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ydneyknox/Documents/data-insights/data/"/>
    </mc:Choice>
  </mc:AlternateContent>
  <xr:revisionPtr revIDLastSave="0" documentId="13_ncr:9_{B7F6B59C-C5CC-E442-9382-D9A536A890B8}" xr6:coauthVersionLast="31" xr6:coauthVersionMax="31" xr10:uidLastSave="{00000000-0000-0000-0000-000000000000}"/>
  <bookViews>
    <workbookView xWindow="260" yWindow="460" windowWidth="32960" windowHeight="19120" xr2:uid="{00000000-000D-0000-FFFF-FFFF00000000}"/>
  </bookViews>
  <sheets>
    <sheet name="t_contract" sheetId="1" r:id="rId1"/>
    <sheet name="t_plan" sheetId="2" r:id="rId2"/>
    <sheet name="t_category" sheetId="3" r:id="rId3"/>
    <sheet name="t_service" sheetId="4" r:id="rId4"/>
  </sheets>
  <definedNames>
    <definedName name="_xlnm._FilterDatabase" localSheetId="0" hidden="1">t_contract!$G$1:$G$1001</definedName>
    <definedName name="_xlnm._FilterDatabase" localSheetId="1" hidden="1">t_plan!$B$1:$B$1270</definedName>
    <definedName name="caliStates">t_contract!$X$1:$X$10</definedName>
    <definedName name="dDoffices">t_contract!$S$1:$S$3</definedName>
    <definedName name="deductibles">t_plan!$M$6:$O$14</definedName>
    <definedName name="durations">t_contract!$R$1:$R$18</definedName>
    <definedName name="fileTypes">t_contract!$V$1:$V$20</definedName>
    <definedName name="georgiaStates">t_contract!$Y$1:$Y$10</definedName>
    <definedName name="lastRevised">t_contract!$Q$1:$Q$59</definedName>
    <definedName name="mainFileTypes">t_contract!$U$1:$U$18</definedName>
    <definedName name="pennStates">t_contract!$Z$1:$Z$10</definedName>
    <definedName name="planNames">t_plan!$M$2:$N$3</definedName>
    <definedName name="ratees">t_contract!$R$24</definedName>
    <definedName name="rates">t_contract!$R$25:$Y$29</definedName>
    <definedName name="services">t_service!$I$9:$K$26</definedName>
    <definedName name="start_dates">t_category!#REF!</definedName>
    <definedName name="startDates">t_contract!$P$1:$P$122</definedName>
    <definedName name="states">t_contract!$S$1:$S$9</definedName>
    <definedName name="table_rates">t_category!$G$25:$P$39</definedName>
    <definedName name="tableRates">t_contract!$R$25:$AA$39</definedName>
  </definedName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R10" i="1" l="1"/>
  <c r="R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2" i="1"/>
  <c r="P38" i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3" i="1"/>
  <c r="P4" i="1"/>
  <c r="P5" i="1"/>
  <c r="P6" i="1"/>
  <c r="P7" i="1"/>
  <c r="P8" i="1"/>
  <c r="P9" i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U57" i="1" l="1"/>
  <c r="I21" i="1"/>
  <c r="H21" i="1" s="1"/>
  <c r="I22" i="1"/>
  <c r="H22" i="1" s="1"/>
  <c r="I23" i="1"/>
  <c r="H23" i="1" s="1"/>
  <c r="I24" i="1"/>
  <c r="H24" i="1" s="1"/>
  <c r="I25" i="1"/>
  <c r="H25" i="1" s="1"/>
  <c r="I26" i="1"/>
  <c r="H26" i="1" s="1"/>
  <c r="I27" i="1"/>
  <c r="H27" i="1" s="1"/>
  <c r="I28" i="1"/>
  <c r="H28" i="1" s="1"/>
  <c r="I29" i="1"/>
  <c r="H29" i="1" s="1"/>
  <c r="I30" i="1"/>
  <c r="H30" i="1" s="1"/>
  <c r="I31" i="1"/>
  <c r="H31" i="1" s="1"/>
  <c r="I32" i="1"/>
  <c r="H32" i="1" s="1"/>
  <c r="I33" i="1"/>
  <c r="H33" i="1" s="1"/>
  <c r="I34" i="1"/>
  <c r="H34" i="1" s="1"/>
  <c r="I35" i="1"/>
  <c r="H35" i="1" s="1"/>
  <c r="I36" i="1"/>
  <c r="H36" i="1" s="1"/>
  <c r="I37" i="1"/>
  <c r="H37" i="1" s="1"/>
  <c r="I38" i="1"/>
  <c r="H38" i="1" s="1"/>
  <c r="I39" i="1"/>
  <c r="H39" i="1" s="1"/>
  <c r="I40" i="1"/>
  <c r="H40" i="1" s="1"/>
  <c r="I41" i="1"/>
  <c r="H41" i="1" s="1"/>
  <c r="I42" i="1"/>
  <c r="H42" i="1" s="1"/>
  <c r="I43" i="1"/>
  <c r="H43" i="1" s="1"/>
  <c r="I44" i="1"/>
  <c r="H44" i="1" s="1"/>
  <c r="I45" i="1"/>
  <c r="H45" i="1" s="1"/>
  <c r="I46" i="1"/>
  <c r="H46" i="1" s="1"/>
  <c r="I47" i="1"/>
  <c r="H47" i="1" s="1"/>
  <c r="I48" i="1"/>
  <c r="H48" i="1" s="1"/>
  <c r="I49" i="1"/>
  <c r="H49" i="1" s="1"/>
  <c r="I50" i="1"/>
  <c r="H50" i="1" s="1"/>
  <c r="I51" i="1"/>
  <c r="H51" i="1" s="1"/>
  <c r="I52" i="1"/>
  <c r="H52" i="1" s="1"/>
  <c r="I53" i="1"/>
  <c r="H53" i="1" s="1"/>
  <c r="I54" i="1"/>
  <c r="H54" i="1" s="1"/>
  <c r="I55" i="1"/>
  <c r="H55" i="1" s="1"/>
  <c r="I56" i="1"/>
  <c r="H56" i="1" s="1"/>
  <c r="I57" i="1"/>
  <c r="H57" i="1" s="1"/>
  <c r="I58" i="1"/>
  <c r="H58" i="1" s="1"/>
  <c r="I59" i="1"/>
  <c r="H59" i="1" s="1"/>
  <c r="I60" i="1"/>
  <c r="H60" i="1" s="1"/>
  <c r="I61" i="1"/>
  <c r="H61" i="1" s="1"/>
  <c r="I62" i="1"/>
  <c r="H62" i="1" s="1"/>
  <c r="I63" i="1"/>
  <c r="H63" i="1" s="1"/>
  <c r="I64" i="1"/>
  <c r="H64" i="1" s="1"/>
  <c r="I65" i="1"/>
  <c r="H65" i="1" s="1"/>
  <c r="I66" i="1"/>
  <c r="H66" i="1" s="1"/>
  <c r="I67" i="1"/>
  <c r="H67" i="1" s="1"/>
  <c r="I68" i="1"/>
  <c r="H68" i="1" s="1"/>
  <c r="I69" i="1"/>
  <c r="H69" i="1" s="1"/>
  <c r="I70" i="1"/>
  <c r="H70" i="1" s="1"/>
  <c r="I71" i="1"/>
  <c r="H71" i="1" s="1"/>
  <c r="I72" i="1"/>
  <c r="H72" i="1" s="1"/>
  <c r="I73" i="1"/>
  <c r="H73" i="1" s="1"/>
  <c r="I74" i="1"/>
  <c r="H74" i="1" s="1"/>
  <c r="I75" i="1"/>
  <c r="H75" i="1" s="1"/>
  <c r="I76" i="1"/>
  <c r="H76" i="1" s="1"/>
  <c r="I77" i="1"/>
  <c r="H77" i="1" s="1"/>
  <c r="I78" i="1"/>
  <c r="H78" i="1" s="1"/>
  <c r="I79" i="1"/>
  <c r="H79" i="1" s="1"/>
  <c r="I80" i="1"/>
  <c r="H80" i="1" s="1"/>
  <c r="I81" i="1"/>
  <c r="H81" i="1" s="1"/>
  <c r="I82" i="1"/>
  <c r="H82" i="1" s="1"/>
  <c r="I83" i="1"/>
  <c r="H83" i="1" s="1"/>
  <c r="I84" i="1"/>
  <c r="H84" i="1" s="1"/>
  <c r="I85" i="1"/>
  <c r="H85" i="1" s="1"/>
  <c r="I86" i="1"/>
  <c r="H86" i="1" s="1"/>
  <c r="I87" i="1"/>
  <c r="H87" i="1" s="1"/>
  <c r="I88" i="1"/>
  <c r="H88" i="1" s="1"/>
  <c r="I89" i="1"/>
  <c r="H89" i="1" s="1"/>
  <c r="I90" i="1"/>
  <c r="H90" i="1" s="1"/>
  <c r="I91" i="1"/>
  <c r="H91" i="1" s="1"/>
  <c r="I92" i="1"/>
  <c r="H92" i="1" s="1"/>
  <c r="I93" i="1"/>
  <c r="H93" i="1" s="1"/>
  <c r="I94" i="1"/>
  <c r="H94" i="1" s="1"/>
  <c r="I95" i="1"/>
  <c r="H95" i="1" s="1"/>
  <c r="I96" i="1"/>
  <c r="H96" i="1" s="1"/>
  <c r="I97" i="1"/>
  <c r="H97" i="1" s="1"/>
  <c r="I98" i="1"/>
  <c r="H98" i="1" s="1"/>
  <c r="I99" i="1"/>
  <c r="H99" i="1" s="1"/>
  <c r="I100" i="1"/>
  <c r="H100" i="1" s="1"/>
  <c r="I101" i="1"/>
  <c r="H101" i="1" s="1"/>
  <c r="I102" i="1"/>
  <c r="H102" i="1" s="1"/>
  <c r="I103" i="1"/>
  <c r="H103" i="1" s="1"/>
  <c r="I104" i="1"/>
  <c r="H104" i="1" s="1"/>
  <c r="I105" i="1"/>
  <c r="H105" i="1" s="1"/>
  <c r="I106" i="1"/>
  <c r="H106" i="1" s="1"/>
  <c r="I107" i="1"/>
  <c r="H107" i="1" s="1"/>
  <c r="I108" i="1"/>
  <c r="H108" i="1" s="1"/>
  <c r="I109" i="1"/>
  <c r="H109" i="1" s="1"/>
  <c r="I110" i="1"/>
  <c r="H110" i="1" s="1"/>
  <c r="I111" i="1"/>
  <c r="H111" i="1" s="1"/>
  <c r="I112" i="1"/>
  <c r="H112" i="1" s="1"/>
  <c r="I113" i="1"/>
  <c r="H113" i="1" s="1"/>
  <c r="I114" i="1"/>
  <c r="H114" i="1" s="1"/>
  <c r="I115" i="1"/>
  <c r="H115" i="1" s="1"/>
  <c r="I116" i="1"/>
  <c r="H116" i="1" s="1"/>
  <c r="I117" i="1"/>
  <c r="H117" i="1" s="1"/>
  <c r="I118" i="1"/>
  <c r="H118" i="1" s="1"/>
  <c r="I119" i="1"/>
  <c r="H119" i="1" s="1"/>
  <c r="I120" i="1"/>
  <c r="H120" i="1" s="1"/>
  <c r="I121" i="1"/>
  <c r="H121" i="1" s="1"/>
  <c r="I122" i="1"/>
  <c r="H122" i="1" s="1"/>
  <c r="I123" i="1"/>
  <c r="H123" i="1" s="1"/>
  <c r="I124" i="1"/>
  <c r="H124" i="1" s="1"/>
  <c r="I125" i="1"/>
  <c r="H125" i="1" s="1"/>
  <c r="I126" i="1"/>
  <c r="H126" i="1" s="1"/>
  <c r="I127" i="1"/>
  <c r="H127" i="1" s="1"/>
  <c r="I128" i="1"/>
  <c r="H128" i="1" s="1"/>
  <c r="I129" i="1"/>
  <c r="H129" i="1" s="1"/>
  <c r="I130" i="1"/>
  <c r="H130" i="1" s="1"/>
  <c r="I131" i="1"/>
  <c r="H131" i="1" s="1"/>
  <c r="I132" i="1"/>
  <c r="H132" i="1" s="1"/>
  <c r="I133" i="1"/>
  <c r="H133" i="1" s="1"/>
  <c r="I134" i="1"/>
  <c r="H134" i="1" s="1"/>
  <c r="I135" i="1"/>
  <c r="H135" i="1" s="1"/>
  <c r="I136" i="1"/>
  <c r="H136" i="1" s="1"/>
  <c r="I137" i="1"/>
  <c r="H137" i="1" s="1"/>
  <c r="I138" i="1"/>
  <c r="H138" i="1" s="1"/>
  <c r="I139" i="1"/>
  <c r="H139" i="1" s="1"/>
  <c r="I140" i="1"/>
  <c r="H140" i="1" s="1"/>
  <c r="I141" i="1"/>
  <c r="H141" i="1" s="1"/>
  <c r="I142" i="1"/>
  <c r="H142" i="1" s="1"/>
  <c r="I143" i="1"/>
  <c r="H143" i="1" s="1"/>
  <c r="I144" i="1"/>
  <c r="H144" i="1" s="1"/>
  <c r="I145" i="1"/>
  <c r="H145" i="1" s="1"/>
  <c r="I146" i="1"/>
  <c r="H146" i="1" s="1"/>
  <c r="I147" i="1"/>
  <c r="H147" i="1" s="1"/>
  <c r="I148" i="1"/>
  <c r="H148" i="1" s="1"/>
  <c r="I149" i="1"/>
  <c r="H149" i="1" s="1"/>
  <c r="I150" i="1"/>
  <c r="H150" i="1" s="1"/>
  <c r="I151" i="1"/>
  <c r="H151" i="1" s="1"/>
  <c r="I152" i="1"/>
  <c r="H152" i="1" s="1"/>
  <c r="I153" i="1"/>
  <c r="H153" i="1" s="1"/>
  <c r="I154" i="1"/>
  <c r="H154" i="1" s="1"/>
  <c r="I155" i="1"/>
  <c r="H155" i="1" s="1"/>
  <c r="I156" i="1"/>
  <c r="H156" i="1" s="1"/>
  <c r="I157" i="1"/>
  <c r="H157" i="1" s="1"/>
  <c r="I158" i="1"/>
  <c r="H158" i="1" s="1"/>
  <c r="I159" i="1"/>
  <c r="H159" i="1" s="1"/>
  <c r="I160" i="1"/>
  <c r="H160" i="1" s="1"/>
  <c r="I161" i="1"/>
  <c r="H161" i="1" s="1"/>
  <c r="I162" i="1"/>
  <c r="H162" i="1" s="1"/>
  <c r="I163" i="1"/>
  <c r="H163" i="1" s="1"/>
  <c r="I164" i="1"/>
  <c r="H164" i="1" s="1"/>
  <c r="I165" i="1"/>
  <c r="H165" i="1" s="1"/>
  <c r="I166" i="1"/>
  <c r="H166" i="1" s="1"/>
  <c r="I167" i="1"/>
  <c r="H167" i="1" s="1"/>
  <c r="I168" i="1"/>
  <c r="H168" i="1" s="1"/>
  <c r="I169" i="1"/>
  <c r="H169" i="1" s="1"/>
  <c r="I170" i="1"/>
  <c r="H170" i="1" s="1"/>
  <c r="I171" i="1"/>
  <c r="H171" i="1" s="1"/>
  <c r="I172" i="1"/>
  <c r="H172" i="1" s="1"/>
  <c r="I173" i="1"/>
  <c r="H173" i="1" s="1"/>
  <c r="I174" i="1"/>
  <c r="H174" i="1" s="1"/>
  <c r="I175" i="1"/>
  <c r="H175" i="1" s="1"/>
  <c r="I176" i="1"/>
  <c r="H176" i="1" s="1"/>
  <c r="I177" i="1"/>
  <c r="H177" i="1" s="1"/>
  <c r="I178" i="1"/>
  <c r="H178" i="1" s="1"/>
  <c r="I179" i="1"/>
  <c r="H179" i="1" s="1"/>
  <c r="I180" i="1"/>
  <c r="H180" i="1" s="1"/>
  <c r="I181" i="1"/>
  <c r="H181" i="1" s="1"/>
  <c r="I182" i="1"/>
  <c r="H182" i="1" s="1"/>
  <c r="I183" i="1"/>
  <c r="H183" i="1" s="1"/>
  <c r="I184" i="1"/>
  <c r="H184" i="1" s="1"/>
  <c r="I185" i="1"/>
  <c r="H185" i="1" s="1"/>
  <c r="I186" i="1"/>
  <c r="H186" i="1" s="1"/>
  <c r="I187" i="1"/>
  <c r="H187" i="1" s="1"/>
  <c r="I188" i="1"/>
  <c r="H188" i="1" s="1"/>
  <c r="I189" i="1"/>
  <c r="H189" i="1" s="1"/>
  <c r="I190" i="1"/>
  <c r="H190" i="1" s="1"/>
  <c r="I191" i="1"/>
  <c r="H191" i="1" s="1"/>
  <c r="I192" i="1"/>
  <c r="H192" i="1" s="1"/>
  <c r="I193" i="1"/>
  <c r="H193" i="1" s="1"/>
  <c r="I194" i="1"/>
  <c r="H194" i="1" s="1"/>
  <c r="I195" i="1"/>
  <c r="H195" i="1" s="1"/>
  <c r="I196" i="1"/>
  <c r="H196" i="1" s="1"/>
  <c r="I197" i="1"/>
  <c r="H197" i="1" s="1"/>
  <c r="I198" i="1"/>
  <c r="H198" i="1" s="1"/>
  <c r="I199" i="1"/>
  <c r="H199" i="1" s="1"/>
  <c r="I200" i="1"/>
  <c r="H200" i="1" s="1"/>
  <c r="I201" i="1"/>
  <c r="H201" i="1" s="1"/>
  <c r="I202" i="1"/>
  <c r="H202" i="1" s="1"/>
  <c r="I203" i="1"/>
  <c r="H203" i="1" s="1"/>
  <c r="I204" i="1"/>
  <c r="H204" i="1" s="1"/>
  <c r="I205" i="1"/>
  <c r="H205" i="1" s="1"/>
  <c r="I206" i="1"/>
  <c r="H206" i="1" s="1"/>
  <c r="I207" i="1"/>
  <c r="H207" i="1" s="1"/>
  <c r="I208" i="1"/>
  <c r="H208" i="1" s="1"/>
  <c r="I209" i="1"/>
  <c r="H209" i="1" s="1"/>
  <c r="I210" i="1"/>
  <c r="H210" i="1" s="1"/>
  <c r="I211" i="1"/>
  <c r="H211" i="1" s="1"/>
  <c r="I212" i="1"/>
  <c r="H212" i="1" s="1"/>
  <c r="I213" i="1"/>
  <c r="H213" i="1" s="1"/>
  <c r="I214" i="1"/>
  <c r="H214" i="1" s="1"/>
  <c r="I215" i="1"/>
  <c r="H215" i="1" s="1"/>
  <c r="I216" i="1"/>
  <c r="H216" i="1" s="1"/>
  <c r="I217" i="1"/>
  <c r="H217" i="1" s="1"/>
  <c r="I218" i="1"/>
  <c r="H218" i="1" s="1"/>
  <c r="I219" i="1"/>
  <c r="H219" i="1" s="1"/>
  <c r="I220" i="1"/>
  <c r="H220" i="1" s="1"/>
  <c r="I221" i="1"/>
  <c r="H221" i="1" s="1"/>
  <c r="I222" i="1"/>
  <c r="H222" i="1" s="1"/>
  <c r="I223" i="1"/>
  <c r="H223" i="1" s="1"/>
  <c r="I224" i="1"/>
  <c r="H224" i="1" s="1"/>
  <c r="I225" i="1"/>
  <c r="H225" i="1" s="1"/>
  <c r="I226" i="1"/>
  <c r="H226" i="1" s="1"/>
  <c r="I227" i="1"/>
  <c r="H227" i="1" s="1"/>
  <c r="I228" i="1"/>
  <c r="H228" i="1" s="1"/>
  <c r="I229" i="1"/>
  <c r="H229" i="1" s="1"/>
  <c r="I230" i="1"/>
  <c r="H230" i="1" s="1"/>
  <c r="I231" i="1"/>
  <c r="H231" i="1" s="1"/>
  <c r="I232" i="1"/>
  <c r="H232" i="1" s="1"/>
  <c r="I233" i="1"/>
  <c r="H233" i="1" s="1"/>
  <c r="I234" i="1"/>
  <c r="H234" i="1" s="1"/>
  <c r="I235" i="1"/>
  <c r="H235" i="1" s="1"/>
  <c r="I236" i="1"/>
  <c r="H236" i="1" s="1"/>
  <c r="I237" i="1"/>
  <c r="H237" i="1" s="1"/>
  <c r="I238" i="1"/>
  <c r="H238" i="1" s="1"/>
  <c r="I239" i="1"/>
  <c r="H239" i="1" s="1"/>
  <c r="I240" i="1"/>
  <c r="H240" i="1" s="1"/>
  <c r="I241" i="1"/>
  <c r="H241" i="1" s="1"/>
  <c r="I242" i="1"/>
  <c r="H242" i="1" s="1"/>
  <c r="I243" i="1"/>
  <c r="H243" i="1" s="1"/>
  <c r="I244" i="1"/>
  <c r="H244" i="1" s="1"/>
  <c r="I245" i="1"/>
  <c r="H245" i="1" s="1"/>
  <c r="I246" i="1"/>
  <c r="H246" i="1" s="1"/>
  <c r="I247" i="1"/>
  <c r="H247" i="1" s="1"/>
  <c r="I248" i="1"/>
  <c r="H248" i="1" s="1"/>
  <c r="I249" i="1"/>
  <c r="H249" i="1" s="1"/>
  <c r="I250" i="1"/>
  <c r="H250" i="1" s="1"/>
  <c r="I251" i="1"/>
  <c r="H251" i="1" s="1"/>
  <c r="I252" i="1"/>
  <c r="H252" i="1" s="1"/>
  <c r="I253" i="1"/>
  <c r="H253" i="1" s="1"/>
  <c r="I254" i="1"/>
  <c r="H254" i="1" s="1"/>
  <c r="I255" i="1"/>
  <c r="H255" i="1" s="1"/>
  <c r="I256" i="1"/>
  <c r="H256" i="1" s="1"/>
  <c r="I257" i="1"/>
  <c r="H257" i="1" s="1"/>
  <c r="I258" i="1"/>
  <c r="H258" i="1" s="1"/>
  <c r="I259" i="1"/>
  <c r="H259" i="1" s="1"/>
  <c r="I260" i="1"/>
  <c r="H260" i="1" s="1"/>
  <c r="I261" i="1"/>
  <c r="H261" i="1" s="1"/>
  <c r="I262" i="1"/>
  <c r="H262" i="1" s="1"/>
  <c r="I263" i="1"/>
  <c r="H263" i="1" s="1"/>
  <c r="I264" i="1"/>
  <c r="H264" i="1" s="1"/>
  <c r="I265" i="1"/>
  <c r="H265" i="1" s="1"/>
  <c r="I266" i="1"/>
  <c r="H266" i="1" s="1"/>
  <c r="I267" i="1"/>
  <c r="H267" i="1" s="1"/>
  <c r="I268" i="1"/>
  <c r="H268" i="1" s="1"/>
  <c r="I269" i="1"/>
  <c r="H269" i="1" s="1"/>
  <c r="I270" i="1"/>
  <c r="H270" i="1" s="1"/>
  <c r="I271" i="1"/>
  <c r="H271" i="1" s="1"/>
  <c r="I272" i="1"/>
  <c r="H272" i="1" s="1"/>
  <c r="I273" i="1"/>
  <c r="H273" i="1" s="1"/>
  <c r="I274" i="1"/>
  <c r="H274" i="1" s="1"/>
  <c r="I275" i="1"/>
  <c r="H275" i="1" s="1"/>
  <c r="I276" i="1"/>
  <c r="H276" i="1" s="1"/>
  <c r="I277" i="1"/>
  <c r="H277" i="1" s="1"/>
  <c r="I278" i="1"/>
  <c r="H278" i="1" s="1"/>
  <c r="I279" i="1"/>
  <c r="H279" i="1" s="1"/>
  <c r="I280" i="1"/>
  <c r="H280" i="1" s="1"/>
  <c r="I281" i="1"/>
  <c r="H281" i="1" s="1"/>
  <c r="I282" i="1"/>
  <c r="H282" i="1" s="1"/>
  <c r="I283" i="1"/>
  <c r="H283" i="1" s="1"/>
  <c r="I284" i="1"/>
  <c r="H284" i="1" s="1"/>
  <c r="I285" i="1"/>
  <c r="H285" i="1" s="1"/>
  <c r="I286" i="1"/>
  <c r="H286" i="1" s="1"/>
  <c r="I287" i="1"/>
  <c r="H287" i="1" s="1"/>
  <c r="I288" i="1"/>
  <c r="H288" i="1" s="1"/>
  <c r="I289" i="1"/>
  <c r="H289" i="1" s="1"/>
  <c r="I290" i="1"/>
  <c r="H290" i="1" s="1"/>
  <c r="I291" i="1"/>
  <c r="H291" i="1" s="1"/>
  <c r="I292" i="1"/>
  <c r="H292" i="1" s="1"/>
  <c r="I293" i="1"/>
  <c r="H293" i="1" s="1"/>
  <c r="I294" i="1"/>
  <c r="H294" i="1" s="1"/>
  <c r="I295" i="1"/>
  <c r="H295" i="1" s="1"/>
  <c r="I296" i="1"/>
  <c r="H296" i="1" s="1"/>
  <c r="I297" i="1"/>
  <c r="H297" i="1" s="1"/>
  <c r="I298" i="1"/>
  <c r="H298" i="1" s="1"/>
  <c r="I299" i="1"/>
  <c r="H299" i="1" s="1"/>
  <c r="I300" i="1"/>
  <c r="H300" i="1" s="1"/>
  <c r="I301" i="1"/>
  <c r="H301" i="1" s="1"/>
  <c r="I302" i="1"/>
  <c r="H302" i="1" s="1"/>
  <c r="I303" i="1"/>
  <c r="H303" i="1" s="1"/>
  <c r="I304" i="1"/>
  <c r="H304" i="1" s="1"/>
  <c r="I305" i="1"/>
  <c r="H305" i="1" s="1"/>
  <c r="I306" i="1"/>
  <c r="H306" i="1" s="1"/>
  <c r="I307" i="1"/>
  <c r="H307" i="1" s="1"/>
  <c r="I308" i="1"/>
  <c r="H308" i="1" s="1"/>
  <c r="I309" i="1"/>
  <c r="H309" i="1" s="1"/>
  <c r="I310" i="1"/>
  <c r="H310" i="1" s="1"/>
  <c r="I311" i="1"/>
  <c r="H311" i="1" s="1"/>
  <c r="I312" i="1"/>
  <c r="H312" i="1" s="1"/>
  <c r="I313" i="1"/>
  <c r="H313" i="1" s="1"/>
  <c r="I314" i="1"/>
  <c r="H314" i="1" s="1"/>
  <c r="I315" i="1"/>
  <c r="H315" i="1" s="1"/>
  <c r="I316" i="1"/>
  <c r="H316" i="1" s="1"/>
  <c r="I317" i="1"/>
  <c r="H317" i="1" s="1"/>
  <c r="I318" i="1"/>
  <c r="H318" i="1" s="1"/>
  <c r="I319" i="1"/>
  <c r="H319" i="1" s="1"/>
  <c r="I320" i="1"/>
  <c r="H320" i="1" s="1"/>
  <c r="I321" i="1"/>
  <c r="H321" i="1" s="1"/>
  <c r="I322" i="1"/>
  <c r="H322" i="1" s="1"/>
  <c r="I323" i="1"/>
  <c r="H323" i="1" s="1"/>
  <c r="I324" i="1"/>
  <c r="H324" i="1" s="1"/>
  <c r="I325" i="1"/>
  <c r="H325" i="1" s="1"/>
  <c r="I326" i="1"/>
  <c r="H326" i="1" s="1"/>
  <c r="I327" i="1"/>
  <c r="H327" i="1" s="1"/>
  <c r="I328" i="1"/>
  <c r="H328" i="1" s="1"/>
  <c r="I329" i="1"/>
  <c r="H329" i="1" s="1"/>
  <c r="I330" i="1"/>
  <c r="H330" i="1" s="1"/>
  <c r="I331" i="1"/>
  <c r="H331" i="1" s="1"/>
  <c r="I332" i="1"/>
  <c r="H332" i="1" s="1"/>
  <c r="I333" i="1"/>
  <c r="H333" i="1" s="1"/>
  <c r="I334" i="1"/>
  <c r="H334" i="1" s="1"/>
  <c r="I335" i="1"/>
  <c r="H335" i="1" s="1"/>
  <c r="I336" i="1"/>
  <c r="H336" i="1" s="1"/>
  <c r="I337" i="1"/>
  <c r="H337" i="1" s="1"/>
  <c r="I338" i="1"/>
  <c r="H338" i="1" s="1"/>
  <c r="I339" i="1"/>
  <c r="H339" i="1" s="1"/>
  <c r="I340" i="1"/>
  <c r="H340" i="1" s="1"/>
  <c r="I341" i="1"/>
  <c r="H341" i="1" s="1"/>
  <c r="I342" i="1"/>
  <c r="H342" i="1" s="1"/>
  <c r="I343" i="1"/>
  <c r="H343" i="1" s="1"/>
  <c r="I344" i="1"/>
  <c r="H344" i="1" s="1"/>
  <c r="I345" i="1"/>
  <c r="H345" i="1" s="1"/>
  <c r="I346" i="1"/>
  <c r="H346" i="1" s="1"/>
  <c r="I347" i="1"/>
  <c r="H347" i="1" s="1"/>
  <c r="I348" i="1"/>
  <c r="H348" i="1" s="1"/>
  <c r="I349" i="1"/>
  <c r="H349" i="1" s="1"/>
  <c r="I350" i="1"/>
  <c r="H350" i="1" s="1"/>
  <c r="I351" i="1"/>
  <c r="H351" i="1" s="1"/>
  <c r="I352" i="1"/>
  <c r="H352" i="1" s="1"/>
  <c r="I353" i="1"/>
  <c r="H353" i="1" s="1"/>
  <c r="I354" i="1"/>
  <c r="H354" i="1" s="1"/>
  <c r="I355" i="1"/>
  <c r="H355" i="1" s="1"/>
  <c r="I356" i="1"/>
  <c r="H356" i="1" s="1"/>
  <c r="I357" i="1"/>
  <c r="H357" i="1" s="1"/>
  <c r="I358" i="1"/>
  <c r="H358" i="1" s="1"/>
  <c r="I359" i="1"/>
  <c r="H359" i="1" s="1"/>
  <c r="I360" i="1"/>
  <c r="H360" i="1" s="1"/>
  <c r="I361" i="1"/>
  <c r="H361" i="1" s="1"/>
  <c r="I362" i="1"/>
  <c r="H362" i="1" s="1"/>
  <c r="I363" i="1"/>
  <c r="H363" i="1" s="1"/>
  <c r="I364" i="1"/>
  <c r="H364" i="1" s="1"/>
  <c r="I365" i="1"/>
  <c r="H365" i="1" s="1"/>
  <c r="I366" i="1"/>
  <c r="H366" i="1" s="1"/>
  <c r="I367" i="1"/>
  <c r="H367" i="1" s="1"/>
  <c r="I368" i="1"/>
  <c r="H368" i="1" s="1"/>
  <c r="I369" i="1"/>
  <c r="H369" i="1" s="1"/>
  <c r="I370" i="1"/>
  <c r="H370" i="1" s="1"/>
  <c r="I371" i="1"/>
  <c r="H371" i="1" s="1"/>
  <c r="I372" i="1"/>
  <c r="H372" i="1" s="1"/>
  <c r="I373" i="1"/>
  <c r="H373" i="1" s="1"/>
  <c r="I374" i="1"/>
  <c r="H374" i="1" s="1"/>
  <c r="I375" i="1"/>
  <c r="H375" i="1" s="1"/>
  <c r="I376" i="1"/>
  <c r="H376" i="1" s="1"/>
  <c r="I377" i="1"/>
  <c r="H377" i="1" s="1"/>
  <c r="I378" i="1"/>
  <c r="H378" i="1" s="1"/>
  <c r="I379" i="1"/>
  <c r="H379" i="1" s="1"/>
  <c r="I380" i="1"/>
  <c r="H380" i="1" s="1"/>
  <c r="I381" i="1"/>
  <c r="H381" i="1" s="1"/>
  <c r="I382" i="1"/>
  <c r="H382" i="1" s="1"/>
  <c r="I383" i="1"/>
  <c r="H383" i="1" s="1"/>
  <c r="I384" i="1"/>
  <c r="H384" i="1" s="1"/>
  <c r="I385" i="1"/>
  <c r="H385" i="1" s="1"/>
  <c r="I386" i="1"/>
  <c r="H386" i="1" s="1"/>
  <c r="I387" i="1"/>
  <c r="H387" i="1" s="1"/>
  <c r="I388" i="1"/>
  <c r="H388" i="1" s="1"/>
  <c r="I389" i="1"/>
  <c r="H389" i="1" s="1"/>
  <c r="I390" i="1"/>
  <c r="H390" i="1" s="1"/>
  <c r="I391" i="1"/>
  <c r="H391" i="1" s="1"/>
  <c r="I392" i="1"/>
  <c r="H392" i="1" s="1"/>
  <c r="I393" i="1"/>
  <c r="H393" i="1" s="1"/>
  <c r="I394" i="1"/>
  <c r="H394" i="1" s="1"/>
  <c r="I395" i="1"/>
  <c r="H395" i="1" s="1"/>
  <c r="I396" i="1"/>
  <c r="H396" i="1" s="1"/>
  <c r="I397" i="1"/>
  <c r="H397" i="1" s="1"/>
  <c r="I398" i="1"/>
  <c r="H398" i="1" s="1"/>
  <c r="I399" i="1"/>
  <c r="H399" i="1" s="1"/>
  <c r="I400" i="1"/>
  <c r="H400" i="1" s="1"/>
  <c r="I401" i="1"/>
  <c r="H401" i="1" s="1"/>
  <c r="I402" i="1"/>
  <c r="H402" i="1" s="1"/>
  <c r="I403" i="1"/>
  <c r="H403" i="1" s="1"/>
  <c r="I404" i="1"/>
  <c r="H404" i="1" s="1"/>
  <c r="I405" i="1"/>
  <c r="H405" i="1" s="1"/>
  <c r="I406" i="1"/>
  <c r="H406" i="1" s="1"/>
  <c r="I407" i="1"/>
  <c r="H407" i="1" s="1"/>
  <c r="I408" i="1"/>
  <c r="H408" i="1" s="1"/>
  <c r="I409" i="1"/>
  <c r="H409" i="1" s="1"/>
  <c r="I410" i="1"/>
  <c r="H410" i="1" s="1"/>
  <c r="I411" i="1"/>
  <c r="H411" i="1" s="1"/>
  <c r="I412" i="1"/>
  <c r="H412" i="1" s="1"/>
  <c r="I413" i="1"/>
  <c r="H413" i="1" s="1"/>
  <c r="I414" i="1"/>
  <c r="H414" i="1" s="1"/>
  <c r="I415" i="1"/>
  <c r="H415" i="1" s="1"/>
  <c r="I416" i="1"/>
  <c r="H416" i="1" s="1"/>
  <c r="I417" i="1"/>
  <c r="H417" i="1" s="1"/>
  <c r="I418" i="1"/>
  <c r="H418" i="1" s="1"/>
  <c r="I419" i="1"/>
  <c r="H419" i="1" s="1"/>
  <c r="I420" i="1"/>
  <c r="H420" i="1" s="1"/>
  <c r="I421" i="1"/>
  <c r="H421" i="1" s="1"/>
  <c r="I422" i="1"/>
  <c r="H422" i="1" s="1"/>
  <c r="I423" i="1"/>
  <c r="H423" i="1" s="1"/>
  <c r="I424" i="1"/>
  <c r="H424" i="1" s="1"/>
  <c r="I425" i="1"/>
  <c r="H425" i="1" s="1"/>
  <c r="I426" i="1"/>
  <c r="H426" i="1" s="1"/>
  <c r="I427" i="1"/>
  <c r="H427" i="1" s="1"/>
  <c r="I428" i="1"/>
  <c r="H428" i="1" s="1"/>
  <c r="I429" i="1"/>
  <c r="H429" i="1" s="1"/>
  <c r="I430" i="1"/>
  <c r="H430" i="1" s="1"/>
  <c r="I431" i="1"/>
  <c r="H431" i="1" s="1"/>
  <c r="I432" i="1"/>
  <c r="H432" i="1" s="1"/>
  <c r="I433" i="1"/>
  <c r="H433" i="1" s="1"/>
  <c r="I434" i="1"/>
  <c r="H434" i="1" s="1"/>
  <c r="I435" i="1"/>
  <c r="H435" i="1" s="1"/>
  <c r="I436" i="1"/>
  <c r="H436" i="1" s="1"/>
  <c r="I437" i="1"/>
  <c r="H437" i="1" s="1"/>
  <c r="I438" i="1"/>
  <c r="H438" i="1" s="1"/>
  <c r="I439" i="1"/>
  <c r="H439" i="1" s="1"/>
  <c r="I440" i="1"/>
  <c r="H440" i="1" s="1"/>
  <c r="I441" i="1"/>
  <c r="H441" i="1" s="1"/>
  <c r="I442" i="1"/>
  <c r="H442" i="1" s="1"/>
  <c r="I443" i="1"/>
  <c r="H443" i="1" s="1"/>
  <c r="I444" i="1"/>
  <c r="H444" i="1" s="1"/>
  <c r="I445" i="1"/>
  <c r="H445" i="1" s="1"/>
  <c r="I446" i="1"/>
  <c r="H446" i="1" s="1"/>
  <c r="I447" i="1"/>
  <c r="H447" i="1" s="1"/>
  <c r="I448" i="1"/>
  <c r="H448" i="1" s="1"/>
  <c r="I449" i="1"/>
  <c r="H449" i="1" s="1"/>
  <c r="I450" i="1"/>
  <c r="H450" i="1" s="1"/>
  <c r="I451" i="1"/>
  <c r="H451" i="1" s="1"/>
  <c r="I452" i="1"/>
  <c r="H452" i="1" s="1"/>
  <c r="I453" i="1"/>
  <c r="H453" i="1" s="1"/>
  <c r="I454" i="1"/>
  <c r="H454" i="1" s="1"/>
  <c r="I455" i="1"/>
  <c r="H455" i="1" s="1"/>
  <c r="I456" i="1"/>
  <c r="H456" i="1" s="1"/>
  <c r="I457" i="1"/>
  <c r="H457" i="1" s="1"/>
  <c r="I458" i="1"/>
  <c r="H458" i="1" s="1"/>
  <c r="I459" i="1"/>
  <c r="H459" i="1" s="1"/>
  <c r="I460" i="1"/>
  <c r="H460" i="1" s="1"/>
  <c r="I461" i="1"/>
  <c r="H461" i="1" s="1"/>
  <c r="I462" i="1"/>
  <c r="H462" i="1" s="1"/>
  <c r="I463" i="1"/>
  <c r="H463" i="1" s="1"/>
  <c r="I464" i="1"/>
  <c r="H464" i="1" s="1"/>
  <c r="I465" i="1"/>
  <c r="H465" i="1" s="1"/>
  <c r="I466" i="1"/>
  <c r="H466" i="1" s="1"/>
  <c r="I467" i="1"/>
  <c r="H467" i="1" s="1"/>
  <c r="I468" i="1"/>
  <c r="H468" i="1" s="1"/>
  <c r="I469" i="1"/>
  <c r="H469" i="1" s="1"/>
  <c r="I470" i="1"/>
  <c r="H470" i="1" s="1"/>
  <c r="I471" i="1"/>
  <c r="H471" i="1" s="1"/>
  <c r="I472" i="1"/>
  <c r="H472" i="1" s="1"/>
  <c r="I473" i="1"/>
  <c r="H473" i="1" s="1"/>
  <c r="I474" i="1"/>
  <c r="H474" i="1" s="1"/>
  <c r="I475" i="1"/>
  <c r="H475" i="1" s="1"/>
  <c r="I476" i="1"/>
  <c r="H476" i="1" s="1"/>
  <c r="I477" i="1"/>
  <c r="H477" i="1" s="1"/>
  <c r="I478" i="1"/>
  <c r="H478" i="1" s="1"/>
  <c r="I479" i="1"/>
  <c r="H479" i="1" s="1"/>
  <c r="I480" i="1"/>
  <c r="H480" i="1" s="1"/>
  <c r="I481" i="1"/>
  <c r="H481" i="1" s="1"/>
  <c r="I482" i="1"/>
  <c r="H482" i="1" s="1"/>
  <c r="I483" i="1"/>
  <c r="H483" i="1" s="1"/>
  <c r="I484" i="1"/>
  <c r="H484" i="1" s="1"/>
  <c r="I485" i="1"/>
  <c r="H485" i="1" s="1"/>
  <c r="I486" i="1"/>
  <c r="H486" i="1" s="1"/>
  <c r="I487" i="1"/>
  <c r="H487" i="1" s="1"/>
  <c r="I488" i="1"/>
  <c r="H488" i="1" s="1"/>
  <c r="I489" i="1"/>
  <c r="H489" i="1" s="1"/>
  <c r="I490" i="1"/>
  <c r="H490" i="1" s="1"/>
  <c r="I491" i="1"/>
  <c r="H491" i="1" s="1"/>
  <c r="I492" i="1"/>
  <c r="H492" i="1" s="1"/>
  <c r="I493" i="1"/>
  <c r="H493" i="1" s="1"/>
  <c r="I494" i="1"/>
  <c r="H494" i="1" s="1"/>
  <c r="I495" i="1"/>
  <c r="H495" i="1" s="1"/>
  <c r="I496" i="1"/>
  <c r="H496" i="1" s="1"/>
  <c r="I497" i="1"/>
  <c r="H497" i="1" s="1"/>
  <c r="I498" i="1"/>
  <c r="H498" i="1" s="1"/>
  <c r="I499" i="1"/>
  <c r="H499" i="1" s="1"/>
  <c r="I500" i="1"/>
  <c r="H500" i="1" s="1"/>
  <c r="I501" i="1"/>
  <c r="H501" i="1" s="1"/>
  <c r="I502" i="1"/>
  <c r="H502" i="1" s="1"/>
  <c r="I503" i="1"/>
  <c r="H503" i="1" s="1"/>
  <c r="I504" i="1"/>
  <c r="H504" i="1" s="1"/>
  <c r="I505" i="1"/>
  <c r="H505" i="1" s="1"/>
  <c r="I506" i="1"/>
  <c r="H506" i="1" s="1"/>
  <c r="I507" i="1"/>
  <c r="H507" i="1" s="1"/>
  <c r="I508" i="1"/>
  <c r="H508" i="1" s="1"/>
  <c r="I509" i="1"/>
  <c r="H509" i="1" s="1"/>
  <c r="I510" i="1"/>
  <c r="H510" i="1" s="1"/>
  <c r="I511" i="1"/>
  <c r="H511" i="1" s="1"/>
  <c r="I512" i="1"/>
  <c r="H512" i="1" s="1"/>
  <c r="I513" i="1"/>
  <c r="H513" i="1" s="1"/>
  <c r="I514" i="1"/>
  <c r="H514" i="1" s="1"/>
  <c r="I515" i="1"/>
  <c r="H515" i="1" s="1"/>
  <c r="I516" i="1"/>
  <c r="H516" i="1" s="1"/>
  <c r="I517" i="1"/>
  <c r="H517" i="1" s="1"/>
  <c r="I518" i="1"/>
  <c r="H518" i="1" s="1"/>
  <c r="I519" i="1"/>
  <c r="H519" i="1" s="1"/>
  <c r="I520" i="1"/>
  <c r="H520" i="1" s="1"/>
  <c r="I521" i="1"/>
  <c r="H521" i="1" s="1"/>
  <c r="I522" i="1"/>
  <c r="H522" i="1" s="1"/>
  <c r="I523" i="1"/>
  <c r="H523" i="1" s="1"/>
  <c r="I524" i="1"/>
  <c r="H524" i="1" s="1"/>
  <c r="I525" i="1"/>
  <c r="H525" i="1" s="1"/>
  <c r="I526" i="1"/>
  <c r="H526" i="1" s="1"/>
  <c r="I527" i="1"/>
  <c r="H527" i="1" s="1"/>
  <c r="I528" i="1"/>
  <c r="H528" i="1" s="1"/>
  <c r="I529" i="1"/>
  <c r="H529" i="1" s="1"/>
  <c r="I530" i="1"/>
  <c r="H530" i="1" s="1"/>
  <c r="I531" i="1"/>
  <c r="H531" i="1" s="1"/>
  <c r="I532" i="1"/>
  <c r="H532" i="1" s="1"/>
  <c r="I533" i="1"/>
  <c r="H533" i="1" s="1"/>
  <c r="I534" i="1"/>
  <c r="H534" i="1" s="1"/>
  <c r="I535" i="1"/>
  <c r="H535" i="1" s="1"/>
  <c r="I536" i="1"/>
  <c r="H536" i="1" s="1"/>
  <c r="I537" i="1"/>
  <c r="H537" i="1" s="1"/>
  <c r="I538" i="1"/>
  <c r="H538" i="1" s="1"/>
  <c r="I539" i="1"/>
  <c r="H539" i="1" s="1"/>
  <c r="I540" i="1"/>
  <c r="H540" i="1" s="1"/>
  <c r="I541" i="1"/>
  <c r="H541" i="1" s="1"/>
  <c r="I542" i="1"/>
  <c r="H542" i="1" s="1"/>
  <c r="I543" i="1"/>
  <c r="H543" i="1" s="1"/>
  <c r="I544" i="1"/>
  <c r="H544" i="1" s="1"/>
  <c r="I545" i="1"/>
  <c r="H545" i="1" s="1"/>
  <c r="I546" i="1"/>
  <c r="H546" i="1" s="1"/>
  <c r="I547" i="1"/>
  <c r="H547" i="1" s="1"/>
  <c r="I548" i="1"/>
  <c r="H548" i="1" s="1"/>
  <c r="I549" i="1"/>
  <c r="H549" i="1" s="1"/>
  <c r="I550" i="1"/>
  <c r="H550" i="1" s="1"/>
  <c r="I551" i="1"/>
  <c r="H551" i="1" s="1"/>
  <c r="I552" i="1"/>
  <c r="H552" i="1" s="1"/>
  <c r="I553" i="1"/>
  <c r="H553" i="1" s="1"/>
  <c r="I554" i="1"/>
  <c r="H554" i="1" s="1"/>
  <c r="I555" i="1"/>
  <c r="H555" i="1" s="1"/>
  <c r="I556" i="1"/>
  <c r="H556" i="1" s="1"/>
  <c r="I557" i="1"/>
  <c r="H557" i="1" s="1"/>
  <c r="I558" i="1"/>
  <c r="H558" i="1" s="1"/>
  <c r="I559" i="1"/>
  <c r="H559" i="1" s="1"/>
  <c r="I560" i="1"/>
  <c r="H560" i="1" s="1"/>
  <c r="I561" i="1"/>
  <c r="H561" i="1" s="1"/>
  <c r="I562" i="1"/>
  <c r="H562" i="1" s="1"/>
  <c r="I563" i="1"/>
  <c r="H563" i="1" s="1"/>
  <c r="I564" i="1"/>
  <c r="H564" i="1" s="1"/>
  <c r="I565" i="1"/>
  <c r="H565" i="1" s="1"/>
  <c r="I566" i="1"/>
  <c r="H566" i="1" s="1"/>
  <c r="I567" i="1"/>
  <c r="H567" i="1" s="1"/>
  <c r="I568" i="1"/>
  <c r="H568" i="1" s="1"/>
  <c r="I569" i="1"/>
  <c r="H569" i="1" s="1"/>
  <c r="I570" i="1"/>
  <c r="H570" i="1" s="1"/>
  <c r="I571" i="1"/>
  <c r="H571" i="1" s="1"/>
  <c r="I572" i="1"/>
  <c r="H572" i="1" s="1"/>
  <c r="I573" i="1"/>
  <c r="H573" i="1" s="1"/>
  <c r="I574" i="1"/>
  <c r="H574" i="1" s="1"/>
  <c r="I575" i="1"/>
  <c r="H575" i="1" s="1"/>
  <c r="I576" i="1"/>
  <c r="H576" i="1" s="1"/>
  <c r="I577" i="1"/>
  <c r="H577" i="1" s="1"/>
  <c r="I578" i="1"/>
  <c r="H578" i="1" s="1"/>
  <c r="I579" i="1"/>
  <c r="H579" i="1" s="1"/>
  <c r="I580" i="1"/>
  <c r="H580" i="1" s="1"/>
  <c r="I581" i="1"/>
  <c r="H581" i="1" s="1"/>
  <c r="I582" i="1"/>
  <c r="H582" i="1" s="1"/>
  <c r="I583" i="1"/>
  <c r="H583" i="1" s="1"/>
  <c r="I584" i="1"/>
  <c r="H584" i="1" s="1"/>
  <c r="I585" i="1"/>
  <c r="H585" i="1" s="1"/>
  <c r="I586" i="1"/>
  <c r="H586" i="1" s="1"/>
  <c r="I587" i="1"/>
  <c r="H587" i="1" s="1"/>
  <c r="I588" i="1"/>
  <c r="H588" i="1" s="1"/>
  <c r="I589" i="1"/>
  <c r="H589" i="1" s="1"/>
  <c r="I590" i="1"/>
  <c r="H590" i="1" s="1"/>
  <c r="I591" i="1"/>
  <c r="H591" i="1" s="1"/>
  <c r="I592" i="1"/>
  <c r="H592" i="1" s="1"/>
  <c r="I593" i="1"/>
  <c r="H593" i="1" s="1"/>
  <c r="I594" i="1"/>
  <c r="H594" i="1" s="1"/>
  <c r="I595" i="1"/>
  <c r="H595" i="1" s="1"/>
  <c r="I596" i="1"/>
  <c r="H596" i="1" s="1"/>
  <c r="I597" i="1"/>
  <c r="H597" i="1" s="1"/>
  <c r="I598" i="1"/>
  <c r="H598" i="1" s="1"/>
  <c r="I599" i="1"/>
  <c r="H599" i="1" s="1"/>
  <c r="I600" i="1"/>
  <c r="H600" i="1" s="1"/>
  <c r="I601" i="1"/>
  <c r="H601" i="1" s="1"/>
  <c r="I602" i="1"/>
  <c r="H602" i="1" s="1"/>
  <c r="I603" i="1"/>
  <c r="H603" i="1" s="1"/>
  <c r="I604" i="1"/>
  <c r="H604" i="1" s="1"/>
  <c r="I605" i="1"/>
  <c r="H605" i="1" s="1"/>
  <c r="I606" i="1"/>
  <c r="H606" i="1" s="1"/>
  <c r="I607" i="1"/>
  <c r="H607" i="1" s="1"/>
  <c r="I608" i="1"/>
  <c r="H608" i="1" s="1"/>
  <c r="I609" i="1"/>
  <c r="H609" i="1" s="1"/>
  <c r="I610" i="1"/>
  <c r="H610" i="1" s="1"/>
  <c r="I611" i="1"/>
  <c r="H611" i="1" s="1"/>
  <c r="I612" i="1"/>
  <c r="H612" i="1" s="1"/>
  <c r="I613" i="1"/>
  <c r="H613" i="1" s="1"/>
  <c r="I614" i="1"/>
  <c r="H614" i="1" s="1"/>
  <c r="I615" i="1"/>
  <c r="H615" i="1" s="1"/>
  <c r="I616" i="1"/>
  <c r="H616" i="1" s="1"/>
  <c r="I617" i="1"/>
  <c r="H617" i="1" s="1"/>
  <c r="I618" i="1"/>
  <c r="H618" i="1" s="1"/>
  <c r="I619" i="1"/>
  <c r="H619" i="1" s="1"/>
  <c r="I620" i="1"/>
  <c r="H620" i="1" s="1"/>
  <c r="I621" i="1"/>
  <c r="H621" i="1" s="1"/>
  <c r="I622" i="1"/>
  <c r="H622" i="1" s="1"/>
  <c r="I623" i="1"/>
  <c r="H623" i="1" s="1"/>
  <c r="I624" i="1"/>
  <c r="H624" i="1" s="1"/>
  <c r="I625" i="1"/>
  <c r="H625" i="1" s="1"/>
  <c r="I626" i="1"/>
  <c r="H626" i="1" s="1"/>
  <c r="I627" i="1"/>
  <c r="H627" i="1" s="1"/>
  <c r="I628" i="1"/>
  <c r="H628" i="1" s="1"/>
  <c r="I629" i="1"/>
  <c r="H629" i="1" s="1"/>
  <c r="I630" i="1"/>
  <c r="H630" i="1" s="1"/>
  <c r="I631" i="1"/>
  <c r="H631" i="1" s="1"/>
  <c r="I632" i="1"/>
  <c r="H632" i="1" s="1"/>
  <c r="I633" i="1"/>
  <c r="H633" i="1" s="1"/>
  <c r="I634" i="1"/>
  <c r="H634" i="1" s="1"/>
  <c r="I635" i="1"/>
  <c r="H635" i="1" s="1"/>
  <c r="I636" i="1"/>
  <c r="H636" i="1" s="1"/>
  <c r="I637" i="1"/>
  <c r="H637" i="1" s="1"/>
  <c r="I638" i="1"/>
  <c r="H638" i="1" s="1"/>
  <c r="I639" i="1"/>
  <c r="H639" i="1" s="1"/>
  <c r="I640" i="1"/>
  <c r="H640" i="1" s="1"/>
  <c r="I641" i="1"/>
  <c r="H641" i="1" s="1"/>
  <c r="I642" i="1"/>
  <c r="H642" i="1" s="1"/>
  <c r="I643" i="1"/>
  <c r="H643" i="1" s="1"/>
  <c r="I644" i="1"/>
  <c r="H644" i="1" s="1"/>
  <c r="I645" i="1"/>
  <c r="H645" i="1" s="1"/>
  <c r="I646" i="1"/>
  <c r="H646" i="1" s="1"/>
  <c r="I647" i="1"/>
  <c r="H647" i="1" s="1"/>
  <c r="I648" i="1"/>
  <c r="H648" i="1" s="1"/>
  <c r="I649" i="1"/>
  <c r="H649" i="1" s="1"/>
  <c r="I650" i="1"/>
  <c r="H650" i="1" s="1"/>
  <c r="I651" i="1"/>
  <c r="H651" i="1" s="1"/>
  <c r="I652" i="1"/>
  <c r="H652" i="1" s="1"/>
  <c r="I653" i="1"/>
  <c r="H653" i="1" s="1"/>
  <c r="I654" i="1"/>
  <c r="H654" i="1" s="1"/>
  <c r="I655" i="1"/>
  <c r="H655" i="1" s="1"/>
  <c r="I656" i="1"/>
  <c r="H656" i="1" s="1"/>
  <c r="I657" i="1"/>
  <c r="H657" i="1" s="1"/>
  <c r="I658" i="1"/>
  <c r="H658" i="1" s="1"/>
  <c r="I659" i="1"/>
  <c r="H659" i="1" s="1"/>
  <c r="I660" i="1"/>
  <c r="H660" i="1" s="1"/>
  <c r="I661" i="1"/>
  <c r="H661" i="1" s="1"/>
  <c r="I662" i="1"/>
  <c r="H662" i="1" s="1"/>
  <c r="I663" i="1"/>
  <c r="H663" i="1" s="1"/>
  <c r="I664" i="1"/>
  <c r="H664" i="1" s="1"/>
  <c r="I665" i="1"/>
  <c r="H665" i="1" s="1"/>
  <c r="I666" i="1"/>
  <c r="H666" i="1" s="1"/>
  <c r="I667" i="1"/>
  <c r="H667" i="1" s="1"/>
  <c r="I668" i="1"/>
  <c r="H668" i="1" s="1"/>
  <c r="I669" i="1"/>
  <c r="H669" i="1" s="1"/>
  <c r="I670" i="1"/>
  <c r="H670" i="1" s="1"/>
  <c r="I671" i="1"/>
  <c r="H671" i="1" s="1"/>
  <c r="I672" i="1"/>
  <c r="H672" i="1" s="1"/>
  <c r="I673" i="1"/>
  <c r="H673" i="1" s="1"/>
  <c r="I674" i="1"/>
  <c r="H674" i="1" s="1"/>
  <c r="I675" i="1"/>
  <c r="H675" i="1" s="1"/>
  <c r="I676" i="1"/>
  <c r="H676" i="1" s="1"/>
  <c r="I677" i="1"/>
  <c r="H677" i="1" s="1"/>
  <c r="I678" i="1"/>
  <c r="H678" i="1" s="1"/>
  <c r="I679" i="1"/>
  <c r="H679" i="1" s="1"/>
  <c r="I680" i="1"/>
  <c r="H680" i="1" s="1"/>
  <c r="I681" i="1"/>
  <c r="H681" i="1" s="1"/>
  <c r="I682" i="1"/>
  <c r="H682" i="1" s="1"/>
  <c r="I683" i="1"/>
  <c r="H683" i="1" s="1"/>
  <c r="I684" i="1"/>
  <c r="H684" i="1" s="1"/>
  <c r="I685" i="1"/>
  <c r="H685" i="1" s="1"/>
  <c r="I686" i="1"/>
  <c r="H686" i="1" s="1"/>
  <c r="I687" i="1"/>
  <c r="H687" i="1" s="1"/>
  <c r="I688" i="1"/>
  <c r="H688" i="1" s="1"/>
  <c r="I689" i="1"/>
  <c r="H689" i="1" s="1"/>
  <c r="I690" i="1"/>
  <c r="H690" i="1" s="1"/>
  <c r="I691" i="1"/>
  <c r="H691" i="1" s="1"/>
  <c r="I692" i="1"/>
  <c r="H692" i="1" s="1"/>
  <c r="I693" i="1"/>
  <c r="H693" i="1" s="1"/>
  <c r="I694" i="1"/>
  <c r="H694" i="1" s="1"/>
  <c r="I695" i="1"/>
  <c r="H695" i="1" s="1"/>
  <c r="I696" i="1"/>
  <c r="H696" i="1" s="1"/>
  <c r="I697" i="1"/>
  <c r="H697" i="1" s="1"/>
  <c r="I698" i="1"/>
  <c r="H698" i="1" s="1"/>
  <c r="I699" i="1"/>
  <c r="H699" i="1" s="1"/>
  <c r="I700" i="1"/>
  <c r="H700" i="1" s="1"/>
  <c r="I701" i="1"/>
  <c r="H701" i="1" s="1"/>
  <c r="I702" i="1"/>
  <c r="H702" i="1" s="1"/>
  <c r="I703" i="1"/>
  <c r="H703" i="1" s="1"/>
  <c r="I704" i="1"/>
  <c r="H704" i="1" s="1"/>
  <c r="I705" i="1"/>
  <c r="H705" i="1" s="1"/>
  <c r="I706" i="1"/>
  <c r="H706" i="1" s="1"/>
  <c r="I707" i="1"/>
  <c r="H707" i="1" s="1"/>
  <c r="I708" i="1"/>
  <c r="H708" i="1" s="1"/>
  <c r="I709" i="1"/>
  <c r="H709" i="1" s="1"/>
  <c r="I710" i="1"/>
  <c r="H710" i="1" s="1"/>
  <c r="I711" i="1"/>
  <c r="H711" i="1" s="1"/>
  <c r="I712" i="1"/>
  <c r="H712" i="1" s="1"/>
  <c r="I713" i="1"/>
  <c r="H713" i="1" s="1"/>
  <c r="I714" i="1"/>
  <c r="H714" i="1" s="1"/>
  <c r="I715" i="1"/>
  <c r="H715" i="1" s="1"/>
  <c r="I716" i="1"/>
  <c r="H716" i="1" s="1"/>
  <c r="I717" i="1"/>
  <c r="H717" i="1" s="1"/>
  <c r="I718" i="1"/>
  <c r="H718" i="1" s="1"/>
  <c r="I719" i="1"/>
  <c r="H719" i="1" s="1"/>
  <c r="I720" i="1"/>
  <c r="H720" i="1" s="1"/>
  <c r="I721" i="1"/>
  <c r="H721" i="1" s="1"/>
  <c r="I722" i="1"/>
  <c r="H722" i="1" s="1"/>
  <c r="I723" i="1"/>
  <c r="H723" i="1" s="1"/>
  <c r="I724" i="1"/>
  <c r="H724" i="1" s="1"/>
  <c r="I725" i="1"/>
  <c r="H725" i="1" s="1"/>
  <c r="I726" i="1"/>
  <c r="H726" i="1" s="1"/>
  <c r="I727" i="1"/>
  <c r="H727" i="1" s="1"/>
  <c r="I728" i="1"/>
  <c r="H728" i="1" s="1"/>
  <c r="I729" i="1"/>
  <c r="H729" i="1" s="1"/>
  <c r="I730" i="1"/>
  <c r="H730" i="1" s="1"/>
  <c r="I731" i="1"/>
  <c r="H731" i="1" s="1"/>
  <c r="I732" i="1"/>
  <c r="H732" i="1" s="1"/>
  <c r="I733" i="1"/>
  <c r="H733" i="1" s="1"/>
  <c r="I734" i="1"/>
  <c r="H734" i="1" s="1"/>
  <c r="I735" i="1"/>
  <c r="H735" i="1" s="1"/>
  <c r="I736" i="1"/>
  <c r="H736" i="1" s="1"/>
  <c r="I737" i="1"/>
  <c r="H737" i="1" s="1"/>
  <c r="I738" i="1"/>
  <c r="H738" i="1" s="1"/>
  <c r="I739" i="1"/>
  <c r="H739" i="1" s="1"/>
  <c r="I740" i="1"/>
  <c r="H740" i="1" s="1"/>
  <c r="I741" i="1"/>
  <c r="H741" i="1" s="1"/>
  <c r="I742" i="1"/>
  <c r="H742" i="1" s="1"/>
  <c r="I743" i="1"/>
  <c r="H743" i="1" s="1"/>
  <c r="I744" i="1"/>
  <c r="H744" i="1" s="1"/>
  <c r="I745" i="1"/>
  <c r="H745" i="1" s="1"/>
  <c r="I746" i="1"/>
  <c r="H746" i="1" s="1"/>
  <c r="I747" i="1"/>
  <c r="H747" i="1" s="1"/>
  <c r="I748" i="1"/>
  <c r="H748" i="1" s="1"/>
  <c r="I749" i="1"/>
  <c r="H749" i="1" s="1"/>
  <c r="I750" i="1"/>
  <c r="H750" i="1" s="1"/>
  <c r="I751" i="1"/>
  <c r="H751" i="1" s="1"/>
  <c r="I752" i="1"/>
  <c r="H752" i="1" s="1"/>
  <c r="I753" i="1"/>
  <c r="H753" i="1" s="1"/>
  <c r="I754" i="1"/>
  <c r="H754" i="1" s="1"/>
  <c r="I755" i="1"/>
  <c r="H755" i="1" s="1"/>
  <c r="I756" i="1"/>
  <c r="H756" i="1" s="1"/>
  <c r="I757" i="1"/>
  <c r="H757" i="1" s="1"/>
  <c r="I758" i="1"/>
  <c r="H758" i="1" s="1"/>
  <c r="I759" i="1"/>
  <c r="H759" i="1" s="1"/>
  <c r="I760" i="1"/>
  <c r="H760" i="1" s="1"/>
  <c r="I761" i="1"/>
  <c r="H761" i="1" s="1"/>
  <c r="I762" i="1"/>
  <c r="H762" i="1" s="1"/>
  <c r="I763" i="1"/>
  <c r="H763" i="1" s="1"/>
  <c r="I764" i="1"/>
  <c r="H764" i="1" s="1"/>
  <c r="I765" i="1"/>
  <c r="H765" i="1" s="1"/>
  <c r="I766" i="1"/>
  <c r="H766" i="1" s="1"/>
  <c r="I767" i="1"/>
  <c r="H767" i="1" s="1"/>
  <c r="I768" i="1"/>
  <c r="H768" i="1" s="1"/>
  <c r="I769" i="1"/>
  <c r="H769" i="1" s="1"/>
  <c r="I770" i="1"/>
  <c r="H770" i="1" s="1"/>
  <c r="I771" i="1"/>
  <c r="H771" i="1" s="1"/>
  <c r="I772" i="1"/>
  <c r="H772" i="1" s="1"/>
  <c r="I773" i="1"/>
  <c r="H773" i="1" s="1"/>
  <c r="I774" i="1"/>
  <c r="H774" i="1" s="1"/>
  <c r="I775" i="1"/>
  <c r="H775" i="1" s="1"/>
  <c r="I776" i="1"/>
  <c r="H776" i="1" s="1"/>
  <c r="I777" i="1"/>
  <c r="H777" i="1" s="1"/>
  <c r="I778" i="1"/>
  <c r="H778" i="1" s="1"/>
  <c r="I779" i="1"/>
  <c r="H779" i="1" s="1"/>
  <c r="I780" i="1"/>
  <c r="H780" i="1" s="1"/>
  <c r="I781" i="1"/>
  <c r="H781" i="1" s="1"/>
  <c r="I782" i="1"/>
  <c r="H782" i="1" s="1"/>
  <c r="I783" i="1"/>
  <c r="H783" i="1" s="1"/>
  <c r="I784" i="1"/>
  <c r="H784" i="1" s="1"/>
  <c r="I785" i="1"/>
  <c r="H785" i="1" s="1"/>
  <c r="I786" i="1"/>
  <c r="H786" i="1" s="1"/>
  <c r="I787" i="1"/>
  <c r="H787" i="1" s="1"/>
  <c r="I788" i="1"/>
  <c r="H788" i="1" s="1"/>
  <c r="I789" i="1"/>
  <c r="H789" i="1" s="1"/>
  <c r="I790" i="1"/>
  <c r="H790" i="1" s="1"/>
  <c r="I791" i="1"/>
  <c r="H791" i="1" s="1"/>
  <c r="I792" i="1"/>
  <c r="H792" i="1" s="1"/>
  <c r="I793" i="1"/>
  <c r="H793" i="1" s="1"/>
  <c r="I794" i="1"/>
  <c r="H794" i="1" s="1"/>
  <c r="I795" i="1"/>
  <c r="H795" i="1" s="1"/>
  <c r="I796" i="1"/>
  <c r="H796" i="1" s="1"/>
  <c r="I797" i="1"/>
  <c r="H797" i="1" s="1"/>
  <c r="I798" i="1"/>
  <c r="H798" i="1" s="1"/>
  <c r="I799" i="1"/>
  <c r="H799" i="1" s="1"/>
  <c r="I800" i="1"/>
  <c r="H800" i="1" s="1"/>
  <c r="I801" i="1"/>
  <c r="H801" i="1" s="1"/>
  <c r="I802" i="1"/>
  <c r="H802" i="1" s="1"/>
  <c r="I803" i="1"/>
  <c r="H803" i="1" s="1"/>
  <c r="I804" i="1"/>
  <c r="H804" i="1" s="1"/>
  <c r="I805" i="1"/>
  <c r="H805" i="1" s="1"/>
  <c r="I806" i="1"/>
  <c r="H806" i="1" s="1"/>
  <c r="I807" i="1"/>
  <c r="H807" i="1" s="1"/>
  <c r="I808" i="1"/>
  <c r="H808" i="1" s="1"/>
  <c r="I809" i="1"/>
  <c r="H809" i="1" s="1"/>
  <c r="I810" i="1"/>
  <c r="H810" i="1" s="1"/>
  <c r="I811" i="1"/>
  <c r="H811" i="1" s="1"/>
  <c r="I812" i="1"/>
  <c r="H812" i="1" s="1"/>
  <c r="I813" i="1"/>
  <c r="H813" i="1" s="1"/>
  <c r="I814" i="1"/>
  <c r="H814" i="1" s="1"/>
  <c r="I815" i="1"/>
  <c r="H815" i="1" s="1"/>
  <c r="I816" i="1"/>
  <c r="H816" i="1" s="1"/>
  <c r="I817" i="1"/>
  <c r="H817" i="1" s="1"/>
  <c r="I818" i="1"/>
  <c r="H818" i="1" s="1"/>
  <c r="I819" i="1"/>
  <c r="H819" i="1" s="1"/>
  <c r="I820" i="1"/>
  <c r="H820" i="1" s="1"/>
  <c r="I821" i="1"/>
  <c r="H821" i="1" s="1"/>
  <c r="I822" i="1"/>
  <c r="H822" i="1" s="1"/>
  <c r="I823" i="1"/>
  <c r="H823" i="1" s="1"/>
  <c r="I824" i="1"/>
  <c r="H824" i="1" s="1"/>
  <c r="I825" i="1"/>
  <c r="H825" i="1" s="1"/>
  <c r="I826" i="1"/>
  <c r="H826" i="1" s="1"/>
  <c r="I827" i="1"/>
  <c r="H827" i="1" s="1"/>
  <c r="I828" i="1"/>
  <c r="H828" i="1" s="1"/>
  <c r="I829" i="1"/>
  <c r="H829" i="1" s="1"/>
  <c r="I830" i="1"/>
  <c r="H830" i="1" s="1"/>
  <c r="I831" i="1"/>
  <c r="H831" i="1" s="1"/>
  <c r="I832" i="1"/>
  <c r="H832" i="1" s="1"/>
  <c r="I833" i="1"/>
  <c r="H833" i="1" s="1"/>
  <c r="I834" i="1"/>
  <c r="H834" i="1" s="1"/>
  <c r="I835" i="1"/>
  <c r="H835" i="1" s="1"/>
  <c r="I836" i="1"/>
  <c r="H836" i="1" s="1"/>
  <c r="I837" i="1"/>
  <c r="H837" i="1" s="1"/>
  <c r="I838" i="1"/>
  <c r="H838" i="1" s="1"/>
  <c r="I839" i="1"/>
  <c r="H839" i="1" s="1"/>
  <c r="I840" i="1"/>
  <c r="H840" i="1" s="1"/>
  <c r="I841" i="1"/>
  <c r="H841" i="1" s="1"/>
  <c r="I842" i="1"/>
  <c r="H842" i="1" s="1"/>
  <c r="I843" i="1"/>
  <c r="H843" i="1" s="1"/>
  <c r="I844" i="1"/>
  <c r="H844" i="1" s="1"/>
  <c r="I845" i="1"/>
  <c r="H845" i="1" s="1"/>
  <c r="I846" i="1"/>
  <c r="H846" i="1" s="1"/>
  <c r="I847" i="1"/>
  <c r="H847" i="1" s="1"/>
  <c r="I848" i="1"/>
  <c r="H848" i="1" s="1"/>
  <c r="I849" i="1"/>
  <c r="H849" i="1" s="1"/>
  <c r="I850" i="1"/>
  <c r="H850" i="1" s="1"/>
  <c r="I851" i="1"/>
  <c r="H851" i="1" s="1"/>
  <c r="I852" i="1"/>
  <c r="H852" i="1" s="1"/>
  <c r="I853" i="1"/>
  <c r="H853" i="1" s="1"/>
  <c r="I854" i="1"/>
  <c r="H854" i="1" s="1"/>
  <c r="I855" i="1"/>
  <c r="H855" i="1" s="1"/>
  <c r="I856" i="1"/>
  <c r="H856" i="1" s="1"/>
  <c r="I857" i="1"/>
  <c r="H857" i="1" s="1"/>
  <c r="I858" i="1"/>
  <c r="H858" i="1" s="1"/>
  <c r="I859" i="1"/>
  <c r="H859" i="1" s="1"/>
  <c r="I860" i="1"/>
  <c r="H860" i="1" s="1"/>
  <c r="I861" i="1"/>
  <c r="H861" i="1" s="1"/>
  <c r="I862" i="1"/>
  <c r="H862" i="1" s="1"/>
  <c r="I863" i="1"/>
  <c r="H863" i="1" s="1"/>
  <c r="I864" i="1"/>
  <c r="H864" i="1" s="1"/>
  <c r="I865" i="1"/>
  <c r="H865" i="1" s="1"/>
  <c r="I866" i="1"/>
  <c r="H866" i="1" s="1"/>
  <c r="I867" i="1"/>
  <c r="H867" i="1" s="1"/>
  <c r="I868" i="1"/>
  <c r="H868" i="1" s="1"/>
  <c r="I869" i="1"/>
  <c r="H869" i="1" s="1"/>
  <c r="I870" i="1"/>
  <c r="H870" i="1" s="1"/>
  <c r="I871" i="1"/>
  <c r="H871" i="1" s="1"/>
  <c r="I872" i="1"/>
  <c r="H872" i="1" s="1"/>
  <c r="I873" i="1"/>
  <c r="H873" i="1" s="1"/>
  <c r="I874" i="1"/>
  <c r="H874" i="1" s="1"/>
  <c r="I875" i="1"/>
  <c r="H875" i="1" s="1"/>
  <c r="I876" i="1"/>
  <c r="H876" i="1" s="1"/>
  <c r="I877" i="1"/>
  <c r="H877" i="1" s="1"/>
  <c r="I878" i="1"/>
  <c r="H878" i="1" s="1"/>
  <c r="I879" i="1"/>
  <c r="H879" i="1" s="1"/>
  <c r="I880" i="1"/>
  <c r="H880" i="1" s="1"/>
  <c r="I881" i="1"/>
  <c r="H881" i="1" s="1"/>
  <c r="I882" i="1"/>
  <c r="H882" i="1" s="1"/>
  <c r="I883" i="1"/>
  <c r="H883" i="1" s="1"/>
  <c r="I884" i="1"/>
  <c r="H884" i="1" s="1"/>
  <c r="I885" i="1"/>
  <c r="H885" i="1" s="1"/>
  <c r="I886" i="1"/>
  <c r="H886" i="1" s="1"/>
  <c r="I887" i="1"/>
  <c r="H887" i="1" s="1"/>
  <c r="I888" i="1"/>
  <c r="H888" i="1" s="1"/>
  <c r="I889" i="1"/>
  <c r="H889" i="1" s="1"/>
  <c r="I890" i="1"/>
  <c r="H890" i="1" s="1"/>
  <c r="I891" i="1"/>
  <c r="H891" i="1" s="1"/>
  <c r="I892" i="1"/>
  <c r="H892" i="1" s="1"/>
  <c r="I893" i="1"/>
  <c r="H893" i="1" s="1"/>
  <c r="I894" i="1"/>
  <c r="H894" i="1" s="1"/>
  <c r="I895" i="1"/>
  <c r="H895" i="1" s="1"/>
  <c r="I896" i="1"/>
  <c r="H896" i="1" s="1"/>
  <c r="I897" i="1"/>
  <c r="H897" i="1" s="1"/>
  <c r="I898" i="1"/>
  <c r="H898" i="1" s="1"/>
  <c r="I899" i="1"/>
  <c r="H899" i="1" s="1"/>
  <c r="I900" i="1"/>
  <c r="H900" i="1" s="1"/>
  <c r="I901" i="1"/>
  <c r="H901" i="1" s="1"/>
  <c r="I902" i="1"/>
  <c r="H902" i="1" s="1"/>
  <c r="I903" i="1"/>
  <c r="H903" i="1" s="1"/>
  <c r="I904" i="1"/>
  <c r="H904" i="1" s="1"/>
  <c r="I905" i="1"/>
  <c r="H905" i="1" s="1"/>
  <c r="I906" i="1"/>
  <c r="H906" i="1" s="1"/>
  <c r="I907" i="1"/>
  <c r="H907" i="1" s="1"/>
  <c r="I908" i="1"/>
  <c r="H908" i="1" s="1"/>
  <c r="I909" i="1"/>
  <c r="H909" i="1" s="1"/>
  <c r="I910" i="1"/>
  <c r="H910" i="1" s="1"/>
  <c r="I911" i="1"/>
  <c r="H911" i="1" s="1"/>
  <c r="I912" i="1"/>
  <c r="H912" i="1" s="1"/>
  <c r="I913" i="1"/>
  <c r="H913" i="1" s="1"/>
  <c r="I914" i="1"/>
  <c r="H914" i="1" s="1"/>
  <c r="I915" i="1"/>
  <c r="H915" i="1" s="1"/>
  <c r="I916" i="1"/>
  <c r="H916" i="1" s="1"/>
  <c r="I917" i="1"/>
  <c r="H917" i="1" s="1"/>
  <c r="I918" i="1"/>
  <c r="H918" i="1" s="1"/>
  <c r="I919" i="1"/>
  <c r="H919" i="1" s="1"/>
  <c r="I920" i="1"/>
  <c r="H920" i="1" s="1"/>
  <c r="I921" i="1"/>
  <c r="H921" i="1" s="1"/>
  <c r="I922" i="1"/>
  <c r="H922" i="1" s="1"/>
  <c r="I923" i="1"/>
  <c r="H923" i="1" s="1"/>
  <c r="I924" i="1"/>
  <c r="H924" i="1" s="1"/>
  <c r="I925" i="1"/>
  <c r="H925" i="1" s="1"/>
  <c r="I926" i="1"/>
  <c r="H926" i="1" s="1"/>
  <c r="I927" i="1"/>
  <c r="H927" i="1" s="1"/>
  <c r="I928" i="1"/>
  <c r="H928" i="1" s="1"/>
  <c r="I929" i="1"/>
  <c r="H929" i="1" s="1"/>
  <c r="I930" i="1"/>
  <c r="H930" i="1" s="1"/>
  <c r="I931" i="1"/>
  <c r="H931" i="1" s="1"/>
  <c r="I932" i="1"/>
  <c r="H932" i="1" s="1"/>
  <c r="I933" i="1"/>
  <c r="H933" i="1" s="1"/>
  <c r="I934" i="1"/>
  <c r="H934" i="1" s="1"/>
  <c r="I935" i="1"/>
  <c r="H935" i="1" s="1"/>
  <c r="I936" i="1"/>
  <c r="H936" i="1" s="1"/>
  <c r="I937" i="1"/>
  <c r="H937" i="1" s="1"/>
  <c r="I938" i="1"/>
  <c r="H938" i="1" s="1"/>
  <c r="I939" i="1"/>
  <c r="H939" i="1" s="1"/>
  <c r="I940" i="1"/>
  <c r="H940" i="1" s="1"/>
  <c r="I941" i="1"/>
  <c r="H941" i="1" s="1"/>
  <c r="I942" i="1"/>
  <c r="H942" i="1" s="1"/>
  <c r="I943" i="1"/>
  <c r="H943" i="1" s="1"/>
  <c r="I944" i="1"/>
  <c r="H944" i="1" s="1"/>
  <c r="I945" i="1"/>
  <c r="H945" i="1" s="1"/>
  <c r="I946" i="1"/>
  <c r="H946" i="1" s="1"/>
  <c r="I947" i="1"/>
  <c r="H947" i="1" s="1"/>
  <c r="I948" i="1"/>
  <c r="H948" i="1" s="1"/>
  <c r="I949" i="1"/>
  <c r="H949" i="1" s="1"/>
  <c r="I950" i="1"/>
  <c r="H950" i="1" s="1"/>
  <c r="I951" i="1"/>
  <c r="H951" i="1" s="1"/>
  <c r="I952" i="1"/>
  <c r="H952" i="1" s="1"/>
  <c r="I953" i="1"/>
  <c r="H953" i="1" s="1"/>
  <c r="I954" i="1"/>
  <c r="H954" i="1" s="1"/>
  <c r="I955" i="1"/>
  <c r="H955" i="1" s="1"/>
  <c r="I956" i="1"/>
  <c r="H956" i="1" s="1"/>
  <c r="I957" i="1"/>
  <c r="H957" i="1" s="1"/>
  <c r="I958" i="1"/>
  <c r="H958" i="1" s="1"/>
  <c r="I959" i="1"/>
  <c r="H959" i="1" s="1"/>
  <c r="I960" i="1"/>
  <c r="H960" i="1" s="1"/>
  <c r="I961" i="1"/>
  <c r="H961" i="1" s="1"/>
  <c r="I962" i="1"/>
  <c r="H962" i="1" s="1"/>
  <c r="I963" i="1"/>
  <c r="H963" i="1" s="1"/>
  <c r="I964" i="1"/>
  <c r="H964" i="1" s="1"/>
  <c r="I965" i="1"/>
  <c r="H965" i="1" s="1"/>
  <c r="I966" i="1"/>
  <c r="H966" i="1" s="1"/>
  <c r="I967" i="1"/>
  <c r="H967" i="1" s="1"/>
  <c r="I968" i="1"/>
  <c r="H968" i="1" s="1"/>
  <c r="I969" i="1"/>
  <c r="H969" i="1" s="1"/>
  <c r="I970" i="1"/>
  <c r="H970" i="1" s="1"/>
  <c r="I971" i="1"/>
  <c r="H971" i="1" s="1"/>
  <c r="I972" i="1"/>
  <c r="H972" i="1" s="1"/>
  <c r="I973" i="1"/>
  <c r="H973" i="1" s="1"/>
  <c r="I974" i="1"/>
  <c r="H974" i="1" s="1"/>
  <c r="I975" i="1"/>
  <c r="H975" i="1" s="1"/>
  <c r="I976" i="1"/>
  <c r="H976" i="1" s="1"/>
  <c r="I977" i="1"/>
  <c r="H977" i="1" s="1"/>
  <c r="I978" i="1"/>
  <c r="H978" i="1" s="1"/>
  <c r="I979" i="1"/>
  <c r="H979" i="1" s="1"/>
  <c r="I980" i="1"/>
  <c r="H980" i="1" s="1"/>
  <c r="I981" i="1"/>
  <c r="H981" i="1" s="1"/>
  <c r="I982" i="1"/>
  <c r="H982" i="1" s="1"/>
  <c r="I983" i="1"/>
  <c r="H983" i="1" s="1"/>
  <c r="I984" i="1"/>
  <c r="H984" i="1" s="1"/>
  <c r="I985" i="1"/>
  <c r="H985" i="1" s="1"/>
  <c r="I986" i="1"/>
  <c r="H986" i="1" s="1"/>
  <c r="I987" i="1"/>
  <c r="H987" i="1" s="1"/>
  <c r="I988" i="1"/>
  <c r="H988" i="1" s="1"/>
  <c r="I989" i="1"/>
  <c r="H989" i="1" s="1"/>
  <c r="I990" i="1"/>
  <c r="H990" i="1" s="1"/>
  <c r="I991" i="1"/>
  <c r="H991" i="1" s="1"/>
  <c r="I992" i="1"/>
  <c r="H992" i="1" s="1"/>
  <c r="I993" i="1"/>
  <c r="H993" i="1" s="1"/>
  <c r="I994" i="1"/>
  <c r="H994" i="1" s="1"/>
  <c r="I995" i="1"/>
  <c r="H995" i="1" s="1"/>
  <c r="I996" i="1"/>
  <c r="H996" i="1" s="1"/>
  <c r="I997" i="1"/>
  <c r="H997" i="1" s="1"/>
  <c r="I998" i="1"/>
  <c r="H998" i="1" s="1"/>
  <c r="I999" i="1"/>
  <c r="H999" i="1" s="1"/>
  <c r="I1000" i="1"/>
  <c r="H1000" i="1" s="1"/>
  <c r="I1001" i="1"/>
  <c r="H1001" i="1" s="1"/>
  <c r="I3" i="1"/>
  <c r="H3" i="1" s="1"/>
  <c r="I4" i="1"/>
  <c r="H4" i="1" s="1"/>
  <c r="I5" i="1"/>
  <c r="H5" i="1" s="1"/>
  <c r="I6" i="1"/>
  <c r="H6" i="1" s="1"/>
  <c r="I7" i="1"/>
  <c r="H7" i="1" s="1"/>
  <c r="I8" i="1"/>
  <c r="H8" i="1" s="1"/>
  <c r="I9" i="1"/>
  <c r="H9" i="1" s="1"/>
  <c r="I10" i="1"/>
  <c r="H10" i="1" s="1"/>
  <c r="I11" i="1"/>
  <c r="H11" i="1" s="1"/>
  <c r="I12" i="1"/>
  <c r="H12" i="1" s="1"/>
  <c r="I13" i="1"/>
  <c r="H13" i="1" s="1"/>
  <c r="I14" i="1"/>
  <c r="H14" i="1" s="1"/>
  <c r="I15" i="1"/>
  <c r="H15" i="1" s="1"/>
  <c r="I16" i="1"/>
  <c r="H16" i="1" s="1"/>
  <c r="I17" i="1"/>
  <c r="H17" i="1" s="1"/>
  <c r="I18" i="1"/>
  <c r="H18" i="1" s="1"/>
  <c r="I19" i="1"/>
  <c r="H19" i="1" s="1"/>
  <c r="I20" i="1"/>
  <c r="H20" i="1" s="1"/>
  <c r="I2" i="1"/>
  <c r="C24214" i="4"/>
  <c r="E24214" i="4"/>
  <c r="C24215" i="4"/>
  <c r="E24215" i="4"/>
  <c r="D24215" i="4" s="1"/>
  <c r="C24216" i="4"/>
  <c r="C24217" i="4" s="1"/>
  <c r="C24218" i="4" s="1"/>
  <c r="C24219" i="4" s="1"/>
  <c r="C24220" i="4" s="1"/>
  <c r="C24221" i="4" s="1"/>
  <c r="C24222" i="4" s="1"/>
  <c r="C24223" i="4" s="1"/>
  <c r="C24224" i="4" s="1"/>
  <c r="C24225" i="4" s="1"/>
  <c r="C24226" i="4" s="1"/>
  <c r="C24227" i="4" s="1"/>
  <c r="C24228" i="4" s="1"/>
  <c r="C24229" i="4" s="1"/>
  <c r="C24230" i="4" s="1"/>
  <c r="C24231" i="4" s="1"/>
  <c r="C24232" i="4" s="1"/>
  <c r="C24233" i="4" s="1"/>
  <c r="C24234" i="4" s="1"/>
  <c r="C24235" i="4" s="1"/>
  <c r="C24236" i="4" s="1"/>
  <c r="C24237" i="4" s="1"/>
  <c r="C24238" i="4" s="1"/>
  <c r="C24239" i="4" s="1"/>
  <c r="C24240" i="4" s="1"/>
  <c r="C24241" i="4" s="1"/>
  <c r="C24242" i="4" s="1"/>
  <c r="C24243" i="4" s="1"/>
  <c r="C24244" i="4" s="1"/>
  <c r="C24245" i="4" s="1"/>
  <c r="C24246" i="4" s="1"/>
  <c r="C24247" i="4" s="1"/>
  <c r="C24248" i="4" s="1"/>
  <c r="C24249" i="4" s="1"/>
  <c r="C24250" i="4" s="1"/>
  <c r="C24251" i="4" s="1"/>
  <c r="C24252" i="4" s="1"/>
  <c r="C24253" i="4" s="1"/>
  <c r="C24254" i="4" s="1"/>
  <c r="C24255" i="4" s="1"/>
  <c r="C24256" i="4" s="1"/>
  <c r="C24257" i="4" s="1"/>
  <c r="C24258" i="4" s="1"/>
  <c r="C24259" i="4" s="1"/>
  <c r="C24260" i="4" s="1"/>
  <c r="C24261" i="4" s="1"/>
  <c r="C24262" i="4" s="1"/>
  <c r="C24263" i="4" s="1"/>
  <c r="C24264" i="4" s="1"/>
  <c r="C24265" i="4" s="1"/>
  <c r="C24266" i="4" s="1"/>
  <c r="C24267" i="4" s="1"/>
  <c r="C24268" i="4" s="1"/>
  <c r="C24269" i="4" s="1"/>
  <c r="C24270" i="4" s="1"/>
  <c r="C24271" i="4" s="1"/>
  <c r="C24272" i="4" s="1"/>
  <c r="C24273" i="4" s="1"/>
  <c r="C24274" i="4" s="1"/>
  <c r="C24275" i="4" s="1"/>
  <c r="C24276" i="4" s="1"/>
  <c r="C24277" i="4" s="1"/>
  <c r="C24278" i="4" s="1"/>
  <c r="C24279" i="4" s="1"/>
  <c r="C24280" i="4" s="1"/>
  <c r="C24281" i="4" s="1"/>
  <c r="C24282" i="4" s="1"/>
  <c r="C24283" i="4" s="1"/>
  <c r="C24284" i="4" s="1"/>
  <c r="C24285" i="4" s="1"/>
  <c r="C24286" i="4" s="1"/>
  <c r="C24287" i="4" s="1"/>
  <c r="C24288" i="4" s="1"/>
  <c r="C24289" i="4" s="1"/>
  <c r="C24290" i="4" s="1"/>
  <c r="C24291" i="4" s="1"/>
  <c r="C24292" i="4" s="1"/>
  <c r="C24293" i="4" s="1"/>
  <c r="C24294" i="4" s="1"/>
  <c r="C24295" i="4" s="1"/>
  <c r="C24296" i="4" s="1"/>
  <c r="C24297" i="4" s="1"/>
  <c r="C24298" i="4" s="1"/>
  <c r="C24299" i="4" s="1"/>
  <c r="C24300" i="4" s="1"/>
  <c r="C24301" i="4" s="1"/>
  <c r="C24302" i="4" s="1"/>
  <c r="C24303" i="4" s="1"/>
  <c r="C24304" i="4" s="1"/>
  <c r="C24305" i="4" s="1"/>
  <c r="C24306" i="4" s="1"/>
  <c r="C24307" i="4" s="1"/>
  <c r="C24308" i="4" s="1"/>
  <c r="C24309" i="4" s="1"/>
  <c r="C24310" i="4" s="1"/>
  <c r="C24311" i="4" s="1"/>
  <c r="C24312" i="4" s="1"/>
  <c r="C24313" i="4" s="1"/>
  <c r="C24314" i="4" s="1"/>
  <c r="C24315" i="4" s="1"/>
  <c r="C24316" i="4" s="1"/>
  <c r="C24317" i="4" s="1"/>
  <c r="C24318" i="4" s="1"/>
  <c r="C24319" i="4" s="1"/>
  <c r="C24320" i="4" s="1"/>
  <c r="C24321" i="4" s="1"/>
  <c r="C24322" i="4" s="1"/>
  <c r="C24323" i="4" s="1"/>
  <c r="C24324" i="4" s="1"/>
  <c r="C24325" i="4" s="1"/>
  <c r="C24326" i="4" s="1"/>
  <c r="C24327" i="4" s="1"/>
  <c r="C24328" i="4" s="1"/>
  <c r="C24329" i="4" s="1"/>
  <c r="C24330" i="4" s="1"/>
  <c r="C24331" i="4" s="1"/>
  <c r="C24332" i="4" s="1"/>
  <c r="C24333" i="4" s="1"/>
  <c r="C24334" i="4" s="1"/>
  <c r="C24335" i="4" s="1"/>
  <c r="C24336" i="4" s="1"/>
  <c r="C24337" i="4" s="1"/>
  <c r="C24338" i="4" s="1"/>
  <c r="C24339" i="4" s="1"/>
  <c r="C24340" i="4" s="1"/>
  <c r="C24341" i="4" s="1"/>
  <c r="C24342" i="4" s="1"/>
  <c r="C24343" i="4" s="1"/>
  <c r="C24344" i="4" s="1"/>
  <c r="C24345" i="4" s="1"/>
  <c r="C24346" i="4" s="1"/>
  <c r="C24347" i="4" s="1"/>
  <c r="C24348" i="4" s="1"/>
  <c r="C24349" i="4" s="1"/>
  <c r="C24350" i="4" s="1"/>
  <c r="C24351" i="4" s="1"/>
  <c r="C24352" i="4" s="1"/>
  <c r="C24353" i="4" s="1"/>
  <c r="C24354" i="4" s="1"/>
  <c r="C24355" i="4" s="1"/>
  <c r="C24356" i="4" s="1"/>
  <c r="C24357" i="4" s="1"/>
  <c r="C24358" i="4" s="1"/>
  <c r="C24359" i="4" s="1"/>
  <c r="C24360" i="4" s="1"/>
  <c r="C24361" i="4" s="1"/>
  <c r="C24362" i="4" s="1"/>
  <c r="C24363" i="4" s="1"/>
  <c r="C24364" i="4" s="1"/>
  <c r="C24365" i="4" s="1"/>
  <c r="C24366" i="4" s="1"/>
  <c r="C24367" i="4" s="1"/>
  <c r="C24368" i="4" s="1"/>
  <c r="C24369" i="4" s="1"/>
  <c r="C24370" i="4" s="1"/>
  <c r="C24371" i="4" s="1"/>
  <c r="C24372" i="4" s="1"/>
  <c r="C24373" i="4" s="1"/>
  <c r="C24374" i="4" s="1"/>
  <c r="C24375" i="4" s="1"/>
  <c r="C24376" i="4" s="1"/>
  <c r="C24377" i="4" s="1"/>
  <c r="C24378" i="4" s="1"/>
  <c r="C24379" i="4" s="1"/>
  <c r="C24380" i="4" s="1"/>
  <c r="C24381" i="4" s="1"/>
  <c r="C24382" i="4" s="1"/>
  <c r="C24383" i="4" s="1"/>
  <c r="C24384" i="4" s="1"/>
  <c r="C24385" i="4" s="1"/>
  <c r="C24386" i="4" s="1"/>
  <c r="C24387" i="4" s="1"/>
  <c r="C24388" i="4" s="1"/>
  <c r="C24389" i="4" s="1"/>
  <c r="C24390" i="4" s="1"/>
  <c r="C24391" i="4" s="1"/>
  <c r="C24392" i="4" s="1"/>
  <c r="C24393" i="4" s="1"/>
  <c r="C24394" i="4" s="1"/>
  <c r="C24395" i="4" s="1"/>
  <c r="C24396" i="4" s="1"/>
  <c r="C24397" i="4" s="1"/>
  <c r="C24398" i="4" s="1"/>
  <c r="C24399" i="4" s="1"/>
  <c r="C24400" i="4" s="1"/>
  <c r="C24401" i="4" s="1"/>
  <c r="C24402" i="4" s="1"/>
  <c r="C24403" i="4" s="1"/>
  <c r="C24404" i="4" s="1"/>
  <c r="C24405" i="4" s="1"/>
  <c r="C24406" i="4" s="1"/>
  <c r="C24407" i="4" s="1"/>
  <c r="C24408" i="4" s="1"/>
  <c r="C24409" i="4" s="1"/>
  <c r="C24410" i="4" s="1"/>
  <c r="C24411" i="4" s="1"/>
  <c r="C24412" i="4" s="1"/>
  <c r="C24413" i="4" s="1"/>
  <c r="C24414" i="4" s="1"/>
  <c r="C24415" i="4" s="1"/>
  <c r="C24416" i="4" s="1"/>
  <c r="C24417" i="4" s="1"/>
  <c r="C24418" i="4" s="1"/>
  <c r="C24419" i="4" s="1"/>
  <c r="C24420" i="4" s="1"/>
  <c r="C24421" i="4" s="1"/>
  <c r="C24422" i="4" s="1"/>
  <c r="C24423" i="4" s="1"/>
  <c r="C24424" i="4" s="1"/>
  <c r="C24425" i="4" s="1"/>
  <c r="C24426" i="4" s="1"/>
  <c r="C24427" i="4" s="1"/>
  <c r="C24428" i="4" s="1"/>
  <c r="C24429" i="4" s="1"/>
  <c r="C24430" i="4" s="1"/>
  <c r="C24431" i="4" s="1"/>
  <c r="C24432" i="4" s="1"/>
  <c r="C24433" i="4" s="1"/>
  <c r="C24434" i="4" s="1"/>
  <c r="C24435" i="4" s="1"/>
  <c r="C24436" i="4" s="1"/>
  <c r="C24437" i="4" s="1"/>
  <c r="C24438" i="4" s="1"/>
  <c r="C24439" i="4" s="1"/>
  <c r="C24440" i="4" s="1"/>
  <c r="C24441" i="4" s="1"/>
  <c r="C24442" i="4" s="1"/>
  <c r="C24443" i="4" s="1"/>
  <c r="C24444" i="4" s="1"/>
  <c r="C24445" i="4" s="1"/>
  <c r="C24446" i="4" s="1"/>
  <c r="C24447" i="4" s="1"/>
  <c r="C24448" i="4" s="1"/>
  <c r="C24449" i="4" s="1"/>
  <c r="C24450" i="4" s="1"/>
  <c r="C24451" i="4" s="1"/>
  <c r="C24452" i="4" s="1"/>
  <c r="C24453" i="4" s="1"/>
  <c r="C24454" i="4" s="1"/>
  <c r="C24455" i="4" s="1"/>
  <c r="C24456" i="4" s="1"/>
  <c r="C24457" i="4" s="1"/>
  <c r="C24458" i="4" s="1"/>
  <c r="C24459" i="4" s="1"/>
  <c r="C24460" i="4" s="1"/>
  <c r="C24461" i="4" s="1"/>
  <c r="C24462" i="4" s="1"/>
  <c r="C24463" i="4" s="1"/>
  <c r="C24464" i="4" s="1"/>
  <c r="C24465" i="4" s="1"/>
  <c r="C24466" i="4" s="1"/>
  <c r="C24467" i="4" s="1"/>
  <c r="C24468" i="4" s="1"/>
  <c r="C24469" i="4" s="1"/>
  <c r="C24470" i="4" s="1"/>
  <c r="C24471" i="4" s="1"/>
  <c r="C24472" i="4" s="1"/>
  <c r="C24473" i="4" s="1"/>
  <c r="C24474" i="4" s="1"/>
  <c r="C24475" i="4" s="1"/>
  <c r="C24476" i="4" s="1"/>
  <c r="C24477" i="4" s="1"/>
  <c r="C24478" i="4" s="1"/>
  <c r="C24479" i="4" s="1"/>
  <c r="C24480" i="4" s="1"/>
  <c r="C24481" i="4" s="1"/>
  <c r="C24482" i="4" s="1"/>
  <c r="C24483" i="4" s="1"/>
  <c r="C24484" i="4" s="1"/>
  <c r="C24485" i="4" s="1"/>
  <c r="C24486" i="4" s="1"/>
  <c r="C24487" i="4" s="1"/>
  <c r="C24488" i="4" s="1"/>
  <c r="C24489" i="4" s="1"/>
  <c r="C24490" i="4" s="1"/>
  <c r="C24491" i="4" s="1"/>
  <c r="C24492" i="4" s="1"/>
  <c r="C24493" i="4" s="1"/>
  <c r="C24494" i="4" s="1"/>
  <c r="C24495" i="4" s="1"/>
  <c r="C24496" i="4" s="1"/>
  <c r="C24497" i="4" s="1"/>
  <c r="C24498" i="4" s="1"/>
  <c r="C24499" i="4" s="1"/>
  <c r="C24500" i="4" s="1"/>
  <c r="C24501" i="4" s="1"/>
  <c r="C24502" i="4" s="1"/>
  <c r="C24503" i="4" s="1"/>
  <c r="C24504" i="4" s="1"/>
  <c r="C24505" i="4" s="1"/>
  <c r="C24506" i="4" s="1"/>
  <c r="C24507" i="4" s="1"/>
  <c r="C24508" i="4" s="1"/>
  <c r="C24509" i="4" s="1"/>
  <c r="C24510" i="4" s="1"/>
  <c r="C24511" i="4" s="1"/>
  <c r="C24512" i="4" s="1"/>
  <c r="C24513" i="4" s="1"/>
  <c r="C24514" i="4" s="1"/>
  <c r="C24515" i="4" s="1"/>
  <c r="C24516" i="4" s="1"/>
  <c r="C24517" i="4" s="1"/>
  <c r="C24518" i="4" s="1"/>
  <c r="C24519" i="4" s="1"/>
  <c r="C24520" i="4" s="1"/>
  <c r="C24521" i="4" s="1"/>
  <c r="C24522" i="4" s="1"/>
  <c r="C24523" i="4" s="1"/>
  <c r="C24524" i="4" s="1"/>
  <c r="C24525" i="4" s="1"/>
  <c r="C24526" i="4" s="1"/>
  <c r="C24527" i="4" s="1"/>
  <c r="C24528" i="4" s="1"/>
  <c r="C24529" i="4" s="1"/>
  <c r="C24530" i="4" s="1"/>
  <c r="C24531" i="4" s="1"/>
  <c r="C24532" i="4" s="1"/>
  <c r="C24533" i="4" s="1"/>
  <c r="C24534" i="4" s="1"/>
  <c r="C24535" i="4" s="1"/>
  <c r="C24536" i="4" s="1"/>
  <c r="C24537" i="4" s="1"/>
  <c r="C24538" i="4" s="1"/>
  <c r="C24539" i="4" s="1"/>
  <c r="C24540" i="4" s="1"/>
  <c r="C24541" i="4" s="1"/>
  <c r="C24542" i="4" s="1"/>
  <c r="C24543" i="4" s="1"/>
  <c r="C24544" i="4" s="1"/>
  <c r="C24545" i="4" s="1"/>
  <c r="C24546" i="4" s="1"/>
  <c r="C24547" i="4" s="1"/>
  <c r="C24548" i="4" s="1"/>
  <c r="C24549" i="4" s="1"/>
  <c r="C24550" i="4" s="1"/>
  <c r="C24551" i="4" s="1"/>
  <c r="C24552" i="4" s="1"/>
  <c r="C24553" i="4" s="1"/>
  <c r="C24554" i="4" s="1"/>
  <c r="C24555" i="4" s="1"/>
  <c r="C24556" i="4" s="1"/>
  <c r="C24557" i="4" s="1"/>
  <c r="C24558" i="4" s="1"/>
  <c r="C24559" i="4" s="1"/>
  <c r="C24560" i="4" s="1"/>
  <c r="C24561" i="4" s="1"/>
  <c r="C24562" i="4" s="1"/>
  <c r="C24563" i="4" s="1"/>
  <c r="C24564" i="4" s="1"/>
  <c r="C24565" i="4" s="1"/>
  <c r="C24566" i="4" s="1"/>
  <c r="C24567" i="4" s="1"/>
  <c r="C24568" i="4" s="1"/>
  <c r="C24569" i="4" s="1"/>
  <c r="C24570" i="4" s="1"/>
  <c r="C24571" i="4" s="1"/>
  <c r="C24572" i="4" s="1"/>
  <c r="C24573" i="4" s="1"/>
  <c r="C24574" i="4" s="1"/>
  <c r="C24575" i="4" s="1"/>
  <c r="C24576" i="4" s="1"/>
  <c r="C24577" i="4" s="1"/>
  <c r="C24578" i="4" s="1"/>
  <c r="C24579" i="4" s="1"/>
  <c r="C24580" i="4" s="1"/>
  <c r="C24581" i="4" s="1"/>
  <c r="C24582" i="4" s="1"/>
  <c r="C24583" i="4" s="1"/>
  <c r="C24584" i="4" s="1"/>
  <c r="C24585" i="4" s="1"/>
  <c r="C24586" i="4" s="1"/>
  <c r="C24587" i="4" s="1"/>
  <c r="C24588" i="4" s="1"/>
  <c r="C24589" i="4" s="1"/>
  <c r="C24590" i="4" s="1"/>
  <c r="C24591" i="4" s="1"/>
  <c r="C24592" i="4" s="1"/>
  <c r="C24593" i="4" s="1"/>
  <c r="C24594" i="4" s="1"/>
  <c r="C24595" i="4" s="1"/>
  <c r="C24596" i="4" s="1"/>
  <c r="C24597" i="4" s="1"/>
  <c r="C24598" i="4" s="1"/>
  <c r="C24599" i="4" s="1"/>
  <c r="C24600" i="4" s="1"/>
  <c r="C24601" i="4" s="1"/>
  <c r="C24602" i="4" s="1"/>
  <c r="C24603" i="4" s="1"/>
  <c r="C24604" i="4" s="1"/>
  <c r="C24605" i="4" s="1"/>
  <c r="C24606" i="4" s="1"/>
  <c r="C24607" i="4" s="1"/>
  <c r="E24216" i="4"/>
  <c r="D24216" i="4" s="1"/>
  <c r="E24217" i="4"/>
  <c r="B24217" i="4" s="1"/>
  <c r="E24218" i="4"/>
  <c r="A24218" i="4" s="1"/>
  <c r="E24219" i="4"/>
  <c r="E24220" i="4"/>
  <c r="D24220" i="4" s="1"/>
  <c r="E24221" i="4"/>
  <c r="A24221" i="4" s="1"/>
  <c r="E24222" i="4"/>
  <c r="E24223" i="4"/>
  <c r="D24223" i="4" s="1"/>
  <c r="E24224" i="4"/>
  <c r="D24224" i="4" s="1"/>
  <c r="E24225" i="4"/>
  <c r="B24225" i="4" s="1"/>
  <c r="E24226" i="4"/>
  <c r="D24226" i="4" s="1"/>
  <c r="E24227" i="4"/>
  <c r="E24228" i="4"/>
  <c r="D24228" i="4" s="1"/>
  <c r="E24229" i="4"/>
  <c r="A24229" i="4" s="1"/>
  <c r="E24230" i="4"/>
  <c r="E24231" i="4"/>
  <c r="A24231" i="4" s="1"/>
  <c r="E24232" i="4"/>
  <c r="E24233" i="4"/>
  <c r="B24233" i="4" s="1"/>
  <c r="E24234" i="4"/>
  <c r="A24234" i="4" s="1"/>
  <c r="E24235" i="4"/>
  <c r="E24236" i="4"/>
  <c r="D24236" i="4" s="1"/>
  <c r="E24237" i="4"/>
  <c r="A24237" i="4" s="1"/>
  <c r="E24238" i="4"/>
  <c r="E24239" i="4"/>
  <c r="A24239" i="4" s="1"/>
  <c r="E24240" i="4"/>
  <c r="E24241" i="4"/>
  <c r="B24241" i="4" s="1"/>
  <c r="E24242" i="4"/>
  <c r="A24242" i="4" s="1"/>
  <c r="E24243" i="4"/>
  <c r="E24244" i="4"/>
  <c r="D24244" i="4" s="1"/>
  <c r="E24245" i="4"/>
  <c r="A24245" i="4" s="1"/>
  <c r="E24246" i="4"/>
  <c r="E24247" i="4"/>
  <c r="B24247" i="4" s="1"/>
  <c r="E24248" i="4"/>
  <c r="E24249" i="4"/>
  <c r="B24249" i="4" s="1"/>
  <c r="E24250" i="4"/>
  <c r="A24250" i="4" s="1"/>
  <c r="E24251" i="4"/>
  <c r="E24252" i="4"/>
  <c r="D24252" i="4" s="1"/>
  <c r="E24253" i="4"/>
  <c r="A24253" i="4" s="1"/>
  <c r="E24254" i="4"/>
  <c r="E24255" i="4"/>
  <c r="B24255" i="4" s="1"/>
  <c r="E24256" i="4"/>
  <c r="E24257" i="4"/>
  <c r="B24257" i="4" s="1"/>
  <c r="E24258" i="4"/>
  <c r="B24258" i="4" s="1"/>
  <c r="E24259" i="4"/>
  <c r="D24259" i="4" s="1"/>
  <c r="E24260" i="4"/>
  <c r="D24260" i="4" s="1"/>
  <c r="E24261" i="4"/>
  <c r="A24261" i="4" s="1"/>
  <c r="E24262" i="4"/>
  <c r="E24263" i="4"/>
  <c r="A24263" i="4" s="1"/>
  <c r="E24264" i="4"/>
  <c r="E24265" i="4"/>
  <c r="A24265" i="4" s="1"/>
  <c r="E24266" i="4"/>
  <c r="A24266" i="4" s="1"/>
  <c r="E24267" i="4"/>
  <c r="D24267" i="4" s="1"/>
  <c r="E24268" i="4"/>
  <c r="D24268" i="4" s="1"/>
  <c r="E24269" i="4"/>
  <c r="A24269" i="4" s="1"/>
  <c r="E24270" i="4"/>
  <c r="E24271" i="4"/>
  <c r="A24271" i="4" s="1"/>
  <c r="E24272" i="4"/>
  <c r="A24272" i="4" s="1"/>
  <c r="E24273" i="4"/>
  <c r="A24273" i="4" s="1"/>
  <c r="E24274" i="4"/>
  <c r="B24274" i="4" s="1"/>
  <c r="E24275" i="4"/>
  <c r="D24275" i="4" s="1"/>
  <c r="E24276" i="4"/>
  <c r="D24276" i="4" s="1"/>
  <c r="E24277" i="4"/>
  <c r="A24277" i="4" s="1"/>
  <c r="E24278" i="4"/>
  <c r="E24279" i="4"/>
  <c r="A24279" i="4" s="1"/>
  <c r="E24280" i="4"/>
  <c r="A24280" i="4" s="1"/>
  <c r="E24281" i="4"/>
  <c r="E24282" i="4"/>
  <c r="A24282" i="4" s="1"/>
  <c r="E24283" i="4"/>
  <c r="E24284" i="4"/>
  <c r="D24284" i="4" s="1"/>
  <c r="E24285" i="4"/>
  <c r="D24285" i="4" s="1"/>
  <c r="E24286" i="4"/>
  <c r="E24287" i="4"/>
  <c r="A24287" i="4" s="1"/>
  <c r="E24288" i="4"/>
  <c r="A24288" i="4" s="1"/>
  <c r="E24289" i="4"/>
  <c r="E24290" i="4"/>
  <c r="A24290" i="4" s="1"/>
  <c r="E24291" i="4"/>
  <c r="D24291" i="4" s="1"/>
  <c r="E24292" i="4"/>
  <c r="D24292" i="4" s="1"/>
  <c r="E24293" i="4"/>
  <c r="E24294" i="4"/>
  <c r="E24295" i="4"/>
  <c r="B24295" i="4" s="1"/>
  <c r="E24296" i="4"/>
  <c r="A24296" i="4" s="1"/>
  <c r="E24297" i="4"/>
  <c r="A24297" i="4" s="1"/>
  <c r="E24298" i="4"/>
  <c r="B24298" i="4" s="1"/>
  <c r="E24299" i="4"/>
  <c r="E24300" i="4"/>
  <c r="D24300" i="4" s="1"/>
  <c r="E24301" i="4"/>
  <c r="E24302" i="4"/>
  <c r="E24303" i="4"/>
  <c r="A24303" i="4" s="1"/>
  <c r="E24304" i="4"/>
  <c r="E24305" i="4"/>
  <c r="E24306" i="4"/>
  <c r="B24306" i="4" s="1"/>
  <c r="E24307" i="4"/>
  <c r="E24308" i="4"/>
  <c r="D24308" i="4" s="1"/>
  <c r="E24309" i="4"/>
  <c r="D24309" i="4" s="1"/>
  <c r="E24310" i="4"/>
  <c r="E24311" i="4"/>
  <c r="A24311" i="4" s="1"/>
  <c r="E24312" i="4"/>
  <c r="D24312" i="4" s="1"/>
  <c r="E24313" i="4"/>
  <c r="E24314" i="4"/>
  <c r="A24314" i="4" s="1"/>
  <c r="E24315" i="4"/>
  <c r="D24315" i="4" s="1"/>
  <c r="E24316" i="4"/>
  <c r="D24316" i="4" s="1"/>
  <c r="E24317" i="4"/>
  <c r="A24317" i="4" s="1"/>
  <c r="E24318" i="4"/>
  <c r="D24318" i="4" s="1"/>
  <c r="E24319" i="4"/>
  <c r="A24319" i="4" s="1"/>
  <c r="E24320" i="4"/>
  <c r="A24320" i="4" s="1"/>
  <c r="E24321" i="4"/>
  <c r="E24322" i="4"/>
  <c r="A24322" i="4" s="1"/>
  <c r="E24323" i="4"/>
  <c r="E24324" i="4"/>
  <c r="D24324" i="4" s="1"/>
  <c r="E24325" i="4"/>
  <c r="B24325" i="4" s="1"/>
  <c r="E24326" i="4"/>
  <c r="E24327" i="4"/>
  <c r="A24327" i="4" s="1"/>
  <c r="E24328" i="4"/>
  <c r="A24328" i="4" s="1"/>
  <c r="E24329" i="4"/>
  <c r="A24329" i="4" s="1"/>
  <c r="E24330" i="4"/>
  <c r="A24330" i="4" s="1"/>
  <c r="E24331" i="4"/>
  <c r="D24331" i="4" s="1"/>
  <c r="E24332" i="4"/>
  <c r="D24332" i="4" s="1"/>
  <c r="E24333" i="4"/>
  <c r="A24333" i="4" s="1"/>
  <c r="E24334" i="4"/>
  <c r="E24335" i="4"/>
  <c r="A24335" i="4" s="1"/>
  <c r="E24336" i="4"/>
  <c r="D24336" i="4" s="1"/>
  <c r="E24337" i="4"/>
  <c r="E24338" i="4"/>
  <c r="B24338" i="4" s="1"/>
  <c r="E24339" i="4"/>
  <c r="E24340" i="4"/>
  <c r="D24340" i="4" s="1"/>
  <c r="E24341" i="4"/>
  <c r="A24341" i="4" s="1"/>
  <c r="E24342" i="4"/>
  <c r="E24343" i="4"/>
  <c r="A24343" i="4" s="1"/>
  <c r="E24344" i="4"/>
  <c r="A24344" i="4" s="1"/>
  <c r="E24345" i="4"/>
  <c r="E24346" i="4"/>
  <c r="A24346" i="4" s="1"/>
  <c r="E24347" i="4"/>
  <c r="E24348" i="4"/>
  <c r="D24348" i="4" s="1"/>
  <c r="E24349" i="4"/>
  <c r="D24349" i="4" s="1"/>
  <c r="E24350" i="4"/>
  <c r="D24350" i="4" s="1"/>
  <c r="E24351" i="4"/>
  <c r="A24351" i="4" s="1"/>
  <c r="E24352" i="4"/>
  <c r="A24352" i="4" s="1"/>
  <c r="E24353" i="4"/>
  <c r="D24353" i="4" s="1"/>
  <c r="E24354" i="4"/>
  <c r="D24354" i="4" s="1"/>
  <c r="E24355" i="4"/>
  <c r="D24355" i="4" s="1"/>
  <c r="E24356" i="4"/>
  <c r="D24356" i="4" s="1"/>
  <c r="E24357" i="4"/>
  <c r="D24357" i="4" s="1"/>
  <c r="E24358" i="4"/>
  <c r="B24358" i="4" s="1"/>
  <c r="E24359" i="4"/>
  <c r="A24359" i="4" s="1"/>
  <c r="E24360" i="4"/>
  <c r="E24361" i="4"/>
  <c r="D24361" i="4" s="1"/>
  <c r="E24362" i="4"/>
  <c r="A24362" i="4" s="1"/>
  <c r="E24363" i="4"/>
  <c r="D24363" i="4" s="1"/>
  <c r="E24364" i="4"/>
  <c r="D24364" i="4" s="1"/>
  <c r="E24365" i="4"/>
  <c r="D24365" i="4" s="1"/>
  <c r="E24366" i="4"/>
  <c r="B24366" i="4" s="1"/>
  <c r="E24367" i="4"/>
  <c r="B24367" i="4" s="1"/>
  <c r="E24368" i="4"/>
  <c r="A24368" i="4" s="1"/>
  <c r="E24369" i="4"/>
  <c r="D24369" i="4" s="1"/>
  <c r="E24370" i="4"/>
  <c r="A24370" i="4" s="1"/>
  <c r="E24371" i="4"/>
  <c r="A24371" i="4" s="1"/>
  <c r="E24372" i="4"/>
  <c r="D24372" i="4" s="1"/>
  <c r="E24373" i="4"/>
  <c r="D24373" i="4" s="1"/>
  <c r="E24374" i="4"/>
  <c r="B24374" i="4" s="1"/>
  <c r="E24375" i="4"/>
  <c r="A24375" i="4" s="1"/>
  <c r="E24376" i="4"/>
  <c r="A24376" i="4" s="1"/>
  <c r="E24377" i="4"/>
  <c r="A24377" i="4" s="1"/>
  <c r="E24378" i="4"/>
  <c r="D24378" i="4" s="1"/>
  <c r="E24379" i="4"/>
  <c r="A24379" i="4" s="1"/>
  <c r="E24380" i="4"/>
  <c r="D24380" i="4" s="1"/>
  <c r="E24381" i="4"/>
  <c r="A24381" i="4" s="1"/>
  <c r="E24382" i="4"/>
  <c r="A24382" i="4" s="1"/>
  <c r="E24383" i="4"/>
  <c r="E24384" i="4"/>
  <c r="D24384" i="4" s="1"/>
  <c r="E24385" i="4"/>
  <c r="D24385" i="4" s="1"/>
  <c r="E24386" i="4"/>
  <c r="A24386" i="4" s="1"/>
  <c r="E24387" i="4"/>
  <c r="B24387" i="4" s="1"/>
  <c r="E24388" i="4"/>
  <c r="A24388" i="4" s="1"/>
  <c r="E24389" i="4"/>
  <c r="E24390" i="4"/>
  <c r="D24390" i="4" s="1"/>
  <c r="E24391" i="4"/>
  <c r="E24392" i="4"/>
  <c r="D24392" i="4" s="1"/>
  <c r="E24393" i="4"/>
  <c r="D24393" i="4" s="1"/>
  <c r="E24394" i="4"/>
  <c r="A24394" i="4" s="1"/>
  <c r="E24395" i="4"/>
  <c r="B24395" i="4" s="1"/>
  <c r="E24396" i="4"/>
  <c r="A24396" i="4" s="1"/>
  <c r="E24397" i="4"/>
  <c r="E24398" i="4"/>
  <c r="D24398" i="4" s="1"/>
  <c r="E24399" i="4"/>
  <c r="E24400" i="4"/>
  <c r="E24401" i="4"/>
  <c r="D24401" i="4" s="1"/>
  <c r="E24402" i="4"/>
  <c r="B24402" i="4" s="1"/>
  <c r="E24403" i="4"/>
  <c r="B24403" i="4" s="1"/>
  <c r="E24404" i="4"/>
  <c r="A24404" i="4" s="1"/>
  <c r="E24405" i="4"/>
  <c r="E24406" i="4"/>
  <c r="D24406" i="4" s="1"/>
  <c r="E24407" i="4"/>
  <c r="E24408" i="4"/>
  <c r="E24409" i="4"/>
  <c r="D24409" i="4" s="1"/>
  <c r="E24410" i="4"/>
  <c r="A24410" i="4" s="1"/>
  <c r="E24411" i="4"/>
  <c r="B24411" i="4" s="1"/>
  <c r="E24412" i="4"/>
  <c r="A24412" i="4" s="1"/>
  <c r="E24413" i="4"/>
  <c r="E24414" i="4"/>
  <c r="D24414" i="4" s="1"/>
  <c r="E24415" i="4"/>
  <c r="E24416" i="4"/>
  <c r="D24416" i="4" s="1"/>
  <c r="E24417" i="4"/>
  <c r="D24417" i="4" s="1"/>
  <c r="E24418" i="4"/>
  <c r="A24418" i="4" s="1"/>
  <c r="E24419" i="4"/>
  <c r="B24419" i="4" s="1"/>
  <c r="E24420" i="4"/>
  <c r="D24420" i="4" s="1"/>
  <c r="E24421" i="4"/>
  <c r="E24422" i="4"/>
  <c r="D24422" i="4" s="1"/>
  <c r="E24423" i="4"/>
  <c r="E24424" i="4"/>
  <c r="D24424" i="4" s="1"/>
  <c r="E24425" i="4"/>
  <c r="D24425" i="4" s="1"/>
  <c r="E24426" i="4"/>
  <c r="A24426" i="4" s="1"/>
  <c r="E24427" i="4"/>
  <c r="B24427" i="4" s="1"/>
  <c r="E24428" i="4"/>
  <c r="B24428" i="4" s="1"/>
  <c r="E24429" i="4"/>
  <c r="E24430" i="4"/>
  <c r="D24430" i="4" s="1"/>
  <c r="E24431" i="4"/>
  <c r="E24432" i="4"/>
  <c r="E24433" i="4"/>
  <c r="D24433" i="4" s="1"/>
  <c r="E24434" i="4"/>
  <c r="A24434" i="4" s="1"/>
  <c r="E24435" i="4"/>
  <c r="B24435" i="4" s="1"/>
  <c r="E24436" i="4"/>
  <c r="A24436" i="4" s="1"/>
  <c r="E24437" i="4"/>
  <c r="E24438" i="4"/>
  <c r="D24438" i="4" s="1"/>
  <c r="E24439" i="4"/>
  <c r="E24440" i="4"/>
  <c r="E24441" i="4"/>
  <c r="D24441" i="4" s="1"/>
  <c r="E24442" i="4"/>
  <c r="A24442" i="4" s="1"/>
  <c r="E24443" i="4"/>
  <c r="B24443" i="4" s="1"/>
  <c r="E24444" i="4"/>
  <c r="A24444" i="4" s="1"/>
  <c r="E24445" i="4"/>
  <c r="E24446" i="4"/>
  <c r="D24446" i="4" s="1"/>
  <c r="E24447" i="4"/>
  <c r="E24448" i="4"/>
  <c r="D24448" i="4" s="1"/>
  <c r="E24449" i="4"/>
  <c r="D24449" i="4" s="1"/>
  <c r="E24450" i="4"/>
  <c r="D24450" i="4" s="1"/>
  <c r="E24451" i="4"/>
  <c r="B24451" i="4" s="1"/>
  <c r="E24452" i="4"/>
  <c r="A24452" i="4" s="1"/>
  <c r="E24453" i="4"/>
  <c r="E24454" i="4"/>
  <c r="D24454" i="4" s="1"/>
  <c r="E24455" i="4"/>
  <c r="E24456" i="4"/>
  <c r="E24457" i="4"/>
  <c r="D24457" i="4" s="1"/>
  <c r="E24458" i="4"/>
  <c r="D24458" i="4" s="1"/>
  <c r="E24459" i="4"/>
  <c r="E24460" i="4"/>
  <c r="A24460" i="4" s="1"/>
  <c r="E24461" i="4"/>
  <c r="E24462" i="4"/>
  <c r="D24462" i="4" s="1"/>
  <c r="E24463" i="4"/>
  <c r="E24464" i="4"/>
  <c r="E24465" i="4"/>
  <c r="D24465" i="4" s="1"/>
  <c r="E24466" i="4"/>
  <c r="A24466" i="4" s="1"/>
  <c r="E24467" i="4"/>
  <c r="E24468" i="4"/>
  <c r="A24468" i="4" s="1"/>
  <c r="E24469" i="4"/>
  <c r="E24470" i="4"/>
  <c r="D24470" i="4" s="1"/>
  <c r="E24471" i="4"/>
  <c r="E24472" i="4"/>
  <c r="E24473" i="4"/>
  <c r="D24473" i="4" s="1"/>
  <c r="E24474" i="4"/>
  <c r="A24474" i="4" s="1"/>
  <c r="E24475" i="4"/>
  <c r="E24476" i="4"/>
  <c r="A24476" i="4" s="1"/>
  <c r="E24477" i="4"/>
  <c r="D24477" i="4" s="1"/>
  <c r="E24478" i="4"/>
  <c r="D24478" i="4" s="1"/>
  <c r="E24479" i="4"/>
  <c r="E24480" i="4"/>
  <c r="A24480" i="4" s="1"/>
  <c r="E24481" i="4"/>
  <c r="A24481" i="4" s="1"/>
  <c r="E24482" i="4"/>
  <c r="D24482" i="4" s="1"/>
  <c r="E24483" i="4"/>
  <c r="D24483" i="4" s="1"/>
  <c r="E24484" i="4"/>
  <c r="A24484" i="4" s="1"/>
  <c r="E24485" i="4"/>
  <c r="E24486" i="4"/>
  <c r="A24486" i="4" s="1"/>
  <c r="E24487" i="4"/>
  <c r="E24488" i="4"/>
  <c r="D24488" i="4" s="1"/>
  <c r="E24489" i="4"/>
  <c r="D24489" i="4" s="1"/>
  <c r="E24490" i="4"/>
  <c r="E24491" i="4"/>
  <c r="D24491" i="4" s="1"/>
  <c r="E24492" i="4"/>
  <c r="A24492" i="4" s="1"/>
  <c r="E24493" i="4"/>
  <c r="A24493" i="4" s="1"/>
  <c r="E24494" i="4"/>
  <c r="E24495" i="4"/>
  <c r="D24495" i="4" s="1"/>
  <c r="E24496" i="4"/>
  <c r="D24496" i="4" s="1"/>
  <c r="E24497" i="4"/>
  <c r="A24497" i="4" s="1"/>
  <c r="E24498" i="4"/>
  <c r="D24498" i="4" s="1"/>
  <c r="E24499" i="4"/>
  <c r="D24499" i="4" s="1"/>
  <c r="E24500" i="4"/>
  <c r="A24500" i="4" s="1"/>
  <c r="E24501" i="4"/>
  <c r="E24502" i="4"/>
  <c r="A24502" i="4" s="1"/>
  <c r="E24503" i="4"/>
  <c r="E24504" i="4"/>
  <c r="E24505" i="4"/>
  <c r="D24505" i="4" s="1"/>
  <c r="E24506" i="4"/>
  <c r="E24507" i="4"/>
  <c r="D24507" i="4" s="1"/>
  <c r="E24508" i="4"/>
  <c r="A24508" i="4" s="1"/>
  <c r="E24509" i="4"/>
  <c r="E24510" i="4"/>
  <c r="A24510" i="4" s="1"/>
  <c r="E24511" i="4"/>
  <c r="E24512" i="4"/>
  <c r="D24512" i="4" s="1"/>
  <c r="E24513" i="4"/>
  <c r="E24514" i="4"/>
  <c r="D24514" i="4" s="1"/>
  <c r="E24515" i="4"/>
  <c r="D24515" i="4" s="1"/>
  <c r="E24516" i="4"/>
  <c r="A24516" i="4" s="1"/>
  <c r="E24517" i="4"/>
  <c r="E24518" i="4"/>
  <c r="A24518" i="4" s="1"/>
  <c r="E24519" i="4"/>
  <c r="E24520" i="4"/>
  <c r="E24521" i="4"/>
  <c r="D24521" i="4" s="1"/>
  <c r="E24522" i="4"/>
  <c r="E24523" i="4"/>
  <c r="E24524" i="4"/>
  <c r="E24525" i="4"/>
  <c r="B24525" i="4" s="1"/>
  <c r="E24526" i="4"/>
  <c r="E24527" i="4"/>
  <c r="A24527" i="4" s="1"/>
  <c r="E24528" i="4"/>
  <c r="E24529" i="4"/>
  <c r="D24529" i="4" s="1"/>
  <c r="E24530" i="4"/>
  <c r="E24531" i="4"/>
  <c r="D24531" i="4" s="1"/>
  <c r="E24532" i="4"/>
  <c r="E24533" i="4"/>
  <c r="B24533" i="4" s="1"/>
  <c r="E24534" i="4"/>
  <c r="A24534" i="4" s="1"/>
  <c r="E24535" i="4"/>
  <c r="A24535" i="4" s="1"/>
  <c r="E24536" i="4"/>
  <c r="E24537" i="4"/>
  <c r="E24538" i="4"/>
  <c r="E24539" i="4"/>
  <c r="D24539" i="4" s="1"/>
  <c r="E24540" i="4"/>
  <c r="E24541" i="4"/>
  <c r="E24542" i="4"/>
  <c r="A24542" i="4" s="1"/>
  <c r="E24543" i="4"/>
  <c r="A24543" i="4" s="1"/>
  <c r="E24544" i="4"/>
  <c r="E24545" i="4"/>
  <c r="D24545" i="4" s="1"/>
  <c r="E24546" i="4"/>
  <c r="E24547" i="4"/>
  <c r="D24547" i="4" s="1"/>
  <c r="E24548" i="4"/>
  <c r="E24549" i="4"/>
  <c r="B24549" i="4" s="1"/>
  <c r="E24550" i="4"/>
  <c r="A24550" i="4" s="1"/>
  <c r="E24551" i="4"/>
  <c r="E24552" i="4"/>
  <c r="E24553" i="4"/>
  <c r="D24553" i="4" s="1"/>
  <c r="E24554" i="4"/>
  <c r="D24554" i="4" s="1"/>
  <c r="E24555" i="4"/>
  <c r="D24555" i="4" s="1"/>
  <c r="E24556" i="4"/>
  <c r="E24557" i="4"/>
  <c r="B24557" i="4" s="1"/>
  <c r="E24558" i="4"/>
  <c r="A24558" i="4" s="1"/>
  <c r="E24559" i="4"/>
  <c r="A24559" i="4" s="1"/>
  <c r="E24560" i="4"/>
  <c r="B24560" i="4" s="1"/>
  <c r="E24561" i="4"/>
  <c r="B24561" i="4" s="1"/>
  <c r="E24562" i="4"/>
  <c r="E24563" i="4"/>
  <c r="D24563" i="4" s="1"/>
  <c r="E24564" i="4"/>
  <c r="E24565" i="4"/>
  <c r="E24566" i="4"/>
  <c r="B24566" i="4" s="1"/>
  <c r="E24567" i="4"/>
  <c r="E24568" i="4"/>
  <c r="E24569" i="4"/>
  <c r="E24570" i="4"/>
  <c r="A24570" i="4" s="1"/>
  <c r="E24571" i="4"/>
  <c r="E24572" i="4"/>
  <c r="B24572" i="4" s="1"/>
  <c r="E24573" i="4"/>
  <c r="E24574" i="4"/>
  <c r="A24574" i="4" s="1"/>
  <c r="E24575" i="4"/>
  <c r="A24575" i="4" s="1"/>
  <c r="E24576" i="4"/>
  <c r="E24577" i="4"/>
  <c r="A24577" i="4" s="1"/>
  <c r="E24578" i="4"/>
  <c r="D24578" i="4" s="1"/>
  <c r="E24579" i="4"/>
  <c r="D24579" i="4" s="1"/>
  <c r="E24580" i="4"/>
  <c r="E24581" i="4"/>
  <c r="B24581" i="4" s="1"/>
  <c r="E24582" i="4"/>
  <c r="B24582" i="4" s="1"/>
  <c r="E24583" i="4"/>
  <c r="E24584" i="4"/>
  <c r="E24585" i="4"/>
  <c r="E24586" i="4"/>
  <c r="A24586" i="4" s="1"/>
  <c r="E24587" i="4"/>
  <c r="E24588" i="4"/>
  <c r="E24589" i="4"/>
  <c r="A24589" i="4" s="1"/>
  <c r="E24590" i="4"/>
  <c r="E24591" i="4"/>
  <c r="A24591" i="4" s="1"/>
  <c r="E24592" i="4"/>
  <c r="D24592" i="4" s="1"/>
  <c r="E24593" i="4"/>
  <c r="B24593" i="4" s="1"/>
  <c r="E24594" i="4"/>
  <c r="A24594" i="4" s="1"/>
  <c r="E24595" i="4"/>
  <c r="E24596" i="4"/>
  <c r="D24596" i="4" s="1"/>
  <c r="E24597" i="4"/>
  <c r="A24597" i="4" s="1"/>
  <c r="E24598" i="4"/>
  <c r="E24599" i="4"/>
  <c r="A24599" i="4" s="1"/>
  <c r="E24600" i="4"/>
  <c r="E24601" i="4"/>
  <c r="B24601" i="4" s="1"/>
  <c r="E24602" i="4"/>
  <c r="B24602" i="4" s="1"/>
  <c r="E24603" i="4"/>
  <c r="E24604" i="4"/>
  <c r="D24604" i="4" s="1"/>
  <c r="E24605" i="4"/>
  <c r="A24605" i="4" s="1"/>
  <c r="E24606" i="4"/>
  <c r="E24607" i="4"/>
  <c r="B24607" i="4" s="1"/>
  <c r="C15122" i="4"/>
  <c r="E15122" i="4"/>
  <c r="A15122" i="4" s="1"/>
  <c r="C15123" i="4"/>
  <c r="C15124" i="4" s="1"/>
  <c r="C15125" i="4" s="1"/>
  <c r="E15123" i="4"/>
  <c r="B15123" i="4" s="1"/>
  <c r="E15124" i="4"/>
  <c r="E15125" i="4"/>
  <c r="B15125" i="4" s="1"/>
  <c r="C15126" i="4"/>
  <c r="C15127" i="4" s="1"/>
  <c r="C15128" i="4" s="1"/>
  <c r="E15126" i="4"/>
  <c r="E15127" i="4"/>
  <c r="E15128" i="4"/>
  <c r="A15128" i="4" s="1"/>
  <c r="C15129" i="4"/>
  <c r="C15130" i="4" s="1"/>
  <c r="C15131" i="4" s="1"/>
  <c r="C15132" i="4" s="1"/>
  <c r="C15133" i="4" s="1"/>
  <c r="C15134" i="4" s="1"/>
  <c r="C15135" i="4" s="1"/>
  <c r="C15136" i="4" s="1"/>
  <c r="C15137" i="4" s="1"/>
  <c r="C15138" i="4" s="1"/>
  <c r="C15139" i="4" s="1"/>
  <c r="C15140" i="4" s="1"/>
  <c r="C15141" i="4" s="1"/>
  <c r="C15142" i="4" s="1"/>
  <c r="C15143" i="4" s="1"/>
  <c r="C15144" i="4" s="1"/>
  <c r="C15145" i="4" s="1"/>
  <c r="C15146" i="4" s="1"/>
  <c r="C15147" i="4" s="1"/>
  <c r="C15148" i="4" s="1"/>
  <c r="C15149" i="4" s="1"/>
  <c r="C15150" i="4" s="1"/>
  <c r="C15151" i="4" s="1"/>
  <c r="C15152" i="4" s="1"/>
  <c r="E15129" i="4"/>
  <c r="E15130" i="4"/>
  <c r="A15130" i="4" s="1"/>
  <c r="E15131" i="4"/>
  <c r="D15131" i="4" s="1"/>
  <c r="E15132" i="4"/>
  <c r="E15133" i="4"/>
  <c r="E15134" i="4"/>
  <c r="A15134" i="4" s="1"/>
  <c r="E15135" i="4"/>
  <c r="E15136" i="4"/>
  <c r="D15136" i="4" s="1"/>
  <c r="E15137" i="4"/>
  <c r="E15138" i="4"/>
  <c r="E15139" i="4"/>
  <c r="D15139" i="4" s="1"/>
  <c r="E15140" i="4"/>
  <c r="E15141" i="4"/>
  <c r="E15142" i="4"/>
  <c r="E15143" i="4"/>
  <c r="D15143" i="4" s="1"/>
  <c r="E15144" i="4"/>
  <c r="A15144" i="4" s="1"/>
  <c r="E15145" i="4"/>
  <c r="A15145" i="4" s="1"/>
  <c r="E15146" i="4"/>
  <c r="E15147" i="4"/>
  <c r="D15147" i="4" s="1"/>
  <c r="E15148" i="4"/>
  <c r="D15148" i="4" s="1"/>
  <c r="E15149" i="4"/>
  <c r="B15149" i="4" s="1"/>
  <c r="E15150" i="4"/>
  <c r="A15150" i="4" s="1"/>
  <c r="E15151" i="4"/>
  <c r="D15151" i="4" s="1"/>
  <c r="E15152" i="4"/>
  <c r="C15153" i="4"/>
  <c r="C15154" i="4" s="1"/>
  <c r="C15155" i="4" s="1"/>
  <c r="C15156" i="4" s="1"/>
  <c r="C15157" i="4" s="1"/>
  <c r="C15158" i="4" s="1"/>
  <c r="C15159" i="4" s="1"/>
  <c r="C15160" i="4" s="1"/>
  <c r="C15161" i="4" s="1"/>
  <c r="C15162" i="4" s="1"/>
  <c r="C15163" i="4" s="1"/>
  <c r="C15164" i="4" s="1"/>
  <c r="C15165" i="4" s="1"/>
  <c r="C15166" i="4" s="1"/>
  <c r="C15167" i="4" s="1"/>
  <c r="C15168" i="4" s="1"/>
  <c r="C15169" i="4" s="1"/>
  <c r="C15170" i="4" s="1"/>
  <c r="C15171" i="4" s="1"/>
  <c r="C15172" i="4" s="1"/>
  <c r="C15173" i="4" s="1"/>
  <c r="C15174" i="4" s="1"/>
  <c r="C15175" i="4" s="1"/>
  <c r="C15176" i="4" s="1"/>
  <c r="C15177" i="4" s="1"/>
  <c r="C15178" i="4" s="1"/>
  <c r="C15179" i="4" s="1"/>
  <c r="C15180" i="4" s="1"/>
  <c r="C15181" i="4" s="1"/>
  <c r="C15182" i="4" s="1"/>
  <c r="C15183" i="4" s="1"/>
  <c r="C15184" i="4" s="1"/>
  <c r="C15185" i="4" s="1"/>
  <c r="C15186" i="4" s="1"/>
  <c r="C15187" i="4" s="1"/>
  <c r="C15188" i="4" s="1"/>
  <c r="C15189" i="4" s="1"/>
  <c r="C15190" i="4" s="1"/>
  <c r="C15191" i="4" s="1"/>
  <c r="C15192" i="4" s="1"/>
  <c r="C15193" i="4" s="1"/>
  <c r="C15194" i="4" s="1"/>
  <c r="C15195" i="4" s="1"/>
  <c r="C15196" i="4" s="1"/>
  <c r="C15197" i="4" s="1"/>
  <c r="C15198" i="4" s="1"/>
  <c r="C15199" i="4" s="1"/>
  <c r="C15200" i="4" s="1"/>
  <c r="C15201" i="4" s="1"/>
  <c r="C15202" i="4" s="1"/>
  <c r="C15203" i="4" s="1"/>
  <c r="C15204" i="4" s="1"/>
  <c r="C15205" i="4" s="1"/>
  <c r="C15206" i="4" s="1"/>
  <c r="C15207" i="4" s="1"/>
  <c r="C15208" i="4" s="1"/>
  <c r="C15209" i="4" s="1"/>
  <c r="C15210" i="4" s="1"/>
  <c r="C15211" i="4" s="1"/>
  <c r="C15212" i="4" s="1"/>
  <c r="C15213" i="4" s="1"/>
  <c r="C15214" i="4" s="1"/>
  <c r="C15215" i="4" s="1"/>
  <c r="C15216" i="4" s="1"/>
  <c r="C15217" i="4" s="1"/>
  <c r="C15218" i="4" s="1"/>
  <c r="C15219" i="4" s="1"/>
  <c r="C15220" i="4" s="1"/>
  <c r="C15221" i="4" s="1"/>
  <c r="C15222" i="4" s="1"/>
  <c r="C15223" i="4" s="1"/>
  <c r="C15224" i="4" s="1"/>
  <c r="C15225" i="4" s="1"/>
  <c r="C15226" i="4" s="1"/>
  <c r="C15227" i="4" s="1"/>
  <c r="C15228" i="4" s="1"/>
  <c r="C15229" i="4" s="1"/>
  <c r="C15230" i="4" s="1"/>
  <c r="C15231" i="4" s="1"/>
  <c r="C15232" i="4" s="1"/>
  <c r="C15233" i="4" s="1"/>
  <c r="C15234" i="4" s="1"/>
  <c r="C15235" i="4" s="1"/>
  <c r="C15236" i="4" s="1"/>
  <c r="C15237" i="4" s="1"/>
  <c r="C15238" i="4" s="1"/>
  <c r="C15239" i="4" s="1"/>
  <c r="C15240" i="4" s="1"/>
  <c r="C15241" i="4" s="1"/>
  <c r="C15242" i="4" s="1"/>
  <c r="C15243" i="4" s="1"/>
  <c r="C15244" i="4" s="1"/>
  <c r="C15245" i="4" s="1"/>
  <c r="C15246" i="4" s="1"/>
  <c r="C15247" i="4" s="1"/>
  <c r="C15248" i="4" s="1"/>
  <c r="C15249" i="4" s="1"/>
  <c r="C15250" i="4" s="1"/>
  <c r="C15251" i="4" s="1"/>
  <c r="C15252" i="4" s="1"/>
  <c r="C15253" i="4" s="1"/>
  <c r="C15254" i="4" s="1"/>
  <c r="C15255" i="4" s="1"/>
  <c r="C15256" i="4" s="1"/>
  <c r="C15257" i="4" s="1"/>
  <c r="C15258" i="4" s="1"/>
  <c r="C15259" i="4" s="1"/>
  <c r="C15260" i="4" s="1"/>
  <c r="C15261" i="4" s="1"/>
  <c r="C15262" i="4" s="1"/>
  <c r="C15263" i="4" s="1"/>
  <c r="C15264" i="4" s="1"/>
  <c r="C15265" i="4" s="1"/>
  <c r="C15266" i="4" s="1"/>
  <c r="C15267" i="4" s="1"/>
  <c r="C15268" i="4" s="1"/>
  <c r="C15269" i="4" s="1"/>
  <c r="C15270" i="4" s="1"/>
  <c r="C15271" i="4" s="1"/>
  <c r="C15272" i="4" s="1"/>
  <c r="C15273" i="4" s="1"/>
  <c r="C15274" i="4" s="1"/>
  <c r="C15275" i="4" s="1"/>
  <c r="C15276" i="4" s="1"/>
  <c r="C15277" i="4" s="1"/>
  <c r="C15278" i="4" s="1"/>
  <c r="C15279" i="4" s="1"/>
  <c r="C15280" i="4" s="1"/>
  <c r="C15281" i="4" s="1"/>
  <c r="C15282" i="4" s="1"/>
  <c r="C15283" i="4" s="1"/>
  <c r="C15284" i="4" s="1"/>
  <c r="C15285" i="4" s="1"/>
  <c r="C15286" i="4" s="1"/>
  <c r="C15287" i="4" s="1"/>
  <c r="C15288" i="4" s="1"/>
  <c r="C15289" i="4" s="1"/>
  <c r="C15290" i="4" s="1"/>
  <c r="C15291" i="4" s="1"/>
  <c r="C15292" i="4" s="1"/>
  <c r="C15293" i="4" s="1"/>
  <c r="C15294" i="4" s="1"/>
  <c r="C15295" i="4" s="1"/>
  <c r="C15296" i="4" s="1"/>
  <c r="C15297" i="4" s="1"/>
  <c r="C15298" i="4" s="1"/>
  <c r="C15299" i="4" s="1"/>
  <c r="C15300" i="4" s="1"/>
  <c r="C15301" i="4" s="1"/>
  <c r="C15302" i="4" s="1"/>
  <c r="C15303" i="4" s="1"/>
  <c r="C15304" i="4" s="1"/>
  <c r="C15305" i="4" s="1"/>
  <c r="C15306" i="4" s="1"/>
  <c r="C15307" i="4" s="1"/>
  <c r="C15308" i="4" s="1"/>
  <c r="C15309" i="4" s="1"/>
  <c r="C15310" i="4" s="1"/>
  <c r="C15311" i="4" s="1"/>
  <c r="C15312" i="4" s="1"/>
  <c r="C15313" i="4" s="1"/>
  <c r="C15314" i="4" s="1"/>
  <c r="C15315" i="4" s="1"/>
  <c r="C15316" i="4" s="1"/>
  <c r="C15317" i="4" s="1"/>
  <c r="C15318" i="4" s="1"/>
  <c r="C15319" i="4" s="1"/>
  <c r="C15320" i="4" s="1"/>
  <c r="C15321" i="4" s="1"/>
  <c r="C15322" i="4" s="1"/>
  <c r="C15323" i="4" s="1"/>
  <c r="C15324" i="4" s="1"/>
  <c r="C15325" i="4" s="1"/>
  <c r="C15326" i="4" s="1"/>
  <c r="C15327" i="4" s="1"/>
  <c r="C15328" i="4" s="1"/>
  <c r="C15329" i="4" s="1"/>
  <c r="C15330" i="4" s="1"/>
  <c r="C15331" i="4" s="1"/>
  <c r="C15332" i="4" s="1"/>
  <c r="C15333" i="4" s="1"/>
  <c r="C15334" i="4" s="1"/>
  <c r="C15335" i="4" s="1"/>
  <c r="C15336" i="4" s="1"/>
  <c r="C15337" i="4" s="1"/>
  <c r="C15338" i="4" s="1"/>
  <c r="C15339" i="4" s="1"/>
  <c r="C15340" i="4" s="1"/>
  <c r="C15341" i="4" s="1"/>
  <c r="C15342" i="4" s="1"/>
  <c r="C15343" i="4" s="1"/>
  <c r="C15344" i="4" s="1"/>
  <c r="C15345" i="4" s="1"/>
  <c r="C15346" i="4" s="1"/>
  <c r="C15347" i="4" s="1"/>
  <c r="C15348" i="4" s="1"/>
  <c r="C15349" i="4" s="1"/>
  <c r="C15350" i="4" s="1"/>
  <c r="C15351" i="4" s="1"/>
  <c r="C15352" i="4" s="1"/>
  <c r="C15353" i="4" s="1"/>
  <c r="C15354" i="4" s="1"/>
  <c r="C15355" i="4" s="1"/>
  <c r="C15356" i="4" s="1"/>
  <c r="C15357" i="4" s="1"/>
  <c r="C15358" i="4" s="1"/>
  <c r="C15359" i="4" s="1"/>
  <c r="C15360" i="4" s="1"/>
  <c r="C15361" i="4" s="1"/>
  <c r="C15362" i="4" s="1"/>
  <c r="C15363" i="4" s="1"/>
  <c r="C15364" i="4" s="1"/>
  <c r="C15365" i="4" s="1"/>
  <c r="C15366" i="4" s="1"/>
  <c r="C15367" i="4" s="1"/>
  <c r="C15368" i="4" s="1"/>
  <c r="C15369" i="4" s="1"/>
  <c r="C15370" i="4" s="1"/>
  <c r="C15371" i="4" s="1"/>
  <c r="C15372" i="4" s="1"/>
  <c r="C15373" i="4" s="1"/>
  <c r="C15374" i="4" s="1"/>
  <c r="C15375" i="4" s="1"/>
  <c r="C15376" i="4" s="1"/>
  <c r="C15377" i="4" s="1"/>
  <c r="C15378" i="4" s="1"/>
  <c r="C15379" i="4" s="1"/>
  <c r="C15380" i="4" s="1"/>
  <c r="C15381" i="4" s="1"/>
  <c r="C15382" i="4" s="1"/>
  <c r="C15383" i="4" s="1"/>
  <c r="C15384" i="4" s="1"/>
  <c r="C15385" i="4" s="1"/>
  <c r="C15386" i="4" s="1"/>
  <c r="C15387" i="4" s="1"/>
  <c r="C15388" i="4" s="1"/>
  <c r="C15389" i="4" s="1"/>
  <c r="C15390" i="4" s="1"/>
  <c r="C15391" i="4" s="1"/>
  <c r="C15392" i="4" s="1"/>
  <c r="C15393" i="4" s="1"/>
  <c r="C15394" i="4" s="1"/>
  <c r="C15395" i="4" s="1"/>
  <c r="C15396" i="4" s="1"/>
  <c r="C15397" i="4" s="1"/>
  <c r="C15398" i="4" s="1"/>
  <c r="C15399" i="4" s="1"/>
  <c r="C15400" i="4" s="1"/>
  <c r="C15401" i="4" s="1"/>
  <c r="C15402" i="4" s="1"/>
  <c r="C15403" i="4" s="1"/>
  <c r="C15404" i="4" s="1"/>
  <c r="C15405" i="4" s="1"/>
  <c r="C15406" i="4" s="1"/>
  <c r="C15407" i="4" s="1"/>
  <c r="C15408" i="4" s="1"/>
  <c r="C15409" i="4" s="1"/>
  <c r="C15410" i="4" s="1"/>
  <c r="C15411" i="4" s="1"/>
  <c r="C15412" i="4" s="1"/>
  <c r="C15413" i="4" s="1"/>
  <c r="C15414" i="4" s="1"/>
  <c r="C15415" i="4" s="1"/>
  <c r="C15416" i="4" s="1"/>
  <c r="C15417" i="4" s="1"/>
  <c r="C15418" i="4" s="1"/>
  <c r="C15419" i="4" s="1"/>
  <c r="C15420" i="4" s="1"/>
  <c r="C15421" i="4" s="1"/>
  <c r="C15422" i="4" s="1"/>
  <c r="C15423" i="4" s="1"/>
  <c r="C15424" i="4" s="1"/>
  <c r="C15425" i="4" s="1"/>
  <c r="C15426" i="4" s="1"/>
  <c r="C15427" i="4" s="1"/>
  <c r="C15428" i="4" s="1"/>
  <c r="C15429" i="4" s="1"/>
  <c r="C15430" i="4" s="1"/>
  <c r="C15431" i="4" s="1"/>
  <c r="C15432" i="4" s="1"/>
  <c r="C15433" i="4" s="1"/>
  <c r="C15434" i="4" s="1"/>
  <c r="C15435" i="4" s="1"/>
  <c r="C15436" i="4" s="1"/>
  <c r="C15437" i="4" s="1"/>
  <c r="C15438" i="4" s="1"/>
  <c r="E15153" i="4"/>
  <c r="A15153" i="4" s="1"/>
  <c r="E15154" i="4"/>
  <c r="E15155" i="4"/>
  <c r="E15156" i="4"/>
  <c r="D15156" i="4" s="1"/>
  <c r="E15157" i="4"/>
  <c r="B15157" i="4" s="1"/>
  <c r="E15158" i="4"/>
  <c r="E15159" i="4"/>
  <c r="E15160" i="4"/>
  <c r="E15161" i="4"/>
  <c r="A15161" i="4" s="1"/>
  <c r="E15162" i="4"/>
  <c r="E15163" i="4"/>
  <c r="D15163" i="4" s="1"/>
  <c r="E15164" i="4"/>
  <c r="E15165" i="4"/>
  <c r="B15165" i="4" s="1"/>
  <c r="E15166" i="4"/>
  <c r="E15167" i="4"/>
  <c r="E15168" i="4"/>
  <c r="A15168" i="4" s="1"/>
  <c r="E15169" i="4"/>
  <c r="A15169" i="4" s="1"/>
  <c r="E15170" i="4"/>
  <c r="E15171" i="4"/>
  <c r="E15172" i="4"/>
  <c r="E15173" i="4"/>
  <c r="B15173" i="4" s="1"/>
  <c r="E15174" i="4"/>
  <c r="A15174" i="4" s="1"/>
  <c r="E15175" i="4"/>
  <c r="E15176" i="4"/>
  <c r="E15177" i="4"/>
  <c r="A15177" i="4" s="1"/>
  <c r="E15178" i="4"/>
  <c r="E15179" i="4"/>
  <c r="E15180" i="4"/>
  <c r="E15181" i="4"/>
  <c r="E15182" i="4"/>
  <c r="B15182" i="4" s="1"/>
  <c r="E15183" i="4"/>
  <c r="D15183" i="4" s="1"/>
  <c r="E15184" i="4"/>
  <c r="A15184" i="4" s="1"/>
  <c r="E15185" i="4"/>
  <c r="A15185" i="4" s="1"/>
  <c r="E15186" i="4"/>
  <c r="E15187" i="4"/>
  <c r="E15188" i="4"/>
  <c r="D15188" i="4" s="1"/>
  <c r="E15189" i="4"/>
  <c r="E15190" i="4"/>
  <c r="E15191" i="4"/>
  <c r="E15192" i="4"/>
  <c r="B15192" i="4" s="1"/>
  <c r="E15193" i="4"/>
  <c r="A15193" i="4" s="1"/>
  <c r="E15194" i="4"/>
  <c r="E15195" i="4"/>
  <c r="D15195" i="4" s="1"/>
  <c r="E15196" i="4"/>
  <c r="E15197" i="4"/>
  <c r="B15197" i="4" s="1"/>
  <c r="E15198" i="4"/>
  <c r="E15199" i="4"/>
  <c r="E15200" i="4"/>
  <c r="E15201" i="4"/>
  <c r="E15202" i="4"/>
  <c r="E15203" i="4"/>
  <c r="D15203" i="4" s="1"/>
  <c r="E15204" i="4"/>
  <c r="E15205" i="4"/>
  <c r="B15205" i="4" s="1"/>
  <c r="E15206" i="4"/>
  <c r="E15207" i="4"/>
  <c r="E15208" i="4"/>
  <c r="E15209" i="4"/>
  <c r="A15209" i="4" s="1"/>
  <c r="E15210" i="4"/>
  <c r="E15211" i="4"/>
  <c r="E15212" i="4"/>
  <c r="E15213" i="4"/>
  <c r="B15213" i="4" s="1"/>
  <c r="E15214" i="4"/>
  <c r="B15214" i="4" s="1"/>
  <c r="E15215" i="4"/>
  <c r="E15216" i="4"/>
  <c r="E15217" i="4"/>
  <c r="A15217" i="4" s="1"/>
  <c r="E15218" i="4"/>
  <c r="E15219" i="4"/>
  <c r="D15219" i="4" s="1"/>
  <c r="E15220" i="4"/>
  <c r="E15221" i="4"/>
  <c r="B15221" i="4" s="1"/>
  <c r="E15222" i="4"/>
  <c r="E15223" i="4"/>
  <c r="D15223" i="4" s="1"/>
  <c r="E15224" i="4"/>
  <c r="A15224" i="4" s="1"/>
  <c r="E15225" i="4"/>
  <c r="E15226" i="4"/>
  <c r="E15227" i="4"/>
  <c r="D15227" i="4" s="1"/>
  <c r="E15228" i="4"/>
  <c r="A15228" i="4" s="1"/>
  <c r="E15229" i="4"/>
  <c r="E15230" i="4"/>
  <c r="E15231" i="4"/>
  <c r="B15231" i="4" s="1"/>
  <c r="E15232" i="4"/>
  <c r="E15233" i="4"/>
  <c r="A15233" i="4" s="1"/>
  <c r="E15234" i="4"/>
  <c r="A15234" i="4" s="1"/>
  <c r="E15235" i="4"/>
  <c r="D15235" i="4" s="1"/>
  <c r="E15236" i="4"/>
  <c r="A15236" i="4" s="1"/>
  <c r="E15237" i="4"/>
  <c r="A15237" i="4" s="1"/>
  <c r="E15238" i="4"/>
  <c r="E15239" i="4"/>
  <c r="B15239" i="4" s="1"/>
  <c r="E15240" i="4"/>
  <c r="A15240" i="4" s="1"/>
  <c r="E15241" i="4"/>
  <c r="E15242" i="4"/>
  <c r="A15242" i="4" s="1"/>
  <c r="E15243" i="4"/>
  <c r="E15244" i="4"/>
  <c r="A15244" i="4" s="1"/>
  <c r="E15245" i="4"/>
  <c r="E15246" i="4"/>
  <c r="E15247" i="4"/>
  <c r="B15247" i="4" s="1"/>
  <c r="E15248" i="4"/>
  <c r="A15248" i="4" s="1"/>
  <c r="E15249" i="4"/>
  <c r="E15250" i="4"/>
  <c r="A15250" i="4" s="1"/>
  <c r="E15251" i="4"/>
  <c r="D15251" i="4" s="1"/>
  <c r="E15252" i="4"/>
  <c r="A15252" i="4" s="1"/>
  <c r="E15253" i="4"/>
  <c r="E15254" i="4"/>
  <c r="E15255" i="4"/>
  <c r="E15256" i="4"/>
  <c r="E15257" i="4"/>
  <c r="A15257" i="4" s="1"/>
  <c r="E15258" i="4"/>
  <c r="A15258" i="4" s="1"/>
  <c r="E15259" i="4"/>
  <c r="D15259" i="4" s="1"/>
  <c r="E15260" i="4"/>
  <c r="A15260" i="4" s="1"/>
  <c r="E15261" i="4"/>
  <c r="E15262" i="4"/>
  <c r="E15263" i="4"/>
  <c r="E15264" i="4"/>
  <c r="E15265" i="4"/>
  <c r="D15265" i="4" s="1"/>
  <c r="E15266" i="4"/>
  <c r="A15266" i="4" s="1"/>
  <c r="E15267" i="4"/>
  <c r="E15268" i="4"/>
  <c r="A15268" i="4" s="1"/>
  <c r="E15269" i="4"/>
  <c r="A15269" i="4" s="1"/>
  <c r="E15270" i="4"/>
  <c r="D15270" i="4" s="1"/>
  <c r="E15271" i="4"/>
  <c r="B15271" i="4" s="1"/>
  <c r="E15272" i="4"/>
  <c r="E15273" i="4"/>
  <c r="D15273" i="4" s="1"/>
  <c r="E15274" i="4"/>
  <c r="A15274" i="4" s="1"/>
  <c r="E15275" i="4"/>
  <c r="B15275" i="4" s="1"/>
  <c r="E15276" i="4"/>
  <c r="A15276" i="4" s="1"/>
  <c r="E15277" i="4"/>
  <c r="E15278" i="4"/>
  <c r="A15278" i="4" s="1"/>
  <c r="E15279" i="4"/>
  <c r="B15279" i="4" s="1"/>
  <c r="E15280" i="4"/>
  <c r="E15281" i="4"/>
  <c r="D15281" i="4" s="1"/>
  <c r="E15282" i="4"/>
  <c r="E15283" i="4"/>
  <c r="E15284" i="4"/>
  <c r="E15285" i="4"/>
  <c r="E15286" i="4"/>
  <c r="A15286" i="4" s="1"/>
  <c r="E15287" i="4"/>
  <c r="E15288" i="4"/>
  <c r="E15289" i="4"/>
  <c r="A15289" i="4" s="1"/>
  <c r="E15290" i="4"/>
  <c r="E15291" i="4"/>
  <c r="D15291" i="4" s="1"/>
  <c r="E15292" i="4"/>
  <c r="D15292" i="4" s="1"/>
  <c r="E15293" i="4"/>
  <c r="D15293" i="4" s="1"/>
  <c r="E15294" i="4"/>
  <c r="D15294" i="4" s="1"/>
  <c r="E15295" i="4"/>
  <c r="E15296" i="4"/>
  <c r="A15296" i="4" s="1"/>
  <c r="E15297" i="4"/>
  <c r="E15298" i="4"/>
  <c r="A15298" i="4" s="1"/>
  <c r="E15299" i="4"/>
  <c r="A15299" i="4" s="1"/>
  <c r="E15300" i="4"/>
  <c r="D15300" i="4" s="1"/>
  <c r="E15301" i="4"/>
  <c r="E15302" i="4"/>
  <c r="A15302" i="4" s="1"/>
  <c r="E15303" i="4"/>
  <c r="E15304" i="4"/>
  <c r="E15305" i="4"/>
  <c r="E15306" i="4"/>
  <c r="E15307" i="4"/>
  <c r="A15307" i="4" s="1"/>
  <c r="E15308" i="4"/>
  <c r="E15309" i="4"/>
  <c r="E15310" i="4"/>
  <c r="D15310" i="4" s="1"/>
  <c r="E15311" i="4"/>
  <c r="D15311" i="4" s="1"/>
  <c r="E15312" i="4"/>
  <c r="A15312" i="4" s="1"/>
  <c r="E15313" i="4"/>
  <c r="E15314" i="4"/>
  <c r="B15314" i="4" s="1"/>
  <c r="E15315" i="4"/>
  <c r="E15316" i="4"/>
  <c r="A15316" i="4" s="1"/>
  <c r="E15317" i="4"/>
  <c r="E15318" i="4"/>
  <c r="D15318" i="4" s="1"/>
  <c r="E15319" i="4"/>
  <c r="E15320" i="4"/>
  <c r="B15320" i="4" s="1"/>
  <c r="E15321" i="4"/>
  <c r="E15322" i="4"/>
  <c r="B15322" i="4" s="1"/>
  <c r="E15323" i="4"/>
  <c r="D15323" i="4" s="1"/>
  <c r="E15324" i="4"/>
  <c r="A15324" i="4" s="1"/>
  <c r="E15325" i="4"/>
  <c r="B15325" i="4" s="1"/>
  <c r="E15326" i="4"/>
  <c r="B15326" i="4" s="1"/>
  <c r="E15327" i="4"/>
  <c r="E15328" i="4"/>
  <c r="B15328" i="4" s="1"/>
  <c r="E15329" i="4"/>
  <c r="E15330" i="4"/>
  <c r="B15330" i="4" s="1"/>
  <c r="E15331" i="4"/>
  <c r="A15331" i="4" s="1"/>
  <c r="E15332" i="4"/>
  <c r="A15332" i="4" s="1"/>
  <c r="E15333" i="4"/>
  <c r="D15333" i="4" s="1"/>
  <c r="E15334" i="4"/>
  <c r="E15335" i="4"/>
  <c r="E15336" i="4"/>
  <c r="D15336" i="4" s="1"/>
  <c r="E15337" i="4"/>
  <c r="D15337" i="4" s="1"/>
  <c r="E15338" i="4"/>
  <c r="B15338" i="4" s="1"/>
  <c r="E15339" i="4"/>
  <c r="B15339" i="4" s="1"/>
  <c r="E15340" i="4"/>
  <c r="E15341" i="4"/>
  <c r="D15341" i="4" s="1"/>
  <c r="E15342" i="4"/>
  <c r="E15343" i="4"/>
  <c r="D15343" i="4" s="1"/>
  <c r="E15344" i="4"/>
  <c r="A15344" i="4" s="1"/>
  <c r="E15345" i="4"/>
  <c r="E15346" i="4"/>
  <c r="A15346" i="4" s="1"/>
  <c r="E15347" i="4"/>
  <c r="A15347" i="4" s="1"/>
  <c r="E15348" i="4"/>
  <c r="E15349" i="4"/>
  <c r="D15349" i="4" s="1"/>
  <c r="E15350" i="4"/>
  <c r="A15350" i="4" s="1"/>
  <c r="E15351" i="4"/>
  <c r="E15352" i="4"/>
  <c r="E15353" i="4"/>
  <c r="E15354" i="4"/>
  <c r="D15354" i="4" s="1"/>
  <c r="E15355" i="4"/>
  <c r="A15355" i="4" s="1"/>
  <c r="E15356" i="4"/>
  <c r="E15357" i="4"/>
  <c r="D15357" i="4" s="1"/>
  <c r="E15358" i="4"/>
  <c r="B15358" i="4" s="1"/>
  <c r="E15359" i="4"/>
  <c r="E15360" i="4"/>
  <c r="E15361" i="4"/>
  <c r="A15361" i="4" s="1"/>
  <c r="E15362" i="4"/>
  <c r="E15363" i="4"/>
  <c r="A15363" i="4" s="1"/>
  <c r="E15364" i="4"/>
  <c r="A15364" i="4" s="1"/>
  <c r="E15365" i="4"/>
  <c r="E15366" i="4"/>
  <c r="A15366" i="4" s="1"/>
  <c r="E15367" i="4"/>
  <c r="E15368" i="4"/>
  <c r="B15368" i="4" s="1"/>
  <c r="E15369" i="4"/>
  <c r="E15370" i="4"/>
  <c r="E15371" i="4"/>
  <c r="B15371" i="4" s="1"/>
  <c r="E15372" i="4"/>
  <c r="A15372" i="4" s="1"/>
  <c r="E15373" i="4"/>
  <c r="D15373" i="4" s="1"/>
  <c r="E15374" i="4"/>
  <c r="A15374" i="4" s="1"/>
  <c r="E15375" i="4"/>
  <c r="E15376" i="4"/>
  <c r="A15376" i="4" s="1"/>
  <c r="E15377" i="4"/>
  <c r="E15378" i="4"/>
  <c r="E15379" i="4"/>
  <c r="E15380" i="4"/>
  <c r="A15380" i="4" s="1"/>
  <c r="E15381" i="4"/>
  <c r="D15381" i="4" s="1"/>
  <c r="E15382" i="4"/>
  <c r="E15383" i="4"/>
  <c r="B15383" i="4" s="1"/>
  <c r="E15384" i="4"/>
  <c r="A15384" i="4" s="1"/>
  <c r="E15385" i="4"/>
  <c r="A15385" i="4" s="1"/>
  <c r="E15386" i="4"/>
  <c r="A15386" i="4" s="1"/>
  <c r="E15387" i="4"/>
  <c r="A15387" i="4" s="1"/>
  <c r="E15388" i="4"/>
  <c r="E15389" i="4"/>
  <c r="D15389" i="4" s="1"/>
  <c r="E15390" i="4"/>
  <c r="A15390" i="4" s="1"/>
  <c r="E15391" i="4"/>
  <c r="A15391" i="4" s="1"/>
  <c r="E15392" i="4"/>
  <c r="E15393" i="4"/>
  <c r="D15393" i="4" s="1"/>
  <c r="E15394" i="4"/>
  <c r="E15395" i="4"/>
  <c r="E15396" i="4"/>
  <c r="E15397" i="4"/>
  <c r="E15398" i="4"/>
  <c r="A15398" i="4" s="1"/>
  <c r="E15399" i="4"/>
  <c r="E15400" i="4"/>
  <c r="E15401" i="4"/>
  <c r="A15401" i="4" s="1"/>
  <c r="E15402" i="4"/>
  <c r="E15403" i="4"/>
  <c r="D15403" i="4" s="1"/>
  <c r="E15404" i="4"/>
  <c r="D15404" i="4" s="1"/>
  <c r="E15405" i="4"/>
  <c r="E15406" i="4"/>
  <c r="B15406" i="4" s="1"/>
  <c r="E15407" i="4"/>
  <c r="E15408" i="4"/>
  <c r="E15409" i="4"/>
  <c r="E15410" i="4"/>
  <c r="E15411" i="4"/>
  <c r="D15411" i="4" s="1"/>
  <c r="E15412" i="4"/>
  <c r="E15413" i="4"/>
  <c r="E15414" i="4"/>
  <c r="D15414" i="4" s="1"/>
  <c r="E15415" i="4"/>
  <c r="E15416" i="4"/>
  <c r="E15417" i="4"/>
  <c r="E15418" i="4"/>
  <c r="E15419" i="4"/>
  <c r="D15419" i="4" s="1"/>
  <c r="E15420" i="4"/>
  <c r="A15420" i="4" s="1"/>
  <c r="E15421" i="4"/>
  <c r="D15421" i="4" s="1"/>
  <c r="E15422" i="4"/>
  <c r="B15422" i="4" s="1"/>
  <c r="E15423" i="4"/>
  <c r="E15424" i="4"/>
  <c r="E15425" i="4"/>
  <c r="A15425" i="4" s="1"/>
  <c r="E15426" i="4"/>
  <c r="E15427" i="4"/>
  <c r="D15427" i="4" s="1"/>
  <c r="E15428" i="4"/>
  <c r="E15429" i="4"/>
  <c r="D15429" i="4" s="1"/>
  <c r="E15430" i="4"/>
  <c r="A15430" i="4" s="1"/>
  <c r="E15431" i="4"/>
  <c r="A15431" i="4" s="1"/>
  <c r="E15432" i="4"/>
  <c r="A15432" i="4" s="1"/>
  <c r="E15433" i="4"/>
  <c r="A15433" i="4" s="1"/>
  <c r="E15434" i="4"/>
  <c r="D15434" i="4" s="1"/>
  <c r="E15435" i="4"/>
  <c r="D15435" i="4" s="1"/>
  <c r="E15436" i="4"/>
  <c r="A15436" i="4" s="1"/>
  <c r="E15437" i="4"/>
  <c r="D15437" i="4" s="1"/>
  <c r="E15438" i="4"/>
  <c r="C15439" i="4"/>
  <c r="C15440" i="4" s="1"/>
  <c r="C15441" i="4" s="1"/>
  <c r="C15442" i="4" s="1"/>
  <c r="C15443" i="4" s="1"/>
  <c r="C15444" i="4" s="1"/>
  <c r="C15445" i="4" s="1"/>
  <c r="C15446" i="4" s="1"/>
  <c r="C15447" i="4" s="1"/>
  <c r="C15448" i="4" s="1"/>
  <c r="C15449" i="4" s="1"/>
  <c r="C15450" i="4" s="1"/>
  <c r="C15451" i="4" s="1"/>
  <c r="C15452" i="4" s="1"/>
  <c r="C15453" i="4" s="1"/>
  <c r="C15454" i="4" s="1"/>
  <c r="C15455" i="4" s="1"/>
  <c r="C15456" i="4" s="1"/>
  <c r="C15457" i="4" s="1"/>
  <c r="C15458" i="4" s="1"/>
  <c r="C15459" i="4" s="1"/>
  <c r="C15460" i="4" s="1"/>
  <c r="C15461" i="4" s="1"/>
  <c r="C15462" i="4" s="1"/>
  <c r="C15463" i="4" s="1"/>
  <c r="C15464" i="4" s="1"/>
  <c r="C15465" i="4" s="1"/>
  <c r="C15466" i="4" s="1"/>
  <c r="C15467" i="4" s="1"/>
  <c r="C15468" i="4" s="1"/>
  <c r="C15469" i="4" s="1"/>
  <c r="C15470" i="4" s="1"/>
  <c r="C15471" i="4" s="1"/>
  <c r="C15472" i="4" s="1"/>
  <c r="C15473" i="4" s="1"/>
  <c r="C15474" i="4" s="1"/>
  <c r="C15475" i="4" s="1"/>
  <c r="C15476" i="4" s="1"/>
  <c r="C15477" i="4" s="1"/>
  <c r="C15478" i="4" s="1"/>
  <c r="C15479" i="4" s="1"/>
  <c r="C15480" i="4" s="1"/>
  <c r="C15481" i="4" s="1"/>
  <c r="C15482" i="4" s="1"/>
  <c r="C15483" i="4" s="1"/>
  <c r="C15484" i="4" s="1"/>
  <c r="C15485" i="4" s="1"/>
  <c r="C15486" i="4" s="1"/>
  <c r="C15487" i="4" s="1"/>
  <c r="C15488" i="4" s="1"/>
  <c r="C15489" i="4" s="1"/>
  <c r="C15490" i="4" s="1"/>
  <c r="C15491" i="4" s="1"/>
  <c r="C15492" i="4" s="1"/>
  <c r="C15493" i="4" s="1"/>
  <c r="C15494" i="4" s="1"/>
  <c r="C15495" i="4" s="1"/>
  <c r="C15496" i="4" s="1"/>
  <c r="C15497" i="4" s="1"/>
  <c r="C15498" i="4" s="1"/>
  <c r="C15499" i="4" s="1"/>
  <c r="C15500" i="4" s="1"/>
  <c r="C15501" i="4" s="1"/>
  <c r="C15502" i="4" s="1"/>
  <c r="C15503" i="4" s="1"/>
  <c r="C15504" i="4" s="1"/>
  <c r="C15505" i="4" s="1"/>
  <c r="C15506" i="4" s="1"/>
  <c r="C15507" i="4" s="1"/>
  <c r="C15508" i="4" s="1"/>
  <c r="C15509" i="4" s="1"/>
  <c r="C15510" i="4" s="1"/>
  <c r="C15511" i="4" s="1"/>
  <c r="C15512" i="4" s="1"/>
  <c r="C15513" i="4" s="1"/>
  <c r="C15514" i="4" s="1"/>
  <c r="C15515" i="4" s="1"/>
  <c r="C15516" i="4" s="1"/>
  <c r="C15517" i="4" s="1"/>
  <c r="C15518" i="4" s="1"/>
  <c r="C15519" i="4" s="1"/>
  <c r="C15520" i="4" s="1"/>
  <c r="C15521" i="4" s="1"/>
  <c r="C15522" i="4" s="1"/>
  <c r="C15523" i="4" s="1"/>
  <c r="C15524" i="4" s="1"/>
  <c r="C15525" i="4" s="1"/>
  <c r="C15526" i="4" s="1"/>
  <c r="C15527" i="4" s="1"/>
  <c r="C15528" i="4" s="1"/>
  <c r="C15529" i="4" s="1"/>
  <c r="C15530" i="4" s="1"/>
  <c r="C15531" i="4" s="1"/>
  <c r="C15532" i="4" s="1"/>
  <c r="C15533" i="4" s="1"/>
  <c r="C15534" i="4" s="1"/>
  <c r="C15535" i="4" s="1"/>
  <c r="C15536" i="4" s="1"/>
  <c r="C15537" i="4" s="1"/>
  <c r="C15538" i="4" s="1"/>
  <c r="C15539" i="4" s="1"/>
  <c r="C15540" i="4" s="1"/>
  <c r="C15541" i="4" s="1"/>
  <c r="C15542" i="4" s="1"/>
  <c r="C15543" i="4" s="1"/>
  <c r="C15544" i="4" s="1"/>
  <c r="C15545" i="4" s="1"/>
  <c r="C15546" i="4" s="1"/>
  <c r="C15547" i="4" s="1"/>
  <c r="C15548" i="4" s="1"/>
  <c r="C15549" i="4" s="1"/>
  <c r="C15550" i="4" s="1"/>
  <c r="C15551" i="4" s="1"/>
  <c r="C15552" i="4" s="1"/>
  <c r="C15553" i="4" s="1"/>
  <c r="C15554" i="4" s="1"/>
  <c r="C15555" i="4" s="1"/>
  <c r="C15556" i="4" s="1"/>
  <c r="C15557" i="4" s="1"/>
  <c r="C15558" i="4" s="1"/>
  <c r="C15559" i="4" s="1"/>
  <c r="C15560" i="4" s="1"/>
  <c r="C15561" i="4" s="1"/>
  <c r="C15562" i="4" s="1"/>
  <c r="C15563" i="4" s="1"/>
  <c r="C15564" i="4" s="1"/>
  <c r="C15565" i="4" s="1"/>
  <c r="C15566" i="4" s="1"/>
  <c r="C15567" i="4" s="1"/>
  <c r="C15568" i="4" s="1"/>
  <c r="C15569" i="4" s="1"/>
  <c r="C15570" i="4" s="1"/>
  <c r="C15571" i="4" s="1"/>
  <c r="C15572" i="4" s="1"/>
  <c r="C15573" i="4" s="1"/>
  <c r="C15574" i="4" s="1"/>
  <c r="C15575" i="4" s="1"/>
  <c r="C15576" i="4" s="1"/>
  <c r="C15577" i="4" s="1"/>
  <c r="C15578" i="4" s="1"/>
  <c r="C15579" i="4" s="1"/>
  <c r="C15580" i="4" s="1"/>
  <c r="C15581" i="4" s="1"/>
  <c r="C15582" i="4" s="1"/>
  <c r="C15583" i="4" s="1"/>
  <c r="C15584" i="4" s="1"/>
  <c r="C15585" i="4" s="1"/>
  <c r="C15586" i="4" s="1"/>
  <c r="C15587" i="4" s="1"/>
  <c r="C15588" i="4" s="1"/>
  <c r="C15589" i="4" s="1"/>
  <c r="C15590" i="4" s="1"/>
  <c r="C15591" i="4" s="1"/>
  <c r="C15592" i="4" s="1"/>
  <c r="C15593" i="4" s="1"/>
  <c r="C15594" i="4" s="1"/>
  <c r="C15595" i="4" s="1"/>
  <c r="C15596" i="4" s="1"/>
  <c r="C15597" i="4" s="1"/>
  <c r="C15598" i="4" s="1"/>
  <c r="C15599" i="4" s="1"/>
  <c r="C15600" i="4" s="1"/>
  <c r="C15601" i="4" s="1"/>
  <c r="C15602" i="4" s="1"/>
  <c r="C15603" i="4" s="1"/>
  <c r="C15604" i="4" s="1"/>
  <c r="C15605" i="4" s="1"/>
  <c r="C15606" i="4" s="1"/>
  <c r="C15607" i="4" s="1"/>
  <c r="C15608" i="4" s="1"/>
  <c r="C15609" i="4" s="1"/>
  <c r="C15610" i="4" s="1"/>
  <c r="C15611" i="4" s="1"/>
  <c r="C15612" i="4" s="1"/>
  <c r="C15613" i="4" s="1"/>
  <c r="C15614" i="4" s="1"/>
  <c r="C15615" i="4" s="1"/>
  <c r="C15616" i="4" s="1"/>
  <c r="C15617" i="4" s="1"/>
  <c r="C15618" i="4" s="1"/>
  <c r="C15619" i="4" s="1"/>
  <c r="C15620" i="4" s="1"/>
  <c r="C15621" i="4" s="1"/>
  <c r="C15622" i="4" s="1"/>
  <c r="C15623" i="4" s="1"/>
  <c r="C15624" i="4" s="1"/>
  <c r="C15625" i="4" s="1"/>
  <c r="C15626" i="4" s="1"/>
  <c r="C15627" i="4" s="1"/>
  <c r="C15628" i="4" s="1"/>
  <c r="C15629" i="4" s="1"/>
  <c r="C15630" i="4" s="1"/>
  <c r="C15631" i="4" s="1"/>
  <c r="C15632" i="4" s="1"/>
  <c r="C15633" i="4" s="1"/>
  <c r="C15634" i="4" s="1"/>
  <c r="C15635" i="4" s="1"/>
  <c r="C15636" i="4" s="1"/>
  <c r="C15637" i="4" s="1"/>
  <c r="C15638" i="4" s="1"/>
  <c r="C15639" i="4" s="1"/>
  <c r="C15640" i="4" s="1"/>
  <c r="C15641" i="4" s="1"/>
  <c r="C15642" i="4" s="1"/>
  <c r="C15643" i="4" s="1"/>
  <c r="C15644" i="4" s="1"/>
  <c r="C15645" i="4" s="1"/>
  <c r="C15646" i="4" s="1"/>
  <c r="C15647" i="4" s="1"/>
  <c r="C15648" i="4" s="1"/>
  <c r="C15649" i="4" s="1"/>
  <c r="C15650" i="4" s="1"/>
  <c r="C15651" i="4" s="1"/>
  <c r="C15652" i="4" s="1"/>
  <c r="C15653" i="4" s="1"/>
  <c r="C15654" i="4" s="1"/>
  <c r="C15655" i="4" s="1"/>
  <c r="C15656" i="4" s="1"/>
  <c r="C15657" i="4" s="1"/>
  <c r="C15658" i="4" s="1"/>
  <c r="C15659" i="4" s="1"/>
  <c r="C15660" i="4" s="1"/>
  <c r="C15661" i="4" s="1"/>
  <c r="C15662" i="4" s="1"/>
  <c r="C15663" i="4" s="1"/>
  <c r="C15664" i="4" s="1"/>
  <c r="C15665" i="4" s="1"/>
  <c r="C15666" i="4" s="1"/>
  <c r="C15667" i="4" s="1"/>
  <c r="C15668" i="4" s="1"/>
  <c r="C15669" i="4" s="1"/>
  <c r="C15670" i="4" s="1"/>
  <c r="C15671" i="4" s="1"/>
  <c r="C15672" i="4" s="1"/>
  <c r="C15673" i="4" s="1"/>
  <c r="C15674" i="4" s="1"/>
  <c r="C15675" i="4" s="1"/>
  <c r="C15676" i="4" s="1"/>
  <c r="C15677" i="4" s="1"/>
  <c r="C15678" i="4" s="1"/>
  <c r="C15679" i="4" s="1"/>
  <c r="C15680" i="4" s="1"/>
  <c r="C15681" i="4" s="1"/>
  <c r="C15682" i="4" s="1"/>
  <c r="C15683" i="4" s="1"/>
  <c r="C15684" i="4" s="1"/>
  <c r="C15685" i="4" s="1"/>
  <c r="C15686" i="4" s="1"/>
  <c r="C15687" i="4" s="1"/>
  <c r="C15688" i="4" s="1"/>
  <c r="C15689" i="4" s="1"/>
  <c r="C15690" i="4" s="1"/>
  <c r="C15691" i="4" s="1"/>
  <c r="C15692" i="4" s="1"/>
  <c r="C15693" i="4" s="1"/>
  <c r="C15694" i="4" s="1"/>
  <c r="C15695" i="4" s="1"/>
  <c r="C15696" i="4" s="1"/>
  <c r="C15697" i="4" s="1"/>
  <c r="C15698" i="4" s="1"/>
  <c r="C15699" i="4" s="1"/>
  <c r="C15700" i="4" s="1"/>
  <c r="C15701" i="4" s="1"/>
  <c r="C15702" i="4" s="1"/>
  <c r="C15703" i="4" s="1"/>
  <c r="C15704" i="4" s="1"/>
  <c r="C15705" i="4" s="1"/>
  <c r="C15706" i="4" s="1"/>
  <c r="C15707" i="4" s="1"/>
  <c r="C15708" i="4" s="1"/>
  <c r="C15709" i="4" s="1"/>
  <c r="C15710" i="4" s="1"/>
  <c r="C15711" i="4" s="1"/>
  <c r="C15712" i="4" s="1"/>
  <c r="C15713" i="4" s="1"/>
  <c r="C15714" i="4" s="1"/>
  <c r="C15715" i="4" s="1"/>
  <c r="C15716" i="4" s="1"/>
  <c r="C15717" i="4" s="1"/>
  <c r="C15718" i="4" s="1"/>
  <c r="C15719" i="4" s="1"/>
  <c r="C15720" i="4" s="1"/>
  <c r="C15721" i="4" s="1"/>
  <c r="C15722" i="4" s="1"/>
  <c r="C15723" i="4" s="1"/>
  <c r="C15724" i="4" s="1"/>
  <c r="C15725" i="4" s="1"/>
  <c r="C15726" i="4" s="1"/>
  <c r="C15727" i="4" s="1"/>
  <c r="C15728" i="4" s="1"/>
  <c r="C15729" i="4" s="1"/>
  <c r="C15730" i="4" s="1"/>
  <c r="C15731" i="4" s="1"/>
  <c r="C15732" i="4" s="1"/>
  <c r="C15733" i="4" s="1"/>
  <c r="C15734" i="4" s="1"/>
  <c r="C15735" i="4" s="1"/>
  <c r="C15736" i="4" s="1"/>
  <c r="C15737" i="4" s="1"/>
  <c r="C15738" i="4" s="1"/>
  <c r="C15739" i="4" s="1"/>
  <c r="C15740" i="4" s="1"/>
  <c r="C15741" i="4" s="1"/>
  <c r="C15742" i="4" s="1"/>
  <c r="C15743" i="4" s="1"/>
  <c r="C15744" i="4" s="1"/>
  <c r="C15745" i="4" s="1"/>
  <c r="C15746" i="4" s="1"/>
  <c r="C15747" i="4" s="1"/>
  <c r="C15748" i="4" s="1"/>
  <c r="C15749" i="4" s="1"/>
  <c r="C15750" i="4" s="1"/>
  <c r="C15751" i="4" s="1"/>
  <c r="C15752" i="4" s="1"/>
  <c r="C15753" i="4" s="1"/>
  <c r="C15754" i="4" s="1"/>
  <c r="C15755" i="4" s="1"/>
  <c r="C15756" i="4" s="1"/>
  <c r="C15757" i="4" s="1"/>
  <c r="C15758" i="4" s="1"/>
  <c r="C15759" i="4" s="1"/>
  <c r="C15760" i="4" s="1"/>
  <c r="C15761" i="4" s="1"/>
  <c r="C15762" i="4" s="1"/>
  <c r="C15763" i="4" s="1"/>
  <c r="C15764" i="4" s="1"/>
  <c r="C15765" i="4" s="1"/>
  <c r="C15766" i="4" s="1"/>
  <c r="C15767" i="4" s="1"/>
  <c r="C15768" i="4" s="1"/>
  <c r="C15769" i="4" s="1"/>
  <c r="C15770" i="4" s="1"/>
  <c r="C15771" i="4" s="1"/>
  <c r="C15772" i="4" s="1"/>
  <c r="C15773" i="4" s="1"/>
  <c r="C15774" i="4" s="1"/>
  <c r="C15775" i="4" s="1"/>
  <c r="C15776" i="4" s="1"/>
  <c r="C15777" i="4" s="1"/>
  <c r="C15778" i="4" s="1"/>
  <c r="C15779" i="4" s="1"/>
  <c r="C15780" i="4" s="1"/>
  <c r="C15781" i="4" s="1"/>
  <c r="C15782" i="4" s="1"/>
  <c r="C15783" i="4" s="1"/>
  <c r="C15784" i="4" s="1"/>
  <c r="C15785" i="4" s="1"/>
  <c r="C15786" i="4" s="1"/>
  <c r="C15787" i="4" s="1"/>
  <c r="C15788" i="4" s="1"/>
  <c r="C15789" i="4" s="1"/>
  <c r="C15790" i="4" s="1"/>
  <c r="C15791" i="4" s="1"/>
  <c r="C15792" i="4" s="1"/>
  <c r="C15793" i="4" s="1"/>
  <c r="C15794" i="4" s="1"/>
  <c r="C15795" i="4" s="1"/>
  <c r="C15796" i="4" s="1"/>
  <c r="C15797" i="4" s="1"/>
  <c r="C15798" i="4" s="1"/>
  <c r="C15799" i="4" s="1"/>
  <c r="C15800" i="4" s="1"/>
  <c r="C15801" i="4" s="1"/>
  <c r="C15802" i="4" s="1"/>
  <c r="C15803" i="4" s="1"/>
  <c r="C15804" i="4" s="1"/>
  <c r="C15805" i="4" s="1"/>
  <c r="C15806" i="4" s="1"/>
  <c r="C15807" i="4" s="1"/>
  <c r="C15808" i="4" s="1"/>
  <c r="C15809" i="4" s="1"/>
  <c r="C15810" i="4" s="1"/>
  <c r="C15811" i="4" s="1"/>
  <c r="C15812" i="4" s="1"/>
  <c r="C15813" i="4" s="1"/>
  <c r="C15814" i="4" s="1"/>
  <c r="C15815" i="4" s="1"/>
  <c r="C15816" i="4" s="1"/>
  <c r="C15817" i="4" s="1"/>
  <c r="C15818" i="4" s="1"/>
  <c r="C15819" i="4" s="1"/>
  <c r="C15820" i="4" s="1"/>
  <c r="C15821" i="4" s="1"/>
  <c r="C15822" i="4" s="1"/>
  <c r="C15823" i="4" s="1"/>
  <c r="C15824" i="4" s="1"/>
  <c r="C15825" i="4" s="1"/>
  <c r="C15826" i="4" s="1"/>
  <c r="C15827" i="4" s="1"/>
  <c r="C15828" i="4" s="1"/>
  <c r="C15829" i="4" s="1"/>
  <c r="C15830" i="4" s="1"/>
  <c r="C15831" i="4" s="1"/>
  <c r="C15832" i="4" s="1"/>
  <c r="C15833" i="4" s="1"/>
  <c r="C15834" i="4" s="1"/>
  <c r="C15835" i="4" s="1"/>
  <c r="C15836" i="4" s="1"/>
  <c r="C15837" i="4" s="1"/>
  <c r="C15838" i="4" s="1"/>
  <c r="C15839" i="4" s="1"/>
  <c r="C15840" i="4" s="1"/>
  <c r="C15841" i="4" s="1"/>
  <c r="C15842" i="4" s="1"/>
  <c r="C15843" i="4" s="1"/>
  <c r="C15844" i="4" s="1"/>
  <c r="C15845" i="4" s="1"/>
  <c r="C15846" i="4" s="1"/>
  <c r="C15847" i="4" s="1"/>
  <c r="C15848" i="4" s="1"/>
  <c r="C15849" i="4" s="1"/>
  <c r="C15850" i="4" s="1"/>
  <c r="C15851" i="4" s="1"/>
  <c r="C15852" i="4" s="1"/>
  <c r="C15853" i="4" s="1"/>
  <c r="C15854" i="4" s="1"/>
  <c r="C15855" i="4" s="1"/>
  <c r="C15856" i="4" s="1"/>
  <c r="C15857" i="4" s="1"/>
  <c r="C15858" i="4" s="1"/>
  <c r="C15859" i="4" s="1"/>
  <c r="C15860" i="4" s="1"/>
  <c r="C15861" i="4" s="1"/>
  <c r="C15862" i="4" s="1"/>
  <c r="C15863" i="4" s="1"/>
  <c r="C15864" i="4" s="1"/>
  <c r="C15865" i="4" s="1"/>
  <c r="C15866" i="4" s="1"/>
  <c r="C15867" i="4" s="1"/>
  <c r="C15868" i="4" s="1"/>
  <c r="C15869" i="4" s="1"/>
  <c r="C15870" i="4" s="1"/>
  <c r="C15871" i="4" s="1"/>
  <c r="C15872" i="4" s="1"/>
  <c r="C15873" i="4" s="1"/>
  <c r="C15874" i="4" s="1"/>
  <c r="C15875" i="4" s="1"/>
  <c r="C15876" i="4" s="1"/>
  <c r="C15877" i="4" s="1"/>
  <c r="C15878" i="4" s="1"/>
  <c r="C15879" i="4" s="1"/>
  <c r="C15880" i="4" s="1"/>
  <c r="C15881" i="4" s="1"/>
  <c r="C15882" i="4" s="1"/>
  <c r="C15883" i="4" s="1"/>
  <c r="C15884" i="4" s="1"/>
  <c r="C15885" i="4" s="1"/>
  <c r="C15886" i="4" s="1"/>
  <c r="C15887" i="4" s="1"/>
  <c r="C15888" i="4" s="1"/>
  <c r="C15889" i="4" s="1"/>
  <c r="C15890" i="4" s="1"/>
  <c r="C15891" i="4" s="1"/>
  <c r="C15892" i="4" s="1"/>
  <c r="C15893" i="4" s="1"/>
  <c r="C15894" i="4" s="1"/>
  <c r="C15895" i="4" s="1"/>
  <c r="C15896" i="4" s="1"/>
  <c r="C15897" i="4" s="1"/>
  <c r="C15898" i="4" s="1"/>
  <c r="C15899" i="4" s="1"/>
  <c r="C15900" i="4" s="1"/>
  <c r="C15901" i="4" s="1"/>
  <c r="C15902" i="4" s="1"/>
  <c r="C15903" i="4" s="1"/>
  <c r="C15904" i="4" s="1"/>
  <c r="C15905" i="4" s="1"/>
  <c r="C15906" i="4" s="1"/>
  <c r="C15907" i="4" s="1"/>
  <c r="C15908" i="4" s="1"/>
  <c r="C15909" i="4" s="1"/>
  <c r="C15910" i="4" s="1"/>
  <c r="C15911" i="4" s="1"/>
  <c r="C15912" i="4" s="1"/>
  <c r="C15913" i="4" s="1"/>
  <c r="C15914" i="4" s="1"/>
  <c r="C15915" i="4" s="1"/>
  <c r="C15916" i="4" s="1"/>
  <c r="C15917" i="4" s="1"/>
  <c r="C15918" i="4" s="1"/>
  <c r="C15919" i="4" s="1"/>
  <c r="C15920" i="4" s="1"/>
  <c r="C15921" i="4" s="1"/>
  <c r="C15922" i="4" s="1"/>
  <c r="C15923" i="4" s="1"/>
  <c r="C15924" i="4" s="1"/>
  <c r="C15925" i="4" s="1"/>
  <c r="C15926" i="4" s="1"/>
  <c r="C15927" i="4" s="1"/>
  <c r="C15928" i="4" s="1"/>
  <c r="C15929" i="4" s="1"/>
  <c r="C15930" i="4" s="1"/>
  <c r="C15931" i="4" s="1"/>
  <c r="C15932" i="4" s="1"/>
  <c r="C15933" i="4" s="1"/>
  <c r="C15934" i="4" s="1"/>
  <c r="C15935" i="4" s="1"/>
  <c r="C15936" i="4" s="1"/>
  <c r="C15937" i="4" s="1"/>
  <c r="C15938" i="4" s="1"/>
  <c r="C15939" i="4" s="1"/>
  <c r="C15940" i="4" s="1"/>
  <c r="C15941" i="4" s="1"/>
  <c r="C15942" i="4" s="1"/>
  <c r="C15943" i="4" s="1"/>
  <c r="C15944" i="4" s="1"/>
  <c r="C15945" i="4" s="1"/>
  <c r="C15946" i="4" s="1"/>
  <c r="C15947" i="4" s="1"/>
  <c r="C15948" i="4" s="1"/>
  <c r="C15949" i="4" s="1"/>
  <c r="C15950" i="4" s="1"/>
  <c r="C15951" i="4" s="1"/>
  <c r="C15952" i="4" s="1"/>
  <c r="C15953" i="4" s="1"/>
  <c r="C15954" i="4" s="1"/>
  <c r="C15955" i="4" s="1"/>
  <c r="C15956" i="4" s="1"/>
  <c r="C15957" i="4" s="1"/>
  <c r="C15958" i="4" s="1"/>
  <c r="C15959" i="4" s="1"/>
  <c r="C15960" i="4" s="1"/>
  <c r="C15961" i="4" s="1"/>
  <c r="C15962" i="4" s="1"/>
  <c r="C15963" i="4" s="1"/>
  <c r="C15964" i="4" s="1"/>
  <c r="C15965" i="4" s="1"/>
  <c r="C15966" i="4" s="1"/>
  <c r="C15967" i="4" s="1"/>
  <c r="C15968" i="4" s="1"/>
  <c r="C15969" i="4" s="1"/>
  <c r="C15970" i="4" s="1"/>
  <c r="C15971" i="4" s="1"/>
  <c r="C15972" i="4" s="1"/>
  <c r="C15973" i="4" s="1"/>
  <c r="C15974" i="4" s="1"/>
  <c r="C15975" i="4" s="1"/>
  <c r="C15976" i="4" s="1"/>
  <c r="C15977" i="4" s="1"/>
  <c r="C15978" i="4" s="1"/>
  <c r="C15979" i="4" s="1"/>
  <c r="C15980" i="4" s="1"/>
  <c r="C15981" i="4" s="1"/>
  <c r="C15982" i="4" s="1"/>
  <c r="C15983" i="4" s="1"/>
  <c r="C15984" i="4" s="1"/>
  <c r="C15985" i="4" s="1"/>
  <c r="C15986" i="4" s="1"/>
  <c r="C15987" i="4" s="1"/>
  <c r="C15988" i="4" s="1"/>
  <c r="C15989" i="4" s="1"/>
  <c r="C15990" i="4" s="1"/>
  <c r="C15991" i="4" s="1"/>
  <c r="C15992" i="4" s="1"/>
  <c r="C15993" i="4" s="1"/>
  <c r="C15994" i="4" s="1"/>
  <c r="C15995" i="4" s="1"/>
  <c r="C15996" i="4" s="1"/>
  <c r="C15997" i="4" s="1"/>
  <c r="C15998" i="4" s="1"/>
  <c r="C15999" i="4" s="1"/>
  <c r="C16000" i="4" s="1"/>
  <c r="C16001" i="4" s="1"/>
  <c r="C16002" i="4" s="1"/>
  <c r="C16003" i="4" s="1"/>
  <c r="C16004" i="4" s="1"/>
  <c r="C16005" i="4" s="1"/>
  <c r="C16006" i="4" s="1"/>
  <c r="C16007" i="4" s="1"/>
  <c r="C16008" i="4" s="1"/>
  <c r="C16009" i="4" s="1"/>
  <c r="C16010" i="4" s="1"/>
  <c r="C16011" i="4" s="1"/>
  <c r="C16012" i="4" s="1"/>
  <c r="C16013" i="4" s="1"/>
  <c r="C16014" i="4" s="1"/>
  <c r="C16015" i="4" s="1"/>
  <c r="C16016" i="4" s="1"/>
  <c r="C16017" i="4" s="1"/>
  <c r="C16018" i="4" s="1"/>
  <c r="C16019" i="4" s="1"/>
  <c r="C16020" i="4" s="1"/>
  <c r="C16021" i="4" s="1"/>
  <c r="C16022" i="4" s="1"/>
  <c r="C16023" i="4" s="1"/>
  <c r="C16024" i="4" s="1"/>
  <c r="C16025" i="4" s="1"/>
  <c r="C16026" i="4" s="1"/>
  <c r="C16027" i="4" s="1"/>
  <c r="C16028" i="4" s="1"/>
  <c r="C16029" i="4" s="1"/>
  <c r="C16030" i="4" s="1"/>
  <c r="C16031" i="4" s="1"/>
  <c r="C16032" i="4" s="1"/>
  <c r="C16033" i="4" s="1"/>
  <c r="C16034" i="4" s="1"/>
  <c r="C16035" i="4" s="1"/>
  <c r="C16036" i="4" s="1"/>
  <c r="C16037" i="4" s="1"/>
  <c r="C16038" i="4" s="1"/>
  <c r="C16039" i="4" s="1"/>
  <c r="C16040" i="4" s="1"/>
  <c r="C16041" i="4" s="1"/>
  <c r="C16042" i="4" s="1"/>
  <c r="C16043" i="4" s="1"/>
  <c r="C16044" i="4" s="1"/>
  <c r="C16045" i="4" s="1"/>
  <c r="C16046" i="4" s="1"/>
  <c r="C16047" i="4" s="1"/>
  <c r="C16048" i="4" s="1"/>
  <c r="C16049" i="4" s="1"/>
  <c r="C16050" i="4" s="1"/>
  <c r="C16051" i="4" s="1"/>
  <c r="C16052" i="4" s="1"/>
  <c r="C16053" i="4" s="1"/>
  <c r="C16054" i="4" s="1"/>
  <c r="C16055" i="4" s="1"/>
  <c r="C16056" i="4" s="1"/>
  <c r="C16057" i="4" s="1"/>
  <c r="C16058" i="4" s="1"/>
  <c r="C16059" i="4" s="1"/>
  <c r="C16060" i="4" s="1"/>
  <c r="C16061" i="4" s="1"/>
  <c r="C16062" i="4" s="1"/>
  <c r="C16063" i="4" s="1"/>
  <c r="C16064" i="4" s="1"/>
  <c r="C16065" i="4" s="1"/>
  <c r="C16066" i="4" s="1"/>
  <c r="C16067" i="4" s="1"/>
  <c r="C16068" i="4" s="1"/>
  <c r="C16069" i="4" s="1"/>
  <c r="C16070" i="4" s="1"/>
  <c r="C16071" i="4" s="1"/>
  <c r="C16072" i="4" s="1"/>
  <c r="C16073" i="4" s="1"/>
  <c r="C16074" i="4" s="1"/>
  <c r="C16075" i="4" s="1"/>
  <c r="C16076" i="4" s="1"/>
  <c r="C16077" i="4" s="1"/>
  <c r="C16078" i="4" s="1"/>
  <c r="C16079" i="4" s="1"/>
  <c r="C16080" i="4" s="1"/>
  <c r="C16081" i="4" s="1"/>
  <c r="C16082" i="4" s="1"/>
  <c r="C16083" i="4" s="1"/>
  <c r="C16084" i="4" s="1"/>
  <c r="C16085" i="4" s="1"/>
  <c r="C16086" i="4" s="1"/>
  <c r="C16087" i="4" s="1"/>
  <c r="C16088" i="4" s="1"/>
  <c r="C16089" i="4" s="1"/>
  <c r="C16090" i="4" s="1"/>
  <c r="C16091" i="4" s="1"/>
  <c r="C16092" i="4" s="1"/>
  <c r="C16093" i="4" s="1"/>
  <c r="C16094" i="4" s="1"/>
  <c r="C16095" i="4" s="1"/>
  <c r="C16096" i="4" s="1"/>
  <c r="C16097" i="4" s="1"/>
  <c r="C16098" i="4" s="1"/>
  <c r="C16099" i="4" s="1"/>
  <c r="C16100" i="4" s="1"/>
  <c r="C16101" i="4" s="1"/>
  <c r="C16102" i="4" s="1"/>
  <c r="C16103" i="4" s="1"/>
  <c r="C16104" i="4" s="1"/>
  <c r="C16105" i="4" s="1"/>
  <c r="C16106" i="4" s="1"/>
  <c r="C16107" i="4" s="1"/>
  <c r="C16108" i="4" s="1"/>
  <c r="C16109" i="4" s="1"/>
  <c r="C16110" i="4" s="1"/>
  <c r="C16111" i="4" s="1"/>
  <c r="C16112" i="4" s="1"/>
  <c r="C16113" i="4" s="1"/>
  <c r="C16114" i="4" s="1"/>
  <c r="C16115" i="4" s="1"/>
  <c r="C16116" i="4" s="1"/>
  <c r="C16117" i="4" s="1"/>
  <c r="C16118" i="4" s="1"/>
  <c r="C16119" i="4" s="1"/>
  <c r="C16120" i="4" s="1"/>
  <c r="C16121" i="4" s="1"/>
  <c r="C16122" i="4" s="1"/>
  <c r="C16123" i="4" s="1"/>
  <c r="C16124" i="4" s="1"/>
  <c r="C16125" i="4" s="1"/>
  <c r="C16126" i="4" s="1"/>
  <c r="C16127" i="4" s="1"/>
  <c r="C16128" i="4" s="1"/>
  <c r="C16129" i="4" s="1"/>
  <c r="C16130" i="4" s="1"/>
  <c r="C16131" i="4" s="1"/>
  <c r="C16132" i="4" s="1"/>
  <c r="C16133" i="4" s="1"/>
  <c r="C16134" i="4" s="1"/>
  <c r="C16135" i="4" s="1"/>
  <c r="C16136" i="4" s="1"/>
  <c r="C16137" i="4" s="1"/>
  <c r="C16138" i="4" s="1"/>
  <c r="C16139" i="4" s="1"/>
  <c r="C16140" i="4" s="1"/>
  <c r="C16141" i="4" s="1"/>
  <c r="C16142" i="4" s="1"/>
  <c r="C16143" i="4" s="1"/>
  <c r="C16144" i="4" s="1"/>
  <c r="C16145" i="4" s="1"/>
  <c r="C16146" i="4" s="1"/>
  <c r="C16147" i="4" s="1"/>
  <c r="C16148" i="4" s="1"/>
  <c r="C16149" i="4" s="1"/>
  <c r="C16150" i="4" s="1"/>
  <c r="C16151" i="4" s="1"/>
  <c r="C16152" i="4" s="1"/>
  <c r="C16153" i="4" s="1"/>
  <c r="C16154" i="4" s="1"/>
  <c r="C16155" i="4" s="1"/>
  <c r="C16156" i="4" s="1"/>
  <c r="C16157" i="4" s="1"/>
  <c r="C16158" i="4" s="1"/>
  <c r="C16159" i="4" s="1"/>
  <c r="C16160" i="4" s="1"/>
  <c r="C16161" i="4" s="1"/>
  <c r="C16162" i="4" s="1"/>
  <c r="C16163" i="4" s="1"/>
  <c r="C16164" i="4" s="1"/>
  <c r="C16165" i="4" s="1"/>
  <c r="C16166" i="4" s="1"/>
  <c r="C16167" i="4" s="1"/>
  <c r="C16168" i="4" s="1"/>
  <c r="C16169" i="4" s="1"/>
  <c r="C16170" i="4" s="1"/>
  <c r="C16171" i="4" s="1"/>
  <c r="C16172" i="4" s="1"/>
  <c r="C16173" i="4" s="1"/>
  <c r="C16174" i="4" s="1"/>
  <c r="C16175" i="4" s="1"/>
  <c r="C16176" i="4" s="1"/>
  <c r="C16177" i="4" s="1"/>
  <c r="C16178" i="4" s="1"/>
  <c r="C16179" i="4" s="1"/>
  <c r="C16180" i="4" s="1"/>
  <c r="C16181" i="4" s="1"/>
  <c r="C16182" i="4" s="1"/>
  <c r="C16183" i="4" s="1"/>
  <c r="C16184" i="4" s="1"/>
  <c r="C16185" i="4" s="1"/>
  <c r="C16186" i="4" s="1"/>
  <c r="C16187" i="4" s="1"/>
  <c r="C16188" i="4" s="1"/>
  <c r="C16189" i="4" s="1"/>
  <c r="C16190" i="4" s="1"/>
  <c r="C16191" i="4" s="1"/>
  <c r="C16192" i="4" s="1"/>
  <c r="C16193" i="4" s="1"/>
  <c r="C16194" i="4" s="1"/>
  <c r="C16195" i="4" s="1"/>
  <c r="C16196" i="4" s="1"/>
  <c r="C16197" i="4" s="1"/>
  <c r="C16198" i="4" s="1"/>
  <c r="C16199" i="4" s="1"/>
  <c r="C16200" i="4" s="1"/>
  <c r="C16201" i="4" s="1"/>
  <c r="C16202" i="4" s="1"/>
  <c r="C16203" i="4" s="1"/>
  <c r="C16204" i="4" s="1"/>
  <c r="C16205" i="4" s="1"/>
  <c r="C16206" i="4" s="1"/>
  <c r="C16207" i="4" s="1"/>
  <c r="C16208" i="4" s="1"/>
  <c r="C16209" i="4" s="1"/>
  <c r="C16210" i="4" s="1"/>
  <c r="C16211" i="4" s="1"/>
  <c r="C16212" i="4" s="1"/>
  <c r="C16213" i="4" s="1"/>
  <c r="C16214" i="4" s="1"/>
  <c r="C16215" i="4" s="1"/>
  <c r="C16216" i="4" s="1"/>
  <c r="C16217" i="4" s="1"/>
  <c r="C16218" i="4" s="1"/>
  <c r="C16219" i="4" s="1"/>
  <c r="C16220" i="4" s="1"/>
  <c r="C16221" i="4" s="1"/>
  <c r="C16222" i="4" s="1"/>
  <c r="C16223" i="4" s="1"/>
  <c r="C16224" i="4" s="1"/>
  <c r="C16225" i="4" s="1"/>
  <c r="C16226" i="4" s="1"/>
  <c r="C16227" i="4" s="1"/>
  <c r="C16228" i="4" s="1"/>
  <c r="C16229" i="4" s="1"/>
  <c r="C16230" i="4" s="1"/>
  <c r="C16231" i="4" s="1"/>
  <c r="C16232" i="4" s="1"/>
  <c r="C16233" i="4" s="1"/>
  <c r="C16234" i="4" s="1"/>
  <c r="C16235" i="4" s="1"/>
  <c r="C16236" i="4" s="1"/>
  <c r="C16237" i="4" s="1"/>
  <c r="C16238" i="4" s="1"/>
  <c r="C16239" i="4" s="1"/>
  <c r="C16240" i="4" s="1"/>
  <c r="C16241" i="4" s="1"/>
  <c r="C16242" i="4" s="1"/>
  <c r="C16243" i="4" s="1"/>
  <c r="C16244" i="4" s="1"/>
  <c r="C16245" i="4" s="1"/>
  <c r="C16246" i="4" s="1"/>
  <c r="C16247" i="4" s="1"/>
  <c r="C16248" i="4" s="1"/>
  <c r="C16249" i="4" s="1"/>
  <c r="C16250" i="4" s="1"/>
  <c r="C16251" i="4" s="1"/>
  <c r="C16252" i="4" s="1"/>
  <c r="C16253" i="4" s="1"/>
  <c r="C16254" i="4" s="1"/>
  <c r="C16255" i="4" s="1"/>
  <c r="C16256" i="4" s="1"/>
  <c r="C16257" i="4" s="1"/>
  <c r="C16258" i="4" s="1"/>
  <c r="C16259" i="4" s="1"/>
  <c r="C16260" i="4" s="1"/>
  <c r="C16261" i="4" s="1"/>
  <c r="C16262" i="4" s="1"/>
  <c r="C16263" i="4" s="1"/>
  <c r="C16264" i="4" s="1"/>
  <c r="C16265" i="4" s="1"/>
  <c r="C16266" i="4" s="1"/>
  <c r="C16267" i="4" s="1"/>
  <c r="C16268" i="4" s="1"/>
  <c r="C16269" i="4" s="1"/>
  <c r="C16270" i="4" s="1"/>
  <c r="C16271" i="4" s="1"/>
  <c r="C16272" i="4" s="1"/>
  <c r="C16273" i="4" s="1"/>
  <c r="C16274" i="4" s="1"/>
  <c r="C16275" i="4" s="1"/>
  <c r="C16276" i="4" s="1"/>
  <c r="C16277" i="4" s="1"/>
  <c r="C16278" i="4" s="1"/>
  <c r="C16279" i="4" s="1"/>
  <c r="C16280" i="4" s="1"/>
  <c r="C16281" i="4" s="1"/>
  <c r="C16282" i="4" s="1"/>
  <c r="C16283" i="4" s="1"/>
  <c r="C16284" i="4" s="1"/>
  <c r="C16285" i="4" s="1"/>
  <c r="C16286" i="4" s="1"/>
  <c r="C16287" i="4" s="1"/>
  <c r="C16288" i="4" s="1"/>
  <c r="C16289" i="4" s="1"/>
  <c r="C16290" i="4" s="1"/>
  <c r="C16291" i="4" s="1"/>
  <c r="C16292" i="4" s="1"/>
  <c r="C16293" i="4" s="1"/>
  <c r="C16294" i="4" s="1"/>
  <c r="C16295" i="4" s="1"/>
  <c r="C16296" i="4" s="1"/>
  <c r="C16297" i="4" s="1"/>
  <c r="C16298" i="4" s="1"/>
  <c r="C16299" i="4" s="1"/>
  <c r="C16300" i="4" s="1"/>
  <c r="C16301" i="4" s="1"/>
  <c r="C16302" i="4" s="1"/>
  <c r="C16303" i="4" s="1"/>
  <c r="C16304" i="4" s="1"/>
  <c r="C16305" i="4" s="1"/>
  <c r="C16306" i="4" s="1"/>
  <c r="C16307" i="4" s="1"/>
  <c r="C16308" i="4" s="1"/>
  <c r="C16309" i="4" s="1"/>
  <c r="C16310" i="4" s="1"/>
  <c r="C16311" i="4" s="1"/>
  <c r="C16312" i="4" s="1"/>
  <c r="C16313" i="4" s="1"/>
  <c r="C16314" i="4" s="1"/>
  <c r="C16315" i="4" s="1"/>
  <c r="C16316" i="4" s="1"/>
  <c r="C16317" i="4" s="1"/>
  <c r="C16318" i="4" s="1"/>
  <c r="C16319" i="4" s="1"/>
  <c r="C16320" i="4" s="1"/>
  <c r="C16321" i="4" s="1"/>
  <c r="C16322" i="4" s="1"/>
  <c r="C16323" i="4" s="1"/>
  <c r="C16324" i="4" s="1"/>
  <c r="C16325" i="4" s="1"/>
  <c r="C16326" i="4" s="1"/>
  <c r="C16327" i="4" s="1"/>
  <c r="C16328" i="4" s="1"/>
  <c r="C16329" i="4" s="1"/>
  <c r="C16330" i="4" s="1"/>
  <c r="C16331" i="4" s="1"/>
  <c r="C16332" i="4" s="1"/>
  <c r="C16333" i="4" s="1"/>
  <c r="C16334" i="4" s="1"/>
  <c r="C16335" i="4" s="1"/>
  <c r="C16336" i="4" s="1"/>
  <c r="C16337" i="4" s="1"/>
  <c r="C16338" i="4" s="1"/>
  <c r="C16339" i="4" s="1"/>
  <c r="C16340" i="4" s="1"/>
  <c r="C16341" i="4" s="1"/>
  <c r="C16342" i="4" s="1"/>
  <c r="C16343" i="4" s="1"/>
  <c r="C16344" i="4" s="1"/>
  <c r="C16345" i="4" s="1"/>
  <c r="C16346" i="4" s="1"/>
  <c r="C16347" i="4" s="1"/>
  <c r="C16348" i="4" s="1"/>
  <c r="C16349" i="4" s="1"/>
  <c r="C16350" i="4" s="1"/>
  <c r="C16351" i="4" s="1"/>
  <c r="C16352" i="4" s="1"/>
  <c r="C16353" i="4" s="1"/>
  <c r="C16354" i="4" s="1"/>
  <c r="C16355" i="4" s="1"/>
  <c r="C16356" i="4" s="1"/>
  <c r="C16357" i="4" s="1"/>
  <c r="C16358" i="4" s="1"/>
  <c r="C16359" i="4" s="1"/>
  <c r="C16360" i="4" s="1"/>
  <c r="C16361" i="4" s="1"/>
  <c r="C16362" i="4" s="1"/>
  <c r="C16363" i="4" s="1"/>
  <c r="C16364" i="4" s="1"/>
  <c r="C16365" i="4" s="1"/>
  <c r="C16366" i="4" s="1"/>
  <c r="C16367" i="4" s="1"/>
  <c r="C16368" i="4" s="1"/>
  <c r="C16369" i="4" s="1"/>
  <c r="C16370" i="4" s="1"/>
  <c r="C16371" i="4" s="1"/>
  <c r="C16372" i="4" s="1"/>
  <c r="C16373" i="4" s="1"/>
  <c r="C16374" i="4" s="1"/>
  <c r="C16375" i="4" s="1"/>
  <c r="C16376" i="4" s="1"/>
  <c r="C16377" i="4" s="1"/>
  <c r="C16378" i="4" s="1"/>
  <c r="C16379" i="4" s="1"/>
  <c r="C16380" i="4" s="1"/>
  <c r="C16381" i="4" s="1"/>
  <c r="C16382" i="4" s="1"/>
  <c r="C16383" i="4" s="1"/>
  <c r="C16384" i="4" s="1"/>
  <c r="C16385" i="4" s="1"/>
  <c r="C16386" i="4" s="1"/>
  <c r="C16387" i="4" s="1"/>
  <c r="C16388" i="4" s="1"/>
  <c r="C16389" i="4" s="1"/>
  <c r="C16390" i="4" s="1"/>
  <c r="C16391" i="4" s="1"/>
  <c r="C16392" i="4" s="1"/>
  <c r="C16393" i="4" s="1"/>
  <c r="C16394" i="4" s="1"/>
  <c r="C16395" i="4" s="1"/>
  <c r="C16396" i="4" s="1"/>
  <c r="C16397" i="4" s="1"/>
  <c r="C16398" i="4" s="1"/>
  <c r="C16399" i="4" s="1"/>
  <c r="C16400" i="4" s="1"/>
  <c r="C16401" i="4" s="1"/>
  <c r="C16402" i="4" s="1"/>
  <c r="C16403" i="4" s="1"/>
  <c r="C16404" i="4" s="1"/>
  <c r="C16405" i="4" s="1"/>
  <c r="C16406" i="4" s="1"/>
  <c r="C16407" i="4" s="1"/>
  <c r="C16408" i="4" s="1"/>
  <c r="C16409" i="4" s="1"/>
  <c r="C16410" i="4" s="1"/>
  <c r="C16411" i="4" s="1"/>
  <c r="C16412" i="4" s="1"/>
  <c r="C16413" i="4" s="1"/>
  <c r="C16414" i="4" s="1"/>
  <c r="C16415" i="4" s="1"/>
  <c r="C16416" i="4" s="1"/>
  <c r="C16417" i="4" s="1"/>
  <c r="C16418" i="4" s="1"/>
  <c r="C16419" i="4" s="1"/>
  <c r="C16420" i="4" s="1"/>
  <c r="C16421" i="4" s="1"/>
  <c r="C16422" i="4" s="1"/>
  <c r="C16423" i="4" s="1"/>
  <c r="C16424" i="4" s="1"/>
  <c r="C16425" i="4" s="1"/>
  <c r="C16426" i="4" s="1"/>
  <c r="C16427" i="4" s="1"/>
  <c r="C16428" i="4" s="1"/>
  <c r="C16429" i="4" s="1"/>
  <c r="C16430" i="4" s="1"/>
  <c r="C16431" i="4" s="1"/>
  <c r="C16432" i="4" s="1"/>
  <c r="C16433" i="4" s="1"/>
  <c r="C16434" i="4" s="1"/>
  <c r="C16435" i="4" s="1"/>
  <c r="C16436" i="4" s="1"/>
  <c r="C16437" i="4" s="1"/>
  <c r="C16438" i="4" s="1"/>
  <c r="C16439" i="4" s="1"/>
  <c r="C16440" i="4" s="1"/>
  <c r="C16441" i="4" s="1"/>
  <c r="C16442" i="4" s="1"/>
  <c r="C16443" i="4" s="1"/>
  <c r="C16444" i="4" s="1"/>
  <c r="C16445" i="4" s="1"/>
  <c r="C16446" i="4" s="1"/>
  <c r="C16447" i="4" s="1"/>
  <c r="C16448" i="4" s="1"/>
  <c r="C16449" i="4" s="1"/>
  <c r="C16450" i="4" s="1"/>
  <c r="C16451" i="4" s="1"/>
  <c r="C16452" i="4" s="1"/>
  <c r="C16453" i="4" s="1"/>
  <c r="C16454" i="4" s="1"/>
  <c r="C16455" i="4" s="1"/>
  <c r="C16456" i="4" s="1"/>
  <c r="C16457" i="4" s="1"/>
  <c r="C16458" i="4" s="1"/>
  <c r="C16459" i="4" s="1"/>
  <c r="C16460" i="4" s="1"/>
  <c r="C16461" i="4" s="1"/>
  <c r="C16462" i="4" s="1"/>
  <c r="C16463" i="4" s="1"/>
  <c r="C16464" i="4" s="1"/>
  <c r="C16465" i="4" s="1"/>
  <c r="C16466" i="4" s="1"/>
  <c r="C16467" i="4" s="1"/>
  <c r="C16468" i="4" s="1"/>
  <c r="C16469" i="4" s="1"/>
  <c r="C16470" i="4" s="1"/>
  <c r="C16471" i="4" s="1"/>
  <c r="C16472" i="4" s="1"/>
  <c r="C16473" i="4" s="1"/>
  <c r="C16474" i="4" s="1"/>
  <c r="C16475" i="4" s="1"/>
  <c r="C16476" i="4" s="1"/>
  <c r="C16477" i="4" s="1"/>
  <c r="C16478" i="4" s="1"/>
  <c r="C16479" i="4" s="1"/>
  <c r="C16480" i="4" s="1"/>
  <c r="C16481" i="4" s="1"/>
  <c r="C16482" i="4" s="1"/>
  <c r="C16483" i="4" s="1"/>
  <c r="C16484" i="4" s="1"/>
  <c r="C16485" i="4" s="1"/>
  <c r="C16486" i="4" s="1"/>
  <c r="C16487" i="4" s="1"/>
  <c r="C16488" i="4" s="1"/>
  <c r="C16489" i="4" s="1"/>
  <c r="C16490" i="4" s="1"/>
  <c r="C16491" i="4" s="1"/>
  <c r="C16492" i="4" s="1"/>
  <c r="C16493" i="4" s="1"/>
  <c r="C16494" i="4" s="1"/>
  <c r="C16495" i="4" s="1"/>
  <c r="C16496" i="4" s="1"/>
  <c r="C16497" i="4" s="1"/>
  <c r="C16498" i="4" s="1"/>
  <c r="C16499" i="4" s="1"/>
  <c r="C16500" i="4" s="1"/>
  <c r="C16501" i="4" s="1"/>
  <c r="C16502" i="4" s="1"/>
  <c r="C16503" i="4" s="1"/>
  <c r="C16504" i="4" s="1"/>
  <c r="C16505" i="4" s="1"/>
  <c r="C16506" i="4" s="1"/>
  <c r="C16507" i="4" s="1"/>
  <c r="C16508" i="4" s="1"/>
  <c r="C16509" i="4" s="1"/>
  <c r="C16510" i="4" s="1"/>
  <c r="C16511" i="4" s="1"/>
  <c r="C16512" i="4" s="1"/>
  <c r="C16513" i="4" s="1"/>
  <c r="C16514" i="4" s="1"/>
  <c r="C16515" i="4" s="1"/>
  <c r="C16516" i="4" s="1"/>
  <c r="C16517" i="4" s="1"/>
  <c r="C16518" i="4" s="1"/>
  <c r="C16519" i="4" s="1"/>
  <c r="C16520" i="4" s="1"/>
  <c r="C16521" i="4" s="1"/>
  <c r="C16522" i="4" s="1"/>
  <c r="C16523" i="4" s="1"/>
  <c r="C16524" i="4" s="1"/>
  <c r="C16525" i="4" s="1"/>
  <c r="C16526" i="4" s="1"/>
  <c r="C16527" i="4" s="1"/>
  <c r="C16528" i="4" s="1"/>
  <c r="C16529" i="4" s="1"/>
  <c r="C16530" i="4" s="1"/>
  <c r="C16531" i="4" s="1"/>
  <c r="C16532" i="4" s="1"/>
  <c r="C16533" i="4" s="1"/>
  <c r="C16534" i="4" s="1"/>
  <c r="C16535" i="4" s="1"/>
  <c r="C16536" i="4" s="1"/>
  <c r="C16537" i="4" s="1"/>
  <c r="C16538" i="4" s="1"/>
  <c r="C16539" i="4" s="1"/>
  <c r="C16540" i="4" s="1"/>
  <c r="C16541" i="4" s="1"/>
  <c r="C16542" i="4" s="1"/>
  <c r="C16543" i="4" s="1"/>
  <c r="C16544" i="4" s="1"/>
  <c r="C16545" i="4" s="1"/>
  <c r="C16546" i="4" s="1"/>
  <c r="C16547" i="4" s="1"/>
  <c r="C16548" i="4" s="1"/>
  <c r="C16549" i="4" s="1"/>
  <c r="C16550" i="4" s="1"/>
  <c r="C16551" i="4" s="1"/>
  <c r="C16552" i="4" s="1"/>
  <c r="C16553" i="4" s="1"/>
  <c r="C16554" i="4" s="1"/>
  <c r="C16555" i="4" s="1"/>
  <c r="C16556" i="4" s="1"/>
  <c r="C16557" i="4" s="1"/>
  <c r="C16558" i="4" s="1"/>
  <c r="C16559" i="4" s="1"/>
  <c r="C16560" i="4" s="1"/>
  <c r="C16561" i="4" s="1"/>
  <c r="C16562" i="4" s="1"/>
  <c r="C16563" i="4" s="1"/>
  <c r="C16564" i="4" s="1"/>
  <c r="C16565" i="4" s="1"/>
  <c r="C16566" i="4" s="1"/>
  <c r="C16567" i="4" s="1"/>
  <c r="C16568" i="4" s="1"/>
  <c r="C16569" i="4" s="1"/>
  <c r="C16570" i="4" s="1"/>
  <c r="C16571" i="4" s="1"/>
  <c r="C16572" i="4" s="1"/>
  <c r="C16573" i="4" s="1"/>
  <c r="C16574" i="4" s="1"/>
  <c r="C16575" i="4" s="1"/>
  <c r="C16576" i="4" s="1"/>
  <c r="C16577" i="4" s="1"/>
  <c r="C16578" i="4" s="1"/>
  <c r="C16579" i="4" s="1"/>
  <c r="C16580" i="4" s="1"/>
  <c r="C16581" i="4" s="1"/>
  <c r="C16582" i="4" s="1"/>
  <c r="C16583" i="4" s="1"/>
  <c r="C16584" i="4" s="1"/>
  <c r="C16585" i="4" s="1"/>
  <c r="C16586" i="4" s="1"/>
  <c r="C16587" i="4" s="1"/>
  <c r="C16588" i="4" s="1"/>
  <c r="C16589" i="4" s="1"/>
  <c r="C16590" i="4" s="1"/>
  <c r="C16591" i="4" s="1"/>
  <c r="C16592" i="4" s="1"/>
  <c r="C16593" i="4" s="1"/>
  <c r="C16594" i="4" s="1"/>
  <c r="C16595" i="4" s="1"/>
  <c r="C16596" i="4" s="1"/>
  <c r="C16597" i="4" s="1"/>
  <c r="C16598" i="4" s="1"/>
  <c r="C16599" i="4" s="1"/>
  <c r="C16600" i="4" s="1"/>
  <c r="C16601" i="4" s="1"/>
  <c r="C16602" i="4" s="1"/>
  <c r="C16603" i="4" s="1"/>
  <c r="C16604" i="4" s="1"/>
  <c r="C16605" i="4" s="1"/>
  <c r="C16606" i="4" s="1"/>
  <c r="C16607" i="4" s="1"/>
  <c r="C16608" i="4" s="1"/>
  <c r="C16609" i="4" s="1"/>
  <c r="C16610" i="4" s="1"/>
  <c r="C16611" i="4" s="1"/>
  <c r="C16612" i="4" s="1"/>
  <c r="C16613" i="4" s="1"/>
  <c r="C16614" i="4" s="1"/>
  <c r="C16615" i="4" s="1"/>
  <c r="C16616" i="4" s="1"/>
  <c r="C16617" i="4" s="1"/>
  <c r="C16618" i="4" s="1"/>
  <c r="C16619" i="4" s="1"/>
  <c r="C16620" i="4" s="1"/>
  <c r="C16621" i="4" s="1"/>
  <c r="C16622" i="4" s="1"/>
  <c r="C16623" i="4" s="1"/>
  <c r="C16624" i="4" s="1"/>
  <c r="C16625" i="4" s="1"/>
  <c r="C16626" i="4" s="1"/>
  <c r="C16627" i="4" s="1"/>
  <c r="C16628" i="4" s="1"/>
  <c r="C16629" i="4" s="1"/>
  <c r="C16630" i="4" s="1"/>
  <c r="C16631" i="4" s="1"/>
  <c r="C16632" i="4" s="1"/>
  <c r="C16633" i="4" s="1"/>
  <c r="C16634" i="4" s="1"/>
  <c r="C16635" i="4" s="1"/>
  <c r="C16636" i="4" s="1"/>
  <c r="C16637" i="4" s="1"/>
  <c r="C16638" i="4" s="1"/>
  <c r="C16639" i="4" s="1"/>
  <c r="C16640" i="4" s="1"/>
  <c r="C16641" i="4" s="1"/>
  <c r="C16642" i="4" s="1"/>
  <c r="C16643" i="4" s="1"/>
  <c r="C16644" i="4" s="1"/>
  <c r="C16645" i="4" s="1"/>
  <c r="C16646" i="4" s="1"/>
  <c r="C16647" i="4" s="1"/>
  <c r="C16648" i="4" s="1"/>
  <c r="C16649" i="4" s="1"/>
  <c r="C16650" i="4" s="1"/>
  <c r="C16651" i="4" s="1"/>
  <c r="C16652" i="4" s="1"/>
  <c r="C16653" i="4" s="1"/>
  <c r="C16654" i="4" s="1"/>
  <c r="C16655" i="4" s="1"/>
  <c r="C16656" i="4" s="1"/>
  <c r="C16657" i="4" s="1"/>
  <c r="C16658" i="4" s="1"/>
  <c r="C16659" i="4" s="1"/>
  <c r="C16660" i="4" s="1"/>
  <c r="C16661" i="4" s="1"/>
  <c r="C16662" i="4" s="1"/>
  <c r="C16663" i="4" s="1"/>
  <c r="C16664" i="4" s="1"/>
  <c r="C16665" i="4" s="1"/>
  <c r="C16666" i="4" s="1"/>
  <c r="C16667" i="4" s="1"/>
  <c r="C16668" i="4" s="1"/>
  <c r="C16669" i="4" s="1"/>
  <c r="C16670" i="4" s="1"/>
  <c r="C16671" i="4" s="1"/>
  <c r="C16672" i="4" s="1"/>
  <c r="C16673" i="4" s="1"/>
  <c r="C16674" i="4" s="1"/>
  <c r="C16675" i="4" s="1"/>
  <c r="C16676" i="4" s="1"/>
  <c r="C16677" i="4" s="1"/>
  <c r="C16678" i="4" s="1"/>
  <c r="C16679" i="4" s="1"/>
  <c r="C16680" i="4" s="1"/>
  <c r="C16681" i="4" s="1"/>
  <c r="C16682" i="4" s="1"/>
  <c r="C16683" i="4" s="1"/>
  <c r="C16684" i="4" s="1"/>
  <c r="C16685" i="4" s="1"/>
  <c r="C16686" i="4" s="1"/>
  <c r="C16687" i="4" s="1"/>
  <c r="C16688" i="4" s="1"/>
  <c r="C16689" i="4" s="1"/>
  <c r="C16690" i="4" s="1"/>
  <c r="C16691" i="4" s="1"/>
  <c r="C16692" i="4" s="1"/>
  <c r="C16693" i="4" s="1"/>
  <c r="C16694" i="4" s="1"/>
  <c r="C16695" i="4" s="1"/>
  <c r="C16696" i="4" s="1"/>
  <c r="C16697" i="4" s="1"/>
  <c r="C16698" i="4" s="1"/>
  <c r="C16699" i="4" s="1"/>
  <c r="C16700" i="4" s="1"/>
  <c r="C16701" i="4" s="1"/>
  <c r="C16702" i="4" s="1"/>
  <c r="C16703" i="4" s="1"/>
  <c r="C16704" i="4" s="1"/>
  <c r="C16705" i="4" s="1"/>
  <c r="C16706" i="4" s="1"/>
  <c r="C16707" i="4" s="1"/>
  <c r="C16708" i="4" s="1"/>
  <c r="C16709" i="4" s="1"/>
  <c r="C16710" i="4" s="1"/>
  <c r="C16711" i="4" s="1"/>
  <c r="C16712" i="4" s="1"/>
  <c r="C16713" i="4" s="1"/>
  <c r="C16714" i="4" s="1"/>
  <c r="C16715" i="4" s="1"/>
  <c r="C16716" i="4" s="1"/>
  <c r="C16717" i="4" s="1"/>
  <c r="C16718" i="4" s="1"/>
  <c r="C16719" i="4" s="1"/>
  <c r="C16720" i="4" s="1"/>
  <c r="C16721" i="4" s="1"/>
  <c r="C16722" i="4" s="1"/>
  <c r="C16723" i="4" s="1"/>
  <c r="C16724" i="4" s="1"/>
  <c r="C16725" i="4" s="1"/>
  <c r="C16726" i="4" s="1"/>
  <c r="C16727" i="4" s="1"/>
  <c r="C16728" i="4" s="1"/>
  <c r="C16729" i="4" s="1"/>
  <c r="C16730" i="4" s="1"/>
  <c r="C16731" i="4" s="1"/>
  <c r="C16732" i="4" s="1"/>
  <c r="C16733" i="4" s="1"/>
  <c r="C16734" i="4" s="1"/>
  <c r="C16735" i="4" s="1"/>
  <c r="C16736" i="4" s="1"/>
  <c r="C16737" i="4" s="1"/>
  <c r="C16738" i="4" s="1"/>
  <c r="C16739" i="4" s="1"/>
  <c r="C16740" i="4" s="1"/>
  <c r="C16741" i="4" s="1"/>
  <c r="C16742" i="4" s="1"/>
  <c r="C16743" i="4" s="1"/>
  <c r="C16744" i="4" s="1"/>
  <c r="C16745" i="4" s="1"/>
  <c r="C16746" i="4" s="1"/>
  <c r="C16747" i="4" s="1"/>
  <c r="C16748" i="4" s="1"/>
  <c r="C16749" i="4" s="1"/>
  <c r="C16750" i="4" s="1"/>
  <c r="C16751" i="4" s="1"/>
  <c r="C16752" i="4" s="1"/>
  <c r="C16753" i="4" s="1"/>
  <c r="C16754" i="4" s="1"/>
  <c r="C16755" i="4" s="1"/>
  <c r="C16756" i="4" s="1"/>
  <c r="C16757" i="4" s="1"/>
  <c r="C16758" i="4" s="1"/>
  <c r="C16759" i="4" s="1"/>
  <c r="C16760" i="4" s="1"/>
  <c r="C16761" i="4" s="1"/>
  <c r="C16762" i="4" s="1"/>
  <c r="C16763" i="4" s="1"/>
  <c r="C16764" i="4" s="1"/>
  <c r="C16765" i="4" s="1"/>
  <c r="C16766" i="4" s="1"/>
  <c r="C16767" i="4" s="1"/>
  <c r="C16768" i="4" s="1"/>
  <c r="C16769" i="4" s="1"/>
  <c r="C16770" i="4" s="1"/>
  <c r="C16771" i="4" s="1"/>
  <c r="C16772" i="4" s="1"/>
  <c r="C16773" i="4" s="1"/>
  <c r="C16774" i="4" s="1"/>
  <c r="C16775" i="4" s="1"/>
  <c r="C16776" i="4" s="1"/>
  <c r="C16777" i="4" s="1"/>
  <c r="C16778" i="4" s="1"/>
  <c r="C16779" i="4" s="1"/>
  <c r="C16780" i="4" s="1"/>
  <c r="C16781" i="4" s="1"/>
  <c r="C16782" i="4" s="1"/>
  <c r="C16783" i="4" s="1"/>
  <c r="C16784" i="4" s="1"/>
  <c r="C16785" i="4" s="1"/>
  <c r="C16786" i="4" s="1"/>
  <c r="C16787" i="4" s="1"/>
  <c r="C16788" i="4" s="1"/>
  <c r="C16789" i="4" s="1"/>
  <c r="C16790" i="4" s="1"/>
  <c r="C16791" i="4" s="1"/>
  <c r="C16792" i="4" s="1"/>
  <c r="C16793" i="4" s="1"/>
  <c r="C16794" i="4" s="1"/>
  <c r="C16795" i="4" s="1"/>
  <c r="C16796" i="4" s="1"/>
  <c r="C16797" i="4" s="1"/>
  <c r="C16798" i="4" s="1"/>
  <c r="C16799" i="4" s="1"/>
  <c r="C16800" i="4" s="1"/>
  <c r="C16801" i="4" s="1"/>
  <c r="C16802" i="4" s="1"/>
  <c r="C16803" i="4" s="1"/>
  <c r="C16804" i="4" s="1"/>
  <c r="C16805" i="4" s="1"/>
  <c r="C16806" i="4" s="1"/>
  <c r="C16807" i="4" s="1"/>
  <c r="C16808" i="4" s="1"/>
  <c r="C16809" i="4" s="1"/>
  <c r="C16810" i="4" s="1"/>
  <c r="C16811" i="4" s="1"/>
  <c r="C16812" i="4" s="1"/>
  <c r="C16813" i="4" s="1"/>
  <c r="C16814" i="4" s="1"/>
  <c r="C16815" i="4" s="1"/>
  <c r="C16816" i="4" s="1"/>
  <c r="C16817" i="4" s="1"/>
  <c r="C16818" i="4" s="1"/>
  <c r="C16819" i="4" s="1"/>
  <c r="C16820" i="4" s="1"/>
  <c r="C16821" i="4" s="1"/>
  <c r="C16822" i="4" s="1"/>
  <c r="C16823" i="4" s="1"/>
  <c r="C16824" i="4" s="1"/>
  <c r="C16825" i="4" s="1"/>
  <c r="C16826" i="4" s="1"/>
  <c r="C16827" i="4" s="1"/>
  <c r="C16828" i="4" s="1"/>
  <c r="C16829" i="4" s="1"/>
  <c r="C16830" i="4" s="1"/>
  <c r="C16831" i="4" s="1"/>
  <c r="C16832" i="4" s="1"/>
  <c r="C16833" i="4" s="1"/>
  <c r="C16834" i="4" s="1"/>
  <c r="C16835" i="4" s="1"/>
  <c r="C16836" i="4" s="1"/>
  <c r="C16837" i="4" s="1"/>
  <c r="C16838" i="4" s="1"/>
  <c r="C16839" i="4" s="1"/>
  <c r="C16840" i="4" s="1"/>
  <c r="C16841" i="4" s="1"/>
  <c r="C16842" i="4" s="1"/>
  <c r="C16843" i="4" s="1"/>
  <c r="C16844" i="4" s="1"/>
  <c r="C16845" i="4" s="1"/>
  <c r="C16846" i="4" s="1"/>
  <c r="C16847" i="4" s="1"/>
  <c r="C16848" i="4" s="1"/>
  <c r="C16849" i="4" s="1"/>
  <c r="C16850" i="4" s="1"/>
  <c r="C16851" i="4" s="1"/>
  <c r="C16852" i="4" s="1"/>
  <c r="C16853" i="4" s="1"/>
  <c r="C16854" i="4" s="1"/>
  <c r="C16855" i="4" s="1"/>
  <c r="C16856" i="4" s="1"/>
  <c r="C16857" i="4" s="1"/>
  <c r="C16858" i="4" s="1"/>
  <c r="C16859" i="4" s="1"/>
  <c r="C16860" i="4" s="1"/>
  <c r="C16861" i="4" s="1"/>
  <c r="C16862" i="4" s="1"/>
  <c r="C16863" i="4" s="1"/>
  <c r="C16864" i="4" s="1"/>
  <c r="C16865" i="4" s="1"/>
  <c r="C16866" i="4" s="1"/>
  <c r="C16867" i="4" s="1"/>
  <c r="C16868" i="4" s="1"/>
  <c r="C16869" i="4" s="1"/>
  <c r="C16870" i="4" s="1"/>
  <c r="C16871" i="4" s="1"/>
  <c r="C16872" i="4" s="1"/>
  <c r="C16873" i="4" s="1"/>
  <c r="C16874" i="4" s="1"/>
  <c r="C16875" i="4" s="1"/>
  <c r="C16876" i="4" s="1"/>
  <c r="C16877" i="4" s="1"/>
  <c r="C16878" i="4" s="1"/>
  <c r="C16879" i="4" s="1"/>
  <c r="C16880" i="4" s="1"/>
  <c r="C16881" i="4" s="1"/>
  <c r="C16882" i="4" s="1"/>
  <c r="C16883" i="4" s="1"/>
  <c r="C16884" i="4" s="1"/>
  <c r="C16885" i="4" s="1"/>
  <c r="C16886" i="4" s="1"/>
  <c r="C16887" i="4" s="1"/>
  <c r="C16888" i="4" s="1"/>
  <c r="C16889" i="4" s="1"/>
  <c r="C16890" i="4" s="1"/>
  <c r="C16891" i="4" s="1"/>
  <c r="C16892" i="4" s="1"/>
  <c r="C16893" i="4" s="1"/>
  <c r="C16894" i="4" s="1"/>
  <c r="C16895" i="4" s="1"/>
  <c r="C16896" i="4" s="1"/>
  <c r="C16897" i="4" s="1"/>
  <c r="C16898" i="4" s="1"/>
  <c r="C16899" i="4" s="1"/>
  <c r="C16900" i="4" s="1"/>
  <c r="C16901" i="4" s="1"/>
  <c r="C16902" i="4" s="1"/>
  <c r="C16903" i="4" s="1"/>
  <c r="C16904" i="4" s="1"/>
  <c r="C16905" i="4" s="1"/>
  <c r="C16906" i="4" s="1"/>
  <c r="C16907" i="4" s="1"/>
  <c r="C16908" i="4" s="1"/>
  <c r="C16909" i="4" s="1"/>
  <c r="C16910" i="4" s="1"/>
  <c r="C16911" i="4" s="1"/>
  <c r="C16912" i="4" s="1"/>
  <c r="C16913" i="4" s="1"/>
  <c r="C16914" i="4" s="1"/>
  <c r="C16915" i="4" s="1"/>
  <c r="C16916" i="4" s="1"/>
  <c r="C16917" i="4" s="1"/>
  <c r="C16918" i="4" s="1"/>
  <c r="C16919" i="4" s="1"/>
  <c r="C16920" i="4" s="1"/>
  <c r="C16921" i="4" s="1"/>
  <c r="C16922" i="4" s="1"/>
  <c r="C16923" i="4" s="1"/>
  <c r="C16924" i="4" s="1"/>
  <c r="C16925" i="4" s="1"/>
  <c r="C16926" i="4" s="1"/>
  <c r="C16927" i="4" s="1"/>
  <c r="C16928" i="4" s="1"/>
  <c r="C16929" i="4" s="1"/>
  <c r="C16930" i="4" s="1"/>
  <c r="C16931" i="4" s="1"/>
  <c r="C16932" i="4" s="1"/>
  <c r="C16933" i="4" s="1"/>
  <c r="C16934" i="4" s="1"/>
  <c r="C16935" i="4" s="1"/>
  <c r="C16936" i="4" s="1"/>
  <c r="C16937" i="4" s="1"/>
  <c r="C16938" i="4" s="1"/>
  <c r="C16939" i="4" s="1"/>
  <c r="C16940" i="4" s="1"/>
  <c r="C16941" i="4" s="1"/>
  <c r="C16942" i="4" s="1"/>
  <c r="C16943" i="4" s="1"/>
  <c r="C16944" i="4" s="1"/>
  <c r="C16945" i="4" s="1"/>
  <c r="C16946" i="4" s="1"/>
  <c r="C16947" i="4" s="1"/>
  <c r="C16948" i="4" s="1"/>
  <c r="C16949" i="4" s="1"/>
  <c r="C16950" i="4" s="1"/>
  <c r="C16951" i="4" s="1"/>
  <c r="C16952" i="4" s="1"/>
  <c r="C16953" i="4" s="1"/>
  <c r="C16954" i="4" s="1"/>
  <c r="C16955" i="4" s="1"/>
  <c r="C16956" i="4" s="1"/>
  <c r="C16957" i="4" s="1"/>
  <c r="C16958" i="4" s="1"/>
  <c r="C16959" i="4" s="1"/>
  <c r="C16960" i="4" s="1"/>
  <c r="C16961" i="4" s="1"/>
  <c r="C16962" i="4" s="1"/>
  <c r="C16963" i="4" s="1"/>
  <c r="C16964" i="4" s="1"/>
  <c r="C16965" i="4" s="1"/>
  <c r="C16966" i="4" s="1"/>
  <c r="C16967" i="4" s="1"/>
  <c r="C16968" i="4" s="1"/>
  <c r="C16969" i="4" s="1"/>
  <c r="C16970" i="4" s="1"/>
  <c r="C16971" i="4" s="1"/>
  <c r="C16972" i="4" s="1"/>
  <c r="C16973" i="4" s="1"/>
  <c r="C16974" i="4" s="1"/>
  <c r="C16975" i="4" s="1"/>
  <c r="C16976" i="4" s="1"/>
  <c r="C16977" i="4" s="1"/>
  <c r="C16978" i="4" s="1"/>
  <c r="C16979" i="4" s="1"/>
  <c r="C16980" i="4" s="1"/>
  <c r="C16981" i="4" s="1"/>
  <c r="C16982" i="4" s="1"/>
  <c r="C16983" i="4" s="1"/>
  <c r="C16984" i="4" s="1"/>
  <c r="C16985" i="4" s="1"/>
  <c r="C16986" i="4" s="1"/>
  <c r="C16987" i="4" s="1"/>
  <c r="C16988" i="4" s="1"/>
  <c r="C16989" i="4" s="1"/>
  <c r="C16990" i="4" s="1"/>
  <c r="C16991" i="4" s="1"/>
  <c r="C16992" i="4" s="1"/>
  <c r="C16993" i="4" s="1"/>
  <c r="C16994" i="4" s="1"/>
  <c r="C16995" i="4" s="1"/>
  <c r="C16996" i="4" s="1"/>
  <c r="C16997" i="4" s="1"/>
  <c r="C16998" i="4" s="1"/>
  <c r="C16999" i="4" s="1"/>
  <c r="C17000" i="4" s="1"/>
  <c r="C17001" i="4" s="1"/>
  <c r="C17002" i="4" s="1"/>
  <c r="C17003" i="4" s="1"/>
  <c r="C17004" i="4" s="1"/>
  <c r="C17005" i="4" s="1"/>
  <c r="C17006" i="4" s="1"/>
  <c r="C17007" i="4" s="1"/>
  <c r="C17008" i="4" s="1"/>
  <c r="C17009" i="4" s="1"/>
  <c r="C17010" i="4" s="1"/>
  <c r="C17011" i="4" s="1"/>
  <c r="C17012" i="4" s="1"/>
  <c r="C17013" i="4" s="1"/>
  <c r="C17014" i="4" s="1"/>
  <c r="C17015" i="4" s="1"/>
  <c r="C17016" i="4" s="1"/>
  <c r="C17017" i="4" s="1"/>
  <c r="C17018" i="4" s="1"/>
  <c r="C17019" i="4" s="1"/>
  <c r="C17020" i="4" s="1"/>
  <c r="C17021" i="4" s="1"/>
  <c r="C17022" i="4" s="1"/>
  <c r="C17023" i="4" s="1"/>
  <c r="C17024" i="4" s="1"/>
  <c r="C17025" i="4" s="1"/>
  <c r="C17026" i="4" s="1"/>
  <c r="C17027" i="4" s="1"/>
  <c r="C17028" i="4" s="1"/>
  <c r="C17029" i="4" s="1"/>
  <c r="C17030" i="4" s="1"/>
  <c r="C17031" i="4" s="1"/>
  <c r="C17032" i="4" s="1"/>
  <c r="C17033" i="4" s="1"/>
  <c r="C17034" i="4" s="1"/>
  <c r="C17035" i="4" s="1"/>
  <c r="C17036" i="4" s="1"/>
  <c r="C17037" i="4" s="1"/>
  <c r="C17038" i="4" s="1"/>
  <c r="C17039" i="4" s="1"/>
  <c r="C17040" i="4" s="1"/>
  <c r="C17041" i="4" s="1"/>
  <c r="C17042" i="4" s="1"/>
  <c r="C17043" i="4" s="1"/>
  <c r="C17044" i="4" s="1"/>
  <c r="C17045" i="4" s="1"/>
  <c r="C17046" i="4" s="1"/>
  <c r="C17047" i="4" s="1"/>
  <c r="C17048" i="4" s="1"/>
  <c r="C17049" i="4" s="1"/>
  <c r="C17050" i="4" s="1"/>
  <c r="C17051" i="4" s="1"/>
  <c r="C17052" i="4" s="1"/>
  <c r="C17053" i="4" s="1"/>
  <c r="C17054" i="4" s="1"/>
  <c r="C17055" i="4" s="1"/>
  <c r="C17056" i="4" s="1"/>
  <c r="C17057" i="4" s="1"/>
  <c r="C17058" i="4" s="1"/>
  <c r="C17059" i="4" s="1"/>
  <c r="C17060" i="4" s="1"/>
  <c r="C17061" i="4" s="1"/>
  <c r="C17062" i="4" s="1"/>
  <c r="C17063" i="4" s="1"/>
  <c r="C17064" i="4" s="1"/>
  <c r="C17065" i="4" s="1"/>
  <c r="C17066" i="4" s="1"/>
  <c r="C17067" i="4" s="1"/>
  <c r="C17068" i="4" s="1"/>
  <c r="C17069" i="4" s="1"/>
  <c r="C17070" i="4" s="1"/>
  <c r="C17071" i="4" s="1"/>
  <c r="C17072" i="4" s="1"/>
  <c r="C17073" i="4" s="1"/>
  <c r="C17074" i="4" s="1"/>
  <c r="C17075" i="4" s="1"/>
  <c r="C17076" i="4" s="1"/>
  <c r="C17077" i="4" s="1"/>
  <c r="C17078" i="4" s="1"/>
  <c r="C17079" i="4" s="1"/>
  <c r="C17080" i="4" s="1"/>
  <c r="C17081" i="4" s="1"/>
  <c r="C17082" i="4" s="1"/>
  <c r="C17083" i="4" s="1"/>
  <c r="C17084" i="4" s="1"/>
  <c r="C17085" i="4" s="1"/>
  <c r="C17086" i="4" s="1"/>
  <c r="C17087" i="4" s="1"/>
  <c r="C17088" i="4" s="1"/>
  <c r="C17089" i="4" s="1"/>
  <c r="C17090" i="4" s="1"/>
  <c r="C17091" i="4" s="1"/>
  <c r="C17092" i="4" s="1"/>
  <c r="C17093" i="4" s="1"/>
  <c r="C17094" i="4" s="1"/>
  <c r="C17095" i="4" s="1"/>
  <c r="C17096" i="4" s="1"/>
  <c r="C17097" i="4" s="1"/>
  <c r="C17098" i="4" s="1"/>
  <c r="C17099" i="4" s="1"/>
  <c r="C17100" i="4" s="1"/>
  <c r="C17101" i="4" s="1"/>
  <c r="C17102" i="4" s="1"/>
  <c r="C17103" i="4" s="1"/>
  <c r="C17104" i="4" s="1"/>
  <c r="C17105" i="4" s="1"/>
  <c r="C17106" i="4" s="1"/>
  <c r="C17107" i="4" s="1"/>
  <c r="C17108" i="4" s="1"/>
  <c r="C17109" i="4" s="1"/>
  <c r="C17110" i="4" s="1"/>
  <c r="C17111" i="4" s="1"/>
  <c r="C17112" i="4" s="1"/>
  <c r="C17113" i="4" s="1"/>
  <c r="C17114" i="4" s="1"/>
  <c r="C17115" i="4" s="1"/>
  <c r="C17116" i="4" s="1"/>
  <c r="C17117" i="4" s="1"/>
  <c r="C17118" i="4" s="1"/>
  <c r="C17119" i="4" s="1"/>
  <c r="C17120" i="4" s="1"/>
  <c r="C17121" i="4" s="1"/>
  <c r="C17122" i="4" s="1"/>
  <c r="C17123" i="4" s="1"/>
  <c r="C17124" i="4" s="1"/>
  <c r="C17125" i="4" s="1"/>
  <c r="C17126" i="4" s="1"/>
  <c r="C17127" i="4" s="1"/>
  <c r="C17128" i="4" s="1"/>
  <c r="C17129" i="4" s="1"/>
  <c r="C17130" i="4" s="1"/>
  <c r="C17131" i="4" s="1"/>
  <c r="C17132" i="4" s="1"/>
  <c r="C17133" i="4" s="1"/>
  <c r="C17134" i="4" s="1"/>
  <c r="C17135" i="4" s="1"/>
  <c r="C17136" i="4" s="1"/>
  <c r="C17137" i="4" s="1"/>
  <c r="C17138" i="4" s="1"/>
  <c r="C17139" i="4" s="1"/>
  <c r="C17140" i="4" s="1"/>
  <c r="C17141" i="4" s="1"/>
  <c r="C17142" i="4" s="1"/>
  <c r="C17143" i="4" s="1"/>
  <c r="C17144" i="4" s="1"/>
  <c r="C17145" i="4" s="1"/>
  <c r="C17146" i="4" s="1"/>
  <c r="C17147" i="4" s="1"/>
  <c r="C17148" i="4" s="1"/>
  <c r="C17149" i="4" s="1"/>
  <c r="C17150" i="4" s="1"/>
  <c r="C17151" i="4" s="1"/>
  <c r="C17152" i="4" s="1"/>
  <c r="C17153" i="4" s="1"/>
  <c r="C17154" i="4" s="1"/>
  <c r="C17155" i="4" s="1"/>
  <c r="C17156" i="4" s="1"/>
  <c r="C17157" i="4" s="1"/>
  <c r="C17158" i="4" s="1"/>
  <c r="C17159" i="4" s="1"/>
  <c r="C17160" i="4" s="1"/>
  <c r="C17161" i="4" s="1"/>
  <c r="C17162" i="4" s="1"/>
  <c r="C17163" i="4" s="1"/>
  <c r="C17164" i="4" s="1"/>
  <c r="C17165" i="4" s="1"/>
  <c r="C17166" i="4" s="1"/>
  <c r="C17167" i="4" s="1"/>
  <c r="C17168" i="4" s="1"/>
  <c r="C17169" i="4" s="1"/>
  <c r="C17170" i="4" s="1"/>
  <c r="C17171" i="4" s="1"/>
  <c r="C17172" i="4" s="1"/>
  <c r="C17173" i="4" s="1"/>
  <c r="C17174" i="4" s="1"/>
  <c r="C17175" i="4" s="1"/>
  <c r="C17176" i="4" s="1"/>
  <c r="C17177" i="4" s="1"/>
  <c r="C17178" i="4" s="1"/>
  <c r="C17179" i="4" s="1"/>
  <c r="C17180" i="4" s="1"/>
  <c r="C17181" i="4" s="1"/>
  <c r="C17182" i="4" s="1"/>
  <c r="C17183" i="4" s="1"/>
  <c r="C17184" i="4" s="1"/>
  <c r="C17185" i="4" s="1"/>
  <c r="C17186" i="4" s="1"/>
  <c r="C17187" i="4" s="1"/>
  <c r="C17188" i="4" s="1"/>
  <c r="C17189" i="4" s="1"/>
  <c r="C17190" i="4" s="1"/>
  <c r="C17191" i="4" s="1"/>
  <c r="C17192" i="4" s="1"/>
  <c r="C17193" i="4" s="1"/>
  <c r="C17194" i="4" s="1"/>
  <c r="C17195" i="4" s="1"/>
  <c r="C17196" i="4" s="1"/>
  <c r="C17197" i="4" s="1"/>
  <c r="C17198" i="4" s="1"/>
  <c r="C17199" i="4" s="1"/>
  <c r="C17200" i="4" s="1"/>
  <c r="C17201" i="4" s="1"/>
  <c r="C17202" i="4" s="1"/>
  <c r="C17203" i="4" s="1"/>
  <c r="C17204" i="4" s="1"/>
  <c r="C17205" i="4" s="1"/>
  <c r="C17206" i="4" s="1"/>
  <c r="C17207" i="4" s="1"/>
  <c r="C17208" i="4" s="1"/>
  <c r="C17209" i="4" s="1"/>
  <c r="C17210" i="4" s="1"/>
  <c r="C17211" i="4" s="1"/>
  <c r="C17212" i="4" s="1"/>
  <c r="C17213" i="4" s="1"/>
  <c r="C17214" i="4" s="1"/>
  <c r="C17215" i="4" s="1"/>
  <c r="C17216" i="4" s="1"/>
  <c r="C17217" i="4" s="1"/>
  <c r="C17218" i="4" s="1"/>
  <c r="C17219" i="4" s="1"/>
  <c r="C17220" i="4" s="1"/>
  <c r="C17221" i="4" s="1"/>
  <c r="C17222" i="4" s="1"/>
  <c r="C17223" i="4" s="1"/>
  <c r="C17224" i="4" s="1"/>
  <c r="C17225" i="4" s="1"/>
  <c r="C17226" i="4" s="1"/>
  <c r="C17227" i="4" s="1"/>
  <c r="C17228" i="4" s="1"/>
  <c r="C17229" i="4" s="1"/>
  <c r="C17230" i="4" s="1"/>
  <c r="C17231" i="4" s="1"/>
  <c r="C17232" i="4" s="1"/>
  <c r="C17233" i="4" s="1"/>
  <c r="C17234" i="4" s="1"/>
  <c r="C17235" i="4" s="1"/>
  <c r="C17236" i="4" s="1"/>
  <c r="C17237" i="4" s="1"/>
  <c r="C17238" i="4" s="1"/>
  <c r="C17239" i="4" s="1"/>
  <c r="C17240" i="4" s="1"/>
  <c r="C17241" i="4" s="1"/>
  <c r="C17242" i="4" s="1"/>
  <c r="C17243" i="4" s="1"/>
  <c r="C17244" i="4" s="1"/>
  <c r="C17245" i="4" s="1"/>
  <c r="C17246" i="4" s="1"/>
  <c r="C17247" i="4" s="1"/>
  <c r="C17248" i="4" s="1"/>
  <c r="C17249" i="4" s="1"/>
  <c r="C17250" i="4" s="1"/>
  <c r="C17251" i="4" s="1"/>
  <c r="C17252" i="4" s="1"/>
  <c r="C17253" i="4" s="1"/>
  <c r="C17254" i="4" s="1"/>
  <c r="C17255" i="4" s="1"/>
  <c r="C17256" i="4" s="1"/>
  <c r="C17257" i="4" s="1"/>
  <c r="C17258" i="4" s="1"/>
  <c r="C17259" i="4" s="1"/>
  <c r="C17260" i="4" s="1"/>
  <c r="C17261" i="4" s="1"/>
  <c r="C17262" i="4" s="1"/>
  <c r="C17263" i="4" s="1"/>
  <c r="C17264" i="4" s="1"/>
  <c r="C17265" i="4" s="1"/>
  <c r="C17266" i="4" s="1"/>
  <c r="C17267" i="4" s="1"/>
  <c r="C17268" i="4" s="1"/>
  <c r="C17269" i="4" s="1"/>
  <c r="C17270" i="4" s="1"/>
  <c r="C17271" i="4" s="1"/>
  <c r="C17272" i="4" s="1"/>
  <c r="C17273" i="4" s="1"/>
  <c r="C17274" i="4" s="1"/>
  <c r="C17275" i="4" s="1"/>
  <c r="C17276" i="4" s="1"/>
  <c r="C17277" i="4" s="1"/>
  <c r="C17278" i="4" s="1"/>
  <c r="C17279" i="4" s="1"/>
  <c r="C17280" i="4" s="1"/>
  <c r="C17281" i="4" s="1"/>
  <c r="C17282" i="4" s="1"/>
  <c r="C17283" i="4" s="1"/>
  <c r="C17284" i="4" s="1"/>
  <c r="C17285" i="4" s="1"/>
  <c r="C17286" i="4" s="1"/>
  <c r="C17287" i="4" s="1"/>
  <c r="C17288" i="4" s="1"/>
  <c r="C17289" i="4" s="1"/>
  <c r="C17290" i="4" s="1"/>
  <c r="C17291" i="4" s="1"/>
  <c r="C17292" i="4" s="1"/>
  <c r="C17293" i="4" s="1"/>
  <c r="C17294" i="4" s="1"/>
  <c r="C17295" i="4" s="1"/>
  <c r="C17296" i="4" s="1"/>
  <c r="C17297" i="4" s="1"/>
  <c r="C17298" i="4" s="1"/>
  <c r="C17299" i="4" s="1"/>
  <c r="C17300" i="4" s="1"/>
  <c r="C17301" i="4" s="1"/>
  <c r="C17302" i="4" s="1"/>
  <c r="C17303" i="4" s="1"/>
  <c r="C17304" i="4" s="1"/>
  <c r="C17305" i="4" s="1"/>
  <c r="C17306" i="4" s="1"/>
  <c r="C17307" i="4" s="1"/>
  <c r="C17308" i="4" s="1"/>
  <c r="C17309" i="4" s="1"/>
  <c r="C17310" i="4" s="1"/>
  <c r="C17311" i="4" s="1"/>
  <c r="C17312" i="4" s="1"/>
  <c r="C17313" i="4" s="1"/>
  <c r="C17314" i="4" s="1"/>
  <c r="C17315" i="4" s="1"/>
  <c r="C17316" i="4" s="1"/>
  <c r="C17317" i="4" s="1"/>
  <c r="C17318" i="4" s="1"/>
  <c r="C17319" i="4" s="1"/>
  <c r="C17320" i="4" s="1"/>
  <c r="C17321" i="4" s="1"/>
  <c r="C17322" i="4" s="1"/>
  <c r="C17323" i="4" s="1"/>
  <c r="C17324" i="4" s="1"/>
  <c r="C17325" i="4" s="1"/>
  <c r="C17326" i="4" s="1"/>
  <c r="C17327" i="4" s="1"/>
  <c r="C17328" i="4" s="1"/>
  <c r="C17329" i="4" s="1"/>
  <c r="C17330" i="4" s="1"/>
  <c r="C17331" i="4" s="1"/>
  <c r="C17332" i="4" s="1"/>
  <c r="C17333" i="4" s="1"/>
  <c r="C17334" i="4" s="1"/>
  <c r="C17335" i="4" s="1"/>
  <c r="C17336" i="4" s="1"/>
  <c r="C17337" i="4" s="1"/>
  <c r="C17338" i="4" s="1"/>
  <c r="C17339" i="4" s="1"/>
  <c r="C17340" i="4" s="1"/>
  <c r="C17341" i="4" s="1"/>
  <c r="C17342" i="4" s="1"/>
  <c r="C17343" i="4" s="1"/>
  <c r="C17344" i="4" s="1"/>
  <c r="C17345" i="4" s="1"/>
  <c r="C17346" i="4" s="1"/>
  <c r="C17347" i="4" s="1"/>
  <c r="C17348" i="4" s="1"/>
  <c r="C17349" i="4" s="1"/>
  <c r="C17350" i="4" s="1"/>
  <c r="C17351" i="4" s="1"/>
  <c r="C17352" i="4" s="1"/>
  <c r="C17353" i="4" s="1"/>
  <c r="C17354" i="4" s="1"/>
  <c r="C17355" i="4" s="1"/>
  <c r="C17356" i="4" s="1"/>
  <c r="C17357" i="4" s="1"/>
  <c r="C17358" i="4" s="1"/>
  <c r="C17359" i="4" s="1"/>
  <c r="C17360" i="4" s="1"/>
  <c r="C17361" i="4" s="1"/>
  <c r="C17362" i="4" s="1"/>
  <c r="C17363" i="4" s="1"/>
  <c r="C17364" i="4" s="1"/>
  <c r="C17365" i="4" s="1"/>
  <c r="C17366" i="4" s="1"/>
  <c r="C17367" i="4" s="1"/>
  <c r="C17368" i="4" s="1"/>
  <c r="C17369" i="4" s="1"/>
  <c r="C17370" i="4" s="1"/>
  <c r="C17371" i="4" s="1"/>
  <c r="C17372" i="4" s="1"/>
  <c r="C17373" i="4" s="1"/>
  <c r="C17374" i="4" s="1"/>
  <c r="C17375" i="4" s="1"/>
  <c r="C17376" i="4" s="1"/>
  <c r="C17377" i="4" s="1"/>
  <c r="C17378" i="4" s="1"/>
  <c r="C17379" i="4" s="1"/>
  <c r="C17380" i="4" s="1"/>
  <c r="C17381" i="4" s="1"/>
  <c r="C17382" i="4" s="1"/>
  <c r="C17383" i="4" s="1"/>
  <c r="C17384" i="4" s="1"/>
  <c r="C17385" i="4" s="1"/>
  <c r="C17386" i="4" s="1"/>
  <c r="C17387" i="4" s="1"/>
  <c r="C17388" i="4" s="1"/>
  <c r="C17389" i="4" s="1"/>
  <c r="C17390" i="4" s="1"/>
  <c r="C17391" i="4" s="1"/>
  <c r="C17392" i="4" s="1"/>
  <c r="C17393" i="4" s="1"/>
  <c r="C17394" i="4" s="1"/>
  <c r="C17395" i="4" s="1"/>
  <c r="C17396" i="4" s="1"/>
  <c r="C17397" i="4" s="1"/>
  <c r="C17398" i="4" s="1"/>
  <c r="C17399" i="4" s="1"/>
  <c r="C17400" i="4" s="1"/>
  <c r="C17401" i="4" s="1"/>
  <c r="C17402" i="4" s="1"/>
  <c r="C17403" i="4" s="1"/>
  <c r="C17404" i="4" s="1"/>
  <c r="C17405" i="4" s="1"/>
  <c r="C17406" i="4" s="1"/>
  <c r="C17407" i="4" s="1"/>
  <c r="C17408" i="4" s="1"/>
  <c r="C17409" i="4" s="1"/>
  <c r="C17410" i="4" s="1"/>
  <c r="C17411" i="4" s="1"/>
  <c r="C17412" i="4" s="1"/>
  <c r="C17413" i="4" s="1"/>
  <c r="C17414" i="4" s="1"/>
  <c r="C17415" i="4" s="1"/>
  <c r="C17416" i="4" s="1"/>
  <c r="C17417" i="4" s="1"/>
  <c r="C17418" i="4" s="1"/>
  <c r="C17419" i="4" s="1"/>
  <c r="C17420" i="4" s="1"/>
  <c r="C17421" i="4" s="1"/>
  <c r="C17422" i="4" s="1"/>
  <c r="C17423" i="4" s="1"/>
  <c r="C17424" i="4" s="1"/>
  <c r="C17425" i="4" s="1"/>
  <c r="C17426" i="4" s="1"/>
  <c r="C17427" i="4" s="1"/>
  <c r="C17428" i="4" s="1"/>
  <c r="C17429" i="4" s="1"/>
  <c r="C17430" i="4" s="1"/>
  <c r="C17431" i="4" s="1"/>
  <c r="C17432" i="4" s="1"/>
  <c r="C17433" i="4" s="1"/>
  <c r="C17434" i="4" s="1"/>
  <c r="C17435" i="4" s="1"/>
  <c r="C17436" i="4" s="1"/>
  <c r="C17437" i="4" s="1"/>
  <c r="C17438" i="4" s="1"/>
  <c r="C17439" i="4" s="1"/>
  <c r="C17440" i="4" s="1"/>
  <c r="C17441" i="4" s="1"/>
  <c r="C17442" i="4" s="1"/>
  <c r="C17443" i="4" s="1"/>
  <c r="C17444" i="4" s="1"/>
  <c r="C17445" i="4" s="1"/>
  <c r="C17446" i="4" s="1"/>
  <c r="C17447" i="4" s="1"/>
  <c r="C17448" i="4" s="1"/>
  <c r="C17449" i="4" s="1"/>
  <c r="C17450" i="4" s="1"/>
  <c r="C17451" i="4" s="1"/>
  <c r="C17452" i="4" s="1"/>
  <c r="C17453" i="4" s="1"/>
  <c r="C17454" i="4" s="1"/>
  <c r="C17455" i="4" s="1"/>
  <c r="C17456" i="4" s="1"/>
  <c r="C17457" i="4" s="1"/>
  <c r="C17458" i="4" s="1"/>
  <c r="C17459" i="4" s="1"/>
  <c r="C17460" i="4" s="1"/>
  <c r="C17461" i="4" s="1"/>
  <c r="C17462" i="4" s="1"/>
  <c r="C17463" i="4" s="1"/>
  <c r="C17464" i="4" s="1"/>
  <c r="C17465" i="4" s="1"/>
  <c r="C17466" i="4" s="1"/>
  <c r="C17467" i="4" s="1"/>
  <c r="C17468" i="4" s="1"/>
  <c r="C17469" i="4" s="1"/>
  <c r="C17470" i="4" s="1"/>
  <c r="C17471" i="4" s="1"/>
  <c r="C17472" i="4" s="1"/>
  <c r="C17473" i="4" s="1"/>
  <c r="C17474" i="4" s="1"/>
  <c r="C17475" i="4" s="1"/>
  <c r="C17476" i="4" s="1"/>
  <c r="C17477" i="4" s="1"/>
  <c r="C17478" i="4" s="1"/>
  <c r="C17479" i="4" s="1"/>
  <c r="C17480" i="4" s="1"/>
  <c r="C17481" i="4" s="1"/>
  <c r="C17482" i="4" s="1"/>
  <c r="C17483" i="4" s="1"/>
  <c r="C17484" i="4" s="1"/>
  <c r="C17485" i="4" s="1"/>
  <c r="C17486" i="4" s="1"/>
  <c r="C17487" i="4" s="1"/>
  <c r="C17488" i="4" s="1"/>
  <c r="C17489" i="4" s="1"/>
  <c r="C17490" i="4" s="1"/>
  <c r="C17491" i="4" s="1"/>
  <c r="C17492" i="4" s="1"/>
  <c r="C17493" i="4" s="1"/>
  <c r="C17494" i="4" s="1"/>
  <c r="C17495" i="4" s="1"/>
  <c r="C17496" i="4" s="1"/>
  <c r="C17497" i="4" s="1"/>
  <c r="C17498" i="4" s="1"/>
  <c r="C17499" i="4" s="1"/>
  <c r="C17500" i="4" s="1"/>
  <c r="C17501" i="4" s="1"/>
  <c r="C17502" i="4" s="1"/>
  <c r="C17503" i="4" s="1"/>
  <c r="C17504" i="4" s="1"/>
  <c r="C17505" i="4" s="1"/>
  <c r="C17506" i="4" s="1"/>
  <c r="C17507" i="4" s="1"/>
  <c r="C17508" i="4" s="1"/>
  <c r="C17509" i="4" s="1"/>
  <c r="C17510" i="4" s="1"/>
  <c r="C17511" i="4" s="1"/>
  <c r="C17512" i="4" s="1"/>
  <c r="C17513" i="4" s="1"/>
  <c r="C17514" i="4" s="1"/>
  <c r="C17515" i="4" s="1"/>
  <c r="C17516" i="4" s="1"/>
  <c r="C17517" i="4" s="1"/>
  <c r="C17518" i="4" s="1"/>
  <c r="C17519" i="4" s="1"/>
  <c r="C17520" i="4" s="1"/>
  <c r="C17521" i="4" s="1"/>
  <c r="C17522" i="4" s="1"/>
  <c r="C17523" i="4" s="1"/>
  <c r="C17524" i="4" s="1"/>
  <c r="C17525" i="4" s="1"/>
  <c r="C17526" i="4" s="1"/>
  <c r="C17527" i="4" s="1"/>
  <c r="C17528" i="4" s="1"/>
  <c r="C17529" i="4" s="1"/>
  <c r="C17530" i="4" s="1"/>
  <c r="C17531" i="4" s="1"/>
  <c r="C17532" i="4" s="1"/>
  <c r="C17533" i="4" s="1"/>
  <c r="C17534" i="4" s="1"/>
  <c r="C17535" i="4" s="1"/>
  <c r="C17536" i="4" s="1"/>
  <c r="C17537" i="4" s="1"/>
  <c r="C17538" i="4" s="1"/>
  <c r="C17539" i="4" s="1"/>
  <c r="C17540" i="4" s="1"/>
  <c r="C17541" i="4" s="1"/>
  <c r="C17542" i="4" s="1"/>
  <c r="C17543" i="4" s="1"/>
  <c r="C17544" i="4" s="1"/>
  <c r="C17545" i="4" s="1"/>
  <c r="C17546" i="4" s="1"/>
  <c r="C17547" i="4" s="1"/>
  <c r="C17548" i="4" s="1"/>
  <c r="C17549" i="4" s="1"/>
  <c r="C17550" i="4" s="1"/>
  <c r="C17551" i="4" s="1"/>
  <c r="C17552" i="4" s="1"/>
  <c r="C17553" i="4" s="1"/>
  <c r="C17554" i="4" s="1"/>
  <c r="C17555" i="4" s="1"/>
  <c r="C17556" i="4" s="1"/>
  <c r="C17557" i="4" s="1"/>
  <c r="C17558" i="4" s="1"/>
  <c r="C17559" i="4" s="1"/>
  <c r="C17560" i="4" s="1"/>
  <c r="C17561" i="4" s="1"/>
  <c r="C17562" i="4" s="1"/>
  <c r="C17563" i="4" s="1"/>
  <c r="C17564" i="4" s="1"/>
  <c r="C17565" i="4" s="1"/>
  <c r="C17566" i="4" s="1"/>
  <c r="C17567" i="4" s="1"/>
  <c r="C17568" i="4" s="1"/>
  <c r="C17569" i="4" s="1"/>
  <c r="C17570" i="4" s="1"/>
  <c r="C17571" i="4" s="1"/>
  <c r="C17572" i="4" s="1"/>
  <c r="C17573" i="4" s="1"/>
  <c r="C17574" i="4" s="1"/>
  <c r="C17575" i="4" s="1"/>
  <c r="C17576" i="4" s="1"/>
  <c r="C17577" i="4" s="1"/>
  <c r="C17578" i="4" s="1"/>
  <c r="C17579" i="4" s="1"/>
  <c r="C17580" i="4" s="1"/>
  <c r="C17581" i="4" s="1"/>
  <c r="C17582" i="4" s="1"/>
  <c r="C17583" i="4" s="1"/>
  <c r="C17584" i="4" s="1"/>
  <c r="C17585" i="4" s="1"/>
  <c r="C17586" i="4" s="1"/>
  <c r="C17587" i="4" s="1"/>
  <c r="C17588" i="4" s="1"/>
  <c r="C17589" i="4" s="1"/>
  <c r="C17590" i="4" s="1"/>
  <c r="C17591" i="4" s="1"/>
  <c r="C17592" i="4" s="1"/>
  <c r="C17593" i="4" s="1"/>
  <c r="C17594" i="4" s="1"/>
  <c r="C17595" i="4" s="1"/>
  <c r="C17596" i="4" s="1"/>
  <c r="C17597" i="4" s="1"/>
  <c r="C17598" i="4" s="1"/>
  <c r="C17599" i="4" s="1"/>
  <c r="C17600" i="4" s="1"/>
  <c r="C17601" i="4" s="1"/>
  <c r="C17602" i="4" s="1"/>
  <c r="C17603" i="4" s="1"/>
  <c r="C17604" i="4" s="1"/>
  <c r="C17605" i="4" s="1"/>
  <c r="C17606" i="4" s="1"/>
  <c r="C17607" i="4" s="1"/>
  <c r="C17608" i="4" s="1"/>
  <c r="C17609" i="4" s="1"/>
  <c r="C17610" i="4" s="1"/>
  <c r="C17611" i="4" s="1"/>
  <c r="C17612" i="4" s="1"/>
  <c r="C17613" i="4" s="1"/>
  <c r="C17614" i="4" s="1"/>
  <c r="C17615" i="4" s="1"/>
  <c r="C17616" i="4" s="1"/>
  <c r="C17617" i="4" s="1"/>
  <c r="C17618" i="4" s="1"/>
  <c r="C17619" i="4" s="1"/>
  <c r="C17620" i="4" s="1"/>
  <c r="C17621" i="4" s="1"/>
  <c r="C17622" i="4" s="1"/>
  <c r="C17623" i="4" s="1"/>
  <c r="C17624" i="4" s="1"/>
  <c r="C17625" i="4" s="1"/>
  <c r="C17626" i="4" s="1"/>
  <c r="C17627" i="4" s="1"/>
  <c r="C17628" i="4" s="1"/>
  <c r="C17629" i="4" s="1"/>
  <c r="C17630" i="4" s="1"/>
  <c r="C17631" i="4" s="1"/>
  <c r="C17632" i="4" s="1"/>
  <c r="C17633" i="4" s="1"/>
  <c r="C17634" i="4" s="1"/>
  <c r="C17635" i="4" s="1"/>
  <c r="C17636" i="4" s="1"/>
  <c r="C17637" i="4" s="1"/>
  <c r="C17638" i="4" s="1"/>
  <c r="C17639" i="4" s="1"/>
  <c r="C17640" i="4" s="1"/>
  <c r="C17641" i="4" s="1"/>
  <c r="C17642" i="4" s="1"/>
  <c r="C17643" i="4" s="1"/>
  <c r="C17644" i="4" s="1"/>
  <c r="C17645" i="4" s="1"/>
  <c r="C17646" i="4" s="1"/>
  <c r="C17647" i="4" s="1"/>
  <c r="C17648" i="4" s="1"/>
  <c r="C17649" i="4" s="1"/>
  <c r="C17650" i="4" s="1"/>
  <c r="C17651" i="4" s="1"/>
  <c r="C17652" i="4" s="1"/>
  <c r="C17653" i="4" s="1"/>
  <c r="C17654" i="4" s="1"/>
  <c r="C17655" i="4" s="1"/>
  <c r="C17656" i="4" s="1"/>
  <c r="C17657" i="4" s="1"/>
  <c r="C17658" i="4" s="1"/>
  <c r="C17659" i="4" s="1"/>
  <c r="C17660" i="4" s="1"/>
  <c r="C17661" i="4" s="1"/>
  <c r="C17662" i="4" s="1"/>
  <c r="C17663" i="4" s="1"/>
  <c r="C17664" i="4" s="1"/>
  <c r="C17665" i="4" s="1"/>
  <c r="C17666" i="4" s="1"/>
  <c r="C17667" i="4" s="1"/>
  <c r="C17668" i="4" s="1"/>
  <c r="C17669" i="4" s="1"/>
  <c r="C17670" i="4" s="1"/>
  <c r="C17671" i="4" s="1"/>
  <c r="C17672" i="4" s="1"/>
  <c r="C17673" i="4" s="1"/>
  <c r="C17674" i="4" s="1"/>
  <c r="C17675" i="4" s="1"/>
  <c r="C17676" i="4" s="1"/>
  <c r="C17677" i="4" s="1"/>
  <c r="C17678" i="4" s="1"/>
  <c r="C17679" i="4" s="1"/>
  <c r="C17680" i="4" s="1"/>
  <c r="C17681" i="4" s="1"/>
  <c r="C17682" i="4" s="1"/>
  <c r="C17683" i="4" s="1"/>
  <c r="C17684" i="4" s="1"/>
  <c r="C17685" i="4" s="1"/>
  <c r="C17686" i="4" s="1"/>
  <c r="C17687" i="4" s="1"/>
  <c r="C17688" i="4" s="1"/>
  <c r="C17689" i="4" s="1"/>
  <c r="C17690" i="4" s="1"/>
  <c r="C17691" i="4" s="1"/>
  <c r="C17692" i="4" s="1"/>
  <c r="C17693" i="4" s="1"/>
  <c r="C17694" i="4" s="1"/>
  <c r="C17695" i="4" s="1"/>
  <c r="C17696" i="4" s="1"/>
  <c r="C17697" i="4" s="1"/>
  <c r="C17698" i="4" s="1"/>
  <c r="C17699" i="4" s="1"/>
  <c r="C17700" i="4" s="1"/>
  <c r="C17701" i="4" s="1"/>
  <c r="C17702" i="4" s="1"/>
  <c r="C17703" i="4" s="1"/>
  <c r="C17704" i="4" s="1"/>
  <c r="C17705" i="4" s="1"/>
  <c r="C17706" i="4" s="1"/>
  <c r="C17707" i="4" s="1"/>
  <c r="C17708" i="4" s="1"/>
  <c r="C17709" i="4" s="1"/>
  <c r="C17710" i="4" s="1"/>
  <c r="C17711" i="4" s="1"/>
  <c r="C17712" i="4" s="1"/>
  <c r="C17713" i="4" s="1"/>
  <c r="C17714" i="4" s="1"/>
  <c r="C17715" i="4" s="1"/>
  <c r="C17716" i="4" s="1"/>
  <c r="C17717" i="4" s="1"/>
  <c r="C17718" i="4" s="1"/>
  <c r="C17719" i="4" s="1"/>
  <c r="C17720" i="4" s="1"/>
  <c r="C17721" i="4" s="1"/>
  <c r="C17722" i="4" s="1"/>
  <c r="C17723" i="4" s="1"/>
  <c r="C17724" i="4" s="1"/>
  <c r="C17725" i="4" s="1"/>
  <c r="C17726" i="4" s="1"/>
  <c r="C17727" i="4" s="1"/>
  <c r="C17728" i="4" s="1"/>
  <c r="C17729" i="4" s="1"/>
  <c r="C17730" i="4" s="1"/>
  <c r="C17731" i="4" s="1"/>
  <c r="C17732" i="4" s="1"/>
  <c r="C17733" i="4" s="1"/>
  <c r="C17734" i="4" s="1"/>
  <c r="C17735" i="4" s="1"/>
  <c r="C17736" i="4" s="1"/>
  <c r="C17737" i="4" s="1"/>
  <c r="C17738" i="4" s="1"/>
  <c r="C17739" i="4" s="1"/>
  <c r="C17740" i="4" s="1"/>
  <c r="C17741" i="4" s="1"/>
  <c r="C17742" i="4" s="1"/>
  <c r="C17743" i="4" s="1"/>
  <c r="C17744" i="4" s="1"/>
  <c r="C17745" i="4" s="1"/>
  <c r="C17746" i="4" s="1"/>
  <c r="C17747" i="4" s="1"/>
  <c r="C17748" i="4" s="1"/>
  <c r="C17749" i="4" s="1"/>
  <c r="C17750" i="4" s="1"/>
  <c r="C17751" i="4" s="1"/>
  <c r="C17752" i="4" s="1"/>
  <c r="C17753" i="4" s="1"/>
  <c r="C17754" i="4" s="1"/>
  <c r="C17755" i="4" s="1"/>
  <c r="C17756" i="4" s="1"/>
  <c r="C17757" i="4" s="1"/>
  <c r="C17758" i="4" s="1"/>
  <c r="C17759" i="4" s="1"/>
  <c r="C17760" i="4" s="1"/>
  <c r="C17761" i="4" s="1"/>
  <c r="C17762" i="4" s="1"/>
  <c r="C17763" i="4" s="1"/>
  <c r="C17764" i="4" s="1"/>
  <c r="C17765" i="4" s="1"/>
  <c r="C17766" i="4" s="1"/>
  <c r="C17767" i="4" s="1"/>
  <c r="C17768" i="4" s="1"/>
  <c r="C17769" i="4" s="1"/>
  <c r="C17770" i="4" s="1"/>
  <c r="C17771" i="4" s="1"/>
  <c r="C17772" i="4" s="1"/>
  <c r="C17773" i="4" s="1"/>
  <c r="C17774" i="4" s="1"/>
  <c r="C17775" i="4" s="1"/>
  <c r="C17776" i="4" s="1"/>
  <c r="C17777" i="4" s="1"/>
  <c r="C17778" i="4" s="1"/>
  <c r="C17779" i="4" s="1"/>
  <c r="C17780" i="4" s="1"/>
  <c r="C17781" i="4" s="1"/>
  <c r="C17782" i="4" s="1"/>
  <c r="C17783" i="4" s="1"/>
  <c r="C17784" i="4" s="1"/>
  <c r="C17785" i="4" s="1"/>
  <c r="C17786" i="4" s="1"/>
  <c r="C17787" i="4" s="1"/>
  <c r="C17788" i="4" s="1"/>
  <c r="C17789" i="4" s="1"/>
  <c r="C17790" i="4" s="1"/>
  <c r="C17791" i="4" s="1"/>
  <c r="C17792" i="4" s="1"/>
  <c r="C17793" i="4" s="1"/>
  <c r="C17794" i="4" s="1"/>
  <c r="C17795" i="4" s="1"/>
  <c r="C17796" i="4" s="1"/>
  <c r="C17797" i="4" s="1"/>
  <c r="C17798" i="4" s="1"/>
  <c r="C17799" i="4" s="1"/>
  <c r="C17800" i="4" s="1"/>
  <c r="C17801" i="4" s="1"/>
  <c r="C17802" i="4" s="1"/>
  <c r="C17803" i="4" s="1"/>
  <c r="C17804" i="4" s="1"/>
  <c r="C17805" i="4" s="1"/>
  <c r="C17806" i="4" s="1"/>
  <c r="C17807" i="4" s="1"/>
  <c r="C17808" i="4" s="1"/>
  <c r="C17809" i="4" s="1"/>
  <c r="C17810" i="4" s="1"/>
  <c r="C17811" i="4" s="1"/>
  <c r="C17812" i="4" s="1"/>
  <c r="C17813" i="4" s="1"/>
  <c r="C17814" i="4" s="1"/>
  <c r="C17815" i="4" s="1"/>
  <c r="C17816" i="4" s="1"/>
  <c r="C17817" i="4" s="1"/>
  <c r="C17818" i="4" s="1"/>
  <c r="C17819" i="4" s="1"/>
  <c r="C17820" i="4" s="1"/>
  <c r="C17821" i="4" s="1"/>
  <c r="C17822" i="4" s="1"/>
  <c r="C17823" i="4" s="1"/>
  <c r="C17824" i="4" s="1"/>
  <c r="C17825" i="4" s="1"/>
  <c r="C17826" i="4" s="1"/>
  <c r="C17827" i="4" s="1"/>
  <c r="C17828" i="4" s="1"/>
  <c r="C17829" i="4" s="1"/>
  <c r="C17830" i="4" s="1"/>
  <c r="C17831" i="4" s="1"/>
  <c r="C17832" i="4" s="1"/>
  <c r="C17833" i="4" s="1"/>
  <c r="C17834" i="4" s="1"/>
  <c r="C17835" i="4" s="1"/>
  <c r="C17836" i="4" s="1"/>
  <c r="C17837" i="4" s="1"/>
  <c r="C17838" i="4" s="1"/>
  <c r="C17839" i="4" s="1"/>
  <c r="C17840" i="4" s="1"/>
  <c r="C17841" i="4" s="1"/>
  <c r="C17842" i="4" s="1"/>
  <c r="C17843" i="4" s="1"/>
  <c r="C17844" i="4" s="1"/>
  <c r="C17845" i="4" s="1"/>
  <c r="C17846" i="4" s="1"/>
  <c r="C17847" i="4" s="1"/>
  <c r="C17848" i="4" s="1"/>
  <c r="C17849" i="4" s="1"/>
  <c r="C17850" i="4" s="1"/>
  <c r="C17851" i="4" s="1"/>
  <c r="C17852" i="4" s="1"/>
  <c r="C17853" i="4" s="1"/>
  <c r="C17854" i="4" s="1"/>
  <c r="C17855" i="4" s="1"/>
  <c r="C17856" i="4" s="1"/>
  <c r="C17857" i="4" s="1"/>
  <c r="C17858" i="4" s="1"/>
  <c r="C17859" i="4" s="1"/>
  <c r="C17860" i="4" s="1"/>
  <c r="C17861" i="4" s="1"/>
  <c r="C17862" i="4" s="1"/>
  <c r="C17863" i="4" s="1"/>
  <c r="C17864" i="4" s="1"/>
  <c r="C17865" i="4" s="1"/>
  <c r="C17866" i="4" s="1"/>
  <c r="C17867" i="4" s="1"/>
  <c r="C17868" i="4" s="1"/>
  <c r="C17869" i="4" s="1"/>
  <c r="C17870" i="4" s="1"/>
  <c r="C17871" i="4" s="1"/>
  <c r="C17872" i="4" s="1"/>
  <c r="C17873" i="4" s="1"/>
  <c r="C17874" i="4" s="1"/>
  <c r="C17875" i="4" s="1"/>
  <c r="C17876" i="4" s="1"/>
  <c r="C17877" i="4" s="1"/>
  <c r="C17878" i="4" s="1"/>
  <c r="C17879" i="4" s="1"/>
  <c r="C17880" i="4" s="1"/>
  <c r="C17881" i="4" s="1"/>
  <c r="C17882" i="4" s="1"/>
  <c r="C17883" i="4" s="1"/>
  <c r="C17884" i="4" s="1"/>
  <c r="C17885" i="4" s="1"/>
  <c r="C17886" i="4" s="1"/>
  <c r="C17887" i="4" s="1"/>
  <c r="C17888" i="4" s="1"/>
  <c r="C17889" i="4" s="1"/>
  <c r="C17890" i="4" s="1"/>
  <c r="C17891" i="4" s="1"/>
  <c r="C17892" i="4" s="1"/>
  <c r="C17893" i="4" s="1"/>
  <c r="C17894" i="4" s="1"/>
  <c r="C17895" i="4" s="1"/>
  <c r="C17896" i="4" s="1"/>
  <c r="C17897" i="4" s="1"/>
  <c r="C17898" i="4" s="1"/>
  <c r="C17899" i="4" s="1"/>
  <c r="C17900" i="4" s="1"/>
  <c r="C17901" i="4" s="1"/>
  <c r="C17902" i="4" s="1"/>
  <c r="C17903" i="4" s="1"/>
  <c r="C17904" i="4" s="1"/>
  <c r="C17905" i="4" s="1"/>
  <c r="C17906" i="4" s="1"/>
  <c r="C17907" i="4" s="1"/>
  <c r="C17908" i="4" s="1"/>
  <c r="C17909" i="4" s="1"/>
  <c r="C17910" i="4" s="1"/>
  <c r="C17911" i="4" s="1"/>
  <c r="C17912" i="4" s="1"/>
  <c r="C17913" i="4" s="1"/>
  <c r="C17914" i="4" s="1"/>
  <c r="C17915" i="4" s="1"/>
  <c r="C17916" i="4" s="1"/>
  <c r="C17917" i="4" s="1"/>
  <c r="C17918" i="4" s="1"/>
  <c r="C17919" i="4" s="1"/>
  <c r="C17920" i="4" s="1"/>
  <c r="C17921" i="4" s="1"/>
  <c r="C17922" i="4" s="1"/>
  <c r="C17923" i="4" s="1"/>
  <c r="C17924" i="4" s="1"/>
  <c r="C17925" i="4" s="1"/>
  <c r="C17926" i="4" s="1"/>
  <c r="C17927" i="4" s="1"/>
  <c r="C17928" i="4" s="1"/>
  <c r="C17929" i="4" s="1"/>
  <c r="C17930" i="4" s="1"/>
  <c r="C17931" i="4" s="1"/>
  <c r="C17932" i="4" s="1"/>
  <c r="C17933" i="4" s="1"/>
  <c r="C17934" i="4" s="1"/>
  <c r="C17935" i="4" s="1"/>
  <c r="C17936" i="4" s="1"/>
  <c r="C17937" i="4" s="1"/>
  <c r="C17938" i="4" s="1"/>
  <c r="C17939" i="4" s="1"/>
  <c r="C17940" i="4" s="1"/>
  <c r="C17941" i="4" s="1"/>
  <c r="C17942" i="4" s="1"/>
  <c r="C17943" i="4" s="1"/>
  <c r="C17944" i="4" s="1"/>
  <c r="C17945" i="4" s="1"/>
  <c r="C17946" i="4" s="1"/>
  <c r="C17947" i="4" s="1"/>
  <c r="C17948" i="4" s="1"/>
  <c r="C17949" i="4" s="1"/>
  <c r="C17950" i="4" s="1"/>
  <c r="C17951" i="4" s="1"/>
  <c r="C17952" i="4" s="1"/>
  <c r="C17953" i="4" s="1"/>
  <c r="C17954" i="4" s="1"/>
  <c r="C17955" i="4" s="1"/>
  <c r="C17956" i="4" s="1"/>
  <c r="C17957" i="4" s="1"/>
  <c r="C17958" i="4" s="1"/>
  <c r="C17959" i="4" s="1"/>
  <c r="C17960" i="4" s="1"/>
  <c r="C17961" i="4" s="1"/>
  <c r="C17962" i="4" s="1"/>
  <c r="C17963" i="4" s="1"/>
  <c r="C17964" i="4" s="1"/>
  <c r="C17965" i="4" s="1"/>
  <c r="C17966" i="4" s="1"/>
  <c r="C17967" i="4" s="1"/>
  <c r="C17968" i="4" s="1"/>
  <c r="C17969" i="4" s="1"/>
  <c r="C17970" i="4" s="1"/>
  <c r="C17971" i="4" s="1"/>
  <c r="C17972" i="4" s="1"/>
  <c r="C17973" i="4" s="1"/>
  <c r="C17974" i="4" s="1"/>
  <c r="C17975" i="4" s="1"/>
  <c r="C17976" i="4" s="1"/>
  <c r="C17977" i="4" s="1"/>
  <c r="C17978" i="4" s="1"/>
  <c r="C17979" i="4" s="1"/>
  <c r="C17980" i="4" s="1"/>
  <c r="C17981" i="4" s="1"/>
  <c r="C17982" i="4" s="1"/>
  <c r="C17983" i="4" s="1"/>
  <c r="C17984" i="4" s="1"/>
  <c r="C17985" i="4" s="1"/>
  <c r="C17986" i="4" s="1"/>
  <c r="C17987" i="4" s="1"/>
  <c r="C17988" i="4" s="1"/>
  <c r="C17989" i="4" s="1"/>
  <c r="C17990" i="4" s="1"/>
  <c r="C17991" i="4" s="1"/>
  <c r="C17992" i="4" s="1"/>
  <c r="C17993" i="4" s="1"/>
  <c r="C17994" i="4" s="1"/>
  <c r="C17995" i="4" s="1"/>
  <c r="C17996" i="4" s="1"/>
  <c r="C17997" i="4" s="1"/>
  <c r="C17998" i="4" s="1"/>
  <c r="C17999" i="4" s="1"/>
  <c r="C18000" i="4" s="1"/>
  <c r="C18001" i="4" s="1"/>
  <c r="C18002" i="4" s="1"/>
  <c r="C18003" i="4" s="1"/>
  <c r="C18004" i="4" s="1"/>
  <c r="C18005" i="4" s="1"/>
  <c r="C18006" i="4" s="1"/>
  <c r="C18007" i="4" s="1"/>
  <c r="C18008" i="4" s="1"/>
  <c r="C18009" i="4" s="1"/>
  <c r="C18010" i="4" s="1"/>
  <c r="C18011" i="4" s="1"/>
  <c r="C18012" i="4" s="1"/>
  <c r="C18013" i="4" s="1"/>
  <c r="C18014" i="4" s="1"/>
  <c r="C18015" i="4" s="1"/>
  <c r="C18016" i="4" s="1"/>
  <c r="C18017" i="4" s="1"/>
  <c r="C18018" i="4" s="1"/>
  <c r="C18019" i="4" s="1"/>
  <c r="C18020" i="4" s="1"/>
  <c r="C18021" i="4" s="1"/>
  <c r="C18022" i="4" s="1"/>
  <c r="C18023" i="4" s="1"/>
  <c r="C18024" i="4" s="1"/>
  <c r="C18025" i="4" s="1"/>
  <c r="C18026" i="4" s="1"/>
  <c r="C18027" i="4" s="1"/>
  <c r="C18028" i="4" s="1"/>
  <c r="C18029" i="4" s="1"/>
  <c r="C18030" i="4" s="1"/>
  <c r="C18031" i="4" s="1"/>
  <c r="C18032" i="4" s="1"/>
  <c r="C18033" i="4" s="1"/>
  <c r="C18034" i="4" s="1"/>
  <c r="C18035" i="4" s="1"/>
  <c r="C18036" i="4" s="1"/>
  <c r="C18037" i="4" s="1"/>
  <c r="C18038" i="4" s="1"/>
  <c r="C18039" i="4" s="1"/>
  <c r="C18040" i="4" s="1"/>
  <c r="C18041" i="4" s="1"/>
  <c r="C18042" i="4" s="1"/>
  <c r="C18043" i="4" s="1"/>
  <c r="C18044" i="4" s="1"/>
  <c r="C18045" i="4" s="1"/>
  <c r="C18046" i="4" s="1"/>
  <c r="C18047" i="4" s="1"/>
  <c r="C18048" i="4" s="1"/>
  <c r="C18049" i="4" s="1"/>
  <c r="C18050" i="4" s="1"/>
  <c r="C18051" i="4" s="1"/>
  <c r="C18052" i="4" s="1"/>
  <c r="C18053" i="4" s="1"/>
  <c r="C18054" i="4" s="1"/>
  <c r="C18055" i="4" s="1"/>
  <c r="C18056" i="4" s="1"/>
  <c r="C18057" i="4" s="1"/>
  <c r="C18058" i="4" s="1"/>
  <c r="C18059" i="4" s="1"/>
  <c r="C18060" i="4" s="1"/>
  <c r="C18061" i="4" s="1"/>
  <c r="C18062" i="4" s="1"/>
  <c r="C18063" i="4" s="1"/>
  <c r="C18064" i="4" s="1"/>
  <c r="C18065" i="4" s="1"/>
  <c r="C18066" i="4" s="1"/>
  <c r="C18067" i="4" s="1"/>
  <c r="C18068" i="4" s="1"/>
  <c r="C18069" i="4" s="1"/>
  <c r="C18070" i="4" s="1"/>
  <c r="C18071" i="4" s="1"/>
  <c r="C18072" i="4" s="1"/>
  <c r="C18073" i="4" s="1"/>
  <c r="C18074" i="4" s="1"/>
  <c r="C18075" i="4" s="1"/>
  <c r="C18076" i="4" s="1"/>
  <c r="C18077" i="4" s="1"/>
  <c r="C18078" i="4" s="1"/>
  <c r="C18079" i="4" s="1"/>
  <c r="C18080" i="4" s="1"/>
  <c r="C18081" i="4" s="1"/>
  <c r="C18082" i="4" s="1"/>
  <c r="C18083" i="4" s="1"/>
  <c r="C18084" i="4" s="1"/>
  <c r="C18085" i="4" s="1"/>
  <c r="C18086" i="4" s="1"/>
  <c r="C18087" i="4" s="1"/>
  <c r="C18088" i="4" s="1"/>
  <c r="C18089" i="4" s="1"/>
  <c r="C18090" i="4" s="1"/>
  <c r="C18091" i="4" s="1"/>
  <c r="C18092" i="4" s="1"/>
  <c r="C18093" i="4" s="1"/>
  <c r="C18094" i="4" s="1"/>
  <c r="C18095" i="4" s="1"/>
  <c r="C18096" i="4" s="1"/>
  <c r="C18097" i="4" s="1"/>
  <c r="C18098" i="4" s="1"/>
  <c r="C18099" i="4" s="1"/>
  <c r="C18100" i="4" s="1"/>
  <c r="C18101" i="4" s="1"/>
  <c r="C18102" i="4" s="1"/>
  <c r="C18103" i="4" s="1"/>
  <c r="C18104" i="4" s="1"/>
  <c r="C18105" i="4" s="1"/>
  <c r="C18106" i="4" s="1"/>
  <c r="C18107" i="4" s="1"/>
  <c r="C18108" i="4" s="1"/>
  <c r="C18109" i="4" s="1"/>
  <c r="C18110" i="4" s="1"/>
  <c r="C18111" i="4" s="1"/>
  <c r="C18112" i="4" s="1"/>
  <c r="C18113" i="4" s="1"/>
  <c r="C18114" i="4" s="1"/>
  <c r="C18115" i="4" s="1"/>
  <c r="C18116" i="4" s="1"/>
  <c r="C18117" i="4" s="1"/>
  <c r="C18118" i="4" s="1"/>
  <c r="C18119" i="4" s="1"/>
  <c r="C18120" i="4" s="1"/>
  <c r="C18121" i="4" s="1"/>
  <c r="C18122" i="4" s="1"/>
  <c r="C18123" i="4" s="1"/>
  <c r="C18124" i="4" s="1"/>
  <c r="C18125" i="4" s="1"/>
  <c r="C18126" i="4" s="1"/>
  <c r="C18127" i="4" s="1"/>
  <c r="C18128" i="4" s="1"/>
  <c r="C18129" i="4" s="1"/>
  <c r="C18130" i="4" s="1"/>
  <c r="C18131" i="4" s="1"/>
  <c r="C18132" i="4" s="1"/>
  <c r="C18133" i="4" s="1"/>
  <c r="C18134" i="4" s="1"/>
  <c r="C18135" i="4" s="1"/>
  <c r="C18136" i="4" s="1"/>
  <c r="C18137" i="4" s="1"/>
  <c r="C18138" i="4" s="1"/>
  <c r="C18139" i="4" s="1"/>
  <c r="C18140" i="4" s="1"/>
  <c r="C18141" i="4" s="1"/>
  <c r="C18142" i="4" s="1"/>
  <c r="C18143" i="4" s="1"/>
  <c r="C18144" i="4" s="1"/>
  <c r="C18145" i="4" s="1"/>
  <c r="C18146" i="4" s="1"/>
  <c r="C18147" i="4" s="1"/>
  <c r="C18148" i="4" s="1"/>
  <c r="C18149" i="4" s="1"/>
  <c r="C18150" i="4" s="1"/>
  <c r="C18151" i="4" s="1"/>
  <c r="C18152" i="4" s="1"/>
  <c r="C18153" i="4" s="1"/>
  <c r="C18154" i="4" s="1"/>
  <c r="C18155" i="4" s="1"/>
  <c r="C18156" i="4" s="1"/>
  <c r="C18157" i="4" s="1"/>
  <c r="C18158" i="4" s="1"/>
  <c r="C18159" i="4" s="1"/>
  <c r="C18160" i="4" s="1"/>
  <c r="C18161" i="4" s="1"/>
  <c r="C18162" i="4" s="1"/>
  <c r="C18163" i="4" s="1"/>
  <c r="C18164" i="4" s="1"/>
  <c r="C18165" i="4" s="1"/>
  <c r="C18166" i="4" s="1"/>
  <c r="C18167" i="4" s="1"/>
  <c r="C18168" i="4" s="1"/>
  <c r="C18169" i="4" s="1"/>
  <c r="C18170" i="4" s="1"/>
  <c r="C18171" i="4" s="1"/>
  <c r="C18172" i="4" s="1"/>
  <c r="C18173" i="4" s="1"/>
  <c r="C18174" i="4" s="1"/>
  <c r="C18175" i="4" s="1"/>
  <c r="C18176" i="4" s="1"/>
  <c r="C18177" i="4" s="1"/>
  <c r="C18178" i="4" s="1"/>
  <c r="C18179" i="4" s="1"/>
  <c r="C18180" i="4" s="1"/>
  <c r="C18181" i="4" s="1"/>
  <c r="C18182" i="4" s="1"/>
  <c r="C18183" i="4" s="1"/>
  <c r="C18184" i="4" s="1"/>
  <c r="C18185" i="4" s="1"/>
  <c r="C18186" i="4" s="1"/>
  <c r="C18187" i="4" s="1"/>
  <c r="C18188" i="4" s="1"/>
  <c r="C18189" i="4" s="1"/>
  <c r="C18190" i="4" s="1"/>
  <c r="C18191" i="4" s="1"/>
  <c r="C18192" i="4" s="1"/>
  <c r="C18193" i="4" s="1"/>
  <c r="C18194" i="4" s="1"/>
  <c r="C18195" i="4" s="1"/>
  <c r="C18196" i="4" s="1"/>
  <c r="C18197" i="4" s="1"/>
  <c r="C18198" i="4" s="1"/>
  <c r="C18199" i="4" s="1"/>
  <c r="C18200" i="4" s="1"/>
  <c r="C18201" i="4" s="1"/>
  <c r="C18202" i="4" s="1"/>
  <c r="C18203" i="4" s="1"/>
  <c r="C18204" i="4" s="1"/>
  <c r="C18205" i="4" s="1"/>
  <c r="C18206" i="4" s="1"/>
  <c r="C18207" i="4" s="1"/>
  <c r="C18208" i="4" s="1"/>
  <c r="C18209" i="4" s="1"/>
  <c r="C18210" i="4" s="1"/>
  <c r="C18211" i="4" s="1"/>
  <c r="C18212" i="4" s="1"/>
  <c r="C18213" i="4" s="1"/>
  <c r="C18214" i="4" s="1"/>
  <c r="C18215" i="4" s="1"/>
  <c r="C18216" i="4" s="1"/>
  <c r="C18217" i="4" s="1"/>
  <c r="C18218" i="4" s="1"/>
  <c r="C18219" i="4" s="1"/>
  <c r="C18220" i="4" s="1"/>
  <c r="C18221" i="4" s="1"/>
  <c r="C18222" i="4" s="1"/>
  <c r="C18223" i="4" s="1"/>
  <c r="C18224" i="4" s="1"/>
  <c r="C18225" i="4" s="1"/>
  <c r="C18226" i="4" s="1"/>
  <c r="C18227" i="4" s="1"/>
  <c r="C18228" i="4" s="1"/>
  <c r="C18229" i="4" s="1"/>
  <c r="C18230" i="4" s="1"/>
  <c r="C18231" i="4" s="1"/>
  <c r="C18232" i="4" s="1"/>
  <c r="C18233" i="4" s="1"/>
  <c r="C18234" i="4" s="1"/>
  <c r="C18235" i="4" s="1"/>
  <c r="C18236" i="4" s="1"/>
  <c r="C18237" i="4" s="1"/>
  <c r="C18238" i="4" s="1"/>
  <c r="C18239" i="4" s="1"/>
  <c r="C18240" i="4" s="1"/>
  <c r="C18241" i="4" s="1"/>
  <c r="C18242" i="4" s="1"/>
  <c r="C18243" i="4" s="1"/>
  <c r="C18244" i="4" s="1"/>
  <c r="C18245" i="4" s="1"/>
  <c r="C18246" i="4" s="1"/>
  <c r="C18247" i="4" s="1"/>
  <c r="C18248" i="4" s="1"/>
  <c r="C18249" i="4" s="1"/>
  <c r="C18250" i="4" s="1"/>
  <c r="C18251" i="4" s="1"/>
  <c r="C18252" i="4" s="1"/>
  <c r="C18253" i="4" s="1"/>
  <c r="C18254" i="4" s="1"/>
  <c r="C18255" i="4" s="1"/>
  <c r="C18256" i="4" s="1"/>
  <c r="C18257" i="4" s="1"/>
  <c r="C18258" i="4" s="1"/>
  <c r="C18259" i="4" s="1"/>
  <c r="C18260" i="4" s="1"/>
  <c r="C18261" i="4" s="1"/>
  <c r="C18262" i="4" s="1"/>
  <c r="C18263" i="4" s="1"/>
  <c r="C18264" i="4" s="1"/>
  <c r="C18265" i="4" s="1"/>
  <c r="C18266" i="4" s="1"/>
  <c r="C18267" i="4" s="1"/>
  <c r="C18268" i="4" s="1"/>
  <c r="C18269" i="4" s="1"/>
  <c r="C18270" i="4" s="1"/>
  <c r="C18271" i="4" s="1"/>
  <c r="C18272" i="4" s="1"/>
  <c r="C18273" i="4" s="1"/>
  <c r="C18274" i="4" s="1"/>
  <c r="C18275" i="4" s="1"/>
  <c r="C18276" i="4" s="1"/>
  <c r="C18277" i="4" s="1"/>
  <c r="C18278" i="4" s="1"/>
  <c r="C18279" i="4" s="1"/>
  <c r="C18280" i="4" s="1"/>
  <c r="C18281" i="4" s="1"/>
  <c r="C18282" i="4" s="1"/>
  <c r="C18283" i="4" s="1"/>
  <c r="C18284" i="4" s="1"/>
  <c r="C18285" i="4" s="1"/>
  <c r="C18286" i="4" s="1"/>
  <c r="C18287" i="4" s="1"/>
  <c r="C18288" i="4" s="1"/>
  <c r="C18289" i="4" s="1"/>
  <c r="C18290" i="4" s="1"/>
  <c r="C18291" i="4" s="1"/>
  <c r="C18292" i="4" s="1"/>
  <c r="C18293" i="4" s="1"/>
  <c r="C18294" i="4" s="1"/>
  <c r="C18295" i="4" s="1"/>
  <c r="C18296" i="4" s="1"/>
  <c r="C18297" i="4" s="1"/>
  <c r="C18298" i="4" s="1"/>
  <c r="C18299" i="4" s="1"/>
  <c r="C18300" i="4" s="1"/>
  <c r="C18301" i="4" s="1"/>
  <c r="C18302" i="4" s="1"/>
  <c r="C18303" i="4" s="1"/>
  <c r="C18304" i="4" s="1"/>
  <c r="C18305" i="4" s="1"/>
  <c r="C18306" i="4" s="1"/>
  <c r="C18307" i="4" s="1"/>
  <c r="C18308" i="4" s="1"/>
  <c r="C18309" i="4" s="1"/>
  <c r="C18310" i="4" s="1"/>
  <c r="C18311" i="4" s="1"/>
  <c r="C18312" i="4" s="1"/>
  <c r="C18313" i="4" s="1"/>
  <c r="C18314" i="4" s="1"/>
  <c r="C18315" i="4" s="1"/>
  <c r="C18316" i="4" s="1"/>
  <c r="C18317" i="4" s="1"/>
  <c r="C18318" i="4" s="1"/>
  <c r="C18319" i="4" s="1"/>
  <c r="C18320" i="4" s="1"/>
  <c r="C18321" i="4" s="1"/>
  <c r="C18322" i="4" s="1"/>
  <c r="C18323" i="4" s="1"/>
  <c r="C18324" i="4" s="1"/>
  <c r="C18325" i="4" s="1"/>
  <c r="C18326" i="4" s="1"/>
  <c r="C18327" i="4" s="1"/>
  <c r="C18328" i="4" s="1"/>
  <c r="C18329" i="4" s="1"/>
  <c r="C18330" i="4" s="1"/>
  <c r="C18331" i="4" s="1"/>
  <c r="C18332" i="4" s="1"/>
  <c r="C18333" i="4" s="1"/>
  <c r="C18334" i="4" s="1"/>
  <c r="C18335" i="4" s="1"/>
  <c r="C18336" i="4" s="1"/>
  <c r="C18337" i="4" s="1"/>
  <c r="C18338" i="4" s="1"/>
  <c r="C18339" i="4" s="1"/>
  <c r="C18340" i="4" s="1"/>
  <c r="C18341" i="4" s="1"/>
  <c r="C18342" i="4" s="1"/>
  <c r="C18343" i="4" s="1"/>
  <c r="C18344" i="4" s="1"/>
  <c r="C18345" i="4" s="1"/>
  <c r="C18346" i="4" s="1"/>
  <c r="C18347" i="4" s="1"/>
  <c r="C18348" i="4" s="1"/>
  <c r="C18349" i="4" s="1"/>
  <c r="C18350" i="4" s="1"/>
  <c r="C18351" i="4" s="1"/>
  <c r="C18352" i="4" s="1"/>
  <c r="C18353" i="4" s="1"/>
  <c r="C18354" i="4" s="1"/>
  <c r="C18355" i="4" s="1"/>
  <c r="C18356" i="4" s="1"/>
  <c r="C18357" i="4" s="1"/>
  <c r="C18358" i="4" s="1"/>
  <c r="C18359" i="4" s="1"/>
  <c r="C18360" i="4" s="1"/>
  <c r="C18361" i="4" s="1"/>
  <c r="C18362" i="4" s="1"/>
  <c r="C18363" i="4" s="1"/>
  <c r="C18364" i="4" s="1"/>
  <c r="C18365" i="4" s="1"/>
  <c r="C18366" i="4" s="1"/>
  <c r="C18367" i="4" s="1"/>
  <c r="C18368" i="4" s="1"/>
  <c r="C18369" i="4" s="1"/>
  <c r="C18370" i="4" s="1"/>
  <c r="C18371" i="4" s="1"/>
  <c r="C18372" i="4" s="1"/>
  <c r="C18373" i="4" s="1"/>
  <c r="C18374" i="4" s="1"/>
  <c r="C18375" i="4" s="1"/>
  <c r="C18376" i="4" s="1"/>
  <c r="C18377" i="4" s="1"/>
  <c r="C18378" i="4" s="1"/>
  <c r="C18379" i="4" s="1"/>
  <c r="C18380" i="4" s="1"/>
  <c r="C18381" i="4" s="1"/>
  <c r="C18382" i="4" s="1"/>
  <c r="C18383" i="4" s="1"/>
  <c r="C18384" i="4" s="1"/>
  <c r="C18385" i="4" s="1"/>
  <c r="C18386" i="4" s="1"/>
  <c r="C18387" i="4" s="1"/>
  <c r="C18388" i="4" s="1"/>
  <c r="C18389" i="4" s="1"/>
  <c r="C18390" i="4" s="1"/>
  <c r="C18391" i="4" s="1"/>
  <c r="C18392" i="4" s="1"/>
  <c r="C18393" i="4" s="1"/>
  <c r="C18394" i="4" s="1"/>
  <c r="C18395" i="4" s="1"/>
  <c r="C18396" i="4" s="1"/>
  <c r="C18397" i="4" s="1"/>
  <c r="C18398" i="4" s="1"/>
  <c r="C18399" i="4" s="1"/>
  <c r="C18400" i="4" s="1"/>
  <c r="C18401" i="4" s="1"/>
  <c r="C18402" i="4" s="1"/>
  <c r="C18403" i="4" s="1"/>
  <c r="C18404" i="4" s="1"/>
  <c r="C18405" i="4" s="1"/>
  <c r="C18406" i="4" s="1"/>
  <c r="C18407" i="4" s="1"/>
  <c r="C18408" i="4" s="1"/>
  <c r="C18409" i="4" s="1"/>
  <c r="C18410" i="4" s="1"/>
  <c r="C18411" i="4" s="1"/>
  <c r="C18412" i="4" s="1"/>
  <c r="C18413" i="4" s="1"/>
  <c r="C18414" i="4" s="1"/>
  <c r="C18415" i="4" s="1"/>
  <c r="C18416" i="4" s="1"/>
  <c r="C18417" i="4" s="1"/>
  <c r="C18418" i="4" s="1"/>
  <c r="C18419" i="4" s="1"/>
  <c r="C18420" i="4" s="1"/>
  <c r="C18421" i="4" s="1"/>
  <c r="C18422" i="4" s="1"/>
  <c r="C18423" i="4" s="1"/>
  <c r="C18424" i="4" s="1"/>
  <c r="C18425" i="4" s="1"/>
  <c r="C18426" i="4" s="1"/>
  <c r="C18427" i="4" s="1"/>
  <c r="C18428" i="4" s="1"/>
  <c r="C18429" i="4" s="1"/>
  <c r="C18430" i="4" s="1"/>
  <c r="C18431" i="4" s="1"/>
  <c r="C18432" i="4" s="1"/>
  <c r="C18433" i="4" s="1"/>
  <c r="C18434" i="4" s="1"/>
  <c r="C18435" i="4" s="1"/>
  <c r="C18436" i="4" s="1"/>
  <c r="C18437" i="4" s="1"/>
  <c r="C18438" i="4" s="1"/>
  <c r="C18439" i="4" s="1"/>
  <c r="C18440" i="4" s="1"/>
  <c r="C18441" i="4" s="1"/>
  <c r="C18442" i="4" s="1"/>
  <c r="C18443" i="4" s="1"/>
  <c r="C18444" i="4" s="1"/>
  <c r="C18445" i="4" s="1"/>
  <c r="C18446" i="4" s="1"/>
  <c r="C18447" i="4" s="1"/>
  <c r="C18448" i="4" s="1"/>
  <c r="C18449" i="4" s="1"/>
  <c r="C18450" i="4" s="1"/>
  <c r="C18451" i="4" s="1"/>
  <c r="C18452" i="4" s="1"/>
  <c r="C18453" i="4" s="1"/>
  <c r="C18454" i="4" s="1"/>
  <c r="C18455" i="4" s="1"/>
  <c r="C18456" i="4" s="1"/>
  <c r="C18457" i="4" s="1"/>
  <c r="C18458" i="4" s="1"/>
  <c r="C18459" i="4" s="1"/>
  <c r="C18460" i="4" s="1"/>
  <c r="C18461" i="4" s="1"/>
  <c r="C18462" i="4" s="1"/>
  <c r="C18463" i="4" s="1"/>
  <c r="C18464" i="4" s="1"/>
  <c r="C18465" i="4" s="1"/>
  <c r="C18466" i="4" s="1"/>
  <c r="C18467" i="4" s="1"/>
  <c r="C18468" i="4" s="1"/>
  <c r="C18469" i="4" s="1"/>
  <c r="C18470" i="4" s="1"/>
  <c r="C18471" i="4" s="1"/>
  <c r="C18472" i="4" s="1"/>
  <c r="C18473" i="4" s="1"/>
  <c r="C18474" i="4" s="1"/>
  <c r="C18475" i="4" s="1"/>
  <c r="C18476" i="4" s="1"/>
  <c r="C18477" i="4" s="1"/>
  <c r="C18478" i="4" s="1"/>
  <c r="C18479" i="4" s="1"/>
  <c r="C18480" i="4" s="1"/>
  <c r="C18481" i="4" s="1"/>
  <c r="C18482" i="4" s="1"/>
  <c r="C18483" i="4" s="1"/>
  <c r="C18484" i="4" s="1"/>
  <c r="C18485" i="4" s="1"/>
  <c r="C18486" i="4" s="1"/>
  <c r="C18487" i="4" s="1"/>
  <c r="C18488" i="4" s="1"/>
  <c r="C18489" i="4" s="1"/>
  <c r="C18490" i="4" s="1"/>
  <c r="C18491" i="4" s="1"/>
  <c r="C18492" i="4" s="1"/>
  <c r="C18493" i="4" s="1"/>
  <c r="C18494" i="4" s="1"/>
  <c r="C18495" i="4" s="1"/>
  <c r="C18496" i="4" s="1"/>
  <c r="C18497" i="4" s="1"/>
  <c r="C18498" i="4" s="1"/>
  <c r="C18499" i="4" s="1"/>
  <c r="C18500" i="4" s="1"/>
  <c r="C18501" i="4" s="1"/>
  <c r="C18502" i="4" s="1"/>
  <c r="C18503" i="4" s="1"/>
  <c r="C18504" i="4" s="1"/>
  <c r="C18505" i="4" s="1"/>
  <c r="C18506" i="4" s="1"/>
  <c r="C18507" i="4" s="1"/>
  <c r="C18508" i="4" s="1"/>
  <c r="C18509" i="4" s="1"/>
  <c r="C18510" i="4" s="1"/>
  <c r="C18511" i="4" s="1"/>
  <c r="C18512" i="4" s="1"/>
  <c r="C18513" i="4" s="1"/>
  <c r="C18514" i="4" s="1"/>
  <c r="C18515" i="4" s="1"/>
  <c r="C18516" i="4" s="1"/>
  <c r="C18517" i="4" s="1"/>
  <c r="C18518" i="4" s="1"/>
  <c r="C18519" i="4" s="1"/>
  <c r="C18520" i="4" s="1"/>
  <c r="C18521" i="4" s="1"/>
  <c r="C18522" i="4" s="1"/>
  <c r="C18523" i="4" s="1"/>
  <c r="C18524" i="4" s="1"/>
  <c r="C18525" i="4" s="1"/>
  <c r="C18526" i="4" s="1"/>
  <c r="C18527" i="4" s="1"/>
  <c r="C18528" i="4" s="1"/>
  <c r="C18529" i="4" s="1"/>
  <c r="C18530" i="4" s="1"/>
  <c r="C18531" i="4" s="1"/>
  <c r="C18532" i="4" s="1"/>
  <c r="C18533" i="4" s="1"/>
  <c r="C18534" i="4" s="1"/>
  <c r="C18535" i="4" s="1"/>
  <c r="C18536" i="4" s="1"/>
  <c r="C18537" i="4" s="1"/>
  <c r="C18538" i="4" s="1"/>
  <c r="C18539" i="4" s="1"/>
  <c r="C18540" i="4" s="1"/>
  <c r="C18541" i="4" s="1"/>
  <c r="C18542" i="4" s="1"/>
  <c r="C18543" i="4" s="1"/>
  <c r="C18544" i="4" s="1"/>
  <c r="C18545" i="4" s="1"/>
  <c r="C18546" i="4" s="1"/>
  <c r="C18547" i="4" s="1"/>
  <c r="C18548" i="4" s="1"/>
  <c r="C18549" i="4" s="1"/>
  <c r="C18550" i="4" s="1"/>
  <c r="C18551" i="4" s="1"/>
  <c r="C18552" i="4" s="1"/>
  <c r="C18553" i="4" s="1"/>
  <c r="C18554" i="4" s="1"/>
  <c r="C18555" i="4" s="1"/>
  <c r="C18556" i="4" s="1"/>
  <c r="C18557" i="4" s="1"/>
  <c r="C18558" i="4" s="1"/>
  <c r="C18559" i="4" s="1"/>
  <c r="C18560" i="4" s="1"/>
  <c r="C18561" i="4" s="1"/>
  <c r="C18562" i="4" s="1"/>
  <c r="C18563" i="4" s="1"/>
  <c r="C18564" i="4" s="1"/>
  <c r="C18565" i="4" s="1"/>
  <c r="C18566" i="4" s="1"/>
  <c r="C18567" i="4" s="1"/>
  <c r="C18568" i="4" s="1"/>
  <c r="C18569" i="4" s="1"/>
  <c r="C18570" i="4" s="1"/>
  <c r="C18571" i="4" s="1"/>
  <c r="C18572" i="4" s="1"/>
  <c r="C18573" i="4" s="1"/>
  <c r="C18574" i="4" s="1"/>
  <c r="C18575" i="4" s="1"/>
  <c r="C18576" i="4" s="1"/>
  <c r="C18577" i="4" s="1"/>
  <c r="C18578" i="4" s="1"/>
  <c r="C18579" i="4" s="1"/>
  <c r="C18580" i="4" s="1"/>
  <c r="C18581" i="4" s="1"/>
  <c r="C18582" i="4" s="1"/>
  <c r="C18583" i="4" s="1"/>
  <c r="C18584" i="4" s="1"/>
  <c r="C18585" i="4" s="1"/>
  <c r="C18586" i="4" s="1"/>
  <c r="C18587" i="4" s="1"/>
  <c r="C18588" i="4" s="1"/>
  <c r="C18589" i="4" s="1"/>
  <c r="C18590" i="4" s="1"/>
  <c r="C18591" i="4" s="1"/>
  <c r="C18592" i="4" s="1"/>
  <c r="C18593" i="4" s="1"/>
  <c r="C18594" i="4" s="1"/>
  <c r="C18595" i="4" s="1"/>
  <c r="C18596" i="4" s="1"/>
  <c r="C18597" i="4" s="1"/>
  <c r="C18598" i="4" s="1"/>
  <c r="C18599" i="4" s="1"/>
  <c r="C18600" i="4" s="1"/>
  <c r="C18601" i="4" s="1"/>
  <c r="C18602" i="4" s="1"/>
  <c r="C18603" i="4" s="1"/>
  <c r="C18604" i="4" s="1"/>
  <c r="C18605" i="4" s="1"/>
  <c r="C18606" i="4" s="1"/>
  <c r="C18607" i="4" s="1"/>
  <c r="C18608" i="4" s="1"/>
  <c r="C18609" i="4" s="1"/>
  <c r="C18610" i="4" s="1"/>
  <c r="C18611" i="4" s="1"/>
  <c r="C18612" i="4" s="1"/>
  <c r="C18613" i="4" s="1"/>
  <c r="C18614" i="4" s="1"/>
  <c r="C18615" i="4" s="1"/>
  <c r="C18616" i="4" s="1"/>
  <c r="C18617" i="4" s="1"/>
  <c r="C18618" i="4" s="1"/>
  <c r="C18619" i="4" s="1"/>
  <c r="C18620" i="4" s="1"/>
  <c r="C18621" i="4" s="1"/>
  <c r="C18622" i="4" s="1"/>
  <c r="C18623" i="4" s="1"/>
  <c r="C18624" i="4" s="1"/>
  <c r="C18625" i="4" s="1"/>
  <c r="C18626" i="4" s="1"/>
  <c r="C18627" i="4" s="1"/>
  <c r="C18628" i="4" s="1"/>
  <c r="C18629" i="4" s="1"/>
  <c r="C18630" i="4" s="1"/>
  <c r="C18631" i="4" s="1"/>
  <c r="C18632" i="4" s="1"/>
  <c r="C18633" i="4" s="1"/>
  <c r="C18634" i="4" s="1"/>
  <c r="C18635" i="4" s="1"/>
  <c r="C18636" i="4" s="1"/>
  <c r="C18637" i="4" s="1"/>
  <c r="C18638" i="4" s="1"/>
  <c r="C18639" i="4" s="1"/>
  <c r="C18640" i="4" s="1"/>
  <c r="C18641" i="4" s="1"/>
  <c r="C18642" i="4" s="1"/>
  <c r="C18643" i="4" s="1"/>
  <c r="C18644" i="4" s="1"/>
  <c r="C18645" i="4" s="1"/>
  <c r="C18646" i="4" s="1"/>
  <c r="C18647" i="4" s="1"/>
  <c r="C18648" i="4" s="1"/>
  <c r="C18649" i="4" s="1"/>
  <c r="C18650" i="4" s="1"/>
  <c r="C18651" i="4" s="1"/>
  <c r="C18652" i="4" s="1"/>
  <c r="C18653" i="4" s="1"/>
  <c r="C18654" i="4" s="1"/>
  <c r="C18655" i="4" s="1"/>
  <c r="C18656" i="4" s="1"/>
  <c r="C18657" i="4" s="1"/>
  <c r="C18658" i="4" s="1"/>
  <c r="C18659" i="4" s="1"/>
  <c r="C18660" i="4" s="1"/>
  <c r="C18661" i="4" s="1"/>
  <c r="C18662" i="4" s="1"/>
  <c r="C18663" i="4" s="1"/>
  <c r="C18664" i="4" s="1"/>
  <c r="C18665" i="4" s="1"/>
  <c r="C18666" i="4" s="1"/>
  <c r="C18667" i="4" s="1"/>
  <c r="C18668" i="4" s="1"/>
  <c r="C18669" i="4" s="1"/>
  <c r="C18670" i="4" s="1"/>
  <c r="C18671" i="4" s="1"/>
  <c r="C18672" i="4" s="1"/>
  <c r="C18673" i="4" s="1"/>
  <c r="C18674" i="4" s="1"/>
  <c r="C18675" i="4" s="1"/>
  <c r="C18676" i="4" s="1"/>
  <c r="C18677" i="4" s="1"/>
  <c r="C18678" i="4" s="1"/>
  <c r="C18679" i="4" s="1"/>
  <c r="C18680" i="4" s="1"/>
  <c r="C18681" i="4" s="1"/>
  <c r="C18682" i="4" s="1"/>
  <c r="C18683" i="4" s="1"/>
  <c r="C18684" i="4" s="1"/>
  <c r="C18685" i="4" s="1"/>
  <c r="C18686" i="4" s="1"/>
  <c r="C18687" i="4" s="1"/>
  <c r="C18688" i="4" s="1"/>
  <c r="C18689" i="4" s="1"/>
  <c r="C18690" i="4" s="1"/>
  <c r="C18691" i="4" s="1"/>
  <c r="C18692" i="4" s="1"/>
  <c r="C18693" i="4" s="1"/>
  <c r="C18694" i="4" s="1"/>
  <c r="C18695" i="4" s="1"/>
  <c r="C18696" i="4" s="1"/>
  <c r="C18697" i="4" s="1"/>
  <c r="C18698" i="4" s="1"/>
  <c r="C18699" i="4" s="1"/>
  <c r="C18700" i="4" s="1"/>
  <c r="C18701" i="4" s="1"/>
  <c r="C18702" i="4" s="1"/>
  <c r="C18703" i="4" s="1"/>
  <c r="C18704" i="4" s="1"/>
  <c r="C18705" i="4" s="1"/>
  <c r="C18706" i="4" s="1"/>
  <c r="C18707" i="4" s="1"/>
  <c r="C18708" i="4" s="1"/>
  <c r="C18709" i="4" s="1"/>
  <c r="C18710" i="4" s="1"/>
  <c r="C18711" i="4" s="1"/>
  <c r="C18712" i="4" s="1"/>
  <c r="C18713" i="4" s="1"/>
  <c r="C18714" i="4" s="1"/>
  <c r="C18715" i="4" s="1"/>
  <c r="C18716" i="4" s="1"/>
  <c r="C18717" i="4" s="1"/>
  <c r="C18718" i="4" s="1"/>
  <c r="C18719" i="4" s="1"/>
  <c r="C18720" i="4" s="1"/>
  <c r="C18721" i="4" s="1"/>
  <c r="C18722" i="4" s="1"/>
  <c r="C18723" i="4" s="1"/>
  <c r="C18724" i="4" s="1"/>
  <c r="C18725" i="4" s="1"/>
  <c r="C18726" i="4" s="1"/>
  <c r="C18727" i="4" s="1"/>
  <c r="C18728" i="4" s="1"/>
  <c r="C18729" i="4" s="1"/>
  <c r="C18730" i="4" s="1"/>
  <c r="C18731" i="4" s="1"/>
  <c r="C18732" i="4" s="1"/>
  <c r="C18733" i="4" s="1"/>
  <c r="C18734" i="4" s="1"/>
  <c r="C18735" i="4" s="1"/>
  <c r="C18736" i="4" s="1"/>
  <c r="C18737" i="4" s="1"/>
  <c r="C18738" i="4" s="1"/>
  <c r="C18739" i="4" s="1"/>
  <c r="C18740" i="4" s="1"/>
  <c r="C18741" i="4" s="1"/>
  <c r="C18742" i="4" s="1"/>
  <c r="C18743" i="4" s="1"/>
  <c r="C18744" i="4" s="1"/>
  <c r="C18745" i="4" s="1"/>
  <c r="C18746" i="4" s="1"/>
  <c r="C18747" i="4" s="1"/>
  <c r="C18748" i="4" s="1"/>
  <c r="C18749" i="4" s="1"/>
  <c r="C18750" i="4" s="1"/>
  <c r="C18751" i="4" s="1"/>
  <c r="C18752" i="4" s="1"/>
  <c r="C18753" i="4" s="1"/>
  <c r="C18754" i="4" s="1"/>
  <c r="C18755" i="4" s="1"/>
  <c r="C18756" i="4" s="1"/>
  <c r="C18757" i="4" s="1"/>
  <c r="C18758" i="4" s="1"/>
  <c r="C18759" i="4" s="1"/>
  <c r="C18760" i="4" s="1"/>
  <c r="C18761" i="4" s="1"/>
  <c r="C18762" i="4" s="1"/>
  <c r="C18763" i="4" s="1"/>
  <c r="C18764" i="4" s="1"/>
  <c r="C18765" i="4" s="1"/>
  <c r="C18766" i="4" s="1"/>
  <c r="C18767" i="4" s="1"/>
  <c r="C18768" i="4" s="1"/>
  <c r="C18769" i="4" s="1"/>
  <c r="C18770" i="4" s="1"/>
  <c r="C18771" i="4" s="1"/>
  <c r="C18772" i="4" s="1"/>
  <c r="C18773" i="4" s="1"/>
  <c r="C18774" i="4" s="1"/>
  <c r="C18775" i="4" s="1"/>
  <c r="C18776" i="4" s="1"/>
  <c r="C18777" i="4" s="1"/>
  <c r="C18778" i="4" s="1"/>
  <c r="C18779" i="4" s="1"/>
  <c r="C18780" i="4" s="1"/>
  <c r="C18781" i="4" s="1"/>
  <c r="C18782" i="4" s="1"/>
  <c r="C18783" i="4" s="1"/>
  <c r="C18784" i="4" s="1"/>
  <c r="C18785" i="4" s="1"/>
  <c r="C18786" i="4" s="1"/>
  <c r="C18787" i="4" s="1"/>
  <c r="C18788" i="4" s="1"/>
  <c r="C18789" i="4" s="1"/>
  <c r="C18790" i="4" s="1"/>
  <c r="C18791" i="4" s="1"/>
  <c r="C18792" i="4" s="1"/>
  <c r="C18793" i="4" s="1"/>
  <c r="C18794" i="4" s="1"/>
  <c r="C18795" i="4" s="1"/>
  <c r="C18796" i="4" s="1"/>
  <c r="C18797" i="4" s="1"/>
  <c r="C18798" i="4" s="1"/>
  <c r="C18799" i="4" s="1"/>
  <c r="C18800" i="4" s="1"/>
  <c r="C18801" i="4" s="1"/>
  <c r="C18802" i="4" s="1"/>
  <c r="C18803" i="4" s="1"/>
  <c r="C18804" i="4" s="1"/>
  <c r="C18805" i="4" s="1"/>
  <c r="C18806" i="4" s="1"/>
  <c r="C18807" i="4" s="1"/>
  <c r="C18808" i="4" s="1"/>
  <c r="C18809" i="4" s="1"/>
  <c r="C18810" i="4" s="1"/>
  <c r="C18811" i="4" s="1"/>
  <c r="C18812" i="4" s="1"/>
  <c r="C18813" i="4" s="1"/>
  <c r="C18814" i="4" s="1"/>
  <c r="C18815" i="4" s="1"/>
  <c r="C18816" i="4" s="1"/>
  <c r="C18817" i="4" s="1"/>
  <c r="C18818" i="4" s="1"/>
  <c r="C18819" i="4" s="1"/>
  <c r="C18820" i="4" s="1"/>
  <c r="C18821" i="4" s="1"/>
  <c r="C18822" i="4" s="1"/>
  <c r="C18823" i="4" s="1"/>
  <c r="C18824" i="4" s="1"/>
  <c r="C18825" i="4" s="1"/>
  <c r="C18826" i="4" s="1"/>
  <c r="C18827" i="4" s="1"/>
  <c r="C18828" i="4" s="1"/>
  <c r="C18829" i="4" s="1"/>
  <c r="C18830" i="4" s="1"/>
  <c r="C18831" i="4" s="1"/>
  <c r="C18832" i="4" s="1"/>
  <c r="C18833" i="4" s="1"/>
  <c r="C18834" i="4" s="1"/>
  <c r="C18835" i="4" s="1"/>
  <c r="C18836" i="4" s="1"/>
  <c r="C18837" i="4" s="1"/>
  <c r="C18838" i="4" s="1"/>
  <c r="C18839" i="4" s="1"/>
  <c r="C18840" i="4" s="1"/>
  <c r="C18841" i="4" s="1"/>
  <c r="C18842" i="4" s="1"/>
  <c r="C18843" i="4" s="1"/>
  <c r="C18844" i="4" s="1"/>
  <c r="C18845" i="4" s="1"/>
  <c r="C18846" i="4" s="1"/>
  <c r="C18847" i="4" s="1"/>
  <c r="C18848" i="4" s="1"/>
  <c r="C18849" i="4" s="1"/>
  <c r="C18850" i="4" s="1"/>
  <c r="C18851" i="4" s="1"/>
  <c r="C18852" i="4" s="1"/>
  <c r="C18853" i="4" s="1"/>
  <c r="C18854" i="4" s="1"/>
  <c r="C18855" i="4" s="1"/>
  <c r="C18856" i="4" s="1"/>
  <c r="C18857" i="4" s="1"/>
  <c r="C18858" i="4" s="1"/>
  <c r="C18859" i="4" s="1"/>
  <c r="C18860" i="4" s="1"/>
  <c r="C18861" i="4" s="1"/>
  <c r="C18862" i="4" s="1"/>
  <c r="C18863" i="4" s="1"/>
  <c r="C18864" i="4" s="1"/>
  <c r="C18865" i="4" s="1"/>
  <c r="C18866" i="4" s="1"/>
  <c r="C18867" i="4" s="1"/>
  <c r="C18868" i="4" s="1"/>
  <c r="C18869" i="4" s="1"/>
  <c r="C18870" i="4" s="1"/>
  <c r="C18871" i="4" s="1"/>
  <c r="C18872" i="4" s="1"/>
  <c r="C18873" i="4" s="1"/>
  <c r="C18874" i="4" s="1"/>
  <c r="C18875" i="4" s="1"/>
  <c r="C18876" i="4" s="1"/>
  <c r="C18877" i="4" s="1"/>
  <c r="C18878" i="4" s="1"/>
  <c r="C18879" i="4" s="1"/>
  <c r="C18880" i="4" s="1"/>
  <c r="C18881" i="4" s="1"/>
  <c r="C18882" i="4" s="1"/>
  <c r="C18883" i="4" s="1"/>
  <c r="C18884" i="4" s="1"/>
  <c r="C18885" i="4" s="1"/>
  <c r="C18886" i="4" s="1"/>
  <c r="C18887" i="4" s="1"/>
  <c r="C18888" i="4" s="1"/>
  <c r="C18889" i="4" s="1"/>
  <c r="C18890" i="4" s="1"/>
  <c r="C18891" i="4" s="1"/>
  <c r="C18892" i="4" s="1"/>
  <c r="C18893" i="4" s="1"/>
  <c r="C18894" i="4" s="1"/>
  <c r="C18895" i="4" s="1"/>
  <c r="C18896" i="4" s="1"/>
  <c r="C18897" i="4" s="1"/>
  <c r="C18898" i="4" s="1"/>
  <c r="C18899" i="4" s="1"/>
  <c r="C18900" i="4" s="1"/>
  <c r="C18901" i="4" s="1"/>
  <c r="C18902" i="4" s="1"/>
  <c r="C18903" i="4" s="1"/>
  <c r="C18904" i="4" s="1"/>
  <c r="C18905" i="4" s="1"/>
  <c r="C18906" i="4" s="1"/>
  <c r="C18907" i="4" s="1"/>
  <c r="C18908" i="4" s="1"/>
  <c r="C18909" i="4" s="1"/>
  <c r="C18910" i="4" s="1"/>
  <c r="C18911" i="4" s="1"/>
  <c r="C18912" i="4" s="1"/>
  <c r="C18913" i="4" s="1"/>
  <c r="C18914" i="4" s="1"/>
  <c r="C18915" i="4" s="1"/>
  <c r="C18916" i="4" s="1"/>
  <c r="C18917" i="4" s="1"/>
  <c r="C18918" i="4" s="1"/>
  <c r="C18919" i="4" s="1"/>
  <c r="C18920" i="4" s="1"/>
  <c r="C18921" i="4" s="1"/>
  <c r="C18922" i="4" s="1"/>
  <c r="C18923" i="4" s="1"/>
  <c r="C18924" i="4" s="1"/>
  <c r="C18925" i="4" s="1"/>
  <c r="C18926" i="4" s="1"/>
  <c r="C18927" i="4" s="1"/>
  <c r="C18928" i="4" s="1"/>
  <c r="C18929" i="4" s="1"/>
  <c r="C18930" i="4" s="1"/>
  <c r="C18931" i="4" s="1"/>
  <c r="C18932" i="4" s="1"/>
  <c r="C18933" i="4" s="1"/>
  <c r="C18934" i="4" s="1"/>
  <c r="C18935" i="4" s="1"/>
  <c r="C18936" i="4" s="1"/>
  <c r="C18937" i="4" s="1"/>
  <c r="C18938" i="4" s="1"/>
  <c r="C18939" i="4" s="1"/>
  <c r="C18940" i="4" s="1"/>
  <c r="C18941" i="4" s="1"/>
  <c r="C18942" i="4" s="1"/>
  <c r="C18943" i="4" s="1"/>
  <c r="C18944" i="4" s="1"/>
  <c r="C18945" i="4" s="1"/>
  <c r="C18946" i="4" s="1"/>
  <c r="C18947" i="4" s="1"/>
  <c r="C18948" i="4" s="1"/>
  <c r="C18949" i="4" s="1"/>
  <c r="C18950" i="4" s="1"/>
  <c r="C18951" i="4" s="1"/>
  <c r="C18952" i="4" s="1"/>
  <c r="C18953" i="4" s="1"/>
  <c r="C18954" i="4" s="1"/>
  <c r="C18955" i="4" s="1"/>
  <c r="C18956" i="4" s="1"/>
  <c r="C18957" i="4" s="1"/>
  <c r="C18958" i="4" s="1"/>
  <c r="C18959" i="4" s="1"/>
  <c r="C18960" i="4" s="1"/>
  <c r="C18961" i="4" s="1"/>
  <c r="C18962" i="4" s="1"/>
  <c r="C18963" i="4" s="1"/>
  <c r="C18964" i="4" s="1"/>
  <c r="C18965" i="4" s="1"/>
  <c r="C18966" i="4" s="1"/>
  <c r="C18967" i="4" s="1"/>
  <c r="C18968" i="4" s="1"/>
  <c r="C18969" i="4" s="1"/>
  <c r="C18970" i="4" s="1"/>
  <c r="C18971" i="4" s="1"/>
  <c r="C18972" i="4" s="1"/>
  <c r="C18973" i="4" s="1"/>
  <c r="C18974" i="4" s="1"/>
  <c r="C18975" i="4" s="1"/>
  <c r="C18976" i="4" s="1"/>
  <c r="C18977" i="4" s="1"/>
  <c r="C18978" i="4" s="1"/>
  <c r="C18979" i="4" s="1"/>
  <c r="C18980" i="4" s="1"/>
  <c r="C18981" i="4" s="1"/>
  <c r="C18982" i="4" s="1"/>
  <c r="C18983" i="4" s="1"/>
  <c r="C18984" i="4" s="1"/>
  <c r="C18985" i="4" s="1"/>
  <c r="C18986" i="4" s="1"/>
  <c r="C18987" i="4" s="1"/>
  <c r="C18988" i="4" s="1"/>
  <c r="C18989" i="4" s="1"/>
  <c r="C18990" i="4" s="1"/>
  <c r="C18991" i="4" s="1"/>
  <c r="C18992" i="4" s="1"/>
  <c r="C18993" i="4" s="1"/>
  <c r="C18994" i="4" s="1"/>
  <c r="C18995" i="4" s="1"/>
  <c r="C18996" i="4" s="1"/>
  <c r="C18997" i="4" s="1"/>
  <c r="C18998" i="4" s="1"/>
  <c r="C18999" i="4" s="1"/>
  <c r="C19000" i="4" s="1"/>
  <c r="C19001" i="4" s="1"/>
  <c r="C19002" i="4" s="1"/>
  <c r="C19003" i="4" s="1"/>
  <c r="C19004" i="4" s="1"/>
  <c r="C19005" i="4" s="1"/>
  <c r="C19006" i="4" s="1"/>
  <c r="C19007" i="4" s="1"/>
  <c r="C19008" i="4" s="1"/>
  <c r="C19009" i="4" s="1"/>
  <c r="C19010" i="4" s="1"/>
  <c r="C19011" i="4" s="1"/>
  <c r="C19012" i="4" s="1"/>
  <c r="C19013" i="4" s="1"/>
  <c r="C19014" i="4" s="1"/>
  <c r="C19015" i="4" s="1"/>
  <c r="C19016" i="4" s="1"/>
  <c r="C19017" i="4" s="1"/>
  <c r="C19018" i="4" s="1"/>
  <c r="C19019" i="4" s="1"/>
  <c r="C19020" i="4" s="1"/>
  <c r="C19021" i="4" s="1"/>
  <c r="C19022" i="4" s="1"/>
  <c r="C19023" i="4" s="1"/>
  <c r="C19024" i="4" s="1"/>
  <c r="C19025" i="4" s="1"/>
  <c r="C19026" i="4" s="1"/>
  <c r="C19027" i="4" s="1"/>
  <c r="C19028" i="4" s="1"/>
  <c r="C19029" i="4" s="1"/>
  <c r="C19030" i="4" s="1"/>
  <c r="C19031" i="4" s="1"/>
  <c r="C19032" i="4" s="1"/>
  <c r="C19033" i="4" s="1"/>
  <c r="C19034" i="4" s="1"/>
  <c r="C19035" i="4" s="1"/>
  <c r="C19036" i="4" s="1"/>
  <c r="C19037" i="4" s="1"/>
  <c r="C19038" i="4" s="1"/>
  <c r="C19039" i="4" s="1"/>
  <c r="C19040" i="4" s="1"/>
  <c r="C19041" i="4" s="1"/>
  <c r="C19042" i="4" s="1"/>
  <c r="C19043" i="4" s="1"/>
  <c r="C19044" i="4" s="1"/>
  <c r="C19045" i="4" s="1"/>
  <c r="C19046" i="4" s="1"/>
  <c r="C19047" i="4" s="1"/>
  <c r="C19048" i="4" s="1"/>
  <c r="C19049" i="4" s="1"/>
  <c r="C19050" i="4" s="1"/>
  <c r="C19051" i="4" s="1"/>
  <c r="C19052" i="4" s="1"/>
  <c r="C19053" i="4" s="1"/>
  <c r="C19054" i="4" s="1"/>
  <c r="C19055" i="4" s="1"/>
  <c r="C19056" i="4" s="1"/>
  <c r="C19057" i="4" s="1"/>
  <c r="C19058" i="4" s="1"/>
  <c r="C19059" i="4" s="1"/>
  <c r="C19060" i="4" s="1"/>
  <c r="C19061" i="4" s="1"/>
  <c r="C19062" i="4" s="1"/>
  <c r="C19063" i="4" s="1"/>
  <c r="C19064" i="4" s="1"/>
  <c r="C19065" i="4" s="1"/>
  <c r="C19066" i="4" s="1"/>
  <c r="C19067" i="4" s="1"/>
  <c r="C19068" i="4" s="1"/>
  <c r="C19069" i="4" s="1"/>
  <c r="C19070" i="4" s="1"/>
  <c r="C19071" i="4" s="1"/>
  <c r="C19072" i="4" s="1"/>
  <c r="C19073" i="4" s="1"/>
  <c r="C19074" i="4" s="1"/>
  <c r="C19075" i="4" s="1"/>
  <c r="C19076" i="4" s="1"/>
  <c r="C19077" i="4" s="1"/>
  <c r="C19078" i="4" s="1"/>
  <c r="C19079" i="4" s="1"/>
  <c r="C19080" i="4" s="1"/>
  <c r="C19081" i="4" s="1"/>
  <c r="C19082" i="4" s="1"/>
  <c r="C19083" i="4" s="1"/>
  <c r="C19084" i="4" s="1"/>
  <c r="C19085" i="4" s="1"/>
  <c r="C19086" i="4" s="1"/>
  <c r="C19087" i="4" s="1"/>
  <c r="C19088" i="4" s="1"/>
  <c r="C19089" i="4" s="1"/>
  <c r="C19090" i="4" s="1"/>
  <c r="C19091" i="4" s="1"/>
  <c r="C19092" i="4" s="1"/>
  <c r="C19093" i="4" s="1"/>
  <c r="C19094" i="4" s="1"/>
  <c r="C19095" i="4" s="1"/>
  <c r="C19096" i="4" s="1"/>
  <c r="C19097" i="4" s="1"/>
  <c r="C19098" i="4" s="1"/>
  <c r="C19099" i="4" s="1"/>
  <c r="C19100" i="4" s="1"/>
  <c r="C19101" i="4" s="1"/>
  <c r="C19102" i="4" s="1"/>
  <c r="C19103" i="4" s="1"/>
  <c r="C19104" i="4" s="1"/>
  <c r="C19105" i="4" s="1"/>
  <c r="C19106" i="4" s="1"/>
  <c r="C19107" i="4" s="1"/>
  <c r="C19108" i="4" s="1"/>
  <c r="C19109" i="4" s="1"/>
  <c r="C19110" i="4" s="1"/>
  <c r="C19111" i="4" s="1"/>
  <c r="C19112" i="4" s="1"/>
  <c r="C19113" i="4" s="1"/>
  <c r="C19114" i="4" s="1"/>
  <c r="C19115" i="4" s="1"/>
  <c r="C19116" i="4" s="1"/>
  <c r="C19117" i="4" s="1"/>
  <c r="C19118" i="4" s="1"/>
  <c r="C19119" i="4" s="1"/>
  <c r="C19120" i="4" s="1"/>
  <c r="C19121" i="4" s="1"/>
  <c r="C19122" i="4" s="1"/>
  <c r="C19123" i="4" s="1"/>
  <c r="C19124" i="4" s="1"/>
  <c r="C19125" i="4" s="1"/>
  <c r="C19126" i="4" s="1"/>
  <c r="C19127" i="4" s="1"/>
  <c r="C19128" i="4" s="1"/>
  <c r="C19129" i="4" s="1"/>
  <c r="C19130" i="4" s="1"/>
  <c r="C19131" i="4" s="1"/>
  <c r="C19132" i="4" s="1"/>
  <c r="C19133" i="4" s="1"/>
  <c r="C19134" i="4" s="1"/>
  <c r="C19135" i="4" s="1"/>
  <c r="C19136" i="4" s="1"/>
  <c r="C19137" i="4" s="1"/>
  <c r="C19138" i="4" s="1"/>
  <c r="C19139" i="4" s="1"/>
  <c r="C19140" i="4" s="1"/>
  <c r="C19141" i="4" s="1"/>
  <c r="C19142" i="4" s="1"/>
  <c r="C19143" i="4" s="1"/>
  <c r="C19144" i="4" s="1"/>
  <c r="C19145" i="4" s="1"/>
  <c r="C19146" i="4" s="1"/>
  <c r="C19147" i="4" s="1"/>
  <c r="C19148" i="4" s="1"/>
  <c r="C19149" i="4" s="1"/>
  <c r="C19150" i="4" s="1"/>
  <c r="C19151" i="4" s="1"/>
  <c r="C19152" i="4" s="1"/>
  <c r="C19153" i="4" s="1"/>
  <c r="C19154" i="4" s="1"/>
  <c r="C19155" i="4" s="1"/>
  <c r="C19156" i="4" s="1"/>
  <c r="C19157" i="4" s="1"/>
  <c r="C19158" i="4" s="1"/>
  <c r="C19159" i="4" s="1"/>
  <c r="C19160" i="4" s="1"/>
  <c r="C19161" i="4" s="1"/>
  <c r="C19162" i="4" s="1"/>
  <c r="C19163" i="4" s="1"/>
  <c r="C19164" i="4" s="1"/>
  <c r="C19165" i="4" s="1"/>
  <c r="C19166" i="4" s="1"/>
  <c r="C19167" i="4" s="1"/>
  <c r="C19168" i="4" s="1"/>
  <c r="C19169" i="4" s="1"/>
  <c r="C19170" i="4" s="1"/>
  <c r="C19171" i="4" s="1"/>
  <c r="C19172" i="4" s="1"/>
  <c r="C19173" i="4" s="1"/>
  <c r="C19174" i="4" s="1"/>
  <c r="C19175" i="4" s="1"/>
  <c r="C19176" i="4" s="1"/>
  <c r="C19177" i="4" s="1"/>
  <c r="C19178" i="4" s="1"/>
  <c r="C19179" i="4" s="1"/>
  <c r="C19180" i="4" s="1"/>
  <c r="C19181" i="4" s="1"/>
  <c r="C19182" i="4" s="1"/>
  <c r="C19183" i="4" s="1"/>
  <c r="C19184" i="4" s="1"/>
  <c r="C19185" i="4" s="1"/>
  <c r="C19186" i="4" s="1"/>
  <c r="C19187" i="4" s="1"/>
  <c r="C19188" i="4" s="1"/>
  <c r="C19189" i="4" s="1"/>
  <c r="C19190" i="4" s="1"/>
  <c r="C19191" i="4" s="1"/>
  <c r="C19192" i="4" s="1"/>
  <c r="C19193" i="4" s="1"/>
  <c r="C19194" i="4" s="1"/>
  <c r="C19195" i="4" s="1"/>
  <c r="C19196" i="4" s="1"/>
  <c r="C19197" i="4" s="1"/>
  <c r="C19198" i="4" s="1"/>
  <c r="C19199" i="4" s="1"/>
  <c r="C19200" i="4" s="1"/>
  <c r="C19201" i="4" s="1"/>
  <c r="C19202" i="4" s="1"/>
  <c r="C19203" i="4" s="1"/>
  <c r="C19204" i="4" s="1"/>
  <c r="C19205" i="4" s="1"/>
  <c r="C19206" i="4" s="1"/>
  <c r="C19207" i="4" s="1"/>
  <c r="C19208" i="4" s="1"/>
  <c r="C19209" i="4" s="1"/>
  <c r="C19210" i="4" s="1"/>
  <c r="C19211" i="4" s="1"/>
  <c r="C19212" i="4" s="1"/>
  <c r="C19213" i="4" s="1"/>
  <c r="C19214" i="4" s="1"/>
  <c r="C19215" i="4" s="1"/>
  <c r="C19216" i="4" s="1"/>
  <c r="C19217" i="4" s="1"/>
  <c r="C19218" i="4" s="1"/>
  <c r="C19219" i="4" s="1"/>
  <c r="C19220" i="4" s="1"/>
  <c r="C19221" i="4" s="1"/>
  <c r="C19222" i="4" s="1"/>
  <c r="C19223" i="4" s="1"/>
  <c r="C19224" i="4" s="1"/>
  <c r="C19225" i="4" s="1"/>
  <c r="C19226" i="4" s="1"/>
  <c r="C19227" i="4" s="1"/>
  <c r="C19228" i="4" s="1"/>
  <c r="C19229" i="4" s="1"/>
  <c r="C19230" i="4" s="1"/>
  <c r="C19231" i="4" s="1"/>
  <c r="C19232" i="4" s="1"/>
  <c r="C19233" i="4" s="1"/>
  <c r="C19234" i="4" s="1"/>
  <c r="C19235" i="4" s="1"/>
  <c r="C19236" i="4" s="1"/>
  <c r="C19237" i="4" s="1"/>
  <c r="C19238" i="4" s="1"/>
  <c r="C19239" i="4" s="1"/>
  <c r="C19240" i="4" s="1"/>
  <c r="C19241" i="4" s="1"/>
  <c r="C19242" i="4" s="1"/>
  <c r="C19243" i="4" s="1"/>
  <c r="C19244" i="4" s="1"/>
  <c r="C19245" i="4" s="1"/>
  <c r="C19246" i="4" s="1"/>
  <c r="C19247" i="4" s="1"/>
  <c r="C19248" i="4" s="1"/>
  <c r="C19249" i="4" s="1"/>
  <c r="C19250" i="4" s="1"/>
  <c r="C19251" i="4" s="1"/>
  <c r="C19252" i="4" s="1"/>
  <c r="C19253" i="4" s="1"/>
  <c r="C19254" i="4" s="1"/>
  <c r="C19255" i="4" s="1"/>
  <c r="C19256" i="4" s="1"/>
  <c r="C19257" i="4" s="1"/>
  <c r="C19258" i="4" s="1"/>
  <c r="C19259" i="4" s="1"/>
  <c r="C19260" i="4" s="1"/>
  <c r="C19261" i="4" s="1"/>
  <c r="C19262" i="4" s="1"/>
  <c r="C19263" i="4" s="1"/>
  <c r="C19264" i="4" s="1"/>
  <c r="C19265" i="4" s="1"/>
  <c r="C19266" i="4" s="1"/>
  <c r="C19267" i="4" s="1"/>
  <c r="C19268" i="4" s="1"/>
  <c r="C19269" i="4" s="1"/>
  <c r="C19270" i="4" s="1"/>
  <c r="C19271" i="4" s="1"/>
  <c r="C19272" i="4" s="1"/>
  <c r="C19273" i="4" s="1"/>
  <c r="C19274" i="4" s="1"/>
  <c r="C19275" i="4" s="1"/>
  <c r="C19276" i="4" s="1"/>
  <c r="C19277" i="4" s="1"/>
  <c r="C19278" i="4" s="1"/>
  <c r="C19279" i="4" s="1"/>
  <c r="C19280" i="4" s="1"/>
  <c r="C19281" i="4" s="1"/>
  <c r="C19282" i="4" s="1"/>
  <c r="C19283" i="4" s="1"/>
  <c r="C19284" i="4" s="1"/>
  <c r="C19285" i="4" s="1"/>
  <c r="C19286" i="4" s="1"/>
  <c r="C19287" i="4" s="1"/>
  <c r="C19288" i="4" s="1"/>
  <c r="C19289" i="4" s="1"/>
  <c r="C19290" i="4" s="1"/>
  <c r="C19291" i="4" s="1"/>
  <c r="C19292" i="4" s="1"/>
  <c r="C19293" i="4" s="1"/>
  <c r="C19294" i="4" s="1"/>
  <c r="C19295" i="4" s="1"/>
  <c r="C19296" i="4" s="1"/>
  <c r="C19297" i="4" s="1"/>
  <c r="C19298" i="4" s="1"/>
  <c r="C19299" i="4" s="1"/>
  <c r="C19300" i="4" s="1"/>
  <c r="C19301" i="4" s="1"/>
  <c r="C19302" i="4" s="1"/>
  <c r="C19303" i="4" s="1"/>
  <c r="C19304" i="4" s="1"/>
  <c r="C19305" i="4" s="1"/>
  <c r="C19306" i="4" s="1"/>
  <c r="C19307" i="4" s="1"/>
  <c r="C19308" i="4" s="1"/>
  <c r="C19309" i="4" s="1"/>
  <c r="C19310" i="4" s="1"/>
  <c r="C19311" i="4" s="1"/>
  <c r="C19312" i="4" s="1"/>
  <c r="C19313" i="4" s="1"/>
  <c r="C19314" i="4" s="1"/>
  <c r="C19315" i="4" s="1"/>
  <c r="C19316" i="4" s="1"/>
  <c r="C19317" i="4" s="1"/>
  <c r="C19318" i="4" s="1"/>
  <c r="C19319" i="4" s="1"/>
  <c r="C19320" i="4" s="1"/>
  <c r="C19321" i="4" s="1"/>
  <c r="C19322" i="4" s="1"/>
  <c r="C19323" i="4" s="1"/>
  <c r="C19324" i="4" s="1"/>
  <c r="C19325" i="4" s="1"/>
  <c r="C19326" i="4" s="1"/>
  <c r="E15439" i="4"/>
  <c r="A15439" i="4" s="1"/>
  <c r="E15440" i="4"/>
  <c r="A15440" i="4" s="1"/>
  <c r="E15441" i="4"/>
  <c r="E15442" i="4"/>
  <c r="D15442" i="4" s="1"/>
  <c r="E15443" i="4"/>
  <c r="B15443" i="4" s="1"/>
  <c r="E15444" i="4"/>
  <c r="B15444" i="4" s="1"/>
  <c r="E15445" i="4"/>
  <c r="E15446" i="4"/>
  <c r="E15447" i="4"/>
  <c r="A15447" i="4" s="1"/>
  <c r="E15448" i="4"/>
  <c r="A15448" i="4" s="1"/>
  <c r="E15449" i="4"/>
  <c r="E15450" i="4"/>
  <c r="D15450" i="4" s="1"/>
  <c r="E15451" i="4"/>
  <c r="D15451" i="4" s="1"/>
  <c r="E15452" i="4"/>
  <c r="E15453" i="4"/>
  <c r="B15453" i="4" s="1"/>
  <c r="E15454" i="4"/>
  <c r="A15454" i="4" s="1"/>
  <c r="E15455" i="4"/>
  <c r="E15456" i="4"/>
  <c r="D15456" i="4" s="1"/>
  <c r="E15457" i="4"/>
  <c r="E15458" i="4"/>
  <c r="D15458" i="4" s="1"/>
  <c r="E15459" i="4"/>
  <c r="E15460" i="4"/>
  <c r="E15461" i="4"/>
  <c r="E15462" i="4"/>
  <c r="E15463" i="4"/>
  <c r="D15463" i="4" s="1"/>
  <c r="E15464" i="4"/>
  <c r="E15465" i="4"/>
  <c r="E15466" i="4"/>
  <c r="D15466" i="4" s="1"/>
  <c r="E15467" i="4"/>
  <c r="D15467" i="4" s="1"/>
  <c r="E15468" i="4"/>
  <c r="D15468" i="4" s="1"/>
  <c r="E15469" i="4"/>
  <c r="E15470" i="4"/>
  <c r="D15470" i="4" s="1"/>
  <c r="E15471" i="4"/>
  <c r="E15472" i="4"/>
  <c r="D15472" i="4" s="1"/>
  <c r="E15473" i="4"/>
  <c r="E15474" i="4"/>
  <c r="A15474" i="4" s="1"/>
  <c r="E15475" i="4"/>
  <c r="E15476" i="4"/>
  <c r="E15477" i="4"/>
  <c r="E15478" i="4"/>
  <c r="D15478" i="4" s="1"/>
  <c r="E15479" i="4"/>
  <c r="A15479" i="4" s="1"/>
  <c r="E15480" i="4"/>
  <c r="E15481" i="4"/>
  <c r="D15481" i="4" s="1"/>
  <c r="E15482" i="4"/>
  <c r="E15483" i="4"/>
  <c r="D15483" i="4" s="1"/>
  <c r="E15484" i="4"/>
  <c r="E15485" i="4"/>
  <c r="B15485" i="4" s="1"/>
  <c r="E15486" i="4"/>
  <c r="A15486" i="4" s="1"/>
  <c r="E15487" i="4"/>
  <c r="E15488" i="4"/>
  <c r="D15488" i="4" s="1"/>
  <c r="E15489" i="4"/>
  <c r="E15490" i="4"/>
  <c r="E15491" i="4"/>
  <c r="E15492" i="4"/>
  <c r="D15492" i="4" s="1"/>
  <c r="E15493" i="4"/>
  <c r="D15493" i="4" s="1"/>
  <c r="E15494" i="4"/>
  <c r="A15494" i="4" s="1"/>
  <c r="E15495" i="4"/>
  <c r="B15495" i="4" s="1"/>
  <c r="E15496" i="4"/>
  <c r="E15497" i="4"/>
  <c r="E15498" i="4"/>
  <c r="A15498" i="4" s="1"/>
  <c r="E15499" i="4"/>
  <c r="D15499" i="4" s="1"/>
  <c r="E15500" i="4"/>
  <c r="B15500" i="4" s="1"/>
  <c r="E15501" i="4"/>
  <c r="E15502" i="4"/>
  <c r="B15502" i="4" s="1"/>
  <c r="E15503" i="4"/>
  <c r="E15504" i="4"/>
  <c r="E15505" i="4"/>
  <c r="A15505" i="4" s="1"/>
  <c r="E15506" i="4"/>
  <c r="E15507" i="4"/>
  <c r="E15508" i="4"/>
  <c r="E15509" i="4"/>
  <c r="E15510" i="4"/>
  <c r="A15510" i="4" s="1"/>
  <c r="E15511" i="4"/>
  <c r="D15511" i="4" s="1"/>
  <c r="E15512" i="4"/>
  <c r="B15512" i="4" s="1"/>
  <c r="E15513" i="4"/>
  <c r="D15513" i="4" s="1"/>
  <c r="E15514" i="4"/>
  <c r="E15515" i="4"/>
  <c r="D15515" i="4" s="1"/>
  <c r="E15516" i="4"/>
  <c r="B15516" i="4" s="1"/>
  <c r="E15517" i="4"/>
  <c r="A15517" i="4" s="1"/>
  <c r="E15518" i="4"/>
  <c r="E15519" i="4"/>
  <c r="E15520" i="4"/>
  <c r="D15520" i="4" s="1"/>
  <c r="E15521" i="4"/>
  <c r="A15521" i="4" s="1"/>
  <c r="E15522" i="4"/>
  <c r="E15523" i="4"/>
  <c r="E15524" i="4"/>
  <c r="E15525" i="4"/>
  <c r="D15525" i="4" s="1"/>
  <c r="E15526" i="4"/>
  <c r="E15527" i="4"/>
  <c r="E15528" i="4"/>
  <c r="E15529" i="4"/>
  <c r="E15530" i="4"/>
  <c r="A15530" i="4" s="1"/>
  <c r="E15531" i="4"/>
  <c r="E15532" i="4"/>
  <c r="B15532" i="4" s="1"/>
  <c r="E15533" i="4"/>
  <c r="B15533" i="4" s="1"/>
  <c r="E15534" i="4"/>
  <c r="A15534" i="4" s="1"/>
  <c r="E15535" i="4"/>
  <c r="A15535" i="4" s="1"/>
  <c r="E15536" i="4"/>
  <c r="D15536" i="4" s="1"/>
  <c r="E15537" i="4"/>
  <c r="A15537" i="4" s="1"/>
  <c r="E15538" i="4"/>
  <c r="E15539" i="4"/>
  <c r="D15539" i="4" s="1"/>
  <c r="E15540" i="4"/>
  <c r="E15541" i="4"/>
  <c r="B15541" i="4" s="1"/>
  <c r="E15542" i="4"/>
  <c r="D15542" i="4" s="1"/>
  <c r="E15543" i="4"/>
  <c r="A15543" i="4" s="1"/>
  <c r="E15544" i="4"/>
  <c r="E15545" i="4"/>
  <c r="A15545" i="4" s="1"/>
  <c r="E15546" i="4"/>
  <c r="E15547" i="4"/>
  <c r="E15548" i="4"/>
  <c r="E15549" i="4"/>
  <c r="E15550" i="4"/>
  <c r="E15551" i="4"/>
  <c r="A15551" i="4" s="1"/>
  <c r="E15552" i="4"/>
  <c r="E15553" i="4"/>
  <c r="A15553" i="4" s="1"/>
  <c r="E15554" i="4"/>
  <c r="E15555" i="4"/>
  <c r="D15555" i="4" s="1"/>
  <c r="E15556" i="4"/>
  <c r="E15557" i="4"/>
  <c r="E15558" i="4"/>
  <c r="A15558" i="4" s="1"/>
  <c r="E15559" i="4"/>
  <c r="E15560" i="4"/>
  <c r="D15560" i="4" s="1"/>
  <c r="E15561" i="4"/>
  <c r="A15561" i="4" s="1"/>
  <c r="E15562" i="4"/>
  <c r="E15563" i="4"/>
  <c r="E15564" i="4"/>
  <c r="E15565" i="4"/>
  <c r="B15565" i="4" s="1"/>
  <c r="E15566" i="4"/>
  <c r="E15567" i="4"/>
  <c r="A15567" i="4" s="1"/>
  <c r="E15568" i="4"/>
  <c r="D15568" i="4" s="1"/>
  <c r="E15569" i="4"/>
  <c r="A15569" i="4" s="1"/>
  <c r="E15570" i="4"/>
  <c r="E15571" i="4"/>
  <c r="E15572" i="4"/>
  <c r="E15573" i="4"/>
  <c r="E15574" i="4"/>
  <c r="D15574" i="4" s="1"/>
  <c r="E15575" i="4"/>
  <c r="E15576" i="4"/>
  <c r="D15576" i="4" s="1"/>
  <c r="E15577" i="4"/>
  <c r="A15577" i="4" s="1"/>
  <c r="E15578" i="4"/>
  <c r="E15579" i="4"/>
  <c r="D15579" i="4" s="1"/>
  <c r="E15580" i="4"/>
  <c r="E15581" i="4"/>
  <c r="E15582" i="4"/>
  <c r="A15582" i="4" s="1"/>
  <c r="E15583" i="4"/>
  <c r="E15584" i="4"/>
  <c r="D15584" i="4" s="1"/>
  <c r="E15585" i="4"/>
  <c r="A15585" i="4" s="1"/>
  <c r="E15586" i="4"/>
  <c r="E15587" i="4"/>
  <c r="D15587" i="4" s="1"/>
  <c r="E15588" i="4"/>
  <c r="A15588" i="4" s="1"/>
  <c r="E15589" i="4"/>
  <c r="A15589" i="4" s="1"/>
  <c r="E15590" i="4"/>
  <c r="B15590" i="4" s="1"/>
  <c r="E15591" i="4"/>
  <c r="A15591" i="4" s="1"/>
  <c r="E15592" i="4"/>
  <c r="D15592" i="4" s="1"/>
  <c r="E15593" i="4"/>
  <c r="E15594" i="4"/>
  <c r="E15595" i="4"/>
  <c r="B15595" i="4" s="1"/>
  <c r="E15596" i="4"/>
  <c r="A15596" i="4" s="1"/>
  <c r="E15597" i="4"/>
  <c r="E15598" i="4"/>
  <c r="E15599" i="4"/>
  <c r="A15599" i="4" s="1"/>
  <c r="E15600" i="4"/>
  <c r="E15601" i="4"/>
  <c r="A15601" i="4" s="1"/>
  <c r="E15602" i="4"/>
  <c r="E15603" i="4"/>
  <c r="E15604" i="4"/>
  <c r="E15605" i="4"/>
  <c r="A15605" i="4" s="1"/>
  <c r="E15606" i="4"/>
  <c r="A15606" i="4" s="1"/>
  <c r="E15607" i="4"/>
  <c r="A15607" i="4" s="1"/>
  <c r="E15608" i="4"/>
  <c r="D15608" i="4" s="1"/>
  <c r="E15609" i="4"/>
  <c r="E15610" i="4"/>
  <c r="E15611" i="4"/>
  <c r="D15611" i="4" s="1"/>
  <c r="E15612" i="4"/>
  <c r="A15612" i="4" s="1"/>
  <c r="E15613" i="4"/>
  <c r="E15614" i="4"/>
  <c r="B15614" i="4" s="1"/>
  <c r="E15615" i="4"/>
  <c r="A15615" i="4" s="1"/>
  <c r="E15616" i="4"/>
  <c r="E15617" i="4"/>
  <c r="E15618" i="4"/>
  <c r="E15619" i="4"/>
  <c r="E15620" i="4"/>
  <c r="A15620" i="4" s="1"/>
  <c r="E15621" i="4"/>
  <c r="A15621" i="4" s="1"/>
  <c r="E15622" i="4"/>
  <c r="E15623" i="4"/>
  <c r="E15624" i="4"/>
  <c r="D15624" i="4" s="1"/>
  <c r="E15625" i="4"/>
  <c r="D15625" i="4" s="1"/>
  <c r="E15626" i="4"/>
  <c r="E15627" i="4"/>
  <c r="D15627" i="4" s="1"/>
  <c r="E15628" i="4"/>
  <c r="A15628" i="4" s="1"/>
  <c r="E15629" i="4"/>
  <c r="E15630" i="4"/>
  <c r="A15630" i="4" s="1"/>
  <c r="E15631" i="4"/>
  <c r="A15631" i="4" s="1"/>
  <c r="E15632" i="4"/>
  <c r="D15632" i="4" s="1"/>
  <c r="E15633" i="4"/>
  <c r="A15633" i="4" s="1"/>
  <c r="E15634" i="4"/>
  <c r="E15635" i="4"/>
  <c r="D15635" i="4" s="1"/>
  <c r="E15636" i="4"/>
  <c r="A15636" i="4" s="1"/>
  <c r="E15637" i="4"/>
  <c r="A15637" i="4" s="1"/>
  <c r="E15638" i="4"/>
  <c r="E15639" i="4"/>
  <c r="E15640" i="4"/>
  <c r="E15641" i="4"/>
  <c r="A15641" i="4" s="1"/>
  <c r="E15642" i="4"/>
  <c r="E15643" i="4"/>
  <c r="D15643" i="4" s="1"/>
  <c r="E15644" i="4"/>
  <c r="E15645" i="4"/>
  <c r="E15646" i="4"/>
  <c r="B15646" i="4" s="1"/>
  <c r="E15647" i="4"/>
  <c r="E15648" i="4"/>
  <c r="E15649" i="4"/>
  <c r="E15650" i="4"/>
  <c r="E15651" i="4"/>
  <c r="E15652" i="4"/>
  <c r="A15652" i="4" s="1"/>
  <c r="E15653" i="4"/>
  <c r="A15653" i="4" s="1"/>
  <c r="E15654" i="4"/>
  <c r="E15655" i="4"/>
  <c r="A15655" i="4" s="1"/>
  <c r="E15656" i="4"/>
  <c r="E15657" i="4"/>
  <c r="B15657" i="4" s="1"/>
  <c r="E15658" i="4"/>
  <c r="E15659" i="4"/>
  <c r="E15660" i="4"/>
  <c r="E15661" i="4"/>
  <c r="E15662" i="4"/>
  <c r="B15662" i="4" s="1"/>
  <c r="E15663" i="4"/>
  <c r="E15664" i="4"/>
  <c r="A15664" i="4" s="1"/>
  <c r="E15665" i="4"/>
  <c r="E15666" i="4"/>
  <c r="E15667" i="4"/>
  <c r="E15668" i="4"/>
  <c r="A15668" i="4" s="1"/>
  <c r="E15669" i="4"/>
  <c r="E15670" i="4"/>
  <c r="A15670" i="4" s="1"/>
  <c r="E15671" i="4"/>
  <c r="E15672" i="4"/>
  <c r="E15673" i="4"/>
  <c r="A15673" i="4" s="1"/>
  <c r="E15674" i="4"/>
  <c r="E15675" i="4"/>
  <c r="E15676" i="4"/>
  <c r="E15677" i="4"/>
  <c r="B15677" i="4" s="1"/>
  <c r="E15678" i="4"/>
  <c r="E15679" i="4"/>
  <c r="D15679" i="4" s="1"/>
  <c r="E15680" i="4"/>
  <c r="B15680" i="4" s="1"/>
  <c r="E15681" i="4"/>
  <c r="E15682" i="4"/>
  <c r="E15683" i="4"/>
  <c r="E15684" i="4"/>
  <c r="D15684" i="4" s="1"/>
  <c r="E15685" i="4"/>
  <c r="B15685" i="4" s="1"/>
  <c r="E15686" i="4"/>
  <c r="E15687" i="4"/>
  <c r="A15687" i="4" s="1"/>
  <c r="E15688" i="4"/>
  <c r="B15688" i="4" s="1"/>
  <c r="E15689" i="4"/>
  <c r="B15689" i="4" s="1"/>
  <c r="E15690" i="4"/>
  <c r="E15691" i="4"/>
  <c r="B15691" i="4" s="1"/>
  <c r="E15692" i="4"/>
  <c r="E15693" i="4"/>
  <c r="B15693" i="4" s="1"/>
  <c r="E15694" i="4"/>
  <c r="E15695" i="4"/>
  <c r="A15695" i="4" s="1"/>
  <c r="E15696" i="4"/>
  <c r="B15696" i="4" s="1"/>
  <c r="E15697" i="4"/>
  <c r="E15698" i="4"/>
  <c r="E15699" i="4"/>
  <c r="E15700" i="4"/>
  <c r="A15700" i="4" s="1"/>
  <c r="E15701" i="4"/>
  <c r="B15701" i="4" s="1"/>
  <c r="E15702" i="4"/>
  <c r="E15703" i="4"/>
  <c r="A15703" i="4" s="1"/>
  <c r="E15704" i="4"/>
  <c r="E15705" i="4"/>
  <c r="B15705" i="4" s="1"/>
  <c r="E15706" i="4"/>
  <c r="E15707" i="4"/>
  <c r="B15707" i="4" s="1"/>
  <c r="E15708" i="4"/>
  <c r="A15708" i="4" s="1"/>
  <c r="E15709" i="4"/>
  <c r="B15709" i="4" s="1"/>
  <c r="E15710" i="4"/>
  <c r="D15710" i="4" s="1"/>
  <c r="E15711" i="4"/>
  <c r="E15712" i="4"/>
  <c r="B15712" i="4" s="1"/>
  <c r="E15713" i="4"/>
  <c r="E15714" i="4"/>
  <c r="E15715" i="4"/>
  <c r="E15716" i="4"/>
  <c r="A15716" i="4" s="1"/>
  <c r="E15717" i="4"/>
  <c r="B15717" i="4" s="1"/>
  <c r="E15718" i="4"/>
  <c r="E15719" i="4"/>
  <c r="A15719" i="4" s="1"/>
  <c r="E15720" i="4"/>
  <c r="D15720" i="4" s="1"/>
  <c r="E15721" i="4"/>
  <c r="B15721" i="4" s="1"/>
  <c r="E15722" i="4"/>
  <c r="E15723" i="4"/>
  <c r="B15723" i="4" s="1"/>
  <c r="E15724" i="4"/>
  <c r="A15724" i="4" s="1"/>
  <c r="E15725" i="4"/>
  <c r="E15726" i="4"/>
  <c r="B15726" i="4" s="1"/>
  <c r="E15727" i="4"/>
  <c r="E15728" i="4"/>
  <c r="E15729" i="4"/>
  <c r="E15730" i="4"/>
  <c r="A15730" i="4" s="1"/>
  <c r="E15731" i="4"/>
  <c r="E15732" i="4"/>
  <c r="E15733" i="4"/>
  <c r="E15734" i="4"/>
  <c r="E15735" i="4"/>
  <c r="E15736" i="4"/>
  <c r="A15736" i="4" s="1"/>
  <c r="E15737" i="4"/>
  <c r="E15738" i="4"/>
  <c r="E15739" i="4"/>
  <c r="E15740" i="4"/>
  <c r="A15740" i="4" s="1"/>
  <c r="E15741" i="4"/>
  <c r="B15741" i="4" s="1"/>
  <c r="E15742" i="4"/>
  <c r="E15743" i="4"/>
  <c r="A15743" i="4" s="1"/>
  <c r="E15744" i="4"/>
  <c r="E15745" i="4"/>
  <c r="E15746" i="4"/>
  <c r="D15746" i="4" s="1"/>
  <c r="E15747" i="4"/>
  <c r="E15748" i="4"/>
  <c r="A15748" i="4" s="1"/>
  <c r="E15749" i="4"/>
  <c r="E15750" i="4"/>
  <c r="B15750" i="4" s="1"/>
  <c r="E15751" i="4"/>
  <c r="A15751" i="4" s="1"/>
  <c r="E15752" i="4"/>
  <c r="D15752" i="4" s="1"/>
  <c r="E15753" i="4"/>
  <c r="E15754" i="4"/>
  <c r="D15754" i="4" s="1"/>
  <c r="E15755" i="4"/>
  <c r="E15756" i="4"/>
  <c r="A15756" i="4" s="1"/>
  <c r="E15757" i="4"/>
  <c r="E15758" i="4"/>
  <c r="B15758" i="4" s="1"/>
  <c r="E15759" i="4"/>
  <c r="E15760" i="4"/>
  <c r="E15761" i="4"/>
  <c r="E15762" i="4"/>
  <c r="D15762" i="4" s="1"/>
  <c r="E15763" i="4"/>
  <c r="E15764" i="4"/>
  <c r="A15764" i="4" s="1"/>
  <c r="E15765" i="4"/>
  <c r="D15765" i="4" s="1"/>
  <c r="E15766" i="4"/>
  <c r="E15767" i="4"/>
  <c r="A15767" i="4" s="1"/>
  <c r="E15768" i="4"/>
  <c r="E15769" i="4"/>
  <c r="E15770" i="4"/>
  <c r="D15770" i="4" s="1"/>
  <c r="E15771" i="4"/>
  <c r="E15772" i="4"/>
  <c r="A15772" i="4" s="1"/>
  <c r="E15773" i="4"/>
  <c r="D15773" i="4" s="1"/>
  <c r="E15774" i="4"/>
  <c r="E15775" i="4"/>
  <c r="D15775" i="4" s="1"/>
  <c r="E15776" i="4"/>
  <c r="A15776" i="4" s="1"/>
  <c r="E15777" i="4"/>
  <c r="E15778" i="4"/>
  <c r="E15779" i="4"/>
  <c r="E15780" i="4"/>
  <c r="A15780" i="4" s="1"/>
  <c r="E15781" i="4"/>
  <c r="E15782" i="4"/>
  <c r="B15782" i="4" s="1"/>
  <c r="E15783" i="4"/>
  <c r="E15784" i="4"/>
  <c r="A15784" i="4" s="1"/>
  <c r="E15785" i="4"/>
  <c r="E15786" i="4"/>
  <c r="D15786" i="4" s="1"/>
  <c r="E15787" i="4"/>
  <c r="E15788" i="4"/>
  <c r="A15788" i="4" s="1"/>
  <c r="E15789" i="4"/>
  <c r="B15789" i="4" s="1"/>
  <c r="E15790" i="4"/>
  <c r="B15790" i="4" s="1"/>
  <c r="E15791" i="4"/>
  <c r="A15791" i="4" s="1"/>
  <c r="E15792" i="4"/>
  <c r="B15792" i="4" s="1"/>
  <c r="E15793" i="4"/>
  <c r="E15794" i="4"/>
  <c r="E15795" i="4"/>
  <c r="E15796" i="4"/>
  <c r="A15796" i="4" s="1"/>
  <c r="E15797" i="4"/>
  <c r="E15798" i="4"/>
  <c r="E15799" i="4"/>
  <c r="B15799" i="4" s="1"/>
  <c r="E15800" i="4"/>
  <c r="E15801" i="4"/>
  <c r="E15802" i="4"/>
  <c r="E15803" i="4"/>
  <c r="E15804" i="4"/>
  <c r="A15804" i="4" s="1"/>
  <c r="E15805" i="4"/>
  <c r="B15805" i="4" s="1"/>
  <c r="E15806" i="4"/>
  <c r="B15806" i="4" s="1"/>
  <c r="E15807" i="4"/>
  <c r="A15807" i="4" s="1"/>
  <c r="E15808" i="4"/>
  <c r="E15809" i="4"/>
  <c r="E15810" i="4"/>
  <c r="D15810" i="4" s="1"/>
  <c r="E15811" i="4"/>
  <c r="E15812" i="4"/>
  <c r="A15812" i="4" s="1"/>
  <c r="E15813" i="4"/>
  <c r="A15813" i="4" s="1"/>
  <c r="E15814" i="4"/>
  <c r="E15815" i="4"/>
  <c r="E15816" i="4"/>
  <c r="E15817" i="4"/>
  <c r="E15818" i="4"/>
  <c r="D15818" i="4" s="1"/>
  <c r="E15819" i="4"/>
  <c r="E15820" i="4"/>
  <c r="A15820" i="4" s="1"/>
  <c r="E15821" i="4"/>
  <c r="B15821" i="4" s="1"/>
  <c r="E15822" i="4"/>
  <c r="B15822" i="4" s="1"/>
  <c r="E15823" i="4"/>
  <c r="B15823" i="4" s="1"/>
  <c r="E15824" i="4"/>
  <c r="B15824" i="4" s="1"/>
  <c r="E15825" i="4"/>
  <c r="E15826" i="4"/>
  <c r="E15827" i="4"/>
  <c r="E15828" i="4"/>
  <c r="D15828" i="4" s="1"/>
  <c r="E15829" i="4"/>
  <c r="E15830" i="4"/>
  <c r="B15830" i="4" s="1"/>
  <c r="E15831" i="4"/>
  <c r="A15831" i="4" s="1"/>
  <c r="E15832" i="4"/>
  <c r="E15833" i="4"/>
  <c r="A15833" i="4" s="1"/>
  <c r="E15834" i="4"/>
  <c r="E15835" i="4"/>
  <c r="B15835" i="4" s="1"/>
  <c r="E15836" i="4"/>
  <c r="E15837" i="4"/>
  <c r="E15838" i="4"/>
  <c r="E15839" i="4"/>
  <c r="B15839" i="4" s="1"/>
  <c r="E15840" i="4"/>
  <c r="E15841" i="4"/>
  <c r="E15842" i="4"/>
  <c r="B15842" i="4" s="1"/>
  <c r="E15843" i="4"/>
  <c r="E15844" i="4"/>
  <c r="D15844" i="4" s="1"/>
  <c r="E15845" i="4"/>
  <c r="D15845" i="4" s="1"/>
  <c r="E15846" i="4"/>
  <c r="E15847" i="4"/>
  <c r="E15848" i="4"/>
  <c r="A15848" i="4" s="1"/>
  <c r="E15849" i="4"/>
  <c r="A15849" i="4" s="1"/>
  <c r="E15850" i="4"/>
  <c r="E15851" i="4"/>
  <c r="E15852" i="4"/>
  <c r="E15853" i="4"/>
  <c r="E15854" i="4"/>
  <c r="E15855" i="4"/>
  <c r="B15855" i="4" s="1"/>
  <c r="E15856" i="4"/>
  <c r="E15857" i="4"/>
  <c r="A15857" i="4" s="1"/>
  <c r="E15858" i="4"/>
  <c r="E15859" i="4"/>
  <c r="E15860" i="4"/>
  <c r="E15861" i="4"/>
  <c r="D15861" i="4" s="1"/>
  <c r="E15862" i="4"/>
  <c r="A15862" i="4" s="1"/>
  <c r="E15863" i="4"/>
  <c r="E15864" i="4"/>
  <c r="A15864" i="4" s="1"/>
  <c r="E15865" i="4"/>
  <c r="B15865" i="4" s="1"/>
  <c r="E15866" i="4"/>
  <c r="E15867" i="4"/>
  <c r="E15868" i="4"/>
  <c r="E15869" i="4"/>
  <c r="A15869" i="4" s="1"/>
  <c r="E15870" i="4"/>
  <c r="E15871" i="4"/>
  <c r="E15872" i="4"/>
  <c r="E15873" i="4"/>
  <c r="E15874" i="4"/>
  <c r="D15874" i="4" s="1"/>
  <c r="E15875" i="4"/>
  <c r="E15876" i="4"/>
  <c r="E15877" i="4"/>
  <c r="E15878" i="4"/>
  <c r="B15878" i="4" s="1"/>
  <c r="E15879" i="4"/>
  <c r="E15880" i="4"/>
  <c r="B15880" i="4" s="1"/>
  <c r="E15881" i="4"/>
  <c r="A15881" i="4" s="1"/>
  <c r="E15882" i="4"/>
  <c r="E15883" i="4"/>
  <c r="E15884" i="4"/>
  <c r="E15885" i="4"/>
  <c r="B15885" i="4" s="1"/>
  <c r="E15886" i="4"/>
  <c r="E15887" i="4"/>
  <c r="E15888" i="4"/>
  <c r="E15889" i="4"/>
  <c r="E15890" i="4"/>
  <c r="B15890" i="4" s="1"/>
  <c r="E15891" i="4"/>
  <c r="E15892" i="4"/>
  <c r="E15893" i="4"/>
  <c r="D15893" i="4" s="1"/>
  <c r="E15894" i="4"/>
  <c r="A15894" i="4" s="1"/>
  <c r="E15895" i="4"/>
  <c r="E15896" i="4"/>
  <c r="B15896" i="4" s="1"/>
  <c r="E15897" i="4"/>
  <c r="E15898" i="4"/>
  <c r="D15898" i="4" s="1"/>
  <c r="E15899" i="4"/>
  <c r="B15899" i="4" s="1"/>
  <c r="E15900" i="4"/>
  <c r="E15901" i="4"/>
  <c r="D15901" i="4" s="1"/>
  <c r="E15902" i="4"/>
  <c r="A15902" i="4" s="1"/>
  <c r="E15903" i="4"/>
  <c r="A15903" i="4" s="1"/>
  <c r="E15904" i="4"/>
  <c r="B15904" i="4" s="1"/>
  <c r="E15905" i="4"/>
  <c r="E15906" i="4"/>
  <c r="A15906" i="4" s="1"/>
  <c r="E15907" i="4"/>
  <c r="D15907" i="4" s="1"/>
  <c r="E15908" i="4"/>
  <c r="A15908" i="4" s="1"/>
  <c r="E15909" i="4"/>
  <c r="B15909" i="4" s="1"/>
  <c r="E15910" i="4"/>
  <c r="A15910" i="4" s="1"/>
  <c r="E15911" i="4"/>
  <c r="A15911" i="4" s="1"/>
  <c r="E15912" i="4"/>
  <c r="B15912" i="4" s="1"/>
  <c r="E15913" i="4"/>
  <c r="E15914" i="4"/>
  <c r="D15914" i="4" s="1"/>
  <c r="E15915" i="4"/>
  <c r="E15916" i="4"/>
  <c r="A15916" i="4" s="1"/>
  <c r="E15917" i="4"/>
  <c r="D15917" i="4" s="1"/>
  <c r="E15918" i="4"/>
  <c r="A15918" i="4" s="1"/>
  <c r="E15919" i="4"/>
  <c r="A15919" i="4" s="1"/>
  <c r="E15920" i="4"/>
  <c r="B15920" i="4" s="1"/>
  <c r="E15921" i="4"/>
  <c r="E15922" i="4"/>
  <c r="A15922" i="4" s="1"/>
  <c r="E15923" i="4"/>
  <c r="D15923" i="4" s="1"/>
  <c r="E15924" i="4"/>
  <c r="A15924" i="4" s="1"/>
  <c r="E15925" i="4"/>
  <c r="B15925" i="4" s="1"/>
  <c r="E15926" i="4"/>
  <c r="A15926" i="4" s="1"/>
  <c r="E15927" i="4"/>
  <c r="A15927" i="4" s="1"/>
  <c r="E15928" i="4"/>
  <c r="B15928" i="4" s="1"/>
  <c r="E15929" i="4"/>
  <c r="E15930" i="4"/>
  <c r="D15930" i="4" s="1"/>
  <c r="E15931" i="4"/>
  <c r="E15932" i="4"/>
  <c r="A15932" i="4" s="1"/>
  <c r="E15933" i="4"/>
  <c r="D15933" i="4" s="1"/>
  <c r="E15934" i="4"/>
  <c r="A15934" i="4" s="1"/>
  <c r="E15935" i="4"/>
  <c r="A15935" i="4" s="1"/>
  <c r="E15936" i="4"/>
  <c r="B15936" i="4" s="1"/>
  <c r="E15937" i="4"/>
  <c r="E15938" i="4"/>
  <c r="A15938" i="4" s="1"/>
  <c r="E15939" i="4"/>
  <c r="D15939" i="4" s="1"/>
  <c r="E15940" i="4"/>
  <c r="A15940" i="4" s="1"/>
  <c r="E15941" i="4"/>
  <c r="B15941" i="4" s="1"/>
  <c r="E15942" i="4"/>
  <c r="A15942" i="4" s="1"/>
  <c r="E15943" i="4"/>
  <c r="A15943" i="4" s="1"/>
  <c r="E15944" i="4"/>
  <c r="B15944" i="4" s="1"/>
  <c r="E15945" i="4"/>
  <c r="E15946" i="4"/>
  <c r="D15946" i="4" s="1"/>
  <c r="E15947" i="4"/>
  <c r="A15947" i="4" s="1"/>
  <c r="E15948" i="4"/>
  <c r="A15948" i="4" s="1"/>
  <c r="E15949" i="4"/>
  <c r="A15949" i="4" s="1"/>
  <c r="E15950" i="4"/>
  <c r="A15950" i="4" s="1"/>
  <c r="E15951" i="4"/>
  <c r="A15951" i="4" s="1"/>
  <c r="E15952" i="4"/>
  <c r="E15953" i="4"/>
  <c r="B15953" i="4" s="1"/>
  <c r="E15954" i="4"/>
  <c r="E15955" i="4"/>
  <c r="B15955" i="4" s="1"/>
  <c r="E15956" i="4"/>
  <c r="A15956" i="4" s="1"/>
  <c r="E15957" i="4"/>
  <c r="E15958" i="4"/>
  <c r="A15958" i="4" s="1"/>
  <c r="E15959" i="4"/>
  <c r="A15959" i="4" s="1"/>
  <c r="E15960" i="4"/>
  <c r="A15960" i="4" s="1"/>
  <c r="E15961" i="4"/>
  <c r="B15961" i="4" s="1"/>
  <c r="E15962" i="4"/>
  <c r="B15962" i="4" s="1"/>
  <c r="E15963" i="4"/>
  <c r="D15963" i="4" s="1"/>
  <c r="E15964" i="4"/>
  <c r="A15964" i="4" s="1"/>
  <c r="E15965" i="4"/>
  <c r="E15966" i="4"/>
  <c r="A15966" i="4" s="1"/>
  <c r="E15967" i="4"/>
  <c r="E15968" i="4"/>
  <c r="E15969" i="4"/>
  <c r="A15969" i="4" s="1"/>
  <c r="E15970" i="4"/>
  <c r="A15970" i="4" s="1"/>
  <c r="E15971" i="4"/>
  <c r="A15971" i="4" s="1"/>
  <c r="E15972" i="4"/>
  <c r="E15973" i="4"/>
  <c r="D15973" i="4" s="1"/>
  <c r="E15974" i="4"/>
  <c r="A15974" i="4" s="1"/>
  <c r="E15975" i="4"/>
  <c r="B15975" i="4" s="1"/>
  <c r="E15976" i="4"/>
  <c r="A15976" i="4" s="1"/>
  <c r="E15977" i="4"/>
  <c r="D15977" i="4" s="1"/>
  <c r="E15978" i="4"/>
  <c r="A15978" i="4" s="1"/>
  <c r="E15979" i="4"/>
  <c r="D15979" i="4" s="1"/>
  <c r="E15980" i="4"/>
  <c r="A15980" i="4" s="1"/>
  <c r="E15981" i="4"/>
  <c r="E15982" i="4"/>
  <c r="A15982" i="4" s="1"/>
  <c r="E15983" i="4"/>
  <c r="E15984" i="4"/>
  <c r="D15984" i="4" s="1"/>
  <c r="E15985" i="4"/>
  <c r="A15985" i="4" s="1"/>
  <c r="E15986" i="4"/>
  <c r="E15987" i="4"/>
  <c r="A15987" i="4" s="1"/>
  <c r="E15988" i="4"/>
  <c r="E15989" i="4"/>
  <c r="D15989" i="4" s="1"/>
  <c r="E15990" i="4"/>
  <c r="B15990" i="4" s="1"/>
  <c r="E15991" i="4"/>
  <c r="B15991" i="4" s="1"/>
  <c r="E15992" i="4"/>
  <c r="E15993" i="4"/>
  <c r="E15994" i="4"/>
  <c r="A15994" i="4" s="1"/>
  <c r="E15995" i="4"/>
  <c r="E15996" i="4"/>
  <c r="A15996" i="4" s="1"/>
  <c r="E15997" i="4"/>
  <c r="D15997" i="4" s="1"/>
  <c r="E15998" i="4"/>
  <c r="A15998" i="4" s="1"/>
  <c r="E15999" i="4"/>
  <c r="A15999" i="4" s="1"/>
  <c r="E16000" i="4"/>
  <c r="E16001" i="4"/>
  <c r="A16001" i="4" s="1"/>
  <c r="E16002" i="4"/>
  <c r="B16002" i="4" s="1"/>
  <c r="E16003" i="4"/>
  <c r="A16003" i="4" s="1"/>
  <c r="E16004" i="4"/>
  <c r="A16004" i="4" s="1"/>
  <c r="E16005" i="4"/>
  <c r="D16005" i="4" s="1"/>
  <c r="E16006" i="4"/>
  <c r="A16006" i="4" s="1"/>
  <c r="E16007" i="4"/>
  <c r="B16007" i="4" s="1"/>
  <c r="E16008" i="4"/>
  <c r="A16008" i="4" s="1"/>
  <c r="E16009" i="4"/>
  <c r="D16009" i="4" s="1"/>
  <c r="E16010" i="4"/>
  <c r="A16010" i="4" s="1"/>
  <c r="E16011" i="4"/>
  <c r="D16011" i="4" s="1"/>
  <c r="E16012" i="4"/>
  <c r="A16012" i="4" s="1"/>
  <c r="E16013" i="4"/>
  <c r="D16013" i="4" s="1"/>
  <c r="E16014" i="4"/>
  <c r="A16014" i="4" s="1"/>
  <c r="E16015" i="4"/>
  <c r="B16015" i="4" s="1"/>
  <c r="E16016" i="4"/>
  <c r="E16017" i="4"/>
  <c r="A16017" i="4" s="1"/>
  <c r="E16018" i="4"/>
  <c r="E16019" i="4"/>
  <c r="A16019" i="4" s="1"/>
  <c r="E16020" i="4"/>
  <c r="A16020" i="4" s="1"/>
  <c r="E16021" i="4"/>
  <c r="D16021" i="4" s="1"/>
  <c r="E16022" i="4"/>
  <c r="B16022" i="4" s="1"/>
  <c r="E16023" i="4"/>
  <c r="B16023" i="4" s="1"/>
  <c r="E16024" i="4"/>
  <c r="A16024" i="4" s="1"/>
  <c r="E16025" i="4"/>
  <c r="B16025" i="4" s="1"/>
  <c r="E16026" i="4"/>
  <c r="A16026" i="4" s="1"/>
  <c r="E16027" i="4"/>
  <c r="D16027" i="4" s="1"/>
  <c r="E16028" i="4"/>
  <c r="A16028" i="4" s="1"/>
  <c r="E16029" i="4"/>
  <c r="E16030" i="4"/>
  <c r="A16030" i="4" s="1"/>
  <c r="E16031" i="4"/>
  <c r="B16031" i="4" s="1"/>
  <c r="E16032" i="4"/>
  <c r="B16032" i="4" s="1"/>
  <c r="E16033" i="4"/>
  <c r="A16033" i="4" s="1"/>
  <c r="E16034" i="4"/>
  <c r="E16035" i="4"/>
  <c r="A16035" i="4" s="1"/>
  <c r="E16036" i="4"/>
  <c r="A16036" i="4" s="1"/>
  <c r="E16037" i="4"/>
  <c r="D16037" i="4" s="1"/>
  <c r="E16038" i="4"/>
  <c r="E16039" i="4"/>
  <c r="E16040" i="4"/>
  <c r="D16040" i="4" s="1"/>
  <c r="E16041" i="4"/>
  <c r="A16041" i="4" s="1"/>
  <c r="E16042" i="4"/>
  <c r="A16042" i="4" s="1"/>
  <c r="E16043" i="4"/>
  <c r="D16043" i="4" s="1"/>
  <c r="E16044" i="4"/>
  <c r="A16044" i="4" s="1"/>
  <c r="E16045" i="4"/>
  <c r="D16045" i="4" s="1"/>
  <c r="E16046" i="4"/>
  <c r="E16047" i="4"/>
  <c r="E16048" i="4"/>
  <c r="A16048" i="4" s="1"/>
  <c r="E16049" i="4"/>
  <c r="A16049" i="4" s="1"/>
  <c r="E16050" i="4"/>
  <c r="B16050" i="4" s="1"/>
  <c r="E16051" i="4"/>
  <c r="E16052" i="4"/>
  <c r="A16052" i="4" s="1"/>
  <c r="E16053" i="4"/>
  <c r="E16054" i="4"/>
  <c r="B16054" i="4" s="1"/>
  <c r="E16055" i="4"/>
  <c r="E16056" i="4"/>
  <c r="E16057" i="4"/>
  <c r="A16057" i="4" s="1"/>
  <c r="E16058" i="4"/>
  <c r="A16058" i="4" s="1"/>
  <c r="E16059" i="4"/>
  <c r="B16059" i="4" s="1"/>
  <c r="E16060" i="4"/>
  <c r="E16061" i="4"/>
  <c r="D16061" i="4" s="1"/>
  <c r="E16062" i="4"/>
  <c r="D16062" i="4" s="1"/>
  <c r="E16063" i="4"/>
  <c r="B16063" i="4" s="1"/>
  <c r="E16064" i="4"/>
  <c r="E16065" i="4"/>
  <c r="A16065" i="4" s="1"/>
  <c r="E16066" i="4"/>
  <c r="D16066" i="4" s="1"/>
  <c r="E16067" i="4"/>
  <c r="E16068" i="4"/>
  <c r="E16069" i="4"/>
  <c r="E16070" i="4"/>
  <c r="D16070" i="4" s="1"/>
  <c r="E16071" i="4"/>
  <c r="D16071" i="4" s="1"/>
  <c r="E16072" i="4"/>
  <c r="E16073" i="4"/>
  <c r="A16073" i="4" s="1"/>
  <c r="E16074" i="4"/>
  <c r="A16074" i="4" s="1"/>
  <c r="E16075" i="4"/>
  <c r="E16076" i="4"/>
  <c r="E16077" i="4"/>
  <c r="D16077" i="4" s="1"/>
  <c r="E16078" i="4"/>
  <c r="E16079" i="4"/>
  <c r="E16080" i="4"/>
  <c r="B16080" i="4" s="1"/>
  <c r="E16081" i="4"/>
  <c r="E16082" i="4"/>
  <c r="E16083" i="4"/>
  <c r="E16084" i="4"/>
  <c r="A16084" i="4" s="1"/>
  <c r="E16085" i="4"/>
  <c r="E16086" i="4"/>
  <c r="E16087" i="4"/>
  <c r="B16087" i="4" s="1"/>
  <c r="E16088" i="4"/>
  <c r="A16088" i="4" s="1"/>
  <c r="E16089" i="4"/>
  <c r="E16090" i="4"/>
  <c r="E16091" i="4"/>
  <c r="E16092" i="4"/>
  <c r="A16092" i="4" s="1"/>
  <c r="E16093" i="4"/>
  <c r="D16093" i="4" s="1"/>
  <c r="E16094" i="4"/>
  <c r="E16095" i="4"/>
  <c r="B16095" i="4" s="1"/>
  <c r="E16096" i="4"/>
  <c r="E16097" i="4"/>
  <c r="E16098" i="4"/>
  <c r="D16098" i="4" s="1"/>
  <c r="E16099" i="4"/>
  <c r="E16100" i="4"/>
  <c r="A16100" i="4" s="1"/>
  <c r="E16101" i="4"/>
  <c r="A16101" i="4" s="1"/>
  <c r="E16102" i="4"/>
  <c r="D16102" i="4" s="1"/>
  <c r="E16103" i="4"/>
  <c r="B16103" i="4" s="1"/>
  <c r="E16104" i="4"/>
  <c r="B16104" i="4" s="1"/>
  <c r="E16105" i="4"/>
  <c r="E16106" i="4"/>
  <c r="A16106" i="4" s="1"/>
  <c r="E16107" i="4"/>
  <c r="E16108" i="4"/>
  <c r="A16108" i="4" s="1"/>
  <c r="E16109" i="4"/>
  <c r="D16109" i="4" s="1"/>
  <c r="E16110" i="4"/>
  <c r="E16111" i="4"/>
  <c r="B16111" i="4" s="1"/>
  <c r="E16112" i="4"/>
  <c r="E16113" i="4"/>
  <c r="E16114" i="4"/>
  <c r="E16115" i="4"/>
  <c r="E16116" i="4"/>
  <c r="A16116" i="4" s="1"/>
  <c r="E16117" i="4"/>
  <c r="D16117" i="4" s="1"/>
  <c r="E16118" i="4"/>
  <c r="E16119" i="4"/>
  <c r="E16120" i="4"/>
  <c r="B16120" i="4" s="1"/>
  <c r="E16121" i="4"/>
  <c r="E16122" i="4"/>
  <c r="E16123" i="4"/>
  <c r="A16123" i="4" s="1"/>
  <c r="E16124" i="4"/>
  <c r="E16125" i="4"/>
  <c r="D16125" i="4" s="1"/>
  <c r="E16126" i="4"/>
  <c r="E16127" i="4"/>
  <c r="B16127" i="4" s="1"/>
  <c r="E16128" i="4"/>
  <c r="E16129" i="4"/>
  <c r="E16130" i="4"/>
  <c r="B16130" i="4" s="1"/>
  <c r="E16131" i="4"/>
  <c r="A16131" i="4" s="1"/>
  <c r="E16132" i="4"/>
  <c r="E16133" i="4"/>
  <c r="E16134" i="4"/>
  <c r="E16135" i="4"/>
  <c r="E16136" i="4"/>
  <c r="A16136" i="4" s="1"/>
  <c r="E16137" i="4"/>
  <c r="E16138" i="4"/>
  <c r="E16139" i="4"/>
  <c r="A16139" i="4" s="1"/>
  <c r="E16140" i="4"/>
  <c r="E16141" i="4"/>
  <c r="D16141" i="4" s="1"/>
  <c r="E16142" i="4"/>
  <c r="E16143" i="4"/>
  <c r="B16143" i="4" s="1"/>
  <c r="E16144" i="4"/>
  <c r="E16145" i="4"/>
  <c r="E16146" i="4"/>
  <c r="B16146" i="4" s="1"/>
  <c r="E16147" i="4"/>
  <c r="E16148" i="4"/>
  <c r="B16148" i="4" s="1"/>
  <c r="E16149" i="4"/>
  <c r="E16150" i="4"/>
  <c r="E16151" i="4"/>
  <c r="B16151" i="4" s="1"/>
  <c r="E16152" i="4"/>
  <c r="E16153" i="4"/>
  <c r="B16153" i="4" s="1"/>
  <c r="E16154" i="4"/>
  <c r="A16154" i="4" s="1"/>
  <c r="E16155" i="4"/>
  <c r="A16155" i="4" s="1"/>
  <c r="E16156" i="4"/>
  <c r="E16157" i="4"/>
  <c r="D16157" i="4" s="1"/>
  <c r="E16158" i="4"/>
  <c r="E16159" i="4"/>
  <c r="B16159" i="4" s="1"/>
  <c r="E16160" i="4"/>
  <c r="B16160" i="4" s="1"/>
  <c r="E16161" i="4"/>
  <c r="B16161" i="4" s="1"/>
  <c r="E16162" i="4"/>
  <c r="E16163" i="4"/>
  <c r="E16164" i="4"/>
  <c r="B16164" i="4" s="1"/>
  <c r="E16165" i="4"/>
  <c r="E16166" i="4"/>
  <c r="E16167" i="4"/>
  <c r="E16168" i="4"/>
  <c r="E16169" i="4"/>
  <c r="B16169" i="4" s="1"/>
  <c r="E16170" i="4"/>
  <c r="A16170" i="4" s="1"/>
  <c r="E16171" i="4"/>
  <c r="A16171" i="4" s="1"/>
  <c r="E16172" i="4"/>
  <c r="E16173" i="4"/>
  <c r="D16173" i="4" s="1"/>
  <c r="E16174" i="4"/>
  <c r="E16175" i="4"/>
  <c r="E16176" i="4"/>
  <c r="D16176" i="4" s="1"/>
  <c r="E16177" i="4"/>
  <c r="B16177" i="4" s="1"/>
  <c r="E16178" i="4"/>
  <c r="E16179" i="4"/>
  <c r="E16180" i="4"/>
  <c r="B16180" i="4" s="1"/>
  <c r="E16181" i="4"/>
  <c r="E16182" i="4"/>
  <c r="E16183" i="4"/>
  <c r="E16184" i="4"/>
  <c r="B16184" i="4" s="1"/>
  <c r="E16185" i="4"/>
  <c r="B16185" i="4" s="1"/>
  <c r="E16186" i="4"/>
  <c r="B16186" i="4" s="1"/>
  <c r="E16187" i="4"/>
  <c r="A16187" i="4" s="1"/>
  <c r="E16188" i="4"/>
  <c r="E16189" i="4"/>
  <c r="D16189" i="4" s="1"/>
  <c r="E16190" i="4"/>
  <c r="E16191" i="4"/>
  <c r="E16192" i="4"/>
  <c r="E16193" i="4"/>
  <c r="E16194" i="4"/>
  <c r="E16195" i="4"/>
  <c r="A16195" i="4" s="1"/>
  <c r="E16196" i="4"/>
  <c r="B16196" i="4" s="1"/>
  <c r="E16197" i="4"/>
  <c r="E16198" i="4"/>
  <c r="E16199" i="4"/>
  <c r="B16199" i="4" s="1"/>
  <c r="E16200" i="4"/>
  <c r="E16201" i="4"/>
  <c r="B16201" i="4" s="1"/>
  <c r="E16202" i="4"/>
  <c r="E16203" i="4"/>
  <c r="A16203" i="4" s="1"/>
  <c r="E16204" i="4"/>
  <c r="E16205" i="4"/>
  <c r="D16205" i="4" s="1"/>
  <c r="E16206" i="4"/>
  <c r="E16207" i="4"/>
  <c r="B16207" i="4" s="1"/>
  <c r="E16208" i="4"/>
  <c r="E16209" i="4"/>
  <c r="E16210" i="4"/>
  <c r="B16210" i="4" s="1"/>
  <c r="E16211" i="4"/>
  <c r="E16212" i="4"/>
  <c r="B16212" i="4" s="1"/>
  <c r="E16213" i="4"/>
  <c r="E16214" i="4"/>
  <c r="E16215" i="4"/>
  <c r="B16215" i="4" s="1"/>
  <c r="E16216" i="4"/>
  <c r="B16216" i="4" s="1"/>
  <c r="E16217" i="4"/>
  <c r="B16217" i="4" s="1"/>
  <c r="E16218" i="4"/>
  <c r="A16218" i="4" s="1"/>
  <c r="E16219" i="4"/>
  <c r="A16219" i="4" s="1"/>
  <c r="E16220" i="4"/>
  <c r="E16221" i="4"/>
  <c r="D16221" i="4" s="1"/>
  <c r="E16222" i="4"/>
  <c r="E16223" i="4"/>
  <c r="B16223" i="4" s="1"/>
  <c r="E16224" i="4"/>
  <c r="B16224" i="4" s="1"/>
  <c r="E16225" i="4"/>
  <c r="B16225" i="4" s="1"/>
  <c r="E16226" i="4"/>
  <c r="E16227" i="4"/>
  <c r="E16228" i="4"/>
  <c r="B16228" i="4" s="1"/>
  <c r="E16229" i="4"/>
  <c r="E16230" i="4"/>
  <c r="E16231" i="4"/>
  <c r="E16232" i="4"/>
  <c r="E16233" i="4"/>
  <c r="B16233" i="4" s="1"/>
  <c r="E16234" i="4"/>
  <c r="A16234" i="4" s="1"/>
  <c r="E16235" i="4"/>
  <c r="A16235" i="4" s="1"/>
  <c r="E16236" i="4"/>
  <c r="E16237" i="4"/>
  <c r="D16237" i="4" s="1"/>
  <c r="E16238" i="4"/>
  <c r="E16239" i="4"/>
  <c r="E16240" i="4"/>
  <c r="B16240" i="4" s="1"/>
  <c r="E16241" i="4"/>
  <c r="B16241" i="4" s="1"/>
  <c r="E16242" i="4"/>
  <c r="B16242" i="4" s="1"/>
  <c r="E16243" i="4"/>
  <c r="D16243" i="4" s="1"/>
  <c r="E16244" i="4"/>
  <c r="A16244" i="4" s="1"/>
  <c r="E16245" i="4"/>
  <c r="E16246" i="4"/>
  <c r="E16247" i="4"/>
  <c r="A16247" i="4" s="1"/>
  <c r="E16248" i="4"/>
  <c r="E16249" i="4"/>
  <c r="E16250" i="4"/>
  <c r="B16250" i="4" s="1"/>
  <c r="E16251" i="4"/>
  <c r="D16251" i="4" s="1"/>
  <c r="E16252" i="4"/>
  <c r="E16253" i="4"/>
  <c r="E16254" i="4"/>
  <c r="E16255" i="4"/>
  <c r="B16255" i="4" s="1"/>
  <c r="E16256" i="4"/>
  <c r="B16256" i="4" s="1"/>
  <c r="E16257" i="4"/>
  <c r="B16257" i="4" s="1"/>
  <c r="E16258" i="4"/>
  <c r="D16258" i="4" s="1"/>
  <c r="E16259" i="4"/>
  <c r="E16260" i="4"/>
  <c r="B16260" i="4" s="1"/>
  <c r="E16261" i="4"/>
  <c r="E16262" i="4"/>
  <c r="B16262" i="4" s="1"/>
  <c r="E16263" i="4"/>
  <c r="D16263" i="4" s="1"/>
  <c r="E16264" i="4"/>
  <c r="E16265" i="4"/>
  <c r="E16266" i="4"/>
  <c r="E16267" i="4"/>
  <c r="D16267" i="4" s="1"/>
  <c r="E16268" i="4"/>
  <c r="D16268" i="4" s="1"/>
  <c r="E16269" i="4"/>
  <c r="A16269" i="4" s="1"/>
  <c r="E16270" i="4"/>
  <c r="E16271" i="4"/>
  <c r="E16272" i="4"/>
  <c r="E16273" i="4"/>
  <c r="B16273" i="4" s="1"/>
  <c r="E16274" i="4"/>
  <c r="E16275" i="4"/>
  <c r="B16275" i="4" s="1"/>
  <c r="E16276" i="4"/>
  <c r="B16276" i="4" s="1"/>
  <c r="E16277" i="4"/>
  <c r="E16278" i="4"/>
  <c r="A16278" i="4" s="1"/>
  <c r="E16279" i="4"/>
  <c r="D16279" i="4" s="1"/>
  <c r="E16280" i="4"/>
  <c r="E16281" i="4"/>
  <c r="B16281" i="4" s="1"/>
  <c r="E16282" i="4"/>
  <c r="E16283" i="4"/>
  <c r="D16283" i="4" s="1"/>
  <c r="E16284" i="4"/>
  <c r="D16284" i="4" s="1"/>
  <c r="E16285" i="4"/>
  <c r="A16285" i="4" s="1"/>
  <c r="E16286" i="4"/>
  <c r="E16287" i="4"/>
  <c r="B16287" i="4" s="1"/>
  <c r="E16288" i="4"/>
  <c r="E16289" i="4"/>
  <c r="E16290" i="4"/>
  <c r="D16290" i="4" s="1"/>
  <c r="E16291" i="4"/>
  <c r="B16291" i="4" s="1"/>
  <c r="E16292" i="4"/>
  <c r="E16293" i="4"/>
  <c r="E16294" i="4"/>
  <c r="E16295" i="4"/>
  <c r="E16296" i="4"/>
  <c r="A16296" i="4" s="1"/>
  <c r="E16297" i="4"/>
  <c r="E16298" i="4"/>
  <c r="E16299" i="4"/>
  <c r="E16300" i="4"/>
  <c r="E16301" i="4"/>
  <c r="A16301" i="4" s="1"/>
  <c r="E16302" i="4"/>
  <c r="E16303" i="4"/>
  <c r="B16303" i="4" s="1"/>
  <c r="E16304" i="4"/>
  <c r="E16305" i="4"/>
  <c r="B16305" i="4" s="1"/>
  <c r="E16306" i="4"/>
  <c r="D16306" i="4" s="1"/>
  <c r="E16307" i="4"/>
  <c r="B16307" i="4" s="1"/>
  <c r="E16308" i="4"/>
  <c r="B16308" i="4" s="1"/>
  <c r="E16309" i="4"/>
  <c r="E16310" i="4"/>
  <c r="B16310" i="4" s="1"/>
  <c r="E16311" i="4"/>
  <c r="D16311" i="4" s="1"/>
  <c r="E16312" i="4"/>
  <c r="D16312" i="4" s="1"/>
  <c r="E16313" i="4"/>
  <c r="E16314" i="4"/>
  <c r="E16315" i="4"/>
  <c r="D16315" i="4" s="1"/>
  <c r="E16316" i="4"/>
  <c r="D16316" i="4" s="1"/>
  <c r="E16317" i="4"/>
  <c r="E16318" i="4"/>
  <c r="E16319" i="4"/>
  <c r="B16319" i="4" s="1"/>
  <c r="E16320" i="4"/>
  <c r="D16320" i="4" s="1"/>
  <c r="E16321" i="4"/>
  <c r="B16321" i="4" s="1"/>
  <c r="E16322" i="4"/>
  <c r="A16322" i="4" s="1"/>
  <c r="E16323" i="4"/>
  <c r="B16323" i="4" s="1"/>
  <c r="E16324" i="4"/>
  <c r="B16324" i="4" s="1"/>
  <c r="E16325" i="4"/>
  <c r="E16326" i="4"/>
  <c r="E16327" i="4"/>
  <c r="B16327" i="4" s="1"/>
  <c r="E16328" i="4"/>
  <c r="E16329" i="4"/>
  <c r="D16329" i="4" s="1"/>
  <c r="E16330" i="4"/>
  <c r="B16330" i="4" s="1"/>
  <c r="E16331" i="4"/>
  <c r="D16331" i="4" s="1"/>
  <c r="E16332" i="4"/>
  <c r="D16332" i="4" s="1"/>
  <c r="E16333" i="4"/>
  <c r="A16333" i="4" s="1"/>
  <c r="E16334" i="4"/>
  <c r="A16334" i="4" s="1"/>
  <c r="E16335" i="4"/>
  <c r="B16335" i="4" s="1"/>
  <c r="E16336" i="4"/>
  <c r="A16336" i="4" s="1"/>
  <c r="E16337" i="4"/>
  <c r="A16337" i="4" s="1"/>
  <c r="E16338" i="4"/>
  <c r="B16338" i="4" s="1"/>
  <c r="E16339" i="4"/>
  <c r="B16339" i="4" s="1"/>
  <c r="E16340" i="4"/>
  <c r="E16341" i="4"/>
  <c r="B16341" i="4" s="1"/>
  <c r="E16342" i="4"/>
  <c r="E16343" i="4"/>
  <c r="E16344" i="4"/>
  <c r="D16344" i="4" s="1"/>
  <c r="E16345" i="4"/>
  <c r="E16346" i="4"/>
  <c r="E16347" i="4"/>
  <c r="E16348" i="4"/>
  <c r="A16348" i="4" s="1"/>
  <c r="E16349" i="4"/>
  <c r="E16350" i="4"/>
  <c r="B16350" i="4" s="1"/>
  <c r="E16351" i="4"/>
  <c r="D16351" i="4" s="1"/>
  <c r="E16352" i="4"/>
  <c r="A16352" i="4" s="1"/>
  <c r="E16353" i="4"/>
  <c r="E16354" i="4"/>
  <c r="D16354" i="4" s="1"/>
  <c r="E16355" i="4"/>
  <c r="E16356" i="4"/>
  <c r="E16357" i="4"/>
  <c r="D16357" i="4" s="1"/>
  <c r="E16358" i="4"/>
  <c r="E16359" i="4"/>
  <c r="B16359" i="4" s="1"/>
  <c r="E16360" i="4"/>
  <c r="B16360" i="4" s="1"/>
  <c r="E16361" i="4"/>
  <c r="E16362" i="4"/>
  <c r="E16363" i="4"/>
  <c r="D16363" i="4" s="1"/>
  <c r="E16364" i="4"/>
  <c r="A16364" i="4" s="1"/>
  <c r="E16365" i="4"/>
  <c r="A16365" i="4" s="1"/>
  <c r="E16366" i="4"/>
  <c r="E16367" i="4"/>
  <c r="E16368" i="4"/>
  <c r="E16369" i="4"/>
  <c r="E16370" i="4"/>
  <c r="E16371" i="4"/>
  <c r="A16371" i="4" s="1"/>
  <c r="E16372" i="4"/>
  <c r="E16373" i="4"/>
  <c r="D16373" i="4" s="1"/>
  <c r="E16374" i="4"/>
  <c r="B16374" i="4" s="1"/>
  <c r="E16375" i="4"/>
  <c r="E16376" i="4"/>
  <c r="E16377" i="4"/>
  <c r="D16377" i="4" s="1"/>
  <c r="E16378" i="4"/>
  <c r="B16378" i="4" s="1"/>
  <c r="E16379" i="4"/>
  <c r="A16379" i="4" s="1"/>
  <c r="E16380" i="4"/>
  <c r="A16380" i="4" s="1"/>
  <c r="E16381" i="4"/>
  <c r="E16382" i="4"/>
  <c r="D16382" i="4" s="1"/>
  <c r="E16383" i="4"/>
  <c r="E16384" i="4"/>
  <c r="E16385" i="4"/>
  <c r="E16386" i="4"/>
  <c r="D16386" i="4" s="1"/>
  <c r="E16387" i="4"/>
  <c r="E16388" i="4"/>
  <c r="A16388" i="4" s="1"/>
  <c r="E16389" i="4"/>
  <c r="D16389" i="4" s="1"/>
  <c r="E16390" i="4"/>
  <c r="B16390" i="4" s="1"/>
  <c r="E16391" i="4"/>
  <c r="B16391" i="4" s="1"/>
  <c r="E16392" i="4"/>
  <c r="E16393" i="4"/>
  <c r="B16393" i="4" s="1"/>
  <c r="E16394" i="4"/>
  <c r="A16394" i="4" s="1"/>
  <c r="E16395" i="4"/>
  <c r="E16396" i="4"/>
  <c r="A16396" i="4" s="1"/>
  <c r="E16397" i="4"/>
  <c r="E16398" i="4"/>
  <c r="B16398" i="4" s="1"/>
  <c r="E16399" i="4"/>
  <c r="D16399" i="4" s="1"/>
  <c r="E16400" i="4"/>
  <c r="E16401" i="4"/>
  <c r="A16401" i="4" s="1"/>
  <c r="E16402" i="4"/>
  <c r="D16402" i="4" s="1"/>
  <c r="E16403" i="4"/>
  <c r="A16403" i="4" s="1"/>
  <c r="E16404" i="4"/>
  <c r="A16404" i="4" s="1"/>
  <c r="E16405" i="4"/>
  <c r="B16405" i="4" s="1"/>
  <c r="E16406" i="4"/>
  <c r="B16406" i="4" s="1"/>
  <c r="E16407" i="4"/>
  <c r="E16408" i="4"/>
  <c r="D16408" i="4" s="1"/>
  <c r="E16409" i="4"/>
  <c r="E16410" i="4"/>
  <c r="E16411" i="4"/>
  <c r="A16411" i="4" s="1"/>
  <c r="E16412" i="4"/>
  <c r="E16413" i="4"/>
  <c r="E16414" i="4"/>
  <c r="A16414" i="4" s="1"/>
  <c r="E16415" i="4"/>
  <c r="E16416" i="4"/>
  <c r="D16416" i="4" s="1"/>
  <c r="E16417" i="4"/>
  <c r="D16417" i="4" s="1"/>
  <c r="E16418" i="4"/>
  <c r="E16419" i="4"/>
  <c r="E16420" i="4"/>
  <c r="A16420" i="4" s="1"/>
  <c r="E16421" i="4"/>
  <c r="A16421" i="4" s="1"/>
  <c r="E16422" i="4"/>
  <c r="B16422" i="4" s="1"/>
  <c r="E16423" i="4"/>
  <c r="B16423" i="4" s="1"/>
  <c r="E16424" i="4"/>
  <c r="D16424" i="4" s="1"/>
  <c r="E16425" i="4"/>
  <c r="D16425" i="4" s="1"/>
  <c r="E16426" i="4"/>
  <c r="E16427" i="4"/>
  <c r="B16427" i="4" s="1"/>
  <c r="E16428" i="4"/>
  <c r="E16429" i="4"/>
  <c r="A16429" i="4" s="1"/>
  <c r="E16430" i="4"/>
  <c r="E16431" i="4"/>
  <c r="D16431" i="4" s="1"/>
  <c r="E16432" i="4"/>
  <c r="A16432" i="4" s="1"/>
  <c r="E16433" i="4"/>
  <c r="E16434" i="4"/>
  <c r="E16435" i="4"/>
  <c r="E16436" i="4"/>
  <c r="E16437" i="4"/>
  <c r="E16438" i="4"/>
  <c r="E16439" i="4"/>
  <c r="E16440" i="4"/>
  <c r="E16441" i="4"/>
  <c r="D16441" i="4" s="1"/>
  <c r="E16442" i="4"/>
  <c r="E16443" i="4"/>
  <c r="B16443" i="4" s="1"/>
  <c r="E16444" i="4"/>
  <c r="E16445" i="4"/>
  <c r="A16445" i="4" s="1"/>
  <c r="E16446" i="4"/>
  <c r="E16447" i="4"/>
  <c r="D16447" i="4" s="1"/>
  <c r="E16448" i="4"/>
  <c r="D16448" i="4" s="1"/>
  <c r="E16449" i="4"/>
  <c r="E16450" i="4"/>
  <c r="D16450" i="4" s="1"/>
  <c r="E16451" i="4"/>
  <c r="E16452" i="4"/>
  <c r="E16453" i="4"/>
  <c r="D16453" i="4" s="1"/>
  <c r="E16454" i="4"/>
  <c r="D16454" i="4" s="1"/>
  <c r="E16455" i="4"/>
  <c r="E16456" i="4"/>
  <c r="E16457" i="4"/>
  <c r="A16457" i="4" s="1"/>
  <c r="E16458" i="4"/>
  <c r="D16458" i="4" s="1"/>
  <c r="E16459" i="4"/>
  <c r="E16460" i="4"/>
  <c r="B16460" i="4" s="1"/>
  <c r="E16461" i="4"/>
  <c r="A16461" i="4" s="1"/>
  <c r="E16462" i="4"/>
  <c r="E16463" i="4"/>
  <c r="B16463" i="4" s="1"/>
  <c r="E16464" i="4"/>
  <c r="A16464" i="4" s="1"/>
  <c r="E16465" i="4"/>
  <c r="E16466" i="4"/>
  <c r="D16466" i="4" s="1"/>
  <c r="E16467" i="4"/>
  <c r="B16467" i="4" s="1"/>
  <c r="E16468" i="4"/>
  <c r="E16469" i="4"/>
  <c r="E16470" i="4"/>
  <c r="D16470" i="4" s="1"/>
  <c r="E16471" i="4"/>
  <c r="E16472" i="4"/>
  <c r="E16473" i="4"/>
  <c r="D16473" i="4" s="1"/>
  <c r="E16474" i="4"/>
  <c r="D16474" i="4" s="1"/>
  <c r="E16475" i="4"/>
  <c r="D16475" i="4" s="1"/>
  <c r="E16476" i="4"/>
  <c r="B16476" i="4" s="1"/>
  <c r="E16477" i="4"/>
  <c r="E16478" i="4"/>
  <c r="E16479" i="4"/>
  <c r="E16480" i="4"/>
  <c r="E16481" i="4"/>
  <c r="A16481" i="4" s="1"/>
  <c r="E16482" i="4"/>
  <c r="E16483" i="4"/>
  <c r="B16483" i="4" s="1"/>
  <c r="E16484" i="4"/>
  <c r="E16485" i="4"/>
  <c r="D16485" i="4" s="1"/>
  <c r="E16486" i="4"/>
  <c r="A16486" i="4" s="1"/>
  <c r="E16487" i="4"/>
  <c r="E16488" i="4"/>
  <c r="E16489" i="4"/>
  <c r="E16490" i="4"/>
  <c r="D16490" i="4" s="1"/>
  <c r="E16491" i="4"/>
  <c r="E16492" i="4"/>
  <c r="B16492" i="4" s="1"/>
  <c r="E16493" i="4"/>
  <c r="E16494" i="4"/>
  <c r="E16495" i="4"/>
  <c r="E16496" i="4"/>
  <c r="E16497" i="4"/>
  <c r="A16497" i="4" s="1"/>
  <c r="E16498" i="4"/>
  <c r="E16499" i="4"/>
  <c r="B16499" i="4" s="1"/>
  <c r="E16500" i="4"/>
  <c r="D16500" i="4" s="1"/>
  <c r="E16501" i="4"/>
  <c r="D16501" i="4" s="1"/>
  <c r="E16502" i="4"/>
  <c r="E16503" i="4"/>
  <c r="E16504" i="4"/>
  <c r="E16505" i="4"/>
  <c r="E16506" i="4"/>
  <c r="E16507" i="4"/>
  <c r="E16508" i="4"/>
  <c r="B16508" i="4" s="1"/>
  <c r="E16509" i="4"/>
  <c r="E16510" i="4"/>
  <c r="E16511" i="4"/>
  <c r="A16511" i="4" s="1"/>
  <c r="E16512" i="4"/>
  <c r="E16513" i="4"/>
  <c r="A16513" i="4" s="1"/>
  <c r="E16514" i="4"/>
  <c r="E16515" i="4"/>
  <c r="B16515" i="4" s="1"/>
  <c r="E16516" i="4"/>
  <c r="E16517" i="4"/>
  <c r="B16517" i="4" s="1"/>
  <c r="E16518" i="4"/>
  <c r="E16519" i="4"/>
  <c r="E16520" i="4"/>
  <c r="D16520" i="4" s="1"/>
  <c r="E16521" i="4"/>
  <c r="E16522" i="4"/>
  <c r="E16523" i="4"/>
  <c r="E16524" i="4"/>
  <c r="B16524" i="4" s="1"/>
  <c r="E16525" i="4"/>
  <c r="A16525" i="4" s="1"/>
  <c r="E16526" i="4"/>
  <c r="E16527" i="4"/>
  <c r="E16528" i="4"/>
  <c r="D16528" i="4" s="1"/>
  <c r="E16529" i="4"/>
  <c r="E16530" i="4"/>
  <c r="E16531" i="4"/>
  <c r="B16531" i="4" s="1"/>
  <c r="E16532" i="4"/>
  <c r="E16533" i="4"/>
  <c r="E16534" i="4"/>
  <c r="E16535" i="4"/>
  <c r="E16536" i="4"/>
  <c r="E16537" i="4"/>
  <c r="D16537" i="4" s="1"/>
  <c r="E16538" i="4"/>
  <c r="D16538" i="4" s="1"/>
  <c r="E16539" i="4"/>
  <c r="D16539" i="4" s="1"/>
  <c r="E16540" i="4"/>
  <c r="B16540" i="4" s="1"/>
  <c r="E16541" i="4"/>
  <c r="E16542" i="4"/>
  <c r="E16543" i="4"/>
  <c r="D16543" i="4" s="1"/>
  <c r="E16544" i="4"/>
  <c r="E16545" i="4"/>
  <c r="A16545" i="4" s="1"/>
  <c r="E16546" i="4"/>
  <c r="E16547" i="4"/>
  <c r="B16547" i="4" s="1"/>
  <c r="E16548" i="4"/>
  <c r="E16549" i="4"/>
  <c r="D16549" i="4" s="1"/>
  <c r="E16550" i="4"/>
  <c r="E16551" i="4"/>
  <c r="E16552" i="4"/>
  <c r="E16553" i="4"/>
  <c r="E16554" i="4"/>
  <c r="D16554" i="4" s="1"/>
  <c r="E16555" i="4"/>
  <c r="E16556" i="4"/>
  <c r="B16556" i="4" s="1"/>
  <c r="E16557" i="4"/>
  <c r="A16557" i="4" s="1"/>
  <c r="E16558" i="4"/>
  <c r="E16559" i="4"/>
  <c r="A16559" i="4" s="1"/>
  <c r="E16560" i="4"/>
  <c r="E16561" i="4"/>
  <c r="A16561" i="4" s="1"/>
  <c r="E16562" i="4"/>
  <c r="E16563" i="4"/>
  <c r="E16564" i="4"/>
  <c r="D16564" i="4" s="1"/>
  <c r="E16565" i="4"/>
  <c r="D16565" i="4" s="1"/>
  <c r="E16566" i="4"/>
  <c r="E16567" i="4"/>
  <c r="E16568" i="4"/>
  <c r="E16569" i="4"/>
  <c r="E16570" i="4"/>
  <c r="D16570" i="4" s="1"/>
  <c r="E16571" i="4"/>
  <c r="E16572" i="4"/>
  <c r="B16572" i="4" s="1"/>
  <c r="E16573" i="4"/>
  <c r="A16573" i="4" s="1"/>
  <c r="E16574" i="4"/>
  <c r="E16575" i="4"/>
  <c r="E16576" i="4"/>
  <c r="E16577" i="4"/>
  <c r="E16578" i="4"/>
  <c r="E16579" i="4"/>
  <c r="B16579" i="4" s="1"/>
  <c r="E16580" i="4"/>
  <c r="E16581" i="4"/>
  <c r="E16582" i="4"/>
  <c r="E16583" i="4"/>
  <c r="E16584" i="4"/>
  <c r="E16585" i="4"/>
  <c r="E16586" i="4"/>
  <c r="D16586" i="4" s="1"/>
  <c r="E16587" i="4"/>
  <c r="B16587" i="4" s="1"/>
  <c r="E16588" i="4"/>
  <c r="E16589" i="4"/>
  <c r="E16590" i="4"/>
  <c r="E16591" i="4"/>
  <c r="E16592" i="4"/>
  <c r="E16593" i="4"/>
  <c r="A16593" i="4" s="1"/>
  <c r="E16594" i="4"/>
  <c r="E16595" i="4"/>
  <c r="E16596" i="4"/>
  <c r="E16597" i="4"/>
  <c r="E16598" i="4"/>
  <c r="A16598" i="4" s="1"/>
  <c r="E16599" i="4"/>
  <c r="E16600" i="4"/>
  <c r="E16601" i="4"/>
  <c r="A16601" i="4" s="1"/>
  <c r="E16602" i="4"/>
  <c r="E16603" i="4"/>
  <c r="D16603" i="4" s="1"/>
  <c r="E16604" i="4"/>
  <c r="A16604" i="4" s="1"/>
  <c r="E16605" i="4"/>
  <c r="E16606" i="4"/>
  <c r="D16606" i="4" s="1"/>
  <c r="E16607" i="4"/>
  <c r="A16607" i="4" s="1"/>
  <c r="E16608" i="4"/>
  <c r="B16608" i="4" s="1"/>
  <c r="E16609" i="4"/>
  <c r="E16610" i="4"/>
  <c r="B16610" i="4" s="1"/>
  <c r="E16611" i="4"/>
  <c r="D16611" i="4" s="1"/>
  <c r="E16612" i="4"/>
  <c r="E16613" i="4"/>
  <c r="A16613" i="4" s="1"/>
  <c r="E16614" i="4"/>
  <c r="E16615" i="4"/>
  <c r="E16616" i="4"/>
  <c r="E16617" i="4"/>
  <c r="D16617" i="4" s="1"/>
  <c r="E16618" i="4"/>
  <c r="E16619" i="4"/>
  <c r="E16620" i="4"/>
  <c r="B16620" i="4" s="1"/>
  <c r="E16621" i="4"/>
  <c r="E16622" i="4"/>
  <c r="E16623" i="4"/>
  <c r="E16624" i="4"/>
  <c r="B16624" i="4" s="1"/>
  <c r="E16625" i="4"/>
  <c r="E16626" i="4"/>
  <c r="E16627" i="4"/>
  <c r="D16627" i="4" s="1"/>
  <c r="E16628" i="4"/>
  <c r="B16628" i="4" s="1"/>
  <c r="E16629" i="4"/>
  <c r="A16629" i="4" s="1"/>
  <c r="E16630" i="4"/>
  <c r="E16631" i="4"/>
  <c r="D16631" i="4" s="1"/>
  <c r="E16632" i="4"/>
  <c r="B16632" i="4" s="1"/>
  <c r="E16633" i="4"/>
  <c r="E16634" i="4"/>
  <c r="E16635" i="4"/>
  <c r="D16635" i="4" s="1"/>
  <c r="E16636" i="4"/>
  <c r="A16636" i="4" s="1"/>
  <c r="E16637" i="4"/>
  <c r="A16637" i="4" s="1"/>
  <c r="E16638" i="4"/>
  <c r="A16638" i="4" s="1"/>
  <c r="E16639" i="4"/>
  <c r="A16639" i="4" s="1"/>
  <c r="E16640" i="4"/>
  <c r="E16641" i="4"/>
  <c r="D16641" i="4" s="1"/>
  <c r="E16642" i="4"/>
  <c r="B16642" i="4" s="1"/>
  <c r="E16643" i="4"/>
  <c r="E16644" i="4"/>
  <c r="E16645" i="4"/>
  <c r="A16645" i="4" s="1"/>
  <c r="E16646" i="4"/>
  <c r="A16646" i="4" s="1"/>
  <c r="E16647" i="4"/>
  <c r="A16647" i="4" s="1"/>
  <c r="E16648" i="4"/>
  <c r="E16649" i="4"/>
  <c r="E16650" i="4"/>
  <c r="E16651" i="4"/>
  <c r="E16652" i="4"/>
  <c r="B16652" i="4" s="1"/>
  <c r="E16653" i="4"/>
  <c r="A16653" i="4" s="1"/>
  <c r="E16654" i="4"/>
  <c r="E16655" i="4"/>
  <c r="E16656" i="4"/>
  <c r="B16656" i="4" s="1"/>
  <c r="E16657" i="4"/>
  <c r="B16657" i="4" s="1"/>
  <c r="E16658" i="4"/>
  <c r="E16659" i="4"/>
  <c r="D16659" i="4" s="1"/>
  <c r="E16660" i="4"/>
  <c r="B16660" i="4" s="1"/>
  <c r="E16661" i="4"/>
  <c r="E16662" i="4"/>
  <c r="E16663" i="4"/>
  <c r="D16663" i="4" s="1"/>
  <c r="E16664" i="4"/>
  <c r="B16664" i="4" s="1"/>
  <c r="E16665" i="4"/>
  <c r="B16665" i="4" s="1"/>
  <c r="E16666" i="4"/>
  <c r="E16667" i="4"/>
  <c r="E16668" i="4"/>
  <c r="A16668" i="4" s="1"/>
  <c r="E16669" i="4"/>
  <c r="A16669" i="4" s="1"/>
  <c r="E16670" i="4"/>
  <c r="B16670" i="4" s="1"/>
  <c r="E16671" i="4"/>
  <c r="E16672" i="4"/>
  <c r="E16673" i="4"/>
  <c r="A16673" i="4" s="1"/>
  <c r="E16674" i="4"/>
  <c r="E16675" i="4"/>
  <c r="D16675" i="4" s="1"/>
  <c r="E16676" i="4"/>
  <c r="B16676" i="4" s="1"/>
  <c r="E16677" i="4"/>
  <c r="E16678" i="4"/>
  <c r="D16678" i="4" s="1"/>
  <c r="E16679" i="4"/>
  <c r="E16680" i="4"/>
  <c r="E16681" i="4"/>
  <c r="E16682" i="4"/>
  <c r="E16683" i="4"/>
  <c r="E16684" i="4"/>
  <c r="E16685" i="4"/>
  <c r="B16685" i="4" s="1"/>
  <c r="E16686" i="4"/>
  <c r="E16687" i="4"/>
  <c r="E16688" i="4"/>
  <c r="E16689" i="4"/>
  <c r="B16689" i="4" s="1"/>
  <c r="E16690" i="4"/>
  <c r="E16691" i="4"/>
  <c r="D16691" i="4" s="1"/>
  <c r="E16692" i="4"/>
  <c r="A16692" i="4" s="1"/>
  <c r="E16693" i="4"/>
  <c r="E16694" i="4"/>
  <c r="E16695" i="4"/>
  <c r="A16695" i="4" s="1"/>
  <c r="E16696" i="4"/>
  <c r="B16696" i="4" s="1"/>
  <c r="E16697" i="4"/>
  <c r="B16697" i="4" s="1"/>
  <c r="E16698" i="4"/>
  <c r="E16699" i="4"/>
  <c r="A16699" i="4" s="1"/>
  <c r="E16700" i="4"/>
  <c r="E16701" i="4"/>
  <c r="B16701" i="4" s="1"/>
  <c r="E16702" i="4"/>
  <c r="E16703" i="4"/>
  <c r="A16703" i="4" s="1"/>
  <c r="E16704" i="4"/>
  <c r="D16704" i="4" s="1"/>
  <c r="E16705" i="4"/>
  <c r="B16705" i="4" s="1"/>
  <c r="E16706" i="4"/>
  <c r="E16707" i="4"/>
  <c r="D16707" i="4" s="1"/>
  <c r="E16708" i="4"/>
  <c r="B16708" i="4" s="1"/>
  <c r="E16709" i="4"/>
  <c r="E16710" i="4"/>
  <c r="D16710" i="4" s="1"/>
  <c r="E16711" i="4"/>
  <c r="E16712" i="4"/>
  <c r="B16712" i="4" s="1"/>
  <c r="E16713" i="4"/>
  <c r="B16713" i="4" s="1"/>
  <c r="E16714" i="4"/>
  <c r="E16715" i="4"/>
  <c r="E16716" i="4"/>
  <c r="B16716" i="4" s="1"/>
  <c r="E16717" i="4"/>
  <c r="A16717" i="4" s="1"/>
  <c r="E16718" i="4"/>
  <c r="B16718" i="4" s="1"/>
  <c r="E16719" i="4"/>
  <c r="E16720" i="4"/>
  <c r="A16720" i="4" s="1"/>
  <c r="E16721" i="4"/>
  <c r="E16722" i="4"/>
  <c r="E16723" i="4"/>
  <c r="A16723" i="4" s="1"/>
  <c r="E16724" i="4"/>
  <c r="E16725" i="4"/>
  <c r="A16725" i="4" s="1"/>
  <c r="E16726" i="4"/>
  <c r="E16727" i="4"/>
  <c r="E16728" i="4"/>
  <c r="A16728" i="4" s="1"/>
  <c r="E16729" i="4"/>
  <c r="B16729" i="4" s="1"/>
  <c r="E16730" i="4"/>
  <c r="B16730" i="4" s="1"/>
  <c r="E16731" i="4"/>
  <c r="B16731" i="4" s="1"/>
  <c r="E16732" i="4"/>
  <c r="E16733" i="4"/>
  <c r="E16734" i="4"/>
  <c r="E16735" i="4"/>
  <c r="E16736" i="4"/>
  <c r="A16736" i="4" s="1"/>
  <c r="E16737" i="4"/>
  <c r="D16737" i="4" s="1"/>
  <c r="E16738" i="4"/>
  <c r="E16739" i="4"/>
  <c r="E16740" i="4"/>
  <c r="D16740" i="4" s="1"/>
  <c r="E16741" i="4"/>
  <c r="A16741" i="4" s="1"/>
  <c r="E16742" i="4"/>
  <c r="E16743" i="4"/>
  <c r="E16744" i="4"/>
  <c r="A16744" i="4" s="1"/>
  <c r="E16745" i="4"/>
  <c r="E16746" i="4"/>
  <c r="B16746" i="4" s="1"/>
  <c r="E16747" i="4"/>
  <c r="B16747" i="4" s="1"/>
  <c r="E16748" i="4"/>
  <c r="E16749" i="4"/>
  <c r="A16749" i="4" s="1"/>
  <c r="E16750" i="4"/>
  <c r="B16750" i="4" s="1"/>
  <c r="E16751" i="4"/>
  <c r="E16752" i="4"/>
  <c r="A16752" i="4" s="1"/>
  <c r="E16753" i="4"/>
  <c r="A16753" i="4" s="1"/>
  <c r="E16754" i="4"/>
  <c r="B16754" i="4" s="1"/>
  <c r="E16755" i="4"/>
  <c r="E16756" i="4"/>
  <c r="D16756" i="4" s="1"/>
  <c r="E16757" i="4"/>
  <c r="E16758" i="4"/>
  <c r="E16759" i="4"/>
  <c r="E16760" i="4"/>
  <c r="A16760" i="4" s="1"/>
  <c r="E16761" i="4"/>
  <c r="E16762" i="4"/>
  <c r="B16762" i="4" s="1"/>
  <c r="E16763" i="4"/>
  <c r="D16763" i="4" s="1"/>
  <c r="E16764" i="4"/>
  <c r="E16765" i="4"/>
  <c r="E16766" i="4"/>
  <c r="E16767" i="4"/>
  <c r="E16768" i="4"/>
  <c r="A16768" i="4" s="1"/>
  <c r="E16769" i="4"/>
  <c r="B16769" i="4" s="1"/>
  <c r="E16770" i="4"/>
  <c r="E16771" i="4"/>
  <c r="B16771" i="4" s="1"/>
  <c r="E16772" i="4"/>
  <c r="D16772" i="4" s="1"/>
  <c r="E16773" i="4"/>
  <c r="B16773" i="4" s="1"/>
  <c r="E16774" i="4"/>
  <c r="E16775" i="4"/>
  <c r="E16776" i="4"/>
  <c r="A16776" i="4" s="1"/>
  <c r="E16777" i="4"/>
  <c r="B16777" i="4" s="1"/>
  <c r="E16778" i="4"/>
  <c r="E16779" i="4"/>
  <c r="B16779" i="4" s="1"/>
  <c r="E16780" i="4"/>
  <c r="E16781" i="4"/>
  <c r="B16781" i="4" s="1"/>
  <c r="E16782" i="4"/>
  <c r="E16783" i="4"/>
  <c r="E16784" i="4"/>
  <c r="A16784" i="4" s="1"/>
  <c r="E16785" i="4"/>
  <c r="E16786" i="4"/>
  <c r="B16786" i="4" s="1"/>
  <c r="E16787" i="4"/>
  <c r="B16787" i="4" s="1"/>
  <c r="E16788" i="4"/>
  <c r="A16788" i="4" s="1"/>
  <c r="E16789" i="4"/>
  <c r="E16790" i="4"/>
  <c r="B16790" i="4" s="1"/>
  <c r="E16791" i="4"/>
  <c r="E16792" i="4"/>
  <c r="A16792" i="4" s="1"/>
  <c r="E16793" i="4"/>
  <c r="B16793" i="4" s="1"/>
  <c r="E16794" i="4"/>
  <c r="B16794" i="4" s="1"/>
  <c r="E16795" i="4"/>
  <c r="D16795" i="4" s="1"/>
  <c r="E16796" i="4"/>
  <c r="E16797" i="4"/>
  <c r="E16798" i="4"/>
  <c r="B16798" i="4" s="1"/>
  <c r="E16799" i="4"/>
  <c r="E16800" i="4"/>
  <c r="A16800" i="4" s="1"/>
  <c r="E16801" i="4"/>
  <c r="E16802" i="4"/>
  <c r="E16803" i="4"/>
  <c r="A16803" i="4" s="1"/>
  <c r="E16804" i="4"/>
  <c r="E16805" i="4"/>
  <c r="B16805" i="4" s="1"/>
  <c r="E16806" i="4"/>
  <c r="E16807" i="4"/>
  <c r="E16808" i="4"/>
  <c r="A16808" i="4" s="1"/>
  <c r="E16809" i="4"/>
  <c r="A16809" i="4" s="1"/>
  <c r="E16810" i="4"/>
  <c r="E16811" i="4"/>
  <c r="B16811" i="4" s="1"/>
  <c r="E16812" i="4"/>
  <c r="A16812" i="4" s="1"/>
  <c r="E16813" i="4"/>
  <c r="E16814" i="4"/>
  <c r="E16815" i="4"/>
  <c r="E16816" i="4"/>
  <c r="A16816" i="4" s="1"/>
  <c r="E16817" i="4"/>
  <c r="A16817" i="4" s="1"/>
  <c r="E16818" i="4"/>
  <c r="A16818" i="4" s="1"/>
  <c r="E16819" i="4"/>
  <c r="B16819" i="4" s="1"/>
  <c r="E16820" i="4"/>
  <c r="E16821" i="4"/>
  <c r="E16822" i="4"/>
  <c r="B16822" i="4" s="1"/>
  <c r="E16823" i="4"/>
  <c r="E16824" i="4"/>
  <c r="A16824" i="4" s="1"/>
  <c r="E16825" i="4"/>
  <c r="E16826" i="4"/>
  <c r="B16826" i="4" s="1"/>
  <c r="E16827" i="4"/>
  <c r="A16827" i="4" s="1"/>
  <c r="E16828" i="4"/>
  <c r="E16829" i="4"/>
  <c r="E16830" i="4"/>
  <c r="E16831" i="4"/>
  <c r="E16832" i="4"/>
  <c r="A16832" i="4" s="1"/>
  <c r="E16833" i="4"/>
  <c r="D16833" i="4" s="1"/>
  <c r="E16834" i="4"/>
  <c r="A16834" i="4" s="1"/>
  <c r="E16835" i="4"/>
  <c r="B16835" i="4" s="1"/>
  <c r="E16836" i="4"/>
  <c r="A16836" i="4" s="1"/>
  <c r="E16837" i="4"/>
  <c r="E16838" i="4"/>
  <c r="D16838" i="4" s="1"/>
  <c r="E16839" i="4"/>
  <c r="D16839" i="4" s="1"/>
  <c r="E16840" i="4"/>
  <c r="A16840" i="4" s="1"/>
  <c r="E16841" i="4"/>
  <c r="E16842" i="4"/>
  <c r="B16842" i="4" s="1"/>
  <c r="E16843" i="4"/>
  <c r="E16844" i="4"/>
  <c r="D16844" i="4" s="1"/>
  <c r="E16845" i="4"/>
  <c r="B16845" i="4" s="1"/>
  <c r="E16846" i="4"/>
  <c r="E16847" i="4"/>
  <c r="E16848" i="4"/>
  <c r="A16848" i="4" s="1"/>
  <c r="E16849" i="4"/>
  <c r="A16849" i="4" s="1"/>
  <c r="E16850" i="4"/>
  <c r="E16851" i="4"/>
  <c r="A16851" i="4" s="1"/>
  <c r="E16852" i="4"/>
  <c r="A16852" i="4" s="1"/>
  <c r="E16853" i="4"/>
  <c r="E16854" i="4"/>
  <c r="D16854" i="4" s="1"/>
  <c r="E16855" i="4"/>
  <c r="D16855" i="4" s="1"/>
  <c r="E16856" i="4"/>
  <c r="A16856" i="4" s="1"/>
  <c r="E16857" i="4"/>
  <c r="B16857" i="4" s="1"/>
  <c r="E16858" i="4"/>
  <c r="E16859" i="4"/>
  <c r="E16860" i="4"/>
  <c r="A16860" i="4" s="1"/>
  <c r="E16861" i="4"/>
  <c r="B16861" i="4" s="1"/>
  <c r="E16862" i="4"/>
  <c r="D16862" i="4" s="1"/>
  <c r="E16863" i="4"/>
  <c r="E16864" i="4"/>
  <c r="A16864" i="4" s="1"/>
  <c r="E16865" i="4"/>
  <c r="E16866" i="4"/>
  <c r="B16866" i="4" s="1"/>
  <c r="E16867" i="4"/>
  <c r="E16868" i="4"/>
  <c r="A16868" i="4" s="1"/>
  <c r="E16869" i="4"/>
  <c r="E16870" i="4"/>
  <c r="D16870" i="4" s="1"/>
  <c r="E16871" i="4"/>
  <c r="D16871" i="4" s="1"/>
  <c r="E16872" i="4"/>
  <c r="A16872" i="4" s="1"/>
  <c r="E16873" i="4"/>
  <c r="D16873" i="4" s="1"/>
  <c r="E16874" i="4"/>
  <c r="B16874" i="4" s="1"/>
  <c r="E16875" i="4"/>
  <c r="E16876" i="4"/>
  <c r="B16876" i="4" s="1"/>
  <c r="E16877" i="4"/>
  <c r="B16877" i="4" s="1"/>
  <c r="E16878" i="4"/>
  <c r="E16879" i="4"/>
  <c r="E16880" i="4"/>
  <c r="A16880" i="4" s="1"/>
  <c r="E16881" i="4"/>
  <c r="A16881" i="4" s="1"/>
  <c r="E16882" i="4"/>
  <c r="B16882" i="4" s="1"/>
  <c r="E16883" i="4"/>
  <c r="B16883" i="4" s="1"/>
  <c r="E16884" i="4"/>
  <c r="E16885" i="4"/>
  <c r="E16886" i="4"/>
  <c r="D16886" i="4" s="1"/>
  <c r="E16887" i="4"/>
  <c r="D16887" i="4" s="1"/>
  <c r="E16888" i="4"/>
  <c r="A16888" i="4" s="1"/>
  <c r="E16889" i="4"/>
  <c r="D16889" i="4" s="1"/>
  <c r="E16890" i="4"/>
  <c r="E16891" i="4"/>
  <c r="B16891" i="4" s="1"/>
  <c r="E16892" i="4"/>
  <c r="D16892" i="4" s="1"/>
  <c r="E16893" i="4"/>
  <c r="B16893" i="4" s="1"/>
  <c r="E16894" i="4"/>
  <c r="D16894" i="4" s="1"/>
  <c r="E16895" i="4"/>
  <c r="E16896" i="4"/>
  <c r="A16896" i="4" s="1"/>
  <c r="E16897" i="4"/>
  <c r="E16898" i="4"/>
  <c r="B16898" i="4" s="1"/>
  <c r="E16899" i="4"/>
  <c r="E16900" i="4"/>
  <c r="D16900" i="4" s="1"/>
  <c r="E16901" i="4"/>
  <c r="E16902" i="4"/>
  <c r="D16902" i="4" s="1"/>
  <c r="E16903" i="4"/>
  <c r="D16903" i="4" s="1"/>
  <c r="E16904" i="4"/>
  <c r="A16904" i="4" s="1"/>
  <c r="E16905" i="4"/>
  <c r="E16906" i="4"/>
  <c r="B16906" i="4" s="1"/>
  <c r="E16907" i="4"/>
  <c r="B16907" i="4" s="1"/>
  <c r="E16908" i="4"/>
  <c r="A16908" i="4" s="1"/>
  <c r="E16909" i="4"/>
  <c r="B16909" i="4" s="1"/>
  <c r="E16910" i="4"/>
  <c r="D16910" i="4" s="1"/>
  <c r="E16911" i="4"/>
  <c r="E16912" i="4"/>
  <c r="A16912" i="4" s="1"/>
  <c r="E16913" i="4"/>
  <c r="E16914" i="4"/>
  <c r="B16914" i="4" s="1"/>
  <c r="E16915" i="4"/>
  <c r="E16916" i="4"/>
  <c r="A16916" i="4" s="1"/>
  <c r="E16917" i="4"/>
  <c r="E16918" i="4"/>
  <c r="D16918" i="4" s="1"/>
  <c r="E16919" i="4"/>
  <c r="D16919" i="4" s="1"/>
  <c r="E16920" i="4"/>
  <c r="A16920" i="4" s="1"/>
  <c r="E16921" i="4"/>
  <c r="E16922" i="4"/>
  <c r="E16923" i="4"/>
  <c r="E16924" i="4"/>
  <c r="E16925" i="4"/>
  <c r="B16925" i="4" s="1"/>
  <c r="E16926" i="4"/>
  <c r="D16926" i="4" s="1"/>
  <c r="E16927" i="4"/>
  <c r="E16928" i="4"/>
  <c r="A16928" i="4" s="1"/>
  <c r="E16929" i="4"/>
  <c r="D16929" i="4" s="1"/>
  <c r="E16930" i="4"/>
  <c r="B16930" i="4" s="1"/>
  <c r="E16931" i="4"/>
  <c r="B16931" i="4" s="1"/>
  <c r="E16932" i="4"/>
  <c r="A16932" i="4" s="1"/>
  <c r="E16933" i="4"/>
  <c r="A16933" i="4" s="1"/>
  <c r="E16934" i="4"/>
  <c r="E16935" i="4"/>
  <c r="E16936" i="4"/>
  <c r="E16937" i="4"/>
  <c r="A16937" i="4" s="1"/>
  <c r="E16938" i="4"/>
  <c r="B16938" i="4" s="1"/>
  <c r="E16939" i="4"/>
  <c r="B16939" i="4" s="1"/>
  <c r="E16940" i="4"/>
  <c r="A16940" i="4" s="1"/>
  <c r="E16941" i="4"/>
  <c r="E16942" i="4"/>
  <c r="D16942" i="4" s="1"/>
  <c r="E16943" i="4"/>
  <c r="A16943" i="4" s="1"/>
  <c r="E16944" i="4"/>
  <c r="E16945" i="4"/>
  <c r="A16945" i="4" s="1"/>
  <c r="E16946" i="4"/>
  <c r="B16946" i="4" s="1"/>
  <c r="E16947" i="4"/>
  <c r="B16947" i="4" s="1"/>
  <c r="E16948" i="4"/>
  <c r="A16948" i="4" s="1"/>
  <c r="E16949" i="4"/>
  <c r="A16949" i="4" s="1"/>
  <c r="E16950" i="4"/>
  <c r="E16951" i="4"/>
  <c r="A16951" i="4" s="1"/>
  <c r="E16952" i="4"/>
  <c r="E16953" i="4"/>
  <c r="B16953" i="4" s="1"/>
  <c r="E16954" i="4"/>
  <c r="B16954" i="4" s="1"/>
  <c r="E16955" i="4"/>
  <c r="B16955" i="4" s="1"/>
  <c r="E16956" i="4"/>
  <c r="E16957" i="4"/>
  <c r="A16957" i="4" s="1"/>
  <c r="E16958" i="4"/>
  <c r="E16959" i="4"/>
  <c r="A16959" i="4" s="1"/>
  <c r="E16960" i="4"/>
  <c r="E16961" i="4"/>
  <c r="E16962" i="4"/>
  <c r="B16962" i="4" s="1"/>
  <c r="E16963" i="4"/>
  <c r="E16964" i="4"/>
  <c r="D16964" i="4" s="1"/>
  <c r="E16965" i="4"/>
  <c r="A16965" i="4" s="1"/>
  <c r="E16966" i="4"/>
  <c r="D16966" i="4" s="1"/>
  <c r="E16967" i="4"/>
  <c r="E16968" i="4"/>
  <c r="E16969" i="4"/>
  <c r="E16970" i="4"/>
  <c r="E16971" i="4"/>
  <c r="B16971" i="4" s="1"/>
  <c r="E16972" i="4"/>
  <c r="E16973" i="4"/>
  <c r="E16974" i="4"/>
  <c r="E16975" i="4"/>
  <c r="A16975" i="4" s="1"/>
  <c r="E16976" i="4"/>
  <c r="E16977" i="4"/>
  <c r="E16978" i="4"/>
  <c r="E16979" i="4"/>
  <c r="E16980" i="4"/>
  <c r="A16980" i="4" s="1"/>
  <c r="E16981" i="4"/>
  <c r="A16981" i="4" s="1"/>
  <c r="E16982" i="4"/>
  <c r="D16982" i="4" s="1"/>
  <c r="E16983" i="4"/>
  <c r="E16984" i="4"/>
  <c r="E16985" i="4"/>
  <c r="B16985" i="4" s="1"/>
  <c r="E16986" i="4"/>
  <c r="B16986" i="4" s="1"/>
  <c r="E16987" i="4"/>
  <c r="D16987" i="4" s="1"/>
  <c r="E16988" i="4"/>
  <c r="E16989" i="4"/>
  <c r="E16990" i="4"/>
  <c r="D16990" i="4" s="1"/>
  <c r="E16991" i="4"/>
  <c r="A16991" i="4" s="1"/>
  <c r="E16992" i="4"/>
  <c r="E16993" i="4"/>
  <c r="E16994" i="4"/>
  <c r="E16995" i="4"/>
  <c r="E16996" i="4"/>
  <c r="E16997" i="4"/>
  <c r="A16997" i="4" s="1"/>
  <c r="E16998" i="4"/>
  <c r="E16999" i="4"/>
  <c r="A16999" i="4" s="1"/>
  <c r="E17000" i="4"/>
  <c r="E17001" i="4"/>
  <c r="E17002" i="4"/>
  <c r="B17002" i="4" s="1"/>
  <c r="E17003" i="4"/>
  <c r="A17003" i="4" s="1"/>
  <c r="E17004" i="4"/>
  <c r="E17005" i="4"/>
  <c r="A17005" i="4" s="1"/>
  <c r="E17006" i="4"/>
  <c r="D17006" i="4" s="1"/>
  <c r="E17007" i="4"/>
  <c r="E17008" i="4"/>
  <c r="E17009" i="4"/>
  <c r="D17009" i="4" s="1"/>
  <c r="E17010" i="4"/>
  <c r="B17010" i="4" s="1"/>
  <c r="E17011" i="4"/>
  <c r="D17011" i="4" s="1"/>
  <c r="E17012" i="4"/>
  <c r="A17012" i="4" s="1"/>
  <c r="E17013" i="4"/>
  <c r="E17014" i="4"/>
  <c r="D17014" i="4" s="1"/>
  <c r="E17015" i="4"/>
  <c r="A17015" i="4" s="1"/>
  <c r="E17016" i="4"/>
  <c r="E17017" i="4"/>
  <c r="A17017" i="4" s="1"/>
  <c r="E17018" i="4"/>
  <c r="D17018" i="4" s="1"/>
  <c r="E17019" i="4"/>
  <c r="E17020" i="4"/>
  <c r="E17021" i="4"/>
  <c r="A17021" i="4" s="1"/>
  <c r="E17022" i="4"/>
  <c r="D17022" i="4" s="1"/>
  <c r="E17023" i="4"/>
  <c r="A17023" i="4" s="1"/>
  <c r="E17024" i="4"/>
  <c r="E17025" i="4"/>
  <c r="D17025" i="4" s="1"/>
  <c r="E17026" i="4"/>
  <c r="E17027" i="4"/>
  <c r="D17027" i="4" s="1"/>
  <c r="E17028" i="4"/>
  <c r="E17029" i="4"/>
  <c r="A17029" i="4" s="1"/>
  <c r="E17030" i="4"/>
  <c r="D17030" i="4" s="1"/>
  <c r="E17031" i="4"/>
  <c r="A17031" i="4" s="1"/>
  <c r="E17032" i="4"/>
  <c r="E17033" i="4"/>
  <c r="E17034" i="4"/>
  <c r="E17035" i="4"/>
  <c r="A17035" i="4" s="1"/>
  <c r="E17036" i="4"/>
  <c r="A17036" i="4" s="1"/>
  <c r="E17037" i="4"/>
  <c r="A17037" i="4" s="1"/>
  <c r="E17038" i="4"/>
  <c r="D17038" i="4" s="1"/>
  <c r="E17039" i="4"/>
  <c r="D17039" i="4" s="1"/>
  <c r="E17040" i="4"/>
  <c r="E17041" i="4"/>
  <c r="A17041" i="4" s="1"/>
  <c r="E17042" i="4"/>
  <c r="E17043" i="4"/>
  <c r="D17043" i="4" s="1"/>
  <c r="E17044" i="4"/>
  <c r="E17045" i="4"/>
  <c r="E17046" i="4"/>
  <c r="D17046" i="4" s="1"/>
  <c r="E17047" i="4"/>
  <c r="A17047" i="4" s="1"/>
  <c r="E17048" i="4"/>
  <c r="E17049" i="4"/>
  <c r="E17050" i="4"/>
  <c r="B17050" i="4" s="1"/>
  <c r="E17051" i="4"/>
  <c r="A17051" i="4" s="1"/>
  <c r="E17052" i="4"/>
  <c r="A17052" i="4" s="1"/>
  <c r="E17053" i="4"/>
  <c r="A17053" i="4" s="1"/>
  <c r="E17054" i="4"/>
  <c r="E17055" i="4"/>
  <c r="A17055" i="4" s="1"/>
  <c r="E17056" i="4"/>
  <c r="A17056" i="4" s="1"/>
  <c r="E17057" i="4"/>
  <c r="E17058" i="4"/>
  <c r="E17059" i="4"/>
  <c r="E17060" i="4"/>
  <c r="D17060" i="4" s="1"/>
  <c r="E17061" i="4"/>
  <c r="E17062" i="4"/>
  <c r="D17062" i="4" s="1"/>
  <c r="E17063" i="4"/>
  <c r="E17064" i="4"/>
  <c r="A17064" i="4" s="1"/>
  <c r="E17065" i="4"/>
  <c r="A17065" i="4" s="1"/>
  <c r="E17066" i="4"/>
  <c r="B17066" i="4" s="1"/>
  <c r="E17067" i="4"/>
  <c r="A17067" i="4" s="1"/>
  <c r="E17068" i="4"/>
  <c r="B17068" i="4" s="1"/>
  <c r="E17069" i="4"/>
  <c r="A17069" i="4" s="1"/>
  <c r="E17070" i="4"/>
  <c r="D17070" i="4" s="1"/>
  <c r="E17071" i="4"/>
  <c r="E17072" i="4"/>
  <c r="A17072" i="4" s="1"/>
  <c r="E17073" i="4"/>
  <c r="A17073" i="4" s="1"/>
  <c r="E17074" i="4"/>
  <c r="E17075" i="4"/>
  <c r="B17075" i="4" s="1"/>
  <c r="E17076" i="4"/>
  <c r="E17077" i="4"/>
  <c r="A17077" i="4" s="1"/>
  <c r="E17078" i="4"/>
  <c r="D17078" i="4" s="1"/>
  <c r="E17079" i="4"/>
  <c r="A17079" i="4" s="1"/>
  <c r="E17080" i="4"/>
  <c r="A17080" i="4" s="1"/>
  <c r="E17081" i="4"/>
  <c r="E17082" i="4"/>
  <c r="E17083" i="4"/>
  <c r="A17083" i="4" s="1"/>
  <c r="E17084" i="4"/>
  <c r="D17084" i="4" s="1"/>
  <c r="E17085" i="4"/>
  <c r="A17085" i="4" s="1"/>
  <c r="E17086" i="4"/>
  <c r="E17087" i="4"/>
  <c r="E17088" i="4"/>
  <c r="B17088" i="4" s="1"/>
  <c r="E17089" i="4"/>
  <c r="A17089" i="4" s="1"/>
  <c r="E17090" i="4"/>
  <c r="E17091" i="4"/>
  <c r="E17092" i="4"/>
  <c r="E17093" i="4"/>
  <c r="E17094" i="4"/>
  <c r="B17094" i="4" s="1"/>
  <c r="E17095" i="4"/>
  <c r="B17095" i="4" s="1"/>
  <c r="E17096" i="4"/>
  <c r="B17096" i="4" s="1"/>
  <c r="E17097" i="4"/>
  <c r="E17098" i="4"/>
  <c r="E17099" i="4"/>
  <c r="A17099" i="4" s="1"/>
  <c r="E17100" i="4"/>
  <c r="A17100" i="4" s="1"/>
  <c r="E17101" i="4"/>
  <c r="E17102" i="4"/>
  <c r="E17103" i="4"/>
  <c r="A17103" i="4" s="1"/>
  <c r="E17104" i="4"/>
  <c r="B17104" i="4" s="1"/>
  <c r="E17105" i="4"/>
  <c r="A17105" i="4" s="1"/>
  <c r="E17106" i="4"/>
  <c r="E17107" i="4"/>
  <c r="E17108" i="4"/>
  <c r="E17109" i="4"/>
  <c r="A17109" i="4" s="1"/>
  <c r="E17110" i="4"/>
  <c r="E17111" i="4"/>
  <c r="B17111" i="4" s="1"/>
  <c r="E17112" i="4"/>
  <c r="E17113" i="4"/>
  <c r="E17114" i="4"/>
  <c r="D17114" i="4" s="1"/>
  <c r="E17115" i="4"/>
  <c r="A17115" i="4" s="1"/>
  <c r="E17116" i="4"/>
  <c r="B17116" i="4" s="1"/>
  <c r="E17117" i="4"/>
  <c r="E17118" i="4"/>
  <c r="E17119" i="4"/>
  <c r="A17119" i="4" s="1"/>
  <c r="E17120" i="4"/>
  <c r="E17121" i="4"/>
  <c r="E17122" i="4"/>
  <c r="A17122" i="4" s="1"/>
  <c r="E17123" i="4"/>
  <c r="A17123" i="4" s="1"/>
  <c r="E17124" i="4"/>
  <c r="E17125" i="4"/>
  <c r="E17126" i="4"/>
  <c r="E17127" i="4"/>
  <c r="D17127" i="4" s="1"/>
  <c r="E17128" i="4"/>
  <c r="B17128" i="4" s="1"/>
  <c r="E17129" i="4"/>
  <c r="E17130" i="4"/>
  <c r="A17130" i="4" s="1"/>
  <c r="E17131" i="4"/>
  <c r="E17132" i="4"/>
  <c r="D17132" i="4" s="1"/>
  <c r="E17133" i="4"/>
  <c r="E17134" i="4"/>
  <c r="D17134" i="4" s="1"/>
  <c r="E17135" i="4"/>
  <c r="A17135" i="4" s="1"/>
  <c r="E17136" i="4"/>
  <c r="B17136" i="4" s="1"/>
  <c r="E17137" i="4"/>
  <c r="E17138" i="4"/>
  <c r="A17138" i="4" s="1"/>
  <c r="E17139" i="4"/>
  <c r="E17140" i="4"/>
  <c r="E17141" i="4"/>
  <c r="E17142" i="4"/>
  <c r="E17143" i="4"/>
  <c r="E17144" i="4"/>
  <c r="B17144" i="4" s="1"/>
  <c r="E17145" i="4"/>
  <c r="A17145" i="4" s="1"/>
  <c r="E17146" i="4"/>
  <c r="A17146" i="4" s="1"/>
  <c r="E17147" i="4"/>
  <c r="A17147" i="4" s="1"/>
  <c r="E17148" i="4"/>
  <c r="E17149" i="4"/>
  <c r="E17150" i="4"/>
  <c r="D17150" i="4" s="1"/>
  <c r="E17151" i="4"/>
  <c r="E17152" i="4"/>
  <c r="E17153" i="4"/>
  <c r="A17153" i="4" s="1"/>
  <c r="E17154" i="4"/>
  <c r="E17155" i="4"/>
  <c r="E17156" i="4"/>
  <c r="E17157" i="4"/>
  <c r="A17157" i="4" s="1"/>
  <c r="E17158" i="4"/>
  <c r="B17158" i="4" s="1"/>
  <c r="E17159" i="4"/>
  <c r="E17160" i="4"/>
  <c r="B17160" i="4" s="1"/>
  <c r="E17161" i="4"/>
  <c r="A17161" i="4" s="1"/>
  <c r="E17162" i="4"/>
  <c r="A17162" i="4" s="1"/>
  <c r="E17163" i="4"/>
  <c r="E17164" i="4"/>
  <c r="D17164" i="4" s="1"/>
  <c r="E17165" i="4"/>
  <c r="E17166" i="4"/>
  <c r="D17166" i="4" s="1"/>
  <c r="E17167" i="4"/>
  <c r="A17167" i="4" s="1"/>
  <c r="E17168" i="4"/>
  <c r="B17168" i="4" s="1"/>
  <c r="E17169" i="4"/>
  <c r="D17169" i="4" s="1"/>
  <c r="E17170" i="4"/>
  <c r="E17171" i="4"/>
  <c r="E17172" i="4"/>
  <c r="E17173" i="4"/>
  <c r="A17173" i="4" s="1"/>
  <c r="E17174" i="4"/>
  <c r="B17174" i="4" s="1"/>
  <c r="E17175" i="4"/>
  <c r="B17175" i="4" s="1"/>
  <c r="E17176" i="4"/>
  <c r="E17177" i="4"/>
  <c r="D17177" i="4" s="1"/>
  <c r="E17178" i="4"/>
  <c r="E17179" i="4"/>
  <c r="D17179" i="4" s="1"/>
  <c r="E17180" i="4"/>
  <c r="D17180" i="4" s="1"/>
  <c r="E17181" i="4"/>
  <c r="E17182" i="4"/>
  <c r="E17183" i="4"/>
  <c r="A17183" i="4" s="1"/>
  <c r="E17184" i="4"/>
  <c r="B17184" i="4" s="1"/>
  <c r="E17185" i="4"/>
  <c r="A17185" i="4" s="1"/>
  <c r="E17186" i="4"/>
  <c r="E17187" i="4"/>
  <c r="D17187" i="4" s="1"/>
  <c r="E17188" i="4"/>
  <c r="E17189" i="4"/>
  <c r="A17189" i="4" s="1"/>
  <c r="E17190" i="4"/>
  <c r="B17190" i="4" s="1"/>
  <c r="E17191" i="4"/>
  <c r="E17192" i="4"/>
  <c r="E17193" i="4"/>
  <c r="A17193" i="4" s="1"/>
  <c r="E17194" i="4"/>
  <c r="A17194" i="4" s="1"/>
  <c r="E17195" i="4"/>
  <c r="E17196" i="4"/>
  <c r="D17196" i="4" s="1"/>
  <c r="E17197" i="4"/>
  <c r="D17197" i="4" s="1"/>
  <c r="E17198" i="4"/>
  <c r="D17198" i="4" s="1"/>
  <c r="E17199" i="4"/>
  <c r="D17199" i="4" s="1"/>
  <c r="E17200" i="4"/>
  <c r="E17201" i="4"/>
  <c r="B17201" i="4" s="1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B17213" i="4" s="1"/>
  <c r="E17214" i="4"/>
  <c r="A17214" i="4" s="1"/>
  <c r="E17215" i="4"/>
  <c r="E17216" i="4"/>
  <c r="A17216" i="4" s="1"/>
  <c r="E17217" i="4"/>
  <c r="E17218" i="4"/>
  <c r="B17218" i="4" s="1"/>
  <c r="E17219" i="4"/>
  <c r="E17220" i="4"/>
  <c r="E17221" i="4"/>
  <c r="D17221" i="4" s="1"/>
  <c r="E17222" i="4"/>
  <c r="E17223" i="4"/>
  <c r="D17223" i="4" s="1"/>
  <c r="E17224" i="4"/>
  <c r="D17224" i="4" s="1"/>
  <c r="E17225" i="4"/>
  <c r="E17226" i="4"/>
  <c r="A17226" i="4" s="1"/>
  <c r="E17227" i="4"/>
  <c r="E17228" i="4"/>
  <c r="B17228" i="4" s="1"/>
  <c r="E17229" i="4"/>
  <c r="E17230" i="4"/>
  <c r="E17231" i="4"/>
  <c r="E17232" i="4"/>
  <c r="A17232" i="4" s="1"/>
  <c r="E17233" i="4"/>
  <c r="E17234" i="4"/>
  <c r="E17235" i="4"/>
  <c r="D17235" i="4" s="1"/>
  <c r="E17236" i="4"/>
  <c r="E17237" i="4"/>
  <c r="A17237" i="4" s="1"/>
  <c r="E17238" i="4"/>
  <c r="E17239" i="4"/>
  <c r="E17240" i="4"/>
  <c r="B17240" i="4" s="1"/>
  <c r="E17241" i="4"/>
  <c r="E17242" i="4"/>
  <c r="D17242" i="4" s="1"/>
  <c r="E17243" i="4"/>
  <c r="B17243" i="4" s="1"/>
  <c r="E17244" i="4"/>
  <c r="D17244" i="4" s="1"/>
  <c r="E17245" i="4"/>
  <c r="D17245" i="4" s="1"/>
  <c r="E17246" i="4"/>
  <c r="A17246" i="4" s="1"/>
  <c r="E17247" i="4"/>
  <c r="D17247" i="4" s="1"/>
  <c r="E17248" i="4"/>
  <c r="D17248" i="4" s="1"/>
  <c r="E17249" i="4"/>
  <c r="E17250" i="4"/>
  <c r="E17251" i="4"/>
  <c r="B17251" i="4" s="1"/>
  <c r="E17252" i="4"/>
  <c r="D17252" i="4" s="1"/>
  <c r="E17253" i="4"/>
  <c r="A17253" i="4" s="1"/>
  <c r="E17254" i="4"/>
  <c r="A17254" i="4" s="1"/>
  <c r="E17255" i="4"/>
  <c r="D17255" i="4" s="1"/>
  <c r="E17256" i="4"/>
  <c r="E17257" i="4"/>
  <c r="E17258" i="4"/>
  <c r="A17258" i="4" s="1"/>
  <c r="E17259" i="4"/>
  <c r="E17260" i="4"/>
  <c r="A17260" i="4" s="1"/>
  <c r="E17261" i="4"/>
  <c r="A17261" i="4" s="1"/>
  <c r="E17262" i="4"/>
  <c r="A17262" i="4" s="1"/>
  <c r="E17263" i="4"/>
  <c r="D17263" i="4" s="1"/>
  <c r="E17264" i="4"/>
  <c r="E17265" i="4"/>
  <c r="E17266" i="4"/>
  <c r="E17267" i="4"/>
  <c r="B17267" i="4" s="1"/>
  <c r="E17268" i="4"/>
  <c r="D17268" i="4" s="1"/>
  <c r="E17269" i="4"/>
  <c r="E17270" i="4"/>
  <c r="E17271" i="4"/>
  <c r="E17272" i="4"/>
  <c r="E17273" i="4"/>
  <c r="E17274" i="4"/>
  <c r="B17274" i="4" s="1"/>
  <c r="E17275" i="4"/>
  <c r="B17275" i="4" s="1"/>
  <c r="E17276" i="4"/>
  <c r="B17276" i="4" s="1"/>
  <c r="E17277" i="4"/>
  <c r="D17277" i="4" s="1"/>
  <c r="E17278" i="4"/>
  <c r="A17278" i="4" s="1"/>
  <c r="E17279" i="4"/>
  <c r="E17280" i="4"/>
  <c r="A17280" i="4" s="1"/>
  <c r="E17281" i="4"/>
  <c r="A17281" i="4" s="1"/>
  <c r="E17282" i="4"/>
  <c r="B17282" i="4" s="1"/>
  <c r="E17283" i="4"/>
  <c r="A17283" i="4" s="1"/>
  <c r="E17284" i="4"/>
  <c r="E17285" i="4"/>
  <c r="E17286" i="4"/>
  <c r="E17287" i="4"/>
  <c r="E17288" i="4"/>
  <c r="D17288" i="4" s="1"/>
  <c r="E17289" i="4"/>
  <c r="E17290" i="4"/>
  <c r="D17290" i="4" s="1"/>
  <c r="E17291" i="4"/>
  <c r="A17291" i="4" s="1"/>
  <c r="E17292" i="4"/>
  <c r="E17293" i="4"/>
  <c r="E17294" i="4"/>
  <c r="D17294" i="4" s="1"/>
  <c r="E17295" i="4"/>
  <c r="E17296" i="4"/>
  <c r="E17297" i="4"/>
  <c r="E17298" i="4"/>
  <c r="A17298" i="4" s="1"/>
  <c r="E17299" i="4"/>
  <c r="A17299" i="4" s="1"/>
  <c r="E17300" i="4"/>
  <c r="A17300" i="4" s="1"/>
  <c r="E17301" i="4"/>
  <c r="D17301" i="4" s="1"/>
  <c r="E17302" i="4"/>
  <c r="E17303" i="4"/>
  <c r="E17304" i="4"/>
  <c r="D17304" i="4" s="1"/>
  <c r="E17305" i="4"/>
  <c r="B17305" i="4" s="1"/>
  <c r="E17306" i="4"/>
  <c r="E17307" i="4"/>
  <c r="A17307" i="4" s="1"/>
  <c r="E17308" i="4"/>
  <c r="D17308" i="4" s="1"/>
  <c r="E17309" i="4"/>
  <c r="E17310" i="4"/>
  <c r="B17310" i="4" s="1"/>
  <c r="E17311" i="4"/>
  <c r="E17312" i="4"/>
  <c r="A17312" i="4" s="1"/>
  <c r="E17313" i="4"/>
  <c r="E17314" i="4"/>
  <c r="B17314" i="4" s="1"/>
  <c r="E17315" i="4"/>
  <c r="E17316" i="4"/>
  <c r="A17316" i="4" s="1"/>
  <c r="E17317" i="4"/>
  <c r="A17317" i="4" s="1"/>
  <c r="E17318" i="4"/>
  <c r="E17319" i="4"/>
  <c r="E17320" i="4"/>
  <c r="D17320" i="4" s="1"/>
  <c r="E17321" i="4"/>
  <c r="B17321" i="4" s="1"/>
  <c r="E17322" i="4"/>
  <c r="E17323" i="4"/>
  <c r="A17323" i="4" s="1"/>
  <c r="E17324" i="4"/>
  <c r="B17324" i="4" s="1"/>
  <c r="E17325" i="4"/>
  <c r="E17326" i="4"/>
  <c r="A17326" i="4" s="1"/>
  <c r="E17327" i="4"/>
  <c r="E17328" i="4"/>
  <c r="D17328" i="4" s="1"/>
  <c r="E17329" i="4"/>
  <c r="E17330" i="4"/>
  <c r="E17331" i="4"/>
  <c r="D17331" i="4" s="1"/>
  <c r="E17332" i="4"/>
  <c r="A17332" i="4" s="1"/>
  <c r="E17333" i="4"/>
  <c r="B17333" i="4" s="1"/>
  <c r="E17334" i="4"/>
  <c r="E17335" i="4"/>
  <c r="B17335" i="4" s="1"/>
  <c r="E17336" i="4"/>
  <c r="D17336" i="4" s="1"/>
  <c r="E17337" i="4"/>
  <c r="B17337" i="4" s="1"/>
  <c r="E17338" i="4"/>
  <c r="E17339" i="4"/>
  <c r="A17339" i="4" s="1"/>
  <c r="E17340" i="4"/>
  <c r="E17341" i="4"/>
  <c r="E17342" i="4"/>
  <c r="E17343" i="4"/>
  <c r="E17344" i="4"/>
  <c r="D17344" i="4" s="1"/>
  <c r="E17345" i="4"/>
  <c r="E17346" i="4"/>
  <c r="B17346" i="4" s="1"/>
  <c r="E17347" i="4"/>
  <c r="E17348" i="4"/>
  <c r="A17348" i="4" s="1"/>
  <c r="E17349" i="4"/>
  <c r="D17349" i="4" s="1"/>
  <c r="E17350" i="4"/>
  <c r="E17351" i="4"/>
  <c r="A17351" i="4" s="1"/>
  <c r="E17352" i="4"/>
  <c r="D17352" i="4" s="1"/>
  <c r="E17353" i="4"/>
  <c r="E17354" i="4"/>
  <c r="B17354" i="4" s="1"/>
  <c r="E17355" i="4"/>
  <c r="A17355" i="4" s="1"/>
  <c r="E17356" i="4"/>
  <c r="E17357" i="4"/>
  <c r="E17358" i="4"/>
  <c r="D17358" i="4" s="1"/>
  <c r="E17359" i="4"/>
  <c r="E17360" i="4"/>
  <c r="B17360" i="4" s="1"/>
  <c r="E17361" i="4"/>
  <c r="E17362" i="4"/>
  <c r="E17363" i="4"/>
  <c r="E17364" i="4"/>
  <c r="A17364" i="4" s="1"/>
  <c r="E17365" i="4"/>
  <c r="A17365" i="4" s="1"/>
  <c r="E17366" i="4"/>
  <c r="E17367" i="4"/>
  <c r="E17368" i="4"/>
  <c r="D17368" i="4" s="1"/>
  <c r="E17369" i="4"/>
  <c r="B17369" i="4" s="1"/>
  <c r="E17370" i="4"/>
  <c r="B17370" i="4" s="1"/>
  <c r="E17371" i="4"/>
  <c r="E17372" i="4"/>
  <c r="E17373" i="4"/>
  <c r="D17373" i="4" s="1"/>
  <c r="E17374" i="4"/>
  <c r="A17374" i="4" s="1"/>
  <c r="E17375" i="4"/>
  <c r="D17375" i="4" s="1"/>
  <c r="E17376" i="4"/>
  <c r="D17376" i="4" s="1"/>
  <c r="E17377" i="4"/>
  <c r="D17377" i="4" s="1"/>
  <c r="E17378" i="4"/>
  <c r="E17379" i="4"/>
  <c r="E17380" i="4"/>
  <c r="D17380" i="4" s="1"/>
  <c r="E17381" i="4"/>
  <c r="D17381" i="4" s="1"/>
  <c r="E17382" i="4"/>
  <c r="A17382" i="4" s="1"/>
  <c r="E17383" i="4"/>
  <c r="E17384" i="4"/>
  <c r="D17384" i="4" s="1"/>
  <c r="E17385" i="4"/>
  <c r="B17385" i="4" s="1"/>
  <c r="E17386" i="4"/>
  <c r="A17386" i="4" s="1"/>
  <c r="E17387" i="4"/>
  <c r="E17388" i="4"/>
  <c r="D17388" i="4" s="1"/>
  <c r="E17389" i="4"/>
  <c r="D17389" i="4" s="1"/>
  <c r="E17390" i="4"/>
  <c r="A17390" i="4" s="1"/>
  <c r="E17391" i="4"/>
  <c r="A17391" i="4" s="1"/>
  <c r="E17392" i="4"/>
  <c r="D17392" i="4" s="1"/>
  <c r="E17393" i="4"/>
  <c r="D17393" i="4" s="1"/>
  <c r="E17394" i="4"/>
  <c r="A17394" i="4" s="1"/>
  <c r="E17395" i="4"/>
  <c r="E17396" i="4"/>
  <c r="E17397" i="4"/>
  <c r="D17397" i="4" s="1"/>
  <c r="E17398" i="4"/>
  <c r="A17398" i="4" s="1"/>
  <c r="E17399" i="4"/>
  <c r="B17399" i="4" s="1"/>
  <c r="E17400" i="4"/>
  <c r="D17400" i="4" s="1"/>
  <c r="E17401" i="4"/>
  <c r="E17402" i="4"/>
  <c r="E17403" i="4"/>
  <c r="E17404" i="4"/>
  <c r="D17404" i="4" s="1"/>
  <c r="E17405" i="4"/>
  <c r="D17405" i="4" s="1"/>
  <c r="E17406" i="4"/>
  <c r="A17406" i="4" s="1"/>
  <c r="E17407" i="4"/>
  <c r="E17408" i="4"/>
  <c r="D17408" i="4" s="1"/>
  <c r="E17409" i="4"/>
  <c r="E17410" i="4"/>
  <c r="E17411" i="4"/>
  <c r="E17412" i="4"/>
  <c r="E17413" i="4"/>
  <c r="D17413" i="4" s="1"/>
  <c r="E17414" i="4"/>
  <c r="A17414" i="4" s="1"/>
  <c r="E17415" i="4"/>
  <c r="E17416" i="4"/>
  <c r="D17416" i="4" s="1"/>
  <c r="E17417" i="4"/>
  <c r="A17417" i="4" s="1"/>
  <c r="E17418" i="4"/>
  <c r="E17419" i="4"/>
  <c r="E17420" i="4"/>
  <c r="D17420" i="4" s="1"/>
  <c r="E17421" i="4"/>
  <c r="D17421" i="4" s="1"/>
  <c r="E17422" i="4"/>
  <c r="A17422" i="4" s="1"/>
  <c r="E17423" i="4"/>
  <c r="B17423" i="4" s="1"/>
  <c r="E17424" i="4"/>
  <c r="D17424" i="4" s="1"/>
  <c r="E17425" i="4"/>
  <c r="A17425" i="4" s="1"/>
  <c r="E17426" i="4"/>
  <c r="B17426" i="4" s="1"/>
  <c r="E17427" i="4"/>
  <c r="E17428" i="4"/>
  <c r="D17428" i="4" s="1"/>
  <c r="E17429" i="4"/>
  <c r="D17429" i="4" s="1"/>
  <c r="E17430" i="4"/>
  <c r="A17430" i="4" s="1"/>
  <c r="E17431" i="4"/>
  <c r="A17431" i="4" s="1"/>
  <c r="E17432" i="4"/>
  <c r="D17432" i="4" s="1"/>
  <c r="E17433" i="4"/>
  <c r="D17433" i="4" s="1"/>
  <c r="E17434" i="4"/>
  <c r="E17435" i="4"/>
  <c r="E17436" i="4"/>
  <c r="D17436" i="4" s="1"/>
  <c r="E17437" i="4"/>
  <c r="D17437" i="4" s="1"/>
  <c r="E17438" i="4"/>
  <c r="B17438" i="4" s="1"/>
  <c r="E17439" i="4"/>
  <c r="E17440" i="4"/>
  <c r="E17441" i="4"/>
  <c r="B17441" i="4" s="1"/>
  <c r="E17442" i="4"/>
  <c r="A17442" i="4" s="1"/>
  <c r="E17443" i="4"/>
  <c r="E17444" i="4"/>
  <c r="D17444" i="4" s="1"/>
  <c r="E17445" i="4"/>
  <c r="D17445" i="4" s="1"/>
  <c r="E17446" i="4"/>
  <c r="B17446" i="4" s="1"/>
  <c r="E17447" i="4"/>
  <c r="E17448" i="4"/>
  <c r="E17449" i="4"/>
  <c r="E17450" i="4"/>
  <c r="A17450" i="4" s="1"/>
  <c r="E17451" i="4"/>
  <c r="E17452" i="4"/>
  <c r="E17453" i="4"/>
  <c r="D17453" i="4" s="1"/>
  <c r="E17454" i="4"/>
  <c r="B17454" i="4" s="1"/>
  <c r="E17455" i="4"/>
  <c r="D17455" i="4" s="1"/>
  <c r="E17456" i="4"/>
  <c r="E17457" i="4"/>
  <c r="E17458" i="4"/>
  <c r="A17458" i="4" s="1"/>
  <c r="E17459" i="4"/>
  <c r="E17460" i="4"/>
  <c r="D17460" i="4" s="1"/>
  <c r="E17461" i="4"/>
  <c r="E17462" i="4"/>
  <c r="B17462" i="4" s="1"/>
  <c r="E17463" i="4"/>
  <c r="A17463" i="4" s="1"/>
  <c r="E17464" i="4"/>
  <c r="D17464" i="4" s="1"/>
  <c r="E17465" i="4"/>
  <c r="A17465" i="4" s="1"/>
  <c r="E17466" i="4"/>
  <c r="A17466" i="4" s="1"/>
  <c r="E17467" i="4"/>
  <c r="E17468" i="4"/>
  <c r="D17468" i="4" s="1"/>
  <c r="E17469" i="4"/>
  <c r="D17469" i="4" s="1"/>
  <c r="E17470" i="4"/>
  <c r="B17470" i="4" s="1"/>
  <c r="E17471" i="4"/>
  <c r="E17472" i="4"/>
  <c r="E17473" i="4"/>
  <c r="D17473" i="4" s="1"/>
  <c r="E17474" i="4"/>
  <c r="E17475" i="4"/>
  <c r="E17476" i="4"/>
  <c r="E17477" i="4"/>
  <c r="E17478" i="4"/>
  <c r="B17478" i="4" s="1"/>
  <c r="E17479" i="4"/>
  <c r="D17479" i="4" s="1"/>
  <c r="E17480" i="4"/>
  <c r="D17480" i="4" s="1"/>
  <c r="E17481" i="4"/>
  <c r="E17482" i="4"/>
  <c r="A17482" i="4" s="1"/>
  <c r="E17483" i="4"/>
  <c r="E17484" i="4"/>
  <c r="D17484" i="4" s="1"/>
  <c r="E17485" i="4"/>
  <c r="D17485" i="4" s="1"/>
  <c r="E17486" i="4"/>
  <c r="B17486" i="4" s="1"/>
  <c r="E17487" i="4"/>
  <c r="E17488" i="4"/>
  <c r="E17489" i="4"/>
  <c r="E17490" i="4"/>
  <c r="A17490" i="4" s="1"/>
  <c r="E17491" i="4"/>
  <c r="E17492" i="4"/>
  <c r="E17493" i="4"/>
  <c r="E17494" i="4"/>
  <c r="E17495" i="4"/>
  <c r="E17496" i="4"/>
  <c r="D17496" i="4" s="1"/>
  <c r="E17497" i="4"/>
  <c r="A17497" i="4" s="1"/>
  <c r="E17498" i="4"/>
  <c r="E17499" i="4"/>
  <c r="E17500" i="4"/>
  <c r="D17500" i="4" s="1"/>
  <c r="E17501" i="4"/>
  <c r="D17501" i="4" s="1"/>
  <c r="E17502" i="4"/>
  <c r="B17502" i="4" s="1"/>
  <c r="E17503" i="4"/>
  <c r="E17504" i="4"/>
  <c r="E17505" i="4"/>
  <c r="D17505" i="4" s="1"/>
  <c r="E17506" i="4"/>
  <c r="E17507" i="4"/>
  <c r="E17508" i="4"/>
  <c r="D17508" i="4" s="1"/>
  <c r="E17509" i="4"/>
  <c r="E17510" i="4"/>
  <c r="B17510" i="4" s="1"/>
  <c r="E17511" i="4"/>
  <c r="A17511" i="4" s="1"/>
  <c r="E17512" i="4"/>
  <c r="D17512" i="4" s="1"/>
  <c r="E17513" i="4"/>
  <c r="E17514" i="4"/>
  <c r="A17514" i="4" s="1"/>
  <c r="E17515" i="4"/>
  <c r="E17516" i="4"/>
  <c r="D17516" i="4" s="1"/>
  <c r="E17517" i="4"/>
  <c r="D17517" i="4" s="1"/>
  <c r="E17518" i="4"/>
  <c r="B17518" i="4" s="1"/>
  <c r="E17519" i="4"/>
  <c r="D17519" i="4" s="1"/>
  <c r="E17520" i="4"/>
  <c r="E17521" i="4"/>
  <c r="B17521" i="4" s="1"/>
  <c r="E17522" i="4"/>
  <c r="A17522" i="4" s="1"/>
  <c r="E17523" i="4"/>
  <c r="E17524" i="4"/>
  <c r="D17524" i="4" s="1"/>
  <c r="E17525" i="4"/>
  <c r="E17526" i="4"/>
  <c r="E17527" i="4"/>
  <c r="E17528" i="4"/>
  <c r="D17528" i="4" s="1"/>
  <c r="E17529" i="4"/>
  <c r="D17529" i="4" s="1"/>
  <c r="E17530" i="4"/>
  <c r="B17530" i="4" s="1"/>
  <c r="E17531" i="4"/>
  <c r="E17532" i="4"/>
  <c r="D17532" i="4" s="1"/>
  <c r="E17533" i="4"/>
  <c r="D17533" i="4" s="1"/>
  <c r="E17534" i="4"/>
  <c r="B17534" i="4" s="1"/>
  <c r="E17535" i="4"/>
  <c r="B17535" i="4" s="1"/>
  <c r="E17536" i="4"/>
  <c r="E17537" i="4"/>
  <c r="E17538" i="4"/>
  <c r="E17539" i="4"/>
  <c r="E17540" i="4"/>
  <c r="E17541" i="4"/>
  <c r="E17542" i="4"/>
  <c r="B17542" i="4" s="1"/>
  <c r="E17543" i="4"/>
  <c r="E17544" i="4"/>
  <c r="D17544" i="4" s="1"/>
  <c r="E17545" i="4"/>
  <c r="A17545" i="4" s="1"/>
  <c r="E17546" i="4"/>
  <c r="A17546" i="4" s="1"/>
  <c r="E17547" i="4"/>
  <c r="E17548" i="4"/>
  <c r="E17549" i="4"/>
  <c r="D17549" i="4" s="1"/>
  <c r="E17550" i="4"/>
  <c r="B17550" i="4" s="1"/>
  <c r="E17551" i="4"/>
  <c r="E17552" i="4"/>
  <c r="E17553" i="4"/>
  <c r="E17554" i="4"/>
  <c r="A17554" i="4" s="1"/>
  <c r="E17555" i="4"/>
  <c r="E17556" i="4"/>
  <c r="D17556" i="4" s="1"/>
  <c r="E17557" i="4"/>
  <c r="E17558" i="4"/>
  <c r="E17559" i="4"/>
  <c r="B17559" i="4" s="1"/>
  <c r="E17560" i="4"/>
  <c r="D17560" i="4" s="1"/>
  <c r="E17561" i="4"/>
  <c r="A17561" i="4" s="1"/>
  <c r="E17562" i="4"/>
  <c r="A17562" i="4" s="1"/>
  <c r="E17563" i="4"/>
  <c r="E17564" i="4"/>
  <c r="B17564" i="4" s="1"/>
  <c r="E17565" i="4"/>
  <c r="D17565" i="4" s="1"/>
  <c r="E17566" i="4"/>
  <c r="E17567" i="4"/>
  <c r="E17568" i="4"/>
  <c r="E17569" i="4"/>
  <c r="E17570" i="4"/>
  <c r="E17571" i="4"/>
  <c r="E17572" i="4"/>
  <c r="D17572" i="4" s="1"/>
  <c r="E17573" i="4"/>
  <c r="E17574" i="4"/>
  <c r="B17574" i="4" s="1"/>
  <c r="E17575" i="4"/>
  <c r="B17575" i="4" s="1"/>
  <c r="E17576" i="4"/>
  <c r="D17576" i="4" s="1"/>
  <c r="E17577" i="4"/>
  <c r="E17578" i="4"/>
  <c r="A17578" i="4" s="1"/>
  <c r="E17579" i="4"/>
  <c r="E17580" i="4"/>
  <c r="E17581" i="4"/>
  <c r="D17581" i="4" s="1"/>
  <c r="E17582" i="4"/>
  <c r="B17582" i="4" s="1"/>
  <c r="E17583" i="4"/>
  <c r="E17584" i="4"/>
  <c r="E17585" i="4"/>
  <c r="E17586" i="4"/>
  <c r="A17586" i="4" s="1"/>
  <c r="E17587" i="4"/>
  <c r="E17588" i="4"/>
  <c r="E17589" i="4"/>
  <c r="E17590" i="4"/>
  <c r="B17590" i="4" s="1"/>
  <c r="E17591" i="4"/>
  <c r="E17592" i="4"/>
  <c r="D17592" i="4" s="1"/>
  <c r="E17593" i="4"/>
  <c r="D17593" i="4" s="1"/>
  <c r="E17594" i="4"/>
  <c r="A17594" i="4" s="1"/>
  <c r="E17595" i="4"/>
  <c r="E17596" i="4"/>
  <c r="B17596" i="4" s="1"/>
  <c r="E17597" i="4"/>
  <c r="D17597" i="4" s="1"/>
  <c r="E17598" i="4"/>
  <c r="A17598" i="4" s="1"/>
  <c r="E17599" i="4"/>
  <c r="E17600" i="4"/>
  <c r="D17600" i="4" s="1"/>
  <c r="E17601" i="4"/>
  <c r="B17601" i="4" s="1"/>
  <c r="E17602" i="4"/>
  <c r="A17602" i="4" s="1"/>
  <c r="E17603" i="4"/>
  <c r="E17604" i="4"/>
  <c r="E17605" i="4"/>
  <c r="E17606" i="4"/>
  <c r="E17607" i="4"/>
  <c r="D17607" i="4" s="1"/>
  <c r="E17608" i="4"/>
  <c r="E17609" i="4"/>
  <c r="E17610" i="4"/>
  <c r="E17611" i="4"/>
  <c r="D17611" i="4" s="1"/>
  <c r="E17612" i="4"/>
  <c r="D17612" i="4" s="1"/>
  <c r="E17613" i="4"/>
  <c r="A17613" i="4" s="1"/>
  <c r="E17614" i="4"/>
  <c r="A17614" i="4" s="1"/>
  <c r="E17615" i="4"/>
  <c r="D17615" i="4" s="1"/>
  <c r="E17616" i="4"/>
  <c r="D17616" i="4" s="1"/>
  <c r="E17617" i="4"/>
  <c r="E17618" i="4"/>
  <c r="A17618" i="4" s="1"/>
  <c r="E17619" i="4"/>
  <c r="E17620" i="4"/>
  <c r="B17620" i="4" s="1"/>
  <c r="E17621" i="4"/>
  <c r="E17622" i="4"/>
  <c r="E17623" i="4"/>
  <c r="E17624" i="4"/>
  <c r="E17625" i="4"/>
  <c r="A17625" i="4" s="1"/>
  <c r="E17626" i="4"/>
  <c r="A17626" i="4" s="1"/>
  <c r="E17627" i="4"/>
  <c r="D17627" i="4" s="1"/>
  <c r="E17628" i="4"/>
  <c r="D17628" i="4" s="1"/>
  <c r="E17629" i="4"/>
  <c r="A17629" i="4" s="1"/>
  <c r="E17630" i="4"/>
  <c r="A17630" i="4" s="1"/>
  <c r="E17631" i="4"/>
  <c r="A17631" i="4" s="1"/>
  <c r="E17632" i="4"/>
  <c r="D17632" i="4" s="1"/>
  <c r="E17633" i="4"/>
  <c r="D17633" i="4" s="1"/>
  <c r="E17634" i="4"/>
  <c r="D17634" i="4" s="1"/>
  <c r="E17635" i="4"/>
  <c r="E17636" i="4"/>
  <c r="E17637" i="4"/>
  <c r="E17638" i="4"/>
  <c r="E17639" i="4"/>
  <c r="E17640" i="4"/>
  <c r="E17641" i="4"/>
  <c r="D17641" i="4" s="1"/>
  <c r="E17642" i="4"/>
  <c r="E17643" i="4"/>
  <c r="E17644" i="4"/>
  <c r="E17645" i="4"/>
  <c r="E17646" i="4"/>
  <c r="E17647" i="4"/>
  <c r="D17647" i="4" s="1"/>
  <c r="E17648" i="4"/>
  <c r="E17649" i="4"/>
  <c r="D17649" i="4" s="1"/>
  <c r="E17650" i="4"/>
  <c r="E17651" i="4"/>
  <c r="E17652" i="4"/>
  <c r="E17653" i="4"/>
  <c r="E17654" i="4"/>
  <c r="E17655" i="4"/>
  <c r="A17655" i="4" s="1"/>
  <c r="E17656" i="4"/>
  <c r="E17657" i="4"/>
  <c r="E17658" i="4"/>
  <c r="D17658" i="4" s="1"/>
  <c r="E17659" i="4"/>
  <c r="E17660" i="4"/>
  <c r="E17661" i="4"/>
  <c r="E17662" i="4"/>
  <c r="E17663" i="4"/>
  <c r="D17663" i="4" s="1"/>
  <c r="E17664" i="4"/>
  <c r="E17665" i="4"/>
  <c r="E17666" i="4"/>
  <c r="D17666" i="4" s="1"/>
  <c r="E17667" i="4"/>
  <c r="E17668" i="4"/>
  <c r="E17669" i="4"/>
  <c r="E17670" i="4"/>
  <c r="E17671" i="4"/>
  <c r="E17672" i="4"/>
  <c r="E17673" i="4"/>
  <c r="D17673" i="4" s="1"/>
  <c r="E17674" i="4"/>
  <c r="A17674" i="4" s="1"/>
  <c r="E17675" i="4"/>
  <c r="E17676" i="4"/>
  <c r="E17677" i="4"/>
  <c r="E17678" i="4"/>
  <c r="E17679" i="4"/>
  <c r="A17679" i="4" s="1"/>
  <c r="E17680" i="4"/>
  <c r="E17681" i="4"/>
  <c r="A17681" i="4" s="1"/>
  <c r="E17682" i="4"/>
  <c r="A17682" i="4" s="1"/>
  <c r="E17683" i="4"/>
  <c r="E17684" i="4"/>
  <c r="E17685" i="4"/>
  <c r="E17686" i="4"/>
  <c r="E17687" i="4"/>
  <c r="A17687" i="4" s="1"/>
  <c r="E17688" i="4"/>
  <c r="E17689" i="4"/>
  <c r="E17690" i="4"/>
  <c r="D17690" i="4" s="1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A17705" i="4" s="1"/>
  <c r="E17706" i="4"/>
  <c r="E17707" i="4"/>
  <c r="E17708" i="4"/>
  <c r="E17709" i="4"/>
  <c r="E17710" i="4"/>
  <c r="E17711" i="4"/>
  <c r="D17711" i="4" s="1"/>
  <c r="E17712" i="4"/>
  <c r="E17713" i="4"/>
  <c r="A17713" i="4" s="1"/>
  <c r="E17714" i="4"/>
  <c r="E17715" i="4"/>
  <c r="E17716" i="4"/>
  <c r="E17717" i="4"/>
  <c r="E17718" i="4"/>
  <c r="E17719" i="4"/>
  <c r="D17719" i="4" s="1"/>
  <c r="E17720" i="4"/>
  <c r="E17721" i="4"/>
  <c r="D17721" i="4" s="1"/>
  <c r="E17722" i="4"/>
  <c r="E17723" i="4"/>
  <c r="E17724" i="4"/>
  <c r="E17725" i="4"/>
  <c r="E17726" i="4"/>
  <c r="E17727" i="4"/>
  <c r="D17727" i="4" s="1"/>
  <c r="E17728" i="4"/>
  <c r="E17729" i="4"/>
  <c r="E17730" i="4"/>
  <c r="B17730" i="4" s="1"/>
  <c r="E17731" i="4"/>
  <c r="E17732" i="4"/>
  <c r="E17733" i="4"/>
  <c r="E17734" i="4"/>
  <c r="E17735" i="4"/>
  <c r="A17735" i="4" s="1"/>
  <c r="E17736" i="4"/>
  <c r="B17736" i="4" s="1"/>
  <c r="E17737" i="4"/>
  <c r="A17737" i="4" s="1"/>
  <c r="E17738" i="4"/>
  <c r="A17738" i="4" s="1"/>
  <c r="E17739" i="4"/>
  <c r="E17740" i="4"/>
  <c r="A17740" i="4" s="1"/>
  <c r="E17741" i="4"/>
  <c r="B17741" i="4" s="1"/>
  <c r="E17742" i="4"/>
  <c r="E17743" i="4"/>
  <c r="E17744" i="4"/>
  <c r="A17744" i="4" s="1"/>
  <c r="E17745" i="4"/>
  <c r="A17745" i="4" s="1"/>
  <c r="E17746" i="4"/>
  <c r="A17746" i="4" s="1"/>
  <c r="E17747" i="4"/>
  <c r="A17747" i="4" s="1"/>
  <c r="E17748" i="4"/>
  <c r="A17748" i="4" s="1"/>
  <c r="E17749" i="4"/>
  <c r="B17749" i="4" s="1"/>
  <c r="E17750" i="4"/>
  <c r="E17751" i="4"/>
  <c r="E17752" i="4"/>
  <c r="E17753" i="4"/>
  <c r="A17753" i="4" s="1"/>
  <c r="E17754" i="4"/>
  <c r="E17755" i="4"/>
  <c r="E17756" i="4"/>
  <c r="A17756" i="4" s="1"/>
  <c r="E17757" i="4"/>
  <c r="E17758" i="4"/>
  <c r="A17758" i="4" s="1"/>
  <c r="E17759" i="4"/>
  <c r="E17760" i="4"/>
  <c r="B17760" i="4" s="1"/>
  <c r="E17761" i="4"/>
  <c r="A17761" i="4" s="1"/>
  <c r="E17762" i="4"/>
  <c r="D17762" i="4" s="1"/>
  <c r="E17763" i="4"/>
  <c r="E17764" i="4"/>
  <c r="A17764" i="4" s="1"/>
  <c r="E17765" i="4"/>
  <c r="E17766" i="4"/>
  <c r="A17766" i="4" s="1"/>
  <c r="E17767" i="4"/>
  <c r="E17768" i="4"/>
  <c r="D17768" i="4" s="1"/>
  <c r="E17769" i="4"/>
  <c r="A17769" i="4" s="1"/>
  <c r="E17770" i="4"/>
  <c r="B17770" i="4" s="1"/>
  <c r="E17771" i="4"/>
  <c r="A17771" i="4" s="1"/>
  <c r="E17772" i="4"/>
  <c r="E17773" i="4"/>
  <c r="E17774" i="4"/>
  <c r="D17774" i="4" s="1"/>
  <c r="E17775" i="4"/>
  <c r="A17775" i="4" s="1"/>
  <c r="E17776" i="4"/>
  <c r="B17776" i="4" s="1"/>
  <c r="E17777" i="4"/>
  <c r="A17777" i="4" s="1"/>
  <c r="E17778" i="4"/>
  <c r="E17779" i="4"/>
  <c r="E17780" i="4"/>
  <c r="A17780" i="4" s="1"/>
  <c r="E17781" i="4"/>
  <c r="E17782" i="4"/>
  <c r="A17782" i="4" s="1"/>
  <c r="E17783" i="4"/>
  <c r="E17784" i="4"/>
  <c r="E17785" i="4"/>
  <c r="A17785" i="4" s="1"/>
  <c r="E17786" i="4"/>
  <c r="E17787" i="4"/>
  <c r="E17788" i="4"/>
  <c r="A17788" i="4" s="1"/>
  <c r="E17789" i="4"/>
  <c r="E17790" i="4"/>
  <c r="A17790" i="4" s="1"/>
  <c r="E17791" i="4"/>
  <c r="E17792" i="4"/>
  <c r="E17793" i="4"/>
  <c r="A17793" i="4" s="1"/>
  <c r="E17794" i="4"/>
  <c r="D17794" i="4" s="1"/>
  <c r="E17795" i="4"/>
  <c r="E17796" i="4"/>
  <c r="A17796" i="4" s="1"/>
  <c r="E17797" i="4"/>
  <c r="D17797" i="4" s="1"/>
  <c r="E17798" i="4"/>
  <c r="E17799" i="4"/>
  <c r="A17799" i="4" s="1"/>
  <c r="E17800" i="4"/>
  <c r="E17801" i="4"/>
  <c r="A17801" i="4" s="1"/>
  <c r="E17802" i="4"/>
  <c r="D17802" i="4" s="1"/>
  <c r="E17803" i="4"/>
  <c r="E17804" i="4"/>
  <c r="A17804" i="4" s="1"/>
  <c r="E17805" i="4"/>
  <c r="E17806" i="4"/>
  <c r="E17807" i="4"/>
  <c r="E17808" i="4"/>
  <c r="E17809" i="4"/>
  <c r="A17809" i="4" s="1"/>
  <c r="E17810" i="4"/>
  <c r="E17811" i="4"/>
  <c r="A17811" i="4" s="1"/>
  <c r="E17812" i="4"/>
  <c r="A17812" i="4" s="1"/>
  <c r="E17813" i="4"/>
  <c r="D17813" i="4" s="1"/>
  <c r="E17814" i="4"/>
  <c r="E17815" i="4"/>
  <c r="E17816" i="4"/>
  <c r="D17816" i="4" s="1"/>
  <c r="E17817" i="4"/>
  <c r="A17817" i="4" s="1"/>
  <c r="E17818" i="4"/>
  <c r="E17819" i="4"/>
  <c r="E17820" i="4"/>
  <c r="A17820" i="4" s="1"/>
  <c r="E17821" i="4"/>
  <c r="E17822" i="4"/>
  <c r="E17823" i="4"/>
  <c r="E17824" i="4"/>
  <c r="E17825" i="4"/>
  <c r="A17825" i="4" s="1"/>
  <c r="E17826" i="4"/>
  <c r="D17826" i="4" s="1"/>
  <c r="E17827" i="4"/>
  <c r="E17828" i="4"/>
  <c r="E17829" i="4"/>
  <c r="A17829" i="4" s="1"/>
  <c r="E17830" i="4"/>
  <c r="E17831" i="4"/>
  <c r="E17832" i="4"/>
  <c r="E17833" i="4"/>
  <c r="A17833" i="4" s="1"/>
  <c r="E17834" i="4"/>
  <c r="E17835" i="4"/>
  <c r="A17835" i="4" s="1"/>
  <c r="E17836" i="4"/>
  <c r="A17836" i="4" s="1"/>
  <c r="E17837" i="4"/>
  <c r="D17837" i="4" s="1"/>
  <c r="E17838" i="4"/>
  <c r="A17838" i="4" s="1"/>
  <c r="E17839" i="4"/>
  <c r="A17839" i="4" s="1"/>
  <c r="E17840" i="4"/>
  <c r="E17841" i="4"/>
  <c r="A17841" i="4" s="1"/>
  <c r="E17842" i="4"/>
  <c r="A17842" i="4" s="1"/>
  <c r="E17843" i="4"/>
  <c r="E17844" i="4"/>
  <c r="E17845" i="4"/>
  <c r="E17846" i="4"/>
  <c r="A17846" i="4" s="1"/>
  <c r="E17847" i="4"/>
  <c r="E17848" i="4"/>
  <c r="E17849" i="4"/>
  <c r="A17849" i="4" s="1"/>
  <c r="E17850" i="4"/>
  <c r="E17851" i="4"/>
  <c r="A17851" i="4" s="1"/>
  <c r="E17852" i="4"/>
  <c r="A17852" i="4" s="1"/>
  <c r="E17853" i="4"/>
  <c r="D17853" i="4" s="1"/>
  <c r="E17854" i="4"/>
  <c r="E17855" i="4"/>
  <c r="E17856" i="4"/>
  <c r="D17856" i="4" s="1"/>
  <c r="E17857" i="4"/>
  <c r="A17857" i="4" s="1"/>
  <c r="E17858" i="4"/>
  <c r="B17858" i="4" s="1"/>
  <c r="E17859" i="4"/>
  <c r="E17860" i="4"/>
  <c r="A17860" i="4" s="1"/>
  <c r="E17861" i="4"/>
  <c r="D17861" i="4" s="1"/>
  <c r="E17862" i="4"/>
  <c r="D17862" i="4" s="1"/>
  <c r="E17863" i="4"/>
  <c r="A17863" i="4" s="1"/>
  <c r="E17864" i="4"/>
  <c r="D17864" i="4" s="1"/>
  <c r="E17865" i="4"/>
  <c r="A17865" i="4" s="1"/>
  <c r="E17866" i="4"/>
  <c r="E17867" i="4"/>
  <c r="E17868" i="4"/>
  <c r="E17869" i="4"/>
  <c r="E17870" i="4"/>
  <c r="E17871" i="4"/>
  <c r="E17872" i="4"/>
  <c r="A17872" i="4" s="1"/>
  <c r="E17873" i="4"/>
  <c r="A17873" i="4" s="1"/>
  <c r="E17874" i="4"/>
  <c r="D17874" i="4" s="1"/>
  <c r="E17875" i="4"/>
  <c r="A17875" i="4" s="1"/>
  <c r="E17876" i="4"/>
  <c r="A17876" i="4" s="1"/>
  <c r="E17877" i="4"/>
  <c r="E17878" i="4"/>
  <c r="A17878" i="4" s="1"/>
  <c r="E17879" i="4"/>
  <c r="A17879" i="4" s="1"/>
  <c r="E17880" i="4"/>
  <c r="D17880" i="4" s="1"/>
  <c r="E17881" i="4"/>
  <c r="A17881" i="4" s="1"/>
  <c r="E17882" i="4"/>
  <c r="E17883" i="4"/>
  <c r="E17884" i="4"/>
  <c r="E17885" i="4"/>
  <c r="D17885" i="4" s="1"/>
  <c r="E17886" i="4"/>
  <c r="D17886" i="4" s="1"/>
  <c r="E17887" i="4"/>
  <c r="E17888" i="4"/>
  <c r="E17889" i="4"/>
  <c r="A17889" i="4" s="1"/>
  <c r="E17890" i="4"/>
  <c r="E17891" i="4"/>
  <c r="E17892" i="4"/>
  <c r="A17892" i="4" s="1"/>
  <c r="E17893" i="4"/>
  <c r="E17894" i="4"/>
  <c r="D17894" i="4" s="1"/>
  <c r="E17895" i="4"/>
  <c r="E17896" i="4"/>
  <c r="E17897" i="4"/>
  <c r="E17898" i="4"/>
  <c r="D17898" i="4" s="1"/>
  <c r="E17899" i="4"/>
  <c r="A17899" i="4" s="1"/>
  <c r="E17900" i="4"/>
  <c r="E17901" i="4"/>
  <c r="E17902" i="4"/>
  <c r="E17903" i="4"/>
  <c r="E17904" i="4"/>
  <c r="D17904" i="4" s="1"/>
  <c r="E17905" i="4"/>
  <c r="E17906" i="4"/>
  <c r="A17906" i="4" s="1"/>
  <c r="E17907" i="4"/>
  <c r="A17907" i="4" s="1"/>
  <c r="E17908" i="4"/>
  <c r="E17909" i="4"/>
  <c r="E17910" i="4"/>
  <c r="D17910" i="4" s="1"/>
  <c r="E17911" i="4"/>
  <c r="E17912" i="4"/>
  <c r="E17913" i="4"/>
  <c r="E17914" i="4"/>
  <c r="D17914" i="4" s="1"/>
  <c r="E17915" i="4"/>
  <c r="A17915" i="4" s="1"/>
  <c r="E17916" i="4"/>
  <c r="A17916" i="4" s="1"/>
  <c r="E17917" i="4"/>
  <c r="E17918" i="4"/>
  <c r="E17919" i="4"/>
  <c r="E17920" i="4"/>
  <c r="E17921" i="4"/>
  <c r="E17922" i="4"/>
  <c r="A17922" i="4" s="1"/>
  <c r="E17923" i="4"/>
  <c r="A17923" i="4" s="1"/>
  <c r="E17924" i="4"/>
  <c r="A17924" i="4" s="1"/>
  <c r="E17925" i="4"/>
  <c r="E17926" i="4"/>
  <c r="D17926" i="4" s="1"/>
  <c r="E17927" i="4"/>
  <c r="E17928" i="4"/>
  <c r="E17929" i="4"/>
  <c r="E17930" i="4"/>
  <c r="E17931" i="4"/>
  <c r="A17931" i="4" s="1"/>
  <c r="E17932" i="4"/>
  <c r="E17933" i="4"/>
  <c r="D17933" i="4" s="1"/>
  <c r="E17934" i="4"/>
  <c r="E17935" i="4"/>
  <c r="E17936" i="4"/>
  <c r="A17936" i="4" s="1"/>
  <c r="E17937" i="4"/>
  <c r="E17938" i="4"/>
  <c r="A17938" i="4" s="1"/>
  <c r="E17939" i="4"/>
  <c r="A17939" i="4" s="1"/>
  <c r="E17940" i="4"/>
  <c r="E17941" i="4"/>
  <c r="B17941" i="4" s="1"/>
  <c r="E17942" i="4"/>
  <c r="E17943" i="4"/>
  <c r="E17944" i="4"/>
  <c r="E17945" i="4"/>
  <c r="E17946" i="4"/>
  <c r="A17946" i="4" s="1"/>
  <c r="E17947" i="4"/>
  <c r="A17947" i="4" s="1"/>
  <c r="E17948" i="4"/>
  <c r="A17948" i="4" s="1"/>
  <c r="E17949" i="4"/>
  <c r="D17949" i="4" s="1"/>
  <c r="E17950" i="4"/>
  <c r="E17951" i="4"/>
  <c r="E17952" i="4"/>
  <c r="A17952" i="4" s="1"/>
  <c r="E17953" i="4"/>
  <c r="E17954" i="4"/>
  <c r="E17955" i="4"/>
  <c r="A17955" i="4" s="1"/>
  <c r="E17956" i="4"/>
  <c r="A17956" i="4" s="1"/>
  <c r="E17957" i="4"/>
  <c r="B17957" i="4" s="1"/>
  <c r="E17958" i="4"/>
  <c r="E17959" i="4"/>
  <c r="E17960" i="4"/>
  <c r="E17961" i="4"/>
  <c r="E17962" i="4"/>
  <c r="E17963" i="4"/>
  <c r="A17963" i="4" s="1"/>
  <c r="E17964" i="4"/>
  <c r="E17965" i="4"/>
  <c r="D17965" i="4" s="1"/>
  <c r="E17966" i="4"/>
  <c r="E17967" i="4"/>
  <c r="E17968" i="4"/>
  <c r="D17968" i="4" s="1"/>
  <c r="E17969" i="4"/>
  <c r="E17970" i="4"/>
  <c r="E17971" i="4"/>
  <c r="A17971" i="4" s="1"/>
  <c r="E17972" i="4"/>
  <c r="A17972" i="4" s="1"/>
  <c r="E17973" i="4"/>
  <c r="E17974" i="4"/>
  <c r="A17974" i="4" s="1"/>
  <c r="E17975" i="4"/>
  <c r="E17976" i="4"/>
  <c r="E17977" i="4"/>
  <c r="E17978" i="4"/>
  <c r="E17979" i="4"/>
  <c r="B17979" i="4" s="1"/>
  <c r="E17980" i="4"/>
  <c r="E17981" i="4"/>
  <c r="A17981" i="4" s="1"/>
  <c r="E17982" i="4"/>
  <c r="A17982" i="4" s="1"/>
  <c r="E17983" i="4"/>
  <c r="A17983" i="4" s="1"/>
  <c r="E17984" i="4"/>
  <c r="A17984" i="4" s="1"/>
  <c r="E17985" i="4"/>
  <c r="E17986" i="4"/>
  <c r="E17987" i="4"/>
  <c r="E17988" i="4"/>
  <c r="A17988" i="4" s="1"/>
  <c r="E17989" i="4"/>
  <c r="D17989" i="4" s="1"/>
  <c r="E17990" i="4"/>
  <c r="A17990" i="4" s="1"/>
  <c r="E17991" i="4"/>
  <c r="E17992" i="4"/>
  <c r="B17992" i="4" s="1"/>
  <c r="E17993" i="4"/>
  <c r="E17994" i="4"/>
  <c r="E17995" i="4"/>
  <c r="B17995" i="4" s="1"/>
  <c r="E17996" i="4"/>
  <c r="A17996" i="4" s="1"/>
  <c r="E17997" i="4"/>
  <c r="E17998" i="4"/>
  <c r="E17999" i="4"/>
  <c r="E18000" i="4"/>
  <c r="D18000" i="4" s="1"/>
  <c r="E18001" i="4"/>
  <c r="E18002" i="4"/>
  <c r="A18002" i="4" s="1"/>
  <c r="E18003" i="4"/>
  <c r="B18003" i="4" s="1"/>
  <c r="E18004" i="4"/>
  <c r="A18004" i="4" s="1"/>
  <c r="E18005" i="4"/>
  <c r="D18005" i="4" s="1"/>
  <c r="E18006" i="4"/>
  <c r="A18006" i="4" s="1"/>
  <c r="E18007" i="4"/>
  <c r="E18008" i="4"/>
  <c r="E18009" i="4"/>
  <c r="E18010" i="4"/>
  <c r="A18010" i="4" s="1"/>
  <c r="E18011" i="4"/>
  <c r="E18012" i="4"/>
  <c r="A18012" i="4" s="1"/>
  <c r="E18013" i="4"/>
  <c r="D18013" i="4" s="1"/>
  <c r="E18014" i="4"/>
  <c r="A18014" i="4" s="1"/>
  <c r="E18015" i="4"/>
  <c r="A18015" i="4" s="1"/>
  <c r="E18016" i="4"/>
  <c r="A18016" i="4" s="1"/>
  <c r="E18017" i="4"/>
  <c r="E18018" i="4"/>
  <c r="E18019" i="4"/>
  <c r="E18020" i="4"/>
  <c r="A18020" i="4" s="1"/>
  <c r="E18021" i="4"/>
  <c r="D18021" i="4" s="1"/>
  <c r="E18022" i="4"/>
  <c r="E18023" i="4"/>
  <c r="E18024" i="4"/>
  <c r="D18024" i="4" s="1"/>
  <c r="E18025" i="4"/>
  <c r="E18026" i="4"/>
  <c r="A18026" i="4" s="1"/>
  <c r="E18027" i="4"/>
  <c r="B18027" i="4" s="1"/>
  <c r="E18028" i="4"/>
  <c r="E18029" i="4"/>
  <c r="E18030" i="4"/>
  <c r="E18031" i="4"/>
  <c r="E18032" i="4"/>
  <c r="D18032" i="4" s="1"/>
  <c r="E18033" i="4"/>
  <c r="E18034" i="4"/>
  <c r="E18035" i="4"/>
  <c r="D18035" i="4" s="1"/>
  <c r="E18036" i="4"/>
  <c r="E18037" i="4"/>
  <c r="D18037" i="4" s="1"/>
  <c r="E18038" i="4"/>
  <c r="A18038" i="4" s="1"/>
  <c r="E18039" i="4"/>
  <c r="A18039" i="4" s="1"/>
  <c r="E18040" i="4"/>
  <c r="A18040" i="4" s="1"/>
  <c r="E18041" i="4"/>
  <c r="D18041" i="4" s="1"/>
  <c r="E18042" i="4"/>
  <c r="E18043" i="4"/>
  <c r="A18043" i="4" s="1"/>
  <c r="E18044" i="4"/>
  <c r="D18044" i="4" s="1"/>
  <c r="E18045" i="4"/>
  <c r="D18045" i="4" s="1"/>
  <c r="E18046" i="4"/>
  <c r="E18047" i="4"/>
  <c r="E18048" i="4"/>
  <c r="A18048" i="4" s="1"/>
  <c r="E18049" i="4"/>
  <c r="E18050" i="4"/>
  <c r="A18050" i="4" s="1"/>
  <c r="E18051" i="4"/>
  <c r="B18051" i="4" s="1"/>
  <c r="E18052" i="4"/>
  <c r="D18052" i="4" s="1"/>
  <c r="E18053" i="4"/>
  <c r="D18053" i="4" s="1"/>
  <c r="E18054" i="4"/>
  <c r="A18054" i="4" s="1"/>
  <c r="E18055" i="4"/>
  <c r="E18056" i="4"/>
  <c r="D18056" i="4" s="1"/>
  <c r="E18057" i="4"/>
  <c r="E18058" i="4"/>
  <c r="B18058" i="4" s="1"/>
  <c r="E18059" i="4"/>
  <c r="A18059" i="4" s="1"/>
  <c r="E18060" i="4"/>
  <c r="E18061" i="4"/>
  <c r="D18061" i="4" s="1"/>
  <c r="E18062" i="4"/>
  <c r="E18063" i="4"/>
  <c r="E18064" i="4"/>
  <c r="D18064" i="4" s="1"/>
  <c r="E18065" i="4"/>
  <c r="E18066" i="4"/>
  <c r="A18066" i="4" s="1"/>
  <c r="E18067" i="4"/>
  <c r="A18067" i="4" s="1"/>
  <c r="E18068" i="4"/>
  <c r="E18069" i="4"/>
  <c r="E18070" i="4"/>
  <c r="E18071" i="4"/>
  <c r="E18072" i="4"/>
  <c r="D18072" i="4" s="1"/>
  <c r="E18073" i="4"/>
  <c r="E18074" i="4"/>
  <c r="D18074" i="4" s="1"/>
  <c r="E18075" i="4"/>
  <c r="E18076" i="4"/>
  <c r="E18077" i="4"/>
  <c r="D18077" i="4" s="1"/>
  <c r="E18078" i="4"/>
  <c r="E18079" i="4"/>
  <c r="E18080" i="4"/>
  <c r="A18080" i="4" s="1"/>
  <c r="E18081" i="4"/>
  <c r="E18082" i="4"/>
  <c r="D18082" i="4" s="1"/>
  <c r="E18083" i="4"/>
  <c r="B18083" i="4" s="1"/>
  <c r="E18084" i="4"/>
  <c r="E18085" i="4"/>
  <c r="D18085" i="4" s="1"/>
  <c r="E18086" i="4"/>
  <c r="A18086" i="4" s="1"/>
  <c r="E18087" i="4"/>
  <c r="E18088" i="4"/>
  <c r="A18088" i="4" s="1"/>
  <c r="E18089" i="4"/>
  <c r="E18090" i="4"/>
  <c r="B18090" i="4" s="1"/>
  <c r="E18091" i="4"/>
  <c r="E18092" i="4"/>
  <c r="E18093" i="4"/>
  <c r="D18093" i="4" s="1"/>
  <c r="E18094" i="4"/>
  <c r="A18094" i="4" s="1"/>
  <c r="E18095" i="4"/>
  <c r="A18095" i="4" s="1"/>
  <c r="E18096" i="4"/>
  <c r="D18096" i="4" s="1"/>
  <c r="E18097" i="4"/>
  <c r="D18097" i="4" s="1"/>
  <c r="E18098" i="4"/>
  <c r="E18099" i="4"/>
  <c r="E18100" i="4"/>
  <c r="E18101" i="4"/>
  <c r="E18102" i="4"/>
  <c r="A18102" i="4" s="1"/>
  <c r="E18103" i="4"/>
  <c r="A18103" i="4" s="1"/>
  <c r="E18104" i="4"/>
  <c r="D18104" i="4" s="1"/>
  <c r="E18105" i="4"/>
  <c r="D18105" i="4" s="1"/>
  <c r="E18106" i="4"/>
  <c r="A18106" i="4" s="1"/>
  <c r="E18107" i="4"/>
  <c r="A18107" i="4" s="1"/>
  <c r="E18108" i="4"/>
  <c r="D18108" i="4" s="1"/>
  <c r="E18109" i="4"/>
  <c r="D18109" i="4" s="1"/>
  <c r="E18110" i="4"/>
  <c r="A18110" i="4" s="1"/>
  <c r="E18111" i="4"/>
  <c r="E18112" i="4"/>
  <c r="D18112" i="4" s="1"/>
  <c r="E18113" i="4"/>
  <c r="E18114" i="4"/>
  <c r="A18114" i="4" s="1"/>
  <c r="E18115" i="4"/>
  <c r="B18115" i="4" s="1"/>
  <c r="E18116" i="4"/>
  <c r="D18116" i="4" s="1"/>
  <c r="E18117" i="4"/>
  <c r="D18117" i="4" s="1"/>
  <c r="E18118" i="4"/>
  <c r="A18118" i="4" s="1"/>
  <c r="E18119" i="4"/>
  <c r="E18120" i="4"/>
  <c r="A18120" i="4" s="1"/>
  <c r="E18121" i="4"/>
  <c r="E18122" i="4"/>
  <c r="B18122" i="4" s="1"/>
  <c r="E18123" i="4"/>
  <c r="E18124" i="4"/>
  <c r="E18125" i="4"/>
  <c r="D18125" i="4" s="1"/>
  <c r="E18126" i="4"/>
  <c r="A18126" i="4" s="1"/>
  <c r="E18127" i="4"/>
  <c r="E18128" i="4"/>
  <c r="A18128" i="4" s="1"/>
  <c r="E18129" i="4"/>
  <c r="B18129" i="4" s="1"/>
  <c r="E18130" i="4"/>
  <c r="E18131" i="4"/>
  <c r="A18131" i="4" s="1"/>
  <c r="E18132" i="4"/>
  <c r="E18133" i="4"/>
  <c r="D18133" i="4" s="1"/>
  <c r="E18134" i="4"/>
  <c r="A18134" i="4" s="1"/>
  <c r="E18135" i="4"/>
  <c r="E18136" i="4"/>
  <c r="A18136" i="4" s="1"/>
  <c r="E18137" i="4"/>
  <c r="B18137" i="4" s="1"/>
  <c r="E18138" i="4"/>
  <c r="D18138" i="4" s="1"/>
  <c r="E18139" i="4"/>
  <c r="A18139" i="4" s="1"/>
  <c r="E18140" i="4"/>
  <c r="E18141" i="4"/>
  <c r="D18141" i="4" s="1"/>
  <c r="E18142" i="4"/>
  <c r="A18142" i="4" s="1"/>
  <c r="E18143" i="4"/>
  <c r="E18144" i="4"/>
  <c r="E18145" i="4"/>
  <c r="B18145" i="4" s="1"/>
  <c r="E18146" i="4"/>
  <c r="A18146" i="4" s="1"/>
  <c r="E18147" i="4"/>
  <c r="A18147" i="4" s="1"/>
  <c r="E18148" i="4"/>
  <c r="E18149" i="4"/>
  <c r="D18149" i="4" s="1"/>
  <c r="E18150" i="4"/>
  <c r="E18151" i="4"/>
  <c r="E18152" i="4"/>
  <c r="E18153" i="4"/>
  <c r="B18153" i="4" s="1"/>
  <c r="E18154" i="4"/>
  <c r="A18154" i="4" s="1"/>
  <c r="E18155" i="4"/>
  <c r="A18155" i="4" s="1"/>
  <c r="E18156" i="4"/>
  <c r="A18156" i="4" s="1"/>
  <c r="E18157" i="4"/>
  <c r="D18157" i="4" s="1"/>
  <c r="E18158" i="4"/>
  <c r="A18158" i="4" s="1"/>
  <c r="E18159" i="4"/>
  <c r="E18160" i="4"/>
  <c r="E18161" i="4"/>
  <c r="E18162" i="4"/>
  <c r="A18162" i="4" s="1"/>
  <c r="E18163" i="4"/>
  <c r="A18163" i="4" s="1"/>
  <c r="E18164" i="4"/>
  <c r="E18165" i="4"/>
  <c r="D18165" i="4" s="1"/>
  <c r="E18166" i="4"/>
  <c r="A18166" i="4" s="1"/>
  <c r="E18167" i="4"/>
  <c r="E18168" i="4"/>
  <c r="A18168" i="4" s="1"/>
  <c r="E18169" i="4"/>
  <c r="B18169" i="4" s="1"/>
  <c r="E18170" i="4"/>
  <c r="D18170" i="4" s="1"/>
  <c r="E18171" i="4"/>
  <c r="A18171" i="4" s="1"/>
  <c r="E18172" i="4"/>
  <c r="E18173" i="4"/>
  <c r="D18173" i="4" s="1"/>
  <c r="E18174" i="4"/>
  <c r="A18174" i="4" s="1"/>
  <c r="E18175" i="4"/>
  <c r="E18176" i="4"/>
  <c r="D18176" i="4" s="1"/>
  <c r="E18177" i="4"/>
  <c r="B18177" i="4" s="1"/>
  <c r="E18178" i="4"/>
  <c r="E18179" i="4"/>
  <c r="A18179" i="4" s="1"/>
  <c r="E18180" i="4"/>
  <c r="E18181" i="4"/>
  <c r="D18181" i="4" s="1"/>
  <c r="E18182" i="4"/>
  <c r="A18182" i="4" s="1"/>
  <c r="E18183" i="4"/>
  <c r="E18184" i="4"/>
  <c r="B18184" i="4" s="1"/>
  <c r="E18185" i="4"/>
  <c r="E18186" i="4"/>
  <c r="A18186" i="4" s="1"/>
  <c r="E18187" i="4"/>
  <c r="A18187" i="4" s="1"/>
  <c r="E18188" i="4"/>
  <c r="E18189" i="4"/>
  <c r="D18189" i="4" s="1"/>
  <c r="E18190" i="4"/>
  <c r="A18190" i="4" s="1"/>
  <c r="E18191" i="4"/>
  <c r="E18192" i="4"/>
  <c r="A18192" i="4" s="1"/>
  <c r="E18193" i="4"/>
  <c r="B18193" i="4" s="1"/>
  <c r="E18194" i="4"/>
  <c r="D18194" i="4" s="1"/>
  <c r="E18195" i="4"/>
  <c r="A18195" i="4" s="1"/>
  <c r="E18196" i="4"/>
  <c r="A18196" i="4" s="1"/>
  <c r="E18197" i="4"/>
  <c r="D18197" i="4" s="1"/>
  <c r="E18198" i="4"/>
  <c r="A18198" i="4" s="1"/>
  <c r="E18199" i="4"/>
  <c r="E18200" i="4"/>
  <c r="B18200" i="4" s="1"/>
  <c r="E18201" i="4"/>
  <c r="B18201" i="4" s="1"/>
  <c r="E18202" i="4"/>
  <c r="B18202" i="4" s="1"/>
  <c r="E18203" i="4"/>
  <c r="A18203" i="4" s="1"/>
  <c r="E18204" i="4"/>
  <c r="E18205" i="4"/>
  <c r="D18205" i="4" s="1"/>
  <c r="E18206" i="4"/>
  <c r="E18207" i="4"/>
  <c r="E18208" i="4"/>
  <c r="B18208" i="4" s="1"/>
  <c r="E18209" i="4"/>
  <c r="B18209" i="4" s="1"/>
  <c r="E18210" i="4"/>
  <c r="A18210" i="4" s="1"/>
  <c r="E18211" i="4"/>
  <c r="A18211" i="4" s="1"/>
  <c r="E18212" i="4"/>
  <c r="E18213" i="4"/>
  <c r="D18213" i="4" s="1"/>
  <c r="E18214" i="4"/>
  <c r="A18214" i="4" s="1"/>
  <c r="E18215" i="4"/>
  <c r="E18216" i="4"/>
  <c r="A18216" i="4" s="1"/>
  <c r="E18217" i="4"/>
  <c r="B18217" i="4" s="1"/>
  <c r="E18218" i="4"/>
  <c r="B18218" i="4" s="1"/>
  <c r="E18219" i="4"/>
  <c r="A18219" i="4" s="1"/>
  <c r="E18220" i="4"/>
  <c r="A18220" i="4" s="1"/>
  <c r="E18221" i="4"/>
  <c r="D18221" i="4" s="1"/>
  <c r="E18222" i="4"/>
  <c r="A18222" i="4" s="1"/>
  <c r="E18223" i="4"/>
  <c r="E18224" i="4"/>
  <c r="B18224" i="4" s="1"/>
  <c r="E18225" i="4"/>
  <c r="B18225" i="4" s="1"/>
  <c r="E18226" i="4"/>
  <c r="E18227" i="4"/>
  <c r="A18227" i="4" s="1"/>
  <c r="E18228" i="4"/>
  <c r="A18228" i="4" s="1"/>
  <c r="E18229" i="4"/>
  <c r="D18229" i="4" s="1"/>
  <c r="E18230" i="4"/>
  <c r="A18230" i="4" s="1"/>
  <c r="E18231" i="4"/>
  <c r="E18232" i="4"/>
  <c r="B18232" i="4" s="1"/>
  <c r="E18233" i="4"/>
  <c r="B18233" i="4" s="1"/>
  <c r="E18234" i="4"/>
  <c r="A18234" i="4" s="1"/>
  <c r="E18235" i="4"/>
  <c r="A18235" i="4" s="1"/>
  <c r="E18236" i="4"/>
  <c r="B18236" i="4" s="1"/>
  <c r="E18237" i="4"/>
  <c r="B18237" i="4" s="1"/>
  <c r="E18238" i="4"/>
  <c r="A18238" i="4" s="1"/>
  <c r="E18239" i="4"/>
  <c r="E18240" i="4"/>
  <c r="E18241" i="4"/>
  <c r="B18241" i="4" s="1"/>
  <c r="E18242" i="4"/>
  <c r="D18242" i="4" s="1"/>
  <c r="E18243" i="4"/>
  <c r="B18243" i="4" s="1"/>
  <c r="E18244" i="4"/>
  <c r="E18245" i="4"/>
  <c r="B18245" i="4" s="1"/>
  <c r="E18246" i="4"/>
  <c r="E18247" i="4"/>
  <c r="D18247" i="4" s="1"/>
  <c r="E18248" i="4"/>
  <c r="A18248" i="4" s="1"/>
  <c r="E18249" i="4"/>
  <c r="E18250" i="4"/>
  <c r="B18250" i="4" s="1"/>
  <c r="E18251" i="4"/>
  <c r="A18251" i="4" s="1"/>
  <c r="E18252" i="4"/>
  <c r="B18252" i="4" s="1"/>
  <c r="E18253" i="4"/>
  <c r="E18254" i="4"/>
  <c r="A18254" i="4" s="1"/>
  <c r="E18255" i="4"/>
  <c r="A18255" i="4" s="1"/>
  <c r="E18256" i="4"/>
  <c r="E18257" i="4"/>
  <c r="B18257" i="4" s="1"/>
  <c r="E18258" i="4"/>
  <c r="E18259" i="4"/>
  <c r="B18259" i="4" s="1"/>
  <c r="E18260" i="4"/>
  <c r="A18260" i="4" s="1"/>
  <c r="E18261" i="4"/>
  <c r="E18262" i="4"/>
  <c r="E18263" i="4"/>
  <c r="D18263" i="4" s="1"/>
  <c r="E18264" i="4"/>
  <c r="B18264" i="4" s="1"/>
  <c r="E18265" i="4"/>
  <c r="E18266" i="4"/>
  <c r="B18266" i="4" s="1"/>
  <c r="E18267" i="4"/>
  <c r="A18267" i="4" s="1"/>
  <c r="E18268" i="4"/>
  <c r="B18268" i="4" s="1"/>
  <c r="E18269" i="4"/>
  <c r="E18270" i="4"/>
  <c r="E18271" i="4"/>
  <c r="E18272" i="4"/>
  <c r="E18273" i="4"/>
  <c r="B18273" i="4" s="1"/>
  <c r="E18274" i="4"/>
  <c r="D18274" i="4" s="1"/>
  <c r="E18275" i="4"/>
  <c r="E18276" i="4"/>
  <c r="B18276" i="4" s="1"/>
  <c r="E18277" i="4"/>
  <c r="B18277" i="4" s="1"/>
  <c r="E18278" i="4"/>
  <c r="E18279" i="4"/>
  <c r="D18279" i="4" s="1"/>
  <c r="E18280" i="4"/>
  <c r="A18280" i="4" s="1"/>
  <c r="E18281" i="4"/>
  <c r="B18281" i="4" s="1"/>
  <c r="E18282" i="4"/>
  <c r="E18283" i="4"/>
  <c r="A18283" i="4" s="1"/>
  <c r="E18284" i="4"/>
  <c r="E18285" i="4"/>
  <c r="E18286" i="4"/>
  <c r="E18287" i="4"/>
  <c r="E18288" i="4"/>
  <c r="A18288" i="4" s="1"/>
  <c r="E18289" i="4"/>
  <c r="B18289" i="4" s="1"/>
  <c r="E18290" i="4"/>
  <c r="A18290" i="4" s="1"/>
  <c r="E18291" i="4"/>
  <c r="A18291" i="4" s="1"/>
  <c r="E18292" i="4"/>
  <c r="D18292" i="4" s="1"/>
  <c r="E18293" i="4"/>
  <c r="B18293" i="4" s="1"/>
  <c r="E18294" i="4"/>
  <c r="E18295" i="4"/>
  <c r="E18296" i="4"/>
  <c r="A18296" i="4" s="1"/>
  <c r="E18297" i="4"/>
  <c r="B18297" i="4" s="1"/>
  <c r="E18298" i="4"/>
  <c r="D18298" i="4" s="1"/>
  <c r="E18299" i="4"/>
  <c r="A18299" i="4" s="1"/>
  <c r="E18300" i="4"/>
  <c r="B18300" i="4" s="1"/>
  <c r="E18301" i="4"/>
  <c r="E18302" i="4"/>
  <c r="E18303" i="4"/>
  <c r="D18303" i="4" s="1"/>
  <c r="E18304" i="4"/>
  <c r="A18304" i="4" s="1"/>
  <c r="E18305" i="4"/>
  <c r="E18306" i="4"/>
  <c r="E18307" i="4"/>
  <c r="A18307" i="4" s="1"/>
  <c r="E18308" i="4"/>
  <c r="A18308" i="4" s="1"/>
  <c r="E18309" i="4"/>
  <c r="B18309" i="4" s="1"/>
  <c r="E18310" i="4"/>
  <c r="E18311" i="4"/>
  <c r="E18312" i="4"/>
  <c r="A18312" i="4" s="1"/>
  <c r="E18313" i="4"/>
  <c r="B18313" i="4" s="1"/>
  <c r="E18314" i="4"/>
  <c r="E18315" i="4"/>
  <c r="E18316" i="4"/>
  <c r="E18317" i="4"/>
  <c r="B18317" i="4" s="1"/>
  <c r="E18318" i="4"/>
  <c r="E18319" i="4"/>
  <c r="D18319" i="4" s="1"/>
  <c r="E18320" i="4"/>
  <c r="A18320" i="4" s="1"/>
  <c r="E18321" i="4"/>
  <c r="B18321" i="4" s="1"/>
  <c r="E18322" i="4"/>
  <c r="E18323" i="4"/>
  <c r="D18323" i="4" s="1"/>
  <c r="E18324" i="4"/>
  <c r="D18324" i="4" s="1"/>
  <c r="E18325" i="4"/>
  <c r="E18326" i="4"/>
  <c r="E18327" i="4"/>
  <c r="E18328" i="4"/>
  <c r="E18329" i="4"/>
  <c r="B18329" i="4" s="1"/>
  <c r="E18330" i="4"/>
  <c r="E18331" i="4"/>
  <c r="E18332" i="4"/>
  <c r="D18332" i="4" s="1"/>
  <c r="E18333" i="4"/>
  <c r="E18334" i="4"/>
  <c r="E18335" i="4"/>
  <c r="E18336" i="4"/>
  <c r="E18337" i="4"/>
  <c r="B18337" i="4" s="1"/>
  <c r="E18338" i="4"/>
  <c r="B18338" i="4" s="1"/>
  <c r="E18339" i="4"/>
  <c r="D18339" i="4" s="1"/>
  <c r="E18340" i="4"/>
  <c r="A18340" i="4" s="1"/>
  <c r="E18341" i="4"/>
  <c r="E18342" i="4"/>
  <c r="E18343" i="4"/>
  <c r="D18343" i="4" s="1"/>
  <c r="E18344" i="4"/>
  <c r="D18344" i="4" s="1"/>
  <c r="E18345" i="4"/>
  <c r="E18346" i="4"/>
  <c r="E18347" i="4"/>
  <c r="E18348" i="4"/>
  <c r="E18349" i="4"/>
  <c r="A18349" i="4" s="1"/>
  <c r="E18350" i="4"/>
  <c r="E18351" i="4"/>
  <c r="D18351" i="4" s="1"/>
  <c r="E18352" i="4"/>
  <c r="E18353" i="4"/>
  <c r="B18353" i="4" s="1"/>
  <c r="E18354" i="4"/>
  <c r="A18354" i="4" s="1"/>
  <c r="E18355" i="4"/>
  <c r="E18356" i="4"/>
  <c r="D18356" i="4" s="1"/>
  <c r="E18357" i="4"/>
  <c r="E18358" i="4"/>
  <c r="E18359" i="4"/>
  <c r="B18359" i="4" s="1"/>
  <c r="E18360" i="4"/>
  <c r="E18361" i="4"/>
  <c r="E18362" i="4"/>
  <c r="E18363" i="4"/>
  <c r="E18364" i="4"/>
  <c r="D18364" i="4" s="1"/>
  <c r="E18365" i="4"/>
  <c r="E18366" i="4"/>
  <c r="E18367" i="4"/>
  <c r="E18368" i="4"/>
  <c r="E18369" i="4"/>
  <c r="B18369" i="4" s="1"/>
  <c r="E18370" i="4"/>
  <c r="E18371" i="4"/>
  <c r="D18371" i="4" s="1"/>
  <c r="E18372" i="4"/>
  <c r="B18372" i="4" s="1"/>
  <c r="E18373" i="4"/>
  <c r="E18374" i="4"/>
  <c r="E18375" i="4"/>
  <c r="E18376" i="4"/>
  <c r="D18376" i="4" s="1"/>
  <c r="E18377" i="4"/>
  <c r="B18377" i="4" s="1"/>
  <c r="E18378" i="4"/>
  <c r="E18379" i="4"/>
  <c r="E18380" i="4"/>
  <c r="A18380" i="4" s="1"/>
  <c r="E18381" i="4"/>
  <c r="A18381" i="4" s="1"/>
  <c r="E18382" i="4"/>
  <c r="E18383" i="4"/>
  <c r="D18383" i="4" s="1"/>
  <c r="E18384" i="4"/>
  <c r="E18385" i="4"/>
  <c r="B18385" i="4" s="1"/>
  <c r="E18386" i="4"/>
  <c r="D18386" i="4" s="1"/>
  <c r="E18387" i="4"/>
  <c r="E18388" i="4"/>
  <c r="D18388" i="4" s="1"/>
  <c r="E18389" i="4"/>
  <c r="A18389" i="4" s="1"/>
  <c r="E18390" i="4"/>
  <c r="E18391" i="4"/>
  <c r="B18391" i="4" s="1"/>
  <c r="E18392" i="4"/>
  <c r="E18393" i="4"/>
  <c r="E18394" i="4"/>
  <c r="E18395" i="4"/>
  <c r="E18396" i="4"/>
  <c r="E18397" i="4"/>
  <c r="E18398" i="4"/>
  <c r="E18399" i="4"/>
  <c r="D18399" i="4" s="1"/>
  <c r="E18400" i="4"/>
  <c r="E18401" i="4"/>
  <c r="E18402" i="4"/>
  <c r="E18403" i="4"/>
  <c r="D18403" i="4" s="1"/>
  <c r="E18404" i="4"/>
  <c r="B18404" i="4" s="1"/>
  <c r="E18405" i="4"/>
  <c r="A18405" i="4" s="1"/>
  <c r="E18406" i="4"/>
  <c r="E18407" i="4"/>
  <c r="E18408" i="4"/>
  <c r="D18408" i="4" s="1"/>
  <c r="E18409" i="4"/>
  <c r="B18409" i="4" s="1"/>
  <c r="E18410" i="4"/>
  <c r="E18411" i="4"/>
  <c r="D18411" i="4" s="1"/>
  <c r="E18412" i="4"/>
  <c r="E18413" i="4"/>
  <c r="A18413" i="4" s="1"/>
  <c r="E18414" i="4"/>
  <c r="E18415" i="4"/>
  <c r="D18415" i="4" s="1"/>
  <c r="E18416" i="4"/>
  <c r="D18416" i="4" s="1"/>
  <c r="E18417" i="4"/>
  <c r="B18417" i="4" s="1"/>
  <c r="E18418" i="4"/>
  <c r="D18418" i="4" s="1"/>
  <c r="E18419" i="4"/>
  <c r="E18420" i="4"/>
  <c r="E18421" i="4"/>
  <c r="E18422" i="4"/>
  <c r="E18423" i="4"/>
  <c r="D18423" i="4" s="1"/>
  <c r="E18424" i="4"/>
  <c r="E18425" i="4"/>
  <c r="B18425" i="4" s="1"/>
  <c r="E18426" i="4"/>
  <c r="E18427" i="4"/>
  <c r="E18428" i="4"/>
  <c r="E18429" i="4"/>
  <c r="E18430" i="4"/>
  <c r="E18431" i="4"/>
  <c r="D18431" i="4" s="1"/>
  <c r="E18432" i="4"/>
  <c r="E18433" i="4"/>
  <c r="B18433" i="4" s="1"/>
  <c r="E18434" i="4"/>
  <c r="E18435" i="4"/>
  <c r="D18435" i="4" s="1"/>
  <c r="E18436" i="4"/>
  <c r="E18437" i="4"/>
  <c r="A18437" i="4" s="1"/>
  <c r="E18438" i="4"/>
  <c r="E18439" i="4"/>
  <c r="D18439" i="4" s="1"/>
  <c r="E18440" i="4"/>
  <c r="D18440" i="4" s="1"/>
  <c r="E18441" i="4"/>
  <c r="B18441" i="4" s="1"/>
  <c r="E18442" i="4"/>
  <c r="A18442" i="4" s="1"/>
  <c r="E18443" i="4"/>
  <c r="E18444" i="4"/>
  <c r="B18444" i="4" s="1"/>
  <c r="E18445" i="4"/>
  <c r="A18445" i="4" s="1"/>
  <c r="E18446" i="4"/>
  <c r="E18447" i="4"/>
  <c r="E18448" i="4"/>
  <c r="E18449" i="4"/>
  <c r="B18449" i="4" s="1"/>
  <c r="E18450" i="4"/>
  <c r="D18450" i="4" s="1"/>
  <c r="E18451" i="4"/>
  <c r="E18452" i="4"/>
  <c r="E18453" i="4"/>
  <c r="E18454" i="4"/>
  <c r="E18455" i="4"/>
  <c r="D18455" i="4" s="1"/>
  <c r="E18456" i="4"/>
  <c r="E18457" i="4"/>
  <c r="B18457" i="4" s="1"/>
  <c r="E18458" i="4"/>
  <c r="A18458" i="4" s="1"/>
  <c r="E18459" i="4"/>
  <c r="E18460" i="4"/>
  <c r="A18460" i="4" s="1"/>
  <c r="E18461" i="4"/>
  <c r="E18462" i="4"/>
  <c r="E18463" i="4"/>
  <c r="D18463" i="4" s="1"/>
  <c r="E18464" i="4"/>
  <c r="E18465" i="4"/>
  <c r="B18465" i="4" s="1"/>
  <c r="E18466" i="4"/>
  <c r="E18467" i="4"/>
  <c r="D18467" i="4" s="1"/>
  <c r="E18468" i="4"/>
  <c r="E18469" i="4"/>
  <c r="A18469" i="4" s="1"/>
  <c r="E18470" i="4"/>
  <c r="E18471" i="4"/>
  <c r="D18471" i="4" s="1"/>
  <c r="E18472" i="4"/>
  <c r="D18472" i="4" s="1"/>
  <c r="E18473" i="4"/>
  <c r="B18473" i="4" s="1"/>
  <c r="E18474" i="4"/>
  <c r="D18474" i="4" s="1"/>
  <c r="E18475" i="4"/>
  <c r="D18475" i="4" s="1"/>
  <c r="E18476" i="4"/>
  <c r="D18476" i="4" s="1"/>
  <c r="E18477" i="4"/>
  <c r="E18478" i="4"/>
  <c r="E18479" i="4"/>
  <c r="E18480" i="4"/>
  <c r="D18480" i="4" s="1"/>
  <c r="E18481" i="4"/>
  <c r="E18482" i="4"/>
  <c r="E18483" i="4"/>
  <c r="E18484" i="4"/>
  <c r="D18484" i="4" s="1"/>
  <c r="E18485" i="4"/>
  <c r="A18485" i="4" s="1"/>
  <c r="E18486" i="4"/>
  <c r="E18487" i="4"/>
  <c r="E18488" i="4"/>
  <c r="E18489" i="4"/>
  <c r="B18489" i="4" s="1"/>
  <c r="E18490" i="4"/>
  <c r="A18490" i="4" s="1"/>
  <c r="E18491" i="4"/>
  <c r="E18492" i="4"/>
  <c r="E18493" i="4"/>
  <c r="E18494" i="4"/>
  <c r="E18495" i="4"/>
  <c r="E18496" i="4"/>
  <c r="E18497" i="4"/>
  <c r="B18497" i="4" s="1"/>
  <c r="E18498" i="4"/>
  <c r="E18499" i="4"/>
  <c r="D18499" i="4" s="1"/>
  <c r="E18500" i="4"/>
  <c r="D18500" i="4" s="1"/>
  <c r="E18501" i="4"/>
  <c r="A18501" i="4" s="1"/>
  <c r="E18502" i="4"/>
  <c r="E18503" i="4"/>
  <c r="D18503" i="4" s="1"/>
  <c r="E18504" i="4"/>
  <c r="D18504" i="4" s="1"/>
  <c r="E18505" i="4"/>
  <c r="B18505" i="4" s="1"/>
  <c r="E18506" i="4"/>
  <c r="E18507" i="4"/>
  <c r="E18508" i="4"/>
  <c r="E18509" i="4"/>
  <c r="A18509" i="4" s="1"/>
  <c r="E18510" i="4"/>
  <c r="E18511" i="4"/>
  <c r="B18511" i="4" s="1"/>
  <c r="E18512" i="4"/>
  <c r="E18513" i="4"/>
  <c r="E18514" i="4"/>
  <c r="E18515" i="4"/>
  <c r="E18516" i="4"/>
  <c r="A18516" i="4" s="1"/>
  <c r="E18517" i="4"/>
  <c r="A18517" i="4" s="1"/>
  <c r="E18518" i="4"/>
  <c r="E18519" i="4"/>
  <c r="D18519" i="4" s="1"/>
  <c r="E18520" i="4"/>
  <c r="E18521" i="4"/>
  <c r="B18521" i="4" s="1"/>
  <c r="E18522" i="4"/>
  <c r="E18523" i="4"/>
  <c r="E18524" i="4"/>
  <c r="B18524" i="4" s="1"/>
  <c r="E18525" i="4"/>
  <c r="E18526" i="4"/>
  <c r="E18527" i="4"/>
  <c r="B18527" i="4" s="1"/>
  <c r="E18528" i="4"/>
  <c r="E18529" i="4"/>
  <c r="B18529" i="4" s="1"/>
  <c r="E18530" i="4"/>
  <c r="D18530" i="4" s="1"/>
  <c r="E18531" i="4"/>
  <c r="D18531" i="4" s="1"/>
  <c r="E18532" i="4"/>
  <c r="D18532" i="4" s="1"/>
  <c r="E18533" i="4"/>
  <c r="E18534" i="4"/>
  <c r="E18535" i="4"/>
  <c r="E18536" i="4"/>
  <c r="D18536" i="4" s="1"/>
  <c r="E18537" i="4"/>
  <c r="E18538" i="4"/>
  <c r="E18539" i="4"/>
  <c r="D18539" i="4" s="1"/>
  <c r="E18540" i="4"/>
  <c r="D18540" i="4" s="1"/>
  <c r="E18541" i="4"/>
  <c r="D18541" i="4" s="1"/>
  <c r="E18542" i="4"/>
  <c r="E18543" i="4"/>
  <c r="D18543" i="4" s="1"/>
  <c r="E18544" i="4"/>
  <c r="D18544" i="4" s="1"/>
  <c r="E18545" i="4"/>
  <c r="B18545" i="4" s="1"/>
  <c r="E18546" i="4"/>
  <c r="A18546" i="4" s="1"/>
  <c r="E18547" i="4"/>
  <c r="E18548" i="4"/>
  <c r="E18549" i="4"/>
  <c r="A18549" i="4" s="1"/>
  <c r="E18550" i="4"/>
  <c r="E18551" i="4"/>
  <c r="E18552" i="4"/>
  <c r="E18553" i="4"/>
  <c r="E18554" i="4"/>
  <c r="B18554" i="4" s="1"/>
  <c r="E18555" i="4"/>
  <c r="E18556" i="4"/>
  <c r="B18556" i="4" s="1"/>
  <c r="E18557" i="4"/>
  <c r="E18558" i="4"/>
  <c r="E18559" i="4"/>
  <c r="B18559" i="4" s="1"/>
  <c r="E18560" i="4"/>
  <c r="E18561" i="4"/>
  <c r="B18561" i="4" s="1"/>
  <c r="E18562" i="4"/>
  <c r="E18563" i="4"/>
  <c r="D18563" i="4" s="1"/>
  <c r="E18564" i="4"/>
  <c r="D18564" i="4" s="1"/>
  <c r="E18565" i="4"/>
  <c r="E18566" i="4"/>
  <c r="E18567" i="4"/>
  <c r="B18567" i="4" s="1"/>
  <c r="E18568" i="4"/>
  <c r="D18568" i="4" s="1"/>
  <c r="E18569" i="4"/>
  <c r="E18570" i="4"/>
  <c r="B18570" i="4" s="1"/>
  <c r="E18571" i="4"/>
  <c r="E18572" i="4"/>
  <c r="D18572" i="4" s="1"/>
  <c r="E18573" i="4"/>
  <c r="A18573" i="4" s="1"/>
  <c r="E18574" i="4"/>
  <c r="E18575" i="4"/>
  <c r="E18576" i="4"/>
  <c r="E18577" i="4"/>
  <c r="B18577" i="4" s="1"/>
  <c r="E18578" i="4"/>
  <c r="E18579" i="4"/>
  <c r="E18580" i="4"/>
  <c r="A18580" i="4" s="1"/>
  <c r="E18581" i="4"/>
  <c r="E18582" i="4"/>
  <c r="B18582" i="4" s="1"/>
  <c r="E18583" i="4"/>
  <c r="D18583" i="4" s="1"/>
  <c r="E18584" i="4"/>
  <c r="D18584" i="4" s="1"/>
  <c r="E18585" i="4"/>
  <c r="E18586" i="4"/>
  <c r="B18586" i="4" s="1"/>
  <c r="E18587" i="4"/>
  <c r="E18588" i="4"/>
  <c r="E18589" i="4"/>
  <c r="E18590" i="4"/>
  <c r="E18591" i="4"/>
  <c r="B18591" i="4" s="1"/>
  <c r="E18592" i="4"/>
  <c r="D18592" i="4" s="1"/>
  <c r="E18593" i="4"/>
  <c r="B18593" i="4" s="1"/>
  <c r="E18594" i="4"/>
  <c r="E18595" i="4"/>
  <c r="E18596" i="4"/>
  <c r="D18596" i="4" s="1"/>
  <c r="E18597" i="4"/>
  <c r="E18598" i="4"/>
  <c r="B18598" i="4" s="1"/>
  <c r="E18599" i="4"/>
  <c r="E18600" i="4"/>
  <c r="D18600" i="4" s="1"/>
  <c r="E18601" i="4"/>
  <c r="B18601" i="4" s="1"/>
  <c r="E18602" i="4"/>
  <c r="D18602" i="4" s="1"/>
  <c r="E18603" i="4"/>
  <c r="E18604" i="4"/>
  <c r="E18605" i="4"/>
  <c r="E18606" i="4"/>
  <c r="E18607" i="4"/>
  <c r="D18607" i="4" s="1"/>
  <c r="E18608" i="4"/>
  <c r="D18608" i="4" s="1"/>
  <c r="E18609" i="4"/>
  <c r="B18609" i="4" s="1"/>
  <c r="E18610" i="4"/>
  <c r="E18611" i="4"/>
  <c r="E18612" i="4"/>
  <c r="A18612" i="4" s="1"/>
  <c r="E18613" i="4"/>
  <c r="E18614" i="4"/>
  <c r="B18614" i="4" s="1"/>
  <c r="E18615" i="4"/>
  <c r="D18615" i="4" s="1"/>
  <c r="E18616" i="4"/>
  <c r="D18616" i="4" s="1"/>
  <c r="E18617" i="4"/>
  <c r="E18618" i="4"/>
  <c r="E18619" i="4"/>
  <c r="E18620" i="4"/>
  <c r="E18621" i="4"/>
  <c r="E18622" i="4"/>
  <c r="E18623" i="4"/>
  <c r="E18624" i="4"/>
  <c r="D18624" i="4" s="1"/>
  <c r="E18625" i="4"/>
  <c r="E18626" i="4"/>
  <c r="D18626" i="4" s="1"/>
  <c r="E18627" i="4"/>
  <c r="E18628" i="4"/>
  <c r="D18628" i="4" s="1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D18642" i="4" s="1"/>
  <c r="E18643" i="4"/>
  <c r="E18644" i="4"/>
  <c r="E18645" i="4"/>
  <c r="E18646" i="4"/>
  <c r="E18647" i="4"/>
  <c r="E18648" i="4"/>
  <c r="E18649" i="4"/>
  <c r="E18650" i="4"/>
  <c r="E18651" i="4"/>
  <c r="E18652" i="4"/>
  <c r="D18652" i="4" s="1"/>
  <c r="E18653" i="4"/>
  <c r="E18654" i="4"/>
  <c r="E18655" i="4"/>
  <c r="E18656" i="4"/>
  <c r="E18657" i="4"/>
  <c r="E18658" i="4"/>
  <c r="D18658" i="4" s="1"/>
  <c r="E18659" i="4"/>
  <c r="E18660" i="4"/>
  <c r="E18661" i="4"/>
  <c r="E18662" i="4"/>
  <c r="E18663" i="4"/>
  <c r="E18664" i="4"/>
  <c r="E18665" i="4"/>
  <c r="E18666" i="4"/>
  <c r="E18667" i="4"/>
  <c r="E18668" i="4"/>
  <c r="D18668" i="4" s="1"/>
  <c r="E18669" i="4"/>
  <c r="E18670" i="4"/>
  <c r="A18670" i="4" s="1"/>
  <c r="E18671" i="4"/>
  <c r="D18671" i="4" s="1"/>
  <c r="E18672" i="4"/>
  <c r="A18672" i="4" s="1"/>
  <c r="E18673" i="4"/>
  <c r="B18673" i="4" s="1"/>
  <c r="E18674" i="4"/>
  <c r="D18674" i="4" s="1"/>
  <c r="E18675" i="4"/>
  <c r="E18676" i="4"/>
  <c r="E18677" i="4"/>
  <c r="B18677" i="4" s="1"/>
  <c r="E18678" i="4"/>
  <c r="E18679" i="4"/>
  <c r="D18679" i="4" s="1"/>
  <c r="E18680" i="4"/>
  <c r="E18681" i="4"/>
  <c r="B18681" i="4" s="1"/>
  <c r="E18682" i="4"/>
  <c r="E18683" i="4"/>
  <c r="A18683" i="4" s="1"/>
  <c r="E18684" i="4"/>
  <c r="E18685" i="4"/>
  <c r="A18685" i="4" s="1"/>
  <c r="E18686" i="4"/>
  <c r="E18687" i="4"/>
  <c r="D18687" i="4" s="1"/>
  <c r="E18688" i="4"/>
  <c r="A18688" i="4" s="1"/>
  <c r="E18689" i="4"/>
  <c r="B18689" i="4" s="1"/>
  <c r="E18690" i="4"/>
  <c r="E18691" i="4"/>
  <c r="E18692" i="4"/>
  <c r="E18693" i="4"/>
  <c r="E18694" i="4"/>
  <c r="E18695" i="4"/>
  <c r="D18695" i="4" s="1"/>
  <c r="E18696" i="4"/>
  <c r="E18697" i="4"/>
  <c r="B18697" i="4" s="1"/>
  <c r="E18698" i="4"/>
  <c r="A18698" i="4" s="1"/>
  <c r="E18699" i="4"/>
  <c r="E18700" i="4"/>
  <c r="E18701" i="4"/>
  <c r="A18701" i="4" s="1"/>
  <c r="E18702" i="4"/>
  <c r="A18702" i="4" s="1"/>
  <c r="E18703" i="4"/>
  <c r="D18703" i="4" s="1"/>
  <c r="E18704" i="4"/>
  <c r="A18704" i="4" s="1"/>
  <c r="E18705" i="4"/>
  <c r="B18705" i="4" s="1"/>
  <c r="E18706" i="4"/>
  <c r="E18707" i="4"/>
  <c r="E18708" i="4"/>
  <c r="E18709" i="4"/>
  <c r="B18709" i="4" s="1"/>
  <c r="E18710" i="4"/>
  <c r="A18710" i="4" s="1"/>
  <c r="E18711" i="4"/>
  <c r="D18711" i="4" s="1"/>
  <c r="E18712" i="4"/>
  <c r="E18713" i="4"/>
  <c r="B18713" i="4" s="1"/>
  <c r="E18714" i="4"/>
  <c r="E18715" i="4"/>
  <c r="A18715" i="4" s="1"/>
  <c r="E18716" i="4"/>
  <c r="E18717" i="4"/>
  <c r="A18717" i="4" s="1"/>
  <c r="E18718" i="4"/>
  <c r="E18719" i="4"/>
  <c r="D18719" i="4" s="1"/>
  <c r="E18720" i="4"/>
  <c r="A18720" i="4" s="1"/>
  <c r="E18721" i="4"/>
  <c r="E18722" i="4"/>
  <c r="B18722" i="4" s="1"/>
  <c r="E18723" i="4"/>
  <c r="E18724" i="4"/>
  <c r="E18725" i="4"/>
  <c r="E18726" i="4"/>
  <c r="A18726" i="4" s="1"/>
  <c r="E18727" i="4"/>
  <c r="D18727" i="4" s="1"/>
  <c r="E18728" i="4"/>
  <c r="E18729" i="4"/>
  <c r="B18729" i="4" s="1"/>
  <c r="E18730" i="4"/>
  <c r="E18731" i="4"/>
  <c r="E18732" i="4"/>
  <c r="E18733" i="4"/>
  <c r="A18733" i="4" s="1"/>
  <c r="E18734" i="4"/>
  <c r="E18735" i="4"/>
  <c r="E18736" i="4"/>
  <c r="A18736" i="4" s="1"/>
  <c r="E18737" i="4"/>
  <c r="B18737" i="4" s="1"/>
  <c r="E18738" i="4"/>
  <c r="E18739" i="4"/>
  <c r="E18740" i="4"/>
  <c r="E18741" i="4"/>
  <c r="E18742" i="4"/>
  <c r="E18743" i="4"/>
  <c r="A18743" i="4" s="1"/>
  <c r="E18744" i="4"/>
  <c r="E18745" i="4"/>
  <c r="A18745" i="4" s="1"/>
  <c r="E18746" i="4"/>
  <c r="B18746" i="4" s="1"/>
  <c r="E18747" i="4"/>
  <c r="D18747" i="4" s="1"/>
  <c r="E18748" i="4"/>
  <c r="E18749" i="4"/>
  <c r="A18749" i="4" s="1"/>
  <c r="E18750" i="4"/>
  <c r="E18751" i="4"/>
  <c r="A18751" i="4" s="1"/>
  <c r="E18752" i="4"/>
  <c r="E18753" i="4"/>
  <c r="A18753" i="4" s="1"/>
  <c r="E18754" i="4"/>
  <c r="B18754" i="4" s="1"/>
  <c r="E18755" i="4"/>
  <c r="A18755" i="4" s="1"/>
  <c r="E18756" i="4"/>
  <c r="E18757" i="4"/>
  <c r="E18758" i="4"/>
  <c r="D18758" i="4" s="1"/>
  <c r="E18759" i="4"/>
  <c r="A18759" i="4" s="1"/>
  <c r="E18760" i="4"/>
  <c r="D18760" i="4" s="1"/>
  <c r="E18761" i="4"/>
  <c r="E18762" i="4"/>
  <c r="B18762" i="4" s="1"/>
  <c r="E18763" i="4"/>
  <c r="D18763" i="4" s="1"/>
  <c r="E18764" i="4"/>
  <c r="E18765" i="4"/>
  <c r="A18765" i="4" s="1"/>
  <c r="E18766" i="4"/>
  <c r="A18766" i="4" s="1"/>
  <c r="E18767" i="4"/>
  <c r="A18767" i="4" s="1"/>
  <c r="E18768" i="4"/>
  <c r="A18768" i="4" s="1"/>
  <c r="E18769" i="4"/>
  <c r="E18770" i="4"/>
  <c r="B18770" i="4" s="1"/>
  <c r="E18771" i="4"/>
  <c r="A18771" i="4" s="1"/>
  <c r="E18772" i="4"/>
  <c r="A18772" i="4" s="1"/>
  <c r="E18773" i="4"/>
  <c r="E18774" i="4"/>
  <c r="E18775" i="4"/>
  <c r="A18775" i="4" s="1"/>
  <c r="E18776" i="4"/>
  <c r="E18777" i="4"/>
  <c r="A18777" i="4" s="1"/>
  <c r="E18778" i="4"/>
  <c r="B18778" i="4" s="1"/>
  <c r="E18779" i="4"/>
  <c r="E18780" i="4"/>
  <c r="E18781" i="4"/>
  <c r="A18781" i="4" s="1"/>
  <c r="E18782" i="4"/>
  <c r="A18782" i="4" s="1"/>
  <c r="E18783" i="4"/>
  <c r="A18783" i="4" s="1"/>
  <c r="E18784" i="4"/>
  <c r="A18784" i="4" s="1"/>
  <c r="E18785" i="4"/>
  <c r="E18786" i="4"/>
  <c r="B18786" i="4" s="1"/>
  <c r="E18787" i="4"/>
  <c r="A18787" i="4" s="1"/>
  <c r="E18788" i="4"/>
  <c r="A18788" i="4" s="1"/>
  <c r="E18789" i="4"/>
  <c r="A18789" i="4" s="1"/>
  <c r="E18790" i="4"/>
  <c r="D18790" i="4" s="1"/>
  <c r="E18791" i="4"/>
  <c r="A18791" i="4" s="1"/>
  <c r="E18792" i="4"/>
  <c r="D18792" i="4" s="1"/>
  <c r="E18793" i="4"/>
  <c r="A18793" i="4" s="1"/>
  <c r="E18794" i="4"/>
  <c r="E18795" i="4"/>
  <c r="B18795" i="4" s="1"/>
  <c r="E18796" i="4"/>
  <c r="E18797" i="4"/>
  <c r="E18798" i="4"/>
  <c r="E18799" i="4"/>
  <c r="A18799" i="4" s="1"/>
  <c r="E18800" i="4"/>
  <c r="E18801" i="4"/>
  <c r="E18802" i="4"/>
  <c r="B18802" i="4" s="1"/>
  <c r="E18803" i="4"/>
  <c r="E18804" i="4"/>
  <c r="A18804" i="4" s="1"/>
  <c r="E18805" i="4"/>
  <c r="E18806" i="4"/>
  <c r="E18807" i="4"/>
  <c r="A18807" i="4" s="1"/>
  <c r="E18808" i="4"/>
  <c r="A18808" i="4" s="1"/>
  <c r="E18809" i="4"/>
  <c r="A18809" i="4" s="1"/>
  <c r="E18810" i="4"/>
  <c r="A18810" i="4" s="1"/>
  <c r="E18811" i="4"/>
  <c r="B18811" i="4" s="1"/>
  <c r="E18812" i="4"/>
  <c r="E18813" i="4"/>
  <c r="E18814" i="4"/>
  <c r="E18815" i="4"/>
  <c r="A18815" i="4" s="1"/>
  <c r="E18816" i="4"/>
  <c r="E18817" i="4"/>
  <c r="A18817" i="4" s="1"/>
  <c r="E18818" i="4"/>
  <c r="E18819" i="4"/>
  <c r="D18819" i="4" s="1"/>
  <c r="E18820" i="4"/>
  <c r="A18820" i="4" s="1"/>
  <c r="E18821" i="4"/>
  <c r="E18822" i="4"/>
  <c r="A18822" i="4" s="1"/>
  <c r="E18823" i="4"/>
  <c r="A18823" i="4" s="1"/>
  <c r="E18824" i="4"/>
  <c r="B18824" i="4" s="1"/>
  <c r="E18825" i="4"/>
  <c r="A18825" i="4" s="1"/>
  <c r="E18826" i="4"/>
  <c r="A18826" i="4" s="1"/>
  <c r="E18827" i="4"/>
  <c r="D18827" i="4" s="1"/>
  <c r="E18828" i="4"/>
  <c r="A18828" i="4" s="1"/>
  <c r="E18829" i="4"/>
  <c r="E18830" i="4"/>
  <c r="A18830" i="4" s="1"/>
  <c r="E18831" i="4"/>
  <c r="A18831" i="4" s="1"/>
  <c r="E18832" i="4"/>
  <c r="D18832" i="4" s="1"/>
  <c r="E18833" i="4"/>
  <c r="A18833" i="4" s="1"/>
  <c r="E18834" i="4"/>
  <c r="A18834" i="4" s="1"/>
  <c r="E18835" i="4"/>
  <c r="D18835" i="4" s="1"/>
  <c r="E18836" i="4"/>
  <c r="E18837" i="4"/>
  <c r="E18838" i="4"/>
  <c r="A18838" i="4" s="1"/>
  <c r="E18839" i="4"/>
  <c r="A18839" i="4" s="1"/>
  <c r="E18840" i="4"/>
  <c r="D18840" i="4" s="1"/>
  <c r="E18841" i="4"/>
  <c r="A18841" i="4" s="1"/>
  <c r="E18842" i="4"/>
  <c r="B18842" i="4" s="1"/>
  <c r="E18843" i="4"/>
  <c r="A18843" i="4" s="1"/>
  <c r="E18844" i="4"/>
  <c r="A18844" i="4" s="1"/>
  <c r="E18845" i="4"/>
  <c r="A18845" i="4" s="1"/>
  <c r="E18846" i="4"/>
  <c r="A18846" i="4" s="1"/>
  <c r="E18847" i="4"/>
  <c r="A18847" i="4" s="1"/>
  <c r="E18848" i="4"/>
  <c r="A18848" i="4" s="1"/>
  <c r="E18849" i="4"/>
  <c r="A18849" i="4" s="1"/>
  <c r="E18850" i="4"/>
  <c r="A18850" i="4" s="1"/>
  <c r="E18851" i="4"/>
  <c r="A18851" i="4" s="1"/>
  <c r="E18852" i="4"/>
  <c r="A18852" i="4" s="1"/>
  <c r="E18853" i="4"/>
  <c r="A18853" i="4" s="1"/>
  <c r="E18854" i="4"/>
  <c r="D18854" i="4" s="1"/>
  <c r="E18855" i="4"/>
  <c r="A18855" i="4" s="1"/>
  <c r="E18856" i="4"/>
  <c r="E18857" i="4"/>
  <c r="A18857" i="4" s="1"/>
  <c r="E18858" i="4"/>
  <c r="E18859" i="4"/>
  <c r="E18860" i="4"/>
  <c r="A18860" i="4" s="1"/>
  <c r="E18861" i="4"/>
  <c r="A18861" i="4" s="1"/>
  <c r="E18862" i="4"/>
  <c r="A18862" i="4" s="1"/>
  <c r="E18863" i="4"/>
  <c r="A18863" i="4" s="1"/>
  <c r="E18864" i="4"/>
  <c r="E18865" i="4"/>
  <c r="A18865" i="4" s="1"/>
  <c r="E18866" i="4"/>
  <c r="A18866" i="4" s="1"/>
  <c r="E18867" i="4"/>
  <c r="A18867" i="4" s="1"/>
  <c r="E18868" i="4"/>
  <c r="E18869" i="4"/>
  <c r="A18869" i="4" s="1"/>
  <c r="E18870" i="4"/>
  <c r="E18871" i="4"/>
  <c r="A18871" i="4" s="1"/>
  <c r="E18872" i="4"/>
  <c r="A18872" i="4" s="1"/>
  <c r="E18873" i="4"/>
  <c r="A18873" i="4" s="1"/>
  <c r="E18874" i="4"/>
  <c r="E18875" i="4"/>
  <c r="B18875" i="4" s="1"/>
  <c r="E18876" i="4"/>
  <c r="A18876" i="4" s="1"/>
  <c r="E18877" i="4"/>
  <c r="A18877" i="4" s="1"/>
  <c r="E18878" i="4"/>
  <c r="A18878" i="4" s="1"/>
  <c r="E18879" i="4"/>
  <c r="A18879" i="4" s="1"/>
  <c r="E18880" i="4"/>
  <c r="E18881" i="4"/>
  <c r="A18881" i="4" s="1"/>
  <c r="E18882" i="4"/>
  <c r="E18883" i="4"/>
  <c r="A18883" i="4" s="1"/>
  <c r="E18884" i="4"/>
  <c r="A18884" i="4" s="1"/>
  <c r="E18885" i="4"/>
  <c r="A18885" i="4" s="1"/>
  <c r="E18886" i="4"/>
  <c r="E18887" i="4"/>
  <c r="A18887" i="4" s="1"/>
  <c r="E18888" i="4"/>
  <c r="E18889" i="4"/>
  <c r="A18889" i="4" s="1"/>
  <c r="E18890" i="4"/>
  <c r="A18890" i="4" s="1"/>
  <c r="E18891" i="4"/>
  <c r="E18892" i="4"/>
  <c r="A18892" i="4" s="1"/>
  <c r="E18893" i="4"/>
  <c r="A18893" i="4" s="1"/>
  <c r="E18894" i="4"/>
  <c r="A18894" i="4" s="1"/>
  <c r="E18895" i="4"/>
  <c r="A18895" i="4" s="1"/>
  <c r="E18896" i="4"/>
  <c r="E18897" i="4"/>
  <c r="A18897" i="4" s="1"/>
  <c r="E18898" i="4"/>
  <c r="E18899" i="4"/>
  <c r="A18899" i="4" s="1"/>
  <c r="E18900" i="4"/>
  <c r="E18901" i="4"/>
  <c r="A18901" i="4" s="1"/>
  <c r="E18902" i="4"/>
  <c r="E18903" i="4"/>
  <c r="A18903" i="4" s="1"/>
  <c r="E18904" i="4"/>
  <c r="A18904" i="4" s="1"/>
  <c r="E18905" i="4"/>
  <c r="B18905" i="4" s="1"/>
  <c r="E18906" i="4"/>
  <c r="D18906" i="4" s="1"/>
  <c r="E18907" i="4"/>
  <c r="A18907" i="4" s="1"/>
  <c r="E18908" i="4"/>
  <c r="B18908" i="4" s="1"/>
  <c r="E18909" i="4"/>
  <c r="E18910" i="4"/>
  <c r="E18911" i="4"/>
  <c r="A18911" i="4" s="1"/>
  <c r="E18912" i="4"/>
  <c r="A18912" i="4" s="1"/>
  <c r="E18913" i="4"/>
  <c r="E18914" i="4"/>
  <c r="A18914" i="4" s="1"/>
  <c r="E18915" i="4"/>
  <c r="E18916" i="4"/>
  <c r="A18916" i="4" s="1"/>
  <c r="E18917" i="4"/>
  <c r="E18918" i="4"/>
  <c r="E18919" i="4"/>
  <c r="E18920" i="4"/>
  <c r="A18920" i="4" s="1"/>
  <c r="E18921" i="4"/>
  <c r="E18922" i="4"/>
  <c r="A18922" i="4" s="1"/>
  <c r="E18923" i="4"/>
  <c r="E18924" i="4"/>
  <c r="E18925" i="4"/>
  <c r="A18925" i="4" s="1"/>
  <c r="E18926" i="4"/>
  <c r="A18926" i="4" s="1"/>
  <c r="E18927" i="4"/>
  <c r="E18928" i="4"/>
  <c r="E18929" i="4"/>
  <c r="E18930" i="4"/>
  <c r="E18931" i="4"/>
  <c r="A18931" i="4" s="1"/>
  <c r="E18932" i="4"/>
  <c r="A18932" i="4" s="1"/>
  <c r="E18933" i="4"/>
  <c r="E18934" i="4"/>
  <c r="E18935" i="4"/>
  <c r="E18936" i="4"/>
  <c r="A18936" i="4" s="1"/>
  <c r="E18937" i="4"/>
  <c r="E18938" i="4"/>
  <c r="B18938" i="4" s="1"/>
  <c r="E18939" i="4"/>
  <c r="A18939" i="4" s="1"/>
  <c r="E18940" i="4"/>
  <c r="E18941" i="4"/>
  <c r="A18941" i="4" s="1"/>
  <c r="E18942" i="4"/>
  <c r="A18942" i="4" s="1"/>
  <c r="E18943" i="4"/>
  <c r="E18944" i="4"/>
  <c r="A18944" i="4" s="1"/>
  <c r="E18945" i="4"/>
  <c r="E18946" i="4"/>
  <c r="A18946" i="4" s="1"/>
  <c r="E18947" i="4"/>
  <c r="B18947" i="4" s="1"/>
  <c r="E18948" i="4"/>
  <c r="A18948" i="4" s="1"/>
  <c r="E18949" i="4"/>
  <c r="E18950" i="4"/>
  <c r="A18950" i="4" s="1"/>
  <c r="E18951" i="4"/>
  <c r="E18952" i="4"/>
  <c r="E18953" i="4"/>
  <c r="B18953" i="4" s="1"/>
  <c r="E18954" i="4"/>
  <c r="E18955" i="4"/>
  <c r="B18955" i="4" s="1"/>
  <c r="E18956" i="4"/>
  <c r="E18957" i="4"/>
  <c r="A18957" i="4" s="1"/>
  <c r="E18958" i="4"/>
  <c r="E18959" i="4"/>
  <c r="E18960" i="4"/>
  <c r="A18960" i="4" s="1"/>
  <c r="E18961" i="4"/>
  <c r="E18962" i="4"/>
  <c r="B18962" i="4" s="1"/>
  <c r="E18963" i="4"/>
  <c r="A18963" i="4" s="1"/>
  <c r="E18964" i="4"/>
  <c r="E18965" i="4"/>
  <c r="D18965" i="4" s="1"/>
  <c r="E18966" i="4"/>
  <c r="A18966" i="4" s="1"/>
  <c r="E18967" i="4"/>
  <c r="E18968" i="4"/>
  <c r="A18968" i="4" s="1"/>
  <c r="E18969" i="4"/>
  <c r="B18969" i="4" s="1"/>
  <c r="E18970" i="4"/>
  <c r="E18971" i="4"/>
  <c r="A18971" i="4" s="1"/>
  <c r="E18972" i="4"/>
  <c r="A18972" i="4" s="1"/>
  <c r="E18973" i="4"/>
  <c r="D18973" i="4" s="1"/>
  <c r="E18974" i="4"/>
  <c r="A18974" i="4" s="1"/>
  <c r="E18975" i="4"/>
  <c r="E18976" i="4"/>
  <c r="D18976" i="4" s="1"/>
  <c r="E18977" i="4"/>
  <c r="B18977" i="4" s="1"/>
  <c r="E18978" i="4"/>
  <c r="E18979" i="4"/>
  <c r="A18979" i="4" s="1"/>
  <c r="E18980" i="4"/>
  <c r="E18981" i="4"/>
  <c r="D18981" i="4" s="1"/>
  <c r="E18982" i="4"/>
  <c r="E18983" i="4"/>
  <c r="E18984" i="4"/>
  <c r="A18984" i="4" s="1"/>
  <c r="E18985" i="4"/>
  <c r="B18985" i="4" s="1"/>
  <c r="E18986" i="4"/>
  <c r="E18987" i="4"/>
  <c r="A18987" i="4" s="1"/>
  <c r="E18988" i="4"/>
  <c r="A18988" i="4" s="1"/>
  <c r="E18989" i="4"/>
  <c r="E18990" i="4"/>
  <c r="A18990" i="4" s="1"/>
  <c r="E18991" i="4"/>
  <c r="E18992" i="4"/>
  <c r="A18992" i="4" s="1"/>
  <c r="E18993" i="4"/>
  <c r="E18994" i="4"/>
  <c r="A18994" i="4" s="1"/>
  <c r="E18995" i="4"/>
  <c r="B18995" i="4" s="1"/>
  <c r="E18996" i="4"/>
  <c r="A18996" i="4" s="1"/>
  <c r="E18997" i="4"/>
  <c r="E18998" i="4"/>
  <c r="E18999" i="4"/>
  <c r="E19000" i="4"/>
  <c r="A19000" i="4" s="1"/>
  <c r="E19001" i="4"/>
  <c r="B19001" i="4" s="1"/>
  <c r="E19002" i="4"/>
  <c r="A19002" i="4" s="1"/>
  <c r="E19003" i="4"/>
  <c r="B19003" i="4" s="1"/>
  <c r="E19004" i="4"/>
  <c r="A19004" i="4" s="1"/>
  <c r="E19005" i="4"/>
  <c r="D19005" i="4" s="1"/>
  <c r="E19006" i="4"/>
  <c r="E19007" i="4"/>
  <c r="E19008" i="4"/>
  <c r="A19008" i="4" s="1"/>
  <c r="E19009" i="4"/>
  <c r="B19009" i="4" s="1"/>
  <c r="E19010" i="4"/>
  <c r="A19010" i="4" s="1"/>
  <c r="E19011" i="4"/>
  <c r="B19011" i="4" s="1"/>
  <c r="E19012" i="4"/>
  <c r="E19013" i="4"/>
  <c r="D19013" i="4" s="1"/>
  <c r="E19014" i="4"/>
  <c r="A19014" i="4" s="1"/>
  <c r="E19015" i="4"/>
  <c r="E19016" i="4"/>
  <c r="E19017" i="4"/>
  <c r="B19017" i="4" s="1"/>
  <c r="E19018" i="4"/>
  <c r="E19019" i="4"/>
  <c r="A19019" i="4" s="1"/>
  <c r="E19020" i="4"/>
  <c r="A19020" i="4" s="1"/>
  <c r="E19021" i="4"/>
  <c r="D19021" i="4" s="1"/>
  <c r="E19022" i="4"/>
  <c r="A19022" i="4" s="1"/>
  <c r="E19023" i="4"/>
  <c r="E19024" i="4"/>
  <c r="A19024" i="4" s="1"/>
  <c r="E19025" i="4"/>
  <c r="E19026" i="4"/>
  <c r="A19026" i="4" s="1"/>
  <c r="E19027" i="4"/>
  <c r="E19028" i="4"/>
  <c r="A19028" i="4" s="1"/>
  <c r="E19029" i="4"/>
  <c r="D19029" i="4" s="1"/>
  <c r="E19030" i="4"/>
  <c r="A19030" i="4" s="1"/>
  <c r="E19031" i="4"/>
  <c r="E19032" i="4"/>
  <c r="A19032" i="4" s="1"/>
  <c r="E19033" i="4"/>
  <c r="E19034" i="4"/>
  <c r="A19034" i="4" s="1"/>
  <c r="E19035" i="4"/>
  <c r="A19035" i="4" s="1"/>
  <c r="E19036" i="4"/>
  <c r="A19036" i="4" s="1"/>
  <c r="E19037" i="4"/>
  <c r="D19037" i="4" s="1"/>
  <c r="E19038" i="4"/>
  <c r="A19038" i="4" s="1"/>
  <c r="E19039" i="4"/>
  <c r="E19040" i="4"/>
  <c r="E19041" i="4"/>
  <c r="B19041" i="4" s="1"/>
  <c r="E19042" i="4"/>
  <c r="A19042" i="4" s="1"/>
  <c r="E19043" i="4"/>
  <c r="E19044" i="4"/>
  <c r="E19045" i="4"/>
  <c r="D19045" i="4" s="1"/>
  <c r="E19046" i="4"/>
  <c r="A19046" i="4" s="1"/>
  <c r="E19047" i="4"/>
  <c r="E19048" i="4"/>
  <c r="A19048" i="4" s="1"/>
  <c r="E19049" i="4"/>
  <c r="E19050" i="4"/>
  <c r="A19050" i="4" s="1"/>
  <c r="E19051" i="4"/>
  <c r="A19051" i="4" s="1"/>
  <c r="E19052" i="4"/>
  <c r="A19052" i="4" s="1"/>
  <c r="E19053" i="4"/>
  <c r="D19053" i="4" s="1"/>
  <c r="E19054" i="4"/>
  <c r="E19055" i="4"/>
  <c r="E19056" i="4"/>
  <c r="B19056" i="4" s="1"/>
  <c r="E19057" i="4"/>
  <c r="B19057" i="4" s="1"/>
  <c r="E19058" i="4"/>
  <c r="E19059" i="4"/>
  <c r="A19059" i="4" s="1"/>
  <c r="E19060" i="4"/>
  <c r="A19060" i="4" s="1"/>
  <c r="E19061" i="4"/>
  <c r="D19061" i="4" s="1"/>
  <c r="E19062" i="4"/>
  <c r="E19063" i="4"/>
  <c r="E19064" i="4"/>
  <c r="A19064" i="4" s="1"/>
  <c r="E19065" i="4"/>
  <c r="B19065" i="4" s="1"/>
  <c r="E19066" i="4"/>
  <c r="B19066" i="4" s="1"/>
  <c r="E19067" i="4"/>
  <c r="A19067" i="4" s="1"/>
  <c r="E19068" i="4"/>
  <c r="A19068" i="4" s="1"/>
  <c r="E19069" i="4"/>
  <c r="E19070" i="4"/>
  <c r="E19071" i="4"/>
  <c r="E19072" i="4"/>
  <c r="A19072" i="4" s="1"/>
  <c r="E19073" i="4"/>
  <c r="B19073" i="4" s="1"/>
  <c r="E19074" i="4"/>
  <c r="A19074" i="4" s="1"/>
  <c r="E19075" i="4"/>
  <c r="A19075" i="4" s="1"/>
  <c r="E19076" i="4"/>
  <c r="A19076" i="4" s="1"/>
  <c r="E19077" i="4"/>
  <c r="D19077" i="4" s="1"/>
  <c r="E19078" i="4"/>
  <c r="A19078" i="4" s="1"/>
  <c r="E19079" i="4"/>
  <c r="E19080" i="4"/>
  <c r="E19081" i="4"/>
  <c r="B19081" i="4" s="1"/>
  <c r="E19082" i="4"/>
  <c r="A19082" i="4" s="1"/>
  <c r="E19083" i="4"/>
  <c r="A19083" i="4" s="1"/>
  <c r="E19084" i="4"/>
  <c r="A19084" i="4" s="1"/>
  <c r="E19085" i="4"/>
  <c r="D19085" i="4" s="1"/>
  <c r="E19086" i="4"/>
  <c r="E19087" i="4"/>
  <c r="E19088" i="4"/>
  <c r="D19088" i="4" s="1"/>
  <c r="E19089" i="4"/>
  <c r="B19089" i="4" s="1"/>
  <c r="E19090" i="4"/>
  <c r="D19090" i="4" s="1"/>
  <c r="E19091" i="4"/>
  <c r="A19091" i="4" s="1"/>
  <c r="E19092" i="4"/>
  <c r="A19092" i="4" s="1"/>
  <c r="E19093" i="4"/>
  <c r="D19093" i="4" s="1"/>
  <c r="E19094" i="4"/>
  <c r="E19095" i="4"/>
  <c r="E19096" i="4"/>
  <c r="A19096" i="4" s="1"/>
  <c r="E19097" i="4"/>
  <c r="B19097" i="4" s="1"/>
  <c r="E19098" i="4"/>
  <c r="D19098" i="4" s="1"/>
  <c r="E19099" i="4"/>
  <c r="A19099" i="4" s="1"/>
  <c r="E19100" i="4"/>
  <c r="A19100" i="4" s="1"/>
  <c r="E19101" i="4"/>
  <c r="E19102" i="4"/>
  <c r="A19102" i="4" s="1"/>
  <c r="E19103" i="4"/>
  <c r="E19104" i="4"/>
  <c r="A19104" i="4" s="1"/>
  <c r="E19105" i="4"/>
  <c r="B19105" i="4" s="1"/>
  <c r="E19106" i="4"/>
  <c r="A19106" i="4" s="1"/>
  <c r="E19107" i="4"/>
  <c r="A19107" i="4" s="1"/>
  <c r="E19108" i="4"/>
  <c r="A19108" i="4" s="1"/>
  <c r="E19109" i="4"/>
  <c r="D19109" i="4" s="1"/>
  <c r="E19110" i="4"/>
  <c r="A19110" i="4" s="1"/>
  <c r="E19111" i="4"/>
  <c r="E19112" i="4"/>
  <c r="D19112" i="4" s="1"/>
  <c r="E19113" i="4"/>
  <c r="B19113" i="4" s="1"/>
  <c r="E19114" i="4"/>
  <c r="A19114" i="4" s="1"/>
  <c r="E19115" i="4"/>
  <c r="E19116" i="4"/>
  <c r="A19116" i="4" s="1"/>
  <c r="E19117" i="4"/>
  <c r="D19117" i="4" s="1"/>
  <c r="E19118" i="4"/>
  <c r="A19118" i="4" s="1"/>
  <c r="E19119" i="4"/>
  <c r="E19120" i="4"/>
  <c r="D19120" i="4" s="1"/>
  <c r="E19121" i="4"/>
  <c r="B19121" i="4" s="1"/>
  <c r="E19122" i="4"/>
  <c r="A19122" i="4" s="1"/>
  <c r="E19123" i="4"/>
  <c r="A19123" i="4" s="1"/>
  <c r="E19124" i="4"/>
  <c r="A19124" i="4" s="1"/>
  <c r="E19125" i="4"/>
  <c r="E19126" i="4"/>
  <c r="E19127" i="4"/>
  <c r="E19128" i="4"/>
  <c r="E19129" i="4"/>
  <c r="B19129" i="4" s="1"/>
  <c r="E19130" i="4"/>
  <c r="D19130" i="4" s="1"/>
  <c r="E19131" i="4"/>
  <c r="E19132" i="4"/>
  <c r="A19132" i="4" s="1"/>
  <c r="E19133" i="4"/>
  <c r="D19133" i="4" s="1"/>
  <c r="E19134" i="4"/>
  <c r="A19134" i="4" s="1"/>
  <c r="E19135" i="4"/>
  <c r="E19136" i="4"/>
  <c r="E19137" i="4"/>
  <c r="E19138" i="4"/>
  <c r="A19138" i="4" s="1"/>
  <c r="E19139" i="4"/>
  <c r="E19140" i="4"/>
  <c r="A19140" i="4" s="1"/>
  <c r="E19141" i="4"/>
  <c r="E19142" i="4"/>
  <c r="A19142" i="4" s="1"/>
  <c r="E19143" i="4"/>
  <c r="E19144" i="4"/>
  <c r="E19145" i="4"/>
  <c r="B19145" i="4" s="1"/>
  <c r="E19146" i="4"/>
  <c r="E19147" i="4"/>
  <c r="E19148" i="4"/>
  <c r="A19148" i="4" s="1"/>
  <c r="E19149" i="4"/>
  <c r="E19150" i="4"/>
  <c r="A19150" i="4" s="1"/>
  <c r="E19151" i="4"/>
  <c r="E19152" i="4"/>
  <c r="A19152" i="4" s="1"/>
  <c r="E19153" i="4"/>
  <c r="B19153" i="4" s="1"/>
  <c r="E19154" i="4"/>
  <c r="E19155" i="4"/>
  <c r="E19156" i="4"/>
  <c r="A19156" i="4" s="1"/>
  <c r="E19157" i="4"/>
  <c r="D19157" i="4" s="1"/>
  <c r="E19158" i="4"/>
  <c r="A19158" i="4" s="1"/>
  <c r="E19159" i="4"/>
  <c r="E19160" i="4"/>
  <c r="D19160" i="4" s="1"/>
  <c r="E19161" i="4"/>
  <c r="B19161" i="4" s="1"/>
  <c r="E19162" i="4"/>
  <c r="A19162" i="4" s="1"/>
  <c r="E19163" i="4"/>
  <c r="E19164" i="4"/>
  <c r="A19164" i="4" s="1"/>
  <c r="E19165" i="4"/>
  <c r="D19165" i="4" s="1"/>
  <c r="E19166" i="4"/>
  <c r="E19167" i="4"/>
  <c r="E19168" i="4"/>
  <c r="A19168" i="4" s="1"/>
  <c r="E19169" i="4"/>
  <c r="B19169" i="4" s="1"/>
  <c r="E19170" i="4"/>
  <c r="A19170" i="4" s="1"/>
  <c r="E19171" i="4"/>
  <c r="E19172" i="4"/>
  <c r="A19172" i="4" s="1"/>
  <c r="E19173" i="4"/>
  <c r="D19173" i="4" s="1"/>
  <c r="E19174" i="4"/>
  <c r="E19175" i="4"/>
  <c r="E19176" i="4"/>
  <c r="B19176" i="4" s="1"/>
  <c r="E19177" i="4"/>
  <c r="B19177" i="4" s="1"/>
  <c r="E19178" i="4"/>
  <c r="A19178" i="4" s="1"/>
  <c r="E19179" i="4"/>
  <c r="E19180" i="4"/>
  <c r="A19180" i="4" s="1"/>
  <c r="E19181" i="4"/>
  <c r="D19181" i="4" s="1"/>
  <c r="E19182" i="4"/>
  <c r="E19183" i="4"/>
  <c r="E19184" i="4"/>
  <c r="A19184" i="4" s="1"/>
  <c r="E19185" i="4"/>
  <c r="B19185" i="4" s="1"/>
  <c r="E19186" i="4"/>
  <c r="E19187" i="4"/>
  <c r="E19188" i="4"/>
  <c r="A19188" i="4" s="1"/>
  <c r="E19189" i="4"/>
  <c r="D19189" i="4" s="1"/>
  <c r="E19190" i="4"/>
  <c r="E19191" i="4"/>
  <c r="E19192" i="4"/>
  <c r="E19193" i="4"/>
  <c r="B19193" i="4" s="1"/>
  <c r="E19194" i="4"/>
  <c r="A19194" i="4" s="1"/>
  <c r="E19195" i="4"/>
  <c r="E19196" i="4"/>
  <c r="A19196" i="4" s="1"/>
  <c r="E19197" i="4"/>
  <c r="D19197" i="4" s="1"/>
  <c r="E19198" i="4"/>
  <c r="E19199" i="4"/>
  <c r="E19200" i="4"/>
  <c r="A19200" i="4" s="1"/>
  <c r="E19201" i="4"/>
  <c r="B19201" i="4" s="1"/>
  <c r="E19202" i="4"/>
  <c r="E19203" i="4"/>
  <c r="B19203" i="4" s="1"/>
  <c r="E19204" i="4"/>
  <c r="A19204" i="4" s="1"/>
  <c r="E19205" i="4"/>
  <c r="E19206" i="4"/>
  <c r="E19207" i="4"/>
  <c r="E19208" i="4"/>
  <c r="E19209" i="4"/>
  <c r="D19209" i="4" s="1"/>
  <c r="E19210" i="4"/>
  <c r="E19211" i="4"/>
  <c r="A19211" i="4" s="1"/>
  <c r="E19212" i="4"/>
  <c r="B19212" i="4" s="1"/>
  <c r="E19213" i="4"/>
  <c r="E19214" i="4"/>
  <c r="A19214" i="4" s="1"/>
  <c r="E19215" i="4"/>
  <c r="E19216" i="4"/>
  <c r="E19217" i="4"/>
  <c r="A19217" i="4" s="1"/>
  <c r="E19218" i="4"/>
  <c r="A19218" i="4" s="1"/>
  <c r="E19219" i="4"/>
  <c r="A19219" i="4" s="1"/>
  <c r="E19220" i="4"/>
  <c r="A19220" i="4" s="1"/>
  <c r="E19221" i="4"/>
  <c r="E19222" i="4"/>
  <c r="E19223" i="4"/>
  <c r="E19224" i="4"/>
  <c r="E19225" i="4"/>
  <c r="A19225" i="4" s="1"/>
  <c r="E19226" i="4"/>
  <c r="D19226" i="4" s="1"/>
  <c r="E19227" i="4"/>
  <c r="A19227" i="4" s="1"/>
  <c r="E19228" i="4"/>
  <c r="A19228" i="4" s="1"/>
  <c r="E19229" i="4"/>
  <c r="D19229" i="4" s="1"/>
  <c r="E19230" i="4"/>
  <c r="E19231" i="4"/>
  <c r="E19232" i="4"/>
  <c r="A19232" i="4" s="1"/>
  <c r="E19233" i="4"/>
  <c r="A19233" i="4" s="1"/>
  <c r="E19234" i="4"/>
  <c r="E19235" i="4"/>
  <c r="A19235" i="4" s="1"/>
  <c r="E19236" i="4"/>
  <c r="A19236" i="4" s="1"/>
  <c r="E19237" i="4"/>
  <c r="A19237" i="4" s="1"/>
  <c r="E19238" i="4"/>
  <c r="E19239" i="4"/>
  <c r="E19240" i="4"/>
  <c r="E19241" i="4"/>
  <c r="A19241" i="4" s="1"/>
  <c r="E19242" i="4"/>
  <c r="A19242" i="4" s="1"/>
  <c r="E19243" i="4"/>
  <c r="E19244" i="4"/>
  <c r="A19244" i="4" s="1"/>
  <c r="E19245" i="4"/>
  <c r="D19245" i="4" s="1"/>
  <c r="E19246" i="4"/>
  <c r="B19246" i="4" s="1"/>
  <c r="E19247" i="4"/>
  <c r="E19248" i="4"/>
  <c r="B19248" i="4" s="1"/>
  <c r="E19249" i="4"/>
  <c r="A19249" i="4" s="1"/>
  <c r="E19250" i="4"/>
  <c r="E19251" i="4"/>
  <c r="E19252" i="4"/>
  <c r="E19253" i="4"/>
  <c r="E19254" i="4"/>
  <c r="A19254" i="4" s="1"/>
  <c r="E19255" i="4"/>
  <c r="E19256" i="4"/>
  <c r="E19257" i="4"/>
  <c r="E19258" i="4"/>
  <c r="A19258" i="4" s="1"/>
  <c r="E19259" i="4"/>
  <c r="B19259" i="4" s="1"/>
  <c r="E19260" i="4"/>
  <c r="A19260" i="4" s="1"/>
  <c r="E19261" i="4"/>
  <c r="E19262" i="4"/>
  <c r="A19262" i="4" s="1"/>
  <c r="E19263" i="4"/>
  <c r="E19264" i="4"/>
  <c r="E19265" i="4"/>
  <c r="E19266" i="4"/>
  <c r="B19266" i="4" s="1"/>
  <c r="E19267" i="4"/>
  <c r="A19267" i="4" s="1"/>
  <c r="E19268" i="4"/>
  <c r="E19269" i="4"/>
  <c r="D19269" i="4" s="1"/>
  <c r="E19270" i="4"/>
  <c r="A19270" i="4" s="1"/>
  <c r="E19271" i="4"/>
  <c r="E19272" i="4"/>
  <c r="B19272" i="4" s="1"/>
  <c r="E19273" i="4"/>
  <c r="E19274" i="4"/>
  <c r="E19275" i="4"/>
  <c r="A19275" i="4" s="1"/>
  <c r="E19276" i="4"/>
  <c r="D19276" i="4" s="1"/>
  <c r="E19277" i="4"/>
  <c r="D19277" i="4" s="1"/>
  <c r="E19278" i="4"/>
  <c r="E19279" i="4"/>
  <c r="E19280" i="4"/>
  <c r="A19280" i="4" s="1"/>
  <c r="E19281" i="4"/>
  <c r="D19281" i="4" s="1"/>
  <c r="E19282" i="4"/>
  <c r="E19283" i="4"/>
  <c r="A19283" i="4" s="1"/>
  <c r="E19284" i="4"/>
  <c r="E19285" i="4"/>
  <c r="D19285" i="4" s="1"/>
  <c r="E19286" i="4"/>
  <c r="E19287" i="4"/>
  <c r="E19288" i="4"/>
  <c r="A19288" i="4" s="1"/>
  <c r="E19289" i="4"/>
  <c r="E19290" i="4"/>
  <c r="E19291" i="4"/>
  <c r="E19292" i="4"/>
  <c r="E19293" i="4"/>
  <c r="E19294" i="4"/>
  <c r="A19294" i="4" s="1"/>
  <c r="E19295" i="4"/>
  <c r="E19296" i="4"/>
  <c r="E19297" i="4"/>
  <c r="E19298" i="4"/>
  <c r="E19299" i="4"/>
  <c r="A19299" i="4" s="1"/>
  <c r="E19300" i="4"/>
  <c r="E19301" i="4"/>
  <c r="E19302" i="4"/>
  <c r="E19303" i="4"/>
  <c r="E19304" i="4"/>
  <c r="A19304" i="4" s="1"/>
  <c r="E19305" i="4"/>
  <c r="E19306" i="4"/>
  <c r="B19306" i="4" s="1"/>
  <c r="E19307" i="4"/>
  <c r="D19307" i="4" s="1"/>
  <c r="E19308" i="4"/>
  <c r="D19308" i="4" s="1"/>
  <c r="E19309" i="4"/>
  <c r="E19310" i="4"/>
  <c r="A19310" i="4" s="1"/>
  <c r="E19311" i="4"/>
  <c r="E19312" i="4"/>
  <c r="A19312" i="4" s="1"/>
  <c r="E19313" i="4"/>
  <c r="D19313" i="4" s="1"/>
  <c r="E19314" i="4"/>
  <c r="A19314" i="4" s="1"/>
  <c r="E19315" i="4"/>
  <c r="E19316" i="4"/>
  <c r="A19316" i="4" s="1"/>
  <c r="E19317" i="4"/>
  <c r="D19317" i="4" s="1"/>
  <c r="E19318" i="4"/>
  <c r="E19319" i="4"/>
  <c r="E19320" i="4"/>
  <c r="E19321" i="4"/>
  <c r="E19322" i="4"/>
  <c r="E19323" i="4"/>
  <c r="E19324" i="4"/>
  <c r="E19325" i="4"/>
  <c r="D19325" i="4" s="1"/>
  <c r="E19326" i="4"/>
  <c r="A19326" i="4" s="1"/>
  <c r="C19327" i="4"/>
  <c r="C19328" i="4" s="1"/>
  <c r="C19329" i="4" s="1"/>
  <c r="C19330" i="4" s="1"/>
  <c r="C19331" i="4" s="1"/>
  <c r="C19332" i="4" s="1"/>
  <c r="C19333" i="4" s="1"/>
  <c r="C19334" i="4" s="1"/>
  <c r="C19335" i="4" s="1"/>
  <c r="C19336" i="4" s="1"/>
  <c r="C19337" i="4" s="1"/>
  <c r="C19338" i="4" s="1"/>
  <c r="C19339" i="4" s="1"/>
  <c r="C19340" i="4" s="1"/>
  <c r="C19341" i="4" s="1"/>
  <c r="C19342" i="4" s="1"/>
  <c r="C19343" i="4" s="1"/>
  <c r="C19344" i="4" s="1"/>
  <c r="C19345" i="4" s="1"/>
  <c r="C19346" i="4" s="1"/>
  <c r="C19347" i="4" s="1"/>
  <c r="C19348" i="4" s="1"/>
  <c r="C19349" i="4" s="1"/>
  <c r="C19350" i="4" s="1"/>
  <c r="C19351" i="4" s="1"/>
  <c r="C19352" i="4" s="1"/>
  <c r="C19353" i="4" s="1"/>
  <c r="C19354" i="4" s="1"/>
  <c r="C19355" i="4" s="1"/>
  <c r="C19356" i="4" s="1"/>
  <c r="C19357" i="4" s="1"/>
  <c r="C19358" i="4" s="1"/>
  <c r="C19359" i="4" s="1"/>
  <c r="C19360" i="4" s="1"/>
  <c r="C19361" i="4" s="1"/>
  <c r="C19362" i="4" s="1"/>
  <c r="C19363" i="4" s="1"/>
  <c r="C19364" i="4" s="1"/>
  <c r="C19365" i="4" s="1"/>
  <c r="C19366" i="4" s="1"/>
  <c r="C19367" i="4" s="1"/>
  <c r="C19368" i="4" s="1"/>
  <c r="C19369" i="4" s="1"/>
  <c r="C19370" i="4" s="1"/>
  <c r="C19371" i="4" s="1"/>
  <c r="C19372" i="4" s="1"/>
  <c r="C19373" i="4" s="1"/>
  <c r="C19374" i="4" s="1"/>
  <c r="C19375" i="4" s="1"/>
  <c r="C19376" i="4" s="1"/>
  <c r="C19377" i="4" s="1"/>
  <c r="C19378" i="4" s="1"/>
  <c r="C19379" i="4" s="1"/>
  <c r="C19380" i="4" s="1"/>
  <c r="C19381" i="4" s="1"/>
  <c r="C19382" i="4" s="1"/>
  <c r="C19383" i="4" s="1"/>
  <c r="C19384" i="4" s="1"/>
  <c r="C19385" i="4" s="1"/>
  <c r="C19386" i="4" s="1"/>
  <c r="C19387" i="4" s="1"/>
  <c r="C19388" i="4" s="1"/>
  <c r="C19389" i="4" s="1"/>
  <c r="C19390" i="4" s="1"/>
  <c r="C19391" i="4" s="1"/>
  <c r="C19392" i="4" s="1"/>
  <c r="C19393" i="4" s="1"/>
  <c r="C19394" i="4" s="1"/>
  <c r="C19395" i="4" s="1"/>
  <c r="C19396" i="4" s="1"/>
  <c r="C19397" i="4" s="1"/>
  <c r="C19398" i="4" s="1"/>
  <c r="C19399" i="4" s="1"/>
  <c r="C19400" i="4" s="1"/>
  <c r="C19401" i="4" s="1"/>
  <c r="C19402" i="4" s="1"/>
  <c r="C19403" i="4" s="1"/>
  <c r="C19404" i="4" s="1"/>
  <c r="C19405" i="4" s="1"/>
  <c r="C19406" i="4" s="1"/>
  <c r="C19407" i="4" s="1"/>
  <c r="C19408" i="4" s="1"/>
  <c r="C19409" i="4" s="1"/>
  <c r="C19410" i="4" s="1"/>
  <c r="C19411" i="4" s="1"/>
  <c r="C19412" i="4" s="1"/>
  <c r="C19413" i="4" s="1"/>
  <c r="C19414" i="4" s="1"/>
  <c r="C19415" i="4" s="1"/>
  <c r="C19416" i="4" s="1"/>
  <c r="C19417" i="4" s="1"/>
  <c r="C19418" i="4" s="1"/>
  <c r="C19419" i="4" s="1"/>
  <c r="C19420" i="4" s="1"/>
  <c r="C19421" i="4" s="1"/>
  <c r="C19422" i="4" s="1"/>
  <c r="C19423" i="4" s="1"/>
  <c r="C19424" i="4" s="1"/>
  <c r="C19425" i="4" s="1"/>
  <c r="C19426" i="4" s="1"/>
  <c r="C19427" i="4" s="1"/>
  <c r="C19428" i="4" s="1"/>
  <c r="C19429" i="4" s="1"/>
  <c r="C19430" i="4" s="1"/>
  <c r="C19431" i="4" s="1"/>
  <c r="C19432" i="4" s="1"/>
  <c r="C19433" i="4" s="1"/>
  <c r="C19434" i="4" s="1"/>
  <c r="C19435" i="4" s="1"/>
  <c r="C19436" i="4" s="1"/>
  <c r="C19437" i="4" s="1"/>
  <c r="C19438" i="4" s="1"/>
  <c r="C19439" i="4" s="1"/>
  <c r="C19440" i="4" s="1"/>
  <c r="C19441" i="4" s="1"/>
  <c r="C19442" i="4" s="1"/>
  <c r="C19443" i="4" s="1"/>
  <c r="C19444" i="4" s="1"/>
  <c r="C19445" i="4" s="1"/>
  <c r="C19446" i="4" s="1"/>
  <c r="C19447" i="4" s="1"/>
  <c r="C19448" i="4" s="1"/>
  <c r="C19449" i="4" s="1"/>
  <c r="C19450" i="4" s="1"/>
  <c r="C19451" i="4" s="1"/>
  <c r="C19452" i="4" s="1"/>
  <c r="C19453" i="4" s="1"/>
  <c r="C19454" i="4" s="1"/>
  <c r="C19455" i="4" s="1"/>
  <c r="C19456" i="4" s="1"/>
  <c r="C19457" i="4" s="1"/>
  <c r="C19458" i="4" s="1"/>
  <c r="C19459" i="4" s="1"/>
  <c r="C19460" i="4" s="1"/>
  <c r="C19461" i="4" s="1"/>
  <c r="C19462" i="4" s="1"/>
  <c r="C19463" i="4" s="1"/>
  <c r="C19464" i="4" s="1"/>
  <c r="C19465" i="4" s="1"/>
  <c r="C19466" i="4" s="1"/>
  <c r="C19467" i="4" s="1"/>
  <c r="C19468" i="4" s="1"/>
  <c r="C19469" i="4" s="1"/>
  <c r="C19470" i="4" s="1"/>
  <c r="C19471" i="4" s="1"/>
  <c r="C19472" i="4" s="1"/>
  <c r="C19473" i="4" s="1"/>
  <c r="C19474" i="4" s="1"/>
  <c r="C19475" i="4" s="1"/>
  <c r="C19476" i="4" s="1"/>
  <c r="C19477" i="4" s="1"/>
  <c r="C19478" i="4" s="1"/>
  <c r="C19479" i="4" s="1"/>
  <c r="C19480" i="4" s="1"/>
  <c r="C19481" i="4" s="1"/>
  <c r="C19482" i="4" s="1"/>
  <c r="C19483" i="4" s="1"/>
  <c r="C19484" i="4" s="1"/>
  <c r="C19485" i="4" s="1"/>
  <c r="C19486" i="4" s="1"/>
  <c r="C19487" i="4" s="1"/>
  <c r="C19488" i="4" s="1"/>
  <c r="C19489" i="4" s="1"/>
  <c r="C19490" i="4" s="1"/>
  <c r="C19491" i="4" s="1"/>
  <c r="C19492" i="4" s="1"/>
  <c r="C19493" i="4" s="1"/>
  <c r="C19494" i="4" s="1"/>
  <c r="C19495" i="4" s="1"/>
  <c r="C19496" i="4" s="1"/>
  <c r="C19497" i="4" s="1"/>
  <c r="C19498" i="4" s="1"/>
  <c r="C19499" i="4" s="1"/>
  <c r="C19500" i="4" s="1"/>
  <c r="C19501" i="4" s="1"/>
  <c r="C19502" i="4" s="1"/>
  <c r="C19503" i="4" s="1"/>
  <c r="C19504" i="4" s="1"/>
  <c r="C19505" i="4" s="1"/>
  <c r="C19506" i="4" s="1"/>
  <c r="C19507" i="4" s="1"/>
  <c r="C19508" i="4" s="1"/>
  <c r="C19509" i="4" s="1"/>
  <c r="C19510" i="4" s="1"/>
  <c r="C19511" i="4" s="1"/>
  <c r="C19512" i="4" s="1"/>
  <c r="C19513" i="4" s="1"/>
  <c r="C19514" i="4" s="1"/>
  <c r="C19515" i="4" s="1"/>
  <c r="C19516" i="4" s="1"/>
  <c r="C19517" i="4" s="1"/>
  <c r="C19518" i="4" s="1"/>
  <c r="C19519" i="4" s="1"/>
  <c r="C19520" i="4" s="1"/>
  <c r="C19521" i="4" s="1"/>
  <c r="C19522" i="4" s="1"/>
  <c r="C19523" i="4" s="1"/>
  <c r="C19524" i="4" s="1"/>
  <c r="C19525" i="4" s="1"/>
  <c r="C19526" i="4" s="1"/>
  <c r="C19527" i="4" s="1"/>
  <c r="C19528" i="4" s="1"/>
  <c r="C19529" i="4" s="1"/>
  <c r="C19530" i="4" s="1"/>
  <c r="C19531" i="4" s="1"/>
  <c r="C19532" i="4" s="1"/>
  <c r="C19533" i="4" s="1"/>
  <c r="C19534" i="4" s="1"/>
  <c r="C19535" i="4" s="1"/>
  <c r="C19536" i="4" s="1"/>
  <c r="C19537" i="4" s="1"/>
  <c r="C19538" i="4" s="1"/>
  <c r="C19539" i="4" s="1"/>
  <c r="C19540" i="4" s="1"/>
  <c r="C19541" i="4" s="1"/>
  <c r="C19542" i="4" s="1"/>
  <c r="C19543" i="4" s="1"/>
  <c r="C19544" i="4" s="1"/>
  <c r="C19545" i="4" s="1"/>
  <c r="C19546" i="4" s="1"/>
  <c r="C19547" i="4" s="1"/>
  <c r="C19548" i="4" s="1"/>
  <c r="C19549" i="4" s="1"/>
  <c r="C19550" i="4" s="1"/>
  <c r="C19551" i="4" s="1"/>
  <c r="C19552" i="4" s="1"/>
  <c r="C19553" i="4" s="1"/>
  <c r="C19554" i="4" s="1"/>
  <c r="C19555" i="4" s="1"/>
  <c r="C19556" i="4" s="1"/>
  <c r="C19557" i="4" s="1"/>
  <c r="C19558" i="4" s="1"/>
  <c r="C19559" i="4" s="1"/>
  <c r="C19560" i="4" s="1"/>
  <c r="C19561" i="4" s="1"/>
  <c r="C19562" i="4" s="1"/>
  <c r="C19563" i="4" s="1"/>
  <c r="C19564" i="4" s="1"/>
  <c r="C19565" i="4" s="1"/>
  <c r="C19566" i="4" s="1"/>
  <c r="C19567" i="4" s="1"/>
  <c r="C19568" i="4" s="1"/>
  <c r="C19569" i="4" s="1"/>
  <c r="C19570" i="4" s="1"/>
  <c r="C19571" i="4" s="1"/>
  <c r="C19572" i="4" s="1"/>
  <c r="C19573" i="4" s="1"/>
  <c r="C19574" i="4" s="1"/>
  <c r="C19575" i="4" s="1"/>
  <c r="C19576" i="4" s="1"/>
  <c r="C19577" i="4" s="1"/>
  <c r="C19578" i="4" s="1"/>
  <c r="C19579" i="4" s="1"/>
  <c r="C19580" i="4" s="1"/>
  <c r="C19581" i="4" s="1"/>
  <c r="C19582" i="4" s="1"/>
  <c r="C19583" i="4" s="1"/>
  <c r="C19584" i="4" s="1"/>
  <c r="C19585" i="4" s="1"/>
  <c r="C19586" i="4" s="1"/>
  <c r="C19587" i="4" s="1"/>
  <c r="C19588" i="4" s="1"/>
  <c r="C19589" i="4" s="1"/>
  <c r="C19590" i="4" s="1"/>
  <c r="C19591" i="4" s="1"/>
  <c r="C19592" i="4" s="1"/>
  <c r="C19593" i="4" s="1"/>
  <c r="C19594" i="4" s="1"/>
  <c r="C19595" i="4" s="1"/>
  <c r="C19596" i="4" s="1"/>
  <c r="C19597" i="4" s="1"/>
  <c r="C19598" i="4" s="1"/>
  <c r="C19599" i="4" s="1"/>
  <c r="C19600" i="4" s="1"/>
  <c r="C19601" i="4" s="1"/>
  <c r="C19602" i="4" s="1"/>
  <c r="C19603" i="4" s="1"/>
  <c r="C19604" i="4" s="1"/>
  <c r="C19605" i="4" s="1"/>
  <c r="C19606" i="4" s="1"/>
  <c r="C19607" i="4" s="1"/>
  <c r="C19608" i="4" s="1"/>
  <c r="C19609" i="4" s="1"/>
  <c r="C19610" i="4" s="1"/>
  <c r="C19611" i="4" s="1"/>
  <c r="C19612" i="4" s="1"/>
  <c r="C19613" i="4" s="1"/>
  <c r="C19614" i="4" s="1"/>
  <c r="C19615" i="4" s="1"/>
  <c r="C19616" i="4" s="1"/>
  <c r="C19617" i="4" s="1"/>
  <c r="C19618" i="4" s="1"/>
  <c r="C19619" i="4" s="1"/>
  <c r="C19620" i="4" s="1"/>
  <c r="C19621" i="4" s="1"/>
  <c r="C19622" i="4" s="1"/>
  <c r="C19623" i="4" s="1"/>
  <c r="C19624" i="4" s="1"/>
  <c r="C19625" i="4" s="1"/>
  <c r="C19626" i="4" s="1"/>
  <c r="C19627" i="4" s="1"/>
  <c r="C19628" i="4" s="1"/>
  <c r="C19629" i="4" s="1"/>
  <c r="C19630" i="4" s="1"/>
  <c r="C19631" i="4" s="1"/>
  <c r="C19632" i="4" s="1"/>
  <c r="C19633" i="4" s="1"/>
  <c r="C19634" i="4" s="1"/>
  <c r="C19635" i="4" s="1"/>
  <c r="C19636" i="4" s="1"/>
  <c r="C19637" i="4" s="1"/>
  <c r="C19638" i="4" s="1"/>
  <c r="C19639" i="4" s="1"/>
  <c r="C19640" i="4" s="1"/>
  <c r="C19641" i="4" s="1"/>
  <c r="C19642" i="4" s="1"/>
  <c r="C19643" i="4" s="1"/>
  <c r="C19644" i="4" s="1"/>
  <c r="C19645" i="4" s="1"/>
  <c r="C19646" i="4" s="1"/>
  <c r="C19647" i="4" s="1"/>
  <c r="C19648" i="4" s="1"/>
  <c r="C19649" i="4" s="1"/>
  <c r="C19650" i="4" s="1"/>
  <c r="C19651" i="4" s="1"/>
  <c r="C19652" i="4" s="1"/>
  <c r="C19653" i="4" s="1"/>
  <c r="C19654" i="4" s="1"/>
  <c r="C19655" i="4" s="1"/>
  <c r="C19656" i="4" s="1"/>
  <c r="C19657" i="4" s="1"/>
  <c r="C19658" i="4" s="1"/>
  <c r="C19659" i="4" s="1"/>
  <c r="C19660" i="4" s="1"/>
  <c r="C19661" i="4" s="1"/>
  <c r="C19662" i="4" s="1"/>
  <c r="C19663" i="4" s="1"/>
  <c r="C19664" i="4" s="1"/>
  <c r="C19665" i="4" s="1"/>
  <c r="C19666" i="4" s="1"/>
  <c r="C19667" i="4" s="1"/>
  <c r="C19668" i="4" s="1"/>
  <c r="C19669" i="4" s="1"/>
  <c r="C19670" i="4" s="1"/>
  <c r="C19671" i="4" s="1"/>
  <c r="C19672" i="4" s="1"/>
  <c r="C19673" i="4" s="1"/>
  <c r="C19674" i="4" s="1"/>
  <c r="C19675" i="4" s="1"/>
  <c r="C19676" i="4" s="1"/>
  <c r="C19677" i="4" s="1"/>
  <c r="C19678" i="4" s="1"/>
  <c r="C19679" i="4" s="1"/>
  <c r="C19680" i="4" s="1"/>
  <c r="C19681" i="4" s="1"/>
  <c r="C19682" i="4" s="1"/>
  <c r="C19683" i="4" s="1"/>
  <c r="C19684" i="4" s="1"/>
  <c r="C19685" i="4" s="1"/>
  <c r="C19686" i="4" s="1"/>
  <c r="C19687" i="4" s="1"/>
  <c r="C19688" i="4" s="1"/>
  <c r="C19689" i="4" s="1"/>
  <c r="C19690" i="4" s="1"/>
  <c r="C19691" i="4" s="1"/>
  <c r="C19692" i="4" s="1"/>
  <c r="C19693" i="4" s="1"/>
  <c r="C19694" i="4" s="1"/>
  <c r="C19695" i="4" s="1"/>
  <c r="C19696" i="4" s="1"/>
  <c r="C19697" i="4" s="1"/>
  <c r="C19698" i="4" s="1"/>
  <c r="C19699" i="4" s="1"/>
  <c r="C19700" i="4" s="1"/>
  <c r="C19701" i="4" s="1"/>
  <c r="C19702" i="4" s="1"/>
  <c r="C19703" i="4" s="1"/>
  <c r="C19704" i="4" s="1"/>
  <c r="C19705" i="4" s="1"/>
  <c r="C19706" i="4" s="1"/>
  <c r="C19707" i="4" s="1"/>
  <c r="C19708" i="4" s="1"/>
  <c r="C19709" i="4" s="1"/>
  <c r="C19710" i="4" s="1"/>
  <c r="C19711" i="4" s="1"/>
  <c r="C19712" i="4" s="1"/>
  <c r="C19713" i="4" s="1"/>
  <c r="C19714" i="4" s="1"/>
  <c r="C19715" i="4" s="1"/>
  <c r="C19716" i="4" s="1"/>
  <c r="C19717" i="4" s="1"/>
  <c r="C19718" i="4" s="1"/>
  <c r="C19719" i="4" s="1"/>
  <c r="C19720" i="4" s="1"/>
  <c r="C19721" i="4" s="1"/>
  <c r="C19722" i="4" s="1"/>
  <c r="C19723" i="4" s="1"/>
  <c r="C19724" i="4" s="1"/>
  <c r="C19725" i="4" s="1"/>
  <c r="C19726" i="4" s="1"/>
  <c r="C19727" i="4" s="1"/>
  <c r="C19728" i="4" s="1"/>
  <c r="C19729" i="4" s="1"/>
  <c r="C19730" i="4" s="1"/>
  <c r="C19731" i="4" s="1"/>
  <c r="C19732" i="4" s="1"/>
  <c r="C19733" i="4" s="1"/>
  <c r="C19734" i="4" s="1"/>
  <c r="C19735" i="4" s="1"/>
  <c r="C19736" i="4" s="1"/>
  <c r="C19737" i="4" s="1"/>
  <c r="C19738" i="4" s="1"/>
  <c r="C19739" i="4" s="1"/>
  <c r="C19740" i="4" s="1"/>
  <c r="C19741" i="4" s="1"/>
  <c r="C19742" i="4" s="1"/>
  <c r="C19743" i="4" s="1"/>
  <c r="C19744" i="4" s="1"/>
  <c r="C19745" i="4" s="1"/>
  <c r="C19746" i="4" s="1"/>
  <c r="C19747" i="4" s="1"/>
  <c r="C19748" i="4" s="1"/>
  <c r="C19749" i="4" s="1"/>
  <c r="C19750" i="4" s="1"/>
  <c r="C19751" i="4" s="1"/>
  <c r="C19752" i="4" s="1"/>
  <c r="C19753" i="4" s="1"/>
  <c r="C19754" i="4" s="1"/>
  <c r="C19755" i="4" s="1"/>
  <c r="C19756" i="4" s="1"/>
  <c r="C19757" i="4" s="1"/>
  <c r="C19758" i="4" s="1"/>
  <c r="C19759" i="4" s="1"/>
  <c r="C19760" i="4" s="1"/>
  <c r="C19761" i="4" s="1"/>
  <c r="C19762" i="4" s="1"/>
  <c r="C19763" i="4" s="1"/>
  <c r="C19764" i="4" s="1"/>
  <c r="C19765" i="4" s="1"/>
  <c r="C19766" i="4" s="1"/>
  <c r="C19767" i="4" s="1"/>
  <c r="C19768" i="4" s="1"/>
  <c r="C19769" i="4" s="1"/>
  <c r="C19770" i="4" s="1"/>
  <c r="C19771" i="4" s="1"/>
  <c r="C19772" i="4" s="1"/>
  <c r="C19773" i="4" s="1"/>
  <c r="C19774" i="4" s="1"/>
  <c r="C19775" i="4" s="1"/>
  <c r="C19776" i="4" s="1"/>
  <c r="C19777" i="4" s="1"/>
  <c r="C19778" i="4" s="1"/>
  <c r="C19779" i="4" s="1"/>
  <c r="C19780" i="4" s="1"/>
  <c r="C19781" i="4" s="1"/>
  <c r="C19782" i="4" s="1"/>
  <c r="C19783" i="4" s="1"/>
  <c r="C19784" i="4" s="1"/>
  <c r="C19785" i="4" s="1"/>
  <c r="C19786" i="4" s="1"/>
  <c r="C19787" i="4" s="1"/>
  <c r="C19788" i="4" s="1"/>
  <c r="C19789" i="4" s="1"/>
  <c r="C19790" i="4" s="1"/>
  <c r="C19791" i="4" s="1"/>
  <c r="C19792" i="4" s="1"/>
  <c r="C19793" i="4" s="1"/>
  <c r="C19794" i="4" s="1"/>
  <c r="C19795" i="4" s="1"/>
  <c r="C19796" i="4" s="1"/>
  <c r="C19797" i="4" s="1"/>
  <c r="C19798" i="4" s="1"/>
  <c r="C19799" i="4" s="1"/>
  <c r="C19800" i="4" s="1"/>
  <c r="C19801" i="4" s="1"/>
  <c r="C19802" i="4" s="1"/>
  <c r="C19803" i="4" s="1"/>
  <c r="C19804" i="4" s="1"/>
  <c r="C19805" i="4" s="1"/>
  <c r="C19806" i="4" s="1"/>
  <c r="C19807" i="4" s="1"/>
  <c r="C19808" i="4" s="1"/>
  <c r="C19809" i="4" s="1"/>
  <c r="C19810" i="4" s="1"/>
  <c r="C19811" i="4" s="1"/>
  <c r="C19812" i="4" s="1"/>
  <c r="C19813" i="4" s="1"/>
  <c r="C19814" i="4" s="1"/>
  <c r="C19815" i="4" s="1"/>
  <c r="C19816" i="4" s="1"/>
  <c r="C19817" i="4" s="1"/>
  <c r="C19818" i="4" s="1"/>
  <c r="C19819" i="4" s="1"/>
  <c r="C19820" i="4" s="1"/>
  <c r="C19821" i="4" s="1"/>
  <c r="C19822" i="4" s="1"/>
  <c r="C19823" i="4" s="1"/>
  <c r="C19824" i="4" s="1"/>
  <c r="C19825" i="4" s="1"/>
  <c r="C19826" i="4" s="1"/>
  <c r="C19827" i="4" s="1"/>
  <c r="C19828" i="4" s="1"/>
  <c r="C19829" i="4" s="1"/>
  <c r="C19830" i="4" s="1"/>
  <c r="C19831" i="4" s="1"/>
  <c r="C19832" i="4" s="1"/>
  <c r="C19833" i="4" s="1"/>
  <c r="C19834" i="4" s="1"/>
  <c r="C19835" i="4" s="1"/>
  <c r="C19836" i="4" s="1"/>
  <c r="C19837" i="4" s="1"/>
  <c r="C19838" i="4" s="1"/>
  <c r="C19839" i="4" s="1"/>
  <c r="C19840" i="4" s="1"/>
  <c r="C19841" i="4" s="1"/>
  <c r="C19842" i="4" s="1"/>
  <c r="C19843" i="4" s="1"/>
  <c r="C19844" i="4" s="1"/>
  <c r="C19845" i="4" s="1"/>
  <c r="C19846" i="4" s="1"/>
  <c r="C19847" i="4" s="1"/>
  <c r="C19848" i="4" s="1"/>
  <c r="C19849" i="4" s="1"/>
  <c r="C19850" i="4" s="1"/>
  <c r="C19851" i="4" s="1"/>
  <c r="C19852" i="4" s="1"/>
  <c r="C19853" i="4" s="1"/>
  <c r="C19854" i="4" s="1"/>
  <c r="C19855" i="4" s="1"/>
  <c r="C19856" i="4" s="1"/>
  <c r="C19857" i="4" s="1"/>
  <c r="C19858" i="4" s="1"/>
  <c r="C19859" i="4" s="1"/>
  <c r="C19860" i="4" s="1"/>
  <c r="C19861" i="4" s="1"/>
  <c r="C19862" i="4" s="1"/>
  <c r="C19863" i="4" s="1"/>
  <c r="C19864" i="4" s="1"/>
  <c r="C19865" i="4" s="1"/>
  <c r="C19866" i="4" s="1"/>
  <c r="C19867" i="4" s="1"/>
  <c r="C19868" i="4" s="1"/>
  <c r="C19869" i="4" s="1"/>
  <c r="C19870" i="4" s="1"/>
  <c r="C19871" i="4" s="1"/>
  <c r="C19872" i="4" s="1"/>
  <c r="C19873" i="4" s="1"/>
  <c r="C19874" i="4" s="1"/>
  <c r="C19875" i="4" s="1"/>
  <c r="C19876" i="4" s="1"/>
  <c r="C19877" i="4" s="1"/>
  <c r="C19878" i="4" s="1"/>
  <c r="C19879" i="4" s="1"/>
  <c r="C19880" i="4" s="1"/>
  <c r="C19881" i="4" s="1"/>
  <c r="C19882" i="4" s="1"/>
  <c r="C19883" i="4" s="1"/>
  <c r="C19884" i="4" s="1"/>
  <c r="C19885" i="4" s="1"/>
  <c r="C19886" i="4" s="1"/>
  <c r="C19887" i="4" s="1"/>
  <c r="C19888" i="4" s="1"/>
  <c r="C19889" i="4" s="1"/>
  <c r="C19890" i="4" s="1"/>
  <c r="C19891" i="4" s="1"/>
  <c r="C19892" i="4" s="1"/>
  <c r="C19893" i="4" s="1"/>
  <c r="C19894" i="4" s="1"/>
  <c r="C19895" i="4" s="1"/>
  <c r="C19896" i="4" s="1"/>
  <c r="C19897" i="4" s="1"/>
  <c r="C19898" i="4" s="1"/>
  <c r="C19899" i="4" s="1"/>
  <c r="C19900" i="4" s="1"/>
  <c r="C19901" i="4" s="1"/>
  <c r="C19902" i="4" s="1"/>
  <c r="C19903" i="4" s="1"/>
  <c r="C19904" i="4" s="1"/>
  <c r="C19905" i="4" s="1"/>
  <c r="C19906" i="4" s="1"/>
  <c r="C19907" i="4" s="1"/>
  <c r="C19908" i="4" s="1"/>
  <c r="C19909" i="4" s="1"/>
  <c r="C19910" i="4" s="1"/>
  <c r="C19911" i="4" s="1"/>
  <c r="C19912" i="4" s="1"/>
  <c r="C19913" i="4" s="1"/>
  <c r="C19914" i="4" s="1"/>
  <c r="C19915" i="4" s="1"/>
  <c r="C19916" i="4" s="1"/>
  <c r="C19917" i="4" s="1"/>
  <c r="C19918" i="4" s="1"/>
  <c r="C19919" i="4" s="1"/>
  <c r="C19920" i="4" s="1"/>
  <c r="C19921" i="4" s="1"/>
  <c r="C19922" i="4" s="1"/>
  <c r="C19923" i="4" s="1"/>
  <c r="C19924" i="4" s="1"/>
  <c r="C19925" i="4" s="1"/>
  <c r="C19926" i="4" s="1"/>
  <c r="C19927" i="4" s="1"/>
  <c r="C19928" i="4" s="1"/>
  <c r="C19929" i="4" s="1"/>
  <c r="C19930" i="4" s="1"/>
  <c r="C19931" i="4" s="1"/>
  <c r="C19932" i="4" s="1"/>
  <c r="C19933" i="4" s="1"/>
  <c r="C19934" i="4" s="1"/>
  <c r="C19935" i="4" s="1"/>
  <c r="C19936" i="4" s="1"/>
  <c r="C19937" i="4" s="1"/>
  <c r="C19938" i="4" s="1"/>
  <c r="C19939" i="4" s="1"/>
  <c r="C19940" i="4" s="1"/>
  <c r="C19941" i="4" s="1"/>
  <c r="C19942" i="4" s="1"/>
  <c r="C19943" i="4" s="1"/>
  <c r="C19944" i="4" s="1"/>
  <c r="C19945" i="4" s="1"/>
  <c r="C19946" i="4" s="1"/>
  <c r="C19947" i="4" s="1"/>
  <c r="C19948" i="4" s="1"/>
  <c r="C19949" i="4" s="1"/>
  <c r="C19950" i="4" s="1"/>
  <c r="C19951" i="4" s="1"/>
  <c r="C19952" i="4" s="1"/>
  <c r="C19953" i="4" s="1"/>
  <c r="C19954" i="4" s="1"/>
  <c r="C19955" i="4" s="1"/>
  <c r="C19956" i="4" s="1"/>
  <c r="C19957" i="4" s="1"/>
  <c r="C19958" i="4" s="1"/>
  <c r="C19959" i="4" s="1"/>
  <c r="C19960" i="4" s="1"/>
  <c r="C19961" i="4" s="1"/>
  <c r="C19962" i="4" s="1"/>
  <c r="C19963" i="4" s="1"/>
  <c r="C19964" i="4" s="1"/>
  <c r="C19965" i="4" s="1"/>
  <c r="C19966" i="4" s="1"/>
  <c r="C19967" i="4" s="1"/>
  <c r="C19968" i="4" s="1"/>
  <c r="C19969" i="4" s="1"/>
  <c r="C19970" i="4" s="1"/>
  <c r="C19971" i="4" s="1"/>
  <c r="C19972" i="4" s="1"/>
  <c r="C19973" i="4" s="1"/>
  <c r="C19974" i="4" s="1"/>
  <c r="C19975" i="4" s="1"/>
  <c r="C19976" i="4" s="1"/>
  <c r="C19977" i="4" s="1"/>
  <c r="C19978" i="4" s="1"/>
  <c r="C19979" i="4" s="1"/>
  <c r="C19980" i="4" s="1"/>
  <c r="C19981" i="4" s="1"/>
  <c r="C19982" i="4" s="1"/>
  <c r="C19983" i="4" s="1"/>
  <c r="C19984" i="4" s="1"/>
  <c r="C19985" i="4" s="1"/>
  <c r="C19986" i="4" s="1"/>
  <c r="C19987" i="4" s="1"/>
  <c r="C19988" i="4" s="1"/>
  <c r="C19989" i="4" s="1"/>
  <c r="C19990" i="4" s="1"/>
  <c r="C19991" i="4" s="1"/>
  <c r="C19992" i="4" s="1"/>
  <c r="C19993" i="4" s="1"/>
  <c r="C19994" i="4" s="1"/>
  <c r="C19995" i="4" s="1"/>
  <c r="C19996" i="4" s="1"/>
  <c r="C19997" i="4" s="1"/>
  <c r="C19998" i="4" s="1"/>
  <c r="C19999" i="4" s="1"/>
  <c r="C20000" i="4" s="1"/>
  <c r="C20001" i="4" s="1"/>
  <c r="C20002" i="4" s="1"/>
  <c r="C20003" i="4" s="1"/>
  <c r="C20004" i="4" s="1"/>
  <c r="C20005" i="4" s="1"/>
  <c r="C20006" i="4" s="1"/>
  <c r="C20007" i="4" s="1"/>
  <c r="C20008" i="4" s="1"/>
  <c r="C20009" i="4" s="1"/>
  <c r="C20010" i="4" s="1"/>
  <c r="C20011" i="4" s="1"/>
  <c r="C20012" i="4" s="1"/>
  <c r="C20013" i="4" s="1"/>
  <c r="C20014" i="4" s="1"/>
  <c r="C20015" i="4" s="1"/>
  <c r="C20016" i="4" s="1"/>
  <c r="C20017" i="4" s="1"/>
  <c r="C20018" i="4" s="1"/>
  <c r="C20019" i="4" s="1"/>
  <c r="C20020" i="4" s="1"/>
  <c r="C20021" i="4" s="1"/>
  <c r="C20022" i="4" s="1"/>
  <c r="C20023" i="4" s="1"/>
  <c r="C20024" i="4" s="1"/>
  <c r="C20025" i="4" s="1"/>
  <c r="C20026" i="4" s="1"/>
  <c r="C20027" i="4" s="1"/>
  <c r="C20028" i="4" s="1"/>
  <c r="C20029" i="4" s="1"/>
  <c r="C20030" i="4" s="1"/>
  <c r="C20031" i="4" s="1"/>
  <c r="C20032" i="4" s="1"/>
  <c r="C20033" i="4" s="1"/>
  <c r="C20034" i="4" s="1"/>
  <c r="C20035" i="4" s="1"/>
  <c r="C20036" i="4" s="1"/>
  <c r="C20037" i="4" s="1"/>
  <c r="C20038" i="4" s="1"/>
  <c r="C20039" i="4" s="1"/>
  <c r="C20040" i="4" s="1"/>
  <c r="C20041" i="4" s="1"/>
  <c r="C20042" i="4" s="1"/>
  <c r="C20043" i="4" s="1"/>
  <c r="C20044" i="4" s="1"/>
  <c r="C20045" i="4" s="1"/>
  <c r="C20046" i="4" s="1"/>
  <c r="C20047" i="4" s="1"/>
  <c r="C20048" i="4" s="1"/>
  <c r="C20049" i="4" s="1"/>
  <c r="C20050" i="4" s="1"/>
  <c r="C20051" i="4" s="1"/>
  <c r="C20052" i="4" s="1"/>
  <c r="C20053" i="4" s="1"/>
  <c r="C20054" i="4" s="1"/>
  <c r="C20055" i="4" s="1"/>
  <c r="C20056" i="4" s="1"/>
  <c r="C20057" i="4" s="1"/>
  <c r="C20058" i="4" s="1"/>
  <c r="C20059" i="4" s="1"/>
  <c r="C20060" i="4" s="1"/>
  <c r="C20061" i="4" s="1"/>
  <c r="C20062" i="4" s="1"/>
  <c r="C20063" i="4" s="1"/>
  <c r="C20064" i="4" s="1"/>
  <c r="C20065" i="4" s="1"/>
  <c r="C20066" i="4" s="1"/>
  <c r="C20067" i="4" s="1"/>
  <c r="C20068" i="4" s="1"/>
  <c r="C20069" i="4" s="1"/>
  <c r="C20070" i="4" s="1"/>
  <c r="C20071" i="4" s="1"/>
  <c r="C20072" i="4" s="1"/>
  <c r="C20073" i="4" s="1"/>
  <c r="C20074" i="4" s="1"/>
  <c r="C20075" i="4" s="1"/>
  <c r="C20076" i="4" s="1"/>
  <c r="C20077" i="4" s="1"/>
  <c r="C20078" i="4" s="1"/>
  <c r="C20079" i="4" s="1"/>
  <c r="C20080" i="4" s="1"/>
  <c r="C20081" i="4" s="1"/>
  <c r="C20082" i="4" s="1"/>
  <c r="C20083" i="4" s="1"/>
  <c r="C20084" i="4" s="1"/>
  <c r="C20085" i="4" s="1"/>
  <c r="C20086" i="4" s="1"/>
  <c r="C20087" i="4" s="1"/>
  <c r="C20088" i="4" s="1"/>
  <c r="C20089" i="4" s="1"/>
  <c r="C20090" i="4" s="1"/>
  <c r="C20091" i="4" s="1"/>
  <c r="C20092" i="4" s="1"/>
  <c r="C20093" i="4" s="1"/>
  <c r="C20094" i="4" s="1"/>
  <c r="C20095" i="4" s="1"/>
  <c r="C20096" i="4" s="1"/>
  <c r="C20097" i="4" s="1"/>
  <c r="C20098" i="4" s="1"/>
  <c r="C20099" i="4" s="1"/>
  <c r="C20100" i="4" s="1"/>
  <c r="C20101" i="4" s="1"/>
  <c r="C20102" i="4" s="1"/>
  <c r="C20103" i="4" s="1"/>
  <c r="C20104" i="4" s="1"/>
  <c r="C20105" i="4" s="1"/>
  <c r="C20106" i="4" s="1"/>
  <c r="C20107" i="4" s="1"/>
  <c r="C20108" i="4" s="1"/>
  <c r="C20109" i="4" s="1"/>
  <c r="C20110" i="4" s="1"/>
  <c r="C20111" i="4" s="1"/>
  <c r="C20112" i="4" s="1"/>
  <c r="C20113" i="4" s="1"/>
  <c r="C20114" i="4" s="1"/>
  <c r="C20115" i="4" s="1"/>
  <c r="C20116" i="4" s="1"/>
  <c r="C20117" i="4" s="1"/>
  <c r="C20118" i="4" s="1"/>
  <c r="C20119" i="4" s="1"/>
  <c r="C20120" i="4" s="1"/>
  <c r="C20121" i="4" s="1"/>
  <c r="C20122" i="4" s="1"/>
  <c r="C20123" i="4" s="1"/>
  <c r="C20124" i="4" s="1"/>
  <c r="C20125" i="4" s="1"/>
  <c r="C20126" i="4" s="1"/>
  <c r="C20127" i="4" s="1"/>
  <c r="C20128" i="4" s="1"/>
  <c r="C20129" i="4" s="1"/>
  <c r="C20130" i="4" s="1"/>
  <c r="C20131" i="4" s="1"/>
  <c r="C20132" i="4" s="1"/>
  <c r="C20133" i="4" s="1"/>
  <c r="C20134" i="4" s="1"/>
  <c r="C20135" i="4" s="1"/>
  <c r="C20136" i="4" s="1"/>
  <c r="C20137" i="4" s="1"/>
  <c r="C20138" i="4" s="1"/>
  <c r="C20139" i="4" s="1"/>
  <c r="C20140" i="4" s="1"/>
  <c r="C20141" i="4" s="1"/>
  <c r="C20142" i="4" s="1"/>
  <c r="C20143" i="4" s="1"/>
  <c r="C20144" i="4" s="1"/>
  <c r="C20145" i="4" s="1"/>
  <c r="C20146" i="4" s="1"/>
  <c r="C20147" i="4" s="1"/>
  <c r="C20148" i="4" s="1"/>
  <c r="C20149" i="4" s="1"/>
  <c r="C20150" i="4" s="1"/>
  <c r="C20151" i="4" s="1"/>
  <c r="C20152" i="4" s="1"/>
  <c r="C20153" i="4" s="1"/>
  <c r="C20154" i="4" s="1"/>
  <c r="C20155" i="4" s="1"/>
  <c r="C20156" i="4" s="1"/>
  <c r="C20157" i="4" s="1"/>
  <c r="C20158" i="4" s="1"/>
  <c r="C20159" i="4" s="1"/>
  <c r="C20160" i="4" s="1"/>
  <c r="C20161" i="4" s="1"/>
  <c r="C20162" i="4" s="1"/>
  <c r="C20163" i="4" s="1"/>
  <c r="C20164" i="4" s="1"/>
  <c r="C20165" i="4" s="1"/>
  <c r="C20166" i="4" s="1"/>
  <c r="C20167" i="4" s="1"/>
  <c r="C20168" i="4" s="1"/>
  <c r="C20169" i="4" s="1"/>
  <c r="C20170" i="4" s="1"/>
  <c r="C20171" i="4" s="1"/>
  <c r="C20172" i="4" s="1"/>
  <c r="C20173" i="4" s="1"/>
  <c r="C20174" i="4" s="1"/>
  <c r="C20175" i="4" s="1"/>
  <c r="C20176" i="4" s="1"/>
  <c r="C20177" i="4" s="1"/>
  <c r="C20178" i="4" s="1"/>
  <c r="C20179" i="4" s="1"/>
  <c r="C20180" i="4" s="1"/>
  <c r="C20181" i="4" s="1"/>
  <c r="C20182" i="4" s="1"/>
  <c r="C20183" i="4" s="1"/>
  <c r="C20184" i="4" s="1"/>
  <c r="C20185" i="4" s="1"/>
  <c r="C20186" i="4" s="1"/>
  <c r="C20187" i="4" s="1"/>
  <c r="C20188" i="4" s="1"/>
  <c r="C20189" i="4" s="1"/>
  <c r="C20190" i="4" s="1"/>
  <c r="C20191" i="4" s="1"/>
  <c r="C20192" i="4" s="1"/>
  <c r="C20193" i="4" s="1"/>
  <c r="C20194" i="4" s="1"/>
  <c r="C20195" i="4" s="1"/>
  <c r="C20196" i="4" s="1"/>
  <c r="C20197" i="4" s="1"/>
  <c r="C20198" i="4" s="1"/>
  <c r="C20199" i="4" s="1"/>
  <c r="C20200" i="4" s="1"/>
  <c r="C20201" i="4" s="1"/>
  <c r="C20202" i="4" s="1"/>
  <c r="C20203" i="4" s="1"/>
  <c r="C20204" i="4" s="1"/>
  <c r="C20205" i="4" s="1"/>
  <c r="C20206" i="4" s="1"/>
  <c r="C20207" i="4" s="1"/>
  <c r="C20208" i="4" s="1"/>
  <c r="C20209" i="4" s="1"/>
  <c r="C20210" i="4" s="1"/>
  <c r="C20211" i="4" s="1"/>
  <c r="C20212" i="4" s="1"/>
  <c r="C20213" i="4" s="1"/>
  <c r="C20214" i="4" s="1"/>
  <c r="C20215" i="4" s="1"/>
  <c r="C20216" i="4" s="1"/>
  <c r="C20217" i="4" s="1"/>
  <c r="C20218" i="4" s="1"/>
  <c r="C20219" i="4" s="1"/>
  <c r="C20220" i="4" s="1"/>
  <c r="C20221" i="4" s="1"/>
  <c r="C20222" i="4" s="1"/>
  <c r="C20223" i="4" s="1"/>
  <c r="C20224" i="4" s="1"/>
  <c r="C20225" i="4" s="1"/>
  <c r="C20226" i="4" s="1"/>
  <c r="C20227" i="4" s="1"/>
  <c r="C20228" i="4" s="1"/>
  <c r="C20229" i="4" s="1"/>
  <c r="C20230" i="4" s="1"/>
  <c r="C20231" i="4" s="1"/>
  <c r="C20232" i="4" s="1"/>
  <c r="C20233" i="4" s="1"/>
  <c r="C20234" i="4" s="1"/>
  <c r="C20235" i="4" s="1"/>
  <c r="C20236" i="4" s="1"/>
  <c r="C20237" i="4" s="1"/>
  <c r="C20238" i="4" s="1"/>
  <c r="C20239" i="4" s="1"/>
  <c r="C20240" i="4" s="1"/>
  <c r="C20241" i="4" s="1"/>
  <c r="C20242" i="4" s="1"/>
  <c r="C20243" i="4" s="1"/>
  <c r="C20244" i="4" s="1"/>
  <c r="C20245" i="4" s="1"/>
  <c r="C20246" i="4" s="1"/>
  <c r="C20247" i="4" s="1"/>
  <c r="C20248" i="4" s="1"/>
  <c r="C20249" i="4" s="1"/>
  <c r="C20250" i="4" s="1"/>
  <c r="C20251" i="4" s="1"/>
  <c r="C20252" i="4" s="1"/>
  <c r="C20253" i="4" s="1"/>
  <c r="C20254" i="4" s="1"/>
  <c r="C20255" i="4" s="1"/>
  <c r="C20256" i="4" s="1"/>
  <c r="C20257" i="4" s="1"/>
  <c r="C20258" i="4" s="1"/>
  <c r="C20259" i="4" s="1"/>
  <c r="C20260" i="4" s="1"/>
  <c r="C20261" i="4" s="1"/>
  <c r="C20262" i="4" s="1"/>
  <c r="C20263" i="4" s="1"/>
  <c r="C20264" i="4" s="1"/>
  <c r="C20265" i="4" s="1"/>
  <c r="C20266" i="4" s="1"/>
  <c r="C20267" i="4" s="1"/>
  <c r="C20268" i="4" s="1"/>
  <c r="C20269" i="4" s="1"/>
  <c r="C20270" i="4" s="1"/>
  <c r="C20271" i="4" s="1"/>
  <c r="C20272" i="4" s="1"/>
  <c r="C20273" i="4" s="1"/>
  <c r="C20274" i="4" s="1"/>
  <c r="C20275" i="4" s="1"/>
  <c r="C20276" i="4" s="1"/>
  <c r="C20277" i="4" s="1"/>
  <c r="C20278" i="4" s="1"/>
  <c r="C20279" i="4" s="1"/>
  <c r="C20280" i="4" s="1"/>
  <c r="C20281" i="4" s="1"/>
  <c r="C20282" i="4" s="1"/>
  <c r="C20283" i="4" s="1"/>
  <c r="C20284" i="4" s="1"/>
  <c r="C20285" i="4" s="1"/>
  <c r="C20286" i="4" s="1"/>
  <c r="C20287" i="4" s="1"/>
  <c r="C20288" i="4" s="1"/>
  <c r="C20289" i="4" s="1"/>
  <c r="C20290" i="4" s="1"/>
  <c r="C20291" i="4" s="1"/>
  <c r="C20292" i="4" s="1"/>
  <c r="C20293" i="4" s="1"/>
  <c r="C20294" i="4" s="1"/>
  <c r="C20295" i="4" s="1"/>
  <c r="C20296" i="4" s="1"/>
  <c r="C20297" i="4" s="1"/>
  <c r="C20298" i="4" s="1"/>
  <c r="C20299" i="4" s="1"/>
  <c r="C20300" i="4" s="1"/>
  <c r="C20301" i="4" s="1"/>
  <c r="C20302" i="4" s="1"/>
  <c r="C20303" i="4" s="1"/>
  <c r="C20304" i="4" s="1"/>
  <c r="C20305" i="4" s="1"/>
  <c r="C20306" i="4" s="1"/>
  <c r="C20307" i="4" s="1"/>
  <c r="C20308" i="4" s="1"/>
  <c r="C20309" i="4" s="1"/>
  <c r="C20310" i="4" s="1"/>
  <c r="C20311" i="4" s="1"/>
  <c r="C20312" i="4" s="1"/>
  <c r="C20313" i="4" s="1"/>
  <c r="C20314" i="4" s="1"/>
  <c r="C20315" i="4" s="1"/>
  <c r="C20316" i="4" s="1"/>
  <c r="C20317" i="4" s="1"/>
  <c r="C20318" i="4" s="1"/>
  <c r="C20319" i="4" s="1"/>
  <c r="C20320" i="4" s="1"/>
  <c r="C20321" i="4" s="1"/>
  <c r="C20322" i="4" s="1"/>
  <c r="C20323" i="4" s="1"/>
  <c r="C20324" i="4" s="1"/>
  <c r="C20325" i="4" s="1"/>
  <c r="C20326" i="4" s="1"/>
  <c r="C20327" i="4" s="1"/>
  <c r="C20328" i="4" s="1"/>
  <c r="C20329" i="4" s="1"/>
  <c r="C20330" i="4" s="1"/>
  <c r="C20331" i="4" s="1"/>
  <c r="C20332" i="4" s="1"/>
  <c r="C20333" i="4" s="1"/>
  <c r="C20334" i="4" s="1"/>
  <c r="C20335" i="4" s="1"/>
  <c r="C20336" i="4" s="1"/>
  <c r="C20337" i="4" s="1"/>
  <c r="C20338" i="4" s="1"/>
  <c r="C20339" i="4" s="1"/>
  <c r="C20340" i="4" s="1"/>
  <c r="C20341" i="4" s="1"/>
  <c r="C20342" i="4" s="1"/>
  <c r="C20343" i="4" s="1"/>
  <c r="C20344" i="4" s="1"/>
  <c r="C20345" i="4" s="1"/>
  <c r="C20346" i="4" s="1"/>
  <c r="C20347" i="4" s="1"/>
  <c r="C20348" i="4" s="1"/>
  <c r="C20349" i="4" s="1"/>
  <c r="C20350" i="4" s="1"/>
  <c r="C20351" i="4" s="1"/>
  <c r="C20352" i="4" s="1"/>
  <c r="C20353" i="4" s="1"/>
  <c r="C20354" i="4" s="1"/>
  <c r="C20355" i="4" s="1"/>
  <c r="C20356" i="4" s="1"/>
  <c r="C20357" i="4" s="1"/>
  <c r="C20358" i="4" s="1"/>
  <c r="C20359" i="4" s="1"/>
  <c r="C20360" i="4" s="1"/>
  <c r="C20361" i="4" s="1"/>
  <c r="C20362" i="4" s="1"/>
  <c r="C20363" i="4" s="1"/>
  <c r="C20364" i="4" s="1"/>
  <c r="C20365" i="4" s="1"/>
  <c r="C20366" i="4" s="1"/>
  <c r="C20367" i="4" s="1"/>
  <c r="C20368" i="4" s="1"/>
  <c r="C20369" i="4" s="1"/>
  <c r="C20370" i="4" s="1"/>
  <c r="C20371" i="4" s="1"/>
  <c r="C20372" i="4" s="1"/>
  <c r="C20373" i="4" s="1"/>
  <c r="C20374" i="4" s="1"/>
  <c r="C20375" i="4" s="1"/>
  <c r="C20376" i="4" s="1"/>
  <c r="C20377" i="4" s="1"/>
  <c r="C20378" i="4" s="1"/>
  <c r="C20379" i="4" s="1"/>
  <c r="C20380" i="4" s="1"/>
  <c r="C20381" i="4" s="1"/>
  <c r="C20382" i="4" s="1"/>
  <c r="C20383" i="4" s="1"/>
  <c r="C20384" i="4" s="1"/>
  <c r="C20385" i="4" s="1"/>
  <c r="C20386" i="4" s="1"/>
  <c r="C20387" i="4" s="1"/>
  <c r="C20388" i="4" s="1"/>
  <c r="C20389" i="4" s="1"/>
  <c r="C20390" i="4" s="1"/>
  <c r="C20391" i="4" s="1"/>
  <c r="C20392" i="4" s="1"/>
  <c r="C20393" i="4" s="1"/>
  <c r="C20394" i="4" s="1"/>
  <c r="C20395" i="4" s="1"/>
  <c r="C20396" i="4" s="1"/>
  <c r="C20397" i="4" s="1"/>
  <c r="C20398" i="4" s="1"/>
  <c r="C20399" i="4" s="1"/>
  <c r="C20400" i="4" s="1"/>
  <c r="C20401" i="4" s="1"/>
  <c r="C20402" i="4" s="1"/>
  <c r="C20403" i="4" s="1"/>
  <c r="C20404" i="4" s="1"/>
  <c r="C20405" i="4" s="1"/>
  <c r="C20406" i="4" s="1"/>
  <c r="C20407" i="4" s="1"/>
  <c r="C20408" i="4" s="1"/>
  <c r="C20409" i="4" s="1"/>
  <c r="C20410" i="4" s="1"/>
  <c r="C20411" i="4" s="1"/>
  <c r="C20412" i="4" s="1"/>
  <c r="C20413" i="4" s="1"/>
  <c r="C20414" i="4" s="1"/>
  <c r="C20415" i="4" s="1"/>
  <c r="C20416" i="4" s="1"/>
  <c r="C20417" i="4" s="1"/>
  <c r="C20418" i="4" s="1"/>
  <c r="C20419" i="4" s="1"/>
  <c r="C20420" i="4" s="1"/>
  <c r="C20421" i="4" s="1"/>
  <c r="C20422" i="4" s="1"/>
  <c r="C20423" i="4" s="1"/>
  <c r="C20424" i="4" s="1"/>
  <c r="C20425" i="4" s="1"/>
  <c r="C20426" i="4" s="1"/>
  <c r="C20427" i="4" s="1"/>
  <c r="C20428" i="4" s="1"/>
  <c r="C20429" i="4" s="1"/>
  <c r="C20430" i="4" s="1"/>
  <c r="C20431" i="4" s="1"/>
  <c r="C20432" i="4" s="1"/>
  <c r="C20433" i="4" s="1"/>
  <c r="C20434" i="4" s="1"/>
  <c r="C20435" i="4" s="1"/>
  <c r="C20436" i="4" s="1"/>
  <c r="C20437" i="4" s="1"/>
  <c r="C20438" i="4" s="1"/>
  <c r="C20439" i="4" s="1"/>
  <c r="C20440" i="4" s="1"/>
  <c r="C20441" i="4" s="1"/>
  <c r="C20442" i="4" s="1"/>
  <c r="C20443" i="4" s="1"/>
  <c r="C20444" i="4" s="1"/>
  <c r="C20445" i="4" s="1"/>
  <c r="C20446" i="4" s="1"/>
  <c r="C20447" i="4" s="1"/>
  <c r="C20448" i="4" s="1"/>
  <c r="C20449" i="4" s="1"/>
  <c r="C20450" i="4" s="1"/>
  <c r="C20451" i="4" s="1"/>
  <c r="C20452" i="4" s="1"/>
  <c r="C20453" i="4" s="1"/>
  <c r="C20454" i="4" s="1"/>
  <c r="C20455" i="4" s="1"/>
  <c r="C20456" i="4" s="1"/>
  <c r="C20457" i="4" s="1"/>
  <c r="C20458" i="4" s="1"/>
  <c r="C20459" i="4" s="1"/>
  <c r="C20460" i="4" s="1"/>
  <c r="C20461" i="4" s="1"/>
  <c r="C20462" i="4" s="1"/>
  <c r="C20463" i="4" s="1"/>
  <c r="C20464" i="4" s="1"/>
  <c r="C20465" i="4" s="1"/>
  <c r="C20466" i="4" s="1"/>
  <c r="C20467" i="4" s="1"/>
  <c r="C20468" i="4" s="1"/>
  <c r="C20469" i="4" s="1"/>
  <c r="C20470" i="4" s="1"/>
  <c r="C20471" i="4" s="1"/>
  <c r="C20472" i="4" s="1"/>
  <c r="C20473" i="4" s="1"/>
  <c r="C20474" i="4" s="1"/>
  <c r="C20475" i="4" s="1"/>
  <c r="C20476" i="4" s="1"/>
  <c r="C20477" i="4" s="1"/>
  <c r="C20478" i="4" s="1"/>
  <c r="C20479" i="4" s="1"/>
  <c r="C20480" i="4" s="1"/>
  <c r="C20481" i="4" s="1"/>
  <c r="C20482" i="4" s="1"/>
  <c r="C20483" i="4" s="1"/>
  <c r="C20484" i="4" s="1"/>
  <c r="C20485" i="4" s="1"/>
  <c r="C20486" i="4" s="1"/>
  <c r="C20487" i="4" s="1"/>
  <c r="C20488" i="4" s="1"/>
  <c r="C20489" i="4" s="1"/>
  <c r="C20490" i="4" s="1"/>
  <c r="C20491" i="4" s="1"/>
  <c r="C20492" i="4" s="1"/>
  <c r="C20493" i="4" s="1"/>
  <c r="C20494" i="4" s="1"/>
  <c r="C20495" i="4" s="1"/>
  <c r="C20496" i="4" s="1"/>
  <c r="C20497" i="4" s="1"/>
  <c r="C20498" i="4" s="1"/>
  <c r="C20499" i="4" s="1"/>
  <c r="C20500" i="4" s="1"/>
  <c r="C20501" i="4" s="1"/>
  <c r="C20502" i="4" s="1"/>
  <c r="C20503" i="4" s="1"/>
  <c r="C20504" i="4" s="1"/>
  <c r="C20505" i="4" s="1"/>
  <c r="C20506" i="4" s="1"/>
  <c r="C20507" i="4" s="1"/>
  <c r="C20508" i="4" s="1"/>
  <c r="C20509" i="4" s="1"/>
  <c r="C20510" i="4" s="1"/>
  <c r="C20511" i="4" s="1"/>
  <c r="C20512" i="4" s="1"/>
  <c r="C20513" i="4" s="1"/>
  <c r="C20514" i="4" s="1"/>
  <c r="C20515" i="4" s="1"/>
  <c r="C20516" i="4" s="1"/>
  <c r="C20517" i="4" s="1"/>
  <c r="C20518" i="4" s="1"/>
  <c r="C20519" i="4" s="1"/>
  <c r="C20520" i="4" s="1"/>
  <c r="C20521" i="4" s="1"/>
  <c r="C20522" i="4" s="1"/>
  <c r="C20523" i="4" s="1"/>
  <c r="C20524" i="4" s="1"/>
  <c r="C20525" i="4" s="1"/>
  <c r="C20526" i="4" s="1"/>
  <c r="C20527" i="4" s="1"/>
  <c r="C20528" i="4" s="1"/>
  <c r="C20529" i="4" s="1"/>
  <c r="C20530" i="4" s="1"/>
  <c r="C20531" i="4" s="1"/>
  <c r="C20532" i="4" s="1"/>
  <c r="C20533" i="4" s="1"/>
  <c r="C20534" i="4" s="1"/>
  <c r="C20535" i="4" s="1"/>
  <c r="C20536" i="4" s="1"/>
  <c r="C20537" i="4" s="1"/>
  <c r="C20538" i="4" s="1"/>
  <c r="C20539" i="4" s="1"/>
  <c r="C20540" i="4" s="1"/>
  <c r="C20541" i="4" s="1"/>
  <c r="C20542" i="4" s="1"/>
  <c r="C20543" i="4" s="1"/>
  <c r="C20544" i="4" s="1"/>
  <c r="C20545" i="4" s="1"/>
  <c r="C20546" i="4" s="1"/>
  <c r="C20547" i="4" s="1"/>
  <c r="C20548" i="4" s="1"/>
  <c r="C20549" i="4" s="1"/>
  <c r="C20550" i="4" s="1"/>
  <c r="C20551" i="4" s="1"/>
  <c r="C20552" i="4" s="1"/>
  <c r="C20553" i="4" s="1"/>
  <c r="C20554" i="4" s="1"/>
  <c r="C20555" i="4" s="1"/>
  <c r="C20556" i="4" s="1"/>
  <c r="C20557" i="4" s="1"/>
  <c r="C20558" i="4" s="1"/>
  <c r="C20559" i="4" s="1"/>
  <c r="C20560" i="4" s="1"/>
  <c r="C20561" i="4" s="1"/>
  <c r="C20562" i="4" s="1"/>
  <c r="C20563" i="4" s="1"/>
  <c r="C20564" i="4" s="1"/>
  <c r="C20565" i="4" s="1"/>
  <c r="C20566" i="4" s="1"/>
  <c r="C20567" i="4" s="1"/>
  <c r="C20568" i="4" s="1"/>
  <c r="C20569" i="4" s="1"/>
  <c r="C20570" i="4" s="1"/>
  <c r="C20571" i="4" s="1"/>
  <c r="C20572" i="4" s="1"/>
  <c r="C20573" i="4" s="1"/>
  <c r="C20574" i="4" s="1"/>
  <c r="C20575" i="4" s="1"/>
  <c r="C20576" i="4" s="1"/>
  <c r="C20577" i="4" s="1"/>
  <c r="C20578" i="4" s="1"/>
  <c r="C20579" i="4" s="1"/>
  <c r="C20580" i="4" s="1"/>
  <c r="C20581" i="4" s="1"/>
  <c r="C20582" i="4" s="1"/>
  <c r="C20583" i="4" s="1"/>
  <c r="C20584" i="4" s="1"/>
  <c r="C20585" i="4" s="1"/>
  <c r="C20586" i="4" s="1"/>
  <c r="C20587" i="4" s="1"/>
  <c r="C20588" i="4" s="1"/>
  <c r="C20589" i="4" s="1"/>
  <c r="C20590" i="4" s="1"/>
  <c r="C20591" i="4" s="1"/>
  <c r="C20592" i="4" s="1"/>
  <c r="C20593" i="4" s="1"/>
  <c r="C20594" i="4" s="1"/>
  <c r="C20595" i="4" s="1"/>
  <c r="C20596" i="4" s="1"/>
  <c r="C20597" i="4" s="1"/>
  <c r="C20598" i="4" s="1"/>
  <c r="C20599" i="4" s="1"/>
  <c r="C20600" i="4" s="1"/>
  <c r="C20601" i="4" s="1"/>
  <c r="C20602" i="4" s="1"/>
  <c r="C20603" i="4" s="1"/>
  <c r="C20604" i="4" s="1"/>
  <c r="C20605" i="4" s="1"/>
  <c r="C20606" i="4" s="1"/>
  <c r="C20607" i="4" s="1"/>
  <c r="C20608" i="4" s="1"/>
  <c r="C20609" i="4" s="1"/>
  <c r="C20610" i="4" s="1"/>
  <c r="C20611" i="4" s="1"/>
  <c r="C20612" i="4" s="1"/>
  <c r="C20613" i="4" s="1"/>
  <c r="C20614" i="4" s="1"/>
  <c r="C20615" i="4" s="1"/>
  <c r="C20616" i="4" s="1"/>
  <c r="C20617" i="4" s="1"/>
  <c r="C20618" i="4" s="1"/>
  <c r="C20619" i="4" s="1"/>
  <c r="C20620" i="4" s="1"/>
  <c r="C20621" i="4" s="1"/>
  <c r="C20622" i="4" s="1"/>
  <c r="C20623" i="4" s="1"/>
  <c r="C20624" i="4" s="1"/>
  <c r="C20625" i="4" s="1"/>
  <c r="C20626" i="4" s="1"/>
  <c r="C20627" i="4" s="1"/>
  <c r="C20628" i="4" s="1"/>
  <c r="C20629" i="4" s="1"/>
  <c r="C20630" i="4" s="1"/>
  <c r="C20631" i="4" s="1"/>
  <c r="C20632" i="4" s="1"/>
  <c r="C20633" i="4" s="1"/>
  <c r="C20634" i="4" s="1"/>
  <c r="C20635" i="4" s="1"/>
  <c r="C20636" i="4" s="1"/>
  <c r="C20637" i="4" s="1"/>
  <c r="C20638" i="4" s="1"/>
  <c r="C20639" i="4" s="1"/>
  <c r="C20640" i="4" s="1"/>
  <c r="C20641" i="4" s="1"/>
  <c r="C20642" i="4" s="1"/>
  <c r="C20643" i="4" s="1"/>
  <c r="C20644" i="4" s="1"/>
  <c r="C20645" i="4" s="1"/>
  <c r="C20646" i="4" s="1"/>
  <c r="C20647" i="4" s="1"/>
  <c r="C20648" i="4" s="1"/>
  <c r="C20649" i="4" s="1"/>
  <c r="C20650" i="4" s="1"/>
  <c r="C20651" i="4" s="1"/>
  <c r="C20652" i="4" s="1"/>
  <c r="C20653" i="4" s="1"/>
  <c r="C20654" i="4" s="1"/>
  <c r="C20655" i="4" s="1"/>
  <c r="C20656" i="4" s="1"/>
  <c r="C20657" i="4" s="1"/>
  <c r="C20658" i="4" s="1"/>
  <c r="C20659" i="4" s="1"/>
  <c r="C20660" i="4" s="1"/>
  <c r="C20661" i="4" s="1"/>
  <c r="C20662" i="4" s="1"/>
  <c r="C20663" i="4" s="1"/>
  <c r="C20664" i="4" s="1"/>
  <c r="C20665" i="4" s="1"/>
  <c r="C20666" i="4" s="1"/>
  <c r="C20667" i="4" s="1"/>
  <c r="C20668" i="4" s="1"/>
  <c r="C20669" i="4" s="1"/>
  <c r="C20670" i="4" s="1"/>
  <c r="C20671" i="4" s="1"/>
  <c r="C20672" i="4" s="1"/>
  <c r="C20673" i="4" s="1"/>
  <c r="C20674" i="4" s="1"/>
  <c r="C20675" i="4" s="1"/>
  <c r="C20676" i="4" s="1"/>
  <c r="C20677" i="4" s="1"/>
  <c r="C20678" i="4" s="1"/>
  <c r="C20679" i="4" s="1"/>
  <c r="C20680" i="4" s="1"/>
  <c r="C20681" i="4" s="1"/>
  <c r="C20682" i="4" s="1"/>
  <c r="C20683" i="4" s="1"/>
  <c r="C20684" i="4" s="1"/>
  <c r="C20685" i="4" s="1"/>
  <c r="C20686" i="4" s="1"/>
  <c r="C20687" i="4" s="1"/>
  <c r="C20688" i="4" s="1"/>
  <c r="C20689" i="4" s="1"/>
  <c r="C20690" i="4" s="1"/>
  <c r="C20691" i="4" s="1"/>
  <c r="C20692" i="4" s="1"/>
  <c r="C20693" i="4" s="1"/>
  <c r="C20694" i="4" s="1"/>
  <c r="C20695" i="4" s="1"/>
  <c r="C20696" i="4" s="1"/>
  <c r="C20697" i="4" s="1"/>
  <c r="C20698" i="4" s="1"/>
  <c r="C20699" i="4" s="1"/>
  <c r="C20700" i="4" s="1"/>
  <c r="C20701" i="4" s="1"/>
  <c r="C20702" i="4" s="1"/>
  <c r="C20703" i="4" s="1"/>
  <c r="C20704" i="4" s="1"/>
  <c r="C20705" i="4" s="1"/>
  <c r="C20706" i="4" s="1"/>
  <c r="C20707" i="4" s="1"/>
  <c r="C20708" i="4" s="1"/>
  <c r="C20709" i="4" s="1"/>
  <c r="C20710" i="4" s="1"/>
  <c r="C20711" i="4" s="1"/>
  <c r="C20712" i="4" s="1"/>
  <c r="C20713" i="4" s="1"/>
  <c r="C20714" i="4" s="1"/>
  <c r="C20715" i="4" s="1"/>
  <c r="C20716" i="4" s="1"/>
  <c r="C20717" i="4" s="1"/>
  <c r="C20718" i="4" s="1"/>
  <c r="C20719" i="4" s="1"/>
  <c r="C20720" i="4" s="1"/>
  <c r="C20721" i="4" s="1"/>
  <c r="C20722" i="4" s="1"/>
  <c r="C20723" i="4" s="1"/>
  <c r="C20724" i="4" s="1"/>
  <c r="C20725" i="4" s="1"/>
  <c r="C20726" i="4" s="1"/>
  <c r="C20727" i="4" s="1"/>
  <c r="C20728" i="4" s="1"/>
  <c r="C20729" i="4" s="1"/>
  <c r="C20730" i="4" s="1"/>
  <c r="C20731" i="4" s="1"/>
  <c r="C20732" i="4" s="1"/>
  <c r="C20733" i="4" s="1"/>
  <c r="C20734" i="4" s="1"/>
  <c r="C20735" i="4" s="1"/>
  <c r="C20736" i="4" s="1"/>
  <c r="C20737" i="4" s="1"/>
  <c r="C20738" i="4" s="1"/>
  <c r="C20739" i="4" s="1"/>
  <c r="C20740" i="4" s="1"/>
  <c r="C20741" i="4" s="1"/>
  <c r="C20742" i="4" s="1"/>
  <c r="C20743" i="4" s="1"/>
  <c r="C20744" i="4" s="1"/>
  <c r="C20745" i="4" s="1"/>
  <c r="C20746" i="4" s="1"/>
  <c r="C20747" i="4" s="1"/>
  <c r="C20748" i="4" s="1"/>
  <c r="C20749" i="4" s="1"/>
  <c r="C20750" i="4" s="1"/>
  <c r="C20751" i="4" s="1"/>
  <c r="C20752" i="4" s="1"/>
  <c r="C20753" i="4" s="1"/>
  <c r="C20754" i="4" s="1"/>
  <c r="C20755" i="4" s="1"/>
  <c r="C20756" i="4" s="1"/>
  <c r="C20757" i="4" s="1"/>
  <c r="C20758" i="4" s="1"/>
  <c r="C20759" i="4" s="1"/>
  <c r="C20760" i="4" s="1"/>
  <c r="C20761" i="4" s="1"/>
  <c r="C20762" i="4" s="1"/>
  <c r="C20763" i="4" s="1"/>
  <c r="C20764" i="4" s="1"/>
  <c r="C20765" i="4" s="1"/>
  <c r="C20766" i="4" s="1"/>
  <c r="C20767" i="4" s="1"/>
  <c r="C20768" i="4" s="1"/>
  <c r="C20769" i="4" s="1"/>
  <c r="C20770" i="4" s="1"/>
  <c r="C20771" i="4" s="1"/>
  <c r="C20772" i="4" s="1"/>
  <c r="C20773" i="4" s="1"/>
  <c r="C20774" i="4" s="1"/>
  <c r="C20775" i="4" s="1"/>
  <c r="C20776" i="4" s="1"/>
  <c r="C20777" i="4" s="1"/>
  <c r="C20778" i="4" s="1"/>
  <c r="C20779" i="4" s="1"/>
  <c r="C20780" i="4" s="1"/>
  <c r="C20781" i="4" s="1"/>
  <c r="C20782" i="4" s="1"/>
  <c r="C20783" i="4" s="1"/>
  <c r="C20784" i="4" s="1"/>
  <c r="C20785" i="4" s="1"/>
  <c r="C20786" i="4" s="1"/>
  <c r="C20787" i="4" s="1"/>
  <c r="C20788" i="4" s="1"/>
  <c r="C20789" i="4" s="1"/>
  <c r="C20790" i="4" s="1"/>
  <c r="C20791" i="4" s="1"/>
  <c r="C20792" i="4" s="1"/>
  <c r="C20793" i="4" s="1"/>
  <c r="C20794" i="4" s="1"/>
  <c r="C20795" i="4" s="1"/>
  <c r="C20796" i="4" s="1"/>
  <c r="C20797" i="4" s="1"/>
  <c r="C20798" i="4" s="1"/>
  <c r="C20799" i="4" s="1"/>
  <c r="C20800" i="4" s="1"/>
  <c r="C20801" i="4" s="1"/>
  <c r="C20802" i="4" s="1"/>
  <c r="C20803" i="4" s="1"/>
  <c r="C20804" i="4" s="1"/>
  <c r="C20805" i="4" s="1"/>
  <c r="C20806" i="4" s="1"/>
  <c r="C20807" i="4" s="1"/>
  <c r="C20808" i="4" s="1"/>
  <c r="C20809" i="4" s="1"/>
  <c r="C20810" i="4" s="1"/>
  <c r="C20811" i="4" s="1"/>
  <c r="C20812" i="4" s="1"/>
  <c r="C20813" i="4" s="1"/>
  <c r="C20814" i="4" s="1"/>
  <c r="C20815" i="4" s="1"/>
  <c r="C20816" i="4" s="1"/>
  <c r="C20817" i="4" s="1"/>
  <c r="C20818" i="4" s="1"/>
  <c r="C20819" i="4" s="1"/>
  <c r="C20820" i="4" s="1"/>
  <c r="C20821" i="4" s="1"/>
  <c r="C20822" i="4" s="1"/>
  <c r="C20823" i="4" s="1"/>
  <c r="C20824" i="4" s="1"/>
  <c r="C20825" i="4" s="1"/>
  <c r="C20826" i="4" s="1"/>
  <c r="C20827" i="4" s="1"/>
  <c r="C20828" i="4" s="1"/>
  <c r="C20829" i="4" s="1"/>
  <c r="C20830" i="4" s="1"/>
  <c r="C20831" i="4" s="1"/>
  <c r="C20832" i="4" s="1"/>
  <c r="C20833" i="4" s="1"/>
  <c r="C20834" i="4" s="1"/>
  <c r="C20835" i="4" s="1"/>
  <c r="C20836" i="4" s="1"/>
  <c r="C20837" i="4" s="1"/>
  <c r="C20838" i="4" s="1"/>
  <c r="C20839" i="4" s="1"/>
  <c r="C20840" i="4" s="1"/>
  <c r="C20841" i="4" s="1"/>
  <c r="C20842" i="4" s="1"/>
  <c r="C20843" i="4" s="1"/>
  <c r="C20844" i="4" s="1"/>
  <c r="C20845" i="4" s="1"/>
  <c r="C20846" i="4" s="1"/>
  <c r="C20847" i="4" s="1"/>
  <c r="C20848" i="4" s="1"/>
  <c r="C20849" i="4" s="1"/>
  <c r="C20850" i="4" s="1"/>
  <c r="C20851" i="4" s="1"/>
  <c r="C20852" i="4" s="1"/>
  <c r="C20853" i="4" s="1"/>
  <c r="C20854" i="4" s="1"/>
  <c r="C20855" i="4" s="1"/>
  <c r="C20856" i="4" s="1"/>
  <c r="C20857" i="4" s="1"/>
  <c r="C20858" i="4" s="1"/>
  <c r="C20859" i="4" s="1"/>
  <c r="C20860" i="4" s="1"/>
  <c r="C20861" i="4" s="1"/>
  <c r="C20862" i="4" s="1"/>
  <c r="C20863" i="4" s="1"/>
  <c r="C20864" i="4" s="1"/>
  <c r="C20865" i="4" s="1"/>
  <c r="C20866" i="4" s="1"/>
  <c r="C20867" i="4" s="1"/>
  <c r="C20868" i="4" s="1"/>
  <c r="C20869" i="4" s="1"/>
  <c r="C20870" i="4" s="1"/>
  <c r="C20871" i="4" s="1"/>
  <c r="C20872" i="4" s="1"/>
  <c r="C20873" i="4" s="1"/>
  <c r="C20874" i="4" s="1"/>
  <c r="C20875" i="4" s="1"/>
  <c r="C20876" i="4" s="1"/>
  <c r="C20877" i="4" s="1"/>
  <c r="C20878" i="4" s="1"/>
  <c r="C20879" i="4" s="1"/>
  <c r="C20880" i="4" s="1"/>
  <c r="C20881" i="4" s="1"/>
  <c r="C20882" i="4" s="1"/>
  <c r="C20883" i="4" s="1"/>
  <c r="C20884" i="4" s="1"/>
  <c r="C20885" i="4" s="1"/>
  <c r="C20886" i="4" s="1"/>
  <c r="C20887" i="4" s="1"/>
  <c r="C20888" i="4" s="1"/>
  <c r="C20889" i="4" s="1"/>
  <c r="C20890" i="4" s="1"/>
  <c r="C20891" i="4" s="1"/>
  <c r="C20892" i="4" s="1"/>
  <c r="C20893" i="4" s="1"/>
  <c r="C20894" i="4" s="1"/>
  <c r="C20895" i="4" s="1"/>
  <c r="C20896" i="4" s="1"/>
  <c r="C20897" i="4" s="1"/>
  <c r="C20898" i="4" s="1"/>
  <c r="C20899" i="4" s="1"/>
  <c r="C20900" i="4" s="1"/>
  <c r="C20901" i="4" s="1"/>
  <c r="C20902" i="4" s="1"/>
  <c r="C20903" i="4" s="1"/>
  <c r="C20904" i="4" s="1"/>
  <c r="C20905" i="4" s="1"/>
  <c r="C20906" i="4" s="1"/>
  <c r="C20907" i="4" s="1"/>
  <c r="C20908" i="4" s="1"/>
  <c r="C20909" i="4" s="1"/>
  <c r="C20910" i="4" s="1"/>
  <c r="C20911" i="4" s="1"/>
  <c r="C20912" i="4" s="1"/>
  <c r="C20913" i="4" s="1"/>
  <c r="C20914" i="4" s="1"/>
  <c r="C20915" i="4" s="1"/>
  <c r="C20916" i="4" s="1"/>
  <c r="C20917" i="4" s="1"/>
  <c r="C20918" i="4" s="1"/>
  <c r="C20919" i="4" s="1"/>
  <c r="C20920" i="4" s="1"/>
  <c r="C20921" i="4" s="1"/>
  <c r="C20922" i="4" s="1"/>
  <c r="C20923" i="4" s="1"/>
  <c r="C20924" i="4" s="1"/>
  <c r="C20925" i="4" s="1"/>
  <c r="C20926" i="4" s="1"/>
  <c r="C20927" i="4" s="1"/>
  <c r="C20928" i="4" s="1"/>
  <c r="C20929" i="4" s="1"/>
  <c r="C20930" i="4" s="1"/>
  <c r="C20931" i="4" s="1"/>
  <c r="C20932" i="4" s="1"/>
  <c r="C20933" i="4" s="1"/>
  <c r="C20934" i="4" s="1"/>
  <c r="C20935" i="4" s="1"/>
  <c r="C20936" i="4" s="1"/>
  <c r="C20937" i="4" s="1"/>
  <c r="C20938" i="4" s="1"/>
  <c r="C20939" i="4" s="1"/>
  <c r="C20940" i="4" s="1"/>
  <c r="C20941" i="4" s="1"/>
  <c r="C20942" i="4" s="1"/>
  <c r="C20943" i="4" s="1"/>
  <c r="C20944" i="4" s="1"/>
  <c r="C20945" i="4" s="1"/>
  <c r="C20946" i="4" s="1"/>
  <c r="C20947" i="4" s="1"/>
  <c r="C20948" i="4" s="1"/>
  <c r="C20949" i="4" s="1"/>
  <c r="C20950" i="4" s="1"/>
  <c r="C20951" i="4" s="1"/>
  <c r="C20952" i="4" s="1"/>
  <c r="C20953" i="4" s="1"/>
  <c r="C20954" i="4" s="1"/>
  <c r="C20955" i="4" s="1"/>
  <c r="C20956" i="4" s="1"/>
  <c r="C20957" i="4" s="1"/>
  <c r="C20958" i="4" s="1"/>
  <c r="C20959" i="4" s="1"/>
  <c r="C20960" i="4" s="1"/>
  <c r="C20961" i="4" s="1"/>
  <c r="C20962" i="4" s="1"/>
  <c r="C20963" i="4" s="1"/>
  <c r="C20964" i="4" s="1"/>
  <c r="C20965" i="4" s="1"/>
  <c r="C20966" i="4" s="1"/>
  <c r="C20967" i="4" s="1"/>
  <c r="C20968" i="4" s="1"/>
  <c r="C20969" i="4" s="1"/>
  <c r="C20970" i="4" s="1"/>
  <c r="C20971" i="4" s="1"/>
  <c r="C20972" i="4" s="1"/>
  <c r="C20973" i="4" s="1"/>
  <c r="C20974" i="4" s="1"/>
  <c r="C20975" i="4" s="1"/>
  <c r="C20976" i="4" s="1"/>
  <c r="C20977" i="4" s="1"/>
  <c r="C20978" i="4" s="1"/>
  <c r="C20979" i="4" s="1"/>
  <c r="C20980" i="4" s="1"/>
  <c r="C20981" i="4" s="1"/>
  <c r="C20982" i="4" s="1"/>
  <c r="C20983" i="4" s="1"/>
  <c r="C20984" i="4" s="1"/>
  <c r="C20985" i="4" s="1"/>
  <c r="C20986" i="4" s="1"/>
  <c r="C20987" i="4" s="1"/>
  <c r="C20988" i="4" s="1"/>
  <c r="C20989" i="4" s="1"/>
  <c r="C20990" i="4" s="1"/>
  <c r="C20991" i="4" s="1"/>
  <c r="C20992" i="4" s="1"/>
  <c r="C20993" i="4" s="1"/>
  <c r="C20994" i="4" s="1"/>
  <c r="C20995" i="4" s="1"/>
  <c r="C20996" i="4" s="1"/>
  <c r="C20997" i="4" s="1"/>
  <c r="C20998" i="4" s="1"/>
  <c r="C20999" i="4" s="1"/>
  <c r="C21000" i="4" s="1"/>
  <c r="C21001" i="4" s="1"/>
  <c r="C21002" i="4" s="1"/>
  <c r="C21003" i="4" s="1"/>
  <c r="C21004" i="4" s="1"/>
  <c r="C21005" i="4" s="1"/>
  <c r="C21006" i="4" s="1"/>
  <c r="C21007" i="4" s="1"/>
  <c r="C21008" i="4" s="1"/>
  <c r="C21009" i="4" s="1"/>
  <c r="C21010" i="4" s="1"/>
  <c r="C21011" i="4" s="1"/>
  <c r="C21012" i="4" s="1"/>
  <c r="C21013" i="4" s="1"/>
  <c r="C21014" i="4" s="1"/>
  <c r="C21015" i="4" s="1"/>
  <c r="C21016" i="4" s="1"/>
  <c r="C21017" i="4" s="1"/>
  <c r="C21018" i="4" s="1"/>
  <c r="C21019" i="4" s="1"/>
  <c r="C21020" i="4" s="1"/>
  <c r="C21021" i="4" s="1"/>
  <c r="C21022" i="4" s="1"/>
  <c r="C21023" i="4" s="1"/>
  <c r="C21024" i="4" s="1"/>
  <c r="C21025" i="4" s="1"/>
  <c r="C21026" i="4" s="1"/>
  <c r="C21027" i="4" s="1"/>
  <c r="C21028" i="4" s="1"/>
  <c r="C21029" i="4" s="1"/>
  <c r="C21030" i="4" s="1"/>
  <c r="C21031" i="4" s="1"/>
  <c r="C21032" i="4" s="1"/>
  <c r="C21033" i="4" s="1"/>
  <c r="C21034" i="4" s="1"/>
  <c r="C21035" i="4" s="1"/>
  <c r="C21036" i="4" s="1"/>
  <c r="C21037" i="4" s="1"/>
  <c r="C21038" i="4" s="1"/>
  <c r="C21039" i="4" s="1"/>
  <c r="C21040" i="4" s="1"/>
  <c r="C21041" i="4" s="1"/>
  <c r="C21042" i="4" s="1"/>
  <c r="C21043" i="4" s="1"/>
  <c r="C21044" i="4" s="1"/>
  <c r="C21045" i="4" s="1"/>
  <c r="C21046" i="4" s="1"/>
  <c r="C21047" i="4" s="1"/>
  <c r="C21048" i="4" s="1"/>
  <c r="C21049" i="4" s="1"/>
  <c r="C21050" i="4" s="1"/>
  <c r="C21051" i="4" s="1"/>
  <c r="C21052" i="4" s="1"/>
  <c r="C21053" i="4" s="1"/>
  <c r="C21054" i="4" s="1"/>
  <c r="C21055" i="4" s="1"/>
  <c r="C21056" i="4" s="1"/>
  <c r="C21057" i="4" s="1"/>
  <c r="C21058" i="4" s="1"/>
  <c r="C21059" i="4" s="1"/>
  <c r="C21060" i="4" s="1"/>
  <c r="C21061" i="4" s="1"/>
  <c r="C21062" i="4" s="1"/>
  <c r="C21063" i="4" s="1"/>
  <c r="C21064" i="4" s="1"/>
  <c r="C21065" i="4" s="1"/>
  <c r="C21066" i="4" s="1"/>
  <c r="C21067" i="4" s="1"/>
  <c r="C21068" i="4" s="1"/>
  <c r="C21069" i="4" s="1"/>
  <c r="C21070" i="4" s="1"/>
  <c r="C21071" i="4" s="1"/>
  <c r="C21072" i="4" s="1"/>
  <c r="C21073" i="4" s="1"/>
  <c r="C21074" i="4" s="1"/>
  <c r="C21075" i="4" s="1"/>
  <c r="C21076" i="4" s="1"/>
  <c r="C21077" i="4" s="1"/>
  <c r="C21078" i="4" s="1"/>
  <c r="C21079" i="4" s="1"/>
  <c r="C21080" i="4" s="1"/>
  <c r="C21081" i="4" s="1"/>
  <c r="C21082" i="4" s="1"/>
  <c r="C21083" i="4" s="1"/>
  <c r="C21084" i="4" s="1"/>
  <c r="C21085" i="4" s="1"/>
  <c r="C21086" i="4" s="1"/>
  <c r="C21087" i="4" s="1"/>
  <c r="C21088" i="4" s="1"/>
  <c r="C21089" i="4" s="1"/>
  <c r="C21090" i="4" s="1"/>
  <c r="C21091" i="4" s="1"/>
  <c r="C21092" i="4" s="1"/>
  <c r="C21093" i="4" s="1"/>
  <c r="C21094" i="4" s="1"/>
  <c r="C21095" i="4" s="1"/>
  <c r="C21096" i="4" s="1"/>
  <c r="C21097" i="4" s="1"/>
  <c r="C21098" i="4" s="1"/>
  <c r="C21099" i="4" s="1"/>
  <c r="C21100" i="4" s="1"/>
  <c r="C21101" i="4" s="1"/>
  <c r="C21102" i="4" s="1"/>
  <c r="C21103" i="4" s="1"/>
  <c r="C21104" i="4" s="1"/>
  <c r="C21105" i="4" s="1"/>
  <c r="C21106" i="4" s="1"/>
  <c r="C21107" i="4" s="1"/>
  <c r="C21108" i="4" s="1"/>
  <c r="C21109" i="4" s="1"/>
  <c r="C21110" i="4" s="1"/>
  <c r="C21111" i="4" s="1"/>
  <c r="C21112" i="4" s="1"/>
  <c r="C21113" i="4" s="1"/>
  <c r="C21114" i="4" s="1"/>
  <c r="C21115" i="4" s="1"/>
  <c r="C21116" i="4" s="1"/>
  <c r="C21117" i="4" s="1"/>
  <c r="C21118" i="4" s="1"/>
  <c r="C21119" i="4" s="1"/>
  <c r="C21120" i="4" s="1"/>
  <c r="C21121" i="4" s="1"/>
  <c r="C21122" i="4" s="1"/>
  <c r="C21123" i="4" s="1"/>
  <c r="C21124" i="4" s="1"/>
  <c r="C21125" i="4" s="1"/>
  <c r="C21126" i="4" s="1"/>
  <c r="C21127" i="4" s="1"/>
  <c r="C21128" i="4" s="1"/>
  <c r="C21129" i="4" s="1"/>
  <c r="C21130" i="4" s="1"/>
  <c r="C21131" i="4" s="1"/>
  <c r="C21132" i="4" s="1"/>
  <c r="C21133" i="4" s="1"/>
  <c r="C21134" i="4" s="1"/>
  <c r="C21135" i="4" s="1"/>
  <c r="C21136" i="4" s="1"/>
  <c r="C21137" i="4" s="1"/>
  <c r="C21138" i="4" s="1"/>
  <c r="C21139" i="4" s="1"/>
  <c r="C21140" i="4" s="1"/>
  <c r="C21141" i="4" s="1"/>
  <c r="C21142" i="4" s="1"/>
  <c r="C21143" i="4" s="1"/>
  <c r="C21144" i="4" s="1"/>
  <c r="C21145" i="4" s="1"/>
  <c r="C21146" i="4" s="1"/>
  <c r="C21147" i="4" s="1"/>
  <c r="C21148" i="4" s="1"/>
  <c r="C21149" i="4" s="1"/>
  <c r="C21150" i="4" s="1"/>
  <c r="C21151" i="4" s="1"/>
  <c r="C21152" i="4" s="1"/>
  <c r="C21153" i="4" s="1"/>
  <c r="C21154" i="4" s="1"/>
  <c r="C21155" i="4" s="1"/>
  <c r="C21156" i="4" s="1"/>
  <c r="C21157" i="4" s="1"/>
  <c r="C21158" i="4" s="1"/>
  <c r="C21159" i="4" s="1"/>
  <c r="C21160" i="4" s="1"/>
  <c r="C21161" i="4" s="1"/>
  <c r="C21162" i="4" s="1"/>
  <c r="C21163" i="4" s="1"/>
  <c r="C21164" i="4" s="1"/>
  <c r="C21165" i="4" s="1"/>
  <c r="C21166" i="4" s="1"/>
  <c r="C21167" i="4" s="1"/>
  <c r="C21168" i="4" s="1"/>
  <c r="C21169" i="4" s="1"/>
  <c r="C21170" i="4" s="1"/>
  <c r="C21171" i="4" s="1"/>
  <c r="C21172" i="4" s="1"/>
  <c r="C21173" i="4" s="1"/>
  <c r="C21174" i="4" s="1"/>
  <c r="C21175" i="4" s="1"/>
  <c r="C21176" i="4" s="1"/>
  <c r="C21177" i="4" s="1"/>
  <c r="C21178" i="4" s="1"/>
  <c r="C21179" i="4" s="1"/>
  <c r="C21180" i="4" s="1"/>
  <c r="C21181" i="4" s="1"/>
  <c r="C21182" i="4" s="1"/>
  <c r="C21183" i="4" s="1"/>
  <c r="C21184" i="4" s="1"/>
  <c r="C21185" i="4" s="1"/>
  <c r="C21186" i="4" s="1"/>
  <c r="C21187" i="4" s="1"/>
  <c r="C21188" i="4" s="1"/>
  <c r="C21189" i="4" s="1"/>
  <c r="C21190" i="4" s="1"/>
  <c r="C21191" i="4" s="1"/>
  <c r="C21192" i="4" s="1"/>
  <c r="C21193" i="4" s="1"/>
  <c r="C21194" i="4" s="1"/>
  <c r="C21195" i="4" s="1"/>
  <c r="C21196" i="4" s="1"/>
  <c r="C21197" i="4" s="1"/>
  <c r="C21198" i="4" s="1"/>
  <c r="C21199" i="4" s="1"/>
  <c r="C21200" i="4" s="1"/>
  <c r="C21201" i="4" s="1"/>
  <c r="C21202" i="4" s="1"/>
  <c r="C21203" i="4" s="1"/>
  <c r="C21204" i="4" s="1"/>
  <c r="C21205" i="4" s="1"/>
  <c r="C21206" i="4" s="1"/>
  <c r="C21207" i="4" s="1"/>
  <c r="C21208" i="4" s="1"/>
  <c r="C21209" i="4" s="1"/>
  <c r="C21210" i="4" s="1"/>
  <c r="C21211" i="4" s="1"/>
  <c r="C21212" i="4" s="1"/>
  <c r="C21213" i="4" s="1"/>
  <c r="C21214" i="4" s="1"/>
  <c r="C21215" i="4" s="1"/>
  <c r="C21216" i="4" s="1"/>
  <c r="C21217" i="4" s="1"/>
  <c r="C21218" i="4" s="1"/>
  <c r="C21219" i="4" s="1"/>
  <c r="C21220" i="4" s="1"/>
  <c r="C21221" i="4" s="1"/>
  <c r="C21222" i="4" s="1"/>
  <c r="C21223" i="4" s="1"/>
  <c r="C21224" i="4" s="1"/>
  <c r="C21225" i="4" s="1"/>
  <c r="C21226" i="4" s="1"/>
  <c r="C21227" i="4" s="1"/>
  <c r="C21228" i="4" s="1"/>
  <c r="C21229" i="4" s="1"/>
  <c r="C21230" i="4" s="1"/>
  <c r="C21231" i="4" s="1"/>
  <c r="C21232" i="4" s="1"/>
  <c r="C21233" i="4" s="1"/>
  <c r="C21234" i="4" s="1"/>
  <c r="C21235" i="4" s="1"/>
  <c r="C21236" i="4" s="1"/>
  <c r="C21237" i="4" s="1"/>
  <c r="C21238" i="4" s="1"/>
  <c r="C21239" i="4" s="1"/>
  <c r="C21240" i="4" s="1"/>
  <c r="C21241" i="4" s="1"/>
  <c r="C21242" i="4" s="1"/>
  <c r="C21243" i="4" s="1"/>
  <c r="C21244" i="4" s="1"/>
  <c r="C21245" i="4" s="1"/>
  <c r="C21246" i="4" s="1"/>
  <c r="C21247" i="4" s="1"/>
  <c r="C21248" i="4" s="1"/>
  <c r="C21249" i="4" s="1"/>
  <c r="C21250" i="4" s="1"/>
  <c r="C21251" i="4" s="1"/>
  <c r="C21252" i="4" s="1"/>
  <c r="C21253" i="4" s="1"/>
  <c r="C21254" i="4" s="1"/>
  <c r="C21255" i="4" s="1"/>
  <c r="C21256" i="4" s="1"/>
  <c r="C21257" i="4" s="1"/>
  <c r="C21258" i="4" s="1"/>
  <c r="C21259" i="4" s="1"/>
  <c r="C21260" i="4" s="1"/>
  <c r="C21261" i="4" s="1"/>
  <c r="C21262" i="4" s="1"/>
  <c r="C21263" i="4" s="1"/>
  <c r="C21264" i="4" s="1"/>
  <c r="C21265" i="4" s="1"/>
  <c r="C21266" i="4" s="1"/>
  <c r="C21267" i="4" s="1"/>
  <c r="C21268" i="4" s="1"/>
  <c r="C21269" i="4" s="1"/>
  <c r="C21270" i="4" s="1"/>
  <c r="C21271" i="4" s="1"/>
  <c r="C21272" i="4" s="1"/>
  <c r="C21273" i="4" s="1"/>
  <c r="C21274" i="4" s="1"/>
  <c r="C21275" i="4" s="1"/>
  <c r="C21276" i="4" s="1"/>
  <c r="C21277" i="4" s="1"/>
  <c r="C21278" i="4" s="1"/>
  <c r="C21279" i="4" s="1"/>
  <c r="C21280" i="4" s="1"/>
  <c r="C21281" i="4" s="1"/>
  <c r="C21282" i="4" s="1"/>
  <c r="C21283" i="4" s="1"/>
  <c r="C21284" i="4" s="1"/>
  <c r="C21285" i="4" s="1"/>
  <c r="C21286" i="4" s="1"/>
  <c r="C21287" i="4" s="1"/>
  <c r="C21288" i="4" s="1"/>
  <c r="C21289" i="4" s="1"/>
  <c r="C21290" i="4" s="1"/>
  <c r="C21291" i="4" s="1"/>
  <c r="C21292" i="4" s="1"/>
  <c r="C21293" i="4" s="1"/>
  <c r="C21294" i="4" s="1"/>
  <c r="C21295" i="4" s="1"/>
  <c r="C21296" i="4" s="1"/>
  <c r="C21297" i="4" s="1"/>
  <c r="C21298" i="4" s="1"/>
  <c r="C21299" i="4" s="1"/>
  <c r="C21300" i="4" s="1"/>
  <c r="C21301" i="4" s="1"/>
  <c r="C21302" i="4" s="1"/>
  <c r="C21303" i="4" s="1"/>
  <c r="C21304" i="4" s="1"/>
  <c r="C21305" i="4" s="1"/>
  <c r="C21306" i="4" s="1"/>
  <c r="C21307" i="4" s="1"/>
  <c r="C21308" i="4" s="1"/>
  <c r="C21309" i="4" s="1"/>
  <c r="C21310" i="4" s="1"/>
  <c r="C21311" i="4" s="1"/>
  <c r="C21312" i="4" s="1"/>
  <c r="C21313" i="4" s="1"/>
  <c r="C21314" i="4" s="1"/>
  <c r="C21315" i="4" s="1"/>
  <c r="C21316" i="4" s="1"/>
  <c r="C21317" i="4" s="1"/>
  <c r="C21318" i="4" s="1"/>
  <c r="C21319" i="4" s="1"/>
  <c r="C21320" i="4" s="1"/>
  <c r="C21321" i="4" s="1"/>
  <c r="C21322" i="4" s="1"/>
  <c r="C21323" i="4" s="1"/>
  <c r="C21324" i="4" s="1"/>
  <c r="C21325" i="4" s="1"/>
  <c r="C21326" i="4" s="1"/>
  <c r="C21327" i="4" s="1"/>
  <c r="C21328" i="4" s="1"/>
  <c r="C21329" i="4" s="1"/>
  <c r="C21330" i="4" s="1"/>
  <c r="C21331" i="4" s="1"/>
  <c r="C21332" i="4" s="1"/>
  <c r="C21333" i="4" s="1"/>
  <c r="C21334" i="4" s="1"/>
  <c r="C21335" i="4" s="1"/>
  <c r="C21336" i="4" s="1"/>
  <c r="C21337" i="4" s="1"/>
  <c r="C21338" i="4" s="1"/>
  <c r="C21339" i="4" s="1"/>
  <c r="C21340" i="4" s="1"/>
  <c r="C21341" i="4" s="1"/>
  <c r="C21342" i="4" s="1"/>
  <c r="C21343" i="4" s="1"/>
  <c r="C21344" i="4" s="1"/>
  <c r="C21345" i="4" s="1"/>
  <c r="C21346" i="4" s="1"/>
  <c r="C21347" i="4" s="1"/>
  <c r="C21348" i="4" s="1"/>
  <c r="C21349" i="4" s="1"/>
  <c r="C21350" i="4" s="1"/>
  <c r="C21351" i="4" s="1"/>
  <c r="C21352" i="4" s="1"/>
  <c r="C21353" i="4" s="1"/>
  <c r="C21354" i="4" s="1"/>
  <c r="C21355" i="4" s="1"/>
  <c r="C21356" i="4" s="1"/>
  <c r="C21357" i="4" s="1"/>
  <c r="C21358" i="4" s="1"/>
  <c r="C21359" i="4" s="1"/>
  <c r="C21360" i="4" s="1"/>
  <c r="C21361" i="4" s="1"/>
  <c r="C21362" i="4" s="1"/>
  <c r="C21363" i="4" s="1"/>
  <c r="C21364" i="4" s="1"/>
  <c r="C21365" i="4" s="1"/>
  <c r="C21366" i="4" s="1"/>
  <c r="C21367" i="4" s="1"/>
  <c r="C21368" i="4" s="1"/>
  <c r="C21369" i="4" s="1"/>
  <c r="C21370" i="4" s="1"/>
  <c r="C21371" i="4" s="1"/>
  <c r="C21372" i="4" s="1"/>
  <c r="C21373" i="4" s="1"/>
  <c r="C21374" i="4" s="1"/>
  <c r="C21375" i="4" s="1"/>
  <c r="C21376" i="4" s="1"/>
  <c r="C21377" i="4" s="1"/>
  <c r="C21378" i="4" s="1"/>
  <c r="C21379" i="4" s="1"/>
  <c r="C21380" i="4" s="1"/>
  <c r="C21381" i="4" s="1"/>
  <c r="C21382" i="4" s="1"/>
  <c r="C21383" i="4" s="1"/>
  <c r="C21384" i="4" s="1"/>
  <c r="C21385" i="4" s="1"/>
  <c r="C21386" i="4" s="1"/>
  <c r="C21387" i="4" s="1"/>
  <c r="C21388" i="4" s="1"/>
  <c r="C21389" i="4" s="1"/>
  <c r="C21390" i="4" s="1"/>
  <c r="C21391" i="4" s="1"/>
  <c r="C21392" i="4" s="1"/>
  <c r="C21393" i="4" s="1"/>
  <c r="C21394" i="4" s="1"/>
  <c r="C21395" i="4" s="1"/>
  <c r="C21396" i="4" s="1"/>
  <c r="C21397" i="4" s="1"/>
  <c r="C21398" i="4" s="1"/>
  <c r="C21399" i="4" s="1"/>
  <c r="C21400" i="4" s="1"/>
  <c r="C21401" i="4" s="1"/>
  <c r="C21402" i="4" s="1"/>
  <c r="C21403" i="4" s="1"/>
  <c r="C21404" i="4" s="1"/>
  <c r="C21405" i="4" s="1"/>
  <c r="C21406" i="4" s="1"/>
  <c r="C21407" i="4" s="1"/>
  <c r="C21408" i="4" s="1"/>
  <c r="C21409" i="4" s="1"/>
  <c r="C21410" i="4" s="1"/>
  <c r="C21411" i="4" s="1"/>
  <c r="C21412" i="4" s="1"/>
  <c r="C21413" i="4" s="1"/>
  <c r="C21414" i="4" s="1"/>
  <c r="C21415" i="4" s="1"/>
  <c r="C21416" i="4" s="1"/>
  <c r="C21417" i="4" s="1"/>
  <c r="C21418" i="4" s="1"/>
  <c r="C21419" i="4" s="1"/>
  <c r="C21420" i="4" s="1"/>
  <c r="C21421" i="4" s="1"/>
  <c r="C21422" i="4" s="1"/>
  <c r="C21423" i="4" s="1"/>
  <c r="C21424" i="4" s="1"/>
  <c r="C21425" i="4" s="1"/>
  <c r="C21426" i="4" s="1"/>
  <c r="C21427" i="4" s="1"/>
  <c r="C21428" i="4" s="1"/>
  <c r="C21429" i="4" s="1"/>
  <c r="C21430" i="4" s="1"/>
  <c r="C21431" i="4" s="1"/>
  <c r="C21432" i="4" s="1"/>
  <c r="C21433" i="4" s="1"/>
  <c r="C21434" i="4" s="1"/>
  <c r="C21435" i="4" s="1"/>
  <c r="C21436" i="4" s="1"/>
  <c r="C21437" i="4" s="1"/>
  <c r="C21438" i="4" s="1"/>
  <c r="C21439" i="4" s="1"/>
  <c r="C21440" i="4" s="1"/>
  <c r="C21441" i="4" s="1"/>
  <c r="C21442" i="4" s="1"/>
  <c r="C21443" i="4" s="1"/>
  <c r="C21444" i="4" s="1"/>
  <c r="C21445" i="4" s="1"/>
  <c r="C21446" i="4" s="1"/>
  <c r="C21447" i="4" s="1"/>
  <c r="C21448" i="4" s="1"/>
  <c r="C21449" i="4" s="1"/>
  <c r="C21450" i="4" s="1"/>
  <c r="C21451" i="4" s="1"/>
  <c r="C21452" i="4" s="1"/>
  <c r="C21453" i="4" s="1"/>
  <c r="C21454" i="4" s="1"/>
  <c r="C21455" i="4" s="1"/>
  <c r="C21456" i="4" s="1"/>
  <c r="C21457" i="4" s="1"/>
  <c r="C21458" i="4" s="1"/>
  <c r="C21459" i="4" s="1"/>
  <c r="C21460" i="4" s="1"/>
  <c r="C21461" i="4" s="1"/>
  <c r="C21462" i="4" s="1"/>
  <c r="C21463" i="4" s="1"/>
  <c r="C21464" i="4" s="1"/>
  <c r="C21465" i="4" s="1"/>
  <c r="C21466" i="4" s="1"/>
  <c r="C21467" i="4" s="1"/>
  <c r="C21468" i="4" s="1"/>
  <c r="C21469" i="4" s="1"/>
  <c r="C21470" i="4" s="1"/>
  <c r="C21471" i="4" s="1"/>
  <c r="C21472" i="4" s="1"/>
  <c r="C21473" i="4" s="1"/>
  <c r="C21474" i="4" s="1"/>
  <c r="C21475" i="4" s="1"/>
  <c r="C21476" i="4" s="1"/>
  <c r="C21477" i="4" s="1"/>
  <c r="C21478" i="4" s="1"/>
  <c r="C21479" i="4" s="1"/>
  <c r="C21480" i="4" s="1"/>
  <c r="C21481" i="4" s="1"/>
  <c r="C21482" i="4" s="1"/>
  <c r="C21483" i="4" s="1"/>
  <c r="C21484" i="4" s="1"/>
  <c r="C21485" i="4" s="1"/>
  <c r="C21486" i="4" s="1"/>
  <c r="C21487" i="4" s="1"/>
  <c r="C21488" i="4" s="1"/>
  <c r="C21489" i="4" s="1"/>
  <c r="C21490" i="4" s="1"/>
  <c r="C21491" i="4" s="1"/>
  <c r="C21492" i="4" s="1"/>
  <c r="C21493" i="4" s="1"/>
  <c r="C21494" i="4" s="1"/>
  <c r="C21495" i="4" s="1"/>
  <c r="C21496" i="4" s="1"/>
  <c r="C21497" i="4" s="1"/>
  <c r="C21498" i="4" s="1"/>
  <c r="C21499" i="4" s="1"/>
  <c r="C21500" i="4" s="1"/>
  <c r="C21501" i="4" s="1"/>
  <c r="C21502" i="4" s="1"/>
  <c r="C21503" i="4" s="1"/>
  <c r="C21504" i="4" s="1"/>
  <c r="C21505" i="4" s="1"/>
  <c r="C21506" i="4" s="1"/>
  <c r="C21507" i="4" s="1"/>
  <c r="C21508" i="4" s="1"/>
  <c r="C21509" i="4" s="1"/>
  <c r="C21510" i="4" s="1"/>
  <c r="C21511" i="4" s="1"/>
  <c r="C21512" i="4" s="1"/>
  <c r="C21513" i="4" s="1"/>
  <c r="C21514" i="4" s="1"/>
  <c r="C21515" i="4" s="1"/>
  <c r="C21516" i="4" s="1"/>
  <c r="C21517" i="4" s="1"/>
  <c r="C21518" i="4" s="1"/>
  <c r="C21519" i="4" s="1"/>
  <c r="C21520" i="4" s="1"/>
  <c r="C21521" i="4" s="1"/>
  <c r="C21522" i="4" s="1"/>
  <c r="C21523" i="4" s="1"/>
  <c r="C21524" i="4" s="1"/>
  <c r="C21525" i="4" s="1"/>
  <c r="C21526" i="4" s="1"/>
  <c r="C21527" i="4" s="1"/>
  <c r="C21528" i="4" s="1"/>
  <c r="C21529" i="4" s="1"/>
  <c r="C21530" i="4" s="1"/>
  <c r="C21531" i="4" s="1"/>
  <c r="C21532" i="4" s="1"/>
  <c r="C21533" i="4" s="1"/>
  <c r="C21534" i="4" s="1"/>
  <c r="C21535" i="4" s="1"/>
  <c r="C21536" i="4" s="1"/>
  <c r="C21537" i="4" s="1"/>
  <c r="C21538" i="4" s="1"/>
  <c r="C21539" i="4" s="1"/>
  <c r="C21540" i="4" s="1"/>
  <c r="C21541" i="4" s="1"/>
  <c r="C21542" i="4" s="1"/>
  <c r="C21543" i="4" s="1"/>
  <c r="C21544" i="4" s="1"/>
  <c r="C21545" i="4" s="1"/>
  <c r="C21546" i="4" s="1"/>
  <c r="C21547" i="4" s="1"/>
  <c r="C21548" i="4" s="1"/>
  <c r="C21549" i="4" s="1"/>
  <c r="C21550" i="4" s="1"/>
  <c r="C21551" i="4" s="1"/>
  <c r="C21552" i="4" s="1"/>
  <c r="C21553" i="4" s="1"/>
  <c r="C21554" i="4" s="1"/>
  <c r="C21555" i="4" s="1"/>
  <c r="C21556" i="4" s="1"/>
  <c r="C21557" i="4" s="1"/>
  <c r="C21558" i="4" s="1"/>
  <c r="C21559" i="4" s="1"/>
  <c r="C21560" i="4" s="1"/>
  <c r="C21561" i="4" s="1"/>
  <c r="C21562" i="4" s="1"/>
  <c r="C21563" i="4" s="1"/>
  <c r="C21564" i="4" s="1"/>
  <c r="C21565" i="4" s="1"/>
  <c r="C21566" i="4" s="1"/>
  <c r="C21567" i="4" s="1"/>
  <c r="C21568" i="4" s="1"/>
  <c r="C21569" i="4" s="1"/>
  <c r="C21570" i="4" s="1"/>
  <c r="C21571" i="4" s="1"/>
  <c r="C21572" i="4" s="1"/>
  <c r="C21573" i="4" s="1"/>
  <c r="C21574" i="4" s="1"/>
  <c r="C21575" i="4" s="1"/>
  <c r="C21576" i="4" s="1"/>
  <c r="C21577" i="4" s="1"/>
  <c r="C21578" i="4" s="1"/>
  <c r="C21579" i="4" s="1"/>
  <c r="C21580" i="4" s="1"/>
  <c r="C21581" i="4" s="1"/>
  <c r="C21582" i="4" s="1"/>
  <c r="C21583" i="4" s="1"/>
  <c r="C21584" i="4" s="1"/>
  <c r="C21585" i="4" s="1"/>
  <c r="C21586" i="4" s="1"/>
  <c r="C21587" i="4" s="1"/>
  <c r="C21588" i="4" s="1"/>
  <c r="C21589" i="4" s="1"/>
  <c r="C21590" i="4" s="1"/>
  <c r="C21591" i="4" s="1"/>
  <c r="C21592" i="4" s="1"/>
  <c r="C21593" i="4" s="1"/>
  <c r="C21594" i="4" s="1"/>
  <c r="C21595" i="4" s="1"/>
  <c r="C21596" i="4" s="1"/>
  <c r="C21597" i="4" s="1"/>
  <c r="C21598" i="4" s="1"/>
  <c r="C21599" i="4" s="1"/>
  <c r="C21600" i="4" s="1"/>
  <c r="C21601" i="4" s="1"/>
  <c r="C21602" i="4" s="1"/>
  <c r="C21603" i="4" s="1"/>
  <c r="C21604" i="4" s="1"/>
  <c r="C21605" i="4" s="1"/>
  <c r="C21606" i="4" s="1"/>
  <c r="C21607" i="4" s="1"/>
  <c r="C21608" i="4" s="1"/>
  <c r="C21609" i="4" s="1"/>
  <c r="C21610" i="4" s="1"/>
  <c r="C21611" i="4" s="1"/>
  <c r="C21612" i="4" s="1"/>
  <c r="C21613" i="4" s="1"/>
  <c r="C21614" i="4" s="1"/>
  <c r="C21615" i="4" s="1"/>
  <c r="C21616" i="4" s="1"/>
  <c r="C21617" i="4" s="1"/>
  <c r="C21618" i="4" s="1"/>
  <c r="C21619" i="4" s="1"/>
  <c r="C21620" i="4" s="1"/>
  <c r="C21621" i="4" s="1"/>
  <c r="C21622" i="4" s="1"/>
  <c r="C21623" i="4" s="1"/>
  <c r="C21624" i="4" s="1"/>
  <c r="C21625" i="4" s="1"/>
  <c r="C21626" i="4" s="1"/>
  <c r="C21627" i="4" s="1"/>
  <c r="C21628" i="4" s="1"/>
  <c r="C21629" i="4" s="1"/>
  <c r="C21630" i="4" s="1"/>
  <c r="C21631" i="4" s="1"/>
  <c r="C21632" i="4" s="1"/>
  <c r="C21633" i="4" s="1"/>
  <c r="C21634" i="4" s="1"/>
  <c r="C21635" i="4" s="1"/>
  <c r="C21636" i="4" s="1"/>
  <c r="C21637" i="4" s="1"/>
  <c r="C21638" i="4" s="1"/>
  <c r="C21639" i="4" s="1"/>
  <c r="C21640" i="4" s="1"/>
  <c r="C21641" i="4" s="1"/>
  <c r="C21642" i="4" s="1"/>
  <c r="C21643" i="4" s="1"/>
  <c r="C21644" i="4" s="1"/>
  <c r="C21645" i="4" s="1"/>
  <c r="C21646" i="4" s="1"/>
  <c r="C21647" i="4" s="1"/>
  <c r="C21648" i="4" s="1"/>
  <c r="C21649" i="4" s="1"/>
  <c r="C21650" i="4" s="1"/>
  <c r="C21651" i="4" s="1"/>
  <c r="C21652" i="4" s="1"/>
  <c r="C21653" i="4" s="1"/>
  <c r="C21654" i="4" s="1"/>
  <c r="C21655" i="4" s="1"/>
  <c r="C21656" i="4" s="1"/>
  <c r="C21657" i="4" s="1"/>
  <c r="C21658" i="4" s="1"/>
  <c r="C21659" i="4" s="1"/>
  <c r="C21660" i="4" s="1"/>
  <c r="C21661" i="4" s="1"/>
  <c r="C21662" i="4" s="1"/>
  <c r="C21663" i="4" s="1"/>
  <c r="C21664" i="4" s="1"/>
  <c r="C21665" i="4" s="1"/>
  <c r="C21666" i="4" s="1"/>
  <c r="C21667" i="4" s="1"/>
  <c r="C21668" i="4" s="1"/>
  <c r="C21669" i="4" s="1"/>
  <c r="C21670" i="4" s="1"/>
  <c r="C21671" i="4" s="1"/>
  <c r="C21672" i="4" s="1"/>
  <c r="C21673" i="4" s="1"/>
  <c r="C21674" i="4" s="1"/>
  <c r="C21675" i="4" s="1"/>
  <c r="C21676" i="4" s="1"/>
  <c r="C21677" i="4" s="1"/>
  <c r="C21678" i="4" s="1"/>
  <c r="C21679" i="4" s="1"/>
  <c r="C21680" i="4" s="1"/>
  <c r="C21681" i="4" s="1"/>
  <c r="C21682" i="4" s="1"/>
  <c r="C21683" i="4" s="1"/>
  <c r="C21684" i="4" s="1"/>
  <c r="C21685" i="4" s="1"/>
  <c r="C21686" i="4" s="1"/>
  <c r="C21687" i="4" s="1"/>
  <c r="C21688" i="4" s="1"/>
  <c r="C21689" i="4" s="1"/>
  <c r="C21690" i="4" s="1"/>
  <c r="C21691" i="4" s="1"/>
  <c r="C21692" i="4" s="1"/>
  <c r="C21693" i="4" s="1"/>
  <c r="C21694" i="4" s="1"/>
  <c r="C21695" i="4" s="1"/>
  <c r="C21696" i="4" s="1"/>
  <c r="C21697" i="4" s="1"/>
  <c r="C21698" i="4" s="1"/>
  <c r="C21699" i="4" s="1"/>
  <c r="C21700" i="4" s="1"/>
  <c r="C21701" i="4" s="1"/>
  <c r="C21702" i="4" s="1"/>
  <c r="C21703" i="4" s="1"/>
  <c r="C21704" i="4" s="1"/>
  <c r="C21705" i="4" s="1"/>
  <c r="C21706" i="4" s="1"/>
  <c r="C21707" i="4" s="1"/>
  <c r="C21708" i="4" s="1"/>
  <c r="C21709" i="4" s="1"/>
  <c r="C21710" i="4" s="1"/>
  <c r="C21711" i="4" s="1"/>
  <c r="C21712" i="4" s="1"/>
  <c r="C21713" i="4" s="1"/>
  <c r="C21714" i="4" s="1"/>
  <c r="C21715" i="4" s="1"/>
  <c r="C21716" i="4" s="1"/>
  <c r="C21717" i="4" s="1"/>
  <c r="C21718" i="4" s="1"/>
  <c r="C21719" i="4" s="1"/>
  <c r="C21720" i="4" s="1"/>
  <c r="C21721" i="4" s="1"/>
  <c r="C21722" i="4" s="1"/>
  <c r="C21723" i="4" s="1"/>
  <c r="C21724" i="4" s="1"/>
  <c r="C21725" i="4" s="1"/>
  <c r="C21726" i="4" s="1"/>
  <c r="C21727" i="4" s="1"/>
  <c r="C21728" i="4" s="1"/>
  <c r="C21729" i="4" s="1"/>
  <c r="C21730" i="4" s="1"/>
  <c r="C21731" i="4" s="1"/>
  <c r="C21732" i="4" s="1"/>
  <c r="C21733" i="4" s="1"/>
  <c r="C21734" i="4" s="1"/>
  <c r="C21735" i="4" s="1"/>
  <c r="C21736" i="4" s="1"/>
  <c r="C21737" i="4" s="1"/>
  <c r="C21738" i="4" s="1"/>
  <c r="C21739" i="4" s="1"/>
  <c r="C21740" i="4" s="1"/>
  <c r="C21741" i="4" s="1"/>
  <c r="C21742" i="4" s="1"/>
  <c r="C21743" i="4" s="1"/>
  <c r="C21744" i="4" s="1"/>
  <c r="C21745" i="4" s="1"/>
  <c r="C21746" i="4" s="1"/>
  <c r="C21747" i="4" s="1"/>
  <c r="C21748" i="4" s="1"/>
  <c r="C21749" i="4" s="1"/>
  <c r="C21750" i="4" s="1"/>
  <c r="C21751" i="4" s="1"/>
  <c r="C21752" i="4" s="1"/>
  <c r="C21753" i="4" s="1"/>
  <c r="C21754" i="4" s="1"/>
  <c r="C21755" i="4" s="1"/>
  <c r="C21756" i="4" s="1"/>
  <c r="C21757" i="4" s="1"/>
  <c r="C21758" i="4" s="1"/>
  <c r="C21759" i="4" s="1"/>
  <c r="C21760" i="4" s="1"/>
  <c r="C21761" i="4" s="1"/>
  <c r="C21762" i="4" s="1"/>
  <c r="C21763" i="4" s="1"/>
  <c r="C21764" i="4" s="1"/>
  <c r="C21765" i="4" s="1"/>
  <c r="C21766" i="4" s="1"/>
  <c r="C21767" i="4" s="1"/>
  <c r="C21768" i="4" s="1"/>
  <c r="C21769" i="4" s="1"/>
  <c r="C21770" i="4" s="1"/>
  <c r="C21771" i="4" s="1"/>
  <c r="C21772" i="4" s="1"/>
  <c r="C21773" i="4" s="1"/>
  <c r="C21774" i="4" s="1"/>
  <c r="C21775" i="4" s="1"/>
  <c r="C21776" i="4" s="1"/>
  <c r="C21777" i="4" s="1"/>
  <c r="C21778" i="4" s="1"/>
  <c r="C21779" i="4" s="1"/>
  <c r="C21780" i="4" s="1"/>
  <c r="C21781" i="4" s="1"/>
  <c r="C21782" i="4" s="1"/>
  <c r="C21783" i="4" s="1"/>
  <c r="C21784" i="4" s="1"/>
  <c r="C21785" i="4" s="1"/>
  <c r="C21786" i="4" s="1"/>
  <c r="C21787" i="4" s="1"/>
  <c r="C21788" i="4" s="1"/>
  <c r="C21789" i="4" s="1"/>
  <c r="C21790" i="4" s="1"/>
  <c r="C21791" i="4" s="1"/>
  <c r="C21792" i="4" s="1"/>
  <c r="C21793" i="4" s="1"/>
  <c r="C21794" i="4" s="1"/>
  <c r="C21795" i="4" s="1"/>
  <c r="C21796" i="4" s="1"/>
  <c r="C21797" i="4" s="1"/>
  <c r="C21798" i="4" s="1"/>
  <c r="C21799" i="4" s="1"/>
  <c r="C21800" i="4" s="1"/>
  <c r="C21801" i="4" s="1"/>
  <c r="C21802" i="4" s="1"/>
  <c r="C21803" i="4" s="1"/>
  <c r="C21804" i="4" s="1"/>
  <c r="C21805" i="4" s="1"/>
  <c r="C21806" i="4" s="1"/>
  <c r="C21807" i="4" s="1"/>
  <c r="C21808" i="4" s="1"/>
  <c r="C21809" i="4" s="1"/>
  <c r="C21810" i="4" s="1"/>
  <c r="C21811" i="4" s="1"/>
  <c r="C21812" i="4" s="1"/>
  <c r="C21813" i="4" s="1"/>
  <c r="C21814" i="4" s="1"/>
  <c r="C21815" i="4" s="1"/>
  <c r="C21816" i="4" s="1"/>
  <c r="C21817" i="4" s="1"/>
  <c r="C21818" i="4" s="1"/>
  <c r="C21819" i="4" s="1"/>
  <c r="C21820" i="4" s="1"/>
  <c r="C21821" i="4" s="1"/>
  <c r="C21822" i="4" s="1"/>
  <c r="C21823" i="4" s="1"/>
  <c r="C21824" i="4" s="1"/>
  <c r="C21825" i="4" s="1"/>
  <c r="C21826" i="4" s="1"/>
  <c r="C21827" i="4" s="1"/>
  <c r="C21828" i="4" s="1"/>
  <c r="C21829" i="4" s="1"/>
  <c r="C21830" i="4" s="1"/>
  <c r="C21831" i="4" s="1"/>
  <c r="C21832" i="4" s="1"/>
  <c r="C21833" i="4" s="1"/>
  <c r="C21834" i="4" s="1"/>
  <c r="C21835" i="4" s="1"/>
  <c r="C21836" i="4" s="1"/>
  <c r="C21837" i="4" s="1"/>
  <c r="C21838" i="4" s="1"/>
  <c r="C21839" i="4" s="1"/>
  <c r="C21840" i="4" s="1"/>
  <c r="C21841" i="4" s="1"/>
  <c r="C21842" i="4" s="1"/>
  <c r="C21843" i="4" s="1"/>
  <c r="C21844" i="4" s="1"/>
  <c r="C21845" i="4" s="1"/>
  <c r="C21846" i="4" s="1"/>
  <c r="C21847" i="4" s="1"/>
  <c r="C21848" i="4" s="1"/>
  <c r="C21849" i="4" s="1"/>
  <c r="C21850" i="4" s="1"/>
  <c r="C21851" i="4" s="1"/>
  <c r="C21852" i="4" s="1"/>
  <c r="C21853" i="4" s="1"/>
  <c r="C21854" i="4" s="1"/>
  <c r="C21855" i="4" s="1"/>
  <c r="C21856" i="4" s="1"/>
  <c r="C21857" i="4" s="1"/>
  <c r="C21858" i="4" s="1"/>
  <c r="C21859" i="4" s="1"/>
  <c r="C21860" i="4" s="1"/>
  <c r="C21861" i="4" s="1"/>
  <c r="C21862" i="4" s="1"/>
  <c r="C21863" i="4" s="1"/>
  <c r="C21864" i="4" s="1"/>
  <c r="C21865" i="4" s="1"/>
  <c r="C21866" i="4" s="1"/>
  <c r="C21867" i="4" s="1"/>
  <c r="C21868" i="4" s="1"/>
  <c r="C21869" i="4" s="1"/>
  <c r="C21870" i="4" s="1"/>
  <c r="C21871" i="4" s="1"/>
  <c r="C21872" i="4" s="1"/>
  <c r="C21873" i="4" s="1"/>
  <c r="C21874" i="4" s="1"/>
  <c r="C21875" i="4" s="1"/>
  <c r="C21876" i="4" s="1"/>
  <c r="C21877" i="4" s="1"/>
  <c r="C21878" i="4" s="1"/>
  <c r="C21879" i="4" s="1"/>
  <c r="C21880" i="4" s="1"/>
  <c r="C21881" i="4" s="1"/>
  <c r="C21882" i="4" s="1"/>
  <c r="C21883" i="4" s="1"/>
  <c r="C21884" i="4" s="1"/>
  <c r="C21885" i="4" s="1"/>
  <c r="C21886" i="4" s="1"/>
  <c r="C21887" i="4" s="1"/>
  <c r="C21888" i="4" s="1"/>
  <c r="C21889" i="4" s="1"/>
  <c r="C21890" i="4" s="1"/>
  <c r="C21891" i="4" s="1"/>
  <c r="C21892" i="4" s="1"/>
  <c r="C21893" i="4" s="1"/>
  <c r="C21894" i="4" s="1"/>
  <c r="C21895" i="4" s="1"/>
  <c r="C21896" i="4" s="1"/>
  <c r="C21897" i="4" s="1"/>
  <c r="C21898" i="4" s="1"/>
  <c r="C21899" i="4" s="1"/>
  <c r="C21900" i="4" s="1"/>
  <c r="C21901" i="4" s="1"/>
  <c r="C21902" i="4" s="1"/>
  <c r="C21903" i="4" s="1"/>
  <c r="C21904" i="4" s="1"/>
  <c r="C21905" i="4" s="1"/>
  <c r="C21906" i="4" s="1"/>
  <c r="C21907" i="4" s="1"/>
  <c r="C21908" i="4" s="1"/>
  <c r="C21909" i="4" s="1"/>
  <c r="C21910" i="4" s="1"/>
  <c r="C21911" i="4" s="1"/>
  <c r="C21912" i="4" s="1"/>
  <c r="C21913" i="4" s="1"/>
  <c r="C21914" i="4" s="1"/>
  <c r="C21915" i="4" s="1"/>
  <c r="C21916" i="4" s="1"/>
  <c r="C21917" i="4" s="1"/>
  <c r="C21918" i="4" s="1"/>
  <c r="C21919" i="4" s="1"/>
  <c r="C21920" i="4" s="1"/>
  <c r="C21921" i="4" s="1"/>
  <c r="C21922" i="4" s="1"/>
  <c r="C21923" i="4" s="1"/>
  <c r="C21924" i="4" s="1"/>
  <c r="C21925" i="4" s="1"/>
  <c r="C21926" i="4" s="1"/>
  <c r="C21927" i="4" s="1"/>
  <c r="C21928" i="4" s="1"/>
  <c r="C21929" i="4" s="1"/>
  <c r="C21930" i="4" s="1"/>
  <c r="C21931" i="4" s="1"/>
  <c r="C21932" i="4" s="1"/>
  <c r="C21933" i="4" s="1"/>
  <c r="C21934" i="4" s="1"/>
  <c r="C21935" i="4" s="1"/>
  <c r="C21936" i="4" s="1"/>
  <c r="C21937" i="4" s="1"/>
  <c r="C21938" i="4" s="1"/>
  <c r="C21939" i="4" s="1"/>
  <c r="C21940" i="4" s="1"/>
  <c r="C21941" i="4" s="1"/>
  <c r="C21942" i="4" s="1"/>
  <c r="C21943" i="4" s="1"/>
  <c r="C21944" i="4" s="1"/>
  <c r="C21945" i="4" s="1"/>
  <c r="C21946" i="4" s="1"/>
  <c r="C21947" i="4" s="1"/>
  <c r="C21948" i="4" s="1"/>
  <c r="C21949" i="4" s="1"/>
  <c r="C21950" i="4" s="1"/>
  <c r="C21951" i="4" s="1"/>
  <c r="C21952" i="4" s="1"/>
  <c r="C21953" i="4" s="1"/>
  <c r="C21954" i="4" s="1"/>
  <c r="C21955" i="4" s="1"/>
  <c r="C21956" i="4" s="1"/>
  <c r="C21957" i="4" s="1"/>
  <c r="C21958" i="4" s="1"/>
  <c r="C21959" i="4" s="1"/>
  <c r="C21960" i="4" s="1"/>
  <c r="C21961" i="4" s="1"/>
  <c r="C21962" i="4" s="1"/>
  <c r="C21963" i="4" s="1"/>
  <c r="C21964" i="4" s="1"/>
  <c r="C21965" i="4" s="1"/>
  <c r="C21966" i="4" s="1"/>
  <c r="C21967" i="4" s="1"/>
  <c r="C21968" i="4" s="1"/>
  <c r="C21969" i="4" s="1"/>
  <c r="C21970" i="4" s="1"/>
  <c r="C21971" i="4" s="1"/>
  <c r="C21972" i="4" s="1"/>
  <c r="C21973" i="4" s="1"/>
  <c r="C21974" i="4" s="1"/>
  <c r="C21975" i="4" s="1"/>
  <c r="C21976" i="4" s="1"/>
  <c r="C21977" i="4" s="1"/>
  <c r="C21978" i="4" s="1"/>
  <c r="C21979" i="4" s="1"/>
  <c r="C21980" i="4" s="1"/>
  <c r="C21981" i="4" s="1"/>
  <c r="C21982" i="4" s="1"/>
  <c r="C21983" i="4" s="1"/>
  <c r="C21984" i="4" s="1"/>
  <c r="C21985" i="4" s="1"/>
  <c r="C21986" i="4" s="1"/>
  <c r="C21987" i="4" s="1"/>
  <c r="C21988" i="4" s="1"/>
  <c r="C21989" i="4" s="1"/>
  <c r="C21990" i="4" s="1"/>
  <c r="C21991" i="4" s="1"/>
  <c r="C21992" i="4" s="1"/>
  <c r="C21993" i="4" s="1"/>
  <c r="C21994" i="4" s="1"/>
  <c r="C21995" i="4" s="1"/>
  <c r="C21996" i="4" s="1"/>
  <c r="C21997" i="4" s="1"/>
  <c r="C21998" i="4" s="1"/>
  <c r="C21999" i="4" s="1"/>
  <c r="C22000" i="4" s="1"/>
  <c r="C22001" i="4" s="1"/>
  <c r="C22002" i="4" s="1"/>
  <c r="C22003" i="4" s="1"/>
  <c r="C22004" i="4" s="1"/>
  <c r="C22005" i="4" s="1"/>
  <c r="C22006" i="4" s="1"/>
  <c r="C22007" i="4" s="1"/>
  <c r="C22008" i="4" s="1"/>
  <c r="C22009" i="4" s="1"/>
  <c r="C22010" i="4" s="1"/>
  <c r="C22011" i="4" s="1"/>
  <c r="C22012" i="4" s="1"/>
  <c r="C22013" i="4" s="1"/>
  <c r="C22014" i="4" s="1"/>
  <c r="C22015" i="4" s="1"/>
  <c r="C22016" i="4" s="1"/>
  <c r="C22017" i="4" s="1"/>
  <c r="C22018" i="4" s="1"/>
  <c r="C22019" i="4" s="1"/>
  <c r="C22020" i="4" s="1"/>
  <c r="C22021" i="4" s="1"/>
  <c r="C22022" i="4" s="1"/>
  <c r="C22023" i="4" s="1"/>
  <c r="C22024" i="4" s="1"/>
  <c r="C22025" i="4" s="1"/>
  <c r="C22026" i="4" s="1"/>
  <c r="C22027" i="4" s="1"/>
  <c r="C22028" i="4" s="1"/>
  <c r="C22029" i="4" s="1"/>
  <c r="C22030" i="4" s="1"/>
  <c r="C22031" i="4" s="1"/>
  <c r="C22032" i="4" s="1"/>
  <c r="C22033" i="4" s="1"/>
  <c r="C22034" i="4" s="1"/>
  <c r="C22035" i="4" s="1"/>
  <c r="C22036" i="4" s="1"/>
  <c r="C22037" i="4" s="1"/>
  <c r="C22038" i="4" s="1"/>
  <c r="C22039" i="4" s="1"/>
  <c r="C22040" i="4" s="1"/>
  <c r="C22041" i="4" s="1"/>
  <c r="C22042" i="4" s="1"/>
  <c r="C22043" i="4" s="1"/>
  <c r="C22044" i="4" s="1"/>
  <c r="C22045" i="4" s="1"/>
  <c r="C22046" i="4" s="1"/>
  <c r="C22047" i="4" s="1"/>
  <c r="C22048" i="4" s="1"/>
  <c r="C22049" i="4" s="1"/>
  <c r="C22050" i="4" s="1"/>
  <c r="C22051" i="4" s="1"/>
  <c r="C22052" i="4" s="1"/>
  <c r="C22053" i="4" s="1"/>
  <c r="C22054" i="4" s="1"/>
  <c r="C22055" i="4" s="1"/>
  <c r="C22056" i="4" s="1"/>
  <c r="C22057" i="4" s="1"/>
  <c r="C22058" i="4" s="1"/>
  <c r="C22059" i="4" s="1"/>
  <c r="C22060" i="4" s="1"/>
  <c r="C22061" i="4" s="1"/>
  <c r="C22062" i="4" s="1"/>
  <c r="C22063" i="4" s="1"/>
  <c r="C22064" i="4" s="1"/>
  <c r="C22065" i="4" s="1"/>
  <c r="C22066" i="4" s="1"/>
  <c r="C22067" i="4" s="1"/>
  <c r="C22068" i="4" s="1"/>
  <c r="C22069" i="4" s="1"/>
  <c r="C22070" i="4" s="1"/>
  <c r="C22071" i="4" s="1"/>
  <c r="C22072" i="4" s="1"/>
  <c r="C22073" i="4" s="1"/>
  <c r="C22074" i="4" s="1"/>
  <c r="C22075" i="4" s="1"/>
  <c r="C22076" i="4" s="1"/>
  <c r="C22077" i="4" s="1"/>
  <c r="C22078" i="4" s="1"/>
  <c r="C22079" i="4" s="1"/>
  <c r="C22080" i="4" s="1"/>
  <c r="C22081" i="4" s="1"/>
  <c r="C22082" i="4" s="1"/>
  <c r="C22083" i="4" s="1"/>
  <c r="C22084" i="4" s="1"/>
  <c r="C22085" i="4" s="1"/>
  <c r="C22086" i="4" s="1"/>
  <c r="C22087" i="4" s="1"/>
  <c r="C22088" i="4" s="1"/>
  <c r="C22089" i="4" s="1"/>
  <c r="C22090" i="4" s="1"/>
  <c r="C22091" i="4" s="1"/>
  <c r="C22092" i="4" s="1"/>
  <c r="C22093" i="4" s="1"/>
  <c r="C22094" i="4" s="1"/>
  <c r="C22095" i="4" s="1"/>
  <c r="C22096" i="4" s="1"/>
  <c r="C22097" i="4" s="1"/>
  <c r="C22098" i="4" s="1"/>
  <c r="C22099" i="4" s="1"/>
  <c r="C22100" i="4" s="1"/>
  <c r="C22101" i="4" s="1"/>
  <c r="C22102" i="4" s="1"/>
  <c r="C22103" i="4" s="1"/>
  <c r="C22104" i="4" s="1"/>
  <c r="C22105" i="4" s="1"/>
  <c r="C22106" i="4" s="1"/>
  <c r="C22107" i="4" s="1"/>
  <c r="C22108" i="4" s="1"/>
  <c r="C22109" i="4" s="1"/>
  <c r="C22110" i="4" s="1"/>
  <c r="C22111" i="4" s="1"/>
  <c r="C22112" i="4" s="1"/>
  <c r="C22113" i="4" s="1"/>
  <c r="C22114" i="4" s="1"/>
  <c r="C22115" i="4" s="1"/>
  <c r="C22116" i="4" s="1"/>
  <c r="C22117" i="4" s="1"/>
  <c r="C22118" i="4" s="1"/>
  <c r="C22119" i="4" s="1"/>
  <c r="C22120" i="4" s="1"/>
  <c r="C22121" i="4" s="1"/>
  <c r="C22122" i="4" s="1"/>
  <c r="C22123" i="4" s="1"/>
  <c r="C22124" i="4" s="1"/>
  <c r="C22125" i="4" s="1"/>
  <c r="C22126" i="4" s="1"/>
  <c r="C22127" i="4" s="1"/>
  <c r="C22128" i="4" s="1"/>
  <c r="C22129" i="4" s="1"/>
  <c r="C22130" i="4" s="1"/>
  <c r="C22131" i="4" s="1"/>
  <c r="C22132" i="4" s="1"/>
  <c r="C22133" i="4" s="1"/>
  <c r="C22134" i="4" s="1"/>
  <c r="C22135" i="4" s="1"/>
  <c r="C22136" i="4" s="1"/>
  <c r="C22137" i="4" s="1"/>
  <c r="C22138" i="4" s="1"/>
  <c r="C22139" i="4" s="1"/>
  <c r="C22140" i="4" s="1"/>
  <c r="C22141" i="4" s="1"/>
  <c r="C22142" i="4" s="1"/>
  <c r="C22143" i="4" s="1"/>
  <c r="C22144" i="4" s="1"/>
  <c r="C22145" i="4" s="1"/>
  <c r="C22146" i="4" s="1"/>
  <c r="C22147" i="4" s="1"/>
  <c r="C22148" i="4" s="1"/>
  <c r="C22149" i="4" s="1"/>
  <c r="C22150" i="4" s="1"/>
  <c r="C22151" i="4" s="1"/>
  <c r="C22152" i="4" s="1"/>
  <c r="C22153" i="4" s="1"/>
  <c r="C22154" i="4" s="1"/>
  <c r="C22155" i="4" s="1"/>
  <c r="C22156" i="4" s="1"/>
  <c r="C22157" i="4" s="1"/>
  <c r="C22158" i="4" s="1"/>
  <c r="C22159" i="4" s="1"/>
  <c r="C22160" i="4" s="1"/>
  <c r="C22161" i="4" s="1"/>
  <c r="C22162" i="4" s="1"/>
  <c r="C22163" i="4" s="1"/>
  <c r="C22164" i="4" s="1"/>
  <c r="C22165" i="4" s="1"/>
  <c r="C22166" i="4" s="1"/>
  <c r="C22167" i="4" s="1"/>
  <c r="C22168" i="4" s="1"/>
  <c r="C22169" i="4" s="1"/>
  <c r="C22170" i="4" s="1"/>
  <c r="C22171" i="4" s="1"/>
  <c r="C22172" i="4" s="1"/>
  <c r="C22173" i="4" s="1"/>
  <c r="C22174" i="4" s="1"/>
  <c r="C22175" i="4" s="1"/>
  <c r="C22176" i="4" s="1"/>
  <c r="C22177" i="4" s="1"/>
  <c r="C22178" i="4" s="1"/>
  <c r="C22179" i="4" s="1"/>
  <c r="C22180" i="4" s="1"/>
  <c r="C22181" i="4" s="1"/>
  <c r="C22182" i="4" s="1"/>
  <c r="C22183" i="4" s="1"/>
  <c r="C22184" i="4" s="1"/>
  <c r="C22185" i="4" s="1"/>
  <c r="C22186" i="4" s="1"/>
  <c r="C22187" i="4" s="1"/>
  <c r="C22188" i="4" s="1"/>
  <c r="C22189" i="4" s="1"/>
  <c r="C22190" i="4" s="1"/>
  <c r="C22191" i="4" s="1"/>
  <c r="C22192" i="4" s="1"/>
  <c r="C22193" i="4" s="1"/>
  <c r="C22194" i="4" s="1"/>
  <c r="C22195" i="4" s="1"/>
  <c r="C22196" i="4" s="1"/>
  <c r="C22197" i="4" s="1"/>
  <c r="C22198" i="4" s="1"/>
  <c r="C22199" i="4" s="1"/>
  <c r="C22200" i="4" s="1"/>
  <c r="C22201" i="4" s="1"/>
  <c r="C22202" i="4" s="1"/>
  <c r="C22203" i="4" s="1"/>
  <c r="C22204" i="4" s="1"/>
  <c r="C22205" i="4" s="1"/>
  <c r="C22206" i="4" s="1"/>
  <c r="C22207" i="4" s="1"/>
  <c r="C22208" i="4" s="1"/>
  <c r="C22209" i="4" s="1"/>
  <c r="C22210" i="4" s="1"/>
  <c r="C22211" i="4" s="1"/>
  <c r="C22212" i="4" s="1"/>
  <c r="C22213" i="4" s="1"/>
  <c r="C22214" i="4" s="1"/>
  <c r="C22215" i="4" s="1"/>
  <c r="C22216" i="4" s="1"/>
  <c r="C22217" i="4" s="1"/>
  <c r="C22218" i="4" s="1"/>
  <c r="C22219" i="4" s="1"/>
  <c r="C22220" i="4" s="1"/>
  <c r="C22221" i="4" s="1"/>
  <c r="C22222" i="4" s="1"/>
  <c r="C22223" i="4" s="1"/>
  <c r="C22224" i="4" s="1"/>
  <c r="C22225" i="4" s="1"/>
  <c r="C22226" i="4" s="1"/>
  <c r="C22227" i="4" s="1"/>
  <c r="C22228" i="4" s="1"/>
  <c r="C22229" i="4" s="1"/>
  <c r="C22230" i="4" s="1"/>
  <c r="C22231" i="4" s="1"/>
  <c r="C22232" i="4" s="1"/>
  <c r="C22233" i="4" s="1"/>
  <c r="C22234" i="4" s="1"/>
  <c r="C22235" i="4" s="1"/>
  <c r="C22236" i="4" s="1"/>
  <c r="C22237" i="4" s="1"/>
  <c r="C22238" i="4" s="1"/>
  <c r="C22239" i="4" s="1"/>
  <c r="C22240" i="4" s="1"/>
  <c r="C22241" i="4" s="1"/>
  <c r="C22242" i="4" s="1"/>
  <c r="C22243" i="4" s="1"/>
  <c r="C22244" i="4" s="1"/>
  <c r="C22245" i="4" s="1"/>
  <c r="C22246" i="4" s="1"/>
  <c r="C22247" i="4" s="1"/>
  <c r="C22248" i="4" s="1"/>
  <c r="C22249" i="4" s="1"/>
  <c r="C22250" i="4" s="1"/>
  <c r="C22251" i="4" s="1"/>
  <c r="C22252" i="4" s="1"/>
  <c r="C22253" i="4" s="1"/>
  <c r="C22254" i="4" s="1"/>
  <c r="C22255" i="4" s="1"/>
  <c r="C22256" i="4" s="1"/>
  <c r="C22257" i="4" s="1"/>
  <c r="C22258" i="4" s="1"/>
  <c r="C22259" i="4" s="1"/>
  <c r="C22260" i="4" s="1"/>
  <c r="C22261" i="4" s="1"/>
  <c r="C22262" i="4" s="1"/>
  <c r="C22263" i="4" s="1"/>
  <c r="C22264" i="4" s="1"/>
  <c r="C22265" i="4" s="1"/>
  <c r="C22266" i="4" s="1"/>
  <c r="C22267" i="4" s="1"/>
  <c r="C22268" i="4" s="1"/>
  <c r="C22269" i="4" s="1"/>
  <c r="C22270" i="4" s="1"/>
  <c r="C22271" i="4" s="1"/>
  <c r="C22272" i="4" s="1"/>
  <c r="C22273" i="4" s="1"/>
  <c r="C22274" i="4" s="1"/>
  <c r="C22275" i="4" s="1"/>
  <c r="C22276" i="4" s="1"/>
  <c r="C22277" i="4" s="1"/>
  <c r="C22278" i="4" s="1"/>
  <c r="C22279" i="4" s="1"/>
  <c r="C22280" i="4" s="1"/>
  <c r="C22281" i="4" s="1"/>
  <c r="C22282" i="4" s="1"/>
  <c r="C22283" i="4" s="1"/>
  <c r="C22284" i="4" s="1"/>
  <c r="C22285" i="4" s="1"/>
  <c r="C22286" i="4" s="1"/>
  <c r="C22287" i="4" s="1"/>
  <c r="C22288" i="4" s="1"/>
  <c r="C22289" i="4" s="1"/>
  <c r="C22290" i="4" s="1"/>
  <c r="C22291" i="4" s="1"/>
  <c r="C22292" i="4" s="1"/>
  <c r="C22293" i="4" s="1"/>
  <c r="C22294" i="4" s="1"/>
  <c r="C22295" i="4" s="1"/>
  <c r="C22296" i="4" s="1"/>
  <c r="C22297" i="4" s="1"/>
  <c r="C22298" i="4" s="1"/>
  <c r="C22299" i="4" s="1"/>
  <c r="C22300" i="4" s="1"/>
  <c r="C22301" i="4" s="1"/>
  <c r="C22302" i="4" s="1"/>
  <c r="C22303" i="4" s="1"/>
  <c r="C22304" i="4" s="1"/>
  <c r="C22305" i="4" s="1"/>
  <c r="C22306" i="4" s="1"/>
  <c r="C22307" i="4" s="1"/>
  <c r="C22308" i="4" s="1"/>
  <c r="C22309" i="4" s="1"/>
  <c r="C22310" i="4" s="1"/>
  <c r="C22311" i="4" s="1"/>
  <c r="C22312" i="4" s="1"/>
  <c r="C22313" i="4" s="1"/>
  <c r="C22314" i="4" s="1"/>
  <c r="C22315" i="4" s="1"/>
  <c r="C22316" i="4" s="1"/>
  <c r="C22317" i="4" s="1"/>
  <c r="C22318" i="4" s="1"/>
  <c r="C22319" i="4" s="1"/>
  <c r="C22320" i="4" s="1"/>
  <c r="C22321" i="4" s="1"/>
  <c r="C22322" i="4" s="1"/>
  <c r="C22323" i="4" s="1"/>
  <c r="C22324" i="4" s="1"/>
  <c r="C22325" i="4" s="1"/>
  <c r="C22326" i="4" s="1"/>
  <c r="C22327" i="4" s="1"/>
  <c r="C22328" i="4" s="1"/>
  <c r="C22329" i="4" s="1"/>
  <c r="C22330" i="4" s="1"/>
  <c r="C22331" i="4" s="1"/>
  <c r="C22332" i="4" s="1"/>
  <c r="C22333" i="4" s="1"/>
  <c r="C22334" i="4" s="1"/>
  <c r="C22335" i="4" s="1"/>
  <c r="C22336" i="4" s="1"/>
  <c r="C22337" i="4" s="1"/>
  <c r="C22338" i="4" s="1"/>
  <c r="C22339" i="4" s="1"/>
  <c r="C22340" i="4" s="1"/>
  <c r="C22341" i="4" s="1"/>
  <c r="C22342" i="4" s="1"/>
  <c r="C22343" i="4" s="1"/>
  <c r="C22344" i="4" s="1"/>
  <c r="C22345" i="4" s="1"/>
  <c r="C22346" i="4" s="1"/>
  <c r="C22347" i="4" s="1"/>
  <c r="C22348" i="4" s="1"/>
  <c r="C22349" i="4" s="1"/>
  <c r="C22350" i="4" s="1"/>
  <c r="C22351" i="4" s="1"/>
  <c r="C22352" i="4" s="1"/>
  <c r="C22353" i="4" s="1"/>
  <c r="C22354" i="4" s="1"/>
  <c r="C22355" i="4" s="1"/>
  <c r="C22356" i="4" s="1"/>
  <c r="C22357" i="4" s="1"/>
  <c r="C22358" i="4" s="1"/>
  <c r="C22359" i="4" s="1"/>
  <c r="C22360" i="4" s="1"/>
  <c r="C22361" i="4" s="1"/>
  <c r="C22362" i="4" s="1"/>
  <c r="C22363" i="4" s="1"/>
  <c r="C22364" i="4" s="1"/>
  <c r="C22365" i="4" s="1"/>
  <c r="C22366" i="4" s="1"/>
  <c r="C22367" i="4" s="1"/>
  <c r="C22368" i="4" s="1"/>
  <c r="C22369" i="4" s="1"/>
  <c r="C22370" i="4" s="1"/>
  <c r="C22371" i="4" s="1"/>
  <c r="C22372" i="4" s="1"/>
  <c r="C22373" i="4" s="1"/>
  <c r="C22374" i="4" s="1"/>
  <c r="C22375" i="4" s="1"/>
  <c r="C22376" i="4" s="1"/>
  <c r="C22377" i="4" s="1"/>
  <c r="C22378" i="4" s="1"/>
  <c r="C22379" i="4" s="1"/>
  <c r="C22380" i="4" s="1"/>
  <c r="C22381" i="4" s="1"/>
  <c r="C22382" i="4" s="1"/>
  <c r="C22383" i="4" s="1"/>
  <c r="C22384" i="4" s="1"/>
  <c r="C22385" i="4" s="1"/>
  <c r="C22386" i="4" s="1"/>
  <c r="C22387" i="4" s="1"/>
  <c r="C22388" i="4" s="1"/>
  <c r="C22389" i="4" s="1"/>
  <c r="C22390" i="4" s="1"/>
  <c r="C22391" i="4" s="1"/>
  <c r="C22392" i="4" s="1"/>
  <c r="C22393" i="4" s="1"/>
  <c r="C22394" i="4" s="1"/>
  <c r="C22395" i="4" s="1"/>
  <c r="C22396" i="4" s="1"/>
  <c r="C22397" i="4" s="1"/>
  <c r="C22398" i="4" s="1"/>
  <c r="C22399" i="4" s="1"/>
  <c r="C22400" i="4" s="1"/>
  <c r="C22401" i="4" s="1"/>
  <c r="C22402" i="4" s="1"/>
  <c r="C22403" i="4" s="1"/>
  <c r="C22404" i="4" s="1"/>
  <c r="C22405" i="4" s="1"/>
  <c r="C22406" i="4" s="1"/>
  <c r="C22407" i="4" s="1"/>
  <c r="C22408" i="4" s="1"/>
  <c r="C22409" i="4" s="1"/>
  <c r="C22410" i="4" s="1"/>
  <c r="C22411" i="4" s="1"/>
  <c r="C22412" i="4" s="1"/>
  <c r="C22413" i="4" s="1"/>
  <c r="C22414" i="4" s="1"/>
  <c r="C22415" i="4" s="1"/>
  <c r="C22416" i="4" s="1"/>
  <c r="C22417" i="4" s="1"/>
  <c r="C22418" i="4" s="1"/>
  <c r="C22419" i="4" s="1"/>
  <c r="C22420" i="4" s="1"/>
  <c r="C22421" i="4" s="1"/>
  <c r="C22422" i="4" s="1"/>
  <c r="C22423" i="4" s="1"/>
  <c r="C22424" i="4" s="1"/>
  <c r="C22425" i="4" s="1"/>
  <c r="C22426" i="4" s="1"/>
  <c r="C22427" i="4" s="1"/>
  <c r="C22428" i="4" s="1"/>
  <c r="C22429" i="4" s="1"/>
  <c r="C22430" i="4" s="1"/>
  <c r="C22431" i="4" s="1"/>
  <c r="C22432" i="4" s="1"/>
  <c r="C22433" i="4" s="1"/>
  <c r="C22434" i="4" s="1"/>
  <c r="C22435" i="4" s="1"/>
  <c r="C22436" i="4" s="1"/>
  <c r="C22437" i="4" s="1"/>
  <c r="C22438" i="4" s="1"/>
  <c r="C22439" i="4" s="1"/>
  <c r="C22440" i="4" s="1"/>
  <c r="C22441" i="4" s="1"/>
  <c r="C22442" i="4" s="1"/>
  <c r="C22443" i="4" s="1"/>
  <c r="C22444" i="4" s="1"/>
  <c r="C22445" i="4" s="1"/>
  <c r="C22446" i="4" s="1"/>
  <c r="C22447" i="4" s="1"/>
  <c r="C22448" i="4" s="1"/>
  <c r="C22449" i="4" s="1"/>
  <c r="C22450" i="4" s="1"/>
  <c r="C22451" i="4" s="1"/>
  <c r="C22452" i="4" s="1"/>
  <c r="C22453" i="4" s="1"/>
  <c r="C22454" i="4" s="1"/>
  <c r="C22455" i="4" s="1"/>
  <c r="C22456" i="4" s="1"/>
  <c r="C22457" i="4" s="1"/>
  <c r="C22458" i="4" s="1"/>
  <c r="C22459" i="4" s="1"/>
  <c r="C22460" i="4" s="1"/>
  <c r="C22461" i="4" s="1"/>
  <c r="C22462" i="4" s="1"/>
  <c r="C22463" i="4" s="1"/>
  <c r="C22464" i="4" s="1"/>
  <c r="C22465" i="4" s="1"/>
  <c r="C22466" i="4" s="1"/>
  <c r="C22467" i="4" s="1"/>
  <c r="C22468" i="4" s="1"/>
  <c r="C22469" i="4" s="1"/>
  <c r="C22470" i="4" s="1"/>
  <c r="C22471" i="4" s="1"/>
  <c r="C22472" i="4" s="1"/>
  <c r="C22473" i="4" s="1"/>
  <c r="C22474" i="4" s="1"/>
  <c r="C22475" i="4" s="1"/>
  <c r="C22476" i="4" s="1"/>
  <c r="C22477" i="4" s="1"/>
  <c r="C22478" i="4" s="1"/>
  <c r="C22479" i="4" s="1"/>
  <c r="C22480" i="4" s="1"/>
  <c r="C22481" i="4" s="1"/>
  <c r="C22482" i="4" s="1"/>
  <c r="C22483" i="4" s="1"/>
  <c r="C22484" i="4" s="1"/>
  <c r="C22485" i="4" s="1"/>
  <c r="C22486" i="4" s="1"/>
  <c r="C22487" i="4" s="1"/>
  <c r="C22488" i="4" s="1"/>
  <c r="C22489" i="4" s="1"/>
  <c r="C22490" i="4" s="1"/>
  <c r="C22491" i="4" s="1"/>
  <c r="C22492" i="4" s="1"/>
  <c r="C22493" i="4" s="1"/>
  <c r="C22494" i="4" s="1"/>
  <c r="C22495" i="4" s="1"/>
  <c r="C22496" i="4" s="1"/>
  <c r="C22497" i="4" s="1"/>
  <c r="C22498" i="4" s="1"/>
  <c r="C22499" i="4" s="1"/>
  <c r="C22500" i="4" s="1"/>
  <c r="C22501" i="4" s="1"/>
  <c r="C22502" i="4" s="1"/>
  <c r="C22503" i="4" s="1"/>
  <c r="C22504" i="4" s="1"/>
  <c r="C22505" i="4" s="1"/>
  <c r="C22506" i="4" s="1"/>
  <c r="C22507" i="4" s="1"/>
  <c r="C22508" i="4" s="1"/>
  <c r="C22509" i="4" s="1"/>
  <c r="C22510" i="4" s="1"/>
  <c r="C22511" i="4" s="1"/>
  <c r="C22512" i="4" s="1"/>
  <c r="C22513" i="4" s="1"/>
  <c r="C22514" i="4" s="1"/>
  <c r="C22515" i="4" s="1"/>
  <c r="C22516" i="4" s="1"/>
  <c r="C22517" i="4" s="1"/>
  <c r="C22518" i="4" s="1"/>
  <c r="C22519" i="4" s="1"/>
  <c r="C22520" i="4" s="1"/>
  <c r="C22521" i="4" s="1"/>
  <c r="C22522" i="4" s="1"/>
  <c r="C22523" i="4" s="1"/>
  <c r="C22524" i="4" s="1"/>
  <c r="C22525" i="4" s="1"/>
  <c r="C22526" i="4" s="1"/>
  <c r="C22527" i="4" s="1"/>
  <c r="C22528" i="4" s="1"/>
  <c r="C22529" i="4" s="1"/>
  <c r="C22530" i="4" s="1"/>
  <c r="C22531" i="4" s="1"/>
  <c r="C22532" i="4" s="1"/>
  <c r="C22533" i="4" s="1"/>
  <c r="C22534" i="4" s="1"/>
  <c r="C22535" i="4" s="1"/>
  <c r="C22536" i="4" s="1"/>
  <c r="C22537" i="4" s="1"/>
  <c r="C22538" i="4" s="1"/>
  <c r="C22539" i="4" s="1"/>
  <c r="C22540" i="4" s="1"/>
  <c r="C22541" i="4" s="1"/>
  <c r="C22542" i="4" s="1"/>
  <c r="C22543" i="4" s="1"/>
  <c r="C22544" i="4" s="1"/>
  <c r="C22545" i="4" s="1"/>
  <c r="C22546" i="4" s="1"/>
  <c r="C22547" i="4" s="1"/>
  <c r="C22548" i="4" s="1"/>
  <c r="C22549" i="4" s="1"/>
  <c r="C22550" i="4" s="1"/>
  <c r="C22551" i="4" s="1"/>
  <c r="C22552" i="4" s="1"/>
  <c r="C22553" i="4" s="1"/>
  <c r="C22554" i="4" s="1"/>
  <c r="C22555" i="4" s="1"/>
  <c r="C22556" i="4" s="1"/>
  <c r="C22557" i="4" s="1"/>
  <c r="C22558" i="4" s="1"/>
  <c r="C22559" i="4" s="1"/>
  <c r="C22560" i="4" s="1"/>
  <c r="C22561" i="4" s="1"/>
  <c r="C22562" i="4" s="1"/>
  <c r="C22563" i="4" s="1"/>
  <c r="C22564" i="4" s="1"/>
  <c r="C22565" i="4" s="1"/>
  <c r="C22566" i="4" s="1"/>
  <c r="C22567" i="4" s="1"/>
  <c r="C22568" i="4" s="1"/>
  <c r="C22569" i="4" s="1"/>
  <c r="C22570" i="4" s="1"/>
  <c r="C22571" i="4" s="1"/>
  <c r="C22572" i="4" s="1"/>
  <c r="C22573" i="4" s="1"/>
  <c r="C22574" i="4" s="1"/>
  <c r="C22575" i="4" s="1"/>
  <c r="C22576" i="4" s="1"/>
  <c r="C22577" i="4" s="1"/>
  <c r="C22578" i="4" s="1"/>
  <c r="C22579" i="4" s="1"/>
  <c r="C22580" i="4" s="1"/>
  <c r="C22581" i="4" s="1"/>
  <c r="C22582" i="4" s="1"/>
  <c r="C22583" i="4" s="1"/>
  <c r="C22584" i="4" s="1"/>
  <c r="C22585" i="4" s="1"/>
  <c r="C22586" i="4" s="1"/>
  <c r="C22587" i="4" s="1"/>
  <c r="C22588" i="4" s="1"/>
  <c r="C22589" i="4" s="1"/>
  <c r="C22590" i="4" s="1"/>
  <c r="C22591" i="4" s="1"/>
  <c r="C22592" i="4" s="1"/>
  <c r="C22593" i="4" s="1"/>
  <c r="C22594" i="4" s="1"/>
  <c r="C22595" i="4" s="1"/>
  <c r="C22596" i="4" s="1"/>
  <c r="C22597" i="4" s="1"/>
  <c r="C22598" i="4" s="1"/>
  <c r="C22599" i="4" s="1"/>
  <c r="C22600" i="4" s="1"/>
  <c r="C22601" i="4" s="1"/>
  <c r="C22602" i="4" s="1"/>
  <c r="C22603" i="4" s="1"/>
  <c r="C22604" i="4" s="1"/>
  <c r="C22605" i="4" s="1"/>
  <c r="C22606" i="4" s="1"/>
  <c r="C22607" i="4" s="1"/>
  <c r="C22608" i="4" s="1"/>
  <c r="C22609" i="4" s="1"/>
  <c r="C22610" i="4" s="1"/>
  <c r="C22611" i="4" s="1"/>
  <c r="C22612" i="4" s="1"/>
  <c r="C22613" i="4" s="1"/>
  <c r="C22614" i="4" s="1"/>
  <c r="C22615" i="4" s="1"/>
  <c r="C22616" i="4" s="1"/>
  <c r="C22617" i="4" s="1"/>
  <c r="C22618" i="4" s="1"/>
  <c r="C22619" i="4" s="1"/>
  <c r="C22620" i="4" s="1"/>
  <c r="C22621" i="4" s="1"/>
  <c r="C22622" i="4" s="1"/>
  <c r="C22623" i="4" s="1"/>
  <c r="C22624" i="4" s="1"/>
  <c r="C22625" i="4" s="1"/>
  <c r="C22626" i="4" s="1"/>
  <c r="C22627" i="4" s="1"/>
  <c r="C22628" i="4" s="1"/>
  <c r="C22629" i="4" s="1"/>
  <c r="C22630" i="4" s="1"/>
  <c r="C22631" i="4" s="1"/>
  <c r="C22632" i="4" s="1"/>
  <c r="C22633" i="4" s="1"/>
  <c r="C22634" i="4" s="1"/>
  <c r="C22635" i="4" s="1"/>
  <c r="C22636" i="4" s="1"/>
  <c r="C22637" i="4" s="1"/>
  <c r="C22638" i="4" s="1"/>
  <c r="C22639" i="4" s="1"/>
  <c r="C22640" i="4" s="1"/>
  <c r="C22641" i="4" s="1"/>
  <c r="C22642" i="4" s="1"/>
  <c r="C22643" i="4" s="1"/>
  <c r="C22644" i="4" s="1"/>
  <c r="C22645" i="4" s="1"/>
  <c r="C22646" i="4" s="1"/>
  <c r="C22647" i="4" s="1"/>
  <c r="C22648" i="4" s="1"/>
  <c r="C22649" i="4" s="1"/>
  <c r="C22650" i="4" s="1"/>
  <c r="C22651" i="4" s="1"/>
  <c r="C22652" i="4" s="1"/>
  <c r="C22653" i="4" s="1"/>
  <c r="C22654" i="4" s="1"/>
  <c r="C22655" i="4" s="1"/>
  <c r="C22656" i="4" s="1"/>
  <c r="C22657" i="4" s="1"/>
  <c r="C22658" i="4" s="1"/>
  <c r="C22659" i="4" s="1"/>
  <c r="C22660" i="4" s="1"/>
  <c r="C22661" i="4" s="1"/>
  <c r="C22662" i="4" s="1"/>
  <c r="C22663" i="4" s="1"/>
  <c r="C22664" i="4" s="1"/>
  <c r="C22665" i="4" s="1"/>
  <c r="C22666" i="4" s="1"/>
  <c r="C22667" i="4" s="1"/>
  <c r="C22668" i="4" s="1"/>
  <c r="C22669" i="4" s="1"/>
  <c r="C22670" i="4" s="1"/>
  <c r="C22671" i="4" s="1"/>
  <c r="C22672" i="4" s="1"/>
  <c r="C22673" i="4" s="1"/>
  <c r="C22674" i="4" s="1"/>
  <c r="C22675" i="4" s="1"/>
  <c r="C22676" i="4" s="1"/>
  <c r="C22677" i="4" s="1"/>
  <c r="C22678" i="4" s="1"/>
  <c r="C22679" i="4" s="1"/>
  <c r="C22680" i="4" s="1"/>
  <c r="C22681" i="4" s="1"/>
  <c r="C22682" i="4" s="1"/>
  <c r="C22683" i="4" s="1"/>
  <c r="C22684" i="4" s="1"/>
  <c r="C22685" i="4" s="1"/>
  <c r="C22686" i="4" s="1"/>
  <c r="C22687" i="4" s="1"/>
  <c r="C22688" i="4" s="1"/>
  <c r="C22689" i="4" s="1"/>
  <c r="C22690" i="4" s="1"/>
  <c r="C22691" i="4" s="1"/>
  <c r="C22692" i="4" s="1"/>
  <c r="C22693" i="4" s="1"/>
  <c r="C22694" i="4" s="1"/>
  <c r="C22695" i="4" s="1"/>
  <c r="C22696" i="4" s="1"/>
  <c r="C22697" i="4" s="1"/>
  <c r="C22698" i="4" s="1"/>
  <c r="C22699" i="4" s="1"/>
  <c r="C22700" i="4" s="1"/>
  <c r="C22701" i="4" s="1"/>
  <c r="C22702" i="4" s="1"/>
  <c r="C22703" i="4" s="1"/>
  <c r="C22704" i="4" s="1"/>
  <c r="C22705" i="4" s="1"/>
  <c r="C22706" i="4" s="1"/>
  <c r="C22707" i="4" s="1"/>
  <c r="C22708" i="4" s="1"/>
  <c r="C22709" i="4" s="1"/>
  <c r="C22710" i="4" s="1"/>
  <c r="C22711" i="4" s="1"/>
  <c r="C22712" i="4" s="1"/>
  <c r="C22713" i="4" s="1"/>
  <c r="C22714" i="4" s="1"/>
  <c r="C22715" i="4" s="1"/>
  <c r="C22716" i="4" s="1"/>
  <c r="C22717" i="4" s="1"/>
  <c r="C22718" i="4" s="1"/>
  <c r="C22719" i="4" s="1"/>
  <c r="C22720" i="4" s="1"/>
  <c r="C22721" i="4" s="1"/>
  <c r="C22722" i="4" s="1"/>
  <c r="C22723" i="4" s="1"/>
  <c r="C22724" i="4" s="1"/>
  <c r="C22725" i="4" s="1"/>
  <c r="C22726" i="4" s="1"/>
  <c r="C22727" i="4" s="1"/>
  <c r="C22728" i="4" s="1"/>
  <c r="C22729" i="4" s="1"/>
  <c r="C22730" i="4" s="1"/>
  <c r="C22731" i="4" s="1"/>
  <c r="C22732" i="4" s="1"/>
  <c r="C22733" i="4" s="1"/>
  <c r="C22734" i="4" s="1"/>
  <c r="C22735" i="4" s="1"/>
  <c r="C22736" i="4" s="1"/>
  <c r="C22737" i="4" s="1"/>
  <c r="C22738" i="4" s="1"/>
  <c r="C22739" i="4" s="1"/>
  <c r="C22740" i="4" s="1"/>
  <c r="C22741" i="4" s="1"/>
  <c r="C22742" i="4" s="1"/>
  <c r="C22743" i="4" s="1"/>
  <c r="C22744" i="4" s="1"/>
  <c r="C22745" i="4" s="1"/>
  <c r="C22746" i="4" s="1"/>
  <c r="C22747" i="4" s="1"/>
  <c r="C22748" i="4" s="1"/>
  <c r="C22749" i="4" s="1"/>
  <c r="C22750" i="4" s="1"/>
  <c r="C22751" i="4" s="1"/>
  <c r="C22752" i="4" s="1"/>
  <c r="C22753" i="4" s="1"/>
  <c r="C22754" i="4" s="1"/>
  <c r="C22755" i="4" s="1"/>
  <c r="C22756" i="4" s="1"/>
  <c r="C22757" i="4" s="1"/>
  <c r="C22758" i="4" s="1"/>
  <c r="C22759" i="4" s="1"/>
  <c r="C22760" i="4" s="1"/>
  <c r="C22761" i="4" s="1"/>
  <c r="C22762" i="4" s="1"/>
  <c r="C22763" i="4" s="1"/>
  <c r="C22764" i="4" s="1"/>
  <c r="C22765" i="4" s="1"/>
  <c r="C22766" i="4" s="1"/>
  <c r="C22767" i="4" s="1"/>
  <c r="C22768" i="4" s="1"/>
  <c r="C22769" i="4" s="1"/>
  <c r="C22770" i="4" s="1"/>
  <c r="C22771" i="4" s="1"/>
  <c r="C22772" i="4" s="1"/>
  <c r="C22773" i="4" s="1"/>
  <c r="C22774" i="4" s="1"/>
  <c r="C22775" i="4" s="1"/>
  <c r="C22776" i="4" s="1"/>
  <c r="C22777" i="4" s="1"/>
  <c r="C22778" i="4" s="1"/>
  <c r="C22779" i="4" s="1"/>
  <c r="C22780" i="4" s="1"/>
  <c r="C22781" i="4" s="1"/>
  <c r="C22782" i="4" s="1"/>
  <c r="C22783" i="4" s="1"/>
  <c r="C22784" i="4" s="1"/>
  <c r="C22785" i="4" s="1"/>
  <c r="C22786" i="4" s="1"/>
  <c r="C22787" i="4" s="1"/>
  <c r="C22788" i="4" s="1"/>
  <c r="C22789" i="4" s="1"/>
  <c r="C22790" i="4" s="1"/>
  <c r="C22791" i="4" s="1"/>
  <c r="C22792" i="4" s="1"/>
  <c r="C22793" i="4" s="1"/>
  <c r="C22794" i="4" s="1"/>
  <c r="C22795" i="4" s="1"/>
  <c r="C22796" i="4" s="1"/>
  <c r="C22797" i="4" s="1"/>
  <c r="C22798" i="4" s="1"/>
  <c r="C22799" i="4" s="1"/>
  <c r="C22800" i="4" s="1"/>
  <c r="C22801" i="4" s="1"/>
  <c r="C22802" i="4" s="1"/>
  <c r="C22803" i="4" s="1"/>
  <c r="C22804" i="4" s="1"/>
  <c r="C22805" i="4" s="1"/>
  <c r="C22806" i="4" s="1"/>
  <c r="C22807" i="4" s="1"/>
  <c r="C22808" i="4" s="1"/>
  <c r="C22809" i="4" s="1"/>
  <c r="C22810" i="4" s="1"/>
  <c r="C22811" i="4" s="1"/>
  <c r="C22812" i="4" s="1"/>
  <c r="C22813" i="4" s="1"/>
  <c r="C22814" i="4" s="1"/>
  <c r="C22815" i="4" s="1"/>
  <c r="C22816" i="4" s="1"/>
  <c r="C22817" i="4" s="1"/>
  <c r="C22818" i="4" s="1"/>
  <c r="C22819" i="4" s="1"/>
  <c r="C22820" i="4" s="1"/>
  <c r="C22821" i="4" s="1"/>
  <c r="C22822" i="4" s="1"/>
  <c r="C22823" i="4" s="1"/>
  <c r="C22824" i="4" s="1"/>
  <c r="C22825" i="4" s="1"/>
  <c r="C22826" i="4" s="1"/>
  <c r="C22827" i="4" s="1"/>
  <c r="C22828" i="4" s="1"/>
  <c r="C22829" i="4" s="1"/>
  <c r="C22830" i="4" s="1"/>
  <c r="C22831" i="4" s="1"/>
  <c r="C22832" i="4" s="1"/>
  <c r="C22833" i="4" s="1"/>
  <c r="C22834" i="4" s="1"/>
  <c r="C22835" i="4" s="1"/>
  <c r="C22836" i="4" s="1"/>
  <c r="C22837" i="4" s="1"/>
  <c r="C22838" i="4" s="1"/>
  <c r="C22839" i="4" s="1"/>
  <c r="C22840" i="4" s="1"/>
  <c r="C22841" i="4" s="1"/>
  <c r="C22842" i="4" s="1"/>
  <c r="C22843" i="4" s="1"/>
  <c r="C22844" i="4" s="1"/>
  <c r="C22845" i="4" s="1"/>
  <c r="C22846" i="4" s="1"/>
  <c r="C22847" i="4" s="1"/>
  <c r="C22848" i="4" s="1"/>
  <c r="C22849" i="4" s="1"/>
  <c r="C22850" i="4" s="1"/>
  <c r="C22851" i="4" s="1"/>
  <c r="C22852" i="4" s="1"/>
  <c r="C22853" i="4" s="1"/>
  <c r="C22854" i="4" s="1"/>
  <c r="C22855" i="4" s="1"/>
  <c r="C22856" i="4" s="1"/>
  <c r="C22857" i="4" s="1"/>
  <c r="C22858" i="4" s="1"/>
  <c r="C22859" i="4" s="1"/>
  <c r="C22860" i="4" s="1"/>
  <c r="C22861" i="4" s="1"/>
  <c r="C22862" i="4" s="1"/>
  <c r="C22863" i="4" s="1"/>
  <c r="C22864" i="4" s="1"/>
  <c r="C22865" i="4" s="1"/>
  <c r="C22866" i="4" s="1"/>
  <c r="C22867" i="4" s="1"/>
  <c r="C22868" i="4" s="1"/>
  <c r="C22869" i="4" s="1"/>
  <c r="C22870" i="4" s="1"/>
  <c r="C22871" i="4" s="1"/>
  <c r="C22872" i="4" s="1"/>
  <c r="C22873" i="4" s="1"/>
  <c r="C22874" i="4" s="1"/>
  <c r="C22875" i="4" s="1"/>
  <c r="C22876" i="4" s="1"/>
  <c r="C22877" i="4" s="1"/>
  <c r="C22878" i="4" s="1"/>
  <c r="C22879" i="4" s="1"/>
  <c r="C22880" i="4" s="1"/>
  <c r="C22881" i="4" s="1"/>
  <c r="C22882" i="4" s="1"/>
  <c r="C22883" i="4" s="1"/>
  <c r="C22884" i="4" s="1"/>
  <c r="C22885" i="4" s="1"/>
  <c r="C22886" i="4" s="1"/>
  <c r="C22887" i="4" s="1"/>
  <c r="C22888" i="4" s="1"/>
  <c r="C22889" i="4" s="1"/>
  <c r="C22890" i="4" s="1"/>
  <c r="C22891" i="4" s="1"/>
  <c r="C22892" i="4" s="1"/>
  <c r="C22893" i="4" s="1"/>
  <c r="C22894" i="4" s="1"/>
  <c r="C22895" i="4" s="1"/>
  <c r="C22896" i="4" s="1"/>
  <c r="C22897" i="4" s="1"/>
  <c r="C22898" i="4" s="1"/>
  <c r="C22899" i="4" s="1"/>
  <c r="C22900" i="4" s="1"/>
  <c r="C22901" i="4" s="1"/>
  <c r="C22902" i="4" s="1"/>
  <c r="C22903" i="4" s="1"/>
  <c r="C22904" i="4" s="1"/>
  <c r="C22905" i="4" s="1"/>
  <c r="C22906" i="4" s="1"/>
  <c r="C22907" i="4" s="1"/>
  <c r="C22908" i="4" s="1"/>
  <c r="C22909" i="4" s="1"/>
  <c r="C22910" i="4" s="1"/>
  <c r="C22911" i="4" s="1"/>
  <c r="C22912" i="4" s="1"/>
  <c r="C22913" i="4" s="1"/>
  <c r="C22914" i="4" s="1"/>
  <c r="C22915" i="4" s="1"/>
  <c r="C22916" i="4" s="1"/>
  <c r="C22917" i="4" s="1"/>
  <c r="C22918" i="4" s="1"/>
  <c r="C22919" i="4" s="1"/>
  <c r="C22920" i="4" s="1"/>
  <c r="C22921" i="4" s="1"/>
  <c r="C22922" i="4" s="1"/>
  <c r="C22923" i="4" s="1"/>
  <c r="C22924" i="4" s="1"/>
  <c r="C22925" i="4" s="1"/>
  <c r="C22926" i="4" s="1"/>
  <c r="C22927" i="4" s="1"/>
  <c r="C22928" i="4" s="1"/>
  <c r="C22929" i="4" s="1"/>
  <c r="C22930" i="4" s="1"/>
  <c r="C22931" i="4" s="1"/>
  <c r="C22932" i="4" s="1"/>
  <c r="C22933" i="4" s="1"/>
  <c r="C22934" i="4" s="1"/>
  <c r="C22935" i="4" s="1"/>
  <c r="C22936" i="4" s="1"/>
  <c r="C22937" i="4" s="1"/>
  <c r="C22938" i="4" s="1"/>
  <c r="C22939" i="4" s="1"/>
  <c r="C22940" i="4" s="1"/>
  <c r="C22941" i="4" s="1"/>
  <c r="C22942" i="4" s="1"/>
  <c r="C22943" i="4" s="1"/>
  <c r="C22944" i="4" s="1"/>
  <c r="C22945" i="4" s="1"/>
  <c r="C22946" i="4" s="1"/>
  <c r="C22947" i="4" s="1"/>
  <c r="C22948" i="4" s="1"/>
  <c r="C22949" i="4" s="1"/>
  <c r="C22950" i="4" s="1"/>
  <c r="C22951" i="4" s="1"/>
  <c r="C22952" i="4" s="1"/>
  <c r="C22953" i="4" s="1"/>
  <c r="C22954" i="4" s="1"/>
  <c r="C22955" i="4" s="1"/>
  <c r="C22956" i="4" s="1"/>
  <c r="C22957" i="4" s="1"/>
  <c r="C22958" i="4" s="1"/>
  <c r="C22959" i="4" s="1"/>
  <c r="C22960" i="4" s="1"/>
  <c r="C22961" i="4" s="1"/>
  <c r="C22962" i="4" s="1"/>
  <c r="C22963" i="4" s="1"/>
  <c r="C22964" i="4" s="1"/>
  <c r="C22965" i="4" s="1"/>
  <c r="C22966" i="4" s="1"/>
  <c r="C22967" i="4" s="1"/>
  <c r="C22968" i="4" s="1"/>
  <c r="C22969" i="4" s="1"/>
  <c r="C22970" i="4" s="1"/>
  <c r="C22971" i="4" s="1"/>
  <c r="C22972" i="4" s="1"/>
  <c r="C22973" i="4" s="1"/>
  <c r="C22974" i="4" s="1"/>
  <c r="C22975" i="4" s="1"/>
  <c r="C22976" i="4" s="1"/>
  <c r="C22977" i="4" s="1"/>
  <c r="C22978" i="4" s="1"/>
  <c r="C22979" i="4" s="1"/>
  <c r="C22980" i="4" s="1"/>
  <c r="C22981" i="4" s="1"/>
  <c r="C22982" i="4" s="1"/>
  <c r="C22983" i="4" s="1"/>
  <c r="C22984" i="4" s="1"/>
  <c r="C22985" i="4" s="1"/>
  <c r="C22986" i="4" s="1"/>
  <c r="C22987" i="4" s="1"/>
  <c r="C22988" i="4" s="1"/>
  <c r="C22989" i="4" s="1"/>
  <c r="C22990" i="4" s="1"/>
  <c r="C22991" i="4" s="1"/>
  <c r="C22992" i="4" s="1"/>
  <c r="C22993" i="4" s="1"/>
  <c r="C22994" i="4" s="1"/>
  <c r="C22995" i="4" s="1"/>
  <c r="C22996" i="4" s="1"/>
  <c r="C22997" i="4" s="1"/>
  <c r="C22998" i="4" s="1"/>
  <c r="C22999" i="4" s="1"/>
  <c r="C23000" i="4" s="1"/>
  <c r="C23001" i="4" s="1"/>
  <c r="C23002" i="4" s="1"/>
  <c r="C23003" i="4" s="1"/>
  <c r="C23004" i="4" s="1"/>
  <c r="C23005" i="4" s="1"/>
  <c r="C23006" i="4" s="1"/>
  <c r="C23007" i="4" s="1"/>
  <c r="C23008" i="4" s="1"/>
  <c r="C23009" i="4" s="1"/>
  <c r="C23010" i="4" s="1"/>
  <c r="C23011" i="4" s="1"/>
  <c r="C23012" i="4" s="1"/>
  <c r="C23013" i="4" s="1"/>
  <c r="C23014" i="4" s="1"/>
  <c r="C23015" i="4" s="1"/>
  <c r="C23016" i="4" s="1"/>
  <c r="C23017" i="4" s="1"/>
  <c r="C23018" i="4" s="1"/>
  <c r="C23019" i="4" s="1"/>
  <c r="C23020" i="4" s="1"/>
  <c r="C23021" i="4" s="1"/>
  <c r="C23022" i="4" s="1"/>
  <c r="C23023" i="4" s="1"/>
  <c r="C23024" i="4" s="1"/>
  <c r="C23025" i="4" s="1"/>
  <c r="C23026" i="4" s="1"/>
  <c r="C23027" i="4" s="1"/>
  <c r="C23028" i="4" s="1"/>
  <c r="C23029" i="4" s="1"/>
  <c r="C23030" i="4" s="1"/>
  <c r="C23031" i="4" s="1"/>
  <c r="C23032" i="4" s="1"/>
  <c r="C23033" i="4" s="1"/>
  <c r="C23034" i="4" s="1"/>
  <c r="C23035" i="4" s="1"/>
  <c r="C23036" i="4" s="1"/>
  <c r="C23037" i="4" s="1"/>
  <c r="C23038" i="4" s="1"/>
  <c r="C23039" i="4" s="1"/>
  <c r="C23040" i="4" s="1"/>
  <c r="C23041" i="4" s="1"/>
  <c r="C23042" i="4" s="1"/>
  <c r="C23043" i="4" s="1"/>
  <c r="C23044" i="4" s="1"/>
  <c r="C23045" i="4" s="1"/>
  <c r="C23046" i="4" s="1"/>
  <c r="C23047" i="4" s="1"/>
  <c r="C23048" i="4" s="1"/>
  <c r="C23049" i="4" s="1"/>
  <c r="C23050" i="4" s="1"/>
  <c r="C23051" i="4" s="1"/>
  <c r="C23052" i="4" s="1"/>
  <c r="C23053" i="4" s="1"/>
  <c r="C23054" i="4" s="1"/>
  <c r="C23055" i="4" s="1"/>
  <c r="C23056" i="4" s="1"/>
  <c r="C23057" i="4" s="1"/>
  <c r="C23058" i="4" s="1"/>
  <c r="C23059" i="4" s="1"/>
  <c r="C23060" i="4" s="1"/>
  <c r="C23061" i="4" s="1"/>
  <c r="C23062" i="4" s="1"/>
  <c r="C23063" i="4" s="1"/>
  <c r="C23064" i="4" s="1"/>
  <c r="C23065" i="4" s="1"/>
  <c r="C23066" i="4" s="1"/>
  <c r="C23067" i="4" s="1"/>
  <c r="C23068" i="4" s="1"/>
  <c r="C23069" i="4" s="1"/>
  <c r="C23070" i="4" s="1"/>
  <c r="C23071" i="4" s="1"/>
  <c r="C23072" i="4" s="1"/>
  <c r="C23073" i="4" s="1"/>
  <c r="C23074" i="4" s="1"/>
  <c r="C23075" i="4" s="1"/>
  <c r="C23076" i="4" s="1"/>
  <c r="C23077" i="4" s="1"/>
  <c r="C23078" i="4" s="1"/>
  <c r="C23079" i="4" s="1"/>
  <c r="C23080" i="4" s="1"/>
  <c r="C23081" i="4" s="1"/>
  <c r="C23082" i="4" s="1"/>
  <c r="C23083" i="4" s="1"/>
  <c r="C23084" i="4" s="1"/>
  <c r="C23085" i="4" s="1"/>
  <c r="C23086" i="4" s="1"/>
  <c r="C23087" i="4" s="1"/>
  <c r="C23088" i="4" s="1"/>
  <c r="C23089" i="4" s="1"/>
  <c r="C23090" i="4" s="1"/>
  <c r="C23091" i="4" s="1"/>
  <c r="C23092" i="4" s="1"/>
  <c r="C23093" i="4" s="1"/>
  <c r="C23094" i="4" s="1"/>
  <c r="C23095" i="4" s="1"/>
  <c r="C23096" i="4" s="1"/>
  <c r="C23097" i="4" s="1"/>
  <c r="C23098" i="4" s="1"/>
  <c r="C23099" i="4" s="1"/>
  <c r="C23100" i="4" s="1"/>
  <c r="C23101" i="4" s="1"/>
  <c r="C23102" i="4" s="1"/>
  <c r="C23103" i="4" s="1"/>
  <c r="C23104" i="4" s="1"/>
  <c r="C23105" i="4" s="1"/>
  <c r="C23106" i="4" s="1"/>
  <c r="C23107" i="4" s="1"/>
  <c r="C23108" i="4" s="1"/>
  <c r="C23109" i="4" s="1"/>
  <c r="C23110" i="4" s="1"/>
  <c r="C23111" i="4" s="1"/>
  <c r="C23112" i="4" s="1"/>
  <c r="C23113" i="4" s="1"/>
  <c r="C23114" i="4" s="1"/>
  <c r="C23115" i="4" s="1"/>
  <c r="C23116" i="4" s="1"/>
  <c r="C23117" i="4" s="1"/>
  <c r="C23118" i="4" s="1"/>
  <c r="C23119" i="4" s="1"/>
  <c r="C23120" i="4" s="1"/>
  <c r="C23121" i="4" s="1"/>
  <c r="C23122" i="4" s="1"/>
  <c r="C23123" i="4" s="1"/>
  <c r="C23124" i="4" s="1"/>
  <c r="C23125" i="4" s="1"/>
  <c r="C23126" i="4" s="1"/>
  <c r="C23127" i="4" s="1"/>
  <c r="C23128" i="4" s="1"/>
  <c r="C23129" i="4" s="1"/>
  <c r="C23130" i="4" s="1"/>
  <c r="C23131" i="4" s="1"/>
  <c r="C23132" i="4" s="1"/>
  <c r="C23133" i="4" s="1"/>
  <c r="C23134" i="4" s="1"/>
  <c r="C23135" i="4" s="1"/>
  <c r="C23136" i="4" s="1"/>
  <c r="C23137" i="4" s="1"/>
  <c r="C23138" i="4" s="1"/>
  <c r="C23139" i="4" s="1"/>
  <c r="C23140" i="4" s="1"/>
  <c r="C23141" i="4" s="1"/>
  <c r="C23142" i="4" s="1"/>
  <c r="C23143" i="4" s="1"/>
  <c r="C23144" i="4" s="1"/>
  <c r="C23145" i="4" s="1"/>
  <c r="C23146" i="4" s="1"/>
  <c r="C23147" i="4" s="1"/>
  <c r="C23148" i="4" s="1"/>
  <c r="C23149" i="4" s="1"/>
  <c r="C23150" i="4" s="1"/>
  <c r="C23151" i="4" s="1"/>
  <c r="C23152" i="4" s="1"/>
  <c r="C23153" i="4" s="1"/>
  <c r="C23154" i="4" s="1"/>
  <c r="C23155" i="4" s="1"/>
  <c r="C23156" i="4" s="1"/>
  <c r="C23157" i="4" s="1"/>
  <c r="C23158" i="4" s="1"/>
  <c r="C23159" i="4" s="1"/>
  <c r="C23160" i="4" s="1"/>
  <c r="C23161" i="4" s="1"/>
  <c r="C23162" i="4" s="1"/>
  <c r="C23163" i="4" s="1"/>
  <c r="C23164" i="4" s="1"/>
  <c r="C23165" i="4" s="1"/>
  <c r="C23166" i="4" s="1"/>
  <c r="C23167" i="4" s="1"/>
  <c r="C23168" i="4" s="1"/>
  <c r="C23169" i="4" s="1"/>
  <c r="C23170" i="4" s="1"/>
  <c r="C23171" i="4" s="1"/>
  <c r="C23172" i="4" s="1"/>
  <c r="C23173" i="4" s="1"/>
  <c r="C23174" i="4" s="1"/>
  <c r="C23175" i="4" s="1"/>
  <c r="C23176" i="4" s="1"/>
  <c r="C23177" i="4" s="1"/>
  <c r="C23178" i="4" s="1"/>
  <c r="C23179" i="4" s="1"/>
  <c r="C23180" i="4" s="1"/>
  <c r="C23181" i="4" s="1"/>
  <c r="C23182" i="4" s="1"/>
  <c r="C23183" i="4" s="1"/>
  <c r="C23184" i="4" s="1"/>
  <c r="C23185" i="4" s="1"/>
  <c r="C23186" i="4" s="1"/>
  <c r="C23187" i="4" s="1"/>
  <c r="C23188" i="4" s="1"/>
  <c r="C23189" i="4" s="1"/>
  <c r="C23190" i="4" s="1"/>
  <c r="C23191" i="4" s="1"/>
  <c r="C23192" i="4" s="1"/>
  <c r="C23193" i="4" s="1"/>
  <c r="C23194" i="4" s="1"/>
  <c r="C23195" i="4" s="1"/>
  <c r="C23196" i="4" s="1"/>
  <c r="C23197" i="4" s="1"/>
  <c r="C23198" i="4" s="1"/>
  <c r="C23199" i="4" s="1"/>
  <c r="C23200" i="4" s="1"/>
  <c r="C23201" i="4" s="1"/>
  <c r="C23202" i="4" s="1"/>
  <c r="C23203" i="4" s="1"/>
  <c r="C23204" i="4" s="1"/>
  <c r="C23205" i="4" s="1"/>
  <c r="C23206" i="4" s="1"/>
  <c r="C23207" i="4" s="1"/>
  <c r="C23208" i="4" s="1"/>
  <c r="C23209" i="4" s="1"/>
  <c r="C23210" i="4" s="1"/>
  <c r="C23211" i="4" s="1"/>
  <c r="C23212" i="4" s="1"/>
  <c r="C23213" i="4" s="1"/>
  <c r="C23214" i="4" s="1"/>
  <c r="C23215" i="4" s="1"/>
  <c r="C23216" i="4" s="1"/>
  <c r="C23217" i="4" s="1"/>
  <c r="C23218" i="4" s="1"/>
  <c r="C23219" i="4" s="1"/>
  <c r="C23220" i="4" s="1"/>
  <c r="C23221" i="4" s="1"/>
  <c r="C23222" i="4" s="1"/>
  <c r="C23223" i="4" s="1"/>
  <c r="C23224" i="4" s="1"/>
  <c r="C23225" i="4" s="1"/>
  <c r="C23226" i="4" s="1"/>
  <c r="C23227" i="4" s="1"/>
  <c r="C23228" i="4" s="1"/>
  <c r="C23229" i="4" s="1"/>
  <c r="C23230" i="4" s="1"/>
  <c r="C23231" i="4" s="1"/>
  <c r="C23232" i="4" s="1"/>
  <c r="C23233" i="4" s="1"/>
  <c r="C23234" i="4" s="1"/>
  <c r="C23235" i="4" s="1"/>
  <c r="C23236" i="4" s="1"/>
  <c r="C23237" i="4" s="1"/>
  <c r="C23238" i="4" s="1"/>
  <c r="C23239" i="4" s="1"/>
  <c r="C23240" i="4" s="1"/>
  <c r="C23241" i="4" s="1"/>
  <c r="C23242" i="4" s="1"/>
  <c r="C23243" i="4" s="1"/>
  <c r="C23244" i="4" s="1"/>
  <c r="C23245" i="4" s="1"/>
  <c r="C23246" i="4" s="1"/>
  <c r="C23247" i="4" s="1"/>
  <c r="C23248" i="4" s="1"/>
  <c r="C23249" i="4" s="1"/>
  <c r="C23250" i="4" s="1"/>
  <c r="C23251" i="4" s="1"/>
  <c r="C23252" i="4" s="1"/>
  <c r="C23253" i="4" s="1"/>
  <c r="C23254" i="4" s="1"/>
  <c r="C23255" i="4" s="1"/>
  <c r="C23256" i="4" s="1"/>
  <c r="C23257" i="4" s="1"/>
  <c r="C23258" i="4" s="1"/>
  <c r="C23259" i="4" s="1"/>
  <c r="C23260" i="4" s="1"/>
  <c r="C23261" i="4" s="1"/>
  <c r="C23262" i="4" s="1"/>
  <c r="C23263" i="4" s="1"/>
  <c r="C23264" i="4" s="1"/>
  <c r="C23265" i="4" s="1"/>
  <c r="C23266" i="4" s="1"/>
  <c r="C23267" i="4" s="1"/>
  <c r="C23268" i="4" s="1"/>
  <c r="C23269" i="4" s="1"/>
  <c r="C23270" i="4" s="1"/>
  <c r="C23271" i="4" s="1"/>
  <c r="C23272" i="4" s="1"/>
  <c r="C23273" i="4" s="1"/>
  <c r="C23274" i="4" s="1"/>
  <c r="C23275" i="4" s="1"/>
  <c r="C23276" i="4" s="1"/>
  <c r="C23277" i="4" s="1"/>
  <c r="C23278" i="4" s="1"/>
  <c r="C23279" i="4" s="1"/>
  <c r="C23280" i="4" s="1"/>
  <c r="C23281" i="4" s="1"/>
  <c r="C23282" i="4" s="1"/>
  <c r="C23283" i="4" s="1"/>
  <c r="C23284" i="4" s="1"/>
  <c r="C23285" i="4" s="1"/>
  <c r="C23286" i="4" s="1"/>
  <c r="C23287" i="4" s="1"/>
  <c r="C23288" i="4" s="1"/>
  <c r="C23289" i="4" s="1"/>
  <c r="C23290" i="4" s="1"/>
  <c r="C23291" i="4" s="1"/>
  <c r="C23292" i="4" s="1"/>
  <c r="C23293" i="4" s="1"/>
  <c r="C23294" i="4" s="1"/>
  <c r="C23295" i="4" s="1"/>
  <c r="C23296" i="4" s="1"/>
  <c r="C23297" i="4" s="1"/>
  <c r="C23298" i="4" s="1"/>
  <c r="C23299" i="4" s="1"/>
  <c r="C23300" i="4" s="1"/>
  <c r="C23301" i="4" s="1"/>
  <c r="C23302" i="4" s="1"/>
  <c r="C23303" i="4" s="1"/>
  <c r="C23304" i="4" s="1"/>
  <c r="C23305" i="4" s="1"/>
  <c r="C23306" i="4" s="1"/>
  <c r="C23307" i="4" s="1"/>
  <c r="C23308" i="4" s="1"/>
  <c r="C23309" i="4" s="1"/>
  <c r="C23310" i="4" s="1"/>
  <c r="C23311" i="4" s="1"/>
  <c r="C23312" i="4" s="1"/>
  <c r="C23313" i="4" s="1"/>
  <c r="C23314" i="4" s="1"/>
  <c r="C23315" i="4" s="1"/>
  <c r="C23316" i="4" s="1"/>
  <c r="C23317" i="4" s="1"/>
  <c r="C23318" i="4" s="1"/>
  <c r="C23319" i="4" s="1"/>
  <c r="C23320" i="4" s="1"/>
  <c r="C23321" i="4" s="1"/>
  <c r="C23322" i="4" s="1"/>
  <c r="C23323" i="4" s="1"/>
  <c r="C23324" i="4" s="1"/>
  <c r="C23325" i="4" s="1"/>
  <c r="C23326" i="4" s="1"/>
  <c r="C23327" i="4" s="1"/>
  <c r="C23328" i="4" s="1"/>
  <c r="C23329" i="4" s="1"/>
  <c r="C23330" i="4" s="1"/>
  <c r="C23331" i="4" s="1"/>
  <c r="C23332" i="4" s="1"/>
  <c r="C23333" i="4" s="1"/>
  <c r="C23334" i="4" s="1"/>
  <c r="C23335" i="4" s="1"/>
  <c r="C23336" i="4" s="1"/>
  <c r="C23337" i="4" s="1"/>
  <c r="C23338" i="4" s="1"/>
  <c r="C23339" i="4" s="1"/>
  <c r="C23340" i="4" s="1"/>
  <c r="C23341" i="4" s="1"/>
  <c r="C23342" i="4" s="1"/>
  <c r="C23343" i="4" s="1"/>
  <c r="C23344" i="4" s="1"/>
  <c r="C23345" i="4" s="1"/>
  <c r="C23346" i="4" s="1"/>
  <c r="C23347" i="4" s="1"/>
  <c r="C23348" i="4" s="1"/>
  <c r="C23349" i="4" s="1"/>
  <c r="C23350" i="4" s="1"/>
  <c r="C23351" i="4" s="1"/>
  <c r="C23352" i="4" s="1"/>
  <c r="C23353" i="4" s="1"/>
  <c r="C23354" i="4" s="1"/>
  <c r="C23355" i="4" s="1"/>
  <c r="C23356" i="4" s="1"/>
  <c r="C23357" i="4" s="1"/>
  <c r="C23358" i="4" s="1"/>
  <c r="C23359" i="4" s="1"/>
  <c r="C23360" i="4" s="1"/>
  <c r="C23361" i="4" s="1"/>
  <c r="C23362" i="4" s="1"/>
  <c r="C23363" i="4" s="1"/>
  <c r="C23364" i="4" s="1"/>
  <c r="C23365" i="4" s="1"/>
  <c r="C23366" i="4" s="1"/>
  <c r="C23367" i="4" s="1"/>
  <c r="C23368" i="4" s="1"/>
  <c r="C23369" i="4" s="1"/>
  <c r="C23370" i="4" s="1"/>
  <c r="C23371" i="4" s="1"/>
  <c r="C23372" i="4" s="1"/>
  <c r="C23373" i="4" s="1"/>
  <c r="C23374" i="4" s="1"/>
  <c r="C23375" i="4" s="1"/>
  <c r="C23376" i="4" s="1"/>
  <c r="C23377" i="4" s="1"/>
  <c r="C23378" i="4" s="1"/>
  <c r="C23379" i="4" s="1"/>
  <c r="C23380" i="4" s="1"/>
  <c r="C23381" i="4" s="1"/>
  <c r="C23382" i="4" s="1"/>
  <c r="C23383" i="4" s="1"/>
  <c r="C23384" i="4" s="1"/>
  <c r="C23385" i="4" s="1"/>
  <c r="C23386" i="4" s="1"/>
  <c r="C23387" i="4" s="1"/>
  <c r="C23388" i="4" s="1"/>
  <c r="C23389" i="4" s="1"/>
  <c r="C23390" i="4" s="1"/>
  <c r="C23391" i="4" s="1"/>
  <c r="C23392" i="4" s="1"/>
  <c r="C23393" i="4" s="1"/>
  <c r="C23394" i="4" s="1"/>
  <c r="C23395" i="4" s="1"/>
  <c r="C23396" i="4" s="1"/>
  <c r="C23397" i="4" s="1"/>
  <c r="C23398" i="4" s="1"/>
  <c r="C23399" i="4" s="1"/>
  <c r="C23400" i="4" s="1"/>
  <c r="C23401" i="4" s="1"/>
  <c r="C23402" i="4" s="1"/>
  <c r="C23403" i="4" s="1"/>
  <c r="C23404" i="4" s="1"/>
  <c r="C23405" i="4" s="1"/>
  <c r="C23406" i="4" s="1"/>
  <c r="C23407" i="4" s="1"/>
  <c r="C23408" i="4" s="1"/>
  <c r="C23409" i="4" s="1"/>
  <c r="C23410" i="4" s="1"/>
  <c r="C23411" i="4" s="1"/>
  <c r="C23412" i="4" s="1"/>
  <c r="C23413" i="4" s="1"/>
  <c r="C23414" i="4" s="1"/>
  <c r="C23415" i="4" s="1"/>
  <c r="C23416" i="4" s="1"/>
  <c r="C23417" i="4" s="1"/>
  <c r="C23418" i="4" s="1"/>
  <c r="C23419" i="4" s="1"/>
  <c r="C23420" i="4" s="1"/>
  <c r="C23421" i="4" s="1"/>
  <c r="C23422" i="4" s="1"/>
  <c r="C23423" i="4" s="1"/>
  <c r="C23424" i="4" s="1"/>
  <c r="C23425" i="4" s="1"/>
  <c r="C23426" i="4" s="1"/>
  <c r="C23427" i="4" s="1"/>
  <c r="C23428" i="4" s="1"/>
  <c r="C23429" i="4" s="1"/>
  <c r="C23430" i="4" s="1"/>
  <c r="C23431" i="4" s="1"/>
  <c r="C23432" i="4" s="1"/>
  <c r="C23433" i="4" s="1"/>
  <c r="C23434" i="4" s="1"/>
  <c r="C23435" i="4" s="1"/>
  <c r="C23436" i="4" s="1"/>
  <c r="C23437" i="4" s="1"/>
  <c r="C23438" i="4" s="1"/>
  <c r="C23439" i="4" s="1"/>
  <c r="C23440" i="4" s="1"/>
  <c r="C23441" i="4" s="1"/>
  <c r="C23442" i="4" s="1"/>
  <c r="C23443" i="4" s="1"/>
  <c r="C23444" i="4" s="1"/>
  <c r="C23445" i="4" s="1"/>
  <c r="C23446" i="4" s="1"/>
  <c r="C23447" i="4" s="1"/>
  <c r="C23448" i="4" s="1"/>
  <c r="C23449" i="4" s="1"/>
  <c r="C23450" i="4" s="1"/>
  <c r="C23451" i="4" s="1"/>
  <c r="C23452" i="4" s="1"/>
  <c r="C23453" i="4" s="1"/>
  <c r="C23454" i="4" s="1"/>
  <c r="C23455" i="4" s="1"/>
  <c r="C23456" i="4" s="1"/>
  <c r="C23457" i="4" s="1"/>
  <c r="C23458" i="4" s="1"/>
  <c r="C23459" i="4" s="1"/>
  <c r="C23460" i="4" s="1"/>
  <c r="C23461" i="4" s="1"/>
  <c r="C23462" i="4" s="1"/>
  <c r="C23463" i="4" s="1"/>
  <c r="C23464" i="4" s="1"/>
  <c r="C23465" i="4" s="1"/>
  <c r="C23466" i="4" s="1"/>
  <c r="C23467" i="4" s="1"/>
  <c r="C23468" i="4" s="1"/>
  <c r="C23469" i="4" s="1"/>
  <c r="C23470" i="4" s="1"/>
  <c r="C23471" i="4" s="1"/>
  <c r="C23472" i="4" s="1"/>
  <c r="C23473" i="4" s="1"/>
  <c r="C23474" i="4" s="1"/>
  <c r="C23475" i="4" s="1"/>
  <c r="C23476" i="4" s="1"/>
  <c r="C23477" i="4" s="1"/>
  <c r="C23478" i="4" s="1"/>
  <c r="C23479" i="4" s="1"/>
  <c r="C23480" i="4" s="1"/>
  <c r="C23481" i="4" s="1"/>
  <c r="C23482" i="4" s="1"/>
  <c r="C23483" i="4" s="1"/>
  <c r="C23484" i="4" s="1"/>
  <c r="C23485" i="4" s="1"/>
  <c r="C23486" i="4" s="1"/>
  <c r="C23487" i="4" s="1"/>
  <c r="C23488" i="4" s="1"/>
  <c r="C23489" i="4" s="1"/>
  <c r="C23490" i="4" s="1"/>
  <c r="C23491" i="4" s="1"/>
  <c r="C23492" i="4" s="1"/>
  <c r="C23493" i="4" s="1"/>
  <c r="C23494" i="4" s="1"/>
  <c r="C23495" i="4" s="1"/>
  <c r="C23496" i="4" s="1"/>
  <c r="C23497" i="4" s="1"/>
  <c r="C23498" i="4" s="1"/>
  <c r="C23499" i="4" s="1"/>
  <c r="C23500" i="4" s="1"/>
  <c r="C23501" i="4" s="1"/>
  <c r="C23502" i="4" s="1"/>
  <c r="C23503" i="4" s="1"/>
  <c r="C23504" i="4" s="1"/>
  <c r="C23505" i="4" s="1"/>
  <c r="C23506" i="4" s="1"/>
  <c r="C23507" i="4" s="1"/>
  <c r="C23508" i="4" s="1"/>
  <c r="C23509" i="4" s="1"/>
  <c r="C23510" i="4" s="1"/>
  <c r="C23511" i="4" s="1"/>
  <c r="C23512" i="4" s="1"/>
  <c r="C23513" i="4" s="1"/>
  <c r="C23514" i="4" s="1"/>
  <c r="C23515" i="4" s="1"/>
  <c r="C23516" i="4" s="1"/>
  <c r="C23517" i="4" s="1"/>
  <c r="C23518" i="4" s="1"/>
  <c r="C23519" i="4" s="1"/>
  <c r="C23520" i="4" s="1"/>
  <c r="C23521" i="4" s="1"/>
  <c r="C23522" i="4" s="1"/>
  <c r="C23523" i="4" s="1"/>
  <c r="C23524" i="4" s="1"/>
  <c r="C23525" i="4" s="1"/>
  <c r="C23526" i="4" s="1"/>
  <c r="C23527" i="4" s="1"/>
  <c r="C23528" i="4" s="1"/>
  <c r="C23529" i="4" s="1"/>
  <c r="C23530" i="4" s="1"/>
  <c r="C23531" i="4" s="1"/>
  <c r="C23532" i="4" s="1"/>
  <c r="C23533" i="4" s="1"/>
  <c r="C23534" i="4" s="1"/>
  <c r="C23535" i="4" s="1"/>
  <c r="C23536" i="4" s="1"/>
  <c r="C23537" i="4" s="1"/>
  <c r="C23538" i="4" s="1"/>
  <c r="C23539" i="4" s="1"/>
  <c r="C23540" i="4" s="1"/>
  <c r="C23541" i="4" s="1"/>
  <c r="C23542" i="4" s="1"/>
  <c r="C23543" i="4" s="1"/>
  <c r="C23544" i="4" s="1"/>
  <c r="C23545" i="4" s="1"/>
  <c r="C23546" i="4" s="1"/>
  <c r="C23547" i="4" s="1"/>
  <c r="C23548" i="4" s="1"/>
  <c r="C23549" i="4" s="1"/>
  <c r="C23550" i="4" s="1"/>
  <c r="C23551" i="4" s="1"/>
  <c r="C23552" i="4" s="1"/>
  <c r="C23553" i="4" s="1"/>
  <c r="C23554" i="4" s="1"/>
  <c r="C23555" i="4" s="1"/>
  <c r="C23556" i="4" s="1"/>
  <c r="C23557" i="4" s="1"/>
  <c r="C23558" i="4" s="1"/>
  <c r="C23559" i="4" s="1"/>
  <c r="C23560" i="4" s="1"/>
  <c r="C23561" i="4" s="1"/>
  <c r="C23562" i="4" s="1"/>
  <c r="C23563" i="4" s="1"/>
  <c r="C23564" i="4" s="1"/>
  <c r="C23565" i="4" s="1"/>
  <c r="C23566" i="4" s="1"/>
  <c r="C23567" i="4" s="1"/>
  <c r="C23568" i="4" s="1"/>
  <c r="C23569" i="4" s="1"/>
  <c r="C23570" i="4" s="1"/>
  <c r="C23571" i="4" s="1"/>
  <c r="C23572" i="4" s="1"/>
  <c r="C23573" i="4" s="1"/>
  <c r="C23574" i="4" s="1"/>
  <c r="C23575" i="4" s="1"/>
  <c r="C23576" i="4" s="1"/>
  <c r="C23577" i="4" s="1"/>
  <c r="C23578" i="4" s="1"/>
  <c r="C23579" i="4" s="1"/>
  <c r="C23580" i="4" s="1"/>
  <c r="C23581" i="4" s="1"/>
  <c r="C23582" i="4" s="1"/>
  <c r="C23583" i="4" s="1"/>
  <c r="C23584" i="4" s="1"/>
  <c r="C23585" i="4" s="1"/>
  <c r="C23586" i="4" s="1"/>
  <c r="C23587" i="4" s="1"/>
  <c r="C23588" i="4" s="1"/>
  <c r="C23589" i="4" s="1"/>
  <c r="C23590" i="4" s="1"/>
  <c r="C23591" i="4" s="1"/>
  <c r="C23592" i="4" s="1"/>
  <c r="C23593" i="4" s="1"/>
  <c r="C23594" i="4" s="1"/>
  <c r="C23595" i="4" s="1"/>
  <c r="C23596" i="4" s="1"/>
  <c r="C23597" i="4" s="1"/>
  <c r="C23598" i="4" s="1"/>
  <c r="C23599" i="4" s="1"/>
  <c r="C23600" i="4" s="1"/>
  <c r="C23601" i="4" s="1"/>
  <c r="C23602" i="4" s="1"/>
  <c r="C23603" i="4" s="1"/>
  <c r="C23604" i="4" s="1"/>
  <c r="C23605" i="4" s="1"/>
  <c r="C23606" i="4" s="1"/>
  <c r="C23607" i="4" s="1"/>
  <c r="C23608" i="4" s="1"/>
  <c r="C23609" i="4" s="1"/>
  <c r="C23610" i="4" s="1"/>
  <c r="C23611" i="4" s="1"/>
  <c r="C23612" i="4" s="1"/>
  <c r="C23613" i="4" s="1"/>
  <c r="C23614" i="4" s="1"/>
  <c r="C23615" i="4" s="1"/>
  <c r="C23616" i="4" s="1"/>
  <c r="C23617" i="4" s="1"/>
  <c r="C23618" i="4" s="1"/>
  <c r="C23619" i="4" s="1"/>
  <c r="C23620" i="4" s="1"/>
  <c r="C23621" i="4" s="1"/>
  <c r="C23622" i="4" s="1"/>
  <c r="C23623" i="4" s="1"/>
  <c r="C23624" i="4" s="1"/>
  <c r="C23625" i="4" s="1"/>
  <c r="C23626" i="4" s="1"/>
  <c r="C23627" i="4" s="1"/>
  <c r="C23628" i="4" s="1"/>
  <c r="C23629" i="4" s="1"/>
  <c r="C23630" i="4" s="1"/>
  <c r="C23631" i="4" s="1"/>
  <c r="C23632" i="4" s="1"/>
  <c r="C23633" i="4" s="1"/>
  <c r="C23634" i="4" s="1"/>
  <c r="C23635" i="4" s="1"/>
  <c r="C23636" i="4" s="1"/>
  <c r="C23637" i="4" s="1"/>
  <c r="C23638" i="4" s="1"/>
  <c r="C23639" i="4" s="1"/>
  <c r="C23640" i="4" s="1"/>
  <c r="C23641" i="4" s="1"/>
  <c r="C23642" i="4" s="1"/>
  <c r="C23643" i="4" s="1"/>
  <c r="C23644" i="4" s="1"/>
  <c r="C23645" i="4" s="1"/>
  <c r="C23646" i="4" s="1"/>
  <c r="C23647" i="4" s="1"/>
  <c r="C23648" i="4" s="1"/>
  <c r="C23649" i="4" s="1"/>
  <c r="C23650" i="4" s="1"/>
  <c r="C23651" i="4" s="1"/>
  <c r="C23652" i="4" s="1"/>
  <c r="C23653" i="4" s="1"/>
  <c r="C23654" i="4" s="1"/>
  <c r="C23655" i="4" s="1"/>
  <c r="C23656" i="4" s="1"/>
  <c r="C23657" i="4" s="1"/>
  <c r="C23658" i="4" s="1"/>
  <c r="C23659" i="4" s="1"/>
  <c r="C23660" i="4" s="1"/>
  <c r="C23661" i="4" s="1"/>
  <c r="C23662" i="4" s="1"/>
  <c r="C23663" i="4" s="1"/>
  <c r="C23664" i="4" s="1"/>
  <c r="C23665" i="4" s="1"/>
  <c r="C23666" i="4" s="1"/>
  <c r="C23667" i="4" s="1"/>
  <c r="C23668" i="4" s="1"/>
  <c r="C23669" i="4" s="1"/>
  <c r="C23670" i="4" s="1"/>
  <c r="C23671" i="4" s="1"/>
  <c r="C23672" i="4" s="1"/>
  <c r="C23673" i="4" s="1"/>
  <c r="C23674" i="4" s="1"/>
  <c r="C23675" i="4" s="1"/>
  <c r="C23676" i="4" s="1"/>
  <c r="C23677" i="4" s="1"/>
  <c r="C23678" i="4" s="1"/>
  <c r="C23679" i="4" s="1"/>
  <c r="C23680" i="4" s="1"/>
  <c r="C23681" i="4" s="1"/>
  <c r="C23682" i="4" s="1"/>
  <c r="C23683" i="4" s="1"/>
  <c r="C23684" i="4" s="1"/>
  <c r="C23685" i="4" s="1"/>
  <c r="C23686" i="4" s="1"/>
  <c r="C23687" i="4" s="1"/>
  <c r="C23688" i="4" s="1"/>
  <c r="C23689" i="4" s="1"/>
  <c r="C23690" i="4" s="1"/>
  <c r="C23691" i="4" s="1"/>
  <c r="C23692" i="4" s="1"/>
  <c r="C23693" i="4" s="1"/>
  <c r="C23694" i="4" s="1"/>
  <c r="C23695" i="4" s="1"/>
  <c r="C23696" i="4" s="1"/>
  <c r="C23697" i="4" s="1"/>
  <c r="C23698" i="4" s="1"/>
  <c r="C23699" i="4" s="1"/>
  <c r="C23700" i="4" s="1"/>
  <c r="C23701" i="4" s="1"/>
  <c r="C23702" i="4" s="1"/>
  <c r="C23703" i="4" s="1"/>
  <c r="C23704" i="4" s="1"/>
  <c r="C23705" i="4" s="1"/>
  <c r="C23706" i="4" s="1"/>
  <c r="C23707" i="4" s="1"/>
  <c r="C23708" i="4" s="1"/>
  <c r="C23709" i="4" s="1"/>
  <c r="C23710" i="4" s="1"/>
  <c r="C23711" i="4" s="1"/>
  <c r="C23712" i="4" s="1"/>
  <c r="C23713" i="4" s="1"/>
  <c r="C23714" i="4" s="1"/>
  <c r="C23715" i="4" s="1"/>
  <c r="C23716" i="4" s="1"/>
  <c r="C23717" i="4" s="1"/>
  <c r="C23718" i="4" s="1"/>
  <c r="C23719" i="4" s="1"/>
  <c r="C23720" i="4" s="1"/>
  <c r="C23721" i="4" s="1"/>
  <c r="C23722" i="4" s="1"/>
  <c r="C23723" i="4" s="1"/>
  <c r="C23724" i="4" s="1"/>
  <c r="C23725" i="4" s="1"/>
  <c r="C23726" i="4" s="1"/>
  <c r="C23727" i="4" s="1"/>
  <c r="C23728" i="4" s="1"/>
  <c r="C23729" i="4" s="1"/>
  <c r="C23730" i="4" s="1"/>
  <c r="C23731" i="4" s="1"/>
  <c r="C23732" i="4" s="1"/>
  <c r="C23733" i="4" s="1"/>
  <c r="C23734" i="4" s="1"/>
  <c r="C23735" i="4" s="1"/>
  <c r="C23736" i="4" s="1"/>
  <c r="C23737" i="4" s="1"/>
  <c r="C23738" i="4" s="1"/>
  <c r="C23739" i="4" s="1"/>
  <c r="C23740" i="4" s="1"/>
  <c r="C23741" i="4" s="1"/>
  <c r="C23742" i="4" s="1"/>
  <c r="C23743" i="4" s="1"/>
  <c r="C23744" i="4" s="1"/>
  <c r="C23745" i="4" s="1"/>
  <c r="C23746" i="4" s="1"/>
  <c r="C23747" i="4" s="1"/>
  <c r="C23748" i="4" s="1"/>
  <c r="C23749" i="4" s="1"/>
  <c r="C23750" i="4" s="1"/>
  <c r="C23751" i="4" s="1"/>
  <c r="C23752" i="4" s="1"/>
  <c r="C23753" i="4" s="1"/>
  <c r="C23754" i="4" s="1"/>
  <c r="C23755" i="4" s="1"/>
  <c r="C23756" i="4" s="1"/>
  <c r="C23757" i="4" s="1"/>
  <c r="C23758" i="4" s="1"/>
  <c r="C23759" i="4" s="1"/>
  <c r="C23760" i="4" s="1"/>
  <c r="C23761" i="4" s="1"/>
  <c r="C23762" i="4" s="1"/>
  <c r="C23763" i="4" s="1"/>
  <c r="C23764" i="4" s="1"/>
  <c r="C23765" i="4" s="1"/>
  <c r="C23766" i="4" s="1"/>
  <c r="C23767" i="4" s="1"/>
  <c r="C23768" i="4" s="1"/>
  <c r="C23769" i="4" s="1"/>
  <c r="C23770" i="4" s="1"/>
  <c r="C23771" i="4" s="1"/>
  <c r="C23772" i="4" s="1"/>
  <c r="C23773" i="4" s="1"/>
  <c r="C23774" i="4" s="1"/>
  <c r="C23775" i="4" s="1"/>
  <c r="C23776" i="4" s="1"/>
  <c r="C23777" i="4" s="1"/>
  <c r="C23778" i="4" s="1"/>
  <c r="C23779" i="4" s="1"/>
  <c r="C23780" i="4" s="1"/>
  <c r="C23781" i="4" s="1"/>
  <c r="C23782" i="4" s="1"/>
  <c r="C23783" i="4" s="1"/>
  <c r="C23784" i="4" s="1"/>
  <c r="C23785" i="4" s="1"/>
  <c r="C23786" i="4" s="1"/>
  <c r="C23787" i="4" s="1"/>
  <c r="C23788" i="4" s="1"/>
  <c r="C23789" i="4" s="1"/>
  <c r="C23790" i="4" s="1"/>
  <c r="C23791" i="4" s="1"/>
  <c r="C23792" i="4" s="1"/>
  <c r="C23793" i="4" s="1"/>
  <c r="C23794" i="4" s="1"/>
  <c r="C23795" i="4" s="1"/>
  <c r="C23796" i="4" s="1"/>
  <c r="C23797" i="4" s="1"/>
  <c r="C23798" i="4" s="1"/>
  <c r="C23799" i="4" s="1"/>
  <c r="C23800" i="4" s="1"/>
  <c r="C23801" i="4" s="1"/>
  <c r="C23802" i="4" s="1"/>
  <c r="C23803" i="4" s="1"/>
  <c r="C23804" i="4" s="1"/>
  <c r="C23805" i="4" s="1"/>
  <c r="C23806" i="4" s="1"/>
  <c r="C23807" i="4" s="1"/>
  <c r="C23808" i="4" s="1"/>
  <c r="C23809" i="4" s="1"/>
  <c r="C23810" i="4" s="1"/>
  <c r="C23811" i="4" s="1"/>
  <c r="C23812" i="4" s="1"/>
  <c r="C23813" i="4" s="1"/>
  <c r="C23814" i="4" s="1"/>
  <c r="C23815" i="4" s="1"/>
  <c r="C23816" i="4" s="1"/>
  <c r="C23817" i="4" s="1"/>
  <c r="C23818" i="4" s="1"/>
  <c r="C23819" i="4" s="1"/>
  <c r="C23820" i="4" s="1"/>
  <c r="C23821" i="4" s="1"/>
  <c r="C23822" i="4" s="1"/>
  <c r="C23823" i="4" s="1"/>
  <c r="C23824" i="4" s="1"/>
  <c r="C23825" i="4" s="1"/>
  <c r="C23826" i="4" s="1"/>
  <c r="C23827" i="4" s="1"/>
  <c r="C23828" i="4" s="1"/>
  <c r="C23829" i="4" s="1"/>
  <c r="C23830" i="4" s="1"/>
  <c r="C23831" i="4" s="1"/>
  <c r="C23832" i="4" s="1"/>
  <c r="C23833" i="4" s="1"/>
  <c r="C23834" i="4" s="1"/>
  <c r="C23835" i="4" s="1"/>
  <c r="C23836" i="4" s="1"/>
  <c r="C23837" i="4" s="1"/>
  <c r="C23838" i="4" s="1"/>
  <c r="C23839" i="4" s="1"/>
  <c r="C23840" i="4" s="1"/>
  <c r="C23841" i="4" s="1"/>
  <c r="C23842" i="4" s="1"/>
  <c r="C23843" i="4" s="1"/>
  <c r="C23844" i="4" s="1"/>
  <c r="C23845" i="4" s="1"/>
  <c r="C23846" i="4" s="1"/>
  <c r="C23847" i="4" s="1"/>
  <c r="C23848" i="4" s="1"/>
  <c r="C23849" i="4" s="1"/>
  <c r="C23850" i="4" s="1"/>
  <c r="C23851" i="4" s="1"/>
  <c r="C23852" i="4" s="1"/>
  <c r="C23853" i="4" s="1"/>
  <c r="C23854" i="4" s="1"/>
  <c r="C23855" i="4" s="1"/>
  <c r="C23856" i="4" s="1"/>
  <c r="C23857" i="4" s="1"/>
  <c r="C23858" i="4" s="1"/>
  <c r="C23859" i="4" s="1"/>
  <c r="C23860" i="4" s="1"/>
  <c r="C23861" i="4" s="1"/>
  <c r="C23862" i="4" s="1"/>
  <c r="C23863" i="4" s="1"/>
  <c r="C23864" i="4" s="1"/>
  <c r="C23865" i="4" s="1"/>
  <c r="C23866" i="4" s="1"/>
  <c r="C23867" i="4" s="1"/>
  <c r="C23868" i="4" s="1"/>
  <c r="C23869" i="4" s="1"/>
  <c r="C23870" i="4" s="1"/>
  <c r="C23871" i="4" s="1"/>
  <c r="C23872" i="4" s="1"/>
  <c r="C23873" i="4" s="1"/>
  <c r="C23874" i="4" s="1"/>
  <c r="C23875" i="4" s="1"/>
  <c r="C23876" i="4" s="1"/>
  <c r="C23877" i="4" s="1"/>
  <c r="C23878" i="4" s="1"/>
  <c r="C23879" i="4" s="1"/>
  <c r="C23880" i="4" s="1"/>
  <c r="C23881" i="4" s="1"/>
  <c r="C23882" i="4" s="1"/>
  <c r="C23883" i="4" s="1"/>
  <c r="C23884" i="4" s="1"/>
  <c r="C23885" i="4" s="1"/>
  <c r="C23886" i="4" s="1"/>
  <c r="C23887" i="4" s="1"/>
  <c r="C23888" i="4" s="1"/>
  <c r="C23889" i="4" s="1"/>
  <c r="C23890" i="4" s="1"/>
  <c r="C23891" i="4" s="1"/>
  <c r="C23892" i="4" s="1"/>
  <c r="C23893" i="4" s="1"/>
  <c r="C23894" i="4" s="1"/>
  <c r="C23895" i="4" s="1"/>
  <c r="C23896" i="4" s="1"/>
  <c r="C23897" i="4" s="1"/>
  <c r="C23898" i="4" s="1"/>
  <c r="C23899" i="4" s="1"/>
  <c r="C23900" i="4" s="1"/>
  <c r="C23901" i="4" s="1"/>
  <c r="C23902" i="4" s="1"/>
  <c r="C23903" i="4" s="1"/>
  <c r="C23904" i="4" s="1"/>
  <c r="C23905" i="4" s="1"/>
  <c r="C23906" i="4" s="1"/>
  <c r="C23907" i="4" s="1"/>
  <c r="C23908" i="4" s="1"/>
  <c r="C23909" i="4" s="1"/>
  <c r="C23910" i="4" s="1"/>
  <c r="C23911" i="4" s="1"/>
  <c r="C23912" i="4" s="1"/>
  <c r="C23913" i="4" s="1"/>
  <c r="C23914" i="4" s="1"/>
  <c r="C23915" i="4" s="1"/>
  <c r="C23916" i="4" s="1"/>
  <c r="C23917" i="4" s="1"/>
  <c r="C23918" i="4" s="1"/>
  <c r="C23919" i="4" s="1"/>
  <c r="C23920" i="4" s="1"/>
  <c r="C23921" i="4" s="1"/>
  <c r="C23922" i="4" s="1"/>
  <c r="C23923" i="4" s="1"/>
  <c r="C23924" i="4" s="1"/>
  <c r="C23925" i="4" s="1"/>
  <c r="C23926" i="4" s="1"/>
  <c r="C23927" i="4" s="1"/>
  <c r="C23928" i="4" s="1"/>
  <c r="C23929" i="4" s="1"/>
  <c r="C23930" i="4" s="1"/>
  <c r="C23931" i="4" s="1"/>
  <c r="C23932" i="4" s="1"/>
  <c r="C23933" i="4" s="1"/>
  <c r="C23934" i="4" s="1"/>
  <c r="C23935" i="4" s="1"/>
  <c r="C23936" i="4" s="1"/>
  <c r="C23937" i="4" s="1"/>
  <c r="C23938" i="4" s="1"/>
  <c r="C23939" i="4" s="1"/>
  <c r="C23940" i="4" s="1"/>
  <c r="C23941" i="4" s="1"/>
  <c r="C23942" i="4" s="1"/>
  <c r="C23943" i="4" s="1"/>
  <c r="C23944" i="4" s="1"/>
  <c r="C23945" i="4" s="1"/>
  <c r="C23946" i="4" s="1"/>
  <c r="C23947" i="4" s="1"/>
  <c r="C23948" i="4" s="1"/>
  <c r="C23949" i="4" s="1"/>
  <c r="C23950" i="4" s="1"/>
  <c r="C23951" i="4" s="1"/>
  <c r="C23952" i="4" s="1"/>
  <c r="C23953" i="4" s="1"/>
  <c r="C23954" i="4" s="1"/>
  <c r="C23955" i="4" s="1"/>
  <c r="C23956" i="4" s="1"/>
  <c r="C23957" i="4" s="1"/>
  <c r="C23958" i="4" s="1"/>
  <c r="C23959" i="4" s="1"/>
  <c r="C23960" i="4" s="1"/>
  <c r="C23961" i="4" s="1"/>
  <c r="C23962" i="4" s="1"/>
  <c r="C23963" i="4" s="1"/>
  <c r="C23964" i="4" s="1"/>
  <c r="C23965" i="4" s="1"/>
  <c r="C23966" i="4" s="1"/>
  <c r="C23967" i="4" s="1"/>
  <c r="C23968" i="4" s="1"/>
  <c r="C23969" i="4" s="1"/>
  <c r="C23970" i="4" s="1"/>
  <c r="C23971" i="4" s="1"/>
  <c r="C23972" i="4" s="1"/>
  <c r="C23973" i="4" s="1"/>
  <c r="C23974" i="4" s="1"/>
  <c r="C23975" i="4" s="1"/>
  <c r="C23976" i="4" s="1"/>
  <c r="C23977" i="4" s="1"/>
  <c r="C23978" i="4" s="1"/>
  <c r="C23979" i="4" s="1"/>
  <c r="C23980" i="4" s="1"/>
  <c r="C23981" i="4" s="1"/>
  <c r="C23982" i="4" s="1"/>
  <c r="C23983" i="4" s="1"/>
  <c r="C23984" i="4" s="1"/>
  <c r="C23985" i="4" s="1"/>
  <c r="C23986" i="4" s="1"/>
  <c r="C23987" i="4" s="1"/>
  <c r="C23988" i="4" s="1"/>
  <c r="C23989" i="4" s="1"/>
  <c r="C23990" i="4" s="1"/>
  <c r="C23991" i="4" s="1"/>
  <c r="C23992" i="4" s="1"/>
  <c r="C23993" i="4" s="1"/>
  <c r="C23994" i="4" s="1"/>
  <c r="C23995" i="4" s="1"/>
  <c r="C23996" i="4" s="1"/>
  <c r="C23997" i="4" s="1"/>
  <c r="C23998" i="4" s="1"/>
  <c r="C23999" i="4" s="1"/>
  <c r="C24000" i="4" s="1"/>
  <c r="C24001" i="4" s="1"/>
  <c r="C24002" i="4" s="1"/>
  <c r="C24003" i="4" s="1"/>
  <c r="C24004" i="4" s="1"/>
  <c r="C24005" i="4" s="1"/>
  <c r="C24006" i="4" s="1"/>
  <c r="C24007" i="4" s="1"/>
  <c r="C24008" i="4" s="1"/>
  <c r="C24009" i="4" s="1"/>
  <c r="C24010" i="4" s="1"/>
  <c r="C24011" i="4" s="1"/>
  <c r="C24012" i="4" s="1"/>
  <c r="C24013" i="4" s="1"/>
  <c r="C24014" i="4" s="1"/>
  <c r="C24015" i="4" s="1"/>
  <c r="C24016" i="4" s="1"/>
  <c r="C24017" i="4" s="1"/>
  <c r="C24018" i="4" s="1"/>
  <c r="C24019" i="4" s="1"/>
  <c r="C24020" i="4" s="1"/>
  <c r="C24021" i="4" s="1"/>
  <c r="C24022" i="4" s="1"/>
  <c r="C24023" i="4" s="1"/>
  <c r="C24024" i="4" s="1"/>
  <c r="C24025" i="4" s="1"/>
  <c r="C24026" i="4" s="1"/>
  <c r="C24027" i="4" s="1"/>
  <c r="C24028" i="4" s="1"/>
  <c r="C24029" i="4" s="1"/>
  <c r="C24030" i="4" s="1"/>
  <c r="C24031" i="4" s="1"/>
  <c r="C24032" i="4" s="1"/>
  <c r="C24033" i="4" s="1"/>
  <c r="C24034" i="4" s="1"/>
  <c r="C24035" i="4" s="1"/>
  <c r="C24036" i="4" s="1"/>
  <c r="C24037" i="4" s="1"/>
  <c r="C24038" i="4" s="1"/>
  <c r="C24039" i="4" s="1"/>
  <c r="C24040" i="4" s="1"/>
  <c r="C24041" i="4" s="1"/>
  <c r="C24042" i="4" s="1"/>
  <c r="C24043" i="4" s="1"/>
  <c r="C24044" i="4" s="1"/>
  <c r="C24045" i="4" s="1"/>
  <c r="C24046" i="4" s="1"/>
  <c r="C24047" i="4" s="1"/>
  <c r="C24048" i="4" s="1"/>
  <c r="C24049" i="4" s="1"/>
  <c r="C24050" i="4" s="1"/>
  <c r="C24051" i="4" s="1"/>
  <c r="C24052" i="4" s="1"/>
  <c r="C24053" i="4" s="1"/>
  <c r="C24054" i="4" s="1"/>
  <c r="C24055" i="4" s="1"/>
  <c r="C24056" i="4" s="1"/>
  <c r="C24057" i="4" s="1"/>
  <c r="C24058" i="4" s="1"/>
  <c r="C24059" i="4" s="1"/>
  <c r="C24060" i="4" s="1"/>
  <c r="C24061" i="4" s="1"/>
  <c r="C24062" i="4" s="1"/>
  <c r="C24063" i="4" s="1"/>
  <c r="C24064" i="4" s="1"/>
  <c r="C24065" i="4" s="1"/>
  <c r="C24066" i="4" s="1"/>
  <c r="C24067" i="4" s="1"/>
  <c r="C24068" i="4" s="1"/>
  <c r="C24069" i="4" s="1"/>
  <c r="C24070" i="4" s="1"/>
  <c r="C24071" i="4" s="1"/>
  <c r="C24072" i="4" s="1"/>
  <c r="C24073" i="4" s="1"/>
  <c r="C24074" i="4" s="1"/>
  <c r="C24075" i="4" s="1"/>
  <c r="C24076" i="4" s="1"/>
  <c r="C24077" i="4" s="1"/>
  <c r="C24078" i="4" s="1"/>
  <c r="C24079" i="4" s="1"/>
  <c r="C24080" i="4" s="1"/>
  <c r="C24081" i="4" s="1"/>
  <c r="C24082" i="4" s="1"/>
  <c r="C24083" i="4" s="1"/>
  <c r="C24084" i="4" s="1"/>
  <c r="C24085" i="4" s="1"/>
  <c r="C24086" i="4" s="1"/>
  <c r="C24087" i="4" s="1"/>
  <c r="C24088" i="4" s="1"/>
  <c r="C24089" i="4" s="1"/>
  <c r="C24090" i="4" s="1"/>
  <c r="C24091" i="4" s="1"/>
  <c r="C24092" i="4" s="1"/>
  <c r="C24093" i="4" s="1"/>
  <c r="C24094" i="4" s="1"/>
  <c r="C24095" i="4" s="1"/>
  <c r="C24096" i="4" s="1"/>
  <c r="C24097" i="4" s="1"/>
  <c r="C24098" i="4" s="1"/>
  <c r="C24099" i="4" s="1"/>
  <c r="C24100" i="4" s="1"/>
  <c r="C24101" i="4" s="1"/>
  <c r="C24102" i="4" s="1"/>
  <c r="C24103" i="4" s="1"/>
  <c r="C24104" i="4" s="1"/>
  <c r="C24105" i="4" s="1"/>
  <c r="C24106" i="4" s="1"/>
  <c r="C24107" i="4" s="1"/>
  <c r="C24108" i="4" s="1"/>
  <c r="C24109" i="4" s="1"/>
  <c r="C24110" i="4" s="1"/>
  <c r="C24111" i="4" s="1"/>
  <c r="C24112" i="4" s="1"/>
  <c r="C24113" i="4" s="1"/>
  <c r="C24114" i="4" s="1"/>
  <c r="C24115" i="4" s="1"/>
  <c r="C24116" i="4" s="1"/>
  <c r="C24117" i="4" s="1"/>
  <c r="C24118" i="4" s="1"/>
  <c r="C24119" i="4" s="1"/>
  <c r="C24120" i="4" s="1"/>
  <c r="C24121" i="4" s="1"/>
  <c r="C24122" i="4" s="1"/>
  <c r="C24123" i="4" s="1"/>
  <c r="C24124" i="4" s="1"/>
  <c r="C24125" i="4" s="1"/>
  <c r="C24126" i="4" s="1"/>
  <c r="C24127" i="4" s="1"/>
  <c r="C24128" i="4" s="1"/>
  <c r="C24129" i="4" s="1"/>
  <c r="C24130" i="4" s="1"/>
  <c r="C24131" i="4" s="1"/>
  <c r="C24132" i="4" s="1"/>
  <c r="C24133" i="4" s="1"/>
  <c r="C24134" i="4" s="1"/>
  <c r="C24135" i="4" s="1"/>
  <c r="C24136" i="4" s="1"/>
  <c r="C24137" i="4" s="1"/>
  <c r="C24138" i="4" s="1"/>
  <c r="C24139" i="4" s="1"/>
  <c r="C24140" i="4" s="1"/>
  <c r="C24141" i="4" s="1"/>
  <c r="C24142" i="4" s="1"/>
  <c r="C24143" i="4" s="1"/>
  <c r="C24144" i="4" s="1"/>
  <c r="C24145" i="4" s="1"/>
  <c r="C24146" i="4" s="1"/>
  <c r="C24147" i="4" s="1"/>
  <c r="C24148" i="4" s="1"/>
  <c r="C24149" i="4" s="1"/>
  <c r="C24150" i="4" s="1"/>
  <c r="C24151" i="4" s="1"/>
  <c r="C24152" i="4" s="1"/>
  <c r="C24153" i="4" s="1"/>
  <c r="C24154" i="4" s="1"/>
  <c r="C24155" i="4" s="1"/>
  <c r="C24156" i="4" s="1"/>
  <c r="C24157" i="4" s="1"/>
  <c r="C24158" i="4" s="1"/>
  <c r="C24159" i="4" s="1"/>
  <c r="C24160" i="4" s="1"/>
  <c r="C24161" i="4" s="1"/>
  <c r="C24162" i="4" s="1"/>
  <c r="C24163" i="4" s="1"/>
  <c r="C24164" i="4" s="1"/>
  <c r="C24165" i="4" s="1"/>
  <c r="C24166" i="4" s="1"/>
  <c r="C24167" i="4" s="1"/>
  <c r="C24168" i="4" s="1"/>
  <c r="C24169" i="4" s="1"/>
  <c r="C24170" i="4" s="1"/>
  <c r="C24171" i="4" s="1"/>
  <c r="C24172" i="4" s="1"/>
  <c r="C24173" i="4" s="1"/>
  <c r="C24174" i="4" s="1"/>
  <c r="C24175" i="4" s="1"/>
  <c r="C24176" i="4" s="1"/>
  <c r="C24177" i="4" s="1"/>
  <c r="C24178" i="4" s="1"/>
  <c r="C24179" i="4" s="1"/>
  <c r="C24180" i="4" s="1"/>
  <c r="C24181" i="4" s="1"/>
  <c r="C24182" i="4" s="1"/>
  <c r="C24183" i="4" s="1"/>
  <c r="C24184" i="4" s="1"/>
  <c r="C24185" i="4" s="1"/>
  <c r="C24186" i="4" s="1"/>
  <c r="C24187" i="4" s="1"/>
  <c r="C24188" i="4" s="1"/>
  <c r="C24189" i="4" s="1"/>
  <c r="C24190" i="4" s="1"/>
  <c r="C24191" i="4" s="1"/>
  <c r="C24192" i="4" s="1"/>
  <c r="C24193" i="4" s="1"/>
  <c r="C24194" i="4" s="1"/>
  <c r="C24195" i="4" s="1"/>
  <c r="C24196" i="4" s="1"/>
  <c r="C24197" i="4" s="1"/>
  <c r="C24198" i="4" s="1"/>
  <c r="C24199" i="4" s="1"/>
  <c r="C24200" i="4" s="1"/>
  <c r="C24201" i="4" s="1"/>
  <c r="C24202" i="4" s="1"/>
  <c r="C24203" i="4" s="1"/>
  <c r="C24204" i="4" s="1"/>
  <c r="C24205" i="4" s="1"/>
  <c r="C24206" i="4" s="1"/>
  <c r="C24207" i="4" s="1"/>
  <c r="C24208" i="4" s="1"/>
  <c r="C24209" i="4" s="1"/>
  <c r="C24210" i="4" s="1"/>
  <c r="C24211" i="4" s="1"/>
  <c r="C24212" i="4" s="1"/>
  <c r="C24213" i="4" s="1"/>
  <c r="E19327" i="4"/>
  <c r="E19328" i="4"/>
  <c r="B19328" i="4" s="1"/>
  <c r="E19329" i="4"/>
  <c r="E19330" i="4"/>
  <c r="E19331" i="4"/>
  <c r="E19332" i="4"/>
  <c r="A19332" i="4" s="1"/>
  <c r="E19333" i="4"/>
  <c r="E19334" i="4"/>
  <c r="A19334" i="4" s="1"/>
  <c r="E19335" i="4"/>
  <c r="E19336" i="4"/>
  <c r="D19336" i="4" s="1"/>
  <c r="E19337" i="4"/>
  <c r="E19338" i="4"/>
  <c r="B19338" i="4" s="1"/>
  <c r="E19339" i="4"/>
  <c r="E19340" i="4"/>
  <c r="A19340" i="4" s="1"/>
  <c r="E19341" i="4"/>
  <c r="D19341" i="4" s="1"/>
  <c r="E19342" i="4"/>
  <c r="A19342" i="4" s="1"/>
  <c r="E19343" i="4"/>
  <c r="E19344" i="4"/>
  <c r="A19344" i="4" s="1"/>
  <c r="E19345" i="4"/>
  <c r="E19346" i="4"/>
  <c r="A19346" i="4" s="1"/>
  <c r="E19347" i="4"/>
  <c r="B19347" i="4" s="1"/>
  <c r="E19348" i="4"/>
  <c r="A19348" i="4" s="1"/>
  <c r="E19349" i="4"/>
  <c r="D19349" i="4" s="1"/>
  <c r="E19350" i="4"/>
  <c r="D19350" i="4" s="1"/>
  <c r="E19351" i="4"/>
  <c r="E19352" i="4"/>
  <c r="B19352" i="4" s="1"/>
  <c r="E19353" i="4"/>
  <c r="E19354" i="4"/>
  <c r="D19354" i="4" s="1"/>
  <c r="E19355" i="4"/>
  <c r="A19355" i="4" s="1"/>
  <c r="E19356" i="4"/>
  <c r="E19357" i="4"/>
  <c r="D19357" i="4" s="1"/>
  <c r="E19358" i="4"/>
  <c r="A19358" i="4" s="1"/>
  <c r="E19359" i="4"/>
  <c r="E19360" i="4"/>
  <c r="E19361" i="4"/>
  <c r="A19361" i="4" s="1"/>
  <c r="E19362" i="4"/>
  <c r="A19362" i="4" s="1"/>
  <c r="E19363" i="4"/>
  <c r="D19363" i="4" s="1"/>
  <c r="E19364" i="4"/>
  <c r="A19364" i="4" s="1"/>
  <c r="E19365" i="4"/>
  <c r="E19366" i="4"/>
  <c r="A19366" i="4" s="1"/>
  <c r="E19367" i="4"/>
  <c r="E19368" i="4"/>
  <c r="B19368" i="4" s="1"/>
  <c r="E19369" i="4"/>
  <c r="E19370" i="4"/>
  <c r="A19370" i="4" s="1"/>
  <c r="E19371" i="4"/>
  <c r="A19371" i="4" s="1"/>
  <c r="E19372" i="4"/>
  <c r="A19372" i="4" s="1"/>
  <c r="E19373" i="4"/>
  <c r="D19373" i="4" s="1"/>
  <c r="E19374" i="4"/>
  <c r="A19374" i="4" s="1"/>
  <c r="E19375" i="4"/>
  <c r="E19376" i="4"/>
  <c r="E19377" i="4"/>
  <c r="B19377" i="4" s="1"/>
  <c r="E19378" i="4"/>
  <c r="A19378" i="4" s="1"/>
  <c r="E19379" i="4"/>
  <c r="A19379" i="4" s="1"/>
  <c r="E19380" i="4"/>
  <c r="A19380" i="4" s="1"/>
  <c r="E19381" i="4"/>
  <c r="D19381" i="4" s="1"/>
  <c r="E19382" i="4"/>
  <c r="D19382" i="4" s="1"/>
  <c r="E19383" i="4"/>
  <c r="E19384" i="4"/>
  <c r="A19384" i="4" s="1"/>
  <c r="E19385" i="4"/>
  <c r="D19385" i="4" s="1"/>
  <c r="E19386" i="4"/>
  <c r="D19386" i="4" s="1"/>
  <c r="E19387" i="4"/>
  <c r="E19388" i="4"/>
  <c r="E19389" i="4"/>
  <c r="D19389" i="4" s="1"/>
  <c r="E19390" i="4"/>
  <c r="A19390" i="4" s="1"/>
  <c r="E19391" i="4"/>
  <c r="E19392" i="4"/>
  <c r="A19392" i="4" s="1"/>
  <c r="E19393" i="4"/>
  <c r="A19393" i="4" s="1"/>
  <c r="E19394" i="4"/>
  <c r="D19394" i="4" s="1"/>
  <c r="E19395" i="4"/>
  <c r="D19395" i="4" s="1"/>
  <c r="E19396" i="4"/>
  <c r="A19396" i="4" s="1"/>
  <c r="E19397" i="4"/>
  <c r="B19397" i="4" s="1"/>
  <c r="E19398" i="4"/>
  <c r="A19398" i="4" s="1"/>
  <c r="E19399" i="4"/>
  <c r="E19400" i="4"/>
  <c r="E19401" i="4"/>
  <c r="E19402" i="4"/>
  <c r="E19403" i="4"/>
  <c r="D19403" i="4" s="1"/>
  <c r="E19404" i="4"/>
  <c r="E19405" i="4"/>
  <c r="E19406" i="4"/>
  <c r="A19406" i="4" s="1"/>
  <c r="E19407" i="4"/>
  <c r="E19408" i="4"/>
  <c r="E19409" i="4"/>
  <c r="E19410" i="4"/>
  <c r="E19411" i="4"/>
  <c r="D19411" i="4" s="1"/>
  <c r="E19412" i="4"/>
  <c r="A19412" i="4" s="1"/>
  <c r="E19413" i="4"/>
  <c r="E19414" i="4"/>
  <c r="A19414" i="4" s="1"/>
  <c r="E19415" i="4"/>
  <c r="E19416" i="4"/>
  <c r="A19416" i="4" s="1"/>
  <c r="E19417" i="4"/>
  <c r="E19418" i="4"/>
  <c r="E19419" i="4"/>
  <c r="E19420" i="4"/>
  <c r="E19421" i="4"/>
  <c r="E19422" i="4"/>
  <c r="A19422" i="4" s="1"/>
  <c r="E19423" i="4"/>
  <c r="E19424" i="4"/>
  <c r="E19425" i="4"/>
  <c r="E19426" i="4"/>
  <c r="E19427" i="4"/>
  <c r="D19427" i="4" s="1"/>
  <c r="E19428" i="4"/>
  <c r="E19429" i="4"/>
  <c r="E19430" i="4"/>
  <c r="E19431" i="4"/>
  <c r="E19432" i="4"/>
  <c r="E19433" i="4"/>
  <c r="E19434" i="4"/>
  <c r="A19434" i="4" s="1"/>
  <c r="E19435" i="4"/>
  <c r="D19435" i="4" s="1"/>
  <c r="E19436" i="4"/>
  <c r="A19436" i="4" s="1"/>
  <c r="E19437" i="4"/>
  <c r="E19438" i="4"/>
  <c r="A19438" i="4" s="1"/>
  <c r="E19439" i="4"/>
  <c r="E19440" i="4"/>
  <c r="E19441" i="4"/>
  <c r="E19442" i="4"/>
  <c r="E19443" i="4"/>
  <c r="D19443" i="4" s="1"/>
  <c r="E19444" i="4"/>
  <c r="A19444" i="4" s="1"/>
  <c r="E19445" i="4"/>
  <c r="E19446" i="4"/>
  <c r="E19447" i="4"/>
  <c r="E19448" i="4"/>
  <c r="A19448" i="4" s="1"/>
  <c r="E19449" i="4"/>
  <c r="E19450" i="4"/>
  <c r="E19451" i="4"/>
  <c r="E19452" i="4"/>
  <c r="A19452" i="4" s="1"/>
  <c r="E19453" i="4"/>
  <c r="E19454" i="4"/>
  <c r="E19455" i="4"/>
  <c r="E19456" i="4"/>
  <c r="B19456" i="4" s="1"/>
  <c r="E19457" i="4"/>
  <c r="E19458" i="4"/>
  <c r="E19459" i="4"/>
  <c r="D19459" i="4" s="1"/>
  <c r="E19460" i="4"/>
  <c r="E19461" i="4"/>
  <c r="E19462" i="4"/>
  <c r="E19463" i="4"/>
  <c r="E19464" i="4"/>
  <c r="B19464" i="4" s="1"/>
  <c r="E19465" i="4"/>
  <c r="E19466" i="4"/>
  <c r="A19466" i="4" s="1"/>
  <c r="E19467" i="4"/>
  <c r="D19467" i="4" s="1"/>
  <c r="E19468" i="4"/>
  <c r="A19468" i="4" s="1"/>
  <c r="E19469" i="4"/>
  <c r="E19470" i="4"/>
  <c r="A19470" i="4" s="1"/>
  <c r="E19471" i="4"/>
  <c r="E19472" i="4"/>
  <c r="A19472" i="4" s="1"/>
  <c r="E19473" i="4"/>
  <c r="E19474" i="4"/>
  <c r="A19474" i="4" s="1"/>
  <c r="E19475" i="4"/>
  <c r="D19475" i="4" s="1"/>
  <c r="E19476" i="4"/>
  <c r="E19477" i="4"/>
  <c r="E19478" i="4"/>
  <c r="E19479" i="4"/>
  <c r="E19480" i="4"/>
  <c r="E19481" i="4"/>
  <c r="E19482" i="4"/>
  <c r="A19482" i="4" s="1"/>
  <c r="E19483" i="4"/>
  <c r="E19484" i="4"/>
  <c r="A19484" i="4" s="1"/>
  <c r="E19485" i="4"/>
  <c r="E19486" i="4"/>
  <c r="B19486" i="4" s="1"/>
  <c r="E19487" i="4"/>
  <c r="E19488" i="4"/>
  <c r="A19488" i="4" s="1"/>
  <c r="E19489" i="4"/>
  <c r="E19490" i="4"/>
  <c r="A19490" i="4" s="1"/>
  <c r="E19491" i="4"/>
  <c r="D19491" i="4" s="1"/>
  <c r="E19492" i="4"/>
  <c r="A19492" i="4" s="1"/>
  <c r="E19493" i="4"/>
  <c r="E19494" i="4"/>
  <c r="A19494" i="4" s="1"/>
  <c r="E19495" i="4"/>
  <c r="E19496" i="4"/>
  <c r="B19496" i="4" s="1"/>
  <c r="E19497" i="4"/>
  <c r="E19498" i="4"/>
  <c r="E19499" i="4"/>
  <c r="D19499" i="4" s="1"/>
  <c r="E19500" i="4"/>
  <c r="E19501" i="4"/>
  <c r="E19502" i="4"/>
  <c r="E19503" i="4"/>
  <c r="E19504" i="4"/>
  <c r="B19504" i="4" s="1"/>
  <c r="E19505" i="4"/>
  <c r="E19506" i="4"/>
  <c r="A19506" i="4" s="1"/>
  <c r="E19507" i="4"/>
  <c r="E19508" i="4"/>
  <c r="A19508" i="4" s="1"/>
  <c r="E19509" i="4"/>
  <c r="E19510" i="4"/>
  <c r="A19510" i="4" s="1"/>
  <c r="E19511" i="4"/>
  <c r="E19512" i="4"/>
  <c r="A19512" i="4" s="1"/>
  <c r="E19513" i="4"/>
  <c r="E19514" i="4"/>
  <c r="E19515" i="4"/>
  <c r="E19516" i="4"/>
  <c r="A19516" i="4" s="1"/>
  <c r="E19517" i="4"/>
  <c r="E19518" i="4"/>
  <c r="A19518" i="4" s="1"/>
  <c r="E19519" i="4"/>
  <c r="E19520" i="4"/>
  <c r="E19521" i="4"/>
  <c r="E19522" i="4"/>
  <c r="E19523" i="4"/>
  <c r="E19524" i="4"/>
  <c r="A19524" i="4" s="1"/>
  <c r="E19525" i="4"/>
  <c r="E19526" i="4"/>
  <c r="E19527" i="4"/>
  <c r="E19528" i="4"/>
  <c r="A19528" i="4" s="1"/>
  <c r="E19529" i="4"/>
  <c r="E19530" i="4"/>
  <c r="A19530" i="4" s="1"/>
  <c r="E19531" i="4"/>
  <c r="E19532" i="4"/>
  <c r="A19532" i="4" s="1"/>
  <c r="E19533" i="4"/>
  <c r="E19534" i="4"/>
  <c r="E19535" i="4"/>
  <c r="E19536" i="4"/>
  <c r="D19536" i="4" s="1"/>
  <c r="E19537" i="4"/>
  <c r="E19538" i="4"/>
  <c r="E19539" i="4"/>
  <c r="E19540" i="4"/>
  <c r="A19540" i="4" s="1"/>
  <c r="E19541" i="4"/>
  <c r="E19542" i="4"/>
  <c r="A19542" i="4" s="1"/>
  <c r="E19543" i="4"/>
  <c r="E19544" i="4"/>
  <c r="E19545" i="4"/>
  <c r="E19546" i="4"/>
  <c r="E19547" i="4"/>
  <c r="E19548" i="4"/>
  <c r="A19548" i="4" s="1"/>
  <c r="E19549" i="4"/>
  <c r="E19550" i="4"/>
  <c r="A19550" i="4" s="1"/>
  <c r="E19551" i="4"/>
  <c r="E19552" i="4"/>
  <c r="E19553" i="4"/>
  <c r="E19554" i="4"/>
  <c r="E19555" i="4"/>
  <c r="E19556" i="4"/>
  <c r="A19556" i="4" s="1"/>
  <c r="E19557" i="4"/>
  <c r="E19558" i="4"/>
  <c r="A19558" i="4" s="1"/>
  <c r="E19559" i="4"/>
  <c r="E19560" i="4"/>
  <c r="B19560" i="4" s="1"/>
  <c r="E19561" i="4"/>
  <c r="E19562" i="4"/>
  <c r="A19562" i="4" s="1"/>
  <c r="E19563" i="4"/>
  <c r="E19564" i="4"/>
  <c r="A19564" i="4" s="1"/>
  <c r="E19565" i="4"/>
  <c r="E19566" i="4"/>
  <c r="E19567" i="4"/>
  <c r="E19568" i="4"/>
  <c r="D19568" i="4" s="1"/>
  <c r="E19569" i="4"/>
  <c r="E19570" i="4"/>
  <c r="E19571" i="4"/>
  <c r="E19572" i="4"/>
  <c r="A19572" i="4" s="1"/>
  <c r="E19573" i="4"/>
  <c r="E19574" i="4"/>
  <c r="A19574" i="4" s="1"/>
  <c r="E19575" i="4"/>
  <c r="E19576" i="4"/>
  <c r="E19577" i="4"/>
  <c r="E19578" i="4"/>
  <c r="E19579" i="4"/>
  <c r="E19580" i="4"/>
  <c r="A19580" i="4" s="1"/>
  <c r="E19581" i="4"/>
  <c r="E19582" i="4"/>
  <c r="E19583" i="4"/>
  <c r="E19584" i="4"/>
  <c r="D19584" i="4" s="1"/>
  <c r="E19585" i="4"/>
  <c r="E19586" i="4"/>
  <c r="E19587" i="4"/>
  <c r="E19588" i="4"/>
  <c r="A19588" i="4" s="1"/>
  <c r="E19589" i="4"/>
  <c r="E19590" i="4"/>
  <c r="A19590" i="4" s="1"/>
  <c r="E19591" i="4"/>
  <c r="E19592" i="4"/>
  <c r="A19592" i="4" s="1"/>
  <c r="E19593" i="4"/>
  <c r="E19594" i="4"/>
  <c r="D19594" i="4" s="1"/>
  <c r="E19595" i="4"/>
  <c r="E19596" i="4"/>
  <c r="A19596" i="4" s="1"/>
  <c r="E19597" i="4"/>
  <c r="E19598" i="4"/>
  <c r="A19598" i="4" s="1"/>
  <c r="E19599" i="4"/>
  <c r="E19600" i="4"/>
  <c r="D19600" i="4" s="1"/>
  <c r="E19601" i="4"/>
  <c r="E19602" i="4"/>
  <c r="E19603" i="4"/>
  <c r="E19604" i="4"/>
  <c r="A19604" i="4" s="1"/>
  <c r="E19605" i="4"/>
  <c r="E19606" i="4"/>
  <c r="E19607" i="4"/>
  <c r="E19608" i="4"/>
  <c r="E19609" i="4"/>
  <c r="E19610" i="4"/>
  <c r="A19610" i="4" s="1"/>
  <c r="E19611" i="4"/>
  <c r="E19612" i="4"/>
  <c r="A19612" i="4" s="1"/>
  <c r="E19613" i="4"/>
  <c r="E19614" i="4"/>
  <c r="E19615" i="4"/>
  <c r="E19616" i="4"/>
  <c r="D19616" i="4" s="1"/>
  <c r="E19617" i="4"/>
  <c r="E19618" i="4"/>
  <c r="D19618" i="4" s="1"/>
  <c r="E19619" i="4"/>
  <c r="E19620" i="4"/>
  <c r="A19620" i="4" s="1"/>
  <c r="E19621" i="4"/>
  <c r="E19622" i="4"/>
  <c r="A19622" i="4" s="1"/>
  <c r="E19623" i="4"/>
  <c r="E19624" i="4"/>
  <c r="E19625" i="4"/>
  <c r="E19626" i="4"/>
  <c r="E19627" i="4"/>
  <c r="E19628" i="4"/>
  <c r="A19628" i="4" s="1"/>
  <c r="E19629" i="4"/>
  <c r="E19630" i="4"/>
  <c r="E19631" i="4"/>
  <c r="E19632" i="4"/>
  <c r="E19633" i="4"/>
  <c r="E19634" i="4"/>
  <c r="A19634" i="4" s="1"/>
  <c r="E19635" i="4"/>
  <c r="E19636" i="4"/>
  <c r="A19636" i="4" s="1"/>
  <c r="E19637" i="4"/>
  <c r="E19638" i="4"/>
  <c r="E19639" i="4"/>
  <c r="E19640" i="4"/>
  <c r="A19640" i="4" s="1"/>
  <c r="E19641" i="4"/>
  <c r="E19642" i="4"/>
  <c r="D19642" i="4" s="1"/>
  <c r="E19643" i="4"/>
  <c r="D19643" i="4" s="1"/>
  <c r="E19644" i="4"/>
  <c r="E19645" i="4"/>
  <c r="E19646" i="4"/>
  <c r="D19646" i="4" s="1"/>
  <c r="E19647" i="4"/>
  <c r="A19647" i="4" s="1"/>
  <c r="E19648" i="4"/>
  <c r="E19649" i="4"/>
  <c r="D19649" i="4" s="1"/>
  <c r="E19650" i="4"/>
  <c r="A19650" i="4" s="1"/>
  <c r="E19651" i="4"/>
  <c r="E19652" i="4"/>
  <c r="E19653" i="4"/>
  <c r="E19654" i="4"/>
  <c r="D19654" i="4" s="1"/>
  <c r="E19655" i="4"/>
  <c r="A19655" i="4" s="1"/>
  <c r="E19656" i="4"/>
  <c r="E19657" i="4"/>
  <c r="D19657" i="4" s="1"/>
  <c r="E19658" i="4"/>
  <c r="E19659" i="4"/>
  <c r="E19660" i="4"/>
  <c r="E19661" i="4"/>
  <c r="A19661" i="4" s="1"/>
  <c r="E19662" i="4"/>
  <c r="A19662" i="4" s="1"/>
  <c r="E19663" i="4"/>
  <c r="A19663" i="4" s="1"/>
  <c r="E19664" i="4"/>
  <c r="A19664" i="4" s="1"/>
  <c r="E19665" i="4"/>
  <c r="D19665" i="4" s="1"/>
  <c r="E19666" i="4"/>
  <c r="A19666" i="4" s="1"/>
  <c r="E19667" i="4"/>
  <c r="E19668" i="4"/>
  <c r="E19669" i="4"/>
  <c r="B19669" i="4" s="1"/>
  <c r="E19670" i="4"/>
  <c r="E19671" i="4"/>
  <c r="A19671" i="4" s="1"/>
  <c r="E19672" i="4"/>
  <c r="D19672" i="4" s="1"/>
  <c r="E19673" i="4"/>
  <c r="E19674" i="4"/>
  <c r="E19675" i="4"/>
  <c r="D19675" i="4" s="1"/>
  <c r="E19676" i="4"/>
  <c r="E19677" i="4"/>
  <c r="E19678" i="4"/>
  <c r="B19678" i="4" s="1"/>
  <c r="E19679" i="4"/>
  <c r="A19679" i="4" s="1"/>
  <c r="E19680" i="4"/>
  <c r="E19681" i="4"/>
  <c r="D19681" i="4" s="1"/>
  <c r="E19682" i="4"/>
  <c r="E19683" i="4"/>
  <c r="D19683" i="4" s="1"/>
  <c r="E19684" i="4"/>
  <c r="E19685" i="4"/>
  <c r="B19685" i="4" s="1"/>
  <c r="E19686" i="4"/>
  <c r="A19686" i="4" s="1"/>
  <c r="E19687" i="4"/>
  <c r="A19687" i="4" s="1"/>
  <c r="E19688" i="4"/>
  <c r="D19688" i="4" s="1"/>
  <c r="E19689" i="4"/>
  <c r="D19689" i="4" s="1"/>
  <c r="E19690" i="4"/>
  <c r="E19691" i="4"/>
  <c r="D19691" i="4" s="1"/>
  <c r="E19692" i="4"/>
  <c r="E19693" i="4"/>
  <c r="B19693" i="4" s="1"/>
  <c r="E19694" i="4"/>
  <c r="E19695" i="4"/>
  <c r="A19695" i="4" s="1"/>
  <c r="E19696" i="4"/>
  <c r="D19696" i="4" s="1"/>
  <c r="E19697" i="4"/>
  <c r="D19697" i="4" s="1"/>
  <c r="E19698" i="4"/>
  <c r="E19699" i="4"/>
  <c r="D19699" i="4" s="1"/>
  <c r="E19700" i="4"/>
  <c r="E19701" i="4"/>
  <c r="A19701" i="4" s="1"/>
  <c r="E19702" i="4"/>
  <c r="A19702" i="4" s="1"/>
  <c r="E19703" i="4"/>
  <c r="A19703" i="4" s="1"/>
  <c r="E19704" i="4"/>
  <c r="D19704" i="4" s="1"/>
  <c r="E19705" i="4"/>
  <c r="E19706" i="4"/>
  <c r="A19706" i="4" s="1"/>
  <c r="E19707" i="4"/>
  <c r="D19707" i="4" s="1"/>
  <c r="E19708" i="4"/>
  <c r="E19709" i="4"/>
  <c r="B19709" i="4" s="1"/>
  <c r="E19710" i="4"/>
  <c r="B19710" i="4" s="1"/>
  <c r="E19711" i="4"/>
  <c r="A19711" i="4" s="1"/>
  <c r="E19712" i="4"/>
  <c r="D19712" i="4" s="1"/>
  <c r="E19713" i="4"/>
  <c r="D19713" i="4" s="1"/>
  <c r="E19714" i="4"/>
  <c r="A19714" i="4" s="1"/>
  <c r="E19715" i="4"/>
  <c r="D19715" i="4" s="1"/>
  <c r="E19716" i="4"/>
  <c r="E19717" i="4"/>
  <c r="E19718" i="4"/>
  <c r="B19718" i="4" s="1"/>
  <c r="E19719" i="4"/>
  <c r="A19719" i="4" s="1"/>
  <c r="E19720" i="4"/>
  <c r="E19721" i="4"/>
  <c r="D19721" i="4" s="1"/>
  <c r="E19722" i="4"/>
  <c r="A19722" i="4" s="1"/>
  <c r="E19723" i="4"/>
  <c r="D19723" i="4" s="1"/>
  <c r="E19724" i="4"/>
  <c r="E19725" i="4"/>
  <c r="B19725" i="4" s="1"/>
  <c r="E19726" i="4"/>
  <c r="E19727" i="4"/>
  <c r="A19727" i="4" s="1"/>
  <c r="E19728" i="4"/>
  <c r="D19728" i="4" s="1"/>
  <c r="E19729" i="4"/>
  <c r="D19729" i="4" s="1"/>
  <c r="E19730" i="4"/>
  <c r="E19731" i="4"/>
  <c r="D19731" i="4" s="1"/>
  <c r="E19732" i="4"/>
  <c r="E19733" i="4"/>
  <c r="B19733" i="4" s="1"/>
  <c r="E19734" i="4"/>
  <c r="B19734" i="4" s="1"/>
  <c r="E19735" i="4"/>
  <c r="A19735" i="4" s="1"/>
  <c r="E19736" i="4"/>
  <c r="A19736" i="4" s="1"/>
  <c r="E19737" i="4"/>
  <c r="E19738" i="4"/>
  <c r="A19738" i="4" s="1"/>
  <c r="E19739" i="4"/>
  <c r="E19740" i="4"/>
  <c r="E19741" i="4"/>
  <c r="B19741" i="4" s="1"/>
  <c r="E19742" i="4"/>
  <c r="E19743" i="4"/>
  <c r="A19743" i="4" s="1"/>
  <c r="E19744" i="4"/>
  <c r="D19744" i="4" s="1"/>
  <c r="E19745" i="4"/>
  <c r="D19745" i="4" s="1"/>
  <c r="E19746" i="4"/>
  <c r="A19746" i="4" s="1"/>
  <c r="E19747" i="4"/>
  <c r="D19747" i="4" s="1"/>
  <c r="E19748" i="4"/>
  <c r="E19749" i="4"/>
  <c r="E19750" i="4"/>
  <c r="E19751" i="4"/>
  <c r="A19751" i="4" s="1"/>
  <c r="E19752" i="4"/>
  <c r="B19752" i="4" s="1"/>
  <c r="E19753" i="4"/>
  <c r="D19753" i="4" s="1"/>
  <c r="E19754" i="4"/>
  <c r="A19754" i="4" s="1"/>
  <c r="E19755" i="4"/>
  <c r="E19756" i="4"/>
  <c r="E19757" i="4"/>
  <c r="E19758" i="4"/>
  <c r="E19759" i="4"/>
  <c r="A19759" i="4" s="1"/>
  <c r="E19760" i="4"/>
  <c r="E19761" i="4"/>
  <c r="D19761" i="4" s="1"/>
  <c r="E19762" i="4"/>
  <c r="A19762" i="4" s="1"/>
  <c r="E19763" i="4"/>
  <c r="D19763" i="4" s="1"/>
  <c r="E19764" i="4"/>
  <c r="E19765" i="4"/>
  <c r="E19766" i="4"/>
  <c r="E19767" i="4"/>
  <c r="A19767" i="4" s="1"/>
  <c r="E19768" i="4"/>
  <c r="B19768" i="4" s="1"/>
  <c r="E19769" i="4"/>
  <c r="E19770" i="4"/>
  <c r="E19771" i="4"/>
  <c r="E19772" i="4"/>
  <c r="E19773" i="4"/>
  <c r="B19773" i="4" s="1"/>
  <c r="E19774" i="4"/>
  <c r="E19775" i="4"/>
  <c r="A19775" i="4" s="1"/>
  <c r="E19776" i="4"/>
  <c r="D19776" i="4" s="1"/>
  <c r="E19777" i="4"/>
  <c r="D19777" i="4" s="1"/>
  <c r="E19778" i="4"/>
  <c r="D19778" i="4" s="1"/>
  <c r="E19779" i="4"/>
  <c r="E19780" i="4"/>
  <c r="E19781" i="4"/>
  <c r="E19782" i="4"/>
  <c r="A19782" i="4" s="1"/>
  <c r="E19783" i="4"/>
  <c r="E19784" i="4"/>
  <c r="E19785" i="4"/>
  <c r="E19786" i="4"/>
  <c r="E19787" i="4"/>
  <c r="D19787" i="4" s="1"/>
  <c r="E19788" i="4"/>
  <c r="D19788" i="4" s="1"/>
  <c r="E19789" i="4"/>
  <c r="E19790" i="4"/>
  <c r="E19791" i="4"/>
  <c r="E19792" i="4"/>
  <c r="E19793" i="4"/>
  <c r="E19794" i="4"/>
  <c r="E19795" i="4"/>
  <c r="D19795" i="4" s="1"/>
  <c r="E19796" i="4"/>
  <c r="D19796" i="4" s="1"/>
  <c r="E19797" i="4"/>
  <c r="E19798" i="4"/>
  <c r="A19798" i="4" s="1"/>
  <c r="E19799" i="4"/>
  <c r="E19800" i="4"/>
  <c r="E19801" i="4"/>
  <c r="E19802" i="4"/>
  <c r="A19802" i="4" s="1"/>
  <c r="E19803" i="4"/>
  <c r="D19803" i="4" s="1"/>
  <c r="E19804" i="4"/>
  <c r="D19804" i="4" s="1"/>
  <c r="E19805" i="4"/>
  <c r="E19806" i="4"/>
  <c r="E19807" i="4"/>
  <c r="E19808" i="4"/>
  <c r="E19809" i="4"/>
  <c r="E19810" i="4"/>
  <c r="E19811" i="4"/>
  <c r="E19812" i="4"/>
  <c r="D19812" i="4" s="1"/>
  <c r="E19813" i="4"/>
  <c r="E19814" i="4"/>
  <c r="A19814" i="4" s="1"/>
  <c r="E19815" i="4"/>
  <c r="E19816" i="4"/>
  <c r="E19817" i="4"/>
  <c r="E19818" i="4"/>
  <c r="A19818" i="4" s="1"/>
  <c r="E19819" i="4"/>
  <c r="D19819" i="4" s="1"/>
  <c r="E19820" i="4"/>
  <c r="D19820" i="4" s="1"/>
  <c r="E19821" i="4"/>
  <c r="E19822" i="4"/>
  <c r="E19823" i="4"/>
  <c r="E19824" i="4"/>
  <c r="E19825" i="4"/>
  <c r="E19826" i="4"/>
  <c r="E19827" i="4"/>
  <c r="D19827" i="4" s="1"/>
  <c r="E19828" i="4"/>
  <c r="D19828" i="4" s="1"/>
  <c r="E19829" i="4"/>
  <c r="E19830" i="4"/>
  <c r="A19830" i="4" s="1"/>
  <c r="E19831" i="4"/>
  <c r="E19832" i="4"/>
  <c r="E19833" i="4"/>
  <c r="E19834" i="4"/>
  <c r="E19835" i="4"/>
  <c r="D19835" i="4" s="1"/>
  <c r="E19836" i="4"/>
  <c r="D19836" i="4" s="1"/>
  <c r="E19837" i="4"/>
  <c r="B19837" i="4" s="1"/>
  <c r="E19838" i="4"/>
  <c r="E19839" i="4"/>
  <c r="E19840" i="4"/>
  <c r="D19840" i="4" s="1"/>
  <c r="E19841" i="4"/>
  <c r="E19842" i="4"/>
  <c r="E19843" i="4"/>
  <c r="D19843" i="4" s="1"/>
  <c r="E19844" i="4"/>
  <c r="D19844" i="4" s="1"/>
  <c r="E19845" i="4"/>
  <c r="E19846" i="4"/>
  <c r="D19846" i="4" s="1"/>
  <c r="E19847" i="4"/>
  <c r="E19848" i="4"/>
  <c r="E19849" i="4"/>
  <c r="E19850" i="4"/>
  <c r="E19851" i="4"/>
  <c r="D19851" i="4" s="1"/>
  <c r="E19852" i="4"/>
  <c r="B19852" i="4" s="1"/>
  <c r="E19853" i="4"/>
  <c r="B19853" i="4" s="1"/>
  <c r="E19854" i="4"/>
  <c r="E19855" i="4"/>
  <c r="E19856" i="4"/>
  <c r="E19857" i="4"/>
  <c r="E19858" i="4"/>
  <c r="A19858" i="4" s="1"/>
  <c r="E19859" i="4"/>
  <c r="D19859" i="4" s="1"/>
  <c r="E19860" i="4"/>
  <c r="E19861" i="4"/>
  <c r="E19862" i="4"/>
  <c r="E19863" i="4"/>
  <c r="B19863" i="4" s="1"/>
  <c r="E19864" i="4"/>
  <c r="E19865" i="4"/>
  <c r="D19865" i="4" s="1"/>
  <c r="E19866" i="4"/>
  <c r="A19866" i="4" s="1"/>
  <c r="E19867" i="4"/>
  <c r="E19868" i="4"/>
  <c r="E19869" i="4"/>
  <c r="E19870" i="4"/>
  <c r="E19871" i="4"/>
  <c r="E19872" i="4"/>
  <c r="D19872" i="4" s="1"/>
  <c r="E19873" i="4"/>
  <c r="E19874" i="4"/>
  <c r="E19875" i="4"/>
  <c r="B19875" i="4" s="1"/>
  <c r="E19876" i="4"/>
  <c r="B19876" i="4" s="1"/>
  <c r="E19877" i="4"/>
  <c r="B19877" i="4" s="1"/>
  <c r="E19878" i="4"/>
  <c r="E19879" i="4"/>
  <c r="B19879" i="4" s="1"/>
  <c r="E19880" i="4"/>
  <c r="E19881" i="4"/>
  <c r="E19882" i="4"/>
  <c r="A19882" i="4" s="1"/>
  <c r="E19883" i="4"/>
  <c r="D19883" i="4" s="1"/>
  <c r="E19884" i="4"/>
  <c r="E19885" i="4"/>
  <c r="E19886" i="4"/>
  <c r="E19887" i="4"/>
  <c r="E19888" i="4"/>
  <c r="D19888" i="4" s="1"/>
  <c r="E19889" i="4"/>
  <c r="E19890" i="4"/>
  <c r="A19890" i="4" s="1"/>
  <c r="E19891" i="4"/>
  <c r="D19891" i="4" s="1"/>
  <c r="E19892" i="4"/>
  <c r="D19892" i="4" s="1"/>
  <c r="E19893" i="4"/>
  <c r="E19894" i="4"/>
  <c r="E19895" i="4"/>
  <c r="E19896" i="4"/>
  <c r="E19897" i="4"/>
  <c r="D19897" i="4" s="1"/>
  <c r="E19898" i="4"/>
  <c r="A19898" i="4" s="1"/>
  <c r="E19899" i="4"/>
  <c r="D19899" i="4" s="1"/>
  <c r="E19900" i="4"/>
  <c r="B19900" i="4" s="1"/>
  <c r="E19901" i="4"/>
  <c r="B19901" i="4" s="1"/>
  <c r="E19902" i="4"/>
  <c r="E19903" i="4"/>
  <c r="E19904" i="4"/>
  <c r="D19904" i="4" s="1"/>
  <c r="E19905" i="4"/>
  <c r="E19906" i="4"/>
  <c r="E19907" i="4"/>
  <c r="D19907" i="4" s="1"/>
  <c r="E19908" i="4"/>
  <c r="B19908" i="4" s="1"/>
  <c r="E19909" i="4"/>
  <c r="E19910" i="4"/>
  <c r="E19911" i="4"/>
  <c r="B19911" i="4" s="1"/>
  <c r="E19912" i="4"/>
  <c r="D19912" i="4" s="1"/>
  <c r="E19913" i="4"/>
  <c r="D19913" i="4" s="1"/>
  <c r="E19914" i="4"/>
  <c r="A19914" i="4" s="1"/>
  <c r="E19915" i="4"/>
  <c r="E19916" i="4"/>
  <c r="E19917" i="4"/>
  <c r="B19917" i="4" s="1"/>
  <c r="E19918" i="4"/>
  <c r="E19919" i="4"/>
  <c r="E19920" i="4"/>
  <c r="D19920" i="4" s="1"/>
  <c r="E19921" i="4"/>
  <c r="E19922" i="4"/>
  <c r="E19923" i="4"/>
  <c r="E19924" i="4"/>
  <c r="B19924" i="4" s="1"/>
  <c r="E19925" i="4"/>
  <c r="B19925" i="4" s="1"/>
  <c r="E19926" i="4"/>
  <c r="B19926" i="4" s="1"/>
  <c r="E19927" i="4"/>
  <c r="E19928" i="4"/>
  <c r="E19929" i="4"/>
  <c r="E19930" i="4"/>
  <c r="D19930" i="4" s="1"/>
  <c r="E19931" i="4"/>
  <c r="E19932" i="4"/>
  <c r="B19932" i="4" s="1"/>
  <c r="E19933" i="4"/>
  <c r="B19933" i="4" s="1"/>
  <c r="E19934" i="4"/>
  <c r="A19934" i="4" s="1"/>
  <c r="E19935" i="4"/>
  <c r="D19935" i="4" s="1"/>
  <c r="E19936" i="4"/>
  <c r="B19936" i="4" s="1"/>
  <c r="E19937" i="4"/>
  <c r="E19938" i="4"/>
  <c r="A19938" i="4" s="1"/>
  <c r="E19939" i="4"/>
  <c r="E19940" i="4"/>
  <c r="B19940" i="4" s="1"/>
  <c r="E19941" i="4"/>
  <c r="E19942" i="4"/>
  <c r="E19943" i="4"/>
  <c r="E19944" i="4"/>
  <c r="D19944" i="4" s="1"/>
  <c r="E19945" i="4"/>
  <c r="E19946" i="4"/>
  <c r="E19947" i="4"/>
  <c r="D19947" i="4" s="1"/>
  <c r="E19948" i="4"/>
  <c r="E19949" i="4"/>
  <c r="B19949" i="4" s="1"/>
  <c r="E19950" i="4"/>
  <c r="E19951" i="4"/>
  <c r="D19951" i="4" s="1"/>
  <c r="E19952" i="4"/>
  <c r="A19952" i="4" s="1"/>
  <c r="E19953" i="4"/>
  <c r="E19954" i="4"/>
  <c r="E19955" i="4"/>
  <c r="E19956" i="4"/>
  <c r="B19956" i="4" s="1"/>
  <c r="E19957" i="4"/>
  <c r="E19958" i="4"/>
  <c r="B19958" i="4" s="1"/>
  <c r="E19959" i="4"/>
  <c r="B19959" i="4" s="1"/>
  <c r="E19960" i="4"/>
  <c r="E19961" i="4"/>
  <c r="E19962" i="4"/>
  <c r="D19962" i="4" s="1"/>
  <c r="E19963" i="4"/>
  <c r="E19964" i="4"/>
  <c r="B19964" i="4" s="1"/>
  <c r="E19965" i="4"/>
  <c r="B19965" i="4" s="1"/>
  <c r="E19966" i="4"/>
  <c r="E19967" i="4"/>
  <c r="D19967" i="4" s="1"/>
  <c r="E19968" i="4"/>
  <c r="B19968" i="4" s="1"/>
  <c r="E19969" i="4"/>
  <c r="E19970" i="4"/>
  <c r="A19970" i="4" s="1"/>
  <c r="E19971" i="4"/>
  <c r="D19971" i="4" s="1"/>
  <c r="E19972" i="4"/>
  <c r="B19972" i="4" s="1"/>
  <c r="E19973" i="4"/>
  <c r="E19974" i="4"/>
  <c r="A19974" i="4" s="1"/>
  <c r="E19975" i="4"/>
  <c r="B19975" i="4" s="1"/>
  <c r="E19976" i="4"/>
  <c r="E19977" i="4"/>
  <c r="E19978" i="4"/>
  <c r="E19979" i="4"/>
  <c r="B19979" i="4" s="1"/>
  <c r="E19980" i="4"/>
  <c r="E19981" i="4"/>
  <c r="E19982" i="4"/>
  <c r="A19982" i="4" s="1"/>
  <c r="E19983" i="4"/>
  <c r="E19984" i="4"/>
  <c r="E19985" i="4"/>
  <c r="B19985" i="4" s="1"/>
  <c r="E19986" i="4"/>
  <c r="A19986" i="4" s="1"/>
  <c r="E19987" i="4"/>
  <c r="D19987" i="4" s="1"/>
  <c r="E19988" i="4"/>
  <c r="E19989" i="4"/>
  <c r="E19990" i="4"/>
  <c r="E19991" i="4"/>
  <c r="E19992" i="4"/>
  <c r="E19993" i="4"/>
  <c r="E19994" i="4"/>
  <c r="E19995" i="4"/>
  <c r="D19995" i="4" s="1"/>
  <c r="E19996" i="4"/>
  <c r="B19996" i="4" s="1"/>
  <c r="E19997" i="4"/>
  <c r="E19998" i="4"/>
  <c r="E19999" i="4"/>
  <c r="A19999" i="4" s="1"/>
  <c r="E20000" i="4"/>
  <c r="B20000" i="4" s="1"/>
  <c r="E20001" i="4"/>
  <c r="E20002" i="4"/>
  <c r="A20002" i="4" s="1"/>
  <c r="E20003" i="4"/>
  <c r="B20003" i="4" s="1"/>
  <c r="E20004" i="4"/>
  <c r="E20005" i="4"/>
  <c r="E20006" i="4"/>
  <c r="E20007" i="4"/>
  <c r="E20008" i="4"/>
  <c r="A20008" i="4" s="1"/>
  <c r="E20009" i="4"/>
  <c r="E20010" i="4"/>
  <c r="E20011" i="4"/>
  <c r="D20011" i="4" s="1"/>
  <c r="E20012" i="4"/>
  <c r="E20013" i="4"/>
  <c r="D20013" i="4" s="1"/>
  <c r="E20014" i="4"/>
  <c r="A20014" i="4" s="1"/>
  <c r="E20015" i="4"/>
  <c r="A20015" i="4" s="1"/>
  <c r="E20016" i="4"/>
  <c r="B20016" i="4" s="1"/>
  <c r="E20017" i="4"/>
  <c r="E20018" i="4"/>
  <c r="A20018" i="4" s="1"/>
  <c r="E20019" i="4"/>
  <c r="B20019" i="4" s="1"/>
  <c r="E20020" i="4"/>
  <c r="E20021" i="4"/>
  <c r="E20022" i="4"/>
  <c r="A20022" i="4" s="1"/>
  <c r="E20023" i="4"/>
  <c r="E20024" i="4"/>
  <c r="A20024" i="4" s="1"/>
  <c r="E20025" i="4"/>
  <c r="B20025" i="4" s="1"/>
  <c r="E20026" i="4"/>
  <c r="E20027" i="4"/>
  <c r="D20027" i="4" s="1"/>
  <c r="E20028" i="4"/>
  <c r="A20028" i="4" s="1"/>
  <c r="E20029" i="4"/>
  <c r="B20029" i="4" s="1"/>
  <c r="E20030" i="4"/>
  <c r="A20030" i="4" s="1"/>
  <c r="E20031" i="4"/>
  <c r="E20032" i="4"/>
  <c r="B20032" i="4" s="1"/>
  <c r="E20033" i="4"/>
  <c r="E20034" i="4"/>
  <c r="A20034" i="4" s="1"/>
  <c r="E20035" i="4"/>
  <c r="E20036" i="4"/>
  <c r="A20036" i="4" s="1"/>
  <c r="E20037" i="4"/>
  <c r="E20038" i="4"/>
  <c r="E20039" i="4"/>
  <c r="D20039" i="4" s="1"/>
  <c r="E20040" i="4"/>
  <c r="E20041" i="4"/>
  <c r="E20042" i="4"/>
  <c r="E20043" i="4"/>
  <c r="D20043" i="4" s="1"/>
  <c r="E20044" i="4"/>
  <c r="D20044" i="4" s="1"/>
  <c r="E20045" i="4"/>
  <c r="B20045" i="4" s="1"/>
  <c r="E20046" i="4"/>
  <c r="E20047" i="4"/>
  <c r="A20047" i="4" s="1"/>
  <c r="E20048" i="4"/>
  <c r="B20048" i="4" s="1"/>
  <c r="E20049" i="4"/>
  <c r="E20050" i="4"/>
  <c r="A20050" i="4" s="1"/>
  <c r="E20051" i="4"/>
  <c r="E20052" i="4"/>
  <c r="A20052" i="4" s="1"/>
  <c r="E20053" i="4"/>
  <c r="B20053" i="4" s="1"/>
  <c r="E20054" i="4"/>
  <c r="D20054" i="4" s="1"/>
  <c r="E20055" i="4"/>
  <c r="E20056" i="4"/>
  <c r="A20056" i="4" s="1"/>
  <c r="E20057" i="4"/>
  <c r="E20058" i="4"/>
  <c r="E20059" i="4"/>
  <c r="D20059" i="4" s="1"/>
  <c r="E20060" i="4"/>
  <c r="D20060" i="4" s="1"/>
  <c r="E20061" i="4"/>
  <c r="E20062" i="4"/>
  <c r="B20062" i="4" s="1"/>
  <c r="E20063" i="4"/>
  <c r="E20064" i="4"/>
  <c r="B20064" i="4" s="1"/>
  <c r="E20065" i="4"/>
  <c r="E20066" i="4"/>
  <c r="A20066" i="4" s="1"/>
  <c r="E20067" i="4"/>
  <c r="E20068" i="4"/>
  <c r="E20069" i="4"/>
  <c r="E20070" i="4"/>
  <c r="A20070" i="4" s="1"/>
  <c r="E20071" i="4"/>
  <c r="D20071" i="4" s="1"/>
  <c r="E20072" i="4"/>
  <c r="B20072" i="4" s="1"/>
  <c r="E20073" i="4"/>
  <c r="B20073" i="4" s="1"/>
  <c r="E20074" i="4"/>
  <c r="E20075" i="4"/>
  <c r="E20076" i="4"/>
  <c r="D20076" i="4" s="1"/>
  <c r="E20077" i="4"/>
  <c r="E20078" i="4"/>
  <c r="A20078" i="4" s="1"/>
  <c r="E20079" i="4"/>
  <c r="D20079" i="4" s="1"/>
  <c r="E20080" i="4"/>
  <c r="D20080" i="4" s="1"/>
  <c r="E20081" i="4"/>
  <c r="B20081" i="4" s="1"/>
  <c r="E20082" i="4"/>
  <c r="A20082" i="4" s="1"/>
  <c r="E20083" i="4"/>
  <c r="E20084" i="4"/>
  <c r="E20085" i="4"/>
  <c r="E20086" i="4"/>
  <c r="A20086" i="4" s="1"/>
  <c r="E20087" i="4"/>
  <c r="D20087" i="4" s="1"/>
  <c r="E20088" i="4"/>
  <c r="E20089" i="4"/>
  <c r="B20089" i="4" s="1"/>
  <c r="E20090" i="4"/>
  <c r="B20090" i="4" s="1"/>
  <c r="E20091" i="4"/>
  <c r="E20092" i="4"/>
  <c r="D20092" i="4" s="1"/>
  <c r="E20093" i="4"/>
  <c r="E20094" i="4"/>
  <c r="A20094" i="4" s="1"/>
  <c r="E20095" i="4"/>
  <c r="D20095" i="4" s="1"/>
  <c r="E20096" i="4"/>
  <c r="E20097" i="4"/>
  <c r="E20098" i="4"/>
  <c r="A20098" i="4" s="1"/>
  <c r="E20099" i="4"/>
  <c r="E20100" i="4"/>
  <c r="D20100" i="4" s="1"/>
  <c r="E20101" i="4"/>
  <c r="E20102" i="4"/>
  <c r="A20102" i="4" s="1"/>
  <c r="E20103" i="4"/>
  <c r="D20103" i="4" s="1"/>
  <c r="E20104" i="4"/>
  <c r="E20105" i="4"/>
  <c r="B20105" i="4" s="1"/>
  <c r="E20106" i="4"/>
  <c r="E20107" i="4"/>
  <c r="E20108" i="4"/>
  <c r="D20108" i="4" s="1"/>
  <c r="E20109" i="4"/>
  <c r="E20110" i="4"/>
  <c r="E20111" i="4"/>
  <c r="E20112" i="4"/>
  <c r="E20113" i="4"/>
  <c r="B20113" i="4" s="1"/>
  <c r="E20114" i="4"/>
  <c r="A20114" i="4" s="1"/>
  <c r="E20115" i="4"/>
  <c r="E20116" i="4"/>
  <c r="D20116" i="4" s="1"/>
  <c r="E20117" i="4"/>
  <c r="E20118" i="4"/>
  <c r="A20118" i="4" s="1"/>
  <c r="E20119" i="4"/>
  <c r="D20119" i="4" s="1"/>
  <c r="E20120" i="4"/>
  <c r="D20120" i="4" s="1"/>
  <c r="E20121" i="4"/>
  <c r="B20121" i="4" s="1"/>
  <c r="E20122" i="4"/>
  <c r="B20122" i="4" s="1"/>
  <c r="E20123" i="4"/>
  <c r="E20124" i="4"/>
  <c r="D20124" i="4" s="1"/>
  <c r="E20125" i="4"/>
  <c r="E20126" i="4"/>
  <c r="A20126" i="4" s="1"/>
  <c r="E20127" i="4"/>
  <c r="D20127" i="4" s="1"/>
  <c r="E20128" i="4"/>
  <c r="E20129" i="4"/>
  <c r="B20129" i="4" s="1"/>
  <c r="E20130" i="4"/>
  <c r="A20130" i="4" s="1"/>
  <c r="E20131" i="4"/>
  <c r="E20132" i="4"/>
  <c r="D20132" i="4" s="1"/>
  <c r="E20133" i="4"/>
  <c r="E20134" i="4"/>
  <c r="A20134" i="4" s="1"/>
  <c r="E20135" i="4"/>
  <c r="D20135" i="4" s="1"/>
  <c r="E20136" i="4"/>
  <c r="A20136" i="4" s="1"/>
  <c r="E20137" i="4"/>
  <c r="B20137" i="4" s="1"/>
  <c r="E20138" i="4"/>
  <c r="E20139" i="4"/>
  <c r="E20140" i="4"/>
  <c r="D20140" i="4" s="1"/>
  <c r="E20141" i="4"/>
  <c r="E20142" i="4"/>
  <c r="A20142" i="4" s="1"/>
  <c r="E20143" i="4"/>
  <c r="D20143" i="4" s="1"/>
  <c r="E20144" i="4"/>
  <c r="D20144" i="4" s="1"/>
  <c r="E20145" i="4"/>
  <c r="B20145" i="4" s="1"/>
  <c r="E20146" i="4"/>
  <c r="A20146" i="4" s="1"/>
  <c r="E20147" i="4"/>
  <c r="E20148" i="4"/>
  <c r="E20149" i="4"/>
  <c r="E20150" i="4"/>
  <c r="A20150" i="4" s="1"/>
  <c r="E20151" i="4"/>
  <c r="D20151" i="4" s="1"/>
  <c r="E20152" i="4"/>
  <c r="A20152" i="4" s="1"/>
  <c r="E20153" i="4"/>
  <c r="B20153" i="4" s="1"/>
  <c r="E20154" i="4"/>
  <c r="B20154" i="4" s="1"/>
  <c r="E20155" i="4"/>
  <c r="E20156" i="4"/>
  <c r="D20156" i="4" s="1"/>
  <c r="E20157" i="4"/>
  <c r="E20158" i="4"/>
  <c r="A20158" i="4" s="1"/>
  <c r="E20159" i="4"/>
  <c r="D20159" i="4" s="1"/>
  <c r="E20160" i="4"/>
  <c r="E20161" i="4"/>
  <c r="E20162" i="4"/>
  <c r="A20162" i="4" s="1"/>
  <c r="E20163" i="4"/>
  <c r="E20164" i="4"/>
  <c r="D20164" i="4" s="1"/>
  <c r="E20165" i="4"/>
  <c r="E20166" i="4"/>
  <c r="A20166" i="4" s="1"/>
  <c r="E20167" i="4"/>
  <c r="D20167" i="4" s="1"/>
  <c r="E20168" i="4"/>
  <c r="E20169" i="4"/>
  <c r="B20169" i="4" s="1"/>
  <c r="E20170" i="4"/>
  <c r="B20170" i="4" s="1"/>
  <c r="E20171" i="4"/>
  <c r="E20172" i="4"/>
  <c r="D20172" i="4" s="1"/>
  <c r="E20173" i="4"/>
  <c r="E20174" i="4"/>
  <c r="E20175" i="4"/>
  <c r="E20176" i="4"/>
  <c r="E20177" i="4"/>
  <c r="B20177" i="4" s="1"/>
  <c r="E20178" i="4"/>
  <c r="A20178" i="4" s="1"/>
  <c r="E20179" i="4"/>
  <c r="E20180" i="4"/>
  <c r="D20180" i="4" s="1"/>
  <c r="E20181" i="4"/>
  <c r="E20182" i="4"/>
  <c r="A20182" i="4" s="1"/>
  <c r="E20183" i="4"/>
  <c r="D20183" i="4" s="1"/>
  <c r="E20184" i="4"/>
  <c r="E20185" i="4"/>
  <c r="B20185" i="4" s="1"/>
  <c r="E20186" i="4"/>
  <c r="B20186" i="4" s="1"/>
  <c r="E20187" i="4"/>
  <c r="E20188" i="4"/>
  <c r="D20188" i="4" s="1"/>
  <c r="E20189" i="4"/>
  <c r="E20190" i="4"/>
  <c r="A20190" i="4" s="1"/>
  <c r="E20191" i="4"/>
  <c r="D20191" i="4" s="1"/>
  <c r="E20192" i="4"/>
  <c r="E20193" i="4"/>
  <c r="B20193" i="4" s="1"/>
  <c r="E20194" i="4"/>
  <c r="A20194" i="4" s="1"/>
  <c r="E20195" i="4"/>
  <c r="E20196" i="4"/>
  <c r="D20196" i="4" s="1"/>
  <c r="E20197" i="4"/>
  <c r="E20198" i="4"/>
  <c r="A20198" i="4" s="1"/>
  <c r="E20199" i="4"/>
  <c r="D20199" i="4" s="1"/>
  <c r="E20200" i="4"/>
  <c r="A20200" i="4" s="1"/>
  <c r="E20201" i="4"/>
  <c r="B20201" i="4" s="1"/>
  <c r="E20202" i="4"/>
  <c r="A20202" i="4" s="1"/>
  <c r="E20203" i="4"/>
  <c r="E20204" i="4"/>
  <c r="D20204" i="4" s="1"/>
  <c r="E20205" i="4"/>
  <c r="E20206" i="4"/>
  <c r="D20206" i="4" s="1"/>
  <c r="E20207" i="4"/>
  <c r="D20207" i="4" s="1"/>
  <c r="E20208" i="4"/>
  <c r="D20208" i="4" s="1"/>
  <c r="E20209" i="4"/>
  <c r="B20209" i="4" s="1"/>
  <c r="E20210" i="4"/>
  <c r="A20210" i="4" s="1"/>
  <c r="E20211" i="4"/>
  <c r="E20212" i="4"/>
  <c r="E20213" i="4"/>
  <c r="E20214" i="4"/>
  <c r="A20214" i="4" s="1"/>
  <c r="E20215" i="4"/>
  <c r="D20215" i="4" s="1"/>
  <c r="E20216" i="4"/>
  <c r="A20216" i="4" s="1"/>
  <c r="E20217" i="4"/>
  <c r="B20217" i="4" s="1"/>
  <c r="E20218" i="4"/>
  <c r="B20218" i="4" s="1"/>
  <c r="E20219" i="4"/>
  <c r="E20220" i="4"/>
  <c r="D20220" i="4" s="1"/>
  <c r="E20221" i="4"/>
  <c r="E20222" i="4"/>
  <c r="A20222" i="4" s="1"/>
  <c r="E20223" i="4"/>
  <c r="D20223" i="4" s="1"/>
  <c r="E20224" i="4"/>
  <c r="E20225" i="4"/>
  <c r="B20225" i="4" s="1"/>
  <c r="E20226" i="4"/>
  <c r="A20226" i="4" s="1"/>
  <c r="E20227" i="4"/>
  <c r="E20228" i="4"/>
  <c r="D20228" i="4" s="1"/>
  <c r="E20229" i="4"/>
  <c r="E20230" i="4"/>
  <c r="A20230" i="4" s="1"/>
  <c r="E20231" i="4"/>
  <c r="D20231" i="4" s="1"/>
  <c r="E20232" i="4"/>
  <c r="A20232" i="4" s="1"/>
  <c r="E20233" i="4"/>
  <c r="B20233" i="4" s="1"/>
  <c r="E20234" i="4"/>
  <c r="B20234" i="4" s="1"/>
  <c r="E20235" i="4"/>
  <c r="E20236" i="4"/>
  <c r="D20236" i="4" s="1"/>
  <c r="E20237" i="4"/>
  <c r="E20238" i="4"/>
  <c r="E20239" i="4"/>
  <c r="D20239" i="4" s="1"/>
  <c r="E20240" i="4"/>
  <c r="E20241" i="4"/>
  <c r="E20242" i="4"/>
  <c r="A20242" i="4" s="1"/>
  <c r="E20243" i="4"/>
  <c r="E20244" i="4"/>
  <c r="D20244" i="4" s="1"/>
  <c r="E20245" i="4"/>
  <c r="E20246" i="4"/>
  <c r="A20246" i="4" s="1"/>
  <c r="E20247" i="4"/>
  <c r="D20247" i="4" s="1"/>
  <c r="E20248" i="4"/>
  <c r="A20248" i="4" s="1"/>
  <c r="E20249" i="4"/>
  <c r="B20249" i="4" s="1"/>
  <c r="E20250" i="4"/>
  <c r="B20250" i="4" s="1"/>
  <c r="E20251" i="4"/>
  <c r="E20252" i="4"/>
  <c r="D20252" i="4" s="1"/>
  <c r="E20253" i="4"/>
  <c r="E20254" i="4"/>
  <c r="E20255" i="4"/>
  <c r="D20255" i="4" s="1"/>
  <c r="E20256" i="4"/>
  <c r="E20257" i="4"/>
  <c r="B20257" i="4" s="1"/>
  <c r="E20258" i="4"/>
  <c r="A20258" i="4" s="1"/>
  <c r="E20259" i="4"/>
  <c r="E20260" i="4"/>
  <c r="D20260" i="4" s="1"/>
  <c r="E20261" i="4"/>
  <c r="E20262" i="4"/>
  <c r="A20262" i="4" s="1"/>
  <c r="E20263" i="4"/>
  <c r="D20263" i="4" s="1"/>
  <c r="E20264" i="4"/>
  <c r="E20265" i="4"/>
  <c r="B20265" i="4" s="1"/>
  <c r="E20266" i="4"/>
  <c r="B20266" i="4" s="1"/>
  <c r="E20267" i="4"/>
  <c r="E20268" i="4"/>
  <c r="D20268" i="4" s="1"/>
  <c r="E20269" i="4"/>
  <c r="A20269" i="4" s="1"/>
  <c r="E20270" i="4"/>
  <c r="A20270" i="4" s="1"/>
  <c r="E20271" i="4"/>
  <c r="D20271" i="4" s="1"/>
  <c r="E20272" i="4"/>
  <c r="A20272" i="4" s="1"/>
  <c r="E20273" i="4"/>
  <c r="E20274" i="4"/>
  <c r="A20274" i="4" s="1"/>
  <c r="E20275" i="4"/>
  <c r="E20276" i="4"/>
  <c r="D20276" i="4" s="1"/>
  <c r="E20277" i="4"/>
  <c r="A20277" i="4" s="1"/>
  <c r="E20278" i="4"/>
  <c r="E20279" i="4"/>
  <c r="E20280" i="4"/>
  <c r="A20280" i="4" s="1"/>
  <c r="E20281" i="4"/>
  <c r="E20282" i="4"/>
  <c r="E20283" i="4"/>
  <c r="E20284" i="4"/>
  <c r="D20284" i="4" s="1"/>
  <c r="E20285" i="4"/>
  <c r="A20285" i="4" s="1"/>
  <c r="E20286" i="4"/>
  <c r="A20286" i="4" s="1"/>
  <c r="E20287" i="4"/>
  <c r="D20287" i="4" s="1"/>
  <c r="E20288" i="4"/>
  <c r="E20289" i="4"/>
  <c r="E20290" i="4"/>
  <c r="A20290" i="4" s="1"/>
  <c r="E20291" i="4"/>
  <c r="E20292" i="4"/>
  <c r="E20293" i="4"/>
  <c r="E20294" i="4"/>
  <c r="E20295" i="4"/>
  <c r="D20295" i="4" s="1"/>
  <c r="E20296" i="4"/>
  <c r="A20296" i="4" s="1"/>
  <c r="E20297" i="4"/>
  <c r="A20297" i="4" s="1"/>
  <c r="E20298" i="4"/>
  <c r="E20299" i="4"/>
  <c r="E20300" i="4"/>
  <c r="D20300" i="4" s="1"/>
  <c r="E20301" i="4"/>
  <c r="E20302" i="4"/>
  <c r="A20302" i="4" s="1"/>
  <c r="E20303" i="4"/>
  <c r="E20304" i="4"/>
  <c r="A20304" i="4" s="1"/>
  <c r="E20305" i="4"/>
  <c r="A20305" i="4" s="1"/>
  <c r="E20306" i="4"/>
  <c r="D20306" i="4" s="1"/>
  <c r="E20307" i="4"/>
  <c r="E20308" i="4"/>
  <c r="D20308" i="4" s="1"/>
  <c r="E20309" i="4"/>
  <c r="E20310" i="4"/>
  <c r="E20311" i="4"/>
  <c r="D20311" i="4" s="1"/>
  <c r="E20312" i="4"/>
  <c r="E20313" i="4"/>
  <c r="A20313" i="4" s="1"/>
  <c r="E20314" i="4"/>
  <c r="D20314" i="4" s="1"/>
  <c r="E20315" i="4"/>
  <c r="E20316" i="4"/>
  <c r="E20317" i="4"/>
  <c r="E20318" i="4"/>
  <c r="A20318" i="4" s="1"/>
  <c r="E20319" i="4"/>
  <c r="E20320" i="4"/>
  <c r="A20320" i="4" s="1"/>
  <c r="E20321" i="4"/>
  <c r="A20321" i="4" s="1"/>
  <c r="E20322" i="4"/>
  <c r="D20322" i="4" s="1"/>
  <c r="E20323" i="4"/>
  <c r="E20324" i="4"/>
  <c r="E20325" i="4"/>
  <c r="A20325" i="4" s="1"/>
  <c r="E20326" i="4"/>
  <c r="A20326" i="4" s="1"/>
  <c r="E20327" i="4"/>
  <c r="E20328" i="4"/>
  <c r="A20328" i="4" s="1"/>
  <c r="E20329" i="4"/>
  <c r="E20330" i="4"/>
  <c r="E20331" i="4"/>
  <c r="E20332" i="4"/>
  <c r="A20332" i="4" s="1"/>
  <c r="E20333" i="4"/>
  <c r="A20333" i="4" s="1"/>
  <c r="E20334" i="4"/>
  <c r="A20334" i="4" s="1"/>
  <c r="E20335" i="4"/>
  <c r="E20336" i="4"/>
  <c r="E20337" i="4"/>
  <c r="E20338" i="4"/>
  <c r="E20339" i="4"/>
  <c r="E20340" i="4"/>
  <c r="E20341" i="4"/>
  <c r="A20341" i="4" s="1"/>
  <c r="E20342" i="4"/>
  <c r="A20342" i="4" s="1"/>
  <c r="E20343" i="4"/>
  <c r="E20344" i="4"/>
  <c r="A20344" i="4" s="1"/>
  <c r="E20345" i="4"/>
  <c r="E20346" i="4"/>
  <c r="E20347" i="4"/>
  <c r="E20348" i="4"/>
  <c r="A20348" i="4" s="1"/>
  <c r="E20349" i="4"/>
  <c r="A20349" i="4" s="1"/>
  <c r="E20350" i="4"/>
  <c r="E20351" i="4"/>
  <c r="D20351" i="4" s="1"/>
  <c r="E20352" i="4"/>
  <c r="E20353" i="4"/>
  <c r="E20354" i="4"/>
  <c r="A20354" i="4" s="1"/>
  <c r="E20355" i="4"/>
  <c r="E20356" i="4"/>
  <c r="A20356" i="4" s="1"/>
  <c r="E20357" i="4"/>
  <c r="B20357" i="4" s="1"/>
  <c r="E20358" i="4"/>
  <c r="E20359" i="4"/>
  <c r="D20359" i="4" s="1"/>
  <c r="E20360" i="4"/>
  <c r="E20361" i="4"/>
  <c r="A20361" i="4" s="1"/>
  <c r="E20362" i="4"/>
  <c r="E20363" i="4"/>
  <c r="E20364" i="4"/>
  <c r="A20364" i="4" s="1"/>
  <c r="E20365" i="4"/>
  <c r="E20366" i="4"/>
  <c r="E20367" i="4"/>
  <c r="E20368" i="4"/>
  <c r="D20368" i="4" s="1"/>
  <c r="E20369" i="4"/>
  <c r="E20370" i="4"/>
  <c r="E20371" i="4"/>
  <c r="E20372" i="4"/>
  <c r="E20373" i="4"/>
  <c r="E20374" i="4"/>
  <c r="E20375" i="4"/>
  <c r="D20375" i="4" s="1"/>
  <c r="E20376" i="4"/>
  <c r="A20376" i="4" s="1"/>
  <c r="E20377" i="4"/>
  <c r="E20378" i="4"/>
  <c r="E20379" i="4"/>
  <c r="E20380" i="4"/>
  <c r="E20381" i="4"/>
  <c r="B20381" i="4" s="1"/>
  <c r="E20382" i="4"/>
  <c r="E20383" i="4"/>
  <c r="E20384" i="4"/>
  <c r="E20385" i="4"/>
  <c r="A20385" i="4" s="1"/>
  <c r="E20386" i="4"/>
  <c r="E20387" i="4"/>
  <c r="E20388" i="4"/>
  <c r="E20389" i="4"/>
  <c r="E20390" i="4"/>
  <c r="A20390" i="4" s="1"/>
  <c r="E20391" i="4"/>
  <c r="D20391" i="4" s="1"/>
  <c r="E20392" i="4"/>
  <c r="A20392" i="4" s="1"/>
  <c r="E20393" i="4"/>
  <c r="E20394" i="4"/>
  <c r="A20394" i="4" s="1"/>
  <c r="E20395" i="4"/>
  <c r="E20396" i="4"/>
  <c r="E20397" i="4"/>
  <c r="B20397" i="4" s="1"/>
  <c r="E20398" i="4"/>
  <c r="D20398" i="4" s="1"/>
  <c r="E20399" i="4"/>
  <c r="B20399" i="4" s="1"/>
  <c r="E20400" i="4"/>
  <c r="A20400" i="4" s="1"/>
  <c r="E20401" i="4"/>
  <c r="A20401" i="4" s="1"/>
  <c r="E20402" i="4"/>
  <c r="D20402" i="4" s="1"/>
  <c r="E20403" i="4"/>
  <c r="E20404" i="4"/>
  <c r="E20405" i="4"/>
  <c r="E20406" i="4"/>
  <c r="A20406" i="4" s="1"/>
  <c r="E20407" i="4"/>
  <c r="D20407" i="4" s="1"/>
  <c r="E20408" i="4"/>
  <c r="E20409" i="4"/>
  <c r="E20410" i="4"/>
  <c r="A20410" i="4" s="1"/>
  <c r="E20411" i="4"/>
  <c r="E20412" i="4"/>
  <c r="D20412" i="4" s="1"/>
  <c r="E20413" i="4"/>
  <c r="B20413" i="4" s="1"/>
  <c r="E20414" i="4"/>
  <c r="A20414" i="4" s="1"/>
  <c r="E20415" i="4"/>
  <c r="D20415" i="4" s="1"/>
  <c r="E20416" i="4"/>
  <c r="A20416" i="4" s="1"/>
  <c r="E20417" i="4"/>
  <c r="E20418" i="4"/>
  <c r="E20419" i="4"/>
  <c r="E20420" i="4"/>
  <c r="E20421" i="4"/>
  <c r="B20421" i="4" s="1"/>
  <c r="E20422" i="4"/>
  <c r="E20423" i="4"/>
  <c r="D20423" i="4" s="1"/>
  <c r="E20424" i="4"/>
  <c r="E20425" i="4"/>
  <c r="A20425" i="4" s="1"/>
  <c r="E20426" i="4"/>
  <c r="D20426" i="4" s="1"/>
  <c r="E20427" i="4"/>
  <c r="E20428" i="4"/>
  <c r="A20428" i="4" s="1"/>
  <c r="E20429" i="4"/>
  <c r="B20429" i="4" s="1"/>
  <c r="E20430" i="4"/>
  <c r="E20431" i="4"/>
  <c r="D20431" i="4" s="1"/>
  <c r="E20432" i="4"/>
  <c r="A20432" i="4" s="1"/>
  <c r="E20433" i="4"/>
  <c r="E20434" i="4"/>
  <c r="E20435" i="4"/>
  <c r="E20436" i="4"/>
  <c r="E20437" i="4"/>
  <c r="B20437" i="4" s="1"/>
  <c r="E20438" i="4"/>
  <c r="A20438" i="4" s="1"/>
  <c r="E20439" i="4"/>
  <c r="D20439" i="4" s="1"/>
  <c r="E20440" i="4"/>
  <c r="A20440" i="4" s="1"/>
  <c r="E20441" i="4"/>
  <c r="E20442" i="4"/>
  <c r="E20443" i="4"/>
  <c r="E20444" i="4"/>
  <c r="A20444" i="4" s="1"/>
  <c r="E20445" i="4"/>
  <c r="B20445" i="4" s="1"/>
  <c r="E20446" i="4"/>
  <c r="D20446" i="4" s="1"/>
  <c r="E20447" i="4"/>
  <c r="D20447" i="4" s="1"/>
  <c r="E20448" i="4"/>
  <c r="A20448" i="4" s="1"/>
  <c r="E20449" i="4"/>
  <c r="A20449" i="4" s="1"/>
  <c r="E20450" i="4"/>
  <c r="E20451" i="4"/>
  <c r="E20452" i="4"/>
  <c r="E20453" i="4"/>
  <c r="E20454" i="4"/>
  <c r="E20455" i="4"/>
  <c r="E20456" i="4"/>
  <c r="A20456" i="4" s="1"/>
  <c r="E20457" i="4"/>
  <c r="E20458" i="4"/>
  <c r="A20458" i="4" s="1"/>
  <c r="E20459" i="4"/>
  <c r="E20460" i="4"/>
  <c r="A20460" i="4" s="1"/>
  <c r="E20461" i="4"/>
  <c r="B20461" i="4" s="1"/>
  <c r="E20462" i="4"/>
  <c r="E20463" i="4"/>
  <c r="E20464" i="4"/>
  <c r="A20464" i="4" s="1"/>
  <c r="E20465" i="4"/>
  <c r="A20465" i="4" s="1"/>
  <c r="E20466" i="4"/>
  <c r="A20466" i="4" s="1"/>
  <c r="E20467" i="4"/>
  <c r="E20468" i="4"/>
  <c r="A20468" i="4" s="1"/>
  <c r="E20469" i="4"/>
  <c r="E20470" i="4"/>
  <c r="A20470" i="4" s="1"/>
  <c r="E20471" i="4"/>
  <c r="E20472" i="4"/>
  <c r="E20473" i="4"/>
  <c r="E20474" i="4"/>
  <c r="D20474" i="4" s="1"/>
  <c r="E20475" i="4"/>
  <c r="E20476" i="4"/>
  <c r="E20477" i="4"/>
  <c r="E20478" i="4"/>
  <c r="A20478" i="4" s="1"/>
  <c r="E20479" i="4"/>
  <c r="D20479" i="4" s="1"/>
  <c r="E20480" i="4"/>
  <c r="A20480" i="4" s="1"/>
  <c r="E20481" i="4"/>
  <c r="E20482" i="4"/>
  <c r="A20482" i="4" s="1"/>
  <c r="E20483" i="4"/>
  <c r="E20484" i="4"/>
  <c r="A20484" i="4" s="1"/>
  <c r="E20485" i="4"/>
  <c r="B20485" i="4" s="1"/>
  <c r="E20486" i="4"/>
  <c r="E20487" i="4"/>
  <c r="E20488" i="4"/>
  <c r="E20489" i="4"/>
  <c r="A20489" i="4" s="1"/>
  <c r="E20490" i="4"/>
  <c r="E20491" i="4"/>
  <c r="A20491" i="4" s="1"/>
  <c r="E20492" i="4"/>
  <c r="D20492" i="4" s="1"/>
  <c r="E20493" i="4"/>
  <c r="D20493" i="4" s="1"/>
  <c r="E20494" i="4"/>
  <c r="E20495" i="4"/>
  <c r="D20495" i="4" s="1"/>
  <c r="E20496" i="4"/>
  <c r="A20496" i="4" s="1"/>
  <c r="E20497" i="4"/>
  <c r="E20498" i="4"/>
  <c r="B20498" i="4" s="1"/>
  <c r="E20499" i="4"/>
  <c r="E20500" i="4"/>
  <c r="A20500" i="4" s="1"/>
  <c r="E20501" i="4"/>
  <c r="E20502" i="4"/>
  <c r="A20502" i="4" s="1"/>
  <c r="E20503" i="4"/>
  <c r="D20503" i="4" s="1"/>
  <c r="E20504" i="4"/>
  <c r="A20504" i="4" s="1"/>
  <c r="E20505" i="4"/>
  <c r="E20506" i="4"/>
  <c r="A20506" i="4" s="1"/>
  <c r="E20507" i="4"/>
  <c r="E20508" i="4"/>
  <c r="E20509" i="4"/>
  <c r="B20509" i="4" s="1"/>
  <c r="E20510" i="4"/>
  <c r="E20511" i="4"/>
  <c r="E20512" i="4"/>
  <c r="A20512" i="4" s="1"/>
  <c r="E20513" i="4"/>
  <c r="A20513" i="4" s="1"/>
  <c r="E20514" i="4"/>
  <c r="A20514" i="4" s="1"/>
  <c r="E20515" i="4"/>
  <c r="A20515" i="4" s="1"/>
  <c r="E20516" i="4"/>
  <c r="E20517" i="4"/>
  <c r="D20517" i="4" s="1"/>
  <c r="E20518" i="4"/>
  <c r="A20518" i="4" s="1"/>
  <c r="E20519" i="4"/>
  <c r="B20519" i="4" s="1"/>
  <c r="E20520" i="4"/>
  <c r="E20521" i="4"/>
  <c r="E20522" i="4"/>
  <c r="E20523" i="4"/>
  <c r="E20524" i="4"/>
  <c r="A20524" i="4" s="1"/>
  <c r="E20525" i="4"/>
  <c r="B20525" i="4" s="1"/>
  <c r="E20526" i="4"/>
  <c r="E20527" i="4"/>
  <c r="D20527" i="4" s="1"/>
  <c r="E20528" i="4"/>
  <c r="A20528" i="4" s="1"/>
  <c r="E20529" i="4"/>
  <c r="A20529" i="4" s="1"/>
  <c r="E20530" i="4"/>
  <c r="E20531" i="4"/>
  <c r="A20531" i="4" s="1"/>
  <c r="E20532" i="4"/>
  <c r="E20533" i="4"/>
  <c r="B20533" i="4" s="1"/>
  <c r="E20534" i="4"/>
  <c r="A20534" i="4" s="1"/>
  <c r="E20535" i="4"/>
  <c r="E20536" i="4"/>
  <c r="A20536" i="4" s="1"/>
  <c r="E20537" i="4"/>
  <c r="A20537" i="4" s="1"/>
  <c r="E20538" i="4"/>
  <c r="D20538" i="4" s="1"/>
  <c r="E20539" i="4"/>
  <c r="A20539" i="4" s="1"/>
  <c r="E20540" i="4"/>
  <c r="B20540" i="4" s="1"/>
  <c r="E20541" i="4"/>
  <c r="B20541" i="4" s="1"/>
  <c r="E20542" i="4"/>
  <c r="A20542" i="4" s="1"/>
  <c r="E20543" i="4"/>
  <c r="E20544" i="4"/>
  <c r="E20545" i="4"/>
  <c r="E20546" i="4"/>
  <c r="E20547" i="4"/>
  <c r="E20548" i="4"/>
  <c r="B20548" i="4" s="1"/>
  <c r="E20549" i="4"/>
  <c r="B20549" i="4" s="1"/>
  <c r="E20550" i="4"/>
  <c r="E20551" i="4"/>
  <c r="D20551" i="4" s="1"/>
  <c r="E20552" i="4"/>
  <c r="E20553" i="4"/>
  <c r="A20553" i="4" s="1"/>
  <c r="E20554" i="4"/>
  <c r="D20554" i="4" s="1"/>
  <c r="E20555" i="4"/>
  <c r="A20555" i="4" s="1"/>
  <c r="E20556" i="4"/>
  <c r="D20556" i="4" s="1"/>
  <c r="E20557" i="4"/>
  <c r="E20558" i="4"/>
  <c r="A20558" i="4" s="1"/>
  <c r="E20559" i="4"/>
  <c r="D20559" i="4" s="1"/>
  <c r="E20560" i="4"/>
  <c r="A20560" i="4" s="1"/>
  <c r="E20561" i="4"/>
  <c r="E20562" i="4"/>
  <c r="E20563" i="4"/>
  <c r="E20564" i="4"/>
  <c r="D20564" i="4" s="1"/>
  <c r="E20565" i="4"/>
  <c r="E20566" i="4"/>
  <c r="A20566" i="4" s="1"/>
  <c r="E20567" i="4"/>
  <c r="D20567" i="4" s="1"/>
  <c r="E20568" i="4"/>
  <c r="D20568" i="4" s="1"/>
  <c r="E20569" i="4"/>
  <c r="E20570" i="4"/>
  <c r="D20570" i="4" s="1"/>
  <c r="E20571" i="4"/>
  <c r="E20572" i="4"/>
  <c r="E20573" i="4"/>
  <c r="B20573" i="4" s="1"/>
  <c r="E20574" i="4"/>
  <c r="A20574" i="4" s="1"/>
  <c r="E20575" i="4"/>
  <c r="E20576" i="4"/>
  <c r="E20577" i="4"/>
  <c r="A20577" i="4" s="1"/>
  <c r="E20578" i="4"/>
  <c r="D20578" i="4" s="1"/>
  <c r="E20579" i="4"/>
  <c r="A20579" i="4" s="1"/>
  <c r="E20580" i="4"/>
  <c r="D20580" i="4" s="1"/>
  <c r="E20581" i="4"/>
  <c r="B20581" i="4" s="1"/>
  <c r="E20582" i="4"/>
  <c r="D20582" i="4" s="1"/>
  <c r="E20583" i="4"/>
  <c r="E20584" i="4"/>
  <c r="A20584" i="4" s="1"/>
  <c r="E20585" i="4"/>
  <c r="E20586" i="4"/>
  <c r="D20586" i="4" s="1"/>
  <c r="E20587" i="4"/>
  <c r="E20588" i="4"/>
  <c r="E20589" i="4"/>
  <c r="E20590" i="4"/>
  <c r="E20591" i="4"/>
  <c r="E20592" i="4"/>
  <c r="E20593" i="4"/>
  <c r="E20594" i="4"/>
  <c r="E20595" i="4"/>
  <c r="E20596" i="4"/>
  <c r="D20596" i="4" s="1"/>
  <c r="E20597" i="4"/>
  <c r="D20597" i="4" s="1"/>
  <c r="E20598" i="4"/>
  <c r="A20598" i="4" s="1"/>
  <c r="E20599" i="4"/>
  <c r="E20600" i="4"/>
  <c r="E20601" i="4"/>
  <c r="E20602" i="4"/>
  <c r="E20603" i="4"/>
  <c r="A20603" i="4" s="1"/>
  <c r="E20604" i="4"/>
  <c r="A20604" i="4" s="1"/>
  <c r="E20605" i="4"/>
  <c r="D20605" i="4" s="1"/>
  <c r="E20606" i="4"/>
  <c r="E20607" i="4"/>
  <c r="D20607" i="4" s="1"/>
  <c r="E20608" i="4"/>
  <c r="E20609" i="4"/>
  <c r="E20610" i="4"/>
  <c r="B20610" i="4" s="1"/>
  <c r="E20611" i="4"/>
  <c r="A20611" i="4" s="1"/>
  <c r="E20612" i="4"/>
  <c r="E20613" i="4"/>
  <c r="E20614" i="4"/>
  <c r="E20615" i="4"/>
  <c r="E20616" i="4"/>
  <c r="E20617" i="4"/>
  <c r="E20618" i="4"/>
  <c r="E20619" i="4"/>
  <c r="A20619" i="4" s="1"/>
  <c r="E20620" i="4"/>
  <c r="A20620" i="4" s="1"/>
  <c r="E20621" i="4"/>
  <c r="E20622" i="4"/>
  <c r="E20623" i="4"/>
  <c r="D20623" i="4" s="1"/>
  <c r="E20624" i="4"/>
  <c r="E20625" i="4"/>
  <c r="B20625" i="4" s="1"/>
  <c r="E20626" i="4"/>
  <c r="B20626" i="4" s="1"/>
  <c r="E20627" i="4"/>
  <c r="B20627" i="4" s="1"/>
  <c r="E20628" i="4"/>
  <c r="E20629" i="4"/>
  <c r="E20630" i="4"/>
  <c r="A20630" i="4" s="1"/>
  <c r="E20631" i="4"/>
  <c r="E20632" i="4"/>
  <c r="A20632" i="4" s="1"/>
  <c r="E20633" i="4"/>
  <c r="D20633" i="4" s="1"/>
  <c r="E20634" i="4"/>
  <c r="E20635" i="4"/>
  <c r="E20636" i="4"/>
  <c r="A20636" i="4" s="1"/>
  <c r="E20637" i="4"/>
  <c r="E20638" i="4"/>
  <c r="E20639" i="4"/>
  <c r="D20639" i="4" s="1"/>
  <c r="E20640" i="4"/>
  <c r="E20641" i="4"/>
  <c r="E20642" i="4"/>
  <c r="A20642" i="4" s="1"/>
  <c r="E20643" i="4"/>
  <c r="B20643" i="4" s="1"/>
  <c r="E20644" i="4"/>
  <c r="E20645" i="4"/>
  <c r="E20646" i="4"/>
  <c r="E20647" i="4"/>
  <c r="E20648" i="4"/>
  <c r="E20649" i="4"/>
  <c r="E20650" i="4"/>
  <c r="E20651" i="4"/>
  <c r="A20651" i="4" s="1"/>
  <c r="E20652" i="4"/>
  <c r="A20652" i="4" s="1"/>
  <c r="E20653" i="4"/>
  <c r="E20654" i="4"/>
  <c r="E20655" i="4"/>
  <c r="E20656" i="4"/>
  <c r="E20657" i="4"/>
  <c r="E20658" i="4"/>
  <c r="A20658" i="4" s="1"/>
  <c r="E20659" i="4"/>
  <c r="E20660" i="4"/>
  <c r="E20661" i="4"/>
  <c r="E20662" i="4"/>
  <c r="A20662" i="4" s="1"/>
  <c r="E20663" i="4"/>
  <c r="E20664" i="4"/>
  <c r="A20664" i="4" s="1"/>
  <c r="E20665" i="4"/>
  <c r="E20666" i="4"/>
  <c r="E20667" i="4"/>
  <c r="A20667" i="4" s="1"/>
  <c r="E20668" i="4"/>
  <c r="A20668" i="4" s="1"/>
  <c r="E20669" i="4"/>
  <c r="E20670" i="4"/>
  <c r="E20671" i="4"/>
  <c r="A20671" i="4" s="1"/>
  <c r="E20672" i="4"/>
  <c r="D20672" i="4" s="1"/>
  <c r="E20673" i="4"/>
  <c r="E20674" i="4"/>
  <c r="A20674" i="4" s="1"/>
  <c r="E20675" i="4"/>
  <c r="B20675" i="4" s="1"/>
  <c r="E20676" i="4"/>
  <c r="E20677" i="4"/>
  <c r="E20678" i="4"/>
  <c r="E20679" i="4"/>
  <c r="E20680" i="4"/>
  <c r="E20681" i="4"/>
  <c r="E20682" i="4"/>
  <c r="D20682" i="4" s="1"/>
  <c r="E20683" i="4"/>
  <c r="A20683" i="4" s="1"/>
  <c r="E20684" i="4"/>
  <c r="A20684" i="4" s="1"/>
  <c r="E20685" i="4"/>
  <c r="E20686" i="4"/>
  <c r="E20687" i="4"/>
  <c r="D20687" i="4" s="1"/>
  <c r="E20688" i="4"/>
  <c r="E20689" i="4"/>
  <c r="D20689" i="4" s="1"/>
  <c r="E20690" i="4"/>
  <c r="E20691" i="4"/>
  <c r="B20691" i="4" s="1"/>
  <c r="E20692" i="4"/>
  <c r="E20693" i="4"/>
  <c r="E20694" i="4"/>
  <c r="A20694" i="4" s="1"/>
  <c r="E20695" i="4"/>
  <c r="E20696" i="4"/>
  <c r="A20696" i="4" s="1"/>
  <c r="E20697" i="4"/>
  <c r="D20697" i="4" s="1"/>
  <c r="E20698" i="4"/>
  <c r="A20698" i="4" s="1"/>
  <c r="E20699" i="4"/>
  <c r="A20699" i="4" s="1"/>
  <c r="E20700" i="4"/>
  <c r="A20700" i="4" s="1"/>
  <c r="E20701" i="4"/>
  <c r="A20701" i="4" s="1"/>
  <c r="E20702" i="4"/>
  <c r="E20703" i="4"/>
  <c r="E20704" i="4"/>
  <c r="E20705" i="4"/>
  <c r="B20705" i="4" s="1"/>
  <c r="E20706" i="4"/>
  <c r="E20707" i="4"/>
  <c r="E20708" i="4"/>
  <c r="A20708" i="4" s="1"/>
  <c r="E20709" i="4"/>
  <c r="E20710" i="4"/>
  <c r="E20711" i="4"/>
  <c r="E20712" i="4"/>
  <c r="B20712" i="4" s="1"/>
  <c r="E20713" i="4"/>
  <c r="E20714" i="4"/>
  <c r="E20715" i="4"/>
  <c r="E20716" i="4"/>
  <c r="A20716" i="4" s="1"/>
  <c r="E20717" i="4"/>
  <c r="A20717" i="4" s="1"/>
  <c r="E20718" i="4"/>
  <c r="E20719" i="4"/>
  <c r="E20720" i="4"/>
  <c r="E20721" i="4"/>
  <c r="B20721" i="4" s="1"/>
  <c r="E20722" i="4"/>
  <c r="B20722" i="4" s="1"/>
  <c r="E20723" i="4"/>
  <c r="E20724" i="4"/>
  <c r="E20725" i="4"/>
  <c r="E20726" i="4"/>
  <c r="E20727" i="4"/>
  <c r="E20728" i="4"/>
  <c r="A20728" i="4" s="1"/>
  <c r="E20729" i="4"/>
  <c r="E20730" i="4"/>
  <c r="E20731" i="4"/>
  <c r="E20732" i="4"/>
  <c r="A20732" i="4" s="1"/>
  <c r="E20733" i="4"/>
  <c r="A20733" i="4" s="1"/>
  <c r="E20734" i="4"/>
  <c r="E20735" i="4"/>
  <c r="E20736" i="4"/>
  <c r="D20736" i="4" s="1"/>
  <c r="E20737" i="4"/>
  <c r="B20737" i="4" s="1"/>
  <c r="E20738" i="4"/>
  <c r="E20739" i="4"/>
  <c r="B20739" i="4" s="1"/>
  <c r="E20740" i="4"/>
  <c r="E20741" i="4"/>
  <c r="E20742" i="4"/>
  <c r="E20743" i="4"/>
  <c r="E20744" i="4"/>
  <c r="A20744" i="4" s="1"/>
  <c r="E20745" i="4"/>
  <c r="E20746" i="4"/>
  <c r="E20747" i="4"/>
  <c r="A20747" i="4" s="1"/>
  <c r="E20748" i="4"/>
  <c r="A20748" i="4" s="1"/>
  <c r="E20749" i="4"/>
  <c r="E20750" i="4"/>
  <c r="E20751" i="4"/>
  <c r="D20751" i="4" s="1"/>
  <c r="E20752" i="4"/>
  <c r="E20753" i="4"/>
  <c r="B20753" i="4" s="1"/>
  <c r="E20754" i="4"/>
  <c r="E20755" i="4"/>
  <c r="B20755" i="4" s="1"/>
  <c r="E20756" i="4"/>
  <c r="A20756" i="4" s="1"/>
  <c r="E20757" i="4"/>
  <c r="E20758" i="4"/>
  <c r="D20758" i="4" s="1"/>
  <c r="E20759" i="4"/>
  <c r="E20760" i="4"/>
  <c r="A20760" i="4" s="1"/>
  <c r="E20761" i="4"/>
  <c r="D20761" i="4" s="1"/>
  <c r="E20762" i="4"/>
  <c r="A20762" i="4" s="1"/>
  <c r="E20763" i="4"/>
  <c r="A20763" i="4" s="1"/>
  <c r="E20764" i="4"/>
  <c r="A20764" i="4" s="1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D20776" i="4" s="1"/>
  <c r="E20777" i="4"/>
  <c r="E20778" i="4"/>
  <c r="B20778" i="4" s="1"/>
  <c r="E20779" i="4"/>
  <c r="A20779" i="4" s="1"/>
  <c r="E20780" i="4"/>
  <c r="A20780" i="4" s="1"/>
  <c r="E20781" i="4"/>
  <c r="E20782" i="4"/>
  <c r="E20783" i="4"/>
  <c r="E20784" i="4"/>
  <c r="E20785" i="4"/>
  <c r="B20785" i="4" s="1"/>
  <c r="E20786" i="4"/>
  <c r="E20787" i="4"/>
  <c r="B20787" i="4" s="1"/>
  <c r="E20788" i="4"/>
  <c r="E20789" i="4"/>
  <c r="E20790" i="4"/>
  <c r="A20790" i="4" s="1"/>
  <c r="E20791" i="4"/>
  <c r="E20792" i="4"/>
  <c r="E20793" i="4"/>
  <c r="E20794" i="4"/>
  <c r="E20795" i="4"/>
  <c r="A20795" i="4" s="1"/>
  <c r="E20796" i="4"/>
  <c r="A20796" i="4" s="1"/>
  <c r="E20797" i="4"/>
  <c r="A20797" i="4" s="1"/>
  <c r="E20798" i="4"/>
  <c r="E20799" i="4"/>
  <c r="E20800" i="4"/>
  <c r="D20800" i="4" s="1"/>
  <c r="E20801" i="4"/>
  <c r="B20801" i="4" s="1"/>
  <c r="E20802" i="4"/>
  <c r="E20803" i="4"/>
  <c r="A20803" i="4" s="1"/>
  <c r="E20804" i="4"/>
  <c r="E20805" i="4"/>
  <c r="E20806" i="4"/>
  <c r="A20806" i="4" s="1"/>
  <c r="E20807" i="4"/>
  <c r="E20808" i="4"/>
  <c r="A20808" i="4" s="1"/>
  <c r="E20809" i="4"/>
  <c r="D20809" i="4" s="1"/>
  <c r="E20810" i="4"/>
  <c r="B20810" i="4" s="1"/>
  <c r="E20811" i="4"/>
  <c r="E20812" i="4"/>
  <c r="A20812" i="4" s="1"/>
  <c r="E20813" i="4"/>
  <c r="B20813" i="4" s="1"/>
  <c r="E20814" i="4"/>
  <c r="E20815" i="4"/>
  <c r="E20816" i="4"/>
  <c r="D20816" i="4" s="1"/>
  <c r="E20817" i="4"/>
  <c r="E20818" i="4"/>
  <c r="A20818" i="4" s="1"/>
  <c r="E20819" i="4"/>
  <c r="A20819" i="4" s="1"/>
  <c r="E20820" i="4"/>
  <c r="D20820" i="4" s="1"/>
  <c r="E20821" i="4"/>
  <c r="E20822" i="4"/>
  <c r="A20822" i="4" s="1"/>
  <c r="E20823" i="4"/>
  <c r="E20824" i="4"/>
  <c r="E20825" i="4"/>
  <c r="E20826" i="4"/>
  <c r="A20826" i="4" s="1"/>
  <c r="E20827" i="4"/>
  <c r="E20828" i="4"/>
  <c r="A20828" i="4" s="1"/>
  <c r="E20829" i="4"/>
  <c r="B20829" i="4" s="1"/>
  <c r="E20830" i="4"/>
  <c r="E20831" i="4"/>
  <c r="E20832" i="4"/>
  <c r="E20833" i="4"/>
  <c r="B20833" i="4" s="1"/>
  <c r="E20834" i="4"/>
  <c r="E20835" i="4"/>
  <c r="E20836" i="4"/>
  <c r="E20837" i="4"/>
  <c r="E20838" i="4"/>
  <c r="A20838" i="4" s="1"/>
  <c r="E20839" i="4"/>
  <c r="E20840" i="4"/>
  <c r="E20841" i="4"/>
  <c r="E20842" i="4"/>
  <c r="A20842" i="4" s="1"/>
  <c r="E20843" i="4"/>
  <c r="E20844" i="4"/>
  <c r="A20844" i="4" s="1"/>
  <c r="E20845" i="4"/>
  <c r="B20845" i="4" s="1"/>
  <c r="E20846" i="4"/>
  <c r="E20847" i="4"/>
  <c r="E20848" i="4"/>
  <c r="D20848" i="4" s="1"/>
  <c r="E20849" i="4"/>
  <c r="E20850" i="4"/>
  <c r="E20851" i="4"/>
  <c r="E20852" i="4"/>
  <c r="D20852" i="4" s="1"/>
  <c r="E20853" i="4"/>
  <c r="D20853" i="4" s="1"/>
  <c r="E20854" i="4"/>
  <c r="B20854" i="4" s="1"/>
  <c r="E20855" i="4"/>
  <c r="E20856" i="4"/>
  <c r="D20856" i="4" s="1"/>
  <c r="E20857" i="4"/>
  <c r="D20857" i="4" s="1"/>
  <c r="E20858" i="4"/>
  <c r="E20859" i="4"/>
  <c r="E20860" i="4"/>
  <c r="A20860" i="4" s="1"/>
  <c r="E20861" i="4"/>
  <c r="D20861" i="4" s="1"/>
  <c r="E20862" i="4"/>
  <c r="B20862" i="4" s="1"/>
  <c r="E20863" i="4"/>
  <c r="D20863" i="4" s="1"/>
  <c r="E20864" i="4"/>
  <c r="D20864" i="4" s="1"/>
  <c r="E20865" i="4"/>
  <c r="E20866" i="4"/>
  <c r="B20866" i="4" s="1"/>
  <c r="E20867" i="4"/>
  <c r="E20868" i="4"/>
  <c r="E20869" i="4"/>
  <c r="D20869" i="4" s="1"/>
  <c r="E20870" i="4"/>
  <c r="E20871" i="4"/>
  <c r="A20871" i="4" s="1"/>
  <c r="E20872" i="4"/>
  <c r="D20872" i="4" s="1"/>
  <c r="E20873" i="4"/>
  <c r="E20874" i="4"/>
  <c r="E20875" i="4"/>
  <c r="E20876" i="4"/>
  <c r="E20877" i="4"/>
  <c r="D20877" i="4" s="1"/>
  <c r="E20878" i="4"/>
  <c r="E20879" i="4"/>
  <c r="A20879" i="4" s="1"/>
  <c r="E20880" i="4"/>
  <c r="D20880" i="4" s="1"/>
  <c r="E20881" i="4"/>
  <c r="E20882" i="4"/>
  <c r="E20883" i="4"/>
  <c r="E20884" i="4"/>
  <c r="A20884" i="4" s="1"/>
  <c r="E20885" i="4"/>
  <c r="D20885" i="4" s="1"/>
  <c r="E20886" i="4"/>
  <c r="E20887" i="4"/>
  <c r="E20888" i="4"/>
  <c r="D20888" i="4" s="1"/>
  <c r="E20889" i="4"/>
  <c r="D20889" i="4" s="1"/>
  <c r="E20890" i="4"/>
  <c r="E20891" i="4"/>
  <c r="E20892" i="4"/>
  <c r="E20893" i="4"/>
  <c r="D20893" i="4" s="1"/>
  <c r="E20894" i="4"/>
  <c r="E20895" i="4"/>
  <c r="D20895" i="4" s="1"/>
  <c r="E20896" i="4"/>
  <c r="D20896" i="4" s="1"/>
  <c r="E20897" i="4"/>
  <c r="E20898" i="4"/>
  <c r="A20898" i="4" s="1"/>
  <c r="E20899" i="4"/>
  <c r="E20900" i="4"/>
  <c r="A20900" i="4" s="1"/>
  <c r="E20901" i="4"/>
  <c r="D20901" i="4" s="1"/>
  <c r="E20902" i="4"/>
  <c r="E20903" i="4"/>
  <c r="E20904" i="4"/>
  <c r="D20904" i="4" s="1"/>
  <c r="E20905" i="4"/>
  <c r="E20906" i="4"/>
  <c r="E20907" i="4"/>
  <c r="E20908" i="4"/>
  <c r="E20909" i="4"/>
  <c r="D20909" i="4" s="1"/>
  <c r="E20910" i="4"/>
  <c r="B20910" i="4" s="1"/>
  <c r="E20911" i="4"/>
  <c r="E20912" i="4"/>
  <c r="D20912" i="4" s="1"/>
  <c r="E20913" i="4"/>
  <c r="E20914" i="4"/>
  <c r="D20914" i="4" s="1"/>
  <c r="E20915" i="4"/>
  <c r="E20916" i="4"/>
  <c r="E20917" i="4"/>
  <c r="D20917" i="4" s="1"/>
  <c r="E20918" i="4"/>
  <c r="E20919" i="4"/>
  <c r="A20919" i="4" s="1"/>
  <c r="E20920" i="4"/>
  <c r="D20920" i="4" s="1"/>
  <c r="E20921" i="4"/>
  <c r="E20922" i="4"/>
  <c r="E20923" i="4"/>
  <c r="E20924" i="4"/>
  <c r="E20925" i="4"/>
  <c r="D20925" i="4" s="1"/>
  <c r="E20926" i="4"/>
  <c r="B20926" i="4" s="1"/>
  <c r="E20927" i="4"/>
  <c r="E20928" i="4"/>
  <c r="D20928" i="4" s="1"/>
  <c r="E20929" i="4"/>
  <c r="E20930" i="4"/>
  <c r="E20931" i="4"/>
  <c r="E20932" i="4"/>
  <c r="B20932" i="4" s="1"/>
  <c r="E20933" i="4"/>
  <c r="D20933" i="4" s="1"/>
  <c r="E20934" i="4"/>
  <c r="E20935" i="4"/>
  <c r="E20936" i="4"/>
  <c r="D20936" i="4" s="1"/>
  <c r="E20937" i="4"/>
  <c r="E20938" i="4"/>
  <c r="D20938" i="4" s="1"/>
  <c r="E20939" i="4"/>
  <c r="E20940" i="4"/>
  <c r="E20941" i="4"/>
  <c r="D20941" i="4" s="1"/>
  <c r="E20942" i="4"/>
  <c r="B20942" i="4" s="1"/>
  <c r="E20943" i="4"/>
  <c r="E20944" i="4"/>
  <c r="D20944" i="4" s="1"/>
  <c r="E20945" i="4"/>
  <c r="E20946" i="4"/>
  <c r="E20947" i="4"/>
  <c r="E20948" i="4"/>
  <c r="E20949" i="4"/>
  <c r="D20949" i="4" s="1"/>
  <c r="E20950" i="4"/>
  <c r="B20950" i="4" s="1"/>
  <c r="E20951" i="4"/>
  <c r="B20951" i="4" s="1"/>
  <c r="E20952" i="4"/>
  <c r="D20952" i="4" s="1"/>
  <c r="E20953" i="4"/>
  <c r="A20953" i="4" s="1"/>
  <c r="E20954" i="4"/>
  <c r="E20955" i="4"/>
  <c r="E20956" i="4"/>
  <c r="E20957" i="4"/>
  <c r="D20957" i="4" s="1"/>
  <c r="E20958" i="4"/>
  <c r="B20958" i="4" s="1"/>
  <c r="E20959" i="4"/>
  <c r="D20959" i="4" s="1"/>
  <c r="E20960" i="4"/>
  <c r="D20960" i="4" s="1"/>
  <c r="E20961" i="4"/>
  <c r="D20961" i="4" s="1"/>
  <c r="E20962" i="4"/>
  <c r="E20963" i="4"/>
  <c r="E20964" i="4"/>
  <c r="A20964" i="4" s="1"/>
  <c r="E20965" i="4"/>
  <c r="D20965" i="4" s="1"/>
  <c r="E20966" i="4"/>
  <c r="B20966" i="4" s="1"/>
  <c r="E20967" i="4"/>
  <c r="A20967" i="4" s="1"/>
  <c r="E20968" i="4"/>
  <c r="D20968" i="4" s="1"/>
  <c r="E20969" i="4"/>
  <c r="E20970" i="4"/>
  <c r="E20971" i="4"/>
  <c r="E20972" i="4"/>
  <c r="A20972" i="4" s="1"/>
  <c r="E20973" i="4"/>
  <c r="D20973" i="4" s="1"/>
  <c r="E20974" i="4"/>
  <c r="E20975" i="4"/>
  <c r="A20975" i="4" s="1"/>
  <c r="E20976" i="4"/>
  <c r="D20976" i="4" s="1"/>
  <c r="E20977" i="4"/>
  <c r="B20977" i="4" s="1"/>
  <c r="E20978" i="4"/>
  <c r="E20979" i="4"/>
  <c r="E20980" i="4"/>
  <c r="E20981" i="4"/>
  <c r="D20981" i="4" s="1"/>
  <c r="E20982" i="4"/>
  <c r="B20982" i="4" s="1"/>
  <c r="E20983" i="4"/>
  <c r="E20984" i="4"/>
  <c r="D20984" i="4" s="1"/>
  <c r="E20985" i="4"/>
  <c r="E20986" i="4"/>
  <c r="E20987" i="4"/>
  <c r="E20988" i="4"/>
  <c r="E20989" i="4"/>
  <c r="D20989" i="4" s="1"/>
  <c r="E20990" i="4"/>
  <c r="E20991" i="4"/>
  <c r="E20992" i="4"/>
  <c r="D20992" i="4" s="1"/>
  <c r="E20993" i="4"/>
  <c r="D20993" i="4" s="1"/>
  <c r="E20994" i="4"/>
  <c r="E20995" i="4"/>
  <c r="E20996" i="4"/>
  <c r="D20996" i="4" s="1"/>
  <c r="E20997" i="4"/>
  <c r="D20997" i="4" s="1"/>
  <c r="E20998" i="4"/>
  <c r="E20999" i="4"/>
  <c r="E21000" i="4"/>
  <c r="D21000" i="4" s="1"/>
  <c r="E21001" i="4"/>
  <c r="D21001" i="4" s="1"/>
  <c r="E21002" i="4"/>
  <c r="E21003" i="4"/>
  <c r="E21004" i="4"/>
  <c r="A21004" i="4" s="1"/>
  <c r="E21005" i="4"/>
  <c r="D21005" i="4" s="1"/>
  <c r="E21006" i="4"/>
  <c r="B21006" i="4" s="1"/>
  <c r="E21007" i="4"/>
  <c r="E21008" i="4"/>
  <c r="D21008" i="4" s="1"/>
  <c r="E21009" i="4"/>
  <c r="D21009" i="4" s="1"/>
  <c r="E21010" i="4"/>
  <c r="A21010" i="4" s="1"/>
  <c r="E21011" i="4"/>
  <c r="E21012" i="4"/>
  <c r="A21012" i="4" s="1"/>
  <c r="E21013" i="4"/>
  <c r="D21013" i="4" s="1"/>
  <c r="E21014" i="4"/>
  <c r="E21015" i="4"/>
  <c r="A21015" i="4" s="1"/>
  <c r="E21016" i="4"/>
  <c r="D21016" i="4" s="1"/>
  <c r="E21017" i="4"/>
  <c r="E21018" i="4"/>
  <c r="A21018" i="4" s="1"/>
  <c r="E21019" i="4"/>
  <c r="E21020" i="4"/>
  <c r="E21021" i="4"/>
  <c r="D21021" i="4" s="1"/>
  <c r="E21022" i="4"/>
  <c r="E21023" i="4"/>
  <c r="B21023" i="4" s="1"/>
  <c r="E21024" i="4"/>
  <c r="D21024" i="4" s="1"/>
  <c r="E21025" i="4"/>
  <c r="E21026" i="4"/>
  <c r="E21027" i="4"/>
  <c r="E21028" i="4"/>
  <c r="E21029" i="4"/>
  <c r="D21029" i="4" s="1"/>
  <c r="E21030" i="4"/>
  <c r="B21030" i="4" s="1"/>
  <c r="E21031" i="4"/>
  <c r="A21031" i="4" s="1"/>
  <c r="E21032" i="4"/>
  <c r="D21032" i="4" s="1"/>
  <c r="E21033" i="4"/>
  <c r="E21034" i="4"/>
  <c r="A21034" i="4" s="1"/>
  <c r="E21035" i="4"/>
  <c r="E21036" i="4"/>
  <c r="E21037" i="4"/>
  <c r="D21037" i="4" s="1"/>
  <c r="E21038" i="4"/>
  <c r="B21038" i="4" s="1"/>
  <c r="E21039" i="4"/>
  <c r="E21040" i="4"/>
  <c r="D21040" i="4" s="1"/>
  <c r="E21041" i="4"/>
  <c r="E21042" i="4"/>
  <c r="E21043" i="4"/>
  <c r="E21044" i="4"/>
  <c r="A21044" i="4" s="1"/>
  <c r="E21045" i="4"/>
  <c r="D21045" i="4" s="1"/>
  <c r="E21046" i="4"/>
  <c r="B21046" i="4" s="1"/>
  <c r="E21047" i="4"/>
  <c r="E21048" i="4"/>
  <c r="D21048" i="4" s="1"/>
  <c r="E21049" i="4"/>
  <c r="E21050" i="4"/>
  <c r="E21051" i="4"/>
  <c r="E21052" i="4"/>
  <c r="E21053" i="4"/>
  <c r="D21053" i="4" s="1"/>
  <c r="E21054" i="4"/>
  <c r="E21055" i="4"/>
  <c r="E21056" i="4"/>
  <c r="D21056" i="4" s="1"/>
  <c r="E21057" i="4"/>
  <c r="D21057" i="4" s="1"/>
  <c r="E21058" i="4"/>
  <c r="E21059" i="4"/>
  <c r="E21060" i="4"/>
  <c r="A21060" i="4" s="1"/>
  <c r="E21061" i="4"/>
  <c r="D21061" i="4" s="1"/>
  <c r="E21062" i="4"/>
  <c r="E21063" i="4"/>
  <c r="A21063" i="4" s="1"/>
  <c r="E21064" i="4"/>
  <c r="D21064" i="4" s="1"/>
  <c r="E21065" i="4"/>
  <c r="E21066" i="4"/>
  <c r="A21066" i="4" s="1"/>
  <c r="E21067" i="4"/>
  <c r="E21068" i="4"/>
  <c r="A21068" i="4" s="1"/>
  <c r="E21069" i="4"/>
  <c r="D21069" i="4" s="1"/>
  <c r="E21070" i="4"/>
  <c r="B21070" i="4" s="1"/>
  <c r="E21071" i="4"/>
  <c r="E21072" i="4"/>
  <c r="D21072" i="4" s="1"/>
  <c r="E21073" i="4"/>
  <c r="D21073" i="4" s="1"/>
  <c r="E21074" i="4"/>
  <c r="E21075" i="4"/>
  <c r="E21076" i="4"/>
  <c r="A21076" i="4" s="1"/>
  <c r="E21077" i="4"/>
  <c r="D21077" i="4" s="1"/>
  <c r="E21078" i="4"/>
  <c r="E21079" i="4"/>
  <c r="A21079" i="4" s="1"/>
  <c r="E21080" i="4"/>
  <c r="D21080" i="4" s="1"/>
  <c r="E21081" i="4"/>
  <c r="D21081" i="4" s="1"/>
  <c r="E21082" i="4"/>
  <c r="A21082" i="4" s="1"/>
  <c r="E21083" i="4"/>
  <c r="E21084" i="4"/>
  <c r="A21084" i="4" s="1"/>
  <c r="E21085" i="4"/>
  <c r="D21085" i="4" s="1"/>
  <c r="E21086" i="4"/>
  <c r="E21087" i="4"/>
  <c r="A21087" i="4" s="1"/>
  <c r="E21088" i="4"/>
  <c r="D21088" i="4" s="1"/>
  <c r="E21089" i="4"/>
  <c r="D21089" i="4" s="1"/>
  <c r="E21090" i="4"/>
  <c r="A21090" i="4" s="1"/>
  <c r="E21091" i="4"/>
  <c r="E21092" i="4"/>
  <c r="E21093" i="4"/>
  <c r="D21093" i="4" s="1"/>
  <c r="E21094" i="4"/>
  <c r="B21094" i="4" s="1"/>
  <c r="E21095" i="4"/>
  <c r="E21096" i="4"/>
  <c r="D21096" i="4" s="1"/>
  <c r="E21097" i="4"/>
  <c r="D21097" i="4" s="1"/>
  <c r="E21098" i="4"/>
  <c r="A21098" i="4" s="1"/>
  <c r="E21099" i="4"/>
  <c r="E21100" i="4"/>
  <c r="A21100" i="4" s="1"/>
  <c r="E21101" i="4"/>
  <c r="D21101" i="4" s="1"/>
  <c r="E21102" i="4"/>
  <c r="B21102" i="4" s="1"/>
  <c r="E21103" i="4"/>
  <c r="D21103" i="4" s="1"/>
  <c r="E21104" i="4"/>
  <c r="D21104" i="4" s="1"/>
  <c r="E21105" i="4"/>
  <c r="E21106" i="4"/>
  <c r="E21107" i="4"/>
  <c r="E21108" i="4"/>
  <c r="A21108" i="4" s="1"/>
  <c r="E21109" i="4"/>
  <c r="D21109" i="4" s="1"/>
  <c r="E21110" i="4"/>
  <c r="B21110" i="4" s="1"/>
  <c r="E21111" i="4"/>
  <c r="A21111" i="4" s="1"/>
  <c r="E21112" i="4"/>
  <c r="D21112" i="4" s="1"/>
  <c r="E21113" i="4"/>
  <c r="E21114" i="4"/>
  <c r="E21115" i="4"/>
  <c r="E21116" i="4"/>
  <c r="E21117" i="4"/>
  <c r="D21117" i="4" s="1"/>
  <c r="E21118" i="4"/>
  <c r="E21119" i="4"/>
  <c r="E21120" i="4"/>
  <c r="D21120" i="4" s="1"/>
  <c r="E21121" i="4"/>
  <c r="B21121" i="4" s="1"/>
  <c r="E21122" i="4"/>
  <c r="E21123" i="4"/>
  <c r="E21124" i="4"/>
  <c r="B21124" i="4" s="1"/>
  <c r="E21125" i="4"/>
  <c r="D21125" i="4" s="1"/>
  <c r="E21126" i="4"/>
  <c r="E21127" i="4"/>
  <c r="A21127" i="4" s="1"/>
  <c r="E21128" i="4"/>
  <c r="D21128" i="4" s="1"/>
  <c r="E21129" i="4"/>
  <c r="E21130" i="4"/>
  <c r="E21131" i="4"/>
  <c r="E21132" i="4"/>
  <c r="A21132" i="4" s="1"/>
  <c r="E21133" i="4"/>
  <c r="D21133" i="4" s="1"/>
  <c r="E21134" i="4"/>
  <c r="B21134" i="4" s="1"/>
  <c r="E21135" i="4"/>
  <c r="A21135" i="4" s="1"/>
  <c r="E21136" i="4"/>
  <c r="D21136" i="4" s="1"/>
  <c r="E21137" i="4"/>
  <c r="D21137" i="4" s="1"/>
  <c r="E21138" i="4"/>
  <c r="A21138" i="4" s="1"/>
  <c r="E21139" i="4"/>
  <c r="E21140" i="4"/>
  <c r="A21140" i="4" s="1"/>
  <c r="E21141" i="4"/>
  <c r="D21141" i="4" s="1"/>
  <c r="E21142" i="4"/>
  <c r="E21143" i="4"/>
  <c r="A21143" i="4" s="1"/>
  <c r="E21144" i="4"/>
  <c r="D21144" i="4" s="1"/>
  <c r="E21145" i="4"/>
  <c r="E21146" i="4"/>
  <c r="A21146" i="4" s="1"/>
  <c r="E21147" i="4"/>
  <c r="E21148" i="4"/>
  <c r="B21148" i="4" s="1"/>
  <c r="E21149" i="4"/>
  <c r="D21149" i="4" s="1"/>
  <c r="E21150" i="4"/>
  <c r="E21151" i="4"/>
  <c r="E21152" i="4"/>
  <c r="D21152" i="4" s="1"/>
  <c r="E21153" i="4"/>
  <c r="D21153" i="4" s="1"/>
  <c r="E21154" i="4"/>
  <c r="A21154" i="4" s="1"/>
  <c r="E21155" i="4"/>
  <c r="E21156" i="4"/>
  <c r="A21156" i="4" s="1"/>
  <c r="E21157" i="4"/>
  <c r="D21157" i="4" s="1"/>
  <c r="E21158" i="4"/>
  <c r="B21158" i="4" s="1"/>
  <c r="E21159" i="4"/>
  <c r="B21159" i="4" s="1"/>
  <c r="E21160" i="4"/>
  <c r="D21160" i="4" s="1"/>
  <c r="E21161" i="4"/>
  <c r="D21161" i="4" s="1"/>
  <c r="E21162" i="4"/>
  <c r="A21162" i="4" s="1"/>
  <c r="E21163" i="4"/>
  <c r="E21164" i="4"/>
  <c r="D21164" i="4" s="1"/>
  <c r="E21165" i="4"/>
  <c r="D21165" i="4" s="1"/>
  <c r="E21166" i="4"/>
  <c r="A21166" i="4" s="1"/>
  <c r="E21167" i="4"/>
  <c r="D21167" i="4" s="1"/>
  <c r="E21168" i="4"/>
  <c r="D21168" i="4" s="1"/>
  <c r="E21169" i="4"/>
  <c r="D21169" i="4" s="1"/>
  <c r="E21170" i="4"/>
  <c r="E21171" i="4"/>
  <c r="E21172" i="4"/>
  <c r="E21173" i="4"/>
  <c r="D21173" i="4" s="1"/>
  <c r="E21174" i="4"/>
  <c r="A21174" i="4" s="1"/>
  <c r="E21175" i="4"/>
  <c r="A21175" i="4" s="1"/>
  <c r="E21176" i="4"/>
  <c r="D21176" i="4" s="1"/>
  <c r="E21177" i="4"/>
  <c r="D21177" i="4" s="1"/>
  <c r="E21178" i="4"/>
  <c r="E21179" i="4"/>
  <c r="E21180" i="4"/>
  <c r="E21181" i="4"/>
  <c r="D21181" i="4" s="1"/>
  <c r="E21182" i="4"/>
  <c r="A21182" i="4" s="1"/>
  <c r="E21183" i="4"/>
  <c r="A21183" i="4" s="1"/>
  <c r="E21184" i="4"/>
  <c r="D21184" i="4" s="1"/>
  <c r="E21185" i="4"/>
  <c r="D21185" i="4" s="1"/>
  <c r="E21186" i="4"/>
  <c r="E21187" i="4"/>
  <c r="E21188" i="4"/>
  <c r="E21189" i="4"/>
  <c r="D21189" i="4" s="1"/>
  <c r="E21190" i="4"/>
  <c r="A21190" i="4" s="1"/>
  <c r="E21191" i="4"/>
  <c r="E21192" i="4"/>
  <c r="D21192" i="4" s="1"/>
  <c r="E21193" i="4"/>
  <c r="D21193" i="4" s="1"/>
  <c r="E21194" i="4"/>
  <c r="E21195" i="4"/>
  <c r="E21196" i="4"/>
  <c r="B21196" i="4" s="1"/>
  <c r="E21197" i="4"/>
  <c r="D21197" i="4" s="1"/>
  <c r="E21198" i="4"/>
  <c r="A21198" i="4" s="1"/>
  <c r="E21199" i="4"/>
  <c r="A21199" i="4" s="1"/>
  <c r="E21200" i="4"/>
  <c r="D21200" i="4" s="1"/>
  <c r="E21201" i="4"/>
  <c r="D21201" i="4" s="1"/>
  <c r="E21202" i="4"/>
  <c r="E21203" i="4"/>
  <c r="E21204" i="4"/>
  <c r="A21204" i="4" s="1"/>
  <c r="E21205" i="4"/>
  <c r="D21205" i="4" s="1"/>
  <c r="E21206" i="4"/>
  <c r="A21206" i="4" s="1"/>
  <c r="E21207" i="4"/>
  <c r="D21207" i="4" s="1"/>
  <c r="E21208" i="4"/>
  <c r="D21208" i="4" s="1"/>
  <c r="E21209" i="4"/>
  <c r="E21210" i="4"/>
  <c r="A21210" i="4" s="1"/>
  <c r="E21211" i="4"/>
  <c r="E21212" i="4"/>
  <c r="A21212" i="4" s="1"/>
  <c r="E21213" i="4"/>
  <c r="D21213" i="4" s="1"/>
  <c r="E21214" i="4"/>
  <c r="A21214" i="4" s="1"/>
  <c r="E21215" i="4"/>
  <c r="B21215" i="4" s="1"/>
  <c r="E21216" i="4"/>
  <c r="D21216" i="4" s="1"/>
  <c r="E21217" i="4"/>
  <c r="E21218" i="4"/>
  <c r="E21219" i="4"/>
  <c r="E21220" i="4"/>
  <c r="A21220" i="4" s="1"/>
  <c r="E21221" i="4"/>
  <c r="A21221" i="4" s="1"/>
  <c r="E21222" i="4"/>
  <c r="E21223" i="4"/>
  <c r="E21224" i="4"/>
  <c r="E21225" i="4"/>
  <c r="E21226" i="4"/>
  <c r="B21226" i="4" s="1"/>
  <c r="E21227" i="4"/>
  <c r="E21228" i="4"/>
  <c r="D21228" i="4" s="1"/>
  <c r="E21229" i="4"/>
  <c r="A21229" i="4" s="1"/>
  <c r="E21230" i="4"/>
  <c r="E21231" i="4"/>
  <c r="A21231" i="4" s="1"/>
  <c r="E21232" i="4"/>
  <c r="E21233" i="4"/>
  <c r="E21234" i="4"/>
  <c r="E21235" i="4"/>
  <c r="E21236" i="4"/>
  <c r="A21236" i="4" s="1"/>
  <c r="E21237" i="4"/>
  <c r="D21237" i="4" s="1"/>
  <c r="E21238" i="4"/>
  <c r="E21239" i="4"/>
  <c r="E21240" i="4"/>
  <c r="D21240" i="4" s="1"/>
  <c r="E21241" i="4"/>
  <c r="D21241" i="4" s="1"/>
  <c r="E21242" i="4"/>
  <c r="A21242" i="4" s="1"/>
  <c r="E21243" i="4"/>
  <c r="E21244" i="4"/>
  <c r="A21244" i="4" s="1"/>
  <c r="E21245" i="4"/>
  <c r="E21246" i="4"/>
  <c r="E21247" i="4"/>
  <c r="A21247" i="4" s="1"/>
  <c r="E21248" i="4"/>
  <c r="D21248" i="4" s="1"/>
  <c r="E21249" i="4"/>
  <c r="A21249" i="4" s="1"/>
  <c r="E21250" i="4"/>
  <c r="B21250" i="4" s="1"/>
  <c r="E21251" i="4"/>
  <c r="E21252" i="4"/>
  <c r="B21252" i="4" s="1"/>
  <c r="E21253" i="4"/>
  <c r="E21254" i="4"/>
  <c r="E21255" i="4"/>
  <c r="E21256" i="4"/>
  <c r="E21257" i="4"/>
  <c r="D21257" i="4" s="1"/>
  <c r="E21258" i="4"/>
  <c r="B21258" i="4" s="1"/>
  <c r="E21259" i="4"/>
  <c r="D21259" i="4" s="1"/>
  <c r="E21260" i="4"/>
  <c r="A21260" i="4" s="1"/>
  <c r="E21261" i="4"/>
  <c r="B21261" i="4" s="1"/>
  <c r="E21262" i="4"/>
  <c r="E21263" i="4"/>
  <c r="A21263" i="4" s="1"/>
  <c r="E21264" i="4"/>
  <c r="D21264" i="4" s="1"/>
  <c r="E21265" i="4"/>
  <c r="D21265" i="4" s="1"/>
  <c r="E21266" i="4"/>
  <c r="E21267" i="4"/>
  <c r="D21267" i="4" s="1"/>
  <c r="E21268" i="4"/>
  <c r="E21269" i="4"/>
  <c r="A21269" i="4" s="1"/>
  <c r="E21270" i="4"/>
  <c r="E21271" i="4"/>
  <c r="E21272" i="4"/>
  <c r="D21272" i="4" s="1"/>
  <c r="E21273" i="4"/>
  <c r="E21274" i="4"/>
  <c r="E21275" i="4"/>
  <c r="D21275" i="4" s="1"/>
  <c r="E21276" i="4"/>
  <c r="E21277" i="4"/>
  <c r="E21278" i="4"/>
  <c r="A21278" i="4" s="1"/>
  <c r="E21279" i="4"/>
  <c r="A21279" i="4" s="1"/>
  <c r="E21280" i="4"/>
  <c r="D21280" i="4" s="1"/>
  <c r="E21281" i="4"/>
  <c r="D21281" i="4" s="1"/>
  <c r="E21282" i="4"/>
  <c r="B21282" i="4" s="1"/>
  <c r="E21283" i="4"/>
  <c r="E21284" i="4"/>
  <c r="A21284" i="4" s="1"/>
  <c r="E21285" i="4"/>
  <c r="D21285" i="4" s="1"/>
  <c r="E21286" i="4"/>
  <c r="A21286" i="4" s="1"/>
  <c r="E21287" i="4"/>
  <c r="A21287" i="4" s="1"/>
  <c r="E21288" i="4"/>
  <c r="D21288" i="4" s="1"/>
  <c r="E21289" i="4"/>
  <c r="D21289" i="4" s="1"/>
  <c r="E21290" i="4"/>
  <c r="A21290" i="4" s="1"/>
  <c r="E21291" i="4"/>
  <c r="E21292" i="4"/>
  <c r="B21292" i="4" s="1"/>
  <c r="E21293" i="4"/>
  <c r="A21293" i="4" s="1"/>
  <c r="E21294" i="4"/>
  <c r="E21295" i="4"/>
  <c r="E21296" i="4"/>
  <c r="E21297" i="4"/>
  <c r="E21298" i="4"/>
  <c r="E21299" i="4"/>
  <c r="E21300" i="4"/>
  <c r="E21301" i="4"/>
  <c r="A21301" i="4" s="1"/>
  <c r="E21302" i="4"/>
  <c r="E21303" i="4"/>
  <c r="E21304" i="4"/>
  <c r="E21305" i="4"/>
  <c r="A21305" i="4" s="1"/>
  <c r="E21306" i="4"/>
  <c r="D21306" i="4" s="1"/>
  <c r="E21307" i="4"/>
  <c r="E21308" i="4"/>
  <c r="E21309" i="4"/>
  <c r="E21310" i="4"/>
  <c r="E21311" i="4"/>
  <c r="E21312" i="4"/>
  <c r="D21312" i="4" s="1"/>
  <c r="E21313" i="4"/>
  <c r="D21313" i="4" s="1"/>
  <c r="E21314" i="4"/>
  <c r="D21314" i="4" s="1"/>
  <c r="E21315" i="4"/>
  <c r="D21315" i="4" s="1"/>
  <c r="E21316" i="4"/>
  <c r="A21316" i="4" s="1"/>
  <c r="E21317" i="4"/>
  <c r="A21317" i="4" s="1"/>
  <c r="E21318" i="4"/>
  <c r="E21319" i="4"/>
  <c r="D21319" i="4" s="1"/>
  <c r="E21320" i="4"/>
  <c r="E21321" i="4"/>
  <c r="E21322" i="4"/>
  <c r="E21323" i="4"/>
  <c r="D21323" i="4" s="1"/>
  <c r="E21324" i="4"/>
  <c r="E21325" i="4"/>
  <c r="E21326" i="4"/>
  <c r="A21326" i="4" s="1"/>
  <c r="E21327" i="4"/>
  <c r="A21327" i="4" s="1"/>
  <c r="E21328" i="4"/>
  <c r="D21328" i="4" s="1"/>
  <c r="E21329" i="4"/>
  <c r="E21330" i="4"/>
  <c r="E21331" i="4"/>
  <c r="D21331" i="4" s="1"/>
  <c r="E21332" i="4"/>
  <c r="B21332" i="4" s="1"/>
  <c r="E21333" i="4"/>
  <c r="A21333" i="4" s="1"/>
  <c r="E21334" i="4"/>
  <c r="A21334" i="4" s="1"/>
  <c r="E21335" i="4"/>
  <c r="E21336" i="4"/>
  <c r="D21336" i="4" s="1"/>
  <c r="E21337" i="4"/>
  <c r="E21338" i="4"/>
  <c r="E21339" i="4"/>
  <c r="D21339" i="4" s="1"/>
  <c r="E21340" i="4"/>
  <c r="E21341" i="4"/>
  <c r="A21341" i="4" s="1"/>
  <c r="E21342" i="4"/>
  <c r="A21342" i="4" s="1"/>
  <c r="E21343" i="4"/>
  <c r="E21344" i="4"/>
  <c r="D21344" i="4" s="1"/>
  <c r="E21345" i="4"/>
  <c r="D21345" i="4" s="1"/>
  <c r="E21346" i="4"/>
  <c r="B21346" i="4" s="1"/>
  <c r="E21347" i="4"/>
  <c r="E21348" i="4"/>
  <c r="E21349" i="4"/>
  <c r="E21350" i="4"/>
  <c r="A21350" i="4" s="1"/>
  <c r="E21351" i="4"/>
  <c r="A21351" i="4" s="1"/>
  <c r="E21352" i="4"/>
  <c r="D21352" i="4" s="1"/>
  <c r="E21353" i="4"/>
  <c r="B21353" i="4" s="1"/>
  <c r="E21354" i="4"/>
  <c r="A21354" i="4" s="1"/>
  <c r="E21355" i="4"/>
  <c r="E21356" i="4"/>
  <c r="A21356" i="4" s="1"/>
  <c r="E21357" i="4"/>
  <c r="A21357" i="4" s="1"/>
  <c r="E21358" i="4"/>
  <c r="E21359" i="4"/>
  <c r="A21359" i="4" s="1"/>
  <c r="E21360" i="4"/>
  <c r="E21361" i="4"/>
  <c r="E21362" i="4"/>
  <c r="E21363" i="4"/>
  <c r="E21364" i="4"/>
  <c r="A21364" i="4" s="1"/>
  <c r="E21365" i="4"/>
  <c r="A21365" i="4" s="1"/>
  <c r="E21366" i="4"/>
  <c r="E21367" i="4"/>
  <c r="A21367" i="4" s="1"/>
  <c r="E21368" i="4"/>
  <c r="E21369" i="4"/>
  <c r="E21370" i="4"/>
  <c r="D21370" i="4" s="1"/>
  <c r="E21371" i="4"/>
  <c r="E21372" i="4"/>
  <c r="B21372" i="4" s="1"/>
  <c r="E21373" i="4"/>
  <c r="E21374" i="4"/>
  <c r="E21375" i="4"/>
  <c r="E21376" i="4"/>
  <c r="D21376" i="4" s="1"/>
  <c r="E21377" i="4"/>
  <c r="D21377" i="4" s="1"/>
  <c r="E21378" i="4"/>
  <c r="E21379" i="4"/>
  <c r="D21379" i="4" s="1"/>
  <c r="E21380" i="4"/>
  <c r="B21380" i="4" s="1"/>
  <c r="E21381" i="4"/>
  <c r="A21381" i="4" s="1"/>
  <c r="E21382" i="4"/>
  <c r="E21383" i="4"/>
  <c r="B21383" i="4" s="1"/>
  <c r="E21384" i="4"/>
  <c r="E21385" i="4"/>
  <c r="D21385" i="4" s="1"/>
  <c r="E21386" i="4"/>
  <c r="E21387" i="4"/>
  <c r="D21387" i="4" s="1"/>
  <c r="E21388" i="4"/>
  <c r="A21388" i="4" s="1"/>
  <c r="E21389" i="4"/>
  <c r="E21390" i="4"/>
  <c r="A21390" i="4" s="1"/>
  <c r="E21391" i="4"/>
  <c r="A21391" i="4" s="1"/>
  <c r="E21392" i="4"/>
  <c r="D21392" i="4" s="1"/>
  <c r="E21393" i="4"/>
  <c r="B21393" i="4" s="1"/>
  <c r="E21394" i="4"/>
  <c r="E21395" i="4"/>
  <c r="D21395" i="4" s="1"/>
  <c r="E21396" i="4"/>
  <c r="A21396" i="4" s="1"/>
  <c r="E21397" i="4"/>
  <c r="A21397" i="4" s="1"/>
  <c r="E21398" i="4"/>
  <c r="E21399" i="4"/>
  <c r="E21400" i="4"/>
  <c r="D21400" i="4" s="1"/>
  <c r="E21401" i="4"/>
  <c r="B21401" i="4" s="1"/>
  <c r="E21402" i="4"/>
  <c r="E21403" i="4"/>
  <c r="D21403" i="4" s="1"/>
  <c r="E21404" i="4"/>
  <c r="E21405" i="4"/>
  <c r="B21405" i="4" s="1"/>
  <c r="E21406" i="4"/>
  <c r="A21406" i="4" s="1"/>
  <c r="E21407" i="4"/>
  <c r="E21408" i="4"/>
  <c r="D21408" i="4" s="1"/>
  <c r="E21409" i="4"/>
  <c r="A21409" i="4" s="1"/>
  <c r="E21410" i="4"/>
  <c r="A21410" i="4" s="1"/>
  <c r="E21411" i="4"/>
  <c r="E21412" i="4"/>
  <c r="E21413" i="4"/>
  <c r="D21413" i="4" s="1"/>
  <c r="E21414" i="4"/>
  <c r="A21414" i="4" s="1"/>
  <c r="E21415" i="4"/>
  <c r="B21415" i="4" s="1"/>
  <c r="E21416" i="4"/>
  <c r="D21416" i="4" s="1"/>
  <c r="E21417" i="4"/>
  <c r="E21418" i="4"/>
  <c r="A21418" i="4" s="1"/>
  <c r="E21419" i="4"/>
  <c r="E21420" i="4"/>
  <c r="E21421" i="4"/>
  <c r="A21421" i="4" s="1"/>
  <c r="E21422" i="4"/>
  <c r="E21423" i="4"/>
  <c r="B21423" i="4" s="1"/>
  <c r="E21424" i="4"/>
  <c r="E21425" i="4"/>
  <c r="E21426" i="4"/>
  <c r="E21427" i="4"/>
  <c r="D21427" i="4" s="1"/>
  <c r="E21428" i="4"/>
  <c r="E21429" i="4"/>
  <c r="A21429" i="4" s="1"/>
  <c r="E21430" i="4"/>
  <c r="E21431" i="4"/>
  <c r="E21432" i="4"/>
  <c r="E21433" i="4"/>
  <c r="E21434" i="4"/>
  <c r="D21434" i="4" s="1"/>
  <c r="E21435" i="4"/>
  <c r="E21436" i="4"/>
  <c r="D21436" i="4" s="1"/>
  <c r="E21437" i="4"/>
  <c r="A21437" i="4" s="1"/>
  <c r="E21438" i="4"/>
  <c r="A21438" i="4" s="1"/>
  <c r="E21439" i="4"/>
  <c r="D21439" i="4" s="1"/>
  <c r="E21440" i="4"/>
  <c r="D21440" i="4" s="1"/>
  <c r="E21441" i="4"/>
  <c r="E21442" i="4"/>
  <c r="E21443" i="4"/>
  <c r="E21444" i="4"/>
  <c r="B21444" i="4" s="1"/>
  <c r="E21445" i="4"/>
  <c r="A21445" i="4" s="1"/>
  <c r="E21446" i="4"/>
  <c r="A21446" i="4" s="1"/>
  <c r="E21447" i="4"/>
  <c r="E21448" i="4"/>
  <c r="A21448" i="4" s="1"/>
  <c r="E21449" i="4"/>
  <c r="E21450" i="4"/>
  <c r="E21451" i="4"/>
  <c r="E21452" i="4"/>
  <c r="E21453" i="4"/>
  <c r="A21453" i="4" s="1"/>
  <c r="E21454" i="4"/>
  <c r="E21455" i="4"/>
  <c r="B21455" i="4" s="1"/>
  <c r="E21456" i="4"/>
  <c r="D21456" i="4" s="1"/>
  <c r="E21457" i="4"/>
  <c r="E21458" i="4"/>
  <c r="D21458" i="4" s="1"/>
  <c r="E21459" i="4"/>
  <c r="E21460" i="4"/>
  <c r="D21460" i="4" s="1"/>
  <c r="E21461" i="4"/>
  <c r="A21461" i="4" s="1"/>
  <c r="E21462" i="4"/>
  <c r="E21463" i="4"/>
  <c r="E21464" i="4"/>
  <c r="E21465" i="4"/>
  <c r="E21466" i="4"/>
  <c r="E21467" i="4"/>
  <c r="A21467" i="4" s="1"/>
  <c r="E21468" i="4"/>
  <c r="E21469" i="4"/>
  <c r="A21469" i="4" s="1"/>
  <c r="E21470" i="4"/>
  <c r="A21470" i="4" s="1"/>
  <c r="E21471" i="4"/>
  <c r="D21471" i="4" s="1"/>
  <c r="E21472" i="4"/>
  <c r="E21473" i="4"/>
  <c r="A21473" i="4" s="1"/>
  <c r="E21474" i="4"/>
  <c r="B21474" i="4" s="1"/>
  <c r="E21475" i="4"/>
  <c r="E21476" i="4"/>
  <c r="E21477" i="4"/>
  <c r="A21477" i="4" s="1"/>
  <c r="E21478" i="4"/>
  <c r="A21478" i="4" s="1"/>
  <c r="E21479" i="4"/>
  <c r="A21479" i="4" s="1"/>
  <c r="E21480" i="4"/>
  <c r="B21480" i="4" s="1"/>
  <c r="E21481" i="4"/>
  <c r="E21482" i="4"/>
  <c r="E21483" i="4"/>
  <c r="E21484" i="4"/>
  <c r="A21484" i="4" s="1"/>
  <c r="E21485" i="4"/>
  <c r="A21485" i="4" s="1"/>
  <c r="E21486" i="4"/>
  <c r="E21487" i="4"/>
  <c r="A21487" i="4" s="1"/>
  <c r="E21488" i="4"/>
  <c r="A21488" i="4" s="1"/>
  <c r="E21489" i="4"/>
  <c r="A21489" i="4" s="1"/>
  <c r="E21490" i="4"/>
  <c r="D21490" i="4" s="1"/>
  <c r="E21491" i="4"/>
  <c r="A21491" i="4" s="1"/>
  <c r="E21492" i="4"/>
  <c r="E21493" i="4"/>
  <c r="A21493" i="4" s="1"/>
  <c r="E21494" i="4"/>
  <c r="E21495" i="4"/>
  <c r="E21496" i="4"/>
  <c r="E21497" i="4"/>
  <c r="A21497" i="4" s="1"/>
  <c r="E21498" i="4"/>
  <c r="E21499" i="4"/>
  <c r="E21500" i="4"/>
  <c r="E21501" i="4"/>
  <c r="A21501" i="4" s="1"/>
  <c r="E21502" i="4"/>
  <c r="A21502" i="4" s="1"/>
  <c r="E21503" i="4"/>
  <c r="A21503" i="4" s="1"/>
  <c r="E21504" i="4"/>
  <c r="E21505" i="4"/>
  <c r="E21506" i="4"/>
  <c r="E21507" i="4"/>
  <c r="A21507" i="4" s="1"/>
  <c r="E21508" i="4"/>
  <c r="E21509" i="4"/>
  <c r="A21509" i="4" s="1"/>
  <c r="E21510" i="4"/>
  <c r="A21510" i="4" s="1"/>
  <c r="E21511" i="4"/>
  <c r="B21511" i="4" s="1"/>
  <c r="E21512" i="4"/>
  <c r="A21512" i="4" s="1"/>
  <c r="E21513" i="4"/>
  <c r="E21514" i="4"/>
  <c r="E21515" i="4"/>
  <c r="A21515" i="4" s="1"/>
  <c r="E21516" i="4"/>
  <c r="D21516" i="4" s="1"/>
  <c r="E21517" i="4"/>
  <c r="A21517" i="4" s="1"/>
  <c r="E21518" i="4"/>
  <c r="E21519" i="4"/>
  <c r="A21519" i="4" s="1"/>
  <c r="E21520" i="4"/>
  <c r="B21520" i="4" s="1"/>
  <c r="E21521" i="4"/>
  <c r="E21522" i="4"/>
  <c r="A21522" i="4" s="1"/>
  <c r="E21523" i="4"/>
  <c r="E21524" i="4"/>
  <c r="D21524" i="4" s="1"/>
  <c r="E21525" i="4"/>
  <c r="A21525" i="4" s="1"/>
  <c r="E21526" i="4"/>
  <c r="E21527" i="4"/>
  <c r="E21528" i="4"/>
  <c r="E21529" i="4"/>
  <c r="D21529" i="4" s="1"/>
  <c r="E21530" i="4"/>
  <c r="E21531" i="4"/>
  <c r="A21531" i="4" s="1"/>
  <c r="E21532" i="4"/>
  <c r="E21533" i="4"/>
  <c r="A21533" i="4" s="1"/>
  <c r="E21534" i="4"/>
  <c r="A21534" i="4" s="1"/>
  <c r="E21535" i="4"/>
  <c r="E21536" i="4"/>
  <c r="E21537" i="4"/>
  <c r="E21538" i="4"/>
  <c r="E21539" i="4"/>
  <c r="A21539" i="4" s="1"/>
  <c r="E21540" i="4"/>
  <c r="A21540" i="4" s="1"/>
  <c r="E21541" i="4"/>
  <c r="A21541" i="4" s="1"/>
  <c r="E21542" i="4"/>
  <c r="A21542" i="4" s="1"/>
  <c r="E21543" i="4"/>
  <c r="E21544" i="4"/>
  <c r="D21544" i="4" s="1"/>
  <c r="E21545" i="4"/>
  <c r="B21545" i="4" s="1"/>
  <c r="E21546" i="4"/>
  <c r="E21547" i="4"/>
  <c r="E21548" i="4"/>
  <c r="B21548" i="4" s="1"/>
  <c r="E21549" i="4"/>
  <c r="A21549" i="4" s="1"/>
  <c r="E21550" i="4"/>
  <c r="E21551" i="4"/>
  <c r="D21551" i="4" s="1"/>
  <c r="E21552" i="4"/>
  <c r="E21553" i="4"/>
  <c r="E21554" i="4"/>
  <c r="E21555" i="4"/>
  <c r="E21556" i="4"/>
  <c r="D21556" i="4" s="1"/>
  <c r="E21557" i="4"/>
  <c r="A21557" i="4" s="1"/>
  <c r="E21558" i="4"/>
  <c r="E21559" i="4"/>
  <c r="E21560" i="4"/>
  <c r="B21560" i="4" s="1"/>
  <c r="E21561" i="4"/>
  <c r="E21562" i="4"/>
  <c r="A21562" i="4" s="1"/>
  <c r="E21563" i="4"/>
  <c r="A21563" i="4" s="1"/>
  <c r="E21564" i="4"/>
  <c r="D21564" i="4" s="1"/>
  <c r="E21565" i="4"/>
  <c r="A21565" i="4" s="1"/>
  <c r="E21566" i="4"/>
  <c r="A21566" i="4" s="1"/>
  <c r="E21567" i="4"/>
  <c r="E21568" i="4"/>
  <c r="B21568" i="4" s="1"/>
  <c r="E21569" i="4"/>
  <c r="A21569" i="4" s="1"/>
  <c r="E21570" i="4"/>
  <c r="A21570" i="4" s="1"/>
  <c r="E21571" i="4"/>
  <c r="A21571" i="4" s="1"/>
  <c r="E21572" i="4"/>
  <c r="D21572" i="4" s="1"/>
  <c r="E21573" i="4"/>
  <c r="A21573" i="4" s="1"/>
  <c r="E21574" i="4"/>
  <c r="A21574" i="4" s="1"/>
  <c r="E21575" i="4"/>
  <c r="E21576" i="4"/>
  <c r="D21576" i="4" s="1"/>
  <c r="E21577" i="4"/>
  <c r="E21578" i="4"/>
  <c r="D21578" i="4" s="1"/>
  <c r="E21579" i="4"/>
  <c r="E21580" i="4"/>
  <c r="E21581" i="4"/>
  <c r="A21581" i="4" s="1"/>
  <c r="E21582" i="4"/>
  <c r="E21583" i="4"/>
  <c r="A21583" i="4" s="1"/>
  <c r="E21584" i="4"/>
  <c r="B21584" i="4" s="1"/>
  <c r="E21585" i="4"/>
  <c r="D21585" i="4" s="1"/>
  <c r="E21586" i="4"/>
  <c r="E21587" i="4"/>
  <c r="A21587" i="4" s="1"/>
  <c r="E21588" i="4"/>
  <c r="D21588" i="4" s="1"/>
  <c r="E21589" i="4"/>
  <c r="A21589" i="4" s="1"/>
  <c r="E21590" i="4"/>
  <c r="E21591" i="4"/>
  <c r="A21591" i="4" s="1"/>
  <c r="E21592" i="4"/>
  <c r="E21593" i="4"/>
  <c r="A21593" i="4" s="1"/>
  <c r="E21594" i="4"/>
  <c r="D21594" i="4" s="1"/>
  <c r="E21595" i="4"/>
  <c r="E21596" i="4"/>
  <c r="D21596" i="4" s="1"/>
  <c r="E21597" i="4"/>
  <c r="A21597" i="4" s="1"/>
  <c r="E21598" i="4"/>
  <c r="A21598" i="4" s="1"/>
  <c r="E21599" i="4"/>
  <c r="B21599" i="4" s="1"/>
  <c r="E21600" i="4"/>
  <c r="B21600" i="4" s="1"/>
  <c r="E21601" i="4"/>
  <c r="A21601" i="4" s="1"/>
  <c r="E21602" i="4"/>
  <c r="A21602" i="4" s="1"/>
  <c r="E21603" i="4"/>
  <c r="A21603" i="4" s="1"/>
  <c r="E21604" i="4"/>
  <c r="A21604" i="4" s="1"/>
  <c r="E21605" i="4"/>
  <c r="A21605" i="4" s="1"/>
  <c r="E21606" i="4"/>
  <c r="A21606" i="4" s="1"/>
  <c r="E21607" i="4"/>
  <c r="A21607" i="4" s="1"/>
  <c r="E21608" i="4"/>
  <c r="B21608" i="4" s="1"/>
  <c r="E21609" i="4"/>
  <c r="A21609" i="4" s="1"/>
  <c r="E21610" i="4"/>
  <c r="E21611" i="4"/>
  <c r="E21612" i="4"/>
  <c r="D21612" i="4" s="1"/>
  <c r="E21613" i="4"/>
  <c r="A21613" i="4" s="1"/>
  <c r="E21614" i="4"/>
  <c r="E21615" i="4"/>
  <c r="D21615" i="4" s="1"/>
  <c r="E21616" i="4"/>
  <c r="E21617" i="4"/>
  <c r="E21618" i="4"/>
  <c r="E21619" i="4"/>
  <c r="E21620" i="4"/>
  <c r="E21621" i="4"/>
  <c r="D21621" i="4" s="1"/>
  <c r="E21622" i="4"/>
  <c r="D21622" i="4" s="1"/>
  <c r="E21623" i="4"/>
  <c r="E21624" i="4"/>
  <c r="B21624" i="4" s="1"/>
  <c r="E21625" i="4"/>
  <c r="D21625" i="4" s="1"/>
  <c r="E21626" i="4"/>
  <c r="E21627" i="4"/>
  <c r="E21628" i="4"/>
  <c r="D21628" i="4" s="1"/>
  <c r="E21629" i="4"/>
  <c r="A21629" i="4" s="1"/>
  <c r="E21630" i="4"/>
  <c r="E21631" i="4"/>
  <c r="E21632" i="4"/>
  <c r="D21632" i="4" s="1"/>
  <c r="E21633" i="4"/>
  <c r="A21633" i="4" s="1"/>
  <c r="E21634" i="4"/>
  <c r="D21634" i="4" s="1"/>
  <c r="E21635" i="4"/>
  <c r="E21636" i="4"/>
  <c r="E21637" i="4"/>
  <c r="D21637" i="4" s="1"/>
  <c r="E21638" i="4"/>
  <c r="D21638" i="4" s="1"/>
  <c r="E21639" i="4"/>
  <c r="E21640" i="4"/>
  <c r="E21641" i="4"/>
  <c r="E21642" i="4"/>
  <c r="E21643" i="4"/>
  <c r="E21644" i="4"/>
  <c r="E21645" i="4"/>
  <c r="A21645" i="4" s="1"/>
  <c r="E21646" i="4"/>
  <c r="E21647" i="4"/>
  <c r="E21648" i="4"/>
  <c r="E21649" i="4"/>
  <c r="B21649" i="4" s="1"/>
  <c r="E21650" i="4"/>
  <c r="B21650" i="4" s="1"/>
  <c r="E21651" i="4"/>
  <c r="E21652" i="4"/>
  <c r="D21652" i="4" s="1"/>
  <c r="E21653" i="4"/>
  <c r="E21654" i="4"/>
  <c r="D21654" i="4" s="1"/>
  <c r="E21655" i="4"/>
  <c r="D21655" i="4" s="1"/>
  <c r="E21656" i="4"/>
  <c r="B21656" i="4" s="1"/>
  <c r="E21657" i="4"/>
  <c r="D21657" i="4" s="1"/>
  <c r="E21658" i="4"/>
  <c r="E21659" i="4"/>
  <c r="E21660" i="4"/>
  <c r="E21661" i="4"/>
  <c r="A21661" i="4" s="1"/>
  <c r="E21662" i="4"/>
  <c r="E21663" i="4"/>
  <c r="E21664" i="4"/>
  <c r="D21664" i="4" s="1"/>
  <c r="E21665" i="4"/>
  <c r="E21666" i="4"/>
  <c r="E21667" i="4"/>
  <c r="E21668" i="4"/>
  <c r="D21668" i="4" s="1"/>
  <c r="E21669" i="4"/>
  <c r="D21669" i="4" s="1"/>
  <c r="E21670" i="4"/>
  <c r="D21670" i="4" s="1"/>
  <c r="E21671" i="4"/>
  <c r="D21671" i="4" s="1"/>
  <c r="E21672" i="4"/>
  <c r="E21673" i="4"/>
  <c r="E21674" i="4"/>
  <c r="E21675" i="4"/>
  <c r="A21675" i="4" s="1"/>
  <c r="E21676" i="4"/>
  <c r="D21676" i="4" s="1"/>
  <c r="E21677" i="4"/>
  <c r="A21677" i="4" s="1"/>
  <c r="E21678" i="4"/>
  <c r="E21679" i="4"/>
  <c r="E21680" i="4"/>
  <c r="E21681" i="4"/>
  <c r="A21681" i="4" s="1"/>
  <c r="E21682" i="4"/>
  <c r="D21682" i="4" s="1"/>
  <c r="E21683" i="4"/>
  <c r="E21684" i="4"/>
  <c r="E21685" i="4"/>
  <c r="E21686" i="4"/>
  <c r="D21686" i="4" s="1"/>
  <c r="E21687" i="4"/>
  <c r="E21688" i="4"/>
  <c r="B21688" i="4" s="1"/>
  <c r="E21689" i="4"/>
  <c r="D21689" i="4" s="1"/>
  <c r="E21690" i="4"/>
  <c r="E21691" i="4"/>
  <c r="E21692" i="4"/>
  <c r="D21692" i="4" s="1"/>
  <c r="E21693" i="4"/>
  <c r="A21693" i="4" s="1"/>
  <c r="E21694" i="4"/>
  <c r="E21695" i="4"/>
  <c r="E21696" i="4"/>
  <c r="D21696" i="4" s="1"/>
  <c r="E21697" i="4"/>
  <c r="E21698" i="4"/>
  <c r="E21699" i="4"/>
  <c r="E21700" i="4"/>
  <c r="E21701" i="4"/>
  <c r="D21701" i="4" s="1"/>
  <c r="E21702" i="4"/>
  <c r="D21702" i="4" s="1"/>
  <c r="E21703" i="4"/>
  <c r="D21703" i="4" s="1"/>
  <c r="E21704" i="4"/>
  <c r="B21704" i="4" s="1"/>
  <c r="E21705" i="4"/>
  <c r="E21706" i="4"/>
  <c r="E21707" i="4"/>
  <c r="B21707" i="4" s="1"/>
  <c r="E21708" i="4"/>
  <c r="E21709" i="4"/>
  <c r="A21709" i="4" s="1"/>
  <c r="E21710" i="4"/>
  <c r="E21711" i="4"/>
  <c r="A21711" i="4" s="1"/>
  <c r="E21712" i="4"/>
  <c r="E21713" i="4"/>
  <c r="E21714" i="4"/>
  <c r="E21715" i="4"/>
  <c r="E21716" i="4"/>
  <c r="D21716" i="4" s="1"/>
  <c r="E21717" i="4"/>
  <c r="E21718" i="4"/>
  <c r="D21718" i="4" s="1"/>
  <c r="E21719" i="4"/>
  <c r="E21720" i="4"/>
  <c r="E21721" i="4"/>
  <c r="D21721" i="4" s="1"/>
  <c r="E21722" i="4"/>
  <c r="E21723" i="4"/>
  <c r="E21724" i="4"/>
  <c r="D21724" i="4" s="1"/>
  <c r="E21725" i="4"/>
  <c r="E21726" i="4"/>
  <c r="E21727" i="4"/>
  <c r="E21728" i="4"/>
  <c r="E21729" i="4"/>
  <c r="E21730" i="4"/>
  <c r="A21730" i="4" s="1"/>
  <c r="E21731" i="4"/>
  <c r="E21732" i="4"/>
  <c r="D21732" i="4" s="1"/>
  <c r="E21733" i="4"/>
  <c r="E21734" i="4"/>
  <c r="A21734" i="4" s="1"/>
  <c r="E21735" i="4"/>
  <c r="D21735" i="4" s="1"/>
  <c r="E21736" i="4"/>
  <c r="B21736" i="4" s="1"/>
  <c r="E21737" i="4"/>
  <c r="E21738" i="4"/>
  <c r="E21739" i="4"/>
  <c r="E21740" i="4"/>
  <c r="E21741" i="4"/>
  <c r="A21741" i="4" s="1"/>
  <c r="E21742" i="4"/>
  <c r="E21743" i="4"/>
  <c r="E21744" i="4"/>
  <c r="E21745" i="4"/>
  <c r="A21745" i="4" s="1"/>
  <c r="E21746" i="4"/>
  <c r="A21746" i="4" s="1"/>
  <c r="E21747" i="4"/>
  <c r="E21748" i="4"/>
  <c r="D21748" i="4" s="1"/>
  <c r="E21749" i="4"/>
  <c r="E21750" i="4"/>
  <c r="D21750" i="4" s="1"/>
  <c r="E21751" i="4"/>
  <c r="E21752" i="4"/>
  <c r="B21752" i="4" s="1"/>
  <c r="E21753" i="4"/>
  <c r="E21754" i="4"/>
  <c r="E21755" i="4"/>
  <c r="E21756" i="4"/>
  <c r="D21756" i="4" s="1"/>
  <c r="E21757" i="4"/>
  <c r="A21757" i="4" s="1"/>
  <c r="E21758" i="4"/>
  <c r="E21759" i="4"/>
  <c r="A21759" i="4" s="1"/>
  <c r="E21760" i="4"/>
  <c r="D21760" i="4" s="1"/>
  <c r="E21761" i="4"/>
  <c r="E21762" i="4"/>
  <c r="A21762" i="4" s="1"/>
  <c r="E21763" i="4"/>
  <c r="E21764" i="4"/>
  <c r="E21765" i="4"/>
  <c r="D21765" i="4" s="1"/>
  <c r="E21766" i="4"/>
  <c r="D21766" i="4" s="1"/>
  <c r="E21767" i="4"/>
  <c r="E21768" i="4"/>
  <c r="B21768" i="4" s="1"/>
  <c r="E21769" i="4"/>
  <c r="D21769" i="4" s="1"/>
  <c r="E21770" i="4"/>
  <c r="E21771" i="4"/>
  <c r="A21771" i="4" s="1"/>
  <c r="E21772" i="4"/>
  <c r="E21773" i="4"/>
  <c r="A21773" i="4" s="1"/>
  <c r="E21774" i="4"/>
  <c r="E21775" i="4"/>
  <c r="E21776" i="4"/>
  <c r="E21777" i="4"/>
  <c r="A21777" i="4" s="1"/>
  <c r="E21778" i="4"/>
  <c r="E21779" i="4"/>
  <c r="E21780" i="4"/>
  <c r="D21780" i="4" s="1"/>
  <c r="E21781" i="4"/>
  <c r="E21782" i="4"/>
  <c r="E21783" i="4"/>
  <c r="D21783" i="4" s="1"/>
  <c r="E21784" i="4"/>
  <c r="E21785" i="4"/>
  <c r="E21786" i="4"/>
  <c r="E21787" i="4"/>
  <c r="B21787" i="4" s="1"/>
  <c r="E21788" i="4"/>
  <c r="E21789" i="4"/>
  <c r="E21790" i="4"/>
  <c r="E21791" i="4"/>
  <c r="B21791" i="4" s="1"/>
  <c r="E21792" i="4"/>
  <c r="D21792" i="4" s="1"/>
  <c r="E21793" i="4"/>
  <c r="E21794" i="4"/>
  <c r="E21795" i="4"/>
  <c r="E21796" i="4"/>
  <c r="D21796" i="4" s="1"/>
  <c r="E21797" i="4"/>
  <c r="D21797" i="4" s="1"/>
  <c r="E21798" i="4"/>
  <c r="E21799" i="4"/>
  <c r="D21799" i="4" s="1"/>
  <c r="E21800" i="4"/>
  <c r="B21800" i="4" s="1"/>
  <c r="E21801" i="4"/>
  <c r="E21802" i="4"/>
  <c r="E21803" i="4"/>
  <c r="A21803" i="4" s="1"/>
  <c r="E21804" i="4"/>
  <c r="D21804" i="4" s="1"/>
  <c r="E21805" i="4"/>
  <c r="A21805" i="4" s="1"/>
  <c r="E21806" i="4"/>
  <c r="E21807" i="4"/>
  <c r="E21808" i="4"/>
  <c r="E21809" i="4"/>
  <c r="A21809" i="4" s="1"/>
  <c r="E21810" i="4"/>
  <c r="A21810" i="4" s="1"/>
  <c r="E21811" i="4"/>
  <c r="E21812" i="4"/>
  <c r="E21813" i="4"/>
  <c r="E21814" i="4"/>
  <c r="D21814" i="4" s="1"/>
  <c r="E21815" i="4"/>
  <c r="E21816" i="4"/>
  <c r="B21816" i="4" s="1"/>
  <c r="E21817" i="4"/>
  <c r="E21818" i="4"/>
  <c r="E21819" i="4"/>
  <c r="B21819" i="4" s="1"/>
  <c r="E21820" i="4"/>
  <c r="D21820" i="4" s="1"/>
  <c r="E21821" i="4"/>
  <c r="A21821" i="4" s="1"/>
  <c r="E21822" i="4"/>
  <c r="E21823" i="4"/>
  <c r="A21823" i="4" s="1"/>
  <c r="E21824" i="4"/>
  <c r="D21824" i="4" s="1"/>
  <c r="E21825" i="4"/>
  <c r="A21825" i="4" s="1"/>
  <c r="E21826" i="4"/>
  <c r="A21826" i="4" s="1"/>
  <c r="E21827" i="4"/>
  <c r="E21828" i="4"/>
  <c r="E21829" i="4"/>
  <c r="D21829" i="4" s="1"/>
  <c r="E21830" i="4"/>
  <c r="D21830" i="4" s="1"/>
  <c r="E21831" i="4"/>
  <c r="D21831" i="4" s="1"/>
  <c r="E21832" i="4"/>
  <c r="B21832" i="4" s="1"/>
  <c r="E21833" i="4"/>
  <c r="D21833" i="4" s="1"/>
  <c r="E21834" i="4"/>
  <c r="B21834" i="4" s="1"/>
  <c r="E21835" i="4"/>
  <c r="E21836" i="4"/>
  <c r="E21837" i="4"/>
  <c r="B21837" i="4" s="1"/>
  <c r="E21838" i="4"/>
  <c r="A21838" i="4" s="1"/>
  <c r="E21839" i="4"/>
  <c r="E21840" i="4"/>
  <c r="E21841" i="4"/>
  <c r="E21842" i="4"/>
  <c r="B21842" i="4" s="1"/>
  <c r="E21843" i="4"/>
  <c r="D21843" i="4" s="1"/>
  <c r="E21844" i="4"/>
  <c r="E21845" i="4"/>
  <c r="E21846" i="4"/>
  <c r="E21847" i="4"/>
  <c r="E21848" i="4"/>
  <c r="B21848" i="4" s="1"/>
  <c r="E21849" i="4"/>
  <c r="A21849" i="4" s="1"/>
  <c r="E21850" i="4"/>
  <c r="B21850" i="4" s="1"/>
  <c r="E21851" i="4"/>
  <c r="D21851" i="4" s="1"/>
  <c r="E21852" i="4"/>
  <c r="E21853" i="4"/>
  <c r="E21854" i="4"/>
  <c r="A21854" i="4" s="1"/>
  <c r="E21855" i="4"/>
  <c r="E21856" i="4"/>
  <c r="B21856" i="4" s="1"/>
  <c r="E21857" i="4"/>
  <c r="E21858" i="4"/>
  <c r="B21858" i="4" s="1"/>
  <c r="E21859" i="4"/>
  <c r="D21859" i="4" s="1"/>
  <c r="E21860" i="4"/>
  <c r="E21861" i="4"/>
  <c r="E21862" i="4"/>
  <c r="E21863" i="4"/>
  <c r="E21864" i="4"/>
  <c r="A21864" i="4" s="1"/>
  <c r="E21865" i="4"/>
  <c r="A21865" i="4" s="1"/>
  <c r="E21866" i="4"/>
  <c r="B21866" i="4" s="1"/>
  <c r="E21867" i="4"/>
  <c r="E21868" i="4"/>
  <c r="E21869" i="4"/>
  <c r="B21869" i="4" s="1"/>
  <c r="E21870" i="4"/>
  <c r="D21870" i="4" s="1"/>
  <c r="E21871" i="4"/>
  <c r="E21872" i="4"/>
  <c r="E21873" i="4"/>
  <c r="E21874" i="4"/>
  <c r="B21874" i="4" s="1"/>
  <c r="E21875" i="4"/>
  <c r="D21875" i="4" s="1"/>
  <c r="E21876" i="4"/>
  <c r="E21877" i="4"/>
  <c r="E21878" i="4"/>
  <c r="E21879" i="4"/>
  <c r="B21879" i="4" s="1"/>
  <c r="E21880" i="4"/>
  <c r="E21881" i="4"/>
  <c r="A21881" i="4" s="1"/>
  <c r="E21882" i="4"/>
  <c r="B21882" i="4" s="1"/>
  <c r="E21883" i="4"/>
  <c r="D21883" i="4" s="1"/>
  <c r="E21884" i="4"/>
  <c r="E21885" i="4"/>
  <c r="B21885" i="4" s="1"/>
  <c r="E21886" i="4"/>
  <c r="E21887" i="4"/>
  <c r="E21888" i="4"/>
  <c r="E21889" i="4"/>
  <c r="E21890" i="4"/>
  <c r="B21890" i="4" s="1"/>
  <c r="E21891" i="4"/>
  <c r="D21891" i="4" s="1"/>
  <c r="E21892" i="4"/>
  <c r="E21893" i="4"/>
  <c r="B21893" i="4" s="1"/>
  <c r="E21894" i="4"/>
  <c r="B21894" i="4" s="1"/>
  <c r="E21895" i="4"/>
  <c r="E21896" i="4"/>
  <c r="E21897" i="4"/>
  <c r="A21897" i="4" s="1"/>
  <c r="E21898" i="4"/>
  <c r="B21898" i="4" s="1"/>
  <c r="E21899" i="4"/>
  <c r="E21900" i="4"/>
  <c r="E21901" i="4"/>
  <c r="B21901" i="4" s="1"/>
  <c r="E21902" i="4"/>
  <c r="E21903" i="4"/>
  <c r="E21904" i="4"/>
  <c r="E21905" i="4"/>
  <c r="E21906" i="4"/>
  <c r="B21906" i="4" s="1"/>
  <c r="E21907" i="4"/>
  <c r="D21907" i="4" s="1"/>
  <c r="E21908" i="4"/>
  <c r="E21909" i="4"/>
  <c r="E21910" i="4"/>
  <c r="E21911" i="4"/>
  <c r="B21911" i="4" s="1"/>
  <c r="E21912" i="4"/>
  <c r="E21913" i="4"/>
  <c r="A21913" i="4" s="1"/>
  <c r="E21914" i="4"/>
  <c r="B21914" i="4" s="1"/>
  <c r="E21915" i="4"/>
  <c r="D21915" i="4" s="1"/>
  <c r="E21916" i="4"/>
  <c r="E21917" i="4"/>
  <c r="E21918" i="4"/>
  <c r="E21919" i="4"/>
  <c r="E21920" i="4"/>
  <c r="A21920" i="4" s="1"/>
  <c r="E21921" i="4"/>
  <c r="E21922" i="4"/>
  <c r="B21922" i="4" s="1"/>
  <c r="E21923" i="4"/>
  <c r="D21923" i="4" s="1"/>
  <c r="E21924" i="4"/>
  <c r="E21925" i="4"/>
  <c r="B21925" i="4" s="1"/>
  <c r="E21926" i="4"/>
  <c r="E21927" i="4"/>
  <c r="E21928" i="4"/>
  <c r="D21928" i="4" s="1"/>
  <c r="E21929" i="4"/>
  <c r="A21929" i="4" s="1"/>
  <c r="E21930" i="4"/>
  <c r="B21930" i="4" s="1"/>
  <c r="E21931" i="4"/>
  <c r="E21932" i="4"/>
  <c r="E21933" i="4"/>
  <c r="B21933" i="4" s="1"/>
  <c r="E21934" i="4"/>
  <c r="A21934" i="4" s="1"/>
  <c r="E21935" i="4"/>
  <c r="E21936" i="4"/>
  <c r="B21936" i="4" s="1"/>
  <c r="E21937" i="4"/>
  <c r="E21938" i="4"/>
  <c r="B21938" i="4" s="1"/>
  <c r="E21939" i="4"/>
  <c r="D21939" i="4" s="1"/>
  <c r="E21940" i="4"/>
  <c r="D21940" i="4" s="1"/>
  <c r="E21941" i="4"/>
  <c r="B21941" i="4" s="1"/>
  <c r="E21942" i="4"/>
  <c r="E21943" i="4"/>
  <c r="B21943" i="4" s="1"/>
  <c r="E21944" i="4"/>
  <c r="B21944" i="4" s="1"/>
  <c r="E21945" i="4"/>
  <c r="A21945" i="4" s="1"/>
  <c r="E21946" i="4"/>
  <c r="B21946" i="4" s="1"/>
  <c r="E21947" i="4"/>
  <c r="D21947" i="4" s="1"/>
  <c r="E21948" i="4"/>
  <c r="E21949" i="4"/>
  <c r="B21949" i="4" s="1"/>
  <c r="E21950" i="4"/>
  <c r="E21951" i="4"/>
  <c r="E21952" i="4"/>
  <c r="D21952" i="4" s="1"/>
  <c r="E21953" i="4"/>
  <c r="E21954" i="4"/>
  <c r="B21954" i="4" s="1"/>
  <c r="E21955" i="4"/>
  <c r="E21956" i="4"/>
  <c r="D21956" i="4" s="1"/>
  <c r="E21957" i="4"/>
  <c r="B21957" i="4" s="1"/>
  <c r="E21958" i="4"/>
  <c r="A21958" i="4" s="1"/>
  <c r="E21959" i="4"/>
  <c r="E21960" i="4"/>
  <c r="E21961" i="4"/>
  <c r="A21961" i="4" s="1"/>
  <c r="E21962" i="4"/>
  <c r="B21962" i="4" s="1"/>
  <c r="E21963" i="4"/>
  <c r="E21964" i="4"/>
  <c r="E21965" i="4"/>
  <c r="B21965" i="4" s="1"/>
  <c r="E21966" i="4"/>
  <c r="A21966" i="4" s="1"/>
  <c r="E21967" i="4"/>
  <c r="E21968" i="4"/>
  <c r="E21969" i="4"/>
  <c r="E21970" i="4"/>
  <c r="B21970" i="4" s="1"/>
  <c r="E21971" i="4"/>
  <c r="D21971" i="4" s="1"/>
  <c r="E21972" i="4"/>
  <c r="E21973" i="4"/>
  <c r="B21973" i="4" s="1"/>
  <c r="E21974" i="4"/>
  <c r="E21975" i="4"/>
  <c r="B21975" i="4" s="1"/>
  <c r="E21976" i="4"/>
  <c r="E21977" i="4"/>
  <c r="A21977" i="4" s="1"/>
  <c r="E21978" i="4"/>
  <c r="B21978" i="4" s="1"/>
  <c r="E21979" i="4"/>
  <c r="E21980" i="4"/>
  <c r="E21981" i="4"/>
  <c r="B21981" i="4" s="1"/>
  <c r="E21982" i="4"/>
  <c r="B21982" i="4" s="1"/>
  <c r="E21983" i="4"/>
  <c r="E21984" i="4"/>
  <c r="E21985" i="4"/>
  <c r="E21986" i="4"/>
  <c r="B21986" i="4" s="1"/>
  <c r="E21987" i="4"/>
  <c r="D21987" i="4" s="1"/>
  <c r="E21988" i="4"/>
  <c r="E21989" i="4"/>
  <c r="B21989" i="4" s="1"/>
  <c r="E21990" i="4"/>
  <c r="E21991" i="4"/>
  <c r="B21991" i="4" s="1"/>
  <c r="E21992" i="4"/>
  <c r="A21992" i="4" s="1"/>
  <c r="E21993" i="4"/>
  <c r="E21994" i="4"/>
  <c r="B21994" i="4" s="1"/>
  <c r="E21995" i="4"/>
  <c r="D21995" i="4" s="1"/>
  <c r="E21996" i="4"/>
  <c r="E21997" i="4"/>
  <c r="B21997" i="4" s="1"/>
  <c r="E21998" i="4"/>
  <c r="D21998" i="4" s="1"/>
  <c r="E21999" i="4"/>
  <c r="E22000" i="4"/>
  <c r="A22000" i="4" s="1"/>
  <c r="E22001" i="4"/>
  <c r="E22002" i="4"/>
  <c r="B22002" i="4" s="1"/>
  <c r="E22003" i="4"/>
  <c r="E22004" i="4"/>
  <c r="D22004" i="4" s="1"/>
  <c r="E22005" i="4"/>
  <c r="B22005" i="4" s="1"/>
  <c r="E22006" i="4"/>
  <c r="E22007" i="4"/>
  <c r="B22007" i="4" s="1"/>
  <c r="E22008" i="4"/>
  <c r="A22008" i="4" s="1"/>
  <c r="E22009" i="4"/>
  <c r="A22009" i="4" s="1"/>
  <c r="E22010" i="4"/>
  <c r="B22010" i="4" s="1"/>
  <c r="E22011" i="4"/>
  <c r="D22011" i="4" s="1"/>
  <c r="E22012" i="4"/>
  <c r="E22013" i="4"/>
  <c r="E22014" i="4"/>
  <c r="D22014" i="4" s="1"/>
  <c r="E22015" i="4"/>
  <c r="E22016" i="4"/>
  <c r="B22016" i="4" s="1"/>
  <c r="E22017" i="4"/>
  <c r="E22018" i="4"/>
  <c r="B22018" i="4" s="1"/>
  <c r="E22019" i="4"/>
  <c r="E22020" i="4"/>
  <c r="E22021" i="4"/>
  <c r="B22021" i="4" s="1"/>
  <c r="E22022" i="4"/>
  <c r="A22022" i="4" s="1"/>
  <c r="E22023" i="4"/>
  <c r="E22024" i="4"/>
  <c r="B22024" i="4" s="1"/>
  <c r="E22025" i="4"/>
  <c r="E22026" i="4"/>
  <c r="B22026" i="4" s="1"/>
  <c r="E22027" i="4"/>
  <c r="D22027" i="4" s="1"/>
  <c r="E22028" i="4"/>
  <c r="E22029" i="4"/>
  <c r="E22030" i="4"/>
  <c r="E22031" i="4"/>
  <c r="E22032" i="4"/>
  <c r="E22033" i="4"/>
  <c r="E22034" i="4"/>
  <c r="B22034" i="4" s="1"/>
  <c r="E22035" i="4"/>
  <c r="E22036" i="4"/>
  <c r="E22037" i="4"/>
  <c r="E22038" i="4"/>
  <c r="B22038" i="4" s="1"/>
  <c r="E22039" i="4"/>
  <c r="E22040" i="4"/>
  <c r="E22041" i="4"/>
  <c r="E22042" i="4"/>
  <c r="B22042" i="4" s="1"/>
  <c r="E22043" i="4"/>
  <c r="E22044" i="4"/>
  <c r="E22045" i="4"/>
  <c r="E22046" i="4"/>
  <c r="D22046" i="4" s="1"/>
  <c r="E22047" i="4"/>
  <c r="E22048" i="4"/>
  <c r="E22049" i="4"/>
  <c r="E22050" i="4"/>
  <c r="B22050" i="4" s="1"/>
  <c r="E22051" i="4"/>
  <c r="D22051" i="4" s="1"/>
  <c r="E22052" i="4"/>
  <c r="E22053" i="4"/>
  <c r="B22053" i="4" s="1"/>
  <c r="E22054" i="4"/>
  <c r="E22055" i="4"/>
  <c r="E22056" i="4"/>
  <c r="A22056" i="4" s="1"/>
  <c r="E22057" i="4"/>
  <c r="E22058" i="4"/>
  <c r="B22058" i="4" s="1"/>
  <c r="E22059" i="4"/>
  <c r="D22059" i="4" s="1"/>
  <c r="E22060" i="4"/>
  <c r="E22061" i="4"/>
  <c r="E22062" i="4"/>
  <c r="A22062" i="4" s="1"/>
  <c r="E22063" i="4"/>
  <c r="D22063" i="4" s="1"/>
  <c r="E22064" i="4"/>
  <c r="E22065" i="4"/>
  <c r="E22066" i="4"/>
  <c r="A22066" i="4" s="1"/>
  <c r="E22067" i="4"/>
  <c r="E22068" i="4"/>
  <c r="A22068" i="4" s="1"/>
  <c r="E22069" i="4"/>
  <c r="E22070" i="4"/>
  <c r="E22071" i="4"/>
  <c r="E22072" i="4"/>
  <c r="B22072" i="4" s="1"/>
  <c r="E22073" i="4"/>
  <c r="E22074" i="4"/>
  <c r="A22074" i="4" s="1"/>
  <c r="E22075" i="4"/>
  <c r="E22076" i="4"/>
  <c r="A22076" i="4" s="1"/>
  <c r="E22077" i="4"/>
  <c r="E22078" i="4"/>
  <c r="E22079" i="4"/>
  <c r="D22079" i="4" s="1"/>
  <c r="E22080" i="4"/>
  <c r="B22080" i="4" s="1"/>
  <c r="E22081" i="4"/>
  <c r="E22082" i="4"/>
  <c r="A22082" i="4" s="1"/>
  <c r="E22083" i="4"/>
  <c r="E22084" i="4"/>
  <c r="A22084" i="4" s="1"/>
  <c r="E22085" i="4"/>
  <c r="E22086" i="4"/>
  <c r="E22087" i="4"/>
  <c r="E22088" i="4"/>
  <c r="B22088" i="4" s="1"/>
  <c r="E22089" i="4"/>
  <c r="E22090" i="4"/>
  <c r="A22090" i="4" s="1"/>
  <c r="E22091" i="4"/>
  <c r="E22092" i="4"/>
  <c r="A22092" i="4" s="1"/>
  <c r="E22093" i="4"/>
  <c r="E22094" i="4"/>
  <c r="E22095" i="4"/>
  <c r="D22095" i="4" s="1"/>
  <c r="E22096" i="4"/>
  <c r="E22097" i="4"/>
  <c r="E22098" i="4"/>
  <c r="A22098" i="4" s="1"/>
  <c r="E22099" i="4"/>
  <c r="E22100" i="4"/>
  <c r="A22100" i="4" s="1"/>
  <c r="E22101" i="4"/>
  <c r="E22102" i="4"/>
  <c r="E22103" i="4"/>
  <c r="E22104" i="4"/>
  <c r="E22105" i="4"/>
  <c r="A22105" i="4" s="1"/>
  <c r="E22106" i="4"/>
  <c r="A22106" i="4" s="1"/>
  <c r="E22107" i="4"/>
  <c r="E22108" i="4"/>
  <c r="A22108" i="4" s="1"/>
  <c r="E22109" i="4"/>
  <c r="E22110" i="4"/>
  <c r="E22111" i="4"/>
  <c r="E22112" i="4"/>
  <c r="E22113" i="4"/>
  <c r="B22113" i="4" s="1"/>
  <c r="E22114" i="4"/>
  <c r="A22114" i="4" s="1"/>
  <c r="E22115" i="4"/>
  <c r="A22115" i="4" s="1"/>
  <c r="E22116" i="4"/>
  <c r="D22116" i="4" s="1"/>
  <c r="E22117" i="4"/>
  <c r="E22118" i="4"/>
  <c r="E22119" i="4"/>
  <c r="D22119" i="4" s="1"/>
  <c r="E22120" i="4"/>
  <c r="E22121" i="4"/>
  <c r="E22122" i="4"/>
  <c r="E22123" i="4"/>
  <c r="D22123" i="4" s="1"/>
  <c r="E22124" i="4"/>
  <c r="A22124" i="4" s="1"/>
  <c r="E22125" i="4"/>
  <c r="D22125" i="4" s="1"/>
  <c r="E22126" i="4"/>
  <c r="E22127" i="4"/>
  <c r="E22128" i="4"/>
  <c r="E22129" i="4"/>
  <c r="B22129" i="4" s="1"/>
  <c r="E22130" i="4"/>
  <c r="A22130" i="4" s="1"/>
  <c r="E22131" i="4"/>
  <c r="E22132" i="4"/>
  <c r="B22132" i="4" s="1"/>
  <c r="E22133" i="4"/>
  <c r="D22133" i="4" s="1"/>
  <c r="E22134" i="4"/>
  <c r="A22134" i="4" s="1"/>
  <c r="E22135" i="4"/>
  <c r="D22135" i="4" s="1"/>
  <c r="E22136" i="4"/>
  <c r="E22137" i="4"/>
  <c r="B22137" i="4" s="1"/>
  <c r="E22138" i="4"/>
  <c r="A22138" i="4" s="1"/>
  <c r="E22139" i="4"/>
  <c r="E22140" i="4"/>
  <c r="E22141" i="4"/>
  <c r="E22142" i="4"/>
  <c r="E22143" i="4"/>
  <c r="E22144" i="4"/>
  <c r="E22145" i="4"/>
  <c r="B22145" i="4" s="1"/>
  <c r="E22146" i="4"/>
  <c r="E22147" i="4"/>
  <c r="D22147" i="4" s="1"/>
  <c r="E22148" i="4"/>
  <c r="A22148" i="4" s="1"/>
  <c r="E22149" i="4"/>
  <c r="E22150" i="4"/>
  <c r="E22151" i="4"/>
  <c r="D22151" i="4" s="1"/>
  <c r="E22152" i="4"/>
  <c r="E22153" i="4"/>
  <c r="E22154" i="4"/>
  <c r="A22154" i="4" s="1"/>
  <c r="E22155" i="4"/>
  <c r="A22155" i="4" s="1"/>
  <c r="E22156" i="4"/>
  <c r="D22156" i="4" s="1"/>
  <c r="E22157" i="4"/>
  <c r="E22158" i="4"/>
  <c r="E22159" i="4"/>
  <c r="D22159" i="4" s="1"/>
  <c r="E22160" i="4"/>
  <c r="E22161" i="4"/>
  <c r="B22161" i="4" s="1"/>
  <c r="E22162" i="4"/>
  <c r="A22162" i="4" s="1"/>
  <c r="E22163" i="4"/>
  <c r="E22164" i="4"/>
  <c r="E22165" i="4"/>
  <c r="D22165" i="4" s="1"/>
  <c r="E22166" i="4"/>
  <c r="E22167" i="4"/>
  <c r="E22168" i="4"/>
  <c r="E22169" i="4"/>
  <c r="B22169" i="4" s="1"/>
  <c r="E22170" i="4"/>
  <c r="A22170" i="4" s="1"/>
  <c r="E22171" i="4"/>
  <c r="E22172" i="4"/>
  <c r="B22172" i="4" s="1"/>
  <c r="E22173" i="4"/>
  <c r="E22174" i="4"/>
  <c r="A22174" i="4" s="1"/>
  <c r="E22175" i="4"/>
  <c r="D22175" i="4" s="1"/>
  <c r="E22176" i="4"/>
  <c r="E22177" i="4"/>
  <c r="B22177" i="4" s="1"/>
  <c r="E22178" i="4"/>
  <c r="E22179" i="4"/>
  <c r="B22179" i="4" s="1"/>
  <c r="E22180" i="4"/>
  <c r="E22181" i="4"/>
  <c r="E22182" i="4"/>
  <c r="E22183" i="4"/>
  <c r="D22183" i="4" s="1"/>
  <c r="E22184" i="4"/>
  <c r="E22185" i="4"/>
  <c r="E22186" i="4"/>
  <c r="E22187" i="4"/>
  <c r="E22188" i="4"/>
  <c r="A22188" i="4" s="1"/>
  <c r="E22189" i="4"/>
  <c r="D22189" i="4" s="1"/>
  <c r="E22190" i="4"/>
  <c r="B22190" i="4" s="1"/>
  <c r="E22191" i="4"/>
  <c r="E22192" i="4"/>
  <c r="E22193" i="4"/>
  <c r="B22193" i="4" s="1"/>
  <c r="E22194" i="4"/>
  <c r="A22194" i="4" s="1"/>
  <c r="E22195" i="4"/>
  <c r="A22195" i="4" s="1"/>
  <c r="E22196" i="4"/>
  <c r="E22197" i="4"/>
  <c r="D22197" i="4" s="1"/>
  <c r="E22198" i="4"/>
  <c r="A22198" i="4" s="1"/>
  <c r="E22199" i="4"/>
  <c r="E22200" i="4"/>
  <c r="E22201" i="4"/>
  <c r="B22201" i="4" s="1"/>
  <c r="E22202" i="4"/>
  <c r="A22202" i="4" s="1"/>
  <c r="E22203" i="4"/>
  <c r="E22204" i="4"/>
  <c r="E22205" i="4"/>
  <c r="E22206" i="4"/>
  <c r="E22207" i="4"/>
  <c r="A22207" i="4" s="1"/>
  <c r="E22208" i="4"/>
  <c r="E22209" i="4"/>
  <c r="E22210" i="4"/>
  <c r="A22210" i="4" s="1"/>
  <c r="E22211" i="4"/>
  <c r="E22212" i="4"/>
  <c r="E22213" i="4"/>
  <c r="D22213" i="4" s="1"/>
  <c r="E22214" i="4"/>
  <c r="E22215" i="4"/>
  <c r="E22216" i="4"/>
  <c r="E22217" i="4"/>
  <c r="D22217" i="4" s="1"/>
  <c r="E22218" i="4"/>
  <c r="E22219" i="4"/>
  <c r="A22219" i="4" s="1"/>
  <c r="E22220" i="4"/>
  <c r="A22220" i="4" s="1"/>
  <c r="E22221" i="4"/>
  <c r="D22221" i="4" s="1"/>
  <c r="E22222" i="4"/>
  <c r="E22223" i="4"/>
  <c r="A22223" i="4" s="1"/>
  <c r="E22224" i="4"/>
  <c r="E22225" i="4"/>
  <c r="E22226" i="4"/>
  <c r="A22226" i="4" s="1"/>
  <c r="E22227" i="4"/>
  <c r="B22227" i="4" s="1"/>
  <c r="E22228" i="4"/>
  <c r="A22228" i="4" s="1"/>
  <c r="E22229" i="4"/>
  <c r="E22230" i="4"/>
  <c r="E22231" i="4"/>
  <c r="A22231" i="4" s="1"/>
  <c r="E22232" i="4"/>
  <c r="E22233" i="4"/>
  <c r="D22233" i="4" s="1"/>
  <c r="E22234" i="4"/>
  <c r="E22235" i="4"/>
  <c r="E22236" i="4"/>
  <c r="E22237" i="4"/>
  <c r="E22238" i="4"/>
  <c r="E22239" i="4"/>
  <c r="E22240" i="4"/>
  <c r="E22241" i="4"/>
  <c r="D22241" i="4" s="1"/>
  <c r="E22242" i="4"/>
  <c r="A22242" i="4" s="1"/>
  <c r="E22243" i="4"/>
  <c r="A22243" i="4" s="1"/>
  <c r="E22244" i="4"/>
  <c r="B22244" i="4" s="1"/>
  <c r="E22245" i="4"/>
  <c r="D22245" i="4" s="1"/>
  <c r="E22246" i="4"/>
  <c r="B22246" i="4" s="1"/>
  <c r="E22247" i="4"/>
  <c r="A22247" i="4" s="1"/>
  <c r="E22248" i="4"/>
  <c r="E22249" i="4"/>
  <c r="E22250" i="4"/>
  <c r="E22251" i="4"/>
  <c r="E22252" i="4"/>
  <c r="E22253" i="4"/>
  <c r="E22254" i="4"/>
  <c r="E22255" i="4"/>
  <c r="A22255" i="4" s="1"/>
  <c r="E22256" i="4"/>
  <c r="E22257" i="4"/>
  <c r="E22258" i="4"/>
  <c r="E22259" i="4"/>
  <c r="A22259" i="4" s="1"/>
  <c r="E22260" i="4"/>
  <c r="E22261" i="4"/>
  <c r="E22262" i="4"/>
  <c r="E22263" i="4"/>
  <c r="E22264" i="4"/>
  <c r="E22265" i="4"/>
  <c r="E22266" i="4"/>
  <c r="A22266" i="4" s="1"/>
  <c r="E22267" i="4"/>
  <c r="E22268" i="4"/>
  <c r="E22269" i="4"/>
  <c r="E22270" i="4"/>
  <c r="B22270" i="4" s="1"/>
  <c r="E22271" i="4"/>
  <c r="E22272" i="4"/>
  <c r="E22273" i="4"/>
  <c r="D22273" i="4" s="1"/>
  <c r="E22274" i="4"/>
  <c r="A22274" i="4" s="1"/>
  <c r="E22275" i="4"/>
  <c r="A22275" i="4" s="1"/>
  <c r="E22276" i="4"/>
  <c r="A22276" i="4" s="1"/>
  <c r="E22277" i="4"/>
  <c r="D22277" i="4" s="1"/>
  <c r="E22278" i="4"/>
  <c r="E22279" i="4"/>
  <c r="E22280" i="4"/>
  <c r="E22281" i="4"/>
  <c r="D22281" i="4" s="1"/>
  <c r="E22282" i="4"/>
  <c r="A22282" i="4" s="1"/>
  <c r="E22283" i="4"/>
  <c r="E22284" i="4"/>
  <c r="E22285" i="4"/>
  <c r="D22285" i="4" s="1"/>
  <c r="E22286" i="4"/>
  <c r="A22286" i="4" s="1"/>
  <c r="E22287" i="4"/>
  <c r="A22287" i="4" s="1"/>
  <c r="E22288" i="4"/>
  <c r="E22289" i="4"/>
  <c r="E22290" i="4"/>
  <c r="E22291" i="4"/>
  <c r="E22292" i="4"/>
  <c r="D22292" i="4" s="1"/>
  <c r="E22293" i="4"/>
  <c r="E22294" i="4"/>
  <c r="A22294" i="4" s="1"/>
  <c r="E22295" i="4"/>
  <c r="B22295" i="4" s="1"/>
  <c r="E22296" i="4"/>
  <c r="E22297" i="4"/>
  <c r="E22298" i="4"/>
  <c r="E22299" i="4"/>
  <c r="A22299" i="4" s="1"/>
  <c r="E22300" i="4"/>
  <c r="A22300" i="4" s="1"/>
  <c r="E22301" i="4"/>
  <c r="E22302" i="4"/>
  <c r="E22303" i="4"/>
  <c r="E22304" i="4"/>
  <c r="E22305" i="4"/>
  <c r="E22306" i="4"/>
  <c r="E22307" i="4"/>
  <c r="D22307" i="4" s="1"/>
  <c r="E22308" i="4"/>
  <c r="A22308" i="4" s="1"/>
  <c r="E22309" i="4"/>
  <c r="D22309" i="4" s="1"/>
  <c r="E22310" i="4"/>
  <c r="E22311" i="4"/>
  <c r="E22312" i="4"/>
  <c r="E22313" i="4"/>
  <c r="D22313" i="4" s="1"/>
  <c r="E22314" i="4"/>
  <c r="E22315" i="4"/>
  <c r="E22316" i="4"/>
  <c r="E22317" i="4"/>
  <c r="E22318" i="4"/>
  <c r="B22318" i="4" s="1"/>
  <c r="E22319" i="4"/>
  <c r="E22320" i="4"/>
  <c r="E22321" i="4"/>
  <c r="D22321" i="4" s="1"/>
  <c r="E22322" i="4"/>
  <c r="A22322" i="4" s="1"/>
  <c r="E22323" i="4"/>
  <c r="E22324" i="4"/>
  <c r="E22325" i="4"/>
  <c r="E22326" i="4"/>
  <c r="E22327" i="4"/>
  <c r="A22327" i="4" s="1"/>
  <c r="E22328" i="4"/>
  <c r="E22329" i="4"/>
  <c r="E22330" i="4"/>
  <c r="E22331" i="4"/>
  <c r="E22332" i="4"/>
  <c r="E22333" i="4"/>
  <c r="E22334" i="4"/>
  <c r="E22335" i="4"/>
  <c r="E22336" i="4"/>
  <c r="E22337" i="4"/>
  <c r="E22338" i="4"/>
  <c r="A22338" i="4" s="1"/>
  <c r="E22339" i="4"/>
  <c r="E22340" i="4"/>
  <c r="E22341" i="4"/>
  <c r="D22341" i="4" s="1"/>
  <c r="E22342" i="4"/>
  <c r="E22343" i="4"/>
  <c r="E22344" i="4"/>
  <c r="E22345" i="4"/>
  <c r="E22346" i="4"/>
  <c r="A22346" i="4" s="1"/>
  <c r="E22347" i="4"/>
  <c r="B22347" i="4" s="1"/>
  <c r="E22348" i="4"/>
  <c r="E22349" i="4"/>
  <c r="D22349" i="4" s="1"/>
  <c r="E22350" i="4"/>
  <c r="E22351" i="4"/>
  <c r="A22351" i="4" s="1"/>
  <c r="E22352" i="4"/>
  <c r="E22353" i="4"/>
  <c r="D22353" i="4" s="1"/>
  <c r="E22354" i="4"/>
  <c r="E22355" i="4"/>
  <c r="E22356" i="4"/>
  <c r="E22357" i="4"/>
  <c r="E22358" i="4"/>
  <c r="D22358" i="4" s="1"/>
  <c r="E22359" i="4"/>
  <c r="E22360" i="4"/>
  <c r="E22361" i="4"/>
  <c r="E22362" i="4"/>
  <c r="A22362" i="4" s="1"/>
  <c r="E22363" i="4"/>
  <c r="E22364" i="4"/>
  <c r="B22364" i="4" s="1"/>
  <c r="E22365" i="4"/>
  <c r="E22366" i="4"/>
  <c r="E22367" i="4"/>
  <c r="A22367" i="4" s="1"/>
  <c r="E22368" i="4"/>
  <c r="E22369" i="4"/>
  <c r="D22369" i="4" s="1"/>
  <c r="E22370" i="4"/>
  <c r="A22370" i="4" s="1"/>
  <c r="E22371" i="4"/>
  <c r="E22372" i="4"/>
  <c r="B22372" i="4" s="1"/>
  <c r="E22373" i="4"/>
  <c r="D22373" i="4" s="1"/>
  <c r="E22374" i="4"/>
  <c r="B22374" i="4" s="1"/>
  <c r="E22375" i="4"/>
  <c r="B22375" i="4" s="1"/>
  <c r="E22376" i="4"/>
  <c r="E22377" i="4"/>
  <c r="D22377" i="4" s="1"/>
  <c r="E22378" i="4"/>
  <c r="E22379" i="4"/>
  <c r="E22380" i="4"/>
  <c r="A22380" i="4" s="1"/>
  <c r="E22381" i="4"/>
  <c r="E22382" i="4"/>
  <c r="E22383" i="4"/>
  <c r="E22384" i="4"/>
  <c r="E22385" i="4"/>
  <c r="D22385" i="4" s="1"/>
  <c r="E22386" i="4"/>
  <c r="E22387" i="4"/>
  <c r="B22387" i="4" s="1"/>
  <c r="E22388" i="4"/>
  <c r="A22388" i="4" s="1"/>
  <c r="E22389" i="4"/>
  <c r="E22390" i="4"/>
  <c r="E22391" i="4"/>
  <c r="A22391" i="4" s="1"/>
  <c r="E22392" i="4"/>
  <c r="E22393" i="4"/>
  <c r="D22393" i="4" s="1"/>
  <c r="E22394" i="4"/>
  <c r="E22395" i="4"/>
  <c r="A22395" i="4" s="1"/>
  <c r="E22396" i="4"/>
  <c r="E22397" i="4"/>
  <c r="E22398" i="4"/>
  <c r="A22398" i="4" s="1"/>
  <c r="E22399" i="4"/>
  <c r="A22399" i="4" s="1"/>
  <c r="E22400" i="4"/>
  <c r="E22401" i="4"/>
  <c r="B22401" i="4" s="1"/>
  <c r="E22402" i="4"/>
  <c r="A22402" i="4" s="1"/>
  <c r="E22403" i="4"/>
  <c r="E22404" i="4"/>
  <c r="B22404" i="4" s="1"/>
  <c r="E22405" i="4"/>
  <c r="D22405" i="4" s="1"/>
  <c r="E22406" i="4"/>
  <c r="A22406" i="4" s="1"/>
  <c r="E22407" i="4"/>
  <c r="E22408" i="4"/>
  <c r="E22409" i="4"/>
  <c r="A22409" i="4" s="1"/>
  <c r="E22410" i="4"/>
  <c r="A22410" i="4" s="1"/>
  <c r="E22411" i="4"/>
  <c r="E22412" i="4"/>
  <c r="E22413" i="4"/>
  <c r="E22414" i="4"/>
  <c r="A22414" i="4" s="1"/>
  <c r="E22415" i="4"/>
  <c r="A22415" i="4" s="1"/>
  <c r="E22416" i="4"/>
  <c r="E22417" i="4"/>
  <c r="A22417" i="4" s="1"/>
  <c r="E22418" i="4"/>
  <c r="E22419" i="4"/>
  <c r="A22419" i="4" s="1"/>
  <c r="E22420" i="4"/>
  <c r="D22420" i="4" s="1"/>
  <c r="E22421" i="4"/>
  <c r="E22422" i="4"/>
  <c r="E22423" i="4"/>
  <c r="B22423" i="4" s="1"/>
  <c r="E22424" i="4"/>
  <c r="E22425" i="4"/>
  <c r="E22426" i="4"/>
  <c r="E22427" i="4"/>
  <c r="E22428" i="4"/>
  <c r="A22428" i="4" s="1"/>
  <c r="E22429" i="4"/>
  <c r="E22430" i="4"/>
  <c r="E22431" i="4"/>
  <c r="E22432" i="4"/>
  <c r="E22433" i="4"/>
  <c r="E22434" i="4"/>
  <c r="E22435" i="4"/>
  <c r="A22435" i="4" s="1"/>
  <c r="E22436" i="4"/>
  <c r="A22436" i="4" s="1"/>
  <c r="E22437" i="4"/>
  <c r="D22437" i="4" s="1"/>
  <c r="E22438" i="4"/>
  <c r="A22438" i="4" s="1"/>
  <c r="E22439" i="4"/>
  <c r="B22439" i="4" s="1"/>
  <c r="E22440" i="4"/>
  <c r="E22441" i="4"/>
  <c r="A22441" i="4" s="1"/>
  <c r="E22442" i="4"/>
  <c r="E22443" i="4"/>
  <c r="E22444" i="4"/>
  <c r="E22445" i="4"/>
  <c r="E22446" i="4"/>
  <c r="E22447" i="4"/>
  <c r="E22448" i="4"/>
  <c r="E22449" i="4"/>
  <c r="E22450" i="4"/>
  <c r="E22451" i="4"/>
  <c r="D22451" i="4" s="1"/>
  <c r="E22452" i="4"/>
  <c r="E22453" i="4"/>
  <c r="D22453" i="4" s="1"/>
  <c r="E22454" i="4"/>
  <c r="E22455" i="4"/>
  <c r="E22456" i="4"/>
  <c r="E22457" i="4"/>
  <c r="A22457" i="4" s="1"/>
  <c r="E22458" i="4"/>
  <c r="D22458" i="4" s="1"/>
  <c r="E22459" i="4"/>
  <c r="E22460" i="4"/>
  <c r="A22460" i="4" s="1"/>
  <c r="E22461" i="4"/>
  <c r="D22461" i="4" s="1"/>
  <c r="E22462" i="4"/>
  <c r="A22462" i="4" s="1"/>
  <c r="E22463" i="4"/>
  <c r="E22464" i="4"/>
  <c r="E22465" i="4"/>
  <c r="E22466" i="4"/>
  <c r="D22466" i="4" s="1"/>
  <c r="E22467" i="4"/>
  <c r="A22467" i="4" s="1"/>
  <c r="E22468" i="4"/>
  <c r="A22468" i="4" s="1"/>
  <c r="E22469" i="4"/>
  <c r="D22469" i="4" s="1"/>
  <c r="E22470" i="4"/>
  <c r="A22470" i="4" s="1"/>
  <c r="E22471" i="4"/>
  <c r="A22471" i="4" s="1"/>
  <c r="E22472" i="4"/>
  <c r="E22473" i="4"/>
  <c r="E22474" i="4"/>
  <c r="D22474" i="4" s="1"/>
  <c r="E22475" i="4"/>
  <c r="A22475" i="4" s="1"/>
  <c r="E22476" i="4"/>
  <c r="E22477" i="4"/>
  <c r="E22478" i="4"/>
  <c r="E22479" i="4"/>
  <c r="A22479" i="4" s="1"/>
  <c r="E22480" i="4"/>
  <c r="E22481" i="4"/>
  <c r="E22482" i="4"/>
  <c r="E22483" i="4"/>
  <c r="A22483" i="4" s="1"/>
  <c r="E22484" i="4"/>
  <c r="A22484" i="4" s="1"/>
  <c r="E22485" i="4"/>
  <c r="E22486" i="4"/>
  <c r="A22486" i="4" s="1"/>
  <c r="E22487" i="4"/>
  <c r="A22487" i="4" s="1"/>
  <c r="E22488" i="4"/>
  <c r="E22489" i="4"/>
  <c r="E22490" i="4"/>
  <c r="E22491" i="4"/>
  <c r="A22491" i="4" s="1"/>
  <c r="E22492" i="4"/>
  <c r="D22492" i="4" s="1"/>
  <c r="E22493" i="4"/>
  <c r="E22494" i="4"/>
  <c r="D22494" i="4" s="1"/>
  <c r="E22495" i="4"/>
  <c r="A22495" i="4" s="1"/>
  <c r="E22496" i="4"/>
  <c r="E22497" i="4"/>
  <c r="E22498" i="4"/>
  <c r="E22499" i="4"/>
  <c r="A22499" i="4" s="1"/>
  <c r="E22500" i="4"/>
  <c r="E22501" i="4"/>
  <c r="D22501" i="4" s="1"/>
  <c r="E22502" i="4"/>
  <c r="B22502" i="4" s="1"/>
  <c r="E22503" i="4"/>
  <c r="E22504" i="4"/>
  <c r="E22505" i="4"/>
  <c r="D22505" i="4" s="1"/>
  <c r="E22506" i="4"/>
  <c r="D22506" i="4" s="1"/>
  <c r="E22507" i="4"/>
  <c r="E22508" i="4"/>
  <c r="A22508" i="4" s="1"/>
  <c r="E22509" i="4"/>
  <c r="E22510" i="4"/>
  <c r="A22510" i="4" s="1"/>
  <c r="E22511" i="4"/>
  <c r="E22512" i="4"/>
  <c r="E22513" i="4"/>
  <c r="B22513" i="4" s="1"/>
  <c r="E22514" i="4"/>
  <c r="E22515" i="4"/>
  <c r="B22515" i="4" s="1"/>
  <c r="E22516" i="4"/>
  <c r="E22517" i="4"/>
  <c r="D22517" i="4" s="1"/>
  <c r="E22518" i="4"/>
  <c r="E22519" i="4"/>
  <c r="B22519" i="4" s="1"/>
  <c r="E22520" i="4"/>
  <c r="E22521" i="4"/>
  <c r="E22522" i="4"/>
  <c r="D22522" i="4" s="1"/>
  <c r="E22523" i="4"/>
  <c r="A22523" i="4" s="1"/>
  <c r="E22524" i="4"/>
  <c r="D22524" i="4" s="1"/>
  <c r="E22525" i="4"/>
  <c r="D22525" i="4" s="1"/>
  <c r="E22526" i="4"/>
  <c r="A22526" i="4" s="1"/>
  <c r="E22527" i="4"/>
  <c r="A22527" i="4" s="1"/>
  <c r="E22528" i="4"/>
  <c r="E22529" i="4"/>
  <c r="D22529" i="4" s="1"/>
  <c r="E22530" i="4"/>
  <c r="D22530" i="4" s="1"/>
  <c r="E22531" i="4"/>
  <c r="B22531" i="4" s="1"/>
  <c r="E22532" i="4"/>
  <c r="E22533" i="4"/>
  <c r="D22533" i="4" s="1"/>
  <c r="E22534" i="4"/>
  <c r="B22534" i="4" s="1"/>
  <c r="E22535" i="4"/>
  <c r="D22535" i="4" s="1"/>
  <c r="E22536" i="4"/>
  <c r="E22537" i="4"/>
  <c r="E22538" i="4"/>
  <c r="D22538" i="4" s="1"/>
  <c r="E22539" i="4"/>
  <c r="D22539" i="4" s="1"/>
  <c r="E22540" i="4"/>
  <c r="A22540" i="4" s="1"/>
  <c r="E22541" i="4"/>
  <c r="E22542" i="4"/>
  <c r="B22542" i="4" s="1"/>
  <c r="E22543" i="4"/>
  <c r="E22544" i="4"/>
  <c r="E22545" i="4"/>
  <c r="B22545" i="4" s="1"/>
  <c r="E22546" i="4"/>
  <c r="E22547" i="4"/>
  <c r="B22547" i="4" s="1"/>
  <c r="E22548" i="4"/>
  <c r="A22548" i="4" s="1"/>
  <c r="E22549" i="4"/>
  <c r="E22550" i="4"/>
  <c r="B22550" i="4" s="1"/>
  <c r="E22551" i="4"/>
  <c r="A22551" i="4" s="1"/>
  <c r="E22552" i="4"/>
  <c r="E22553" i="4"/>
  <c r="D22553" i="4" s="1"/>
  <c r="E22554" i="4"/>
  <c r="E22555" i="4"/>
  <c r="A22555" i="4" s="1"/>
  <c r="E22556" i="4"/>
  <c r="B22556" i="4" s="1"/>
  <c r="E22557" i="4"/>
  <c r="E22558" i="4"/>
  <c r="E22559" i="4"/>
  <c r="A22559" i="4" s="1"/>
  <c r="E22560" i="4"/>
  <c r="E22561" i="4"/>
  <c r="E22562" i="4"/>
  <c r="E22563" i="4"/>
  <c r="E22564" i="4"/>
  <c r="D22564" i="4" s="1"/>
  <c r="E22565" i="4"/>
  <c r="D22565" i="4" s="1"/>
  <c r="E22566" i="4"/>
  <c r="B22566" i="4" s="1"/>
  <c r="E22567" i="4"/>
  <c r="E22568" i="4"/>
  <c r="E22569" i="4"/>
  <c r="D22569" i="4" s="1"/>
  <c r="E22570" i="4"/>
  <c r="D22570" i="4" s="1"/>
  <c r="E22571" i="4"/>
  <c r="E22572" i="4"/>
  <c r="E22573" i="4"/>
  <c r="E22574" i="4"/>
  <c r="A22574" i="4" s="1"/>
  <c r="E22575" i="4"/>
  <c r="E22576" i="4"/>
  <c r="E22577" i="4"/>
  <c r="D22577" i="4" s="1"/>
  <c r="E22578" i="4"/>
  <c r="E22579" i="4"/>
  <c r="B22579" i="4" s="1"/>
  <c r="E22580" i="4"/>
  <c r="E22581" i="4"/>
  <c r="D22581" i="4" s="1"/>
  <c r="E22582" i="4"/>
  <c r="D22582" i="4" s="1"/>
  <c r="E22583" i="4"/>
  <c r="E22584" i="4"/>
  <c r="E22585" i="4"/>
  <c r="E22586" i="4"/>
  <c r="D22586" i="4" s="1"/>
  <c r="E22587" i="4"/>
  <c r="B22587" i="4" s="1"/>
  <c r="E22588" i="4"/>
  <c r="E22589" i="4"/>
  <c r="D22589" i="4" s="1"/>
  <c r="E22590" i="4"/>
  <c r="E22591" i="4"/>
  <c r="E22592" i="4"/>
  <c r="E22593" i="4"/>
  <c r="E22594" i="4"/>
  <c r="D22594" i="4" s="1"/>
  <c r="E22595" i="4"/>
  <c r="B22595" i="4" s="1"/>
  <c r="E22596" i="4"/>
  <c r="D22596" i="4" s="1"/>
  <c r="E22597" i="4"/>
  <c r="D22597" i="4" s="1"/>
  <c r="E22598" i="4"/>
  <c r="B22598" i="4" s="1"/>
  <c r="E22599" i="4"/>
  <c r="A22599" i="4" s="1"/>
  <c r="E22600" i="4"/>
  <c r="E22601" i="4"/>
  <c r="D22601" i="4" s="1"/>
  <c r="E22602" i="4"/>
  <c r="D22602" i="4" s="1"/>
  <c r="E22603" i="4"/>
  <c r="E22604" i="4"/>
  <c r="E22605" i="4"/>
  <c r="E22606" i="4"/>
  <c r="B22606" i="4" s="1"/>
  <c r="E22607" i="4"/>
  <c r="E22608" i="4"/>
  <c r="E22609" i="4"/>
  <c r="E22610" i="4"/>
  <c r="E22611" i="4"/>
  <c r="E22612" i="4"/>
  <c r="D22612" i="4" s="1"/>
  <c r="E22613" i="4"/>
  <c r="E22614" i="4"/>
  <c r="E22615" i="4"/>
  <c r="A22615" i="4" s="1"/>
  <c r="E22616" i="4"/>
  <c r="E22617" i="4"/>
  <c r="D22617" i="4" s="1"/>
  <c r="E22618" i="4"/>
  <c r="E22619" i="4"/>
  <c r="D22619" i="4" s="1"/>
  <c r="E22620" i="4"/>
  <c r="A22620" i="4" s="1"/>
  <c r="E22621" i="4"/>
  <c r="E22622" i="4"/>
  <c r="A22622" i="4" s="1"/>
  <c r="E22623" i="4"/>
  <c r="A22623" i="4" s="1"/>
  <c r="E22624" i="4"/>
  <c r="E22625" i="4"/>
  <c r="B22625" i="4" s="1"/>
  <c r="E22626" i="4"/>
  <c r="E22627" i="4"/>
  <c r="B22627" i="4" s="1"/>
  <c r="E22628" i="4"/>
  <c r="E22629" i="4"/>
  <c r="D22629" i="4" s="1"/>
  <c r="E22630" i="4"/>
  <c r="E22631" i="4"/>
  <c r="B22631" i="4" s="1"/>
  <c r="E22632" i="4"/>
  <c r="E22633" i="4"/>
  <c r="E22634" i="4"/>
  <c r="D22634" i="4" s="1"/>
  <c r="E22635" i="4"/>
  <c r="A22635" i="4" s="1"/>
  <c r="E22636" i="4"/>
  <c r="D22636" i="4" s="1"/>
  <c r="E22637" i="4"/>
  <c r="E22638" i="4"/>
  <c r="B22638" i="4" s="1"/>
  <c r="E22639" i="4"/>
  <c r="E22640" i="4"/>
  <c r="E22641" i="4"/>
  <c r="D22641" i="4" s="1"/>
  <c r="E22642" i="4"/>
  <c r="E22643" i="4"/>
  <c r="B22643" i="4" s="1"/>
  <c r="E22644" i="4"/>
  <c r="D22644" i="4" s="1"/>
  <c r="E22645" i="4"/>
  <c r="B22645" i="4" s="1"/>
  <c r="E22646" i="4"/>
  <c r="D22646" i="4" s="1"/>
  <c r="E22647" i="4"/>
  <c r="A22647" i="4" s="1"/>
  <c r="E22648" i="4"/>
  <c r="D22648" i="4" s="1"/>
  <c r="E22649" i="4"/>
  <c r="D22649" i="4" s="1"/>
  <c r="E22650" i="4"/>
  <c r="D22650" i="4" s="1"/>
  <c r="E22651" i="4"/>
  <c r="E22652" i="4"/>
  <c r="A22652" i="4" s="1"/>
  <c r="E22653" i="4"/>
  <c r="E22654" i="4"/>
  <c r="D22654" i="4" s="1"/>
  <c r="E22655" i="4"/>
  <c r="A22655" i="4" s="1"/>
  <c r="E22656" i="4"/>
  <c r="E22657" i="4"/>
  <c r="D22657" i="4" s="1"/>
  <c r="E22658" i="4"/>
  <c r="E22659" i="4"/>
  <c r="B22659" i="4" s="1"/>
  <c r="E22660" i="4"/>
  <c r="A22660" i="4" s="1"/>
  <c r="E22661" i="4"/>
  <c r="E22662" i="4"/>
  <c r="E22663" i="4"/>
  <c r="E22664" i="4"/>
  <c r="D22664" i="4" s="1"/>
  <c r="E22665" i="4"/>
  <c r="E22666" i="4"/>
  <c r="D22666" i="4" s="1"/>
  <c r="E22667" i="4"/>
  <c r="D22667" i="4" s="1"/>
  <c r="E22668" i="4"/>
  <c r="E22669" i="4"/>
  <c r="E22670" i="4"/>
  <c r="D22670" i="4" s="1"/>
  <c r="E22671" i="4"/>
  <c r="D22671" i="4" s="1"/>
  <c r="E22672" i="4"/>
  <c r="E22673" i="4"/>
  <c r="E22674" i="4"/>
  <c r="E22675" i="4"/>
  <c r="E22676" i="4"/>
  <c r="E22677" i="4"/>
  <c r="E22678" i="4"/>
  <c r="E22679" i="4"/>
  <c r="A22679" i="4" s="1"/>
  <c r="E22680" i="4"/>
  <c r="E22681" i="4"/>
  <c r="A22681" i="4" s="1"/>
  <c r="E22682" i="4"/>
  <c r="D22682" i="4" s="1"/>
  <c r="E22683" i="4"/>
  <c r="E22684" i="4"/>
  <c r="D22684" i="4" s="1"/>
  <c r="E22685" i="4"/>
  <c r="B22685" i="4" s="1"/>
  <c r="E22686" i="4"/>
  <c r="D22686" i="4" s="1"/>
  <c r="E22687" i="4"/>
  <c r="A22687" i="4" s="1"/>
  <c r="E22688" i="4"/>
  <c r="B22688" i="4" s="1"/>
  <c r="E22689" i="4"/>
  <c r="E22690" i="4"/>
  <c r="D22690" i="4" s="1"/>
  <c r="E22691" i="4"/>
  <c r="A22691" i="4" s="1"/>
  <c r="E22692" i="4"/>
  <c r="A22692" i="4" s="1"/>
  <c r="E22693" i="4"/>
  <c r="B22693" i="4" s="1"/>
  <c r="E22694" i="4"/>
  <c r="A22694" i="4" s="1"/>
  <c r="E22695" i="4"/>
  <c r="E22696" i="4"/>
  <c r="D22696" i="4" s="1"/>
  <c r="E22697" i="4"/>
  <c r="E22698" i="4"/>
  <c r="E22699" i="4"/>
  <c r="D22699" i="4" s="1"/>
  <c r="E22700" i="4"/>
  <c r="B22700" i="4" s="1"/>
  <c r="E22701" i="4"/>
  <c r="E22702" i="4"/>
  <c r="E22703" i="4"/>
  <c r="A22703" i="4" s="1"/>
  <c r="E22704" i="4"/>
  <c r="E22705" i="4"/>
  <c r="E22706" i="4"/>
  <c r="E22707" i="4"/>
  <c r="E22708" i="4"/>
  <c r="A22708" i="4" s="1"/>
  <c r="E22709" i="4"/>
  <c r="E22710" i="4"/>
  <c r="B22710" i="4" s="1"/>
  <c r="E22711" i="4"/>
  <c r="E22712" i="4"/>
  <c r="E22713" i="4"/>
  <c r="D22713" i="4" s="1"/>
  <c r="E22714" i="4"/>
  <c r="D22714" i="4" s="1"/>
  <c r="E22715" i="4"/>
  <c r="D22715" i="4" s="1"/>
  <c r="E22716" i="4"/>
  <c r="E22717" i="4"/>
  <c r="B22717" i="4" s="1"/>
  <c r="E22718" i="4"/>
  <c r="D22718" i="4" s="1"/>
  <c r="E22719" i="4"/>
  <c r="E22720" i="4"/>
  <c r="D22720" i="4" s="1"/>
  <c r="E22721" i="4"/>
  <c r="E22722" i="4"/>
  <c r="E22723" i="4"/>
  <c r="D22723" i="4" s="1"/>
  <c r="E22724" i="4"/>
  <c r="A22724" i="4" s="1"/>
  <c r="E22725" i="4"/>
  <c r="B22725" i="4" s="1"/>
  <c r="E22726" i="4"/>
  <c r="A22726" i="4" s="1"/>
  <c r="E22727" i="4"/>
  <c r="E22728" i="4"/>
  <c r="E22729" i="4"/>
  <c r="E22730" i="4"/>
  <c r="D22730" i="4" s="1"/>
  <c r="E22731" i="4"/>
  <c r="E22732" i="4"/>
  <c r="A22732" i="4" s="1"/>
  <c r="E22733" i="4"/>
  <c r="E22734" i="4"/>
  <c r="D22734" i="4" s="1"/>
  <c r="E22735" i="4"/>
  <c r="A22735" i="4" s="1"/>
  <c r="E22736" i="4"/>
  <c r="E22737" i="4"/>
  <c r="B22737" i="4" s="1"/>
  <c r="E22738" i="4"/>
  <c r="E22739" i="4"/>
  <c r="E22740" i="4"/>
  <c r="B22740" i="4" s="1"/>
  <c r="E22741" i="4"/>
  <c r="B22741" i="4" s="1"/>
  <c r="E22742" i="4"/>
  <c r="E22743" i="4"/>
  <c r="A22743" i="4" s="1"/>
  <c r="E22744" i="4"/>
  <c r="D22744" i="4" s="1"/>
  <c r="E22745" i="4"/>
  <c r="A22745" i="4" s="1"/>
  <c r="E22746" i="4"/>
  <c r="D22746" i="4" s="1"/>
  <c r="E22747" i="4"/>
  <c r="E22748" i="4"/>
  <c r="A22748" i="4" s="1"/>
  <c r="E22749" i="4"/>
  <c r="B22749" i="4" s="1"/>
  <c r="E22750" i="4"/>
  <c r="E22751" i="4"/>
  <c r="A22751" i="4" s="1"/>
  <c r="E22752" i="4"/>
  <c r="E22753" i="4"/>
  <c r="A22753" i="4" s="1"/>
  <c r="E22754" i="4"/>
  <c r="D22754" i="4" s="1"/>
  <c r="E22755" i="4"/>
  <c r="E22756" i="4"/>
  <c r="E22757" i="4"/>
  <c r="E22758" i="4"/>
  <c r="B22758" i="4" s="1"/>
  <c r="E22759" i="4"/>
  <c r="E22760" i="4"/>
  <c r="D22760" i="4" s="1"/>
  <c r="E22761" i="4"/>
  <c r="E22762" i="4"/>
  <c r="E22763" i="4"/>
  <c r="E22764" i="4"/>
  <c r="B22764" i="4" s="1"/>
  <c r="E22765" i="4"/>
  <c r="E22766" i="4"/>
  <c r="E22767" i="4"/>
  <c r="A22767" i="4" s="1"/>
  <c r="E22768" i="4"/>
  <c r="E22769" i="4"/>
  <c r="E22770" i="4"/>
  <c r="E22771" i="4"/>
  <c r="A22771" i="4" s="1"/>
  <c r="E22772" i="4"/>
  <c r="A22772" i="4" s="1"/>
  <c r="E22773" i="4"/>
  <c r="E22774" i="4"/>
  <c r="A22774" i="4" s="1"/>
  <c r="E22775" i="4"/>
  <c r="A22775" i="4" s="1"/>
  <c r="E22776" i="4"/>
  <c r="D22776" i="4" s="1"/>
  <c r="E22777" i="4"/>
  <c r="B22777" i="4" s="1"/>
  <c r="E22778" i="4"/>
  <c r="D22778" i="4" s="1"/>
  <c r="E22779" i="4"/>
  <c r="B22779" i="4" s="1"/>
  <c r="E22780" i="4"/>
  <c r="A22780" i="4" s="1"/>
  <c r="E22781" i="4"/>
  <c r="E22782" i="4"/>
  <c r="B22782" i="4" s="1"/>
  <c r="E22783" i="4"/>
  <c r="E22784" i="4"/>
  <c r="D22784" i="4" s="1"/>
  <c r="E22785" i="4"/>
  <c r="E22786" i="4"/>
  <c r="E22787" i="4"/>
  <c r="A22787" i="4" s="1"/>
  <c r="E22788" i="4"/>
  <c r="A22788" i="4" s="1"/>
  <c r="E22789" i="4"/>
  <c r="B22789" i="4" s="1"/>
  <c r="E22790" i="4"/>
  <c r="E22791" i="4"/>
  <c r="E22792" i="4"/>
  <c r="D22792" i="4" s="1"/>
  <c r="E22793" i="4"/>
  <c r="E22794" i="4"/>
  <c r="D22794" i="4" s="1"/>
  <c r="E22795" i="4"/>
  <c r="B22795" i="4" s="1"/>
  <c r="E22796" i="4"/>
  <c r="A22796" i="4" s="1"/>
  <c r="E22797" i="4"/>
  <c r="E22798" i="4"/>
  <c r="D22798" i="4" s="1"/>
  <c r="E22799" i="4"/>
  <c r="A22799" i="4" s="1"/>
  <c r="E22800" i="4"/>
  <c r="E22801" i="4"/>
  <c r="B22801" i="4" s="1"/>
  <c r="E22802" i="4"/>
  <c r="E22803" i="4"/>
  <c r="B22803" i="4" s="1"/>
  <c r="E22804" i="4"/>
  <c r="D22804" i="4" s="1"/>
  <c r="E22805" i="4"/>
  <c r="B22805" i="4" s="1"/>
  <c r="E22806" i="4"/>
  <c r="A22806" i="4" s="1"/>
  <c r="E22807" i="4"/>
  <c r="A22807" i="4" s="1"/>
  <c r="E22808" i="4"/>
  <c r="D22808" i="4" s="1"/>
  <c r="E22809" i="4"/>
  <c r="A22809" i="4" s="1"/>
  <c r="E22810" i="4"/>
  <c r="D22810" i="4" s="1"/>
  <c r="E22811" i="4"/>
  <c r="E22812" i="4"/>
  <c r="D22812" i="4" s="1"/>
  <c r="E22813" i="4"/>
  <c r="B22813" i="4" s="1"/>
  <c r="E22814" i="4"/>
  <c r="D22814" i="4" s="1"/>
  <c r="E22815" i="4"/>
  <c r="E22816" i="4"/>
  <c r="A22816" i="4" s="1"/>
  <c r="E22817" i="4"/>
  <c r="A22817" i="4" s="1"/>
  <c r="E22818" i="4"/>
  <c r="D22818" i="4" s="1"/>
  <c r="E22819" i="4"/>
  <c r="B22819" i="4" s="1"/>
  <c r="E22820" i="4"/>
  <c r="E22821" i="4"/>
  <c r="B22821" i="4" s="1"/>
  <c r="E22822" i="4"/>
  <c r="D22822" i="4" s="1"/>
  <c r="E22823" i="4"/>
  <c r="E22824" i="4"/>
  <c r="D22824" i="4" s="1"/>
  <c r="E22825" i="4"/>
  <c r="A22825" i="4" s="1"/>
  <c r="E22826" i="4"/>
  <c r="E22827" i="4"/>
  <c r="A22827" i="4" s="1"/>
  <c r="E22828" i="4"/>
  <c r="E22829" i="4"/>
  <c r="E22830" i="4"/>
  <c r="E22831" i="4"/>
  <c r="E22832" i="4"/>
  <c r="E22833" i="4"/>
  <c r="A22833" i="4" s="1"/>
  <c r="E22834" i="4"/>
  <c r="E22835" i="4"/>
  <c r="D22835" i="4" s="1"/>
  <c r="E22836" i="4"/>
  <c r="A22836" i="4" s="1"/>
  <c r="E22837" i="4"/>
  <c r="E22838" i="4"/>
  <c r="E22839" i="4"/>
  <c r="B22839" i="4" s="1"/>
  <c r="E22840" i="4"/>
  <c r="D22840" i="4" s="1"/>
  <c r="E22841" i="4"/>
  <c r="A22841" i="4" s="1"/>
  <c r="E22842" i="4"/>
  <c r="D22842" i="4" s="1"/>
  <c r="E22843" i="4"/>
  <c r="E22844" i="4"/>
  <c r="E22845" i="4"/>
  <c r="E22846" i="4"/>
  <c r="A22846" i="4" s="1"/>
  <c r="E22847" i="4"/>
  <c r="A22847" i="4" s="1"/>
  <c r="E22848" i="4"/>
  <c r="E22849" i="4"/>
  <c r="B22849" i="4" s="1"/>
  <c r="E22850" i="4"/>
  <c r="E22851" i="4"/>
  <c r="A22851" i="4" s="1"/>
  <c r="E22852" i="4"/>
  <c r="A22852" i="4" s="1"/>
  <c r="E22853" i="4"/>
  <c r="B22853" i="4" s="1"/>
  <c r="E22854" i="4"/>
  <c r="A22854" i="4" s="1"/>
  <c r="E22855" i="4"/>
  <c r="E22856" i="4"/>
  <c r="D22856" i="4" s="1"/>
  <c r="E22857" i="4"/>
  <c r="A22857" i="4" s="1"/>
  <c r="E22858" i="4"/>
  <c r="D22858" i="4" s="1"/>
  <c r="E22859" i="4"/>
  <c r="B22859" i="4" s="1"/>
  <c r="E22860" i="4"/>
  <c r="E22861" i="4"/>
  <c r="E22862" i="4"/>
  <c r="B22862" i="4" s="1"/>
  <c r="E22863" i="4"/>
  <c r="E22864" i="4"/>
  <c r="E22865" i="4"/>
  <c r="B22865" i="4" s="1"/>
  <c r="E22866" i="4"/>
  <c r="E22867" i="4"/>
  <c r="A22867" i="4" s="1"/>
  <c r="E22868" i="4"/>
  <c r="B22868" i="4" s="1"/>
  <c r="E22869" i="4"/>
  <c r="A22869" i="4" s="1"/>
  <c r="E22870" i="4"/>
  <c r="B22870" i="4" s="1"/>
  <c r="E22871" i="4"/>
  <c r="A22871" i="4" s="1"/>
  <c r="E22872" i="4"/>
  <c r="D22872" i="4" s="1"/>
  <c r="E22873" i="4"/>
  <c r="A22873" i="4" s="1"/>
  <c r="E22874" i="4"/>
  <c r="D22874" i="4" s="1"/>
  <c r="E22875" i="4"/>
  <c r="B22875" i="4" s="1"/>
  <c r="E22876" i="4"/>
  <c r="D22876" i="4" s="1"/>
  <c r="E22877" i="4"/>
  <c r="E22878" i="4"/>
  <c r="A22878" i="4" s="1"/>
  <c r="E22879" i="4"/>
  <c r="A22879" i="4" s="1"/>
  <c r="E22880" i="4"/>
  <c r="A22880" i="4" s="1"/>
  <c r="E22881" i="4"/>
  <c r="E22882" i="4"/>
  <c r="E22883" i="4"/>
  <c r="A22883" i="4" s="1"/>
  <c r="E22884" i="4"/>
  <c r="A22884" i="4" s="1"/>
  <c r="E22885" i="4"/>
  <c r="E22886" i="4"/>
  <c r="E22887" i="4"/>
  <c r="E22888" i="4"/>
  <c r="D22888" i="4" s="1"/>
  <c r="E22889" i="4"/>
  <c r="A22889" i="4" s="1"/>
  <c r="E22890" i="4"/>
  <c r="E22891" i="4"/>
  <c r="B22891" i="4" s="1"/>
  <c r="E22892" i="4"/>
  <c r="B22892" i="4" s="1"/>
  <c r="E22893" i="4"/>
  <c r="A22893" i="4" s="1"/>
  <c r="E22894" i="4"/>
  <c r="E22895" i="4"/>
  <c r="A22895" i="4" s="1"/>
  <c r="E22896" i="4"/>
  <c r="A22896" i="4" s="1"/>
  <c r="E22897" i="4"/>
  <c r="A22897" i="4" s="1"/>
  <c r="E22898" i="4"/>
  <c r="E22899" i="4"/>
  <c r="B22899" i="4" s="1"/>
  <c r="E22900" i="4"/>
  <c r="A22900" i="4" s="1"/>
  <c r="E22901" i="4"/>
  <c r="E22902" i="4"/>
  <c r="A22902" i="4" s="1"/>
  <c r="E22903" i="4"/>
  <c r="E22904" i="4"/>
  <c r="E22905" i="4"/>
  <c r="A22905" i="4" s="1"/>
  <c r="E22906" i="4"/>
  <c r="E22907" i="4"/>
  <c r="A22907" i="4" s="1"/>
  <c r="E22908" i="4"/>
  <c r="A22908" i="4" s="1"/>
  <c r="E22909" i="4"/>
  <c r="E22910" i="4"/>
  <c r="A22910" i="4" s="1"/>
  <c r="E22911" i="4"/>
  <c r="E22912" i="4"/>
  <c r="B22912" i="4" s="1"/>
  <c r="E22913" i="4"/>
  <c r="E22914" i="4"/>
  <c r="E22915" i="4"/>
  <c r="E22916" i="4"/>
  <c r="A22916" i="4" s="1"/>
  <c r="E22917" i="4"/>
  <c r="A22917" i="4" s="1"/>
  <c r="E22918" i="4"/>
  <c r="A22918" i="4" s="1"/>
  <c r="E22919" i="4"/>
  <c r="E22920" i="4"/>
  <c r="E22921" i="4"/>
  <c r="E22922" i="4"/>
  <c r="E22923" i="4"/>
  <c r="B22923" i="4" s="1"/>
  <c r="E22924" i="4"/>
  <c r="E22925" i="4"/>
  <c r="A22925" i="4" s="1"/>
  <c r="E22926" i="4"/>
  <c r="D22926" i="4" s="1"/>
  <c r="E22927" i="4"/>
  <c r="E22928" i="4"/>
  <c r="A22928" i="4" s="1"/>
  <c r="E22929" i="4"/>
  <c r="A22929" i="4" s="1"/>
  <c r="E22930" i="4"/>
  <c r="E22931" i="4"/>
  <c r="E22932" i="4"/>
  <c r="A22932" i="4" s="1"/>
  <c r="E22933" i="4"/>
  <c r="B22933" i="4" s="1"/>
  <c r="E22934" i="4"/>
  <c r="A22934" i="4" s="1"/>
  <c r="E22935" i="4"/>
  <c r="E22936" i="4"/>
  <c r="E22937" i="4"/>
  <c r="E22938" i="4"/>
  <c r="E22939" i="4"/>
  <c r="B22939" i="4" s="1"/>
  <c r="E22940" i="4"/>
  <c r="E22941" i="4"/>
  <c r="A22941" i="4" s="1"/>
  <c r="E22942" i="4"/>
  <c r="D22942" i="4" s="1"/>
  <c r="E22943" i="4"/>
  <c r="E22944" i="4"/>
  <c r="A22944" i="4" s="1"/>
  <c r="E22945" i="4"/>
  <c r="E22946" i="4"/>
  <c r="E22947" i="4"/>
  <c r="E22948" i="4"/>
  <c r="A22948" i="4" s="1"/>
  <c r="E22949" i="4"/>
  <c r="E22950" i="4"/>
  <c r="E22951" i="4"/>
  <c r="E22952" i="4"/>
  <c r="D22952" i="4" s="1"/>
  <c r="E22953" i="4"/>
  <c r="E22954" i="4"/>
  <c r="E22955" i="4"/>
  <c r="B22955" i="4" s="1"/>
  <c r="E22956" i="4"/>
  <c r="A22956" i="4" s="1"/>
  <c r="E22957" i="4"/>
  <c r="E22958" i="4"/>
  <c r="E22959" i="4"/>
  <c r="B22959" i="4" s="1"/>
  <c r="E22960" i="4"/>
  <c r="D22960" i="4" s="1"/>
  <c r="E22961" i="4"/>
  <c r="A22961" i="4" s="1"/>
  <c r="E22962" i="4"/>
  <c r="E22963" i="4"/>
  <c r="A22963" i="4" s="1"/>
  <c r="E22964" i="4"/>
  <c r="A22964" i="4" s="1"/>
  <c r="E22965" i="4"/>
  <c r="E22966" i="4"/>
  <c r="E22967" i="4"/>
  <c r="E22968" i="4"/>
  <c r="D22968" i="4" s="1"/>
  <c r="E22969" i="4"/>
  <c r="A22969" i="4" s="1"/>
  <c r="E22970" i="4"/>
  <c r="E22971" i="4"/>
  <c r="B22971" i="4" s="1"/>
  <c r="E22972" i="4"/>
  <c r="E22973" i="4"/>
  <c r="A22973" i="4" s="1"/>
  <c r="E22974" i="4"/>
  <c r="D22974" i="4" s="1"/>
  <c r="E22975" i="4"/>
  <c r="A22975" i="4" s="1"/>
  <c r="E22976" i="4"/>
  <c r="A22976" i="4" s="1"/>
  <c r="E22977" i="4"/>
  <c r="E22978" i="4"/>
  <c r="E22979" i="4"/>
  <c r="A22979" i="4" s="1"/>
  <c r="E22980" i="4"/>
  <c r="A22980" i="4" s="1"/>
  <c r="E22981" i="4"/>
  <c r="D22981" i="4" s="1"/>
  <c r="E22982" i="4"/>
  <c r="E22983" i="4"/>
  <c r="E22984" i="4"/>
  <c r="D22984" i="4" s="1"/>
  <c r="E22985" i="4"/>
  <c r="E22986" i="4"/>
  <c r="E22987" i="4"/>
  <c r="B22987" i="4" s="1"/>
  <c r="E22988" i="4"/>
  <c r="D22988" i="4" s="1"/>
  <c r="E22989" i="4"/>
  <c r="E22990" i="4"/>
  <c r="B22990" i="4" s="1"/>
  <c r="E22991" i="4"/>
  <c r="A22991" i="4" s="1"/>
  <c r="E22992" i="4"/>
  <c r="D22992" i="4" s="1"/>
  <c r="E22993" i="4"/>
  <c r="E22994" i="4"/>
  <c r="E22995" i="4"/>
  <c r="B22995" i="4" s="1"/>
  <c r="E22996" i="4"/>
  <c r="A22996" i="4" s="1"/>
  <c r="E22997" i="4"/>
  <c r="E22998" i="4"/>
  <c r="E22999" i="4"/>
  <c r="A22999" i="4" s="1"/>
  <c r="E23000" i="4"/>
  <c r="D23000" i="4" s="1"/>
  <c r="E23001" i="4"/>
  <c r="A23001" i="4" s="1"/>
  <c r="E23002" i="4"/>
  <c r="E23003" i="4"/>
  <c r="B23003" i="4" s="1"/>
  <c r="E23004" i="4"/>
  <c r="E23005" i="4"/>
  <c r="E23006" i="4"/>
  <c r="E23007" i="4"/>
  <c r="A23007" i="4" s="1"/>
  <c r="E23008" i="4"/>
  <c r="D23008" i="4" s="1"/>
  <c r="E23009" i="4"/>
  <c r="E23010" i="4"/>
  <c r="E23011" i="4"/>
  <c r="D23011" i="4" s="1"/>
  <c r="E23012" i="4"/>
  <c r="A23012" i="4" s="1"/>
  <c r="E23013" i="4"/>
  <c r="A23013" i="4" s="1"/>
  <c r="E23014" i="4"/>
  <c r="A23014" i="4" s="1"/>
  <c r="E23015" i="4"/>
  <c r="A23015" i="4" s="1"/>
  <c r="E23016" i="4"/>
  <c r="D23016" i="4" s="1"/>
  <c r="E23017" i="4"/>
  <c r="A23017" i="4" s="1"/>
  <c r="E23018" i="4"/>
  <c r="E23019" i="4"/>
  <c r="E23020" i="4"/>
  <c r="A23020" i="4" s="1"/>
  <c r="E23021" i="4"/>
  <c r="E23022" i="4"/>
  <c r="B23022" i="4" s="1"/>
  <c r="E23023" i="4"/>
  <c r="A23023" i="4" s="1"/>
  <c r="E23024" i="4"/>
  <c r="D23024" i="4" s="1"/>
  <c r="E23025" i="4"/>
  <c r="A23025" i="4" s="1"/>
  <c r="E23026" i="4"/>
  <c r="E23027" i="4"/>
  <c r="A23027" i="4" s="1"/>
  <c r="E23028" i="4"/>
  <c r="A23028" i="4" s="1"/>
  <c r="E23029" i="4"/>
  <c r="B23029" i="4" s="1"/>
  <c r="E23030" i="4"/>
  <c r="E23031" i="4"/>
  <c r="E23032" i="4"/>
  <c r="E23033" i="4"/>
  <c r="A23033" i="4" s="1"/>
  <c r="E23034" i="4"/>
  <c r="E23035" i="4"/>
  <c r="B23035" i="4" s="1"/>
  <c r="E23036" i="4"/>
  <c r="E23037" i="4"/>
  <c r="A23037" i="4" s="1"/>
  <c r="E23038" i="4"/>
  <c r="D23038" i="4" s="1"/>
  <c r="E23039" i="4"/>
  <c r="E23040" i="4"/>
  <c r="A23040" i="4" s="1"/>
  <c r="E23041" i="4"/>
  <c r="E23042" i="4"/>
  <c r="E23043" i="4"/>
  <c r="E23044" i="4"/>
  <c r="A23044" i="4" s="1"/>
  <c r="E23045" i="4"/>
  <c r="A23045" i="4" s="1"/>
  <c r="E23046" i="4"/>
  <c r="E23047" i="4"/>
  <c r="E23048" i="4"/>
  <c r="D23048" i="4" s="1"/>
  <c r="E23049" i="4"/>
  <c r="E23050" i="4"/>
  <c r="E23051" i="4"/>
  <c r="B23051" i="4" s="1"/>
  <c r="E23052" i="4"/>
  <c r="D23052" i="4" s="1"/>
  <c r="E23053" i="4"/>
  <c r="E23054" i="4"/>
  <c r="B23054" i="4" s="1"/>
  <c r="E23055" i="4"/>
  <c r="A23055" i="4" s="1"/>
  <c r="E23056" i="4"/>
  <c r="D23056" i="4" s="1"/>
  <c r="E23057" i="4"/>
  <c r="A23057" i="4" s="1"/>
  <c r="E23058" i="4"/>
  <c r="E23059" i="4"/>
  <c r="E23060" i="4"/>
  <c r="A23060" i="4" s="1"/>
  <c r="E23061" i="4"/>
  <c r="D23061" i="4" s="1"/>
  <c r="E23062" i="4"/>
  <c r="E23063" i="4"/>
  <c r="E23064" i="4"/>
  <c r="D23064" i="4" s="1"/>
  <c r="E23065" i="4"/>
  <c r="E23066" i="4"/>
  <c r="E23067" i="4"/>
  <c r="E23068" i="4"/>
  <c r="A23068" i="4" s="1"/>
  <c r="E23069" i="4"/>
  <c r="E23070" i="4"/>
  <c r="B23070" i="4" s="1"/>
  <c r="E23071" i="4"/>
  <c r="A23071" i="4" s="1"/>
  <c r="E23072" i="4"/>
  <c r="D23072" i="4" s="1"/>
  <c r="E23073" i="4"/>
  <c r="E23074" i="4"/>
  <c r="E23075" i="4"/>
  <c r="A23075" i="4" s="1"/>
  <c r="E23076" i="4"/>
  <c r="A23076" i="4" s="1"/>
  <c r="E23077" i="4"/>
  <c r="A23077" i="4" s="1"/>
  <c r="E23078" i="4"/>
  <c r="B23078" i="4" s="1"/>
  <c r="E23079" i="4"/>
  <c r="A23079" i="4" s="1"/>
  <c r="E23080" i="4"/>
  <c r="E23081" i="4"/>
  <c r="E23082" i="4"/>
  <c r="E23083" i="4"/>
  <c r="A23083" i="4" s="1"/>
  <c r="E23084" i="4"/>
  <c r="E23085" i="4"/>
  <c r="A23085" i="4" s="1"/>
  <c r="E23086" i="4"/>
  <c r="A23086" i="4" s="1"/>
  <c r="E23087" i="4"/>
  <c r="E23088" i="4"/>
  <c r="E23089" i="4"/>
  <c r="A23089" i="4" s="1"/>
  <c r="E23090" i="4"/>
  <c r="E23091" i="4"/>
  <c r="A23091" i="4" s="1"/>
  <c r="E23092" i="4"/>
  <c r="A23092" i="4" s="1"/>
  <c r="E23093" i="4"/>
  <c r="A23093" i="4" s="1"/>
  <c r="E23094" i="4"/>
  <c r="A23094" i="4" s="1"/>
  <c r="E23095" i="4"/>
  <c r="E23096" i="4"/>
  <c r="E23097" i="4"/>
  <c r="A23097" i="4" s="1"/>
  <c r="E23098" i="4"/>
  <c r="E23099" i="4"/>
  <c r="B23099" i="4" s="1"/>
  <c r="E23100" i="4"/>
  <c r="D23100" i="4" s="1"/>
  <c r="E23101" i="4"/>
  <c r="E23102" i="4"/>
  <c r="E23103" i="4"/>
  <c r="A23103" i="4" s="1"/>
  <c r="E23104" i="4"/>
  <c r="D23104" i="4" s="1"/>
  <c r="E23105" i="4"/>
  <c r="E23106" i="4"/>
  <c r="E23107" i="4"/>
  <c r="D23107" i="4" s="1"/>
  <c r="E23108" i="4"/>
  <c r="A23108" i="4" s="1"/>
  <c r="E23109" i="4"/>
  <c r="A23109" i="4" s="1"/>
  <c r="E23110" i="4"/>
  <c r="A23110" i="4" s="1"/>
  <c r="E23111" i="4"/>
  <c r="A23111" i="4" s="1"/>
  <c r="E23112" i="4"/>
  <c r="E23113" i="4"/>
  <c r="E23114" i="4"/>
  <c r="E23115" i="4"/>
  <c r="B23115" i="4" s="1"/>
  <c r="E23116" i="4"/>
  <c r="E23117" i="4"/>
  <c r="E23118" i="4"/>
  <c r="A23118" i="4" s="1"/>
  <c r="E23119" i="4"/>
  <c r="A23119" i="4" s="1"/>
  <c r="E23120" i="4"/>
  <c r="E23121" i="4"/>
  <c r="E23122" i="4"/>
  <c r="E23123" i="4"/>
  <c r="B23123" i="4" s="1"/>
  <c r="E23124" i="4"/>
  <c r="A23124" i="4" s="1"/>
  <c r="E23125" i="4"/>
  <c r="E23126" i="4"/>
  <c r="A23126" i="4" s="1"/>
  <c r="E23127" i="4"/>
  <c r="E23128" i="4"/>
  <c r="E23129" i="4"/>
  <c r="A23129" i="4" s="1"/>
  <c r="E23130" i="4"/>
  <c r="A23130" i="4" s="1"/>
  <c r="E23131" i="4"/>
  <c r="A23131" i="4" s="1"/>
  <c r="E23132" i="4"/>
  <c r="A23132" i="4" s="1"/>
  <c r="E23133" i="4"/>
  <c r="E23134" i="4"/>
  <c r="D23134" i="4" s="1"/>
  <c r="E23135" i="4"/>
  <c r="B23135" i="4" s="1"/>
  <c r="E23136" i="4"/>
  <c r="B23136" i="4" s="1"/>
  <c r="E23137" i="4"/>
  <c r="E23138" i="4"/>
  <c r="A23138" i="4" s="1"/>
  <c r="E23139" i="4"/>
  <c r="A23139" i="4" s="1"/>
  <c r="E23140" i="4"/>
  <c r="D23140" i="4" s="1"/>
  <c r="E23141" i="4"/>
  <c r="A23141" i="4" s="1"/>
  <c r="E23142" i="4"/>
  <c r="B23142" i="4" s="1"/>
  <c r="E23143" i="4"/>
  <c r="A23143" i="4" s="1"/>
  <c r="E23144" i="4"/>
  <c r="E23145" i="4"/>
  <c r="A23145" i="4" s="1"/>
  <c r="E23146" i="4"/>
  <c r="A23146" i="4" s="1"/>
  <c r="E23147" i="4"/>
  <c r="A23147" i="4" s="1"/>
  <c r="E23148" i="4"/>
  <c r="E23149" i="4"/>
  <c r="E23150" i="4"/>
  <c r="D23150" i="4" s="1"/>
  <c r="E23151" i="4"/>
  <c r="D23151" i="4" s="1"/>
  <c r="E23152" i="4"/>
  <c r="A23152" i="4" s="1"/>
  <c r="E23153" i="4"/>
  <c r="E23154" i="4"/>
  <c r="A23154" i="4" s="1"/>
  <c r="E23155" i="4"/>
  <c r="A23155" i="4" s="1"/>
  <c r="E23156" i="4"/>
  <c r="E23157" i="4"/>
  <c r="A23157" i="4" s="1"/>
  <c r="E23158" i="4"/>
  <c r="D23158" i="4" s="1"/>
  <c r="E23159" i="4"/>
  <c r="A23159" i="4" s="1"/>
  <c r="E23160" i="4"/>
  <c r="E23161" i="4"/>
  <c r="E23162" i="4"/>
  <c r="A23162" i="4" s="1"/>
  <c r="E23163" i="4"/>
  <c r="A23163" i="4" s="1"/>
  <c r="E23164" i="4"/>
  <c r="E23165" i="4"/>
  <c r="E23166" i="4"/>
  <c r="A23166" i="4" s="1"/>
  <c r="E23167" i="4"/>
  <c r="E23168" i="4"/>
  <c r="A23168" i="4" s="1"/>
  <c r="E23169" i="4"/>
  <c r="A23169" i="4" s="1"/>
  <c r="E23170" i="4"/>
  <c r="A23170" i="4" s="1"/>
  <c r="E23171" i="4"/>
  <c r="A23171" i="4" s="1"/>
  <c r="E23172" i="4"/>
  <c r="D23172" i="4" s="1"/>
  <c r="E23173" i="4"/>
  <c r="E23174" i="4"/>
  <c r="A23174" i="4" s="1"/>
  <c r="E23175" i="4"/>
  <c r="D23175" i="4" s="1"/>
  <c r="E23176" i="4"/>
  <c r="D23176" i="4" s="1"/>
  <c r="E23177" i="4"/>
  <c r="A23177" i="4" s="1"/>
  <c r="E23178" i="4"/>
  <c r="E23179" i="4"/>
  <c r="A23179" i="4" s="1"/>
  <c r="E23180" i="4"/>
  <c r="B23180" i="4" s="1"/>
  <c r="E23181" i="4"/>
  <c r="A23181" i="4" s="1"/>
  <c r="E23182" i="4"/>
  <c r="A23182" i="4" s="1"/>
  <c r="E23183" i="4"/>
  <c r="E23184" i="4"/>
  <c r="E23185" i="4"/>
  <c r="E23186" i="4"/>
  <c r="A23186" i="4" s="1"/>
  <c r="E23187" i="4"/>
  <c r="A23187" i="4" s="1"/>
  <c r="E23188" i="4"/>
  <c r="E23189" i="4"/>
  <c r="A23189" i="4" s="1"/>
  <c r="E23190" i="4"/>
  <c r="B23190" i="4" s="1"/>
  <c r="E23191" i="4"/>
  <c r="E23192" i="4"/>
  <c r="A23192" i="4" s="1"/>
  <c r="E23193" i="4"/>
  <c r="A23193" i="4" s="1"/>
  <c r="E23194" i="4"/>
  <c r="A23194" i="4" s="1"/>
  <c r="E23195" i="4"/>
  <c r="A23195" i="4" s="1"/>
  <c r="E23196" i="4"/>
  <c r="D23196" i="4" s="1"/>
  <c r="E23197" i="4"/>
  <c r="E23198" i="4"/>
  <c r="A23198" i="4" s="1"/>
  <c r="E23199" i="4"/>
  <c r="B23199" i="4" s="1"/>
  <c r="E23200" i="4"/>
  <c r="A23200" i="4" s="1"/>
  <c r="E23201" i="4"/>
  <c r="E23202" i="4"/>
  <c r="A23202" i="4" s="1"/>
  <c r="E23203" i="4"/>
  <c r="A23203" i="4" s="1"/>
  <c r="E23204" i="4"/>
  <c r="E23205" i="4"/>
  <c r="A23205" i="4" s="1"/>
  <c r="E23206" i="4"/>
  <c r="E23207" i="4"/>
  <c r="A23207" i="4" s="1"/>
  <c r="E23208" i="4"/>
  <c r="E23209" i="4"/>
  <c r="A23209" i="4" s="1"/>
  <c r="E23210" i="4"/>
  <c r="A23210" i="4" s="1"/>
  <c r="E23211" i="4"/>
  <c r="A23211" i="4" s="1"/>
  <c r="E23212" i="4"/>
  <c r="E23213" i="4"/>
  <c r="E23214" i="4"/>
  <c r="A23214" i="4" s="1"/>
  <c r="E23215" i="4"/>
  <c r="E23216" i="4"/>
  <c r="E23217" i="4"/>
  <c r="E23218" i="4"/>
  <c r="A23218" i="4" s="1"/>
  <c r="E23219" i="4"/>
  <c r="A23219" i="4" s="1"/>
  <c r="E23220" i="4"/>
  <c r="E23221" i="4"/>
  <c r="A23221" i="4" s="1"/>
  <c r="E23222" i="4"/>
  <c r="B23222" i="4" s="1"/>
  <c r="E23223" i="4"/>
  <c r="A23223" i="4" s="1"/>
  <c r="E23224" i="4"/>
  <c r="A23224" i="4" s="1"/>
  <c r="E23225" i="4"/>
  <c r="E23226" i="4"/>
  <c r="E23227" i="4"/>
  <c r="A23227" i="4" s="1"/>
  <c r="E23228" i="4"/>
  <c r="D23228" i="4" s="1"/>
  <c r="E23229" i="4"/>
  <c r="E23230" i="4"/>
  <c r="A23230" i="4" s="1"/>
  <c r="E23231" i="4"/>
  <c r="A23231" i="4" s="1"/>
  <c r="E23232" i="4"/>
  <c r="E23233" i="4"/>
  <c r="A23233" i="4" s="1"/>
  <c r="E23234" i="4"/>
  <c r="E23235" i="4"/>
  <c r="A23235" i="4" s="1"/>
  <c r="E23236" i="4"/>
  <c r="E23237" i="4"/>
  <c r="E23238" i="4"/>
  <c r="E23239" i="4"/>
  <c r="B23239" i="4" s="1"/>
  <c r="E23240" i="4"/>
  <c r="A23240" i="4" s="1"/>
  <c r="E23241" i="4"/>
  <c r="A23241" i="4" s="1"/>
  <c r="E23242" i="4"/>
  <c r="E23243" i="4"/>
  <c r="A23243" i="4" s="1"/>
  <c r="E23244" i="4"/>
  <c r="E23245" i="4"/>
  <c r="A23245" i="4" s="1"/>
  <c r="E23246" i="4"/>
  <c r="A23246" i="4" s="1"/>
  <c r="E23247" i="4"/>
  <c r="E23248" i="4"/>
  <c r="E23249" i="4"/>
  <c r="E23250" i="4"/>
  <c r="A23250" i="4" s="1"/>
  <c r="E23251" i="4"/>
  <c r="A23251" i="4" s="1"/>
  <c r="E23252" i="4"/>
  <c r="E23253" i="4"/>
  <c r="A23253" i="4" s="1"/>
  <c r="E23254" i="4"/>
  <c r="B23254" i="4" s="1"/>
  <c r="E23255" i="4"/>
  <c r="A23255" i="4" s="1"/>
  <c r="E23256" i="4"/>
  <c r="B23256" i="4" s="1"/>
  <c r="E23257" i="4"/>
  <c r="A23257" i="4" s="1"/>
  <c r="E23258" i="4"/>
  <c r="A23258" i="4" s="1"/>
  <c r="E23259" i="4"/>
  <c r="A23259" i="4" s="1"/>
  <c r="E23260" i="4"/>
  <c r="D23260" i="4" s="1"/>
  <c r="E23261" i="4"/>
  <c r="E23262" i="4"/>
  <c r="A23262" i="4" s="1"/>
  <c r="E23263" i="4"/>
  <c r="B23263" i="4" s="1"/>
  <c r="E23264" i="4"/>
  <c r="A23264" i="4" s="1"/>
  <c r="E23265" i="4"/>
  <c r="E23266" i="4"/>
  <c r="E23267" i="4"/>
  <c r="A23267" i="4" s="1"/>
  <c r="E23268" i="4"/>
  <c r="E23269" i="4"/>
  <c r="A23269" i="4" s="1"/>
  <c r="E23270" i="4"/>
  <c r="E23271" i="4"/>
  <c r="A23271" i="4" s="1"/>
  <c r="E23272" i="4"/>
  <c r="E23273" i="4"/>
  <c r="A23273" i="4" s="1"/>
  <c r="E23274" i="4"/>
  <c r="E23275" i="4"/>
  <c r="A23275" i="4" s="1"/>
  <c r="E23276" i="4"/>
  <c r="E23277" i="4"/>
  <c r="E23278" i="4"/>
  <c r="E23279" i="4"/>
  <c r="B23279" i="4" s="1"/>
  <c r="E23280" i="4"/>
  <c r="E23281" i="4"/>
  <c r="E23282" i="4"/>
  <c r="A23282" i="4" s="1"/>
  <c r="E23283" i="4"/>
  <c r="A23283" i="4" s="1"/>
  <c r="E23284" i="4"/>
  <c r="E23285" i="4"/>
  <c r="A23285" i="4" s="1"/>
  <c r="E23286" i="4"/>
  <c r="B23286" i="4" s="1"/>
  <c r="E23287" i="4"/>
  <c r="B23287" i="4" s="1"/>
  <c r="E23288" i="4"/>
  <c r="A23288" i="4" s="1"/>
  <c r="E23289" i="4"/>
  <c r="E23290" i="4"/>
  <c r="E23291" i="4"/>
  <c r="A23291" i="4" s="1"/>
  <c r="E23292" i="4"/>
  <c r="E23293" i="4"/>
  <c r="E23294" i="4"/>
  <c r="E23295" i="4"/>
  <c r="B23295" i="4" s="1"/>
  <c r="E23296" i="4"/>
  <c r="E23297" i="4"/>
  <c r="A23297" i="4" s="1"/>
  <c r="E23298" i="4"/>
  <c r="E23299" i="4"/>
  <c r="A23299" i="4" s="1"/>
  <c r="E23300" i="4"/>
  <c r="E23301" i="4"/>
  <c r="E23302" i="4"/>
  <c r="A23302" i="4" s="1"/>
  <c r="E23303" i="4"/>
  <c r="B23303" i="4" s="1"/>
  <c r="E23304" i="4"/>
  <c r="A23304" i="4" s="1"/>
  <c r="E23305" i="4"/>
  <c r="A23305" i="4" s="1"/>
  <c r="E23306" i="4"/>
  <c r="E23307" i="4"/>
  <c r="A23307" i="4" s="1"/>
  <c r="E23308" i="4"/>
  <c r="E23309" i="4"/>
  <c r="A23309" i="4" s="1"/>
  <c r="E23310" i="4"/>
  <c r="E23311" i="4"/>
  <c r="B23311" i="4" s="1"/>
  <c r="E23312" i="4"/>
  <c r="E23313" i="4"/>
  <c r="E23314" i="4"/>
  <c r="A23314" i="4" s="1"/>
  <c r="E23315" i="4"/>
  <c r="A23315" i="4" s="1"/>
  <c r="E23316" i="4"/>
  <c r="E23317" i="4"/>
  <c r="A23317" i="4" s="1"/>
  <c r="E23318" i="4"/>
  <c r="B23318" i="4" s="1"/>
  <c r="E23319" i="4"/>
  <c r="B23319" i="4" s="1"/>
  <c r="E23320" i="4"/>
  <c r="A23320" i="4" s="1"/>
  <c r="E23321" i="4"/>
  <c r="A23321" i="4" s="1"/>
  <c r="E23322" i="4"/>
  <c r="A23322" i="4" s="1"/>
  <c r="E23323" i="4"/>
  <c r="A23323" i="4" s="1"/>
  <c r="E23324" i="4"/>
  <c r="D23324" i="4" s="1"/>
  <c r="E23325" i="4"/>
  <c r="E23326" i="4"/>
  <c r="A23326" i="4" s="1"/>
  <c r="E23327" i="4"/>
  <c r="B23327" i="4" s="1"/>
  <c r="E23328" i="4"/>
  <c r="A23328" i="4" s="1"/>
  <c r="E23329" i="4"/>
  <c r="E23330" i="4"/>
  <c r="E23331" i="4"/>
  <c r="A23331" i="4" s="1"/>
  <c r="E23332" i="4"/>
  <c r="E23333" i="4"/>
  <c r="A23333" i="4" s="1"/>
  <c r="E23334" i="4"/>
  <c r="E23335" i="4"/>
  <c r="A23335" i="4" s="1"/>
  <c r="E23336" i="4"/>
  <c r="A23336" i="4" s="1"/>
  <c r="E23337" i="4"/>
  <c r="A23337" i="4" s="1"/>
  <c r="E23338" i="4"/>
  <c r="E23339" i="4"/>
  <c r="A23339" i="4" s="1"/>
  <c r="E23340" i="4"/>
  <c r="D23340" i="4" s="1"/>
  <c r="E23341" i="4"/>
  <c r="E23342" i="4"/>
  <c r="B23342" i="4" s="1"/>
  <c r="E23343" i="4"/>
  <c r="E23344" i="4"/>
  <c r="A23344" i="4" s="1"/>
  <c r="E23345" i="4"/>
  <c r="E23346" i="4"/>
  <c r="A23346" i="4" s="1"/>
  <c r="E23347" i="4"/>
  <c r="A23347" i="4" s="1"/>
  <c r="E23348" i="4"/>
  <c r="E23349" i="4"/>
  <c r="A23349" i="4" s="1"/>
  <c r="E23350" i="4"/>
  <c r="B23350" i="4" s="1"/>
  <c r="E23351" i="4"/>
  <c r="E23352" i="4"/>
  <c r="A23352" i="4" s="1"/>
  <c r="E23353" i="4"/>
  <c r="E23354" i="4"/>
  <c r="E23355" i="4"/>
  <c r="A23355" i="4" s="1"/>
  <c r="E23356" i="4"/>
  <c r="E23357" i="4"/>
  <c r="E23358" i="4"/>
  <c r="B23358" i="4" s="1"/>
  <c r="E23359" i="4"/>
  <c r="E23360" i="4"/>
  <c r="E23361" i="4"/>
  <c r="A23361" i="4" s="1"/>
  <c r="E23362" i="4"/>
  <c r="A23362" i="4" s="1"/>
  <c r="E23363" i="4"/>
  <c r="A23363" i="4" s="1"/>
  <c r="E23364" i="4"/>
  <c r="E23365" i="4"/>
  <c r="E23366" i="4"/>
  <c r="E23367" i="4"/>
  <c r="B23367" i="4" s="1"/>
  <c r="E23368" i="4"/>
  <c r="A23368" i="4" s="1"/>
  <c r="E23369" i="4"/>
  <c r="A23369" i="4" s="1"/>
  <c r="E23370" i="4"/>
  <c r="E23371" i="4"/>
  <c r="A23371" i="4" s="1"/>
  <c r="E23372" i="4"/>
  <c r="D23372" i="4" s="1"/>
  <c r="E23373" i="4"/>
  <c r="A23373" i="4" s="1"/>
  <c r="E23374" i="4"/>
  <c r="E23375" i="4"/>
  <c r="E23376" i="4"/>
  <c r="A23376" i="4" s="1"/>
  <c r="E23377" i="4"/>
  <c r="E23378" i="4"/>
  <c r="E23379" i="4"/>
  <c r="A23379" i="4" s="1"/>
  <c r="E23380" i="4"/>
  <c r="D23380" i="4" s="1"/>
  <c r="E23381" i="4"/>
  <c r="A23381" i="4" s="1"/>
  <c r="E23382" i="4"/>
  <c r="E23383" i="4"/>
  <c r="E23384" i="4"/>
  <c r="A23384" i="4" s="1"/>
  <c r="E23385" i="4"/>
  <c r="E23386" i="4"/>
  <c r="A23386" i="4" s="1"/>
  <c r="E23387" i="4"/>
  <c r="A23387" i="4" s="1"/>
  <c r="E23388" i="4"/>
  <c r="D23388" i="4" s="1"/>
  <c r="E23389" i="4"/>
  <c r="A23389" i="4" s="1"/>
  <c r="E23390" i="4"/>
  <c r="B23390" i="4" s="1"/>
  <c r="E23391" i="4"/>
  <c r="E23392" i="4"/>
  <c r="A23392" i="4" s="1"/>
  <c r="E23393" i="4"/>
  <c r="E23394" i="4"/>
  <c r="A23394" i="4" s="1"/>
  <c r="E23395" i="4"/>
  <c r="A23395" i="4" s="1"/>
  <c r="E23396" i="4"/>
  <c r="D23396" i="4" s="1"/>
  <c r="E23397" i="4"/>
  <c r="E23398" i="4"/>
  <c r="E23399" i="4"/>
  <c r="A23399" i="4" s="1"/>
  <c r="E23400" i="4"/>
  <c r="A23400" i="4" s="1"/>
  <c r="E23401" i="4"/>
  <c r="A23401" i="4" s="1"/>
  <c r="E23402" i="4"/>
  <c r="A23402" i="4" s="1"/>
  <c r="E23403" i="4"/>
  <c r="E23404" i="4"/>
  <c r="E23405" i="4"/>
  <c r="E23406" i="4"/>
  <c r="E23407" i="4"/>
  <c r="E23408" i="4"/>
  <c r="A23408" i="4" s="1"/>
  <c r="E23409" i="4"/>
  <c r="D23409" i="4" s="1"/>
  <c r="E23410" i="4"/>
  <c r="E23411" i="4"/>
  <c r="E23412" i="4"/>
  <c r="D23412" i="4" s="1"/>
  <c r="E23413" i="4"/>
  <c r="E23414" i="4"/>
  <c r="B23414" i="4" s="1"/>
  <c r="E23415" i="4"/>
  <c r="E23416" i="4"/>
  <c r="E23417" i="4"/>
  <c r="D23417" i="4" s="1"/>
  <c r="E23418" i="4"/>
  <c r="A23418" i="4" s="1"/>
  <c r="E23419" i="4"/>
  <c r="E23420" i="4"/>
  <c r="D23420" i="4" s="1"/>
  <c r="E23421" i="4"/>
  <c r="E23422" i="4"/>
  <c r="A23422" i="4" s="1"/>
  <c r="E23423" i="4"/>
  <c r="E23424" i="4"/>
  <c r="A23424" i="4" s="1"/>
  <c r="E23425" i="4"/>
  <c r="D23425" i="4" s="1"/>
  <c r="E23426" i="4"/>
  <c r="A23426" i="4" s="1"/>
  <c r="E23427" i="4"/>
  <c r="E23428" i="4"/>
  <c r="E23429" i="4"/>
  <c r="E23430" i="4"/>
  <c r="E23431" i="4"/>
  <c r="E23432" i="4"/>
  <c r="A23432" i="4" s="1"/>
  <c r="E23433" i="4"/>
  <c r="E23434" i="4"/>
  <c r="E23435" i="4"/>
  <c r="E23436" i="4"/>
  <c r="D23436" i="4" s="1"/>
  <c r="E23437" i="4"/>
  <c r="E23438" i="4"/>
  <c r="B23438" i="4" s="1"/>
  <c r="E23439" i="4"/>
  <c r="E23440" i="4"/>
  <c r="A23440" i="4" s="1"/>
  <c r="E23441" i="4"/>
  <c r="E23442" i="4"/>
  <c r="A23442" i="4" s="1"/>
  <c r="E23443" i="4"/>
  <c r="E23444" i="4"/>
  <c r="E23445" i="4"/>
  <c r="E23446" i="4"/>
  <c r="E23447" i="4"/>
  <c r="A23447" i="4" s="1"/>
  <c r="E23448" i="4"/>
  <c r="E23449" i="4"/>
  <c r="D23449" i="4" s="1"/>
  <c r="E23450" i="4"/>
  <c r="A23450" i="4" s="1"/>
  <c r="E23451" i="4"/>
  <c r="E23452" i="4"/>
  <c r="D23452" i="4" s="1"/>
  <c r="E23453" i="4"/>
  <c r="E23454" i="4"/>
  <c r="A23454" i="4" s="1"/>
  <c r="E23455" i="4"/>
  <c r="E23456" i="4"/>
  <c r="A23456" i="4" s="1"/>
  <c r="E23457" i="4"/>
  <c r="E23458" i="4"/>
  <c r="A23458" i="4" s="1"/>
  <c r="E23459" i="4"/>
  <c r="E23460" i="4"/>
  <c r="D23460" i="4" s="1"/>
  <c r="E23461" i="4"/>
  <c r="B23461" i="4" s="1"/>
  <c r="E23462" i="4"/>
  <c r="B23462" i="4" s="1"/>
  <c r="E23463" i="4"/>
  <c r="E23464" i="4"/>
  <c r="A23464" i="4" s="1"/>
  <c r="E23465" i="4"/>
  <c r="D23465" i="4" s="1"/>
  <c r="E23466" i="4"/>
  <c r="E23467" i="4"/>
  <c r="E23468" i="4"/>
  <c r="D23468" i="4" s="1"/>
  <c r="E23469" i="4"/>
  <c r="E23470" i="4"/>
  <c r="A23470" i="4" s="1"/>
  <c r="E23471" i="4"/>
  <c r="E23472" i="4"/>
  <c r="A23472" i="4" s="1"/>
  <c r="E23473" i="4"/>
  <c r="D23473" i="4" s="1"/>
  <c r="E23474" i="4"/>
  <c r="A23474" i="4" s="1"/>
  <c r="E23475" i="4"/>
  <c r="E23476" i="4"/>
  <c r="D23476" i="4" s="1"/>
  <c r="E23477" i="4"/>
  <c r="E23478" i="4"/>
  <c r="E23479" i="4"/>
  <c r="D23479" i="4" s="1"/>
  <c r="E23480" i="4"/>
  <c r="A23480" i="4" s="1"/>
  <c r="E23481" i="4"/>
  <c r="E23482" i="4"/>
  <c r="A23482" i="4" s="1"/>
  <c r="E23483" i="4"/>
  <c r="E23484" i="4"/>
  <c r="D23484" i="4" s="1"/>
  <c r="E23485" i="4"/>
  <c r="E23486" i="4"/>
  <c r="B23486" i="4" s="1"/>
  <c r="E23487" i="4"/>
  <c r="E23488" i="4"/>
  <c r="E23489" i="4"/>
  <c r="D23489" i="4" s="1"/>
  <c r="E23490" i="4"/>
  <c r="E23491" i="4"/>
  <c r="E23492" i="4"/>
  <c r="E23493" i="4"/>
  <c r="E23494" i="4"/>
  <c r="E23495" i="4"/>
  <c r="E23496" i="4"/>
  <c r="A23496" i="4" s="1"/>
  <c r="E23497" i="4"/>
  <c r="E23498" i="4"/>
  <c r="E23499" i="4"/>
  <c r="E23500" i="4"/>
  <c r="D23500" i="4" s="1"/>
  <c r="E23501" i="4"/>
  <c r="B23501" i="4" s="1"/>
  <c r="E23502" i="4"/>
  <c r="E23503" i="4"/>
  <c r="E23504" i="4"/>
  <c r="A23504" i="4" s="1"/>
  <c r="E23505" i="4"/>
  <c r="D23505" i="4" s="1"/>
  <c r="E23506" i="4"/>
  <c r="A23506" i="4" s="1"/>
  <c r="E23507" i="4"/>
  <c r="E23508" i="4"/>
  <c r="D23508" i="4" s="1"/>
  <c r="E23509" i="4"/>
  <c r="B23509" i="4" s="1"/>
  <c r="E23510" i="4"/>
  <c r="D23510" i="4" s="1"/>
  <c r="E23511" i="4"/>
  <c r="D23511" i="4" s="1"/>
  <c r="E23512" i="4"/>
  <c r="E23513" i="4"/>
  <c r="D23513" i="4" s="1"/>
  <c r="E23514" i="4"/>
  <c r="A23514" i="4" s="1"/>
  <c r="E23515" i="4"/>
  <c r="E23516" i="4"/>
  <c r="E23517" i="4"/>
  <c r="B23517" i="4" s="1"/>
  <c r="E23518" i="4"/>
  <c r="D23518" i="4" s="1"/>
  <c r="E23519" i="4"/>
  <c r="E23520" i="4"/>
  <c r="A23520" i="4" s="1"/>
  <c r="E23521" i="4"/>
  <c r="E23522" i="4"/>
  <c r="A23522" i="4" s="1"/>
  <c r="E23523" i="4"/>
  <c r="E23524" i="4"/>
  <c r="D23524" i="4" s="1"/>
  <c r="E23525" i="4"/>
  <c r="B23525" i="4" s="1"/>
  <c r="E23526" i="4"/>
  <c r="E23527" i="4"/>
  <c r="A23527" i="4" s="1"/>
  <c r="E23528" i="4"/>
  <c r="B23528" i="4" s="1"/>
  <c r="E23529" i="4"/>
  <c r="E23530" i="4"/>
  <c r="A23530" i="4" s="1"/>
  <c r="E23531" i="4"/>
  <c r="E23532" i="4"/>
  <c r="A23532" i="4" s="1"/>
  <c r="E23533" i="4"/>
  <c r="B23533" i="4" s="1"/>
  <c r="E23534" i="4"/>
  <c r="B23534" i="4" s="1"/>
  <c r="E23535" i="4"/>
  <c r="E23536" i="4"/>
  <c r="E23537" i="4"/>
  <c r="D23537" i="4" s="1"/>
  <c r="E23538" i="4"/>
  <c r="E23539" i="4"/>
  <c r="E23540" i="4"/>
  <c r="B23540" i="4" s="1"/>
  <c r="E23541" i="4"/>
  <c r="B23541" i="4" s="1"/>
  <c r="E23542" i="4"/>
  <c r="D23542" i="4" s="1"/>
  <c r="E23543" i="4"/>
  <c r="E23544" i="4"/>
  <c r="A23544" i="4" s="1"/>
  <c r="E23545" i="4"/>
  <c r="E23546" i="4"/>
  <c r="A23546" i="4" s="1"/>
  <c r="E23547" i="4"/>
  <c r="E23548" i="4"/>
  <c r="E23549" i="4"/>
  <c r="E23550" i="4"/>
  <c r="A23550" i="4" s="1"/>
  <c r="E23551" i="4"/>
  <c r="A23551" i="4" s="1"/>
  <c r="E23552" i="4"/>
  <c r="A23552" i="4" s="1"/>
  <c r="E23553" i="4"/>
  <c r="E23554" i="4"/>
  <c r="E23555" i="4"/>
  <c r="E23556" i="4"/>
  <c r="B23556" i="4" s="1"/>
  <c r="E23557" i="4"/>
  <c r="B23557" i="4" s="1"/>
  <c r="E23558" i="4"/>
  <c r="E23559" i="4"/>
  <c r="E23560" i="4"/>
  <c r="E23561" i="4"/>
  <c r="E23562" i="4"/>
  <c r="A23562" i="4" s="1"/>
  <c r="E23563" i="4"/>
  <c r="E23564" i="4"/>
  <c r="B23564" i="4" s="1"/>
  <c r="E23565" i="4"/>
  <c r="B23565" i="4" s="1"/>
  <c r="E23566" i="4"/>
  <c r="E23567" i="4"/>
  <c r="E23568" i="4"/>
  <c r="E23569" i="4"/>
  <c r="D23569" i="4" s="1"/>
  <c r="E23570" i="4"/>
  <c r="E23571" i="4"/>
  <c r="E23572" i="4"/>
  <c r="D23572" i="4" s="1"/>
  <c r="E23573" i="4"/>
  <c r="E23574" i="4"/>
  <c r="D23574" i="4" s="1"/>
  <c r="E23575" i="4"/>
  <c r="B23575" i="4" s="1"/>
  <c r="E23576" i="4"/>
  <c r="A23576" i="4" s="1"/>
  <c r="E23577" i="4"/>
  <c r="D23577" i="4" s="1"/>
  <c r="E23578" i="4"/>
  <c r="A23578" i="4" s="1"/>
  <c r="E23579" i="4"/>
  <c r="E23580" i="4"/>
  <c r="B23580" i="4" s="1"/>
  <c r="E23581" i="4"/>
  <c r="E23582" i="4"/>
  <c r="B23582" i="4" s="1"/>
  <c r="E23583" i="4"/>
  <c r="B23583" i="4" s="1"/>
  <c r="E23584" i="4"/>
  <c r="A23584" i="4" s="1"/>
  <c r="E23585" i="4"/>
  <c r="D23585" i="4" s="1"/>
  <c r="E23586" i="4"/>
  <c r="E23587" i="4"/>
  <c r="E23588" i="4"/>
  <c r="A23588" i="4" s="1"/>
  <c r="E23589" i="4"/>
  <c r="B23589" i="4" s="1"/>
  <c r="E23590" i="4"/>
  <c r="B23590" i="4" s="1"/>
  <c r="E23591" i="4"/>
  <c r="B23591" i="4" s="1"/>
  <c r="E23592" i="4"/>
  <c r="A23592" i="4" s="1"/>
  <c r="E23593" i="4"/>
  <c r="D23593" i="4" s="1"/>
  <c r="E23594" i="4"/>
  <c r="A23594" i="4" s="1"/>
  <c r="E23595" i="4"/>
  <c r="E23596" i="4"/>
  <c r="D23596" i="4" s="1"/>
  <c r="E23597" i="4"/>
  <c r="B23597" i="4" s="1"/>
  <c r="E23598" i="4"/>
  <c r="E23599" i="4"/>
  <c r="E23600" i="4"/>
  <c r="E23601" i="4"/>
  <c r="D23601" i="4" s="1"/>
  <c r="E23602" i="4"/>
  <c r="A23602" i="4" s="1"/>
  <c r="E23603" i="4"/>
  <c r="E23604" i="4"/>
  <c r="E23605" i="4"/>
  <c r="E23606" i="4"/>
  <c r="D23606" i="4" s="1"/>
  <c r="E23607" i="4"/>
  <c r="E23608" i="4"/>
  <c r="A23608" i="4" s="1"/>
  <c r="E23609" i="4"/>
  <c r="D23609" i="4" s="1"/>
  <c r="E23610" i="4"/>
  <c r="A23610" i="4" s="1"/>
  <c r="E23611" i="4"/>
  <c r="E23612" i="4"/>
  <c r="A23612" i="4" s="1"/>
  <c r="E23613" i="4"/>
  <c r="E23614" i="4"/>
  <c r="A23614" i="4" s="1"/>
  <c r="E23615" i="4"/>
  <c r="D23615" i="4" s="1"/>
  <c r="E23616" i="4"/>
  <c r="A23616" i="4" s="1"/>
  <c r="E23617" i="4"/>
  <c r="A23617" i="4" s="1"/>
  <c r="E23618" i="4"/>
  <c r="A23618" i="4" s="1"/>
  <c r="E23619" i="4"/>
  <c r="E23620" i="4"/>
  <c r="B23620" i="4" s="1"/>
  <c r="E23621" i="4"/>
  <c r="B23621" i="4" s="1"/>
  <c r="E23622" i="4"/>
  <c r="E23623" i="4"/>
  <c r="B23623" i="4" s="1"/>
  <c r="E23624" i="4"/>
  <c r="A23624" i="4" s="1"/>
  <c r="E23625" i="4"/>
  <c r="D23625" i="4" s="1"/>
  <c r="E23626" i="4"/>
  <c r="E23627" i="4"/>
  <c r="E23628" i="4"/>
  <c r="A23628" i="4" s="1"/>
  <c r="E23629" i="4"/>
  <c r="B23629" i="4" s="1"/>
  <c r="E23630" i="4"/>
  <c r="D23630" i="4" s="1"/>
  <c r="E23631" i="4"/>
  <c r="A23631" i="4" s="1"/>
  <c r="E23632" i="4"/>
  <c r="E23633" i="4"/>
  <c r="D23633" i="4" s="1"/>
  <c r="E23634" i="4"/>
  <c r="D23634" i="4" s="1"/>
  <c r="E23635" i="4"/>
  <c r="E23636" i="4"/>
  <c r="B23636" i="4" s="1"/>
  <c r="E23637" i="4"/>
  <c r="E23638" i="4"/>
  <c r="A23638" i="4" s="1"/>
  <c r="E23639" i="4"/>
  <c r="D23639" i="4" s="1"/>
  <c r="E23640" i="4"/>
  <c r="A23640" i="4" s="1"/>
  <c r="E23641" i="4"/>
  <c r="D23641" i="4" s="1"/>
  <c r="E23642" i="4"/>
  <c r="A23642" i="4" s="1"/>
  <c r="E23643" i="4"/>
  <c r="E23644" i="4"/>
  <c r="E23645" i="4"/>
  <c r="E23646" i="4"/>
  <c r="E23647" i="4"/>
  <c r="B23647" i="4" s="1"/>
  <c r="E23648" i="4"/>
  <c r="A23648" i="4" s="1"/>
  <c r="E23649" i="4"/>
  <c r="E23650" i="4"/>
  <c r="A23650" i="4" s="1"/>
  <c r="E23651" i="4"/>
  <c r="E23652" i="4"/>
  <c r="A23652" i="4" s="1"/>
  <c r="E23653" i="4"/>
  <c r="B23653" i="4" s="1"/>
  <c r="E23654" i="4"/>
  <c r="B23654" i="4" s="1"/>
  <c r="E23655" i="4"/>
  <c r="E23656" i="4"/>
  <c r="E23657" i="4"/>
  <c r="D23657" i="4" s="1"/>
  <c r="E23658" i="4"/>
  <c r="E23659" i="4"/>
  <c r="E23660" i="4"/>
  <c r="B23660" i="4" s="1"/>
  <c r="E23661" i="4"/>
  <c r="B23661" i="4" s="1"/>
  <c r="E23662" i="4"/>
  <c r="A23662" i="4" s="1"/>
  <c r="E23663" i="4"/>
  <c r="B23663" i="4" s="1"/>
  <c r="E23664" i="4"/>
  <c r="E23665" i="4"/>
  <c r="D23665" i="4" s="1"/>
  <c r="E23666" i="4"/>
  <c r="E23667" i="4"/>
  <c r="E23668" i="4"/>
  <c r="E23669" i="4"/>
  <c r="E23670" i="4"/>
  <c r="B23670" i="4" s="1"/>
  <c r="E23671" i="4"/>
  <c r="A23671" i="4" s="1"/>
  <c r="E23672" i="4"/>
  <c r="A23672" i="4" s="1"/>
  <c r="E23673" i="4"/>
  <c r="E23674" i="4"/>
  <c r="A23674" i="4" s="1"/>
  <c r="E23675" i="4"/>
  <c r="E23676" i="4"/>
  <c r="B23676" i="4" s="1"/>
  <c r="E23677" i="4"/>
  <c r="E23678" i="4"/>
  <c r="B23678" i="4" s="1"/>
  <c r="E23679" i="4"/>
  <c r="B23679" i="4" s="1"/>
  <c r="E23680" i="4"/>
  <c r="A23680" i="4" s="1"/>
  <c r="E23681" i="4"/>
  <c r="E23682" i="4"/>
  <c r="E23683" i="4"/>
  <c r="E23684" i="4"/>
  <c r="E23685" i="4"/>
  <c r="B23685" i="4" s="1"/>
  <c r="E23686" i="4"/>
  <c r="E23687" i="4"/>
  <c r="B23687" i="4" s="1"/>
  <c r="E23688" i="4"/>
  <c r="A23688" i="4" s="1"/>
  <c r="E23689" i="4"/>
  <c r="D23689" i="4" s="1"/>
  <c r="E23690" i="4"/>
  <c r="A23690" i="4" s="1"/>
  <c r="E23691" i="4"/>
  <c r="E23692" i="4"/>
  <c r="E23693" i="4"/>
  <c r="B23693" i="4" s="1"/>
  <c r="E23694" i="4"/>
  <c r="E23695" i="4"/>
  <c r="D23695" i="4" s="1"/>
  <c r="E23696" i="4"/>
  <c r="E23697" i="4"/>
  <c r="D23697" i="4" s="1"/>
  <c r="E23698" i="4"/>
  <c r="A23698" i="4" s="1"/>
  <c r="E23699" i="4"/>
  <c r="E23700" i="4"/>
  <c r="A23700" i="4" s="1"/>
  <c r="E23701" i="4"/>
  <c r="E23702" i="4"/>
  <c r="E23703" i="4"/>
  <c r="A23703" i="4" s="1"/>
  <c r="E23704" i="4"/>
  <c r="A23704" i="4" s="1"/>
  <c r="E23705" i="4"/>
  <c r="D23705" i="4" s="1"/>
  <c r="E23706" i="4"/>
  <c r="E23707" i="4"/>
  <c r="E23708" i="4"/>
  <c r="A23708" i="4" s="1"/>
  <c r="E23709" i="4"/>
  <c r="E23710" i="4"/>
  <c r="E23711" i="4"/>
  <c r="B23711" i="4" s="1"/>
  <c r="E23712" i="4"/>
  <c r="A23712" i="4" s="1"/>
  <c r="E23713" i="4"/>
  <c r="A23713" i="4" s="1"/>
  <c r="E23714" i="4"/>
  <c r="A23714" i="4" s="1"/>
  <c r="E23715" i="4"/>
  <c r="E23716" i="4"/>
  <c r="E23717" i="4"/>
  <c r="B23717" i="4" s="1"/>
  <c r="E23718" i="4"/>
  <c r="B23718" i="4" s="1"/>
  <c r="E23719" i="4"/>
  <c r="E23720" i="4"/>
  <c r="A23720" i="4" s="1"/>
  <c r="E23721" i="4"/>
  <c r="D23721" i="4" s="1"/>
  <c r="E23722" i="4"/>
  <c r="D23722" i="4" s="1"/>
  <c r="E23723" i="4"/>
  <c r="E23724" i="4"/>
  <c r="E23725" i="4"/>
  <c r="B23725" i="4" s="1"/>
  <c r="E23726" i="4"/>
  <c r="E23727" i="4"/>
  <c r="E23728" i="4"/>
  <c r="E23729" i="4"/>
  <c r="D23729" i="4" s="1"/>
  <c r="E23730" i="4"/>
  <c r="E23731" i="4"/>
  <c r="E23732" i="4"/>
  <c r="B23732" i="4" s="1"/>
  <c r="E23733" i="4"/>
  <c r="B23733" i="4" s="1"/>
  <c r="E23734" i="4"/>
  <c r="E23735" i="4"/>
  <c r="E23736" i="4"/>
  <c r="A23736" i="4" s="1"/>
  <c r="E23737" i="4"/>
  <c r="E23738" i="4"/>
  <c r="E23739" i="4"/>
  <c r="E23740" i="4"/>
  <c r="B23740" i="4" s="1"/>
  <c r="E23741" i="4"/>
  <c r="E23742" i="4"/>
  <c r="A23742" i="4" s="1"/>
  <c r="E23743" i="4"/>
  <c r="B23743" i="4" s="1"/>
  <c r="E23744" i="4"/>
  <c r="A23744" i="4" s="1"/>
  <c r="E23745" i="4"/>
  <c r="E23746" i="4"/>
  <c r="E23747" i="4"/>
  <c r="E23748" i="4"/>
  <c r="E23749" i="4"/>
  <c r="B23749" i="4" s="1"/>
  <c r="E23750" i="4"/>
  <c r="B23750" i="4" s="1"/>
  <c r="E23751" i="4"/>
  <c r="A23751" i="4" s="1"/>
  <c r="E23752" i="4"/>
  <c r="A23752" i="4" s="1"/>
  <c r="E23753" i="4"/>
  <c r="D23753" i="4" s="1"/>
  <c r="E23754" i="4"/>
  <c r="A23754" i="4" s="1"/>
  <c r="E23755" i="4"/>
  <c r="E23756" i="4"/>
  <c r="B23756" i="4" s="1"/>
  <c r="E23757" i="4"/>
  <c r="B23757" i="4" s="1"/>
  <c r="E23758" i="4"/>
  <c r="E23759" i="4"/>
  <c r="D23759" i="4" s="1"/>
  <c r="E23760" i="4"/>
  <c r="B23760" i="4" s="1"/>
  <c r="E23761" i="4"/>
  <c r="D23761" i="4" s="1"/>
  <c r="E23762" i="4"/>
  <c r="A23762" i="4" s="1"/>
  <c r="E23763" i="4"/>
  <c r="E23764" i="4"/>
  <c r="D23764" i="4" s="1"/>
  <c r="E23765" i="4"/>
  <c r="B23765" i="4" s="1"/>
  <c r="E23766" i="4"/>
  <c r="D23766" i="4" s="1"/>
  <c r="E23767" i="4"/>
  <c r="A23767" i="4" s="1"/>
  <c r="E23768" i="4"/>
  <c r="A23768" i="4" s="1"/>
  <c r="E23769" i="4"/>
  <c r="D23769" i="4" s="1"/>
  <c r="E23770" i="4"/>
  <c r="A23770" i="4" s="1"/>
  <c r="E23771" i="4"/>
  <c r="E23772" i="4"/>
  <c r="B23772" i="4" s="1"/>
  <c r="E23773" i="4"/>
  <c r="B23773" i="4" s="1"/>
  <c r="E23774" i="4"/>
  <c r="E23775" i="4"/>
  <c r="D23775" i="4" s="1"/>
  <c r="E23776" i="4"/>
  <c r="A23776" i="4" s="1"/>
  <c r="E23777" i="4"/>
  <c r="D23777" i="4" s="1"/>
  <c r="E23778" i="4"/>
  <c r="A23778" i="4" s="1"/>
  <c r="E23779" i="4"/>
  <c r="E23780" i="4"/>
  <c r="A23780" i="4" s="1"/>
  <c r="E23781" i="4"/>
  <c r="B23781" i="4" s="1"/>
  <c r="E23782" i="4"/>
  <c r="D23782" i="4" s="1"/>
  <c r="E23783" i="4"/>
  <c r="A23783" i="4" s="1"/>
  <c r="E23784" i="4"/>
  <c r="A23784" i="4" s="1"/>
  <c r="E23785" i="4"/>
  <c r="D23785" i="4" s="1"/>
  <c r="E23786" i="4"/>
  <c r="A23786" i="4" s="1"/>
  <c r="E23787" i="4"/>
  <c r="E23788" i="4"/>
  <c r="E23789" i="4"/>
  <c r="B23789" i="4" s="1"/>
  <c r="E23790" i="4"/>
  <c r="E23791" i="4"/>
  <c r="A23791" i="4" s="1"/>
  <c r="E23792" i="4"/>
  <c r="E23793" i="4"/>
  <c r="D23793" i="4" s="1"/>
  <c r="E23794" i="4"/>
  <c r="A23794" i="4" s="1"/>
  <c r="E23795" i="4"/>
  <c r="E23796" i="4"/>
  <c r="B23796" i="4" s="1"/>
  <c r="E23797" i="4"/>
  <c r="B23797" i="4" s="1"/>
  <c r="E23798" i="4"/>
  <c r="D23798" i="4" s="1"/>
  <c r="E23799" i="4"/>
  <c r="A23799" i="4" s="1"/>
  <c r="E23800" i="4"/>
  <c r="A23800" i="4" s="1"/>
  <c r="E23801" i="4"/>
  <c r="D23801" i="4" s="1"/>
  <c r="E23802" i="4"/>
  <c r="A23802" i="4" s="1"/>
  <c r="E23803" i="4"/>
  <c r="E23804" i="4"/>
  <c r="B23804" i="4" s="1"/>
  <c r="E23805" i="4"/>
  <c r="B23805" i="4" s="1"/>
  <c r="E23806" i="4"/>
  <c r="E23807" i="4"/>
  <c r="A23807" i="4" s="1"/>
  <c r="E23808" i="4"/>
  <c r="A23808" i="4" s="1"/>
  <c r="E23809" i="4"/>
  <c r="D23809" i="4" s="1"/>
  <c r="E23810" i="4"/>
  <c r="A23810" i="4" s="1"/>
  <c r="E23811" i="4"/>
  <c r="E23812" i="4"/>
  <c r="B23812" i="4" s="1"/>
  <c r="E23813" i="4"/>
  <c r="B23813" i="4" s="1"/>
  <c r="E23814" i="4"/>
  <c r="A23814" i="4" s="1"/>
  <c r="E23815" i="4"/>
  <c r="A23815" i="4" s="1"/>
  <c r="E23816" i="4"/>
  <c r="A23816" i="4" s="1"/>
  <c r="E23817" i="4"/>
  <c r="D23817" i="4" s="1"/>
  <c r="E23818" i="4"/>
  <c r="A23818" i="4" s="1"/>
  <c r="E23819" i="4"/>
  <c r="E23820" i="4"/>
  <c r="B23820" i="4" s="1"/>
  <c r="E23821" i="4"/>
  <c r="B23821" i="4" s="1"/>
  <c r="E23822" i="4"/>
  <c r="E23823" i="4"/>
  <c r="A23823" i="4" s="1"/>
  <c r="E23824" i="4"/>
  <c r="A23824" i="4" s="1"/>
  <c r="E23825" i="4"/>
  <c r="D23825" i="4" s="1"/>
  <c r="E23826" i="4"/>
  <c r="A23826" i="4" s="1"/>
  <c r="E23827" i="4"/>
  <c r="E23828" i="4"/>
  <c r="D23828" i="4" s="1"/>
  <c r="E23829" i="4"/>
  <c r="B23829" i="4" s="1"/>
  <c r="E23830" i="4"/>
  <c r="A23830" i="4" s="1"/>
  <c r="E23831" i="4"/>
  <c r="A23831" i="4" s="1"/>
  <c r="E23832" i="4"/>
  <c r="A23832" i="4" s="1"/>
  <c r="E23833" i="4"/>
  <c r="D23833" i="4" s="1"/>
  <c r="E23834" i="4"/>
  <c r="A23834" i="4" s="1"/>
  <c r="E23835" i="4"/>
  <c r="E23836" i="4"/>
  <c r="B23836" i="4" s="1"/>
  <c r="E23837" i="4"/>
  <c r="B23837" i="4" s="1"/>
  <c r="E23838" i="4"/>
  <c r="E23839" i="4"/>
  <c r="A23839" i="4" s="1"/>
  <c r="E23840" i="4"/>
  <c r="A23840" i="4" s="1"/>
  <c r="E23841" i="4"/>
  <c r="D23841" i="4" s="1"/>
  <c r="E23842" i="4"/>
  <c r="A23842" i="4" s="1"/>
  <c r="E23843" i="4"/>
  <c r="E23844" i="4"/>
  <c r="A23844" i="4" s="1"/>
  <c r="E23845" i="4"/>
  <c r="B23845" i="4" s="1"/>
  <c r="E23846" i="4"/>
  <c r="A23846" i="4" s="1"/>
  <c r="E23847" i="4"/>
  <c r="A23847" i="4" s="1"/>
  <c r="E23848" i="4"/>
  <c r="A23848" i="4" s="1"/>
  <c r="E23849" i="4"/>
  <c r="D23849" i="4" s="1"/>
  <c r="E23850" i="4"/>
  <c r="A23850" i="4" s="1"/>
  <c r="E23851" i="4"/>
  <c r="E23852" i="4"/>
  <c r="B23852" i="4" s="1"/>
  <c r="E23853" i="4"/>
  <c r="B23853" i="4" s="1"/>
  <c r="E23854" i="4"/>
  <c r="E23855" i="4"/>
  <c r="A23855" i="4" s="1"/>
  <c r="E23856" i="4"/>
  <c r="A23856" i="4" s="1"/>
  <c r="E23857" i="4"/>
  <c r="D23857" i="4" s="1"/>
  <c r="E23858" i="4"/>
  <c r="A23858" i="4" s="1"/>
  <c r="E23859" i="4"/>
  <c r="E23860" i="4"/>
  <c r="A23860" i="4" s="1"/>
  <c r="E23861" i="4"/>
  <c r="B23861" i="4" s="1"/>
  <c r="E23862" i="4"/>
  <c r="A23862" i="4" s="1"/>
  <c r="E23863" i="4"/>
  <c r="A23863" i="4" s="1"/>
  <c r="E23864" i="4"/>
  <c r="A23864" i="4" s="1"/>
  <c r="E23865" i="4"/>
  <c r="D23865" i="4" s="1"/>
  <c r="E23866" i="4"/>
  <c r="A23866" i="4" s="1"/>
  <c r="E23867" i="4"/>
  <c r="E23868" i="4"/>
  <c r="B23868" i="4" s="1"/>
  <c r="E23869" i="4"/>
  <c r="B23869" i="4" s="1"/>
  <c r="E23870" i="4"/>
  <c r="E23871" i="4"/>
  <c r="A23871" i="4" s="1"/>
  <c r="E23872" i="4"/>
  <c r="A23872" i="4" s="1"/>
  <c r="E23873" i="4"/>
  <c r="D23873" i="4" s="1"/>
  <c r="E23874" i="4"/>
  <c r="A23874" i="4" s="1"/>
  <c r="E23875" i="4"/>
  <c r="E23876" i="4"/>
  <c r="A23876" i="4" s="1"/>
  <c r="E23877" i="4"/>
  <c r="B23877" i="4" s="1"/>
  <c r="E23878" i="4"/>
  <c r="A23878" i="4" s="1"/>
  <c r="E23879" i="4"/>
  <c r="A23879" i="4" s="1"/>
  <c r="E23880" i="4"/>
  <c r="A23880" i="4" s="1"/>
  <c r="E23881" i="4"/>
  <c r="D23881" i="4" s="1"/>
  <c r="E23882" i="4"/>
  <c r="A23882" i="4" s="1"/>
  <c r="E23883" i="4"/>
  <c r="E23884" i="4"/>
  <c r="B23884" i="4" s="1"/>
  <c r="E23885" i="4"/>
  <c r="B23885" i="4" s="1"/>
  <c r="E23886" i="4"/>
  <c r="B23886" i="4" s="1"/>
  <c r="E23887" i="4"/>
  <c r="E23888" i="4"/>
  <c r="A23888" i="4" s="1"/>
  <c r="E23889" i="4"/>
  <c r="E23890" i="4"/>
  <c r="A23890" i="4" s="1"/>
  <c r="E23891" i="4"/>
  <c r="D23891" i="4" s="1"/>
  <c r="E23892" i="4"/>
  <c r="A23892" i="4" s="1"/>
  <c r="E23893" i="4"/>
  <c r="B23893" i="4" s="1"/>
  <c r="E23894" i="4"/>
  <c r="E23895" i="4"/>
  <c r="B23895" i="4" s="1"/>
  <c r="E23896" i="4"/>
  <c r="E23897" i="4"/>
  <c r="E23898" i="4"/>
  <c r="E23899" i="4"/>
  <c r="D23899" i="4" s="1"/>
  <c r="E23900" i="4"/>
  <c r="B23900" i="4" s="1"/>
  <c r="E23901" i="4"/>
  <c r="B23901" i="4" s="1"/>
  <c r="E23902" i="4"/>
  <c r="B23902" i="4" s="1"/>
  <c r="E23903" i="4"/>
  <c r="E23904" i="4"/>
  <c r="A23904" i="4" s="1"/>
  <c r="E23905" i="4"/>
  <c r="A23905" i="4" s="1"/>
  <c r="E23906" i="4"/>
  <c r="A23906" i="4" s="1"/>
  <c r="E23907" i="4"/>
  <c r="D23907" i="4" s="1"/>
  <c r="E23908" i="4"/>
  <c r="A23908" i="4" s="1"/>
  <c r="E23909" i="4"/>
  <c r="B23909" i="4" s="1"/>
  <c r="E23910" i="4"/>
  <c r="A23910" i="4" s="1"/>
  <c r="E23911" i="4"/>
  <c r="B23911" i="4" s="1"/>
  <c r="E23912" i="4"/>
  <c r="E23913" i="4"/>
  <c r="A23913" i="4" s="1"/>
  <c r="E23914" i="4"/>
  <c r="A23914" i="4" s="1"/>
  <c r="E23915" i="4"/>
  <c r="D23915" i="4" s="1"/>
  <c r="E23916" i="4"/>
  <c r="B23916" i="4" s="1"/>
  <c r="E23917" i="4"/>
  <c r="E23918" i="4"/>
  <c r="B23918" i="4" s="1"/>
  <c r="E23919" i="4"/>
  <c r="E23920" i="4"/>
  <c r="A23920" i="4" s="1"/>
  <c r="E23921" i="4"/>
  <c r="B23921" i="4" s="1"/>
  <c r="E23922" i="4"/>
  <c r="A23922" i="4" s="1"/>
  <c r="E23923" i="4"/>
  <c r="E23924" i="4"/>
  <c r="E23925" i="4"/>
  <c r="E23926" i="4"/>
  <c r="A23926" i="4" s="1"/>
  <c r="E23927" i="4"/>
  <c r="B23927" i="4" s="1"/>
  <c r="E23928" i="4"/>
  <c r="E23929" i="4"/>
  <c r="A23929" i="4" s="1"/>
  <c r="E23930" i="4"/>
  <c r="A23930" i="4" s="1"/>
  <c r="E23931" i="4"/>
  <c r="D23931" i="4" s="1"/>
  <c r="E23932" i="4"/>
  <c r="E23933" i="4"/>
  <c r="E23934" i="4"/>
  <c r="E23935" i="4"/>
  <c r="E23936" i="4"/>
  <c r="A23936" i="4" s="1"/>
  <c r="E23937" i="4"/>
  <c r="B23937" i="4" s="1"/>
  <c r="E23938" i="4"/>
  <c r="E23939" i="4"/>
  <c r="D23939" i="4" s="1"/>
  <c r="E23940" i="4"/>
  <c r="E23941" i="4"/>
  <c r="B23941" i="4" s="1"/>
  <c r="E23942" i="4"/>
  <c r="B23942" i="4" s="1"/>
  <c r="E23943" i="4"/>
  <c r="E23944" i="4"/>
  <c r="B23944" i="4" s="1"/>
  <c r="E23945" i="4"/>
  <c r="A23945" i="4" s="1"/>
  <c r="E23946" i="4"/>
  <c r="A23946" i="4" s="1"/>
  <c r="E23947" i="4"/>
  <c r="D23947" i="4" s="1"/>
  <c r="E23948" i="4"/>
  <c r="B23948" i="4" s="1"/>
  <c r="E23949" i="4"/>
  <c r="E23950" i="4"/>
  <c r="E23951" i="4"/>
  <c r="E23952" i="4"/>
  <c r="A23952" i="4" s="1"/>
  <c r="E23953" i="4"/>
  <c r="B23953" i="4" s="1"/>
  <c r="E23954" i="4"/>
  <c r="E23955" i="4"/>
  <c r="D23955" i="4" s="1"/>
  <c r="E23956" i="4"/>
  <c r="E23957" i="4"/>
  <c r="E23958" i="4"/>
  <c r="B23958" i="4" s="1"/>
  <c r="E23959" i="4"/>
  <c r="B23959" i="4" s="1"/>
  <c r="E23960" i="4"/>
  <c r="E23961" i="4"/>
  <c r="A23961" i="4" s="1"/>
  <c r="E23962" i="4"/>
  <c r="A23962" i="4" s="1"/>
  <c r="E23963" i="4"/>
  <c r="D23963" i="4" s="1"/>
  <c r="E23964" i="4"/>
  <c r="E23965" i="4"/>
  <c r="E23966" i="4"/>
  <c r="A23966" i="4" s="1"/>
  <c r="E23967" i="4"/>
  <c r="E23968" i="4"/>
  <c r="A23968" i="4" s="1"/>
  <c r="E23969" i="4"/>
  <c r="A23969" i="4" s="1"/>
  <c r="E23970" i="4"/>
  <c r="A23970" i="4" s="1"/>
  <c r="E23971" i="4"/>
  <c r="D23971" i="4" s="1"/>
  <c r="E23972" i="4"/>
  <c r="E23973" i="4"/>
  <c r="B23973" i="4" s="1"/>
  <c r="E23974" i="4"/>
  <c r="B23974" i="4" s="1"/>
  <c r="E23975" i="4"/>
  <c r="E23976" i="4"/>
  <c r="E23977" i="4"/>
  <c r="E23978" i="4"/>
  <c r="A23978" i="4" s="1"/>
  <c r="E23979" i="4"/>
  <c r="D23979" i="4" s="1"/>
  <c r="E23980" i="4"/>
  <c r="B23980" i="4" s="1"/>
  <c r="E23981" i="4"/>
  <c r="E23982" i="4"/>
  <c r="A23982" i="4" s="1"/>
  <c r="E23983" i="4"/>
  <c r="E23984" i="4"/>
  <c r="A23984" i="4" s="1"/>
  <c r="E23985" i="4"/>
  <c r="A23985" i="4" s="1"/>
  <c r="E23986" i="4"/>
  <c r="A23986" i="4" s="1"/>
  <c r="E23987" i="4"/>
  <c r="D23987" i="4" s="1"/>
  <c r="E23988" i="4"/>
  <c r="E23989" i="4"/>
  <c r="B23989" i="4" s="1"/>
  <c r="E23990" i="4"/>
  <c r="E23991" i="4"/>
  <c r="B23991" i="4" s="1"/>
  <c r="E23992" i="4"/>
  <c r="B23992" i="4" s="1"/>
  <c r="E23993" i="4"/>
  <c r="A23993" i="4" s="1"/>
  <c r="E23994" i="4"/>
  <c r="A23994" i="4" s="1"/>
  <c r="E23995" i="4"/>
  <c r="D23995" i="4" s="1"/>
  <c r="E23996" i="4"/>
  <c r="B23996" i="4" s="1"/>
  <c r="E23997" i="4"/>
  <c r="E23998" i="4"/>
  <c r="D23998" i="4" s="1"/>
  <c r="E23999" i="4"/>
  <c r="E24000" i="4"/>
  <c r="A24000" i="4" s="1"/>
  <c r="E24001" i="4"/>
  <c r="E24002" i="4"/>
  <c r="A24002" i="4" s="1"/>
  <c r="E24003" i="4"/>
  <c r="D24003" i="4" s="1"/>
  <c r="E24004" i="4"/>
  <c r="E24005" i="4"/>
  <c r="B24005" i="4" s="1"/>
  <c r="E24006" i="4"/>
  <c r="E24007" i="4"/>
  <c r="B24007" i="4" s="1"/>
  <c r="E24008" i="4"/>
  <c r="B24008" i="4" s="1"/>
  <c r="E24009" i="4"/>
  <c r="A24009" i="4" s="1"/>
  <c r="E24010" i="4"/>
  <c r="A24010" i="4" s="1"/>
  <c r="E24011" i="4"/>
  <c r="D24011" i="4" s="1"/>
  <c r="E24012" i="4"/>
  <c r="E24013" i="4"/>
  <c r="E24014" i="4"/>
  <c r="A24014" i="4" s="1"/>
  <c r="E24015" i="4"/>
  <c r="E24016" i="4"/>
  <c r="A24016" i="4" s="1"/>
  <c r="E24017" i="4"/>
  <c r="A24017" i="4" s="1"/>
  <c r="E24018" i="4"/>
  <c r="E24019" i="4"/>
  <c r="A24019" i="4" s="1"/>
  <c r="E24020" i="4"/>
  <c r="E24021" i="4"/>
  <c r="A24021" i="4" s="1"/>
  <c r="E24022" i="4"/>
  <c r="B24022" i="4" s="1"/>
  <c r="E24023" i="4"/>
  <c r="B24023" i="4" s="1"/>
  <c r="E24024" i="4"/>
  <c r="E24025" i="4"/>
  <c r="A24025" i="4" s="1"/>
  <c r="E24026" i="4"/>
  <c r="E24027" i="4"/>
  <c r="E24028" i="4"/>
  <c r="E24029" i="4"/>
  <c r="A24029" i="4" s="1"/>
  <c r="E24030" i="4"/>
  <c r="B24030" i="4" s="1"/>
  <c r="E24031" i="4"/>
  <c r="A24031" i="4" s="1"/>
  <c r="E24032" i="4"/>
  <c r="B24032" i="4" s="1"/>
  <c r="E24033" i="4"/>
  <c r="A24033" i="4" s="1"/>
  <c r="E24034" i="4"/>
  <c r="E24035" i="4"/>
  <c r="A24035" i="4" s="1"/>
  <c r="E24036" i="4"/>
  <c r="E24037" i="4"/>
  <c r="A24037" i="4" s="1"/>
  <c r="E24038" i="4"/>
  <c r="B24038" i="4" s="1"/>
  <c r="E24039" i="4"/>
  <c r="B24039" i="4" s="1"/>
  <c r="E24040" i="4"/>
  <c r="E24041" i="4"/>
  <c r="A24041" i="4" s="1"/>
  <c r="E24042" i="4"/>
  <c r="E24043" i="4"/>
  <c r="E24044" i="4"/>
  <c r="E24045" i="4"/>
  <c r="E24046" i="4"/>
  <c r="B24046" i="4" s="1"/>
  <c r="E24047" i="4"/>
  <c r="A24047" i="4" s="1"/>
  <c r="E24048" i="4"/>
  <c r="B24048" i="4" s="1"/>
  <c r="E24049" i="4"/>
  <c r="E24050" i="4"/>
  <c r="E24051" i="4"/>
  <c r="A24051" i="4" s="1"/>
  <c r="E24052" i="4"/>
  <c r="E24053" i="4"/>
  <c r="A24053" i="4" s="1"/>
  <c r="E24054" i="4"/>
  <c r="B24054" i="4" s="1"/>
  <c r="E24055" i="4"/>
  <c r="B24055" i="4" s="1"/>
  <c r="E24056" i="4"/>
  <c r="E24057" i="4"/>
  <c r="A24057" i="4" s="1"/>
  <c r="E24058" i="4"/>
  <c r="E24059" i="4"/>
  <c r="E24060" i="4"/>
  <c r="E24061" i="4"/>
  <c r="E24062" i="4"/>
  <c r="B24062" i="4" s="1"/>
  <c r="E24063" i="4"/>
  <c r="A24063" i="4" s="1"/>
  <c r="E24064" i="4"/>
  <c r="B24064" i="4" s="1"/>
  <c r="E24065" i="4"/>
  <c r="E24066" i="4"/>
  <c r="E24067" i="4"/>
  <c r="A24067" i="4" s="1"/>
  <c r="E24068" i="4"/>
  <c r="E24069" i="4"/>
  <c r="A24069" i="4" s="1"/>
  <c r="E24070" i="4"/>
  <c r="B24070" i="4" s="1"/>
  <c r="E24071" i="4"/>
  <c r="B24071" i="4" s="1"/>
  <c r="E24072" i="4"/>
  <c r="E24073" i="4"/>
  <c r="D24073" i="4" s="1"/>
  <c r="E24074" i="4"/>
  <c r="E24075" i="4"/>
  <c r="E24076" i="4"/>
  <c r="E24077" i="4"/>
  <c r="E24078" i="4"/>
  <c r="E24079" i="4"/>
  <c r="A24079" i="4" s="1"/>
  <c r="E24080" i="4"/>
  <c r="B24080" i="4" s="1"/>
  <c r="E24081" i="4"/>
  <c r="D24081" i="4" s="1"/>
  <c r="E24082" i="4"/>
  <c r="E24083" i="4"/>
  <c r="A24083" i="4" s="1"/>
  <c r="E24084" i="4"/>
  <c r="E24085" i="4"/>
  <c r="A24085" i="4" s="1"/>
  <c r="E24086" i="4"/>
  <c r="B24086" i="4" s="1"/>
  <c r="E24087" i="4"/>
  <c r="B24087" i="4" s="1"/>
  <c r="E24088" i="4"/>
  <c r="E24089" i="4"/>
  <c r="A24089" i="4" s="1"/>
  <c r="E24090" i="4"/>
  <c r="E24091" i="4"/>
  <c r="B24091" i="4" s="1"/>
  <c r="E24092" i="4"/>
  <c r="E24093" i="4"/>
  <c r="E24094" i="4"/>
  <c r="D24094" i="4" s="1"/>
  <c r="E24095" i="4"/>
  <c r="A24095" i="4" s="1"/>
  <c r="E24096" i="4"/>
  <c r="B24096" i="4" s="1"/>
  <c r="E24097" i="4"/>
  <c r="D24097" i="4" s="1"/>
  <c r="E24098" i="4"/>
  <c r="E24099" i="4"/>
  <c r="A24099" i="4" s="1"/>
  <c r="E24100" i="4"/>
  <c r="E24101" i="4"/>
  <c r="A24101" i="4" s="1"/>
  <c r="E24102" i="4"/>
  <c r="B24102" i="4" s="1"/>
  <c r="E24103" i="4"/>
  <c r="B24103" i="4" s="1"/>
  <c r="E24104" i="4"/>
  <c r="E24105" i="4"/>
  <c r="A24105" i="4" s="1"/>
  <c r="E24106" i="4"/>
  <c r="E24107" i="4"/>
  <c r="B24107" i="4" s="1"/>
  <c r="E24108" i="4"/>
  <c r="E24109" i="4"/>
  <c r="E24110" i="4"/>
  <c r="D24110" i="4" s="1"/>
  <c r="E24111" i="4"/>
  <c r="A24111" i="4" s="1"/>
  <c r="E24112" i="4"/>
  <c r="B24112" i="4" s="1"/>
  <c r="E24113" i="4"/>
  <c r="D24113" i="4" s="1"/>
  <c r="E24114" i="4"/>
  <c r="E24115" i="4"/>
  <c r="A24115" i="4" s="1"/>
  <c r="E24116" i="4"/>
  <c r="E24117" i="4"/>
  <c r="A24117" i="4" s="1"/>
  <c r="E24118" i="4"/>
  <c r="B24118" i="4" s="1"/>
  <c r="E24119" i="4"/>
  <c r="B24119" i="4" s="1"/>
  <c r="E24120" i="4"/>
  <c r="E24121" i="4"/>
  <c r="A24121" i="4" s="1"/>
  <c r="E24122" i="4"/>
  <c r="E24123" i="4"/>
  <c r="E24124" i="4"/>
  <c r="E24125" i="4"/>
  <c r="E24126" i="4"/>
  <c r="D24126" i="4" s="1"/>
  <c r="E24127" i="4"/>
  <c r="A24127" i="4" s="1"/>
  <c r="E24128" i="4"/>
  <c r="B24128" i="4" s="1"/>
  <c r="E24129" i="4"/>
  <c r="D24129" i="4" s="1"/>
  <c r="E24130" i="4"/>
  <c r="E24131" i="4"/>
  <c r="A24131" i="4" s="1"/>
  <c r="E24132" i="4"/>
  <c r="E24133" i="4"/>
  <c r="A24133" i="4" s="1"/>
  <c r="E24134" i="4"/>
  <c r="B24134" i="4" s="1"/>
  <c r="E24135" i="4"/>
  <c r="B24135" i="4" s="1"/>
  <c r="E24136" i="4"/>
  <c r="E24137" i="4"/>
  <c r="B24137" i="4" s="1"/>
  <c r="E24138" i="4"/>
  <c r="E24139" i="4"/>
  <c r="E24140" i="4"/>
  <c r="E24141" i="4"/>
  <c r="E24142" i="4"/>
  <c r="E24143" i="4"/>
  <c r="A24143" i="4" s="1"/>
  <c r="E24144" i="4"/>
  <c r="B24144" i="4" s="1"/>
  <c r="E24145" i="4"/>
  <c r="D24145" i="4" s="1"/>
  <c r="E24146" i="4"/>
  <c r="E24147" i="4"/>
  <c r="A24147" i="4" s="1"/>
  <c r="E24148" i="4"/>
  <c r="E24149" i="4"/>
  <c r="A24149" i="4" s="1"/>
  <c r="E24150" i="4"/>
  <c r="B24150" i="4" s="1"/>
  <c r="E24151" i="4"/>
  <c r="B24151" i="4" s="1"/>
  <c r="E24152" i="4"/>
  <c r="E24153" i="4"/>
  <c r="A24153" i="4" s="1"/>
  <c r="E24154" i="4"/>
  <c r="E24155" i="4"/>
  <c r="B24155" i="4" s="1"/>
  <c r="E24156" i="4"/>
  <c r="E24157" i="4"/>
  <c r="E24158" i="4"/>
  <c r="D24158" i="4" s="1"/>
  <c r="E24159" i="4"/>
  <c r="A24159" i="4" s="1"/>
  <c r="E24160" i="4"/>
  <c r="B24160" i="4" s="1"/>
  <c r="E24161" i="4"/>
  <c r="D24161" i="4" s="1"/>
  <c r="E24162" i="4"/>
  <c r="E24163" i="4"/>
  <c r="A24163" i="4" s="1"/>
  <c r="E24164" i="4"/>
  <c r="E24165" i="4"/>
  <c r="A24165" i="4" s="1"/>
  <c r="E24166" i="4"/>
  <c r="B24166" i="4" s="1"/>
  <c r="E24167" i="4"/>
  <c r="B24167" i="4" s="1"/>
  <c r="E24168" i="4"/>
  <c r="E24169" i="4"/>
  <c r="A24169" i="4" s="1"/>
  <c r="E24170" i="4"/>
  <c r="E24171" i="4"/>
  <c r="B24171" i="4" s="1"/>
  <c r="E24172" i="4"/>
  <c r="E24173" i="4"/>
  <c r="E24174" i="4"/>
  <c r="D24174" i="4" s="1"/>
  <c r="E24175" i="4"/>
  <c r="A24175" i="4" s="1"/>
  <c r="E24176" i="4"/>
  <c r="B24176" i="4" s="1"/>
  <c r="E24177" i="4"/>
  <c r="D24177" i="4" s="1"/>
  <c r="E24178" i="4"/>
  <c r="E24179" i="4"/>
  <c r="A24179" i="4" s="1"/>
  <c r="E24180" i="4"/>
  <c r="E24181" i="4"/>
  <c r="A24181" i="4" s="1"/>
  <c r="E24182" i="4"/>
  <c r="B24182" i="4" s="1"/>
  <c r="E24183" i="4"/>
  <c r="B24183" i="4" s="1"/>
  <c r="E24184" i="4"/>
  <c r="E24185" i="4"/>
  <c r="A24185" i="4" s="1"/>
  <c r="E24186" i="4"/>
  <c r="E24187" i="4"/>
  <c r="B24187" i="4" s="1"/>
  <c r="E24188" i="4"/>
  <c r="E24189" i="4"/>
  <c r="E24190" i="4"/>
  <c r="E24191" i="4"/>
  <c r="A24191" i="4" s="1"/>
  <c r="E24192" i="4"/>
  <c r="B24192" i="4" s="1"/>
  <c r="E24193" i="4"/>
  <c r="D24193" i="4" s="1"/>
  <c r="E24194" i="4"/>
  <c r="E24195" i="4"/>
  <c r="A24195" i="4" s="1"/>
  <c r="E24196" i="4"/>
  <c r="E24197" i="4"/>
  <c r="A24197" i="4" s="1"/>
  <c r="E24198" i="4"/>
  <c r="B24198" i="4" s="1"/>
  <c r="E24199" i="4"/>
  <c r="B24199" i="4" s="1"/>
  <c r="E24200" i="4"/>
  <c r="E24201" i="4"/>
  <c r="A24201" i="4" s="1"/>
  <c r="E24202" i="4"/>
  <c r="E24203" i="4"/>
  <c r="E24204" i="4"/>
  <c r="E24205" i="4"/>
  <c r="E24206" i="4"/>
  <c r="E24207" i="4"/>
  <c r="A24207" i="4" s="1"/>
  <c r="E24208" i="4"/>
  <c r="B24208" i="4" s="1"/>
  <c r="E24209" i="4"/>
  <c r="D24209" i="4" s="1"/>
  <c r="E24210" i="4"/>
  <c r="E24211" i="4"/>
  <c r="A24211" i="4" s="1"/>
  <c r="E24212" i="4"/>
  <c r="E24213" i="4"/>
  <c r="A24213" i="4" s="1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C3802" i="4" s="1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C4010" i="4" s="1"/>
  <c r="C4011" i="4" s="1"/>
  <c r="C4012" i="4" s="1"/>
  <c r="C4013" i="4" s="1"/>
  <c r="C4014" i="4" s="1"/>
  <c r="C4015" i="4" s="1"/>
  <c r="C4016" i="4" s="1"/>
  <c r="C4017" i="4" s="1"/>
  <c r="C4018" i="4" s="1"/>
  <c r="C4019" i="4" s="1"/>
  <c r="C4020" i="4" s="1"/>
  <c r="C4021" i="4" s="1"/>
  <c r="C4022" i="4" s="1"/>
  <c r="C4023" i="4" s="1"/>
  <c r="C4024" i="4" s="1"/>
  <c r="C4025" i="4" s="1"/>
  <c r="C4026" i="4" s="1"/>
  <c r="C4027" i="4" s="1"/>
  <c r="C4028" i="4" s="1"/>
  <c r="C4029" i="4" s="1"/>
  <c r="C4030" i="4" s="1"/>
  <c r="C4031" i="4" s="1"/>
  <c r="C4032" i="4" s="1"/>
  <c r="C4033" i="4" s="1"/>
  <c r="C4034" i="4" s="1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C4057" i="4" s="1"/>
  <c r="C4058" i="4" s="1"/>
  <c r="C4059" i="4" s="1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C4082" i="4" s="1"/>
  <c r="C4083" i="4" s="1"/>
  <c r="C4084" i="4" s="1"/>
  <c r="C4085" i="4" s="1"/>
  <c r="C4086" i="4" s="1"/>
  <c r="C4087" i="4" s="1"/>
  <c r="C4088" i="4" s="1"/>
  <c r="C4089" i="4" s="1"/>
  <c r="C4090" i="4" s="1"/>
  <c r="C4091" i="4" s="1"/>
  <c r="C4092" i="4" s="1"/>
  <c r="C4093" i="4" s="1"/>
  <c r="C4094" i="4" s="1"/>
  <c r="C4095" i="4" s="1"/>
  <c r="C4096" i="4" s="1"/>
  <c r="C4097" i="4" s="1"/>
  <c r="C4098" i="4" s="1"/>
  <c r="C4099" i="4" s="1"/>
  <c r="C4100" i="4" s="1"/>
  <c r="C4101" i="4" s="1"/>
  <c r="C4102" i="4" s="1"/>
  <c r="C4103" i="4" s="1"/>
  <c r="C4104" i="4" s="1"/>
  <c r="C4105" i="4" s="1"/>
  <c r="C4106" i="4" s="1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C4129" i="4" s="1"/>
  <c r="C4130" i="4" s="1"/>
  <c r="C4131" i="4" s="1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C4154" i="4" s="1"/>
  <c r="C4155" i="4" s="1"/>
  <c r="C4156" i="4" s="1"/>
  <c r="C4157" i="4" s="1"/>
  <c r="C4158" i="4" s="1"/>
  <c r="C4159" i="4" s="1"/>
  <c r="C4160" i="4" s="1"/>
  <c r="C4161" i="4" s="1"/>
  <c r="C4162" i="4" s="1"/>
  <c r="C4163" i="4" s="1"/>
  <c r="C4164" i="4" s="1"/>
  <c r="C4165" i="4" s="1"/>
  <c r="C4166" i="4" s="1"/>
  <c r="C4167" i="4" s="1"/>
  <c r="C4168" i="4" s="1"/>
  <c r="C4169" i="4" s="1"/>
  <c r="C4170" i="4" s="1"/>
  <c r="C4171" i="4" s="1"/>
  <c r="C4172" i="4" s="1"/>
  <c r="C4173" i="4" s="1"/>
  <c r="C4174" i="4" s="1"/>
  <c r="C4175" i="4" s="1"/>
  <c r="C4176" i="4" s="1"/>
  <c r="C4177" i="4" s="1"/>
  <c r="C4178" i="4" s="1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C4201" i="4" s="1"/>
  <c r="C4202" i="4" s="1"/>
  <c r="C4203" i="4" s="1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C4226" i="4" s="1"/>
  <c r="C4227" i="4" s="1"/>
  <c r="C4228" i="4" s="1"/>
  <c r="C4229" i="4" s="1"/>
  <c r="C4230" i="4" s="1"/>
  <c r="C4231" i="4" s="1"/>
  <c r="C4232" i="4" s="1"/>
  <c r="C4233" i="4" s="1"/>
  <c r="C4234" i="4" s="1"/>
  <c r="C4235" i="4" s="1"/>
  <c r="C4236" i="4" s="1"/>
  <c r="C4237" i="4" s="1"/>
  <c r="C4238" i="4" s="1"/>
  <c r="C4239" i="4" s="1"/>
  <c r="C4240" i="4" s="1"/>
  <c r="C4241" i="4" s="1"/>
  <c r="C4242" i="4" s="1"/>
  <c r="C4243" i="4" s="1"/>
  <c r="C4244" i="4" s="1"/>
  <c r="C4245" i="4" s="1"/>
  <c r="C4246" i="4" s="1"/>
  <c r="C4247" i="4" s="1"/>
  <c r="C4248" i="4" s="1"/>
  <c r="C4249" i="4" s="1"/>
  <c r="C4250" i="4" s="1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C4273" i="4" s="1"/>
  <c r="C4274" i="4" s="1"/>
  <c r="C4275" i="4" s="1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C4298" i="4" s="1"/>
  <c r="C4299" i="4" s="1"/>
  <c r="C4300" i="4" s="1"/>
  <c r="C4301" i="4" s="1"/>
  <c r="C4302" i="4" s="1"/>
  <c r="C4303" i="4" s="1"/>
  <c r="C4304" i="4" s="1"/>
  <c r="C4305" i="4" s="1"/>
  <c r="C4306" i="4" s="1"/>
  <c r="C4307" i="4" s="1"/>
  <c r="C4308" i="4" s="1"/>
  <c r="C4309" i="4" s="1"/>
  <c r="C4310" i="4" s="1"/>
  <c r="C4311" i="4" s="1"/>
  <c r="C4312" i="4" s="1"/>
  <c r="C4313" i="4" s="1"/>
  <c r="C4314" i="4" s="1"/>
  <c r="C4315" i="4" s="1"/>
  <c r="C4316" i="4" s="1"/>
  <c r="C4317" i="4" s="1"/>
  <c r="C4318" i="4" s="1"/>
  <c r="C4319" i="4" s="1"/>
  <c r="C4320" i="4" s="1"/>
  <c r="C4321" i="4" s="1"/>
  <c r="C4322" i="4" s="1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C4345" i="4" s="1"/>
  <c r="C4346" i="4" s="1"/>
  <c r="C4347" i="4" s="1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C4370" i="4" s="1"/>
  <c r="C4371" i="4" s="1"/>
  <c r="C4372" i="4" s="1"/>
  <c r="C4373" i="4" s="1"/>
  <c r="C4374" i="4" s="1"/>
  <c r="C4375" i="4" s="1"/>
  <c r="C4376" i="4" s="1"/>
  <c r="C4377" i="4" s="1"/>
  <c r="C4378" i="4" s="1"/>
  <c r="C4379" i="4" s="1"/>
  <c r="C4380" i="4" s="1"/>
  <c r="C4381" i="4" s="1"/>
  <c r="C4382" i="4" s="1"/>
  <c r="C4383" i="4" s="1"/>
  <c r="C4384" i="4" s="1"/>
  <c r="C4385" i="4" s="1"/>
  <c r="C4386" i="4" s="1"/>
  <c r="C4387" i="4" s="1"/>
  <c r="C4388" i="4" s="1"/>
  <c r="C4389" i="4" s="1"/>
  <c r="C4390" i="4" s="1"/>
  <c r="C4391" i="4" s="1"/>
  <c r="C4392" i="4" s="1"/>
  <c r="C4393" i="4" s="1"/>
  <c r="C4394" i="4" s="1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C4417" i="4" s="1"/>
  <c r="C4418" i="4" s="1"/>
  <c r="C4419" i="4" s="1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C4442" i="4" s="1"/>
  <c r="C4443" i="4" s="1"/>
  <c r="C4444" i="4" s="1"/>
  <c r="C4445" i="4" s="1"/>
  <c r="C4446" i="4" s="1"/>
  <c r="C4447" i="4" s="1"/>
  <c r="C4448" i="4" s="1"/>
  <c r="C4449" i="4" s="1"/>
  <c r="C4450" i="4" s="1"/>
  <c r="C4451" i="4" s="1"/>
  <c r="C4452" i="4" s="1"/>
  <c r="C4453" i="4" s="1"/>
  <c r="C4454" i="4" s="1"/>
  <c r="C4455" i="4" s="1"/>
  <c r="C4456" i="4" s="1"/>
  <c r="C4457" i="4" s="1"/>
  <c r="C4458" i="4" s="1"/>
  <c r="C4459" i="4" s="1"/>
  <c r="C4460" i="4" s="1"/>
  <c r="C4461" i="4" s="1"/>
  <c r="C4462" i="4" s="1"/>
  <c r="C4463" i="4" s="1"/>
  <c r="C4464" i="4" s="1"/>
  <c r="C4465" i="4" s="1"/>
  <c r="C4466" i="4" s="1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C4489" i="4" s="1"/>
  <c r="C4490" i="4" s="1"/>
  <c r="C4491" i="4" s="1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C4514" i="4" s="1"/>
  <c r="C4515" i="4" s="1"/>
  <c r="C4516" i="4" s="1"/>
  <c r="C4517" i="4" s="1"/>
  <c r="C4518" i="4" s="1"/>
  <c r="C4519" i="4" s="1"/>
  <c r="C4520" i="4" s="1"/>
  <c r="C4521" i="4" s="1"/>
  <c r="C4522" i="4" s="1"/>
  <c r="C4523" i="4" s="1"/>
  <c r="C4524" i="4" s="1"/>
  <c r="C4525" i="4" s="1"/>
  <c r="C4526" i="4" s="1"/>
  <c r="C4527" i="4" s="1"/>
  <c r="C4528" i="4" s="1"/>
  <c r="C4529" i="4" s="1"/>
  <c r="C4530" i="4" s="1"/>
  <c r="C4531" i="4" s="1"/>
  <c r="C4532" i="4" s="1"/>
  <c r="C4533" i="4" s="1"/>
  <c r="C4534" i="4" s="1"/>
  <c r="C4535" i="4" s="1"/>
  <c r="C4536" i="4" s="1"/>
  <c r="C4537" i="4" s="1"/>
  <c r="C4538" i="4" s="1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C4561" i="4" s="1"/>
  <c r="C4562" i="4" s="1"/>
  <c r="C4563" i="4" s="1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C4586" i="4" s="1"/>
  <c r="C4587" i="4" s="1"/>
  <c r="C4588" i="4" s="1"/>
  <c r="C4589" i="4" s="1"/>
  <c r="C4590" i="4" s="1"/>
  <c r="C4591" i="4" s="1"/>
  <c r="C4592" i="4" s="1"/>
  <c r="C4593" i="4" s="1"/>
  <c r="C4594" i="4" s="1"/>
  <c r="C4595" i="4" s="1"/>
  <c r="C4596" i="4" s="1"/>
  <c r="C4597" i="4" s="1"/>
  <c r="C4598" i="4" s="1"/>
  <c r="C4599" i="4" s="1"/>
  <c r="C4600" i="4" s="1"/>
  <c r="C4601" i="4" s="1"/>
  <c r="C4602" i="4" s="1"/>
  <c r="C4603" i="4" s="1"/>
  <c r="C4604" i="4" s="1"/>
  <c r="C4605" i="4" s="1"/>
  <c r="C4606" i="4" s="1"/>
  <c r="C4607" i="4" s="1"/>
  <c r="C4608" i="4" s="1"/>
  <c r="C4609" i="4" s="1"/>
  <c r="C4610" i="4" s="1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C4633" i="4" s="1"/>
  <c r="C4634" i="4" s="1"/>
  <c r="C4635" i="4" s="1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C4658" i="4" s="1"/>
  <c r="C4659" i="4" s="1"/>
  <c r="C4660" i="4" s="1"/>
  <c r="C4661" i="4" s="1"/>
  <c r="C4662" i="4" s="1"/>
  <c r="C4663" i="4" s="1"/>
  <c r="C4664" i="4" s="1"/>
  <c r="C4665" i="4" s="1"/>
  <c r="C4666" i="4" s="1"/>
  <c r="C4667" i="4" s="1"/>
  <c r="C4668" i="4" s="1"/>
  <c r="C4669" i="4" s="1"/>
  <c r="C4670" i="4" s="1"/>
  <c r="C4671" i="4" s="1"/>
  <c r="C4672" i="4" s="1"/>
  <c r="C4673" i="4" s="1"/>
  <c r="C4674" i="4" s="1"/>
  <c r="C4675" i="4" s="1"/>
  <c r="C4676" i="4" s="1"/>
  <c r="C4677" i="4" s="1"/>
  <c r="C4678" i="4" s="1"/>
  <c r="C4679" i="4" s="1"/>
  <c r="C4680" i="4" s="1"/>
  <c r="C4681" i="4" s="1"/>
  <c r="C4682" i="4" s="1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C4693" i="4" s="1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C4705" i="4" s="1"/>
  <c r="C4706" i="4" s="1"/>
  <c r="C4707" i="4" s="1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C4730" i="4" s="1"/>
  <c r="C4731" i="4" s="1"/>
  <c r="C4732" i="4" s="1"/>
  <c r="C4733" i="4" s="1"/>
  <c r="C4734" i="4" s="1"/>
  <c r="C4735" i="4" s="1"/>
  <c r="C4736" i="4" s="1"/>
  <c r="C4737" i="4" s="1"/>
  <c r="C4738" i="4" s="1"/>
  <c r="C4739" i="4" s="1"/>
  <c r="C4740" i="4" s="1"/>
  <c r="C4741" i="4" s="1"/>
  <c r="C4742" i="4" s="1"/>
  <c r="C4743" i="4" s="1"/>
  <c r="C4744" i="4" s="1"/>
  <c r="C4745" i="4" s="1"/>
  <c r="C4746" i="4" s="1"/>
  <c r="C4747" i="4" s="1"/>
  <c r="C4748" i="4" s="1"/>
  <c r="C4749" i="4" s="1"/>
  <c r="C4750" i="4" s="1"/>
  <c r="C4751" i="4" s="1"/>
  <c r="C4752" i="4" s="1"/>
  <c r="C4753" i="4" s="1"/>
  <c r="C4754" i="4" s="1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C4777" i="4" s="1"/>
  <c r="C4778" i="4" s="1"/>
  <c r="C4779" i="4" s="1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C4802" i="4" s="1"/>
  <c r="C4803" i="4" s="1"/>
  <c r="C4804" i="4" s="1"/>
  <c r="C4805" i="4" s="1"/>
  <c r="C4806" i="4" s="1"/>
  <c r="C4807" i="4" s="1"/>
  <c r="C4808" i="4" s="1"/>
  <c r="C4809" i="4" s="1"/>
  <c r="C4810" i="4" s="1"/>
  <c r="C4811" i="4" s="1"/>
  <c r="C4812" i="4" s="1"/>
  <c r="C4813" i="4" s="1"/>
  <c r="C4814" i="4" s="1"/>
  <c r="C4815" i="4" s="1"/>
  <c r="C4816" i="4" s="1"/>
  <c r="C4817" i="4" s="1"/>
  <c r="C4818" i="4" s="1"/>
  <c r="C4819" i="4" s="1"/>
  <c r="C4820" i="4" s="1"/>
  <c r="C4821" i="4" s="1"/>
  <c r="C4822" i="4" s="1"/>
  <c r="C4823" i="4" s="1"/>
  <c r="C4824" i="4" s="1"/>
  <c r="C4825" i="4" s="1"/>
  <c r="C4826" i="4" s="1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C4849" i="4" s="1"/>
  <c r="C4850" i="4" s="1"/>
  <c r="C4851" i="4" s="1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C4874" i="4" s="1"/>
  <c r="C4875" i="4" s="1"/>
  <c r="C4876" i="4" s="1"/>
  <c r="C4877" i="4" s="1"/>
  <c r="C4878" i="4" s="1"/>
  <c r="C4879" i="4" s="1"/>
  <c r="C4880" i="4" s="1"/>
  <c r="C4881" i="4" s="1"/>
  <c r="C4882" i="4" s="1"/>
  <c r="C4883" i="4" s="1"/>
  <c r="C4884" i="4" s="1"/>
  <c r="C4885" i="4" s="1"/>
  <c r="C4886" i="4" s="1"/>
  <c r="C4887" i="4" s="1"/>
  <c r="C4888" i="4" s="1"/>
  <c r="C4889" i="4" s="1"/>
  <c r="C4890" i="4" s="1"/>
  <c r="C4891" i="4" s="1"/>
  <c r="C4892" i="4" s="1"/>
  <c r="C4893" i="4" s="1"/>
  <c r="C4894" i="4" s="1"/>
  <c r="C4895" i="4" s="1"/>
  <c r="C4896" i="4" s="1"/>
  <c r="C4897" i="4" s="1"/>
  <c r="C4898" i="4" s="1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C4921" i="4" s="1"/>
  <c r="C4922" i="4" s="1"/>
  <c r="C4923" i="4" s="1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C4946" i="4" s="1"/>
  <c r="C4947" i="4" s="1"/>
  <c r="C4948" i="4" s="1"/>
  <c r="C4949" i="4" s="1"/>
  <c r="C4950" i="4" s="1"/>
  <c r="C4951" i="4" s="1"/>
  <c r="C4952" i="4" s="1"/>
  <c r="C4953" i="4" s="1"/>
  <c r="C4954" i="4" s="1"/>
  <c r="C4955" i="4" s="1"/>
  <c r="C4956" i="4" s="1"/>
  <c r="C4957" i="4" s="1"/>
  <c r="C4958" i="4" s="1"/>
  <c r="C4959" i="4" s="1"/>
  <c r="C4960" i="4" s="1"/>
  <c r="C4961" i="4" s="1"/>
  <c r="C4962" i="4" s="1"/>
  <c r="C4963" i="4" s="1"/>
  <c r="C4964" i="4" s="1"/>
  <c r="C4965" i="4" s="1"/>
  <c r="C4966" i="4" s="1"/>
  <c r="C4967" i="4" s="1"/>
  <c r="C4968" i="4" s="1"/>
  <c r="C4969" i="4" s="1"/>
  <c r="C4970" i="4" s="1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C4993" i="4" s="1"/>
  <c r="C4994" i="4" s="1"/>
  <c r="C4995" i="4" s="1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C5018" i="4" s="1"/>
  <c r="C5019" i="4" s="1"/>
  <c r="C5020" i="4" s="1"/>
  <c r="C5021" i="4" s="1"/>
  <c r="C5022" i="4" s="1"/>
  <c r="C5023" i="4" s="1"/>
  <c r="C5024" i="4" s="1"/>
  <c r="C5025" i="4" s="1"/>
  <c r="C5026" i="4" s="1"/>
  <c r="C5027" i="4" s="1"/>
  <c r="C5028" i="4" s="1"/>
  <c r="C5029" i="4" s="1"/>
  <c r="C5030" i="4" s="1"/>
  <c r="C5031" i="4" s="1"/>
  <c r="C5032" i="4" s="1"/>
  <c r="C5033" i="4" s="1"/>
  <c r="C5034" i="4" s="1"/>
  <c r="C5035" i="4" s="1"/>
  <c r="C5036" i="4" s="1"/>
  <c r="C5037" i="4" s="1"/>
  <c r="C5038" i="4" s="1"/>
  <c r="C5039" i="4" s="1"/>
  <c r="C5040" i="4" s="1"/>
  <c r="C5041" i="4" s="1"/>
  <c r="C5042" i="4" s="1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C5065" i="4" s="1"/>
  <c r="C5066" i="4" s="1"/>
  <c r="C5067" i="4" s="1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C5090" i="4" s="1"/>
  <c r="C5091" i="4" s="1"/>
  <c r="C5092" i="4" s="1"/>
  <c r="C5093" i="4" s="1"/>
  <c r="C5094" i="4" s="1"/>
  <c r="C5095" i="4" s="1"/>
  <c r="C5096" i="4" s="1"/>
  <c r="C5097" i="4" s="1"/>
  <c r="C5098" i="4" s="1"/>
  <c r="C5099" i="4" s="1"/>
  <c r="C5100" i="4" s="1"/>
  <c r="C5101" i="4" s="1"/>
  <c r="C5102" i="4" s="1"/>
  <c r="C5103" i="4" s="1"/>
  <c r="C5104" i="4" s="1"/>
  <c r="C5105" i="4" s="1"/>
  <c r="C5106" i="4" s="1"/>
  <c r="C5107" i="4" s="1"/>
  <c r="C5108" i="4" s="1"/>
  <c r="C5109" i="4" s="1"/>
  <c r="C5110" i="4" s="1"/>
  <c r="C5111" i="4" s="1"/>
  <c r="C5112" i="4" s="1"/>
  <c r="C5113" i="4" s="1"/>
  <c r="C5114" i="4" s="1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C5137" i="4" s="1"/>
  <c r="C5138" i="4" s="1"/>
  <c r="C5139" i="4" s="1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C5162" i="4" s="1"/>
  <c r="C5163" i="4" s="1"/>
  <c r="C5164" i="4" s="1"/>
  <c r="C5165" i="4" s="1"/>
  <c r="C5166" i="4" s="1"/>
  <c r="C5167" i="4" s="1"/>
  <c r="C5168" i="4" s="1"/>
  <c r="C5169" i="4" s="1"/>
  <c r="C5170" i="4" s="1"/>
  <c r="C5171" i="4" s="1"/>
  <c r="C5172" i="4" s="1"/>
  <c r="C5173" i="4" s="1"/>
  <c r="C5174" i="4" s="1"/>
  <c r="C5175" i="4" s="1"/>
  <c r="C5176" i="4" s="1"/>
  <c r="C5177" i="4" s="1"/>
  <c r="C5178" i="4" s="1"/>
  <c r="C5179" i="4" s="1"/>
  <c r="C5180" i="4" s="1"/>
  <c r="C5181" i="4" s="1"/>
  <c r="C5182" i="4" s="1"/>
  <c r="C5183" i="4" s="1"/>
  <c r="C5184" i="4" s="1"/>
  <c r="C5185" i="4" s="1"/>
  <c r="C5186" i="4" s="1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C5209" i="4" s="1"/>
  <c r="C5210" i="4" s="1"/>
  <c r="C5211" i="4" s="1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C5234" i="4" s="1"/>
  <c r="C5235" i="4" s="1"/>
  <c r="C5236" i="4" s="1"/>
  <c r="C5237" i="4" s="1"/>
  <c r="C5238" i="4" s="1"/>
  <c r="C5239" i="4" s="1"/>
  <c r="C5240" i="4" s="1"/>
  <c r="C5241" i="4" s="1"/>
  <c r="C5242" i="4" s="1"/>
  <c r="C5243" i="4" s="1"/>
  <c r="C5244" i="4" s="1"/>
  <c r="C5245" i="4" s="1"/>
  <c r="C5246" i="4" s="1"/>
  <c r="C5247" i="4" s="1"/>
  <c r="C5248" i="4" s="1"/>
  <c r="C5249" i="4" s="1"/>
  <c r="C5250" i="4" s="1"/>
  <c r="C5251" i="4" s="1"/>
  <c r="C5252" i="4" s="1"/>
  <c r="C5253" i="4" s="1"/>
  <c r="C5254" i="4" s="1"/>
  <c r="C5255" i="4" s="1"/>
  <c r="C5256" i="4" s="1"/>
  <c r="C5257" i="4" s="1"/>
  <c r="C5258" i="4" s="1"/>
  <c r="C5259" i="4" s="1"/>
  <c r="C5260" i="4" s="1"/>
  <c r="C5261" i="4" s="1"/>
  <c r="C5262" i="4" s="1"/>
  <c r="C5263" i="4" s="1"/>
  <c r="C5264" i="4" s="1"/>
  <c r="C5265" i="4" s="1"/>
  <c r="C5266" i="4" s="1"/>
  <c r="C5267" i="4" s="1"/>
  <c r="C5268" i="4" s="1"/>
  <c r="C5269" i="4" s="1"/>
  <c r="C5270" i="4" s="1"/>
  <c r="C5271" i="4" s="1"/>
  <c r="C5272" i="4" s="1"/>
  <c r="C5273" i="4" s="1"/>
  <c r="C5274" i="4" s="1"/>
  <c r="C5275" i="4" s="1"/>
  <c r="C5276" i="4" s="1"/>
  <c r="C5277" i="4" s="1"/>
  <c r="C5278" i="4" s="1"/>
  <c r="C5279" i="4" s="1"/>
  <c r="C5280" i="4" s="1"/>
  <c r="C5281" i="4" s="1"/>
  <c r="C5282" i="4" s="1"/>
  <c r="C5283" i="4" s="1"/>
  <c r="C5284" i="4" s="1"/>
  <c r="C5285" i="4" s="1"/>
  <c r="C5286" i="4" s="1"/>
  <c r="C5287" i="4" s="1"/>
  <c r="C5288" i="4" s="1"/>
  <c r="C5289" i="4" s="1"/>
  <c r="C5290" i="4" s="1"/>
  <c r="C5291" i="4" s="1"/>
  <c r="C5292" i="4" s="1"/>
  <c r="C5293" i="4" s="1"/>
  <c r="C5294" i="4" s="1"/>
  <c r="C5295" i="4" s="1"/>
  <c r="C5296" i="4" s="1"/>
  <c r="C5297" i="4" s="1"/>
  <c r="C5298" i="4" s="1"/>
  <c r="C5299" i="4" s="1"/>
  <c r="C5300" i="4" s="1"/>
  <c r="C5301" i="4" s="1"/>
  <c r="C5302" i="4" s="1"/>
  <c r="C5303" i="4" s="1"/>
  <c r="C5304" i="4" s="1"/>
  <c r="C5305" i="4" s="1"/>
  <c r="C5306" i="4" s="1"/>
  <c r="C5307" i="4" s="1"/>
  <c r="C5308" i="4" s="1"/>
  <c r="C5309" i="4" s="1"/>
  <c r="C5310" i="4" s="1"/>
  <c r="C5311" i="4" s="1"/>
  <c r="C5312" i="4" s="1"/>
  <c r="C5313" i="4" s="1"/>
  <c r="C5314" i="4" s="1"/>
  <c r="C5315" i="4" s="1"/>
  <c r="C5316" i="4" s="1"/>
  <c r="C5317" i="4" s="1"/>
  <c r="C5318" i="4" s="1"/>
  <c r="C5319" i="4" s="1"/>
  <c r="C5320" i="4" s="1"/>
  <c r="C5321" i="4" s="1"/>
  <c r="C5322" i="4" s="1"/>
  <c r="C5323" i="4" s="1"/>
  <c r="C5324" i="4" s="1"/>
  <c r="C5325" i="4" s="1"/>
  <c r="C5326" i="4" s="1"/>
  <c r="C5327" i="4" s="1"/>
  <c r="C5328" i="4" s="1"/>
  <c r="C5329" i="4" s="1"/>
  <c r="C5330" i="4" s="1"/>
  <c r="C5331" i="4" s="1"/>
  <c r="C5332" i="4" s="1"/>
  <c r="C5333" i="4" s="1"/>
  <c r="C5334" i="4" s="1"/>
  <c r="C5335" i="4" s="1"/>
  <c r="C5336" i="4" s="1"/>
  <c r="C5337" i="4" s="1"/>
  <c r="C5338" i="4" s="1"/>
  <c r="C5339" i="4" s="1"/>
  <c r="C5340" i="4" s="1"/>
  <c r="C5341" i="4" s="1"/>
  <c r="C5342" i="4" s="1"/>
  <c r="C5343" i="4" s="1"/>
  <c r="C5344" i="4" s="1"/>
  <c r="C5345" i="4" s="1"/>
  <c r="C5346" i="4" s="1"/>
  <c r="C5347" i="4" s="1"/>
  <c r="C5348" i="4" s="1"/>
  <c r="C5349" i="4" s="1"/>
  <c r="C5350" i="4" s="1"/>
  <c r="C5351" i="4" s="1"/>
  <c r="C5352" i="4" s="1"/>
  <c r="C5353" i="4" s="1"/>
  <c r="C5354" i="4" s="1"/>
  <c r="C5355" i="4" s="1"/>
  <c r="C5356" i="4" s="1"/>
  <c r="C5357" i="4" s="1"/>
  <c r="C5358" i="4" s="1"/>
  <c r="C5359" i="4" s="1"/>
  <c r="C5360" i="4" s="1"/>
  <c r="C5361" i="4" s="1"/>
  <c r="C5362" i="4" s="1"/>
  <c r="C5363" i="4" s="1"/>
  <c r="C5364" i="4" s="1"/>
  <c r="C5365" i="4" s="1"/>
  <c r="C5366" i="4" s="1"/>
  <c r="C5367" i="4" s="1"/>
  <c r="C5368" i="4" s="1"/>
  <c r="C5369" i="4" s="1"/>
  <c r="C5370" i="4" s="1"/>
  <c r="C5371" i="4" s="1"/>
  <c r="C5372" i="4" s="1"/>
  <c r="C5373" i="4" s="1"/>
  <c r="C5374" i="4" s="1"/>
  <c r="C5375" i="4" s="1"/>
  <c r="C5376" i="4" s="1"/>
  <c r="C5377" i="4" s="1"/>
  <c r="C5378" i="4" s="1"/>
  <c r="C5379" i="4" s="1"/>
  <c r="C5380" i="4" s="1"/>
  <c r="C5381" i="4" s="1"/>
  <c r="C5382" i="4" s="1"/>
  <c r="C5383" i="4" s="1"/>
  <c r="C5384" i="4" s="1"/>
  <c r="C5385" i="4" s="1"/>
  <c r="C5386" i="4" s="1"/>
  <c r="C5387" i="4" s="1"/>
  <c r="C5388" i="4" s="1"/>
  <c r="C5389" i="4" s="1"/>
  <c r="C5390" i="4" s="1"/>
  <c r="C5391" i="4" s="1"/>
  <c r="C5392" i="4" s="1"/>
  <c r="C5393" i="4" s="1"/>
  <c r="C5394" i="4" s="1"/>
  <c r="C5395" i="4" s="1"/>
  <c r="C5396" i="4" s="1"/>
  <c r="C5397" i="4" s="1"/>
  <c r="C5398" i="4" s="1"/>
  <c r="C5399" i="4" s="1"/>
  <c r="C5400" i="4" s="1"/>
  <c r="C5401" i="4" s="1"/>
  <c r="C5402" i="4" s="1"/>
  <c r="C5403" i="4" s="1"/>
  <c r="C5404" i="4" s="1"/>
  <c r="C5405" i="4" s="1"/>
  <c r="C5406" i="4" s="1"/>
  <c r="C5407" i="4" s="1"/>
  <c r="C5408" i="4" s="1"/>
  <c r="C5409" i="4" s="1"/>
  <c r="C5410" i="4" s="1"/>
  <c r="C5411" i="4" s="1"/>
  <c r="C5412" i="4" s="1"/>
  <c r="C5413" i="4" s="1"/>
  <c r="C5414" i="4" s="1"/>
  <c r="C5415" i="4" s="1"/>
  <c r="C5416" i="4" s="1"/>
  <c r="C5417" i="4" s="1"/>
  <c r="C5418" i="4" s="1"/>
  <c r="C5419" i="4" s="1"/>
  <c r="C5420" i="4" s="1"/>
  <c r="C5421" i="4" s="1"/>
  <c r="C5422" i="4" s="1"/>
  <c r="C5423" i="4" s="1"/>
  <c r="C5424" i="4" s="1"/>
  <c r="C5425" i="4" s="1"/>
  <c r="C5426" i="4" s="1"/>
  <c r="C5427" i="4" s="1"/>
  <c r="C5428" i="4" s="1"/>
  <c r="C5429" i="4" s="1"/>
  <c r="C5430" i="4" s="1"/>
  <c r="C5431" i="4" s="1"/>
  <c r="C5432" i="4" s="1"/>
  <c r="C5433" i="4" s="1"/>
  <c r="C5434" i="4" s="1"/>
  <c r="C5435" i="4" s="1"/>
  <c r="C5436" i="4" s="1"/>
  <c r="C5437" i="4" s="1"/>
  <c r="C5438" i="4" s="1"/>
  <c r="C5439" i="4" s="1"/>
  <c r="C5440" i="4" s="1"/>
  <c r="C5441" i="4" s="1"/>
  <c r="C5442" i="4" s="1"/>
  <c r="C5443" i="4" s="1"/>
  <c r="C5444" i="4" s="1"/>
  <c r="C5445" i="4" s="1"/>
  <c r="C5446" i="4" s="1"/>
  <c r="C5447" i="4" s="1"/>
  <c r="C5448" i="4" s="1"/>
  <c r="C5449" i="4" s="1"/>
  <c r="C5450" i="4" s="1"/>
  <c r="C5451" i="4" s="1"/>
  <c r="C5452" i="4" s="1"/>
  <c r="C5453" i="4" s="1"/>
  <c r="C5454" i="4" s="1"/>
  <c r="C5455" i="4" s="1"/>
  <c r="C5456" i="4" s="1"/>
  <c r="C5457" i="4" s="1"/>
  <c r="C5458" i="4" s="1"/>
  <c r="C5459" i="4" s="1"/>
  <c r="C5460" i="4" s="1"/>
  <c r="C5461" i="4" s="1"/>
  <c r="C5462" i="4" s="1"/>
  <c r="C5463" i="4" s="1"/>
  <c r="C5464" i="4" s="1"/>
  <c r="C5465" i="4" s="1"/>
  <c r="C5466" i="4" s="1"/>
  <c r="C5467" i="4" s="1"/>
  <c r="C5468" i="4" s="1"/>
  <c r="C5469" i="4" s="1"/>
  <c r="C5470" i="4" s="1"/>
  <c r="C5471" i="4" s="1"/>
  <c r="C5472" i="4" s="1"/>
  <c r="C5473" i="4" s="1"/>
  <c r="C5474" i="4" s="1"/>
  <c r="C5475" i="4" s="1"/>
  <c r="C5476" i="4" s="1"/>
  <c r="C5477" i="4" s="1"/>
  <c r="C5478" i="4" s="1"/>
  <c r="C5479" i="4" s="1"/>
  <c r="C5480" i="4" s="1"/>
  <c r="C5481" i="4" s="1"/>
  <c r="C5482" i="4" s="1"/>
  <c r="C5483" i="4" s="1"/>
  <c r="C5484" i="4" s="1"/>
  <c r="C5485" i="4" s="1"/>
  <c r="C5486" i="4" s="1"/>
  <c r="C5487" i="4" s="1"/>
  <c r="C5488" i="4" s="1"/>
  <c r="C5489" i="4" s="1"/>
  <c r="C5490" i="4" s="1"/>
  <c r="C5491" i="4" s="1"/>
  <c r="C5492" i="4" s="1"/>
  <c r="C5493" i="4" s="1"/>
  <c r="C5494" i="4" s="1"/>
  <c r="C5495" i="4" s="1"/>
  <c r="C5496" i="4" s="1"/>
  <c r="C5497" i="4" s="1"/>
  <c r="C5498" i="4" s="1"/>
  <c r="C5499" i="4" s="1"/>
  <c r="C5500" i="4" s="1"/>
  <c r="C5501" i="4" s="1"/>
  <c r="C5502" i="4" s="1"/>
  <c r="C5503" i="4" s="1"/>
  <c r="C5504" i="4" s="1"/>
  <c r="C5505" i="4" s="1"/>
  <c r="C5506" i="4" s="1"/>
  <c r="C5507" i="4" s="1"/>
  <c r="C5508" i="4" s="1"/>
  <c r="C5509" i="4" s="1"/>
  <c r="C5510" i="4" s="1"/>
  <c r="C5511" i="4" s="1"/>
  <c r="C5512" i="4" s="1"/>
  <c r="C5513" i="4" s="1"/>
  <c r="C5514" i="4" s="1"/>
  <c r="C5515" i="4" s="1"/>
  <c r="C5516" i="4" s="1"/>
  <c r="C5517" i="4" s="1"/>
  <c r="C5518" i="4" s="1"/>
  <c r="C5519" i="4" s="1"/>
  <c r="C5520" i="4" s="1"/>
  <c r="C5521" i="4" s="1"/>
  <c r="C5522" i="4" s="1"/>
  <c r="C5523" i="4" s="1"/>
  <c r="C5524" i="4" s="1"/>
  <c r="C5525" i="4" s="1"/>
  <c r="C5526" i="4" s="1"/>
  <c r="C5527" i="4" s="1"/>
  <c r="C5528" i="4" s="1"/>
  <c r="C5529" i="4" s="1"/>
  <c r="C5530" i="4" s="1"/>
  <c r="C5531" i="4" s="1"/>
  <c r="C5532" i="4" s="1"/>
  <c r="C5533" i="4" s="1"/>
  <c r="C5534" i="4" s="1"/>
  <c r="C5535" i="4" s="1"/>
  <c r="C5536" i="4" s="1"/>
  <c r="C5537" i="4" s="1"/>
  <c r="C5538" i="4" s="1"/>
  <c r="C5539" i="4" s="1"/>
  <c r="C5540" i="4" s="1"/>
  <c r="C5541" i="4" s="1"/>
  <c r="C5542" i="4" s="1"/>
  <c r="C5543" i="4" s="1"/>
  <c r="C5544" i="4" s="1"/>
  <c r="C5545" i="4" s="1"/>
  <c r="C5546" i="4" s="1"/>
  <c r="C5547" i="4" s="1"/>
  <c r="C5548" i="4" s="1"/>
  <c r="C5549" i="4" s="1"/>
  <c r="C5550" i="4" s="1"/>
  <c r="C5551" i="4" s="1"/>
  <c r="C5552" i="4" s="1"/>
  <c r="C5553" i="4" s="1"/>
  <c r="C5554" i="4" s="1"/>
  <c r="C5555" i="4" s="1"/>
  <c r="C5556" i="4" s="1"/>
  <c r="C5557" i="4" s="1"/>
  <c r="C5558" i="4" s="1"/>
  <c r="C5559" i="4" s="1"/>
  <c r="C5560" i="4" s="1"/>
  <c r="C5561" i="4" s="1"/>
  <c r="C5562" i="4" s="1"/>
  <c r="C5563" i="4" s="1"/>
  <c r="C5564" i="4" s="1"/>
  <c r="C5565" i="4" s="1"/>
  <c r="C5566" i="4" s="1"/>
  <c r="C5567" i="4" s="1"/>
  <c r="C5568" i="4" s="1"/>
  <c r="C5569" i="4" s="1"/>
  <c r="C5570" i="4" s="1"/>
  <c r="C5571" i="4" s="1"/>
  <c r="C5572" i="4" s="1"/>
  <c r="C5573" i="4" s="1"/>
  <c r="C5574" i="4" s="1"/>
  <c r="C5575" i="4" s="1"/>
  <c r="C5576" i="4" s="1"/>
  <c r="C5577" i="4" s="1"/>
  <c r="C5578" i="4" s="1"/>
  <c r="C5579" i="4" s="1"/>
  <c r="C5580" i="4" s="1"/>
  <c r="C5581" i="4" s="1"/>
  <c r="C5582" i="4" s="1"/>
  <c r="C5583" i="4" s="1"/>
  <c r="C5584" i="4" s="1"/>
  <c r="C5585" i="4" s="1"/>
  <c r="C5586" i="4" s="1"/>
  <c r="C5587" i="4" s="1"/>
  <c r="C5588" i="4" s="1"/>
  <c r="C5589" i="4" s="1"/>
  <c r="C5590" i="4" s="1"/>
  <c r="C5591" i="4" s="1"/>
  <c r="C5592" i="4" s="1"/>
  <c r="C5593" i="4" s="1"/>
  <c r="C5594" i="4" s="1"/>
  <c r="C5595" i="4" s="1"/>
  <c r="C5596" i="4" s="1"/>
  <c r="C5597" i="4" s="1"/>
  <c r="C5598" i="4" s="1"/>
  <c r="C5599" i="4" s="1"/>
  <c r="C5600" i="4" s="1"/>
  <c r="C5601" i="4" s="1"/>
  <c r="C5602" i="4" s="1"/>
  <c r="C5603" i="4" s="1"/>
  <c r="C5604" i="4" s="1"/>
  <c r="C5605" i="4" s="1"/>
  <c r="C5606" i="4" s="1"/>
  <c r="C5607" i="4" s="1"/>
  <c r="C5608" i="4" s="1"/>
  <c r="C5609" i="4" s="1"/>
  <c r="C5610" i="4" s="1"/>
  <c r="C5611" i="4" s="1"/>
  <c r="C5612" i="4" s="1"/>
  <c r="C5613" i="4" s="1"/>
  <c r="C5614" i="4" s="1"/>
  <c r="C5615" i="4" s="1"/>
  <c r="C5616" i="4" s="1"/>
  <c r="C5617" i="4" s="1"/>
  <c r="C5618" i="4" s="1"/>
  <c r="C5619" i="4" s="1"/>
  <c r="C5620" i="4" s="1"/>
  <c r="C5621" i="4" s="1"/>
  <c r="C5622" i="4" s="1"/>
  <c r="C5623" i="4" s="1"/>
  <c r="C5624" i="4" s="1"/>
  <c r="C5625" i="4" s="1"/>
  <c r="C5626" i="4" s="1"/>
  <c r="C5627" i="4" s="1"/>
  <c r="C5628" i="4" s="1"/>
  <c r="C5629" i="4" s="1"/>
  <c r="C5630" i="4" s="1"/>
  <c r="C5631" i="4" s="1"/>
  <c r="C5632" i="4" s="1"/>
  <c r="C5633" i="4" s="1"/>
  <c r="C5634" i="4" s="1"/>
  <c r="C5635" i="4" s="1"/>
  <c r="C5636" i="4" s="1"/>
  <c r="C5637" i="4" s="1"/>
  <c r="C5638" i="4" s="1"/>
  <c r="C5639" i="4" s="1"/>
  <c r="C5640" i="4" s="1"/>
  <c r="C5641" i="4" s="1"/>
  <c r="C5642" i="4" s="1"/>
  <c r="C5643" i="4" s="1"/>
  <c r="C5644" i="4" s="1"/>
  <c r="C5645" i="4" s="1"/>
  <c r="C5646" i="4" s="1"/>
  <c r="C5647" i="4" s="1"/>
  <c r="C5648" i="4" s="1"/>
  <c r="C5649" i="4" s="1"/>
  <c r="C5650" i="4" s="1"/>
  <c r="C5651" i="4" s="1"/>
  <c r="C5652" i="4" s="1"/>
  <c r="C5653" i="4" s="1"/>
  <c r="C5654" i="4" s="1"/>
  <c r="C5655" i="4" s="1"/>
  <c r="C5656" i="4" s="1"/>
  <c r="C5657" i="4" s="1"/>
  <c r="C5658" i="4" s="1"/>
  <c r="C5659" i="4" s="1"/>
  <c r="C5660" i="4" s="1"/>
  <c r="C5661" i="4" s="1"/>
  <c r="C5662" i="4" s="1"/>
  <c r="C5663" i="4" s="1"/>
  <c r="C5664" i="4" s="1"/>
  <c r="C5665" i="4" s="1"/>
  <c r="C5666" i="4" s="1"/>
  <c r="C5667" i="4" s="1"/>
  <c r="C5668" i="4" s="1"/>
  <c r="C5669" i="4" s="1"/>
  <c r="C5670" i="4" s="1"/>
  <c r="C5671" i="4" s="1"/>
  <c r="C5672" i="4" s="1"/>
  <c r="C5673" i="4" s="1"/>
  <c r="C5674" i="4" s="1"/>
  <c r="C5675" i="4" s="1"/>
  <c r="C5676" i="4" s="1"/>
  <c r="C5677" i="4" s="1"/>
  <c r="C5678" i="4" s="1"/>
  <c r="C5679" i="4" s="1"/>
  <c r="C5680" i="4" s="1"/>
  <c r="C5681" i="4" s="1"/>
  <c r="C5682" i="4" s="1"/>
  <c r="C5683" i="4" s="1"/>
  <c r="C5684" i="4" s="1"/>
  <c r="C5685" i="4" s="1"/>
  <c r="C5686" i="4" s="1"/>
  <c r="C5687" i="4" s="1"/>
  <c r="C5688" i="4" s="1"/>
  <c r="C5689" i="4" s="1"/>
  <c r="C5690" i="4" s="1"/>
  <c r="C5691" i="4" s="1"/>
  <c r="C5692" i="4" s="1"/>
  <c r="C5693" i="4" s="1"/>
  <c r="C5694" i="4" s="1"/>
  <c r="C5695" i="4" s="1"/>
  <c r="C5696" i="4" s="1"/>
  <c r="C5697" i="4" s="1"/>
  <c r="C5698" i="4" s="1"/>
  <c r="C5699" i="4" s="1"/>
  <c r="C5700" i="4" s="1"/>
  <c r="C5701" i="4" s="1"/>
  <c r="C5702" i="4" s="1"/>
  <c r="C5703" i="4" s="1"/>
  <c r="C5704" i="4" s="1"/>
  <c r="C5705" i="4" s="1"/>
  <c r="C5706" i="4" s="1"/>
  <c r="C5707" i="4" s="1"/>
  <c r="C5708" i="4" s="1"/>
  <c r="C5709" i="4" s="1"/>
  <c r="C5710" i="4" s="1"/>
  <c r="C5711" i="4" s="1"/>
  <c r="C5712" i="4" s="1"/>
  <c r="C5713" i="4" s="1"/>
  <c r="C5714" i="4" s="1"/>
  <c r="C5715" i="4" s="1"/>
  <c r="C5716" i="4" s="1"/>
  <c r="C5717" i="4" s="1"/>
  <c r="C5718" i="4" s="1"/>
  <c r="C5719" i="4" s="1"/>
  <c r="C5720" i="4" s="1"/>
  <c r="C5721" i="4" s="1"/>
  <c r="C5722" i="4" s="1"/>
  <c r="C5723" i="4" s="1"/>
  <c r="C5724" i="4" s="1"/>
  <c r="C5725" i="4" s="1"/>
  <c r="C5726" i="4" s="1"/>
  <c r="C5727" i="4" s="1"/>
  <c r="C5728" i="4" s="1"/>
  <c r="C5729" i="4" s="1"/>
  <c r="C5730" i="4" s="1"/>
  <c r="C5731" i="4" s="1"/>
  <c r="C5732" i="4" s="1"/>
  <c r="C5733" i="4" s="1"/>
  <c r="C5734" i="4" s="1"/>
  <c r="C5735" i="4" s="1"/>
  <c r="C5736" i="4" s="1"/>
  <c r="C5737" i="4" s="1"/>
  <c r="C5738" i="4" s="1"/>
  <c r="C5739" i="4" s="1"/>
  <c r="C5740" i="4" s="1"/>
  <c r="C5741" i="4" s="1"/>
  <c r="C5742" i="4" s="1"/>
  <c r="C5743" i="4" s="1"/>
  <c r="C5744" i="4" s="1"/>
  <c r="C5745" i="4" s="1"/>
  <c r="C5746" i="4" s="1"/>
  <c r="C5747" i="4" s="1"/>
  <c r="C5748" i="4" s="1"/>
  <c r="C5749" i="4" s="1"/>
  <c r="C5750" i="4" s="1"/>
  <c r="C5751" i="4" s="1"/>
  <c r="C5752" i="4" s="1"/>
  <c r="C5753" i="4" s="1"/>
  <c r="C5754" i="4" s="1"/>
  <c r="C5755" i="4" s="1"/>
  <c r="C5756" i="4" s="1"/>
  <c r="C5757" i="4" s="1"/>
  <c r="C5758" i="4" s="1"/>
  <c r="C5759" i="4" s="1"/>
  <c r="C5760" i="4" s="1"/>
  <c r="C5761" i="4" s="1"/>
  <c r="C5762" i="4" s="1"/>
  <c r="C5763" i="4" s="1"/>
  <c r="C5764" i="4" s="1"/>
  <c r="C5765" i="4" s="1"/>
  <c r="C5766" i="4" s="1"/>
  <c r="C5767" i="4" s="1"/>
  <c r="C5768" i="4" s="1"/>
  <c r="C5769" i="4" s="1"/>
  <c r="C5770" i="4" s="1"/>
  <c r="C5771" i="4" s="1"/>
  <c r="C5772" i="4" s="1"/>
  <c r="C5773" i="4" s="1"/>
  <c r="C5774" i="4" s="1"/>
  <c r="C5775" i="4" s="1"/>
  <c r="C5776" i="4" s="1"/>
  <c r="C5777" i="4" s="1"/>
  <c r="C5778" i="4" s="1"/>
  <c r="C5779" i="4" s="1"/>
  <c r="C5780" i="4" s="1"/>
  <c r="C5781" i="4" s="1"/>
  <c r="C5782" i="4" s="1"/>
  <c r="C5783" i="4" s="1"/>
  <c r="C5784" i="4" s="1"/>
  <c r="C5785" i="4" s="1"/>
  <c r="C5786" i="4" s="1"/>
  <c r="C5787" i="4" s="1"/>
  <c r="C5788" i="4" s="1"/>
  <c r="C5789" i="4" s="1"/>
  <c r="C5790" i="4" s="1"/>
  <c r="C5791" i="4" s="1"/>
  <c r="C5792" i="4" s="1"/>
  <c r="C5793" i="4" s="1"/>
  <c r="C5794" i="4" s="1"/>
  <c r="C5795" i="4" s="1"/>
  <c r="C5796" i="4" s="1"/>
  <c r="C5797" i="4" s="1"/>
  <c r="C5798" i="4" s="1"/>
  <c r="C5799" i="4" s="1"/>
  <c r="C5800" i="4" s="1"/>
  <c r="C5801" i="4" s="1"/>
  <c r="C5802" i="4" s="1"/>
  <c r="C5803" i="4" s="1"/>
  <c r="C5804" i="4" s="1"/>
  <c r="C5805" i="4" s="1"/>
  <c r="C5806" i="4" s="1"/>
  <c r="C5807" i="4" s="1"/>
  <c r="C5808" i="4" s="1"/>
  <c r="C5809" i="4" s="1"/>
  <c r="C5810" i="4" s="1"/>
  <c r="C5811" i="4" s="1"/>
  <c r="C5812" i="4" s="1"/>
  <c r="C5813" i="4" s="1"/>
  <c r="C5814" i="4" s="1"/>
  <c r="C5815" i="4" s="1"/>
  <c r="C5816" i="4" s="1"/>
  <c r="C5817" i="4" s="1"/>
  <c r="C5818" i="4" s="1"/>
  <c r="C5819" i="4" s="1"/>
  <c r="C5820" i="4" s="1"/>
  <c r="C5821" i="4" s="1"/>
  <c r="C5822" i="4" s="1"/>
  <c r="C5823" i="4" s="1"/>
  <c r="C5824" i="4" s="1"/>
  <c r="C5825" i="4" s="1"/>
  <c r="C5826" i="4" s="1"/>
  <c r="C5827" i="4" s="1"/>
  <c r="C5828" i="4" s="1"/>
  <c r="C5829" i="4" s="1"/>
  <c r="C5830" i="4" s="1"/>
  <c r="C5831" i="4" s="1"/>
  <c r="C5832" i="4" s="1"/>
  <c r="C5833" i="4" s="1"/>
  <c r="C5834" i="4" s="1"/>
  <c r="C5835" i="4" s="1"/>
  <c r="C5836" i="4" s="1"/>
  <c r="C5837" i="4" s="1"/>
  <c r="C5838" i="4" s="1"/>
  <c r="C5839" i="4" s="1"/>
  <c r="C5840" i="4" s="1"/>
  <c r="C5841" i="4" s="1"/>
  <c r="C5842" i="4" s="1"/>
  <c r="C5843" i="4" s="1"/>
  <c r="C5844" i="4" s="1"/>
  <c r="C5845" i="4" s="1"/>
  <c r="C5846" i="4" s="1"/>
  <c r="C5847" i="4" s="1"/>
  <c r="C5848" i="4" s="1"/>
  <c r="C5849" i="4" s="1"/>
  <c r="C5850" i="4" s="1"/>
  <c r="C5851" i="4" s="1"/>
  <c r="C5852" i="4" s="1"/>
  <c r="C5853" i="4" s="1"/>
  <c r="C5854" i="4" s="1"/>
  <c r="C5855" i="4" s="1"/>
  <c r="C5856" i="4" s="1"/>
  <c r="C5857" i="4" s="1"/>
  <c r="C5858" i="4" s="1"/>
  <c r="C5859" i="4" s="1"/>
  <c r="C5860" i="4" s="1"/>
  <c r="C5861" i="4" s="1"/>
  <c r="C5862" i="4" s="1"/>
  <c r="C5863" i="4" s="1"/>
  <c r="C5864" i="4" s="1"/>
  <c r="C5865" i="4" s="1"/>
  <c r="C5866" i="4" s="1"/>
  <c r="C5867" i="4" s="1"/>
  <c r="C5868" i="4" s="1"/>
  <c r="C5869" i="4" s="1"/>
  <c r="C5870" i="4" s="1"/>
  <c r="C5871" i="4" s="1"/>
  <c r="C5872" i="4" s="1"/>
  <c r="C5873" i="4" s="1"/>
  <c r="C5874" i="4" s="1"/>
  <c r="C5875" i="4" s="1"/>
  <c r="C5876" i="4" s="1"/>
  <c r="C5877" i="4" s="1"/>
  <c r="C5878" i="4" s="1"/>
  <c r="C5879" i="4" s="1"/>
  <c r="C5880" i="4" s="1"/>
  <c r="C5881" i="4" s="1"/>
  <c r="C5882" i="4" s="1"/>
  <c r="C5883" i="4" s="1"/>
  <c r="C5884" i="4" s="1"/>
  <c r="C5885" i="4" s="1"/>
  <c r="C5886" i="4" s="1"/>
  <c r="C5887" i="4" s="1"/>
  <c r="C5888" i="4" s="1"/>
  <c r="C5889" i="4" s="1"/>
  <c r="C5890" i="4" s="1"/>
  <c r="C5891" i="4" s="1"/>
  <c r="C5892" i="4" s="1"/>
  <c r="C5893" i="4" s="1"/>
  <c r="C5894" i="4" s="1"/>
  <c r="C5895" i="4" s="1"/>
  <c r="C5896" i="4" s="1"/>
  <c r="C5897" i="4" s="1"/>
  <c r="C5898" i="4" s="1"/>
  <c r="C5899" i="4" s="1"/>
  <c r="C5900" i="4" s="1"/>
  <c r="C5901" i="4" s="1"/>
  <c r="C5902" i="4" s="1"/>
  <c r="C5903" i="4" s="1"/>
  <c r="C5904" i="4" s="1"/>
  <c r="C5905" i="4" s="1"/>
  <c r="C5906" i="4" s="1"/>
  <c r="C5907" i="4" s="1"/>
  <c r="C5908" i="4" s="1"/>
  <c r="C5909" i="4" s="1"/>
  <c r="C5910" i="4" s="1"/>
  <c r="C5911" i="4" s="1"/>
  <c r="C5912" i="4" s="1"/>
  <c r="C5913" i="4" s="1"/>
  <c r="C5914" i="4" s="1"/>
  <c r="C5915" i="4" s="1"/>
  <c r="C5916" i="4" s="1"/>
  <c r="C5917" i="4" s="1"/>
  <c r="C5918" i="4" s="1"/>
  <c r="C5919" i="4" s="1"/>
  <c r="C5920" i="4" s="1"/>
  <c r="C5921" i="4" s="1"/>
  <c r="C5922" i="4" s="1"/>
  <c r="C5923" i="4" s="1"/>
  <c r="C5924" i="4" s="1"/>
  <c r="C5925" i="4" s="1"/>
  <c r="C5926" i="4" s="1"/>
  <c r="C5927" i="4" s="1"/>
  <c r="C5928" i="4" s="1"/>
  <c r="C5929" i="4" s="1"/>
  <c r="C5930" i="4" s="1"/>
  <c r="C5931" i="4" s="1"/>
  <c r="C5932" i="4" s="1"/>
  <c r="C5933" i="4" s="1"/>
  <c r="C5934" i="4" s="1"/>
  <c r="C5935" i="4" s="1"/>
  <c r="C5936" i="4" s="1"/>
  <c r="C5937" i="4" s="1"/>
  <c r="C5938" i="4" s="1"/>
  <c r="C5939" i="4" s="1"/>
  <c r="C5940" i="4" s="1"/>
  <c r="C5941" i="4" s="1"/>
  <c r="C5942" i="4" s="1"/>
  <c r="C5943" i="4" s="1"/>
  <c r="C5944" i="4" s="1"/>
  <c r="C5945" i="4" s="1"/>
  <c r="C5946" i="4" s="1"/>
  <c r="C5947" i="4" s="1"/>
  <c r="C5948" i="4" s="1"/>
  <c r="C5949" i="4" s="1"/>
  <c r="C5950" i="4" s="1"/>
  <c r="C5951" i="4" s="1"/>
  <c r="C5952" i="4" s="1"/>
  <c r="C5953" i="4" s="1"/>
  <c r="C5954" i="4" s="1"/>
  <c r="C5955" i="4" s="1"/>
  <c r="C5956" i="4" s="1"/>
  <c r="C5957" i="4" s="1"/>
  <c r="C5958" i="4" s="1"/>
  <c r="C5959" i="4" s="1"/>
  <c r="C5960" i="4" s="1"/>
  <c r="C5961" i="4" s="1"/>
  <c r="C5962" i="4" s="1"/>
  <c r="C5963" i="4" s="1"/>
  <c r="C5964" i="4" s="1"/>
  <c r="C5965" i="4" s="1"/>
  <c r="C5966" i="4" s="1"/>
  <c r="C5967" i="4" s="1"/>
  <c r="C5968" i="4" s="1"/>
  <c r="C5969" i="4" s="1"/>
  <c r="C5970" i="4" s="1"/>
  <c r="C5971" i="4" s="1"/>
  <c r="C5972" i="4" s="1"/>
  <c r="C5973" i="4" s="1"/>
  <c r="C5974" i="4" s="1"/>
  <c r="C5975" i="4" s="1"/>
  <c r="C5976" i="4" s="1"/>
  <c r="C5977" i="4" s="1"/>
  <c r="C5978" i="4" s="1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C6001" i="4" s="1"/>
  <c r="C6002" i="4" s="1"/>
  <c r="C6003" i="4" s="1"/>
  <c r="C6004" i="4" s="1"/>
  <c r="C6005" i="4" s="1"/>
  <c r="C6006" i="4" s="1"/>
  <c r="C6007" i="4" s="1"/>
  <c r="C6008" i="4" s="1"/>
  <c r="C6009" i="4" s="1"/>
  <c r="C6010" i="4" s="1"/>
  <c r="C6011" i="4" s="1"/>
  <c r="C6012" i="4" s="1"/>
  <c r="C6013" i="4" s="1"/>
  <c r="C6014" i="4" s="1"/>
  <c r="C6015" i="4" s="1"/>
  <c r="C6016" i="4" s="1"/>
  <c r="C6017" i="4" s="1"/>
  <c r="C6018" i="4" s="1"/>
  <c r="C6019" i="4" s="1"/>
  <c r="C6020" i="4" s="1"/>
  <c r="C6021" i="4" s="1"/>
  <c r="C6022" i="4" s="1"/>
  <c r="C6023" i="4" s="1"/>
  <c r="C6024" i="4" s="1"/>
  <c r="C6025" i="4" s="1"/>
  <c r="C6026" i="4" s="1"/>
  <c r="C6027" i="4" s="1"/>
  <c r="C6028" i="4" s="1"/>
  <c r="C6029" i="4" s="1"/>
  <c r="C6030" i="4" s="1"/>
  <c r="C6031" i="4" s="1"/>
  <c r="C6032" i="4" s="1"/>
  <c r="C6033" i="4" s="1"/>
  <c r="C6034" i="4" s="1"/>
  <c r="C6035" i="4" s="1"/>
  <c r="C6036" i="4" s="1"/>
  <c r="C6037" i="4" s="1"/>
  <c r="C6038" i="4" s="1"/>
  <c r="C6039" i="4" s="1"/>
  <c r="C6040" i="4" s="1"/>
  <c r="C6041" i="4" s="1"/>
  <c r="C6042" i="4" s="1"/>
  <c r="C6043" i="4" s="1"/>
  <c r="C6044" i="4" s="1"/>
  <c r="C6045" i="4" s="1"/>
  <c r="C6046" i="4" s="1"/>
  <c r="C6047" i="4" s="1"/>
  <c r="C6048" i="4" s="1"/>
  <c r="C6049" i="4" s="1"/>
  <c r="C6050" i="4" s="1"/>
  <c r="C6051" i="4" s="1"/>
  <c r="C6052" i="4" s="1"/>
  <c r="C6053" i="4" s="1"/>
  <c r="C6054" i="4" s="1"/>
  <c r="C6055" i="4" s="1"/>
  <c r="C6056" i="4" s="1"/>
  <c r="C6057" i="4" s="1"/>
  <c r="C6058" i="4" s="1"/>
  <c r="C6059" i="4" s="1"/>
  <c r="C6060" i="4" s="1"/>
  <c r="C6061" i="4" s="1"/>
  <c r="C6062" i="4" s="1"/>
  <c r="C6063" i="4" s="1"/>
  <c r="C6064" i="4" s="1"/>
  <c r="C6065" i="4" s="1"/>
  <c r="C6066" i="4" s="1"/>
  <c r="C6067" i="4" s="1"/>
  <c r="C6068" i="4" s="1"/>
  <c r="C6069" i="4" s="1"/>
  <c r="C6070" i="4" s="1"/>
  <c r="C6071" i="4" s="1"/>
  <c r="C6072" i="4" s="1"/>
  <c r="C6073" i="4" s="1"/>
  <c r="C6074" i="4" s="1"/>
  <c r="C6075" i="4" s="1"/>
  <c r="C6076" i="4" s="1"/>
  <c r="C6077" i="4" s="1"/>
  <c r="C6078" i="4" s="1"/>
  <c r="C6079" i="4" s="1"/>
  <c r="C6080" i="4" s="1"/>
  <c r="C6081" i="4" s="1"/>
  <c r="C6082" i="4" s="1"/>
  <c r="C6083" i="4" s="1"/>
  <c r="C6084" i="4" s="1"/>
  <c r="C6085" i="4" s="1"/>
  <c r="C6086" i="4" s="1"/>
  <c r="C6087" i="4" s="1"/>
  <c r="C6088" i="4" s="1"/>
  <c r="C6089" i="4" s="1"/>
  <c r="C6090" i="4" s="1"/>
  <c r="C6091" i="4" s="1"/>
  <c r="C6092" i="4" s="1"/>
  <c r="C6093" i="4" s="1"/>
  <c r="C6094" i="4" s="1"/>
  <c r="C6095" i="4" s="1"/>
  <c r="C6096" i="4" s="1"/>
  <c r="C6097" i="4" s="1"/>
  <c r="C6098" i="4" s="1"/>
  <c r="C6099" i="4" s="1"/>
  <c r="C6100" i="4" s="1"/>
  <c r="C6101" i="4" s="1"/>
  <c r="C6102" i="4" s="1"/>
  <c r="C6103" i="4" s="1"/>
  <c r="C6104" i="4" s="1"/>
  <c r="C6105" i="4" s="1"/>
  <c r="C6106" i="4" s="1"/>
  <c r="C6107" i="4" s="1"/>
  <c r="C6108" i="4" s="1"/>
  <c r="C6109" i="4" s="1"/>
  <c r="C6110" i="4" s="1"/>
  <c r="C6111" i="4" s="1"/>
  <c r="C6112" i="4" s="1"/>
  <c r="C6113" i="4" s="1"/>
  <c r="C6114" i="4" s="1"/>
  <c r="C6115" i="4" s="1"/>
  <c r="C6116" i="4" s="1"/>
  <c r="C6117" i="4" s="1"/>
  <c r="C6118" i="4" s="1"/>
  <c r="C6119" i="4" s="1"/>
  <c r="C6120" i="4" s="1"/>
  <c r="C6121" i="4" s="1"/>
  <c r="C6122" i="4" s="1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C6145" i="4" s="1"/>
  <c r="C6146" i="4" s="1"/>
  <c r="C6147" i="4" s="1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C6170" i="4" s="1"/>
  <c r="C6171" i="4" s="1"/>
  <c r="C6172" i="4" s="1"/>
  <c r="C6173" i="4" s="1"/>
  <c r="C6174" i="4" s="1"/>
  <c r="C6175" i="4" s="1"/>
  <c r="C6176" i="4" s="1"/>
  <c r="C6177" i="4" s="1"/>
  <c r="C6178" i="4" s="1"/>
  <c r="C6179" i="4" s="1"/>
  <c r="C6180" i="4" s="1"/>
  <c r="C6181" i="4" s="1"/>
  <c r="C6182" i="4" s="1"/>
  <c r="C6183" i="4" s="1"/>
  <c r="C6184" i="4" s="1"/>
  <c r="C6185" i="4" s="1"/>
  <c r="C6186" i="4" s="1"/>
  <c r="C6187" i="4" s="1"/>
  <c r="C6188" i="4" s="1"/>
  <c r="C6189" i="4" s="1"/>
  <c r="C6190" i="4" s="1"/>
  <c r="C6191" i="4" s="1"/>
  <c r="C6192" i="4" s="1"/>
  <c r="C6193" i="4" s="1"/>
  <c r="C6194" i="4" s="1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C6217" i="4" s="1"/>
  <c r="C6218" i="4" s="1"/>
  <c r="C6219" i="4" s="1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C6242" i="4" s="1"/>
  <c r="C6243" i="4" s="1"/>
  <c r="C6244" i="4" s="1"/>
  <c r="C6245" i="4" s="1"/>
  <c r="C6246" i="4" s="1"/>
  <c r="C6247" i="4" s="1"/>
  <c r="C6248" i="4" s="1"/>
  <c r="C6249" i="4" s="1"/>
  <c r="C6250" i="4" s="1"/>
  <c r="C6251" i="4" s="1"/>
  <c r="C6252" i="4" s="1"/>
  <c r="C6253" i="4" s="1"/>
  <c r="C6254" i="4" s="1"/>
  <c r="C6255" i="4" s="1"/>
  <c r="C6256" i="4" s="1"/>
  <c r="C6257" i="4" s="1"/>
  <c r="C6258" i="4" s="1"/>
  <c r="C6259" i="4" s="1"/>
  <c r="C6260" i="4" s="1"/>
  <c r="C6261" i="4" s="1"/>
  <c r="C6262" i="4" s="1"/>
  <c r="C6263" i="4" s="1"/>
  <c r="C6264" i="4" s="1"/>
  <c r="C6265" i="4" s="1"/>
  <c r="C6266" i="4" s="1"/>
  <c r="C6267" i="4" s="1"/>
  <c r="C6268" i="4" s="1"/>
  <c r="C6269" i="4" s="1"/>
  <c r="C6270" i="4" s="1"/>
  <c r="C6271" i="4" s="1"/>
  <c r="C6272" i="4" s="1"/>
  <c r="C6273" i="4" s="1"/>
  <c r="C6274" i="4" s="1"/>
  <c r="C6275" i="4" s="1"/>
  <c r="C6276" i="4" s="1"/>
  <c r="C6277" i="4" s="1"/>
  <c r="C6278" i="4" s="1"/>
  <c r="C6279" i="4" s="1"/>
  <c r="C6280" i="4" s="1"/>
  <c r="C6281" i="4" s="1"/>
  <c r="C6282" i="4" s="1"/>
  <c r="C6283" i="4" s="1"/>
  <c r="C6284" i="4" s="1"/>
  <c r="C6285" i="4" s="1"/>
  <c r="C6286" i="4" s="1"/>
  <c r="C6287" i="4" s="1"/>
  <c r="C6288" i="4" s="1"/>
  <c r="C6289" i="4" s="1"/>
  <c r="C6290" i="4" s="1"/>
  <c r="C6291" i="4" s="1"/>
  <c r="C6292" i="4" s="1"/>
  <c r="C6293" i="4" s="1"/>
  <c r="C6294" i="4" s="1"/>
  <c r="C6295" i="4" s="1"/>
  <c r="C6296" i="4" s="1"/>
  <c r="C6297" i="4" s="1"/>
  <c r="C6298" i="4" s="1"/>
  <c r="C6299" i="4" s="1"/>
  <c r="C6300" i="4" s="1"/>
  <c r="C6301" i="4" s="1"/>
  <c r="C6302" i="4" s="1"/>
  <c r="C6303" i="4" s="1"/>
  <c r="C6304" i="4" s="1"/>
  <c r="C6305" i="4" s="1"/>
  <c r="C6306" i="4" s="1"/>
  <c r="C6307" i="4" s="1"/>
  <c r="C6308" i="4" s="1"/>
  <c r="C6309" i="4" s="1"/>
  <c r="C6310" i="4" s="1"/>
  <c r="C6311" i="4" s="1"/>
  <c r="C6312" i="4" s="1"/>
  <c r="C6313" i="4" s="1"/>
  <c r="C6314" i="4" s="1"/>
  <c r="C6315" i="4" s="1"/>
  <c r="C6316" i="4" s="1"/>
  <c r="C6317" i="4" s="1"/>
  <c r="C6318" i="4" s="1"/>
  <c r="C6319" i="4" s="1"/>
  <c r="C6320" i="4" s="1"/>
  <c r="C6321" i="4" s="1"/>
  <c r="C6322" i="4" s="1"/>
  <c r="C6323" i="4" s="1"/>
  <c r="C6324" i="4" s="1"/>
  <c r="C6325" i="4" s="1"/>
  <c r="C6326" i="4" s="1"/>
  <c r="C6327" i="4" s="1"/>
  <c r="C6328" i="4" s="1"/>
  <c r="C6329" i="4" s="1"/>
  <c r="C6330" i="4" s="1"/>
  <c r="C6331" i="4" s="1"/>
  <c r="C6332" i="4" s="1"/>
  <c r="C6333" i="4" s="1"/>
  <c r="C6334" i="4" s="1"/>
  <c r="C6335" i="4" s="1"/>
  <c r="C6336" i="4" s="1"/>
  <c r="C6337" i="4" s="1"/>
  <c r="C6338" i="4" s="1"/>
  <c r="C6339" i="4" s="1"/>
  <c r="C6340" i="4" s="1"/>
  <c r="C6341" i="4" s="1"/>
  <c r="C6342" i="4" s="1"/>
  <c r="C6343" i="4" s="1"/>
  <c r="C6344" i="4" s="1"/>
  <c r="C6345" i="4" s="1"/>
  <c r="C6346" i="4" s="1"/>
  <c r="C6347" i="4" s="1"/>
  <c r="C6348" i="4" s="1"/>
  <c r="C6349" i="4" s="1"/>
  <c r="C6350" i="4" s="1"/>
  <c r="C6351" i="4" s="1"/>
  <c r="C6352" i="4" s="1"/>
  <c r="C6353" i="4" s="1"/>
  <c r="C6354" i="4" s="1"/>
  <c r="C6355" i="4" s="1"/>
  <c r="C6356" i="4" s="1"/>
  <c r="C6357" i="4" s="1"/>
  <c r="C6358" i="4" s="1"/>
  <c r="C6359" i="4" s="1"/>
  <c r="C6360" i="4" s="1"/>
  <c r="C6361" i="4" s="1"/>
  <c r="C6362" i="4" s="1"/>
  <c r="C6363" i="4" s="1"/>
  <c r="C6364" i="4" s="1"/>
  <c r="C6365" i="4" s="1"/>
  <c r="C6366" i="4" s="1"/>
  <c r="C6367" i="4" s="1"/>
  <c r="C6368" i="4" s="1"/>
  <c r="C6369" i="4" s="1"/>
  <c r="C6370" i="4" s="1"/>
  <c r="C6371" i="4" s="1"/>
  <c r="C6372" i="4" s="1"/>
  <c r="C6373" i="4" s="1"/>
  <c r="C6374" i="4" s="1"/>
  <c r="C6375" i="4" s="1"/>
  <c r="C6376" i="4" s="1"/>
  <c r="C6377" i="4" s="1"/>
  <c r="C6378" i="4" s="1"/>
  <c r="C6379" i="4" s="1"/>
  <c r="C6380" i="4" s="1"/>
  <c r="C6381" i="4" s="1"/>
  <c r="C6382" i="4" s="1"/>
  <c r="C6383" i="4" s="1"/>
  <c r="C6384" i="4" s="1"/>
  <c r="C6385" i="4" s="1"/>
  <c r="C6386" i="4" s="1"/>
  <c r="C6387" i="4" s="1"/>
  <c r="C6388" i="4" s="1"/>
  <c r="C6389" i="4" s="1"/>
  <c r="C6390" i="4" s="1"/>
  <c r="C6391" i="4" s="1"/>
  <c r="C6392" i="4" s="1"/>
  <c r="C6393" i="4" s="1"/>
  <c r="C6394" i="4" s="1"/>
  <c r="C6395" i="4" s="1"/>
  <c r="C6396" i="4" s="1"/>
  <c r="C6397" i="4" s="1"/>
  <c r="C6398" i="4" s="1"/>
  <c r="C6399" i="4" s="1"/>
  <c r="C6400" i="4" s="1"/>
  <c r="C6401" i="4" s="1"/>
  <c r="C6402" i="4" s="1"/>
  <c r="C6403" i="4" s="1"/>
  <c r="C6404" i="4" s="1"/>
  <c r="C6405" i="4" s="1"/>
  <c r="C6406" i="4" s="1"/>
  <c r="C6407" i="4" s="1"/>
  <c r="C6408" i="4" s="1"/>
  <c r="C6409" i="4" s="1"/>
  <c r="C6410" i="4" s="1"/>
  <c r="C6411" i="4" s="1"/>
  <c r="C6412" i="4" s="1"/>
  <c r="C6413" i="4" s="1"/>
  <c r="C6414" i="4" s="1"/>
  <c r="C6415" i="4" s="1"/>
  <c r="C6416" i="4" s="1"/>
  <c r="C6417" i="4" s="1"/>
  <c r="C6418" i="4" s="1"/>
  <c r="C6419" i="4" s="1"/>
  <c r="C6420" i="4" s="1"/>
  <c r="C6421" i="4" s="1"/>
  <c r="C6422" i="4" s="1"/>
  <c r="C6423" i="4" s="1"/>
  <c r="C6424" i="4" s="1"/>
  <c r="C6425" i="4" s="1"/>
  <c r="C6426" i="4" s="1"/>
  <c r="C6427" i="4" s="1"/>
  <c r="C6428" i="4" s="1"/>
  <c r="C6429" i="4" s="1"/>
  <c r="C6430" i="4" s="1"/>
  <c r="C6431" i="4" s="1"/>
  <c r="C6432" i="4" s="1"/>
  <c r="C6433" i="4" s="1"/>
  <c r="C6434" i="4" s="1"/>
  <c r="C6435" i="4" s="1"/>
  <c r="C6436" i="4" s="1"/>
  <c r="C6437" i="4" s="1"/>
  <c r="C6438" i="4" s="1"/>
  <c r="C6439" i="4" s="1"/>
  <c r="C6440" i="4" s="1"/>
  <c r="C6441" i="4" s="1"/>
  <c r="C6442" i="4" s="1"/>
  <c r="C6443" i="4" s="1"/>
  <c r="C6444" i="4" s="1"/>
  <c r="C6445" i="4" s="1"/>
  <c r="C6446" i="4" s="1"/>
  <c r="C6447" i="4" s="1"/>
  <c r="C6448" i="4" s="1"/>
  <c r="C6449" i="4" s="1"/>
  <c r="C6450" i="4" s="1"/>
  <c r="C6451" i="4" s="1"/>
  <c r="C6452" i="4" s="1"/>
  <c r="C6453" i="4" s="1"/>
  <c r="C6454" i="4" s="1"/>
  <c r="C6455" i="4" s="1"/>
  <c r="C6456" i="4" s="1"/>
  <c r="C6457" i="4" s="1"/>
  <c r="C6458" i="4" s="1"/>
  <c r="C6459" i="4" s="1"/>
  <c r="C6460" i="4" s="1"/>
  <c r="C6461" i="4" s="1"/>
  <c r="C6462" i="4" s="1"/>
  <c r="C6463" i="4" s="1"/>
  <c r="C6464" i="4" s="1"/>
  <c r="C6465" i="4" s="1"/>
  <c r="C6466" i="4" s="1"/>
  <c r="C6467" i="4" s="1"/>
  <c r="C6468" i="4" s="1"/>
  <c r="C6469" i="4" s="1"/>
  <c r="C6470" i="4" s="1"/>
  <c r="C6471" i="4" s="1"/>
  <c r="C6472" i="4" s="1"/>
  <c r="C6473" i="4" s="1"/>
  <c r="C6474" i="4" s="1"/>
  <c r="C6475" i="4" s="1"/>
  <c r="C6476" i="4" s="1"/>
  <c r="C6477" i="4" s="1"/>
  <c r="C6478" i="4" s="1"/>
  <c r="C6479" i="4" s="1"/>
  <c r="C6480" i="4" s="1"/>
  <c r="C6481" i="4" s="1"/>
  <c r="C6482" i="4" s="1"/>
  <c r="C6483" i="4" s="1"/>
  <c r="C6484" i="4" s="1"/>
  <c r="C6485" i="4" s="1"/>
  <c r="C6486" i="4" s="1"/>
  <c r="C6487" i="4" s="1"/>
  <c r="C6488" i="4" s="1"/>
  <c r="C6489" i="4" s="1"/>
  <c r="C6490" i="4" s="1"/>
  <c r="C6491" i="4" s="1"/>
  <c r="C6492" i="4" s="1"/>
  <c r="C6493" i="4" s="1"/>
  <c r="C6494" i="4" s="1"/>
  <c r="C6495" i="4" s="1"/>
  <c r="C6496" i="4" s="1"/>
  <c r="C6497" i="4" s="1"/>
  <c r="C6498" i="4" s="1"/>
  <c r="C6499" i="4" s="1"/>
  <c r="C6500" i="4" s="1"/>
  <c r="C6501" i="4" s="1"/>
  <c r="C6502" i="4" s="1"/>
  <c r="C6503" i="4" s="1"/>
  <c r="C6504" i="4" s="1"/>
  <c r="C6505" i="4" s="1"/>
  <c r="C6506" i="4" s="1"/>
  <c r="C6507" i="4" s="1"/>
  <c r="C6508" i="4" s="1"/>
  <c r="C6509" i="4" s="1"/>
  <c r="C6510" i="4" s="1"/>
  <c r="C6511" i="4" s="1"/>
  <c r="C6512" i="4" s="1"/>
  <c r="C6513" i="4" s="1"/>
  <c r="C6514" i="4" s="1"/>
  <c r="C6515" i="4" s="1"/>
  <c r="C6516" i="4" s="1"/>
  <c r="C6517" i="4" s="1"/>
  <c r="C6518" i="4" s="1"/>
  <c r="C6519" i="4" s="1"/>
  <c r="C6520" i="4" s="1"/>
  <c r="C6521" i="4" s="1"/>
  <c r="C6522" i="4" s="1"/>
  <c r="C6523" i="4" s="1"/>
  <c r="C6524" i="4" s="1"/>
  <c r="C6525" i="4" s="1"/>
  <c r="C6526" i="4" s="1"/>
  <c r="C6527" i="4" s="1"/>
  <c r="C6528" i="4" s="1"/>
  <c r="C6529" i="4" s="1"/>
  <c r="C6530" i="4" s="1"/>
  <c r="C6531" i="4" s="1"/>
  <c r="C6532" i="4" s="1"/>
  <c r="C6533" i="4" s="1"/>
  <c r="C6534" i="4" s="1"/>
  <c r="C6535" i="4" s="1"/>
  <c r="C6536" i="4" s="1"/>
  <c r="C6537" i="4" s="1"/>
  <c r="C6538" i="4" s="1"/>
  <c r="C6539" i="4" s="1"/>
  <c r="C6540" i="4" s="1"/>
  <c r="C6541" i="4" s="1"/>
  <c r="C6542" i="4" s="1"/>
  <c r="C6543" i="4" s="1"/>
  <c r="C6544" i="4" s="1"/>
  <c r="C6545" i="4" s="1"/>
  <c r="C6546" i="4" s="1"/>
  <c r="C6547" i="4" s="1"/>
  <c r="C6548" i="4" s="1"/>
  <c r="C6549" i="4" s="1"/>
  <c r="C6550" i="4" s="1"/>
  <c r="C6551" i="4" s="1"/>
  <c r="C6552" i="4" s="1"/>
  <c r="C6553" i="4" s="1"/>
  <c r="C6554" i="4" s="1"/>
  <c r="C6555" i="4" s="1"/>
  <c r="C6556" i="4" s="1"/>
  <c r="C6557" i="4" s="1"/>
  <c r="C6558" i="4" s="1"/>
  <c r="C6559" i="4" s="1"/>
  <c r="C6560" i="4" s="1"/>
  <c r="C6561" i="4" s="1"/>
  <c r="C6562" i="4" s="1"/>
  <c r="C6563" i="4" s="1"/>
  <c r="C6564" i="4" s="1"/>
  <c r="C6565" i="4" s="1"/>
  <c r="C6566" i="4" s="1"/>
  <c r="C6567" i="4" s="1"/>
  <c r="C6568" i="4" s="1"/>
  <c r="C6569" i="4" s="1"/>
  <c r="C6570" i="4" s="1"/>
  <c r="C6571" i="4" s="1"/>
  <c r="C6572" i="4" s="1"/>
  <c r="C6573" i="4" s="1"/>
  <c r="C6574" i="4" s="1"/>
  <c r="C6575" i="4" s="1"/>
  <c r="C6576" i="4" s="1"/>
  <c r="C6577" i="4" s="1"/>
  <c r="C6578" i="4" s="1"/>
  <c r="C6579" i="4" s="1"/>
  <c r="C6580" i="4" s="1"/>
  <c r="C6581" i="4" s="1"/>
  <c r="C6582" i="4" s="1"/>
  <c r="C6583" i="4" s="1"/>
  <c r="C6584" i="4" s="1"/>
  <c r="C6585" i="4" s="1"/>
  <c r="C6586" i="4" s="1"/>
  <c r="C6587" i="4" s="1"/>
  <c r="C6588" i="4" s="1"/>
  <c r="C6589" i="4" s="1"/>
  <c r="C6590" i="4" s="1"/>
  <c r="C6591" i="4" s="1"/>
  <c r="C6592" i="4" s="1"/>
  <c r="C6593" i="4" s="1"/>
  <c r="C6594" i="4" s="1"/>
  <c r="C6595" i="4" s="1"/>
  <c r="C6596" i="4" s="1"/>
  <c r="C6597" i="4" s="1"/>
  <c r="C6598" i="4" s="1"/>
  <c r="C6599" i="4" s="1"/>
  <c r="C6600" i="4" s="1"/>
  <c r="C6601" i="4" s="1"/>
  <c r="C6602" i="4" s="1"/>
  <c r="C6603" i="4" s="1"/>
  <c r="C6604" i="4" s="1"/>
  <c r="C6605" i="4" s="1"/>
  <c r="C6606" i="4" s="1"/>
  <c r="C6607" i="4" s="1"/>
  <c r="C6608" i="4" s="1"/>
  <c r="C6609" i="4" s="1"/>
  <c r="C6610" i="4" s="1"/>
  <c r="C6611" i="4" s="1"/>
  <c r="C6612" i="4" s="1"/>
  <c r="C6613" i="4" s="1"/>
  <c r="C6614" i="4" s="1"/>
  <c r="C6615" i="4" s="1"/>
  <c r="C6616" i="4" s="1"/>
  <c r="C6617" i="4" s="1"/>
  <c r="C6618" i="4" s="1"/>
  <c r="C6619" i="4" s="1"/>
  <c r="C6620" i="4" s="1"/>
  <c r="C6621" i="4" s="1"/>
  <c r="C6622" i="4" s="1"/>
  <c r="C6623" i="4" s="1"/>
  <c r="C6624" i="4" s="1"/>
  <c r="C6625" i="4" s="1"/>
  <c r="C6626" i="4" s="1"/>
  <c r="C6627" i="4" s="1"/>
  <c r="C6628" i="4" s="1"/>
  <c r="C6629" i="4" s="1"/>
  <c r="C6630" i="4" s="1"/>
  <c r="C6631" i="4" s="1"/>
  <c r="C6632" i="4" s="1"/>
  <c r="C6633" i="4" s="1"/>
  <c r="C6634" i="4" s="1"/>
  <c r="C6635" i="4" s="1"/>
  <c r="C6636" i="4" s="1"/>
  <c r="C6637" i="4" s="1"/>
  <c r="C6638" i="4" s="1"/>
  <c r="C6639" i="4" s="1"/>
  <c r="C6640" i="4" s="1"/>
  <c r="C6641" i="4" s="1"/>
  <c r="C6642" i="4" s="1"/>
  <c r="C6643" i="4" s="1"/>
  <c r="C6644" i="4" s="1"/>
  <c r="C6645" i="4" s="1"/>
  <c r="C6646" i="4" s="1"/>
  <c r="C6647" i="4" s="1"/>
  <c r="C6648" i="4" s="1"/>
  <c r="C6649" i="4" s="1"/>
  <c r="C6650" i="4" s="1"/>
  <c r="C6651" i="4" s="1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C6674" i="4" s="1"/>
  <c r="C6675" i="4" s="1"/>
  <c r="C6676" i="4" s="1"/>
  <c r="C6677" i="4" s="1"/>
  <c r="C6678" i="4" s="1"/>
  <c r="C6679" i="4" s="1"/>
  <c r="C6680" i="4" s="1"/>
  <c r="C6681" i="4" s="1"/>
  <c r="C6682" i="4" s="1"/>
  <c r="C6683" i="4" s="1"/>
  <c r="C6684" i="4" s="1"/>
  <c r="C6685" i="4" s="1"/>
  <c r="C6686" i="4" s="1"/>
  <c r="C6687" i="4" s="1"/>
  <c r="C6688" i="4" s="1"/>
  <c r="C6689" i="4" s="1"/>
  <c r="C6690" i="4" s="1"/>
  <c r="C6691" i="4" s="1"/>
  <c r="C6692" i="4" s="1"/>
  <c r="C6693" i="4" s="1"/>
  <c r="C6694" i="4" s="1"/>
  <c r="C6695" i="4" s="1"/>
  <c r="C6696" i="4" s="1"/>
  <c r="C6697" i="4" s="1"/>
  <c r="C6698" i="4" s="1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C6721" i="4" s="1"/>
  <c r="C6722" i="4" s="1"/>
  <c r="C6723" i="4" s="1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C6746" i="4" s="1"/>
  <c r="C6747" i="4" s="1"/>
  <c r="C6748" i="4" s="1"/>
  <c r="C6749" i="4" s="1"/>
  <c r="C6750" i="4" s="1"/>
  <c r="C6751" i="4" s="1"/>
  <c r="C6752" i="4" s="1"/>
  <c r="C6753" i="4" s="1"/>
  <c r="C6754" i="4" s="1"/>
  <c r="C6755" i="4" s="1"/>
  <c r="C6756" i="4" s="1"/>
  <c r="C6757" i="4" s="1"/>
  <c r="C6758" i="4" s="1"/>
  <c r="C6759" i="4" s="1"/>
  <c r="C6760" i="4" s="1"/>
  <c r="C6761" i="4" s="1"/>
  <c r="C6762" i="4" s="1"/>
  <c r="C6763" i="4" s="1"/>
  <c r="C6764" i="4" s="1"/>
  <c r="C6765" i="4" s="1"/>
  <c r="C6766" i="4" s="1"/>
  <c r="C6767" i="4" s="1"/>
  <c r="C6768" i="4" s="1"/>
  <c r="C6769" i="4" s="1"/>
  <c r="C6770" i="4" s="1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C6793" i="4" s="1"/>
  <c r="C6794" i="4" s="1"/>
  <c r="C6795" i="4" s="1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C6818" i="4" s="1"/>
  <c r="C6819" i="4" s="1"/>
  <c r="C6820" i="4" s="1"/>
  <c r="C6821" i="4" s="1"/>
  <c r="C6822" i="4" s="1"/>
  <c r="C6823" i="4" s="1"/>
  <c r="C6824" i="4" s="1"/>
  <c r="C6825" i="4" s="1"/>
  <c r="C6826" i="4" s="1"/>
  <c r="C6827" i="4" s="1"/>
  <c r="C6828" i="4" s="1"/>
  <c r="C6829" i="4" s="1"/>
  <c r="C6830" i="4" s="1"/>
  <c r="C6831" i="4" s="1"/>
  <c r="C6832" i="4" s="1"/>
  <c r="C6833" i="4" s="1"/>
  <c r="C6834" i="4" s="1"/>
  <c r="C6835" i="4" s="1"/>
  <c r="C6836" i="4" s="1"/>
  <c r="C6837" i="4" s="1"/>
  <c r="C6838" i="4" s="1"/>
  <c r="C6839" i="4" s="1"/>
  <c r="C6840" i="4" s="1"/>
  <c r="C6841" i="4" s="1"/>
  <c r="C6842" i="4" s="1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C6865" i="4" s="1"/>
  <c r="C6866" i="4" s="1"/>
  <c r="C6867" i="4" s="1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C6890" i="4" s="1"/>
  <c r="C6891" i="4" s="1"/>
  <c r="C6892" i="4" s="1"/>
  <c r="C6893" i="4" s="1"/>
  <c r="C6894" i="4" s="1"/>
  <c r="C6895" i="4" s="1"/>
  <c r="C6896" i="4" s="1"/>
  <c r="C6897" i="4" s="1"/>
  <c r="C6898" i="4" s="1"/>
  <c r="C6899" i="4" s="1"/>
  <c r="C6900" i="4" s="1"/>
  <c r="C6901" i="4" s="1"/>
  <c r="C6902" i="4" s="1"/>
  <c r="C6903" i="4" s="1"/>
  <c r="C6904" i="4" s="1"/>
  <c r="C6905" i="4" s="1"/>
  <c r="C6906" i="4" s="1"/>
  <c r="C6907" i="4" s="1"/>
  <c r="C6908" i="4" s="1"/>
  <c r="C6909" i="4" s="1"/>
  <c r="C6910" i="4" s="1"/>
  <c r="C6911" i="4" s="1"/>
  <c r="C6912" i="4" s="1"/>
  <c r="C6913" i="4" s="1"/>
  <c r="C6914" i="4" s="1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C6937" i="4" s="1"/>
  <c r="C6938" i="4" s="1"/>
  <c r="C6939" i="4" s="1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C6962" i="4" s="1"/>
  <c r="C6963" i="4" s="1"/>
  <c r="C6964" i="4" s="1"/>
  <c r="C6965" i="4" s="1"/>
  <c r="C6966" i="4" s="1"/>
  <c r="C6967" i="4" s="1"/>
  <c r="C6968" i="4" s="1"/>
  <c r="C6969" i="4" s="1"/>
  <c r="C6970" i="4" s="1"/>
  <c r="C6971" i="4" s="1"/>
  <c r="C6972" i="4" s="1"/>
  <c r="C6973" i="4" s="1"/>
  <c r="C6974" i="4" s="1"/>
  <c r="C6975" i="4" s="1"/>
  <c r="C6976" i="4" s="1"/>
  <c r="C6977" i="4" s="1"/>
  <c r="C6978" i="4" s="1"/>
  <c r="C6979" i="4" s="1"/>
  <c r="C6980" i="4" s="1"/>
  <c r="C6981" i="4" s="1"/>
  <c r="C6982" i="4" s="1"/>
  <c r="C6983" i="4" s="1"/>
  <c r="C6984" i="4" s="1"/>
  <c r="C6985" i="4" s="1"/>
  <c r="C6986" i="4" s="1"/>
  <c r="C6987" i="4" s="1"/>
  <c r="C6988" i="4" s="1"/>
  <c r="C6989" i="4" s="1"/>
  <c r="C6990" i="4" s="1"/>
  <c r="C6991" i="4" s="1"/>
  <c r="C6992" i="4" s="1"/>
  <c r="C6993" i="4" s="1"/>
  <c r="C6994" i="4" s="1"/>
  <c r="C6995" i="4" s="1"/>
  <c r="C6996" i="4" s="1"/>
  <c r="C6997" i="4" s="1"/>
  <c r="C6998" i="4" s="1"/>
  <c r="C6999" i="4" s="1"/>
  <c r="C7000" i="4" s="1"/>
  <c r="C7001" i="4" s="1"/>
  <c r="C7002" i="4" s="1"/>
  <c r="C7003" i="4" s="1"/>
  <c r="C7004" i="4" s="1"/>
  <c r="C7005" i="4" s="1"/>
  <c r="C7006" i="4" s="1"/>
  <c r="C7007" i="4" s="1"/>
  <c r="C7008" i="4" s="1"/>
  <c r="C7009" i="4" s="1"/>
  <c r="C7010" i="4" s="1"/>
  <c r="C7011" i="4" s="1"/>
  <c r="C7012" i="4" s="1"/>
  <c r="C7013" i="4" s="1"/>
  <c r="C7014" i="4" s="1"/>
  <c r="C7015" i="4" s="1"/>
  <c r="C7016" i="4" s="1"/>
  <c r="C7017" i="4" s="1"/>
  <c r="C7018" i="4" s="1"/>
  <c r="C7019" i="4" s="1"/>
  <c r="C7020" i="4" s="1"/>
  <c r="C7021" i="4" s="1"/>
  <c r="C7022" i="4" s="1"/>
  <c r="C7023" i="4" s="1"/>
  <c r="C7024" i="4" s="1"/>
  <c r="C7025" i="4" s="1"/>
  <c r="C7026" i="4" s="1"/>
  <c r="C7027" i="4" s="1"/>
  <c r="C7028" i="4" s="1"/>
  <c r="C7029" i="4" s="1"/>
  <c r="C7030" i="4" s="1"/>
  <c r="C7031" i="4" s="1"/>
  <c r="C7032" i="4" s="1"/>
  <c r="C7033" i="4" s="1"/>
  <c r="C7034" i="4" s="1"/>
  <c r="C7035" i="4" s="1"/>
  <c r="C7036" i="4" s="1"/>
  <c r="C7037" i="4" s="1"/>
  <c r="C7038" i="4" s="1"/>
  <c r="C7039" i="4" s="1"/>
  <c r="C7040" i="4" s="1"/>
  <c r="C7041" i="4" s="1"/>
  <c r="C7042" i="4" s="1"/>
  <c r="C7043" i="4" s="1"/>
  <c r="C7044" i="4" s="1"/>
  <c r="C7045" i="4" s="1"/>
  <c r="C7046" i="4" s="1"/>
  <c r="C7047" i="4" s="1"/>
  <c r="C7048" i="4" s="1"/>
  <c r="C7049" i="4" s="1"/>
  <c r="C7050" i="4" s="1"/>
  <c r="C7051" i="4" s="1"/>
  <c r="C7052" i="4" s="1"/>
  <c r="C7053" i="4" s="1"/>
  <c r="C7054" i="4" s="1"/>
  <c r="C7055" i="4" s="1"/>
  <c r="C7056" i="4" s="1"/>
  <c r="C7057" i="4" s="1"/>
  <c r="C7058" i="4" s="1"/>
  <c r="C7059" i="4" s="1"/>
  <c r="C7060" i="4" s="1"/>
  <c r="C7061" i="4" s="1"/>
  <c r="C7062" i="4" s="1"/>
  <c r="C7063" i="4" s="1"/>
  <c r="C7064" i="4" s="1"/>
  <c r="C7065" i="4" s="1"/>
  <c r="C7066" i="4" s="1"/>
  <c r="C7067" i="4" s="1"/>
  <c r="C7068" i="4" s="1"/>
  <c r="C7069" i="4" s="1"/>
  <c r="C7070" i="4" s="1"/>
  <c r="C7071" i="4" s="1"/>
  <c r="C7072" i="4" s="1"/>
  <c r="C7073" i="4" s="1"/>
  <c r="C7074" i="4" s="1"/>
  <c r="C7075" i="4" s="1"/>
  <c r="C7076" i="4" s="1"/>
  <c r="C7077" i="4" s="1"/>
  <c r="C7078" i="4" s="1"/>
  <c r="C7079" i="4" s="1"/>
  <c r="C7080" i="4" s="1"/>
  <c r="C7081" i="4" s="1"/>
  <c r="C7082" i="4" s="1"/>
  <c r="C7083" i="4" s="1"/>
  <c r="C7084" i="4" s="1"/>
  <c r="C7085" i="4" s="1"/>
  <c r="C7086" i="4" s="1"/>
  <c r="C7087" i="4" s="1"/>
  <c r="C7088" i="4" s="1"/>
  <c r="C7089" i="4" s="1"/>
  <c r="C7090" i="4" s="1"/>
  <c r="C7091" i="4" s="1"/>
  <c r="C7092" i="4" s="1"/>
  <c r="C7093" i="4" s="1"/>
  <c r="C7094" i="4" s="1"/>
  <c r="C7095" i="4" s="1"/>
  <c r="C7096" i="4" s="1"/>
  <c r="C7097" i="4" s="1"/>
  <c r="C7098" i="4" s="1"/>
  <c r="C7099" i="4" s="1"/>
  <c r="C7100" i="4" s="1"/>
  <c r="C7101" i="4" s="1"/>
  <c r="C7102" i="4" s="1"/>
  <c r="C7103" i="4" s="1"/>
  <c r="C7104" i="4" s="1"/>
  <c r="C7105" i="4" s="1"/>
  <c r="C7106" i="4" s="1"/>
  <c r="C7107" i="4" s="1"/>
  <c r="C7108" i="4" s="1"/>
  <c r="C7109" i="4" s="1"/>
  <c r="C7110" i="4" s="1"/>
  <c r="C7111" i="4" s="1"/>
  <c r="C7112" i="4" s="1"/>
  <c r="C7113" i="4" s="1"/>
  <c r="C7114" i="4" s="1"/>
  <c r="C7115" i="4" s="1"/>
  <c r="C7116" i="4" s="1"/>
  <c r="C7117" i="4" s="1"/>
  <c r="C7118" i="4" s="1"/>
  <c r="C7119" i="4" s="1"/>
  <c r="C7120" i="4" s="1"/>
  <c r="C7121" i="4" s="1"/>
  <c r="C7122" i="4" s="1"/>
  <c r="C7123" i="4" s="1"/>
  <c r="C7124" i="4" s="1"/>
  <c r="C7125" i="4" s="1"/>
  <c r="C7126" i="4" s="1"/>
  <c r="C7127" i="4" s="1"/>
  <c r="C7128" i="4" s="1"/>
  <c r="C7129" i="4" s="1"/>
  <c r="C7130" i="4" s="1"/>
  <c r="C7131" i="4" s="1"/>
  <c r="C7132" i="4" s="1"/>
  <c r="C7133" i="4" s="1"/>
  <c r="C7134" i="4" s="1"/>
  <c r="C7135" i="4" s="1"/>
  <c r="C7136" i="4" s="1"/>
  <c r="C7137" i="4" s="1"/>
  <c r="C7138" i="4" s="1"/>
  <c r="C7139" i="4" s="1"/>
  <c r="C7140" i="4" s="1"/>
  <c r="C7141" i="4" s="1"/>
  <c r="C7142" i="4" s="1"/>
  <c r="C7143" i="4" s="1"/>
  <c r="C7144" i="4" s="1"/>
  <c r="C7145" i="4" s="1"/>
  <c r="C7146" i="4" s="1"/>
  <c r="C7147" i="4" s="1"/>
  <c r="C7148" i="4" s="1"/>
  <c r="C7149" i="4" s="1"/>
  <c r="C7150" i="4" s="1"/>
  <c r="C7151" i="4" s="1"/>
  <c r="C7152" i="4" s="1"/>
  <c r="C7153" i="4" s="1"/>
  <c r="C7154" i="4" s="1"/>
  <c r="C7155" i="4" s="1"/>
  <c r="C7156" i="4" s="1"/>
  <c r="C7157" i="4" s="1"/>
  <c r="C7158" i="4" s="1"/>
  <c r="C7159" i="4" s="1"/>
  <c r="C7160" i="4" s="1"/>
  <c r="C7161" i="4" s="1"/>
  <c r="C7162" i="4" s="1"/>
  <c r="C7163" i="4" s="1"/>
  <c r="C7164" i="4" s="1"/>
  <c r="C7165" i="4" s="1"/>
  <c r="C7166" i="4" s="1"/>
  <c r="C7167" i="4" s="1"/>
  <c r="C7168" i="4" s="1"/>
  <c r="C7169" i="4" s="1"/>
  <c r="C7170" i="4" s="1"/>
  <c r="C7171" i="4" s="1"/>
  <c r="C7172" i="4" s="1"/>
  <c r="C7173" i="4" s="1"/>
  <c r="C7174" i="4" s="1"/>
  <c r="C7175" i="4" s="1"/>
  <c r="C7176" i="4" s="1"/>
  <c r="C7177" i="4" s="1"/>
  <c r="C7178" i="4" s="1"/>
  <c r="C7179" i="4" s="1"/>
  <c r="C7180" i="4" s="1"/>
  <c r="C7181" i="4" s="1"/>
  <c r="C7182" i="4" s="1"/>
  <c r="C7183" i="4" s="1"/>
  <c r="C7184" i="4" s="1"/>
  <c r="C7185" i="4" s="1"/>
  <c r="C7186" i="4" s="1"/>
  <c r="C7187" i="4" s="1"/>
  <c r="C7188" i="4" s="1"/>
  <c r="C7189" i="4" s="1"/>
  <c r="C7190" i="4" s="1"/>
  <c r="C7191" i="4" s="1"/>
  <c r="C7192" i="4" s="1"/>
  <c r="C7193" i="4" s="1"/>
  <c r="C7194" i="4" s="1"/>
  <c r="C7195" i="4" s="1"/>
  <c r="C7196" i="4" s="1"/>
  <c r="C7197" i="4" s="1"/>
  <c r="C7198" i="4" s="1"/>
  <c r="C7199" i="4" s="1"/>
  <c r="C7200" i="4" s="1"/>
  <c r="C7201" i="4" s="1"/>
  <c r="C7202" i="4" s="1"/>
  <c r="C7203" i="4" s="1"/>
  <c r="C7204" i="4" s="1"/>
  <c r="C7205" i="4" s="1"/>
  <c r="C7206" i="4" s="1"/>
  <c r="C7207" i="4" s="1"/>
  <c r="C7208" i="4" s="1"/>
  <c r="C7209" i="4" s="1"/>
  <c r="C7210" i="4" s="1"/>
  <c r="C7211" i="4" s="1"/>
  <c r="C7212" i="4" s="1"/>
  <c r="C7213" i="4" s="1"/>
  <c r="C7214" i="4" s="1"/>
  <c r="C7215" i="4" s="1"/>
  <c r="C7216" i="4" s="1"/>
  <c r="C7217" i="4" s="1"/>
  <c r="C7218" i="4" s="1"/>
  <c r="C7219" i="4" s="1"/>
  <c r="C7220" i="4" s="1"/>
  <c r="C7221" i="4" s="1"/>
  <c r="C7222" i="4" s="1"/>
  <c r="C7223" i="4" s="1"/>
  <c r="C7224" i="4" s="1"/>
  <c r="C7225" i="4" s="1"/>
  <c r="C7226" i="4" s="1"/>
  <c r="C7227" i="4" s="1"/>
  <c r="C7228" i="4" s="1"/>
  <c r="C7229" i="4" s="1"/>
  <c r="C7230" i="4" s="1"/>
  <c r="C7231" i="4" s="1"/>
  <c r="C7232" i="4" s="1"/>
  <c r="C7233" i="4" s="1"/>
  <c r="C7234" i="4" s="1"/>
  <c r="C7235" i="4" s="1"/>
  <c r="C7236" i="4" s="1"/>
  <c r="C7237" i="4" s="1"/>
  <c r="C7238" i="4" s="1"/>
  <c r="C7239" i="4" s="1"/>
  <c r="C7240" i="4" s="1"/>
  <c r="C7241" i="4" s="1"/>
  <c r="C7242" i="4" s="1"/>
  <c r="C7243" i="4" s="1"/>
  <c r="C7244" i="4" s="1"/>
  <c r="C7245" i="4" s="1"/>
  <c r="C7246" i="4" s="1"/>
  <c r="C7247" i="4" s="1"/>
  <c r="C7248" i="4" s="1"/>
  <c r="C7249" i="4" s="1"/>
  <c r="C7250" i="4" s="1"/>
  <c r="C7251" i="4" s="1"/>
  <c r="C7252" i="4" s="1"/>
  <c r="C7253" i="4" s="1"/>
  <c r="C7254" i="4" s="1"/>
  <c r="C7255" i="4" s="1"/>
  <c r="C7256" i="4" s="1"/>
  <c r="C7257" i="4" s="1"/>
  <c r="C7258" i="4" s="1"/>
  <c r="C7259" i="4" s="1"/>
  <c r="C7260" i="4" s="1"/>
  <c r="C7261" i="4" s="1"/>
  <c r="C7262" i="4" s="1"/>
  <c r="C7263" i="4" s="1"/>
  <c r="C7264" i="4" s="1"/>
  <c r="C7265" i="4" s="1"/>
  <c r="C7266" i="4" s="1"/>
  <c r="C7267" i="4" s="1"/>
  <c r="C7268" i="4" s="1"/>
  <c r="C7269" i="4" s="1"/>
  <c r="C7270" i="4" s="1"/>
  <c r="C7271" i="4" s="1"/>
  <c r="C7272" i="4" s="1"/>
  <c r="C7273" i="4" s="1"/>
  <c r="C7274" i="4" s="1"/>
  <c r="C7275" i="4" s="1"/>
  <c r="C7276" i="4" s="1"/>
  <c r="C7277" i="4" s="1"/>
  <c r="C7278" i="4" s="1"/>
  <c r="C7279" i="4" s="1"/>
  <c r="C7280" i="4" s="1"/>
  <c r="C7281" i="4" s="1"/>
  <c r="C7282" i="4" s="1"/>
  <c r="C7283" i="4" s="1"/>
  <c r="C7284" i="4" s="1"/>
  <c r="C7285" i="4" s="1"/>
  <c r="C7286" i="4" s="1"/>
  <c r="C7287" i="4" s="1"/>
  <c r="C7288" i="4" s="1"/>
  <c r="C7289" i="4" s="1"/>
  <c r="C7290" i="4" s="1"/>
  <c r="C7291" i="4" s="1"/>
  <c r="C7292" i="4" s="1"/>
  <c r="C7293" i="4" s="1"/>
  <c r="C7294" i="4" s="1"/>
  <c r="C7295" i="4" s="1"/>
  <c r="C7296" i="4" s="1"/>
  <c r="C7297" i="4" s="1"/>
  <c r="C7298" i="4" s="1"/>
  <c r="C7299" i="4" s="1"/>
  <c r="C7300" i="4" s="1"/>
  <c r="C7301" i="4" s="1"/>
  <c r="C7302" i="4" s="1"/>
  <c r="C7303" i="4" s="1"/>
  <c r="C7304" i="4" s="1"/>
  <c r="C7305" i="4" s="1"/>
  <c r="C7306" i="4" s="1"/>
  <c r="C7307" i="4" s="1"/>
  <c r="C7308" i="4" s="1"/>
  <c r="C7309" i="4" s="1"/>
  <c r="C7310" i="4" s="1"/>
  <c r="C7311" i="4" s="1"/>
  <c r="C7312" i="4" s="1"/>
  <c r="C7313" i="4" s="1"/>
  <c r="C7314" i="4" s="1"/>
  <c r="C7315" i="4" s="1"/>
  <c r="C7316" i="4" s="1"/>
  <c r="C7317" i="4" s="1"/>
  <c r="C7318" i="4" s="1"/>
  <c r="C7319" i="4" s="1"/>
  <c r="C7320" i="4" s="1"/>
  <c r="C7321" i="4" s="1"/>
  <c r="C7322" i="4" s="1"/>
  <c r="C7323" i="4" s="1"/>
  <c r="C7324" i="4" s="1"/>
  <c r="C7325" i="4" s="1"/>
  <c r="C7326" i="4" s="1"/>
  <c r="C7327" i="4" s="1"/>
  <c r="C7328" i="4" s="1"/>
  <c r="C7329" i="4" s="1"/>
  <c r="C7330" i="4" s="1"/>
  <c r="C7331" i="4" s="1"/>
  <c r="C7332" i="4" s="1"/>
  <c r="C7333" i="4" s="1"/>
  <c r="C7334" i="4" s="1"/>
  <c r="C7335" i="4" s="1"/>
  <c r="C7336" i="4" s="1"/>
  <c r="C7337" i="4" s="1"/>
  <c r="C7338" i="4" s="1"/>
  <c r="C7339" i="4" s="1"/>
  <c r="C7340" i="4" s="1"/>
  <c r="C7341" i="4" s="1"/>
  <c r="C7342" i="4" s="1"/>
  <c r="C7343" i="4" s="1"/>
  <c r="C7344" i="4" s="1"/>
  <c r="C7345" i="4" s="1"/>
  <c r="C7346" i="4" s="1"/>
  <c r="C7347" i="4" s="1"/>
  <c r="C7348" i="4" s="1"/>
  <c r="C7349" i="4" s="1"/>
  <c r="C7350" i="4" s="1"/>
  <c r="C7351" i="4" s="1"/>
  <c r="C7352" i="4" s="1"/>
  <c r="C7353" i="4" s="1"/>
  <c r="C7354" i="4" s="1"/>
  <c r="C7355" i="4" s="1"/>
  <c r="C7356" i="4" s="1"/>
  <c r="C7357" i="4" s="1"/>
  <c r="C7358" i="4" s="1"/>
  <c r="C7359" i="4" s="1"/>
  <c r="C7360" i="4" s="1"/>
  <c r="C7361" i="4" s="1"/>
  <c r="C7362" i="4" s="1"/>
  <c r="C7363" i="4" s="1"/>
  <c r="C7364" i="4" s="1"/>
  <c r="C7365" i="4" s="1"/>
  <c r="C7366" i="4" s="1"/>
  <c r="C7367" i="4" s="1"/>
  <c r="C7368" i="4" s="1"/>
  <c r="C7369" i="4" s="1"/>
  <c r="C7370" i="4" s="1"/>
  <c r="C7371" i="4" s="1"/>
  <c r="C7372" i="4" s="1"/>
  <c r="C7373" i="4" s="1"/>
  <c r="C7374" i="4" s="1"/>
  <c r="C7375" i="4" s="1"/>
  <c r="C7376" i="4" s="1"/>
  <c r="C7377" i="4" s="1"/>
  <c r="C7378" i="4" s="1"/>
  <c r="C7379" i="4" s="1"/>
  <c r="C7380" i="4" s="1"/>
  <c r="C7381" i="4" s="1"/>
  <c r="C7382" i="4" s="1"/>
  <c r="C7383" i="4" s="1"/>
  <c r="C7384" i="4" s="1"/>
  <c r="C7385" i="4" s="1"/>
  <c r="C7386" i="4" s="1"/>
  <c r="C7387" i="4" s="1"/>
  <c r="C7388" i="4" s="1"/>
  <c r="C7389" i="4" s="1"/>
  <c r="C7390" i="4" s="1"/>
  <c r="C7391" i="4" s="1"/>
  <c r="C7392" i="4" s="1"/>
  <c r="C7393" i="4" s="1"/>
  <c r="C7394" i="4" s="1"/>
  <c r="C7395" i="4" s="1"/>
  <c r="C7396" i="4" s="1"/>
  <c r="C7397" i="4" s="1"/>
  <c r="C7398" i="4" s="1"/>
  <c r="C7399" i="4" s="1"/>
  <c r="C7400" i="4" s="1"/>
  <c r="C7401" i="4" s="1"/>
  <c r="C7402" i="4" s="1"/>
  <c r="C7403" i="4" s="1"/>
  <c r="C7404" i="4" s="1"/>
  <c r="C7405" i="4" s="1"/>
  <c r="C7406" i="4" s="1"/>
  <c r="C7407" i="4" s="1"/>
  <c r="C7408" i="4" s="1"/>
  <c r="C7409" i="4" s="1"/>
  <c r="C7410" i="4" s="1"/>
  <c r="C7411" i="4" s="1"/>
  <c r="C7412" i="4" s="1"/>
  <c r="C7413" i="4" s="1"/>
  <c r="C7414" i="4" s="1"/>
  <c r="C7415" i="4" s="1"/>
  <c r="C7416" i="4" s="1"/>
  <c r="C7417" i="4" s="1"/>
  <c r="C7418" i="4" s="1"/>
  <c r="C7419" i="4" s="1"/>
  <c r="C7420" i="4" s="1"/>
  <c r="C7421" i="4" s="1"/>
  <c r="C7422" i="4" s="1"/>
  <c r="C7423" i="4" s="1"/>
  <c r="C7424" i="4" s="1"/>
  <c r="C7425" i="4" s="1"/>
  <c r="C7426" i="4" s="1"/>
  <c r="C7427" i="4" s="1"/>
  <c r="C7428" i="4" s="1"/>
  <c r="C7429" i="4" s="1"/>
  <c r="C7430" i="4" s="1"/>
  <c r="C7431" i="4" s="1"/>
  <c r="C7432" i="4" s="1"/>
  <c r="C7433" i="4" s="1"/>
  <c r="C7434" i="4" s="1"/>
  <c r="C7435" i="4" s="1"/>
  <c r="C7436" i="4" s="1"/>
  <c r="C7437" i="4" s="1"/>
  <c r="C7438" i="4" s="1"/>
  <c r="C7439" i="4" s="1"/>
  <c r="C7440" i="4" s="1"/>
  <c r="C7441" i="4" s="1"/>
  <c r="C7442" i="4" s="1"/>
  <c r="C7443" i="4" s="1"/>
  <c r="C7444" i="4" s="1"/>
  <c r="C7445" i="4" s="1"/>
  <c r="C7446" i="4" s="1"/>
  <c r="C7447" i="4" s="1"/>
  <c r="C7448" i="4" s="1"/>
  <c r="C7449" i="4" s="1"/>
  <c r="C7450" i="4" s="1"/>
  <c r="C7451" i="4" s="1"/>
  <c r="C7452" i="4" s="1"/>
  <c r="C7453" i="4" s="1"/>
  <c r="C7454" i="4" s="1"/>
  <c r="C7455" i="4" s="1"/>
  <c r="C7456" i="4" s="1"/>
  <c r="C7457" i="4" s="1"/>
  <c r="C7458" i="4" s="1"/>
  <c r="C7459" i="4" s="1"/>
  <c r="C7460" i="4" s="1"/>
  <c r="C7461" i="4" s="1"/>
  <c r="C7462" i="4" s="1"/>
  <c r="C7463" i="4" s="1"/>
  <c r="C7464" i="4" s="1"/>
  <c r="C7465" i="4" s="1"/>
  <c r="C7466" i="4" s="1"/>
  <c r="C7467" i="4" s="1"/>
  <c r="C7468" i="4" s="1"/>
  <c r="C7469" i="4" s="1"/>
  <c r="C7470" i="4" s="1"/>
  <c r="C7471" i="4" s="1"/>
  <c r="C7472" i="4" s="1"/>
  <c r="C7473" i="4" s="1"/>
  <c r="C7474" i="4" s="1"/>
  <c r="C7475" i="4" s="1"/>
  <c r="C7476" i="4" s="1"/>
  <c r="C7477" i="4" s="1"/>
  <c r="C7478" i="4" s="1"/>
  <c r="C7479" i="4" s="1"/>
  <c r="C7480" i="4" s="1"/>
  <c r="C7481" i="4" s="1"/>
  <c r="C7482" i="4" s="1"/>
  <c r="C7483" i="4" s="1"/>
  <c r="C7484" i="4" s="1"/>
  <c r="C7485" i="4" s="1"/>
  <c r="C7486" i="4" s="1"/>
  <c r="C7487" i="4" s="1"/>
  <c r="C7488" i="4" s="1"/>
  <c r="C7489" i="4" s="1"/>
  <c r="C7490" i="4" s="1"/>
  <c r="C7491" i="4" s="1"/>
  <c r="C7492" i="4" s="1"/>
  <c r="C7493" i="4" s="1"/>
  <c r="C7494" i="4" s="1"/>
  <c r="C7495" i="4" s="1"/>
  <c r="C7496" i="4" s="1"/>
  <c r="C7497" i="4" s="1"/>
  <c r="C7498" i="4" s="1"/>
  <c r="C7499" i="4" s="1"/>
  <c r="C7500" i="4" s="1"/>
  <c r="C7501" i="4" s="1"/>
  <c r="C7502" i="4" s="1"/>
  <c r="C7503" i="4" s="1"/>
  <c r="C7504" i="4" s="1"/>
  <c r="C7505" i="4" s="1"/>
  <c r="C7506" i="4" s="1"/>
  <c r="C7507" i="4" s="1"/>
  <c r="C7508" i="4" s="1"/>
  <c r="C7509" i="4" s="1"/>
  <c r="C7510" i="4" s="1"/>
  <c r="C7511" i="4" s="1"/>
  <c r="C7512" i="4" s="1"/>
  <c r="C7513" i="4" s="1"/>
  <c r="C7514" i="4" s="1"/>
  <c r="C7515" i="4" s="1"/>
  <c r="C7516" i="4" s="1"/>
  <c r="C7517" i="4" s="1"/>
  <c r="C7518" i="4" s="1"/>
  <c r="C7519" i="4" s="1"/>
  <c r="C7520" i="4" s="1"/>
  <c r="C7521" i="4" s="1"/>
  <c r="C7522" i="4" s="1"/>
  <c r="C7523" i="4" s="1"/>
  <c r="C7524" i="4" s="1"/>
  <c r="C7525" i="4" s="1"/>
  <c r="C7526" i="4" s="1"/>
  <c r="C7527" i="4" s="1"/>
  <c r="C7528" i="4" s="1"/>
  <c r="C7529" i="4" s="1"/>
  <c r="C7530" i="4" s="1"/>
  <c r="C7531" i="4" s="1"/>
  <c r="C7532" i="4" s="1"/>
  <c r="C7533" i="4" s="1"/>
  <c r="C7534" i="4" s="1"/>
  <c r="C7535" i="4" s="1"/>
  <c r="C7536" i="4" s="1"/>
  <c r="C7537" i="4" s="1"/>
  <c r="C7538" i="4" s="1"/>
  <c r="C7539" i="4" s="1"/>
  <c r="C7540" i="4" s="1"/>
  <c r="C7541" i="4" s="1"/>
  <c r="C7542" i="4" s="1"/>
  <c r="C7543" i="4" s="1"/>
  <c r="C7544" i="4" s="1"/>
  <c r="C7545" i="4" s="1"/>
  <c r="C7546" i="4" s="1"/>
  <c r="C7547" i="4" s="1"/>
  <c r="C7548" i="4" s="1"/>
  <c r="C7549" i="4" s="1"/>
  <c r="C7550" i="4" s="1"/>
  <c r="C7551" i="4" s="1"/>
  <c r="C7552" i="4" s="1"/>
  <c r="C7553" i="4" s="1"/>
  <c r="C7554" i="4" s="1"/>
  <c r="C7555" i="4" s="1"/>
  <c r="C7556" i="4" s="1"/>
  <c r="C7557" i="4" s="1"/>
  <c r="C7558" i="4" s="1"/>
  <c r="C7559" i="4" s="1"/>
  <c r="C7560" i="4" s="1"/>
  <c r="C7561" i="4" s="1"/>
  <c r="C7562" i="4" s="1"/>
  <c r="C7563" i="4" s="1"/>
  <c r="C7564" i="4" s="1"/>
  <c r="C7565" i="4" s="1"/>
  <c r="C7566" i="4" s="1"/>
  <c r="C7567" i="4" s="1"/>
  <c r="C7568" i="4" s="1"/>
  <c r="C7569" i="4" s="1"/>
  <c r="C7570" i="4" s="1"/>
  <c r="C7571" i="4" s="1"/>
  <c r="C7572" i="4" s="1"/>
  <c r="C7573" i="4" s="1"/>
  <c r="C7574" i="4" s="1"/>
  <c r="C7575" i="4" s="1"/>
  <c r="C7576" i="4" s="1"/>
  <c r="C7577" i="4" s="1"/>
  <c r="C7578" i="4" s="1"/>
  <c r="C7579" i="4" s="1"/>
  <c r="C7580" i="4" s="1"/>
  <c r="C7581" i="4" s="1"/>
  <c r="C7582" i="4" s="1"/>
  <c r="C7583" i="4" s="1"/>
  <c r="C7584" i="4" s="1"/>
  <c r="C7585" i="4" s="1"/>
  <c r="C7586" i="4" s="1"/>
  <c r="C7587" i="4" s="1"/>
  <c r="C7588" i="4" s="1"/>
  <c r="C7589" i="4" s="1"/>
  <c r="C7590" i="4" s="1"/>
  <c r="C7591" i="4" s="1"/>
  <c r="C7592" i="4" s="1"/>
  <c r="C7593" i="4" s="1"/>
  <c r="C7594" i="4" s="1"/>
  <c r="C7595" i="4" s="1"/>
  <c r="C7596" i="4" s="1"/>
  <c r="C7597" i="4" s="1"/>
  <c r="C7598" i="4" s="1"/>
  <c r="C7599" i="4" s="1"/>
  <c r="C7600" i="4" s="1"/>
  <c r="C7601" i="4" s="1"/>
  <c r="C7602" i="4" s="1"/>
  <c r="C7603" i="4" s="1"/>
  <c r="C7604" i="4" s="1"/>
  <c r="C7605" i="4" s="1"/>
  <c r="C7606" i="4" s="1"/>
  <c r="C7607" i="4" s="1"/>
  <c r="C7608" i="4" s="1"/>
  <c r="C7609" i="4" s="1"/>
  <c r="C7610" i="4" s="1"/>
  <c r="C7611" i="4" s="1"/>
  <c r="C7612" i="4" s="1"/>
  <c r="C7613" i="4" s="1"/>
  <c r="C7614" i="4" s="1"/>
  <c r="C7615" i="4" s="1"/>
  <c r="C7616" i="4" s="1"/>
  <c r="C7617" i="4" s="1"/>
  <c r="C7618" i="4" s="1"/>
  <c r="C7619" i="4" s="1"/>
  <c r="C7620" i="4" s="1"/>
  <c r="C7621" i="4" s="1"/>
  <c r="C7622" i="4" s="1"/>
  <c r="C7623" i="4" s="1"/>
  <c r="C7624" i="4" s="1"/>
  <c r="C7625" i="4" s="1"/>
  <c r="C7626" i="4" s="1"/>
  <c r="C7627" i="4" s="1"/>
  <c r="C7628" i="4" s="1"/>
  <c r="C7629" i="4" s="1"/>
  <c r="C7630" i="4" s="1"/>
  <c r="C7631" i="4" s="1"/>
  <c r="C7632" i="4" s="1"/>
  <c r="C7633" i="4" s="1"/>
  <c r="C7634" i="4" s="1"/>
  <c r="C7635" i="4" s="1"/>
  <c r="C7636" i="4" s="1"/>
  <c r="C7637" i="4" s="1"/>
  <c r="C7638" i="4" s="1"/>
  <c r="C7639" i="4" s="1"/>
  <c r="C7640" i="4" s="1"/>
  <c r="C7641" i="4" s="1"/>
  <c r="C7642" i="4" s="1"/>
  <c r="C7643" i="4" s="1"/>
  <c r="C7644" i="4" s="1"/>
  <c r="C7645" i="4" s="1"/>
  <c r="C7646" i="4" s="1"/>
  <c r="C7647" i="4" s="1"/>
  <c r="C7648" i="4" s="1"/>
  <c r="C7649" i="4" s="1"/>
  <c r="C7650" i="4" s="1"/>
  <c r="C7651" i="4" s="1"/>
  <c r="C7652" i="4" s="1"/>
  <c r="C7653" i="4" s="1"/>
  <c r="C7654" i="4" s="1"/>
  <c r="C7655" i="4" s="1"/>
  <c r="C7656" i="4" s="1"/>
  <c r="C7657" i="4" s="1"/>
  <c r="C7658" i="4" s="1"/>
  <c r="C7659" i="4" s="1"/>
  <c r="C7660" i="4" s="1"/>
  <c r="C7661" i="4" s="1"/>
  <c r="C7662" i="4" s="1"/>
  <c r="C7663" i="4" s="1"/>
  <c r="C7664" i="4" s="1"/>
  <c r="C7665" i="4" s="1"/>
  <c r="C7666" i="4" s="1"/>
  <c r="C7667" i="4" s="1"/>
  <c r="C7668" i="4" s="1"/>
  <c r="C7669" i="4" s="1"/>
  <c r="C7670" i="4" s="1"/>
  <c r="C7671" i="4" s="1"/>
  <c r="C7672" i="4" s="1"/>
  <c r="C7673" i="4" s="1"/>
  <c r="C7674" i="4" s="1"/>
  <c r="C7675" i="4" s="1"/>
  <c r="C7676" i="4" s="1"/>
  <c r="C7677" i="4" s="1"/>
  <c r="C7678" i="4" s="1"/>
  <c r="C7679" i="4" s="1"/>
  <c r="C7680" i="4" s="1"/>
  <c r="C7681" i="4" s="1"/>
  <c r="C7682" i="4" s="1"/>
  <c r="C7683" i="4" s="1"/>
  <c r="C7684" i="4" s="1"/>
  <c r="C7685" i="4" s="1"/>
  <c r="C7686" i="4" s="1"/>
  <c r="C7687" i="4" s="1"/>
  <c r="C7688" i="4" s="1"/>
  <c r="C7689" i="4" s="1"/>
  <c r="C7690" i="4" s="1"/>
  <c r="C7691" i="4" s="1"/>
  <c r="C7692" i="4" s="1"/>
  <c r="C7693" i="4" s="1"/>
  <c r="C7694" i="4" s="1"/>
  <c r="C7695" i="4" s="1"/>
  <c r="C7696" i="4" s="1"/>
  <c r="C7697" i="4" s="1"/>
  <c r="C7698" i="4" s="1"/>
  <c r="C7699" i="4" s="1"/>
  <c r="C7700" i="4" s="1"/>
  <c r="C7701" i="4" s="1"/>
  <c r="C7702" i="4" s="1"/>
  <c r="C7703" i="4" s="1"/>
  <c r="C7704" i="4" s="1"/>
  <c r="C7705" i="4" s="1"/>
  <c r="C7706" i="4" s="1"/>
  <c r="C7707" i="4" s="1"/>
  <c r="C7708" i="4" s="1"/>
  <c r="C7709" i="4" s="1"/>
  <c r="C7710" i="4" s="1"/>
  <c r="C7711" i="4" s="1"/>
  <c r="C7712" i="4" s="1"/>
  <c r="C7713" i="4" s="1"/>
  <c r="C7714" i="4" s="1"/>
  <c r="C7715" i="4" s="1"/>
  <c r="C7716" i="4" s="1"/>
  <c r="C7717" i="4" s="1"/>
  <c r="C7718" i="4" s="1"/>
  <c r="C7719" i="4" s="1"/>
  <c r="C7720" i="4" s="1"/>
  <c r="C7721" i="4" s="1"/>
  <c r="C7722" i="4" s="1"/>
  <c r="C7723" i="4" s="1"/>
  <c r="C7724" i="4" s="1"/>
  <c r="C7725" i="4" s="1"/>
  <c r="C7726" i="4" s="1"/>
  <c r="C7727" i="4" s="1"/>
  <c r="C7728" i="4" s="1"/>
  <c r="C7729" i="4" s="1"/>
  <c r="C7730" i="4" s="1"/>
  <c r="C7731" i="4" s="1"/>
  <c r="C7732" i="4" s="1"/>
  <c r="C7733" i="4" s="1"/>
  <c r="C7734" i="4" s="1"/>
  <c r="C7735" i="4" s="1"/>
  <c r="C7736" i="4" s="1"/>
  <c r="C7737" i="4" s="1"/>
  <c r="C7738" i="4" s="1"/>
  <c r="C7739" i="4" s="1"/>
  <c r="C7740" i="4" s="1"/>
  <c r="C7741" i="4" s="1"/>
  <c r="C7742" i="4" s="1"/>
  <c r="C7743" i="4" s="1"/>
  <c r="C7744" i="4" s="1"/>
  <c r="C7745" i="4" s="1"/>
  <c r="C7746" i="4" s="1"/>
  <c r="C7747" i="4" s="1"/>
  <c r="C7748" i="4" s="1"/>
  <c r="C7749" i="4" s="1"/>
  <c r="C7750" i="4" s="1"/>
  <c r="C7751" i="4" s="1"/>
  <c r="C7752" i="4" s="1"/>
  <c r="C7753" i="4" s="1"/>
  <c r="C7754" i="4" s="1"/>
  <c r="C7755" i="4" s="1"/>
  <c r="C7756" i="4" s="1"/>
  <c r="C7757" i="4" s="1"/>
  <c r="C7758" i="4" s="1"/>
  <c r="C7759" i="4" s="1"/>
  <c r="C7760" i="4" s="1"/>
  <c r="C7761" i="4" s="1"/>
  <c r="C7762" i="4" s="1"/>
  <c r="C7763" i="4" s="1"/>
  <c r="C7764" i="4" s="1"/>
  <c r="C7765" i="4" s="1"/>
  <c r="C7766" i="4" s="1"/>
  <c r="C7767" i="4" s="1"/>
  <c r="C7768" i="4" s="1"/>
  <c r="C7769" i="4" s="1"/>
  <c r="C7770" i="4" s="1"/>
  <c r="C7771" i="4" s="1"/>
  <c r="C7772" i="4" s="1"/>
  <c r="C7773" i="4" s="1"/>
  <c r="C7774" i="4" s="1"/>
  <c r="C7775" i="4" s="1"/>
  <c r="C7776" i="4" s="1"/>
  <c r="C7777" i="4" s="1"/>
  <c r="C7778" i="4" s="1"/>
  <c r="C7779" i="4" s="1"/>
  <c r="C7780" i="4" s="1"/>
  <c r="C7781" i="4" s="1"/>
  <c r="C7782" i="4" s="1"/>
  <c r="C7783" i="4" s="1"/>
  <c r="C7784" i="4" s="1"/>
  <c r="C7785" i="4" s="1"/>
  <c r="C7786" i="4" s="1"/>
  <c r="C7787" i="4" s="1"/>
  <c r="C7788" i="4" s="1"/>
  <c r="C7789" i="4" s="1"/>
  <c r="C7790" i="4" s="1"/>
  <c r="C7791" i="4" s="1"/>
  <c r="C7792" i="4" s="1"/>
  <c r="C7793" i="4" s="1"/>
  <c r="C7794" i="4" s="1"/>
  <c r="C7795" i="4" s="1"/>
  <c r="C7796" i="4" s="1"/>
  <c r="C7797" i="4" s="1"/>
  <c r="C7798" i="4" s="1"/>
  <c r="C7799" i="4" s="1"/>
  <c r="C7800" i="4" s="1"/>
  <c r="C7801" i="4" s="1"/>
  <c r="C7802" i="4" s="1"/>
  <c r="C7803" i="4" s="1"/>
  <c r="C7804" i="4" s="1"/>
  <c r="C7805" i="4" s="1"/>
  <c r="C7806" i="4" s="1"/>
  <c r="C7807" i="4" s="1"/>
  <c r="C7808" i="4" s="1"/>
  <c r="C7809" i="4" s="1"/>
  <c r="C7810" i="4" s="1"/>
  <c r="C7811" i="4" s="1"/>
  <c r="C7812" i="4" s="1"/>
  <c r="C7813" i="4" s="1"/>
  <c r="C7814" i="4" s="1"/>
  <c r="C7815" i="4" s="1"/>
  <c r="C7816" i="4" s="1"/>
  <c r="C7817" i="4" s="1"/>
  <c r="C7818" i="4" s="1"/>
  <c r="C7819" i="4" s="1"/>
  <c r="C7820" i="4" s="1"/>
  <c r="C7821" i="4" s="1"/>
  <c r="C7822" i="4" s="1"/>
  <c r="C7823" i="4" s="1"/>
  <c r="C7824" i="4" s="1"/>
  <c r="C7825" i="4" s="1"/>
  <c r="C7826" i="4" s="1"/>
  <c r="C7827" i="4" s="1"/>
  <c r="C7828" i="4" s="1"/>
  <c r="C7829" i="4" s="1"/>
  <c r="C7830" i="4" s="1"/>
  <c r="C7831" i="4" s="1"/>
  <c r="C7832" i="4" s="1"/>
  <c r="C7833" i="4" s="1"/>
  <c r="C7834" i="4" s="1"/>
  <c r="C7835" i="4" s="1"/>
  <c r="C7836" i="4" s="1"/>
  <c r="C7837" i="4" s="1"/>
  <c r="C7838" i="4" s="1"/>
  <c r="C7839" i="4" s="1"/>
  <c r="C7840" i="4" s="1"/>
  <c r="C7841" i="4" s="1"/>
  <c r="C7842" i="4" s="1"/>
  <c r="C7843" i="4" s="1"/>
  <c r="C7844" i="4" s="1"/>
  <c r="C7845" i="4" s="1"/>
  <c r="C7846" i="4" s="1"/>
  <c r="C7847" i="4" s="1"/>
  <c r="C7848" i="4" s="1"/>
  <c r="C7849" i="4" s="1"/>
  <c r="C7850" i="4" s="1"/>
  <c r="C7851" i="4" s="1"/>
  <c r="C7852" i="4" s="1"/>
  <c r="C7853" i="4" s="1"/>
  <c r="C7854" i="4" s="1"/>
  <c r="C7855" i="4" s="1"/>
  <c r="C7856" i="4" s="1"/>
  <c r="C7857" i="4" s="1"/>
  <c r="C7858" i="4" s="1"/>
  <c r="C7859" i="4" s="1"/>
  <c r="C7860" i="4" s="1"/>
  <c r="C7861" i="4" s="1"/>
  <c r="C7862" i="4" s="1"/>
  <c r="C7863" i="4" s="1"/>
  <c r="C7864" i="4" s="1"/>
  <c r="C7865" i="4" s="1"/>
  <c r="C7866" i="4" s="1"/>
  <c r="C7867" i="4" s="1"/>
  <c r="C7868" i="4" s="1"/>
  <c r="C7869" i="4" s="1"/>
  <c r="C7870" i="4" s="1"/>
  <c r="C7871" i="4" s="1"/>
  <c r="C7872" i="4" s="1"/>
  <c r="C7873" i="4" s="1"/>
  <c r="C7874" i="4" s="1"/>
  <c r="C7875" i="4" s="1"/>
  <c r="C7876" i="4" s="1"/>
  <c r="C7877" i="4" s="1"/>
  <c r="C7878" i="4" s="1"/>
  <c r="C7879" i="4" s="1"/>
  <c r="C7880" i="4" s="1"/>
  <c r="C7881" i="4" s="1"/>
  <c r="C7882" i="4" s="1"/>
  <c r="C7883" i="4" s="1"/>
  <c r="C7884" i="4" s="1"/>
  <c r="C7885" i="4" s="1"/>
  <c r="C7886" i="4" s="1"/>
  <c r="C7887" i="4" s="1"/>
  <c r="C7888" i="4" s="1"/>
  <c r="C7889" i="4" s="1"/>
  <c r="C7890" i="4" s="1"/>
  <c r="C7891" i="4" s="1"/>
  <c r="C7892" i="4" s="1"/>
  <c r="C7893" i="4" s="1"/>
  <c r="C7894" i="4" s="1"/>
  <c r="C7895" i="4" s="1"/>
  <c r="C7896" i="4" s="1"/>
  <c r="C7897" i="4" s="1"/>
  <c r="C7898" i="4" s="1"/>
  <c r="C7899" i="4" s="1"/>
  <c r="C7900" i="4" s="1"/>
  <c r="C7901" i="4" s="1"/>
  <c r="C7902" i="4" s="1"/>
  <c r="C7903" i="4" s="1"/>
  <c r="C7904" i="4" s="1"/>
  <c r="C7905" i="4" s="1"/>
  <c r="C7906" i="4" s="1"/>
  <c r="C7907" i="4" s="1"/>
  <c r="C7908" i="4" s="1"/>
  <c r="C7909" i="4" s="1"/>
  <c r="C7910" i="4" s="1"/>
  <c r="C7911" i="4" s="1"/>
  <c r="C7912" i="4" s="1"/>
  <c r="C7913" i="4" s="1"/>
  <c r="C7914" i="4" s="1"/>
  <c r="C7915" i="4" s="1"/>
  <c r="C7916" i="4" s="1"/>
  <c r="C7917" i="4" s="1"/>
  <c r="C7918" i="4" s="1"/>
  <c r="C7919" i="4" s="1"/>
  <c r="C7920" i="4" s="1"/>
  <c r="C7921" i="4" s="1"/>
  <c r="C7922" i="4" s="1"/>
  <c r="C7923" i="4" s="1"/>
  <c r="C7924" i="4" s="1"/>
  <c r="C7925" i="4" s="1"/>
  <c r="C7926" i="4" s="1"/>
  <c r="C7927" i="4" s="1"/>
  <c r="C7928" i="4" s="1"/>
  <c r="C7929" i="4" s="1"/>
  <c r="C7930" i="4" s="1"/>
  <c r="C7931" i="4" s="1"/>
  <c r="C7932" i="4" s="1"/>
  <c r="C7933" i="4" s="1"/>
  <c r="C7934" i="4" s="1"/>
  <c r="C7935" i="4" s="1"/>
  <c r="C7936" i="4" s="1"/>
  <c r="C7937" i="4" s="1"/>
  <c r="C7938" i="4" s="1"/>
  <c r="C7939" i="4" s="1"/>
  <c r="C7940" i="4" s="1"/>
  <c r="C7941" i="4" s="1"/>
  <c r="C7942" i="4" s="1"/>
  <c r="C7943" i="4" s="1"/>
  <c r="C7944" i="4" s="1"/>
  <c r="C7945" i="4" s="1"/>
  <c r="C7946" i="4" s="1"/>
  <c r="C7947" i="4" s="1"/>
  <c r="C7948" i="4" s="1"/>
  <c r="C7949" i="4" s="1"/>
  <c r="C7950" i="4" s="1"/>
  <c r="C7951" i="4" s="1"/>
  <c r="C7952" i="4" s="1"/>
  <c r="C7953" i="4" s="1"/>
  <c r="C7954" i="4" s="1"/>
  <c r="C7955" i="4" s="1"/>
  <c r="C7956" i="4" s="1"/>
  <c r="C7957" i="4" s="1"/>
  <c r="C7958" i="4" s="1"/>
  <c r="C7959" i="4" s="1"/>
  <c r="C7960" i="4" s="1"/>
  <c r="C7961" i="4" s="1"/>
  <c r="C7962" i="4" s="1"/>
  <c r="C7963" i="4" s="1"/>
  <c r="C7964" i="4" s="1"/>
  <c r="C7965" i="4" s="1"/>
  <c r="C7966" i="4" s="1"/>
  <c r="C7967" i="4" s="1"/>
  <c r="C7968" i="4" s="1"/>
  <c r="C7969" i="4" s="1"/>
  <c r="C7970" i="4" s="1"/>
  <c r="C7971" i="4" s="1"/>
  <c r="C7972" i="4" s="1"/>
  <c r="C7973" i="4" s="1"/>
  <c r="C7974" i="4" s="1"/>
  <c r="C7975" i="4" s="1"/>
  <c r="C7976" i="4" s="1"/>
  <c r="C7977" i="4" s="1"/>
  <c r="C7978" i="4" s="1"/>
  <c r="C7979" i="4" s="1"/>
  <c r="C7980" i="4" s="1"/>
  <c r="C7981" i="4" s="1"/>
  <c r="C7982" i="4" s="1"/>
  <c r="C7983" i="4" s="1"/>
  <c r="C7984" i="4" s="1"/>
  <c r="C7985" i="4" s="1"/>
  <c r="C7986" i="4" s="1"/>
  <c r="C7987" i="4" s="1"/>
  <c r="C7988" i="4" s="1"/>
  <c r="C7989" i="4" s="1"/>
  <c r="C7990" i="4" s="1"/>
  <c r="C7991" i="4" s="1"/>
  <c r="C7992" i="4" s="1"/>
  <c r="C7993" i="4" s="1"/>
  <c r="C7994" i="4" s="1"/>
  <c r="C7995" i="4" s="1"/>
  <c r="C7996" i="4" s="1"/>
  <c r="C7997" i="4" s="1"/>
  <c r="C7998" i="4" s="1"/>
  <c r="C7999" i="4" s="1"/>
  <c r="C8000" i="4" s="1"/>
  <c r="C8001" i="4" s="1"/>
  <c r="C8002" i="4" s="1"/>
  <c r="C8003" i="4" s="1"/>
  <c r="C8004" i="4" s="1"/>
  <c r="C8005" i="4" s="1"/>
  <c r="C8006" i="4" s="1"/>
  <c r="C8007" i="4" s="1"/>
  <c r="C8008" i="4" s="1"/>
  <c r="C8009" i="4" s="1"/>
  <c r="C8010" i="4" s="1"/>
  <c r="C8011" i="4" s="1"/>
  <c r="C8012" i="4" s="1"/>
  <c r="C8013" i="4" s="1"/>
  <c r="C8014" i="4" s="1"/>
  <c r="C8015" i="4" s="1"/>
  <c r="C8016" i="4" s="1"/>
  <c r="C8017" i="4" s="1"/>
  <c r="C8018" i="4" s="1"/>
  <c r="C8019" i="4" s="1"/>
  <c r="C8020" i="4" s="1"/>
  <c r="C8021" i="4" s="1"/>
  <c r="C8022" i="4" s="1"/>
  <c r="C8023" i="4" s="1"/>
  <c r="C8024" i="4" s="1"/>
  <c r="C8025" i="4" s="1"/>
  <c r="C8026" i="4" s="1"/>
  <c r="C8027" i="4" s="1"/>
  <c r="C8028" i="4" s="1"/>
  <c r="C8029" i="4" s="1"/>
  <c r="C8030" i="4" s="1"/>
  <c r="C8031" i="4" s="1"/>
  <c r="C8032" i="4" s="1"/>
  <c r="C8033" i="4" s="1"/>
  <c r="C8034" i="4" s="1"/>
  <c r="C8035" i="4" s="1"/>
  <c r="C8036" i="4" s="1"/>
  <c r="C8037" i="4" s="1"/>
  <c r="C8038" i="4" s="1"/>
  <c r="C8039" i="4" s="1"/>
  <c r="C8040" i="4" s="1"/>
  <c r="C8041" i="4" s="1"/>
  <c r="C8042" i="4" s="1"/>
  <c r="C8043" i="4" s="1"/>
  <c r="C8044" i="4" s="1"/>
  <c r="C8045" i="4" s="1"/>
  <c r="C8046" i="4" s="1"/>
  <c r="C8047" i="4" s="1"/>
  <c r="C8048" i="4" s="1"/>
  <c r="C8049" i="4" s="1"/>
  <c r="C8050" i="4" s="1"/>
  <c r="C8051" i="4" s="1"/>
  <c r="C8052" i="4" s="1"/>
  <c r="C8053" i="4" s="1"/>
  <c r="C8054" i="4" s="1"/>
  <c r="C8055" i="4" s="1"/>
  <c r="C8056" i="4" s="1"/>
  <c r="C8057" i="4" s="1"/>
  <c r="C8058" i="4" s="1"/>
  <c r="C8059" i="4" s="1"/>
  <c r="C8060" i="4" s="1"/>
  <c r="C8061" i="4" s="1"/>
  <c r="C8062" i="4" s="1"/>
  <c r="C8063" i="4" s="1"/>
  <c r="C8064" i="4" s="1"/>
  <c r="C8065" i="4" s="1"/>
  <c r="C8066" i="4" s="1"/>
  <c r="C8067" i="4" s="1"/>
  <c r="C8068" i="4" s="1"/>
  <c r="C8069" i="4" s="1"/>
  <c r="C8070" i="4" s="1"/>
  <c r="C8071" i="4" s="1"/>
  <c r="C8072" i="4" s="1"/>
  <c r="C8073" i="4" s="1"/>
  <c r="C8074" i="4" s="1"/>
  <c r="C8075" i="4" s="1"/>
  <c r="C8076" i="4" s="1"/>
  <c r="C8077" i="4" s="1"/>
  <c r="C8078" i="4" s="1"/>
  <c r="C8079" i="4" s="1"/>
  <c r="C8080" i="4" s="1"/>
  <c r="C8081" i="4" s="1"/>
  <c r="C8082" i="4" s="1"/>
  <c r="C8083" i="4" s="1"/>
  <c r="C8084" i="4" s="1"/>
  <c r="C8085" i="4" s="1"/>
  <c r="C8086" i="4" s="1"/>
  <c r="C8087" i="4" s="1"/>
  <c r="C8088" i="4" s="1"/>
  <c r="C8089" i="4" s="1"/>
  <c r="C8090" i="4" s="1"/>
  <c r="C8091" i="4" s="1"/>
  <c r="C8092" i="4" s="1"/>
  <c r="C8093" i="4" s="1"/>
  <c r="C8094" i="4" s="1"/>
  <c r="C8095" i="4" s="1"/>
  <c r="C8096" i="4" s="1"/>
  <c r="C8097" i="4" s="1"/>
  <c r="C8098" i="4" s="1"/>
  <c r="C8099" i="4" s="1"/>
  <c r="C8100" i="4" s="1"/>
  <c r="C8101" i="4" s="1"/>
  <c r="C8102" i="4" s="1"/>
  <c r="C8103" i="4" s="1"/>
  <c r="C8104" i="4" s="1"/>
  <c r="C8105" i="4" s="1"/>
  <c r="C8106" i="4" s="1"/>
  <c r="C8107" i="4" s="1"/>
  <c r="C8108" i="4" s="1"/>
  <c r="C8109" i="4" s="1"/>
  <c r="C8110" i="4" s="1"/>
  <c r="C8111" i="4" s="1"/>
  <c r="C8112" i="4" s="1"/>
  <c r="C8113" i="4" s="1"/>
  <c r="C8114" i="4" s="1"/>
  <c r="C8115" i="4" s="1"/>
  <c r="C8116" i="4" s="1"/>
  <c r="C8117" i="4" s="1"/>
  <c r="C8118" i="4" s="1"/>
  <c r="C8119" i="4" s="1"/>
  <c r="C8120" i="4" s="1"/>
  <c r="C8121" i="4" s="1"/>
  <c r="C8122" i="4" s="1"/>
  <c r="C8123" i="4" s="1"/>
  <c r="C8124" i="4" s="1"/>
  <c r="C8125" i="4" s="1"/>
  <c r="C8126" i="4" s="1"/>
  <c r="C8127" i="4" s="1"/>
  <c r="C8128" i="4" s="1"/>
  <c r="C8129" i="4" s="1"/>
  <c r="C8130" i="4" s="1"/>
  <c r="C8131" i="4" s="1"/>
  <c r="C8132" i="4" s="1"/>
  <c r="C8133" i="4" s="1"/>
  <c r="C8134" i="4" s="1"/>
  <c r="C8135" i="4" s="1"/>
  <c r="C8136" i="4" s="1"/>
  <c r="C8137" i="4" s="1"/>
  <c r="C8138" i="4" s="1"/>
  <c r="C8139" i="4" s="1"/>
  <c r="C8140" i="4" s="1"/>
  <c r="C8141" i="4" s="1"/>
  <c r="C8142" i="4" s="1"/>
  <c r="C8143" i="4" s="1"/>
  <c r="C8144" i="4" s="1"/>
  <c r="C8145" i="4" s="1"/>
  <c r="C8146" i="4" s="1"/>
  <c r="C8147" i="4" s="1"/>
  <c r="C8148" i="4" s="1"/>
  <c r="C8149" i="4" s="1"/>
  <c r="C8150" i="4" s="1"/>
  <c r="C8151" i="4" s="1"/>
  <c r="C8152" i="4" s="1"/>
  <c r="C8153" i="4" s="1"/>
  <c r="C8154" i="4" s="1"/>
  <c r="C8155" i="4" s="1"/>
  <c r="C8156" i="4" s="1"/>
  <c r="C8157" i="4" s="1"/>
  <c r="C8158" i="4" s="1"/>
  <c r="C8159" i="4" s="1"/>
  <c r="C8160" i="4" s="1"/>
  <c r="C8161" i="4" s="1"/>
  <c r="C8162" i="4" s="1"/>
  <c r="C8163" i="4" s="1"/>
  <c r="C8164" i="4" s="1"/>
  <c r="C8165" i="4" s="1"/>
  <c r="C8166" i="4" s="1"/>
  <c r="C8167" i="4" s="1"/>
  <c r="C8168" i="4" s="1"/>
  <c r="C8169" i="4" s="1"/>
  <c r="C8170" i="4" s="1"/>
  <c r="C8171" i="4" s="1"/>
  <c r="C8172" i="4" s="1"/>
  <c r="C8173" i="4" s="1"/>
  <c r="C8174" i="4" s="1"/>
  <c r="C8175" i="4" s="1"/>
  <c r="C8176" i="4" s="1"/>
  <c r="C8177" i="4" s="1"/>
  <c r="C8178" i="4" s="1"/>
  <c r="C8179" i="4" s="1"/>
  <c r="C8180" i="4" s="1"/>
  <c r="C8181" i="4" s="1"/>
  <c r="C8182" i="4" s="1"/>
  <c r="C8183" i="4" s="1"/>
  <c r="C8184" i="4" s="1"/>
  <c r="C8185" i="4" s="1"/>
  <c r="C8186" i="4" s="1"/>
  <c r="C8187" i="4" s="1"/>
  <c r="C8188" i="4" s="1"/>
  <c r="C8189" i="4" s="1"/>
  <c r="C8190" i="4" s="1"/>
  <c r="C8191" i="4" s="1"/>
  <c r="C8192" i="4" s="1"/>
  <c r="C8193" i="4" s="1"/>
  <c r="C8194" i="4" s="1"/>
  <c r="C8195" i="4" s="1"/>
  <c r="C8196" i="4" s="1"/>
  <c r="C8197" i="4" s="1"/>
  <c r="C8198" i="4" s="1"/>
  <c r="C8199" i="4" s="1"/>
  <c r="C8200" i="4" s="1"/>
  <c r="C8201" i="4" s="1"/>
  <c r="C8202" i="4" s="1"/>
  <c r="C8203" i="4" s="1"/>
  <c r="C8204" i="4" s="1"/>
  <c r="C8205" i="4" s="1"/>
  <c r="C8206" i="4" s="1"/>
  <c r="C8207" i="4" s="1"/>
  <c r="C8208" i="4" s="1"/>
  <c r="C8209" i="4" s="1"/>
  <c r="C8210" i="4" s="1"/>
  <c r="C8211" i="4" s="1"/>
  <c r="C8212" i="4" s="1"/>
  <c r="C8213" i="4" s="1"/>
  <c r="C8214" i="4" s="1"/>
  <c r="C8215" i="4" s="1"/>
  <c r="C8216" i="4" s="1"/>
  <c r="C8217" i="4" s="1"/>
  <c r="C8218" i="4" s="1"/>
  <c r="C8219" i="4" s="1"/>
  <c r="C8220" i="4" s="1"/>
  <c r="C8221" i="4" s="1"/>
  <c r="C8222" i="4" s="1"/>
  <c r="C8223" i="4" s="1"/>
  <c r="C8224" i="4" s="1"/>
  <c r="C8225" i="4" s="1"/>
  <c r="C8226" i="4" s="1"/>
  <c r="C8227" i="4" s="1"/>
  <c r="C8228" i="4" s="1"/>
  <c r="C8229" i="4" s="1"/>
  <c r="C8230" i="4" s="1"/>
  <c r="C8231" i="4" s="1"/>
  <c r="C8232" i="4" s="1"/>
  <c r="C8233" i="4" s="1"/>
  <c r="C8234" i="4" s="1"/>
  <c r="C8235" i="4" s="1"/>
  <c r="C8236" i="4" s="1"/>
  <c r="C8237" i="4" s="1"/>
  <c r="C8238" i="4" s="1"/>
  <c r="C8239" i="4" s="1"/>
  <c r="C8240" i="4" s="1"/>
  <c r="C8241" i="4" s="1"/>
  <c r="C8242" i="4" s="1"/>
  <c r="C8243" i="4" s="1"/>
  <c r="C8244" i="4" s="1"/>
  <c r="C8245" i="4" s="1"/>
  <c r="C8246" i="4" s="1"/>
  <c r="C8247" i="4" s="1"/>
  <c r="C8248" i="4" s="1"/>
  <c r="C8249" i="4" s="1"/>
  <c r="C8250" i="4" s="1"/>
  <c r="C8251" i="4" s="1"/>
  <c r="C8252" i="4" s="1"/>
  <c r="C8253" i="4" s="1"/>
  <c r="C8254" i="4" s="1"/>
  <c r="C8255" i="4" s="1"/>
  <c r="C8256" i="4" s="1"/>
  <c r="C8257" i="4" s="1"/>
  <c r="C8258" i="4" s="1"/>
  <c r="C8259" i="4" s="1"/>
  <c r="C8260" i="4" s="1"/>
  <c r="C8261" i="4" s="1"/>
  <c r="C8262" i="4" s="1"/>
  <c r="C8263" i="4" s="1"/>
  <c r="C8264" i="4" s="1"/>
  <c r="C8265" i="4" s="1"/>
  <c r="C8266" i="4" s="1"/>
  <c r="C8267" i="4" s="1"/>
  <c r="C8268" i="4" s="1"/>
  <c r="C8269" i="4" s="1"/>
  <c r="C8270" i="4" s="1"/>
  <c r="C8271" i="4" s="1"/>
  <c r="C8272" i="4" s="1"/>
  <c r="C8273" i="4" s="1"/>
  <c r="C8274" i="4" s="1"/>
  <c r="C8275" i="4" s="1"/>
  <c r="C8276" i="4" s="1"/>
  <c r="C8277" i="4" s="1"/>
  <c r="C8278" i="4" s="1"/>
  <c r="C8279" i="4" s="1"/>
  <c r="C8280" i="4" s="1"/>
  <c r="C8281" i="4" s="1"/>
  <c r="C8282" i="4" s="1"/>
  <c r="C8283" i="4" s="1"/>
  <c r="C8284" i="4" s="1"/>
  <c r="C8285" i="4" s="1"/>
  <c r="C8286" i="4" s="1"/>
  <c r="C8287" i="4" s="1"/>
  <c r="C8288" i="4" s="1"/>
  <c r="C8289" i="4" s="1"/>
  <c r="C8290" i="4" s="1"/>
  <c r="C8291" i="4" s="1"/>
  <c r="C8292" i="4" s="1"/>
  <c r="C8293" i="4" s="1"/>
  <c r="C8294" i="4" s="1"/>
  <c r="C8295" i="4" s="1"/>
  <c r="C8296" i="4" s="1"/>
  <c r="C8297" i="4" s="1"/>
  <c r="C8298" i="4" s="1"/>
  <c r="C8299" i="4" s="1"/>
  <c r="C8300" i="4" s="1"/>
  <c r="C8301" i="4" s="1"/>
  <c r="C8302" i="4" s="1"/>
  <c r="C8303" i="4" s="1"/>
  <c r="C8304" i="4" s="1"/>
  <c r="C8305" i="4" s="1"/>
  <c r="C8306" i="4" s="1"/>
  <c r="C8307" i="4" s="1"/>
  <c r="C8308" i="4" s="1"/>
  <c r="C8309" i="4" s="1"/>
  <c r="C8310" i="4" s="1"/>
  <c r="C8311" i="4" s="1"/>
  <c r="C8312" i="4" s="1"/>
  <c r="C8313" i="4" s="1"/>
  <c r="C8314" i="4" s="1"/>
  <c r="C8315" i="4" s="1"/>
  <c r="C8316" i="4" s="1"/>
  <c r="C8317" i="4" s="1"/>
  <c r="C8318" i="4" s="1"/>
  <c r="C8319" i="4" s="1"/>
  <c r="C8320" i="4" s="1"/>
  <c r="C8321" i="4" s="1"/>
  <c r="C8322" i="4" s="1"/>
  <c r="C8323" i="4" s="1"/>
  <c r="C8324" i="4" s="1"/>
  <c r="C8325" i="4" s="1"/>
  <c r="C8326" i="4" s="1"/>
  <c r="C8327" i="4" s="1"/>
  <c r="C8328" i="4" s="1"/>
  <c r="C8329" i="4" s="1"/>
  <c r="C8330" i="4" s="1"/>
  <c r="C8331" i="4" s="1"/>
  <c r="C8332" i="4" s="1"/>
  <c r="C8333" i="4" s="1"/>
  <c r="C8334" i="4" s="1"/>
  <c r="C8335" i="4" s="1"/>
  <c r="C8336" i="4" s="1"/>
  <c r="C8337" i="4" s="1"/>
  <c r="C8338" i="4" s="1"/>
  <c r="C8339" i="4" s="1"/>
  <c r="C8340" i="4" s="1"/>
  <c r="C8341" i="4" s="1"/>
  <c r="C8342" i="4" s="1"/>
  <c r="C8343" i="4" s="1"/>
  <c r="C8344" i="4" s="1"/>
  <c r="C8345" i="4" s="1"/>
  <c r="C8346" i="4" s="1"/>
  <c r="C8347" i="4" s="1"/>
  <c r="C8348" i="4" s="1"/>
  <c r="C8349" i="4" s="1"/>
  <c r="C8350" i="4" s="1"/>
  <c r="C8351" i="4" s="1"/>
  <c r="C8352" i="4" s="1"/>
  <c r="C8353" i="4" s="1"/>
  <c r="C8354" i="4" s="1"/>
  <c r="C8355" i="4" s="1"/>
  <c r="C8356" i="4" s="1"/>
  <c r="C8357" i="4" s="1"/>
  <c r="C8358" i="4" s="1"/>
  <c r="C8359" i="4" s="1"/>
  <c r="C8360" i="4" s="1"/>
  <c r="C8361" i="4" s="1"/>
  <c r="C8362" i="4" s="1"/>
  <c r="C8363" i="4" s="1"/>
  <c r="C8364" i="4" s="1"/>
  <c r="C8365" i="4" s="1"/>
  <c r="C8366" i="4" s="1"/>
  <c r="C8367" i="4" s="1"/>
  <c r="C8368" i="4" s="1"/>
  <c r="C8369" i="4" s="1"/>
  <c r="C8370" i="4" s="1"/>
  <c r="C8371" i="4" s="1"/>
  <c r="C8372" i="4" s="1"/>
  <c r="C8373" i="4" s="1"/>
  <c r="C8374" i="4" s="1"/>
  <c r="C8375" i="4" s="1"/>
  <c r="C8376" i="4" s="1"/>
  <c r="C8377" i="4" s="1"/>
  <c r="C8378" i="4" s="1"/>
  <c r="C8379" i="4" s="1"/>
  <c r="C8380" i="4" s="1"/>
  <c r="C8381" i="4" s="1"/>
  <c r="C8382" i="4" s="1"/>
  <c r="C8383" i="4" s="1"/>
  <c r="C8384" i="4" s="1"/>
  <c r="C8385" i="4" s="1"/>
  <c r="C8386" i="4" s="1"/>
  <c r="C8387" i="4" s="1"/>
  <c r="C8388" i="4" s="1"/>
  <c r="C8389" i="4" s="1"/>
  <c r="C8390" i="4" s="1"/>
  <c r="C8391" i="4" s="1"/>
  <c r="C8392" i="4" s="1"/>
  <c r="C8393" i="4" s="1"/>
  <c r="C8394" i="4" s="1"/>
  <c r="C8395" i="4" s="1"/>
  <c r="C8396" i="4" s="1"/>
  <c r="C8397" i="4" s="1"/>
  <c r="C8398" i="4" s="1"/>
  <c r="C8399" i="4" s="1"/>
  <c r="C8400" i="4" s="1"/>
  <c r="C8401" i="4" s="1"/>
  <c r="C8402" i="4" s="1"/>
  <c r="C8403" i="4" s="1"/>
  <c r="C8404" i="4" s="1"/>
  <c r="C8405" i="4" s="1"/>
  <c r="C8406" i="4" s="1"/>
  <c r="C8407" i="4" s="1"/>
  <c r="C8408" i="4" s="1"/>
  <c r="C8409" i="4" s="1"/>
  <c r="C8410" i="4" s="1"/>
  <c r="C8411" i="4" s="1"/>
  <c r="C8412" i="4" s="1"/>
  <c r="C8413" i="4" s="1"/>
  <c r="C8414" i="4" s="1"/>
  <c r="C8415" i="4" s="1"/>
  <c r="C8416" i="4" s="1"/>
  <c r="C8417" i="4" s="1"/>
  <c r="C8418" i="4" s="1"/>
  <c r="C8419" i="4" s="1"/>
  <c r="C8420" i="4" s="1"/>
  <c r="C8421" i="4" s="1"/>
  <c r="C8422" i="4" s="1"/>
  <c r="C8423" i="4" s="1"/>
  <c r="C8424" i="4" s="1"/>
  <c r="C8425" i="4" s="1"/>
  <c r="C8426" i="4" s="1"/>
  <c r="C8427" i="4" s="1"/>
  <c r="C8428" i="4" s="1"/>
  <c r="C8429" i="4" s="1"/>
  <c r="C8430" i="4" s="1"/>
  <c r="C8431" i="4" s="1"/>
  <c r="C8432" i="4" s="1"/>
  <c r="C8433" i="4" s="1"/>
  <c r="C8434" i="4" s="1"/>
  <c r="C8435" i="4" s="1"/>
  <c r="C8436" i="4" s="1"/>
  <c r="C8437" i="4" s="1"/>
  <c r="C8438" i="4" s="1"/>
  <c r="C8439" i="4" s="1"/>
  <c r="C8440" i="4" s="1"/>
  <c r="C8441" i="4" s="1"/>
  <c r="C8442" i="4" s="1"/>
  <c r="C8443" i="4" s="1"/>
  <c r="C8444" i="4" s="1"/>
  <c r="C8445" i="4" s="1"/>
  <c r="C8446" i="4" s="1"/>
  <c r="C8447" i="4" s="1"/>
  <c r="C8448" i="4" s="1"/>
  <c r="C8449" i="4" s="1"/>
  <c r="C8450" i="4" s="1"/>
  <c r="C8451" i="4" s="1"/>
  <c r="C8452" i="4" s="1"/>
  <c r="C8453" i="4" s="1"/>
  <c r="C8454" i="4" s="1"/>
  <c r="C8455" i="4" s="1"/>
  <c r="C8456" i="4" s="1"/>
  <c r="C8457" i="4" s="1"/>
  <c r="C8458" i="4" s="1"/>
  <c r="C8459" i="4" s="1"/>
  <c r="C8460" i="4" s="1"/>
  <c r="C8461" i="4" s="1"/>
  <c r="C8462" i="4" s="1"/>
  <c r="C8463" i="4" s="1"/>
  <c r="C8464" i="4" s="1"/>
  <c r="C8465" i="4" s="1"/>
  <c r="C8466" i="4" s="1"/>
  <c r="C8467" i="4" s="1"/>
  <c r="C8468" i="4" s="1"/>
  <c r="C8469" i="4" s="1"/>
  <c r="C8470" i="4" s="1"/>
  <c r="C8471" i="4" s="1"/>
  <c r="C8472" i="4" s="1"/>
  <c r="C8473" i="4" s="1"/>
  <c r="C8474" i="4" s="1"/>
  <c r="C8475" i="4" s="1"/>
  <c r="C8476" i="4" s="1"/>
  <c r="C8477" i="4" s="1"/>
  <c r="C8478" i="4" s="1"/>
  <c r="C8479" i="4" s="1"/>
  <c r="C8480" i="4" s="1"/>
  <c r="C8481" i="4" s="1"/>
  <c r="C8482" i="4" s="1"/>
  <c r="C8483" i="4" s="1"/>
  <c r="C8484" i="4" s="1"/>
  <c r="C8485" i="4" s="1"/>
  <c r="C8486" i="4" s="1"/>
  <c r="C8487" i="4" s="1"/>
  <c r="C8488" i="4" s="1"/>
  <c r="C8489" i="4" s="1"/>
  <c r="C8490" i="4" s="1"/>
  <c r="C8491" i="4" s="1"/>
  <c r="C8492" i="4" s="1"/>
  <c r="C8493" i="4" s="1"/>
  <c r="C8494" i="4" s="1"/>
  <c r="C8495" i="4" s="1"/>
  <c r="C8496" i="4" s="1"/>
  <c r="C8497" i="4" s="1"/>
  <c r="C8498" i="4" s="1"/>
  <c r="C8499" i="4" s="1"/>
  <c r="C8500" i="4" s="1"/>
  <c r="C8501" i="4" s="1"/>
  <c r="C8502" i="4" s="1"/>
  <c r="C8503" i="4" s="1"/>
  <c r="C8504" i="4" s="1"/>
  <c r="C8505" i="4" s="1"/>
  <c r="C8506" i="4" s="1"/>
  <c r="C8507" i="4" s="1"/>
  <c r="C8508" i="4" s="1"/>
  <c r="C8509" i="4" s="1"/>
  <c r="C8510" i="4" s="1"/>
  <c r="C8511" i="4" s="1"/>
  <c r="C8512" i="4" s="1"/>
  <c r="C8513" i="4" s="1"/>
  <c r="C8514" i="4" s="1"/>
  <c r="C8515" i="4" s="1"/>
  <c r="C8516" i="4" s="1"/>
  <c r="C8517" i="4" s="1"/>
  <c r="C8518" i="4" s="1"/>
  <c r="C8519" i="4" s="1"/>
  <c r="C8520" i="4" s="1"/>
  <c r="C8521" i="4" s="1"/>
  <c r="C8522" i="4" s="1"/>
  <c r="C8523" i="4" s="1"/>
  <c r="C8524" i="4" s="1"/>
  <c r="C8525" i="4" s="1"/>
  <c r="C8526" i="4" s="1"/>
  <c r="C8527" i="4" s="1"/>
  <c r="C8528" i="4" s="1"/>
  <c r="C8529" i="4" s="1"/>
  <c r="C8530" i="4" s="1"/>
  <c r="C8531" i="4" s="1"/>
  <c r="C8532" i="4" s="1"/>
  <c r="C8533" i="4" s="1"/>
  <c r="C8534" i="4" s="1"/>
  <c r="C8535" i="4" s="1"/>
  <c r="C8536" i="4" s="1"/>
  <c r="C8537" i="4" s="1"/>
  <c r="C8538" i="4" s="1"/>
  <c r="C8539" i="4" s="1"/>
  <c r="C8540" i="4" s="1"/>
  <c r="C8541" i="4" s="1"/>
  <c r="C8542" i="4" s="1"/>
  <c r="C8543" i="4" s="1"/>
  <c r="C8544" i="4" s="1"/>
  <c r="C8545" i="4" s="1"/>
  <c r="C8546" i="4" s="1"/>
  <c r="C8547" i="4" s="1"/>
  <c r="C8548" i="4" s="1"/>
  <c r="C8549" i="4" s="1"/>
  <c r="C8550" i="4" s="1"/>
  <c r="C8551" i="4" s="1"/>
  <c r="C8552" i="4" s="1"/>
  <c r="C8553" i="4" s="1"/>
  <c r="C8554" i="4" s="1"/>
  <c r="C8555" i="4" s="1"/>
  <c r="C8556" i="4" s="1"/>
  <c r="C8557" i="4" s="1"/>
  <c r="C8558" i="4" s="1"/>
  <c r="C8559" i="4" s="1"/>
  <c r="C8560" i="4" s="1"/>
  <c r="C8561" i="4" s="1"/>
  <c r="C8562" i="4" s="1"/>
  <c r="C8563" i="4" s="1"/>
  <c r="C8564" i="4" s="1"/>
  <c r="C8565" i="4" s="1"/>
  <c r="C8566" i="4" s="1"/>
  <c r="C8567" i="4" s="1"/>
  <c r="C8568" i="4" s="1"/>
  <c r="C8569" i="4" s="1"/>
  <c r="C8570" i="4" s="1"/>
  <c r="C8571" i="4" s="1"/>
  <c r="C8572" i="4" s="1"/>
  <c r="C8573" i="4" s="1"/>
  <c r="C8574" i="4" s="1"/>
  <c r="C8575" i="4" s="1"/>
  <c r="C8576" i="4" s="1"/>
  <c r="C8577" i="4" s="1"/>
  <c r="C8578" i="4" s="1"/>
  <c r="C8579" i="4" s="1"/>
  <c r="C8580" i="4" s="1"/>
  <c r="C8581" i="4" s="1"/>
  <c r="C8582" i="4" s="1"/>
  <c r="C8583" i="4" s="1"/>
  <c r="C8584" i="4" s="1"/>
  <c r="C8585" i="4" s="1"/>
  <c r="C8586" i="4" s="1"/>
  <c r="C8587" i="4" s="1"/>
  <c r="C8588" i="4" s="1"/>
  <c r="C8589" i="4" s="1"/>
  <c r="C8590" i="4" s="1"/>
  <c r="C8591" i="4" s="1"/>
  <c r="C8592" i="4" s="1"/>
  <c r="C8593" i="4" s="1"/>
  <c r="C8594" i="4" s="1"/>
  <c r="C8595" i="4" s="1"/>
  <c r="C8596" i="4" s="1"/>
  <c r="C8597" i="4" s="1"/>
  <c r="C8598" i="4" s="1"/>
  <c r="C8599" i="4" s="1"/>
  <c r="C8600" i="4" s="1"/>
  <c r="C8601" i="4" s="1"/>
  <c r="C8602" i="4" s="1"/>
  <c r="C8603" i="4" s="1"/>
  <c r="C8604" i="4" s="1"/>
  <c r="C8605" i="4" s="1"/>
  <c r="C8606" i="4" s="1"/>
  <c r="C8607" i="4" s="1"/>
  <c r="C8608" i="4" s="1"/>
  <c r="C8609" i="4" s="1"/>
  <c r="C8610" i="4" s="1"/>
  <c r="C8611" i="4" s="1"/>
  <c r="C8612" i="4" s="1"/>
  <c r="C8613" i="4" s="1"/>
  <c r="C8614" i="4" s="1"/>
  <c r="C8615" i="4" s="1"/>
  <c r="C8616" i="4" s="1"/>
  <c r="C8617" i="4" s="1"/>
  <c r="C8618" i="4" s="1"/>
  <c r="C8619" i="4" s="1"/>
  <c r="C8620" i="4" s="1"/>
  <c r="C8621" i="4" s="1"/>
  <c r="C8622" i="4" s="1"/>
  <c r="C8623" i="4" s="1"/>
  <c r="C8624" i="4" s="1"/>
  <c r="C8625" i="4" s="1"/>
  <c r="C8626" i="4" s="1"/>
  <c r="C8627" i="4" s="1"/>
  <c r="C8628" i="4" s="1"/>
  <c r="C8629" i="4" s="1"/>
  <c r="C8630" i="4" s="1"/>
  <c r="C8631" i="4" s="1"/>
  <c r="C8632" i="4" s="1"/>
  <c r="C8633" i="4" s="1"/>
  <c r="C8634" i="4" s="1"/>
  <c r="C8635" i="4" s="1"/>
  <c r="C8636" i="4" s="1"/>
  <c r="C8637" i="4" s="1"/>
  <c r="C8638" i="4" s="1"/>
  <c r="C8639" i="4" s="1"/>
  <c r="C8640" i="4" s="1"/>
  <c r="C8641" i="4" s="1"/>
  <c r="C8642" i="4" s="1"/>
  <c r="C8643" i="4" s="1"/>
  <c r="C8644" i="4" s="1"/>
  <c r="C8645" i="4" s="1"/>
  <c r="C8646" i="4" s="1"/>
  <c r="C8647" i="4" s="1"/>
  <c r="C8648" i="4" s="1"/>
  <c r="C8649" i="4" s="1"/>
  <c r="C8650" i="4" s="1"/>
  <c r="C8651" i="4" s="1"/>
  <c r="C8652" i="4" s="1"/>
  <c r="C8653" i="4" s="1"/>
  <c r="C8654" i="4" s="1"/>
  <c r="C8655" i="4" s="1"/>
  <c r="C8656" i="4" s="1"/>
  <c r="C8657" i="4" s="1"/>
  <c r="C8658" i="4" s="1"/>
  <c r="C8659" i="4" s="1"/>
  <c r="C8660" i="4" s="1"/>
  <c r="C8661" i="4" s="1"/>
  <c r="C8662" i="4" s="1"/>
  <c r="C8663" i="4" s="1"/>
  <c r="C8664" i="4" s="1"/>
  <c r="C8665" i="4" s="1"/>
  <c r="C8666" i="4" s="1"/>
  <c r="C8667" i="4" s="1"/>
  <c r="C8668" i="4" s="1"/>
  <c r="C8669" i="4" s="1"/>
  <c r="C8670" i="4" s="1"/>
  <c r="C8671" i="4" s="1"/>
  <c r="C8672" i="4" s="1"/>
  <c r="C8673" i="4" s="1"/>
  <c r="C8674" i="4" s="1"/>
  <c r="C8675" i="4" s="1"/>
  <c r="C8676" i="4" s="1"/>
  <c r="C8677" i="4" s="1"/>
  <c r="C8678" i="4" s="1"/>
  <c r="C8679" i="4" s="1"/>
  <c r="C8680" i="4" s="1"/>
  <c r="C8681" i="4" s="1"/>
  <c r="C8682" i="4" s="1"/>
  <c r="C8683" i="4" s="1"/>
  <c r="C8684" i="4" s="1"/>
  <c r="C8685" i="4" s="1"/>
  <c r="C8686" i="4" s="1"/>
  <c r="C8687" i="4" s="1"/>
  <c r="C8688" i="4" s="1"/>
  <c r="C8689" i="4" s="1"/>
  <c r="C8690" i="4" s="1"/>
  <c r="C8691" i="4" s="1"/>
  <c r="C8692" i="4" s="1"/>
  <c r="C8693" i="4" s="1"/>
  <c r="C8694" i="4" s="1"/>
  <c r="C8695" i="4" s="1"/>
  <c r="C8696" i="4" s="1"/>
  <c r="C8697" i="4" s="1"/>
  <c r="C8698" i="4" s="1"/>
  <c r="C8699" i="4" s="1"/>
  <c r="C8700" i="4" s="1"/>
  <c r="C8701" i="4" s="1"/>
  <c r="C8702" i="4" s="1"/>
  <c r="C8703" i="4" s="1"/>
  <c r="C8704" i="4" s="1"/>
  <c r="C8705" i="4" s="1"/>
  <c r="C8706" i="4" s="1"/>
  <c r="C8707" i="4" s="1"/>
  <c r="C8708" i="4" s="1"/>
  <c r="C8709" i="4" s="1"/>
  <c r="C8710" i="4" s="1"/>
  <c r="C8711" i="4" s="1"/>
  <c r="C8712" i="4" s="1"/>
  <c r="C8713" i="4" s="1"/>
  <c r="C8714" i="4" s="1"/>
  <c r="C8715" i="4" s="1"/>
  <c r="C8716" i="4" s="1"/>
  <c r="C8717" i="4" s="1"/>
  <c r="C8718" i="4" s="1"/>
  <c r="C8719" i="4" s="1"/>
  <c r="C8720" i="4" s="1"/>
  <c r="C8721" i="4" s="1"/>
  <c r="C8722" i="4" s="1"/>
  <c r="C8723" i="4" s="1"/>
  <c r="C8724" i="4" s="1"/>
  <c r="C8725" i="4" s="1"/>
  <c r="C8726" i="4" s="1"/>
  <c r="C8727" i="4" s="1"/>
  <c r="C8728" i="4" s="1"/>
  <c r="C8729" i="4" s="1"/>
  <c r="C8730" i="4" s="1"/>
  <c r="C8731" i="4" s="1"/>
  <c r="C8732" i="4" s="1"/>
  <c r="C8733" i="4" s="1"/>
  <c r="C8734" i="4" s="1"/>
  <c r="C8735" i="4" s="1"/>
  <c r="C8736" i="4" s="1"/>
  <c r="C8737" i="4" s="1"/>
  <c r="C8738" i="4" s="1"/>
  <c r="C8739" i="4" s="1"/>
  <c r="C8740" i="4" s="1"/>
  <c r="C8741" i="4" s="1"/>
  <c r="C8742" i="4" s="1"/>
  <c r="C8743" i="4" s="1"/>
  <c r="C8744" i="4" s="1"/>
  <c r="C8745" i="4" s="1"/>
  <c r="C8746" i="4" s="1"/>
  <c r="C8747" i="4" s="1"/>
  <c r="C8748" i="4" s="1"/>
  <c r="C8749" i="4" s="1"/>
  <c r="C8750" i="4" s="1"/>
  <c r="C8751" i="4" s="1"/>
  <c r="C8752" i="4" s="1"/>
  <c r="C8753" i="4" s="1"/>
  <c r="C8754" i="4" s="1"/>
  <c r="C8755" i="4" s="1"/>
  <c r="C8756" i="4" s="1"/>
  <c r="C8757" i="4" s="1"/>
  <c r="C8758" i="4" s="1"/>
  <c r="C8759" i="4" s="1"/>
  <c r="C8760" i="4" s="1"/>
  <c r="C8761" i="4" s="1"/>
  <c r="C8762" i="4" s="1"/>
  <c r="C8763" i="4" s="1"/>
  <c r="C8764" i="4" s="1"/>
  <c r="C8765" i="4" s="1"/>
  <c r="C8766" i="4" s="1"/>
  <c r="C8767" i="4" s="1"/>
  <c r="C8768" i="4" s="1"/>
  <c r="C8769" i="4" s="1"/>
  <c r="C8770" i="4" s="1"/>
  <c r="C8771" i="4" s="1"/>
  <c r="C8772" i="4" s="1"/>
  <c r="C8773" i="4" s="1"/>
  <c r="C8774" i="4" s="1"/>
  <c r="C8775" i="4" s="1"/>
  <c r="C8776" i="4" s="1"/>
  <c r="C8777" i="4" s="1"/>
  <c r="C8778" i="4" s="1"/>
  <c r="C8779" i="4" s="1"/>
  <c r="C8780" i="4" s="1"/>
  <c r="C8781" i="4" s="1"/>
  <c r="C8782" i="4" s="1"/>
  <c r="C8783" i="4" s="1"/>
  <c r="C8784" i="4" s="1"/>
  <c r="C8785" i="4" s="1"/>
  <c r="C8786" i="4" s="1"/>
  <c r="C8787" i="4" s="1"/>
  <c r="C8788" i="4" s="1"/>
  <c r="C8789" i="4" s="1"/>
  <c r="C8790" i="4" s="1"/>
  <c r="C8791" i="4" s="1"/>
  <c r="C8792" i="4" s="1"/>
  <c r="C8793" i="4" s="1"/>
  <c r="C8794" i="4" s="1"/>
  <c r="C8795" i="4" s="1"/>
  <c r="C8796" i="4" s="1"/>
  <c r="C8797" i="4" s="1"/>
  <c r="C8798" i="4" s="1"/>
  <c r="C8799" i="4" s="1"/>
  <c r="C8800" i="4" s="1"/>
  <c r="C8801" i="4" s="1"/>
  <c r="C8802" i="4" s="1"/>
  <c r="C8803" i="4" s="1"/>
  <c r="C8804" i="4" s="1"/>
  <c r="C8805" i="4" s="1"/>
  <c r="C8806" i="4" s="1"/>
  <c r="C8807" i="4" s="1"/>
  <c r="C8808" i="4" s="1"/>
  <c r="C8809" i="4" s="1"/>
  <c r="C8810" i="4" s="1"/>
  <c r="C8811" i="4" s="1"/>
  <c r="C8812" i="4" s="1"/>
  <c r="C8813" i="4" s="1"/>
  <c r="C8814" i="4" s="1"/>
  <c r="C8815" i="4" s="1"/>
  <c r="C8816" i="4" s="1"/>
  <c r="C8817" i="4" s="1"/>
  <c r="C8818" i="4" s="1"/>
  <c r="C8819" i="4" s="1"/>
  <c r="C8820" i="4" s="1"/>
  <c r="C8821" i="4" s="1"/>
  <c r="C8822" i="4" s="1"/>
  <c r="C8823" i="4" s="1"/>
  <c r="C8824" i="4" s="1"/>
  <c r="C8825" i="4" s="1"/>
  <c r="C8826" i="4" s="1"/>
  <c r="C8827" i="4" s="1"/>
  <c r="C8828" i="4" s="1"/>
  <c r="C8829" i="4" s="1"/>
  <c r="C8830" i="4" s="1"/>
  <c r="C8831" i="4" s="1"/>
  <c r="C8832" i="4" s="1"/>
  <c r="C8833" i="4" s="1"/>
  <c r="C8834" i="4" s="1"/>
  <c r="C8835" i="4" s="1"/>
  <c r="C8836" i="4" s="1"/>
  <c r="C8837" i="4" s="1"/>
  <c r="C8838" i="4" s="1"/>
  <c r="C8839" i="4" s="1"/>
  <c r="C8840" i="4" s="1"/>
  <c r="C8841" i="4" s="1"/>
  <c r="C8842" i="4" s="1"/>
  <c r="C8843" i="4" s="1"/>
  <c r="C8844" i="4" s="1"/>
  <c r="C8845" i="4" s="1"/>
  <c r="C8846" i="4" s="1"/>
  <c r="C8847" i="4" s="1"/>
  <c r="C8848" i="4" s="1"/>
  <c r="C8849" i="4" s="1"/>
  <c r="C8850" i="4" s="1"/>
  <c r="C8851" i="4" s="1"/>
  <c r="C8852" i="4" s="1"/>
  <c r="C8853" i="4" s="1"/>
  <c r="C8854" i="4" s="1"/>
  <c r="C8855" i="4" s="1"/>
  <c r="C8856" i="4" s="1"/>
  <c r="C8857" i="4" s="1"/>
  <c r="C8858" i="4" s="1"/>
  <c r="C8859" i="4" s="1"/>
  <c r="C8860" i="4" s="1"/>
  <c r="C8861" i="4" s="1"/>
  <c r="C8862" i="4" s="1"/>
  <c r="C8863" i="4" s="1"/>
  <c r="C8864" i="4" s="1"/>
  <c r="C8865" i="4" s="1"/>
  <c r="C8866" i="4" s="1"/>
  <c r="C8867" i="4" s="1"/>
  <c r="C8868" i="4" s="1"/>
  <c r="C8869" i="4" s="1"/>
  <c r="C8870" i="4" s="1"/>
  <c r="C8871" i="4" s="1"/>
  <c r="C8872" i="4" s="1"/>
  <c r="C8873" i="4" s="1"/>
  <c r="C8874" i="4" s="1"/>
  <c r="C8875" i="4" s="1"/>
  <c r="C8876" i="4" s="1"/>
  <c r="C8877" i="4" s="1"/>
  <c r="C8878" i="4" s="1"/>
  <c r="C8879" i="4" s="1"/>
  <c r="C8880" i="4" s="1"/>
  <c r="C8881" i="4" s="1"/>
  <c r="C8882" i="4" s="1"/>
  <c r="C8883" i="4" s="1"/>
  <c r="C8884" i="4" s="1"/>
  <c r="C8885" i="4" s="1"/>
  <c r="C8886" i="4" s="1"/>
  <c r="C8887" i="4" s="1"/>
  <c r="C8888" i="4" s="1"/>
  <c r="C8889" i="4" s="1"/>
  <c r="C8890" i="4" s="1"/>
  <c r="C8891" i="4" s="1"/>
  <c r="C8892" i="4" s="1"/>
  <c r="C8893" i="4" s="1"/>
  <c r="C8894" i="4" s="1"/>
  <c r="C8895" i="4" s="1"/>
  <c r="C8896" i="4" s="1"/>
  <c r="C8897" i="4" s="1"/>
  <c r="C8898" i="4" s="1"/>
  <c r="C8899" i="4" s="1"/>
  <c r="C8900" i="4" s="1"/>
  <c r="C8901" i="4" s="1"/>
  <c r="C8902" i="4" s="1"/>
  <c r="C8903" i="4" s="1"/>
  <c r="C8904" i="4" s="1"/>
  <c r="C8905" i="4" s="1"/>
  <c r="C8906" i="4" s="1"/>
  <c r="C8907" i="4" s="1"/>
  <c r="C8908" i="4" s="1"/>
  <c r="C8909" i="4" s="1"/>
  <c r="C8910" i="4" s="1"/>
  <c r="C8911" i="4" s="1"/>
  <c r="C8912" i="4" s="1"/>
  <c r="C8913" i="4" s="1"/>
  <c r="C8914" i="4" s="1"/>
  <c r="C8915" i="4" s="1"/>
  <c r="C8916" i="4" s="1"/>
  <c r="C8917" i="4" s="1"/>
  <c r="C8918" i="4" s="1"/>
  <c r="C8919" i="4" s="1"/>
  <c r="C8920" i="4" s="1"/>
  <c r="C8921" i="4" s="1"/>
  <c r="C8922" i="4" s="1"/>
  <c r="C8923" i="4" s="1"/>
  <c r="C8924" i="4" s="1"/>
  <c r="C8925" i="4" s="1"/>
  <c r="C8926" i="4" s="1"/>
  <c r="C8927" i="4" s="1"/>
  <c r="C8928" i="4" s="1"/>
  <c r="C8929" i="4" s="1"/>
  <c r="C8930" i="4" s="1"/>
  <c r="C8931" i="4" s="1"/>
  <c r="C8932" i="4" s="1"/>
  <c r="C8933" i="4" s="1"/>
  <c r="C8934" i="4" s="1"/>
  <c r="C8935" i="4" s="1"/>
  <c r="C8936" i="4" s="1"/>
  <c r="C8937" i="4" s="1"/>
  <c r="C8938" i="4" s="1"/>
  <c r="C8939" i="4" s="1"/>
  <c r="C8940" i="4" s="1"/>
  <c r="C8941" i="4" s="1"/>
  <c r="C8942" i="4" s="1"/>
  <c r="C8943" i="4" s="1"/>
  <c r="C8944" i="4" s="1"/>
  <c r="C8945" i="4" s="1"/>
  <c r="C8946" i="4" s="1"/>
  <c r="C8947" i="4" s="1"/>
  <c r="C8948" i="4" s="1"/>
  <c r="C8949" i="4" s="1"/>
  <c r="C8950" i="4" s="1"/>
  <c r="C8951" i="4" s="1"/>
  <c r="C8952" i="4" s="1"/>
  <c r="C8953" i="4" s="1"/>
  <c r="C8954" i="4" s="1"/>
  <c r="C8955" i="4" s="1"/>
  <c r="C8956" i="4" s="1"/>
  <c r="C8957" i="4" s="1"/>
  <c r="C8958" i="4" s="1"/>
  <c r="C8959" i="4" s="1"/>
  <c r="C8960" i="4" s="1"/>
  <c r="C8961" i="4" s="1"/>
  <c r="C8962" i="4" s="1"/>
  <c r="C8963" i="4" s="1"/>
  <c r="C8964" i="4" s="1"/>
  <c r="C8965" i="4" s="1"/>
  <c r="C8966" i="4" s="1"/>
  <c r="C8967" i="4" s="1"/>
  <c r="C8968" i="4" s="1"/>
  <c r="C8969" i="4" s="1"/>
  <c r="C8970" i="4" s="1"/>
  <c r="C8971" i="4" s="1"/>
  <c r="C8972" i="4" s="1"/>
  <c r="C8973" i="4" s="1"/>
  <c r="C8974" i="4" s="1"/>
  <c r="C8975" i="4" s="1"/>
  <c r="C8976" i="4" s="1"/>
  <c r="C8977" i="4" s="1"/>
  <c r="C8978" i="4" s="1"/>
  <c r="C8979" i="4" s="1"/>
  <c r="C8980" i="4" s="1"/>
  <c r="C8981" i="4" s="1"/>
  <c r="C8982" i="4" s="1"/>
  <c r="C8983" i="4" s="1"/>
  <c r="C8984" i="4" s="1"/>
  <c r="C8985" i="4" s="1"/>
  <c r="C8986" i="4" s="1"/>
  <c r="C8987" i="4" s="1"/>
  <c r="C8988" i="4" s="1"/>
  <c r="C8989" i="4" s="1"/>
  <c r="C8990" i="4" s="1"/>
  <c r="C8991" i="4" s="1"/>
  <c r="C8992" i="4" s="1"/>
  <c r="C8993" i="4" s="1"/>
  <c r="C8994" i="4" s="1"/>
  <c r="C8995" i="4" s="1"/>
  <c r="C8996" i="4" s="1"/>
  <c r="C8997" i="4" s="1"/>
  <c r="C8998" i="4" s="1"/>
  <c r="C8999" i="4" s="1"/>
  <c r="C9000" i="4" s="1"/>
  <c r="C9001" i="4" s="1"/>
  <c r="C9002" i="4" s="1"/>
  <c r="C9003" i="4" s="1"/>
  <c r="C9004" i="4" s="1"/>
  <c r="C9005" i="4" s="1"/>
  <c r="C9006" i="4" s="1"/>
  <c r="C9007" i="4" s="1"/>
  <c r="C9008" i="4" s="1"/>
  <c r="C9009" i="4" s="1"/>
  <c r="C9010" i="4" s="1"/>
  <c r="C9011" i="4" s="1"/>
  <c r="C9012" i="4" s="1"/>
  <c r="C9013" i="4" s="1"/>
  <c r="C9014" i="4" s="1"/>
  <c r="C9015" i="4" s="1"/>
  <c r="C9016" i="4" s="1"/>
  <c r="C9017" i="4" s="1"/>
  <c r="C9018" i="4" s="1"/>
  <c r="C9019" i="4" s="1"/>
  <c r="C9020" i="4" s="1"/>
  <c r="C9021" i="4" s="1"/>
  <c r="C9022" i="4" s="1"/>
  <c r="C9023" i="4" s="1"/>
  <c r="C9024" i="4" s="1"/>
  <c r="C9025" i="4" s="1"/>
  <c r="C9026" i="4" s="1"/>
  <c r="C9027" i="4" s="1"/>
  <c r="C9028" i="4" s="1"/>
  <c r="C9029" i="4" s="1"/>
  <c r="C9030" i="4" s="1"/>
  <c r="C9031" i="4" s="1"/>
  <c r="C9032" i="4" s="1"/>
  <c r="C9033" i="4" s="1"/>
  <c r="C9034" i="4" s="1"/>
  <c r="C9035" i="4" s="1"/>
  <c r="C9036" i="4" s="1"/>
  <c r="C9037" i="4" s="1"/>
  <c r="C9038" i="4" s="1"/>
  <c r="C9039" i="4" s="1"/>
  <c r="C9040" i="4" s="1"/>
  <c r="C9041" i="4" s="1"/>
  <c r="C9042" i="4" s="1"/>
  <c r="C9043" i="4" s="1"/>
  <c r="C9044" i="4" s="1"/>
  <c r="C9045" i="4" s="1"/>
  <c r="C9046" i="4" s="1"/>
  <c r="C9047" i="4" s="1"/>
  <c r="C9048" i="4" s="1"/>
  <c r="C9049" i="4" s="1"/>
  <c r="C9050" i="4" s="1"/>
  <c r="C9051" i="4" s="1"/>
  <c r="C9052" i="4" s="1"/>
  <c r="C9053" i="4" s="1"/>
  <c r="C9054" i="4" s="1"/>
  <c r="C9055" i="4" s="1"/>
  <c r="C9056" i="4" s="1"/>
  <c r="C9057" i="4" s="1"/>
  <c r="C9058" i="4" s="1"/>
  <c r="C9059" i="4" s="1"/>
  <c r="C9060" i="4" s="1"/>
  <c r="C9061" i="4" s="1"/>
  <c r="C9062" i="4" s="1"/>
  <c r="C9063" i="4" s="1"/>
  <c r="C9064" i="4" s="1"/>
  <c r="C9065" i="4" s="1"/>
  <c r="C9066" i="4" s="1"/>
  <c r="C9067" i="4" s="1"/>
  <c r="C9068" i="4" s="1"/>
  <c r="C9069" i="4" s="1"/>
  <c r="C9070" i="4" s="1"/>
  <c r="C9071" i="4" s="1"/>
  <c r="C9072" i="4" s="1"/>
  <c r="C9073" i="4" s="1"/>
  <c r="C9074" i="4" s="1"/>
  <c r="C9075" i="4" s="1"/>
  <c r="C9076" i="4" s="1"/>
  <c r="C9077" i="4" s="1"/>
  <c r="C9078" i="4" s="1"/>
  <c r="C9079" i="4" s="1"/>
  <c r="C9080" i="4" s="1"/>
  <c r="C9081" i="4" s="1"/>
  <c r="C9082" i="4" s="1"/>
  <c r="C9083" i="4" s="1"/>
  <c r="C9084" i="4" s="1"/>
  <c r="C9085" i="4" s="1"/>
  <c r="C9086" i="4" s="1"/>
  <c r="C9087" i="4" s="1"/>
  <c r="C9088" i="4" s="1"/>
  <c r="C9089" i="4" s="1"/>
  <c r="C9090" i="4" s="1"/>
  <c r="C9091" i="4" s="1"/>
  <c r="C9092" i="4" s="1"/>
  <c r="C9093" i="4" s="1"/>
  <c r="C9094" i="4" s="1"/>
  <c r="C9095" i="4" s="1"/>
  <c r="C9096" i="4" s="1"/>
  <c r="C9097" i="4" s="1"/>
  <c r="C9098" i="4" s="1"/>
  <c r="C9099" i="4" s="1"/>
  <c r="C9100" i="4" s="1"/>
  <c r="C9101" i="4" s="1"/>
  <c r="C9102" i="4" s="1"/>
  <c r="C9103" i="4" s="1"/>
  <c r="C9104" i="4" s="1"/>
  <c r="C9105" i="4" s="1"/>
  <c r="C9106" i="4" s="1"/>
  <c r="C9107" i="4" s="1"/>
  <c r="C9108" i="4" s="1"/>
  <c r="C9109" i="4" s="1"/>
  <c r="C9110" i="4" s="1"/>
  <c r="C9111" i="4" s="1"/>
  <c r="C9112" i="4" s="1"/>
  <c r="C9113" i="4" s="1"/>
  <c r="C9114" i="4" s="1"/>
  <c r="C9115" i="4" s="1"/>
  <c r="C9116" i="4" s="1"/>
  <c r="C9117" i="4" s="1"/>
  <c r="C9118" i="4" s="1"/>
  <c r="C9119" i="4" s="1"/>
  <c r="C9120" i="4" s="1"/>
  <c r="C9121" i="4" s="1"/>
  <c r="C9122" i="4" s="1"/>
  <c r="C9123" i="4" s="1"/>
  <c r="C9124" i="4" s="1"/>
  <c r="C9125" i="4" s="1"/>
  <c r="C9126" i="4" s="1"/>
  <c r="C9127" i="4" s="1"/>
  <c r="C9128" i="4" s="1"/>
  <c r="C9129" i="4" s="1"/>
  <c r="C9130" i="4" s="1"/>
  <c r="C9131" i="4" s="1"/>
  <c r="C9132" i="4" s="1"/>
  <c r="C9133" i="4" s="1"/>
  <c r="C9134" i="4" s="1"/>
  <c r="C9135" i="4" s="1"/>
  <c r="C9136" i="4" s="1"/>
  <c r="C9137" i="4" s="1"/>
  <c r="C9138" i="4" s="1"/>
  <c r="C9139" i="4" s="1"/>
  <c r="C9140" i="4" s="1"/>
  <c r="C9141" i="4" s="1"/>
  <c r="C9142" i="4" s="1"/>
  <c r="C9143" i="4" s="1"/>
  <c r="C9144" i="4" s="1"/>
  <c r="C9145" i="4" s="1"/>
  <c r="C9146" i="4" s="1"/>
  <c r="C9147" i="4" s="1"/>
  <c r="C9148" i="4" s="1"/>
  <c r="C9149" i="4" s="1"/>
  <c r="C9150" i="4" s="1"/>
  <c r="C9151" i="4" s="1"/>
  <c r="C9152" i="4" s="1"/>
  <c r="C9153" i="4" s="1"/>
  <c r="C9154" i="4" s="1"/>
  <c r="C9155" i="4" s="1"/>
  <c r="C9156" i="4" s="1"/>
  <c r="C9157" i="4" s="1"/>
  <c r="C9158" i="4" s="1"/>
  <c r="C9159" i="4" s="1"/>
  <c r="C9160" i="4" s="1"/>
  <c r="C9161" i="4" s="1"/>
  <c r="C9162" i="4" s="1"/>
  <c r="C9163" i="4" s="1"/>
  <c r="C9164" i="4" s="1"/>
  <c r="C9165" i="4" s="1"/>
  <c r="C9166" i="4" s="1"/>
  <c r="C9167" i="4" s="1"/>
  <c r="C9168" i="4" s="1"/>
  <c r="C9169" i="4" s="1"/>
  <c r="C9170" i="4" s="1"/>
  <c r="C9171" i="4" s="1"/>
  <c r="C9172" i="4" s="1"/>
  <c r="C9173" i="4" s="1"/>
  <c r="C9174" i="4" s="1"/>
  <c r="C9175" i="4" s="1"/>
  <c r="C9176" i="4" s="1"/>
  <c r="C9177" i="4" s="1"/>
  <c r="C9178" i="4" s="1"/>
  <c r="C9179" i="4" s="1"/>
  <c r="C9180" i="4" s="1"/>
  <c r="C9181" i="4" s="1"/>
  <c r="C9182" i="4" s="1"/>
  <c r="C9183" i="4" s="1"/>
  <c r="C9184" i="4" s="1"/>
  <c r="C9185" i="4" s="1"/>
  <c r="C9186" i="4" s="1"/>
  <c r="C9187" i="4" s="1"/>
  <c r="C9188" i="4" s="1"/>
  <c r="C9189" i="4" s="1"/>
  <c r="C9190" i="4" s="1"/>
  <c r="C9191" i="4" s="1"/>
  <c r="C9192" i="4" s="1"/>
  <c r="C9193" i="4" s="1"/>
  <c r="C9194" i="4" s="1"/>
  <c r="C9195" i="4" s="1"/>
  <c r="C9196" i="4" s="1"/>
  <c r="C9197" i="4" s="1"/>
  <c r="C9198" i="4" s="1"/>
  <c r="C9199" i="4" s="1"/>
  <c r="C9200" i="4" s="1"/>
  <c r="C9201" i="4" s="1"/>
  <c r="C9202" i="4" s="1"/>
  <c r="C9203" i="4" s="1"/>
  <c r="C9204" i="4" s="1"/>
  <c r="C9205" i="4" s="1"/>
  <c r="C9206" i="4" s="1"/>
  <c r="C9207" i="4" s="1"/>
  <c r="C9208" i="4" s="1"/>
  <c r="C9209" i="4" s="1"/>
  <c r="C9210" i="4" s="1"/>
  <c r="C9211" i="4" s="1"/>
  <c r="C9212" i="4" s="1"/>
  <c r="C9213" i="4" s="1"/>
  <c r="C9214" i="4" s="1"/>
  <c r="C9215" i="4" s="1"/>
  <c r="C9216" i="4" s="1"/>
  <c r="C9217" i="4" s="1"/>
  <c r="C9218" i="4" s="1"/>
  <c r="C9219" i="4" s="1"/>
  <c r="C9220" i="4" s="1"/>
  <c r="C9221" i="4" s="1"/>
  <c r="C9222" i="4" s="1"/>
  <c r="C9223" i="4" s="1"/>
  <c r="C9224" i="4" s="1"/>
  <c r="C9225" i="4" s="1"/>
  <c r="C9226" i="4" s="1"/>
  <c r="C9227" i="4" s="1"/>
  <c r="C9228" i="4" s="1"/>
  <c r="C9229" i="4" s="1"/>
  <c r="C9230" i="4" s="1"/>
  <c r="C9231" i="4" s="1"/>
  <c r="C9232" i="4" s="1"/>
  <c r="C9233" i="4" s="1"/>
  <c r="C9234" i="4" s="1"/>
  <c r="C9235" i="4" s="1"/>
  <c r="C9236" i="4" s="1"/>
  <c r="C9237" i="4" s="1"/>
  <c r="C9238" i="4" s="1"/>
  <c r="C9239" i="4" s="1"/>
  <c r="C9240" i="4" s="1"/>
  <c r="C9241" i="4" s="1"/>
  <c r="C9242" i="4" s="1"/>
  <c r="C9243" i="4" s="1"/>
  <c r="C9244" i="4" s="1"/>
  <c r="C9245" i="4" s="1"/>
  <c r="C9246" i="4" s="1"/>
  <c r="C9247" i="4" s="1"/>
  <c r="C9248" i="4" s="1"/>
  <c r="C9249" i="4" s="1"/>
  <c r="C9250" i="4" s="1"/>
  <c r="C9251" i="4" s="1"/>
  <c r="C9252" i="4" s="1"/>
  <c r="C9253" i="4" s="1"/>
  <c r="C9254" i="4" s="1"/>
  <c r="C9255" i="4" s="1"/>
  <c r="C9256" i="4" s="1"/>
  <c r="C9257" i="4" s="1"/>
  <c r="C9258" i="4" s="1"/>
  <c r="C9259" i="4" s="1"/>
  <c r="C9260" i="4" s="1"/>
  <c r="C9261" i="4" s="1"/>
  <c r="C9262" i="4" s="1"/>
  <c r="C9263" i="4" s="1"/>
  <c r="C9264" i="4" s="1"/>
  <c r="C9265" i="4" s="1"/>
  <c r="C9266" i="4" s="1"/>
  <c r="C9267" i="4" s="1"/>
  <c r="C9268" i="4" s="1"/>
  <c r="C9269" i="4" s="1"/>
  <c r="C9270" i="4" s="1"/>
  <c r="C9271" i="4" s="1"/>
  <c r="C9272" i="4" s="1"/>
  <c r="C9273" i="4" s="1"/>
  <c r="C9274" i="4" s="1"/>
  <c r="C9275" i="4" s="1"/>
  <c r="C9276" i="4" s="1"/>
  <c r="C9277" i="4" s="1"/>
  <c r="C9278" i="4" s="1"/>
  <c r="C9279" i="4" s="1"/>
  <c r="C9280" i="4" s="1"/>
  <c r="C9281" i="4" s="1"/>
  <c r="C9282" i="4" s="1"/>
  <c r="C9283" i="4" s="1"/>
  <c r="C9284" i="4" s="1"/>
  <c r="C9285" i="4" s="1"/>
  <c r="C9286" i="4" s="1"/>
  <c r="C9287" i="4" s="1"/>
  <c r="C9288" i="4" s="1"/>
  <c r="C9289" i="4" s="1"/>
  <c r="C9290" i="4" s="1"/>
  <c r="C9291" i="4" s="1"/>
  <c r="C9292" i="4" s="1"/>
  <c r="C9293" i="4" s="1"/>
  <c r="C9294" i="4" s="1"/>
  <c r="C9295" i="4" s="1"/>
  <c r="C9296" i="4" s="1"/>
  <c r="C9297" i="4" s="1"/>
  <c r="C9298" i="4" s="1"/>
  <c r="C9299" i="4" s="1"/>
  <c r="C9300" i="4" s="1"/>
  <c r="C9301" i="4" s="1"/>
  <c r="C9302" i="4" s="1"/>
  <c r="C9303" i="4" s="1"/>
  <c r="C9304" i="4" s="1"/>
  <c r="C9305" i="4" s="1"/>
  <c r="C9306" i="4" s="1"/>
  <c r="C9307" i="4" s="1"/>
  <c r="C9308" i="4" s="1"/>
  <c r="C9309" i="4" s="1"/>
  <c r="C9310" i="4" s="1"/>
  <c r="C9311" i="4" s="1"/>
  <c r="C9312" i="4" s="1"/>
  <c r="C9313" i="4" s="1"/>
  <c r="C9314" i="4" s="1"/>
  <c r="C9315" i="4" s="1"/>
  <c r="C9316" i="4" s="1"/>
  <c r="C9317" i="4" s="1"/>
  <c r="C9318" i="4" s="1"/>
  <c r="C9319" i="4" s="1"/>
  <c r="C9320" i="4" s="1"/>
  <c r="C9321" i="4" s="1"/>
  <c r="C9322" i="4" s="1"/>
  <c r="C9323" i="4" s="1"/>
  <c r="C9324" i="4" s="1"/>
  <c r="C9325" i="4" s="1"/>
  <c r="C9326" i="4" s="1"/>
  <c r="C9327" i="4" s="1"/>
  <c r="C9328" i="4" s="1"/>
  <c r="C9329" i="4" s="1"/>
  <c r="C9330" i="4" s="1"/>
  <c r="C9331" i="4" s="1"/>
  <c r="C9332" i="4" s="1"/>
  <c r="C9333" i="4" s="1"/>
  <c r="C9334" i="4" s="1"/>
  <c r="C9335" i="4" s="1"/>
  <c r="C9336" i="4" s="1"/>
  <c r="C9337" i="4" s="1"/>
  <c r="C9338" i="4" s="1"/>
  <c r="C9339" i="4" s="1"/>
  <c r="C9340" i="4" s="1"/>
  <c r="C9341" i="4" s="1"/>
  <c r="C9342" i="4" s="1"/>
  <c r="C9343" i="4" s="1"/>
  <c r="C9344" i="4" s="1"/>
  <c r="C9345" i="4" s="1"/>
  <c r="C9346" i="4" s="1"/>
  <c r="C9347" i="4" s="1"/>
  <c r="C9348" i="4" s="1"/>
  <c r="C9349" i="4" s="1"/>
  <c r="C9350" i="4" s="1"/>
  <c r="C9351" i="4" s="1"/>
  <c r="C9352" i="4" s="1"/>
  <c r="C9353" i="4" s="1"/>
  <c r="C9354" i="4" s="1"/>
  <c r="C9355" i="4" s="1"/>
  <c r="C9356" i="4" s="1"/>
  <c r="C9357" i="4" s="1"/>
  <c r="C9358" i="4" s="1"/>
  <c r="C9359" i="4" s="1"/>
  <c r="C9360" i="4" s="1"/>
  <c r="C9361" i="4" s="1"/>
  <c r="C9362" i="4" s="1"/>
  <c r="C9363" i="4" s="1"/>
  <c r="C9364" i="4" s="1"/>
  <c r="C9365" i="4" s="1"/>
  <c r="C9366" i="4" s="1"/>
  <c r="C9367" i="4" s="1"/>
  <c r="C9368" i="4" s="1"/>
  <c r="C9369" i="4" s="1"/>
  <c r="C9370" i="4" s="1"/>
  <c r="C9371" i="4" s="1"/>
  <c r="C9372" i="4" s="1"/>
  <c r="C9373" i="4" s="1"/>
  <c r="C9374" i="4" s="1"/>
  <c r="C9375" i="4" s="1"/>
  <c r="C9376" i="4" s="1"/>
  <c r="C9377" i="4" s="1"/>
  <c r="C9378" i="4" s="1"/>
  <c r="C9379" i="4" s="1"/>
  <c r="C9380" i="4" s="1"/>
  <c r="C9381" i="4" s="1"/>
  <c r="C9382" i="4" s="1"/>
  <c r="C9383" i="4" s="1"/>
  <c r="C9384" i="4" s="1"/>
  <c r="C9385" i="4" s="1"/>
  <c r="C9386" i="4" s="1"/>
  <c r="C9387" i="4" s="1"/>
  <c r="C9388" i="4" s="1"/>
  <c r="C9389" i="4" s="1"/>
  <c r="C9390" i="4" s="1"/>
  <c r="C9391" i="4" s="1"/>
  <c r="C9392" i="4" s="1"/>
  <c r="C9393" i="4" s="1"/>
  <c r="C9394" i="4" s="1"/>
  <c r="C9395" i="4" s="1"/>
  <c r="C9396" i="4" s="1"/>
  <c r="C9397" i="4" s="1"/>
  <c r="C9398" i="4" s="1"/>
  <c r="C9399" i="4" s="1"/>
  <c r="C9400" i="4" s="1"/>
  <c r="C9401" i="4" s="1"/>
  <c r="C9402" i="4" s="1"/>
  <c r="C9403" i="4" s="1"/>
  <c r="C9404" i="4" s="1"/>
  <c r="C9405" i="4" s="1"/>
  <c r="C9406" i="4" s="1"/>
  <c r="C9407" i="4" s="1"/>
  <c r="C9408" i="4" s="1"/>
  <c r="C9409" i="4" s="1"/>
  <c r="C9410" i="4" s="1"/>
  <c r="C9411" i="4" s="1"/>
  <c r="C9412" i="4" s="1"/>
  <c r="C9413" i="4" s="1"/>
  <c r="C9414" i="4" s="1"/>
  <c r="C9415" i="4" s="1"/>
  <c r="C9416" i="4" s="1"/>
  <c r="C9417" i="4" s="1"/>
  <c r="C9418" i="4" s="1"/>
  <c r="C9419" i="4" s="1"/>
  <c r="C9420" i="4" s="1"/>
  <c r="C9421" i="4" s="1"/>
  <c r="C9422" i="4" s="1"/>
  <c r="C9423" i="4" s="1"/>
  <c r="C9424" i="4" s="1"/>
  <c r="C9425" i="4" s="1"/>
  <c r="C9426" i="4" s="1"/>
  <c r="C9427" i="4" s="1"/>
  <c r="C9428" i="4" s="1"/>
  <c r="C9429" i="4" s="1"/>
  <c r="C9430" i="4" s="1"/>
  <c r="C9431" i="4" s="1"/>
  <c r="C9432" i="4" s="1"/>
  <c r="C9433" i="4" s="1"/>
  <c r="C9434" i="4" s="1"/>
  <c r="C9435" i="4" s="1"/>
  <c r="C9436" i="4" s="1"/>
  <c r="C9437" i="4" s="1"/>
  <c r="C9438" i="4" s="1"/>
  <c r="C9439" i="4" s="1"/>
  <c r="C9440" i="4" s="1"/>
  <c r="C9441" i="4" s="1"/>
  <c r="C9442" i="4" s="1"/>
  <c r="C9443" i="4" s="1"/>
  <c r="C9444" i="4" s="1"/>
  <c r="C9445" i="4" s="1"/>
  <c r="C9446" i="4" s="1"/>
  <c r="C9447" i="4" s="1"/>
  <c r="C9448" i="4" s="1"/>
  <c r="C9449" i="4" s="1"/>
  <c r="C9450" i="4" s="1"/>
  <c r="C9451" i="4" s="1"/>
  <c r="C9452" i="4" s="1"/>
  <c r="C9453" i="4" s="1"/>
  <c r="C9454" i="4" s="1"/>
  <c r="C9455" i="4" s="1"/>
  <c r="C9456" i="4" s="1"/>
  <c r="C9457" i="4" s="1"/>
  <c r="C9458" i="4" s="1"/>
  <c r="C9459" i="4" s="1"/>
  <c r="C9460" i="4" s="1"/>
  <c r="C9461" i="4" s="1"/>
  <c r="C9462" i="4" s="1"/>
  <c r="C9463" i="4" s="1"/>
  <c r="C9464" i="4" s="1"/>
  <c r="C9465" i="4" s="1"/>
  <c r="C9466" i="4" s="1"/>
  <c r="C9467" i="4" s="1"/>
  <c r="C9468" i="4" s="1"/>
  <c r="C9469" i="4" s="1"/>
  <c r="C9470" i="4" s="1"/>
  <c r="C9471" i="4" s="1"/>
  <c r="C9472" i="4" s="1"/>
  <c r="C9473" i="4" s="1"/>
  <c r="C9474" i="4" s="1"/>
  <c r="C9475" i="4" s="1"/>
  <c r="C9476" i="4" s="1"/>
  <c r="C9477" i="4" s="1"/>
  <c r="C9478" i="4" s="1"/>
  <c r="C9479" i="4" s="1"/>
  <c r="C9480" i="4" s="1"/>
  <c r="C9481" i="4" s="1"/>
  <c r="C9482" i="4" s="1"/>
  <c r="C9483" i="4" s="1"/>
  <c r="C9484" i="4" s="1"/>
  <c r="C9485" i="4" s="1"/>
  <c r="C9486" i="4" s="1"/>
  <c r="C9487" i="4" s="1"/>
  <c r="C9488" i="4" s="1"/>
  <c r="C9489" i="4" s="1"/>
  <c r="C9490" i="4" s="1"/>
  <c r="C9491" i="4" s="1"/>
  <c r="C9492" i="4" s="1"/>
  <c r="C9493" i="4" s="1"/>
  <c r="C9494" i="4" s="1"/>
  <c r="C9495" i="4" s="1"/>
  <c r="C9496" i="4" s="1"/>
  <c r="C9497" i="4" s="1"/>
  <c r="C9498" i="4" s="1"/>
  <c r="C9499" i="4" s="1"/>
  <c r="C9500" i="4" s="1"/>
  <c r="C9501" i="4" s="1"/>
  <c r="C9502" i="4" s="1"/>
  <c r="C9503" i="4" s="1"/>
  <c r="C9504" i="4" s="1"/>
  <c r="C9505" i="4" s="1"/>
  <c r="C9506" i="4" s="1"/>
  <c r="C9507" i="4" s="1"/>
  <c r="C9508" i="4" s="1"/>
  <c r="C9509" i="4" s="1"/>
  <c r="C9510" i="4" s="1"/>
  <c r="C9511" i="4" s="1"/>
  <c r="C9512" i="4" s="1"/>
  <c r="C9513" i="4" s="1"/>
  <c r="C9514" i="4" s="1"/>
  <c r="C9515" i="4" s="1"/>
  <c r="C9516" i="4" s="1"/>
  <c r="C9517" i="4" s="1"/>
  <c r="C9518" i="4" s="1"/>
  <c r="C9519" i="4" s="1"/>
  <c r="C9520" i="4" s="1"/>
  <c r="C9521" i="4" s="1"/>
  <c r="C9522" i="4" s="1"/>
  <c r="C9523" i="4" s="1"/>
  <c r="C9524" i="4" s="1"/>
  <c r="C9525" i="4" s="1"/>
  <c r="C9526" i="4" s="1"/>
  <c r="C9527" i="4" s="1"/>
  <c r="C9528" i="4" s="1"/>
  <c r="C9529" i="4" s="1"/>
  <c r="C9530" i="4" s="1"/>
  <c r="C9531" i="4" s="1"/>
  <c r="C9532" i="4" s="1"/>
  <c r="C9533" i="4" s="1"/>
  <c r="C9534" i="4" s="1"/>
  <c r="C9535" i="4" s="1"/>
  <c r="C9536" i="4" s="1"/>
  <c r="C9537" i="4" s="1"/>
  <c r="C9538" i="4" s="1"/>
  <c r="C9539" i="4" s="1"/>
  <c r="C9540" i="4" s="1"/>
  <c r="C9541" i="4" s="1"/>
  <c r="C9542" i="4" s="1"/>
  <c r="C9543" i="4" s="1"/>
  <c r="C9544" i="4" s="1"/>
  <c r="C9545" i="4" s="1"/>
  <c r="C9546" i="4" s="1"/>
  <c r="C9547" i="4" s="1"/>
  <c r="C9548" i="4" s="1"/>
  <c r="C9549" i="4" s="1"/>
  <c r="C9550" i="4" s="1"/>
  <c r="C9551" i="4" s="1"/>
  <c r="C9552" i="4" s="1"/>
  <c r="C9553" i="4" s="1"/>
  <c r="C9554" i="4" s="1"/>
  <c r="C9555" i="4" s="1"/>
  <c r="C9556" i="4" s="1"/>
  <c r="C9557" i="4" s="1"/>
  <c r="C9558" i="4" s="1"/>
  <c r="C9559" i="4" s="1"/>
  <c r="C9560" i="4" s="1"/>
  <c r="C9561" i="4" s="1"/>
  <c r="C9562" i="4" s="1"/>
  <c r="C9563" i="4" s="1"/>
  <c r="C9564" i="4" s="1"/>
  <c r="C9565" i="4" s="1"/>
  <c r="C9566" i="4" s="1"/>
  <c r="C9567" i="4" s="1"/>
  <c r="C9568" i="4" s="1"/>
  <c r="C9569" i="4" s="1"/>
  <c r="C9570" i="4" s="1"/>
  <c r="C9571" i="4" s="1"/>
  <c r="C9572" i="4" s="1"/>
  <c r="C9573" i="4" s="1"/>
  <c r="C9574" i="4" s="1"/>
  <c r="C9575" i="4" s="1"/>
  <c r="C9576" i="4" s="1"/>
  <c r="C9577" i="4" s="1"/>
  <c r="C9578" i="4" s="1"/>
  <c r="C9579" i="4" s="1"/>
  <c r="C9580" i="4" s="1"/>
  <c r="C9581" i="4" s="1"/>
  <c r="C9582" i="4" s="1"/>
  <c r="C9583" i="4" s="1"/>
  <c r="C9584" i="4" s="1"/>
  <c r="C9585" i="4" s="1"/>
  <c r="C9586" i="4" s="1"/>
  <c r="C9587" i="4" s="1"/>
  <c r="C9588" i="4" s="1"/>
  <c r="C9589" i="4" s="1"/>
  <c r="C9590" i="4" s="1"/>
  <c r="C9591" i="4" s="1"/>
  <c r="C9592" i="4" s="1"/>
  <c r="C9593" i="4" s="1"/>
  <c r="C9594" i="4" s="1"/>
  <c r="C9595" i="4" s="1"/>
  <c r="C9596" i="4" s="1"/>
  <c r="C9597" i="4" s="1"/>
  <c r="C9598" i="4" s="1"/>
  <c r="C9599" i="4" s="1"/>
  <c r="C9600" i="4" s="1"/>
  <c r="C9601" i="4" s="1"/>
  <c r="C9602" i="4" s="1"/>
  <c r="C9603" i="4" s="1"/>
  <c r="C9604" i="4" s="1"/>
  <c r="C9605" i="4" s="1"/>
  <c r="C9606" i="4" s="1"/>
  <c r="C9607" i="4" s="1"/>
  <c r="C9608" i="4" s="1"/>
  <c r="C9609" i="4" s="1"/>
  <c r="C9610" i="4" s="1"/>
  <c r="C9611" i="4" s="1"/>
  <c r="C9612" i="4" s="1"/>
  <c r="C9613" i="4" s="1"/>
  <c r="C9614" i="4" s="1"/>
  <c r="C9615" i="4" s="1"/>
  <c r="C9616" i="4" s="1"/>
  <c r="C9617" i="4" s="1"/>
  <c r="C9618" i="4" s="1"/>
  <c r="C9619" i="4" s="1"/>
  <c r="C9620" i="4" s="1"/>
  <c r="C9621" i="4" s="1"/>
  <c r="C9622" i="4" s="1"/>
  <c r="C9623" i="4" s="1"/>
  <c r="C9624" i="4" s="1"/>
  <c r="C9625" i="4" s="1"/>
  <c r="C9626" i="4" s="1"/>
  <c r="C9627" i="4" s="1"/>
  <c r="C9628" i="4" s="1"/>
  <c r="C9629" i="4" s="1"/>
  <c r="C9630" i="4" s="1"/>
  <c r="C9631" i="4" s="1"/>
  <c r="C9632" i="4" s="1"/>
  <c r="C9633" i="4" s="1"/>
  <c r="C9634" i="4" s="1"/>
  <c r="C9635" i="4" s="1"/>
  <c r="C9636" i="4" s="1"/>
  <c r="C9637" i="4" s="1"/>
  <c r="C9638" i="4" s="1"/>
  <c r="C9639" i="4" s="1"/>
  <c r="C9640" i="4" s="1"/>
  <c r="C9641" i="4" s="1"/>
  <c r="C9642" i="4" s="1"/>
  <c r="C9643" i="4" s="1"/>
  <c r="C9644" i="4" s="1"/>
  <c r="C9645" i="4" s="1"/>
  <c r="C9646" i="4" s="1"/>
  <c r="C9647" i="4" s="1"/>
  <c r="C9648" i="4" s="1"/>
  <c r="C9649" i="4" s="1"/>
  <c r="C9650" i="4" s="1"/>
  <c r="C9651" i="4" s="1"/>
  <c r="C9652" i="4" s="1"/>
  <c r="C9653" i="4" s="1"/>
  <c r="C9654" i="4" s="1"/>
  <c r="C9655" i="4" s="1"/>
  <c r="C9656" i="4" s="1"/>
  <c r="C9657" i="4" s="1"/>
  <c r="C9658" i="4" s="1"/>
  <c r="C9659" i="4" s="1"/>
  <c r="C9660" i="4" s="1"/>
  <c r="C9661" i="4" s="1"/>
  <c r="C9662" i="4" s="1"/>
  <c r="C9663" i="4" s="1"/>
  <c r="C9664" i="4" s="1"/>
  <c r="C9665" i="4" s="1"/>
  <c r="C9666" i="4" s="1"/>
  <c r="C9667" i="4" s="1"/>
  <c r="C9668" i="4" s="1"/>
  <c r="C9669" i="4" s="1"/>
  <c r="C9670" i="4" s="1"/>
  <c r="C9671" i="4" s="1"/>
  <c r="C9672" i="4" s="1"/>
  <c r="C9673" i="4" s="1"/>
  <c r="C9674" i="4" s="1"/>
  <c r="C9675" i="4" s="1"/>
  <c r="C9676" i="4" s="1"/>
  <c r="C9677" i="4" s="1"/>
  <c r="C9678" i="4" s="1"/>
  <c r="C9679" i="4" s="1"/>
  <c r="C9680" i="4" s="1"/>
  <c r="C9681" i="4" s="1"/>
  <c r="C9682" i="4" s="1"/>
  <c r="C9683" i="4" s="1"/>
  <c r="C9684" i="4" s="1"/>
  <c r="C9685" i="4" s="1"/>
  <c r="C9686" i="4" s="1"/>
  <c r="C9687" i="4" s="1"/>
  <c r="C9688" i="4" s="1"/>
  <c r="C9689" i="4" s="1"/>
  <c r="C9690" i="4" s="1"/>
  <c r="C9691" i="4" s="1"/>
  <c r="C9692" i="4" s="1"/>
  <c r="C9693" i="4" s="1"/>
  <c r="C9694" i="4" s="1"/>
  <c r="C9695" i="4" s="1"/>
  <c r="C9696" i="4" s="1"/>
  <c r="C9697" i="4" s="1"/>
  <c r="C9698" i="4" s="1"/>
  <c r="C9699" i="4" s="1"/>
  <c r="C9700" i="4" s="1"/>
  <c r="C9701" i="4" s="1"/>
  <c r="C9702" i="4" s="1"/>
  <c r="C9703" i="4" s="1"/>
  <c r="C9704" i="4" s="1"/>
  <c r="C9705" i="4" s="1"/>
  <c r="C9706" i="4" s="1"/>
  <c r="C9707" i="4" s="1"/>
  <c r="C9708" i="4" s="1"/>
  <c r="C9709" i="4" s="1"/>
  <c r="C9710" i="4" s="1"/>
  <c r="C9711" i="4" s="1"/>
  <c r="C9712" i="4" s="1"/>
  <c r="C9713" i="4" s="1"/>
  <c r="C9714" i="4" s="1"/>
  <c r="C9715" i="4" s="1"/>
  <c r="C9716" i="4" s="1"/>
  <c r="C9717" i="4" s="1"/>
  <c r="C9718" i="4" s="1"/>
  <c r="C9719" i="4" s="1"/>
  <c r="C9720" i="4" s="1"/>
  <c r="C9721" i="4" s="1"/>
  <c r="C9722" i="4" s="1"/>
  <c r="C9723" i="4" s="1"/>
  <c r="C9724" i="4" s="1"/>
  <c r="C9725" i="4" s="1"/>
  <c r="C9726" i="4" s="1"/>
  <c r="C9727" i="4" s="1"/>
  <c r="C9728" i="4" s="1"/>
  <c r="C9729" i="4" s="1"/>
  <c r="C9730" i="4" s="1"/>
  <c r="C9731" i="4" s="1"/>
  <c r="C9732" i="4" s="1"/>
  <c r="C9733" i="4" s="1"/>
  <c r="C9734" i="4" s="1"/>
  <c r="C9735" i="4" s="1"/>
  <c r="C9736" i="4" s="1"/>
  <c r="C9737" i="4" s="1"/>
  <c r="C9738" i="4" s="1"/>
  <c r="C9739" i="4" s="1"/>
  <c r="C9740" i="4" s="1"/>
  <c r="C9741" i="4" s="1"/>
  <c r="C9742" i="4" s="1"/>
  <c r="C9743" i="4" s="1"/>
  <c r="C9744" i="4" s="1"/>
  <c r="C9745" i="4" s="1"/>
  <c r="C9746" i="4" s="1"/>
  <c r="C9747" i="4" s="1"/>
  <c r="C9748" i="4" s="1"/>
  <c r="C9749" i="4" s="1"/>
  <c r="C9750" i="4" s="1"/>
  <c r="C9751" i="4" s="1"/>
  <c r="C9752" i="4" s="1"/>
  <c r="C9753" i="4" s="1"/>
  <c r="C9754" i="4" s="1"/>
  <c r="C9755" i="4" s="1"/>
  <c r="C9756" i="4" s="1"/>
  <c r="C9757" i="4" s="1"/>
  <c r="C9758" i="4" s="1"/>
  <c r="C9759" i="4" s="1"/>
  <c r="C9760" i="4" s="1"/>
  <c r="C9761" i="4" s="1"/>
  <c r="C9762" i="4" s="1"/>
  <c r="C9763" i="4" s="1"/>
  <c r="C9764" i="4" s="1"/>
  <c r="C9765" i="4" s="1"/>
  <c r="C9766" i="4" s="1"/>
  <c r="C9767" i="4" s="1"/>
  <c r="C9768" i="4" s="1"/>
  <c r="C9769" i="4" s="1"/>
  <c r="C9770" i="4" s="1"/>
  <c r="C9771" i="4" s="1"/>
  <c r="C9772" i="4" s="1"/>
  <c r="C9773" i="4" s="1"/>
  <c r="C9774" i="4" s="1"/>
  <c r="C9775" i="4" s="1"/>
  <c r="C9776" i="4" s="1"/>
  <c r="C9777" i="4" s="1"/>
  <c r="C9778" i="4" s="1"/>
  <c r="C9779" i="4" s="1"/>
  <c r="C9780" i="4" s="1"/>
  <c r="C9781" i="4" s="1"/>
  <c r="C9782" i="4" s="1"/>
  <c r="C9783" i="4" s="1"/>
  <c r="C9784" i="4" s="1"/>
  <c r="C9785" i="4" s="1"/>
  <c r="C9786" i="4" s="1"/>
  <c r="C9787" i="4" s="1"/>
  <c r="C9788" i="4" s="1"/>
  <c r="C9789" i="4" s="1"/>
  <c r="C9790" i="4" s="1"/>
  <c r="C9791" i="4" s="1"/>
  <c r="C9792" i="4" s="1"/>
  <c r="C9793" i="4" s="1"/>
  <c r="C9794" i="4" s="1"/>
  <c r="C9795" i="4" s="1"/>
  <c r="C9796" i="4" s="1"/>
  <c r="C9797" i="4" s="1"/>
  <c r="C9798" i="4" s="1"/>
  <c r="C9799" i="4" s="1"/>
  <c r="C9800" i="4" s="1"/>
  <c r="C9801" i="4" s="1"/>
  <c r="C9802" i="4" s="1"/>
  <c r="C9803" i="4" s="1"/>
  <c r="C9804" i="4" s="1"/>
  <c r="C9805" i="4" s="1"/>
  <c r="C9806" i="4" s="1"/>
  <c r="C9807" i="4" s="1"/>
  <c r="C9808" i="4" s="1"/>
  <c r="C9809" i="4" s="1"/>
  <c r="C9810" i="4" s="1"/>
  <c r="C9811" i="4" s="1"/>
  <c r="C9812" i="4" s="1"/>
  <c r="C9813" i="4" s="1"/>
  <c r="C9814" i="4" s="1"/>
  <c r="C9815" i="4" s="1"/>
  <c r="C9816" i="4" s="1"/>
  <c r="C9817" i="4" s="1"/>
  <c r="C9818" i="4" s="1"/>
  <c r="C9819" i="4" s="1"/>
  <c r="C9820" i="4" s="1"/>
  <c r="C9821" i="4" s="1"/>
  <c r="C9822" i="4" s="1"/>
  <c r="C9823" i="4" s="1"/>
  <c r="C9824" i="4" s="1"/>
  <c r="C9825" i="4" s="1"/>
  <c r="C9826" i="4" s="1"/>
  <c r="C9827" i="4" s="1"/>
  <c r="C9828" i="4" s="1"/>
  <c r="C9829" i="4" s="1"/>
  <c r="C9830" i="4" s="1"/>
  <c r="C9831" i="4" s="1"/>
  <c r="C9832" i="4" s="1"/>
  <c r="C9833" i="4" s="1"/>
  <c r="C9834" i="4" s="1"/>
  <c r="C9835" i="4" s="1"/>
  <c r="C9836" i="4" s="1"/>
  <c r="C9837" i="4" s="1"/>
  <c r="C9838" i="4" s="1"/>
  <c r="C9839" i="4" s="1"/>
  <c r="C9840" i="4" s="1"/>
  <c r="C9841" i="4" s="1"/>
  <c r="C9842" i="4" s="1"/>
  <c r="C9843" i="4" s="1"/>
  <c r="C9844" i="4" s="1"/>
  <c r="C9845" i="4" s="1"/>
  <c r="C9846" i="4" s="1"/>
  <c r="C9847" i="4" s="1"/>
  <c r="C9848" i="4" s="1"/>
  <c r="C9849" i="4" s="1"/>
  <c r="C9850" i="4" s="1"/>
  <c r="C9851" i="4" s="1"/>
  <c r="C9852" i="4" s="1"/>
  <c r="C9853" i="4" s="1"/>
  <c r="C9854" i="4" s="1"/>
  <c r="C9855" i="4" s="1"/>
  <c r="C9856" i="4" s="1"/>
  <c r="C9857" i="4" s="1"/>
  <c r="C9858" i="4" s="1"/>
  <c r="C9859" i="4" s="1"/>
  <c r="C9860" i="4" s="1"/>
  <c r="C9861" i="4" s="1"/>
  <c r="C9862" i="4" s="1"/>
  <c r="C9863" i="4" s="1"/>
  <c r="C9864" i="4" s="1"/>
  <c r="C9865" i="4" s="1"/>
  <c r="C9866" i="4" s="1"/>
  <c r="C9867" i="4" s="1"/>
  <c r="C9868" i="4" s="1"/>
  <c r="C9869" i="4" s="1"/>
  <c r="C9870" i="4" s="1"/>
  <c r="C9871" i="4" s="1"/>
  <c r="C9872" i="4" s="1"/>
  <c r="C9873" i="4" s="1"/>
  <c r="C9874" i="4" s="1"/>
  <c r="C9875" i="4" s="1"/>
  <c r="C9876" i="4" s="1"/>
  <c r="C9877" i="4" s="1"/>
  <c r="C9878" i="4" s="1"/>
  <c r="C9879" i="4" s="1"/>
  <c r="C9880" i="4" s="1"/>
  <c r="C9881" i="4" s="1"/>
  <c r="C9882" i="4" s="1"/>
  <c r="C9883" i="4" s="1"/>
  <c r="C9884" i="4" s="1"/>
  <c r="C9885" i="4" s="1"/>
  <c r="C9886" i="4" s="1"/>
  <c r="C9887" i="4" s="1"/>
  <c r="C9888" i="4" s="1"/>
  <c r="C9889" i="4" s="1"/>
  <c r="C9890" i="4" s="1"/>
  <c r="C9891" i="4" s="1"/>
  <c r="C9892" i="4" s="1"/>
  <c r="C9893" i="4" s="1"/>
  <c r="C9894" i="4" s="1"/>
  <c r="C9895" i="4" s="1"/>
  <c r="C9896" i="4" s="1"/>
  <c r="C9897" i="4" s="1"/>
  <c r="C9898" i="4" s="1"/>
  <c r="C9899" i="4" s="1"/>
  <c r="C9900" i="4" s="1"/>
  <c r="C9901" i="4" s="1"/>
  <c r="C9902" i="4" s="1"/>
  <c r="C9903" i="4" s="1"/>
  <c r="C9904" i="4" s="1"/>
  <c r="C9905" i="4" s="1"/>
  <c r="C9906" i="4" s="1"/>
  <c r="C9907" i="4" s="1"/>
  <c r="C9908" i="4" s="1"/>
  <c r="C9909" i="4" s="1"/>
  <c r="C9910" i="4" s="1"/>
  <c r="C9911" i="4" s="1"/>
  <c r="C9912" i="4" s="1"/>
  <c r="C9913" i="4" s="1"/>
  <c r="C9914" i="4" s="1"/>
  <c r="C9915" i="4" s="1"/>
  <c r="C9916" i="4" s="1"/>
  <c r="C9917" i="4" s="1"/>
  <c r="C9918" i="4" s="1"/>
  <c r="C9919" i="4" s="1"/>
  <c r="C9920" i="4" s="1"/>
  <c r="C9921" i="4" s="1"/>
  <c r="C9922" i="4" s="1"/>
  <c r="C9923" i="4" s="1"/>
  <c r="C9924" i="4" s="1"/>
  <c r="C9925" i="4" s="1"/>
  <c r="C9926" i="4" s="1"/>
  <c r="C9927" i="4" s="1"/>
  <c r="C9928" i="4" s="1"/>
  <c r="C9929" i="4" s="1"/>
  <c r="C9930" i="4" s="1"/>
  <c r="C9931" i="4" s="1"/>
  <c r="C9932" i="4" s="1"/>
  <c r="C9933" i="4" s="1"/>
  <c r="C9934" i="4" s="1"/>
  <c r="C9935" i="4" s="1"/>
  <c r="C9936" i="4" s="1"/>
  <c r="C9937" i="4" s="1"/>
  <c r="C9938" i="4" s="1"/>
  <c r="C9939" i="4" s="1"/>
  <c r="C9940" i="4" s="1"/>
  <c r="C9941" i="4" s="1"/>
  <c r="C9942" i="4" s="1"/>
  <c r="C9943" i="4" s="1"/>
  <c r="C9944" i="4" s="1"/>
  <c r="C9945" i="4" s="1"/>
  <c r="C9946" i="4" s="1"/>
  <c r="C9947" i="4" s="1"/>
  <c r="C9948" i="4" s="1"/>
  <c r="C9949" i="4" s="1"/>
  <c r="C9950" i="4" s="1"/>
  <c r="C9951" i="4" s="1"/>
  <c r="C9952" i="4" s="1"/>
  <c r="C9953" i="4" s="1"/>
  <c r="C9954" i="4" s="1"/>
  <c r="C9955" i="4" s="1"/>
  <c r="C9956" i="4" s="1"/>
  <c r="C9957" i="4" s="1"/>
  <c r="C9958" i="4" s="1"/>
  <c r="C9959" i="4" s="1"/>
  <c r="C9960" i="4" s="1"/>
  <c r="C9961" i="4" s="1"/>
  <c r="C9962" i="4" s="1"/>
  <c r="C9963" i="4" s="1"/>
  <c r="C9964" i="4" s="1"/>
  <c r="C9965" i="4" s="1"/>
  <c r="C9966" i="4" s="1"/>
  <c r="C9967" i="4" s="1"/>
  <c r="C9968" i="4" s="1"/>
  <c r="C9969" i="4" s="1"/>
  <c r="C9970" i="4" s="1"/>
  <c r="C9971" i="4" s="1"/>
  <c r="C9972" i="4" s="1"/>
  <c r="C9973" i="4" s="1"/>
  <c r="C9974" i="4" s="1"/>
  <c r="C9975" i="4" s="1"/>
  <c r="C9976" i="4" s="1"/>
  <c r="C9977" i="4" s="1"/>
  <c r="C9978" i="4" s="1"/>
  <c r="C9979" i="4" s="1"/>
  <c r="C9980" i="4" s="1"/>
  <c r="C9981" i="4" s="1"/>
  <c r="C9982" i="4" s="1"/>
  <c r="C9983" i="4" s="1"/>
  <c r="C9984" i="4" s="1"/>
  <c r="C9985" i="4" s="1"/>
  <c r="C9986" i="4" s="1"/>
  <c r="C9987" i="4" s="1"/>
  <c r="C9988" i="4" s="1"/>
  <c r="C9989" i="4" s="1"/>
  <c r="C9990" i="4" s="1"/>
  <c r="C9991" i="4" s="1"/>
  <c r="C9992" i="4" s="1"/>
  <c r="C9993" i="4" s="1"/>
  <c r="C9994" i="4" s="1"/>
  <c r="C9995" i="4" s="1"/>
  <c r="C9996" i="4" s="1"/>
  <c r="C9997" i="4" s="1"/>
  <c r="C9998" i="4" s="1"/>
  <c r="C9999" i="4" s="1"/>
  <c r="C10000" i="4" s="1"/>
  <c r="C10001" i="4" s="1"/>
  <c r="C10002" i="4" s="1"/>
  <c r="C10003" i="4" s="1"/>
  <c r="C10004" i="4" s="1"/>
  <c r="C10005" i="4" s="1"/>
  <c r="C10006" i="4" s="1"/>
  <c r="C10007" i="4" s="1"/>
  <c r="C10008" i="4" s="1"/>
  <c r="C10009" i="4" s="1"/>
  <c r="C10010" i="4" s="1"/>
  <c r="C10011" i="4" s="1"/>
  <c r="C10012" i="4" s="1"/>
  <c r="C10013" i="4" s="1"/>
  <c r="C10014" i="4" s="1"/>
  <c r="C10015" i="4" s="1"/>
  <c r="C10016" i="4" s="1"/>
  <c r="C10017" i="4" s="1"/>
  <c r="C10018" i="4" s="1"/>
  <c r="C10019" i="4" s="1"/>
  <c r="C10020" i="4" s="1"/>
  <c r="C10021" i="4" s="1"/>
  <c r="C10022" i="4" s="1"/>
  <c r="C10023" i="4" s="1"/>
  <c r="C10024" i="4" s="1"/>
  <c r="C10025" i="4" s="1"/>
  <c r="C10026" i="4" s="1"/>
  <c r="C10027" i="4" s="1"/>
  <c r="C10028" i="4" s="1"/>
  <c r="C10029" i="4" s="1"/>
  <c r="C10030" i="4" s="1"/>
  <c r="C10031" i="4" s="1"/>
  <c r="C10032" i="4" s="1"/>
  <c r="C10033" i="4" s="1"/>
  <c r="C10034" i="4" s="1"/>
  <c r="C10035" i="4" s="1"/>
  <c r="C10036" i="4" s="1"/>
  <c r="C10037" i="4" s="1"/>
  <c r="C10038" i="4" s="1"/>
  <c r="C10039" i="4" s="1"/>
  <c r="C10040" i="4" s="1"/>
  <c r="C10041" i="4" s="1"/>
  <c r="C10042" i="4" s="1"/>
  <c r="C10043" i="4" s="1"/>
  <c r="C10044" i="4" s="1"/>
  <c r="C10045" i="4" s="1"/>
  <c r="C10046" i="4" s="1"/>
  <c r="C10047" i="4" s="1"/>
  <c r="C10048" i="4" s="1"/>
  <c r="C10049" i="4" s="1"/>
  <c r="C10050" i="4" s="1"/>
  <c r="C10051" i="4" s="1"/>
  <c r="C10052" i="4" s="1"/>
  <c r="C10053" i="4" s="1"/>
  <c r="C10054" i="4" s="1"/>
  <c r="C10055" i="4" s="1"/>
  <c r="C10056" i="4" s="1"/>
  <c r="C10057" i="4" s="1"/>
  <c r="C10058" i="4" s="1"/>
  <c r="C10059" i="4" s="1"/>
  <c r="C10060" i="4" s="1"/>
  <c r="C10061" i="4" s="1"/>
  <c r="C10062" i="4" s="1"/>
  <c r="C10063" i="4" s="1"/>
  <c r="C10064" i="4" s="1"/>
  <c r="C10065" i="4" s="1"/>
  <c r="C10066" i="4" s="1"/>
  <c r="C10067" i="4" s="1"/>
  <c r="C10068" i="4" s="1"/>
  <c r="C10069" i="4" s="1"/>
  <c r="C10070" i="4" s="1"/>
  <c r="C10071" i="4" s="1"/>
  <c r="C10072" i="4" s="1"/>
  <c r="C10073" i="4" s="1"/>
  <c r="C10074" i="4" s="1"/>
  <c r="C10075" i="4" s="1"/>
  <c r="C10076" i="4" s="1"/>
  <c r="C10077" i="4" s="1"/>
  <c r="C10078" i="4" s="1"/>
  <c r="C10079" i="4" s="1"/>
  <c r="C10080" i="4" s="1"/>
  <c r="C10081" i="4" s="1"/>
  <c r="C10082" i="4" s="1"/>
  <c r="C10083" i="4" s="1"/>
  <c r="C10084" i="4" s="1"/>
  <c r="C10085" i="4" s="1"/>
  <c r="C10086" i="4" s="1"/>
  <c r="C10087" i="4" s="1"/>
  <c r="C10088" i="4" s="1"/>
  <c r="C10089" i="4" s="1"/>
  <c r="C10090" i="4" s="1"/>
  <c r="C10091" i="4" s="1"/>
  <c r="C10092" i="4" s="1"/>
  <c r="C10093" i="4" s="1"/>
  <c r="C10094" i="4" s="1"/>
  <c r="C10095" i="4" s="1"/>
  <c r="C10096" i="4" s="1"/>
  <c r="C10097" i="4" s="1"/>
  <c r="C10098" i="4" s="1"/>
  <c r="C10099" i="4" s="1"/>
  <c r="C10100" i="4" s="1"/>
  <c r="C10101" i="4" s="1"/>
  <c r="C10102" i="4" s="1"/>
  <c r="C10103" i="4" s="1"/>
  <c r="C10104" i="4" s="1"/>
  <c r="C10105" i="4" s="1"/>
  <c r="C10106" i="4" s="1"/>
  <c r="C10107" i="4" s="1"/>
  <c r="C10108" i="4" s="1"/>
  <c r="C10109" i="4" s="1"/>
  <c r="C10110" i="4" s="1"/>
  <c r="C10111" i="4" s="1"/>
  <c r="C10112" i="4" s="1"/>
  <c r="C10113" i="4" s="1"/>
  <c r="C10114" i="4" s="1"/>
  <c r="C10115" i="4" s="1"/>
  <c r="C10116" i="4" s="1"/>
  <c r="C10117" i="4" s="1"/>
  <c r="C10118" i="4" s="1"/>
  <c r="C10119" i="4" s="1"/>
  <c r="C10120" i="4" s="1"/>
  <c r="C10121" i="4" s="1"/>
  <c r="C10122" i="4" s="1"/>
  <c r="C10123" i="4" s="1"/>
  <c r="C10124" i="4" s="1"/>
  <c r="C10125" i="4" s="1"/>
  <c r="C10126" i="4" s="1"/>
  <c r="C10127" i="4" s="1"/>
  <c r="C10128" i="4" s="1"/>
  <c r="C10129" i="4" s="1"/>
  <c r="C10130" i="4" s="1"/>
  <c r="C10131" i="4" s="1"/>
  <c r="C10132" i="4" s="1"/>
  <c r="C10133" i="4" s="1"/>
  <c r="C10134" i="4" s="1"/>
  <c r="C10135" i="4" s="1"/>
  <c r="C10136" i="4" s="1"/>
  <c r="C10137" i="4" s="1"/>
  <c r="C10138" i="4" s="1"/>
  <c r="C10139" i="4" s="1"/>
  <c r="C10140" i="4" s="1"/>
  <c r="C10141" i="4" s="1"/>
  <c r="C10142" i="4" s="1"/>
  <c r="C10143" i="4" s="1"/>
  <c r="C10144" i="4" s="1"/>
  <c r="C10145" i="4" s="1"/>
  <c r="C10146" i="4" s="1"/>
  <c r="C10147" i="4" s="1"/>
  <c r="C10148" i="4" s="1"/>
  <c r="C10149" i="4" s="1"/>
  <c r="C10150" i="4" s="1"/>
  <c r="C10151" i="4" s="1"/>
  <c r="C10152" i="4" s="1"/>
  <c r="C10153" i="4" s="1"/>
  <c r="C10154" i="4" s="1"/>
  <c r="C10155" i="4" s="1"/>
  <c r="C10156" i="4" s="1"/>
  <c r="C10157" i="4" s="1"/>
  <c r="C10158" i="4" s="1"/>
  <c r="C10159" i="4" s="1"/>
  <c r="C10160" i="4" s="1"/>
  <c r="C10161" i="4" s="1"/>
  <c r="C10162" i="4" s="1"/>
  <c r="C10163" i="4" s="1"/>
  <c r="C10164" i="4" s="1"/>
  <c r="C10165" i="4" s="1"/>
  <c r="C10166" i="4" s="1"/>
  <c r="C10167" i="4" s="1"/>
  <c r="C10168" i="4" s="1"/>
  <c r="C10169" i="4" s="1"/>
  <c r="C10170" i="4" s="1"/>
  <c r="C10171" i="4" s="1"/>
  <c r="C10172" i="4" s="1"/>
  <c r="C10173" i="4" s="1"/>
  <c r="C10174" i="4" s="1"/>
  <c r="C10175" i="4" s="1"/>
  <c r="C10176" i="4" s="1"/>
  <c r="C10177" i="4" s="1"/>
  <c r="C10178" i="4" s="1"/>
  <c r="C10179" i="4" s="1"/>
  <c r="C10180" i="4" s="1"/>
  <c r="C10181" i="4" s="1"/>
  <c r="C10182" i="4" s="1"/>
  <c r="C10183" i="4" s="1"/>
  <c r="C10184" i="4" s="1"/>
  <c r="C10185" i="4" s="1"/>
  <c r="C10186" i="4" s="1"/>
  <c r="C10187" i="4" s="1"/>
  <c r="C10188" i="4" s="1"/>
  <c r="C10189" i="4" s="1"/>
  <c r="C10190" i="4" s="1"/>
  <c r="C10191" i="4" s="1"/>
  <c r="C10192" i="4" s="1"/>
  <c r="C10193" i="4" s="1"/>
  <c r="C10194" i="4" s="1"/>
  <c r="C10195" i="4" s="1"/>
  <c r="C10196" i="4" s="1"/>
  <c r="C10197" i="4" s="1"/>
  <c r="C10198" i="4" s="1"/>
  <c r="C10199" i="4" s="1"/>
  <c r="C10200" i="4" s="1"/>
  <c r="C10201" i="4" s="1"/>
  <c r="C10202" i="4" s="1"/>
  <c r="C10203" i="4" s="1"/>
  <c r="C10204" i="4" s="1"/>
  <c r="C10205" i="4" s="1"/>
  <c r="C10206" i="4" s="1"/>
  <c r="C10207" i="4" s="1"/>
  <c r="C10208" i="4" s="1"/>
  <c r="C10209" i="4" s="1"/>
  <c r="C10210" i="4" s="1"/>
  <c r="C10211" i="4" s="1"/>
  <c r="C10212" i="4" s="1"/>
  <c r="C10213" i="4" s="1"/>
  <c r="C10214" i="4" s="1"/>
  <c r="C10215" i="4" s="1"/>
  <c r="C10216" i="4" s="1"/>
  <c r="C10217" i="4" s="1"/>
  <c r="C10218" i="4" s="1"/>
  <c r="C10219" i="4" s="1"/>
  <c r="C10220" i="4" s="1"/>
  <c r="C10221" i="4" s="1"/>
  <c r="C10222" i="4" s="1"/>
  <c r="C10223" i="4" s="1"/>
  <c r="C10224" i="4" s="1"/>
  <c r="C10225" i="4" s="1"/>
  <c r="C10226" i="4" s="1"/>
  <c r="C10227" i="4" s="1"/>
  <c r="C10228" i="4" s="1"/>
  <c r="C10229" i="4" s="1"/>
  <c r="C10230" i="4" s="1"/>
  <c r="C10231" i="4" s="1"/>
  <c r="C10232" i="4" s="1"/>
  <c r="C10233" i="4" s="1"/>
  <c r="C10234" i="4" s="1"/>
  <c r="C10235" i="4" s="1"/>
  <c r="C10236" i="4" s="1"/>
  <c r="C10237" i="4" s="1"/>
  <c r="C10238" i="4" s="1"/>
  <c r="C10239" i="4" s="1"/>
  <c r="C10240" i="4" s="1"/>
  <c r="C10241" i="4" s="1"/>
  <c r="C10242" i="4" s="1"/>
  <c r="C10243" i="4" s="1"/>
  <c r="C10244" i="4" s="1"/>
  <c r="C10245" i="4" s="1"/>
  <c r="C10246" i="4" s="1"/>
  <c r="C10247" i="4" s="1"/>
  <c r="C10248" i="4" s="1"/>
  <c r="C10249" i="4" s="1"/>
  <c r="C10250" i="4" s="1"/>
  <c r="C10251" i="4" s="1"/>
  <c r="C10252" i="4" s="1"/>
  <c r="C10253" i="4" s="1"/>
  <c r="C10254" i="4" s="1"/>
  <c r="C10255" i="4" s="1"/>
  <c r="C10256" i="4" s="1"/>
  <c r="C10257" i="4" s="1"/>
  <c r="C10258" i="4" s="1"/>
  <c r="C10259" i="4" s="1"/>
  <c r="C10260" i="4" s="1"/>
  <c r="C10261" i="4" s="1"/>
  <c r="C10262" i="4" s="1"/>
  <c r="C10263" i="4" s="1"/>
  <c r="C10264" i="4" s="1"/>
  <c r="C10265" i="4" s="1"/>
  <c r="C10266" i="4" s="1"/>
  <c r="C10267" i="4" s="1"/>
  <c r="C10268" i="4" s="1"/>
  <c r="C10269" i="4" s="1"/>
  <c r="C10270" i="4" s="1"/>
  <c r="C10271" i="4" s="1"/>
  <c r="C10272" i="4" s="1"/>
  <c r="C10273" i="4" s="1"/>
  <c r="C10274" i="4" s="1"/>
  <c r="C10275" i="4" s="1"/>
  <c r="C10276" i="4" s="1"/>
  <c r="C10277" i="4" s="1"/>
  <c r="C10278" i="4" s="1"/>
  <c r="C10279" i="4" s="1"/>
  <c r="C10280" i="4" s="1"/>
  <c r="C10281" i="4" s="1"/>
  <c r="C10282" i="4" s="1"/>
  <c r="C10283" i="4" s="1"/>
  <c r="C10284" i="4" s="1"/>
  <c r="C10285" i="4" s="1"/>
  <c r="C10286" i="4" s="1"/>
  <c r="C10287" i="4" s="1"/>
  <c r="C10288" i="4" s="1"/>
  <c r="C10289" i="4" s="1"/>
  <c r="C10290" i="4" s="1"/>
  <c r="C10291" i="4" s="1"/>
  <c r="C10292" i="4" s="1"/>
  <c r="C10293" i="4" s="1"/>
  <c r="C10294" i="4" s="1"/>
  <c r="C10295" i="4" s="1"/>
  <c r="C10296" i="4" s="1"/>
  <c r="C10297" i="4" s="1"/>
  <c r="C10298" i="4" s="1"/>
  <c r="C10299" i="4" s="1"/>
  <c r="C10300" i="4" s="1"/>
  <c r="C10301" i="4" s="1"/>
  <c r="C10302" i="4" s="1"/>
  <c r="C10303" i="4" s="1"/>
  <c r="C10304" i="4" s="1"/>
  <c r="C10305" i="4" s="1"/>
  <c r="C10306" i="4" s="1"/>
  <c r="C10307" i="4" s="1"/>
  <c r="C10308" i="4" s="1"/>
  <c r="C10309" i="4" s="1"/>
  <c r="C10310" i="4" s="1"/>
  <c r="C10311" i="4" s="1"/>
  <c r="C10312" i="4" s="1"/>
  <c r="C10313" i="4" s="1"/>
  <c r="C10314" i="4" s="1"/>
  <c r="C10315" i="4" s="1"/>
  <c r="C10316" i="4" s="1"/>
  <c r="C10317" i="4" s="1"/>
  <c r="C10318" i="4" s="1"/>
  <c r="C10319" i="4" s="1"/>
  <c r="C10320" i="4" s="1"/>
  <c r="C10321" i="4" s="1"/>
  <c r="C10322" i="4" s="1"/>
  <c r="C10323" i="4" s="1"/>
  <c r="C10324" i="4" s="1"/>
  <c r="C10325" i="4" s="1"/>
  <c r="C10326" i="4" s="1"/>
  <c r="C10327" i="4" s="1"/>
  <c r="C10328" i="4" s="1"/>
  <c r="C10329" i="4" s="1"/>
  <c r="C10330" i="4" s="1"/>
  <c r="C10331" i="4" s="1"/>
  <c r="C10332" i="4" s="1"/>
  <c r="C10333" i="4" s="1"/>
  <c r="C10334" i="4" s="1"/>
  <c r="C10335" i="4" s="1"/>
  <c r="C10336" i="4" s="1"/>
  <c r="C10337" i="4" s="1"/>
  <c r="C10338" i="4" s="1"/>
  <c r="C10339" i="4" s="1"/>
  <c r="C10340" i="4" s="1"/>
  <c r="C10341" i="4" s="1"/>
  <c r="C10342" i="4" s="1"/>
  <c r="C10343" i="4" s="1"/>
  <c r="C10344" i="4" s="1"/>
  <c r="C10345" i="4" s="1"/>
  <c r="C10346" i="4" s="1"/>
  <c r="C10347" i="4" s="1"/>
  <c r="C10348" i="4" s="1"/>
  <c r="C10349" i="4" s="1"/>
  <c r="C10350" i="4" s="1"/>
  <c r="C10351" i="4" s="1"/>
  <c r="C10352" i="4" s="1"/>
  <c r="C10353" i="4" s="1"/>
  <c r="C10354" i="4" s="1"/>
  <c r="C10355" i="4" s="1"/>
  <c r="C10356" i="4" s="1"/>
  <c r="C10357" i="4" s="1"/>
  <c r="C10358" i="4" s="1"/>
  <c r="C10359" i="4" s="1"/>
  <c r="C10360" i="4" s="1"/>
  <c r="C10361" i="4" s="1"/>
  <c r="C10362" i="4" s="1"/>
  <c r="C10363" i="4" s="1"/>
  <c r="C10364" i="4" s="1"/>
  <c r="C10365" i="4" s="1"/>
  <c r="C10366" i="4" s="1"/>
  <c r="C10367" i="4" s="1"/>
  <c r="C10368" i="4" s="1"/>
  <c r="C10369" i="4" s="1"/>
  <c r="C10370" i="4" s="1"/>
  <c r="C10371" i="4" s="1"/>
  <c r="C10372" i="4" s="1"/>
  <c r="C10373" i="4" s="1"/>
  <c r="C10374" i="4" s="1"/>
  <c r="C10375" i="4" s="1"/>
  <c r="C10376" i="4" s="1"/>
  <c r="C10377" i="4" s="1"/>
  <c r="C10378" i="4" s="1"/>
  <c r="C10379" i="4" s="1"/>
  <c r="C10380" i="4" s="1"/>
  <c r="C10381" i="4" s="1"/>
  <c r="C10382" i="4" s="1"/>
  <c r="C10383" i="4" s="1"/>
  <c r="C10384" i="4" s="1"/>
  <c r="C10385" i="4" s="1"/>
  <c r="C10386" i="4" s="1"/>
  <c r="C10387" i="4" s="1"/>
  <c r="C10388" i="4" s="1"/>
  <c r="C10389" i="4" s="1"/>
  <c r="C10390" i="4" s="1"/>
  <c r="C10391" i="4" s="1"/>
  <c r="C10392" i="4" s="1"/>
  <c r="C10393" i="4" s="1"/>
  <c r="C10394" i="4" s="1"/>
  <c r="C10395" i="4" s="1"/>
  <c r="C10396" i="4" s="1"/>
  <c r="C10397" i="4" s="1"/>
  <c r="C10398" i="4" s="1"/>
  <c r="C10399" i="4" s="1"/>
  <c r="C10400" i="4" s="1"/>
  <c r="C10401" i="4" s="1"/>
  <c r="C10402" i="4" s="1"/>
  <c r="C10403" i="4" s="1"/>
  <c r="C10404" i="4" s="1"/>
  <c r="C10405" i="4" s="1"/>
  <c r="C10406" i="4" s="1"/>
  <c r="C10407" i="4" s="1"/>
  <c r="C10408" i="4" s="1"/>
  <c r="C10409" i="4" s="1"/>
  <c r="C10410" i="4" s="1"/>
  <c r="C10411" i="4" s="1"/>
  <c r="C10412" i="4" s="1"/>
  <c r="C10413" i="4" s="1"/>
  <c r="C10414" i="4" s="1"/>
  <c r="C10415" i="4" s="1"/>
  <c r="C10416" i="4" s="1"/>
  <c r="C10417" i="4" s="1"/>
  <c r="C10418" i="4" s="1"/>
  <c r="C10419" i="4" s="1"/>
  <c r="C10420" i="4" s="1"/>
  <c r="C10421" i="4" s="1"/>
  <c r="C10422" i="4" s="1"/>
  <c r="C10423" i="4" s="1"/>
  <c r="C10424" i="4" s="1"/>
  <c r="C10425" i="4" s="1"/>
  <c r="C10426" i="4" s="1"/>
  <c r="C10427" i="4" s="1"/>
  <c r="C10428" i="4" s="1"/>
  <c r="C10429" i="4" s="1"/>
  <c r="C10430" i="4" s="1"/>
  <c r="C10431" i="4" s="1"/>
  <c r="C10432" i="4" s="1"/>
  <c r="C10433" i="4" s="1"/>
  <c r="C10434" i="4" s="1"/>
  <c r="C10435" i="4" s="1"/>
  <c r="C10436" i="4" s="1"/>
  <c r="C10437" i="4" s="1"/>
  <c r="C10438" i="4" s="1"/>
  <c r="C10439" i="4" s="1"/>
  <c r="C10440" i="4" s="1"/>
  <c r="C10441" i="4" s="1"/>
  <c r="C10442" i="4" s="1"/>
  <c r="C10443" i="4" s="1"/>
  <c r="C10444" i="4" s="1"/>
  <c r="C10445" i="4" s="1"/>
  <c r="C10446" i="4" s="1"/>
  <c r="C10447" i="4" s="1"/>
  <c r="C10448" i="4" s="1"/>
  <c r="C10449" i="4" s="1"/>
  <c r="C10450" i="4" s="1"/>
  <c r="C10451" i="4" s="1"/>
  <c r="C10452" i="4" s="1"/>
  <c r="C10453" i="4" s="1"/>
  <c r="C10454" i="4" s="1"/>
  <c r="C10455" i="4" s="1"/>
  <c r="C10456" i="4" s="1"/>
  <c r="C10457" i="4" s="1"/>
  <c r="C10458" i="4" s="1"/>
  <c r="C10459" i="4" s="1"/>
  <c r="C10460" i="4" s="1"/>
  <c r="C10461" i="4" s="1"/>
  <c r="C10462" i="4" s="1"/>
  <c r="C10463" i="4" s="1"/>
  <c r="C10464" i="4" s="1"/>
  <c r="C10465" i="4" s="1"/>
  <c r="C10466" i="4" s="1"/>
  <c r="C10467" i="4" s="1"/>
  <c r="C10468" i="4" s="1"/>
  <c r="C10469" i="4" s="1"/>
  <c r="C10470" i="4" s="1"/>
  <c r="C10471" i="4" s="1"/>
  <c r="C10472" i="4" s="1"/>
  <c r="C10473" i="4" s="1"/>
  <c r="C10474" i="4" s="1"/>
  <c r="C10475" i="4" s="1"/>
  <c r="C10476" i="4" s="1"/>
  <c r="C10477" i="4" s="1"/>
  <c r="C10478" i="4" s="1"/>
  <c r="C10479" i="4" s="1"/>
  <c r="C10480" i="4" s="1"/>
  <c r="C10481" i="4" s="1"/>
  <c r="C10482" i="4" s="1"/>
  <c r="C10483" i="4" s="1"/>
  <c r="C10484" i="4" s="1"/>
  <c r="C10485" i="4" s="1"/>
  <c r="C10486" i="4" s="1"/>
  <c r="C10487" i="4" s="1"/>
  <c r="C10488" i="4" s="1"/>
  <c r="C10489" i="4" s="1"/>
  <c r="C10490" i="4" s="1"/>
  <c r="C10491" i="4" s="1"/>
  <c r="C10492" i="4" s="1"/>
  <c r="C10493" i="4" s="1"/>
  <c r="C10494" i="4" s="1"/>
  <c r="C10495" i="4" s="1"/>
  <c r="C10496" i="4" s="1"/>
  <c r="C10497" i="4" s="1"/>
  <c r="C10498" i="4" s="1"/>
  <c r="C10499" i="4" s="1"/>
  <c r="C10500" i="4" s="1"/>
  <c r="C10501" i="4" s="1"/>
  <c r="C10502" i="4" s="1"/>
  <c r="C10503" i="4" s="1"/>
  <c r="C10504" i="4" s="1"/>
  <c r="C10505" i="4" s="1"/>
  <c r="C10506" i="4" s="1"/>
  <c r="C10507" i="4" s="1"/>
  <c r="C10508" i="4" s="1"/>
  <c r="C10509" i="4" s="1"/>
  <c r="C10510" i="4" s="1"/>
  <c r="C10511" i="4" s="1"/>
  <c r="C10512" i="4" s="1"/>
  <c r="C10513" i="4" s="1"/>
  <c r="C10514" i="4" s="1"/>
  <c r="C10515" i="4" s="1"/>
  <c r="C10516" i="4" s="1"/>
  <c r="C10517" i="4" s="1"/>
  <c r="C10518" i="4" s="1"/>
  <c r="C10519" i="4" s="1"/>
  <c r="C10520" i="4" s="1"/>
  <c r="C10521" i="4" s="1"/>
  <c r="C10522" i="4" s="1"/>
  <c r="C10523" i="4" s="1"/>
  <c r="C10524" i="4" s="1"/>
  <c r="C10525" i="4" s="1"/>
  <c r="C10526" i="4" s="1"/>
  <c r="C10527" i="4" s="1"/>
  <c r="C10528" i="4" s="1"/>
  <c r="C10529" i="4" s="1"/>
  <c r="C10530" i="4" s="1"/>
  <c r="C10531" i="4" s="1"/>
  <c r="C10532" i="4" s="1"/>
  <c r="C10533" i="4" s="1"/>
  <c r="C10534" i="4" s="1"/>
  <c r="C10535" i="4" s="1"/>
  <c r="C10536" i="4" s="1"/>
  <c r="C10537" i="4" s="1"/>
  <c r="C10538" i="4" s="1"/>
  <c r="C10539" i="4" s="1"/>
  <c r="C10540" i="4" s="1"/>
  <c r="C10541" i="4" s="1"/>
  <c r="C10542" i="4" s="1"/>
  <c r="C10543" i="4" s="1"/>
  <c r="C10544" i="4" s="1"/>
  <c r="C10545" i="4" s="1"/>
  <c r="C10546" i="4" s="1"/>
  <c r="C10547" i="4" s="1"/>
  <c r="C10548" i="4" s="1"/>
  <c r="C10549" i="4" s="1"/>
  <c r="C10550" i="4" s="1"/>
  <c r="C10551" i="4" s="1"/>
  <c r="C10552" i="4" s="1"/>
  <c r="C10553" i="4" s="1"/>
  <c r="C10554" i="4" s="1"/>
  <c r="C10555" i="4" s="1"/>
  <c r="C10556" i="4" s="1"/>
  <c r="C10557" i="4" s="1"/>
  <c r="C10558" i="4" s="1"/>
  <c r="C10559" i="4" s="1"/>
  <c r="C10560" i="4" s="1"/>
  <c r="C10561" i="4" s="1"/>
  <c r="C10562" i="4" s="1"/>
  <c r="C10563" i="4" s="1"/>
  <c r="C10564" i="4" s="1"/>
  <c r="C10565" i="4" s="1"/>
  <c r="C10566" i="4" s="1"/>
  <c r="C10567" i="4" s="1"/>
  <c r="C10568" i="4" s="1"/>
  <c r="C10569" i="4" s="1"/>
  <c r="C10570" i="4" s="1"/>
  <c r="C10571" i="4" s="1"/>
  <c r="C10572" i="4" s="1"/>
  <c r="C10573" i="4" s="1"/>
  <c r="C10574" i="4" s="1"/>
  <c r="C10575" i="4" s="1"/>
  <c r="C10576" i="4" s="1"/>
  <c r="C10577" i="4" s="1"/>
  <c r="C10578" i="4" s="1"/>
  <c r="C10579" i="4" s="1"/>
  <c r="C10580" i="4" s="1"/>
  <c r="C10581" i="4" s="1"/>
  <c r="C10582" i="4" s="1"/>
  <c r="C10583" i="4" s="1"/>
  <c r="C10584" i="4" s="1"/>
  <c r="C10585" i="4" s="1"/>
  <c r="C10586" i="4" s="1"/>
  <c r="C10587" i="4" s="1"/>
  <c r="C10588" i="4" s="1"/>
  <c r="C10589" i="4" s="1"/>
  <c r="C10590" i="4" s="1"/>
  <c r="C10591" i="4" s="1"/>
  <c r="C10592" i="4" s="1"/>
  <c r="C10593" i="4" s="1"/>
  <c r="C10594" i="4" s="1"/>
  <c r="C10595" i="4" s="1"/>
  <c r="C10596" i="4" s="1"/>
  <c r="C10597" i="4" s="1"/>
  <c r="C10598" i="4" s="1"/>
  <c r="C10599" i="4" s="1"/>
  <c r="C10600" i="4" s="1"/>
  <c r="C10601" i="4" s="1"/>
  <c r="C10602" i="4" s="1"/>
  <c r="C10603" i="4" s="1"/>
  <c r="C10604" i="4" s="1"/>
  <c r="C10605" i="4" s="1"/>
  <c r="C10606" i="4" s="1"/>
  <c r="C10607" i="4" s="1"/>
  <c r="C10608" i="4" s="1"/>
  <c r="C10609" i="4" s="1"/>
  <c r="C10610" i="4" s="1"/>
  <c r="C10611" i="4" s="1"/>
  <c r="C10612" i="4" s="1"/>
  <c r="C10613" i="4" s="1"/>
  <c r="C10614" i="4" s="1"/>
  <c r="C10615" i="4" s="1"/>
  <c r="C10616" i="4" s="1"/>
  <c r="C10617" i="4" s="1"/>
  <c r="C10618" i="4" s="1"/>
  <c r="C10619" i="4" s="1"/>
  <c r="C10620" i="4" s="1"/>
  <c r="C10621" i="4" s="1"/>
  <c r="C10622" i="4" s="1"/>
  <c r="C10623" i="4" s="1"/>
  <c r="C10624" i="4" s="1"/>
  <c r="C10625" i="4" s="1"/>
  <c r="C10626" i="4" s="1"/>
  <c r="C10627" i="4" s="1"/>
  <c r="C10628" i="4" s="1"/>
  <c r="C10629" i="4" s="1"/>
  <c r="C10630" i="4" s="1"/>
  <c r="C10631" i="4" s="1"/>
  <c r="C10632" i="4" s="1"/>
  <c r="C10633" i="4" s="1"/>
  <c r="C10634" i="4" s="1"/>
  <c r="C10635" i="4" s="1"/>
  <c r="C10636" i="4" s="1"/>
  <c r="C10637" i="4" s="1"/>
  <c r="C10638" i="4" s="1"/>
  <c r="C10639" i="4" s="1"/>
  <c r="C10640" i="4" s="1"/>
  <c r="C10641" i="4" s="1"/>
  <c r="C10642" i="4" s="1"/>
  <c r="C10643" i="4" s="1"/>
  <c r="C10644" i="4" s="1"/>
  <c r="C10645" i="4" s="1"/>
  <c r="C10646" i="4" s="1"/>
  <c r="C10647" i="4" s="1"/>
  <c r="C10648" i="4" s="1"/>
  <c r="C10649" i="4" s="1"/>
  <c r="C10650" i="4" s="1"/>
  <c r="C10651" i="4" s="1"/>
  <c r="C10652" i="4" s="1"/>
  <c r="C10653" i="4" s="1"/>
  <c r="C10654" i="4" s="1"/>
  <c r="C10655" i="4" s="1"/>
  <c r="C10656" i="4" s="1"/>
  <c r="C10657" i="4" s="1"/>
  <c r="C10658" i="4" s="1"/>
  <c r="C10659" i="4" s="1"/>
  <c r="C10660" i="4" s="1"/>
  <c r="C10661" i="4" s="1"/>
  <c r="C10662" i="4" s="1"/>
  <c r="C10663" i="4" s="1"/>
  <c r="C10664" i="4" s="1"/>
  <c r="C10665" i="4" s="1"/>
  <c r="C10666" i="4" s="1"/>
  <c r="C10667" i="4" s="1"/>
  <c r="C10668" i="4" s="1"/>
  <c r="C10669" i="4" s="1"/>
  <c r="C10670" i="4" s="1"/>
  <c r="C10671" i="4" s="1"/>
  <c r="C10672" i="4" s="1"/>
  <c r="C10673" i="4" s="1"/>
  <c r="C10674" i="4" s="1"/>
  <c r="C10675" i="4" s="1"/>
  <c r="C10676" i="4" s="1"/>
  <c r="C10677" i="4" s="1"/>
  <c r="C10678" i="4" s="1"/>
  <c r="C10679" i="4" s="1"/>
  <c r="C10680" i="4" s="1"/>
  <c r="C10681" i="4" s="1"/>
  <c r="C10682" i="4" s="1"/>
  <c r="C10683" i="4" s="1"/>
  <c r="C10684" i="4" s="1"/>
  <c r="C10685" i="4" s="1"/>
  <c r="C10686" i="4" s="1"/>
  <c r="C10687" i="4" s="1"/>
  <c r="C10688" i="4" s="1"/>
  <c r="C10689" i="4" s="1"/>
  <c r="C10690" i="4" s="1"/>
  <c r="C10691" i="4" s="1"/>
  <c r="C10692" i="4" s="1"/>
  <c r="C10693" i="4" s="1"/>
  <c r="C10694" i="4" s="1"/>
  <c r="C10695" i="4" s="1"/>
  <c r="C10696" i="4" s="1"/>
  <c r="C10697" i="4" s="1"/>
  <c r="C10698" i="4" s="1"/>
  <c r="C10699" i="4" s="1"/>
  <c r="C10700" i="4" s="1"/>
  <c r="C10701" i="4" s="1"/>
  <c r="C10702" i="4" s="1"/>
  <c r="C10703" i="4" s="1"/>
  <c r="C10704" i="4" s="1"/>
  <c r="C10705" i="4" s="1"/>
  <c r="C10706" i="4" s="1"/>
  <c r="C10707" i="4" s="1"/>
  <c r="C10708" i="4" s="1"/>
  <c r="C10709" i="4" s="1"/>
  <c r="C10710" i="4" s="1"/>
  <c r="C10711" i="4" s="1"/>
  <c r="C10712" i="4" s="1"/>
  <c r="C10713" i="4" s="1"/>
  <c r="C10714" i="4" s="1"/>
  <c r="C10715" i="4" s="1"/>
  <c r="C10716" i="4" s="1"/>
  <c r="C10717" i="4" s="1"/>
  <c r="C10718" i="4" s="1"/>
  <c r="C10719" i="4" s="1"/>
  <c r="C10720" i="4" s="1"/>
  <c r="C10721" i="4" s="1"/>
  <c r="C10722" i="4" s="1"/>
  <c r="C10723" i="4" s="1"/>
  <c r="C10724" i="4" s="1"/>
  <c r="C10725" i="4" s="1"/>
  <c r="C10726" i="4" s="1"/>
  <c r="C10727" i="4" s="1"/>
  <c r="C10728" i="4" s="1"/>
  <c r="C10729" i="4" s="1"/>
  <c r="C10730" i="4" s="1"/>
  <c r="C10731" i="4" s="1"/>
  <c r="C10732" i="4" s="1"/>
  <c r="C10733" i="4" s="1"/>
  <c r="C10734" i="4" s="1"/>
  <c r="C10735" i="4" s="1"/>
  <c r="C10736" i="4" s="1"/>
  <c r="C10737" i="4" s="1"/>
  <c r="C10738" i="4" s="1"/>
  <c r="C10739" i="4" s="1"/>
  <c r="C10740" i="4" s="1"/>
  <c r="C10741" i="4" s="1"/>
  <c r="C10742" i="4" s="1"/>
  <c r="C10743" i="4" s="1"/>
  <c r="C10744" i="4" s="1"/>
  <c r="C10745" i="4" s="1"/>
  <c r="C10746" i="4" s="1"/>
  <c r="C10747" i="4" s="1"/>
  <c r="C10748" i="4" s="1"/>
  <c r="C10749" i="4" s="1"/>
  <c r="C10750" i="4" s="1"/>
  <c r="C10751" i="4" s="1"/>
  <c r="C10752" i="4" s="1"/>
  <c r="C10753" i="4" s="1"/>
  <c r="C10754" i="4" s="1"/>
  <c r="C10755" i="4" s="1"/>
  <c r="C10756" i="4" s="1"/>
  <c r="C10757" i="4" s="1"/>
  <c r="C10758" i="4" s="1"/>
  <c r="C10759" i="4" s="1"/>
  <c r="C10760" i="4" s="1"/>
  <c r="C10761" i="4" s="1"/>
  <c r="C10762" i="4" s="1"/>
  <c r="C10763" i="4" s="1"/>
  <c r="C10764" i="4" s="1"/>
  <c r="C10765" i="4" s="1"/>
  <c r="C10766" i="4" s="1"/>
  <c r="C10767" i="4" s="1"/>
  <c r="C10768" i="4" s="1"/>
  <c r="C10769" i="4" s="1"/>
  <c r="C10770" i="4" s="1"/>
  <c r="C10771" i="4" s="1"/>
  <c r="C10772" i="4" s="1"/>
  <c r="C10773" i="4" s="1"/>
  <c r="C10774" i="4" s="1"/>
  <c r="C10775" i="4" s="1"/>
  <c r="C10776" i="4" s="1"/>
  <c r="C10777" i="4" s="1"/>
  <c r="C10778" i="4" s="1"/>
  <c r="C10779" i="4" s="1"/>
  <c r="C10780" i="4" s="1"/>
  <c r="C10781" i="4" s="1"/>
  <c r="C10782" i="4" s="1"/>
  <c r="C10783" i="4" s="1"/>
  <c r="C10784" i="4" s="1"/>
  <c r="C10785" i="4" s="1"/>
  <c r="C10786" i="4" s="1"/>
  <c r="C10787" i="4" s="1"/>
  <c r="C10788" i="4" s="1"/>
  <c r="C10789" i="4" s="1"/>
  <c r="C10790" i="4" s="1"/>
  <c r="C10791" i="4" s="1"/>
  <c r="C10792" i="4" s="1"/>
  <c r="C10793" i="4" s="1"/>
  <c r="C10794" i="4" s="1"/>
  <c r="C10795" i="4" s="1"/>
  <c r="C10796" i="4" s="1"/>
  <c r="C10797" i="4" s="1"/>
  <c r="C10798" i="4" s="1"/>
  <c r="C10799" i="4" s="1"/>
  <c r="C10800" i="4" s="1"/>
  <c r="C10801" i="4" s="1"/>
  <c r="C10802" i="4" s="1"/>
  <c r="C10803" i="4" s="1"/>
  <c r="C10804" i="4" s="1"/>
  <c r="C10805" i="4" s="1"/>
  <c r="C10806" i="4" s="1"/>
  <c r="C10807" i="4" s="1"/>
  <c r="C10808" i="4" s="1"/>
  <c r="C10809" i="4" s="1"/>
  <c r="C10810" i="4" s="1"/>
  <c r="C10811" i="4" s="1"/>
  <c r="C10812" i="4" s="1"/>
  <c r="C10813" i="4" s="1"/>
  <c r="C10814" i="4" s="1"/>
  <c r="C10815" i="4" s="1"/>
  <c r="C10816" i="4" s="1"/>
  <c r="C10817" i="4" s="1"/>
  <c r="C10818" i="4" s="1"/>
  <c r="C10819" i="4" s="1"/>
  <c r="C10820" i="4" s="1"/>
  <c r="C10821" i="4" s="1"/>
  <c r="C10822" i="4" s="1"/>
  <c r="C10823" i="4" s="1"/>
  <c r="C10824" i="4" s="1"/>
  <c r="C10825" i="4" s="1"/>
  <c r="C10826" i="4" s="1"/>
  <c r="C10827" i="4" s="1"/>
  <c r="C10828" i="4" s="1"/>
  <c r="C10829" i="4" s="1"/>
  <c r="C10830" i="4" s="1"/>
  <c r="C10831" i="4" s="1"/>
  <c r="C10832" i="4" s="1"/>
  <c r="C10833" i="4" s="1"/>
  <c r="C10834" i="4" s="1"/>
  <c r="C10835" i="4" s="1"/>
  <c r="C10836" i="4" s="1"/>
  <c r="C10837" i="4" s="1"/>
  <c r="C10838" i="4" s="1"/>
  <c r="C10839" i="4" s="1"/>
  <c r="C10840" i="4" s="1"/>
  <c r="C10841" i="4" s="1"/>
  <c r="C10842" i="4" s="1"/>
  <c r="C10843" i="4" s="1"/>
  <c r="C10844" i="4" s="1"/>
  <c r="C10845" i="4" s="1"/>
  <c r="C10846" i="4" s="1"/>
  <c r="C10847" i="4" s="1"/>
  <c r="C10848" i="4" s="1"/>
  <c r="C10849" i="4" s="1"/>
  <c r="C10850" i="4" s="1"/>
  <c r="C10851" i="4" s="1"/>
  <c r="C10852" i="4" s="1"/>
  <c r="C10853" i="4" s="1"/>
  <c r="C10854" i="4" s="1"/>
  <c r="C10855" i="4" s="1"/>
  <c r="C10856" i="4" s="1"/>
  <c r="C10857" i="4" s="1"/>
  <c r="C10858" i="4" s="1"/>
  <c r="C10859" i="4" s="1"/>
  <c r="C10860" i="4" s="1"/>
  <c r="C10861" i="4" s="1"/>
  <c r="C10862" i="4" s="1"/>
  <c r="C10863" i="4" s="1"/>
  <c r="C10864" i="4" s="1"/>
  <c r="C10865" i="4" s="1"/>
  <c r="C10866" i="4" s="1"/>
  <c r="C10867" i="4" s="1"/>
  <c r="C10868" i="4" s="1"/>
  <c r="C10869" i="4" s="1"/>
  <c r="C10870" i="4" s="1"/>
  <c r="C10871" i="4" s="1"/>
  <c r="C10872" i="4" s="1"/>
  <c r="C10873" i="4" s="1"/>
  <c r="C10874" i="4" s="1"/>
  <c r="C10875" i="4" s="1"/>
  <c r="C10876" i="4" s="1"/>
  <c r="C10877" i="4" s="1"/>
  <c r="C10878" i="4" s="1"/>
  <c r="C10879" i="4" s="1"/>
  <c r="C10880" i="4" s="1"/>
  <c r="C10881" i="4" s="1"/>
  <c r="C10882" i="4" s="1"/>
  <c r="C10883" i="4" s="1"/>
  <c r="C10884" i="4" s="1"/>
  <c r="C10885" i="4" s="1"/>
  <c r="C10886" i="4" s="1"/>
  <c r="C10887" i="4" s="1"/>
  <c r="C10888" i="4" s="1"/>
  <c r="C10889" i="4" s="1"/>
  <c r="C10890" i="4" s="1"/>
  <c r="C10891" i="4" s="1"/>
  <c r="C10892" i="4" s="1"/>
  <c r="C10893" i="4" s="1"/>
  <c r="C10894" i="4" s="1"/>
  <c r="C10895" i="4" s="1"/>
  <c r="C10896" i="4" s="1"/>
  <c r="C10897" i="4" s="1"/>
  <c r="C10898" i="4" s="1"/>
  <c r="C10899" i="4" s="1"/>
  <c r="C10900" i="4" s="1"/>
  <c r="C10901" i="4" s="1"/>
  <c r="C10902" i="4" s="1"/>
  <c r="C10903" i="4" s="1"/>
  <c r="C10904" i="4" s="1"/>
  <c r="C10905" i="4" s="1"/>
  <c r="C10906" i="4" s="1"/>
  <c r="C10907" i="4" s="1"/>
  <c r="C10908" i="4" s="1"/>
  <c r="C10909" i="4" s="1"/>
  <c r="C10910" i="4" s="1"/>
  <c r="C10911" i="4" s="1"/>
  <c r="C10912" i="4" s="1"/>
  <c r="C10913" i="4" s="1"/>
  <c r="C10914" i="4" s="1"/>
  <c r="C10915" i="4" s="1"/>
  <c r="C10916" i="4" s="1"/>
  <c r="C10917" i="4" s="1"/>
  <c r="C10918" i="4" s="1"/>
  <c r="C10919" i="4" s="1"/>
  <c r="C10920" i="4" s="1"/>
  <c r="C10921" i="4" s="1"/>
  <c r="C10922" i="4" s="1"/>
  <c r="C10923" i="4" s="1"/>
  <c r="C10924" i="4" s="1"/>
  <c r="C10925" i="4" s="1"/>
  <c r="C10926" i="4" s="1"/>
  <c r="C10927" i="4" s="1"/>
  <c r="C10928" i="4" s="1"/>
  <c r="C10929" i="4" s="1"/>
  <c r="C10930" i="4" s="1"/>
  <c r="C10931" i="4" s="1"/>
  <c r="C10932" i="4" s="1"/>
  <c r="C10933" i="4" s="1"/>
  <c r="C10934" i="4" s="1"/>
  <c r="C10935" i="4" s="1"/>
  <c r="C10936" i="4" s="1"/>
  <c r="C10937" i="4" s="1"/>
  <c r="C10938" i="4" s="1"/>
  <c r="C10939" i="4" s="1"/>
  <c r="C10940" i="4" s="1"/>
  <c r="C10941" i="4" s="1"/>
  <c r="C10942" i="4" s="1"/>
  <c r="C10943" i="4" s="1"/>
  <c r="C10944" i="4" s="1"/>
  <c r="C10945" i="4" s="1"/>
  <c r="C10946" i="4" s="1"/>
  <c r="C10947" i="4" s="1"/>
  <c r="C10948" i="4" s="1"/>
  <c r="C10949" i="4" s="1"/>
  <c r="C10950" i="4" s="1"/>
  <c r="C10951" i="4" s="1"/>
  <c r="C10952" i="4" s="1"/>
  <c r="C10953" i="4" s="1"/>
  <c r="C10954" i="4" s="1"/>
  <c r="C10955" i="4" s="1"/>
  <c r="C10956" i="4" s="1"/>
  <c r="C10957" i="4" s="1"/>
  <c r="C10958" i="4" s="1"/>
  <c r="C10959" i="4" s="1"/>
  <c r="C10960" i="4" s="1"/>
  <c r="C10961" i="4" s="1"/>
  <c r="C10962" i="4" s="1"/>
  <c r="C10963" i="4" s="1"/>
  <c r="C10964" i="4" s="1"/>
  <c r="C10965" i="4" s="1"/>
  <c r="C10966" i="4" s="1"/>
  <c r="C10967" i="4" s="1"/>
  <c r="C10968" i="4" s="1"/>
  <c r="C10969" i="4" s="1"/>
  <c r="C10970" i="4" s="1"/>
  <c r="C10971" i="4" s="1"/>
  <c r="C10972" i="4" s="1"/>
  <c r="C10973" i="4" s="1"/>
  <c r="C10974" i="4" s="1"/>
  <c r="C10975" i="4" s="1"/>
  <c r="C10976" i="4" s="1"/>
  <c r="C10977" i="4" s="1"/>
  <c r="C10978" i="4" s="1"/>
  <c r="C10979" i="4" s="1"/>
  <c r="C10980" i="4" s="1"/>
  <c r="C10981" i="4" s="1"/>
  <c r="C10982" i="4" s="1"/>
  <c r="C10983" i="4" s="1"/>
  <c r="C10984" i="4" s="1"/>
  <c r="C10985" i="4" s="1"/>
  <c r="C10986" i="4" s="1"/>
  <c r="C10987" i="4" s="1"/>
  <c r="C10988" i="4" s="1"/>
  <c r="C10989" i="4" s="1"/>
  <c r="C10990" i="4" s="1"/>
  <c r="C10991" i="4" s="1"/>
  <c r="C10992" i="4" s="1"/>
  <c r="C10993" i="4" s="1"/>
  <c r="C10994" i="4" s="1"/>
  <c r="C10995" i="4" s="1"/>
  <c r="C10996" i="4" s="1"/>
  <c r="C10997" i="4" s="1"/>
  <c r="C10998" i="4" s="1"/>
  <c r="C10999" i="4" s="1"/>
  <c r="C11000" i="4" s="1"/>
  <c r="C11001" i="4" s="1"/>
  <c r="C11002" i="4" s="1"/>
  <c r="C11003" i="4" s="1"/>
  <c r="C11004" i="4" s="1"/>
  <c r="C11005" i="4" s="1"/>
  <c r="C11006" i="4" s="1"/>
  <c r="C11007" i="4" s="1"/>
  <c r="C11008" i="4" s="1"/>
  <c r="C11009" i="4" s="1"/>
  <c r="C11010" i="4" s="1"/>
  <c r="C11011" i="4" s="1"/>
  <c r="C11012" i="4" s="1"/>
  <c r="C11013" i="4" s="1"/>
  <c r="C11014" i="4" s="1"/>
  <c r="C11015" i="4" s="1"/>
  <c r="C11016" i="4" s="1"/>
  <c r="C11017" i="4" s="1"/>
  <c r="C11018" i="4" s="1"/>
  <c r="C11019" i="4" s="1"/>
  <c r="C11020" i="4" s="1"/>
  <c r="C11021" i="4" s="1"/>
  <c r="C11022" i="4" s="1"/>
  <c r="C11023" i="4" s="1"/>
  <c r="C11024" i="4" s="1"/>
  <c r="C11025" i="4" s="1"/>
  <c r="C11026" i="4" s="1"/>
  <c r="C11027" i="4" s="1"/>
  <c r="C11028" i="4" s="1"/>
  <c r="C11029" i="4" s="1"/>
  <c r="C11030" i="4" s="1"/>
  <c r="C11031" i="4" s="1"/>
  <c r="C11032" i="4" s="1"/>
  <c r="C11033" i="4" s="1"/>
  <c r="C11034" i="4" s="1"/>
  <c r="C11035" i="4" s="1"/>
  <c r="C11036" i="4" s="1"/>
  <c r="C11037" i="4" s="1"/>
  <c r="C11038" i="4" s="1"/>
  <c r="C11039" i="4" s="1"/>
  <c r="C11040" i="4" s="1"/>
  <c r="C11041" i="4" s="1"/>
  <c r="C11042" i="4" s="1"/>
  <c r="C11043" i="4" s="1"/>
  <c r="C11044" i="4" s="1"/>
  <c r="C11045" i="4" s="1"/>
  <c r="C11046" i="4" s="1"/>
  <c r="C11047" i="4" s="1"/>
  <c r="C11048" i="4" s="1"/>
  <c r="C11049" i="4" s="1"/>
  <c r="C11050" i="4" s="1"/>
  <c r="C11051" i="4" s="1"/>
  <c r="C11052" i="4" s="1"/>
  <c r="C11053" i="4" s="1"/>
  <c r="C11054" i="4" s="1"/>
  <c r="C11055" i="4" s="1"/>
  <c r="C11056" i="4" s="1"/>
  <c r="C11057" i="4" s="1"/>
  <c r="C11058" i="4" s="1"/>
  <c r="C11059" i="4" s="1"/>
  <c r="C11060" i="4" s="1"/>
  <c r="C11061" i="4" s="1"/>
  <c r="C11062" i="4" s="1"/>
  <c r="C11063" i="4" s="1"/>
  <c r="C11064" i="4" s="1"/>
  <c r="C11065" i="4" s="1"/>
  <c r="C11066" i="4" s="1"/>
  <c r="C11067" i="4" s="1"/>
  <c r="C11068" i="4" s="1"/>
  <c r="C11069" i="4" s="1"/>
  <c r="C11070" i="4" s="1"/>
  <c r="C11071" i="4" s="1"/>
  <c r="C11072" i="4" s="1"/>
  <c r="C11073" i="4" s="1"/>
  <c r="C11074" i="4" s="1"/>
  <c r="C11075" i="4" s="1"/>
  <c r="C11076" i="4" s="1"/>
  <c r="C11077" i="4" s="1"/>
  <c r="C11078" i="4" s="1"/>
  <c r="C11079" i="4" s="1"/>
  <c r="C11080" i="4" s="1"/>
  <c r="C11081" i="4" s="1"/>
  <c r="C11082" i="4" s="1"/>
  <c r="C11083" i="4" s="1"/>
  <c r="C11084" i="4" s="1"/>
  <c r="C11085" i="4" s="1"/>
  <c r="C11086" i="4" s="1"/>
  <c r="C11087" i="4" s="1"/>
  <c r="C11088" i="4" s="1"/>
  <c r="C11089" i="4" s="1"/>
  <c r="C11090" i="4" s="1"/>
  <c r="C11091" i="4" s="1"/>
  <c r="C11092" i="4" s="1"/>
  <c r="C11093" i="4" s="1"/>
  <c r="C11094" i="4" s="1"/>
  <c r="C11095" i="4" s="1"/>
  <c r="C11096" i="4" s="1"/>
  <c r="C11097" i="4" s="1"/>
  <c r="C11098" i="4" s="1"/>
  <c r="C11099" i="4" s="1"/>
  <c r="C11100" i="4" s="1"/>
  <c r="C11101" i="4" s="1"/>
  <c r="C11102" i="4" s="1"/>
  <c r="C11103" i="4" s="1"/>
  <c r="C11104" i="4" s="1"/>
  <c r="C11105" i="4" s="1"/>
  <c r="C11106" i="4" s="1"/>
  <c r="C11107" i="4" s="1"/>
  <c r="C11108" i="4" s="1"/>
  <c r="C11109" i="4" s="1"/>
  <c r="C11110" i="4" s="1"/>
  <c r="C11111" i="4" s="1"/>
  <c r="C11112" i="4" s="1"/>
  <c r="C11113" i="4" s="1"/>
  <c r="C11114" i="4" s="1"/>
  <c r="C11115" i="4" s="1"/>
  <c r="C11116" i="4" s="1"/>
  <c r="C11117" i="4" s="1"/>
  <c r="C11118" i="4" s="1"/>
  <c r="C11119" i="4" s="1"/>
  <c r="C11120" i="4" s="1"/>
  <c r="C11121" i="4" s="1"/>
  <c r="C11122" i="4" s="1"/>
  <c r="C11123" i="4" s="1"/>
  <c r="C11124" i="4" s="1"/>
  <c r="C11125" i="4" s="1"/>
  <c r="C11126" i="4" s="1"/>
  <c r="C11127" i="4" s="1"/>
  <c r="C11128" i="4" s="1"/>
  <c r="C11129" i="4" s="1"/>
  <c r="C11130" i="4" s="1"/>
  <c r="C11131" i="4" s="1"/>
  <c r="C11132" i="4" s="1"/>
  <c r="C11133" i="4" s="1"/>
  <c r="C11134" i="4" s="1"/>
  <c r="C11135" i="4" s="1"/>
  <c r="C11136" i="4" s="1"/>
  <c r="C11137" i="4" s="1"/>
  <c r="C11138" i="4" s="1"/>
  <c r="C11139" i="4" s="1"/>
  <c r="C11140" i="4" s="1"/>
  <c r="C11141" i="4" s="1"/>
  <c r="C11142" i="4" s="1"/>
  <c r="C11143" i="4" s="1"/>
  <c r="C11144" i="4" s="1"/>
  <c r="C11145" i="4" s="1"/>
  <c r="C11146" i="4" s="1"/>
  <c r="C11147" i="4" s="1"/>
  <c r="C11148" i="4" s="1"/>
  <c r="C11149" i="4" s="1"/>
  <c r="C11150" i="4" s="1"/>
  <c r="C11151" i="4" s="1"/>
  <c r="C11152" i="4" s="1"/>
  <c r="C11153" i="4" s="1"/>
  <c r="C11154" i="4" s="1"/>
  <c r="C11155" i="4" s="1"/>
  <c r="C11156" i="4" s="1"/>
  <c r="C11157" i="4" s="1"/>
  <c r="C11158" i="4" s="1"/>
  <c r="C11159" i="4" s="1"/>
  <c r="C11160" i="4" s="1"/>
  <c r="C11161" i="4" s="1"/>
  <c r="C11162" i="4" s="1"/>
  <c r="C11163" i="4" s="1"/>
  <c r="C11164" i="4" s="1"/>
  <c r="C11165" i="4" s="1"/>
  <c r="C11166" i="4" s="1"/>
  <c r="C11167" i="4" s="1"/>
  <c r="C11168" i="4" s="1"/>
  <c r="C11169" i="4" s="1"/>
  <c r="C11170" i="4" s="1"/>
  <c r="C11171" i="4" s="1"/>
  <c r="C11172" i="4" s="1"/>
  <c r="C11173" i="4" s="1"/>
  <c r="C11174" i="4" s="1"/>
  <c r="C11175" i="4" s="1"/>
  <c r="C11176" i="4" s="1"/>
  <c r="C11177" i="4" s="1"/>
  <c r="C11178" i="4" s="1"/>
  <c r="C11179" i="4" s="1"/>
  <c r="C11180" i="4" s="1"/>
  <c r="C11181" i="4" s="1"/>
  <c r="C11182" i="4" s="1"/>
  <c r="C11183" i="4" s="1"/>
  <c r="C11184" i="4" s="1"/>
  <c r="C11185" i="4" s="1"/>
  <c r="C11186" i="4" s="1"/>
  <c r="C11187" i="4" s="1"/>
  <c r="C11188" i="4" s="1"/>
  <c r="C11189" i="4" s="1"/>
  <c r="C11190" i="4" s="1"/>
  <c r="C11191" i="4" s="1"/>
  <c r="C11192" i="4" s="1"/>
  <c r="C11193" i="4" s="1"/>
  <c r="C11194" i="4" s="1"/>
  <c r="C11195" i="4" s="1"/>
  <c r="C11196" i="4" s="1"/>
  <c r="C11197" i="4" s="1"/>
  <c r="C11198" i="4" s="1"/>
  <c r="C11199" i="4" s="1"/>
  <c r="C11200" i="4" s="1"/>
  <c r="C11201" i="4" s="1"/>
  <c r="C11202" i="4" s="1"/>
  <c r="C11203" i="4" s="1"/>
  <c r="C11204" i="4" s="1"/>
  <c r="C11205" i="4" s="1"/>
  <c r="C11206" i="4" s="1"/>
  <c r="C11207" i="4" s="1"/>
  <c r="C11208" i="4" s="1"/>
  <c r="C11209" i="4" s="1"/>
  <c r="C11210" i="4" s="1"/>
  <c r="C11211" i="4" s="1"/>
  <c r="C11212" i="4" s="1"/>
  <c r="C11213" i="4" s="1"/>
  <c r="C11214" i="4" s="1"/>
  <c r="C11215" i="4" s="1"/>
  <c r="C11216" i="4" s="1"/>
  <c r="C11217" i="4" s="1"/>
  <c r="C11218" i="4" s="1"/>
  <c r="C11219" i="4" s="1"/>
  <c r="C11220" i="4" s="1"/>
  <c r="C11221" i="4" s="1"/>
  <c r="C11222" i="4" s="1"/>
  <c r="C11223" i="4" s="1"/>
  <c r="C11224" i="4" s="1"/>
  <c r="C11225" i="4" s="1"/>
  <c r="C11226" i="4" s="1"/>
  <c r="C11227" i="4" s="1"/>
  <c r="C11228" i="4" s="1"/>
  <c r="C11229" i="4" s="1"/>
  <c r="C11230" i="4" s="1"/>
  <c r="C11231" i="4" s="1"/>
  <c r="C11232" i="4" s="1"/>
  <c r="C11233" i="4" s="1"/>
  <c r="C11234" i="4" s="1"/>
  <c r="C11235" i="4" s="1"/>
  <c r="C11236" i="4" s="1"/>
  <c r="C11237" i="4" s="1"/>
  <c r="C11238" i="4" s="1"/>
  <c r="C11239" i="4" s="1"/>
  <c r="C11240" i="4" s="1"/>
  <c r="C11241" i="4" s="1"/>
  <c r="C11242" i="4" s="1"/>
  <c r="C11243" i="4" s="1"/>
  <c r="C11244" i="4" s="1"/>
  <c r="C11245" i="4" s="1"/>
  <c r="C11246" i="4" s="1"/>
  <c r="C11247" i="4" s="1"/>
  <c r="C11248" i="4" s="1"/>
  <c r="C11249" i="4" s="1"/>
  <c r="C11250" i="4" s="1"/>
  <c r="C11251" i="4" s="1"/>
  <c r="C11252" i="4" s="1"/>
  <c r="C11253" i="4" s="1"/>
  <c r="C11254" i="4" s="1"/>
  <c r="C11255" i="4" s="1"/>
  <c r="C11256" i="4" s="1"/>
  <c r="C11257" i="4" s="1"/>
  <c r="C11258" i="4" s="1"/>
  <c r="C11259" i="4" s="1"/>
  <c r="C11260" i="4" s="1"/>
  <c r="C11261" i="4" s="1"/>
  <c r="C11262" i="4" s="1"/>
  <c r="C11263" i="4" s="1"/>
  <c r="C11264" i="4" s="1"/>
  <c r="C11265" i="4" s="1"/>
  <c r="C11266" i="4" s="1"/>
  <c r="C11267" i="4" s="1"/>
  <c r="C11268" i="4" s="1"/>
  <c r="C11269" i="4" s="1"/>
  <c r="C11270" i="4" s="1"/>
  <c r="C11271" i="4" s="1"/>
  <c r="C11272" i="4" s="1"/>
  <c r="C11273" i="4" s="1"/>
  <c r="C11274" i="4" s="1"/>
  <c r="C11275" i="4" s="1"/>
  <c r="C11276" i="4" s="1"/>
  <c r="C11277" i="4" s="1"/>
  <c r="C11278" i="4" s="1"/>
  <c r="C11279" i="4" s="1"/>
  <c r="C11280" i="4" s="1"/>
  <c r="C11281" i="4" s="1"/>
  <c r="C11282" i="4" s="1"/>
  <c r="C11283" i="4" s="1"/>
  <c r="C11284" i="4" s="1"/>
  <c r="C11285" i="4" s="1"/>
  <c r="C11286" i="4" s="1"/>
  <c r="C11287" i="4" s="1"/>
  <c r="C11288" i="4" s="1"/>
  <c r="C11289" i="4" s="1"/>
  <c r="C11290" i="4" s="1"/>
  <c r="C11291" i="4" s="1"/>
  <c r="C11292" i="4" s="1"/>
  <c r="C11293" i="4" s="1"/>
  <c r="C11294" i="4" s="1"/>
  <c r="C11295" i="4" s="1"/>
  <c r="C11296" i="4" s="1"/>
  <c r="C11297" i="4" s="1"/>
  <c r="C11298" i="4" s="1"/>
  <c r="C11299" i="4" s="1"/>
  <c r="C11300" i="4" s="1"/>
  <c r="C11301" i="4" s="1"/>
  <c r="C11302" i="4" s="1"/>
  <c r="C11303" i="4" s="1"/>
  <c r="C11304" i="4" s="1"/>
  <c r="C11305" i="4" s="1"/>
  <c r="C11306" i="4" s="1"/>
  <c r="C11307" i="4" s="1"/>
  <c r="C11308" i="4" s="1"/>
  <c r="C11309" i="4" s="1"/>
  <c r="C11310" i="4" s="1"/>
  <c r="C11311" i="4" s="1"/>
  <c r="C11312" i="4" s="1"/>
  <c r="C11313" i="4" s="1"/>
  <c r="C11314" i="4" s="1"/>
  <c r="C11315" i="4" s="1"/>
  <c r="C11316" i="4" s="1"/>
  <c r="C11317" i="4" s="1"/>
  <c r="C11318" i="4" s="1"/>
  <c r="C11319" i="4" s="1"/>
  <c r="C11320" i="4" s="1"/>
  <c r="C11321" i="4" s="1"/>
  <c r="C11322" i="4" s="1"/>
  <c r="C11323" i="4" s="1"/>
  <c r="C11324" i="4" s="1"/>
  <c r="C11325" i="4" s="1"/>
  <c r="C11326" i="4" s="1"/>
  <c r="C11327" i="4" s="1"/>
  <c r="C11328" i="4" s="1"/>
  <c r="C11329" i="4" s="1"/>
  <c r="C11330" i="4" s="1"/>
  <c r="C11331" i="4" s="1"/>
  <c r="C11332" i="4" s="1"/>
  <c r="C11333" i="4" s="1"/>
  <c r="C11334" i="4" s="1"/>
  <c r="C11335" i="4" s="1"/>
  <c r="C11336" i="4" s="1"/>
  <c r="C11337" i="4" s="1"/>
  <c r="C11338" i="4" s="1"/>
  <c r="C11339" i="4" s="1"/>
  <c r="C11340" i="4" s="1"/>
  <c r="C11341" i="4" s="1"/>
  <c r="C11342" i="4" s="1"/>
  <c r="C11343" i="4" s="1"/>
  <c r="C11344" i="4" s="1"/>
  <c r="C11345" i="4" s="1"/>
  <c r="C11346" i="4" s="1"/>
  <c r="C11347" i="4" s="1"/>
  <c r="C11348" i="4" s="1"/>
  <c r="C11349" i="4" s="1"/>
  <c r="C11350" i="4" s="1"/>
  <c r="C11351" i="4" s="1"/>
  <c r="C11352" i="4" s="1"/>
  <c r="C11353" i="4" s="1"/>
  <c r="C11354" i="4" s="1"/>
  <c r="C11355" i="4" s="1"/>
  <c r="C11356" i="4" s="1"/>
  <c r="C11357" i="4" s="1"/>
  <c r="C11358" i="4" s="1"/>
  <c r="C11359" i="4" s="1"/>
  <c r="C11360" i="4" s="1"/>
  <c r="C11361" i="4" s="1"/>
  <c r="C11362" i="4" s="1"/>
  <c r="C11363" i="4" s="1"/>
  <c r="C11364" i="4" s="1"/>
  <c r="C11365" i="4" s="1"/>
  <c r="C11366" i="4" s="1"/>
  <c r="C11367" i="4" s="1"/>
  <c r="C11368" i="4" s="1"/>
  <c r="C11369" i="4" s="1"/>
  <c r="C11370" i="4" s="1"/>
  <c r="C11371" i="4" s="1"/>
  <c r="C11372" i="4" s="1"/>
  <c r="C11373" i="4" s="1"/>
  <c r="C11374" i="4" s="1"/>
  <c r="C11375" i="4" s="1"/>
  <c r="C11376" i="4" s="1"/>
  <c r="C11377" i="4" s="1"/>
  <c r="C11378" i="4" s="1"/>
  <c r="C11379" i="4" s="1"/>
  <c r="C11380" i="4" s="1"/>
  <c r="C11381" i="4" s="1"/>
  <c r="C11382" i="4" s="1"/>
  <c r="C11383" i="4" s="1"/>
  <c r="C11384" i="4" s="1"/>
  <c r="C11385" i="4" s="1"/>
  <c r="C11386" i="4" s="1"/>
  <c r="C11387" i="4" s="1"/>
  <c r="C11388" i="4" s="1"/>
  <c r="C11389" i="4" s="1"/>
  <c r="C11390" i="4" s="1"/>
  <c r="C11391" i="4" s="1"/>
  <c r="C11392" i="4" s="1"/>
  <c r="C11393" i="4" s="1"/>
  <c r="C11394" i="4" s="1"/>
  <c r="C11395" i="4" s="1"/>
  <c r="C11396" i="4" s="1"/>
  <c r="C11397" i="4" s="1"/>
  <c r="C11398" i="4" s="1"/>
  <c r="C11399" i="4" s="1"/>
  <c r="C11400" i="4" s="1"/>
  <c r="C11401" i="4" s="1"/>
  <c r="C11402" i="4" s="1"/>
  <c r="C11403" i="4" s="1"/>
  <c r="C11404" i="4" s="1"/>
  <c r="C11405" i="4" s="1"/>
  <c r="C11406" i="4" s="1"/>
  <c r="C11407" i="4" s="1"/>
  <c r="C11408" i="4" s="1"/>
  <c r="C11409" i="4" s="1"/>
  <c r="C11410" i="4" s="1"/>
  <c r="C11411" i="4" s="1"/>
  <c r="C11412" i="4" s="1"/>
  <c r="C11413" i="4" s="1"/>
  <c r="C11414" i="4" s="1"/>
  <c r="C11415" i="4" s="1"/>
  <c r="C11416" i="4" s="1"/>
  <c r="C11417" i="4" s="1"/>
  <c r="C11418" i="4" s="1"/>
  <c r="C11419" i="4" s="1"/>
  <c r="C11420" i="4" s="1"/>
  <c r="C11421" i="4" s="1"/>
  <c r="C11422" i="4" s="1"/>
  <c r="C11423" i="4" s="1"/>
  <c r="C11424" i="4" s="1"/>
  <c r="C11425" i="4" s="1"/>
  <c r="C11426" i="4" s="1"/>
  <c r="C11427" i="4" s="1"/>
  <c r="C11428" i="4" s="1"/>
  <c r="C11429" i="4" s="1"/>
  <c r="C11430" i="4" s="1"/>
  <c r="C11431" i="4" s="1"/>
  <c r="C11432" i="4" s="1"/>
  <c r="C11433" i="4" s="1"/>
  <c r="C11434" i="4" s="1"/>
  <c r="C11435" i="4" s="1"/>
  <c r="C11436" i="4" s="1"/>
  <c r="C11437" i="4" s="1"/>
  <c r="C11438" i="4" s="1"/>
  <c r="C11439" i="4" s="1"/>
  <c r="C11440" i="4" s="1"/>
  <c r="C11441" i="4" s="1"/>
  <c r="C11442" i="4" s="1"/>
  <c r="C11443" i="4" s="1"/>
  <c r="C11444" i="4" s="1"/>
  <c r="C11445" i="4" s="1"/>
  <c r="C11446" i="4" s="1"/>
  <c r="C11447" i="4" s="1"/>
  <c r="C11448" i="4" s="1"/>
  <c r="C11449" i="4" s="1"/>
  <c r="C11450" i="4" s="1"/>
  <c r="C11451" i="4" s="1"/>
  <c r="C11452" i="4" s="1"/>
  <c r="C11453" i="4" s="1"/>
  <c r="C11454" i="4" s="1"/>
  <c r="C11455" i="4" s="1"/>
  <c r="C11456" i="4" s="1"/>
  <c r="C11457" i="4" s="1"/>
  <c r="C11458" i="4" s="1"/>
  <c r="C11459" i="4" s="1"/>
  <c r="C11460" i="4" s="1"/>
  <c r="C11461" i="4" s="1"/>
  <c r="C11462" i="4" s="1"/>
  <c r="C11463" i="4" s="1"/>
  <c r="C11464" i="4" s="1"/>
  <c r="C11465" i="4" s="1"/>
  <c r="C11466" i="4" s="1"/>
  <c r="C11467" i="4" s="1"/>
  <c r="C11468" i="4" s="1"/>
  <c r="C11469" i="4" s="1"/>
  <c r="C11470" i="4" s="1"/>
  <c r="C11471" i="4" s="1"/>
  <c r="C11472" i="4" s="1"/>
  <c r="C11473" i="4" s="1"/>
  <c r="C11474" i="4" s="1"/>
  <c r="C11475" i="4" s="1"/>
  <c r="C11476" i="4" s="1"/>
  <c r="C11477" i="4" s="1"/>
  <c r="C11478" i="4" s="1"/>
  <c r="C11479" i="4" s="1"/>
  <c r="C11480" i="4" s="1"/>
  <c r="C11481" i="4" s="1"/>
  <c r="C11482" i="4" s="1"/>
  <c r="C11483" i="4" s="1"/>
  <c r="C11484" i="4" s="1"/>
  <c r="C11485" i="4" s="1"/>
  <c r="C11486" i="4" s="1"/>
  <c r="C11487" i="4" s="1"/>
  <c r="C11488" i="4" s="1"/>
  <c r="C11489" i="4" s="1"/>
  <c r="C11490" i="4" s="1"/>
  <c r="C11491" i="4" s="1"/>
  <c r="C11492" i="4" s="1"/>
  <c r="C11493" i="4" s="1"/>
  <c r="C11494" i="4" s="1"/>
  <c r="C11495" i="4" s="1"/>
  <c r="C11496" i="4" s="1"/>
  <c r="C11497" i="4" s="1"/>
  <c r="C11498" i="4" s="1"/>
  <c r="C11499" i="4" s="1"/>
  <c r="C11500" i="4" s="1"/>
  <c r="C11501" i="4" s="1"/>
  <c r="C11502" i="4" s="1"/>
  <c r="C11503" i="4" s="1"/>
  <c r="C11504" i="4" s="1"/>
  <c r="C11505" i="4" s="1"/>
  <c r="C11506" i="4" s="1"/>
  <c r="C11507" i="4" s="1"/>
  <c r="C11508" i="4" s="1"/>
  <c r="C11509" i="4" s="1"/>
  <c r="C11510" i="4" s="1"/>
  <c r="C11511" i="4" s="1"/>
  <c r="C11512" i="4" s="1"/>
  <c r="C11513" i="4" s="1"/>
  <c r="C11514" i="4" s="1"/>
  <c r="C11515" i="4" s="1"/>
  <c r="C11516" i="4" s="1"/>
  <c r="C11517" i="4" s="1"/>
  <c r="C11518" i="4" s="1"/>
  <c r="C11519" i="4" s="1"/>
  <c r="C11520" i="4" s="1"/>
  <c r="C11521" i="4" s="1"/>
  <c r="C11522" i="4" s="1"/>
  <c r="C11523" i="4" s="1"/>
  <c r="C11524" i="4" s="1"/>
  <c r="C11525" i="4" s="1"/>
  <c r="C11526" i="4" s="1"/>
  <c r="C11527" i="4" s="1"/>
  <c r="C11528" i="4" s="1"/>
  <c r="C11529" i="4" s="1"/>
  <c r="C11530" i="4" s="1"/>
  <c r="C11531" i="4" s="1"/>
  <c r="C11532" i="4" s="1"/>
  <c r="C11533" i="4" s="1"/>
  <c r="C11534" i="4" s="1"/>
  <c r="C11535" i="4" s="1"/>
  <c r="C11536" i="4" s="1"/>
  <c r="C11537" i="4" s="1"/>
  <c r="C11538" i="4" s="1"/>
  <c r="C11539" i="4" s="1"/>
  <c r="C11540" i="4" s="1"/>
  <c r="C11541" i="4" s="1"/>
  <c r="C11542" i="4" s="1"/>
  <c r="C11543" i="4" s="1"/>
  <c r="C11544" i="4" s="1"/>
  <c r="C11545" i="4" s="1"/>
  <c r="C11546" i="4" s="1"/>
  <c r="C11547" i="4" s="1"/>
  <c r="C11548" i="4" s="1"/>
  <c r="C11549" i="4" s="1"/>
  <c r="C11550" i="4" s="1"/>
  <c r="C11551" i="4" s="1"/>
  <c r="C11552" i="4" s="1"/>
  <c r="C11553" i="4" s="1"/>
  <c r="C11554" i="4" s="1"/>
  <c r="C11555" i="4" s="1"/>
  <c r="C11556" i="4" s="1"/>
  <c r="C11557" i="4" s="1"/>
  <c r="C11558" i="4" s="1"/>
  <c r="C11559" i="4" s="1"/>
  <c r="C11560" i="4" s="1"/>
  <c r="C11561" i="4" s="1"/>
  <c r="C11562" i="4" s="1"/>
  <c r="C11563" i="4" s="1"/>
  <c r="C11564" i="4" s="1"/>
  <c r="C11565" i="4" s="1"/>
  <c r="C11566" i="4" s="1"/>
  <c r="C11567" i="4" s="1"/>
  <c r="C11568" i="4" s="1"/>
  <c r="C11569" i="4" s="1"/>
  <c r="C11570" i="4" s="1"/>
  <c r="C11571" i="4" s="1"/>
  <c r="C11572" i="4" s="1"/>
  <c r="C11573" i="4" s="1"/>
  <c r="C11574" i="4" s="1"/>
  <c r="C11575" i="4" s="1"/>
  <c r="C11576" i="4" s="1"/>
  <c r="C11577" i="4" s="1"/>
  <c r="C11578" i="4" s="1"/>
  <c r="C11579" i="4" s="1"/>
  <c r="C11580" i="4" s="1"/>
  <c r="C11581" i="4" s="1"/>
  <c r="C11582" i="4" s="1"/>
  <c r="C11583" i="4" s="1"/>
  <c r="C11584" i="4" s="1"/>
  <c r="C11585" i="4" s="1"/>
  <c r="C11586" i="4" s="1"/>
  <c r="C11587" i="4" s="1"/>
  <c r="C11588" i="4" s="1"/>
  <c r="C11589" i="4" s="1"/>
  <c r="C11590" i="4" s="1"/>
  <c r="C11591" i="4" s="1"/>
  <c r="C11592" i="4" s="1"/>
  <c r="C11593" i="4" s="1"/>
  <c r="C11594" i="4" s="1"/>
  <c r="C11595" i="4" s="1"/>
  <c r="C11596" i="4" s="1"/>
  <c r="C11597" i="4" s="1"/>
  <c r="C11598" i="4" s="1"/>
  <c r="C11599" i="4" s="1"/>
  <c r="C11600" i="4" s="1"/>
  <c r="C11601" i="4" s="1"/>
  <c r="C11602" i="4" s="1"/>
  <c r="C11603" i="4" s="1"/>
  <c r="C11604" i="4" s="1"/>
  <c r="C11605" i="4" s="1"/>
  <c r="C11606" i="4" s="1"/>
  <c r="C11607" i="4" s="1"/>
  <c r="C11608" i="4" s="1"/>
  <c r="C11609" i="4" s="1"/>
  <c r="C11610" i="4" s="1"/>
  <c r="C11611" i="4" s="1"/>
  <c r="C11612" i="4" s="1"/>
  <c r="C11613" i="4" s="1"/>
  <c r="C11614" i="4" s="1"/>
  <c r="C11615" i="4" s="1"/>
  <c r="C11616" i="4" s="1"/>
  <c r="C11617" i="4" s="1"/>
  <c r="C11618" i="4" s="1"/>
  <c r="C11619" i="4" s="1"/>
  <c r="C11620" i="4" s="1"/>
  <c r="C11621" i="4" s="1"/>
  <c r="C11622" i="4" s="1"/>
  <c r="C11623" i="4" s="1"/>
  <c r="C11624" i="4" s="1"/>
  <c r="C11625" i="4" s="1"/>
  <c r="C11626" i="4" s="1"/>
  <c r="C11627" i="4" s="1"/>
  <c r="C11628" i="4" s="1"/>
  <c r="C11629" i="4" s="1"/>
  <c r="C11630" i="4" s="1"/>
  <c r="C11631" i="4" s="1"/>
  <c r="C11632" i="4" s="1"/>
  <c r="C11633" i="4" s="1"/>
  <c r="C11634" i="4" s="1"/>
  <c r="C11635" i="4" s="1"/>
  <c r="C11636" i="4" s="1"/>
  <c r="C11637" i="4" s="1"/>
  <c r="C11638" i="4" s="1"/>
  <c r="C11639" i="4" s="1"/>
  <c r="C11640" i="4" s="1"/>
  <c r="C11641" i="4" s="1"/>
  <c r="C11642" i="4" s="1"/>
  <c r="C11643" i="4" s="1"/>
  <c r="C11644" i="4" s="1"/>
  <c r="C11645" i="4" s="1"/>
  <c r="C11646" i="4" s="1"/>
  <c r="C11647" i="4" s="1"/>
  <c r="C11648" i="4" s="1"/>
  <c r="C11649" i="4" s="1"/>
  <c r="C11650" i="4" s="1"/>
  <c r="C11651" i="4" s="1"/>
  <c r="C11652" i="4" s="1"/>
  <c r="C11653" i="4" s="1"/>
  <c r="C11654" i="4" s="1"/>
  <c r="C11655" i="4" s="1"/>
  <c r="C11656" i="4" s="1"/>
  <c r="C11657" i="4" s="1"/>
  <c r="C11658" i="4" s="1"/>
  <c r="C11659" i="4" s="1"/>
  <c r="C11660" i="4" s="1"/>
  <c r="C11661" i="4" s="1"/>
  <c r="C11662" i="4" s="1"/>
  <c r="C11663" i="4" s="1"/>
  <c r="C11664" i="4" s="1"/>
  <c r="C11665" i="4" s="1"/>
  <c r="C11666" i="4" s="1"/>
  <c r="C11667" i="4" s="1"/>
  <c r="C11668" i="4" s="1"/>
  <c r="C11669" i="4" s="1"/>
  <c r="C11670" i="4" s="1"/>
  <c r="C11671" i="4" s="1"/>
  <c r="C11672" i="4" s="1"/>
  <c r="C11673" i="4" s="1"/>
  <c r="C11674" i="4" s="1"/>
  <c r="C11675" i="4" s="1"/>
  <c r="C11676" i="4" s="1"/>
  <c r="C11677" i="4" s="1"/>
  <c r="C11678" i="4" s="1"/>
  <c r="C11679" i="4" s="1"/>
  <c r="C11680" i="4" s="1"/>
  <c r="C11681" i="4" s="1"/>
  <c r="C11682" i="4" s="1"/>
  <c r="C11683" i="4" s="1"/>
  <c r="C11684" i="4" s="1"/>
  <c r="C11685" i="4" s="1"/>
  <c r="C11686" i="4" s="1"/>
  <c r="C11687" i="4" s="1"/>
  <c r="C11688" i="4" s="1"/>
  <c r="C11689" i="4" s="1"/>
  <c r="C11690" i="4" s="1"/>
  <c r="C11691" i="4" s="1"/>
  <c r="C11692" i="4" s="1"/>
  <c r="C11693" i="4" s="1"/>
  <c r="C11694" i="4" s="1"/>
  <c r="C11695" i="4" s="1"/>
  <c r="C11696" i="4" s="1"/>
  <c r="C11697" i="4" s="1"/>
  <c r="C11698" i="4" s="1"/>
  <c r="C11699" i="4" s="1"/>
  <c r="C11700" i="4" s="1"/>
  <c r="C11701" i="4" s="1"/>
  <c r="C11702" i="4" s="1"/>
  <c r="C11703" i="4" s="1"/>
  <c r="C11704" i="4" s="1"/>
  <c r="C11705" i="4" s="1"/>
  <c r="C11706" i="4" s="1"/>
  <c r="C11707" i="4" s="1"/>
  <c r="C11708" i="4" s="1"/>
  <c r="C11709" i="4" s="1"/>
  <c r="C11710" i="4" s="1"/>
  <c r="C11711" i="4" s="1"/>
  <c r="C11712" i="4" s="1"/>
  <c r="C11713" i="4" s="1"/>
  <c r="C11714" i="4" s="1"/>
  <c r="C11715" i="4" s="1"/>
  <c r="C11716" i="4" s="1"/>
  <c r="C11717" i="4" s="1"/>
  <c r="C11718" i="4" s="1"/>
  <c r="C11719" i="4" s="1"/>
  <c r="C11720" i="4" s="1"/>
  <c r="C11721" i="4" s="1"/>
  <c r="C11722" i="4" s="1"/>
  <c r="C11723" i="4" s="1"/>
  <c r="C11724" i="4" s="1"/>
  <c r="C11725" i="4" s="1"/>
  <c r="C11726" i="4" s="1"/>
  <c r="C11727" i="4" s="1"/>
  <c r="C11728" i="4" s="1"/>
  <c r="C11729" i="4" s="1"/>
  <c r="C11730" i="4" s="1"/>
  <c r="C11731" i="4" s="1"/>
  <c r="C11732" i="4" s="1"/>
  <c r="C11733" i="4" s="1"/>
  <c r="C11734" i="4" s="1"/>
  <c r="C11735" i="4" s="1"/>
  <c r="C11736" i="4" s="1"/>
  <c r="C11737" i="4" s="1"/>
  <c r="C11738" i="4" s="1"/>
  <c r="C11739" i="4" s="1"/>
  <c r="C11740" i="4" s="1"/>
  <c r="C11741" i="4" s="1"/>
  <c r="C11742" i="4" s="1"/>
  <c r="C11743" i="4" s="1"/>
  <c r="C11744" i="4" s="1"/>
  <c r="C11745" i="4" s="1"/>
  <c r="C11746" i="4" s="1"/>
  <c r="C11747" i="4" s="1"/>
  <c r="C11748" i="4" s="1"/>
  <c r="C11749" i="4" s="1"/>
  <c r="C11750" i="4" s="1"/>
  <c r="C11751" i="4" s="1"/>
  <c r="C11752" i="4" s="1"/>
  <c r="C11753" i="4" s="1"/>
  <c r="C11754" i="4" s="1"/>
  <c r="C11755" i="4" s="1"/>
  <c r="C11756" i="4" s="1"/>
  <c r="C11757" i="4" s="1"/>
  <c r="C11758" i="4" s="1"/>
  <c r="C11759" i="4" s="1"/>
  <c r="C11760" i="4" s="1"/>
  <c r="C11761" i="4" s="1"/>
  <c r="C11762" i="4" s="1"/>
  <c r="C11763" i="4" s="1"/>
  <c r="C11764" i="4" s="1"/>
  <c r="C11765" i="4" s="1"/>
  <c r="C11766" i="4" s="1"/>
  <c r="C11767" i="4" s="1"/>
  <c r="C11768" i="4" s="1"/>
  <c r="C11769" i="4" s="1"/>
  <c r="C11770" i="4" s="1"/>
  <c r="C11771" i="4" s="1"/>
  <c r="C11772" i="4" s="1"/>
  <c r="C11773" i="4" s="1"/>
  <c r="C11774" i="4" s="1"/>
  <c r="C11775" i="4" s="1"/>
  <c r="C11776" i="4" s="1"/>
  <c r="C11777" i="4" s="1"/>
  <c r="C11778" i="4" s="1"/>
  <c r="C11779" i="4" s="1"/>
  <c r="C11780" i="4" s="1"/>
  <c r="C11781" i="4" s="1"/>
  <c r="C11782" i="4" s="1"/>
  <c r="C11783" i="4" s="1"/>
  <c r="C11784" i="4" s="1"/>
  <c r="C11785" i="4" s="1"/>
  <c r="C11786" i="4" s="1"/>
  <c r="C11787" i="4" s="1"/>
  <c r="C11788" i="4" s="1"/>
  <c r="C11789" i="4" s="1"/>
  <c r="C11790" i="4" s="1"/>
  <c r="C11791" i="4" s="1"/>
  <c r="C11792" i="4" s="1"/>
  <c r="C11793" i="4" s="1"/>
  <c r="C11794" i="4" s="1"/>
  <c r="C11795" i="4" s="1"/>
  <c r="C11796" i="4" s="1"/>
  <c r="C11797" i="4" s="1"/>
  <c r="C11798" i="4" s="1"/>
  <c r="C11799" i="4" s="1"/>
  <c r="C11800" i="4" s="1"/>
  <c r="C11801" i="4" s="1"/>
  <c r="C11802" i="4" s="1"/>
  <c r="C11803" i="4" s="1"/>
  <c r="C11804" i="4" s="1"/>
  <c r="C11805" i="4" s="1"/>
  <c r="C11806" i="4" s="1"/>
  <c r="C11807" i="4" s="1"/>
  <c r="C11808" i="4" s="1"/>
  <c r="C11809" i="4" s="1"/>
  <c r="C11810" i="4" s="1"/>
  <c r="C11811" i="4" s="1"/>
  <c r="C11812" i="4" s="1"/>
  <c r="C11813" i="4" s="1"/>
  <c r="C11814" i="4" s="1"/>
  <c r="C11815" i="4" s="1"/>
  <c r="C11816" i="4" s="1"/>
  <c r="C11817" i="4" s="1"/>
  <c r="C11818" i="4" s="1"/>
  <c r="C11819" i="4" s="1"/>
  <c r="C11820" i="4" s="1"/>
  <c r="C11821" i="4" s="1"/>
  <c r="C11822" i="4" s="1"/>
  <c r="C11823" i="4" s="1"/>
  <c r="C11824" i="4" s="1"/>
  <c r="C11825" i="4" s="1"/>
  <c r="C11826" i="4" s="1"/>
  <c r="C11827" i="4" s="1"/>
  <c r="C11828" i="4" s="1"/>
  <c r="C11829" i="4" s="1"/>
  <c r="C11830" i="4" s="1"/>
  <c r="C11831" i="4" s="1"/>
  <c r="C11832" i="4" s="1"/>
  <c r="C11833" i="4" s="1"/>
  <c r="C11834" i="4" s="1"/>
  <c r="C11835" i="4" s="1"/>
  <c r="C11836" i="4" s="1"/>
  <c r="C11837" i="4" s="1"/>
  <c r="C11838" i="4" s="1"/>
  <c r="C11839" i="4" s="1"/>
  <c r="C11840" i="4" s="1"/>
  <c r="C11841" i="4" s="1"/>
  <c r="C11842" i="4" s="1"/>
  <c r="C11843" i="4" s="1"/>
  <c r="C11844" i="4" s="1"/>
  <c r="C11845" i="4" s="1"/>
  <c r="C11846" i="4" s="1"/>
  <c r="C11847" i="4" s="1"/>
  <c r="C11848" i="4" s="1"/>
  <c r="C11849" i="4" s="1"/>
  <c r="C11850" i="4" s="1"/>
  <c r="C11851" i="4" s="1"/>
  <c r="C11852" i="4" s="1"/>
  <c r="C11853" i="4" s="1"/>
  <c r="C11854" i="4" s="1"/>
  <c r="C11855" i="4" s="1"/>
  <c r="C11856" i="4" s="1"/>
  <c r="C11857" i="4" s="1"/>
  <c r="C11858" i="4" s="1"/>
  <c r="C11859" i="4" s="1"/>
  <c r="C11860" i="4" s="1"/>
  <c r="C11861" i="4" s="1"/>
  <c r="C11862" i="4" s="1"/>
  <c r="C11863" i="4" s="1"/>
  <c r="C11864" i="4" s="1"/>
  <c r="C11865" i="4" s="1"/>
  <c r="C11866" i="4" s="1"/>
  <c r="C11867" i="4" s="1"/>
  <c r="C11868" i="4" s="1"/>
  <c r="C11869" i="4" s="1"/>
  <c r="C11870" i="4" s="1"/>
  <c r="C11871" i="4" s="1"/>
  <c r="C11872" i="4" s="1"/>
  <c r="C11873" i="4" s="1"/>
  <c r="C11874" i="4" s="1"/>
  <c r="C11875" i="4" s="1"/>
  <c r="C11876" i="4" s="1"/>
  <c r="C11877" i="4" s="1"/>
  <c r="C11878" i="4" s="1"/>
  <c r="C11879" i="4" s="1"/>
  <c r="C11880" i="4" s="1"/>
  <c r="C11881" i="4" s="1"/>
  <c r="C11882" i="4" s="1"/>
  <c r="C11883" i="4" s="1"/>
  <c r="C11884" i="4" s="1"/>
  <c r="C11885" i="4" s="1"/>
  <c r="C11886" i="4" s="1"/>
  <c r="C11887" i="4" s="1"/>
  <c r="C11888" i="4" s="1"/>
  <c r="C11889" i="4" s="1"/>
  <c r="C11890" i="4" s="1"/>
  <c r="C11891" i="4" s="1"/>
  <c r="C11892" i="4" s="1"/>
  <c r="C11893" i="4" s="1"/>
  <c r="C11894" i="4" s="1"/>
  <c r="C11895" i="4" s="1"/>
  <c r="C11896" i="4" s="1"/>
  <c r="C11897" i="4" s="1"/>
  <c r="C11898" i="4" s="1"/>
  <c r="C11899" i="4" s="1"/>
  <c r="C11900" i="4" s="1"/>
  <c r="C11901" i="4" s="1"/>
  <c r="C11902" i="4" s="1"/>
  <c r="C11903" i="4" s="1"/>
  <c r="C11904" i="4" s="1"/>
  <c r="C11905" i="4" s="1"/>
  <c r="C11906" i="4" s="1"/>
  <c r="C11907" i="4" s="1"/>
  <c r="C11908" i="4" s="1"/>
  <c r="C11909" i="4" s="1"/>
  <c r="C11910" i="4" s="1"/>
  <c r="C11911" i="4" s="1"/>
  <c r="C11912" i="4" s="1"/>
  <c r="C11913" i="4" s="1"/>
  <c r="C11914" i="4" s="1"/>
  <c r="C11915" i="4" s="1"/>
  <c r="C11916" i="4" s="1"/>
  <c r="C11917" i="4" s="1"/>
  <c r="C11918" i="4" s="1"/>
  <c r="C11919" i="4" s="1"/>
  <c r="C11920" i="4" s="1"/>
  <c r="C11921" i="4" s="1"/>
  <c r="C11922" i="4" s="1"/>
  <c r="C11923" i="4" s="1"/>
  <c r="C11924" i="4" s="1"/>
  <c r="C11925" i="4" s="1"/>
  <c r="C11926" i="4" s="1"/>
  <c r="C11927" i="4" s="1"/>
  <c r="C11928" i="4" s="1"/>
  <c r="C11929" i="4" s="1"/>
  <c r="C11930" i="4" s="1"/>
  <c r="C11931" i="4" s="1"/>
  <c r="C11932" i="4" s="1"/>
  <c r="C11933" i="4" s="1"/>
  <c r="C11934" i="4" s="1"/>
  <c r="C11935" i="4" s="1"/>
  <c r="C11936" i="4" s="1"/>
  <c r="C11937" i="4" s="1"/>
  <c r="C11938" i="4" s="1"/>
  <c r="C11939" i="4" s="1"/>
  <c r="C11940" i="4" s="1"/>
  <c r="C11941" i="4" s="1"/>
  <c r="C11942" i="4" s="1"/>
  <c r="C11943" i="4" s="1"/>
  <c r="C11944" i="4" s="1"/>
  <c r="C11945" i="4" s="1"/>
  <c r="C11946" i="4" s="1"/>
  <c r="C11947" i="4" s="1"/>
  <c r="C11948" i="4" s="1"/>
  <c r="C11949" i="4" s="1"/>
  <c r="C11950" i="4" s="1"/>
  <c r="C11951" i="4" s="1"/>
  <c r="C11952" i="4" s="1"/>
  <c r="C11953" i="4" s="1"/>
  <c r="C11954" i="4" s="1"/>
  <c r="C11955" i="4" s="1"/>
  <c r="C11956" i="4" s="1"/>
  <c r="C11957" i="4" s="1"/>
  <c r="C11958" i="4" s="1"/>
  <c r="C11959" i="4" s="1"/>
  <c r="C11960" i="4" s="1"/>
  <c r="C11961" i="4" s="1"/>
  <c r="C11962" i="4" s="1"/>
  <c r="C11963" i="4" s="1"/>
  <c r="C11964" i="4" s="1"/>
  <c r="C11965" i="4" s="1"/>
  <c r="C11966" i="4" s="1"/>
  <c r="C11967" i="4" s="1"/>
  <c r="C11968" i="4" s="1"/>
  <c r="C11969" i="4" s="1"/>
  <c r="C11970" i="4" s="1"/>
  <c r="C11971" i="4" s="1"/>
  <c r="C11972" i="4" s="1"/>
  <c r="C11973" i="4" s="1"/>
  <c r="C11974" i="4" s="1"/>
  <c r="C11975" i="4" s="1"/>
  <c r="C11976" i="4" s="1"/>
  <c r="C11977" i="4" s="1"/>
  <c r="C11978" i="4" s="1"/>
  <c r="C11979" i="4" s="1"/>
  <c r="C11980" i="4" s="1"/>
  <c r="C11981" i="4" s="1"/>
  <c r="C11982" i="4" s="1"/>
  <c r="C11983" i="4" s="1"/>
  <c r="C11984" i="4" s="1"/>
  <c r="C11985" i="4" s="1"/>
  <c r="C11986" i="4" s="1"/>
  <c r="C11987" i="4" s="1"/>
  <c r="C11988" i="4" s="1"/>
  <c r="C11989" i="4" s="1"/>
  <c r="C11990" i="4" s="1"/>
  <c r="C11991" i="4" s="1"/>
  <c r="C11992" i="4" s="1"/>
  <c r="C11993" i="4" s="1"/>
  <c r="C11994" i="4" s="1"/>
  <c r="C11995" i="4" s="1"/>
  <c r="C11996" i="4" s="1"/>
  <c r="C11997" i="4" s="1"/>
  <c r="C11998" i="4" s="1"/>
  <c r="C11999" i="4" s="1"/>
  <c r="C12000" i="4" s="1"/>
  <c r="C12001" i="4" s="1"/>
  <c r="C12002" i="4" s="1"/>
  <c r="C12003" i="4" s="1"/>
  <c r="C12004" i="4" s="1"/>
  <c r="C12005" i="4" s="1"/>
  <c r="C12006" i="4" s="1"/>
  <c r="C12007" i="4" s="1"/>
  <c r="C12008" i="4" s="1"/>
  <c r="C12009" i="4" s="1"/>
  <c r="C12010" i="4" s="1"/>
  <c r="C12011" i="4" s="1"/>
  <c r="C12012" i="4" s="1"/>
  <c r="C12013" i="4" s="1"/>
  <c r="C12014" i="4" s="1"/>
  <c r="C12015" i="4" s="1"/>
  <c r="C12016" i="4" s="1"/>
  <c r="C12017" i="4" s="1"/>
  <c r="C12018" i="4" s="1"/>
  <c r="C12019" i="4" s="1"/>
  <c r="C12020" i="4" s="1"/>
  <c r="C12021" i="4" s="1"/>
  <c r="C12022" i="4" s="1"/>
  <c r="C12023" i="4" s="1"/>
  <c r="C12024" i="4" s="1"/>
  <c r="C12025" i="4" s="1"/>
  <c r="C12026" i="4" s="1"/>
  <c r="C12027" i="4" s="1"/>
  <c r="C12028" i="4" s="1"/>
  <c r="C12029" i="4" s="1"/>
  <c r="C12030" i="4" s="1"/>
  <c r="C12031" i="4" s="1"/>
  <c r="C12032" i="4" s="1"/>
  <c r="C12033" i="4" s="1"/>
  <c r="C12034" i="4" s="1"/>
  <c r="C12035" i="4" s="1"/>
  <c r="C12036" i="4" s="1"/>
  <c r="C12037" i="4" s="1"/>
  <c r="C12038" i="4" s="1"/>
  <c r="C12039" i="4" s="1"/>
  <c r="C12040" i="4" s="1"/>
  <c r="C12041" i="4" s="1"/>
  <c r="C12042" i="4" s="1"/>
  <c r="C12043" i="4" s="1"/>
  <c r="C12044" i="4" s="1"/>
  <c r="C12045" i="4" s="1"/>
  <c r="C12046" i="4" s="1"/>
  <c r="C12047" i="4" s="1"/>
  <c r="C12048" i="4" s="1"/>
  <c r="C12049" i="4" s="1"/>
  <c r="C12050" i="4" s="1"/>
  <c r="C12051" i="4" s="1"/>
  <c r="C12052" i="4" s="1"/>
  <c r="C12053" i="4" s="1"/>
  <c r="C12054" i="4" s="1"/>
  <c r="C12055" i="4" s="1"/>
  <c r="C12056" i="4" s="1"/>
  <c r="C12057" i="4" s="1"/>
  <c r="C12058" i="4" s="1"/>
  <c r="C12059" i="4" s="1"/>
  <c r="C12060" i="4" s="1"/>
  <c r="C12061" i="4" s="1"/>
  <c r="C12062" i="4" s="1"/>
  <c r="C12063" i="4" s="1"/>
  <c r="C12064" i="4" s="1"/>
  <c r="C12065" i="4" s="1"/>
  <c r="C12066" i="4" s="1"/>
  <c r="C12067" i="4" s="1"/>
  <c r="C12068" i="4" s="1"/>
  <c r="C12069" i="4" s="1"/>
  <c r="C12070" i="4" s="1"/>
  <c r="C12071" i="4" s="1"/>
  <c r="C12072" i="4" s="1"/>
  <c r="C12073" i="4" s="1"/>
  <c r="C12074" i="4" s="1"/>
  <c r="C12075" i="4" s="1"/>
  <c r="C12076" i="4" s="1"/>
  <c r="C12077" i="4" s="1"/>
  <c r="C12078" i="4" s="1"/>
  <c r="C12079" i="4" s="1"/>
  <c r="C12080" i="4" s="1"/>
  <c r="C12081" i="4" s="1"/>
  <c r="C12082" i="4" s="1"/>
  <c r="C12083" i="4" s="1"/>
  <c r="C12084" i="4" s="1"/>
  <c r="C12085" i="4" s="1"/>
  <c r="C12086" i="4" s="1"/>
  <c r="C12087" i="4" s="1"/>
  <c r="C12088" i="4" s="1"/>
  <c r="C12089" i="4" s="1"/>
  <c r="C12090" i="4" s="1"/>
  <c r="C12091" i="4" s="1"/>
  <c r="C12092" i="4" s="1"/>
  <c r="C12093" i="4" s="1"/>
  <c r="C12094" i="4" s="1"/>
  <c r="C12095" i="4" s="1"/>
  <c r="C12096" i="4" s="1"/>
  <c r="C12097" i="4" s="1"/>
  <c r="C12098" i="4" s="1"/>
  <c r="C12099" i="4" s="1"/>
  <c r="C12100" i="4" s="1"/>
  <c r="C12101" i="4" s="1"/>
  <c r="C12102" i="4" s="1"/>
  <c r="C12103" i="4" s="1"/>
  <c r="C12104" i="4" s="1"/>
  <c r="C12105" i="4" s="1"/>
  <c r="C12106" i="4" s="1"/>
  <c r="C12107" i="4" s="1"/>
  <c r="C12108" i="4" s="1"/>
  <c r="C12109" i="4" s="1"/>
  <c r="C12110" i="4" s="1"/>
  <c r="C12111" i="4" s="1"/>
  <c r="C12112" i="4" s="1"/>
  <c r="C12113" i="4" s="1"/>
  <c r="C12114" i="4" s="1"/>
  <c r="C12115" i="4" s="1"/>
  <c r="C12116" i="4" s="1"/>
  <c r="C12117" i="4" s="1"/>
  <c r="C12118" i="4" s="1"/>
  <c r="C12119" i="4" s="1"/>
  <c r="C12120" i="4" s="1"/>
  <c r="C12121" i="4" s="1"/>
  <c r="C12122" i="4" s="1"/>
  <c r="C12123" i="4" s="1"/>
  <c r="C12124" i="4" s="1"/>
  <c r="C12125" i="4" s="1"/>
  <c r="C12126" i="4" s="1"/>
  <c r="C12127" i="4" s="1"/>
  <c r="C12128" i="4" s="1"/>
  <c r="C12129" i="4" s="1"/>
  <c r="C12130" i="4" s="1"/>
  <c r="C12131" i="4" s="1"/>
  <c r="C12132" i="4" s="1"/>
  <c r="C12133" i="4" s="1"/>
  <c r="C12134" i="4" s="1"/>
  <c r="C12135" i="4" s="1"/>
  <c r="C12136" i="4" s="1"/>
  <c r="C12137" i="4" s="1"/>
  <c r="C12138" i="4" s="1"/>
  <c r="C12139" i="4" s="1"/>
  <c r="C12140" i="4" s="1"/>
  <c r="C12141" i="4" s="1"/>
  <c r="C12142" i="4" s="1"/>
  <c r="C12143" i="4" s="1"/>
  <c r="C12144" i="4" s="1"/>
  <c r="C12145" i="4" s="1"/>
  <c r="C12146" i="4" s="1"/>
  <c r="C12147" i="4" s="1"/>
  <c r="C12148" i="4" s="1"/>
  <c r="C12149" i="4" s="1"/>
  <c r="C12150" i="4" s="1"/>
  <c r="C12151" i="4" s="1"/>
  <c r="C12152" i="4" s="1"/>
  <c r="C12153" i="4" s="1"/>
  <c r="C12154" i="4" s="1"/>
  <c r="C12155" i="4" s="1"/>
  <c r="C12156" i="4" s="1"/>
  <c r="C12157" i="4" s="1"/>
  <c r="C12158" i="4" s="1"/>
  <c r="C12159" i="4" s="1"/>
  <c r="C12160" i="4" s="1"/>
  <c r="C12161" i="4" s="1"/>
  <c r="C12162" i="4" s="1"/>
  <c r="C12163" i="4" s="1"/>
  <c r="C12164" i="4" s="1"/>
  <c r="C12165" i="4" s="1"/>
  <c r="C12166" i="4" s="1"/>
  <c r="C12167" i="4" s="1"/>
  <c r="C12168" i="4" s="1"/>
  <c r="C12169" i="4" s="1"/>
  <c r="C12170" i="4" s="1"/>
  <c r="C12171" i="4" s="1"/>
  <c r="C12172" i="4" s="1"/>
  <c r="C12173" i="4" s="1"/>
  <c r="C12174" i="4" s="1"/>
  <c r="C12175" i="4" s="1"/>
  <c r="C12176" i="4" s="1"/>
  <c r="C12177" i="4" s="1"/>
  <c r="C12178" i="4" s="1"/>
  <c r="C12179" i="4" s="1"/>
  <c r="C12180" i="4" s="1"/>
  <c r="C12181" i="4" s="1"/>
  <c r="C12182" i="4" s="1"/>
  <c r="C12183" i="4" s="1"/>
  <c r="C12184" i="4" s="1"/>
  <c r="C12185" i="4" s="1"/>
  <c r="C12186" i="4" s="1"/>
  <c r="C12187" i="4" s="1"/>
  <c r="C12188" i="4" s="1"/>
  <c r="C12189" i="4" s="1"/>
  <c r="C12190" i="4" s="1"/>
  <c r="C12191" i="4" s="1"/>
  <c r="C12192" i="4" s="1"/>
  <c r="C12193" i="4" s="1"/>
  <c r="C12194" i="4" s="1"/>
  <c r="C12195" i="4" s="1"/>
  <c r="C12196" i="4" s="1"/>
  <c r="C12197" i="4" s="1"/>
  <c r="C12198" i="4" s="1"/>
  <c r="C12199" i="4" s="1"/>
  <c r="C12200" i="4" s="1"/>
  <c r="C12201" i="4" s="1"/>
  <c r="C12202" i="4" s="1"/>
  <c r="C12203" i="4" s="1"/>
  <c r="C12204" i="4" s="1"/>
  <c r="C12205" i="4" s="1"/>
  <c r="C12206" i="4" s="1"/>
  <c r="C12207" i="4" s="1"/>
  <c r="C12208" i="4" s="1"/>
  <c r="C12209" i="4" s="1"/>
  <c r="C12210" i="4" s="1"/>
  <c r="C12211" i="4" s="1"/>
  <c r="C12212" i="4" s="1"/>
  <c r="C12213" i="4" s="1"/>
  <c r="C12214" i="4" s="1"/>
  <c r="C12215" i="4" s="1"/>
  <c r="C12216" i="4" s="1"/>
  <c r="C12217" i="4" s="1"/>
  <c r="C12218" i="4" s="1"/>
  <c r="C12219" i="4" s="1"/>
  <c r="C12220" i="4" s="1"/>
  <c r="C12221" i="4" s="1"/>
  <c r="C12222" i="4" s="1"/>
  <c r="C12223" i="4" s="1"/>
  <c r="C12224" i="4" s="1"/>
  <c r="C12225" i="4" s="1"/>
  <c r="C12226" i="4" s="1"/>
  <c r="C12227" i="4" s="1"/>
  <c r="C12228" i="4" s="1"/>
  <c r="C12229" i="4" s="1"/>
  <c r="C12230" i="4" s="1"/>
  <c r="C12231" i="4" s="1"/>
  <c r="C12232" i="4" s="1"/>
  <c r="C12233" i="4" s="1"/>
  <c r="C12234" i="4" s="1"/>
  <c r="C12235" i="4" s="1"/>
  <c r="C12236" i="4" s="1"/>
  <c r="C12237" i="4" s="1"/>
  <c r="C12238" i="4" s="1"/>
  <c r="C12239" i="4" s="1"/>
  <c r="C12240" i="4" s="1"/>
  <c r="C12241" i="4" s="1"/>
  <c r="C12242" i="4" s="1"/>
  <c r="C12243" i="4" s="1"/>
  <c r="C12244" i="4" s="1"/>
  <c r="C12245" i="4" s="1"/>
  <c r="C12246" i="4" s="1"/>
  <c r="C12247" i="4" s="1"/>
  <c r="C12248" i="4" s="1"/>
  <c r="C12249" i="4" s="1"/>
  <c r="C12250" i="4" s="1"/>
  <c r="C12251" i="4" s="1"/>
  <c r="C12252" i="4" s="1"/>
  <c r="C12253" i="4" s="1"/>
  <c r="C12254" i="4" s="1"/>
  <c r="C12255" i="4" s="1"/>
  <c r="C12256" i="4" s="1"/>
  <c r="C12257" i="4" s="1"/>
  <c r="C12258" i="4" s="1"/>
  <c r="C12259" i="4" s="1"/>
  <c r="C12260" i="4" s="1"/>
  <c r="C12261" i="4" s="1"/>
  <c r="C12262" i="4" s="1"/>
  <c r="C12263" i="4" s="1"/>
  <c r="C12264" i="4" s="1"/>
  <c r="C12265" i="4" s="1"/>
  <c r="C12266" i="4" s="1"/>
  <c r="C12267" i="4" s="1"/>
  <c r="C12268" i="4" s="1"/>
  <c r="C12269" i="4" s="1"/>
  <c r="C12270" i="4" s="1"/>
  <c r="C12271" i="4" s="1"/>
  <c r="C12272" i="4" s="1"/>
  <c r="C12273" i="4" s="1"/>
  <c r="C12274" i="4" s="1"/>
  <c r="C12275" i="4" s="1"/>
  <c r="C12276" i="4" s="1"/>
  <c r="C12277" i="4" s="1"/>
  <c r="C12278" i="4" s="1"/>
  <c r="C12279" i="4" s="1"/>
  <c r="C12280" i="4" s="1"/>
  <c r="C12281" i="4" s="1"/>
  <c r="C12282" i="4" s="1"/>
  <c r="C12283" i="4" s="1"/>
  <c r="C12284" i="4" s="1"/>
  <c r="C12285" i="4" s="1"/>
  <c r="C12286" i="4" s="1"/>
  <c r="C12287" i="4" s="1"/>
  <c r="C12288" i="4" s="1"/>
  <c r="C12289" i="4" s="1"/>
  <c r="C12290" i="4" s="1"/>
  <c r="C12291" i="4" s="1"/>
  <c r="C12292" i="4" s="1"/>
  <c r="C12293" i="4" s="1"/>
  <c r="C12294" i="4" s="1"/>
  <c r="C12295" i="4" s="1"/>
  <c r="C12296" i="4" s="1"/>
  <c r="C12297" i="4" s="1"/>
  <c r="C12298" i="4" s="1"/>
  <c r="C12299" i="4" s="1"/>
  <c r="C12300" i="4" s="1"/>
  <c r="C12301" i="4" s="1"/>
  <c r="C12302" i="4" s="1"/>
  <c r="C12303" i="4" s="1"/>
  <c r="C12304" i="4" s="1"/>
  <c r="C12305" i="4" s="1"/>
  <c r="C12306" i="4" s="1"/>
  <c r="C12307" i="4" s="1"/>
  <c r="C12308" i="4" s="1"/>
  <c r="C12309" i="4" s="1"/>
  <c r="C12310" i="4" s="1"/>
  <c r="C12311" i="4" s="1"/>
  <c r="C12312" i="4" s="1"/>
  <c r="C12313" i="4" s="1"/>
  <c r="C12314" i="4" s="1"/>
  <c r="C12315" i="4" s="1"/>
  <c r="C12316" i="4" s="1"/>
  <c r="C12317" i="4" s="1"/>
  <c r="C12318" i="4" s="1"/>
  <c r="C12319" i="4" s="1"/>
  <c r="C12320" i="4" s="1"/>
  <c r="C12321" i="4" s="1"/>
  <c r="C12322" i="4" s="1"/>
  <c r="C12323" i="4" s="1"/>
  <c r="C12324" i="4" s="1"/>
  <c r="C12325" i="4" s="1"/>
  <c r="C12326" i="4" s="1"/>
  <c r="C12327" i="4" s="1"/>
  <c r="C12328" i="4" s="1"/>
  <c r="C12329" i="4" s="1"/>
  <c r="C12330" i="4" s="1"/>
  <c r="C12331" i="4" s="1"/>
  <c r="C12332" i="4" s="1"/>
  <c r="C12333" i="4" s="1"/>
  <c r="C12334" i="4" s="1"/>
  <c r="C12335" i="4" s="1"/>
  <c r="C12336" i="4" s="1"/>
  <c r="C12337" i="4" s="1"/>
  <c r="C12338" i="4" s="1"/>
  <c r="C12339" i="4" s="1"/>
  <c r="C12340" i="4" s="1"/>
  <c r="C12341" i="4" s="1"/>
  <c r="C12342" i="4" s="1"/>
  <c r="C12343" i="4" s="1"/>
  <c r="C12344" i="4" s="1"/>
  <c r="C12345" i="4" s="1"/>
  <c r="C12346" i="4" s="1"/>
  <c r="C12347" i="4" s="1"/>
  <c r="C12348" i="4" s="1"/>
  <c r="C12349" i="4" s="1"/>
  <c r="C12350" i="4" s="1"/>
  <c r="C12351" i="4" s="1"/>
  <c r="C12352" i="4" s="1"/>
  <c r="C12353" i="4" s="1"/>
  <c r="C12354" i="4" s="1"/>
  <c r="C12355" i="4" s="1"/>
  <c r="C12356" i="4" s="1"/>
  <c r="C12357" i="4" s="1"/>
  <c r="C12358" i="4" s="1"/>
  <c r="C12359" i="4" s="1"/>
  <c r="C12360" i="4" s="1"/>
  <c r="C12361" i="4" s="1"/>
  <c r="C12362" i="4" s="1"/>
  <c r="C12363" i="4" s="1"/>
  <c r="C12364" i="4" s="1"/>
  <c r="C12365" i="4" s="1"/>
  <c r="C12366" i="4" s="1"/>
  <c r="C12367" i="4" s="1"/>
  <c r="C12368" i="4" s="1"/>
  <c r="C12369" i="4" s="1"/>
  <c r="C12370" i="4" s="1"/>
  <c r="C12371" i="4" s="1"/>
  <c r="C12372" i="4" s="1"/>
  <c r="C12373" i="4" s="1"/>
  <c r="C12374" i="4" s="1"/>
  <c r="C12375" i="4" s="1"/>
  <c r="C12376" i="4" s="1"/>
  <c r="C12377" i="4" s="1"/>
  <c r="C12378" i="4" s="1"/>
  <c r="C12379" i="4" s="1"/>
  <c r="C12380" i="4" s="1"/>
  <c r="C12381" i="4" s="1"/>
  <c r="C12382" i="4" s="1"/>
  <c r="C12383" i="4" s="1"/>
  <c r="C12384" i="4" s="1"/>
  <c r="C12385" i="4" s="1"/>
  <c r="C12386" i="4" s="1"/>
  <c r="C12387" i="4" s="1"/>
  <c r="C12388" i="4" s="1"/>
  <c r="C12389" i="4" s="1"/>
  <c r="C12390" i="4" s="1"/>
  <c r="C12391" i="4" s="1"/>
  <c r="C12392" i="4" s="1"/>
  <c r="C12393" i="4" s="1"/>
  <c r="C12394" i="4" s="1"/>
  <c r="C12395" i="4" s="1"/>
  <c r="C12396" i="4" s="1"/>
  <c r="C12397" i="4" s="1"/>
  <c r="C12398" i="4" s="1"/>
  <c r="C12399" i="4" s="1"/>
  <c r="C12400" i="4" s="1"/>
  <c r="C12401" i="4" s="1"/>
  <c r="C12402" i="4" s="1"/>
  <c r="C12403" i="4" s="1"/>
  <c r="C12404" i="4" s="1"/>
  <c r="C12405" i="4" s="1"/>
  <c r="C12406" i="4" s="1"/>
  <c r="C12407" i="4" s="1"/>
  <c r="C12408" i="4" s="1"/>
  <c r="C12409" i="4" s="1"/>
  <c r="C12410" i="4" s="1"/>
  <c r="C12411" i="4" s="1"/>
  <c r="C12412" i="4" s="1"/>
  <c r="C12413" i="4" s="1"/>
  <c r="C12414" i="4" s="1"/>
  <c r="C12415" i="4" s="1"/>
  <c r="C12416" i="4" s="1"/>
  <c r="C12417" i="4" s="1"/>
  <c r="C12418" i="4" s="1"/>
  <c r="C12419" i="4" s="1"/>
  <c r="C12420" i="4" s="1"/>
  <c r="C12421" i="4" s="1"/>
  <c r="C12422" i="4" s="1"/>
  <c r="C12423" i="4" s="1"/>
  <c r="C12424" i="4" s="1"/>
  <c r="C12425" i="4" s="1"/>
  <c r="C12426" i="4" s="1"/>
  <c r="C12427" i="4" s="1"/>
  <c r="C12428" i="4" s="1"/>
  <c r="C12429" i="4" s="1"/>
  <c r="C12430" i="4" s="1"/>
  <c r="C12431" i="4" s="1"/>
  <c r="C12432" i="4" s="1"/>
  <c r="C12433" i="4" s="1"/>
  <c r="C12434" i="4" s="1"/>
  <c r="C12435" i="4" s="1"/>
  <c r="C12436" i="4" s="1"/>
  <c r="C12437" i="4" s="1"/>
  <c r="C12438" i="4" s="1"/>
  <c r="C12439" i="4" s="1"/>
  <c r="C12440" i="4" s="1"/>
  <c r="C12441" i="4" s="1"/>
  <c r="C12442" i="4" s="1"/>
  <c r="C12443" i="4" s="1"/>
  <c r="C12444" i="4" s="1"/>
  <c r="C12445" i="4" s="1"/>
  <c r="C12446" i="4" s="1"/>
  <c r="C12447" i="4" s="1"/>
  <c r="C12448" i="4" s="1"/>
  <c r="C12449" i="4" s="1"/>
  <c r="C12450" i="4" s="1"/>
  <c r="C12451" i="4" s="1"/>
  <c r="C12452" i="4" s="1"/>
  <c r="C12453" i="4" s="1"/>
  <c r="C12454" i="4" s="1"/>
  <c r="C12455" i="4" s="1"/>
  <c r="C12456" i="4" s="1"/>
  <c r="C12457" i="4" s="1"/>
  <c r="C12458" i="4" s="1"/>
  <c r="C12459" i="4" s="1"/>
  <c r="C12460" i="4" s="1"/>
  <c r="C12461" i="4" s="1"/>
  <c r="C12462" i="4" s="1"/>
  <c r="C12463" i="4" s="1"/>
  <c r="C12464" i="4" s="1"/>
  <c r="C12465" i="4" s="1"/>
  <c r="C12466" i="4" s="1"/>
  <c r="C12467" i="4" s="1"/>
  <c r="C12468" i="4" s="1"/>
  <c r="C12469" i="4" s="1"/>
  <c r="C12470" i="4" s="1"/>
  <c r="C12471" i="4" s="1"/>
  <c r="C12472" i="4" s="1"/>
  <c r="C12473" i="4" s="1"/>
  <c r="C12474" i="4" s="1"/>
  <c r="C12475" i="4" s="1"/>
  <c r="C12476" i="4" s="1"/>
  <c r="C12477" i="4" s="1"/>
  <c r="C12478" i="4" s="1"/>
  <c r="C12479" i="4" s="1"/>
  <c r="C12480" i="4" s="1"/>
  <c r="C12481" i="4" s="1"/>
  <c r="C12482" i="4" s="1"/>
  <c r="C12483" i="4" s="1"/>
  <c r="C12484" i="4" s="1"/>
  <c r="C12485" i="4" s="1"/>
  <c r="C12486" i="4" s="1"/>
  <c r="C12487" i="4" s="1"/>
  <c r="C12488" i="4" s="1"/>
  <c r="C12489" i="4" s="1"/>
  <c r="C12490" i="4" s="1"/>
  <c r="C12491" i="4" s="1"/>
  <c r="C12492" i="4" s="1"/>
  <c r="C12493" i="4" s="1"/>
  <c r="C12494" i="4" s="1"/>
  <c r="C12495" i="4" s="1"/>
  <c r="C12496" i="4" s="1"/>
  <c r="C12497" i="4" s="1"/>
  <c r="C12498" i="4" s="1"/>
  <c r="C12499" i="4" s="1"/>
  <c r="C12500" i="4" s="1"/>
  <c r="C12501" i="4" s="1"/>
  <c r="C12502" i="4" s="1"/>
  <c r="C12503" i="4" s="1"/>
  <c r="C12504" i="4" s="1"/>
  <c r="C12505" i="4" s="1"/>
  <c r="C12506" i="4" s="1"/>
  <c r="C12507" i="4" s="1"/>
  <c r="C12508" i="4" s="1"/>
  <c r="C12509" i="4" s="1"/>
  <c r="C12510" i="4" s="1"/>
  <c r="C12511" i="4" s="1"/>
  <c r="C12512" i="4" s="1"/>
  <c r="C12513" i="4" s="1"/>
  <c r="C12514" i="4" s="1"/>
  <c r="C12515" i="4" s="1"/>
  <c r="C12516" i="4" s="1"/>
  <c r="C12517" i="4" s="1"/>
  <c r="C12518" i="4" s="1"/>
  <c r="C12519" i="4" s="1"/>
  <c r="C12520" i="4" s="1"/>
  <c r="C12521" i="4" s="1"/>
  <c r="C12522" i="4" s="1"/>
  <c r="C12523" i="4" s="1"/>
  <c r="C12524" i="4" s="1"/>
  <c r="C12525" i="4" s="1"/>
  <c r="C12526" i="4" s="1"/>
  <c r="C12527" i="4" s="1"/>
  <c r="C12528" i="4" s="1"/>
  <c r="C12529" i="4" s="1"/>
  <c r="C12530" i="4" s="1"/>
  <c r="C12531" i="4" s="1"/>
  <c r="C12532" i="4" s="1"/>
  <c r="C12533" i="4" s="1"/>
  <c r="C12534" i="4" s="1"/>
  <c r="C12535" i="4" s="1"/>
  <c r="C12536" i="4" s="1"/>
  <c r="C12537" i="4" s="1"/>
  <c r="C12538" i="4" s="1"/>
  <c r="C12539" i="4" s="1"/>
  <c r="C12540" i="4" s="1"/>
  <c r="C12541" i="4" s="1"/>
  <c r="C12542" i="4" s="1"/>
  <c r="C12543" i="4" s="1"/>
  <c r="C12544" i="4" s="1"/>
  <c r="C12545" i="4" s="1"/>
  <c r="C12546" i="4" s="1"/>
  <c r="C12547" i="4" s="1"/>
  <c r="C12548" i="4" s="1"/>
  <c r="C12549" i="4" s="1"/>
  <c r="C12550" i="4" s="1"/>
  <c r="C12551" i="4" s="1"/>
  <c r="C12552" i="4" s="1"/>
  <c r="C12553" i="4" s="1"/>
  <c r="C12554" i="4" s="1"/>
  <c r="C12555" i="4" s="1"/>
  <c r="C12556" i="4" s="1"/>
  <c r="C12557" i="4" s="1"/>
  <c r="C12558" i="4" s="1"/>
  <c r="C12559" i="4" s="1"/>
  <c r="C12560" i="4" s="1"/>
  <c r="C12561" i="4" s="1"/>
  <c r="C12562" i="4" s="1"/>
  <c r="C12563" i="4" s="1"/>
  <c r="C12564" i="4" s="1"/>
  <c r="C12565" i="4" s="1"/>
  <c r="C12566" i="4" s="1"/>
  <c r="C12567" i="4" s="1"/>
  <c r="C12568" i="4" s="1"/>
  <c r="C12569" i="4" s="1"/>
  <c r="C12570" i="4" s="1"/>
  <c r="C12571" i="4" s="1"/>
  <c r="C12572" i="4" s="1"/>
  <c r="C12573" i="4" s="1"/>
  <c r="C12574" i="4" s="1"/>
  <c r="C12575" i="4" s="1"/>
  <c r="C12576" i="4" s="1"/>
  <c r="C12577" i="4" s="1"/>
  <c r="C12578" i="4" s="1"/>
  <c r="C12579" i="4" s="1"/>
  <c r="C12580" i="4" s="1"/>
  <c r="C12581" i="4" s="1"/>
  <c r="C12582" i="4" s="1"/>
  <c r="C12583" i="4" s="1"/>
  <c r="C12584" i="4" s="1"/>
  <c r="C12585" i="4" s="1"/>
  <c r="C12586" i="4" s="1"/>
  <c r="C12587" i="4" s="1"/>
  <c r="C12588" i="4" s="1"/>
  <c r="C12589" i="4" s="1"/>
  <c r="C12590" i="4" s="1"/>
  <c r="C12591" i="4" s="1"/>
  <c r="C12592" i="4" s="1"/>
  <c r="C12593" i="4" s="1"/>
  <c r="C12594" i="4" s="1"/>
  <c r="C12595" i="4" s="1"/>
  <c r="C12596" i="4" s="1"/>
  <c r="C12597" i="4" s="1"/>
  <c r="C12598" i="4" s="1"/>
  <c r="C12599" i="4" s="1"/>
  <c r="C12600" i="4" s="1"/>
  <c r="C12601" i="4" s="1"/>
  <c r="C12602" i="4" s="1"/>
  <c r="C12603" i="4" s="1"/>
  <c r="C12604" i="4" s="1"/>
  <c r="C12605" i="4" s="1"/>
  <c r="C12606" i="4" s="1"/>
  <c r="C12607" i="4" s="1"/>
  <c r="C12608" i="4" s="1"/>
  <c r="C12609" i="4" s="1"/>
  <c r="C12610" i="4" s="1"/>
  <c r="C12611" i="4" s="1"/>
  <c r="C12612" i="4" s="1"/>
  <c r="C12613" i="4" s="1"/>
  <c r="C12614" i="4" s="1"/>
  <c r="C12615" i="4" s="1"/>
  <c r="C12616" i="4" s="1"/>
  <c r="C12617" i="4" s="1"/>
  <c r="C12618" i="4" s="1"/>
  <c r="C12619" i="4" s="1"/>
  <c r="C12620" i="4" s="1"/>
  <c r="C12621" i="4" s="1"/>
  <c r="C12622" i="4" s="1"/>
  <c r="C12623" i="4" s="1"/>
  <c r="C12624" i="4" s="1"/>
  <c r="C12625" i="4" s="1"/>
  <c r="C12626" i="4" s="1"/>
  <c r="C12627" i="4" s="1"/>
  <c r="C12628" i="4" s="1"/>
  <c r="C12629" i="4" s="1"/>
  <c r="C12630" i="4" s="1"/>
  <c r="C12631" i="4" s="1"/>
  <c r="C12632" i="4" s="1"/>
  <c r="C12633" i="4" s="1"/>
  <c r="C12634" i="4" s="1"/>
  <c r="C12635" i="4" s="1"/>
  <c r="C12636" i="4" s="1"/>
  <c r="C12637" i="4" s="1"/>
  <c r="C12638" i="4" s="1"/>
  <c r="C12639" i="4" s="1"/>
  <c r="C12640" i="4" s="1"/>
  <c r="C12641" i="4" s="1"/>
  <c r="C12642" i="4" s="1"/>
  <c r="C12643" i="4" s="1"/>
  <c r="C12644" i="4" s="1"/>
  <c r="C12645" i="4" s="1"/>
  <c r="C12646" i="4" s="1"/>
  <c r="C12647" i="4" s="1"/>
  <c r="C12648" i="4" s="1"/>
  <c r="C12649" i="4" s="1"/>
  <c r="C12650" i="4" s="1"/>
  <c r="C12651" i="4" s="1"/>
  <c r="C12652" i="4" s="1"/>
  <c r="C12653" i="4" s="1"/>
  <c r="C12654" i="4" s="1"/>
  <c r="C12655" i="4" s="1"/>
  <c r="C12656" i="4" s="1"/>
  <c r="C12657" i="4" s="1"/>
  <c r="C12658" i="4" s="1"/>
  <c r="C12659" i="4" s="1"/>
  <c r="C12660" i="4" s="1"/>
  <c r="C12661" i="4" s="1"/>
  <c r="C12662" i="4" s="1"/>
  <c r="C12663" i="4" s="1"/>
  <c r="C12664" i="4" s="1"/>
  <c r="C12665" i="4" s="1"/>
  <c r="C12666" i="4" s="1"/>
  <c r="C12667" i="4" s="1"/>
  <c r="C12668" i="4" s="1"/>
  <c r="C12669" i="4" s="1"/>
  <c r="C12670" i="4" s="1"/>
  <c r="C12671" i="4" s="1"/>
  <c r="C12672" i="4" s="1"/>
  <c r="C12673" i="4" s="1"/>
  <c r="C12674" i="4" s="1"/>
  <c r="C12675" i="4" s="1"/>
  <c r="C12676" i="4" s="1"/>
  <c r="C12677" i="4" s="1"/>
  <c r="C12678" i="4" s="1"/>
  <c r="C12679" i="4" s="1"/>
  <c r="C12680" i="4" s="1"/>
  <c r="C12681" i="4" s="1"/>
  <c r="C12682" i="4" s="1"/>
  <c r="C12683" i="4" s="1"/>
  <c r="C12684" i="4" s="1"/>
  <c r="C12685" i="4" s="1"/>
  <c r="C12686" i="4" s="1"/>
  <c r="C12687" i="4" s="1"/>
  <c r="C12688" i="4" s="1"/>
  <c r="C12689" i="4" s="1"/>
  <c r="C12690" i="4" s="1"/>
  <c r="C12691" i="4" s="1"/>
  <c r="C12692" i="4" s="1"/>
  <c r="C12693" i="4" s="1"/>
  <c r="C12694" i="4" s="1"/>
  <c r="C12695" i="4" s="1"/>
  <c r="C12696" i="4" s="1"/>
  <c r="C12697" i="4" s="1"/>
  <c r="C12698" i="4" s="1"/>
  <c r="C12699" i="4" s="1"/>
  <c r="C12700" i="4" s="1"/>
  <c r="C12701" i="4" s="1"/>
  <c r="C12702" i="4" s="1"/>
  <c r="C12703" i="4" s="1"/>
  <c r="C12704" i="4" s="1"/>
  <c r="C12705" i="4" s="1"/>
  <c r="C12706" i="4" s="1"/>
  <c r="C12707" i="4" s="1"/>
  <c r="C12708" i="4" s="1"/>
  <c r="C12709" i="4" s="1"/>
  <c r="C12710" i="4" s="1"/>
  <c r="C12711" i="4" s="1"/>
  <c r="C12712" i="4" s="1"/>
  <c r="C12713" i="4" s="1"/>
  <c r="C12714" i="4" s="1"/>
  <c r="C12715" i="4" s="1"/>
  <c r="C12716" i="4" s="1"/>
  <c r="C12717" i="4" s="1"/>
  <c r="C12718" i="4" s="1"/>
  <c r="C12719" i="4" s="1"/>
  <c r="C12720" i="4" s="1"/>
  <c r="C12721" i="4" s="1"/>
  <c r="C12722" i="4" s="1"/>
  <c r="C12723" i="4" s="1"/>
  <c r="C12724" i="4" s="1"/>
  <c r="C12725" i="4" s="1"/>
  <c r="C12726" i="4" s="1"/>
  <c r="C12727" i="4" s="1"/>
  <c r="C12728" i="4" s="1"/>
  <c r="C12729" i="4" s="1"/>
  <c r="C12730" i="4" s="1"/>
  <c r="C12731" i="4" s="1"/>
  <c r="C12732" i="4" s="1"/>
  <c r="C12733" i="4" s="1"/>
  <c r="C12734" i="4" s="1"/>
  <c r="C12735" i="4" s="1"/>
  <c r="C12736" i="4" s="1"/>
  <c r="C12737" i="4" s="1"/>
  <c r="C12738" i="4" s="1"/>
  <c r="C12739" i="4" s="1"/>
  <c r="C12740" i="4" s="1"/>
  <c r="C12741" i="4" s="1"/>
  <c r="C12742" i="4" s="1"/>
  <c r="C12743" i="4" s="1"/>
  <c r="C12744" i="4" s="1"/>
  <c r="C12745" i="4" s="1"/>
  <c r="C12746" i="4" s="1"/>
  <c r="C12747" i="4" s="1"/>
  <c r="C12748" i="4" s="1"/>
  <c r="C12749" i="4" s="1"/>
  <c r="C12750" i="4" s="1"/>
  <c r="C12751" i="4" s="1"/>
  <c r="C12752" i="4" s="1"/>
  <c r="C12753" i="4" s="1"/>
  <c r="C12754" i="4" s="1"/>
  <c r="C12755" i="4" s="1"/>
  <c r="C12756" i="4" s="1"/>
  <c r="C12757" i="4" s="1"/>
  <c r="C12758" i="4" s="1"/>
  <c r="C12759" i="4" s="1"/>
  <c r="C12760" i="4" s="1"/>
  <c r="C12761" i="4" s="1"/>
  <c r="C12762" i="4" s="1"/>
  <c r="C12763" i="4" s="1"/>
  <c r="C12764" i="4" s="1"/>
  <c r="C12765" i="4" s="1"/>
  <c r="C12766" i="4" s="1"/>
  <c r="C12767" i="4" s="1"/>
  <c r="C12768" i="4" s="1"/>
  <c r="C12769" i="4" s="1"/>
  <c r="C12770" i="4" s="1"/>
  <c r="C12771" i="4" s="1"/>
  <c r="C12772" i="4" s="1"/>
  <c r="C12773" i="4" s="1"/>
  <c r="C12774" i="4" s="1"/>
  <c r="C12775" i="4" s="1"/>
  <c r="C12776" i="4" s="1"/>
  <c r="C12777" i="4" s="1"/>
  <c r="C12778" i="4" s="1"/>
  <c r="C12779" i="4" s="1"/>
  <c r="C12780" i="4" s="1"/>
  <c r="C12781" i="4" s="1"/>
  <c r="C12782" i="4" s="1"/>
  <c r="C12783" i="4" s="1"/>
  <c r="C12784" i="4" s="1"/>
  <c r="C12785" i="4" s="1"/>
  <c r="C12786" i="4" s="1"/>
  <c r="C12787" i="4" s="1"/>
  <c r="C12788" i="4" s="1"/>
  <c r="C12789" i="4" s="1"/>
  <c r="C12790" i="4" s="1"/>
  <c r="C12791" i="4" s="1"/>
  <c r="C12792" i="4" s="1"/>
  <c r="C12793" i="4" s="1"/>
  <c r="C12794" i="4" s="1"/>
  <c r="C12795" i="4" s="1"/>
  <c r="C12796" i="4" s="1"/>
  <c r="C12797" i="4" s="1"/>
  <c r="C12798" i="4" s="1"/>
  <c r="C12799" i="4" s="1"/>
  <c r="C12800" i="4" s="1"/>
  <c r="C12801" i="4" s="1"/>
  <c r="C12802" i="4" s="1"/>
  <c r="C12803" i="4" s="1"/>
  <c r="C12804" i="4" s="1"/>
  <c r="C12805" i="4" s="1"/>
  <c r="C12806" i="4" s="1"/>
  <c r="C12807" i="4" s="1"/>
  <c r="C12808" i="4" s="1"/>
  <c r="C12809" i="4" s="1"/>
  <c r="C12810" i="4" s="1"/>
  <c r="C12811" i="4" s="1"/>
  <c r="C12812" i="4" s="1"/>
  <c r="C12813" i="4" s="1"/>
  <c r="C12814" i="4" s="1"/>
  <c r="C12815" i="4" s="1"/>
  <c r="C12816" i="4" s="1"/>
  <c r="C12817" i="4" s="1"/>
  <c r="C12818" i="4" s="1"/>
  <c r="C12819" i="4" s="1"/>
  <c r="C12820" i="4" s="1"/>
  <c r="C12821" i="4" s="1"/>
  <c r="C12822" i="4" s="1"/>
  <c r="C12823" i="4" s="1"/>
  <c r="C12824" i="4" s="1"/>
  <c r="C12825" i="4" s="1"/>
  <c r="C12826" i="4" s="1"/>
  <c r="C12827" i="4" s="1"/>
  <c r="C12828" i="4" s="1"/>
  <c r="C12829" i="4" s="1"/>
  <c r="C12830" i="4" s="1"/>
  <c r="C12831" i="4" s="1"/>
  <c r="C12832" i="4" s="1"/>
  <c r="C12833" i="4" s="1"/>
  <c r="C12834" i="4" s="1"/>
  <c r="C12835" i="4" s="1"/>
  <c r="C12836" i="4" s="1"/>
  <c r="C12837" i="4" s="1"/>
  <c r="C12838" i="4" s="1"/>
  <c r="C12839" i="4" s="1"/>
  <c r="C12840" i="4" s="1"/>
  <c r="C12841" i="4" s="1"/>
  <c r="C12842" i="4" s="1"/>
  <c r="C12843" i="4" s="1"/>
  <c r="C12844" i="4" s="1"/>
  <c r="C12845" i="4" s="1"/>
  <c r="C12846" i="4" s="1"/>
  <c r="C12847" i="4" s="1"/>
  <c r="C12848" i="4" s="1"/>
  <c r="C12849" i="4" s="1"/>
  <c r="C12850" i="4" s="1"/>
  <c r="C12851" i="4" s="1"/>
  <c r="C12852" i="4" s="1"/>
  <c r="C12853" i="4" s="1"/>
  <c r="C12854" i="4" s="1"/>
  <c r="C12855" i="4" s="1"/>
  <c r="C12856" i="4" s="1"/>
  <c r="C12857" i="4" s="1"/>
  <c r="C12858" i="4" s="1"/>
  <c r="C12859" i="4" s="1"/>
  <c r="C12860" i="4" s="1"/>
  <c r="C12861" i="4" s="1"/>
  <c r="C12862" i="4" s="1"/>
  <c r="C12863" i="4" s="1"/>
  <c r="C12864" i="4" s="1"/>
  <c r="C12865" i="4" s="1"/>
  <c r="C12866" i="4" s="1"/>
  <c r="C12867" i="4" s="1"/>
  <c r="C12868" i="4" s="1"/>
  <c r="C12869" i="4" s="1"/>
  <c r="C12870" i="4" s="1"/>
  <c r="C12871" i="4" s="1"/>
  <c r="C12872" i="4" s="1"/>
  <c r="C12873" i="4" s="1"/>
  <c r="C12874" i="4" s="1"/>
  <c r="C12875" i="4" s="1"/>
  <c r="C12876" i="4" s="1"/>
  <c r="C12877" i="4" s="1"/>
  <c r="C12878" i="4" s="1"/>
  <c r="C12879" i="4" s="1"/>
  <c r="C12880" i="4" s="1"/>
  <c r="C12881" i="4" s="1"/>
  <c r="C12882" i="4" s="1"/>
  <c r="C12883" i="4" s="1"/>
  <c r="C12884" i="4" s="1"/>
  <c r="C12885" i="4" s="1"/>
  <c r="C12886" i="4" s="1"/>
  <c r="C12887" i="4" s="1"/>
  <c r="C12888" i="4" s="1"/>
  <c r="C12889" i="4" s="1"/>
  <c r="C12890" i="4" s="1"/>
  <c r="C12891" i="4" s="1"/>
  <c r="C12892" i="4" s="1"/>
  <c r="C12893" i="4" s="1"/>
  <c r="C12894" i="4" s="1"/>
  <c r="C12895" i="4" s="1"/>
  <c r="C12896" i="4" s="1"/>
  <c r="C12897" i="4" s="1"/>
  <c r="C12898" i="4" s="1"/>
  <c r="C12899" i="4" s="1"/>
  <c r="C12900" i="4" s="1"/>
  <c r="C12901" i="4" s="1"/>
  <c r="C12902" i="4" s="1"/>
  <c r="C12903" i="4" s="1"/>
  <c r="C12904" i="4" s="1"/>
  <c r="C12905" i="4" s="1"/>
  <c r="C12906" i="4" s="1"/>
  <c r="C12907" i="4" s="1"/>
  <c r="C12908" i="4" s="1"/>
  <c r="C12909" i="4" s="1"/>
  <c r="C12910" i="4" s="1"/>
  <c r="C12911" i="4" s="1"/>
  <c r="C12912" i="4" s="1"/>
  <c r="C12913" i="4" s="1"/>
  <c r="C12914" i="4" s="1"/>
  <c r="C12915" i="4" s="1"/>
  <c r="C12916" i="4" s="1"/>
  <c r="C12917" i="4" s="1"/>
  <c r="C12918" i="4" s="1"/>
  <c r="C12919" i="4" s="1"/>
  <c r="C12920" i="4" s="1"/>
  <c r="C12921" i="4" s="1"/>
  <c r="C12922" i="4" s="1"/>
  <c r="C12923" i="4" s="1"/>
  <c r="C12924" i="4" s="1"/>
  <c r="C12925" i="4" s="1"/>
  <c r="C12926" i="4" s="1"/>
  <c r="C12927" i="4" s="1"/>
  <c r="C12928" i="4" s="1"/>
  <c r="C12929" i="4" s="1"/>
  <c r="C12930" i="4" s="1"/>
  <c r="C12931" i="4" s="1"/>
  <c r="C12932" i="4" s="1"/>
  <c r="C12933" i="4" s="1"/>
  <c r="C12934" i="4" s="1"/>
  <c r="C12935" i="4" s="1"/>
  <c r="C12936" i="4" s="1"/>
  <c r="C12937" i="4" s="1"/>
  <c r="C12938" i="4" s="1"/>
  <c r="C12939" i="4" s="1"/>
  <c r="C12940" i="4" s="1"/>
  <c r="C12941" i="4" s="1"/>
  <c r="C12942" i="4" s="1"/>
  <c r="C12943" i="4" s="1"/>
  <c r="C12944" i="4" s="1"/>
  <c r="C12945" i="4" s="1"/>
  <c r="C12946" i="4" s="1"/>
  <c r="C12947" i="4" s="1"/>
  <c r="C12948" i="4" s="1"/>
  <c r="C12949" i="4" s="1"/>
  <c r="C12950" i="4" s="1"/>
  <c r="C12951" i="4" s="1"/>
  <c r="C12952" i="4" s="1"/>
  <c r="C12953" i="4" s="1"/>
  <c r="C12954" i="4" s="1"/>
  <c r="C12955" i="4" s="1"/>
  <c r="C12956" i="4" s="1"/>
  <c r="C12957" i="4" s="1"/>
  <c r="C12958" i="4" s="1"/>
  <c r="C12959" i="4" s="1"/>
  <c r="C12960" i="4" s="1"/>
  <c r="C12961" i="4" s="1"/>
  <c r="C12962" i="4" s="1"/>
  <c r="C12963" i="4" s="1"/>
  <c r="C12964" i="4" s="1"/>
  <c r="C12965" i="4" s="1"/>
  <c r="C12966" i="4" s="1"/>
  <c r="C12967" i="4" s="1"/>
  <c r="C12968" i="4" s="1"/>
  <c r="C12969" i="4" s="1"/>
  <c r="C12970" i="4" s="1"/>
  <c r="C12971" i="4" s="1"/>
  <c r="C12972" i="4" s="1"/>
  <c r="C12973" i="4" s="1"/>
  <c r="C12974" i="4" s="1"/>
  <c r="C12975" i="4" s="1"/>
  <c r="C12976" i="4" s="1"/>
  <c r="C12977" i="4" s="1"/>
  <c r="C12978" i="4" s="1"/>
  <c r="C12979" i="4" s="1"/>
  <c r="C12980" i="4" s="1"/>
  <c r="C12981" i="4" s="1"/>
  <c r="C12982" i="4" s="1"/>
  <c r="C12983" i="4" s="1"/>
  <c r="C12984" i="4" s="1"/>
  <c r="C12985" i="4" s="1"/>
  <c r="C12986" i="4" s="1"/>
  <c r="C12987" i="4" s="1"/>
  <c r="C12988" i="4" s="1"/>
  <c r="C12989" i="4" s="1"/>
  <c r="C12990" i="4" s="1"/>
  <c r="C12991" i="4" s="1"/>
  <c r="C12992" i="4" s="1"/>
  <c r="C12993" i="4" s="1"/>
  <c r="C12994" i="4" s="1"/>
  <c r="C12995" i="4" s="1"/>
  <c r="C12996" i="4" s="1"/>
  <c r="C12997" i="4" s="1"/>
  <c r="C12998" i="4" s="1"/>
  <c r="C12999" i="4" s="1"/>
  <c r="C13000" i="4" s="1"/>
  <c r="C13001" i="4" s="1"/>
  <c r="C13002" i="4" s="1"/>
  <c r="C13003" i="4" s="1"/>
  <c r="C13004" i="4" s="1"/>
  <c r="C13005" i="4" s="1"/>
  <c r="C13006" i="4" s="1"/>
  <c r="C13007" i="4" s="1"/>
  <c r="C13008" i="4" s="1"/>
  <c r="C13009" i="4" s="1"/>
  <c r="C13010" i="4" s="1"/>
  <c r="C13011" i="4" s="1"/>
  <c r="C13012" i="4" s="1"/>
  <c r="C13013" i="4" s="1"/>
  <c r="C13014" i="4" s="1"/>
  <c r="C13015" i="4" s="1"/>
  <c r="C13016" i="4" s="1"/>
  <c r="C13017" i="4" s="1"/>
  <c r="C13018" i="4" s="1"/>
  <c r="C13019" i="4" s="1"/>
  <c r="C13020" i="4" s="1"/>
  <c r="C13021" i="4" s="1"/>
  <c r="C13022" i="4" s="1"/>
  <c r="C13023" i="4" s="1"/>
  <c r="C13024" i="4" s="1"/>
  <c r="C13025" i="4" s="1"/>
  <c r="C13026" i="4" s="1"/>
  <c r="C13027" i="4" s="1"/>
  <c r="C13028" i="4" s="1"/>
  <c r="C13029" i="4" s="1"/>
  <c r="C13030" i="4" s="1"/>
  <c r="C13031" i="4" s="1"/>
  <c r="C13032" i="4" s="1"/>
  <c r="C13033" i="4" s="1"/>
  <c r="C13034" i="4" s="1"/>
  <c r="C13035" i="4" s="1"/>
  <c r="C13036" i="4" s="1"/>
  <c r="C13037" i="4" s="1"/>
  <c r="C13038" i="4" s="1"/>
  <c r="C13039" i="4" s="1"/>
  <c r="C13040" i="4" s="1"/>
  <c r="C13041" i="4" s="1"/>
  <c r="C13042" i="4" s="1"/>
  <c r="C13043" i="4" s="1"/>
  <c r="C13044" i="4" s="1"/>
  <c r="C13045" i="4" s="1"/>
  <c r="C13046" i="4" s="1"/>
  <c r="C13047" i="4" s="1"/>
  <c r="C13048" i="4" s="1"/>
  <c r="C13049" i="4" s="1"/>
  <c r="C13050" i="4" s="1"/>
  <c r="C13051" i="4" s="1"/>
  <c r="C13052" i="4" s="1"/>
  <c r="C13053" i="4" s="1"/>
  <c r="C13054" i="4" s="1"/>
  <c r="C13055" i="4" s="1"/>
  <c r="C13056" i="4" s="1"/>
  <c r="C13057" i="4" s="1"/>
  <c r="C13058" i="4" s="1"/>
  <c r="C13059" i="4" s="1"/>
  <c r="C13060" i="4" s="1"/>
  <c r="C13061" i="4" s="1"/>
  <c r="C13062" i="4" s="1"/>
  <c r="C13063" i="4" s="1"/>
  <c r="C13064" i="4" s="1"/>
  <c r="C13065" i="4" s="1"/>
  <c r="C13066" i="4" s="1"/>
  <c r="C13067" i="4" s="1"/>
  <c r="C13068" i="4" s="1"/>
  <c r="C13069" i="4" s="1"/>
  <c r="C13070" i="4" s="1"/>
  <c r="C13071" i="4" s="1"/>
  <c r="C13072" i="4" s="1"/>
  <c r="C13073" i="4" s="1"/>
  <c r="C13074" i="4" s="1"/>
  <c r="C13075" i="4" s="1"/>
  <c r="C13076" i="4" s="1"/>
  <c r="C13077" i="4" s="1"/>
  <c r="C13078" i="4" s="1"/>
  <c r="C13079" i="4" s="1"/>
  <c r="C13080" i="4" s="1"/>
  <c r="C13081" i="4" s="1"/>
  <c r="C13082" i="4" s="1"/>
  <c r="C13083" i="4" s="1"/>
  <c r="C13084" i="4" s="1"/>
  <c r="C13085" i="4" s="1"/>
  <c r="C13086" i="4" s="1"/>
  <c r="C13087" i="4" s="1"/>
  <c r="C13088" i="4" s="1"/>
  <c r="C13089" i="4" s="1"/>
  <c r="C13090" i="4" s="1"/>
  <c r="C13091" i="4" s="1"/>
  <c r="C13092" i="4" s="1"/>
  <c r="C13093" i="4" s="1"/>
  <c r="C13094" i="4" s="1"/>
  <c r="C13095" i="4" s="1"/>
  <c r="C13096" i="4" s="1"/>
  <c r="C13097" i="4" s="1"/>
  <c r="C13098" i="4" s="1"/>
  <c r="C13099" i="4" s="1"/>
  <c r="C13100" i="4" s="1"/>
  <c r="C13101" i="4" s="1"/>
  <c r="C13102" i="4" s="1"/>
  <c r="C13103" i="4" s="1"/>
  <c r="C13104" i="4" s="1"/>
  <c r="C13105" i="4" s="1"/>
  <c r="C13106" i="4" s="1"/>
  <c r="C13107" i="4" s="1"/>
  <c r="C13108" i="4" s="1"/>
  <c r="C13109" i="4" s="1"/>
  <c r="C13110" i="4" s="1"/>
  <c r="C13111" i="4" s="1"/>
  <c r="C13112" i="4" s="1"/>
  <c r="C13113" i="4" s="1"/>
  <c r="C13114" i="4" s="1"/>
  <c r="C13115" i="4" s="1"/>
  <c r="C13116" i="4" s="1"/>
  <c r="C13117" i="4" s="1"/>
  <c r="C13118" i="4" s="1"/>
  <c r="C13119" i="4" s="1"/>
  <c r="C13120" i="4" s="1"/>
  <c r="C13121" i="4" s="1"/>
  <c r="C13122" i="4" s="1"/>
  <c r="C13123" i="4" s="1"/>
  <c r="C13124" i="4" s="1"/>
  <c r="C13125" i="4" s="1"/>
  <c r="C13126" i="4" s="1"/>
  <c r="C13127" i="4" s="1"/>
  <c r="C13128" i="4" s="1"/>
  <c r="C13129" i="4" s="1"/>
  <c r="C13130" i="4" s="1"/>
  <c r="C13131" i="4" s="1"/>
  <c r="C13132" i="4" s="1"/>
  <c r="C13133" i="4" s="1"/>
  <c r="C13134" i="4" s="1"/>
  <c r="C13135" i="4" s="1"/>
  <c r="C13136" i="4" s="1"/>
  <c r="C13137" i="4" s="1"/>
  <c r="C13138" i="4" s="1"/>
  <c r="C13139" i="4" s="1"/>
  <c r="C13140" i="4" s="1"/>
  <c r="C13141" i="4" s="1"/>
  <c r="C13142" i="4" s="1"/>
  <c r="C13143" i="4" s="1"/>
  <c r="C13144" i="4" s="1"/>
  <c r="C13145" i="4" s="1"/>
  <c r="C13146" i="4" s="1"/>
  <c r="C13147" i="4" s="1"/>
  <c r="C13148" i="4" s="1"/>
  <c r="C13149" i="4" s="1"/>
  <c r="C13150" i="4" s="1"/>
  <c r="C13151" i="4" s="1"/>
  <c r="C13152" i="4" s="1"/>
  <c r="C13153" i="4" s="1"/>
  <c r="C13154" i="4" s="1"/>
  <c r="C13155" i="4" s="1"/>
  <c r="C13156" i="4" s="1"/>
  <c r="C13157" i="4" s="1"/>
  <c r="C13158" i="4" s="1"/>
  <c r="C13159" i="4" s="1"/>
  <c r="C13160" i="4" s="1"/>
  <c r="C13161" i="4" s="1"/>
  <c r="C13162" i="4" s="1"/>
  <c r="C13163" i="4" s="1"/>
  <c r="C13164" i="4" s="1"/>
  <c r="C13165" i="4" s="1"/>
  <c r="C13166" i="4" s="1"/>
  <c r="C13167" i="4" s="1"/>
  <c r="C13168" i="4" s="1"/>
  <c r="C13169" i="4" s="1"/>
  <c r="C13170" i="4" s="1"/>
  <c r="C13171" i="4" s="1"/>
  <c r="C13172" i="4" s="1"/>
  <c r="C13173" i="4" s="1"/>
  <c r="C13174" i="4" s="1"/>
  <c r="C13175" i="4" s="1"/>
  <c r="C13176" i="4" s="1"/>
  <c r="C13177" i="4" s="1"/>
  <c r="C13178" i="4" s="1"/>
  <c r="C13179" i="4" s="1"/>
  <c r="C13180" i="4" s="1"/>
  <c r="C13181" i="4" s="1"/>
  <c r="C13182" i="4" s="1"/>
  <c r="C13183" i="4" s="1"/>
  <c r="C13184" i="4" s="1"/>
  <c r="C13185" i="4" s="1"/>
  <c r="C13186" i="4" s="1"/>
  <c r="C13187" i="4" s="1"/>
  <c r="C13188" i="4" s="1"/>
  <c r="C13189" i="4" s="1"/>
  <c r="C13190" i="4" s="1"/>
  <c r="C13191" i="4" s="1"/>
  <c r="C13192" i="4" s="1"/>
  <c r="C13193" i="4" s="1"/>
  <c r="C13194" i="4" s="1"/>
  <c r="C13195" i="4" s="1"/>
  <c r="C13196" i="4" s="1"/>
  <c r="C13197" i="4" s="1"/>
  <c r="C13198" i="4" s="1"/>
  <c r="C13199" i="4" s="1"/>
  <c r="C13200" i="4" s="1"/>
  <c r="C13201" i="4" s="1"/>
  <c r="C13202" i="4" s="1"/>
  <c r="C13203" i="4" s="1"/>
  <c r="C13204" i="4" s="1"/>
  <c r="C13205" i="4" s="1"/>
  <c r="C13206" i="4" s="1"/>
  <c r="C13207" i="4" s="1"/>
  <c r="C13208" i="4" s="1"/>
  <c r="C13209" i="4" s="1"/>
  <c r="C13210" i="4" s="1"/>
  <c r="C13211" i="4" s="1"/>
  <c r="C13212" i="4" s="1"/>
  <c r="C13213" i="4" s="1"/>
  <c r="C13214" i="4" s="1"/>
  <c r="C13215" i="4" s="1"/>
  <c r="C13216" i="4" s="1"/>
  <c r="C13217" i="4" s="1"/>
  <c r="C13218" i="4" s="1"/>
  <c r="C13219" i="4" s="1"/>
  <c r="C13220" i="4" s="1"/>
  <c r="C13221" i="4" s="1"/>
  <c r="C13222" i="4" s="1"/>
  <c r="C13223" i="4" s="1"/>
  <c r="C13224" i="4" s="1"/>
  <c r="C13225" i="4" s="1"/>
  <c r="C13226" i="4" s="1"/>
  <c r="C13227" i="4" s="1"/>
  <c r="C13228" i="4" s="1"/>
  <c r="C13229" i="4" s="1"/>
  <c r="C13230" i="4" s="1"/>
  <c r="C13231" i="4" s="1"/>
  <c r="C13232" i="4" s="1"/>
  <c r="C13233" i="4" s="1"/>
  <c r="C13234" i="4" s="1"/>
  <c r="C13235" i="4" s="1"/>
  <c r="C13236" i="4" s="1"/>
  <c r="C13237" i="4" s="1"/>
  <c r="C13238" i="4" s="1"/>
  <c r="C13239" i="4" s="1"/>
  <c r="C13240" i="4" s="1"/>
  <c r="C13241" i="4" s="1"/>
  <c r="C13242" i="4" s="1"/>
  <c r="C13243" i="4" s="1"/>
  <c r="C13244" i="4" s="1"/>
  <c r="C13245" i="4" s="1"/>
  <c r="C13246" i="4" s="1"/>
  <c r="C13247" i="4" s="1"/>
  <c r="C13248" i="4" s="1"/>
  <c r="C13249" i="4" s="1"/>
  <c r="C13250" i="4" s="1"/>
  <c r="C13251" i="4" s="1"/>
  <c r="C13252" i="4" s="1"/>
  <c r="C13253" i="4" s="1"/>
  <c r="C13254" i="4" s="1"/>
  <c r="C13255" i="4" s="1"/>
  <c r="C13256" i="4" s="1"/>
  <c r="C13257" i="4" s="1"/>
  <c r="C13258" i="4" s="1"/>
  <c r="C13259" i="4" s="1"/>
  <c r="C13260" i="4" s="1"/>
  <c r="C13261" i="4" s="1"/>
  <c r="C13262" i="4" s="1"/>
  <c r="C13263" i="4" s="1"/>
  <c r="C13264" i="4" s="1"/>
  <c r="C13265" i="4" s="1"/>
  <c r="C13266" i="4" s="1"/>
  <c r="C13267" i="4" s="1"/>
  <c r="C13268" i="4" s="1"/>
  <c r="C13269" i="4" s="1"/>
  <c r="C13270" i="4" s="1"/>
  <c r="C13271" i="4" s="1"/>
  <c r="C13272" i="4" s="1"/>
  <c r="C13273" i="4" s="1"/>
  <c r="C13274" i="4" s="1"/>
  <c r="C13275" i="4" s="1"/>
  <c r="C13276" i="4" s="1"/>
  <c r="C13277" i="4" s="1"/>
  <c r="C13278" i="4" s="1"/>
  <c r="C13279" i="4" s="1"/>
  <c r="C13280" i="4" s="1"/>
  <c r="C13281" i="4" s="1"/>
  <c r="C13282" i="4" s="1"/>
  <c r="C13283" i="4" s="1"/>
  <c r="C13284" i="4" s="1"/>
  <c r="C13285" i="4" s="1"/>
  <c r="C13286" i="4" s="1"/>
  <c r="C13287" i="4" s="1"/>
  <c r="C13288" i="4" s="1"/>
  <c r="C13289" i="4" s="1"/>
  <c r="C13290" i="4" s="1"/>
  <c r="C13291" i="4" s="1"/>
  <c r="C13292" i="4" s="1"/>
  <c r="C13293" i="4" s="1"/>
  <c r="C13294" i="4" s="1"/>
  <c r="C13295" i="4" s="1"/>
  <c r="C13296" i="4" s="1"/>
  <c r="C13297" i="4" s="1"/>
  <c r="C13298" i="4" s="1"/>
  <c r="C13299" i="4" s="1"/>
  <c r="C13300" i="4" s="1"/>
  <c r="C13301" i="4" s="1"/>
  <c r="C13302" i="4" s="1"/>
  <c r="C13303" i="4" s="1"/>
  <c r="C13304" i="4" s="1"/>
  <c r="C13305" i="4" s="1"/>
  <c r="C13306" i="4" s="1"/>
  <c r="C13307" i="4" s="1"/>
  <c r="C13308" i="4" s="1"/>
  <c r="C13309" i="4" s="1"/>
  <c r="C13310" i="4" s="1"/>
  <c r="C13311" i="4" s="1"/>
  <c r="C13312" i="4" s="1"/>
  <c r="C13313" i="4" s="1"/>
  <c r="C13314" i="4" s="1"/>
  <c r="C13315" i="4" s="1"/>
  <c r="C13316" i="4" s="1"/>
  <c r="C13317" i="4" s="1"/>
  <c r="C13318" i="4" s="1"/>
  <c r="C13319" i="4" s="1"/>
  <c r="C13320" i="4" s="1"/>
  <c r="C13321" i="4" s="1"/>
  <c r="C13322" i="4" s="1"/>
  <c r="C13323" i="4" s="1"/>
  <c r="C13324" i="4" s="1"/>
  <c r="C13325" i="4" s="1"/>
  <c r="C13326" i="4" s="1"/>
  <c r="C13327" i="4" s="1"/>
  <c r="C13328" i="4" s="1"/>
  <c r="C13329" i="4" s="1"/>
  <c r="C13330" i="4" s="1"/>
  <c r="C13331" i="4" s="1"/>
  <c r="C13332" i="4" s="1"/>
  <c r="C13333" i="4" s="1"/>
  <c r="C13334" i="4" s="1"/>
  <c r="C13335" i="4" s="1"/>
  <c r="C13336" i="4" s="1"/>
  <c r="C13337" i="4" s="1"/>
  <c r="C13338" i="4" s="1"/>
  <c r="C13339" i="4" s="1"/>
  <c r="C13340" i="4" s="1"/>
  <c r="C13341" i="4" s="1"/>
  <c r="C13342" i="4" s="1"/>
  <c r="C13343" i="4" s="1"/>
  <c r="C13344" i="4" s="1"/>
  <c r="C13345" i="4" s="1"/>
  <c r="C13346" i="4" s="1"/>
  <c r="C13347" i="4" s="1"/>
  <c r="C13348" i="4" s="1"/>
  <c r="C13349" i="4" s="1"/>
  <c r="C13350" i="4" s="1"/>
  <c r="C13351" i="4" s="1"/>
  <c r="C13352" i="4" s="1"/>
  <c r="C13353" i="4" s="1"/>
  <c r="C13354" i="4" s="1"/>
  <c r="C13355" i="4" s="1"/>
  <c r="C13356" i="4" s="1"/>
  <c r="C13357" i="4" s="1"/>
  <c r="C13358" i="4" s="1"/>
  <c r="C13359" i="4" s="1"/>
  <c r="C13360" i="4" s="1"/>
  <c r="C13361" i="4" s="1"/>
  <c r="C13362" i="4" s="1"/>
  <c r="C13363" i="4" s="1"/>
  <c r="C13364" i="4" s="1"/>
  <c r="C13365" i="4" s="1"/>
  <c r="C13366" i="4" s="1"/>
  <c r="C13367" i="4" s="1"/>
  <c r="C13368" i="4" s="1"/>
  <c r="C13369" i="4" s="1"/>
  <c r="C13370" i="4" s="1"/>
  <c r="C13371" i="4" s="1"/>
  <c r="C13372" i="4" s="1"/>
  <c r="C13373" i="4" s="1"/>
  <c r="C13374" i="4" s="1"/>
  <c r="C13375" i="4" s="1"/>
  <c r="C13376" i="4" s="1"/>
  <c r="C13377" i="4" s="1"/>
  <c r="C13378" i="4" s="1"/>
  <c r="C13379" i="4" s="1"/>
  <c r="C13380" i="4" s="1"/>
  <c r="C13381" i="4" s="1"/>
  <c r="C13382" i="4" s="1"/>
  <c r="C13383" i="4" s="1"/>
  <c r="C13384" i="4" s="1"/>
  <c r="C13385" i="4" s="1"/>
  <c r="C13386" i="4" s="1"/>
  <c r="C13387" i="4" s="1"/>
  <c r="C13388" i="4" s="1"/>
  <c r="C13389" i="4" s="1"/>
  <c r="C13390" i="4" s="1"/>
  <c r="C13391" i="4" s="1"/>
  <c r="C13392" i="4" s="1"/>
  <c r="C13393" i="4" s="1"/>
  <c r="C13394" i="4" s="1"/>
  <c r="C13395" i="4" s="1"/>
  <c r="C13396" i="4" s="1"/>
  <c r="C13397" i="4" s="1"/>
  <c r="C13398" i="4" s="1"/>
  <c r="C13399" i="4" s="1"/>
  <c r="C13400" i="4" s="1"/>
  <c r="C13401" i="4" s="1"/>
  <c r="C13402" i="4" s="1"/>
  <c r="C13403" i="4" s="1"/>
  <c r="C13404" i="4" s="1"/>
  <c r="C13405" i="4" s="1"/>
  <c r="C13406" i="4" s="1"/>
  <c r="C13407" i="4" s="1"/>
  <c r="C13408" i="4" s="1"/>
  <c r="C13409" i="4" s="1"/>
  <c r="C13410" i="4" s="1"/>
  <c r="C13411" i="4" s="1"/>
  <c r="C13412" i="4" s="1"/>
  <c r="C13413" i="4" s="1"/>
  <c r="C13414" i="4" s="1"/>
  <c r="C13415" i="4" s="1"/>
  <c r="C13416" i="4" s="1"/>
  <c r="C13417" i="4" s="1"/>
  <c r="C13418" i="4" s="1"/>
  <c r="C13419" i="4" s="1"/>
  <c r="C13420" i="4" s="1"/>
  <c r="C13421" i="4" s="1"/>
  <c r="C13422" i="4" s="1"/>
  <c r="C13423" i="4" s="1"/>
  <c r="C13424" i="4" s="1"/>
  <c r="C13425" i="4" s="1"/>
  <c r="C13426" i="4" s="1"/>
  <c r="C13427" i="4" s="1"/>
  <c r="C13428" i="4" s="1"/>
  <c r="C13429" i="4" s="1"/>
  <c r="C13430" i="4" s="1"/>
  <c r="C13431" i="4" s="1"/>
  <c r="C13432" i="4" s="1"/>
  <c r="C13433" i="4" s="1"/>
  <c r="C13434" i="4" s="1"/>
  <c r="C13435" i="4" s="1"/>
  <c r="C13436" i="4" s="1"/>
  <c r="C13437" i="4" s="1"/>
  <c r="C13438" i="4" s="1"/>
  <c r="C13439" i="4" s="1"/>
  <c r="C13440" i="4" s="1"/>
  <c r="C13441" i="4" s="1"/>
  <c r="C13442" i="4" s="1"/>
  <c r="C13443" i="4" s="1"/>
  <c r="C13444" i="4" s="1"/>
  <c r="C13445" i="4" s="1"/>
  <c r="C13446" i="4" s="1"/>
  <c r="C13447" i="4" s="1"/>
  <c r="C13448" i="4" s="1"/>
  <c r="C13449" i="4" s="1"/>
  <c r="C13450" i="4" s="1"/>
  <c r="C13451" i="4" s="1"/>
  <c r="C13452" i="4" s="1"/>
  <c r="C13453" i="4" s="1"/>
  <c r="C13454" i="4" s="1"/>
  <c r="C13455" i="4" s="1"/>
  <c r="C13456" i="4" s="1"/>
  <c r="C13457" i="4" s="1"/>
  <c r="C13458" i="4" s="1"/>
  <c r="C13459" i="4" s="1"/>
  <c r="C13460" i="4" s="1"/>
  <c r="C13461" i="4" s="1"/>
  <c r="C13462" i="4" s="1"/>
  <c r="C13463" i="4" s="1"/>
  <c r="C13464" i="4" s="1"/>
  <c r="C13465" i="4" s="1"/>
  <c r="C13466" i="4" s="1"/>
  <c r="C13467" i="4" s="1"/>
  <c r="C13468" i="4" s="1"/>
  <c r="C13469" i="4" s="1"/>
  <c r="C13470" i="4" s="1"/>
  <c r="C13471" i="4" s="1"/>
  <c r="C13472" i="4" s="1"/>
  <c r="C13473" i="4" s="1"/>
  <c r="C13474" i="4" s="1"/>
  <c r="C13475" i="4" s="1"/>
  <c r="C13476" i="4" s="1"/>
  <c r="C13477" i="4" s="1"/>
  <c r="C13478" i="4" s="1"/>
  <c r="C13479" i="4" s="1"/>
  <c r="C13480" i="4" s="1"/>
  <c r="C13481" i="4" s="1"/>
  <c r="C13482" i="4" s="1"/>
  <c r="C13483" i="4" s="1"/>
  <c r="C13484" i="4" s="1"/>
  <c r="C13485" i="4" s="1"/>
  <c r="C13486" i="4" s="1"/>
  <c r="C13487" i="4" s="1"/>
  <c r="C13488" i="4" s="1"/>
  <c r="C13489" i="4" s="1"/>
  <c r="C13490" i="4" s="1"/>
  <c r="C13491" i="4" s="1"/>
  <c r="C13492" i="4" s="1"/>
  <c r="C13493" i="4" s="1"/>
  <c r="C13494" i="4" s="1"/>
  <c r="C13495" i="4" s="1"/>
  <c r="C13496" i="4" s="1"/>
  <c r="C13497" i="4" s="1"/>
  <c r="C13498" i="4" s="1"/>
  <c r="C13499" i="4" s="1"/>
  <c r="C13500" i="4" s="1"/>
  <c r="C13501" i="4" s="1"/>
  <c r="C13502" i="4" s="1"/>
  <c r="C13503" i="4" s="1"/>
  <c r="C13504" i="4" s="1"/>
  <c r="C13505" i="4" s="1"/>
  <c r="C13506" i="4" s="1"/>
  <c r="C13507" i="4" s="1"/>
  <c r="C13508" i="4" s="1"/>
  <c r="C13509" i="4" s="1"/>
  <c r="C13510" i="4" s="1"/>
  <c r="C13511" i="4" s="1"/>
  <c r="C13512" i="4" s="1"/>
  <c r="C13513" i="4" s="1"/>
  <c r="C13514" i="4" s="1"/>
  <c r="C13515" i="4" s="1"/>
  <c r="C13516" i="4" s="1"/>
  <c r="C13517" i="4" s="1"/>
  <c r="C13518" i="4" s="1"/>
  <c r="C13519" i="4" s="1"/>
  <c r="C13520" i="4" s="1"/>
  <c r="C13521" i="4" s="1"/>
  <c r="C13522" i="4" s="1"/>
  <c r="C13523" i="4" s="1"/>
  <c r="C13524" i="4" s="1"/>
  <c r="C13525" i="4" s="1"/>
  <c r="C13526" i="4" s="1"/>
  <c r="C13527" i="4" s="1"/>
  <c r="C13528" i="4" s="1"/>
  <c r="C13529" i="4" s="1"/>
  <c r="C13530" i="4" s="1"/>
  <c r="C13531" i="4" s="1"/>
  <c r="C13532" i="4" s="1"/>
  <c r="C13533" i="4" s="1"/>
  <c r="C13534" i="4" s="1"/>
  <c r="C13535" i="4" s="1"/>
  <c r="C13536" i="4" s="1"/>
  <c r="C13537" i="4" s="1"/>
  <c r="C13538" i="4" s="1"/>
  <c r="C13539" i="4" s="1"/>
  <c r="C13540" i="4" s="1"/>
  <c r="C13541" i="4" s="1"/>
  <c r="C13542" i="4" s="1"/>
  <c r="C13543" i="4" s="1"/>
  <c r="C13544" i="4" s="1"/>
  <c r="C13545" i="4" s="1"/>
  <c r="C13546" i="4" s="1"/>
  <c r="C13547" i="4" s="1"/>
  <c r="C13548" i="4" s="1"/>
  <c r="C13549" i="4" s="1"/>
  <c r="C13550" i="4" s="1"/>
  <c r="C13551" i="4" s="1"/>
  <c r="C13552" i="4" s="1"/>
  <c r="C13553" i="4" s="1"/>
  <c r="C13554" i="4" s="1"/>
  <c r="C13555" i="4" s="1"/>
  <c r="C13556" i="4" s="1"/>
  <c r="C13557" i="4" s="1"/>
  <c r="C13558" i="4" s="1"/>
  <c r="C13559" i="4" s="1"/>
  <c r="C13560" i="4" s="1"/>
  <c r="C13561" i="4" s="1"/>
  <c r="C13562" i="4" s="1"/>
  <c r="C13563" i="4" s="1"/>
  <c r="C13564" i="4" s="1"/>
  <c r="C13565" i="4" s="1"/>
  <c r="C13566" i="4" s="1"/>
  <c r="C13567" i="4" s="1"/>
  <c r="C13568" i="4" s="1"/>
  <c r="C13569" i="4" s="1"/>
  <c r="C13570" i="4" s="1"/>
  <c r="C13571" i="4" s="1"/>
  <c r="C13572" i="4" s="1"/>
  <c r="C13573" i="4" s="1"/>
  <c r="C13574" i="4" s="1"/>
  <c r="C13575" i="4" s="1"/>
  <c r="C13576" i="4" s="1"/>
  <c r="C13577" i="4" s="1"/>
  <c r="C13578" i="4" s="1"/>
  <c r="C13579" i="4" s="1"/>
  <c r="C13580" i="4" s="1"/>
  <c r="C13581" i="4" s="1"/>
  <c r="C13582" i="4" s="1"/>
  <c r="C13583" i="4" s="1"/>
  <c r="C13584" i="4" s="1"/>
  <c r="C13585" i="4" s="1"/>
  <c r="C13586" i="4" s="1"/>
  <c r="C13587" i="4" s="1"/>
  <c r="C13588" i="4" s="1"/>
  <c r="C13589" i="4" s="1"/>
  <c r="C13590" i="4" s="1"/>
  <c r="C13591" i="4" s="1"/>
  <c r="C13592" i="4" s="1"/>
  <c r="C13593" i="4" s="1"/>
  <c r="C13594" i="4" s="1"/>
  <c r="C13595" i="4" s="1"/>
  <c r="C13596" i="4" s="1"/>
  <c r="C13597" i="4" s="1"/>
  <c r="C13598" i="4" s="1"/>
  <c r="C13599" i="4" s="1"/>
  <c r="C13600" i="4" s="1"/>
  <c r="C13601" i="4" s="1"/>
  <c r="C13602" i="4" s="1"/>
  <c r="C13603" i="4" s="1"/>
  <c r="C13604" i="4" s="1"/>
  <c r="C13605" i="4" s="1"/>
  <c r="C13606" i="4" s="1"/>
  <c r="C13607" i="4" s="1"/>
  <c r="C13608" i="4" s="1"/>
  <c r="C13609" i="4" s="1"/>
  <c r="C13610" i="4" s="1"/>
  <c r="C13611" i="4" s="1"/>
  <c r="C13612" i="4" s="1"/>
  <c r="C13613" i="4" s="1"/>
  <c r="C13614" i="4" s="1"/>
  <c r="C13615" i="4" s="1"/>
  <c r="C13616" i="4" s="1"/>
  <c r="C13617" i="4" s="1"/>
  <c r="C13618" i="4" s="1"/>
  <c r="C13619" i="4" s="1"/>
  <c r="C13620" i="4" s="1"/>
  <c r="C13621" i="4" s="1"/>
  <c r="C13622" i="4" s="1"/>
  <c r="C13623" i="4" s="1"/>
  <c r="C13624" i="4" s="1"/>
  <c r="C13625" i="4" s="1"/>
  <c r="C13626" i="4" s="1"/>
  <c r="C13627" i="4" s="1"/>
  <c r="C13628" i="4" s="1"/>
  <c r="C13629" i="4" s="1"/>
  <c r="C13630" i="4" s="1"/>
  <c r="C13631" i="4" s="1"/>
  <c r="C13632" i="4" s="1"/>
  <c r="C13633" i="4" s="1"/>
  <c r="C13634" i="4" s="1"/>
  <c r="C13635" i="4" s="1"/>
  <c r="C13636" i="4" s="1"/>
  <c r="C13637" i="4" s="1"/>
  <c r="C13638" i="4" s="1"/>
  <c r="C13639" i="4" s="1"/>
  <c r="C13640" i="4" s="1"/>
  <c r="C13641" i="4" s="1"/>
  <c r="C13642" i="4" s="1"/>
  <c r="C13643" i="4" s="1"/>
  <c r="C13644" i="4" s="1"/>
  <c r="C13645" i="4" s="1"/>
  <c r="C13646" i="4" s="1"/>
  <c r="C13647" i="4" s="1"/>
  <c r="C13648" i="4" s="1"/>
  <c r="C13649" i="4" s="1"/>
  <c r="C13650" i="4" s="1"/>
  <c r="C13651" i="4" s="1"/>
  <c r="C13652" i="4" s="1"/>
  <c r="C13653" i="4" s="1"/>
  <c r="C13654" i="4" s="1"/>
  <c r="C13655" i="4" s="1"/>
  <c r="C13656" i="4" s="1"/>
  <c r="C13657" i="4" s="1"/>
  <c r="C13658" i="4" s="1"/>
  <c r="C13659" i="4" s="1"/>
  <c r="C13660" i="4" s="1"/>
  <c r="C13661" i="4" s="1"/>
  <c r="C13662" i="4" s="1"/>
  <c r="C13663" i="4" s="1"/>
  <c r="C13664" i="4" s="1"/>
  <c r="C13665" i="4" s="1"/>
  <c r="C13666" i="4" s="1"/>
  <c r="C13667" i="4" s="1"/>
  <c r="C13668" i="4" s="1"/>
  <c r="C13669" i="4" s="1"/>
  <c r="C13670" i="4" s="1"/>
  <c r="C13671" i="4" s="1"/>
  <c r="C13672" i="4" s="1"/>
  <c r="C13673" i="4" s="1"/>
  <c r="C13674" i="4" s="1"/>
  <c r="C13675" i="4" s="1"/>
  <c r="C13676" i="4" s="1"/>
  <c r="C13677" i="4" s="1"/>
  <c r="C13678" i="4" s="1"/>
  <c r="C13679" i="4" s="1"/>
  <c r="C13680" i="4" s="1"/>
  <c r="C13681" i="4" s="1"/>
  <c r="C13682" i="4" s="1"/>
  <c r="C13683" i="4" s="1"/>
  <c r="C13684" i="4" s="1"/>
  <c r="C13685" i="4" s="1"/>
  <c r="C13686" i="4" s="1"/>
  <c r="C13687" i="4" s="1"/>
  <c r="C13688" i="4" s="1"/>
  <c r="C13689" i="4" s="1"/>
  <c r="C13690" i="4" s="1"/>
  <c r="C13691" i="4" s="1"/>
  <c r="C13692" i="4" s="1"/>
  <c r="C13693" i="4" s="1"/>
  <c r="C13694" i="4" s="1"/>
  <c r="C13695" i="4" s="1"/>
  <c r="C13696" i="4" s="1"/>
  <c r="C13697" i="4" s="1"/>
  <c r="C13698" i="4" s="1"/>
  <c r="C13699" i="4" s="1"/>
  <c r="C13700" i="4" s="1"/>
  <c r="C13701" i="4" s="1"/>
  <c r="C13702" i="4" s="1"/>
  <c r="C13703" i="4" s="1"/>
  <c r="C13704" i="4" s="1"/>
  <c r="C13705" i="4" s="1"/>
  <c r="C13706" i="4" s="1"/>
  <c r="C13707" i="4" s="1"/>
  <c r="C13708" i="4" s="1"/>
  <c r="C13709" i="4" s="1"/>
  <c r="C13710" i="4" s="1"/>
  <c r="C13711" i="4" s="1"/>
  <c r="C13712" i="4" s="1"/>
  <c r="C13713" i="4" s="1"/>
  <c r="C13714" i="4" s="1"/>
  <c r="C13715" i="4" s="1"/>
  <c r="C13716" i="4" s="1"/>
  <c r="C13717" i="4" s="1"/>
  <c r="C13718" i="4" s="1"/>
  <c r="C13719" i="4" s="1"/>
  <c r="C13720" i="4" s="1"/>
  <c r="C13721" i="4" s="1"/>
  <c r="C13722" i="4" s="1"/>
  <c r="C13723" i="4" s="1"/>
  <c r="C13724" i="4" s="1"/>
  <c r="C13725" i="4" s="1"/>
  <c r="C13726" i="4" s="1"/>
  <c r="C13727" i="4" s="1"/>
  <c r="C13728" i="4" s="1"/>
  <c r="C13729" i="4" s="1"/>
  <c r="C13730" i="4" s="1"/>
  <c r="C13731" i="4" s="1"/>
  <c r="C13732" i="4" s="1"/>
  <c r="C13733" i="4" s="1"/>
  <c r="C13734" i="4" s="1"/>
  <c r="C13735" i="4" s="1"/>
  <c r="C13736" i="4" s="1"/>
  <c r="C13737" i="4" s="1"/>
  <c r="C13738" i="4" s="1"/>
  <c r="C13739" i="4" s="1"/>
  <c r="C13740" i="4" s="1"/>
  <c r="C13741" i="4" s="1"/>
  <c r="C13742" i="4" s="1"/>
  <c r="C13743" i="4" s="1"/>
  <c r="C13744" i="4" s="1"/>
  <c r="C13745" i="4" s="1"/>
  <c r="C13746" i="4" s="1"/>
  <c r="C13747" i="4" s="1"/>
  <c r="C13748" i="4" s="1"/>
  <c r="C13749" i="4" s="1"/>
  <c r="C13750" i="4" s="1"/>
  <c r="C13751" i="4" s="1"/>
  <c r="C13752" i="4" s="1"/>
  <c r="C13753" i="4" s="1"/>
  <c r="C13754" i="4" s="1"/>
  <c r="C13755" i="4" s="1"/>
  <c r="C13756" i="4" s="1"/>
  <c r="C13757" i="4" s="1"/>
  <c r="C13758" i="4" s="1"/>
  <c r="C13759" i="4" s="1"/>
  <c r="C13760" i="4" s="1"/>
  <c r="C13761" i="4" s="1"/>
  <c r="C13762" i="4" s="1"/>
  <c r="C13763" i="4" s="1"/>
  <c r="C13764" i="4" s="1"/>
  <c r="C13765" i="4" s="1"/>
  <c r="C13766" i="4" s="1"/>
  <c r="C13767" i="4" s="1"/>
  <c r="C13768" i="4" s="1"/>
  <c r="C13769" i="4" s="1"/>
  <c r="C13770" i="4" s="1"/>
  <c r="C13771" i="4" s="1"/>
  <c r="C13772" i="4" s="1"/>
  <c r="C13773" i="4" s="1"/>
  <c r="C13774" i="4" s="1"/>
  <c r="C13775" i="4" s="1"/>
  <c r="C13776" i="4" s="1"/>
  <c r="C13777" i="4" s="1"/>
  <c r="C13778" i="4" s="1"/>
  <c r="C13779" i="4" s="1"/>
  <c r="C13780" i="4" s="1"/>
  <c r="C13781" i="4" s="1"/>
  <c r="C13782" i="4" s="1"/>
  <c r="C13783" i="4" s="1"/>
  <c r="C13784" i="4" s="1"/>
  <c r="C13785" i="4" s="1"/>
  <c r="C13786" i="4" s="1"/>
  <c r="C13787" i="4" s="1"/>
  <c r="C13788" i="4" s="1"/>
  <c r="C13789" i="4" s="1"/>
  <c r="C13790" i="4" s="1"/>
  <c r="C13791" i="4" s="1"/>
  <c r="C13792" i="4" s="1"/>
  <c r="C13793" i="4" s="1"/>
  <c r="C13794" i="4" s="1"/>
  <c r="C13795" i="4" s="1"/>
  <c r="C13796" i="4" s="1"/>
  <c r="C13797" i="4" s="1"/>
  <c r="C13798" i="4" s="1"/>
  <c r="C13799" i="4" s="1"/>
  <c r="C13800" i="4" s="1"/>
  <c r="C13801" i="4" s="1"/>
  <c r="C13802" i="4" s="1"/>
  <c r="C13803" i="4" s="1"/>
  <c r="C13804" i="4" s="1"/>
  <c r="C13805" i="4" s="1"/>
  <c r="C13806" i="4" s="1"/>
  <c r="C13807" i="4" s="1"/>
  <c r="C13808" i="4" s="1"/>
  <c r="C13809" i="4" s="1"/>
  <c r="C13810" i="4" s="1"/>
  <c r="C13811" i="4" s="1"/>
  <c r="C13812" i="4" s="1"/>
  <c r="C13813" i="4" s="1"/>
  <c r="C13814" i="4" s="1"/>
  <c r="C13815" i="4" s="1"/>
  <c r="C13816" i="4" s="1"/>
  <c r="C13817" i="4" s="1"/>
  <c r="C13818" i="4" s="1"/>
  <c r="C13819" i="4" s="1"/>
  <c r="C13820" i="4" s="1"/>
  <c r="C13821" i="4" s="1"/>
  <c r="C13822" i="4" s="1"/>
  <c r="C13823" i="4" s="1"/>
  <c r="C13824" i="4" s="1"/>
  <c r="C13825" i="4" s="1"/>
  <c r="C13826" i="4" s="1"/>
  <c r="C13827" i="4" s="1"/>
  <c r="C13828" i="4" s="1"/>
  <c r="C13829" i="4" s="1"/>
  <c r="C13830" i="4" s="1"/>
  <c r="C13831" i="4" s="1"/>
  <c r="C13832" i="4" s="1"/>
  <c r="C13833" i="4" s="1"/>
  <c r="C13834" i="4" s="1"/>
  <c r="C13835" i="4" s="1"/>
  <c r="C13836" i="4" s="1"/>
  <c r="C13837" i="4" s="1"/>
  <c r="C13838" i="4" s="1"/>
  <c r="C13839" i="4" s="1"/>
  <c r="C13840" i="4" s="1"/>
  <c r="C13841" i="4" s="1"/>
  <c r="C13842" i="4" s="1"/>
  <c r="C13843" i="4" s="1"/>
  <c r="C13844" i="4" s="1"/>
  <c r="C13845" i="4" s="1"/>
  <c r="C13846" i="4" s="1"/>
  <c r="C13847" i="4" s="1"/>
  <c r="C13848" i="4" s="1"/>
  <c r="C13849" i="4" s="1"/>
  <c r="C13850" i="4" s="1"/>
  <c r="C13851" i="4" s="1"/>
  <c r="C13852" i="4" s="1"/>
  <c r="C13853" i="4" s="1"/>
  <c r="C13854" i="4" s="1"/>
  <c r="C13855" i="4" s="1"/>
  <c r="C13856" i="4" s="1"/>
  <c r="C13857" i="4" s="1"/>
  <c r="C13858" i="4" s="1"/>
  <c r="C13859" i="4" s="1"/>
  <c r="C13860" i="4" s="1"/>
  <c r="C13861" i="4" s="1"/>
  <c r="C13862" i="4" s="1"/>
  <c r="C13863" i="4" s="1"/>
  <c r="C13864" i="4" s="1"/>
  <c r="C13865" i="4" s="1"/>
  <c r="C13866" i="4" s="1"/>
  <c r="C13867" i="4" s="1"/>
  <c r="C13868" i="4" s="1"/>
  <c r="C13869" i="4" s="1"/>
  <c r="C13870" i="4" s="1"/>
  <c r="C13871" i="4" s="1"/>
  <c r="C13872" i="4" s="1"/>
  <c r="C13873" i="4" s="1"/>
  <c r="C13874" i="4" s="1"/>
  <c r="C13875" i="4" s="1"/>
  <c r="C13876" i="4" s="1"/>
  <c r="C13877" i="4" s="1"/>
  <c r="C13878" i="4" s="1"/>
  <c r="C13879" i="4" s="1"/>
  <c r="C13880" i="4" s="1"/>
  <c r="C13881" i="4" s="1"/>
  <c r="C13882" i="4" s="1"/>
  <c r="C13883" i="4" s="1"/>
  <c r="C13884" i="4" s="1"/>
  <c r="C13885" i="4" s="1"/>
  <c r="C13886" i="4" s="1"/>
  <c r="C13887" i="4" s="1"/>
  <c r="C13888" i="4" s="1"/>
  <c r="C13889" i="4" s="1"/>
  <c r="C13890" i="4" s="1"/>
  <c r="C13891" i="4" s="1"/>
  <c r="C13892" i="4" s="1"/>
  <c r="C13893" i="4" s="1"/>
  <c r="C13894" i="4" s="1"/>
  <c r="C13895" i="4" s="1"/>
  <c r="C13896" i="4" s="1"/>
  <c r="C13897" i="4" s="1"/>
  <c r="C13898" i="4" s="1"/>
  <c r="C13899" i="4" s="1"/>
  <c r="C13900" i="4" s="1"/>
  <c r="C13901" i="4" s="1"/>
  <c r="C13902" i="4" s="1"/>
  <c r="C13903" i="4" s="1"/>
  <c r="C13904" i="4" s="1"/>
  <c r="C13905" i="4" s="1"/>
  <c r="C13906" i="4" s="1"/>
  <c r="C13907" i="4" s="1"/>
  <c r="C13908" i="4" s="1"/>
  <c r="C13909" i="4" s="1"/>
  <c r="C13910" i="4" s="1"/>
  <c r="C13911" i="4" s="1"/>
  <c r="C13912" i="4" s="1"/>
  <c r="C13913" i="4" s="1"/>
  <c r="C13914" i="4" s="1"/>
  <c r="C13915" i="4" s="1"/>
  <c r="C13916" i="4" s="1"/>
  <c r="C13917" i="4" s="1"/>
  <c r="C13918" i="4" s="1"/>
  <c r="C13919" i="4" s="1"/>
  <c r="C13920" i="4" s="1"/>
  <c r="C13921" i="4" s="1"/>
  <c r="C13922" i="4" s="1"/>
  <c r="C13923" i="4" s="1"/>
  <c r="C13924" i="4" s="1"/>
  <c r="C13925" i="4" s="1"/>
  <c r="C13926" i="4" s="1"/>
  <c r="C13927" i="4" s="1"/>
  <c r="C13928" i="4" s="1"/>
  <c r="C13929" i="4" s="1"/>
  <c r="C13930" i="4" s="1"/>
  <c r="C13931" i="4" s="1"/>
  <c r="C13932" i="4" s="1"/>
  <c r="C13933" i="4" s="1"/>
  <c r="C13934" i="4" s="1"/>
  <c r="C13935" i="4" s="1"/>
  <c r="C13936" i="4" s="1"/>
  <c r="C13937" i="4" s="1"/>
  <c r="C13938" i="4" s="1"/>
  <c r="C13939" i="4" s="1"/>
  <c r="C13940" i="4" s="1"/>
  <c r="C13941" i="4" s="1"/>
  <c r="C13942" i="4" s="1"/>
  <c r="C13943" i="4" s="1"/>
  <c r="C13944" i="4" s="1"/>
  <c r="C13945" i="4" s="1"/>
  <c r="C13946" i="4" s="1"/>
  <c r="C13947" i="4" s="1"/>
  <c r="C13948" i="4" s="1"/>
  <c r="C13949" i="4" s="1"/>
  <c r="C13950" i="4" s="1"/>
  <c r="C13951" i="4" s="1"/>
  <c r="C13952" i="4" s="1"/>
  <c r="C13953" i="4" s="1"/>
  <c r="C13954" i="4" s="1"/>
  <c r="C13955" i="4" s="1"/>
  <c r="C13956" i="4" s="1"/>
  <c r="C13957" i="4" s="1"/>
  <c r="C13958" i="4" s="1"/>
  <c r="C13959" i="4" s="1"/>
  <c r="C13960" i="4" s="1"/>
  <c r="C13961" i="4" s="1"/>
  <c r="C13962" i="4" s="1"/>
  <c r="C13963" i="4" s="1"/>
  <c r="C13964" i="4" s="1"/>
  <c r="C13965" i="4" s="1"/>
  <c r="C13966" i="4" s="1"/>
  <c r="C13967" i="4" s="1"/>
  <c r="C13968" i="4" s="1"/>
  <c r="C13969" i="4" s="1"/>
  <c r="C13970" i="4" s="1"/>
  <c r="C13971" i="4" s="1"/>
  <c r="C13972" i="4" s="1"/>
  <c r="C13973" i="4" s="1"/>
  <c r="C13974" i="4" s="1"/>
  <c r="C13975" i="4" s="1"/>
  <c r="C13976" i="4" s="1"/>
  <c r="C13977" i="4" s="1"/>
  <c r="C13978" i="4" s="1"/>
  <c r="C13979" i="4" s="1"/>
  <c r="C13980" i="4" s="1"/>
  <c r="C13981" i="4" s="1"/>
  <c r="C13982" i="4" s="1"/>
  <c r="C13983" i="4" s="1"/>
  <c r="C13984" i="4" s="1"/>
  <c r="C13985" i="4" s="1"/>
  <c r="C13986" i="4" s="1"/>
  <c r="C13987" i="4" s="1"/>
  <c r="C13988" i="4" s="1"/>
  <c r="C13989" i="4" s="1"/>
  <c r="C13990" i="4" s="1"/>
  <c r="C13991" i="4" s="1"/>
  <c r="C13992" i="4" s="1"/>
  <c r="C13993" i="4" s="1"/>
  <c r="C13994" i="4" s="1"/>
  <c r="C13995" i="4" s="1"/>
  <c r="C13996" i="4" s="1"/>
  <c r="C13997" i="4" s="1"/>
  <c r="C13998" i="4" s="1"/>
  <c r="C13999" i="4" s="1"/>
  <c r="C14000" i="4" s="1"/>
  <c r="C14001" i="4" s="1"/>
  <c r="C14002" i="4" s="1"/>
  <c r="C14003" i="4" s="1"/>
  <c r="C14004" i="4" s="1"/>
  <c r="C14005" i="4" s="1"/>
  <c r="C14006" i="4" s="1"/>
  <c r="C14007" i="4" s="1"/>
  <c r="C14008" i="4" s="1"/>
  <c r="C14009" i="4" s="1"/>
  <c r="C14010" i="4" s="1"/>
  <c r="C14011" i="4" s="1"/>
  <c r="C14012" i="4" s="1"/>
  <c r="C14013" i="4" s="1"/>
  <c r="C14014" i="4" s="1"/>
  <c r="C14015" i="4" s="1"/>
  <c r="C14016" i="4" s="1"/>
  <c r="C14017" i="4" s="1"/>
  <c r="C14018" i="4" s="1"/>
  <c r="C14019" i="4" s="1"/>
  <c r="C14020" i="4" s="1"/>
  <c r="C14021" i="4" s="1"/>
  <c r="C14022" i="4" s="1"/>
  <c r="C14023" i="4" s="1"/>
  <c r="C14024" i="4" s="1"/>
  <c r="C14025" i="4" s="1"/>
  <c r="C14026" i="4" s="1"/>
  <c r="C14027" i="4" s="1"/>
  <c r="C14028" i="4" s="1"/>
  <c r="C14029" i="4" s="1"/>
  <c r="C14030" i="4" s="1"/>
  <c r="C14031" i="4" s="1"/>
  <c r="C14032" i="4" s="1"/>
  <c r="C14033" i="4" s="1"/>
  <c r="C14034" i="4" s="1"/>
  <c r="C14035" i="4" s="1"/>
  <c r="C14036" i="4" s="1"/>
  <c r="C14037" i="4" s="1"/>
  <c r="C14038" i="4" s="1"/>
  <c r="C14039" i="4" s="1"/>
  <c r="C14040" i="4" s="1"/>
  <c r="C14041" i="4" s="1"/>
  <c r="C14042" i="4" s="1"/>
  <c r="C14043" i="4" s="1"/>
  <c r="C14044" i="4" s="1"/>
  <c r="C14045" i="4" s="1"/>
  <c r="C14046" i="4" s="1"/>
  <c r="C14047" i="4" s="1"/>
  <c r="C14048" i="4" s="1"/>
  <c r="C14049" i="4" s="1"/>
  <c r="C14050" i="4" s="1"/>
  <c r="C14051" i="4" s="1"/>
  <c r="C14052" i="4" s="1"/>
  <c r="C14053" i="4" s="1"/>
  <c r="C14054" i="4" s="1"/>
  <c r="C14055" i="4" s="1"/>
  <c r="C14056" i="4" s="1"/>
  <c r="C14057" i="4" s="1"/>
  <c r="C14058" i="4" s="1"/>
  <c r="C14059" i="4" s="1"/>
  <c r="C14060" i="4" s="1"/>
  <c r="C14061" i="4" s="1"/>
  <c r="C14062" i="4" s="1"/>
  <c r="C14063" i="4" s="1"/>
  <c r="C14064" i="4" s="1"/>
  <c r="C14065" i="4" s="1"/>
  <c r="C14066" i="4" s="1"/>
  <c r="C14067" i="4" s="1"/>
  <c r="C14068" i="4" s="1"/>
  <c r="C14069" i="4" s="1"/>
  <c r="C14070" i="4" s="1"/>
  <c r="C14071" i="4" s="1"/>
  <c r="C14072" i="4" s="1"/>
  <c r="C14073" i="4" s="1"/>
  <c r="C14074" i="4" s="1"/>
  <c r="C14075" i="4" s="1"/>
  <c r="C14076" i="4" s="1"/>
  <c r="C14077" i="4" s="1"/>
  <c r="C14078" i="4" s="1"/>
  <c r="C14079" i="4" s="1"/>
  <c r="C14080" i="4" s="1"/>
  <c r="C14081" i="4" s="1"/>
  <c r="C14082" i="4" s="1"/>
  <c r="C14083" i="4" s="1"/>
  <c r="C14084" i="4" s="1"/>
  <c r="C14085" i="4" s="1"/>
  <c r="C14086" i="4" s="1"/>
  <c r="C14087" i="4" s="1"/>
  <c r="C14088" i="4" s="1"/>
  <c r="C14089" i="4" s="1"/>
  <c r="C14090" i="4" s="1"/>
  <c r="C14091" i="4" s="1"/>
  <c r="C14092" i="4" s="1"/>
  <c r="C14093" i="4" s="1"/>
  <c r="C14094" i="4" s="1"/>
  <c r="C14095" i="4" s="1"/>
  <c r="C14096" i="4" s="1"/>
  <c r="C14097" i="4" s="1"/>
  <c r="C14098" i="4" s="1"/>
  <c r="C14099" i="4" s="1"/>
  <c r="C14100" i="4" s="1"/>
  <c r="C14101" i="4" s="1"/>
  <c r="C14102" i="4" s="1"/>
  <c r="C14103" i="4" s="1"/>
  <c r="C14104" i="4" s="1"/>
  <c r="C14105" i="4" s="1"/>
  <c r="C14106" i="4" s="1"/>
  <c r="C14107" i="4" s="1"/>
  <c r="C14108" i="4" s="1"/>
  <c r="C14109" i="4" s="1"/>
  <c r="C14110" i="4" s="1"/>
  <c r="C14111" i="4" s="1"/>
  <c r="C14112" i="4" s="1"/>
  <c r="C14113" i="4" s="1"/>
  <c r="C14114" i="4" s="1"/>
  <c r="C14115" i="4" s="1"/>
  <c r="C14116" i="4" s="1"/>
  <c r="C14117" i="4" s="1"/>
  <c r="C14118" i="4" s="1"/>
  <c r="C14119" i="4" s="1"/>
  <c r="C14120" i="4" s="1"/>
  <c r="C14121" i="4" s="1"/>
  <c r="C14122" i="4" s="1"/>
  <c r="C14123" i="4" s="1"/>
  <c r="C14124" i="4" s="1"/>
  <c r="C14125" i="4" s="1"/>
  <c r="C14126" i="4" s="1"/>
  <c r="C14127" i="4" s="1"/>
  <c r="C14128" i="4" s="1"/>
  <c r="C14129" i="4" s="1"/>
  <c r="C14130" i="4" s="1"/>
  <c r="C14131" i="4" s="1"/>
  <c r="C14132" i="4" s="1"/>
  <c r="C14133" i="4" s="1"/>
  <c r="C14134" i="4" s="1"/>
  <c r="C14135" i="4" s="1"/>
  <c r="C14136" i="4" s="1"/>
  <c r="C14137" i="4" s="1"/>
  <c r="C14138" i="4" s="1"/>
  <c r="C14139" i="4" s="1"/>
  <c r="C14140" i="4" s="1"/>
  <c r="C14141" i="4" s="1"/>
  <c r="C14142" i="4" s="1"/>
  <c r="C14143" i="4" s="1"/>
  <c r="C14144" i="4" s="1"/>
  <c r="C14145" i="4" s="1"/>
  <c r="C14146" i="4" s="1"/>
  <c r="C14147" i="4" s="1"/>
  <c r="C14148" i="4" s="1"/>
  <c r="C14149" i="4" s="1"/>
  <c r="C14150" i="4" s="1"/>
  <c r="C14151" i="4" s="1"/>
  <c r="C14152" i="4" s="1"/>
  <c r="C14153" i="4" s="1"/>
  <c r="C14154" i="4" s="1"/>
  <c r="C14155" i="4" s="1"/>
  <c r="C14156" i="4" s="1"/>
  <c r="C14157" i="4" s="1"/>
  <c r="C14158" i="4" s="1"/>
  <c r="C14159" i="4" s="1"/>
  <c r="C14160" i="4" s="1"/>
  <c r="C14161" i="4" s="1"/>
  <c r="C14162" i="4" s="1"/>
  <c r="C14163" i="4" s="1"/>
  <c r="C14164" i="4" s="1"/>
  <c r="C14165" i="4" s="1"/>
  <c r="C14166" i="4" s="1"/>
  <c r="C14167" i="4" s="1"/>
  <c r="C14168" i="4" s="1"/>
  <c r="C14169" i="4" s="1"/>
  <c r="C14170" i="4" s="1"/>
  <c r="C14171" i="4" s="1"/>
  <c r="C14172" i="4" s="1"/>
  <c r="C14173" i="4" s="1"/>
  <c r="C14174" i="4" s="1"/>
  <c r="C14175" i="4" s="1"/>
  <c r="C14176" i="4" s="1"/>
  <c r="C14177" i="4" s="1"/>
  <c r="C14178" i="4" s="1"/>
  <c r="C14179" i="4" s="1"/>
  <c r="C14180" i="4" s="1"/>
  <c r="C14181" i="4" s="1"/>
  <c r="C14182" i="4" s="1"/>
  <c r="C14183" i="4" s="1"/>
  <c r="C14184" i="4" s="1"/>
  <c r="C14185" i="4" s="1"/>
  <c r="C14186" i="4" s="1"/>
  <c r="C14187" i="4" s="1"/>
  <c r="C14188" i="4" s="1"/>
  <c r="C14189" i="4" s="1"/>
  <c r="C14190" i="4" s="1"/>
  <c r="C14191" i="4" s="1"/>
  <c r="C14192" i="4" s="1"/>
  <c r="C14193" i="4" s="1"/>
  <c r="C14194" i="4" s="1"/>
  <c r="C14195" i="4" s="1"/>
  <c r="C14196" i="4" s="1"/>
  <c r="C14197" i="4" s="1"/>
  <c r="C14198" i="4" s="1"/>
  <c r="C14199" i="4" s="1"/>
  <c r="C14200" i="4" s="1"/>
  <c r="C14201" i="4" s="1"/>
  <c r="C14202" i="4" s="1"/>
  <c r="C14203" i="4" s="1"/>
  <c r="C14204" i="4" s="1"/>
  <c r="C14205" i="4" s="1"/>
  <c r="C14206" i="4" s="1"/>
  <c r="C14207" i="4" s="1"/>
  <c r="C14208" i="4" s="1"/>
  <c r="C14209" i="4" s="1"/>
  <c r="C14210" i="4" s="1"/>
  <c r="C14211" i="4" s="1"/>
  <c r="C14212" i="4" s="1"/>
  <c r="C14213" i="4" s="1"/>
  <c r="C14214" i="4" s="1"/>
  <c r="C14215" i="4" s="1"/>
  <c r="C14216" i="4" s="1"/>
  <c r="C14217" i="4" s="1"/>
  <c r="C14218" i="4" s="1"/>
  <c r="C14219" i="4" s="1"/>
  <c r="C14220" i="4" s="1"/>
  <c r="C14221" i="4" s="1"/>
  <c r="C14222" i="4" s="1"/>
  <c r="C14223" i="4" s="1"/>
  <c r="C14224" i="4" s="1"/>
  <c r="C14225" i="4" s="1"/>
  <c r="C14226" i="4" s="1"/>
  <c r="C14227" i="4" s="1"/>
  <c r="C14228" i="4" s="1"/>
  <c r="C14229" i="4" s="1"/>
  <c r="C14230" i="4" s="1"/>
  <c r="C14231" i="4" s="1"/>
  <c r="C14232" i="4" s="1"/>
  <c r="C14233" i="4" s="1"/>
  <c r="C14234" i="4" s="1"/>
  <c r="C14235" i="4" s="1"/>
  <c r="C14236" i="4" s="1"/>
  <c r="C14237" i="4" s="1"/>
  <c r="C14238" i="4" s="1"/>
  <c r="C14239" i="4" s="1"/>
  <c r="C14240" i="4" s="1"/>
  <c r="C14241" i="4" s="1"/>
  <c r="C14242" i="4" s="1"/>
  <c r="C14243" i="4" s="1"/>
  <c r="C14244" i="4" s="1"/>
  <c r="C14245" i="4" s="1"/>
  <c r="C14246" i="4" s="1"/>
  <c r="C14247" i="4" s="1"/>
  <c r="C14248" i="4" s="1"/>
  <c r="C14249" i="4" s="1"/>
  <c r="C14250" i="4" s="1"/>
  <c r="C14251" i="4" s="1"/>
  <c r="C14252" i="4" s="1"/>
  <c r="C14253" i="4" s="1"/>
  <c r="C14254" i="4" s="1"/>
  <c r="C14255" i="4" s="1"/>
  <c r="C14256" i="4" s="1"/>
  <c r="C14257" i="4" s="1"/>
  <c r="C14258" i="4" s="1"/>
  <c r="C14259" i="4" s="1"/>
  <c r="C14260" i="4" s="1"/>
  <c r="C14261" i="4" s="1"/>
  <c r="C14262" i="4" s="1"/>
  <c r="C14263" i="4" s="1"/>
  <c r="C14264" i="4" s="1"/>
  <c r="C14265" i="4" s="1"/>
  <c r="C14266" i="4" s="1"/>
  <c r="C14267" i="4" s="1"/>
  <c r="C14268" i="4" s="1"/>
  <c r="C14269" i="4" s="1"/>
  <c r="C14270" i="4" s="1"/>
  <c r="C14271" i="4" s="1"/>
  <c r="C14272" i="4" s="1"/>
  <c r="C14273" i="4" s="1"/>
  <c r="C14274" i="4" s="1"/>
  <c r="C14275" i="4" s="1"/>
  <c r="C14276" i="4" s="1"/>
  <c r="C14277" i="4" s="1"/>
  <c r="C14278" i="4" s="1"/>
  <c r="C14279" i="4" s="1"/>
  <c r="C14280" i="4" s="1"/>
  <c r="C14281" i="4" s="1"/>
  <c r="C14282" i="4" s="1"/>
  <c r="C14283" i="4" s="1"/>
  <c r="C14284" i="4" s="1"/>
  <c r="C14285" i="4" s="1"/>
  <c r="C14286" i="4" s="1"/>
  <c r="C14287" i="4" s="1"/>
  <c r="C14288" i="4" s="1"/>
  <c r="C14289" i="4" s="1"/>
  <c r="C14290" i="4" s="1"/>
  <c r="C14291" i="4" s="1"/>
  <c r="C14292" i="4" s="1"/>
  <c r="C14293" i="4" s="1"/>
  <c r="C14294" i="4" s="1"/>
  <c r="C14295" i="4" s="1"/>
  <c r="C14296" i="4" s="1"/>
  <c r="C14297" i="4" s="1"/>
  <c r="C14298" i="4" s="1"/>
  <c r="C14299" i="4" s="1"/>
  <c r="C14300" i="4" s="1"/>
  <c r="C14301" i="4" s="1"/>
  <c r="C14302" i="4" s="1"/>
  <c r="C14303" i="4" s="1"/>
  <c r="C14304" i="4" s="1"/>
  <c r="C14305" i="4" s="1"/>
  <c r="C14306" i="4" s="1"/>
  <c r="C14307" i="4" s="1"/>
  <c r="C14308" i="4" s="1"/>
  <c r="C14309" i="4" s="1"/>
  <c r="C14310" i="4" s="1"/>
  <c r="C14311" i="4" s="1"/>
  <c r="C14312" i="4" s="1"/>
  <c r="C14313" i="4" s="1"/>
  <c r="C14314" i="4" s="1"/>
  <c r="C14315" i="4" s="1"/>
  <c r="C14316" i="4" s="1"/>
  <c r="C14317" i="4" s="1"/>
  <c r="C14318" i="4" s="1"/>
  <c r="C14319" i="4" s="1"/>
  <c r="C14320" i="4" s="1"/>
  <c r="C14321" i="4" s="1"/>
  <c r="C14322" i="4" s="1"/>
  <c r="C14323" i="4" s="1"/>
  <c r="C14324" i="4" s="1"/>
  <c r="C14325" i="4" s="1"/>
  <c r="C14326" i="4" s="1"/>
  <c r="C14327" i="4" s="1"/>
  <c r="C14328" i="4" s="1"/>
  <c r="C14329" i="4" s="1"/>
  <c r="C14330" i="4" s="1"/>
  <c r="C14331" i="4" s="1"/>
  <c r="C14332" i="4" s="1"/>
  <c r="C14333" i="4" s="1"/>
  <c r="C14334" i="4" s="1"/>
  <c r="C14335" i="4" s="1"/>
  <c r="C14336" i="4" s="1"/>
  <c r="C14337" i="4" s="1"/>
  <c r="C14338" i="4" s="1"/>
  <c r="C14339" i="4" s="1"/>
  <c r="C14340" i="4" s="1"/>
  <c r="C14341" i="4" s="1"/>
  <c r="C14342" i="4" s="1"/>
  <c r="C14343" i="4" s="1"/>
  <c r="C14344" i="4" s="1"/>
  <c r="C14345" i="4" s="1"/>
  <c r="C14346" i="4" s="1"/>
  <c r="C14347" i="4" s="1"/>
  <c r="C14348" i="4" s="1"/>
  <c r="C14349" i="4" s="1"/>
  <c r="C14350" i="4" s="1"/>
  <c r="C14351" i="4" s="1"/>
  <c r="C14352" i="4" s="1"/>
  <c r="C14353" i="4" s="1"/>
  <c r="C14354" i="4" s="1"/>
  <c r="C14355" i="4" s="1"/>
  <c r="C14356" i="4" s="1"/>
  <c r="C14357" i="4" s="1"/>
  <c r="C14358" i="4" s="1"/>
  <c r="C14359" i="4" s="1"/>
  <c r="C14360" i="4" s="1"/>
  <c r="C14361" i="4" s="1"/>
  <c r="C14362" i="4" s="1"/>
  <c r="C14363" i="4" s="1"/>
  <c r="C14364" i="4" s="1"/>
  <c r="C14365" i="4" s="1"/>
  <c r="C14366" i="4" s="1"/>
  <c r="C14367" i="4" s="1"/>
  <c r="C14368" i="4" s="1"/>
  <c r="C14369" i="4" s="1"/>
  <c r="C14370" i="4" s="1"/>
  <c r="C14371" i="4" s="1"/>
  <c r="C14372" i="4" s="1"/>
  <c r="C14373" i="4" s="1"/>
  <c r="C14374" i="4" s="1"/>
  <c r="C14375" i="4" s="1"/>
  <c r="C14376" i="4" s="1"/>
  <c r="C14377" i="4" s="1"/>
  <c r="C14378" i="4" s="1"/>
  <c r="C14379" i="4" s="1"/>
  <c r="C14380" i="4" s="1"/>
  <c r="C14381" i="4" s="1"/>
  <c r="C14382" i="4" s="1"/>
  <c r="C14383" i="4" s="1"/>
  <c r="C14384" i="4" s="1"/>
  <c r="C14385" i="4" s="1"/>
  <c r="C14386" i="4" s="1"/>
  <c r="C14387" i="4" s="1"/>
  <c r="C14388" i="4" s="1"/>
  <c r="C14389" i="4" s="1"/>
  <c r="C14390" i="4" s="1"/>
  <c r="C14391" i="4" s="1"/>
  <c r="C14392" i="4" s="1"/>
  <c r="C14393" i="4" s="1"/>
  <c r="C14394" i="4" s="1"/>
  <c r="C14395" i="4" s="1"/>
  <c r="C14396" i="4" s="1"/>
  <c r="C14397" i="4" s="1"/>
  <c r="C14398" i="4" s="1"/>
  <c r="C14399" i="4" s="1"/>
  <c r="C14400" i="4" s="1"/>
  <c r="C14401" i="4" s="1"/>
  <c r="C14402" i="4" s="1"/>
  <c r="C14403" i="4" s="1"/>
  <c r="C14404" i="4" s="1"/>
  <c r="C14405" i="4" s="1"/>
  <c r="C14406" i="4" s="1"/>
  <c r="C14407" i="4" s="1"/>
  <c r="C14408" i="4" s="1"/>
  <c r="C14409" i="4" s="1"/>
  <c r="C14410" i="4" s="1"/>
  <c r="C14411" i="4" s="1"/>
  <c r="C14412" i="4" s="1"/>
  <c r="C14413" i="4" s="1"/>
  <c r="C14414" i="4" s="1"/>
  <c r="C14415" i="4" s="1"/>
  <c r="C14416" i="4" s="1"/>
  <c r="C14417" i="4" s="1"/>
  <c r="C14418" i="4" s="1"/>
  <c r="C14419" i="4" s="1"/>
  <c r="C14420" i="4" s="1"/>
  <c r="C14421" i="4" s="1"/>
  <c r="C14422" i="4" s="1"/>
  <c r="C14423" i="4" s="1"/>
  <c r="C14424" i="4" s="1"/>
  <c r="C14425" i="4" s="1"/>
  <c r="C14426" i="4" s="1"/>
  <c r="C14427" i="4" s="1"/>
  <c r="C14428" i="4" s="1"/>
  <c r="C14429" i="4" s="1"/>
  <c r="C14430" i="4" s="1"/>
  <c r="C14431" i="4" s="1"/>
  <c r="C14432" i="4" s="1"/>
  <c r="C14433" i="4" s="1"/>
  <c r="C14434" i="4" s="1"/>
  <c r="C14435" i="4" s="1"/>
  <c r="C14436" i="4" s="1"/>
  <c r="C14437" i="4" s="1"/>
  <c r="C14438" i="4" s="1"/>
  <c r="C14439" i="4" s="1"/>
  <c r="C14440" i="4" s="1"/>
  <c r="C14441" i="4" s="1"/>
  <c r="C14442" i="4" s="1"/>
  <c r="C14443" i="4" s="1"/>
  <c r="C14444" i="4" s="1"/>
  <c r="C14445" i="4" s="1"/>
  <c r="C14446" i="4" s="1"/>
  <c r="C14447" i="4" s="1"/>
  <c r="C14448" i="4" s="1"/>
  <c r="C14449" i="4" s="1"/>
  <c r="C14450" i="4" s="1"/>
  <c r="C14451" i="4" s="1"/>
  <c r="C14452" i="4" s="1"/>
  <c r="C14453" i="4" s="1"/>
  <c r="C14454" i="4" s="1"/>
  <c r="C14455" i="4" s="1"/>
  <c r="C14456" i="4" s="1"/>
  <c r="C14457" i="4" s="1"/>
  <c r="C14458" i="4" s="1"/>
  <c r="C14459" i="4" s="1"/>
  <c r="C14460" i="4" s="1"/>
  <c r="C14461" i="4" s="1"/>
  <c r="C14462" i="4" s="1"/>
  <c r="C14463" i="4" s="1"/>
  <c r="C14464" i="4" s="1"/>
  <c r="C14465" i="4" s="1"/>
  <c r="C14466" i="4" s="1"/>
  <c r="C14467" i="4" s="1"/>
  <c r="C14468" i="4" s="1"/>
  <c r="C14469" i="4" s="1"/>
  <c r="C14470" i="4" s="1"/>
  <c r="C14471" i="4" s="1"/>
  <c r="C14472" i="4" s="1"/>
  <c r="C14473" i="4" s="1"/>
  <c r="C14474" i="4" s="1"/>
  <c r="C14475" i="4" s="1"/>
  <c r="C14476" i="4" s="1"/>
  <c r="C14477" i="4" s="1"/>
  <c r="C14478" i="4" s="1"/>
  <c r="C14479" i="4" s="1"/>
  <c r="C14480" i="4" s="1"/>
  <c r="C14481" i="4" s="1"/>
  <c r="C14482" i="4" s="1"/>
  <c r="C14483" i="4" s="1"/>
  <c r="C14484" i="4" s="1"/>
  <c r="C14485" i="4" s="1"/>
  <c r="C14486" i="4" s="1"/>
  <c r="C14487" i="4" s="1"/>
  <c r="C14488" i="4" s="1"/>
  <c r="C14489" i="4" s="1"/>
  <c r="C14490" i="4" s="1"/>
  <c r="C14491" i="4" s="1"/>
  <c r="C14492" i="4" s="1"/>
  <c r="C14493" i="4" s="1"/>
  <c r="C14494" i="4" s="1"/>
  <c r="C14495" i="4" s="1"/>
  <c r="C14496" i="4" s="1"/>
  <c r="C14497" i="4" s="1"/>
  <c r="C14498" i="4" s="1"/>
  <c r="C14499" i="4" s="1"/>
  <c r="C14500" i="4" s="1"/>
  <c r="C14501" i="4" s="1"/>
  <c r="C14502" i="4" s="1"/>
  <c r="C14503" i="4" s="1"/>
  <c r="C14504" i="4" s="1"/>
  <c r="C14505" i="4" s="1"/>
  <c r="C14506" i="4" s="1"/>
  <c r="C14507" i="4" s="1"/>
  <c r="C14508" i="4" s="1"/>
  <c r="C14509" i="4" s="1"/>
  <c r="C14510" i="4" s="1"/>
  <c r="C14511" i="4" s="1"/>
  <c r="C14512" i="4" s="1"/>
  <c r="C14513" i="4" s="1"/>
  <c r="C14514" i="4" s="1"/>
  <c r="C14515" i="4" s="1"/>
  <c r="C14516" i="4" s="1"/>
  <c r="C14517" i="4" s="1"/>
  <c r="C14518" i="4" s="1"/>
  <c r="C14519" i="4" s="1"/>
  <c r="C14520" i="4" s="1"/>
  <c r="C14521" i="4" s="1"/>
  <c r="C14522" i="4" s="1"/>
  <c r="C14523" i="4" s="1"/>
  <c r="C14524" i="4" s="1"/>
  <c r="C14525" i="4" s="1"/>
  <c r="C14526" i="4" s="1"/>
  <c r="C14527" i="4" s="1"/>
  <c r="C14528" i="4" s="1"/>
  <c r="C14529" i="4" s="1"/>
  <c r="C14530" i="4" s="1"/>
  <c r="C14531" i="4" s="1"/>
  <c r="C14532" i="4" s="1"/>
  <c r="C14533" i="4" s="1"/>
  <c r="C14534" i="4" s="1"/>
  <c r="C14535" i="4" s="1"/>
  <c r="C14536" i="4" s="1"/>
  <c r="C14537" i="4" s="1"/>
  <c r="C14538" i="4" s="1"/>
  <c r="C14539" i="4" s="1"/>
  <c r="C14540" i="4" s="1"/>
  <c r="C14541" i="4" s="1"/>
  <c r="C14542" i="4" s="1"/>
  <c r="C14543" i="4" s="1"/>
  <c r="C14544" i="4" s="1"/>
  <c r="C14545" i="4" s="1"/>
  <c r="C14546" i="4" s="1"/>
  <c r="C14547" i="4" s="1"/>
  <c r="C14548" i="4" s="1"/>
  <c r="C14549" i="4" s="1"/>
  <c r="C14550" i="4" s="1"/>
  <c r="C14551" i="4" s="1"/>
  <c r="C14552" i="4" s="1"/>
  <c r="C14553" i="4" s="1"/>
  <c r="C14554" i="4" s="1"/>
  <c r="C14555" i="4" s="1"/>
  <c r="C14556" i="4" s="1"/>
  <c r="C14557" i="4" s="1"/>
  <c r="C14558" i="4" s="1"/>
  <c r="C14559" i="4" s="1"/>
  <c r="C14560" i="4" s="1"/>
  <c r="C14561" i="4" s="1"/>
  <c r="C14562" i="4" s="1"/>
  <c r="C14563" i="4" s="1"/>
  <c r="C14564" i="4" s="1"/>
  <c r="C14565" i="4" s="1"/>
  <c r="C14566" i="4" s="1"/>
  <c r="C14567" i="4" s="1"/>
  <c r="C14568" i="4" s="1"/>
  <c r="C14569" i="4" s="1"/>
  <c r="C14570" i="4" s="1"/>
  <c r="C14571" i="4" s="1"/>
  <c r="C14572" i="4" s="1"/>
  <c r="C14573" i="4" s="1"/>
  <c r="C14574" i="4" s="1"/>
  <c r="C14575" i="4" s="1"/>
  <c r="C14576" i="4" s="1"/>
  <c r="C14577" i="4" s="1"/>
  <c r="C14578" i="4" s="1"/>
  <c r="C14579" i="4" s="1"/>
  <c r="C14580" i="4" s="1"/>
  <c r="C14581" i="4" s="1"/>
  <c r="C14582" i="4" s="1"/>
  <c r="C14583" i="4" s="1"/>
  <c r="C14584" i="4" s="1"/>
  <c r="C14585" i="4" s="1"/>
  <c r="C14586" i="4" s="1"/>
  <c r="C14587" i="4" s="1"/>
  <c r="C14588" i="4" s="1"/>
  <c r="C14589" i="4" s="1"/>
  <c r="C14590" i="4" s="1"/>
  <c r="C14591" i="4" s="1"/>
  <c r="C14592" i="4" s="1"/>
  <c r="C14593" i="4" s="1"/>
  <c r="C14594" i="4" s="1"/>
  <c r="C14595" i="4" s="1"/>
  <c r="C14596" i="4" s="1"/>
  <c r="C14597" i="4" s="1"/>
  <c r="C14598" i="4" s="1"/>
  <c r="C14599" i="4" s="1"/>
  <c r="C14600" i="4" s="1"/>
  <c r="C14601" i="4" s="1"/>
  <c r="C14602" i="4" s="1"/>
  <c r="C14603" i="4" s="1"/>
  <c r="C14604" i="4" s="1"/>
  <c r="C14605" i="4" s="1"/>
  <c r="C14606" i="4" s="1"/>
  <c r="C14607" i="4" s="1"/>
  <c r="C14608" i="4" s="1"/>
  <c r="C14609" i="4" s="1"/>
  <c r="C14610" i="4" s="1"/>
  <c r="C14611" i="4" s="1"/>
  <c r="C14612" i="4" s="1"/>
  <c r="C14613" i="4" s="1"/>
  <c r="C14614" i="4" s="1"/>
  <c r="C14615" i="4" s="1"/>
  <c r="C14616" i="4" s="1"/>
  <c r="C14617" i="4" s="1"/>
  <c r="C14618" i="4" s="1"/>
  <c r="C14619" i="4" s="1"/>
  <c r="C14620" i="4" s="1"/>
  <c r="C14621" i="4" s="1"/>
  <c r="C14622" i="4" s="1"/>
  <c r="C14623" i="4" s="1"/>
  <c r="C14624" i="4" s="1"/>
  <c r="C14625" i="4" s="1"/>
  <c r="C14626" i="4" s="1"/>
  <c r="C14627" i="4" s="1"/>
  <c r="C14628" i="4" s="1"/>
  <c r="C14629" i="4" s="1"/>
  <c r="C14630" i="4" s="1"/>
  <c r="C14631" i="4" s="1"/>
  <c r="C14632" i="4" s="1"/>
  <c r="C14633" i="4" s="1"/>
  <c r="C14634" i="4" s="1"/>
  <c r="C14635" i="4" s="1"/>
  <c r="C14636" i="4" s="1"/>
  <c r="C14637" i="4" s="1"/>
  <c r="C14638" i="4" s="1"/>
  <c r="C14639" i="4" s="1"/>
  <c r="C14640" i="4" s="1"/>
  <c r="C14641" i="4" s="1"/>
  <c r="C14642" i="4" s="1"/>
  <c r="C14643" i="4" s="1"/>
  <c r="C14644" i="4" s="1"/>
  <c r="C14645" i="4" s="1"/>
  <c r="C14646" i="4" s="1"/>
  <c r="C14647" i="4" s="1"/>
  <c r="C14648" i="4" s="1"/>
  <c r="C14649" i="4" s="1"/>
  <c r="C14650" i="4" s="1"/>
  <c r="C14651" i="4" s="1"/>
  <c r="C14652" i="4" s="1"/>
  <c r="C14653" i="4" s="1"/>
  <c r="C14654" i="4" s="1"/>
  <c r="C14655" i="4" s="1"/>
  <c r="C14656" i="4" s="1"/>
  <c r="C14657" i="4" s="1"/>
  <c r="C14658" i="4" s="1"/>
  <c r="C14659" i="4" s="1"/>
  <c r="C14660" i="4" s="1"/>
  <c r="C14661" i="4" s="1"/>
  <c r="C14662" i="4" s="1"/>
  <c r="C14663" i="4" s="1"/>
  <c r="C14664" i="4" s="1"/>
  <c r="C14665" i="4" s="1"/>
  <c r="C14666" i="4" s="1"/>
  <c r="C14667" i="4" s="1"/>
  <c r="C14668" i="4" s="1"/>
  <c r="C14669" i="4" s="1"/>
  <c r="C14670" i="4" s="1"/>
  <c r="C14671" i="4" s="1"/>
  <c r="C14672" i="4" s="1"/>
  <c r="C14673" i="4" s="1"/>
  <c r="C14674" i="4" s="1"/>
  <c r="C14675" i="4" s="1"/>
  <c r="C14676" i="4" s="1"/>
  <c r="C14677" i="4" s="1"/>
  <c r="C14678" i="4" s="1"/>
  <c r="C14679" i="4" s="1"/>
  <c r="C14680" i="4" s="1"/>
  <c r="C14681" i="4" s="1"/>
  <c r="C14682" i="4" s="1"/>
  <c r="C14683" i="4" s="1"/>
  <c r="C14684" i="4" s="1"/>
  <c r="C14685" i="4" s="1"/>
  <c r="C14686" i="4" s="1"/>
  <c r="C14687" i="4" s="1"/>
  <c r="C14688" i="4" s="1"/>
  <c r="C14689" i="4" s="1"/>
  <c r="C14690" i="4" s="1"/>
  <c r="C14691" i="4" s="1"/>
  <c r="C14692" i="4" s="1"/>
  <c r="C14693" i="4" s="1"/>
  <c r="C14694" i="4" s="1"/>
  <c r="C14695" i="4" s="1"/>
  <c r="C14696" i="4" s="1"/>
  <c r="C14697" i="4" s="1"/>
  <c r="C14698" i="4" s="1"/>
  <c r="C14699" i="4" s="1"/>
  <c r="C14700" i="4" s="1"/>
  <c r="C14701" i="4" s="1"/>
  <c r="C14702" i="4" s="1"/>
  <c r="C14703" i="4" s="1"/>
  <c r="C14704" i="4" s="1"/>
  <c r="C14705" i="4" s="1"/>
  <c r="C14706" i="4" s="1"/>
  <c r="C14707" i="4" s="1"/>
  <c r="C14708" i="4" s="1"/>
  <c r="C14709" i="4" s="1"/>
  <c r="C14710" i="4" s="1"/>
  <c r="C14711" i="4" s="1"/>
  <c r="C14712" i="4" s="1"/>
  <c r="C14713" i="4" s="1"/>
  <c r="C14714" i="4" s="1"/>
  <c r="C14715" i="4" s="1"/>
  <c r="C14716" i="4" s="1"/>
  <c r="C14717" i="4" s="1"/>
  <c r="C14718" i="4" s="1"/>
  <c r="C14719" i="4" s="1"/>
  <c r="C14720" i="4" s="1"/>
  <c r="C14721" i="4" s="1"/>
  <c r="C14722" i="4" s="1"/>
  <c r="C14723" i="4" s="1"/>
  <c r="C14724" i="4" s="1"/>
  <c r="C14725" i="4" s="1"/>
  <c r="C14726" i="4" s="1"/>
  <c r="C14727" i="4" s="1"/>
  <c r="C14728" i="4" s="1"/>
  <c r="C14729" i="4" s="1"/>
  <c r="C14730" i="4" s="1"/>
  <c r="C14731" i="4" s="1"/>
  <c r="C14732" i="4" s="1"/>
  <c r="C14733" i="4" s="1"/>
  <c r="C14734" i="4" s="1"/>
  <c r="C14735" i="4" s="1"/>
  <c r="C14736" i="4" s="1"/>
  <c r="C14737" i="4" s="1"/>
  <c r="C14738" i="4" s="1"/>
  <c r="C14739" i="4" s="1"/>
  <c r="C14740" i="4" s="1"/>
  <c r="C14741" i="4" s="1"/>
  <c r="C14742" i="4" s="1"/>
  <c r="C14743" i="4" s="1"/>
  <c r="C14744" i="4" s="1"/>
  <c r="C14745" i="4" s="1"/>
  <c r="C14746" i="4" s="1"/>
  <c r="C14747" i="4" s="1"/>
  <c r="C14748" i="4" s="1"/>
  <c r="C14749" i="4" s="1"/>
  <c r="C14750" i="4" s="1"/>
  <c r="C14751" i="4" s="1"/>
  <c r="C14752" i="4" s="1"/>
  <c r="C14753" i="4" s="1"/>
  <c r="C14754" i="4" s="1"/>
  <c r="C14755" i="4" s="1"/>
  <c r="C14756" i="4" s="1"/>
  <c r="C14757" i="4" s="1"/>
  <c r="C14758" i="4" s="1"/>
  <c r="C14759" i="4" s="1"/>
  <c r="C14760" i="4" s="1"/>
  <c r="C14761" i="4" s="1"/>
  <c r="C14762" i="4" s="1"/>
  <c r="C14763" i="4" s="1"/>
  <c r="C14764" i="4" s="1"/>
  <c r="C14765" i="4" s="1"/>
  <c r="C14766" i="4" s="1"/>
  <c r="C14767" i="4" s="1"/>
  <c r="C14768" i="4" s="1"/>
  <c r="C14769" i="4" s="1"/>
  <c r="C14770" i="4" s="1"/>
  <c r="C14771" i="4" s="1"/>
  <c r="C14772" i="4" s="1"/>
  <c r="C14773" i="4" s="1"/>
  <c r="C14774" i="4" s="1"/>
  <c r="C14775" i="4" s="1"/>
  <c r="C14776" i="4" s="1"/>
  <c r="C14777" i="4" s="1"/>
  <c r="C14778" i="4" s="1"/>
  <c r="C14779" i="4" s="1"/>
  <c r="C14780" i="4" s="1"/>
  <c r="C14781" i="4" s="1"/>
  <c r="C14782" i="4" s="1"/>
  <c r="C14783" i="4" s="1"/>
  <c r="C14784" i="4" s="1"/>
  <c r="C14785" i="4" s="1"/>
  <c r="C14786" i="4" s="1"/>
  <c r="C14787" i="4" s="1"/>
  <c r="C14788" i="4" s="1"/>
  <c r="C14789" i="4" s="1"/>
  <c r="C14790" i="4" s="1"/>
  <c r="C14791" i="4" s="1"/>
  <c r="C14792" i="4" s="1"/>
  <c r="C14793" i="4" s="1"/>
  <c r="C14794" i="4" s="1"/>
  <c r="C14795" i="4" s="1"/>
  <c r="C14796" i="4" s="1"/>
  <c r="C14797" i="4" s="1"/>
  <c r="C14798" i="4" s="1"/>
  <c r="C14799" i="4" s="1"/>
  <c r="C14800" i="4" s="1"/>
  <c r="C14801" i="4" s="1"/>
  <c r="C14802" i="4" s="1"/>
  <c r="C14803" i="4" s="1"/>
  <c r="C14804" i="4" s="1"/>
  <c r="C14805" i="4" s="1"/>
  <c r="C14806" i="4" s="1"/>
  <c r="C14807" i="4" s="1"/>
  <c r="C14808" i="4" s="1"/>
  <c r="C14809" i="4" s="1"/>
  <c r="C14810" i="4" s="1"/>
  <c r="C14811" i="4" s="1"/>
  <c r="C14812" i="4" s="1"/>
  <c r="C14813" i="4" s="1"/>
  <c r="C14814" i="4" s="1"/>
  <c r="C14815" i="4" s="1"/>
  <c r="C14816" i="4" s="1"/>
  <c r="C14817" i="4" s="1"/>
  <c r="C14818" i="4" s="1"/>
  <c r="C14819" i="4" s="1"/>
  <c r="C14820" i="4" s="1"/>
  <c r="C14821" i="4" s="1"/>
  <c r="C14822" i="4" s="1"/>
  <c r="C14823" i="4" s="1"/>
  <c r="C14824" i="4" s="1"/>
  <c r="C14825" i="4" s="1"/>
  <c r="C14826" i="4" s="1"/>
  <c r="C14827" i="4" s="1"/>
  <c r="C14828" i="4" s="1"/>
  <c r="C14829" i="4" s="1"/>
  <c r="C14830" i="4" s="1"/>
  <c r="C14831" i="4" s="1"/>
  <c r="C14832" i="4" s="1"/>
  <c r="C14833" i="4" s="1"/>
  <c r="C14834" i="4" s="1"/>
  <c r="C14835" i="4" s="1"/>
  <c r="C14836" i="4" s="1"/>
  <c r="C14837" i="4" s="1"/>
  <c r="C14838" i="4" s="1"/>
  <c r="C14839" i="4" s="1"/>
  <c r="C14840" i="4" s="1"/>
  <c r="C14841" i="4" s="1"/>
  <c r="C14842" i="4" s="1"/>
  <c r="C14843" i="4" s="1"/>
  <c r="C14844" i="4" s="1"/>
  <c r="C14845" i="4" s="1"/>
  <c r="C14846" i="4" s="1"/>
  <c r="C14847" i="4" s="1"/>
  <c r="C14848" i="4" s="1"/>
  <c r="C14849" i="4" s="1"/>
  <c r="C14850" i="4" s="1"/>
  <c r="C14851" i="4" s="1"/>
  <c r="C14852" i="4" s="1"/>
  <c r="C14853" i="4" s="1"/>
  <c r="C14854" i="4" s="1"/>
  <c r="C14855" i="4" s="1"/>
  <c r="C14856" i="4" s="1"/>
  <c r="C14857" i="4" s="1"/>
  <c r="C14858" i="4" s="1"/>
  <c r="C14859" i="4" s="1"/>
  <c r="C14860" i="4" s="1"/>
  <c r="C14861" i="4" s="1"/>
  <c r="C14862" i="4" s="1"/>
  <c r="C14863" i="4" s="1"/>
  <c r="C14864" i="4" s="1"/>
  <c r="C14865" i="4" s="1"/>
  <c r="C14866" i="4" s="1"/>
  <c r="C14867" i="4" s="1"/>
  <c r="C14868" i="4" s="1"/>
  <c r="C14869" i="4" s="1"/>
  <c r="C14870" i="4" s="1"/>
  <c r="C14871" i="4" s="1"/>
  <c r="C14872" i="4" s="1"/>
  <c r="C14873" i="4" s="1"/>
  <c r="C14874" i="4" s="1"/>
  <c r="C14875" i="4" s="1"/>
  <c r="C14876" i="4" s="1"/>
  <c r="C14877" i="4" s="1"/>
  <c r="C14878" i="4" s="1"/>
  <c r="C14879" i="4" s="1"/>
  <c r="C14880" i="4" s="1"/>
  <c r="C14881" i="4" s="1"/>
  <c r="C14882" i="4" s="1"/>
  <c r="C14883" i="4" s="1"/>
  <c r="C14884" i="4" s="1"/>
  <c r="C14885" i="4" s="1"/>
  <c r="C14886" i="4" s="1"/>
  <c r="C14887" i="4" s="1"/>
  <c r="C14888" i="4" s="1"/>
  <c r="C14889" i="4" s="1"/>
  <c r="C14890" i="4" s="1"/>
  <c r="C14891" i="4" s="1"/>
  <c r="C14892" i="4" s="1"/>
  <c r="C14893" i="4" s="1"/>
  <c r="C14894" i="4" s="1"/>
  <c r="C14895" i="4" s="1"/>
  <c r="C14896" i="4" s="1"/>
  <c r="C14897" i="4" s="1"/>
  <c r="C14898" i="4" s="1"/>
  <c r="C14899" i="4" s="1"/>
  <c r="C14900" i="4" s="1"/>
  <c r="C14901" i="4" s="1"/>
  <c r="C14902" i="4" s="1"/>
  <c r="C14903" i="4" s="1"/>
  <c r="C14904" i="4" s="1"/>
  <c r="C14905" i="4" s="1"/>
  <c r="C14906" i="4" s="1"/>
  <c r="C14907" i="4" s="1"/>
  <c r="C14908" i="4" s="1"/>
  <c r="C14909" i="4" s="1"/>
  <c r="C14910" i="4" s="1"/>
  <c r="C14911" i="4" s="1"/>
  <c r="C14912" i="4" s="1"/>
  <c r="C14913" i="4" s="1"/>
  <c r="C14914" i="4" s="1"/>
  <c r="C14915" i="4" s="1"/>
  <c r="C14916" i="4" s="1"/>
  <c r="C14917" i="4" s="1"/>
  <c r="C14918" i="4" s="1"/>
  <c r="C14919" i="4" s="1"/>
  <c r="C14920" i="4" s="1"/>
  <c r="C14921" i="4" s="1"/>
  <c r="C14922" i="4" s="1"/>
  <c r="C14923" i="4" s="1"/>
  <c r="C14924" i="4" s="1"/>
  <c r="C14925" i="4" s="1"/>
  <c r="C14926" i="4" s="1"/>
  <c r="C14927" i="4" s="1"/>
  <c r="C14928" i="4" s="1"/>
  <c r="C14929" i="4" s="1"/>
  <c r="C14930" i="4" s="1"/>
  <c r="C14931" i="4" s="1"/>
  <c r="C14932" i="4" s="1"/>
  <c r="C14933" i="4" s="1"/>
  <c r="C14934" i="4" s="1"/>
  <c r="C14935" i="4" s="1"/>
  <c r="C14936" i="4" s="1"/>
  <c r="C14937" i="4" s="1"/>
  <c r="C14938" i="4" s="1"/>
  <c r="C14939" i="4" s="1"/>
  <c r="C14940" i="4" s="1"/>
  <c r="C14941" i="4" s="1"/>
  <c r="C14942" i="4" s="1"/>
  <c r="C14943" i="4" s="1"/>
  <c r="C14944" i="4" s="1"/>
  <c r="C14945" i="4" s="1"/>
  <c r="C14946" i="4" s="1"/>
  <c r="C14947" i="4" s="1"/>
  <c r="C14948" i="4" s="1"/>
  <c r="C14949" i="4" s="1"/>
  <c r="C14950" i="4" s="1"/>
  <c r="C14951" i="4" s="1"/>
  <c r="C14952" i="4" s="1"/>
  <c r="C14953" i="4" s="1"/>
  <c r="C14954" i="4" s="1"/>
  <c r="C14955" i="4" s="1"/>
  <c r="C14956" i="4" s="1"/>
  <c r="C14957" i="4" s="1"/>
  <c r="C14958" i="4" s="1"/>
  <c r="C14959" i="4" s="1"/>
  <c r="C14960" i="4" s="1"/>
  <c r="C14961" i="4" s="1"/>
  <c r="C14962" i="4" s="1"/>
  <c r="C14963" i="4" s="1"/>
  <c r="C14964" i="4" s="1"/>
  <c r="C14965" i="4" s="1"/>
  <c r="C14966" i="4" s="1"/>
  <c r="C14967" i="4" s="1"/>
  <c r="C14968" i="4" s="1"/>
  <c r="C14969" i="4" s="1"/>
  <c r="C14970" i="4" s="1"/>
  <c r="C14971" i="4" s="1"/>
  <c r="C14972" i="4" s="1"/>
  <c r="C14973" i="4" s="1"/>
  <c r="C14974" i="4" s="1"/>
  <c r="C14975" i="4" s="1"/>
  <c r="C14976" i="4" s="1"/>
  <c r="C14977" i="4" s="1"/>
  <c r="C14978" i="4" s="1"/>
  <c r="C14979" i="4" s="1"/>
  <c r="C14980" i="4" s="1"/>
  <c r="C14981" i="4" s="1"/>
  <c r="C14982" i="4" s="1"/>
  <c r="C14983" i="4" s="1"/>
  <c r="C14984" i="4" s="1"/>
  <c r="C14985" i="4" s="1"/>
  <c r="C14986" i="4" s="1"/>
  <c r="C14987" i="4" s="1"/>
  <c r="C14988" i="4" s="1"/>
  <c r="C14989" i="4" s="1"/>
  <c r="C14990" i="4" s="1"/>
  <c r="C14991" i="4" s="1"/>
  <c r="C14992" i="4" s="1"/>
  <c r="C14993" i="4" s="1"/>
  <c r="C14994" i="4" s="1"/>
  <c r="C14995" i="4" s="1"/>
  <c r="C14996" i="4" s="1"/>
  <c r="C14997" i="4" s="1"/>
  <c r="C14998" i="4" s="1"/>
  <c r="C14999" i="4" s="1"/>
  <c r="C15000" i="4" s="1"/>
  <c r="C15001" i="4" s="1"/>
  <c r="C15002" i="4" s="1"/>
  <c r="C15003" i="4" s="1"/>
  <c r="C15004" i="4" s="1"/>
  <c r="C15005" i="4" s="1"/>
  <c r="C15006" i="4" s="1"/>
  <c r="C15007" i="4" s="1"/>
  <c r="C15008" i="4" s="1"/>
  <c r="C15009" i="4" s="1"/>
  <c r="C15010" i="4" s="1"/>
  <c r="C15011" i="4" s="1"/>
  <c r="C15012" i="4" s="1"/>
  <c r="C15013" i="4" s="1"/>
  <c r="C15014" i="4" s="1"/>
  <c r="C15015" i="4" s="1"/>
  <c r="C15016" i="4" s="1"/>
  <c r="C15017" i="4" s="1"/>
  <c r="C15018" i="4" s="1"/>
  <c r="C15019" i="4" s="1"/>
  <c r="C15020" i="4" s="1"/>
  <c r="C15021" i="4" s="1"/>
  <c r="C15022" i="4" s="1"/>
  <c r="C15023" i="4" s="1"/>
  <c r="C15024" i="4" s="1"/>
  <c r="C15025" i="4" s="1"/>
  <c r="C15026" i="4" s="1"/>
  <c r="C15027" i="4" s="1"/>
  <c r="C15028" i="4" s="1"/>
  <c r="C15029" i="4" s="1"/>
  <c r="C15030" i="4" s="1"/>
  <c r="C15031" i="4" s="1"/>
  <c r="C15032" i="4" s="1"/>
  <c r="C15033" i="4" s="1"/>
  <c r="C15034" i="4" s="1"/>
  <c r="C15035" i="4" s="1"/>
  <c r="C15036" i="4" s="1"/>
  <c r="C15037" i="4" s="1"/>
  <c r="C15038" i="4" s="1"/>
  <c r="C15039" i="4" s="1"/>
  <c r="C15040" i="4" s="1"/>
  <c r="C15041" i="4" s="1"/>
  <c r="C15042" i="4" s="1"/>
  <c r="C15043" i="4" s="1"/>
  <c r="C15044" i="4" s="1"/>
  <c r="C15045" i="4" s="1"/>
  <c r="C15046" i="4" s="1"/>
  <c r="C15047" i="4" s="1"/>
  <c r="C15048" i="4" s="1"/>
  <c r="C15049" i="4" s="1"/>
  <c r="C15050" i="4" s="1"/>
  <c r="C15051" i="4" s="1"/>
  <c r="C15052" i="4" s="1"/>
  <c r="C15053" i="4" s="1"/>
  <c r="C15054" i="4" s="1"/>
  <c r="C15055" i="4" s="1"/>
  <c r="C15056" i="4" s="1"/>
  <c r="C15057" i="4" s="1"/>
  <c r="C15058" i="4" s="1"/>
  <c r="C15059" i="4" s="1"/>
  <c r="C15060" i="4" s="1"/>
  <c r="C15061" i="4" s="1"/>
  <c r="C15062" i="4" s="1"/>
  <c r="C15063" i="4" s="1"/>
  <c r="C15064" i="4" s="1"/>
  <c r="C15065" i="4" s="1"/>
  <c r="C15066" i="4" s="1"/>
  <c r="C15067" i="4" s="1"/>
  <c r="C15068" i="4" s="1"/>
  <c r="C15069" i="4" s="1"/>
  <c r="C15070" i="4" s="1"/>
  <c r="C15071" i="4" s="1"/>
  <c r="C15072" i="4" s="1"/>
  <c r="C15073" i="4" s="1"/>
  <c r="C15074" i="4" s="1"/>
  <c r="C15075" i="4" s="1"/>
  <c r="C15076" i="4" s="1"/>
  <c r="C15077" i="4" s="1"/>
  <c r="C15078" i="4" s="1"/>
  <c r="C15079" i="4" s="1"/>
  <c r="C15080" i="4" s="1"/>
  <c r="C15081" i="4" s="1"/>
  <c r="C15082" i="4" s="1"/>
  <c r="C15083" i="4" s="1"/>
  <c r="C15084" i="4" s="1"/>
  <c r="C15085" i="4" s="1"/>
  <c r="C15086" i="4" s="1"/>
  <c r="C15087" i="4" s="1"/>
  <c r="C15088" i="4" s="1"/>
  <c r="C15089" i="4" s="1"/>
  <c r="C15090" i="4" s="1"/>
  <c r="C15091" i="4" s="1"/>
  <c r="C15092" i="4" s="1"/>
  <c r="C15093" i="4" s="1"/>
  <c r="C15094" i="4" s="1"/>
  <c r="C15095" i="4" s="1"/>
  <c r="C15096" i="4" s="1"/>
  <c r="C15097" i="4" s="1"/>
  <c r="C15098" i="4" s="1"/>
  <c r="C15099" i="4" s="1"/>
  <c r="C15100" i="4" s="1"/>
  <c r="C15101" i="4" s="1"/>
  <c r="C15102" i="4" s="1"/>
  <c r="C15103" i="4" s="1"/>
  <c r="C15104" i="4" s="1"/>
  <c r="C15105" i="4" s="1"/>
  <c r="C15106" i="4" s="1"/>
  <c r="C15107" i="4" s="1"/>
  <c r="C15108" i="4" s="1"/>
  <c r="C15109" i="4" s="1"/>
  <c r="C15110" i="4" s="1"/>
  <c r="C15111" i="4" s="1"/>
  <c r="C15112" i="4" s="1"/>
  <c r="C15113" i="4" s="1"/>
  <c r="C15114" i="4" s="1"/>
  <c r="C15115" i="4" s="1"/>
  <c r="C15116" i="4" s="1"/>
  <c r="C15117" i="4" s="1"/>
  <c r="C15118" i="4" s="1"/>
  <c r="C15119" i="4" s="1"/>
  <c r="C15120" i="4" s="1"/>
  <c r="C15121" i="4" s="1"/>
  <c r="E4028" i="4"/>
  <c r="D4028" i="4" s="1"/>
  <c r="E4029" i="4"/>
  <c r="D4029" i="4" s="1"/>
  <c r="E4030" i="4"/>
  <c r="D4030" i="4" s="1"/>
  <c r="E4031" i="4"/>
  <c r="D4031" i="4" s="1"/>
  <c r="E4032" i="4"/>
  <c r="D4032" i="4" s="1"/>
  <c r="E4033" i="4"/>
  <c r="D4033" i="4" s="1"/>
  <c r="E4034" i="4"/>
  <c r="D4034" i="4" s="1"/>
  <c r="E4035" i="4"/>
  <c r="D4035" i="4" s="1"/>
  <c r="E4036" i="4"/>
  <c r="D4036" i="4" s="1"/>
  <c r="E4037" i="4"/>
  <c r="D4037" i="4" s="1"/>
  <c r="E4038" i="4"/>
  <c r="D4038" i="4" s="1"/>
  <c r="E4039" i="4"/>
  <c r="D4039" i="4" s="1"/>
  <c r="E4040" i="4"/>
  <c r="D4040" i="4" s="1"/>
  <c r="E4041" i="4"/>
  <c r="D4041" i="4" s="1"/>
  <c r="E4042" i="4"/>
  <c r="D4042" i="4" s="1"/>
  <c r="E4043" i="4"/>
  <c r="D4043" i="4" s="1"/>
  <c r="E4044" i="4"/>
  <c r="D4044" i="4" s="1"/>
  <c r="E4045" i="4"/>
  <c r="D4045" i="4" s="1"/>
  <c r="E4046" i="4"/>
  <c r="D4046" i="4" s="1"/>
  <c r="E4047" i="4"/>
  <c r="D4047" i="4" s="1"/>
  <c r="E4048" i="4"/>
  <c r="D4048" i="4" s="1"/>
  <c r="E4049" i="4"/>
  <c r="D4049" i="4" s="1"/>
  <c r="E4050" i="4"/>
  <c r="D4050" i="4" s="1"/>
  <c r="E4051" i="4"/>
  <c r="D4051" i="4" s="1"/>
  <c r="E4052" i="4"/>
  <c r="D4052" i="4" s="1"/>
  <c r="E4053" i="4"/>
  <c r="D4053" i="4" s="1"/>
  <c r="E4054" i="4"/>
  <c r="D4054" i="4" s="1"/>
  <c r="E4055" i="4"/>
  <c r="D4055" i="4" s="1"/>
  <c r="E4056" i="4"/>
  <c r="D4056" i="4" s="1"/>
  <c r="E4057" i="4"/>
  <c r="D4057" i="4" s="1"/>
  <c r="E4058" i="4"/>
  <c r="D4058" i="4" s="1"/>
  <c r="E4059" i="4"/>
  <c r="D4059" i="4" s="1"/>
  <c r="E4060" i="4"/>
  <c r="D4060" i="4" s="1"/>
  <c r="E4061" i="4"/>
  <c r="D4061" i="4" s="1"/>
  <c r="E4062" i="4"/>
  <c r="D4062" i="4" s="1"/>
  <c r="E4063" i="4"/>
  <c r="D4063" i="4" s="1"/>
  <c r="E4064" i="4"/>
  <c r="D4064" i="4" s="1"/>
  <c r="E4065" i="4"/>
  <c r="D4065" i="4" s="1"/>
  <c r="E4066" i="4"/>
  <c r="D4066" i="4" s="1"/>
  <c r="E4067" i="4"/>
  <c r="D4067" i="4" s="1"/>
  <c r="E4068" i="4"/>
  <c r="D4068" i="4" s="1"/>
  <c r="E4069" i="4"/>
  <c r="D4069" i="4" s="1"/>
  <c r="E4070" i="4"/>
  <c r="D4070" i="4" s="1"/>
  <c r="E4071" i="4"/>
  <c r="D4071" i="4" s="1"/>
  <c r="E4072" i="4"/>
  <c r="D4072" i="4" s="1"/>
  <c r="E4073" i="4"/>
  <c r="D4073" i="4" s="1"/>
  <c r="E4074" i="4"/>
  <c r="D4074" i="4" s="1"/>
  <c r="E4075" i="4"/>
  <c r="D4075" i="4" s="1"/>
  <c r="E4076" i="4"/>
  <c r="D4076" i="4" s="1"/>
  <c r="E4077" i="4"/>
  <c r="D4077" i="4" s="1"/>
  <c r="E4078" i="4"/>
  <c r="D4078" i="4" s="1"/>
  <c r="E4079" i="4"/>
  <c r="D4079" i="4" s="1"/>
  <c r="E4080" i="4"/>
  <c r="D4080" i="4" s="1"/>
  <c r="E4081" i="4"/>
  <c r="D4081" i="4" s="1"/>
  <c r="E4082" i="4"/>
  <c r="D4082" i="4" s="1"/>
  <c r="E4083" i="4"/>
  <c r="D4083" i="4" s="1"/>
  <c r="E4084" i="4"/>
  <c r="D4084" i="4" s="1"/>
  <c r="E4085" i="4"/>
  <c r="D4085" i="4" s="1"/>
  <c r="E4086" i="4"/>
  <c r="D4086" i="4" s="1"/>
  <c r="E4087" i="4"/>
  <c r="D4087" i="4" s="1"/>
  <c r="E4088" i="4"/>
  <c r="D4088" i="4" s="1"/>
  <c r="E4089" i="4"/>
  <c r="D4089" i="4" s="1"/>
  <c r="E4090" i="4"/>
  <c r="D4090" i="4" s="1"/>
  <c r="E4091" i="4"/>
  <c r="D4091" i="4" s="1"/>
  <c r="E4092" i="4"/>
  <c r="D4092" i="4" s="1"/>
  <c r="E4093" i="4"/>
  <c r="D4093" i="4" s="1"/>
  <c r="E4094" i="4"/>
  <c r="D4094" i="4" s="1"/>
  <c r="E4095" i="4"/>
  <c r="D4095" i="4" s="1"/>
  <c r="E4096" i="4"/>
  <c r="D4096" i="4" s="1"/>
  <c r="E4097" i="4"/>
  <c r="D4097" i="4" s="1"/>
  <c r="E4098" i="4"/>
  <c r="D4098" i="4" s="1"/>
  <c r="E4099" i="4"/>
  <c r="D4099" i="4" s="1"/>
  <c r="E4100" i="4"/>
  <c r="D4100" i="4" s="1"/>
  <c r="E4101" i="4"/>
  <c r="D4101" i="4" s="1"/>
  <c r="E4102" i="4"/>
  <c r="D4102" i="4" s="1"/>
  <c r="E4103" i="4"/>
  <c r="D4103" i="4" s="1"/>
  <c r="E4104" i="4"/>
  <c r="D4104" i="4" s="1"/>
  <c r="E4105" i="4"/>
  <c r="D4105" i="4" s="1"/>
  <c r="E4106" i="4"/>
  <c r="D4106" i="4" s="1"/>
  <c r="E4107" i="4"/>
  <c r="D4107" i="4" s="1"/>
  <c r="E4108" i="4"/>
  <c r="D4108" i="4" s="1"/>
  <c r="E4109" i="4"/>
  <c r="D4109" i="4" s="1"/>
  <c r="E4110" i="4"/>
  <c r="D4110" i="4" s="1"/>
  <c r="E4111" i="4"/>
  <c r="D4111" i="4" s="1"/>
  <c r="E4112" i="4"/>
  <c r="D4112" i="4" s="1"/>
  <c r="E4113" i="4"/>
  <c r="D4113" i="4" s="1"/>
  <c r="E4114" i="4"/>
  <c r="D4114" i="4" s="1"/>
  <c r="E4115" i="4"/>
  <c r="D4115" i="4" s="1"/>
  <c r="E4116" i="4"/>
  <c r="D4116" i="4" s="1"/>
  <c r="E4117" i="4"/>
  <c r="D4117" i="4" s="1"/>
  <c r="E4118" i="4"/>
  <c r="D4118" i="4" s="1"/>
  <c r="E4119" i="4"/>
  <c r="D4119" i="4" s="1"/>
  <c r="E4120" i="4"/>
  <c r="D4120" i="4" s="1"/>
  <c r="E4121" i="4"/>
  <c r="D4121" i="4" s="1"/>
  <c r="E4122" i="4"/>
  <c r="D4122" i="4" s="1"/>
  <c r="E4123" i="4"/>
  <c r="D4123" i="4" s="1"/>
  <c r="E4124" i="4"/>
  <c r="D4124" i="4" s="1"/>
  <c r="E4125" i="4"/>
  <c r="D4125" i="4" s="1"/>
  <c r="E4126" i="4"/>
  <c r="D4126" i="4" s="1"/>
  <c r="E4127" i="4"/>
  <c r="D4127" i="4" s="1"/>
  <c r="E4128" i="4"/>
  <c r="D4128" i="4" s="1"/>
  <c r="E4129" i="4"/>
  <c r="D4129" i="4" s="1"/>
  <c r="E4130" i="4"/>
  <c r="D4130" i="4" s="1"/>
  <c r="E4131" i="4"/>
  <c r="D4131" i="4" s="1"/>
  <c r="E4132" i="4"/>
  <c r="D4132" i="4" s="1"/>
  <c r="E4133" i="4"/>
  <c r="D4133" i="4" s="1"/>
  <c r="E4134" i="4"/>
  <c r="D4134" i="4" s="1"/>
  <c r="E4135" i="4"/>
  <c r="D4135" i="4" s="1"/>
  <c r="E4136" i="4"/>
  <c r="D4136" i="4" s="1"/>
  <c r="E4137" i="4"/>
  <c r="D4137" i="4" s="1"/>
  <c r="E4138" i="4"/>
  <c r="D4138" i="4" s="1"/>
  <c r="E4139" i="4"/>
  <c r="D4139" i="4" s="1"/>
  <c r="E4140" i="4"/>
  <c r="D4140" i="4" s="1"/>
  <c r="E4141" i="4"/>
  <c r="D4141" i="4" s="1"/>
  <c r="E4142" i="4"/>
  <c r="D4142" i="4" s="1"/>
  <c r="E4143" i="4"/>
  <c r="D4143" i="4" s="1"/>
  <c r="E4144" i="4"/>
  <c r="D4144" i="4" s="1"/>
  <c r="E4145" i="4"/>
  <c r="D4145" i="4" s="1"/>
  <c r="E4146" i="4"/>
  <c r="D4146" i="4" s="1"/>
  <c r="E4147" i="4"/>
  <c r="D4147" i="4" s="1"/>
  <c r="E4148" i="4"/>
  <c r="D4148" i="4" s="1"/>
  <c r="E4149" i="4"/>
  <c r="D4149" i="4" s="1"/>
  <c r="E4150" i="4"/>
  <c r="D4150" i="4" s="1"/>
  <c r="E4151" i="4"/>
  <c r="D4151" i="4" s="1"/>
  <c r="E4152" i="4"/>
  <c r="D4152" i="4" s="1"/>
  <c r="E4153" i="4"/>
  <c r="D4153" i="4" s="1"/>
  <c r="E4154" i="4"/>
  <c r="D4154" i="4" s="1"/>
  <c r="E4155" i="4"/>
  <c r="D4155" i="4" s="1"/>
  <c r="E4156" i="4"/>
  <c r="D4156" i="4" s="1"/>
  <c r="E4157" i="4"/>
  <c r="D4157" i="4" s="1"/>
  <c r="E4158" i="4"/>
  <c r="D4158" i="4" s="1"/>
  <c r="E4159" i="4"/>
  <c r="D4159" i="4" s="1"/>
  <c r="E4160" i="4"/>
  <c r="D4160" i="4" s="1"/>
  <c r="E4161" i="4"/>
  <c r="D4161" i="4" s="1"/>
  <c r="E4162" i="4"/>
  <c r="D4162" i="4" s="1"/>
  <c r="E4163" i="4"/>
  <c r="D4163" i="4" s="1"/>
  <c r="E4164" i="4"/>
  <c r="D4164" i="4" s="1"/>
  <c r="E4165" i="4"/>
  <c r="D4165" i="4" s="1"/>
  <c r="E4166" i="4"/>
  <c r="D4166" i="4" s="1"/>
  <c r="E4167" i="4"/>
  <c r="D4167" i="4" s="1"/>
  <c r="E4168" i="4"/>
  <c r="D4168" i="4" s="1"/>
  <c r="E4169" i="4"/>
  <c r="D4169" i="4" s="1"/>
  <c r="E4170" i="4"/>
  <c r="D4170" i="4" s="1"/>
  <c r="E4171" i="4"/>
  <c r="D4171" i="4" s="1"/>
  <c r="E4172" i="4"/>
  <c r="D4172" i="4" s="1"/>
  <c r="E4173" i="4"/>
  <c r="D4173" i="4" s="1"/>
  <c r="E4174" i="4"/>
  <c r="D4174" i="4" s="1"/>
  <c r="E4175" i="4"/>
  <c r="D4175" i="4" s="1"/>
  <c r="E4176" i="4"/>
  <c r="D4176" i="4" s="1"/>
  <c r="E4177" i="4"/>
  <c r="D4177" i="4" s="1"/>
  <c r="E4178" i="4"/>
  <c r="D4178" i="4" s="1"/>
  <c r="E4179" i="4"/>
  <c r="D4179" i="4" s="1"/>
  <c r="E4180" i="4"/>
  <c r="D4180" i="4" s="1"/>
  <c r="E4181" i="4"/>
  <c r="D4181" i="4" s="1"/>
  <c r="E4182" i="4"/>
  <c r="D4182" i="4" s="1"/>
  <c r="E4183" i="4"/>
  <c r="D4183" i="4" s="1"/>
  <c r="E4184" i="4"/>
  <c r="D4184" i="4" s="1"/>
  <c r="E4185" i="4"/>
  <c r="D4185" i="4" s="1"/>
  <c r="E4186" i="4"/>
  <c r="D4186" i="4" s="1"/>
  <c r="E4187" i="4"/>
  <c r="D4187" i="4" s="1"/>
  <c r="E4188" i="4"/>
  <c r="D4188" i="4" s="1"/>
  <c r="E4189" i="4"/>
  <c r="D4189" i="4" s="1"/>
  <c r="E4190" i="4"/>
  <c r="D4190" i="4" s="1"/>
  <c r="E4191" i="4"/>
  <c r="D4191" i="4" s="1"/>
  <c r="E4192" i="4"/>
  <c r="D4192" i="4" s="1"/>
  <c r="E4193" i="4"/>
  <c r="D4193" i="4" s="1"/>
  <c r="E4194" i="4"/>
  <c r="D4194" i="4" s="1"/>
  <c r="E4195" i="4"/>
  <c r="D4195" i="4" s="1"/>
  <c r="E4196" i="4"/>
  <c r="D4196" i="4" s="1"/>
  <c r="E4197" i="4"/>
  <c r="D4197" i="4" s="1"/>
  <c r="E4198" i="4"/>
  <c r="D4198" i="4" s="1"/>
  <c r="E4199" i="4"/>
  <c r="D4199" i="4" s="1"/>
  <c r="E4200" i="4"/>
  <c r="D4200" i="4" s="1"/>
  <c r="E4201" i="4"/>
  <c r="D4201" i="4" s="1"/>
  <c r="E4202" i="4"/>
  <c r="D4202" i="4" s="1"/>
  <c r="E4203" i="4"/>
  <c r="D4203" i="4" s="1"/>
  <c r="E4204" i="4"/>
  <c r="D4204" i="4" s="1"/>
  <c r="E4205" i="4"/>
  <c r="D4205" i="4" s="1"/>
  <c r="E4206" i="4"/>
  <c r="D4206" i="4" s="1"/>
  <c r="E4207" i="4"/>
  <c r="D4207" i="4" s="1"/>
  <c r="E4208" i="4"/>
  <c r="D4208" i="4" s="1"/>
  <c r="E4209" i="4"/>
  <c r="D4209" i="4" s="1"/>
  <c r="E4210" i="4"/>
  <c r="D4210" i="4" s="1"/>
  <c r="E4211" i="4"/>
  <c r="D4211" i="4" s="1"/>
  <c r="E4212" i="4"/>
  <c r="D4212" i="4" s="1"/>
  <c r="E4213" i="4"/>
  <c r="D4213" i="4" s="1"/>
  <c r="E4214" i="4"/>
  <c r="D4214" i="4" s="1"/>
  <c r="E4215" i="4"/>
  <c r="D4215" i="4" s="1"/>
  <c r="E4216" i="4"/>
  <c r="D4216" i="4" s="1"/>
  <c r="E4217" i="4"/>
  <c r="D4217" i="4" s="1"/>
  <c r="E4218" i="4"/>
  <c r="D4218" i="4" s="1"/>
  <c r="E4219" i="4"/>
  <c r="D4219" i="4" s="1"/>
  <c r="E4220" i="4"/>
  <c r="D4220" i="4" s="1"/>
  <c r="E4221" i="4"/>
  <c r="D4221" i="4" s="1"/>
  <c r="E4222" i="4"/>
  <c r="D4222" i="4" s="1"/>
  <c r="E4223" i="4"/>
  <c r="D4223" i="4" s="1"/>
  <c r="E4224" i="4"/>
  <c r="D4224" i="4" s="1"/>
  <c r="E4225" i="4"/>
  <c r="D4225" i="4" s="1"/>
  <c r="E4226" i="4"/>
  <c r="D4226" i="4" s="1"/>
  <c r="E4227" i="4"/>
  <c r="D4227" i="4" s="1"/>
  <c r="E4228" i="4"/>
  <c r="D4228" i="4" s="1"/>
  <c r="E4229" i="4"/>
  <c r="D4229" i="4" s="1"/>
  <c r="E4230" i="4"/>
  <c r="D4230" i="4" s="1"/>
  <c r="E4231" i="4"/>
  <c r="D4231" i="4" s="1"/>
  <c r="E4232" i="4"/>
  <c r="D4232" i="4" s="1"/>
  <c r="E4233" i="4"/>
  <c r="D4233" i="4" s="1"/>
  <c r="E4234" i="4"/>
  <c r="D4234" i="4" s="1"/>
  <c r="E4235" i="4"/>
  <c r="D4235" i="4" s="1"/>
  <c r="E4236" i="4"/>
  <c r="D4236" i="4" s="1"/>
  <c r="E4237" i="4"/>
  <c r="D4237" i="4" s="1"/>
  <c r="E4238" i="4"/>
  <c r="D4238" i="4" s="1"/>
  <c r="E4239" i="4"/>
  <c r="D4239" i="4" s="1"/>
  <c r="E4240" i="4"/>
  <c r="D4240" i="4" s="1"/>
  <c r="E4241" i="4"/>
  <c r="D4241" i="4" s="1"/>
  <c r="E4242" i="4"/>
  <c r="D4242" i="4" s="1"/>
  <c r="E4243" i="4"/>
  <c r="D4243" i="4" s="1"/>
  <c r="E4244" i="4"/>
  <c r="D4244" i="4" s="1"/>
  <c r="E4245" i="4"/>
  <c r="D4245" i="4" s="1"/>
  <c r="E4246" i="4"/>
  <c r="D4246" i="4" s="1"/>
  <c r="E4247" i="4"/>
  <c r="D4247" i="4" s="1"/>
  <c r="E4248" i="4"/>
  <c r="D4248" i="4" s="1"/>
  <c r="E4249" i="4"/>
  <c r="D4249" i="4" s="1"/>
  <c r="E4250" i="4"/>
  <c r="D4250" i="4" s="1"/>
  <c r="E4251" i="4"/>
  <c r="D4251" i="4" s="1"/>
  <c r="E4252" i="4"/>
  <c r="D4252" i="4" s="1"/>
  <c r="E4253" i="4"/>
  <c r="D4253" i="4" s="1"/>
  <c r="E4254" i="4"/>
  <c r="D4254" i="4" s="1"/>
  <c r="E4255" i="4"/>
  <c r="D4255" i="4" s="1"/>
  <c r="E4256" i="4"/>
  <c r="D4256" i="4" s="1"/>
  <c r="E4257" i="4"/>
  <c r="D4257" i="4" s="1"/>
  <c r="E4258" i="4"/>
  <c r="D4258" i="4" s="1"/>
  <c r="E4259" i="4"/>
  <c r="D4259" i="4" s="1"/>
  <c r="E4260" i="4"/>
  <c r="D4260" i="4" s="1"/>
  <c r="E4261" i="4"/>
  <c r="D4261" i="4" s="1"/>
  <c r="E4262" i="4"/>
  <c r="D4262" i="4" s="1"/>
  <c r="E4263" i="4"/>
  <c r="D4263" i="4" s="1"/>
  <c r="E4264" i="4"/>
  <c r="D4264" i="4" s="1"/>
  <c r="E4265" i="4"/>
  <c r="D4265" i="4" s="1"/>
  <c r="E4266" i="4"/>
  <c r="D4266" i="4" s="1"/>
  <c r="E4267" i="4"/>
  <c r="D4267" i="4" s="1"/>
  <c r="E4268" i="4"/>
  <c r="D4268" i="4" s="1"/>
  <c r="E4269" i="4"/>
  <c r="D4269" i="4" s="1"/>
  <c r="E4270" i="4"/>
  <c r="D4270" i="4" s="1"/>
  <c r="E4271" i="4"/>
  <c r="D4271" i="4" s="1"/>
  <c r="E4272" i="4"/>
  <c r="D4272" i="4" s="1"/>
  <c r="E4273" i="4"/>
  <c r="D4273" i="4" s="1"/>
  <c r="E4274" i="4"/>
  <c r="D4274" i="4" s="1"/>
  <c r="E4275" i="4"/>
  <c r="D4275" i="4" s="1"/>
  <c r="E4276" i="4"/>
  <c r="D4276" i="4" s="1"/>
  <c r="E4277" i="4"/>
  <c r="D4277" i="4" s="1"/>
  <c r="E4278" i="4"/>
  <c r="D4278" i="4" s="1"/>
  <c r="E4279" i="4"/>
  <c r="D4279" i="4" s="1"/>
  <c r="E4280" i="4"/>
  <c r="D4280" i="4" s="1"/>
  <c r="E4281" i="4"/>
  <c r="D4281" i="4" s="1"/>
  <c r="E4282" i="4"/>
  <c r="D4282" i="4" s="1"/>
  <c r="E4283" i="4"/>
  <c r="D4283" i="4" s="1"/>
  <c r="E4284" i="4"/>
  <c r="D4284" i="4" s="1"/>
  <c r="E4285" i="4"/>
  <c r="D4285" i="4" s="1"/>
  <c r="E4286" i="4"/>
  <c r="D4286" i="4" s="1"/>
  <c r="E4287" i="4"/>
  <c r="D4287" i="4" s="1"/>
  <c r="E4288" i="4"/>
  <c r="D4288" i="4" s="1"/>
  <c r="E4289" i="4"/>
  <c r="D4289" i="4" s="1"/>
  <c r="E4290" i="4"/>
  <c r="D4290" i="4" s="1"/>
  <c r="E4291" i="4"/>
  <c r="D4291" i="4" s="1"/>
  <c r="E4292" i="4"/>
  <c r="D4292" i="4" s="1"/>
  <c r="E4293" i="4"/>
  <c r="D4293" i="4" s="1"/>
  <c r="E4294" i="4"/>
  <c r="D4294" i="4" s="1"/>
  <c r="E4295" i="4"/>
  <c r="D4295" i="4" s="1"/>
  <c r="E4296" i="4"/>
  <c r="D4296" i="4" s="1"/>
  <c r="E4297" i="4"/>
  <c r="D4297" i="4" s="1"/>
  <c r="E4298" i="4"/>
  <c r="D4298" i="4" s="1"/>
  <c r="E4299" i="4"/>
  <c r="D4299" i="4" s="1"/>
  <c r="E4300" i="4"/>
  <c r="D4300" i="4" s="1"/>
  <c r="E4301" i="4"/>
  <c r="D4301" i="4" s="1"/>
  <c r="E4302" i="4"/>
  <c r="D4302" i="4" s="1"/>
  <c r="E4303" i="4"/>
  <c r="D4303" i="4" s="1"/>
  <c r="E4304" i="4"/>
  <c r="D4304" i="4" s="1"/>
  <c r="E4305" i="4"/>
  <c r="D4305" i="4" s="1"/>
  <c r="E4306" i="4"/>
  <c r="D4306" i="4" s="1"/>
  <c r="E4307" i="4"/>
  <c r="D4307" i="4" s="1"/>
  <c r="E4308" i="4"/>
  <c r="D4308" i="4" s="1"/>
  <c r="E4309" i="4"/>
  <c r="D4309" i="4" s="1"/>
  <c r="E4310" i="4"/>
  <c r="D4310" i="4" s="1"/>
  <c r="E4311" i="4"/>
  <c r="D4311" i="4" s="1"/>
  <c r="E4312" i="4"/>
  <c r="D4312" i="4" s="1"/>
  <c r="E4313" i="4"/>
  <c r="D4313" i="4" s="1"/>
  <c r="E4314" i="4"/>
  <c r="D4314" i="4" s="1"/>
  <c r="E4315" i="4"/>
  <c r="D4315" i="4" s="1"/>
  <c r="E4316" i="4"/>
  <c r="D4316" i="4" s="1"/>
  <c r="E4317" i="4"/>
  <c r="D4317" i="4" s="1"/>
  <c r="E4318" i="4"/>
  <c r="D4318" i="4" s="1"/>
  <c r="E4319" i="4"/>
  <c r="D4319" i="4" s="1"/>
  <c r="E4320" i="4"/>
  <c r="D4320" i="4" s="1"/>
  <c r="E4321" i="4"/>
  <c r="D4321" i="4" s="1"/>
  <c r="E4322" i="4"/>
  <c r="D4322" i="4" s="1"/>
  <c r="E4323" i="4"/>
  <c r="D4323" i="4" s="1"/>
  <c r="E4324" i="4"/>
  <c r="D4324" i="4" s="1"/>
  <c r="E4325" i="4"/>
  <c r="D4325" i="4" s="1"/>
  <c r="E4326" i="4"/>
  <c r="D4326" i="4" s="1"/>
  <c r="E4327" i="4"/>
  <c r="D4327" i="4" s="1"/>
  <c r="E4328" i="4"/>
  <c r="D4328" i="4" s="1"/>
  <c r="E4329" i="4"/>
  <c r="D4329" i="4" s="1"/>
  <c r="E4330" i="4"/>
  <c r="D4330" i="4" s="1"/>
  <c r="E4331" i="4"/>
  <c r="D4331" i="4" s="1"/>
  <c r="E4332" i="4"/>
  <c r="D4332" i="4" s="1"/>
  <c r="E4333" i="4"/>
  <c r="D4333" i="4" s="1"/>
  <c r="E4334" i="4"/>
  <c r="D4334" i="4" s="1"/>
  <c r="E4335" i="4"/>
  <c r="D4335" i="4" s="1"/>
  <c r="E4336" i="4"/>
  <c r="D4336" i="4" s="1"/>
  <c r="E4337" i="4"/>
  <c r="D4337" i="4" s="1"/>
  <c r="E4338" i="4"/>
  <c r="D4338" i="4" s="1"/>
  <c r="E4339" i="4"/>
  <c r="D4339" i="4" s="1"/>
  <c r="E4340" i="4"/>
  <c r="D4340" i="4" s="1"/>
  <c r="E4341" i="4"/>
  <c r="D4341" i="4" s="1"/>
  <c r="E4342" i="4"/>
  <c r="D4342" i="4" s="1"/>
  <c r="E4343" i="4"/>
  <c r="D4343" i="4" s="1"/>
  <c r="E4344" i="4"/>
  <c r="D4344" i="4" s="1"/>
  <c r="E4345" i="4"/>
  <c r="D4345" i="4" s="1"/>
  <c r="E4346" i="4"/>
  <c r="D4346" i="4" s="1"/>
  <c r="E4347" i="4"/>
  <c r="D4347" i="4" s="1"/>
  <c r="E4348" i="4"/>
  <c r="D4348" i="4" s="1"/>
  <c r="E4349" i="4"/>
  <c r="D4349" i="4" s="1"/>
  <c r="E4350" i="4"/>
  <c r="D4350" i="4" s="1"/>
  <c r="E4351" i="4"/>
  <c r="D4351" i="4" s="1"/>
  <c r="E4352" i="4"/>
  <c r="D4352" i="4" s="1"/>
  <c r="E4353" i="4"/>
  <c r="D4353" i="4" s="1"/>
  <c r="E4354" i="4"/>
  <c r="D4354" i="4" s="1"/>
  <c r="E4355" i="4"/>
  <c r="D4355" i="4" s="1"/>
  <c r="E4356" i="4"/>
  <c r="D4356" i="4" s="1"/>
  <c r="E4357" i="4"/>
  <c r="D4357" i="4" s="1"/>
  <c r="E4358" i="4"/>
  <c r="D4358" i="4" s="1"/>
  <c r="E4359" i="4"/>
  <c r="D4359" i="4" s="1"/>
  <c r="E4360" i="4"/>
  <c r="D4360" i="4" s="1"/>
  <c r="E4361" i="4"/>
  <c r="D4361" i="4" s="1"/>
  <c r="E4362" i="4"/>
  <c r="D4362" i="4" s="1"/>
  <c r="E4363" i="4"/>
  <c r="D4363" i="4" s="1"/>
  <c r="E4364" i="4"/>
  <c r="D4364" i="4" s="1"/>
  <c r="E4365" i="4"/>
  <c r="D4365" i="4" s="1"/>
  <c r="E4366" i="4"/>
  <c r="D4366" i="4" s="1"/>
  <c r="E4367" i="4"/>
  <c r="D4367" i="4" s="1"/>
  <c r="E4368" i="4"/>
  <c r="D4368" i="4" s="1"/>
  <c r="E4369" i="4"/>
  <c r="D4369" i="4" s="1"/>
  <c r="E4370" i="4"/>
  <c r="D4370" i="4" s="1"/>
  <c r="E4371" i="4"/>
  <c r="D4371" i="4" s="1"/>
  <c r="E4372" i="4"/>
  <c r="D4372" i="4" s="1"/>
  <c r="E4373" i="4"/>
  <c r="D4373" i="4" s="1"/>
  <c r="E4374" i="4"/>
  <c r="D4374" i="4" s="1"/>
  <c r="E4375" i="4"/>
  <c r="D4375" i="4" s="1"/>
  <c r="E4376" i="4"/>
  <c r="D4376" i="4" s="1"/>
  <c r="E4377" i="4"/>
  <c r="D4377" i="4" s="1"/>
  <c r="E4378" i="4"/>
  <c r="D4378" i="4" s="1"/>
  <c r="E4379" i="4"/>
  <c r="D4379" i="4" s="1"/>
  <c r="E4380" i="4"/>
  <c r="D4380" i="4" s="1"/>
  <c r="E4381" i="4"/>
  <c r="D4381" i="4" s="1"/>
  <c r="E4382" i="4"/>
  <c r="D4382" i="4" s="1"/>
  <c r="E4383" i="4"/>
  <c r="D4383" i="4" s="1"/>
  <c r="E4384" i="4"/>
  <c r="D4384" i="4" s="1"/>
  <c r="E4385" i="4"/>
  <c r="D4385" i="4" s="1"/>
  <c r="E4386" i="4"/>
  <c r="D4386" i="4" s="1"/>
  <c r="E4387" i="4"/>
  <c r="D4387" i="4" s="1"/>
  <c r="E4388" i="4"/>
  <c r="D4388" i="4" s="1"/>
  <c r="E4389" i="4"/>
  <c r="D4389" i="4" s="1"/>
  <c r="E4390" i="4"/>
  <c r="D4390" i="4" s="1"/>
  <c r="E4391" i="4"/>
  <c r="D4391" i="4" s="1"/>
  <c r="E4392" i="4"/>
  <c r="D4392" i="4" s="1"/>
  <c r="E4393" i="4"/>
  <c r="D4393" i="4" s="1"/>
  <c r="E4394" i="4"/>
  <c r="D4394" i="4" s="1"/>
  <c r="E4395" i="4"/>
  <c r="D4395" i="4" s="1"/>
  <c r="E4396" i="4"/>
  <c r="D4396" i="4" s="1"/>
  <c r="E4397" i="4"/>
  <c r="D4397" i="4" s="1"/>
  <c r="E4398" i="4"/>
  <c r="D4398" i="4" s="1"/>
  <c r="E4399" i="4"/>
  <c r="D4399" i="4" s="1"/>
  <c r="E4400" i="4"/>
  <c r="D4400" i="4" s="1"/>
  <c r="E4401" i="4"/>
  <c r="D4401" i="4" s="1"/>
  <c r="E4402" i="4"/>
  <c r="D4402" i="4" s="1"/>
  <c r="E4403" i="4"/>
  <c r="D4403" i="4" s="1"/>
  <c r="E4404" i="4"/>
  <c r="D4404" i="4" s="1"/>
  <c r="E4405" i="4"/>
  <c r="D4405" i="4" s="1"/>
  <c r="E4406" i="4"/>
  <c r="D4406" i="4" s="1"/>
  <c r="E4407" i="4"/>
  <c r="D4407" i="4" s="1"/>
  <c r="E4408" i="4"/>
  <c r="D4408" i="4" s="1"/>
  <c r="E4409" i="4"/>
  <c r="D4409" i="4" s="1"/>
  <c r="E4410" i="4"/>
  <c r="D4410" i="4" s="1"/>
  <c r="E4411" i="4"/>
  <c r="D4411" i="4" s="1"/>
  <c r="E4412" i="4"/>
  <c r="D4412" i="4" s="1"/>
  <c r="E4413" i="4"/>
  <c r="D4413" i="4" s="1"/>
  <c r="E4414" i="4"/>
  <c r="D4414" i="4" s="1"/>
  <c r="E4415" i="4"/>
  <c r="D4415" i="4" s="1"/>
  <c r="E4416" i="4"/>
  <c r="D4416" i="4" s="1"/>
  <c r="E4417" i="4"/>
  <c r="D4417" i="4" s="1"/>
  <c r="E4418" i="4"/>
  <c r="D4418" i="4" s="1"/>
  <c r="E4419" i="4"/>
  <c r="D4419" i="4" s="1"/>
  <c r="E4420" i="4"/>
  <c r="D4420" i="4" s="1"/>
  <c r="E4421" i="4"/>
  <c r="D4421" i="4" s="1"/>
  <c r="E4422" i="4"/>
  <c r="D4422" i="4" s="1"/>
  <c r="E4423" i="4"/>
  <c r="D4423" i="4" s="1"/>
  <c r="E4424" i="4"/>
  <c r="D4424" i="4" s="1"/>
  <c r="E4425" i="4"/>
  <c r="D4425" i="4" s="1"/>
  <c r="E4426" i="4"/>
  <c r="D4426" i="4" s="1"/>
  <c r="E4427" i="4"/>
  <c r="D4427" i="4" s="1"/>
  <c r="E4428" i="4"/>
  <c r="D4428" i="4" s="1"/>
  <c r="E4429" i="4"/>
  <c r="D4429" i="4" s="1"/>
  <c r="E4430" i="4"/>
  <c r="D4430" i="4" s="1"/>
  <c r="E4431" i="4"/>
  <c r="D4431" i="4" s="1"/>
  <c r="E4432" i="4"/>
  <c r="D4432" i="4" s="1"/>
  <c r="E4433" i="4"/>
  <c r="D4433" i="4" s="1"/>
  <c r="E4434" i="4"/>
  <c r="D4434" i="4" s="1"/>
  <c r="E4435" i="4"/>
  <c r="D4435" i="4" s="1"/>
  <c r="E4436" i="4"/>
  <c r="D4436" i="4" s="1"/>
  <c r="E4437" i="4"/>
  <c r="D4437" i="4" s="1"/>
  <c r="E4438" i="4"/>
  <c r="D4438" i="4" s="1"/>
  <c r="E4439" i="4"/>
  <c r="D4439" i="4" s="1"/>
  <c r="E4440" i="4"/>
  <c r="D4440" i="4" s="1"/>
  <c r="E4441" i="4"/>
  <c r="D4441" i="4" s="1"/>
  <c r="E4442" i="4"/>
  <c r="D4442" i="4" s="1"/>
  <c r="E4443" i="4"/>
  <c r="D4443" i="4" s="1"/>
  <c r="E4444" i="4"/>
  <c r="D4444" i="4" s="1"/>
  <c r="E4445" i="4"/>
  <c r="D4445" i="4" s="1"/>
  <c r="E4446" i="4"/>
  <c r="D4446" i="4" s="1"/>
  <c r="E4447" i="4"/>
  <c r="D4447" i="4" s="1"/>
  <c r="E4448" i="4"/>
  <c r="D4448" i="4" s="1"/>
  <c r="E4449" i="4"/>
  <c r="D4449" i="4" s="1"/>
  <c r="E4450" i="4"/>
  <c r="D4450" i="4" s="1"/>
  <c r="E4451" i="4"/>
  <c r="D4451" i="4" s="1"/>
  <c r="E4452" i="4"/>
  <c r="D4452" i="4" s="1"/>
  <c r="E4453" i="4"/>
  <c r="D4453" i="4" s="1"/>
  <c r="E4454" i="4"/>
  <c r="D4454" i="4" s="1"/>
  <c r="E4455" i="4"/>
  <c r="D4455" i="4" s="1"/>
  <c r="E4456" i="4"/>
  <c r="D4456" i="4" s="1"/>
  <c r="E4457" i="4"/>
  <c r="D4457" i="4" s="1"/>
  <c r="E4458" i="4"/>
  <c r="D4458" i="4" s="1"/>
  <c r="E4459" i="4"/>
  <c r="D4459" i="4" s="1"/>
  <c r="E4460" i="4"/>
  <c r="D4460" i="4" s="1"/>
  <c r="E4461" i="4"/>
  <c r="D4461" i="4" s="1"/>
  <c r="E4462" i="4"/>
  <c r="D4462" i="4" s="1"/>
  <c r="E4463" i="4"/>
  <c r="D4463" i="4" s="1"/>
  <c r="E4464" i="4"/>
  <c r="D4464" i="4" s="1"/>
  <c r="E4465" i="4"/>
  <c r="D4465" i="4" s="1"/>
  <c r="E4466" i="4"/>
  <c r="D4466" i="4" s="1"/>
  <c r="E4467" i="4"/>
  <c r="D4467" i="4" s="1"/>
  <c r="E4468" i="4"/>
  <c r="D4468" i="4" s="1"/>
  <c r="E4469" i="4"/>
  <c r="D4469" i="4" s="1"/>
  <c r="E4470" i="4"/>
  <c r="D4470" i="4" s="1"/>
  <c r="E4471" i="4"/>
  <c r="D4471" i="4" s="1"/>
  <c r="E4472" i="4"/>
  <c r="D4472" i="4" s="1"/>
  <c r="E4473" i="4"/>
  <c r="D4473" i="4" s="1"/>
  <c r="E4474" i="4"/>
  <c r="D4474" i="4" s="1"/>
  <c r="E4475" i="4"/>
  <c r="D4475" i="4" s="1"/>
  <c r="E4476" i="4"/>
  <c r="D4476" i="4" s="1"/>
  <c r="E4477" i="4"/>
  <c r="D4477" i="4" s="1"/>
  <c r="E4478" i="4"/>
  <c r="D4478" i="4" s="1"/>
  <c r="E4479" i="4"/>
  <c r="D4479" i="4" s="1"/>
  <c r="E4480" i="4"/>
  <c r="D4480" i="4" s="1"/>
  <c r="E4481" i="4"/>
  <c r="D4481" i="4" s="1"/>
  <c r="E4482" i="4"/>
  <c r="D4482" i="4" s="1"/>
  <c r="E4483" i="4"/>
  <c r="D4483" i="4" s="1"/>
  <c r="E4484" i="4"/>
  <c r="D4484" i="4" s="1"/>
  <c r="E4485" i="4"/>
  <c r="D4485" i="4" s="1"/>
  <c r="E4486" i="4"/>
  <c r="D4486" i="4" s="1"/>
  <c r="E4487" i="4"/>
  <c r="D4487" i="4" s="1"/>
  <c r="E4488" i="4"/>
  <c r="D4488" i="4" s="1"/>
  <c r="E4489" i="4"/>
  <c r="D4489" i="4" s="1"/>
  <c r="E4490" i="4"/>
  <c r="D4490" i="4" s="1"/>
  <c r="E4491" i="4"/>
  <c r="D4491" i="4" s="1"/>
  <c r="E4492" i="4"/>
  <c r="D4492" i="4" s="1"/>
  <c r="E4493" i="4"/>
  <c r="D4493" i="4" s="1"/>
  <c r="E4494" i="4"/>
  <c r="D4494" i="4" s="1"/>
  <c r="E4495" i="4"/>
  <c r="D4495" i="4" s="1"/>
  <c r="E4496" i="4"/>
  <c r="D4496" i="4" s="1"/>
  <c r="E4497" i="4"/>
  <c r="D4497" i="4" s="1"/>
  <c r="E4498" i="4"/>
  <c r="D4498" i="4" s="1"/>
  <c r="E4499" i="4"/>
  <c r="D4499" i="4" s="1"/>
  <c r="E4500" i="4"/>
  <c r="D4500" i="4" s="1"/>
  <c r="E4501" i="4"/>
  <c r="D4501" i="4" s="1"/>
  <c r="E4502" i="4"/>
  <c r="D4502" i="4" s="1"/>
  <c r="E4503" i="4"/>
  <c r="D4503" i="4" s="1"/>
  <c r="E4504" i="4"/>
  <c r="D4504" i="4" s="1"/>
  <c r="E4505" i="4"/>
  <c r="D4505" i="4" s="1"/>
  <c r="E4506" i="4"/>
  <c r="D4506" i="4" s="1"/>
  <c r="E4507" i="4"/>
  <c r="D4507" i="4" s="1"/>
  <c r="E4508" i="4"/>
  <c r="D4508" i="4" s="1"/>
  <c r="E4509" i="4"/>
  <c r="D4509" i="4" s="1"/>
  <c r="E4510" i="4"/>
  <c r="D4510" i="4" s="1"/>
  <c r="E4511" i="4"/>
  <c r="D4511" i="4" s="1"/>
  <c r="E4512" i="4"/>
  <c r="D4512" i="4" s="1"/>
  <c r="E4513" i="4"/>
  <c r="D4513" i="4" s="1"/>
  <c r="E4514" i="4"/>
  <c r="D4514" i="4" s="1"/>
  <c r="E4515" i="4"/>
  <c r="D4515" i="4" s="1"/>
  <c r="E4516" i="4"/>
  <c r="D4516" i="4" s="1"/>
  <c r="E4517" i="4"/>
  <c r="D4517" i="4" s="1"/>
  <c r="E4518" i="4"/>
  <c r="D4518" i="4" s="1"/>
  <c r="E4519" i="4"/>
  <c r="D4519" i="4" s="1"/>
  <c r="E4520" i="4"/>
  <c r="D4520" i="4" s="1"/>
  <c r="E4521" i="4"/>
  <c r="D4521" i="4" s="1"/>
  <c r="E4522" i="4"/>
  <c r="D4522" i="4" s="1"/>
  <c r="E4523" i="4"/>
  <c r="D4523" i="4" s="1"/>
  <c r="E4524" i="4"/>
  <c r="D4524" i="4" s="1"/>
  <c r="E4525" i="4"/>
  <c r="D4525" i="4" s="1"/>
  <c r="E4526" i="4"/>
  <c r="D4526" i="4" s="1"/>
  <c r="E4527" i="4"/>
  <c r="D4527" i="4" s="1"/>
  <c r="E4528" i="4"/>
  <c r="D4528" i="4" s="1"/>
  <c r="E4529" i="4"/>
  <c r="D4529" i="4" s="1"/>
  <c r="E4530" i="4"/>
  <c r="D4530" i="4" s="1"/>
  <c r="E4531" i="4"/>
  <c r="D4531" i="4" s="1"/>
  <c r="E4532" i="4"/>
  <c r="D4532" i="4" s="1"/>
  <c r="E4533" i="4"/>
  <c r="D4533" i="4" s="1"/>
  <c r="E4534" i="4"/>
  <c r="D4534" i="4" s="1"/>
  <c r="E4535" i="4"/>
  <c r="D4535" i="4" s="1"/>
  <c r="E4536" i="4"/>
  <c r="D4536" i="4" s="1"/>
  <c r="E4537" i="4"/>
  <c r="D4537" i="4" s="1"/>
  <c r="E4538" i="4"/>
  <c r="D4538" i="4" s="1"/>
  <c r="E4539" i="4"/>
  <c r="D4539" i="4" s="1"/>
  <c r="E4540" i="4"/>
  <c r="D4540" i="4" s="1"/>
  <c r="E4541" i="4"/>
  <c r="D4541" i="4" s="1"/>
  <c r="E4542" i="4"/>
  <c r="D4542" i="4" s="1"/>
  <c r="E4543" i="4"/>
  <c r="D4543" i="4" s="1"/>
  <c r="E4544" i="4"/>
  <c r="D4544" i="4" s="1"/>
  <c r="E4545" i="4"/>
  <c r="D4545" i="4" s="1"/>
  <c r="E4546" i="4"/>
  <c r="D4546" i="4" s="1"/>
  <c r="E4547" i="4"/>
  <c r="D4547" i="4" s="1"/>
  <c r="E4548" i="4"/>
  <c r="D4548" i="4" s="1"/>
  <c r="E4549" i="4"/>
  <c r="D4549" i="4" s="1"/>
  <c r="E4550" i="4"/>
  <c r="D4550" i="4" s="1"/>
  <c r="E4551" i="4"/>
  <c r="D4551" i="4" s="1"/>
  <c r="E4552" i="4"/>
  <c r="D4552" i="4" s="1"/>
  <c r="E4553" i="4"/>
  <c r="D4553" i="4" s="1"/>
  <c r="E4554" i="4"/>
  <c r="D4554" i="4" s="1"/>
  <c r="E4555" i="4"/>
  <c r="D4555" i="4" s="1"/>
  <c r="E4556" i="4"/>
  <c r="D4556" i="4" s="1"/>
  <c r="E4557" i="4"/>
  <c r="D4557" i="4" s="1"/>
  <c r="E4558" i="4"/>
  <c r="D4558" i="4" s="1"/>
  <c r="E4559" i="4"/>
  <c r="D4559" i="4" s="1"/>
  <c r="E4560" i="4"/>
  <c r="D4560" i="4" s="1"/>
  <c r="E4561" i="4"/>
  <c r="D4561" i="4" s="1"/>
  <c r="E4562" i="4"/>
  <c r="D4562" i="4" s="1"/>
  <c r="E4563" i="4"/>
  <c r="D4563" i="4" s="1"/>
  <c r="E4564" i="4"/>
  <c r="D4564" i="4" s="1"/>
  <c r="E4565" i="4"/>
  <c r="D4565" i="4" s="1"/>
  <c r="E4566" i="4"/>
  <c r="D4566" i="4" s="1"/>
  <c r="E4567" i="4"/>
  <c r="D4567" i="4" s="1"/>
  <c r="E4568" i="4"/>
  <c r="D4568" i="4" s="1"/>
  <c r="E4569" i="4"/>
  <c r="D4569" i="4" s="1"/>
  <c r="E4570" i="4"/>
  <c r="D4570" i="4" s="1"/>
  <c r="E4571" i="4"/>
  <c r="D4571" i="4" s="1"/>
  <c r="E4572" i="4"/>
  <c r="D4572" i="4" s="1"/>
  <c r="E4573" i="4"/>
  <c r="D4573" i="4" s="1"/>
  <c r="E4574" i="4"/>
  <c r="D4574" i="4" s="1"/>
  <c r="E4575" i="4"/>
  <c r="D4575" i="4" s="1"/>
  <c r="E4576" i="4"/>
  <c r="D4576" i="4" s="1"/>
  <c r="E4577" i="4"/>
  <c r="D4577" i="4" s="1"/>
  <c r="E4578" i="4"/>
  <c r="D4578" i="4" s="1"/>
  <c r="E4579" i="4"/>
  <c r="D4579" i="4" s="1"/>
  <c r="E4580" i="4"/>
  <c r="D4580" i="4" s="1"/>
  <c r="E4581" i="4"/>
  <c r="D4581" i="4" s="1"/>
  <c r="E4582" i="4"/>
  <c r="D4582" i="4" s="1"/>
  <c r="E4583" i="4"/>
  <c r="D4583" i="4" s="1"/>
  <c r="E4584" i="4"/>
  <c r="D4584" i="4" s="1"/>
  <c r="E4585" i="4"/>
  <c r="D4585" i="4" s="1"/>
  <c r="E4586" i="4"/>
  <c r="D4586" i="4" s="1"/>
  <c r="E4587" i="4"/>
  <c r="D4587" i="4" s="1"/>
  <c r="E4588" i="4"/>
  <c r="D4588" i="4" s="1"/>
  <c r="E4589" i="4"/>
  <c r="D4589" i="4" s="1"/>
  <c r="E4590" i="4"/>
  <c r="D4590" i="4" s="1"/>
  <c r="E4591" i="4"/>
  <c r="D4591" i="4" s="1"/>
  <c r="E4592" i="4"/>
  <c r="D4592" i="4" s="1"/>
  <c r="E4593" i="4"/>
  <c r="D4593" i="4" s="1"/>
  <c r="E4594" i="4"/>
  <c r="D4594" i="4" s="1"/>
  <c r="E4595" i="4"/>
  <c r="D4595" i="4" s="1"/>
  <c r="E4596" i="4"/>
  <c r="D4596" i="4" s="1"/>
  <c r="E4597" i="4"/>
  <c r="D4597" i="4" s="1"/>
  <c r="E4598" i="4"/>
  <c r="D4598" i="4" s="1"/>
  <c r="E4599" i="4"/>
  <c r="D4599" i="4" s="1"/>
  <c r="E4600" i="4"/>
  <c r="D4600" i="4" s="1"/>
  <c r="E4601" i="4"/>
  <c r="D4601" i="4" s="1"/>
  <c r="E4602" i="4"/>
  <c r="D4602" i="4" s="1"/>
  <c r="E4603" i="4"/>
  <c r="D4603" i="4" s="1"/>
  <c r="E4604" i="4"/>
  <c r="D4604" i="4" s="1"/>
  <c r="E4605" i="4"/>
  <c r="D4605" i="4" s="1"/>
  <c r="E4606" i="4"/>
  <c r="D4606" i="4" s="1"/>
  <c r="E4607" i="4"/>
  <c r="D4607" i="4" s="1"/>
  <c r="E4608" i="4"/>
  <c r="D4608" i="4" s="1"/>
  <c r="E4609" i="4"/>
  <c r="D4609" i="4" s="1"/>
  <c r="E4610" i="4"/>
  <c r="D4610" i="4" s="1"/>
  <c r="E4611" i="4"/>
  <c r="D4611" i="4" s="1"/>
  <c r="E4612" i="4"/>
  <c r="D4612" i="4" s="1"/>
  <c r="E4613" i="4"/>
  <c r="D4613" i="4" s="1"/>
  <c r="E4614" i="4"/>
  <c r="D4614" i="4" s="1"/>
  <c r="E4615" i="4"/>
  <c r="D4615" i="4" s="1"/>
  <c r="E4616" i="4"/>
  <c r="D4616" i="4" s="1"/>
  <c r="E4617" i="4"/>
  <c r="D4617" i="4" s="1"/>
  <c r="E4618" i="4"/>
  <c r="D4618" i="4" s="1"/>
  <c r="E4619" i="4"/>
  <c r="D4619" i="4" s="1"/>
  <c r="E4620" i="4"/>
  <c r="D4620" i="4" s="1"/>
  <c r="E4621" i="4"/>
  <c r="D4621" i="4" s="1"/>
  <c r="E4622" i="4"/>
  <c r="D4622" i="4" s="1"/>
  <c r="E4623" i="4"/>
  <c r="D4623" i="4" s="1"/>
  <c r="E4624" i="4"/>
  <c r="D4624" i="4" s="1"/>
  <c r="E4625" i="4"/>
  <c r="D4625" i="4" s="1"/>
  <c r="E4626" i="4"/>
  <c r="D4626" i="4" s="1"/>
  <c r="E4627" i="4"/>
  <c r="D4627" i="4" s="1"/>
  <c r="E4628" i="4"/>
  <c r="D4628" i="4" s="1"/>
  <c r="E4629" i="4"/>
  <c r="D4629" i="4" s="1"/>
  <c r="E4630" i="4"/>
  <c r="D4630" i="4" s="1"/>
  <c r="E4631" i="4"/>
  <c r="D4631" i="4" s="1"/>
  <c r="E4632" i="4"/>
  <c r="D4632" i="4" s="1"/>
  <c r="E4633" i="4"/>
  <c r="D4633" i="4" s="1"/>
  <c r="E4634" i="4"/>
  <c r="D4634" i="4" s="1"/>
  <c r="E4635" i="4"/>
  <c r="D4635" i="4" s="1"/>
  <c r="E4636" i="4"/>
  <c r="D4636" i="4" s="1"/>
  <c r="E4637" i="4"/>
  <c r="D4637" i="4" s="1"/>
  <c r="E4638" i="4"/>
  <c r="D4638" i="4" s="1"/>
  <c r="E4639" i="4"/>
  <c r="D4639" i="4" s="1"/>
  <c r="E4640" i="4"/>
  <c r="D4640" i="4" s="1"/>
  <c r="E4641" i="4"/>
  <c r="D4641" i="4" s="1"/>
  <c r="E4642" i="4"/>
  <c r="D4642" i="4" s="1"/>
  <c r="E4643" i="4"/>
  <c r="D4643" i="4" s="1"/>
  <c r="E4644" i="4"/>
  <c r="D4644" i="4" s="1"/>
  <c r="E4645" i="4"/>
  <c r="D4645" i="4" s="1"/>
  <c r="E4646" i="4"/>
  <c r="D4646" i="4" s="1"/>
  <c r="E4647" i="4"/>
  <c r="D4647" i="4" s="1"/>
  <c r="E4648" i="4"/>
  <c r="D4648" i="4" s="1"/>
  <c r="E4649" i="4"/>
  <c r="D4649" i="4" s="1"/>
  <c r="E4650" i="4"/>
  <c r="D4650" i="4" s="1"/>
  <c r="E4651" i="4"/>
  <c r="D4651" i="4" s="1"/>
  <c r="E4652" i="4"/>
  <c r="D4652" i="4" s="1"/>
  <c r="E4653" i="4"/>
  <c r="D4653" i="4" s="1"/>
  <c r="E4654" i="4"/>
  <c r="D4654" i="4" s="1"/>
  <c r="E4655" i="4"/>
  <c r="D4655" i="4" s="1"/>
  <c r="E4656" i="4"/>
  <c r="D4656" i="4" s="1"/>
  <c r="E4657" i="4"/>
  <c r="D4657" i="4" s="1"/>
  <c r="E4658" i="4"/>
  <c r="D4658" i="4" s="1"/>
  <c r="E4659" i="4"/>
  <c r="D4659" i="4" s="1"/>
  <c r="E4660" i="4"/>
  <c r="D4660" i="4" s="1"/>
  <c r="E4661" i="4"/>
  <c r="D4661" i="4" s="1"/>
  <c r="E4662" i="4"/>
  <c r="D4662" i="4" s="1"/>
  <c r="E4663" i="4"/>
  <c r="D4663" i="4" s="1"/>
  <c r="E4664" i="4"/>
  <c r="D4664" i="4" s="1"/>
  <c r="E4665" i="4"/>
  <c r="D4665" i="4" s="1"/>
  <c r="E4666" i="4"/>
  <c r="D4666" i="4" s="1"/>
  <c r="E4667" i="4"/>
  <c r="D4667" i="4" s="1"/>
  <c r="E4668" i="4"/>
  <c r="D4668" i="4" s="1"/>
  <c r="E4669" i="4"/>
  <c r="D4669" i="4" s="1"/>
  <c r="E4670" i="4"/>
  <c r="D4670" i="4" s="1"/>
  <c r="E4671" i="4"/>
  <c r="D4671" i="4" s="1"/>
  <c r="E4672" i="4"/>
  <c r="D4672" i="4" s="1"/>
  <c r="E4673" i="4"/>
  <c r="D4673" i="4" s="1"/>
  <c r="E4674" i="4"/>
  <c r="D4674" i="4" s="1"/>
  <c r="E4675" i="4"/>
  <c r="D4675" i="4" s="1"/>
  <c r="E4676" i="4"/>
  <c r="D4676" i="4" s="1"/>
  <c r="E4677" i="4"/>
  <c r="D4677" i="4" s="1"/>
  <c r="E4678" i="4"/>
  <c r="D4678" i="4" s="1"/>
  <c r="E4679" i="4"/>
  <c r="D4679" i="4" s="1"/>
  <c r="E4680" i="4"/>
  <c r="D4680" i="4" s="1"/>
  <c r="E4681" i="4"/>
  <c r="D4681" i="4" s="1"/>
  <c r="E4682" i="4"/>
  <c r="D4682" i="4" s="1"/>
  <c r="E4683" i="4"/>
  <c r="D4683" i="4" s="1"/>
  <c r="E4684" i="4"/>
  <c r="D4684" i="4" s="1"/>
  <c r="E4685" i="4"/>
  <c r="D4685" i="4" s="1"/>
  <c r="E4686" i="4"/>
  <c r="D4686" i="4" s="1"/>
  <c r="E4687" i="4"/>
  <c r="D4687" i="4" s="1"/>
  <c r="E4688" i="4"/>
  <c r="D4688" i="4" s="1"/>
  <c r="E4689" i="4"/>
  <c r="D4689" i="4" s="1"/>
  <c r="E4690" i="4"/>
  <c r="D4690" i="4" s="1"/>
  <c r="E4691" i="4"/>
  <c r="D4691" i="4" s="1"/>
  <c r="E4692" i="4"/>
  <c r="D4692" i="4" s="1"/>
  <c r="E4693" i="4"/>
  <c r="D4693" i="4" s="1"/>
  <c r="E4694" i="4"/>
  <c r="D4694" i="4" s="1"/>
  <c r="E4695" i="4"/>
  <c r="D4695" i="4" s="1"/>
  <c r="E4696" i="4"/>
  <c r="D4696" i="4" s="1"/>
  <c r="E4697" i="4"/>
  <c r="D4697" i="4" s="1"/>
  <c r="E4698" i="4"/>
  <c r="D4698" i="4" s="1"/>
  <c r="E4699" i="4"/>
  <c r="D4699" i="4" s="1"/>
  <c r="E4700" i="4"/>
  <c r="D4700" i="4" s="1"/>
  <c r="E4701" i="4"/>
  <c r="D4701" i="4" s="1"/>
  <c r="E4702" i="4"/>
  <c r="D4702" i="4" s="1"/>
  <c r="E4703" i="4"/>
  <c r="D4703" i="4" s="1"/>
  <c r="E4704" i="4"/>
  <c r="D4704" i="4" s="1"/>
  <c r="E4705" i="4"/>
  <c r="D4705" i="4" s="1"/>
  <c r="E4706" i="4"/>
  <c r="D4706" i="4" s="1"/>
  <c r="E4707" i="4"/>
  <c r="D4707" i="4" s="1"/>
  <c r="E4708" i="4"/>
  <c r="D4708" i="4" s="1"/>
  <c r="E4709" i="4"/>
  <c r="D4709" i="4" s="1"/>
  <c r="E4710" i="4"/>
  <c r="D4710" i="4" s="1"/>
  <c r="E4711" i="4"/>
  <c r="D4711" i="4" s="1"/>
  <c r="E4712" i="4"/>
  <c r="D4712" i="4" s="1"/>
  <c r="E4713" i="4"/>
  <c r="D4713" i="4" s="1"/>
  <c r="E4714" i="4"/>
  <c r="D4714" i="4" s="1"/>
  <c r="E4715" i="4"/>
  <c r="D4715" i="4" s="1"/>
  <c r="E4716" i="4"/>
  <c r="D4716" i="4" s="1"/>
  <c r="E4717" i="4"/>
  <c r="D4717" i="4" s="1"/>
  <c r="E4718" i="4"/>
  <c r="D4718" i="4" s="1"/>
  <c r="E4719" i="4"/>
  <c r="D4719" i="4" s="1"/>
  <c r="E4720" i="4"/>
  <c r="D4720" i="4" s="1"/>
  <c r="E4721" i="4"/>
  <c r="D4721" i="4" s="1"/>
  <c r="E4722" i="4"/>
  <c r="D4722" i="4" s="1"/>
  <c r="E4723" i="4"/>
  <c r="D4723" i="4" s="1"/>
  <c r="E4724" i="4"/>
  <c r="D4724" i="4" s="1"/>
  <c r="E4725" i="4"/>
  <c r="D4725" i="4" s="1"/>
  <c r="E4726" i="4"/>
  <c r="D4726" i="4" s="1"/>
  <c r="E4727" i="4"/>
  <c r="D4727" i="4" s="1"/>
  <c r="E4728" i="4"/>
  <c r="D4728" i="4" s="1"/>
  <c r="E4729" i="4"/>
  <c r="D4729" i="4" s="1"/>
  <c r="E4730" i="4"/>
  <c r="D4730" i="4" s="1"/>
  <c r="E4731" i="4"/>
  <c r="D4731" i="4" s="1"/>
  <c r="E4732" i="4"/>
  <c r="D4732" i="4" s="1"/>
  <c r="E4733" i="4"/>
  <c r="D4733" i="4" s="1"/>
  <c r="E4734" i="4"/>
  <c r="D4734" i="4" s="1"/>
  <c r="E4735" i="4"/>
  <c r="D4735" i="4" s="1"/>
  <c r="E4736" i="4"/>
  <c r="D4736" i="4" s="1"/>
  <c r="E4737" i="4"/>
  <c r="D4737" i="4" s="1"/>
  <c r="E4738" i="4"/>
  <c r="D4738" i="4" s="1"/>
  <c r="E4739" i="4"/>
  <c r="D4739" i="4" s="1"/>
  <c r="E4740" i="4"/>
  <c r="D4740" i="4" s="1"/>
  <c r="E4741" i="4"/>
  <c r="D4741" i="4" s="1"/>
  <c r="E4742" i="4"/>
  <c r="D4742" i="4" s="1"/>
  <c r="E4743" i="4"/>
  <c r="D4743" i="4" s="1"/>
  <c r="E4744" i="4"/>
  <c r="D4744" i="4" s="1"/>
  <c r="E4745" i="4"/>
  <c r="D4745" i="4" s="1"/>
  <c r="E4746" i="4"/>
  <c r="D4746" i="4" s="1"/>
  <c r="E4747" i="4"/>
  <c r="D4747" i="4" s="1"/>
  <c r="E4748" i="4"/>
  <c r="D4748" i="4" s="1"/>
  <c r="E4749" i="4"/>
  <c r="D4749" i="4" s="1"/>
  <c r="E4750" i="4"/>
  <c r="D4750" i="4" s="1"/>
  <c r="E4751" i="4"/>
  <c r="D4751" i="4" s="1"/>
  <c r="E4752" i="4"/>
  <c r="D4752" i="4" s="1"/>
  <c r="E4753" i="4"/>
  <c r="D4753" i="4" s="1"/>
  <c r="E4754" i="4"/>
  <c r="D4754" i="4" s="1"/>
  <c r="E4755" i="4"/>
  <c r="D4755" i="4" s="1"/>
  <c r="E4756" i="4"/>
  <c r="D4756" i="4" s="1"/>
  <c r="E4757" i="4"/>
  <c r="D4757" i="4" s="1"/>
  <c r="E4758" i="4"/>
  <c r="D4758" i="4" s="1"/>
  <c r="E4759" i="4"/>
  <c r="D4759" i="4" s="1"/>
  <c r="E4760" i="4"/>
  <c r="D4760" i="4" s="1"/>
  <c r="E4761" i="4"/>
  <c r="D4761" i="4" s="1"/>
  <c r="E4762" i="4"/>
  <c r="D4762" i="4" s="1"/>
  <c r="E4763" i="4"/>
  <c r="D4763" i="4" s="1"/>
  <c r="E4764" i="4"/>
  <c r="D4764" i="4" s="1"/>
  <c r="E4765" i="4"/>
  <c r="D4765" i="4" s="1"/>
  <c r="E4766" i="4"/>
  <c r="D4766" i="4" s="1"/>
  <c r="E4767" i="4"/>
  <c r="D4767" i="4" s="1"/>
  <c r="E4768" i="4"/>
  <c r="D4768" i="4" s="1"/>
  <c r="E4769" i="4"/>
  <c r="D4769" i="4" s="1"/>
  <c r="E4770" i="4"/>
  <c r="D4770" i="4" s="1"/>
  <c r="E4771" i="4"/>
  <c r="D4771" i="4" s="1"/>
  <c r="E4772" i="4"/>
  <c r="D4772" i="4" s="1"/>
  <c r="E4773" i="4"/>
  <c r="D4773" i="4" s="1"/>
  <c r="E4774" i="4"/>
  <c r="D4774" i="4" s="1"/>
  <c r="E4775" i="4"/>
  <c r="D4775" i="4" s="1"/>
  <c r="E4776" i="4"/>
  <c r="D4776" i="4" s="1"/>
  <c r="E4777" i="4"/>
  <c r="D4777" i="4" s="1"/>
  <c r="E4778" i="4"/>
  <c r="D4778" i="4" s="1"/>
  <c r="E4779" i="4"/>
  <c r="D4779" i="4" s="1"/>
  <c r="E4780" i="4"/>
  <c r="D4780" i="4" s="1"/>
  <c r="E4781" i="4"/>
  <c r="D4781" i="4" s="1"/>
  <c r="E4782" i="4"/>
  <c r="D4782" i="4" s="1"/>
  <c r="E4783" i="4"/>
  <c r="D4783" i="4" s="1"/>
  <c r="E4784" i="4"/>
  <c r="D4784" i="4" s="1"/>
  <c r="E4785" i="4"/>
  <c r="D4785" i="4" s="1"/>
  <c r="E4786" i="4"/>
  <c r="D4786" i="4" s="1"/>
  <c r="E4787" i="4"/>
  <c r="D4787" i="4" s="1"/>
  <c r="E4788" i="4"/>
  <c r="D4788" i="4" s="1"/>
  <c r="E4789" i="4"/>
  <c r="D4789" i="4" s="1"/>
  <c r="E4790" i="4"/>
  <c r="D4790" i="4" s="1"/>
  <c r="E4791" i="4"/>
  <c r="D4791" i="4" s="1"/>
  <c r="E4792" i="4"/>
  <c r="D4792" i="4" s="1"/>
  <c r="E4793" i="4"/>
  <c r="D4793" i="4" s="1"/>
  <c r="E4794" i="4"/>
  <c r="D4794" i="4" s="1"/>
  <c r="E4795" i="4"/>
  <c r="D4795" i="4" s="1"/>
  <c r="E4796" i="4"/>
  <c r="D4796" i="4" s="1"/>
  <c r="E4797" i="4"/>
  <c r="D4797" i="4" s="1"/>
  <c r="E4798" i="4"/>
  <c r="D4798" i="4" s="1"/>
  <c r="E4799" i="4"/>
  <c r="D4799" i="4" s="1"/>
  <c r="E4800" i="4"/>
  <c r="D4800" i="4" s="1"/>
  <c r="E4801" i="4"/>
  <c r="D4801" i="4" s="1"/>
  <c r="E4802" i="4"/>
  <c r="D4802" i="4" s="1"/>
  <c r="E4803" i="4"/>
  <c r="D4803" i="4" s="1"/>
  <c r="E4804" i="4"/>
  <c r="D4804" i="4" s="1"/>
  <c r="E4805" i="4"/>
  <c r="D4805" i="4" s="1"/>
  <c r="E4806" i="4"/>
  <c r="D4806" i="4" s="1"/>
  <c r="E4807" i="4"/>
  <c r="D4807" i="4" s="1"/>
  <c r="E4808" i="4"/>
  <c r="D4808" i="4" s="1"/>
  <c r="E4809" i="4"/>
  <c r="D4809" i="4" s="1"/>
  <c r="E4810" i="4"/>
  <c r="D4810" i="4" s="1"/>
  <c r="E4811" i="4"/>
  <c r="D4811" i="4" s="1"/>
  <c r="E4812" i="4"/>
  <c r="D4812" i="4" s="1"/>
  <c r="E4813" i="4"/>
  <c r="D4813" i="4" s="1"/>
  <c r="E4814" i="4"/>
  <c r="D4814" i="4" s="1"/>
  <c r="E4815" i="4"/>
  <c r="D4815" i="4" s="1"/>
  <c r="E4816" i="4"/>
  <c r="D4816" i="4" s="1"/>
  <c r="E4817" i="4"/>
  <c r="D4817" i="4" s="1"/>
  <c r="E4818" i="4"/>
  <c r="D4818" i="4" s="1"/>
  <c r="E4819" i="4"/>
  <c r="D4819" i="4" s="1"/>
  <c r="E4820" i="4"/>
  <c r="D4820" i="4" s="1"/>
  <c r="E4821" i="4"/>
  <c r="D4821" i="4" s="1"/>
  <c r="E4822" i="4"/>
  <c r="D4822" i="4" s="1"/>
  <c r="E4823" i="4"/>
  <c r="D4823" i="4" s="1"/>
  <c r="E4824" i="4"/>
  <c r="D4824" i="4" s="1"/>
  <c r="E4825" i="4"/>
  <c r="D4825" i="4" s="1"/>
  <c r="E4826" i="4"/>
  <c r="D4826" i="4" s="1"/>
  <c r="E4827" i="4"/>
  <c r="D4827" i="4" s="1"/>
  <c r="E4828" i="4"/>
  <c r="D4828" i="4" s="1"/>
  <c r="E4829" i="4"/>
  <c r="D4829" i="4" s="1"/>
  <c r="E4830" i="4"/>
  <c r="D4830" i="4" s="1"/>
  <c r="E4831" i="4"/>
  <c r="D4831" i="4" s="1"/>
  <c r="E4832" i="4"/>
  <c r="D4832" i="4" s="1"/>
  <c r="E4833" i="4"/>
  <c r="D4833" i="4" s="1"/>
  <c r="E4834" i="4"/>
  <c r="D4834" i="4" s="1"/>
  <c r="E4835" i="4"/>
  <c r="D4835" i="4" s="1"/>
  <c r="E4836" i="4"/>
  <c r="D4836" i="4" s="1"/>
  <c r="E4837" i="4"/>
  <c r="D4837" i="4" s="1"/>
  <c r="E4838" i="4"/>
  <c r="D4838" i="4" s="1"/>
  <c r="E4839" i="4"/>
  <c r="D4839" i="4" s="1"/>
  <c r="E4840" i="4"/>
  <c r="D4840" i="4" s="1"/>
  <c r="E4841" i="4"/>
  <c r="D4841" i="4" s="1"/>
  <c r="E4842" i="4"/>
  <c r="D4842" i="4" s="1"/>
  <c r="E4843" i="4"/>
  <c r="D4843" i="4" s="1"/>
  <c r="E4844" i="4"/>
  <c r="D4844" i="4" s="1"/>
  <c r="E4845" i="4"/>
  <c r="D4845" i="4" s="1"/>
  <c r="E4846" i="4"/>
  <c r="D4846" i="4" s="1"/>
  <c r="E4847" i="4"/>
  <c r="D4847" i="4" s="1"/>
  <c r="E4848" i="4"/>
  <c r="D4848" i="4" s="1"/>
  <c r="E4849" i="4"/>
  <c r="D4849" i="4" s="1"/>
  <c r="E4850" i="4"/>
  <c r="D4850" i="4" s="1"/>
  <c r="E4851" i="4"/>
  <c r="D4851" i="4" s="1"/>
  <c r="E4852" i="4"/>
  <c r="D4852" i="4" s="1"/>
  <c r="E4853" i="4"/>
  <c r="D4853" i="4" s="1"/>
  <c r="E4854" i="4"/>
  <c r="D4854" i="4" s="1"/>
  <c r="E4855" i="4"/>
  <c r="D4855" i="4" s="1"/>
  <c r="E4856" i="4"/>
  <c r="D4856" i="4" s="1"/>
  <c r="E4857" i="4"/>
  <c r="D4857" i="4" s="1"/>
  <c r="E4858" i="4"/>
  <c r="D4858" i="4" s="1"/>
  <c r="E4859" i="4"/>
  <c r="D4859" i="4" s="1"/>
  <c r="E4860" i="4"/>
  <c r="D4860" i="4" s="1"/>
  <c r="E4861" i="4"/>
  <c r="D4861" i="4" s="1"/>
  <c r="E4862" i="4"/>
  <c r="D4862" i="4" s="1"/>
  <c r="E4863" i="4"/>
  <c r="D4863" i="4" s="1"/>
  <c r="E4864" i="4"/>
  <c r="D4864" i="4" s="1"/>
  <c r="E4865" i="4"/>
  <c r="D4865" i="4" s="1"/>
  <c r="E4866" i="4"/>
  <c r="D4866" i="4" s="1"/>
  <c r="E4867" i="4"/>
  <c r="D4867" i="4" s="1"/>
  <c r="E4868" i="4"/>
  <c r="D4868" i="4" s="1"/>
  <c r="E4869" i="4"/>
  <c r="D4869" i="4" s="1"/>
  <c r="E4870" i="4"/>
  <c r="D4870" i="4" s="1"/>
  <c r="E4871" i="4"/>
  <c r="D4871" i="4" s="1"/>
  <c r="E4872" i="4"/>
  <c r="D4872" i="4" s="1"/>
  <c r="E4873" i="4"/>
  <c r="D4873" i="4" s="1"/>
  <c r="E4874" i="4"/>
  <c r="D4874" i="4" s="1"/>
  <c r="E4875" i="4"/>
  <c r="D4875" i="4" s="1"/>
  <c r="E4876" i="4"/>
  <c r="D4876" i="4" s="1"/>
  <c r="E4877" i="4"/>
  <c r="D4877" i="4" s="1"/>
  <c r="E4878" i="4"/>
  <c r="D4878" i="4" s="1"/>
  <c r="E4879" i="4"/>
  <c r="D4879" i="4" s="1"/>
  <c r="E4880" i="4"/>
  <c r="D4880" i="4" s="1"/>
  <c r="E4881" i="4"/>
  <c r="D4881" i="4" s="1"/>
  <c r="E4882" i="4"/>
  <c r="D4882" i="4" s="1"/>
  <c r="E4883" i="4"/>
  <c r="D4883" i="4" s="1"/>
  <c r="E4884" i="4"/>
  <c r="D4884" i="4" s="1"/>
  <c r="E4885" i="4"/>
  <c r="D4885" i="4" s="1"/>
  <c r="E4886" i="4"/>
  <c r="D4886" i="4" s="1"/>
  <c r="E4887" i="4"/>
  <c r="D4887" i="4" s="1"/>
  <c r="E4888" i="4"/>
  <c r="D4888" i="4" s="1"/>
  <c r="E4889" i="4"/>
  <c r="D4889" i="4" s="1"/>
  <c r="E4890" i="4"/>
  <c r="D4890" i="4" s="1"/>
  <c r="E4891" i="4"/>
  <c r="D4891" i="4" s="1"/>
  <c r="E4892" i="4"/>
  <c r="D4892" i="4" s="1"/>
  <c r="E4893" i="4"/>
  <c r="D4893" i="4" s="1"/>
  <c r="E4894" i="4"/>
  <c r="D4894" i="4" s="1"/>
  <c r="E4895" i="4"/>
  <c r="D4895" i="4" s="1"/>
  <c r="E4896" i="4"/>
  <c r="D4896" i="4" s="1"/>
  <c r="E4897" i="4"/>
  <c r="D4897" i="4" s="1"/>
  <c r="E4898" i="4"/>
  <c r="D4898" i="4" s="1"/>
  <c r="E4899" i="4"/>
  <c r="D4899" i="4" s="1"/>
  <c r="E4900" i="4"/>
  <c r="D4900" i="4" s="1"/>
  <c r="E4901" i="4"/>
  <c r="D4901" i="4" s="1"/>
  <c r="E4902" i="4"/>
  <c r="D4902" i="4" s="1"/>
  <c r="E4903" i="4"/>
  <c r="D4903" i="4" s="1"/>
  <c r="E4904" i="4"/>
  <c r="D4904" i="4" s="1"/>
  <c r="E4905" i="4"/>
  <c r="D4905" i="4" s="1"/>
  <c r="E4906" i="4"/>
  <c r="D4906" i="4" s="1"/>
  <c r="E4907" i="4"/>
  <c r="D4907" i="4" s="1"/>
  <c r="E4908" i="4"/>
  <c r="D4908" i="4" s="1"/>
  <c r="E4909" i="4"/>
  <c r="D4909" i="4" s="1"/>
  <c r="E4910" i="4"/>
  <c r="D4910" i="4" s="1"/>
  <c r="E4911" i="4"/>
  <c r="D4911" i="4" s="1"/>
  <c r="E4912" i="4"/>
  <c r="D4912" i="4" s="1"/>
  <c r="E4913" i="4"/>
  <c r="D4913" i="4" s="1"/>
  <c r="E4914" i="4"/>
  <c r="D4914" i="4" s="1"/>
  <c r="E4915" i="4"/>
  <c r="D4915" i="4" s="1"/>
  <c r="E4916" i="4"/>
  <c r="D4916" i="4" s="1"/>
  <c r="E4917" i="4"/>
  <c r="D4917" i="4" s="1"/>
  <c r="E4918" i="4"/>
  <c r="D4918" i="4" s="1"/>
  <c r="E4919" i="4"/>
  <c r="D4919" i="4" s="1"/>
  <c r="E4920" i="4"/>
  <c r="D4920" i="4" s="1"/>
  <c r="E4921" i="4"/>
  <c r="D4921" i="4" s="1"/>
  <c r="E4922" i="4"/>
  <c r="D4922" i="4" s="1"/>
  <c r="E4923" i="4"/>
  <c r="D4923" i="4" s="1"/>
  <c r="E4924" i="4"/>
  <c r="D4924" i="4" s="1"/>
  <c r="E4925" i="4"/>
  <c r="D4925" i="4" s="1"/>
  <c r="E4926" i="4"/>
  <c r="D4926" i="4" s="1"/>
  <c r="E4927" i="4"/>
  <c r="D4927" i="4" s="1"/>
  <c r="E4928" i="4"/>
  <c r="D4928" i="4" s="1"/>
  <c r="E4929" i="4"/>
  <c r="D4929" i="4" s="1"/>
  <c r="E4930" i="4"/>
  <c r="D4930" i="4" s="1"/>
  <c r="E4931" i="4"/>
  <c r="D4931" i="4" s="1"/>
  <c r="E4932" i="4"/>
  <c r="D4932" i="4" s="1"/>
  <c r="E4933" i="4"/>
  <c r="D4933" i="4" s="1"/>
  <c r="E4934" i="4"/>
  <c r="D4934" i="4" s="1"/>
  <c r="E4935" i="4"/>
  <c r="D4935" i="4" s="1"/>
  <c r="E4936" i="4"/>
  <c r="D4936" i="4" s="1"/>
  <c r="E4937" i="4"/>
  <c r="D4937" i="4" s="1"/>
  <c r="E4938" i="4"/>
  <c r="D4938" i="4" s="1"/>
  <c r="E4939" i="4"/>
  <c r="D4939" i="4" s="1"/>
  <c r="E4940" i="4"/>
  <c r="D4940" i="4" s="1"/>
  <c r="E4941" i="4"/>
  <c r="D4941" i="4" s="1"/>
  <c r="E4942" i="4"/>
  <c r="D4942" i="4" s="1"/>
  <c r="E4943" i="4"/>
  <c r="D4943" i="4" s="1"/>
  <c r="E4944" i="4"/>
  <c r="D4944" i="4" s="1"/>
  <c r="E4945" i="4"/>
  <c r="D4945" i="4" s="1"/>
  <c r="E4946" i="4"/>
  <c r="D4946" i="4" s="1"/>
  <c r="E4947" i="4"/>
  <c r="D4947" i="4" s="1"/>
  <c r="E4948" i="4"/>
  <c r="D4948" i="4" s="1"/>
  <c r="E4949" i="4"/>
  <c r="D4949" i="4" s="1"/>
  <c r="E4950" i="4"/>
  <c r="D4950" i="4" s="1"/>
  <c r="E4951" i="4"/>
  <c r="D4951" i="4" s="1"/>
  <c r="E4952" i="4"/>
  <c r="D4952" i="4" s="1"/>
  <c r="E4953" i="4"/>
  <c r="D4953" i="4" s="1"/>
  <c r="E4954" i="4"/>
  <c r="D4954" i="4" s="1"/>
  <c r="E4955" i="4"/>
  <c r="D4955" i="4" s="1"/>
  <c r="E4956" i="4"/>
  <c r="D4956" i="4" s="1"/>
  <c r="E4957" i="4"/>
  <c r="D4957" i="4" s="1"/>
  <c r="E4958" i="4"/>
  <c r="D4958" i="4" s="1"/>
  <c r="E4959" i="4"/>
  <c r="D4959" i="4" s="1"/>
  <c r="E4960" i="4"/>
  <c r="D4960" i="4" s="1"/>
  <c r="E4961" i="4"/>
  <c r="D4961" i="4" s="1"/>
  <c r="E4962" i="4"/>
  <c r="D4962" i="4" s="1"/>
  <c r="E4963" i="4"/>
  <c r="D4963" i="4" s="1"/>
  <c r="E4964" i="4"/>
  <c r="D4964" i="4" s="1"/>
  <c r="E4965" i="4"/>
  <c r="D4965" i="4" s="1"/>
  <c r="E4966" i="4"/>
  <c r="D4966" i="4" s="1"/>
  <c r="E4967" i="4"/>
  <c r="D4967" i="4" s="1"/>
  <c r="E4968" i="4"/>
  <c r="D4968" i="4" s="1"/>
  <c r="E4969" i="4"/>
  <c r="D4969" i="4" s="1"/>
  <c r="E4970" i="4"/>
  <c r="D4970" i="4" s="1"/>
  <c r="E4971" i="4"/>
  <c r="D4971" i="4" s="1"/>
  <c r="E4972" i="4"/>
  <c r="D4972" i="4" s="1"/>
  <c r="E4973" i="4"/>
  <c r="D4973" i="4" s="1"/>
  <c r="E4974" i="4"/>
  <c r="D4974" i="4" s="1"/>
  <c r="E4975" i="4"/>
  <c r="D4975" i="4" s="1"/>
  <c r="E4976" i="4"/>
  <c r="D4976" i="4" s="1"/>
  <c r="E4977" i="4"/>
  <c r="D4977" i="4" s="1"/>
  <c r="E4978" i="4"/>
  <c r="D4978" i="4" s="1"/>
  <c r="E4979" i="4"/>
  <c r="D4979" i="4" s="1"/>
  <c r="E4980" i="4"/>
  <c r="D4980" i="4" s="1"/>
  <c r="E4981" i="4"/>
  <c r="D4981" i="4" s="1"/>
  <c r="E4982" i="4"/>
  <c r="D4982" i="4" s="1"/>
  <c r="E4983" i="4"/>
  <c r="D4983" i="4" s="1"/>
  <c r="E4984" i="4"/>
  <c r="D4984" i="4" s="1"/>
  <c r="E4985" i="4"/>
  <c r="D4985" i="4" s="1"/>
  <c r="E4986" i="4"/>
  <c r="D4986" i="4" s="1"/>
  <c r="E4987" i="4"/>
  <c r="D4987" i="4" s="1"/>
  <c r="E4988" i="4"/>
  <c r="D4988" i="4" s="1"/>
  <c r="E4989" i="4"/>
  <c r="D4989" i="4" s="1"/>
  <c r="E4990" i="4"/>
  <c r="D4990" i="4" s="1"/>
  <c r="E4991" i="4"/>
  <c r="D4991" i="4" s="1"/>
  <c r="E4992" i="4"/>
  <c r="D4992" i="4" s="1"/>
  <c r="E4993" i="4"/>
  <c r="D4993" i="4" s="1"/>
  <c r="E4994" i="4"/>
  <c r="D4994" i="4" s="1"/>
  <c r="E4995" i="4"/>
  <c r="D4995" i="4" s="1"/>
  <c r="E4996" i="4"/>
  <c r="D4996" i="4" s="1"/>
  <c r="E4997" i="4"/>
  <c r="D4997" i="4" s="1"/>
  <c r="E4998" i="4"/>
  <c r="D4998" i="4" s="1"/>
  <c r="E4999" i="4"/>
  <c r="D4999" i="4" s="1"/>
  <c r="E5000" i="4"/>
  <c r="D5000" i="4" s="1"/>
  <c r="E5001" i="4"/>
  <c r="D5001" i="4" s="1"/>
  <c r="E5002" i="4"/>
  <c r="D5002" i="4" s="1"/>
  <c r="E5003" i="4"/>
  <c r="D5003" i="4" s="1"/>
  <c r="E5004" i="4"/>
  <c r="D5004" i="4" s="1"/>
  <c r="E5005" i="4"/>
  <c r="D5005" i="4" s="1"/>
  <c r="E5006" i="4"/>
  <c r="D5006" i="4" s="1"/>
  <c r="E5007" i="4"/>
  <c r="D5007" i="4" s="1"/>
  <c r="E5008" i="4"/>
  <c r="D5008" i="4" s="1"/>
  <c r="E5009" i="4"/>
  <c r="D5009" i="4" s="1"/>
  <c r="E5010" i="4"/>
  <c r="D5010" i="4" s="1"/>
  <c r="E5011" i="4"/>
  <c r="D5011" i="4" s="1"/>
  <c r="E5012" i="4"/>
  <c r="D5012" i="4" s="1"/>
  <c r="E5013" i="4"/>
  <c r="D5013" i="4" s="1"/>
  <c r="E5014" i="4"/>
  <c r="D5014" i="4" s="1"/>
  <c r="E5015" i="4"/>
  <c r="D5015" i="4" s="1"/>
  <c r="E5016" i="4"/>
  <c r="D5016" i="4" s="1"/>
  <c r="E5017" i="4"/>
  <c r="D5017" i="4" s="1"/>
  <c r="E5018" i="4"/>
  <c r="D5018" i="4" s="1"/>
  <c r="E5019" i="4"/>
  <c r="D5019" i="4" s="1"/>
  <c r="E5020" i="4"/>
  <c r="D5020" i="4" s="1"/>
  <c r="E5021" i="4"/>
  <c r="D5021" i="4" s="1"/>
  <c r="E5022" i="4"/>
  <c r="D5022" i="4" s="1"/>
  <c r="E5023" i="4"/>
  <c r="D5023" i="4" s="1"/>
  <c r="E5024" i="4"/>
  <c r="D5024" i="4" s="1"/>
  <c r="E5025" i="4"/>
  <c r="D5025" i="4" s="1"/>
  <c r="E5026" i="4"/>
  <c r="D5026" i="4" s="1"/>
  <c r="E5027" i="4"/>
  <c r="D5027" i="4" s="1"/>
  <c r="E5028" i="4"/>
  <c r="D5028" i="4" s="1"/>
  <c r="E5029" i="4"/>
  <c r="D5029" i="4" s="1"/>
  <c r="E5030" i="4"/>
  <c r="D5030" i="4" s="1"/>
  <c r="E5031" i="4"/>
  <c r="D5031" i="4" s="1"/>
  <c r="E5032" i="4"/>
  <c r="D5032" i="4" s="1"/>
  <c r="E5033" i="4"/>
  <c r="D5033" i="4" s="1"/>
  <c r="E5034" i="4"/>
  <c r="D5034" i="4" s="1"/>
  <c r="E5035" i="4"/>
  <c r="D5035" i="4" s="1"/>
  <c r="E5036" i="4"/>
  <c r="D5036" i="4" s="1"/>
  <c r="E5037" i="4"/>
  <c r="D5037" i="4" s="1"/>
  <c r="E5038" i="4"/>
  <c r="D5038" i="4" s="1"/>
  <c r="E5039" i="4"/>
  <c r="D5039" i="4" s="1"/>
  <c r="E5040" i="4"/>
  <c r="D5040" i="4" s="1"/>
  <c r="E5041" i="4"/>
  <c r="D5041" i="4" s="1"/>
  <c r="E5042" i="4"/>
  <c r="D5042" i="4" s="1"/>
  <c r="E5043" i="4"/>
  <c r="D5043" i="4" s="1"/>
  <c r="E5044" i="4"/>
  <c r="D5044" i="4" s="1"/>
  <c r="E5045" i="4"/>
  <c r="D5045" i="4" s="1"/>
  <c r="E5046" i="4"/>
  <c r="D5046" i="4" s="1"/>
  <c r="E5047" i="4"/>
  <c r="D5047" i="4" s="1"/>
  <c r="E5048" i="4"/>
  <c r="D5048" i="4" s="1"/>
  <c r="E5049" i="4"/>
  <c r="D5049" i="4" s="1"/>
  <c r="E5050" i="4"/>
  <c r="D5050" i="4" s="1"/>
  <c r="E5051" i="4"/>
  <c r="D5051" i="4" s="1"/>
  <c r="E5052" i="4"/>
  <c r="D5052" i="4" s="1"/>
  <c r="E5053" i="4"/>
  <c r="D5053" i="4" s="1"/>
  <c r="E5054" i="4"/>
  <c r="D5054" i="4" s="1"/>
  <c r="E5055" i="4"/>
  <c r="D5055" i="4" s="1"/>
  <c r="E5056" i="4"/>
  <c r="D5056" i="4" s="1"/>
  <c r="E5057" i="4"/>
  <c r="D5057" i="4" s="1"/>
  <c r="E5058" i="4"/>
  <c r="D5058" i="4" s="1"/>
  <c r="E5059" i="4"/>
  <c r="D5059" i="4" s="1"/>
  <c r="E5060" i="4"/>
  <c r="D5060" i="4" s="1"/>
  <c r="E5061" i="4"/>
  <c r="D5061" i="4" s="1"/>
  <c r="E5062" i="4"/>
  <c r="D5062" i="4" s="1"/>
  <c r="E5063" i="4"/>
  <c r="D5063" i="4" s="1"/>
  <c r="E5064" i="4"/>
  <c r="D5064" i="4" s="1"/>
  <c r="E5065" i="4"/>
  <c r="D5065" i="4" s="1"/>
  <c r="E5066" i="4"/>
  <c r="D5066" i="4" s="1"/>
  <c r="E5067" i="4"/>
  <c r="D5067" i="4" s="1"/>
  <c r="E5068" i="4"/>
  <c r="D5068" i="4" s="1"/>
  <c r="E5069" i="4"/>
  <c r="D5069" i="4" s="1"/>
  <c r="E5070" i="4"/>
  <c r="D5070" i="4" s="1"/>
  <c r="E5071" i="4"/>
  <c r="D5071" i="4" s="1"/>
  <c r="E5072" i="4"/>
  <c r="D5072" i="4" s="1"/>
  <c r="E5073" i="4"/>
  <c r="D5073" i="4" s="1"/>
  <c r="E5074" i="4"/>
  <c r="D5074" i="4" s="1"/>
  <c r="E5075" i="4"/>
  <c r="D5075" i="4" s="1"/>
  <c r="E5076" i="4"/>
  <c r="D5076" i="4" s="1"/>
  <c r="E5077" i="4"/>
  <c r="D5077" i="4" s="1"/>
  <c r="E5078" i="4"/>
  <c r="D5078" i="4" s="1"/>
  <c r="E5079" i="4"/>
  <c r="D5079" i="4" s="1"/>
  <c r="E5080" i="4"/>
  <c r="D5080" i="4" s="1"/>
  <c r="E5081" i="4"/>
  <c r="D5081" i="4" s="1"/>
  <c r="E5082" i="4"/>
  <c r="D5082" i="4" s="1"/>
  <c r="E5083" i="4"/>
  <c r="D5083" i="4" s="1"/>
  <c r="E5084" i="4"/>
  <c r="D5084" i="4" s="1"/>
  <c r="E5085" i="4"/>
  <c r="D5085" i="4" s="1"/>
  <c r="E5086" i="4"/>
  <c r="D5086" i="4" s="1"/>
  <c r="E5087" i="4"/>
  <c r="D5087" i="4" s="1"/>
  <c r="E5088" i="4"/>
  <c r="D5088" i="4" s="1"/>
  <c r="E5089" i="4"/>
  <c r="D5089" i="4" s="1"/>
  <c r="E5090" i="4"/>
  <c r="D5090" i="4" s="1"/>
  <c r="E5091" i="4"/>
  <c r="D5091" i="4" s="1"/>
  <c r="E5092" i="4"/>
  <c r="D5092" i="4" s="1"/>
  <c r="E5093" i="4"/>
  <c r="D5093" i="4" s="1"/>
  <c r="E5094" i="4"/>
  <c r="D5094" i="4" s="1"/>
  <c r="E5095" i="4"/>
  <c r="D5095" i="4" s="1"/>
  <c r="E5096" i="4"/>
  <c r="D5096" i="4" s="1"/>
  <c r="E5097" i="4"/>
  <c r="D5097" i="4" s="1"/>
  <c r="E5098" i="4"/>
  <c r="D5098" i="4" s="1"/>
  <c r="E5099" i="4"/>
  <c r="D5099" i="4" s="1"/>
  <c r="E5100" i="4"/>
  <c r="D5100" i="4" s="1"/>
  <c r="E5101" i="4"/>
  <c r="D5101" i="4" s="1"/>
  <c r="E5102" i="4"/>
  <c r="D5102" i="4" s="1"/>
  <c r="E5103" i="4"/>
  <c r="D5103" i="4" s="1"/>
  <c r="E5104" i="4"/>
  <c r="D5104" i="4" s="1"/>
  <c r="E5105" i="4"/>
  <c r="D5105" i="4" s="1"/>
  <c r="E5106" i="4"/>
  <c r="D5106" i="4" s="1"/>
  <c r="E5107" i="4"/>
  <c r="D5107" i="4" s="1"/>
  <c r="E5108" i="4"/>
  <c r="D5108" i="4" s="1"/>
  <c r="E5109" i="4"/>
  <c r="D5109" i="4" s="1"/>
  <c r="E5110" i="4"/>
  <c r="D5110" i="4" s="1"/>
  <c r="E5111" i="4"/>
  <c r="D5111" i="4" s="1"/>
  <c r="E5112" i="4"/>
  <c r="D5112" i="4" s="1"/>
  <c r="E5113" i="4"/>
  <c r="D5113" i="4" s="1"/>
  <c r="E5114" i="4"/>
  <c r="D5114" i="4" s="1"/>
  <c r="E5115" i="4"/>
  <c r="D5115" i="4" s="1"/>
  <c r="E5116" i="4"/>
  <c r="D5116" i="4" s="1"/>
  <c r="E5117" i="4"/>
  <c r="D5117" i="4" s="1"/>
  <c r="E5118" i="4"/>
  <c r="D5118" i="4" s="1"/>
  <c r="E5119" i="4"/>
  <c r="D5119" i="4" s="1"/>
  <c r="E5120" i="4"/>
  <c r="D5120" i="4" s="1"/>
  <c r="E5121" i="4"/>
  <c r="D5121" i="4" s="1"/>
  <c r="E5122" i="4"/>
  <c r="D5122" i="4" s="1"/>
  <c r="E5123" i="4"/>
  <c r="D5123" i="4" s="1"/>
  <c r="E5124" i="4"/>
  <c r="D5124" i="4" s="1"/>
  <c r="E5125" i="4"/>
  <c r="D5125" i="4" s="1"/>
  <c r="E5126" i="4"/>
  <c r="D5126" i="4" s="1"/>
  <c r="E5127" i="4"/>
  <c r="D5127" i="4" s="1"/>
  <c r="E5128" i="4"/>
  <c r="D5128" i="4" s="1"/>
  <c r="E5129" i="4"/>
  <c r="D5129" i="4" s="1"/>
  <c r="E5130" i="4"/>
  <c r="D5130" i="4" s="1"/>
  <c r="E5131" i="4"/>
  <c r="D5131" i="4" s="1"/>
  <c r="E5132" i="4"/>
  <c r="D5132" i="4" s="1"/>
  <c r="E5133" i="4"/>
  <c r="D5133" i="4" s="1"/>
  <c r="E5134" i="4"/>
  <c r="D5134" i="4" s="1"/>
  <c r="E5135" i="4"/>
  <c r="D5135" i="4" s="1"/>
  <c r="E5136" i="4"/>
  <c r="D5136" i="4" s="1"/>
  <c r="E5137" i="4"/>
  <c r="D5137" i="4" s="1"/>
  <c r="E5138" i="4"/>
  <c r="D5138" i="4" s="1"/>
  <c r="E5139" i="4"/>
  <c r="D5139" i="4" s="1"/>
  <c r="E5140" i="4"/>
  <c r="D5140" i="4" s="1"/>
  <c r="E5141" i="4"/>
  <c r="D5141" i="4" s="1"/>
  <c r="E5142" i="4"/>
  <c r="D5142" i="4" s="1"/>
  <c r="E5143" i="4"/>
  <c r="D5143" i="4" s="1"/>
  <c r="E5144" i="4"/>
  <c r="D5144" i="4" s="1"/>
  <c r="E5145" i="4"/>
  <c r="D5145" i="4" s="1"/>
  <c r="E5146" i="4"/>
  <c r="D5146" i="4" s="1"/>
  <c r="E5147" i="4"/>
  <c r="D5147" i="4" s="1"/>
  <c r="E5148" i="4"/>
  <c r="D5148" i="4" s="1"/>
  <c r="E5149" i="4"/>
  <c r="D5149" i="4" s="1"/>
  <c r="E5150" i="4"/>
  <c r="D5150" i="4" s="1"/>
  <c r="E5151" i="4"/>
  <c r="D5151" i="4" s="1"/>
  <c r="E5152" i="4"/>
  <c r="D5152" i="4" s="1"/>
  <c r="E5153" i="4"/>
  <c r="D5153" i="4" s="1"/>
  <c r="E5154" i="4"/>
  <c r="D5154" i="4" s="1"/>
  <c r="E5155" i="4"/>
  <c r="D5155" i="4" s="1"/>
  <c r="E5156" i="4"/>
  <c r="D5156" i="4" s="1"/>
  <c r="E5157" i="4"/>
  <c r="D5157" i="4" s="1"/>
  <c r="E5158" i="4"/>
  <c r="D5158" i="4" s="1"/>
  <c r="E5159" i="4"/>
  <c r="D5159" i="4" s="1"/>
  <c r="E5160" i="4"/>
  <c r="D5160" i="4" s="1"/>
  <c r="E5161" i="4"/>
  <c r="D5161" i="4" s="1"/>
  <c r="E5162" i="4"/>
  <c r="D5162" i="4" s="1"/>
  <c r="E5163" i="4"/>
  <c r="D5163" i="4" s="1"/>
  <c r="E5164" i="4"/>
  <c r="D5164" i="4" s="1"/>
  <c r="E5165" i="4"/>
  <c r="D5165" i="4" s="1"/>
  <c r="E5166" i="4"/>
  <c r="D5166" i="4" s="1"/>
  <c r="E5167" i="4"/>
  <c r="D5167" i="4" s="1"/>
  <c r="E5168" i="4"/>
  <c r="D5168" i="4" s="1"/>
  <c r="E5169" i="4"/>
  <c r="D5169" i="4" s="1"/>
  <c r="E5170" i="4"/>
  <c r="D5170" i="4" s="1"/>
  <c r="E5171" i="4"/>
  <c r="D5171" i="4" s="1"/>
  <c r="E5172" i="4"/>
  <c r="D5172" i="4" s="1"/>
  <c r="E5173" i="4"/>
  <c r="D5173" i="4" s="1"/>
  <c r="E5174" i="4"/>
  <c r="D5174" i="4" s="1"/>
  <c r="E5175" i="4"/>
  <c r="D5175" i="4" s="1"/>
  <c r="E5176" i="4"/>
  <c r="D5176" i="4" s="1"/>
  <c r="E5177" i="4"/>
  <c r="D5177" i="4" s="1"/>
  <c r="E5178" i="4"/>
  <c r="D5178" i="4" s="1"/>
  <c r="E5179" i="4"/>
  <c r="D5179" i="4" s="1"/>
  <c r="E5180" i="4"/>
  <c r="D5180" i="4" s="1"/>
  <c r="E5181" i="4"/>
  <c r="D5181" i="4" s="1"/>
  <c r="E5182" i="4"/>
  <c r="D5182" i="4" s="1"/>
  <c r="E5183" i="4"/>
  <c r="D5183" i="4" s="1"/>
  <c r="E5184" i="4"/>
  <c r="D5184" i="4" s="1"/>
  <c r="E5185" i="4"/>
  <c r="D5185" i="4" s="1"/>
  <c r="E5186" i="4"/>
  <c r="D5186" i="4" s="1"/>
  <c r="E5187" i="4"/>
  <c r="D5187" i="4" s="1"/>
  <c r="E5188" i="4"/>
  <c r="D5188" i="4" s="1"/>
  <c r="E5189" i="4"/>
  <c r="D5189" i="4" s="1"/>
  <c r="E5190" i="4"/>
  <c r="D5190" i="4" s="1"/>
  <c r="E5191" i="4"/>
  <c r="D5191" i="4" s="1"/>
  <c r="E5192" i="4"/>
  <c r="D5192" i="4" s="1"/>
  <c r="E5193" i="4"/>
  <c r="D5193" i="4" s="1"/>
  <c r="E5194" i="4"/>
  <c r="D5194" i="4" s="1"/>
  <c r="E5195" i="4"/>
  <c r="D5195" i="4" s="1"/>
  <c r="E5196" i="4"/>
  <c r="D5196" i="4" s="1"/>
  <c r="E5197" i="4"/>
  <c r="D5197" i="4" s="1"/>
  <c r="E5198" i="4"/>
  <c r="D5198" i="4" s="1"/>
  <c r="E5199" i="4"/>
  <c r="D5199" i="4" s="1"/>
  <c r="E5200" i="4"/>
  <c r="D5200" i="4" s="1"/>
  <c r="E5201" i="4"/>
  <c r="D5201" i="4" s="1"/>
  <c r="E5202" i="4"/>
  <c r="D5202" i="4" s="1"/>
  <c r="E5203" i="4"/>
  <c r="D5203" i="4" s="1"/>
  <c r="E5204" i="4"/>
  <c r="D5204" i="4" s="1"/>
  <c r="E5205" i="4"/>
  <c r="D5205" i="4" s="1"/>
  <c r="E5206" i="4"/>
  <c r="D5206" i="4" s="1"/>
  <c r="E5207" i="4"/>
  <c r="D5207" i="4" s="1"/>
  <c r="E5208" i="4"/>
  <c r="D5208" i="4" s="1"/>
  <c r="E5209" i="4"/>
  <c r="D5209" i="4" s="1"/>
  <c r="E5210" i="4"/>
  <c r="D5210" i="4" s="1"/>
  <c r="E5211" i="4"/>
  <c r="D5211" i="4" s="1"/>
  <c r="E5212" i="4"/>
  <c r="D5212" i="4" s="1"/>
  <c r="E5213" i="4"/>
  <c r="D5213" i="4" s="1"/>
  <c r="E5214" i="4"/>
  <c r="D5214" i="4" s="1"/>
  <c r="E5215" i="4"/>
  <c r="D5215" i="4" s="1"/>
  <c r="E5216" i="4"/>
  <c r="D5216" i="4" s="1"/>
  <c r="E5217" i="4"/>
  <c r="D5217" i="4" s="1"/>
  <c r="E5218" i="4"/>
  <c r="D5218" i="4" s="1"/>
  <c r="E5219" i="4"/>
  <c r="D5219" i="4" s="1"/>
  <c r="E5220" i="4"/>
  <c r="D5220" i="4" s="1"/>
  <c r="E5221" i="4"/>
  <c r="D5221" i="4" s="1"/>
  <c r="E5222" i="4"/>
  <c r="D5222" i="4" s="1"/>
  <c r="E5223" i="4"/>
  <c r="D5223" i="4" s="1"/>
  <c r="E5224" i="4"/>
  <c r="D5224" i="4" s="1"/>
  <c r="E5225" i="4"/>
  <c r="D5225" i="4" s="1"/>
  <c r="E5226" i="4"/>
  <c r="D5226" i="4" s="1"/>
  <c r="E5227" i="4"/>
  <c r="D5227" i="4" s="1"/>
  <c r="E5228" i="4"/>
  <c r="D5228" i="4" s="1"/>
  <c r="E5229" i="4"/>
  <c r="D5229" i="4" s="1"/>
  <c r="E5230" i="4"/>
  <c r="D5230" i="4" s="1"/>
  <c r="E5231" i="4"/>
  <c r="D5231" i="4" s="1"/>
  <c r="E5232" i="4"/>
  <c r="D5232" i="4" s="1"/>
  <c r="E5233" i="4"/>
  <c r="D5233" i="4" s="1"/>
  <c r="E5234" i="4"/>
  <c r="D5234" i="4" s="1"/>
  <c r="E5235" i="4"/>
  <c r="D5235" i="4" s="1"/>
  <c r="E5236" i="4"/>
  <c r="D5236" i="4" s="1"/>
  <c r="E5237" i="4"/>
  <c r="D5237" i="4" s="1"/>
  <c r="E5238" i="4"/>
  <c r="D5238" i="4" s="1"/>
  <c r="E5239" i="4"/>
  <c r="D5239" i="4" s="1"/>
  <c r="E5240" i="4"/>
  <c r="D5240" i="4" s="1"/>
  <c r="E5241" i="4"/>
  <c r="D5241" i="4" s="1"/>
  <c r="E5242" i="4"/>
  <c r="D5242" i="4" s="1"/>
  <c r="E5243" i="4"/>
  <c r="D5243" i="4" s="1"/>
  <c r="E5244" i="4"/>
  <c r="D5244" i="4" s="1"/>
  <c r="E5245" i="4"/>
  <c r="D5245" i="4" s="1"/>
  <c r="E5246" i="4"/>
  <c r="D5246" i="4" s="1"/>
  <c r="E5247" i="4"/>
  <c r="D5247" i="4" s="1"/>
  <c r="E5248" i="4"/>
  <c r="D5248" i="4" s="1"/>
  <c r="E5249" i="4"/>
  <c r="D5249" i="4" s="1"/>
  <c r="E5250" i="4"/>
  <c r="D5250" i="4" s="1"/>
  <c r="E5251" i="4"/>
  <c r="D5251" i="4" s="1"/>
  <c r="E5252" i="4"/>
  <c r="D5252" i="4" s="1"/>
  <c r="E5253" i="4"/>
  <c r="D5253" i="4" s="1"/>
  <c r="E5254" i="4"/>
  <c r="D5254" i="4" s="1"/>
  <c r="E5255" i="4"/>
  <c r="D5255" i="4" s="1"/>
  <c r="E5256" i="4"/>
  <c r="D5256" i="4" s="1"/>
  <c r="E5257" i="4"/>
  <c r="D5257" i="4" s="1"/>
  <c r="E5258" i="4"/>
  <c r="D5258" i="4" s="1"/>
  <c r="E5259" i="4"/>
  <c r="D5259" i="4" s="1"/>
  <c r="E5260" i="4"/>
  <c r="D5260" i="4" s="1"/>
  <c r="E5261" i="4"/>
  <c r="D5261" i="4" s="1"/>
  <c r="E5262" i="4"/>
  <c r="D5262" i="4" s="1"/>
  <c r="E5263" i="4"/>
  <c r="D5263" i="4" s="1"/>
  <c r="E5264" i="4"/>
  <c r="D5264" i="4" s="1"/>
  <c r="E5265" i="4"/>
  <c r="D5265" i="4" s="1"/>
  <c r="E5266" i="4"/>
  <c r="D5266" i="4" s="1"/>
  <c r="E5267" i="4"/>
  <c r="D5267" i="4" s="1"/>
  <c r="E5268" i="4"/>
  <c r="D5268" i="4" s="1"/>
  <c r="E5269" i="4"/>
  <c r="D5269" i="4" s="1"/>
  <c r="E5270" i="4"/>
  <c r="D5270" i="4" s="1"/>
  <c r="E5271" i="4"/>
  <c r="D5271" i="4" s="1"/>
  <c r="E5272" i="4"/>
  <c r="D5272" i="4" s="1"/>
  <c r="E5273" i="4"/>
  <c r="D5273" i="4" s="1"/>
  <c r="E5274" i="4"/>
  <c r="D5274" i="4" s="1"/>
  <c r="E5275" i="4"/>
  <c r="D5275" i="4" s="1"/>
  <c r="E5276" i="4"/>
  <c r="D5276" i="4" s="1"/>
  <c r="E5277" i="4"/>
  <c r="D5277" i="4" s="1"/>
  <c r="E5278" i="4"/>
  <c r="D5278" i="4" s="1"/>
  <c r="E5279" i="4"/>
  <c r="D5279" i="4" s="1"/>
  <c r="E5280" i="4"/>
  <c r="D5280" i="4" s="1"/>
  <c r="E5281" i="4"/>
  <c r="D5281" i="4" s="1"/>
  <c r="E5282" i="4"/>
  <c r="D5282" i="4" s="1"/>
  <c r="E5283" i="4"/>
  <c r="D5283" i="4" s="1"/>
  <c r="E5284" i="4"/>
  <c r="D5284" i="4" s="1"/>
  <c r="E5285" i="4"/>
  <c r="D5285" i="4" s="1"/>
  <c r="E5286" i="4"/>
  <c r="D5286" i="4" s="1"/>
  <c r="E5287" i="4"/>
  <c r="D5287" i="4" s="1"/>
  <c r="E5288" i="4"/>
  <c r="D5288" i="4" s="1"/>
  <c r="E5289" i="4"/>
  <c r="D5289" i="4" s="1"/>
  <c r="E5290" i="4"/>
  <c r="D5290" i="4" s="1"/>
  <c r="E5291" i="4"/>
  <c r="D5291" i="4" s="1"/>
  <c r="E5292" i="4"/>
  <c r="D5292" i="4" s="1"/>
  <c r="E5293" i="4"/>
  <c r="D5293" i="4" s="1"/>
  <c r="E5294" i="4"/>
  <c r="D5294" i="4" s="1"/>
  <c r="E5295" i="4"/>
  <c r="D5295" i="4" s="1"/>
  <c r="E5296" i="4"/>
  <c r="D5296" i="4" s="1"/>
  <c r="E5297" i="4"/>
  <c r="D5297" i="4" s="1"/>
  <c r="E5298" i="4"/>
  <c r="D5298" i="4" s="1"/>
  <c r="E5299" i="4"/>
  <c r="D5299" i="4" s="1"/>
  <c r="E5300" i="4"/>
  <c r="D5300" i="4" s="1"/>
  <c r="E5301" i="4"/>
  <c r="D5301" i="4" s="1"/>
  <c r="E5302" i="4"/>
  <c r="D5302" i="4" s="1"/>
  <c r="E5303" i="4"/>
  <c r="D5303" i="4" s="1"/>
  <c r="E5304" i="4"/>
  <c r="D5304" i="4" s="1"/>
  <c r="E5305" i="4"/>
  <c r="D5305" i="4" s="1"/>
  <c r="E5306" i="4"/>
  <c r="D5306" i="4" s="1"/>
  <c r="E5307" i="4"/>
  <c r="D5307" i="4" s="1"/>
  <c r="E5308" i="4"/>
  <c r="D5308" i="4" s="1"/>
  <c r="E5309" i="4"/>
  <c r="D5309" i="4" s="1"/>
  <c r="E5310" i="4"/>
  <c r="D5310" i="4" s="1"/>
  <c r="E5311" i="4"/>
  <c r="D5311" i="4" s="1"/>
  <c r="E5312" i="4"/>
  <c r="D5312" i="4" s="1"/>
  <c r="E5313" i="4"/>
  <c r="D5313" i="4" s="1"/>
  <c r="E5314" i="4"/>
  <c r="D5314" i="4" s="1"/>
  <c r="E5315" i="4"/>
  <c r="D5315" i="4" s="1"/>
  <c r="E5316" i="4"/>
  <c r="D5316" i="4" s="1"/>
  <c r="E5317" i="4"/>
  <c r="D5317" i="4" s="1"/>
  <c r="E5318" i="4"/>
  <c r="D5318" i="4" s="1"/>
  <c r="E5319" i="4"/>
  <c r="D5319" i="4" s="1"/>
  <c r="E5320" i="4"/>
  <c r="D5320" i="4" s="1"/>
  <c r="E5321" i="4"/>
  <c r="D5321" i="4" s="1"/>
  <c r="E5322" i="4"/>
  <c r="D5322" i="4" s="1"/>
  <c r="E5323" i="4"/>
  <c r="D5323" i="4" s="1"/>
  <c r="E5324" i="4"/>
  <c r="D5324" i="4" s="1"/>
  <c r="E5325" i="4"/>
  <c r="D5325" i="4" s="1"/>
  <c r="E5326" i="4"/>
  <c r="D5326" i="4" s="1"/>
  <c r="E5327" i="4"/>
  <c r="D5327" i="4" s="1"/>
  <c r="E5328" i="4"/>
  <c r="D5328" i="4" s="1"/>
  <c r="E5329" i="4"/>
  <c r="D5329" i="4" s="1"/>
  <c r="E5330" i="4"/>
  <c r="D5330" i="4" s="1"/>
  <c r="E5331" i="4"/>
  <c r="D5331" i="4" s="1"/>
  <c r="E5332" i="4"/>
  <c r="D5332" i="4" s="1"/>
  <c r="E5333" i="4"/>
  <c r="D5333" i="4" s="1"/>
  <c r="E5334" i="4"/>
  <c r="D5334" i="4" s="1"/>
  <c r="E5335" i="4"/>
  <c r="D5335" i="4" s="1"/>
  <c r="E5336" i="4"/>
  <c r="D5336" i="4" s="1"/>
  <c r="E5337" i="4"/>
  <c r="D5337" i="4" s="1"/>
  <c r="E5338" i="4"/>
  <c r="D5338" i="4" s="1"/>
  <c r="E5339" i="4"/>
  <c r="D5339" i="4" s="1"/>
  <c r="E5340" i="4"/>
  <c r="D5340" i="4" s="1"/>
  <c r="E5341" i="4"/>
  <c r="D5341" i="4" s="1"/>
  <c r="E5342" i="4"/>
  <c r="D5342" i="4" s="1"/>
  <c r="E5343" i="4"/>
  <c r="D5343" i="4" s="1"/>
  <c r="E5344" i="4"/>
  <c r="D5344" i="4" s="1"/>
  <c r="E5345" i="4"/>
  <c r="D5345" i="4" s="1"/>
  <c r="E5346" i="4"/>
  <c r="D5346" i="4" s="1"/>
  <c r="E5347" i="4"/>
  <c r="D5347" i="4" s="1"/>
  <c r="E5348" i="4"/>
  <c r="D5348" i="4" s="1"/>
  <c r="E5349" i="4"/>
  <c r="D5349" i="4" s="1"/>
  <c r="E5350" i="4"/>
  <c r="D5350" i="4" s="1"/>
  <c r="E5351" i="4"/>
  <c r="D5351" i="4" s="1"/>
  <c r="E5352" i="4"/>
  <c r="D5352" i="4" s="1"/>
  <c r="E5353" i="4"/>
  <c r="D5353" i="4" s="1"/>
  <c r="E5354" i="4"/>
  <c r="D5354" i="4" s="1"/>
  <c r="E5355" i="4"/>
  <c r="D5355" i="4" s="1"/>
  <c r="E5356" i="4"/>
  <c r="D5356" i="4" s="1"/>
  <c r="E5357" i="4"/>
  <c r="D5357" i="4" s="1"/>
  <c r="E5358" i="4"/>
  <c r="D5358" i="4" s="1"/>
  <c r="E5359" i="4"/>
  <c r="D5359" i="4" s="1"/>
  <c r="E5360" i="4"/>
  <c r="D5360" i="4" s="1"/>
  <c r="E5361" i="4"/>
  <c r="D5361" i="4" s="1"/>
  <c r="E5362" i="4"/>
  <c r="D5362" i="4" s="1"/>
  <c r="E5363" i="4"/>
  <c r="D5363" i="4" s="1"/>
  <c r="E5364" i="4"/>
  <c r="D5364" i="4" s="1"/>
  <c r="E5365" i="4"/>
  <c r="D5365" i="4" s="1"/>
  <c r="E5366" i="4"/>
  <c r="D5366" i="4" s="1"/>
  <c r="E5367" i="4"/>
  <c r="D5367" i="4" s="1"/>
  <c r="E5368" i="4"/>
  <c r="D5368" i="4" s="1"/>
  <c r="E5369" i="4"/>
  <c r="D5369" i="4" s="1"/>
  <c r="E5370" i="4"/>
  <c r="D5370" i="4" s="1"/>
  <c r="E5371" i="4"/>
  <c r="D5371" i="4" s="1"/>
  <c r="E5372" i="4"/>
  <c r="D5372" i="4" s="1"/>
  <c r="E5373" i="4"/>
  <c r="D5373" i="4" s="1"/>
  <c r="E5374" i="4"/>
  <c r="D5374" i="4" s="1"/>
  <c r="E5375" i="4"/>
  <c r="D5375" i="4" s="1"/>
  <c r="E5376" i="4"/>
  <c r="D5376" i="4" s="1"/>
  <c r="E5377" i="4"/>
  <c r="D5377" i="4" s="1"/>
  <c r="E5378" i="4"/>
  <c r="D5378" i="4" s="1"/>
  <c r="E5379" i="4"/>
  <c r="D5379" i="4" s="1"/>
  <c r="E5380" i="4"/>
  <c r="D5380" i="4" s="1"/>
  <c r="E5381" i="4"/>
  <c r="D5381" i="4" s="1"/>
  <c r="E5382" i="4"/>
  <c r="D5382" i="4" s="1"/>
  <c r="E5383" i="4"/>
  <c r="D5383" i="4" s="1"/>
  <c r="E5384" i="4"/>
  <c r="D5384" i="4" s="1"/>
  <c r="E5385" i="4"/>
  <c r="D5385" i="4" s="1"/>
  <c r="E5386" i="4"/>
  <c r="D5386" i="4" s="1"/>
  <c r="E5387" i="4"/>
  <c r="D5387" i="4" s="1"/>
  <c r="E5388" i="4"/>
  <c r="D5388" i="4" s="1"/>
  <c r="E5389" i="4"/>
  <c r="D5389" i="4" s="1"/>
  <c r="E5390" i="4"/>
  <c r="D5390" i="4" s="1"/>
  <c r="E5391" i="4"/>
  <c r="D5391" i="4" s="1"/>
  <c r="E5392" i="4"/>
  <c r="D5392" i="4" s="1"/>
  <c r="E5393" i="4"/>
  <c r="D5393" i="4" s="1"/>
  <c r="E5394" i="4"/>
  <c r="D5394" i="4" s="1"/>
  <c r="E5395" i="4"/>
  <c r="D5395" i="4" s="1"/>
  <c r="E5396" i="4"/>
  <c r="D5396" i="4" s="1"/>
  <c r="E5397" i="4"/>
  <c r="D5397" i="4" s="1"/>
  <c r="E5398" i="4"/>
  <c r="D5398" i="4" s="1"/>
  <c r="E5399" i="4"/>
  <c r="D5399" i="4" s="1"/>
  <c r="E5400" i="4"/>
  <c r="D5400" i="4" s="1"/>
  <c r="E5401" i="4"/>
  <c r="D5401" i="4" s="1"/>
  <c r="E5402" i="4"/>
  <c r="D5402" i="4" s="1"/>
  <c r="E5403" i="4"/>
  <c r="D5403" i="4" s="1"/>
  <c r="E5404" i="4"/>
  <c r="D5404" i="4" s="1"/>
  <c r="E5405" i="4"/>
  <c r="D5405" i="4" s="1"/>
  <c r="E5406" i="4"/>
  <c r="D5406" i="4" s="1"/>
  <c r="E5407" i="4"/>
  <c r="D5407" i="4" s="1"/>
  <c r="E5408" i="4"/>
  <c r="D5408" i="4" s="1"/>
  <c r="E5409" i="4"/>
  <c r="D5409" i="4" s="1"/>
  <c r="E5410" i="4"/>
  <c r="D5410" i="4" s="1"/>
  <c r="E5411" i="4"/>
  <c r="D5411" i="4" s="1"/>
  <c r="E5412" i="4"/>
  <c r="D5412" i="4" s="1"/>
  <c r="E5413" i="4"/>
  <c r="D5413" i="4" s="1"/>
  <c r="E5414" i="4"/>
  <c r="D5414" i="4" s="1"/>
  <c r="E5415" i="4"/>
  <c r="D5415" i="4" s="1"/>
  <c r="E5416" i="4"/>
  <c r="D5416" i="4" s="1"/>
  <c r="E5417" i="4"/>
  <c r="D5417" i="4" s="1"/>
  <c r="E5418" i="4"/>
  <c r="D5418" i="4" s="1"/>
  <c r="E5419" i="4"/>
  <c r="D5419" i="4" s="1"/>
  <c r="E5420" i="4"/>
  <c r="D5420" i="4" s="1"/>
  <c r="E5421" i="4"/>
  <c r="D5421" i="4" s="1"/>
  <c r="E5422" i="4"/>
  <c r="D5422" i="4" s="1"/>
  <c r="E5423" i="4"/>
  <c r="D5423" i="4" s="1"/>
  <c r="E5424" i="4"/>
  <c r="D5424" i="4" s="1"/>
  <c r="E5425" i="4"/>
  <c r="D5425" i="4" s="1"/>
  <c r="E5426" i="4"/>
  <c r="D5426" i="4" s="1"/>
  <c r="E5427" i="4"/>
  <c r="D5427" i="4" s="1"/>
  <c r="E5428" i="4"/>
  <c r="D5428" i="4" s="1"/>
  <c r="E5429" i="4"/>
  <c r="D5429" i="4" s="1"/>
  <c r="E5430" i="4"/>
  <c r="D5430" i="4" s="1"/>
  <c r="E5431" i="4"/>
  <c r="D5431" i="4" s="1"/>
  <c r="E5432" i="4"/>
  <c r="D5432" i="4" s="1"/>
  <c r="E5433" i="4"/>
  <c r="D5433" i="4" s="1"/>
  <c r="E5434" i="4"/>
  <c r="D5434" i="4" s="1"/>
  <c r="E5435" i="4"/>
  <c r="D5435" i="4" s="1"/>
  <c r="E5436" i="4"/>
  <c r="D5436" i="4" s="1"/>
  <c r="E5437" i="4"/>
  <c r="D5437" i="4" s="1"/>
  <c r="E5438" i="4"/>
  <c r="D5438" i="4" s="1"/>
  <c r="E5439" i="4"/>
  <c r="D5439" i="4" s="1"/>
  <c r="E5440" i="4"/>
  <c r="D5440" i="4" s="1"/>
  <c r="E5441" i="4"/>
  <c r="D5441" i="4" s="1"/>
  <c r="E5442" i="4"/>
  <c r="D5442" i="4" s="1"/>
  <c r="E5443" i="4"/>
  <c r="D5443" i="4" s="1"/>
  <c r="E5444" i="4"/>
  <c r="D5444" i="4" s="1"/>
  <c r="E5445" i="4"/>
  <c r="D5445" i="4" s="1"/>
  <c r="E5446" i="4"/>
  <c r="D5446" i="4" s="1"/>
  <c r="E5447" i="4"/>
  <c r="D5447" i="4" s="1"/>
  <c r="E5448" i="4"/>
  <c r="D5448" i="4" s="1"/>
  <c r="E5449" i="4"/>
  <c r="D5449" i="4" s="1"/>
  <c r="E5450" i="4"/>
  <c r="D5450" i="4" s="1"/>
  <c r="E5451" i="4"/>
  <c r="D5451" i="4" s="1"/>
  <c r="E5452" i="4"/>
  <c r="D5452" i="4" s="1"/>
  <c r="E5453" i="4"/>
  <c r="D5453" i="4" s="1"/>
  <c r="E5454" i="4"/>
  <c r="D5454" i="4" s="1"/>
  <c r="E5455" i="4"/>
  <c r="D5455" i="4" s="1"/>
  <c r="E5456" i="4"/>
  <c r="D5456" i="4" s="1"/>
  <c r="E5457" i="4"/>
  <c r="D5457" i="4" s="1"/>
  <c r="E5458" i="4"/>
  <c r="D5458" i="4" s="1"/>
  <c r="E5459" i="4"/>
  <c r="D5459" i="4" s="1"/>
  <c r="E5460" i="4"/>
  <c r="D5460" i="4" s="1"/>
  <c r="E5461" i="4"/>
  <c r="D5461" i="4" s="1"/>
  <c r="E5462" i="4"/>
  <c r="D5462" i="4" s="1"/>
  <c r="E5463" i="4"/>
  <c r="D5463" i="4" s="1"/>
  <c r="E5464" i="4"/>
  <c r="D5464" i="4" s="1"/>
  <c r="E5465" i="4"/>
  <c r="D5465" i="4" s="1"/>
  <c r="E5466" i="4"/>
  <c r="D5466" i="4" s="1"/>
  <c r="E5467" i="4"/>
  <c r="D5467" i="4" s="1"/>
  <c r="E5468" i="4"/>
  <c r="D5468" i="4" s="1"/>
  <c r="E5469" i="4"/>
  <c r="D5469" i="4" s="1"/>
  <c r="E5470" i="4"/>
  <c r="D5470" i="4" s="1"/>
  <c r="E5471" i="4"/>
  <c r="D5471" i="4" s="1"/>
  <c r="E5472" i="4"/>
  <c r="D5472" i="4" s="1"/>
  <c r="E5473" i="4"/>
  <c r="D5473" i="4" s="1"/>
  <c r="E5474" i="4"/>
  <c r="D5474" i="4" s="1"/>
  <c r="E5475" i="4"/>
  <c r="D5475" i="4" s="1"/>
  <c r="E5476" i="4"/>
  <c r="D5476" i="4" s="1"/>
  <c r="E5477" i="4"/>
  <c r="D5477" i="4" s="1"/>
  <c r="E5478" i="4"/>
  <c r="D5478" i="4" s="1"/>
  <c r="E5479" i="4"/>
  <c r="D5479" i="4" s="1"/>
  <c r="E5480" i="4"/>
  <c r="D5480" i="4" s="1"/>
  <c r="E5481" i="4"/>
  <c r="D5481" i="4" s="1"/>
  <c r="E5482" i="4"/>
  <c r="D5482" i="4" s="1"/>
  <c r="E5483" i="4"/>
  <c r="D5483" i="4" s="1"/>
  <c r="E5484" i="4"/>
  <c r="D5484" i="4" s="1"/>
  <c r="E5485" i="4"/>
  <c r="D5485" i="4" s="1"/>
  <c r="E5486" i="4"/>
  <c r="D5486" i="4" s="1"/>
  <c r="E5487" i="4"/>
  <c r="D5487" i="4" s="1"/>
  <c r="E5488" i="4"/>
  <c r="D5488" i="4" s="1"/>
  <c r="E5489" i="4"/>
  <c r="D5489" i="4" s="1"/>
  <c r="E5490" i="4"/>
  <c r="D5490" i="4" s="1"/>
  <c r="E5491" i="4"/>
  <c r="D5491" i="4" s="1"/>
  <c r="E5492" i="4"/>
  <c r="D5492" i="4" s="1"/>
  <c r="E5493" i="4"/>
  <c r="D5493" i="4" s="1"/>
  <c r="E5494" i="4"/>
  <c r="D5494" i="4" s="1"/>
  <c r="E5495" i="4"/>
  <c r="D5495" i="4" s="1"/>
  <c r="E5496" i="4"/>
  <c r="D5496" i="4" s="1"/>
  <c r="E5497" i="4"/>
  <c r="D5497" i="4" s="1"/>
  <c r="E5498" i="4"/>
  <c r="D5498" i="4" s="1"/>
  <c r="E5499" i="4"/>
  <c r="D5499" i="4" s="1"/>
  <c r="E5500" i="4"/>
  <c r="D5500" i="4" s="1"/>
  <c r="E5501" i="4"/>
  <c r="D5501" i="4" s="1"/>
  <c r="E5502" i="4"/>
  <c r="D5502" i="4" s="1"/>
  <c r="E5503" i="4"/>
  <c r="D5503" i="4" s="1"/>
  <c r="E5504" i="4"/>
  <c r="D5504" i="4" s="1"/>
  <c r="E5505" i="4"/>
  <c r="D5505" i="4" s="1"/>
  <c r="E5506" i="4"/>
  <c r="D5506" i="4" s="1"/>
  <c r="E5507" i="4"/>
  <c r="D5507" i="4" s="1"/>
  <c r="E5508" i="4"/>
  <c r="D5508" i="4" s="1"/>
  <c r="E5509" i="4"/>
  <c r="D5509" i="4" s="1"/>
  <c r="E5510" i="4"/>
  <c r="D5510" i="4" s="1"/>
  <c r="E5511" i="4"/>
  <c r="D5511" i="4" s="1"/>
  <c r="E5512" i="4"/>
  <c r="D5512" i="4" s="1"/>
  <c r="E5513" i="4"/>
  <c r="D5513" i="4" s="1"/>
  <c r="E5514" i="4"/>
  <c r="D5514" i="4" s="1"/>
  <c r="E5515" i="4"/>
  <c r="D5515" i="4" s="1"/>
  <c r="E5516" i="4"/>
  <c r="D5516" i="4" s="1"/>
  <c r="E5517" i="4"/>
  <c r="D5517" i="4" s="1"/>
  <c r="E5518" i="4"/>
  <c r="D5518" i="4" s="1"/>
  <c r="E5519" i="4"/>
  <c r="D5519" i="4" s="1"/>
  <c r="E5520" i="4"/>
  <c r="D5520" i="4" s="1"/>
  <c r="E5521" i="4"/>
  <c r="D5521" i="4" s="1"/>
  <c r="E5522" i="4"/>
  <c r="D5522" i="4" s="1"/>
  <c r="E5523" i="4"/>
  <c r="D5523" i="4" s="1"/>
  <c r="E5524" i="4"/>
  <c r="D5524" i="4" s="1"/>
  <c r="E5525" i="4"/>
  <c r="D5525" i="4" s="1"/>
  <c r="E5526" i="4"/>
  <c r="D5526" i="4" s="1"/>
  <c r="E5527" i="4"/>
  <c r="D5527" i="4" s="1"/>
  <c r="E5528" i="4"/>
  <c r="D5528" i="4" s="1"/>
  <c r="E5529" i="4"/>
  <c r="D5529" i="4" s="1"/>
  <c r="E5530" i="4"/>
  <c r="D5530" i="4" s="1"/>
  <c r="E5531" i="4"/>
  <c r="D5531" i="4" s="1"/>
  <c r="E5532" i="4"/>
  <c r="D5532" i="4" s="1"/>
  <c r="E5533" i="4"/>
  <c r="D5533" i="4" s="1"/>
  <c r="E5534" i="4"/>
  <c r="D5534" i="4" s="1"/>
  <c r="E5535" i="4"/>
  <c r="D5535" i="4" s="1"/>
  <c r="E5536" i="4"/>
  <c r="D5536" i="4" s="1"/>
  <c r="E5537" i="4"/>
  <c r="D5537" i="4" s="1"/>
  <c r="E5538" i="4"/>
  <c r="D5538" i="4" s="1"/>
  <c r="E5539" i="4"/>
  <c r="D5539" i="4" s="1"/>
  <c r="E5540" i="4"/>
  <c r="D5540" i="4" s="1"/>
  <c r="E5541" i="4"/>
  <c r="D5541" i="4" s="1"/>
  <c r="E5542" i="4"/>
  <c r="D5542" i="4" s="1"/>
  <c r="E5543" i="4"/>
  <c r="D5543" i="4" s="1"/>
  <c r="E5544" i="4"/>
  <c r="D5544" i="4" s="1"/>
  <c r="E5545" i="4"/>
  <c r="D5545" i="4" s="1"/>
  <c r="E5546" i="4"/>
  <c r="D5546" i="4" s="1"/>
  <c r="E5547" i="4"/>
  <c r="D5547" i="4" s="1"/>
  <c r="E5548" i="4"/>
  <c r="D5548" i="4" s="1"/>
  <c r="E5549" i="4"/>
  <c r="D5549" i="4" s="1"/>
  <c r="E5550" i="4"/>
  <c r="D5550" i="4" s="1"/>
  <c r="E5551" i="4"/>
  <c r="D5551" i="4" s="1"/>
  <c r="E5552" i="4"/>
  <c r="D5552" i="4" s="1"/>
  <c r="E5553" i="4"/>
  <c r="D5553" i="4" s="1"/>
  <c r="E5554" i="4"/>
  <c r="D5554" i="4" s="1"/>
  <c r="E5555" i="4"/>
  <c r="D5555" i="4" s="1"/>
  <c r="E5556" i="4"/>
  <c r="D5556" i="4" s="1"/>
  <c r="E5557" i="4"/>
  <c r="D5557" i="4" s="1"/>
  <c r="E5558" i="4"/>
  <c r="D5558" i="4" s="1"/>
  <c r="E5559" i="4"/>
  <c r="D5559" i="4" s="1"/>
  <c r="E5560" i="4"/>
  <c r="D5560" i="4" s="1"/>
  <c r="E5561" i="4"/>
  <c r="D5561" i="4" s="1"/>
  <c r="E5562" i="4"/>
  <c r="D5562" i="4" s="1"/>
  <c r="E5563" i="4"/>
  <c r="D5563" i="4" s="1"/>
  <c r="E5564" i="4"/>
  <c r="D5564" i="4" s="1"/>
  <c r="E5565" i="4"/>
  <c r="D5565" i="4" s="1"/>
  <c r="E5566" i="4"/>
  <c r="D5566" i="4" s="1"/>
  <c r="E5567" i="4"/>
  <c r="D5567" i="4" s="1"/>
  <c r="E5568" i="4"/>
  <c r="D5568" i="4" s="1"/>
  <c r="E5569" i="4"/>
  <c r="D5569" i="4" s="1"/>
  <c r="E5570" i="4"/>
  <c r="D5570" i="4" s="1"/>
  <c r="E5571" i="4"/>
  <c r="D5571" i="4" s="1"/>
  <c r="E5572" i="4"/>
  <c r="D5572" i="4" s="1"/>
  <c r="E5573" i="4"/>
  <c r="D5573" i="4" s="1"/>
  <c r="E5574" i="4"/>
  <c r="D5574" i="4" s="1"/>
  <c r="E5575" i="4"/>
  <c r="D5575" i="4" s="1"/>
  <c r="E5576" i="4"/>
  <c r="D5576" i="4" s="1"/>
  <c r="E5577" i="4"/>
  <c r="D5577" i="4" s="1"/>
  <c r="E5578" i="4"/>
  <c r="D5578" i="4" s="1"/>
  <c r="E5579" i="4"/>
  <c r="D5579" i="4" s="1"/>
  <c r="E5580" i="4"/>
  <c r="D5580" i="4" s="1"/>
  <c r="E5581" i="4"/>
  <c r="D5581" i="4" s="1"/>
  <c r="E5582" i="4"/>
  <c r="D5582" i="4" s="1"/>
  <c r="E5583" i="4"/>
  <c r="D5583" i="4" s="1"/>
  <c r="E5584" i="4"/>
  <c r="D5584" i="4" s="1"/>
  <c r="E5585" i="4"/>
  <c r="D5585" i="4" s="1"/>
  <c r="E5586" i="4"/>
  <c r="D5586" i="4" s="1"/>
  <c r="E5587" i="4"/>
  <c r="D5587" i="4" s="1"/>
  <c r="E5588" i="4"/>
  <c r="D5588" i="4" s="1"/>
  <c r="E5589" i="4"/>
  <c r="D5589" i="4" s="1"/>
  <c r="E5590" i="4"/>
  <c r="D5590" i="4" s="1"/>
  <c r="E5591" i="4"/>
  <c r="D5591" i="4" s="1"/>
  <c r="E5592" i="4"/>
  <c r="D5592" i="4" s="1"/>
  <c r="E5593" i="4"/>
  <c r="D5593" i="4" s="1"/>
  <c r="E5594" i="4"/>
  <c r="D5594" i="4" s="1"/>
  <c r="E5595" i="4"/>
  <c r="D5595" i="4" s="1"/>
  <c r="E5596" i="4"/>
  <c r="D5596" i="4" s="1"/>
  <c r="E5597" i="4"/>
  <c r="D5597" i="4" s="1"/>
  <c r="E5598" i="4"/>
  <c r="D5598" i="4" s="1"/>
  <c r="E5599" i="4"/>
  <c r="D5599" i="4" s="1"/>
  <c r="E5600" i="4"/>
  <c r="D5600" i="4" s="1"/>
  <c r="E5601" i="4"/>
  <c r="D5601" i="4" s="1"/>
  <c r="E5602" i="4"/>
  <c r="D5602" i="4" s="1"/>
  <c r="E5603" i="4"/>
  <c r="D5603" i="4" s="1"/>
  <c r="E5604" i="4"/>
  <c r="D5604" i="4" s="1"/>
  <c r="E5605" i="4"/>
  <c r="D5605" i="4" s="1"/>
  <c r="E5606" i="4"/>
  <c r="D5606" i="4" s="1"/>
  <c r="E5607" i="4"/>
  <c r="D5607" i="4" s="1"/>
  <c r="E5608" i="4"/>
  <c r="D5608" i="4" s="1"/>
  <c r="E5609" i="4"/>
  <c r="D5609" i="4" s="1"/>
  <c r="E5610" i="4"/>
  <c r="D5610" i="4" s="1"/>
  <c r="E5611" i="4"/>
  <c r="D5611" i="4" s="1"/>
  <c r="E5612" i="4"/>
  <c r="D5612" i="4" s="1"/>
  <c r="E5613" i="4"/>
  <c r="D5613" i="4" s="1"/>
  <c r="E5614" i="4"/>
  <c r="D5614" i="4" s="1"/>
  <c r="E5615" i="4"/>
  <c r="D5615" i="4" s="1"/>
  <c r="E5616" i="4"/>
  <c r="D5616" i="4" s="1"/>
  <c r="E5617" i="4"/>
  <c r="D5617" i="4" s="1"/>
  <c r="E5618" i="4"/>
  <c r="D5618" i="4" s="1"/>
  <c r="E5619" i="4"/>
  <c r="D5619" i="4" s="1"/>
  <c r="E5620" i="4"/>
  <c r="D5620" i="4" s="1"/>
  <c r="E5621" i="4"/>
  <c r="D5621" i="4" s="1"/>
  <c r="E5622" i="4"/>
  <c r="D5622" i="4" s="1"/>
  <c r="E5623" i="4"/>
  <c r="D5623" i="4" s="1"/>
  <c r="E5624" i="4"/>
  <c r="D5624" i="4" s="1"/>
  <c r="E5625" i="4"/>
  <c r="D5625" i="4" s="1"/>
  <c r="E5626" i="4"/>
  <c r="D5626" i="4" s="1"/>
  <c r="E5627" i="4"/>
  <c r="D5627" i="4" s="1"/>
  <c r="E5628" i="4"/>
  <c r="D5628" i="4" s="1"/>
  <c r="E5629" i="4"/>
  <c r="D5629" i="4" s="1"/>
  <c r="E5630" i="4"/>
  <c r="D5630" i="4" s="1"/>
  <c r="E5631" i="4"/>
  <c r="D5631" i="4" s="1"/>
  <c r="E5632" i="4"/>
  <c r="D5632" i="4" s="1"/>
  <c r="E5633" i="4"/>
  <c r="D5633" i="4" s="1"/>
  <c r="E5634" i="4"/>
  <c r="D5634" i="4" s="1"/>
  <c r="E5635" i="4"/>
  <c r="D5635" i="4" s="1"/>
  <c r="E5636" i="4"/>
  <c r="D5636" i="4" s="1"/>
  <c r="E5637" i="4"/>
  <c r="D5637" i="4" s="1"/>
  <c r="E5638" i="4"/>
  <c r="D5638" i="4" s="1"/>
  <c r="E5639" i="4"/>
  <c r="D5639" i="4" s="1"/>
  <c r="E5640" i="4"/>
  <c r="D5640" i="4" s="1"/>
  <c r="E5641" i="4"/>
  <c r="D5641" i="4" s="1"/>
  <c r="E5642" i="4"/>
  <c r="D5642" i="4" s="1"/>
  <c r="E5643" i="4"/>
  <c r="D5643" i="4" s="1"/>
  <c r="E5644" i="4"/>
  <c r="D5644" i="4" s="1"/>
  <c r="E5645" i="4"/>
  <c r="D5645" i="4" s="1"/>
  <c r="E5646" i="4"/>
  <c r="D5646" i="4" s="1"/>
  <c r="E5647" i="4"/>
  <c r="D5647" i="4" s="1"/>
  <c r="E5648" i="4"/>
  <c r="D5648" i="4" s="1"/>
  <c r="E5649" i="4"/>
  <c r="D5649" i="4" s="1"/>
  <c r="E5650" i="4"/>
  <c r="D5650" i="4" s="1"/>
  <c r="E5651" i="4"/>
  <c r="D5651" i="4" s="1"/>
  <c r="E5652" i="4"/>
  <c r="D5652" i="4" s="1"/>
  <c r="E5653" i="4"/>
  <c r="D5653" i="4" s="1"/>
  <c r="E5654" i="4"/>
  <c r="D5654" i="4" s="1"/>
  <c r="E5655" i="4"/>
  <c r="D5655" i="4" s="1"/>
  <c r="E5656" i="4"/>
  <c r="D5656" i="4" s="1"/>
  <c r="E5657" i="4"/>
  <c r="D5657" i="4" s="1"/>
  <c r="E5658" i="4"/>
  <c r="D5658" i="4" s="1"/>
  <c r="E5659" i="4"/>
  <c r="D5659" i="4" s="1"/>
  <c r="E5660" i="4"/>
  <c r="D5660" i="4" s="1"/>
  <c r="E5661" i="4"/>
  <c r="D5661" i="4" s="1"/>
  <c r="E5662" i="4"/>
  <c r="D5662" i="4" s="1"/>
  <c r="E5663" i="4"/>
  <c r="D5663" i="4" s="1"/>
  <c r="E5664" i="4"/>
  <c r="D5664" i="4" s="1"/>
  <c r="E5665" i="4"/>
  <c r="D5665" i="4" s="1"/>
  <c r="E5666" i="4"/>
  <c r="D5666" i="4" s="1"/>
  <c r="E5667" i="4"/>
  <c r="D5667" i="4" s="1"/>
  <c r="E5668" i="4"/>
  <c r="D5668" i="4" s="1"/>
  <c r="E5669" i="4"/>
  <c r="D5669" i="4" s="1"/>
  <c r="E5670" i="4"/>
  <c r="D5670" i="4" s="1"/>
  <c r="E5671" i="4"/>
  <c r="D5671" i="4" s="1"/>
  <c r="E5672" i="4"/>
  <c r="D5672" i="4" s="1"/>
  <c r="E5673" i="4"/>
  <c r="D5673" i="4" s="1"/>
  <c r="E5674" i="4"/>
  <c r="D5674" i="4" s="1"/>
  <c r="E5675" i="4"/>
  <c r="D5675" i="4" s="1"/>
  <c r="E5676" i="4"/>
  <c r="D5676" i="4" s="1"/>
  <c r="E5677" i="4"/>
  <c r="D5677" i="4" s="1"/>
  <c r="E5678" i="4"/>
  <c r="D5678" i="4" s="1"/>
  <c r="E5679" i="4"/>
  <c r="D5679" i="4" s="1"/>
  <c r="E5680" i="4"/>
  <c r="D5680" i="4" s="1"/>
  <c r="E5681" i="4"/>
  <c r="D5681" i="4" s="1"/>
  <c r="E5682" i="4"/>
  <c r="D5682" i="4" s="1"/>
  <c r="E5683" i="4"/>
  <c r="D5683" i="4" s="1"/>
  <c r="E5684" i="4"/>
  <c r="D5684" i="4" s="1"/>
  <c r="E5685" i="4"/>
  <c r="D5685" i="4" s="1"/>
  <c r="E5686" i="4"/>
  <c r="D5686" i="4" s="1"/>
  <c r="E5687" i="4"/>
  <c r="D5687" i="4" s="1"/>
  <c r="E5688" i="4"/>
  <c r="D5688" i="4" s="1"/>
  <c r="E5689" i="4"/>
  <c r="D5689" i="4" s="1"/>
  <c r="E5690" i="4"/>
  <c r="D5690" i="4" s="1"/>
  <c r="E5691" i="4"/>
  <c r="D5691" i="4" s="1"/>
  <c r="E5692" i="4"/>
  <c r="D5692" i="4" s="1"/>
  <c r="E5693" i="4"/>
  <c r="D5693" i="4" s="1"/>
  <c r="E5694" i="4"/>
  <c r="D5694" i="4" s="1"/>
  <c r="E5695" i="4"/>
  <c r="D5695" i="4" s="1"/>
  <c r="E5696" i="4"/>
  <c r="D5696" i="4" s="1"/>
  <c r="E5697" i="4"/>
  <c r="D5697" i="4" s="1"/>
  <c r="E5698" i="4"/>
  <c r="D5698" i="4" s="1"/>
  <c r="E5699" i="4"/>
  <c r="D5699" i="4" s="1"/>
  <c r="E5700" i="4"/>
  <c r="D5700" i="4" s="1"/>
  <c r="E5701" i="4"/>
  <c r="D5701" i="4" s="1"/>
  <c r="E5702" i="4"/>
  <c r="D5702" i="4" s="1"/>
  <c r="E5703" i="4"/>
  <c r="D5703" i="4" s="1"/>
  <c r="E5704" i="4"/>
  <c r="D5704" i="4" s="1"/>
  <c r="E5705" i="4"/>
  <c r="D5705" i="4" s="1"/>
  <c r="E5706" i="4"/>
  <c r="D5706" i="4" s="1"/>
  <c r="E5707" i="4"/>
  <c r="D5707" i="4" s="1"/>
  <c r="E5708" i="4"/>
  <c r="D5708" i="4" s="1"/>
  <c r="E5709" i="4"/>
  <c r="D5709" i="4" s="1"/>
  <c r="E5710" i="4"/>
  <c r="D5710" i="4" s="1"/>
  <c r="E5711" i="4"/>
  <c r="D5711" i="4" s="1"/>
  <c r="E5712" i="4"/>
  <c r="D5712" i="4" s="1"/>
  <c r="E5713" i="4"/>
  <c r="D5713" i="4" s="1"/>
  <c r="E5714" i="4"/>
  <c r="D5714" i="4" s="1"/>
  <c r="E5715" i="4"/>
  <c r="D5715" i="4" s="1"/>
  <c r="E5716" i="4"/>
  <c r="D5716" i="4" s="1"/>
  <c r="E5717" i="4"/>
  <c r="D5717" i="4" s="1"/>
  <c r="E5718" i="4"/>
  <c r="D5718" i="4" s="1"/>
  <c r="E5719" i="4"/>
  <c r="D5719" i="4" s="1"/>
  <c r="E5720" i="4"/>
  <c r="D5720" i="4" s="1"/>
  <c r="E5721" i="4"/>
  <c r="D5721" i="4" s="1"/>
  <c r="E5722" i="4"/>
  <c r="D5722" i="4" s="1"/>
  <c r="E5723" i="4"/>
  <c r="D5723" i="4" s="1"/>
  <c r="E5724" i="4"/>
  <c r="D5724" i="4" s="1"/>
  <c r="E5725" i="4"/>
  <c r="D5725" i="4" s="1"/>
  <c r="E5726" i="4"/>
  <c r="D5726" i="4" s="1"/>
  <c r="E5727" i="4"/>
  <c r="D5727" i="4" s="1"/>
  <c r="E5728" i="4"/>
  <c r="D5728" i="4" s="1"/>
  <c r="E5729" i="4"/>
  <c r="D5729" i="4" s="1"/>
  <c r="E5730" i="4"/>
  <c r="D5730" i="4" s="1"/>
  <c r="E5731" i="4"/>
  <c r="D5731" i="4" s="1"/>
  <c r="E5732" i="4"/>
  <c r="D5732" i="4" s="1"/>
  <c r="E5733" i="4"/>
  <c r="D5733" i="4" s="1"/>
  <c r="E5734" i="4"/>
  <c r="D5734" i="4" s="1"/>
  <c r="E5735" i="4"/>
  <c r="D5735" i="4" s="1"/>
  <c r="E5736" i="4"/>
  <c r="D5736" i="4" s="1"/>
  <c r="E5737" i="4"/>
  <c r="D5737" i="4" s="1"/>
  <c r="E5738" i="4"/>
  <c r="D5738" i="4" s="1"/>
  <c r="E5739" i="4"/>
  <c r="D5739" i="4" s="1"/>
  <c r="E5740" i="4"/>
  <c r="D5740" i="4" s="1"/>
  <c r="E5741" i="4"/>
  <c r="D5741" i="4" s="1"/>
  <c r="E5742" i="4"/>
  <c r="D5742" i="4" s="1"/>
  <c r="E5743" i="4"/>
  <c r="D5743" i="4" s="1"/>
  <c r="E5744" i="4"/>
  <c r="D5744" i="4" s="1"/>
  <c r="E5745" i="4"/>
  <c r="D5745" i="4" s="1"/>
  <c r="E5746" i="4"/>
  <c r="D5746" i="4" s="1"/>
  <c r="E5747" i="4"/>
  <c r="D5747" i="4" s="1"/>
  <c r="E5748" i="4"/>
  <c r="D5748" i="4" s="1"/>
  <c r="E5749" i="4"/>
  <c r="D5749" i="4" s="1"/>
  <c r="E5750" i="4"/>
  <c r="D5750" i="4" s="1"/>
  <c r="E5751" i="4"/>
  <c r="D5751" i="4" s="1"/>
  <c r="E5752" i="4"/>
  <c r="D5752" i="4" s="1"/>
  <c r="E5753" i="4"/>
  <c r="D5753" i="4" s="1"/>
  <c r="E5754" i="4"/>
  <c r="D5754" i="4" s="1"/>
  <c r="E5755" i="4"/>
  <c r="D5755" i="4" s="1"/>
  <c r="E5756" i="4"/>
  <c r="D5756" i="4" s="1"/>
  <c r="E5757" i="4"/>
  <c r="D5757" i="4" s="1"/>
  <c r="E5758" i="4"/>
  <c r="D5758" i="4" s="1"/>
  <c r="E5759" i="4"/>
  <c r="D5759" i="4" s="1"/>
  <c r="E5760" i="4"/>
  <c r="D5760" i="4" s="1"/>
  <c r="E5761" i="4"/>
  <c r="D5761" i="4" s="1"/>
  <c r="E5762" i="4"/>
  <c r="D5762" i="4" s="1"/>
  <c r="E5763" i="4"/>
  <c r="D5763" i="4" s="1"/>
  <c r="E5764" i="4"/>
  <c r="D5764" i="4" s="1"/>
  <c r="E5765" i="4"/>
  <c r="D5765" i="4" s="1"/>
  <c r="E5766" i="4"/>
  <c r="D5766" i="4" s="1"/>
  <c r="E5767" i="4"/>
  <c r="D5767" i="4" s="1"/>
  <c r="E5768" i="4"/>
  <c r="D5768" i="4" s="1"/>
  <c r="E5769" i="4"/>
  <c r="D5769" i="4" s="1"/>
  <c r="E5770" i="4"/>
  <c r="D5770" i="4" s="1"/>
  <c r="E5771" i="4"/>
  <c r="D5771" i="4" s="1"/>
  <c r="E5772" i="4"/>
  <c r="D5772" i="4" s="1"/>
  <c r="E5773" i="4"/>
  <c r="D5773" i="4" s="1"/>
  <c r="E5774" i="4"/>
  <c r="D5774" i="4" s="1"/>
  <c r="E5775" i="4"/>
  <c r="D5775" i="4" s="1"/>
  <c r="E5776" i="4"/>
  <c r="D5776" i="4" s="1"/>
  <c r="E5777" i="4"/>
  <c r="D5777" i="4" s="1"/>
  <c r="E5778" i="4"/>
  <c r="D5778" i="4" s="1"/>
  <c r="E5779" i="4"/>
  <c r="D5779" i="4" s="1"/>
  <c r="E5780" i="4"/>
  <c r="D5780" i="4" s="1"/>
  <c r="E5781" i="4"/>
  <c r="D5781" i="4" s="1"/>
  <c r="E5782" i="4"/>
  <c r="D5782" i="4" s="1"/>
  <c r="E5783" i="4"/>
  <c r="D5783" i="4" s="1"/>
  <c r="E5784" i="4"/>
  <c r="D5784" i="4" s="1"/>
  <c r="E5785" i="4"/>
  <c r="D5785" i="4" s="1"/>
  <c r="E5786" i="4"/>
  <c r="D5786" i="4" s="1"/>
  <c r="E5787" i="4"/>
  <c r="D5787" i="4" s="1"/>
  <c r="E5788" i="4"/>
  <c r="D5788" i="4" s="1"/>
  <c r="E5789" i="4"/>
  <c r="D5789" i="4" s="1"/>
  <c r="E5790" i="4"/>
  <c r="D5790" i="4" s="1"/>
  <c r="E5791" i="4"/>
  <c r="D5791" i="4" s="1"/>
  <c r="E5792" i="4"/>
  <c r="D5792" i="4" s="1"/>
  <c r="E5793" i="4"/>
  <c r="D5793" i="4" s="1"/>
  <c r="E5794" i="4"/>
  <c r="D5794" i="4" s="1"/>
  <c r="E5795" i="4"/>
  <c r="D5795" i="4" s="1"/>
  <c r="E5796" i="4"/>
  <c r="D5796" i="4" s="1"/>
  <c r="E5797" i="4"/>
  <c r="D5797" i="4" s="1"/>
  <c r="E5798" i="4"/>
  <c r="D5798" i="4" s="1"/>
  <c r="E5799" i="4"/>
  <c r="D5799" i="4" s="1"/>
  <c r="E5800" i="4"/>
  <c r="D5800" i="4" s="1"/>
  <c r="E5801" i="4"/>
  <c r="D5801" i="4" s="1"/>
  <c r="E5802" i="4"/>
  <c r="D5802" i="4" s="1"/>
  <c r="E5803" i="4"/>
  <c r="D5803" i="4" s="1"/>
  <c r="E5804" i="4"/>
  <c r="D5804" i="4" s="1"/>
  <c r="E5805" i="4"/>
  <c r="D5805" i="4" s="1"/>
  <c r="E5806" i="4"/>
  <c r="D5806" i="4" s="1"/>
  <c r="E5807" i="4"/>
  <c r="D5807" i="4" s="1"/>
  <c r="E5808" i="4"/>
  <c r="D5808" i="4" s="1"/>
  <c r="E5809" i="4"/>
  <c r="D5809" i="4" s="1"/>
  <c r="E5810" i="4"/>
  <c r="D5810" i="4" s="1"/>
  <c r="E5811" i="4"/>
  <c r="D5811" i="4" s="1"/>
  <c r="E5812" i="4"/>
  <c r="D5812" i="4" s="1"/>
  <c r="E5813" i="4"/>
  <c r="D5813" i="4" s="1"/>
  <c r="E5814" i="4"/>
  <c r="D5814" i="4" s="1"/>
  <c r="E5815" i="4"/>
  <c r="D5815" i="4" s="1"/>
  <c r="E5816" i="4"/>
  <c r="D5816" i="4" s="1"/>
  <c r="E5817" i="4"/>
  <c r="D5817" i="4" s="1"/>
  <c r="E5818" i="4"/>
  <c r="D5818" i="4" s="1"/>
  <c r="E5819" i="4"/>
  <c r="D5819" i="4" s="1"/>
  <c r="E5820" i="4"/>
  <c r="D5820" i="4" s="1"/>
  <c r="E5821" i="4"/>
  <c r="D5821" i="4" s="1"/>
  <c r="E5822" i="4"/>
  <c r="D5822" i="4" s="1"/>
  <c r="E5823" i="4"/>
  <c r="D5823" i="4" s="1"/>
  <c r="E5824" i="4"/>
  <c r="D5824" i="4" s="1"/>
  <c r="E5825" i="4"/>
  <c r="D5825" i="4" s="1"/>
  <c r="E5826" i="4"/>
  <c r="D5826" i="4" s="1"/>
  <c r="E5827" i="4"/>
  <c r="D5827" i="4" s="1"/>
  <c r="E5828" i="4"/>
  <c r="D5828" i="4" s="1"/>
  <c r="E5829" i="4"/>
  <c r="D5829" i="4" s="1"/>
  <c r="E5830" i="4"/>
  <c r="D5830" i="4" s="1"/>
  <c r="E5831" i="4"/>
  <c r="D5831" i="4" s="1"/>
  <c r="E5832" i="4"/>
  <c r="D5832" i="4" s="1"/>
  <c r="E5833" i="4"/>
  <c r="D5833" i="4" s="1"/>
  <c r="E5834" i="4"/>
  <c r="D5834" i="4" s="1"/>
  <c r="E5835" i="4"/>
  <c r="D5835" i="4" s="1"/>
  <c r="E5836" i="4"/>
  <c r="D5836" i="4" s="1"/>
  <c r="E5837" i="4"/>
  <c r="D5837" i="4" s="1"/>
  <c r="E5838" i="4"/>
  <c r="D5838" i="4" s="1"/>
  <c r="E5839" i="4"/>
  <c r="D5839" i="4" s="1"/>
  <c r="E5840" i="4"/>
  <c r="D5840" i="4" s="1"/>
  <c r="E5841" i="4"/>
  <c r="D5841" i="4" s="1"/>
  <c r="E5842" i="4"/>
  <c r="D5842" i="4" s="1"/>
  <c r="E5843" i="4"/>
  <c r="D5843" i="4" s="1"/>
  <c r="E5844" i="4"/>
  <c r="D5844" i="4" s="1"/>
  <c r="E5845" i="4"/>
  <c r="D5845" i="4" s="1"/>
  <c r="E5846" i="4"/>
  <c r="D5846" i="4" s="1"/>
  <c r="E5847" i="4"/>
  <c r="D5847" i="4" s="1"/>
  <c r="E5848" i="4"/>
  <c r="D5848" i="4" s="1"/>
  <c r="E5849" i="4"/>
  <c r="D5849" i="4" s="1"/>
  <c r="E5850" i="4"/>
  <c r="D5850" i="4" s="1"/>
  <c r="E5851" i="4"/>
  <c r="D5851" i="4" s="1"/>
  <c r="E5852" i="4"/>
  <c r="D5852" i="4" s="1"/>
  <c r="E5853" i="4"/>
  <c r="D5853" i="4" s="1"/>
  <c r="E5854" i="4"/>
  <c r="D5854" i="4" s="1"/>
  <c r="E5855" i="4"/>
  <c r="D5855" i="4" s="1"/>
  <c r="E5856" i="4"/>
  <c r="D5856" i="4" s="1"/>
  <c r="E5857" i="4"/>
  <c r="D5857" i="4" s="1"/>
  <c r="E5858" i="4"/>
  <c r="D5858" i="4" s="1"/>
  <c r="E5859" i="4"/>
  <c r="D5859" i="4" s="1"/>
  <c r="E5860" i="4"/>
  <c r="D5860" i="4" s="1"/>
  <c r="E5861" i="4"/>
  <c r="D5861" i="4" s="1"/>
  <c r="E5862" i="4"/>
  <c r="D5862" i="4" s="1"/>
  <c r="E5863" i="4"/>
  <c r="D5863" i="4" s="1"/>
  <c r="E5864" i="4"/>
  <c r="D5864" i="4" s="1"/>
  <c r="E5865" i="4"/>
  <c r="D5865" i="4" s="1"/>
  <c r="E5866" i="4"/>
  <c r="D5866" i="4" s="1"/>
  <c r="E5867" i="4"/>
  <c r="D5867" i="4" s="1"/>
  <c r="E5868" i="4"/>
  <c r="D5868" i="4" s="1"/>
  <c r="E5869" i="4"/>
  <c r="D5869" i="4" s="1"/>
  <c r="E5870" i="4"/>
  <c r="D5870" i="4" s="1"/>
  <c r="E5871" i="4"/>
  <c r="D5871" i="4" s="1"/>
  <c r="E5872" i="4"/>
  <c r="D5872" i="4" s="1"/>
  <c r="E5873" i="4"/>
  <c r="D5873" i="4" s="1"/>
  <c r="E5874" i="4"/>
  <c r="D5874" i="4" s="1"/>
  <c r="E5875" i="4"/>
  <c r="D5875" i="4" s="1"/>
  <c r="E5876" i="4"/>
  <c r="D5876" i="4" s="1"/>
  <c r="E5877" i="4"/>
  <c r="D5877" i="4" s="1"/>
  <c r="E5878" i="4"/>
  <c r="D5878" i="4" s="1"/>
  <c r="E5879" i="4"/>
  <c r="D5879" i="4" s="1"/>
  <c r="E5880" i="4"/>
  <c r="D5880" i="4" s="1"/>
  <c r="E5881" i="4"/>
  <c r="D5881" i="4" s="1"/>
  <c r="E5882" i="4"/>
  <c r="D5882" i="4" s="1"/>
  <c r="E5883" i="4"/>
  <c r="D5883" i="4" s="1"/>
  <c r="E5884" i="4"/>
  <c r="D5884" i="4" s="1"/>
  <c r="E5885" i="4"/>
  <c r="D5885" i="4" s="1"/>
  <c r="E5886" i="4"/>
  <c r="D5886" i="4" s="1"/>
  <c r="E5887" i="4"/>
  <c r="D5887" i="4" s="1"/>
  <c r="E5888" i="4"/>
  <c r="D5888" i="4" s="1"/>
  <c r="E5889" i="4"/>
  <c r="D5889" i="4" s="1"/>
  <c r="E5890" i="4"/>
  <c r="D5890" i="4" s="1"/>
  <c r="E5891" i="4"/>
  <c r="D5891" i="4" s="1"/>
  <c r="E5892" i="4"/>
  <c r="D5892" i="4" s="1"/>
  <c r="E5893" i="4"/>
  <c r="D5893" i="4" s="1"/>
  <c r="E5894" i="4"/>
  <c r="D5894" i="4" s="1"/>
  <c r="E5895" i="4"/>
  <c r="D5895" i="4" s="1"/>
  <c r="E5896" i="4"/>
  <c r="D5896" i="4" s="1"/>
  <c r="E5897" i="4"/>
  <c r="D5897" i="4" s="1"/>
  <c r="E5898" i="4"/>
  <c r="D5898" i="4" s="1"/>
  <c r="E5899" i="4"/>
  <c r="D5899" i="4" s="1"/>
  <c r="E5900" i="4"/>
  <c r="D5900" i="4" s="1"/>
  <c r="E5901" i="4"/>
  <c r="D5901" i="4" s="1"/>
  <c r="E5902" i="4"/>
  <c r="D5902" i="4" s="1"/>
  <c r="E5903" i="4"/>
  <c r="D5903" i="4" s="1"/>
  <c r="E5904" i="4"/>
  <c r="D5904" i="4" s="1"/>
  <c r="E5905" i="4"/>
  <c r="D5905" i="4" s="1"/>
  <c r="E5906" i="4"/>
  <c r="D5906" i="4" s="1"/>
  <c r="E5907" i="4"/>
  <c r="D5907" i="4" s="1"/>
  <c r="E5908" i="4"/>
  <c r="D5908" i="4" s="1"/>
  <c r="E5909" i="4"/>
  <c r="D5909" i="4" s="1"/>
  <c r="E5910" i="4"/>
  <c r="D5910" i="4" s="1"/>
  <c r="E5911" i="4"/>
  <c r="D5911" i="4" s="1"/>
  <c r="E5912" i="4"/>
  <c r="D5912" i="4" s="1"/>
  <c r="E5913" i="4"/>
  <c r="D5913" i="4" s="1"/>
  <c r="E5914" i="4"/>
  <c r="D5914" i="4" s="1"/>
  <c r="E5915" i="4"/>
  <c r="D5915" i="4" s="1"/>
  <c r="E5916" i="4"/>
  <c r="D5916" i="4" s="1"/>
  <c r="E5917" i="4"/>
  <c r="D5917" i="4" s="1"/>
  <c r="E5918" i="4"/>
  <c r="D5918" i="4" s="1"/>
  <c r="E5919" i="4"/>
  <c r="D5919" i="4" s="1"/>
  <c r="E5920" i="4"/>
  <c r="D5920" i="4" s="1"/>
  <c r="E5921" i="4"/>
  <c r="D5921" i="4" s="1"/>
  <c r="E5922" i="4"/>
  <c r="D5922" i="4" s="1"/>
  <c r="E5923" i="4"/>
  <c r="D5923" i="4" s="1"/>
  <c r="E5924" i="4"/>
  <c r="D5924" i="4" s="1"/>
  <c r="E5925" i="4"/>
  <c r="D5925" i="4" s="1"/>
  <c r="E5926" i="4"/>
  <c r="D5926" i="4" s="1"/>
  <c r="E5927" i="4"/>
  <c r="D5927" i="4" s="1"/>
  <c r="E5928" i="4"/>
  <c r="D5928" i="4" s="1"/>
  <c r="E5929" i="4"/>
  <c r="D5929" i="4" s="1"/>
  <c r="E5930" i="4"/>
  <c r="D5930" i="4" s="1"/>
  <c r="E5931" i="4"/>
  <c r="D5931" i="4" s="1"/>
  <c r="E5932" i="4"/>
  <c r="D5932" i="4" s="1"/>
  <c r="E5933" i="4"/>
  <c r="D5933" i="4" s="1"/>
  <c r="E5934" i="4"/>
  <c r="D5934" i="4" s="1"/>
  <c r="E5935" i="4"/>
  <c r="D5935" i="4" s="1"/>
  <c r="E5936" i="4"/>
  <c r="D5936" i="4" s="1"/>
  <c r="E5937" i="4"/>
  <c r="D5937" i="4" s="1"/>
  <c r="E5938" i="4"/>
  <c r="D5938" i="4" s="1"/>
  <c r="E5939" i="4"/>
  <c r="D5939" i="4" s="1"/>
  <c r="E5940" i="4"/>
  <c r="D5940" i="4" s="1"/>
  <c r="E5941" i="4"/>
  <c r="D5941" i="4" s="1"/>
  <c r="E5942" i="4"/>
  <c r="D5942" i="4" s="1"/>
  <c r="E5943" i="4"/>
  <c r="D5943" i="4" s="1"/>
  <c r="E5944" i="4"/>
  <c r="D5944" i="4" s="1"/>
  <c r="E5945" i="4"/>
  <c r="D5945" i="4" s="1"/>
  <c r="E5946" i="4"/>
  <c r="D5946" i="4" s="1"/>
  <c r="E5947" i="4"/>
  <c r="D5947" i="4" s="1"/>
  <c r="E5948" i="4"/>
  <c r="D5948" i="4" s="1"/>
  <c r="E5949" i="4"/>
  <c r="D5949" i="4" s="1"/>
  <c r="E5950" i="4"/>
  <c r="D5950" i="4" s="1"/>
  <c r="E5951" i="4"/>
  <c r="D5951" i="4" s="1"/>
  <c r="E5952" i="4"/>
  <c r="D5952" i="4" s="1"/>
  <c r="E5953" i="4"/>
  <c r="D5953" i="4" s="1"/>
  <c r="E5954" i="4"/>
  <c r="D5954" i="4" s="1"/>
  <c r="E5955" i="4"/>
  <c r="D5955" i="4" s="1"/>
  <c r="E5956" i="4"/>
  <c r="D5956" i="4" s="1"/>
  <c r="E5957" i="4"/>
  <c r="D5957" i="4" s="1"/>
  <c r="E5958" i="4"/>
  <c r="D5958" i="4" s="1"/>
  <c r="E5959" i="4"/>
  <c r="D5959" i="4" s="1"/>
  <c r="E5960" i="4"/>
  <c r="D5960" i="4" s="1"/>
  <c r="E5961" i="4"/>
  <c r="D5961" i="4" s="1"/>
  <c r="E5962" i="4"/>
  <c r="D5962" i="4" s="1"/>
  <c r="E5963" i="4"/>
  <c r="D5963" i="4" s="1"/>
  <c r="E5964" i="4"/>
  <c r="D5964" i="4" s="1"/>
  <c r="E5965" i="4"/>
  <c r="D5965" i="4" s="1"/>
  <c r="E5966" i="4"/>
  <c r="D5966" i="4" s="1"/>
  <c r="E5967" i="4"/>
  <c r="D5967" i="4" s="1"/>
  <c r="E5968" i="4"/>
  <c r="D5968" i="4" s="1"/>
  <c r="E5969" i="4"/>
  <c r="D5969" i="4" s="1"/>
  <c r="E5970" i="4"/>
  <c r="D5970" i="4" s="1"/>
  <c r="E5971" i="4"/>
  <c r="D5971" i="4" s="1"/>
  <c r="E5972" i="4"/>
  <c r="D5972" i="4" s="1"/>
  <c r="E5973" i="4"/>
  <c r="D5973" i="4" s="1"/>
  <c r="E5974" i="4"/>
  <c r="D5974" i="4" s="1"/>
  <c r="E5975" i="4"/>
  <c r="D5975" i="4" s="1"/>
  <c r="E5976" i="4"/>
  <c r="D5976" i="4" s="1"/>
  <c r="E5977" i="4"/>
  <c r="D5977" i="4" s="1"/>
  <c r="E5978" i="4"/>
  <c r="D5978" i="4" s="1"/>
  <c r="E5979" i="4"/>
  <c r="D5979" i="4" s="1"/>
  <c r="E5980" i="4"/>
  <c r="D5980" i="4" s="1"/>
  <c r="E5981" i="4"/>
  <c r="D5981" i="4" s="1"/>
  <c r="E5982" i="4"/>
  <c r="D5982" i="4" s="1"/>
  <c r="E5983" i="4"/>
  <c r="D5983" i="4" s="1"/>
  <c r="E5984" i="4"/>
  <c r="D5984" i="4" s="1"/>
  <c r="E5985" i="4"/>
  <c r="D5985" i="4" s="1"/>
  <c r="E5986" i="4"/>
  <c r="D5986" i="4" s="1"/>
  <c r="E5987" i="4"/>
  <c r="D5987" i="4" s="1"/>
  <c r="E5988" i="4"/>
  <c r="D5988" i="4" s="1"/>
  <c r="E5989" i="4"/>
  <c r="D5989" i="4" s="1"/>
  <c r="E5990" i="4"/>
  <c r="D5990" i="4" s="1"/>
  <c r="E5991" i="4"/>
  <c r="D5991" i="4" s="1"/>
  <c r="E5992" i="4"/>
  <c r="D5992" i="4" s="1"/>
  <c r="E5993" i="4"/>
  <c r="D5993" i="4" s="1"/>
  <c r="E5994" i="4"/>
  <c r="D5994" i="4" s="1"/>
  <c r="E5995" i="4"/>
  <c r="D5995" i="4" s="1"/>
  <c r="E5996" i="4"/>
  <c r="D5996" i="4" s="1"/>
  <c r="E5997" i="4"/>
  <c r="D5997" i="4" s="1"/>
  <c r="E5998" i="4"/>
  <c r="D5998" i="4" s="1"/>
  <c r="E5999" i="4"/>
  <c r="D5999" i="4" s="1"/>
  <c r="E6000" i="4"/>
  <c r="D6000" i="4" s="1"/>
  <c r="E6001" i="4"/>
  <c r="D6001" i="4" s="1"/>
  <c r="E6002" i="4"/>
  <c r="D6002" i="4" s="1"/>
  <c r="E6003" i="4"/>
  <c r="D6003" i="4" s="1"/>
  <c r="E6004" i="4"/>
  <c r="D6004" i="4" s="1"/>
  <c r="E6005" i="4"/>
  <c r="D6005" i="4" s="1"/>
  <c r="E6006" i="4"/>
  <c r="D6006" i="4" s="1"/>
  <c r="E6007" i="4"/>
  <c r="D6007" i="4" s="1"/>
  <c r="E6008" i="4"/>
  <c r="D6008" i="4" s="1"/>
  <c r="E6009" i="4"/>
  <c r="D6009" i="4" s="1"/>
  <c r="E6010" i="4"/>
  <c r="D6010" i="4" s="1"/>
  <c r="E6011" i="4"/>
  <c r="D6011" i="4" s="1"/>
  <c r="E6012" i="4"/>
  <c r="D6012" i="4" s="1"/>
  <c r="E6013" i="4"/>
  <c r="D6013" i="4" s="1"/>
  <c r="E6014" i="4"/>
  <c r="D6014" i="4" s="1"/>
  <c r="E6015" i="4"/>
  <c r="D6015" i="4" s="1"/>
  <c r="E6016" i="4"/>
  <c r="D6016" i="4" s="1"/>
  <c r="E6017" i="4"/>
  <c r="D6017" i="4" s="1"/>
  <c r="E6018" i="4"/>
  <c r="D6018" i="4" s="1"/>
  <c r="E6019" i="4"/>
  <c r="D6019" i="4" s="1"/>
  <c r="E6020" i="4"/>
  <c r="D6020" i="4" s="1"/>
  <c r="E6021" i="4"/>
  <c r="D6021" i="4" s="1"/>
  <c r="E6022" i="4"/>
  <c r="D6022" i="4" s="1"/>
  <c r="E6023" i="4"/>
  <c r="D6023" i="4" s="1"/>
  <c r="E6024" i="4"/>
  <c r="D6024" i="4" s="1"/>
  <c r="E6025" i="4"/>
  <c r="D6025" i="4" s="1"/>
  <c r="E6026" i="4"/>
  <c r="D6026" i="4" s="1"/>
  <c r="E6027" i="4"/>
  <c r="D6027" i="4" s="1"/>
  <c r="E6028" i="4"/>
  <c r="D6028" i="4" s="1"/>
  <c r="E6029" i="4"/>
  <c r="D6029" i="4" s="1"/>
  <c r="E6030" i="4"/>
  <c r="D6030" i="4" s="1"/>
  <c r="E6031" i="4"/>
  <c r="D6031" i="4" s="1"/>
  <c r="E6032" i="4"/>
  <c r="D6032" i="4" s="1"/>
  <c r="E6033" i="4"/>
  <c r="D6033" i="4" s="1"/>
  <c r="E6034" i="4"/>
  <c r="D6034" i="4" s="1"/>
  <c r="E6035" i="4"/>
  <c r="D6035" i="4" s="1"/>
  <c r="E6036" i="4"/>
  <c r="D6036" i="4" s="1"/>
  <c r="E6037" i="4"/>
  <c r="D6037" i="4" s="1"/>
  <c r="E6038" i="4"/>
  <c r="D6038" i="4" s="1"/>
  <c r="E6039" i="4"/>
  <c r="D6039" i="4" s="1"/>
  <c r="E6040" i="4"/>
  <c r="D6040" i="4" s="1"/>
  <c r="E6041" i="4"/>
  <c r="D6041" i="4" s="1"/>
  <c r="E6042" i="4"/>
  <c r="D6042" i="4" s="1"/>
  <c r="E6043" i="4"/>
  <c r="D6043" i="4" s="1"/>
  <c r="E6044" i="4"/>
  <c r="D6044" i="4" s="1"/>
  <c r="E6045" i="4"/>
  <c r="D6045" i="4" s="1"/>
  <c r="E6046" i="4"/>
  <c r="D6046" i="4" s="1"/>
  <c r="E6047" i="4"/>
  <c r="D6047" i="4" s="1"/>
  <c r="E6048" i="4"/>
  <c r="D6048" i="4" s="1"/>
  <c r="E6049" i="4"/>
  <c r="D6049" i="4" s="1"/>
  <c r="E6050" i="4"/>
  <c r="D6050" i="4" s="1"/>
  <c r="E6051" i="4"/>
  <c r="D6051" i="4" s="1"/>
  <c r="E6052" i="4"/>
  <c r="D6052" i="4" s="1"/>
  <c r="E6053" i="4"/>
  <c r="D6053" i="4" s="1"/>
  <c r="E6054" i="4"/>
  <c r="D6054" i="4" s="1"/>
  <c r="E6055" i="4"/>
  <c r="D6055" i="4" s="1"/>
  <c r="E6056" i="4"/>
  <c r="D6056" i="4" s="1"/>
  <c r="E6057" i="4"/>
  <c r="D6057" i="4" s="1"/>
  <c r="E6058" i="4"/>
  <c r="D6058" i="4" s="1"/>
  <c r="E6059" i="4"/>
  <c r="D6059" i="4" s="1"/>
  <c r="E6060" i="4"/>
  <c r="D6060" i="4" s="1"/>
  <c r="E6061" i="4"/>
  <c r="D6061" i="4" s="1"/>
  <c r="E6062" i="4"/>
  <c r="D6062" i="4" s="1"/>
  <c r="E6063" i="4"/>
  <c r="D6063" i="4" s="1"/>
  <c r="E6064" i="4"/>
  <c r="D6064" i="4" s="1"/>
  <c r="E6065" i="4"/>
  <c r="D6065" i="4" s="1"/>
  <c r="E6066" i="4"/>
  <c r="D6066" i="4" s="1"/>
  <c r="E6067" i="4"/>
  <c r="D6067" i="4" s="1"/>
  <c r="E6068" i="4"/>
  <c r="D6068" i="4" s="1"/>
  <c r="E6069" i="4"/>
  <c r="D6069" i="4" s="1"/>
  <c r="E6070" i="4"/>
  <c r="D6070" i="4" s="1"/>
  <c r="E6071" i="4"/>
  <c r="D6071" i="4" s="1"/>
  <c r="E6072" i="4"/>
  <c r="D6072" i="4" s="1"/>
  <c r="E6073" i="4"/>
  <c r="D6073" i="4" s="1"/>
  <c r="E6074" i="4"/>
  <c r="D6074" i="4" s="1"/>
  <c r="E6075" i="4"/>
  <c r="D6075" i="4" s="1"/>
  <c r="E6076" i="4"/>
  <c r="D6076" i="4" s="1"/>
  <c r="E6077" i="4"/>
  <c r="D6077" i="4" s="1"/>
  <c r="E6078" i="4"/>
  <c r="D6078" i="4" s="1"/>
  <c r="E6079" i="4"/>
  <c r="D6079" i="4" s="1"/>
  <c r="E6080" i="4"/>
  <c r="D6080" i="4" s="1"/>
  <c r="E6081" i="4"/>
  <c r="D6081" i="4" s="1"/>
  <c r="E6082" i="4"/>
  <c r="D6082" i="4" s="1"/>
  <c r="E6083" i="4"/>
  <c r="D6083" i="4" s="1"/>
  <c r="E6084" i="4"/>
  <c r="D6084" i="4" s="1"/>
  <c r="E6085" i="4"/>
  <c r="D6085" i="4" s="1"/>
  <c r="E6086" i="4"/>
  <c r="D6086" i="4" s="1"/>
  <c r="E6087" i="4"/>
  <c r="D6087" i="4" s="1"/>
  <c r="E6088" i="4"/>
  <c r="D6088" i="4" s="1"/>
  <c r="E6089" i="4"/>
  <c r="D6089" i="4" s="1"/>
  <c r="E6090" i="4"/>
  <c r="D6090" i="4" s="1"/>
  <c r="E6091" i="4"/>
  <c r="D6091" i="4" s="1"/>
  <c r="E6092" i="4"/>
  <c r="D6092" i="4" s="1"/>
  <c r="E6093" i="4"/>
  <c r="D6093" i="4" s="1"/>
  <c r="E6094" i="4"/>
  <c r="D6094" i="4" s="1"/>
  <c r="E6095" i="4"/>
  <c r="D6095" i="4" s="1"/>
  <c r="E6096" i="4"/>
  <c r="D6096" i="4" s="1"/>
  <c r="E6097" i="4"/>
  <c r="D6097" i="4" s="1"/>
  <c r="E6098" i="4"/>
  <c r="D6098" i="4" s="1"/>
  <c r="E6099" i="4"/>
  <c r="D6099" i="4" s="1"/>
  <c r="E6100" i="4"/>
  <c r="D6100" i="4" s="1"/>
  <c r="E6101" i="4"/>
  <c r="D6101" i="4" s="1"/>
  <c r="E6102" i="4"/>
  <c r="D6102" i="4" s="1"/>
  <c r="E6103" i="4"/>
  <c r="D6103" i="4" s="1"/>
  <c r="E6104" i="4"/>
  <c r="D6104" i="4" s="1"/>
  <c r="E6105" i="4"/>
  <c r="D6105" i="4" s="1"/>
  <c r="E6106" i="4"/>
  <c r="D6106" i="4" s="1"/>
  <c r="E6107" i="4"/>
  <c r="D6107" i="4" s="1"/>
  <c r="E6108" i="4"/>
  <c r="D6108" i="4" s="1"/>
  <c r="E6109" i="4"/>
  <c r="D6109" i="4" s="1"/>
  <c r="E6110" i="4"/>
  <c r="D6110" i="4" s="1"/>
  <c r="E6111" i="4"/>
  <c r="D6111" i="4" s="1"/>
  <c r="E6112" i="4"/>
  <c r="D6112" i="4" s="1"/>
  <c r="E6113" i="4"/>
  <c r="D6113" i="4" s="1"/>
  <c r="E6114" i="4"/>
  <c r="D6114" i="4" s="1"/>
  <c r="E6115" i="4"/>
  <c r="D6115" i="4" s="1"/>
  <c r="E6116" i="4"/>
  <c r="D6116" i="4" s="1"/>
  <c r="E6117" i="4"/>
  <c r="D6117" i="4" s="1"/>
  <c r="E6118" i="4"/>
  <c r="D6118" i="4" s="1"/>
  <c r="E6119" i="4"/>
  <c r="D6119" i="4" s="1"/>
  <c r="E6120" i="4"/>
  <c r="D6120" i="4" s="1"/>
  <c r="E6121" i="4"/>
  <c r="D6121" i="4" s="1"/>
  <c r="E6122" i="4"/>
  <c r="D6122" i="4" s="1"/>
  <c r="E6123" i="4"/>
  <c r="D6123" i="4" s="1"/>
  <c r="E6124" i="4"/>
  <c r="D6124" i="4" s="1"/>
  <c r="E6125" i="4"/>
  <c r="D6125" i="4" s="1"/>
  <c r="E6126" i="4"/>
  <c r="D6126" i="4" s="1"/>
  <c r="E6127" i="4"/>
  <c r="D6127" i="4" s="1"/>
  <c r="E6128" i="4"/>
  <c r="D6128" i="4" s="1"/>
  <c r="E6129" i="4"/>
  <c r="D6129" i="4" s="1"/>
  <c r="E6130" i="4"/>
  <c r="D6130" i="4" s="1"/>
  <c r="E6131" i="4"/>
  <c r="D6131" i="4" s="1"/>
  <c r="E6132" i="4"/>
  <c r="D6132" i="4" s="1"/>
  <c r="E6133" i="4"/>
  <c r="D6133" i="4" s="1"/>
  <c r="E6134" i="4"/>
  <c r="D6134" i="4" s="1"/>
  <c r="E6135" i="4"/>
  <c r="D6135" i="4" s="1"/>
  <c r="E6136" i="4"/>
  <c r="D6136" i="4" s="1"/>
  <c r="E6137" i="4"/>
  <c r="D6137" i="4" s="1"/>
  <c r="E6138" i="4"/>
  <c r="D6138" i="4" s="1"/>
  <c r="E6139" i="4"/>
  <c r="D6139" i="4" s="1"/>
  <c r="E6140" i="4"/>
  <c r="D6140" i="4" s="1"/>
  <c r="E6141" i="4"/>
  <c r="D6141" i="4" s="1"/>
  <c r="E6142" i="4"/>
  <c r="D6142" i="4" s="1"/>
  <c r="E6143" i="4"/>
  <c r="D6143" i="4" s="1"/>
  <c r="E6144" i="4"/>
  <c r="D6144" i="4" s="1"/>
  <c r="E6145" i="4"/>
  <c r="D6145" i="4" s="1"/>
  <c r="E6146" i="4"/>
  <c r="D6146" i="4" s="1"/>
  <c r="E6147" i="4"/>
  <c r="D6147" i="4" s="1"/>
  <c r="E6148" i="4"/>
  <c r="D6148" i="4" s="1"/>
  <c r="E6149" i="4"/>
  <c r="D6149" i="4" s="1"/>
  <c r="E6150" i="4"/>
  <c r="D6150" i="4" s="1"/>
  <c r="E6151" i="4"/>
  <c r="D6151" i="4" s="1"/>
  <c r="E6152" i="4"/>
  <c r="D6152" i="4" s="1"/>
  <c r="E6153" i="4"/>
  <c r="D6153" i="4" s="1"/>
  <c r="E6154" i="4"/>
  <c r="D6154" i="4" s="1"/>
  <c r="E6155" i="4"/>
  <c r="D6155" i="4" s="1"/>
  <c r="E6156" i="4"/>
  <c r="D6156" i="4" s="1"/>
  <c r="E6157" i="4"/>
  <c r="D6157" i="4" s="1"/>
  <c r="E6158" i="4"/>
  <c r="D6158" i="4" s="1"/>
  <c r="E6159" i="4"/>
  <c r="D6159" i="4" s="1"/>
  <c r="E6160" i="4"/>
  <c r="D6160" i="4" s="1"/>
  <c r="E6161" i="4"/>
  <c r="D6161" i="4" s="1"/>
  <c r="E6162" i="4"/>
  <c r="D6162" i="4" s="1"/>
  <c r="E6163" i="4"/>
  <c r="D6163" i="4" s="1"/>
  <c r="E6164" i="4"/>
  <c r="D6164" i="4" s="1"/>
  <c r="E6165" i="4"/>
  <c r="D6165" i="4" s="1"/>
  <c r="E6166" i="4"/>
  <c r="D6166" i="4" s="1"/>
  <c r="E6167" i="4"/>
  <c r="D6167" i="4" s="1"/>
  <c r="E6168" i="4"/>
  <c r="D6168" i="4" s="1"/>
  <c r="E6169" i="4"/>
  <c r="D6169" i="4" s="1"/>
  <c r="E6170" i="4"/>
  <c r="D6170" i="4" s="1"/>
  <c r="E6171" i="4"/>
  <c r="D6171" i="4" s="1"/>
  <c r="E6172" i="4"/>
  <c r="D6172" i="4" s="1"/>
  <c r="E6173" i="4"/>
  <c r="D6173" i="4" s="1"/>
  <c r="E6174" i="4"/>
  <c r="D6174" i="4" s="1"/>
  <c r="E6175" i="4"/>
  <c r="D6175" i="4" s="1"/>
  <c r="E6176" i="4"/>
  <c r="D6176" i="4" s="1"/>
  <c r="E6177" i="4"/>
  <c r="D6177" i="4" s="1"/>
  <c r="E6178" i="4"/>
  <c r="D6178" i="4" s="1"/>
  <c r="E6179" i="4"/>
  <c r="D6179" i="4" s="1"/>
  <c r="E6180" i="4"/>
  <c r="D6180" i="4" s="1"/>
  <c r="E6181" i="4"/>
  <c r="D6181" i="4" s="1"/>
  <c r="E6182" i="4"/>
  <c r="D6182" i="4" s="1"/>
  <c r="E6183" i="4"/>
  <c r="D6183" i="4" s="1"/>
  <c r="E6184" i="4"/>
  <c r="D6184" i="4" s="1"/>
  <c r="E6185" i="4"/>
  <c r="D6185" i="4" s="1"/>
  <c r="E6186" i="4"/>
  <c r="D6186" i="4" s="1"/>
  <c r="E6187" i="4"/>
  <c r="D6187" i="4" s="1"/>
  <c r="E6188" i="4"/>
  <c r="D6188" i="4" s="1"/>
  <c r="E6189" i="4"/>
  <c r="D6189" i="4" s="1"/>
  <c r="E6190" i="4"/>
  <c r="D6190" i="4" s="1"/>
  <c r="E6191" i="4"/>
  <c r="D6191" i="4" s="1"/>
  <c r="E6192" i="4"/>
  <c r="D6192" i="4" s="1"/>
  <c r="E6193" i="4"/>
  <c r="D6193" i="4" s="1"/>
  <c r="E6194" i="4"/>
  <c r="D6194" i="4" s="1"/>
  <c r="E6195" i="4"/>
  <c r="D6195" i="4" s="1"/>
  <c r="E6196" i="4"/>
  <c r="D6196" i="4" s="1"/>
  <c r="E6197" i="4"/>
  <c r="D6197" i="4" s="1"/>
  <c r="E6198" i="4"/>
  <c r="D6198" i="4" s="1"/>
  <c r="E6199" i="4"/>
  <c r="D6199" i="4" s="1"/>
  <c r="E6200" i="4"/>
  <c r="D6200" i="4" s="1"/>
  <c r="E6201" i="4"/>
  <c r="D6201" i="4" s="1"/>
  <c r="E6202" i="4"/>
  <c r="D6202" i="4" s="1"/>
  <c r="E6203" i="4"/>
  <c r="D6203" i="4" s="1"/>
  <c r="E6204" i="4"/>
  <c r="D6204" i="4" s="1"/>
  <c r="E6205" i="4"/>
  <c r="D6205" i="4" s="1"/>
  <c r="E6206" i="4"/>
  <c r="D6206" i="4" s="1"/>
  <c r="E6207" i="4"/>
  <c r="D6207" i="4" s="1"/>
  <c r="E6208" i="4"/>
  <c r="D6208" i="4" s="1"/>
  <c r="E6209" i="4"/>
  <c r="D6209" i="4" s="1"/>
  <c r="E6210" i="4"/>
  <c r="D6210" i="4" s="1"/>
  <c r="E6211" i="4"/>
  <c r="D6211" i="4" s="1"/>
  <c r="E6212" i="4"/>
  <c r="D6212" i="4" s="1"/>
  <c r="E6213" i="4"/>
  <c r="D6213" i="4" s="1"/>
  <c r="E6214" i="4"/>
  <c r="D6214" i="4" s="1"/>
  <c r="E6215" i="4"/>
  <c r="D6215" i="4" s="1"/>
  <c r="E6216" i="4"/>
  <c r="D6216" i="4" s="1"/>
  <c r="E6217" i="4"/>
  <c r="D6217" i="4" s="1"/>
  <c r="E6218" i="4"/>
  <c r="D6218" i="4" s="1"/>
  <c r="E6219" i="4"/>
  <c r="D6219" i="4" s="1"/>
  <c r="E6220" i="4"/>
  <c r="D6220" i="4" s="1"/>
  <c r="E6221" i="4"/>
  <c r="D6221" i="4" s="1"/>
  <c r="E6222" i="4"/>
  <c r="D6222" i="4" s="1"/>
  <c r="E6223" i="4"/>
  <c r="D6223" i="4" s="1"/>
  <c r="E6224" i="4"/>
  <c r="D6224" i="4" s="1"/>
  <c r="E6225" i="4"/>
  <c r="D6225" i="4" s="1"/>
  <c r="E6226" i="4"/>
  <c r="D6226" i="4" s="1"/>
  <c r="E6227" i="4"/>
  <c r="D6227" i="4" s="1"/>
  <c r="E6228" i="4"/>
  <c r="D6228" i="4" s="1"/>
  <c r="E6229" i="4"/>
  <c r="D6229" i="4" s="1"/>
  <c r="E6230" i="4"/>
  <c r="D6230" i="4" s="1"/>
  <c r="E6231" i="4"/>
  <c r="D6231" i="4" s="1"/>
  <c r="E6232" i="4"/>
  <c r="D6232" i="4" s="1"/>
  <c r="E6233" i="4"/>
  <c r="D6233" i="4" s="1"/>
  <c r="E6234" i="4"/>
  <c r="D6234" i="4" s="1"/>
  <c r="E6235" i="4"/>
  <c r="D6235" i="4" s="1"/>
  <c r="E6236" i="4"/>
  <c r="D6236" i="4" s="1"/>
  <c r="E6237" i="4"/>
  <c r="D6237" i="4" s="1"/>
  <c r="E6238" i="4"/>
  <c r="D6238" i="4" s="1"/>
  <c r="E6239" i="4"/>
  <c r="D6239" i="4" s="1"/>
  <c r="E6240" i="4"/>
  <c r="D6240" i="4" s="1"/>
  <c r="E6241" i="4"/>
  <c r="D6241" i="4" s="1"/>
  <c r="E6242" i="4"/>
  <c r="D6242" i="4" s="1"/>
  <c r="E6243" i="4"/>
  <c r="D6243" i="4" s="1"/>
  <c r="E6244" i="4"/>
  <c r="D6244" i="4" s="1"/>
  <c r="E6245" i="4"/>
  <c r="D6245" i="4" s="1"/>
  <c r="E6246" i="4"/>
  <c r="D6246" i="4" s="1"/>
  <c r="E6247" i="4"/>
  <c r="D6247" i="4" s="1"/>
  <c r="E6248" i="4"/>
  <c r="D6248" i="4" s="1"/>
  <c r="E6249" i="4"/>
  <c r="D6249" i="4" s="1"/>
  <c r="E6250" i="4"/>
  <c r="D6250" i="4" s="1"/>
  <c r="E6251" i="4"/>
  <c r="D6251" i="4" s="1"/>
  <c r="E6252" i="4"/>
  <c r="D6252" i="4" s="1"/>
  <c r="E6253" i="4"/>
  <c r="D6253" i="4" s="1"/>
  <c r="E6254" i="4"/>
  <c r="D6254" i="4" s="1"/>
  <c r="E6255" i="4"/>
  <c r="D6255" i="4" s="1"/>
  <c r="E6256" i="4"/>
  <c r="D6256" i="4" s="1"/>
  <c r="E6257" i="4"/>
  <c r="D6257" i="4" s="1"/>
  <c r="E6258" i="4"/>
  <c r="D6258" i="4" s="1"/>
  <c r="E6259" i="4"/>
  <c r="D6259" i="4" s="1"/>
  <c r="E6260" i="4"/>
  <c r="D6260" i="4" s="1"/>
  <c r="E6261" i="4"/>
  <c r="D6261" i="4" s="1"/>
  <c r="E6262" i="4"/>
  <c r="D6262" i="4" s="1"/>
  <c r="E6263" i="4"/>
  <c r="D6263" i="4" s="1"/>
  <c r="E6264" i="4"/>
  <c r="D6264" i="4" s="1"/>
  <c r="E6265" i="4"/>
  <c r="D6265" i="4" s="1"/>
  <c r="E6266" i="4"/>
  <c r="D6266" i="4" s="1"/>
  <c r="E6267" i="4"/>
  <c r="D6267" i="4" s="1"/>
  <c r="E6268" i="4"/>
  <c r="D6268" i="4" s="1"/>
  <c r="E6269" i="4"/>
  <c r="D6269" i="4" s="1"/>
  <c r="E6270" i="4"/>
  <c r="D6270" i="4" s="1"/>
  <c r="E6271" i="4"/>
  <c r="D6271" i="4" s="1"/>
  <c r="E6272" i="4"/>
  <c r="D6272" i="4" s="1"/>
  <c r="E6273" i="4"/>
  <c r="D6273" i="4" s="1"/>
  <c r="E6274" i="4"/>
  <c r="D6274" i="4" s="1"/>
  <c r="E6275" i="4"/>
  <c r="D6275" i="4" s="1"/>
  <c r="E6276" i="4"/>
  <c r="D6276" i="4" s="1"/>
  <c r="E6277" i="4"/>
  <c r="D6277" i="4" s="1"/>
  <c r="E6278" i="4"/>
  <c r="D6278" i="4" s="1"/>
  <c r="E6279" i="4"/>
  <c r="D6279" i="4" s="1"/>
  <c r="E6280" i="4"/>
  <c r="D6280" i="4" s="1"/>
  <c r="E6281" i="4"/>
  <c r="D6281" i="4" s="1"/>
  <c r="E6282" i="4"/>
  <c r="D6282" i="4" s="1"/>
  <c r="E6283" i="4"/>
  <c r="D6283" i="4" s="1"/>
  <c r="E6284" i="4"/>
  <c r="D6284" i="4" s="1"/>
  <c r="E6285" i="4"/>
  <c r="D6285" i="4" s="1"/>
  <c r="E6286" i="4"/>
  <c r="D6286" i="4" s="1"/>
  <c r="E6287" i="4"/>
  <c r="D6287" i="4" s="1"/>
  <c r="E6288" i="4"/>
  <c r="D6288" i="4" s="1"/>
  <c r="E6289" i="4"/>
  <c r="D6289" i="4" s="1"/>
  <c r="E6290" i="4"/>
  <c r="D6290" i="4" s="1"/>
  <c r="E6291" i="4"/>
  <c r="D6291" i="4" s="1"/>
  <c r="E6292" i="4"/>
  <c r="D6292" i="4" s="1"/>
  <c r="E6293" i="4"/>
  <c r="D6293" i="4" s="1"/>
  <c r="E6294" i="4"/>
  <c r="D6294" i="4" s="1"/>
  <c r="E6295" i="4"/>
  <c r="D6295" i="4" s="1"/>
  <c r="E6296" i="4"/>
  <c r="D6296" i="4" s="1"/>
  <c r="E6297" i="4"/>
  <c r="D6297" i="4" s="1"/>
  <c r="E6298" i="4"/>
  <c r="D6298" i="4" s="1"/>
  <c r="E6299" i="4"/>
  <c r="D6299" i="4" s="1"/>
  <c r="E6300" i="4"/>
  <c r="D6300" i="4" s="1"/>
  <c r="E6301" i="4"/>
  <c r="D6301" i="4" s="1"/>
  <c r="E6302" i="4"/>
  <c r="D6302" i="4" s="1"/>
  <c r="E6303" i="4"/>
  <c r="D6303" i="4" s="1"/>
  <c r="E6304" i="4"/>
  <c r="D6304" i="4" s="1"/>
  <c r="E6305" i="4"/>
  <c r="D6305" i="4" s="1"/>
  <c r="E6306" i="4"/>
  <c r="D6306" i="4" s="1"/>
  <c r="E6307" i="4"/>
  <c r="D6307" i="4" s="1"/>
  <c r="E6308" i="4"/>
  <c r="D6308" i="4" s="1"/>
  <c r="E6309" i="4"/>
  <c r="D6309" i="4" s="1"/>
  <c r="E6310" i="4"/>
  <c r="D6310" i="4" s="1"/>
  <c r="E6311" i="4"/>
  <c r="D6311" i="4" s="1"/>
  <c r="E6312" i="4"/>
  <c r="D6312" i="4" s="1"/>
  <c r="E6313" i="4"/>
  <c r="D6313" i="4" s="1"/>
  <c r="E6314" i="4"/>
  <c r="D6314" i="4" s="1"/>
  <c r="E6315" i="4"/>
  <c r="D6315" i="4" s="1"/>
  <c r="E6316" i="4"/>
  <c r="D6316" i="4" s="1"/>
  <c r="E6317" i="4"/>
  <c r="D6317" i="4" s="1"/>
  <c r="E6318" i="4"/>
  <c r="D6318" i="4" s="1"/>
  <c r="E6319" i="4"/>
  <c r="D6319" i="4" s="1"/>
  <c r="E6320" i="4"/>
  <c r="D6320" i="4" s="1"/>
  <c r="E6321" i="4"/>
  <c r="D6321" i="4" s="1"/>
  <c r="E6322" i="4"/>
  <c r="D6322" i="4" s="1"/>
  <c r="E6323" i="4"/>
  <c r="D6323" i="4" s="1"/>
  <c r="E6324" i="4"/>
  <c r="D6324" i="4" s="1"/>
  <c r="E6325" i="4"/>
  <c r="D6325" i="4" s="1"/>
  <c r="E6326" i="4"/>
  <c r="D6326" i="4" s="1"/>
  <c r="E6327" i="4"/>
  <c r="D6327" i="4" s="1"/>
  <c r="E6328" i="4"/>
  <c r="D6328" i="4" s="1"/>
  <c r="E6329" i="4"/>
  <c r="D6329" i="4" s="1"/>
  <c r="E6330" i="4"/>
  <c r="D6330" i="4" s="1"/>
  <c r="E6331" i="4"/>
  <c r="D6331" i="4" s="1"/>
  <c r="E6332" i="4"/>
  <c r="D6332" i="4" s="1"/>
  <c r="E6333" i="4"/>
  <c r="D6333" i="4" s="1"/>
  <c r="E6334" i="4"/>
  <c r="D6334" i="4" s="1"/>
  <c r="E6335" i="4"/>
  <c r="D6335" i="4" s="1"/>
  <c r="E6336" i="4"/>
  <c r="D6336" i="4" s="1"/>
  <c r="E6337" i="4"/>
  <c r="D6337" i="4" s="1"/>
  <c r="E6338" i="4"/>
  <c r="D6338" i="4" s="1"/>
  <c r="E6339" i="4"/>
  <c r="D6339" i="4" s="1"/>
  <c r="E6340" i="4"/>
  <c r="D6340" i="4" s="1"/>
  <c r="E6341" i="4"/>
  <c r="D6341" i="4" s="1"/>
  <c r="E6342" i="4"/>
  <c r="D6342" i="4" s="1"/>
  <c r="E6343" i="4"/>
  <c r="D6343" i="4" s="1"/>
  <c r="E6344" i="4"/>
  <c r="D6344" i="4" s="1"/>
  <c r="E6345" i="4"/>
  <c r="D6345" i="4" s="1"/>
  <c r="E6346" i="4"/>
  <c r="D6346" i="4" s="1"/>
  <c r="E6347" i="4"/>
  <c r="D6347" i="4" s="1"/>
  <c r="E6348" i="4"/>
  <c r="D6348" i="4" s="1"/>
  <c r="E6349" i="4"/>
  <c r="D6349" i="4" s="1"/>
  <c r="E6350" i="4"/>
  <c r="D6350" i="4" s="1"/>
  <c r="E6351" i="4"/>
  <c r="D6351" i="4" s="1"/>
  <c r="E6352" i="4"/>
  <c r="D6352" i="4" s="1"/>
  <c r="E6353" i="4"/>
  <c r="D6353" i="4" s="1"/>
  <c r="E6354" i="4"/>
  <c r="D6354" i="4" s="1"/>
  <c r="E6355" i="4"/>
  <c r="D6355" i="4" s="1"/>
  <c r="E6356" i="4"/>
  <c r="D6356" i="4" s="1"/>
  <c r="E6357" i="4"/>
  <c r="D6357" i="4" s="1"/>
  <c r="E6358" i="4"/>
  <c r="D6358" i="4" s="1"/>
  <c r="E6359" i="4"/>
  <c r="D6359" i="4" s="1"/>
  <c r="E6360" i="4"/>
  <c r="D6360" i="4" s="1"/>
  <c r="E6361" i="4"/>
  <c r="D6361" i="4" s="1"/>
  <c r="E6362" i="4"/>
  <c r="D6362" i="4" s="1"/>
  <c r="E6363" i="4"/>
  <c r="D6363" i="4" s="1"/>
  <c r="E6364" i="4"/>
  <c r="D6364" i="4" s="1"/>
  <c r="E6365" i="4"/>
  <c r="D6365" i="4" s="1"/>
  <c r="E6366" i="4"/>
  <c r="D6366" i="4" s="1"/>
  <c r="E6367" i="4"/>
  <c r="D6367" i="4" s="1"/>
  <c r="E6368" i="4"/>
  <c r="D6368" i="4" s="1"/>
  <c r="E6369" i="4"/>
  <c r="D6369" i="4" s="1"/>
  <c r="E6370" i="4"/>
  <c r="D6370" i="4" s="1"/>
  <c r="E6371" i="4"/>
  <c r="D6371" i="4" s="1"/>
  <c r="E6372" i="4"/>
  <c r="D6372" i="4" s="1"/>
  <c r="E6373" i="4"/>
  <c r="D6373" i="4" s="1"/>
  <c r="E6374" i="4"/>
  <c r="D6374" i="4" s="1"/>
  <c r="E6375" i="4"/>
  <c r="D6375" i="4" s="1"/>
  <c r="E6376" i="4"/>
  <c r="D6376" i="4" s="1"/>
  <c r="E6377" i="4"/>
  <c r="D6377" i="4" s="1"/>
  <c r="E6378" i="4"/>
  <c r="D6378" i="4" s="1"/>
  <c r="E6379" i="4"/>
  <c r="D6379" i="4" s="1"/>
  <c r="E6380" i="4"/>
  <c r="D6380" i="4" s="1"/>
  <c r="E6381" i="4"/>
  <c r="D6381" i="4" s="1"/>
  <c r="E6382" i="4"/>
  <c r="D6382" i="4" s="1"/>
  <c r="E6383" i="4"/>
  <c r="D6383" i="4" s="1"/>
  <c r="E6384" i="4"/>
  <c r="D6384" i="4" s="1"/>
  <c r="E6385" i="4"/>
  <c r="D6385" i="4" s="1"/>
  <c r="E6386" i="4"/>
  <c r="D6386" i="4" s="1"/>
  <c r="E6387" i="4"/>
  <c r="D6387" i="4" s="1"/>
  <c r="E6388" i="4"/>
  <c r="D6388" i="4" s="1"/>
  <c r="E6389" i="4"/>
  <c r="D6389" i="4" s="1"/>
  <c r="E6390" i="4"/>
  <c r="D6390" i="4" s="1"/>
  <c r="E6391" i="4"/>
  <c r="D6391" i="4" s="1"/>
  <c r="E6392" i="4"/>
  <c r="D6392" i="4" s="1"/>
  <c r="E6393" i="4"/>
  <c r="D6393" i="4" s="1"/>
  <c r="E6394" i="4"/>
  <c r="D6394" i="4" s="1"/>
  <c r="E6395" i="4"/>
  <c r="D6395" i="4" s="1"/>
  <c r="E6396" i="4"/>
  <c r="D6396" i="4" s="1"/>
  <c r="E6397" i="4"/>
  <c r="D6397" i="4" s="1"/>
  <c r="E6398" i="4"/>
  <c r="D6398" i="4" s="1"/>
  <c r="E6399" i="4"/>
  <c r="D6399" i="4" s="1"/>
  <c r="E6400" i="4"/>
  <c r="D6400" i="4" s="1"/>
  <c r="E6401" i="4"/>
  <c r="D6401" i="4" s="1"/>
  <c r="E6402" i="4"/>
  <c r="D6402" i="4" s="1"/>
  <c r="E6403" i="4"/>
  <c r="D6403" i="4" s="1"/>
  <c r="E6404" i="4"/>
  <c r="D6404" i="4" s="1"/>
  <c r="E6405" i="4"/>
  <c r="D6405" i="4" s="1"/>
  <c r="E6406" i="4"/>
  <c r="D6406" i="4" s="1"/>
  <c r="E6407" i="4"/>
  <c r="D6407" i="4" s="1"/>
  <c r="E6408" i="4"/>
  <c r="D6408" i="4" s="1"/>
  <c r="E6409" i="4"/>
  <c r="D6409" i="4" s="1"/>
  <c r="E6410" i="4"/>
  <c r="D6410" i="4" s="1"/>
  <c r="E6411" i="4"/>
  <c r="D6411" i="4" s="1"/>
  <c r="E6412" i="4"/>
  <c r="D6412" i="4" s="1"/>
  <c r="E6413" i="4"/>
  <c r="D6413" i="4" s="1"/>
  <c r="E6414" i="4"/>
  <c r="D6414" i="4" s="1"/>
  <c r="E6415" i="4"/>
  <c r="D6415" i="4" s="1"/>
  <c r="E6416" i="4"/>
  <c r="D6416" i="4" s="1"/>
  <c r="E6417" i="4"/>
  <c r="D6417" i="4" s="1"/>
  <c r="E6418" i="4"/>
  <c r="D6418" i="4" s="1"/>
  <c r="E6419" i="4"/>
  <c r="D6419" i="4" s="1"/>
  <c r="E6420" i="4"/>
  <c r="D6420" i="4" s="1"/>
  <c r="E6421" i="4"/>
  <c r="D6421" i="4" s="1"/>
  <c r="E6422" i="4"/>
  <c r="D6422" i="4" s="1"/>
  <c r="E6423" i="4"/>
  <c r="D6423" i="4" s="1"/>
  <c r="E6424" i="4"/>
  <c r="D6424" i="4" s="1"/>
  <c r="E6425" i="4"/>
  <c r="D6425" i="4" s="1"/>
  <c r="E6426" i="4"/>
  <c r="D6426" i="4" s="1"/>
  <c r="E6427" i="4"/>
  <c r="D6427" i="4" s="1"/>
  <c r="E6428" i="4"/>
  <c r="D6428" i="4" s="1"/>
  <c r="E6429" i="4"/>
  <c r="D6429" i="4" s="1"/>
  <c r="E6430" i="4"/>
  <c r="D6430" i="4" s="1"/>
  <c r="E6431" i="4"/>
  <c r="D6431" i="4" s="1"/>
  <c r="E6432" i="4"/>
  <c r="D6432" i="4" s="1"/>
  <c r="E6433" i="4"/>
  <c r="D6433" i="4" s="1"/>
  <c r="E6434" i="4"/>
  <c r="D6434" i="4" s="1"/>
  <c r="E6435" i="4"/>
  <c r="D6435" i="4" s="1"/>
  <c r="E6436" i="4"/>
  <c r="D6436" i="4" s="1"/>
  <c r="E6437" i="4"/>
  <c r="D6437" i="4" s="1"/>
  <c r="E6438" i="4"/>
  <c r="D6438" i="4" s="1"/>
  <c r="E6439" i="4"/>
  <c r="D6439" i="4" s="1"/>
  <c r="E6440" i="4"/>
  <c r="D6440" i="4" s="1"/>
  <c r="E6441" i="4"/>
  <c r="D6441" i="4" s="1"/>
  <c r="E6442" i="4"/>
  <c r="D6442" i="4" s="1"/>
  <c r="E6443" i="4"/>
  <c r="D6443" i="4" s="1"/>
  <c r="E6444" i="4"/>
  <c r="D6444" i="4" s="1"/>
  <c r="E6445" i="4"/>
  <c r="D6445" i="4" s="1"/>
  <c r="E6446" i="4"/>
  <c r="D6446" i="4" s="1"/>
  <c r="E6447" i="4"/>
  <c r="D6447" i="4" s="1"/>
  <c r="E6448" i="4"/>
  <c r="D6448" i="4" s="1"/>
  <c r="E6449" i="4"/>
  <c r="D6449" i="4" s="1"/>
  <c r="E6450" i="4"/>
  <c r="D6450" i="4" s="1"/>
  <c r="E6451" i="4"/>
  <c r="D6451" i="4" s="1"/>
  <c r="E6452" i="4"/>
  <c r="D6452" i="4" s="1"/>
  <c r="E6453" i="4"/>
  <c r="D6453" i="4" s="1"/>
  <c r="E6454" i="4"/>
  <c r="D6454" i="4" s="1"/>
  <c r="E6455" i="4"/>
  <c r="D6455" i="4" s="1"/>
  <c r="E6456" i="4"/>
  <c r="D6456" i="4" s="1"/>
  <c r="E6457" i="4"/>
  <c r="D6457" i="4" s="1"/>
  <c r="E6458" i="4"/>
  <c r="D6458" i="4" s="1"/>
  <c r="E6459" i="4"/>
  <c r="D6459" i="4" s="1"/>
  <c r="E6460" i="4"/>
  <c r="D6460" i="4" s="1"/>
  <c r="E6461" i="4"/>
  <c r="D6461" i="4" s="1"/>
  <c r="E6462" i="4"/>
  <c r="D6462" i="4" s="1"/>
  <c r="E6463" i="4"/>
  <c r="D6463" i="4" s="1"/>
  <c r="E6464" i="4"/>
  <c r="D6464" i="4" s="1"/>
  <c r="E6465" i="4"/>
  <c r="D6465" i="4" s="1"/>
  <c r="E6466" i="4"/>
  <c r="D6466" i="4" s="1"/>
  <c r="E6467" i="4"/>
  <c r="D6467" i="4" s="1"/>
  <c r="E6468" i="4"/>
  <c r="D6468" i="4" s="1"/>
  <c r="E6469" i="4"/>
  <c r="D6469" i="4" s="1"/>
  <c r="E6470" i="4"/>
  <c r="D6470" i="4" s="1"/>
  <c r="E6471" i="4"/>
  <c r="D6471" i="4" s="1"/>
  <c r="E6472" i="4"/>
  <c r="D6472" i="4" s="1"/>
  <c r="E6473" i="4"/>
  <c r="D6473" i="4" s="1"/>
  <c r="E6474" i="4"/>
  <c r="D6474" i="4" s="1"/>
  <c r="E6475" i="4"/>
  <c r="D6475" i="4" s="1"/>
  <c r="E6476" i="4"/>
  <c r="D6476" i="4" s="1"/>
  <c r="E6477" i="4"/>
  <c r="D6477" i="4" s="1"/>
  <c r="E6478" i="4"/>
  <c r="D6478" i="4" s="1"/>
  <c r="E6479" i="4"/>
  <c r="D6479" i="4" s="1"/>
  <c r="E6480" i="4"/>
  <c r="D6480" i="4" s="1"/>
  <c r="E6481" i="4"/>
  <c r="D6481" i="4" s="1"/>
  <c r="E6482" i="4"/>
  <c r="D6482" i="4" s="1"/>
  <c r="E6483" i="4"/>
  <c r="D6483" i="4" s="1"/>
  <c r="E6484" i="4"/>
  <c r="D6484" i="4" s="1"/>
  <c r="E6485" i="4"/>
  <c r="D6485" i="4" s="1"/>
  <c r="E6486" i="4"/>
  <c r="D6486" i="4" s="1"/>
  <c r="E6487" i="4"/>
  <c r="D6487" i="4" s="1"/>
  <c r="E6488" i="4"/>
  <c r="D6488" i="4" s="1"/>
  <c r="E6489" i="4"/>
  <c r="D6489" i="4" s="1"/>
  <c r="E6490" i="4"/>
  <c r="D6490" i="4" s="1"/>
  <c r="E6491" i="4"/>
  <c r="D6491" i="4" s="1"/>
  <c r="E6492" i="4"/>
  <c r="D6492" i="4" s="1"/>
  <c r="E6493" i="4"/>
  <c r="D6493" i="4" s="1"/>
  <c r="E6494" i="4"/>
  <c r="D6494" i="4" s="1"/>
  <c r="E6495" i="4"/>
  <c r="D6495" i="4" s="1"/>
  <c r="E6496" i="4"/>
  <c r="D6496" i="4" s="1"/>
  <c r="E6497" i="4"/>
  <c r="D6497" i="4" s="1"/>
  <c r="E6498" i="4"/>
  <c r="D6498" i="4" s="1"/>
  <c r="E6499" i="4"/>
  <c r="D6499" i="4" s="1"/>
  <c r="E6500" i="4"/>
  <c r="D6500" i="4" s="1"/>
  <c r="E6501" i="4"/>
  <c r="D6501" i="4" s="1"/>
  <c r="E6502" i="4"/>
  <c r="D6502" i="4" s="1"/>
  <c r="E6503" i="4"/>
  <c r="D6503" i="4" s="1"/>
  <c r="E6504" i="4"/>
  <c r="D6504" i="4" s="1"/>
  <c r="E6505" i="4"/>
  <c r="D6505" i="4" s="1"/>
  <c r="E6506" i="4"/>
  <c r="D6506" i="4" s="1"/>
  <c r="E6507" i="4"/>
  <c r="D6507" i="4" s="1"/>
  <c r="E6508" i="4"/>
  <c r="D6508" i="4" s="1"/>
  <c r="E6509" i="4"/>
  <c r="D6509" i="4" s="1"/>
  <c r="E6510" i="4"/>
  <c r="D6510" i="4" s="1"/>
  <c r="E6511" i="4"/>
  <c r="D6511" i="4" s="1"/>
  <c r="E6512" i="4"/>
  <c r="D6512" i="4" s="1"/>
  <c r="E6513" i="4"/>
  <c r="D6513" i="4" s="1"/>
  <c r="E6514" i="4"/>
  <c r="D6514" i="4" s="1"/>
  <c r="E6515" i="4"/>
  <c r="D6515" i="4" s="1"/>
  <c r="E6516" i="4"/>
  <c r="D6516" i="4" s="1"/>
  <c r="E6517" i="4"/>
  <c r="D6517" i="4" s="1"/>
  <c r="E6518" i="4"/>
  <c r="D6518" i="4" s="1"/>
  <c r="E6519" i="4"/>
  <c r="D6519" i="4" s="1"/>
  <c r="E6520" i="4"/>
  <c r="D6520" i="4" s="1"/>
  <c r="E6521" i="4"/>
  <c r="D6521" i="4" s="1"/>
  <c r="E6522" i="4"/>
  <c r="D6522" i="4" s="1"/>
  <c r="E6523" i="4"/>
  <c r="D6523" i="4" s="1"/>
  <c r="E6524" i="4"/>
  <c r="D6524" i="4" s="1"/>
  <c r="E6525" i="4"/>
  <c r="D6525" i="4" s="1"/>
  <c r="E6526" i="4"/>
  <c r="D6526" i="4" s="1"/>
  <c r="E6527" i="4"/>
  <c r="D6527" i="4" s="1"/>
  <c r="E6528" i="4"/>
  <c r="D6528" i="4" s="1"/>
  <c r="E6529" i="4"/>
  <c r="D6529" i="4" s="1"/>
  <c r="E6530" i="4"/>
  <c r="D6530" i="4" s="1"/>
  <c r="E6531" i="4"/>
  <c r="D6531" i="4" s="1"/>
  <c r="E6532" i="4"/>
  <c r="D6532" i="4" s="1"/>
  <c r="E6533" i="4"/>
  <c r="D6533" i="4" s="1"/>
  <c r="E6534" i="4"/>
  <c r="D6534" i="4" s="1"/>
  <c r="E6535" i="4"/>
  <c r="D6535" i="4" s="1"/>
  <c r="E6536" i="4"/>
  <c r="D6536" i="4" s="1"/>
  <c r="E6537" i="4"/>
  <c r="D6537" i="4" s="1"/>
  <c r="E6538" i="4"/>
  <c r="D6538" i="4" s="1"/>
  <c r="E6539" i="4"/>
  <c r="D6539" i="4" s="1"/>
  <c r="E6540" i="4"/>
  <c r="D6540" i="4" s="1"/>
  <c r="E6541" i="4"/>
  <c r="D6541" i="4" s="1"/>
  <c r="E6542" i="4"/>
  <c r="D6542" i="4" s="1"/>
  <c r="E6543" i="4"/>
  <c r="D6543" i="4" s="1"/>
  <c r="E6544" i="4"/>
  <c r="D6544" i="4" s="1"/>
  <c r="E6545" i="4"/>
  <c r="D6545" i="4" s="1"/>
  <c r="E6546" i="4"/>
  <c r="D6546" i="4" s="1"/>
  <c r="E6547" i="4"/>
  <c r="D6547" i="4" s="1"/>
  <c r="E6548" i="4"/>
  <c r="D6548" i="4" s="1"/>
  <c r="E6549" i="4"/>
  <c r="D6549" i="4" s="1"/>
  <c r="E6550" i="4"/>
  <c r="D6550" i="4" s="1"/>
  <c r="E6551" i="4"/>
  <c r="D6551" i="4" s="1"/>
  <c r="E6552" i="4"/>
  <c r="D6552" i="4" s="1"/>
  <c r="E6553" i="4"/>
  <c r="D6553" i="4" s="1"/>
  <c r="E6554" i="4"/>
  <c r="D6554" i="4" s="1"/>
  <c r="E6555" i="4"/>
  <c r="D6555" i="4" s="1"/>
  <c r="E6556" i="4"/>
  <c r="D6556" i="4" s="1"/>
  <c r="E6557" i="4"/>
  <c r="D6557" i="4" s="1"/>
  <c r="E6558" i="4"/>
  <c r="D6558" i="4" s="1"/>
  <c r="E6559" i="4"/>
  <c r="D6559" i="4" s="1"/>
  <c r="E6560" i="4"/>
  <c r="D6560" i="4" s="1"/>
  <c r="E6561" i="4"/>
  <c r="D6561" i="4" s="1"/>
  <c r="E6562" i="4"/>
  <c r="D6562" i="4" s="1"/>
  <c r="E6563" i="4"/>
  <c r="D6563" i="4" s="1"/>
  <c r="E6564" i="4"/>
  <c r="D6564" i="4" s="1"/>
  <c r="E6565" i="4"/>
  <c r="D6565" i="4" s="1"/>
  <c r="E6566" i="4"/>
  <c r="D6566" i="4" s="1"/>
  <c r="E6567" i="4"/>
  <c r="D6567" i="4" s="1"/>
  <c r="E6568" i="4"/>
  <c r="D6568" i="4" s="1"/>
  <c r="E6569" i="4"/>
  <c r="D6569" i="4" s="1"/>
  <c r="E6570" i="4"/>
  <c r="D6570" i="4" s="1"/>
  <c r="E6571" i="4"/>
  <c r="D6571" i="4" s="1"/>
  <c r="E6572" i="4"/>
  <c r="D6572" i="4" s="1"/>
  <c r="E6573" i="4"/>
  <c r="D6573" i="4" s="1"/>
  <c r="E6574" i="4"/>
  <c r="D6574" i="4" s="1"/>
  <c r="E6575" i="4"/>
  <c r="D6575" i="4" s="1"/>
  <c r="E6576" i="4"/>
  <c r="D6576" i="4" s="1"/>
  <c r="E6577" i="4"/>
  <c r="D6577" i="4" s="1"/>
  <c r="E6578" i="4"/>
  <c r="D6578" i="4" s="1"/>
  <c r="E6579" i="4"/>
  <c r="D6579" i="4" s="1"/>
  <c r="E6580" i="4"/>
  <c r="D6580" i="4" s="1"/>
  <c r="E6581" i="4"/>
  <c r="D6581" i="4" s="1"/>
  <c r="E6582" i="4"/>
  <c r="D6582" i="4" s="1"/>
  <c r="E6583" i="4"/>
  <c r="D6583" i="4" s="1"/>
  <c r="E6584" i="4"/>
  <c r="D6584" i="4" s="1"/>
  <c r="E6585" i="4"/>
  <c r="D6585" i="4" s="1"/>
  <c r="E6586" i="4"/>
  <c r="D6586" i="4" s="1"/>
  <c r="E6587" i="4"/>
  <c r="D6587" i="4" s="1"/>
  <c r="E6588" i="4"/>
  <c r="D6588" i="4" s="1"/>
  <c r="E6589" i="4"/>
  <c r="D6589" i="4" s="1"/>
  <c r="E6590" i="4"/>
  <c r="D6590" i="4" s="1"/>
  <c r="E6591" i="4"/>
  <c r="D6591" i="4" s="1"/>
  <c r="E6592" i="4"/>
  <c r="D6592" i="4" s="1"/>
  <c r="E6593" i="4"/>
  <c r="D6593" i="4" s="1"/>
  <c r="E6594" i="4"/>
  <c r="D6594" i="4" s="1"/>
  <c r="E6595" i="4"/>
  <c r="D6595" i="4" s="1"/>
  <c r="E6596" i="4"/>
  <c r="D6596" i="4" s="1"/>
  <c r="E6597" i="4"/>
  <c r="D6597" i="4" s="1"/>
  <c r="E6598" i="4"/>
  <c r="D6598" i="4" s="1"/>
  <c r="E6599" i="4"/>
  <c r="D6599" i="4" s="1"/>
  <c r="E6600" i="4"/>
  <c r="D6600" i="4" s="1"/>
  <c r="E6601" i="4"/>
  <c r="D6601" i="4" s="1"/>
  <c r="E6602" i="4"/>
  <c r="D6602" i="4" s="1"/>
  <c r="E6603" i="4"/>
  <c r="D6603" i="4" s="1"/>
  <c r="E6604" i="4"/>
  <c r="D6604" i="4" s="1"/>
  <c r="E6605" i="4"/>
  <c r="D6605" i="4" s="1"/>
  <c r="E6606" i="4"/>
  <c r="D6606" i="4" s="1"/>
  <c r="E6607" i="4"/>
  <c r="D6607" i="4" s="1"/>
  <c r="E6608" i="4"/>
  <c r="D6608" i="4" s="1"/>
  <c r="E6609" i="4"/>
  <c r="D6609" i="4" s="1"/>
  <c r="E6610" i="4"/>
  <c r="D6610" i="4" s="1"/>
  <c r="E6611" i="4"/>
  <c r="D6611" i="4" s="1"/>
  <c r="E6612" i="4"/>
  <c r="D6612" i="4" s="1"/>
  <c r="E6613" i="4"/>
  <c r="D6613" i="4" s="1"/>
  <c r="E6614" i="4"/>
  <c r="D6614" i="4" s="1"/>
  <c r="E6615" i="4"/>
  <c r="D6615" i="4" s="1"/>
  <c r="E6616" i="4"/>
  <c r="D6616" i="4" s="1"/>
  <c r="E6617" i="4"/>
  <c r="D6617" i="4" s="1"/>
  <c r="E6618" i="4"/>
  <c r="D6618" i="4" s="1"/>
  <c r="E6619" i="4"/>
  <c r="D6619" i="4" s="1"/>
  <c r="E6620" i="4"/>
  <c r="D6620" i="4" s="1"/>
  <c r="E6621" i="4"/>
  <c r="D6621" i="4" s="1"/>
  <c r="E6622" i="4"/>
  <c r="D6622" i="4" s="1"/>
  <c r="E6623" i="4"/>
  <c r="D6623" i="4" s="1"/>
  <c r="E6624" i="4"/>
  <c r="D6624" i="4" s="1"/>
  <c r="E6625" i="4"/>
  <c r="D6625" i="4" s="1"/>
  <c r="E6626" i="4"/>
  <c r="D6626" i="4" s="1"/>
  <c r="E6627" i="4"/>
  <c r="D6627" i="4" s="1"/>
  <c r="E6628" i="4"/>
  <c r="D6628" i="4" s="1"/>
  <c r="E6629" i="4"/>
  <c r="D6629" i="4" s="1"/>
  <c r="E6630" i="4"/>
  <c r="D6630" i="4" s="1"/>
  <c r="E6631" i="4"/>
  <c r="D6631" i="4" s="1"/>
  <c r="E6632" i="4"/>
  <c r="D6632" i="4" s="1"/>
  <c r="E6633" i="4"/>
  <c r="D6633" i="4" s="1"/>
  <c r="E6634" i="4"/>
  <c r="D6634" i="4" s="1"/>
  <c r="E6635" i="4"/>
  <c r="D6635" i="4" s="1"/>
  <c r="E6636" i="4"/>
  <c r="D6636" i="4" s="1"/>
  <c r="E6637" i="4"/>
  <c r="D6637" i="4" s="1"/>
  <c r="E6638" i="4"/>
  <c r="D6638" i="4" s="1"/>
  <c r="E6639" i="4"/>
  <c r="D6639" i="4" s="1"/>
  <c r="E6640" i="4"/>
  <c r="D6640" i="4" s="1"/>
  <c r="E6641" i="4"/>
  <c r="D6641" i="4" s="1"/>
  <c r="E6642" i="4"/>
  <c r="D6642" i="4" s="1"/>
  <c r="E6643" i="4"/>
  <c r="D6643" i="4" s="1"/>
  <c r="E6644" i="4"/>
  <c r="D6644" i="4" s="1"/>
  <c r="E6645" i="4"/>
  <c r="D6645" i="4" s="1"/>
  <c r="E6646" i="4"/>
  <c r="D6646" i="4" s="1"/>
  <c r="E6647" i="4"/>
  <c r="D6647" i="4" s="1"/>
  <c r="E6648" i="4"/>
  <c r="D6648" i="4" s="1"/>
  <c r="E6649" i="4"/>
  <c r="D6649" i="4" s="1"/>
  <c r="E6650" i="4"/>
  <c r="D6650" i="4" s="1"/>
  <c r="E6651" i="4"/>
  <c r="D6651" i="4" s="1"/>
  <c r="E6652" i="4"/>
  <c r="D6652" i="4" s="1"/>
  <c r="E6653" i="4"/>
  <c r="D6653" i="4" s="1"/>
  <c r="E6654" i="4"/>
  <c r="D6654" i="4" s="1"/>
  <c r="E6655" i="4"/>
  <c r="D6655" i="4" s="1"/>
  <c r="E6656" i="4"/>
  <c r="D6656" i="4" s="1"/>
  <c r="E6657" i="4"/>
  <c r="D6657" i="4" s="1"/>
  <c r="E6658" i="4"/>
  <c r="D6658" i="4" s="1"/>
  <c r="E6659" i="4"/>
  <c r="D6659" i="4" s="1"/>
  <c r="E6660" i="4"/>
  <c r="D6660" i="4" s="1"/>
  <c r="E6661" i="4"/>
  <c r="D6661" i="4" s="1"/>
  <c r="E6662" i="4"/>
  <c r="D6662" i="4" s="1"/>
  <c r="E6663" i="4"/>
  <c r="D6663" i="4" s="1"/>
  <c r="E6664" i="4"/>
  <c r="D6664" i="4" s="1"/>
  <c r="E6665" i="4"/>
  <c r="D6665" i="4" s="1"/>
  <c r="E6666" i="4"/>
  <c r="D6666" i="4" s="1"/>
  <c r="E6667" i="4"/>
  <c r="D6667" i="4" s="1"/>
  <c r="E6668" i="4"/>
  <c r="D6668" i="4" s="1"/>
  <c r="E6669" i="4"/>
  <c r="D6669" i="4" s="1"/>
  <c r="E6670" i="4"/>
  <c r="D6670" i="4" s="1"/>
  <c r="E6671" i="4"/>
  <c r="D6671" i="4" s="1"/>
  <c r="E6672" i="4"/>
  <c r="D6672" i="4" s="1"/>
  <c r="E6673" i="4"/>
  <c r="D6673" i="4" s="1"/>
  <c r="E6674" i="4"/>
  <c r="D6674" i="4" s="1"/>
  <c r="E6675" i="4"/>
  <c r="D6675" i="4" s="1"/>
  <c r="E6676" i="4"/>
  <c r="D6676" i="4" s="1"/>
  <c r="E6677" i="4"/>
  <c r="D6677" i="4" s="1"/>
  <c r="E6678" i="4"/>
  <c r="D6678" i="4" s="1"/>
  <c r="E6679" i="4"/>
  <c r="D6679" i="4" s="1"/>
  <c r="E6680" i="4"/>
  <c r="D6680" i="4" s="1"/>
  <c r="E6681" i="4"/>
  <c r="D6681" i="4" s="1"/>
  <c r="E6682" i="4"/>
  <c r="D6682" i="4" s="1"/>
  <c r="E6683" i="4"/>
  <c r="D6683" i="4" s="1"/>
  <c r="E6684" i="4"/>
  <c r="D6684" i="4" s="1"/>
  <c r="E6685" i="4"/>
  <c r="D6685" i="4" s="1"/>
  <c r="E6686" i="4"/>
  <c r="D6686" i="4" s="1"/>
  <c r="E6687" i="4"/>
  <c r="D6687" i="4" s="1"/>
  <c r="E6688" i="4"/>
  <c r="D6688" i="4" s="1"/>
  <c r="E6689" i="4"/>
  <c r="D6689" i="4" s="1"/>
  <c r="E6690" i="4"/>
  <c r="D6690" i="4" s="1"/>
  <c r="E6691" i="4"/>
  <c r="D6691" i="4" s="1"/>
  <c r="E6692" i="4"/>
  <c r="D6692" i="4" s="1"/>
  <c r="E6693" i="4"/>
  <c r="D6693" i="4" s="1"/>
  <c r="E6694" i="4"/>
  <c r="D6694" i="4" s="1"/>
  <c r="E6695" i="4"/>
  <c r="D6695" i="4" s="1"/>
  <c r="E6696" i="4"/>
  <c r="D6696" i="4" s="1"/>
  <c r="E6697" i="4"/>
  <c r="D6697" i="4" s="1"/>
  <c r="E6698" i="4"/>
  <c r="D6698" i="4" s="1"/>
  <c r="E6699" i="4"/>
  <c r="D6699" i="4" s="1"/>
  <c r="E6700" i="4"/>
  <c r="D6700" i="4" s="1"/>
  <c r="E6701" i="4"/>
  <c r="D6701" i="4" s="1"/>
  <c r="E6702" i="4"/>
  <c r="D6702" i="4" s="1"/>
  <c r="E6703" i="4"/>
  <c r="D6703" i="4" s="1"/>
  <c r="E6704" i="4"/>
  <c r="D6704" i="4" s="1"/>
  <c r="E6705" i="4"/>
  <c r="D6705" i="4" s="1"/>
  <c r="E6706" i="4"/>
  <c r="D6706" i="4" s="1"/>
  <c r="E6707" i="4"/>
  <c r="D6707" i="4" s="1"/>
  <c r="E6708" i="4"/>
  <c r="D6708" i="4" s="1"/>
  <c r="E6709" i="4"/>
  <c r="D6709" i="4" s="1"/>
  <c r="E6710" i="4"/>
  <c r="D6710" i="4" s="1"/>
  <c r="E6711" i="4"/>
  <c r="D6711" i="4" s="1"/>
  <c r="E6712" i="4"/>
  <c r="D6712" i="4" s="1"/>
  <c r="E6713" i="4"/>
  <c r="D6713" i="4" s="1"/>
  <c r="E6714" i="4"/>
  <c r="D6714" i="4" s="1"/>
  <c r="E6715" i="4"/>
  <c r="D6715" i="4" s="1"/>
  <c r="E6716" i="4"/>
  <c r="D6716" i="4" s="1"/>
  <c r="E6717" i="4"/>
  <c r="D6717" i="4" s="1"/>
  <c r="E6718" i="4"/>
  <c r="D6718" i="4" s="1"/>
  <c r="E6719" i="4"/>
  <c r="D6719" i="4" s="1"/>
  <c r="E6720" i="4"/>
  <c r="D6720" i="4" s="1"/>
  <c r="E6721" i="4"/>
  <c r="D6721" i="4" s="1"/>
  <c r="E6722" i="4"/>
  <c r="D6722" i="4" s="1"/>
  <c r="E6723" i="4"/>
  <c r="D6723" i="4" s="1"/>
  <c r="E6724" i="4"/>
  <c r="D6724" i="4" s="1"/>
  <c r="E6725" i="4"/>
  <c r="D6725" i="4" s="1"/>
  <c r="E6726" i="4"/>
  <c r="D6726" i="4" s="1"/>
  <c r="E6727" i="4"/>
  <c r="D6727" i="4" s="1"/>
  <c r="E6728" i="4"/>
  <c r="D6728" i="4" s="1"/>
  <c r="E6729" i="4"/>
  <c r="D6729" i="4" s="1"/>
  <c r="E6730" i="4"/>
  <c r="D6730" i="4" s="1"/>
  <c r="E6731" i="4"/>
  <c r="D6731" i="4" s="1"/>
  <c r="E6732" i="4"/>
  <c r="D6732" i="4" s="1"/>
  <c r="E6733" i="4"/>
  <c r="D6733" i="4" s="1"/>
  <c r="E6734" i="4"/>
  <c r="D6734" i="4" s="1"/>
  <c r="E6735" i="4"/>
  <c r="D6735" i="4" s="1"/>
  <c r="E6736" i="4"/>
  <c r="D6736" i="4" s="1"/>
  <c r="E6737" i="4"/>
  <c r="D6737" i="4" s="1"/>
  <c r="E6738" i="4"/>
  <c r="D6738" i="4" s="1"/>
  <c r="E6739" i="4"/>
  <c r="D6739" i="4" s="1"/>
  <c r="E6740" i="4"/>
  <c r="D6740" i="4" s="1"/>
  <c r="E6741" i="4"/>
  <c r="D6741" i="4" s="1"/>
  <c r="E6742" i="4"/>
  <c r="D6742" i="4" s="1"/>
  <c r="E6743" i="4"/>
  <c r="D6743" i="4" s="1"/>
  <c r="E6744" i="4"/>
  <c r="D6744" i="4" s="1"/>
  <c r="E6745" i="4"/>
  <c r="D6745" i="4" s="1"/>
  <c r="E6746" i="4"/>
  <c r="D6746" i="4" s="1"/>
  <c r="E6747" i="4"/>
  <c r="D6747" i="4" s="1"/>
  <c r="E6748" i="4"/>
  <c r="D6748" i="4" s="1"/>
  <c r="E6749" i="4"/>
  <c r="D6749" i="4" s="1"/>
  <c r="E6750" i="4"/>
  <c r="D6750" i="4" s="1"/>
  <c r="E6751" i="4"/>
  <c r="D6751" i="4" s="1"/>
  <c r="E6752" i="4"/>
  <c r="D6752" i="4" s="1"/>
  <c r="E6753" i="4"/>
  <c r="D6753" i="4" s="1"/>
  <c r="E6754" i="4"/>
  <c r="D6754" i="4" s="1"/>
  <c r="E6755" i="4"/>
  <c r="D6755" i="4" s="1"/>
  <c r="E6756" i="4"/>
  <c r="D6756" i="4" s="1"/>
  <c r="E6757" i="4"/>
  <c r="D6757" i="4" s="1"/>
  <c r="E6758" i="4"/>
  <c r="D6758" i="4" s="1"/>
  <c r="E6759" i="4"/>
  <c r="D6759" i="4" s="1"/>
  <c r="E6760" i="4"/>
  <c r="D6760" i="4" s="1"/>
  <c r="E6761" i="4"/>
  <c r="D6761" i="4" s="1"/>
  <c r="E6762" i="4"/>
  <c r="D6762" i="4" s="1"/>
  <c r="E6763" i="4"/>
  <c r="D6763" i="4" s="1"/>
  <c r="E6764" i="4"/>
  <c r="D6764" i="4" s="1"/>
  <c r="E6765" i="4"/>
  <c r="D6765" i="4" s="1"/>
  <c r="E6766" i="4"/>
  <c r="D6766" i="4" s="1"/>
  <c r="E6767" i="4"/>
  <c r="D6767" i="4" s="1"/>
  <c r="E6768" i="4"/>
  <c r="D6768" i="4" s="1"/>
  <c r="E6769" i="4"/>
  <c r="D6769" i="4" s="1"/>
  <c r="E6770" i="4"/>
  <c r="D6770" i="4" s="1"/>
  <c r="E6771" i="4"/>
  <c r="D6771" i="4" s="1"/>
  <c r="E6772" i="4"/>
  <c r="D6772" i="4" s="1"/>
  <c r="E6773" i="4"/>
  <c r="D6773" i="4" s="1"/>
  <c r="E6774" i="4"/>
  <c r="D6774" i="4" s="1"/>
  <c r="E6775" i="4"/>
  <c r="D6775" i="4" s="1"/>
  <c r="E6776" i="4"/>
  <c r="D6776" i="4" s="1"/>
  <c r="E6777" i="4"/>
  <c r="D6777" i="4" s="1"/>
  <c r="E6778" i="4"/>
  <c r="D6778" i="4" s="1"/>
  <c r="E6779" i="4"/>
  <c r="D6779" i="4" s="1"/>
  <c r="E6780" i="4"/>
  <c r="D6780" i="4" s="1"/>
  <c r="E6781" i="4"/>
  <c r="D6781" i="4" s="1"/>
  <c r="E6782" i="4"/>
  <c r="D6782" i="4" s="1"/>
  <c r="E6783" i="4"/>
  <c r="D6783" i="4" s="1"/>
  <c r="E6784" i="4"/>
  <c r="D6784" i="4" s="1"/>
  <c r="E6785" i="4"/>
  <c r="D6785" i="4" s="1"/>
  <c r="E6786" i="4"/>
  <c r="D6786" i="4" s="1"/>
  <c r="E6787" i="4"/>
  <c r="D6787" i="4" s="1"/>
  <c r="E6788" i="4"/>
  <c r="D6788" i="4" s="1"/>
  <c r="E6789" i="4"/>
  <c r="D6789" i="4" s="1"/>
  <c r="E6790" i="4"/>
  <c r="D6790" i="4" s="1"/>
  <c r="E6791" i="4"/>
  <c r="D6791" i="4" s="1"/>
  <c r="E6792" i="4"/>
  <c r="D6792" i="4" s="1"/>
  <c r="E6793" i="4"/>
  <c r="D6793" i="4" s="1"/>
  <c r="E6794" i="4"/>
  <c r="D6794" i="4" s="1"/>
  <c r="E6795" i="4"/>
  <c r="D6795" i="4" s="1"/>
  <c r="E6796" i="4"/>
  <c r="D6796" i="4" s="1"/>
  <c r="E6797" i="4"/>
  <c r="D6797" i="4" s="1"/>
  <c r="E6798" i="4"/>
  <c r="D6798" i="4" s="1"/>
  <c r="E6799" i="4"/>
  <c r="D6799" i="4" s="1"/>
  <c r="E6800" i="4"/>
  <c r="D6800" i="4" s="1"/>
  <c r="E6801" i="4"/>
  <c r="D6801" i="4" s="1"/>
  <c r="E6802" i="4"/>
  <c r="D6802" i="4" s="1"/>
  <c r="E6803" i="4"/>
  <c r="D6803" i="4" s="1"/>
  <c r="E6804" i="4"/>
  <c r="D6804" i="4" s="1"/>
  <c r="E6805" i="4"/>
  <c r="D6805" i="4" s="1"/>
  <c r="E6806" i="4"/>
  <c r="D6806" i="4" s="1"/>
  <c r="E6807" i="4"/>
  <c r="D6807" i="4" s="1"/>
  <c r="E6808" i="4"/>
  <c r="D6808" i="4" s="1"/>
  <c r="E6809" i="4"/>
  <c r="D6809" i="4" s="1"/>
  <c r="E6810" i="4"/>
  <c r="D6810" i="4" s="1"/>
  <c r="E6811" i="4"/>
  <c r="D6811" i="4" s="1"/>
  <c r="E6812" i="4"/>
  <c r="D6812" i="4" s="1"/>
  <c r="E6813" i="4"/>
  <c r="D6813" i="4" s="1"/>
  <c r="E6814" i="4"/>
  <c r="D6814" i="4" s="1"/>
  <c r="E6815" i="4"/>
  <c r="D6815" i="4" s="1"/>
  <c r="E6816" i="4"/>
  <c r="D6816" i="4" s="1"/>
  <c r="E6817" i="4"/>
  <c r="D6817" i="4" s="1"/>
  <c r="E6818" i="4"/>
  <c r="D6818" i="4" s="1"/>
  <c r="E6819" i="4"/>
  <c r="D6819" i="4" s="1"/>
  <c r="E6820" i="4"/>
  <c r="D6820" i="4" s="1"/>
  <c r="E6821" i="4"/>
  <c r="D6821" i="4" s="1"/>
  <c r="E6822" i="4"/>
  <c r="D6822" i="4" s="1"/>
  <c r="E6823" i="4"/>
  <c r="D6823" i="4" s="1"/>
  <c r="E6824" i="4"/>
  <c r="D6824" i="4" s="1"/>
  <c r="E6825" i="4"/>
  <c r="D6825" i="4" s="1"/>
  <c r="E6826" i="4"/>
  <c r="D6826" i="4" s="1"/>
  <c r="E6827" i="4"/>
  <c r="D6827" i="4" s="1"/>
  <c r="E6828" i="4"/>
  <c r="D6828" i="4" s="1"/>
  <c r="E6829" i="4"/>
  <c r="D6829" i="4" s="1"/>
  <c r="E6830" i="4"/>
  <c r="D6830" i="4" s="1"/>
  <c r="E6831" i="4"/>
  <c r="D6831" i="4" s="1"/>
  <c r="E6832" i="4"/>
  <c r="D6832" i="4" s="1"/>
  <c r="E6833" i="4"/>
  <c r="D6833" i="4" s="1"/>
  <c r="E6834" i="4"/>
  <c r="D6834" i="4" s="1"/>
  <c r="E6835" i="4"/>
  <c r="D6835" i="4" s="1"/>
  <c r="E6836" i="4"/>
  <c r="D6836" i="4" s="1"/>
  <c r="E6837" i="4"/>
  <c r="D6837" i="4" s="1"/>
  <c r="E6838" i="4"/>
  <c r="D6838" i="4" s="1"/>
  <c r="E6839" i="4"/>
  <c r="D6839" i="4" s="1"/>
  <c r="E6840" i="4"/>
  <c r="D6840" i="4" s="1"/>
  <c r="E6841" i="4"/>
  <c r="D6841" i="4" s="1"/>
  <c r="E6842" i="4"/>
  <c r="D6842" i="4" s="1"/>
  <c r="E6843" i="4"/>
  <c r="D6843" i="4" s="1"/>
  <c r="E6844" i="4"/>
  <c r="D6844" i="4" s="1"/>
  <c r="E6845" i="4"/>
  <c r="D6845" i="4" s="1"/>
  <c r="E6846" i="4"/>
  <c r="D6846" i="4" s="1"/>
  <c r="E6847" i="4"/>
  <c r="D6847" i="4" s="1"/>
  <c r="E6848" i="4"/>
  <c r="D6848" i="4" s="1"/>
  <c r="E6849" i="4"/>
  <c r="D6849" i="4" s="1"/>
  <c r="E6850" i="4"/>
  <c r="D6850" i="4" s="1"/>
  <c r="E6851" i="4"/>
  <c r="D6851" i="4" s="1"/>
  <c r="E6852" i="4"/>
  <c r="D6852" i="4" s="1"/>
  <c r="E6853" i="4"/>
  <c r="D6853" i="4" s="1"/>
  <c r="E6854" i="4"/>
  <c r="D6854" i="4" s="1"/>
  <c r="E6855" i="4"/>
  <c r="D6855" i="4" s="1"/>
  <c r="E6856" i="4"/>
  <c r="D6856" i="4" s="1"/>
  <c r="E6857" i="4"/>
  <c r="D6857" i="4" s="1"/>
  <c r="E6858" i="4"/>
  <c r="D6858" i="4" s="1"/>
  <c r="E6859" i="4"/>
  <c r="D6859" i="4" s="1"/>
  <c r="E6860" i="4"/>
  <c r="D6860" i="4" s="1"/>
  <c r="E6861" i="4"/>
  <c r="D6861" i="4" s="1"/>
  <c r="E6862" i="4"/>
  <c r="D6862" i="4" s="1"/>
  <c r="E6863" i="4"/>
  <c r="D6863" i="4" s="1"/>
  <c r="E6864" i="4"/>
  <c r="D6864" i="4" s="1"/>
  <c r="E6865" i="4"/>
  <c r="D6865" i="4" s="1"/>
  <c r="E6866" i="4"/>
  <c r="D6866" i="4" s="1"/>
  <c r="E6867" i="4"/>
  <c r="D6867" i="4" s="1"/>
  <c r="E6868" i="4"/>
  <c r="D6868" i="4" s="1"/>
  <c r="E6869" i="4"/>
  <c r="D6869" i="4" s="1"/>
  <c r="E6870" i="4"/>
  <c r="D6870" i="4" s="1"/>
  <c r="E6871" i="4"/>
  <c r="D6871" i="4" s="1"/>
  <c r="E6872" i="4"/>
  <c r="D6872" i="4" s="1"/>
  <c r="E6873" i="4"/>
  <c r="D6873" i="4" s="1"/>
  <c r="E6874" i="4"/>
  <c r="D6874" i="4" s="1"/>
  <c r="E6875" i="4"/>
  <c r="D6875" i="4" s="1"/>
  <c r="E6876" i="4"/>
  <c r="D6876" i="4" s="1"/>
  <c r="E6877" i="4"/>
  <c r="D6877" i="4" s="1"/>
  <c r="E6878" i="4"/>
  <c r="D6878" i="4" s="1"/>
  <c r="E6879" i="4"/>
  <c r="D6879" i="4" s="1"/>
  <c r="E6880" i="4"/>
  <c r="D6880" i="4" s="1"/>
  <c r="E6881" i="4"/>
  <c r="D6881" i="4" s="1"/>
  <c r="E6882" i="4"/>
  <c r="D6882" i="4" s="1"/>
  <c r="E6883" i="4"/>
  <c r="D6883" i="4" s="1"/>
  <c r="E6884" i="4"/>
  <c r="D6884" i="4" s="1"/>
  <c r="E6885" i="4"/>
  <c r="D6885" i="4" s="1"/>
  <c r="E6886" i="4"/>
  <c r="D6886" i="4" s="1"/>
  <c r="E6887" i="4"/>
  <c r="D6887" i="4" s="1"/>
  <c r="E6888" i="4"/>
  <c r="D6888" i="4" s="1"/>
  <c r="E6889" i="4"/>
  <c r="D6889" i="4" s="1"/>
  <c r="E6890" i="4"/>
  <c r="D6890" i="4" s="1"/>
  <c r="E6891" i="4"/>
  <c r="D6891" i="4" s="1"/>
  <c r="E6892" i="4"/>
  <c r="D6892" i="4" s="1"/>
  <c r="E6893" i="4"/>
  <c r="D6893" i="4" s="1"/>
  <c r="E6894" i="4"/>
  <c r="D6894" i="4" s="1"/>
  <c r="E6895" i="4"/>
  <c r="D6895" i="4" s="1"/>
  <c r="E6896" i="4"/>
  <c r="D6896" i="4" s="1"/>
  <c r="E6897" i="4"/>
  <c r="D6897" i="4" s="1"/>
  <c r="E6898" i="4"/>
  <c r="D6898" i="4" s="1"/>
  <c r="E6899" i="4"/>
  <c r="D6899" i="4" s="1"/>
  <c r="E6900" i="4"/>
  <c r="D6900" i="4" s="1"/>
  <c r="E6901" i="4"/>
  <c r="D6901" i="4" s="1"/>
  <c r="E6902" i="4"/>
  <c r="D6902" i="4" s="1"/>
  <c r="E6903" i="4"/>
  <c r="D6903" i="4" s="1"/>
  <c r="E6904" i="4"/>
  <c r="D6904" i="4" s="1"/>
  <c r="E6905" i="4"/>
  <c r="D6905" i="4" s="1"/>
  <c r="E6906" i="4"/>
  <c r="D6906" i="4" s="1"/>
  <c r="E6907" i="4"/>
  <c r="D6907" i="4" s="1"/>
  <c r="E6908" i="4"/>
  <c r="D6908" i="4" s="1"/>
  <c r="E6909" i="4"/>
  <c r="D6909" i="4" s="1"/>
  <c r="E6910" i="4"/>
  <c r="D6910" i="4" s="1"/>
  <c r="E6911" i="4"/>
  <c r="D6911" i="4" s="1"/>
  <c r="E6912" i="4"/>
  <c r="D6912" i="4" s="1"/>
  <c r="E6913" i="4"/>
  <c r="D6913" i="4" s="1"/>
  <c r="E6914" i="4"/>
  <c r="D6914" i="4" s="1"/>
  <c r="E6915" i="4"/>
  <c r="D6915" i="4" s="1"/>
  <c r="E6916" i="4"/>
  <c r="D6916" i="4" s="1"/>
  <c r="E6917" i="4"/>
  <c r="D6917" i="4" s="1"/>
  <c r="E6918" i="4"/>
  <c r="D6918" i="4" s="1"/>
  <c r="E6919" i="4"/>
  <c r="D6919" i="4" s="1"/>
  <c r="E6920" i="4"/>
  <c r="D6920" i="4" s="1"/>
  <c r="E6921" i="4"/>
  <c r="D6921" i="4" s="1"/>
  <c r="E6922" i="4"/>
  <c r="D6922" i="4" s="1"/>
  <c r="E6923" i="4"/>
  <c r="D6923" i="4" s="1"/>
  <c r="E6924" i="4"/>
  <c r="D6924" i="4" s="1"/>
  <c r="E6925" i="4"/>
  <c r="D6925" i="4" s="1"/>
  <c r="E6926" i="4"/>
  <c r="D6926" i="4" s="1"/>
  <c r="E6927" i="4"/>
  <c r="D6927" i="4" s="1"/>
  <c r="E6928" i="4"/>
  <c r="D6928" i="4" s="1"/>
  <c r="E6929" i="4"/>
  <c r="D6929" i="4" s="1"/>
  <c r="E6930" i="4"/>
  <c r="D6930" i="4" s="1"/>
  <c r="E6931" i="4"/>
  <c r="D6931" i="4" s="1"/>
  <c r="E6932" i="4"/>
  <c r="D6932" i="4" s="1"/>
  <c r="E6933" i="4"/>
  <c r="D6933" i="4" s="1"/>
  <c r="E6934" i="4"/>
  <c r="D6934" i="4" s="1"/>
  <c r="E6935" i="4"/>
  <c r="D6935" i="4" s="1"/>
  <c r="E6936" i="4"/>
  <c r="D6936" i="4" s="1"/>
  <c r="E6937" i="4"/>
  <c r="D6937" i="4" s="1"/>
  <c r="E6938" i="4"/>
  <c r="D6938" i="4" s="1"/>
  <c r="E6939" i="4"/>
  <c r="D6939" i="4" s="1"/>
  <c r="E6940" i="4"/>
  <c r="D6940" i="4" s="1"/>
  <c r="E6941" i="4"/>
  <c r="D6941" i="4" s="1"/>
  <c r="E6942" i="4"/>
  <c r="D6942" i="4" s="1"/>
  <c r="E6943" i="4"/>
  <c r="D6943" i="4" s="1"/>
  <c r="E6944" i="4"/>
  <c r="D6944" i="4" s="1"/>
  <c r="E6945" i="4"/>
  <c r="D6945" i="4" s="1"/>
  <c r="E6946" i="4"/>
  <c r="D6946" i="4" s="1"/>
  <c r="E6947" i="4"/>
  <c r="D6947" i="4" s="1"/>
  <c r="E6948" i="4"/>
  <c r="D6948" i="4" s="1"/>
  <c r="E6949" i="4"/>
  <c r="D6949" i="4" s="1"/>
  <c r="E6950" i="4"/>
  <c r="D6950" i="4" s="1"/>
  <c r="E6951" i="4"/>
  <c r="D6951" i="4" s="1"/>
  <c r="E6952" i="4"/>
  <c r="D6952" i="4" s="1"/>
  <c r="E6953" i="4"/>
  <c r="D6953" i="4" s="1"/>
  <c r="E6954" i="4"/>
  <c r="D6954" i="4" s="1"/>
  <c r="E6955" i="4"/>
  <c r="D6955" i="4" s="1"/>
  <c r="E6956" i="4"/>
  <c r="D6956" i="4" s="1"/>
  <c r="E6957" i="4"/>
  <c r="D6957" i="4" s="1"/>
  <c r="E6958" i="4"/>
  <c r="D6958" i="4" s="1"/>
  <c r="E6959" i="4"/>
  <c r="D6959" i="4" s="1"/>
  <c r="E6960" i="4"/>
  <c r="D6960" i="4" s="1"/>
  <c r="E6961" i="4"/>
  <c r="D6961" i="4" s="1"/>
  <c r="E6962" i="4"/>
  <c r="D6962" i="4" s="1"/>
  <c r="E6963" i="4"/>
  <c r="D6963" i="4" s="1"/>
  <c r="E6964" i="4"/>
  <c r="D6964" i="4" s="1"/>
  <c r="E6965" i="4"/>
  <c r="D6965" i="4" s="1"/>
  <c r="E6966" i="4"/>
  <c r="D6966" i="4" s="1"/>
  <c r="E6967" i="4"/>
  <c r="D6967" i="4" s="1"/>
  <c r="E6968" i="4"/>
  <c r="D6968" i="4" s="1"/>
  <c r="E6969" i="4"/>
  <c r="D6969" i="4" s="1"/>
  <c r="E6970" i="4"/>
  <c r="D6970" i="4" s="1"/>
  <c r="E6971" i="4"/>
  <c r="D6971" i="4" s="1"/>
  <c r="E6972" i="4"/>
  <c r="D6972" i="4" s="1"/>
  <c r="E6973" i="4"/>
  <c r="D6973" i="4" s="1"/>
  <c r="E6974" i="4"/>
  <c r="D6974" i="4" s="1"/>
  <c r="E6975" i="4"/>
  <c r="D6975" i="4" s="1"/>
  <c r="E6976" i="4"/>
  <c r="D6976" i="4" s="1"/>
  <c r="E6977" i="4"/>
  <c r="D6977" i="4" s="1"/>
  <c r="E6978" i="4"/>
  <c r="D6978" i="4" s="1"/>
  <c r="E6979" i="4"/>
  <c r="D6979" i="4" s="1"/>
  <c r="E6980" i="4"/>
  <c r="D6980" i="4" s="1"/>
  <c r="E6981" i="4"/>
  <c r="D6981" i="4" s="1"/>
  <c r="E6982" i="4"/>
  <c r="D6982" i="4" s="1"/>
  <c r="E6983" i="4"/>
  <c r="D6983" i="4" s="1"/>
  <c r="E6984" i="4"/>
  <c r="D6984" i="4" s="1"/>
  <c r="E6985" i="4"/>
  <c r="D6985" i="4" s="1"/>
  <c r="E6986" i="4"/>
  <c r="D6986" i="4" s="1"/>
  <c r="E6987" i="4"/>
  <c r="D6987" i="4" s="1"/>
  <c r="E6988" i="4"/>
  <c r="D6988" i="4" s="1"/>
  <c r="E6989" i="4"/>
  <c r="D6989" i="4" s="1"/>
  <c r="E6990" i="4"/>
  <c r="D6990" i="4" s="1"/>
  <c r="E6991" i="4"/>
  <c r="D6991" i="4" s="1"/>
  <c r="E6992" i="4"/>
  <c r="D6992" i="4" s="1"/>
  <c r="E6993" i="4"/>
  <c r="D6993" i="4" s="1"/>
  <c r="E6994" i="4"/>
  <c r="D6994" i="4" s="1"/>
  <c r="E6995" i="4"/>
  <c r="D6995" i="4" s="1"/>
  <c r="E6996" i="4"/>
  <c r="D6996" i="4" s="1"/>
  <c r="E6997" i="4"/>
  <c r="D6997" i="4" s="1"/>
  <c r="E6998" i="4"/>
  <c r="D6998" i="4" s="1"/>
  <c r="E6999" i="4"/>
  <c r="D6999" i="4" s="1"/>
  <c r="E7000" i="4"/>
  <c r="D7000" i="4" s="1"/>
  <c r="E7001" i="4"/>
  <c r="D7001" i="4" s="1"/>
  <c r="E7002" i="4"/>
  <c r="D7002" i="4" s="1"/>
  <c r="E7003" i="4"/>
  <c r="D7003" i="4" s="1"/>
  <c r="E7004" i="4"/>
  <c r="D7004" i="4" s="1"/>
  <c r="E7005" i="4"/>
  <c r="D7005" i="4" s="1"/>
  <c r="E7006" i="4"/>
  <c r="D7006" i="4" s="1"/>
  <c r="E7007" i="4"/>
  <c r="D7007" i="4" s="1"/>
  <c r="E7008" i="4"/>
  <c r="D7008" i="4" s="1"/>
  <c r="E7009" i="4"/>
  <c r="D7009" i="4" s="1"/>
  <c r="E7010" i="4"/>
  <c r="D7010" i="4" s="1"/>
  <c r="E7011" i="4"/>
  <c r="D7011" i="4" s="1"/>
  <c r="E7012" i="4"/>
  <c r="D7012" i="4" s="1"/>
  <c r="E7013" i="4"/>
  <c r="D7013" i="4" s="1"/>
  <c r="E7014" i="4"/>
  <c r="D7014" i="4" s="1"/>
  <c r="E7015" i="4"/>
  <c r="D7015" i="4" s="1"/>
  <c r="E7016" i="4"/>
  <c r="D7016" i="4" s="1"/>
  <c r="E7017" i="4"/>
  <c r="D7017" i="4" s="1"/>
  <c r="E7018" i="4"/>
  <c r="D7018" i="4" s="1"/>
  <c r="E7019" i="4"/>
  <c r="D7019" i="4" s="1"/>
  <c r="E7020" i="4"/>
  <c r="D7020" i="4" s="1"/>
  <c r="E7021" i="4"/>
  <c r="D7021" i="4" s="1"/>
  <c r="E7022" i="4"/>
  <c r="D7022" i="4" s="1"/>
  <c r="E7023" i="4"/>
  <c r="D7023" i="4" s="1"/>
  <c r="E7024" i="4"/>
  <c r="D7024" i="4" s="1"/>
  <c r="E7025" i="4"/>
  <c r="D7025" i="4" s="1"/>
  <c r="E7026" i="4"/>
  <c r="D7026" i="4" s="1"/>
  <c r="E7027" i="4"/>
  <c r="D7027" i="4" s="1"/>
  <c r="E7028" i="4"/>
  <c r="D7028" i="4" s="1"/>
  <c r="E7029" i="4"/>
  <c r="D7029" i="4" s="1"/>
  <c r="E7030" i="4"/>
  <c r="D7030" i="4" s="1"/>
  <c r="E7031" i="4"/>
  <c r="D7031" i="4" s="1"/>
  <c r="E7032" i="4"/>
  <c r="D7032" i="4" s="1"/>
  <c r="E7033" i="4"/>
  <c r="D7033" i="4" s="1"/>
  <c r="E7034" i="4"/>
  <c r="D7034" i="4" s="1"/>
  <c r="E7035" i="4"/>
  <c r="D7035" i="4" s="1"/>
  <c r="E7036" i="4"/>
  <c r="D7036" i="4" s="1"/>
  <c r="E7037" i="4"/>
  <c r="D7037" i="4" s="1"/>
  <c r="E7038" i="4"/>
  <c r="D7038" i="4" s="1"/>
  <c r="E7039" i="4"/>
  <c r="D7039" i="4" s="1"/>
  <c r="E7040" i="4"/>
  <c r="D7040" i="4" s="1"/>
  <c r="E7041" i="4"/>
  <c r="D7041" i="4" s="1"/>
  <c r="E7042" i="4"/>
  <c r="D7042" i="4" s="1"/>
  <c r="E7043" i="4"/>
  <c r="D7043" i="4" s="1"/>
  <c r="E7044" i="4"/>
  <c r="D7044" i="4" s="1"/>
  <c r="E7045" i="4"/>
  <c r="D7045" i="4" s="1"/>
  <c r="E7046" i="4"/>
  <c r="D7046" i="4" s="1"/>
  <c r="E7047" i="4"/>
  <c r="D7047" i="4" s="1"/>
  <c r="E7048" i="4"/>
  <c r="D7048" i="4" s="1"/>
  <c r="E7049" i="4"/>
  <c r="D7049" i="4" s="1"/>
  <c r="E7050" i="4"/>
  <c r="D7050" i="4" s="1"/>
  <c r="E7051" i="4"/>
  <c r="D7051" i="4" s="1"/>
  <c r="E7052" i="4"/>
  <c r="D7052" i="4" s="1"/>
  <c r="E7053" i="4"/>
  <c r="D7053" i="4" s="1"/>
  <c r="E7054" i="4"/>
  <c r="D7054" i="4" s="1"/>
  <c r="E7055" i="4"/>
  <c r="D7055" i="4" s="1"/>
  <c r="E7056" i="4"/>
  <c r="D7056" i="4" s="1"/>
  <c r="E7057" i="4"/>
  <c r="D7057" i="4" s="1"/>
  <c r="E7058" i="4"/>
  <c r="D7058" i="4" s="1"/>
  <c r="E7059" i="4"/>
  <c r="D7059" i="4" s="1"/>
  <c r="E7060" i="4"/>
  <c r="D7060" i="4" s="1"/>
  <c r="E7061" i="4"/>
  <c r="D7061" i="4" s="1"/>
  <c r="E7062" i="4"/>
  <c r="D7062" i="4" s="1"/>
  <c r="E7063" i="4"/>
  <c r="D7063" i="4" s="1"/>
  <c r="E7064" i="4"/>
  <c r="D7064" i="4" s="1"/>
  <c r="E7065" i="4"/>
  <c r="D7065" i="4" s="1"/>
  <c r="E7066" i="4"/>
  <c r="D7066" i="4" s="1"/>
  <c r="E7067" i="4"/>
  <c r="D7067" i="4" s="1"/>
  <c r="E7068" i="4"/>
  <c r="D7068" i="4" s="1"/>
  <c r="E7069" i="4"/>
  <c r="D7069" i="4" s="1"/>
  <c r="E7070" i="4"/>
  <c r="D7070" i="4" s="1"/>
  <c r="E7071" i="4"/>
  <c r="D7071" i="4" s="1"/>
  <c r="E7072" i="4"/>
  <c r="D7072" i="4" s="1"/>
  <c r="E7073" i="4"/>
  <c r="D7073" i="4" s="1"/>
  <c r="E7074" i="4"/>
  <c r="D7074" i="4" s="1"/>
  <c r="E7075" i="4"/>
  <c r="D7075" i="4" s="1"/>
  <c r="E7076" i="4"/>
  <c r="D7076" i="4" s="1"/>
  <c r="E7077" i="4"/>
  <c r="D7077" i="4" s="1"/>
  <c r="E7078" i="4"/>
  <c r="D7078" i="4" s="1"/>
  <c r="E7079" i="4"/>
  <c r="D7079" i="4" s="1"/>
  <c r="E7080" i="4"/>
  <c r="D7080" i="4" s="1"/>
  <c r="E7081" i="4"/>
  <c r="D7081" i="4" s="1"/>
  <c r="E7082" i="4"/>
  <c r="D7082" i="4" s="1"/>
  <c r="E7083" i="4"/>
  <c r="D7083" i="4" s="1"/>
  <c r="E7084" i="4"/>
  <c r="D7084" i="4" s="1"/>
  <c r="E7085" i="4"/>
  <c r="D7085" i="4" s="1"/>
  <c r="E7086" i="4"/>
  <c r="D7086" i="4" s="1"/>
  <c r="E7087" i="4"/>
  <c r="D7087" i="4" s="1"/>
  <c r="E7088" i="4"/>
  <c r="D7088" i="4" s="1"/>
  <c r="E7089" i="4"/>
  <c r="D7089" i="4" s="1"/>
  <c r="E7090" i="4"/>
  <c r="D7090" i="4" s="1"/>
  <c r="E7091" i="4"/>
  <c r="D7091" i="4" s="1"/>
  <c r="E7092" i="4"/>
  <c r="D7092" i="4" s="1"/>
  <c r="E7093" i="4"/>
  <c r="D7093" i="4" s="1"/>
  <c r="E7094" i="4"/>
  <c r="D7094" i="4" s="1"/>
  <c r="E7095" i="4"/>
  <c r="D7095" i="4" s="1"/>
  <c r="E7096" i="4"/>
  <c r="D7096" i="4" s="1"/>
  <c r="E7097" i="4"/>
  <c r="D7097" i="4" s="1"/>
  <c r="E7098" i="4"/>
  <c r="D7098" i="4" s="1"/>
  <c r="E7099" i="4"/>
  <c r="D7099" i="4" s="1"/>
  <c r="E7100" i="4"/>
  <c r="D7100" i="4" s="1"/>
  <c r="E7101" i="4"/>
  <c r="D7101" i="4" s="1"/>
  <c r="E7102" i="4"/>
  <c r="D7102" i="4" s="1"/>
  <c r="E7103" i="4"/>
  <c r="D7103" i="4" s="1"/>
  <c r="E7104" i="4"/>
  <c r="D7104" i="4" s="1"/>
  <c r="E7105" i="4"/>
  <c r="D7105" i="4" s="1"/>
  <c r="E7106" i="4"/>
  <c r="D7106" i="4" s="1"/>
  <c r="E7107" i="4"/>
  <c r="D7107" i="4" s="1"/>
  <c r="E7108" i="4"/>
  <c r="D7108" i="4" s="1"/>
  <c r="E7109" i="4"/>
  <c r="D7109" i="4" s="1"/>
  <c r="E7110" i="4"/>
  <c r="D7110" i="4" s="1"/>
  <c r="E7111" i="4"/>
  <c r="D7111" i="4" s="1"/>
  <c r="E7112" i="4"/>
  <c r="D7112" i="4" s="1"/>
  <c r="E7113" i="4"/>
  <c r="D7113" i="4" s="1"/>
  <c r="E7114" i="4"/>
  <c r="D7114" i="4" s="1"/>
  <c r="E7115" i="4"/>
  <c r="D7115" i="4" s="1"/>
  <c r="E7116" i="4"/>
  <c r="D7116" i="4" s="1"/>
  <c r="E7117" i="4"/>
  <c r="D7117" i="4" s="1"/>
  <c r="E7118" i="4"/>
  <c r="D7118" i="4" s="1"/>
  <c r="E7119" i="4"/>
  <c r="D7119" i="4" s="1"/>
  <c r="E7120" i="4"/>
  <c r="D7120" i="4" s="1"/>
  <c r="E7121" i="4"/>
  <c r="D7121" i="4" s="1"/>
  <c r="E7122" i="4"/>
  <c r="D7122" i="4" s="1"/>
  <c r="E7123" i="4"/>
  <c r="D7123" i="4" s="1"/>
  <c r="E7124" i="4"/>
  <c r="D7124" i="4" s="1"/>
  <c r="E7125" i="4"/>
  <c r="D7125" i="4" s="1"/>
  <c r="E7126" i="4"/>
  <c r="D7126" i="4" s="1"/>
  <c r="E7127" i="4"/>
  <c r="D7127" i="4" s="1"/>
  <c r="E7128" i="4"/>
  <c r="D7128" i="4" s="1"/>
  <c r="E7129" i="4"/>
  <c r="D7129" i="4" s="1"/>
  <c r="E7130" i="4"/>
  <c r="D7130" i="4" s="1"/>
  <c r="E7131" i="4"/>
  <c r="D7131" i="4" s="1"/>
  <c r="E7132" i="4"/>
  <c r="D7132" i="4" s="1"/>
  <c r="E7133" i="4"/>
  <c r="D7133" i="4" s="1"/>
  <c r="E7134" i="4"/>
  <c r="D7134" i="4" s="1"/>
  <c r="E7135" i="4"/>
  <c r="D7135" i="4" s="1"/>
  <c r="E7136" i="4"/>
  <c r="D7136" i="4" s="1"/>
  <c r="E7137" i="4"/>
  <c r="D7137" i="4" s="1"/>
  <c r="E7138" i="4"/>
  <c r="D7138" i="4" s="1"/>
  <c r="E7139" i="4"/>
  <c r="D7139" i="4" s="1"/>
  <c r="E7140" i="4"/>
  <c r="D7140" i="4" s="1"/>
  <c r="E7141" i="4"/>
  <c r="D7141" i="4" s="1"/>
  <c r="E7142" i="4"/>
  <c r="D7142" i="4" s="1"/>
  <c r="E7143" i="4"/>
  <c r="D7143" i="4" s="1"/>
  <c r="E7144" i="4"/>
  <c r="D7144" i="4" s="1"/>
  <c r="E7145" i="4"/>
  <c r="D7145" i="4" s="1"/>
  <c r="E7146" i="4"/>
  <c r="D7146" i="4" s="1"/>
  <c r="E7147" i="4"/>
  <c r="D7147" i="4" s="1"/>
  <c r="E7148" i="4"/>
  <c r="D7148" i="4" s="1"/>
  <c r="E7149" i="4"/>
  <c r="D7149" i="4" s="1"/>
  <c r="E7150" i="4"/>
  <c r="D7150" i="4" s="1"/>
  <c r="E7151" i="4"/>
  <c r="D7151" i="4" s="1"/>
  <c r="E7152" i="4"/>
  <c r="D7152" i="4" s="1"/>
  <c r="E7153" i="4"/>
  <c r="D7153" i="4" s="1"/>
  <c r="E7154" i="4"/>
  <c r="D7154" i="4" s="1"/>
  <c r="E7155" i="4"/>
  <c r="D7155" i="4" s="1"/>
  <c r="E7156" i="4"/>
  <c r="D7156" i="4" s="1"/>
  <c r="E7157" i="4"/>
  <c r="D7157" i="4" s="1"/>
  <c r="E7158" i="4"/>
  <c r="D7158" i="4" s="1"/>
  <c r="E7159" i="4"/>
  <c r="D7159" i="4" s="1"/>
  <c r="E7160" i="4"/>
  <c r="D7160" i="4" s="1"/>
  <c r="E7161" i="4"/>
  <c r="D7161" i="4" s="1"/>
  <c r="E7162" i="4"/>
  <c r="D7162" i="4" s="1"/>
  <c r="E7163" i="4"/>
  <c r="D7163" i="4" s="1"/>
  <c r="E7164" i="4"/>
  <c r="D7164" i="4" s="1"/>
  <c r="E7165" i="4"/>
  <c r="D7165" i="4" s="1"/>
  <c r="E7166" i="4"/>
  <c r="D7166" i="4" s="1"/>
  <c r="E7167" i="4"/>
  <c r="D7167" i="4" s="1"/>
  <c r="E7168" i="4"/>
  <c r="D7168" i="4" s="1"/>
  <c r="E7169" i="4"/>
  <c r="D7169" i="4" s="1"/>
  <c r="E7170" i="4"/>
  <c r="D7170" i="4" s="1"/>
  <c r="E7171" i="4"/>
  <c r="D7171" i="4" s="1"/>
  <c r="E7172" i="4"/>
  <c r="D7172" i="4" s="1"/>
  <c r="E7173" i="4"/>
  <c r="D7173" i="4" s="1"/>
  <c r="E7174" i="4"/>
  <c r="D7174" i="4" s="1"/>
  <c r="E7175" i="4"/>
  <c r="D7175" i="4" s="1"/>
  <c r="E7176" i="4"/>
  <c r="D7176" i="4" s="1"/>
  <c r="E7177" i="4"/>
  <c r="D7177" i="4" s="1"/>
  <c r="E7178" i="4"/>
  <c r="D7178" i="4" s="1"/>
  <c r="E7179" i="4"/>
  <c r="D7179" i="4" s="1"/>
  <c r="E7180" i="4"/>
  <c r="D7180" i="4" s="1"/>
  <c r="E7181" i="4"/>
  <c r="D7181" i="4" s="1"/>
  <c r="E7182" i="4"/>
  <c r="D7182" i="4" s="1"/>
  <c r="E7183" i="4"/>
  <c r="D7183" i="4" s="1"/>
  <c r="E7184" i="4"/>
  <c r="D7184" i="4" s="1"/>
  <c r="E7185" i="4"/>
  <c r="D7185" i="4" s="1"/>
  <c r="E7186" i="4"/>
  <c r="D7186" i="4" s="1"/>
  <c r="E7187" i="4"/>
  <c r="D7187" i="4" s="1"/>
  <c r="E7188" i="4"/>
  <c r="D7188" i="4" s="1"/>
  <c r="E7189" i="4"/>
  <c r="D7189" i="4" s="1"/>
  <c r="E7190" i="4"/>
  <c r="D7190" i="4" s="1"/>
  <c r="E7191" i="4"/>
  <c r="D7191" i="4" s="1"/>
  <c r="E7192" i="4"/>
  <c r="D7192" i="4" s="1"/>
  <c r="E7193" i="4"/>
  <c r="D7193" i="4" s="1"/>
  <c r="E7194" i="4"/>
  <c r="D7194" i="4" s="1"/>
  <c r="E7195" i="4"/>
  <c r="D7195" i="4" s="1"/>
  <c r="E7196" i="4"/>
  <c r="D7196" i="4" s="1"/>
  <c r="E7197" i="4"/>
  <c r="D7197" i="4" s="1"/>
  <c r="E7198" i="4"/>
  <c r="D7198" i="4" s="1"/>
  <c r="E7199" i="4"/>
  <c r="D7199" i="4" s="1"/>
  <c r="E7200" i="4"/>
  <c r="D7200" i="4" s="1"/>
  <c r="E7201" i="4"/>
  <c r="D7201" i="4" s="1"/>
  <c r="E7202" i="4"/>
  <c r="D7202" i="4" s="1"/>
  <c r="E7203" i="4"/>
  <c r="D7203" i="4" s="1"/>
  <c r="E7204" i="4"/>
  <c r="D7204" i="4" s="1"/>
  <c r="E7205" i="4"/>
  <c r="D7205" i="4" s="1"/>
  <c r="E7206" i="4"/>
  <c r="D7206" i="4" s="1"/>
  <c r="E7207" i="4"/>
  <c r="D7207" i="4" s="1"/>
  <c r="E7208" i="4"/>
  <c r="D7208" i="4" s="1"/>
  <c r="E7209" i="4"/>
  <c r="D7209" i="4" s="1"/>
  <c r="E7210" i="4"/>
  <c r="D7210" i="4" s="1"/>
  <c r="E7211" i="4"/>
  <c r="D7211" i="4" s="1"/>
  <c r="E7212" i="4"/>
  <c r="D7212" i="4" s="1"/>
  <c r="E7213" i="4"/>
  <c r="D7213" i="4" s="1"/>
  <c r="E7214" i="4"/>
  <c r="D7214" i="4" s="1"/>
  <c r="E7215" i="4"/>
  <c r="D7215" i="4" s="1"/>
  <c r="E7216" i="4"/>
  <c r="D7216" i="4" s="1"/>
  <c r="E7217" i="4"/>
  <c r="D7217" i="4" s="1"/>
  <c r="E7218" i="4"/>
  <c r="D7218" i="4" s="1"/>
  <c r="E7219" i="4"/>
  <c r="D7219" i="4" s="1"/>
  <c r="E7220" i="4"/>
  <c r="D7220" i="4" s="1"/>
  <c r="E7221" i="4"/>
  <c r="D7221" i="4" s="1"/>
  <c r="E7222" i="4"/>
  <c r="D7222" i="4" s="1"/>
  <c r="E7223" i="4"/>
  <c r="D7223" i="4" s="1"/>
  <c r="E7224" i="4"/>
  <c r="D7224" i="4" s="1"/>
  <c r="E7225" i="4"/>
  <c r="D7225" i="4" s="1"/>
  <c r="E7226" i="4"/>
  <c r="D7226" i="4" s="1"/>
  <c r="E7227" i="4"/>
  <c r="D7227" i="4" s="1"/>
  <c r="E7228" i="4"/>
  <c r="D7228" i="4" s="1"/>
  <c r="E7229" i="4"/>
  <c r="D7229" i="4" s="1"/>
  <c r="E7230" i="4"/>
  <c r="D7230" i="4" s="1"/>
  <c r="E7231" i="4"/>
  <c r="D7231" i="4" s="1"/>
  <c r="E7232" i="4"/>
  <c r="D7232" i="4" s="1"/>
  <c r="E7233" i="4"/>
  <c r="D7233" i="4" s="1"/>
  <c r="E7234" i="4"/>
  <c r="D7234" i="4" s="1"/>
  <c r="E7235" i="4"/>
  <c r="D7235" i="4" s="1"/>
  <c r="E7236" i="4"/>
  <c r="D7236" i="4" s="1"/>
  <c r="E7237" i="4"/>
  <c r="D7237" i="4" s="1"/>
  <c r="E7238" i="4"/>
  <c r="D7238" i="4" s="1"/>
  <c r="E7239" i="4"/>
  <c r="D7239" i="4" s="1"/>
  <c r="E7240" i="4"/>
  <c r="D7240" i="4" s="1"/>
  <c r="E7241" i="4"/>
  <c r="D7241" i="4" s="1"/>
  <c r="E7242" i="4"/>
  <c r="D7242" i="4" s="1"/>
  <c r="E7243" i="4"/>
  <c r="D7243" i="4" s="1"/>
  <c r="E7244" i="4"/>
  <c r="D7244" i="4" s="1"/>
  <c r="E7245" i="4"/>
  <c r="D7245" i="4" s="1"/>
  <c r="E7246" i="4"/>
  <c r="D7246" i="4" s="1"/>
  <c r="E7247" i="4"/>
  <c r="D7247" i="4" s="1"/>
  <c r="E7248" i="4"/>
  <c r="D7248" i="4" s="1"/>
  <c r="E7249" i="4"/>
  <c r="D7249" i="4" s="1"/>
  <c r="E7250" i="4"/>
  <c r="D7250" i="4" s="1"/>
  <c r="E7251" i="4"/>
  <c r="D7251" i="4" s="1"/>
  <c r="E7252" i="4"/>
  <c r="D7252" i="4" s="1"/>
  <c r="E7253" i="4"/>
  <c r="D7253" i="4" s="1"/>
  <c r="E7254" i="4"/>
  <c r="D7254" i="4" s="1"/>
  <c r="E7255" i="4"/>
  <c r="D7255" i="4" s="1"/>
  <c r="E7256" i="4"/>
  <c r="D7256" i="4" s="1"/>
  <c r="E7257" i="4"/>
  <c r="D7257" i="4" s="1"/>
  <c r="E7258" i="4"/>
  <c r="D7258" i="4" s="1"/>
  <c r="E7259" i="4"/>
  <c r="D7259" i="4" s="1"/>
  <c r="E7260" i="4"/>
  <c r="D7260" i="4" s="1"/>
  <c r="E7261" i="4"/>
  <c r="D7261" i="4" s="1"/>
  <c r="E7262" i="4"/>
  <c r="D7262" i="4" s="1"/>
  <c r="E7263" i="4"/>
  <c r="D7263" i="4" s="1"/>
  <c r="E7264" i="4"/>
  <c r="D7264" i="4" s="1"/>
  <c r="E7265" i="4"/>
  <c r="D7265" i="4" s="1"/>
  <c r="E7266" i="4"/>
  <c r="D7266" i="4" s="1"/>
  <c r="E7267" i="4"/>
  <c r="D7267" i="4" s="1"/>
  <c r="E7268" i="4"/>
  <c r="D7268" i="4" s="1"/>
  <c r="E7269" i="4"/>
  <c r="D7269" i="4" s="1"/>
  <c r="E7270" i="4"/>
  <c r="D7270" i="4" s="1"/>
  <c r="E7271" i="4"/>
  <c r="D7271" i="4" s="1"/>
  <c r="E7272" i="4"/>
  <c r="D7272" i="4" s="1"/>
  <c r="E7273" i="4"/>
  <c r="D7273" i="4" s="1"/>
  <c r="E7274" i="4"/>
  <c r="D7274" i="4" s="1"/>
  <c r="E7275" i="4"/>
  <c r="D7275" i="4" s="1"/>
  <c r="E7276" i="4"/>
  <c r="D7276" i="4" s="1"/>
  <c r="E7277" i="4"/>
  <c r="D7277" i="4" s="1"/>
  <c r="E7278" i="4"/>
  <c r="D7278" i="4" s="1"/>
  <c r="E7279" i="4"/>
  <c r="D7279" i="4" s="1"/>
  <c r="E7280" i="4"/>
  <c r="D7280" i="4" s="1"/>
  <c r="E7281" i="4"/>
  <c r="D7281" i="4" s="1"/>
  <c r="E7282" i="4"/>
  <c r="D7282" i="4" s="1"/>
  <c r="E7283" i="4"/>
  <c r="D7283" i="4" s="1"/>
  <c r="E7284" i="4"/>
  <c r="D7284" i="4" s="1"/>
  <c r="E7285" i="4"/>
  <c r="D7285" i="4" s="1"/>
  <c r="E7286" i="4"/>
  <c r="D7286" i="4" s="1"/>
  <c r="E7287" i="4"/>
  <c r="D7287" i="4" s="1"/>
  <c r="E7288" i="4"/>
  <c r="D7288" i="4" s="1"/>
  <c r="E7289" i="4"/>
  <c r="D7289" i="4" s="1"/>
  <c r="E7290" i="4"/>
  <c r="D7290" i="4" s="1"/>
  <c r="E7291" i="4"/>
  <c r="D7291" i="4" s="1"/>
  <c r="E7292" i="4"/>
  <c r="D7292" i="4" s="1"/>
  <c r="E7293" i="4"/>
  <c r="D7293" i="4" s="1"/>
  <c r="E7294" i="4"/>
  <c r="D7294" i="4" s="1"/>
  <c r="E7295" i="4"/>
  <c r="D7295" i="4" s="1"/>
  <c r="E7296" i="4"/>
  <c r="D7296" i="4" s="1"/>
  <c r="E7297" i="4"/>
  <c r="D7297" i="4" s="1"/>
  <c r="E7298" i="4"/>
  <c r="D7298" i="4" s="1"/>
  <c r="E7299" i="4"/>
  <c r="D7299" i="4" s="1"/>
  <c r="E7300" i="4"/>
  <c r="D7300" i="4" s="1"/>
  <c r="E7301" i="4"/>
  <c r="D7301" i="4" s="1"/>
  <c r="E7302" i="4"/>
  <c r="D7302" i="4" s="1"/>
  <c r="E7303" i="4"/>
  <c r="D7303" i="4" s="1"/>
  <c r="E7304" i="4"/>
  <c r="D7304" i="4" s="1"/>
  <c r="E7305" i="4"/>
  <c r="D7305" i="4" s="1"/>
  <c r="E7306" i="4"/>
  <c r="D7306" i="4" s="1"/>
  <c r="E7307" i="4"/>
  <c r="D7307" i="4" s="1"/>
  <c r="E7308" i="4"/>
  <c r="D7308" i="4" s="1"/>
  <c r="E7309" i="4"/>
  <c r="D7309" i="4" s="1"/>
  <c r="E7310" i="4"/>
  <c r="D7310" i="4" s="1"/>
  <c r="E7311" i="4"/>
  <c r="D7311" i="4" s="1"/>
  <c r="E7312" i="4"/>
  <c r="D7312" i="4" s="1"/>
  <c r="E7313" i="4"/>
  <c r="D7313" i="4" s="1"/>
  <c r="E7314" i="4"/>
  <c r="D7314" i="4" s="1"/>
  <c r="E7315" i="4"/>
  <c r="D7315" i="4" s="1"/>
  <c r="E7316" i="4"/>
  <c r="D7316" i="4" s="1"/>
  <c r="E7317" i="4"/>
  <c r="D7317" i="4" s="1"/>
  <c r="E7318" i="4"/>
  <c r="D7318" i="4" s="1"/>
  <c r="E7319" i="4"/>
  <c r="D7319" i="4" s="1"/>
  <c r="E7320" i="4"/>
  <c r="D7320" i="4" s="1"/>
  <c r="E7321" i="4"/>
  <c r="D7321" i="4" s="1"/>
  <c r="E7322" i="4"/>
  <c r="D7322" i="4" s="1"/>
  <c r="E7323" i="4"/>
  <c r="D7323" i="4" s="1"/>
  <c r="E7324" i="4"/>
  <c r="D7324" i="4" s="1"/>
  <c r="E7325" i="4"/>
  <c r="D7325" i="4" s="1"/>
  <c r="E7326" i="4"/>
  <c r="D7326" i="4" s="1"/>
  <c r="E7327" i="4"/>
  <c r="D7327" i="4" s="1"/>
  <c r="E7328" i="4"/>
  <c r="D7328" i="4" s="1"/>
  <c r="E7329" i="4"/>
  <c r="D7329" i="4" s="1"/>
  <c r="E7330" i="4"/>
  <c r="D7330" i="4" s="1"/>
  <c r="E7331" i="4"/>
  <c r="D7331" i="4" s="1"/>
  <c r="E7332" i="4"/>
  <c r="D7332" i="4" s="1"/>
  <c r="E7333" i="4"/>
  <c r="D7333" i="4" s="1"/>
  <c r="E7334" i="4"/>
  <c r="D7334" i="4" s="1"/>
  <c r="E7335" i="4"/>
  <c r="D7335" i="4" s="1"/>
  <c r="E7336" i="4"/>
  <c r="D7336" i="4" s="1"/>
  <c r="E7337" i="4"/>
  <c r="D7337" i="4" s="1"/>
  <c r="E7338" i="4"/>
  <c r="D7338" i="4" s="1"/>
  <c r="E7339" i="4"/>
  <c r="D7339" i="4" s="1"/>
  <c r="E7340" i="4"/>
  <c r="D7340" i="4" s="1"/>
  <c r="E7341" i="4"/>
  <c r="D7341" i="4" s="1"/>
  <c r="E7342" i="4"/>
  <c r="D7342" i="4" s="1"/>
  <c r="E7343" i="4"/>
  <c r="D7343" i="4" s="1"/>
  <c r="E7344" i="4"/>
  <c r="D7344" i="4" s="1"/>
  <c r="E7345" i="4"/>
  <c r="D7345" i="4" s="1"/>
  <c r="E7346" i="4"/>
  <c r="D7346" i="4" s="1"/>
  <c r="E7347" i="4"/>
  <c r="D7347" i="4" s="1"/>
  <c r="E7348" i="4"/>
  <c r="D7348" i="4" s="1"/>
  <c r="E7349" i="4"/>
  <c r="D7349" i="4" s="1"/>
  <c r="E7350" i="4"/>
  <c r="D7350" i="4" s="1"/>
  <c r="E7351" i="4"/>
  <c r="D7351" i="4" s="1"/>
  <c r="E7352" i="4"/>
  <c r="D7352" i="4" s="1"/>
  <c r="E7353" i="4"/>
  <c r="D7353" i="4" s="1"/>
  <c r="E7354" i="4"/>
  <c r="D7354" i="4" s="1"/>
  <c r="E7355" i="4"/>
  <c r="D7355" i="4" s="1"/>
  <c r="E7356" i="4"/>
  <c r="D7356" i="4" s="1"/>
  <c r="E7357" i="4"/>
  <c r="D7357" i="4" s="1"/>
  <c r="E7358" i="4"/>
  <c r="D7358" i="4" s="1"/>
  <c r="E7359" i="4"/>
  <c r="D7359" i="4" s="1"/>
  <c r="E7360" i="4"/>
  <c r="D7360" i="4" s="1"/>
  <c r="E7361" i="4"/>
  <c r="D7361" i="4" s="1"/>
  <c r="E7362" i="4"/>
  <c r="D7362" i="4" s="1"/>
  <c r="E7363" i="4"/>
  <c r="D7363" i="4" s="1"/>
  <c r="E7364" i="4"/>
  <c r="D7364" i="4" s="1"/>
  <c r="E7365" i="4"/>
  <c r="D7365" i="4" s="1"/>
  <c r="E7366" i="4"/>
  <c r="D7366" i="4" s="1"/>
  <c r="E7367" i="4"/>
  <c r="D7367" i="4" s="1"/>
  <c r="E7368" i="4"/>
  <c r="D7368" i="4" s="1"/>
  <c r="E7369" i="4"/>
  <c r="D7369" i="4" s="1"/>
  <c r="E7370" i="4"/>
  <c r="D7370" i="4" s="1"/>
  <c r="E7371" i="4"/>
  <c r="D7371" i="4" s="1"/>
  <c r="E7372" i="4"/>
  <c r="D7372" i="4" s="1"/>
  <c r="E7373" i="4"/>
  <c r="D7373" i="4" s="1"/>
  <c r="E7374" i="4"/>
  <c r="D7374" i="4" s="1"/>
  <c r="E7375" i="4"/>
  <c r="D7375" i="4" s="1"/>
  <c r="E7376" i="4"/>
  <c r="D7376" i="4" s="1"/>
  <c r="E7377" i="4"/>
  <c r="D7377" i="4" s="1"/>
  <c r="E7378" i="4"/>
  <c r="D7378" i="4" s="1"/>
  <c r="E7379" i="4"/>
  <c r="D7379" i="4" s="1"/>
  <c r="E7380" i="4"/>
  <c r="D7380" i="4" s="1"/>
  <c r="E7381" i="4"/>
  <c r="D7381" i="4" s="1"/>
  <c r="E7382" i="4"/>
  <c r="D7382" i="4" s="1"/>
  <c r="E7383" i="4"/>
  <c r="D7383" i="4" s="1"/>
  <c r="E7384" i="4"/>
  <c r="D7384" i="4" s="1"/>
  <c r="E7385" i="4"/>
  <c r="D7385" i="4" s="1"/>
  <c r="E7386" i="4"/>
  <c r="D7386" i="4" s="1"/>
  <c r="E7387" i="4"/>
  <c r="D7387" i="4" s="1"/>
  <c r="E7388" i="4"/>
  <c r="D7388" i="4" s="1"/>
  <c r="E7389" i="4"/>
  <c r="D7389" i="4" s="1"/>
  <c r="E7390" i="4"/>
  <c r="D7390" i="4" s="1"/>
  <c r="E7391" i="4"/>
  <c r="D7391" i="4" s="1"/>
  <c r="E7392" i="4"/>
  <c r="D7392" i="4" s="1"/>
  <c r="E7393" i="4"/>
  <c r="D7393" i="4" s="1"/>
  <c r="E7394" i="4"/>
  <c r="D7394" i="4" s="1"/>
  <c r="E7395" i="4"/>
  <c r="D7395" i="4" s="1"/>
  <c r="E7396" i="4"/>
  <c r="D7396" i="4" s="1"/>
  <c r="E7397" i="4"/>
  <c r="D7397" i="4" s="1"/>
  <c r="E7398" i="4"/>
  <c r="D7398" i="4" s="1"/>
  <c r="E7399" i="4"/>
  <c r="D7399" i="4" s="1"/>
  <c r="E7400" i="4"/>
  <c r="D7400" i="4" s="1"/>
  <c r="E7401" i="4"/>
  <c r="D7401" i="4" s="1"/>
  <c r="E7402" i="4"/>
  <c r="D7402" i="4" s="1"/>
  <c r="E7403" i="4"/>
  <c r="D7403" i="4" s="1"/>
  <c r="E7404" i="4"/>
  <c r="D7404" i="4" s="1"/>
  <c r="E7405" i="4"/>
  <c r="D7405" i="4" s="1"/>
  <c r="E7406" i="4"/>
  <c r="D7406" i="4" s="1"/>
  <c r="E7407" i="4"/>
  <c r="D7407" i="4" s="1"/>
  <c r="E7408" i="4"/>
  <c r="D7408" i="4" s="1"/>
  <c r="E7409" i="4"/>
  <c r="D7409" i="4" s="1"/>
  <c r="E7410" i="4"/>
  <c r="D7410" i="4" s="1"/>
  <c r="E7411" i="4"/>
  <c r="D7411" i="4" s="1"/>
  <c r="E7412" i="4"/>
  <c r="D7412" i="4" s="1"/>
  <c r="E7413" i="4"/>
  <c r="D7413" i="4" s="1"/>
  <c r="E7414" i="4"/>
  <c r="D7414" i="4" s="1"/>
  <c r="E7415" i="4"/>
  <c r="D7415" i="4" s="1"/>
  <c r="E7416" i="4"/>
  <c r="D7416" i="4" s="1"/>
  <c r="E7417" i="4"/>
  <c r="D7417" i="4" s="1"/>
  <c r="E7418" i="4"/>
  <c r="D7418" i="4" s="1"/>
  <c r="E7419" i="4"/>
  <c r="D7419" i="4" s="1"/>
  <c r="E7420" i="4"/>
  <c r="D7420" i="4" s="1"/>
  <c r="E7421" i="4"/>
  <c r="D7421" i="4" s="1"/>
  <c r="E7422" i="4"/>
  <c r="D7422" i="4" s="1"/>
  <c r="E7423" i="4"/>
  <c r="D7423" i="4" s="1"/>
  <c r="E7424" i="4"/>
  <c r="D7424" i="4" s="1"/>
  <c r="E7425" i="4"/>
  <c r="D7425" i="4" s="1"/>
  <c r="E7426" i="4"/>
  <c r="D7426" i="4" s="1"/>
  <c r="E7427" i="4"/>
  <c r="D7427" i="4" s="1"/>
  <c r="E7428" i="4"/>
  <c r="D7428" i="4" s="1"/>
  <c r="E7429" i="4"/>
  <c r="D7429" i="4" s="1"/>
  <c r="E7430" i="4"/>
  <c r="D7430" i="4" s="1"/>
  <c r="E7431" i="4"/>
  <c r="D7431" i="4" s="1"/>
  <c r="E7432" i="4"/>
  <c r="D7432" i="4" s="1"/>
  <c r="E7433" i="4"/>
  <c r="D7433" i="4" s="1"/>
  <c r="E7434" i="4"/>
  <c r="D7434" i="4" s="1"/>
  <c r="E7435" i="4"/>
  <c r="D7435" i="4" s="1"/>
  <c r="E7436" i="4"/>
  <c r="D7436" i="4" s="1"/>
  <c r="E7437" i="4"/>
  <c r="D7437" i="4" s="1"/>
  <c r="E7438" i="4"/>
  <c r="D7438" i="4" s="1"/>
  <c r="E7439" i="4"/>
  <c r="D7439" i="4" s="1"/>
  <c r="E7440" i="4"/>
  <c r="D7440" i="4" s="1"/>
  <c r="E7441" i="4"/>
  <c r="D7441" i="4" s="1"/>
  <c r="E7442" i="4"/>
  <c r="D7442" i="4" s="1"/>
  <c r="E7443" i="4"/>
  <c r="D7443" i="4" s="1"/>
  <c r="E7444" i="4"/>
  <c r="D7444" i="4" s="1"/>
  <c r="E7445" i="4"/>
  <c r="D7445" i="4" s="1"/>
  <c r="E7446" i="4"/>
  <c r="D7446" i="4" s="1"/>
  <c r="E7447" i="4"/>
  <c r="D7447" i="4" s="1"/>
  <c r="E7448" i="4"/>
  <c r="D7448" i="4" s="1"/>
  <c r="E7449" i="4"/>
  <c r="D7449" i="4" s="1"/>
  <c r="E7450" i="4"/>
  <c r="D7450" i="4" s="1"/>
  <c r="E7451" i="4"/>
  <c r="D7451" i="4" s="1"/>
  <c r="E7452" i="4"/>
  <c r="D7452" i="4" s="1"/>
  <c r="E7453" i="4"/>
  <c r="D7453" i="4" s="1"/>
  <c r="E7454" i="4"/>
  <c r="D7454" i="4" s="1"/>
  <c r="E7455" i="4"/>
  <c r="D7455" i="4" s="1"/>
  <c r="E7456" i="4"/>
  <c r="D7456" i="4" s="1"/>
  <c r="E7457" i="4"/>
  <c r="D7457" i="4" s="1"/>
  <c r="E7458" i="4"/>
  <c r="D7458" i="4" s="1"/>
  <c r="E7459" i="4"/>
  <c r="D7459" i="4" s="1"/>
  <c r="E7460" i="4"/>
  <c r="D7460" i="4" s="1"/>
  <c r="E7461" i="4"/>
  <c r="D7461" i="4" s="1"/>
  <c r="E7462" i="4"/>
  <c r="D7462" i="4" s="1"/>
  <c r="E7463" i="4"/>
  <c r="D7463" i="4" s="1"/>
  <c r="E7464" i="4"/>
  <c r="D7464" i="4" s="1"/>
  <c r="E7465" i="4"/>
  <c r="D7465" i="4" s="1"/>
  <c r="E7466" i="4"/>
  <c r="D7466" i="4" s="1"/>
  <c r="E7467" i="4"/>
  <c r="D7467" i="4" s="1"/>
  <c r="E7468" i="4"/>
  <c r="D7468" i="4" s="1"/>
  <c r="E7469" i="4"/>
  <c r="D7469" i="4" s="1"/>
  <c r="E7470" i="4"/>
  <c r="D7470" i="4" s="1"/>
  <c r="E7471" i="4"/>
  <c r="D7471" i="4" s="1"/>
  <c r="E7472" i="4"/>
  <c r="D7472" i="4" s="1"/>
  <c r="E7473" i="4"/>
  <c r="D7473" i="4" s="1"/>
  <c r="E7474" i="4"/>
  <c r="D7474" i="4" s="1"/>
  <c r="E7475" i="4"/>
  <c r="D7475" i="4" s="1"/>
  <c r="E7476" i="4"/>
  <c r="D7476" i="4" s="1"/>
  <c r="E7477" i="4"/>
  <c r="D7477" i="4" s="1"/>
  <c r="E7478" i="4"/>
  <c r="D7478" i="4" s="1"/>
  <c r="E7479" i="4"/>
  <c r="D7479" i="4" s="1"/>
  <c r="E7480" i="4"/>
  <c r="D7480" i="4" s="1"/>
  <c r="E7481" i="4"/>
  <c r="D7481" i="4" s="1"/>
  <c r="E7482" i="4"/>
  <c r="D7482" i="4" s="1"/>
  <c r="E7483" i="4"/>
  <c r="D7483" i="4" s="1"/>
  <c r="E7484" i="4"/>
  <c r="D7484" i="4" s="1"/>
  <c r="E7485" i="4"/>
  <c r="D7485" i="4" s="1"/>
  <c r="E7486" i="4"/>
  <c r="D7486" i="4" s="1"/>
  <c r="E7487" i="4"/>
  <c r="D7487" i="4" s="1"/>
  <c r="E7488" i="4"/>
  <c r="D7488" i="4" s="1"/>
  <c r="E7489" i="4"/>
  <c r="D7489" i="4" s="1"/>
  <c r="E7490" i="4"/>
  <c r="D7490" i="4" s="1"/>
  <c r="E7491" i="4"/>
  <c r="D7491" i="4" s="1"/>
  <c r="E7492" i="4"/>
  <c r="D7492" i="4" s="1"/>
  <c r="E7493" i="4"/>
  <c r="D7493" i="4" s="1"/>
  <c r="E7494" i="4"/>
  <c r="D7494" i="4" s="1"/>
  <c r="E7495" i="4"/>
  <c r="D7495" i="4" s="1"/>
  <c r="E7496" i="4"/>
  <c r="D7496" i="4" s="1"/>
  <c r="E7497" i="4"/>
  <c r="D7497" i="4" s="1"/>
  <c r="E7498" i="4"/>
  <c r="D7498" i="4" s="1"/>
  <c r="E7499" i="4"/>
  <c r="D7499" i="4" s="1"/>
  <c r="E7500" i="4"/>
  <c r="D7500" i="4" s="1"/>
  <c r="E7501" i="4"/>
  <c r="D7501" i="4" s="1"/>
  <c r="E7502" i="4"/>
  <c r="D7502" i="4" s="1"/>
  <c r="E7503" i="4"/>
  <c r="D7503" i="4" s="1"/>
  <c r="E7504" i="4"/>
  <c r="D7504" i="4" s="1"/>
  <c r="E7505" i="4"/>
  <c r="D7505" i="4" s="1"/>
  <c r="E7506" i="4"/>
  <c r="D7506" i="4" s="1"/>
  <c r="E7507" i="4"/>
  <c r="D7507" i="4" s="1"/>
  <c r="E7508" i="4"/>
  <c r="D7508" i="4" s="1"/>
  <c r="E7509" i="4"/>
  <c r="D7509" i="4" s="1"/>
  <c r="E7510" i="4"/>
  <c r="D7510" i="4" s="1"/>
  <c r="E7511" i="4"/>
  <c r="D7511" i="4" s="1"/>
  <c r="E7512" i="4"/>
  <c r="D7512" i="4" s="1"/>
  <c r="E7513" i="4"/>
  <c r="D7513" i="4" s="1"/>
  <c r="E7514" i="4"/>
  <c r="D7514" i="4" s="1"/>
  <c r="E7515" i="4"/>
  <c r="D7515" i="4" s="1"/>
  <c r="E7516" i="4"/>
  <c r="D7516" i="4" s="1"/>
  <c r="E7517" i="4"/>
  <c r="D7517" i="4" s="1"/>
  <c r="E7518" i="4"/>
  <c r="D7518" i="4" s="1"/>
  <c r="E7519" i="4"/>
  <c r="D7519" i="4" s="1"/>
  <c r="E7520" i="4"/>
  <c r="D7520" i="4" s="1"/>
  <c r="E7521" i="4"/>
  <c r="D7521" i="4" s="1"/>
  <c r="E7522" i="4"/>
  <c r="D7522" i="4" s="1"/>
  <c r="E7523" i="4"/>
  <c r="D7523" i="4" s="1"/>
  <c r="E7524" i="4"/>
  <c r="D7524" i="4" s="1"/>
  <c r="E7525" i="4"/>
  <c r="D7525" i="4" s="1"/>
  <c r="E7526" i="4"/>
  <c r="D7526" i="4" s="1"/>
  <c r="E7527" i="4"/>
  <c r="D7527" i="4" s="1"/>
  <c r="E7528" i="4"/>
  <c r="D7528" i="4" s="1"/>
  <c r="E7529" i="4"/>
  <c r="D7529" i="4" s="1"/>
  <c r="E7530" i="4"/>
  <c r="D7530" i="4" s="1"/>
  <c r="E7531" i="4"/>
  <c r="D7531" i="4" s="1"/>
  <c r="E7532" i="4"/>
  <c r="D7532" i="4" s="1"/>
  <c r="E7533" i="4"/>
  <c r="D7533" i="4" s="1"/>
  <c r="E7534" i="4"/>
  <c r="D7534" i="4" s="1"/>
  <c r="E7535" i="4"/>
  <c r="D7535" i="4" s="1"/>
  <c r="E7536" i="4"/>
  <c r="D7536" i="4" s="1"/>
  <c r="E7537" i="4"/>
  <c r="D7537" i="4" s="1"/>
  <c r="E7538" i="4"/>
  <c r="D7538" i="4" s="1"/>
  <c r="E7539" i="4"/>
  <c r="D7539" i="4" s="1"/>
  <c r="E7540" i="4"/>
  <c r="D7540" i="4" s="1"/>
  <c r="E7541" i="4"/>
  <c r="D7541" i="4" s="1"/>
  <c r="E7542" i="4"/>
  <c r="D7542" i="4" s="1"/>
  <c r="E7543" i="4"/>
  <c r="D7543" i="4" s="1"/>
  <c r="E7544" i="4"/>
  <c r="D7544" i="4" s="1"/>
  <c r="E7545" i="4"/>
  <c r="D7545" i="4" s="1"/>
  <c r="E7546" i="4"/>
  <c r="D7546" i="4" s="1"/>
  <c r="E7547" i="4"/>
  <c r="D7547" i="4" s="1"/>
  <c r="E7548" i="4"/>
  <c r="D7548" i="4" s="1"/>
  <c r="E7549" i="4"/>
  <c r="D7549" i="4" s="1"/>
  <c r="E7550" i="4"/>
  <c r="D7550" i="4" s="1"/>
  <c r="E7551" i="4"/>
  <c r="D7551" i="4" s="1"/>
  <c r="E7552" i="4"/>
  <c r="D7552" i="4" s="1"/>
  <c r="E7553" i="4"/>
  <c r="D7553" i="4" s="1"/>
  <c r="E7554" i="4"/>
  <c r="D7554" i="4" s="1"/>
  <c r="E7555" i="4"/>
  <c r="D7555" i="4" s="1"/>
  <c r="E7556" i="4"/>
  <c r="D7556" i="4" s="1"/>
  <c r="E7557" i="4"/>
  <c r="D7557" i="4" s="1"/>
  <c r="E7558" i="4"/>
  <c r="D7558" i="4" s="1"/>
  <c r="E7559" i="4"/>
  <c r="D7559" i="4" s="1"/>
  <c r="E7560" i="4"/>
  <c r="D7560" i="4" s="1"/>
  <c r="E7561" i="4"/>
  <c r="D7561" i="4" s="1"/>
  <c r="E7562" i="4"/>
  <c r="D7562" i="4" s="1"/>
  <c r="E7563" i="4"/>
  <c r="D7563" i="4" s="1"/>
  <c r="E7564" i="4"/>
  <c r="D7564" i="4" s="1"/>
  <c r="E7565" i="4"/>
  <c r="D7565" i="4" s="1"/>
  <c r="E7566" i="4"/>
  <c r="D7566" i="4" s="1"/>
  <c r="E7567" i="4"/>
  <c r="D7567" i="4" s="1"/>
  <c r="E7568" i="4"/>
  <c r="D7568" i="4" s="1"/>
  <c r="E7569" i="4"/>
  <c r="D7569" i="4" s="1"/>
  <c r="E7570" i="4"/>
  <c r="D7570" i="4" s="1"/>
  <c r="E7571" i="4"/>
  <c r="D7571" i="4" s="1"/>
  <c r="E7572" i="4"/>
  <c r="D7572" i="4" s="1"/>
  <c r="E7573" i="4"/>
  <c r="D7573" i="4" s="1"/>
  <c r="E7574" i="4"/>
  <c r="D7574" i="4" s="1"/>
  <c r="E7575" i="4"/>
  <c r="D7575" i="4" s="1"/>
  <c r="E7576" i="4"/>
  <c r="D7576" i="4" s="1"/>
  <c r="E7577" i="4"/>
  <c r="D7577" i="4" s="1"/>
  <c r="E7578" i="4"/>
  <c r="D7578" i="4" s="1"/>
  <c r="E7579" i="4"/>
  <c r="D7579" i="4" s="1"/>
  <c r="E7580" i="4"/>
  <c r="D7580" i="4" s="1"/>
  <c r="E7581" i="4"/>
  <c r="D7581" i="4" s="1"/>
  <c r="E7582" i="4"/>
  <c r="D7582" i="4" s="1"/>
  <c r="E7583" i="4"/>
  <c r="D7583" i="4" s="1"/>
  <c r="E7584" i="4"/>
  <c r="D7584" i="4" s="1"/>
  <c r="E7585" i="4"/>
  <c r="D7585" i="4" s="1"/>
  <c r="E7586" i="4"/>
  <c r="D7586" i="4" s="1"/>
  <c r="E7587" i="4"/>
  <c r="D7587" i="4" s="1"/>
  <c r="E7588" i="4"/>
  <c r="D7588" i="4" s="1"/>
  <c r="E7589" i="4"/>
  <c r="D7589" i="4" s="1"/>
  <c r="E7590" i="4"/>
  <c r="D7590" i="4" s="1"/>
  <c r="E7591" i="4"/>
  <c r="D7591" i="4" s="1"/>
  <c r="E7592" i="4"/>
  <c r="D7592" i="4" s="1"/>
  <c r="E7593" i="4"/>
  <c r="D7593" i="4" s="1"/>
  <c r="E7594" i="4"/>
  <c r="D7594" i="4" s="1"/>
  <c r="E7595" i="4"/>
  <c r="D7595" i="4" s="1"/>
  <c r="E7596" i="4"/>
  <c r="D7596" i="4" s="1"/>
  <c r="E7597" i="4"/>
  <c r="D7597" i="4" s="1"/>
  <c r="E7598" i="4"/>
  <c r="D7598" i="4" s="1"/>
  <c r="E7599" i="4"/>
  <c r="D7599" i="4" s="1"/>
  <c r="E7600" i="4"/>
  <c r="D7600" i="4" s="1"/>
  <c r="E7601" i="4"/>
  <c r="D7601" i="4" s="1"/>
  <c r="E7602" i="4"/>
  <c r="D7602" i="4" s="1"/>
  <c r="E7603" i="4"/>
  <c r="D7603" i="4" s="1"/>
  <c r="E7604" i="4"/>
  <c r="D7604" i="4" s="1"/>
  <c r="E7605" i="4"/>
  <c r="D7605" i="4" s="1"/>
  <c r="E7606" i="4"/>
  <c r="D7606" i="4" s="1"/>
  <c r="E7607" i="4"/>
  <c r="D7607" i="4" s="1"/>
  <c r="E7608" i="4"/>
  <c r="D7608" i="4" s="1"/>
  <c r="E7609" i="4"/>
  <c r="D7609" i="4" s="1"/>
  <c r="E7610" i="4"/>
  <c r="D7610" i="4" s="1"/>
  <c r="E7611" i="4"/>
  <c r="D7611" i="4" s="1"/>
  <c r="E7612" i="4"/>
  <c r="D7612" i="4" s="1"/>
  <c r="E7613" i="4"/>
  <c r="D7613" i="4" s="1"/>
  <c r="E7614" i="4"/>
  <c r="D7614" i="4" s="1"/>
  <c r="E7615" i="4"/>
  <c r="D7615" i="4" s="1"/>
  <c r="E7616" i="4"/>
  <c r="D7616" i="4" s="1"/>
  <c r="E7617" i="4"/>
  <c r="D7617" i="4" s="1"/>
  <c r="E7618" i="4"/>
  <c r="D7618" i="4" s="1"/>
  <c r="E7619" i="4"/>
  <c r="D7619" i="4" s="1"/>
  <c r="E7620" i="4"/>
  <c r="D7620" i="4" s="1"/>
  <c r="E7621" i="4"/>
  <c r="D7621" i="4" s="1"/>
  <c r="E7622" i="4"/>
  <c r="D7622" i="4" s="1"/>
  <c r="E7623" i="4"/>
  <c r="D7623" i="4" s="1"/>
  <c r="E7624" i="4"/>
  <c r="D7624" i="4" s="1"/>
  <c r="E7625" i="4"/>
  <c r="D7625" i="4" s="1"/>
  <c r="E7626" i="4"/>
  <c r="D7626" i="4" s="1"/>
  <c r="E7627" i="4"/>
  <c r="D7627" i="4" s="1"/>
  <c r="E7628" i="4"/>
  <c r="D7628" i="4" s="1"/>
  <c r="E7629" i="4"/>
  <c r="D7629" i="4" s="1"/>
  <c r="E7630" i="4"/>
  <c r="D7630" i="4" s="1"/>
  <c r="E7631" i="4"/>
  <c r="D7631" i="4" s="1"/>
  <c r="E7632" i="4"/>
  <c r="D7632" i="4" s="1"/>
  <c r="E7633" i="4"/>
  <c r="D7633" i="4" s="1"/>
  <c r="E7634" i="4"/>
  <c r="D7634" i="4" s="1"/>
  <c r="E7635" i="4"/>
  <c r="D7635" i="4" s="1"/>
  <c r="E7636" i="4"/>
  <c r="D7636" i="4" s="1"/>
  <c r="E7637" i="4"/>
  <c r="D7637" i="4" s="1"/>
  <c r="E7638" i="4"/>
  <c r="D7638" i="4" s="1"/>
  <c r="E7639" i="4"/>
  <c r="D7639" i="4" s="1"/>
  <c r="E7640" i="4"/>
  <c r="D7640" i="4" s="1"/>
  <c r="E7641" i="4"/>
  <c r="D7641" i="4" s="1"/>
  <c r="E7642" i="4"/>
  <c r="D7642" i="4" s="1"/>
  <c r="E7643" i="4"/>
  <c r="D7643" i="4" s="1"/>
  <c r="E7644" i="4"/>
  <c r="D7644" i="4" s="1"/>
  <c r="E7645" i="4"/>
  <c r="D7645" i="4" s="1"/>
  <c r="E7646" i="4"/>
  <c r="D7646" i="4" s="1"/>
  <c r="E7647" i="4"/>
  <c r="D7647" i="4" s="1"/>
  <c r="E7648" i="4"/>
  <c r="D7648" i="4" s="1"/>
  <c r="E7649" i="4"/>
  <c r="D7649" i="4" s="1"/>
  <c r="E7650" i="4"/>
  <c r="D7650" i="4" s="1"/>
  <c r="E7651" i="4"/>
  <c r="D7651" i="4" s="1"/>
  <c r="E7652" i="4"/>
  <c r="D7652" i="4" s="1"/>
  <c r="E7653" i="4"/>
  <c r="D7653" i="4" s="1"/>
  <c r="E7654" i="4"/>
  <c r="D7654" i="4" s="1"/>
  <c r="E7655" i="4"/>
  <c r="D7655" i="4" s="1"/>
  <c r="E7656" i="4"/>
  <c r="D7656" i="4" s="1"/>
  <c r="E7657" i="4"/>
  <c r="D7657" i="4" s="1"/>
  <c r="E7658" i="4"/>
  <c r="D7658" i="4" s="1"/>
  <c r="E7659" i="4"/>
  <c r="D7659" i="4" s="1"/>
  <c r="E7660" i="4"/>
  <c r="D7660" i="4" s="1"/>
  <c r="E7661" i="4"/>
  <c r="D7661" i="4" s="1"/>
  <c r="E7662" i="4"/>
  <c r="D7662" i="4" s="1"/>
  <c r="E7663" i="4"/>
  <c r="D7663" i="4" s="1"/>
  <c r="E7664" i="4"/>
  <c r="D7664" i="4" s="1"/>
  <c r="E7665" i="4"/>
  <c r="D7665" i="4" s="1"/>
  <c r="E7666" i="4"/>
  <c r="D7666" i="4" s="1"/>
  <c r="E7667" i="4"/>
  <c r="D7667" i="4" s="1"/>
  <c r="E7668" i="4"/>
  <c r="D7668" i="4" s="1"/>
  <c r="E7669" i="4"/>
  <c r="D7669" i="4" s="1"/>
  <c r="E7670" i="4"/>
  <c r="D7670" i="4" s="1"/>
  <c r="E7671" i="4"/>
  <c r="D7671" i="4" s="1"/>
  <c r="E7672" i="4"/>
  <c r="D7672" i="4" s="1"/>
  <c r="E7673" i="4"/>
  <c r="D7673" i="4" s="1"/>
  <c r="E7674" i="4"/>
  <c r="D7674" i="4" s="1"/>
  <c r="E7675" i="4"/>
  <c r="D7675" i="4" s="1"/>
  <c r="E7676" i="4"/>
  <c r="D7676" i="4" s="1"/>
  <c r="E7677" i="4"/>
  <c r="D7677" i="4" s="1"/>
  <c r="E7678" i="4"/>
  <c r="D7678" i="4" s="1"/>
  <c r="E7679" i="4"/>
  <c r="D7679" i="4" s="1"/>
  <c r="E7680" i="4"/>
  <c r="D7680" i="4" s="1"/>
  <c r="E7681" i="4"/>
  <c r="D7681" i="4" s="1"/>
  <c r="E7682" i="4"/>
  <c r="D7682" i="4" s="1"/>
  <c r="E7683" i="4"/>
  <c r="D7683" i="4" s="1"/>
  <c r="E7684" i="4"/>
  <c r="D7684" i="4" s="1"/>
  <c r="E7685" i="4"/>
  <c r="D7685" i="4" s="1"/>
  <c r="E7686" i="4"/>
  <c r="D7686" i="4" s="1"/>
  <c r="E7687" i="4"/>
  <c r="D7687" i="4" s="1"/>
  <c r="E7688" i="4"/>
  <c r="D7688" i="4" s="1"/>
  <c r="E7689" i="4"/>
  <c r="D7689" i="4" s="1"/>
  <c r="E7690" i="4"/>
  <c r="D7690" i="4" s="1"/>
  <c r="E7691" i="4"/>
  <c r="D7691" i="4" s="1"/>
  <c r="E7692" i="4"/>
  <c r="D7692" i="4" s="1"/>
  <c r="E7693" i="4"/>
  <c r="D7693" i="4" s="1"/>
  <c r="E7694" i="4"/>
  <c r="D7694" i="4" s="1"/>
  <c r="E7695" i="4"/>
  <c r="D7695" i="4" s="1"/>
  <c r="E7696" i="4"/>
  <c r="D7696" i="4" s="1"/>
  <c r="E7697" i="4"/>
  <c r="D7697" i="4" s="1"/>
  <c r="E7698" i="4"/>
  <c r="D7698" i="4" s="1"/>
  <c r="E7699" i="4"/>
  <c r="D7699" i="4" s="1"/>
  <c r="E7700" i="4"/>
  <c r="D7700" i="4" s="1"/>
  <c r="E7701" i="4"/>
  <c r="D7701" i="4" s="1"/>
  <c r="E7702" i="4"/>
  <c r="D7702" i="4" s="1"/>
  <c r="E7703" i="4"/>
  <c r="D7703" i="4" s="1"/>
  <c r="E7704" i="4"/>
  <c r="D7704" i="4" s="1"/>
  <c r="E7705" i="4"/>
  <c r="D7705" i="4" s="1"/>
  <c r="E7706" i="4"/>
  <c r="D7706" i="4" s="1"/>
  <c r="E7707" i="4"/>
  <c r="D7707" i="4" s="1"/>
  <c r="E7708" i="4"/>
  <c r="D7708" i="4" s="1"/>
  <c r="E7709" i="4"/>
  <c r="D7709" i="4" s="1"/>
  <c r="E7710" i="4"/>
  <c r="D7710" i="4" s="1"/>
  <c r="E7711" i="4"/>
  <c r="D7711" i="4" s="1"/>
  <c r="E7712" i="4"/>
  <c r="D7712" i="4" s="1"/>
  <c r="E7713" i="4"/>
  <c r="D7713" i="4" s="1"/>
  <c r="E7714" i="4"/>
  <c r="D7714" i="4" s="1"/>
  <c r="E7715" i="4"/>
  <c r="D7715" i="4" s="1"/>
  <c r="E7716" i="4"/>
  <c r="D7716" i="4" s="1"/>
  <c r="E7717" i="4"/>
  <c r="D7717" i="4" s="1"/>
  <c r="E7718" i="4"/>
  <c r="D7718" i="4" s="1"/>
  <c r="E7719" i="4"/>
  <c r="D7719" i="4" s="1"/>
  <c r="E7720" i="4"/>
  <c r="D7720" i="4" s="1"/>
  <c r="E7721" i="4"/>
  <c r="D7721" i="4" s="1"/>
  <c r="E7722" i="4"/>
  <c r="D7722" i="4" s="1"/>
  <c r="E7723" i="4"/>
  <c r="D7723" i="4" s="1"/>
  <c r="E7724" i="4"/>
  <c r="D7724" i="4" s="1"/>
  <c r="E7725" i="4"/>
  <c r="D7725" i="4" s="1"/>
  <c r="E7726" i="4"/>
  <c r="D7726" i="4" s="1"/>
  <c r="E7727" i="4"/>
  <c r="D7727" i="4" s="1"/>
  <c r="E7728" i="4"/>
  <c r="D7728" i="4" s="1"/>
  <c r="E7729" i="4"/>
  <c r="D7729" i="4" s="1"/>
  <c r="E7730" i="4"/>
  <c r="D7730" i="4" s="1"/>
  <c r="E7731" i="4"/>
  <c r="D7731" i="4" s="1"/>
  <c r="E7732" i="4"/>
  <c r="D7732" i="4" s="1"/>
  <c r="E7733" i="4"/>
  <c r="D7733" i="4" s="1"/>
  <c r="E7734" i="4"/>
  <c r="D7734" i="4" s="1"/>
  <c r="E7735" i="4"/>
  <c r="D7735" i="4" s="1"/>
  <c r="E7736" i="4"/>
  <c r="D7736" i="4" s="1"/>
  <c r="E7737" i="4"/>
  <c r="D7737" i="4" s="1"/>
  <c r="E7738" i="4"/>
  <c r="D7738" i="4" s="1"/>
  <c r="E7739" i="4"/>
  <c r="D7739" i="4" s="1"/>
  <c r="E7740" i="4"/>
  <c r="D7740" i="4" s="1"/>
  <c r="E7741" i="4"/>
  <c r="D7741" i="4" s="1"/>
  <c r="E7742" i="4"/>
  <c r="D7742" i="4" s="1"/>
  <c r="E7743" i="4"/>
  <c r="D7743" i="4" s="1"/>
  <c r="E7744" i="4"/>
  <c r="D7744" i="4" s="1"/>
  <c r="E7745" i="4"/>
  <c r="D7745" i="4" s="1"/>
  <c r="E7746" i="4"/>
  <c r="D7746" i="4" s="1"/>
  <c r="E7747" i="4"/>
  <c r="D7747" i="4" s="1"/>
  <c r="E7748" i="4"/>
  <c r="D7748" i="4" s="1"/>
  <c r="E7749" i="4"/>
  <c r="D7749" i="4" s="1"/>
  <c r="E7750" i="4"/>
  <c r="D7750" i="4" s="1"/>
  <c r="E7751" i="4"/>
  <c r="D7751" i="4" s="1"/>
  <c r="E7752" i="4"/>
  <c r="D7752" i="4" s="1"/>
  <c r="E7753" i="4"/>
  <c r="D7753" i="4" s="1"/>
  <c r="E7754" i="4"/>
  <c r="D7754" i="4" s="1"/>
  <c r="E7755" i="4"/>
  <c r="D7755" i="4" s="1"/>
  <c r="E7756" i="4"/>
  <c r="D7756" i="4" s="1"/>
  <c r="E7757" i="4"/>
  <c r="D7757" i="4" s="1"/>
  <c r="E7758" i="4"/>
  <c r="D7758" i="4" s="1"/>
  <c r="E7759" i="4"/>
  <c r="D7759" i="4" s="1"/>
  <c r="E7760" i="4"/>
  <c r="D7760" i="4" s="1"/>
  <c r="E7761" i="4"/>
  <c r="D7761" i="4" s="1"/>
  <c r="E7762" i="4"/>
  <c r="D7762" i="4" s="1"/>
  <c r="E7763" i="4"/>
  <c r="D7763" i="4" s="1"/>
  <c r="E7764" i="4"/>
  <c r="D7764" i="4" s="1"/>
  <c r="E7765" i="4"/>
  <c r="D7765" i="4" s="1"/>
  <c r="E7766" i="4"/>
  <c r="D7766" i="4" s="1"/>
  <c r="E7767" i="4"/>
  <c r="D7767" i="4" s="1"/>
  <c r="E7768" i="4"/>
  <c r="D7768" i="4" s="1"/>
  <c r="E7769" i="4"/>
  <c r="D7769" i="4" s="1"/>
  <c r="E7770" i="4"/>
  <c r="D7770" i="4" s="1"/>
  <c r="E7771" i="4"/>
  <c r="D7771" i="4" s="1"/>
  <c r="E7772" i="4"/>
  <c r="D7772" i="4" s="1"/>
  <c r="E7773" i="4"/>
  <c r="D7773" i="4" s="1"/>
  <c r="E7774" i="4"/>
  <c r="D7774" i="4" s="1"/>
  <c r="E7775" i="4"/>
  <c r="D7775" i="4" s="1"/>
  <c r="E7776" i="4"/>
  <c r="D7776" i="4" s="1"/>
  <c r="E7777" i="4"/>
  <c r="D7777" i="4" s="1"/>
  <c r="E7778" i="4"/>
  <c r="D7778" i="4" s="1"/>
  <c r="E7779" i="4"/>
  <c r="D7779" i="4" s="1"/>
  <c r="E7780" i="4"/>
  <c r="D7780" i="4" s="1"/>
  <c r="E7781" i="4"/>
  <c r="D7781" i="4" s="1"/>
  <c r="E7782" i="4"/>
  <c r="D7782" i="4" s="1"/>
  <c r="E7783" i="4"/>
  <c r="D7783" i="4" s="1"/>
  <c r="E7784" i="4"/>
  <c r="D7784" i="4" s="1"/>
  <c r="E7785" i="4"/>
  <c r="D7785" i="4" s="1"/>
  <c r="E7786" i="4"/>
  <c r="D7786" i="4" s="1"/>
  <c r="E7787" i="4"/>
  <c r="D7787" i="4" s="1"/>
  <c r="E7788" i="4"/>
  <c r="D7788" i="4" s="1"/>
  <c r="E7789" i="4"/>
  <c r="D7789" i="4" s="1"/>
  <c r="E7790" i="4"/>
  <c r="D7790" i="4" s="1"/>
  <c r="E7791" i="4"/>
  <c r="D7791" i="4" s="1"/>
  <c r="E7792" i="4"/>
  <c r="D7792" i="4" s="1"/>
  <c r="E7793" i="4"/>
  <c r="D7793" i="4" s="1"/>
  <c r="E7794" i="4"/>
  <c r="D7794" i="4" s="1"/>
  <c r="E7795" i="4"/>
  <c r="D7795" i="4" s="1"/>
  <c r="E7796" i="4"/>
  <c r="D7796" i="4" s="1"/>
  <c r="E7797" i="4"/>
  <c r="D7797" i="4" s="1"/>
  <c r="E7798" i="4"/>
  <c r="D7798" i="4" s="1"/>
  <c r="E7799" i="4"/>
  <c r="D7799" i="4" s="1"/>
  <c r="E7800" i="4"/>
  <c r="D7800" i="4" s="1"/>
  <c r="E7801" i="4"/>
  <c r="D7801" i="4" s="1"/>
  <c r="E7802" i="4"/>
  <c r="D7802" i="4" s="1"/>
  <c r="E7803" i="4"/>
  <c r="D7803" i="4" s="1"/>
  <c r="E7804" i="4"/>
  <c r="D7804" i="4" s="1"/>
  <c r="E7805" i="4"/>
  <c r="D7805" i="4" s="1"/>
  <c r="E7806" i="4"/>
  <c r="D7806" i="4" s="1"/>
  <c r="E7807" i="4"/>
  <c r="D7807" i="4" s="1"/>
  <c r="E7808" i="4"/>
  <c r="D7808" i="4" s="1"/>
  <c r="E7809" i="4"/>
  <c r="D7809" i="4" s="1"/>
  <c r="E7810" i="4"/>
  <c r="D7810" i="4" s="1"/>
  <c r="E7811" i="4"/>
  <c r="D7811" i="4" s="1"/>
  <c r="E7812" i="4"/>
  <c r="D7812" i="4" s="1"/>
  <c r="E7813" i="4"/>
  <c r="D7813" i="4" s="1"/>
  <c r="E7814" i="4"/>
  <c r="D7814" i="4" s="1"/>
  <c r="E7815" i="4"/>
  <c r="D7815" i="4" s="1"/>
  <c r="E7816" i="4"/>
  <c r="D7816" i="4" s="1"/>
  <c r="E7817" i="4"/>
  <c r="D7817" i="4" s="1"/>
  <c r="E7818" i="4"/>
  <c r="D7818" i="4" s="1"/>
  <c r="E7819" i="4"/>
  <c r="D7819" i="4" s="1"/>
  <c r="E7820" i="4"/>
  <c r="D7820" i="4" s="1"/>
  <c r="E7821" i="4"/>
  <c r="D7821" i="4" s="1"/>
  <c r="E7822" i="4"/>
  <c r="D7822" i="4" s="1"/>
  <c r="E7823" i="4"/>
  <c r="D7823" i="4" s="1"/>
  <c r="E7824" i="4"/>
  <c r="D7824" i="4" s="1"/>
  <c r="E7825" i="4"/>
  <c r="D7825" i="4" s="1"/>
  <c r="E7826" i="4"/>
  <c r="D7826" i="4" s="1"/>
  <c r="E7827" i="4"/>
  <c r="D7827" i="4" s="1"/>
  <c r="E7828" i="4"/>
  <c r="D7828" i="4" s="1"/>
  <c r="E7829" i="4"/>
  <c r="D7829" i="4" s="1"/>
  <c r="E7830" i="4"/>
  <c r="D7830" i="4" s="1"/>
  <c r="E7831" i="4"/>
  <c r="D7831" i="4" s="1"/>
  <c r="E7832" i="4"/>
  <c r="D7832" i="4" s="1"/>
  <c r="E7833" i="4"/>
  <c r="D7833" i="4" s="1"/>
  <c r="E7834" i="4"/>
  <c r="D7834" i="4" s="1"/>
  <c r="E7835" i="4"/>
  <c r="D7835" i="4" s="1"/>
  <c r="E7836" i="4"/>
  <c r="D7836" i="4" s="1"/>
  <c r="E7837" i="4"/>
  <c r="D7837" i="4" s="1"/>
  <c r="E7838" i="4"/>
  <c r="D7838" i="4" s="1"/>
  <c r="E7839" i="4"/>
  <c r="D7839" i="4" s="1"/>
  <c r="E7840" i="4"/>
  <c r="D7840" i="4" s="1"/>
  <c r="E7841" i="4"/>
  <c r="D7841" i="4" s="1"/>
  <c r="E7842" i="4"/>
  <c r="D7842" i="4" s="1"/>
  <c r="E7843" i="4"/>
  <c r="D7843" i="4" s="1"/>
  <c r="E7844" i="4"/>
  <c r="D7844" i="4" s="1"/>
  <c r="E7845" i="4"/>
  <c r="D7845" i="4" s="1"/>
  <c r="E7846" i="4"/>
  <c r="D7846" i="4" s="1"/>
  <c r="E7847" i="4"/>
  <c r="D7847" i="4" s="1"/>
  <c r="E7848" i="4"/>
  <c r="D7848" i="4" s="1"/>
  <c r="E7849" i="4"/>
  <c r="D7849" i="4" s="1"/>
  <c r="E7850" i="4"/>
  <c r="D7850" i="4" s="1"/>
  <c r="E7851" i="4"/>
  <c r="D7851" i="4" s="1"/>
  <c r="E7852" i="4"/>
  <c r="D7852" i="4" s="1"/>
  <c r="E7853" i="4"/>
  <c r="D7853" i="4" s="1"/>
  <c r="E7854" i="4"/>
  <c r="D7854" i="4" s="1"/>
  <c r="E7855" i="4"/>
  <c r="D7855" i="4" s="1"/>
  <c r="E7856" i="4"/>
  <c r="D7856" i="4" s="1"/>
  <c r="E7857" i="4"/>
  <c r="D7857" i="4" s="1"/>
  <c r="E7858" i="4"/>
  <c r="D7858" i="4" s="1"/>
  <c r="E7859" i="4"/>
  <c r="D7859" i="4" s="1"/>
  <c r="E7860" i="4"/>
  <c r="D7860" i="4" s="1"/>
  <c r="E7861" i="4"/>
  <c r="D7861" i="4" s="1"/>
  <c r="E7862" i="4"/>
  <c r="D7862" i="4" s="1"/>
  <c r="E7863" i="4"/>
  <c r="D7863" i="4" s="1"/>
  <c r="E7864" i="4"/>
  <c r="D7864" i="4" s="1"/>
  <c r="E7865" i="4"/>
  <c r="D7865" i="4" s="1"/>
  <c r="E7866" i="4"/>
  <c r="D7866" i="4" s="1"/>
  <c r="E7867" i="4"/>
  <c r="D7867" i="4" s="1"/>
  <c r="E7868" i="4"/>
  <c r="D7868" i="4" s="1"/>
  <c r="E7869" i="4"/>
  <c r="D7869" i="4" s="1"/>
  <c r="E7870" i="4"/>
  <c r="D7870" i="4" s="1"/>
  <c r="E7871" i="4"/>
  <c r="D7871" i="4" s="1"/>
  <c r="E7872" i="4"/>
  <c r="D7872" i="4" s="1"/>
  <c r="E7873" i="4"/>
  <c r="D7873" i="4" s="1"/>
  <c r="E7874" i="4"/>
  <c r="D7874" i="4" s="1"/>
  <c r="E7875" i="4"/>
  <c r="D7875" i="4" s="1"/>
  <c r="E7876" i="4"/>
  <c r="D7876" i="4" s="1"/>
  <c r="E7877" i="4"/>
  <c r="D7877" i="4" s="1"/>
  <c r="E7878" i="4"/>
  <c r="D7878" i="4" s="1"/>
  <c r="E7879" i="4"/>
  <c r="D7879" i="4" s="1"/>
  <c r="E7880" i="4"/>
  <c r="D7880" i="4" s="1"/>
  <c r="E7881" i="4"/>
  <c r="D7881" i="4" s="1"/>
  <c r="E7882" i="4"/>
  <c r="D7882" i="4" s="1"/>
  <c r="E7883" i="4"/>
  <c r="D7883" i="4" s="1"/>
  <c r="E7884" i="4"/>
  <c r="D7884" i="4" s="1"/>
  <c r="E7885" i="4"/>
  <c r="D7885" i="4" s="1"/>
  <c r="E7886" i="4"/>
  <c r="D7886" i="4" s="1"/>
  <c r="E7887" i="4"/>
  <c r="D7887" i="4" s="1"/>
  <c r="E7888" i="4"/>
  <c r="D7888" i="4" s="1"/>
  <c r="E7889" i="4"/>
  <c r="D7889" i="4" s="1"/>
  <c r="E7890" i="4"/>
  <c r="D7890" i="4" s="1"/>
  <c r="E7891" i="4"/>
  <c r="D7891" i="4" s="1"/>
  <c r="E7892" i="4"/>
  <c r="D7892" i="4" s="1"/>
  <c r="E7893" i="4"/>
  <c r="D7893" i="4" s="1"/>
  <c r="E7894" i="4"/>
  <c r="D7894" i="4" s="1"/>
  <c r="E7895" i="4"/>
  <c r="D7895" i="4" s="1"/>
  <c r="E7896" i="4"/>
  <c r="D7896" i="4" s="1"/>
  <c r="E7897" i="4"/>
  <c r="D7897" i="4" s="1"/>
  <c r="E7898" i="4"/>
  <c r="D7898" i="4" s="1"/>
  <c r="E7899" i="4"/>
  <c r="D7899" i="4" s="1"/>
  <c r="E7900" i="4"/>
  <c r="D7900" i="4" s="1"/>
  <c r="E7901" i="4"/>
  <c r="D7901" i="4" s="1"/>
  <c r="E7902" i="4"/>
  <c r="D7902" i="4" s="1"/>
  <c r="E7903" i="4"/>
  <c r="D7903" i="4" s="1"/>
  <c r="E7904" i="4"/>
  <c r="D7904" i="4" s="1"/>
  <c r="E7905" i="4"/>
  <c r="D7905" i="4" s="1"/>
  <c r="E7906" i="4"/>
  <c r="D7906" i="4" s="1"/>
  <c r="E7907" i="4"/>
  <c r="D7907" i="4" s="1"/>
  <c r="E7908" i="4"/>
  <c r="D7908" i="4" s="1"/>
  <c r="E7909" i="4"/>
  <c r="D7909" i="4" s="1"/>
  <c r="E7910" i="4"/>
  <c r="D7910" i="4" s="1"/>
  <c r="E7911" i="4"/>
  <c r="D7911" i="4" s="1"/>
  <c r="E7912" i="4"/>
  <c r="D7912" i="4" s="1"/>
  <c r="E7913" i="4"/>
  <c r="D7913" i="4" s="1"/>
  <c r="E7914" i="4"/>
  <c r="D7914" i="4" s="1"/>
  <c r="E7915" i="4"/>
  <c r="D7915" i="4" s="1"/>
  <c r="E7916" i="4"/>
  <c r="D7916" i="4" s="1"/>
  <c r="E7917" i="4"/>
  <c r="D7917" i="4" s="1"/>
  <c r="E7918" i="4"/>
  <c r="D7918" i="4" s="1"/>
  <c r="E7919" i="4"/>
  <c r="D7919" i="4" s="1"/>
  <c r="E7920" i="4"/>
  <c r="D7920" i="4" s="1"/>
  <c r="E7921" i="4"/>
  <c r="D7921" i="4" s="1"/>
  <c r="E7922" i="4"/>
  <c r="D7922" i="4" s="1"/>
  <c r="E7923" i="4"/>
  <c r="D7923" i="4" s="1"/>
  <c r="E7924" i="4"/>
  <c r="D7924" i="4" s="1"/>
  <c r="E7925" i="4"/>
  <c r="D7925" i="4" s="1"/>
  <c r="E7926" i="4"/>
  <c r="D7926" i="4" s="1"/>
  <c r="E7927" i="4"/>
  <c r="D7927" i="4" s="1"/>
  <c r="E7928" i="4"/>
  <c r="D7928" i="4" s="1"/>
  <c r="E7929" i="4"/>
  <c r="D7929" i="4" s="1"/>
  <c r="E7930" i="4"/>
  <c r="D7930" i="4" s="1"/>
  <c r="E7931" i="4"/>
  <c r="D7931" i="4" s="1"/>
  <c r="E7932" i="4"/>
  <c r="D7932" i="4" s="1"/>
  <c r="E7933" i="4"/>
  <c r="D7933" i="4" s="1"/>
  <c r="E7934" i="4"/>
  <c r="D7934" i="4" s="1"/>
  <c r="E7935" i="4"/>
  <c r="D7935" i="4" s="1"/>
  <c r="E7936" i="4"/>
  <c r="D7936" i="4" s="1"/>
  <c r="E7937" i="4"/>
  <c r="D7937" i="4" s="1"/>
  <c r="E7938" i="4"/>
  <c r="D7938" i="4" s="1"/>
  <c r="E7939" i="4"/>
  <c r="D7939" i="4" s="1"/>
  <c r="E7940" i="4"/>
  <c r="D7940" i="4" s="1"/>
  <c r="E7941" i="4"/>
  <c r="D7941" i="4" s="1"/>
  <c r="E7942" i="4"/>
  <c r="D7942" i="4" s="1"/>
  <c r="E7943" i="4"/>
  <c r="D7943" i="4" s="1"/>
  <c r="E7944" i="4"/>
  <c r="D7944" i="4" s="1"/>
  <c r="E7945" i="4"/>
  <c r="D7945" i="4" s="1"/>
  <c r="E7946" i="4"/>
  <c r="D7946" i="4" s="1"/>
  <c r="E7947" i="4"/>
  <c r="D7947" i="4" s="1"/>
  <c r="E7948" i="4"/>
  <c r="D7948" i="4" s="1"/>
  <c r="E7949" i="4"/>
  <c r="D7949" i="4" s="1"/>
  <c r="E7950" i="4"/>
  <c r="D7950" i="4" s="1"/>
  <c r="E7951" i="4"/>
  <c r="D7951" i="4" s="1"/>
  <c r="E7952" i="4"/>
  <c r="D7952" i="4" s="1"/>
  <c r="E7953" i="4"/>
  <c r="D7953" i="4" s="1"/>
  <c r="E7954" i="4"/>
  <c r="D7954" i="4" s="1"/>
  <c r="E7955" i="4"/>
  <c r="D7955" i="4" s="1"/>
  <c r="E7956" i="4"/>
  <c r="D7956" i="4" s="1"/>
  <c r="E7957" i="4"/>
  <c r="D7957" i="4" s="1"/>
  <c r="E7958" i="4"/>
  <c r="D7958" i="4" s="1"/>
  <c r="E7959" i="4"/>
  <c r="D7959" i="4" s="1"/>
  <c r="E7960" i="4"/>
  <c r="D7960" i="4" s="1"/>
  <c r="E7961" i="4"/>
  <c r="D7961" i="4" s="1"/>
  <c r="E7962" i="4"/>
  <c r="D7962" i="4" s="1"/>
  <c r="E7963" i="4"/>
  <c r="D7963" i="4" s="1"/>
  <c r="E7964" i="4"/>
  <c r="D7964" i="4" s="1"/>
  <c r="E7965" i="4"/>
  <c r="D7965" i="4" s="1"/>
  <c r="E7966" i="4"/>
  <c r="D7966" i="4" s="1"/>
  <c r="E7967" i="4"/>
  <c r="D7967" i="4" s="1"/>
  <c r="E7968" i="4"/>
  <c r="D7968" i="4" s="1"/>
  <c r="E7969" i="4"/>
  <c r="D7969" i="4" s="1"/>
  <c r="E7970" i="4"/>
  <c r="D7970" i="4" s="1"/>
  <c r="E7971" i="4"/>
  <c r="D7971" i="4" s="1"/>
  <c r="E7972" i="4"/>
  <c r="D7972" i="4" s="1"/>
  <c r="E7973" i="4"/>
  <c r="D7973" i="4" s="1"/>
  <c r="E7974" i="4"/>
  <c r="D7974" i="4" s="1"/>
  <c r="E7975" i="4"/>
  <c r="D7975" i="4" s="1"/>
  <c r="E7976" i="4"/>
  <c r="D7976" i="4" s="1"/>
  <c r="E7977" i="4"/>
  <c r="D7977" i="4" s="1"/>
  <c r="E7978" i="4"/>
  <c r="D7978" i="4" s="1"/>
  <c r="E7979" i="4"/>
  <c r="D7979" i="4" s="1"/>
  <c r="E7980" i="4"/>
  <c r="D7980" i="4" s="1"/>
  <c r="E7981" i="4"/>
  <c r="D7981" i="4" s="1"/>
  <c r="E7982" i="4"/>
  <c r="D7982" i="4" s="1"/>
  <c r="E7983" i="4"/>
  <c r="D7983" i="4" s="1"/>
  <c r="E7984" i="4"/>
  <c r="D7984" i="4" s="1"/>
  <c r="E7985" i="4"/>
  <c r="D7985" i="4" s="1"/>
  <c r="E7986" i="4"/>
  <c r="D7986" i="4" s="1"/>
  <c r="E7987" i="4"/>
  <c r="D7987" i="4" s="1"/>
  <c r="E7988" i="4"/>
  <c r="D7988" i="4" s="1"/>
  <c r="E7989" i="4"/>
  <c r="D7989" i="4" s="1"/>
  <c r="E7990" i="4"/>
  <c r="D7990" i="4" s="1"/>
  <c r="E7991" i="4"/>
  <c r="D7991" i="4" s="1"/>
  <c r="E7992" i="4"/>
  <c r="D7992" i="4" s="1"/>
  <c r="E7993" i="4"/>
  <c r="D7993" i="4" s="1"/>
  <c r="E7994" i="4"/>
  <c r="D7994" i="4" s="1"/>
  <c r="E7995" i="4"/>
  <c r="D7995" i="4" s="1"/>
  <c r="E7996" i="4"/>
  <c r="D7996" i="4" s="1"/>
  <c r="E7997" i="4"/>
  <c r="D7997" i="4" s="1"/>
  <c r="E7998" i="4"/>
  <c r="D7998" i="4" s="1"/>
  <c r="E7999" i="4"/>
  <c r="D7999" i="4" s="1"/>
  <c r="E8000" i="4"/>
  <c r="D8000" i="4" s="1"/>
  <c r="E8001" i="4"/>
  <c r="D8001" i="4" s="1"/>
  <c r="E8002" i="4"/>
  <c r="D8002" i="4" s="1"/>
  <c r="E8003" i="4"/>
  <c r="D8003" i="4" s="1"/>
  <c r="E8004" i="4"/>
  <c r="D8004" i="4" s="1"/>
  <c r="E8005" i="4"/>
  <c r="D8005" i="4" s="1"/>
  <c r="E8006" i="4"/>
  <c r="D8006" i="4" s="1"/>
  <c r="E8007" i="4"/>
  <c r="D8007" i="4" s="1"/>
  <c r="E8008" i="4"/>
  <c r="D8008" i="4" s="1"/>
  <c r="E8009" i="4"/>
  <c r="D8009" i="4" s="1"/>
  <c r="E8010" i="4"/>
  <c r="D8010" i="4" s="1"/>
  <c r="E8011" i="4"/>
  <c r="D8011" i="4" s="1"/>
  <c r="E8012" i="4"/>
  <c r="D8012" i="4" s="1"/>
  <c r="E8013" i="4"/>
  <c r="D8013" i="4" s="1"/>
  <c r="E8014" i="4"/>
  <c r="D8014" i="4" s="1"/>
  <c r="E8015" i="4"/>
  <c r="D8015" i="4" s="1"/>
  <c r="E8016" i="4"/>
  <c r="D8016" i="4" s="1"/>
  <c r="E8017" i="4"/>
  <c r="D8017" i="4" s="1"/>
  <c r="E8018" i="4"/>
  <c r="D8018" i="4" s="1"/>
  <c r="E8019" i="4"/>
  <c r="D8019" i="4" s="1"/>
  <c r="E8020" i="4"/>
  <c r="D8020" i="4" s="1"/>
  <c r="E8021" i="4"/>
  <c r="D8021" i="4" s="1"/>
  <c r="E8022" i="4"/>
  <c r="D8022" i="4" s="1"/>
  <c r="E8023" i="4"/>
  <c r="D8023" i="4" s="1"/>
  <c r="E8024" i="4"/>
  <c r="D8024" i="4" s="1"/>
  <c r="E8025" i="4"/>
  <c r="D8025" i="4" s="1"/>
  <c r="E8026" i="4"/>
  <c r="D8026" i="4" s="1"/>
  <c r="E8027" i="4"/>
  <c r="D8027" i="4" s="1"/>
  <c r="E8028" i="4"/>
  <c r="D8028" i="4" s="1"/>
  <c r="E8029" i="4"/>
  <c r="D8029" i="4" s="1"/>
  <c r="E8030" i="4"/>
  <c r="D8030" i="4" s="1"/>
  <c r="E8031" i="4"/>
  <c r="D8031" i="4" s="1"/>
  <c r="E8032" i="4"/>
  <c r="D8032" i="4" s="1"/>
  <c r="E8033" i="4"/>
  <c r="D8033" i="4" s="1"/>
  <c r="E8034" i="4"/>
  <c r="D8034" i="4" s="1"/>
  <c r="E8035" i="4"/>
  <c r="D8035" i="4" s="1"/>
  <c r="E8036" i="4"/>
  <c r="D8036" i="4" s="1"/>
  <c r="E8037" i="4"/>
  <c r="D8037" i="4" s="1"/>
  <c r="E8038" i="4"/>
  <c r="D8038" i="4" s="1"/>
  <c r="E8039" i="4"/>
  <c r="D8039" i="4" s="1"/>
  <c r="E8040" i="4"/>
  <c r="D8040" i="4" s="1"/>
  <c r="E8041" i="4"/>
  <c r="D8041" i="4" s="1"/>
  <c r="E8042" i="4"/>
  <c r="D8042" i="4" s="1"/>
  <c r="E8043" i="4"/>
  <c r="D8043" i="4" s="1"/>
  <c r="E8044" i="4"/>
  <c r="D8044" i="4" s="1"/>
  <c r="E8045" i="4"/>
  <c r="D8045" i="4" s="1"/>
  <c r="E8046" i="4"/>
  <c r="D8046" i="4" s="1"/>
  <c r="E8047" i="4"/>
  <c r="D8047" i="4" s="1"/>
  <c r="E8048" i="4"/>
  <c r="D8048" i="4" s="1"/>
  <c r="E8049" i="4"/>
  <c r="D8049" i="4" s="1"/>
  <c r="E8050" i="4"/>
  <c r="D8050" i="4" s="1"/>
  <c r="E8051" i="4"/>
  <c r="D8051" i="4" s="1"/>
  <c r="E8052" i="4"/>
  <c r="D8052" i="4" s="1"/>
  <c r="E8053" i="4"/>
  <c r="D8053" i="4" s="1"/>
  <c r="E8054" i="4"/>
  <c r="D8054" i="4" s="1"/>
  <c r="E8055" i="4"/>
  <c r="D8055" i="4" s="1"/>
  <c r="E8056" i="4"/>
  <c r="D8056" i="4" s="1"/>
  <c r="E8057" i="4"/>
  <c r="D8057" i="4" s="1"/>
  <c r="E8058" i="4"/>
  <c r="D8058" i="4" s="1"/>
  <c r="E8059" i="4"/>
  <c r="D8059" i="4" s="1"/>
  <c r="E8060" i="4"/>
  <c r="D8060" i="4" s="1"/>
  <c r="E8061" i="4"/>
  <c r="D8061" i="4" s="1"/>
  <c r="E8062" i="4"/>
  <c r="D8062" i="4" s="1"/>
  <c r="E8063" i="4"/>
  <c r="D8063" i="4" s="1"/>
  <c r="E8064" i="4"/>
  <c r="D8064" i="4" s="1"/>
  <c r="E8065" i="4"/>
  <c r="D8065" i="4" s="1"/>
  <c r="E8066" i="4"/>
  <c r="D8066" i="4" s="1"/>
  <c r="E8067" i="4"/>
  <c r="D8067" i="4" s="1"/>
  <c r="E8068" i="4"/>
  <c r="D8068" i="4" s="1"/>
  <c r="E8069" i="4"/>
  <c r="D8069" i="4" s="1"/>
  <c r="E8070" i="4"/>
  <c r="D8070" i="4" s="1"/>
  <c r="E8071" i="4"/>
  <c r="D8071" i="4" s="1"/>
  <c r="E8072" i="4"/>
  <c r="D8072" i="4" s="1"/>
  <c r="E8073" i="4"/>
  <c r="D8073" i="4" s="1"/>
  <c r="E8074" i="4"/>
  <c r="D8074" i="4" s="1"/>
  <c r="E8075" i="4"/>
  <c r="D8075" i="4" s="1"/>
  <c r="E8076" i="4"/>
  <c r="D8076" i="4" s="1"/>
  <c r="E8077" i="4"/>
  <c r="D8077" i="4" s="1"/>
  <c r="E8078" i="4"/>
  <c r="D8078" i="4" s="1"/>
  <c r="E8079" i="4"/>
  <c r="D8079" i="4" s="1"/>
  <c r="E8080" i="4"/>
  <c r="D8080" i="4" s="1"/>
  <c r="E8081" i="4"/>
  <c r="D8081" i="4" s="1"/>
  <c r="E8082" i="4"/>
  <c r="D8082" i="4" s="1"/>
  <c r="E8083" i="4"/>
  <c r="D8083" i="4" s="1"/>
  <c r="E8084" i="4"/>
  <c r="D8084" i="4" s="1"/>
  <c r="E8085" i="4"/>
  <c r="D8085" i="4" s="1"/>
  <c r="E8086" i="4"/>
  <c r="D8086" i="4" s="1"/>
  <c r="E8087" i="4"/>
  <c r="D8087" i="4" s="1"/>
  <c r="E8088" i="4"/>
  <c r="D8088" i="4" s="1"/>
  <c r="E8089" i="4"/>
  <c r="D8089" i="4" s="1"/>
  <c r="E8090" i="4"/>
  <c r="D8090" i="4" s="1"/>
  <c r="E8091" i="4"/>
  <c r="D8091" i="4" s="1"/>
  <c r="E8092" i="4"/>
  <c r="D8092" i="4" s="1"/>
  <c r="E8093" i="4"/>
  <c r="D8093" i="4" s="1"/>
  <c r="E8094" i="4"/>
  <c r="D8094" i="4" s="1"/>
  <c r="E8095" i="4"/>
  <c r="D8095" i="4" s="1"/>
  <c r="E8096" i="4"/>
  <c r="D8096" i="4" s="1"/>
  <c r="E8097" i="4"/>
  <c r="D8097" i="4" s="1"/>
  <c r="E8098" i="4"/>
  <c r="D8098" i="4" s="1"/>
  <c r="E8099" i="4"/>
  <c r="D8099" i="4" s="1"/>
  <c r="E8100" i="4"/>
  <c r="D8100" i="4" s="1"/>
  <c r="E8101" i="4"/>
  <c r="D8101" i="4" s="1"/>
  <c r="E8102" i="4"/>
  <c r="D8102" i="4" s="1"/>
  <c r="E8103" i="4"/>
  <c r="D8103" i="4" s="1"/>
  <c r="E8104" i="4"/>
  <c r="D8104" i="4" s="1"/>
  <c r="E8105" i="4"/>
  <c r="D8105" i="4" s="1"/>
  <c r="E8106" i="4"/>
  <c r="D8106" i="4" s="1"/>
  <c r="E8107" i="4"/>
  <c r="D8107" i="4" s="1"/>
  <c r="E8108" i="4"/>
  <c r="D8108" i="4" s="1"/>
  <c r="E8109" i="4"/>
  <c r="D8109" i="4" s="1"/>
  <c r="E8110" i="4"/>
  <c r="D8110" i="4" s="1"/>
  <c r="E8111" i="4"/>
  <c r="D8111" i="4" s="1"/>
  <c r="E8112" i="4"/>
  <c r="D8112" i="4" s="1"/>
  <c r="E8113" i="4"/>
  <c r="D8113" i="4" s="1"/>
  <c r="E8114" i="4"/>
  <c r="D8114" i="4" s="1"/>
  <c r="E8115" i="4"/>
  <c r="D8115" i="4" s="1"/>
  <c r="E8116" i="4"/>
  <c r="D8116" i="4" s="1"/>
  <c r="E8117" i="4"/>
  <c r="D8117" i="4" s="1"/>
  <c r="E8118" i="4"/>
  <c r="D8118" i="4" s="1"/>
  <c r="E8119" i="4"/>
  <c r="D8119" i="4" s="1"/>
  <c r="E8120" i="4"/>
  <c r="D8120" i="4" s="1"/>
  <c r="E8121" i="4"/>
  <c r="D8121" i="4" s="1"/>
  <c r="E8122" i="4"/>
  <c r="D8122" i="4" s="1"/>
  <c r="E8123" i="4"/>
  <c r="D8123" i="4" s="1"/>
  <c r="E8124" i="4"/>
  <c r="D8124" i="4" s="1"/>
  <c r="E8125" i="4"/>
  <c r="D8125" i="4" s="1"/>
  <c r="E8126" i="4"/>
  <c r="D8126" i="4" s="1"/>
  <c r="E8127" i="4"/>
  <c r="D8127" i="4" s="1"/>
  <c r="E8128" i="4"/>
  <c r="D8128" i="4" s="1"/>
  <c r="E8129" i="4"/>
  <c r="D8129" i="4" s="1"/>
  <c r="E8130" i="4"/>
  <c r="D8130" i="4" s="1"/>
  <c r="E8131" i="4"/>
  <c r="D8131" i="4" s="1"/>
  <c r="E8132" i="4"/>
  <c r="D8132" i="4" s="1"/>
  <c r="E8133" i="4"/>
  <c r="D8133" i="4" s="1"/>
  <c r="E8134" i="4"/>
  <c r="D8134" i="4" s="1"/>
  <c r="E8135" i="4"/>
  <c r="D8135" i="4" s="1"/>
  <c r="E8136" i="4"/>
  <c r="D8136" i="4" s="1"/>
  <c r="E8137" i="4"/>
  <c r="D8137" i="4" s="1"/>
  <c r="E8138" i="4"/>
  <c r="D8138" i="4" s="1"/>
  <c r="E8139" i="4"/>
  <c r="D8139" i="4" s="1"/>
  <c r="E8140" i="4"/>
  <c r="D8140" i="4" s="1"/>
  <c r="E8141" i="4"/>
  <c r="D8141" i="4" s="1"/>
  <c r="E8142" i="4"/>
  <c r="D8142" i="4" s="1"/>
  <c r="E8143" i="4"/>
  <c r="D8143" i="4" s="1"/>
  <c r="E8144" i="4"/>
  <c r="D8144" i="4" s="1"/>
  <c r="E8145" i="4"/>
  <c r="D8145" i="4" s="1"/>
  <c r="E8146" i="4"/>
  <c r="D8146" i="4" s="1"/>
  <c r="E8147" i="4"/>
  <c r="D8147" i="4" s="1"/>
  <c r="E8148" i="4"/>
  <c r="D8148" i="4" s="1"/>
  <c r="E8149" i="4"/>
  <c r="D8149" i="4" s="1"/>
  <c r="E8150" i="4"/>
  <c r="D8150" i="4" s="1"/>
  <c r="E8151" i="4"/>
  <c r="D8151" i="4" s="1"/>
  <c r="E8152" i="4"/>
  <c r="D8152" i="4" s="1"/>
  <c r="E8153" i="4"/>
  <c r="D8153" i="4" s="1"/>
  <c r="E8154" i="4"/>
  <c r="D8154" i="4" s="1"/>
  <c r="E8155" i="4"/>
  <c r="D8155" i="4" s="1"/>
  <c r="E8156" i="4"/>
  <c r="D8156" i="4" s="1"/>
  <c r="E8157" i="4"/>
  <c r="D8157" i="4" s="1"/>
  <c r="E8158" i="4"/>
  <c r="D8158" i="4" s="1"/>
  <c r="E8159" i="4"/>
  <c r="D8159" i="4" s="1"/>
  <c r="E8160" i="4"/>
  <c r="D8160" i="4" s="1"/>
  <c r="E8161" i="4"/>
  <c r="D8161" i="4" s="1"/>
  <c r="E8162" i="4"/>
  <c r="D8162" i="4" s="1"/>
  <c r="E8163" i="4"/>
  <c r="D8163" i="4" s="1"/>
  <c r="E8164" i="4"/>
  <c r="D8164" i="4" s="1"/>
  <c r="E8165" i="4"/>
  <c r="D8165" i="4" s="1"/>
  <c r="E8166" i="4"/>
  <c r="D8166" i="4" s="1"/>
  <c r="E8167" i="4"/>
  <c r="D8167" i="4" s="1"/>
  <c r="E8168" i="4"/>
  <c r="D8168" i="4" s="1"/>
  <c r="E8169" i="4"/>
  <c r="D8169" i="4" s="1"/>
  <c r="E8170" i="4"/>
  <c r="D8170" i="4" s="1"/>
  <c r="E8171" i="4"/>
  <c r="D8171" i="4" s="1"/>
  <c r="E8172" i="4"/>
  <c r="D8172" i="4" s="1"/>
  <c r="E8173" i="4"/>
  <c r="D8173" i="4" s="1"/>
  <c r="E8174" i="4"/>
  <c r="D8174" i="4" s="1"/>
  <c r="E8175" i="4"/>
  <c r="D8175" i="4" s="1"/>
  <c r="E8176" i="4"/>
  <c r="D8176" i="4" s="1"/>
  <c r="E8177" i="4"/>
  <c r="D8177" i="4" s="1"/>
  <c r="E8178" i="4"/>
  <c r="D8178" i="4" s="1"/>
  <c r="E8179" i="4"/>
  <c r="D8179" i="4" s="1"/>
  <c r="E8180" i="4"/>
  <c r="D8180" i="4" s="1"/>
  <c r="E8181" i="4"/>
  <c r="D8181" i="4" s="1"/>
  <c r="E8182" i="4"/>
  <c r="D8182" i="4" s="1"/>
  <c r="E8183" i="4"/>
  <c r="D8183" i="4" s="1"/>
  <c r="E8184" i="4"/>
  <c r="D8184" i="4" s="1"/>
  <c r="E8185" i="4"/>
  <c r="D8185" i="4" s="1"/>
  <c r="E8186" i="4"/>
  <c r="D8186" i="4" s="1"/>
  <c r="E8187" i="4"/>
  <c r="D8187" i="4" s="1"/>
  <c r="E8188" i="4"/>
  <c r="D8188" i="4" s="1"/>
  <c r="E8189" i="4"/>
  <c r="D8189" i="4" s="1"/>
  <c r="E8190" i="4"/>
  <c r="D8190" i="4" s="1"/>
  <c r="E8191" i="4"/>
  <c r="D8191" i="4" s="1"/>
  <c r="E8192" i="4"/>
  <c r="D8192" i="4" s="1"/>
  <c r="E8193" i="4"/>
  <c r="D8193" i="4" s="1"/>
  <c r="E8194" i="4"/>
  <c r="D8194" i="4" s="1"/>
  <c r="E8195" i="4"/>
  <c r="D8195" i="4" s="1"/>
  <c r="E8196" i="4"/>
  <c r="D8196" i="4" s="1"/>
  <c r="E8197" i="4"/>
  <c r="D8197" i="4" s="1"/>
  <c r="E8198" i="4"/>
  <c r="D8198" i="4" s="1"/>
  <c r="E8199" i="4"/>
  <c r="D8199" i="4" s="1"/>
  <c r="E8200" i="4"/>
  <c r="D8200" i="4" s="1"/>
  <c r="E8201" i="4"/>
  <c r="D8201" i="4" s="1"/>
  <c r="E8202" i="4"/>
  <c r="D8202" i="4" s="1"/>
  <c r="E8203" i="4"/>
  <c r="D8203" i="4" s="1"/>
  <c r="E8204" i="4"/>
  <c r="D8204" i="4" s="1"/>
  <c r="E8205" i="4"/>
  <c r="D8205" i="4" s="1"/>
  <c r="E8206" i="4"/>
  <c r="D8206" i="4" s="1"/>
  <c r="E8207" i="4"/>
  <c r="D8207" i="4" s="1"/>
  <c r="E8208" i="4"/>
  <c r="D8208" i="4" s="1"/>
  <c r="E8209" i="4"/>
  <c r="D8209" i="4" s="1"/>
  <c r="E8210" i="4"/>
  <c r="D8210" i="4" s="1"/>
  <c r="E8211" i="4"/>
  <c r="D8211" i="4" s="1"/>
  <c r="E8212" i="4"/>
  <c r="D8212" i="4" s="1"/>
  <c r="E8213" i="4"/>
  <c r="D8213" i="4" s="1"/>
  <c r="E8214" i="4"/>
  <c r="D8214" i="4" s="1"/>
  <c r="E8215" i="4"/>
  <c r="D8215" i="4" s="1"/>
  <c r="E8216" i="4"/>
  <c r="D8216" i="4" s="1"/>
  <c r="E8217" i="4"/>
  <c r="D8217" i="4" s="1"/>
  <c r="E8218" i="4"/>
  <c r="D8218" i="4" s="1"/>
  <c r="E8219" i="4"/>
  <c r="D8219" i="4" s="1"/>
  <c r="E8220" i="4"/>
  <c r="D8220" i="4" s="1"/>
  <c r="E8221" i="4"/>
  <c r="D8221" i="4" s="1"/>
  <c r="E8222" i="4"/>
  <c r="D8222" i="4" s="1"/>
  <c r="E8223" i="4"/>
  <c r="D8223" i="4" s="1"/>
  <c r="E8224" i="4"/>
  <c r="D8224" i="4" s="1"/>
  <c r="E8225" i="4"/>
  <c r="D8225" i="4" s="1"/>
  <c r="E8226" i="4"/>
  <c r="D8226" i="4" s="1"/>
  <c r="E8227" i="4"/>
  <c r="D8227" i="4" s="1"/>
  <c r="E8228" i="4"/>
  <c r="D8228" i="4" s="1"/>
  <c r="E8229" i="4"/>
  <c r="D8229" i="4" s="1"/>
  <c r="E8230" i="4"/>
  <c r="D8230" i="4" s="1"/>
  <c r="E8231" i="4"/>
  <c r="D8231" i="4" s="1"/>
  <c r="E8232" i="4"/>
  <c r="D8232" i="4" s="1"/>
  <c r="E8233" i="4"/>
  <c r="D8233" i="4" s="1"/>
  <c r="E8234" i="4"/>
  <c r="D8234" i="4" s="1"/>
  <c r="E8235" i="4"/>
  <c r="D8235" i="4" s="1"/>
  <c r="E8236" i="4"/>
  <c r="D8236" i="4" s="1"/>
  <c r="E8237" i="4"/>
  <c r="D8237" i="4" s="1"/>
  <c r="E8238" i="4"/>
  <c r="D8238" i="4" s="1"/>
  <c r="E8239" i="4"/>
  <c r="D8239" i="4" s="1"/>
  <c r="E8240" i="4"/>
  <c r="D8240" i="4" s="1"/>
  <c r="E8241" i="4"/>
  <c r="D8241" i="4" s="1"/>
  <c r="E8242" i="4"/>
  <c r="D8242" i="4" s="1"/>
  <c r="E8243" i="4"/>
  <c r="D8243" i="4" s="1"/>
  <c r="E8244" i="4"/>
  <c r="D8244" i="4" s="1"/>
  <c r="E8245" i="4"/>
  <c r="D8245" i="4" s="1"/>
  <c r="E8246" i="4"/>
  <c r="D8246" i="4" s="1"/>
  <c r="E8247" i="4"/>
  <c r="D8247" i="4" s="1"/>
  <c r="E8248" i="4"/>
  <c r="D8248" i="4" s="1"/>
  <c r="E8249" i="4"/>
  <c r="D8249" i="4" s="1"/>
  <c r="E8250" i="4"/>
  <c r="D8250" i="4" s="1"/>
  <c r="E8251" i="4"/>
  <c r="D8251" i="4" s="1"/>
  <c r="E8252" i="4"/>
  <c r="D8252" i="4" s="1"/>
  <c r="E8253" i="4"/>
  <c r="D8253" i="4" s="1"/>
  <c r="E8254" i="4"/>
  <c r="D8254" i="4" s="1"/>
  <c r="E8255" i="4"/>
  <c r="D8255" i="4" s="1"/>
  <c r="E8256" i="4"/>
  <c r="D8256" i="4" s="1"/>
  <c r="E8257" i="4"/>
  <c r="D8257" i="4" s="1"/>
  <c r="E8258" i="4"/>
  <c r="D8258" i="4" s="1"/>
  <c r="E8259" i="4"/>
  <c r="D8259" i="4" s="1"/>
  <c r="E8260" i="4"/>
  <c r="D8260" i="4" s="1"/>
  <c r="E8261" i="4"/>
  <c r="D8261" i="4" s="1"/>
  <c r="E8262" i="4"/>
  <c r="D8262" i="4" s="1"/>
  <c r="E8263" i="4"/>
  <c r="D8263" i="4" s="1"/>
  <c r="E8264" i="4"/>
  <c r="D8264" i="4" s="1"/>
  <c r="E8265" i="4"/>
  <c r="D8265" i="4" s="1"/>
  <c r="E8266" i="4"/>
  <c r="D8266" i="4" s="1"/>
  <c r="E8267" i="4"/>
  <c r="D8267" i="4" s="1"/>
  <c r="E8268" i="4"/>
  <c r="D8268" i="4" s="1"/>
  <c r="E8269" i="4"/>
  <c r="D8269" i="4" s="1"/>
  <c r="E8270" i="4"/>
  <c r="D8270" i="4" s="1"/>
  <c r="E8271" i="4"/>
  <c r="D8271" i="4" s="1"/>
  <c r="E8272" i="4"/>
  <c r="D8272" i="4" s="1"/>
  <c r="E8273" i="4"/>
  <c r="D8273" i="4" s="1"/>
  <c r="E8274" i="4"/>
  <c r="D8274" i="4" s="1"/>
  <c r="E8275" i="4"/>
  <c r="D8275" i="4" s="1"/>
  <c r="E8276" i="4"/>
  <c r="D8276" i="4" s="1"/>
  <c r="E8277" i="4"/>
  <c r="D8277" i="4" s="1"/>
  <c r="E8278" i="4"/>
  <c r="D8278" i="4" s="1"/>
  <c r="E8279" i="4"/>
  <c r="D8279" i="4" s="1"/>
  <c r="E8280" i="4"/>
  <c r="D8280" i="4" s="1"/>
  <c r="E8281" i="4"/>
  <c r="D8281" i="4" s="1"/>
  <c r="E8282" i="4"/>
  <c r="D8282" i="4" s="1"/>
  <c r="E8283" i="4"/>
  <c r="D8283" i="4" s="1"/>
  <c r="E8284" i="4"/>
  <c r="D8284" i="4" s="1"/>
  <c r="E8285" i="4"/>
  <c r="D8285" i="4" s="1"/>
  <c r="E8286" i="4"/>
  <c r="D8286" i="4" s="1"/>
  <c r="E8287" i="4"/>
  <c r="D8287" i="4" s="1"/>
  <c r="E8288" i="4"/>
  <c r="D8288" i="4" s="1"/>
  <c r="E8289" i="4"/>
  <c r="D8289" i="4" s="1"/>
  <c r="E8290" i="4"/>
  <c r="D8290" i="4" s="1"/>
  <c r="E8291" i="4"/>
  <c r="D8291" i="4" s="1"/>
  <c r="E8292" i="4"/>
  <c r="D8292" i="4" s="1"/>
  <c r="E8293" i="4"/>
  <c r="D8293" i="4" s="1"/>
  <c r="E8294" i="4"/>
  <c r="D8294" i="4" s="1"/>
  <c r="E8295" i="4"/>
  <c r="D8295" i="4" s="1"/>
  <c r="E8296" i="4"/>
  <c r="D8296" i="4" s="1"/>
  <c r="E8297" i="4"/>
  <c r="D8297" i="4" s="1"/>
  <c r="E8298" i="4"/>
  <c r="D8298" i="4" s="1"/>
  <c r="E8299" i="4"/>
  <c r="D8299" i="4" s="1"/>
  <c r="E8300" i="4"/>
  <c r="D8300" i="4" s="1"/>
  <c r="E8301" i="4"/>
  <c r="D8301" i="4" s="1"/>
  <c r="E8302" i="4"/>
  <c r="D8302" i="4" s="1"/>
  <c r="E8303" i="4"/>
  <c r="D8303" i="4" s="1"/>
  <c r="E8304" i="4"/>
  <c r="D8304" i="4" s="1"/>
  <c r="E8305" i="4"/>
  <c r="D8305" i="4" s="1"/>
  <c r="E8306" i="4"/>
  <c r="D8306" i="4" s="1"/>
  <c r="E8307" i="4"/>
  <c r="D8307" i="4" s="1"/>
  <c r="E8308" i="4"/>
  <c r="D8308" i="4" s="1"/>
  <c r="E8309" i="4"/>
  <c r="D8309" i="4" s="1"/>
  <c r="E8310" i="4"/>
  <c r="D8310" i="4" s="1"/>
  <c r="E8311" i="4"/>
  <c r="D8311" i="4" s="1"/>
  <c r="E8312" i="4"/>
  <c r="D8312" i="4" s="1"/>
  <c r="E8313" i="4"/>
  <c r="D8313" i="4" s="1"/>
  <c r="E8314" i="4"/>
  <c r="D8314" i="4" s="1"/>
  <c r="E8315" i="4"/>
  <c r="D8315" i="4" s="1"/>
  <c r="E8316" i="4"/>
  <c r="D8316" i="4" s="1"/>
  <c r="E8317" i="4"/>
  <c r="D8317" i="4" s="1"/>
  <c r="E8318" i="4"/>
  <c r="D8318" i="4" s="1"/>
  <c r="E8319" i="4"/>
  <c r="D8319" i="4" s="1"/>
  <c r="E8320" i="4"/>
  <c r="D8320" i="4" s="1"/>
  <c r="E8321" i="4"/>
  <c r="D8321" i="4" s="1"/>
  <c r="E8322" i="4"/>
  <c r="D8322" i="4" s="1"/>
  <c r="E8323" i="4"/>
  <c r="D8323" i="4" s="1"/>
  <c r="E8324" i="4"/>
  <c r="D8324" i="4" s="1"/>
  <c r="E8325" i="4"/>
  <c r="D8325" i="4" s="1"/>
  <c r="E8326" i="4"/>
  <c r="D8326" i="4" s="1"/>
  <c r="E8327" i="4"/>
  <c r="D8327" i="4" s="1"/>
  <c r="E8328" i="4"/>
  <c r="D8328" i="4" s="1"/>
  <c r="E8329" i="4"/>
  <c r="D8329" i="4" s="1"/>
  <c r="E8330" i="4"/>
  <c r="D8330" i="4" s="1"/>
  <c r="E8331" i="4"/>
  <c r="D8331" i="4" s="1"/>
  <c r="E8332" i="4"/>
  <c r="D8332" i="4" s="1"/>
  <c r="E8333" i="4"/>
  <c r="D8333" i="4" s="1"/>
  <c r="E8334" i="4"/>
  <c r="D8334" i="4" s="1"/>
  <c r="E8335" i="4"/>
  <c r="D8335" i="4" s="1"/>
  <c r="E8336" i="4"/>
  <c r="D8336" i="4" s="1"/>
  <c r="E8337" i="4"/>
  <c r="D8337" i="4" s="1"/>
  <c r="E8338" i="4"/>
  <c r="D8338" i="4" s="1"/>
  <c r="E8339" i="4"/>
  <c r="D8339" i="4" s="1"/>
  <c r="E8340" i="4"/>
  <c r="D8340" i="4" s="1"/>
  <c r="E8341" i="4"/>
  <c r="D8341" i="4" s="1"/>
  <c r="E8342" i="4"/>
  <c r="D8342" i="4" s="1"/>
  <c r="E8343" i="4"/>
  <c r="D8343" i="4" s="1"/>
  <c r="E8344" i="4"/>
  <c r="D8344" i="4" s="1"/>
  <c r="E8345" i="4"/>
  <c r="D8345" i="4" s="1"/>
  <c r="E8346" i="4"/>
  <c r="D8346" i="4" s="1"/>
  <c r="E8347" i="4"/>
  <c r="D8347" i="4" s="1"/>
  <c r="E8348" i="4"/>
  <c r="D8348" i="4" s="1"/>
  <c r="E8349" i="4"/>
  <c r="D8349" i="4" s="1"/>
  <c r="E8350" i="4"/>
  <c r="D8350" i="4" s="1"/>
  <c r="E8351" i="4"/>
  <c r="D8351" i="4" s="1"/>
  <c r="E8352" i="4"/>
  <c r="D8352" i="4" s="1"/>
  <c r="E8353" i="4"/>
  <c r="D8353" i="4" s="1"/>
  <c r="E8354" i="4"/>
  <c r="D8354" i="4" s="1"/>
  <c r="E8355" i="4"/>
  <c r="D8355" i="4" s="1"/>
  <c r="E8356" i="4"/>
  <c r="D8356" i="4" s="1"/>
  <c r="E8357" i="4"/>
  <c r="D8357" i="4" s="1"/>
  <c r="E8358" i="4"/>
  <c r="D8358" i="4" s="1"/>
  <c r="E8359" i="4"/>
  <c r="D8359" i="4" s="1"/>
  <c r="E8360" i="4"/>
  <c r="D8360" i="4" s="1"/>
  <c r="E8361" i="4"/>
  <c r="D8361" i="4" s="1"/>
  <c r="E8362" i="4"/>
  <c r="D8362" i="4" s="1"/>
  <c r="E8363" i="4"/>
  <c r="D8363" i="4" s="1"/>
  <c r="E8364" i="4"/>
  <c r="D8364" i="4" s="1"/>
  <c r="E8365" i="4"/>
  <c r="D8365" i="4" s="1"/>
  <c r="E8366" i="4"/>
  <c r="D8366" i="4" s="1"/>
  <c r="E8367" i="4"/>
  <c r="D8367" i="4" s="1"/>
  <c r="E8368" i="4"/>
  <c r="D8368" i="4" s="1"/>
  <c r="E8369" i="4"/>
  <c r="D8369" i="4" s="1"/>
  <c r="E8370" i="4"/>
  <c r="D8370" i="4" s="1"/>
  <c r="E8371" i="4"/>
  <c r="D8371" i="4" s="1"/>
  <c r="E8372" i="4"/>
  <c r="D8372" i="4" s="1"/>
  <c r="E8373" i="4"/>
  <c r="D8373" i="4" s="1"/>
  <c r="E8374" i="4"/>
  <c r="D8374" i="4" s="1"/>
  <c r="E8375" i="4"/>
  <c r="D8375" i="4" s="1"/>
  <c r="E8376" i="4"/>
  <c r="D8376" i="4" s="1"/>
  <c r="E8377" i="4"/>
  <c r="D8377" i="4" s="1"/>
  <c r="E8378" i="4"/>
  <c r="D8378" i="4" s="1"/>
  <c r="E8379" i="4"/>
  <c r="D8379" i="4" s="1"/>
  <c r="E8380" i="4"/>
  <c r="D8380" i="4" s="1"/>
  <c r="E8381" i="4"/>
  <c r="D8381" i="4" s="1"/>
  <c r="E8382" i="4"/>
  <c r="D8382" i="4" s="1"/>
  <c r="E8383" i="4"/>
  <c r="D8383" i="4" s="1"/>
  <c r="E8384" i="4"/>
  <c r="D8384" i="4" s="1"/>
  <c r="E8385" i="4"/>
  <c r="D8385" i="4" s="1"/>
  <c r="E8386" i="4"/>
  <c r="D8386" i="4" s="1"/>
  <c r="E8387" i="4"/>
  <c r="D8387" i="4" s="1"/>
  <c r="E8388" i="4"/>
  <c r="D8388" i="4" s="1"/>
  <c r="E8389" i="4"/>
  <c r="D8389" i="4" s="1"/>
  <c r="E8390" i="4"/>
  <c r="D8390" i="4" s="1"/>
  <c r="E8391" i="4"/>
  <c r="D8391" i="4" s="1"/>
  <c r="E8392" i="4"/>
  <c r="D8392" i="4" s="1"/>
  <c r="E8393" i="4"/>
  <c r="D8393" i="4" s="1"/>
  <c r="E8394" i="4"/>
  <c r="D8394" i="4" s="1"/>
  <c r="E8395" i="4"/>
  <c r="D8395" i="4" s="1"/>
  <c r="E8396" i="4"/>
  <c r="D8396" i="4" s="1"/>
  <c r="E8397" i="4"/>
  <c r="D8397" i="4" s="1"/>
  <c r="E8398" i="4"/>
  <c r="D8398" i="4" s="1"/>
  <c r="E8399" i="4"/>
  <c r="D8399" i="4" s="1"/>
  <c r="E8400" i="4"/>
  <c r="D8400" i="4" s="1"/>
  <c r="E8401" i="4"/>
  <c r="D8401" i="4" s="1"/>
  <c r="E8402" i="4"/>
  <c r="D8402" i="4" s="1"/>
  <c r="E8403" i="4"/>
  <c r="D8403" i="4" s="1"/>
  <c r="E8404" i="4"/>
  <c r="D8404" i="4" s="1"/>
  <c r="E8405" i="4"/>
  <c r="D8405" i="4" s="1"/>
  <c r="E8406" i="4"/>
  <c r="D8406" i="4" s="1"/>
  <c r="E8407" i="4"/>
  <c r="D8407" i="4" s="1"/>
  <c r="E8408" i="4"/>
  <c r="D8408" i="4" s="1"/>
  <c r="E8409" i="4"/>
  <c r="D8409" i="4" s="1"/>
  <c r="E8410" i="4"/>
  <c r="D8410" i="4" s="1"/>
  <c r="E8411" i="4"/>
  <c r="D8411" i="4" s="1"/>
  <c r="E8412" i="4"/>
  <c r="D8412" i="4" s="1"/>
  <c r="E8413" i="4"/>
  <c r="D8413" i="4" s="1"/>
  <c r="E8414" i="4"/>
  <c r="D8414" i="4" s="1"/>
  <c r="E8415" i="4"/>
  <c r="D8415" i="4" s="1"/>
  <c r="E8416" i="4"/>
  <c r="D8416" i="4" s="1"/>
  <c r="E8417" i="4"/>
  <c r="D8417" i="4" s="1"/>
  <c r="E8418" i="4"/>
  <c r="D8418" i="4" s="1"/>
  <c r="E8419" i="4"/>
  <c r="D8419" i="4" s="1"/>
  <c r="E8420" i="4"/>
  <c r="D8420" i="4" s="1"/>
  <c r="E8421" i="4"/>
  <c r="D8421" i="4" s="1"/>
  <c r="E8422" i="4"/>
  <c r="D8422" i="4" s="1"/>
  <c r="E8423" i="4"/>
  <c r="D8423" i="4" s="1"/>
  <c r="E8424" i="4"/>
  <c r="D8424" i="4" s="1"/>
  <c r="E8425" i="4"/>
  <c r="D8425" i="4" s="1"/>
  <c r="E8426" i="4"/>
  <c r="D8426" i="4" s="1"/>
  <c r="E8427" i="4"/>
  <c r="D8427" i="4" s="1"/>
  <c r="E8428" i="4"/>
  <c r="D8428" i="4" s="1"/>
  <c r="E8429" i="4"/>
  <c r="D8429" i="4" s="1"/>
  <c r="E8430" i="4"/>
  <c r="D8430" i="4" s="1"/>
  <c r="E8431" i="4"/>
  <c r="D8431" i="4" s="1"/>
  <c r="E8432" i="4"/>
  <c r="D8432" i="4" s="1"/>
  <c r="E8433" i="4"/>
  <c r="D8433" i="4" s="1"/>
  <c r="E8434" i="4"/>
  <c r="D8434" i="4" s="1"/>
  <c r="E8435" i="4"/>
  <c r="D8435" i="4" s="1"/>
  <c r="E8436" i="4"/>
  <c r="D8436" i="4" s="1"/>
  <c r="E8437" i="4"/>
  <c r="D8437" i="4" s="1"/>
  <c r="E8438" i="4"/>
  <c r="D8438" i="4" s="1"/>
  <c r="E8439" i="4"/>
  <c r="D8439" i="4" s="1"/>
  <c r="E8440" i="4"/>
  <c r="D8440" i="4" s="1"/>
  <c r="E8441" i="4"/>
  <c r="D8441" i="4" s="1"/>
  <c r="E8442" i="4"/>
  <c r="D8442" i="4" s="1"/>
  <c r="E8443" i="4"/>
  <c r="D8443" i="4" s="1"/>
  <c r="E8444" i="4"/>
  <c r="D8444" i="4" s="1"/>
  <c r="E8445" i="4"/>
  <c r="D8445" i="4" s="1"/>
  <c r="E8446" i="4"/>
  <c r="D8446" i="4" s="1"/>
  <c r="E8447" i="4"/>
  <c r="D8447" i="4" s="1"/>
  <c r="E8448" i="4"/>
  <c r="D8448" i="4" s="1"/>
  <c r="E8449" i="4"/>
  <c r="D8449" i="4" s="1"/>
  <c r="E8450" i="4"/>
  <c r="D8450" i="4" s="1"/>
  <c r="E8451" i="4"/>
  <c r="D8451" i="4" s="1"/>
  <c r="E8452" i="4"/>
  <c r="D8452" i="4" s="1"/>
  <c r="E8453" i="4"/>
  <c r="D8453" i="4" s="1"/>
  <c r="E8454" i="4"/>
  <c r="D8454" i="4" s="1"/>
  <c r="E8455" i="4"/>
  <c r="D8455" i="4" s="1"/>
  <c r="E8456" i="4"/>
  <c r="D8456" i="4" s="1"/>
  <c r="E8457" i="4"/>
  <c r="D8457" i="4" s="1"/>
  <c r="E8458" i="4"/>
  <c r="D8458" i="4" s="1"/>
  <c r="E8459" i="4"/>
  <c r="D8459" i="4" s="1"/>
  <c r="E8460" i="4"/>
  <c r="D8460" i="4" s="1"/>
  <c r="E8461" i="4"/>
  <c r="D8461" i="4" s="1"/>
  <c r="E8462" i="4"/>
  <c r="D8462" i="4" s="1"/>
  <c r="E8463" i="4"/>
  <c r="D8463" i="4" s="1"/>
  <c r="E8464" i="4"/>
  <c r="D8464" i="4" s="1"/>
  <c r="E8465" i="4"/>
  <c r="D8465" i="4" s="1"/>
  <c r="E8466" i="4"/>
  <c r="D8466" i="4" s="1"/>
  <c r="E8467" i="4"/>
  <c r="D8467" i="4" s="1"/>
  <c r="E8468" i="4"/>
  <c r="D8468" i="4" s="1"/>
  <c r="E8469" i="4"/>
  <c r="D8469" i="4" s="1"/>
  <c r="E8470" i="4"/>
  <c r="D8470" i="4" s="1"/>
  <c r="E8471" i="4"/>
  <c r="D8471" i="4" s="1"/>
  <c r="E8472" i="4"/>
  <c r="D8472" i="4" s="1"/>
  <c r="E8473" i="4"/>
  <c r="D8473" i="4" s="1"/>
  <c r="E8474" i="4"/>
  <c r="D8474" i="4" s="1"/>
  <c r="E8475" i="4"/>
  <c r="D8475" i="4" s="1"/>
  <c r="E8476" i="4"/>
  <c r="D8476" i="4" s="1"/>
  <c r="E8477" i="4"/>
  <c r="D8477" i="4" s="1"/>
  <c r="E8478" i="4"/>
  <c r="D8478" i="4" s="1"/>
  <c r="E8479" i="4"/>
  <c r="D8479" i="4" s="1"/>
  <c r="E8480" i="4"/>
  <c r="D8480" i="4" s="1"/>
  <c r="E8481" i="4"/>
  <c r="D8481" i="4" s="1"/>
  <c r="E8482" i="4"/>
  <c r="D8482" i="4" s="1"/>
  <c r="E8483" i="4"/>
  <c r="D8483" i="4" s="1"/>
  <c r="E8484" i="4"/>
  <c r="D8484" i="4" s="1"/>
  <c r="E8485" i="4"/>
  <c r="D8485" i="4" s="1"/>
  <c r="E8486" i="4"/>
  <c r="D8486" i="4" s="1"/>
  <c r="E8487" i="4"/>
  <c r="D8487" i="4" s="1"/>
  <c r="E8488" i="4"/>
  <c r="D8488" i="4" s="1"/>
  <c r="E8489" i="4"/>
  <c r="D8489" i="4" s="1"/>
  <c r="E8490" i="4"/>
  <c r="D8490" i="4" s="1"/>
  <c r="E8491" i="4"/>
  <c r="D8491" i="4" s="1"/>
  <c r="E8492" i="4"/>
  <c r="D8492" i="4" s="1"/>
  <c r="E8493" i="4"/>
  <c r="D8493" i="4" s="1"/>
  <c r="E8494" i="4"/>
  <c r="D8494" i="4" s="1"/>
  <c r="E8495" i="4"/>
  <c r="D8495" i="4" s="1"/>
  <c r="E8496" i="4"/>
  <c r="D8496" i="4" s="1"/>
  <c r="E8497" i="4"/>
  <c r="D8497" i="4" s="1"/>
  <c r="E8498" i="4"/>
  <c r="D8498" i="4" s="1"/>
  <c r="E8499" i="4"/>
  <c r="D8499" i="4" s="1"/>
  <c r="E8500" i="4"/>
  <c r="D8500" i="4" s="1"/>
  <c r="E8501" i="4"/>
  <c r="D8501" i="4" s="1"/>
  <c r="E8502" i="4"/>
  <c r="D8502" i="4" s="1"/>
  <c r="E8503" i="4"/>
  <c r="D8503" i="4" s="1"/>
  <c r="E8504" i="4"/>
  <c r="D8504" i="4" s="1"/>
  <c r="E8505" i="4"/>
  <c r="D8505" i="4" s="1"/>
  <c r="E8506" i="4"/>
  <c r="D8506" i="4" s="1"/>
  <c r="E8507" i="4"/>
  <c r="D8507" i="4" s="1"/>
  <c r="E8508" i="4"/>
  <c r="D8508" i="4" s="1"/>
  <c r="E8509" i="4"/>
  <c r="D8509" i="4" s="1"/>
  <c r="E8510" i="4"/>
  <c r="D8510" i="4" s="1"/>
  <c r="E8511" i="4"/>
  <c r="D8511" i="4" s="1"/>
  <c r="E8512" i="4"/>
  <c r="D8512" i="4" s="1"/>
  <c r="E8513" i="4"/>
  <c r="D8513" i="4" s="1"/>
  <c r="E8514" i="4"/>
  <c r="D8514" i="4" s="1"/>
  <c r="E8515" i="4"/>
  <c r="D8515" i="4" s="1"/>
  <c r="E8516" i="4"/>
  <c r="D8516" i="4" s="1"/>
  <c r="E8517" i="4"/>
  <c r="D8517" i="4" s="1"/>
  <c r="E8518" i="4"/>
  <c r="D8518" i="4" s="1"/>
  <c r="E8519" i="4"/>
  <c r="D8519" i="4" s="1"/>
  <c r="E8520" i="4"/>
  <c r="D8520" i="4" s="1"/>
  <c r="E8521" i="4"/>
  <c r="D8521" i="4" s="1"/>
  <c r="E8522" i="4"/>
  <c r="D8522" i="4" s="1"/>
  <c r="E8523" i="4"/>
  <c r="D8523" i="4" s="1"/>
  <c r="E8524" i="4"/>
  <c r="D8524" i="4" s="1"/>
  <c r="E8525" i="4"/>
  <c r="D8525" i="4" s="1"/>
  <c r="E8526" i="4"/>
  <c r="D8526" i="4" s="1"/>
  <c r="E8527" i="4"/>
  <c r="D8527" i="4" s="1"/>
  <c r="E8528" i="4"/>
  <c r="D8528" i="4" s="1"/>
  <c r="E8529" i="4"/>
  <c r="D8529" i="4" s="1"/>
  <c r="E8530" i="4"/>
  <c r="D8530" i="4" s="1"/>
  <c r="E8531" i="4"/>
  <c r="D8531" i="4" s="1"/>
  <c r="E8532" i="4"/>
  <c r="D8532" i="4" s="1"/>
  <c r="E8533" i="4"/>
  <c r="D8533" i="4" s="1"/>
  <c r="E8534" i="4"/>
  <c r="D8534" i="4" s="1"/>
  <c r="E8535" i="4"/>
  <c r="D8535" i="4" s="1"/>
  <c r="E8536" i="4"/>
  <c r="D8536" i="4" s="1"/>
  <c r="E8537" i="4"/>
  <c r="D8537" i="4" s="1"/>
  <c r="E8538" i="4"/>
  <c r="D8538" i="4" s="1"/>
  <c r="E8539" i="4"/>
  <c r="D8539" i="4" s="1"/>
  <c r="E8540" i="4"/>
  <c r="D8540" i="4" s="1"/>
  <c r="E8541" i="4"/>
  <c r="D8541" i="4" s="1"/>
  <c r="E8542" i="4"/>
  <c r="D8542" i="4" s="1"/>
  <c r="E8543" i="4"/>
  <c r="D8543" i="4" s="1"/>
  <c r="E8544" i="4"/>
  <c r="D8544" i="4" s="1"/>
  <c r="E8545" i="4"/>
  <c r="D8545" i="4" s="1"/>
  <c r="E8546" i="4"/>
  <c r="D8546" i="4" s="1"/>
  <c r="E8547" i="4"/>
  <c r="D8547" i="4" s="1"/>
  <c r="E8548" i="4"/>
  <c r="D8548" i="4" s="1"/>
  <c r="E8549" i="4"/>
  <c r="D8549" i="4" s="1"/>
  <c r="E8550" i="4"/>
  <c r="D8550" i="4" s="1"/>
  <c r="E8551" i="4"/>
  <c r="D8551" i="4" s="1"/>
  <c r="E8552" i="4"/>
  <c r="D8552" i="4" s="1"/>
  <c r="E8553" i="4"/>
  <c r="D8553" i="4" s="1"/>
  <c r="E8554" i="4"/>
  <c r="D8554" i="4" s="1"/>
  <c r="E8555" i="4"/>
  <c r="D8555" i="4" s="1"/>
  <c r="E8556" i="4"/>
  <c r="D8556" i="4" s="1"/>
  <c r="E8557" i="4"/>
  <c r="D8557" i="4" s="1"/>
  <c r="E8558" i="4"/>
  <c r="D8558" i="4" s="1"/>
  <c r="E8559" i="4"/>
  <c r="D8559" i="4" s="1"/>
  <c r="E8560" i="4"/>
  <c r="D8560" i="4" s="1"/>
  <c r="E8561" i="4"/>
  <c r="D8561" i="4" s="1"/>
  <c r="E8562" i="4"/>
  <c r="D8562" i="4" s="1"/>
  <c r="E8563" i="4"/>
  <c r="D8563" i="4" s="1"/>
  <c r="E8564" i="4"/>
  <c r="D8564" i="4" s="1"/>
  <c r="E8565" i="4"/>
  <c r="D8565" i="4" s="1"/>
  <c r="E8566" i="4"/>
  <c r="D8566" i="4" s="1"/>
  <c r="E8567" i="4"/>
  <c r="D8567" i="4" s="1"/>
  <c r="E8568" i="4"/>
  <c r="D8568" i="4" s="1"/>
  <c r="E8569" i="4"/>
  <c r="D8569" i="4" s="1"/>
  <c r="E8570" i="4"/>
  <c r="D8570" i="4" s="1"/>
  <c r="E8571" i="4"/>
  <c r="D8571" i="4" s="1"/>
  <c r="E8572" i="4"/>
  <c r="D8572" i="4" s="1"/>
  <c r="E8573" i="4"/>
  <c r="D8573" i="4" s="1"/>
  <c r="E8574" i="4"/>
  <c r="D8574" i="4" s="1"/>
  <c r="E8575" i="4"/>
  <c r="D8575" i="4" s="1"/>
  <c r="E8576" i="4"/>
  <c r="D8576" i="4" s="1"/>
  <c r="E8577" i="4"/>
  <c r="D8577" i="4" s="1"/>
  <c r="E8578" i="4"/>
  <c r="D8578" i="4" s="1"/>
  <c r="E8579" i="4"/>
  <c r="D8579" i="4" s="1"/>
  <c r="E8580" i="4"/>
  <c r="D8580" i="4" s="1"/>
  <c r="E8581" i="4"/>
  <c r="D8581" i="4" s="1"/>
  <c r="E8582" i="4"/>
  <c r="D8582" i="4" s="1"/>
  <c r="E8583" i="4"/>
  <c r="D8583" i="4" s="1"/>
  <c r="E8584" i="4"/>
  <c r="D8584" i="4" s="1"/>
  <c r="E8585" i="4"/>
  <c r="D8585" i="4" s="1"/>
  <c r="E8586" i="4"/>
  <c r="D8586" i="4" s="1"/>
  <c r="E8587" i="4"/>
  <c r="D8587" i="4" s="1"/>
  <c r="E8588" i="4"/>
  <c r="D8588" i="4" s="1"/>
  <c r="E8589" i="4"/>
  <c r="D8589" i="4" s="1"/>
  <c r="E8590" i="4"/>
  <c r="D8590" i="4" s="1"/>
  <c r="E8591" i="4"/>
  <c r="D8591" i="4" s="1"/>
  <c r="E8592" i="4"/>
  <c r="D8592" i="4" s="1"/>
  <c r="E8593" i="4"/>
  <c r="D8593" i="4" s="1"/>
  <c r="E8594" i="4"/>
  <c r="D8594" i="4" s="1"/>
  <c r="E8595" i="4"/>
  <c r="D8595" i="4" s="1"/>
  <c r="E8596" i="4"/>
  <c r="D8596" i="4" s="1"/>
  <c r="E8597" i="4"/>
  <c r="D8597" i="4" s="1"/>
  <c r="E8598" i="4"/>
  <c r="D8598" i="4" s="1"/>
  <c r="E8599" i="4"/>
  <c r="D8599" i="4" s="1"/>
  <c r="E8600" i="4"/>
  <c r="D8600" i="4" s="1"/>
  <c r="E8601" i="4"/>
  <c r="D8601" i="4" s="1"/>
  <c r="E8602" i="4"/>
  <c r="D8602" i="4" s="1"/>
  <c r="E8603" i="4"/>
  <c r="D8603" i="4" s="1"/>
  <c r="E8604" i="4"/>
  <c r="D8604" i="4" s="1"/>
  <c r="E8605" i="4"/>
  <c r="D8605" i="4" s="1"/>
  <c r="E8606" i="4"/>
  <c r="D8606" i="4" s="1"/>
  <c r="E8607" i="4"/>
  <c r="D8607" i="4" s="1"/>
  <c r="E8608" i="4"/>
  <c r="D8608" i="4" s="1"/>
  <c r="E8609" i="4"/>
  <c r="D8609" i="4" s="1"/>
  <c r="E8610" i="4"/>
  <c r="D8610" i="4" s="1"/>
  <c r="E8611" i="4"/>
  <c r="D8611" i="4" s="1"/>
  <c r="E8612" i="4"/>
  <c r="D8612" i="4" s="1"/>
  <c r="E8613" i="4"/>
  <c r="D8613" i="4" s="1"/>
  <c r="E8614" i="4"/>
  <c r="D8614" i="4" s="1"/>
  <c r="E8615" i="4"/>
  <c r="D8615" i="4" s="1"/>
  <c r="E8616" i="4"/>
  <c r="D8616" i="4" s="1"/>
  <c r="E8617" i="4"/>
  <c r="D8617" i="4" s="1"/>
  <c r="E8618" i="4"/>
  <c r="D8618" i="4" s="1"/>
  <c r="E8619" i="4"/>
  <c r="D8619" i="4" s="1"/>
  <c r="E8620" i="4"/>
  <c r="D8620" i="4" s="1"/>
  <c r="E8621" i="4"/>
  <c r="D8621" i="4" s="1"/>
  <c r="E8622" i="4"/>
  <c r="D8622" i="4" s="1"/>
  <c r="E8623" i="4"/>
  <c r="D8623" i="4" s="1"/>
  <c r="E8624" i="4"/>
  <c r="D8624" i="4" s="1"/>
  <c r="E8625" i="4"/>
  <c r="D8625" i="4" s="1"/>
  <c r="E8626" i="4"/>
  <c r="D8626" i="4" s="1"/>
  <c r="E8627" i="4"/>
  <c r="D8627" i="4" s="1"/>
  <c r="E8628" i="4"/>
  <c r="D8628" i="4" s="1"/>
  <c r="E8629" i="4"/>
  <c r="D8629" i="4" s="1"/>
  <c r="E8630" i="4"/>
  <c r="D8630" i="4" s="1"/>
  <c r="E8631" i="4"/>
  <c r="D8631" i="4" s="1"/>
  <c r="E8632" i="4"/>
  <c r="D8632" i="4" s="1"/>
  <c r="E8633" i="4"/>
  <c r="D8633" i="4" s="1"/>
  <c r="E8634" i="4"/>
  <c r="D8634" i="4" s="1"/>
  <c r="E8635" i="4"/>
  <c r="D8635" i="4" s="1"/>
  <c r="E8636" i="4"/>
  <c r="D8636" i="4" s="1"/>
  <c r="E8637" i="4"/>
  <c r="D8637" i="4" s="1"/>
  <c r="E8638" i="4"/>
  <c r="D8638" i="4" s="1"/>
  <c r="E8639" i="4"/>
  <c r="D8639" i="4" s="1"/>
  <c r="E8640" i="4"/>
  <c r="D8640" i="4" s="1"/>
  <c r="E8641" i="4"/>
  <c r="D8641" i="4" s="1"/>
  <c r="E8642" i="4"/>
  <c r="D8642" i="4" s="1"/>
  <c r="E8643" i="4"/>
  <c r="D8643" i="4" s="1"/>
  <c r="E8644" i="4"/>
  <c r="D8644" i="4" s="1"/>
  <c r="E8645" i="4"/>
  <c r="D8645" i="4" s="1"/>
  <c r="E8646" i="4"/>
  <c r="D8646" i="4" s="1"/>
  <c r="E8647" i="4"/>
  <c r="D8647" i="4" s="1"/>
  <c r="E8648" i="4"/>
  <c r="D8648" i="4" s="1"/>
  <c r="E8649" i="4"/>
  <c r="D8649" i="4" s="1"/>
  <c r="E8650" i="4"/>
  <c r="D8650" i="4" s="1"/>
  <c r="E8651" i="4"/>
  <c r="D8651" i="4" s="1"/>
  <c r="E8652" i="4"/>
  <c r="D8652" i="4" s="1"/>
  <c r="E8653" i="4"/>
  <c r="D8653" i="4" s="1"/>
  <c r="E8654" i="4"/>
  <c r="D8654" i="4" s="1"/>
  <c r="E8655" i="4"/>
  <c r="D8655" i="4" s="1"/>
  <c r="E8656" i="4"/>
  <c r="D8656" i="4" s="1"/>
  <c r="E8657" i="4"/>
  <c r="D8657" i="4" s="1"/>
  <c r="E8658" i="4"/>
  <c r="D8658" i="4" s="1"/>
  <c r="E8659" i="4"/>
  <c r="D8659" i="4" s="1"/>
  <c r="E8660" i="4"/>
  <c r="D8660" i="4" s="1"/>
  <c r="E8661" i="4"/>
  <c r="D8661" i="4" s="1"/>
  <c r="E8662" i="4"/>
  <c r="D8662" i="4" s="1"/>
  <c r="E8663" i="4"/>
  <c r="D8663" i="4" s="1"/>
  <c r="E8664" i="4"/>
  <c r="D8664" i="4" s="1"/>
  <c r="E8665" i="4"/>
  <c r="D8665" i="4" s="1"/>
  <c r="E8666" i="4"/>
  <c r="D8666" i="4" s="1"/>
  <c r="E8667" i="4"/>
  <c r="D8667" i="4" s="1"/>
  <c r="E8668" i="4"/>
  <c r="D8668" i="4" s="1"/>
  <c r="E8669" i="4"/>
  <c r="D8669" i="4" s="1"/>
  <c r="E8670" i="4"/>
  <c r="D8670" i="4" s="1"/>
  <c r="E8671" i="4"/>
  <c r="D8671" i="4" s="1"/>
  <c r="E8672" i="4"/>
  <c r="D8672" i="4" s="1"/>
  <c r="E8673" i="4"/>
  <c r="D8673" i="4" s="1"/>
  <c r="E8674" i="4"/>
  <c r="D8674" i="4" s="1"/>
  <c r="E8675" i="4"/>
  <c r="D8675" i="4" s="1"/>
  <c r="E8676" i="4"/>
  <c r="D8676" i="4" s="1"/>
  <c r="E8677" i="4"/>
  <c r="D8677" i="4" s="1"/>
  <c r="E8678" i="4"/>
  <c r="D8678" i="4" s="1"/>
  <c r="E8679" i="4"/>
  <c r="D8679" i="4" s="1"/>
  <c r="E8680" i="4"/>
  <c r="D8680" i="4" s="1"/>
  <c r="E8681" i="4"/>
  <c r="D8681" i="4" s="1"/>
  <c r="E8682" i="4"/>
  <c r="D8682" i="4" s="1"/>
  <c r="E8683" i="4"/>
  <c r="D8683" i="4" s="1"/>
  <c r="E8684" i="4"/>
  <c r="D8684" i="4" s="1"/>
  <c r="E8685" i="4"/>
  <c r="D8685" i="4" s="1"/>
  <c r="E8686" i="4"/>
  <c r="D8686" i="4" s="1"/>
  <c r="E8687" i="4"/>
  <c r="D8687" i="4" s="1"/>
  <c r="E8688" i="4"/>
  <c r="D8688" i="4" s="1"/>
  <c r="E8689" i="4"/>
  <c r="D8689" i="4" s="1"/>
  <c r="E8690" i="4"/>
  <c r="D8690" i="4" s="1"/>
  <c r="E8691" i="4"/>
  <c r="D8691" i="4" s="1"/>
  <c r="E8692" i="4"/>
  <c r="D8692" i="4" s="1"/>
  <c r="E8693" i="4"/>
  <c r="D8693" i="4" s="1"/>
  <c r="E8694" i="4"/>
  <c r="D8694" i="4" s="1"/>
  <c r="E8695" i="4"/>
  <c r="D8695" i="4" s="1"/>
  <c r="E8696" i="4"/>
  <c r="D8696" i="4" s="1"/>
  <c r="E8697" i="4"/>
  <c r="D8697" i="4" s="1"/>
  <c r="E8698" i="4"/>
  <c r="D8698" i="4" s="1"/>
  <c r="E8699" i="4"/>
  <c r="D8699" i="4" s="1"/>
  <c r="E8700" i="4"/>
  <c r="D8700" i="4" s="1"/>
  <c r="E8701" i="4"/>
  <c r="D8701" i="4" s="1"/>
  <c r="E8702" i="4"/>
  <c r="D8702" i="4" s="1"/>
  <c r="E8703" i="4"/>
  <c r="D8703" i="4" s="1"/>
  <c r="E8704" i="4"/>
  <c r="D8704" i="4" s="1"/>
  <c r="E8705" i="4"/>
  <c r="D8705" i="4" s="1"/>
  <c r="E8706" i="4"/>
  <c r="D8706" i="4" s="1"/>
  <c r="E8707" i="4"/>
  <c r="D8707" i="4" s="1"/>
  <c r="E8708" i="4"/>
  <c r="D8708" i="4" s="1"/>
  <c r="E8709" i="4"/>
  <c r="D8709" i="4" s="1"/>
  <c r="E8710" i="4"/>
  <c r="D8710" i="4" s="1"/>
  <c r="E8711" i="4"/>
  <c r="D8711" i="4" s="1"/>
  <c r="E8712" i="4"/>
  <c r="D8712" i="4" s="1"/>
  <c r="E8713" i="4"/>
  <c r="D8713" i="4" s="1"/>
  <c r="E8714" i="4"/>
  <c r="D8714" i="4" s="1"/>
  <c r="E8715" i="4"/>
  <c r="D8715" i="4" s="1"/>
  <c r="E8716" i="4"/>
  <c r="D8716" i="4" s="1"/>
  <c r="E8717" i="4"/>
  <c r="D8717" i="4" s="1"/>
  <c r="E8718" i="4"/>
  <c r="D8718" i="4" s="1"/>
  <c r="E8719" i="4"/>
  <c r="D8719" i="4" s="1"/>
  <c r="E8720" i="4"/>
  <c r="D8720" i="4" s="1"/>
  <c r="E8721" i="4"/>
  <c r="D8721" i="4" s="1"/>
  <c r="E8722" i="4"/>
  <c r="D8722" i="4" s="1"/>
  <c r="E8723" i="4"/>
  <c r="D8723" i="4" s="1"/>
  <c r="E8724" i="4"/>
  <c r="D8724" i="4" s="1"/>
  <c r="E8725" i="4"/>
  <c r="D8725" i="4" s="1"/>
  <c r="E8726" i="4"/>
  <c r="D8726" i="4" s="1"/>
  <c r="E8727" i="4"/>
  <c r="D8727" i="4" s="1"/>
  <c r="E8728" i="4"/>
  <c r="D8728" i="4" s="1"/>
  <c r="E8729" i="4"/>
  <c r="D8729" i="4" s="1"/>
  <c r="E8730" i="4"/>
  <c r="D8730" i="4" s="1"/>
  <c r="E8731" i="4"/>
  <c r="D8731" i="4" s="1"/>
  <c r="E8732" i="4"/>
  <c r="D8732" i="4" s="1"/>
  <c r="E8733" i="4"/>
  <c r="D8733" i="4" s="1"/>
  <c r="E8734" i="4"/>
  <c r="D8734" i="4" s="1"/>
  <c r="E8735" i="4"/>
  <c r="D8735" i="4" s="1"/>
  <c r="E8736" i="4"/>
  <c r="D8736" i="4" s="1"/>
  <c r="E8737" i="4"/>
  <c r="D8737" i="4" s="1"/>
  <c r="E8738" i="4"/>
  <c r="D8738" i="4" s="1"/>
  <c r="E8739" i="4"/>
  <c r="D8739" i="4" s="1"/>
  <c r="E8740" i="4"/>
  <c r="D8740" i="4" s="1"/>
  <c r="E8741" i="4"/>
  <c r="D8741" i="4" s="1"/>
  <c r="E8742" i="4"/>
  <c r="D8742" i="4" s="1"/>
  <c r="E8743" i="4"/>
  <c r="D8743" i="4" s="1"/>
  <c r="E8744" i="4"/>
  <c r="D8744" i="4" s="1"/>
  <c r="E8745" i="4"/>
  <c r="D8745" i="4" s="1"/>
  <c r="E8746" i="4"/>
  <c r="D8746" i="4" s="1"/>
  <c r="E8747" i="4"/>
  <c r="D8747" i="4" s="1"/>
  <c r="E8748" i="4"/>
  <c r="D8748" i="4" s="1"/>
  <c r="E8749" i="4"/>
  <c r="D8749" i="4" s="1"/>
  <c r="E8750" i="4"/>
  <c r="D8750" i="4" s="1"/>
  <c r="E8751" i="4"/>
  <c r="D8751" i="4" s="1"/>
  <c r="E8752" i="4"/>
  <c r="D8752" i="4" s="1"/>
  <c r="E8753" i="4"/>
  <c r="D8753" i="4" s="1"/>
  <c r="E8754" i="4"/>
  <c r="D8754" i="4" s="1"/>
  <c r="E8755" i="4"/>
  <c r="D8755" i="4" s="1"/>
  <c r="E8756" i="4"/>
  <c r="D8756" i="4" s="1"/>
  <c r="E8757" i="4"/>
  <c r="D8757" i="4" s="1"/>
  <c r="E8758" i="4"/>
  <c r="D8758" i="4" s="1"/>
  <c r="E8759" i="4"/>
  <c r="D8759" i="4" s="1"/>
  <c r="E8760" i="4"/>
  <c r="D8760" i="4" s="1"/>
  <c r="E8761" i="4"/>
  <c r="D8761" i="4" s="1"/>
  <c r="E8762" i="4"/>
  <c r="D8762" i="4" s="1"/>
  <c r="E8763" i="4"/>
  <c r="D8763" i="4" s="1"/>
  <c r="E8764" i="4"/>
  <c r="D8764" i="4" s="1"/>
  <c r="E8765" i="4"/>
  <c r="D8765" i="4" s="1"/>
  <c r="E8766" i="4"/>
  <c r="D8766" i="4" s="1"/>
  <c r="E8767" i="4"/>
  <c r="D8767" i="4" s="1"/>
  <c r="E8768" i="4"/>
  <c r="D8768" i="4" s="1"/>
  <c r="E8769" i="4"/>
  <c r="D8769" i="4" s="1"/>
  <c r="E8770" i="4"/>
  <c r="D8770" i="4" s="1"/>
  <c r="E8771" i="4"/>
  <c r="D8771" i="4" s="1"/>
  <c r="E8772" i="4"/>
  <c r="D8772" i="4" s="1"/>
  <c r="E8773" i="4"/>
  <c r="D8773" i="4" s="1"/>
  <c r="E8774" i="4"/>
  <c r="D8774" i="4" s="1"/>
  <c r="E8775" i="4"/>
  <c r="D8775" i="4" s="1"/>
  <c r="E8776" i="4"/>
  <c r="D8776" i="4" s="1"/>
  <c r="E8777" i="4"/>
  <c r="D8777" i="4" s="1"/>
  <c r="E8778" i="4"/>
  <c r="D8778" i="4" s="1"/>
  <c r="E8779" i="4"/>
  <c r="D8779" i="4" s="1"/>
  <c r="E8780" i="4"/>
  <c r="D8780" i="4" s="1"/>
  <c r="E8781" i="4"/>
  <c r="D8781" i="4" s="1"/>
  <c r="E8782" i="4"/>
  <c r="D8782" i="4" s="1"/>
  <c r="E8783" i="4"/>
  <c r="D8783" i="4" s="1"/>
  <c r="E8784" i="4"/>
  <c r="D8784" i="4" s="1"/>
  <c r="E8785" i="4"/>
  <c r="D8785" i="4" s="1"/>
  <c r="E8786" i="4"/>
  <c r="D8786" i="4" s="1"/>
  <c r="E8787" i="4"/>
  <c r="D8787" i="4" s="1"/>
  <c r="E8788" i="4"/>
  <c r="D8788" i="4" s="1"/>
  <c r="E8789" i="4"/>
  <c r="D8789" i="4" s="1"/>
  <c r="E8790" i="4"/>
  <c r="D8790" i="4" s="1"/>
  <c r="E8791" i="4"/>
  <c r="D8791" i="4" s="1"/>
  <c r="E8792" i="4"/>
  <c r="D8792" i="4" s="1"/>
  <c r="E8793" i="4"/>
  <c r="D8793" i="4" s="1"/>
  <c r="E8794" i="4"/>
  <c r="D8794" i="4" s="1"/>
  <c r="E8795" i="4"/>
  <c r="D8795" i="4" s="1"/>
  <c r="E8796" i="4"/>
  <c r="D8796" i="4" s="1"/>
  <c r="E8797" i="4"/>
  <c r="D8797" i="4" s="1"/>
  <c r="E8798" i="4"/>
  <c r="D8798" i="4" s="1"/>
  <c r="E8799" i="4"/>
  <c r="D8799" i="4" s="1"/>
  <c r="E8800" i="4"/>
  <c r="D8800" i="4" s="1"/>
  <c r="E8801" i="4"/>
  <c r="D8801" i="4" s="1"/>
  <c r="E8802" i="4"/>
  <c r="D8802" i="4" s="1"/>
  <c r="E8803" i="4"/>
  <c r="D8803" i="4" s="1"/>
  <c r="E8804" i="4"/>
  <c r="D8804" i="4" s="1"/>
  <c r="E8805" i="4"/>
  <c r="D8805" i="4" s="1"/>
  <c r="E8806" i="4"/>
  <c r="D8806" i="4" s="1"/>
  <c r="E8807" i="4"/>
  <c r="D8807" i="4" s="1"/>
  <c r="E8808" i="4"/>
  <c r="D8808" i="4" s="1"/>
  <c r="E8809" i="4"/>
  <c r="D8809" i="4" s="1"/>
  <c r="E8810" i="4"/>
  <c r="D8810" i="4" s="1"/>
  <c r="E8811" i="4"/>
  <c r="D8811" i="4" s="1"/>
  <c r="E8812" i="4"/>
  <c r="D8812" i="4" s="1"/>
  <c r="E8813" i="4"/>
  <c r="D8813" i="4" s="1"/>
  <c r="E8814" i="4"/>
  <c r="D8814" i="4" s="1"/>
  <c r="E8815" i="4"/>
  <c r="D8815" i="4" s="1"/>
  <c r="E8816" i="4"/>
  <c r="D8816" i="4" s="1"/>
  <c r="E8817" i="4"/>
  <c r="D8817" i="4" s="1"/>
  <c r="E8818" i="4"/>
  <c r="D8818" i="4" s="1"/>
  <c r="E8819" i="4"/>
  <c r="D8819" i="4" s="1"/>
  <c r="E8820" i="4"/>
  <c r="D8820" i="4" s="1"/>
  <c r="E8821" i="4"/>
  <c r="D8821" i="4" s="1"/>
  <c r="E8822" i="4"/>
  <c r="D8822" i="4" s="1"/>
  <c r="E8823" i="4"/>
  <c r="D8823" i="4" s="1"/>
  <c r="E8824" i="4"/>
  <c r="D8824" i="4" s="1"/>
  <c r="E8825" i="4"/>
  <c r="D8825" i="4" s="1"/>
  <c r="E8826" i="4"/>
  <c r="D8826" i="4" s="1"/>
  <c r="E8827" i="4"/>
  <c r="D8827" i="4" s="1"/>
  <c r="E8828" i="4"/>
  <c r="D8828" i="4" s="1"/>
  <c r="E8829" i="4"/>
  <c r="D8829" i="4" s="1"/>
  <c r="E8830" i="4"/>
  <c r="D8830" i="4" s="1"/>
  <c r="E8831" i="4"/>
  <c r="D8831" i="4" s="1"/>
  <c r="E8832" i="4"/>
  <c r="D8832" i="4" s="1"/>
  <c r="E8833" i="4"/>
  <c r="D8833" i="4" s="1"/>
  <c r="E8834" i="4"/>
  <c r="D8834" i="4" s="1"/>
  <c r="E8835" i="4"/>
  <c r="D8835" i="4" s="1"/>
  <c r="E8836" i="4"/>
  <c r="D8836" i="4" s="1"/>
  <c r="E8837" i="4"/>
  <c r="D8837" i="4" s="1"/>
  <c r="E8838" i="4"/>
  <c r="D8838" i="4" s="1"/>
  <c r="E8839" i="4"/>
  <c r="D8839" i="4" s="1"/>
  <c r="E8840" i="4"/>
  <c r="D8840" i="4" s="1"/>
  <c r="E8841" i="4"/>
  <c r="D8841" i="4" s="1"/>
  <c r="E8842" i="4"/>
  <c r="D8842" i="4" s="1"/>
  <c r="E8843" i="4"/>
  <c r="D8843" i="4" s="1"/>
  <c r="E8844" i="4"/>
  <c r="D8844" i="4" s="1"/>
  <c r="E8845" i="4"/>
  <c r="D8845" i="4" s="1"/>
  <c r="E8846" i="4"/>
  <c r="D8846" i="4" s="1"/>
  <c r="E8847" i="4"/>
  <c r="D8847" i="4" s="1"/>
  <c r="E8848" i="4"/>
  <c r="D8848" i="4" s="1"/>
  <c r="E8849" i="4"/>
  <c r="D8849" i="4" s="1"/>
  <c r="E8850" i="4"/>
  <c r="D8850" i="4" s="1"/>
  <c r="E8851" i="4"/>
  <c r="D8851" i="4" s="1"/>
  <c r="E8852" i="4"/>
  <c r="D8852" i="4" s="1"/>
  <c r="E8853" i="4"/>
  <c r="D8853" i="4" s="1"/>
  <c r="E8854" i="4"/>
  <c r="D8854" i="4" s="1"/>
  <c r="E8855" i="4"/>
  <c r="D8855" i="4" s="1"/>
  <c r="E8856" i="4"/>
  <c r="D8856" i="4" s="1"/>
  <c r="E8857" i="4"/>
  <c r="D8857" i="4" s="1"/>
  <c r="E8858" i="4"/>
  <c r="D8858" i="4" s="1"/>
  <c r="E8859" i="4"/>
  <c r="D8859" i="4" s="1"/>
  <c r="E8860" i="4"/>
  <c r="D8860" i="4" s="1"/>
  <c r="E8861" i="4"/>
  <c r="D8861" i="4" s="1"/>
  <c r="E8862" i="4"/>
  <c r="D8862" i="4" s="1"/>
  <c r="E8863" i="4"/>
  <c r="D8863" i="4" s="1"/>
  <c r="E8864" i="4"/>
  <c r="D8864" i="4" s="1"/>
  <c r="E8865" i="4"/>
  <c r="D8865" i="4" s="1"/>
  <c r="E8866" i="4"/>
  <c r="D8866" i="4" s="1"/>
  <c r="E8867" i="4"/>
  <c r="D8867" i="4" s="1"/>
  <c r="E8868" i="4"/>
  <c r="D8868" i="4" s="1"/>
  <c r="E8869" i="4"/>
  <c r="D8869" i="4" s="1"/>
  <c r="E8870" i="4"/>
  <c r="D8870" i="4" s="1"/>
  <c r="E8871" i="4"/>
  <c r="D8871" i="4" s="1"/>
  <c r="E8872" i="4"/>
  <c r="D8872" i="4" s="1"/>
  <c r="E8873" i="4"/>
  <c r="D8873" i="4" s="1"/>
  <c r="E8874" i="4"/>
  <c r="D8874" i="4" s="1"/>
  <c r="E8875" i="4"/>
  <c r="D8875" i="4" s="1"/>
  <c r="E8876" i="4"/>
  <c r="D8876" i="4" s="1"/>
  <c r="E8877" i="4"/>
  <c r="D8877" i="4" s="1"/>
  <c r="E8878" i="4"/>
  <c r="D8878" i="4" s="1"/>
  <c r="E8879" i="4"/>
  <c r="D8879" i="4" s="1"/>
  <c r="E8880" i="4"/>
  <c r="D8880" i="4" s="1"/>
  <c r="E8881" i="4"/>
  <c r="D8881" i="4" s="1"/>
  <c r="E8882" i="4"/>
  <c r="D8882" i="4" s="1"/>
  <c r="E8883" i="4"/>
  <c r="D8883" i="4" s="1"/>
  <c r="E8884" i="4"/>
  <c r="D8884" i="4" s="1"/>
  <c r="E8885" i="4"/>
  <c r="D8885" i="4" s="1"/>
  <c r="E8886" i="4"/>
  <c r="D8886" i="4" s="1"/>
  <c r="E8887" i="4"/>
  <c r="D8887" i="4" s="1"/>
  <c r="E8888" i="4"/>
  <c r="D8888" i="4" s="1"/>
  <c r="E8889" i="4"/>
  <c r="D8889" i="4" s="1"/>
  <c r="E8890" i="4"/>
  <c r="D8890" i="4" s="1"/>
  <c r="E8891" i="4"/>
  <c r="D8891" i="4" s="1"/>
  <c r="E8892" i="4"/>
  <c r="D8892" i="4" s="1"/>
  <c r="E8893" i="4"/>
  <c r="D8893" i="4" s="1"/>
  <c r="E8894" i="4"/>
  <c r="D8894" i="4" s="1"/>
  <c r="E8895" i="4"/>
  <c r="D8895" i="4" s="1"/>
  <c r="E8896" i="4"/>
  <c r="D8896" i="4" s="1"/>
  <c r="E8897" i="4"/>
  <c r="D8897" i="4" s="1"/>
  <c r="E8898" i="4"/>
  <c r="D8898" i="4" s="1"/>
  <c r="E8899" i="4"/>
  <c r="D8899" i="4" s="1"/>
  <c r="E8900" i="4"/>
  <c r="D8900" i="4" s="1"/>
  <c r="E8901" i="4"/>
  <c r="D8901" i="4" s="1"/>
  <c r="E8902" i="4"/>
  <c r="D8902" i="4" s="1"/>
  <c r="E8903" i="4"/>
  <c r="D8903" i="4" s="1"/>
  <c r="E8904" i="4"/>
  <c r="D8904" i="4" s="1"/>
  <c r="E8905" i="4"/>
  <c r="D8905" i="4" s="1"/>
  <c r="E8906" i="4"/>
  <c r="D8906" i="4" s="1"/>
  <c r="E8907" i="4"/>
  <c r="D8907" i="4" s="1"/>
  <c r="E8908" i="4"/>
  <c r="D8908" i="4" s="1"/>
  <c r="E8909" i="4"/>
  <c r="D8909" i="4" s="1"/>
  <c r="E8910" i="4"/>
  <c r="D8910" i="4" s="1"/>
  <c r="E8911" i="4"/>
  <c r="D8911" i="4" s="1"/>
  <c r="E8912" i="4"/>
  <c r="D8912" i="4" s="1"/>
  <c r="E8913" i="4"/>
  <c r="D8913" i="4" s="1"/>
  <c r="E8914" i="4"/>
  <c r="D8914" i="4" s="1"/>
  <c r="E8915" i="4"/>
  <c r="D8915" i="4" s="1"/>
  <c r="E8916" i="4"/>
  <c r="D8916" i="4" s="1"/>
  <c r="E8917" i="4"/>
  <c r="D8917" i="4" s="1"/>
  <c r="E8918" i="4"/>
  <c r="D8918" i="4" s="1"/>
  <c r="E8919" i="4"/>
  <c r="D8919" i="4" s="1"/>
  <c r="E8920" i="4"/>
  <c r="D8920" i="4" s="1"/>
  <c r="E8921" i="4"/>
  <c r="D8921" i="4" s="1"/>
  <c r="E8922" i="4"/>
  <c r="D8922" i="4" s="1"/>
  <c r="E8923" i="4"/>
  <c r="D8923" i="4" s="1"/>
  <c r="E8924" i="4"/>
  <c r="D8924" i="4" s="1"/>
  <c r="E8925" i="4"/>
  <c r="D8925" i="4" s="1"/>
  <c r="E8926" i="4"/>
  <c r="D8926" i="4" s="1"/>
  <c r="E8927" i="4"/>
  <c r="D8927" i="4" s="1"/>
  <c r="E8928" i="4"/>
  <c r="D8928" i="4" s="1"/>
  <c r="E8929" i="4"/>
  <c r="D8929" i="4" s="1"/>
  <c r="E8930" i="4"/>
  <c r="D8930" i="4" s="1"/>
  <c r="E8931" i="4"/>
  <c r="D8931" i="4" s="1"/>
  <c r="E8932" i="4"/>
  <c r="D8932" i="4" s="1"/>
  <c r="E8933" i="4"/>
  <c r="D8933" i="4" s="1"/>
  <c r="E8934" i="4"/>
  <c r="D8934" i="4" s="1"/>
  <c r="E8935" i="4"/>
  <c r="D8935" i="4" s="1"/>
  <c r="E8936" i="4"/>
  <c r="D8936" i="4" s="1"/>
  <c r="E8937" i="4"/>
  <c r="D8937" i="4" s="1"/>
  <c r="E8938" i="4"/>
  <c r="D8938" i="4" s="1"/>
  <c r="E8939" i="4"/>
  <c r="D8939" i="4" s="1"/>
  <c r="E8940" i="4"/>
  <c r="D8940" i="4" s="1"/>
  <c r="E8941" i="4"/>
  <c r="D8941" i="4" s="1"/>
  <c r="E8942" i="4"/>
  <c r="D8942" i="4" s="1"/>
  <c r="E8943" i="4"/>
  <c r="D8943" i="4" s="1"/>
  <c r="E8944" i="4"/>
  <c r="D8944" i="4" s="1"/>
  <c r="E8945" i="4"/>
  <c r="D8945" i="4" s="1"/>
  <c r="E8946" i="4"/>
  <c r="D8946" i="4" s="1"/>
  <c r="E8947" i="4"/>
  <c r="D8947" i="4" s="1"/>
  <c r="E8948" i="4"/>
  <c r="D8948" i="4" s="1"/>
  <c r="E8949" i="4"/>
  <c r="D8949" i="4" s="1"/>
  <c r="E8950" i="4"/>
  <c r="D8950" i="4" s="1"/>
  <c r="E8951" i="4"/>
  <c r="D8951" i="4" s="1"/>
  <c r="E8952" i="4"/>
  <c r="D8952" i="4" s="1"/>
  <c r="E8953" i="4"/>
  <c r="D8953" i="4" s="1"/>
  <c r="E8954" i="4"/>
  <c r="D8954" i="4" s="1"/>
  <c r="E8955" i="4"/>
  <c r="D8955" i="4" s="1"/>
  <c r="E8956" i="4"/>
  <c r="D8956" i="4" s="1"/>
  <c r="E8957" i="4"/>
  <c r="D8957" i="4" s="1"/>
  <c r="E8958" i="4"/>
  <c r="D8958" i="4" s="1"/>
  <c r="E8959" i="4"/>
  <c r="D8959" i="4" s="1"/>
  <c r="E8960" i="4"/>
  <c r="D8960" i="4" s="1"/>
  <c r="E8961" i="4"/>
  <c r="D8961" i="4" s="1"/>
  <c r="E8962" i="4"/>
  <c r="D8962" i="4" s="1"/>
  <c r="E8963" i="4"/>
  <c r="D8963" i="4" s="1"/>
  <c r="E8964" i="4"/>
  <c r="D8964" i="4" s="1"/>
  <c r="E8965" i="4"/>
  <c r="D8965" i="4" s="1"/>
  <c r="E8966" i="4"/>
  <c r="D8966" i="4" s="1"/>
  <c r="E8967" i="4"/>
  <c r="D8967" i="4" s="1"/>
  <c r="E8968" i="4"/>
  <c r="D8968" i="4" s="1"/>
  <c r="E8969" i="4"/>
  <c r="D8969" i="4" s="1"/>
  <c r="E8970" i="4"/>
  <c r="D8970" i="4" s="1"/>
  <c r="E8971" i="4"/>
  <c r="D8971" i="4" s="1"/>
  <c r="E8972" i="4"/>
  <c r="D8972" i="4" s="1"/>
  <c r="E8973" i="4"/>
  <c r="D8973" i="4" s="1"/>
  <c r="E8974" i="4"/>
  <c r="D8974" i="4" s="1"/>
  <c r="E8975" i="4"/>
  <c r="D8975" i="4" s="1"/>
  <c r="E8976" i="4"/>
  <c r="D8976" i="4" s="1"/>
  <c r="E8977" i="4"/>
  <c r="D8977" i="4" s="1"/>
  <c r="E8978" i="4"/>
  <c r="D8978" i="4" s="1"/>
  <c r="E8979" i="4"/>
  <c r="D8979" i="4" s="1"/>
  <c r="E8980" i="4"/>
  <c r="D8980" i="4" s="1"/>
  <c r="E8981" i="4"/>
  <c r="D8981" i="4" s="1"/>
  <c r="E8982" i="4"/>
  <c r="D8982" i="4" s="1"/>
  <c r="E8983" i="4"/>
  <c r="D8983" i="4" s="1"/>
  <c r="E8984" i="4"/>
  <c r="D8984" i="4" s="1"/>
  <c r="E8985" i="4"/>
  <c r="D8985" i="4" s="1"/>
  <c r="E8986" i="4"/>
  <c r="D8986" i="4" s="1"/>
  <c r="E8987" i="4"/>
  <c r="D8987" i="4" s="1"/>
  <c r="E8988" i="4"/>
  <c r="D8988" i="4" s="1"/>
  <c r="E8989" i="4"/>
  <c r="D8989" i="4" s="1"/>
  <c r="E8990" i="4"/>
  <c r="D8990" i="4" s="1"/>
  <c r="E8991" i="4"/>
  <c r="D8991" i="4" s="1"/>
  <c r="E8992" i="4"/>
  <c r="D8992" i="4" s="1"/>
  <c r="E8993" i="4"/>
  <c r="D8993" i="4" s="1"/>
  <c r="E8994" i="4"/>
  <c r="D8994" i="4" s="1"/>
  <c r="E8995" i="4"/>
  <c r="D8995" i="4" s="1"/>
  <c r="E8996" i="4"/>
  <c r="D8996" i="4" s="1"/>
  <c r="E8997" i="4"/>
  <c r="D8997" i="4" s="1"/>
  <c r="E8998" i="4"/>
  <c r="D8998" i="4" s="1"/>
  <c r="E8999" i="4"/>
  <c r="D8999" i="4" s="1"/>
  <c r="E9000" i="4"/>
  <c r="D9000" i="4" s="1"/>
  <c r="E9001" i="4"/>
  <c r="D9001" i="4" s="1"/>
  <c r="E9002" i="4"/>
  <c r="D9002" i="4" s="1"/>
  <c r="E9003" i="4"/>
  <c r="D9003" i="4" s="1"/>
  <c r="E9004" i="4"/>
  <c r="D9004" i="4" s="1"/>
  <c r="E9005" i="4"/>
  <c r="D9005" i="4" s="1"/>
  <c r="E9006" i="4"/>
  <c r="D9006" i="4" s="1"/>
  <c r="E9007" i="4"/>
  <c r="D9007" i="4" s="1"/>
  <c r="E9008" i="4"/>
  <c r="D9008" i="4" s="1"/>
  <c r="E9009" i="4"/>
  <c r="D9009" i="4" s="1"/>
  <c r="E9010" i="4"/>
  <c r="D9010" i="4" s="1"/>
  <c r="E9011" i="4"/>
  <c r="D9011" i="4" s="1"/>
  <c r="E9012" i="4"/>
  <c r="D9012" i="4" s="1"/>
  <c r="E9013" i="4"/>
  <c r="D9013" i="4" s="1"/>
  <c r="E9014" i="4"/>
  <c r="D9014" i="4" s="1"/>
  <c r="E9015" i="4"/>
  <c r="D9015" i="4" s="1"/>
  <c r="E9016" i="4"/>
  <c r="D9016" i="4" s="1"/>
  <c r="E9017" i="4"/>
  <c r="D9017" i="4" s="1"/>
  <c r="E9018" i="4"/>
  <c r="D9018" i="4" s="1"/>
  <c r="E9019" i="4"/>
  <c r="D9019" i="4" s="1"/>
  <c r="E9020" i="4"/>
  <c r="D9020" i="4" s="1"/>
  <c r="E9021" i="4"/>
  <c r="D9021" i="4" s="1"/>
  <c r="E9022" i="4"/>
  <c r="D9022" i="4" s="1"/>
  <c r="E9023" i="4"/>
  <c r="D9023" i="4" s="1"/>
  <c r="E9024" i="4"/>
  <c r="D9024" i="4" s="1"/>
  <c r="E9025" i="4"/>
  <c r="D9025" i="4" s="1"/>
  <c r="E9026" i="4"/>
  <c r="D9026" i="4" s="1"/>
  <c r="E9027" i="4"/>
  <c r="D9027" i="4" s="1"/>
  <c r="E9028" i="4"/>
  <c r="D9028" i="4" s="1"/>
  <c r="E9029" i="4"/>
  <c r="D9029" i="4" s="1"/>
  <c r="E9030" i="4"/>
  <c r="D9030" i="4" s="1"/>
  <c r="E9031" i="4"/>
  <c r="D9031" i="4" s="1"/>
  <c r="E9032" i="4"/>
  <c r="D9032" i="4" s="1"/>
  <c r="E9033" i="4"/>
  <c r="D9033" i="4" s="1"/>
  <c r="E9034" i="4"/>
  <c r="D9034" i="4" s="1"/>
  <c r="E9035" i="4"/>
  <c r="D9035" i="4" s="1"/>
  <c r="E9036" i="4"/>
  <c r="D9036" i="4" s="1"/>
  <c r="E9037" i="4"/>
  <c r="D9037" i="4" s="1"/>
  <c r="E9038" i="4"/>
  <c r="D9038" i="4" s="1"/>
  <c r="E9039" i="4"/>
  <c r="D9039" i="4" s="1"/>
  <c r="E9040" i="4"/>
  <c r="D9040" i="4" s="1"/>
  <c r="E9041" i="4"/>
  <c r="D9041" i="4" s="1"/>
  <c r="E9042" i="4"/>
  <c r="D9042" i="4" s="1"/>
  <c r="E9043" i="4"/>
  <c r="D9043" i="4" s="1"/>
  <c r="E9044" i="4"/>
  <c r="D9044" i="4" s="1"/>
  <c r="E9045" i="4"/>
  <c r="D9045" i="4" s="1"/>
  <c r="E9046" i="4"/>
  <c r="D9046" i="4" s="1"/>
  <c r="E9047" i="4"/>
  <c r="D9047" i="4" s="1"/>
  <c r="E9048" i="4"/>
  <c r="D9048" i="4" s="1"/>
  <c r="E9049" i="4"/>
  <c r="D9049" i="4" s="1"/>
  <c r="E9050" i="4"/>
  <c r="D9050" i="4" s="1"/>
  <c r="E9051" i="4"/>
  <c r="D9051" i="4" s="1"/>
  <c r="E9052" i="4"/>
  <c r="D9052" i="4" s="1"/>
  <c r="E9053" i="4"/>
  <c r="D9053" i="4" s="1"/>
  <c r="E9054" i="4"/>
  <c r="D9054" i="4" s="1"/>
  <c r="E9055" i="4"/>
  <c r="D9055" i="4" s="1"/>
  <c r="E9056" i="4"/>
  <c r="D9056" i="4" s="1"/>
  <c r="E9057" i="4"/>
  <c r="D9057" i="4" s="1"/>
  <c r="E9058" i="4"/>
  <c r="D9058" i="4" s="1"/>
  <c r="E9059" i="4"/>
  <c r="D9059" i="4" s="1"/>
  <c r="E9060" i="4"/>
  <c r="D9060" i="4" s="1"/>
  <c r="E9061" i="4"/>
  <c r="D9061" i="4" s="1"/>
  <c r="E9062" i="4"/>
  <c r="D9062" i="4" s="1"/>
  <c r="E9063" i="4"/>
  <c r="D9063" i="4" s="1"/>
  <c r="E9064" i="4"/>
  <c r="D9064" i="4" s="1"/>
  <c r="E9065" i="4"/>
  <c r="D9065" i="4" s="1"/>
  <c r="E9066" i="4"/>
  <c r="D9066" i="4" s="1"/>
  <c r="E9067" i="4"/>
  <c r="D9067" i="4" s="1"/>
  <c r="E9068" i="4"/>
  <c r="D9068" i="4" s="1"/>
  <c r="E9069" i="4"/>
  <c r="D9069" i="4" s="1"/>
  <c r="E9070" i="4"/>
  <c r="D9070" i="4" s="1"/>
  <c r="E9071" i="4"/>
  <c r="D9071" i="4" s="1"/>
  <c r="E9072" i="4"/>
  <c r="D9072" i="4" s="1"/>
  <c r="E9073" i="4"/>
  <c r="D9073" i="4" s="1"/>
  <c r="E9074" i="4"/>
  <c r="D9074" i="4" s="1"/>
  <c r="E9075" i="4"/>
  <c r="D9075" i="4" s="1"/>
  <c r="E9076" i="4"/>
  <c r="D9076" i="4" s="1"/>
  <c r="E9077" i="4"/>
  <c r="D9077" i="4" s="1"/>
  <c r="E9078" i="4"/>
  <c r="D9078" i="4" s="1"/>
  <c r="E9079" i="4"/>
  <c r="D9079" i="4" s="1"/>
  <c r="E9080" i="4"/>
  <c r="D9080" i="4" s="1"/>
  <c r="E9081" i="4"/>
  <c r="D9081" i="4" s="1"/>
  <c r="E9082" i="4"/>
  <c r="D9082" i="4" s="1"/>
  <c r="E9083" i="4"/>
  <c r="D9083" i="4" s="1"/>
  <c r="E9084" i="4"/>
  <c r="D9084" i="4" s="1"/>
  <c r="E9085" i="4"/>
  <c r="D9085" i="4" s="1"/>
  <c r="E9086" i="4"/>
  <c r="D9086" i="4" s="1"/>
  <c r="E9087" i="4"/>
  <c r="D9087" i="4" s="1"/>
  <c r="E9088" i="4"/>
  <c r="D9088" i="4" s="1"/>
  <c r="E9089" i="4"/>
  <c r="D9089" i="4" s="1"/>
  <c r="E9090" i="4"/>
  <c r="D9090" i="4" s="1"/>
  <c r="E9091" i="4"/>
  <c r="D9091" i="4" s="1"/>
  <c r="E9092" i="4"/>
  <c r="D9092" i="4" s="1"/>
  <c r="E9093" i="4"/>
  <c r="D9093" i="4" s="1"/>
  <c r="E9094" i="4"/>
  <c r="D9094" i="4" s="1"/>
  <c r="E9095" i="4"/>
  <c r="D9095" i="4" s="1"/>
  <c r="E9096" i="4"/>
  <c r="D9096" i="4" s="1"/>
  <c r="E9097" i="4"/>
  <c r="D9097" i="4" s="1"/>
  <c r="E9098" i="4"/>
  <c r="D9098" i="4" s="1"/>
  <c r="E9099" i="4"/>
  <c r="D9099" i="4" s="1"/>
  <c r="E9100" i="4"/>
  <c r="D9100" i="4" s="1"/>
  <c r="E9101" i="4"/>
  <c r="D9101" i="4" s="1"/>
  <c r="E9102" i="4"/>
  <c r="D9102" i="4" s="1"/>
  <c r="E9103" i="4"/>
  <c r="D9103" i="4" s="1"/>
  <c r="E9104" i="4"/>
  <c r="D9104" i="4" s="1"/>
  <c r="E9105" i="4"/>
  <c r="D9105" i="4" s="1"/>
  <c r="E9106" i="4"/>
  <c r="D9106" i="4" s="1"/>
  <c r="E9107" i="4"/>
  <c r="D9107" i="4" s="1"/>
  <c r="E9108" i="4"/>
  <c r="D9108" i="4" s="1"/>
  <c r="E9109" i="4"/>
  <c r="D9109" i="4" s="1"/>
  <c r="E9110" i="4"/>
  <c r="D9110" i="4" s="1"/>
  <c r="E9111" i="4"/>
  <c r="D9111" i="4" s="1"/>
  <c r="E9112" i="4"/>
  <c r="D9112" i="4" s="1"/>
  <c r="E9113" i="4"/>
  <c r="D9113" i="4" s="1"/>
  <c r="E9114" i="4"/>
  <c r="D9114" i="4" s="1"/>
  <c r="E9115" i="4"/>
  <c r="D9115" i="4" s="1"/>
  <c r="E9116" i="4"/>
  <c r="D9116" i="4" s="1"/>
  <c r="E9117" i="4"/>
  <c r="D9117" i="4" s="1"/>
  <c r="E9118" i="4"/>
  <c r="D9118" i="4" s="1"/>
  <c r="E9119" i="4"/>
  <c r="D9119" i="4" s="1"/>
  <c r="E9120" i="4"/>
  <c r="D9120" i="4" s="1"/>
  <c r="E9121" i="4"/>
  <c r="D9121" i="4" s="1"/>
  <c r="E9122" i="4"/>
  <c r="D9122" i="4" s="1"/>
  <c r="E9123" i="4"/>
  <c r="D9123" i="4" s="1"/>
  <c r="E9124" i="4"/>
  <c r="D9124" i="4" s="1"/>
  <c r="E9125" i="4"/>
  <c r="D9125" i="4" s="1"/>
  <c r="E9126" i="4"/>
  <c r="D9126" i="4" s="1"/>
  <c r="E9127" i="4"/>
  <c r="D9127" i="4" s="1"/>
  <c r="E9128" i="4"/>
  <c r="D9128" i="4" s="1"/>
  <c r="E9129" i="4"/>
  <c r="D9129" i="4" s="1"/>
  <c r="E9130" i="4"/>
  <c r="D9130" i="4" s="1"/>
  <c r="E9131" i="4"/>
  <c r="D9131" i="4" s="1"/>
  <c r="E9132" i="4"/>
  <c r="D9132" i="4" s="1"/>
  <c r="E9133" i="4"/>
  <c r="D9133" i="4" s="1"/>
  <c r="E9134" i="4"/>
  <c r="D9134" i="4" s="1"/>
  <c r="E9135" i="4"/>
  <c r="D9135" i="4" s="1"/>
  <c r="E9136" i="4"/>
  <c r="D9136" i="4" s="1"/>
  <c r="E9137" i="4"/>
  <c r="D9137" i="4" s="1"/>
  <c r="E9138" i="4"/>
  <c r="D9138" i="4" s="1"/>
  <c r="E9139" i="4"/>
  <c r="D9139" i="4" s="1"/>
  <c r="E9140" i="4"/>
  <c r="D9140" i="4" s="1"/>
  <c r="E9141" i="4"/>
  <c r="D9141" i="4" s="1"/>
  <c r="E9142" i="4"/>
  <c r="D9142" i="4" s="1"/>
  <c r="E9143" i="4"/>
  <c r="D9143" i="4" s="1"/>
  <c r="E9144" i="4"/>
  <c r="D9144" i="4" s="1"/>
  <c r="E9145" i="4"/>
  <c r="D9145" i="4" s="1"/>
  <c r="E9146" i="4"/>
  <c r="D9146" i="4" s="1"/>
  <c r="E9147" i="4"/>
  <c r="D9147" i="4" s="1"/>
  <c r="E9148" i="4"/>
  <c r="D9148" i="4" s="1"/>
  <c r="E9149" i="4"/>
  <c r="D9149" i="4" s="1"/>
  <c r="E9150" i="4"/>
  <c r="D9150" i="4" s="1"/>
  <c r="E9151" i="4"/>
  <c r="D9151" i="4" s="1"/>
  <c r="E9152" i="4"/>
  <c r="D9152" i="4" s="1"/>
  <c r="E9153" i="4"/>
  <c r="D9153" i="4" s="1"/>
  <c r="E9154" i="4"/>
  <c r="D9154" i="4" s="1"/>
  <c r="E9155" i="4"/>
  <c r="D9155" i="4" s="1"/>
  <c r="E9156" i="4"/>
  <c r="D9156" i="4" s="1"/>
  <c r="E9157" i="4"/>
  <c r="D9157" i="4" s="1"/>
  <c r="E9158" i="4"/>
  <c r="D9158" i="4" s="1"/>
  <c r="E9159" i="4"/>
  <c r="D9159" i="4" s="1"/>
  <c r="E9160" i="4"/>
  <c r="D9160" i="4" s="1"/>
  <c r="E9161" i="4"/>
  <c r="D9161" i="4" s="1"/>
  <c r="E9162" i="4"/>
  <c r="D9162" i="4" s="1"/>
  <c r="E9163" i="4"/>
  <c r="D9163" i="4" s="1"/>
  <c r="E9164" i="4"/>
  <c r="D9164" i="4" s="1"/>
  <c r="E9165" i="4"/>
  <c r="D9165" i="4" s="1"/>
  <c r="E9166" i="4"/>
  <c r="D9166" i="4" s="1"/>
  <c r="E9167" i="4"/>
  <c r="D9167" i="4" s="1"/>
  <c r="E9168" i="4"/>
  <c r="D9168" i="4" s="1"/>
  <c r="E9169" i="4"/>
  <c r="D9169" i="4" s="1"/>
  <c r="E9170" i="4"/>
  <c r="D9170" i="4" s="1"/>
  <c r="E9171" i="4"/>
  <c r="D9171" i="4" s="1"/>
  <c r="E9172" i="4"/>
  <c r="D9172" i="4" s="1"/>
  <c r="E9173" i="4"/>
  <c r="D9173" i="4" s="1"/>
  <c r="E9174" i="4"/>
  <c r="D9174" i="4" s="1"/>
  <c r="E9175" i="4"/>
  <c r="D9175" i="4" s="1"/>
  <c r="E9176" i="4"/>
  <c r="D9176" i="4" s="1"/>
  <c r="E9177" i="4"/>
  <c r="D9177" i="4" s="1"/>
  <c r="E9178" i="4"/>
  <c r="D9178" i="4" s="1"/>
  <c r="E9179" i="4"/>
  <c r="D9179" i="4" s="1"/>
  <c r="E9180" i="4"/>
  <c r="D9180" i="4" s="1"/>
  <c r="E9181" i="4"/>
  <c r="D9181" i="4" s="1"/>
  <c r="E9182" i="4"/>
  <c r="D9182" i="4" s="1"/>
  <c r="E9183" i="4"/>
  <c r="D9183" i="4" s="1"/>
  <c r="E9184" i="4"/>
  <c r="D9184" i="4" s="1"/>
  <c r="E9185" i="4"/>
  <c r="D9185" i="4" s="1"/>
  <c r="E9186" i="4"/>
  <c r="D9186" i="4" s="1"/>
  <c r="E9187" i="4"/>
  <c r="D9187" i="4" s="1"/>
  <c r="E9188" i="4"/>
  <c r="D9188" i="4" s="1"/>
  <c r="E9189" i="4"/>
  <c r="D9189" i="4" s="1"/>
  <c r="E9190" i="4"/>
  <c r="D9190" i="4" s="1"/>
  <c r="E9191" i="4"/>
  <c r="D9191" i="4" s="1"/>
  <c r="E9192" i="4"/>
  <c r="D9192" i="4" s="1"/>
  <c r="E9193" i="4"/>
  <c r="D9193" i="4" s="1"/>
  <c r="E9194" i="4"/>
  <c r="D9194" i="4" s="1"/>
  <c r="E9195" i="4"/>
  <c r="D9195" i="4" s="1"/>
  <c r="E9196" i="4"/>
  <c r="D9196" i="4" s="1"/>
  <c r="E9197" i="4"/>
  <c r="D9197" i="4" s="1"/>
  <c r="E9198" i="4"/>
  <c r="D9198" i="4" s="1"/>
  <c r="E9199" i="4"/>
  <c r="D9199" i="4" s="1"/>
  <c r="E9200" i="4"/>
  <c r="D9200" i="4" s="1"/>
  <c r="E9201" i="4"/>
  <c r="D9201" i="4" s="1"/>
  <c r="E9202" i="4"/>
  <c r="D9202" i="4" s="1"/>
  <c r="E9203" i="4"/>
  <c r="D9203" i="4" s="1"/>
  <c r="E9204" i="4"/>
  <c r="D9204" i="4" s="1"/>
  <c r="E9205" i="4"/>
  <c r="D9205" i="4" s="1"/>
  <c r="E9206" i="4"/>
  <c r="D9206" i="4" s="1"/>
  <c r="E9207" i="4"/>
  <c r="D9207" i="4" s="1"/>
  <c r="E9208" i="4"/>
  <c r="D9208" i="4" s="1"/>
  <c r="E9209" i="4"/>
  <c r="D9209" i="4" s="1"/>
  <c r="E9210" i="4"/>
  <c r="D9210" i="4" s="1"/>
  <c r="E9211" i="4"/>
  <c r="D9211" i="4" s="1"/>
  <c r="E9212" i="4"/>
  <c r="D9212" i="4" s="1"/>
  <c r="E9213" i="4"/>
  <c r="D9213" i="4" s="1"/>
  <c r="E9214" i="4"/>
  <c r="D9214" i="4" s="1"/>
  <c r="E9215" i="4"/>
  <c r="D9215" i="4" s="1"/>
  <c r="E9216" i="4"/>
  <c r="D9216" i="4" s="1"/>
  <c r="E9217" i="4"/>
  <c r="D9217" i="4" s="1"/>
  <c r="E9218" i="4"/>
  <c r="D9218" i="4" s="1"/>
  <c r="E9219" i="4"/>
  <c r="D9219" i="4" s="1"/>
  <c r="E9220" i="4"/>
  <c r="D9220" i="4" s="1"/>
  <c r="E9221" i="4"/>
  <c r="D9221" i="4" s="1"/>
  <c r="E9222" i="4"/>
  <c r="D9222" i="4" s="1"/>
  <c r="E9223" i="4"/>
  <c r="D9223" i="4" s="1"/>
  <c r="E9224" i="4"/>
  <c r="D9224" i="4" s="1"/>
  <c r="E9225" i="4"/>
  <c r="D9225" i="4" s="1"/>
  <c r="E9226" i="4"/>
  <c r="D9226" i="4" s="1"/>
  <c r="E9227" i="4"/>
  <c r="D9227" i="4" s="1"/>
  <c r="E9228" i="4"/>
  <c r="D9228" i="4" s="1"/>
  <c r="E9229" i="4"/>
  <c r="D9229" i="4" s="1"/>
  <c r="E9230" i="4"/>
  <c r="D9230" i="4" s="1"/>
  <c r="E9231" i="4"/>
  <c r="D9231" i="4" s="1"/>
  <c r="E9232" i="4"/>
  <c r="D9232" i="4" s="1"/>
  <c r="E9233" i="4"/>
  <c r="D9233" i="4" s="1"/>
  <c r="E9234" i="4"/>
  <c r="D9234" i="4" s="1"/>
  <c r="E9235" i="4"/>
  <c r="D9235" i="4" s="1"/>
  <c r="E9236" i="4"/>
  <c r="D9236" i="4" s="1"/>
  <c r="E9237" i="4"/>
  <c r="D9237" i="4" s="1"/>
  <c r="E9238" i="4"/>
  <c r="D9238" i="4" s="1"/>
  <c r="E9239" i="4"/>
  <c r="D9239" i="4" s="1"/>
  <c r="E9240" i="4"/>
  <c r="D9240" i="4" s="1"/>
  <c r="E9241" i="4"/>
  <c r="D9241" i="4" s="1"/>
  <c r="E9242" i="4"/>
  <c r="D9242" i="4" s="1"/>
  <c r="E9243" i="4"/>
  <c r="D9243" i="4" s="1"/>
  <c r="E9244" i="4"/>
  <c r="D9244" i="4" s="1"/>
  <c r="E9245" i="4"/>
  <c r="D9245" i="4" s="1"/>
  <c r="E9246" i="4"/>
  <c r="D9246" i="4" s="1"/>
  <c r="E9247" i="4"/>
  <c r="D9247" i="4" s="1"/>
  <c r="E9248" i="4"/>
  <c r="D9248" i="4" s="1"/>
  <c r="E9249" i="4"/>
  <c r="D9249" i="4" s="1"/>
  <c r="E9250" i="4"/>
  <c r="D9250" i="4" s="1"/>
  <c r="E9251" i="4"/>
  <c r="D9251" i="4" s="1"/>
  <c r="E9252" i="4"/>
  <c r="D9252" i="4" s="1"/>
  <c r="E9253" i="4"/>
  <c r="D9253" i="4" s="1"/>
  <c r="E9254" i="4"/>
  <c r="D9254" i="4" s="1"/>
  <c r="E9255" i="4"/>
  <c r="D9255" i="4" s="1"/>
  <c r="E9256" i="4"/>
  <c r="D9256" i="4" s="1"/>
  <c r="E9257" i="4"/>
  <c r="D9257" i="4" s="1"/>
  <c r="E9258" i="4"/>
  <c r="D9258" i="4" s="1"/>
  <c r="E9259" i="4"/>
  <c r="D9259" i="4" s="1"/>
  <c r="E9260" i="4"/>
  <c r="D9260" i="4" s="1"/>
  <c r="E9261" i="4"/>
  <c r="D9261" i="4" s="1"/>
  <c r="E9262" i="4"/>
  <c r="D9262" i="4" s="1"/>
  <c r="E9263" i="4"/>
  <c r="D9263" i="4" s="1"/>
  <c r="E9264" i="4"/>
  <c r="D9264" i="4" s="1"/>
  <c r="E9265" i="4"/>
  <c r="D9265" i="4" s="1"/>
  <c r="E9266" i="4"/>
  <c r="D9266" i="4" s="1"/>
  <c r="E9267" i="4"/>
  <c r="D9267" i="4" s="1"/>
  <c r="E9268" i="4"/>
  <c r="D9268" i="4" s="1"/>
  <c r="E9269" i="4"/>
  <c r="D9269" i="4" s="1"/>
  <c r="E9270" i="4"/>
  <c r="D9270" i="4" s="1"/>
  <c r="E9271" i="4"/>
  <c r="D9271" i="4" s="1"/>
  <c r="E9272" i="4"/>
  <c r="D9272" i="4" s="1"/>
  <c r="E9273" i="4"/>
  <c r="D9273" i="4" s="1"/>
  <c r="E9274" i="4"/>
  <c r="D9274" i="4" s="1"/>
  <c r="E9275" i="4"/>
  <c r="D9275" i="4" s="1"/>
  <c r="E9276" i="4"/>
  <c r="D9276" i="4" s="1"/>
  <c r="E9277" i="4"/>
  <c r="D9277" i="4" s="1"/>
  <c r="E9278" i="4"/>
  <c r="D9278" i="4" s="1"/>
  <c r="E9279" i="4"/>
  <c r="D9279" i="4" s="1"/>
  <c r="E9280" i="4"/>
  <c r="D9280" i="4" s="1"/>
  <c r="E9281" i="4"/>
  <c r="D9281" i="4" s="1"/>
  <c r="E9282" i="4"/>
  <c r="D9282" i="4" s="1"/>
  <c r="E9283" i="4"/>
  <c r="D9283" i="4" s="1"/>
  <c r="E9284" i="4"/>
  <c r="D9284" i="4" s="1"/>
  <c r="E9285" i="4"/>
  <c r="D9285" i="4" s="1"/>
  <c r="E9286" i="4"/>
  <c r="D9286" i="4" s="1"/>
  <c r="E9287" i="4"/>
  <c r="D9287" i="4" s="1"/>
  <c r="E9288" i="4"/>
  <c r="D9288" i="4" s="1"/>
  <c r="E9289" i="4"/>
  <c r="D9289" i="4" s="1"/>
  <c r="E9290" i="4"/>
  <c r="D9290" i="4" s="1"/>
  <c r="E9291" i="4"/>
  <c r="D9291" i="4" s="1"/>
  <c r="E9292" i="4"/>
  <c r="D9292" i="4" s="1"/>
  <c r="E9293" i="4"/>
  <c r="D9293" i="4" s="1"/>
  <c r="E9294" i="4"/>
  <c r="D9294" i="4" s="1"/>
  <c r="E9295" i="4"/>
  <c r="D9295" i="4" s="1"/>
  <c r="E9296" i="4"/>
  <c r="D9296" i="4" s="1"/>
  <c r="E9297" i="4"/>
  <c r="D9297" i="4" s="1"/>
  <c r="E9298" i="4"/>
  <c r="D9298" i="4" s="1"/>
  <c r="E9299" i="4"/>
  <c r="D9299" i="4" s="1"/>
  <c r="E9300" i="4"/>
  <c r="D9300" i="4" s="1"/>
  <c r="E9301" i="4"/>
  <c r="D9301" i="4" s="1"/>
  <c r="E9302" i="4"/>
  <c r="D9302" i="4" s="1"/>
  <c r="E9303" i="4"/>
  <c r="D9303" i="4" s="1"/>
  <c r="E9304" i="4"/>
  <c r="D9304" i="4" s="1"/>
  <c r="E9305" i="4"/>
  <c r="D9305" i="4" s="1"/>
  <c r="E9306" i="4"/>
  <c r="D9306" i="4" s="1"/>
  <c r="E9307" i="4"/>
  <c r="D9307" i="4" s="1"/>
  <c r="E9308" i="4"/>
  <c r="D9308" i="4" s="1"/>
  <c r="E9309" i="4"/>
  <c r="D9309" i="4" s="1"/>
  <c r="E9310" i="4"/>
  <c r="D9310" i="4" s="1"/>
  <c r="E9311" i="4"/>
  <c r="D9311" i="4" s="1"/>
  <c r="E9312" i="4"/>
  <c r="D9312" i="4" s="1"/>
  <c r="E9313" i="4"/>
  <c r="D9313" i="4" s="1"/>
  <c r="E9314" i="4"/>
  <c r="D9314" i="4" s="1"/>
  <c r="E9315" i="4"/>
  <c r="D9315" i="4" s="1"/>
  <c r="E9316" i="4"/>
  <c r="D9316" i="4" s="1"/>
  <c r="E9317" i="4"/>
  <c r="D9317" i="4" s="1"/>
  <c r="E9318" i="4"/>
  <c r="D9318" i="4" s="1"/>
  <c r="E9319" i="4"/>
  <c r="D9319" i="4" s="1"/>
  <c r="E9320" i="4"/>
  <c r="D9320" i="4" s="1"/>
  <c r="E9321" i="4"/>
  <c r="D9321" i="4" s="1"/>
  <c r="E9322" i="4"/>
  <c r="D9322" i="4" s="1"/>
  <c r="E9323" i="4"/>
  <c r="D9323" i="4" s="1"/>
  <c r="E9324" i="4"/>
  <c r="D9324" i="4" s="1"/>
  <c r="E9325" i="4"/>
  <c r="D9325" i="4" s="1"/>
  <c r="E9326" i="4"/>
  <c r="D9326" i="4" s="1"/>
  <c r="E9327" i="4"/>
  <c r="D9327" i="4" s="1"/>
  <c r="E9328" i="4"/>
  <c r="D9328" i="4" s="1"/>
  <c r="E9329" i="4"/>
  <c r="D9329" i="4" s="1"/>
  <c r="E9330" i="4"/>
  <c r="D9330" i="4" s="1"/>
  <c r="E9331" i="4"/>
  <c r="D9331" i="4" s="1"/>
  <c r="E9332" i="4"/>
  <c r="D9332" i="4" s="1"/>
  <c r="E9333" i="4"/>
  <c r="D9333" i="4" s="1"/>
  <c r="E9334" i="4"/>
  <c r="D9334" i="4" s="1"/>
  <c r="E9335" i="4"/>
  <c r="D9335" i="4" s="1"/>
  <c r="E9336" i="4"/>
  <c r="D9336" i="4" s="1"/>
  <c r="E9337" i="4"/>
  <c r="D9337" i="4" s="1"/>
  <c r="E9338" i="4"/>
  <c r="D9338" i="4" s="1"/>
  <c r="E9339" i="4"/>
  <c r="D9339" i="4" s="1"/>
  <c r="E9340" i="4"/>
  <c r="D9340" i="4" s="1"/>
  <c r="E9341" i="4"/>
  <c r="D9341" i="4" s="1"/>
  <c r="E9342" i="4"/>
  <c r="D9342" i="4" s="1"/>
  <c r="E9343" i="4"/>
  <c r="D9343" i="4" s="1"/>
  <c r="E9344" i="4"/>
  <c r="D9344" i="4" s="1"/>
  <c r="E9345" i="4"/>
  <c r="D9345" i="4" s="1"/>
  <c r="E9346" i="4"/>
  <c r="D9346" i="4" s="1"/>
  <c r="E9347" i="4"/>
  <c r="D9347" i="4" s="1"/>
  <c r="E9348" i="4"/>
  <c r="D9348" i="4" s="1"/>
  <c r="E9349" i="4"/>
  <c r="D9349" i="4" s="1"/>
  <c r="E9350" i="4"/>
  <c r="D9350" i="4" s="1"/>
  <c r="E9351" i="4"/>
  <c r="D9351" i="4" s="1"/>
  <c r="E9352" i="4"/>
  <c r="D9352" i="4" s="1"/>
  <c r="E9353" i="4"/>
  <c r="D9353" i="4" s="1"/>
  <c r="E9354" i="4"/>
  <c r="D9354" i="4" s="1"/>
  <c r="E9355" i="4"/>
  <c r="D9355" i="4" s="1"/>
  <c r="E9356" i="4"/>
  <c r="D9356" i="4" s="1"/>
  <c r="E9357" i="4"/>
  <c r="D9357" i="4" s="1"/>
  <c r="E9358" i="4"/>
  <c r="D9358" i="4" s="1"/>
  <c r="E9359" i="4"/>
  <c r="D9359" i="4" s="1"/>
  <c r="E9360" i="4"/>
  <c r="D9360" i="4" s="1"/>
  <c r="E9361" i="4"/>
  <c r="D9361" i="4" s="1"/>
  <c r="E9362" i="4"/>
  <c r="D9362" i="4" s="1"/>
  <c r="E9363" i="4"/>
  <c r="D9363" i="4" s="1"/>
  <c r="E9364" i="4"/>
  <c r="D9364" i="4" s="1"/>
  <c r="E9365" i="4"/>
  <c r="D9365" i="4" s="1"/>
  <c r="E9366" i="4"/>
  <c r="D9366" i="4" s="1"/>
  <c r="E9367" i="4"/>
  <c r="D9367" i="4" s="1"/>
  <c r="E9368" i="4"/>
  <c r="D9368" i="4" s="1"/>
  <c r="E9369" i="4"/>
  <c r="D9369" i="4" s="1"/>
  <c r="E9370" i="4"/>
  <c r="D9370" i="4" s="1"/>
  <c r="E9371" i="4"/>
  <c r="D9371" i="4" s="1"/>
  <c r="E9372" i="4"/>
  <c r="D9372" i="4" s="1"/>
  <c r="E9373" i="4"/>
  <c r="D9373" i="4" s="1"/>
  <c r="E9374" i="4"/>
  <c r="D9374" i="4" s="1"/>
  <c r="E9375" i="4"/>
  <c r="D9375" i="4" s="1"/>
  <c r="E9376" i="4"/>
  <c r="D9376" i="4" s="1"/>
  <c r="E9377" i="4"/>
  <c r="D9377" i="4" s="1"/>
  <c r="E9378" i="4"/>
  <c r="D9378" i="4" s="1"/>
  <c r="E9379" i="4"/>
  <c r="D9379" i="4" s="1"/>
  <c r="E9380" i="4"/>
  <c r="D9380" i="4" s="1"/>
  <c r="E9381" i="4"/>
  <c r="D9381" i="4" s="1"/>
  <c r="E9382" i="4"/>
  <c r="D9382" i="4" s="1"/>
  <c r="E9383" i="4"/>
  <c r="D9383" i="4" s="1"/>
  <c r="E9384" i="4"/>
  <c r="D9384" i="4" s="1"/>
  <c r="E9385" i="4"/>
  <c r="D9385" i="4" s="1"/>
  <c r="E9386" i="4"/>
  <c r="D9386" i="4" s="1"/>
  <c r="E9387" i="4"/>
  <c r="D9387" i="4" s="1"/>
  <c r="E9388" i="4"/>
  <c r="D9388" i="4" s="1"/>
  <c r="E9389" i="4"/>
  <c r="D9389" i="4" s="1"/>
  <c r="E9390" i="4"/>
  <c r="D9390" i="4" s="1"/>
  <c r="E9391" i="4"/>
  <c r="D9391" i="4" s="1"/>
  <c r="E9392" i="4"/>
  <c r="D9392" i="4" s="1"/>
  <c r="E9393" i="4"/>
  <c r="D9393" i="4" s="1"/>
  <c r="E9394" i="4"/>
  <c r="D9394" i="4" s="1"/>
  <c r="E9395" i="4"/>
  <c r="D9395" i="4" s="1"/>
  <c r="E9396" i="4"/>
  <c r="D9396" i="4" s="1"/>
  <c r="E9397" i="4"/>
  <c r="D9397" i="4" s="1"/>
  <c r="E9398" i="4"/>
  <c r="D9398" i="4" s="1"/>
  <c r="E9399" i="4"/>
  <c r="D9399" i="4" s="1"/>
  <c r="E9400" i="4"/>
  <c r="D9400" i="4" s="1"/>
  <c r="E9401" i="4"/>
  <c r="D9401" i="4" s="1"/>
  <c r="E9402" i="4"/>
  <c r="D9402" i="4" s="1"/>
  <c r="E9403" i="4"/>
  <c r="D9403" i="4" s="1"/>
  <c r="E9404" i="4"/>
  <c r="D9404" i="4" s="1"/>
  <c r="E9405" i="4"/>
  <c r="D9405" i="4" s="1"/>
  <c r="E9406" i="4"/>
  <c r="D9406" i="4" s="1"/>
  <c r="E9407" i="4"/>
  <c r="D9407" i="4" s="1"/>
  <c r="E9408" i="4"/>
  <c r="D9408" i="4" s="1"/>
  <c r="E9409" i="4"/>
  <c r="D9409" i="4" s="1"/>
  <c r="E9410" i="4"/>
  <c r="D9410" i="4" s="1"/>
  <c r="E9411" i="4"/>
  <c r="D9411" i="4" s="1"/>
  <c r="E9412" i="4"/>
  <c r="D9412" i="4" s="1"/>
  <c r="E9413" i="4"/>
  <c r="D9413" i="4" s="1"/>
  <c r="E9414" i="4"/>
  <c r="D9414" i="4" s="1"/>
  <c r="E9415" i="4"/>
  <c r="D9415" i="4" s="1"/>
  <c r="E9416" i="4"/>
  <c r="D9416" i="4" s="1"/>
  <c r="E9417" i="4"/>
  <c r="D9417" i="4" s="1"/>
  <c r="E9418" i="4"/>
  <c r="D9418" i="4" s="1"/>
  <c r="E9419" i="4"/>
  <c r="D9419" i="4" s="1"/>
  <c r="E9420" i="4"/>
  <c r="D9420" i="4" s="1"/>
  <c r="E9421" i="4"/>
  <c r="D9421" i="4" s="1"/>
  <c r="E9422" i="4"/>
  <c r="D9422" i="4" s="1"/>
  <c r="E9423" i="4"/>
  <c r="D9423" i="4" s="1"/>
  <c r="E9424" i="4"/>
  <c r="D9424" i="4" s="1"/>
  <c r="E9425" i="4"/>
  <c r="D9425" i="4" s="1"/>
  <c r="E9426" i="4"/>
  <c r="D9426" i="4" s="1"/>
  <c r="E9427" i="4"/>
  <c r="D9427" i="4" s="1"/>
  <c r="E9428" i="4"/>
  <c r="D9428" i="4" s="1"/>
  <c r="E9429" i="4"/>
  <c r="D9429" i="4" s="1"/>
  <c r="E9430" i="4"/>
  <c r="D9430" i="4" s="1"/>
  <c r="E9431" i="4"/>
  <c r="D9431" i="4" s="1"/>
  <c r="E9432" i="4"/>
  <c r="D9432" i="4" s="1"/>
  <c r="E9433" i="4"/>
  <c r="D9433" i="4" s="1"/>
  <c r="E9434" i="4"/>
  <c r="D9434" i="4" s="1"/>
  <c r="E9435" i="4"/>
  <c r="D9435" i="4" s="1"/>
  <c r="E9436" i="4"/>
  <c r="D9436" i="4" s="1"/>
  <c r="E9437" i="4"/>
  <c r="D9437" i="4" s="1"/>
  <c r="E9438" i="4"/>
  <c r="D9438" i="4" s="1"/>
  <c r="E9439" i="4"/>
  <c r="D9439" i="4" s="1"/>
  <c r="E9440" i="4"/>
  <c r="D9440" i="4" s="1"/>
  <c r="E9441" i="4"/>
  <c r="D9441" i="4" s="1"/>
  <c r="E9442" i="4"/>
  <c r="D9442" i="4" s="1"/>
  <c r="E9443" i="4"/>
  <c r="D9443" i="4" s="1"/>
  <c r="E9444" i="4"/>
  <c r="D9444" i="4" s="1"/>
  <c r="E9445" i="4"/>
  <c r="D9445" i="4" s="1"/>
  <c r="E9446" i="4"/>
  <c r="D9446" i="4" s="1"/>
  <c r="E9447" i="4"/>
  <c r="D9447" i="4" s="1"/>
  <c r="E9448" i="4"/>
  <c r="D9448" i="4" s="1"/>
  <c r="E9449" i="4"/>
  <c r="D9449" i="4" s="1"/>
  <c r="E9450" i="4"/>
  <c r="D9450" i="4" s="1"/>
  <c r="E9451" i="4"/>
  <c r="D9451" i="4" s="1"/>
  <c r="E9452" i="4"/>
  <c r="D9452" i="4" s="1"/>
  <c r="E9453" i="4"/>
  <c r="D9453" i="4" s="1"/>
  <c r="E9454" i="4"/>
  <c r="D9454" i="4" s="1"/>
  <c r="E9455" i="4"/>
  <c r="D9455" i="4" s="1"/>
  <c r="E9456" i="4"/>
  <c r="D9456" i="4" s="1"/>
  <c r="E9457" i="4"/>
  <c r="D9457" i="4" s="1"/>
  <c r="E9458" i="4"/>
  <c r="D9458" i="4" s="1"/>
  <c r="E9459" i="4"/>
  <c r="D9459" i="4" s="1"/>
  <c r="E9460" i="4"/>
  <c r="D9460" i="4" s="1"/>
  <c r="E9461" i="4"/>
  <c r="D9461" i="4" s="1"/>
  <c r="E9462" i="4"/>
  <c r="D9462" i="4" s="1"/>
  <c r="E9463" i="4"/>
  <c r="D9463" i="4" s="1"/>
  <c r="E9464" i="4"/>
  <c r="D9464" i="4" s="1"/>
  <c r="E9465" i="4"/>
  <c r="D9465" i="4" s="1"/>
  <c r="E9466" i="4"/>
  <c r="D9466" i="4" s="1"/>
  <c r="E9467" i="4"/>
  <c r="D9467" i="4" s="1"/>
  <c r="E9468" i="4"/>
  <c r="D9468" i="4" s="1"/>
  <c r="E9469" i="4"/>
  <c r="D9469" i="4" s="1"/>
  <c r="E9470" i="4"/>
  <c r="D9470" i="4" s="1"/>
  <c r="E9471" i="4"/>
  <c r="D9471" i="4" s="1"/>
  <c r="E9472" i="4"/>
  <c r="D9472" i="4" s="1"/>
  <c r="E9473" i="4"/>
  <c r="D9473" i="4" s="1"/>
  <c r="E9474" i="4"/>
  <c r="D9474" i="4" s="1"/>
  <c r="E9475" i="4"/>
  <c r="D9475" i="4" s="1"/>
  <c r="E9476" i="4"/>
  <c r="D9476" i="4" s="1"/>
  <c r="E9477" i="4"/>
  <c r="D9477" i="4" s="1"/>
  <c r="E9478" i="4"/>
  <c r="D9478" i="4" s="1"/>
  <c r="E9479" i="4"/>
  <c r="D9479" i="4" s="1"/>
  <c r="E9480" i="4"/>
  <c r="D9480" i="4" s="1"/>
  <c r="E9481" i="4"/>
  <c r="D9481" i="4" s="1"/>
  <c r="E9482" i="4"/>
  <c r="D9482" i="4" s="1"/>
  <c r="E9483" i="4"/>
  <c r="D9483" i="4" s="1"/>
  <c r="E9484" i="4"/>
  <c r="D9484" i="4" s="1"/>
  <c r="E9485" i="4"/>
  <c r="D9485" i="4" s="1"/>
  <c r="E9486" i="4"/>
  <c r="D9486" i="4" s="1"/>
  <c r="E9487" i="4"/>
  <c r="D9487" i="4" s="1"/>
  <c r="E9488" i="4"/>
  <c r="D9488" i="4" s="1"/>
  <c r="E9489" i="4"/>
  <c r="D9489" i="4" s="1"/>
  <c r="E9490" i="4"/>
  <c r="D9490" i="4" s="1"/>
  <c r="E9491" i="4"/>
  <c r="D9491" i="4" s="1"/>
  <c r="E9492" i="4"/>
  <c r="D9492" i="4" s="1"/>
  <c r="E9493" i="4"/>
  <c r="D9493" i="4" s="1"/>
  <c r="E9494" i="4"/>
  <c r="D9494" i="4" s="1"/>
  <c r="E9495" i="4"/>
  <c r="D9495" i="4" s="1"/>
  <c r="E9496" i="4"/>
  <c r="D9496" i="4" s="1"/>
  <c r="E9497" i="4"/>
  <c r="D9497" i="4" s="1"/>
  <c r="E9498" i="4"/>
  <c r="D9498" i="4" s="1"/>
  <c r="E9499" i="4"/>
  <c r="D9499" i="4" s="1"/>
  <c r="E9500" i="4"/>
  <c r="D9500" i="4" s="1"/>
  <c r="E9501" i="4"/>
  <c r="D9501" i="4" s="1"/>
  <c r="E9502" i="4"/>
  <c r="D9502" i="4" s="1"/>
  <c r="E9503" i="4"/>
  <c r="D9503" i="4" s="1"/>
  <c r="E9504" i="4"/>
  <c r="D9504" i="4" s="1"/>
  <c r="E9505" i="4"/>
  <c r="D9505" i="4" s="1"/>
  <c r="E9506" i="4"/>
  <c r="D9506" i="4" s="1"/>
  <c r="E9507" i="4"/>
  <c r="D9507" i="4" s="1"/>
  <c r="E9508" i="4"/>
  <c r="D9508" i="4" s="1"/>
  <c r="E9509" i="4"/>
  <c r="D9509" i="4" s="1"/>
  <c r="E9510" i="4"/>
  <c r="D9510" i="4" s="1"/>
  <c r="E9511" i="4"/>
  <c r="D9511" i="4" s="1"/>
  <c r="E9512" i="4"/>
  <c r="D9512" i="4" s="1"/>
  <c r="E9513" i="4"/>
  <c r="D9513" i="4" s="1"/>
  <c r="E9514" i="4"/>
  <c r="D9514" i="4" s="1"/>
  <c r="E9515" i="4"/>
  <c r="D9515" i="4" s="1"/>
  <c r="E9516" i="4"/>
  <c r="D9516" i="4" s="1"/>
  <c r="E9517" i="4"/>
  <c r="D9517" i="4" s="1"/>
  <c r="E9518" i="4"/>
  <c r="D9518" i="4" s="1"/>
  <c r="E9519" i="4"/>
  <c r="D9519" i="4" s="1"/>
  <c r="E9520" i="4"/>
  <c r="D9520" i="4" s="1"/>
  <c r="E9521" i="4"/>
  <c r="D9521" i="4" s="1"/>
  <c r="E9522" i="4"/>
  <c r="D9522" i="4" s="1"/>
  <c r="E9523" i="4"/>
  <c r="D9523" i="4" s="1"/>
  <c r="E9524" i="4"/>
  <c r="D9524" i="4" s="1"/>
  <c r="E9525" i="4"/>
  <c r="D9525" i="4" s="1"/>
  <c r="E9526" i="4"/>
  <c r="D9526" i="4" s="1"/>
  <c r="E9527" i="4"/>
  <c r="D9527" i="4" s="1"/>
  <c r="E9528" i="4"/>
  <c r="D9528" i="4" s="1"/>
  <c r="E9529" i="4"/>
  <c r="D9529" i="4" s="1"/>
  <c r="E9530" i="4"/>
  <c r="D9530" i="4" s="1"/>
  <c r="E9531" i="4"/>
  <c r="D9531" i="4" s="1"/>
  <c r="E9532" i="4"/>
  <c r="D9532" i="4" s="1"/>
  <c r="E9533" i="4"/>
  <c r="D9533" i="4" s="1"/>
  <c r="E9534" i="4"/>
  <c r="D9534" i="4" s="1"/>
  <c r="E9535" i="4"/>
  <c r="D9535" i="4" s="1"/>
  <c r="E9536" i="4"/>
  <c r="D9536" i="4" s="1"/>
  <c r="E9537" i="4"/>
  <c r="D9537" i="4" s="1"/>
  <c r="E9538" i="4"/>
  <c r="D9538" i="4" s="1"/>
  <c r="E9539" i="4"/>
  <c r="D9539" i="4" s="1"/>
  <c r="E9540" i="4"/>
  <c r="D9540" i="4" s="1"/>
  <c r="E9541" i="4"/>
  <c r="D9541" i="4" s="1"/>
  <c r="E9542" i="4"/>
  <c r="D9542" i="4" s="1"/>
  <c r="E9543" i="4"/>
  <c r="D9543" i="4" s="1"/>
  <c r="E9544" i="4"/>
  <c r="D9544" i="4" s="1"/>
  <c r="E9545" i="4"/>
  <c r="D9545" i="4" s="1"/>
  <c r="E9546" i="4"/>
  <c r="D9546" i="4" s="1"/>
  <c r="E9547" i="4"/>
  <c r="D9547" i="4" s="1"/>
  <c r="E9548" i="4"/>
  <c r="D9548" i="4" s="1"/>
  <c r="E9549" i="4"/>
  <c r="D9549" i="4" s="1"/>
  <c r="E9550" i="4"/>
  <c r="D9550" i="4" s="1"/>
  <c r="E9551" i="4"/>
  <c r="D9551" i="4" s="1"/>
  <c r="E9552" i="4"/>
  <c r="D9552" i="4" s="1"/>
  <c r="E9553" i="4"/>
  <c r="D9553" i="4" s="1"/>
  <c r="E9554" i="4"/>
  <c r="D9554" i="4" s="1"/>
  <c r="E9555" i="4"/>
  <c r="D9555" i="4" s="1"/>
  <c r="E9556" i="4"/>
  <c r="D9556" i="4" s="1"/>
  <c r="E9557" i="4"/>
  <c r="D9557" i="4" s="1"/>
  <c r="E9558" i="4"/>
  <c r="D9558" i="4" s="1"/>
  <c r="E9559" i="4"/>
  <c r="D9559" i="4" s="1"/>
  <c r="E9560" i="4"/>
  <c r="D9560" i="4" s="1"/>
  <c r="E9561" i="4"/>
  <c r="D9561" i="4" s="1"/>
  <c r="E9562" i="4"/>
  <c r="D9562" i="4" s="1"/>
  <c r="E9563" i="4"/>
  <c r="D9563" i="4" s="1"/>
  <c r="E9564" i="4"/>
  <c r="D9564" i="4" s="1"/>
  <c r="E9565" i="4"/>
  <c r="D9565" i="4" s="1"/>
  <c r="E9566" i="4"/>
  <c r="D9566" i="4" s="1"/>
  <c r="E9567" i="4"/>
  <c r="D9567" i="4" s="1"/>
  <c r="E9568" i="4"/>
  <c r="D9568" i="4" s="1"/>
  <c r="E9569" i="4"/>
  <c r="D9569" i="4" s="1"/>
  <c r="E9570" i="4"/>
  <c r="D9570" i="4" s="1"/>
  <c r="E9571" i="4"/>
  <c r="D9571" i="4" s="1"/>
  <c r="E9572" i="4"/>
  <c r="D9572" i="4" s="1"/>
  <c r="E9573" i="4"/>
  <c r="D9573" i="4" s="1"/>
  <c r="E9574" i="4"/>
  <c r="D9574" i="4" s="1"/>
  <c r="E9575" i="4"/>
  <c r="D9575" i="4" s="1"/>
  <c r="E9576" i="4"/>
  <c r="D9576" i="4" s="1"/>
  <c r="E9577" i="4"/>
  <c r="D9577" i="4" s="1"/>
  <c r="E9578" i="4"/>
  <c r="D9578" i="4" s="1"/>
  <c r="E9579" i="4"/>
  <c r="D9579" i="4" s="1"/>
  <c r="E9580" i="4"/>
  <c r="D9580" i="4" s="1"/>
  <c r="E9581" i="4"/>
  <c r="D9581" i="4" s="1"/>
  <c r="E9582" i="4"/>
  <c r="D9582" i="4" s="1"/>
  <c r="E9583" i="4"/>
  <c r="D9583" i="4" s="1"/>
  <c r="E9584" i="4"/>
  <c r="D9584" i="4" s="1"/>
  <c r="E9585" i="4"/>
  <c r="D9585" i="4" s="1"/>
  <c r="E9586" i="4"/>
  <c r="D9586" i="4" s="1"/>
  <c r="E9587" i="4"/>
  <c r="D9587" i="4" s="1"/>
  <c r="E9588" i="4"/>
  <c r="D9588" i="4" s="1"/>
  <c r="E9589" i="4"/>
  <c r="D9589" i="4" s="1"/>
  <c r="E9590" i="4"/>
  <c r="D9590" i="4" s="1"/>
  <c r="E9591" i="4"/>
  <c r="D9591" i="4" s="1"/>
  <c r="E9592" i="4"/>
  <c r="D9592" i="4" s="1"/>
  <c r="E9593" i="4"/>
  <c r="D9593" i="4" s="1"/>
  <c r="E9594" i="4"/>
  <c r="D9594" i="4" s="1"/>
  <c r="E9595" i="4"/>
  <c r="D9595" i="4" s="1"/>
  <c r="E9596" i="4"/>
  <c r="D9596" i="4" s="1"/>
  <c r="E9597" i="4"/>
  <c r="D9597" i="4" s="1"/>
  <c r="E9598" i="4"/>
  <c r="D9598" i="4" s="1"/>
  <c r="E9599" i="4"/>
  <c r="D9599" i="4" s="1"/>
  <c r="E9600" i="4"/>
  <c r="D9600" i="4" s="1"/>
  <c r="E9601" i="4"/>
  <c r="D9601" i="4" s="1"/>
  <c r="E9602" i="4"/>
  <c r="D9602" i="4" s="1"/>
  <c r="E9603" i="4"/>
  <c r="D9603" i="4" s="1"/>
  <c r="E9604" i="4"/>
  <c r="D9604" i="4" s="1"/>
  <c r="E9605" i="4"/>
  <c r="D9605" i="4" s="1"/>
  <c r="E9606" i="4"/>
  <c r="D9606" i="4" s="1"/>
  <c r="E9607" i="4"/>
  <c r="D9607" i="4" s="1"/>
  <c r="E9608" i="4"/>
  <c r="D9608" i="4" s="1"/>
  <c r="E9609" i="4"/>
  <c r="D9609" i="4" s="1"/>
  <c r="E9610" i="4"/>
  <c r="D9610" i="4" s="1"/>
  <c r="E9611" i="4"/>
  <c r="D9611" i="4" s="1"/>
  <c r="E9612" i="4"/>
  <c r="D9612" i="4" s="1"/>
  <c r="E9613" i="4"/>
  <c r="D9613" i="4" s="1"/>
  <c r="E9614" i="4"/>
  <c r="D9614" i="4" s="1"/>
  <c r="E9615" i="4"/>
  <c r="D9615" i="4" s="1"/>
  <c r="E9616" i="4"/>
  <c r="D9616" i="4" s="1"/>
  <c r="E9617" i="4"/>
  <c r="D9617" i="4" s="1"/>
  <c r="E9618" i="4"/>
  <c r="D9618" i="4" s="1"/>
  <c r="E9619" i="4"/>
  <c r="D9619" i="4" s="1"/>
  <c r="E9620" i="4"/>
  <c r="D9620" i="4" s="1"/>
  <c r="E9621" i="4"/>
  <c r="D9621" i="4" s="1"/>
  <c r="E9622" i="4"/>
  <c r="D9622" i="4" s="1"/>
  <c r="E9623" i="4"/>
  <c r="D9623" i="4" s="1"/>
  <c r="E9624" i="4"/>
  <c r="D9624" i="4" s="1"/>
  <c r="E9625" i="4"/>
  <c r="D9625" i="4" s="1"/>
  <c r="E9626" i="4"/>
  <c r="D9626" i="4" s="1"/>
  <c r="E9627" i="4"/>
  <c r="D9627" i="4" s="1"/>
  <c r="E9628" i="4"/>
  <c r="D9628" i="4" s="1"/>
  <c r="E9629" i="4"/>
  <c r="D9629" i="4" s="1"/>
  <c r="E9630" i="4"/>
  <c r="D9630" i="4" s="1"/>
  <c r="E9631" i="4"/>
  <c r="D9631" i="4" s="1"/>
  <c r="E9632" i="4"/>
  <c r="D9632" i="4" s="1"/>
  <c r="E9633" i="4"/>
  <c r="D9633" i="4" s="1"/>
  <c r="E9634" i="4"/>
  <c r="D9634" i="4" s="1"/>
  <c r="E9635" i="4"/>
  <c r="D9635" i="4" s="1"/>
  <c r="E9636" i="4"/>
  <c r="D9636" i="4" s="1"/>
  <c r="E9637" i="4"/>
  <c r="D9637" i="4" s="1"/>
  <c r="E9638" i="4"/>
  <c r="D9638" i="4" s="1"/>
  <c r="E9639" i="4"/>
  <c r="D9639" i="4" s="1"/>
  <c r="E9640" i="4"/>
  <c r="D9640" i="4" s="1"/>
  <c r="E9641" i="4"/>
  <c r="D9641" i="4" s="1"/>
  <c r="E9642" i="4"/>
  <c r="D9642" i="4" s="1"/>
  <c r="E9643" i="4"/>
  <c r="D9643" i="4" s="1"/>
  <c r="E9644" i="4"/>
  <c r="D9644" i="4" s="1"/>
  <c r="E9645" i="4"/>
  <c r="D9645" i="4" s="1"/>
  <c r="E9646" i="4"/>
  <c r="D9646" i="4" s="1"/>
  <c r="E9647" i="4"/>
  <c r="D9647" i="4" s="1"/>
  <c r="E9648" i="4"/>
  <c r="D9648" i="4" s="1"/>
  <c r="E9649" i="4"/>
  <c r="D9649" i="4" s="1"/>
  <c r="E9650" i="4"/>
  <c r="D9650" i="4" s="1"/>
  <c r="E9651" i="4"/>
  <c r="D9651" i="4" s="1"/>
  <c r="E9652" i="4"/>
  <c r="D9652" i="4" s="1"/>
  <c r="E9653" i="4"/>
  <c r="D9653" i="4" s="1"/>
  <c r="E9654" i="4"/>
  <c r="D9654" i="4" s="1"/>
  <c r="E9655" i="4"/>
  <c r="D9655" i="4" s="1"/>
  <c r="E9656" i="4"/>
  <c r="D9656" i="4" s="1"/>
  <c r="E9657" i="4"/>
  <c r="D9657" i="4" s="1"/>
  <c r="E9658" i="4"/>
  <c r="D9658" i="4" s="1"/>
  <c r="E9659" i="4"/>
  <c r="D9659" i="4" s="1"/>
  <c r="E9660" i="4"/>
  <c r="D9660" i="4" s="1"/>
  <c r="E9661" i="4"/>
  <c r="D9661" i="4" s="1"/>
  <c r="E9662" i="4"/>
  <c r="D9662" i="4" s="1"/>
  <c r="E9663" i="4"/>
  <c r="D9663" i="4" s="1"/>
  <c r="E9664" i="4"/>
  <c r="D9664" i="4" s="1"/>
  <c r="E9665" i="4"/>
  <c r="D9665" i="4" s="1"/>
  <c r="E9666" i="4"/>
  <c r="D9666" i="4" s="1"/>
  <c r="E9667" i="4"/>
  <c r="D9667" i="4" s="1"/>
  <c r="E9668" i="4"/>
  <c r="D9668" i="4" s="1"/>
  <c r="E9669" i="4"/>
  <c r="D9669" i="4" s="1"/>
  <c r="E9670" i="4"/>
  <c r="D9670" i="4" s="1"/>
  <c r="E9671" i="4"/>
  <c r="D9671" i="4" s="1"/>
  <c r="E9672" i="4"/>
  <c r="D9672" i="4" s="1"/>
  <c r="E9673" i="4"/>
  <c r="D9673" i="4" s="1"/>
  <c r="E9674" i="4"/>
  <c r="D9674" i="4" s="1"/>
  <c r="E9675" i="4"/>
  <c r="D9675" i="4" s="1"/>
  <c r="E9676" i="4"/>
  <c r="D9676" i="4" s="1"/>
  <c r="E9677" i="4"/>
  <c r="D9677" i="4" s="1"/>
  <c r="E9678" i="4"/>
  <c r="D9678" i="4" s="1"/>
  <c r="E9679" i="4"/>
  <c r="D9679" i="4" s="1"/>
  <c r="E9680" i="4"/>
  <c r="D9680" i="4" s="1"/>
  <c r="E9681" i="4"/>
  <c r="D9681" i="4" s="1"/>
  <c r="E9682" i="4"/>
  <c r="D9682" i="4" s="1"/>
  <c r="E9683" i="4"/>
  <c r="D9683" i="4" s="1"/>
  <c r="E9684" i="4"/>
  <c r="D9684" i="4" s="1"/>
  <c r="E9685" i="4"/>
  <c r="D9685" i="4" s="1"/>
  <c r="E9686" i="4"/>
  <c r="D9686" i="4" s="1"/>
  <c r="E9687" i="4"/>
  <c r="D9687" i="4" s="1"/>
  <c r="E9688" i="4"/>
  <c r="D9688" i="4" s="1"/>
  <c r="E9689" i="4"/>
  <c r="D9689" i="4" s="1"/>
  <c r="E9690" i="4"/>
  <c r="D9690" i="4" s="1"/>
  <c r="E9691" i="4"/>
  <c r="D9691" i="4" s="1"/>
  <c r="E9692" i="4"/>
  <c r="D9692" i="4" s="1"/>
  <c r="E9693" i="4"/>
  <c r="D9693" i="4" s="1"/>
  <c r="E9694" i="4"/>
  <c r="D9694" i="4" s="1"/>
  <c r="E9695" i="4"/>
  <c r="D9695" i="4" s="1"/>
  <c r="E9696" i="4"/>
  <c r="D9696" i="4" s="1"/>
  <c r="E9697" i="4"/>
  <c r="D9697" i="4" s="1"/>
  <c r="E9698" i="4"/>
  <c r="D9698" i="4" s="1"/>
  <c r="E9699" i="4"/>
  <c r="D9699" i="4" s="1"/>
  <c r="E9700" i="4"/>
  <c r="D9700" i="4" s="1"/>
  <c r="E9701" i="4"/>
  <c r="D9701" i="4" s="1"/>
  <c r="E9702" i="4"/>
  <c r="D9702" i="4" s="1"/>
  <c r="E9703" i="4"/>
  <c r="D9703" i="4" s="1"/>
  <c r="E9704" i="4"/>
  <c r="D9704" i="4" s="1"/>
  <c r="E9705" i="4"/>
  <c r="D9705" i="4" s="1"/>
  <c r="E9706" i="4"/>
  <c r="D9706" i="4" s="1"/>
  <c r="E9707" i="4"/>
  <c r="D9707" i="4" s="1"/>
  <c r="E9708" i="4"/>
  <c r="D9708" i="4" s="1"/>
  <c r="E9709" i="4"/>
  <c r="D9709" i="4" s="1"/>
  <c r="E9710" i="4"/>
  <c r="D9710" i="4" s="1"/>
  <c r="E9711" i="4"/>
  <c r="D9711" i="4" s="1"/>
  <c r="E9712" i="4"/>
  <c r="D9712" i="4" s="1"/>
  <c r="E9713" i="4"/>
  <c r="D9713" i="4" s="1"/>
  <c r="E9714" i="4"/>
  <c r="D9714" i="4" s="1"/>
  <c r="E9715" i="4"/>
  <c r="D9715" i="4" s="1"/>
  <c r="E9716" i="4"/>
  <c r="D9716" i="4" s="1"/>
  <c r="E9717" i="4"/>
  <c r="D9717" i="4" s="1"/>
  <c r="E9718" i="4"/>
  <c r="D9718" i="4" s="1"/>
  <c r="E9719" i="4"/>
  <c r="D9719" i="4" s="1"/>
  <c r="E9720" i="4"/>
  <c r="D9720" i="4" s="1"/>
  <c r="E9721" i="4"/>
  <c r="D9721" i="4" s="1"/>
  <c r="E9722" i="4"/>
  <c r="D9722" i="4" s="1"/>
  <c r="E9723" i="4"/>
  <c r="D9723" i="4" s="1"/>
  <c r="E9724" i="4"/>
  <c r="D9724" i="4" s="1"/>
  <c r="E9725" i="4"/>
  <c r="D9725" i="4" s="1"/>
  <c r="E9726" i="4"/>
  <c r="D9726" i="4" s="1"/>
  <c r="E9727" i="4"/>
  <c r="D9727" i="4" s="1"/>
  <c r="E9728" i="4"/>
  <c r="D9728" i="4" s="1"/>
  <c r="E9729" i="4"/>
  <c r="D9729" i="4" s="1"/>
  <c r="E9730" i="4"/>
  <c r="D9730" i="4" s="1"/>
  <c r="E9731" i="4"/>
  <c r="D9731" i="4" s="1"/>
  <c r="E9732" i="4"/>
  <c r="D9732" i="4" s="1"/>
  <c r="E9733" i="4"/>
  <c r="D9733" i="4" s="1"/>
  <c r="E9734" i="4"/>
  <c r="D9734" i="4" s="1"/>
  <c r="E9735" i="4"/>
  <c r="D9735" i="4" s="1"/>
  <c r="E9736" i="4"/>
  <c r="D9736" i="4" s="1"/>
  <c r="E9737" i="4"/>
  <c r="D9737" i="4" s="1"/>
  <c r="E9738" i="4"/>
  <c r="D9738" i="4" s="1"/>
  <c r="E9739" i="4"/>
  <c r="D9739" i="4" s="1"/>
  <c r="E9740" i="4"/>
  <c r="D9740" i="4" s="1"/>
  <c r="E9741" i="4"/>
  <c r="D9741" i="4" s="1"/>
  <c r="E9742" i="4"/>
  <c r="D9742" i="4" s="1"/>
  <c r="E9743" i="4"/>
  <c r="D9743" i="4" s="1"/>
  <c r="E9744" i="4"/>
  <c r="D9744" i="4" s="1"/>
  <c r="E9745" i="4"/>
  <c r="D9745" i="4" s="1"/>
  <c r="E9746" i="4"/>
  <c r="D9746" i="4" s="1"/>
  <c r="E9747" i="4"/>
  <c r="D9747" i="4" s="1"/>
  <c r="E9748" i="4"/>
  <c r="D9748" i="4" s="1"/>
  <c r="E9749" i="4"/>
  <c r="D9749" i="4" s="1"/>
  <c r="E9750" i="4"/>
  <c r="D9750" i="4" s="1"/>
  <c r="E9751" i="4"/>
  <c r="D9751" i="4" s="1"/>
  <c r="E9752" i="4"/>
  <c r="D9752" i="4" s="1"/>
  <c r="E9753" i="4"/>
  <c r="D9753" i="4" s="1"/>
  <c r="E9754" i="4"/>
  <c r="D9754" i="4" s="1"/>
  <c r="E9755" i="4"/>
  <c r="D9755" i="4" s="1"/>
  <c r="E9756" i="4"/>
  <c r="D9756" i="4" s="1"/>
  <c r="E9757" i="4"/>
  <c r="D9757" i="4" s="1"/>
  <c r="E9758" i="4"/>
  <c r="D9758" i="4" s="1"/>
  <c r="E9759" i="4"/>
  <c r="D9759" i="4" s="1"/>
  <c r="E9760" i="4"/>
  <c r="D9760" i="4" s="1"/>
  <c r="E9761" i="4"/>
  <c r="D9761" i="4" s="1"/>
  <c r="E9762" i="4"/>
  <c r="D9762" i="4" s="1"/>
  <c r="E9763" i="4"/>
  <c r="D9763" i="4" s="1"/>
  <c r="E9764" i="4"/>
  <c r="D9764" i="4" s="1"/>
  <c r="E9765" i="4"/>
  <c r="D9765" i="4" s="1"/>
  <c r="E9766" i="4"/>
  <c r="D9766" i="4" s="1"/>
  <c r="E9767" i="4"/>
  <c r="D9767" i="4" s="1"/>
  <c r="E9768" i="4"/>
  <c r="D9768" i="4" s="1"/>
  <c r="E9769" i="4"/>
  <c r="D9769" i="4" s="1"/>
  <c r="E9770" i="4"/>
  <c r="D9770" i="4" s="1"/>
  <c r="E9771" i="4"/>
  <c r="D9771" i="4" s="1"/>
  <c r="E9772" i="4"/>
  <c r="D9772" i="4" s="1"/>
  <c r="E9773" i="4"/>
  <c r="D9773" i="4" s="1"/>
  <c r="E9774" i="4"/>
  <c r="D9774" i="4" s="1"/>
  <c r="E9775" i="4"/>
  <c r="D9775" i="4" s="1"/>
  <c r="E9776" i="4"/>
  <c r="D9776" i="4" s="1"/>
  <c r="E9777" i="4"/>
  <c r="D9777" i="4" s="1"/>
  <c r="E9778" i="4"/>
  <c r="D9778" i="4" s="1"/>
  <c r="E9779" i="4"/>
  <c r="D9779" i="4" s="1"/>
  <c r="E9780" i="4"/>
  <c r="D9780" i="4" s="1"/>
  <c r="E9781" i="4"/>
  <c r="D9781" i="4" s="1"/>
  <c r="E9782" i="4"/>
  <c r="D9782" i="4" s="1"/>
  <c r="E9783" i="4"/>
  <c r="D9783" i="4" s="1"/>
  <c r="E9784" i="4"/>
  <c r="D9784" i="4" s="1"/>
  <c r="E9785" i="4"/>
  <c r="D9785" i="4" s="1"/>
  <c r="E9786" i="4"/>
  <c r="D9786" i="4" s="1"/>
  <c r="E9787" i="4"/>
  <c r="D9787" i="4" s="1"/>
  <c r="E9788" i="4"/>
  <c r="D9788" i="4" s="1"/>
  <c r="E9789" i="4"/>
  <c r="D9789" i="4" s="1"/>
  <c r="E9790" i="4"/>
  <c r="D9790" i="4" s="1"/>
  <c r="E9791" i="4"/>
  <c r="D9791" i="4" s="1"/>
  <c r="E9792" i="4"/>
  <c r="D9792" i="4" s="1"/>
  <c r="E9793" i="4"/>
  <c r="D9793" i="4" s="1"/>
  <c r="E9794" i="4"/>
  <c r="D9794" i="4" s="1"/>
  <c r="E9795" i="4"/>
  <c r="D9795" i="4" s="1"/>
  <c r="E9796" i="4"/>
  <c r="D9796" i="4" s="1"/>
  <c r="E9797" i="4"/>
  <c r="D9797" i="4" s="1"/>
  <c r="E9798" i="4"/>
  <c r="D9798" i="4" s="1"/>
  <c r="E9799" i="4"/>
  <c r="D9799" i="4" s="1"/>
  <c r="E9800" i="4"/>
  <c r="D9800" i="4" s="1"/>
  <c r="E9801" i="4"/>
  <c r="D9801" i="4" s="1"/>
  <c r="E9802" i="4"/>
  <c r="D9802" i="4" s="1"/>
  <c r="E9803" i="4"/>
  <c r="D9803" i="4" s="1"/>
  <c r="E9804" i="4"/>
  <c r="D9804" i="4" s="1"/>
  <c r="E9805" i="4"/>
  <c r="D9805" i="4" s="1"/>
  <c r="E9806" i="4"/>
  <c r="D9806" i="4" s="1"/>
  <c r="E9807" i="4"/>
  <c r="D9807" i="4" s="1"/>
  <c r="E9808" i="4"/>
  <c r="D9808" i="4" s="1"/>
  <c r="E9809" i="4"/>
  <c r="D9809" i="4" s="1"/>
  <c r="E9810" i="4"/>
  <c r="D9810" i="4" s="1"/>
  <c r="E9811" i="4"/>
  <c r="D9811" i="4" s="1"/>
  <c r="E9812" i="4"/>
  <c r="D9812" i="4" s="1"/>
  <c r="E9813" i="4"/>
  <c r="D9813" i="4" s="1"/>
  <c r="E9814" i="4"/>
  <c r="D9814" i="4" s="1"/>
  <c r="E9815" i="4"/>
  <c r="D9815" i="4" s="1"/>
  <c r="E9816" i="4"/>
  <c r="D9816" i="4" s="1"/>
  <c r="E9817" i="4"/>
  <c r="D9817" i="4" s="1"/>
  <c r="E9818" i="4"/>
  <c r="D9818" i="4" s="1"/>
  <c r="E9819" i="4"/>
  <c r="D9819" i="4" s="1"/>
  <c r="E9820" i="4"/>
  <c r="D9820" i="4" s="1"/>
  <c r="E9821" i="4"/>
  <c r="D9821" i="4" s="1"/>
  <c r="E9822" i="4"/>
  <c r="D9822" i="4" s="1"/>
  <c r="E9823" i="4"/>
  <c r="D9823" i="4" s="1"/>
  <c r="E9824" i="4"/>
  <c r="D9824" i="4" s="1"/>
  <c r="E9825" i="4"/>
  <c r="D9825" i="4" s="1"/>
  <c r="E9826" i="4"/>
  <c r="D9826" i="4" s="1"/>
  <c r="E9827" i="4"/>
  <c r="D9827" i="4" s="1"/>
  <c r="E9828" i="4"/>
  <c r="D9828" i="4" s="1"/>
  <c r="E9829" i="4"/>
  <c r="D9829" i="4" s="1"/>
  <c r="E9830" i="4"/>
  <c r="D9830" i="4" s="1"/>
  <c r="E9831" i="4"/>
  <c r="D9831" i="4" s="1"/>
  <c r="E9832" i="4"/>
  <c r="D9832" i="4" s="1"/>
  <c r="E9833" i="4"/>
  <c r="D9833" i="4" s="1"/>
  <c r="E9834" i="4"/>
  <c r="D9834" i="4" s="1"/>
  <c r="E9835" i="4"/>
  <c r="D9835" i="4" s="1"/>
  <c r="E9836" i="4"/>
  <c r="D9836" i="4" s="1"/>
  <c r="E9837" i="4"/>
  <c r="D9837" i="4" s="1"/>
  <c r="E9838" i="4"/>
  <c r="D9838" i="4" s="1"/>
  <c r="E9839" i="4"/>
  <c r="D9839" i="4" s="1"/>
  <c r="E9840" i="4"/>
  <c r="D9840" i="4" s="1"/>
  <c r="E9841" i="4"/>
  <c r="D9841" i="4" s="1"/>
  <c r="E9842" i="4"/>
  <c r="D9842" i="4" s="1"/>
  <c r="E9843" i="4"/>
  <c r="D9843" i="4" s="1"/>
  <c r="E9844" i="4"/>
  <c r="D9844" i="4" s="1"/>
  <c r="E9845" i="4"/>
  <c r="D9845" i="4" s="1"/>
  <c r="E9846" i="4"/>
  <c r="D9846" i="4" s="1"/>
  <c r="E9847" i="4"/>
  <c r="D9847" i="4" s="1"/>
  <c r="E9848" i="4"/>
  <c r="D9848" i="4" s="1"/>
  <c r="E9849" i="4"/>
  <c r="D9849" i="4" s="1"/>
  <c r="E9850" i="4"/>
  <c r="D9850" i="4" s="1"/>
  <c r="E9851" i="4"/>
  <c r="D9851" i="4" s="1"/>
  <c r="E9852" i="4"/>
  <c r="D9852" i="4" s="1"/>
  <c r="E9853" i="4"/>
  <c r="D9853" i="4" s="1"/>
  <c r="E9854" i="4"/>
  <c r="D9854" i="4" s="1"/>
  <c r="E9855" i="4"/>
  <c r="D9855" i="4" s="1"/>
  <c r="E9856" i="4"/>
  <c r="D9856" i="4" s="1"/>
  <c r="E9857" i="4"/>
  <c r="D9857" i="4" s="1"/>
  <c r="E9858" i="4"/>
  <c r="D9858" i="4" s="1"/>
  <c r="E9859" i="4"/>
  <c r="D9859" i="4" s="1"/>
  <c r="E9860" i="4"/>
  <c r="D9860" i="4" s="1"/>
  <c r="E9861" i="4"/>
  <c r="D9861" i="4" s="1"/>
  <c r="E9862" i="4"/>
  <c r="D9862" i="4" s="1"/>
  <c r="E9863" i="4"/>
  <c r="D9863" i="4" s="1"/>
  <c r="E9864" i="4"/>
  <c r="D9864" i="4" s="1"/>
  <c r="E9865" i="4"/>
  <c r="D9865" i="4" s="1"/>
  <c r="E9866" i="4"/>
  <c r="D9866" i="4" s="1"/>
  <c r="E9867" i="4"/>
  <c r="D9867" i="4" s="1"/>
  <c r="E9868" i="4"/>
  <c r="D9868" i="4" s="1"/>
  <c r="E9869" i="4"/>
  <c r="D9869" i="4" s="1"/>
  <c r="E9870" i="4"/>
  <c r="D9870" i="4" s="1"/>
  <c r="E9871" i="4"/>
  <c r="D9871" i="4" s="1"/>
  <c r="E9872" i="4"/>
  <c r="D9872" i="4" s="1"/>
  <c r="E9873" i="4"/>
  <c r="D9873" i="4" s="1"/>
  <c r="E9874" i="4"/>
  <c r="D9874" i="4" s="1"/>
  <c r="E9875" i="4"/>
  <c r="D9875" i="4" s="1"/>
  <c r="E9876" i="4"/>
  <c r="D9876" i="4" s="1"/>
  <c r="E9877" i="4"/>
  <c r="D9877" i="4" s="1"/>
  <c r="E9878" i="4"/>
  <c r="D9878" i="4" s="1"/>
  <c r="E9879" i="4"/>
  <c r="D9879" i="4" s="1"/>
  <c r="E9880" i="4"/>
  <c r="D9880" i="4" s="1"/>
  <c r="E9881" i="4"/>
  <c r="D9881" i="4" s="1"/>
  <c r="E9882" i="4"/>
  <c r="D9882" i="4" s="1"/>
  <c r="E9883" i="4"/>
  <c r="D9883" i="4" s="1"/>
  <c r="E9884" i="4"/>
  <c r="D9884" i="4" s="1"/>
  <c r="E9885" i="4"/>
  <c r="D9885" i="4" s="1"/>
  <c r="E9886" i="4"/>
  <c r="D9886" i="4" s="1"/>
  <c r="E9887" i="4"/>
  <c r="D9887" i="4" s="1"/>
  <c r="E9888" i="4"/>
  <c r="D9888" i="4" s="1"/>
  <c r="E9889" i="4"/>
  <c r="D9889" i="4" s="1"/>
  <c r="E9890" i="4"/>
  <c r="D9890" i="4" s="1"/>
  <c r="E9891" i="4"/>
  <c r="D9891" i="4" s="1"/>
  <c r="E9892" i="4"/>
  <c r="D9892" i="4" s="1"/>
  <c r="E9893" i="4"/>
  <c r="D9893" i="4" s="1"/>
  <c r="E9894" i="4"/>
  <c r="D9894" i="4" s="1"/>
  <c r="E9895" i="4"/>
  <c r="D9895" i="4" s="1"/>
  <c r="E9896" i="4"/>
  <c r="D9896" i="4" s="1"/>
  <c r="E9897" i="4"/>
  <c r="D9897" i="4" s="1"/>
  <c r="E9898" i="4"/>
  <c r="D9898" i="4" s="1"/>
  <c r="E9899" i="4"/>
  <c r="D9899" i="4" s="1"/>
  <c r="E9900" i="4"/>
  <c r="D9900" i="4" s="1"/>
  <c r="E9901" i="4"/>
  <c r="D9901" i="4" s="1"/>
  <c r="E9902" i="4"/>
  <c r="D9902" i="4" s="1"/>
  <c r="E9903" i="4"/>
  <c r="D9903" i="4" s="1"/>
  <c r="E9904" i="4"/>
  <c r="D9904" i="4" s="1"/>
  <c r="E9905" i="4"/>
  <c r="D9905" i="4" s="1"/>
  <c r="E9906" i="4"/>
  <c r="D9906" i="4" s="1"/>
  <c r="E9907" i="4"/>
  <c r="D9907" i="4" s="1"/>
  <c r="E9908" i="4"/>
  <c r="D9908" i="4" s="1"/>
  <c r="E9909" i="4"/>
  <c r="D9909" i="4" s="1"/>
  <c r="E9910" i="4"/>
  <c r="D9910" i="4" s="1"/>
  <c r="E9911" i="4"/>
  <c r="D9911" i="4" s="1"/>
  <c r="E9912" i="4"/>
  <c r="D9912" i="4" s="1"/>
  <c r="E9913" i="4"/>
  <c r="D9913" i="4" s="1"/>
  <c r="E9914" i="4"/>
  <c r="D9914" i="4" s="1"/>
  <c r="E9915" i="4"/>
  <c r="D9915" i="4" s="1"/>
  <c r="E9916" i="4"/>
  <c r="D9916" i="4" s="1"/>
  <c r="E9917" i="4"/>
  <c r="D9917" i="4" s="1"/>
  <c r="E9918" i="4"/>
  <c r="D9918" i="4" s="1"/>
  <c r="E9919" i="4"/>
  <c r="D9919" i="4" s="1"/>
  <c r="E9920" i="4"/>
  <c r="D9920" i="4" s="1"/>
  <c r="E9921" i="4"/>
  <c r="D9921" i="4" s="1"/>
  <c r="E9922" i="4"/>
  <c r="D9922" i="4" s="1"/>
  <c r="E9923" i="4"/>
  <c r="D9923" i="4" s="1"/>
  <c r="E9924" i="4"/>
  <c r="D9924" i="4" s="1"/>
  <c r="E9925" i="4"/>
  <c r="D9925" i="4" s="1"/>
  <c r="E9926" i="4"/>
  <c r="D9926" i="4" s="1"/>
  <c r="E9927" i="4"/>
  <c r="D9927" i="4" s="1"/>
  <c r="E9928" i="4"/>
  <c r="D9928" i="4" s="1"/>
  <c r="E9929" i="4"/>
  <c r="D9929" i="4" s="1"/>
  <c r="E9930" i="4"/>
  <c r="D9930" i="4" s="1"/>
  <c r="E9931" i="4"/>
  <c r="D9931" i="4" s="1"/>
  <c r="E9932" i="4"/>
  <c r="D9932" i="4" s="1"/>
  <c r="E9933" i="4"/>
  <c r="D9933" i="4" s="1"/>
  <c r="E9934" i="4"/>
  <c r="D9934" i="4" s="1"/>
  <c r="E9935" i="4"/>
  <c r="D9935" i="4" s="1"/>
  <c r="E9936" i="4"/>
  <c r="D9936" i="4" s="1"/>
  <c r="E9937" i="4"/>
  <c r="D9937" i="4" s="1"/>
  <c r="E9938" i="4"/>
  <c r="D9938" i="4" s="1"/>
  <c r="E9939" i="4"/>
  <c r="D9939" i="4" s="1"/>
  <c r="E9940" i="4"/>
  <c r="D9940" i="4" s="1"/>
  <c r="E9941" i="4"/>
  <c r="D9941" i="4" s="1"/>
  <c r="E9942" i="4"/>
  <c r="D9942" i="4" s="1"/>
  <c r="E9943" i="4"/>
  <c r="D9943" i="4" s="1"/>
  <c r="E9944" i="4"/>
  <c r="D9944" i="4" s="1"/>
  <c r="E9945" i="4"/>
  <c r="D9945" i="4" s="1"/>
  <c r="E9946" i="4"/>
  <c r="D9946" i="4" s="1"/>
  <c r="E9947" i="4"/>
  <c r="D9947" i="4" s="1"/>
  <c r="E9948" i="4"/>
  <c r="D9948" i="4" s="1"/>
  <c r="E9949" i="4"/>
  <c r="D9949" i="4" s="1"/>
  <c r="E9950" i="4"/>
  <c r="D9950" i="4" s="1"/>
  <c r="E9951" i="4"/>
  <c r="D9951" i="4" s="1"/>
  <c r="E9952" i="4"/>
  <c r="D9952" i="4" s="1"/>
  <c r="E9953" i="4"/>
  <c r="D9953" i="4" s="1"/>
  <c r="E9954" i="4"/>
  <c r="D9954" i="4" s="1"/>
  <c r="E9955" i="4"/>
  <c r="D9955" i="4" s="1"/>
  <c r="E9956" i="4"/>
  <c r="D9956" i="4" s="1"/>
  <c r="E9957" i="4"/>
  <c r="D9957" i="4" s="1"/>
  <c r="E9958" i="4"/>
  <c r="D9958" i="4" s="1"/>
  <c r="E9959" i="4"/>
  <c r="D9959" i="4" s="1"/>
  <c r="E9960" i="4"/>
  <c r="D9960" i="4" s="1"/>
  <c r="E9961" i="4"/>
  <c r="D9961" i="4" s="1"/>
  <c r="E9962" i="4"/>
  <c r="D9962" i="4" s="1"/>
  <c r="E9963" i="4"/>
  <c r="D9963" i="4" s="1"/>
  <c r="E9964" i="4"/>
  <c r="D9964" i="4" s="1"/>
  <c r="E9965" i="4"/>
  <c r="D9965" i="4" s="1"/>
  <c r="E9966" i="4"/>
  <c r="D9966" i="4" s="1"/>
  <c r="E9967" i="4"/>
  <c r="D9967" i="4" s="1"/>
  <c r="E9968" i="4"/>
  <c r="D9968" i="4" s="1"/>
  <c r="E9969" i="4"/>
  <c r="D9969" i="4" s="1"/>
  <c r="E9970" i="4"/>
  <c r="D9970" i="4" s="1"/>
  <c r="E9971" i="4"/>
  <c r="D9971" i="4" s="1"/>
  <c r="E9972" i="4"/>
  <c r="D9972" i="4" s="1"/>
  <c r="E9973" i="4"/>
  <c r="D9973" i="4" s="1"/>
  <c r="E9974" i="4"/>
  <c r="D9974" i="4" s="1"/>
  <c r="E9975" i="4"/>
  <c r="D9975" i="4" s="1"/>
  <c r="E9976" i="4"/>
  <c r="D9976" i="4" s="1"/>
  <c r="E9977" i="4"/>
  <c r="D9977" i="4" s="1"/>
  <c r="E9978" i="4"/>
  <c r="D9978" i="4" s="1"/>
  <c r="E9979" i="4"/>
  <c r="D9979" i="4" s="1"/>
  <c r="E9980" i="4"/>
  <c r="D9980" i="4" s="1"/>
  <c r="E9981" i="4"/>
  <c r="D9981" i="4" s="1"/>
  <c r="E9982" i="4"/>
  <c r="D9982" i="4" s="1"/>
  <c r="E9983" i="4"/>
  <c r="D9983" i="4" s="1"/>
  <c r="E9984" i="4"/>
  <c r="D9984" i="4" s="1"/>
  <c r="E9985" i="4"/>
  <c r="D9985" i="4" s="1"/>
  <c r="E9986" i="4"/>
  <c r="D9986" i="4" s="1"/>
  <c r="E9987" i="4"/>
  <c r="D9987" i="4" s="1"/>
  <c r="E9988" i="4"/>
  <c r="D9988" i="4" s="1"/>
  <c r="E9989" i="4"/>
  <c r="D9989" i="4" s="1"/>
  <c r="E9990" i="4"/>
  <c r="D9990" i="4" s="1"/>
  <c r="E9991" i="4"/>
  <c r="D9991" i="4" s="1"/>
  <c r="E9992" i="4"/>
  <c r="D9992" i="4" s="1"/>
  <c r="E9993" i="4"/>
  <c r="D9993" i="4" s="1"/>
  <c r="E9994" i="4"/>
  <c r="D9994" i="4" s="1"/>
  <c r="E9995" i="4"/>
  <c r="D9995" i="4" s="1"/>
  <c r="E9996" i="4"/>
  <c r="D9996" i="4" s="1"/>
  <c r="E9997" i="4"/>
  <c r="D9997" i="4" s="1"/>
  <c r="E9998" i="4"/>
  <c r="D9998" i="4" s="1"/>
  <c r="E9999" i="4"/>
  <c r="D9999" i="4" s="1"/>
  <c r="E10000" i="4"/>
  <c r="D10000" i="4" s="1"/>
  <c r="E10001" i="4"/>
  <c r="D10001" i="4" s="1"/>
  <c r="E10002" i="4"/>
  <c r="D10002" i="4" s="1"/>
  <c r="E10003" i="4"/>
  <c r="D10003" i="4" s="1"/>
  <c r="E10004" i="4"/>
  <c r="D10004" i="4" s="1"/>
  <c r="E10005" i="4"/>
  <c r="D10005" i="4" s="1"/>
  <c r="E10006" i="4"/>
  <c r="D10006" i="4" s="1"/>
  <c r="E10007" i="4"/>
  <c r="D10007" i="4" s="1"/>
  <c r="E10008" i="4"/>
  <c r="D10008" i="4" s="1"/>
  <c r="E10009" i="4"/>
  <c r="D10009" i="4" s="1"/>
  <c r="E10010" i="4"/>
  <c r="D10010" i="4" s="1"/>
  <c r="E10011" i="4"/>
  <c r="D10011" i="4" s="1"/>
  <c r="E10012" i="4"/>
  <c r="D10012" i="4" s="1"/>
  <c r="E10013" i="4"/>
  <c r="D10013" i="4" s="1"/>
  <c r="E10014" i="4"/>
  <c r="D10014" i="4" s="1"/>
  <c r="E10015" i="4"/>
  <c r="D10015" i="4" s="1"/>
  <c r="E10016" i="4"/>
  <c r="D10016" i="4" s="1"/>
  <c r="E10017" i="4"/>
  <c r="D10017" i="4" s="1"/>
  <c r="E10018" i="4"/>
  <c r="D10018" i="4" s="1"/>
  <c r="E10019" i="4"/>
  <c r="D10019" i="4" s="1"/>
  <c r="E10020" i="4"/>
  <c r="D10020" i="4" s="1"/>
  <c r="E10021" i="4"/>
  <c r="D10021" i="4" s="1"/>
  <c r="E10022" i="4"/>
  <c r="D10022" i="4" s="1"/>
  <c r="E10023" i="4"/>
  <c r="D10023" i="4" s="1"/>
  <c r="E10024" i="4"/>
  <c r="D10024" i="4" s="1"/>
  <c r="E10025" i="4"/>
  <c r="D10025" i="4" s="1"/>
  <c r="E10026" i="4"/>
  <c r="D10026" i="4" s="1"/>
  <c r="E10027" i="4"/>
  <c r="D10027" i="4" s="1"/>
  <c r="E10028" i="4"/>
  <c r="D10028" i="4" s="1"/>
  <c r="E10029" i="4"/>
  <c r="D10029" i="4" s="1"/>
  <c r="E10030" i="4"/>
  <c r="D10030" i="4" s="1"/>
  <c r="E10031" i="4"/>
  <c r="D10031" i="4" s="1"/>
  <c r="E10032" i="4"/>
  <c r="D10032" i="4" s="1"/>
  <c r="E10033" i="4"/>
  <c r="D10033" i="4" s="1"/>
  <c r="E10034" i="4"/>
  <c r="D10034" i="4" s="1"/>
  <c r="E10035" i="4"/>
  <c r="D10035" i="4" s="1"/>
  <c r="E10036" i="4"/>
  <c r="D10036" i="4" s="1"/>
  <c r="E10037" i="4"/>
  <c r="D10037" i="4" s="1"/>
  <c r="E10038" i="4"/>
  <c r="D10038" i="4" s="1"/>
  <c r="E10039" i="4"/>
  <c r="D10039" i="4" s="1"/>
  <c r="E10040" i="4"/>
  <c r="D10040" i="4" s="1"/>
  <c r="E10041" i="4"/>
  <c r="D10041" i="4" s="1"/>
  <c r="E10042" i="4"/>
  <c r="D10042" i="4" s="1"/>
  <c r="E10043" i="4"/>
  <c r="D10043" i="4" s="1"/>
  <c r="E10044" i="4"/>
  <c r="D10044" i="4" s="1"/>
  <c r="E10045" i="4"/>
  <c r="D10045" i="4" s="1"/>
  <c r="E10046" i="4"/>
  <c r="D10046" i="4" s="1"/>
  <c r="E10047" i="4"/>
  <c r="D10047" i="4" s="1"/>
  <c r="E10048" i="4"/>
  <c r="D10048" i="4" s="1"/>
  <c r="E10049" i="4"/>
  <c r="D10049" i="4" s="1"/>
  <c r="E10050" i="4"/>
  <c r="D10050" i="4" s="1"/>
  <c r="E10051" i="4"/>
  <c r="D10051" i="4" s="1"/>
  <c r="E10052" i="4"/>
  <c r="D10052" i="4" s="1"/>
  <c r="E10053" i="4"/>
  <c r="D10053" i="4" s="1"/>
  <c r="E10054" i="4"/>
  <c r="D10054" i="4" s="1"/>
  <c r="E10055" i="4"/>
  <c r="D10055" i="4" s="1"/>
  <c r="E10056" i="4"/>
  <c r="D10056" i="4" s="1"/>
  <c r="E10057" i="4"/>
  <c r="D10057" i="4" s="1"/>
  <c r="E10058" i="4"/>
  <c r="D10058" i="4" s="1"/>
  <c r="E10059" i="4"/>
  <c r="D10059" i="4" s="1"/>
  <c r="E10060" i="4"/>
  <c r="D10060" i="4" s="1"/>
  <c r="E10061" i="4"/>
  <c r="D10061" i="4" s="1"/>
  <c r="E10062" i="4"/>
  <c r="D10062" i="4" s="1"/>
  <c r="E10063" i="4"/>
  <c r="D10063" i="4" s="1"/>
  <c r="E10064" i="4"/>
  <c r="D10064" i="4" s="1"/>
  <c r="E10065" i="4"/>
  <c r="D10065" i="4" s="1"/>
  <c r="E10066" i="4"/>
  <c r="D10066" i="4" s="1"/>
  <c r="E10067" i="4"/>
  <c r="D10067" i="4" s="1"/>
  <c r="E10068" i="4"/>
  <c r="D10068" i="4" s="1"/>
  <c r="E10069" i="4"/>
  <c r="D10069" i="4" s="1"/>
  <c r="E10070" i="4"/>
  <c r="D10070" i="4" s="1"/>
  <c r="E10071" i="4"/>
  <c r="D10071" i="4" s="1"/>
  <c r="E10072" i="4"/>
  <c r="D10072" i="4" s="1"/>
  <c r="E10073" i="4"/>
  <c r="D10073" i="4" s="1"/>
  <c r="E10074" i="4"/>
  <c r="D10074" i="4" s="1"/>
  <c r="E10075" i="4"/>
  <c r="D10075" i="4" s="1"/>
  <c r="E10076" i="4"/>
  <c r="D10076" i="4" s="1"/>
  <c r="E10077" i="4"/>
  <c r="D10077" i="4" s="1"/>
  <c r="E10078" i="4"/>
  <c r="D10078" i="4" s="1"/>
  <c r="E10079" i="4"/>
  <c r="D10079" i="4" s="1"/>
  <c r="E10080" i="4"/>
  <c r="D10080" i="4" s="1"/>
  <c r="E10081" i="4"/>
  <c r="D10081" i="4" s="1"/>
  <c r="E10082" i="4"/>
  <c r="D10082" i="4" s="1"/>
  <c r="E10083" i="4"/>
  <c r="D10083" i="4" s="1"/>
  <c r="E10084" i="4"/>
  <c r="D10084" i="4" s="1"/>
  <c r="E10085" i="4"/>
  <c r="D10085" i="4" s="1"/>
  <c r="E10086" i="4"/>
  <c r="D10086" i="4" s="1"/>
  <c r="E10087" i="4"/>
  <c r="D10087" i="4" s="1"/>
  <c r="E10088" i="4"/>
  <c r="D10088" i="4" s="1"/>
  <c r="E10089" i="4"/>
  <c r="D10089" i="4" s="1"/>
  <c r="E10090" i="4"/>
  <c r="D10090" i="4" s="1"/>
  <c r="E10091" i="4"/>
  <c r="D10091" i="4" s="1"/>
  <c r="E10092" i="4"/>
  <c r="D10092" i="4" s="1"/>
  <c r="E10093" i="4"/>
  <c r="D10093" i="4" s="1"/>
  <c r="E10094" i="4"/>
  <c r="D10094" i="4" s="1"/>
  <c r="E10095" i="4"/>
  <c r="D10095" i="4" s="1"/>
  <c r="E10096" i="4"/>
  <c r="D10096" i="4" s="1"/>
  <c r="E10097" i="4"/>
  <c r="D10097" i="4" s="1"/>
  <c r="E10098" i="4"/>
  <c r="D10098" i="4" s="1"/>
  <c r="E10099" i="4"/>
  <c r="D10099" i="4" s="1"/>
  <c r="E10100" i="4"/>
  <c r="D10100" i="4" s="1"/>
  <c r="E10101" i="4"/>
  <c r="D10101" i="4" s="1"/>
  <c r="E10102" i="4"/>
  <c r="D10102" i="4" s="1"/>
  <c r="E10103" i="4"/>
  <c r="D10103" i="4" s="1"/>
  <c r="E10104" i="4"/>
  <c r="D10104" i="4" s="1"/>
  <c r="E10105" i="4"/>
  <c r="D10105" i="4" s="1"/>
  <c r="E10106" i="4"/>
  <c r="D10106" i="4" s="1"/>
  <c r="E10107" i="4"/>
  <c r="D10107" i="4" s="1"/>
  <c r="E10108" i="4"/>
  <c r="D10108" i="4" s="1"/>
  <c r="E10109" i="4"/>
  <c r="D10109" i="4" s="1"/>
  <c r="E10110" i="4"/>
  <c r="D10110" i="4" s="1"/>
  <c r="E10111" i="4"/>
  <c r="D10111" i="4" s="1"/>
  <c r="E10112" i="4"/>
  <c r="D10112" i="4" s="1"/>
  <c r="E10113" i="4"/>
  <c r="D10113" i="4" s="1"/>
  <c r="E10114" i="4"/>
  <c r="D10114" i="4" s="1"/>
  <c r="E10115" i="4"/>
  <c r="D10115" i="4" s="1"/>
  <c r="E10116" i="4"/>
  <c r="D10116" i="4" s="1"/>
  <c r="E10117" i="4"/>
  <c r="D10117" i="4" s="1"/>
  <c r="E10118" i="4"/>
  <c r="D10118" i="4" s="1"/>
  <c r="E10119" i="4"/>
  <c r="D10119" i="4" s="1"/>
  <c r="E10120" i="4"/>
  <c r="D10120" i="4" s="1"/>
  <c r="E10121" i="4"/>
  <c r="D10121" i="4" s="1"/>
  <c r="E10122" i="4"/>
  <c r="D10122" i="4" s="1"/>
  <c r="E10123" i="4"/>
  <c r="D10123" i="4" s="1"/>
  <c r="E10124" i="4"/>
  <c r="D10124" i="4" s="1"/>
  <c r="E10125" i="4"/>
  <c r="D10125" i="4" s="1"/>
  <c r="E10126" i="4"/>
  <c r="D10126" i="4" s="1"/>
  <c r="E10127" i="4"/>
  <c r="D10127" i="4" s="1"/>
  <c r="E10128" i="4"/>
  <c r="D10128" i="4" s="1"/>
  <c r="E10129" i="4"/>
  <c r="D10129" i="4" s="1"/>
  <c r="E10130" i="4"/>
  <c r="D10130" i="4" s="1"/>
  <c r="E10131" i="4"/>
  <c r="D10131" i="4" s="1"/>
  <c r="E10132" i="4"/>
  <c r="D10132" i="4" s="1"/>
  <c r="E10133" i="4"/>
  <c r="D10133" i="4" s="1"/>
  <c r="E10134" i="4"/>
  <c r="D10134" i="4" s="1"/>
  <c r="E10135" i="4"/>
  <c r="D10135" i="4" s="1"/>
  <c r="E10136" i="4"/>
  <c r="D10136" i="4" s="1"/>
  <c r="E10137" i="4"/>
  <c r="D10137" i="4" s="1"/>
  <c r="E10138" i="4"/>
  <c r="D10138" i="4" s="1"/>
  <c r="E10139" i="4"/>
  <c r="D10139" i="4" s="1"/>
  <c r="E10140" i="4"/>
  <c r="D10140" i="4" s="1"/>
  <c r="E10141" i="4"/>
  <c r="D10141" i="4" s="1"/>
  <c r="E10142" i="4"/>
  <c r="D10142" i="4" s="1"/>
  <c r="E10143" i="4"/>
  <c r="D10143" i="4" s="1"/>
  <c r="E10144" i="4"/>
  <c r="D10144" i="4" s="1"/>
  <c r="E10145" i="4"/>
  <c r="D10145" i="4" s="1"/>
  <c r="E10146" i="4"/>
  <c r="D10146" i="4" s="1"/>
  <c r="E10147" i="4"/>
  <c r="D10147" i="4" s="1"/>
  <c r="E10148" i="4"/>
  <c r="D10148" i="4" s="1"/>
  <c r="E10149" i="4"/>
  <c r="D10149" i="4" s="1"/>
  <c r="E10150" i="4"/>
  <c r="D10150" i="4" s="1"/>
  <c r="E10151" i="4"/>
  <c r="D10151" i="4" s="1"/>
  <c r="E10152" i="4"/>
  <c r="D10152" i="4" s="1"/>
  <c r="E10153" i="4"/>
  <c r="D10153" i="4" s="1"/>
  <c r="E10154" i="4"/>
  <c r="D10154" i="4" s="1"/>
  <c r="E10155" i="4"/>
  <c r="D10155" i="4" s="1"/>
  <c r="E10156" i="4"/>
  <c r="D10156" i="4" s="1"/>
  <c r="E10157" i="4"/>
  <c r="D10157" i="4" s="1"/>
  <c r="E10158" i="4"/>
  <c r="D10158" i="4" s="1"/>
  <c r="E10159" i="4"/>
  <c r="D10159" i="4" s="1"/>
  <c r="E10160" i="4"/>
  <c r="D10160" i="4" s="1"/>
  <c r="E10161" i="4"/>
  <c r="D10161" i="4" s="1"/>
  <c r="E10162" i="4"/>
  <c r="D10162" i="4" s="1"/>
  <c r="E10163" i="4"/>
  <c r="D10163" i="4" s="1"/>
  <c r="E10164" i="4"/>
  <c r="D10164" i="4" s="1"/>
  <c r="E10165" i="4"/>
  <c r="D10165" i="4" s="1"/>
  <c r="E10166" i="4"/>
  <c r="D10166" i="4" s="1"/>
  <c r="E10167" i="4"/>
  <c r="D10167" i="4" s="1"/>
  <c r="E10168" i="4"/>
  <c r="D10168" i="4" s="1"/>
  <c r="E10169" i="4"/>
  <c r="D10169" i="4" s="1"/>
  <c r="E10170" i="4"/>
  <c r="D10170" i="4" s="1"/>
  <c r="E10171" i="4"/>
  <c r="D10171" i="4" s="1"/>
  <c r="E10172" i="4"/>
  <c r="D10172" i="4" s="1"/>
  <c r="E10173" i="4"/>
  <c r="D10173" i="4" s="1"/>
  <c r="E10174" i="4"/>
  <c r="D10174" i="4" s="1"/>
  <c r="E10175" i="4"/>
  <c r="D10175" i="4" s="1"/>
  <c r="E10176" i="4"/>
  <c r="D10176" i="4" s="1"/>
  <c r="E10177" i="4"/>
  <c r="D10177" i="4" s="1"/>
  <c r="E10178" i="4"/>
  <c r="D10178" i="4" s="1"/>
  <c r="E10179" i="4"/>
  <c r="D10179" i="4" s="1"/>
  <c r="E10180" i="4"/>
  <c r="D10180" i="4" s="1"/>
  <c r="E10181" i="4"/>
  <c r="D10181" i="4" s="1"/>
  <c r="E10182" i="4"/>
  <c r="D10182" i="4" s="1"/>
  <c r="E10183" i="4"/>
  <c r="D10183" i="4" s="1"/>
  <c r="E10184" i="4"/>
  <c r="D10184" i="4" s="1"/>
  <c r="E10185" i="4"/>
  <c r="D10185" i="4" s="1"/>
  <c r="E10186" i="4"/>
  <c r="D10186" i="4" s="1"/>
  <c r="E10187" i="4"/>
  <c r="D10187" i="4" s="1"/>
  <c r="E10188" i="4"/>
  <c r="D10188" i="4" s="1"/>
  <c r="E10189" i="4"/>
  <c r="D10189" i="4" s="1"/>
  <c r="E10190" i="4"/>
  <c r="D10190" i="4" s="1"/>
  <c r="E10191" i="4"/>
  <c r="D10191" i="4" s="1"/>
  <c r="E10192" i="4"/>
  <c r="D10192" i="4" s="1"/>
  <c r="E10193" i="4"/>
  <c r="D10193" i="4" s="1"/>
  <c r="E10194" i="4"/>
  <c r="D10194" i="4" s="1"/>
  <c r="E10195" i="4"/>
  <c r="D10195" i="4" s="1"/>
  <c r="E10196" i="4"/>
  <c r="D10196" i="4" s="1"/>
  <c r="E10197" i="4"/>
  <c r="D10197" i="4" s="1"/>
  <c r="E10198" i="4"/>
  <c r="D10198" i="4" s="1"/>
  <c r="E10199" i="4"/>
  <c r="D10199" i="4" s="1"/>
  <c r="E10200" i="4"/>
  <c r="D10200" i="4" s="1"/>
  <c r="E10201" i="4"/>
  <c r="D10201" i="4" s="1"/>
  <c r="E10202" i="4"/>
  <c r="D10202" i="4" s="1"/>
  <c r="E10203" i="4"/>
  <c r="D10203" i="4" s="1"/>
  <c r="E10204" i="4"/>
  <c r="D10204" i="4" s="1"/>
  <c r="E10205" i="4"/>
  <c r="D10205" i="4" s="1"/>
  <c r="E10206" i="4"/>
  <c r="D10206" i="4" s="1"/>
  <c r="E10207" i="4"/>
  <c r="D10207" i="4" s="1"/>
  <c r="E10208" i="4"/>
  <c r="D10208" i="4" s="1"/>
  <c r="E10209" i="4"/>
  <c r="D10209" i="4" s="1"/>
  <c r="E10210" i="4"/>
  <c r="D10210" i="4" s="1"/>
  <c r="E10211" i="4"/>
  <c r="D10211" i="4" s="1"/>
  <c r="E10212" i="4"/>
  <c r="D10212" i="4" s="1"/>
  <c r="E10213" i="4"/>
  <c r="D10213" i="4" s="1"/>
  <c r="E10214" i="4"/>
  <c r="D10214" i="4" s="1"/>
  <c r="E10215" i="4"/>
  <c r="D10215" i="4" s="1"/>
  <c r="E10216" i="4"/>
  <c r="D10216" i="4" s="1"/>
  <c r="E10217" i="4"/>
  <c r="D10217" i="4" s="1"/>
  <c r="E10218" i="4"/>
  <c r="D10218" i="4" s="1"/>
  <c r="E10219" i="4"/>
  <c r="D10219" i="4" s="1"/>
  <c r="E10220" i="4"/>
  <c r="D10220" i="4" s="1"/>
  <c r="E10221" i="4"/>
  <c r="D10221" i="4" s="1"/>
  <c r="E10222" i="4"/>
  <c r="D10222" i="4" s="1"/>
  <c r="E10223" i="4"/>
  <c r="D10223" i="4" s="1"/>
  <c r="E10224" i="4"/>
  <c r="D10224" i="4" s="1"/>
  <c r="E10225" i="4"/>
  <c r="D10225" i="4" s="1"/>
  <c r="E10226" i="4"/>
  <c r="D10226" i="4" s="1"/>
  <c r="E10227" i="4"/>
  <c r="D10227" i="4" s="1"/>
  <c r="E10228" i="4"/>
  <c r="D10228" i="4" s="1"/>
  <c r="E10229" i="4"/>
  <c r="D10229" i="4" s="1"/>
  <c r="E10230" i="4"/>
  <c r="D10230" i="4" s="1"/>
  <c r="E10231" i="4"/>
  <c r="D10231" i="4" s="1"/>
  <c r="E10232" i="4"/>
  <c r="D10232" i="4" s="1"/>
  <c r="E10233" i="4"/>
  <c r="D10233" i="4" s="1"/>
  <c r="E10234" i="4"/>
  <c r="D10234" i="4" s="1"/>
  <c r="E10235" i="4"/>
  <c r="D10235" i="4" s="1"/>
  <c r="E10236" i="4"/>
  <c r="D10236" i="4" s="1"/>
  <c r="E10237" i="4"/>
  <c r="D10237" i="4" s="1"/>
  <c r="E10238" i="4"/>
  <c r="D10238" i="4" s="1"/>
  <c r="E10239" i="4"/>
  <c r="D10239" i="4" s="1"/>
  <c r="E10240" i="4"/>
  <c r="D10240" i="4" s="1"/>
  <c r="E10241" i="4"/>
  <c r="D10241" i="4" s="1"/>
  <c r="E10242" i="4"/>
  <c r="D10242" i="4" s="1"/>
  <c r="E10243" i="4"/>
  <c r="D10243" i="4" s="1"/>
  <c r="E10244" i="4"/>
  <c r="D10244" i="4" s="1"/>
  <c r="E10245" i="4"/>
  <c r="D10245" i="4" s="1"/>
  <c r="E10246" i="4"/>
  <c r="D10246" i="4" s="1"/>
  <c r="E10247" i="4"/>
  <c r="D10247" i="4" s="1"/>
  <c r="E10248" i="4"/>
  <c r="D10248" i="4" s="1"/>
  <c r="E10249" i="4"/>
  <c r="D10249" i="4" s="1"/>
  <c r="E10250" i="4"/>
  <c r="D10250" i="4" s="1"/>
  <c r="E10251" i="4"/>
  <c r="D10251" i="4" s="1"/>
  <c r="E10252" i="4"/>
  <c r="D10252" i="4" s="1"/>
  <c r="E10253" i="4"/>
  <c r="D10253" i="4" s="1"/>
  <c r="E10254" i="4"/>
  <c r="D10254" i="4" s="1"/>
  <c r="E10255" i="4"/>
  <c r="D10255" i="4" s="1"/>
  <c r="E10256" i="4"/>
  <c r="D10256" i="4" s="1"/>
  <c r="E10257" i="4"/>
  <c r="D10257" i="4" s="1"/>
  <c r="E10258" i="4"/>
  <c r="D10258" i="4" s="1"/>
  <c r="E10259" i="4"/>
  <c r="D10259" i="4" s="1"/>
  <c r="E10260" i="4"/>
  <c r="D10260" i="4" s="1"/>
  <c r="E10261" i="4"/>
  <c r="D10261" i="4" s="1"/>
  <c r="E10262" i="4"/>
  <c r="D10262" i="4" s="1"/>
  <c r="E10263" i="4"/>
  <c r="D10263" i="4" s="1"/>
  <c r="E10264" i="4"/>
  <c r="D10264" i="4" s="1"/>
  <c r="E10265" i="4"/>
  <c r="D10265" i="4" s="1"/>
  <c r="E10266" i="4"/>
  <c r="D10266" i="4" s="1"/>
  <c r="E10267" i="4"/>
  <c r="D10267" i="4" s="1"/>
  <c r="E10268" i="4"/>
  <c r="D10268" i="4" s="1"/>
  <c r="E10269" i="4"/>
  <c r="D10269" i="4" s="1"/>
  <c r="E10270" i="4"/>
  <c r="D10270" i="4" s="1"/>
  <c r="E10271" i="4"/>
  <c r="D10271" i="4" s="1"/>
  <c r="E10272" i="4"/>
  <c r="D10272" i="4" s="1"/>
  <c r="E10273" i="4"/>
  <c r="D10273" i="4" s="1"/>
  <c r="E10274" i="4"/>
  <c r="D10274" i="4" s="1"/>
  <c r="E10275" i="4"/>
  <c r="D10275" i="4" s="1"/>
  <c r="E10276" i="4"/>
  <c r="D10276" i="4" s="1"/>
  <c r="E10277" i="4"/>
  <c r="D10277" i="4" s="1"/>
  <c r="E10278" i="4"/>
  <c r="D10278" i="4" s="1"/>
  <c r="E10279" i="4"/>
  <c r="D10279" i="4" s="1"/>
  <c r="E10280" i="4"/>
  <c r="D10280" i="4" s="1"/>
  <c r="E10281" i="4"/>
  <c r="D10281" i="4" s="1"/>
  <c r="E10282" i="4"/>
  <c r="D10282" i="4" s="1"/>
  <c r="E10283" i="4"/>
  <c r="D10283" i="4" s="1"/>
  <c r="E10284" i="4"/>
  <c r="D10284" i="4" s="1"/>
  <c r="E10285" i="4"/>
  <c r="D10285" i="4" s="1"/>
  <c r="E10286" i="4"/>
  <c r="D10286" i="4" s="1"/>
  <c r="E10287" i="4"/>
  <c r="D10287" i="4" s="1"/>
  <c r="E10288" i="4"/>
  <c r="D10288" i="4" s="1"/>
  <c r="E10289" i="4"/>
  <c r="D10289" i="4" s="1"/>
  <c r="E10290" i="4"/>
  <c r="D10290" i="4" s="1"/>
  <c r="E10291" i="4"/>
  <c r="D10291" i="4" s="1"/>
  <c r="E10292" i="4"/>
  <c r="D10292" i="4" s="1"/>
  <c r="E10293" i="4"/>
  <c r="D10293" i="4" s="1"/>
  <c r="E10294" i="4"/>
  <c r="D10294" i="4" s="1"/>
  <c r="E10295" i="4"/>
  <c r="D10295" i="4" s="1"/>
  <c r="E10296" i="4"/>
  <c r="D10296" i="4" s="1"/>
  <c r="E10297" i="4"/>
  <c r="D10297" i="4" s="1"/>
  <c r="E10298" i="4"/>
  <c r="D10298" i="4" s="1"/>
  <c r="E10299" i="4"/>
  <c r="D10299" i="4" s="1"/>
  <c r="E10300" i="4"/>
  <c r="D10300" i="4" s="1"/>
  <c r="E10301" i="4"/>
  <c r="D10301" i="4" s="1"/>
  <c r="E10302" i="4"/>
  <c r="D10302" i="4" s="1"/>
  <c r="E10303" i="4"/>
  <c r="D10303" i="4" s="1"/>
  <c r="E10304" i="4"/>
  <c r="D10304" i="4" s="1"/>
  <c r="E10305" i="4"/>
  <c r="D10305" i="4" s="1"/>
  <c r="E10306" i="4"/>
  <c r="D10306" i="4" s="1"/>
  <c r="E10307" i="4"/>
  <c r="D10307" i="4" s="1"/>
  <c r="E10308" i="4"/>
  <c r="D10308" i="4" s="1"/>
  <c r="E10309" i="4"/>
  <c r="D10309" i="4" s="1"/>
  <c r="E10310" i="4"/>
  <c r="D10310" i="4" s="1"/>
  <c r="E10311" i="4"/>
  <c r="D10311" i="4" s="1"/>
  <c r="E10312" i="4"/>
  <c r="D10312" i="4" s="1"/>
  <c r="E10313" i="4"/>
  <c r="D10313" i="4" s="1"/>
  <c r="E10314" i="4"/>
  <c r="D10314" i="4" s="1"/>
  <c r="E10315" i="4"/>
  <c r="D10315" i="4" s="1"/>
  <c r="E10316" i="4"/>
  <c r="D10316" i="4" s="1"/>
  <c r="E10317" i="4"/>
  <c r="D10317" i="4" s="1"/>
  <c r="E10318" i="4"/>
  <c r="D10318" i="4" s="1"/>
  <c r="E10319" i="4"/>
  <c r="D10319" i="4" s="1"/>
  <c r="E10320" i="4"/>
  <c r="D10320" i="4" s="1"/>
  <c r="E10321" i="4"/>
  <c r="D10321" i="4" s="1"/>
  <c r="E10322" i="4"/>
  <c r="D10322" i="4" s="1"/>
  <c r="E10323" i="4"/>
  <c r="D10323" i="4" s="1"/>
  <c r="E10324" i="4"/>
  <c r="D10324" i="4" s="1"/>
  <c r="E10325" i="4"/>
  <c r="D10325" i="4" s="1"/>
  <c r="E10326" i="4"/>
  <c r="D10326" i="4" s="1"/>
  <c r="E10327" i="4"/>
  <c r="D10327" i="4" s="1"/>
  <c r="E10328" i="4"/>
  <c r="D10328" i="4" s="1"/>
  <c r="E10329" i="4"/>
  <c r="D10329" i="4" s="1"/>
  <c r="E10330" i="4"/>
  <c r="D10330" i="4" s="1"/>
  <c r="E10331" i="4"/>
  <c r="D10331" i="4" s="1"/>
  <c r="E10332" i="4"/>
  <c r="D10332" i="4" s="1"/>
  <c r="E10333" i="4"/>
  <c r="D10333" i="4" s="1"/>
  <c r="E10334" i="4"/>
  <c r="D10334" i="4" s="1"/>
  <c r="E10335" i="4"/>
  <c r="D10335" i="4" s="1"/>
  <c r="E10336" i="4"/>
  <c r="D10336" i="4" s="1"/>
  <c r="E10337" i="4"/>
  <c r="D10337" i="4" s="1"/>
  <c r="E10338" i="4"/>
  <c r="D10338" i="4" s="1"/>
  <c r="E10339" i="4"/>
  <c r="D10339" i="4" s="1"/>
  <c r="E10340" i="4"/>
  <c r="D10340" i="4" s="1"/>
  <c r="E10341" i="4"/>
  <c r="D10341" i="4" s="1"/>
  <c r="E10342" i="4"/>
  <c r="D10342" i="4" s="1"/>
  <c r="E10343" i="4"/>
  <c r="D10343" i="4" s="1"/>
  <c r="E10344" i="4"/>
  <c r="D10344" i="4" s="1"/>
  <c r="E10345" i="4"/>
  <c r="D10345" i="4" s="1"/>
  <c r="E10346" i="4"/>
  <c r="D10346" i="4" s="1"/>
  <c r="E10347" i="4"/>
  <c r="D10347" i="4" s="1"/>
  <c r="E10348" i="4"/>
  <c r="D10348" i="4" s="1"/>
  <c r="E10349" i="4"/>
  <c r="D10349" i="4" s="1"/>
  <c r="E10350" i="4"/>
  <c r="D10350" i="4" s="1"/>
  <c r="E10351" i="4"/>
  <c r="D10351" i="4" s="1"/>
  <c r="E10352" i="4"/>
  <c r="D10352" i="4" s="1"/>
  <c r="E10353" i="4"/>
  <c r="D10353" i="4" s="1"/>
  <c r="E10354" i="4"/>
  <c r="D10354" i="4" s="1"/>
  <c r="E10355" i="4"/>
  <c r="D10355" i="4" s="1"/>
  <c r="E10356" i="4"/>
  <c r="D10356" i="4" s="1"/>
  <c r="E10357" i="4"/>
  <c r="D10357" i="4" s="1"/>
  <c r="E10358" i="4"/>
  <c r="D10358" i="4" s="1"/>
  <c r="E10359" i="4"/>
  <c r="D10359" i="4" s="1"/>
  <c r="E10360" i="4"/>
  <c r="D10360" i="4" s="1"/>
  <c r="E10361" i="4"/>
  <c r="D10361" i="4" s="1"/>
  <c r="E10362" i="4"/>
  <c r="D10362" i="4" s="1"/>
  <c r="E10363" i="4"/>
  <c r="D10363" i="4" s="1"/>
  <c r="E10364" i="4"/>
  <c r="D10364" i="4" s="1"/>
  <c r="E10365" i="4"/>
  <c r="D10365" i="4" s="1"/>
  <c r="E10366" i="4"/>
  <c r="D10366" i="4" s="1"/>
  <c r="E10367" i="4"/>
  <c r="D10367" i="4" s="1"/>
  <c r="E10368" i="4"/>
  <c r="D10368" i="4" s="1"/>
  <c r="E10369" i="4"/>
  <c r="D10369" i="4" s="1"/>
  <c r="E10370" i="4"/>
  <c r="D10370" i="4" s="1"/>
  <c r="E10371" i="4"/>
  <c r="D10371" i="4" s="1"/>
  <c r="E10372" i="4"/>
  <c r="D10372" i="4" s="1"/>
  <c r="E10373" i="4"/>
  <c r="D10373" i="4" s="1"/>
  <c r="E10374" i="4"/>
  <c r="D10374" i="4" s="1"/>
  <c r="E10375" i="4"/>
  <c r="D10375" i="4" s="1"/>
  <c r="E10376" i="4"/>
  <c r="D10376" i="4" s="1"/>
  <c r="E10377" i="4"/>
  <c r="D10377" i="4" s="1"/>
  <c r="E10378" i="4"/>
  <c r="D10378" i="4" s="1"/>
  <c r="E10379" i="4"/>
  <c r="D10379" i="4" s="1"/>
  <c r="E10380" i="4"/>
  <c r="D10380" i="4" s="1"/>
  <c r="E10381" i="4"/>
  <c r="D10381" i="4" s="1"/>
  <c r="E10382" i="4"/>
  <c r="D10382" i="4" s="1"/>
  <c r="E10383" i="4"/>
  <c r="D10383" i="4" s="1"/>
  <c r="E10384" i="4"/>
  <c r="D10384" i="4" s="1"/>
  <c r="E10385" i="4"/>
  <c r="D10385" i="4" s="1"/>
  <c r="E10386" i="4"/>
  <c r="D10386" i="4" s="1"/>
  <c r="E10387" i="4"/>
  <c r="D10387" i="4" s="1"/>
  <c r="E10388" i="4"/>
  <c r="D10388" i="4" s="1"/>
  <c r="E10389" i="4"/>
  <c r="D10389" i="4" s="1"/>
  <c r="E10390" i="4"/>
  <c r="D10390" i="4" s="1"/>
  <c r="E10391" i="4"/>
  <c r="D10391" i="4" s="1"/>
  <c r="E10392" i="4"/>
  <c r="D10392" i="4" s="1"/>
  <c r="E10393" i="4"/>
  <c r="D10393" i="4" s="1"/>
  <c r="E10394" i="4"/>
  <c r="D10394" i="4" s="1"/>
  <c r="E10395" i="4"/>
  <c r="D10395" i="4" s="1"/>
  <c r="E10396" i="4"/>
  <c r="D10396" i="4" s="1"/>
  <c r="E10397" i="4"/>
  <c r="D10397" i="4" s="1"/>
  <c r="E10398" i="4"/>
  <c r="D10398" i="4" s="1"/>
  <c r="E10399" i="4"/>
  <c r="D10399" i="4" s="1"/>
  <c r="E10400" i="4"/>
  <c r="D10400" i="4" s="1"/>
  <c r="E10401" i="4"/>
  <c r="D10401" i="4" s="1"/>
  <c r="E10402" i="4"/>
  <c r="D10402" i="4" s="1"/>
  <c r="E10403" i="4"/>
  <c r="D10403" i="4" s="1"/>
  <c r="E10404" i="4"/>
  <c r="D10404" i="4" s="1"/>
  <c r="E10405" i="4"/>
  <c r="D10405" i="4" s="1"/>
  <c r="E10406" i="4"/>
  <c r="D10406" i="4" s="1"/>
  <c r="E10407" i="4"/>
  <c r="D10407" i="4" s="1"/>
  <c r="E10408" i="4"/>
  <c r="D10408" i="4" s="1"/>
  <c r="E10409" i="4"/>
  <c r="D10409" i="4" s="1"/>
  <c r="E10410" i="4"/>
  <c r="D10410" i="4" s="1"/>
  <c r="E10411" i="4"/>
  <c r="D10411" i="4" s="1"/>
  <c r="E10412" i="4"/>
  <c r="D10412" i="4" s="1"/>
  <c r="E10413" i="4"/>
  <c r="D10413" i="4" s="1"/>
  <c r="E10414" i="4"/>
  <c r="D10414" i="4" s="1"/>
  <c r="E10415" i="4"/>
  <c r="D10415" i="4" s="1"/>
  <c r="E10416" i="4"/>
  <c r="D10416" i="4" s="1"/>
  <c r="E10417" i="4"/>
  <c r="D10417" i="4" s="1"/>
  <c r="E10418" i="4"/>
  <c r="D10418" i="4" s="1"/>
  <c r="E10419" i="4"/>
  <c r="D10419" i="4" s="1"/>
  <c r="E10420" i="4"/>
  <c r="D10420" i="4" s="1"/>
  <c r="E10421" i="4"/>
  <c r="D10421" i="4" s="1"/>
  <c r="E10422" i="4"/>
  <c r="D10422" i="4" s="1"/>
  <c r="E10423" i="4"/>
  <c r="D10423" i="4" s="1"/>
  <c r="E10424" i="4"/>
  <c r="D10424" i="4" s="1"/>
  <c r="E10425" i="4"/>
  <c r="D10425" i="4" s="1"/>
  <c r="E10426" i="4"/>
  <c r="D10426" i="4" s="1"/>
  <c r="E10427" i="4"/>
  <c r="D10427" i="4" s="1"/>
  <c r="E10428" i="4"/>
  <c r="D10428" i="4" s="1"/>
  <c r="E10429" i="4"/>
  <c r="D10429" i="4" s="1"/>
  <c r="E10430" i="4"/>
  <c r="D10430" i="4" s="1"/>
  <c r="E10431" i="4"/>
  <c r="D10431" i="4" s="1"/>
  <c r="E10432" i="4"/>
  <c r="D10432" i="4" s="1"/>
  <c r="E10433" i="4"/>
  <c r="D10433" i="4" s="1"/>
  <c r="E10434" i="4"/>
  <c r="D10434" i="4" s="1"/>
  <c r="E10435" i="4"/>
  <c r="D10435" i="4" s="1"/>
  <c r="E10436" i="4"/>
  <c r="D10436" i="4" s="1"/>
  <c r="E10437" i="4"/>
  <c r="D10437" i="4" s="1"/>
  <c r="E10438" i="4"/>
  <c r="D10438" i="4" s="1"/>
  <c r="E10439" i="4"/>
  <c r="D10439" i="4" s="1"/>
  <c r="E10440" i="4"/>
  <c r="D10440" i="4" s="1"/>
  <c r="E10441" i="4"/>
  <c r="D10441" i="4" s="1"/>
  <c r="E10442" i="4"/>
  <c r="D10442" i="4" s="1"/>
  <c r="E10443" i="4"/>
  <c r="D10443" i="4" s="1"/>
  <c r="E10444" i="4"/>
  <c r="D10444" i="4" s="1"/>
  <c r="E10445" i="4"/>
  <c r="D10445" i="4" s="1"/>
  <c r="E10446" i="4"/>
  <c r="D10446" i="4" s="1"/>
  <c r="E10447" i="4"/>
  <c r="D10447" i="4" s="1"/>
  <c r="E10448" i="4"/>
  <c r="D10448" i="4" s="1"/>
  <c r="E10449" i="4"/>
  <c r="D10449" i="4" s="1"/>
  <c r="E10450" i="4"/>
  <c r="D10450" i="4" s="1"/>
  <c r="E10451" i="4"/>
  <c r="D10451" i="4" s="1"/>
  <c r="E10452" i="4"/>
  <c r="D10452" i="4" s="1"/>
  <c r="E10453" i="4"/>
  <c r="D10453" i="4" s="1"/>
  <c r="E10454" i="4"/>
  <c r="D10454" i="4" s="1"/>
  <c r="E10455" i="4"/>
  <c r="D10455" i="4" s="1"/>
  <c r="E10456" i="4"/>
  <c r="D10456" i="4" s="1"/>
  <c r="E10457" i="4"/>
  <c r="D10457" i="4" s="1"/>
  <c r="E10458" i="4"/>
  <c r="D10458" i="4" s="1"/>
  <c r="E10459" i="4"/>
  <c r="D10459" i="4" s="1"/>
  <c r="E10460" i="4"/>
  <c r="D10460" i="4" s="1"/>
  <c r="E10461" i="4"/>
  <c r="D10461" i="4" s="1"/>
  <c r="E10462" i="4"/>
  <c r="D10462" i="4" s="1"/>
  <c r="E10463" i="4"/>
  <c r="D10463" i="4" s="1"/>
  <c r="E10464" i="4"/>
  <c r="D10464" i="4" s="1"/>
  <c r="E10465" i="4"/>
  <c r="D10465" i="4" s="1"/>
  <c r="E10466" i="4"/>
  <c r="D10466" i="4" s="1"/>
  <c r="E10467" i="4"/>
  <c r="D10467" i="4" s="1"/>
  <c r="E10468" i="4"/>
  <c r="D10468" i="4" s="1"/>
  <c r="E10469" i="4"/>
  <c r="D10469" i="4" s="1"/>
  <c r="E10470" i="4"/>
  <c r="D10470" i="4" s="1"/>
  <c r="E10471" i="4"/>
  <c r="D10471" i="4" s="1"/>
  <c r="E10472" i="4"/>
  <c r="D10472" i="4" s="1"/>
  <c r="E10473" i="4"/>
  <c r="D10473" i="4" s="1"/>
  <c r="E10474" i="4"/>
  <c r="D10474" i="4" s="1"/>
  <c r="E10475" i="4"/>
  <c r="D10475" i="4" s="1"/>
  <c r="E10476" i="4"/>
  <c r="D10476" i="4" s="1"/>
  <c r="E10477" i="4"/>
  <c r="D10477" i="4" s="1"/>
  <c r="E10478" i="4"/>
  <c r="D10478" i="4" s="1"/>
  <c r="E10479" i="4"/>
  <c r="D10479" i="4" s="1"/>
  <c r="E10480" i="4"/>
  <c r="D10480" i="4" s="1"/>
  <c r="E10481" i="4"/>
  <c r="D10481" i="4" s="1"/>
  <c r="E10482" i="4"/>
  <c r="D10482" i="4" s="1"/>
  <c r="E10483" i="4"/>
  <c r="D10483" i="4" s="1"/>
  <c r="E10484" i="4"/>
  <c r="D10484" i="4" s="1"/>
  <c r="E10485" i="4"/>
  <c r="D10485" i="4" s="1"/>
  <c r="E10486" i="4"/>
  <c r="D10486" i="4" s="1"/>
  <c r="E10487" i="4"/>
  <c r="D10487" i="4" s="1"/>
  <c r="E10488" i="4"/>
  <c r="D10488" i="4" s="1"/>
  <c r="E10489" i="4"/>
  <c r="D10489" i="4" s="1"/>
  <c r="E10490" i="4"/>
  <c r="D10490" i="4" s="1"/>
  <c r="E10491" i="4"/>
  <c r="D10491" i="4" s="1"/>
  <c r="E10492" i="4"/>
  <c r="D10492" i="4" s="1"/>
  <c r="E10493" i="4"/>
  <c r="D10493" i="4" s="1"/>
  <c r="E10494" i="4"/>
  <c r="D10494" i="4" s="1"/>
  <c r="E10495" i="4"/>
  <c r="D10495" i="4" s="1"/>
  <c r="E10496" i="4"/>
  <c r="D10496" i="4" s="1"/>
  <c r="E10497" i="4"/>
  <c r="D10497" i="4" s="1"/>
  <c r="E10498" i="4"/>
  <c r="D10498" i="4" s="1"/>
  <c r="E10499" i="4"/>
  <c r="D10499" i="4" s="1"/>
  <c r="E10500" i="4"/>
  <c r="D10500" i="4" s="1"/>
  <c r="E10501" i="4"/>
  <c r="D10501" i="4" s="1"/>
  <c r="E10502" i="4"/>
  <c r="D10502" i="4" s="1"/>
  <c r="E10503" i="4"/>
  <c r="D10503" i="4" s="1"/>
  <c r="E10504" i="4"/>
  <c r="D10504" i="4" s="1"/>
  <c r="E10505" i="4"/>
  <c r="D10505" i="4" s="1"/>
  <c r="E10506" i="4"/>
  <c r="D10506" i="4" s="1"/>
  <c r="E10507" i="4"/>
  <c r="D10507" i="4" s="1"/>
  <c r="E10508" i="4"/>
  <c r="D10508" i="4" s="1"/>
  <c r="E10509" i="4"/>
  <c r="D10509" i="4" s="1"/>
  <c r="E10510" i="4"/>
  <c r="D10510" i="4" s="1"/>
  <c r="E10511" i="4"/>
  <c r="D10511" i="4" s="1"/>
  <c r="E10512" i="4"/>
  <c r="D10512" i="4" s="1"/>
  <c r="E10513" i="4"/>
  <c r="D10513" i="4" s="1"/>
  <c r="E10514" i="4"/>
  <c r="D10514" i="4" s="1"/>
  <c r="E10515" i="4"/>
  <c r="D10515" i="4" s="1"/>
  <c r="E10516" i="4"/>
  <c r="D10516" i="4" s="1"/>
  <c r="E10517" i="4"/>
  <c r="D10517" i="4" s="1"/>
  <c r="E10518" i="4"/>
  <c r="D10518" i="4" s="1"/>
  <c r="E10519" i="4"/>
  <c r="D10519" i="4" s="1"/>
  <c r="E10520" i="4"/>
  <c r="D10520" i="4" s="1"/>
  <c r="E10521" i="4"/>
  <c r="D10521" i="4" s="1"/>
  <c r="E10522" i="4"/>
  <c r="D10522" i="4" s="1"/>
  <c r="E10523" i="4"/>
  <c r="D10523" i="4" s="1"/>
  <c r="E10524" i="4"/>
  <c r="D10524" i="4" s="1"/>
  <c r="E10525" i="4"/>
  <c r="D10525" i="4" s="1"/>
  <c r="E10526" i="4"/>
  <c r="D10526" i="4" s="1"/>
  <c r="E10527" i="4"/>
  <c r="D10527" i="4" s="1"/>
  <c r="E10528" i="4"/>
  <c r="D10528" i="4" s="1"/>
  <c r="E10529" i="4"/>
  <c r="D10529" i="4" s="1"/>
  <c r="E10530" i="4"/>
  <c r="D10530" i="4" s="1"/>
  <c r="E10531" i="4"/>
  <c r="D10531" i="4" s="1"/>
  <c r="E10532" i="4"/>
  <c r="D10532" i="4" s="1"/>
  <c r="E10533" i="4"/>
  <c r="D10533" i="4" s="1"/>
  <c r="E10534" i="4"/>
  <c r="D10534" i="4" s="1"/>
  <c r="E10535" i="4"/>
  <c r="D10535" i="4" s="1"/>
  <c r="E10536" i="4"/>
  <c r="D10536" i="4" s="1"/>
  <c r="E10537" i="4"/>
  <c r="D10537" i="4" s="1"/>
  <c r="E10538" i="4"/>
  <c r="D10538" i="4" s="1"/>
  <c r="E10539" i="4"/>
  <c r="D10539" i="4" s="1"/>
  <c r="E10540" i="4"/>
  <c r="D10540" i="4" s="1"/>
  <c r="E10541" i="4"/>
  <c r="D10541" i="4" s="1"/>
  <c r="E10542" i="4"/>
  <c r="D10542" i="4" s="1"/>
  <c r="E10543" i="4"/>
  <c r="D10543" i="4" s="1"/>
  <c r="E10544" i="4"/>
  <c r="D10544" i="4" s="1"/>
  <c r="E10545" i="4"/>
  <c r="D10545" i="4" s="1"/>
  <c r="E10546" i="4"/>
  <c r="D10546" i="4" s="1"/>
  <c r="E10547" i="4"/>
  <c r="D10547" i="4" s="1"/>
  <c r="E10548" i="4"/>
  <c r="D10548" i="4" s="1"/>
  <c r="E10549" i="4"/>
  <c r="D10549" i="4" s="1"/>
  <c r="E10550" i="4"/>
  <c r="D10550" i="4" s="1"/>
  <c r="E10551" i="4"/>
  <c r="D10551" i="4" s="1"/>
  <c r="E10552" i="4"/>
  <c r="D10552" i="4" s="1"/>
  <c r="E10553" i="4"/>
  <c r="D10553" i="4" s="1"/>
  <c r="E10554" i="4"/>
  <c r="D10554" i="4" s="1"/>
  <c r="E10555" i="4"/>
  <c r="D10555" i="4" s="1"/>
  <c r="E10556" i="4"/>
  <c r="D10556" i="4" s="1"/>
  <c r="E10557" i="4"/>
  <c r="D10557" i="4" s="1"/>
  <c r="E10558" i="4"/>
  <c r="D10558" i="4" s="1"/>
  <c r="E10559" i="4"/>
  <c r="D10559" i="4" s="1"/>
  <c r="E10560" i="4"/>
  <c r="D10560" i="4" s="1"/>
  <c r="E10561" i="4"/>
  <c r="D10561" i="4" s="1"/>
  <c r="E10562" i="4"/>
  <c r="D10562" i="4" s="1"/>
  <c r="E10563" i="4"/>
  <c r="D10563" i="4" s="1"/>
  <c r="E10564" i="4"/>
  <c r="D10564" i="4" s="1"/>
  <c r="E10565" i="4"/>
  <c r="D10565" i="4" s="1"/>
  <c r="E10566" i="4"/>
  <c r="D10566" i="4" s="1"/>
  <c r="E10567" i="4"/>
  <c r="D10567" i="4" s="1"/>
  <c r="E10568" i="4"/>
  <c r="D10568" i="4" s="1"/>
  <c r="E10569" i="4"/>
  <c r="D10569" i="4" s="1"/>
  <c r="E10570" i="4"/>
  <c r="D10570" i="4" s="1"/>
  <c r="E10571" i="4"/>
  <c r="D10571" i="4" s="1"/>
  <c r="E10572" i="4"/>
  <c r="D10572" i="4" s="1"/>
  <c r="E10573" i="4"/>
  <c r="D10573" i="4" s="1"/>
  <c r="E10574" i="4"/>
  <c r="D10574" i="4" s="1"/>
  <c r="E10575" i="4"/>
  <c r="D10575" i="4" s="1"/>
  <c r="E10576" i="4"/>
  <c r="D10576" i="4" s="1"/>
  <c r="E10577" i="4"/>
  <c r="D10577" i="4" s="1"/>
  <c r="E10578" i="4"/>
  <c r="D10578" i="4" s="1"/>
  <c r="E10579" i="4"/>
  <c r="D10579" i="4" s="1"/>
  <c r="E10580" i="4"/>
  <c r="D10580" i="4" s="1"/>
  <c r="E10581" i="4"/>
  <c r="D10581" i="4" s="1"/>
  <c r="E10582" i="4"/>
  <c r="D10582" i="4" s="1"/>
  <c r="E10583" i="4"/>
  <c r="D10583" i="4" s="1"/>
  <c r="E10584" i="4"/>
  <c r="D10584" i="4" s="1"/>
  <c r="E10585" i="4"/>
  <c r="D10585" i="4" s="1"/>
  <c r="E10586" i="4"/>
  <c r="D10586" i="4" s="1"/>
  <c r="E10587" i="4"/>
  <c r="D10587" i="4" s="1"/>
  <c r="E10588" i="4"/>
  <c r="D10588" i="4" s="1"/>
  <c r="E10589" i="4"/>
  <c r="D10589" i="4" s="1"/>
  <c r="E10590" i="4"/>
  <c r="D10590" i="4" s="1"/>
  <c r="E10591" i="4"/>
  <c r="D10591" i="4" s="1"/>
  <c r="E10592" i="4"/>
  <c r="D10592" i="4" s="1"/>
  <c r="E10593" i="4"/>
  <c r="D10593" i="4" s="1"/>
  <c r="E10594" i="4"/>
  <c r="D10594" i="4" s="1"/>
  <c r="E10595" i="4"/>
  <c r="D10595" i="4" s="1"/>
  <c r="E10596" i="4"/>
  <c r="D10596" i="4" s="1"/>
  <c r="E10597" i="4"/>
  <c r="D10597" i="4" s="1"/>
  <c r="E10598" i="4"/>
  <c r="D10598" i="4" s="1"/>
  <c r="E10599" i="4"/>
  <c r="D10599" i="4" s="1"/>
  <c r="E10600" i="4"/>
  <c r="D10600" i="4" s="1"/>
  <c r="E10601" i="4"/>
  <c r="D10601" i="4" s="1"/>
  <c r="E10602" i="4"/>
  <c r="D10602" i="4" s="1"/>
  <c r="E10603" i="4"/>
  <c r="D10603" i="4" s="1"/>
  <c r="E10604" i="4"/>
  <c r="D10604" i="4" s="1"/>
  <c r="E10605" i="4"/>
  <c r="D10605" i="4" s="1"/>
  <c r="E10606" i="4"/>
  <c r="D10606" i="4" s="1"/>
  <c r="E10607" i="4"/>
  <c r="D10607" i="4" s="1"/>
  <c r="E10608" i="4"/>
  <c r="D10608" i="4" s="1"/>
  <c r="E10609" i="4"/>
  <c r="D10609" i="4" s="1"/>
  <c r="E10610" i="4"/>
  <c r="D10610" i="4" s="1"/>
  <c r="E10611" i="4"/>
  <c r="D10611" i="4" s="1"/>
  <c r="E10612" i="4"/>
  <c r="D10612" i="4" s="1"/>
  <c r="E10613" i="4"/>
  <c r="D10613" i="4" s="1"/>
  <c r="E10614" i="4"/>
  <c r="D10614" i="4" s="1"/>
  <c r="E10615" i="4"/>
  <c r="D10615" i="4" s="1"/>
  <c r="E10616" i="4"/>
  <c r="D10616" i="4" s="1"/>
  <c r="E10617" i="4"/>
  <c r="D10617" i="4" s="1"/>
  <c r="E10618" i="4"/>
  <c r="D10618" i="4" s="1"/>
  <c r="E10619" i="4"/>
  <c r="D10619" i="4" s="1"/>
  <c r="E10620" i="4"/>
  <c r="D10620" i="4" s="1"/>
  <c r="E10621" i="4"/>
  <c r="D10621" i="4" s="1"/>
  <c r="E10622" i="4"/>
  <c r="D10622" i="4" s="1"/>
  <c r="E10623" i="4"/>
  <c r="D10623" i="4" s="1"/>
  <c r="E10624" i="4"/>
  <c r="D10624" i="4" s="1"/>
  <c r="E10625" i="4"/>
  <c r="D10625" i="4" s="1"/>
  <c r="E10626" i="4"/>
  <c r="D10626" i="4" s="1"/>
  <c r="E10627" i="4"/>
  <c r="D10627" i="4" s="1"/>
  <c r="E10628" i="4"/>
  <c r="D10628" i="4" s="1"/>
  <c r="E10629" i="4"/>
  <c r="D10629" i="4" s="1"/>
  <c r="E10630" i="4"/>
  <c r="D10630" i="4" s="1"/>
  <c r="E10631" i="4"/>
  <c r="D10631" i="4" s="1"/>
  <c r="E10632" i="4"/>
  <c r="D10632" i="4" s="1"/>
  <c r="E10633" i="4"/>
  <c r="D10633" i="4" s="1"/>
  <c r="E10634" i="4"/>
  <c r="D10634" i="4" s="1"/>
  <c r="E10635" i="4"/>
  <c r="D10635" i="4" s="1"/>
  <c r="E10636" i="4"/>
  <c r="D10636" i="4" s="1"/>
  <c r="E10637" i="4"/>
  <c r="D10637" i="4" s="1"/>
  <c r="E10638" i="4"/>
  <c r="D10638" i="4" s="1"/>
  <c r="E10639" i="4"/>
  <c r="D10639" i="4" s="1"/>
  <c r="E10640" i="4"/>
  <c r="D10640" i="4" s="1"/>
  <c r="E10641" i="4"/>
  <c r="D10641" i="4" s="1"/>
  <c r="E10642" i="4"/>
  <c r="D10642" i="4" s="1"/>
  <c r="E10643" i="4"/>
  <c r="D10643" i="4" s="1"/>
  <c r="E10644" i="4"/>
  <c r="D10644" i="4" s="1"/>
  <c r="E10645" i="4"/>
  <c r="D10645" i="4" s="1"/>
  <c r="E10646" i="4"/>
  <c r="D10646" i="4" s="1"/>
  <c r="E10647" i="4"/>
  <c r="D10647" i="4" s="1"/>
  <c r="E10648" i="4"/>
  <c r="D10648" i="4" s="1"/>
  <c r="E10649" i="4"/>
  <c r="D10649" i="4" s="1"/>
  <c r="E10650" i="4"/>
  <c r="D10650" i="4" s="1"/>
  <c r="E10651" i="4"/>
  <c r="D10651" i="4" s="1"/>
  <c r="E10652" i="4"/>
  <c r="D10652" i="4" s="1"/>
  <c r="E10653" i="4"/>
  <c r="D10653" i="4" s="1"/>
  <c r="E10654" i="4"/>
  <c r="D10654" i="4" s="1"/>
  <c r="E10655" i="4"/>
  <c r="D10655" i="4" s="1"/>
  <c r="E10656" i="4"/>
  <c r="D10656" i="4" s="1"/>
  <c r="E10657" i="4"/>
  <c r="D10657" i="4" s="1"/>
  <c r="E10658" i="4"/>
  <c r="D10658" i="4" s="1"/>
  <c r="E10659" i="4"/>
  <c r="D10659" i="4" s="1"/>
  <c r="E10660" i="4"/>
  <c r="D10660" i="4" s="1"/>
  <c r="E10661" i="4"/>
  <c r="D10661" i="4" s="1"/>
  <c r="E10662" i="4"/>
  <c r="D10662" i="4" s="1"/>
  <c r="E10663" i="4"/>
  <c r="D10663" i="4" s="1"/>
  <c r="E10664" i="4"/>
  <c r="D10664" i="4" s="1"/>
  <c r="E10665" i="4"/>
  <c r="D10665" i="4" s="1"/>
  <c r="E10666" i="4"/>
  <c r="D10666" i="4" s="1"/>
  <c r="E10667" i="4"/>
  <c r="D10667" i="4" s="1"/>
  <c r="E10668" i="4"/>
  <c r="D10668" i="4" s="1"/>
  <c r="E10669" i="4"/>
  <c r="D10669" i="4" s="1"/>
  <c r="E10670" i="4"/>
  <c r="D10670" i="4" s="1"/>
  <c r="E10671" i="4"/>
  <c r="D10671" i="4" s="1"/>
  <c r="E10672" i="4"/>
  <c r="D10672" i="4" s="1"/>
  <c r="E10673" i="4"/>
  <c r="D10673" i="4" s="1"/>
  <c r="E10674" i="4"/>
  <c r="D10674" i="4" s="1"/>
  <c r="E10675" i="4"/>
  <c r="D10675" i="4" s="1"/>
  <c r="E10676" i="4"/>
  <c r="D10676" i="4" s="1"/>
  <c r="E10677" i="4"/>
  <c r="D10677" i="4" s="1"/>
  <c r="E10678" i="4"/>
  <c r="D10678" i="4" s="1"/>
  <c r="E10679" i="4"/>
  <c r="D10679" i="4" s="1"/>
  <c r="E10680" i="4"/>
  <c r="D10680" i="4" s="1"/>
  <c r="E10681" i="4"/>
  <c r="D10681" i="4" s="1"/>
  <c r="E10682" i="4"/>
  <c r="D10682" i="4" s="1"/>
  <c r="E10683" i="4"/>
  <c r="D10683" i="4" s="1"/>
  <c r="E10684" i="4"/>
  <c r="D10684" i="4" s="1"/>
  <c r="E10685" i="4"/>
  <c r="D10685" i="4" s="1"/>
  <c r="E10686" i="4"/>
  <c r="D10686" i="4" s="1"/>
  <c r="E10687" i="4"/>
  <c r="D10687" i="4" s="1"/>
  <c r="E10688" i="4"/>
  <c r="D10688" i="4" s="1"/>
  <c r="E10689" i="4"/>
  <c r="D10689" i="4" s="1"/>
  <c r="E10690" i="4"/>
  <c r="D10690" i="4" s="1"/>
  <c r="E10691" i="4"/>
  <c r="D10691" i="4" s="1"/>
  <c r="E10692" i="4"/>
  <c r="D10692" i="4" s="1"/>
  <c r="E10693" i="4"/>
  <c r="D10693" i="4" s="1"/>
  <c r="E10694" i="4"/>
  <c r="D10694" i="4" s="1"/>
  <c r="E10695" i="4"/>
  <c r="D10695" i="4" s="1"/>
  <c r="E10696" i="4"/>
  <c r="D10696" i="4" s="1"/>
  <c r="E10697" i="4"/>
  <c r="D10697" i="4" s="1"/>
  <c r="E10698" i="4"/>
  <c r="D10698" i="4" s="1"/>
  <c r="E10699" i="4"/>
  <c r="D10699" i="4" s="1"/>
  <c r="E10700" i="4"/>
  <c r="D10700" i="4" s="1"/>
  <c r="E10701" i="4"/>
  <c r="D10701" i="4" s="1"/>
  <c r="E10702" i="4"/>
  <c r="D10702" i="4" s="1"/>
  <c r="E10703" i="4"/>
  <c r="D10703" i="4" s="1"/>
  <c r="E10704" i="4"/>
  <c r="D10704" i="4" s="1"/>
  <c r="E10705" i="4"/>
  <c r="D10705" i="4" s="1"/>
  <c r="E10706" i="4"/>
  <c r="D10706" i="4" s="1"/>
  <c r="E10707" i="4"/>
  <c r="D10707" i="4" s="1"/>
  <c r="E10708" i="4"/>
  <c r="D10708" i="4" s="1"/>
  <c r="E10709" i="4"/>
  <c r="D10709" i="4" s="1"/>
  <c r="E10710" i="4"/>
  <c r="D10710" i="4" s="1"/>
  <c r="E10711" i="4"/>
  <c r="D10711" i="4" s="1"/>
  <c r="E10712" i="4"/>
  <c r="D10712" i="4" s="1"/>
  <c r="E10713" i="4"/>
  <c r="D10713" i="4" s="1"/>
  <c r="E10714" i="4"/>
  <c r="D10714" i="4" s="1"/>
  <c r="E10715" i="4"/>
  <c r="D10715" i="4" s="1"/>
  <c r="E10716" i="4"/>
  <c r="D10716" i="4" s="1"/>
  <c r="E10717" i="4"/>
  <c r="D10717" i="4" s="1"/>
  <c r="E10718" i="4"/>
  <c r="D10718" i="4" s="1"/>
  <c r="E10719" i="4"/>
  <c r="D10719" i="4" s="1"/>
  <c r="E10720" i="4"/>
  <c r="D10720" i="4" s="1"/>
  <c r="E10721" i="4"/>
  <c r="D10721" i="4" s="1"/>
  <c r="E10722" i="4"/>
  <c r="D10722" i="4" s="1"/>
  <c r="E10723" i="4"/>
  <c r="D10723" i="4" s="1"/>
  <c r="E10724" i="4"/>
  <c r="D10724" i="4" s="1"/>
  <c r="E10725" i="4"/>
  <c r="D10725" i="4" s="1"/>
  <c r="E10726" i="4"/>
  <c r="D10726" i="4" s="1"/>
  <c r="E10727" i="4"/>
  <c r="D10727" i="4" s="1"/>
  <c r="E10728" i="4"/>
  <c r="D10728" i="4" s="1"/>
  <c r="E10729" i="4"/>
  <c r="D10729" i="4" s="1"/>
  <c r="E10730" i="4"/>
  <c r="D10730" i="4" s="1"/>
  <c r="E10731" i="4"/>
  <c r="D10731" i="4" s="1"/>
  <c r="E10732" i="4"/>
  <c r="D10732" i="4" s="1"/>
  <c r="E10733" i="4"/>
  <c r="D10733" i="4" s="1"/>
  <c r="E10734" i="4"/>
  <c r="D10734" i="4" s="1"/>
  <c r="E10735" i="4"/>
  <c r="D10735" i="4" s="1"/>
  <c r="E10736" i="4"/>
  <c r="D10736" i="4" s="1"/>
  <c r="E10737" i="4"/>
  <c r="D10737" i="4" s="1"/>
  <c r="E10738" i="4"/>
  <c r="D10738" i="4" s="1"/>
  <c r="E10739" i="4"/>
  <c r="D10739" i="4" s="1"/>
  <c r="E10740" i="4"/>
  <c r="D10740" i="4" s="1"/>
  <c r="E10741" i="4"/>
  <c r="D10741" i="4" s="1"/>
  <c r="E10742" i="4"/>
  <c r="D10742" i="4" s="1"/>
  <c r="E10743" i="4"/>
  <c r="D10743" i="4" s="1"/>
  <c r="E10744" i="4"/>
  <c r="D10744" i="4" s="1"/>
  <c r="E10745" i="4"/>
  <c r="D10745" i="4" s="1"/>
  <c r="E10746" i="4"/>
  <c r="D10746" i="4" s="1"/>
  <c r="E10747" i="4"/>
  <c r="D10747" i="4" s="1"/>
  <c r="E10748" i="4"/>
  <c r="D10748" i="4" s="1"/>
  <c r="E10749" i="4"/>
  <c r="D10749" i="4" s="1"/>
  <c r="E10750" i="4"/>
  <c r="D10750" i="4" s="1"/>
  <c r="E10751" i="4"/>
  <c r="D10751" i="4" s="1"/>
  <c r="E10752" i="4"/>
  <c r="D10752" i="4" s="1"/>
  <c r="E10753" i="4"/>
  <c r="D10753" i="4" s="1"/>
  <c r="E10754" i="4"/>
  <c r="D10754" i="4" s="1"/>
  <c r="E10755" i="4"/>
  <c r="D10755" i="4" s="1"/>
  <c r="E10756" i="4"/>
  <c r="D10756" i="4" s="1"/>
  <c r="E10757" i="4"/>
  <c r="D10757" i="4" s="1"/>
  <c r="E10758" i="4"/>
  <c r="D10758" i="4" s="1"/>
  <c r="E10759" i="4"/>
  <c r="D10759" i="4" s="1"/>
  <c r="E10760" i="4"/>
  <c r="D10760" i="4" s="1"/>
  <c r="E10761" i="4"/>
  <c r="D10761" i="4" s="1"/>
  <c r="E10762" i="4"/>
  <c r="D10762" i="4" s="1"/>
  <c r="E10763" i="4"/>
  <c r="D10763" i="4" s="1"/>
  <c r="E10764" i="4"/>
  <c r="D10764" i="4" s="1"/>
  <c r="E10765" i="4"/>
  <c r="D10765" i="4" s="1"/>
  <c r="E10766" i="4"/>
  <c r="D10766" i="4" s="1"/>
  <c r="E10767" i="4"/>
  <c r="D10767" i="4" s="1"/>
  <c r="E10768" i="4"/>
  <c r="D10768" i="4" s="1"/>
  <c r="E10769" i="4"/>
  <c r="D10769" i="4" s="1"/>
  <c r="E10770" i="4"/>
  <c r="D10770" i="4" s="1"/>
  <c r="E10771" i="4"/>
  <c r="D10771" i="4" s="1"/>
  <c r="E10772" i="4"/>
  <c r="D10772" i="4" s="1"/>
  <c r="E10773" i="4"/>
  <c r="D10773" i="4" s="1"/>
  <c r="E10774" i="4"/>
  <c r="D10774" i="4" s="1"/>
  <c r="E10775" i="4"/>
  <c r="D10775" i="4" s="1"/>
  <c r="E10776" i="4"/>
  <c r="D10776" i="4" s="1"/>
  <c r="E10777" i="4"/>
  <c r="D10777" i="4" s="1"/>
  <c r="E10778" i="4"/>
  <c r="D10778" i="4" s="1"/>
  <c r="E10779" i="4"/>
  <c r="D10779" i="4" s="1"/>
  <c r="E10780" i="4"/>
  <c r="D10780" i="4" s="1"/>
  <c r="E10781" i="4"/>
  <c r="D10781" i="4" s="1"/>
  <c r="E10782" i="4"/>
  <c r="D10782" i="4" s="1"/>
  <c r="E10783" i="4"/>
  <c r="D10783" i="4" s="1"/>
  <c r="E10784" i="4"/>
  <c r="D10784" i="4" s="1"/>
  <c r="E10785" i="4"/>
  <c r="D10785" i="4" s="1"/>
  <c r="E10786" i="4"/>
  <c r="D10786" i="4" s="1"/>
  <c r="E10787" i="4"/>
  <c r="D10787" i="4" s="1"/>
  <c r="E10788" i="4"/>
  <c r="D10788" i="4" s="1"/>
  <c r="E10789" i="4"/>
  <c r="D10789" i="4" s="1"/>
  <c r="E10790" i="4"/>
  <c r="D10790" i="4" s="1"/>
  <c r="E10791" i="4"/>
  <c r="D10791" i="4" s="1"/>
  <c r="E10792" i="4"/>
  <c r="D10792" i="4" s="1"/>
  <c r="E10793" i="4"/>
  <c r="D10793" i="4" s="1"/>
  <c r="E10794" i="4"/>
  <c r="D10794" i="4" s="1"/>
  <c r="E10795" i="4"/>
  <c r="D10795" i="4" s="1"/>
  <c r="E10796" i="4"/>
  <c r="D10796" i="4" s="1"/>
  <c r="E10797" i="4"/>
  <c r="D10797" i="4" s="1"/>
  <c r="E10798" i="4"/>
  <c r="D10798" i="4" s="1"/>
  <c r="E10799" i="4"/>
  <c r="D10799" i="4" s="1"/>
  <c r="E10800" i="4"/>
  <c r="D10800" i="4" s="1"/>
  <c r="E10801" i="4"/>
  <c r="D10801" i="4" s="1"/>
  <c r="E10802" i="4"/>
  <c r="D10802" i="4" s="1"/>
  <c r="E10803" i="4"/>
  <c r="D10803" i="4" s="1"/>
  <c r="E10804" i="4"/>
  <c r="D10804" i="4" s="1"/>
  <c r="E10805" i="4"/>
  <c r="D10805" i="4" s="1"/>
  <c r="E10806" i="4"/>
  <c r="D10806" i="4" s="1"/>
  <c r="E10807" i="4"/>
  <c r="D10807" i="4" s="1"/>
  <c r="E10808" i="4"/>
  <c r="D10808" i="4" s="1"/>
  <c r="E10809" i="4"/>
  <c r="D10809" i="4" s="1"/>
  <c r="E10810" i="4"/>
  <c r="D10810" i="4" s="1"/>
  <c r="E10811" i="4"/>
  <c r="D10811" i="4" s="1"/>
  <c r="E10812" i="4"/>
  <c r="D10812" i="4" s="1"/>
  <c r="E10813" i="4"/>
  <c r="D10813" i="4" s="1"/>
  <c r="E10814" i="4"/>
  <c r="D10814" i="4" s="1"/>
  <c r="E10815" i="4"/>
  <c r="D10815" i="4" s="1"/>
  <c r="E10816" i="4"/>
  <c r="D10816" i="4" s="1"/>
  <c r="E10817" i="4"/>
  <c r="D10817" i="4" s="1"/>
  <c r="E10818" i="4"/>
  <c r="D10818" i="4" s="1"/>
  <c r="E10819" i="4"/>
  <c r="D10819" i="4" s="1"/>
  <c r="E10820" i="4"/>
  <c r="D10820" i="4" s="1"/>
  <c r="E10821" i="4"/>
  <c r="D10821" i="4" s="1"/>
  <c r="E10822" i="4"/>
  <c r="D10822" i="4" s="1"/>
  <c r="E10823" i="4"/>
  <c r="D10823" i="4" s="1"/>
  <c r="E10824" i="4"/>
  <c r="D10824" i="4" s="1"/>
  <c r="E10825" i="4"/>
  <c r="D10825" i="4" s="1"/>
  <c r="E10826" i="4"/>
  <c r="D10826" i="4" s="1"/>
  <c r="E10827" i="4"/>
  <c r="D10827" i="4" s="1"/>
  <c r="E10828" i="4"/>
  <c r="D10828" i="4" s="1"/>
  <c r="E10829" i="4"/>
  <c r="D10829" i="4" s="1"/>
  <c r="E10830" i="4"/>
  <c r="D10830" i="4" s="1"/>
  <c r="E10831" i="4"/>
  <c r="D10831" i="4" s="1"/>
  <c r="E10832" i="4"/>
  <c r="D10832" i="4" s="1"/>
  <c r="E10833" i="4"/>
  <c r="D10833" i="4" s="1"/>
  <c r="E10834" i="4"/>
  <c r="D10834" i="4" s="1"/>
  <c r="E10835" i="4"/>
  <c r="D10835" i="4" s="1"/>
  <c r="E10836" i="4"/>
  <c r="D10836" i="4" s="1"/>
  <c r="E10837" i="4"/>
  <c r="D10837" i="4" s="1"/>
  <c r="E10838" i="4"/>
  <c r="D10838" i="4" s="1"/>
  <c r="E10839" i="4"/>
  <c r="D10839" i="4" s="1"/>
  <c r="E10840" i="4"/>
  <c r="D10840" i="4" s="1"/>
  <c r="E10841" i="4"/>
  <c r="D10841" i="4" s="1"/>
  <c r="E10842" i="4"/>
  <c r="D10842" i="4" s="1"/>
  <c r="E10843" i="4"/>
  <c r="D10843" i="4" s="1"/>
  <c r="E10844" i="4"/>
  <c r="D10844" i="4" s="1"/>
  <c r="E10845" i="4"/>
  <c r="D10845" i="4" s="1"/>
  <c r="E10846" i="4"/>
  <c r="D10846" i="4" s="1"/>
  <c r="E10847" i="4"/>
  <c r="D10847" i="4" s="1"/>
  <c r="E10848" i="4"/>
  <c r="D10848" i="4" s="1"/>
  <c r="E10849" i="4"/>
  <c r="D10849" i="4" s="1"/>
  <c r="E10850" i="4"/>
  <c r="D10850" i="4" s="1"/>
  <c r="E10851" i="4"/>
  <c r="D10851" i="4" s="1"/>
  <c r="E10852" i="4"/>
  <c r="D10852" i="4" s="1"/>
  <c r="E10853" i="4"/>
  <c r="D10853" i="4" s="1"/>
  <c r="E10854" i="4"/>
  <c r="D10854" i="4" s="1"/>
  <c r="E10855" i="4"/>
  <c r="D10855" i="4" s="1"/>
  <c r="E10856" i="4"/>
  <c r="D10856" i="4" s="1"/>
  <c r="E10857" i="4"/>
  <c r="D10857" i="4" s="1"/>
  <c r="E10858" i="4"/>
  <c r="D10858" i="4" s="1"/>
  <c r="E10859" i="4"/>
  <c r="D10859" i="4" s="1"/>
  <c r="E10860" i="4"/>
  <c r="D10860" i="4" s="1"/>
  <c r="E10861" i="4"/>
  <c r="D10861" i="4" s="1"/>
  <c r="E10862" i="4"/>
  <c r="D10862" i="4" s="1"/>
  <c r="E10863" i="4"/>
  <c r="D10863" i="4" s="1"/>
  <c r="E10864" i="4"/>
  <c r="D10864" i="4" s="1"/>
  <c r="E10865" i="4"/>
  <c r="D10865" i="4" s="1"/>
  <c r="E10866" i="4"/>
  <c r="D10866" i="4" s="1"/>
  <c r="E10867" i="4"/>
  <c r="D10867" i="4" s="1"/>
  <c r="E10868" i="4"/>
  <c r="D10868" i="4" s="1"/>
  <c r="E10869" i="4"/>
  <c r="D10869" i="4" s="1"/>
  <c r="E10870" i="4"/>
  <c r="D10870" i="4" s="1"/>
  <c r="E10871" i="4"/>
  <c r="D10871" i="4" s="1"/>
  <c r="E10872" i="4"/>
  <c r="D10872" i="4" s="1"/>
  <c r="E10873" i="4"/>
  <c r="D10873" i="4" s="1"/>
  <c r="E10874" i="4"/>
  <c r="D10874" i="4" s="1"/>
  <c r="E10875" i="4"/>
  <c r="D10875" i="4" s="1"/>
  <c r="E10876" i="4"/>
  <c r="D10876" i="4" s="1"/>
  <c r="E10877" i="4"/>
  <c r="D10877" i="4" s="1"/>
  <c r="E10878" i="4"/>
  <c r="D10878" i="4" s="1"/>
  <c r="E10879" i="4"/>
  <c r="D10879" i="4" s="1"/>
  <c r="E10880" i="4"/>
  <c r="D10880" i="4" s="1"/>
  <c r="E10881" i="4"/>
  <c r="D10881" i="4" s="1"/>
  <c r="E10882" i="4"/>
  <c r="D10882" i="4" s="1"/>
  <c r="E10883" i="4"/>
  <c r="D10883" i="4" s="1"/>
  <c r="E10884" i="4"/>
  <c r="D10884" i="4" s="1"/>
  <c r="E10885" i="4"/>
  <c r="D10885" i="4" s="1"/>
  <c r="E10886" i="4"/>
  <c r="D10886" i="4" s="1"/>
  <c r="E10887" i="4"/>
  <c r="D10887" i="4" s="1"/>
  <c r="E10888" i="4"/>
  <c r="D10888" i="4" s="1"/>
  <c r="E10889" i="4"/>
  <c r="D10889" i="4" s="1"/>
  <c r="E10890" i="4"/>
  <c r="D10890" i="4" s="1"/>
  <c r="E10891" i="4"/>
  <c r="D10891" i="4" s="1"/>
  <c r="E10892" i="4"/>
  <c r="D10892" i="4" s="1"/>
  <c r="E10893" i="4"/>
  <c r="D10893" i="4" s="1"/>
  <c r="E10894" i="4"/>
  <c r="D10894" i="4" s="1"/>
  <c r="E10895" i="4"/>
  <c r="D10895" i="4" s="1"/>
  <c r="E10896" i="4"/>
  <c r="D10896" i="4" s="1"/>
  <c r="E10897" i="4"/>
  <c r="D10897" i="4" s="1"/>
  <c r="E10898" i="4"/>
  <c r="D10898" i="4" s="1"/>
  <c r="E10899" i="4"/>
  <c r="D10899" i="4" s="1"/>
  <c r="E10900" i="4"/>
  <c r="D10900" i="4" s="1"/>
  <c r="E10901" i="4"/>
  <c r="D10901" i="4" s="1"/>
  <c r="E10902" i="4"/>
  <c r="D10902" i="4" s="1"/>
  <c r="E10903" i="4"/>
  <c r="D10903" i="4" s="1"/>
  <c r="E10904" i="4"/>
  <c r="D10904" i="4" s="1"/>
  <c r="E10905" i="4"/>
  <c r="D10905" i="4" s="1"/>
  <c r="E10906" i="4"/>
  <c r="D10906" i="4" s="1"/>
  <c r="E10907" i="4"/>
  <c r="D10907" i="4" s="1"/>
  <c r="E10908" i="4"/>
  <c r="D10908" i="4" s="1"/>
  <c r="E10909" i="4"/>
  <c r="D10909" i="4" s="1"/>
  <c r="E10910" i="4"/>
  <c r="D10910" i="4" s="1"/>
  <c r="E10911" i="4"/>
  <c r="D10911" i="4" s="1"/>
  <c r="E10912" i="4"/>
  <c r="D10912" i="4" s="1"/>
  <c r="E10913" i="4"/>
  <c r="D10913" i="4" s="1"/>
  <c r="E10914" i="4"/>
  <c r="D10914" i="4" s="1"/>
  <c r="E10915" i="4"/>
  <c r="D10915" i="4" s="1"/>
  <c r="E10916" i="4"/>
  <c r="D10916" i="4" s="1"/>
  <c r="E10917" i="4"/>
  <c r="D10917" i="4" s="1"/>
  <c r="E10918" i="4"/>
  <c r="D10918" i="4" s="1"/>
  <c r="E10919" i="4"/>
  <c r="D10919" i="4" s="1"/>
  <c r="E10920" i="4"/>
  <c r="D10920" i="4" s="1"/>
  <c r="E10921" i="4"/>
  <c r="D10921" i="4" s="1"/>
  <c r="E10922" i="4"/>
  <c r="D10922" i="4" s="1"/>
  <c r="E10923" i="4"/>
  <c r="D10923" i="4" s="1"/>
  <c r="E10924" i="4"/>
  <c r="D10924" i="4" s="1"/>
  <c r="E10925" i="4"/>
  <c r="D10925" i="4" s="1"/>
  <c r="E10926" i="4"/>
  <c r="D10926" i="4" s="1"/>
  <c r="E10927" i="4"/>
  <c r="D10927" i="4" s="1"/>
  <c r="E10928" i="4"/>
  <c r="D10928" i="4" s="1"/>
  <c r="E10929" i="4"/>
  <c r="D10929" i="4" s="1"/>
  <c r="E10930" i="4"/>
  <c r="D10930" i="4" s="1"/>
  <c r="E10931" i="4"/>
  <c r="D10931" i="4" s="1"/>
  <c r="E10932" i="4"/>
  <c r="D10932" i="4" s="1"/>
  <c r="E10933" i="4"/>
  <c r="D10933" i="4" s="1"/>
  <c r="E10934" i="4"/>
  <c r="D10934" i="4" s="1"/>
  <c r="E10935" i="4"/>
  <c r="D10935" i="4" s="1"/>
  <c r="E10936" i="4"/>
  <c r="D10936" i="4" s="1"/>
  <c r="E10937" i="4"/>
  <c r="D10937" i="4" s="1"/>
  <c r="E10938" i="4"/>
  <c r="D10938" i="4" s="1"/>
  <c r="E10939" i="4"/>
  <c r="D10939" i="4" s="1"/>
  <c r="E10940" i="4"/>
  <c r="D10940" i="4" s="1"/>
  <c r="E10941" i="4"/>
  <c r="D10941" i="4" s="1"/>
  <c r="E10942" i="4"/>
  <c r="D10942" i="4" s="1"/>
  <c r="E10943" i="4"/>
  <c r="D10943" i="4" s="1"/>
  <c r="E10944" i="4"/>
  <c r="D10944" i="4" s="1"/>
  <c r="E10945" i="4"/>
  <c r="D10945" i="4" s="1"/>
  <c r="E10946" i="4"/>
  <c r="D10946" i="4" s="1"/>
  <c r="E10947" i="4"/>
  <c r="D10947" i="4" s="1"/>
  <c r="E10948" i="4"/>
  <c r="D10948" i="4" s="1"/>
  <c r="E10949" i="4"/>
  <c r="D10949" i="4" s="1"/>
  <c r="E10950" i="4"/>
  <c r="D10950" i="4" s="1"/>
  <c r="E10951" i="4"/>
  <c r="D10951" i="4" s="1"/>
  <c r="E10952" i="4"/>
  <c r="D10952" i="4" s="1"/>
  <c r="E10953" i="4"/>
  <c r="D10953" i="4" s="1"/>
  <c r="E10954" i="4"/>
  <c r="D10954" i="4" s="1"/>
  <c r="E10955" i="4"/>
  <c r="D10955" i="4" s="1"/>
  <c r="E10956" i="4"/>
  <c r="D10956" i="4" s="1"/>
  <c r="E10957" i="4"/>
  <c r="D10957" i="4" s="1"/>
  <c r="E10958" i="4"/>
  <c r="D10958" i="4" s="1"/>
  <c r="E10959" i="4"/>
  <c r="D10959" i="4" s="1"/>
  <c r="E10960" i="4"/>
  <c r="D10960" i="4" s="1"/>
  <c r="E10961" i="4"/>
  <c r="D10961" i="4" s="1"/>
  <c r="E10962" i="4"/>
  <c r="D10962" i="4" s="1"/>
  <c r="E10963" i="4"/>
  <c r="D10963" i="4" s="1"/>
  <c r="E10964" i="4"/>
  <c r="D10964" i="4" s="1"/>
  <c r="E10965" i="4"/>
  <c r="D10965" i="4" s="1"/>
  <c r="E10966" i="4"/>
  <c r="D10966" i="4" s="1"/>
  <c r="E10967" i="4"/>
  <c r="D10967" i="4" s="1"/>
  <c r="E10968" i="4"/>
  <c r="D10968" i="4" s="1"/>
  <c r="E10969" i="4"/>
  <c r="D10969" i="4" s="1"/>
  <c r="E10970" i="4"/>
  <c r="D10970" i="4" s="1"/>
  <c r="E10971" i="4"/>
  <c r="D10971" i="4" s="1"/>
  <c r="E10972" i="4"/>
  <c r="D10972" i="4" s="1"/>
  <c r="E10973" i="4"/>
  <c r="D10973" i="4" s="1"/>
  <c r="E10974" i="4"/>
  <c r="D10974" i="4" s="1"/>
  <c r="E10975" i="4"/>
  <c r="D10975" i="4" s="1"/>
  <c r="E10976" i="4"/>
  <c r="D10976" i="4" s="1"/>
  <c r="E10977" i="4"/>
  <c r="D10977" i="4" s="1"/>
  <c r="E10978" i="4"/>
  <c r="D10978" i="4" s="1"/>
  <c r="E10979" i="4"/>
  <c r="D10979" i="4" s="1"/>
  <c r="E10980" i="4"/>
  <c r="D10980" i="4" s="1"/>
  <c r="E10981" i="4"/>
  <c r="D10981" i="4" s="1"/>
  <c r="E10982" i="4"/>
  <c r="D10982" i="4" s="1"/>
  <c r="E10983" i="4"/>
  <c r="D10983" i="4" s="1"/>
  <c r="E10984" i="4"/>
  <c r="D10984" i="4" s="1"/>
  <c r="E10985" i="4"/>
  <c r="D10985" i="4" s="1"/>
  <c r="E10986" i="4"/>
  <c r="D10986" i="4" s="1"/>
  <c r="E10987" i="4"/>
  <c r="D10987" i="4" s="1"/>
  <c r="E10988" i="4"/>
  <c r="D10988" i="4" s="1"/>
  <c r="E10989" i="4"/>
  <c r="D10989" i="4" s="1"/>
  <c r="E10990" i="4"/>
  <c r="D10990" i="4" s="1"/>
  <c r="E10991" i="4"/>
  <c r="D10991" i="4" s="1"/>
  <c r="E10992" i="4"/>
  <c r="D10992" i="4" s="1"/>
  <c r="E10993" i="4"/>
  <c r="D10993" i="4" s="1"/>
  <c r="E10994" i="4"/>
  <c r="D10994" i="4" s="1"/>
  <c r="E10995" i="4"/>
  <c r="D10995" i="4" s="1"/>
  <c r="E10996" i="4"/>
  <c r="D10996" i="4" s="1"/>
  <c r="E10997" i="4"/>
  <c r="D10997" i="4" s="1"/>
  <c r="E10998" i="4"/>
  <c r="D10998" i="4" s="1"/>
  <c r="E10999" i="4"/>
  <c r="D10999" i="4" s="1"/>
  <c r="E11000" i="4"/>
  <c r="D11000" i="4" s="1"/>
  <c r="E11001" i="4"/>
  <c r="D11001" i="4" s="1"/>
  <c r="E11002" i="4"/>
  <c r="D11002" i="4" s="1"/>
  <c r="E11003" i="4"/>
  <c r="D11003" i="4" s="1"/>
  <c r="E11004" i="4"/>
  <c r="D11004" i="4" s="1"/>
  <c r="E11005" i="4"/>
  <c r="D11005" i="4" s="1"/>
  <c r="E11006" i="4"/>
  <c r="D11006" i="4" s="1"/>
  <c r="E11007" i="4"/>
  <c r="D11007" i="4" s="1"/>
  <c r="E11008" i="4"/>
  <c r="D11008" i="4" s="1"/>
  <c r="E11009" i="4"/>
  <c r="D11009" i="4" s="1"/>
  <c r="E11010" i="4"/>
  <c r="D11010" i="4" s="1"/>
  <c r="E11011" i="4"/>
  <c r="D11011" i="4" s="1"/>
  <c r="E11012" i="4"/>
  <c r="D11012" i="4" s="1"/>
  <c r="E11013" i="4"/>
  <c r="D11013" i="4" s="1"/>
  <c r="E11014" i="4"/>
  <c r="D11014" i="4" s="1"/>
  <c r="E11015" i="4"/>
  <c r="D11015" i="4" s="1"/>
  <c r="E11016" i="4"/>
  <c r="D11016" i="4" s="1"/>
  <c r="E11017" i="4"/>
  <c r="D11017" i="4" s="1"/>
  <c r="E11018" i="4"/>
  <c r="D11018" i="4" s="1"/>
  <c r="E11019" i="4"/>
  <c r="D11019" i="4" s="1"/>
  <c r="E11020" i="4"/>
  <c r="D11020" i="4" s="1"/>
  <c r="E11021" i="4"/>
  <c r="D11021" i="4" s="1"/>
  <c r="E11022" i="4"/>
  <c r="D11022" i="4" s="1"/>
  <c r="E11023" i="4"/>
  <c r="D11023" i="4" s="1"/>
  <c r="E11024" i="4"/>
  <c r="D11024" i="4" s="1"/>
  <c r="E11025" i="4"/>
  <c r="D11025" i="4" s="1"/>
  <c r="E11026" i="4"/>
  <c r="D11026" i="4" s="1"/>
  <c r="E11027" i="4"/>
  <c r="D11027" i="4" s="1"/>
  <c r="E11028" i="4"/>
  <c r="D11028" i="4" s="1"/>
  <c r="E11029" i="4"/>
  <c r="D11029" i="4" s="1"/>
  <c r="E11030" i="4"/>
  <c r="D11030" i="4" s="1"/>
  <c r="E11031" i="4"/>
  <c r="D11031" i="4" s="1"/>
  <c r="E11032" i="4"/>
  <c r="D11032" i="4" s="1"/>
  <c r="E11033" i="4"/>
  <c r="D11033" i="4" s="1"/>
  <c r="E11034" i="4"/>
  <c r="D11034" i="4" s="1"/>
  <c r="E11035" i="4"/>
  <c r="D11035" i="4" s="1"/>
  <c r="E11036" i="4"/>
  <c r="D11036" i="4" s="1"/>
  <c r="E11037" i="4"/>
  <c r="D11037" i="4" s="1"/>
  <c r="E11038" i="4"/>
  <c r="D11038" i="4" s="1"/>
  <c r="E11039" i="4"/>
  <c r="D11039" i="4" s="1"/>
  <c r="E11040" i="4"/>
  <c r="D11040" i="4" s="1"/>
  <c r="E11041" i="4"/>
  <c r="D11041" i="4" s="1"/>
  <c r="E11042" i="4"/>
  <c r="D11042" i="4" s="1"/>
  <c r="E11043" i="4"/>
  <c r="D11043" i="4" s="1"/>
  <c r="E11044" i="4"/>
  <c r="D11044" i="4" s="1"/>
  <c r="E11045" i="4"/>
  <c r="D11045" i="4" s="1"/>
  <c r="E11046" i="4"/>
  <c r="D11046" i="4" s="1"/>
  <c r="E11047" i="4"/>
  <c r="D11047" i="4" s="1"/>
  <c r="E11048" i="4"/>
  <c r="D11048" i="4" s="1"/>
  <c r="E11049" i="4"/>
  <c r="D11049" i="4" s="1"/>
  <c r="E11050" i="4"/>
  <c r="D11050" i="4" s="1"/>
  <c r="E11051" i="4"/>
  <c r="D11051" i="4" s="1"/>
  <c r="E11052" i="4"/>
  <c r="D11052" i="4" s="1"/>
  <c r="E11053" i="4"/>
  <c r="D11053" i="4" s="1"/>
  <c r="E11054" i="4"/>
  <c r="D11054" i="4" s="1"/>
  <c r="E11055" i="4"/>
  <c r="D11055" i="4" s="1"/>
  <c r="E11056" i="4"/>
  <c r="D11056" i="4" s="1"/>
  <c r="E11057" i="4"/>
  <c r="D11057" i="4" s="1"/>
  <c r="E11058" i="4"/>
  <c r="D11058" i="4" s="1"/>
  <c r="E11059" i="4"/>
  <c r="D11059" i="4" s="1"/>
  <c r="E11060" i="4"/>
  <c r="D11060" i="4" s="1"/>
  <c r="E11061" i="4"/>
  <c r="D11061" i="4" s="1"/>
  <c r="E11062" i="4"/>
  <c r="D11062" i="4" s="1"/>
  <c r="E11063" i="4"/>
  <c r="D11063" i="4" s="1"/>
  <c r="E11064" i="4"/>
  <c r="D11064" i="4" s="1"/>
  <c r="E11065" i="4"/>
  <c r="D11065" i="4" s="1"/>
  <c r="E11066" i="4"/>
  <c r="D11066" i="4" s="1"/>
  <c r="E11067" i="4"/>
  <c r="D11067" i="4" s="1"/>
  <c r="E11068" i="4"/>
  <c r="D11068" i="4" s="1"/>
  <c r="E11069" i="4"/>
  <c r="D11069" i="4" s="1"/>
  <c r="E11070" i="4"/>
  <c r="D11070" i="4" s="1"/>
  <c r="E11071" i="4"/>
  <c r="D11071" i="4" s="1"/>
  <c r="E11072" i="4"/>
  <c r="D11072" i="4" s="1"/>
  <c r="E11073" i="4"/>
  <c r="D11073" i="4" s="1"/>
  <c r="E11074" i="4"/>
  <c r="D11074" i="4" s="1"/>
  <c r="E11075" i="4"/>
  <c r="D11075" i="4" s="1"/>
  <c r="E11076" i="4"/>
  <c r="D11076" i="4" s="1"/>
  <c r="E11077" i="4"/>
  <c r="D11077" i="4" s="1"/>
  <c r="E11078" i="4"/>
  <c r="D11078" i="4" s="1"/>
  <c r="E11079" i="4"/>
  <c r="D11079" i="4" s="1"/>
  <c r="E11080" i="4"/>
  <c r="D11080" i="4" s="1"/>
  <c r="E11081" i="4"/>
  <c r="D11081" i="4" s="1"/>
  <c r="E11082" i="4"/>
  <c r="D11082" i="4" s="1"/>
  <c r="E11083" i="4"/>
  <c r="D11083" i="4" s="1"/>
  <c r="E11084" i="4"/>
  <c r="D11084" i="4" s="1"/>
  <c r="E11085" i="4"/>
  <c r="D11085" i="4" s="1"/>
  <c r="E11086" i="4"/>
  <c r="D11086" i="4" s="1"/>
  <c r="E11087" i="4"/>
  <c r="D11087" i="4" s="1"/>
  <c r="E11088" i="4"/>
  <c r="D11088" i="4" s="1"/>
  <c r="E11089" i="4"/>
  <c r="D11089" i="4" s="1"/>
  <c r="E11090" i="4"/>
  <c r="D11090" i="4" s="1"/>
  <c r="E11091" i="4"/>
  <c r="D11091" i="4" s="1"/>
  <c r="E11092" i="4"/>
  <c r="D11092" i="4" s="1"/>
  <c r="E11093" i="4"/>
  <c r="D11093" i="4" s="1"/>
  <c r="E11094" i="4"/>
  <c r="D11094" i="4" s="1"/>
  <c r="E11095" i="4"/>
  <c r="D11095" i="4" s="1"/>
  <c r="E11096" i="4"/>
  <c r="D11096" i="4" s="1"/>
  <c r="E11097" i="4"/>
  <c r="D11097" i="4" s="1"/>
  <c r="E11098" i="4"/>
  <c r="D11098" i="4" s="1"/>
  <c r="E11099" i="4"/>
  <c r="D11099" i="4" s="1"/>
  <c r="E11100" i="4"/>
  <c r="D11100" i="4" s="1"/>
  <c r="E11101" i="4"/>
  <c r="D11101" i="4" s="1"/>
  <c r="E11102" i="4"/>
  <c r="D11102" i="4" s="1"/>
  <c r="E11103" i="4"/>
  <c r="D11103" i="4" s="1"/>
  <c r="E11104" i="4"/>
  <c r="D11104" i="4" s="1"/>
  <c r="E11105" i="4"/>
  <c r="D11105" i="4" s="1"/>
  <c r="E11106" i="4"/>
  <c r="D11106" i="4" s="1"/>
  <c r="E11107" i="4"/>
  <c r="D11107" i="4" s="1"/>
  <c r="E11108" i="4"/>
  <c r="D11108" i="4" s="1"/>
  <c r="E11109" i="4"/>
  <c r="D11109" i="4" s="1"/>
  <c r="E11110" i="4"/>
  <c r="D11110" i="4" s="1"/>
  <c r="E11111" i="4"/>
  <c r="D11111" i="4" s="1"/>
  <c r="E11112" i="4"/>
  <c r="D11112" i="4" s="1"/>
  <c r="E11113" i="4"/>
  <c r="D11113" i="4" s="1"/>
  <c r="E11114" i="4"/>
  <c r="D11114" i="4" s="1"/>
  <c r="E11115" i="4"/>
  <c r="D11115" i="4" s="1"/>
  <c r="E11116" i="4"/>
  <c r="D11116" i="4" s="1"/>
  <c r="E11117" i="4"/>
  <c r="D11117" i="4" s="1"/>
  <c r="E11118" i="4"/>
  <c r="D11118" i="4" s="1"/>
  <c r="E11119" i="4"/>
  <c r="D11119" i="4" s="1"/>
  <c r="E11120" i="4"/>
  <c r="D11120" i="4" s="1"/>
  <c r="E11121" i="4"/>
  <c r="D11121" i="4" s="1"/>
  <c r="E11122" i="4"/>
  <c r="D11122" i="4" s="1"/>
  <c r="E11123" i="4"/>
  <c r="D11123" i="4" s="1"/>
  <c r="E11124" i="4"/>
  <c r="D11124" i="4" s="1"/>
  <c r="E11125" i="4"/>
  <c r="D11125" i="4" s="1"/>
  <c r="E11126" i="4"/>
  <c r="D11126" i="4" s="1"/>
  <c r="E11127" i="4"/>
  <c r="D11127" i="4" s="1"/>
  <c r="E11128" i="4"/>
  <c r="D11128" i="4" s="1"/>
  <c r="E11129" i="4"/>
  <c r="D11129" i="4" s="1"/>
  <c r="E11130" i="4"/>
  <c r="D11130" i="4" s="1"/>
  <c r="E11131" i="4"/>
  <c r="D11131" i="4" s="1"/>
  <c r="E11132" i="4"/>
  <c r="D11132" i="4" s="1"/>
  <c r="E11133" i="4"/>
  <c r="D11133" i="4" s="1"/>
  <c r="E11134" i="4"/>
  <c r="D11134" i="4" s="1"/>
  <c r="E11135" i="4"/>
  <c r="D11135" i="4" s="1"/>
  <c r="E11136" i="4"/>
  <c r="D11136" i="4" s="1"/>
  <c r="E11137" i="4"/>
  <c r="D11137" i="4" s="1"/>
  <c r="E11138" i="4"/>
  <c r="D11138" i="4" s="1"/>
  <c r="E11139" i="4"/>
  <c r="D11139" i="4" s="1"/>
  <c r="E11140" i="4"/>
  <c r="D11140" i="4" s="1"/>
  <c r="E11141" i="4"/>
  <c r="D11141" i="4" s="1"/>
  <c r="E11142" i="4"/>
  <c r="D11142" i="4" s="1"/>
  <c r="E11143" i="4"/>
  <c r="D11143" i="4" s="1"/>
  <c r="E11144" i="4"/>
  <c r="D11144" i="4" s="1"/>
  <c r="E11145" i="4"/>
  <c r="D11145" i="4" s="1"/>
  <c r="E11146" i="4"/>
  <c r="D11146" i="4" s="1"/>
  <c r="E11147" i="4"/>
  <c r="D11147" i="4" s="1"/>
  <c r="E11148" i="4"/>
  <c r="D11148" i="4" s="1"/>
  <c r="E11149" i="4"/>
  <c r="D11149" i="4" s="1"/>
  <c r="E11150" i="4"/>
  <c r="D11150" i="4" s="1"/>
  <c r="E11151" i="4"/>
  <c r="D11151" i="4" s="1"/>
  <c r="E11152" i="4"/>
  <c r="D11152" i="4" s="1"/>
  <c r="E11153" i="4"/>
  <c r="D11153" i="4" s="1"/>
  <c r="E11154" i="4"/>
  <c r="D11154" i="4" s="1"/>
  <c r="E11155" i="4"/>
  <c r="D11155" i="4" s="1"/>
  <c r="E11156" i="4"/>
  <c r="D11156" i="4" s="1"/>
  <c r="E11157" i="4"/>
  <c r="D11157" i="4" s="1"/>
  <c r="E11158" i="4"/>
  <c r="D11158" i="4" s="1"/>
  <c r="E11159" i="4"/>
  <c r="D11159" i="4" s="1"/>
  <c r="E11160" i="4"/>
  <c r="D11160" i="4" s="1"/>
  <c r="E11161" i="4"/>
  <c r="D11161" i="4" s="1"/>
  <c r="E11162" i="4"/>
  <c r="D11162" i="4" s="1"/>
  <c r="E11163" i="4"/>
  <c r="D11163" i="4" s="1"/>
  <c r="E11164" i="4"/>
  <c r="D11164" i="4" s="1"/>
  <c r="E11165" i="4"/>
  <c r="D11165" i="4" s="1"/>
  <c r="E11166" i="4"/>
  <c r="D11166" i="4" s="1"/>
  <c r="E11167" i="4"/>
  <c r="D11167" i="4" s="1"/>
  <c r="E11168" i="4"/>
  <c r="D11168" i="4" s="1"/>
  <c r="E11169" i="4"/>
  <c r="D11169" i="4" s="1"/>
  <c r="E11170" i="4"/>
  <c r="D11170" i="4" s="1"/>
  <c r="E11171" i="4"/>
  <c r="D11171" i="4" s="1"/>
  <c r="E11172" i="4"/>
  <c r="D11172" i="4" s="1"/>
  <c r="E11173" i="4"/>
  <c r="D11173" i="4" s="1"/>
  <c r="E11174" i="4"/>
  <c r="D11174" i="4" s="1"/>
  <c r="E11175" i="4"/>
  <c r="D11175" i="4" s="1"/>
  <c r="E11176" i="4"/>
  <c r="D11176" i="4" s="1"/>
  <c r="E11177" i="4"/>
  <c r="D11177" i="4" s="1"/>
  <c r="E11178" i="4"/>
  <c r="D11178" i="4" s="1"/>
  <c r="E11179" i="4"/>
  <c r="D11179" i="4" s="1"/>
  <c r="E11180" i="4"/>
  <c r="D11180" i="4" s="1"/>
  <c r="E11181" i="4"/>
  <c r="D11181" i="4" s="1"/>
  <c r="E11182" i="4"/>
  <c r="D11182" i="4" s="1"/>
  <c r="E11183" i="4"/>
  <c r="D11183" i="4" s="1"/>
  <c r="E11184" i="4"/>
  <c r="D11184" i="4" s="1"/>
  <c r="E11185" i="4"/>
  <c r="D11185" i="4" s="1"/>
  <c r="E11186" i="4"/>
  <c r="D11186" i="4" s="1"/>
  <c r="E11187" i="4"/>
  <c r="D11187" i="4" s="1"/>
  <c r="E11188" i="4"/>
  <c r="D11188" i="4" s="1"/>
  <c r="E11189" i="4"/>
  <c r="D11189" i="4" s="1"/>
  <c r="E11190" i="4"/>
  <c r="D11190" i="4" s="1"/>
  <c r="E11191" i="4"/>
  <c r="D11191" i="4" s="1"/>
  <c r="E11192" i="4"/>
  <c r="D11192" i="4" s="1"/>
  <c r="E11193" i="4"/>
  <c r="D11193" i="4" s="1"/>
  <c r="E11194" i="4"/>
  <c r="D11194" i="4" s="1"/>
  <c r="E11195" i="4"/>
  <c r="D11195" i="4" s="1"/>
  <c r="E11196" i="4"/>
  <c r="D11196" i="4" s="1"/>
  <c r="E11197" i="4"/>
  <c r="D11197" i="4" s="1"/>
  <c r="E11198" i="4"/>
  <c r="D11198" i="4" s="1"/>
  <c r="E11199" i="4"/>
  <c r="D11199" i="4" s="1"/>
  <c r="E11200" i="4"/>
  <c r="D11200" i="4" s="1"/>
  <c r="E11201" i="4"/>
  <c r="D11201" i="4" s="1"/>
  <c r="E11202" i="4"/>
  <c r="D11202" i="4" s="1"/>
  <c r="E11203" i="4"/>
  <c r="D11203" i="4" s="1"/>
  <c r="E11204" i="4"/>
  <c r="D11204" i="4" s="1"/>
  <c r="E11205" i="4"/>
  <c r="D11205" i="4" s="1"/>
  <c r="E11206" i="4"/>
  <c r="D11206" i="4" s="1"/>
  <c r="E11207" i="4"/>
  <c r="D11207" i="4" s="1"/>
  <c r="E11208" i="4"/>
  <c r="D11208" i="4" s="1"/>
  <c r="E11209" i="4"/>
  <c r="D11209" i="4" s="1"/>
  <c r="E11210" i="4"/>
  <c r="D11210" i="4" s="1"/>
  <c r="E11211" i="4"/>
  <c r="D11211" i="4" s="1"/>
  <c r="E11212" i="4"/>
  <c r="D11212" i="4" s="1"/>
  <c r="E11213" i="4"/>
  <c r="D11213" i="4" s="1"/>
  <c r="E11214" i="4"/>
  <c r="D11214" i="4" s="1"/>
  <c r="E11215" i="4"/>
  <c r="D11215" i="4" s="1"/>
  <c r="E11216" i="4"/>
  <c r="D11216" i="4" s="1"/>
  <c r="E11217" i="4"/>
  <c r="D11217" i="4" s="1"/>
  <c r="E11218" i="4"/>
  <c r="D11218" i="4" s="1"/>
  <c r="E11219" i="4"/>
  <c r="D11219" i="4" s="1"/>
  <c r="E11220" i="4"/>
  <c r="D11220" i="4" s="1"/>
  <c r="E11221" i="4"/>
  <c r="D11221" i="4" s="1"/>
  <c r="E11222" i="4"/>
  <c r="D11222" i="4" s="1"/>
  <c r="E11223" i="4"/>
  <c r="D11223" i="4" s="1"/>
  <c r="E11224" i="4"/>
  <c r="D11224" i="4" s="1"/>
  <c r="E11225" i="4"/>
  <c r="D11225" i="4" s="1"/>
  <c r="E11226" i="4"/>
  <c r="D11226" i="4" s="1"/>
  <c r="E11227" i="4"/>
  <c r="D11227" i="4" s="1"/>
  <c r="E11228" i="4"/>
  <c r="D11228" i="4" s="1"/>
  <c r="E11229" i="4"/>
  <c r="D11229" i="4" s="1"/>
  <c r="E11230" i="4"/>
  <c r="D11230" i="4" s="1"/>
  <c r="E11231" i="4"/>
  <c r="D11231" i="4" s="1"/>
  <c r="E11232" i="4"/>
  <c r="D11232" i="4" s="1"/>
  <c r="E11233" i="4"/>
  <c r="D11233" i="4" s="1"/>
  <c r="E11234" i="4"/>
  <c r="D11234" i="4" s="1"/>
  <c r="E11235" i="4"/>
  <c r="D11235" i="4" s="1"/>
  <c r="E11236" i="4"/>
  <c r="D11236" i="4" s="1"/>
  <c r="E11237" i="4"/>
  <c r="D11237" i="4" s="1"/>
  <c r="E11238" i="4"/>
  <c r="D11238" i="4" s="1"/>
  <c r="E11239" i="4"/>
  <c r="D11239" i="4" s="1"/>
  <c r="E11240" i="4"/>
  <c r="D11240" i="4" s="1"/>
  <c r="E11241" i="4"/>
  <c r="D11241" i="4" s="1"/>
  <c r="E11242" i="4"/>
  <c r="D11242" i="4" s="1"/>
  <c r="E11243" i="4"/>
  <c r="D11243" i="4" s="1"/>
  <c r="E11244" i="4"/>
  <c r="D11244" i="4" s="1"/>
  <c r="E11245" i="4"/>
  <c r="D11245" i="4" s="1"/>
  <c r="E11246" i="4"/>
  <c r="D11246" i="4" s="1"/>
  <c r="E11247" i="4"/>
  <c r="D11247" i="4" s="1"/>
  <c r="E11248" i="4"/>
  <c r="D11248" i="4" s="1"/>
  <c r="E11249" i="4"/>
  <c r="D11249" i="4" s="1"/>
  <c r="E11250" i="4"/>
  <c r="D11250" i="4" s="1"/>
  <c r="E11251" i="4"/>
  <c r="D11251" i="4" s="1"/>
  <c r="E11252" i="4"/>
  <c r="D11252" i="4" s="1"/>
  <c r="E11253" i="4"/>
  <c r="D11253" i="4" s="1"/>
  <c r="E11254" i="4"/>
  <c r="D11254" i="4" s="1"/>
  <c r="E11255" i="4"/>
  <c r="D11255" i="4" s="1"/>
  <c r="E11256" i="4"/>
  <c r="D11256" i="4" s="1"/>
  <c r="E11257" i="4"/>
  <c r="D11257" i="4" s="1"/>
  <c r="E11258" i="4"/>
  <c r="D11258" i="4" s="1"/>
  <c r="E11259" i="4"/>
  <c r="D11259" i="4" s="1"/>
  <c r="E11260" i="4"/>
  <c r="D11260" i="4" s="1"/>
  <c r="E11261" i="4"/>
  <c r="D11261" i="4" s="1"/>
  <c r="E11262" i="4"/>
  <c r="D11262" i="4" s="1"/>
  <c r="E11263" i="4"/>
  <c r="D11263" i="4" s="1"/>
  <c r="E11264" i="4"/>
  <c r="D11264" i="4" s="1"/>
  <c r="E11265" i="4"/>
  <c r="D11265" i="4" s="1"/>
  <c r="E11266" i="4"/>
  <c r="D11266" i="4" s="1"/>
  <c r="E11267" i="4"/>
  <c r="D11267" i="4" s="1"/>
  <c r="E11268" i="4"/>
  <c r="D11268" i="4" s="1"/>
  <c r="E11269" i="4"/>
  <c r="D11269" i="4" s="1"/>
  <c r="E11270" i="4"/>
  <c r="D11270" i="4" s="1"/>
  <c r="E11271" i="4"/>
  <c r="D11271" i="4" s="1"/>
  <c r="E11272" i="4"/>
  <c r="D11272" i="4" s="1"/>
  <c r="E11273" i="4"/>
  <c r="D11273" i="4" s="1"/>
  <c r="E11274" i="4"/>
  <c r="D11274" i="4" s="1"/>
  <c r="E11275" i="4"/>
  <c r="D11275" i="4" s="1"/>
  <c r="E11276" i="4"/>
  <c r="D11276" i="4" s="1"/>
  <c r="E11277" i="4"/>
  <c r="D11277" i="4" s="1"/>
  <c r="E11278" i="4"/>
  <c r="D11278" i="4" s="1"/>
  <c r="E11279" i="4"/>
  <c r="D11279" i="4" s="1"/>
  <c r="E11280" i="4"/>
  <c r="D11280" i="4" s="1"/>
  <c r="E11281" i="4"/>
  <c r="D11281" i="4" s="1"/>
  <c r="E11282" i="4"/>
  <c r="D11282" i="4" s="1"/>
  <c r="E11283" i="4"/>
  <c r="D11283" i="4" s="1"/>
  <c r="E11284" i="4"/>
  <c r="D11284" i="4" s="1"/>
  <c r="E11285" i="4"/>
  <c r="D11285" i="4" s="1"/>
  <c r="E11286" i="4"/>
  <c r="D11286" i="4" s="1"/>
  <c r="E11287" i="4"/>
  <c r="D11287" i="4" s="1"/>
  <c r="E11288" i="4"/>
  <c r="D11288" i="4" s="1"/>
  <c r="E11289" i="4"/>
  <c r="D11289" i="4" s="1"/>
  <c r="E11290" i="4"/>
  <c r="D11290" i="4" s="1"/>
  <c r="E11291" i="4"/>
  <c r="D11291" i="4" s="1"/>
  <c r="E11292" i="4"/>
  <c r="D11292" i="4" s="1"/>
  <c r="E11293" i="4"/>
  <c r="D11293" i="4" s="1"/>
  <c r="E11294" i="4"/>
  <c r="D11294" i="4" s="1"/>
  <c r="E11295" i="4"/>
  <c r="D11295" i="4" s="1"/>
  <c r="E11296" i="4"/>
  <c r="D11296" i="4" s="1"/>
  <c r="E11297" i="4"/>
  <c r="D11297" i="4" s="1"/>
  <c r="E11298" i="4"/>
  <c r="D11298" i="4" s="1"/>
  <c r="E11299" i="4"/>
  <c r="D11299" i="4" s="1"/>
  <c r="E11300" i="4"/>
  <c r="D11300" i="4" s="1"/>
  <c r="E11301" i="4"/>
  <c r="D11301" i="4" s="1"/>
  <c r="E11302" i="4"/>
  <c r="D11302" i="4" s="1"/>
  <c r="E11303" i="4"/>
  <c r="D11303" i="4" s="1"/>
  <c r="E11304" i="4"/>
  <c r="D11304" i="4" s="1"/>
  <c r="E11305" i="4"/>
  <c r="D11305" i="4" s="1"/>
  <c r="E11306" i="4"/>
  <c r="D11306" i="4" s="1"/>
  <c r="E11307" i="4"/>
  <c r="D11307" i="4" s="1"/>
  <c r="E11308" i="4"/>
  <c r="D11308" i="4" s="1"/>
  <c r="E11309" i="4"/>
  <c r="D11309" i="4" s="1"/>
  <c r="E11310" i="4"/>
  <c r="D11310" i="4" s="1"/>
  <c r="E11311" i="4"/>
  <c r="D11311" i="4" s="1"/>
  <c r="E11312" i="4"/>
  <c r="D11312" i="4" s="1"/>
  <c r="E11313" i="4"/>
  <c r="D11313" i="4" s="1"/>
  <c r="E11314" i="4"/>
  <c r="D11314" i="4" s="1"/>
  <c r="E11315" i="4"/>
  <c r="D11315" i="4" s="1"/>
  <c r="E11316" i="4"/>
  <c r="D11316" i="4" s="1"/>
  <c r="E11317" i="4"/>
  <c r="D11317" i="4" s="1"/>
  <c r="E11318" i="4"/>
  <c r="D11318" i="4" s="1"/>
  <c r="E11319" i="4"/>
  <c r="D11319" i="4" s="1"/>
  <c r="E11320" i="4"/>
  <c r="D11320" i="4" s="1"/>
  <c r="E11321" i="4"/>
  <c r="D11321" i="4" s="1"/>
  <c r="E11322" i="4"/>
  <c r="D11322" i="4" s="1"/>
  <c r="E11323" i="4"/>
  <c r="D11323" i="4" s="1"/>
  <c r="E11324" i="4"/>
  <c r="D11324" i="4" s="1"/>
  <c r="E11325" i="4"/>
  <c r="D11325" i="4" s="1"/>
  <c r="E11326" i="4"/>
  <c r="D11326" i="4" s="1"/>
  <c r="E11327" i="4"/>
  <c r="D11327" i="4" s="1"/>
  <c r="E11328" i="4"/>
  <c r="D11328" i="4" s="1"/>
  <c r="E11329" i="4"/>
  <c r="D11329" i="4" s="1"/>
  <c r="E11330" i="4"/>
  <c r="D11330" i="4" s="1"/>
  <c r="E11331" i="4"/>
  <c r="D11331" i="4" s="1"/>
  <c r="E11332" i="4"/>
  <c r="D11332" i="4" s="1"/>
  <c r="E11333" i="4"/>
  <c r="D11333" i="4" s="1"/>
  <c r="E11334" i="4"/>
  <c r="D11334" i="4" s="1"/>
  <c r="E11335" i="4"/>
  <c r="D11335" i="4" s="1"/>
  <c r="E11336" i="4"/>
  <c r="D11336" i="4" s="1"/>
  <c r="E11337" i="4"/>
  <c r="D11337" i="4" s="1"/>
  <c r="E11338" i="4"/>
  <c r="D11338" i="4" s="1"/>
  <c r="E11339" i="4"/>
  <c r="D11339" i="4" s="1"/>
  <c r="E11340" i="4"/>
  <c r="D11340" i="4" s="1"/>
  <c r="E11341" i="4"/>
  <c r="D11341" i="4" s="1"/>
  <c r="E11342" i="4"/>
  <c r="D11342" i="4" s="1"/>
  <c r="E11343" i="4"/>
  <c r="D11343" i="4" s="1"/>
  <c r="E11344" i="4"/>
  <c r="D11344" i="4" s="1"/>
  <c r="E11345" i="4"/>
  <c r="D11345" i="4" s="1"/>
  <c r="E11346" i="4"/>
  <c r="D11346" i="4" s="1"/>
  <c r="E11347" i="4"/>
  <c r="D11347" i="4" s="1"/>
  <c r="E11348" i="4"/>
  <c r="D11348" i="4" s="1"/>
  <c r="E11349" i="4"/>
  <c r="D11349" i="4" s="1"/>
  <c r="E11350" i="4"/>
  <c r="D11350" i="4" s="1"/>
  <c r="E11351" i="4"/>
  <c r="D11351" i="4" s="1"/>
  <c r="E11352" i="4"/>
  <c r="D11352" i="4" s="1"/>
  <c r="E11353" i="4"/>
  <c r="D11353" i="4" s="1"/>
  <c r="E11354" i="4"/>
  <c r="D11354" i="4" s="1"/>
  <c r="E11355" i="4"/>
  <c r="D11355" i="4" s="1"/>
  <c r="E11356" i="4"/>
  <c r="D11356" i="4" s="1"/>
  <c r="E11357" i="4"/>
  <c r="D11357" i="4" s="1"/>
  <c r="E11358" i="4"/>
  <c r="D11358" i="4" s="1"/>
  <c r="E11359" i="4"/>
  <c r="D11359" i="4" s="1"/>
  <c r="E11360" i="4"/>
  <c r="D11360" i="4" s="1"/>
  <c r="E11361" i="4"/>
  <c r="D11361" i="4" s="1"/>
  <c r="E11362" i="4"/>
  <c r="D11362" i="4" s="1"/>
  <c r="E11363" i="4"/>
  <c r="D11363" i="4" s="1"/>
  <c r="E11364" i="4"/>
  <c r="D11364" i="4" s="1"/>
  <c r="E11365" i="4"/>
  <c r="D11365" i="4" s="1"/>
  <c r="E11366" i="4"/>
  <c r="D11366" i="4" s="1"/>
  <c r="E11367" i="4"/>
  <c r="D11367" i="4" s="1"/>
  <c r="E11368" i="4"/>
  <c r="D11368" i="4" s="1"/>
  <c r="E11369" i="4"/>
  <c r="D11369" i="4" s="1"/>
  <c r="E11370" i="4"/>
  <c r="D11370" i="4" s="1"/>
  <c r="E11371" i="4"/>
  <c r="D11371" i="4" s="1"/>
  <c r="E11372" i="4"/>
  <c r="D11372" i="4" s="1"/>
  <c r="E11373" i="4"/>
  <c r="D11373" i="4" s="1"/>
  <c r="E11374" i="4"/>
  <c r="D11374" i="4" s="1"/>
  <c r="E11375" i="4"/>
  <c r="D11375" i="4" s="1"/>
  <c r="E11376" i="4"/>
  <c r="D11376" i="4" s="1"/>
  <c r="E11377" i="4"/>
  <c r="D11377" i="4" s="1"/>
  <c r="E11378" i="4"/>
  <c r="D11378" i="4" s="1"/>
  <c r="E11379" i="4"/>
  <c r="D11379" i="4" s="1"/>
  <c r="E11380" i="4"/>
  <c r="D11380" i="4" s="1"/>
  <c r="E11381" i="4"/>
  <c r="D11381" i="4" s="1"/>
  <c r="E11382" i="4"/>
  <c r="D11382" i="4" s="1"/>
  <c r="E11383" i="4"/>
  <c r="D11383" i="4" s="1"/>
  <c r="E11384" i="4"/>
  <c r="D11384" i="4" s="1"/>
  <c r="E11385" i="4"/>
  <c r="D11385" i="4" s="1"/>
  <c r="E11386" i="4"/>
  <c r="D11386" i="4" s="1"/>
  <c r="E11387" i="4"/>
  <c r="D11387" i="4" s="1"/>
  <c r="E11388" i="4"/>
  <c r="D11388" i="4" s="1"/>
  <c r="E11389" i="4"/>
  <c r="D11389" i="4" s="1"/>
  <c r="E11390" i="4"/>
  <c r="D11390" i="4" s="1"/>
  <c r="E11391" i="4"/>
  <c r="D11391" i="4" s="1"/>
  <c r="E11392" i="4"/>
  <c r="D11392" i="4" s="1"/>
  <c r="E11393" i="4"/>
  <c r="D11393" i="4" s="1"/>
  <c r="E11394" i="4"/>
  <c r="D11394" i="4" s="1"/>
  <c r="E11395" i="4"/>
  <c r="D11395" i="4" s="1"/>
  <c r="E11396" i="4"/>
  <c r="D11396" i="4" s="1"/>
  <c r="E11397" i="4"/>
  <c r="D11397" i="4" s="1"/>
  <c r="E11398" i="4"/>
  <c r="D11398" i="4" s="1"/>
  <c r="E11399" i="4"/>
  <c r="D11399" i="4" s="1"/>
  <c r="E11400" i="4"/>
  <c r="D11400" i="4" s="1"/>
  <c r="E11401" i="4"/>
  <c r="D11401" i="4" s="1"/>
  <c r="E11402" i="4"/>
  <c r="D11402" i="4" s="1"/>
  <c r="E11403" i="4"/>
  <c r="D11403" i="4" s="1"/>
  <c r="E11404" i="4"/>
  <c r="D11404" i="4" s="1"/>
  <c r="E11405" i="4"/>
  <c r="D11405" i="4" s="1"/>
  <c r="E11406" i="4"/>
  <c r="D11406" i="4" s="1"/>
  <c r="E11407" i="4"/>
  <c r="D11407" i="4" s="1"/>
  <c r="E11408" i="4"/>
  <c r="D11408" i="4" s="1"/>
  <c r="E11409" i="4"/>
  <c r="D11409" i="4" s="1"/>
  <c r="E11410" i="4"/>
  <c r="D11410" i="4" s="1"/>
  <c r="E11411" i="4"/>
  <c r="D11411" i="4" s="1"/>
  <c r="E11412" i="4"/>
  <c r="D11412" i="4" s="1"/>
  <c r="E11413" i="4"/>
  <c r="D11413" i="4" s="1"/>
  <c r="E11414" i="4"/>
  <c r="D11414" i="4" s="1"/>
  <c r="E11415" i="4"/>
  <c r="D11415" i="4" s="1"/>
  <c r="E11416" i="4"/>
  <c r="D11416" i="4" s="1"/>
  <c r="E11417" i="4"/>
  <c r="D11417" i="4" s="1"/>
  <c r="E11418" i="4"/>
  <c r="D11418" i="4" s="1"/>
  <c r="E11419" i="4"/>
  <c r="D11419" i="4" s="1"/>
  <c r="E11420" i="4"/>
  <c r="D11420" i="4" s="1"/>
  <c r="E11421" i="4"/>
  <c r="D11421" i="4" s="1"/>
  <c r="E11422" i="4"/>
  <c r="D11422" i="4" s="1"/>
  <c r="E11423" i="4"/>
  <c r="D11423" i="4" s="1"/>
  <c r="E11424" i="4"/>
  <c r="D11424" i="4" s="1"/>
  <c r="E11425" i="4"/>
  <c r="D11425" i="4" s="1"/>
  <c r="E11426" i="4"/>
  <c r="D11426" i="4" s="1"/>
  <c r="E11427" i="4"/>
  <c r="D11427" i="4" s="1"/>
  <c r="E11428" i="4"/>
  <c r="D11428" i="4" s="1"/>
  <c r="E11429" i="4"/>
  <c r="D11429" i="4" s="1"/>
  <c r="E11430" i="4"/>
  <c r="D11430" i="4" s="1"/>
  <c r="E11431" i="4"/>
  <c r="D11431" i="4" s="1"/>
  <c r="E11432" i="4"/>
  <c r="D11432" i="4" s="1"/>
  <c r="E11433" i="4"/>
  <c r="D11433" i="4" s="1"/>
  <c r="E11434" i="4"/>
  <c r="D11434" i="4" s="1"/>
  <c r="E11435" i="4"/>
  <c r="D11435" i="4" s="1"/>
  <c r="E11436" i="4"/>
  <c r="D11436" i="4" s="1"/>
  <c r="E11437" i="4"/>
  <c r="D11437" i="4" s="1"/>
  <c r="E11438" i="4"/>
  <c r="D11438" i="4" s="1"/>
  <c r="E11439" i="4"/>
  <c r="D11439" i="4" s="1"/>
  <c r="E11440" i="4"/>
  <c r="D11440" i="4" s="1"/>
  <c r="E11441" i="4"/>
  <c r="D11441" i="4" s="1"/>
  <c r="E11442" i="4"/>
  <c r="D11442" i="4" s="1"/>
  <c r="E11443" i="4"/>
  <c r="D11443" i="4" s="1"/>
  <c r="E11444" i="4"/>
  <c r="D11444" i="4" s="1"/>
  <c r="E11445" i="4"/>
  <c r="D11445" i="4" s="1"/>
  <c r="E11446" i="4"/>
  <c r="D11446" i="4" s="1"/>
  <c r="E11447" i="4"/>
  <c r="D11447" i="4" s="1"/>
  <c r="E11448" i="4"/>
  <c r="D11448" i="4" s="1"/>
  <c r="E11449" i="4"/>
  <c r="D11449" i="4" s="1"/>
  <c r="E11450" i="4"/>
  <c r="D11450" i="4" s="1"/>
  <c r="E11451" i="4"/>
  <c r="D11451" i="4" s="1"/>
  <c r="E11452" i="4"/>
  <c r="D11452" i="4" s="1"/>
  <c r="E11453" i="4"/>
  <c r="D11453" i="4" s="1"/>
  <c r="E11454" i="4"/>
  <c r="D11454" i="4" s="1"/>
  <c r="E11455" i="4"/>
  <c r="D11455" i="4" s="1"/>
  <c r="E11456" i="4"/>
  <c r="D11456" i="4" s="1"/>
  <c r="E11457" i="4"/>
  <c r="D11457" i="4" s="1"/>
  <c r="E11458" i="4"/>
  <c r="D11458" i="4" s="1"/>
  <c r="E11459" i="4"/>
  <c r="D11459" i="4" s="1"/>
  <c r="E11460" i="4"/>
  <c r="D11460" i="4" s="1"/>
  <c r="E11461" i="4"/>
  <c r="D11461" i="4" s="1"/>
  <c r="E11462" i="4"/>
  <c r="D11462" i="4" s="1"/>
  <c r="E11463" i="4"/>
  <c r="D11463" i="4" s="1"/>
  <c r="E11464" i="4"/>
  <c r="D11464" i="4" s="1"/>
  <c r="E11465" i="4"/>
  <c r="D11465" i="4" s="1"/>
  <c r="E11466" i="4"/>
  <c r="D11466" i="4" s="1"/>
  <c r="E11467" i="4"/>
  <c r="D11467" i="4" s="1"/>
  <c r="E11468" i="4"/>
  <c r="D11468" i="4" s="1"/>
  <c r="E11469" i="4"/>
  <c r="D11469" i="4" s="1"/>
  <c r="E11470" i="4"/>
  <c r="D11470" i="4" s="1"/>
  <c r="E11471" i="4"/>
  <c r="D11471" i="4" s="1"/>
  <c r="E11472" i="4"/>
  <c r="D11472" i="4" s="1"/>
  <c r="E11473" i="4"/>
  <c r="D11473" i="4" s="1"/>
  <c r="E11474" i="4"/>
  <c r="D11474" i="4" s="1"/>
  <c r="E11475" i="4"/>
  <c r="D11475" i="4" s="1"/>
  <c r="E11476" i="4"/>
  <c r="D11476" i="4" s="1"/>
  <c r="E11477" i="4"/>
  <c r="D11477" i="4" s="1"/>
  <c r="E11478" i="4"/>
  <c r="D11478" i="4" s="1"/>
  <c r="E11479" i="4"/>
  <c r="D11479" i="4" s="1"/>
  <c r="E11480" i="4"/>
  <c r="D11480" i="4" s="1"/>
  <c r="E11481" i="4"/>
  <c r="D11481" i="4" s="1"/>
  <c r="E11482" i="4"/>
  <c r="D11482" i="4" s="1"/>
  <c r="E11483" i="4"/>
  <c r="D11483" i="4" s="1"/>
  <c r="E11484" i="4"/>
  <c r="D11484" i="4" s="1"/>
  <c r="E11485" i="4"/>
  <c r="D11485" i="4" s="1"/>
  <c r="E11486" i="4"/>
  <c r="D11486" i="4" s="1"/>
  <c r="E11487" i="4"/>
  <c r="D11487" i="4" s="1"/>
  <c r="E11488" i="4"/>
  <c r="D11488" i="4" s="1"/>
  <c r="E11489" i="4"/>
  <c r="D11489" i="4" s="1"/>
  <c r="E11490" i="4"/>
  <c r="D11490" i="4" s="1"/>
  <c r="E11491" i="4"/>
  <c r="D11491" i="4" s="1"/>
  <c r="E11492" i="4"/>
  <c r="D11492" i="4" s="1"/>
  <c r="E11493" i="4"/>
  <c r="D11493" i="4" s="1"/>
  <c r="E11494" i="4"/>
  <c r="D11494" i="4" s="1"/>
  <c r="E11495" i="4"/>
  <c r="D11495" i="4" s="1"/>
  <c r="E11496" i="4"/>
  <c r="D11496" i="4" s="1"/>
  <c r="E11497" i="4"/>
  <c r="D11497" i="4" s="1"/>
  <c r="E11498" i="4"/>
  <c r="D11498" i="4" s="1"/>
  <c r="E11499" i="4"/>
  <c r="D11499" i="4" s="1"/>
  <c r="E11500" i="4"/>
  <c r="D11500" i="4" s="1"/>
  <c r="E11501" i="4"/>
  <c r="D11501" i="4" s="1"/>
  <c r="E11502" i="4"/>
  <c r="D11502" i="4" s="1"/>
  <c r="E11503" i="4"/>
  <c r="D11503" i="4" s="1"/>
  <c r="E11504" i="4"/>
  <c r="D11504" i="4" s="1"/>
  <c r="E11505" i="4"/>
  <c r="D11505" i="4" s="1"/>
  <c r="E11506" i="4"/>
  <c r="D11506" i="4" s="1"/>
  <c r="E11507" i="4"/>
  <c r="D11507" i="4" s="1"/>
  <c r="E11508" i="4"/>
  <c r="D11508" i="4" s="1"/>
  <c r="E11509" i="4"/>
  <c r="D11509" i="4" s="1"/>
  <c r="E11510" i="4"/>
  <c r="D11510" i="4" s="1"/>
  <c r="E11511" i="4"/>
  <c r="D11511" i="4" s="1"/>
  <c r="E11512" i="4"/>
  <c r="D11512" i="4" s="1"/>
  <c r="E11513" i="4"/>
  <c r="D11513" i="4" s="1"/>
  <c r="E11514" i="4"/>
  <c r="D11514" i="4" s="1"/>
  <c r="E11515" i="4"/>
  <c r="D11515" i="4" s="1"/>
  <c r="E11516" i="4"/>
  <c r="D11516" i="4" s="1"/>
  <c r="E11517" i="4"/>
  <c r="D11517" i="4" s="1"/>
  <c r="E11518" i="4"/>
  <c r="D11518" i="4" s="1"/>
  <c r="E11519" i="4"/>
  <c r="D11519" i="4" s="1"/>
  <c r="E11520" i="4"/>
  <c r="D11520" i="4" s="1"/>
  <c r="E11521" i="4"/>
  <c r="D11521" i="4" s="1"/>
  <c r="E11522" i="4"/>
  <c r="D11522" i="4" s="1"/>
  <c r="E11523" i="4"/>
  <c r="D11523" i="4" s="1"/>
  <c r="E11524" i="4"/>
  <c r="D11524" i="4" s="1"/>
  <c r="E11525" i="4"/>
  <c r="D11525" i="4" s="1"/>
  <c r="E11526" i="4"/>
  <c r="D11526" i="4" s="1"/>
  <c r="E11527" i="4"/>
  <c r="D11527" i="4" s="1"/>
  <c r="E11528" i="4"/>
  <c r="D11528" i="4" s="1"/>
  <c r="E11529" i="4"/>
  <c r="D11529" i="4" s="1"/>
  <c r="E11530" i="4"/>
  <c r="D11530" i="4" s="1"/>
  <c r="E11531" i="4"/>
  <c r="D11531" i="4" s="1"/>
  <c r="E11532" i="4"/>
  <c r="D11532" i="4" s="1"/>
  <c r="E11533" i="4"/>
  <c r="D11533" i="4" s="1"/>
  <c r="E11534" i="4"/>
  <c r="D11534" i="4" s="1"/>
  <c r="E11535" i="4"/>
  <c r="D11535" i="4" s="1"/>
  <c r="E11536" i="4"/>
  <c r="D11536" i="4" s="1"/>
  <c r="E11537" i="4"/>
  <c r="D11537" i="4" s="1"/>
  <c r="E11538" i="4"/>
  <c r="D11538" i="4" s="1"/>
  <c r="E11539" i="4"/>
  <c r="D11539" i="4" s="1"/>
  <c r="E11540" i="4"/>
  <c r="D11540" i="4" s="1"/>
  <c r="E11541" i="4"/>
  <c r="D11541" i="4" s="1"/>
  <c r="E11542" i="4"/>
  <c r="D11542" i="4" s="1"/>
  <c r="E11543" i="4"/>
  <c r="D11543" i="4" s="1"/>
  <c r="E11544" i="4"/>
  <c r="D11544" i="4" s="1"/>
  <c r="E11545" i="4"/>
  <c r="D11545" i="4" s="1"/>
  <c r="E11546" i="4"/>
  <c r="D11546" i="4" s="1"/>
  <c r="E11547" i="4"/>
  <c r="D11547" i="4" s="1"/>
  <c r="E11548" i="4"/>
  <c r="D11548" i="4" s="1"/>
  <c r="E11549" i="4"/>
  <c r="D11549" i="4" s="1"/>
  <c r="E11550" i="4"/>
  <c r="D11550" i="4" s="1"/>
  <c r="E11551" i="4"/>
  <c r="D11551" i="4" s="1"/>
  <c r="E11552" i="4"/>
  <c r="D11552" i="4" s="1"/>
  <c r="E11553" i="4"/>
  <c r="D11553" i="4" s="1"/>
  <c r="E11554" i="4"/>
  <c r="D11554" i="4" s="1"/>
  <c r="E11555" i="4"/>
  <c r="D11555" i="4" s="1"/>
  <c r="E11556" i="4"/>
  <c r="D11556" i="4" s="1"/>
  <c r="E11557" i="4"/>
  <c r="D11557" i="4" s="1"/>
  <c r="E11558" i="4"/>
  <c r="D11558" i="4" s="1"/>
  <c r="E11559" i="4"/>
  <c r="D11559" i="4" s="1"/>
  <c r="E11560" i="4"/>
  <c r="D11560" i="4" s="1"/>
  <c r="E11561" i="4"/>
  <c r="D11561" i="4" s="1"/>
  <c r="E11562" i="4"/>
  <c r="D11562" i="4" s="1"/>
  <c r="E11563" i="4"/>
  <c r="D11563" i="4" s="1"/>
  <c r="E11564" i="4"/>
  <c r="D11564" i="4" s="1"/>
  <c r="E11565" i="4"/>
  <c r="D11565" i="4" s="1"/>
  <c r="E11566" i="4"/>
  <c r="D11566" i="4" s="1"/>
  <c r="E11567" i="4"/>
  <c r="D11567" i="4" s="1"/>
  <c r="E11568" i="4"/>
  <c r="D11568" i="4" s="1"/>
  <c r="E11569" i="4"/>
  <c r="D11569" i="4" s="1"/>
  <c r="E11570" i="4"/>
  <c r="D11570" i="4" s="1"/>
  <c r="E11571" i="4"/>
  <c r="D11571" i="4" s="1"/>
  <c r="E11572" i="4"/>
  <c r="D11572" i="4" s="1"/>
  <c r="E11573" i="4"/>
  <c r="D11573" i="4" s="1"/>
  <c r="E11574" i="4"/>
  <c r="D11574" i="4" s="1"/>
  <c r="E11575" i="4"/>
  <c r="D11575" i="4" s="1"/>
  <c r="E11576" i="4"/>
  <c r="D11576" i="4" s="1"/>
  <c r="E11577" i="4"/>
  <c r="D11577" i="4" s="1"/>
  <c r="E11578" i="4"/>
  <c r="D11578" i="4" s="1"/>
  <c r="E11579" i="4"/>
  <c r="D11579" i="4" s="1"/>
  <c r="E11580" i="4"/>
  <c r="D11580" i="4" s="1"/>
  <c r="E11581" i="4"/>
  <c r="D11581" i="4" s="1"/>
  <c r="E11582" i="4"/>
  <c r="D11582" i="4" s="1"/>
  <c r="E11583" i="4"/>
  <c r="D11583" i="4" s="1"/>
  <c r="E11584" i="4"/>
  <c r="D11584" i="4" s="1"/>
  <c r="E11585" i="4"/>
  <c r="D11585" i="4" s="1"/>
  <c r="E11586" i="4"/>
  <c r="D11586" i="4" s="1"/>
  <c r="E11587" i="4"/>
  <c r="D11587" i="4" s="1"/>
  <c r="E11588" i="4"/>
  <c r="D11588" i="4" s="1"/>
  <c r="E11589" i="4"/>
  <c r="D11589" i="4" s="1"/>
  <c r="E11590" i="4"/>
  <c r="D11590" i="4" s="1"/>
  <c r="E11591" i="4"/>
  <c r="D11591" i="4" s="1"/>
  <c r="E11592" i="4"/>
  <c r="D11592" i="4" s="1"/>
  <c r="E11593" i="4"/>
  <c r="D11593" i="4" s="1"/>
  <c r="E11594" i="4"/>
  <c r="D11594" i="4" s="1"/>
  <c r="E11595" i="4"/>
  <c r="D11595" i="4" s="1"/>
  <c r="E11596" i="4"/>
  <c r="D11596" i="4" s="1"/>
  <c r="E11597" i="4"/>
  <c r="D11597" i="4" s="1"/>
  <c r="E11598" i="4"/>
  <c r="D11598" i="4" s="1"/>
  <c r="E11599" i="4"/>
  <c r="D11599" i="4" s="1"/>
  <c r="E11600" i="4"/>
  <c r="D11600" i="4" s="1"/>
  <c r="E11601" i="4"/>
  <c r="D11601" i="4" s="1"/>
  <c r="E11602" i="4"/>
  <c r="D11602" i="4" s="1"/>
  <c r="E11603" i="4"/>
  <c r="D11603" i="4" s="1"/>
  <c r="E11604" i="4"/>
  <c r="D11604" i="4" s="1"/>
  <c r="E11605" i="4"/>
  <c r="D11605" i="4" s="1"/>
  <c r="E11606" i="4"/>
  <c r="D11606" i="4" s="1"/>
  <c r="E11607" i="4"/>
  <c r="D11607" i="4" s="1"/>
  <c r="E11608" i="4"/>
  <c r="D11608" i="4" s="1"/>
  <c r="E11609" i="4"/>
  <c r="D11609" i="4" s="1"/>
  <c r="E11610" i="4"/>
  <c r="D11610" i="4" s="1"/>
  <c r="E11611" i="4"/>
  <c r="D11611" i="4" s="1"/>
  <c r="E11612" i="4"/>
  <c r="D11612" i="4" s="1"/>
  <c r="E11613" i="4"/>
  <c r="D11613" i="4" s="1"/>
  <c r="E11614" i="4"/>
  <c r="D11614" i="4" s="1"/>
  <c r="E11615" i="4"/>
  <c r="D11615" i="4" s="1"/>
  <c r="E11616" i="4"/>
  <c r="D11616" i="4" s="1"/>
  <c r="E11617" i="4"/>
  <c r="D11617" i="4" s="1"/>
  <c r="E11618" i="4"/>
  <c r="D11618" i="4" s="1"/>
  <c r="E11619" i="4"/>
  <c r="D11619" i="4" s="1"/>
  <c r="E11620" i="4"/>
  <c r="D11620" i="4" s="1"/>
  <c r="E11621" i="4"/>
  <c r="D11621" i="4" s="1"/>
  <c r="E11622" i="4"/>
  <c r="D11622" i="4" s="1"/>
  <c r="E11623" i="4"/>
  <c r="D11623" i="4" s="1"/>
  <c r="E11624" i="4"/>
  <c r="D11624" i="4" s="1"/>
  <c r="E11625" i="4"/>
  <c r="D11625" i="4" s="1"/>
  <c r="E11626" i="4"/>
  <c r="D11626" i="4" s="1"/>
  <c r="E11627" i="4"/>
  <c r="D11627" i="4" s="1"/>
  <c r="E11628" i="4"/>
  <c r="D11628" i="4" s="1"/>
  <c r="E11629" i="4"/>
  <c r="D11629" i="4" s="1"/>
  <c r="E11630" i="4"/>
  <c r="D11630" i="4" s="1"/>
  <c r="E11631" i="4"/>
  <c r="D11631" i="4" s="1"/>
  <c r="E11632" i="4"/>
  <c r="D11632" i="4" s="1"/>
  <c r="E11633" i="4"/>
  <c r="D11633" i="4" s="1"/>
  <c r="E11634" i="4"/>
  <c r="D11634" i="4" s="1"/>
  <c r="E11635" i="4"/>
  <c r="D11635" i="4" s="1"/>
  <c r="E11636" i="4"/>
  <c r="D11636" i="4" s="1"/>
  <c r="E11637" i="4"/>
  <c r="D11637" i="4" s="1"/>
  <c r="E11638" i="4"/>
  <c r="D11638" i="4" s="1"/>
  <c r="E11639" i="4"/>
  <c r="D11639" i="4" s="1"/>
  <c r="E11640" i="4"/>
  <c r="D11640" i="4" s="1"/>
  <c r="E11641" i="4"/>
  <c r="D11641" i="4" s="1"/>
  <c r="E11642" i="4"/>
  <c r="D11642" i="4" s="1"/>
  <c r="E11643" i="4"/>
  <c r="D11643" i="4" s="1"/>
  <c r="E11644" i="4"/>
  <c r="D11644" i="4" s="1"/>
  <c r="E11645" i="4"/>
  <c r="D11645" i="4" s="1"/>
  <c r="E11646" i="4"/>
  <c r="D11646" i="4" s="1"/>
  <c r="E11647" i="4"/>
  <c r="D11647" i="4" s="1"/>
  <c r="E11648" i="4"/>
  <c r="D11648" i="4" s="1"/>
  <c r="E11649" i="4"/>
  <c r="D11649" i="4" s="1"/>
  <c r="E11650" i="4"/>
  <c r="D11650" i="4" s="1"/>
  <c r="E11651" i="4"/>
  <c r="D11651" i="4" s="1"/>
  <c r="E11652" i="4"/>
  <c r="D11652" i="4" s="1"/>
  <c r="E11653" i="4"/>
  <c r="D11653" i="4" s="1"/>
  <c r="E11654" i="4"/>
  <c r="D11654" i="4" s="1"/>
  <c r="E11655" i="4"/>
  <c r="D11655" i="4" s="1"/>
  <c r="E11656" i="4"/>
  <c r="D11656" i="4" s="1"/>
  <c r="E11657" i="4"/>
  <c r="D11657" i="4" s="1"/>
  <c r="E11658" i="4"/>
  <c r="D11658" i="4" s="1"/>
  <c r="E11659" i="4"/>
  <c r="D11659" i="4" s="1"/>
  <c r="E11660" i="4"/>
  <c r="D11660" i="4" s="1"/>
  <c r="E11661" i="4"/>
  <c r="D11661" i="4" s="1"/>
  <c r="E11662" i="4"/>
  <c r="D11662" i="4" s="1"/>
  <c r="E11663" i="4"/>
  <c r="D11663" i="4" s="1"/>
  <c r="E11664" i="4"/>
  <c r="D11664" i="4" s="1"/>
  <c r="E11665" i="4"/>
  <c r="D11665" i="4" s="1"/>
  <c r="E11666" i="4"/>
  <c r="D11666" i="4" s="1"/>
  <c r="E11667" i="4"/>
  <c r="D11667" i="4" s="1"/>
  <c r="E11668" i="4"/>
  <c r="D11668" i="4" s="1"/>
  <c r="E11669" i="4"/>
  <c r="D11669" i="4" s="1"/>
  <c r="E11670" i="4"/>
  <c r="D11670" i="4" s="1"/>
  <c r="E11671" i="4"/>
  <c r="D11671" i="4" s="1"/>
  <c r="E11672" i="4"/>
  <c r="D11672" i="4" s="1"/>
  <c r="E11673" i="4"/>
  <c r="D11673" i="4" s="1"/>
  <c r="E11674" i="4"/>
  <c r="D11674" i="4" s="1"/>
  <c r="E11675" i="4"/>
  <c r="D11675" i="4" s="1"/>
  <c r="E11676" i="4"/>
  <c r="D11676" i="4" s="1"/>
  <c r="E11677" i="4"/>
  <c r="D11677" i="4" s="1"/>
  <c r="E11678" i="4"/>
  <c r="D11678" i="4" s="1"/>
  <c r="E11679" i="4"/>
  <c r="D11679" i="4" s="1"/>
  <c r="E11680" i="4"/>
  <c r="D11680" i="4" s="1"/>
  <c r="E11681" i="4"/>
  <c r="D11681" i="4" s="1"/>
  <c r="E11682" i="4"/>
  <c r="D11682" i="4" s="1"/>
  <c r="E11683" i="4"/>
  <c r="D11683" i="4" s="1"/>
  <c r="E11684" i="4"/>
  <c r="D11684" i="4" s="1"/>
  <c r="E11685" i="4"/>
  <c r="D11685" i="4" s="1"/>
  <c r="E11686" i="4"/>
  <c r="D11686" i="4" s="1"/>
  <c r="E11687" i="4"/>
  <c r="D11687" i="4" s="1"/>
  <c r="E11688" i="4"/>
  <c r="D11688" i="4" s="1"/>
  <c r="E11689" i="4"/>
  <c r="D11689" i="4" s="1"/>
  <c r="E11690" i="4"/>
  <c r="D11690" i="4" s="1"/>
  <c r="E11691" i="4"/>
  <c r="D11691" i="4" s="1"/>
  <c r="E11692" i="4"/>
  <c r="D11692" i="4" s="1"/>
  <c r="E11693" i="4"/>
  <c r="D11693" i="4" s="1"/>
  <c r="E11694" i="4"/>
  <c r="D11694" i="4" s="1"/>
  <c r="E11695" i="4"/>
  <c r="D11695" i="4" s="1"/>
  <c r="E11696" i="4"/>
  <c r="D11696" i="4" s="1"/>
  <c r="E11697" i="4"/>
  <c r="D11697" i="4" s="1"/>
  <c r="E11698" i="4"/>
  <c r="D11698" i="4" s="1"/>
  <c r="E11699" i="4"/>
  <c r="D11699" i="4" s="1"/>
  <c r="E11700" i="4"/>
  <c r="D11700" i="4" s="1"/>
  <c r="E11701" i="4"/>
  <c r="D11701" i="4" s="1"/>
  <c r="E11702" i="4"/>
  <c r="D11702" i="4" s="1"/>
  <c r="E11703" i="4"/>
  <c r="D11703" i="4" s="1"/>
  <c r="E11704" i="4"/>
  <c r="D11704" i="4" s="1"/>
  <c r="E11705" i="4"/>
  <c r="D11705" i="4" s="1"/>
  <c r="E11706" i="4"/>
  <c r="D11706" i="4" s="1"/>
  <c r="E11707" i="4"/>
  <c r="D11707" i="4" s="1"/>
  <c r="E11708" i="4"/>
  <c r="D11708" i="4" s="1"/>
  <c r="E11709" i="4"/>
  <c r="D11709" i="4" s="1"/>
  <c r="E11710" i="4"/>
  <c r="D11710" i="4" s="1"/>
  <c r="E11711" i="4"/>
  <c r="D11711" i="4" s="1"/>
  <c r="E11712" i="4"/>
  <c r="D11712" i="4" s="1"/>
  <c r="E11713" i="4"/>
  <c r="D11713" i="4" s="1"/>
  <c r="E11714" i="4"/>
  <c r="D11714" i="4" s="1"/>
  <c r="E11715" i="4"/>
  <c r="D11715" i="4" s="1"/>
  <c r="E11716" i="4"/>
  <c r="D11716" i="4" s="1"/>
  <c r="E11717" i="4"/>
  <c r="D11717" i="4" s="1"/>
  <c r="E11718" i="4"/>
  <c r="D11718" i="4" s="1"/>
  <c r="E11719" i="4"/>
  <c r="D11719" i="4" s="1"/>
  <c r="E11720" i="4"/>
  <c r="D11720" i="4" s="1"/>
  <c r="E11721" i="4"/>
  <c r="D11721" i="4" s="1"/>
  <c r="E11722" i="4"/>
  <c r="D11722" i="4" s="1"/>
  <c r="E11723" i="4"/>
  <c r="D11723" i="4" s="1"/>
  <c r="E11724" i="4"/>
  <c r="D11724" i="4" s="1"/>
  <c r="E11725" i="4"/>
  <c r="D11725" i="4" s="1"/>
  <c r="E11726" i="4"/>
  <c r="D11726" i="4" s="1"/>
  <c r="E11727" i="4"/>
  <c r="D11727" i="4" s="1"/>
  <c r="E11728" i="4"/>
  <c r="D11728" i="4" s="1"/>
  <c r="E11729" i="4"/>
  <c r="D11729" i="4" s="1"/>
  <c r="E11730" i="4"/>
  <c r="D11730" i="4" s="1"/>
  <c r="E11731" i="4"/>
  <c r="D11731" i="4" s="1"/>
  <c r="E11732" i="4"/>
  <c r="D11732" i="4" s="1"/>
  <c r="E11733" i="4"/>
  <c r="D11733" i="4" s="1"/>
  <c r="E11734" i="4"/>
  <c r="D11734" i="4" s="1"/>
  <c r="E11735" i="4"/>
  <c r="D11735" i="4" s="1"/>
  <c r="E11736" i="4"/>
  <c r="D11736" i="4" s="1"/>
  <c r="E11737" i="4"/>
  <c r="D11737" i="4" s="1"/>
  <c r="E11738" i="4"/>
  <c r="D11738" i="4" s="1"/>
  <c r="E11739" i="4"/>
  <c r="D11739" i="4" s="1"/>
  <c r="E11740" i="4"/>
  <c r="D11740" i="4" s="1"/>
  <c r="E11741" i="4"/>
  <c r="D11741" i="4" s="1"/>
  <c r="E11742" i="4"/>
  <c r="D11742" i="4" s="1"/>
  <c r="E11743" i="4"/>
  <c r="D11743" i="4" s="1"/>
  <c r="E11744" i="4"/>
  <c r="D11744" i="4" s="1"/>
  <c r="E11745" i="4"/>
  <c r="D11745" i="4" s="1"/>
  <c r="E11746" i="4"/>
  <c r="D11746" i="4" s="1"/>
  <c r="E11747" i="4"/>
  <c r="D11747" i="4" s="1"/>
  <c r="E11748" i="4"/>
  <c r="D11748" i="4" s="1"/>
  <c r="E11749" i="4"/>
  <c r="D11749" i="4" s="1"/>
  <c r="E11750" i="4"/>
  <c r="D11750" i="4" s="1"/>
  <c r="E11751" i="4"/>
  <c r="D11751" i="4" s="1"/>
  <c r="E11752" i="4"/>
  <c r="D11752" i="4" s="1"/>
  <c r="E11753" i="4"/>
  <c r="D11753" i="4" s="1"/>
  <c r="E11754" i="4"/>
  <c r="D11754" i="4" s="1"/>
  <c r="E11755" i="4"/>
  <c r="D11755" i="4" s="1"/>
  <c r="E11756" i="4"/>
  <c r="D11756" i="4" s="1"/>
  <c r="E11757" i="4"/>
  <c r="D11757" i="4" s="1"/>
  <c r="E11758" i="4"/>
  <c r="D11758" i="4" s="1"/>
  <c r="E11759" i="4"/>
  <c r="D11759" i="4" s="1"/>
  <c r="E11760" i="4"/>
  <c r="D11760" i="4" s="1"/>
  <c r="E11761" i="4"/>
  <c r="D11761" i="4" s="1"/>
  <c r="E11762" i="4"/>
  <c r="D11762" i="4" s="1"/>
  <c r="E11763" i="4"/>
  <c r="D11763" i="4" s="1"/>
  <c r="E11764" i="4"/>
  <c r="D11764" i="4" s="1"/>
  <c r="E11765" i="4"/>
  <c r="D11765" i="4" s="1"/>
  <c r="E11766" i="4"/>
  <c r="D11766" i="4" s="1"/>
  <c r="E11767" i="4"/>
  <c r="D11767" i="4" s="1"/>
  <c r="E11768" i="4"/>
  <c r="D11768" i="4" s="1"/>
  <c r="E11769" i="4"/>
  <c r="D11769" i="4" s="1"/>
  <c r="E11770" i="4"/>
  <c r="D11770" i="4" s="1"/>
  <c r="E11771" i="4"/>
  <c r="D11771" i="4" s="1"/>
  <c r="E11772" i="4"/>
  <c r="D11772" i="4" s="1"/>
  <c r="E11773" i="4"/>
  <c r="D11773" i="4" s="1"/>
  <c r="E11774" i="4"/>
  <c r="D11774" i="4" s="1"/>
  <c r="E11775" i="4"/>
  <c r="D11775" i="4" s="1"/>
  <c r="E11776" i="4"/>
  <c r="D11776" i="4" s="1"/>
  <c r="E11777" i="4"/>
  <c r="D11777" i="4" s="1"/>
  <c r="E11778" i="4"/>
  <c r="D11778" i="4" s="1"/>
  <c r="E11779" i="4"/>
  <c r="D11779" i="4" s="1"/>
  <c r="E11780" i="4"/>
  <c r="D11780" i="4" s="1"/>
  <c r="E11781" i="4"/>
  <c r="D11781" i="4" s="1"/>
  <c r="E11782" i="4"/>
  <c r="D11782" i="4" s="1"/>
  <c r="E11783" i="4"/>
  <c r="D11783" i="4" s="1"/>
  <c r="E11784" i="4"/>
  <c r="D11784" i="4" s="1"/>
  <c r="E11785" i="4"/>
  <c r="D11785" i="4" s="1"/>
  <c r="E11786" i="4"/>
  <c r="D11786" i="4" s="1"/>
  <c r="E11787" i="4"/>
  <c r="D11787" i="4" s="1"/>
  <c r="E11788" i="4"/>
  <c r="D11788" i="4" s="1"/>
  <c r="E11789" i="4"/>
  <c r="D11789" i="4" s="1"/>
  <c r="E11790" i="4"/>
  <c r="D11790" i="4" s="1"/>
  <c r="E11791" i="4"/>
  <c r="D11791" i="4" s="1"/>
  <c r="E11792" i="4"/>
  <c r="D11792" i="4" s="1"/>
  <c r="E11793" i="4"/>
  <c r="D11793" i="4" s="1"/>
  <c r="E11794" i="4"/>
  <c r="D11794" i="4" s="1"/>
  <c r="E11795" i="4"/>
  <c r="D11795" i="4" s="1"/>
  <c r="E11796" i="4"/>
  <c r="D11796" i="4" s="1"/>
  <c r="E11797" i="4"/>
  <c r="D11797" i="4" s="1"/>
  <c r="E11798" i="4"/>
  <c r="D11798" i="4" s="1"/>
  <c r="E11799" i="4"/>
  <c r="D11799" i="4" s="1"/>
  <c r="E11800" i="4"/>
  <c r="D11800" i="4" s="1"/>
  <c r="E11801" i="4"/>
  <c r="D11801" i="4" s="1"/>
  <c r="E11802" i="4"/>
  <c r="D11802" i="4" s="1"/>
  <c r="E11803" i="4"/>
  <c r="D11803" i="4" s="1"/>
  <c r="E11804" i="4"/>
  <c r="D11804" i="4" s="1"/>
  <c r="E11805" i="4"/>
  <c r="D11805" i="4" s="1"/>
  <c r="E11806" i="4"/>
  <c r="D11806" i="4" s="1"/>
  <c r="E11807" i="4"/>
  <c r="D11807" i="4" s="1"/>
  <c r="E11808" i="4"/>
  <c r="D11808" i="4" s="1"/>
  <c r="E11809" i="4"/>
  <c r="D11809" i="4" s="1"/>
  <c r="E11810" i="4"/>
  <c r="D11810" i="4" s="1"/>
  <c r="E11811" i="4"/>
  <c r="D11811" i="4" s="1"/>
  <c r="E11812" i="4"/>
  <c r="D11812" i="4" s="1"/>
  <c r="E11813" i="4"/>
  <c r="D11813" i="4" s="1"/>
  <c r="E11814" i="4"/>
  <c r="D11814" i="4" s="1"/>
  <c r="E11815" i="4"/>
  <c r="D11815" i="4" s="1"/>
  <c r="E11816" i="4"/>
  <c r="D11816" i="4" s="1"/>
  <c r="E11817" i="4"/>
  <c r="D11817" i="4" s="1"/>
  <c r="E11818" i="4"/>
  <c r="D11818" i="4" s="1"/>
  <c r="E11819" i="4"/>
  <c r="D11819" i="4" s="1"/>
  <c r="E11820" i="4"/>
  <c r="D11820" i="4" s="1"/>
  <c r="E11821" i="4"/>
  <c r="D11821" i="4" s="1"/>
  <c r="E11822" i="4"/>
  <c r="D11822" i="4" s="1"/>
  <c r="E11823" i="4"/>
  <c r="D11823" i="4" s="1"/>
  <c r="E11824" i="4"/>
  <c r="D11824" i="4" s="1"/>
  <c r="E11825" i="4"/>
  <c r="D11825" i="4" s="1"/>
  <c r="E11826" i="4"/>
  <c r="D11826" i="4" s="1"/>
  <c r="E11827" i="4"/>
  <c r="D11827" i="4" s="1"/>
  <c r="E11828" i="4"/>
  <c r="D11828" i="4" s="1"/>
  <c r="E11829" i="4"/>
  <c r="D11829" i="4" s="1"/>
  <c r="E11830" i="4"/>
  <c r="D11830" i="4" s="1"/>
  <c r="E11831" i="4"/>
  <c r="D11831" i="4" s="1"/>
  <c r="E11832" i="4"/>
  <c r="D11832" i="4" s="1"/>
  <c r="E11833" i="4"/>
  <c r="D11833" i="4" s="1"/>
  <c r="E11834" i="4"/>
  <c r="D11834" i="4" s="1"/>
  <c r="E11835" i="4"/>
  <c r="D11835" i="4" s="1"/>
  <c r="E11836" i="4"/>
  <c r="D11836" i="4" s="1"/>
  <c r="E11837" i="4"/>
  <c r="D11837" i="4" s="1"/>
  <c r="E11838" i="4"/>
  <c r="D11838" i="4" s="1"/>
  <c r="E11839" i="4"/>
  <c r="D11839" i="4" s="1"/>
  <c r="E11840" i="4"/>
  <c r="D11840" i="4" s="1"/>
  <c r="E11841" i="4"/>
  <c r="D11841" i="4" s="1"/>
  <c r="E11842" i="4"/>
  <c r="D11842" i="4" s="1"/>
  <c r="E11843" i="4"/>
  <c r="D11843" i="4" s="1"/>
  <c r="E11844" i="4"/>
  <c r="D11844" i="4" s="1"/>
  <c r="E11845" i="4"/>
  <c r="D11845" i="4" s="1"/>
  <c r="E11846" i="4"/>
  <c r="D11846" i="4" s="1"/>
  <c r="E11847" i="4"/>
  <c r="D11847" i="4" s="1"/>
  <c r="E11848" i="4"/>
  <c r="D11848" i="4" s="1"/>
  <c r="E11849" i="4"/>
  <c r="D11849" i="4" s="1"/>
  <c r="E11850" i="4"/>
  <c r="D11850" i="4" s="1"/>
  <c r="E11851" i="4"/>
  <c r="D11851" i="4" s="1"/>
  <c r="E11852" i="4"/>
  <c r="D11852" i="4" s="1"/>
  <c r="E11853" i="4"/>
  <c r="D11853" i="4" s="1"/>
  <c r="E11854" i="4"/>
  <c r="D11854" i="4" s="1"/>
  <c r="E11855" i="4"/>
  <c r="D11855" i="4" s="1"/>
  <c r="E11856" i="4"/>
  <c r="D11856" i="4" s="1"/>
  <c r="E11857" i="4"/>
  <c r="D11857" i="4" s="1"/>
  <c r="E11858" i="4"/>
  <c r="D11858" i="4" s="1"/>
  <c r="E11859" i="4"/>
  <c r="D11859" i="4" s="1"/>
  <c r="E11860" i="4"/>
  <c r="D11860" i="4" s="1"/>
  <c r="E11861" i="4"/>
  <c r="D11861" i="4" s="1"/>
  <c r="E11862" i="4"/>
  <c r="D11862" i="4" s="1"/>
  <c r="E11863" i="4"/>
  <c r="D11863" i="4" s="1"/>
  <c r="E11864" i="4"/>
  <c r="D11864" i="4" s="1"/>
  <c r="E11865" i="4"/>
  <c r="D11865" i="4" s="1"/>
  <c r="E11866" i="4"/>
  <c r="D11866" i="4" s="1"/>
  <c r="E11867" i="4"/>
  <c r="D11867" i="4" s="1"/>
  <c r="E11868" i="4"/>
  <c r="D11868" i="4" s="1"/>
  <c r="E11869" i="4"/>
  <c r="D11869" i="4" s="1"/>
  <c r="E11870" i="4"/>
  <c r="D11870" i="4" s="1"/>
  <c r="E11871" i="4"/>
  <c r="D11871" i="4" s="1"/>
  <c r="E11872" i="4"/>
  <c r="D11872" i="4" s="1"/>
  <c r="E11873" i="4"/>
  <c r="D11873" i="4" s="1"/>
  <c r="E11874" i="4"/>
  <c r="D11874" i="4" s="1"/>
  <c r="E11875" i="4"/>
  <c r="D11875" i="4" s="1"/>
  <c r="E11876" i="4"/>
  <c r="D11876" i="4" s="1"/>
  <c r="E11877" i="4"/>
  <c r="D11877" i="4" s="1"/>
  <c r="E11878" i="4"/>
  <c r="D11878" i="4" s="1"/>
  <c r="E11879" i="4"/>
  <c r="D11879" i="4" s="1"/>
  <c r="E11880" i="4"/>
  <c r="D11880" i="4" s="1"/>
  <c r="E11881" i="4"/>
  <c r="D11881" i="4" s="1"/>
  <c r="E11882" i="4"/>
  <c r="D11882" i="4" s="1"/>
  <c r="E11883" i="4"/>
  <c r="D11883" i="4" s="1"/>
  <c r="E11884" i="4"/>
  <c r="D11884" i="4" s="1"/>
  <c r="E11885" i="4"/>
  <c r="D11885" i="4" s="1"/>
  <c r="E11886" i="4"/>
  <c r="D11886" i="4" s="1"/>
  <c r="E11887" i="4"/>
  <c r="D11887" i="4" s="1"/>
  <c r="E11888" i="4"/>
  <c r="D11888" i="4" s="1"/>
  <c r="E11889" i="4"/>
  <c r="D11889" i="4" s="1"/>
  <c r="E11890" i="4"/>
  <c r="D11890" i="4" s="1"/>
  <c r="E11891" i="4"/>
  <c r="D11891" i="4" s="1"/>
  <c r="E11892" i="4"/>
  <c r="D11892" i="4" s="1"/>
  <c r="E11893" i="4"/>
  <c r="D11893" i="4" s="1"/>
  <c r="E11894" i="4"/>
  <c r="D11894" i="4" s="1"/>
  <c r="E11895" i="4"/>
  <c r="D11895" i="4" s="1"/>
  <c r="E11896" i="4"/>
  <c r="D11896" i="4" s="1"/>
  <c r="E11897" i="4"/>
  <c r="D11897" i="4" s="1"/>
  <c r="E11898" i="4"/>
  <c r="D11898" i="4" s="1"/>
  <c r="E11899" i="4"/>
  <c r="D11899" i="4" s="1"/>
  <c r="E11900" i="4"/>
  <c r="D11900" i="4" s="1"/>
  <c r="E11901" i="4"/>
  <c r="D11901" i="4" s="1"/>
  <c r="E11902" i="4"/>
  <c r="D11902" i="4" s="1"/>
  <c r="E11903" i="4"/>
  <c r="D11903" i="4" s="1"/>
  <c r="E11904" i="4"/>
  <c r="D11904" i="4" s="1"/>
  <c r="E11905" i="4"/>
  <c r="D11905" i="4" s="1"/>
  <c r="E11906" i="4"/>
  <c r="D11906" i="4" s="1"/>
  <c r="E11907" i="4"/>
  <c r="D11907" i="4" s="1"/>
  <c r="E11908" i="4"/>
  <c r="D11908" i="4" s="1"/>
  <c r="E11909" i="4"/>
  <c r="D11909" i="4" s="1"/>
  <c r="E11910" i="4"/>
  <c r="D11910" i="4" s="1"/>
  <c r="E11911" i="4"/>
  <c r="D11911" i="4" s="1"/>
  <c r="E11912" i="4"/>
  <c r="D11912" i="4" s="1"/>
  <c r="E11913" i="4"/>
  <c r="D11913" i="4" s="1"/>
  <c r="E11914" i="4"/>
  <c r="D11914" i="4" s="1"/>
  <c r="E11915" i="4"/>
  <c r="D11915" i="4" s="1"/>
  <c r="E11916" i="4"/>
  <c r="D11916" i="4" s="1"/>
  <c r="E11917" i="4"/>
  <c r="D11917" i="4" s="1"/>
  <c r="E11918" i="4"/>
  <c r="D11918" i="4" s="1"/>
  <c r="E11919" i="4"/>
  <c r="D11919" i="4" s="1"/>
  <c r="E11920" i="4"/>
  <c r="D11920" i="4" s="1"/>
  <c r="E11921" i="4"/>
  <c r="D11921" i="4" s="1"/>
  <c r="E11922" i="4"/>
  <c r="D11922" i="4" s="1"/>
  <c r="E11923" i="4"/>
  <c r="D11923" i="4" s="1"/>
  <c r="E11924" i="4"/>
  <c r="D11924" i="4" s="1"/>
  <c r="E11925" i="4"/>
  <c r="D11925" i="4" s="1"/>
  <c r="E11926" i="4"/>
  <c r="D11926" i="4" s="1"/>
  <c r="E11927" i="4"/>
  <c r="D11927" i="4" s="1"/>
  <c r="E11928" i="4"/>
  <c r="D11928" i="4" s="1"/>
  <c r="E11929" i="4"/>
  <c r="D11929" i="4" s="1"/>
  <c r="E11930" i="4"/>
  <c r="D11930" i="4" s="1"/>
  <c r="E11931" i="4"/>
  <c r="D11931" i="4" s="1"/>
  <c r="E11932" i="4"/>
  <c r="D11932" i="4" s="1"/>
  <c r="E11933" i="4"/>
  <c r="D11933" i="4" s="1"/>
  <c r="E11934" i="4"/>
  <c r="D11934" i="4" s="1"/>
  <c r="E11935" i="4"/>
  <c r="D11935" i="4" s="1"/>
  <c r="E11936" i="4"/>
  <c r="D11936" i="4" s="1"/>
  <c r="E11937" i="4"/>
  <c r="D11937" i="4" s="1"/>
  <c r="E11938" i="4"/>
  <c r="D11938" i="4" s="1"/>
  <c r="E11939" i="4"/>
  <c r="D11939" i="4" s="1"/>
  <c r="E11940" i="4"/>
  <c r="D11940" i="4" s="1"/>
  <c r="E11941" i="4"/>
  <c r="D11941" i="4" s="1"/>
  <c r="E11942" i="4"/>
  <c r="D11942" i="4" s="1"/>
  <c r="E11943" i="4"/>
  <c r="D11943" i="4" s="1"/>
  <c r="E11944" i="4"/>
  <c r="D11944" i="4" s="1"/>
  <c r="E11945" i="4"/>
  <c r="D11945" i="4" s="1"/>
  <c r="E11946" i="4"/>
  <c r="D11946" i="4" s="1"/>
  <c r="E11947" i="4"/>
  <c r="D11947" i="4" s="1"/>
  <c r="E11948" i="4"/>
  <c r="D11948" i="4" s="1"/>
  <c r="E11949" i="4"/>
  <c r="D11949" i="4" s="1"/>
  <c r="E11950" i="4"/>
  <c r="D11950" i="4" s="1"/>
  <c r="E11951" i="4"/>
  <c r="D11951" i="4" s="1"/>
  <c r="E11952" i="4"/>
  <c r="D11952" i="4" s="1"/>
  <c r="E11953" i="4"/>
  <c r="D11953" i="4" s="1"/>
  <c r="E11954" i="4"/>
  <c r="D11954" i="4" s="1"/>
  <c r="E11955" i="4"/>
  <c r="D11955" i="4" s="1"/>
  <c r="E11956" i="4"/>
  <c r="D11956" i="4" s="1"/>
  <c r="E11957" i="4"/>
  <c r="D11957" i="4" s="1"/>
  <c r="E11958" i="4"/>
  <c r="D11958" i="4" s="1"/>
  <c r="E11959" i="4"/>
  <c r="D11959" i="4" s="1"/>
  <c r="E11960" i="4"/>
  <c r="D11960" i="4" s="1"/>
  <c r="E11961" i="4"/>
  <c r="D11961" i="4" s="1"/>
  <c r="E11962" i="4"/>
  <c r="D11962" i="4" s="1"/>
  <c r="E11963" i="4"/>
  <c r="D11963" i="4" s="1"/>
  <c r="E11964" i="4"/>
  <c r="D11964" i="4" s="1"/>
  <c r="E11965" i="4"/>
  <c r="D11965" i="4" s="1"/>
  <c r="E11966" i="4"/>
  <c r="D11966" i="4" s="1"/>
  <c r="E11967" i="4"/>
  <c r="D11967" i="4" s="1"/>
  <c r="E11968" i="4"/>
  <c r="D11968" i="4" s="1"/>
  <c r="E11969" i="4"/>
  <c r="D11969" i="4" s="1"/>
  <c r="E11970" i="4"/>
  <c r="D11970" i="4" s="1"/>
  <c r="E11971" i="4"/>
  <c r="D11971" i="4" s="1"/>
  <c r="E11972" i="4"/>
  <c r="D11972" i="4" s="1"/>
  <c r="E11973" i="4"/>
  <c r="D11973" i="4" s="1"/>
  <c r="E11974" i="4"/>
  <c r="D11974" i="4" s="1"/>
  <c r="E11975" i="4"/>
  <c r="D11975" i="4" s="1"/>
  <c r="E11976" i="4"/>
  <c r="D11976" i="4" s="1"/>
  <c r="E11977" i="4"/>
  <c r="D11977" i="4" s="1"/>
  <c r="E11978" i="4"/>
  <c r="D11978" i="4" s="1"/>
  <c r="E11979" i="4"/>
  <c r="D11979" i="4" s="1"/>
  <c r="E11980" i="4"/>
  <c r="D11980" i="4" s="1"/>
  <c r="E11981" i="4"/>
  <c r="D11981" i="4" s="1"/>
  <c r="E11982" i="4"/>
  <c r="D11982" i="4" s="1"/>
  <c r="E11983" i="4"/>
  <c r="D11983" i="4" s="1"/>
  <c r="E11984" i="4"/>
  <c r="D11984" i="4" s="1"/>
  <c r="E11985" i="4"/>
  <c r="D11985" i="4" s="1"/>
  <c r="E11986" i="4"/>
  <c r="D11986" i="4" s="1"/>
  <c r="E11987" i="4"/>
  <c r="D11987" i="4" s="1"/>
  <c r="E11988" i="4"/>
  <c r="D11988" i="4" s="1"/>
  <c r="E11989" i="4"/>
  <c r="D11989" i="4" s="1"/>
  <c r="E11990" i="4"/>
  <c r="D11990" i="4" s="1"/>
  <c r="E11991" i="4"/>
  <c r="D11991" i="4" s="1"/>
  <c r="E11992" i="4"/>
  <c r="D11992" i="4" s="1"/>
  <c r="E11993" i="4"/>
  <c r="D11993" i="4" s="1"/>
  <c r="E11994" i="4"/>
  <c r="D11994" i="4" s="1"/>
  <c r="E11995" i="4"/>
  <c r="D11995" i="4" s="1"/>
  <c r="E11996" i="4"/>
  <c r="D11996" i="4" s="1"/>
  <c r="E11997" i="4"/>
  <c r="D11997" i="4" s="1"/>
  <c r="E11998" i="4"/>
  <c r="D11998" i="4" s="1"/>
  <c r="E11999" i="4"/>
  <c r="D11999" i="4" s="1"/>
  <c r="E12000" i="4"/>
  <c r="D12000" i="4" s="1"/>
  <c r="E12001" i="4"/>
  <c r="D12001" i="4" s="1"/>
  <c r="E12002" i="4"/>
  <c r="D12002" i="4" s="1"/>
  <c r="E12003" i="4"/>
  <c r="D12003" i="4" s="1"/>
  <c r="E12004" i="4"/>
  <c r="D12004" i="4" s="1"/>
  <c r="E12005" i="4"/>
  <c r="D12005" i="4" s="1"/>
  <c r="E12006" i="4"/>
  <c r="D12006" i="4" s="1"/>
  <c r="E12007" i="4"/>
  <c r="D12007" i="4" s="1"/>
  <c r="E12008" i="4"/>
  <c r="D12008" i="4" s="1"/>
  <c r="E12009" i="4"/>
  <c r="D12009" i="4" s="1"/>
  <c r="E12010" i="4"/>
  <c r="D12010" i="4" s="1"/>
  <c r="E12011" i="4"/>
  <c r="D12011" i="4" s="1"/>
  <c r="E12012" i="4"/>
  <c r="D12012" i="4" s="1"/>
  <c r="E12013" i="4"/>
  <c r="D12013" i="4" s="1"/>
  <c r="E12014" i="4"/>
  <c r="D12014" i="4" s="1"/>
  <c r="E12015" i="4"/>
  <c r="D12015" i="4" s="1"/>
  <c r="E12016" i="4"/>
  <c r="D12016" i="4" s="1"/>
  <c r="E12017" i="4"/>
  <c r="D12017" i="4" s="1"/>
  <c r="E12018" i="4"/>
  <c r="D12018" i="4" s="1"/>
  <c r="E12019" i="4"/>
  <c r="D12019" i="4" s="1"/>
  <c r="E12020" i="4"/>
  <c r="D12020" i="4" s="1"/>
  <c r="E12021" i="4"/>
  <c r="D12021" i="4" s="1"/>
  <c r="E12022" i="4"/>
  <c r="D12022" i="4" s="1"/>
  <c r="E12023" i="4"/>
  <c r="D12023" i="4" s="1"/>
  <c r="E12024" i="4"/>
  <c r="D12024" i="4" s="1"/>
  <c r="E12025" i="4"/>
  <c r="D12025" i="4" s="1"/>
  <c r="E12026" i="4"/>
  <c r="D12026" i="4" s="1"/>
  <c r="E12027" i="4"/>
  <c r="D12027" i="4" s="1"/>
  <c r="E12028" i="4"/>
  <c r="D12028" i="4" s="1"/>
  <c r="E12029" i="4"/>
  <c r="D12029" i="4" s="1"/>
  <c r="E12030" i="4"/>
  <c r="D12030" i="4" s="1"/>
  <c r="E12031" i="4"/>
  <c r="D12031" i="4" s="1"/>
  <c r="E12032" i="4"/>
  <c r="D12032" i="4" s="1"/>
  <c r="E12033" i="4"/>
  <c r="D12033" i="4" s="1"/>
  <c r="E12034" i="4"/>
  <c r="D12034" i="4" s="1"/>
  <c r="E12035" i="4"/>
  <c r="D12035" i="4" s="1"/>
  <c r="E12036" i="4"/>
  <c r="D12036" i="4" s="1"/>
  <c r="E12037" i="4"/>
  <c r="D12037" i="4" s="1"/>
  <c r="E12038" i="4"/>
  <c r="D12038" i="4" s="1"/>
  <c r="E12039" i="4"/>
  <c r="D12039" i="4" s="1"/>
  <c r="E12040" i="4"/>
  <c r="D12040" i="4" s="1"/>
  <c r="E12041" i="4"/>
  <c r="D12041" i="4" s="1"/>
  <c r="E12042" i="4"/>
  <c r="D12042" i="4" s="1"/>
  <c r="E12043" i="4"/>
  <c r="D12043" i="4" s="1"/>
  <c r="E12044" i="4"/>
  <c r="D12044" i="4" s="1"/>
  <c r="E12045" i="4"/>
  <c r="D12045" i="4" s="1"/>
  <c r="E12046" i="4"/>
  <c r="D12046" i="4" s="1"/>
  <c r="E12047" i="4"/>
  <c r="D12047" i="4" s="1"/>
  <c r="E12048" i="4"/>
  <c r="D12048" i="4" s="1"/>
  <c r="E12049" i="4"/>
  <c r="D12049" i="4" s="1"/>
  <c r="E12050" i="4"/>
  <c r="D12050" i="4" s="1"/>
  <c r="E12051" i="4"/>
  <c r="D12051" i="4" s="1"/>
  <c r="E12052" i="4"/>
  <c r="D12052" i="4" s="1"/>
  <c r="E12053" i="4"/>
  <c r="D12053" i="4" s="1"/>
  <c r="E12054" i="4"/>
  <c r="D12054" i="4" s="1"/>
  <c r="E12055" i="4"/>
  <c r="D12055" i="4" s="1"/>
  <c r="E12056" i="4"/>
  <c r="D12056" i="4" s="1"/>
  <c r="E12057" i="4"/>
  <c r="D12057" i="4" s="1"/>
  <c r="E12058" i="4"/>
  <c r="D12058" i="4" s="1"/>
  <c r="E12059" i="4"/>
  <c r="D12059" i="4" s="1"/>
  <c r="E12060" i="4"/>
  <c r="D12060" i="4" s="1"/>
  <c r="E12061" i="4"/>
  <c r="D12061" i="4" s="1"/>
  <c r="E12062" i="4"/>
  <c r="D12062" i="4" s="1"/>
  <c r="E12063" i="4"/>
  <c r="D12063" i="4" s="1"/>
  <c r="E12064" i="4"/>
  <c r="D12064" i="4" s="1"/>
  <c r="E12065" i="4"/>
  <c r="D12065" i="4" s="1"/>
  <c r="E12066" i="4"/>
  <c r="D12066" i="4" s="1"/>
  <c r="E12067" i="4"/>
  <c r="D12067" i="4" s="1"/>
  <c r="E12068" i="4"/>
  <c r="D12068" i="4" s="1"/>
  <c r="E12069" i="4"/>
  <c r="D12069" i="4" s="1"/>
  <c r="E12070" i="4"/>
  <c r="D12070" i="4" s="1"/>
  <c r="E12071" i="4"/>
  <c r="D12071" i="4" s="1"/>
  <c r="E12072" i="4"/>
  <c r="D12072" i="4" s="1"/>
  <c r="E12073" i="4"/>
  <c r="D12073" i="4" s="1"/>
  <c r="E12074" i="4"/>
  <c r="D12074" i="4" s="1"/>
  <c r="E12075" i="4"/>
  <c r="D12075" i="4" s="1"/>
  <c r="E12076" i="4"/>
  <c r="D12076" i="4" s="1"/>
  <c r="E12077" i="4"/>
  <c r="D12077" i="4" s="1"/>
  <c r="E12078" i="4"/>
  <c r="D12078" i="4" s="1"/>
  <c r="E12079" i="4"/>
  <c r="D12079" i="4" s="1"/>
  <c r="E12080" i="4"/>
  <c r="D12080" i="4" s="1"/>
  <c r="E12081" i="4"/>
  <c r="D12081" i="4" s="1"/>
  <c r="E12082" i="4"/>
  <c r="D12082" i="4" s="1"/>
  <c r="E12083" i="4"/>
  <c r="D12083" i="4" s="1"/>
  <c r="E12084" i="4"/>
  <c r="D12084" i="4" s="1"/>
  <c r="E12085" i="4"/>
  <c r="D12085" i="4" s="1"/>
  <c r="E12086" i="4"/>
  <c r="D12086" i="4" s="1"/>
  <c r="E12087" i="4"/>
  <c r="D12087" i="4" s="1"/>
  <c r="E12088" i="4"/>
  <c r="D12088" i="4" s="1"/>
  <c r="E12089" i="4"/>
  <c r="D12089" i="4" s="1"/>
  <c r="E12090" i="4"/>
  <c r="D12090" i="4" s="1"/>
  <c r="E12091" i="4"/>
  <c r="D12091" i="4" s="1"/>
  <c r="E12092" i="4"/>
  <c r="D12092" i="4" s="1"/>
  <c r="E12093" i="4"/>
  <c r="D12093" i="4" s="1"/>
  <c r="E12094" i="4"/>
  <c r="D12094" i="4" s="1"/>
  <c r="E12095" i="4"/>
  <c r="D12095" i="4" s="1"/>
  <c r="E12096" i="4"/>
  <c r="D12096" i="4" s="1"/>
  <c r="E12097" i="4"/>
  <c r="D12097" i="4" s="1"/>
  <c r="E12098" i="4"/>
  <c r="D12098" i="4" s="1"/>
  <c r="E12099" i="4"/>
  <c r="D12099" i="4" s="1"/>
  <c r="E12100" i="4"/>
  <c r="D12100" i="4" s="1"/>
  <c r="E12101" i="4"/>
  <c r="D12101" i="4" s="1"/>
  <c r="E12102" i="4"/>
  <c r="D12102" i="4" s="1"/>
  <c r="E12103" i="4"/>
  <c r="D12103" i="4" s="1"/>
  <c r="E12104" i="4"/>
  <c r="D12104" i="4" s="1"/>
  <c r="E12105" i="4"/>
  <c r="D12105" i="4" s="1"/>
  <c r="E12106" i="4"/>
  <c r="D12106" i="4" s="1"/>
  <c r="E12107" i="4"/>
  <c r="D12107" i="4" s="1"/>
  <c r="E12108" i="4"/>
  <c r="D12108" i="4" s="1"/>
  <c r="E12109" i="4"/>
  <c r="D12109" i="4" s="1"/>
  <c r="E12110" i="4"/>
  <c r="D12110" i="4" s="1"/>
  <c r="E12111" i="4"/>
  <c r="D12111" i="4" s="1"/>
  <c r="E12112" i="4"/>
  <c r="D12112" i="4" s="1"/>
  <c r="E12113" i="4"/>
  <c r="D12113" i="4" s="1"/>
  <c r="E12114" i="4"/>
  <c r="D12114" i="4" s="1"/>
  <c r="E12115" i="4"/>
  <c r="D12115" i="4" s="1"/>
  <c r="E12116" i="4"/>
  <c r="D12116" i="4" s="1"/>
  <c r="E12117" i="4"/>
  <c r="D12117" i="4" s="1"/>
  <c r="E12118" i="4"/>
  <c r="D12118" i="4" s="1"/>
  <c r="E12119" i="4"/>
  <c r="D12119" i="4" s="1"/>
  <c r="E12120" i="4"/>
  <c r="D12120" i="4" s="1"/>
  <c r="E12121" i="4"/>
  <c r="D12121" i="4" s="1"/>
  <c r="E12122" i="4"/>
  <c r="D12122" i="4" s="1"/>
  <c r="E12123" i="4"/>
  <c r="D12123" i="4" s="1"/>
  <c r="E12124" i="4"/>
  <c r="D12124" i="4" s="1"/>
  <c r="E12125" i="4"/>
  <c r="D12125" i="4" s="1"/>
  <c r="E12126" i="4"/>
  <c r="D12126" i="4" s="1"/>
  <c r="E12127" i="4"/>
  <c r="D12127" i="4" s="1"/>
  <c r="E12128" i="4"/>
  <c r="D12128" i="4" s="1"/>
  <c r="E12129" i="4"/>
  <c r="D12129" i="4" s="1"/>
  <c r="E12130" i="4"/>
  <c r="D12130" i="4" s="1"/>
  <c r="E12131" i="4"/>
  <c r="D12131" i="4" s="1"/>
  <c r="E12132" i="4"/>
  <c r="D12132" i="4" s="1"/>
  <c r="E12133" i="4"/>
  <c r="D12133" i="4" s="1"/>
  <c r="E12134" i="4"/>
  <c r="D12134" i="4" s="1"/>
  <c r="E12135" i="4"/>
  <c r="D12135" i="4" s="1"/>
  <c r="E12136" i="4"/>
  <c r="D12136" i="4" s="1"/>
  <c r="E12137" i="4"/>
  <c r="D12137" i="4" s="1"/>
  <c r="E12138" i="4"/>
  <c r="D12138" i="4" s="1"/>
  <c r="E12139" i="4"/>
  <c r="D12139" i="4" s="1"/>
  <c r="E12140" i="4"/>
  <c r="D12140" i="4" s="1"/>
  <c r="E12141" i="4"/>
  <c r="D12141" i="4" s="1"/>
  <c r="E12142" i="4"/>
  <c r="D12142" i="4" s="1"/>
  <c r="E12143" i="4"/>
  <c r="D12143" i="4" s="1"/>
  <c r="E12144" i="4"/>
  <c r="D12144" i="4" s="1"/>
  <c r="E12145" i="4"/>
  <c r="D12145" i="4" s="1"/>
  <c r="E12146" i="4"/>
  <c r="D12146" i="4" s="1"/>
  <c r="E12147" i="4"/>
  <c r="D12147" i="4" s="1"/>
  <c r="E12148" i="4"/>
  <c r="D12148" i="4" s="1"/>
  <c r="E12149" i="4"/>
  <c r="D12149" i="4" s="1"/>
  <c r="E12150" i="4"/>
  <c r="D12150" i="4" s="1"/>
  <c r="E12151" i="4"/>
  <c r="D12151" i="4" s="1"/>
  <c r="E12152" i="4"/>
  <c r="D12152" i="4" s="1"/>
  <c r="E12153" i="4"/>
  <c r="D12153" i="4" s="1"/>
  <c r="E12154" i="4"/>
  <c r="D12154" i="4" s="1"/>
  <c r="E12155" i="4"/>
  <c r="D12155" i="4" s="1"/>
  <c r="E12156" i="4"/>
  <c r="D12156" i="4" s="1"/>
  <c r="E12157" i="4"/>
  <c r="D12157" i="4" s="1"/>
  <c r="E12158" i="4"/>
  <c r="D12158" i="4" s="1"/>
  <c r="E12159" i="4"/>
  <c r="D12159" i="4" s="1"/>
  <c r="E12160" i="4"/>
  <c r="D12160" i="4" s="1"/>
  <c r="E12161" i="4"/>
  <c r="D12161" i="4" s="1"/>
  <c r="E12162" i="4"/>
  <c r="D12162" i="4" s="1"/>
  <c r="E12163" i="4"/>
  <c r="D12163" i="4" s="1"/>
  <c r="E12164" i="4"/>
  <c r="D12164" i="4" s="1"/>
  <c r="E12165" i="4"/>
  <c r="D12165" i="4" s="1"/>
  <c r="E12166" i="4"/>
  <c r="D12166" i="4" s="1"/>
  <c r="E12167" i="4"/>
  <c r="D12167" i="4" s="1"/>
  <c r="E12168" i="4"/>
  <c r="D12168" i="4" s="1"/>
  <c r="E12169" i="4"/>
  <c r="D12169" i="4" s="1"/>
  <c r="E12170" i="4"/>
  <c r="D12170" i="4" s="1"/>
  <c r="E12171" i="4"/>
  <c r="D12171" i="4" s="1"/>
  <c r="E12172" i="4"/>
  <c r="D12172" i="4" s="1"/>
  <c r="E12173" i="4"/>
  <c r="D12173" i="4" s="1"/>
  <c r="E12174" i="4"/>
  <c r="D12174" i="4" s="1"/>
  <c r="E12175" i="4"/>
  <c r="D12175" i="4" s="1"/>
  <c r="E12176" i="4"/>
  <c r="D12176" i="4" s="1"/>
  <c r="E12177" i="4"/>
  <c r="D12177" i="4" s="1"/>
  <c r="E12178" i="4"/>
  <c r="D12178" i="4" s="1"/>
  <c r="E12179" i="4"/>
  <c r="D12179" i="4" s="1"/>
  <c r="E12180" i="4"/>
  <c r="D12180" i="4" s="1"/>
  <c r="E12181" i="4"/>
  <c r="D12181" i="4" s="1"/>
  <c r="E12182" i="4"/>
  <c r="D12182" i="4" s="1"/>
  <c r="E12183" i="4"/>
  <c r="D12183" i="4" s="1"/>
  <c r="E12184" i="4"/>
  <c r="D12184" i="4" s="1"/>
  <c r="E12185" i="4"/>
  <c r="D12185" i="4" s="1"/>
  <c r="E12186" i="4"/>
  <c r="D12186" i="4" s="1"/>
  <c r="E12187" i="4"/>
  <c r="D12187" i="4" s="1"/>
  <c r="E12188" i="4"/>
  <c r="D12188" i="4" s="1"/>
  <c r="E12189" i="4"/>
  <c r="D12189" i="4" s="1"/>
  <c r="E12190" i="4"/>
  <c r="D12190" i="4" s="1"/>
  <c r="E12191" i="4"/>
  <c r="D12191" i="4" s="1"/>
  <c r="E12192" i="4"/>
  <c r="D12192" i="4" s="1"/>
  <c r="E12193" i="4"/>
  <c r="D12193" i="4" s="1"/>
  <c r="E12194" i="4"/>
  <c r="D12194" i="4" s="1"/>
  <c r="E12195" i="4"/>
  <c r="D12195" i="4" s="1"/>
  <c r="E12196" i="4"/>
  <c r="D12196" i="4" s="1"/>
  <c r="E12197" i="4"/>
  <c r="D12197" i="4" s="1"/>
  <c r="E12198" i="4"/>
  <c r="D12198" i="4" s="1"/>
  <c r="E12199" i="4"/>
  <c r="D12199" i="4" s="1"/>
  <c r="E12200" i="4"/>
  <c r="D12200" i="4" s="1"/>
  <c r="E12201" i="4"/>
  <c r="D12201" i="4" s="1"/>
  <c r="E12202" i="4"/>
  <c r="D12202" i="4" s="1"/>
  <c r="E12203" i="4"/>
  <c r="D12203" i="4" s="1"/>
  <c r="E12204" i="4"/>
  <c r="D12204" i="4" s="1"/>
  <c r="E12205" i="4"/>
  <c r="D12205" i="4" s="1"/>
  <c r="E12206" i="4"/>
  <c r="D12206" i="4" s="1"/>
  <c r="E12207" i="4"/>
  <c r="D12207" i="4" s="1"/>
  <c r="E12208" i="4"/>
  <c r="D12208" i="4" s="1"/>
  <c r="E12209" i="4"/>
  <c r="D12209" i="4" s="1"/>
  <c r="E12210" i="4"/>
  <c r="D12210" i="4" s="1"/>
  <c r="E12211" i="4"/>
  <c r="D12211" i="4" s="1"/>
  <c r="E12212" i="4"/>
  <c r="D12212" i="4" s="1"/>
  <c r="E12213" i="4"/>
  <c r="D12213" i="4" s="1"/>
  <c r="E12214" i="4"/>
  <c r="D12214" i="4" s="1"/>
  <c r="E12215" i="4"/>
  <c r="D12215" i="4" s="1"/>
  <c r="E12216" i="4"/>
  <c r="D12216" i="4" s="1"/>
  <c r="E12217" i="4"/>
  <c r="D12217" i="4" s="1"/>
  <c r="E12218" i="4"/>
  <c r="D12218" i="4" s="1"/>
  <c r="E12219" i="4"/>
  <c r="D12219" i="4" s="1"/>
  <c r="E12220" i="4"/>
  <c r="D12220" i="4" s="1"/>
  <c r="E12221" i="4"/>
  <c r="D12221" i="4" s="1"/>
  <c r="E12222" i="4"/>
  <c r="D12222" i="4" s="1"/>
  <c r="E12223" i="4"/>
  <c r="D12223" i="4" s="1"/>
  <c r="E12224" i="4"/>
  <c r="D12224" i="4" s="1"/>
  <c r="E12225" i="4"/>
  <c r="D12225" i="4" s="1"/>
  <c r="E12226" i="4"/>
  <c r="D12226" i="4" s="1"/>
  <c r="E12227" i="4"/>
  <c r="D12227" i="4" s="1"/>
  <c r="E12228" i="4"/>
  <c r="D12228" i="4" s="1"/>
  <c r="E12229" i="4"/>
  <c r="D12229" i="4" s="1"/>
  <c r="E12230" i="4"/>
  <c r="D12230" i="4" s="1"/>
  <c r="E12231" i="4"/>
  <c r="D12231" i="4" s="1"/>
  <c r="E12232" i="4"/>
  <c r="D12232" i="4" s="1"/>
  <c r="E12233" i="4"/>
  <c r="D12233" i="4" s="1"/>
  <c r="E12234" i="4"/>
  <c r="D12234" i="4" s="1"/>
  <c r="E12235" i="4"/>
  <c r="D12235" i="4" s="1"/>
  <c r="E12236" i="4"/>
  <c r="D12236" i="4" s="1"/>
  <c r="E12237" i="4"/>
  <c r="D12237" i="4" s="1"/>
  <c r="E12238" i="4"/>
  <c r="D12238" i="4" s="1"/>
  <c r="E12239" i="4"/>
  <c r="D12239" i="4" s="1"/>
  <c r="E12240" i="4"/>
  <c r="D12240" i="4" s="1"/>
  <c r="E12241" i="4"/>
  <c r="D12241" i="4" s="1"/>
  <c r="E12242" i="4"/>
  <c r="D12242" i="4" s="1"/>
  <c r="E12243" i="4"/>
  <c r="D12243" i="4" s="1"/>
  <c r="E12244" i="4"/>
  <c r="D12244" i="4" s="1"/>
  <c r="E12245" i="4"/>
  <c r="D12245" i="4" s="1"/>
  <c r="E12246" i="4"/>
  <c r="D12246" i="4" s="1"/>
  <c r="E12247" i="4"/>
  <c r="D12247" i="4" s="1"/>
  <c r="E12248" i="4"/>
  <c r="D12248" i="4" s="1"/>
  <c r="E12249" i="4"/>
  <c r="D12249" i="4" s="1"/>
  <c r="E12250" i="4"/>
  <c r="D12250" i="4" s="1"/>
  <c r="E12251" i="4"/>
  <c r="D12251" i="4" s="1"/>
  <c r="E12252" i="4"/>
  <c r="D12252" i="4" s="1"/>
  <c r="E12253" i="4"/>
  <c r="D12253" i="4" s="1"/>
  <c r="E12254" i="4"/>
  <c r="D12254" i="4" s="1"/>
  <c r="E12255" i="4"/>
  <c r="D12255" i="4" s="1"/>
  <c r="E12256" i="4"/>
  <c r="D12256" i="4" s="1"/>
  <c r="E12257" i="4"/>
  <c r="D12257" i="4" s="1"/>
  <c r="E12258" i="4"/>
  <c r="D12258" i="4" s="1"/>
  <c r="E12259" i="4"/>
  <c r="D12259" i="4" s="1"/>
  <c r="E12260" i="4"/>
  <c r="D12260" i="4" s="1"/>
  <c r="E12261" i="4"/>
  <c r="D12261" i="4" s="1"/>
  <c r="E12262" i="4"/>
  <c r="D12262" i="4" s="1"/>
  <c r="E12263" i="4"/>
  <c r="D12263" i="4" s="1"/>
  <c r="E12264" i="4"/>
  <c r="D12264" i="4" s="1"/>
  <c r="E12265" i="4"/>
  <c r="D12265" i="4" s="1"/>
  <c r="E12266" i="4"/>
  <c r="D12266" i="4" s="1"/>
  <c r="E12267" i="4"/>
  <c r="D12267" i="4" s="1"/>
  <c r="E12268" i="4"/>
  <c r="D12268" i="4" s="1"/>
  <c r="E12269" i="4"/>
  <c r="D12269" i="4" s="1"/>
  <c r="E12270" i="4"/>
  <c r="D12270" i="4" s="1"/>
  <c r="E12271" i="4"/>
  <c r="D12271" i="4" s="1"/>
  <c r="E12272" i="4"/>
  <c r="D12272" i="4" s="1"/>
  <c r="E12273" i="4"/>
  <c r="D12273" i="4" s="1"/>
  <c r="E12274" i="4"/>
  <c r="D12274" i="4" s="1"/>
  <c r="E12275" i="4"/>
  <c r="D12275" i="4" s="1"/>
  <c r="E12276" i="4"/>
  <c r="D12276" i="4" s="1"/>
  <c r="E12277" i="4"/>
  <c r="D12277" i="4" s="1"/>
  <c r="E12278" i="4"/>
  <c r="D12278" i="4" s="1"/>
  <c r="E12279" i="4"/>
  <c r="D12279" i="4" s="1"/>
  <c r="E12280" i="4"/>
  <c r="D12280" i="4" s="1"/>
  <c r="E12281" i="4"/>
  <c r="D12281" i="4" s="1"/>
  <c r="E12282" i="4"/>
  <c r="D12282" i="4" s="1"/>
  <c r="E12283" i="4"/>
  <c r="D12283" i="4" s="1"/>
  <c r="E12284" i="4"/>
  <c r="D12284" i="4" s="1"/>
  <c r="E12285" i="4"/>
  <c r="D12285" i="4" s="1"/>
  <c r="E12286" i="4"/>
  <c r="D12286" i="4" s="1"/>
  <c r="E12287" i="4"/>
  <c r="D12287" i="4" s="1"/>
  <c r="E12288" i="4"/>
  <c r="D12288" i="4" s="1"/>
  <c r="E12289" i="4"/>
  <c r="D12289" i="4" s="1"/>
  <c r="E12290" i="4"/>
  <c r="D12290" i="4" s="1"/>
  <c r="E12291" i="4"/>
  <c r="D12291" i="4" s="1"/>
  <c r="E12292" i="4"/>
  <c r="D12292" i="4" s="1"/>
  <c r="E12293" i="4"/>
  <c r="D12293" i="4" s="1"/>
  <c r="E12294" i="4"/>
  <c r="D12294" i="4" s="1"/>
  <c r="E12295" i="4"/>
  <c r="D12295" i="4" s="1"/>
  <c r="E12296" i="4"/>
  <c r="D12296" i="4" s="1"/>
  <c r="E12297" i="4"/>
  <c r="D12297" i="4" s="1"/>
  <c r="E12298" i="4"/>
  <c r="D12298" i="4" s="1"/>
  <c r="E12299" i="4"/>
  <c r="D12299" i="4" s="1"/>
  <c r="E12300" i="4"/>
  <c r="D12300" i="4" s="1"/>
  <c r="E12301" i="4"/>
  <c r="D12301" i="4" s="1"/>
  <c r="E12302" i="4"/>
  <c r="D12302" i="4" s="1"/>
  <c r="E12303" i="4"/>
  <c r="D12303" i="4" s="1"/>
  <c r="E12304" i="4"/>
  <c r="D12304" i="4" s="1"/>
  <c r="E12305" i="4"/>
  <c r="D12305" i="4" s="1"/>
  <c r="E12306" i="4"/>
  <c r="D12306" i="4" s="1"/>
  <c r="E12307" i="4"/>
  <c r="D12307" i="4" s="1"/>
  <c r="E12308" i="4"/>
  <c r="D12308" i="4" s="1"/>
  <c r="E12309" i="4"/>
  <c r="D12309" i="4" s="1"/>
  <c r="E12310" i="4"/>
  <c r="D12310" i="4" s="1"/>
  <c r="E12311" i="4"/>
  <c r="D12311" i="4" s="1"/>
  <c r="E12312" i="4"/>
  <c r="D12312" i="4" s="1"/>
  <c r="E12313" i="4"/>
  <c r="D12313" i="4" s="1"/>
  <c r="E12314" i="4"/>
  <c r="D12314" i="4" s="1"/>
  <c r="E12315" i="4"/>
  <c r="D12315" i="4" s="1"/>
  <c r="E12316" i="4"/>
  <c r="D12316" i="4" s="1"/>
  <c r="E12317" i="4"/>
  <c r="D12317" i="4" s="1"/>
  <c r="E12318" i="4"/>
  <c r="D12318" i="4" s="1"/>
  <c r="E12319" i="4"/>
  <c r="D12319" i="4" s="1"/>
  <c r="E12320" i="4"/>
  <c r="D12320" i="4" s="1"/>
  <c r="E12321" i="4"/>
  <c r="D12321" i="4" s="1"/>
  <c r="E12322" i="4"/>
  <c r="D12322" i="4" s="1"/>
  <c r="E12323" i="4"/>
  <c r="D12323" i="4" s="1"/>
  <c r="E12324" i="4"/>
  <c r="D12324" i="4" s="1"/>
  <c r="E12325" i="4"/>
  <c r="D12325" i="4" s="1"/>
  <c r="E12326" i="4"/>
  <c r="D12326" i="4" s="1"/>
  <c r="E12327" i="4"/>
  <c r="D12327" i="4" s="1"/>
  <c r="E12328" i="4"/>
  <c r="D12328" i="4" s="1"/>
  <c r="E12329" i="4"/>
  <c r="D12329" i="4" s="1"/>
  <c r="E12330" i="4"/>
  <c r="D12330" i="4" s="1"/>
  <c r="E12331" i="4"/>
  <c r="D12331" i="4" s="1"/>
  <c r="E12332" i="4"/>
  <c r="D12332" i="4" s="1"/>
  <c r="E12333" i="4"/>
  <c r="D12333" i="4" s="1"/>
  <c r="E12334" i="4"/>
  <c r="D12334" i="4" s="1"/>
  <c r="E12335" i="4"/>
  <c r="D12335" i="4" s="1"/>
  <c r="E12336" i="4"/>
  <c r="D12336" i="4" s="1"/>
  <c r="E12337" i="4"/>
  <c r="D12337" i="4" s="1"/>
  <c r="E12338" i="4"/>
  <c r="D12338" i="4" s="1"/>
  <c r="E12339" i="4"/>
  <c r="D12339" i="4" s="1"/>
  <c r="E12340" i="4"/>
  <c r="D12340" i="4" s="1"/>
  <c r="E12341" i="4"/>
  <c r="D12341" i="4" s="1"/>
  <c r="E12342" i="4"/>
  <c r="D12342" i="4" s="1"/>
  <c r="E12343" i="4"/>
  <c r="D12343" i="4" s="1"/>
  <c r="E12344" i="4"/>
  <c r="D12344" i="4" s="1"/>
  <c r="E12345" i="4"/>
  <c r="D12345" i="4" s="1"/>
  <c r="E12346" i="4"/>
  <c r="D12346" i="4" s="1"/>
  <c r="E12347" i="4"/>
  <c r="D12347" i="4" s="1"/>
  <c r="E12348" i="4"/>
  <c r="D12348" i="4" s="1"/>
  <c r="E12349" i="4"/>
  <c r="D12349" i="4" s="1"/>
  <c r="E12350" i="4"/>
  <c r="D12350" i="4" s="1"/>
  <c r="E12351" i="4"/>
  <c r="D12351" i="4" s="1"/>
  <c r="E12352" i="4"/>
  <c r="D12352" i="4" s="1"/>
  <c r="E12353" i="4"/>
  <c r="D12353" i="4" s="1"/>
  <c r="E12354" i="4"/>
  <c r="D12354" i="4" s="1"/>
  <c r="E12355" i="4"/>
  <c r="D12355" i="4" s="1"/>
  <c r="E12356" i="4"/>
  <c r="D12356" i="4" s="1"/>
  <c r="E12357" i="4"/>
  <c r="D12357" i="4" s="1"/>
  <c r="E12358" i="4"/>
  <c r="D12358" i="4" s="1"/>
  <c r="E12359" i="4"/>
  <c r="D12359" i="4" s="1"/>
  <c r="E12360" i="4"/>
  <c r="D12360" i="4" s="1"/>
  <c r="E12361" i="4"/>
  <c r="D12361" i="4" s="1"/>
  <c r="E12362" i="4"/>
  <c r="D12362" i="4" s="1"/>
  <c r="E12363" i="4"/>
  <c r="D12363" i="4" s="1"/>
  <c r="E12364" i="4"/>
  <c r="D12364" i="4" s="1"/>
  <c r="E12365" i="4"/>
  <c r="D12365" i="4" s="1"/>
  <c r="E12366" i="4"/>
  <c r="D12366" i="4" s="1"/>
  <c r="E12367" i="4"/>
  <c r="D12367" i="4" s="1"/>
  <c r="E12368" i="4"/>
  <c r="D12368" i="4" s="1"/>
  <c r="E12369" i="4"/>
  <c r="D12369" i="4" s="1"/>
  <c r="E12370" i="4"/>
  <c r="D12370" i="4" s="1"/>
  <c r="E12371" i="4"/>
  <c r="D12371" i="4" s="1"/>
  <c r="E12372" i="4"/>
  <c r="D12372" i="4" s="1"/>
  <c r="E12373" i="4"/>
  <c r="D12373" i="4" s="1"/>
  <c r="E12374" i="4"/>
  <c r="D12374" i="4" s="1"/>
  <c r="E12375" i="4"/>
  <c r="D12375" i="4" s="1"/>
  <c r="E12376" i="4"/>
  <c r="D12376" i="4" s="1"/>
  <c r="E12377" i="4"/>
  <c r="D12377" i="4" s="1"/>
  <c r="E12378" i="4"/>
  <c r="D12378" i="4" s="1"/>
  <c r="E12379" i="4"/>
  <c r="D12379" i="4" s="1"/>
  <c r="E12380" i="4"/>
  <c r="D12380" i="4" s="1"/>
  <c r="E12381" i="4"/>
  <c r="D12381" i="4" s="1"/>
  <c r="E12382" i="4"/>
  <c r="D12382" i="4" s="1"/>
  <c r="E12383" i="4"/>
  <c r="D12383" i="4" s="1"/>
  <c r="E12384" i="4"/>
  <c r="D12384" i="4" s="1"/>
  <c r="E12385" i="4"/>
  <c r="D12385" i="4" s="1"/>
  <c r="E12386" i="4"/>
  <c r="D12386" i="4" s="1"/>
  <c r="E12387" i="4"/>
  <c r="D12387" i="4" s="1"/>
  <c r="E12388" i="4"/>
  <c r="D12388" i="4" s="1"/>
  <c r="E12389" i="4"/>
  <c r="D12389" i="4" s="1"/>
  <c r="E12390" i="4"/>
  <c r="D12390" i="4" s="1"/>
  <c r="E12391" i="4"/>
  <c r="D12391" i="4" s="1"/>
  <c r="E12392" i="4"/>
  <c r="D12392" i="4" s="1"/>
  <c r="E12393" i="4"/>
  <c r="D12393" i="4" s="1"/>
  <c r="E12394" i="4"/>
  <c r="D12394" i="4" s="1"/>
  <c r="E12395" i="4"/>
  <c r="D12395" i="4" s="1"/>
  <c r="E12396" i="4"/>
  <c r="D12396" i="4" s="1"/>
  <c r="E12397" i="4"/>
  <c r="D12397" i="4" s="1"/>
  <c r="E12398" i="4"/>
  <c r="D12398" i="4" s="1"/>
  <c r="E12399" i="4"/>
  <c r="D12399" i="4" s="1"/>
  <c r="E12400" i="4"/>
  <c r="D12400" i="4" s="1"/>
  <c r="E12401" i="4"/>
  <c r="D12401" i="4" s="1"/>
  <c r="E12402" i="4"/>
  <c r="D12402" i="4" s="1"/>
  <c r="E12403" i="4"/>
  <c r="D12403" i="4" s="1"/>
  <c r="E12404" i="4"/>
  <c r="D12404" i="4" s="1"/>
  <c r="E12405" i="4"/>
  <c r="D12405" i="4" s="1"/>
  <c r="E12406" i="4"/>
  <c r="D12406" i="4" s="1"/>
  <c r="E12407" i="4"/>
  <c r="D12407" i="4" s="1"/>
  <c r="E12408" i="4"/>
  <c r="D12408" i="4" s="1"/>
  <c r="E12409" i="4"/>
  <c r="D12409" i="4" s="1"/>
  <c r="E12410" i="4"/>
  <c r="D12410" i="4" s="1"/>
  <c r="E12411" i="4"/>
  <c r="D12411" i="4" s="1"/>
  <c r="E12412" i="4"/>
  <c r="D12412" i="4" s="1"/>
  <c r="E12413" i="4"/>
  <c r="D12413" i="4" s="1"/>
  <c r="E12414" i="4"/>
  <c r="D12414" i="4" s="1"/>
  <c r="E12415" i="4"/>
  <c r="D12415" i="4" s="1"/>
  <c r="E12416" i="4"/>
  <c r="D12416" i="4" s="1"/>
  <c r="E12417" i="4"/>
  <c r="D12417" i="4" s="1"/>
  <c r="E12418" i="4"/>
  <c r="D12418" i="4" s="1"/>
  <c r="E12419" i="4"/>
  <c r="D12419" i="4" s="1"/>
  <c r="E12420" i="4"/>
  <c r="D12420" i="4" s="1"/>
  <c r="E12421" i="4"/>
  <c r="D12421" i="4" s="1"/>
  <c r="E12422" i="4"/>
  <c r="D12422" i="4" s="1"/>
  <c r="E12423" i="4"/>
  <c r="D12423" i="4" s="1"/>
  <c r="E12424" i="4"/>
  <c r="D12424" i="4" s="1"/>
  <c r="E12425" i="4"/>
  <c r="D12425" i="4" s="1"/>
  <c r="E12426" i="4"/>
  <c r="D12426" i="4" s="1"/>
  <c r="E12427" i="4"/>
  <c r="D12427" i="4" s="1"/>
  <c r="E12428" i="4"/>
  <c r="D12428" i="4" s="1"/>
  <c r="E12429" i="4"/>
  <c r="D12429" i="4" s="1"/>
  <c r="E12430" i="4"/>
  <c r="D12430" i="4" s="1"/>
  <c r="E12431" i="4"/>
  <c r="D12431" i="4" s="1"/>
  <c r="E12432" i="4"/>
  <c r="D12432" i="4" s="1"/>
  <c r="E12433" i="4"/>
  <c r="D12433" i="4" s="1"/>
  <c r="E12434" i="4"/>
  <c r="D12434" i="4" s="1"/>
  <c r="E12435" i="4"/>
  <c r="D12435" i="4" s="1"/>
  <c r="E12436" i="4"/>
  <c r="D12436" i="4" s="1"/>
  <c r="E12437" i="4"/>
  <c r="D12437" i="4" s="1"/>
  <c r="E12438" i="4"/>
  <c r="D12438" i="4" s="1"/>
  <c r="E12439" i="4"/>
  <c r="D12439" i="4" s="1"/>
  <c r="E12440" i="4"/>
  <c r="D12440" i="4" s="1"/>
  <c r="E12441" i="4"/>
  <c r="D12441" i="4" s="1"/>
  <c r="E12442" i="4"/>
  <c r="D12442" i="4" s="1"/>
  <c r="E12443" i="4"/>
  <c r="D12443" i="4" s="1"/>
  <c r="E12444" i="4"/>
  <c r="D12444" i="4" s="1"/>
  <c r="E12445" i="4"/>
  <c r="D12445" i="4" s="1"/>
  <c r="E12446" i="4"/>
  <c r="D12446" i="4" s="1"/>
  <c r="E12447" i="4"/>
  <c r="D12447" i="4" s="1"/>
  <c r="E12448" i="4"/>
  <c r="D12448" i="4" s="1"/>
  <c r="E12449" i="4"/>
  <c r="D12449" i="4" s="1"/>
  <c r="E12450" i="4"/>
  <c r="D12450" i="4" s="1"/>
  <c r="E12451" i="4"/>
  <c r="D12451" i="4" s="1"/>
  <c r="E12452" i="4"/>
  <c r="D12452" i="4" s="1"/>
  <c r="E12453" i="4"/>
  <c r="D12453" i="4" s="1"/>
  <c r="E12454" i="4"/>
  <c r="D12454" i="4" s="1"/>
  <c r="E12455" i="4"/>
  <c r="D12455" i="4" s="1"/>
  <c r="E12456" i="4"/>
  <c r="D12456" i="4" s="1"/>
  <c r="E12457" i="4"/>
  <c r="D12457" i="4" s="1"/>
  <c r="E12458" i="4"/>
  <c r="D12458" i="4" s="1"/>
  <c r="E12459" i="4"/>
  <c r="D12459" i="4" s="1"/>
  <c r="E12460" i="4"/>
  <c r="D12460" i="4" s="1"/>
  <c r="E12461" i="4"/>
  <c r="D12461" i="4" s="1"/>
  <c r="E12462" i="4"/>
  <c r="D12462" i="4" s="1"/>
  <c r="E12463" i="4"/>
  <c r="D12463" i="4" s="1"/>
  <c r="E12464" i="4"/>
  <c r="D12464" i="4" s="1"/>
  <c r="E12465" i="4"/>
  <c r="D12465" i="4" s="1"/>
  <c r="E12466" i="4"/>
  <c r="D12466" i="4" s="1"/>
  <c r="E12467" i="4"/>
  <c r="D12467" i="4" s="1"/>
  <c r="E12468" i="4"/>
  <c r="D12468" i="4" s="1"/>
  <c r="E12469" i="4"/>
  <c r="D12469" i="4" s="1"/>
  <c r="E12470" i="4"/>
  <c r="D12470" i="4" s="1"/>
  <c r="E12471" i="4"/>
  <c r="D12471" i="4" s="1"/>
  <c r="E12472" i="4"/>
  <c r="D12472" i="4" s="1"/>
  <c r="E12473" i="4"/>
  <c r="D12473" i="4" s="1"/>
  <c r="E12474" i="4"/>
  <c r="D12474" i="4" s="1"/>
  <c r="E12475" i="4"/>
  <c r="D12475" i="4" s="1"/>
  <c r="E12476" i="4"/>
  <c r="D12476" i="4" s="1"/>
  <c r="E12477" i="4"/>
  <c r="D12477" i="4" s="1"/>
  <c r="E12478" i="4"/>
  <c r="D12478" i="4" s="1"/>
  <c r="E12479" i="4"/>
  <c r="D12479" i="4" s="1"/>
  <c r="E12480" i="4"/>
  <c r="D12480" i="4" s="1"/>
  <c r="E12481" i="4"/>
  <c r="D12481" i="4" s="1"/>
  <c r="E12482" i="4"/>
  <c r="D12482" i="4" s="1"/>
  <c r="E12483" i="4"/>
  <c r="D12483" i="4" s="1"/>
  <c r="E12484" i="4"/>
  <c r="D12484" i="4" s="1"/>
  <c r="E12485" i="4"/>
  <c r="D12485" i="4" s="1"/>
  <c r="E12486" i="4"/>
  <c r="D12486" i="4" s="1"/>
  <c r="E12487" i="4"/>
  <c r="D12487" i="4" s="1"/>
  <c r="E12488" i="4"/>
  <c r="D12488" i="4" s="1"/>
  <c r="E12489" i="4"/>
  <c r="D12489" i="4" s="1"/>
  <c r="E12490" i="4"/>
  <c r="D12490" i="4" s="1"/>
  <c r="E12491" i="4"/>
  <c r="D12491" i="4" s="1"/>
  <c r="E12492" i="4"/>
  <c r="D12492" i="4" s="1"/>
  <c r="E12493" i="4"/>
  <c r="D12493" i="4" s="1"/>
  <c r="E12494" i="4"/>
  <c r="D12494" i="4" s="1"/>
  <c r="E12495" i="4"/>
  <c r="D12495" i="4" s="1"/>
  <c r="E12496" i="4"/>
  <c r="D12496" i="4" s="1"/>
  <c r="E12497" i="4"/>
  <c r="D12497" i="4" s="1"/>
  <c r="E12498" i="4"/>
  <c r="D12498" i="4" s="1"/>
  <c r="E12499" i="4"/>
  <c r="D12499" i="4" s="1"/>
  <c r="E12500" i="4"/>
  <c r="D12500" i="4" s="1"/>
  <c r="E12501" i="4"/>
  <c r="D12501" i="4" s="1"/>
  <c r="E12502" i="4"/>
  <c r="D12502" i="4" s="1"/>
  <c r="E12503" i="4"/>
  <c r="D12503" i="4" s="1"/>
  <c r="E12504" i="4"/>
  <c r="D12504" i="4" s="1"/>
  <c r="E12505" i="4"/>
  <c r="D12505" i="4" s="1"/>
  <c r="E12506" i="4"/>
  <c r="D12506" i="4" s="1"/>
  <c r="E12507" i="4"/>
  <c r="D12507" i="4" s="1"/>
  <c r="E12508" i="4"/>
  <c r="D12508" i="4" s="1"/>
  <c r="E12509" i="4"/>
  <c r="D12509" i="4" s="1"/>
  <c r="E12510" i="4"/>
  <c r="D12510" i="4" s="1"/>
  <c r="E12511" i="4"/>
  <c r="D12511" i="4" s="1"/>
  <c r="E12512" i="4"/>
  <c r="D12512" i="4" s="1"/>
  <c r="E12513" i="4"/>
  <c r="D12513" i="4" s="1"/>
  <c r="E12514" i="4"/>
  <c r="D12514" i="4" s="1"/>
  <c r="E12515" i="4"/>
  <c r="D12515" i="4" s="1"/>
  <c r="E12516" i="4"/>
  <c r="D12516" i="4" s="1"/>
  <c r="E12517" i="4"/>
  <c r="D12517" i="4" s="1"/>
  <c r="E12518" i="4"/>
  <c r="D12518" i="4" s="1"/>
  <c r="E12519" i="4"/>
  <c r="D12519" i="4" s="1"/>
  <c r="E12520" i="4"/>
  <c r="D12520" i="4" s="1"/>
  <c r="E12521" i="4"/>
  <c r="D12521" i="4" s="1"/>
  <c r="E12522" i="4"/>
  <c r="D12522" i="4" s="1"/>
  <c r="E12523" i="4"/>
  <c r="D12523" i="4" s="1"/>
  <c r="E12524" i="4"/>
  <c r="D12524" i="4" s="1"/>
  <c r="E12525" i="4"/>
  <c r="D12525" i="4" s="1"/>
  <c r="E12526" i="4"/>
  <c r="D12526" i="4" s="1"/>
  <c r="E12527" i="4"/>
  <c r="D12527" i="4" s="1"/>
  <c r="E12528" i="4"/>
  <c r="D12528" i="4" s="1"/>
  <c r="E12529" i="4"/>
  <c r="D12529" i="4" s="1"/>
  <c r="E12530" i="4"/>
  <c r="D12530" i="4" s="1"/>
  <c r="E12531" i="4"/>
  <c r="D12531" i="4" s="1"/>
  <c r="E12532" i="4"/>
  <c r="D12532" i="4" s="1"/>
  <c r="E12533" i="4"/>
  <c r="D12533" i="4" s="1"/>
  <c r="E12534" i="4"/>
  <c r="D12534" i="4" s="1"/>
  <c r="E12535" i="4"/>
  <c r="D12535" i="4" s="1"/>
  <c r="E12536" i="4"/>
  <c r="D12536" i="4" s="1"/>
  <c r="E12537" i="4"/>
  <c r="D12537" i="4" s="1"/>
  <c r="E12538" i="4"/>
  <c r="D12538" i="4" s="1"/>
  <c r="E12539" i="4"/>
  <c r="D12539" i="4" s="1"/>
  <c r="E12540" i="4"/>
  <c r="D12540" i="4" s="1"/>
  <c r="E12541" i="4"/>
  <c r="D12541" i="4" s="1"/>
  <c r="E12542" i="4"/>
  <c r="D12542" i="4" s="1"/>
  <c r="E12543" i="4"/>
  <c r="D12543" i="4" s="1"/>
  <c r="E12544" i="4"/>
  <c r="D12544" i="4" s="1"/>
  <c r="E12545" i="4"/>
  <c r="D12545" i="4" s="1"/>
  <c r="E12546" i="4"/>
  <c r="D12546" i="4" s="1"/>
  <c r="E12547" i="4"/>
  <c r="D12547" i="4" s="1"/>
  <c r="E12548" i="4"/>
  <c r="D12548" i="4" s="1"/>
  <c r="E12549" i="4"/>
  <c r="D12549" i="4" s="1"/>
  <c r="E12550" i="4"/>
  <c r="D12550" i="4" s="1"/>
  <c r="E12551" i="4"/>
  <c r="D12551" i="4" s="1"/>
  <c r="E12552" i="4"/>
  <c r="D12552" i="4" s="1"/>
  <c r="E12553" i="4"/>
  <c r="D12553" i="4" s="1"/>
  <c r="E12554" i="4"/>
  <c r="D12554" i="4" s="1"/>
  <c r="E12555" i="4"/>
  <c r="D12555" i="4" s="1"/>
  <c r="E12556" i="4"/>
  <c r="D12556" i="4" s="1"/>
  <c r="E12557" i="4"/>
  <c r="D12557" i="4" s="1"/>
  <c r="E12558" i="4"/>
  <c r="D12558" i="4" s="1"/>
  <c r="E12559" i="4"/>
  <c r="D12559" i="4" s="1"/>
  <c r="E12560" i="4"/>
  <c r="D12560" i="4" s="1"/>
  <c r="E12561" i="4"/>
  <c r="D12561" i="4" s="1"/>
  <c r="E12562" i="4"/>
  <c r="D12562" i="4" s="1"/>
  <c r="E12563" i="4"/>
  <c r="D12563" i="4" s="1"/>
  <c r="E12564" i="4"/>
  <c r="D12564" i="4" s="1"/>
  <c r="E12565" i="4"/>
  <c r="D12565" i="4" s="1"/>
  <c r="E12566" i="4"/>
  <c r="D12566" i="4" s="1"/>
  <c r="E12567" i="4"/>
  <c r="D12567" i="4" s="1"/>
  <c r="E12568" i="4"/>
  <c r="D12568" i="4" s="1"/>
  <c r="E12569" i="4"/>
  <c r="D12569" i="4" s="1"/>
  <c r="E12570" i="4"/>
  <c r="D12570" i="4" s="1"/>
  <c r="E12571" i="4"/>
  <c r="D12571" i="4" s="1"/>
  <c r="E12572" i="4"/>
  <c r="D12572" i="4" s="1"/>
  <c r="E12573" i="4"/>
  <c r="D12573" i="4" s="1"/>
  <c r="E12574" i="4"/>
  <c r="D12574" i="4" s="1"/>
  <c r="E12575" i="4"/>
  <c r="D12575" i="4" s="1"/>
  <c r="E12576" i="4"/>
  <c r="D12576" i="4" s="1"/>
  <c r="E12577" i="4"/>
  <c r="D12577" i="4" s="1"/>
  <c r="E12578" i="4"/>
  <c r="D12578" i="4" s="1"/>
  <c r="E12579" i="4"/>
  <c r="D12579" i="4" s="1"/>
  <c r="E12580" i="4"/>
  <c r="D12580" i="4" s="1"/>
  <c r="E12581" i="4"/>
  <c r="D12581" i="4" s="1"/>
  <c r="E12582" i="4"/>
  <c r="D12582" i="4" s="1"/>
  <c r="E12583" i="4"/>
  <c r="D12583" i="4" s="1"/>
  <c r="E12584" i="4"/>
  <c r="D12584" i="4" s="1"/>
  <c r="E12585" i="4"/>
  <c r="D12585" i="4" s="1"/>
  <c r="E12586" i="4"/>
  <c r="D12586" i="4" s="1"/>
  <c r="E12587" i="4"/>
  <c r="D12587" i="4" s="1"/>
  <c r="E12588" i="4"/>
  <c r="D12588" i="4" s="1"/>
  <c r="E12589" i="4"/>
  <c r="D12589" i="4" s="1"/>
  <c r="E12590" i="4"/>
  <c r="D12590" i="4" s="1"/>
  <c r="E12591" i="4"/>
  <c r="D12591" i="4" s="1"/>
  <c r="E12592" i="4"/>
  <c r="D12592" i="4" s="1"/>
  <c r="E12593" i="4"/>
  <c r="D12593" i="4" s="1"/>
  <c r="E12594" i="4"/>
  <c r="D12594" i="4" s="1"/>
  <c r="E12595" i="4"/>
  <c r="D12595" i="4" s="1"/>
  <c r="E12596" i="4"/>
  <c r="D12596" i="4" s="1"/>
  <c r="E12597" i="4"/>
  <c r="D12597" i="4" s="1"/>
  <c r="E12598" i="4"/>
  <c r="D12598" i="4" s="1"/>
  <c r="E12599" i="4"/>
  <c r="D12599" i="4" s="1"/>
  <c r="E12600" i="4"/>
  <c r="D12600" i="4" s="1"/>
  <c r="E12601" i="4"/>
  <c r="D12601" i="4" s="1"/>
  <c r="E12602" i="4"/>
  <c r="D12602" i="4" s="1"/>
  <c r="E12603" i="4"/>
  <c r="D12603" i="4" s="1"/>
  <c r="E12604" i="4"/>
  <c r="D12604" i="4" s="1"/>
  <c r="E12605" i="4"/>
  <c r="D12605" i="4" s="1"/>
  <c r="E12606" i="4"/>
  <c r="D12606" i="4" s="1"/>
  <c r="E12607" i="4"/>
  <c r="D12607" i="4" s="1"/>
  <c r="E12608" i="4"/>
  <c r="D12608" i="4" s="1"/>
  <c r="E12609" i="4"/>
  <c r="D12609" i="4" s="1"/>
  <c r="E12610" i="4"/>
  <c r="D12610" i="4" s="1"/>
  <c r="E12611" i="4"/>
  <c r="D12611" i="4" s="1"/>
  <c r="E12612" i="4"/>
  <c r="D12612" i="4" s="1"/>
  <c r="E12613" i="4"/>
  <c r="D12613" i="4" s="1"/>
  <c r="E12614" i="4"/>
  <c r="D12614" i="4" s="1"/>
  <c r="E12615" i="4"/>
  <c r="D12615" i="4" s="1"/>
  <c r="E12616" i="4"/>
  <c r="D12616" i="4" s="1"/>
  <c r="E12617" i="4"/>
  <c r="D12617" i="4" s="1"/>
  <c r="E12618" i="4"/>
  <c r="D12618" i="4" s="1"/>
  <c r="E12619" i="4"/>
  <c r="D12619" i="4" s="1"/>
  <c r="E12620" i="4"/>
  <c r="D12620" i="4" s="1"/>
  <c r="E12621" i="4"/>
  <c r="D12621" i="4" s="1"/>
  <c r="E12622" i="4"/>
  <c r="D12622" i="4" s="1"/>
  <c r="E12623" i="4"/>
  <c r="D12623" i="4" s="1"/>
  <c r="E12624" i="4"/>
  <c r="D12624" i="4" s="1"/>
  <c r="E12625" i="4"/>
  <c r="D12625" i="4" s="1"/>
  <c r="E12626" i="4"/>
  <c r="D12626" i="4" s="1"/>
  <c r="E12627" i="4"/>
  <c r="D12627" i="4" s="1"/>
  <c r="E12628" i="4"/>
  <c r="D12628" i="4" s="1"/>
  <c r="E12629" i="4"/>
  <c r="D12629" i="4" s="1"/>
  <c r="E12630" i="4"/>
  <c r="D12630" i="4" s="1"/>
  <c r="E12631" i="4"/>
  <c r="D12631" i="4" s="1"/>
  <c r="E12632" i="4"/>
  <c r="D12632" i="4" s="1"/>
  <c r="E12633" i="4"/>
  <c r="D12633" i="4" s="1"/>
  <c r="E12634" i="4"/>
  <c r="D12634" i="4" s="1"/>
  <c r="E12635" i="4"/>
  <c r="D12635" i="4" s="1"/>
  <c r="E12636" i="4"/>
  <c r="D12636" i="4" s="1"/>
  <c r="E12637" i="4"/>
  <c r="D12637" i="4" s="1"/>
  <c r="E12638" i="4"/>
  <c r="D12638" i="4" s="1"/>
  <c r="E12639" i="4"/>
  <c r="D12639" i="4" s="1"/>
  <c r="E12640" i="4"/>
  <c r="D12640" i="4" s="1"/>
  <c r="E12641" i="4"/>
  <c r="D12641" i="4" s="1"/>
  <c r="E12642" i="4"/>
  <c r="D12642" i="4" s="1"/>
  <c r="E12643" i="4"/>
  <c r="D12643" i="4" s="1"/>
  <c r="E12644" i="4"/>
  <c r="D12644" i="4" s="1"/>
  <c r="E12645" i="4"/>
  <c r="D12645" i="4" s="1"/>
  <c r="E12646" i="4"/>
  <c r="D12646" i="4" s="1"/>
  <c r="E12647" i="4"/>
  <c r="D12647" i="4" s="1"/>
  <c r="E12648" i="4"/>
  <c r="D12648" i="4" s="1"/>
  <c r="E12649" i="4"/>
  <c r="D12649" i="4" s="1"/>
  <c r="E12650" i="4"/>
  <c r="D12650" i="4" s="1"/>
  <c r="E12651" i="4"/>
  <c r="D12651" i="4" s="1"/>
  <c r="E12652" i="4"/>
  <c r="D12652" i="4" s="1"/>
  <c r="E12653" i="4"/>
  <c r="D12653" i="4" s="1"/>
  <c r="E12654" i="4"/>
  <c r="D12654" i="4" s="1"/>
  <c r="E12655" i="4"/>
  <c r="D12655" i="4" s="1"/>
  <c r="E12656" i="4"/>
  <c r="D12656" i="4" s="1"/>
  <c r="E12657" i="4"/>
  <c r="D12657" i="4" s="1"/>
  <c r="E12658" i="4"/>
  <c r="D12658" i="4" s="1"/>
  <c r="E12659" i="4"/>
  <c r="D12659" i="4" s="1"/>
  <c r="E12660" i="4"/>
  <c r="D12660" i="4" s="1"/>
  <c r="E12661" i="4"/>
  <c r="D12661" i="4" s="1"/>
  <c r="E12662" i="4"/>
  <c r="D12662" i="4" s="1"/>
  <c r="E12663" i="4"/>
  <c r="D12663" i="4" s="1"/>
  <c r="E12664" i="4"/>
  <c r="D12664" i="4" s="1"/>
  <c r="E12665" i="4"/>
  <c r="D12665" i="4" s="1"/>
  <c r="E12666" i="4"/>
  <c r="D12666" i="4" s="1"/>
  <c r="E12667" i="4"/>
  <c r="D12667" i="4" s="1"/>
  <c r="E12668" i="4"/>
  <c r="D12668" i="4" s="1"/>
  <c r="E12669" i="4"/>
  <c r="D12669" i="4" s="1"/>
  <c r="E12670" i="4"/>
  <c r="D12670" i="4" s="1"/>
  <c r="E12671" i="4"/>
  <c r="D12671" i="4" s="1"/>
  <c r="E12672" i="4"/>
  <c r="D12672" i="4" s="1"/>
  <c r="E12673" i="4"/>
  <c r="D12673" i="4" s="1"/>
  <c r="E12674" i="4"/>
  <c r="D12674" i="4" s="1"/>
  <c r="E12675" i="4"/>
  <c r="D12675" i="4" s="1"/>
  <c r="E12676" i="4"/>
  <c r="D12676" i="4" s="1"/>
  <c r="E12677" i="4"/>
  <c r="D12677" i="4" s="1"/>
  <c r="E12678" i="4"/>
  <c r="D12678" i="4" s="1"/>
  <c r="E12679" i="4"/>
  <c r="D12679" i="4" s="1"/>
  <c r="E12680" i="4"/>
  <c r="D12680" i="4" s="1"/>
  <c r="E12681" i="4"/>
  <c r="D12681" i="4" s="1"/>
  <c r="E12682" i="4"/>
  <c r="D12682" i="4" s="1"/>
  <c r="E12683" i="4"/>
  <c r="D12683" i="4" s="1"/>
  <c r="E12684" i="4"/>
  <c r="D12684" i="4" s="1"/>
  <c r="E12685" i="4"/>
  <c r="D12685" i="4" s="1"/>
  <c r="E12686" i="4"/>
  <c r="D12686" i="4" s="1"/>
  <c r="E12687" i="4"/>
  <c r="D12687" i="4" s="1"/>
  <c r="E12688" i="4"/>
  <c r="D12688" i="4" s="1"/>
  <c r="E12689" i="4"/>
  <c r="D12689" i="4" s="1"/>
  <c r="E12690" i="4"/>
  <c r="D12690" i="4" s="1"/>
  <c r="E12691" i="4"/>
  <c r="D12691" i="4" s="1"/>
  <c r="E12692" i="4"/>
  <c r="D12692" i="4" s="1"/>
  <c r="E12693" i="4"/>
  <c r="D12693" i="4" s="1"/>
  <c r="E12694" i="4"/>
  <c r="D12694" i="4" s="1"/>
  <c r="E12695" i="4"/>
  <c r="D12695" i="4" s="1"/>
  <c r="E12696" i="4"/>
  <c r="D12696" i="4" s="1"/>
  <c r="E12697" i="4"/>
  <c r="D12697" i="4" s="1"/>
  <c r="E12698" i="4"/>
  <c r="D12698" i="4" s="1"/>
  <c r="E12699" i="4"/>
  <c r="D12699" i="4" s="1"/>
  <c r="E12700" i="4"/>
  <c r="D12700" i="4" s="1"/>
  <c r="E12701" i="4"/>
  <c r="D12701" i="4" s="1"/>
  <c r="E12702" i="4"/>
  <c r="D12702" i="4" s="1"/>
  <c r="E12703" i="4"/>
  <c r="D12703" i="4" s="1"/>
  <c r="E12704" i="4"/>
  <c r="D12704" i="4" s="1"/>
  <c r="E12705" i="4"/>
  <c r="D12705" i="4" s="1"/>
  <c r="E12706" i="4"/>
  <c r="D12706" i="4" s="1"/>
  <c r="E12707" i="4"/>
  <c r="D12707" i="4" s="1"/>
  <c r="E12708" i="4"/>
  <c r="D12708" i="4" s="1"/>
  <c r="E12709" i="4"/>
  <c r="D12709" i="4" s="1"/>
  <c r="E12710" i="4"/>
  <c r="D12710" i="4" s="1"/>
  <c r="E12711" i="4"/>
  <c r="D12711" i="4" s="1"/>
  <c r="E12712" i="4"/>
  <c r="D12712" i="4" s="1"/>
  <c r="E12713" i="4"/>
  <c r="D12713" i="4" s="1"/>
  <c r="E12714" i="4"/>
  <c r="D12714" i="4" s="1"/>
  <c r="E12715" i="4"/>
  <c r="D12715" i="4" s="1"/>
  <c r="E12716" i="4"/>
  <c r="D12716" i="4" s="1"/>
  <c r="E12717" i="4"/>
  <c r="D12717" i="4" s="1"/>
  <c r="E12718" i="4"/>
  <c r="D12718" i="4" s="1"/>
  <c r="E12719" i="4"/>
  <c r="D12719" i="4" s="1"/>
  <c r="E12720" i="4"/>
  <c r="D12720" i="4" s="1"/>
  <c r="E12721" i="4"/>
  <c r="D12721" i="4" s="1"/>
  <c r="E12722" i="4"/>
  <c r="D12722" i="4" s="1"/>
  <c r="E12723" i="4"/>
  <c r="D12723" i="4" s="1"/>
  <c r="E12724" i="4"/>
  <c r="D12724" i="4" s="1"/>
  <c r="E12725" i="4"/>
  <c r="D12725" i="4" s="1"/>
  <c r="E12726" i="4"/>
  <c r="D12726" i="4" s="1"/>
  <c r="E12727" i="4"/>
  <c r="D12727" i="4" s="1"/>
  <c r="E12728" i="4"/>
  <c r="D12728" i="4" s="1"/>
  <c r="E12729" i="4"/>
  <c r="D12729" i="4" s="1"/>
  <c r="E12730" i="4"/>
  <c r="D12730" i="4" s="1"/>
  <c r="E12731" i="4"/>
  <c r="D12731" i="4" s="1"/>
  <c r="E12732" i="4"/>
  <c r="D12732" i="4" s="1"/>
  <c r="E12733" i="4"/>
  <c r="D12733" i="4" s="1"/>
  <c r="E12734" i="4"/>
  <c r="D12734" i="4" s="1"/>
  <c r="E12735" i="4"/>
  <c r="D12735" i="4" s="1"/>
  <c r="E12736" i="4"/>
  <c r="D12736" i="4" s="1"/>
  <c r="E12737" i="4"/>
  <c r="D12737" i="4" s="1"/>
  <c r="E12738" i="4"/>
  <c r="D12738" i="4" s="1"/>
  <c r="E12739" i="4"/>
  <c r="D12739" i="4" s="1"/>
  <c r="E12740" i="4"/>
  <c r="D12740" i="4" s="1"/>
  <c r="E12741" i="4"/>
  <c r="D12741" i="4" s="1"/>
  <c r="E12742" i="4"/>
  <c r="D12742" i="4" s="1"/>
  <c r="E12743" i="4"/>
  <c r="D12743" i="4" s="1"/>
  <c r="E12744" i="4"/>
  <c r="D12744" i="4" s="1"/>
  <c r="E12745" i="4"/>
  <c r="D12745" i="4" s="1"/>
  <c r="E12746" i="4"/>
  <c r="D12746" i="4" s="1"/>
  <c r="E12747" i="4"/>
  <c r="D12747" i="4" s="1"/>
  <c r="E12748" i="4"/>
  <c r="D12748" i="4" s="1"/>
  <c r="E12749" i="4"/>
  <c r="D12749" i="4" s="1"/>
  <c r="E12750" i="4"/>
  <c r="D12750" i="4" s="1"/>
  <c r="E12751" i="4"/>
  <c r="D12751" i="4" s="1"/>
  <c r="E12752" i="4"/>
  <c r="D12752" i="4" s="1"/>
  <c r="E12753" i="4"/>
  <c r="D12753" i="4" s="1"/>
  <c r="E12754" i="4"/>
  <c r="D12754" i="4" s="1"/>
  <c r="E12755" i="4"/>
  <c r="D12755" i="4" s="1"/>
  <c r="E12756" i="4"/>
  <c r="D12756" i="4" s="1"/>
  <c r="E12757" i="4"/>
  <c r="D12757" i="4" s="1"/>
  <c r="E12758" i="4"/>
  <c r="D12758" i="4" s="1"/>
  <c r="E12759" i="4"/>
  <c r="D12759" i="4" s="1"/>
  <c r="E12760" i="4"/>
  <c r="D12760" i="4" s="1"/>
  <c r="E12761" i="4"/>
  <c r="D12761" i="4" s="1"/>
  <c r="E12762" i="4"/>
  <c r="D12762" i="4" s="1"/>
  <c r="E12763" i="4"/>
  <c r="D12763" i="4" s="1"/>
  <c r="E12764" i="4"/>
  <c r="D12764" i="4" s="1"/>
  <c r="E12765" i="4"/>
  <c r="D12765" i="4" s="1"/>
  <c r="E12766" i="4"/>
  <c r="D12766" i="4" s="1"/>
  <c r="E12767" i="4"/>
  <c r="D12767" i="4" s="1"/>
  <c r="E12768" i="4"/>
  <c r="D12768" i="4" s="1"/>
  <c r="E12769" i="4"/>
  <c r="D12769" i="4" s="1"/>
  <c r="E12770" i="4"/>
  <c r="D12770" i="4" s="1"/>
  <c r="E12771" i="4"/>
  <c r="D12771" i="4" s="1"/>
  <c r="E12772" i="4"/>
  <c r="D12772" i="4" s="1"/>
  <c r="E12773" i="4"/>
  <c r="D12773" i="4" s="1"/>
  <c r="E12774" i="4"/>
  <c r="D12774" i="4" s="1"/>
  <c r="E12775" i="4"/>
  <c r="D12775" i="4" s="1"/>
  <c r="E12776" i="4"/>
  <c r="D12776" i="4" s="1"/>
  <c r="E12777" i="4"/>
  <c r="D12777" i="4" s="1"/>
  <c r="E12778" i="4"/>
  <c r="D12778" i="4" s="1"/>
  <c r="E12779" i="4"/>
  <c r="D12779" i="4" s="1"/>
  <c r="E12780" i="4"/>
  <c r="D12780" i="4" s="1"/>
  <c r="E12781" i="4"/>
  <c r="D12781" i="4" s="1"/>
  <c r="E12782" i="4"/>
  <c r="D12782" i="4" s="1"/>
  <c r="E12783" i="4"/>
  <c r="D12783" i="4" s="1"/>
  <c r="E12784" i="4"/>
  <c r="D12784" i="4" s="1"/>
  <c r="E12785" i="4"/>
  <c r="D12785" i="4" s="1"/>
  <c r="E12786" i="4"/>
  <c r="D12786" i="4" s="1"/>
  <c r="E12787" i="4"/>
  <c r="D12787" i="4" s="1"/>
  <c r="E12788" i="4"/>
  <c r="D12788" i="4" s="1"/>
  <c r="E12789" i="4"/>
  <c r="D12789" i="4" s="1"/>
  <c r="E12790" i="4"/>
  <c r="D12790" i="4" s="1"/>
  <c r="E12791" i="4"/>
  <c r="D12791" i="4" s="1"/>
  <c r="E12792" i="4"/>
  <c r="D12792" i="4" s="1"/>
  <c r="E12793" i="4"/>
  <c r="D12793" i="4" s="1"/>
  <c r="E12794" i="4"/>
  <c r="D12794" i="4" s="1"/>
  <c r="E12795" i="4"/>
  <c r="D12795" i="4" s="1"/>
  <c r="E12796" i="4"/>
  <c r="D12796" i="4" s="1"/>
  <c r="E12797" i="4"/>
  <c r="D12797" i="4" s="1"/>
  <c r="E12798" i="4"/>
  <c r="D12798" i="4" s="1"/>
  <c r="E12799" i="4"/>
  <c r="D12799" i="4" s="1"/>
  <c r="E12800" i="4"/>
  <c r="D12800" i="4" s="1"/>
  <c r="E12801" i="4"/>
  <c r="D12801" i="4" s="1"/>
  <c r="E12802" i="4"/>
  <c r="D12802" i="4" s="1"/>
  <c r="E12803" i="4"/>
  <c r="D12803" i="4" s="1"/>
  <c r="E12804" i="4"/>
  <c r="D12804" i="4" s="1"/>
  <c r="E12805" i="4"/>
  <c r="D12805" i="4" s="1"/>
  <c r="E12806" i="4"/>
  <c r="D12806" i="4" s="1"/>
  <c r="E12807" i="4"/>
  <c r="D12807" i="4" s="1"/>
  <c r="E12808" i="4"/>
  <c r="D12808" i="4" s="1"/>
  <c r="E12809" i="4"/>
  <c r="D12809" i="4" s="1"/>
  <c r="E12810" i="4"/>
  <c r="D12810" i="4" s="1"/>
  <c r="E12811" i="4"/>
  <c r="D12811" i="4" s="1"/>
  <c r="E12812" i="4"/>
  <c r="D12812" i="4" s="1"/>
  <c r="E12813" i="4"/>
  <c r="D12813" i="4" s="1"/>
  <c r="E12814" i="4"/>
  <c r="D12814" i="4" s="1"/>
  <c r="E12815" i="4"/>
  <c r="D12815" i="4" s="1"/>
  <c r="E12816" i="4"/>
  <c r="D12816" i="4" s="1"/>
  <c r="E12817" i="4"/>
  <c r="D12817" i="4" s="1"/>
  <c r="E12818" i="4"/>
  <c r="D12818" i="4" s="1"/>
  <c r="E12819" i="4"/>
  <c r="D12819" i="4" s="1"/>
  <c r="E12820" i="4"/>
  <c r="D12820" i="4" s="1"/>
  <c r="E12821" i="4"/>
  <c r="D12821" i="4" s="1"/>
  <c r="E12822" i="4"/>
  <c r="D12822" i="4" s="1"/>
  <c r="E12823" i="4"/>
  <c r="D12823" i="4" s="1"/>
  <c r="E12824" i="4"/>
  <c r="D12824" i="4" s="1"/>
  <c r="E12825" i="4"/>
  <c r="D12825" i="4" s="1"/>
  <c r="E12826" i="4"/>
  <c r="D12826" i="4" s="1"/>
  <c r="E12827" i="4"/>
  <c r="D12827" i="4" s="1"/>
  <c r="E12828" i="4"/>
  <c r="D12828" i="4" s="1"/>
  <c r="E12829" i="4"/>
  <c r="D12829" i="4" s="1"/>
  <c r="E12830" i="4"/>
  <c r="D12830" i="4" s="1"/>
  <c r="E12831" i="4"/>
  <c r="D12831" i="4" s="1"/>
  <c r="E12832" i="4"/>
  <c r="D12832" i="4" s="1"/>
  <c r="E12833" i="4"/>
  <c r="D12833" i="4" s="1"/>
  <c r="E12834" i="4"/>
  <c r="D12834" i="4" s="1"/>
  <c r="E12835" i="4"/>
  <c r="D12835" i="4" s="1"/>
  <c r="E12836" i="4"/>
  <c r="D12836" i="4" s="1"/>
  <c r="E12837" i="4"/>
  <c r="D12837" i="4" s="1"/>
  <c r="E12838" i="4"/>
  <c r="D12838" i="4" s="1"/>
  <c r="E12839" i="4"/>
  <c r="D12839" i="4" s="1"/>
  <c r="E12840" i="4"/>
  <c r="D12840" i="4" s="1"/>
  <c r="E12841" i="4"/>
  <c r="D12841" i="4" s="1"/>
  <c r="E12842" i="4"/>
  <c r="D12842" i="4" s="1"/>
  <c r="E12843" i="4"/>
  <c r="D12843" i="4" s="1"/>
  <c r="E12844" i="4"/>
  <c r="D12844" i="4" s="1"/>
  <c r="E12845" i="4"/>
  <c r="D12845" i="4" s="1"/>
  <c r="E12846" i="4"/>
  <c r="D12846" i="4" s="1"/>
  <c r="E12847" i="4"/>
  <c r="D12847" i="4" s="1"/>
  <c r="E12848" i="4"/>
  <c r="D12848" i="4" s="1"/>
  <c r="E12849" i="4"/>
  <c r="D12849" i="4" s="1"/>
  <c r="E12850" i="4"/>
  <c r="D12850" i="4" s="1"/>
  <c r="E12851" i="4"/>
  <c r="D12851" i="4" s="1"/>
  <c r="E12852" i="4"/>
  <c r="D12852" i="4" s="1"/>
  <c r="E12853" i="4"/>
  <c r="D12853" i="4" s="1"/>
  <c r="E12854" i="4"/>
  <c r="D12854" i="4" s="1"/>
  <c r="E12855" i="4"/>
  <c r="D12855" i="4" s="1"/>
  <c r="E12856" i="4"/>
  <c r="D12856" i="4" s="1"/>
  <c r="E12857" i="4"/>
  <c r="D12857" i="4" s="1"/>
  <c r="E12858" i="4"/>
  <c r="D12858" i="4" s="1"/>
  <c r="E12859" i="4"/>
  <c r="D12859" i="4" s="1"/>
  <c r="E12860" i="4"/>
  <c r="D12860" i="4" s="1"/>
  <c r="E12861" i="4"/>
  <c r="D12861" i="4" s="1"/>
  <c r="E12862" i="4"/>
  <c r="D12862" i="4" s="1"/>
  <c r="E12863" i="4"/>
  <c r="D12863" i="4" s="1"/>
  <c r="E12864" i="4"/>
  <c r="D12864" i="4" s="1"/>
  <c r="E12865" i="4"/>
  <c r="D12865" i="4" s="1"/>
  <c r="E12866" i="4"/>
  <c r="D12866" i="4" s="1"/>
  <c r="E12867" i="4"/>
  <c r="D12867" i="4" s="1"/>
  <c r="E12868" i="4"/>
  <c r="D12868" i="4" s="1"/>
  <c r="E12869" i="4"/>
  <c r="D12869" i="4" s="1"/>
  <c r="E12870" i="4"/>
  <c r="D12870" i="4" s="1"/>
  <c r="E12871" i="4"/>
  <c r="D12871" i="4" s="1"/>
  <c r="E12872" i="4"/>
  <c r="D12872" i="4" s="1"/>
  <c r="E12873" i="4"/>
  <c r="D12873" i="4" s="1"/>
  <c r="E12874" i="4"/>
  <c r="D12874" i="4" s="1"/>
  <c r="E12875" i="4"/>
  <c r="D12875" i="4" s="1"/>
  <c r="E12876" i="4"/>
  <c r="D12876" i="4" s="1"/>
  <c r="E12877" i="4"/>
  <c r="D12877" i="4" s="1"/>
  <c r="E12878" i="4"/>
  <c r="D12878" i="4" s="1"/>
  <c r="E12879" i="4"/>
  <c r="D12879" i="4" s="1"/>
  <c r="E12880" i="4"/>
  <c r="D12880" i="4" s="1"/>
  <c r="E12881" i="4"/>
  <c r="D12881" i="4" s="1"/>
  <c r="E12882" i="4"/>
  <c r="D12882" i="4" s="1"/>
  <c r="E12883" i="4"/>
  <c r="D12883" i="4" s="1"/>
  <c r="E12884" i="4"/>
  <c r="D12884" i="4" s="1"/>
  <c r="E12885" i="4"/>
  <c r="D12885" i="4" s="1"/>
  <c r="E12886" i="4"/>
  <c r="D12886" i="4" s="1"/>
  <c r="E12887" i="4"/>
  <c r="D12887" i="4" s="1"/>
  <c r="E12888" i="4"/>
  <c r="D12888" i="4" s="1"/>
  <c r="E12889" i="4"/>
  <c r="D12889" i="4" s="1"/>
  <c r="E12890" i="4"/>
  <c r="D12890" i="4" s="1"/>
  <c r="E12891" i="4"/>
  <c r="D12891" i="4" s="1"/>
  <c r="E12892" i="4"/>
  <c r="D12892" i="4" s="1"/>
  <c r="E12893" i="4"/>
  <c r="D12893" i="4" s="1"/>
  <c r="E12894" i="4"/>
  <c r="D12894" i="4" s="1"/>
  <c r="E12895" i="4"/>
  <c r="D12895" i="4" s="1"/>
  <c r="E12896" i="4"/>
  <c r="D12896" i="4" s="1"/>
  <c r="E12897" i="4"/>
  <c r="D12897" i="4" s="1"/>
  <c r="E12898" i="4"/>
  <c r="D12898" i="4" s="1"/>
  <c r="E12899" i="4"/>
  <c r="D12899" i="4" s="1"/>
  <c r="E12900" i="4"/>
  <c r="D12900" i="4" s="1"/>
  <c r="E12901" i="4"/>
  <c r="D12901" i="4" s="1"/>
  <c r="E12902" i="4"/>
  <c r="D12902" i="4" s="1"/>
  <c r="E12903" i="4"/>
  <c r="D12903" i="4" s="1"/>
  <c r="E12904" i="4"/>
  <c r="D12904" i="4" s="1"/>
  <c r="E12905" i="4"/>
  <c r="D12905" i="4" s="1"/>
  <c r="E12906" i="4"/>
  <c r="D12906" i="4" s="1"/>
  <c r="E12907" i="4"/>
  <c r="D12907" i="4" s="1"/>
  <c r="E12908" i="4"/>
  <c r="D12908" i="4" s="1"/>
  <c r="E12909" i="4"/>
  <c r="D12909" i="4" s="1"/>
  <c r="E12910" i="4"/>
  <c r="D12910" i="4" s="1"/>
  <c r="E12911" i="4"/>
  <c r="D12911" i="4" s="1"/>
  <c r="E12912" i="4"/>
  <c r="D12912" i="4" s="1"/>
  <c r="E12913" i="4"/>
  <c r="D12913" i="4" s="1"/>
  <c r="E12914" i="4"/>
  <c r="D12914" i="4" s="1"/>
  <c r="E12915" i="4"/>
  <c r="D12915" i="4" s="1"/>
  <c r="E12916" i="4"/>
  <c r="D12916" i="4" s="1"/>
  <c r="E12917" i="4"/>
  <c r="D12917" i="4" s="1"/>
  <c r="E12918" i="4"/>
  <c r="D12918" i="4" s="1"/>
  <c r="E12919" i="4"/>
  <c r="D12919" i="4" s="1"/>
  <c r="E12920" i="4"/>
  <c r="D12920" i="4" s="1"/>
  <c r="E12921" i="4"/>
  <c r="D12921" i="4" s="1"/>
  <c r="E12922" i="4"/>
  <c r="D12922" i="4" s="1"/>
  <c r="E12923" i="4"/>
  <c r="D12923" i="4" s="1"/>
  <c r="E12924" i="4"/>
  <c r="D12924" i="4" s="1"/>
  <c r="E12925" i="4"/>
  <c r="D12925" i="4" s="1"/>
  <c r="E12926" i="4"/>
  <c r="D12926" i="4" s="1"/>
  <c r="E12927" i="4"/>
  <c r="D12927" i="4" s="1"/>
  <c r="E12928" i="4"/>
  <c r="D12928" i="4" s="1"/>
  <c r="E12929" i="4"/>
  <c r="D12929" i="4" s="1"/>
  <c r="E12930" i="4"/>
  <c r="D12930" i="4" s="1"/>
  <c r="E12931" i="4"/>
  <c r="D12931" i="4" s="1"/>
  <c r="E12932" i="4"/>
  <c r="D12932" i="4" s="1"/>
  <c r="E12933" i="4"/>
  <c r="D12933" i="4" s="1"/>
  <c r="E12934" i="4"/>
  <c r="D12934" i="4" s="1"/>
  <c r="E12935" i="4"/>
  <c r="D12935" i="4" s="1"/>
  <c r="E12936" i="4"/>
  <c r="D12936" i="4" s="1"/>
  <c r="E12937" i="4"/>
  <c r="D12937" i="4" s="1"/>
  <c r="E12938" i="4"/>
  <c r="D12938" i="4" s="1"/>
  <c r="E12939" i="4"/>
  <c r="D12939" i="4" s="1"/>
  <c r="E12940" i="4"/>
  <c r="D12940" i="4" s="1"/>
  <c r="E12941" i="4"/>
  <c r="D12941" i="4" s="1"/>
  <c r="E12942" i="4"/>
  <c r="D12942" i="4" s="1"/>
  <c r="E12943" i="4"/>
  <c r="D12943" i="4" s="1"/>
  <c r="E12944" i="4"/>
  <c r="D12944" i="4" s="1"/>
  <c r="E12945" i="4"/>
  <c r="D12945" i="4" s="1"/>
  <c r="E12946" i="4"/>
  <c r="D12946" i="4" s="1"/>
  <c r="E12947" i="4"/>
  <c r="D12947" i="4" s="1"/>
  <c r="E12948" i="4"/>
  <c r="D12948" i="4" s="1"/>
  <c r="E12949" i="4"/>
  <c r="D12949" i="4" s="1"/>
  <c r="E12950" i="4"/>
  <c r="D12950" i="4" s="1"/>
  <c r="E12951" i="4"/>
  <c r="D12951" i="4" s="1"/>
  <c r="E12952" i="4"/>
  <c r="D12952" i="4" s="1"/>
  <c r="E12953" i="4"/>
  <c r="D12953" i="4" s="1"/>
  <c r="E12954" i="4"/>
  <c r="D12954" i="4" s="1"/>
  <c r="E12955" i="4"/>
  <c r="D12955" i="4" s="1"/>
  <c r="E12956" i="4"/>
  <c r="D12956" i="4" s="1"/>
  <c r="E12957" i="4"/>
  <c r="D12957" i="4" s="1"/>
  <c r="E12958" i="4"/>
  <c r="D12958" i="4" s="1"/>
  <c r="E12959" i="4"/>
  <c r="D12959" i="4" s="1"/>
  <c r="E12960" i="4"/>
  <c r="D12960" i="4" s="1"/>
  <c r="E12961" i="4"/>
  <c r="D12961" i="4" s="1"/>
  <c r="E12962" i="4"/>
  <c r="D12962" i="4" s="1"/>
  <c r="E12963" i="4"/>
  <c r="D12963" i="4" s="1"/>
  <c r="E12964" i="4"/>
  <c r="D12964" i="4" s="1"/>
  <c r="E12965" i="4"/>
  <c r="D12965" i="4" s="1"/>
  <c r="E12966" i="4"/>
  <c r="D12966" i="4" s="1"/>
  <c r="E12967" i="4"/>
  <c r="D12967" i="4" s="1"/>
  <c r="E12968" i="4"/>
  <c r="D12968" i="4" s="1"/>
  <c r="E12969" i="4"/>
  <c r="D12969" i="4" s="1"/>
  <c r="E12970" i="4"/>
  <c r="D12970" i="4" s="1"/>
  <c r="E12971" i="4"/>
  <c r="D12971" i="4" s="1"/>
  <c r="E12972" i="4"/>
  <c r="D12972" i="4" s="1"/>
  <c r="E12973" i="4"/>
  <c r="D12973" i="4" s="1"/>
  <c r="E12974" i="4"/>
  <c r="D12974" i="4" s="1"/>
  <c r="E12975" i="4"/>
  <c r="D12975" i="4" s="1"/>
  <c r="E12976" i="4"/>
  <c r="D12976" i="4" s="1"/>
  <c r="E12977" i="4"/>
  <c r="D12977" i="4" s="1"/>
  <c r="E12978" i="4"/>
  <c r="D12978" i="4" s="1"/>
  <c r="E12979" i="4"/>
  <c r="D12979" i="4" s="1"/>
  <c r="E12980" i="4"/>
  <c r="D12980" i="4" s="1"/>
  <c r="E12981" i="4"/>
  <c r="D12981" i="4" s="1"/>
  <c r="E12982" i="4"/>
  <c r="D12982" i="4" s="1"/>
  <c r="E12983" i="4"/>
  <c r="D12983" i="4" s="1"/>
  <c r="E12984" i="4"/>
  <c r="D12984" i="4" s="1"/>
  <c r="E12985" i="4"/>
  <c r="D12985" i="4" s="1"/>
  <c r="E12986" i="4"/>
  <c r="D12986" i="4" s="1"/>
  <c r="E12987" i="4"/>
  <c r="D12987" i="4" s="1"/>
  <c r="E12988" i="4"/>
  <c r="D12988" i="4" s="1"/>
  <c r="E12989" i="4"/>
  <c r="D12989" i="4" s="1"/>
  <c r="E12990" i="4"/>
  <c r="D12990" i="4" s="1"/>
  <c r="E12991" i="4"/>
  <c r="D12991" i="4" s="1"/>
  <c r="E12992" i="4"/>
  <c r="D12992" i="4" s="1"/>
  <c r="E12993" i="4"/>
  <c r="D12993" i="4" s="1"/>
  <c r="E12994" i="4"/>
  <c r="D12994" i="4" s="1"/>
  <c r="E12995" i="4"/>
  <c r="D12995" i="4" s="1"/>
  <c r="E12996" i="4"/>
  <c r="D12996" i="4" s="1"/>
  <c r="E12997" i="4"/>
  <c r="D12997" i="4" s="1"/>
  <c r="E12998" i="4"/>
  <c r="D12998" i="4" s="1"/>
  <c r="E12999" i="4"/>
  <c r="D12999" i="4" s="1"/>
  <c r="E13000" i="4"/>
  <c r="D13000" i="4" s="1"/>
  <c r="E13001" i="4"/>
  <c r="D13001" i="4" s="1"/>
  <c r="E13002" i="4"/>
  <c r="D13002" i="4" s="1"/>
  <c r="E13003" i="4"/>
  <c r="D13003" i="4" s="1"/>
  <c r="E13004" i="4"/>
  <c r="D13004" i="4" s="1"/>
  <c r="E13005" i="4"/>
  <c r="D13005" i="4" s="1"/>
  <c r="E13006" i="4"/>
  <c r="D13006" i="4" s="1"/>
  <c r="E13007" i="4"/>
  <c r="D13007" i="4" s="1"/>
  <c r="E13008" i="4"/>
  <c r="D13008" i="4" s="1"/>
  <c r="E13009" i="4"/>
  <c r="D13009" i="4" s="1"/>
  <c r="E13010" i="4"/>
  <c r="D13010" i="4" s="1"/>
  <c r="E13011" i="4"/>
  <c r="D13011" i="4" s="1"/>
  <c r="E13012" i="4"/>
  <c r="D13012" i="4" s="1"/>
  <c r="E13013" i="4"/>
  <c r="D13013" i="4" s="1"/>
  <c r="E13014" i="4"/>
  <c r="D13014" i="4" s="1"/>
  <c r="E13015" i="4"/>
  <c r="D13015" i="4" s="1"/>
  <c r="E13016" i="4"/>
  <c r="D13016" i="4" s="1"/>
  <c r="E13017" i="4"/>
  <c r="D13017" i="4" s="1"/>
  <c r="E13018" i="4"/>
  <c r="D13018" i="4" s="1"/>
  <c r="E13019" i="4"/>
  <c r="D13019" i="4" s="1"/>
  <c r="E13020" i="4"/>
  <c r="D13020" i="4" s="1"/>
  <c r="E13021" i="4"/>
  <c r="D13021" i="4" s="1"/>
  <c r="E13022" i="4"/>
  <c r="D13022" i="4" s="1"/>
  <c r="E13023" i="4"/>
  <c r="D13023" i="4" s="1"/>
  <c r="E13024" i="4"/>
  <c r="D13024" i="4" s="1"/>
  <c r="E13025" i="4"/>
  <c r="D13025" i="4" s="1"/>
  <c r="E13026" i="4"/>
  <c r="D13026" i="4" s="1"/>
  <c r="E13027" i="4"/>
  <c r="D13027" i="4" s="1"/>
  <c r="E13028" i="4"/>
  <c r="D13028" i="4" s="1"/>
  <c r="E13029" i="4"/>
  <c r="D13029" i="4" s="1"/>
  <c r="E13030" i="4"/>
  <c r="D13030" i="4" s="1"/>
  <c r="E13031" i="4"/>
  <c r="D13031" i="4" s="1"/>
  <c r="E13032" i="4"/>
  <c r="D13032" i="4" s="1"/>
  <c r="E13033" i="4"/>
  <c r="D13033" i="4" s="1"/>
  <c r="E13034" i="4"/>
  <c r="D13034" i="4" s="1"/>
  <c r="E13035" i="4"/>
  <c r="D13035" i="4" s="1"/>
  <c r="E13036" i="4"/>
  <c r="D13036" i="4" s="1"/>
  <c r="E13037" i="4"/>
  <c r="D13037" i="4" s="1"/>
  <c r="E13038" i="4"/>
  <c r="D13038" i="4" s="1"/>
  <c r="E13039" i="4"/>
  <c r="D13039" i="4" s="1"/>
  <c r="E13040" i="4"/>
  <c r="D13040" i="4" s="1"/>
  <c r="E13041" i="4"/>
  <c r="D13041" i="4" s="1"/>
  <c r="E13042" i="4"/>
  <c r="D13042" i="4" s="1"/>
  <c r="E13043" i="4"/>
  <c r="D13043" i="4" s="1"/>
  <c r="E13044" i="4"/>
  <c r="D13044" i="4" s="1"/>
  <c r="E13045" i="4"/>
  <c r="D13045" i="4" s="1"/>
  <c r="E13046" i="4"/>
  <c r="D13046" i="4" s="1"/>
  <c r="E13047" i="4"/>
  <c r="D13047" i="4" s="1"/>
  <c r="E13048" i="4"/>
  <c r="D13048" i="4" s="1"/>
  <c r="E13049" i="4"/>
  <c r="D13049" i="4" s="1"/>
  <c r="E13050" i="4"/>
  <c r="D13050" i="4" s="1"/>
  <c r="E13051" i="4"/>
  <c r="D13051" i="4" s="1"/>
  <c r="E13052" i="4"/>
  <c r="D13052" i="4" s="1"/>
  <c r="E13053" i="4"/>
  <c r="D13053" i="4" s="1"/>
  <c r="E13054" i="4"/>
  <c r="D13054" i="4" s="1"/>
  <c r="E13055" i="4"/>
  <c r="D13055" i="4" s="1"/>
  <c r="E13056" i="4"/>
  <c r="D13056" i="4" s="1"/>
  <c r="E13057" i="4"/>
  <c r="D13057" i="4" s="1"/>
  <c r="E13058" i="4"/>
  <c r="D13058" i="4" s="1"/>
  <c r="E13059" i="4"/>
  <c r="D13059" i="4" s="1"/>
  <c r="E13060" i="4"/>
  <c r="D13060" i="4" s="1"/>
  <c r="E13061" i="4"/>
  <c r="D13061" i="4" s="1"/>
  <c r="E13062" i="4"/>
  <c r="D13062" i="4" s="1"/>
  <c r="E13063" i="4"/>
  <c r="D13063" i="4" s="1"/>
  <c r="E13064" i="4"/>
  <c r="D13064" i="4" s="1"/>
  <c r="E13065" i="4"/>
  <c r="D13065" i="4" s="1"/>
  <c r="E13066" i="4"/>
  <c r="D13066" i="4" s="1"/>
  <c r="E13067" i="4"/>
  <c r="D13067" i="4" s="1"/>
  <c r="E13068" i="4"/>
  <c r="D13068" i="4" s="1"/>
  <c r="E13069" i="4"/>
  <c r="D13069" i="4" s="1"/>
  <c r="E13070" i="4"/>
  <c r="D13070" i="4" s="1"/>
  <c r="E13071" i="4"/>
  <c r="D13071" i="4" s="1"/>
  <c r="E13072" i="4"/>
  <c r="D13072" i="4" s="1"/>
  <c r="E13073" i="4"/>
  <c r="D13073" i="4" s="1"/>
  <c r="E13074" i="4"/>
  <c r="D13074" i="4" s="1"/>
  <c r="E13075" i="4"/>
  <c r="D13075" i="4" s="1"/>
  <c r="E13076" i="4"/>
  <c r="D13076" i="4" s="1"/>
  <c r="E13077" i="4"/>
  <c r="D13077" i="4" s="1"/>
  <c r="E13078" i="4"/>
  <c r="D13078" i="4" s="1"/>
  <c r="E13079" i="4"/>
  <c r="D13079" i="4" s="1"/>
  <c r="E13080" i="4"/>
  <c r="D13080" i="4" s="1"/>
  <c r="E13081" i="4"/>
  <c r="D13081" i="4" s="1"/>
  <c r="E13082" i="4"/>
  <c r="D13082" i="4" s="1"/>
  <c r="E13083" i="4"/>
  <c r="D13083" i="4" s="1"/>
  <c r="E13084" i="4"/>
  <c r="D13084" i="4" s="1"/>
  <c r="E13085" i="4"/>
  <c r="D13085" i="4" s="1"/>
  <c r="E13086" i="4"/>
  <c r="D13086" i="4" s="1"/>
  <c r="E13087" i="4"/>
  <c r="D13087" i="4" s="1"/>
  <c r="E13088" i="4"/>
  <c r="D13088" i="4" s="1"/>
  <c r="E13089" i="4"/>
  <c r="D13089" i="4" s="1"/>
  <c r="E13090" i="4"/>
  <c r="D13090" i="4" s="1"/>
  <c r="E13091" i="4"/>
  <c r="D13091" i="4" s="1"/>
  <c r="E13092" i="4"/>
  <c r="D13092" i="4" s="1"/>
  <c r="E13093" i="4"/>
  <c r="D13093" i="4" s="1"/>
  <c r="E13094" i="4"/>
  <c r="D13094" i="4" s="1"/>
  <c r="E13095" i="4"/>
  <c r="D13095" i="4" s="1"/>
  <c r="E13096" i="4"/>
  <c r="D13096" i="4" s="1"/>
  <c r="E13097" i="4"/>
  <c r="D13097" i="4" s="1"/>
  <c r="E13098" i="4"/>
  <c r="D13098" i="4" s="1"/>
  <c r="E13099" i="4"/>
  <c r="D13099" i="4" s="1"/>
  <c r="E13100" i="4"/>
  <c r="D13100" i="4" s="1"/>
  <c r="E13101" i="4"/>
  <c r="D13101" i="4" s="1"/>
  <c r="E13102" i="4"/>
  <c r="D13102" i="4" s="1"/>
  <c r="E13103" i="4"/>
  <c r="D13103" i="4" s="1"/>
  <c r="E13104" i="4"/>
  <c r="D13104" i="4" s="1"/>
  <c r="E13105" i="4"/>
  <c r="D13105" i="4" s="1"/>
  <c r="E13106" i="4"/>
  <c r="D13106" i="4" s="1"/>
  <c r="E13107" i="4"/>
  <c r="D13107" i="4" s="1"/>
  <c r="E13108" i="4"/>
  <c r="D13108" i="4" s="1"/>
  <c r="E13109" i="4"/>
  <c r="D13109" i="4" s="1"/>
  <c r="E13110" i="4"/>
  <c r="D13110" i="4" s="1"/>
  <c r="E13111" i="4"/>
  <c r="D13111" i="4" s="1"/>
  <c r="E13112" i="4"/>
  <c r="D13112" i="4" s="1"/>
  <c r="E13113" i="4"/>
  <c r="D13113" i="4" s="1"/>
  <c r="E13114" i="4"/>
  <c r="D13114" i="4" s="1"/>
  <c r="E13115" i="4"/>
  <c r="D13115" i="4" s="1"/>
  <c r="E13116" i="4"/>
  <c r="D13116" i="4" s="1"/>
  <c r="E13117" i="4"/>
  <c r="D13117" i="4" s="1"/>
  <c r="E13118" i="4"/>
  <c r="D13118" i="4" s="1"/>
  <c r="E13119" i="4"/>
  <c r="D13119" i="4" s="1"/>
  <c r="E13120" i="4"/>
  <c r="D13120" i="4" s="1"/>
  <c r="E13121" i="4"/>
  <c r="D13121" i="4" s="1"/>
  <c r="E13122" i="4"/>
  <c r="D13122" i="4" s="1"/>
  <c r="E13123" i="4"/>
  <c r="D13123" i="4" s="1"/>
  <c r="E13124" i="4"/>
  <c r="D13124" i="4" s="1"/>
  <c r="E13125" i="4"/>
  <c r="D13125" i="4" s="1"/>
  <c r="E13126" i="4"/>
  <c r="D13126" i="4" s="1"/>
  <c r="E13127" i="4"/>
  <c r="D13127" i="4" s="1"/>
  <c r="E13128" i="4"/>
  <c r="D13128" i="4" s="1"/>
  <c r="E13129" i="4"/>
  <c r="D13129" i="4" s="1"/>
  <c r="E13130" i="4"/>
  <c r="D13130" i="4" s="1"/>
  <c r="E13131" i="4"/>
  <c r="D13131" i="4" s="1"/>
  <c r="E13132" i="4"/>
  <c r="D13132" i="4" s="1"/>
  <c r="E13133" i="4"/>
  <c r="D13133" i="4" s="1"/>
  <c r="E13134" i="4"/>
  <c r="D13134" i="4" s="1"/>
  <c r="E13135" i="4"/>
  <c r="D13135" i="4" s="1"/>
  <c r="E13136" i="4"/>
  <c r="D13136" i="4" s="1"/>
  <c r="E13137" i="4"/>
  <c r="D13137" i="4" s="1"/>
  <c r="E13138" i="4"/>
  <c r="D13138" i="4" s="1"/>
  <c r="E13139" i="4"/>
  <c r="D13139" i="4" s="1"/>
  <c r="E13140" i="4"/>
  <c r="D13140" i="4" s="1"/>
  <c r="E13141" i="4"/>
  <c r="D13141" i="4" s="1"/>
  <c r="E13142" i="4"/>
  <c r="D13142" i="4" s="1"/>
  <c r="E13143" i="4"/>
  <c r="D13143" i="4" s="1"/>
  <c r="E13144" i="4"/>
  <c r="D13144" i="4" s="1"/>
  <c r="E13145" i="4"/>
  <c r="D13145" i="4" s="1"/>
  <c r="E13146" i="4"/>
  <c r="D13146" i="4" s="1"/>
  <c r="E13147" i="4"/>
  <c r="D13147" i="4" s="1"/>
  <c r="E13148" i="4"/>
  <c r="D13148" i="4" s="1"/>
  <c r="E13149" i="4"/>
  <c r="D13149" i="4" s="1"/>
  <c r="E13150" i="4"/>
  <c r="D13150" i="4" s="1"/>
  <c r="E13151" i="4"/>
  <c r="D13151" i="4" s="1"/>
  <c r="E13152" i="4"/>
  <c r="D13152" i="4" s="1"/>
  <c r="E13153" i="4"/>
  <c r="D13153" i="4" s="1"/>
  <c r="E13154" i="4"/>
  <c r="D13154" i="4" s="1"/>
  <c r="E13155" i="4"/>
  <c r="D13155" i="4" s="1"/>
  <c r="E13156" i="4"/>
  <c r="D13156" i="4" s="1"/>
  <c r="E13157" i="4"/>
  <c r="D13157" i="4" s="1"/>
  <c r="E13158" i="4"/>
  <c r="D13158" i="4" s="1"/>
  <c r="E13159" i="4"/>
  <c r="D13159" i="4" s="1"/>
  <c r="E13160" i="4"/>
  <c r="D13160" i="4" s="1"/>
  <c r="E13161" i="4"/>
  <c r="D13161" i="4" s="1"/>
  <c r="E13162" i="4"/>
  <c r="D13162" i="4" s="1"/>
  <c r="E13163" i="4"/>
  <c r="D13163" i="4" s="1"/>
  <c r="E13164" i="4"/>
  <c r="D13164" i="4" s="1"/>
  <c r="E13165" i="4"/>
  <c r="D13165" i="4" s="1"/>
  <c r="E13166" i="4"/>
  <c r="D13166" i="4" s="1"/>
  <c r="E13167" i="4"/>
  <c r="D13167" i="4" s="1"/>
  <c r="E13168" i="4"/>
  <c r="D13168" i="4" s="1"/>
  <c r="E13169" i="4"/>
  <c r="D13169" i="4" s="1"/>
  <c r="E13170" i="4"/>
  <c r="D13170" i="4" s="1"/>
  <c r="E13171" i="4"/>
  <c r="D13171" i="4" s="1"/>
  <c r="E13172" i="4"/>
  <c r="D13172" i="4" s="1"/>
  <c r="E13173" i="4"/>
  <c r="D13173" i="4" s="1"/>
  <c r="E13174" i="4"/>
  <c r="D13174" i="4" s="1"/>
  <c r="E13175" i="4"/>
  <c r="D13175" i="4" s="1"/>
  <c r="E13176" i="4"/>
  <c r="D13176" i="4" s="1"/>
  <c r="E13177" i="4"/>
  <c r="D13177" i="4" s="1"/>
  <c r="E13178" i="4"/>
  <c r="D13178" i="4" s="1"/>
  <c r="E13179" i="4"/>
  <c r="D13179" i="4" s="1"/>
  <c r="E13180" i="4"/>
  <c r="D13180" i="4" s="1"/>
  <c r="E13181" i="4"/>
  <c r="D13181" i="4" s="1"/>
  <c r="E13182" i="4"/>
  <c r="D13182" i="4" s="1"/>
  <c r="E13183" i="4"/>
  <c r="D13183" i="4" s="1"/>
  <c r="E13184" i="4"/>
  <c r="D13184" i="4" s="1"/>
  <c r="E13185" i="4"/>
  <c r="D13185" i="4" s="1"/>
  <c r="E13186" i="4"/>
  <c r="D13186" i="4" s="1"/>
  <c r="E13187" i="4"/>
  <c r="D13187" i="4" s="1"/>
  <c r="E13188" i="4"/>
  <c r="D13188" i="4" s="1"/>
  <c r="E13189" i="4"/>
  <c r="D13189" i="4" s="1"/>
  <c r="E13190" i="4"/>
  <c r="D13190" i="4" s="1"/>
  <c r="E13191" i="4"/>
  <c r="D13191" i="4" s="1"/>
  <c r="E13192" i="4"/>
  <c r="D13192" i="4" s="1"/>
  <c r="E13193" i="4"/>
  <c r="D13193" i="4" s="1"/>
  <c r="E13194" i="4"/>
  <c r="D13194" i="4" s="1"/>
  <c r="E13195" i="4"/>
  <c r="D13195" i="4" s="1"/>
  <c r="E13196" i="4"/>
  <c r="D13196" i="4" s="1"/>
  <c r="E13197" i="4"/>
  <c r="D13197" i="4" s="1"/>
  <c r="E13198" i="4"/>
  <c r="D13198" i="4" s="1"/>
  <c r="E13199" i="4"/>
  <c r="D13199" i="4" s="1"/>
  <c r="E13200" i="4"/>
  <c r="D13200" i="4" s="1"/>
  <c r="E13201" i="4"/>
  <c r="D13201" i="4" s="1"/>
  <c r="E13202" i="4"/>
  <c r="D13202" i="4" s="1"/>
  <c r="E13203" i="4"/>
  <c r="D13203" i="4" s="1"/>
  <c r="E13204" i="4"/>
  <c r="D13204" i="4" s="1"/>
  <c r="E13205" i="4"/>
  <c r="D13205" i="4" s="1"/>
  <c r="E13206" i="4"/>
  <c r="D13206" i="4" s="1"/>
  <c r="E13207" i="4"/>
  <c r="D13207" i="4" s="1"/>
  <c r="E13208" i="4"/>
  <c r="D13208" i="4" s="1"/>
  <c r="E13209" i="4"/>
  <c r="D13209" i="4" s="1"/>
  <c r="E13210" i="4"/>
  <c r="D13210" i="4" s="1"/>
  <c r="E13211" i="4"/>
  <c r="D13211" i="4" s="1"/>
  <c r="E13212" i="4"/>
  <c r="D13212" i="4" s="1"/>
  <c r="E13213" i="4"/>
  <c r="D13213" i="4" s="1"/>
  <c r="E13214" i="4"/>
  <c r="D13214" i="4" s="1"/>
  <c r="E13215" i="4"/>
  <c r="D13215" i="4" s="1"/>
  <c r="E13216" i="4"/>
  <c r="D13216" i="4" s="1"/>
  <c r="E13217" i="4"/>
  <c r="D13217" i="4" s="1"/>
  <c r="E13218" i="4"/>
  <c r="D13218" i="4" s="1"/>
  <c r="E13219" i="4"/>
  <c r="D13219" i="4" s="1"/>
  <c r="E13220" i="4"/>
  <c r="D13220" i="4" s="1"/>
  <c r="E13221" i="4"/>
  <c r="D13221" i="4" s="1"/>
  <c r="E13222" i="4"/>
  <c r="D13222" i="4" s="1"/>
  <c r="E13223" i="4"/>
  <c r="D13223" i="4" s="1"/>
  <c r="E13224" i="4"/>
  <c r="D13224" i="4" s="1"/>
  <c r="E13225" i="4"/>
  <c r="D13225" i="4" s="1"/>
  <c r="E13226" i="4"/>
  <c r="D13226" i="4" s="1"/>
  <c r="E13227" i="4"/>
  <c r="D13227" i="4" s="1"/>
  <c r="E13228" i="4"/>
  <c r="D13228" i="4" s="1"/>
  <c r="E13229" i="4"/>
  <c r="D13229" i="4" s="1"/>
  <c r="E13230" i="4"/>
  <c r="D13230" i="4" s="1"/>
  <c r="E13231" i="4"/>
  <c r="D13231" i="4" s="1"/>
  <c r="E13232" i="4"/>
  <c r="D13232" i="4" s="1"/>
  <c r="E13233" i="4"/>
  <c r="D13233" i="4" s="1"/>
  <c r="E13234" i="4"/>
  <c r="D13234" i="4" s="1"/>
  <c r="E13235" i="4"/>
  <c r="D13235" i="4" s="1"/>
  <c r="E13236" i="4"/>
  <c r="D13236" i="4" s="1"/>
  <c r="E13237" i="4"/>
  <c r="D13237" i="4" s="1"/>
  <c r="E13238" i="4"/>
  <c r="D13238" i="4" s="1"/>
  <c r="E13239" i="4"/>
  <c r="D13239" i="4" s="1"/>
  <c r="E13240" i="4"/>
  <c r="D13240" i="4" s="1"/>
  <c r="E13241" i="4"/>
  <c r="D13241" i="4" s="1"/>
  <c r="E13242" i="4"/>
  <c r="D13242" i="4" s="1"/>
  <c r="E13243" i="4"/>
  <c r="D13243" i="4" s="1"/>
  <c r="E13244" i="4"/>
  <c r="D13244" i="4" s="1"/>
  <c r="E13245" i="4"/>
  <c r="D13245" i="4" s="1"/>
  <c r="E13246" i="4"/>
  <c r="D13246" i="4" s="1"/>
  <c r="E13247" i="4"/>
  <c r="D13247" i="4" s="1"/>
  <c r="E13248" i="4"/>
  <c r="D13248" i="4" s="1"/>
  <c r="E13249" i="4"/>
  <c r="D13249" i="4" s="1"/>
  <c r="E13250" i="4"/>
  <c r="D13250" i="4" s="1"/>
  <c r="E13251" i="4"/>
  <c r="D13251" i="4" s="1"/>
  <c r="E13252" i="4"/>
  <c r="D13252" i="4" s="1"/>
  <c r="E13253" i="4"/>
  <c r="D13253" i="4" s="1"/>
  <c r="E13254" i="4"/>
  <c r="D13254" i="4" s="1"/>
  <c r="E13255" i="4"/>
  <c r="D13255" i="4" s="1"/>
  <c r="E13256" i="4"/>
  <c r="D13256" i="4" s="1"/>
  <c r="E13257" i="4"/>
  <c r="D13257" i="4" s="1"/>
  <c r="E13258" i="4"/>
  <c r="D13258" i="4" s="1"/>
  <c r="E13259" i="4"/>
  <c r="D13259" i="4" s="1"/>
  <c r="E13260" i="4"/>
  <c r="D13260" i="4" s="1"/>
  <c r="E13261" i="4"/>
  <c r="D13261" i="4" s="1"/>
  <c r="E13262" i="4"/>
  <c r="D13262" i="4" s="1"/>
  <c r="E13263" i="4"/>
  <c r="D13263" i="4" s="1"/>
  <c r="E13264" i="4"/>
  <c r="D13264" i="4" s="1"/>
  <c r="E13265" i="4"/>
  <c r="D13265" i="4" s="1"/>
  <c r="E13266" i="4"/>
  <c r="D13266" i="4" s="1"/>
  <c r="E13267" i="4"/>
  <c r="D13267" i="4" s="1"/>
  <c r="E13268" i="4"/>
  <c r="D13268" i="4" s="1"/>
  <c r="E13269" i="4"/>
  <c r="D13269" i="4" s="1"/>
  <c r="E13270" i="4"/>
  <c r="D13270" i="4" s="1"/>
  <c r="E13271" i="4"/>
  <c r="D13271" i="4" s="1"/>
  <c r="E13272" i="4"/>
  <c r="D13272" i="4" s="1"/>
  <c r="E13273" i="4"/>
  <c r="D13273" i="4" s="1"/>
  <c r="E13274" i="4"/>
  <c r="D13274" i="4" s="1"/>
  <c r="E13275" i="4"/>
  <c r="D13275" i="4" s="1"/>
  <c r="E13276" i="4"/>
  <c r="D13276" i="4" s="1"/>
  <c r="E13277" i="4"/>
  <c r="D13277" i="4" s="1"/>
  <c r="E13278" i="4"/>
  <c r="D13278" i="4" s="1"/>
  <c r="E13279" i="4"/>
  <c r="D13279" i="4" s="1"/>
  <c r="E13280" i="4"/>
  <c r="D13280" i="4" s="1"/>
  <c r="E13281" i="4"/>
  <c r="D13281" i="4" s="1"/>
  <c r="E13282" i="4"/>
  <c r="D13282" i="4" s="1"/>
  <c r="E13283" i="4"/>
  <c r="D13283" i="4" s="1"/>
  <c r="E13284" i="4"/>
  <c r="D13284" i="4" s="1"/>
  <c r="E13285" i="4"/>
  <c r="D13285" i="4" s="1"/>
  <c r="E13286" i="4"/>
  <c r="D13286" i="4" s="1"/>
  <c r="E13287" i="4"/>
  <c r="D13287" i="4" s="1"/>
  <c r="E13288" i="4"/>
  <c r="D13288" i="4" s="1"/>
  <c r="E13289" i="4"/>
  <c r="D13289" i="4" s="1"/>
  <c r="E13290" i="4"/>
  <c r="D13290" i="4" s="1"/>
  <c r="E13291" i="4"/>
  <c r="D13291" i="4" s="1"/>
  <c r="E13292" i="4"/>
  <c r="D13292" i="4" s="1"/>
  <c r="E13293" i="4"/>
  <c r="D13293" i="4" s="1"/>
  <c r="E13294" i="4"/>
  <c r="D13294" i="4" s="1"/>
  <c r="E13295" i="4"/>
  <c r="D13295" i="4" s="1"/>
  <c r="E13296" i="4"/>
  <c r="D13296" i="4" s="1"/>
  <c r="E13297" i="4"/>
  <c r="D13297" i="4" s="1"/>
  <c r="E13298" i="4"/>
  <c r="D13298" i="4" s="1"/>
  <c r="E13299" i="4"/>
  <c r="D13299" i="4" s="1"/>
  <c r="E13300" i="4"/>
  <c r="D13300" i="4" s="1"/>
  <c r="E13301" i="4"/>
  <c r="D13301" i="4" s="1"/>
  <c r="E13302" i="4"/>
  <c r="D13302" i="4" s="1"/>
  <c r="E13303" i="4"/>
  <c r="D13303" i="4" s="1"/>
  <c r="E13304" i="4"/>
  <c r="D13304" i="4" s="1"/>
  <c r="E13305" i="4"/>
  <c r="D13305" i="4" s="1"/>
  <c r="E13306" i="4"/>
  <c r="D13306" i="4" s="1"/>
  <c r="E13307" i="4"/>
  <c r="D13307" i="4" s="1"/>
  <c r="E13308" i="4"/>
  <c r="D13308" i="4" s="1"/>
  <c r="E13309" i="4"/>
  <c r="D13309" i="4" s="1"/>
  <c r="E13310" i="4"/>
  <c r="D13310" i="4" s="1"/>
  <c r="E13311" i="4"/>
  <c r="D13311" i="4" s="1"/>
  <c r="E13312" i="4"/>
  <c r="D13312" i="4" s="1"/>
  <c r="E13313" i="4"/>
  <c r="D13313" i="4" s="1"/>
  <c r="E13314" i="4"/>
  <c r="D13314" i="4" s="1"/>
  <c r="E13315" i="4"/>
  <c r="D13315" i="4" s="1"/>
  <c r="E13316" i="4"/>
  <c r="D13316" i="4" s="1"/>
  <c r="E13317" i="4"/>
  <c r="D13317" i="4" s="1"/>
  <c r="E13318" i="4"/>
  <c r="D13318" i="4" s="1"/>
  <c r="E13319" i="4"/>
  <c r="D13319" i="4" s="1"/>
  <c r="E13320" i="4"/>
  <c r="D13320" i="4" s="1"/>
  <c r="E13321" i="4"/>
  <c r="D13321" i="4" s="1"/>
  <c r="E13322" i="4"/>
  <c r="D13322" i="4" s="1"/>
  <c r="E13323" i="4"/>
  <c r="D13323" i="4" s="1"/>
  <c r="E13324" i="4"/>
  <c r="D13324" i="4" s="1"/>
  <c r="E13325" i="4"/>
  <c r="D13325" i="4" s="1"/>
  <c r="E13326" i="4"/>
  <c r="D13326" i="4" s="1"/>
  <c r="E13327" i="4"/>
  <c r="D13327" i="4" s="1"/>
  <c r="E13328" i="4"/>
  <c r="D13328" i="4" s="1"/>
  <c r="E13329" i="4"/>
  <c r="D13329" i="4" s="1"/>
  <c r="E13330" i="4"/>
  <c r="D13330" i="4" s="1"/>
  <c r="E13331" i="4"/>
  <c r="D13331" i="4" s="1"/>
  <c r="E13332" i="4"/>
  <c r="D13332" i="4" s="1"/>
  <c r="E13333" i="4"/>
  <c r="D13333" i="4" s="1"/>
  <c r="E13334" i="4"/>
  <c r="D13334" i="4" s="1"/>
  <c r="E13335" i="4"/>
  <c r="D13335" i="4" s="1"/>
  <c r="E13336" i="4"/>
  <c r="D13336" i="4" s="1"/>
  <c r="E13337" i="4"/>
  <c r="D13337" i="4" s="1"/>
  <c r="E13338" i="4"/>
  <c r="D13338" i="4" s="1"/>
  <c r="E13339" i="4"/>
  <c r="D13339" i="4" s="1"/>
  <c r="E13340" i="4"/>
  <c r="D13340" i="4" s="1"/>
  <c r="E13341" i="4"/>
  <c r="D13341" i="4" s="1"/>
  <c r="E13342" i="4"/>
  <c r="D13342" i="4" s="1"/>
  <c r="E13343" i="4"/>
  <c r="D13343" i="4" s="1"/>
  <c r="E13344" i="4"/>
  <c r="D13344" i="4" s="1"/>
  <c r="E13345" i="4"/>
  <c r="D13345" i="4" s="1"/>
  <c r="E13346" i="4"/>
  <c r="D13346" i="4" s="1"/>
  <c r="E13347" i="4"/>
  <c r="D13347" i="4" s="1"/>
  <c r="E13348" i="4"/>
  <c r="D13348" i="4" s="1"/>
  <c r="E13349" i="4"/>
  <c r="D13349" i="4" s="1"/>
  <c r="E13350" i="4"/>
  <c r="D13350" i="4" s="1"/>
  <c r="E13351" i="4"/>
  <c r="D13351" i="4" s="1"/>
  <c r="E13352" i="4"/>
  <c r="D13352" i="4" s="1"/>
  <c r="E13353" i="4"/>
  <c r="D13353" i="4" s="1"/>
  <c r="E13354" i="4"/>
  <c r="D13354" i="4" s="1"/>
  <c r="E13355" i="4"/>
  <c r="D13355" i="4" s="1"/>
  <c r="E13356" i="4"/>
  <c r="D13356" i="4" s="1"/>
  <c r="E13357" i="4"/>
  <c r="D13357" i="4" s="1"/>
  <c r="E13358" i="4"/>
  <c r="D13358" i="4" s="1"/>
  <c r="E13359" i="4"/>
  <c r="D13359" i="4" s="1"/>
  <c r="E13360" i="4"/>
  <c r="D13360" i="4" s="1"/>
  <c r="E13361" i="4"/>
  <c r="D13361" i="4" s="1"/>
  <c r="E13362" i="4"/>
  <c r="D13362" i="4" s="1"/>
  <c r="E13363" i="4"/>
  <c r="D13363" i="4" s="1"/>
  <c r="E13364" i="4"/>
  <c r="D13364" i="4" s="1"/>
  <c r="E13365" i="4"/>
  <c r="D13365" i="4" s="1"/>
  <c r="E13366" i="4"/>
  <c r="D13366" i="4" s="1"/>
  <c r="E13367" i="4"/>
  <c r="D13367" i="4" s="1"/>
  <c r="E13368" i="4"/>
  <c r="D13368" i="4" s="1"/>
  <c r="E13369" i="4"/>
  <c r="D13369" i="4" s="1"/>
  <c r="E13370" i="4"/>
  <c r="D13370" i="4" s="1"/>
  <c r="E13371" i="4"/>
  <c r="D13371" i="4" s="1"/>
  <c r="E13372" i="4"/>
  <c r="D13372" i="4" s="1"/>
  <c r="E13373" i="4"/>
  <c r="D13373" i="4" s="1"/>
  <c r="E13374" i="4"/>
  <c r="D13374" i="4" s="1"/>
  <c r="E13375" i="4"/>
  <c r="D13375" i="4" s="1"/>
  <c r="E13376" i="4"/>
  <c r="D13376" i="4" s="1"/>
  <c r="E13377" i="4"/>
  <c r="D13377" i="4" s="1"/>
  <c r="E13378" i="4"/>
  <c r="D13378" i="4" s="1"/>
  <c r="E13379" i="4"/>
  <c r="D13379" i="4" s="1"/>
  <c r="E13380" i="4"/>
  <c r="D13380" i="4" s="1"/>
  <c r="E13381" i="4"/>
  <c r="D13381" i="4" s="1"/>
  <c r="E13382" i="4"/>
  <c r="D13382" i="4" s="1"/>
  <c r="E13383" i="4"/>
  <c r="D13383" i="4" s="1"/>
  <c r="E13384" i="4"/>
  <c r="D13384" i="4" s="1"/>
  <c r="E13385" i="4"/>
  <c r="D13385" i="4" s="1"/>
  <c r="E13386" i="4"/>
  <c r="D13386" i="4" s="1"/>
  <c r="E13387" i="4"/>
  <c r="D13387" i="4" s="1"/>
  <c r="E13388" i="4"/>
  <c r="D13388" i="4" s="1"/>
  <c r="E13389" i="4"/>
  <c r="D13389" i="4" s="1"/>
  <c r="E13390" i="4"/>
  <c r="D13390" i="4" s="1"/>
  <c r="E13391" i="4"/>
  <c r="D13391" i="4" s="1"/>
  <c r="E13392" i="4"/>
  <c r="D13392" i="4" s="1"/>
  <c r="E13393" i="4"/>
  <c r="D13393" i="4" s="1"/>
  <c r="E13394" i="4"/>
  <c r="D13394" i="4" s="1"/>
  <c r="E13395" i="4"/>
  <c r="D13395" i="4" s="1"/>
  <c r="E13396" i="4"/>
  <c r="D13396" i="4" s="1"/>
  <c r="E13397" i="4"/>
  <c r="D13397" i="4" s="1"/>
  <c r="E13398" i="4"/>
  <c r="D13398" i="4" s="1"/>
  <c r="E13399" i="4"/>
  <c r="D13399" i="4" s="1"/>
  <c r="E13400" i="4"/>
  <c r="D13400" i="4" s="1"/>
  <c r="E13401" i="4"/>
  <c r="D13401" i="4" s="1"/>
  <c r="E13402" i="4"/>
  <c r="D13402" i="4" s="1"/>
  <c r="E13403" i="4"/>
  <c r="D13403" i="4" s="1"/>
  <c r="E13404" i="4"/>
  <c r="D13404" i="4" s="1"/>
  <c r="E13405" i="4"/>
  <c r="D13405" i="4" s="1"/>
  <c r="E13406" i="4"/>
  <c r="D13406" i="4" s="1"/>
  <c r="E13407" i="4"/>
  <c r="D13407" i="4" s="1"/>
  <c r="E13408" i="4"/>
  <c r="D13408" i="4" s="1"/>
  <c r="E13409" i="4"/>
  <c r="D13409" i="4" s="1"/>
  <c r="E13410" i="4"/>
  <c r="D13410" i="4" s="1"/>
  <c r="E13411" i="4"/>
  <c r="D13411" i="4" s="1"/>
  <c r="E13412" i="4"/>
  <c r="D13412" i="4" s="1"/>
  <c r="E13413" i="4"/>
  <c r="D13413" i="4" s="1"/>
  <c r="E13414" i="4"/>
  <c r="D13414" i="4" s="1"/>
  <c r="E13415" i="4"/>
  <c r="D13415" i="4" s="1"/>
  <c r="E13416" i="4"/>
  <c r="D13416" i="4" s="1"/>
  <c r="E13417" i="4"/>
  <c r="D13417" i="4" s="1"/>
  <c r="E13418" i="4"/>
  <c r="D13418" i="4" s="1"/>
  <c r="E13419" i="4"/>
  <c r="D13419" i="4" s="1"/>
  <c r="E13420" i="4"/>
  <c r="D13420" i="4" s="1"/>
  <c r="E13421" i="4"/>
  <c r="D13421" i="4" s="1"/>
  <c r="E13422" i="4"/>
  <c r="D13422" i="4" s="1"/>
  <c r="E13423" i="4"/>
  <c r="D13423" i="4" s="1"/>
  <c r="E13424" i="4"/>
  <c r="D13424" i="4" s="1"/>
  <c r="E13425" i="4"/>
  <c r="D13425" i="4" s="1"/>
  <c r="E13426" i="4"/>
  <c r="D13426" i="4" s="1"/>
  <c r="E13427" i="4"/>
  <c r="D13427" i="4" s="1"/>
  <c r="E13428" i="4"/>
  <c r="D13428" i="4" s="1"/>
  <c r="E13429" i="4"/>
  <c r="D13429" i="4" s="1"/>
  <c r="E13430" i="4"/>
  <c r="D13430" i="4" s="1"/>
  <c r="E13431" i="4"/>
  <c r="D13431" i="4" s="1"/>
  <c r="E13432" i="4"/>
  <c r="D13432" i="4" s="1"/>
  <c r="E13433" i="4"/>
  <c r="D13433" i="4" s="1"/>
  <c r="E13434" i="4"/>
  <c r="D13434" i="4" s="1"/>
  <c r="E13435" i="4"/>
  <c r="D13435" i="4" s="1"/>
  <c r="E13436" i="4"/>
  <c r="D13436" i="4" s="1"/>
  <c r="E13437" i="4"/>
  <c r="D13437" i="4" s="1"/>
  <c r="E13438" i="4"/>
  <c r="D13438" i="4" s="1"/>
  <c r="E13439" i="4"/>
  <c r="D13439" i="4" s="1"/>
  <c r="E13440" i="4"/>
  <c r="D13440" i="4" s="1"/>
  <c r="E13441" i="4"/>
  <c r="D13441" i="4" s="1"/>
  <c r="E13442" i="4"/>
  <c r="D13442" i="4" s="1"/>
  <c r="E13443" i="4"/>
  <c r="D13443" i="4" s="1"/>
  <c r="E13444" i="4"/>
  <c r="D13444" i="4" s="1"/>
  <c r="E13445" i="4"/>
  <c r="D13445" i="4" s="1"/>
  <c r="E13446" i="4"/>
  <c r="D13446" i="4" s="1"/>
  <c r="E13447" i="4"/>
  <c r="D13447" i="4" s="1"/>
  <c r="E13448" i="4"/>
  <c r="D13448" i="4" s="1"/>
  <c r="E13449" i="4"/>
  <c r="D13449" i="4" s="1"/>
  <c r="E13450" i="4"/>
  <c r="D13450" i="4" s="1"/>
  <c r="E13451" i="4"/>
  <c r="D13451" i="4" s="1"/>
  <c r="E13452" i="4"/>
  <c r="D13452" i="4" s="1"/>
  <c r="E13453" i="4"/>
  <c r="D13453" i="4" s="1"/>
  <c r="E13454" i="4"/>
  <c r="D13454" i="4" s="1"/>
  <c r="E13455" i="4"/>
  <c r="D13455" i="4" s="1"/>
  <c r="E13456" i="4"/>
  <c r="D13456" i="4" s="1"/>
  <c r="E13457" i="4"/>
  <c r="D13457" i="4" s="1"/>
  <c r="E13458" i="4"/>
  <c r="D13458" i="4" s="1"/>
  <c r="E13459" i="4"/>
  <c r="D13459" i="4" s="1"/>
  <c r="E13460" i="4"/>
  <c r="D13460" i="4" s="1"/>
  <c r="E13461" i="4"/>
  <c r="D13461" i="4" s="1"/>
  <c r="E13462" i="4"/>
  <c r="D13462" i="4" s="1"/>
  <c r="E13463" i="4"/>
  <c r="D13463" i="4" s="1"/>
  <c r="E13464" i="4"/>
  <c r="D13464" i="4" s="1"/>
  <c r="E13465" i="4"/>
  <c r="D13465" i="4" s="1"/>
  <c r="E13466" i="4"/>
  <c r="D13466" i="4" s="1"/>
  <c r="E13467" i="4"/>
  <c r="D13467" i="4" s="1"/>
  <c r="E13468" i="4"/>
  <c r="D13468" i="4" s="1"/>
  <c r="E13469" i="4"/>
  <c r="D13469" i="4" s="1"/>
  <c r="E13470" i="4"/>
  <c r="D13470" i="4" s="1"/>
  <c r="E13471" i="4"/>
  <c r="D13471" i="4" s="1"/>
  <c r="E13472" i="4"/>
  <c r="D13472" i="4" s="1"/>
  <c r="E13473" i="4"/>
  <c r="D13473" i="4" s="1"/>
  <c r="E13474" i="4"/>
  <c r="D13474" i="4" s="1"/>
  <c r="E13475" i="4"/>
  <c r="D13475" i="4" s="1"/>
  <c r="E13476" i="4"/>
  <c r="D13476" i="4" s="1"/>
  <c r="E13477" i="4"/>
  <c r="D13477" i="4" s="1"/>
  <c r="E13478" i="4"/>
  <c r="D13478" i="4" s="1"/>
  <c r="E13479" i="4"/>
  <c r="D13479" i="4" s="1"/>
  <c r="E13480" i="4"/>
  <c r="D13480" i="4" s="1"/>
  <c r="E13481" i="4"/>
  <c r="D13481" i="4" s="1"/>
  <c r="E13482" i="4"/>
  <c r="D13482" i="4" s="1"/>
  <c r="E13483" i="4"/>
  <c r="D13483" i="4" s="1"/>
  <c r="E13484" i="4"/>
  <c r="D13484" i="4" s="1"/>
  <c r="E13485" i="4"/>
  <c r="D13485" i="4" s="1"/>
  <c r="E13486" i="4"/>
  <c r="D13486" i="4" s="1"/>
  <c r="E13487" i="4"/>
  <c r="D13487" i="4" s="1"/>
  <c r="E13488" i="4"/>
  <c r="D13488" i="4" s="1"/>
  <c r="E13489" i="4"/>
  <c r="D13489" i="4" s="1"/>
  <c r="E13490" i="4"/>
  <c r="D13490" i="4" s="1"/>
  <c r="E13491" i="4"/>
  <c r="D13491" i="4" s="1"/>
  <c r="E13492" i="4"/>
  <c r="D13492" i="4" s="1"/>
  <c r="E13493" i="4"/>
  <c r="D13493" i="4" s="1"/>
  <c r="E13494" i="4"/>
  <c r="D13494" i="4" s="1"/>
  <c r="E13495" i="4"/>
  <c r="D13495" i="4" s="1"/>
  <c r="E13496" i="4"/>
  <c r="D13496" i="4" s="1"/>
  <c r="E13497" i="4"/>
  <c r="D13497" i="4" s="1"/>
  <c r="E13498" i="4"/>
  <c r="D13498" i="4" s="1"/>
  <c r="E13499" i="4"/>
  <c r="D13499" i="4" s="1"/>
  <c r="E13500" i="4"/>
  <c r="D13500" i="4" s="1"/>
  <c r="E13501" i="4"/>
  <c r="D13501" i="4" s="1"/>
  <c r="E13502" i="4"/>
  <c r="D13502" i="4" s="1"/>
  <c r="E13503" i="4"/>
  <c r="D13503" i="4" s="1"/>
  <c r="E13504" i="4"/>
  <c r="D13504" i="4" s="1"/>
  <c r="E13505" i="4"/>
  <c r="D13505" i="4" s="1"/>
  <c r="E13506" i="4"/>
  <c r="D13506" i="4" s="1"/>
  <c r="E13507" i="4"/>
  <c r="D13507" i="4" s="1"/>
  <c r="E13508" i="4"/>
  <c r="D13508" i="4" s="1"/>
  <c r="E13509" i="4"/>
  <c r="D13509" i="4" s="1"/>
  <c r="E13510" i="4"/>
  <c r="D13510" i="4" s="1"/>
  <c r="E13511" i="4"/>
  <c r="D13511" i="4" s="1"/>
  <c r="E13512" i="4"/>
  <c r="D13512" i="4" s="1"/>
  <c r="E13513" i="4"/>
  <c r="D13513" i="4" s="1"/>
  <c r="E13514" i="4"/>
  <c r="D13514" i="4" s="1"/>
  <c r="E13515" i="4"/>
  <c r="D13515" i="4" s="1"/>
  <c r="E13516" i="4"/>
  <c r="D13516" i="4" s="1"/>
  <c r="E13517" i="4"/>
  <c r="D13517" i="4" s="1"/>
  <c r="E13518" i="4"/>
  <c r="D13518" i="4" s="1"/>
  <c r="E13519" i="4"/>
  <c r="D13519" i="4" s="1"/>
  <c r="E13520" i="4"/>
  <c r="D13520" i="4" s="1"/>
  <c r="E13521" i="4"/>
  <c r="D13521" i="4" s="1"/>
  <c r="E13522" i="4"/>
  <c r="D13522" i="4" s="1"/>
  <c r="E13523" i="4"/>
  <c r="D13523" i="4" s="1"/>
  <c r="E13524" i="4"/>
  <c r="D13524" i="4" s="1"/>
  <c r="E13525" i="4"/>
  <c r="D13525" i="4" s="1"/>
  <c r="E13526" i="4"/>
  <c r="D13526" i="4" s="1"/>
  <c r="E13527" i="4"/>
  <c r="D13527" i="4" s="1"/>
  <c r="E13528" i="4"/>
  <c r="D13528" i="4" s="1"/>
  <c r="E13529" i="4"/>
  <c r="D13529" i="4" s="1"/>
  <c r="E13530" i="4"/>
  <c r="D13530" i="4" s="1"/>
  <c r="E13531" i="4"/>
  <c r="D13531" i="4" s="1"/>
  <c r="E13532" i="4"/>
  <c r="D13532" i="4" s="1"/>
  <c r="E13533" i="4"/>
  <c r="D13533" i="4" s="1"/>
  <c r="E13534" i="4"/>
  <c r="D13534" i="4" s="1"/>
  <c r="E13535" i="4"/>
  <c r="D13535" i="4" s="1"/>
  <c r="E13536" i="4"/>
  <c r="D13536" i="4" s="1"/>
  <c r="E13537" i="4"/>
  <c r="D13537" i="4" s="1"/>
  <c r="E13538" i="4"/>
  <c r="D13538" i="4" s="1"/>
  <c r="E13539" i="4"/>
  <c r="D13539" i="4" s="1"/>
  <c r="E13540" i="4"/>
  <c r="D13540" i="4" s="1"/>
  <c r="E13541" i="4"/>
  <c r="D13541" i="4" s="1"/>
  <c r="E13542" i="4"/>
  <c r="D13542" i="4" s="1"/>
  <c r="E13543" i="4"/>
  <c r="D13543" i="4" s="1"/>
  <c r="E13544" i="4"/>
  <c r="D13544" i="4" s="1"/>
  <c r="E13545" i="4"/>
  <c r="D13545" i="4" s="1"/>
  <c r="E13546" i="4"/>
  <c r="D13546" i="4" s="1"/>
  <c r="E13547" i="4"/>
  <c r="D13547" i="4" s="1"/>
  <c r="E13548" i="4"/>
  <c r="D13548" i="4" s="1"/>
  <c r="E13549" i="4"/>
  <c r="D13549" i="4" s="1"/>
  <c r="E13550" i="4"/>
  <c r="D13550" i="4" s="1"/>
  <c r="E13551" i="4"/>
  <c r="D13551" i="4" s="1"/>
  <c r="E13552" i="4"/>
  <c r="D13552" i="4" s="1"/>
  <c r="E13553" i="4"/>
  <c r="D13553" i="4" s="1"/>
  <c r="E13554" i="4"/>
  <c r="D13554" i="4" s="1"/>
  <c r="E13555" i="4"/>
  <c r="D13555" i="4" s="1"/>
  <c r="E13556" i="4"/>
  <c r="D13556" i="4" s="1"/>
  <c r="E13557" i="4"/>
  <c r="D13557" i="4" s="1"/>
  <c r="E13558" i="4"/>
  <c r="D13558" i="4" s="1"/>
  <c r="E13559" i="4"/>
  <c r="D13559" i="4" s="1"/>
  <c r="E13560" i="4"/>
  <c r="D13560" i="4" s="1"/>
  <c r="E13561" i="4"/>
  <c r="D13561" i="4" s="1"/>
  <c r="E13562" i="4"/>
  <c r="D13562" i="4" s="1"/>
  <c r="E13563" i="4"/>
  <c r="D13563" i="4" s="1"/>
  <c r="E13564" i="4"/>
  <c r="D13564" i="4" s="1"/>
  <c r="E13565" i="4"/>
  <c r="D13565" i="4" s="1"/>
  <c r="E13566" i="4"/>
  <c r="D13566" i="4" s="1"/>
  <c r="E13567" i="4"/>
  <c r="D13567" i="4" s="1"/>
  <c r="E13568" i="4"/>
  <c r="D13568" i="4" s="1"/>
  <c r="E13569" i="4"/>
  <c r="D13569" i="4" s="1"/>
  <c r="E13570" i="4"/>
  <c r="D13570" i="4" s="1"/>
  <c r="E13571" i="4"/>
  <c r="D13571" i="4" s="1"/>
  <c r="E13572" i="4"/>
  <c r="D13572" i="4" s="1"/>
  <c r="E13573" i="4"/>
  <c r="D13573" i="4" s="1"/>
  <c r="E13574" i="4"/>
  <c r="D13574" i="4" s="1"/>
  <c r="E13575" i="4"/>
  <c r="D13575" i="4" s="1"/>
  <c r="E13576" i="4"/>
  <c r="D13576" i="4" s="1"/>
  <c r="E13577" i="4"/>
  <c r="D13577" i="4" s="1"/>
  <c r="E13578" i="4"/>
  <c r="D13578" i="4" s="1"/>
  <c r="E13579" i="4"/>
  <c r="D13579" i="4" s="1"/>
  <c r="E13580" i="4"/>
  <c r="D13580" i="4" s="1"/>
  <c r="E13581" i="4"/>
  <c r="D13581" i="4" s="1"/>
  <c r="E13582" i="4"/>
  <c r="D13582" i="4" s="1"/>
  <c r="E13583" i="4"/>
  <c r="D13583" i="4" s="1"/>
  <c r="E13584" i="4"/>
  <c r="D13584" i="4" s="1"/>
  <c r="E13585" i="4"/>
  <c r="D13585" i="4" s="1"/>
  <c r="E13586" i="4"/>
  <c r="D13586" i="4" s="1"/>
  <c r="E13587" i="4"/>
  <c r="D13587" i="4" s="1"/>
  <c r="E13588" i="4"/>
  <c r="D13588" i="4" s="1"/>
  <c r="E13589" i="4"/>
  <c r="D13589" i="4" s="1"/>
  <c r="E13590" i="4"/>
  <c r="D13590" i="4" s="1"/>
  <c r="E13591" i="4"/>
  <c r="D13591" i="4" s="1"/>
  <c r="E13592" i="4"/>
  <c r="D13592" i="4" s="1"/>
  <c r="E13593" i="4"/>
  <c r="D13593" i="4" s="1"/>
  <c r="E13594" i="4"/>
  <c r="D13594" i="4" s="1"/>
  <c r="E13595" i="4"/>
  <c r="D13595" i="4" s="1"/>
  <c r="E13596" i="4"/>
  <c r="D13596" i="4" s="1"/>
  <c r="E13597" i="4"/>
  <c r="D13597" i="4" s="1"/>
  <c r="E13598" i="4"/>
  <c r="D13598" i="4" s="1"/>
  <c r="E13599" i="4"/>
  <c r="D13599" i="4" s="1"/>
  <c r="E13600" i="4"/>
  <c r="D13600" i="4" s="1"/>
  <c r="E13601" i="4"/>
  <c r="D13601" i="4" s="1"/>
  <c r="E13602" i="4"/>
  <c r="D13602" i="4" s="1"/>
  <c r="E13603" i="4"/>
  <c r="D13603" i="4" s="1"/>
  <c r="E13604" i="4"/>
  <c r="D13604" i="4" s="1"/>
  <c r="E13605" i="4"/>
  <c r="D13605" i="4" s="1"/>
  <c r="E13606" i="4"/>
  <c r="D13606" i="4" s="1"/>
  <c r="E13607" i="4"/>
  <c r="D13607" i="4" s="1"/>
  <c r="E13608" i="4"/>
  <c r="D13608" i="4" s="1"/>
  <c r="E13609" i="4"/>
  <c r="D13609" i="4" s="1"/>
  <c r="E13610" i="4"/>
  <c r="D13610" i="4" s="1"/>
  <c r="E13611" i="4"/>
  <c r="D13611" i="4" s="1"/>
  <c r="E13612" i="4"/>
  <c r="D13612" i="4" s="1"/>
  <c r="E13613" i="4"/>
  <c r="D13613" i="4" s="1"/>
  <c r="E13614" i="4"/>
  <c r="D13614" i="4" s="1"/>
  <c r="E13615" i="4"/>
  <c r="D13615" i="4" s="1"/>
  <c r="E13616" i="4"/>
  <c r="D13616" i="4" s="1"/>
  <c r="E13617" i="4"/>
  <c r="D13617" i="4" s="1"/>
  <c r="E13618" i="4"/>
  <c r="D13618" i="4" s="1"/>
  <c r="E13619" i="4"/>
  <c r="D13619" i="4" s="1"/>
  <c r="E13620" i="4"/>
  <c r="D13620" i="4" s="1"/>
  <c r="E13621" i="4"/>
  <c r="D13621" i="4" s="1"/>
  <c r="E13622" i="4"/>
  <c r="D13622" i="4" s="1"/>
  <c r="E13623" i="4"/>
  <c r="D13623" i="4" s="1"/>
  <c r="E13624" i="4"/>
  <c r="D13624" i="4" s="1"/>
  <c r="E13625" i="4"/>
  <c r="D13625" i="4" s="1"/>
  <c r="E13626" i="4"/>
  <c r="D13626" i="4" s="1"/>
  <c r="E13627" i="4"/>
  <c r="D13627" i="4" s="1"/>
  <c r="E13628" i="4"/>
  <c r="D13628" i="4" s="1"/>
  <c r="E13629" i="4"/>
  <c r="D13629" i="4" s="1"/>
  <c r="E13630" i="4"/>
  <c r="D13630" i="4" s="1"/>
  <c r="E13631" i="4"/>
  <c r="D13631" i="4" s="1"/>
  <c r="E13632" i="4"/>
  <c r="D13632" i="4" s="1"/>
  <c r="E13633" i="4"/>
  <c r="D13633" i="4" s="1"/>
  <c r="E13634" i="4"/>
  <c r="D13634" i="4" s="1"/>
  <c r="E13635" i="4"/>
  <c r="D13635" i="4" s="1"/>
  <c r="E13636" i="4"/>
  <c r="D13636" i="4" s="1"/>
  <c r="E13637" i="4"/>
  <c r="D13637" i="4" s="1"/>
  <c r="E13638" i="4"/>
  <c r="D13638" i="4" s="1"/>
  <c r="E13639" i="4"/>
  <c r="D13639" i="4" s="1"/>
  <c r="E13640" i="4"/>
  <c r="D13640" i="4" s="1"/>
  <c r="E13641" i="4"/>
  <c r="D13641" i="4" s="1"/>
  <c r="E13642" i="4"/>
  <c r="D13642" i="4" s="1"/>
  <c r="E13643" i="4"/>
  <c r="D13643" i="4" s="1"/>
  <c r="E13644" i="4"/>
  <c r="D13644" i="4" s="1"/>
  <c r="E13645" i="4"/>
  <c r="D13645" i="4" s="1"/>
  <c r="E13646" i="4"/>
  <c r="D13646" i="4" s="1"/>
  <c r="E13647" i="4"/>
  <c r="D13647" i="4" s="1"/>
  <c r="E13648" i="4"/>
  <c r="D13648" i="4" s="1"/>
  <c r="E13649" i="4"/>
  <c r="D13649" i="4" s="1"/>
  <c r="E13650" i="4"/>
  <c r="D13650" i="4" s="1"/>
  <c r="E13651" i="4"/>
  <c r="D13651" i="4" s="1"/>
  <c r="E13652" i="4"/>
  <c r="D13652" i="4" s="1"/>
  <c r="E13653" i="4"/>
  <c r="D13653" i="4" s="1"/>
  <c r="E13654" i="4"/>
  <c r="D13654" i="4" s="1"/>
  <c r="E13655" i="4"/>
  <c r="D13655" i="4" s="1"/>
  <c r="E13656" i="4"/>
  <c r="D13656" i="4" s="1"/>
  <c r="E13657" i="4"/>
  <c r="D13657" i="4" s="1"/>
  <c r="E13658" i="4"/>
  <c r="D13658" i="4" s="1"/>
  <c r="E13659" i="4"/>
  <c r="D13659" i="4" s="1"/>
  <c r="E13660" i="4"/>
  <c r="D13660" i="4" s="1"/>
  <c r="E13661" i="4"/>
  <c r="D13661" i="4" s="1"/>
  <c r="E13662" i="4"/>
  <c r="D13662" i="4" s="1"/>
  <c r="E13663" i="4"/>
  <c r="D13663" i="4" s="1"/>
  <c r="E13664" i="4"/>
  <c r="D13664" i="4" s="1"/>
  <c r="E13665" i="4"/>
  <c r="D13665" i="4" s="1"/>
  <c r="E13666" i="4"/>
  <c r="D13666" i="4" s="1"/>
  <c r="E13667" i="4"/>
  <c r="D13667" i="4" s="1"/>
  <c r="E13668" i="4"/>
  <c r="D13668" i="4" s="1"/>
  <c r="E13669" i="4"/>
  <c r="D13669" i="4" s="1"/>
  <c r="E13670" i="4"/>
  <c r="D13670" i="4" s="1"/>
  <c r="E13671" i="4"/>
  <c r="D13671" i="4" s="1"/>
  <c r="E13672" i="4"/>
  <c r="D13672" i="4" s="1"/>
  <c r="E13673" i="4"/>
  <c r="D13673" i="4" s="1"/>
  <c r="E13674" i="4"/>
  <c r="D13674" i="4" s="1"/>
  <c r="E13675" i="4"/>
  <c r="D13675" i="4" s="1"/>
  <c r="E13676" i="4"/>
  <c r="D13676" i="4" s="1"/>
  <c r="E13677" i="4"/>
  <c r="D13677" i="4" s="1"/>
  <c r="E13678" i="4"/>
  <c r="D13678" i="4" s="1"/>
  <c r="E13679" i="4"/>
  <c r="D13679" i="4" s="1"/>
  <c r="E13680" i="4"/>
  <c r="D13680" i="4" s="1"/>
  <c r="E13681" i="4"/>
  <c r="D13681" i="4" s="1"/>
  <c r="E13682" i="4"/>
  <c r="D13682" i="4" s="1"/>
  <c r="E13683" i="4"/>
  <c r="D13683" i="4" s="1"/>
  <c r="E13684" i="4"/>
  <c r="D13684" i="4" s="1"/>
  <c r="E13685" i="4"/>
  <c r="D13685" i="4" s="1"/>
  <c r="E13686" i="4"/>
  <c r="D13686" i="4" s="1"/>
  <c r="E13687" i="4"/>
  <c r="D13687" i="4" s="1"/>
  <c r="E13688" i="4"/>
  <c r="D13688" i="4" s="1"/>
  <c r="E13689" i="4"/>
  <c r="D13689" i="4" s="1"/>
  <c r="E13690" i="4"/>
  <c r="D13690" i="4" s="1"/>
  <c r="E13691" i="4"/>
  <c r="D13691" i="4" s="1"/>
  <c r="E13692" i="4"/>
  <c r="D13692" i="4" s="1"/>
  <c r="E13693" i="4"/>
  <c r="D13693" i="4" s="1"/>
  <c r="E13694" i="4"/>
  <c r="D13694" i="4" s="1"/>
  <c r="E13695" i="4"/>
  <c r="D13695" i="4" s="1"/>
  <c r="E13696" i="4"/>
  <c r="D13696" i="4" s="1"/>
  <c r="E13697" i="4"/>
  <c r="D13697" i="4" s="1"/>
  <c r="E13698" i="4"/>
  <c r="D13698" i="4" s="1"/>
  <c r="E13699" i="4"/>
  <c r="D13699" i="4" s="1"/>
  <c r="E13700" i="4"/>
  <c r="D13700" i="4" s="1"/>
  <c r="E13701" i="4"/>
  <c r="D13701" i="4" s="1"/>
  <c r="E13702" i="4"/>
  <c r="D13702" i="4" s="1"/>
  <c r="E13703" i="4"/>
  <c r="D13703" i="4" s="1"/>
  <c r="E13704" i="4"/>
  <c r="D13704" i="4" s="1"/>
  <c r="E13705" i="4"/>
  <c r="D13705" i="4" s="1"/>
  <c r="E13706" i="4"/>
  <c r="D13706" i="4" s="1"/>
  <c r="E13707" i="4"/>
  <c r="D13707" i="4" s="1"/>
  <c r="E13708" i="4"/>
  <c r="D13708" i="4" s="1"/>
  <c r="E13709" i="4"/>
  <c r="D13709" i="4" s="1"/>
  <c r="E13710" i="4"/>
  <c r="D13710" i="4" s="1"/>
  <c r="E13711" i="4"/>
  <c r="D13711" i="4" s="1"/>
  <c r="E13712" i="4"/>
  <c r="D13712" i="4" s="1"/>
  <c r="E13713" i="4"/>
  <c r="D13713" i="4" s="1"/>
  <c r="E13714" i="4"/>
  <c r="D13714" i="4" s="1"/>
  <c r="E13715" i="4"/>
  <c r="D13715" i="4" s="1"/>
  <c r="E13716" i="4"/>
  <c r="D13716" i="4" s="1"/>
  <c r="E13717" i="4"/>
  <c r="D13717" i="4" s="1"/>
  <c r="E13718" i="4"/>
  <c r="D13718" i="4" s="1"/>
  <c r="E13719" i="4"/>
  <c r="D13719" i="4" s="1"/>
  <c r="E13720" i="4"/>
  <c r="D13720" i="4" s="1"/>
  <c r="E13721" i="4"/>
  <c r="D13721" i="4" s="1"/>
  <c r="E13722" i="4"/>
  <c r="D13722" i="4" s="1"/>
  <c r="E13723" i="4"/>
  <c r="D13723" i="4" s="1"/>
  <c r="E13724" i="4"/>
  <c r="D13724" i="4" s="1"/>
  <c r="E13725" i="4"/>
  <c r="D13725" i="4" s="1"/>
  <c r="E13726" i="4"/>
  <c r="D13726" i="4" s="1"/>
  <c r="E13727" i="4"/>
  <c r="D13727" i="4" s="1"/>
  <c r="E13728" i="4"/>
  <c r="D13728" i="4" s="1"/>
  <c r="E13729" i="4"/>
  <c r="D13729" i="4" s="1"/>
  <c r="E13730" i="4"/>
  <c r="D13730" i="4" s="1"/>
  <c r="E13731" i="4"/>
  <c r="D13731" i="4" s="1"/>
  <c r="E13732" i="4"/>
  <c r="D13732" i="4" s="1"/>
  <c r="E13733" i="4"/>
  <c r="D13733" i="4" s="1"/>
  <c r="E13734" i="4"/>
  <c r="D13734" i="4" s="1"/>
  <c r="E13735" i="4"/>
  <c r="D13735" i="4" s="1"/>
  <c r="E13736" i="4"/>
  <c r="D13736" i="4" s="1"/>
  <c r="E13737" i="4"/>
  <c r="D13737" i="4" s="1"/>
  <c r="E13738" i="4"/>
  <c r="D13738" i="4" s="1"/>
  <c r="E13739" i="4"/>
  <c r="D13739" i="4" s="1"/>
  <c r="E13740" i="4"/>
  <c r="D13740" i="4" s="1"/>
  <c r="E13741" i="4"/>
  <c r="D13741" i="4" s="1"/>
  <c r="E13742" i="4"/>
  <c r="D13742" i="4" s="1"/>
  <c r="E13743" i="4"/>
  <c r="D13743" i="4" s="1"/>
  <c r="E13744" i="4"/>
  <c r="D13744" i="4" s="1"/>
  <c r="E13745" i="4"/>
  <c r="D13745" i="4" s="1"/>
  <c r="E13746" i="4"/>
  <c r="D13746" i="4" s="1"/>
  <c r="E13747" i="4"/>
  <c r="D13747" i="4" s="1"/>
  <c r="E13748" i="4"/>
  <c r="D13748" i="4" s="1"/>
  <c r="E13749" i="4"/>
  <c r="D13749" i="4" s="1"/>
  <c r="E13750" i="4"/>
  <c r="D13750" i="4" s="1"/>
  <c r="E13751" i="4"/>
  <c r="D13751" i="4" s="1"/>
  <c r="E13752" i="4"/>
  <c r="D13752" i="4" s="1"/>
  <c r="E13753" i="4"/>
  <c r="D13753" i="4" s="1"/>
  <c r="E13754" i="4"/>
  <c r="D13754" i="4" s="1"/>
  <c r="E13755" i="4"/>
  <c r="D13755" i="4" s="1"/>
  <c r="E13756" i="4"/>
  <c r="D13756" i="4" s="1"/>
  <c r="E13757" i="4"/>
  <c r="D13757" i="4" s="1"/>
  <c r="E13758" i="4"/>
  <c r="D13758" i="4" s="1"/>
  <c r="E13759" i="4"/>
  <c r="D13759" i="4" s="1"/>
  <c r="E13760" i="4"/>
  <c r="D13760" i="4" s="1"/>
  <c r="E13761" i="4"/>
  <c r="D13761" i="4" s="1"/>
  <c r="E13762" i="4"/>
  <c r="D13762" i="4" s="1"/>
  <c r="E13763" i="4"/>
  <c r="D13763" i="4" s="1"/>
  <c r="E13764" i="4"/>
  <c r="D13764" i="4" s="1"/>
  <c r="E13765" i="4"/>
  <c r="D13765" i="4" s="1"/>
  <c r="E13766" i="4"/>
  <c r="D13766" i="4" s="1"/>
  <c r="E13767" i="4"/>
  <c r="D13767" i="4" s="1"/>
  <c r="E13768" i="4"/>
  <c r="D13768" i="4" s="1"/>
  <c r="E13769" i="4"/>
  <c r="D13769" i="4" s="1"/>
  <c r="E13770" i="4"/>
  <c r="D13770" i="4" s="1"/>
  <c r="E13771" i="4"/>
  <c r="D13771" i="4" s="1"/>
  <c r="E13772" i="4"/>
  <c r="D13772" i="4" s="1"/>
  <c r="E13773" i="4"/>
  <c r="D13773" i="4" s="1"/>
  <c r="E13774" i="4"/>
  <c r="D13774" i="4" s="1"/>
  <c r="E13775" i="4"/>
  <c r="D13775" i="4" s="1"/>
  <c r="E13776" i="4"/>
  <c r="D13776" i="4" s="1"/>
  <c r="E13777" i="4"/>
  <c r="D13777" i="4" s="1"/>
  <c r="E13778" i="4"/>
  <c r="D13778" i="4" s="1"/>
  <c r="E13779" i="4"/>
  <c r="D13779" i="4" s="1"/>
  <c r="E13780" i="4"/>
  <c r="D13780" i="4" s="1"/>
  <c r="E13781" i="4"/>
  <c r="D13781" i="4" s="1"/>
  <c r="E13782" i="4"/>
  <c r="D13782" i="4" s="1"/>
  <c r="E13783" i="4"/>
  <c r="D13783" i="4" s="1"/>
  <c r="E13784" i="4"/>
  <c r="D13784" i="4" s="1"/>
  <c r="E13785" i="4"/>
  <c r="D13785" i="4" s="1"/>
  <c r="E13786" i="4"/>
  <c r="D13786" i="4" s="1"/>
  <c r="E13787" i="4"/>
  <c r="D13787" i="4" s="1"/>
  <c r="E13788" i="4"/>
  <c r="D13788" i="4" s="1"/>
  <c r="E13789" i="4"/>
  <c r="D13789" i="4" s="1"/>
  <c r="E13790" i="4"/>
  <c r="D13790" i="4" s="1"/>
  <c r="E13791" i="4"/>
  <c r="D13791" i="4" s="1"/>
  <c r="E13792" i="4"/>
  <c r="D13792" i="4" s="1"/>
  <c r="E13793" i="4"/>
  <c r="D13793" i="4" s="1"/>
  <c r="E13794" i="4"/>
  <c r="D13794" i="4" s="1"/>
  <c r="E13795" i="4"/>
  <c r="D13795" i="4" s="1"/>
  <c r="E13796" i="4"/>
  <c r="D13796" i="4" s="1"/>
  <c r="E13797" i="4"/>
  <c r="D13797" i="4" s="1"/>
  <c r="E13798" i="4"/>
  <c r="D13798" i="4" s="1"/>
  <c r="E13799" i="4"/>
  <c r="D13799" i="4" s="1"/>
  <c r="E13800" i="4"/>
  <c r="D13800" i="4" s="1"/>
  <c r="E13801" i="4"/>
  <c r="D13801" i="4" s="1"/>
  <c r="E13802" i="4"/>
  <c r="D13802" i="4" s="1"/>
  <c r="E13803" i="4"/>
  <c r="D13803" i="4" s="1"/>
  <c r="E13804" i="4"/>
  <c r="D13804" i="4" s="1"/>
  <c r="E13805" i="4"/>
  <c r="D13805" i="4" s="1"/>
  <c r="E13806" i="4"/>
  <c r="D13806" i="4" s="1"/>
  <c r="E13807" i="4"/>
  <c r="D13807" i="4" s="1"/>
  <c r="E13808" i="4"/>
  <c r="D13808" i="4" s="1"/>
  <c r="E13809" i="4"/>
  <c r="D13809" i="4" s="1"/>
  <c r="E13810" i="4"/>
  <c r="D13810" i="4" s="1"/>
  <c r="E13811" i="4"/>
  <c r="D13811" i="4" s="1"/>
  <c r="E13812" i="4"/>
  <c r="D13812" i="4" s="1"/>
  <c r="E13813" i="4"/>
  <c r="D13813" i="4" s="1"/>
  <c r="E13814" i="4"/>
  <c r="D13814" i="4" s="1"/>
  <c r="E13815" i="4"/>
  <c r="D13815" i="4" s="1"/>
  <c r="E13816" i="4"/>
  <c r="D13816" i="4" s="1"/>
  <c r="E13817" i="4"/>
  <c r="D13817" i="4" s="1"/>
  <c r="E13818" i="4"/>
  <c r="D13818" i="4" s="1"/>
  <c r="E13819" i="4"/>
  <c r="D13819" i="4" s="1"/>
  <c r="E13820" i="4"/>
  <c r="D13820" i="4" s="1"/>
  <c r="E13821" i="4"/>
  <c r="D13821" i="4" s="1"/>
  <c r="E13822" i="4"/>
  <c r="D13822" i="4" s="1"/>
  <c r="E13823" i="4"/>
  <c r="D13823" i="4" s="1"/>
  <c r="E13824" i="4"/>
  <c r="D13824" i="4" s="1"/>
  <c r="E13825" i="4"/>
  <c r="D13825" i="4" s="1"/>
  <c r="E13826" i="4"/>
  <c r="D13826" i="4" s="1"/>
  <c r="E13827" i="4"/>
  <c r="D13827" i="4" s="1"/>
  <c r="E13828" i="4"/>
  <c r="D13828" i="4" s="1"/>
  <c r="E13829" i="4"/>
  <c r="D13829" i="4" s="1"/>
  <c r="E13830" i="4"/>
  <c r="D13830" i="4" s="1"/>
  <c r="E13831" i="4"/>
  <c r="D13831" i="4" s="1"/>
  <c r="E13832" i="4"/>
  <c r="D13832" i="4" s="1"/>
  <c r="E13833" i="4"/>
  <c r="D13833" i="4" s="1"/>
  <c r="E13834" i="4"/>
  <c r="D13834" i="4" s="1"/>
  <c r="E13835" i="4"/>
  <c r="D13835" i="4" s="1"/>
  <c r="E13836" i="4"/>
  <c r="D13836" i="4" s="1"/>
  <c r="E13837" i="4"/>
  <c r="D13837" i="4" s="1"/>
  <c r="E13838" i="4"/>
  <c r="D13838" i="4" s="1"/>
  <c r="E13839" i="4"/>
  <c r="D13839" i="4" s="1"/>
  <c r="E13840" i="4"/>
  <c r="D13840" i="4" s="1"/>
  <c r="E13841" i="4"/>
  <c r="D13841" i="4" s="1"/>
  <c r="E13842" i="4"/>
  <c r="D13842" i="4" s="1"/>
  <c r="E13843" i="4"/>
  <c r="D13843" i="4" s="1"/>
  <c r="E13844" i="4"/>
  <c r="D13844" i="4" s="1"/>
  <c r="E13845" i="4"/>
  <c r="D13845" i="4" s="1"/>
  <c r="E13846" i="4"/>
  <c r="D13846" i="4" s="1"/>
  <c r="E13847" i="4"/>
  <c r="D13847" i="4" s="1"/>
  <c r="E13848" i="4"/>
  <c r="D13848" i="4" s="1"/>
  <c r="E13849" i="4"/>
  <c r="D13849" i="4" s="1"/>
  <c r="E13850" i="4"/>
  <c r="D13850" i="4" s="1"/>
  <c r="E13851" i="4"/>
  <c r="D13851" i="4" s="1"/>
  <c r="E13852" i="4"/>
  <c r="D13852" i="4" s="1"/>
  <c r="E13853" i="4"/>
  <c r="D13853" i="4" s="1"/>
  <c r="E13854" i="4"/>
  <c r="D13854" i="4" s="1"/>
  <c r="E13855" i="4"/>
  <c r="D13855" i="4" s="1"/>
  <c r="E13856" i="4"/>
  <c r="D13856" i="4" s="1"/>
  <c r="E13857" i="4"/>
  <c r="D13857" i="4" s="1"/>
  <c r="E13858" i="4"/>
  <c r="D13858" i="4" s="1"/>
  <c r="E13859" i="4"/>
  <c r="D13859" i="4" s="1"/>
  <c r="E13860" i="4"/>
  <c r="D13860" i="4" s="1"/>
  <c r="E13861" i="4"/>
  <c r="D13861" i="4" s="1"/>
  <c r="E13862" i="4"/>
  <c r="D13862" i="4" s="1"/>
  <c r="E13863" i="4"/>
  <c r="D13863" i="4" s="1"/>
  <c r="E13864" i="4"/>
  <c r="D13864" i="4" s="1"/>
  <c r="E13865" i="4"/>
  <c r="D13865" i="4" s="1"/>
  <c r="E13866" i="4"/>
  <c r="D13866" i="4" s="1"/>
  <c r="E13867" i="4"/>
  <c r="D13867" i="4" s="1"/>
  <c r="E13868" i="4"/>
  <c r="D13868" i="4" s="1"/>
  <c r="E13869" i="4"/>
  <c r="D13869" i="4" s="1"/>
  <c r="E13870" i="4"/>
  <c r="D13870" i="4" s="1"/>
  <c r="E13871" i="4"/>
  <c r="D13871" i="4" s="1"/>
  <c r="E13872" i="4"/>
  <c r="D13872" i="4" s="1"/>
  <c r="E13873" i="4"/>
  <c r="D13873" i="4" s="1"/>
  <c r="E13874" i="4"/>
  <c r="D13874" i="4" s="1"/>
  <c r="E13875" i="4"/>
  <c r="D13875" i="4" s="1"/>
  <c r="E13876" i="4"/>
  <c r="D13876" i="4" s="1"/>
  <c r="E13877" i="4"/>
  <c r="D13877" i="4" s="1"/>
  <c r="E13878" i="4"/>
  <c r="D13878" i="4" s="1"/>
  <c r="E13879" i="4"/>
  <c r="D13879" i="4" s="1"/>
  <c r="E13880" i="4"/>
  <c r="D13880" i="4" s="1"/>
  <c r="E13881" i="4"/>
  <c r="D13881" i="4" s="1"/>
  <c r="E13882" i="4"/>
  <c r="D13882" i="4" s="1"/>
  <c r="E13883" i="4"/>
  <c r="D13883" i="4" s="1"/>
  <c r="E13884" i="4"/>
  <c r="D13884" i="4" s="1"/>
  <c r="E13885" i="4"/>
  <c r="D13885" i="4" s="1"/>
  <c r="E13886" i="4"/>
  <c r="D13886" i="4" s="1"/>
  <c r="E13887" i="4"/>
  <c r="D13887" i="4" s="1"/>
  <c r="E13888" i="4"/>
  <c r="D13888" i="4" s="1"/>
  <c r="E13889" i="4"/>
  <c r="D13889" i="4" s="1"/>
  <c r="E13890" i="4"/>
  <c r="D13890" i="4" s="1"/>
  <c r="E13891" i="4"/>
  <c r="D13891" i="4" s="1"/>
  <c r="E13892" i="4"/>
  <c r="D13892" i="4" s="1"/>
  <c r="E13893" i="4"/>
  <c r="D13893" i="4" s="1"/>
  <c r="E13894" i="4"/>
  <c r="D13894" i="4" s="1"/>
  <c r="E13895" i="4"/>
  <c r="D13895" i="4" s="1"/>
  <c r="E13896" i="4"/>
  <c r="D13896" i="4" s="1"/>
  <c r="E13897" i="4"/>
  <c r="D13897" i="4" s="1"/>
  <c r="E13898" i="4"/>
  <c r="D13898" i="4" s="1"/>
  <c r="E13899" i="4"/>
  <c r="D13899" i="4" s="1"/>
  <c r="E13900" i="4"/>
  <c r="D13900" i="4" s="1"/>
  <c r="E13901" i="4"/>
  <c r="D13901" i="4" s="1"/>
  <c r="E13902" i="4"/>
  <c r="D13902" i="4" s="1"/>
  <c r="E13903" i="4"/>
  <c r="D13903" i="4" s="1"/>
  <c r="E13904" i="4"/>
  <c r="D13904" i="4" s="1"/>
  <c r="E13905" i="4"/>
  <c r="D13905" i="4" s="1"/>
  <c r="E13906" i="4"/>
  <c r="D13906" i="4" s="1"/>
  <c r="E13907" i="4"/>
  <c r="D13907" i="4" s="1"/>
  <c r="E13908" i="4"/>
  <c r="D13908" i="4" s="1"/>
  <c r="E13909" i="4"/>
  <c r="D13909" i="4" s="1"/>
  <c r="E13910" i="4"/>
  <c r="D13910" i="4" s="1"/>
  <c r="E13911" i="4"/>
  <c r="D13911" i="4" s="1"/>
  <c r="E13912" i="4"/>
  <c r="D13912" i="4" s="1"/>
  <c r="E13913" i="4"/>
  <c r="D13913" i="4" s="1"/>
  <c r="E13914" i="4"/>
  <c r="D13914" i="4" s="1"/>
  <c r="E13915" i="4"/>
  <c r="D13915" i="4" s="1"/>
  <c r="E13916" i="4"/>
  <c r="D13916" i="4" s="1"/>
  <c r="E13917" i="4"/>
  <c r="D13917" i="4" s="1"/>
  <c r="E13918" i="4"/>
  <c r="D13918" i="4" s="1"/>
  <c r="E13919" i="4"/>
  <c r="D13919" i="4" s="1"/>
  <c r="E13920" i="4"/>
  <c r="D13920" i="4" s="1"/>
  <c r="E13921" i="4"/>
  <c r="D13921" i="4" s="1"/>
  <c r="E13922" i="4"/>
  <c r="D13922" i="4" s="1"/>
  <c r="E13923" i="4"/>
  <c r="D13923" i="4" s="1"/>
  <c r="E13924" i="4"/>
  <c r="D13924" i="4" s="1"/>
  <c r="E13925" i="4"/>
  <c r="D13925" i="4" s="1"/>
  <c r="E13926" i="4"/>
  <c r="D13926" i="4" s="1"/>
  <c r="E13927" i="4"/>
  <c r="D13927" i="4" s="1"/>
  <c r="E13928" i="4"/>
  <c r="D13928" i="4" s="1"/>
  <c r="E13929" i="4"/>
  <c r="D13929" i="4" s="1"/>
  <c r="E13930" i="4"/>
  <c r="D13930" i="4" s="1"/>
  <c r="E13931" i="4"/>
  <c r="D13931" i="4" s="1"/>
  <c r="E13932" i="4"/>
  <c r="D13932" i="4" s="1"/>
  <c r="E13933" i="4"/>
  <c r="D13933" i="4" s="1"/>
  <c r="E13934" i="4"/>
  <c r="D13934" i="4" s="1"/>
  <c r="E13935" i="4"/>
  <c r="D13935" i="4" s="1"/>
  <c r="E13936" i="4"/>
  <c r="D13936" i="4" s="1"/>
  <c r="E13937" i="4"/>
  <c r="D13937" i="4" s="1"/>
  <c r="E13938" i="4"/>
  <c r="D13938" i="4" s="1"/>
  <c r="E13939" i="4"/>
  <c r="D13939" i="4" s="1"/>
  <c r="E13940" i="4"/>
  <c r="D13940" i="4" s="1"/>
  <c r="E13941" i="4"/>
  <c r="D13941" i="4" s="1"/>
  <c r="E13942" i="4"/>
  <c r="D13942" i="4" s="1"/>
  <c r="E13943" i="4"/>
  <c r="D13943" i="4" s="1"/>
  <c r="E13944" i="4"/>
  <c r="D13944" i="4" s="1"/>
  <c r="E13945" i="4"/>
  <c r="D13945" i="4" s="1"/>
  <c r="E13946" i="4"/>
  <c r="D13946" i="4" s="1"/>
  <c r="E13947" i="4"/>
  <c r="D13947" i="4" s="1"/>
  <c r="E13948" i="4"/>
  <c r="D13948" i="4" s="1"/>
  <c r="E13949" i="4"/>
  <c r="D13949" i="4" s="1"/>
  <c r="E13950" i="4"/>
  <c r="D13950" i="4" s="1"/>
  <c r="E13951" i="4"/>
  <c r="D13951" i="4" s="1"/>
  <c r="E13952" i="4"/>
  <c r="D13952" i="4" s="1"/>
  <c r="E13953" i="4"/>
  <c r="D13953" i="4" s="1"/>
  <c r="E13954" i="4"/>
  <c r="D13954" i="4" s="1"/>
  <c r="E13955" i="4"/>
  <c r="D13955" i="4" s="1"/>
  <c r="E13956" i="4"/>
  <c r="D13956" i="4" s="1"/>
  <c r="E13957" i="4"/>
  <c r="D13957" i="4" s="1"/>
  <c r="E13958" i="4"/>
  <c r="D13958" i="4" s="1"/>
  <c r="E13959" i="4"/>
  <c r="D13959" i="4" s="1"/>
  <c r="E13960" i="4"/>
  <c r="D13960" i="4" s="1"/>
  <c r="E13961" i="4"/>
  <c r="D13961" i="4" s="1"/>
  <c r="E13962" i="4"/>
  <c r="D13962" i="4" s="1"/>
  <c r="E13963" i="4"/>
  <c r="D13963" i="4" s="1"/>
  <c r="E13964" i="4"/>
  <c r="D13964" i="4" s="1"/>
  <c r="E13965" i="4"/>
  <c r="D13965" i="4" s="1"/>
  <c r="E13966" i="4"/>
  <c r="D13966" i="4" s="1"/>
  <c r="E13967" i="4"/>
  <c r="D13967" i="4" s="1"/>
  <c r="E13968" i="4"/>
  <c r="D13968" i="4" s="1"/>
  <c r="E13969" i="4"/>
  <c r="D13969" i="4" s="1"/>
  <c r="E13970" i="4"/>
  <c r="D13970" i="4" s="1"/>
  <c r="E13971" i="4"/>
  <c r="D13971" i="4" s="1"/>
  <c r="E13972" i="4"/>
  <c r="D13972" i="4" s="1"/>
  <c r="E13973" i="4"/>
  <c r="D13973" i="4" s="1"/>
  <c r="E13974" i="4"/>
  <c r="D13974" i="4" s="1"/>
  <c r="E13975" i="4"/>
  <c r="D13975" i="4" s="1"/>
  <c r="E13976" i="4"/>
  <c r="D13976" i="4" s="1"/>
  <c r="E13977" i="4"/>
  <c r="D13977" i="4" s="1"/>
  <c r="E13978" i="4"/>
  <c r="D13978" i="4" s="1"/>
  <c r="E13979" i="4"/>
  <c r="D13979" i="4" s="1"/>
  <c r="E13980" i="4"/>
  <c r="D13980" i="4" s="1"/>
  <c r="E13981" i="4"/>
  <c r="D13981" i="4" s="1"/>
  <c r="E13982" i="4"/>
  <c r="D13982" i="4" s="1"/>
  <c r="E13983" i="4"/>
  <c r="D13983" i="4" s="1"/>
  <c r="E13984" i="4"/>
  <c r="D13984" i="4" s="1"/>
  <c r="E13985" i="4"/>
  <c r="D13985" i="4" s="1"/>
  <c r="E13986" i="4"/>
  <c r="D13986" i="4" s="1"/>
  <c r="E13987" i="4"/>
  <c r="D13987" i="4" s="1"/>
  <c r="E13988" i="4"/>
  <c r="D13988" i="4" s="1"/>
  <c r="E13989" i="4"/>
  <c r="D13989" i="4" s="1"/>
  <c r="E13990" i="4"/>
  <c r="D13990" i="4" s="1"/>
  <c r="E13991" i="4"/>
  <c r="D13991" i="4" s="1"/>
  <c r="E13992" i="4"/>
  <c r="D13992" i="4" s="1"/>
  <c r="E13993" i="4"/>
  <c r="D13993" i="4" s="1"/>
  <c r="E13994" i="4"/>
  <c r="D13994" i="4" s="1"/>
  <c r="E13995" i="4"/>
  <c r="D13995" i="4" s="1"/>
  <c r="E13996" i="4"/>
  <c r="D13996" i="4" s="1"/>
  <c r="E13997" i="4"/>
  <c r="D13997" i="4" s="1"/>
  <c r="E13998" i="4"/>
  <c r="D13998" i="4" s="1"/>
  <c r="E13999" i="4"/>
  <c r="D13999" i="4" s="1"/>
  <c r="E14000" i="4"/>
  <c r="D14000" i="4" s="1"/>
  <c r="E14001" i="4"/>
  <c r="D14001" i="4" s="1"/>
  <c r="E14002" i="4"/>
  <c r="D14002" i="4" s="1"/>
  <c r="E14003" i="4"/>
  <c r="D14003" i="4" s="1"/>
  <c r="E14004" i="4"/>
  <c r="D14004" i="4" s="1"/>
  <c r="E14005" i="4"/>
  <c r="D14005" i="4" s="1"/>
  <c r="E14006" i="4"/>
  <c r="D14006" i="4" s="1"/>
  <c r="E14007" i="4"/>
  <c r="D14007" i="4" s="1"/>
  <c r="E14008" i="4"/>
  <c r="D14008" i="4" s="1"/>
  <c r="E14009" i="4"/>
  <c r="D14009" i="4" s="1"/>
  <c r="E14010" i="4"/>
  <c r="D14010" i="4" s="1"/>
  <c r="E14011" i="4"/>
  <c r="D14011" i="4" s="1"/>
  <c r="E14012" i="4"/>
  <c r="D14012" i="4" s="1"/>
  <c r="E14013" i="4"/>
  <c r="D14013" i="4" s="1"/>
  <c r="E14014" i="4"/>
  <c r="D14014" i="4" s="1"/>
  <c r="E14015" i="4"/>
  <c r="D14015" i="4" s="1"/>
  <c r="E14016" i="4"/>
  <c r="D14016" i="4" s="1"/>
  <c r="E14017" i="4"/>
  <c r="D14017" i="4" s="1"/>
  <c r="E14018" i="4"/>
  <c r="D14018" i="4" s="1"/>
  <c r="E14019" i="4"/>
  <c r="D14019" i="4" s="1"/>
  <c r="E14020" i="4"/>
  <c r="D14020" i="4" s="1"/>
  <c r="E14021" i="4"/>
  <c r="D14021" i="4" s="1"/>
  <c r="E14022" i="4"/>
  <c r="D14022" i="4" s="1"/>
  <c r="E14023" i="4"/>
  <c r="D14023" i="4" s="1"/>
  <c r="E14024" i="4"/>
  <c r="D14024" i="4" s="1"/>
  <c r="E14025" i="4"/>
  <c r="D14025" i="4" s="1"/>
  <c r="E14026" i="4"/>
  <c r="D14026" i="4" s="1"/>
  <c r="E14027" i="4"/>
  <c r="D14027" i="4" s="1"/>
  <c r="E14028" i="4"/>
  <c r="D14028" i="4" s="1"/>
  <c r="E14029" i="4"/>
  <c r="D14029" i="4" s="1"/>
  <c r="E14030" i="4"/>
  <c r="D14030" i="4" s="1"/>
  <c r="E14031" i="4"/>
  <c r="D14031" i="4" s="1"/>
  <c r="E14032" i="4"/>
  <c r="D14032" i="4" s="1"/>
  <c r="E14033" i="4"/>
  <c r="D14033" i="4" s="1"/>
  <c r="E14034" i="4"/>
  <c r="D14034" i="4" s="1"/>
  <c r="E14035" i="4"/>
  <c r="D14035" i="4" s="1"/>
  <c r="E14036" i="4"/>
  <c r="D14036" i="4" s="1"/>
  <c r="E14037" i="4"/>
  <c r="D14037" i="4" s="1"/>
  <c r="E14038" i="4"/>
  <c r="D14038" i="4" s="1"/>
  <c r="E14039" i="4"/>
  <c r="D14039" i="4" s="1"/>
  <c r="E14040" i="4"/>
  <c r="D14040" i="4" s="1"/>
  <c r="E14041" i="4"/>
  <c r="D14041" i="4" s="1"/>
  <c r="E14042" i="4"/>
  <c r="D14042" i="4" s="1"/>
  <c r="E14043" i="4"/>
  <c r="D14043" i="4" s="1"/>
  <c r="E14044" i="4"/>
  <c r="D14044" i="4" s="1"/>
  <c r="E14045" i="4"/>
  <c r="D14045" i="4" s="1"/>
  <c r="E14046" i="4"/>
  <c r="D14046" i="4" s="1"/>
  <c r="E14047" i="4"/>
  <c r="D14047" i="4" s="1"/>
  <c r="E14048" i="4"/>
  <c r="D14048" i="4" s="1"/>
  <c r="E14049" i="4"/>
  <c r="D14049" i="4" s="1"/>
  <c r="E14050" i="4"/>
  <c r="D14050" i="4" s="1"/>
  <c r="E14051" i="4"/>
  <c r="D14051" i="4" s="1"/>
  <c r="E14052" i="4"/>
  <c r="D14052" i="4" s="1"/>
  <c r="E14053" i="4"/>
  <c r="D14053" i="4" s="1"/>
  <c r="E14054" i="4"/>
  <c r="D14054" i="4" s="1"/>
  <c r="E14055" i="4"/>
  <c r="D14055" i="4" s="1"/>
  <c r="E14056" i="4"/>
  <c r="D14056" i="4" s="1"/>
  <c r="E14057" i="4"/>
  <c r="D14057" i="4" s="1"/>
  <c r="E14058" i="4"/>
  <c r="D14058" i="4" s="1"/>
  <c r="E14059" i="4"/>
  <c r="D14059" i="4" s="1"/>
  <c r="E14060" i="4"/>
  <c r="D14060" i="4" s="1"/>
  <c r="E14061" i="4"/>
  <c r="D14061" i="4" s="1"/>
  <c r="E14062" i="4"/>
  <c r="D14062" i="4" s="1"/>
  <c r="E14063" i="4"/>
  <c r="D14063" i="4" s="1"/>
  <c r="E14064" i="4"/>
  <c r="D14064" i="4" s="1"/>
  <c r="E14065" i="4"/>
  <c r="D14065" i="4" s="1"/>
  <c r="E14066" i="4"/>
  <c r="D14066" i="4" s="1"/>
  <c r="E14067" i="4"/>
  <c r="D14067" i="4" s="1"/>
  <c r="E14068" i="4"/>
  <c r="D14068" i="4" s="1"/>
  <c r="E14069" i="4"/>
  <c r="D14069" i="4" s="1"/>
  <c r="E14070" i="4"/>
  <c r="D14070" i="4" s="1"/>
  <c r="E14071" i="4"/>
  <c r="D14071" i="4" s="1"/>
  <c r="E14072" i="4"/>
  <c r="D14072" i="4" s="1"/>
  <c r="E14073" i="4"/>
  <c r="D14073" i="4" s="1"/>
  <c r="E14074" i="4"/>
  <c r="D14074" i="4" s="1"/>
  <c r="E14075" i="4"/>
  <c r="D14075" i="4" s="1"/>
  <c r="E14076" i="4"/>
  <c r="D14076" i="4" s="1"/>
  <c r="E14077" i="4"/>
  <c r="D14077" i="4" s="1"/>
  <c r="E14078" i="4"/>
  <c r="D14078" i="4" s="1"/>
  <c r="E14079" i="4"/>
  <c r="D14079" i="4" s="1"/>
  <c r="E14080" i="4"/>
  <c r="D14080" i="4" s="1"/>
  <c r="E14081" i="4"/>
  <c r="D14081" i="4" s="1"/>
  <c r="E14082" i="4"/>
  <c r="D14082" i="4" s="1"/>
  <c r="E14083" i="4"/>
  <c r="D14083" i="4" s="1"/>
  <c r="E14084" i="4"/>
  <c r="D14084" i="4" s="1"/>
  <c r="E14085" i="4"/>
  <c r="D14085" i="4" s="1"/>
  <c r="E14086" i="4"/>
  <c r="D14086" i="4" s="1"/>
  <c r="E14087" i="4"/>
  <c r="D14087" i="4" s="1"/>
  <c r="E14088" i="4"/>
  <c r="D14088" i="4" s="1"/>
  <c r="E14089" i="4"/>
  <c r="D14089" i="4" s="1"/>
  <c r="E14090" i="4"/>
  <c r="D14090" i="4" s="1"/>
  <c r="E14091" i="4"/>
  <c r="D14091" i="4" s="1"/>
  <c r="E14092" i="4"/>
  <c r="D14092" i="4" s="1"/>
  <c r="E14093" i="4"/>
  <c r="D14093" i="4" s="1"/>
  <c r="E14094" i="4"/>
  <c r="D14094" i="4" s="1"/>
  <c r="E14095" i="4"/>
  <c r="D14095" i="4" s="1"/>
  <c r="E14096" i="4"/>
  <c r="D14096" i="4" s="1"/>
  <c r="E14097" i="4"/>
  <c r="D14097" i="4" s="1"/>
  <c r="E14098" i="4"/>
  <c r="D14098" i="4" s="1"/>
  <c r="E14099" i="4"/>
  <c r="D14099" i="4" s="1"/>
  <c r="E14100" i="4"/>
  <c r="D14100" i="4" s="1"/>
  <c r="E14101" i="4"/>
  <c r="D14101" i="4" s="1"/>
  <c r="E14102" i="4"/>
  <c r="D14102" i="4" s="1"/>
  <c r="E14103" i="4"/>
  <c r="D14103" i="4" s="1"/>
  <c r="E14104" i="4"/>
  <c r="D14104" i="4" s="1"/>
  <c r="E14105" i="4"/>
  <c r="D14105" i="4" s="1"/>
  <c r="E14106" i="4"/>
  <c r="D14106" i="4" s="1"/>
  <c r="E14107" i="4"/>
  <c r="D14107" i="4" s="1"/>
  <c r="E14108" i="4"/>
  <c r="D14108" i="4" s="1"/>
  <c r="E14109" i="4"/>
  <c r="D14109" i="4" s="1"/>
  <c r="E14110" i="4"/>
  <c r="D14110" i="4" s="1"/>
  <c r="E14111" i="4"/>
  <c r="D14111" i="4" s="1"/>
  <c r="E14112" i="4"/>
  <c r="D14112" i="4" s="1"/>
  <c r="E14113" i="4"/>
  <c r="D14113" i="4" s="1"/>
  <c r="E14114" i="4"/>
  <c r="D14114" i="4" s="1"/>
  <c r="E14115" i="4"/>
  <c r="D14115" i="4" s="1"/>
  <c r="E14116" i="4"/>
  <c r="D14116" i="4" s="1"/>
  <c r="E14117" i="4"/>
  <c r="D14117" i="4" s="1"/>
  <c r="E14118" i="4"/>
  <c r="D14118" i="4" s="1"/>
  <c r="E14119" i="4"/>
  <c r="D14119" i="4" s="1"/>
  <c r="E14120" i="4"/>
  <c r="D14120" i="4" s="1"/>
  <c r="E14121" i="4"/>
  <c r="D14121" i="4" s="1"/>
  <c r="E14122" i="4"/>
  <c r="D14122" i="4" s="1"/>
  <c r="E14123" i="4"/>
  <c r="D14123" i="4" s="1"/>
  <c r="E14124" i="4"/>
  <c r="D14124" i="4" s="1"/>
  <c r="E14125" i="4"/>
  <c r="D14125" i="4" s="1"/>
  <c r="E14126" i="4"/>
  <c r="D14126" i="4" s="1"/>
  <c r="E14127" i="4"/>
  <c r="D14127" i="4" s="1"/>
  <c r="E14128" i="4"/>
  <c r="D14128" i="4" s="1"/>
  <c r="E14129" i="4"/>
  <c r="D14129" i="4" s="1"/>
  <c r="E14130" i="4"/>
  <c r="D14130" i="4" s="1"/>
  <c r="E14131" i="4"/>
  <c r="D14131" i="4" s="1"/>
  <c r="E14132" i="4"/>
  <c r="D14132" i="4" s="1"/>
  <c r="E14133" i="4"/>
  <c r="D14133" i="4" s="1"/>
  <c r="E14134" i="4"/>
  <c r="D14134" i="4" s="1"/>
  <c r="E14135" i="4"/>
  <c r="D14135" i="4" s="1"/>
  <c r="E14136" i="4"/>
  <c r="D14136" i="4" s="1"/>
  <c r="E14137" i="4"/>
  <c r="D14137" i="4" s="1"/>
  <c r="E14138" i="4"/>
  <c r="D14138" i="4" s="1"/>
  <c r="E14139" i="4"/>
  <c r="D14139" i="4" s="1"/>
  <c r="E14140" i="4"/>
  <c r="D14140" i="4" s="1"/>
  <c r="E14141" i="4"/>
  <c r="D14141" i="4" s="1"/>
  <c r="E14142" i="4"/>
  <c r="D14142" i="4" s="1"/>
  <c r="E14143" i="4"/>
  <c r="D14143" i="4" s="1"/>
  <c r="E14144" i="4"/>
  <c r="D14144" i="4" s="1"/>
  <c r="E14145" i="4"/>
  <c r="D14145" i="4" s="1"/>
  <c r="E14146" i="4"/>
  <c r="D14146" i="4" s="1"/>
  <c r="E14147" i="4"/>
  <c r="D14147" i="4" s="1"/>
  <c r="E14148" i="4"/>
  <c r="D14148" i="4" s="1"/>
  <c r="E14149" i="4"/>
  <c r="D14149" i="4" s="1"/>
  <c r="E14150" i="4"/>
  <c r="D14150" i="4" s="1"/>
  <c r="E14151" i="4"/>
  <c r="D14151" i="4" s="1"/>
  <c r="E14152" i="4"/>
  <c r="D14152" i="4" s="1"/>
  <c r="E14153" i="4"/>
  <c r="D14153" i="4" s="1"/>
  <c r="E14154" i="4"/>
  <c r="D14154" i="4" s="1"/>
  <c r="E14155" i="4"/>
  <c r="D14155" i="4" s="1"/>
  <c r="E14156" i="4"/>
  <c r="D14156" i="4" s="1"/>
  <c r="E14157" i="4"/>
  <c r="D14157" i="4" s="1"/>
  <c r="E14158" i="4"/>
  <c r="D14158" i="4" s="1"/>
  <c r="E14159" i="4"/>
  <c r="D14159" i="4" s="1"/>
  <c r="E14160" i="4"/>
  <c r="D14160" i="4" s="1"/>
  <c r="E14161" i="4"/>
  <c r="D14161" i="4" s="1"/>
  <c r="E14162" i="4"/>
  <c r="D14162" i="4" s="1"/>
  <c r="E14163" i="4"/>
  <c r="D14163" i="4" s="1"/>
  <c r="E14164" i="4"/>
  <c r="D14164" i="4" s="1"/>
  <c r="E14165" i="4"/>
  <c r="D14165" i="4" s="1"/>
  <c r="E14166" i="4"/>
  <c r="D14166" i="4" s="1"/>
  <c r="E14167" i="4"/>
  <c r="D14167" i="4" s="1"/>
  <c r="E14168" i="4"/>
  <c r="D14168" i="4" s="1"/>
  <c r="E14169" i="4"/>
  <c r="D14169" i="4" s="1"/>
  <c r="E14170" i="4"/>
  <c r="D14170" i="4" s="1"/>
  <c r="E14171" i="4"/>
  <c r="D14171" i="4" s="1"/>
  <c r="E14172" i="4"/>
  <c r="D14172" i="4" s="1"/>
  <c r="E14173" i="4"/>
  <c r="D14173" i="4" s="1"/>
  <c r="E14174" i="4"/>
  <c r="D14174" i="4" s="1"/>
  <c r="E14175" i="4"/>
  <c r="D14175" i="4" s="1"/>
  <c r="E14176" i="4"/>
  <c r="D14176" i="4" s="1"/>
  <c r="E14177" i="4"/>
  <c r="D14177" i="4" s="1"/>
  <c r="E14178" i="4"/>
  <c r="D14178" i="4" s="1"/>
  <c r="E14179" i="4"/>
  <c r="D14179" i="4" s="1"/>
  <c r="E14180" i="4"/>
  <c r="D14180" i="4" s="1"/>
  <c r="E14181" i="4"/>
  <c r="D14181" i="4" s="1"/>
  <c r="E14182" i="4"/>
  <c r="D14182" i="4" s="1"/>
  <c r="E14183" i="4"/>
  <c r="D14183" i="4" s="1"/>
  <c r="E14184" i="4"/>
  <c r="D14184" i="4" s="1"/>
  <c r="E14185" i="4"/>
  <c r="D14185" i="4" s="1"/>
  <c r="E14186" i="4"/>
  <c r="D14186" i="4" s="1"/>
  <c r="E14187" i="4"/>
  <c r="D14187" i="4" s="1"/>
  <c r="E14188" i="4"/>
  <c r="D14188" i="4" s="1"/>
  <c r="E14189" i="4"/>
  <c r="D14189" i="4" s="1"/>
  <c r="E14190" i="4"/>
  <c r="D14190" i="4" s="1"/>
  <c r="E14191" i="4"/>
  <c r="D14191" i="4" s="1"/>
  <c r="E14192" i="4"/>
  <c r="D14192" i="4" s="1"/>
  <c r="E14193" i="4"/>
  <c r="D14193" i="4" s="1"/>
  <c r="E14194" i="4"/>
  <c r="D14194" i="4" s="1"/>
  <c r="E14195" i="4"/>
  <c r="D14195" i="4" s="1"/>
  <c r="E14196" i="4"/>
  <c r="D14196" i="4" s="1"/>
  <c r="E14197" i="4"/>
  <c r="D14197" i="4" s="1"/>
  <c r="E14198" i="4"/>
  <c r="D14198" i="4" s="1"/>
  <c r="E14199" i="4"/>
  <c r="D14199" i="4" s="1"/>
  <c r="E14200" i="4"/>
  <c r="D14200" i="4" s="1"/>
  <c r="E14201" i="4"/>
  <c r="D14201" i="4" s="1"/>
  <c r="E14202" i="4"/>
  <c r="D14202" i="4" s="1"/>
  <c r="E14203" i="4"/>
  <c r="D14203" i="4" s="1"/>
  <c r="E14204" i="4"/>
  <c r="D14204" i="4" s="1"/>
  <c r="E14205" i="4"/>
  <c r="D14205" i="4" s="1"/>
  <c r="E14206" i="4"/>
  <c r="D14206" i="4" s="1"/>
  <c r="E14207" i="4"/>
  <c r="D14207" i="4" s="1"/>
  <c r="E14208" i="4"/>
  <c r="D14208" i="4" s="1"/>
  <c r="E14209" i="4"/>
  <c r="D14209" i="4" s="1"/>
  <c r="E14210" i="4"/>
  <c r="D14210" i="4" s="1"/>
  <c r="E14211" i="4"/>
  <c r="D14211" i="4" s="1"/>
  <c r="E14212" i="4"/>
  <c r="D14212" i="4" s="1"/>
  <c r="E14213" i="4"/>
  <c r="D14213" i="4" s="1"/>
  <c r="E14214" i="4"/>
  <c r="D14214" i="4" s="1"/>
  <c r="E14215" i="4"/>
  <c r="D14215" i="4" s="1"/>
  <c r="E14216" i="4"/>
  <c r="D14216" i="4" s="1"/>
  <c r="E14217" i="4"/>
  <c r="D14217" i="4" s="1"/>
  <c r="E14218" i="4"/>
  <c r="D14218" i="4" s="1"/>
  <c r="E14219" i="4"/>
  <c r="D14219" i="4" s="1"/>
  <c r="E14220" i="4"/>
  <c r="D14220" i="4" s="1"/>
  <c r="E14221" i="4"/>
  <c r="D14221" i="4" s="1"/>
  <c r="E14222" i="4"/>
  <c r="D14222" i="4" s="1"/>
  <c r="E14223" i="4"/>
  <c r="D14223" i="4" s="1"/>
  <c r="E14224" i="4"/>
  <c r="D14224" i="4" s="1"/>
  <c r="E14225" i="4"/>
  <c r="D14225" i="4" s="1"/>
  <c r="E14226" i="4"/>
  <c r="D14226" i="4" s="1"/>
  <c r="E14227" i="4"/>
  <c r="D14227" i="4" s="1"/>
  <c r="E14228" i="4"/>
  <c r="D14228" i="4" s="1"/>
  <c r="E14229" i="4"/>
  <c r="D14229" i="4" s="1"/>
  <c r="E14230" i="4"/>
  <c r="D14230" i="4" s="1"/>
  <c r="E14231" i="4"/>
  <c r="D14231" i="4" s="1"/>
  <c r="E14232" i="4"/>
  <c r="D14232" i="4" s="1"/>
  <c r="E14233" i="4"/>
  <c r="D14233" i="4" s="1"/>
  <c r="E14234" i="4"/>
  <c r="D14234" i="4" s="1"/>
  <c r="E14235" i="4"/>
  <c r="D14235" i="4" s="1"/>
  <c r="E14236" i="4"/>
  <c r="D14236" i="4" s="1"/>
  <c r="E14237" i="4"/>
  <c r="D14237" i="4" s="1"/>
  <c r="E14238" i="4"/>
  <c r="D14238" i="4" s="1"/>
  <c r="E14239" i="4"/>
  <c r="D14239" i="4" s="1"/>
  <c r="E14240" i="4"/>
  <c r="D14240" i="4" s="1"/>
  <c r="E14241" i="4"/>
  <c r="D14241" i="4" s="1"/>
  <c r="E14242" i="4"/>
  <c r="D14242" i="4" s="1"/>
  <c r="E14243" i="4"/>
  <c r="D14243" i="4" s="1"/>
  <c r="E14244" i="4"/>
  <c r="D14244" i="4" s="1"/>
  <c r="E14245" i="4"/>
  <c r="D14245" i="4" s="1"/>
  <c r="E14246" i="4"/>
  <c r="D14246" i="4" s="1"/>
  <c r="E14247" i="4"/>
  <c r="D14247" i="4" s="1"/>
  <c r="E14248" i="4"/>
  <c r="D14248" i="4" s="1"/>
  <c r="E14249" i="4"/>
  <c r="D14249" i="4" s="1"/>
  <c r="E14250" i="4"/>
  <c r="D14250" i="4" s="1"/>
  <c r="E14251" i="4"/>
  <c r="D14251" i="4" s="1"/>
  <c r="E14252" i="4"/>
  <c r="D14252" i="4" s="1"/>
  <c r="E14253" i="4"/>
  <c r="D14253" i="4" s="1"/>
  <c r="E14254" i="4"/>
  <c r="D14254" i="4" s="1"/>
  <c r="E14255" i="4"/>
  <c r="D14255" i="4" s="1"/>
  <c r="E14256" i="4"/>
  <c r="D14256" i="4" s="1"/>
  <c r="E14257" i="4"/>
  <c r="D14257" i="4" s="1"/>
  <c r="E14258" i="4"/>
  <c r="D14258" i="4" s="1"/>
  <c r="E14259" i="4"/>
  <c r="D14259" i="4" s="1"/>
  <c r="E14260" i="4"/>
  <c r="D14260" i="4" s="1"/>
  <c r="E14261" i="4"/>
  <c r="D14261" i="4" s="1"/>
  <c r="E14262" i="4"/>
  <c r="D14262" i="4" s="1"/>
  <c r="E14263" i="4"/>
  <c r="D14263" i="4" s="1"/>
  <c r="E14264" i="4"/>
  <c r="D14264" i="4" s="1"/>
  <c r="E14265" i="4"/>
  <c r="D14265" i="4" s="1"/>
  <c r="E14266" i="4"/>
  <c r="D14266" i="4" s="1"/>
  <c r="E14267" i="4"/>
  <c r="D14267" i="4" s="1"/>
  <c r="E14268" i="4"/>
  <c r="D14268" i="4" s="1"/>
  <c r="E14269" i="4"/>
  <c r="D14269" i="4" s="1"/>
  <c r="E14270" i="4"/>
  <c r="D14270" i="4" s="1"/>
  <c r="E14271" i="4"/>
  <c r="D14271" i="4" s="1"/>
  <c r="E14272" i="4"/>
  <c r="D14272" i="4" s="1"/>
  <c r="E14273" i="4"/>
  <c r="D14273" i="4" s="1"/>
  <c r="E14274" i="4"/>
  <c r="D14274" i="4" s="1"/>
  <c r="E14275" i="4"/>
  <c r="D14275" i="4" s="1"/>
  <c r="E14276" i="4"/>
  <c r="D14276" i="4" s="1"/>
  <c r="E14277" i="4"/>
  <c r="D14277" i="4" s="1"/>
  <c r="E14278" i="4"/>
  <c r="D14278" i="4" s="1"/>
  <c r="E14279" i="4"/>
  <c r="D14279" i="4" s="1"/>
  <c r="E14280" i="4"/>
  <c r="D14280" i="4" s="1"/>
  <c r="E14281" i="4"/>
  <c r="D14281" i="4" s="1"/>
  <c r="E14282" i="4"/>
  <c r="D14282" i="4" s="1"/>
  <c r="E14283" i="4"/>
  <c r="D14283" i="4" s="1"/>
  <c r="E14284" i="4"/>
  <c r="D14284" i="4" s="1"/>
  <c r="E14285" i="4"/>
  <c r="D14285" i="4" s="1"/>
  <c r="E14286" i="4"/>
  <c r="D14286" i="4" s="1"/>
  <c r="E14287" i="4"/>
  <c r="D14287" i="4" s="1"/>
  <c r="E14288" i="4"/>
  <c r="D14288" i="4" s="1"/>
  <c r="E14289" i="4"/>
  <c r="D14289" i="4" s="1"/>
  <c r="E14290" i="4"/>
  <c r="D14290" i="4" s="1"/>
  <c r="E14291" i="4"/>
  <c r="D14291" i="4" s="1"/>
  <c r="E14292" i="4"/>
  <c r="D14292" i="4" s="1"/>
  <c r="E14293" i="4"/>
  <c r="D14293" i="4" s="1"/>
  <c r="E14294" i="4"/>
  <c r="D14294" i="4" s="1"/>
  <c r="E14295" i="4"/>
  <c r="D14295" i="4" s="1"/>
  <c r="E14296" i="4"/>
  <c r="D14296" i="4" s="1"/>
  <c r="E14297" i="4"/>
  <c r="D14297" i="4" s="1"/>
  <c r="E14298" i="4"/>
  <c r="D14298" i="4" s="1"/>
  <c r="E14299" i="4"/>
  <c r="D14299" i="4" s="1"/>
  <c r="E14300" i="4"/>
  <c r="D14300" i="4" s="1"/>
  <c r="E14301" i="4"/>
  <c r="D14301" i="4" s="1"/>
  <c r="E14302" i="4"/>
  <c r="D14302" i="4" s="1"/>
  <c r="E14303" i="4"/>
  <c r="D14303" i="4" s="1"/>
  <c r="E14304" i="4"/>
  <c r="D14304" i="4" s="1"/>
  <c r="E14305" i="4"/>
  <c r="D14305" i="4" s="1"/>
  <c r="E14306" i="4"/>
  <c r="D14306" i="4" s="1"/>
  <c r="E14307" i="4"/>
  <c r="D14307" i="4" s="1"/>
  <c r="E14308" i="4"/>
  <c r="D14308" i="4" s="1"/>
  <c r="E14309" i="4"/>
  <c r="D14309" i="4" s="1"/>
  <c r="E14310" i="4"/>
  <c r="D14310" i="4" s="1"/>
  <c r="E14311" i="4"/>
  <c r="D14311" i="4" s="1"/>
  <c r="E14312" i="4"/>
  <c r="D14312" i="4" s="1"/>
  <c r="E14313" i="4"/>
  <c r="D14313" i="4" s="1"/>
  <c r="E14314" i="4"/>
  <c r="D14314" i="4" s="1"/>
  <c r="E14315" i="4"/>
  <c r="D14315" i="4" s="1"/>
  <c r="E14316" i="4"/>
  <c r="D14316" i="4" s="1"/>
  <c r="E14317" i="4"/>
  <c r="D14317" i="4" s="1"/>
  <c r="E14318" i="4"/>
  <c r="D14318" i="4" s="1"/>
  <c r="E14319" i="4"/>
  <c r="D14319" i="4" s="1"/>
  <c r="E14320" i="4"/>
  <c r="D14320" i="4" s="1"/>
  <c r="E14321" i="4"/>
  <c r="D14321" i="4" s="1"/>
  <c r="E14322" i="4"/>
  <c r="D14322" i="4" s="1"/>
  <c r="E14323" i="4"/>
  <c r="D14323" i="4" s="1"/>
  <c r="E14324" i="4"/>
  <c r="D14324" i="4" s="1"/>
  <c r="E14325" i="4"/>
  <c r="D14325" i="4" s="1"/>
  <c r="E14326" i="4"/>
  <c r="D14326" i="4" s="1"/>
  <c r="E14327" i="4"/>
  <c r="D14327" i="4" s="1"/>
  <c r="E14328" i="4"/>
  <c r="D14328" i="4" s="1"/>
  <c r="E14329" i="4"/>
  <c r="D14329" i="4" s="1"/>
  <c r="E14330" i="4"/>
  <c r="D14330" i="4" s="1"/>
  <c r="E14331" i="4"/>
  <c r="D14331" i="4" s="1"/>
  <c r="E14332" i="4"/>
  <c r="D14332" i="4" s="1"/>
  <c r="E14333" i="4"/>
  <c r="D14333" i="4" s="1"/>
  <c r="E14334" i="4"/>
  <c r="D14334" i="4" s="1"/>
  <c r="E14335" i="4"/>
  <c r="D14335" i="4" s="1"/>
  <c r="E14336" i="4"/>
  <c r="D14336" i="4" s="1"/>
  <c r="E14337" i="4"/>
  <c r="D14337" i="4" s="1"/>
  <c r="E14338" i="4"/>
  <c r="D14338" i="4" s="1"/>
  <c r="E14339" i="4"/>
  <c r="D14339" i="4" s="1"/>
  <c r="E14340" i="4"/>
  <c r="D14340" i="4" s="1"/>
  <c r="E14341" i="4"/>
  <c r="D14341" i="4" s="1"/>
  <c r="E14342" i="4"/>
  <c r="D14342" i="4" s="1"/>
  <c r="E14343" i="4"/>
  <c r="D14343" i="4" s="1"/>
  <c r="E14344" i="4"/>
  <c r="D14344" i="4" s="1"/>
  <c r="E14345" i="4"/>
  <c r="D14345" i="4" s="1"/>
  <c r="E14346" i="4"/>
  <c r="D14346" i="4" s="1"/>
  <c r="E14347" i="4"/>
  <c r="D14347" i="4" s="1"/>
  <c r="E14348" i="4"/>
  <c r="D14348" i="4" s="1"/>
  <c r="E14349" i="4"/>
  <c r="D14349" i="4" s="1"/>
  <c r="E14350" i="4"/>
  <c r="D14350" i="4" s="1"/>
  <c r="E14351" i="4"/>
  <c r="D14351" i="4" s="1"/>
  <c r="E14352" i="4"/>
  <c r="D14352" i="4" s="1"/>
  <c r="E14353" i="4"/>
  <c r="D14353" i="4" s="1"/>
  <c r="E14354" i="4"/>
  <c r="D14354" i="4" s="1"/>
  <c r="E14355" i="4"/>
  <c r="D14355" i="4" s="1"/>
  <c r="E14356" i="4"/>
  <c r="D14356" i="4" s="1"/>
  <c r="E14357" i="4"/>
  <c r="D14357" i="4" s="1"/>
  <c r="E14358" i="4"/>
  <c r="D14358" i="4" s="1"/>
  <c r="E14359" i="4"/>
  <c r="D14359" i="4" s="1"/>
  <c r="E14360" i="4"/>
  <c r="D14360" i="4" s="1"/>
  <c r="E14361" i="4"/>
  <c r="D14361" i="4" s="1"/>
  <c r="E14362" i="4"/>
  <c r="D14362" i="4" s="1"/>
  <c r="E14363" i="4"/>
  <c r="D14363" i="4" s="1"/>
  <c r="E14364" i="4"/>
  <c r="D14364" i="4" s="1"/>
  <c r="E14365" i="4"/>
  <c r="D14365" i="4" s="1"/>
  <c r="E14366" i="4"/>
  <c r="D14366" i="4" s="1"/>
  <c r="E14367" i="4"/>
  <c r="D14367" i="4" s="1"/>
  <c r="E14368" i="4"/>
  <c r="D14368" i="4" s="1"/>
  <c r="E14369" i="4"/>
  <c r="D14369" i="4" s="1"/>
  <c r="E14370" i="4"/>
  <c r="D14370" i="4" s="1"/>
  <c r="E14371" i="4"/>
  <c r="D14371" i="4" s="1"/>
  <c r="E14372" i="4"/>
  <c r="D14372" i="4" s="1"/>
  <c r="E14373" i="4"/>
  <c r="D14373" i="4" s="1"/>
  <c r="E14374" i="4"/>
  <c r="D14374" i="4" s="1"/>
  <c r="E14375" i="4"/>
  <c r="D14375" i="4" s="1"/>
  <c r="E14376" i="4"/>
  <c r="D14376" i="4" s="1"/>
  <c r="E14377" i="4"/>
  <c r="D14377" i="4" s="1"/>
  <c r="E14378" i="4"/>
  <c r="D14378" i="4" s="1"/>
  <c r="E14379" i="4"/>
  <c r="D14379" i="4" s="1"/>
  <c r="E14380" i="4"/>
  <c r="D14380" i="4" s="1"/>
  <c r="E14381" i="4"/>
  <c r="D14381" i="4" s="1"/>
  <c r="E14382" i="4"/>
  <c r="D14382" i="4" s="1"/>
  <c r="E14383" i="4"/>
  <c r="D14383" i="4" s="1"/>
  <c r="E14384" i="4"/>
  <c r="D14384" i="4" s="1"/>
  <c r="E14385" i="4"/>
  <c r="D14385" i="4" s="1"/>
  <c r="E14386" i="4"/>
  <c r="D14386" i="4" s="1"/>
  <c r="E14387" i="4"/>
  <c r="D14387" i="4" s="1"/>
  <c r="E14388" i="4"/>
  <c r="D14388" i="4" s="1"/>
  <c r="E14389" i="4"/>
  <c r="D14389" i="4" s="1"/>
  <c r="E14390" i="4"/>
  <c r="D14390" i="4" s="1"/>
  <c r="E14391" i="4"/>
  <c r="D14391" i="4" s="1"/>
  <c r="E14392" i="4"/>
  <c r="D14392" i="4" s="1"/>
  <c r="E14393" i="4"/>
  <c r="D14393" i="4" s="1"/>
  <c r="E14394" i="4"/>
  <c r="D14394" i="4" s="1"/>
  <c r="E14395" i="4"/>
  <c r="D14395" i="4" s="1"/>
  <c r="E14396" i="4"/>
  <c r="D14396" i="4" s="1"/>
  <c r="E14397" i="4"/>
  <c r="D14397" i="4" s="1"/>
  <c r="E14398" i="4"/>
  <c r="D14398" i="4" s="1"/>
  <c r="E14399" i="4"/>
  <c r="D14399" i="4" s="1"/>
  <c r="E14400" i="4"/>
  <c r="D14400" i="4" s="1"/>
  <c r="E14401" i="4"/>
  <c r="D14401" i="4" s="1"/>
  <c r="E14402" i="4"/>
  <c r="D14402" i="4" s="1"/>
  <c r="E14403" i="4"/>
  <c r="D14403" i="4" s="1"/>
  <c r="E14404" i="4"/>
  <c r="D14404" i="4" s="1"/>
  <c r="E14405" i="4"/>
  <c r="D14405" i="4" s="1"/>
  <c r="E14406" i="4"/>
  <c r="D14406" i="4" s="1"/>
  <c r="E14407" i="4"/>
  <c r="D14407" i="4" s="1"/>
  <c r="E14408" i="4"/>
  <c r="D14408" i="4" s="1"/>
  <c r="E14409" i="4"/>
  <c r="D14409" i="4" s="1"/>
  <c r="E14410" i="4"/>
  <c r="D14410" i="4" s="1"/>
  <c r="E14411" i="4"/>
  <c r="D14411" i="4" s="1"/>
  <c r="E14412" i="4"/>
  <c r="D14412" i="4" s="1"/>
  <c r="E14413" i="4"/>
  <c r="D14413" i="4" s="1"/>
  <c r="E14414" i="4"/>
  <c r="D14414" i="4" s="1"/>
  <c r="E14415" i="4"/>
  <c r="D14415" i="4" s="1"/>
  <c r="E14416" i="4"/>
  <c r="D14416" i="4" s="1"/>
  <c r="E14417" i="4"/>
  <c r="D14417" i="4" s="1"/>
  <c r="E14418" i="4"/>
  <c r="D14418" i="4" s="1"/>
  <c r="E14419" i="4"/>
  <c r="D14419" i="4" s="1"/>
  <c r="E14420" i="4"/>
  <c r="D14420" i="4" s="1"/>
  <c r="E14421" i="4"/>
  <c r="D14421" i="4" s="1"/>
  <c r="E14422" i="4"/>
  <c r="D14422" i="4" s="1"/>
  <c r="E14423" i="4"/>
  <c r="D14423" i="4" s="1"/>
  <c r="E14424" i="4"/>
  <c r="D14424" i="4" s="1"/>
  <c r="E14425" i="4"/>
  <c r="D14425" i="4" s="1"/>
  <c r="E14426" i="4"/>
  <c r="D14426" i="4" s="1"/>
  <c r="E14427" i="4"/>
  <c r="D14427" i="4" s="1"/>
  <c r="E14428" i="4"/>
  <c r="D14428" i="4" s="1"/>
  <c r="E14429" i="4"/>
  <c r="D14429" i="4" s="1"/>
  <c r="E14430" i="4"/>
  <c r="D14430" i="4" s="1"/>
  <c r="E14431" i="4"/>
  <c r="D14431" i="4" s="1"/>
  <c r="E14432" i="4"/>
  <c r="D14432" i="4" s="1"/>
  <c r="E14433" i="4"/>
  <c r="D14433" i="4" s="1"/>
  <c r="E14434" i="4"/>
  <c r="D14434" i="4" s="1"/>
  <c r="E14435" i="4"/>
  <c r="D14435" i="4" s="1"/>
  <c r="E14436" i="4"/>
  <c r="D14436" i="4" s="1"/>
  <c r="E14437" i="4"/>
  <c r="D14437" i="4" s="1"/>
  <c r="E14438" i="4"/>
  <c r="D14438" i="4" s="1"/>
  <c r="E14439" i="4"/>
  <c r="D14439" i="4" s="1"/>
  <c r="E14440" i="4"/>
  <c r="D14440" i="4" s="1"/>
  <c r="E14441" i="4"/>
  <c r="D14441" i="4" s="1"/>
  <c r="E14442" i="4"/>
  <c r="D14442" i="4" s="1"/>
  <c r="E14443" i="4"/>
  <c r="D14443" i="4" s="1"/>
  <c r="E14444" i="4"/>
  <c r="D14444" i="4" s="1"/>
  <c r="E14445" i="4"/>
  <c r="D14445" i="4" s="1"/>
  <c r="E14446" i="4"/>
  <c r="D14446" i="4" s="1"/>
  <c r="E14447" i="4"/>
  <c r="D14447" i="4" s="1"/>
  <c r="E14448" i="4"/>
  <c r="D14448" i="4" s="1"/>
  <c r="E14449" i="4"/>
  <c r="D14449" i="4" s="1"/>
  <c r="E14450" i="4"/>
  <c r="D14450" i="4" s="1"/>
  <c r="E14451" i="4"/>
  <c r="D14451" i="4" s="1"/>
  <c r="E14452" i="4"/>
  <c r="D14452" i="4" s="1"/>
  <c r="E14453" i="4"/>
  <c r="D14453" i="4" s="1"/>
  <c r="E14454" i="4"/>
  <c r="D14454" i="4" s="1"/>
  <c r="E14455" i="4"/>
  <c r="D14455" i="4" s="1"/>
  <c r="E14456" i="4"/>
  <c r="D14456" i="4" s="1"/>
  <c r="E14457" i="4"/>
  <c r="D14457" i="4" s="1"/>
  <c r="E14458" i="4"/>
  <c r="D14458" i="4" s="1"/>
  <c r="E14459" i="4"/>
  <c r="D14459" i="4" s="1"/>
  <c r="E14460" i="4"/>
  <c r="D14460" i="4" s="1"/>
  <c r="E14461" i="4"/>
  <c r="D14461" i="4" s="1"/>
  <c r="E14462" i="4"/>
  <c r="D14462" i="4" s="1"/>
  <c r="E14463" i="4"/>
  <c r="D14463" i="4" s="1"/>
  <c r="E14464" i="4"/>
  <c r="D14464" i="4" s="1"/>
  <c r="E14465" i="4"/>
  <c r="D14465" i="4" s="1"/>
  <c r="E14466" i="4"/>
  <c r="D14466" i="4" s="1"/>
  <c r="E14467" i="4"/>
  <c r="D14467" i="4" s="1"/>
  <c r="E14468" i="4"/>
  <c r="D14468" i="4" s="1"/>
  <c r="E14469" i="4"/>
  <c r="D14469" i="4" s="1"/>
  <c r="E14470" i="4"/>
  <c r="D14470" i="4" s="1"/>
  <c r="E14471" i="4"/>
  <c r="D14471" i="4" s="1"/>
  <c r="E14472" i="4"/>
  <c r="D14472" i="4" s="1"/>
  <c r="E14473" i="4"/>
  <c r="D14473" i="4" s="1"/>
  <c r="E14474" i="4"/>
  <c r="D14474" i="4" s="1"/>
  <c r="E14475" i="4"/>
  <c r="D14475" i="4" s="1"/>
  <c r="E14476" i="4"/>
  <c r="D14476" i="4" s="1"/>
  <c r="E14477" i="4"/>
  <c r="D14477" i="4" s="1"/>
  <c r="E14478" i="4"/>
  <c r="D14478" i="4" s="1"/>
  <c r="E14479" i="4"/>
  <c r="D14479" i="4" s="1"/>
  <c r="E14480" i="4"/>
  <c r="D14480" i="4" s="1"/>
  <c r="E14481" i="4"/>
  <c r="D14481" i="4" s="1"/>
  <c r="E14482" i="4"/>
  <c r="D14482" i="4" s="1"/>
  <c r="E14483" i="4"/>
  <c r="D14483" i="4" s="1"/>
  <c r="E14484" i="4"/>
  <c r="D14484" i="4" s="1"/>
  <c r="E14485" i="4"/>
  <c r="D14485" i="4" s="1"/>
  <c r="E14486" i="4"/>
  <c r="D14486" i="4" s="1"/>
  <c r="E14487" i="4"/>
  <c r="D14487" i="4" s="1"/>
  <c r="E14488" i="4"/>
  <c r="D14488" i="4" s="1"/>
  <c r="E14489" i="4"/>
  <c r="D14489" i="4" s="1"/>
  <c r="E14490" i="4"/>
  <c r="D14490" i="4" s="1"/>
  <c r="E14491" i="4"/>
  <c r="D14491" i="4" s="1"/>
  <c r="E14492" i="4"/>
  <c r="D14492" i="4" s="1"/>
  <c r="E14493" i="4"/>
  <c r="D14493" i="4" s="1"/>
  <c r="E14494" i="4"/>
  <c r="D14494" i="4" s="1"/>
  <c r="E14495" i="4"/>
  <c r="D14495" i="4" s="1"/>
  <c r="E14496" i="4"/>
  <c r="D14496" i="4" s="1"/>
  <c r="E14497" i="4"/>
  <c r="D14497" i="4" s="1"/>
  <c r="E14498" i="4"/>
  <c r="D14498" i="4" s="1"/>
  <c r="E14499" i="4"/>
  <c r="D14499" i="4" s="1"/>
  <c r="E14500" i="4"/>
  <c r="D14500" i="4" s="1"/>
  <c r="E14501" i="4"/>
  <c r="D14501" i="4" s="1"/>
  <c r="E14502" i="4"/>
  <c r="D14502" i="4" s="1"/>
  <c r="E14503" i="4"/>
  <c r="D14503" i="4" s="1"/>
  <c r="E14504" i="4"/>
  <c r="D14504" i="4" s="1"/>
  <c r="E14505" i="4"/>
  <c r="D14505" i="4" s="1"/>
  <c r="E14506" i="4"/>
  <c r="D14506" i="4" s="1"/>
  <c r="E14507" i="4"/>
  <c r="D14507" i="4" s="1"/>
  <c r="E14508" i="4"/>
  <c r="D14508" i="4" s="1"/>
  <c r="E14509" i="4"/>
  <c r="D14509" i="4" s="1"/>
  <c r="E14510" i="4"/>
  <c r="D14510" i="4" s="1"/>
  <c r="E14511" i="4"/>
  <c r="D14511" i="4" s="1"/>
  <c r="E14512" i="4"/>
  <c r="D14512" i="4" s="1"/>
  <c r="E14513" i="4"/>
  <c r="D14513" i="4" s="1"/>
  <c r="E14514" i="4"/>
  <c r="D14514" i="4" s="1"/>
  <c r="E14515" i="4"/>
  <c r="D14515" i="4" s="1"/>
  <c r="E14516" i="4"/>
  <c r="D14516" i="4" s="1"/>
  <c r="E14517" i="4"/>
  <c r="D14517" i="4" s="1"/>
  <c r="E14518" i="4"/>
  <c r="D14518" i="4" s="1"/>
  <c r="E14519" i="4"/>
  <c r="D14519" i="4" s="1"/>
  <c r="E14520" i="4"/>
  <c r="D14520" i="4" s="1"/>
  <c r="E14521" i="4"/>
  <c r="D14521" i="4" s="1"/>
  <c r="E14522" i="4"/>
  <c r="D14522" i="4" s="1"/>
  <c r="E14523" i="4"/>
  <c r="D14523" i="4" s="1"/>
  <c r="E14524" i="4"/>
  <c r="D14524" i="4" s="1"/>
  <c r="E14525" i="4"/>
  <c r="D14525" i="4" s="1"/>
  <c r="E14526" i="4"/>
  <c r="D14526" i="4" s="1"/>
  <c r="E14527" i="4"/>
  <c r="D14527" i="4" s="1"/>
  <c r="E14528" i="4"/>
  <c r="D14528" i="4" s="1"/>
  <c r="E14529" i="4"/>
  <c r="D14529" i="4" s="1"/>
  <c r="E14530" i="4"/>
  <c r="D14530" i="4" s="1"/>
  <c r="E14531" i="4"/>
  <c r="D14531" i="4" s="1"/>
  <c r="E14532" i="4"/>
  <c r="D14532" i="4" s="1"/>
  <c r="E14533" i="4"/>
  <c r="D14533" i="4" s="1"/>
  <c r="E14534" i="4"/>
  <c r="D14534" i="4" s="1"/>
  <c r="E14535" i="4"/>
  <c r="D14535" i="4" s="1"/>
  <c r="E14536" i="4"/>
  <c r="D14536" i="4" s="1"/>
  <c r="E14537" i="4"/>
  <c r="D14537" i="4" s="1"/>
  <c r="E14538" i="4"/>
  <c r="D14538" i="4" s="1"/>
  <c r="E14539" i="4"/>
  <c r="D14539" i="4" s="1"/>
  <c r="E14540" i="4"/>
  <c r="D14540" i="4" s="1"/>
  <c r="E14541" i="4"/>
  <c r="D14541" i="4" s="1"/>
  <c r="E14542" i="4"/>
  <c r="D14542" i="4" s="1"/>
  <c r="E14543" i="4"/>
  <c r="D14543" i="4" s="1"/>
  <c r="E14544" i="4"/>
  <c r="D14544" i="4" s="1"/>
  <c r="E14545" i="4"/>
  <c r="D14545" i="4" s="1"/>
  <c r="E14546" i="4"/>
  <c r="D14546" i="4" s="1"/>
  <c r="E14547" i="4"/>
  <c r="D14547" i="4" s="1"/>
  <c r="E14548" i="4"/>
  <c r="D14548" i="4" s="1"/>
  <c r="E14549" i="4"/>
  <c r="D14549" i="4" s="1"/>
  <c r="E14550" i="4"/>
  <c r="D14550" i="4" s="1"/>
  <c r="E14551" i="4"/>
  <c r="D14551" i="4" s="1"/>
  <c r="E14552" i="4"/>
  <c r="D14552" i="4" s="1"/>
  <c r="E14553" i="4"/>
  <c r="D14553" i="4" s="1"/>
  <c r="E14554" i="4"/>
  <c r="D14554" i="4" s="1"/>
  <c r="E14555" i="4"/>
  <c r="D14555" i="4" s="1"/>
  <c r="E14556" i="4"/>
  <c r="D14556" i="4" s="1"/>
  <c r="E14557" i="4"/>
  <c r="D14557" i="4" s="1"/>
  <c r="E14558" i="4"/>
  <c r="D14558" i="4" s="1"/>
  <c r="E14559" i="4"/>
  <c r="D14559" i="4" s="1"/>
  <c r="E14560" i="4"/>
  <c r="D14560" i="4" s="1"/>
  <c r="E14561" i="4"/>
  <c r="D14561" i="4" s="1"/>
  <c r="E14562" i="4"/>
  <c r="D14562" i="4" s="1"/>
  <c r="E14563" i="4"/>
  <c r="D14563" i="4" s="1"/>
  <c r="E14564" i="4"/>
  <c r="D14564" i="4" s="1"/>
  <c r="E14565" i="4"/>
  <c r="D14565" i="4" s="1"/>
  <c r="E14566" i="4"/>
  <c r="D14566" i="4" s="1"/>
  <c r="E14567" i="4"/>
  <c r="D14567" i="4" s="1"/>
  <c r="E14568" i="4"/>
  <c r="D14568" i="4" s="1"/>
  <c r="E14569" i="4"/>
  <c r="D14569" i="4" s="1"/>
  <c r="E14570" i="4"/>
  <c r="D14570" i="4" s="1"/>
  <c r="E14571" i="4"/>
  <c r="D14571" i="4" s="1"/>
  <c r="E14572" i="4"/>
  <c r="D14572" i="4" s="1"/>
  <c r="E14573" i="4"/>
  <c r="D14573" i="4" s="1"/>
  <c r="E14574" i="4"/>
  <c r="D14574" i="4" s="1"/>
  <c r="E14575" i="4"/>
  <c r="D14575" i="4" s="1"/>
  <c r="E14576" i="4"/>
  <c r="D14576" i="4" s="1"/>
  <c r="E14577" i="4"/>
  <c r="D14577" i="4" s="1"/>
  <c r="E14578" i="4"/>
  <c r="D14578" i="4" s="1"/>
  <c r="E14579" i="4"/>
  <c r="D14579" i="4" s="1"/>
  <c r="E14580" i="4"/>
  <c r="D14580" i="4" s="1"/>
  <c r="E14581" i="4"/>
  <c r="D14581" i="4" s="1"/>
  <c r="E14582" i="4"/>
  <c r="D14582" i="4" s="1"/>
  <c r="E14583" i="4"/>
  <c r="D14583" i="4" s="1"/>
  <c r="E14584" i="4"/>
  <c r="D14584" i="4" s="1"/>
  <c r="E14585" i="4"/>
  <c r="D14585" i="4" s="1"/>
  <c r="E14586" i="4"/>
  <c r="D14586" i="4" s="1"/>
  <c r="E14587" i="4"/>
  <c r="D14587" i="4" s="1"/>
  <c r="E14588" i="4"/>
  <c r="D14588" i="4" s="1"/>
  <c r="E14589" i="4"/>
  <c r="D14589" i="4" s="1"/>
  <c r="E14590" i="4"/>
  <c r="D14590" i="4" s="1"/>
  <c r="E14591" i="4"/>
  <c r="D14591" i="4" s="1"/>
  <c r="E14592" i="4"/>
  <c r="D14592" i="4" s="1"/>
  <c r="E14593" i="4"/>
  <c r="D14593" i="4" s="1"/>
  <c r="E14594" i="4"/>
  <c r="D14594" i="4" s="1"/>
  <c r="E14595" i="4"/>
  <c r="D14595" i="4" s="1"/>
  <c r="E14596" i="4"/>
  <c r="D14596" i="4" s="1"/>
  <c r="E14597" i="4"/>
  <c r="D14597" i="4" s="1"/>
  <c r="E14598" i="4"/>
  <c r="D14598" i="4" s="1"/>
  <c r="E14599" i="4"/>
  <c r="D14599" i="4" s="1"/>
  <c r="E14600" i="4"/>
  <c r="D14600" i="4" s="1"/>
  <c r="E14601" i="4"/>
  <c r="D14601" i="4" s="1"/>
  <c r="E14602" i="4"/>
  <c r="D14602" i="4" s="1"/>
  <c r="E14603" i="4"/>
  <c r="D14603" i="4" s="1"/>
  <c r="E14604" i="4"/>
  <c r="D14604" i="4" s="1"/>
  <c r="E14605" i="4"/>
  <c r="D14605" i="4" s="1"/>
  <c r="E14606" i="4"/>
  <c r="D14606" i="4" s="1"/>
  <c r="E14607" i="4"/>
  <c r="D14607" i="4" s="1"/>
  <c r="E14608" i="4"/>
  <c r="D14608" i="4" s="1"/>
  <c r="E14609" i="4"/>
  <c r="D14609" i="4" s="1"/>
  <c r="E14610" i="4"/>
  <c r="D14610" i="4" s="1"/>
  <c r="E14611" i="4"/>
  <c r="D14611" i="4" s="1"/>
  <c r="E14612" i="4"/>
  <c r="D14612" i="4" s="1"/>
  <c r="E14613" i="4"/>
  <c r="D14613" i="4" s="1"/>
  <c r="E14614" i="4"/>
  <c r="D14614" i="4" s="1"/>
  <c r="E14615" i="4"/>
  <c r="D14615" i="4" s="1"/>
  <c r="E14616" i="4"/>
  <c r="D14616" i="4" s="1"/>
  <c r="E14617" i="4"/>
  <c r="D14617" i="4" s="1"/>
  <c r="E14618" i="4"/>
  <c r="D14618" i="4" s="1"/>
  <c r="E14619" i="4"/>
  <c r="D14619" i="4" s="1"/>
  <c r="E14620" i="4"/>
  <c r="D14620" i="4" s="1"/>
  <c r="E14621" i="4"/>
  <c r="D14621" i="4" s="1"/>
  <c r="E14622" i="4"/>
  <c r="D14622" i="4" s="1"/>
  <c r="E14623" i="4"/>
  <c r="D14623" i="4" s="1"/>
  <c r="E14624" i="4"/>
  <c r="D14624" i="4" s="1"/>
  <c r="E14625" i="4"/>
  <c r="D14625" i="4" s="1"/>
  <c r="E14626" i="4"/>
  <c r="D14626" i="4" s="1"/>
  <c r="E14627" i="4"/>
  <c r="D14627" i="4" s="1"/>
  <c r="E14628" i="4"/>
  <c r="D14628" i="4" s="1"/>
  <c r="E14629" i="4"/>
  <c r="D14629" i="4" s="1"/>
  <c r="E14630" i="4"/>
  <c r="D14630" i="4" s="1"/>
  <c r="E14631" i="4"/>
  <c r="D14631" i="4" s="1"/>
  <c r="E14632" i="4"/>
  <c r="D14632" i="4" s="1"/>
  <c r="E14633" i="4"/>
  <c r="D14633" i="4" s="1"/>
  <c r="E14634" i="4"/>
  <c r="D14634" i="4" s="1"/>
  <c r="E14635" i="4"/>
  <c r="D14635" i="4" s="1"/>
  <c r="E14636" i="4"/>
  <c r="D14636" i="4" s="1"/>
  <c r="E14637" i="4"/>
  <c r="D14637" i="4" s="1"/>
  <c r="E14638" i="4"/>
  <c r="D14638" i="4" s="1"/>
  <c r="E14639" i="4"/>
  <c r="D14639" i="4" s="1"/>
  <c r="E14640" i="4"/>
  <c r="D14640" i="4" s="1"/>
  <c r="E14641" i="4"/>
  <c r="D14641" i="4" s="1"/>
  <c r="E14642" i="4"/>
  <c r="D14642" i="4" s="1"/>
  <c r="E14643" i="4"/>
  <c r="D14643" i="4" s="1"/>
  <c r="E14644" i="4"/>
  <c r="D14644" i="4" s="1"/>
  <c r="E14645" i="4"/>
  <c r="D14645" i="4" s="1"/>
  <c r="E14646" i="4"/>
  <c r="D14646" i="4" s="1"/>
  <c r="E14647" i="4"/>
  <c r="D14647" i="4" s="1"/>
  <c r="E14648" i="4"/>
  <c r="D14648" i="4" s="1"/>
  <c r="E14649" i="4"/>
  <c r="D14649" i="4" s="1"/>
  <c r="E14650" i="4"/>
  <c r="D14650" i="4" s="1"/>
  <c r="E14651" i="4"/>
  <c r="D14651" i="4" s="1"/>
  <c r="E14652" i="4"/>
  <c r="D14652" i="4" s="1"/>
  <c r="E14653" i="4"/>
  <c r="D14653" i="4" s="1"/>
  <c r="E14654" i="4"/>
  <c r="D14654" i="4" s="1"/>
  <c r="E14655" i="4"/>
  <c r="D14655" i="4" s="1"/>
  <c r="E14656" i="4"/>
  <c r="D14656" i="4" s="1"/>
  <c r="E14657" i="4"/>
  <c r="D14657" i="4" s="1"/>
  <c r="E14658" i="4"/>
  <c r="D14658" i="4" s="1"/>
  <c r="E14659" i="4"/>
  <c r="D14659" i="4" s="1"/>
  <c r="E14660" i="4"/>
  <c r="D14660" i="4" s="1"/>
  <c r="E14661" i="4"/>
  <c r="D14661" i="4" s="1"/>
  <c r="E14662" i="4"/>
  <c r="D14662" i="4" s="1"/>
  <c r="E14663" i="4"/>
  <c r="D14663" i="4" s="1"/>
  <c r="E14664" i="4"/>
  <c r="D14664" i="4" s="1"/>
  <c r="E14665" i="4"/>
  <c r="D14665" i="4" s="1"/>
  <c r="E14666" i="4"/>
  <c r="D14666" i="4" s="1"/>
  <c r="E14667" i="4"/>
  <c r="D14667" i="4" s="1"/>
  <c r="E14668" i="4"/>
  <c r="D14668" i="4" s="1"/>
  <c r="E14669" i="4"/>
  <c r="D14669" i="4" s="1"/>
  <c r="E14670" i="4"/>
  <c r="D14670" i="4" s="1"/>
  <c r="E14671" i="4"/>
  <c r="D14671" i="4" s="1"/>
  <c r="E14672" i="4"/>
  <c r="D14672" i="4" s="1"/>
  <c r="E14673" i="4"/>
  <c r="D14673" i="4" s="1"/>
  <c r="E14674" i="4"/>
  <c r="D14674" i="4" s="1"/>
  <c r="E14675" i="4"/>
  <c r="D14675" i="4" s="1"/>
  <c r="E14676" i="4"/>
  <c r="D14676" i="4" s="1"/>
  <c r="E14677" i="4"/>
  <c r="D14677" i="4" s="1"/>
  <c r="E14678" i="4"/>
  <c r="D14678" i="4" s="1"/>
  <c r="E14679" i="4"/>
  <c r="D14679" i="4" s="1"/>
  <c r="E14680" i="4"/>
  <c r="D14680" i="4" s="1"/>
  <c r="E14681" i="4"/>
  <c r="D14681" i="4" s="1"/>
  <c r="E14682" i="4"/>
  <c r="D14682" i="4" s="1"/>
  <c r="E14683" i="4"/>
  <c r="D14683" i="4" s="1"/>
  <c r="E14684" i="4"/>
  <c r="D14684" i="4" s="1"/>
  <c r="E14685" i="4"/>
  <c r="D14685" i="4" s="1"/>
  <c r="E14686" i="4"/>
  <c r="D14686" i="4" s="1"/>
  <c r="E14687" i="4"/>
  <c r="D14687" i="4" s="1"/>
  <c r="E14688" i="4"/>
  <c r="D14688" i="4" s="1"/>
  <c r="E14689" i="4"/>
  <c r="D14689" i="4" s="1"/>
  <c r="E14690" i="4"/>
  <c r="D14690" i="4" s="1"/>
  <c r="E14691" i="4"/>
  <c r="D14691" i="4" s="1"/>
  <c r="E14692" i="4"/>
  <c r="D14692" i="4" s="1"/>
  <c r="E14693" i="4"/>
  <c r="D14693" i="4" s="1"/>
  <c r="E14694" i="4"/>
  <c r="D14694" i="4" s="1"/>
  <c r="E14695" i="4"/>
  <c r="D14695" i="4" s="1"/>
  <c r="E14696" i="4"/>
  <c r="D14696" i="4" s="1"/>
  <c r="E14697" i="4"/>
  <c r="D14697" i="4" s="1"/>
  <c r="E14698" i="4"/>
  <c r="D14698" i="4" s="1"/>
  <c r="E14699" i="4"/>
  <c r="D14699" i="4" s="1"/>
  <c r="E14700" i="4"/>
  <c r="D14700" i="4" s="1"/>
  <c r="E14701" i="4"/>
  <c r="D14701" i="4" s="1"/>
  <c r="E14702" i="4"/>
  <c r="D14702" i="4" s="1"/>
  <c r="E14703" i="4"/>
  <c r="D14703" i="4" s="1"/>
  <c r="E14704" i="4"/>
  <c r="D14704" i="4" s="1"/>
  <c r="E14705" i="4"/>
  <c r="D14705" i="4" s="1"/>
  <c r="E14706" i="4"/>
  <c r="D14706" i="4" s="1"/>
  <c r="E14707" i="4"/>
  <c r="D14707" i="4" s="1"/>
  <c r="E14708" i="4"/>
  <c r="D14708" i="4" s="1"/>
  <c r="E14709" i="4"/>
  <c r="D14709" i="4" s="1"/>
  <c r="E14710" i="4"/>
  <c r="D14710" i="4" s="1"/>
  <c r="E14711" i="4"/>
  <c r="D14711" i="4" s="1"/>
  <c r="E14712" i="4"/>
  <c r="D14712" i="4" s="1"/>
  <c r="E14713" i="4"/>
  <c r="D14713" i="4" s="1"/>
  <c r="E14714" i="4"/>
  <c r="D14714" i="4" s="1"/>
  <c r="E14715" i="4"/>
  <c r="D14715" i="4" s="1"/>
  <c r="E14716" i="4"/>
  <c r="D14716" i="4" s="1"/>
  <c r="E14717" i="4"/>
  <c r="D14717" i="4" s="1"/>
  <c r="E14718" i="4"/>
  <c r="D14718" i="4" s="1"/>
  <c r="E14719" i="4"/>
  <c r="D14719" i="4" s="1"/>
  <c r="E14720" i="4"/>
  <c r="D14720" i="4" s="1"/>
  <c r="E14721" i="4"/>
  <c r="D14721" i="4" s="1"/>
  <c r="E14722" i="4"/>
  <c r="D14722" i="4" s="1"/>
  <c r="E14723" i="4"/>
  <c r="D14723" i="4" s="1"/>
  <c r="E14724" i="4"/>
  <c r="D14724" i="4" s="1"/>
  <c r="E14725" i="4"/>
  <c r="D14725" i="4" s="1"/>
  <c r="E14726" i="4"/>
  <c r="D14726" i="4" s="1"/>
  <c r="E14727" i="4"/>
  <c r="D14727" i="4" s="1"/>
  <c r="E14728" i="4"/>
  <c r="D14728" i="4" s="1"/>
  <c r="E14729" i="4"/>
  <c r="D14729" i="4" s="1"/>
  <c r="E14730" i="4"/>
  <c r="D14730" i="4" s="1"/>
  <c r="E14731" i="4"/>
  <c r="D14731" i="4" s="1"/>
  <c r="E14732" i="4"/>
  <c r="D14732" i="4" s="1"/>
  <c r="E14733" i="4"/>
  <c r="D14733" i="4" s="1"/>
  <c r="E14734" i="4"/>
  <c r="D14734" i="4" s="1"/>
  <c r="E14735" i="4"/>
  <c r="D14735" i="4" s="1"/>
  <c r="E14736" i="4"/>
  <c r="D14736" i="4" s="1"/>
  <c r="E14737" i="4"/>
  <c r="D14737" i="4" s="1"/>
  <c r="E14738" i="4"/>
  <c r="D14738" i="4" s="1"/>
  <c r="E14739" i="4"/>
  <c r="D14739" i="4" s="1"/>
  <c r="E14740" i="4"/>
  <c r="D14740" i="4" s="1"/>
  <c r="E14741" i="4"/>
  <c r="D14741" i="4" s="1"/>
  <c r="E14742" i="4"/>
  <c r="D14742" i="4" s="1"/>
  <c r="E14743" i="4"/>
  <c r="D14743" i="4" s="1"/>
  <c r="E14744" i="4"/>
  <c r="D14744" i="4" s="1"/>
  <c r="E14745" i="4"/>
  <c r="D14745" i="4" s="1"/>
  <c r="E14746" i="4"/>
  <c r="D14746" i="4" s="1"/>
  <c r="E14747" i="4"/>
  <c r="D14747" i="4" s="1"/>
  <c r="E14748" i="4"/>
  <c r="D14748" i="4" s="1"/>
  <c r="E14749" i="4"/>
  <c r="D14749" i="4" s="1"/>
  <c r="E14750" i="4"/>
  <c r="D14750" i="4" s="1"/>
  <c r="E14751" i="4"/>
  <c r="D14751" i="4" s="1"/>
  <c r="E14752" i="4"/>
  <c r="D14752" i="4" s="1"/>
  <c r="E14753" i="4"/>
  <c r="D14753" i="4" s="1"/>
  <c r="E14754" i="4"/>
  <c r="D14754" i="4" s="1"/>
  <c r="E14755" i="4"/>
  <c r="D14755" i="4" s="1"/>
  <c r="E14756" i="4"/>
  <c r="D14756" i="4" s="1"/>
  <c r="E14757" i="4"/>
  <c r="D14757" i="4" s="1"/>
  <c r="E14758" i="4"/>
  <c r="D14758" i="4" s="1"/>
  <c r="E14759" i="4"/>
  <c r="D14759" i="4" s="1"/>
  <c r="E14760" i="4"/>
  <c r="D14760" i="4" s="1"/>
  <c r="E14761" i="4"/>
  <c r="D14761" i="4" s="1"/>
  <c r="E14762" i="4"/>
  <c r="D14762" i="4" s="1"/>
  <c r="E14763" i="4"/>
  <c r="D14763" i="4" s="1"/>
  <c r="E14764" i="4"/>
  <c r="D14764" i="4" s="1"/>
  <c r="E14765" i="4"/>
  <c r="D14765" i="4" s="1"/>
  <c r="E14766" i="4"/>
  <c r="D14766" i="4" s="1"/>
  <c r="E14767" i="4"/>
  <c r="D14767" i="4" s="1"/>
  <c r="E14768" i="4"/>
  <c r="D14768" i="4" s="1"/>
  <c r="E14769" i="4"/>
  <c r="D14769" i="4" s="1"/>
  <c r="E14770" i="4"/>
  <c r="D14770" i="4" s="1"/>
  <c r="E14771" i="4"/>
  <c r="D14771" i="4" s="1"/>
  <c r="E14772" i="4"/>
  <c r="D14772" i="4" s="1"/>
  <c r="E14773" i="4"/>
  <c r="D14773" i="4" s="1"/>
  <c r="E14774" i="4"/>
  <c r="D14774" i="4" s="1"/>
  <c r="E14775" i="4"/>
  <c r="D14775" i="4" s="1"/>
  <c r="E14776" i="4"/>
  <c r="D14776" i="4" s="1"/>
  <c r="E14777" i="4"/>
  <c r="D14777" i="4" s="1"/>
  <c r="E14778" i="4"/>
  <c r="D14778" i="4" s="1"/>
  <c r="E14779" i="4"/>
  <c r="D14779" i="4" s="1"/>
  <c r="E14780" i="4"/>
  <c r="D14780" i="4" s="1"/>
  <c r="E14781" i="4"/>
  <c r="D14781" i="4" s="1"/>
  <c r="E14782" i="4"/>
  <c r="D14782" i="4" s="1"/>
  <c r="E14783" i="4"/>
  <c r="D14783" i="4" s="1"/>
  <c r="E14784" i="4"/>
  <c r="D14784" i="4" s="1"/>
  <c r="E14785" i="4"/>
  <c r="D14785" i="4" s="1"/>
  <c r="E14786" i="4"/>
  <c r="D14786" i="4" s="1"/>
  <c r="E14787" i="4"/>
  <c r="D14787" i="4" s="1"/>
  <c r="E14788" i="4"/>
  <c r="D14788" i="4" s="1"/>
  <c r="E14789" i="4"/>
  <c r="D14789" i="4" s="1"/>
  <c r="E14790" i="4"/>
  <c r="D14790" i="4" s="1"/>
  <c r="E14791" i="4"/>
  <c r="D14791" i="4" s="1"/>
  <c r="E14792" i="4"/>
  <c r="D14792" i="4" s="1"/>
  <c r="E14793" i="4"/>
  <c r="D14793" i="4" s="1"/>
  <c r="E14794" i="4"/>
  <c r="D14794" i="4" s="1"/>
  <c r="E14795" i="4"/>
  <c r="D14795" i="4" s="1"/>
  <c r="E14796" i="4"/>
  <c r="D14796" i="4" s="1"/>
  <c r="E14797" i="4"/>
  <c r="D14797" i="4" s="1"/>
  <c r="E14798" i="4"/>
  <c r="D14798" i="4" s="1"/>
  <c r="E14799" i="4"/>
  <c r="D14799" i="4" s="1"/>
  <c r="E14800" i="4"/>
  <c r="D14800" i="4" s="1"/>
  <c r="E14801" i="4"/>
  <c r="D14801" i="4" s="1"/>
  <c r="E14802" i="4"/>
  <c r="D14802" i="4" s="1"/>
  <c r="E14803" i="4"/>
  <c r="D14803" i="4" s="1"/>
  <c r="E14804" i="4"/>
  <c r="D14804" i="4" s="1"/>
  <c r="E14805" i="4"/>
  <c r="D14805" i="4" s="1"/>
  <c r="E14806" i="4"/>
  <c r="D14806" i="4" s="1"/>
  <c r="E14807" i="4"/>
  <c r="D14807" i="4" s="1"/>
  <c r="E14808" i="4"/>
  <c r="D14808" i="4" s="1"/>
  <c r="E14809" i="4"/>
  <c r="D14809" i="4" s="1"/>
  <c r="E14810" i="4"/>
  <c r="D14810" i="4" s="1"/>
  <c r="E14811" i="4"/>
  <c r="D14811" i="4" s="1"/>
  <c r="E14812" i="4"/>
  <c r="D14812" i="4" s="1"/>
  <c r="E14813" i="4"/>
  <c r="D14813" i="4" s="1"/>
  <c r="E14814" i="4"/>
  <c r="D14814" i="4" s="1"/>
  <c r="E14815" i="4"/>
  <c r="D14815" i="4" s="1"/>
  <c r="E14816" i="4"/>
  <c r="D14816" i="4" s="1"/>
  <c r="E14817" i="4"/>
  <c r="D14817" i="4" s="1"/>
  <c r="E14818" i="4"/>
  <c r="D14818" i="4" s="1"/>
  <c r="E14819" i="4"/>
  <c r="D14819" i="4" s="1"/>
  <c r="E14820" i="4"/>
  <c r="D14820" i="4" s="1"/>
  <c r="E14821" i="4"/>
  <c r="D14821" i="4" s="1"/>
  <c r="E14822" i="4"/>
  <c r="D14822" i="4" s="1"/>
  <c r="E14823" i="4"/>
  <c r="D14823" i="4" s="1"/>
  <c r="E14824" i="4"/>
  <c r="D14824" i="4" s="1"/>
  <c r="E14825" i="4"/>
  <c r="D14825" i="4" s="1"/>
  <c r="E14826" i="4"/>
  <c r="D14826" i="4" s="1"/>
  <c r="E14827" i="4"/>
  <c r="D14827" i="4" s="1"/>
  <c r="E14828" i="4"/>
  <c r="D14828" i="4" s="1"/>
  <c r="E14829" i="4"/>
  <c r="D14829" i="4" s="1"/>
  <c r="E14830" i="4"/>
  <c r="D14830" i="4" s="1"/>
  <c r="E14831" i="4"/>
  <c r="D14831" i="4" s="1"/>
  <c r="E14832" i="4"/>
  <c r="D14832" i="4" s="1"/>
  <c r="E14833" i="4"/>
  <c r="D14833" i="4" s="1"/>
  <c r="E14834" i="4"/>
  <c r="D14834" i="4" s="1"/>
  <c r="E14835" i="4"/>
  <c r="D14835" i="4" s="1"/>
  <c r="E14836" i="4"/>
  <c r="D14836" i="4" s="1"/>
  <c r="E14837" i="4"/>
  <c r="D14837" i="4" s="1"/>
  <c r="E14838" i="4"/>
  <c r="D14838" i="4" s="1"/>
  <c r="E14839" i="4"/>
  <c r="D14839" i="4" s="1"/>
  <c r="E14840" i="4"/>
  <c r="D14840" i="4" s="1"/>
  <c r="E14841" i="4"/>
  <c r="D14841" i="4" s="1"/>
  <c r="E14842" i="4"/>
  <c r="D14842" i="4" s="1"/>
  <c r="E14843" i="4"/>
  <c r="D14843" i="4" s="1"/>
  <c r="E14844" i="4"/>
  <c r="D14844" i="4" s="1"/>
  <c r="E14845" i="4"/>
  <c r="D14845" i="4" s="1"/>
  <c r="E14846" i="4"/>
  <c r="D14846" i="4" s="1"/>
  <c r="E14847" i="4"/>
  <c r="D14847" i="4" s="1"/>
  <c r="E14848" i="4"/>
  <c r="D14848" i="4" s="1"/>
  <c r="E14849" i="4"/>
  <c r="D14849" i="4" s="1"/>
  <c r="E14850" i="4"/>
  <c r="D14850" i="4" s="1"/>
  <c r="E14851" i="4"/>
  <c r="D14851" i="4" s="1"/>
  <c r="E14852" i="4"/>
  <c r="D14852" i="4" s="1"/>
  <c r="E14853" i="4"/>
  <c r="D14853" i="4" s="1"/>
  <c r="E14854" i="4"/>
  <c r="D14854" i="4" s="1"/>
  <c r="E14855" i="4"/>
  <c r="D14855" i="4" s="1"/>
  <c r="E14856" i="4"/>
  <c r="D14856" i="4" s="1"/>
  <c r="E14857" i="4"/>
  <c r="D14857" i="4" s="1"/>
  <c r="E14858" i="4"/>
  <c r="D14858" i="4" s="1"/>
  <c r="E14859" i="4"/>
  <c r="D14859" i="4" s="1"/>
  <c r="E14860" i="4"/>
  <c r="D14860" i="4" s="1"/>
  <c r="E14861" i="4"/>
  <c r="D14861" i="4" s="1"/>
  <c r="E14862" i="4"/>
  <c r="D14862" i="4" s="1"/>
  <c r="E14863" i="4"/>
  <c r="D14863" i="4" s="1"/>
  <c r="E14864" i="4"/>
  <c r="D14864" i="4" s="1"/>
  <c r="E14865" i="4"/>
  <c r="D14865" i="4" s="1"/>
  <c r="E14866" i="4"/>
  <c r="D14866" i="4" s="1"/>
  <c r="E14867" i="4"/>
  <c r="D14867" i="4" s="1"/>
  <c r="E14868" i="4"/>
  <c r="D14868" i="4" s="1"/>
  <c r="E14869" i="4"/>
  <c r="D14869" i="4" s="1"/>
  <c r="E14870" i="4"/>
  <c r="D14870" i="4" s="1"/>
  <c r="E14871" i="4"/>
  <c r="D14871" i="4" s="1"/>
  <c r="E14872" i="4"/>
  <c r="D14872" i="4" s="1"/>
  <c r="E14873" i="4"/>
  <c r="D14873" i="4" s="1"/>
  <c r="E14874" i="4"/>
  <c r="D14874" i="4" s="1"/>
  <c r="E14875" i="4"/>
  <c r="D14875" i="4" s="1"/>
  <c r="E14876" i="4"/>
  <c r="D14876" i="4" s="1"/>
  <c r="E14877" i="4"/>
  <c r="D14877" i="4" s="1"/>
  <c r="E14878" i="4"/>
  <c r="D14878" i="4" s="1"/>
  <c r="E14879" i="4"/>
  <c r="D14879" i="4" s="1"/>
  <c r="E14880" i="4"/>
  <c r="D14880" i="4" s="1"/>
  <c r="E14881" i="4"/>
  <c r="D14881" i="4" s="1"/>
  <c r="E14882" i="4"/>
  <c r="D14882" i="4" s="1"/>
  <c r="E14883" i="4"/>
  <c r="D14883" i="4" s="1"/>
  <c r="E14884" i="4"/>
  <c r="D14884" i="4" s="1"/>
  <c r="E14885" i="4"/>
  <c r="D14885" i="4" s="1"/>
  <c r="E14886" i="4"/>
  <c r="D14886" i="4" s="1"/>
  <c r="E14887" i="4"/>
  <c r="D14887" i="4" s="1"/>
  <c r="E14888" i="4"/>
  <c r="D14888" i="4" s="1"/>
  <c r="E14889" i="4"/>
  <c r="D14889" i="4" s="1"/>
  <c r="E14890" i="4"/>
  <c r="D14890" i="4" s="1"/>
  <c r="E14891" i="4"/>
  <c r="D14891" i="4" s="1"/>
  <c r="E14892" i="4"/>
  <c r="D14892" i="4" s="1"/>
  <c r="E14893" i="4"/>
  <c r="D14893" i="4" s="1"/>
  <c r="E14894" i="4"/>
  <c r="D14894" i="4" s="1"/>
  <c r="E14895" i="4"/>
  <c r="D14895" i="4" s="1"/>
  <c r="E14896" i="4"/>
  <c r="D14896" i="4" s="1"/>
  <c r="E14897" i="4"/>
  <c r="D14897" i="4" s="1"/>
  <c r="E14898" i="4"/>
  <c r="D14898" i="4" s="1"/>
  <c r="E14899" i="4"/>
  <c r="D14899" i="4" s="1"/>
  <c r="E14900" i="4"/>
  <c r="D14900" i="4" s="1"/>
  <c r="E14901" i="4"/>
  <c r="D14901" i="4" s="1"/>
  <c r="E14902" i="4"/>
  <c r="D14902" i="4" s="1"/>
  <c r="E14903" i="4"/>
  <c r="D14903" i="4" s="1"/>
  <c r="E14904" i="4"/>
  <c r="D14904" i="4" s="1"/>
  <c r="E14905" i="4"/>
  <c r="D14905" i="4" s="1"/>
  <c r="E14906" i="4"/>
  <c r="D14906" i="4" s="1"/>
  <c r="E14907" i="4"/>
  <c r="D14907" i="4" s="1"/>
  <c r="E14908" i="4"/>
  <c r="D14908" i="4" s="1"/>
  <c r="E14909" i="4"/>
  <c r="D14909" i="4" s="1"/>
  <c r="E14910" i="4"/>
  <c r="D14910" i="4" s="1"/>
  <c r="E14911" i="4"/>
  <c r="D14911" i="4" s="1"/>
  <c r="E14912" i="4"/>
  <c r="D14912" i="4" s="1"/>
  <c r="E14913" i="4"/>
  <c r="D14913" i="4" s="1"/>
  <c r="E14914" i="4"/>
  <c r="D14914" i="4" s="1"/>
  <c r="E14915" i="4"/>
  <c r="D14915" i="4" s="1"/>
  <c r="E14916" i="4"/>
  <c r="D14916" i="4" s="1"/>
  <c r="E14917" i="4"/>
  <c r="D14917" i="4" s="1"/>
  <c r="E14918" i="4"/>
  <c r="D14918" i="4" s="1"/>
  <c r="E14919" i="4"/>
  <c r="D14919" i="4" s="1"/>
  <c r="E14920" i="4"/>
  <c r="D14920" i="4" s="1"/>
  <c r="E14921" i="4"/>
  <c r="D14921" i="4" s="1"/>
  <c r="E14922" i="4"/>
  <c r="D14922" i="4" s="1"/>
  <c r="E14923" i="4"/>
  <c r="D14923" i="4" s="1"/>
  <c r="E14924" i="4"/>
  <c r="D14924" i="4" s="1"/>
  <c r="E14925" i="4"/>
  <c r="D14925" i="4" s="1"/>
  <c r="E14926" i="4"/>
  <c r="D14926" i="4" s="1"/>
  <c r="E14927" i="4"/>
  <c r="D14927" i="4" s="1"/>
  <c r="E14928" i="4"/>
  <c r="D14928" i="4" s="1"/>
  <c r="E14929" i="4"/>
  <c r="D14929" i="4" s="1"/>
  <c r="E14930" i="4"/>
  <c r="D14930" i="4" s="1"/>
  <c r="E14931" i="4"/>
  <c r="D14931" i="4" s="1"/>
  <c r="E14932" i="4"/>
  <c r="D14932" i="4" s="1"/>
  <c r="E14933" i="4"/>
  <c r="D14933" i="4" s="1"/>
  <c r="E14934" i="4"/>
  <c r="D14934" i="4" s="1"/>
  <c r="E14935" i="4"/>
  <c r="D14935" i="4" s="1"/>
  <c r="E14936" i="4"/>
  <c r="D14936" i="4" s="1"/>
  <c r="E14937" i="4"/>
  <c r="D14937" i="4" s="1"/>
  <c r="E14938" i="4"/>
  <c r="D14938" i="4" s="1"/>
  <c r="E14939" i="4"/>
  <c r="D14939" i="4" s="1"/>
  <c r="E14940" i="4"/>
  <c r="D14940" i="4" s="1"/>
  <c r="E14941" i="4"/>
  <c r="D14941" i="4" s="1"/>
  <c r="E14942" i="4"/>
  <c r="D14942" i="4" s="1"/>
  <c r="E14943" i="4"/>
  <c r="D14943" i="4" s="1"/>
  <c r="E14944" i="4"/>
  <c r="D14944" i="4" s="1"/>
  <c r="E14945" i="4"/>
  <c r="D14945" i="4" s="1"/>
  <c r="E14946" i="4"/>
  <c r="D14946" i="4" s="1"/>
  <c r="E14947" i="4"/>
  <c r="D14947" i="4" s="1"/>
  <c r="E14948" i="4"/>
  <c r="D14948" i="4" s="1"/>
  <c r="E14949" i="4"/>
  <c r="D14949" i="4" s="1"/>
  <c r="E14950" i="4"/>
  <c r="D14950" i="4" s="1"/>
  <c r="E14951" i="4"/>
  <c r="D14951" i="4" s="1"/>
  <c r="E14952" i="4"/>
  <c r="D14952" i="4" s="1"/>
  <c r="E14953" i="4"/>
  <c r="D14953" i="4" s="1"/>
  <c r="E14954" i="4"/>
  <c r="D14954" i="4" s="1"/>
  <c r="E14955" i="4"/>
  <c r="D14955" i="4" s="1"/>
  <c r="E14956" i="4"/>
  <c r="D14956" i="4" s="1"/>
  <c r="E14957" i="4"/>
  <c r="D14957" i="4" s="1"/>
  <c r="E14958" i="4"/>
  <c r="D14958" i="4" s="1"/>
  <c r="E14959" i="4"/>
  <c r="D14959" i="4" s="1"/>
  <c r="E14960" i="4"/>
  <c r="D14960" i="4" s="1"/>
  <c r="E14961" i="4"/>
  <c r="D14961" i="4" s="1"/>
  <c r="E14962" i="4"/>
  <c r="D14962" i="4" s="1"/>
  <c r="E14963" i="4"/>
  <c r="D14963" i="4" s="1"/>
  <c r="E14964" i="4"/>
  <c r="D14964" i="4" s="1"/>
  <c r="E14965" i="4"/>
  <c r="D14965" i="4" s="1"/>
  <c r="E14966" i="4"/>
  <c r="D14966" i="4" s="1"/>
  <c r="E14967" i="4"/>
  <c r="D14967" i="4" s="1"/>
  <c r="E14968" i="4"/>
  <c r="D14968" i="4" s="1"/>
  <c r="E14969" i="4"/>
  <c r="D14969" i="4" s="1"/>
  <c r="E14970" i="4"/>
  <c r="D14970" i="4" s="1"/>
  <c r="E14971" i="4"/>
  <c r="D14971" i="4" s="1"/>
  <c r="E14972" i="4"/>
  <c r="D14972" i="4" s="1"/>
  <c r="E14973" i="4"/>
  <c r="D14973" i="4" s="1"/>
  <c r="E14974" i="4"/>
  <c r="D14974" i="4" s="1"/>
  <c r="E14975" i="4"/>
  <c r="D14975" i="4" s="1"/>
  <c r="E14976" i="4"/>
  <c r="D14976" i="4" s="1"/>
  <c r="E14977" i="4"/>
  <c r="D14977" i="4" s="1"/>
  <c r="E14978" i="4"/>
  <c r="D14978" i="4" s="1"/>
  <c r="E14979" i="4"/>
  <c r="D14979" i="4" s="1"/>
  <c r="E14980" i="4"/>
  <c r="D14980" i="4" s="1"/>
  <c r="E14981" i="4"/>
  <c r="D14981" i="4" s="1"/>
  <c r="E14982" i="4"/>
  <c r="D14982" i="4" s="1"/>
  <c r="E14983" i="4"/>
  <c r="D14983" i="4" s="1"/>
  <c r="E14984" i="4"/>
  <c r="D14984" i="4" s="1"/>
  <c r="E14985" i="4"/>
  <c r="D14985" i="4" s="1"/>
  <c r="E14986" i="4"/>
  <c r="D14986" i="4" s="1"/>
  <c r="E14987" i="4"/>
  <c r="D14987" i="4" s="1"/>
  <c r="E14988" i="4"/>
  <c r="D14988" i="4" s="1"/>
  <c r="E14989" i="4"/>
  <c r="D14989" i="4" s="1"/>
  <c r="E14990" i="4"/>
  <c r="D14990" i="4" s="1"/>
  <c r="E14991" i="4"/>
  <c r="D14991" i="4" s="1"/>
  <c r="E14992" i="4"/>
  <c r="D14992" i="4" s="1"/>
  <c r="E14993" i="4"/>
  <c r="D14993" i="4" s="1"/>
  <c r="E14994" i="4"/>
  <c r="D14994" i="4" s="1"/>
  <c r="E14995" i="4"/>
  <c r="D14995" i="4" s="1"/>
  <c r="E14996" i="4"/>
  <c r="D14996" i="4" s="1"/>
  <c r="E14997" i="4"/>
  <c r="D14997" i="4" s="1"/>
  <c r="E14998" i="4"/>
  <c r="D14998" i="4" s="1"/>
  <c r="E14999" i="4"/>
  <c r="D14999" i="4" s="1"/>
  <c r="E15000" i="4"/>
  <c r="D15000" i="4" s="1"/>
  <c r="E15001" i="4"/>
  <c r="D15001" i="4" s="1"/>
  <c r="E15002" i="4"/>
  <c r="D15002" i="4" s="1"/>
  <c r="E15003" i="4"/>
  <c r="D15003" i="4" s="1"/>
  <c r="E15004" i="4"/>
  <c r="D15004" i="4" s="1"/>
  <c r="E15005" i="4"/>
  <c r="D15005" i="4" s="1"/>
  <c r="E15006" i="4"/>
  <c r="D15006" i="4" s="1"/>
  <c r="E15007" i="4"/>
  <c r="D15007" i="4" s="1"/>
  <c r="E15008" i="4"/>
  <c r="D15008" i="4" s="1"/>
  <c r="E15009" i="4"/>
  <c r="D15009" i="4" s="1"/>
  <c r="E15010" i="4"/>
  <c r="D15010" i="4" s="1"/>
  <c r="E15011" i="4"/>
  <c r="D15011" i="4" s="1"/>
  <c r="E15012" i="4"/>
  <c r="D15012" i="4" s="1"/>
  <c r="E15013" i="4"/>
  <c r="D15013" i="4" s="1"/>
  <c r="E15014" i="4"/>
  <c r="D15014" i="4" s="1"/>
  <c r="E15015" i="4"/>
  <c r="D15015" i="4" s="1"/>
  <c r="E15016" i="4"/>
  <c r="D15016" i="4" s="1"/>
  <c r="E15017" i="4"/>
  <c r="D15017" i="4" s="1"/>
  <c r="E15018" i="4"/>
  <c r="D15018" i="4" s="1"/>
  <c r="E15019" i="4"/>
  <c r="D15019" i="4" s="1"/>
  <c r="E15020" i="4"/>
  <c r="D15020" i="4" s="1"/>
  <c r="E15021" i="4"/>
  <c r="D15021" i="4" s="1"/>
  <c r="E15022" i="4"/>
  <c r="D15022" i="4" s="1"/>
  <c r="E15023" i="4"/>
  <c r="D15023" i="4" s="1"/>
  <c r="E15024" i="4"/>
  <c r="D15024" i="4" s="1"/>
  <c r="E15025" i="4"/>
  <c r="D15025" i="4" s="1"/>
  <c r="E15026" i="4"/>
  <c r="D15026" i="4" s="1"/>
  <c r="E15027" i="4"/>
  <c r="D15027" i="4" s="1"/>
  <c r="E15028" i="4"/>
  <c r="D15028" i="4" s="1"/>
  <c r="E15029" i="4"/>
  <c r="D15029" i="4" s="1"/>
  <c r="E15030" i="4"/>
  <c r="D15030" i="4" s="1"/>
  <c r="E15031" i="4"/>
  <c r="D15031" i="4" s="1"/>
  <c r="E15032" i="4"/>
  <c r="D15032" i="4" s="1"/>
  <c r="E15033" i="4"/>
  <c r="D15033" i="4" s="1"/>
  <c r="E15034" i="4"/>
  <c r="D15034" i="4" s="1"/>
  <c r="E15035" i="4"/>
  <c r="D15035" i="4" s="1"/>
  <c r="E15036" i="4"/>
  <c r="D15036" i="4" s="1"/>
  <c r="E15037" i="4"/>
  <c r="D15037" i="4" s="1"/>
  <c r="E15038" i="4"/>
  <c r="D15038" i="4" s="1"/>
  <c r="E15039" i="4"/>
  <c r="D15039" i="4" s="1"/>
  <c r="E15040" i="4"/>
  <c r="D15040" i="4" s="1"/>
  <c r="E15041" i="4"/>
  <c r="D15041" i="4" s="1"/>
  <c r="E15042" i="4"/>
  <c r="D15042" i="4" s="1"/>
  <c r="E15043" i="4"/>
  <c r="D15043" i="4" s="1"/>
  <c r="E15044" i="4"/>
  <c r="D15044" i="4" s="1"/>
  <c r="E15045" i="4"/>
  <c r="D15045" i="4" s="1"/>
  <c r="E15046" i="4"/>
  <c r="D15046" i="4" s="1"/>
  <c r="E15047" i="4"/>
  <c r="D15047" i="4" s="1"/>
  <c r="E15048" i="4"/>
  <c r="D15048" i="4" s="1"/>
  <c r="E15049" i="4"/>
  <c r="D15049" i="4" s="1"/>
  <c r="E15050" i="4"/>
  <c r="D15050" i="4" s="1"/>
  <c r="E15051" i="4"/>
  <c r="D15051" i="4" s="1"/>
  <c r="E15052" i="4"/>
  <c r="D15052" i="4" s="1"/>
  <c r="E15053" i="4"/>
  <c r="D15053" i="4" s="1"/>
  <c r="E15054" i="4"/>
  <c r="D15054" i="4" s="1"/>
  <c r="E15055" i="4"/>
  <c r="D15055" i="4" s="1"/>
  <c r="E15056" i="4"/>
  <c r="D15056" i="4" s="1"/>
  <c r="E15057" i="4"/>
  <c r="D15057" i="4" s="1"/>
  <c r="E15058" i="4"/>
  <c r="D15058" i="4" s="1"/>
  <c r="E15059" i="4"/>
  <c r="D15059" i="4" s="1"/>
  <c r="E15060" i="4"/>
  <c r="D15060" i="4" s="1"/>
  <c r="E15061" i="4"/>
  <c r="D15061" i="4" s="1"/>
  <c r="E15062" i="4"/>
  <c r="D15062" i="4" s="1"/>
  <c r="E15063" i="4"/>
  <c r="D15063" i="4" s="1"/>
  <c r="E15064" i="4"/>
  <c r="D15064" i="4" s="1"/>
  <c r="E15065" i="4"/>
  <c r="D15065" i="4" s="1"/>
  <c r="E15066" i="4"/>
  <c r="D15066" i="4" s="1"/>
  <c r="E15067" i="4"/>
  <c r="D15067" i="4" s="1"/>
  <c r="E15068" i="4"/>
  <c r="D15068" i="4" s="1"/>
  <c r="E15069" i="4"/>
  <c r="D15069" i="4" s="1"/>
  <c r="E15070" i="4"/>
  <c r="D15070" i="4" s="1"/>
  <c r="E15071" i="4"/>
  <c r="D15071" i="4" s="1"/>
  <c r="E15072" i="4"/>
  <c r="D15072" i="4" s="1"/>
  <c r="E15073" i="4"/>
  <c r="D15073" i="4" s="1"/>
  <c r="E15074" i="4"/>
  <c r="D15074" i="4" s="1"/>
  <c r="E15075" i="4"/>
  <c r="D15075" i="4" s="1"/>
  <c r="E15076" i="4"/>
  <c r="D15076" i="4" s="1"/>
  <c r="E15077" i="4"/>
  <c r="D15077" i="4" s="1"/>
  <c r="E15078" i="4"/>
  <c r="D15078" i="4" s="1"/>
  <c r="E15079" i="4"/>
  <c r="D15079" i="4" s="1"/>
  <c r="E15080" i="4"/>
  <c r="D15080" i="4" s="1"/>
  <c r="E15081" i="4"/>
  <c r="D15081" i="4" s="1"/>
  <c r="E15082" i="4"/>
  <c r="D15082" i="4" s="1"/>
  <c r="E15083" i="4"/>
  <c r="D15083" i="4" s="1"/>
  <c r="E15084" i="4"/>
  <c r="D15084" i="4" s="1"/>
  <c r="E15085" i="4"/>
  <c r="D15085" i="4" s="1"/>
  <c r="E15086" i="4"/>
  <c r="D15086" i="4" s="1"/>
  <c r="E15087" i="4"/>
  <c r="D15087" i="4" s="1"/>
  <c r="E15088" i="4"/>
  <c r="D15088" i="4" s="1"/>
  <c r="E15089" i="4"/>
  <c r="D15089" i="4" s="1"/>
  <c r="E15090" i="4"/>
  <c r="D15090" i="4" s="1"/>
  <c r="E15091" i="4"/>
  <c r="D15091" i="4" s="1"/>
  <c r="E15092" i="4"/>
  <c r="D15092" i="4" s="1"/>
  <c r="E15093" i="4"/>
  <c r="D15093" i="4" s="1"/>
  <c r="E15094" i="4"/>
  <c r="D15094" i="4" s="1"/>
  <c r="E15095" i="4"/>
  <c r="D15095" i="4" s="1"/>
  <c r="E15096" i="4"/>
  <c r="D15096" i="4" s="1"/>
  <c r="E15097" i="4"/>
  <c r="D15097" i="4" s="1"/>
  <c r="E15098" i="4"/>
  <c r="D15098" i="4" s="1"/>
  <c r="E15099" i="4"/>
  <c r="D15099" i="4" s="1"/>
  <c r="E15100" i="4"/>
  <c r="D15100" i="4" s="1"/>
  <c r="E15101" i="4"/>
  <c r="D15101" i="4" s="1"/>
  <c r="E15102" i="4"/>
  <c r="D15102" i="4" s="1"/>
  <c r="E15103" i="4"/>
  <c r="D15103" i="4" s="1"/>
  <c r="E15104" i="4"/>
  <c r="D15104" i="4" s="1"/>
  <c r="E15105" i="4"/>
  <c r="D15105" i="4" s="1"/>
  <c r="E15106" i="4"/>
  <c r="D15106" i="4" s="1"/>
  <c r="E15107" i="4"/>
  <c r="D15107" i="4" s="1"/>
  <c r="E15108" i="4"/>
  <c r="D15108" i="4" s="1"/>
  <c r="E15109" i="4"/>
  <c r="D15109" i="4" s="1"/>
  <c r="E15110" i="4"/>
  <c r="D15110" i="4" s="1"/>
  <c r="E15111" i="4"/>
  <c r="D15111" i="4" s="1"/>
  <c r="E15112" i="4"/>
  <c r="D15112" i="4" s="1"/>
  <c r="E15113" i="4"/>
  <c r="D15113" i="4" s="1"/>
  <c r="E15114" i="4"/>
  <c r="D15114" i="4" s="1"/>
  <c r="E15115" i="4"/>
  <c r="D15115" i="4" s="1"/>
  <c r="E15116" i="4"/>
  <c r="D15116" i="4" s="1"/>
  <c r="E15117" i="4"/>
  <c r="D15117" i="4" s="1"/>
  <c r="E15118" i="4"/>
  <c r="D15118" i="4" s="1"/>
  <c r="E15119" i="4"/>
  <c r="D15119" i="4" s="1"/>
  <c r="E15120" i="4"/>
  <c r="D15120" i="4" s="1"/>
  <c r="E15121" i="4"/>
  <c r="D15121" i="4" s="1"/>
  <c r="E3" i="4"/>
  <c r="D3" i="4" s="1"/>
  <c r="E4" i="4"/>
  <c r="D4" i="4" s="1"/>
  <c r="E5" i="4"/>
  <c r="D5" i="4" s="1"/>
  <c r="E6" i="4"/>
  <c r="D6" i="4" s="1"/>
  <c r="E7" i="4"/>
  <c r="D7" i="4" s="1"/>
  <c r="E8" i="4"/>
  <c r="D8" i="4" s="1"/>
  <c r="E9" i="4"/>
  <c r="D9" i="4" s="1"/>
  <c r="E10" i="4"/>
  <c r="D10" i="4" s="1"/>
  <c r="E11" i="4"/>
  <c r="D11" i="4" s="1"/>
  <c r="E12" i="4"/>
  <c r="D12" i="4" s="1"/>
  <c r="E13" i="4"/>
  <c r="D13" i="4" s="1"/>
  <c r="E14" i="4"/>
  <c r="D14" i="4" s="1"/>
  <c r="E15" i="4"/>
  <c r="D15" i="4" s="1"/>
  <c r="E16" i="4"/>
  <c r="D16" i="4" s="1"/>
  <c r="E17" i="4"/>
  <c r="D17" i="4" s="1"/>
  <c r="E18" i="4"/>
  <c r="D18" i="4" s="1"/>
  <c r="E19" i="4"/>
  <c r="D19" i="4" s="1"/>
  <c r="E20" i="4"/>
  <c r="D20" i="4" s="1"/>
  <c r="E21" i="4"/>
  <c r="D21" i="4" s="1"/>
  <c r="E22" i="4"/>
  <c r="D22" i="4" s="1"/>
  <c r="E23" i="4"/>
  <c r="D23" i="4" s="1"/>
  <c r="E24" i="4"/>
  <c r="D24" i="4" s="1"/>
  <c r="E25" i="4"/>
  <c r="D25" i="4" s="1"/>
  <c r="E26" i="4"/>
  <c r="D26" i="4" s="1"/>
  <c r="E27" i="4"/>
  <c r="D27" i="4" s="1"/>
  <c r="E28" i="4"/>
  <c r="D28" i="4" s="1"/>
  <c r="E29" i="4"/>
  <c r="D29" i="4" s="1"/>
  <c r="E30" i="4"/>
  <c r="D30" i="4" s="1"/>
  <c r="E31" i="4"/>
  <c r="D31" i="4" s="1"/>
  <c r="E32" i="4"/>
  <c r="D32" i="4" s="1"/>
  <c r="E33" i="4"/>
  <c r="D33" i="4" s="1"/>
  <c r="E34" i="4"/>
  <c r="D34" i="4" s="1"/>
  <c r="E35" i="4"/>
  <c r="D35" i="4" s="1"/>
  <c r="E36" i="4"/>
  <c r="D36" i="4" s="1"/>
  <c r="E37" i="4"/>
  <c r="D37" i="4" s="1"/>
  <c r="E38" i="4"/>
  <c r="D38" i="4" s="1"/>
  <c r="E39" i="4"/>
  <c r="D39" i="4" s="1"/>
  <c r="E40" i="4"/>
  <c r="D40" i="4" s="1"/>
  <c r="E41" i="4"/>
  <c r="D41" i="4" s="1"/>
  <c r="E42" i="4"/>
  <c r="D42" i="4" s="1"/>
  <c r="E43" i="4"/>
  <c r="D43" i="4" s="1"/>
  <c r="E44" i="4"/>
  <c r="D44" i="4" s="1"/>
  <c r="E45" i="4"/>
  <c r="D45" i="4" s="1"/>
  <c r="E46" i="4"/>
  <c r="D46" i="4" s="1"/>
  <c r="E47" i="4"/>
  <c r="D47" i="4" s="1"/>
  <c r="E48" i="4"/>
  <c r="D48" i="4" s="1"/>
  <c r="E49" i="4"/>
  <c r="D49" i="4" s="1"/>
  <c r="E50" i="4"/>
  <c r="D50" i="4" s="1"/>
  <c r="E51" i="4"/>
  <c r="D51" i="4" s="1"/>
  <c r="E52" i="4"/>
  <c r="D52" i="4" s="1"/>
  <c r="E53" i="4"/>
  <c r="D53" i="4" s="1"/>
  <c r="E54" i="4"/>
  <c r="D54" i="4" s="1"/>
  <c r="E55" i="4"/>
  <c r="D55" i="4" s="1"/>
  <c r="E56" i="4"/>
  <c r="D56" i="4" s="1"/>
  <c r="E57" i="4"/>
  <c r="D57" i="4" s="1"/>
  <c r="E58" i="4"/>
  <c r="D58" i="4" s="1"/>
  <c r="E59" i="4"/>
  <c r="D59" i="4" s="1"/>
  <c r="E60" i="4"/>
  <c r="D60" i="4" s="1"/>
  <c r="E61" i="4"/>
  <c r="D61" i="4" s="1"/>
  <c r="E62" i="4"/>
  <c r="D62" i="4" s="1"/>
  <c r="E63" i="4"/>
  <c r="D63" i="4" s="1"/>
  <c r="E64" i="4"/>
  <c r="D64" i="4" s="1"/>
  <c r="E65" i="4"/>
  <c r="D65" i="4" s="1"/>
  <c r="E66" i="4"/>
  <c r="D66" i="4" s="1"/>
  <c r="E67" i="4"/>
  <c r="D67" i="4" s="1"/>
  <c r="E68" i="4"/>
  <c r="D68" i="4" s="1"/>
  <c r="E69" i="4"/>
  <c r="D69" i="4" s="1"/>
  <c r="E70" i="4"/>
  <c r="D70" i="4" s="1"/>
  <c r="E71" i="4"/>
  <c r="D71" i="4" s="1"/>
  <c r="E72" i="4"/>
  <c r="D72" i="4" s="1"/>
  <c r="E73" i="4"/>
  <c r="D73" i="4" s="1"/>
  <c r="E74" i="4"/>
  <c r="D74" i="4" s="1"/>
  <c r="E75" i="4"/>
  <c r="D75" i="4" s="1"/>
  <c r="E76" i="4"/>
  <c r="D76" i="4" s="1"/>
  <c r="E77" i="4"/>
  <c r="D77" i="4" s="1"/>
  <c r="E78" i="4"/>
  <c r="D78" i="4" s="1"/>
  <c r="E79" i="4"/>
  <c r="D79" i="4" s="1"/>
  <c r="E80" i="4"/>
  <c r="D80" i="4" s="1"/>
  <c r="E81" i="4"/>
  <c r="D81" i="4" s="1"/>
  <c r="E82" i="4"/>
  <c r="D82" i="4" s="1"/>
  <c r="E83" i="4"/>
  <c r="D83" i="4" s="1"/>
  <c r="E84" i="4"/>
  <c r="D84" i="4" s="1"/>
  <c r="E85" i="4"/>
  <c r="D85" i="4" s="1"/>
  <c r="E86" i="4"/>
  <c r="D86" i="4" s="1"/>
  <c r="E87" i="4"/>
  <c r="D87" i="4" s="1"/>
  <c r="E88" i="4"/>
  <c r="D88" i="4" s="1"/>
  <c r="E89" i="4"/>
  <c r="D89" i="4" s="1"/>
  <c r="E90" i="4"/>
  <c r="D90" i="4" s="1"/>
  <c r="E91" i="4"/>
  <c r="D91" i="4" s="1"/>
  <c r="E92" i="4"/>
  <c r="D92" i="4" s="1"/>
  <c r="E93" i="4"/>
  <c r="D93" i="4" s="1"/>
  <c r="E94" i="4"/>
  <c r="D94" i="4" s="1"/>
  <c r="E95" i="4"/>
  <c r="D95" i="4" s="1"/>
  <c r="E96" i="4"/>
  <c r="D96" i="4" s="1"/>
  <c r="E97" i="4"/>
  <c r="D97" i="4" s="1"/>
  <c r="E98" i="4"/>
  <c r="D98" i="4" s="1"/>
  <c r="E99" i="4"/>
  <c r="D99" i="4" s="1"/>
  <c r="E100" i="4"/>
  <c r="D100" i="4" s="1"/>
  <c r="E101" i="4"/>
  <c r="D101" i="4" s="1"/>
  <c r="E102" i="4"/>
  <c r="D102" i="4" s="1"/>
  <c r="E103" i="4"/>
  <c r="D103" i="4" s="1"/>
  <c r="E104" i="4"/>
  <c r="D104" i="4" s="1"/>
  <c r="E105" i="4"/>
  <c r="D105" i="4" s="1"/>
  <c r="E106" i="4"/>
  <c r="D106" i="4" s="1"/>
  <c r="E107" i="4"/>
  <c r="D107" i="4" s="1"/>
  <c r="E108" i="4"/>
  <c r="D108" i="4" s="1"/>
  <c r="E109" i="4"/>
  <c r="D109" i="4" s="1"/>
  <c r="E110" i="4"/>
  <c r="D110" i="4" s="1"/>
  <c r="E111" i="4"/>
  <c r="D111" i="4" s="1"/>
  <c r="E112" i="4"/>
  <c r="D112" i="4" s="1"/>
  <c r="E113" i="4"/>
  <c r="D113" i="4" s="1"/>
  <c r="E114" i="4"/>
  <c r="D114" i="4" s="1"/>
  <c r="E115" i="4"/>
  <c r="D115" i="4" s="1"/>
  <c r="E116" i="4"/>
  <c r="D116" i="4" s="1"/>
  <c r="E117" i="4"/>
  <c r="D117" i="4" s="1"/>
  <c r="E118" i="4"/>
  <c r="D118" i="4" s="1"/>
  <c r="E119" i="4"/>
  <c r="D119" i="4" s="1"/>
  <c r="E120" i="4"/>
  <c r="D120" i="4" s="1"/>
  <c r="E121" i="4"/>
  <c r="D121" i="4" s="1"/>
  <c r="E122" i="4"/>
  <c r="D122" i="4" s="1"/>
  <c r="E123" i="4"/>
  <c r="D123" i="4" s="1"/>
  <c r="E124" i="4"/>
  <c r="D124" i="4" s="1"/>
  <c r="E125" i="4"/>
  <c r="D125" i="4" s="1"/>
  <c r="E126" i="4"/>
  <c r="D126" i="4" s="1"/>
  <c r="E127" i="4"/>
  <c r="D127" i="4" s="1"/>
  <c r="E128" i="4"/>
  <c r="D128" i="4" s="1"/>
  <c r="E129" i="4"/>
  <c r="D129" i="4" s="1"/>
  <c r="E130" i="4"/>
  <c r="D130" i="4" s="1"/>
  <c r="E131" i="4"/>
  <c r="D131" i="4" s="1"/>
  <c r="E132" i="4"/>
  <c r="D132" i="4" s="1"/>
  <c r="E133" i="4"/>
  <c r="D133" i="4" s="1"/>
  <c r="E134" i="4"/>
  <c r="D134" i="4" s="1"/>
  <c r="E135" i="4"/>
  <c r="D135" i="4" s="1"/>
  <c r="E136" i="4"/>
  <c r="D136" i="4" s="1"/>
  <c r="E137" i="4"/>
  <c r="D137" i="4" s="1"/>
  <c r="E138" i="4"/>
  <c r="D138" i="4" s="1"/>
  <c r="E139" i="4"/>
  <c r="D139" i="4" s="1"/>
  <c r="E140" i="4"/>
  <c r="D140" i="4" s="1"/>
  <c r="E141" i="4"/>
  <c r="D141" i="4" s="1"/>
  <c r="E142" i="4"/>
  <c r="D142" i="4" s="1"/>
  <c r="E143" i="4"/>
  <c r="D143" i="4" s="1"/>
  <c r="E144" i="4"/>
  <c r="D144" i="4" s="1"/>
  <c r="E145" i="4"/>
  <c r="D145" i="4" s="1"/>
  <c r="E146" i="4"/>
  <c r="D146" i="4" s="1"/>
  <c r="E147" i="4"/>
  <c r="D147" i="4" s="1"/>
  <c r="E148" i="4"/>
  <c r="D148" i="4" s="1"/>
  <c r="E149" i="4"/>
  <c r="D149" i="4" s="1"/>
  <c r="E150" i="4"/>
  <c r="D150" i="4" s="1"/>
  <c r="E151" i="4"/>
  <c r="D151" i="4" s="1"/>
  <c r="E152" i="4"/>
  <c r="D152" i="4" s="1"/>
  <c r="E153" i="4"/>
  <c r="D153" i="4" s="1"/>
  <c r="E154" i="4"/>
  <c r="D154" i="4" s="1"/>
  <c r="E155" i="4"/>
  <c r="D155" i="4" s="1"/>
  <c r="E156" i="4"/>
  <c r="D156" i="4" s="1"/>
  <c r="E157" i="4"/>
  <c r="D157" i="4" s="1"/>
  <c r="E158" i="4"/>
  <c r="D158" i="4" s="1"/>
  <c r="E159" i="4"/>
  <c r="D159" i="4" s="1"/>
  <c r="E160" i="4"/>
  <c r="D160" i="4" s="1"/>
  <c r="E161" i="4"/>
  <c r="D161" i="4" s="1"/>
  <c r="E162" i="4"/>
  <c r="D162" i="4" s="1"/>
  <c r="E163" i="4"/>
  <c r="D163" i="4" s="1"/>
  <c r="E164" i="4"/>
  <c r="D164" i="4" s="1"/>
  <c r="E165" i="4"/>
  <c r="D165" i="4" s="1"/>
  <c r="E166" i="4"/>
  <c r="D166" i="4" s="1"/>
  <c r="E167" i="4"/>
  <c r="D167" i="4" s="1"/>
  <c r="E168" i="4"/>
  <c r="D168" i="4" s="1"/>
  <c r="E169" i="4"/>
  <c r="D169" i="4" s="1"/>
  <c r="E170" i="4"/>
  <c r="D170" i="4" s="1"/>
  <c r="E171" i="4"/>
  <c r="D171" i="4" s="1"/>
  <c r="E172" i="4"/>
  <c r="D172" i="4" s="1"/>
  <c r="E173" i="4"/>
  <c r="D173" i="4" s="1"/>
  <c r="E174" i="4"/>
  <c r="D174" i="4" s="1"/>
  <c r="E175" i="4"/>
  <c r="D175" i="4" s="1"/>
  <c r="E176" i="4"/>
  <c r="D176" i="4" s="1"/>
  <c r="E177" i="4"/>
  <c r="D177" i="4" s="1"/>
  <c r="E178" i="4"/>
  <c r="D178" i="4" s="1"/>
  <c r="E179" i="4"/>
  <c r="D179" i="4" s="1"/>
  <c r="E180" i="4"/>
  <c r="D180" i="4" s="1"/>
  <c r="E181" i="4"/>
  <c r="D181" i="4" s="1"/>
  <c r="E182" i="4"/>
  <c r="D182" i="4" s="1"/>
  <c r="E183" i="4"/>
  <c r="D183" i="4" s="1"/>
  <c r="E184" i="4"/>
  <c r="D184" i="4" s="1"/>
  <c r="E185" i="4"/>
  <c r="D185" i="4" s="1"/>
  <c r="E186" i="4"/>
  <c r="D186" i="4" s="1"/>
  <c r="E187" i="4"/>
  <c r="D187" i="4" s="1"/>
  <c r="E188" i="4"/>
  <c r="D188" i="4" s="1"/>
  <c r="E189" i="4"/>
  <c r="D189" i="4" s="1"/>
  <c r="E190" i="4"/>
  <c r="D190" i="4" s="1"/>
  <c r="E191" i="4"/>
  <c r="D191" i="4" s="1"/>
  <c r="E192" i="4"/>
  <c r="D192" i="4" s="1"/>
  <c r="E193" i="4"/>
  <c r="D193" i="4" s="1"/>
  <c r="E194" i="4"/>
  <c r="D194" i="4" s="1"/>
  <c r="E195" i="4"/>
  <c r="D195" i="4" s="1"/>
  <c r="E196" i="4"/>
  <c r="D196" i="4" s="1"/>
  <c r="E197" i="4"/>
  <c r="D197" i="4" s="1"/>
  <c r="E198" i="4"/>
  <c r="D198" i="4" s="1"/>
  <c r="E199" i="4"/>
  <c r="D199" i="4" s="1"/>
  <c r="E200" i="4"/>
  <c r="D200" i="4" s="1"/>
  <c r="E201" i="4"/>
  <c r="D201" i="4" s="1"/>
  <c r="E202" i="4"/>
  <c r="D202" i="4" s="1"/>
  <c r="E203" i="4"/>
  <c r="D203" i="4" s="1"/>
  <c r="E204" i="4"/>
  <c r="D204" i="4" s="1"/>
  <c r="E205" i="4"/>
  <c r="D205" i="4" s="1"/>
  <c r="E206" i="4"/>
  <c r="D206" i="4" s="1"/>
  <c r="E207" i="4"/>
  <c r="D207" i="4" s="1"/>
  <c r="E208" i="4"/>
  <c r="D208" i="4" s="1"/>
  <c r="E209" i="4"/>
  <c r="D209" i="4" s="1"/>
  <c r="E210" i="4"/>
  <c r="D210" i="4" s="1"/>
  <c r="E211" i="4"/>
  <c r="D211" i="4" s="1"/>
  <c r="E212" i="4"/>
  <c r="D212" i="4" s="1"/>
  <c r="E213" i="4"/>
  <c r="D213" i="4" s="1"/>
  <c r="E214" i="4"/>
  <c r="D214" i="4" s="1"/>
  <c r="E215" i="4"/>
  <c r="D215" i="4" s="1"/>
  <c r="E216" i="4"/>
  <c r="D216" i="4" s="1"/>
  <c r="E217" i="4"/>
  <c r="D217" i="4" s="1"/>
  <c r="E218" i="4"/>
  <c r="D218" i="4" s="1"/>
  <c r="E219" i="4"/>
  <c r="D219" i="4" s="1"/>
  <c r="E220" i="4"/>
  <c r="D220" i="4" s="1"/>
  <c r="E221" i="4"/>
  <c r="D221" i="4" s="1"/>
  <c r="E222" i="4"/>
  <c r="D222" i="4" s="1"/>
  <c r="E223" i="4"/>
  <c r="D223" i="4" s="1"/>
  <c r="E224" i="4"/>
  <c r="D224" i="4" s="1"/>
  <c r="E225" i="4"/>
  <c r="D225" i="4" s="1"/>
  <c r="E226" i="4"/>
  <c r="D226" i="4" s="1"/>
  <c r="E227" i="4"/>
  <c r="D227" i="4" s="1"/>
  <c r="E228" i="4"/>
  <c r="D228" i="4" s="1"/>
  <c r="E229" i="4"/>
  <c r="D229" i="4" s="1"/>
  <c r="E230" i="4"/>
  <c r="D230" i="4" s="1"/>
  <c r="E231" i="4"/>
  <c r="D231" i="4" s="1"/>
  <c r="E232" i="4"/>
  <c r="D232" i="4" s="1"/>
  <c r="E233" i="4"/>
  <c r="D233" i="4" s="1"/>
  <c r="E234" i="4"/>
  <c r="D234" i="4" s="1"/>
  <c r="E235" i="4"/>
  <c r="D235" i="4" s="1"/>
  <c r="E236" i="4"/>
  <c r="D236" i="4" s="1"/>
  <c r="E237" i="4"/>
  <c r="D237" i="4" s="1"/>
  <c r="E238" i="4"/>
  <c r="D238" i="4" s="1"/>
  <c r="E239" i="4"/>
  <c r="D239" i="4" s="1"/>
  <c r="E240" i="4"/>
  <c r="D240" i="4" s="1"/>
  <c r="E241" i="4"/>
  <c r="D241" i="4" s="1"/>
  <c r="E242" i="4"/>
  <c r="D242" i="4" s="1"/>
  <c r="E243" i="4"/>
  <c r="D243" i="4" s="1"/>
  <c r="E244" i="4"/>
  <c r="D244" i="4" s="1"/>
  <c r="E245" i="4"/>
  <c r="D245" i="4" s="1"/>
  <c r="E246" i="4"/>
  <c r="D246" i="4" s="1"/>
  <c r="E247" i="4"/>
  <c r="D247" i="4" s="1"/>
  <c r="E248" i="4"/>
  <c r="D248" i="4" s="1"/>
  <c r="E249" i="4"/>
  <c r="D249" i="4" s="1"/>
  <c r="E250" i="4"/>
  <c r="D250" i="4" s="1"/>
  <c r="E251" i="4"/>
  <c r="D251" i="4" s="1"/>
  <c r="E252" i="4"/>
  <c r="D252" i="4" s="1"/>
  <c r="E253" i="4"/>
  <c r="D253" i="4" s="1"/>
  <c r="E254" i="4"/>
  <c r="D254" i="4" s="1"/>
  <c r="E255" i="4"/>
  <c r="D255" i="4" s="1"/>
  <c r="E256" i="4"/>
  <c r="D256" i="4" s="1"/>
  <c r="E257" i="4"/>
  <c r="D257" i="4" s="1"/>
  <c r="E258" i="4"/>
  <c r="D258" i="4" s="1"/>
  <c r="E259" i="4"/>
  <c r="D259" i="4" s="1"/>
  <c r="E260" i="4"/>
  <c r="D260" i="4" s="1"/>
  <c r="E261" i="4"/>
  <c r="D261" i="4" s="1"/>
  <c r="E262" i="4"/>
  <c r="D262" i="4" s="1"/>
  <c r="E263" i="4"/>
  <c r="D263" i="4" s="1"/>
  <c r="E264" i="4"/>
  <c r="D264" i="4" s="1"/>
  <c r="E265" i="4"/>
  <c r="D265" i="4" s="1"/>
  <c r="E266" i="4"/>
  <c r="D266" i="4" s="1"/>
  <c r="E267" i="4"/>
  <c r="D267" i="4" s="1"/>
  <c r="E268" i="4"/>
  <c r="D268" i="4" s="1"/>
  <c r="E269" i="4"/>
  <c r="D269" i="4" s="1"/>
  <c r="E270" i="4"/>
  <c r="D270" i="4" s="1"/>
  <c r="E271" i="4"/>
  <c r="D271" i="4" s="1"/>
  <c r="E272" i="4"/>
  <c r="D272" i="4" s="1"/>
  <c r="E273" i="4"/>
  <c r="D273" i="4" s="1"/>
  <c r="E274" i="4"/>
  <c r="D274" i="4" s="1"/>
  <c r="E275" i="4"/>
  <c r="D275" i="4" s="1"/>
  <c r="E276" i="4"/>
  <c r="D276" i="4" s="1"/>
  <c r="E277" i="4"/>
  <c r="D277" i="4" s="1"/>
  <c r="E278" i="4"/>
  <c r="D278" i="4" s="1"/>
  <c r="E279" i="4"/>
  <c r="D279" i="4" s="1"/>
  <c r="E280" i="4"/>
  <c r="D280" i="4" s="1"/>
  <c r="E281" i="4"/>
  <c r="D281" i="4" s="1"/>
  <c r="E282" i="4"/>
  <c r="D282" i="4" s="1"/>
  <c r="E283" i="4"/>
  <c r="D283" i="4" s="1"/>
  <c r="E284" i="4"/>
  <c r="D284" i="4" s="1"/>
  <c r="E285" i="4"/>
  <c r="D285" i="4" s="1"/>
  <c r="E286" i="4"/>
  <c r="D286" i="4" s="1"/>
  <c r="E287" i="4"/>
  <c r="D287" i="4" s="1"/>
  <c r="E288" i="4"/>
  <c r="D288" i="4" s="1"/>
  <c r="E289" i="4"/>
  <c r="D289" i="4" s="1"/>
  <c r="E290" i="4"/>
  <c r="D290" i="4" s="1"/>
  <c r="E291" i="4"/>
  <c r="D291" i="4" s="1"/>
  <c r="E292" i="4"/>
  <c r="D292" i="4" s="1"/>
  <c r="E293" i="4"/>
  <c r="D293" i="4" s="1"/>
  <c r="E294" i="4"/>
  <c r="D294" i="4" s="1"/>
  <c r="E295" i="4"/>
  <c r="D295" i="4" s="1"/>
  <c r="E296" i="4"/>
  <c r="D296" i="4" s="1"/>
  <c r="E297" i="4"/>
  <c r="D297" i="4" s="1"/>
  <c r="E298" i="4"/>
  <c r="D298" i="4" s="1"/>
  <c r="E299" i="4"/>
  <c r="D299" i="4" s="1"/>
  <c r="E300" i="4"/>
  <c r="D300" i="4" s="1"/>
  <c r="E301" i="4"/>
  <c r="D301" i="4" s="1"/>
  <c r="E302" i="4"/>
  <c r="D302" i="4" s="1"/>
  <c r="E303" i="4"/>
  <c r="D303" i="4" s="1"/>
  <c r="E304" i="4"/>
  <c r="D304" i="4" s="1"/>
  <c r="E305" i="4"/>
  <c r="D305" i="4" s="1"/>
  <c r="E306" i="4"/>
  <c r="D306" i="4" s="1"/>
  <c r="E307" i="4"/>
  <c r="D307" i="4" s="1"/>
  <c r="E308" i="4"/>
  <c r="D308" i="4" s="1"/>
  <c r="E309" i="4"/>
  <c r="D309" i="4" s="1"/>
  <c r="E310" i="4"/>
  <c r="D310" i="4" s="1"/>
  <c r="E311" i="4"/>
  <c r="D311" i="4" s="1"/>
  <c r="E312" i="4"/>
  <c r="D312" i="4" s="1"/>
  <c r="E313" i="4"/>
  <c r="D313" i="4" s="1"/>
  <c r="E314" i="4"/>
  <c r="D314" i="4" s="1"/>
  <c r="E315" i="4"/>
  <c r="D315" i="4" s="1"/>
  <c r="E316" i="4"/>
  <c r="D316" i="4" s="1"/>
  <c r="E317" i="4"/>
  <c r="D317" i="4" s="1"/>
  <c r="E318" i="4"/>
  <c r="D318" i="4" s="1"/>
  <c r="E319" i="4"/>
  <c r="D319" i="4" s="1"/>
  <c r="E320" i="4"/>
  <c r="D320" i="4" s="1"/>
  <c r="E321" i="4"/>
  <c r="D321" i="4" s="1"/>
  <c r="E322" i="4"/>
  <c r="D322" i="4" s="1"/>
  <c r="E323" i="4"/>
  <c r="D323" i="4" s="1"/>
  <c r="E324" i="4"/>
  <c r="D324" i="4" s="1"/>
  <c r="E325" i="4"/>
  <c r="D325" i="4" s="1"/>
  <c r="E326" i="4"/>
  <c r="D326" i="4" s="1"/>
  <c r="E327" i="4"/>
  <c r="D327" i="4" s="1"/>
  <c r="E328" i="4"/>
  <c r="D328" i="4" s="1"/>
  <c r="E329" i="4"/>
  <c r="D329" i="4" s="1"/>
  <c r="E330" i="4"/>
  <c r="D330" i="4" s="1"/>
  <c r="E331" i="4"/>
  <c r="D331" i="4" s="1"/>
  <c r="E332" i="4"/>
  <c r="D332" i="4" s="1"/>
  <c r="E333" i="4"/>
  <c r="D333" i="4" s="1"/>
  <c r="E334" i="4"/>
  <c r="D334" i="4" s="1"/>
  <c r="E335" i="4"/>
  <c r="D335" i="4" s="1"/>
  <c r="E336" i="4"/>
  <c r="D336" i="4" s="1"/>
  <c r="E337" i="4"/>
  <c r="D337" i="4" s="1"/>
  <c r="E338" i="4"/>
  <c r="D338" i="4" s="1"/>
  <c r="E339" i="4"/>
  <c r="D339" i="4" s="1"/>
  <c r="E340" i="4"/>
  <c r="D340" i="4" s="1"/>
  <c r="E341" i="4"/>
  <c r="D341" i="4" s="1"/>
  <c r="E342" i="4"/>
  <c r="D342" i="4" s="1"/>
  <c r="E343" i="4"/>
  <c r="D343" i="4" s="1"/>
  <c r="E344" i="4"/>
  <c r="D344" i="4" s="1"/>
  <c r="E345" i="4"/>
  <c r="D345" i="4" s="1"/>
  <c r="E346" i="4"/>
  <c r="D346" i="4" s="1"/>
  <c r="E347" i="4"/>
  <c r="D347" i="4" s="1"/>
  <c r="E348" i="4"/>
  <c r="D348" i="4" s="1"/>
  <c r="E349" i="4"/>
  <c r="D349" i="4" s="1"/>
  <c r="E350" i="4"/>
  <c r="D350" i="4" s="1"/>
  <c r="E351" i="4"/>
  <c r="D351" i="4" s="1"/>
  <c r="E352" i="4"/>
  <c r="D352" i="4" s="1"/>
  <c r="E353" i="4"/>
  <c r="D353" i="4" s="1"/>
  <c r="E354" i="4"/>
  <c r="D354" i="4" s="1"/>
  <c r="E355" i="4"/>
  <c r="D355" i="4" s="1"/>
  <c r="E356" i="4"/>
  <c r="D356" i="4" s="1"/>
  <c r="E357" i="4"/>
  <c r="D357" i="4" s="1"/>
  <c r="E358" i="4"/>
  <c r="D358" i="4" s="1"/>
  <c r="E359" i="4"/>
  <c r="D359" i="4" s="1"/>
  <c r="E360" i="4"/>
  <c r="D360" i="4" s="1"/>
  <c r="E361" i="4"/>
  <c r="D361" i="4" s="1"/>
  <c r="E362" i="4"/>
  <c r="D362" i="4" s="1"/>
  <c r="E363" i="4"/>
  <c r="D363" i="4" s="1"/>
  <c r="E364" i="4"/>
  <c r="D364" i="4" s="1"/>
  <c r="E365" i="4"/>
  <c r="D365" i="4" s="1"/>
  <c r="E366" i="4"/>
  <c r="D366" i="4" s="1"/>
  <c r="E367" i="4"/>
  <c r="D367" i="4" s="1"/>
  <c r="E368" i="4"/>
  <c r="D368" i="4" s="1"/>
  <c r="E369" i="4"/>
  <c r="D369" i="4" s="1"/>
  <c r="E370" i="4"/>
  <c r="D370" i="4" s="1"/>
  <c r="E371" i="4"/>
  <c r="D371" i="4" s="1"/>
  <c r="E372" i="4"/>
  <c r="D372" i="4" s="1"/>
  <c r="E373" i="4"/>
  <c r="D373" i="4" s="1"/>
  <c r="E374" i="4"/>
  <c r="D374" i="4" s="1"/>
  <c r="E375" i="4"/>
  <c r="D375" i="4" s="1"/>
  <c r="E376" i="4"/>
  <c r="D376" i="4" s="1"/>
  <c r="E377" i="4"/>
  <c r="D377" i="4" s="1"/>
  <c r="E378" i="4"/>
  <c r="D378" i="4" s="1"/>
  <c r="E379" i="4"/>
  <c r="D379" i="4" s="1"/>
  <c r="E380" i="4"/>
  <c r="D380" i="4" s="1"/>
  <c r="E381" i="4"/>
  <c r="D381" i="4" s="1"/>
  <c r="E382" i="4"/>
  <c r="D382" i="4" s="1"/>
  <c r="E383" i="4"/>
  <c r="D383" i="4" s="1"/>
  <c r="E384" i="4"/>
  <c r="D384" i="4" s="1"/>
  <c r="E385" i="4"/>
  <c r="D385" i="4" s="1"/>
  <c r="E386" i="4"/>
  <c r="D386" i="4" s="1"/>
  <c r="E387" i="4"/>
  <c r="D387" i="4" s="1"/>
  <c r="E388" i="4"/>
  <c r="D388" i="4" s="1"/>
  <c r="E389" i="4"/>
  <c r="D389" i="4" s="1"/>
  <c r="E390" i="4"/>
  <c r="D390" i="4" s="1"/>
  <c r="E391" i="4"/>
  <c r="D391" i="4" s="1"/>
  <c r="E392" i="4"/>
  <c r="D392" i="4" s="1"/>
  <c r="E393" i="4"/>
  <c r="D393" i="4" s="1"/>
  <c r="E394" i="4"/>
  <c r="D394" i="4" s="1"/>
  <c r="E395" i="4"/>
  <c r="D395" i="4" s="1"/>
  <c r="E396" i="4"/>
  <c r="D396" i="4" s="1"/>
  <c r="E397" i="4"/>
  <c r="D397" i="4" s="1"/>
  <c r="E398" i="4"/>
  <c r="D398" i="4" s="1"/>
  <c r="E399" i="4"/>
  <c r="D399" i="4" s="1"/>
  <c r="E400" i="4"/>
  <c r="D400" i="4" s="1"/>
  <c r="E401" i="4"/>
  <c r="D401" i="4" s="1"/>
  <c r="E402" i="4"/>
  <c r="D402" i="4" s="1"/>
  <c r="E403" i="4"/>
  <c r="D403" i="4" s="1"/>
  <c r="E404" i="4"/>
  <c r="D404" i="4" s="1"/>
  <c r="E405" i="4"/>
  <c r="D405" i="4" s="1"/>
  <c r="E406" i="4"/>
  <c r="D406" i="4" s="1"/>
  <c r="E407" i="4"/>
  <c r="D407" i="4" s="1"/>
  <c r="E408" i="4"/>
  <c r="D408" i="4" s="1"/>
  <c r="E409" i="4"/>
  <c r="D409" i="4" s="1"/>
  <c r="E410" i="4"/>
  <c r="D410" i="4" s="1"/>
  <c r="E411" i="4"/>
  <c r="D411" i="4" s="1"/>
  <c r="E412" i="4"/>
  <c r="D412" i="4" s="1"/>
  <c r="E413" i="4"/>
  <c r="D413" i="4" s="1"/>
  <c r="E414" i="4"/>
  <c r="D414" i="4" s="1"/>
  <c r="E415" i="4"/>
  <c r="D415" i="4" s="1"/>
  <c r="E416" i="4"/>
  <c r="D416" i="4" s="1"/>
  <c r="E417" i="4"/>
  <c r="D417" i="4" s="1"/>
  <c r="E418" i="4"/>
  <c r="D418" i="4" s="1"/>
  <c r="E419" i="4"/>
  <c r="D419" i="4" s="1"/>
  <c r="E420" i="4"/>
  <c r="D420" i="4" s="1"/>
  <c r="E421" i="4"/>
  <c r="D421" i="4" s="1"/>
  <c r="E422" i="4"/>
  <c r="D422" i="4" s="1"/>
  <c r="E423" i="4"/>
  <c r="D423" i="4" s="1"/>
  <c r="E424" i="4"/>
  <c r="D424" i="4" s="1"/>
  <c r="E425" i="4"/>
  <c r="D425" i="4" s="1"/>
  <c r="E426" i="4"/>
  <c r="D426" i="4" s="1"/>
  <c r="E427" i="4"/>
  <c r="D427" i="4" s="1"/>
  <c r="E428" i="4"/>
  <c r="D428" i="4" s="1"/>
  <c r="E429" i="4"/>
  <c r="D429" i="4" s="1"/>
  <c r="E430" i="4"/>
  <c r="D430" i="4" s="1"/>
  <c r="E431" i="4"/>
  <c r="D431" i="4" s="1"/>
  <c r="E432" i="4"/>
  <c r="D432" i="4" s="1"/>
  <c r="E433" i="4"/>
  <c r="D433" i="4" s="1"/>
  <c r="E434" i="4"/>
  <c r="D434" i="4" s="1"/>
  <c r="E435" i="4"/>
  <c r="D435" i="4" s="1"/>
  <c r="E436" i="4"/>
  <c r="D436" i="4" s="1"/>
  <c r="E437" i="4"/>
  <c r="D437" i="4" s="1"/>
  <c r="E438" i="4"/>
  <c r="D438" i="4" s="1"/>
  <c r="E439" i="4"/>
  <c r="D439" i="4" s="1"/>
  <c r="E440" i="4"/>
  <c r="D440" i="4" s="1"/>
  <c r="E441" i="4"/>
  <c r="D441" i="4" s="1"/>
  <c r="E442" i="4"/>
  <c r="D442" i="4" s="1"/>
  <c r="E443" i="4"/>
  <c r="D443" i="4" s="1"/>
  <c r="E444" i="4"/>
  <c r="D444" i="4" s="1"/>
  <c r="E445" i="4"/>
  <c r="D445" i="4" s="1"/>
  <c r="E446" i="4"/>
  <c r="D446" i="4" s="1"/>
  <c r="E447" i="4"/>
  <c r="D447" i="4" s="1"/>
  <c r="E448" i="4"/>
  <c r="D448" i="4" s="1"/>
  <c r="E449" i="4"/>
  <c r="D449" i="4" s="1"/>
  <c r="E450" i="4"/>
  <c r="D450" i="4" s="1"/>
  <c r="E451" i="4"/>
  <c r="D451" i="4" s="1"/>
  <c r="E452" i="4"/>
  <c r="D452" i="4" s="1"/>
  <c r="E453" i="4"/>
  <c r="D453" i="4" s="1"/>
  <c r="E454" i="4"/>
  <c r="D454" i="4" s="1"/>
  <c r="E455" i="4"/>
  <c r="D455" i="4" s="1"/>
  <c r="E456" i="4"/>
  <c r="D456" i="4" s="1"/>
  <c r="E457" i="4"/>
  <c r="D457" i="4" s="1"/>
  <c r="E458" i="4"/>
  <c r="D458" i="4" s="1"/>
  <c r="E459" i="4"/>
  <c r="D459" i="4" s="1"/>
  <c r="E460" i="4"/>
  <c r="D460" i="4" s="1"/>
  <c r="E461" i="4"/>
  <c r="D461" i="4" s="1"/>
  <c r="E462" i="4"/>
  <c r="D462" i="4" s="1"/>
  <c r="E463" i="4"/>
  <c r="D463" i="4" s="1"/>
  <c r="E464" i="4"/>
  <c r="D464" i="4" s="1"/>
  <c r="E465" i="4"/>
  <c r="D465" i="4" s="1"/>
  <c r="E466" i="4"/>
  <c r="D466" i="4" s="1"/>
  <c r="E467" i="4"/>
  <c r="D467" i="4" s="1"/>
  <c r="E468" i="4"/>
  <c r="D468" i="4" s="1"/>
  <c r="E469" i="4"/>
  <c r="D469" i="4" s="1"/>
  <c r="E470" i="4"/>
  <c r="D470" i="4" s="1"/>
  <c r="E471" i="4"/>
  <c r="D471" i="4" s="1"/>
  <c r="E472" i="4"/>
  <c r="D472" i="4" s="1"/>
  <c r="E473" i="4"/>
  <c r="D473" i="4" s="1"/>
  <c r="E474" i="4"/>
  <c r="D474" i="4" s="1"/>
  <c r="E475" i="4"/>
  <c r="D475" i="4" s="1"/>
  <c r="E476" i="4"/>
  <c r="D476" i="4" s="1"/>
  <c r="E477" i="4"/>
  <c r="D477" i="4" s="1"/>
  <c r="E478" i="4"/>
  <c r="D478" i="4" s="1"/>
  <c r="E479" i="4"/>
  <c r="D479" i="4" s="1"/>
  <c r="E480" i="4"/>
  <c r="D480" i="4" s="1"/>
  <c r="E481" i="4"/>
  <c r="D481" i="4" s="1"/>
  <c r="E482" i="4"/>
  <c r="D482" i="4" s="1"/>
  <c r="E483" i="4"/>
  <c r="D483" i="4" s="1"/>
  <c r="E484" i="4"/>
  <c r="D484" i="4" s="1"/>
  <c r="E485" i="4"/>
  <c r="D485" i="4" s="1"/>
  <c r="E486" i="4"/>
  <c r="D486" i="4" s="1"/>
  <c r="E487" i="4"/>
  <c r="D487" i="4" s="1"/>
  <c r="E488" i="4"/>
  <c r="D488" i="4" s="1"/>
  <c r="E489" i="4"/>
  <c r="D489" i="4" s="1"/>
  <c r="E490" i="4"/>
  <c r="D490" i="4" s="1"/>
  <c r="E491" i="4"/>
  <c r="D491" i="4" s="1"/>
  <c r="E492" i="4"/>
  <c r="D492" i="4" s="1"/>
  <c r="E493" i="4"/>
  <c r="D493" i="4" s="1"/>
  <c r="E494" i="4"/>
  <c r="D494" i="4" s="1"/>
  <c r="E495" i="4"/>
  <c r="D495" i="4" s="1"/>
  <c r="E496" i="4"/>
  <c r="D496" i="4" s="1"/>
  <c r="E497" i="4"/>
  <c r="D497" i="4" s="1"/>
  <c r="E498" i="4"/>
  <c r="D498" i="4" s="1"/>
  <c r="E499" i="4"/>
  <c r="D499" i="4" s="1"/>
  <c r="E500" i="4"/>
  <c r="D500" i="4" s="1"/>
  <c r="E501" i="4"/>
  <c r="D501" i="4" s="1"/>
  <c r="E502" i="4"/>
  <c r="D502" i="4" s="1"/>
  <c r="E503" i="4"/>
  <c r="D503" i="4" s="1"/>
  <c r="E504" i="4"/>
  <c r="D504" i="4" s="1"/>
  <c r="E505" i="4"/>
  <c r="D505" i="4" s="1"/>
  <c r="E506" i="4"/>
  <c r="D506" i="4" s="1"/>
  <c r="E507" i="4"/>
  <c r="D507" i="4" s="1"/>
  <c r="E508" i="4"/>
  <c r="D508" i="4" s="1"/>
  <c r="E509" i="4"/>
  <c r="D509" i="4" s="1"/>
  <c r="E510" i="4"/>
  <c r="D510" i="4" s="1"/>
  <c r="E511" i="4"/>
  <c r="D511" i="4" s="1"/>
  <c r="E512" i="4"/>
  <c r="D512" i="4" s="1"/>
  <c r="E513" i="4"/>
  <c r="D513" i="4" s="1"/>
  <c r="E514" i="4"/>
  <c r="D514" i="4" s="1"/>
  <c r="E515" i="4"/>
  <c r="D515" i="4" s="1"/>
  <c r="E516" i="4"/>
  <c r="D516" i="4" s="1"/>
  <c r="E517" i="4"/>
  <c r="D517" i="4" s="1"/>
  <c r="E518" i="4"/>
  <c r="D518" i="4" s="1"/>
  <c r="E519" i="4"/>
  <c r="D519" i="4" s="1"/>
  <c r="E520" i="4"/>
  <c r="D520" i="4" s="1"/>
  <c r="E521" i="4"/>
  <c r="D521" i="4" s="1"/>
  <c r="E522" i="4"/>
  <c r="D522" i="4" s="1"/>
  <c r="E523" i="4"/>
  <c r="D523" i="4" s="1"/>
  <c r="E524" i="4"/>
  <c r="D524" i="4" s="1"/>
  <c r="E525" i="4"/>
  <c r="D525" i="4" s="1"/>
  <c r="E526" i="4"/>
  <c r="D526" i="4" s="1"/>
  <c r="E527" i="4"/>
  <c r="D527" i="4" s="1"/>
  <c r="E528" i="4"/>
  <c r="D528" i="4" s="1"/>
  <c r="E529" i="4"/>
  <c r="D529" i="4" s="1"/>
  <c r="E530" i="4"/>
  <c r="D530" i="4" s="1"/>
  <c r="E531" i="4"/>
  <c r="D531" i="4" s="1"/>
  <c r="E532" i="4"/>
  <c r="D532" i="4" s="1"/>
  <c r="E533" i="4"/>
  <c r="D533" i="4" s="1"/>
  <c r="E534" i="4"/>
  <c r="D534" i="4" s="1"/>
  <c r="E535" i="4"/>
  <c r="D535" i="4" s="1"/>
  <c r="E536" i="4"/>
  <c r="D536" i="4" s="1"/>
  <c r="E537" i="4"/>
  <c r="D537" i="4" s="1"/>
  <c r="E538" i="4"/>
  <c r="D538" i="4" s="1"/>
  <c r="E539" i="4"/>
  <c r="D539" i="4" s="1"/>
  <c r="E540" i="4"/>
  <c r="D540" i="4" s="1"/>
  <c r="E541" i="4"/>
  <c r="D541" i="4" s="1"/>
  <c r="E542" i="4"/>
  <c r="D542" i="4" s="1"/>
  <c r="E543" i="4"/>
  <c r="D543" i="4" s="1"/>
  <c r="E544" i="4"/>
  <c r="D544" i="4" s="1"/>
  <c r="E545" i="4"/>
  <c r="D545" i="4" s="1"/>
  <c r="E546" i="4"/>
  <c r="D546" i="4" s="1"/>
  <c r="E547" i="4"/>
  <c r="D547" i="4" s="1"/>
  <c r="E548" i="4"/>
  <c r="D548" i="4" s="1"/>
  <c r="E549" i="4"/>
  <c r="D549" i="4" s="1"/>
  <c r="E550" i="4"/>
  <c r="D550" i="4" s="1"/>
  <c r="E551" i="4"/>
  <c r="D551" i="4" s="1"/>
  <c r="E552" i="4"/>
  <c r="D552" i="4" s="1"/>
  <c r="E553" i="4"/>
  <c r="D553" i="4" s="1"/>
  <c r="E554" i="4"/>
  <c r="D554" i="4" s="1"/>
  <c r="E555" i="4"/>
  <c r="D555" i="4" s="1"/>
  <c r="E556" i="4"/>
  <c r="D556" i="4" s="1"/>
  <c r="E557" i="4"/>
  <c r="D557" i="4" s="1"/>
  <c r="E558" i="4"/>
  <c r="D558" i="4" s="1"/>
  <c r="E559" i="4"/>
  <c r="D559" i="4" s="1"/>
  <c r="E560" i="4"/>
  <c r="D560" i="4" s="1"/>
  <c r="E561" i="4"/>
  <c r="D561" i="4" s="1"/>
  <c r="E562" i="4"/>
  <c r="D562" i="4" s="1"/>
  <c r="E563" i="4"/>
  <c r="D563" i="4" s="1"/>
  <c r="E564" i="4"/>
  <c r="D564" i="4" s="1"/>
  <c r="E565" i="4"/>
  <c r="D565" i="4" s="1"/>
  <c r="E566" i="4"/>
  <c r="D566" i="4" s="1"/>
  <c r="E567" i="4"/>
  <c r="D567" i="4" s="1"/>
  <c r="E568" i="4"/>
  <c r="D568" i="4" s="1"/>
  <c r="E569" i="4"/>
  <c r="D569" i="4" s="1"/>
  <c r="E570" i="4"/>
  <c r="D570" i="4" s="1"/>
  <c r="E571" i="4"/>
  <c r="D571" i="4" s="1"/>
  <c r="E572" i="4"/>
  <c r="D572" i="4" s="1"/>
  <c r="E573" i="4"/>
  <c r="D573" i="4" s="1"/>
  <c r="E574" i="4"/>
  <c r="D574" i="4" s="1"/>
  <c r="E575" i="4"/>
  <c r="D575" i="4" s="1"/>
  <c r="E576" i="4"/>
  <c r="D576" i="4" s="1"/>
  <c r="E577" i="4"/>
  <c r="D577" i="4" s="1"/>
  <c r="E578" i="4"/>
  <c r="D578" i="4" s="1"/>
  <c r="E579" i="4"/>
  <c r="D579" i="4" s="1"/>
  <c r="E580" i="4"/>
  <c r="D580" i="4" s="1"/>
  <c r="E581" i="4"/>
  <c r="D581" i="4" s="1"/>
  <c r="E582" i="4"/>
  <c r="D582" i="4" s="1"/>
  <c r="E583" i="4"/>
  <c r="D583" i="4" s="1"/>
  <c r="E584" i="4"/>
  <c r="D584" i="4" s="1"/>
  <c r="E585" i="4"/>
  <c r="D585" i="4" s="1"/>
  <c r="E586" i="4"/>
  <c r="D586" i="4" s="1"/>
  <c r="E587" i="4"/>
  <c r="D587" i="4" s="1"/>
  <c r="E588" i="4"/>
  <c r="D588" i="4" s="1"/>
  <c r="E589" i="4"/>
  <c r="D589" i="4" s="1"/>
  <c r="E590" i="4"/>
  <c r="D590" i="4" s="1"/>
  <c r="E591" i="4"/>
  <c r="D591" i="4" s="1"/>
  <c r="E592" i="4"/>
  <c r="D592" i="4" s="1"/>
  <c r="E593" i="4"/>
  <c r="D593" i="4" s="1"/>
  <c r="E594" i="4"/>
  <c r="D594" i="4" s="1"/>
  <c r="E595" i="4"/>
  <c r="D595" i="4" s="1"/>
  <c r="E596" i="4"/>
  <c r="D596" i="4" s="1"/>
  <c r="E597" i="4"/>
  <c r="D597" i="4" s="1"/>
  <c r="E598" i="4"/>
  <c r="D598" i="4" s="1"/>
  <c r="E599" i="4"/>
  <c r="D599" i="4" s="1"/>
  <c r="E600" i="4"/>
  <c r="D600" i="4" s="1"/>
  <c r="E601" i="4"/>
  <c r="D601" i="4" s="1"/>
  <c r="E602" i="4"/>
  <c r="D602" i="4" s="1"/>
  <c r="E603" i="4"/>
  <c r="D603" i="4" s="1"/>
  <c r="E604" i="4"/>
  <c r="D604" i="4" s="1"/>
  <c r="E605" i="4"/>
  <c r="D605" i="4" s="1"/>
  <c r="E606" i="4"/>
  <c r="D606" i="4" s="1"/>
  <c r="E607" i="4"/>
  <c r="D607" i="4" s="1"/>
  <c r="E608" i="4"/>
  <c r="D608" i="4" s="1"/>
  <c r="E609" i="4"/>
  <c r="D609" i="4" s="1"/>
  <c r="E610" i="4"/>
  <c r="D610" i="4" s="1"/>
  <c r="E611" i="4"/>
  <c r="D611" i="4" s="1"/>
  <c r="E612" i="4"/>
  <c r="D612" i="4" s="1"/>
  <c r="E613" i="4"/>
  <c r="D613" i="4" s="1"/>
  <c r="E614" i="4"/>
  <c r="D614" i="4" s="1"/>
  <c r="E615" i="4"/>
  <c r="D615" i="4" s="1"/>
  <c r="E616" i="4"/>
  <c r="D616" i="4" s="1"/>
  <c r="E617" i="4"/>
  <c r="D617" i="4" s="1"/>
  <c r="E618" i="4"/>
  <c r="D618" i="4" s="1"/>
  <c r="E619" i="4"/>
  <c r="D619" i="4" s="1"/>
  <c r="E620" i="4"/>
  <c r="D620" i="4" s="1"/>
  <c r="E621" i="4"/>
  <c r="D621" i="4" s="1"/>
  <c r="E622" i="4"/>
  <c r="D622" i="4" s="1"/>
  <c r="E623" i="4"/>
  <c r="D623" i="4" s="1"/>
  <c r="E624" i="4"/>
  <c r="D624" i="4" s="1"/>
  <c r="E625" i="4"/>
  <c r="D625" i="4" s="1"/>
  <c r="E626" i="4"/>
  <c r="D626" i="4" s="1"/>
  <c r="E627" i="4"/>
  <c r="D627" i="4" s="1"/>
  <c r="E628" i="4"/>
  <c r="D628" i="4" s="1"/>
  <c r="E629" i="4"/>
  <c r="D629" i="4" s="1"/>
  <c r="E630" i="4"/>
  <c r="D630" i="4" s="1"/>
  <c r="E631" i="4"/>
  <c r="D631" i="4" s="1"/>
  <c r="E632" i="4"/>
  <c r="D632" i="4" s="1"/>
  <c r="E633" i="4"/>
  <c r="D633" i="4" s="1"/>
  <c r="E634" i="4"/>
  <c r="D634" i="4" s="1"/>
  <c r="E635" i="4"/>
  <c r="D635" i="4" s="1"/>
  <c r="E636" i="4"/>
  <c r="D636" i="4" s="1"/>
  <c r="E637" i="4"/>
  <c r="D637" i="4" s="1"/>
  <c r="E638" i="4"/>
  <c r="D638" i="4" s="1"/>
  <c r="E639" i="4"/>
  <c r="D639" i="4" s="1"/>
  <c r="E640" i="4"/>
  <c r="D640" i="4" s="1"/>
  <c r="E641" i="4"/>
  <c r="D641" i="4" s="1"/>
  <c r="E642" i="4"/>
  <c r="D642" i="4" s="1"/>
  <c r="E643" i="4"/>
  <c r="D643" i="4" s="1"/>
  <c r="E644" i="4"/>
  <c r="D644" i="4" s="1"/>
  <c r="E645" i="4"/>
  <c r="D645" i="4" s="1"/>
  <c r="E646" i="4"/>
  <c r="D646" i="4" s="1"/>
  <c r="E647" i="4"/>
  <c r="D647" i="4" s="1"/>
  <c r="E648" i="4"/>
  <c r="D648" i="4" s="1"/>
  <c r="E649" i="4"/>
  <c r="D649" i="4" s="1"/>
  <c r="E650" i="4"/>
  <c r="D650" i="4" s="1"/>
  <c r="E651" i="4"/>
  <c r="D651" i="4" s="1"/>
  <c r="E652" i="4"/>
  <c r="D652" i="4" s="1"/>
  <c r="E653" i="4"/>
  <c r="D653" i="4" s="1"/>
  <c r="E654" i="4"/>
  <c r="D654" i="4" s="1"/>
  <c r="E655" i="4"/>
  <c r="D655" i="4" s="1"/>
  <c r="E656" i="4"/>
  <c r="D656" i="4" s="1"/>
  <c r="E657" i="4"/>
  <c r="D657" i="4" s="1"/>
  <c r="E658" i="4"/>
  <c r="D658" i="4" s="1"/>
  <c r="E659" i="4"/>
  <c r="D659" i="4" s="1"/>
  <c r="E660" i="4"/>
  <c r="D660" i="4" s="1"/>
  <c r="E661" i="4"/>
  <c r="D661" i="4" s="1"/>
  <c r="E662" i="4"/>
  <c r="D662" i="4" s="1"/>
  <c r="E663" i="4"/>
  <c r="D663" i="4" s="1"/>
  <c r="E664" i="4"/>
  <c r="D664" i="4" s="1"/>
  <c r="E665" i="4"/>
  <c r="D665" i="4" s="1"/>
  <c r="E666" i="4"/>
  <c r="D666" i="4" s="1"/>
  <c r="E667" i="4"/>
  <c r="D667" i="4" s="1"/>
  <c r="E668" i="4"/>
  <c r="D668" i="4" s="1"/>
  <c r="E669" i="4"/>
  <c r="D669" i="4" s="1"/>
  <c r="E670" i="4"/>
  <c r="D670" i="4" s="1"/>
  <c r="E671" i="4"/>
  <c r="D671" i="4" s="1"/>
  <c r="E672" i="4"/>
  <c r="D672" i="4" s="1"/>
  <c r="E673" i="4"/>
  <c r="D673" i="4" s="1"/>
  <c r="E674" i="4"/>
  <c r="D674" i="4" s="1"/>
  <c r="E675" i="4"/>
  <c r="D675" i="4" s="1"/>
  <c r="E676" i="4"/>
  <c r="D676" i="4" s="1"/>
  <c r="E677" i="4"/>
  <c r="D677" i="4" s="1"/>
  <c r="E678" i="4"/>
  <c r="D678" i="4" s="1"/>
  <c r="E679" i="4"/>
  <c r="D679" i="4" s="1"/>
  <c r="E680" i="4"/>
  <c r="D680" i="4" s="1"/>
  <c r="E681" i="4"/>
  <c r="D681" i="4" s="1"/>
  <c r="E682" i="4"/>
  <c r="D682" i="4" s="1"/>
  <c r="E683" i="4"/>
  <c r="D683" i="4" s="1"/>
  <c r="E684" i="4"/>
  <c r="D684" i="4" s="1"/>
  <c r="E685" i="4"/>
  <c r="D685" i="4" s="1"/>
  <c r="E686" i="4"/>
  <c r="D686" i="4" s="1"/>
  <c r="E687" i="4"/>
  <c r="D687" i="4" s="1"/>
  <c r="E688" i="4"/>
  <c r="D688" i="4" s="1"/>
  <c r="E689" i="4"/>
  <c r="D689" i="4" s="1"/>
  <c r="E690" i="4"/>
  <c r="D690" i="4" s="1"/>
  <c r="E691" i="4"/>
  <c r="D691" i="4" s="1"/>
  <c r="E692" i="4"/>
  <c r="D692" i="4" s="1"/>
  <c r="E693" i="4"/>
  <c r="D693" i="4" s="1"/>
  <c r="E694" i="4"/>
  <c r="D694" i="4" s="1"/>
  <c r="E695" i="4"/>
  <c r="D695" i="4" s="1"/>
  <c r="E696" i="4"/>
  <c r="D696" i="4" s="1"/>
  <c r="E697" i="4"/>
  <c r="D697" i="4" s="1"/>
  <c r="E698" i="4"/>
  <c r="D698" i="4" s="1"/>
  <c r="E699" i="4"/>
  <c r="D699" i="4" s="1"/>
  <c r="E700" i="4"/>
  <c r="D700" i="4" s="1"/>
  <c r="E701" i="4"/>
  <c r="D701" i="4" s="1"/>
  <c r="E702" i="4"/>
  <c r="D702" i="4" s="1"/>
  <c r="E703" i="4"/>
  <c r="D703" i="4" s="1"/>
  <c r="E704" i="4"/>
  <c r="D704" i="4" s="1"/>
  <c r="E705" i="4"/>
  <c r="D705" i="4" s="1"/>
  <c r="E706" i="4"/>
  <c r="D706" i="4" s="1"/>
  <c r="E707" i="4"/>
  <c r="D707" i="4" s="1"/>
  <c r="E708" i="4"/>
  <c r="D708" i="4" s="1"/>
  <c r="E709" i="4"/>
  <c r="D709" i="4" s="1"/>
  <c r="E710" i="4"/>
  <c r="D710" i="4" s="1"/>
  <c r="E711" i="4"/>
  <c r="D711" i="4" s="1"/>
  <c r="E712" i="4"/>
  <c r="D712" i="4" s="1"/>
  <c r="E713" i="4"/>
  <c r="D713" i="4" s="1"/>
  <c r="E714" i="4"/>
  <c r="D714" i="4" s="1"/>
  <c r="E715" i="4"/>
  <c r="D715" i="4" s="1"/>
  <c r="E716" i="4"/>
  <c r="D716" i="4" s="1"/>
  <c r="E717" i="4"/>
  <c r="D717" i="4" s="1"/>
  <c r="E718" i="4"/>
  <c r="D718" i="4" s="1"/>
  <c r="E719" i="4"/>
  <c r="D719" i="4" s="1"/>
  <c r="E720" i="4"/>
  <c r="D720" i="4" s="1"/>
  <c r="E721" i="4"/>
  <c r="D721" i="4" s="1"/>
  <c r="E722" i="4"/>
  <c r="D722" i="4" s="1"/>
  <c r="E723" i="4"/>
  <c r="D723" i="4" s="1"/>
  <c r="E724" i="4"/>
  <c r="D724" i="4" s="1"/>
  <c r="E725" i="4"/>
  <c r="D725" i="4" s="1"/>
  <c r="E726" i="4"/>
  <c r="D726" i="4" s="1"/>
  <c r="E727" i="4"/>
  <c r="D727" i="4" s="1"/>
  <c r="E728" i="4"/>
  <c r="D728" i="4" s="1"/>
  <c r="E729" i="4"/>
  <c r="D729" i="4" s="1"/>
  <c r="E730" i="4"/>
  <c r="D730" i="4" s="1"/>
  <c r="E731" i="4"/>
  <c r="D731" i="4" s="1"/>
  <c r="E732" i="4"/>
  <c r="D732" i="4" s="1"/>
  <c r="E733" i="4"/>
  <c r="D733" i="4" s="1"/>
  <c r="E734" i="4"/>
  <c r="D734" i="4" s="1"/>
  <c r="E735" i="4"/>
  <c r="D735" i="4" s="1"/>
  <c r="E736" i="4"/>
  <c r="D736" i="4" s="1"/>
  <c r="E737" i="4"/>
  <c r="D737" i="4" s="1"/>
  <c r="E738" i="4"/>
  <c r="D738" i="4" s="1"/>
  <c r="E739" i="4"/>
  <c r="D739" i="4" s="1"/>
  <c r="E740" i="4"/>
  <c r="D740" i="4" s="1"/>
  <c r="E741" i="4"/>
  <c r="D741" i="4" s="1"/>
  <c r="E742" i="4"/>
  <c r="D742" i="4" s="1"/>
  <c r="E743" i="4"/>
  <c r="D743" i="4" s="1"/>
  <c r="E744" i="4"/>
  <c r="D744" i="4" s="1"/>
  <c r="E745" i="4"/>
  <c r="D745" i="4" s="1"/>
  <c r="E746" i="4"/>
  <c r="D746" i="4" s="1"/>
  <c r="E747" i="4"/>
  <c r="D747" i="4" s="1"/>
  <c r="E748" i="4"/>
  <c r="D748" i="4" s="1"/>
  <c r="E749" i="4"/>
  <c r="D749" i="4" s="1"/>
  <c r="E750" i="4"/>
  <c r="D750" i="4" s="1"/>
  <c r="E751" i="4"/>
  <c r="D751" i="4" s="1"/>
  <c r="E752" i="4"/>
  <c r="D752" i="4" s="1"/>
  <c r="E753" i="4"/>
  <c r="D753" i="4" s="1"/>
  <c r="E754" i="4"/>
  <c r="D754" i="4" s="1"/>
  <c r="E755" i="4"/>
  <c r="D755" i="4" s="1"/>
  <c r="E756" i="4"/>
  <c r="D756" i="4" s="1"/>
  <c r="E757" i="4"/>
  <c r="D757" i="4" s="1"/>
  <c r="E758" i="4"/>
  <c r="D758" i="4" s="1"/>
  <c r="E759" i="4"/>
  <c r="D759" i="4" s="1"/>
  <c r="E760" i="4"/>
  <c r="D760" i="4" s="1"/>
  <c r="E761" i="4"/>
  <c r="D761" i="4" s="1"/>
  <c r="E762" i="4"/>
  <c r="D762" i="4" s="1"/>
  <c r="E763" i="4"/>
  <c r="D763" i="4" s="1"/>
  <c r="E764" i="4"/>
  <c r="D764" i="4" s="1"/>
  <c r="E765" i="4"/>
  <c r="D765" i="4" s="1"/>
  <c r="E766" i="4"/>
  <c r="D766" i="4" s="1"/>
  <c r="E767" i="4"/>
  <c r="D767" i="4" s="1"/>
  <c r="E768" i="4"/>
  <c r="D768" i="4" s="1"/>
  <c r="E769" i="4"/>
  <c r="D769" i="4" s="1"/>
  <c r="E770" i="4"/>
  <c r="D770" i="4" s="1"/>
  <c r="E771" i="4"/>
  <c r="D771" i="4" s="1"/>
  <c r="E772" i="4"/>
  <c r="D772" i="4" s="1"/>
  <c r="E773" i="4"/>
  <c r="D773" i="4" s="1"/>
  <c r="E774" i="4"/>
  <c r="D774" i="4" s="1"/>
  <c r="E775" i="4"/>
  <c r="D775" i="4" s="1"/>
  <c r="E776" i="4"/>
  <c r="D776" i="4" s="1"/>
  <c r="E777" i="4"/>
  <c r="D777" i="4" s="1"/>
  <c r="E778" i="4"/>
  <c r="D778" i="4" s="1"/>
  <c r="E779" i="4"/>
  <c r="D779" i="4" s="1"/>
  <c r="E780" i="4"/>
  <c r="D780" i="4" s="1"/>
  <c r="E781" i="4"/>
  <c r="D781" i="4" s="1"/>
  <c r="E782" i="4"/>
  <c r="D782" i="4" s="1"/>
  <c r="E783" i="4"/>
  <c r="D783" i="4" s="1"/>
  <c r="E784" i="4"/>
  <c r="D784" i="4" s="1"/>
  <c r="E785" i="4"/>
  <c r="D785" i="4" s="1"/>
  <c r="E786" i="4"/>
  <c r="D786" i="4" s="1"/>
  <c r="E787" i="4"/>
  <c r="D787" i="4" s="1"/>
  <c r="E788" i="4"/>
  <c r="D788" i="4" s="1"/>
  <c r="E789" i="4"/>
  <c r="D789" i="4" s="1"/>
  <c r="E790" i="4"/>
  <c r="D790" i="4" s="1"/>
  <c r="E791" i="4"/>
  <c r="D791" i="4" s="1"/>
  <c r="E792" i="4"/>
  <c r="D792" i="4" s="1"/>
  <c r="E793" i="4"/>
  <c r="D793" i="4" s="1"/>
  <c r="E794" i="4"/>
  <c r="D794" i="4" s="1"/>
  <c r="E795" i="4"/>
  <c r="D795" i="4" s="1"/>
  <c r="E796" i="4"/>
  <c r="D796" i="4" s="1"/>
  <c r="E797" i="4"/>
  <c r="D797" i="4" s="1"/>
  <c r="E798" i="4"/>
  <c r="D798" i="4" s="1"/>
  <c r="E799" i="4"/>
  <c r="D799" i="4" s="1"/>
  <c r="E800" i="4"/>
  <c r="D800" i="4" s="1"/>
  <c r="E801" i="4"/>
  <c r="D801" i="4" s="1"/>
  <c r="E802" i="4"/>
  <c r="D802" i="4" s="1"/>
  <c r="E803" i="4"/>
  <c r="D803" i="4" s="1"/>
  <c r="E804" i="4"/>
  <c r="D804" i="4" s="1"/>
  <c r="E805" i="4"/>
  <c r="D805" i="4" s="1"/>
  <c r="E806" i="4"/>
  <c r="D806" i="4" s="1"/>
  <c r="E807" i="4"/>
  <c r="D807" i="4" s="1"/>
  <c r="E808" i="4"/>
  <c r="D808" i="4" s="1"/>
  <c r="E809" i="4"/>
  <c r="D809" i="4" s="1"/>
  <c r="E810" i="4"/>
  <c r="D810" i="4" s="1"/>
  <c r="E811" i="4"/>
  <c r="D811" i="4" s="1"/>
  <c r="E812" i="4"/>
  <c r="D812" i="4" s="1"/>
  <c r="E813" i="4"/>
  <c r="D813" i="4" s="1"/>
  <c r="E814" i="4"/>
  <c r="D814" i="4" s="1"/>
  <c r="E815" i="4"/>
  <c r="D815" i="4" s="1"/>
  <c r="E816" i="4"/>
  <c r="D816" i="4" s="1"/>
  <c r="E817" i="4"/>
  <c r="D817" i="4" s="1"/>
  <c r="E818" i="4"/>
  <c r="D818" i="4" s="1"/>
  <c r="E819" i="4"/>
  <c r="D819" i="4" s="1"/>
  <c r="E820" i="4"/>
  <c r="D820" i="4" s="1"/>
  <c r="E821" i="4"/>
  <c r="D821" i="4" s="1"/>
  <c r="E822" i="4"/>
  <c r="D822" i="4" s="1"/>
  <c r="E823" i="4"/>
  <c r="D823" i="4" s="1"/>
  <c r="E824" i="4"/>
  <c r="D824" i="4" s="1"/>
  <c r="E825" i="4"/>
  <c r="D825" i="4" s="1"/>
  <c r="E826" i="4"/>
  <c r="D826" i="4" s="1"/>
  <c r="E827" i="4"/>
  <c r="D827" i="4" s="1"/>
  <c r="E828" i="4"/>
  <c r="D828" i="4" s="1"/>
  <c r="E829" i="4"/>
  <c r="D829" i="4" s="1"/>
  <c r="E830" i="4"/>
  <c r="D830" i="4" s="1"/>
  <c r="E831" i="4"/>
  <c r="D831" i="4" s="1"/>
  <c r="E832" i="4"/>
  <c r="D832" i="4" s="1"/>
  <c r="E833" i="4"/>
  <c r="D833" i="4" s="1"/>
  <c r="E834" i="4"/>
  <c r="D834" i="4" s="1"/>
  <c r="E835" i="4"/>
  <c r="D835" i="4" s="1"/>
  <c r="E836" i="4"/>
  <c r="D836" i="4" s="1"/>
  <c r="E837" i="4"/>
  <c r="D837" i="4" s="1"/>
  <c r="E838" i="4"/>
  <c r="D838" i="4" s="1"/>
  <c r="E839" i="4"/>
  <c r="D839" i="4" s="1"/>
  <c r="E840" i="4"/>
  <c r="D840" i="4" s="1"/>
  <c r="E841" i="4"/>
  <c r="D841" i="4" s="1"/>
  <c r="E842" i="4"/>
  <c r="D842" i="4" s="1"/>
  <c r="E843" i="4"/>
  <c r="D843" i="4" s="1"/>
  <c r="E844" i="4"/>
  <c r="D844" i="4" s="1"/>
  <c r="E845" i="4"/>
  <c r="D845" i="4" s="1"/>
  <c r="E846" i="4"/>
  <c r="D846" i="4" s="1"/>
  <c r="E847" i="4"/>
  <c r="D847" i="4" s="1"/>
  <c r="E848" i="4"/>
  <c r="D848" i="4" s="1"/>
  <c r="E849" i="4"/>
  <c r="D849" i="4" s="1"/>
  <c r="E850" i="4"/>
  <c r="D850" i="4" s="1"/>
  <c r="E851" i="4"/>
  <c r="D851" i="4" s="1"/>
  <c r="E852" i="4"/>
  <c r="D852" i="4" s="1"/>
  <c r="E853" i="4"/>
  <c r="D853" i="4" s="1"/>
  <c r="E854" i="4"/>
  <c r="D854" i="4" s="1"/>
  <c r="E855" i="4"/>
  <c r="D855" i="4" s="1"/>
  <c r="E856" i="4"/>
  <c r="D856" i="4" s="1"/>
  <c r="E857" i="4"/>
  <c r="D857" i="4" s="1"/>
  <c r="E858" i="4"/>
  <c r="D858" i="4" s="1"/>
  <c r="E859" i="4"/>
  <c r="D859" i="4" s="1"/>
  <c r="E860" i="4"/>
  <c r="D860" i="4" s="1"/>
  <c r="E861" i="4"/>
  <c r="D861" i="4" s="1"/>
  <c r="E862" i="4"/>
  <c r="D862" i="4" s="1"/>
  <c r="E863" i="4"/>
  <c r="D863" i="4" s="1"/>
  <c r="E864" i="4"/>
  <c r="D864" i="4" s="1"/>
  <c r="E865" i="4"/>
  <c r="D865" i="4" s="1"/>
  <c r="E866" i="4"/>
  <c r="D866" i="4" s="1"/>
  <c r="E867" i="4"/>
  <c r="D867" i="4" s="1"/>
  <c r="E868" i="4"/>
  <c r="D868" i="4" s="1"/>
  <c r="E869" i="4"/>
  <c r="D869" i="4" s="1"/>
  <c r="E870" i="4"/>
  <c r="D870" i="4" s="1"/>
  <c r="E871" i="4"/>
  <c r="D871" i="4" s="1"/>
  <c r="E872" i="4"/>
  <c r="D872" i="4" s="1"/>
  <c r="E873" i="4"/>
  <c r="D873" i="4" s="1"/>
  <c r="E874" i="4"/>
  <c r="D874" i="4" s="1"/>
  <c r="E875" i="4"/>
  <c r="D875" i="4" s="1"/>
  <c r="E876" i="4"/>
  <c r="D876" i="4" s="1"/>
  <c r="E877" i="4"/>
  <c r="D877" i="4" s="1"/>
  <c r="E878" i="4"/>
  <c r="D878" i="4" s="1"/>
  <c r="E879" i="4"/>
  <c r="D879" i="4" s="1"/>
  <c r="E880" i="4"/>
  <c r="D880" i="4" s="1"/>
  <c r="E881" i="4"/>
  <c r="D881" i="4" s="1"/>
  <c r="E882" i="4"/>
  <c r="D882" i="4" s="1"/>
  <c r="E883" i="4"/>
  <c r="D883" i="4" s="1"/>
  <c r="E884" i="4"/>
  <c r="D884" i="4" s="1"/>
  <c r="E885" i="4"/>
  <c r="D885" i="4" s="1"/>
  <c r="E886" i="4"/>
  <c r="D886" i="4" s="1"/>
  <c r="E887" i="4"/>
  <c r="D887" i="4" s="1"/>
  <c r="E888" i="4"/>
  <c r="D888" i="4" s="1"/>
  <c r="E889" i="4"/>
  <c r="D889" i="4" s="1"/>
  <c r="E890" i="4"/>
  <c r="D890" i="4" s="1"/>
  <c r="E891" i="4"/>
  <c r="D891" i="4" s="1"/>
  <c r="E892" i="4"/>
  <c r="D892" i="4" s="1"/>
  <c r="E893" i="4"/>
  <c r="D893" i="4" s="1"/>
  <c r="E894" i="4"/>
  <c r="D894" i="4" s="1"/>
  <c r="E895" i="4"/>
  <c r="D895" i="4" s="1"/>
  <c r="E896" i="4"/>
  <c r="D896" i="4" s="1"/>
  <c r="E897" i="4"/>
  <c r="D897" i="4" s="1"/>
  <c r="E898" i="4"/>
  <c r="D898" i="4" s="1"/>
  <c r="E899" i="4"/>
  <c r="D899" i="4" s="1"/>
  <c r="E900" i="4"/>
  <c r="D900" i="4" s="1"/>
  <c r="E901" i="4"/>
  <c r="D901" i="4" s="1"/>
  <c r="E902" i="4"/>
  <c r="D902" i="4" s="1"/>
  <c r="E903" i="4"/>
  <c r="D903" i="4" s="1"/>
  <c r="E904" i="4"/>
  <c r="D904" i="4" s="1"/>
  <c r="E905" i="4"/>
  <c r="D905" i="4" s="1"/>
  <c r="E906" i="4"/>
  <c r="D906" i="4" s="1"/>
  <c r="E907" i="4"/>
  <c r="D907" i="4" s="1"/>
  <c r="E908" i="4"/>
  <c r="D908" i="4" s="1"/>
  <c r="E909" i="4"/>
  <c r="D909" i="4" s="1"/>
  <c r="E910" i="4"/>
  <c r="D910" i="4" s="1"/>
  <c r="E911" i="4"/>
  <c r="D911" i="4" s="1"/>
  <c r="E912" i="4"/>
  <c r="D912" i="4" s="1"/>
  <c r="E913" i="4"/>
  <c r="D913" i="4" s="1"/>
  <c r="E914" i="4"/>
  <c r="D914" i="4" s="1"/>
  <c r="E915" i="4"/>
  <c r="D915" i="4" s="1"/>
  <c r="E916" i="4"/>
  <c r="D916" i="4" s="1"/>
  <c r="E917" i="4"/>
  <c r="D917" i="4" s="1"/>
  <c r="E918" i="4"/>
  <c r="D918" i="4" s="1"/>
  <c r="E919" i="4"/>
  <c r="D919" i="4" s="1"/>
  <c r="E920" i="4"/>
  <c r="D920" i="4" s="1"/>
  <c r="E921" i="4"/>
  <c r="D921" i="4" s="1"/>
  <c r="E922" i="4"/>
  <c r="D922" i="4" s="1"/>
  <c r="E923" i="4"/>
  <c r="D923" i="4" s="1"/>
  <c r="E924" i="4"/>
  <c r="D924" i="4" s="1"/>
  <c r="E925" i="4"/>
  <c r="D925" i="4" s="1"/>
  <c r="E926" i="4"/>
  <c r="D926" i="4" s="1"/>
  <c r="E927" i="4"/>
  <c r="D927" i="4" s="1"/>
  <c r="E928" i="4"/>
  <c r="D928" i="4" s="1"/>
  <c r="E929" i="4"/>
  <c r="D929" i="4" s="1"/>
  <c r="E930" i="4"/>
  <c r="D930" i="4" s="1"/>
  <c r="E931" i="4"/>
  <c r="D931" i="4" s="1"/>
  <c r="E932" i="4"/>
  <c r="D932" i="4" s="1"/>
  <c r="E933" i="4"/>
  <c r="D933" i="4" s="1"/>
  <c r="E934" i="4"/>
  <c r="D934" i="4" s="1"/>
  <c r="E935" i="4"/>
  <c r="D935" i="4" s="1"/>
  <c r="E936" i="4"/>
  <c r="D936" i="4" s="1"/>
  <c r="E937" i="4"/>
  <c r="D937" i="4" s="1"/>
  <c r="E938" i="4"/>
  <c r="D938" i="4" s="1"/>
  <c r="E939" i="4"/>
  <c r="D939" i="4" s="1"/>
  <c r="E940" i="4"/>
  <c r="D940" i="4" s="1"/>
  <c r="E941" i="4"/>
  <c r="D941" i="4" s="1"/>
  <c r="E942" i="4"/>
  <c r="D942" i="4" s="1"/>
  <c r="E943" i="4"/>
  <c r="D943" i="4" s="1"/>
  <c r="E944" i="4"/>
  <c r="D944" i="4" s="1"/>
  <c r="E945" i="4"/>
  <c r="D945" i="4" s="1"/>
  <c r="E946" i="4"/>
  <c r="D946" i="4" s="1"/>
  <c r="E947" i="4"/>
  <c r="D947" i="4" s="1"/>
  <c r="E948" i="4"/>
  <c r="D948" i="4" s="1"/>
  <c r="E949" i="4"/>
  <c r="D949" i="4" s="1"/>
  <c r="E950" i="4"/>
  <c r="D950" i="4" s="1"/>
  <c r="E951" i="4"/>
  <c r="D951" i="4" s="1"/>
  <c r="E952" i="4"/>
  <c r="D952" i="4" s="1"/>
  <c r="E953" i="4"/>
  <c r="D953" i="4" s="1"/>
  <c r="E954" i="4"/>
  <c r="D954" i="4" s="1"/>
  <c r="E955" i="4"/>
  <c r="D955" i="4" s="1"/>
  <c r="E956" i="4"/>
  <c r="D956" i="4" s="1"/>
  <c r="E957" i="4"/>
  <c r="D957" i="4" s="1"/>
  <c r="E958" i="4"/>
  <c r="D958" i="4" s="1"/>
  <c r="E959" i="4"/>
  <c r="D959" i="4" s="1"/>
  <c r="E960" i="4"/>
  <c r="D960" i="4" s="1"/>
  <c r="E961" i="4"/>
  <c r="D961" i="4" s="1"/>
  <c r="E962" i="4"/>
  <c r="D962" i="4" s="1"/>
  <c r="E963" i="4"/>
  <c r="D963" i="4" s="1"/>
  <c r="E964" i="4"/>
  <c r="D964" i="4" s="1"/>
  <c r="E965" i="4"/>
  <c r="D965" i="4" s="1"/>
  <c r="E966" i="4"/>
  <c r="D966" i="4" s="1"/>
  <c r="E967" i="4"/>
  <c r="D967" i="4" s="1"/>
  <c r="E968" i="4"/>
  <c r="D968" i="4" s="1"/>
  <c r="E969" i="4"/>
  <c r="D969" i="4" s="1"/>
  <c r="E970" i="4"/>
  <c r="D970" i="4" s="1"/>
  <c r="E971" i="4"/>
  <c r="D971" i="4" s="1"/>
  <c r="E972" i="4"/>
  <c r="D972" i="4" s="1"/>
  <c r="E973" i="4"/>
  <c r="D973" i="4" s="1"/>
  <c r="E974" i="4"/>
  <c r="D974" i="4" s="1"/>
  <c r="E975" i="4"/>
  <c r="D975" i="4" s="1"/>
  <c r="E976" i="4"/>
  <c r="D976" i="4" s="1"/>
  <c r="E977" i="4"/>
  <c r="D977" i="4" s="1"/>
  <c r="E978" i="4"/>
  <c r="D978" i="4" s="1"/>
  <c r="E979" i="4"/>
  <c r="D979" i="4" s="1"/>
  <c r="E980" i="4"/>
  <c r="D980" i="4" s="1"/>
  <c r="E981" i="4"/>
  <c r="D981" i="4" s="1"/>
  <c r="E982" i="4"/>
  <c r="D982" i="4" s="1"/>
  <c r="E983" i="4"/>
  <c r="D983" i="4" s="1"/>
  <c r="E984" i="4"/>
  <c r="D984" i="4" s="1"/>
  <c r="E985" i="4"/>
  <c r="D985" i="4" s="1"/>
  <c r="E986" i="4"/>
  <c r="D986" i="4" s="1"/>
  <c r="E987" i="4"/>
  <c r="D987" i="4" s="1"/>
  <c r="E988" i="4"/>
  <c r="D988" i="4" s="1"/>
  <c r="E989" i="4"/>
  <c r="D989" i="4" s="1"/>
  <c r="E990" i="4"/>
  <c r="D990" i="4" s="1"/>
  <c r="E991" i="4"/>
  <c r="D991" i="4" s="1"/>
  <c r="E992" i="4"/>
  <c r="D992" i="4" s="1"/>
  <c r="E993" i="4"/>
  <c r="D993" i="4" s="1"/>
  <c r="E994" i="4"/>
  <c r="D994" i="4" s="1"/>
  <c r="E995" i="4"/>
  <c r="D995" i="4" s="1"/>
  <c r="E996" i="4"/>
  <c r="D996" i="4" s="1"/>
  <c r="E997" i="4"/>
  <c r="D997" i="4" s="1"/>
  <c r="E998" i="4"/>
  <c r="D998" i="4" s="1"/>
  <c r="E999" i="4"/>
  <c r="D999" i="4" s="1"/>
  <c r="E1000" i="4"/>
  <c r="D1000" i="4" s="1"/>
  <c r="E1001" i="4"/>
  <c r="D1001" i="4" s="1"/>
  <c r="E1002" i="4"/>
  <c r="D1002" i="4" s="1"/>
  <c r="E1003" i="4"/>
  <c r="D1003" i="4" s="1"/>
  <c r="E1004" i="4"/>
  <c r="D1004" i="4" s="1"/>
  <c r="E1005" i="4"/>
  <c r="D1005" i="4" s="1"/>
  <c r="E1006" i="4"/>
  <c r="D1006" i="4" s="1"/>
  <c r="E1007" i="4"/>
  <c r="D1007" i="4" s="1"/>
  <c r="E1008" i="4"/>
  <c r="D1008" i="4" s="1"/>
  <c r="E1009" i="4"/>
  <c r="D1009" i="4" s="1"/>
  <c r="E1010" i="4"/>
  <c r="D1010" i="4" s="1"/>
  <c r="E1011" i="4"/>
  <c r="D1011" i="4" s="1"/>
  <c r="E1012" i="4"/>
  <c r="D1012" i="4" s="1"/>
  <c r="E1013" i="4"/>
  <c r="D1013" i="4" s="1"/>
  <c r="E1014" i="4"/>
  <c r="D1014" i="4" s="1"/>
  <c r="E1015" i="4"/>
  <c r="D1015" i="4" s="1"/>
  <c r="E1016" i="4"/>
  <c r="D1016" i="4" s="1"/>
  <c r="E1017" i="4"/>
  <c r="D1017" i="4" s="1"/>
  <c r="E1018" i="4"/>
  <c r="D1018" i="4" s="1"/>
  <c r="E1019" i="4"/>
  <c r="D1019" i="4" s="1"/>
  <c r="E1020" i="4"/>
  <c r="D1020" i="4" s="1"/>
  <c r="E1021" i="4"/>
  <c r="D1021" i="4" s="1"/>
  <c r="E1022" i="4"/>
  <c r="D1022" i="4" s="1"/>
  <c r="E1023" i="4"/>
  <c r="D1023" i="4" s="1"/>
  <c r="E1024" i="4"/>
  <c r="D1024" i="4" s="1"/>
  <c r="E1025" i="4"/>
  <c r="D1025" i="4" s="1"/>
  <c r="E1026" i="4"/>
  <c r="D1026" i="4" s="1"/>
  <c r="E1027" i="4"/>
  <c r="D1027" i="4" s="1"/>
  <c r="E1028" i="4"/>
  <c r="D1028" i="4" s="1"/>
  <c r="E1029" i="4"/>
  <c r="D1029" i="4" s="1"/>
  <c r="E1030" i="4"/>
  <c r="D1030" i="4" s="1"/>
  <c r="E1031" i="4"/>
  <c r="D1031" i="4" s="1"/>
  <c r="E1032" i="4"/>
  <c r="D1032" i="4" s="1"/>
  <c r="E1033" i="4"/>
  <c r="D1033" i="4" s="1"/>
  <c r="E1034" i="4"/>
  <c r="D1034" i="4" s="1"/>
  <c r="E1035" i="4"/>
  <c r="D1035" i="4" s="1"/>
  <c r="E1036" i="4"/>
  <c r="D1036" i="4" s="1"/>
  <c r="E1037" i="4"/>
  <c r="D1037" i="4" s="1"/>
  <c r="E1038" i="4"/>
  <c r="D1038" i="4" s="1"/>
  <c r="E1039" i="4"/>
  <c r="D1039" i="4" s="1"/>
  <c r="E1040" i="4"/>
  <c r="D1040" i="4" s="1"/>
  <c r="E1041" i="4"/>
  <c r="D1041" i="4" s="1"/>
  <c r="E1042" i="4"/>
  <c r="D1042" i="4" s="1"/>
  <c r="E1043" i="4"/>
  <c r="D1043" i="4" s="1"/>
  <c r="E1044" i="4"/>
  <c r="D1044" i="4" s="1"/>
  <c r="E1045" i="4"/>
  <c r="D1045" i="4" s="1"/>
  <c r="E1046" i="4"/>
  <c r="D1046" i="4" s="1"/>
  <c r="E1047" i="4"/>
  <c r="D1047" i="4" s="1"/>
  <c r="E1048" i="4"/>
  <c r="D1048" i="4" s="1"/>
  <c r="E1049" i="4"/>
  <c r="D1049" i="4" s="1"/>
  <c r="E1050" i="4"/>
  <c r="D1050" i="4" s="1"/>
  <c r="E1051" i="4"/>
  <c r="D1051" i="4" s="1"/>
  <c r="E1052" i="4"/>
  <c r="D1052" i="4" s="1"/>
  <c r="E1053" i="4"/>
  <c r="D1053" i="4" s="1"/>
  <c r="E1054" i="4"/>
  <c r="D1054" i="4" s="1"/>
  <c r="E1055" i="4"/>
  <c r="D1055" i="4" s="1"/>
  <c r="E1056" i="4"/>
  <c r="D1056" i="4" s="1"/>
  <c r="E1057" i="4"/>
  <c r="D1057" i="4" s="1"/>
  <c r="E1058" i="4"/>
  <c r="D1058" i="4" s="1"/>
  <c r="E1059" i="4"/>
  <c r="D1059" i="4" s="1"/>
  <c r="E1060" i="4"/>
  <c r="D1060" i="4" s="1"/>
  <c r="E1061" i="4"/>
  <c r="D1061" i="4" s="1"/>
  <c r="E1062" i="4"/>
  <c r="D1062" i="4" s="1"/>
  <c r="E1063" i="4"/>
  <c r="D1063" i="4" s="1"/>
  <c r="E1064" i="4"/>
  <c r="D1064" i="4" s="1"/>
  <c r="E1065" i="4"/>
  <c r="D1065" i="4" s="1"/>
  <c r="E1066" i="4"/>
  <c r="D1066" i="4" s="1"/>
  <c r="E1067" i="4"/>
  <c r="D1067" i="4" s="1"/>
  <c r="E1068" i="4"/>
  <c r="D1068" i="4" s="1"/>
  <c r="E1069" i="4"/>
  <c r="D1069" i="4" s="1"/>
  <c r="E1070" i="4"/>
  <c r="D1070" i="4" s="1"/>
  <c r="E1071" i="4"/>
  <c r="D1071" i="4" s="1"/>
  <c r="E1072" i="4"/>
  <c r="D1072" i="4" s="1"/>
  <c r="E1073" i="4"/>
  <c r="D1073" i="4" s="1"/>
  <c r="E1074" i="4"/>
  <c r="D1074" i="4" s="1"/>
  <c r="E1075" i="4"/>
  <c r="D1075" i="4" s="1"/>
  <c r="E1076" i="4"/>
  <c r="D1076" i="4" s="1"/>
  <c r="E1077" i="4"/>
  <c r="D1077" i="4" s="1"/>
  <c r="E1078" i="4"/>
  <c r="D1078" i="4" s="1"/>
  <c r="E1079" i="4"/>
  <c r="D1079" i="4" s="1"/>
  <c r="E1080" i="4"/>
  <c r="D1080" i="4" s="1"/>
  <c r="E1081" i="4"/>
  <c r="D1081" i="4" s="1"/>
  <c r="E1082" i="4"/>
  <c r="D1082" i="4" s="1"/>
  <c r="E1083" i="4"/>
  <c r="D1083" i="4" s="1"/>
  <c r="E1084" i="4"/>
  <c r="D1084" i="4" s="1"/>
  <c r="E1085" i="4"/>
  <c r="D1085" i="4" s="1"/>
  <c r="E1086" i="4"/>
  <c r="D1086" i="4" s="1"/>
  <c r="E1087" i="4"/>
  <c r="D1087" i="4" s="1"/>
  <c r="E1088" i="4"/>
  <c r="D1088" i="4" s="1"/>
  <c r="E1089" i="4"/>
  <c r="D1089" i="4" s="1"/>
  <c r="E1090" i="4"/>
  <c r="D1090" i="4" s="1"/>
  <c r="E1091" i="4"/>
  <c r="D1091" i="4" s="1"/>
  <c r="E1092" i="4"/>
  <c r="D1092" i="4" s="1"/>
  <c r="E1093" i="4"/>
  <c r="D1093" i="4" s="1"/>
  <c r="E1094" i="4"/>
  <c r="D1094" i="4" s="1"/>
  <c r="E1095" i="4"/>
  <c r="D1095" i="4" s="1"/>
  <c r="E1096" i="4"/>
  <c r="D1096" i="4" s="1"/>
  <c r="E1097" i="4"/>
  <c r="D1097" i="4" s="1"/>
  <c r="E1098" i="4"/>
  <c r="D1098" i="4" s="1"/>
  <c r="E1099" i="4"/>
  <c r="D1099" i="4" s="1"/>
  <c r="E1100" i="4"/>
  <c r="D1100" i="4" s="1"/>
  <c r="E1101" i="4"/>
  <c r="D1101" i="4" s="1"/>
  <c r="E1102" i="4"/>
  <c r="D1102" i="4" s="1"/>
  <c r="E1103" i="4"/>
  <c r="D1103" i="4" s="1"/>
  <c r="E1104" i="4"/>
  <c r="D1104" i="4" s="1"/>
  <c r="E1105" i="4"/>
  <c r="D1105" i="4" s="1"/>
  <c r="E1106" i="4"/>
  <c r="D1106" i="4" s="1"/>
  <c r="E1107" i="4"/>
  <c r="D1107" i="4" s="1"/>
  <c r="E1108" i="4"/>
  <c r="D1108" i="4" s="1"/>
  <c r="E1109" i="4"/>
  <c r="D1109" i="4" s="1"/>
  <c r="E1110" i="4"/>
  <c r="D1110" i="4" s="1"/>
  <c r="E1111" i="4"/>
  <c r="D1111" i="4" s="1"/>
  <c r="E1112" i="4"/>
  <c r="D1112" i="4" s="1"/>
  <c r="E1113" i="4"/>
  <c r="D1113" i="4" s="1"/>
  <c r="E1114" i="4"/>
  <c r="D1114" i="4" s="1"/>
  <c r="E1115" i="4"/>
  <c r="D1115" i="4" s="1"/>
  <c r="E1116" i="4"/>
  <c r="D1116" i="4" s="1"/>
  <c r="E1117" i="4"/>
  <c r="D1117" i="4" s="1"/>
  <c r="E1118" i="4"/>
  <c r="D1118" i="4" s="1"/>
  <c r="E1119" i="4"/>
  <c r="D1119" i="4" s="1"/>
  <c r="E1120" i="4"/>
  <c r="D1120" i="4" s="1"/>
  <c r="E1121" i="4"/>
  <c r="D1121" i="4" s="1"/>
  <c r="E1122" i="4"/>
  <c r="D1122" i="4" s="1"/>
  <c r="E1123" i="4"/>
  <c r="D1123" i="4" s="1"/>
  <c r="E1124" i="4"/>
  <c r="D1124" i="4" s="1"/>
  <c r="E1125" i="4"/>
  <c r="D1125" i="4" s="1"/>
  <c r="E1126" i="4"/>
  <c r="D1126" i="4" s="1"/>
  <c r="E1127" i="4"/>
  <c r="D1127" i="4" s="1"/>
  <c r="E1128" i="4"/>
  <c r="D1128" i="4" s="1"/>
  <c r="E1129" i="4"/>
  <c r="D1129" i="4" s="1"/>
  <c r="E1130" i="4"/>
  <c r="D1130" i="4" s="1"/>
  <c r="E1131" i="4"/>
  <c r="D1131" i="4" s="1"/>
  <c r="E1132" i="4"/>
  <c r="D1132" i="4" s="1"/>
  <c r="E1133" i="4"/>
  <c r="D1133" i="4" s="1"/>
  <c r="E1134" i="4"/>
  <c r="D1134" i="4" s="1"/>
  <c r="E1135" i="4"/>
  <c r="D1135" i="4" s="1"/>
  <c r="E1136" i="4"/>
  <c r="D1136" i="4" s="1"/>
  <c r="E1137" i="4"/>
  <c r="D1137" i="4" s="1"/>
  <c r="E1138" i="4"/>
  <c r="D1138" i="4" s="1"/>
  <c r="E1139" i="4"/>
  <c r="D1139" i="4" s="1"/>
  <c r="E1140" i="4"/>
  <c r="D1140" i="4" s="1"/>
  <c r="E1141" i="4"/>
  <c r="D1141" i="4" s="1"/>
  <c r="E1142" i="4"/>
  <c r="D1142" i="4" s="1"/>
  <c r="E1143" i="4"/>
  <c r="D1143" i="4" s="1"/>
  <c r="E1144" i="4"/>
  <c r="D1144" i="4" s="1"/>
  <c r="E1145" i="4"/>
  <c r="D1145" i="4" s="1"/>
  <c r="E1146" i="4"/>
  <c r="D1146" i="4" s="1"/>
  <c r="E1147" i="4"/>
  <c r="D1147" i="4" s="1"/>
  <c r="E1148" i="4"/>
  <c r="D1148" i="4" s="1"/>
  <c r="E1149" i="4"/>
  <c r="D1149" i="4" s="1"/>
  <c r="E1150" i="4"/>
  <c r="D1150" i="4" s="1"/>
  <c r="E1151" i="4"/>
  <c r="D1151" i="4" s="1"/>
  <c r="E1152" i="4"/>
  <c r="D1152" i="4" s="1"/>
  <c r="E1153" i="4"/>
  <c r="D1153" i="4" s="1"/>
  <c r="E1154" i="4"/>
  <c r="D1154" i="4" s="1"/>
  <c r="E1155" i="4"/>
  <c r="D1155" i="4" s="1"/>
  <c r="E1156" i="4"/>
  <c r="D1156" i="4" s="1"/>
  <c r="E1157" i="4"/>
  <c r="D1157" i="4" s="1"/>
  <c r="E1158" i="4"/>
  <c r="D1158" i="4" s="1"/>
  <c r="E1159" i="4"/>
  <c r="D1159" i="4" s="1"/>
  <c r="E1160" i="4"/>
  <c r="D1160" i="4" s="1"/>
  <c r="E1161" i="4"/>
  <c r="D1161" i="4" s="1"/>
  <c r="E1162" i="4"/>
  <c r="D1162" i="4" s="1"/>
  <c r="E1163" i="4"/>
  <c r="D1163" i="4" s="1"/>
  <c r="E1164" i="4"/>
  <c r="D1164" i="4" s="1"/>
  <c r="E1165" i="4"/>
  <c r="D1165" i="4" s="1"/>
  <c r="E1166" i="4"/>
  <c r="D1166" i="4" s="1"/>
  <c r="E1167" i="4"/>
  <c r="D1167" i="4" s="1"/>
  <c r="E1168" i="4"/>
  <c r="D1168" i="4" s="1"/>
  <c r="E1169" i="4"/>
  <c r="D1169" i="4" s="1"/>
  <c r="E1170" i="4"/>
  <c r="D1170" i="4" s="1"/>
  <c r="E1171" i="4"/>
  <c r="D1171" i="4" s="1"/>
  <c r="E1172" i="4"/>
  <c r="D1172" i="4" s="1"/>
  <c r="E1173" i="4"/>
  <c r="D1173" i="4" s="1"/>
  <c r="E1174" i="4"/>
  <c r="D1174" i="4" s="1"/>
  <c r="E1175" i="4"/>
  <c r="D1175" i="4" s="1"/>
  <c r="E1176" i="4"/>
  <c r="D1176" i="4" s="1"/>
  <c r="E1177" i="4"/>
  <c r="D1177" i="4" s="1"/>
  <c r="E1178" i="4"/>
  <c r="D1178" i="4" s="1"/>
  <c r="E1179" i="4"/>
  <c r="D1179" i="4" s="1"/>
  <c r="E1180" i="4"/>
  <c r="D1180" i="4" s="1"/>
  <c r="E1181" i="4"/>
  <c r="D1181" i="4" s="1"/>
  <c r="E1182" i="4"/>
  <c r="D1182" i="4" s="1"/>
  <c r="E1183" i="4"/>
  <c r="D1183" i="4" s="1"/>
  <c r="E1184" i="4"/>
  <c r="D1184" i="4" s="1"/>
  <c r="E1185" i="4"/>
  <c r="D1185" i="4" s="1"/>
  <c r="E1186" i="4"/>
  <c r="D1186" i="4" s="1"/>
  <c r="E1187" i="4"/>
  <c r="D1187" i="4" s="1"/>
  <c r="E1188" i="4"/>
  <c r="D1188" i="4" s="1"/>
  <c r="E1189" i="4"/>
  <c r="D1189" i="4" s="1"/>
  <c r="E1190" i="4"/>
  <c r="D1190" i="4" s="1"/>
  <c r="E1191" i="4"/>
  <c r="D1191" i="4" s="1"/>
  <c r="E1192" i="4"/>
  <c r="D1192" i="4" s="1"/>
  <c r="E1193" i="4"/>
  <c r="D1193" i="4" s="1"/>
  <c r="E1194" i="4"/>
  <c r="D1194" i="4" s="1"/>
  <c r="E1195" i="4"/>
  <c r="D1195" i="4" s="1"/>
  <c r="E1196" i="4"/>
  <c r="D1196" i="4" s="1"/>
  <c r="E1197" i="4"/>
  <c r="D1197" i="4" s="1"/>
  <c r="E1198" i="4"/>
  <c r="D1198" i="4" s="1"/>
  <c r="E1199" i="4"/>
  <c r="D1199" i="4" s="1"/>
  <c r="E1200" i="4"/>
  <c r="D1200" i="4" s="1"/>
  <c r="E1201" i="4"/>
  <c r="D1201" i="4" s="1"/>
  <c r="E1202" i="4"/>
  <c r="D1202" i="4" s="1"/>
  <c r="E1203" i="4"/>
  <c r="D1203" i="4" s="1"/>
  <c r="E1204" i="4"/>
  <c r="D1204" i="4" s="1"/>
  <c r="E1205" i="4"/>
  <c r="D1205" i="4" s="1"/>
  <c r="E1206" i="4"/>
  <c r="D1206" i="4" s="1"/>
  <c r="E1207" i="4"/>
  <c r="D1207" i="4" s="1"/>
  <c r="E1208" i="4"/>
  <c r="D1208" i="4" s="1"/>
  <c r="E1209" i="4"/>
  <c r="D1209" i="4" s="1"/>
  <c r="E1210" i="4"/>
  <c r="D1210" i="4" s="1"/>
  <c r="E1211" i="4"/>
  <c r="D1211" i="4" s="1"/>
  <c r="E1212" i="4"/>
  <c r="D1212" i="4" s="1"/>
  <c r="E1213" i="4"/>
  <c r="D1213" i="4" s="1"/>
  <c r="E1214" i="4"/>
  <c r="D1214" i="4" s="1"/>
  <c r="E1215" i="4"/>
  <c r="D1215" i="4" s="1"/>
  <c r="E1216" i="4"/>
  <c r="D1216" i="4" s="1"/>
  <c r="E1217" i="4"/>
  <c r="D1217" i="4" s="1"/>
  <c r="E1218" i="4"/>
  <c r="D1218" i="4" s="1"/>
  <c r="E1219" i="4"/>
  <c r="D1219" i="4" s="1"/>
  <c r="E1220" i="4"/>
  <c r="D1220" i="4" s="1"/>
  <c r="E1221" i="4"/>
  <c r="D1221" i="4" s="1"/>
  <c r="E1222" i="4"/>
  <c r="D1222" i="4" s="1"/>
  <c r="E1223" i="4"/>
  <c r="D1223" i="4" s="1"/>
  <c r="E1224" i="4"/>
  <c r="D1224" i="4" s="1"/>
  <c r="E1225" i="4"/>
  <c r="D1225" i="4" s="1"/>
  <c r="E1226" i="4"/>
  <c r="D1226" i="4" s="1"/>
  <c r="E1227" i="4"/>
  <c r="D1227" i="4" s="1"/>
  <c r="E1228" i="4"/>
  <c r="D1228" i="4" s="1"/>
  <c r="E1229" i="4"/>
  <c r="D1229" i="4" s="1"/>
  <c r="E1230" i="4"/>
  <c r="D1230" i="4" s="1"/>
  <c r="E1231" i="4"/>
  <c r="D1231" i="4" s="1"/>
  <c r="E1232" i="4"/>
  <c r="D1232" i="4" s="1"/>
  <c r="E1233" i="4"/>
  <c r="D1233" i="4" s="1"/>
  <c r="E1234" i="4"/>
  <c r="D1234" i="4" s="1"/>
  <c r="E1235" i="4"/>
  <c r="D1235" i="4" s="1"/>
  <c r="E1236" i="4"/>
  <c r="D1236" i="4" s="1"/>
  <c r="E1237" i="4"/>
  <c r="D1237" i="4" s="1"/>
  <c r="E1238" i="4"/>
  <c r="D1238" i="4" s="1"/>
  <c r="E1239" i="4"/>
  <c r="D1239" i="4" s="1"/>
  <c r="E1240" i="4"/>
  <c r="D1240" i="4" s="1"/>
  <c r="E1241" i="4"/>
  <c r="D1241" i="4" s="1"/>
  <c r="E1242" i="4"/>
  <c r="D1242" i="4" s="1"/>
  <c r="E1243" i="4"/>
  <c r="D1243" i="4" s="1"/>
  <c r="E1244" i="4"/>
  <c r="D1244" i="4" s="1"/>
  <c r="E1245" i="4"/>
  <c r="D1245" i="4" s="1"/>
  <c r="E1246" i="4"/>
  <c r="D1246" i="4" s="1"/>
  <c r="E1247" i="4"/>
  <c r="D1247" i="4" s="1"/>
  <c r="E1248" i="4"/>
  <c r="D1248" i="4" s="1"/>
  <c r="E1249" i="4"/>
  <c r="D1249" i="4" s="1"/>
  <c r="E1250" i="4"/>
  <c r="D1250" i="4" s="1"/>
  <c r="E1251" i="4"/>
  <c r="D1251" i="4" s="1"/>
  <c r="E1252" i="4"/>
  <c r="D1252" i="4" s="1"/>
  <c r="E1253" i="4"/>
  <c r="D1253" i="4" s="1"/>
  <c r="E1254" i="4"/>
  <c r="D1254" i="4" s="1"/>
  <c r="E1255" i="4"/>
  <c r="D1255" i="4" s="1"/>
  <c r="E1256" i="4"/>
  <c r="D1256" i="4" s="1"/>
  <c r="E1257" i="4"/>
  <c r="D1257" i="4" s="1"/>
  <c r="E1258" i="4"/>
  <c r="D1258" i="4" s="1"/>
  <c r="E1259" i="4"/>
  <c r="D1259" i="4" s="1"/>
  <c r="E1260" i="4"/>
  <c r="D1260" i="4" s="1"/>
  <c r="E1261" i="4"/>
  <c r="D1261" i="4" s="1"/>
  <c r="E1262" i="4"/>
  <c r="D1262" i="4" s="1"/>
  <c r="E1263" i="4"/>
  <c r="D1263" i="4" s="1"/>
  <c r="E1264" i="4"/>
  <c r="D1264" i="4" s="1"/>
  <c r="E1265" i="4"/>
  <c r="D1265" i="4" s="1"/>
  <c r="E1266" i="4"/>
  <c r="D1266" i="4" s="1"/>
  <c r="E1267" i="4"/>
  <c r="D1267" i="4" s="1"/>
  <c r="E1268" i="4"/>
  <c r="D1268" i="4" s="1"/>
  <c r="E1269" i="4"/>
  <c r="D1269" i="4" s="1"/>
  <c r="E1270" i="4"/>
  <c r="D1270" i="4" s="1"/>
  <c r="E1271" i="4"/>
  <c r="D1271" i="4" s="1"/>
  <c r="E1272" i="4"/>
  <c r="D1272" i="4" s="1"/>
  <c r="E1273" i="4"/>
  <c r="D1273" i="4" s="1"/>
  <c r="E1274" i="4"/>
  <c r="D1274" i="4" s="1"/>
  <c r="E1275" i="4"/>
  <c r="D1275" i="4" s="1"/>
  <c r="E1276" i="4"/>
  <c r="D1276" i="4" s="1"/>
  <c r="E1277" i="4"/>
  <c r="D1277" i="4" s="1"/>
  <c r="E1278" i="4"/>
  <c r="D1278" i="4" s="1"/>
  <c r="E1279" i="4"/>
  <c r="D1279" i="4" s="1"/>
  <c r="E1280" i="4"/>
  <c r="D1280" i="4" s="1"/>
  <c r="E1281" i="4"/>
  <c r="D1281" i="4" s="1"/>
  <c r="E1282" i="4"/>
  <c r="D1282" i="4" s="1"/>
  <c r="E1283" i="4"/>
  <c r="D1283" i="4" s="1"/>
  <c r="E1284" i="4"/>
  <c r="D1284" i="4" s="1"/>
  <c r="E1285" i="4"/>
  <c r="D1285" i="4" s="1"/>
  <c r="E1286" i="4"/>
  <c r="D1286" i="4" s="1"/>
  <c r="E1287" i="4"/>
  <c r="D1287" i="4" s="1"/>
  <c r="E1288" i="4"/>
  <c r="D1288" i="4" s="1"/>
  <c r="E1289" i="4"/>
  <c r="D1289" i="4" s="1"/>
  <c r="E1290" i="4"/>
  <c r="D1290" i="4" s="1"/>
  <c r="E1291" i="4"/>
  <c r="D1291" i="4" s="1"/>
  <c r="E1292" i="4"/>
  <c r="D1292" i="4" s="1"/>
  <c r="E1293" i="4"/>
  <c r="D1293" i="4" s="1"/>
  <c r="E1294" i="4"/>
  <c r="D1294" i="4" s="1"/>
  <c r="E1295" i="4"/>
  <c r="D1295" i="4" s="1"/>
  <c r="E1296" i="4"/>
  <c r="D1296" i="4" s="1"/>
  <c r="E1297" i="4"/>
  <c r="D1297" i="4" s="1"/>
  <c r="E1298" i="4"/>
  <c r="D1298" i="4" s="1"/>
  <c r="E1299" i="4"/>
  <c r="D1299" i="4" s="1"/>
  <c r="E1300" i="4"/>
  <c r="D1300" i="4" s="1"/>
  <c r="E1301" i="4"/>
  <c r="D1301" i="4" s="1"/>
  <c r="E1302" i="4"/>
  <c r="D1302" i="4" s="1"/>
  <c r="E1303" i="4"/>
  <c r="D1303" i="4" s="1"/>
  <c r="E1304" i="4"/>
  <c r="D1304" i="4" s="1"/>
  <c r="E1305" i="4"/>
  <c r="D1305" i="4" s="1"/>
  <c r="E1306" i="4"/>
  <c r="D1306" i="4" s="1"/>
  <c r="E1307" i="4"/>
  <c r="D1307" i="4" s="1"/>
  <c r="E1308" i="4"/>
  <c r="D1308" i="4" s="1"/>
  <c r="E1309" i="4"/>
  <c r="D1309" i="4" s="1"/>
  <c r="E1310" i="4"/>
  <c r="D1310" i="4" s="1"/>
  <c r="E1311" i="4"/>
  <c r="D1311" i="4" s="1"/>
  <c r="E1312" i="4"/>
  <c r="D1312" i="4" s="1"/>
  <c r="E1313" i="4"/>
  <c r="D1313" i="4" s="1"/>
  <c r="E1314" i="4"/>
  <c r="D1314" i="4" s="1"/>
  <c r="E1315" i="4"/>
  <c r="D1315" i="4" s="1"/>
  <c r="E1316" i="4"/>
  <c r="D1316" i="4" s="1"/>
  <c r="E1317" i="4"/>
  <c r="D1317" i="4" s="1"/>
  <c r="E1318" i="4"/>
  <c r="D1318" i="4" s="1"/>
  <c r="E1319" i="4"/>
  <c r="D1319" i="4" s="1"/>
  <c r="E1320" i="4"/>
  <c r="D1320" i="4" s="1"/>
  <c r="E1321" i="4"/>
  <c r="D1321" i="4" s="1"/>
  <c r="E1322" i="4"/>
  <c r="D1322" i="4" s="1"/>
  <c r="E1323" i="4"/>
  <c r="D1323" i="4" s="1"/>
  <c r="E1324" i="4"/>
  <c r="D1324" i="4" s="1"/>
  <c r="E1325" i="4"/>
  <c r="D1325" i="4" s="1"/>
  <c r="E1326" i="4"/>
  <c r="D1326" i="4" s="1"/>
  <c r="E1327" i="4"/>
  <c r="D1327" i="4" s="1"/>
  <c r="E1328" i="4"/>
  <c r="D1328" i="4" s="1"/>
  <c r="E1329" i="4"/>
  <c r="D1329" i="4" s="1"/>
  <c r="E1330" i="4"/>
  <c r="D1330" i="4" s="1"/>
  <c r="E1331" i="4"/>
  <c r="D1331" i="4" s="1"/>
  <c r="E1332" i="4"/>
  <c r="D1332" i="4" s="1"/>
  <c r="E1333" i="4"/>
  <c r="D1333" i="4" s="1"/>
  <c r="E1334" i="4"/>
  <c r="D1334" i="4" s="1"/>
  <c r="E1335" i="4"/>
  <c r="D1335" i="4" s="1"/>
  <c r="E1336" i="4"/>
  <c r="D1336" i="4" s="1"/>
  <c r="E1337" i="4"/>
  <c r="D1337" i="4" s="1"/>
  <c r="E1338" i="4"/>
  <c r="D1338" i="4" s="1"/>
  <c r="E1339" i="4"/>
  <c r="D1339" i="4" s="1"/>
  <c r="E1340" i="4"/>
  <c r="D1340" i="4" s="1"/>
  <c r="E1341" i="4"/>
  <c r="D1341" i="4" s="1"/>
  <c r="E1342" i="4"/>
  <c r="D1342" i="4" s="1"/>
  <c r="E1343" i="4"/>
  <c r="D1343" i="4" s="1"/>
  <c r="E1344" i="4"/>
  <c r="D1344" i="4" s="1"/>
  <c r="E1345" i="4"/>
  <c r="D1345" i="4" s="1"/>
  <c r="E1346" i="4"/>
  <c r="D1346" i="4" s="1"/>
  <c r="E1347" i="4"/>
  <c r="D1347" i="4" s="1"/>
  <c r="E1348" i="4"/>
  <c r="D1348" i="4" s="1"/>
  <c r="E1349" i="4"/>
  <c r="D1349" i="4" s="1"/>
  <c r="E1350" i="4"/>
  <c r="D1350" i="4" s="1"/>
  <c r="E1351" i="4"/>
  <c r="D1351" i="4" s="1"/>
  <c r="E1352" i="4"/>
  <c r="D1352" i="4" s="1"/>
  <c r="E1353" i="4"/>
  <c r="D1353" i="4" s="1"/>
  <c r="E1354" i="4"/>
  <c r="D1354" i="4" s="1"/>
  <c r="E1355" i="4"/>
  <c r="D1355" i="4" s="1"/>
  <c r="E1356" i="4"/>
  <c r="D1356" i="4" s="1"/>
  <c r="E1357" i="4"/>
  <c r="D1357" i="4" s="1"/>
  <c r="E1358" i="4"/>
  <c r="D1358" i="4" s="1"/>
  <c r="E1359" i="4"/>
  <c r="D1359" i="4" s="1"/>
  <c r="E1360" i="4"/>
  <c r="D1360" i="4" s="1"/>
  <c r="E1361" i="4"/>
  <c r="D1361" i="4" s="1"/>
  <c r="E1362" i="4"/>
  <c r="D1362" i="4" s="1"/>
  <c r="E1363" i="4"/>
  <c r="D1363" i="4" s="1"/>
  <c r="E1364" i="4"/>
  <c r="D1364" i="4" s="1"/>
  <c r="E1365" i="4"/>
  <c r="D1365" i="4" s="1"/>
  <c r="E1366" i="4"/>
  <c r="D1366" i="4" s="1"/>
  <c r="E1367" i="4"/>
  <c r="D1367" i="4" s="1"/>
  <c r="E1368" i="4"/>
  <c r="D1368" i="4" s="1"/>
  <c r="E1369" i="4"/>
  <c r="D1369" i="4" s="1"/>
  <c r="E1370" i="4"/>
  <c r="D1370" i="4" s="1"/>
  <c r="E1371" i="4"/>
  <c r="D1371" i="4" s="1"/>
  <c r="E1372" i="4"/>
  <c r="D1372" i="4" s="1"/>
  <c r="E1373" i="4"/>
  <c r="D1373" i="4" s="1"/>
  <c r="E1374" i="4"/>
  <c r="D1374" i="4" s="1"/>
  <c r="E1375" i="4"/>
  <c r="D1375" i="4" s="1"/>
  <c r="E1376" i="4"/>
  <c r="D1376" i="4" s="1"/>
  <c r="E1377" i="4"/>
  <c r="D1377" i="4" s="1"/>
  <c r="E1378" i="4"/>
  <c r="D1378" i="4" s="1"/>
  <c r="E1379" i="4"/>
  <c r="D1379" i="4" s="1"/>
  <c r="E1380" i="4"/>
  <c r="D1380" i="4" s="1"/>
  <c r="E1381" i="4"/>
  <c r="D1381" i="4" s="1"/>
  <c r="E1382" i="4"/>
  <c r="D1382" i="4" s="1"/>
  <c r="E1383" i="4"/>
  <c r="D1383" i="4" s="1"/>
  <c r="E1384" i="4"/>
  <c r="D1384" i="4" s="1"/>
  <c r="E1385" i="4"/>
  <c r="D1385" i="4" s="1"/>
  <c r="E1386" i="4"/>
  <c r="D1386" i="4" s="1"/>
  <c r="E1387" i="4"/>
  <c r="D1387" i="4" s="1"/>
  <c r="E1388" i="4"/>
  <c r="D1388" i="4" s="1"/>
  <c r="E1389" i="4"/>
  <c r="D1389" i="4" s="1"/>
  <c r="E1390" i="4"/>
  <c r="D1390" i="4" s="1"/>
  <c r="E1391" i="4"/>
  <c r="D1391" i="4" s="1"/>
  <c r="E1392" i="4"/>
  <c r="D1392" i="4" s="1"/>
  <c r="E1393" i="4"/>
  <c r="D1393" i="4" s="1"/>
  <c r="E1394" i="4"/>
  <c r="D1394" i="4" s="1"/>
  <c r="E1395" i="4"/>
  <c r="D1395" i="4" s="1"/>
  <c r="E1396" i="4"/>
  <c r="D1396" i="4" s="1"/>
  <c r="E1397" i="4"/>
  <c r="D1397" i="4" s="1"/>
  <c r="E1398" i="4"/>
  <c r="D1398" i="4" s="1"/>
  <c r="E1399" i="4"/>
  <c r="D1399" i="4" s="1"/>
  <c r="E1400" i="4"/>
  <c r="D1400" i="4" s="1"/>
  <c r="E1401" i="4"/>
  <c r="D1401" i="4" s="1"/>
  <c r="E1402" i="4"/>
  <c r="D1402" i="4" s="1"/>
  <c r="E1403" i="4"/>
  <c r="D1403" i="4" s="1"/>
  <c r="E1404" i="4"/>
  <c r="D1404" i="4" s="1"/>
  <c r="E1405" i="4"/>
  <c r="D1405" i="4" s="1"/>
  <c r="E1406" i="4"/>
  <c r="D1406" i="4" s="1"/>
  <c r="E1407" i="4"/>
  <c r="D1407" i="4" s="1"/>
  <c r="E1408" i="4"/>
  <c r="D1408" i="4" s="1"/>
  <c r="E1409" i="4"/>
  <c r="D1409" i="4" s="1"/>
  <c r="E1410" i="4"/>
  <c r="D1410" i="4" s="1"/>
  <c r="E1411" i="4"/>
  <c r="D1411" i="4" s="1"/>
  <c r="E1412" i="4"/>
  <c r="D1412" i="4" s="1"/>
  <c r="E1413" i="4"/>
  <c r="D1413" i="4" s="1"/>
  <c r="E1414" i="4"/>
  <c r="D1414" i="4" s="1"/>
  <c r="E1415" i="4"/>
  <c r="D1415" i="4" s="1"/>
  <c r="E1416" i="4"/>
  <c r="D1416" i="4" s="1"/>
  <c r="E1417" i="4"/>
  <c r="D1417" i="4" s="1"/>
  <c r="E1418" i="4"/>
  <c r="D1418" i="4" s="1"/>
  <c r="E1419" i="4"/>
  <c r="D1419" i="4" s="1"/>
  <c r="E1420" i="4"/>
  <c r="D1420" i="4" s="1"/>
  <c r="E1421" i="4"/>
  <c r="D1421" i="4" s="1"/>
  <c r="E1422" i="4"/>
  <c r="D1422" i="4" s="1"/>
  <c r="E1423" i="4"/>
  <c r="D1423" i="4" s="1"/>
  <c r="E1424" i="4"/>
  <c r="D1424" i="4" s="1"/>
  <c r="E1425" i="4"/>
  <c r="D1425" i="4" s="1"/>
  <c r="E1426" i="4"/>
  <c r="D1426" i="4" s="1"/>
  <c r="E1427" i="4"/>
  <c r="D1427" i="4" s="1"/>
  <c r="E1428" i="4"/>
  <c r="D1428" i="4" s="1"/>
  <c r="E1429" i="4"/>
  <c r="D1429" i="4" s="1"/>
  <c r="E1430" i="4"/>
  <c r="D1430" i="4" s="1"/>
  <c r="E1431" i="4"/>
  <c r="D1431" i="4" s="1"/>
  <c r="E1432" i="4"/>
  <c r="D1432" i="4" s="1"/>
  <c r="E1433" i="4"/>
  <c r="D1433" i="4" s="1"/>
  <c r="E1434" i="4"/>
  <c r="D1434" i="4" s="1"/>
  <c r="E1435" i="4"/>
  <c r="D1435" i="4" s="1"/>
  <c r="E1436" i="4"/>
  <c r="D1436" i="4" s="1"/>
  <c r="E1437" i="4"/>
  <c r="D1437" i="4" s="1"/>
  <c r="E1438" i="4"/>
  <c r="D1438" i="4" s="1"/>
  <c r="E1439" i="4"/>
  <c r="D1439" i="4" s="1"/>
  <c r="E1440" i="4"/>
  <c r="D1440" i="4" s="1"/>
  <c r="E1441" i="4"/>
  <c r="D1441" i="4" s="1"/>
  <c r="E1442" i="4"/>
  <c r="D1442" i="4" s="1"/>
  <c r="E1443" i="4"/>
  <c r="D1443" i="4" s="1"/>
  <c r="E1444" i="4"/>
  <c r="D1444" i="4" s="1"/>
  <c r="E1445" i="4"/>
  <c r="D1445" i="4" s="1"/>
  <c r="E1446" i="4"/>
  <c r="D1446" i="4" s="1"/>
  <c r="E1447" i="4"/>
  <c r="D1447" i="4" s="1"/>
  <c r="E1448" i="4"/>
  <c r="D1448" i="4" s="1"/>
  <c r="E1449" i="4"/>
  <c r="D1449" i="4" s="1"/>
  <c r="E1450" i="4"/>
  <c r="D1450" i="4" s="1"/>
  <c r="E1451" i="4"/>
  <c r="D1451" i="4" s="1"/>
  <c r="E1452" i="4"/>
  <c r="D1452" i="4" s="1"/>
  <c r="E1453" i="4"/>
  <c r="D1453" i="4" s="1"/>
  <c r="E1454" i="4"/>
  <c r="D1454" i="4" s="1"/>
  <c r="E1455" i="4"/>
  <c r="D1455" i="4" s="1"/>
  <c r="E1456" i="4"/>
  <c r="D1456" i="4" s="1"/>
  <c r="E1457" i="4"/>
  <c r="D1457" i="4" s="1"/>
  <c r="E1458" i="4"/>
  <c r="D1458" i="4" s="1"/>
  <c r="E1459" i="4"/>
  <c r="D1459" i="4" s="1"/>
  <c r="E1460" i="4"/>
  <c r="D1460" i="4" s="1"/>
  <c r="E1461" i="4"/>
  <c r="D1461" i="4" s="1"/>
  <c r="E1462" i="4"/>
  <c r="D1462" i="4" s="1"/>
  <c r="E1463" i="4"/>
  <c r="D1463" i="4" s="1"/>
  <c r="E1464" i="4"/>
  <c r="D1464" i="4" s="1"/>
  <c r="E1465" i="4"/>
  <c r="D1465" i="4" s="1"/>
  <c r="E1466" i="4"/>
  <c r="D1466" i="4" s="1"/>
  <c r="E1467" i="4"/>
  <c r="D1467" i="4" s="1"/>
  <c r="E1468" i="4"/>
  <c r="D1468" i="4" s="1"/>
  <c r="E1469" i="4"/>
  <c r="D1469" i="4" s="1"/>
  <c r="E1470" i="4"/>
  <c r="D1470" i="4" s="1"/>
  <c r="E1471" i="4"/>
  <c r="D1471" i="4" s="1"/>
  <c r="E1472" i="4"/>
  <c r="D1472" i="4" s="1"/>
  <c r="E1473" i="4"/>
  <c r="D1473" i="4" s="1"/>
  <c r="E1474" i="4"/>
  <c r="D1474" i="4" s="1"/>
  <c r="E1475" i="4"/>
  <c r="D1475" i="4" s="1"/>
  <c r="E1476" i="4"/>
  <c r="D1476" i="4" s="1"/>
  <c r="E1477" i="4"/>
  <c r="D1477" i="4" s="1"/>
  <c r="E1478" i="4"/>
  <c r="D1478" i="4" s="1"/>
  <c r="E1479" i="4"/>
  <c r="D1479" i="4" s="1"/>
  <c r="E1480" i="4"/>
  <c r="D1480" i="4" s="1"/>
  <c r="E1481" i="4"/>
  <c r="D1481" i="4" s="1"/>
  <c r="E1482" i="4"/>
  <c r="D1482" i="4" s="1"/>
  <c r="E1483" i="4"/>
  <c r="D1483" i="4" s="1"/>
  <c r="E1484" i="4"/>
  <c r="D1484" i="4" s="1"/>
  <c r="E1485" i="4"/>
  <c r="D1485" i="4" s="1"/>
  <c r="E1486" i="4"/>
  <c r="D1486" i="4" s="1"/>
  <c r="E1487" i="4"/>
  <c r="D1487" i="4" s="1"/>
  <c r="E1488" i="4"/>
  <c r="D1488" i="4" s="1"/>
  <c r="E1489" i="4"/>
  <c r="D1489" i="4" s="1"/>
  <c r="E1490" i="4"/>
  <c r="D1490" i="4" s="1"/>
  <c r="E1491" i="4"/>
  <c r="D1491" i="4" s="1"/>
  <c r="E1492" i="4"/>
  <c r="D1492" i="4" s="1"/>
  <c r="E1493" i="4"/>
  <c r="D1493" i="4" s="1"/>
  <c r="E1494" i="4"/>
  <c r="D1494" i="4" s="1"/>
  <c r="E1495" i="4"/>
  <c r="D1495" i="4" s="1"/>
  <c r="E1496" i="4"/>
  <c r="D1496" i="4" s="1"/>
  <c r="E1497" i="4"/>
  <c r="D1497" i="4" s="1"/>
  <c r="E1498" i="4"/>
  <c r="D1498" i="4" s="1"/>
  <c r="E1499" i="4"/>
  <c r="D1499" i="4" s="1"/>
  <c r="E1500" i="4"/>
  <c r="D1500" i="4" s="1"/>
  <c r="E1501" i="4"/>
  <c r="D1501" i="4" s="1"/>
  <c r="E1502" i="4"/>
  <c r="D1502" i="4" s="1"/>
  <c r="E1503" i="4"/>
  <c r="D1503" i="4" s="1"/>
  <c r="E1504" i="4"/>
  <c r="D1504" i="4" s="1"/>
  <c r="E1505" i="4"/>
  <c r="D1505" i="4" s="1"/>
  <c r="E1506" i="4"/>
  <c r="D1506" i="4" s="1"/>
  <c r="E1507" i="4"/>
  <c r="D1507" i="4" s="1"/>
  <c r="E1508" i="4"/>
  <c r="D1508" i="4" s="1"/>
  <c r="E1509" i="4"/>
  <c r="D1509" i="4" s="1"/>
  <c r="E1510" i="4"/>
  <c r="D1510" i="4" s="1"/>
  <c r="E1511" i="4"/>
  <c r="D1511" i="4" s="1"/>
  <c r="E1512" i="4"/>
  <c r="D1512" i="4" s="1"/>
  <c r="E1513" i="4"/>
  <c r="D1513" i="4" s="1"/>
  <c r="E1514" i="4"/>
  <c r="D1514" i="4" s="1"/>
  <c r="E1515" i="4"/>
  <c r="D1515" i="4" s="1"/>
  <c r="E1516" i="4"/>
  <c r="D1516" i="4" s="1"/>
  <c r="E1517" i="4"/>
  <c r="D1517" i="4" s="1"/>
  <c r="E1518" i="4"/>
  <c r="D1518" i="4" s="1"/>
  <c r="E1519" i="4"/>
  <c r="D1519" i="4" s="1"/>
  <c r="E1520" i="4"/>
  <c r="D1520" i="4" s="1"/>
  <c r="E1521" i="4"/>
  <c r="D1521" i="4" s="1"/>
  <c r="E1522" i="4"/>
  <c r="D1522" i="4" s="1"/>
  <c r="E1523" i="4"/>
  <c r="D1523" i="4" s="1"/>
  <c r="E1524" i="4"/>
  <c r="D1524" i="4" s="1"/>
  <c r="E1525" i="4"/>
  <c r="D1525" i="4" s="1"/>
  <c r="E1526" i="4"/>
  <c r="D1526" i="4" s="1"/>
  <c r="E1527" i="4"/>
  <c r="D1527" i="4" s="1"/>
  <c r="E1528" i="4"/>
  <c r="D1528" i="4" s="1"/>
  <c r="E1529" i="4"/>
  <c r="D1529" i="4" s="1"/>
  <c r="E1530" i="4"/>
  <c r="D1530" i="4" s="1"/>
  <c r="E1531" i="4"/>
  <c r="D1531" i="4" s="1"/>
  <c r="E1532" i="4"/>
  <c r="D1532" i="4" s="1"/>
  <c r="E1533" i="4"/>
  <c r="D1533" i="4" s="1"/>
  <c r="E1534" i="4"/>
  <c r="D1534" i="4" s="1"/>
  <c r="E1535" i="4"/>
  <c r="D1535" i="4" s="1"/>
  <c r="E1536" i="4"/>
  <c r="D1536" i="4" s="1"/>
  <c r="E1537" i="4"/>
  <c r="D1537" i="4" s="1"/>
  <c r="E1538" i="4"/>
  <c r="D1538" i="4" s="1"/>
  <c r="E1539" i="4"/>
  <c r="D1539" i="4" s="1"/>
  <c r="E1540" i="4"/>
  <c r="D1540" i="4" s="1"/>
  <c r="E1541" i="4"/>
  <c r="D1541" i="4" s="1"/>
  <c r="E1542" i="4"/>
  <c r="D1542" i="4" s="1"/>
  <c r="E1543" i="4"/>
  <c r="D1543" i="4" s="1"/>
  <c r="E1544" i="4"/>
  <c r="D1544" i="4" s="1"/>
  <c r="E1545" i="4"/>
  <c r="D1545" i="4" s="1"/>
  <c r="E1546" i="4"/>
  <c r="D1546" i="4" s="1"/>
  <c r="E1547" i="4"/>
  <c r="D1547" i="4" s="1"/>
  <c r="E1548" i="4"/>
  <c r="D1548" i="4" s="1"/>
  <c r="E1549" i="4"/>
  <c r="D1549" i="4" s="1"/>
  <c r="E1550" i="4"/>
  <c r="D1550" i="4" s="1"/>
  <c r="E1551" i="4"/>
  <c r="D1551" i="4" s="1"/>
  <c r="E1552" i="4"/>
  <c r="D1552" i="4" s="1"/>
  <c r="E1553" i="4"/>
  <c r="D1553" i="4" s="1"/>
  <c r="E1554" i="4"/>
  <c r="D1554" i="4" s="1"/>
  <c r="E1555" i="4"/>
  <c r="D1555" i="4" s="1"/>
  <c r="E1556" i="4"/>
  <c r="D1556" i="4" s="1"/>
  <c r="E1557" i="4"/>
  <c r="D1557" i="4" s="1"/>
  <c r="E1558" i="4"/>
  <c r="D1558" i="4" s="1"/>
  <c r="E1559" i="4"/>
  <c r="D1559" i="4" s="1"/>
  <c r="E1560" i="4"/>
  <c r="D1560" i="4" s="1"/>
  <c r="E1561" i="4"/>
  <c r="D1561" i="4" s="1"/>
  <c r="E1562" i="4"/>
  <c r="D1562" i="4" s="1"/>
  <c r="E1563" i="4"/>
  <c r="D1563" i="4" s="1"/>
  <c r="E1564" i="4"/>
  <c r="D1564" i="4" s="1"/>
  <c r="E1565" i="4"/>
  <c r="D1565" i="4" s="1"/>
  <c r="E1566" i="4"/>
  <c r="D1566" i="4" s="1"/>
  <c r="E1567" i="4"/>
  <c r="D1567" i="4" s="1"/>
  <c r="E1568" i="4"/>
  <c r="D1568" i="4" s="1"/>
  <c r="E1569" i="4"/>
  <c r="D1569" i="4" s="1"/>
  <c r="E1570" i="4"/>
  <c r="D1570" i="4" s="1"/>
  <c r="E1571" i="4"/>
  <c r="D1571" i="4" s="1"/>
  <c r="E1572" i="4"/>
  <c r="D1572" i="4" s="1"/>
  <c r="E1573" i="4"/>
  <c r="D1573" i="4" s="1"/>
  <c r="E1574" i="4"/>
  <c r="D1574" i="4" s="1"/>
  <c r="E1575" i="4"/>
  <c r="D1575" i="4" s="1"/>
  <c r="E1576" i="4"/>
  <c r="D1576" i="4" s="1"/>
  <c r="E1577" i="4"/>
  <c r="D1577" i="4" s="1"/>
  <c r="E1578" i="4"/>
  <c r="D1578" i="4" s="1"/>
  <c r="E1579" i="4"/>
  <c r="D1579" i="4" s="1"/>
  <c r="E1580" i="4"/>
  <c r="D1580" i="4" s="1"/>
  <c r="E1581" i="4"/>
  <c r="D1581" i="4" s="1"/>
  <c r="E1582" i="4"/>
  <c r="D1582" i="4" s="1"/>
  <c r="E1583" i="4"/>
  <c r="D1583" i="4" s="1"/>
  <c r="E1584" i="4"/>
  <c r="D1584" i="4" s="1"/>
  <c r="E1585" i="4"/>
  <c r="D1585" i="4" s="1"/>
  <c r="E1586" i="4"/>
  <c r="D1586" i="4" s="1"/>
  <c r="E1587" i="4"/>
  <c r="D1587" i="4" s="1"/>
  <c r="E1588" i="4"/>
  <c r="D1588" i="4" s="1"/>
  <c r="E1589" i="4"/>
  <c r="D1589" i="4" s="1"/>
  <c r="E1590" i="4"/>
  <c r="D1590" i="4" s="1"/>
  <c r="E1591" i="4"/>
  <c r="D1591" i="4" s="1"/>
  <c r="E1592" i="4"/>
  <c r="D1592" i="4" s="1"/>
  <c r="E1593" i="4"/>
  <c r="D1593" i="4" s="1"/>
  <c r="E1594" i="4"/>
  <c r="D1594" i="4" s="1"/>
  <c r="E1595" i="4"/>
  <c r="D1595" i="4" s="1"/>
  <c r="E1596" i="4"/>
  <c r="D1596" i="4" s="1"/>
  <c r="E1597" i="4"/>
  <c r="D1597" i="4" s="1"/>
  <c r="E1598" i="4"/>
  <c r="D1598" i="4" s="1"/>
  <c r="E1599" i="4"/>
  <c r="D1599" i="4" s="1"/>
  <c r="E1600" i="4"/>
  <c r="D1600" i="4" s="1"/>
  <c r="E1601" i="4"/>
  <c r="D1601" i="4" s="1"/>
  <c r="E1602" i="4"/>
  <c r="D1602" i="4" s="1"/>
  <c r="E1603" i="4"/>
  <c r="D1603" i="4" s="1"/>
  <c r="E1604" i="4"/>
  <c r="D1604" i="4" s="1"/>
  <c r="E1605" i="4"/>
  <c r="D1605" i="4" s="1"/>
  <c r="E1606" i="4"/>
  <c r="D1606" i="4" s="1"/>
  <c r="E1607" i="4"/>
  <c r="D1607" i="4" s="1"/>
  <c r="E1608" i="4"/>
  <c r="D1608" i="4" s="1"/>
  <c r="E1609" i="4"/>
  <c r="D1609" i="4" s="1"/>
  <c r="E1610" i="4"/>
  <c r="D1610" i="4" s="1"/>
  <c r="E1611" i="4"/>
  <c r="D1611" i="4" s="1"/>
  <c r="E1612" i="4"/>
  <c r="D1612" i="4" s="1"/>
  <c r="E1613" i="4"/>
  <c r="D1613" i="4" s="1"/>
  <c r="E1614" i="4"/>
  <c r="D1614" i="4" s="1"/>
  <c r="E1615" i="4"/>
  <c r="D1615" i="4" s="1"/>
  <c r="E1616" i="4"/>
  <c r="D1616" i="4" s="1"/>
  <c r="E1617" i="4"/>
  <c r="D1617" i="4" s="1"/>
  <c r="E1618" i="4"/>
  <c r="D1618" i="4" s="1"/>
  <c r="E1619" i="4"/>
  <c r="D1619" i="4" s="1"/>
  <c r="E1620" i="4"/>
  <c r="D1620" i="4" s="1"/>
  <c r="E1621" i="4"/>
  <c r="D1621" i="4" s="1"/>
  <c r="E1622" i="4"/>
  <c r="D1622" i="4" s="1"/>
  <c r="E1623" i="4"/>
  <c r="D1623" i="4" s="1"/>
  <c r="E1624" i="4"/>
  <c r="D1624" i="4" s="1"/>
  <c r="E1625" i="4"/>
  <c r="D1625" i="4" s="1"/>
  <c r="E1626" i="4"/>
  <c r="D1626" i="4" s="1"/>
  <c r="E1627" i="4"/>
  <c r="D1627" i="4" s="1"/>
  <c r="E1628" i="4"/>
  <c r="D1628" i="4" s="1"/>
  <c r="E1629" i="4"/>
  <c r="D1629" i="4" s="1"/>
  <c r="E1630" i="4"/>
  <c r="D1630" i="4" s="1"/>
  <c r="E1631" i="4"/>
  <c r="D1631" i="4" s="1"/>
  <c r="E1632" i="4"/>
  <c r="D1632" i="4" s="1"/>
  <c r="E1633" i="4"/>
  <c r="D1633" i="4" s="1"/>
  <c r="E1634" i="4"/>
  <c r="D1634" i="4" s="1"/>
  <c r="E1635" i="4"/>
  <c r="D1635" i="4" s="1"/>
  <c r="E1636" i="4"/>
  <c r="D1636" i="4" s="1"/>
  <c r="E1637" i="4"/>
  <c r="D1637" i="4" s="1"/>
  <c r="E1638" i="4"/>
  <c r="D1638" i="4" s="1"/>
  <c r="E1639" i="4"/>
  <c r="D1639" i="4" s="1"/>
  <c r="E1640" i="4"/>
  <c r="D1640" i="4" s="1"/>
  <c r="E1641" i="4"/>
  <c r="D1641" i="4" s="1"/>
  <c r="E1642" i="4"/>
  <c r="D1642" i="4" s="1"/>
  <c r="E1643" i="4"/>
  <c r="D1643" i="4" s="1"/>
  <c r="E1644" i="4"/>
  <c r="D1644" i="4" s="1"/>
  <c r="E1645" i="4"/>
  <c r="D1645" i="4" s="1"/>
  <c r="E1646" i="4"/>
  <c r="D1646" i="4" s="1"/>
  <c r="E1647" i="4"/>
  <c r="D1647" i="4" s="1"/>
  <c r="E1648" i="4"/>
  <c r="D1648" i="4" s="1"/>
  <c r="E1649" i="4"/>
  <c r="D1649" i="4" s="1"/>
  <c r="E1650" i="4"/>
  <c r="D1650" i="4" s="1"/>
  <c r="E1651" i="4"/>
  <c r="D1651" i="4" s="1"/>
  <c r="E1652" i="4"/>
  <c r="D1652" i="4" s="1"/>
  <c r="E1653" i="4"/>
  <c r="D1653" i="4" s="1"/>
  <c r="E1654" i="4"/>
  <c r="D1654" i="4" s="1"/>
  <c r="E1655" i="4"/>
  <c r="D1655" i="4" s="1"/>
  <c r="E1656" i="4"/>
  <c r="D1656" i="4" s="1"/>
  <c r="E1657" i="4"/>
  <c r="D1657" i="4" s="1"/>
  <c r="E1658" i="4"/>
  <c r="D1658" i="4" s="1"/>
  <c r="E1659" i="4"/>
  <c r="D1659" i="4" s="1"/>
  <c r="E1660" i="4"/>
  <c r="D1660" i="4" s="1"/>
  <c r="E1661" i="4"/>
  <c r="D1661" i="4" s="1"/>
  <c r="E1662" i="4"/>
  <c r="D1662" i="4" s="1"/>
  <c r="E1663" i="4"/>
  <c r="D1663" i="4" s="1"/>
  <c r="E1664" i="4"/>
  <c r="D1664" i="4" s="1"/>
  <c r="E1665" i="4"/>
  <c r="D1665" i="4" s="1"/>
  <c r="E1666" i="4"/>
  <c r="D1666" i="4" s="1"/>
  <c r="E1667" i="4"/>
  <c r="D1667" i="4" s="1"/>
  <c r="E1668" i="4"/>
  <c r="D1668" i="4" s="1"/>
  <c r="E1669" i="4"/>
  <c r="D1669" i="4" s="1"/>
  <c r="E1670" i="4"/>
  <c r="D1670" i="4" s="1"/>
  <c r="E1671" i="4"/>
  <c r="D1671" i="4" s="1"/>
  <c r="E1672" i="4"/>
  <c r="D1672" i="4" s="1"/>
  <c r="E1673" i="4"/>
  <c r="D1673" i="4" s="1"/>
  <c r="E1674" i="4"/>
  <c r="D1674" i="4" s="1"/>
  <c r="E1675" i="4"/>
  <c r="D1675" i="4" s="1"/>
  <c r="E1676" i="4"/>
  <c r="D1676" i="4" s="1"/>
  <c r="E1677" i="4"/>
  <c r="D1677" i="4" s="1"/>
  <c r="E1678" i="4"/>
  <c r="D1678" i="4" s="1"/>
  <c r="E1679" i="4"/>
  <c r="D1679" i="4" s="1"/>
  <c r="E1680" i="4"/>
  <c r="D1680" i="4" s="1"/>
  <c r="E1681" i="4"/>
  <c r="D1681" i="4" s="1"/>
  <c r="E1682" i="4"/>
  <c r="D1682" i="4" s="1"/>
  <c r="E1683" i="4"/>
  <c r="D1683" i="4" s="1"/>
  <c r="E1684" i="4"/>
  <c r="D1684" i="4" s="1"/>
  <c r="E1685" i="4"/>
  <c r="D1685" i="4" s="1"/>
  <c r="E1686" i="4"/>
  <c r="D1686" i="4" s="1"/>
  <c r="E1687" i="4"/>
  <c r="D1687" i="4" s="1"/>
  <c r="E1688" i="4"/>
  <c r="D1688" i="4" s="1"/>
  <c r="E1689" i="4"/>
  <c r="D1689" i="4" s="1"/>
  <c r="E1690" i="4"/>
  <c r="D1690" i="4" s="1"/>
  <c r="E1691" i="4"/>
  <c r="D1691" i="4" s="1"/>
  <c r="E1692" i="4"/>
  <c r="D1692" i="4" s="1"/>
  <c r="E1693" i="4"/>
  <c r="D1693" i="4" s="1"/>
  <c r="E1694" i="4"/>
  <c r="D1694" i="4" s="1"/>
  <c r="E1695" i="4"/>
  <c r="D1695" i="4" s="1"/>
  <c r="E1696" i="4"/>
  <c r="D1696" i="4" s="1"/>
  <c r="E1697" i="4"/>
  <c r="D1697" i="4" s="1"/>
  <c r="E1698" i="4"/>
  <c r="D1698" i="4" s="1"/>
  <c r="E1699" i="4"/>
  <c r="D1699" i="4" s="1"/>
  <c r="E1700" i="4"/>
  <c r="D1700" i="4" s="1"/>
  <c r="E1701" i="4"/>
  <c r="D1701" i="4" s="1"/>
  <c r="E1702" i="4"/>
  <c r="D1702" i="4" s="1"/>
  <c r="E1703" i="4"/>
  <c r="D1703" i="4" s="1"/>
  <c r="E1704" i="4"/>
  <c r="D1704" i="4" s="1"/>
  <c r="E1705" i="4"/>
  <c r="D1705" i="4" s="1"/>
  <c r="E1706" i="4"/>
  <c r="D1706" i="4" s="1"/>
  <c r="E1707" i="4"/>
  <c r="D1707" i="4" s="1"/>
  <c r="E1708" i="4"/>
  <c r="D1708" i="4" s="1"/>
  <c r="E1709" i="4"/>
  <c r="D1709" i="4" s="1"/>
  <c r="E1710" i="4"/>
  <c r="D1710" i="4" s="1"/>
  <c r="E1711" i="4"/>
  <c r="D1711" i="4" s="1"/>
  <c r="E1712" i="4"/>
  <c r="D1712" i="4" s="1"/>
  <c r="E1713" i="4"/>
  <c r="D1713" i="4" s="1"/>
  <c r="E1714" i="4"/>
  <c r="D1714" i="4" s="1"/>
  <c r="E1715" i="4"/>
  <c r="D1715" i="4" s="1"/>
  <c r="E1716" i="4"/>
  <c r="D1716" i="4" s="1"/>
  <c r="E1717" i="4"/>
  <c r="D1717" i="4" s="1"/>
  <c r="E1718" i="4"/>
  <c r="D1718" i="4" s="1"/>
  <c r="E1719" i="4"/>
  <c r="D1719" i="4" s="1"/>
  <c r="E1720" i="4"/>
  <c r="D1720" i="4" s="1"/>
  <c r="E1721" i="4"/>
  <c r="D1721" i="4" s="1"/>
  <c r="E1722" i="4"/>
  <c r="D1722" i="4" s="1"/>
  <c r="E1723" i="4"/>
  <c r="D1723" i="4" s="1"/>
  <c r="E1724" i="4"/>
  <c r="D1724" i="4" s="1"/>
  <c r="E1725" i="4"/>
  <c r="D1725" i="4" s="1"/>
  <c r="E1726" i="4"/>
  <c r="D1726" i="4" s="1"/>
  <c r="E1727" i="4"/>
  <c r="D1727" i="4" s="1"/>
  <c r="E1728" i="4"/>
  <c r="D1728" i="4" s="1"/>
  <c r="E1729" i="4"/>
  <c r="D1729" i="4" s="1"/>
  <c r="E1730" i="4"/>
  <c r="D1730" i="4" s="1"/>
  <c r="E1731" i="4"/>
  <c r="D1731" i="4" s="1"/>
  <c r="E1732" i="4"/>
  <c r="D1732" i="4" s="1"/>
  <c r="E1733" i="4"/>
  <c r="D1733" i="4" s="1"/>
  <c r="E1734" i="4"/>
  <c r="D1734" i="4" s="1"/>
  <c r="E1735" i="4"/>
  <c r="D1735" i="4" s="1"/>
  <c r="E1736" i="4"/>
  <c r="D1736" i="4" s="1"/>
  <c r="E1737" i="4"/>
  <c r="D1737" i="4" s="1"/>
  <c r="E1738" i="4"/>
  <c r="D1738" i="4" s="1"/>
  <c r="E1739" i="4"/>
  <c r="D1739" i="4" s="1"/>
  <c r="E1740" i="4"/>
  <c r="D1740" i="4" s="1"/>
  <c r="E1741" i="4"/>
  <c r="D1741" i="4" s="1"/>
  <c r="E1742" i="4"/>
  <c r="D1742" i="4" s="1"/>
  <c r="E1743" i="4"/>
  <c r="D1743" i="4" s="1"/>
  <c r="E1744" i="4"/>
  <c r="D1744" i="4" s="1"/>
  <c r="E1745" i="4"/>
  <c r="D1745" i="4" s="1"/>
  <c r="E1746" i="4"/>
  <c r="D1746" i="4" s="1"/>
  <c r="E1747" i="4"/>
  <c r="D1747" i="4" s="1"/>
  <c r="E1748" i="4"/>
  <c r="D1748" i="4" s="1"/>
  <c r="E1749" i="4"/>
  <c r="D1749" i="4" s="1"/>
  <c r="E1750" i="4"/>
  <c r="D1750" i="4" s="1"/>
  <c r="E1751" i="4"/>
  <c r="D1751" i="4" s="1"/>
  <c r="E1752" i="4"/>
  <c r="D1752" i="4" s="1"/>
  <c r="E1753" i="4"/>
  <c r="D1753" i="4" s="1"/>
  <c r="E1754" i="4"/>
  <c r="D1754" i="4" s="1"/>
  <c r="E1755" i="4"/>
  <c r="D1755" i="4" s="1"/>
  <c r="E1756" i="4"/>
  <c r="D1756" i="4" s="1"/>
  <c r="E1757" i="4"/>
  <c r="D1757" i="4" s="1"/>
  <c r="E1758" i="4"/>
  <c r="D1758" i="4" s="1"/>
  <c r="E1759" i="4"/>
  <c r="D1759" i="4" s="1"/>
  <c r="E1760" i="4"/>
  <c r="D1760" i="4" s="1"/>
  <c r="E1761" i="4"/>
  <c r="D1761" i="4" s="1"/>
  <c r="E1762" i="4"/>
  <c r="D1762" i="4" s="1"/>
  <c r="E1763" i="4"/>
  <c r="D1763" i="4" s="1"/>
  <c r="E1764" i="4"/>
  <c r="D1764" i="4" s="1"/>
  <c r="E1765" i="4"/>
  <c r="D1765" i="4" s="1"/>
  <c r="E1766" i="4"/>
  <c r="D1766" i="4" s="1"/>
  <c r="E1767" i="4"/>
  <c r="D1767" i="4" s="1"/>
  <c r="E1768" i="4"/>
  <c r="D1768" i="4" s="1"/>
  <c r="E1769" i="4"/>
  <c r="D1769" i="4" s="1"/>
  <c r="E1770" i="4"/>
  <c r="D1770" i="4" s="1"/>
  <c r="E1771" i="4"/>
  <c r="D1771" i="4" s="1"/>
  <c r="E1772" i="4"/>
  <c r="D1772" i="4" s="1"/>
  <c r="E1773" i="4"/>
  <c r="D1773" i="4" s="1"/>
  <c r="E1774" i="4"/>
  <c r="D1774" i="4" s="1"/>
  <c r="E1775" i="4"/>
  <c r="D1775" i="4" s="1"/>
  <c r="E1776" i="4"/>
  <c r="D1776" i="4" s="1"/>
  <c r="E1777" i="4"/>
  <c r="D1777" i="4" s="1"/>
  <c r="E1778" i="4"/>
  <c r="D1778" i="4" s="1"/>
  <c r="E1779" i="4"/>
  <c r="D1779" i="4" s="1"/>
  <c r="E1780" i="4"/>
  <c r="D1780" i="4" s="1"/>
  <c r="E1781" i="4"/>
  <c r="D1781" i="4" s="1"/>
  <c r="E1782" i="4"/>
  <c r="D1782" i="4" s="1"/>
  <c r="E1783" i="4"/>
  <c r="D1783" i="4" s="1"/>
  <c r="E1784" i="4"/>
  <c r="D1784" i="4" s="1"/>
  <c r="E1785" i="4"/>
  <c r="D1785" i="4" s="1"/>
  <c r="E1786" i="4"/>
  <c r="D1786" i="4" s="1"/>
  <c r="E1787" i="4"/>
  <c r="D1787" i="4" s="1"/>
  <c r="E1788" i="4"/>
  <c r="D1788" i="4" s="1"/>
  <c r="E1789" i="4"/>
  <c r="D1789" i="4" s="1"/>
  <c r="E1790" i="4"/>
  <c r="D1790" i="4" s="1"/>
  <c r="E1791" i="4"/>
  <c r="D1791" i="4" s="1"/>
  <c r="E1792" i="4"/>
  <c r="D1792" i="4" s="1"/>
  <c r="E1793" i="4"/>
  <c r="D1793" i="4" s="1"/>
  <c r="E1794" i="4"/>
  <c r="D1794" i="4" s="1"/>
  <c r="E1795" i="4"/>
  <c r="D1795" i="4" s="1"/>
  <c r="E1796" i="4"/>
  <c r="D1796" i="4" s="1"/>
  <c r="E1797" i="4"/>
  <c r="D1797" i="4" s="1"/>
  <c r="E1798" i="4"/>
  <c r="D1798" i="4" s="1"/>
  <c r="E1799" i="4"/>
  <c r="D1799" i="4" s="1"/>
  <c r="E1800" i="4"/>
  <c r="D1800" i="4" s="1"/>
  <c r="E1801" i="4"/>
  <c r="D1801" i="4" s="1"/>
  <c r="E1802" i="4"/>
  <c r="D1802" i="4" s="1"/>
  <c r="E1803" i="4"/>
  <c r="D1803" i="4" s="1"/>
  <c r="E1804" i="4"/>
  <c r="D1804" i="4" s="1"/>
  <c r="E1805" i="4"/>
  <c r="D1805" i="4" s="1"/>
  <c r="E1806" i="4"/>
  <c r="D1806" i="4" s="1"/>
  <c r="E1807" i="4"/>
  <c r="D1807" i="4" s="1"/>
  <c r="E1808" i="4"/>
  <c r="D1808" i="4" s="1"/>
  <c r="E1809" i="4"/>
  <c r="D1809" i="4" s="1"/>
  <c r="E1810" i="4"/>
  <c r="D1810" i="4" s="1"/>
  <c r="E1811" i="4"/>
  <c r="D1811" i="4" s="1"/>
  <c r="E1812" i="4"/>
  <c r="D1812" i="4" s="1"/>
  <c r="E1813" i="4"/>
  <c r="D1813" i="4" s="1"/>
  <c r="E1814" i="4"/>
  <c r="D1814" i="4" s="1"/>
  <c r="E1815" i="4"/>
  <c r="D1815" i="4" s="1"/>
  <c r="E1816" i="4"/>
  <c r="D1816" i="4" s="1"/>
  <c r="E1817" i="4"/>
  <c r="D1817" i="4" s="1"/>
  <c r="E1818" i="4"/>
  <c r="D1818" i="4" s="1"/>
  <c r="E1819" i="4"/>
  <c r="D1819" i="4" s="1"/>
  <c r="E1820" i="4"/>
  <c r="D1820" i="4" s="1"/>
  <c r="E1821" i="4"/>
  <c r="D1821" i="4" s="1"/>
  <c r="E1822" i="4"/>
  <c r="D1822" i="4" s="1"/>
  <c r="E1823" i="4"/>
  <c r="D1823" i="4" s="1"/>
  <c r="E1824" i="4"/>
  <c r="D1824" i="4" s="1"/>
  <c r="E1825" i="4"/>
  <c r="D1825" i="4" s="1"/>
  <c r="E1826" i="4"/>
  <c r="D1826" i="4" s="1"/>
  <c r="E1827" i="4"/>
  <c r="D1827" i="4" s="1"/>
  <c r="E1828" i="4"/>
  <c r="D1828" i="4" s="1"/>
  <c r="E1829" i="4"/>
  <c r="D1829" i="4" s="1"/>
  <c r="E1830" i="4"/>
  <c r="D1830" i="4" s="1"/>
  <c r="E1831" i="4"/>
  <c r="D1831" i="4" s="1"/>
  <c r="E1832" i="4"/>
  <c r="D1832" i="4" s="1"/>
  <c r="E1833" i="4"/>
  <c r="D1833" i="4" s="1"/>
  <c r="E1834" i="4"/>
  <c r="D1834" i="4" s="1"/>
  <c r="E1835" i="4"/>
  <c r="D1835" i="4" s="1"/>
  <c r="E1836" i="4"/>
  <c r="D1836" i="4" s="1"/>
  <c r="E1837" i="4"/>
  <c r="D1837" i="4" s="1"/>
  <c r="E1838" i="4"/>
  <c r="D1838" i="4" s="1"/>
  <c r="E1839" i="4"/>
  <c r="D1839" i="4" s="1"/>
  <c r="E1840" i="4"/>
  <c r="D1840" i="4" s="1"/>
  <c r="E1841" i="4"/>
  <c r="D1841" i="4" s="1"/>
  <c r="E1842" i="4"/>
  <c r="D1842" i="4" s="1"/>
  <c r="E1843" i="4"/>
  <c r="D1843" i="4" s="1"/>
  <c r="E1844" i="4"/>
  <c r="D1844" i="4" s="1"/>
  <c r="E1845" i="4"/>
  <c r="D1845" i="4" s="1"/>
  <c r="E1846" i="4"/>
  <c r="D1846" i="4" s="1"/>
  <c r="E1847" i="4"/>
  <c r="D1847" i="4" s="1"/>
  <c r="E1848" i="4"/>
  <c r="D1848" i="4" s="1"/>
  <c r="E1849" i="4"/>
  <c r="D1849" i="4" s="1"/>
  <c r="E1850" i="4"/>
  <c r="D1850" i="4" s="1"/>
  <c r="E1851" i="4"/>
  <c r="D1851" i="4" s="1"/>
  <c r="E1852" i="4"/>
  <c r="D1852" i="4" s="1"/>
  <c r="E1853" i="4"/>
  <c r="D1853" i="4" s="1"/>
  <c r="E1854" i="4"/>
  <c r="D1854" i="4" s="1"/>
  <c r="E1855" i="4"/>
  <c r="D1855" i="4" s="1"/>
  <c r="E1856" i="4"/>
  <c r="D1856" i="4" s="1"/>
  <c r="E1857" i="4"/>
  <c r="D1857" i="4" s="1"/>
  <c r="E1858" i="4"/>
  <c r="D1858" i="4" s="1"/>
  <c r="E1859" i="4"/>
  <c r="D1859" i="4" s="1"/>
  <c r="E1860" i="4"/>
  <c r="D1860" i="4" s="1"/>
  <c r="E1861" i="4"/>
  <c r="D1861" i="4" s="1"/>
  <c r="E1862" i="4"/>
  <c r="D1862" i="4" s="1"/>
  <c r="E1863" i="4"/>
  <c r="D1863" i="4" s="1"/>
  <c r="E1864" i="4"/>
  <c r="D1864" i="4" s="1"/>
  <c r="E1865" i="4"/>
  <c r="D1865" i="4" s="1"/>
  <c r="E1866" i="4"/>
  <c r="D1866" i="4" s="1"/>
  <c r="E1867" i="4"/>
  <c r="D1867" i="4" s="1"/>
  <c r="E1868" i="4"/>
  <c r="D1868" i="4" s="1"/>
  <c r="E1869" i="4"/>
  <c r="D1869" i="4" s="1"/>
  <c r="E1870" i="4"/>
  <c r="D1870" i="4" s="1"/>
  <c r="E1871" i="4"/>
  <c r="D1871" i="4" s="1"/>
  <c r="E1872" i="4"/>
  <c r="D1872" i="4" s="1"/>
  <c r="E1873" i="4"/>
  <c r="D1873" i="4" s="1"/>
  <c r="E1874" i="4"/>
  <c r="D1874" i="4" s="1"/>
  <c r="E1875" i="4"/>
  <c r="D1875" i="4" s="1"/>
  <c r="E1876" i="4"/>
  <c r="D1876" i="4" s="1"/>
  <c r="E1877" i="4"/>
  <c r="D1877" i="4" s="1"/>
  <c r="E1878" i="4"/>
  <c r="D1878" i="4" s="1"/>
  <c r="E1879" i="4"/>
  <c r="D1879" i="4" s="1"/>
  <c r="E1880" i="4"/>
  <c r="D1880" i="4" s="1"/>
  <c r="E1881" i="4"/>
  <c r="D1881" i="4" s="1"/>
  <c r="E1882" i="4"/>
  <c r="D1882" i="4" s="1"/>
  <c r="E1883" i="4"/>
  <c r="D1883" i="4" s="1"/>
  <c r="E1884" i="4"/>
  <c r="D1884" i="4" s="1"/>
  <c r="E1885" i="4"/>
  <c r="D1885" i="4" s="1"/>
  <c r="E1886" i="4"/>
  <c r="D1886" i="4" s="1"/>
  <c r="E1887" i="4"/>
  <c r="D1887" i="4" s="1"/>
  <c r="E1888" i="4"/>
  <c r="D1888" i="4" s="1"/>
  <c r="E1889" i="4"/>
  <c r="D1889" i="4" s="1"/>
  <c r="E1890" i="4"/>
  <c r="D1890" i="4" s="1"/>
  <c r="E1891" i="4"/>
  <c r="D1891" i="4" s="1"/>
  <c r="E1892" i="4"/>
  <c r="D1892" i="4" s="1"/>
  <c r="E1893" i="4"/>
  <c r="D1893" i="4" s="1"/>
  <c r="E1894" i="4"/>
  <c r="D1894" i="4" s="1"/>
  <c r="E1895" i="4"/>
  <c r="D1895" i="4" s="1"/>
  <c r="E1896" i="4"/>
  <c r="D1896" i="4" s="1"/>
  <c r="E1897" i="4"/>
  <c r="D1897" i="4" s="1"/>
  <c r="E1898" i="4"/>
  <c r="D1898" i="4" s="1"/>
  <c r="E1899" i="4"/>
  <c r="D1899" i="4" s="1"/>
  <c r="E1900" i="4"/>
  <c r="D1900" i="4" s="1"/>
  <c r="E1901" i="4"/>
  <c r="D1901" i="4" s="1"/>
  <c r="E1902" i="4"/>
  <c r="D1902" i="4" s="1"/>
  <c r="E1903" i="4"/>
  <c r="D1903" i="4" s="1"/>
  <c r="E1904" i="4"/>
  <c r="D1904" i="4" s="1"/>
  <c r="E1905" i="4"/>
  <c r="D1905" i="4" s="1"/>
  <c r="E1906" i="4"/>
  <c r="D1906" i="4" s="1"/>
  <c r="E1907" i="4"/>
  <c r="D1907" i="4" s="1"/>
  <c r="E1908" i="4"/>
  <c r="D1908" i="4" s="1"/>
  <c r="E1909" i="4"/>
  <c r="D1909" i="4" s="1"/>
  <c r="E1910" i="4"/>
  <c r="D1910" i="4" s="1"/>
  <c r="E1911" i="4"/>
  <c r="D1911" i="4" s="1"/>
  <c r="E1912" i="4"/>
  <c r="D1912" i="4" s="1"/>
  <c r="E1913" i="4"/>
  <c r="D1913" i="4" s="1"/>
  <c r="E1914" i="4"/>
  <c r="D1914" i="4" s="1"/>
  <c r="E1915" i="4"/>
  <c r="D1915" i="4" s="1"/>
  <c r="E1916" i="4"/>
  <c r="D1916" i="4" s="1"/>
  <c r="E1917" i="4"/>
  <c r="D1917" i="4" s="1"/>
  <c r="E1918" i="4"/>
  <c r="D1918" i="4" s="1"/>
  <c r="E1919" i="4"/>
  <c r="D1919" i="4" s="1"/>
  <c r="E1920" i="4"/>
  <c r="D1920" i="4" s="1"/>
  <c r="E1921" i="4"/>
  <c r="D1921" i="4" s="1"/>
  <c r="E1922" i="4"/>
  <c r="D1922" i="4" s="1"/>
  <c r="E1923" i="4"/>
  <c r="D1923" i="4" s="1"/>
  <c r="E1924" i="4"/>
  <c r="D1924" i="4" s="1"/>
  <c r="E1925" i="4"/>
  <c r="D1925" i="4" s="1"/>
  <c r="E1926" i="4"/>
  <c r="D1926" i="4" s="1"/>
  <c r="E1927" i="4"/>
  <c r="D1927" i="4" s="1"/>
  <c r="E1928" i="4"/>
  <c r="D1928" i="4" s="1"/>
  <c r="E1929" i="4"/>
  <c r="D1929" i="4" s="1"/>
  <c r="E1930" i="4"/>
  <c r="D1930" i="4" s="1"/>
  <c r="E1931" i="4"/>
  <c r="D1931" i="4" s="1"/>
  <c r="E1932" i="4"/>
  <c r="D1932" i="4" s="1"/>
  <c r="E1933" i="4"/>
  <c r="D1933" i="4" s="1"/>
  <c r="E1934" i="4"/>
  <c r="D1934" i="4" s="1"/>
  <c r="E1935" i="4"/>
  <c r="D1935" i="4" s="1"/>
  <c r="E1936" i="4"/>
  <c r="D1936" i="4" s="1"/>
  <c r="E1937" i="4"/>
  <c r="D1937" i="4" s="1"/>
  <c r="E1938" i="4"/>
  <c r="D1938" i="4" s="1"/>
  <c r="E1939" i="4"/>
  <c r="D1939" i="4" s="1"/>
  <c r="E1940" i="4"/>
  <c r="D1940" i="4" s="1"/>
  <c r="E1941" i="4"/>
  <c r="D1941" i="4" s="1"/>
  <c r="E1942" i="4"/>
  <c r="D1942" i="4" s="1"/>
  <c r="E1943" i="4"/>
  <c r="D1943" i="4" s="1"/>
  <c r="E1944" i="4"/>
  <c r="D1944" i="4" s="1"/>
  <c r="E1945" i="4"/>
  <c r="D1945" i="4" s="1"/>
  <c r="E1946" i="4"/>
  <c r="D1946" i="4" s="1"/>
  <c r="E1947" i="4"/>
  <c r="D1947" i="4" s="1"/>
  <c r="E1948" i="4"/>
  <c r="D1948" i="4" s="1"/>
  <c r="E1949" i="4"/>
  <c r="D1949" i="4" s="1"/>
  <c r="E1950" i="4"/>
  <c r="D1950" i="4" s="1"/>
  <c r="E1951" i="4"/>
  <c r="D1951" i="4" s="1"/>
  <c r="E1952" i="4"/>
  <c r="D1952" i="4" s="1"/>
  <c r="E1953" i="4"/>
  <c r="D1953" i="4" s="1"/>
  <c r="E1954" i="4"/>
  <c r="D1954" i="4" s="1"/>
  <c r="E1955" i="4"/>
  <c r="D1955" i="4" s="1"/>
  <c r="E1956" i="4"/>
  <c r="D1956" i="4" s="1"/>
  <c r="E1957" i="4"/>
  <c r="D1957" i="4" s="1"/>
  <c r="E1958" i="4"/>
  <c r="D1958" i="4" s="1"/>
  <c r="E1959" i="4"/>
  <c r="D1959" i="4" s="1"/>
  <c r="E1960" i="4"/>
  <c r="D1960" i="4" s="1"/>
  <c r="E1961" i="4"/>
  <c r="D1961" i="4" s="1"/>
  <c r="E1962" i="4"/>
  <c r="D1962" i="4" s="1"/>
  <c r="E1963" i="4"/>
  <c r="D1963" i="4" s="1"/>
  <c r="E1964" i="4"/>
  <c r="D1964" i="4" s="1"/>
  <c r="E1965" i="4"/>
  <c r="D1965" i="4" s="1"/>
  <c r="E1966" i="4"/>
  <c r="D1966" i="4" s="1"/>
  <c r="E1967" i="4"/>
  <c r="D1967" i="4" s="1"/>
  <c r="E1968" i="4"/>
  <c r="D1968" i="4" s="1"/>
  <c r="E1969" i="4"/>
  <c r="D1969" i="4" s="1"/>
  <c r="E1970" i="4"/>
  <c r="D1970" i="4" s="1"/>
  <c r="E1971" i="4"/>
  <c r="D1971" i="4" s="1"/>
  <c r="E1972" i="4"/>
  <c r="D1972" i="4" s="1"/>
  <c r="E1973" i="4"/>
  <c r="D1973" i="4" s="1"/>
  <c r="E1974" i="4"/>
  <c r="D1974" i="4" s="1"/>
  <c r="E1975" i="4"/>
  <c r="D1975" i="4" s="1"/>
  <c r="E1976" i="4"/>
  <c r="D1976" i="4" s="1"/>
  <c r="E1977" i="4"/>
  <c r="D1977" i="4" s="1"/>
  <c r="E1978" i="4"/>
  <c r="D1978" i="4" s="1"/>
  <c r="E1979" i="4"/>
  <c r="D1979" i="4" s="1"/>
  <c r="E1980" i="4"/>
  <c r="D1980" i="4" s="1"/>
  <c r="E1981" i="4"/>
  <c r="D1981" i="4" s="1"/>
  <c r="E1982" i="4"/>
  <c r="D1982" i="4" s="1"/>
  <c r="E1983" i="4"/>
  <c r="D1983" i="4" s="1"/>
  <c r="E1984" i="4"/>
  <c r="D1984" i="4" s="1"/>
  <c r="E1985" i="4"/>
  <c r="D1985" i="4" s="1"/>
  <c r="E1986" i="4"/>
  <c r="D1986" i="4" s="1"/>
  <c r="E1987" i="4"/>
  <c r="D1987" i="4" s="1"/>
  <c r="E1988" i="4"/>
  <c r="D1988" i="4" s="1"/>
  <c r="E1989" i="4"/>
  <c r="D1989" i="4" s="1"/>
  <c r="E1990" i="4"/>
  <c r="D1990" i="4" s="1"/>
  <c r="E1991" i="4"/>
  <c r="D1991" i="4" s="1"/>
  <c r="E1992" i="4"/>
  <c r="D1992" i="4" s="1"/>
  <c r="E1993" i="4"/>
  <c r="D1993" i="4" s="1"/>
  <c r="E1994" i="4"/>
  <c r="D1994" i="4" s="1"/>
  <c r="E1995" i="4"/>
  <c r="D1995" i="4" s="1"/>
  <c r="E1996" i="4"/>
  <c r="D1996" i="4" s="1"/>
  <c r="E1997" i="4"/>
  <c r="D1997" i="4" s="1"/>
  <c r="E1998" i="4"/>
  <c r="D1998" i="4" s="1"/>
  <c r="E1999" i="4"/>
  <c r="D1999" i="4" s="1"/>
  <c r="E2000" i="4"/>
  <c r="D2000" i="4" s="1"/>
  <c r="E2001" i="4"/>
  <c r="D2001" i="4" s="1"/>
  <c r="E2002" i="4"/>
  <c r="D2002" i="4" s="1"/>
  <c r="E2003" i="4"/>
  <c r="D2003" i="4" s="1"/>
  <c r="E2004" i="4"/>
  <c r="D2004" i="4" s="1"/>
  <c r="E2005" i="4"/>
  <c r="D2005" i="4" s="1"/>
  <c r="E2006" i="4"/>
  <c r="D2006" i="4" s="1"/>
  <c r="E2007" i="4"/>
  <c r="D2007" i="4" s="1"/>
  <c r="E2008" i="4"/>
  <c r="D2008" i="4" s="1"/>
  <c r="E2009" i="4"/>
  <c r="D2009" i="4" s="1"/>
  <c r="E2010" i="4"/>
  <c r="D2010" i="4" s="1"/>
  <c r="E2011" i="4"/>
  <c r="D2011" i="4" s="1"/>
  <c r="E2012" i="4"/>
  <c r="D2012" i="4" s="1"/>
  <c r="E2013" i="4"/>
  <c r="D2013" i="4" s="1"/>
  <c r="E2014" i="4"/>
  <c r="D2014" i="4" s="1"/>
  <c r="E2015" i="4"/>
  <c r="D2015" i="4" s="1"/>
  <c r="E2016" i="4"/>
  <c r="D2016" i="4" s="1"/>
  <c r="E2017" i="4"/>
  <c r="D2017" i="4" s="1"/>
  <c r="E2018" i="4"/>
  <c r="D2018" i="4" s="1"/>
  <c r="E2019" i="4"/>
  <c r="D2019" i="4" s="1"/>
  <c r="E2020" i="4"/>
  <c r="D2020" i="4" s="1"/>
  <c r="E2021" i="4"/>
  <c r="D2021" i="4" s="1"/>
  <c r="E2022" i="4"/>
  <c r="D2022" i="4" s="1"/>
  <c r="E2023" i="4"/>
  <c r="D2023" i="4" s="1"/>
  <c r="E2024" i="4"/>
  <c r="D2024" i="4" s="1"/>
  <c r="E2025" i="4"/>
  <c r="D2025" i="4" s="1"/>
  <c r="E2026" i="4"/>
  <c r="D2026" i="4" s="1"/>
  <c r="E2027" i="4"/>
  <c r="D2027" i="4" s="1"/>
  <c r="E2028" i="4"/>
  <c r="D2028" i="4" s="1"/>
  <c r="E2029" i="4"/>
  <c r="D2029" i="4" s="1"/>
  <c r="E2030" i="4"/>
  <c r="D2030" i="4" s="1"/>
  <c r="E2031" i="4"/>
  <c r="D2031" i="4" s="1"/>
  <c r="E2032" i="4"/>
  <c r="D2032" i="4" s="1"/>
  <c r="E2033" i="4"/>
  <c r="D2033" i="4" s="1"/>
  <c r="E2034" i="4"/>
  <c r="D2034" i="4" s="1"/>
  <c r="E2035" i="4"/>
  <c r="D2035" i="4" s="1"/>
  <c r="E2036" i="4"/>
  <c r="D2036" i="4" s="1"/>
  <c r="E2037" i="4"/>
  <c r="D2037" i="4" s="1"/>
  <c r="E2038" i="4"/>
  <c r="D2038" i="4" s="1"/>
  <c r="E2039" i="4"/>
  <c r="D2039" i="4" s="1"/>
  <c r="E2040" i="4"/>
  <c r="D2040" i="4" s="1"/>
  <c r="E2041" i="4"/>
  <c r="D2041" i="4" s="1"/>
  <c r="E2042" i="4"/>
  <c r="D2042" i="4" s="1"/>
  <c r="E2043" i="4"/>
  <c r="D2043" i="4" s="1"/>
  <c r="E2044" i="4"/>
  <c r="D2044" i="4" s="1"/>
  <c r="E2045" i="4"/>
  <c r="D2045" i="4" s="1"/>
  <c r="E2046" i="4"/>
  <c r="D2046" i="4" s="1"/>
  <c r="E2047" i="4"/>
  <c r="D2047" i="4" s="1"/>
  <c r="E2048" i="4"/>
  <c r="D2048" i="4" s="1"/>
  <c r="E2049" i="4"/>
  <c r="D2049" i="4" s="1"/>
  <c r="E2050" i="4"/>
  <c r="D2050" i="4" s="1"/>
  <c r="E2051" i="4"/>
  <c r="D2051" i="4" s="1"/>
  <c r="E2052" i="4"/>
  <c r="D2052" i="4" s="1"/>
  <c r="E2053" i="4"/>
  <c r="D2053" i="4" s="1"/>
  <c r="E2054" i="4"/>
  <c r="D2054" i="4" s="1"/>
  <c r="E2055" i="4"/>
  <c r="D2055" i="4" s="1"/>
  <c r="E2056" i="4"/>
  <c r="D2056" i="4" s="1"/>
  <c r="E2057" i="4"/>
  <c r="D2057" i="4" s="1"/>
  <c r="E2058" i="4"/>
  <c r="D2058" i="4" s="1"/>
  <c r="E2059" i="4"/>
  <c r="D2059" i="4" s="1"/>
  <c r="E2060" i="4"/>
  <c r="D2060" i="4" s="1"/>
  <c r="E2061" i="4"/>
  <c r="D2061" i="4" s="1"/>
  <c r="E2062" i="4"/>
  <c r="D2062" i="4" s="1"/>
  <c r="E2063" i="4"/>
  <c r="D2063" i="4" s="1"/>
  <c r="E2064" i="4"/>
  <c r="D2064" i="4" s="1"/>
  <c r="E2065" i="4"/>
  <c r="D2065" i="4" s="1"/>
  <c r="E2066" i="4"/>
  <c r="D2066" i="4" s="1"/>
  <c r="E2067" i="4"/>
  <c r="D2067" i="4" s="1"/>
  <c r="E2068" i="4"/>
  <c r="D2068" i="4" s="1"/>
  <c r="E2069" i="4"/>
  <c r="D2069" i="4" s="1"/>
  <c r="E2070" i="4"/>
  <c r="D2070" i="4" s="1"/>
  <c r="E2071" i="4"/>
  <c r="D2071" i="4" s="1"/>
  <c r="E2072" i="4"/>
  <c r="D2072" i="4" s="1"/>
  <c r="E2073" i="4"/>
  <c r="D2073" i="4" s="1"/>
  <c r="E2074" i="4"/>
  <c r="D2074" i="4" s="1"/>
  <c r="E2075" i="4"/>
  <c r="D2075" i="4" s="1"/>
  <c r="E2076" i="4"/>
  <c r="D2076" i="4" s="1"/>
  <c r="E2077" i="4"/>
  <c r="D2077" i="4" s="1"/>
  <c r="E2078" i="4"/>
  <c r="D2078" i="4" s="1"/>
  <c r="E2079" i="4"/>
  <c r="D2079" i="4" s="1"/>
  <c r="E2080" i="4"/>
  <c r="D2080" i="4" s="1"/>
  <c r="E2081" i="4"/>
  <c r="D2081" i="4" s="1"/>
  <c r="E2082" i="4"/>
  <c r="D2082" i="4" s="1"/>
  <c r="E2083" i="4"/>
  <c r="D2083" i="4" s="1"/>
  <c r="E2084" i="4"/>
  <c r="D2084" i="4" s="1"/>
  <c r="E2085" i="4"/>
  <c r="D2085" i="4" s="1"/>
  <c r="E2086" i="4"/>
  <c r="D2086" i="4" s="1"/>
  <c r="E2087" i="4"/>
  <c r="D2087" i="4" s="1"/>
  <c r="E2088" i="4"/>
  <c r="D2088" i="4" s="1"/>
  <c r="E2089" i="4"/>
  <c r="D2089" i="4" s="1"/>
  <c r="E2090" i="4"/>
  <c r="D2090" i="4" s="1"/>
  <c r="E2091" i="4"/>
  <c r="D2091" i="4" s="1"/>
  <c r="E2092" i="4"/>
  <c r="D2092" i="4" s="1"/>
  <c r="E2093" i="4"/>
  <c r="D2093" i="4" s="1"/>
  <c r="E2094" i="4"/>
  <c r="D2094" i="4" s="1"/>
  <c r="E2095" i="4"/>
  <c r="D2095" i="4" s="1"/>
  <c r="E2096" i="4"/>
  <c r="D2096" i="4" s="1"/>
  <c r="E2097" i="4"/>
  <c r="D2097" i="4" s="1"/>
  <c r="E2098" i="4"/>
  <c r="D2098" i="4" s="1"/>
  <c r="E2099" i="4"/>
  <c r="D2099" i="4" s="1"/>
  <c r="E2100" i="4"/>
  <c r="D2100" i="4" s="1"/>
  <c r="E2101" i="4"/>
  <c r="D2101" i="4" s="1"/>
  <c r="E2102" i="4"/>
  <c r="D2102" i="4" s="1"/>
  <c r="E2103" i="4"/>
  <c r="D2103" i="4" s="1"/>
  <c r="E2104" i="4"/>
  <c r="D2104" i="4" s="1"/>
  <c r="E2105" i="4"/>
  <c r="D2105" i="4" s="1"/>
  <c r="E2106" i="4"/>
  <c r="D2106" i="4" s="1"/>
  <c r="E2107" i="4"/>
  <c r="D2107" i="4" s="1"/>
  <c r="E2108" i="4"/>
  <c r="D2108" i="4" s="1"/>
  <c r="E2109" i="4"/>
  <c r="D2109" i="4" s="1"/>
  <c r="E2110" i="4"/>
  <c r="D2110" i="4" s="1"/>
  <c r="E2111" i="4"/>
  <c r="D2111" i="4" s="1"/>
  <c r="E2112" i="4"/>
  <c r="D2112" i="4" s="1"/>
  <c r="E2113" i="4"/>
  <c r="D2113" i="4" s="1"/>
  <c r="E2114" i="4"/>
  <c r="D2114" i="4" s="1"/>
  <c r="E2115" i="4"/>
  <c r="D2115" i="4" s="1"/>
  <c r="E2116" i="4"/>
  <c r="D2116" i="4" s="1"/>
  <c r="E2117" i="4"/>
  <c r="D2117" i="4" s="1"/>
  <c r="E2118" i="4"/>
  <c r="D2118" i="4" s="1"/>
  <c r="E2119" i="4"/>
  <c r="D2119" i="4" s="1"/>
  <c r="E2120" i="4"/>
  <c r="D2120" i="4" s="1"/>
  <c r="E2121" i="4"/>
  <c r="D2121" i="4" s="1"/>
  <c r="E2122" i="4"/>
  <c r="D2122" i="4" s="1"/>
  <c r="E2123" i="4"/>
  <c r="D2123" i="4" s="1"/>
  <c r="E2124" i="4"/>
  <c r="D2124" i="4" s="1"/>
  <c r="E2125" i="4"/>
  <c r="D2125" i="4" s="1"/>
  <c r="E2126" i="4"/>
  <c r="D2126" i="4" s="1"/>
  <c r="E2127" i="4"/>
  <c r="D2127" i="4" s="1"/>
  <c r="E2128" i="4"/>
  <c r="D2128" i="4" s="1"/>
  <c r="E2129" i="4"/>
  <c r="D2129" i="4" s="1"/>
  <c r="E2130" i="4"/>
  <c r="D2130" i="4" s="1"/>
  <c r="E2131" i="4"/>
  <c r="D2131" i="4" s="1"/>
  <c r="E2132" i="4"/>
  <c r="D2132" i="4" s="1"/>
  <c r="E2133" i="4"/>
  <c r="D2133" i="4" s="1"/>
  <c r="E2134" i="4"/>
  <c r="D2134" i="4" s="1"/>
  <c r="E2135" i="4"/>
  <c r="D2135" i="4" s="1"/>
  <c r="E2136" i="4"/>
  <c r="D2136" i="4" s="1"/>
  <c r="E2137" i="4"/>
  <c r="D2137" i="4" s="1"/>
  <c r="E2138" i="4"/>
  <c r="D2138" i="4" s="1"/>
  <c r="E2139" i="4"/>
  <c r="D2139" i="4" s="1"/>
  <c r="E2140" i="4"/>
  <c r="D2140" i="4" s="1"/>
  <c r="E2141" i="4"/>
  <c r="D2141" i="4" s="1"/>
  <c r="E2142" i="4"/>
  <c r="D2142" i="4" s="1"/>
  <c r="E2143" i="4"/>
  <c r="D2143" i="4" s="1"/>
  <c r="E2144" i="4"/>
  <c r="D2144" i="4" s="1"/>
  <c r="E2145" i="4"/>
  <c r="D2145" i="4" s="1"/>
  <c r="E2146" i="4"/>
  <c r="D2146" i="4" s="1"/>
  <c r="E2147" i="4"/>
  <c r="D2147" i="4" s="1"/>
  <c r="E2148" i="4"/>
  <c r="D2148" i="4" s="1"/>
  <c r="E2149" i="4"/>
  <c r="D2149" i="4" s="1"/>
  <c r="E2150" i="4"/>
  <c r="D2150" i="4" s="1"/>
  <c r="E2151" i="4"/>
  <c r="D2151" i="4" s="1"/>
  <c r="E2152" i="4"/>
  <c r="D2152" i="4" s="1"/>
  <c r="E2153" i="4"/>
  <c r="D2153" i="4" s="1"/>
  <c r="E2154" i="4"/>
  <c r="D2154" i="4" s="1"/>
  <c r="E2155" i="4"/>
  <c r="D2155" i="4" s="1"/>
  <c r="E2156" i="4"/>
  <c r="D2156" i="4" s="1"/>
  <c r="E2157" i="4"/>
  <c r="D2157" i="4" s="1"/>
  <c r="E2158" i="4"/>
  <c r="D2158" i="4" s="1"/>
  <c r="E2159" i="4"/>
  <c r="D2159" i="4" s="1"/>
  <c r="E2160" i="4"/>
  <c r="D2160" i="4" s="1"/>
  <c r="E2161" i="4"/>
  <c r="D2161" i="4" s="1"/>
  <c r="E2162" i="4"/>
  <c r="D2162" i="4" s="1"/>
  <c r="E2163" i="4"/>
  <c r="D2163" i="4" s="1"/>
  <c r="E2164" i="4"/>
  <c r="D2164" i="4" s="1"/>
  <c r="E2165" i="4"/>
  <c r="D2165" i="4" s="1"/>
  <c r="E2166" i="4"/>
  <c r="D2166" i="4" s="1"/>
  <c r="E2167" i="4"/>
  <c r="D2167" i="4" s="1"/>
  <c r="E2168" i="4"/>
  <c r="D2168" i="4" s="1"/>
  <c r="E2169" i="4"/>
  <c r="D2169" i="4" s="1"/>
  <c r="E2170" i="4"/>
  <c r="D2170" i="4" s="1"/>
  <c r="E2171" i="4"/>
  <c r="D2171" i="4" s="1"/>
  <c r="E2172" i="4"/>
  <c r="D2172" i="4" s="1"/>
  <c r="E2173" i="4"/>
  <c r="D2173" i="4" s="1"/>
  <c r="E2174" i="4"/>
  <c r="D2174" i="4" s="1"/>
  <c r="E2175" i="4"/>
  <c r="D2175" i="4" s="1"/>
  <c r="E2176" i="4"/>
  <c r="D2176" i="4" s="1"/>
  <c r="E2177" i="4"/>
  <c r="D2177" i="4" s="1"/>
  <c r="E2178" i="4"/>
  <c r="D2178" i="4" s="1"/>
  <c r="E2179" i="4"/>
  <c r="D2179" i="4" s="1"/>
  <c r="E2180" i="4"/>
  <c r="D2180" i="4" s="1"/>
  <c r="E2181" i="4"/>
  <c r="D2181" i="4" s="1"/>
  <c r="E2182" i="4"/>
  <c r="D2182" i="4" s="1"/>
  <c r="E2183" i="4"/>
  <c r="D2183" i="4" s="1"/>
  <c r="E2184" i="4"/>
  <c r="D2184" i="4" s="1"/>
  <c r="E2185" i="4"/>
  <c r="D2185" i="4" s="1"/>
  <c r="E2186" i="4"/>
  <c r="D2186" i="4" s="1"/>
  <c r="E2187" i="4"/>
  <c r="D2187" i="4" s="1"/>
  <c r="E2188" i="4"/>
  <c r="D2188" i="4" s="1"/>
  <c r="E2189" i="4"/>
  <c r="D2189" i="4" s="1"/>
  <c r="E2190" i="4"/>
  <c r="D2190" i="4" s="1"/>
  <c r="E2191" i="4"/>
  <c r="D2191" i="4" s="1"/>
  <c r="E2192" i="4"/>
  <c r="D2192" i="4" s="1"/>
  <c r="E2193" i="4"/>
  <c r="D2193" i="4" s="1"/>
  <c r="E2194" i="4"/>
  <c r="D2194" i="4" s="1"/>
  <c r="E2195" i="4"/>
  <c r="D2195" i="4" s="1"/>
  <c r="E2196" i="4"/>
  <c r="D2196" i="4" s="1"/>
  <c r="E2197" i="4"/>
  <c r="D2197" i="4" s="1"/>
  <c r="E2198" i="4"/>
  <c r="D2198" i="4" s="1"/>
  <c r="E2199" i="4"/>
  <c r="D2199" i="4" s="1"/>
  <c r="E2200" i="4"/>
  <c r="D2200" i="4" s="1"/>
  <c r="E2201" i="4"/>
  <c r="D2201" i="4" s="1"/>
  <c r="E2202" i="4"/>
  <c r="D2202" i="4" s="1"/>
  <c r="E2203" i="4"/>
  <c r="D2203" i="4" s="1"/>
  <c r="E2204" i="4"/>
  <c r="D2204" i="4" s="1"/>
  <c r="E2205" i="4"/>
  <c r="D2205" i="4" s="1"/>
  <c r="E2206" i="4"/>
  <c r="D2206" i="4" s="1"/>
  <c r="E2207" i="4"/>
  <c r="D2207" i="4" s="1"/>
  <c r="E2208" i="4"/>
  <c r="D2208" i="4" s="1"/>
  <c r="E2209" i="4"/>
  <c r="D2209" i="4" s="1"/>
  <c r="E2210" i="4"/>
  <c r="D2210" i="4" s="1"/>
  <c r="E2211" i="4"/>
  <c r="D2211" i="4" s="1"/>
  <c r="E2212" i="4"/>
  <c r="D2212" i="4" s="1"/>
  <c r="E2213" i="4"/>
  <c r="D2213" i="4" s="1"/>
  <c r="E2214" i="4"/>
  <c r="D2214" i="4" s="1"/>
  <c r="E2215" i="4"/>
  <c r="D2215" i="4" s="1"/>
  <c r="E2216" i="4"/>
  <c r="D2216" i="4" s="1"/>
  <c r="E2217" i="4"/>
  <c r="D2217" i="4" s="1"/>
  <c r="E2218" i="4"/>
  <c r="D2218" i="4" s="1"/>
  <c r="E2219" i="4"/>
  <c r="D2219" i="4" s="1"/>
  <c r="E2220" i="4"/>
  <c r="D2220" i="4" s="1"/>
  <c r="E2221" i="4"/>
  <c r="D2221" i="4" s="1"/>
  <c r="E2222" i="4"/>
  <c r="D2222" i="4" s="1"/>
  <c r="E2223" i="4"/>
  <c r="D2223" i="4" s="1"/>
  <c r="E2224" i="4"/>
  <c r="D2224" i="4" s="1"/>
  <c r="E2225" i="4"/>
  <c r="D2225" i="4" s="1"/>
  <c r="E2226" i="4"/>
  <c r="D2226" i="4" s="1"/>
  <c r="E2227" i="4"/>
  <c r="D2227" i="4" s="1"/>
  <c r="E2228" i="4"/>
  <c r="D2228" i="4" s="1"/>
  <c r="E2229" i="4"/>
  <c r="D2229" i="4" s="1"/>
  <c r="E2230" i="4"/>
  <c r="D2230" i="4" s="1"/>
  <c r="E2231" i="4"/>
  <c r="D2231" i="4" s="1"/>
  <c r="E2232" i="4"/>
  <c r="D2232" i="4" s="1"/>
  <c r="E2233" i="4"/>
  <c r="D2233" i="4" s="1"/>
  <c r="E2234" i="4"/>
  <c r="D2234" i="4" s="1"/>
  <c r="E2235" i="4"/>
  <c r="D2235" i="4" s="1"/>
  <c r="E2236" i="4"/>
  <c r="D2236" i="4" s="1"/>
  <c r="E2237" i="4"/>
  <c r="D2237" i="4" s="1"/>
  <c r="E2238" i="4"/>
  <c r="D2238" i="4" s="1"/>
  <c r="E2239" i="4"/>
  <c r="D2239" i="4" s="1"/>
  <c r="E2240" i="4"/>
  <c r="D2240" i="4" s="1"/>
  <c r="E2241" i="4"/>
  <c r="D2241" i="4" s="1"/>
  <c r="E2242" i="4"/>
  <c r="D2242" i="4" s="1"/>
  <c r="E2243" i="4"/>
  <c r="D2243" i="4" s="1"/>
  <c r="E2244" i="4"/>
  <c r="D2244" i="4" s="1"/>
  <c r="E2245" i="4"/>
  <c r="D2245" i="4" s="1"/>
  <c r="E2246" i="4"/>
  <c r="D2246" i="4" s="1"/>
  <c r="E2247" i="4"/>
  <c r="D2247" i="4" s="1"/>
  <c r="E2248" i="4"/>
  <c r="D2248" i="4" s="1"/>
  <c r="E2249" i="4"/>
  <c r="D2249" i="4" s="1"/>
  <c r="E2250" i="4"/>
  <c r="D2250" i="4" s="1"/>
  <c r="E2251" i="4"/>
  <c r="D2251" i="4" s="1"/>
  <c r="E2252" i="4"/>
  <c r="D2252" i="4" s="1"/>
  <c r="E2253" i="4"/>
  <c r="D2253" i="4" s="1"/>
  <c r="E2254" i="4"/>
  <c r="D2254" i="4" s="1"/>
  <c r="E2255" i="4"/>
  <c r="D2255" i="4" s="1"/>
  <c r="E2256" i="4"/>
  <c r="D2256" i="4" s="1"/>
  <c r="E2257" i="4"/>
  <c r="D2257" i="4" s="1"/>
  <c r="E2258" i="4"/>
  <c r="D2258" i="4" s="1"/>
  <c r="E2259" i="4"/>
  <c r="D2259" i="4" s="1"/>
  <c r="E2260" i="4"/>
  <c r="D2260" i="4" s="1"/>
  <c r="E2261" i="4"/>
  <c r="D2261" i="4" s="1"/>
  <c r="E2262" i="4"/>
  <c r="D2262" i="4" s="1"/>
  <c r="E2263" i="4"/>
  <c r="D2263" i="4" s="1"/>
  <c r="E2264" i="4"/>
  <c r="D2264" i="4" s="1"/>
  <c r="E2265" i="4"/>
  <c r="D2265" i="4" s="1"/>
  <c r="E2266" i="4"/>
  <c r="D2266" i="4" s="1"/>
  <c r="E2267" i="4"/>
  <c r="D2267" i="4" s="1"/>
  <c r="E2268" i="4"/>
  <c r="D2268" i="4" s="1"/>
  <c r="E2269" i="4"/>
  <c r="D2269" i="4" s="1"/>
  <c r="E2270" i="4"/>
  <c r="D2270" i="4" s="1"/>
  <c r="E2271" i="4"/>
  <c r="D2271" i="4" s="1"/>
  <c r="E2272" i="4"/>
  <c r="D2272" i="4" s="1"/>
  <c r="E2273" i="4"/>
  <c r="D2273" i="4" s="1"/>
  <c r="E2274" i="4"/>
  <c r="D2274" i="4" s="1"/>
  <c r="E2275" i="4"/>
  <c r="D2275" i="4" s="1"/>
  <c r="E2276" i="4"/>
  <c r="D2276" i="4" s="1"/>
  <c r="E2277" i="4"/>
  <c r="D2277" i="4" s="1"/>
  <c r="E2278" i="4"/>
  <c r="D2278" i="4" s="1"/>
  <c r="E2279" i="4"/>
  <c r="D2279" i="4" s="1"/>
  <c r="E2280" i="4"/>
  <c r="D2280" i="4" s="1"/>
  <c r="E2281" i="4"/>
  <c r="D2281" i="4" s="1"/>
  <c r="E2282" i="4"/>
  <c r="D2282" i="4" s="1"/>
  <c r="E2283" i="4"/>
  <c r="D2283" i="4" s="1"/>
  <c r="E2284" i="4"/>
  <c r="D2284" i="4" s="1"/>
  <c r="E2285" i="4"/>
  <c r="D2285" i="4" s="1"/>
  <c r="E2286" i="4"/>
  <c r="D2286" i="4" s="1"/>
  <c r="E2287" i="4"/>
  <c r="D2287" i="4" s="1"/>
  <c r="E2288" i="4"/>
  <c r="D2288" i="4" s="1"/>
  <c r="E2289" i="4"/>
  <c r="D2289" i="4" s="1"/>
  <c r="E2290" i="4"/>
  <c r="D2290" i="4" s="1"/>
  <c r="E2291" i="4"/>
  <c r="D2291" i="4" s="1"/>
  <c r="E2292" i="4"/>
  <c r="D2292" i="4" s="1"/>
  <c r="E2293" i="4"/>
  <c r="D2293" i="4" s="1"/>
  <c r="E2294" i="4"/>
  <c r="D2294" i="4" s="1"/>
  <c r="E2295" i="4"/>
  <c r="D2295" i="4" s="1"/>
  <c r="E2296" i="4"/>
  <c r="D2296" i="4" s="1"/>
  <c r="E2297" i="4"/>
  <c r="D2297" i="4" s="1"/>
  <c r="E2298" i="4"/>
  <c r="D2298" i="4" s="1"/>
  <c r="E2299" i="4"/>
  <c r="D2299" i="4" s="1"/>
  <c r="E2300" i="4"/>
  <c r="D2300" i="4" s="1"/>
  <c r="E2301" i="4"/>
  <c r="D2301" i="4" s="1"/>
  <c r="E2302" i="4"/>
  <c r="D2302" i="4" s="1"/>
  <c r="E2303" i="4"/>
  <c r="D2303" i="4" s="1"/>
  <c r="E2304" i="4"/>
  <c r="D2304" i="4" s="1"/>
  <c r="E2305" i="4"/>
  <c r="D2305" i="4" s="1"/>
  <c r="E2306" i="4"/>
  <c r="D2306" i="4" s="1"/>
  <c r="E2307" i="4"/>
  <c r="D2307" i="4" s="1"/>
  <c r="E2308" i="4"/>
  <c r="D2308" i="4" s="1"/>
  <c r="E2309" i="4"/>
  <c r="D2309" i="4" s="1"/>
  <c r="E2310" i="4"/>
  <c r="D2310" i="4" s="1"/>
  <c r="E2311" i="4"/>
  <c r="D2311" i="4" s="1"/>
  <c r="E2312" i="4"/>
  <c r="D2312" i="4" s="1"/>
  <c r="E2313" i="4"/>
  <c r="D2313" i="4" s="1"/>
  <c r="E2314" i="4"/>
  <c r="D2314" i="4" s="1"/>
  <c r="E2315" i="4"/>
  <c r="D2315" i="4" s="1"/>
  <c r="E2316" i="4"/>
  <c r="D2316" i="4" s="1"/>
  <c r="E2317" i="4"/>
  <c r="D2317" i="4" s="1"/>
  <c r="E2318" i="4"/>
  <c r="D2318" i="4" s="1"/>
  <c r="E2319" i="4"/>
  <c r="D2319" i="4" s="1"/>
  <c r="E2320" i="4"/>
  <c r="D2320" i="4" s="1"/>
  <c r="E2321" i="4"/>
  <c r="D2321" i="4" s="1"/>
  <c r="E2322" i="4"/>
  <c r="D2322" i="4" s="1"/>
  <c r="E2323" i="4"/>
  <c r="D2323" i="4" s="1"/>
  <c r="E2324" i="4"/>
  <c r="D2324" i="4" s="1"/>
  <c r="E2325" i="4"/>
  <c r="D2325" i="4" s="1"/>
  <c r="E2326" i="4"/>
  <c r="D2326" i="4" s="1"/>
  <c r="E2327" i="4"/>
  <c r="D2327" i="4" s="1"/>
  <c r="E2328" i="4"/>
  <c r="D2328" i="4" s="1"/>
  <c r="E2329" i="4"/>
  <c r="D2329" i="4" s="1"/>
  <c r="E2330" i="4"/>
  <c r="D2330" i="4" s="1"/>
  <c r="E2331" i="4"/>
  <c r="D2331" i="4" s="1"/>
  <c r="E2332" i="4"/>
  <c r="D2332" i="4" s="1"/>
  <c r="E2333" i="4"/>
  <c r="D2333" i="4" s="1"/>
  <c r="E2334" i="4"/>
  <c r="D2334" i="4" s="1"/>
  <c r="E2335" i="4"/>
  <c r="D2335" i="4" s="1"/>
  <c r="E2336" i="4"/>
  <c r="D2336" i="4" s="1"/>
  <c r="E2337" i="4"/>
  <c r="D2337" i="4" s="1"/>
  <c r="E2338" i="4"/>
  <c r="D2338" i="4" s="1"/>
  <c r="E2339" i="4"/>
  <c r="D2339" i="4" s="1"/>
  <c r="E2340" i="4"/>
  <c r="D2340" i="4" s="1"/>
  <c r="E2341" i="4"/>
  <c r="D2341" i="4" s="1"/>
  <c r="E2342" i="4"/>
  <c r="D2342" i="4" s="1"/>
  <c r="E2343" i="4"/>
  <c r="D2343" i="4" s="1"/>
  <c r="E2344" i="4"/>
  <c r="D2344" i="4" s="1"/>
  <c r="E2345" i="4"/>
  <c r="D2345" i="4" s="1"/>
  <c r="E2346" i="4"/>
  <c r="D2346" i="4" s="1"/>
  <c r="E2347" i="4"/>
  <c r="D2347" i="4" s="1"/>
  <c r="E2348" i="4"/>
  <c r="D2348" i="4" s="1"/>
  <c r="E2349" i="4"/>
  <c r="D2349" i="4" s="1"/>
  <c r="E2350" i="4"/>
  <c r="D2350" i="4" s="1"/>
  <c r="E2351" i="4"/>
  <c r="D2351" i="4" s="1"/>
  <c r="E2352" i="4"/>
  <c r="D2352" i="4" s="1"/>
  <c r="E2353" i="4"/>
  <c r="D2353" i="4" s="1"/>
  <c r="E2354" i="4"/>
  <c r="D2354" i="4" s="1"/>
  <c r="E2355" i="4"/>
  <c r="D2355" i="4" s="1"/>
  <c r="E2356" i="4"/>
  <c r="D2356" i="4" s="1"/>
  <c r="E2357" i="4"/>
  <c r="D2357" i="4" s="1"/>
  <c r="E2358" i="4"/>
  <c r="D2358" i="4" s="1"/>
  <c r="E2359" i="4"/>
  <c r="D2359" i="4" s="1"/>
  <c r="E2360" i="4"/>
  <c r="D2360" i="4" s="1"/>
  <c r="E2361" i="4"/>
  <c r="D2361" i="4" s="1"/>
  <c r="E2362" i="4"/>
  <c r="D2362" i="4" s="1"/>
  <c r="E2363" i="4"/>
  <c r="D2363" i="4" s="1"/>
  <c r="E2364" i="4"/>
  <c r="D2364" i="4" s="1"/>
  <c r="E2365" i="4"/>
  <c r="D2365" i="4" s="1"/>
  <c r="E2366" i="4"/>
  <c r="D2366" i="4" s="1"/>
  <c r="E2367" i="4"/>
  <c r="D2367" i="4" s="1"/>
  <c r="E2368" i="4"/>
  <c r="D2368" i="4" s="1"/>
  <c r="E2369" i="4"/>
  <c r="D2369" i="4" s="1"/>
  <c r="E2370" i="4"/>
  <c r="D2370" i="4" s="1"/>
  <c r="E2371" i="4"/>
  <c r="D2371" i="4" s="1"/>
  <c r="E2372" i="4"/>
  <c r="D2372" i="4" s="1"/>
  <c r="E2373" i="4"/>
  <c r="D2373" i="4" s="1"/>
  <c r="E2374" i="4"/>
  <c r="D2374" i="4" s="1"/>
  <c r="E2375" i="4"/>
  <c r="D2375" i="4" s="1"/>
  <c r="E2376" i="4"/>
  <c r="D2376" i="4" s="1"/>
  <c r="E2377" i="4"/>
  <c r="D2377" i="4" s="1"/>
  <c r="E2378" i="4"/>
  <c r="D2378" i="4" s="1"/>
  <c r="E2379" i="4"/>
  <c r="D2379" i="4" s="1"/>
  <c r="E2380" i="4"/>
  <c r="D2380" i="4" s="1"/>
  <c r="E2381" i="4"/>
  <c r="D2381" i="4" s="1"/>
  <c r="E2382" i="4"/>
  <c r="D2382" i="4" s="1"/>
  <c r="E2383" i="4"/>
  <c r="D2383" i="4" s="1"/>
  <c r="E2384" i="4"/>
  <c r="D2384" i="4" s="1"/>
  <c r="E2385" i="4"/>
  <c r="D2385" i="4" s="1"/>
  <c r="E2386" i="4"/>
  <c r="D2386" i="4" s="1"/>
  <c r="E2387" i="4"/>
  <c r="D2387" i="4" s="1"/>
  <c r="E2388" i="4"/>
  <c r="D2388" i="4" s="1"/>
  <c r="E2389" i="4"/>
  <c r="D2389" i="4" s="1"/>
  <c r="E2390" i="4"/>
  <c r="D2390" i="4" s="1"/>
  <c r="E2391" i="4"/>
  <c r="D2391" i="4" s="1"/>
  <c r="E2392" i="4"/>
  <c r="D2392" i="4" s="1"/>
  <c r="E2393" i="4"/>
  <c r="D2393" i="4" s="1"/>
  <c r="E2394" i="4"/>
  <c r="D2394" i="4" s="1"/>
  <c r="E2395" i="4"/>
  <c r="D2395" i="4" s="1"/>
  <c r="E2396" i="4"/>
  <c r="D2396" i="4" s="1"/>
  <c r="E2397" i="4"/>
  <c r="D2397" i="4" s="1"/>
  <c r="E2398" i="4"/>
  <c r="D2398" i="4" s="1"/>
  <c r="E2399" i="4"/>
  <c r="D2399" i="4" s="1"/>
  <c r="E2400" i="4"/>
  <c r="D2400" i="4" s="1"/>
  <c r="E2401" i="4"/>
  <c r="D2401" i="4" s="1"/>
  <c r="E2402" i="4"/>
  <c r="D2402" i="4" s="1"/>
  <c r="E2403" i="4"/>
  <c r="D2403" i="4" s="1"/>
  <c r="E2404" i="4"/>
  <c r="D2404" i="4" s="1"/>
  <c r="E2405" i="4"/>
  <c r="D2405" i="4" s="1"/>
  <c r="E2406" i="4"/>
  <c r="D2406" i="4" s="1"/>
  <c r="E2407" i="4"/>
  <c r="D2407" i="4" s="1"/>
  <c r="E2408" i="4"/>
  <c r="D2408" i="4" s="1"/>
  <c r="E2409" i="4"/>
  <c r="D2409" i="4" s="1"/>
  <c r="E2410" i="4"/>
  <c r="D2410" i="4" s="1"/>
  <c r="E2411" i="4"/>
  <c r="D2411" i="4" s="1"/>
  <c r="E2412" i="4"/>
  <c r="D2412" i="4" s="1"/>
  <c r="E2413" i="4"/>
  <c r="D2413" i="4" s="1"/>
  <c r="E2414" i="4"/>
  <c r="D2414" i="4" s="1"/>
  <c r="E2415" i="4"/>
  <c r="D2415" i="4" s="1"/>
  <c r="E2416" i="4"/>
  <c r="D2416" i="4" s="1"/>
  <c r="E2417" i="4"/>
  <c r="D2417" i="4" s="1"/>
  <c r="E2418" i="4"/>
  <c r="D2418" i="4" s="1"/>
  <c r="E2419" i="4"/>
  <c r="D2419" i="4" s="1"/>
  <c r="E2420" i="4"/>
  <c r="D2420" i="4" s="1"/>
  <c r="E2421" i="4"/>
  <c r="D2421" i="4" s="1"/>
  <c r="E2422" i="4"/>
  <c r="D2422" i="4" s="1"/>
  <c r="E2423" i="4"/>
  <c r="D2423" i="4" s="1"/>
  <c r="E2424" i="4"/>
  <c r="D2424" i="4" s="1"/>
  <c r="E2425" i="4"/>
  <c r="D2425" i="4" s="1"/>
  <c r="E2426" i="4"/>
  <c r="D2426" i="4" s="1"/>
  <c r="E2427" i="4"/>
  <c r="D2427" i="4" s="1"/>
  <c r="E2428" i="4"/>
  <c r="D2428" i="4" s="1"/>
  <c r="E2429" i="4"/>
  <c r="D2429" i="4" s="1"/>
  <c r="E2430" i="4"/>
  <c r="D2430" i="4" s="1"/>
  <c r="E2431" i="4"/>
  <c r="D2431" i="4" s="1"/>
  <c r="E2432" i="4"/>
  <c r="D2432" i="4" s="1"/>
  <c r="E2433" i="4"/>
  <c r="D2433" i="4" s="1"/>
  <c r="E2434" i="4"/>
  <c r="D2434" i="4" s="1"/>
  <c r="E2435" i="4"/>
  <c r="D2435" i="4" s="1"/>
  <c r="E2436" i="4"/>
  <c r="D2436" i="4" s="1"/>
  <c r="E2437" i="4"/>
  <c r="D2437" i="4" s="1"/>
  <c r="E2438" i="4"/>
  <c r="D2438" i="4" s="1"/>
  <c r="E2439" i="4"/>
  <c r="D2439" i="4" s="1"/>
  <c r="E2440" i="4"/>
  <c r="D2440" i="4" s="1"/>
  <c r="E2441" i="4"/>
  <c r="D2441" i="4" s="1"/>
  <c r="E2442" i="4"/>
  <c r="D2442" i="4" s="1"/>
  <c r="E2443" i="4"/>
  <c r="D2443" i="4" s="1"/>
  <c r="E2444" i="4"/>
  <c r="D2444" i="4" s="1"/>
  <c r="E2445" i="4"/>
  <c r="D2445" i="4" s="1"/>
  <c r="E2446" i="4"/>
  <c r="D2446" i="4" s="1"/>
  <c r="E2447" i="4"/>
  <c r="D2447" i="4" s="1"/>
  <c r="E2448" i="4"/>
  <c r="D2448" i="4" s="1"/>
  <c r="E2449" i="4"/>
  <c r="D2449" i="4" s="1"/>
  <c r="E2450" i="4"/>
  <c r="D2450" i="4" s="1"/>
  <c r="E2451" i="4"/>
  <c r="D2451" i="4" s="1"/>
  <c r="E2452" i="4"/>
  <c r="D2452" i="4" s="1"/>
  <c r="E2453" i="4"/>
  <c r="D2453" i="4" s="1"/>
  <c r="E2454" i="4"/>
  <c r="D2454" i="4" s="1"/>
  <c r="E2455" i="4"/>
  <c r="D2455" i="4" s="1"/>
  <c r="E2456" i="4"/>
  <c r="D2456" i="4" s="1"/>
  <c r="E2457" i="4"/>
  <c r="D2457" i="4" s="1"/>
  <c r="E2458" i="4"/>
  <c r="D2458" i="4" s="1"/>
  <c r="E2459" i="4"/>
  <c r="D2459" i="4" s="1"/>
  <c r="E2460" i="4"/>
  <c r="D2460" i="4" s="1"/>
  <c r="E2461" i="4"/>
  <c r="D2461" i="4" s="1"/>
  <c r="E2462" i="4"/>
  <c r="D2462" i="4" s="1"/>
  <c r="E2463" i="4"/>
  <c r="D2463" i="4" s="1"/>
  <c r="E2464" i="4"/>
  <c r="D2464" i="4" s="1"/>
  <c r="E2465" i="4"/>
  <c r="D2465" i="4" s="1"/>
  <c r="E2466" i="4"/>
  <c r="D2466" i="4" s="1"/>
  <c r="E2467" i="4"/>
  <c r="D2467" i="4" s="1"/>
  <c r="E2468" i="4"/>
  <c r="D2468" i="4" s="1"/>
  <c r="E2469" i="4"/>
  <c r="D2469" i="4" s="1"/>
  <c r="E2470" i="4"/>
  <c r="D2470" i="4" s="1"/>
  <c r="E2471" i="4"/>
  <c r="D2471" i="4" s="1"/>
  <c r="E2472" i="4"/>
  <c r="D2472" i="4" s="1"/>
  <c r="E2473" i="4"/>
  <c r="D2473" i="4" s="1"/>
  <c r="E2474" i="4"/>
  <c r="D2474" i="4" s="1"/>
  <c r="E2475" i="4"/>
  <c r="D2475" i="4" s="1"/>
  <c r="E2476" i="4"/>
  <c r="D2476" i="4" s="1"/>
  <c r="E2477" i="4"/>
  <c r="D2477" i="4" s="1"/>
  <c r="E2478" i="4"/>
  <c r="D2478" i="4" s="1"/>
  <c r="E2479" i="4"/>
  <c r="D2479" i="4" s="1"/>
  <c r="E2480" i="4"/>
  <c r="D2480" i="4" s="1"/>
  <c r="E2481" i="4"/>
  <c r="D2481" i="4" s="1"/>
  <c r="E2482" i="4"/>
  <c r="D2482" i="4" s="1"/>
  <c r="E2483" i="4"/>
  <c r="D2483" i="4" s="1"/>
  <c r="E2484" i="4"/>
  <c r="D2484" i="4" s="1"/>
  <c r="E2485" i="4"/>
  <c r="D2485" i="4" s="1"/>
  <c r="E2486" i="4"/>
  <c r="D2486" i="4" s="1"/>
  <c r="E2487" i="4"/>
  <c r="D2487" i="4" s="1"/>
  <c r="E2488" i="4"/>
  <c r="D2488" i="4" s="1"/>
  <c r="E2489" i="4"/>
  <c r="D2489" i="4" s="1"/>
  <c r="E2490" i="4"/>
  <c r="D2490" i="4" s="1"/>
  <c r="E2491" i="4"/>
  <c r="D2491" i="4" s="1"/>
  <c r="E2492" i="4"/>
  <c r="D2492" i="4" s="1"/>
  <c r="E2493" i="4"/>
  <c r="D2493" i="4" s="1"/>
  <c r="E2494" i="4"/>
  <c r="D2494" i="4" s="1"/>
  <c r="E2495" i="4"/>
  <c r="D2495" i="4" s="1"/>
  <c r="E2496" i="4"/>
  <c r="D2496" i="4" s="1"/>
  <c r="E2497" i="4"/>
  <c r="D2497" i="4" s="1"/>
  <c r="E2498" i="4"/>
  <c r="D2498" i="4" s="1"/>
  <c r="E2499" i="4"/>
  <c r="D2499" i="4" s="1"/>
  <c r="E2500" i="4"/>
  <c r="D2500" i="4" s="1"/>
  <c r="E2501" i="4"/>
  <c r="D2501" i="4" s="1"/>
  <c r="E2502" i="4"/>
  <c r="D2502" i="4" s="1"/>
  <c r="E2503" i="4"/>
  <c r="D2503" i="4" s="1"/>
  <c r="E2504" i="4"/>
  <c r="D2504" i="4" s="1"/>
  <c r="E2505" i="4"/>
  <c r="D2505" i="4" s="1"/>
  <c r="E2506" i="4"/>
  <c r="D2506" i="4" s="1"/>
  <c r="E2507" i="4"/>
  <c r="D2507" i="4" s="1"/>
  <c r="E2508" i="4"/>
  <c r="D2508" i="4" s="1"/>
  <c r="E2509" i="4"/>
  <c r="D2509" i="4" s="1"/>
  <c r="E2510" i="4"/>
  <c r="D2510" i="4" s="1"/>
  <c r="E2511" i="4"/>
  <c r="D2511" i="4" s="1"/>
  <c r="E2512" i="4"/>
  <c r="D2512" i="4" s="1"/>
  <c r="E2513" i="4"/>
  <c r="D2513" i="4" s="1"/>
  <c r="E2514" i="4"/>
  <c r="D2514" i="4" s="1"/>
  <c r="E2515" i="4"/>
  <c r="D2515" i="4" s="1"/>
  <c r="E2516" i="4"/>
  <c r="D2516" i="4" s="1"/>
  <c r="E2517" i="4"/>
  <c r="D2517" i="4" s="1"/>
  <c r="E2518" i="4"/>
  <c r="D2518" i="4" s="1"/>
  <c r="E2519" i="4"/>
  <c r="D2519" i="4" s="1"/>
  <c r="E2520" i="4"/>
  <c r="D2520" i="4" s="1"/>
  <c r="E2521" i="4"/>
  <c r="D2521" i="4" s="1"/>
  <c r="E2522" i="4"/>
  <c r="D2522" i="4" s="1"/>
  <c r="E2523" i="4"/>
  <c r="D2523" i="4" s="1"/>
  <c r="E2524" i="4"/>
  <c r="D2524" i="4" s="1"/>
  <c r="E2525" i="4"/>
  <c r="D2525" i="4" s="1"/>
  <c r="E2526" i="4"/>
  <c r="D2526" i="4" s="1"/>
  <c r="E2527" i="4"/>
  <c r="D2527" i="4" s="1"/>
  <c r="E2528" i="4"/>
  <c r="D2528" i="4" s="1"/>
  <c r="E2529" i="4"/>
  <c r="D2529" i="4" s="1"/>
  <c r="E2530" i="4"/>
  <c r="D2530" i="4" s="1"/>
  <c r="E2531" i="4"/>
  <c r="D2531" i="4" s="1"/>
  <c r="E2532" i="4"/>
  <c r="D2532" i="4" s="1"/>
  <c r="E2533" i="4"/>
  <c r="D2533" i="4" s="1"/>
  <c r="E2534" i="4"/>
  <c r="D2534" i="4" s="1"/>
  <c r="E2535" i="4"/>
  <c r="D2535" i="4" s="1"/>
  <c r="E2536" i="4"/>
  <c r="D2536" i="4" s="1"/>
  <c r="E2537" i="4"/>
  <c r="D2537" i="4" s="1"/>
  <c r="E2538" i="4"/>
  <c r="D2538" i="4" s="1"/>
  <c r="E2539" i="4"/>
  <c r="D2539" i="4" s="1"/>
  <c r="E2540" i="4"/>
  <c r="D2540" i="4" s="1"/>
  <c r="E2541" i="4"/>
  <c r="D2541" i="4" s="1"/>
  <c r="E2542" i="4"/>
  <c r="D2542" i="4" s="1"/>
  <c r="E2543" i="4"/>
  <c r="D2543" i="4" s="1"/>
  <c r="E2544" i="4"/>
  <c r="D2544" i="4" s="1"/>
  <c r="E2545" i="4"/>
  <c r="D2545" i="4" s="1"/>
  <c r="E2546" i="4"/>
  <c r="D2546" i="4" s="1"/>
  <c r="E2547" i="4"/>
  <c r="D2547" i="4" s="1"/>
  <c r="E2548" i="4"/>
  <c r="D2548" i="4" s="1"/>
  <c r="E2549" i="4"/>
  <c r="D2549" i="4" s="1"/>
  <c r="E2550" i="4"/>
  <c r="D2550" i="4" s="1"/>
  <c r="E2551" i="4"/>
  <c r="D2551" i="4" s="1"/>
  <c r="E2552" i="4"/>
  <c r="D2552" i="4" s="1"/>
  <c r="E2553" i="4"/>
  <c r="D2553" i="4" s="1"/>
  <c r="E2554" i="4"/>
  <c r="D2554" i="4" s="1"/>
  <c r="E2555" i="4"/>
  <c r="D2555" i="4" s="1"/>
  <c r="E2556" i="4"/>
  <c r="D2556" i="4" s="1"/>
  <c r="E2557" i="4"/>
  <c r="D2557" i="4" s="1"/>
  <c r="E2558" i="4"/>
  <c r="D2558" i="4" s="1"/>
  <c r="E2559" i="4"/>
  <c r="D2559" i="4" s="1"/>
  <c r="E2560" i="4"/>
  <c r="D2560" i="4" s="1"/>
  <c r="E2561" i="4"/>
  <c r="D2561" i="4" s="1"/>
  <c r="E2562" i="4"/>
  <c r="D2562" i="4" s="1"/>
  <c r="E2563" i="4"/>
  <c r="D2563" i="4" s="1"/>
  <c r="E2564" i="4"/>
  <c r="D2564" i="4" s="1"/>
  <c r="E2565" i="4"/>
  <c r="D2565" i="4" s="1"/>
  <c r="E2566" i="4"/>
  <c r="D2566" i="4" s="1"/>
  <c r="E2567" i="4"/>
  <c r="D2567" i="4" s="1"/>
  <c r="E2568" i="4"/>
  <c r="D2568" i="4" s="1"/>
  <c r="E2569" i="4"/>
  <c r="D2569" i="4" s="1"/>
  <c r="E2570" i="4"/>
  <c r="D2570" i="4" s="1"/>
  <c r="E2571" i="4"/>
  <c r="D2571" i="4" s="1"/>
  <c r="E2572" i="4"/>
  <c r="D2572" i="4" s="1"/>
  <c r="E2573" i="4"/>
  <c r="D2573" i="4" s="1"/>
  <c r="E2574" i="4"/>
  <c r="D2574" i="4" s="1"/>
  <c r="E2575" i="4"/>
  <c r="D2575" i="4" s="1"/>
  <c r="E2576" i="4"/>
  <c r="D2576" i="4" s="1"/>
  <c r="E2577" i="4"/>
  <c r="D2577" i="4" s="1"/>
  <c r="E2578" i="4"/>
  <c r="D2578" i="4" s="1"/>
  <c r="E2579" i="4"/>
  <c r="D2579" i="4" s="1"/>
  <c r="E2580" i="4"/>
  <c r="D2580" i="4" s="1"/>
  <c r="E2581" i="4"/>
  <c r="D2581" i="4" s="1"/>
  <c r="E2582" i="4"/>
  <c r="D2582" i="4" s="1"/>
  <c r="E2583" i="4"/>
  <c r="D2583" i="4" s="1"/>
  <c r="E2584" i="4"/>
  <c r="D2584" i="4" s="1"/>
  <c r="E2585" i="4"/>
  <c r="D2585" i="4" s="1"/>
  <c r="E2586" i="4"/>
  <c r="D2586" i="4" s="1"/>
  <c r="E2587" i="4"/>
  <c r="D2587" i="4" s="1"/>
  <c r="E2588" i="4"/>
  <c r="D2588" i="4" s="1"/>
  <c r="E2589" i="4"/>
  <c r="D2589" i="4" s="1"/>
  <c r="E2590" i="4"/>
  <c r="D2590" i="4" s="1"/>
  <c r="E2591" i="4"/>
  <c r="D2591" i="4" s="1"/>
  <c r="E2592" i="4"/>
  <c r="D2592" i="4" s="1"/>
  <c r="E2593" i="4"/>
  <c r="D2593" i="4" s="1"/>
  <c r="E2594" i="4"/>
  <c r="D2594" i="4" s="1"/>
  <c r="E2595" i="4"/>
  <c r="D2595" i="4" s="1"/>
  <c r="E2596" i="4"/>
  <c r="D2596" i="4" s="1"/>
  <c r="E2597" i="4"/>
  <c r="D2597" i="4" s="1"/>
  <c r="E2598" i="4"/>
  <c r="D2598" i="4" s="1"/>
  <c r="E2599" i="4"/>
  <c r="D2599" i="4" s="1"/>
  <c r="E2600" i="4"/>
  <c r="D2600" i="4" s="1"/>
  <c r="E2601" i="4"/>
  <c r="D2601" i="4" s="1"/>
  <c r="E2602" i="4"/>
  <c r="D2602" i="4" s="1"/>
  <c r="E2603" i="4"/>
  <c r="D2603" i="4" s="1"/>
  <c r="E2604" i="4"/>
  <c r="D2604" i="4" s="1"/>
  <c r="E2605" i="4"/>
  <c r="D2605" i="4" s="1"/>
  <c r="E2606" i="4"/>
  <c r="D2606" i="4" s="1"/>
  <c r="E2607" i="4"/>
  <c r="D2607" i="4" s="1"/>
  <c r="E2608" i="4"/>
  <c r="D2608" i="4" s="1"/>
  <c r="E2609" i="4"/>
  <c r="D2609" i="4" s="1"/>
  <c r="E2610" i="4"/>
  <c r="D2610" i="4" s="1"/>
  <c r="E2611" i="4"/>
  <c r="D2611" i="4" s="1"/>
  <c r="E2612" i="4"/>
  <c r="D2612" i="4" s="1"/>
  <c r="E2613" i="4"/>
  <c r="D2613" i="4" s="1"/>
  <c r="E2614" i="4"/>
  <c r="D2614" i="4" s="1"/>
  <c r="E2615" i="4"/>
  <c r="D2615" i="4" s="1"/>
  <c r="E2616" i="4"/>
  <c r="D2616" i="4" s="1"/>
  <c r="E2617" i="4"/>
  <c r="D2617" i="4" s="1"/>
  <c r="E2618" i="4"/>
  <c r="D2618" i="4" s="1"/>
  <c r="E2619" i="4"/>
  <c r="D2619" i="4" s="1"/>
  <c r="E2620" i="4"/>
  <c r="D2620" i="4" s="1"/>
  <c r="E2621" i="4"/>
  <c r="D2621" i="4" s="1"/>
  <c r="E2622" i="4"/>
  <c r="D2622" i="4" s="1"/>
  <c r="E2623" i="4"/>
  <c r="D2623" i="4" s="1"/>
  <c r="E2624" i="4"/>
  <c r="D2624" i="4" s="1"/>
  <c r="E2625" i="4"/>
  <c r="D2625" i="4" s="1"/>
  <c r="E2626" i="4"/>
  <c r="D2626" i="4" s="1"/>
  <c r="E2627" i="4"/>
  <c r="D2627" i="4" s="1"/>
  <c r="E2628" i="4"/>
  <c r="D2628" i="4" s="1"/>
  <c r="E2629" i="4"/>
  <c r="D2629" i="4" s="1"/>
  <c r="E2630" i="4"/>
  <c r="D2630" i="4" s="1"/>
  <c r="E2631" i="4"/>
  <c r="D2631" i="4" s="1"/>
  <c r="E2632" i="4"/>
  <c r="D2632" i="4" s="1"/>
  <c r="E2633" i="4"/>
  <c r="D2633" i="4" s="1"/>
  <c r="E2634" i="4"/>
  <c r="D2634" i="4" s="1"/>
  <c r="E2635" i="4"/>
  <c r="D2635" i="4" s="1"/>
  <c r="E2636" i="4"/>
  <c r="D2636" i="4" s="1"/>
  <c r="E2637" i="4"/>
  <c r="D2637" i="4" s="1"/>
  <c r="E2638" i="4"/>
  <c r="D2638" i="4" s="1"/>
  <c r="E2639" i="4"/>
  <c r="D2639" i="4" s="1"/>
  <c r="E2640" i="4"/>
  <c r="D2640" i="4" s="1"/>
  <c r="E2641" i="4"/>
  <c r="D2641" i="4" s="1"/>
  <c r="E2642" i="4"/>
  <c r="D2642" i="4" s="1"/>
  <c r="E2643" i="4"/>
  <c r="D2643" i="4" s="1"/>
  <c r="E2644" i="4"/>
  <c r="D2644" i="4" s="1"/>
  <c r="E2645" i="4"/>
  <c r="D2645" i="4" s="1"/>
  <c r="E2646" i="4"/>
  <c r="D2646" i="4" s="1"/>
  <c r="E2647" i="4"/>
  <c r="D2647" i="4" s="1"/>
  <c r="E2648" i="4"/>
  <c r="D2648" i="4" s="1"/>
  <c r="E2649" i="4"/>
  <c r="D2649" i="4" s="1"/>
  <c r="E2650" i="4"/>
  <c r="D2650" i="4" s="1"/>
  <c r="E2651" i="4"/>
  <c r="D2651" i="4" s="1"/>
  <c r="E2652" i="4"/>
  <c r="D2652" i="4" s="1"/>
  <c r="E2653" i="4"/>
  <c r="D2653" i="4" s="1"/>
  <c r="E2654" i="4"/>
  <c r="D2654" i="4" s="1"/>
  <c r="E2655" i="4"/>
  <c r="D2655" i="4" s="1"/>
  <c r="E2656" i="4"/>
  <c r="D2656" i="4" s="1"/>
  <c r="E2657" i="4"/>
  <c r="D2657" i="4" s="1"/>
  <c r="E2658" i="4"/>
  <c r="D2658" i="4" s="1"/>
  <c r="E2659" i="4"/>
  <c r="D2659" i="4" s="1"/>
  <c r="E2660" i="4"/>
  <c r="D2660" i="4" s="1"/>
  <c r="E2661" i="4"/>
  <c r="D2661" i="4" s="1"/>
  <c r="E2662" i="4"/>
  <c r="D2662" i="4" s="1"/>
  <c r="E2663" i="4"/>
  <c r="D2663" i="4" s="1"/>
  <c r="E2664" i="4"/>
  <c r="D2664" i="4" s="1"/>
  <c r="E2665" i="4"/>
  <c r="D2665" i="4" s="1"/>
  <c r="E2666" i="4"/>
  <c r="D2666" i="4" s="1"/>
  <c r="E2667" i="4"/>
  <c r="D2667" i="4" s="1"/>
  <c r="E2668" i="4"/>
  <c r="D2668" i="4" s="1"/>
  <c r="E2669" i="4"/>
  <c r="D2669" i="4" s="1"/>
  <c r="E2670" i="4"/>
  <c r="D2670" i="4" s="1"/>
  <c r="E2671" i="4"/>
  <c r="D2671" i="4" s="1"/>
  <c r="E2672" i="4"/>
  <c r="D2672" i="4" s="1"/>
  <c r="E2673" i="4"/>
  <c r="D2673" i="4" s="1"/>
  <c r="E2674" i="4"/>
  <c r="D2674" i="4" s="1"/>
  <c r="E2675" i="4"/>
  <c r="D2675" i="4" s="1"/>
  <c r="E2676" i="4"/>
  <c r="D2676" i="4" s="1"/>
  <c r="E2677" i="4"/>
  <c r="D2677" i="4" s="1"/>
  <c r="E2678" i="4"/>
  <c r="D2678" i="4" s="1"/>
  <c r="E2679" i="4"/>
  <c r="D2679" i="4" s="1"/>
  <c r="E2680" i="4"/>
  <c r="D2680" i="4" s="1"/>
  <c r="E2681" i="4"/>
  <c r="D2681" i="4" s="1"/>
  <c r="E2682" i="4"/>
  <c r="D2682" i="4" s="1"/>
  <c r="E2683" i="4"/>
  <c r="D2683" i="4" s="1"/>
  <c r="E2684" i="4"/>
  <c r="D2684" i="4" s="1"/>
  <c r="E2685" i="4"/>
  <c r="D2685" i="4" s="1"/>
  <c r="E2686" i="4"/>
  <c r="D2686" i="4" s="1"/>
  <c r="E2687" i="4"/>
  <c r="D2687" i="4" s="1"/>
  <c r="E2688" i="4"/>
  <c r="D2688" i="4" s="1"/>
  <c r="E2689" i="4"/>
  <c r="D2689" i="4" s="1"/>
  <c r="E2690" i="4"/>
  <c r="D2690" i="4" s="1"/>
  <c r="E2691" i="4"/>
  <c r="D2691" i="4" s="1"/>
  <c r="E2692" i="4"/>
  <c r="D2692" i="4" s="1"/>
  <c r="E2693" i="4"/>
  <c r="D2693" i="4" s="1"/>
  <c r="E2694" i="4"/>
  <c r="D2694" i="4" s="1"/>
  <c r="E2695" i="4"/>
  <c r="D2695" i="4" s="1"/>
  <c r="E2696" i="4"/>
  <c r="D2696" i="4" s="1"/>
  <c r="E2697" i="4"/>
  <c r="D2697" i="4" s="1"/>
  <c r="E2698" i="4"/>
  <c r="D2698" i="4" s="1"/>
  <c r="E2699" i="4"/>
  <c r="D2699" i="4" s="1"/>
  <c r="E2700" i="4"/>
  <c r="D2700" i="4" s="1"/>
  <c r="E2701" i="4"/>
  <c r="D2701" i="4" s="1"/>
  <c r="E2702" i="4"/>
  <c r="D2702" i="4" s="1"/>
  <c r="E2703" i="4"/>
  <c r="D2703" i="4" s="1"/>
  <c r="E2704" i="4"/>
  <c r="D2704" i="4" s="1"/>
  <c r="E2705" i="4"/>
  <c r="D2705" i="4" s="1"/>
  <c r="E2706" i="4"/>
  <c r="D2706" i="4" s="1"/>
  <c r="E2707" i="4"/>
  <c r="D2707" i="4" s="1"/>
  <c r="E2708" i="4"/>
  <c r="D2708" i="4" s="1"/>
  <c r="E2709" i="4"/>
  <c r="D2709" i="4" s="1"/>
  <c r="E2710" i="4"/>
  <c r="D2710" i="4" s="1"/>
  <c r="E2711" i="4"/>
  <c r="D2711" i="4" s="1"/>
  <c r="E2712" i="4"/>
  <c r="D2712" i="4" s="1"/>
  <c r="E2713" i="4"/>
  <c r="D2713" i="4" s="1"/>
  <c r="E2714" i="4"/>
  <c r="D2714" i="4" s="1"/>
  <c r="E2715" i="4"/>
  <c r="D2715" i="4" s="1"/>
  <c r="E2716" i="4"/>
  <c r="D2716" i="4" s="1"/>
  <c r="E2717" i="4"/>
  <c r="D2717" i="4" s="1"/>
  <c r="E2718" i="4"/>
  <c r="D2718" i="4" s="1"/>
  <c r="E2719" i="4"/>
  <c r="D2719" i="4" s="1"/>
  <c r="E2720" i="4"/>
  <c r="D2720" i="4" s="1"/>
  <c r="E2721" i="4"/>
  <c r="D2721" i="4" s="1"/>
  <c r="E2722" i="4"/>
  <c r="D2722" i="4" s="1"/>
  <c r="E2723" i="4"/>
  <c r="D2723" i="4" s="1"/>
  <c r="E2724" i="4"/>
  <c r="D2724" i="4" s="1"/>
  <c r="E2725" i="4"/>
  <c r="D2725" i="4" s="1"/>
  <c r="E2726" i="4"/>
  <c r="D2726" i="4" s="1"/>
  <c r="E2727" i="4"/>
  <c r="D2727" i="4" s="1"/>
  <c r="E2728" i="4"/>
  <c r="D2728" i="4" s="1"/>
  <c r="E2729" i="4"/>
  <c r="D2729" i="4" s="1"/>
  <c r="E2730" i="4"/>
  <c r="D2730" i="4" s="1"/>
  <c r="E2731" i="4"/>
  <c r="D2731" i="4" s="1"/>
  <c r="E2732" i="4"/>
  <c r="D2732" i="4" s="1"/>
  <c r="E2733" i="4"/>
  <c r="D2733" i="4" s="1"/>
  <c r="E2734" i="4"/>
  <c r="D2734" i="4" s="1"/>
  <c r="E2735" i="4"/>
  <c r="D2735" i="4" s="1"/>
  <c r="E2736" i="4"/>
  <c r="D2736" i="4" s="1"/>
  <c r="E2737" i="4"/>
  <c r="D2737" i="4" s="1"/>
  <c r="E2738" i="4"/>
  <c r="D2738" i="4" s="1"/>
  <c r="E2739" i="4"/>
  <c r="D2739" i="4" s="1"/>
  <c r="E2740" i="4"/>
  <c r="D2740" i="4" s="1"/>
  <c r="E2741" i="4"/>
  <c r="D2741" i="4" s="1"/>
  <c r="E2742" i="4"/>
  <c r="D2742" i="4" s="1"/>
  <c r="E2743" i="4"/>
  <c r="D2743" i="4" s="1"/>
  <c r="E2744" i="4"/>
  <c r="D2744" i="4" s="1"/>
  <c r="E2745" i="4"/>
  <c r="D2745" i="4" s="1"/>
  <c r="E2746" i="4"/>
  <c r="D2746" i="4" s="1"/>
  <c r="E2747" i="4"/>
  <c r="D2747" i="4" s="1"/>
  <c r="E2748" i="4"/>
  <c r="D2748" i="4" s="1"/>
  <c r="E2749" i="4"/>
  <c r="D2749" i="4" s="1"/>
  <c r="E2750" i="4"/>
  <c r="D2750" i="4" s="1"/>
  <c r="E2751" i="4"/>
  <c r="D2751" i="4" s="1"/>
  <c r="E2752" i="4"/>
  <c r="D2752" i="4" s="1"/>
  <c r="E2753" i="4"/>
  <c r="D2753" i="4" s="1"/>
  <c r="E2754" i="4"/>
  <c r="D2754" i="4" s="1"/>
  <c r="E2755" i="4"/>
  <c r="D2755" i="4" s="1"/>
  <c r="E2756" i="4"/>
  <c r="D2756" i="4" s="1"/>
  <c r="E2757" i="4"/>
  <c r="D2757" i="4" s="1"/>
  <c r="E2758" i="4"/>
  <c r="D2758" i="4" s="1"/>
  <c r="E2759" i="4"/>
  <c r="D2759" i="4" s="1"/>
  <c r="E2760" i="4"/>
  <c r="D2760" i="4" s="1"/>
  <c r="E2761" i="4"/>
  <c r="D2761" i="4" s="1"/>
  <c r="E2762" i="4"/>
  <c r="D2762" i="4" s="1"/>
  <c r="E2763" i="4"/>
  <c r="D2763" i="4" s="1"/>
  <c r="E2764" i="4"/>
  <c r="D2764" i="4" s="1"/>
  <c r="E2765" i="4"/>
  <c r="D2765" i="4" s="1"/>
  <c r="E2766" i="4"/>
  <c r="D2766" i="4" s="1"/>
  <c r="E2767" i="4"/>
  <c r="D2767" i="4" s="1"/>
  <c r="E2768" i="4"/>
  <c r="D2768" i="4" s="1"/>
  <c r="E2769" i="4"/>
  <c r="D2769" i="4" s="1"/>
  <c r="E2770" i="4"/>
  <c r="D2770" i="4" s="1"/>
  <c r="E2771" i="4"/>
  <c r="D2771" i="4" s="1"/>
  <c r="E2772" i="4"/>
  <c r="D2772" i="4" s="1"/>
  <c r="E2773" i="4"/>
  <c r="D2773" i="4" s="1"/>
  <c r="E2774" i="4"/>
  <c r="D2774" i="4" s="1"/>
  <c r="E2775" i="4"/>
  <c r="D2775" i="4" s="1"/>
  <c r="E2776" i="4"/>
  <c r="D2776" i="4" s="1"/>
  <c r="E2777" i="4"/>
  <c r="D2777" i="4" s="1"/>
  <c r="E2778" i="4"/>
  <c r="D2778" i="4" s="1"/>
  <c r="E2779" i="4"/>
  <c r="D2779" i="4" s="1"/>
  <c r="E2780" i="4"/>
  <c r="D2780" i="4" s="1"/>
  <c r="E2781" i="4"/>
  <c r="D2781" i="4" s="1"/>
  <c r="E2782" i="4"/>
  <c r="D2782" i="4" s="1"/>
  <c r="E2783" i="4"/>
  <c r="D2783" i="4" s="1"/>
  <c r="E2784" i="4"/>
  <c r="D2784" i="4" s="1"/>
  <c r="E2785" i="4"/>
  <c r="D2785" i="4" s="1"/>
  <c r="E2786" i="4"/>
  <c r="D2786" i="4" s="1"/>
  <c r="E2787" i="4"/>
  <c r="D2787" i="4" s="1"/>
  <c r="E2788" i="4"/>
  <c r="D2788" i="4" s="1"/>
  <c r="E2789" i="4"/>
  <c r="D2789" i="4" s="1"/>
  <c r="E2790" i="4"/>
  <c r="D2790" i="4" s="1"/>
  <c r="E2791" i="4"/>
  <c r="D2791" i="4" s="1"/>
  <c r="E2792" i="4"/>
  <c r="D2792" i="4" s="1"/>
  <c r="E2793" i="4"/>
  <c r="D2793" i="4" s="1"/>
  <c r="E2794" i="4"/>
  <c r="D2794" i="4" s="1"/>
  <c r="E2795" i="4"/>
  <c r="D2795" i="4" s="1"/>
  <c r="E2796" i="4"/>
  <c r="D2796" i="4" s="1"/>
  <c r="E2797" i="4"/>
  <c r="D2797" i="4" s="1"/>
  <c r="E2798" i="4"/>
  <c r="D2798" i="4" s="1"/>
  <c r="E2799" i="4"/>
  <c r="D2799" i="4" s="1"/>
  <c r="E2800" i="4"/>
  <c r="D2800" i="4" s="1"/>
  <c r="E2801" i="4"/>
  <c r="D2801" i="4" s="1"/>
  <c r="E2802" i="4"/>
  <c r="D2802" i="4" s="1"/>
  <c r="E2803" i="4"/>
  <c r="D2803" i="4" s="1"/>
  <c r="E2804" i="4"/>
  <c r="D2804" i="4" s="1"/>
  <c r="E2805" i="4"/>
  <c r="D2805" i="4" s="1"/>
  <c r="E2806" i="4"/>
  <c r="D2806" i="4" s="1"/>
  <c r="E2807" i="4"/>
  <c r="D2807" i="4" s="1"/>
  <c r="E2808" i="4"/>
  <c r="D2808" i="4" s="1"/>
  <c r="E2809" i="4"/>
  <c r="D2809" i="4" s="1"/>
  <c r="E2810" i="4"/>
  <c r="D2810" i="4" s="1"/>
  <c r="E2811" i="4"/>
  <c r="D2811" i="4" s="1"/>
  <c r="E2812" i="4"/>
  <c r="D2812" i="4" s="1"/>
  <c r="E2813" i="4"/>
  <c r="D2813" i="4" s="1"/>
  <c r="E2814" i="4"/>
  <c r="D2814" i="4" s="1"/>
  <c r="E2815" i="4"/>
  <c r="D2815" i="4" s="1"/>
  <c r="E2816" i="4"/>
  <c r="D2816" i="4" s="1"/>
  <c r="E2817" i="4"/>
  <c r="D2817" i="4" s="1"/>
  <c r="E2818" i="4"/>
  <c r="D2818" i="4" s="1"/>
  <c r="E2819" i="4"/>
  <c r="D2819" i="4" s="1"/>
  <c r="E2820" i="4"/>
  <c r="D2820" i="4" s="1"/>
  <c r="E2821" i="4"/>
  <c r="D2821" i="4" s="1"/>
  <c r="E2822" i="4"/>
  <c r="D2822" i="4" s="1"/>
  <c r="E2823" i="4"/>
  <c r="D2823" i="4" s="1"/>
  <c r="E2824" i="4"/>
  <c r="D2824" i="4" s="1"/>
  <c r="E2825" i="4"/>
  <c r="D2825" i="4" s="1"/>
  <c r="E2826" i="4"/>
  <c r="D2826" i="4" s="1"/>
  <c r="E2827" i="4"/>
  <c r="D2827" i="4" s="1"/>
  <c r="E2828" i="4"/>
  <c r="D2828" i="4" s="1"/>
  <c r="E2829" i="4"/>
  <c r="D2829" i="4" s="1"/>
  <c r="E2830" i="4"/>
  <c r="D2830" i="4" s="1"/>
  <c r="E2831" i="4"/>
  <c r="D2831" i="4" s="1"/>
  <c r="E2832" i="4"/>
  <c r="D2832" i="4" s="1"/>
  <c r="E2833" i="4"/>
  <c r="D2833" i="4" s="1"/>
  <c r="E2834" i="4"/>
  <c r="D2834" i="4" s="1"/>
  <c r="E2835" i="4"/>
  <c r="D2835" i="4" s="1"/>
  <c r="E2836" i="4"/>
  <c r="D2836" i="4" s="1"/>
  <c r="E2837" i="4"/>
  <c r="D2837" i="4" s="1"/>
  <c r="E2838" i="4"/>
  <c r="D2838" i="4" s="1"/>
  <c r="E2839" i="4"/>
  <c r="D2839" i="4" s="1"/>
  <c r="E2840" i="4"/>
  <c r="D2840" i="4" s="1"/>
  <c r="E2841" i="4"/>
  <c r="D2841" i="4" s="1"/>
  <c r="E2842" i="4"/>
  <c r="D2842" i="4" s="1"/>
  <c r="E2843" i="4"/>
  <c r="D2843" i="4" s="1"/>
  <c r="E2844" i="4"/>
  <c r="D2844" i="4" s="1"/>
  <c r="E2845" i="4"/>
  <c r="D2845" i="4" s="1"/>
  <c r="E2846" i="4"/>
  <c r="D2846" i="4" s="1"/>
  <c r="E2847" i="4"/>
  <c r="D2847" i="4" s="1"/>
  <c r="E2848" i="4"/>
  <c r="D2848" i="4" s="1"/>
  <c r="E2849" i="4"/>
  <c r="D2849" i="4" s="1"/>
  <c r="E2850" i="4"/>
  <c r="D2850" i="4" s="1"/>
  <c r="E2851" i="4"/>
  <c r="D2851" i="4" s="1"/>
  <c r="E2852" i="4"/>
  <c r="D2852" i="4" s="1"/>
  <c r="E2853" i="4"/>
  <c r="D2853" i="4" s="1"/>
  <c r="E2854" i="4"/>
  <c r="D2854" i="4" s="1"/>
  <c r="E2855" i="4"/>
  <c r="D2855" i="4" s="1"/>
  <c r="E2856" i="4"/>
  <c r="D2856" i="4" s="1"/>
  <c r="E2857" i="4"/>
  <c r="D2857" i="4" s="1"/>
  <c r="E2858" i="4"/>
  <c r="D2858" i="4" s="1"/>
  <c r="E2859" i="4"/>
  <c r="D2859" i="4" s="1"/>
  <c r="E2860" i="4"/>
  <c r="D2860" i="4" s="1"/>
  <c r="E2861" i="4"/>
  <c r="D2861" i="4" s="1"/>
  <c r="E2862" i="4"/>
  <c r="D2862" i="4" s="1"/>
  <c r="E2863" i="4"/>
  <c r="D2863" i="4" s="1"/>
  <c r="E2864" i="4"/>
  <c r="D2864" i="4" s="1"/>
  <c r="E2865" i="4"/>
  <c r="D2865" i="4" s="1"/>
  <c r="E2866" i="4"/>
  <c r="D2866" i="4" s="1"/>
  <c r="E2867" i="4"/>
  <c r="D2867" i="4" s="1"/>
  <c r="E2868" i="4"/>
  <c r="D2868" i="4" s="1"/>
  <c r="E2869" i="4"/>
  <c r="D2869" i="4" s="1"/>
  <c r="E2870" i="4"/>
  <c r="D2870" i="4" s="1"/>
  <c r="E2871" i="4"/>
  <c r="D2871" i="4" s="1"/>
  <c r="E2872" i="4"/>
  <c r="D2872" i="4" s="1"/>
  <c r="E2873" i="4"/>
  <c r="D2873" i="4" s="1"/>
  <c r="E2874" i="4"/>
  <c r="D2874" i="4" s="1"/>
  <c r="E2875" i="4"/>
  <c r="D2875" i="4" s="1"/>
  <c r="E2876" i="4"/>
  <c r="D2876" i="4" s="1"/>
  <c r="E2877" i="4"/>
  <c r="D2877" i="4" s="1"/>
  <c r="E2878" i="4"/>
  <c r="D2878" i="4" s="1"/>
  <c r="E2879" i="4"/>
  <c r="D2879" i="4" s="1"/>
  <c r="E2880" i="4"/>
  <c r="D2880" i="4" s="1"/>
  <c r="E2881" i="4"/>
  <c r="D2881" i="4" s="1"/>
  <c r="E2882" i="4"/>
  <c r="D2882" i="4" s="1"/>
  <c r="E2883" i="4"/>
  <c r="D2883" i="4" s="1"/>
  <c r="E2884" i="4"/>
  <c r="D2884" i="4" s="1"/>
  <c r="E2885" i="4"/>
  <c r="D2885" i="4" s="1"/>
  <c r="E2886" i="4"/>
  <c r="D2886" i="4" s="1"/>
  <c r="E2887" i="4"/>
  <c r="D2887" i="4" s="1"/>
  <c r="E2888" i="4"/>
  <c r="D2888" i="4" s="1"/>
  <c r="E2889" i="4"/>
  <c r="D2889" i="4" s="1"/>
  <c r="E2890" i="4"/>
  <c r="D2890" i="4" s="1"/>
  <c r="E2891" i="4"/>
  <c r="D2891" i="4" s="1"/>
  <c r="E2892" i="4"/>
  <c r="D2892" i="4" s="1"/>
  <c r="E2893" i="4"/>
  <c r="D2893" i="4" s="1"/>
  <c r="E2894" i="4"/>
  <c r="D2894" i="4" s="1"/>
  <c r="E2895" i="4"/>
  <c r="D2895" i="4" s="1"/>
  <c r="E2896" i="4"/>
  <c r="D2896" i="4" s="1"/>
  <c r="E2897" i="4"/>
  <c r="D2897" i="4" s="1"/>
  <c r="E2898" i="4"/>
  <c r="D2898" i="4" s="1"/>
  <c r="E2899" i="4"/>
  <c r="D2899" i="4" s="1"/>
  <c r="E2900" i="4"/>
  <c r="D2900" i="4" s="1"/>
  <c r="E2901" i="4"/>
  <c r="D2901" i="4" s="1"/>
  <c r="E2902" i="4"/>
  <c r="D2902" i="4" s="1"/>
  <c r="E2903" i="4"/>
  <c r="D2903" i="4" s="1"/>
  <c r="E2904" i="4"/>
  <c r="D2904" i="4" s="1"/>
  <c r="E2905" i="4"/>
  <c r="D2905" i="4" s="1"/>
  <c r="E2906" i="4"/>
  <c r="D2906" i="4" s="1"/>
  <c r="E2907" i="4"/>
  <c r="D2907" i="4" s="1"/>
  <c r="E2908" i="4"/>
  <c r="D2908" i="4" s="1"/>
  <c r="E2909" i="4"/>
  <c r="D2909" i="4" s="1"/>
  <c r="E2910" i="4"/>
  <c r="D2910" i="4" s="1"/>
  <c r="E2911" i="4"/>
  <c r="D2911" i="4" s="1"/>
  <c r="E2912" i="4"/>
  <c r="D2912" i="4" s="1"/>
  <c r="E2913" i="4"/>
  <c r="D2913" i="4" s="1"/>
  <c r="E2914" i="4"/>
  <c r="D2914" i="4" s="1"/>
  <c r="E2915" i="4"/>
  <c r="D2915" i="4" s="1"/>
  <c r="E2916" i="4"/>
  <c r="D2916" i="4" s="1"/>
  <c r="E2917" i="4"/>
  <c r="D2917" i="4" s="1"/>
  <c r="E2918" i="4"/>
  <c r="D2918" i="4" s="1"/>
  <c r="E2919" i="4"/>
  <c r="D2919" i="4" s="1"/>
  <c r="E2920" i="4"/>
  <c r="D2920" i="4" s="1"/>
  <c r="E2921" i="4"/>
  <c r="D2921" i="4" s="1"/>
  <c r="E2922" i="4"/>
  <c r="D2922" i="4" s="1"/>
  <c r="E2923" i="4"/>
  <c r="D2923" i="4" s="1"/>
  <c r="E2924" i="4"/>
  <c r="D2924" i="4" s="1"/>
  <c r="E2925" i="4"/>
  <c r="D2925" i="4" s="1"/>
  <c r="E2926" i="4"/>
  <c r="D2926" i="4" s="1"/>
  <c r="E2927" i="4"/>
  <c r="D2927" i="4" s="1"/>
  <c r="E2928" i="4"/>
  <c r="D2928" i="4" s="1"/>
  <c r="E2929" i="4"/>
  <c r="D2929" i="4" s="1"/>
  <c r="E2930" i="4"/>
  <c r="D2930" i="4" s="1"/>
  <c r="E2931" i="4"/>
  <c r="D2931" i="4" s="1"/>
  <c r="E2932" i="4"/>
  <c r="D2932" i="4" s="1"/>
  <c r="E2933" i="4"/>
  <c r="D2933" i="4" s="1"/>
  <c r="E2934" i="4"/>
  <c r="D2934" i="4" s="1"/>
  <c r="E2935" i="4"/>
  <c r="D2935" i="4" s="1"/>
  <c r="E2936" i="4"/>
  <c r="D2936" i="4" s="1"/>
  <c r="E2937" i="4"/>
  <c r="D2937" i="4" s="1"/>
  <c r="E2938" i="4"/>
  <c r="D2938" i="4" s="1"/>
  <c r="E2939" i="4"/>
  <c r="D2939" i="4" s="1"/>
  <c r="E2940" i="4"/>
  <c r="D2940" i="4" s="1"/>
  <c r="E2941" i="4"/>
  <c r="D2941" i="4" s="1"/>
  <c r="E2942" i="4"/>
  <c r="D2942" i="4" s="1"/>
  <c r="E2943" i="4"/>
  <c r="D2943" i="4" s="1"/>
  <c r="E2944" i="4"/>
  <c r="D2944" i="4" s="1"/>
  <c r="E2945" i="4"/>
  <c r="D2945" i="4" s="1"/>
  <c r="E2946" i="4"/>
  <c r="D2946" i="4" s="1"/>
  <c r="E2947" i="4"/>
  <c r="D2947" i="4" s="1"/>
  <c r="E2948" i="4"/>
  <c r="D2948" i="4" s="1"/>
  <c r="E2949" i="4"/>
  <c r="D2949" i="4" s="1"/>
  <c r="E2950" i="4"/>
  <c r="D2950" i="4" s="1"/>
  <c r="E2951" i="4"/>
  <c r="D2951" i="4" s="1"/>
  <c r="E2952" i="4"/>
  <c r="D2952" i="4" s="1"/>
  <c r="E2953" i="4"/>
  <c r="D2953" i="4" s="1"/>
  <c r="E2954" i="4"/>
  <c r="D2954" i="4" s="1"/>
  <c r="E2955" i="4"/>
  <c r="D2955" i="4" s="1"/>
  <c r="E2956" i="4"/>
  <c r="D2956" i="4" s="1"/>
  <c r="E2957" i="4"/>
  <c r="D2957" i="4" s="1"/>
  <c r="E2958" i="4"/>
  <c r="D2958" i="4" s="1"/>
  <c r="E2959" i="4"/>
  <c r="D2959" i="4" s="1"/>
  <c r="E2960" i="4"/>
  <c r="D2960" i="4" s="1"/>
  <c r="E2961" i="4"/>
  <c r="D2961" i="4" s="1"/>
  <c r="E2962" i="4"/>
  <c r="D2962" i="4" s="1"/>
  <c r="E2963" i="4"/>
  <c r="D2963" i="4" s="1"/>
  <c r="E2964" i="4"/>
  <c r="D2964" i="4" s="1"/>
  <c r="E2965" i="4"/>
  <c r="D2965" i="4" s="1"/>
  <c r="E2966" i="4"/>
  <c r="D2966" i="4" s="1"/>
  <c r="E2967" i="4"/>
  <c r="D2967" i="4" s="1"/>
  <c r="E2968" i="4"/>
  <c r="D2968" i="4" s="1"/>
  <c r="E2969" i="4"/>
  <c r="D2969" i="4" s="1"/>
  <c r="E2970" i="4"/>
  <c r="D2970" i="4" s="1"/>
  <c r="E2971" i="4"/>
  <c r="D2971" i="4" s="1"/>
  <c r="E2972" i="4"/>
  <c r="D2972" i="4" s="1"/>
  <c r="E2973" i="4"/>
  <c r="D2973" i="4" s="1"/>
  <c r="E2974" i="4"/>
  <c r="D2974" i="4" s="1"/>
  <c r="E2975" i="4"/>
  <c r="D2975" i="4" s="1"/>
  <c r="E2976" i="4"/>
  <c r="D2976" i="4" s="1"/>
  <c r="E2977" i="4"/>
  <c r="D2977" i="4" s="1"/>
  <c r="E2978" i="4"/>
  <c r="D2978" i="4" s="1"/>
  <c r="E2979" i="4"/>
  <c r="D2979" i="4" s="1"/>
  <c r="E2980" i="4"/>
  <c r="D2980" i="4" s="1"/>
  <c r="E2981" i="4"/>
  <c r="D2981" i="4" s="1"/>
  <c r="E2982" i="4"/>
  <c r="D2982" i="4" s="1"/>
  <c r="E2983" i="4"/>
  <c r="D2983" i="4" s="1"/>
  <c r="E2984" i="4"/>
  <c r="D2984" i="4" s="1"/>
  <c r="E2985" i="4"/>
  <c r="D2985" i="4" s="1"/>
  <c r="E2986" i="4"/>
  <c r="D2986" i="4" s="1"/>
  <c r="E2987" i="4"/>
  <c r="D2987" i="4" s="1"/>
  <c r="E2988" i="4"/>
  <c r="D2988" i="4" s="1"/>
  <c r="E2989" i="4"/>
  <c r="D2989" i="4" s="1"/>
  <c r="E2990" i="4"/>
  <c r="D2990" i="4" s="1"/>
  <c r="E2991" i="4"/>
  <c r="D2991" i="4" s="1"/>
  <c r="E2992" i="4"/>
  <c r="D2992" i="4" s="1"/>
  <c r="E2993" i="4"/>
  <c r="D2993" i="4" s="1"/>
  <c r="E2994" i="4"/>
  <c r="D2994" i="4" s="1"/>
  <c r="E2995" i="4"/>
  <c r="D2995" i="4" s="1"/>
  <c r="E2996" i="4"/>
  <c r="D2996" i="4" s="1"/>
  <c r="E2997" i="4"/>
  <c r="D2997" i="4" s="1"/>
  <c r="E2998" i="4"/>
  <c r="D2998" i="4" s="1"/>
  <c r="E2999" i="4"/>
  <c r="D2999" i="4" s="1"/>
  <c r="E3000" i="4"/>
  <c r="D3000" i="4" s="1"/>
  <c r="E3001" i="4"/>
  <c r="D3001" i="4" s="1"/>
  <c r="E3002" i="4"/>
  <c r="D3002" i="4" s="1"/>
  <c r="E3003" i="4"/>
  <c r="D3003" i="4" s="1"/>
  <c r="E3004" i="4"/>
  <c r="D3004" i="4" s="1"/>
  <c r="E3005" i="4"/>
  <c r="D3005" i="4" s="1"/>
  <c r="E3006" i="4"/>
  <c r="D3006" i="4" s="1"/>
  <c r="E3007" i="4"/>
  <c r="D3007" i="4" s="1"/>
  <c r="E3008" i="4"/>
  <c r="D3008" i="4" s="1"/>
  <c r="E3009" i="4"/>
  <c r="D3009" i="4" s="1"/>
  <c r="E3010" i="4"/>
  <c r="D3010" i="4" s="1"/>
  <c r="E3011" i="4"/>
  <c r="D3011" i="4" s="1"/>
  <c r="E3012" i="4"/>
  <c r="D3012" i="4" s="1"/>
  <c r="E3013" i="4"/>
  <c r="D3013" i="4" s="1"/>
  <c r="E3014" i="4"/>
  <c r="D3014" i="4" s="1"/>
  <c r="E3015" i="4"/>
  <c r="D3015" i="4" s="1"/>
  <c r="E3016" i="4"/>
  <c r="D3016" i="4" s="1"/>
  <c r="E3017" i="4"/>
  <c r="D3017" i="4" s="1"/>
  <c r="E3018" i="4"/>
  <c r="D3018" i="4" s="1"/>
  <c r="E3019" i="4"/>
  <c r="D3019" i="4" s="1"/>
  <c r="E3020" i="4"/>
  <c r="D3020" i="4" s="1"/>
  <c r="E3021" i="4"/>
  <c r="D3021" i="4" s="1"/>
  <c r="E3022" i="4"/>
  <c r="D3022" i="4" s="1"/>
  <c r="E3023" i="4"/>
  <c r="D3023" i="4" s="1"/>
  <c r="E3024" i="4"/>
  <c r="D3024" i="4" s="1"/>
  <c r="E3025" i="4"/>
  <c r="D3025" i="4" s="1"/>
  <c r="E3026" i="4"/>
  <c r="D3026" i="4" s="1"/>
  <c r="E3027" i="4"/>
  <c r="D3027" i="4" s="1"/>
  <c r="E3028" i="4"/>
  <c r="D3028" i="4" s="1"/>
  <c r="E3029" i="4"/>
  <c r="D3029" i="4" s="1"/>
  <c r="E3030" i="4"/>
  <c r="D3030" i="4" s="1"/>
  <c r="E3031" i="4"/>
  <c r="D3031" i="4" s="1"/>
  <c r="E3032" i="4"/>
  <c r="D3032" i="4" s="1"/>
  <c r="E3033" i="4"/>
  <c r="D3033" i="4" s="1"/>
  <c r="E3034" i="4"/>
  <c r="D3034" i="4" s="1"/>
  <c r="E3035" i="4"/>
  <c r="D3035" i="4" s="1"/>
  <c r="E3036" i="4"/>
  <c r="D3036" i="4" s="1"/>
  <c r="E3037" i="4"/>
  <c r="D3037" i="4" s="1"/>
  <c r="E3038" i="4"/>
  <c r="D3038" i="4" s="1"/>
  <c r="E3039" i="4"/>
  <c r="D3039" i="4" s="1"/>
  <c r="E3040" i="4"/>
  <c r="D3040" i="4" s="1"/>
  <c r="E3041" i="4"/>
  <c r="D3041" i="4" s="1"/>
  <c r="E3042" i="4"/>
  <c r="D3042" i="4" s="1"/>
  <c r="E3043" i="4"/>
  <c r="D3043" i="4" s="1"/>
  <c r="E3044" i="4"/>
  <c r="D3044" i="4" s="1"/>
  <c r="E3045" i="4"/>
  <c r="D3045" i="4" s="1"/>
  <c r="E3046" i="4"/>
  <c r="D3046" i="4" s="1"/>
  <c r="E3047" i="4"/>
  <c r="D3047" i="4" s="1"/>
  <c r="E3048" i="4"/>
  <c r="D3048" i="4" s="1"/>
  <c r="E3049" i="4"/>
  <c r="D3049" i="4" s="1"/>
  <c r="E3050" i="4"/>
  <c r="D3050" i="4" s="1"/>
  <c r="E3051" i="4"/>
  <c r="D3051" i="4" s="1"/>
  <c r="E3052" i="4"/>
  <c r="D3052" i="4" s="1"/>
  <c r="E3053" i="4"/>
  <c r="D3053" i="4" s="1"/>
  <c r="E3054" i="4"/>
  <c r="D3054" i="4" s="1"/>
  <c r="E3055" i="4"/>
  <c r="D3055" i="4" s="1"/>
  <c r="E3056" i="4"/>
  <c r="D3056" i="4" s="1"/>
  <c r="E3057" i="4"/>
  <c r="D3057" i="4" s="1"/>
  <c r="E3058" i="4"/>
  <c r="D3058" i="4" s="1"/>
  <c r="E3059" i="4"/>
  <c r="D3059" i="4" s="1"/>
  <c r="E3060" i="4"/>
  <c r="D3060" i="4" s="1"/>
  <c r="E3061" i="4"/>
  <c r="D3061" i="4" s="1"/>
  <c r="E3062" i="4"/>
  <c r="D3062" i="4" s="1"/>
  <c r="E3063" i="4"/>
  <c r="D3063" i="4" s="1"/>
  <c r="E3064" i="4"/>
  <c r="D3064" i="4" s="1"/>
  <c r="E3065" i="4"/>
  <c r="D3065" i="4" s="1"/>
  <c r="E3066" i="4"/>
  <c r="D3066" i="4" s="1"/>
  <c r="E3067" i="4"/>
  <c r="D3067" i="4" s="1"/>
  <c r="E3068" i="4"/>
  <c r="D3068" i="4" s="1"/>
  <c r="E3069" i="4"/>
  <c r="D3069" i="4" s="1"/>
  <c r="E3070" i="4"/>
  <c r="D3070" i="4" s="1"/>
  <c r="E3071" i="4"/>
  <c r="D3071" i="4" s="1"/>
  <c r="E3072" i="4"/>
  <c r="D3072" i="4" s="1"/>
  <c r="E3073" i="4"/>
  <c r="D3073" i="4" s="1"/>
  <c r="E3074" i="4"/>
  <c r="D3074" i="4" s="1"/>
  <c r="E3075" i="4"/>
  <c r="D3075" i="4" s="1"/>
  <c r="E3076" i="4"/>
  <c r="D3076" i="4" s="1"/>
  <c r="E3077" i="4"/>
  <c r="D3077" i="4" s="1"/>
  <c r="E3078" i="4"/>
  <c r="D3078" i="4" s="1"/>
  <c r="E3079" i="4"/>
  <c r="D3079" i="4" s="1"/>
  <c r="E3080" i="4"/>
  <c r="D3080" i="4" s="1"/>
  <c r="E3081" i="4"/>
  <c r="D3081" i="4" s="1"/>
  <c r="E3082" i="4"/>
  <c r="D3082" i="4" s="1"/>
  <c r="E3083" i="4"/>
  <c r="D3083" i="4" s="1"/>
  <c r="E3084" i="4"/>
  <c r="D3084" i="4" s="1"/>
  <c r="E3085" i="4"/>
  <c r="D3085" i="4" s="1"/>
  <c r="E3086" i="4"/>
  <c r="D3086" i="4" s="1"/>
  <c r="E3087" i="4"/>
  <c r="D3087" i="4" s="1"/>
  <c r="E3088" i="4"/>
  <c r="D3088" i="4" s="1"/>
  <c r="E3089" i="4"/>
  <c r="D3089" i="4" s="1"/>
  <c r="E3090" i="4"/>
  <c r="D3090" i="4" s="1"/>
  <c r="E3091" i="4"/>
  <c r="D3091" i="4" s="1"/>
  <c r="E3092" i="4"/>
  <c r="D3092" i="4" s="1"/>
  <c r="E3093" i="4"/>
  <c r="D3093" i="4" s="1"/>
  <c r="E3094" i="4"/>
  <c r="D3094" i="4" s="1"/>
  <c r="E3095" i="4"/>
  <c r="D3095" i="4" s="1"/>
  <c r="E3096" i="4"/>
  <c r="D3096" i="4" s="1"/>
  <c r="E3097" i="4"/>
  <c r="D3097" i="4" s="1"/>
  <c r="E3098" i="4"/>
  <c r="D3098" i="4" s="1"/>
  <c r="E3099" i="4"/>
  <c r="D3099" i="4" s="1"/>
  <c r="E3100" i="4"/>
  <c r="D3100" i="4" s="1"/>
  <c r="E3101" i="4"/>
  <c r="D3101" i="4" s="1"/>
  <c r="E3102" i="4"/>
  <c r="D3102" i="4" s="1"/>
  <c r="E3103" i="4"/>
  <c r="D3103" i="4" s="1"/>
  <c r="E3104" i="4"/>
  <c r="D3104" i="4" s="1"/>
  <c r="E3105" i="4"/>
  <c r="D3105" i="4" s="1"/>
  <c r="E3106" i="4"/>
  <c r="D3106" i="4" s="1"/>
  <c r="E3107" i="4"/>
  <c r="D3107" i="4" s="1"/>
  <c r="E3108" i="4"/>
  <c r="D3108" i="4" s="1"/>
  <c r="E3109" i="4"/>
  <c r="D3109" i="4" s="1"/>
  <c r="E3110" i="4"/>
  <c r="D3110" i="4" s="1"/>
  <c r="E3111" i="4"/>
  <c r="D3111" i="4" s="1"/>
  <c r="E3112" i="4"/>
  <c r="D3112" i="4" s="1"/>
  <c r="E3113" i="4"/>
  <c r="D3113" i="4" s="1"/>
  <c r="E3114" i="4"/>
  <c r="D3114" i="4" s="1"/>
  <c r="E3115" i="4"/>
  <c r="D3115" i="4" s="1"/>
  <c r="E3116" i="4"/>
  <c r="D3116" i="4" s="1"/>
  <c r="E3117" i="4"/>
  <c r="D3117" i="4" s="1"/>
  <c r="E3118" i="4"/>
  <c r="D3118" i="4" s="1"/>
  <c r="E3119" i="4"/>
  <c r="D3119" i="4" s="1"/>
  <c r="E3120" i="4"/>
  <c r="D3120" i="4" s="1"/>
  <c r="E3121" i="4"/>
  <c r="D3121" i="4" s="1"/>
  <c r="E3122" i="4"/>
  <c r="D3122" i="4" s="1"/>
  <c r="E3123" i="4"/>
  <c r="D3123" i="4" s="1"/>
  <c r="E3124" i="4"/>
  <c r="D3124" i="4" s="1"/>
  <c r="E3125" i="4"/>
  <c r="D3125" i="4" s="1"/>
  <c r="E3126" i="4"/>
  <c r="D3126" i="4" s="1"/>
  <c r="E3127" i="4"/>
  <c r="D3127" i="4" s="1"/>
  <c r="E3128" i="4"/>
  <c r="D3128" i="4" s="1"/>
  <c r="E3129" i="4"/>
  <c r="D3129" i="4" s="1"/>
  <c r="E3130" i="4"/>
  <c r="D3130" i="4" s="1"/>
  <c r="E3131" i="4"/>
  <c r="D3131" i="4" s="1"/>
  <c r="E3132" i="4"/>
  <c r="D3132" i="4" s="1"/>
  <c r="E3133" i="4"/>
  <c r="D3133" i="4" s="1"/>
  <c r="E3134" i="4"/>
  <c r="D3134" i="4" s="1"/>
  <c r="E3135" i="4"/>
  <c r="D3135" i="4" s="1"/>
  <c r="E3136" i="4"/>
  <c r="D3136" i="4" s="1"/>
  <c r="E3137" i="4"/>
  <c r="D3137" i="4" s="1"/>
  <c r="E3138" i="4"/>
  <c r="D3138" i="4" s="1"/>
  <c r="E3139" i="4"/>
  <c r="D3139" i="4" s="1"/>
  <c r="E3140" i="4"/>
  <c r="D3140" i="4" s="1"/>
  <c r="E3141" i="4"/>
  <c r="D3141" i="4" s="1"/>
  <c r="E3142" i="4"/>
  <c r="D3142" i="4" s="1"/>
  <c r="E3143" i="4"/>
  <c r="D3143" i="4" s="1"/>
  <c r="E3144" i="4"/>
  <c r="D3144" i="4" s="1"/>
  <c r="E3145" i="4"/>
  <c r="D3145" i="4" s="1"/>
  <c r="E3146" i="4"/>
  <c r="D3146" i="4" s="1"/>
  <c r="E3147" i="4"/>
  <c r="D3147" i="4" s="1"/>
  <c r="E3148" i="4"/>
  <c r="D3148" i="4" s="1"/>
  <c r="E3149" i="4"/>
  <c r="D3149" i="4" s="1"/>
  <c r="E3150" i="4"/>
  <c r="D3150" i="4" s="1"/>
  <c r="E3151" i="4"/>
  <c r="D3151" i="4" s="1"/>
  <c r="E3152" i="4"/>
  <c r="D3152" i="4" s="1"/>
  <c r="E3153" i="4"/>
  <c r="D3153" i="4" s="1"/>
  <c r="E3154" i="4"/>
  <c r="D3154" i="4" s="1"/>
  <c r="E3155" i="4"/>
  <c r="D3155" i="4" s="1"/>
  <c r="E3156" i="4"/>
  <c r="D3156" i="4" s="1"/>
  <c r="E3157" i="4"/>
  <c r="D3157" i="4" s="1"/>
  <c r="E3158" i="4"/>
  <c r="D3158" i="4" s="1"/>
  <c r="E3159" i="4"/>
  <c r="D3159" i="4" s="1"/>
  <c r="E3160" i="4"/>
  <c r="D3160" i="4" s="1"/>
  <c r="E3161" i="4"/>
  <c r="D3161" i="4" s="1"/>
  <c r="E3162" i="4"/>
  <c r="D3162" i="4" s="1"/>
  <c r="E3163" i="4"/>
  <c r="D3163" i="4" s="1"/>
  <c r="E3164" i="4"/>
  <c r="D3164" i="4" s="1"/>
  <c r="E3165" i="4"/>
  <c r="D3165" i="4" s="1"/>
  <c r="E3166" i="4"/>
  <c r="D3166" i="4" s="1"/>
  <c r="E3167" i="4"/>
  <c r="D3167" i="4" s="1"/>
  <c r="E3168" i="4"/>
  <c r="D3168" i="4" s="1"/>
  <c r="E3169" i="4"/>
  <c r="D3169" i="4" s="1"/>
  <c r="E3170" i="4"/>
  <c r="D3170" i="4" s="1"/>
  <c r="E3171" i="4"/>
  <c r="D3171" i="4" s="1"/>
  <c r="E3172" i="4"/>
  <c r="D3172" i="4" s="1"/>
  <c r="E3173" i="4"/>
  <c r="D3173" i="4" s="1"/>
  <c r="E3174" i="4"/>
  <c r="D3174" i="4" s="1"/>
  <c r="E3175" i="4"/>
  <c r="D3175" i="4" s="1"/>
  <c r="E3176" i="4"/>
  <c r="D3176" i="4" s="1"/>
  <c r="E3177" i="4"/>
  <c r="D3177" i="4" s="1"/>
  <c r="E3178" i="4"/>
  <c r="D3178" i="4" s="1"/>
  <c r="E3179" i="4"/>
  <c r="D3179" i="4" s="1"/>
  <c r="E3180" i="4"/>
  <c r="D3180" i="4" s="1"/>
  <c r="E3181" i="4"/>
  <c r="D3181" i="4" s="1"/>
  <c r="E3182" i="4"/>
  <c r="D3182" i="4" s="1"/>
  <c r="E3183" i="4"/>
  <c r="D3183" i="4" s="1"/>
  <c r="E3184" i="4"/>
  <c r="D3184" i="4" s="1"/>
  <c r="E3185" i="4"/>
  <c r="D3185" i="4" s="1"/>
  <c r="E3186" i="4"/>
  <c r="D3186" i="4" s="1"/>
  <c r="E3187" i="4"/>
  <c r="D3187" i="4" s="1"/>
  <c r="E3188" i="4"/>
  <c r="D3188" i="4" s="1"/>
  <c r="E3189" i="4"/>
  <c r="D3189" i="4" s="1"/>
  <c r="E3190" i="4"/>
  <c r="D3190" i="4" s="1"/>
  <c r="E3191" i="4"/>
  <c r="D3191" i="4" s="1"/>
  <c r="E3192" i="4"/>
  <c r="D3192" i="4" s="1"/>
  <c r="E3193" i="4"/>
  <c r="D3193" i="4" s="1"/>
  <c r="E3194" i="4"/>
  <c r="D3194" i="4" s="1"/>
  <c r="E3195" i="4"/>
  <c r="D3195" i="4" s="1"/>
  <c r="E3196" i="4"/>
  <c r="D3196" i="4" s="1"/>
  <c r="E3197" i="4"/>
  <c r="D3197" i="4" s="1"/>
  <c r="E3198" i="4"/>
  <c r="D3198" i="4" s="1"/>
  <c r="E3199" i="4"/>
  <c r="D3199" i="4" s="1"/>
  <c r="E3200" i="4"/>
  <c r="D3200" i="4" s="1"/>
  <c r="E3201" i="4"/>
  <c r="D3201" i="4" s="1"/>
  <c r="E3202" i="4"/>
  <c r="D3202" i="4" s="1"/>
  <c r="E3203" i="4"/>
  <c r="D3203" i="4" s="1"/>
  <c r="E3204" i="4"/>
  <c r="D3204" i="4" s="1"/>
  <c r="E3205" i="4"/>
  <c r="D3205" i="4" s="1"/>
  <c r="E3206" i="4"/>
  <c r="D3206" i="4" s="1"/>
  <c r="E3207" i="4"/>
  <c r="D3207" i="4" s="1"/>
  <c r="E3208" i="4"/>
  <c r="D3208" i="4" s="1"/>
  <c r="E3209" i="4"/>
  <c r="D3209" i="4" s="1"/>
  <c r="E3210" i="4"/>
  <c r="D3210" i="4" s="1"/>
  <c r="E3211" i="4"/>
  <c r="D3211" i="4" s="1"/>
  <c r="E3212" i="4"/>
  <c r="D3212" i="4" s="1"/>
  <c r="E3213" i="4"/>
  <c r="D3213" i="4" s="1"/>
  <c r="E3214" i="4"/>
  <c r="D3214" i="4" s="1"/>
  <c r="E3215" i="4"/>
  <c r="D3215" i="4" s="1"/>
  <c r="E3216" i="4"/>
  <c r="D3216" i="4" s="1"/>
  <c r="E3217" i="4"/>
  <c r="D3217" i="4" s="1"/>
  <c r="E3218" i="4"/>
  <c r="D3218" i="4" s="1"/>
  <c r="E3219" i="4"/>
  <c r="D3219" i="4" s="1"/>
  <c r="E3220" i="4"/>
  <c r="D3220" i="4" s="1"/>
  <c r="E3221" i="4"/>
  <c r="D3221" i="4" s="1"/>
  <c r="E3222" i="4"/>
  <c r="D3222" i="4" s="1"/>
  <c r="E3223" i="4"/>
  <c r="D3223" i="4" s="1"/>
  <c r="E3224" i="4"/>
  <c r="D3224" i="4" s="1"/>
  <c r="E3225" i="4"/>
  <c r="D3225" i="4" s="1"/>
  <c r="E3226" i="4"/>
  <c r="D3226" i="4" s="1"/>
  <c r="E3227" i="4"/>
  <c r="D3227" i="4" s="1"/>
  <c r="E3228" i="4"/>
  <c r="D3228" i="4" s="1"/>
  <c r="E3229" i="4"/>
  <c r="D3229" i="4" s="1"/>
  <c r="E3230" i="4"/>
  <c r="D3230" i="4" s="1"/>
  <c r="E3231" i="4"/>
  <c r="D3231" i="4" s="1"/>
  <c r="E3232" i="4"/>
  <c r="D3232" i="4" s="1"/>
  <c r="E3233" i="4"/>
  <c r="D3233" i="4" s="1"/>
  <c r="E3234" i="4"/>
  <c r="D3234" i="4" s="1"/>
  <c r="E3235" i="4"/>
  <c r="D3235" i="4" s="1"/>
  <c r="E3236" i="4"/>
  <c r="D3236" i="4" s="1"/>
  <c r="E3237" i="4"/>
  <c r="D3237" i="4" s="1"/>
  <c r="E3238" i="4"/>
  <c r="D3238" i="4" s="1"/>
  <c r="E3239" i="4"/>
  <c r="D3239" i="4" s="1"/>
  <c r="E3240" i="4"/>
  <c r="D3240" i="4" s="1"/>
  <c r="E3241" i="4"/>
  <c r="D3241" i="4" s="1"/>
  <c r="E3242" i="4"/>
  <c r="D3242" i="4" s="1"/>
  <c r="E3243" i="4"/>
  <c r="D3243" i="4" s="1"/>
  <c r="E3244" i="4"/>
  <c r="D3244" i="4" s="1"/>
  <c r="E3245" i="4"/>
  <c r="D3245" i="4" s="1"/>
  <c r="E3246" i="4"/>
  <c r="D3246" i="4" s="1"/>
  <c r="E3247" i="4"/>
  <c r="D3247" i="4" s="1"/>
  <c r="E3248" i="4"/>
  <c r="D3248" i="4" s="1"/>
  <c r="E3249" i="4"/>
  <c r="D3249" i="4" s="1"/>
  <c r="E3250" i="4"/>
  <c r="D3250" i="4" s="1"/>
  <c r="E3251" i="4"/>
  <c r="D3251" i="4" s="1"/>
  <c r="E3252" i="4"/>
  <c r="D3252" i="4" s="1"/>
  <c r="E3253" i="4"/>
  <c r="D3253" i="4" s="1"/>
  <c r="E3254" i="4"/>
  <c r="D3254" i="4" s="1"/>
  <c r="E3255" i="4"/>
  <c r="D3255" i="4" s="1"/>
  <c r="E3256" i="4"/>
  <c r="D3256" i="4" s="1"/>
  <c r="E3257" i="4"/>
  <c r="D3257" i="4" s="1"/>
  <c r="E3258" i="4"/>
  <c r="D3258" i="4" s="1"/>
  <c r="E3259" i="4"/>
  <c r="D3259" i="4" s="1"/>
  <c r="E3260" i="4"/>
  <c r="D3260" i="4" s="1"/>
  <c r="E3261" i="4"/>
  <c r="D3261" i="4" s="1"/>
  <c r="E3262" i="4"/>
  <c r="D3262" i="4" s="1"/>
  <c r="E3263" i="4"/>
  <c r="D3263" i="4" s="1"/>
  <c r="E3264" i="4"/>
  <c r="D3264" i="4" s="1"/>
  <c r="E3265" i="4"/>
  <c r="D3265" i="4" s="1"/>
  <c r="E3266" i="4"/>
  <c r="D3266" i="4" s="1"/>
  <c r="E3267" i="4"/>
  <c r="D3267" i="4" s="1"/>
  <c r="E3268" i="4"/>
  <c r="D3268" i="4" s="1"/>
  <c r="E3269" i="4"/>
  <c r="D3269" i="4" s="1"/>
  <c r="E3270" i="4"/>
  <c r="D3270" i="4" s="1"/>
  <c r="E3271" i="4"/>
  <c r="D3271" i="4" s="1"/>
  <c r="E3272" i="4"/>
  <c r="D3272" i="4" s="1"/>
  <c r="E3273" i="4"/>
  <c r="D3273" i="4" s="1"/>
  <c r="E3274" i="4"/>
  <c r="D3274" i="4" s="1"/>
  <c r="E3275" i="4"/>
  <c r="D3275" i="4" s="1"/>
  <c r="E3276" i="4"/>
  <c r="D3276" i="4" s="1"/>
  <c r="E3277" i="4"/>
  <c r="D3277" i="4" s="1"/>
  <c r="E3278" i="4"/>
  <c r="D3278" i="4" s="1"/>
  <c r="E3279" i="4"/>
  <c r="D3279" i="4" s="1"/>
  <c r="E3280" i="4"/>
  <c r="D3280" i="4" s="1"/>
  <c r="E3281" i="4"/>
  <c r="D3281" i="4" s="1"/>
  <c r="E3282" i="4"/>
  <c r="D3282" i="4" s="1"/>
  <c r="E3283" i="4"/>
  <c r="D3283" i="4" s="1"/>
  <c r="E3284" i="4"/>
  <c r="D3284" i="4" s="1"/>
  <c r="E3285" i="4"/>
  <c r="D3285" i="4" s="1"/>
  <c r="E3286" i="4"/>
  <c r="D3286" i="4" s="1"/>
  <c r="E3287" i="4"/>
  <c r="D3287" i="4" s="1"/>
  <c r="E3288" i="4"/>
  <c r="D3288" i="4" s="1"/>
  <c r="E3289" i="4"/>
  <c r="D3289" i="4" s="1"/>
  <c r="E3290" i="4"/>
  <c r="D3290" i="4" s="1"/>
  <c r="E3291" i="4"/>
  <c r="D3291" i="4" s="1"/>
  <c r="E3292" i="4"/>
  <c r="D3292" i="4" s="1"/>
  <c r="E3293" i="4"/>
  <c r="D3293" i="4" s="1"/>
  <c r="E3294" i="4"/>
  <c r="D3294" i="4" s="1"/>
  <c r="E3295" i="4"/>
  <c r="D3295" i="4" s="1"/>
  <c r="E3296" i="4"/>
  <c r="D3296" i="4" s="1"/>
  <c r="E3297" i="4"/>
  <c r="D3297" i="4" s="1"/>
  <c r="E3298" i="4"/>
  <c r="D3298" i="4" s="1"/>
  <c r="E3299" i="4"/>
  <c r="D3299" i="4" s="1"/>
  <c r="E3300" i="4"/>
  <c r="D3300" i="4" s="1"/>
  <c r="E3301" i="4"/>
  <c r="D3301" i="4" s="1"/>
  <c r="E3302" i="4"/>
  <c r="D3302" i="4" s="1"/>
  <c r="E3303" i="4"/>
  <c r="D3303" i="4" s="1"/>
  <c r="E3304" i="4"/>
  <c r="D3304" i="4" s="1"/>
  <c r="E3305" i="4"/>
  <c r="D3305" i="4" s="1"/>
  <c r="E3306" i="4"/>
  <c r="D3306" i="4" s="1"/>
  <c r="E3307" i="4"/>
  <c r="D3307" i="4" s="1"/>
  <c r="E3308" i="4"/>
  <c r="D3308" i="4" s="1"/>
  <c r="E3309" i="4"/>
  <c r="D3309" i="4" s="1"/>
  <c r="E3310" i="4"/>
  <c r="D3310" i="4" s="1"/>
  <c r="E3311" i="4"/>
  <c r="D3311" i="4" s="1"/>
  <c r="E3312" i="4"/>
  <c r="D3312" i="4" s="1"/>
  <c r="E3313" i="4"/>
  <c r="D3313" i="4" s="1"/>
  <c r="E3314" i="4"/>
  <c r="D3314" i="4" s="1"/>
  <c r="E3315" i="4"/>
  <c r="D3315" i="4" s="1"/>
  <c r="E3316" i="4"/>
  <c r="D3316" i="4" s="1"/>
  <c r="E3317" i="4"/>
  <c r="D3317" i="4" s="1"/>
  <c r="E3318" i="4"/>
  <c r="D3318" i="4" s="1"/>
  <c r="E3319" i="4"/>
  <c r="D3319" i="4" s="1"/>
  <c r="E3320" i="4"/>
  <c r="D3320" i="4" s="1"/>
  <c r="E3321" i="4"/>
  <c r="D3321" i="4" s="1"/>
  <c r="E3322" i="4"/>
  <c r="D3322" i="4" s="1"/>
  <c r="E3323" i="4"/>
  <c r="D3323" i="4" s="1"/>
  <c r="E3324" i="4"/>
  <c r="D3324" i="4" s="1"/>
  <c r="E3325" i="4"/>
  <c r="D3325" i="4" s="1"/>
  <c r="E3326" i="4"/>
  <c r="D3326" i="4" s="1"/>
  <c r="E3327" i="4"/>
  <c r="D3327" i="4" s="1"/>
  <c r="E3328" i="4"/>
  <c r="D3328" i="4" s="1"/>
  <c r="E3329" i="4"/>
  <c r="D3329" i="4" s="1"/>
  <c r="E3330" i="4"/>
  <c r="D3330" i="4" s="1"/>
  <c r="E3331" i="4"/>
  <c r="D3331" i="4" s="1"/>
  <c r="E3332" i="4"/>
  <c r="D3332" i="4" s="1"/>
  <c r="E3333" i="4"/>
  <c r="D3333" i="4" s="1"/>
  <c r="E3334" i="4"/>
  <c r="D3334" i="4" s="1"/>
  <c r="E3335" i="4"/>
  <c r="D3335" i="4" s="1"/>
  <c r="E3336" i="4"/>
  <c r="D3336" i="4" s="1"/>
  <c r="E3337" i="4"/>
  <c r="D3337" i="4" s="1"/>
  <c r="E3338" i="4"/>
  <c r="D3338" i="4" s="1"/>
  <c r="E3339" i="4"/>
  <c r="D3339" i="4" s="1"/>
  <c r="E3340" i="4"/>
  <c r="D3340" i="4" s="1"/>
  <c r="E3341" i="4"/>
  <c r="D3341" i="4" s="1"/>
  <c r="E3342" i="4"/>
  <c r="D3342" i="4" s="1"/>
  <c r="E3343" i="4"/>
  <c r="D3343" i="4" s="1"/>
  <c r="E3344" i="4"/>
  <c r="D3344" i="4" s="1"/>
  <c r="E3345" i="4"/>
  <c r="D3345" i="4" s="1"/>
  <c r="E3346" i="4"/>
  <c r="D3346" i="4" s="1"/>
  <c r="E3347" i="4"/>
  <c r="D3347" i="4" s="1"/>
  <c r="E3348" i="4"/>
  <c r="D3348" i="4" s="1"/>
  <c r="E3349" i="4"/>
  <c r="D3349" i="4" s="1"/>
  <c r="E3350" i="4"/>
  <c r="D3350" i="4" s="1"/>
  <c r="E3351" i="4"/>
  <c r="D3351" i="4" s="1"/>
  <c r="E3352" i="4"/>
  <c r="D3352" i="4" s="1"/>
  <c r="E3353" i="4"/>
  <c r="D3353" i="4" s="1"/>
  <c r="E3354" i="4"/>
  <c r="D3354" i="4" s="1"/>
  <c r="E3355" i="4"/>
  <c r="D3355" i="4" s="1"/>
  <c r="E3356" i="4"/>
  <c r="D3356" i="4" s="1"/>
  <c r="E3357" i="4"/>
  <c r="D3357" i="4" s="1"/>
  <c r="E3358" i="4"/>
  <c r="D3358" i="4" s="1"/>
  <c r="E3359" i="4"/>
  <c r="D3359" i="4" s="1"/>
  <c r="E3360" i="4"/>
  <c r="D3360" i="4" s="1"/>
  <c r="E3361" i="4"/>
  <c r="D3361" i="4" s="1"/>
  <c r="E3362" i="4"/>
  <c r="D3362" i="4" s="1"/>
  <c r="E3363" i="4"/>
  <c r="D3363" i="4" s="1"/>
  <c r="E3364" i="4"/>
  <c r="D3364" i="4" s="1"/>
  <c r="E3365" i="4"/>
  <c r="D3365" i="4" s="1"/>
  <c r="E3366" i="4"/>
  <c r="D3366" i="4" s="1"/>
  <c r="E3367" i="4"/>
  <c r="D3367" i="4" s="1"/>
  <c r="E3368" i="4"/>
  <c r="D3368" i="4" s="1"/>
  <c r="E3369" i="4"/>
  <c r="D3369" i="4" s="1"/>
  <c r="E3370" i="4"/>
  <c r="D3370" i="4" s="1"/>
  <c r="E3371" i="4"/>
  <c r="D3371" i="4" s="1"/>
  <c r="E3372" i="4"/>
  <c r="D3372" i="4" s="1"/>
  <c r="E3373" i="4"/>
  <c r="D3373" i="4" s="1"/>
  <c r="E3374" i="4"/>
  <c r="D3374" i="4" s="1"/>
  <c r="E3375" i="4"/>
  <c r="D3375" i="4" s="1"/>
  <c r="E3376" i="4"/>
  <c r="D3376" i="4" s="1"/>
  <c r="E3377" i="4"/>
  <c r="D3377" i="4" s="1"/>
  <c r="E3378" i="4"/>
  <c r="D3378" i="4" s="1"/>
  <c r="E3379" i="4"/>
  <c r="D3379" i="4" s="1"/>
  <c r="E3380" i="4"/>
  <c r="D3380" i="4" s="1"/>
  <c r="E3381" i="4"/>
  <c r="D3381" i="4" s="1"/>
  <c r="E3382" i="4"/>
  <c r="D3382" i="4" s="1"/>
  <c r="E3383" i="4"/>
  <c r="D3383" i="4" s="1"/>
  <c r="E3384" i="4"/>
  <c r="D3384" i="4" s="1"/>
  <c r="E3385" i="4"/>
  <c r="D3385" i="4" s="1"/>
  <c r="E3386" i="4"/>
  <c r="D3386" i="4" s="1"/>
  <c r="E3387" i="4"/>
  <c r="D3387" i="4" s="1"/>
  <c r="E3388" i="4"/>
  <c r="D3388" i="4" s="1"/>
  <c r="E3389" i="4"/>
  <c r="D3389" i="4" s="1"/>
  <c r="E3390" i="4"/>
  <c r="D3390" i="4" s="1"/>
  <c r="E3391" i="4"/>
  <c r="D3391" i="4" s="1"/>
  <c r="E3392" i="4"/>
  <c r="D3392" i="4" s="1"/>
  <c r="E3393" i="4"/>
  <c r="D3393" i="4" s="1"/>
  <c r="E3394" i="4"/>
  <c r="D3394" i="4" s="1"/>
  <c r="E3395" i="4"/>
  <c r="D3395" i="4" s="1"/>
  <c r="E3396" i="4"/>
  <c r="D3396" i="4" s="1"/>
  <c r="E3397" i="4"/>
  <c r="D3397" i="4" s="1"/>
  <c r="E3398" i="4"/>
  <c r="D3398" i="4" s="1"/>
  <c r="E3399" i="4"/>
  <c r="D3399" i="4" s="1"/>
  <c r="E3400" i="4"/>
  <c r="D3400" i="4" s="1"/>
  <c r="E3401" i="4"/>
  <c r="D3401" i="4" s="1"/>
  <c r="E3402" i="4"/>
  <c r="D3402" i="4" s="1"/>
  <c r="E3403" i="4"/>
  <c r="D3403" i="4" s="1"/>
  <c r="E3404" i="4"/>
  <c r="D3404" i="4" s="1"/>
  <c r="E3405" i="4"/>
  <c r="D3405" i="4" s="1"/>
  <c r="E3406" i="4"/>
  <c r="D3406" i="4" s="1"/>
  <c r="E3407" i="4"/>
  <c r="D3407" i="4" s="1"/>
  <c r="E3408" i="4"/>
  <c r="D3408" i="4" s="1"/>
  <c r="E3409" i="4"/>
  <c r="D3409" i="4" s="1"/>
  <c r="E3410" i="4"/>
  <c r="D3410" i="4" s="1"/>
  <c r="E3411" i="4"/>
  <c r="D3411" i="4" s="1"/>
  <c r="E3412" i="4"/>
  <c r="D3412" i="4" s="1"/>
  <c r="E3413" i="4"/>
  <c r="D3413" i="4" s="1"/>
  <c r="E3414" i="4"/>
  <c r="D3414" i="4" s="1"/>
  <c r="E3415" i="4"/>
  <c r="D3415" i="4" s="1"/>
  <c r="E3416" i="4"/>
  <c r="D3416" i="4" s="1"/>
  <c r="E3417" i="4"/>
  <c r="D3417" i="4" s="1"/>
  <c r="E3418" i="4"/>
  <c r="D3418" i="4" s="1"/>
  <c r="E3419" i="4"/>
  <c r="D3419" i="4" s="1"/>
  <c r="E3420" i="4"/>
  <c r="D3420" i="4" s="1"/>
  <c r="E3421" i="4"/>
  <c r="D3421" i="4" s="1"/>
  <c r="E3422" i="4"/>
  <c r="D3422" i="4" s="1"/>
  <c r="E3423" i="4"/>
  <c r="D3423" i="4" s="1"/>
  <c r="E3424" i="4"/>
  <c r="D3424" i="4" s="1"/>
  <c r="E3425" i="4"/>
  <c r="D3425" i="4" s="1"/>
  <c r="E3426" i="4"/>
  <c r="D3426" i="4" s="1"/>
  <c r="E3427" i="4"/>
  <c r="D3427" i="4" s="1"/>
  <c r="E3428" i="4"/>
  <c r="D3428" i="4" s="1"/>
  <c r="E3429" i="4"/>
  <c r="D3429" i="4" s="1"/>
  <c r="E3430" i="4"/>
  <c r="D3430" i="4" s="1"/>
  <c r="E3431" i="4"/>
  <c r="D3431" i="4" s="1"/>
  <c r="E3432" i="4"/>
  <c r="D3432" i="4" s="1"/>
  <c r="E3433" i="4"/>
  <c r="D3433" i="4" s="1"/>
  <c r="E3434" i="4"/>
  <c r="D3434" i="4" s="1"/>
  <c r="E3435" i="4"/>
  <c r="D3435" i="4" s="1"/>
  <c r="E3436" i="4"/>
  <c r="D3436" i="4" s="1"/>
  <c r="E3437" i="4"/>
  <c r="D3437" i="4" s="1"/>
  <c r="E3438" i="4"/>
  <c r="D3438" i="4" s="1"/>
  <c r="E3439" i="4"/>
  <c r="D3439" i="4" s="1"/>
  <c r="E3440" i="4"/>
  <c r="D3440" i="4" s="1"/>
  <c r="E3441" i="4"/>
  <c r="D3441" i="4" s="1"/>
  <c r="E3442" i="4"/>
  <c r="D3442" i="4" s="1"/>
  <c r="E3443" i="4"/>
  <c r="D3443" i="4" s="1"/>
  <c r="E3444" i="4"/>
  <c r="D3444" i="4" s="1"/>
  <c r="E3445" i="4"/>
  <c r="D3445" i="4" s="1"/>
  <c r="E3446" i="4"/>
  <c r="D3446" i="4" s="1"/>
  <c r="E3447" i="4"/>
  <c r="D3447" i="4" s="1"/>
  <c r="E3448" i="4"/>
  <c r="D3448" i="4" s="1"/>
  <c r="E3449" i="4"/>
  <c r="D3449" i="4" s="1"/>
  <c r="E3450" i="4"/>
  <c r="D3450" i="4" s="1"/>
  <c r="E3451" i="4"/>
  <c r="D3451" i="4" s="1"/>
  <c r="E3452" i="4"/>
  <c r="D3452" i="4" s="1"/>
  <c r="E3453" i="4"/>
  <c r="D3453" i="4" s="1"/>
  <c r="E3454" i="4"/>
  <c r="D3454" i="4" s="1"/>
  <c r="E3455" i="4"/>
  <c r="D3455" i="4" s="1"/>
  <c r="E3456" i="4"/>
  <c r="D3456" i="4" s="1"/>
  <c r="E3457" i="4"/>
  <c r="D3457" i="4" s="1"/>
  <c r="E3458" i="4"/>
  <c r="D3458" i="4" s="1"/>
  <c r="E3459" i="4"/>
  <c r="D3459" i="4" s="1"/>
  <c r="E3460" i="4"/>
  <c r="D3460" i="4" s="1"/>
  <c r="E3461" i="4"/>
  <c r="D3461" i="4" s="1"/>
  <c r="E3462" i="4"/>
  <c r="D3462" i="4" s="1"/>
  <c r="E3463" i="4"/>
  <c r="D3463" i="4" s="1"/>
  <c r="E3464" i="4"/>
  <c r="D3464" i="4" s="1"/>
  <c r="E3465" i="4"/>
  <c r="D3465" i="4" s="1"/>
  <c r="E3466" i="4"/>
  <c r="D3466" i="4" s="1"/>
  <c r="E3467" i="4"/>
  <c r="D3467" i="4" s="1"/>
  <c r="E3468" i="4"/>
  <c r="D3468" i="4" s="1"/>
  <c r="E3469" i="4"/>
  <c r="D3469" i="4" s="1"/>
  <c r="E3470" i="4"/>
  <c r="D3470" i="4" s="1"/>
  <c r="E3471" i="4"/>
  <c r="D3471" i="4" s="1"/>
  <c r="E3472" i="4"/>
  <c r="D3472" i="4" s="1"/>
  <c r="E3473" i="4"/>
  <c r="D3473" i="4" s="1"/>
  <c r="E3474" i="4"/>
  <c r="D3474" i="4" s="1"/>
  <c r="E3475" i="4"/>
  <c r="D3475" i="4" s="1"/>
  <c r="E3476" i="4"/>
  <c r="D3476" i="4" s="1"/>
  <c r="E3477" i="4"/>
  <c r="D3477" i="4" s="1"/>
  <c r="E3478" i="4"/>
  <c r="D3478" i="4" s="1"/>
  <c r="E3479" i="4"/>
  <c r="D3479" i="4" s="1"/>
  <c r="E3480" i="4"/>
  <c r="D3480" i="4" s="1"/>
  <c r="E3481" i="4"/>
  <c r="D3481" i="4" s="1"/>
  <c r="E3482" i="4"/>
  <c r="D3482" i="4" s="1"/>
  <c r="E3483" i="4"/>
  <c r="D3483" i="4" s="1"/>
  <c r="E3484" i="4"/>
  <c r="D3484" i="4" s="1"/>
  <c r="E3485" i="4"/>
  <c r="D3485" i="4" s="1"/>
  <c r="E3486" i="4"/>
  <c r="D3486" i="4" s="1"/>
  <c r="E3487" i="4"/>
  <c r="D3487" i="4" s="1"/>
  <c r="E3488" i="4"/>
  <c r="D3488" i="4" s="1"/>
  <c r="E3489" i="4"/>
  <c r="D3489" i="4" s="1"/>
  <c r="E3490" i="4"/>
  <c r="D3490" i="4" s="1"/>
  <c r="E3491" i="4"/>
  <c r="D3491" i="4" s="1"/>
  <c r="E3492" i="4"/>
  <c r="D3492" i="4" s="1"/>
  <c r="E3493" i="4"/>
  <c r="D3493" i="4" s="1"/>
  <c r="E3494" i="4"/>
  <c r="D3494" i="4" s="1"/>
  <c r="E3495" i="4"/>
  <c r="D3495" i="4" s="1"/>
  <c r="E3496" i="4"/>
  <c r="D3496" i="4" s="1"/>
  <c r="E3497" i="4"/>
  <c r="D3497" i="4" s="1"/>
  <c r="E3498" i="4"/>
  <c r="D3498" i="4" s="1"/>
  <c r="E3499" i="4"/>
  <c r="D3499" i="4" s="1"/>
  <c r="E3500" i="4"/>
  <c r="D3500" i="4" s="1"/>
  <c r="E3501" i="4"/>
  <c r="D3501" i="4" s="1"/>
  <c r="E3502" i="4"/>
  <c r="D3502" i="4" s="1"/>
  <c r="E3503" i="4"/>
  <c r="D3503" i="4" s="1"/>
  <c r="E3504" i="4"/>
  <c r="D3504" i="4" s="1"/>
  <c r="E3505" i="4"/>
  <c r="D3505" i="4" s="1"/>
  <c r="E3506" i="4"/>
  <c r="D3506" i="4" s="1"/>
  <c r="E3507" i="4"/>
  <c r="D3507" i="4" s="1"/>
  <c r="E3508" i="4"/>
  <c r="D3508" i="4" s="1"/>
  <c r="E3509" i="4"/>
  <c r="D3509" i="4" s="1"/>
  <c r="E3510" i="4"/>
  <c r="D3510" i="4" s="1"/>
  <c r="E3511" i="4"/>
  <c r="D3511" i="4" s="1"/>
  <c r="E3512" i="4"/>
  <c r="D3512" i="4" s="1"/>
  <c r="E3513" i="4"/>
  <c r="D3513" i="4" s="1"/>
  <c r="E3514" i="4"/>
  <c r="D3514" i="4" s="1"/>
  <c r="E3515" i="4"/>
  <c r="D3515" i="4" s="1"/>
  <c r="E3516" i="4"/>
  <c r="D3516" i="4" s="1"/>
  <c r="E3517" i="4"/>
  <c r="D3517" i="4" s="1"/>
  <c r="E3518" i="4"/>
  <c r="D3518" i="4" s="1"/>
  <c r="E3519" i="4"/>
  <c r="D3519" i="4" s="1"/>
  <c r="E3520" i="4"/>
  <c r="D3520" i="4" s="1"/>
  <c r="E3521" i="4"/>
  <c r="D3521" i="4" s="1"/>
  <c r="E3522" i="4"/>
  <c r="D3522" i="4" s="1"/>
  <c r="E3523" i="4"/>
  <c r="D3523" i="4" s="1"/>
  <c r="E3524" i="4"/>
  <c r="D3524" i="4" s="1"/>
  <c r="E3525" i="4"/>
  <c r="D3525" i="4" s="1"/>
  <c r="E3526" i="4"/>
  <c r="D3526" i="4" s="1"/>
  <c r="E3527" i="4"/>
  <c r="D3527" i="4" s="1"/>
  <c r="E3528" i="4"/>
  <c r="D3528" i="4" s="1"/>
  <c r="E3529" i="4"/>
  <c r="D3529" i="4" s="1"/>
  <c r="E3530" i="4"/>
  <c r="D3530" i="4" s="1"/>
  <c r="E3531" i="4"/>
  <c r="D3531" i="4" s="1"/>
  <c r="E3532" i="4"/>
  <c r="D3532" i="4" s="1"/>
  <c r="E3533" i="4"/>
  <c r="D3533" i="4" s="1"/>
  <c r="E3534" i="4"/>
  <c r="D3534" i="4" s="1"/>
  <c r="E3535" i="4"/>
  <c r="D3535" i="4" s="1"/>
  <c r="E3536" i="4"/>
  <c r="D3536" i="4" s="1"/>
  <c r="E3537" i="4"/>
  <c r="D3537" i="4" s="1"/>
  <c r="E3538" i="4"/>
  <c r="D3538" i="4" s="1"/>
  <c r="E3539" i="4"/>
  <c r="D3539" i="4" s="1"/>
  <c r="E3540" i="4"/>
  <c r="D3540" i="4" s="1"/>
  <c r="E3541" i="4"/>
  <c r="D3541" i="4" s="1"/>
  <c r="E3542" i="4"/>
  <c r="D3542" i="4" s="1"/>
  <c r="E3543" i="4"/>
  <c r="D3543" i="4" s="1"/>
  <c r="E3544" i="4"/>
  <c r="D3544" i="4" s="1"/>
  <c r="E3545" i="4"/>
  <c r="D3545" i="4" s="1"/>
  <c r="E3546" i="4"/>
  <c r="D3546" i="4" s="1"/>
  <c r="E3547" i="4"/>
  <c r="D3547" i="4" s="1"/>
  <c r="E3548" i="4"/>
  <c r="D3548" i="4" s="1"/>
  <c r="E3549" i="4"/>
  <c r="D3549" i="4" s="1"/>
  <c r="E3550" i="4"/>
  <c r="D3550" i="4" s="1"/>
  <c r="E3551" i="4"/>
  <c r="D3551" i="4" s="1"/>
  <c r="E3552" i="4"/>
  <c r="D3552" i="4" s="1"/>
  <c r="E3553" i="4"/>
  <c r="D3553" i="4" s="1"/>
  <c r="E3554" i="4"/>
  <c r="D3554" i="4" s="1"/>
  <c r="E3555" i="4"/>
  <c r="D3555" i="4" s="1"/>
  <c r="E3556" i="4"/>
  <c r="D3556" i="4" s="1"/>
  <c r="E3557" i="4"/>
  <c r="D3557" i="4" s="1"/>
  <c r="E3558" i="4"/>
  <c r="D3558" i="4" s="1"/>
  <c r="E3559" i="4"/>
  <c r="D3559" i="4" s="1"/>
  <c r="E3560" i="4"/>
  <c r="D3560" i="4" s="1"/>
  <c r="E3561" i="4"/>
  <c r="D3561" i="4" s="1"/>
  <c r="E3562" i="4"/>
  <c r="D3562" i="4" s="1"/>
  <c r="E3563" i="4"/>
  <c r="D3563" i="4" s="1"/>
  <c r="E3564" i="4"/>
  <c r="D3564" i="4" s="1"/>
  <c r="E3565" i="4"/>
  <c r="D3565" i="4" s="1"/>
  <c r="E3566" i="4"/>
  <c r="D3566" i="4" s="1"/>
  <c r="E3567" i="4"/>
  <c r="D3567" i="4" s="1"/>
  <c r="E3568" i="4"/>
  <c r="D3568" i="4" s="1"/>
  <c r="E3569" i="4"/>
  <c r="D3569" i="4" s="1"/>
  <c r="E3570" i="4"/>
  <c r="D3570" i="4" s="1"/>
  <c r="E3571" i="4"/>
  <c r="D3571" i="4" s="1"/>
  <c r="E3572" i="4"/>
  <c r="D3572" i="4" s="1"/>
  <c r="E3573" i="4"/>
  <c r="D3573" i="4" s="1"/>
  <c r="E3574" i="4"/>
  <c r="D3574" i="4" s="1"/>
  <c r="E3575" i="4"/>
  <c r="D3575" i="4" s="1"/>
  <c r="E3576" i="4"/>
  <c r="D3576" i="4" s="1"/>
  <c r="E3577" i="4"/>
  <c r="D3577" i="4" s="1"/>
  <c r="E3578" i="4"/>
  <c r="D3578" i="4" s="1"/>
  <c r="E3579" i="4"/>
  <c r="D3579" i="4" s="1"/>
  <c r="E3580" i="4"/>
  <c r="D3580" i="4" s="1"/>
  <c r="E3581" i="4"/>
  <c r="D3581" i="4" s="1"/>
  <c r="E3582" i="4"/>
  <c r="D3582" i="4" s="1"/>
  <c r="E3583" i="4"/>
  <c r="D3583" i="4" s="1"/>
  <c r="E3584" i="4"/>
  <c r="D3584" i="4" s="1"/>
  <c r="E3585" i="4"/>
  <c r="D3585" i="4" s="1"/>
  <c r="E3586" i="4"/>
  <c r="D3586" i="4" s="1"/>
  <c r="E3587" i="4"/>
  <c r="D3587" i="4" s="1"/>
  <c r="E3588" i="4"/>
  <c r="D3588" i="4" s="1"/>
  <c r="E3589" i="4"/>
  <c r="D3589" i="4" s="1"/>
  <c r="E3590" i="4"/>
  <c r="D3590" i="4" s="1"/>
  <c r="E3591" i="4"/>
  <c r="D3591" i="4" s="1"/>
  <c r="E3592" i="4"/>
  <c r="D3592" i="4" s="1"/>
  <c r="E3593" i="4"/>
  <c r="D3593" i="4" s="1"/>
  <c r="E3594" i="4"/>
  <c r="D3594" i="4" s="1"/>
  <c r="E3595" i="4"/>
  <c r="D3595" i="4" s="1"/>
  <c r="E3596" i="4"/>
  <c r="D3596" i="4" s="1"/>
  <c r="E3597" i="4"/>
  <c r="D3597" i="4" s="1"/>
  <c r="E3598" i="4"/>
  <c r="D3598" i="4" s="1"/>
  <c r="E3599" i="4"/>
  <c r="D3599" i="4" s="1"/>
  <c r="E3600" i="4"/>
  <c r="D3600" i="4" s="1"/>
  <c r="E3601" i="4"/>
  <c r="D3601" i="4" s="1"/>
  <c r="E3602" i="4"/>
  <c r="D3602" i="4" s="1"/>
  <c r="E3603" i="4"/>
  <c r="D3603" i="4" s="1"/>
  <c r="E3604" i="4"/>
  <c r="D3604" i="4" s="1"/>
  <c r="E3605" i="4"/>
  <c r="D3605" i="4" s="1"/>
  <c r="E3606" i="4"/>
  <c r="D3606" i="4" s="1"/>
  <c r="E3607" i="4"/>
  <c r="D3607" i="4" s="1"/>
  <c r="E3608" i="4"/>
  <c r="D3608" i="4" s="1"/>
  <c r="E3609" i="4"/>
  <c r="D3609" i="4" s="1"/>
  <c r="E3610" i="4"/>
  <c r="D3610" i="4" s="1"/>
  <c r="E3611" i="4"/>
  <c r="D3611" i="4" s="1"/>
  <c r="E3612" i="4"/>
  <c r="D3612" i="4" s="1"/>
  <c r="E3613" i="4"/>
  <c r="D3613" i="4" s="1"/>
  <c r="E3614" i="4"/>
  <c r="D3614" i="4" s="1"/>
  <c r="E3615" i="4"/>
  <c r="D3615" i="4" s="1"/>
  <c r="E3616" i="4"/>
  <c r="D3616" i="4" s="1"/>
  <c r="E3617" i="4"/>
  <c r="D3617" i="4" s="1"/>
  <c r="E3618" i="4"/>
  <c r="D3618" i="4" s="1"/>
  <c r="E3619" i="4"/>
  <c r="D3619" i="4" s="1"/>
  <c r="E3620" i="4"/>
  <c r="D3620" i="4" s="1"/>
  <c r="E3621" i="4"/>
  <c r="D3621" i="4" s="1"/>
  <c r="E3622" i="4"/>
  <c r="D3622" i="4" s="1"/>
  <c r="E3623" i="4"/>
  <c r="D3623" i="4" s="1"/>
  <c r="E3624" i="4"/>
  <c r="D3624" i="4" s="1"/>
  <c r="E3625" i="4"/>
  <c r="D3625" i="4" s="1"/>
  <c r="E3626" i="4"/>
  <c r="D3626" i="4" s="1"/>
  <c r="E3627" i="4"/>
  <c r="D3627" i="4" s="1"/>
  <c r="E3628" i="4"/>
  <c r="D3628" i="4" s="1"/>
  <c r="E3629" i="4"/>
  <c r="D3629" i="4" s="1"/>
  <c r="E3630" i="4"/>
  <c r="D3630" i="4" s="1"/>
  <c r="E3631" i="4"/>
  <c r="D3631" i="4" s="1"/>
  <c r="E3632" i="4"/>
  <c r="D3632" i="4" s="1"/>
  <c r="E3633" i="4"/>
  <c r="D3633" i="4" s="1"/>
  <c r="E3634" i="4"/>
  <c r="D3634" i="4" s="1"/>
  <c r="E3635" i="4"/>
  <c r="D3635" i="4" s="1"/>
  <c r="E3636" i="4"/>
  <c r="D3636" i="4" s="1"/>
  <c r="E3637" i="4"/>
  <c r="D3637" i="4" s="1"/>
  <c r="E3638" i="4"/>
  <c r="D3638" i="4" s="1"/>
  <c r="E3639" i="4"/>
  <c r="D3639" i="4" s="1"/>
  <c r="E3640" i="4"/>
  <c r="D3640" i="4" s="1"/>
  <c r="E3641" i="4"/>
  <c r="D3641" i="4" s="1"/>
  <c r="E3642" i="4"/>
  <c r="D3642" i="4" s="1"/>
  <c r="E3643" i="4"/>
  <c r="D3643" i="4" s="1"/>
  <c r="E3644" i="4"/>
  <c r="D3644" i="4" s="1"/>
  <c r="E3645" i="4"/>
  <c r="D3645" i="4" s="1"/>
  <c r="E3646" i="4"/>
  <c r="D3646" i="4" s="1"/>
  <c r="E3647" i="4"/>
  <c r="D3647" i="4" s="1"/>
  <c r="E3648" i="4"/>
  <c r="D3648" i="4" s="1"/>
  <c r="E3649" i="4"/>
  <c r="D3649" i="4" s="1"/>
  <c r="E3650" i="4"/>
  <c r="D3650" i="4" s="1"/>
  <c r="E3651" i="4"/>
  <c r="D3651" i="4" s="1"/>
  <c r="E3652" i="4"/>
  <c r="D3652" i="4" s="1"/>
  <c r="E3653" i="4"/>
  <c r="D3653" i="4" s="1"/>
  <c r="E3654" i="4"/>
  <c r="D3654" i="4" s="1"/>
  <c r="E3655" i="4"/>
  <c r="D3655" i="4" s="1"/>
  <c r="E3656" i="4"/>
  <c r="D3656" i="4" s="1"/>
  <c r="E3657" i="4"/>
  <c r="D3657" i="4" s="1"/>
  <c r="E3658" i="4"/>
  <c r="D3658" i="4" s="1"/>
  <c r="E3659" i="4"/>
  <c r="D3659" i="4" s="1"/>
  <c r="E3660" i="4"/>
  <c r="D3660" i="4" s="1"/>
  <c r="E3661" i="4"/>
  <c r="D3661" i="4" s="1"/>
  <c r="E3662" i="4"/>
  <c r="D3662" i="4" s="1"/>
  <c r="E3663" i="4"/>
  <c r="D3663" i="4" s="1"/>
  <c r="E3664" i="4"/>
  <c r="D3664" i="4" s="1"/>
  <c r="E3665" i="4"/>
  <c r="D3665" i="4" s="1"/>
  <c r="E3666" i="4"/>
  <c r="D3666" i="4" s="1"/>
  <c r="E3667" i="4"/>
  <c r="D3667" i="4" s="1"/>
  <c r="E3668" i="4"/>
  <c r="D3668" i="4" s="1"/>
  <c r="E3669" i="4"/>
  <c r="D3669" i="4" s="1"/>
  <c r="E3670" i="4"/>
  <c r="D3670" i="4" s="1"/>
  <c r="E3671" i="4"/>
  <c r="D3671" i="4" s="1"/>
  <c r="E3672" i="4"/>
  <c r="D3672" i="4" s="1"/>
  <c r="E3673" i="4"/>
  <c r="D3673" i="4" s="1"/>
  <c r="E3674" i="4"/>
  <c r="D3674" i="4" s="1"/>
  <c r="E3675" i="4"/>
  <c r="D3675" i="4" s="1"/>
  <c r="E3676" i="4"/>
  <c r="D3676" i="4" s="1"/>
  <c r="E3677" i="4"/>
  <c r="D3677" i="4" s="1"/>
  <c r="E3678" i="4"/>
  <c r="D3678" i="4" s="1"/>
  <c r="E3679" i="4"/>
  <c r="D3679" i="4" s="1"/>
  <c r="E3680" i="4"/>
  <c r="D3680" i="4" s="1"/>
  <c r="E3681" i="4"/>
  <c r="D3681" i="4" s="1"/>
  <c r="E3682" i="4"/>
  <c r="D3682" i="4" s="1"/>
  <c r="E3683" i="4"/>
  <c r="D3683" i="4" s="1"/>
  <c r="E3684" i="4"/>
  <c r="D3684" i="4" s="1"/>
  <c r="E3685" i="4"/>
  <c r="D3685" i="4" s="1"/>
  <c r="E3686" i="4"/>
  <c r="D3686" i="4" s="1"/>
  <c r="E3687" i="4"/>
  <c r="D3687" i="4" s="1"/>
  <c r="E3688" i="4"/>
  <c r="D3688" i="4" s="1"/>
  <c r="E3689" i="4"/>
  <c r="D3689" i="4" s="1"/>
  <c r="E3690" i="4"/>
  <c r="D3690" i="4" s="1"/>
  <c r="E3691" i="4"/>
  <c r="D3691" i="4" s="1"/>
  <c r="E3692" i="4"/>
  <c r="D3692" i="4" s="1"/>
  <c r="E3693" i="4"/>
  <c r="D3693" i="4" s="1"/>
  <c r="E3694" i="4"/>
  <c r="D3694" i="4" s="1"/>
  <c r="E3695" i="4"/>
  <c r="D3695" i="4" s="1"/>
  <c r="E3696" i="4"/>
  <c r="D3696" i="4" s="1"/>
  <c r="E3697" i="4"/>
  <c r="D3697" i="4" s="1"/>
  <c r="E3698" i="4"/>
  <c r="D3698" i="4" s="1"/>
  <c r="E3699" i="4"/>
  <c r="D3699" i="4" s="1"/>
  <c r="E3700" i="4"/>
  <c r="D3700" i="4" s="1"/>
  <c r="E3701" i="4"/>
  <c r="D3701" i="4" s="1"/>
  <c r="E3702" i="4"/>
  <c r="D3702" i="4" s="1"/>
  <c r="E3703" i="4"/>
  <c r="D3703" i="4" s="1"/>
  <c r="E3704" i="4"/>
  <c r="D3704" i="4" s="1"/>
  <c r="E3705" i="4"/>
  <c r="D3705" i="4" s="1"/>
  <c r="E3706" i="4"/>
  <c r="D3706" i="4" s="1"/>
  <c r="E3707" i="4"/>
  <c r="D3707" i="4" s="1"/>
  <c r="E3708" i="4"/>
  <c r="D3708" i="4" s="1"/>
  <c r="E3709" i="4"/>
  <c r="D3709" i="4" s="1"/>
  <c r="E3710" i="4"/>
  <c r="D3710" i="4" s="1"/>
  <c r="E3711" i="4"/>
  <c r="D3711" i="4" s="1"/>
  <c r="E3712" i="4"/>
  <c r="D3712" i="4" s="1"/>
  <c r="E3713" i="4"/>
  <c r="D3713" i="4" s="1"/>
  <c r="E3714" i="4"/>
  <c r="D3714" i="4" s="1"/>
  <c r="E3715" i="4"/>
  <c r="D3715" i="4" s="1"/>
  <c r="E3716" i="4"/>
  <c r="D3716" i="4" s="1"/>
  <c r="E3717" i="4"/>
  <c r="D3717" i="4" s="1"/>
  <c r="E3718" i="4"/>
  <c r="D3718" i="4" s="1"/>
  <c r="E3719" i="4"/>
  <c r="D3719" i="4" s="1"/>
  <c r="E3720" i="4"/>
  <c r="D3720" i="4" s="1"/>
  <c r="E3721" i="4"/>
  <c r="D3721" i="4" s="1"/>
  <c r="E3722" i="4"/>
  <c r="D3722" i="4" s="1"/>
  <c r="E3723" i="4"/>
  <c r="D3723" i="4" s="1"/>
  <c r="E3724" i="4"/>
  <c r="D3724" i="4" s="1"/>
  <c r="E3725" i="4"/>
  <c r="D3725" i="4" s="1"/>
  <c r="E3726" i="4"/>
  <c r="D3726" i="4" s="1"/>
  <c r="E3727" i="4"/>
  <c r="D3727" i="4" s="1"/>
  <c r="E3728" i="4"/>
  <c r="D3728" i="4" s="1"/>
  <c r="E3729" i="4"/>
  <c r="D3729" i="4" s="1"/>
  <c r="E3730" i="4"/>
  <c r="D3730" i="4" s="1"/>
  <c r="E3731" i="4"/>
  <c r="D3731" i="4" s="1"/>
  <c r="E3732" i="4"/>
  <c r="D3732" i="4" s="1"/>
  <c r="E3733" i="4"/>
  <c r="D3733" i="4" s="1"/>
  <c r="E3734" i="4"/>
  <c r="D3734" i="4" s="1"/>
  <c r="E3735" i="4"/>
  <c r="D3735" i="4" s="1"/>
  <c r="E3736" i="4"/>
  <c r="D3736" i="4" s="1"/>
  <c r="E3737" i="4"/>
  <c r="D3737" i="4" s="1"/>
  <c r="E3738" i="4"/>
  <c r="D3738" i="4" s="1"/>
  <c r="E3739" i="4"/>
  <c r="D3739" i="4" s="1"/>
  <c r="E3740" i="4"/>
  <c r="D3740" i="4" s="1"/>
  <c r="E3741" i="4"/>
  <c r="D3741" i="4" s="1"/>
  <c r="E3742" i="4"/>
  <c r="D3742" i="4" s="1"/>
  <c r="E3743" i="4"/>
  <c r="D3743" i="4" s="1"/>
  <c r="E3744" i="4"/>
  <c r="D3744" i="4" s="1"/>
  <c r="E3745" i="4"/>
  <c r="D3745" i="4" s="1"/>
  <c r="E3746" i="4"/>
  <c r="D3746" i="4" s="1"/>
  <c r="E3747" i="4"/>
  <c r="D3747" i="4" s="1"/>
  <c r="E3748" i="4"/>
  <c r="D3748" i="4" s="1"/>
  <c r="E3749" i="4"/>
  <c r="D3749" i="4" s="1"/>
  <c r="E3750" i="4"/>
  <c r="D3750" i="4" s="1"/>
  <c r="E3751" i="4"/>
  <c r="D3751" i="4" s="1"/>
  <c r="E3752" i="4"/>
  <c r="D3752" i="4" s="1"/>
  <c r="E3753" i="4"/>
  <c r="D3753" i="4" s="1"/>
  <c r="E3754" i="4"/>
  <c r="D3754" i="4" s="1"/>
  <c r="E3755" i="4"/>
  <c r="D3755" i="4" s="1"/>
  <c r="E3756" i="4"/>
  <c r="D3756" i="4" s="1"/>
  <c r="E3757" i="4"/>
  <c r="D3757" i="4" s="1"/>
  <c r="E3758" i="4"/>
  <c r="D3758" i="4" s="1"/>
  <c r="E3759" i="4"/>
  <c r="D3759" i="4" s="1"/>
  <c r="E3760" i="4"/>
  <c r="D3760" i="4" s="1"/>
  <c r="E3761" i="4"/>
  <c r="D3761" i="4" s="1"/>
  <c r="E3762" i="4"/>
  <c r="D3762" i="4" s="1"/>
  <c r="E3763" i="4"/>
  <c r="D3763" i="4" s="1"/>
  <c r="E3764" i="4"/>
  <c r="D3764" i="4" s="1"/>
  <c r="E3765" i="4"/>
  <c r="D3765" i="4" s="1"/>
  <c r="E3766" i="4"/>
  <c r="D3766" i="4" s="1"/>
  <c r="E3767" i="4"/>
  <c r="D3767" i="4" s="1"/>
  <c r="E3768" i="4"/>
  <c r="D3768" i="4" s="1"/>
  <c r="E3769" i="4"/>
  <c r="D3769" i="4" s="1"/>
  <c r="E3770" i="4"/>
  <c r="D3770" i="4" s="1"/>
  <c r="E3771" i="4"/>
  <c r="D3771" i="4" s="1"/>
  <c r="E3772" i="4"/>
  <c r="D3772" i="4" s="1"/>
  <c r="E3773" i="4"/>
  <c r="D3773" i="4" s="1"/>
  <c r="E3774" i="4"/>
  <c r="D3774" i="4" s="1"/>
  <c r="E3775" i="4"/>
  <c r="D3775" i="4" s="1"/>
  <c r="E3776" i="4"/>
  <c r="D3776" i="4" s="1"/>
  <c r="E3777" i="4"/>
  <c r="D3777" i="4" s="1"/>
  <c r="E3778" i="4"/>
  <c r="D3778" i="4" s="1"/>
  <c r="E3779" i="4"/>
  <c r="D3779" i="4" s="1"/>
  <c r="E3780" i="4"/>
  <c r="D3780" i="4" s="1"/>
  <c r="E3781" i="4"/>
  <c r="D3781" i="4" s="1"/>
  <c r="E3782" i="4"/>
  <c r="D3782" i="4" s="1"/>
  <c r="E3783" i="4"/>
  <c r="D3783" i="4" s="1"/>
  <c r="E3784" i="4"/>
  <c r="D3784" i="4" s="1"/>
  <c r="E3785" i="4"/>
  <c r="D3785" i="4" s="1"/>
  <c r="E3786" i="4"/>
  <c r="D3786" i="4" s="1"/>
  <c r="E3787" i="4"/>
  <c r="D3787" i="4" s="1"/>
  <c r="E3788" i="4"/>
  <c r="D3788" i="4" s="1"/>
  <c r="E3789" i="4"/>
  <c r="D3789" i="4" s="1"/>
  <c r="E3790" i="4"/>
  <c r="D3790" i="4" s="1"/>
  <c r="E3791" i="4"/>
  <c r="D3791" i="4" s="1"/>
  <c r="E3792" i="4"/>
  <c r="D3792" i="4" s="1"/>
  <c r="E3793" i="4"/>
  <c r="D3793" i="4" s="1"/>
  <c r="E3794" i="4"/>
  <c r="D3794" i="4" s="1"/>
  <c r="E3795" i="4"/>
  <c r="D3795" i="4" s="1"/>
  <c r="E3796" i="4"/>
  <c r="D3796" i="4" s="1"/>
  <c r="E3797" i="4"/>
  <c r="D3797" i="4" s="1"/>
  <c r="E3798" i="4"/>
  <c r="D3798" i="4" s="1"/>
  <c r="E3799" i="4"/>
  <c r="D3799" i="4" s="1"/>
  <c r="E3800" i="4"/>
  <c r="D3800" i="4" s="1"/>
  <c r="E3801" i="4"/>
  <c r="D3801" i="4" s="1"/>
  <c r="E3802" i="4"/>
  <c r="D3802" i="4" s="1"/>
  <c r="E3803" i="4"/>
  <c r="D3803" i="4" s="1"/>
  <c r="E3804" i="4"/>
  <c r="D3804" i="4" s="1"/>
  <c r="E3805" i="4"/>
  <c r="D3805" i="4" s="1"/>
  <c r="E3806" i="4"/>
  <c r="D3806" i="4" s="1"/>
  <c r="E3807" i="4"/>
  <c r="D3807" i="4" s="1"/>
  <c r="E3808" i="4"/>
  <c r="D3808" i="4" s="1"/>
  <c r="E3809" i="4"/>
  <c r="D3809" i="4" s="1"/>
  <c r="E3810" i="4"/>
  <c r="D3810" i="4" s="1"/>
  <c r="E3811" i="4"/>
  <c r="D3811" i="4" s="1"/>
  <c r="E3812" i="4"/>
  <c r="D3812" i="4" s="1"/>
  <c r="E3813" i="4"/>
  <c r="D3813" i="4" s="1"/>
  <c r="E3814" i="4"/>
  <c r="D3814" i="4" s="1"/>
  <c r="E3815" i="4"/>
  <c r="D3815" i="4" s="1"/>
  <c r="E3816" i="4"/>
  <c r="D3816" i="4" s="1"/>
  <c r="E3817" i="4"/>
  <c r="D3817" i="4" s="1"/>
  <c r="E3818" i="4"/>
  <c r="D3818" i="4" s="1"/>
  <c r="E3819" i="4"/>
  <c r="D3819" i="4" s="1"/>
  <c r="E3820" i="4"/>
  <c r="D3820" i="4" s="1"/>
  <c r="E3821" i="4"/>
  <c r="D3821" i="4" s="1"/>
  <c r="E3822" i="4"/>
  <c r="D3822" i="4" s="1"/>
  <c r="E3823" i="4"/>
  <c r="D3823" i="4" s="1"/>
  <c r="E3824" i="4"/>
  <c r="D3824" i="4" s="1"/>
  <c r="E3825" i="4"/>
  <c r="D3825" i="4" s="1"/>
  <c r="E3826" i="4"/>
  <c r="D3826" i="4" s="1"/>
  <c r="E3827" i="4"/>
  <c r="D3827" i="4" s="1"/>
  <c r="E3828" i="4"/>
  <c r="D3828" i="4" s="1"/>
  <c r="E3829" i="4"/>
  <c r="D3829" i="4" s="1"/>
  <c r="E3830" i="4"/>
  <c r="D3830" i="4" s="1"/>
  <c r="E3831" i="4"/>
  <c r="D3831" i="4" s="1"/>
  <c r="E3832" i="4"/>
  <c r="D3832" i="4" s="1"/>
  <c r="E3833" i="4"/>
  <c r="D3833" i="4" s="1"/>
  <c r="E3834" i="4"/>
  <c r="D3834" i="4" s="1"/>
  <c r="E3835" i="4"/>
  <c r="D3835" i="4" s="1"/>
  <c r="E3836" i="4"/>
  <c r="D3836" i="4" s="1"/>
  <c r="E3837" i="4"/>
  <c r="D3837" i="4" s="1"/>
  <c r="E3838" i="4"/>
  <c r="D3838" i="4" s="1"/>
  <c r="E3839" i="4"/>
  <c r="D3839" i="4" s="1"/>
  <c r="E3840" i="4"/>
  <c r="D3840" i="4" s="1"/>
  <c r="E3841" i="4"/>
  <c r="D3841" i="4" s="1"/>
  <c r="E3842" i="4"/>
  <c r="D3842" i="4" s="1"/>
  <c r="E3843" i="4"/>
  <c r="D3843" i="4" s="1"/>
  <c r="E3844" i="4"/>
  <c r="D3844" i="4" s="1"/>
  <c r="E3845" i="4"/>
  <c r="D3845" i="4" s="1"/>
  <c r="E3846" i="4"/>
  <c r="D3846" i="4" s="1"/>
  <c r="E3847" i="4"/>
  <c r="D3847" i="4" s="1"/>
  <c r="E3848" i="4"/>
  <c r="D3848" i="4" s="1"/>
  <c r="E3849" i="4"/>
  <c r="D3849" i="4" s="1"/>
  <c r="E3850" i="4"/>
  <c r="D3850" i="4" s="1"/>
  <c r="E3851" i="4"/>
  <c r="D3851" i="4" s="1"/>
  <c r="E3852" i="4"/>
  <c r="D3852" i="4" s="1"/>
  <c r="E3853" i="4"/>
  <c r="D3853" i="4" s="1"/>
  <c r="E3854" i="4"/>
  <c r="D3854" i="4" s="1"/>
  <c r="E3855" i="4"/>
  <c r="D3855" i="4" s="1"/>
  <c r="E3856" i="4"/>
  <c r="D3856" i="4" s="1"/>
  <c r="E3857" i="4"/>
  <c r="D3857" i="4" s="1"/>
  <c r="E3858" i="4"/>
  <c r="D3858" i="4" s="1"/>
  <c r="E3859" i="4"/>
  <c r="D3859" i="4" s="1"/>
  <c r="E3860" i="4"/>
  <c r="D3860" i="4" s="1"/>
  <c r="E3861" i="4"/>
  <c r="D3861" i="4" s="1"/>
  <c r="E3862" i="4"/>
  <c r="D3862" i="4" s="1"/>
  <c r="E3863" i="4"/>
  <c r="D3863" i="4" s="1"/>
  <c r="E3864" i="4"/>
  <c r="D3864" i="4" s="1"/>
  <c r="E3865" i="4"/>
  <c r="D3865" i="4" s="1"/>
  <c r="E3866" i="4"/>
  <c r="D3866" i="4" s="1"/>
  <c r="E3867" i="4"/>
  <c r="D3867" i="4" s="1"/>
  <c r="E3868" i="4"/>
  <c r="D3868" i="4" s="1"/>
  <c r="E3869" i="4"/>
  <c r="D3869" i="4" s="1"/>
  <c r="E3870" i="4"/>
  <c r="D3870" i="4" s="1"/>
  <c r="E3871" i="4"/>
  <c r="D3871" i="4" s="1"/>
  <c r="E3872" i="4"/>
  <c r="D3872" i="4" s="1"/>
  <c r="E3873" i="4"/>
  <c r="D3873" i="4" s="1"/>
  <c r="E3874" i="4"/>
  <c r="D3874" i="4" s="1"/>
  <c r="E3875" i="4"/>
  <c r="D3875" i="4" s="1"/>
  <c r="E3876" i="4"/>
  <c r="D3876" i="4" s="1"/>
  <c r="E3877" i="4"/>
  <c r="D3877" i="4" s="1"/>
  <c r="E3878" i="4"/>
  <c r="D3878" i="4" s="1"/>
  <c r="E3879" i="4"/>
  <c r="D3879" i="4" s="1"/>
  <c r="E3880" i="4"/>
  <c r="D3880" i="4" s="1"/>
  <c r="E3881" i="4"/>
  <c r="D3881" i="4" s="1"/>
  <c r="E3882" i="4"/>
  <c r="D3882" i="4" s="1"/>
  <c r="E3883" i="4"/>
  <c r="D3883" i="4" s="1"/>
  <c r="E3884" i="4"/>
  <c r="D3884" i="4" s="1"/>
  <c r="E3885" i="4"/>
  <c r="D3885" i="4" s="1"/>
  <c r="E3886" i="4"/>
  <c r="D3886" i="4" s="1"/>
  <c r="E3887" i="4"/>
  <c r="D3887" i="4" s="1"/>
  <c r="E3888" i="4"/>
  <c r="D3888" i="4" s="1"/>
  <c r="E3889" i="4"/>
  <c r="D3889" i="4" s="1"/>
  <c r="E3890" i="4"/>
  <c r="D3890" i="4" s="1"/>
  <c r="E3891" i="4"/>
  <c r="D3891" i="4" s="1"/>
  <c r="E3892" i="4"/>
  <c r="D3892" i="4" s="1"/>
  <c r="E3893" i="4"/>
  <c r="D3893" i="4" s="1"/>
  <c r="E3894" i="4"/>
  <c r="D3894" i="4" s="1"/>
  <c r="E3895" i="4"/>
  <c r="D3895" i="4" s="1"/>
  <c r="E3896" i="4"/>
  <c r="D3896" i="4" s="1"/>
  <c r="E3897" i="4"/>
  <c r="D3897" i="4" s="1"/>
  <c r="E3898" i="4"/>
  <c r="D3898" i="4" s="1"/>
  <c r="E3899" i="4"/>
  <c r="D3899" i="4" s="1"/>
  <c r="E3900" i="4"/>
  <c r="D3900" i="4" s="1"/>
  <c r="E3901" i="4"/>
  <c r="D3901" i="4" s="1"/>
  <c r="E3902" i="4"/>
  <c r="D3902" i="4" s="1"/>
  <c r="E3903" i="4"/>
  <c r="D3903" i="4" s="1"/>
  <c r="E3904" i="4"/>
  <c r="D3904" i="4" s="1"/>
  <c r="E3905" i="4"/>
  <c r="D3905" i="4" s="1"/>
  <c r="E3906" i="4"/>
  <c r="D3906" i="4" s="1"/>
  <c r="E3907" i="4"/>
  <c r="D3907" i="4" s="1"/>
  <c r="E3908" i="4"/>
  <c r="D3908" i="4" s="1"/>
  <c r="E3909" i="4"/>
  <c r="D3909" i="4" s="1"/>
  <c r="E3910" i="4"/>
  <c r="D3910" i="4" s="1"/>
  <c r="E3911" i="4"/>
  <c r="D3911" i="4" s="1"/>
  <c r="E3912" i="4"/>
  <c r="D3912" i="4" s="1"/>
  <c r="E3913" i="4"/>
  <c r="D3913" i="4" s="1"/>
  <c r="E3914" i="4"/>
  <c r="D3914" i="4" s="1"/>
  <c r="E3915" i="4"/>
  <c r="D3915" i="4" s="1"/>
  <c r="E3916" i="4"/>
  <c r="D3916" i="4" s="1"/>
  <c r="E3917" i="4"/>
  <c r="D3917" i="4" s="1"/>
  <c r="E3918" i="4"/>
  <c r="D3918" i="4" s="1"/>
  <c r="E3919" i="4"/>
  <c r="D3919" i="4" s="1"/>
  <c r="E3920" i="4"/>
  <c r="D3920" i="4" s="1"/>
  <c r="E3921" i="4"/>
  <c r="D3921" i="4" s="1"/>
  <c r="E3922" i="4"/>
  <c r="D3922" i="4" s="1"/>
  <c r="E3923" i="4"/>
  <c r="D3923" i="4" s="1"/>
  <c r="E3924" i="4"/>
  <c r="D3924" i="4" s="1"/>
  <c r="E3925" i="4"/>
  <c r="D3925" i="4" s="1"/>
  <c r="E3926" i="4"/>
  <c r="D3926" i="4" s="1"/>
  <c r="E3927" i="4"/>
  <c r="D3927" i="4" s="1"/>
  <c r="E3928" i="4"/>
  <c r="D3928" i="4" s="1"/>
  <c r="E3929" i="4"/>
  <c r="D3929" i="4" s="1"/>
  <c r="E3930" i="4"/>
  <c r="D3930" i="4" s="1"/>
  <c r="E3931" i="4"/>
  <c r="D3931" i="4" s="1"/>
  <c r="E3932" i="4"/>
  <c r="D3932" i="4" s="1"/>
  <c r="E3933" i="4"/>
  <c r="D3933" i="4" s="1"/>
  <c r="E3934" i="4"/>
  <c r="D3934" i="4" s="1"/>
  <c r="E3935" i="4"/>
  <c r="D3935" i="4" s="1"/>
  <c r="E3936" i="4"/>
  <c r="D3936" i="4" s="1"/>
  <c r="E3937" i="4"/>
  <c r="D3937" i="4" s="1"/>
  <c r="E3938" i="4"/>
  <c r="D3938" i="4" s="1"/>
  <c r="E3939" i="4"/>
  <c r="D3939" i="4" s="1"/>
  <c r="E3940" i="4"/>
  <c r="D3940" i="4" s="1"/>
  <c r="E3941" i="4"/>
  <c r="D3941" i="4" s="1"/>
  <c r="E3942" i="4"/>
  <c r="D3942" i="4" s="1"/>
  <c r="E3943" i="4"/>
  <c r="D3943" i="4" s="1"/>
  <c r="E3944" i="4"/>
  <c r="D3944" i="4" s="1"/>
  <c r="E3945" i="4"/>
  <c r="D3945" i="4" s="1"/>
  <c r="E3946" i="4"/>
  <c r="D3946" i="4" s="1"/>
  <c r="E3947" i="4"/>
  <c r="D3947" i="4" s="1"/>
  <c r="E3948" i="4"/>
  <c r="D3948" i="4" s="1"/>
  <c r="E3949" i="4"/>
  <c r="D3949" i="4" s="1"/>
  <c r="E3950" i="4"/>
  <c r="D3950" i="4" s="1"/>
  <c r="E3951" i="4"/>
  <c r="D3951" i="4" s="1"/>
  <c r="E3952" i="4"/>
  <c r="D3952" i="4" s="1"/>
  <c r="E3953" i="4"/>
  <c r="D3953" i="4" s="1"/>
  <c r="E3954" i="4"/>
  <c r="D3954" i="4" s="1"/>
  <c r="E3955" i="4"/>
  <c r="D3955" i="4" s="1"/>
  <c r="E3956" i="4"/>
  <c r="D3956" i="4" s="1"/>
  <c r="E3957" i="4"/>
  <c r="D3957" i="4" s="1"/>
  <c r="E3958" i="4"/>
  <c r="D3958" i="4" s="1"/>
  <c r="E3959" i="4"/>
  <c r="D3959" i="4" s="1"/>
  <c r="E3960" i="4"/>
  <c r="D3960" i="4" s="1"/>
  <c r="E3961" i="4"/>
  <c r="D3961" i="4" s="1"/>
  <c r="E3962" i="4"/>
  <c r="D3962" i="4" s="1"/>
  <c r="E3963" i="4"/>
  <c r="D3963" i="4" s="1"/>
  <c r="E3964" i="4"/>
  <c r="D3964" i="4" s="1"/>
  <c r="E3965" i="4"/>
  <c r="D3965" i="4" s="1"/>
  <c r="E3966" i="4"/>
  <c r="D3966" i="4" s="1"/>
  <c r="E3967" i="4"/>
  <c r="D3967" i="4" s="1"/>
  <c r="E3968" i="4"/>
  <c r="D3968" i="4" s="1"/>
  <c r="E3969" i="4"/>
  <c r="D3969" i="4" s="1"/>
  <c r="E3970" i="4"/>
  <c r="D3970" i="4" s="1"/>
  <c r="E3971" i="4"/>
  <c r="D3971" i="4" s="1"/>
  <c r="E3972" i="4"/>
  <c r="D3972" i="4" s="1"/>
  <c r="E3973" i="4"/>
  <c r="D3973" i="4" s="1"/>
  <c r="E3974" i="4"/>
  <c r="D3974" i="4" s="1"/>
  <c r="E3975" i="4"/>
  <c r="D3975" i="4" s="1"/>
  <c r="E3976" i="4"/>
  <c r="D3976" i="4" s="1"/>
  <c r="E3977" i="4"/>
  <c r="D3977" i="4" s="1"/>
  <c r="E3978" i="4"/>
  <c r="D3978" i="4" s="1"/>
  <c r="E3979" i="4"/>
  <c r="D3979" i="4" s="1"/>
  <c r="E3980" i="4"/>
  <c r="D3980" i="4" s="1"/>
  <c r="E3981" i="4"/>
  <c r="D3981" i="4" s="1"/>
  <c r="E3982" i="4"/>
  <c r="D3982" i="4" s="1"/>
  <c r="E3983" i="4"/>
  <c r="D3983" i="4" s="1"/>
  <c r="E3984" i="4"/>
  <c r="D3984" i="4" s="1"/>
  <c r="E3985" i="4"/>
  <c r="D3985" i="4" s="1"/>
  <c r="E3986" i="4"/>
  <c r="D3986" i="4" s="1"/>
  <c r="E3987" i="4"/>
  <c r="D3987" i="4" s="1"/>
  <c r="E3988" i="4"/>
  <c r="D3988" i="4" s="1"/>
  <c r="E3989" i="4"/>
  <c r="D3989" i="4" s="1"/>
  <c r="E3990" i="4"/>
  <c r="D3990" i="4" s="1"/>
  <c r="E3991" i="4"/>
  <c r="D3991" i="4" s="1"/>
  <c r="E3992" i="4"/>
  <c r="D3992" i="4" s="1"/>
  <c r="E3993" i="4"/>
  <c r="D3993" i="4" s="1"/>
  <c r="E3994" i="4"/>
  <c r="D3994" i="4" s="1"/>
  <c r="E3995" i="4"/>
  <c r="D3995" i="4" s="1"/>
  <c r="E3996" i="4"/>
  <c r="D3996" i="4" s="1"/>
  <c r="E3997" i="4"/>
  <c r="D3997" i="4" s="1"/>
  <c r="E3998" i="4"/>
  <c r="D3998" i="4" s="1"/>
  <c r="E3999" i="4"/>
  <c r="D3999" i="4" s="1"/>
  <c r="E4000" i="4"/>
  <c r="D4000" i="4" s="1"/>
  <c r="E4001" i="4"/>
  <c r="D4001" i="4" s="1"/>
  <c r="E4002" i="4"/>
  <c r="D4002" i="4" s="1"/>
  <c r="E4003" i="4"/>
  <c r="D4003" i="4" s="1"/>
  <c r="E4004" i="4"/>
  <c r="D4004" i="4" s="1"/>
  <c r="E4005" i="4"/>
  <c r="D4005" i="4" s="1"/>
  <c r="E4006" i="4"/>
  <c r="D4006" i="4" s="1"/>
  <c r="E4007" i="4"/>
  <c r="D4007" i="4" s="1"/>
  <c r="E4008" i="4"/>
  <c r="D4008" i="4" s="1"/>
  <c r="E4009" i="4"/>
  <c r="D4009" i="4" s="1"/>
  <c r="E4010" i="4"/>
  <c r="D4010" i="4" s="1"/>
  <c r="E4011" i="4"/>
  <c r="D4011" i="4" s="1"/>
  <c r="E4012" i="4"/>
  <c r="D4012" i="4" s="1"/>
  <c r="E4013" i="4"/>
  <c r="D4013" i="4" s="1"/>
  <c r="E4014" i="4"/>
  <c r="D4014" i="4" s="1"/>
  <c r="E4015" i="4"/>
  <c r="D4015" i="4" s="1"/>
  <c r="E4016" i="4"/>
  <c r="D4016" i="4" s="1"/>
  <c r="E4017" i="4"/>
  <c r="D4017" i="4" s="1"/>
  <c r="E4018" i="4"/>
  <c r="D4018" i="4" s="1"/>
  <c r="E4019" i="4"/>
  <c r="D4019" i="4" s="1"/>
  <c r="E4020" i="4"/>
  <c r="D4020" i="4" s="1"/>
  <c r="E4021" i="4"/>
  <c r="D4021" i="4" s="1"/>
  <c r="E4022" i="4"/>
  <c r="D4022" i="4" s="1"/>
  <c r="E4023" i="4"/>
  <c r="D4023" i="4" s="1"/>
  <c r="E4024" i="4"/>
  <c r="D4024" i="4" s="1"/>
  <c r="E4025" i="4"/>
  <c r="D4025" i="4" s="1"/>
  <c r="E4026" i="4"/>
  <c r="D4026" i="4" s="1"/>
  <c r="E4027" i="4"/>
  <c r="D4027" i="4" s="1"/>
  <c r="E2" i="4"/>
  <c r="A2" i="4" s="1"/>
  <c r="F3" i="2"/>
  <c r="G3" i="2" s="1"/>
  <c r="F4" i="2"/>
  <c r="F5" i="2"/>
  <c r="I5" i="2" s="1"/>
  <c r="F6" i="2"/>
  <c r="G6" i="2" s="1"/>
  <c r="F7" i="2"/>
  <c r="G7" i="2" s="1"/>
  <c r="F8" i="2"/>
  <c r="H8" i="2" s="1"/>
  <c r="F9" i="2"/>
  <c r="I9" i="2" s="1"/>
  <c r="F10" i="2"/>
  <c r="G10" i="2" s="1"/>
  <c r="F11" i="2"/>
  <c r="G11" i="2" s="1"/>
  <c r="F12" i="2"/>
  <c r="F13" i="2"/>
  <c r="F14" i="2"/>
  <c r="G14" i="2" s="1"/>
  <c r="F15" i="2"/>
  <c r="G15" i="2" s="1"/>
  <c r="F16" i="2"/>
  <c r="H16" i="2" s="1"/>
  <c r="F17" i="2"/>
  <c r="I17" i="2" s="1"/>
  <c r="F18" i="2"/>
  <c r="G18" i="2" s="1"/>
  <c r="F19" i="2"/>
  <c r="G19" i="2" s="1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H208" i="2" s="1"/>
  <c r="F209" i="2"/>
  <c r="F210" i="2"/>
  <c r="F211" i="2"/>
  <c r="F212" i="2"/>
  <c r="F213" i="2"/>
  <c r="F214" i="2"/>
  <c r="F215" i="2"/>
  <c r="F216" i="2"/>
  <c r="I216" i="2" s="1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I270" i="2" s="1"/>
  <c r="F271" i="2"/>
  <c r="G271" i="2" s="1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G341" i="2" s="1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I354" i="2" s="1"/>
  <c r="F355" i="2"/>
  <c r="F356" i="2"/>
  <c r="F357" i="2"/>
  <c r="F358" i="2"/>
  <c r="F359" i="2"/>
  <c r="F360" i="2"/>
  <c r="I360" i="2" s="1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G375" i="2" s="1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I413" i="2" s="1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I426" i="2" s="1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I455" i="2" s="1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I525" i="2" s="1"/>
  <c r="F526" i="2"/>
  <c r="F527" i="2"/>
  <c r="F528" i="2"/>
  <c r="H528" i="2" s="1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I553" i="2" s="1"/>
  <c r="F554" i="2"/>
  <c r="F555" i="2"/>
  <c r="F556" i="2"/>
  <c r="H556" i="2" s="1"/>
  <c r="F557" i="2"/>
  <c r="F558" i="2"/>
  <c r="F559" i="2"/>
  <c r="F560" i="2"/>
  <c r="F561" i="2"/>
  <c r="F562" i="2"/>
  <c r="F563" i="2"/>
  <c r="F564" i="2"/>
  <c r="I564" i="2" s="1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G598" i="2" s="1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I625" i="2" s="1"/>
  <c r="F626" i="2"/>
  <c r="F627" i="2"/>
  <c r="F628" i="2"/>
  <c r="H628" i="2" s="1"/>
  <c r="F629" i="2"/>
  <c r="F630" i="2"/>
  <c r="F631" i="2"/>
  <c r="F632" i="2"/>
  <c r="F633" i="2"/>
  <c r="F634" i="2"/>
  <c r="F635" i="2"/>
  <c r="F636" i="2"/>
  <c r="F637" i="2"/>
  <c r="F638" i="2"/>
  <c r="F639" i="2"/>
  <c r="H639" i="2" s="1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H653" i="2" s="1"/>
  <c r="F654" i="2"/>
  <c r="F655" i="2"/>
  <c r="F656" i="2"/>
  <c r="F657" i="2"/>
  <c r="F658" i="2"/>
  <c r="F659" i="2"/>
  <c r="F660" i="2"/>
  <c r="F661" i="2"/>
  <c r="F662" i="2"/>
  <c r="F663" i="2"/>
  <c r="F664" i="2"/>
  <c r="G664" i="2" s="1"/>
  <c r="F665" i="2"/>
  <c r="H665" i="2" s="1"/>
  <c r="F666" i="2"/>
  <c r="F667" i="2"/>
  <c r="F668" i="2"/>
  <c r="F669" i="2"/>
  <c r="F670" i="2"/>
  <c r="F671" i="2"/>
  <c r="F672" i="2"/>
  <c r="F673" i="2"/>
  <c r="F674" i="2"/>
  <c r="F675" i="2"/>
  <c r="F676" i="2"/>
  <c r="F677" i="2"/>
  <c r="G677" i="2" s="1"/>
  <c r="F678" i="2"/>
  <c r="F679" i="2"/>
  <c r="F680" i="2"/>
  <c r="H680" i="2" s="1"/>
  <c r="F681" i="2"/>
  <c r="F682" i="2"/>
  <c r="F683" i="2"/>
  <c r="F684" i="2"/>
  <c r="F685" i="2"/>
  <c r="F686" i="2"/>
  <c r="F687" i="2"/>
  <c r="F688" i="2"/>
  <c r="F689" i="2"/>
  <c r="I689" i="2" s="1"/>
  <c r="F690" i="2"/>
  <c r="F691" i="2"/>
  <c r="I691" i="2" s="1"/>
  <c r="F692" i="2"/>
  <c r="G692" i="2" s="1"/>
  <c r="F693" i="2"/>
  <c r="F694" i="2"/>
  <c r="F695" i="2"/>
  <c r="F696" i="2"/>
  <c r="F697" i="2"/>
  <c r="F698" i="2"/>
  <c r="F699" i="2"/>
  <c r="F700" i="2"/>
  <c r="H700" i="2" s="1"/>
  <c r="F701" i="2"/>
  <c r="F702" i="2"/>
  <c r="F703" i="2"/>
  <c r="F704" i="2"/>
  <c r="F705" i="2"/>
  <c r="F706" i="2"/>
  <c r="F707" i="2"/>
  <c r="F708" i="2"/>
  <c r="F709" i="2"/>
  <c r="F710" i="2"/>
  <c r="F711" i="2"/>
  <c r="F712" i="2"/>
  <c r="G712" i="2" s="1"/>
  <c r="F713" i="2"/>
  <c r="F714" i="2"/>
  <c r="G714" i="2" s="1"/>
  <c r="F715" i="2"/>
  <c r="F716" i="2"/>
  <c r="F717" i="2"/>
  <c r="F718" i="2"/>
  <c r="F719" i="2"/>
  <c r="F720" i="2"/>
  <c r="F721" i="2"/>
  <c r="F722" i="2"/>
  <c r="I722" i="2" s="1"/>
  <c r="F723" i="2"/>
  <c r="F724" i="2"/>
  <c r="G724" i="2" s="1"/>
  <c r="F725" i="2"/>
  <c r="F726" i="2"/>
  <c r="F727" i="2"/>
  <c r="F728" i="2"/>
  <c r="F729" i="2"/>
  <c r="F730" i="2"/>
  <c r="F731" i="2"/>
  <c r="F732" i="2"/>
  <c r="F733" i="2"/>
  <c r="F734" i="2"/>
  <c r="F735" i="2"/>
  <c r="F736" i="2"/>
  <c r="I736" i="2" s="1"/>
  <c r="F737" i="2"/>
  <c r="F738" i="2"/>
  <c r="F739" i="2"/>
  <c r="F740" i="2"/>
  <c r="F741" i="2"/>
  <c r="F742" i="2"/>
  <c r="F743" i="2"/>
  <c r="F744" i="2"/>
  <c r="G744" i="2" s="1"/>
  <c r="F745" i="2"/>
  <c r="F746" i="2"/>
  <c r="F747" i="2"/>
  <c r="F748" i="2"/>
  <c r="F749" i="2"/>
  <c r="F750" i="2"/>
  <c r="F751" i="2"/>
  <c r="G751" i="2" s="1"/>
  <c r="F752" i="2"/>
  <c r="F753" i="2"/>
  <c r="F754" i="2"/>
  <c r="F755" i="2"/>
  <c r="F756" i="2"/>
  <c r="F757" i="2"/>
  <c r="F758" i="2"/>
  <c r="F759" i="2"/>
  <c r="I759" i="2" s="1"/>
  <c r="F760" i="2"/>
  <c r="F761" i="2"/>
  <c r="F762" i="2"/>
  <c r="F763" i="2"/>
  <c r="F764" i="2"/>
  <c r="F765" i="2"/>
  <c r="G765" i="2" s="1"/>
  <c r="F766" i="2"/>
  <c r="F767" i="2"/>
  <c r="F768" i="2"/>
  <c r="F769" i="2"/>
  <c r="F770" i="2"/>
  <c r="F771" i="2"/>
  <c r="F772" i="2"/>
  <c r="I772" i="2" s="1"/>
  <c r="F773" i="2"/>
  <c r="I773" i="2" s="1"/>
  <c r="F774" i="2"/>
  <c r="F775" i="2"/>
  <c r="F776" i="2"/>
  <c r="F777" i="2"/>
  <c r="F778" i="2"/>
  <c r="F779" i="2"/>
  <c r="F780" i="2"/>
  <c r="G780" i="2" s="1"/>
  <c r="F781" i="2"/>
  <c r="F782" i="2"/>
  <c r="F783" i="2"/>
  <c r="F784" i="2"/>
  <c r="F785" i="2"/>
  <c r="F786" i="2"/>
  <c r="I786" i="2" s="1"/>
  <c r="F787" i="2"/>
  <c r="I787" i="2" s="1"/>
  <c r="F788" i="2"/>
  <c r="F789" i="2"/>
  <c r="F790" i="2"/>
  <c r="F791" i="2"/>
  <c r="F792" i="2"/>
  <c r="F793" i="2"/>
  <c r="F794" i="2"/>
  <c r="G794" i="2" s="1"/>
  <c r="F795" i="2"/>
  <c r="F796" i="2"/>
  <c r="F797" i="2"/>
  <c r="F798" i="2"/>
  <c r="F799" i="2"/>
  <c r="F800" i="2"/>
  <c r="I800" i="2" s="1"/>
  <c r="F801" i="2"/>
  <c r="I801" i="2" s="1"/>
  <c r="F802" i="2"/>
  <c r="G802" i="2" s="1"/>
  <c r="F803" i="2"/>
  <c r="F804" i="2"/>
  <c r="F805" i="2"/>
  <c r="F806" i="2"/>
  <c r="F807" i="2"/>
  <c r="F808" i="2"/>
  <c r="I808" i="2" s="1"/>
  <c r="F809" i="2"/>
  <c r="F810" i="2"/>
  <c r="F811" i="2"/>
  <c r="F812" i="2"/>
  <c r="F813" i="2"/>
  <c r="F814" i="2"/>
  <c r="F815" i="2"/>
  <c r="G815" i="2" s="1"/>
  <c r="F816" i="2"/>
  <c r="G816" i="2" s="1"/>
  <c r="F817" i="2"/>
  <c r="F818" i="2"/>
  <c r="F819" i="2"/>
  <c r="F820" i="2"/>
  <c r="F821" i="2"/>
  <c r="F822" i="2"/>
  <c r="G822" i="2" s="1"/>
  <c r="F823" i="2"/>
  <c r="I823" i="2" s="1"/>
  <c r="F824" i="2"/>
  <c r="F825" i="2"/>
  <c r="F826" i="2"/>
  <c r="F827" i="2"/>
  <c r="F828" i="2"/>
  <c r="F829" i="2"/>
  <c r="G829" i="2" s="1"/>
  <c r="F830" i="2"/>
  <c r="F831" i="2"/>
  <c r="F832" i="2"/>
  <c r="F833" i="2"/>
  <c r="F834" i="2"/>
  <c r="F835" i="2"/>
  <c r="F836" i="2"/>
  <c r="F837" i="2"/>
  <c r="I837" i="2" s="1"/>
  <c r="F838" i="2"/>
  <c r="F839" i="2"/>
  <c r="F840" i="2"/>
  <c r="F841" i="2"/>
  <c r="F842" i="2"/>
  <c r="F843" i="2"/>
  <c r="I843" i="2" s="1"/>
  <c r="F844" i="2"/>
  <c r="H844" i="2" s="1"/>
  <c r="F845" i="2"/>
  <c r="F846" i="2"/>
  <c r="F847" i="2"/>
  <c r="F848" i="2"/>
  <c r="F849" i="2"/>
  <c r="F850" i="2"/>
  <c r="I850" i="2" s="1"/>
  <c r="F851" i="2"/>
  <c r="F852" i="2"/>
  <c r="F853" i="2"/>
  <c r="F854" i="2"/>
  <c r="G854" i="2" s="1"/>
  <c r="F855" i="2"/>
  <c r="I855" i="2" s="1"/>
  <c r="F856" i="2"/>
  <c r="F857" i="2"/>
  <c r="F858" i="2"/>
  <c r="F859" i="2"/>
  <c r="F860" i="2"/>
  <c r="I860" i="2" s="1"/>
  <c r="F861" i="2"/>
  <c r="I861" i="2" s="1"/>
  <c r="F862" i="2"/>
  <c r="F863" i="2"/>
  <c r="F864" i="2"/>
  <c r="F865" i="2"/>
  <c r="F866" i="2"/>
  <c r="F867" i="2"/>
  <c r="F868" i="2"/>
  <c r="F869" i="2"/>
  <c r="F870" i="2"/>
  <c r="F871" i="2"/>
  <c r="G871" i="2" s="1"/>
  <c r="F872" i="2"/>
  <c r="G872" i="2" s="1"/>
  <c r="F873" i="2"/>
  <c r="F874" i="2"/>
  <c r="F875" i="2"/>
  <c r="H875" i="2" s="1"/>
  <c r="F876" i="2"/>
  <c r="F877" i="2"/>
  <c r="I877" i="2" s="1"/>
  <c r="F878" i="2"/>
  <c r="F879" i="2"/>
  <c r="F880" i="2"/>
  <c r="I880" i="2" s="1"/>
  <c r="F881" i="2"/>
  <c r="G881" i="2" s="1"/>
  <c r="F882" i="2"/>
  <c r="F883" i="2"/>
  <c r="F884" i="2"/>
  <c r="F885" i="2"/>
  <c r="F886" i="2"/>
  <c r="H886" i="2" s="1"/>
  <c r="F887" i="2"/>
  <c r="G887" i="2" s="1"/>
  <c r="F888" i="2"/>
  <c r="F889" i="2"/>
  <c r="F890" i="2"/>
  <c r="G890" i="2" s="1"/>
  <c r="F891" i="2"/>
  <c r="F892" i="2"/>
  <c r="F893" i="2"/>
  <c r="F894" i="2"/>
  <c r="F895" i="2"/>
  <c r="I895" i="2" s="1"/>
  <c r="F896" i="2"/>
  <c r="I896" i="2" s="1"/>
  <c r="F897" i="2"/>
  <c r="F898" i="2"/>
  <c r="F899" i="2"/>
  <c r="H899" i="2" s="1"/>
  <c r="F900" i="2"/>
  <c r="I900" i="2" s="1"/>
  <c r="F901" i="2"/>
  <c r="F902" i="2"/>
  <c r="F903" i="2"/>
  <c r="F904" i="2"/>
  <c r="G904" i="2" s="1"/>
  <c r="F905" i="2"/>
  <c r="F906" i="2"/>
  <c r="F907" i="2"/>
  <c r="F908" i="2"/>
  <c r="F909" i="2"/>
  <c r="I909" i="2" s="1"/>
  <c r="F910" i="2"/>
  <c r="F911" i="2"/>
  <c r="F912" i="2"/>
  <c r="G912" i="2" s="1"/>
  <c r="F913" i="2"/>
  <c r="F914" i="2"/>
  <c r="F915" i="2"/>
  <c r="F916" i="2"/>
  <c r="F917" i="2"/>
  <c r="G917" i="2" s="1"/>
  <c r="F918" i="2"/>
  <c r="F919" i="2"/>
  <c r="F920" i="2"/>
  <c r="I920" i="2" s="1"/>
  <c r="F921" i="2"/>
  <c r="F922" i="2"/>
  <c r="I922" i="2" s="1"/>
  <c r="F923" i="2"/>
  <c r="F924" i="2"/>
  <c r="F925" i="2"/>
  <c r="G925" i="2" s="1"/>
  <c r="F926" i="2"/>
  <c r="G926" i="2" s="1"/>
  <c r="F927" i="2"/>
  <c r="F928" i="2"/>
  <c r="F929" i="2"/>
  <c r="F930" i="2"/>
  <c r="G930" i="2" s="1"/>
  <c r="F931" i="2"/>
  <c r="F932" i="2"/>
  <c r="F933" i="2"/>
  <c r="I933" i="2" s="1"/>
  <c r="F934" i="2"/>
  <c r="F935" i="2"/>
  <c r="F936" i="2"/>
  <c r="F937" i="2"/>
  <c r="F938" i="2"/>
  <c r="G938" i="2" s="1"/>
  <c r="F939" i="2"/>
  <c r="F940" i="2"/>
  <c r="F941" i="2"/>
  <c r="F942" i="2"/>
  <c r="F943" i="2"/>
  <c r="G943" i="2" s="1"/>
  <c r="F944" i="2"/>
  <c r="F945" i="2"/>
  <c r="F946" i="2"/>
  <c r="I946" i="2" s="1"/>
  <c r="F947" i="2"/>
  <c r="I947" i="2" s="1"/>
  <c r="F948" i="2"/>
  <c r="F949" i="2"/>
  <c r="F950" i="2"/>
  <c r="F951" i="2"/>
  <c r="G951" i="2" s="1"/>
  <c r="F952" i="2"/>
  <c r="G952" i="2" s="1"/>
  <c r="F953" i="2"/>
  <c r="F954" i="2"/>
  <c r="F955" i="2"/>
  <c r="I955" i="2" s="1"/>
  <c r="F956" i="2"/>
  <c r="I956" i="2" s="1"/>
  <c r="F957" i="2"/>
  <c r="F958" i="2"/>
  <c r="F959" i="2"/>
  <c r="F960" i="2"/>
  <c r="I960" i="2" s="1"/>
  <c r="F961" i="2"/>
  <c r="F962" i="2"/>
  <c r="F963" i="2"/>
  <c r="F964" i="2"/>
  <c r="F965" i="2"/>
  <c r="G965" i="2" s="1"/>
  <c r="F966" i="2"/>
  <c r="F967" i="2"/>
  <c r="I967" i="2" s="1"/>
  <c r="F968" i="2"/>
  <c r="I968" i="2" s="1"/>
  <c r="F969" i="2"/>
  <c r="F970" i="2"/>
  <c r="F971" i="2"/>
  <c r="I971" i="2" s="1"/>
  <c r="F972" i="2"/>
  <c r="F973" i="2"/>
  <c r="F974" i="2"/>
  <c r="F975" i="2"/>
  <c r="G975" i="2" s="1"/>
  <c r="F976" i="2"/>
  <c r="F977" i="2"/>
  <c r="F978" i="2"/>
  <c r="G978" i="2" s="1"/>
  <c r="F979" i="2"/>
  <c r="F980" i="2"/>
  <c r="F981" i="2"/>
  <c r="F982" i="2"/>
  <c r="F983" i="2"/>
  <c r="G983" i="2" s="1"/>
  <c r="F984" i="2"/>
  <c r="F985" i="2"/>
  <c r="I985" i="2" s="1"/>
  <c r="F986" i="2"/>
  <c r="I986" i="2" s="1"/>
  <c r="F987" i="2"/>
  <c r="F988" i="2"/>
  <c r="F989" i="2"/>
  <c r="G989" i="2" s="1"/>
  <c r="F990" i="2"/>
  <c r="F991" i="2"/>
  <c r="F992" i="2"/>
  <c r="G992" i="2" s="1"/>
  <c r="F993" i="2"/>
  <c r="I993" i="2" s="1"/>
  <c r="F994" i="2"/>
  <c r="F995" i="2"/>
  <c r="F996" i="2"/>
  <c r="G996" i="2" s="1"/>
  <c r="F997" i="2"/>
  <c r="F998" i="2"/>
  <c r="F999" i="2"/>
  <c r="I999" i="2" s="1"/>
  <c r="F1000" i="2"/>
  <c r="I1000" i="2" s="1"/>
  <c r="F1001" i="2"/>
  <c r="F1002" i="2"/>
  <c r="F1003" i="2"/>
  <c r="I1003" i="2" s="1"/>
  <c r="F1004" i="2"/>
  <c r="H1004" i="2" s="1"/>
  <c r="F1005" i="2"/>
  <c r="F1006" i="2"/>
  <c r="F1007" i="2"/>
  <c r="H1007" i="2" s="1"/>
  <c r="F1008" i="2"/>
  <c r="F1009" i="2"/>
  <c r="F1010" i="2"/>
  <c r="G1010" i="2" s="1"/>
  <c r="F1011" i="2"/>
  <c r="F1012" i="2"/>
  <c r="F1013" i="2"/>
  <c r="F1014" i="2"/>
  <c r="G1014" i="2" s="1"/>
  <c r="F1015" i="2"/>
  <c r="G1015" i="2" s="1"/>
  <c r="F1016" i="2"/>
  <c r="F1017" i="2"/>
  <c r="F1018" i="2"/>
  <c r="I1018" i="2" s="1"/>
  <c r="F1019" i="2"/>
  <c r="F1020" i="2"/>
  <c r="F1021" i="2"/>
  <c r="G1021" i="2" s="1"/>
  <c r="F1022" i="2"/>
  <c r="F1023" i="2"/>
  <c r="F2" i="2"/>
  <c r="G2" i="2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2" i="2"/>
  <c r="C5102" i="3"/>
  <c r="D5102" i="3" s="1"/>
  <c r="C5107" i="3"/>
  <c r="D5107" i="3" s="1"/>
  <c r="C22" i="3"/>
  <c r="C23" i="3" s="1"/>
  <c r="C24" i="3" s="1"/>
  <c r="C25" i="3" s="1"/>
  <c r="C26" i="3" s="1"/>
  <c r="C27" i="3"/>
  <c r="C28" i="3" s="1"/>
  <c r="C29" i="3" s="1"/>
  <c r="C30" i="3" s="1"/>
  <c r="C31" i="3" s="1"/>
  <c r="C32" i="3"/>
  <c r="C33" i="3" s="1"/>
  <c r="C34" i="3" s="1"/>
  <c r="C35" i="3" s="1"/>
  <c r="C36" i="3" s="1"/>
  <c r="C37" i="3"/>
  <c r="C38" i="3" s="1"/>
  <c r="C39" i="3" s="1"/>
  <c r="C40" i="3" s="1"/>
  <c r="C41" i="3" s="1"/>
  <c r="C42" i="3"/>
  <c r="C43" i="3" s="1"/>
  <c r="C44" i="3" s="1"/>
  <c r="C45" i="3" s="1"/>
  <c r="C46" i="3" s="1"/>
  <c r="C47" i="3"/>
  <c r="C48" i="3" s="1"/>
  <c r="C49" i="3" s="1"/>
  <c r="C50" i="3" s="1"/>
  <c r="C51" i="3" s="1"/>
  <c r="C52" i="3"/>
  <c r="C53" i="3" s="1"/>
  <c r="C54" i="3" s="1"/>
  <c r="C55" i="3" s="1"/>
  <c r="C56" i="3" s="1"/>
  <c r="C57" i="3"/>
  <c r="C58" i="3" s="1"/>
  <c r="C59" i="3" s="1"/>
  <c r="C60" i="3" s="1"/>
  <c r="C61" i="3" s="1"/>
  <c r="C62" i="3"/>
  <c r="C63" i="3" s="1"/>
  <c r="C64" i="3" s="1"/>
  <c r="C65" i="3" s="1"/>
  <c r="C66" i="3" s="1"/>
  <c r="C67" i="3"/>
  <c r="C68" i="3" s="1"/>
  <c r="C69" i="3" s="1"/>
  <c r="C70" i="3" s="1"/>
  <c r="C71" i="3" s="1"/>
  <c r="C72" i="3"/>
  <c r="C73" i="3" s="1"/>
  <c r="C74" i="3" s="1"/>
  <c r="C75" i="3" s="1"/>
  <c r="C76" i="3" s="1"/>
  <c r="C77" i="3"/>
  <c r="C78" i="3" s="1"/>
  <c r="C79" i="3" s="1"/>
  <c r="C80" i="3" s="1"/>
  <c r="C81" i="3" s="1"/>
  <c r="C82" i="3"/>
  <c r="C83" i="3" s="1"/>
  <c r="C84" i="3" s="1"/>
  <c r="C85" i="3" s="1"/>
  <c r="C86" i="3" s="1"/>
  <c r="C87" i="3"/>
  <c r="C88" i="3" s="1"/>
  <c r="C89" i="3" s="1"/>
  <c r="C90" i="3" s="1"/>
  <c r="C91" i="3" s="1"/>
  <c r="C92" i="3"/>
  <c r="C93" i="3" s="1"/>
  <c r="C94" i="3" s="1"/>
  <c r="C95" i="3" s="1"/>
  <c r="C96" i="3" s="1"/>
  <c r="C97" i="3"/>
  <c r="C98" i="3" s="1"/>
  <c r="C99" i="3" s="1"/>
  <c r="C100" i="3" s="1"/>
  <c r="C101" i="3" s="1"/>
  <c r="C102" i="3"/>
  <c r="C103" i="3" s="1"/>
  <c r="C104" i="3" s="1"/>
  <c r="C105" i="3" s="1"/>
  <c r="C106" i="3" s="1"/>
  <c r="C107" i="3"/>
  <c r="C108" i="3" s="1"/>
  <c r="C109" i="3" s="1"/>
  <c r="C110" i="3" s="1"/>
  <c r="C111" i="3" s="1"/>
  <c r="C112" i="3"/>
  <c r="C113" i="3" s="1"/>
  <c r="C114" i="3" s="1"/>
  <c r="C115" i="3" s="1"/>
  <c r="C116" i="3" s="1"/>
  <c r="C117" i="3"/>
  <c r="C118" i="3" s="1"/>
  <c r="C119" i="3" s="1"/>
  <c r="C120" i="3" s="1"/>
  <c r="C121" i="3" s="1"/>
  <c r="C122" i="3"/>
  <c r="C123" i="3" s="1"/>
  <c r="C124" i="3" s="1"/>
  <c r="C125" i="3" s="1"/>
  <c r="C126" i="3" s="1"/>
  <c r="C127" i="3"/>
  <c r="C128" i="3" s="1"/>
  <c r="C129" i="3" s="1"/>
  <c r="C130" i="3" s="1"/>
  <c r="C131" i="3" s="1"/>
  <c r="C132" i="3"/>
  <c r="C133" i="3" s="1"/>
  <c r="C134" i="3" s="1"/>
  <c r="C135" i="3" s="1"/>
  <c r="C136" i="3" s="1"/>
  <c r="C137" i="3"/>
  <c r="C138" i="3" s="1"/>
  <c r="C139" i="3" s="1"/>
  <c r="C140" i="3" s="1"/>
  <c r="C141" i="3" s="1"/>
  <c r="C142" i="3"/>
  <c r="C143" i="3" s="1"/>
  <c r="C144" i="3" s="1"/>
  <c r="C145" i="3" s="1"/>
  <c r="C146" i="3" s="1"/>
  <c r="C147" i="3"/>
  <c r="C148" i="3" s="1"/>
  <c r="C149" i="3" s="1"/>
  <c r="C150" i="3" s="1"/>
  <c r="C151" i="3" s="1"/>
  <c r="C152" i="3"/>
  <c r="C153" i="3" s="1"/>
  <c r="C154" i="3" s="1"/>
  <c r="C155" i="3" s="1"/>
  <c r="C156" i="3" s="1"/>
  <c r="C157" i="3"/>
  <c r="C158" i="3" s="1"/>
  <c r="C159" i="3" s="1"/>
  <c r="C160" i="3" s="1"/>
  <c r="C161" i="3" s="1"/>
  <c r="C162" i="3"/>
  <c r="C163" i="3" s="1"/>
  <c r="C164" i="3" s="1"/>
  <c r="C165" i="3" s="1"/>
  <c r="C166" i="3" s="1"/>
  <c r="C167" i="3"/>
  <c r="C168" i="3" s="1"/>
  <c r="C169" i="3" s="1"/>
  <c r="C170" i="3" s="1"/>
  <c r="C171" i="3" s="1"/>
  <c r="C172" i="3"/>
  <c r="C173" i="3" s="1"/>
  <c r="C174" i="3" s="1"/>
  <c r="C175" i="3" s="1"/>
  <c r="C176" i="3" s="1"/>
  <c r="C177" i="3"/>
  <c r="C178" i="3" s="1"/>
  <c r="C179" i="3" s="1"/>
  <c r="C180" i="3" s="1"/>
  <c r="C181" i="3" s="1"/>
  <c r="C182" i="3"/>
  <c r="C183" i="3" s="1"/>
  <c r="C184" i="3" s="1"/>
  <c r="C185" i="3" s="1"/>
  <c r="C186" i="3" s="1"/>
  <c r="C187" i="3"/>
  <c r="C188" i="3" s="1"/>
  <c r="C189" i="3" s="1"/>
  <c r="C190" i="3" s="1"/>
  <c r="C191" i="3" s="1"/>
  <c r="C192" i="3"/>
  <c r="C193" i="3" s="1"/>
  <c r="C194" i="3" s="1"/>
  <c r="C195" i="3" s="1"/>
  <c r="C196" i="3" s="1"/>
  <c r="C197" i="3"/>
  <c r="C198" i="3" s="1"/>
  <c r="C199" i="3" s="1"/>
  <c r="C200" i="3" s="1"/>
  <c r="C201" i="3" s="1"/>
  <c r="C202" i="3"/>
  <c r="C203" i="3" s="1"/>
  <c r="C204" i="3" s="1"/>
  <c r="C205" i="3" s="1"/>
  <c r="C206" i="3" s="1"/>
  <c r="C207" i="3"/>
  <c r="C208" i="3" s="1"/>
  <c r="C209" i="3" s="1"/>
  <c r="C210" i="3" s="1"/>
  <c r="C211" i="3" s="1"/>
  <c r="C212" i="3"/>
  <c r="C213" i="3" s="1"/>
  <c r="C214" i="3" s="1"/>
  <c r="C215" i="3" s="1"/>
  <c r="C216" i="3" s="1"/>
  <c r="C217" i="3"/>
  <c r="C218" i="3" s="1"/>
  <c r="C219" i="3" s="1"/>
  <c r="C220" i="3" s="1"/>
  <c r="C221" i="3" s="1"/>
  <c r="C222" i="3"/>
  <c r="C223" i="3" s="1"/>
  <c r="C224" i="3" s="1"/>
  <c r="C225" i="3" s="1"/>
  <c r="C226" i="3" s="1"/>
  <c r="C227" i="3"/>
  <c r="C228" i="3" s="1"/>
  <c r="C229" i="3" s="1"/>
  <c r="C230" i="3" s="1"/>
  <c r="C231" i="3" s="1"/>
  <c r="C232" i="3"/>
  <c r="C233" i="3" s="1"/>
  <c r="C234" i="3" s="1"/>
  <c r="C235" i="3" s="1"/>
  <c r="C236" i="3" s="1"/>
  <c r="C237" i="3"/>
  <c r="C238" i="3" s="1"/>
  <c r="C239" i="3" s="1"/>
  <c r="C240" i="3" s="1"/>
  <c r="C241" i="3" s="1"/>
  <c r="C242" i="3"/>
  <c r="C243" i="3" s="1"/>
  <c r="C244" i="3" s="1"/>
  <c r="C245" i="3" s="1"/>
  <c r="C246" i="3" s="1"/>
  <c r="C247" i="3"/>
  <c r="C248" i="3" s="1"/>
  <c r="C249" i="3" s="1"/>
  <c r="C250" i="3" s="1"/>
  <c r="C251" i="3" s="1"/>
  <c r="C252" i="3"/>
  <c r="C253" i="3" s="1"/>
  <c r="C254" i="3" s="1"/>
  <c r="C255" i="3" s="1"/>
  <c r="C256" i="3" s="1"/>
  <c r="C257" i="3"/>
  <c r="C258" i="3" s="1"/>
  <c r="C259" i="3" s="1"/>
  <c r="C260" i="3" s="1"/>
  <c r="C261" i="3" s="1"/>
  <c r="C262" i="3"/>
  <c r="C263" i="3" s="1"/>
  <c r="C264" i="3" s="1"/>
  <c r="C265" i="3" s="1"/>
  <c r="C266" i="3" s="1"/>
  <c r="C267" i="3"/>
  <c r="C268" i="3" s="1"/>
  <c r="C269" i="3" s="1"/>
  <c r="C270" i="3" s="1"/>
  <c r="C271" i="3" s="1"/>
  <c r="C272" i="3"/>
  <c r="C273" i="3" s="1"/>
  <c r="C274" i="3" s="1"/>
  <c r="C275" i="3" s="1"/>
  <c r="C276" i="3" s="1"/>
  <c r="C277" i="3"/>
  <c r="C278" i="3" s="1"/>
  <c r="C279" i="3" s="1"/>
  <c r="C280" i="3" s="1"/>
  <c r="C281" i="3" s="1"/>
  <c r="C282" i="3"/>
  <c r="C283" i="3" s="1"/>
  <c r="C284" i="3" s="1"/>
  <c r="C285" i="3" s="1"/>
  <c r="C286" i="3" s="1"/>
  <c r="C287" i="3"/>
  <c r="C288" i="3" s="1"/>
  <c r="C289" i="3" s="1"/>
  <c r="C290" i="3" s="1"/>
  <c r="C291" i="3" s="1"/>
  <c r="C292" i="3"/>
  <c r="C293" i="3" s="1"/>
  <c r="C294" i="3" s="1"/>
  <c r="C295" i="3" s="1"/>
  <c r="C296" i="3" s="1"/>
  <c r="C297" i="3"/>
  <c r="C298" i="3" s="1"/>
  <c r="C299" i="3" s="1"/>
  <c r="C300" i="3" s="1"/>
  <c r="C301" i="3" s="1"/>
  <c r="C302" i="3"/>
  <c r="C303" i="3" s="1"/>
  <c r="C304" i="3" s="1"/>
  <c r="C305" i="3" s="1"/>
  <c r="C306" i="3" s="1"/>
  <c r="C307" i="3"/>
  <c r="C308" i="3" s="1"/>
  <c r="C309" i="3" s="1"/>
  <c r="C310" i="3" s="1"/>
  <c r="C311" i="3" s="1"/>
  <c r="C312" i="3"/>
  <c r="C313" i="3" s="1"/>
  <c r="C314" i="3" s="1"/>
  <c r="C315" i="3" s="1"/>
  <c r="C316" i="3" s="1"/>
  <c r="C317" i="3"/>
  <c r="C318" i="3" s="1"/>
  <c r="C319" i="3" s="1"/>
  <c r="C320" i="3" s="1"/>
  <c r="C321" i="3" s="1"/>
  <c r="C322" i="3"/>
  <c r="C323" i="3" s="1"/>
  <c r="C324" i="3" s="1"/>
  <c r="C325" i="3" s="1"/>
  <c r="C326" i="3" s="1"/>
  <c r="C327" i="3"/>
  <c r="C328" i="3" s="1"/>
  <c r="C329" i="3" s="1"/>
  <c r="C330" i="3" s="1"/>
  <c r="C331" i="3" s="1"/>
  <c r="C332" i="3"/>
  <c r="C333" i="3" s="1"/>
  <c r="C334" i="3" s="1"/>
  <c r="C335" i="3" s="1"/>
  <c r="C336" i="3" s="1"/>
  <c r="C337" i="3"/>
  <c r="C338" i="3" s="1"/>
  <c r="C339" i="3" s="1"/>
  <c r="C340" i="3" s="1"/>
  <c r="C341" i="3" s="1"/>
  <c r="C342" i="3"/>
  <c r="C343" i="3" s="1"/>
  <c r="C344" i="3" s="1"/>
  <c r="C345" i="3" s="1"/>
  <c r="C346" i="3" s="1"/>
  <c r="C347" i="3"/>
  <c r="C348" i="3" s="1"/>
  <c r="C349" i="3" s="1"/>
  <c r="C350" i="3" s="1"/>
  <c r="C351" i="3" s="1"/>
  <c r="C352" i="3"/>
  <c r="C353" i="3" s="1"/>
  <c r="C354" i="3" s="1"/>
  <c r="C355" i="3" s="1"/>
  <c r="C356" i="3" s="1"/>
  <c r="C357" i="3"/>
  <c r="C358" i="3" s="1"/>
  <c r="C359" i="3" s="1"/>
  <c r="C360" i="3" s="1"/>
  <c r="C361" i="3" s="1"/>
  <c r="C362" i="3"/>
  <c r="C363" i="3" s="1"/>
  <c r="C364" i="3" s="1"/>
  <c r="C365" i="3" s="1"/>
  <c r="C366" i="3" s="1"/>
  <c r="C367" i="3"/>
  <c r="C368" i="3" s="1"/>
  <c r="C369" i="3" s="1"/>
  <c r="C370" i="3" s="1"/>
  <c r="C371" i="3" s="1"/>
  <c r="C372" i="3"/>
  <c r="C373" i="3" s="1"/>
  <c r="C374" i="3" s="1"/>
  <c r="C375" i="3" s="1"/>
  <c r="C376" i="3" s="1"/>
  <c r="C377" i="3"/>
  <c r="C378" i="3" s="1"/>
  <c r="C379" i="3" s="1"/>
  <c r="C380" i="3" s="1"/>
  <c r="C381" i="3" s="1"/>
  <c r="C382" i="3"/>
  <c r="C383" i="3" s="1"/>
  <c r="C384" i="3" s="1"/>
  <c r="C385" i="3" s="1"/>
  <c r="C386" i="3" s="1"/>
  <c r="C387" i="3"/>
  <c r="C388" i="3" s="1"/>
  <c r="C389" i="3" s="1"/>
  <c r="C390" i="3" s="1"/>
  <c r="C391" i="3" s="1"/>
  <c r="C392" i="3"/>
  <c r="C393" i="3" s="1"/>
  <c r="C394" i="3" s="1"/>
  <c r="C395" i="3" s="1"/>
  <c r="C396" i="3" s="1"/>
  <c r="C397" i="3"/>
  <c r="C398" i="3" s="1"/>
  <c r="C399" i="3" s="1"/>
  <c r="C400" i="3" s="1"/>
  <c r="C401" i="3" s="1"/>
  <c r="C402" i="3"/>
  <c r="C403" i="3" s="1"/>
  <c r="C404" i="3" s="1"/>
  <c r="C405" i="3" s="1"/>
  <c r="C406" i="3" s="1"/>
  <c r="C407" i="3"/>
  <c r="C408" i="3" s="1"/>
  <c r="C409" i="3" s="1"/>
  <c r="C410" i="3" s="1"/>
  <c r="C411" i="3" s="1"/>
  <c r="C412" i="3"/>
  <c r="C413" i="3" s="1"/>
  <c r="C414" i="3" s="1"/>
  <c r="C415" i="3" s="1"/>
  <c r="C416" i="3" s="1"/>
  <c r="C417" i="3"/>
  <c r="C418" i="3" s="1"/>
  <c r="C419" i="3" s="1"/>
  <c r="C420" i="3" s="1"/>
  <c r="C421" i="3" s="1"/>
  <c r="C422" i="3"/>
  <c r="C423" i="3" s="1"/>
  <c r="C424" i="3" s="1"/>
  <c r="C425" i="3" s="1"/>
  <c r="C426" i="3" s="1"/>
  <c r="C427" i="3"/>
  <c r="C428" i="3" s="1"/>
  <c r="C429" i="3" s="1"/>
  <c r="C430" i="3" s="1"/>
  <c r="C431" i="3" s="1"/>
  <c r="C432" i="3"/>
  <c r="C433" i="3" s="1"/>
  <c r="C434" i="3" s="1"/>
  <c r="C435" i="3" s="1"/>
  <c r="C436" i="3" s="1"/>
  <c r="C437" i="3"/>
  <c r="C438" i="3" s="1"/>
  <c r="C439" i="3" s="1"/>
  <c r="C440" i="3" s="1"/>
  <c r="C441" i="3" s="1"/>
  <c r="C442" i="3"/>
  <c r="C443" i="3" s="1"/>
  <c r="C444" i="3" s="1"/>
  <c r="C445" i="3" s="1"/>
  <c r="C446" i="3" s="1"/>
  <c r="C447" i="3"/>
  <c r="C448" i="3" s="1"/>
  <c r="C449" i="3" s="1"/>
  <c r="C450" i="3" s="1"/>
  <c r="C451" i="3" s="1"/>
  <c r="C452" i="3"/>
  <c r="C453" i="3" s="1"/>
  <c r="C454" i="3" s="1"/>
  <c r="C455" i="3" s="1"/>
  <c r="C456" i="3" s="1"/>
  <c r="C457" i="3"/>
  <c r="C458" i="3" s="1"/>
  <c r="C459" i="3" s="1"/>
  <c r="C460" i="3" s="1"/>
  <c r="C461" i="3" s="1"/>
  <c r="C462" i="3"/>
  <c r="C463" i="3" s="1"/>
  <c r="C464" i="3" s="1"/>
  <c r="C465" i="3" s="1"/>
  <c r="C466" i="3" s="1"/>
  <c r="C467" i="3"/>
  <c r="C468" i="3" s="1"/>
  <c r="C469" i="3" s="1"/>
  <c r="C470" i="3" s="1"/>
  <c r="C471" i="3" s="1"/>
  <c r="C472" i="3"/>
  <c r="C473" i="3" s="1"/>
  <c r="C474" i="3" s="1"/>
  <c r="C475" i="3" s="1"/>
  <c r="C476" i="3" s="1"/>
  <c r="C477" i="3"/>
  <c r="C478" i="3" s="1"/>
  <c r="C479" i="3" s="1"/>
  <c r="C480" i="3" s="1"/>
  <c r="C481" i="3" s="1"/>
  <c r="C482" i="3"/>
  <c r="C483" i="3" s="1"/>
  <c r="C484" i="3" s="1"/>
  <c r="C485" i="3" s="1"/>
  <c r="C486" i="3" s="1"/>
  <c r="C487" i="3"/>
  <c r="C488" i="3" s="1"/>
  <c r="C489" i="3" s="1"/>
  <c r="C490" i="3" s="1"/>
  <c r="C491" i="3" s="1"/>
  <c r="C492" i="3"/>
  <c r="C493" i="3" s="1"/>
  <c r="C494" i="3" s="1"/>
  <c r="C495" i="3" s="1"/>
  <c r="C496" i="3" s="1"/>
  <c r="C497" i="3"/>
  <c r="C498" i="3" s="1"/>
  <c r="C499" i="3" s="1"/>
  <c r="C500" i="3" s="1"/>
  <c r="C501" i="3" s="1"/>
  <c r="C502" i="3"/>
  <c r="C503" i="3" s="1"/>
  <c r="C504" i="3" s="1"/>
  <c r="C505" i="3" s="1"/>
  <c r="C506" i="3" s="1"/>
  <c r="C507" i="3"/>
  <c r="C508" i="3" s="1"/>
  <c r="C509" i="3" s="1"/>
  <c r="C510" i="3" s="1"/>
  <c r="C511" i="3" s="1"/>
  <c r="C512" i="3"/>
  <c r="C513" i="3" s="1"/>
  <c r="C514" i="3" s="1"/>
  <c r="C515" i="3" s="1"/>
  <c r="C516" i="3" s="1"/>
  <c r="C517" i="3"/>
  <c r="C518" i="3" s="1"/>
  <c r="C519" i="3" s="1"/>
  <c r="C520" i="3" s="1"/>
  <c r="C521" i="3" s="1"/>
  <c r="C522" i="3"/>
  <c r="C523" i="3" s="1"/>
  <c r="C524" i="3" s="1"/>
  <c r="C525" i="3" s="1"/>
  <c r="C526" i="3" s="1"/>
  <c r="C527" i="3"/>
  <c r="C528" i="3" s="1"/>
  <c r="C529" i="3" s="1"/>
  <c r="C530" i="3" s="1"/>
  <c r="C531" i="3" s="1"/>
  <c r="C532" i="3"/>
  <c r="C533" i="3" s="1"/>
  <c r="C534" i="3" s="1"/>
  <c r="C535" i="3" s="1"/>
  <c r="C536" i="3" s="1"/>
  <c r="C537" i="3"/>
  <c r="C538" i="3" s="1"/>
  <c r="C539" i="3" s="1"/>
  <c r="C540" i="3" s="1"/>
  <c r="C541" i="3" s="1"/>
  <c r="C542" i="3"/>
  <c r="C543" i="3" s="1"/>
  <c r="C544" i="3" s="1"/>
  <c r="C545" i="3" s="1"/>
  <c r="C546" i="3" s="1"/>
  <c r="C547" i="3"/>
  <c r="C548" i="3" s="1"/>
  <c r="C549" i="3" s="1"/>
  <c r="C550" i="3" s="1"/>
  <c r="C551" i="3" s="1"/>
  <c r="C552" i="3"/>
  <c r="C553" i="3" s="1"/>
  <c r="C554" i="3" s="1"/>
  <c r="C555" i="3" s="1"/>
  <c r="C556" i="3" s="1"/>
  <c r="C557" i="3"/>
  <c r="C558" i="3" s="1"/>
  <c r="C559" i="3" s="1"/>
  <c r="C560" i="3" s="1"/>
  <c r="C561" i="3" s="1"/>
  <c r="C562" i="3"/>
  <c r="C563" i="3" s="1"/>
  <c r="C564" i="3" s="1"/>
  <c r="C565" i="3" s="1"/>
  <c r="C566" i="3" s="1"/>
  <c r="C567" i="3"/>
  <c r="C568" i="3" s="1"/>
  <c r="C569" i="3" s="1"/>
  <c r="C570" i="3" s="1"/>
  <c r="C571" i="3" s="1"/>
  <c r="C572" i="3"/>
  <c r="C573" i="3" s="1"/>
  <c r="C574" i="3" s="1"/>
  <c r="C577" i="3"/>
  <c r="C578" i="3" s="1"/>
  <c r="C579" i="3" s="1"/>
  <c r="C580" i="3" s="1"/>
  <c r="C581" i="3" s="1"/>
  <c r="C582" i="3"/>
  <c r="C583" i="3" s="1"/>
  <c r="C584" i="3" s="1"/>
  <c r="C585" i="3" s="1"/>
  <c r="C586" i="3" s="1"/>
  <c r="C587" i="3"/>
  <c r="C588" i="3" s="1"/>
  <c r="C589" i="3" s="1"/>
  <c r="C590" i="3" s="1"/>
  <c r="C591" i="3" s="1"/>
  <c r="C592" i="3"/>
  <c r="C593" i="3" s="1"/>
  <c r="C594" i="3" s="1"/>
  <c r="C595" i="3" s="1"/>
  <c r="C596" i="3" s="1"/>
  <c r="C597" i="3"/>
  <c r="C598" i="3" s="1"/>
  <c r="C599" i="3" s="1"/>
  <c r="C600" i="3" s="1"/>
  <c r="C601" i="3" s="1"/>
  <c r="C602" i="3"/>
  <c r="C603" i="3" s="1"/>
  <c r="C604" i="3" s="1"/>
  <c r="C605" i="3" s="1"/>
  <c r="C606" i="3" s="1"/>
  <c r="C607" i="3"/>
  <c r="C608" i="3" s="1"/>
  <c r="C609" i="3" s="1"/>
  <c r="C610" i="3" s="1"/>
  <c r="C611" i="3" s="1"/>
  <c r="C612" i="3"/>
  <c r="C613" i="3" s="1"/>
  <c r="C614" i="3" s="1"/>
  <c r="C615" i="3" s="1"/>
  <c r="C616" i="3" s="1"/>
  <c r="C617" i="3"/>
  <c r="C618" i="3" s="1"/>
  <c r="C619" i="3" s="1"/>
  <c r="C620" i="3" s="1"/>
  <c r="C621" i="3" s="1"/>
  <c r="C622" i="3"/>
  <c r="C623" i="3" s="1"/>
  <c r="C624" i="3" s="1"/>
  <c r="C625" i="3" s="1"/>
  <c r="C626" i="3" s="1"/>
  <c r="C627" i="3"/>
  <c r="C628" i="3" s="1"/>
  <c r="C629" i="3" s="1"/>
  <c r="C630" i="3" s="1"/>
  <c r="C631" i="3" s="1"/>
  <c r="C632" i="3"/>
  <c r="C633" i="3" s="1"/>
  <c r="C634" i="3" s="1"/>
  <c r="C635" i="3" s="1"/>
  <c r="C636" i="3" s="1"/>
  <c r="C637" i="3"/>
  <c r="C638" i="3" s="1"/>
  <c r="C639" i="3" s="1"/>
  <c r="C640" i="3" s="1"/>
  <c r="C641" i="3" s="1"/>
  <c r="C642" i="3"/>
  <c r="C643" i="3" s="1"/>
  <c r="C644" i="3" s="1"/>
  <c r="C645" i="3" s="1"/>
  <c r="C646" i="3" s="1"/>
  <c r="C647" i="3"/>
  <c r="C648" i="3" s="1"/>
  <c r="C649" i="3" s="1"/>
  <c r="C650" i="3" s="1"/>
  <c r="C651" i="3" s="1"/>
  <c r="C652" i="3"/>
  <c r="C653" i="3" s="1"/>
  <c r="C654" i="3" s="1"/>
  <c r="C655" i="3" s="1"/>
  <c r="C656" i="3" s="1"/>
  <c r="C657" i="3"/>
  <c r="C658" i="3" s="1"/>
  <c r="C659" i="3" s="1"/>
  <c r="C660" i="3" s="1"/>
  <c r="C661" i="3" s="1"/>
  <c r="C662" i="3"/>
  <c r="C663" i="3" s="1"/>
  <c r="C664" i="3" s="1"/>
  <c r="C665" i="3" s="1"/>
  <c r="C666" i="3" s="1"/>
  <c r="C667" i="3"/>
  <c r="C668" i="3" s="1"/>
  <c r="C669" i="3" s="1"/>
  <c r="C670" i="3" s="1"/>
  <c r="C671" i="3" s="1"/>
  <c r="C672" i="3"/>
  <c r="C673" i="3" s="1"/>
  <c r="C674" i="3" s="1"/>
  <c r="C675" i="3" s="1"/>
  <c r="C676" i="3" s="1"/>
  <c r="C677" i="3"/>
  <c r="C678" i="3" s="1"/>
  <c r="C679" i="3" s="1"/>
  <c r="C680" i="3" s="1"/>
  <c r="C681" i="3" s="1"/>
  <c r="C682" i="3"/>
  <c r="C683" i="3" s="1"/>
  <c r="C684" i="3" s="1"/>
  <c r="C685" i="3" s="1"/>
  <c r="C686" i="3" s="1"/>
  <c r="C687" i="3"/>
  <c r="C688" i="3" s="1"/>
  <c r="C689" i="3" s="1"/>
  <c r="C690" i="3" s="1"/>
  <c r="C691" i="3" s="1"/>
  <c r="C692" i="3"/>
  <c r="C693" i="3" s="1"/>
  <c r="C694" i="3" s="1"/>
  <c r="C695" i="3" s="1"/>
  <c r="C696" i="3" s="1"/>
  <c r="C697" i="3"/>
  <c r="C698" i="3" s="1"/>
  <c r="C699" i="3" s="1"/>
  <c r="C700" i="3" s="1"/>
  <c r="C701" i="3" s="1"/>
  <c r="C702" i="3"/>
  <c r="C703" i="3" s="1"/>
  <c r="C704" i="3" s="1"/>
  <c r="C705" i="3" s="1"/>
  <c r="C706" i="3" s="1"/>
  <c r="C707" i="3"/>
  <c r="C708" i="3" s="1"/>
  <c r="C709" i="3" s="1"/>
  <c r="C710" i="3" s="1"/>
  <c r="C711" i="3" s="1"/>
  <c r="C712" i="3"/>
  <c r="C713" i="3" s="1"/>
  <c r="C714" i="3" s="1"/>
  <c r="C715" i="3" s="1"/>
  <c r="C716" i="3" s="1"/>
  <c r="C717" i="3"/>
  <c r="C718" i="3" s="1"/>
  <c r="C719" i="3" s="1"/>
  <c r="C720" i="3" s="1"/>
  <c r="C721" i="3" s="1"/>
  <c r="C722" i="3"/>
  <c r="C727" i="3"/>
  <c r="C728" i="3" s="1"/>
  <c r="C729" i="3" s="1"/>
  <c r="C730" i="3" s="1"/>
  <c r="C731" i="3" s="1"/>
  <c r="C732" i="3"/>
  <c r="C733" i="3" s="1"/>
  <c r="C734" i="3" s="1"/>
  <c r="C735" i="3" s="1"/>
  <c r="C736" i="3" s="1"/>
  <c r="C737" i="3"/>
  <c r="C738" i="3" s="1"/>
  <c r="C739" i="3" s="1"/>
  <c r="C740" i="3" s="1"/>
  <c r="C741" i="3" s="1"/>
  <c r="C742" i="3"/>
  <c r="C743" i="3" s="1"/>
  <c r="C744" i="3" s="1"/>
  <c r="C745" i="3" s="1"/>
  <c r="C746" i="3" s="1"/>
  <c r="C747" i="3"/>
  <c r="C748" i="3" s="1"/>
  <c r="C749" i="3" s="1"/>
  <c r="C750" i="3" s="1"/>
  <c r="C751" i="3" s="1"/>
  <c r="C752" i="3"/>
  <c r="C753" i="3" s="1"/>
  <c r="C754" i="3" s="1"/>
  <c r="C755" i="3" s="1"/>
  <c r="C756" i="3" s="1"/>
  <c r="C757" i="3"/>
  <c r="C758" i="3" s="1"/>
  <c r="C759" i="3" s="1"/>
  <c r="C760" i="3" s="1"/>
  <c r="C761" i="3" s="1"/>
  <c r="C762" i="3"/>
  <c r="C763" i="3" s="1"/>
  <c r="C764" i="3" s="1"/>
  <c r="C765" i="3" s="1"/>
  <c r="C766" i="3" s="1"/>
  <c r="C767" i="3"/>
  <c r="C768" i="3" s="1"/>
  <c r="C769" i="3" s="1"/>
  <c r="C770" i="3" s="1"/>
  <c r="C771" i="3" s="1"/>
  <c r="C772" i="3"/>
  <c r="C773" i="3" s="1"/>
  <c r="C774" i="3" s="1"/>
  <c r="C775" i="3" s="1"/>
  <c r="C776" i="3" s="1"/>
  <c r="C777" i="3"/>
  <c r="C778" i="3" s="1"/>
  <c r="C779" i="3" s="1"/>
  <c r="C780" i="3" s="1"/>
  <c r="C781" i="3" s="1"/>
  <c r="C782" i="3"/>
  <c r="C783" i="3" s="1"/>
  <c r="C784" i="3" s="1"/>
  <c r="C787" i="3"/>
  <c r="C788" i="3" s="1"/>
  <c r="C792" i="3"/>
  <c r="C793" i="3" s="1"/>
  <c r="C794" i="3" s="1"/>
  <c r="C795" i="3" s="1"/>
  <c r="C796" i="3" s="1"/>
  <c r="C797" i="3"/>
  <c r="C798" i="3" s="1"/>
  <c r="C799" i="3" s="1"/>
  <c r="C800" i="3" s="1"/>
  <c r="C801" i="3" s="1"/>
  <c r="C802" i="3"/>
  <c r="C803" i="3" s="1"/>
  <c r="C804" i="3" s="1"/>
  <c r="C805" i="3" s="1"/>
  <c r="C806" i="3" s="1"/>
  <c r="C807" i="3"/>
  <c r="C808" i="3" s="1"/>
  <c r="C809" i="3" s="1"/>
  <c r="C810" i="3" s="1"/>
  <c r="C811" i="3" s="1"/>
  <c r="C812" i="3"/>
  <c r="C813" i="3" s="1"/>
  <c r="C814" i="3" s="1"/>
  <c r="C815" i="3" s="1"/>
  <c r="C816" i="3" s="1"/>
  <c r="C817" i="3"/>
  <c r="C818" i="3" s="1"/>
  <c r="C819" i="3" s="1"/>
  <c r="C820" i="3" s="1"/>
  <c r="C821" i="3" s="1"/>
  <c r="C822" i="3"/>
  <c r="C823" i="3" s="1"/>
  <c r="C824" i="3" s="1"/>
  <c r="C827" i="3"/>
  <c r="C828" i="3" s="1"/>
  <c r="C829" i="3" s="1"/>
  <c r="C830" i="3" s="1"/>
  <c r="C831" i="3" s="1"/>
  <c r="C832" i="3"/>
  <c r="C833" i="3" s="1"/>
  <c r="C834" i="3" s="1"/>
  <c r="C835" i="3" s="1"/>
  <c r="C836" i="3" s="1"/>
  <c r="C837" i="3"/>
  <c r="C838" i="3" s="1"/>
  <c r="C839" i="3" s="1"/>
  <c r="C840" i="3" s="1"/>
  <c r="C841" i="3" s="1"/>
  <c r="C842" i="3"/>
  <c r="C843" i="3" s="1"/>
  <c r="C844" i="3" s="1"/>
  <c r="C845" i="3" s="1"/>
  <c r="C846" i="3" s="1"/>
  <c r="C847" i="3"/>
  <c r="C848" i="3" s="1"/>
  <c r="C849" i="3" s="1"/>
  <c r="C850" i="3" s="1"/>
  <c r="C851" i="3" s="1"/>
  <c r="C852" i="3"/>
  <c r="C853" i="3" s="1"/>
  <c r="C854" i="3" s="1"/>
  <c r="C855" i="3" s="1"/>
  <c r="C856" i="3" s="1"/>
  <c r="C857" i="3"/>
  <c r="C858" i="3" s="1"/>
  <c r="C859" i="3" s="1"/>
  <c r="C860" i="3" s="1"/>
  <c r="C861" i="3" s="1"/>
  <c r="C862" i="3"/>
  <c r="C863" i="3" s="1"/>
  <c r="C864" i="3" s="1"/>
  <c r="C867" i="3"/>
  <c r="C868" i="3" s="1"/>
  <c r="C872" i="3"/>
  <c r="C873" i="3" s="1"/>
  <c r="C874" i="3" s="1"/>
  <c r="C875" i="3" s="1"/>
  <c r="C876" i="3" s="1"/>
  <c r="C877" i="3"/>
  <c r="C878" i="3" s="1"/>
  <c r="C879" i="3" s="1"/>
  <c r="C880" i="3" s="1"/>
  <c r="C881" i="3" s="1"/>
  <c r="C882" i="3"/>
  <c r="C883" i="3" s="1"/>
  <c r="C884" i="3" s="1"/>
  <c r="C887" i="3"/>
  <c r="C888" i="3" s="1"/>
  <c r="C889" i="3" s="1"/>
  <c r="C890" i="3" s="1"/>
  <c r="C891" i="3" s="1"/>
  <c r="C892" i="3"/>
  <c r="C893" i="3" s="1"/>
  <c r="C894" i="3" s="1"/>
  <c r="C895" i="3" s="1"/>
  <c r="C896" i="3" s="1"/>
  <c r="C897" i="3"/>
  <c r="C898" i="3" s="1"/>
  <c r="C899" i="3" s="1"/>
  <c r="C900" i="3" s="1"/>
  <c r="C901" i="3" s="1"/>
  <c r="C902" i="3"/>
  <c r="C903" i="3" s="1"/>
  <c r="C904" i="3" s="1"/>
  <c r="C905" i="3" s="1"/>
  <c r="C906" i="3" s="1"/>
  <c r="C907" i="3"/>
  <c r="C908" i="3" s="1"/>
  <c r="C909" i="3" s="1"/>
  <c r="C910" i="3" s="1"/>
  <c r="C911" i="3" s="1"/>
  <c r="C912" i="3"/>
  <c r="C913" i="3" s="1"/>
  <c r="C914" i="3" s="1"/>
  <c r="C915" i="3" s="1"/>
  <c r="C916" i="3" s="1"/>
  <c r="C917" i="3"/>
  <c r="C918" i="3" s="1"/>
  <c r="C919" i="3" s="1"/>
  <c r="C920" i="3" s="1"/>
  <c r="C921" i="3" s="1"/>
  <c r="C922" i="3"/>
  <c r="C923" i="3" s="1"/>
  <c r="C924" i="3" s="1"/>
  <c r="C925" i="3" s="1"/>
  <c r="C926" i="3" s="1"/>
  <c r="C927" i="3"/>
  <c r="C928" i="3" s="1"/>
  <c r="C929" i="3" s="1"/>
  <c r="C930" i="3" s="1"/>
  <c r="C931" i="3" s="1"/>
  <c r="C932" i="3"/>
  <c r="C933" i="3" s="1"/>
  <c r="C934" i="3" s="1"/>
  <c r="C935" i="3" s="1"/>
  <c r="C936" i="3" s="1"/>
  <c r="C937" i="3"/>
  <c r="C938" i="3" s="1"/>
  <c r="C939" i="3" s="1"/>
  <c r="C940" i="3" s="1"/>
  <c r="C941" i="3" s="1"/>
  <c r="C942" i="3"/>
  <c r="C943" i="3" s="1"/>
  <c r="C944" i="3" s="1"/>
  <c r="C945" i="3" s="1"/>
  <c r="C946" i="3" s="1"/>
  <c r="C947" i="3"/>
  <c r="C948" i="3" s="1"/>
  <c r="C949" i="3" s="1"/>
  <c r="C950" i="3" s="1"/>
  <c r="C951" i="3" s="1"/>
  <c r="C952" i="3"/>
  <c r="C953" i="3" s="1"/>
  <c r="C954" i="3" s="1"/>
  <c r="C955" i="3" s="1"/>
  <c r="C956" i="3" s="1"/>
  <c r="C957" i="3"/>
  <c r="C958" i="3" s="1"/>
  <c r="C959" i="3" s="1"/>
  <c r="C960" i="3" s="1"/>
  <c r="C961" i="3" s="1"/>
  <c r="C962" i="3"/>
  <c r="C963" i="3" s="1"/>
  <c r="C964" i="3" s="1"/>
  <c r="C965" i="3" s="1"/>
  <c r="C966" i="3" s="1"/>
  <c r="C967" i="3"/>
  <c r="C968" i="3" s="1"/>
  <c r="C969" i="3" s="1"/>
  <c r="C970" i="3" s="1"/>
  <c r="C971" i="3" s="1"/>
  <c r="C972" i="3"/>
  <c r="C973" i="3" s="1"/>
  <c r="C974" i="3" s="1"/>
  <c r="C975" i="3" s="1"/>
  <c r="C976" i="3" s="1"/>
  <c r="C977" i="3"/>
  <c r="C978" i="3" s="1"/>
  <c r="C979" i="3" s="1"/>
  <c r="C980" i="3" s="1"/>
  <c r="C981" i="3" s="1"/>
  <c r="C982" i="3"/>
  <c r="C983" i="3" s="1"/>
  <c r="C984" i="3" s="1"/>
  <c r="C985" i="3" s="1"/>
  <c r="C986" i="3" s="1"/>
  <c r="C987" i="3"/>
  <c r="C988" i="3" s="1"/>
  <c r="C989" i="3" s="1"/>
  <c r="C990" i="3" s="1"/>
  <c r="C991" i="3" s="1"/>
  <c r="C992" i="3"/>
  <c r="C993" i="3" s="1"/>
  <c r="C994" i="3" s="1"/>
  <c r="C995" i="3" s="1"/>
  <c r="C996" i="3" s="1"/>
  <c r="C997" i="3"/>
  <c r="C998" i="3" s="1"/>
  <c r="C999" i="3" s="1"/>
  <c r="C1000" i="3" s="1"/>
  <c r="C1001" i="3" s="1"/>
  <c r="C1002" i="3"/>
  <c r="C1003" i="3" s="1"/>
  <c r="C1004" i="3" s="1"/>
  <c r="C1005" i="3" s="1"/>
  <c r="C1006" i="3" s="1"/>
  <c r="C1007" i="3"/>
  <c r="C1008" i="3" s="1"/>
  <c r="C1009" i="3" s="1"/>
  <c r="C1010" i="3" s="1"/>
  <c r="C1011" i="3" s="1"/>
  <c r="C1012" i="3"/>
  <c r="C1013" i="3" s="1"/>
  <c r="C1014" i="3" s="1"/>
  <c r="C1015" i="3" s="1"/>
  <c r="C1016" i="3" s="1"/>
  <c r="C1017" i="3"/>
  <c r="C1018" i="3" s="1"/>
  <c r="C1019" i="3" s="1"/>
  <c r="C1020" i="3" s="1"/>
  <c r="C1021" i="3" s="1"/>
  <c r="C1022" i="3"/>
  <c r="C1027" i="3"/>
  <c r="C1032" i="3"/>
  <c r="C1037" i="3"/>
  <c r="C1042" i="3"/>
  <c r="C1043" i="3" s="1"/>
  <c r="C1047" i="3"/>
  <c r="C1052" i="3"/>
  <c r="C1053" i="3" s="1"/>
  <c r="C1057" i="3"/>
  <c r="C1062" i="3"/>
  <c r="C1067" i="3"/>
  <c r="C1072" i="3"/>
  <c r="C1077" i="3"/>
  <c r="C1078" i="3" s="1"/>
  <c r="C1082" i="3"/>
  <c r="C1083" i="3" s="1"/>
  <c r="C1087" i="3"/>
  <c r="C1092" i="3"/>
  <c r="C1093" i="3" s="1"/>
  <c r="C1097" i="3"/>
  <c r="C1102" i="3"/>
  <c r="C1107" i="3"/>
  <c r="C1112" i="3"/>
  <c r="C1117" i="3"/>
  <c r="C1122" i="3"/>
  <c r="C1123" i="3" s="1"/>
  <c r="C1127" i="3"/>
  <c r="C1132" i="3"/>
  <c r="C1133" i="3" s="1"/>
  <c r="C1137" i="3"/>
  <c r="C1142" i="3"/>
  <c r="C1147" i="3"/>
  <c r="C1152" i="3"/>
  <c r="C1157" i="3"/>
  <c r="C1158" i="3" s="1"/>
  <c r="C1162" i="3"/>
  <c r="C1163" i="3" s="1"/>
  <c r="C1167" i="3"/>
  <c r="C1168" i="3" s="1"/>
  <c r="C1172" i="3"/>
  <c r="C1173" i="3" s="1"/>
  <c r="C1174" i="3" s="1"/>
  <c r="C1177" i="3"/>
  <c r="C1182" i="3"/>
  <c r="C1187" i="3"/>
  <c r="C1192" i="3"/>
  <c r="C1197" i="3"/>
  <c r="C1198" i="3" s="1"/>
  <c r="C1202" i="3"/>
  <c r="C1207" i="3"/>
  <c r="C1212" i="3"/>
  <c r="C1217" i="3"/>
  <c r="C1222" i="3"/>
  <c r="C1227" i="3"/>
  <c r="C1232" i="3"/>
  <c r="C1237" i="3"/>
  <c r="C1238" i="3" s="1"/>
  <c r="C1242" i="3"/>
  <c r="C1247" i="3"/>
  <c r="C1248" i="3" s="1"/>
  <c r="C1252" i="3"/>
  <c r="C1253" i="3" s="1"/>
  <c r="C1254" i="3" s="1"/>
  <c r="C1257" i="3"/>
  <c r="C1262" i="3"/>
  <c r="C1267" i="3"/>
  <c r="C1272" i="3"/>
  <c r="C1277" i="3"/>
  <c r="C1278" i="3" s="1"/>
  <c r="C1282" i="3"/>
  <c r="C1283" i="3" s="1"/>
  <c r="C1287" i="3"/>
  <c r="C1288" i="3" s="1"/>
  <c r="C1292" i="3"/>
  <c r="C1293" i="3" s="1"/>
  <c r="C1294" i="3" s="1"/>
  <c r="C1297" i="3"/>
  <c r="C1302" i="3"/>
  <c r="C1307" i="3"/>
  <c r="C1312" i="3"/>
  <c r="C1317" i="3"/>
  <c r="C1322" i="3"/>
  <c r="C1323" i="3" s="1"/>
  <c r="C1327" i="3"/>
  <c r="C1332" i="3"/>
  <c r="C1333" i="3" s="1"/>
  <c r="C1337" i="3"/>
  <c r="C1342" i="3"/>
  <c r="C1347" i="3"/>
  <c r="C1352" i="3"/>
  <c r="C1357" i="3"/>
  <c r="C1362" i="3"/>
  <c r="C1363" i="3" s="1"/>
  <c r="C1367" i="3"/>
  <c r="C1372" i="3"/>
  <c r="C1377" i="3"/>
  <c r="C1382" i="3"/>
  <c r="C1387" i="3"/>
  <c r="C1392" i="3"/>
  <c r="C1397" i="3"/>
  <c r="C1402" i="3"/>
  <c r="C1403" i="3" s="1"/>
  <c r="C1407" i="3"/>
  <c r="C1412" i="3"/>
  <c r="C1413" i="3" s="1"/>
  <c r="C1414" i="3" s="1"/>
  <c r="C1417" i="3"/>
  <c r="C1422" i="3"/>
  <c r="C1427" i="3"/>
  <c r="C1432" i="3"/>
  <c r="C1437" i="3"/>
  <c r="C1438" i="3" s="1"/>
  <c r="C1442" i="3"/>
  <c r="C1447" i="3"/>
  <c r="C1448" i="3" s="1"/>
  <c r="C1452" i="3"/>
  <c r="C1453" i="3" s="1"/>
  <c r="C1457" i="3"/>
  <c r="C1462" i="3"/>
  <c r="C1463" i="3" s="1"/>
  <c r="C1467" i="3"/>
  <c r="C1472" i="3"/>
  <c r="C1477" i="3"/>
  <c r="C1482" i="3"/>
  <c r="C1483" i="3" s="1"/>
  <c r="C1487" i="3"/>
  <c r="C1492" i="3"/>
  <c r="C1497" i="3"/>
  <c r="C1502" i="3"/>
  <c r="C1507" i="3"/>
  <c r="C1512" i="3"/>
  <c r="C1517" i="3"/>
  <c r="C1522" i="3"/>
  <c r="C1527" i="3"/>
  <c r="C1532" i="3"/>
  <c r="C1537" i="3"/>
  <c r="C1542" i="3"/>
  <c r="C1547" i="3"/>
  <c r="C1552" i="3"/>
  <c r="C1557" i="3"/>
  <c r="C1562" i="3"/>
  <c r="C1563" i="3" s="1"/>
  <c r="C1567" i="3"/>
  <c r="C1568" i="3" s="1"/>
  <c r="C1572" i="3"/>
  <c r="C1577" i="3"/>
  <c r="C1582" i="3"/>
  <c r="C1583" i="3" s="1"/>
  <c r="C1587" i="3"/>
  <c r="C1588" i="3" s="1"/>
  <c r="C1592" i="3"/>
  <c r="C1597" i="3"/>
  <c r="C1602" i="3"/>
  <c r="C1603" i="3" s="1"/>
  <c r="C1607" i="3"/>
  <c r="C1608" i="3" s="1"/>
  <c r="C1612" i="3"/>
  <c r="C1617" i="3"/>
  <c r="C1622" i="3"/>
  <c r="C1627" i="3"/>
  <c r="C1628" i="3" s="1"/>
  <c r="C1629" i="3" s="1"/>
  <c r="C1632" i="3"/>
  <c r="C1637" i="3"/>
  <c r="C1642" i="3"/>
  <c r="C1647" i="3"/>
  <c r="C1652" i="3"/>
  <c r="C1657" i="3"/>
  <c r="C1662" i="3"/>
  <c r="C1663" i="3" s="1"/>
  <c r="C1667" i="3"/>
  <c r="C1672" i="3"/>
  <c r="C1677" i="3"/>
  <c r="C1678" i="3" s="1"/>
  <c r="C1682" i="3"/>
  <c r="C1687" i="3"/>
  <c r="C1688" i="3" s="1"/>
  <c r="C1692" i="3"/>
  <c r="C1697" i="3"/>
  <c r="C1698" i="3" s="1"/>
  <c r="C1702" i="3"/>
  <c r="C1703" i="3" s="1"/>
  <c r="C1704" i="3" s="1"/>
  <c r="C1707" i="3"/>
  <c r="C1708" i="3" s="1"/>
  <c r="C1712" i="3"/>
  <c r="C1717" i="3"/>
  <c r="C1718" i="3" s="1"/>
  <c r="C1722" i="3"/>
  <c r="C1727" i="3"/>
  <c r="C1732" i="3"/>
  <c r="C1737" i="3"/>
  <c r="C1742" i="3"/>
  <c r="C1747" i="3"/>
  <c r="C1752" i="3"/>
  <c r="C1757" i="3"/>
  <c r="C1762" i="3"/>
  <c r="C1767" i="3"/>
  <c r="C1772" i="3"/>
  <c r="C1777" i="3"/>
  <c r="C1782" i="3"/>
  <c r="C1783" i="3" s="1"/>
  <c r="C1787" i="3"/>
  <c r="C1788" i="3" s="1"/>
  <c r="C1792" i="3"/>
  <c r="C1797" i="3"/>
  <c r="C1802" i="3"/>
  <c r="C1807" i="3"/>
  <c r="C1812" i="3"/>
  <c r="C1817" i="3"/>
  <c r="C1822" i="3"/>
  <c r="C1827" i="3"/>
  <c r="C1828" i="3" s="1"/>
  <c r="C1832" i="3"/>
  <c r="C1837" i="3"/>
  <c r="C1842" i="3"/>
  <c r="C1847" i="3"/>
  <c r="C1852" i="3"/>
  <c r="C1857" i="3"/>
  <c r="C1862" i="3"/>
  <c r="C1863" i="3" s="1"/>
  <c r="C1864" i="3" s="1"/>
  <c r="C1865" i="3" s="1"/>
  <c r="C1867" i="3"/>
  <c r="C1872" i="3"/>
  <c r="C1877" i="3"/>
  <c r="C1882" i="3"/>
  <c r="C1887" i="3"/>
  <c r="C1888" i="3" s="1"/>
  <c r="C1892" i="3"/>
  <c r="C1897" i="3"/>
  <c r="C1902" i="3"/>
  <c r="C1903" i="3" s="1"/>
  <c r="C1907" i="3"/>
  <c r="C1912" i="3"/>
  <c r="C1917" i="3"/>
  <c r="C1922" i="3"/>
  <c r="C1927" i="3"/>
  <c r="C1932" i="3"/>
  <c r="C1937" i="3"/>
  <c r="C1942" i="3"/>
  <c r="C1943" i="3" s="1"/>
  <c r="C1947" i="3"/>
  <c r="C1948" i="3" s="1"/>
  <c r="C1952" i="3"/>
  <c r="C1957" i="3"/>
  <c r="C1962" i="3"/>
  <c r="C1967" i="3"/>
  <c r="C1968" i="3" s="1"/>
  <c r="C1969" i="3" s="1"/>
  <c r="C1972" i="3"/>
  <c r="C1977" i="3"/>
  <c r="C1982" i="3"/>
  <c r="C1987" i="3"/>
  <c r="C1992" i="3"/>
  <c r="C1993" i="3" s="1"/>
  <c r="C1997" i="3"/>
  <c r="C2002" i="3"/>
  <c r="C2007" i="3"/>
  <c r="C2012" i="3"/>
  <c r="C2017" i="3"/>
  <c r="C2018" i="3" s="1"/>
  <c r="C2022" i="3"/>
  <c r="C2027" i="3"/>
  <c r="C2028" i="3" s="1"/>
  <c r="C2032" i="3"/>
  <c r="C2033" i="3" s="1"/>
  <c r="C2037" i="3"/>
  <c r="C2042" i="3"/>
  <c r="C2047" i="3"/>
  <c r="C2048" i="3" s="1"/>
  <c r="C2052" i="3"/>
  <c r="C2057" i="3"/>
  <c r="C2058" i="3" s="1"/>
  <c r="C2062" i="3"/>
  <c r="C2067" i="3"/>
  <c r="C2068" i="3" s="1"/>
  <c r="C2072" i="3"/>
  <c r="C2077" i="3"/>
  <c r="C2082" i="3"/>
  <c r="C2087" i="3"/>
  <c r="C2088" i="3" s="1"/>
  <c r="C2092" i="3"/>
  <c r="C2097" i="3"/>
  <c r="C2102" i="3"/>
  <c r="C2107" i="3"/>
  <c r="C2112" i="3"/>
  <c r="C2113" i="3" s="1"/>
  <c r="C2117" i="3"/>
  <c r="C2118" i="3" s="1"/>
  <c r="C2119" i="3" s="1"/>
  <c r="C2120" i="3" s="1"/>
  <c r="C2122" i="3"/>
  <c r="C2127" i="3"/>
  <c r="C2128" i="3" s="1"/>
  <c r="C2129" i="3" s="1"/>
  <c r="C2132" i="3"/>
  <c r="C2137" i="3"/>
  <c r="C2142" i="3"/>
  <c r="C2147" i="3"/>
  <c r="C2148" i="3" s="1"/>
  <c r="C2152" i="3"/>
  <c r="C2153" i="3" s="1"/>
  <c r="C2157" i="3"/>
  <c r="C2162" i="3"/>
  <c r="C2167" i="3"/>
  <c r="C2168" i="3" s="1"/>
  <c r="C2172" i="3"/>
  <c r="C2177" i="3"/>
  <c r="C2178" i="3" s="1"/>
  <c r="C2182" i="3"/>
  <c r="C2187" i="3"/>
  <c r="C2192" i="3"/>
  <c r="C2197" i="3"/>
  <c r="C2198" i="3" s="1"/>
  <c r="C2202" i="3"/>
  <c r="C2207" i="3"/>
  <c r="C2208" i="3" s="1"/>
  <c r="C2212" i="3"/>
  <c r="C2217" i="3"/>
  <c r="C2222" i="3"/>
  <c r="C2227" i="3"/>
  <c r="C2232" i="3"/>
  <c r="C2233" i="3" s="1"/>
  <c r="C2237" i="3"/>
  <c r="C2242" i="3"/>
  <c r="C2243" i="3" s="1"/>
  <c r="C2247" i="3"/>
  <c r="C2248" i="3" s="1"/>
  <c r="C2252" i="3"/>
  <c r="C2257" i="3"/>
  <c r="C2262" i="3"/>
  <c r="C2263" i="3" s="1"/>
  <c r="C2267" i="3"/>
  <c r="C2272" i="3"/>
  <c r="C2277" i="3"/>
  <c r="C2278" i="3" s="1"/>
  <c r="C2279" i="3" s="1"/>
  <c r="C2280" i="3" s="1"/>
  <c r="C2282" i="3"/>
  <c r="C2287" i="3"/>
  <c r="C2288" i="3" s="1"/>
  <c r="C2292" i="3"/>
  <c r="C2297" i="3"/>
  <c r="C2298" i="3" s="1"/>
  <c r="C2302" i="3"/>
  <c r="C2307" i="3"/>
  <c r="C2312" i="3"/>
  <c r="C2317" i="3"/>
  <c r="C2322" i="3"/>
  <c r="C2323" i="3" s="1"/>
  <c r="C2327" i="3"/>
  <c r="C2328" i="3" s="1"/>
  <c r="C2329" i="3" s="1"/>
  <c r="C2332" i="3"/>
  <c r="C2337" i="3"/>
  <c r="C2338" i="3" s="1"/>
  <c r="C2342" i="3"/>
  <c r="C2343" i="3" s="1"/>
  <c r="C2344" i="3" s="1"/>
  <c r="C2347" i="3"/>
  <c r="C2352" i="3"/>
  <c r="C2357" i="3"/>
  <c r="C2362" i="3"/>
  <c r="C2363" i="3" s="1"/>
  <c r="C2367" i="3"/>
  <c r="C2368" i="3" s="1"/>
  <c r="C2372" i="3"/>
  <c r="C2377" i="3"/>
  <c r="C2378" i="3" s="1"/>
  <c r="C2382" i="3"/>
  <c r="C2383" i="3" s="1"/>
  <c r="C2387" i="3"/>
  <c r="C2392" i="3"/>
  <c r="C2393" i="3" s="1"/>
  <c r="C2397" i="3"/>
  <c r="C2402" i="3"/>
  <c r="C2403" i="3" s="1"/>
  <c r="C2407" i="3"/>
  <c r="C2408" i="3" s="1"/>
  <c r="C2412" i="3"/>
  <c r="C2417" i="3"/>
  <c r="C2422" i="3"/>
  <c r="C2427" i="3"/>
  <c r="C2432" i="3"/>
  <c r="C2437" i="3"/>
  <c r="C2442" i="3"/>
  <c r="C2447" i="3"/>
  <c r="C2448" i="3" s="1"/>
  <c r="C2452" i="3"/>
  <c r="C2457" i="3"/>
  <c r="C2458" i="3" s="1"/>
  <c r="C2459" i="3" s="1"/>
  <c r="C2462" i="3"/>
  <c r="C2463" i="3" s="1"/>
  <c r="C2467" i="3"/>
  <c r="C2472" i="3"/>
  <c r="C2477" i="3"/>
  <c r="C2482" i="3"/>
  <c r="C2487" i="3"/>
  <c r="C2488" i="3" s="1"/>
  <c r="C2492" i="3"/>
  <c r="C2497" i="3"/>
  <c r="C2502" i="3"/>
  <c r="C2503" i="3" s="1"/>
  <c r="C2507" i="3"/>
  <c r="C2508" i="3" s="1"/>
  <c r="C2512" i="3"/>
  <c r="C2517" i="3"/>
  <c r="C2522" i="3"/>
  <c r="C2527" i="3"/>
  <c r="C2528" i="3" s="1"/>
  <c r="C2529" i="3" s="1"/>
  <c r="C2532" i="3"/>
  <c r="C2537" i="3"/>
  <c r="C2538" i="3" s="1"/>
  <c r="C2539" i="3" s="1"/>
  <c r="C2542" i="3"/>
  <c r="C2543" i="3" s="1"/>
  <c r="C2547" i="3"/>
  <c r="C2552" i="3"/>
  <c r="C2557" i="3"/>
  <c r="C2562" i="3"/>
  <c r="C2567" i="3"/>
  <c r="C2572" i="3"/>
  <c r="C2577" i="3"/>
  <c r="C2582" i="3"/>
  <c r="C2587" i="3"/>
  <c r="C2592" i="3"/>
  <c r="C2597" i="3"/>
  <c r="C2602" i="3"/>
  <c r="C2607" i="3"/>
  <c r="C2608" i="3" s="1"/>
  <c r="C2609" i="3" s="1"/>
  <c r="C2612" i="3"/>
  <c r="C2617" i="3"/>
  <c r="C2622" i="3"/>
  <c r="C2627" i="3"/>
  <c r="C2632" i="3"/>
  <c r="C2637" i="3"/>
  <c r="C2638" i="3" s="1"/>
  <c r="C2642" i="3"/>
  <c r="C2647" i="3"/>
  <c r="C2652" i="3"/>
  <c r="C2653" i="3" s="1"/>
  <c r="C2654" i="3" s="1"/>
  <c r="C2657" i="3"/>
  <c r="C2662" i="3"/>
  <c r="C2667" i="3"/>
  <c r="C2672" i="3"/>
  <c r="C2677" i="3"/>
  <c r="C2678" i="3" s="1"/>
  <c r="C2682" i="3"/>
  <c r="C2683" i="3" s="1"/>
  <c r="C2687" i="3"/>
  <c r="C2688" i="3" s="1"/>
  <c r="C2692" i="3"/>
  <c r="C2697" i="3"/>
  <c r="C2702" i="3"/>
  <c r="C2707" i="3"/>
  <c r="C2712" i="3"/>
  <c r="C2717" i="3"/>
  <c r="C2718" i="3" s="1"/>
  <c r="C2722" i="3"/>
  <c r="C2723" i="3" s="1"/>
  <c r="C2727" i="3"/>
  <c r="C2732" i="3"/>
  <c r="C2733" i="3" s="1"/>
  <c r="C2734" i="3" s="1"/>
  <c r="C2737" i="3"/>
  <c r="C2738" i="3" s="1"/>
  <c r="C2742" i="3"/>
  <c r="C2747" i="3"/>
  <c r="C2752" i="3"/>
  <c r="C2757" i="3"/>
  <c r="C2758" i="3" s="1"/>
  <c r="C2762" i="3"/>
  <c r="C2763" i="3" s="1"/>
  <c r="C2767" i="3"/>
  <c r="C2768" i="3" s="1"/>
  <c r="C2772" i="3"/>
  <c r="C2777" i="3"/>
  <c r="C2778" i="3" s="1"/>
  <c r="C2782" i="3"/>
  <c r="C2787" i="3"/>
  <c r="C2792" i="3"/>
  <c r="C2797" i="3"/>
  <c r="C2802" i="3"/>
  <c r="C2803" i="3" s="1"/>
  <c r="C2807" i="3"/>
  <c r="C2808" i="3" s="1"/>
  <c r="C2812" i="3"/>
  <c r="C2817" i="3"/>
  <c r="C2818" i="3" s="1"/>
  <c r="C2822" i="3"/>
  <c r="C2827" i="3"/>
  <c r="C2832" i="3"/>
  <c r="C2837" i="3"/>
  <c r="C2842" i="3"/>
  <c r="C2843" i="3" s="1"/>
  <c r="C2847" i="3"/>
  <c r="C2852" i="3"/>
  <c r="C2857" i="3"/>
  <c r="C2858" i="3" s="1"/>
  <c r="C2862" i="3"/>
  <c r="C2863" i="3" s="1"/>
  <c r="C2867" i="3"/>
  <c r="C2872" i="3"/>
  <c r="C2877" i="3"/>
  <c r="C2878" i="3" s="1"/>
  <c r="C2879" i="3" s="1"/>
  <c r="C2882" i="3"/>
  <c r="C2883" i="3" s="1"/>
  <c r="C2887" i="3"/>
  <c r="C2892" i="3"/>
  <c r="C2897" i="3"/>
  <c r="C2898" i="3" s="1"/>
  <c r="C2902" i="3"/>
  <c r="C2907" i="3"/>
  <c r="C2912" i="3"/>
  <c r="C2917" i="3"/>
  <c r="C2918" i="3" s="1"/>
  <c r="C2922" i="3"/>
  <c r="C2927" i="3"/>
  <c r="C2932" i="3"/>
  <c r="C2937" i="3"/>
  <c r="C2942" i="3"/>
  <c r="C2947" i="3"/>
  <c r="C2952" i="3"/>
  <c r="C2957" i="3"/>
  <c r="C2958" i="3" s="1"/>
  <c r="C2962" i="3"/>
  <c r="C2963" i="3" s="1"/>
  <c r="C2967" i="3"/>
  <c r="C2972" i="3"/>
  <c r="C2977" i="3"/>
  <c r="C2978" i="3" s="1"/>
  <c r="C2982" i="3"/>
  <c r="C2983" i="3" s="1"/>
  <c r="C2987" i="3"/>
  <c r="C2992" i="3"/>
  <c r="C2997" i="3"/>
  <c r="C2998" i="3" s="1"/>
  <c r="C2999" i="3" s="1"/>
  <c r="C3002" i="3"/>
  <c r="C3007" i="3"/>
  <c r="C3012" i="3"/>
  <c r="C3013" i="3" s="1"/>
  <c r="C3017" i="3"/>
  <c r="C3018" i="3" s="1"/>
  <c r="C3022" i="3"/>
  <c r="C3027" i="3"/>
  <c r="C3032" i="3"/>
  <c r="C3037" i="3"/>
  <c r="C3038" i="3" s="1"/>
  <c r="C3039" i="3" s="1"/>
  <c r="C3042" i="3"/>
  <c r="C3047" i="3"/>
  <c r="C3052" i="3"/>
  <c r="C3057" i="3"/>
  <c r="C3058" i="3" s="1"/>
  <c r="C3059" i="3" s="1"/>
  <c r="C3062" i="3"/>
  <c r="C3063" i="3" s="1"/>
  <c r="C3067" i="3"/>
  <c r="C3072" i="3"/>
  <c r="C3077" i="3"/>
  <c r="C3082" i="3"/>
  <c r="C3083" i="3" s="1"/>
  <c r="C3087" i="3"/>
  <c r="C3092" i="3"/>
  <c r="C3093" i="3" s="1"/>
  <c r="C3097" i="3"/>
  <c r="C3102" i="3"/>
  <c r="C3103" i="3" s="1"/>
  <c r="C3107" i="3"/>
  <c r="C3112" i="3"/>
  <c r="C3117" i="3"/>
  <c r="C3122" i="3"/>
  <c r="C3123" i="3" s="1"/>
  <c r="C3127" i="3"/>
  <c r="C3128" i="3" s="1"/>
  <c r="C3132" i="3"/>
  <c r="C3133" i="3" s="1"/>
  <c r="C3137" i="3"/>
  <c r="C3138" i="3" s="1"/>
  <c r="C3142" i="3"/>
  <c r="C3147" i="3"/>
  <c r="C3152" i="3"/>
  <c r="C3157" i="3"/>
  <c r="C3162" i="3"/>
  <c r="C3167" i="3"/>
  <c r="C3168" i="3" s="1"/>
  <c r="C3172" i="3"/>
  <c r="C3177" i="3"/>
  <c r="C3182" i="3"/>
  <c r="C3187" i="3"/>
  <c r="C3192" i="3"/>
  <c r="C3197" i="3"/>
  <c r="C3202" i="3"/>
  <c r="C3203" i="3" s="1"/>
  <c r="C3207" i="3"/>
  <c r="C3212" i="3"/>
  <c r="C3217" i="3"/>
  <c r="C3218" i="3" s="1"/>
  <c r="C3219" i="3" s="1"/>
  <c r="C3222" i="3"/>
  <c r="C3227" i="3"/>
  <c r="C3232" i="3"/>
  <c r="C3237" i="3"/>
  <c r="C3242" i="3"/>
  <c r="C3247" i="3"/>
  <c r="C3248" i="3" s="1"/>
  <c r="C3252" i="3"/>
  <c r="C3257" i="3"/>
  <c r="C3262" i="3"/>
  <c r="C3267" i="3"/>
  <c r="C3272" i="3"/>
  <c r="C3277" i="3"/>
  <c r="C3278" i="3" s="1"/>
  <c r="C3282" i="3"/>
  <c r="C3287" i="3"/>
  <c r="C3292" i="3"/>
  <c r="C3293" i="3" s="1"/>
  <c r="C3297" i="3"/>
  <c r="C3302" i="3"/>
  <c r="C3307" i="3"/>
  <c r="C3308" i="3" s="1"/>
  <c r="C3312" i="3"/>
  <c r="C3317" i="3"/>
  <c r="C3318" i="3" s="1"/>
  <c r="C3322" i="3"/>
  <c r="C3327" i="3"/>
  <c r="C3332" i="3"/>
  <c r="C3333" i="3" s="1"/>
  <c r="C3337" i="3"/>
  <c r="C3338" i="3" s="1"/>
  <c r="C3342" i="3"/>
  <c r="C3347" i="3"/>
  <c r="C3352" i="3"/>
  <c r="C3357" i="3"/>
  <c r="C3362" i="3"/>
  <c r="C3367" i="3"/>
  <c r="C3372" i="3"/>
  <c r="C3377" i="3"/>
  <c r="C3378" i="3" s="1"/>
  <c r="C3382" i="3"/>
  <c r="C3383" i="3" s="1"/>
  <c r="C3387" i="3"/>
  <c r="C3388" i="3" s="1"/>
  <c r="C3392" i="3"/>
  <c r="C3397" i="3"/>
  <c r="C3398" i="3" s="1"/>
  <c r="C3402" i="3"/>
  <c r="C3407" i="3"/>
  <c r="C3408" i="3" s="1"/>
  <c r="C3412" i="3"/>
  <c r="C3417" i="3"/>
  <c r="C3418" i="3" s="1"/>
  <c r="C3419" i="3" s="1"/>
  <c r="C3422" i="3"/>
  <c r="C3427" i="3"/>
  <c r="C3432" i="3"/>
  <c r="C3437" i="3"/>
  <c r="C3442" i="3"/>
  <c r="C3447" i="3"/>
  <c r="C3452" i="3"/>
  <c r="C3457" i="3"/>
  <c r="C3462" i="3"/>
  <c r="C3467" i="3"/>
  <c r="C3472" i="3"/>
  <c r="C3477" i="3"/>
  <c r="C3478" i="3" s="1"/>
  <c r="C3482" i="3"/>
  <c r="C3483" i="3" s="1"/>
  <c r="C3487" i="3"/>
  <c r="C3488" i="3" s="1"/>
  <c r="C3492" i="3"/>
  <c r="C3493" i="3" s="1"/>
  <c r="C3497" i="3"/>
  <c r="C3498" i="3" s="1"/>
  <c r="C3502" i="3"/>
  <c r="C3507" i="3"/>
  <c r="C3512" i="3"/>
  <c r="C3513" i="3" s="1"/>
  <c r="C3517" i="3"/>
  <c r="C3522" i="3"/>
  <c r="C3523" i="3" s="1"/>
  <c r="C3527" i="3"/>
  <c r="C3528" i="3" s="1"/>
  <c r="C3532" i="3"/>
  <c r="C3533" i="3" s="1"/>
  <c r="C3537" i="3"/>
  <c r="C3542" i="3"/>
  <c r="C3547" i="3"/>
  <c r="C3552" i="3"/>
  <c r="C3557" i="3"/>
  <c r="C3558" i="3" s="1"/>
  <c r="C3562" i="3"/>
  <c r="C3563" i="3" s="1"/>
  <c r="C3567" i="3"/>
  <c r="C3572" i="3"/>
  <c r="C3577" i="3"/>
  <c r="C3582" i="3"/>
  <c r="C3587" i="3"/>
  <c r="C3592" i="3"/>
  <c r="C3597" i="3"/>
  <c r="C3598" i="3" s="1"/>
  <c r="C3602" i="3"/>
  <c r="C3607" i="3"/>
  <c r="C3608" i="3" s="1"/>
  <c r="C3612" i="3"/>
  <c r="C3617" i="3"/>
  <c r="C3618" i="3" s="1"/>
  <c r="C3619" i="3" s="1"/>
  <c r="C3622" i="3"/>
  <c r="C3627" i="3"/>
  <c r="C3632" i="3"/>
  <c r="C3637" i="3"/>
  <c r="C3638" i="3" s="1"/>
  <c r="C3642" i="3"/>
  <c r="C3643" i="3" s="1"/>
  <c r="C3647" i="3"/>
  <c r="C3652" i="3"/>
  <c r="C3657" i="3"/>
  <c r="C3662" i="3"/>
  <c r="C3667" i="3"/>
  <c r="C3672" i="3"/>
  <c r="C3673" i="3" s="1"/>
  <c r="C3677" i="3"/>
  <c r="C3682" i="3"/>
  <c r="C3683" i="3" s="1"/>
  <c r="C3687" i="3"/>
  <c r="C3688" i="3" s="1"/>
  <c r="C3692" i="3"/>
  <c r="C3693" i="3" s="1"/>
  <c r="C3697" i="3"/>
  <c r="C3702" i="3"/>
  <c r="C3707" i="3"/>
  <c r="C3712" i="3"/>
  <c r="C3717" i="3"/>
  <c r="C3722" i="3"/>
  <c r="C3727" i="3"/>
  <c r="C3728" i="3" s="1"/>
  <c r="C3732" i="3"/>
  <c r="C3737" i="3"/>
  <c r="C3738" i="3" s="1"/>
  <c r="C3742" i="3"/>
  <c r="C3747" i="3"/>
  <c r="C3752" i="3"/>
  <c r="C3757" i="3"/>
  <c r="C3762" i="3"/>
  <c r="C3763" i="3" s="1"/>
  <c r="C3767" i="3"/>
  <c r="C3772" i="3"/>
  <c r="C3773" i="3" s="1"/>
  <c r="C3774" i="3" s="1"/>
  <c r="C3777" i="3"/>
  <c r="C3782" i="3"/>
  <c r="C3787" i="3"/>
  <c r="C3792" i="3"/>
  <c r="C3793" i="3" s="1"/>
  <c r="C3794" i="3" s="1"/>
  <c r="C3795" i="3" s="1"/>
  <c r="C3797" i="3"/>
  <c r="C3802" i="3"/>
  <c r="C3803" i="3" s="1"/>
  <c r="C3807" i="3"/>
  <c r="C3812" i="3"/>
  <c r="C3817" i="3"/>
  <c r="C3818" i="3" s="1"/>
  <c r="C3822" i="3"/>
  <c r="C3827" i="3"/>
  <c r="C3832" i="3"/>
  <c r="C3833" i="3" s="1"/>
  <c r="C3834" i="3" s="1"/>
  <c r="C3837" i="3"/>
  <c r="C3838" i="3" s="1"/>
  <c r="C3842" i="3"/>
  <c r="C3847" i="3"/>
  <c r="C3848" i="3" s="1"/>
  <c r="C3852" i="3"/>
  <c r="C3853" i="3" s="1"/>
  <c r="C3857" i="3"/>
  <c r="C3862" i="3"/>
  <c r="C3867" i="3"/>
  <c r="C3872" i="3"/>
  <c r="C3873" i="3" s="1"/>
  <c r="C3877" i="3"/>
  <c r="C3878" i="3" s="1"/>
  <c r="C3882" i="3"/>
  <c r="C3887" i="3"/>
  <c r="C3892" i="3"/>
  <c r="C3893" i="3" s="1"/>
  <c r="C3897" i="3"/>
  <c r="C3898" i="3" s="1"/>
  <c r="C3899" i="3" s="1"/>
  <c r="C3902" i="3"/>
  <c r="C3907" i="3"/>
  <c r="C3912" i="3"/>
  <c r="C3917" i="3"/>
  <c r="C3922" i="3"/>
  <c r="C3927" i="3"/>
  <c r="C3928" i="3" s="1"/>
  <c r="C3932" i="3"/>
  <c r="C3937" i="3"/>
  <c r="C3942" i="3"/>
  <c r="C3947" i="3"/>
  <c r="C3948" i="3" s="1"/>
  <c r="C3949" i="3" s="1"/>
  <c r="C3952" i="3"/>
  <c r="C3957" i="3"/>
  <c r="C3958" i="3" s="1"/>
  <c r="C3962" i="3"/>
  <c r="C3963" i="3" s="1"/>
  <c r="C3967" i="3"/>
  <c r="C3972" i="3"/>
  <c r="C3977" i="3"/>
  <c r="C3978" i="3" s="1"/>
  <c r="C3979" i="3" s="1"/>
  <c r="C3982" i="3"/>
  <c r="C3987" i="3"/>
  <c r="C3988" i="3" s="1"/>
  <c r="C3992" i="3"/>
  <c r="C3993" i="3" s="1"/>
  <c r="C3997" i="3"/>
  <c r="C4002" i="3"/>
  <c r="C4007" i="3"/>
  <c r="C4012" i="3"/>
  <c r="C4013" i="3" s="1"/>
  <c r="C4017" i="3"/>
  <c r="C4018" i="3" s="1"/>
  <c r="C4019" i="3" s="1"/>
  <c r="C4022" i="3"/>
  <c r="C4027" i="3"/>
  <c r="C4032" i="3"/>
  <c r="C4033" i="3" s="1"/>
  <c r="C4034" i="3" s="1"/>
  <c r="C4035" i="3" s="1"/>
  <c r="C4037" i="3"/>
  <c r="C4042" i="3"/>
  <c r="C4047" i="3"/>
  <c r="C4052" i="3"/>
  <c r="C4057" i="3"/>
  <c r="C4062" i="3"/>
  <c r="C4067" i="3"/>
  <c r="C4072" i="3"/>
  <c r="C4077" i="3"/>
  <c r="C4078" i="3" s="1"/>
  <c r="C4082" i="3"/>
  <c r="C4083" i="3" s="1"/>
  <c r="C4087" i="3"/>
  <c r="C4088" i="3" s="1"/>
  <c r="C4092" i="3"/>
  <c r="C4097" i="3"/>
  <c r="C4098" i="3" s="1"/>
  <c r="C4102" i="3"/>
  <c r="C4107" i="3"/>
  <c r="C4112" i="3"/>
  <c r="C4113" i="3" s="1"/>
  <c r="C4117" i="3"/>
  <c r="C4122" i="3"/>
  <c r="C4127" i="3"/>
  <c r="C4132" i="3"/>
  <c r="C4133" i="3" s="1"/>
  <c r="C4137" i="3"/>
  <c r="C4142" i="3"/>
  <c r="C4147" i="3"/>
  <c r="C4148" i="3" s="1"/>
  <c r="C4149" i="3" s="1"/>
  <c r="C4152" i="3"/>
  <c r="C4153" i="3" s="1"/>
  <c r="C4157" i="3"/>
  <c r="C4158" i="3" s="1"/>
  <c r="C4162" i="3"/>
  <c r="C4167" i="3"/>
  <c r="C4168" i="3" s="1"/>
  <c r="C4169" i="3" s="1"/>
  <c r="C4170" i="3" s="1"/>
  <c r="C4172" i="3"/>
  <c r="C4177" i="3"/>
  <c r="C4182" i="3"/>
  <c r="C4187" i="3"/>
  <c r="C4192" i="3"/>
  <c r="C4197" i="3"/>
  <c r="C4202" i="3"/>
  <c r="C4203" i="3" s="1"/>
  <c r="C4207" i="3"/>
  <c r="C4212" i="3"/>
  <c r="C4217" i="3"/>
  <c r="C4222" i="3"/>
  <c r="C4227" i="3"/>
  <c r="C4228" i="3" s="1"/>
  <c r="C4232" i="3"/>
  <c r="C4237" i="3"/>
  <c r="C4238" i="3" s="1"/>
  <c r="C4242" i="3"/>
  <c r="C4247" i="3"/>
  <c r="C4252" i="3"/>
  <c r="C4257" i="3"/>
  <c r="C4258" i="3" s="1"/>
  <c r="C4262" i="3"/>
  <c r="C4267" i="3"/>
  <c r="C4272" i="3"/>
  <c r="C4273" i="3" s="1"/>
  <c r="C4277" i="3"/>
  <c r="C4278" i="3" s="1"/>
  <c r="C4282" i="3"/>
  <c r="C4283" i="3" s="1"/>
  <c r="C4287" i="3"/>
  <c r="C4288" i="3" s="1"/>
  <c r="C4292" i="3"/>
  <c r="C4297" i="3"/>
  <c r="C4298" i="3" s="1"/>
  <c r="C4302" i="3"/>
  <c r="C4307" i="3"/>
  <c r="C4312" i="3"/>
  <c r="C4313" i="3" s="1"/>
  <c r="C4314" i="3" s="1"/>
  <c r="C4317" i="3"/>
  <c r="C4322" i="3"/>
  <c r="C4323" i="3" s="1"/>
  <c r="C4327" i="3"/>
  <c r="C4328" i="3" s="1"/>
  <c r="C4332" i="3"/>
  <c r="C4337" i="3"/>
  <c r="C4338" i="3" s="1"/>
  <c r="C4339" i="3" s="1"/>
  <c r="C4342" i="3"/>
  <c r="C4347" i="3"/>
  <c r="C4352" i="3"/>
  <c r="C4357" i="3"/>
  <c r="C4358" i="3" s="1"/>
  <c r="C4362" i="3"/>
  <c r="C4363" i="3" s="1"/>
  <c r="C4367" i="3"/>
  <c r="C4368" i="3" s="1"/>
  <c r="C4372" i="3"/>
  <c r="C4377" i="3"/>
  <c r="C4378" i="3" s="1"/>
  <c r="C4382" i="3"/>
  <c r="C4387" i="3"/>
  <c r="C4392" i="3"/>
  <c r="C4393" i="3" s="1"/>
  <c r="C4394" i="3" s="1"/>
  <c r="C4397" i="3"/>
  <c r="C4402" i="3"/>
  <c r="C4407" i="3"/>
  <c r="C4408" i="3" s="1"/>
  <c r="C4409" i="3" s="1"/>
  <c r="C4410" i="3" s="1"/>
  <c r="C4411" i="3" s="1"/>
  <c r="C4412" i="3"/>
  <c r="C4417" i="3"/>
  <c r="C4422" i="3"/>
  <c r="C4427" i="3"/>
  <c r="C4432" i="3"/>
  <c r="C4433" i="3" s="1"/>
  <c r="C4437" i="3"/>
  <c r="C4438" i="3" s="1"/>
  <c r="C4442" i="3"/>
  <c r="C4447" i="3"/>
  <c r="C4448" i="3" s="1"/>
  <c r="C4452" i="3"/>
  <c r="C4457" i="3"/>
  <c r="C4458" i="3" s="1"/>
  <c r="C4459" i="3" s="1"/>
  <c r="C4462" i="3"/>
  <c r="C4467" i="3"/>
  <c r="C4472" i="3"/>
  <c r="C4477" i="3"/>
  <c r="C4478" i="3" s="1"/>
  <c r="C4482" i="3"/>
  <c r="E4482" i="3" s="1"/>
  <c r="C4487" i="3"/>
  <c r="C4492" i="3"/>
  <c r="C4497" i="3"/>
  <c r="C4502" i="3"/>
  <c r="C4507" i="3"/>
  <c r="C4512" i="3"/>
  <c r="C4513" i="3" s="1"/>
  <c r="C4514" i="3" s="1"/>
  <c r="C4515" i="3" s="1"/>
  <c r="C4517" i="3"/>
  <c r="C4518" i="3" s="1"/>
  <c r="C4522" i="3"/>
  <c r="C4523" i="3" s="1"/>
  <c r="C4527" i="3"/>
  <c r="D4527" i="3" s="1"/>
  <c r="C4532" i="3"/>
  <c r="C4537" i="3"/>
  <c r="C4542" i="3"/>
  <c r="C4543" i="3" s="1"/>
  <c r="C4544" i="3" s="1"/>
  <c r="C4547" i="3"/>
  <c r="C4552" i="3"/>
  <c r="C4553" i="3" s="1"/>
  <c r="C4557" i="3"/>
  <c r="C4562" i="3"/>
  <c r="C4563" i="3" s="1"/>
  <c r="C4567" i="3"/>
  <c r="C4568" i="3" s="1"/>
  <c r="C4572" i="3"/>
  <c r="C4577" i="3"/>
  <c r="C4578" i="3" s="1"/>
  <c r="C4579" i="3" s="1"/>
  <c r="C4582" i="3"/>
  <c r="C4587" i="3"/>
  <c r="C4592" i="3"/>
  <c r="C4593" i="3" s="1"/>
  <c r="C4597" i="3"/>
  <c r="C4602" i="3"/>
  <c r="C4603" i="3" s="1"/>
  <c r="C4607" i="3"/>
  <c r="C4608" i="3" s="1"/>
  <c r="C4612" i="3"/>
  <c r="C4617" i="3"/>
  <c r="C4618" i="3" s="1"/>
  <c r="C4622" i="3"/>
  <c r="C4627" i="3"/>
  <c r="C4632" i="3"/>
  <c r="E4632" i="3" s="1"/>
  <c r="C4637" i="3"/>
  <c r="C4638" i="3" s="1"/>
  <c r="C4639" i="3" s="1"/>
  <c r="C4640" i="3" s="1"/>
  <c r="C4642" i="3"/>
  <c r="E4642" i="3" s="1"/>
  <c r="C4647" i="3"/>
  <c r="C4648" i="3" s="1"/>
  <c r="C4649" i="3" s="1"/>
  <c r="C4650" i="3" s="1"/>
  <c r="C4651" i="3" s="1"/>
  <c r="C4652" i="3"/>
  <c r="C4657" i="3"/>
  <c r="C4658" i="3" s="1"/>
  <c r="C4662" i="3"/>
  <c r="C4663" i="3" s="1"/>
  <c r="C4664" i="3" s="1"/>
  <c r="C4665" i="3" s="1"/>
  <c r="C4666" i="3" s="1"/>
  <c r="C4667" i="3"/>
  <c r="C4672" i="3"/>
  <c r="C4677" i="3"/>
  <c r="C4678" i="3" s="1"/>
  <c r="C4682" i="3"/>
  <c r="C4683" i="3" s="1"/>
  <c r="C4687" i="3"/>
  <c r="D4687" i="3" s="1"/>
  <c r="C4692" i="3"/>
  <c r="C4697" i="3"/>
  <c r="C4698" i="3" s="1"/>
  <c r="C4699" i="3" s="1"/>
  <c r="C4702" i="3"/>
  <c r="C4703" i="3" s="1"/>
  <c r="D4703" i="3" s="1"/>
  <c r="C4707" i="3"/>
  <c r="C4712" i="3"/>
  <c r="C4713" i="3" s="1"/>
  <c r="C4714" i="3" s="1"/>
  <c r="C4715" i="3" s="1"/>
  <c r="C4717" i="3"/>
  <c r="C4722" i="3"/>
  <c r="C4727" i="3"/>
  <c r="D4727" i="3" s="1"/>
  <c r="C4732" i="3"/>
  <c r="C4737" i="3"/>
  <c r="C4738" i="3" s="1"/>
  <c r="C4739" i="3" s="1"/>
  <c r="C4742" i="3"/>
  <c r="C4747" i="3"/>
  <c r="C4752" i="3"/>
  <c r="C4753" i="3" s="1"/>
  <c r="C4754" i="3" s="1"/>
  <c r="C4757" i="3"/>
  <c r="C4762" i="3"/>
  <c r="C4767" i="3"/>
  <c r="D4767" i="3" s="1"/>
  <c r="C4772" i="3"/>
  <c r="C4777" i="3"/>
  <c r="C4778" i="3" s="1"/>
  <c r="C4782" i="3"/>
  <c r="C4787" i="3"/>
  <c r="C4792" i="3"/>
  <c r="C4797" i="3"/>
  <c r="C4802" i="3"/>
  <c r="C4803" i="3" s="1"/>
  <c r="C4807" i="3"/>
  <c r="D4807" i="3" s="1"/>
  <c r="C4812" i="3"/>
  <c r="C4817" i="3"/>
  <c r="C4818" i="3" s="1"/>
  <c r="C4822" i="3"/>
  <c r="C4823" i="3" s="1"/>
  <c r="D4823" i="3" s="1"/>
  <c r="C4827" i="3"/>
  <c r="C4832" i="3"/>
  <c r="C4837" i="3"/>
  <c r="C4838" i="3" s="1"/>
  <c r="C4842" i="3"/>
  <c r="C4843" i="3" s="1"/>
  <c r="C4844" i="3" s="1"/>
  <c r="C4847" i="3"/>
  <c r="D4847" i="3" s="1"/>
  <c r="C4852" i="3"/>
  <c r="C4857" i="3"/>
  <c r="C4862" i="3"/>
  <c r="C4863" i="3" s="1"/>
  <c r="C4867" i="3"/>
  <c r="C4872" i="3"/>
  <c r="C4873" i="3" s="1"/>
  <c r="C4877" i="3"/>
  <c r="C4878" i="3" s="1"/>
  <c r="C4882" i="3"/>
  <c r="C4883" i="3" s="1"/>
  <c r="C4887" i="3"/>
  <c r="E4887" i="3" s="1"/>
  <c r="C4892" i="3"/>
  <c r="C4897" i="3"/>
  <c r="C4902" i="3"/>
  <c r="C4907" i="3"/>
  <c r="C4908" i="3" s="1"/>
  <c r="C4912" i="3"/>
  <c r="C4913" i="3" s="1"/>
  <c r="C4917" i="3"/>
  <c r="C4922" i="3"/>
  <c r="E4922" i="3" s="1"/>
  <c r="C4927" i="3"/>
  <c r="D4927" i="3" s="1"/>
  <c r="C4932" i="3"/>
  <c r="C4937" i="3"/>
  <c r="C4938" i="3" s="1"/>
  <c r="C4939" i="3" s="1"/>
  <c r="C4942" i="3"/>
  <c r="C4943" i="3" s="1"/>
  <c r="C4947" i="3"/>
  <c r="E4947" i="3" s="1"/>
  <c r="C4952" i="3"/>
  <c r="C4953" i="3" s="1"/>
  <c r="C4957" i="3"/>
  <c r="C4962" i="3"/>
  <c r="C4963" i="3" s="1"/>
  <c r="C4967" i="3"/>
  <c r="C4968" i="3" s="1"/>
  <c r="C4972" i="3"/>
  <c r="C4977" i="3"/>
  <c r="C4978" i="3" s="1"/>
  <c r="C4982" i="3"/>
  <c r="C4983" i="3" s="1"/>
  <c r="C4984" i="3" s="1"/>
  <c r="C4985" i="3" s="1"/>
  <c r="C4987" i="3"/>
  <c r="C4992" i="3"/>
  <c r="C4997" i="3"/>
  <c r="C5002" i="3"/>
  <c r="C5007" i="3"/>
  <c r="C5008" i="3" s="1"/>
  <c r="D5008" i="3" s="1"/>
  <c r="C5012" i="3"/>
  <c r="C5017" i="3"/>
  <c r="D5017" i="3" s="1"/>
  <c r="C5022" i="3"/>
  <c r="E5022" i="3" s="1"/>
  <c r="C5027" i="3"/>
  <c r="C5028" i="3" s="1"/>
  <c r="C5032" i="3"/>
  <c r="C5033" i="3" s="1"/>
  <c r="C5034" i="3" s="1"/>
  <c r="C5035" i="3" s="1"/>
  <c r="C5037" i="3"/>
  <c r="C5042" i="3"/>
  <c r="C5047" i="3"/>
  <c r="C5052" i="3"/>
  <c r="C5057" i="3"/>
  <c r="C5062" i="3"/>
  <c r="D5062" i="3" s="1"/>
  <c r="C5067" i="3"/>
  <c r="D5067" i="3" s="1"/>
  <c r="C5072" i="3"/>
  <c r="D5072" i="3" s="1"/>
  <c r="C5077" i="3"/>
  <c r="C5082" i="3"/>
  <c r="C5083" i="3" s="1"/>
  <c r="C5087" i="3"/>
  <c r="C5088" i="3" s="1"/>
  <c r="C5089" i="3" s="1"/>
  <c r="C5090" i="3" s="1"/>
  <c r="C5092" i="3"/>
  <c r="C5097" i="3"/>
  <c r="B20" i="3"/>
  <c r="B21" i="3"/>
  <c r="B22" i="3"/>
  <c r="B23" i="3"/>
  <c r="B24" i="3"/>
  <c r="B25" i="3"/>
  <c r="B26" i="3"/>
  <c r="B27" i="3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B2558" i="3" s="1"/>
  <c r="B2559" i="3" s="1"/>
  <c r="B2560" i="3" s="1"/>
  <c r="B2561" i="3" s="1"/>
  <c r="B2562" i="3" s="1"/>
  <c r="B2563" i="3" s="1"/>
  <c r="B2564" i="3" s="1"/>
  <c r="B2565" i="3" s="1"/>
  <c r="B2566" i="3" s="1"/>
  <c r="B2567" i="3" s="1"/>
  <c r="B2568" i="3" s="1"/>
  <c r="B2569" i="3" s="1"/>
  <c r="B2570" i="3" s="1"/>
  <c r="B2571" i="3" s="1"/>
  <c r="B2572" i="3" s="1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B2648" i="3" s="1"/>
  <c r="B2649" i="3" s="1"/>
  <c r="B2650" i="3" s="1"/>
  <c r="B2651" i="3" s="1"/>
  <c r="B2652" i="3" s="1"/>
  <c r="B2653" i="3" s="1"/>
  <c r="B2654" i="3" s="1"/>
  <c r="B2655" i="3" s="1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B2669" i="3" s="1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 s="1"/>
  <c r="B2762" i="3" s="1"/>
  <c r="B2763" i="3" s="1"/>
  <c r="B2764" i="3" s="1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1" i="3" s="1"/>
  <c r="B2822" i="3" s="1"/>
  <c r="B2823" i="3" s="1"/>
  <c r="B2824" i="3" s="1"/>
  <c r="B2825" i="3" s="1"/>
  <c r="B2826" i="3" s="1"/>
  <c r="B2827" i="3" s="1"/>
  <c r="B2828" i="3" s="1"/>
  <c r="B2829" i="3" s="1"/>
  <c r="B2830" i="3" s="1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B2842" i="3" s="1"/>
  <c r="B2843" i="3" s="1"/>
  <c r="B2844" i="3" s="1"/>
  <c r="B2845" i="3" s="1"/>
  <c r="B2846" i="3" s="1"/>
  <c r="B2847" i="3" s="1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B2979" i="3" s="1"/>
  <c r="B2980" i="3" s="1"/>
  <c r="B2981" i="3" s="1"/>
  <c r="B2982" i="3" s="1"/>
  <c r="B2983" i="3" s="1"/>
  <c r="B2984" i="3" s="1"/>
  <c r="B2985" i="3" s="1"/>
  <c r="B2986" i="3" s="1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 s="1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B3126" i="3" s="1"/>
  <c r="B3127" i="3" s="1"/>
  <c r="B3128" i="3" s="1"/>
  <c r="B3129" i="3" s="1"/>
  <c r="B3130" i="3" s="1"/>
  <c r="B3131" i="3" s="1"/>
  <c r="B3132" i="3" s="1"/>
  <c r="B3133" i="3" s="1"/>
  <c r="B3134" i="3" s="1"/>
  <c r="B3135" i="3" s="1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B3149" i="3" s="1"/>
  <c r="B3150" i="3" s="1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 s="1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B3410" i="3" s="1"/>
  <c r="B3411" i="3" s="1"/>
  <c r="B3412" i="3" s="1"/>
  <c r="B3413" i="3" s="1"/>
  <c r="B3414" i="3" s="1"/>
  <c r="B3415" i="3" s="1"/>
  <c r="B3416" i="3" s="1"/>
  <c r="B3417" i="3" s="1"/>
  <c r="B3418" i="3" s="1"/>
  <c r="B3419" i="3" s="1"/>
  <c r="B3420" i="3" s="1"/>
  <c r="B3421" i="3" s="1"/>
  <c r="B3422" i="3" s="1"/>
  <c r="B3423" i="3" s="1"/>
  <c r="B3424" i="3" s="1"/>
  <c r="B3425" i="3" s="1"/>
  <c r="B3426" i="3" s="1"/>
  <c r="B3427" i="3" s="1"/>
  <c r="B3428" i="3" s="1"/>
  <c r="B3429" i="3" s="1"/>
  <c r="B3430" i="3" s="1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3694" i="3" s="1"/>
  <c r="B3695" i="3" s="1"/>
  <c r="B3696" i="3" s="1"/>
  <c r="B3697" i="3" s="1"/>
  <c r="B3698" i="3" s="1"/>
  <c r="B3699" i="3" s="1"/>
  <c r="B3700" i="3" s="1"/>
  <c r="B3701" i="3" s="1"/>
  <c r="B3702" i="3" s="1"/>
  <c r="B3703" i="3" s="1"/>
  <c r="B3704" i="3" s="1"/>
  <c r="B3705" i="3" s="1"/>
  <c r="B3706" i="3" s="1"/>
  <c r="B3707" i="3" s="1"/>
  <c r="B3708" i="3" s="1"/>
  <c r="B3709" i="3" s="1"/>
  <c r="B3710" i="3" s="1"/>
  <c r="B3711" i="3" s="1"/>
  <c r="B3712" i="3" s="1"/>
  <c r="B3713" i="3" s="1"/>
  <c r="B3714" i="3" s="1"/>
  <c r="B3715" i="3" s="1"/>
  <c r="B3716" i="3" s="1"/>
  <c r="B3717" i="3" s="1"/>
  <c r="B3718" i="3" s="1"/>
  <c r="B3719" i="3" s="1"/>
  <c r="B3720" i="3" s="1"/>
  <c r="B3721" i="3" s="1"/>
  <c r="B3722" i="3" s="1"/>
  <c r="B3723" i="3" s="1"/>
  <c r="B3724" i="3" s="1"/>
  <c r="B3725" i="3" s="1"/>
  <c r="B3726" i="3" s="1"/>
  <c r="B3727" i="3" s="1"/>
  <c r="B3728" i="3" s="1"/>
  <c r="B3729" i="3" s="1"/>
  <c r="B3730" i="3" s="1"/>
  <c r="B3731" i="3" s="1"/>
  <c r="B3732" i="3" s="1"/>
  <c r="B3733" i="3" s="1"/>
  <c r="B3734" i="3" s="1"/>
  <c r="B3735" i="3" s="1"/>
  <c r="B3736" i="3" s="1"/>
  <c r="B3737" i="3" s="1"/>
  <c r="B3738" i="3" s="1"/>
  <c r="B3739" i="3" s="1"/>
  <c r="B3740" i="3" s="1"/>
  <c r="B3741" i="3" s="1"/>
  <c r="B3742" i="3" s="1"/>
  <c r="B3743" i="3" s="1"/>
  <c r="B3744" i="3" s="1"/>
  <c r="B3745" i="3" s="1"/>
  <c r="B3746" i="3" s="1"/>
  <c r="B3747" i="3" s="1"/>
  <c r="B3748" i="3" s="1"/>
  <c r="B3749" i="3" s="1"/>
  <c r="B3750" i="3" s="1"/>
  <c r="B3751" i="3" s="1"/>
  <c r="B3752" i="3" s="1"/>
  <c r="B3753" i="3" s="1"/>
  <c r="B3754" i="3" s="1"/>
  <c r="B3755" i="3" s="1"/>
  <c r="B3756" i="3" s="1"/>
  <c r="B3757" i="3" s="1"/>
  <c r="B3758" i="3" s="1"/>
  <c r="B3759" i="3" s="1"/>
  <c r="B3760" i="3" s="1"/>
  <c r="B3761" i="3" s="1"/>
  <c r="B3762" i="3" s="1"/>
  <c r="B3763" i="3" s="1"/>
  <c r="B3764" i="3" s="1"/>
  <c r="B3765" i="3" s="1"/>
  <c r="B3766" i="3" s="1"/>
  <c r="B3767" i="3" s="1"/>
  <c r="B3768" i="3" s="1"/>
  <c r="B3769" i="3" s="1"/>
  <c r="B3770" i="3" s="1"/>
  <c r="B3771" i="3" s="1"/>
  <c r="B3772" i="3" s="1"/>
  <c r="B3773" i="3" s="1"/>
  <c r="B3774" i="3" s="1"/>
  <c r="B3775" i="3" s="1"/>
  <c r="B3776" i="3" s="1"/>
  <c r="B3777" i="3" s="1"/>
  <c r="B3778" i="3" s="1"/>
  <c r="B3779" i="3" s="1"/>
  <c r="B3780" i="3" s="1"/>
  <c r="B3781" i="3" s="1"/>
  <c r="B3782" i="3" s="1"/>
  <c r="B3783" i="3" s="1"/>
  <c r="B3784" i="3" s="1"/>
  <c r="B3785" i="3" s="1"/>
  <c r="B3786" i="3" s="1"/>
  <c r="B3787" i="3" s="1"/>
  <c r="B3788" i="3" s="1"/>
  <c r="B3789" i="3" s="1"/>
  <c r="B3790" i="3" s="1"/>
  <c r="B3791" i="3" s="1"/>
  <c r="B3792" i="3" s="1"/>
  <c r="B3793" i="3" s="1"/>
  <c r="B3794" i="3" s="1"/>
  <c r="B3795" i="3" s="1"/>
  <c r="B3796" i="3" s="1"/>
  <c r="B3797" i="3" s="1"/>
  <c r="B3798" i="3" s="1"/>
  <c r="B3799" i="3" s="1"/>
  <c r="B3800" i="3" s="1"/>
  <c r="B3801" i="3" s="1"/>
  <c r="B3802" i="3" s="1"/>
  <c r="B3803" i="3" s="1"/>
  <c r="B3804" i="3" s="1"/>
  <c r="B3805" i="3" s="1"/>
  <c r="B3806" i="3" s="1"/>
  <c r="B3807" i="3" s="1"/>
  <c r="B3808" i="3" s="1"/>
  <c r="B3809" i="3" s="1"/>
  <c r="B3810" i="3" s="1"/>
  <c r="B3811" i="3" s="1"/>
  <c r="B3812" i="3" s="1"/>
  <c r="B3813" i="3" s="1"/>
  <c r="B3814" i="3" s="1"/>
  <c r="B3815" i="3" s="1"/>
  <c r="B3816" i="3" s="1"/>
  <c r="B3817" i="3" s="1"/>
  <c r="B3818" i="3" s="1"/>
  <c r="B3819" i="3" s="1"/>
  <c r="B3820" i="3" s="1"/>
  <c r="B3821" i="3" s="1"/>
  <c r="B3822" i="3" s="1"/>
  <c r="B3823" i="3" s="1"/>
  <c r="B3824" i="3" s="1"/>
  <c r="B3825" i="3" s="1"/>
  <c r="B3826" i="3" s="1"/>
  <c r="B3827" i="3" s="1"/>
  <c r="B3828" i="3" s="1"/>
  <c r="B3829" i="3" s="1"/>
  <c r="B3830" i="3" s="1"/>
  <c r="B3831" i="3" s="1"/>
  <c r="B3832" i="3" s="1"/>
  <c r="B3833" i="3" s="1"/>
  <c r="B3834" i="3" s="1"/>
  <c r="B3835" i="3" s="1"/>
  <c r="B3836" i="3" s="1"/>
  <c r="B3837" i="3" s="1"/>
  <c r="B3838" i="3" s="1"/>
  <c r="B3839" i="3" s="1"/>
  <c r="B3840" i="3" s="1"/>
  <c r="B3841" i="3" s="1"/>
  <c r="B3842" i="3" s="1"/>
  <c r="B3843" i="3" s="1"/>
  <c r="B3844" i="3" s="1"/>
  <c r="B3845" i="3" s="1"/>
  <c r="B3846" i="3" s="1"/>
  <c r="B3847" i="3" s="1"/>
  <c r="B3848" i="3" s="1"/>
  <c r="B3849" i="3" s="1"/>
  <c r="B3850" i="3" s="1"/>
  <c r="B3851" i="3" s="1"/>
  <c r="B3852" i="3" s="1"/>
  <c r="B3853" i="3" s="1"/>
  <c r="B3854" i="3" s="1"/>
  <c r="B3855" i="3" s="1"/>
  <c r="B3856" i="3" s="1"/>
  <c r="B3857" i="3" s="1"/>
  <c r="B3858" i="3" s="1"/>
  <c r="B3859" i="3" s="1"/>
  <c r="B3860" i="3" s="1"/>
  <c r="B3861" i="3" s="1"/>
  <c r="B3862" i="3" s="1"/>
  <c r="B3863" i="3" s="1"/>
  <c r="B3864" i="3" s="1"/>
  <c r="B3865" i="3" s="1"/>
  <c r="B3866" i="3" s="1"/>
  <c r="B3867" i="3" s="1"/>
  <c r="B3868" i="3" s="1"/>
  <c r="B3869" i="3" s="1"/>
  <c r="B3870" i="3" s="1"/>
  <c r="B3871" i="3" s="1"/>
  <c r="B3872" i="3" s="1"/>
  <c r="B3873" i="3" s="1"/>
  <c r="B3874" i="3" s="1"/>
  <c r="B3875" i="3" s="1"/>
  <c r="B3876" i="3" s="1"/>
  <c r="B3877" i="3" s="1"/>
  <c r="B3878" i="3" s="1"/>
  <c r="B3879" i="3" s="1"/>
  <c r="B3880" i="3" s="1"/>
  <c r="B3881" i="3" s="1"/>
  <c r="B3882" i="3" s="1"/>
  <c r="B3883" i="3" s="1"/>
  <c r="B3884" i="3" s="1"/>
  <c r="B3885" i="3" s="1"/>
  <c r="B3886" i="3" s="1"/>
  <c r="B3887" i="3" s="1"/>
  <c r="B3888" i="3" s="1"/>
  <c r="B3889" i="3" s="1"/>
  <c r="B3890" i="3" s="1"/>
  <c r="B3891" i="3" s="1"/>
  <c r="B3892" i="3" s="1"/>
  <c r="B3893" i="3" s="1"/>
  <c r="B3894" i="3" s="1"/>
  <c r="B3895" i="3" s="1"/>
  <c r="B3896" i="3" s="1"/>
  <c r="B3897" i="3" s="1"/>
  <c r="B3898" i="3" s="1"/>
  <c r="B3899" i="3" s="1"/>
  <c r="B3900" i="3" s="1"/>
  <c r="B3901" i="3" s="1"/>
  <c r="B3902" i="3" s="1"/>
  <c r="B3903" i="3" s="1"/>
  <c r="B3904" i="3" s="1"/>
  <c r="B3905" i="3" s="1"/>
  <c r="B3906" i="3" s="1"/>
  <c r="B3907" i="3" s="1"/>
  <c r="B3908" i="3" s="1"/>
  <c r="B3909" i="3" s="1"/>
  <c r="B3910" i="3" s="1"/>
  <c r="B3911" i="3" s="1"/>
  <c r="B3912" i="3" s="1"/>
  <c r="B3913" i="3" s="1"/>
  <c r="B3914" i="3" s="1"/>
  <c r="B3915" i="3" s="1"/>
  <c r="B3916" i="3" s="1"/>
  <c r="B3917" i="3" s="1"/>
  <c r="B3918" i="3" s="1"/>
  <c r="B3919" i="3" s="1"/>
  <c r="B3920" i="3" s="1"/>
  <c r="B3921" i="3" s="1"/>
  <c r="B3922" i="3" s="1"/>
  <c r="B3923" i="3" s="1"/>
  <c r="B3924" i="3" s="1"/>
  <c r="B3925" i="3" s="1"/>
  <c r="B3926" i="3" s="1"/>
  <c r="B3927" i="3" s="1"/>
  <c r="B3928" i="3" s="1"/>
  <c r="B3929" i="3" s="1"/>
  <c r="B3930" i="3" s="1"/>
  <c r="B3931" i="3" s="1"/>
  <c r="B3932" i="3" s="1"/>
  <c r="B3933" i="3" s="1"/>
  <c r="B3934" i="3" s="1"/>
  <c r="B3935" i="3" s="1"/>
  <c r="B3936" i="3" s="1"/>
  <c r="B3937" i="3" s="1"/>
  <c r="B3938" i="3" s="1"/>
  <c r="B3939" i="3" s="1"/>
  <c r="B3940" i="3" s="1"/>
  <c r="B3941" i="3" s="1"/>
  <c r="B3942" i="3" s="1"/>
  <c r="B3943" i="3" s="1"/>
  <c r="B3944" i="3" s="1"/>
  <c r="B3945" i="3" s="1"/>
  <c r="B3946" i="3" s="1"/>
  <c r="B3947" i="3" s="1"/>
  <c r="B3948" i="3" s="1"/>
  <c r="B3949" i="3" s="1"/>
  <c r="B3950" i="3" s="1"/>
  <c r="B3951" i="3" s="1"/>
  <c r="B3952" i="3" s="1"/>
  <c r="B3953" i="3" s="1"/>
  <c r="B3954" i="3" s="1"/>
  <c r="B3955" i="3" s="1"/>
  <c r="B3956" i="3" s="1"/>
  <c r="B3957" i="3" s="1"/>
  <c r="B3958" i="3" s="1"/>
  <c r="B3959" i="3" s="1"/>
  <c r="B3960" i="3" s="1"/>
  <c r="B3961" i="3" s="1"/>
  <c r="B3962" i="3" s="1"/>
  <c r="B3963" i="3" s="1"/>
  <c r="B3964" i="3" s="1"/>
  <c r="B3965" i="3" s="1"/>
  <c r="B3966" i="3" s="1"/>
  <c r="B3967" i="3" s="1"/>
  <c r="B3968" i="3" s="1"/>
  <c r="B3969" i="3" s="1"/>
  <c r="B3970" i="3" s="1"/>
  <c r="B3971" i="3" s="1"/>
  <c r="B3972" i="3" s="1"/>
  <c r="B3973" i="3" s="1"/>
  <c r="B3974" i="3" s="1"/>
  <c r="B3975" i="3" s="1"/>
  <c r="B3976" i="3" s="1"/>
  <c r="B3977" i="3" s="1"/>
  <c r="B3978" i="3" s="1"/>
  <c r="B3979" i="3" s="1"/>
  <c r="B3980" i="3" s="1"/>
  <c r="B3981" i="3" s="1"/>
  <c r="B3982" i="3" s="1"/>
  <c r="B3983" i="3" s="1"/>
  <c r="B3984" i="3" s="1"/>
  <c r="B3985" i="3" s="1"/>
  <c r="B3986" i="3" s="1"/>
  <c r="B3987" i="3" s="1"/>
  <c r="B3988" i="3" s="1"/>
  <c r="B3989" i="3" s="1"/>
  <c r="B3990" i="3" s="1"/>
  <c r="B3991" i="3" s="1"/>
  <c r="B3992" i="3" s="1"/>
  <c r="B3993" i="3" s="1"/>
  <c r="B3994" i="3" s="1"/>
  <c r="B3995" i="3" s="1"/>
  <c r="B3996" i="3" s="1"/>
  <c r="B3997" i="3" s="1"/>
  <c r="B3998" i="3" s="1"/>
  <c r="B3999" i="3" s="1"/>
  <c r="B4000" i="3" s="1"/>
  <c r="B4001" i="3" s="1"/>
  <c r="B4002" i="3" s="1"/>
  <c r="B4003" i="3" s="1"/>
  <c r="B4004" i="3" s="1"/>
  <c r="B4005" i="3" s="1"/>
  <c r="B4006" i="3" s="1"/>
  <c r="B4007" i="3" s="1"/>
  <c r="B4008" i="3" s="1"/>
  <c r="B4009" i="3" s="1"/>
  <c r="B4010" i="3" s="1"/>
  <c r="B4011" i="3" s="1"/>
  <c r="B4012" i="3" s="1"/>
  <c r="B4013" i="3" s="1"/>
  <c r="B4014" i="3" s="1"/>
  <c r="B4015" i="3" s="1"/>
  <c r="B4016" i="3" s="1"/>
  <c r="B4017" i="3" s="1"/>
  <c r="B4018" i="3" s="1"/>
  <c r="B4019" i="3" s="1"/>
  <c r="B4020" i="3" s="1"/>
  <c r="B4021" i="3" s="1"/>
  <c r="B4022" i="3" s="1"/>
  <c r="B4023" i="3" s="1"/>
  <c r="B4024" i="3" s="1"/>
  <c r="B4025" i="3" s="1"/>
  <c r="B4026" i="3" s="1"/>
  <c r="B4027" i="3" s="1"/>
  <c r="B4028" i="3" s="1"/>
  <c r="B4029" i="3" s="1"/>
  <c r="B4030" i="3" s="1"/>
  <c r="B4031" i="3" s="1"/>
  <c r="B4032" i="3" s="1"/>
  <c r="B4033" i="3" s="1"/>
  <c r="B4034" i="3" s="1"/>
  <c r="B4035" i="3" s="1"/>
  <c r="B4036" i="3" s="1"/>
  <c r="B4037" i="3" s="1"/>
  <c r="B4038" i="3" s="1"/>
  <c r="B4039" i="3" s="1"/>
  <c r="B4040" i="3" s="1"/>
  <c r="B4041" i="3" s="1"/>
  <c r="B4042" i="3" s="1"/>
  <c r="B4043" i="3" s="1"/>
  <c r="B4044" i="3" s="1"/>
  <c r="B4045" i="3" s="1"/>
  <c r="B4046" i="3" s="1"/>
  <c r="B4047" i="3" s="1"/>
  <c r="B4048" i="3" s="1"/>
  <c r="B4049" i="3" s="1"/>
  <c r="B4050" i="3" s="1"/>
  <c r="B4051" i="3" s="1"/>
  <c r="B4052" i="3" s="1"/>
  <c r="B4053" i="3" s="1"/>
  <c r="B4054" i="3" s="1"/>
  <c r="B4055" i="3" s="1"/>
  <c r="B4056" i="3" s="1"/>
  <c r="B4057" i="3" s="1"/>
  <c r="B4058" i="3" s="1"/>
  <c r="B4059" i="3" s="1"/>
  <c r="B4060" i="3" s="1"/>
  <c r="B4061" i="3" s="1"/>
  <c r="B4062" i="3" s="1"/>
  <c r="B4063" i="3" s="1"/>
  <c r="B4064" i="3" s="1"/>
  <c r="B4065" i="3" s="1"/>
  <c r="B4066" i="3" s="1"/>
  <c r="B4067" i="3" s="1"/>
  <c r="B4068" i="3" s="1"/>
  <c r="B4069" i="3" s="1"/>
  <c r="B4070" i="3" s="1"/>
  <c r="B4071" i="3" s="1"/>
  <c r="B4072" i="3" s="1"/>
  <c r="B4073" i="3" s="1"/>
  <c r="B4074" i="3" s="1"/>
  <c r="B4075" i="3" s="1"/>
  <c r="B4076" i="3" s="1"/>
  <c r="B4077" i="3" s="1"/>
  <c r="B4078" i="3" s="1"/>
  <c r="B4079" i="3" s="1"/>
  <c r="B4080" i="3" s="1"/>
  <c r="B4081" i="3" s="1"/>
  <c r="B4082" i="3" s="1"/>
  <c r="B4083" i="3" s="1"/>
  <c r="B4084" i="3" s="1"/>
  <c r="B4085" i="3" s="1"/>
  <c r="B4086" i="3" s="1"/>
  <c r="B4087" i="3" s="1"/>
  <c r="B4088" i="3" s="1"/>
  <c r="B4089" i="3" s="1"/>
  <c r="B4090" i="3" s="1"/>
  <c r="B4091" i="3" s="1"/>
  <c r="B4092" i="3" s="1"/>
  <c r="B4093" i="3" s="1"/>
  <c r="B4094" i="3" s="1"/>
  <c r="B4095" i="3" s="1"/>
  <c r="B4096" i="3" s="1"/>
  <c r="B4097" i="3" s="1"/>
  <c r="B4098" i="3" s="1"/>
  <c r="B4099" i="3" s="1"/>
  <c r="B4100" i="3" s="1"/>
  <c r="B4101" i="3" s="1"/>
  <c r="B4102" i="3" s="1"/>
  <c r="B4103" i="3" s="1"/>
  <c r="B4104" i="3" s="1"/>
  <c r="B4105" i="3" s="1"/>
  <c r="B4106" i="3" s="1"/>
  <c r="B4107" i="3" s="1"/>
  <c r="B4108" i="3" s="1"/>
  <c r="B4109" i="3" s="1"/>
  <c r="B4110" i="3" s="1"/>
  <c r="B4111" i="3" s="1"/>
  <c r="B4112" i="3" s="1"/>
  <c r="B4113" i="3" s="1"/>
  <c r="B4114" i="3" s="1"/>
  <c r="B4115" i="3" s="1"/>
  <c r="B4116" i="3" s="1"/>
  <c r="B4117" i="3" s="1"/>
  <c r="B4118" i="3" s="1"/>
  <c r="B4119" i="3" s="1"/>
  <c r="B4120" i="3" s="1"/>
  <c r="B4121" i="3" s="1"/>
  <c r="B4122" i="3" s="1"/>
  <c r="B4123" i="3" s="1"/>
  <c r="B4124" i="3" s="1"/>
  <c r="B4125" i="3" s="1"/>
  <c r="B4126" i="3" s="1"/>
  <c r="B4127" i="3" s="1"/>
  <c r="B4128" i="3" s="1"/>
  <c r="B4129" i="3" s="1"/>
  <c r="B4130" i="3" s="1"/>
  <c r="B4131" i="3" s="1"/>
  <c r="B4132" i="3" s="1"/>
  <c r="B4133" i="3" s="1"/>
  <c r="B4134" i="3" s="1"/>
  <c r="B4135" i="3" s="1"/>
  <c r="B4136" i="3" s="1"/>
  <c r="B4137" i="3" s="1"/>
  <c r="B4138" i="3" s="1"/>
  <c r="B4139" i="3" s="1"/>
  <c r="B4140" i="3" s="1"/>
  <c r="B4141" i="3" s="1"/>
  <c r="B4142" i="3" s="1"/>
  <c r="B4143" i="3" s="1"/>
  <c r="B4144" i="3" s="1"/>
  <c r="B4145" i="3" s="1"/>
  <c r="B4146" i="3" s="1"/>
  <c r="B4147" i="3" s="1"/>
  <c r="B4148" i="3" s="1"/>
  <c r="B4149" i="3" s="1"/>
  <c r="B4150" i="3" s="1"/>
  <c r="B4151" i="3" s="1"/>
  <c r="B4152" i="3" s="1"/>
  <c r="B4153" i="3" s="1"/>
  <c r="B4154" i="3" s="1"/>
  <c r="B4155" i="3" s="1"/>
  <c r="B4156" i="3" s="1"/>
  <c r="B4157" i="3" s="1"/>
  <c r="B4158" i="3" s="1"/>
  <c r="B4159" i="3" s="1"/>
  <c r="B4160" i="3" s="1"/>
  <c r="B4161" i="3" s="1"/>
  <c r="B4162" i="3" s="1"/>
  <c r="B4163" i="3" s="1"/>
  <c r="B4164" i="3" s="1"/>
  <c r="B4165" i="3" s="1"/>
  <c r="B4166" i="3" s="1"/>
  <c r="B4167" i="3" s="1"/>
  <c r="B4168" i="3" s="1"/>
  <c r="B4169" i="3" s="1"/>
  <c r="B4170" i="3" s="1"/>
  <c r="B4171" i="3" s="1"/>
  <c r="B4172" i="3" s="1"/>
  <c r="B4173" i="3" s="1"/>
  <c r="B4174" i="3" s="1"/>
  <c r="B4175" i="3" s="1"/>
  <c r="B4176" i="3" s="1"/>
  <c r="B4177" i="3" s="1"/>
  <c r="B4178" i="3" s="1"/>
  <c r="B4179" i="3" s="1"/>
  <c r="B4180" i="3" s="1"/>
  <c r="B4181" i="3" s="1"/>
  <c r="B4182" i="3" s="1"/>
  <c r="B4183" i="3" s="1"/>
  <c r="B4184" i="3" s="1"/>
  <c r="B4185" i="3" s="1"/>
  <c r="B4186" i="3" s="1"/>
  <c r="B4187" i="3" s="1"/>
  <c r="B4188" i="3" s="1"/>
  <c r="B4189" i="3" s="1"/>
  <c r="B4190" i="3" s="1"/>
  <c r="B4191" i="3" s="1"/>
  <c r="B4192" i="3" s="1"/>
  <c r="B4193" i="3" s="1"/>
  <c r="B4194" i="3" s="1"/>
  <c r="B4195" i="3" s="1"/>
  <c r="B4196" i="3" s="1"/>
  <c r="B4197" i="3" s="1"/>
  <c r="B4198" i="3" s="1"/>
  <c r="B4199" i="3" s="1"/>
  <c r="B4200" i="3" s="1"/>
  <c r="B4201" i="3" s="1"/>
  <c r="B4202" i="3" s="1"/>
  <c r="B4203" i="3" s="1"/>
  <c r="B4204" i="3" s="1"/>
  <c r="B4205" i="3" s="1"/>
  <c r="B4206" i="3" s="1"/>
  <c r="B4207" i="3" s="1"/>
  <c r="B4208" i="3" s="1"/>
  <c r="B4209" i="3" s="1"/>
  <c r="B4210" i="3" s="1"/>
  <c r="B4211" i="3" s="1"/>
  <c r="B4212" i="3" s="1"/>
  <c r="B4213" i="3" s="1"/>
  <c r="B4214" i="3" s="1"/>
  <c r="B4215" i="3" s="1"/>
  <c r="B4216" i="3" s="1"/>
  <c r="B4217" i="3" s="1"/>
  <c r="B4218" i="3" s="1"/>
  <c r="B4219" i="3" s="1"/>
  <c r="B4220" i="3" s="1"/>
  <c r="B4221" i="3" s="1"/>
  <c r="B4222" i="3" s="1"/>
  <c r="B4223" i="3" s="1"/>
  <c r="B4224" i="3" s="1"/>
  <c r="B4225" i="3" s="1"/>
  <c r="B4226" i="3" s="1"/>
  <c r="B4227" i="3" s="1"/>
  <c r="B4228" i="3" s="1"/>
  <c r="B4229" i="3" s="1"/>
  <c r="B4230" i="3" s="1"/>
  <c r="B4231" i="3" s="1"/>
  <c r="B4232" i="3" s="1"/>
  <c r="B4233" i="3" s="1"/>
  <c r="B4234" i="3" s="1"/>
  <c r="B4235" i="3" s="1"/>
  <c r="B4236" i="3" s="1"/>
  <c r="B4237" i="3" s="1"/>
  <c r="B4238" i="3" s="1"/>
  <c r="B4239" i="3" s="1"/>
  <c r="B4240" i="3" s="1"/>
  <c r="B4241" i="3" s="1"/>
  <c r="B4242" i="3" s="1"/>
  <c r="B4243" i="3" s="1"/>
  <c r="B4244" i="3" s="1"/>
  <c r="B4245" i="3" s="1"/>
  <c r="B4246" i="3" s="1"/>
  <c r="B4247" i="3" s="1"/>
  <c r="B4248" i="3" s="1"/>
  <c r="B4249" i="3" s="1"/>
  <c r="B4250" i="3" s="1"/>
  <c r="B4251" i="3" s="1"/>
  <c r="B4252" i="3" s="1"/>
  <c r="B4253" i="3" s="1"/>
  <c r="B4254" i="3" s="1"/>
  <c r="B4255" i="3" s="1"/>
  <c r="B4256" i="3" s="1"/>
  <c r="B4257" i="3" s="1"/>
  <c r="B4258" i="3" s="1"/>
  <c r="B4259" i="3" s="1"/>
  <c r="B4260" i="3" s="1"/>
  <c r="B4261" i="3" s="1"/>
  <c r="B4262" i="3" s="1"/>
  <c r="B4263" i="3" s="1"/>
  <c r="B4264" i="3" s="1"/>
  <c r="B4265" i="3" s="1"/>
  <c r="B4266" i="3" s="1"/>
  <c r="B4267" i="3" s="1"/>
  <c r="B4268" i="3" s="1"/>
  <c r="B4269" i="3" s="1"/>
  <c r="B4270" i="3" s="1"/>
  <c r="B4271" i="3" s="1"/>
  <c r="B4272" i="3" s="1"/>
  <c r="B4273" i="3" s="1"/>
  <c r="B4274" i="3" s="1"/>
  <c r="B4275" i="3" s="1"/>
  <c r="B4276" i="3" s="1"/>
  <c r="B4277" i="3" s="1"/>
  <c r="B4278" i="3" s="1"/>
  <c r="B4279" i="3" s="1"/>
  <c r="B4280" i="3" s="1"/>
  <c r="B4281" i="3" s="1"/>
  <c r="B4282" i="3" s="1"/>
  <c r="B4283" i="3" s="1"/>
  <c r="B4284" i="3" s="1"/>
  <c r="B4285" i="3" s="1"/>
  <c r="B4286" i="3" s="1"/>
  <c r="B4287" i="3" s="1"/>
  <c r="B4288" i="3" s="1"/>
  <c r="B4289" i="3" s="1"/>
  <c r="B4290" i="3" s="1"/>
  <c r="B4291" i="3" s="1"/>
  <c r="B4292" i="3" s="1"/>
  <c r="B4293" i="3" s="1"/>
  <c r="B4294" i="3" s="1"/>
  <c r="B4295" i="3" s="1"/>
  <c r="B4296" i="3" s="1"/>
  <c r="B4297" i="3" s="1"/>
  <c r="B4298" i="3" s="1"/>
  <c r="B4299" i="3" s="1"/>
  <c r="B4300" i="3" s="1"/>
  <c r="B4301" i="3" s="1"/>
  <c r="B4302" i="3" s="1"/>
  <c r="B4303" i="3" s="1"/>
  <c r="B4304" i="3" s="1"/>
  <c r="B4305" i="3" s="1"/>
  <c r="B4306" i="3" s="1"/>
  <c r="B4307" i="3" s="1"/>
  <c r="B4308" i="3" s="1"/>
  <c r="B4309" i="3" s="1"/>
  <c r="B4310" i="3" s="1"/>
  <c r="B4311" i="3" s="1"/>
  <c r="B4312" i="3" s="1"/>
  <c r="B4313" i="3" s="1"/>
  <c r="B4314" i="3" s="1"/>
  <c r="B4315" i="3" s="1"/>
  <c r="B4316" i="3" s="1"/>
  <c r="B4317" i="3" s="1"/>
  <c r="B4318" i="3" s="1"/>
  <c r="B4319" i="3" s="1"/>
  <c r="B4320" i="3" s="1"/>
  <c r="B4321" i="3" s="1"/>
  <c r="B4322" i="3" s="1"/>
  <c r="B4323" i="3" s="1"/>
  <c r="B4324" i="3" s="1"/>
  <c r="B4325" i="3" s="1"/>
  <c r="B4326" i="3" s="1"/>
  <c r="B4327" i="3" s="1"/>
  <c r="B4328" i="3" s="1"/>
  <c r="B4329" i="3" s="1"/>
  <c r="B4330" i="3" s="1"/>
  <c r="B4331" i="3" s="1"/>
  <c r="B4332" i="3" s="1"/>
  <c r="B4333" i="3" s="1"/>
  <c r="B4334" i="3" s="1"/>
  <c r="B4335" i="3" s="1"/>
  <c r="B4336" i="3" s="1"/>
  <c r="B4337" i="3" s="1"/>
  <c r="B4338" i="3" s="1"/>
  <c r="B4339" i="3" s="1"/>
  <c r="B4340" i="3" s="1"/>
  <c r="B4341" i="3" s="1"/>
  <c r="B4342" i="3" s="1"/>
  <c r="B4343" i="3" s="1"/>
  <c r="B4344" i="3" s="1"/>
  <c r="B4345" i="3" s="1"/>
  <c r="B4346" i="3" s="1"/>
  <c r="B4347" i="3" s="1"/>
  <c r="B4348" i="3" s="1"/>
  <c r="B4349" i="3" s="1"/>
  <c r="B4350" i="3" s="1"/>
  <c r="B4351" i="3" s="1"/>
  <c r="B4352" i="3" s="1"/>
  <c r="B4353" i="3" s="1"/>
  <c r="B4354" i="3" s="1"/>
  <c r="B4355" i="3" s="1"/>
  <c r="B4356" i="3" s="1"/>
  <c r="B4357" i="3" s="1"/>
  <c r="B4358" i="3" s="1"/>
  <c r="B4359" i="3" s="1"/>
  <c r="B4360" i="3" s="1"/>
  <c r="B4361" i="3" s="1"/>
  <c r="B4362" i="3" s="1"/>
  <c r="B4363" i="3" s="1"/>
  <c r="B4364" i="3" s="1"/>
  <c r="B4365" i="3" s="1"/>
  <c r="B4366" i="3" s="1"/>
  <c r="B4367" i="3" s="1"/>
  <c r="B4368" i="3" s="1"/>
  <c r="B4369" i="3" s="1"/>
  <c r="B4370" i="3" s="1"/>
  <c r="B4371" i="3" s="1"/>
  <c r="B4372" i="3" s="1"/>
  <c r="B4373" i="3" s="1"/>
  <c r="B4374" i="3" s="1"/>
  <c r="B4375" i="3" s="1"/>
  <c r="B4376" i="3" s="1"/>
  <c r="B4377" i="3" s="1"/>
  <c r="B4378" i="3" s="1"/>
  <c r="B4379" i="3" s="1"/>
  <c r="B4380" i="3" s="1"/>
  <c r="B4381" i="3" s="1"/>
  <c r="B4382" i="3" s="1"/>
  <c r="B4383" i="3" s="1"/>
  <c r="B4384" i="3" s="1"/>
  <c r="B4385" i="3" s="1"/>
  <c r="B4386" i="3" s="1"/>
  <c r="B4387" i="3" s="1"/>
  <c r="B4388" i="3" s="1"/>
  <c r="B4389" i="3" s="1"/>
  <c r="B4390" i="3" s="1"/>
  <c r="B4391" i="3" s="1"/>
  <c r="B4392" i="3" s="1"/>
  <c r="B4393" i="3" s="1"/>
  <c r="B4394" i="3" s="1"/>
  <c r="B4395" i="3" s="1"/>
  <c r="B4396" i="3" s="1"/>
  <c r="B4397" i="3" s="1"/>
  <c r="B4398" i="3" s="1"/>
  <c r="B4399" i="3" s="1"/>
  <c r="B4400" i="3" s="1"/>
  <c r="B4401" i="3" s="1"/>
  <c r="B4402" i="3" s="1"/>
  <c r="B4403" i="3" s="1"/>
  <c r="B4404" i="3" s="1"/>
  <c r="B4405" i="3" s="1"/>
  <c r="B4406" i="3" s="1"/>
  <c r="B4407" i="3" s="1"/>
  <c r="B4408" i="3" s="1"/>
  <c r="B4409" i="3" s="1"/>
  <c r="B4410" i="3" s="1"/>
  <c r="B4411" i="3" s="1"/>
  <c r="B4412" i="3" s="1"/>
  <c r="B4413" i="3" s="1"/>
  <c r="B4414" i="3" s="1"/>
  <c r="B4415" i="3" s="1"/>
  <c r="B4416" i="3" s="1"/>
  <c r="B4417" i="3" s="1"/>
  <c r="B4418" i="3" s="1"/>
  <c r="B4419" i="3" s="1"/>
  <c r="B4420" i="3" s="1"/>
  <c r="B4421" i="3" s="1"/>
  <c r="B4422" i="3" s="1"/>
  <c r="B4423" i="3" s="1"/>
  <c r="B4424" i="3" s="1"/>
  <c r="B4425" i="3" s="1"/>
  <c r="B4426" i="3" s="1"/>
  <c r="B4427" i="3" s="1"/>
  <c r="B4428" i="3" s="1"/>
  <c r="B4429" i="3" s="1"/>
  <c r="B4430" i="3" s="1"/>
  <c r="B4431" i="3" s="1"/>
  <c r="B4432" i="3" s="1"/>
  <c r="B4433" i="3" s="1"/>
  <c r="B4434" i="3" s="1"/>
  <c r="B4435" i="3" s="1"/>
  <c r="B4436" i="3" s="1"/>
  <c r="B4437" i="3" s="1"/>
  <c r="B4438" i="3" s="1"/>
  <c r="B4439" i="3" s="1"/>
  <c r="B4440" i="3" s="1"/>
  <c r="B4441" i="3" s="1"/>
  <c r="B4442" i="3" s="1"/>
  <c r="B4443" i="3" s="1"/>
  <c r="B4444" i="3" s="1"/>
  <c r="B4445" i="3" s="1"/>
  <c r="B4446" i="3" s="1"/>
  <c r="B4447" i="3" s="1"/>
  <c r="B4448" i="3" s="1"/>
  <c r="B4449" i="3" s="1"/>
  <c r="B4450" i="3" s="1"/>
  <c r="B4451" i="3" s="1"/>
  <c r="B4452" i="3" s="1"/>
  <c r="B4453" i="3" s="1"/>
  <c r="B4454" i="3" s="1"/>
  <c r="B4455" i="3" s="1"/>
  <c r="B4456" i="3" s="1"/>
  <c r="B4457" i="3" s="1"/>
  <c r="B4458" i="3" s="1"/>
  <c r="B4459" i="3" s="1"/>
  <c r="B4460" i="3" s="1"/>
  <c r="B4461" i="3" s="1"/>
  <c r="B4462" i="3" s="1"/>
  <c r="B4463" i="3" s="1"/>
  <c r="B4464" i="3" s="1"/>
  <c r="B4465" i="3" s="1"/>
  <c r="B4466" i="3" s="1"/>
  <c r="B4467" i="3" s="1"/>
  <c r="B4468" i="3" s="1"/>
  <c r="B4469" i="3" s="1"/>
  <c r="B4470" i="3" s="1"/>
  <c r="B4471" i="3" s="1"/>
  <c r="B4472" i="3" s="1"/>
  <c r="B4473" i="3" s="1"/>
  <c r="B4474" i="3" s="1"/>
  <c r="B4475" i="3" s="1"/>
  <c r="B4476" i="3" s="1"/>
  <c r="B4477" i="3" s="1"/>
  <c r="B4478" i="3" s="1"/>
  <c r="B4479" i="3" s="1"/>
  <c r="B4480" i="3" s="1"/>
  <c r="B4481" i="3" s="1"/>
  <c r="B4482" i="3" s="1"/>
  <c r="B4483" i="3" s="1"/>
  <c r="B4484" i="3" s="1"/>
  <c r="B4485" i="3" s="1"/>
  <c r="B4486" i="3" s="1"/>
  <c r="B4487" i="3" s="1"/>
  <c r="B4488" i="3" s="1"/>
  <c r="B4489" i="3" s="1"/>
  <c r="B4490" i="3" s="1"/>
  <c r="B4491" i="3" s="1"/>
  <c r="B4492" i="3" s="1"/>
  <c r="B4493" i="3" s="1"/>
  <c r="B4494" i="3" s="1"/>
  <c r="B4495" i="3" s="1"/>
  <c r="B4496" i="3" s="1"/>
  <c r="B4497" i="3" s="1"/>
  <c r="B4498" i="3" s="1"/>
  <c r="B4499" i="3" s="1"/>
  <c r="B4500" i="3" s="1"/>
  <c r="B4501" i="3" s="1"/>
  <c r="B4502" i="3" s="1"/>
  <c r="B4503" i="3" s="1"/>
  <c r="B4504" i="3" s="1"/>
  <c r="B4505" i="3" s="1"/>
  <c r="B4506" i="3" s="1"/>
  <c r="B4507" i="3" s="1"/>
  <c r="B4508" i="3" s="1"/>
  <c r="B4509" i="3" s="1"/>
  <c r="B4510" i="3" s="1"/>
  <c r="B4511" i="3" s="1"/>
  <c r="B4512" i="3" s="1"/>
  <c r="B4513" i="3" s="1"/>
  <c r="B4514" i="3" s="1"/>
  <c r="B4515" i="3" s="1"/>
  <c r="B4516" i="3" s="1"/>
  <c r="B4517" i="3" s="1"/>
  <c r="B4518" i="3" s="1"/>
  <c r="B4519" i="3" s="1"/>
  <c r="B4520" i="3" s="1"/>
  <c r="B4521" i="3" s="1"/>
  <c r="B4522" i="3" s="1"/>
  <c r="B4523" i="3" s="1"/>
  <c r="B4524" i="3" s="1"/>
  <c r="B4525" i="3" s="1"/>
  <c r="B4526" i="3" s="1"/>
  <c r="B4527" i="3" s="1"/>
  <c r="B4528" i="3" s="1"/>
  <c r="B4529" i="3" s="1"/>
  <c r="B4530" i="3" s="1"/>
  <c r="B4531" i="3" s="1"/>
  <c r="B4532" i="3" s="1"/>
  <c r="B4533" i="3" s="1"/>
  <c r="B4534" i="3" s="1"/>
  <c r="B4535" i="3" s="1"/>
  <c r="B4536" i="3" s="1"/>
  <c r="B4537" i="3" s="1"/>
  <c r="B4538" i="3" s="1"/>
  <c r="B4539" i="3" s="1"/>
  <c r="B4540" i="3" s="1"/>
  <c r="B4541" i="3" s="1"/>
  <c r="B4542" i="3" s="1"/>
  <c r="B4543" i="3" s="1"/>
  <c r="B4544" i="3" s="1"/>
  <c r="B4545" i="3" s="1"/>
  <c r="B4546" i="3" s="1"/>
  <c r="B4547" i="3" s="1"/>
  <c r="B4548" i="3" s="1"/>
  <c r="B4549" i="3" s="1"/>
  <c r="B4550" i="3" s="1"/>
  <c r="B4551" i="3" s="1"/>
  <c r="B4552" i="3" s="1"/>
  <c r="B4553" i="3" s="1"/>
  <c r="B4554" i="3" s="1"/>
  <c r="B4555" i="3" s="1"/>
  <c r="B4556" i="3" s="1"/>
  <c r="B4557" i="3" s="1"/>
  <c r="B4558" i="3" s="1"/>
  <c r="B4559" i="3" s="1"/>
  <c r="B4560" i="3" s="1"/>
  <c r="B4561" i="3" s="1"/>
  <c r="B4562" i="3" s="1"/>
  <c r="B4563" i="3" s="1"/>
  <c r="B4564" i="3" s="1"/>
  <c r="B4565" i="3" s="1"/>
  <c r="B4566" i="3" s="1"/>
  <c r="B4567" i="3" s="1"/>
  <c r="B4568" i="3" s="1"/>
  <c r="B4569" i="3" s="1"/>
  <c r="B4570" i="3" s="1"/>
  <c r="B4571" i="3" s="1"/>
  <c r="B4572" i="3" s="1"/>
  <c r="B4573" i="3" s="1"/>
  <c r="B4574" i="3" s="1"/>
  <c r="B4575" i="3" s="1"/>
  <c r="B4576" i="3" s="1"/>
  <c r="B4577" i="3" s="1"/>
  <c r="B4578" i="3" s="1"/>
  <c r="B4579" i="3" s="1"/>
  <c r="B4580" i="3" s="1"/>
  <c r="B4581" i="3" s="1"/>
  <c r="B4582" i="3" s="1"/>
  <c r="B4583" i="3" s="1"/>
  <c r="B4584" i="3" s="1"/>
  <c r="B4585" i="3" s="1"/>
  <c r="B4586" i="3" s="1"/>
  <c r="B4587" i="3" s="1"/>
  <c r="B4588" i="3" s="1"/>
  <c r="B4589" i="3" s="1"/>
  <c r="B4590" i="3" s="1"/>
  <c r="B4591" i="3" s="1"/>
  <c r="B4592" i="3" s="1"/>
  <c r="B4593" i="3" s="1"/>
  <c r="B4594" i="3" s="1"/>
  <c r="B4595" i="3" s="1"/>
  <c r="B4596" i="3" s="1"/>
  <c r="B4597" i="3" s="1"/>
  <c r="B4598" i="3" s="1"/>
  <c r="B4599" i="3" s="1"/>
  <c r="B4600" i="3" s="1"/>
  <c r="B4601" i="3" s="1"/>
  <c r="B4602" i="3" s="1"/>
  <c r="B4603" i="3" s="1"/>
  <c r="B4604" i="3" s="1"/>
  <c r="B4605" i="3" s="1"/>
  <c r="B4606" i="3" s="1"/>
  <c r="B4607" i="3" s="1"/>
  <c r="B4608" i="3" s="1"/>
  <c r="B4609" i="3" s="1"/>
  <c r="B4610" i="3" s="1"/>
  <c r="B4611" i="3" s="1"/>
  <c r="B4612" i="3" s="1"/>
  <c r="B4613" i="3" s="1"/>
  <c r="B4614" i="3" s="1"/>
  <c r="B4615" i="3" s="1"/>
  <c r="B4616" i="3" s="1"/>
  <c r="B4617" i="3" s="1"/>
  <c r="B4618" i="3" s="1"/>
  <c r="B4619" i="3" s="1"/>
  <c r="B4620" i="3" s="1"/>
  <c r="B4621" i="3" s="1"/>
  <c r="B4622" i="3" s="1"/>
  <c r="B4623" i="3" s="1"/>
  <c r="B4624" i="3" s="1"/>
  <c r="B4625" i="3" s="1"/>
  <c r="B4626" i="3" s="1"/>
  <c r="B4627" i="3" s="1"/>
  <c r="B4628" i="3" s="1"/>
  <c r="B4629" i="3" s="1"/>
  <c r="B4630" i="3" s="1"/>
  <c r="B4631" i="3" s="1"/>
  <c r="B4632" i="3" s="1"/>
  <c r="B4633" i="3" s="1"/>
  <c r="B4634" i="3" s="1"/>
  <c r="B4635" i="3" s="1"/>
  <c r="B4636" i="3" s="1"/>
  <c r="B4637" i="3" s="1"/>
  <c r="B4638" i="3" s="1"/>
  <c r="B4639" i="3" s="1"/>
  <c r="B4640" i="3" s="1"/>
  <c r="B4641" i="3" s="1"/>
  <c r="B4642" i="3" s="1"/>
  <c r="B4643" i="3" s="1"/>
  <c r="B4644" i="3" s="1"/>
  <c r="B4645" i="3" s="1"/>
  <c r="B4646" i="3" s="1"/>
  <c r="B4647" i="3" s="1"/>
  <c r="B4648" i="3" s="1"/>
  <c r="B4649" i="3" s="1"/>
  <c r="B4650" i="3" s="1"/>
  <c r="B4651" i="3" s="1"/>
  <c r="B4652" i="3" s="1"/>
  <c r="B4653" i="3" s="1"/>
  <c r="B4654" i="3" s="1"/>
  <c r="B4655" i="3" s="1"/>
  <c r="B4656" i="3" s="1"/>
  <c r="B4657" i="3" s="1"/>
  <c r="B4658" i="3" s="1"/>
  <c r="B4659" i="3" s="1"/>
  <c r="B4660" i="3" s="1"/>
  <c r="B4661" i="3" s="1"/>
  <c r="B4662" i="3" s="1"/>
  <c r="B4663" i="3" s="1"/>
  <c r="B4664" i="3" s="1"/>
  <c r="B4665" i="3" s="1"/>
  <c r="B4666" i="3" s="1"/>
  <c r="B4667" i="3" s="1"/>
  <c r="B4668" i="3" s="1"/>
  <c r="B4669" i="3" s="1"/>
  <c r="B4670" i="3" s="1"/>
  <c r="B4671" i="3" s="1"/>
  <c r="B4672" i="3" s="1"/>
  <c r="B4673" i="3" s="1"/>
  <c r="B4674" i="3" s="1"/>
  <c r="B4675" i="3" s="1"/>
  <c r="B4676" i="3" s="1"/>
  <c r="B4677" i="3" s="1"/>
  <c r="B4678" i="3" s="1"/>
  <c r="B4679" i="3" s="1"/>
  <c r="B4680" i="3" s="1"/>
  <c r="B4681" i="3" s="1"/>
  <c r="B4682" i="3" s="1"/>
  <c r="B4683" i="3" s="1"/>
  <c r="B4684" i="3" s="1"/>
  <c r="B4685" i="3" s="1"/>
  <c r="B4686" i="3" s="1"/>
  <c r="B4687" i="3" s="1"/>
  <c r="B4688" i="3" s="1"/>
  <c r="B4689" i="3" s="1"/>
  <c r="B4690" i="3" s="1"/>
  <c r="B4691" i="3" s="1"/>
  <c r="B4692" i="3" s="1"/>
  <c r="B4693" i="3" s="1"/>
  <c r="B4694" i="3" s="1"/>
  <c r="B4695" i="3" s="1"/>
  <c r="B4696" i="3" s="1"/>
  <c r="B4697" i="3" s="1"/>
  <c r="B4698" i="3" s="1"/>
  <c r="B4699" i="3" s="1"/>
  <c r="B4700" i="3" s="1"/>
  <c r="B4701" i="3" s="1"/>
  <c r="B4702" i="3" s="1"/>
  <c r="B4703" i="3" s="1"/>
  <c r="B4704" i="3" s="1"/>
  <c r="B4705" i="3" s="1"/>
  <c r="B4706" i="3" s="1"/>
  <c r="B4707" i="3" s="1"/>
  <c r="B4708" i="3" s="1"/>
  <c r="B4709" i="3" s="1"/>
  <c r="B4710" i="3" s="1"/>
  <c r="B4711" i="3" s="1"/>
  <c r="B4712" i="3" s="1"/>
  <c r="B4713" i="3" s="1"/>
  <c r="B4714" i="3" s="1"/>
  <c r="B4715" i="3" s="1"/>
  <c r="B4716" i="3" s="1"/>
  <c r="B4717" i="3" s="1"/>
  <c r="B4718" i="3" s="1"/>
  <c r="B4719" i="3" s="1"/>
  <c r="B4720" i="3" s="1"/>
  <c r="B4721" i="3" s="1"/>
  <c r="B4722" i="3" s="1"/>
  <c r="B4723" i="3" s="1"/>
  <c r="B4724" i="3" s="1"/>
  <c r="B4725" i="3" s="1"/>
  <c r="B4726" i="3" s="1"/>
  <c r="B4727" i="3" s="1"/>
  <c r="B4728" i="3" s="1"/>
  <c r="B4729" i="3" s="1"/>
  <c r="B4730" i="3" s="1"/>
  <c r="B4731" i="3" s="1"/>
  <c r="B4732" i="3" s="1"/>
  <c r="B4733" i="3" s="1"/>
  <c r="B4734" i="3" s="1"/>
  <c r="B4735" i="3" s="1"/>
  <c r="B4736" i="3" s="1"/>
  <c r="B4737" i="3" s="1"/>
  <c r="B4738" i="3" s="1"/>
  <c r="B4739" i="3" s="1"/>
  <c r="B4740" i="3" s="1"/>
  <c r="B4741" i="3" s="1"/>
  <c r="B4742" i="3" s="1"/>
  <c r="B4743" i="3" s="1"/>
  <c r="B4744" i="3" s="1"/>
  <c r="B4745" i="3" s="1"/>
  <c r="B4746" i="3" s="1"/>
  <c r="B4747" i="3" s="1"/>
  <c r="B4748" i="3" s="1"/>
  <c r="B4749" i="3" s="1"/>
  <c r="B4750" i="3" s="1"/>
  <c r="B4751" i="3" s="1"/>
  <c r="B4752" i="3" s="1"/>
  <c r="B4753" i="3" s="1"/>
  <c r="B4754" i="3" s="1"/>
  <c r="B4755" i="3" s="1"/>
  <c r="B4756" i="3" s="1"/>
  <c r="B4757" i="3" s="1"/>
  <c r="B4758" i="3" s="1"/>
  <c r="B4759" i="3" s="1"/>
  <c r="B4760" i="3" s="1"/>
  <c r="B4761" i="3" s="1"/>
  <c r="B4762" i="3" s="1"/>
  <c r="B4763" i="3" s="1"/>
  <c r="B4764" i="3" s="1"/>
  <c r="B4765" i="3" s="1"/>
  <c r="B4766" i="3" s="1"/>
  <c r="B4767" i="3" s="1"/>
  <c r="B4768" i="3" s="1"/>
  <c r="B4769" i="3" s="1"/>
  <c r="B4770" i="3" s="1"/>
  <c r="B4771" i="3" s="1"/>
  <c r="B4772" i="3" s="1"/>
  <c r="B4773" i="3" s="1"/>
  <c r="B4774" i="3" s="1"/>
  <c r="B4775" i="3" s="1"/>
  <c r="B4776" i="3" s="1"/>
  <c r="B4777" i="3" s="1"/>
  <c r="B4778" i="3" s="1"/>
  <c r="B4779" i="3" s="1"/>
  <c r="B4780" i="3" s="1"/>
  <c r="B4781" i="3" s="1"/>
  <c r="B4782" i="3" s="1"/>
  <c r="B4783" i="3" s="1"/>
  <c r="B4784" i="3" s="1"/>
  <c r="B4785" i="3" s="1"/>
  <c r="B4786" i="3" s="1"/>
  <c r="B4787" i="3" s="1"/>
  <c r="B4788" i="3" s="1"/>
  <c r="B4789" i="3" s="1"/>
  <c r="B4790" i="3" s="1"/>
  <c r="B4791" i="3" s="1"/>
  <c r="B4792" i="3" s="1"/>
  <c r="B4793" i="3" s="1"/>
  <c r="B4794" i="3" s="1"/>
  <c r="B4795" i="3" s="1"/>
  <c r="B4796" i="3" s="1"/>
  <c r="B4797" i="3" s="1"/>
  <c r="B4798" i="3" s="1"/>
  <c r="B4799" i="3" s="1"/>
  <c r="B4800" i="3" s="1"/>
  <c r="B4801" i="3" s="1"/>
  <c r="B4802" i="3" s="1"/>
  <c r="B4803" i="3" s="1"/>
  <c r="B4804" i="3" s="1"/>
  <c r="B4805" i="3" s="1"/>
  <c r="B4806" i="3" s="1"/>
  <c r="B4807" i="3" s="1"/>
  <c r="B4808" i="3" s="1"/>
  <c r="B4809" i="3" s="1"/>
  <c r="B4810" i="3" s="1"/>
  <c r="B4811" i="3" s="1"/>
  <c r="B4812" i="3" s="1"/>
  <c r="B4813" i="3" s="1"/>
  <c r="B4814" i="3" s="1"/>
  <c r="B4815" i="3" s="1"/>
  <c r="B4816" i="3" s="1"/>
  <c r="B4817" i="3" s="1"/>
  <c r="B4818" i="3" s="1"/>
  <c r="B4819" i="3" s="1"/>
  <c r="B4820" i="3" s="1"/>
  <c r="B4821" i="3" s="1"/>
  <c r="B4822" i="3" s="1"/>
  <c r="B4823" i="3" s="1"/>
  <c r="B4824" i="3" s="1"/>
  <c r="B4825" i="3" s="1"/>
  <c r="B4826" i="3" s="1"/>
  <c r="B4827" i="3" s="1"/>
  <c r="B4828" i="3" s="1"/>
  <c r="B4829" i="3" s="1"/>
  <c r="B4830" i="3" s="1"/>
  <c r="B4831" i="3" s="1"/>
  <c r="B4832" i="3" s="1"/>
  <c r="B4833" i="3" s="1"/>
  <c r="B4834" i="3" s="1"/>
  <c r="B4835" i="3" s="1"/>
  <c r="B4836" i="3" s="1"/>
  <c r="B4837" i="3" s="1"/>
  <c r="B4838" i="3" s="1"/>
  <c r="B4839" i="3" s="1"/>
  <c r="B4840" i="3" s="1"/>
  <c r="B4841" i="3" s="1"/>
  <c r="B4842" i="3" s="1"/>
  <c r="B4843" i="3" s="1"/>
  <c r="B4844" i="3" s="1"/>
  <c r="B4845" i="3" s="1"/>
  <c r="B4846" i="3" s="1"/>
  <c r="B4847" i="3" s="1"/>
  <c r="B4848" i="3" s="1"/>
  <c r="B4849" i="3" s="1"/>
  <c r="B4850" i="3" s="1"/>
  <c r="B4851" i="3" s="1"/>
  <c r="B4852" i="3" s="1"/>
  <c r="B4853" i="3" s="1"/>
  <c r="B4854" i="3" s="1"/>
  <c r="B4855" i="3" s="1"/>
  <c r="B4856" i="3" s="1"/>
  <c r="B4857" i="3" s="1"/>
  <c r="B4858" i="3" s="1"/>
  <c r="B4859" i="3" s="1"/>
  <c r="B4860" i="3" s="1"/>
  <c r="B4861" i="3" s="1"/>
  <c r="B4862" i="3" s="1"/>
  <c r="B4863" i="3" s="1"/>
  <c r="B4864" i="3" s="1"/>
  <c r="B4865" i="3" s="1"/>
  <c r="B4866" i="3" s="1"/>
  <c r="B4867" i="3" s="1"/>
  <c r="B4868" i="3" s="1"/>
  <c r="B4869" i="3" s="1"/>
  <c r="B4870" i="3" s="1"/>
  <c r="B4871" i="3" s="1"/>
  <c r="B4872" i="3" s="1"/>
  <c r="B4873" i="3" s="1"/>
  <c r="B4874" i="3" s="1"/>
  <c r="B4875" i="3" s="1"/>
  <c r="B4876" i="3" s="1"/>
  <c r="B4877" i="3" s="1"/>
  <c r="B4878" i="3" s="1"/>
  <c r="B4879" i="3" s="1"/>
  <c r="B4880" i="3" s="1"/>
  <c r="B4881" i="3" s="1"/>
  <c r="B4882" i="3" s="1"/>
  <c r="B4883" i="3" s="1"/>
  <c r="B4884" i="3" s="1"/>
  <c r="B4885" i="3" s="1"/>
  <c r="B4886" i="3" s="1"/>
  <c r="B4887" i="3" s="1"/>
  <c r="B4888" i="3" s="1"/>
  <c r="B4889" i="3" s="1"/>
  <c r="B4890" i="3" s="1"/>
  <c r="B4891" i="3" s="1"/>
  <c r="B4892" i="3" s="1"/>
  <c r="B4893" i="3" s="1"/>
  <c r="B4894" i="3" s="1"/>
  <c r="B4895" i="3" s="1"/>
  <c r="B4896" i="3" s="1"/>
  <c r="B4897" i="3" s="1"/>
  <c r="B4898" i="3" s="1"/>
  <c r="B4899" i="3" s="1"/>
  <c r="B4900" i="3" s="1"/>
  <c r="B4901" i="3" s="1"/>
  <c r="B4902" i="3" s="1"/>
  <c r="B4903" i="3" s="1"/>
  <c r="B4904" i="3" s="1"/>
  <c r="B4905" i="3" s="1"/>
  <c r="B4906" i="3" s="1"/>
  <c r="B4907" i="3" s="1"/>
  <c r="B4908" i="3" s="1"/>
  <c r="B4909" i="3" s="1"/>
  <c r="B4910" i="3" s="1"/>
  <c r="B4911" i="3" s="1"/>
  <c r="B4912" i="3" s="1"/>
  <c r="B4913" i="3" s="1"/>
  <c r="B4914" i="3" s="1"/>
  <c r="B4915" i="3" s="1"/>
  <c r="B4916" i="3" s="1"/>
  <c r="B4917" i="3" s="1"/>
  <c r="B4918" i="3" s="1"/>
  <c r="B4919" i="3" s="1"/>
  <c r="B4920" i="3" s="1"/>
  <c r="B4921" i="3" s="1"/>
  <c r="B4922" i="3" s="1"/>
  <c r="B4923" i="3" s="1"/>
  <c r="B4924" i="3" s="1"/>
  <c r="B4925" i="3" s="1"/>
  <c r="B4926" i="3" s="1"/>
  <c r="B4927" i="3" s="1"/>
  <c r="B4928" i="3" s="1"/>
  <c r="B4929" i="3" s="1"/>
  <c r="B4930" i="3" s="1"/>
  <c r="B4931" i="3" s="1"/>
  <c r="B4932" i="3" s="1"/>
  <c r="B4933" i="3" s="1"/>
  <c r="B4934" i="3" s="1"/>
  <c r="B4935" i="3" s="1"/>
  <c r="B4936" i="3" s="1"/>
  <c r="B4937" i="3" s="1"/>
  <c r="B4938" i="3" s="1"/>
  <c r="B4939" i="3" s="1"/>
  <c r="B4940" i="3" s="1"/>
  <c r="B4941" i="3" s="1"/>
  <c r="B4942" i="3" s="1"/>
  <c r="B4943" i="3" s="1"/>
  <c r="B4944" i="3" s="1"/>
  <c r="B4945" i="3" s="1"/>
  <c r="B4946" i="3" s="1"/>
  <c r="B4947" i="3" s="1"/>
  <c r="B4948" i="3" s="1"/>
  <c r="B4949" i="3" s="1"/>
  <c r="B4950" i="3" s="1"/>
  <c r="B4951" i="3" s="1"/>
  <c r="B4952" i="3" s="1"/>
  <c r="B4953" i="3" s="1"/>
  <c r="B4954" i="3" s="1"/>
  <c r="B4955" i="3" s="1"/>
  <c r="B4956" i="3" s="1"/>
  <c r="B4957" i="3" s="1"/>
  <c r="B4958" i="3" s="1"/>
  <c r="B4959" i="3" s="1"/>
  <c r="B4960" i="3" s="1"/>
  <c r="B4961" i="3" s="1"/>
  <c r="B4962" i="3" s="1"/>
  <c r="B4963" i="3" s="1"/>
  <c r="B4964" i="3" s="1"/>
  <c r="B4965" i="3" s="1"/>
  <c r="B4966" i="3" s="1"/>
  <c r="B4967" i="3" s="1"/>
  <c r="B4968" i="3" s="1"/>
  <c r="B4969" i="3" s="1"/>
  <c r="B4970" i="3" s="1"/>
  <c r="B4971" i="3" s="1"/>
  <c r="B4972" i="3" s="1"/>
  <c r="B4973" i="3" s="1"/>
  <c r="B4974" i="3" s="1"/>
  <c r="B4975" i="3" s="1"/>
  <c r="B4976" i="3" s="1"/>
  <c r="B4977" i="3" s="1"/>
  <c r="B4978" i="3" s="1"/>
  <c r="B4979" i="3" s="1"/>
  <c r="B4980" i="3" s="1"/>
  <c r="B4981" i="3" s="1"/>
  <c r="B4982" i="3" s="1"/>
  <c r="B4983" i="3" s="1"/>
  <c r="B4984" i="3" s="1"/>
  <c r="B4985" i="3" s="1"/>
  <c r="B4986" i="3" s="1"/>
  <c r="B4987" i="3" s="1"/>
  <c r="B4988" i="3" s="1"/>
  <c r="B4989" i="3" s="1"/>
  <c r="B4990" i="3" s="1"/>
  <c r="B4991" i="3" s="1"/>
  <c r="B4992" i="3" s="1"/>
  <c r="B4993" i="3" s="1"/>
  <c r="B4994" i="3" s="1"/>
  <c r="B4995" i="3" s="1"/>
  <c r="B4996" i="3" s="1"/>
  <c r="B4997" i="3" s="1"/>
  <c r="B4998" i="3" s="1"/>
  <c r="B4999" i="3" s="1"/>
  <c r="B5000" i="3" s="1"/>
  <c r="B5001" i="3" s="1"/>
  <c r="B5002" i="3" s="1"/>
  <c r="B5003" i="3" s="1"/>
  <c r="B5004" i="3" s="1"/>
  <c r="B5005" i="3" s="1"/>
  <c r="B5006" i="3" s="1"/>
  <c r="B5007" i="3" s="1"/>
  <c r="B5008" i="3" s="1"/>
  <c r="B5009" i="3" s="1"/>
  <c r="B5010" i="3" s="1"/>
  <c r="B5011" i="3" s="1"/>
  <c r="B5012" i="3" s="1"/>
  <c r="B5013" i="3" s="1"/>
  <c r="B5014" i="3" s="1"/>
  <c r="B5015" i="3" s="1"/>
  <c r="B5016" i="3" s="1"/>
  <c r="B5017" i="3" s="1"/>
  <c r="B5018" i="3" s="1"/>
  <c r="B5019" i="3" s="1"/>
  <c r="B5020" i="3" s="1"/>
  <c r="B5021" i="3" s="1"/>
  <c r="B5022" i="3" s="1"/>
  <c r="B5023" i="3" s="1"/>
  <c r="B5024" i="3" s="1"/>
  <c r="B5025" i="3" s="1"/>
  <c r="B5026" i="3" s="1"/>
  <c r="B5027" i="3" s="1"/>
  <c r="B5028" i="3" s="1"/>
  <c r="B5029" i="3" s="1"/>
  <c r="B5030" i="3" s="1"/>
  <c r="B5031" i="3" s="1"/>
  <c r="B5032" i="3" s="1"/>
  <c r="B5033" i="3" s="1"/>
  <c r="B5034" i="3" s="1"/>
  <c r="B5035" i="3" s="1"/>
  <c r="B5036" i="3" s="1"/>
  <c r="B5037" i="3" s="1"/>
  <c r="B5038" i="3" s="1"/>
  <c r="B5039" i="3" s="1"/>
  <c r="B5040" i="3" s="1"/>
  <c r="B5041" i="3" s="1"/>
  <c r="B5042" i="3" s="1"/>
  <c r="B5043" i="3" s="1"/>
  <c r="B5044" i="3" s="1"/>
  <c r="B5045" i="3" s="1"/>
  <c r="B5046" i="3" s="1"/>
  <c r="B5047" i="3" s="1"/>
  <c r="B5048" i="3" s="1"/>
  <c r="B5049" i="3" s="1"/>
  <c r="B5050" i="3" s="1"/>
  <c r="B5051" i="3" s="1"/>
  <c r="B5052" i="3" s="1"/>
  <c r="B5053" i="3" s="1"/>
  <c r="B5054" i="3" s="1"/>
  <c r="B5055" i="3" s="1"/>
  <c r="B5056" i="3" s="1"/>
  <c r="B5057" i="3" s="1"/>
  <c r="B5058" i="3" s="1"/>
  <c r="B5059" i="3" s="1"/>
  <c r="B5060" i="3" s="1"/>
  <c r="B5061" i="3" s="1"/>
  <c r="B5062" i="3" s="1"/>
  <c r="B5063" i="3" s="1"/>
  <c r="B5064" i="3" s="1"/>
  <c r="B5065" i="3" s="1"/>
  <c r="B5066" i="3" s="1"/>
  <c r="B5067" i="3" s="1"/>
  <c r="B5068" i="3" s="1"/>
  <c r="B5069" i="3" s="1"/>
  <c r="B5070" i="3" s="1"/>
  <c r="B5071" i="3" s="1"/>
  <c r="B5072" i="3" s="1"/>
  <c r="B5073" i="3" s="1"/>
  <c r="B5074" i="3" s="1"/>
  <c r="B5075" i="3" s="1"/>
  <c r="B5076" i="3" s="1"/>
  <c r="B5077" i="3" s="1"/>
  <c r="B5078" i="3" s="1"/>
  <c r="B5079" i="3" s="1"/>
  <c r="B5080" i="3" s="1"/>
  <c r="B5081" i="3" s="1"/>
  <c r="B5082" i="3" s="1"/>
  <c r="B5083" i="3" s="1"/>
  <c r="B5084" i="3" s="1"/>
  <c r="B5085" i="3" s="1"/>
  <c r="B5086" i="3" s="1"/>
  <c r="B5087" i="3" s="1"/>
  <c r="B5088" i="3" s="1"/>
  <c r="B5089" i="3" s="1"/>
  <c r="B5090" i="3" s="1"/>
  <c r="B5091" i="3" s="1"/>
  <c r="B5092" i="3" s="1"/>
  <c r="B5093" i="3" s="1"/>
  <c r="B5094" i="3" s="1"/>
  <c r="B5095" i="3" s="1"/>
  <c r="B5096" i="3" s="1"/>
  <c r="B5097" i="3" s="1"/>
  <c r="B5098" i="3" s="1"/>
  <c r="B5099" i="3" s="1"/>
  <c r="B5100" i="3" s="1"/>
  <c r="B5101" i="3" s="1"/>
  <c r="B5102" i="3" s="1"/>
  <c r="B5103" i="3" s="1"/>
  <c r="B5104" i="3" s="1"/>
  <c r="B5105" i="3" s="1"/>
  <c r="B5106" i="3" s="1"/>
  <c r="B5107" i="3" s="1"/>
  <c r="B5108" i="3" s="1"/>
  <c r="B5109" i="3" s="1"/>
  <c r="B5110" i="3" s="1"/>
  <c r="B5111" i="3" s="1"/>
  <c r="B4" i="3"/>
  <c r="B5" i="3"/>
  <c r="B6" i="3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3" i="3"/>
  <c r="C7" i="3"/>
  <c r="C8" i="3" s="1"/>
  <c r="C9" i="3" s="1"/>
  <c r="C10" i="3" s="1"/>
  <c r="C11" i="3" s="1"/>
  <c r="D11" i="3" s="1"/>
  <c r="C12" i="3"/>
  <c r="C13" i="3" s="1"/>
  <c r="C14" i="3" s="1"/>
  <c r="C15" i="3" s="1"/>
  <c r="C16" i="3" s="1"/>
  <c r="D16" i="3" s="1"/>
  <c r="C17" i="3"/>
  <c r="C2" i="3"/>
  <c r="B3" i="2"/>
  <c r="D21771" i="4" l="1"/>
  <c r="A21944" i="4"/>
  <c r="A20322" i="4"/>
  <c r="B18580" i="4"/>
  <c r="A18722" i="4"/>
  <c r="B18364" i="4"/>
  <c r="D21154" i="4"/>
  <c r="A18364" i="4"/>
  <c r="B20961" i="4"/>
  <c r="B20763" i="4"/>
  <c r="A23654" i="4"/>
  <c r="A22404" i="4"/>
  <c r="A21615" i="4"/>
  <c r="B21434" i="4"/>
  <c r="D20126" i="4"/>
  <c r="B24163" i="4"/>
  <c r="B23614" i="4"/>
  <c r="D23575" i="4"/>
  <c r="A21455" i="4"/>
  <c r="A21377" i="4"/>
  <c r="B21370" i="4"/>
  <c r="B16929" i="4"/>
  <c r="B21319" i="4"/>
  <c r="B20302" i="4"/>
  <c r="B20295" i="4"/>
  <c r="B20662" i="4"/>
  <c r="B20456" i="4"/>
  <c r="A20276" i="4"/>
  <c r="D19036" i="4"/>
  <c r="A18973" i="4"/>
  <c r="A23775" i="4"/>
  <c r="D21301" i="4"/>
  <c r="A19456" i="4"/>
  <c r="D17872" i="4"/>
  <c r="B23134" i="4"/>
  <c r="D22647" i="4"/>
  <c r="D22195" i="4"/>
  <c r="D21391" i="4"/>
  <c r="B19542" i="4"/>
  <c r="B17872" i="4"/>
  <c r="D22114" i="4"/>
  <c r="B21947" i="4"/>
  <c r="D21591" i="4"/>
  <c r="A21529" i="4"/>
  <c r="A21250" i="4"/>
  <c r="B19802" i="4"/>
  <c r="A19683" i="4"/>
  <c r="D23514" i="4"/>
  <c r="A20625" i="4"/>
  <c r="D17326" i="4"/>
  <c r="D23200" i="4"/>
  <c r="B21341" i="4"/>
  <c r="B21089" i="4"/>
  <c r="A19646" i="4"/>
  <c r="D18920" i="4"/>
  <c r="B17468" i="4"/>
  <c r="A24607" i="4"/>
  <c r="D24195" i="4"/>
  <c r="A23918" i="4"/>
  <c r="B23775" i="4"/>
  <c r="A22387" i="4"/>
  <c r="D22372" i="4"/>
  <c r="A22201" i="4"/>
  <c r="A22179" i="4"/>
  <c r="B19494" i="4"/>
  <c r="B19170" i="4"/>
  <c r="D17521" i="4"/>
  <c r="B15807" i="4"/>
  <c r="A24247" i="4"/>
  <c r="A17979" i="4"/>
  <c r="D17782" i="4"/>
  <c r="A16501" i="4"/>
  <c r="D23110" i="4"/>
  <c r="A22952" i="4"/>
  <c r="D21707" i="4"/>
  <c r="B20447" i="4"/>
  <c r="D23447" i="4"/>
  <c r="D23386" i="4"/>
  <c r="B22123" i="4"/>
  <c r="A21769" i="4"/>
  <c r="A21153" i="4"/>
  <c r="A20942" i="4"/>
  <c r="D20721" i="4"/>
  <c r="D18962" i="4"/>
  <c r="A18072" i="4"/>
  <c r="B17629" i="4"/>
  <c r="D17073" i="4"/>
  <c r="A24064" i="4"/>
  <c r="A23772" i="4"/>
  <c r="D23678" i="4"/>
  <c r="B23447" i="4"/>
  <c r="D22775" i="4"/>
  <c r="D22435" i="4"/>
  <c r="D22428" i="4"/>
  <c r="D22398" i="4"/>
  <c r="A22281" i="4"/>
  <c r="D22266" i="4"/>
  <c r="D22259" i="4"/>
  <c r="D22228" i="4"/>
  <c r="A22145" i="4"/>
  <c r="D21221" i="4"/>
  <c r="B20202" i="4"/>
  <c r="B15724" i="4"/>
  <c r="A23556" i="4"/>
  <c r="D23282" i="4"/>
  <c r="B23214" i="4"/>
  <c r="A23038" i="4"/>
  <c r="D22867" i="4"/>
  <c r="B22735" i="4"/>
  <c r="B22553" i="4"/>
  <c r="D22470" i="4"/>
  <c r="A22072" i="4"/>
  <c r="B22009" i="4"/>
  <c r="B21645" i="4"/>
  <c r="A21594" i="4"/>
  <c r="A21588" i="4"/>
  <c r="A21551" i="4"/>
  <c r="B20895" i="4"/>
  <c r="A20605" i="4"/>
  <c r="B20136" i="4"/>
  <c r="A20129" i="4"/>
  <c r="B24113" i="4"/>
  <c r="B23288" i="4"/>
  <c r="B23052" i="4"/>
  <c r="D23014" i="4"/>
  <c r="A22720" i="4"/>
  <c r="A22553" i="4"/>
  <c r="D22484" i="4"/>
  <c r="B20482" i="4"/>
  <c r="B20406" i="4"/>
  <c r="D19348" i="4"/>
  <c r="A19112" i="4"/>
  <c r="D19105" i="4"/>
  <c r="B19090" i="4"/>
  <c r="A18000" i="4"/>
  <c r="D17820" i="4"/>
  <c r="B17505" i="4"/>
  <c r="D16786" i="4"/>
  <c r="D16463" i="4"/>
  <c r="A15885" i="4"/>
  <c r="B15720" i="4"/>
  <c r="A15403" i="4"/>
  <c r="D23996" i="4"/>
  <c r="B23824" i="4"/>
  <c r="D23687" i="4"/>
  <c r="D23614" i="4"/>
  <c r="D22726" i="4"/>
  <c r="D21688" i="4"/>
  <c r="D21681" i="4"/>
  <c r="A21650" i="4"/>
  <c r="D21607" i="4"/>
  <c r="B21572" i="4"/>
  <c r="B21421" i="4"/>
  <c r="B21391" i="4"/>
  <c r="B21103" i="4"/>
  <c r="B20687" i="4"/>
  <c r="B20412" i="4"/>
  <c r="A20266" i="4"/>
  <c r="B19378" i="4"/>
  <c r="A18332" i="4"/>
  <c r="A17505" i="4"/>
  <c r="A16786" i="4"/>
  <c r="A16463" i="4"/>
  <c r="D24211" i="4"/>
  <c r="B18766" i="4"/>
  <c r="A16240" i="4"/>
  <c r="A15953" i="4"/>
  <c r="D24484" i="4"/>
  <c r="D15233" i="4"/>
  <c r="A24582" i="4"/>
  <c r="B24521" i="4"/>
  <c r="B24484" i="4"/>
  <c r="D24341" i="4"/>
  <c r="B24195" i="4"/>
  <c r="D23994" i="4"/>
  <c r="A23971" i="4"/>
  <c r="B23782" i="4"/>
  <c r="A23670" i="4"/>
  <c r="D23326" i="4"/>
  <c r="D23239" i="4"/>
  <c r="B23071" i="4"/>
  <c r="D22995" i="4"/>
  <c r="B22776" i="4"/>
  <c r="D22717" i="4"/>
  <c r="B22686" i="4"/>
  <c r="B22664" i="4"/>
  <c r="A22534" i="4"/>
  <c r="D22399" i="4"/>
  <c r="B22393" i="4"/>
  <c r="D22387" i="4"/>
  <c r="B21864" i="4"/>
  <c r="D21633" i="4"/>
  <c r="D21479" i="4"/>
  <c r="A21167" i="4"/>
  <c r="A20820" i="4"/>
  <c r="D20813" i="4"/>
  <c r="A20776" i="4"/>
  <c r="A20722" i="4"/>
  <c r="B20630" i="4"/>
  <c r="A20554" i="4"/>
  <c r="D20548" i="4"/>
  <c r="A20541" i="4"/>
  <c r="B20216" i="4"/>
  <c r="D20170" i="4"/>
  <c r="B18907" i="4"/>
  <c r="A18035" i="4"/>
  <c r="B16497" i="4"/>
  <c r="B24543" i="4"/>
  <c r="D24101" i="4"/>
  <c r="D24047" i="4"/>
  <c r="A23782" i="4"/>
  <c r="D23654" i="4"/>
  <c r="B23326" i="4"/>
  <c r="A23311" i="4"/>
  <c r="D23304" i="4"/>
  <c r="A23239" i="4"/>
  <c r="A23115" i="4"/>
  <c r="A22502" i="4"/>
  <c r="B22420" i="4"/>
  <c r="A22393" i="4"/>
  <c r="B20797" i="4"/>
  <c r="B20790" i="4"/>
  <c r="B15492" i="4"/>
  <c r="D15894" i="4"/>
  <c r="B17594" i="4"/>
  <c r="B17262" i="4"/>
  <c r="A17164" i="4"/>
  <c r="B17052" i="4"/>
  <c r="A24073" i="4"/>
  <c r="D23945" i="4"/>
  <c r="B23860" i="4"/>
  <c r="D23807" i="4"/>
  <c r="B23625" i="4"/>
  <c r="B23465" i="4"/>
  <c r="D23422" i="4"/>
  <c r="D23218" i="4"/>
  <c r="A23190" i="4"/>
  <c r="D22895" i="4"/>
  <c r="D22819" i="4"/>
  <c r="B22726" i="4"/>
  <c r="D22550" i="4"/>
  <c r="D22499" i="4"/>
  <c r="B22492" i="4"/>
  <c r="D22486" i="4"/>
  <c r="D22406" i="4"/>
  <c r="D22346" i="4"/>
  <c r="D22299" i="4"/>
  <c r="D22210" i="4"/>
  <c r="A21907" i="4"/>
  <c r="A21819" i="4"/>
  <c r="A21721" i="4"/>
  <c r="A21460" i="4"/>
  <c r="B21247" i="4"/>
  <c r="B21057" i="4"/>
  <c r="B21034" i="4"/>
  <c r="A20412" i="4"/>
  <c r="A20359" i="4"/>
  <c r="B20344" i="4"/>
  <c r="A20314" i="4"/>
  <c r="B20270" i="4"/>
  <c r="D20248" i="4"/>
  <c r="A20193" i="4"/>
  <c r="D20036" i="4"/>
  <c r="D20030" i="4"/>
  <c r="A19763" i="4"/>
  <c r="D19560" i="4"/>
  <c r="D19414" i="4"/>
  <c r="B18950" i="4"/>
  <c r="B18819" i="4"/>
  <c r="B18234" i="4"/>
  <c r="D18227" i="4"/>
  <c r="B17826" i="4"/>
  <c r="B17758" i="4"/>
  <c r="A17649" i="4"/>
  <c r="A17607" i="4"/>
  <c r="A17444" i="4"/>
  <c r="B17298" i="4"/>
  <c r="D16898" i="4"/>
  <c r="B16868" i="4"/>
  <c r="A16731" i="4"/>
  <c r="A16716" i="4"/>
  <c r="A16565" i="4"/>
  <c r="B16481" i="4"/>
  <c r="A16474" i="4"/>
  <c r="B16155" i="4"/>
  <c r="A15805" i="4"/>
  <c r="B15184" i="4"/>
  <c r="D24534" i="4"/>
  <c r="D24185" i="4"/>
  <c r="D24163" i="4"/>
  <c r="D24087" i="4"/>
  <c r="D23906" i="4"/>
  <c r="A23836" i="4"/>
  <c r="B23807" i="4"/>
  <c r="B23766" i="4"/>
  <c r="B23759" i="4"/>
  <c r="B23714" i="4"/>
  <c r="A23511" i="4"/>
  <c r="D23450" i="4"/>
  <c r="D23231" i="4"/>
  <c r="B23224" i="4"/>
  <c r="B23150" i="4"/>
  <c r="A23100" i="4"/>
  <c r="A23029" i="4"/>
  <c r="B23008" i="4"/>
  <c r="B22917" i="4"/>
  <c r="A22819" i="4"/>
  <c r="D22774" i="4"/>
  <c r="B22767" i="4"/>
  <c r="B22486" i="4"/>
  <c r="A22132" i="4"/>
  <c r="A21998" i="4"/>
  <c r="D21832" i="4"/>
  <c r="A21787" i="4"/>
  <c r="B21766" i="4"/>
  <c r="B21603" i="4"/>
  <c r="D21562" i="4"/>
  <c r="A21474" i="4"/>
  <c r="A21332" i="4"/>
  <c r="B21289" i="4"/>
  <c r="B21164" i="4"/>
  <c r="A20951" i="4"/>
  <c r="B20898" i="4"/>
  <c r="B20760" i="4"/>
  <c r="D20753" i="4"/>
  <c r="D20747" i="4"/>
  <c r="B20733" i="4"/>
  <c r="B20696" i="4"/>
  <c r="B20248" i="4"/>
  <c r="B20036" i="4"/>
  <c r="B20030" i="4"/>
  <c r="A19560" i="4"/>
  <c r="A18819" i="4"/>
  <c r="D18248" i="4"/>
  <c r="B17221" i="4"/>
  <c r="B17078" i="4"/>
  <c r="B16910" i="4"/>
  <c r="A16838" i="4"/>
  <c r="A16549" i="4"/>
  <c r="D16287" i="4"/>
  <c r="B15312" i="4"/>
  <c r="B15161" i="4"/>
  <c r="B24512" i="4"/>
  <c r="D24396" i="4"/>
  <c r="B24185" i="4"/>
  <c r="A24003" i="4"/>
  <c r="D22703" i="4"/>
  <c r="D22659" i="4"/>
  <c r="A21415" i="4"/>
  <c r="D21231" i="4"/>
  <c r="A21193" i="4"/>
  <c r="D21084" i="4"/>
  <c r="B20852" i="4"/>
  <c r="D20801" i="4"/>
  <c r="A20753" i="4"/>
  <c r="B20747" i="4"/>
  <c r="D20642" i="4"/>
  <c r="B20605" i="4"/>
  <c r="A20429" i="4"/>
  <c r="A20415" i="4"/>
  <c r="A20234" i="4"/>
  <c r="A20170" i="4"/>
  <c r="B19866" i="4"/>
  <c r="A19843" i="4"/>
  <c r="D19837" i="4"/>
  <c r="D19830" i="4"/>
  <c r="A19776" i="4"/>
  <c r="B19482" i="4"/>
  <c r="A19389" i="4"/>
  <c r="D19368" i="4"/>
  <c r="B19160" i="4"/>
  <c r="B19130" i="4"/>
  <c r="A18962" i="4"/>
  <c r="D18955" i="4"/>
  <c r="B18162" i="4"/>
  <c r="B17898" i="4"/>
  <c r="B17794" i="4"/>
  <c r="D17625" i="4"/>
  <c r="A17221" i="4"/>
  <c r="A16971" i="4"/>
  <c r="A16910" i="4"/>
  <c r="D16881" i="4"/>
  <c r="D16852" i="4"/>
  <c r="A24512" i="4"/>
  <c r="D24025" i="4"/>
  <c r="D23690" i="4"/>
  <c r="A23678" i="4"/>
  <c r="B23650" i="4"/>
  <c r="D23636" i="4"/>
  <c r="B23412" i="4"/>
  <c r="D23336" i="4"/>
  <c r="A23324" i="4"/>
  <c r="B23260" i="4"/>
  <c r="D23255" i="4"/>
  <c r="D23250" i="4"/>
  <c r="A23134" i="4"/>
  <c r="D23091" i="4"/>
  <c r="D23055" i="4"/>
  <c r="D23020" i="4"/>
  <c r="D22758" i="4"/>
  <c r="B22056" i="4"/>
  <c r="A19368" i="4"/>
  <c r="D19260" i="4"/>
  <c r="A19160" i="4"/>
  <c r="B18862" i="4"/>
  <c r="B18612" i="4"/>
  <c r="A18300" i="4"/>
  <c r="A17837" i="4"/>
  <c r="B17625" i="4"/>
  <c r="D17559" i="4"/>
  <c r="B17189" i="4"/>
  <c r="D17161" i="4"/>
  <c r="A17070" i="4"/>
  <c r="A16985" i="4"/>
  <c r="B15894" i="4"/>
  <c r="D15174" i="4"/>
  <c r="A24596" i="4"/>
  <c r="D24575" i="4"/>
  <c r="B24553" i="4"/>
  <c r="B23255" i="4"/>
  <c r="B22273" i="4"/>
  <c r="D21356" i="4"/>
  <c r="D21060" i="4"/>
  <c r="B20806" i="4"/>
  <c r="D20524" i="4"/>
  <c r="A20239" i="4"/>
  <c r="D20202" i="4"/>
  <c r="B20116" i="4"/>
  <c r="A20062" i="4"/>
  <c r="D20028" i="4"/>
  <c r="D19352" i="4"/>
  <c r="A17559" i="4"/>
  <c r="A17470" i="4"/>
  <c r="B17301" i="4"/>
  <c r="B17161" i="4"/>
  <c r="A16857" i="4"/>
  <c r="B15939" i="4"/>
  <c r="D15807" i="4"/>
  <c r="D15716" i="4"/>
  <c r="B15478" i="4"/>
  <c r="D15278" i="4"/>
  <c r="B15265" i="4"/>
  <c r="A24581" i="4"/>
  <c r="D15361" i="4"/>
  <c r="B15270" i="4"/>
  <c r="A15265" i="4"/>
  <c r="B23460" i="4"/>
  <c r="B23380" i="4"/>
  <c r="D23314" i="4"/>
  <c r="D23258" i="4"/>
  <c r="A23199" i="4"/>
  <c r="B23110" i="4"/>
  <c r="B22981" i="4"/>
  <c r="A22740" i="4"/>
  <c r="A22641" i="4"/>
  <c r="B22551" i="4"/>
  <c r="D22531" i="4"/>
  <c r="D22487" i="4"/>
  <c r="A22347" i="4"/>
  <c r="A22227" i="4"/>
  <c r="D22198" i="4"/>
  <c r="D22155" i="4"/>
  <c r="D22148" i="4"/>
  <c r="D22134" i="4"/>
  <c r="D22022" i="4"/>
  <c r="D22008" i="4"/>
  <c r="D21856" i="4"/>
  <c r="D21849" i="4"/>
  <c r="D21746" i="4"/>
  <c r="B21693" i="4"/>
  <c r="A21572" i="4"/>
  <c r="D21455" i="4"/>
  <c r="D21341" i="4"/>
  <c r="B21313" i="4"/>
  <c r="D21242" i="4"/>
  <c r="B21087" i="4"/>
  <c r="A20961" i="4"/>
  <c r="B20776" i="4"/>
  <c r="B20556" i="4"/>
  <c r="B20492" i="4"/>
  <c r="B20470" i="4"/>
  <c r="B20426" i="4"/>
  <c r="B20244" i="4"/>
  <c r="B20180" i="4"/>
  <c r="A20053" i="4"/>
  <c r="A19840" i="4"/>
  <c r="A19734" i="4"/>
  <c r="A19011" i="4"/>
  <c r="A18602" i="4"/>
  <c r="A18484" i="4"/>
  <c r="D18320" i="4"/>
  <c r="B18026" i="4"/>
  <c r="B17705" i="4"/>
  <c r="A17690" i="4"/>
  <c r="D17594" i="4"/>
  <c r="A17534" i="4"/>
  <c r="D17262" i="4"/>
  <c r="B17187" i="4"/>
  <c r="B17164" i="4"/>
  <c r="D17160" i="4"/>
  <c r="D17052" i="4"/>
  <c r="D16907" i="4"/>
  <c r="B16329" i="4"/>
  <c r="A15270" i="4"/>
  <c r="A24258" i="4"/>
  <c r="D22118" i="4"/>
  <c r="B22118" i="4"/>
  <c r="B24083" i="4"/>
  <c r="A23939" i="4"/>
  <c r="D23893" i="4"/>
  <c r="D23862" i="4"/>
  <c r="D23780" i="4"/>
  <c r="A23738" i="4"/>
  <c r="D23738" i="4"/>
  <c r="B23724" i="4"/>
  <c r="D23724" i="4"/>
  <c r="A23710" i="4"/>
  <c r="D23710" i="4"/>
  <c r="D23561" i="4"/>
  <c r="B23561" i="4"/>
  <c r="A23359" i="4"/>
  <c r="D23359" i="4"/>
  <c r="D23156" i="4"/>
  <c r="B23156" i="4"/>
  <c r="D22885" i="4"/>
  <c r="B22885" i="4"/>
  <c r="A22411" i="4"/>
  <c r="D22411" i="4"/>
  <c r="A22118" i="4"/>
  <c r="D24159" i="4"/>
  <c r="D24069" i="4"/>
  <c r="D24055" i="4"/>
  <c r="A23980" i="4"/>
  <c r="B23905" i="4"/>
  <c r="D23840" i="4"/>
  <c r="A23812" i="4"/>
  <c r="B23716" i="4"/>
  <c r="D23716" i="4"/>
  <c r="B23710" i="4"/>
  <c r="A23702" i="4"/>
  <c r="D23702" i="4"/>
  <c r="B23359" i="4"/>
  <c r="B23084" i="4"/>
  <c r="A23084" i="4"/>
  <c r="B22915" i="4"/>
  <c r="D22915" i="4"/>
  <c r="B22742" i="4"/>
  <c r="A22742" i="4"/>
  <c r="B22411" i="4"/>
  <c r="D21170" i="4"/>
  <c r="B21170" i="4"/>
  <c r="D20913" i="4"/>
  <c r="A20913" i="4"/>
  <c r="B20913" i="4"/>
  <c r="D20621" i="4"/>
  <c r="B20621" i="4"/>
  <c r="A20254" i="4"/>
  <c r="D20254" i="4"/>
  <c r="B22811" i="4"/>
  <c r="D22811" i="4"/>
  <c r="D20690" i="4"/>
  <c r="A20690" i="4"/>
  <c r="B20690" i="4"/>
  <c r="B24159" i="4"/>
  <c r="A24144" i="4"/>
  <c r="A24055" i="4"/>
  <c r="D24041" i="4"/>
  <c r="D24019" i="4"/>
  <c r="B23985" i="4"/>
  <c r="D23916" i="4"/>
  <c r="B23910" i="4"/>
  <c r="B23840" i="4"/>
  <c r="D23567" i="4"/>
  <c r="A23567" i="4"/>
  <c r="A23295" i="4"/>
  <c r="D23295" i="4"/>
  <c r="A23178" i="4"/>
  <c r="D23178" i="4"/>
  <c r="A22959" i="4"/>
  <c r="D22959" i="4"/>
  <c r="B22830" i="4"/>
  <c r="A22830" i="4"/>
  <c r="B21912" i="4"/>
  <c r="A21912" i="4"/>
  <c r="A21223" i="4"/>
  <c r="D21223" i="4"/>
  <c r="B20765" i="4"/>
  <c r="A20765" i="4"/>
  <c r="B22104" i="4"/>
  <c r="A22104" i="4"/>
  <c r="B23735" i="4"/>
  <c r="A23735" i="4"/>
  <c r="A23679" i="4"/>
  <c r="D23679" i="4"/>
  <c r="D23566" i="4"/>
  <c r="B23566" i="4"/>
  <c r="B23446" i="4"/>
  <c r="A23446" i="4"/>
  <c r="D23446" i="4"/>
  <c r="D23004" i="4"/>
  <c r="A23004" i="4"/>
  <c r="B23004" i="4"/>
  <c r="B22603" i="4"/>
  <c r="A22603" i="4"/>
  <c r="A22452" i="4"/>
  <c r="D22452" i="4"/>
  <c r="B22235" i="4"/>
  <c r="A22235" i="4"/>
  <c r="D22235" i="4"/>
  <c r="A22164" i="4"/>
  <c r="D22164" i="4"/>
  <c r="A22032" i="4"/>
  <c r="D22032" i="4"/>
  <c r="A21785" i="4"/>
  <c r="D21785" i="4"/>
  <c r="B21464" i="4"/>
  <c r="D21464" i="4"/>
  <c r="A20978" i="4"/>
  <c r="B20978" i="4"/>
  <c r="D20927" i="4"/>
  <c r="A20927" i="4"/>
  <c r="B20927" i="4"/>
  <c r="A20858" i="4"/>
  <c r="D20858" i="4"/>
  <c r="A20648" i="4"/>
  <c r="B20648" i="4"/>
  <c r="D20175" i="4"/>
  <c r="A20175" i="4"/>
  <c r="B19989" i="4"/>
  <c r="D19989" i="4"/>
  <c r="A19942" i="4"/>
  <c r="B19942" i="4"/>
  <c r="A22283" i="4"/>
  <c r="D22283" i="4"/>
  <c r="D24182" i="4"/>
  <c r="A24176" i="4"/>
  <c r="B23692" i="4"/>
  <c r="A23692" i="4"/>
  <c r="A23686" i="4"/>
  <c r="B23686" i="4"/>
  <c r="D22965" i="4"/>
  <c r="B22965" i="4"/>
  <c r="A22790" i="4"/>
  <c r="B22790" i="4"/>
  <c r="D22580" i="4"/>
  <c r="B22580" i="4"/>
  <c r="B22459" i="4"/>
  <c r="D22459" i="4"/>
  <c r="B22039" i="4"/>
  <c r="D22039" i="4"/>
  <c r="D21955" i="4"/>
  <c r="A21955" i="4"/>
  <c r="B21918" i="4"/>
  <c r="A21918" i="4"/>
  <c r="D21918" i="4"/>
  <c r="B21888" i="4"/>
  <c r="A21888" i="4"/>
  <c r="B21880" i="4"/>
  <c r="A21880" i="4"/>
  <c r="B21665" i="4"/>
  <c r="A21665" i="4"/>
  <c r="D21484" i="4"/>
  <c r="B21484" i="4"/>
  <c r="B21463" i="4"/>
  <c r="D21463" i="4"/>
  <c r="D20792" i="4"/>
  <c r="A20792" i="4"/>
  <c r="A20408" i="4"/>
  <c r="B20408" i="4"/>
  <c r="A20310" i="4"/>
  <c r="B20310" i="4"/>
  <c r="D20476" i="4"/>
  <c r="A20476" i="4"/>
  <c r="A20374" i="4"/>
  <c r="B20374" i="4"/>
  <c r="D24111" i="4"/>
  <c r="D24099" i="4"/>
  <c r="B24079" i="4"/>
  <c r="D24009" i="4"/>
  <c r="D23989" i="4"/>
  <c r="D23970" i="4"/>
  <c r="D23941" i="4"/>
  <c r="B23914" i="4"/>
  <c r="D23902" i="4"/>
  <c r="A23895" i="4"/>
  <c r="B23776" i="4"/>
  <c r="B23726" i="4"/>
  <c r="D23726" i="4"/>
  <c r="A23406" i="4"/>
  <c r="D23406" i="4"/>
  <c r="A23144" i="4"/>
  <c r="B23144" i="4"/>
  <c r="D23144" i="4"/>
  <c r="A22972" i="4"/>
  <c r="D22972" i="4"/>
  <c r="D22332" i="4"/>
  <c r="A22332" i="4"/>
  <c r="B22332" i="4"/>
  <c r="D22054" i="4"/>
  <c r="B22054" i="4"/>
  <c r="B21895" i="4"/>
  <c r="D21895" i="4"/>
  <c r="A21255" i="4"/>
  <c r="B21255" i="4"/>
  <c r="A20887" i="4"/>
  <c r="D20887" i="4"/>
  <c r="D20279" i="4"/>
  <c r="A20279" i="4"/>
  <c r="B20279" i="4"/>
  <c r="A22291" i="4"/>
  <c r="D22291" i="4"/>
  <c r="B22182" i="4"/>
  <c r="A22182" i="4"/>
  <c r="D22182" i="4"/>
  <c r="B21862" i="4"/>
  <c r="A21862" i="4"/>
  <c r="D24181" i="4"/>
  <c r="B24175" i="4"/>
  <c r="B24111" i="4"/>
  <c r="D23982" i="4"/>
  <c r="D23926" i="4"/>
  <c r="D23858" i="4"/>
  <c r="D23794" i="4"/>
  <c r="A23732" i="4"/>
  <c r="D23732" i="4"/>
  <c r="A23726" i="4"/>
  <c r="B23406" i="4"/>
  <c r="A23256" i="4"/>
  <c r="D23256" i="4"/>
  <c r="A22465" i="4"/>
  <c r="D22465" i="4"/>
  <c r="A22190" i="4"/>
  <c r="D22190" i="4"/>
  <c r="A21902" i="4"/>
  <c r="D21902" i="4"/>
  <c r="A21753" i="4"/>
  <c r="D21753" i="4"/>
  <c r="B21641" i="4"/>
  <c r="D21641" i="4"/>
  <c r="D21489" i="4"/>
  <c r="B21489" i="4"/>
  <c r="A21159" i="4"/>
  <c r="D21159" i="4"/>
  <c r="B20998" i="4"/>
  <c r="A20998" i="4"/>
  <c r="B20886" i="4"/>
  <c r="A20886" i="4"/>
  <c r="A20462" i="4"/>
  <c r="D20462" i="4"/>
  <c r="B20106" i="4"/>
  <c r="D20106" i="4"/>
  <c r="A20106" i="4"/>
  <c r="A22531" i="4"/>
  <c r="B22406" i="4"/>
  <c r="B21607" i="4"/>
  <c r="A21434" i="4"/>
  <c r="A21370" i="4"/>
  <c r="A21289" i="4"/>
  <c r="B21231" i="4"/>
  <c r="B20642" i="4"/>
  <c r="A20556" i="4"/>
  <c r="A19582" i="4"/>
  <c r="B19582" i="4"/>
  <c r="D19192" i="4"/>
  <c r="A19192" i="4"/>
  <c r="B19192" i="4"/>
  <c r="B19909" i="4"/>
  <c r="A19909" i="4"/>
  <c r="D19301" i="4"/>
  <c r="A19301" i="4"/>
  <c r="B19301" i="4"/>
  <c r="A19054" i="4"/>
  <c r="B19054" i="4"/>
  <c r="A23687" i="4"/>
  <c r="B23386" i="4"/>
  <c r="B23336" i="4"/>
  <c r="A23260" i="4"/>
  <c r="A23150" i="4"/>
  <c r="B21084" i="4"/>
  <c r="A20852" i="4"/>
  <c r="A20447" i="4"/>
  <c r="D20111" i="4"/>
  <c r="A20111" i="4"/>
  <c r="A20088" i="4"/>
  <c r="B20088" i="4"/>
  <c r="B19789" i="4"/>
  <c r="D19789" i="4"/>
  <c r="D19442" i="4"/>
  <c r="B19442" i="4"/>
  <c r="A19339" i="4"/>
  <c r="B19339" i="4"/>
  <c r="A19402" i="4"/>
  <c r="D19402" i="4"/>
  <c r="A19330" i="4"/>
  <c r="D19330" i="4"/>
  <c r="A19144" i="4"/>
  <c r="B19144" i="4"/>
  <c r="A23390" i="4"/>
  <c r="B23335" i="4"/>
  <c r="A23318" i="4"/>
  <c r="A23286" i="4"/>
  <c r="A23222" i="4"/>
  <c r="D23202" i="4"/>
  <c r="A23175" i="4"/>
  <c r="A23061" i="4"/>
  <c r="D22975" i="4"/>
  <c r="D22934" i="4"/>
  <c r="D22862" i="4"/>
  <c r="D22779" i="4"/>
  <c r="B22649" i="4"/>
  <c r="D22643" i="4"/>
  <c r="D22606" i="4"/>
  <c r="D22579" i="4"/>
  <c r="B22539" i="4"/>
  <c r="B22505" i="4"/>
  <c r="D22468" i="4"/>
  <c r="D22351" i="4"/>
  <c r="D22247" i="4"/>
  <c r="A22193" i="4"/>
  <c r="B22134" i="4"/>
  <c r="A22116" i="4"/>
  <c r="D22009" i="4"/>
  <c r="D21966" i="4"/>
  <c r="D21911" i="4"/>
  <c r="D21864" i="4"/>
  <c r="D21838" i="4"/>
  <c r="B21769" i="4"/>
  <c r="A21707" i="4"/>
  <c r="D21656" i="4"/>
  <c r="D21650" i="4"/>
  <c r="D21609" i="4"/>
  <c r="B21529" i="4"/>
  <c r="B21436" i="4"/>
  <c r="D21332" i="4"/>
  <c r="A21319" i="4"/>
  <c r="D21247" i="4"/>
  <c r="D21199" i="4"/>
  <c r="B21193" i="4"/>
  <c r="B21167" i="4"/>
  <c r="D21162" i="4"/>
  <c r="D21087" i="4"/>
  <c r="B20820" i="4"/>
  <c r="A20596" i="4"/>
  <c r="A20548" i="4"/>
  <c r="D20541" i="4"/>
  <c r="B20326" i="4"/>
  <c r="B20320" i="4"/>
  <c r="D20266" i="4"/>
  <c r="A20180" i="4"/>
  <c r="B20152" i="4"/>
  <c r="A20072" i="4"/>
  <c r="A18930" i="4"/>
  <c r="B18930" i="4"/>
  <c r="A22779" i="4"/>
  <c r="A22579" i="4"/>
  <c r="A22505" i="4"/>
  <c r="A19998" i="4"/>
  <c r="D19998" i="4"/>
  <c r="A19928" i="4"/>
  <c r="B19928" i="4"/>
  <c r="D19824" i="4"/>
  <c r="B19824" i="4"/>
  <c r="A23575" i="4"/>
  <c r="D23556" i="4"/>
  <c r="B23550" i="4"/>
  <c r="D23520" i="4"/>
  <c r="D23454" i="4"/>
  <c r="B23436" i="4"/>
  <c r="B23422" i="4"/>
  <c r="D23376" i="4"/>
  <c r="D23322" i="4"/>
  <c r="D23262" i="4"/>
  <c r="D23214" i="4"/>
  <c r="D23166" i="4"/>
  <c r="D23159" i="4"/>
  <c r="B23020" i="4"/>
  <c r="B23014" i="4"/>
  <c r="B22960" i="4"/>
  <c r="A22933" i="4"/>
  <c r="B22867" i="4"/>
  <c r="D22846" i="4"/>
  <c r="B22833" i="4"/>
  <c r="D22827" i="4"/>
  <c r="B22814" i="4"/>
  <c r="D22732" i="4"/>
  <c r="D22555" i="4"/>
  <c r="D22460" i="4"/>
  <c r="B22377" i="4"/>
  <c r="A22364" i="4"/>
  <c r="B22286" i="4"/>
  <c r="B22159" i="4"/>
  <c r="B22119" i="4"/>
  <c r="D22056" i="4"/>
  <c r="A21928" i="4"/>
  <c r="A21883" i="4"/>
  <c r="A21869" i="4"/>
  <c r="B21830" i="4"/>
  <c r="B21809" i="4"/>
  <c r="A21780" i="4"/>
  <c r="B21773" i="4"/>
  <c r="A21748" i="4"/>
  <c r="D21711" i="4"/>
  <c r="D21569" i="4"/>
  <c r="B21460" i="4"/>
  <c r="D21421" i="4"/>
  <c r="D21415" i="4"/>
  <c r="B21410" i="4"/>
  <c r="D21250" i="4"/>
  <c r="A21185" i="4"/>
  <c r="B21135" i="4"/>
  <c r="B21081" i="4"/>
  <c r="B20884" i="4"/>
  <c r="D20833" i="4"/>
  <c r="D20806" i="4"/>
  <c r="A20801" i="4"/>
  <c r="B20795" i="4"/>
  <c r="B20744" i="4"/>
  <c r="A20737" i="4"/>
  <c r="A20492" i="4"/>
  <c r="D20444" i="4"/>
  <c r="A20437" i="4"/>
  <c r="D20270" i="4"/>
  <c r="D20232" i="4"/>
  <c r="A20225" i="4"/>
  <c r="A20218" i="4"/>
  <c r="B19998" i="4"/>
  <c r="D19982" i="4"/>
  <c r="B19982" i="4"/>
  <c r="D19928" i="4"/>
  <c r="A19824" i="4"/>
  <c r="D19808" i="4"/>
  <c r="B19808" i="4"/>
  <c r="B19701" i="4"/>
  <c r="D19701" i="4"/>
  <c r="D19546" i="4"/>
  <c r="A19546" i="4"/>
  <c r="D19384" i="4"/>
  <c r="B19384" i="4"/>
  <c r="A19186" i="4"/>
  <c r="B19186" i="4"/>
  <c r="D18992" i="4"/>
  <c r="B18972" i="4"/>
  <c r="B18867" i="4"/>
  <c r="B18698" i="4"/>
  <c r="A18474" i="4"/>
  <c r="B18460" i="4"/>
  <c r="A18425" i="4"/>
  <c r="B18388" i="4"/>
  <c r="A18208" i="4"/>
  <c r="D18201" i="4"/>
  <c r="D18128" i="4"/>
  <c r="B18104" i="4"/>
  <c r="A18021" i="4"/>
  <c r="B17878" i="4"/>
  <c r="D17790" i="4"/>
  <c r="A17535" i="4"/>
  <c r="B17522" i="4"/>
  <c r="A17510" i="4"/>
  <c r="B17420" i="4"/>
  <c r="D17282" i="4"/>
  <c r="B17216" i="4"/>
  <c r="B16949" i="4"/>
  <c r="A16873" i="4"/>
  <c r="D16860" i="4"/>
  <c r="D16836" i="4"/>
  <c r="D16771" i="4"/>
  <c r="D16414" i="4"/>
  <c r="D16391" i="4"/>
  <c r="A16013" i="4"/>
  <c r="A15684" i="4"/>
  <c r="D15631" i="4"/>
  <c r="D15565" i="4"/>
  <c r="D15558" i="4"/>
  <c r="A19883" i="4"/>
  <c r="B19846" i="4"/>
  <c r="B19814" i="4"/>
  <c r="B19691" i="4"/>
  <c r="A19678" i="4"/>
  <c r="A19496" i="4"/>
  <c r="D19482" i="4"/>
  <c r="D19468" i="4"/>
  <c r="B19336" i="4"/>
  <c r="B19120" i="4"/>
  <c r="B18976" i="4"/>
  <c r="A18953" i="4"/>
  <c r="D18948" i="4"/>
  <c r="B18771" i="4"/>
  <c r="B18674" i="4"/>
  <c r="D18546" i="4"/>
  <c r="A18540" i="4"/>
  <c r="A18388" i="4"/>
  <c r="A18276" i="4"/>
  <c r="A18264" i="4"/>
  <c r="B18242" i="4"/>
  <c r="D18177" i="4"/>
  <c r="B18170" i="4"/>
  <c r="B18134" i="4"/>
  <c r="D18120" i="4"/>
  <c r="B18110" i="4"/>
  <c r="B18096" i="4"/>
  <c r="A18090" i="4"/>
  <c r="B18048" i="4"/>
  <c r="A17864" i="4"/>
  <c r="B17816" i="4"/>
  <c r="B17802" i="4"/>
  <c r="B17790" i="4"/>
  <c r="A17776" i="4"/>
  <c r="B17562" i="4"/>
  <c r="D17497" i="4"/>
  <c r="A17462" i="4"/>
  <c r="B17442" i="4"/>
  <c r="A17346" i="4"/>
  <c r="A17331" i="4"/>
  <c r="A17267" i="4"/>
  <c r="A17201" i="4"/>
  <c r="D17146" i="4"/>
  <c r="D17115" i="4"/>
  <c r="D16962" i="4"/>
  <c r="B16860" i="4"/>
  <c r="A16771" i="4"/>
  <c r="D16629" i="4"/>
  <c r="B16312" i="4"/>
  <c r="B16176" i="4"/>
  <c r="D16170" i="4"/>
  <c r="A16063" i="4"/>
  <c r="A15923" i="4"/>
  <c r="D15789" i="4"/>
  <c r="B15631" i="4"/>
  <c r="A15587" i="4"/>
  <c r="A15542" i="4"/>
  <c r="D15535" i="4"/>
  <c r="A15467" i="4"/>
  <c r="D15376" i="4"/>
  <c r="D15364" i="4"/>
  <c r="D15153" i="4"/>
  <c r="A24593" i="4"/>
  <c r="A24555" i="4"/>
  <c r="D24550" i="4"/>
  <c r="B24465" i="4"/>
  <c r="B24458" i="4"/>
  <c r="B24433" i="4"/>
  <c r="A24402" i="4"/>
  <c r="A24274" i="4"/>
  <c r="A19846" i="4"/>
  <c r="A18976" i="4"/>
  <c r="A18674" i="4"/>
  <c r="B18546" i="4"/>
  <c r="B18120" i="4"/>
  <c r="A17816" i="4"/>
  <c r="A16312" i="4"/>
  <c r="A16176" i="4"/>
  <c r="A15789" i="4"/>
  <c r="B15376" i="4"/>
  <c r="A24458" i="4"/>
  <c r="A19747" i="4"/>
  <c r="B19646" i="4"/>
  <c r="B19414" i="4"/>
  <c r="B19380" i="4"/>
  <c r="B19374" i="4"/>
  <c r="D19340" i="4"/>
  <c r="B19269" i="4"/>
  <c r="D19248" i="4"/>
  <c r="A18947" i="4"/>
  <c r="D18912" i="4"/>
  <c r="B18899" i="4"/>
  <c r="B18892" i="4"/>
  <c r="B18808" i="4"/>
  <c r="D18733" i="4"/>
  <c r="D18516" i="4"/>
  <c r="D18458" i="4"/>
  <c r="A18423" i="4"/>
  <c r="D18146" i="4"/>
  <c r="A18082" i="4"/>
  <c r="B18032" i="4"/>
  <c r="A17898" i="4"/>
  <c r="A17794" i="4"/>
  <c r="D17740" i="4"/>
  <c r="D17561" i="4"/>
  <c r="A17508" i="4"/>
  <c r="B17473" i="4"/>
  <c r="B17380" i="4"/>
  <c r="A17301" i="4"/>
  <c r="A16953" i="4"/>
  <c r="D16811" i="4"/>
  <c r="D16762" i="4"/>
  <c r="B16756" i="4"/>
  <c r="D16705" i="4"/>
  <c r="A16538" i="4"/>
  <c r="A16515" i="4"/>
  <c r="B16453" i="4"/>
  <c r="B16417" i="4"/>
  <c r="D16296" i="4"/>
  <c r="A16161" i="4"/>
  <c r="A16032" i="4"/>
  <c r="D16025" i="4"/>
  <c r="D15869" i="4"/>
  <c r="B15606" i="4"/>
  <c r="B15273" i="4"/>
  <c r="A15203" i="4"/>
  <c r="D24549" i="4"/>
  <c r="B24535" i="4"/>
  <c r="B24529" i="4"/>
  <c r="B24483" i="4"/>
  <c r="A24380" i="4"/>
  <c r="B24373" i="4"/>
  <c r="B24309" i="4"/>
  <c r="D19304" i="4"/>
  <c r="D19283" i="4"/>
  <c r="A19269" i="4"/>
  <c r="A19248" i="4"/>
  <c r="B19226" i="4"/>
  <c r="B18912" i="4"/>
  <c r="B18878" i="4"/>
  <c r="A18747" i="4"/>
  <c r="A18596" i="4"/>
  <c r="B18484" i="4"/>
  <c r="A18471" i="4"/>
  <c r="B18458" i="4"/>
  <c r="D18340" i="4"/>
  <c r="B18274" i="4"/>
  <c r="B18146" i="4"/>
  <c r="B17479" i="4"/>
  <c r="B17460" i="4"/>
  <c r="A17380" i="4"/>
  <c r="B17237" i="4"/>
  <c r="D17218" i="4"/>
  <c r="D17017" i="4"/>
  <c r="A16811" i="4"/>
  <c r="A16762" i="4"/>
  <c r="B16725" i="4"/>
  <c r="D16657" i="4"/>
  <c r="B16485" i="4"/>
  <c r="A16417" i="4"/>
  <c r="D15590" i="4"/>
  <c r="D15486" i="4"/>
  <c r="A15419" i="4"/>
  <c r="A15333" i="4"/>
  <c r="D15224" i="4"/>
  <c r="D15217" i="4"/>
  <c r="B24457" i="4"/>
  <c r="B24450" i="4"/>
  <c r="A24338" i="4"/>
  <c r="A24309" i="4"/>
  <c r="D24229" i="4"/>
  <c r="A20116" i="4"/>
  <c r="A19226" i="4"/>
  <c r="B18968" i="4"/>
  <c r="D18950" i="4"/>
  <c r="B18946" i="4"/>
  <c r="B18931" i="4"/>
  <c r="B18826" i="4"/>
  <c r="A17933" i="4"/>
  <c r="B17846" i="4"/>
  <c r="A17826" i="4"/>
  <c r="A17663" i="4"/>
  <c r="A17633" i="4"/>
  <c r="B17615" i="4"/>
  <c r="A17601" i="4"/>
  <c r="B17519" i="4"/>
  <c r="B17349" i="4"/>
  <c r="A17305" i="4"/>
  <c r="A17251" i="4"/>
  <c r="A17218" i="4"/>
  <c r="A17198" i="4"/>
  <c r="B17017" i="4"/>
  <c r="D16857" i="4"/>
  <c r="A16485" i="4"/>
  <c r="A15590" i="4"/>
  <c r="D24486" i="4"/>
  <c r="D24474" i="4"/>
  <c r="D24442" i="4"/>
  <c r="B24357" i="4"/>
  <c r="B24229" i="4"/>
  <c r="A18760" i="4"/>
  <c r="A18671" i="4"/>
  <c r="D18442" i="4"/>
  <c r="B18405" i="4"/>
  <c r="A18273" i="4"/>
  <c r="A18266" i="4"/>
  <c r="D18216" i="4"/>
  <c r="D18209" i="4"/>
  <c r="D18118" i="4"/>
  <c r="A18112" i="4"/>
  <c r="A17228" i="4"/>
  <c r="B17073" i="4"/>
  <c r="A17060" i="4"/>
  <c r="D16985" i="4"/>
  <c r="D16971" i="4"/>
  <c r="A16929" i="4"/>
  <c r="B16881" i="4"/>
  <c r="D16868" i="4"/>
  <c r="B16852" i="4"/>
  <c r="D16716" i="4"/>
  <c r="B16601" i="4"/>
  <c r="A16586" i="4"/>
  <c r="A16579" i="4"/>
  <c r="B16549" i="4"/>
  <c r="A16210" i="4"/>
  <c r="A16120" i="4"/>
  <c r="A16043" i="4"/>
  <c r="B16036" i="4"/>
  <c r="B15977" i="4"/>
  <c r="D15791" i="4"/>
  <c r="A15679" i="4"/>
  <c r="A15632" i="4"/>
  <c r="B15374" i="4"/>
  <c r="D15134" i="4"/>
  <c r="A24602" i="4"/>
  <c r="B24589" i="4"/>
  <c r="D24582" i="4"/>
  <c r="B24527" i="4"/>
  <c r="B24474" i="4"/>
  <c r="B24442" i="4"/>
  <c r="A24357" i="4"/>
  <c r="D24247" i="4"/>
  <c r="D24577" i="4"/>
  <c r="B24563" i="4"/>
  <c r="B24499" i="4"/>
  <c r="D24362" i="4"/>
  <c r="B24349" i="4"/>
  <c r="A24233" i="4"/>
  <c r="B22677" i="4"/>
  <c r="A22677" i="4"/>
  <c r="A22425" i="4"/>
  <c r="B22425" i="4"/>
  <c r="D22425" i="4"/>
  <c r="B22214" i="4"/>
  <c r="A22214" i="4"/>
  <c r="D22214" i="4"/>
  <c r="A22150" i="4"/>
  <c r="B22150" i="4"/>
  <c r="D22150" i="4"/>
  <c r="A21904" i="4"/>
  <c r="B21904" i="4"/>
  <c r="D21904" i="4"/>
  <c r="B21853" i="4"/>
  <c r="A21853" i="4"/>
  <c r="A21537" i="4"/>
  <c r="B21537" i="4"/>
  <c r="D21537" i="4"/>
  <c r="B21420" i="4"/>
  <c r="D21420" i="4"/>
  <c r="D24183" i="4"/>
  <c r="B24179" i="4"/>
  <c r="A24167" i="4"/>
  <c r="D24150" i="4"/>
  <c r="D24134" i="4"/>
  <c r="A24128" i="4"/>
  <c r="D24115" i="4"/>
  <c r="D24095" i="4"/>
  <c r="D24053" i="4"/>
  <c r="A24048" i="4"/>
  <c r="D24038" i="4"/>
  <c r="D24022" i="4"/>
  <c r="D24010" i="4"/>
  <c r="B23998" i="4"/>
  <c r="A23937" i="4"/>
  <c r="D23930" i="4"/>
  <c r="D23856" i="4"/>
  <c r="D23844" i="4"/>
  <c r="D23834" i="4"/>
  <c r="B23828" i="4"/>
  <c r="B23798" i="4"/>
  <c r="D23762" i="4"/>
  <c r="D23720" i="4"/>
  <c r="B23671" i="4"/>
  <c r="D23624" i="4"/>
  <c r="D23588" i="4"/>
  <c r="A23582" i="4"/>
  <c r="A23518" i="4"/>
  <c r="B23464" i="4"/>
  <c r="B23400" i="4"/>
  <c r="D23394" i="4"/>
  <c r="D23358" i="4"/>
  <c r="D23352" i="4"/>
  <c r="D23346" i="4"/>
  <c r="B23340" i="4"/>
  <c r="D23303" i="4"/>
  <c r="A23254" i="4"/>
  <c r="D23210" i="4"/>
  <c r="D23154" i="4"/>
  <c r="D23109" i="4"/>
  <c r="D23077" i="4"/>
  <c r="B23023" i="4"/>
  <c r="D22991" i="4"/>
  <c r="B22974" i="4"/>
  <c r="B22907" i="4"/>
  <c r="D22801" i="4"/>
  <c r="D22795" i="4"/>
  <c r="D22712" i="4"/>
  <c r="B22712" i="4"/>
  <c r="A22689" i="4"/>
  <c r="B22689" i="4"/>
  <c r="D22689" i="4"/>
  <c r="A22683" i="4"/>
  <c r="B22683" i="4"/>
  <c r="D22677" i="4"/>
  <c r="B22657" i="4"/>
  <c r="A22595" i="4"/>
  <c r="A22588" i="4"/>
  <c r="B22588" i="4"/>
  <c r="D22438" i="4"/>
  <c r="A22407" i="4"/>
  <c r="D22407" i="4"/>
  <c r="A22323" i="4"/>
  <c r="B22323" i="4"/>
  <c r="D22323" i="4"/>
  <c r="D22163" i="4"/>
  <c r="A22163" i="4"/>
  <c r="B21909" i="4"/>
  <c r="A21909" i="4"/>
  <c r="A21859" i="4"/>
  <c r="B21673" i="4"/>
  <c r="A21673" i="4"/>
  <c r="B21666" i="4"/>
  <c r="A21666" i="4"/>
  <c r="D21666" i="4"/>
  <c r="B21543" i="4"/>
  <c r="A21543" i="4"/>
  <c r="D21329" i="4"/>
  <c r="A21329" i="4"/>
  <c r="D20903" i="4"/>
  <c r="B20903" i="4"/>
  <c r="A20903" i="4"/>
  <c r="B17091" i="4"/>
  <c r="A17091" i="4"/>
  <c r="D24197" i="4"/>
  <c r="A24192" i="4"/>
  <c r="B24161" i="4"/>
  <c r="A24150" i="4"/>
  <c r="D24121" i="4"/>
  <c r="B24115" i="4"/>
  <c r="B24095" i="4"/>
  <c r="D24083" i="4"/>
  <c r="A24038" i="4"/>
  <c r="A24022" i="4"/>
  <c r="A23998" i="4"/>
  <c r="D23980" i="4"/>
  <c r="A23974" i="4"/>
  <c r="D23962" i="4"/>
  <c r="D23905" i="4"/>
  <c r="D23866" i="4"/>
  <c r="D23860" i="4"/>
  <c r="B23856" i="4"/>
  <c r="B23844" i="4"/>
  <c r="A23828" i="4"/>
  <c r="A23798" i="4"/>
  <c r="D23776" i="4"/>
  <c r="A23756" i="4"/>
  <c r="D23735" i="4"/>
  <c r="B23720" i="4"/>
  <c r="D23686" i="4"/>
  <c r="A23676" i="4"/>
  <c r="B23624" i="4"/>
  <c r="B23618" i="4"/>
  <c r="D23592" i="4"/>
  <c r="B23588" i="4"/>
  <c r="D23530" i="4"/>
  <c r="B23511" i="4"/>
  <c r="D23506" i="4"/>
  <c r="D23368" i="4"/>
  <c r="D23362" i="4"/>
  <c r="A23358" i="4"/>
  <c r="A23340" i="4"/>
  <c r="D23335" i="4"/>
  <c r="B23320" i="4"/>
  <c r="A23303" i="4"/>
  <c r="D23224" i="4"/>
  <c r="B23198" i="4"/>
  <c r="D23170" i="4"/>
  <c r="A23158" i="4"/>
  <c r="B23109" i="4"/>
  <c r="B23104" i="4"/>
  <c r="D23071" i="4"/>
  <c r="B23007" i="4"/>
  <c r="A22974" i="4"/>
  <c r="D22917" i="4"/>
  <c r="D22899" i="4"/>
  <c r="A22888" i="4"/>
  <c r="B22876" i="4"/>
  <c r="B22806" i="4"/>
  <c r="A22795" i="4"/>
  <c r="B22734" i="4"/>
  <c r="A22734" i="4"/>
  <c r="D22683" i="4"/>
  <c r="D22656" i="4"/>
  <c r="A22656" i="4"/>
  <c r="B22620" i="4"/>
  <c r="D22620" i="4"/>
  <c r="D22588" i="4"/>
  <c r="D22462" i="4"/>
  <c r="D22457" i="4"/>
  <c r="A22451" i="4"/>
  <c r="A22423" i="4"/>
  <c r="D22423" i="4"/>
  <c r="D22419" i="4"/>
  <c r="B22412" i="4"/>
  <c r="A22412" i="4"/>
  <c r="B22292" i="4"/>
  <c r="A22292" i="4"/>
  <c r="D22287" i="4"/>
  <c r="D22188" i="4"/>
  <c r="A22169" i="4"/>
  <c r="D21934" i="4"/>
  <c r="B21750" i="4"/>
  <c r="B21745" i="4"/>
  <c r="D21673" i="4"/>
  <c r="B21602" i="4"/>
  <c r="D21548" i="4"/>
  <c r="A21548" i="4"/>
  <c r="D21543" i="4"/>
  <c r="D21353" i="4"/>
  <c r="A21353" i="4"/>
  <c r="B21329" i="4"/>
  <c r="A20943" i="4"/>
  <c r="B20943" i="4"/>
  <c r="A18132" i="4"/>
  <c r="B18132" i="4"/>
  <c r="D17869" i="4"/>
  <c r="A17869" i="4"/>
  <c r="B17869" i="4"/>
  <c r="D17487" i="4"/>
  <c r="A17487" i="4"/>
  <c r="D17098" i="4"/>
  <c r="A17098" i="4"/>
  <c r="B17098" i="4"/>
  <c r="A22716" i="4"/>
  <c r="D22716" i="4"/>
  <c r="A22668" i="4"/>
  <c r="D22668" i="4"/>
  <c r="A22567" i="4"/>
  <c r="D22567" i="4"/>
  <c r="A22418" i="4"/>
  <c r="D22418" i="4"/>
  <c r="B22023" i="4"/>
  <c r="A22023" i="4"/>
  <c r="D22023" i="4"/>
  <c r="B21755" i="4"/>
  <c r="A21755" i="4"/>
  <c r="A21268" i="4"/>
  <c r="B21268" i="4"/>
  <c r="D21145" i="4"/>
  <c r="A21145" i="4"/>
  <c r="A21026" i="4"/>
  <c r="B21026" i="4"/>
  <c r="B21020" i="4"/>
  <c r="A21020" i="4"/>
  <c r="D21020" i="4"/>
  <c r="D19811" i="4"/>
  <c r="A19811" i="4"/>
  <c r="B19811" i="4"/>
  <c r="D19298" i="4"/>
  <c r="A19298" i="4"/>
  <c r="B19298" i="4"/>
  <c r="A18428" i="4"/>
  <c r="B18428" i="4"/>
  <c r="D18428" i="4"/>
  <c r="B17487" i="4"/>
  <c r="D24191" i="4"/>
  <c r="A24182" i="4"/>
  <c r="A24160" i="4"/>
  <c r="D24149" i="4"/>
  <c r="D24137" i="4"/>
  <c r="D24103" i="4"/>
  <c r="B24099" i="4"/>
  <c r="D24051" i="4"/>
  <c r="B24047" i="4"/>
  <c r="B24041" i="4"/>
  <c r="D24037" i="4"/>
  <c r="B24031" i="4"/>
  <c r="B24025" i="4"/>
  <c r="D24014" i="4"/>
  <c r="D23961" i="4"/>
  <c r="D23921" i="4"/>
  <c r="D23886" i="4"/>
  <c r="D23855" i="4"/>
  <c r="D23814" i="4"/>
  <c r="B23780" i="4"/>
  <c r="A23766" i="4"/>
  <c r="A23695" i="4"/>
  <c r="D23662" i="4"/>
  <c r="B23657" i="4"/>
  <c r="D23652" i="4"/>
  <c r="D23623" i="4"/>
  <c r="D23612" i="4"/>
  <c r="A23591" i="4"/>
  <c r="D23580" i="4"/>
  <c r="D23540" i="4"/>
  <c r="A23534" i="4"/>
  <c r="B23482" i="4"/>
  <c r="A23462" i="4"/>
  <c r="B23450" i="4"/>
  <c r="B23425" i="4"/>
  <c r="B23420" i="4"/>
  <c r="A23414" i="4"/>
  <c r="D23408" i="4"/>
  <c r="A23367" i="4"/>
  <c r="D23344" i="4"/>
  <c r="D23302" i="4"/>
  <c r="A23279" i="4"/>
  <c r="D23246" i="4"/>
  <c r="D23240" i="4"/>
  <c r="D23192" i="4"/>
  <c r="B23091" i="4"/>
  <c r="D23075" i="4"/>
  <c r="A23064" i="4"/>
  <c r="A23052" i="4"/>
  <c r="B23011" i="4"/>
  <c r="A22995" i="4"/>
  <c r="B22973" i="4"/>
  <c r="A22968" i="4"/>
  <c r="D22892" i="4"/>
  <c r="D22875" i="4"/>
  <c r="D22870" i="4"/>
  <c r="D22865" i="4"/>
  <c r="B22847" i="4"/>
  <c r="A22811" i="4"/>
  <c r="D22787" i="4"/>
  <c r="A22776" i="4"/>
  <c r="D22771" i="4"/>
  <c r="D22753" i="4"/>
  <c r="D22739" i="4"/>
  <c r="B22739" i="4"/>
  <c r="B22716" i="4"/>
  <c r="D22702" i="4"/>
  <c r="B22702" i="4"/>
  <c r="B22611" i="4"/>
  <c r="A22611" i="4"/>
  <c r="A22606" i="4"/>
  <c r="B22567" i="4"/>
  <c r="D22542" i="4"/>
  <c r="D22537" i="4"/>
  <c r="A22537" i="4"/>
  <c r="B22537" i="4"/>
  <c r="D22479" i="4"/>
  <c r="A22422" i="4"/>
  <c r="B22422" i="4"/>
  <c r="D22370" i="4"/>
  <c r="A22355" i="4"/>
  <c r="B22355" i="4"/>
  <c r="D22355" i="4"/>
  <c r="B22037" i="4"/>
  <c r="A22037" i="4"/>
  <c r="B21952" i="4"/>
  <c r="A21761" i="4"/>
  <c r="B21761" i="4"/>
  <c r="A21611" i="4"/>
  <c r="B21611" i="4"/>
  <c r="B21466" i="4"/>
  <c r="A21466" i="4"/>
  <c r="D21268" i="4"/>
  <c r="B21145" i="4"/>
  <c r="D21026" i="4"/>
  <c r="A20715" i="4"/>
  <c r="B20715" i="4"/>
  <c r="B20566" i="4"/>
  <c r="A20559" i="4"/>
  <c r="A20168" i="4"/>
  <c r="D20168" i="4"/>
  <c r="D20138" i="4"/>
  <c r="A20138" i="4"/>
  <c r="A19987" i="4"/>
  <c r="B19974" i="4"/>
  <c r="B19967" i="4"/>
  <c r="B19345" i="4"/>
  <c r="D19345" i="4"/>
  <c r="B18506" i="4"/>
  <c r="A18506" i="4"/>
  <c r="B24191" i="4"/>
  <c r="D24143" i="4"/>
  <c r="A24137" i="4"/>
  <c r="A24103" i="4"/>
  <c r="B24051" i="4"/>
  <c r="D23966" i="4"/>
  <c r="A23886" i="4"/>
  <c r="D23826" i="4"/>
  <c r="A23820" i="4"/>
  <c r="B23814" i="4"/>
  <c r="D23796" i="4"/>
  <c r="D23754" i="4"/>
  <c r="A23718" i="4"/>
  <c r="D23674" i="4"/>
  <c r="B23662" i="4"/>
  <c r="D23631" i="4"/>
  <c r="B23612" i="4"/>
  <c r="A23580" i="4"/>
  <c r="D23562" i="4"/>
  <c r="A23540" i="4"/>
  <c r="A23510" i="4"/>
  <c r="A23420" i="4"/>
  <c r="D23402" i="4"/>
  <c r="B23372" i="4"/>
  <c r="A23327" i="4"/>
  <c r="B23302" i="4"/>
  <c r="D23271" i="4"/>
  <c r="D23264" i="4"/>
  <c r="B23246" i="4"/>
  <c r="B23228" i="4"/>
  <c r="D23223" i="4"/>
  <c r="B23207" i="4"/>
  <c r="B23196" i="4"/>
  <c r="B23192" i="4"/>
  <c r="D23174" i="4"/>
  <c r="A23151" i="4"/>
  <c r="D23135" i="4"/>
  <c r="D23123" i="4"/>
  <c r="B23107" i="4"/>
  <c r="B23085" i="4"/>
  <c r="B23079" i="4"/>
  <c r="B23075" i="4"/>
  <c r="D23045" i="4"/>
  <c r="B23015" i="4"/>
  <c r="A23000" i="4"/>
  <c r="B22988" i="4"/>
  <c r="D22956" i="4"/>
  <c r="A22892" i="4"/>
  <c r="A22875" i="4"/>
  <c r="D22841" i="4"/>
  <c r="B22798" i="4"/>
  <c r="B22787" i="4"/>
  <c r="B22771" i="4"/>
  <c r="B22715" i="4"/>
  <c r="A22715" i="4"/>
  <c r="B22653" i="4"/>
  <c r="D22653" i="4"/>
  <c r="D22611" i="4"/>
  <c r="A22542" i="4"/>
  <c r="B22489" i="4"/>
  <c r="D22489" i="4"/>
  <c r="D22422" i="4"/>
  <c r="A22196" i="4"/>
  <c r="D22196" i="4"/>
  <c r="A22146" i="4"/>
  <c r="D22146" i="4"/>
  <c r="D22043" i="4"/>
  <c r="B22043" i="4"/>
  <c r="A21894" i="4"/>
  <c r="B21638" i="4"/>
  <c r="A21625" i="4"/>
  <c r="D21617" i="4"/>
  <c r="B21617" i="4"/>
  <c r="B21473" i="4"/>
  <c r="D21466" i="4"/>
  <c r="D21273" i="4"/>
  <c r="B21273" i="4"/>
  <c r="D21225" i="4"/>
  <c r="B21225" i="4"/>
  <c r="A21161" i="4"/>
  <c r="D21156" i="4"/>
  <c r="A20948" i="4"/>
  <c r="B20948" i="4"/>
  <c r="D20948" i="4"/>
  <c r="D20715" i="4"/>
  <c r="B20138" i="4"/>
  <c r="B23631" i="4"/>
  <c r="B23562" i="4"/>
  <c r="B23223" i="4"/>
  <c r="A23196" i="4"/>
  <c r="A23123" i="4"/>
  <c r="A23107" i="4"/>
  <c r="B23045" i="4"/>
  <c r="A22988" i="4"/>
  <c r="B22956" i="4"/>
  <c r="D22803" i="4"/>
  <c r="A22439" i="4"/>
  <c r="D22439" i="4"/>
  <c r="A22310" i="4"/>
  <c r="D22310" i="4"/>
  <c r="D22209" i="4"/>
  <c r="B22209" i="4"/>
  <c r="A21705" i="4"/>
  <c r="B21705" i="4"/>
  <c r="A21643" i="4"/>
  <c r="D21643" i="4"/>
  <c r="A21585" i="4"/>
  <c r="B21585" i="4"/>
  <c r="D24175" i="4"/>
  <c r="B24147" i="4"/>
  <c r="B24129" i="4"/>
  <c r="B24073" i="4"/>
  <c r="D24039" i="4"/>
  <c r="B24035" i="4"/>
  <c r="D23890" i="4"/>
  <c r="D23778" i="4"/>
  <c r="D23550" i="4"/>
  <c r="A23486" i="4"/>
  <c r="B23024" i="4"/>
  <c r="D22878" i="4"/>
  <c r="B22856" i="4"/>
  <c r="A22764" i="4"/>
  <c r="A22685" i="4"/>
  <c r="A22671" i="4"/>
  <c r="B22671" i="4"/>
  <c r="A22379" i="4"/>
  <c r="D22379" i="4"/>
  <c r="A22271" i="4"/>
  <c r="D22271" i="4"/>
  <c r="B21847" i="4"/>
  <c r="D21847" i="4"/>
  <c r="D21121" i="4"/>
  <c r="A21121" i="4"/>
  <c r="A21106" i="4"/>
  <c r="B21106" i="4"/>
  <c r="A20999" i="4"/>
  <c r="B20999" i="4"/>
  <c r="D20836" i="4"/>
  <c r="A20836" i="4"/>
  <c r="A20372" i="4"/>
  <c r="B20372" i="4"/>
  <c r="D20372" i="4"/>
  <c r="A20264" i="4"/>
  <c r="B20264" i="4"/>
  <c r="A20184" i="4"/>
  <c r="B20184" i="4"/>
  <c r="D20055" i="4"/>
  <c r="A20055" i="4"/>
  <c r="D19856" i="4"/>
  <c r="B19856" i="4"/>
  <c r="A18882" i="4"/>
  <c r="B18882" i="4"/>
  <c r="A18548" i="4"/>
  <c r="B18548" i="4"/>
  <c r="D17537" i="4"/>
  <c r="B17537" i="4"/>
  <c r="D17229" i="4"/>
  <c r="A17229" i="4"/>
  <c r="B17229" i="4"/>
  <c r="B17192" i="4"/>
  <c r="D17192" i="4"/>
  <c r="A17170" i="4"/>
  <c r="D17170" i="4"/>
  <c r="B22723" i="4"/>
  <c r="D22694" i="4"/>
  <c r="B22684" i="4"/>
  <c r="A22638" i="4"/>
  <c r="D22598" i="4"/>
  <c r="B22577" i="4"/>
  <c r="D22286" i="4"/>
  <c r="B22281" i="4"/>
  <c r="D22276" i="4"/>
  <c r="D22243" i="4"/>
  <c r="D22226" i="4"/>
  <c r="D22219" i="4"/>
  <c r="B22116" i="4"/>
  <c r="D22104" i="4"/>
  <c r="B21998" i="4"/>
  <c r="B21945" i="4"/>
  <c r="D21913" i="4"/>
  <c r="B21881" i="4"/>
  <c r="D21823" i="4"/>
  <c r="D21803" i="4"/>
  <c r="B21796" i="4"/>
  <c r="D21777" i="4"/>
  <c r="D21736" i="4"/>
  <c r="D21730" i="4"/>
  <c r="B21654" i="4"/>
  <c r="D21601" i="4"/>
  <c r="B21594" i="4"/>
  <c r="B21531" i="4"/>
  <c r="D21365" i="4"/>
  <c r="D21279" i="4"/>
  <c r="B21257" i="4"/>
  <c r="D21220" i="4"/>
  <c r="A21169" i="4"/>
  <c r="B21138" i="4"/>
  <c r="B21132" i="4"/>
  <c r="A20889" i="4"/>
  <c r="B20863" i="4"/>
  <c r="B20836" i="4"/>
  <c r="A20378" i="4"/>
  <c r="B20378" i="4"/>
  <c r="D20184" i="4"/>
  <c r="B20097" i="4"/>
  <c r="A20097" i="4"/>
  <c r="D19991" i="4"/>
  <c r="A19991" i="4"/>
  <c r="D19432" i="4"/>
  <c r="B19432" i="4"/>
  <c r="A19432" i="4"/>
  <c r="A18954" i="4"/>
  <c r="D18954" i="4"/>
  <c r="D18251" i="4"/>
  <c r="A18244" i="4"/>
  <c r="B18244" i="4"/>
  <c r="D18244" i="4"/>
  <c r="B17292" i="4"/>
  <c r="D17292" i="4"/>
  <c r="B21220" i="4"/>
  <c r="A21124" i="4"/>
  <c r="D21124" i="4"/>
  <c r="A20922" i="4"/>
  <c r="D20922" i="4"/>
  <c r="D20719" i="4"/>
  <c r="A20719" i="4"/>
  <c r="B20719" i="4"/>
  <c r="A20676" i="4"/>
  <c r="B20676" i="4"/>
  <c r="D20676" i="4"/>
  <c r="A20592" i="4"/>
  <c r="B20592" i="4"/>
  <c r="D20592" i="4"/>
  <c r="A20450" i="4"/>
  <c r="B20450" i="4"/>
  <c r="D20335" i="4"/>
  <c r="A20335" i="4"/>
  <c r="D20190" i="4"/>
  <c r="A20104" i="4"/>
  <c r="D20104" i="4"/>
  <c r="D20074" i="4"/>
  <c r="A20074" i="4"/>
  <c r="A19862" i="4"/>
  <c r="D19862" i="4"/>
  <c r="A21130" i="4"/>
  <c r="B21130" i="4"/>
  <c r="B21118" i="4"/>
  <c r="A21118" i="4"/>
  <c r="D21066" i="4"/>
  <c r="D21036" i="4"/>
  <c r="A21036" i="4"/>
  <c r="A21023" i="4"/>
  <c r="D21023" i="4"/>
  <c r="B21004" i="4"/>
  <c r="D20977" i="4"/>
  <c r="A20977" i="4"/>
  <c r="D20951" i="4"/>
  <c r="A20646" i="4"/>
  <c r="B20646" i="4"/>
  <c r="D20646" i="4"/>
  <c r="D20598" i="4"/>
  <c r="D20484" i="4"/>
  <c r="D20450" i="4"/>
  <c r="D20399" i="4"/>
  <c r="A20399" i="4"/>
  <c r="D20356" i="4"/>
  <c r="B20335" i="4"/>
  <c r="B20241" i="4"/>
  <c r="A20241" i="4"/>
  <c r="B20074" i="4"/>
  <c r="D19875" i="4"/>
  <c r="A19875" i="4"/>
  <c r="A19834" i="4"/>
  <c r="B19834" i="4"/>
  <c r="D19834" i="4"/>
  <c r="A19570" i="4"/>
  <c r="D19570" i="4"/>
  <c r="D18644" i="4"/>
  <c r="A18644" i="4"/>
  <c r="B18644" i="4"/>
  <c r="A18034" i="4"/>
  <c r="B18034" i="4"/>
  <c r="D18034" i="4"/>
  <c r="D17689" i="4"/>
  <c r="B17689" i="4"/>
  <c r="A22550" i="4"/>
  <c r="A22539" i="4"/>
  <c r="A22492" i="4"/>
  <c r="A22459" i="4"/>
  <c r="B22428" i="4"/>
  <c r="A22420" i="4"/>
  <c r="A22372" i="4"/>
  <c r="A22321" i="4"/>
  <c r="B22294" i="4"/>
  <c r="B22241" i="4"/>
  <c r="B22217" i="4"/>
  <c r="D22194" i="4"/>
  <c r="D22115" i="4"/>
  <c r="A22053" i="4"/>
  <c r="A22046" i="4"/>
  <c r="A21989" i="4"/>
  <c r="A21982" i="4"/>
  <c r="A21936" i="4"/>
  <c r="B21883" i="4"/>
  <c r="D21865" i="4"/>
  <c r="A21856" i="4"/>
  <c r="D21826" i="4"/>
  <c r="B21814" i="4"/>
  <c r="B21780" i="4"/>
  <c r="B21702" i="4"/>
  <c r="D21675" i="4"/>
  <c r="B21587" i="4"/>
  <c r="D21583" i="4"/>
  <c r="B21524" i="4"/>
  <c r="B21503" i="4"/>
  <c r="D21497" i="4"/>
  <c r="D21480" i="4"/>
  <c r="D21474" i="4"/>
  <c r="A21464" i="4"/>
  <c r="D21429" i="4"/>
  <c r="B21381" i="4"/>
  <c r="B21301" i="4"/>
  <c r="D21255" i="4"/>
  <c r="B21223" i="4"/>
  <c r="B21185" i="4"/>
  <c r="B21153" i="4"/>
  <c r="D21130" i="4"/>
  <c r="A21103" i="4"/>
  <c r="A21097" i="4"/>
  <c r="A21028" i="4"/>
  <c r="B21028" i="4"/>
  <c r="A20996" i="4"/>
  <c r="B20996" i="4"/>
  <c r="A20940" i="4"/>
  <c r="B20940" i="4"/>
  <c r="A20866" i="4"/>
  <c r="D20866" i="4"/>
  <c r="A20618" i="4"/>
  <c r="D20618" i="4"/>
  <c r="A20582" i="4"/>
  <c r="B20582" i="4"/>
  <c r="B20517" i="4"/>
  <c r="A20517" i="4"/>
  <c r="A20368" i="4"/>
  <c r="B20368" i="4"/>
  <c r="A20206" i="4"/>
  <c r="B20206" i="4"/>
  <c r="A20120" i="4"/>
  <c r="B20120" i="4"/>
  <c r="A19726" i="4"/>
  <c r="B19726" i="4"/>
  <c r="D19726" i="4"/>
  <c r="A19710" i="4"/>
  <c r="D19710" i="4"/>
  <c r="B19677" i="4"/>
  <c r="A19677" i="4"/>
  <c r="D19677" i="4"/>
  <c r="D19176" i="4"/>
  <c r="A19176" i="4"/>
  <c r="D19058" i="4"/>
  <c r="A19058" i="4"/>
  <c r="B19058" i="4"/>
  <c r="B18680" i="4"/>
  <c r="A18680" i="4"/>
  <c r="D17734" i="4"/>
  <c r="A17734" i="4"/>
  <c r="B17734" i="4"/>
  <c r="D17695" i="4"/>
  <c r="A17695" i="4"/>
  <c r="B17695" i="4"/>
  <c r="D21129" i="4"/>
  <c r="A21129" i="4"/>
  <c r="A21071" i="4"/>
  <c r="B21071" i="4"/>
  <c r="D20892" i="4"/>
  <c r="B20892" i="4"/>
  <c r="D20455" i="4"/>
  <c r="A20455" i="4"/>
  <c r="B20455" i="4"/>
  <c r="B20161" i="4"/>
  <c r="A20161" i="4"/>
  <c r="A19320" i="4"/>
  <c r="B19320" i="4"/>
  <c r="D19320" i="4"/>
  <c r="D19291" i="4"/>
  <c r="A19291" i="4"/>
  <c r="B19291" i="4"/>
  <c r="A19234" i="4"/>
  <c r="D19234" i="4"/>
  <c r="A18776" i="4"/>
  <c r="B18776" i="4"/>
  <c r="A18718" i="4"/>
  <c r="D18718" i="4"/>
  <c r="B17920" i="4"/>
  <c r="A17920" i="4"/>
  <c r="D17367" i="4"/>
  <c r="A17367" i="4"/>
  <c r="B17367" i="4"/>
  <c r="D19792" i="4"/>
  <c r="B19792" i="4"/>
  <c r="B19653" i="4"/>
  <c r="D19653" i="4"/>
  <c r="A19454" i="4"/>
  <c r="D19454" i="4"/>
  <c r="D19410" i="4"/>
  <c r="A19410" i="4"/>
  <c r="B18921" i="4"/>
  <c r="A18921" i="4"/>
  <c r="A18915" i="4"/>
  <c r="B18915" i="4"/>
  <c r="D18915" i="4"/>
  <c r="D17781" i="4"/>
  <c r="A17781" i="4"/>
  <c r="D17439" i="4"/>
  <c r="A17439" i="4"/>
  <c r="B17439" i="4"/>
  <c r="B17236" i="4"/>
  <c r="A17236" i="4"/>
  <c r="A16674" i="4"/>
  <c r="D16674" i="4"/>
  <c r="B20756" i="4"/>
  <c r="D20728" i="4"/>
  <c r="D20722" i="4"/>
  <c r="D20664" i="4"/>
  <c r="B20586" i="4"/>
  <c r="B20570" i="4"/>
  <c r="D20558" i="4"/>
  <c r="B20534" i="4"/>
  <c r="B20528" i="4"/>
  <c r="B20502" i="4"/>
  <c r="D20478" i="4"/>
  <c r="B20439" i="4"/>
  <c r="B20328" i="4"/>
  <c r="A20311" i="4"/>
  <c r="A20257" i="4"/>
  <c r="D20234" i="4"/>
  <c r="A20154" i="4"/>
  <c r="D20142" i="4"/>
  <c r="A20090" i="4"/>
  <c r="D20078" i="4"/>
  <c r="B20060" i="4"/>
  <c r="B19944" i="4"/>
  <c r="A19792" i="4"/>
  <c r="D19773" i="4"/>
  <c r="B19694" i="4"/>
  <c r="A19694" i="4"/>
  <c r="A19653" i="4"/>
  <c r="A19576" i="4"/>
  <c r="B19576" i="4"/>
  <c r="A19460" i="4"/>
  <c r="D19460" i="4"/>
  <c r="B19410" i="4"/>
  <c r="D19344" i="4"/>
  <c r="A19268" i="4"/>
  <c r="D19268" i="4"/>
  <c r="A19043" i="4"/>
  <c r="D19043" i="4"/>
  <c r="A18998" i="4"/>
  <c r="B18998" i="4"/>
  <c r="D18921" i="4"/>
  <c r="D18434" i="4"/>
  <c r="A18434" i="4"/>
  <c r="A18369" i="4"/>
  <c r="D18075" i="4"/>
  <c r="A18075" i="4"/>
  <c r="B18075" i="4"/>
  <c r="A17940" i="4"/>
  <c r="D17940" i="4"/>
  <c r="D17888" i="4"/>
  <c r="A17888" i="4"/>
  <c r="B17888" i="4"/>
  <c r="D17543" i="4"/>
  <c r="B17543" i="4"/>
  <c r="D17492" i="4"/>
  <c r="A17492" i="4"/>
  <c r="B17492" i="4"/>
  <c r="D17452" i="4"/>
  <c r="A17452" i="4"/>
  <c r="B20792" i="4"/>
  <c r="D20760" i="4"/>
  <c r="D20744" i="4"/>
  <c r="D20733" i="4"/>
  <c r="B20728" i="4"/>
  <c r="A20627" i="4"/>
  <c r="A20586" i="4"/>
  <c r="A20581" i="4"/>
  <c r="A20570" i="4"/>
  <c r="B20554" i="4"/>
  <c r="D20482" i="4"/>
  <c r="B20478" i="4"/>
  <c r="D20466" i="4"/>
  <c r="D20408" i="4"/>
  <c r="B20390" i="4"/>
  <c r="B20359" i="4"/>
  <c r="B20322" i="4"/>
  <c r="D20272" i="4"/>
  <c r="A20263" i="4"/>
  <c r="A20250" i="4"/>
  <c r="D20222" i="4"/>
  <c r="D20216" i="4"/>
  <c r="B20200" i="4"/>
  <c r="A20177" i="4"/>
  <c r="B20142" i="4"/>
  <c r="A20113" i="4"/>
  <c r="B20078" i="4"/>
  <c r="A20060" i="4"/>
  <c r="B20014" i="4"/>
  <c r="D20008" i="4"/>
  <c r="A19996" i="4"/>
  <c r="A19958" i="4"/>
  <c r="A19944" i="4"/>
  <c r="A19926" i="4"/>
  <c r="B19920" i="4"/>
  <c r="A19827" i="4"/>
  <c r="D19814" i="4"/>
  <c r="D19798" i="4"/>
  <c r="A19773" i="4"/>
  <c r="D19766" i="4"/>
  <c r="A19766" i="4"/>
  <c r="D19736" i="4"/>
  <c r="B19736" i="4"/>
  <c r="D19680" i="4"/>
  <c r="A19680" i="4"/>
  <c r="A19606" i="4"/>
  <c r="B19606" i="4"/>
  <c r="D18730" i="4"/>
  <c r="B18730" i="4"/>
  <c r="D18375" i="4"/>
  <c r="A18375" i="4"/>
  <c r="D18290" i="4"/>
  <c r="A18282" i="4"/>
  <c r="B18282" i="4"/>
  <c r="D18282" i="4"/>
  <c r="B17585" i="4"/>
  <c r="A17585" i="4"/>
  <c r="A17385" i="4"/>
  <c r="A17324" i="4"/>
  <c r="D17317" i="4"/>
  <c r="D17210" i="4"/>
  <c r="A17210" i="4"/>
  <c r="B17210" i="4"/>
  <c r="D19750" i="4"/>
  <c r="A19750" i="4"/>
  <c r="B19315" i="4"/>
  <c r="A19315" i="4"/>
  <c r="D19315" i="4"/>
  <c r="D19251" i="4"/>
  <c r="B19251" i="4"/>
  <c r="D19208" i="4"/>
  <c r="A19208" i="4"/>
  <c r="A19115" i="4"/>
  <c r="B19115" i="4"/>
  <c r="A19086" i="4"/>
  <c r="B19086" i="4"/>
  <c r="D18989" i="4"/>
  <c r="B18989" i="4"/>
  <c r="D18838" i="4"/>
  <c r="A18744" i="4"/>
  <c r="B18744" i="4"/>
  <c r="A18610" i="4"/>
  <c r="B18610" i="4"/>
  <c r="D18193" i="4"/>
  <c r="D18186" i="4"/>
  <c r="D18099" i="4"/>
  <c r="A18099" i="4"/>
  <c r="A17954" i="4"/>
  <c r="B17954" i="4"/>
  <c r="D17954" i="4"/>
  <c r="A17830" i="4"/>
  <c r="B17830" i="4"/>
  <c r="A17714" i="4"/>
  <c r="B17714" i="4"/>
  <c r="D17714" i="4"/>
  <c r="B17457" i="4"/>
  <c r="A17457" i="4"/>
  <c r="D17457" i="4"/>
  <c r="D17391" i="4"/>
  <c r="A16921" i="4"/>
  <c r="B16921" i="4"/>
  <c r="A21057" i="4"/>
  <c r="D20737" i="4"/>
  <c r="D20717" i="4"/>
  <c r="A20712" i="4"/>
  <c r="A20687" i="4"/>
  <c r="D20674" i="4"/>
  <c r="D20662" i="4"/>
  <c r="A20626" i="4"/>
  <c r="A20621" i="4"/>
  <c r="B20580" i="4"/>
  <c r="B20574" i="4"/>
  <c r="D20542" i="4"/>
  <c r="D20437" i="4"/>
  <c r="A20431" i="4"/>
  <c r="D20332" i="4"/>
  <c r="D20326" i="4"/>
  <c r="B20276" i="4"/>
  <c r="A20244" i="4"/>
  <c r="A20199" i="4"/>
  <c r="A20186" i="4"/>
  <c r="D20158" i="4"/>
  <c r="D20152" i="4"/>
  <c r="A20122" i="4"/>
  <c r="D20094" i="4"/>
  <c r="D20088" i="4"/>
  <c r="A20045" i="4"/>
  <c r="A19989" i="4"/>
  <c r="A19925" i="4"/>
  <c r="B19890" i="4"/>
  <c r="B19883" i="4"/>
  <c r="B19872" i="4"/>
  <c r="A19859" i="4"/>
  <c r="D19853" i="4"/>
  <c r="A19837" i="4"/>
  <c r="D19802" i="4"/>
  <c r="B19782" i="4"/>
  <c r="D19782" i="4"/>
  <c r="D19720" i="4"/>
  <c r="A19720" i="4"/>
  <c r="A19672" i="4"/>
  <c r="B19472" i="4"/>
  <c r="B19353" i="4"/>
  <c r="D19353" i="4"/>
  <c r="A19322" i="4"/>
  <c r="D19322" i="4"/>
  <c r="A19136" i="4"/>
  <c r="D19136" i="4"/>
  <c r="B19040" i="4"/>
  <c r="A19040" i="4"/>
  <c r="A19003" i="4"/>
  <c r="D18610" i="4"/>
  <c r="A18338" i="4"/>
  <c r="D18219" i="4"/>
  <c r="A18058" i="4"/>
  <c r="B18010" i="4"/>
  <c r="A18003" i="4"/>
  <c r="A17989" i="4"/>
  <c r="A17914" i="4"/>
  <c r="B17914" i="4"/>
  <c r="D17830" i="4"/>
  <c r="A17721" i="4"/>
  <c r="A17634" i="4"/>
  <c r="B17220" i="4"/>
  <c r="A17220" i="4"/>
  <c r="D17220" i="4"/>
  <c r="D16921" i="4"/>
  <c r="A19698" i="4"/>
  <c r="D19698" i="4"/>
  <c r="D19552" i="4"/>
  <c r="A19552" i="4"/>
  <c r="A19478" i="4"/>
  <c r="B19478" i="4"/>
  <c r="D19235" i="4"/>
  <c r="B19235" i="4"/>
  <c r="B19016" i="4"/>
  <c r="A19016" i="4"/>
  <c r="A18870" i="4"/>
  <c r="B18870" i="4"/>
  <c r="D17354" i="4"/>
  <c r="A17354" i="4"/>
  <c r="A16592" i="4"/>
  <c r="B16592" i="4"/>
  <c r="B16534" i="4"/>
  <c r="A16534" i="4"/>
  <c r="B15983" i="4"/>
  <c r="A15983" i="4"/>
  <c r="B15872" i="4"/>
  <c r="A15872" i="4"/>
  <c r="D15872" i="4"/>
  <c r="B17152" i="4"/>
  <c r="D17152" i="4"/>
  <c r="B17058" i="4"/>
  <c r="A17058" i="4"/>
  <c r="B16796" i="4"/>
  <c r="A16796" i="4"/>
  <c r="A16621" i="4"/>
  <c r="D16621" i="4"/>
  <c r="D16297" i="4"/>
  <c r="A16297" i="4"/>
  <c r="B16047" i="4"/>
  <c r="A16047" i="4"/>
  <c r="B19277" i="4"/>
  <c r="B19112" i="4"/>
  <c r="B18944" i="4"/>
  <c r="A18938" i="4"/>
  <c r="D18931" i="4"/>
  <c r="D18926" i="4"/>
  <c r="D18899" i="4"/>
  <c r="D18894" i="4"/>
  <c r="B18876" i="4"/>
  <c r="A18842" i="4"/>
  <c r="A18811" i="4"/>
  <c r="D18755" i="4"/>
  <c r="B18628" i="4"/>
  <c r="A18554" i="4"/>
  <c r="A18543" i="4"/>
  <c r="B18450" i="4"/>
  <c r="A18444" i="4"/>
  <c r="B18439" i="4"/>
  <c r="A18415" i="4"/>
  <c r="D18380" i="4"/>
  <c r="B18356" i="4"/>
  <c r="A17202" i="4"/>
  <c r="B17202" i="4"/>
  <c r="A17090" i="4"/>
  <c r="D17090" i="4"/>
  <c r="B16995" i="4"/>
  <c r="A16995" i="4"/>
  <c r="D16995" i="4"/>
  <c r="D16931" i="4"/>
  <c r="B16802" i="4"/>
  <c r="A16802" i="4"/>
  <c r="B16739" i="4"/>
  <c r="A16739" i="4"/>
  <c r="D16739" i="4"/>
  <c r="B18755" i="4"/>
  <c r="A18628" i="4"/>
  <c r="B18602" i="4"/>
  <c r="A18450" i="4"/>
  <c r="A18439" i="4"/>
  <c r="A18386" i="4"/>
  <c r="B18380" i="4"/>
  <c r="A18356" i="4"/>
  <c r="B18308" i="4"/>
  <c r="B18210" i="4"/>
  <c r="A18104" i="4"/>
  <c r="B18061" i="4"/>
  <c r="B18037" i="4"/>
  <c r="B17906" i="4"/>
  <c r="B17797" i="4"/>
  <c r="A17615" i="4"/>
  <c r="A17590" i="4"/>
  <c r="D17535" i="4"/>
  <c r="A17519" i="4"/>
  <c r="B17497" i="4"/>
  <c r="A17479" i="4"/>
  <c r="A17473" i="4"/>
  <c r="D17431" i="4"/>
  <c r="A17420" i="4"/>
  <c r="D17394" i="4"/>
  <c r="D17346" i="4"/>
  <c r="A17308" i="4"/>
  <c r="D17144" i="4"/>
  <c r="D17138" i="4"/>
  <c r="D17035" i="4"/>
  <c r="D17029" i="4"/>
  <c r="A16931" i="4"/>
  <c r="D16802" i="4"/>
  <c r="A16687" i="4"/>
  <c r="B16687" i="4"/>
  <c r="B16649" i="4"/>
  <c r="D16649" i="4"/>
  <c r="A16446" i="4"/>
  <c r="D16446" i="4"/>
  <c r="A19357" i="4"/>
  <c r="A19352" i="4"/>
  <c r="A19336" i="4"/>
  <c r="D19244" i="4"/>
  <c r="D19219" i="4"/>
  <c r="A19090" i="4"/>
  <c r="D19041" i="4"/>
  <c r="B19036" i="4"/>
  <c r="B18973" i="4"/>
  <c r="D18968" i="4"/>
  <c r="D18904" i="4"/>
  <c r="A18835" i="4"/>
  <c r="D18169" i="4"/>
  <c r="B18156" i="4"/>
  <c r="A18122" i="4"/>
  <c r="A18061" i="4"/>
  <c r="D18048" i="4"/>
  <c r="D17370" i="4"/>
  <c r="B17290" i="4"/>
  <c r="D17251" i="4"/>
  <c r="D17246" i="4"/>
  <c r="D17228" i="4"/>
  <c r="A17213" i="4"/>
  <c r="D17213" i="4"/>
  <c r="D17201" i="4"/>
  <c r="B17157" i="4"/>
  <c r="A17144" i="4"/>
  <c r="D17130" i="4"/>
  <c r="B17035" i="4"/>
  <c r="D17021" i="4"/>
  <c r="A16924" i="4"/>
  <c r="B16924" i="4"/>
  <c r="D16924" i="4"/>
  <c r="B16873" i="4"/>
  <c r="A16649" i="4"/>
  <c r="D17121" i="4"/>
  <c r="B17121" i="4"/>
  <c r="B17034" i="4"/>
  <c r="D17034" i="4"/>
  <c r="A16935" i="4"/>
  <c r="D16935" i="4"/>
  <c r="B16722" i="4"/>
  <c r="A16722" i="4"/>
  <c r="B16654" i="4"/>
  <c r="D16654" i="4"/>
  <c r="D16370" i="4"/>
  <c r="A16370" i="4"/>
  <c r="B16272" i="4"/>
  <c r="A16272" i="4"/>
  <c r="A15954" i="4"/>
  <c r="D15954" i="4"/>
  <c r="A19691" i="4"/>
  <c r="D18808" i="4"/>
  <c r="B18726" i="4"/>
  <c r="A18564" i="4"/>
  <c r="B18540" i="4"/>
  <c r="B18442" i="4"/>
  <c r="A18418" i="4"/>
  <c r="D18312" i="4"/>
  <c r="B18279" i="4"/>
  <c r="D18234" i="4"/>
  <c r="D18168" i="4"/>
  <c r="A18117" i="4"/>
  <c r="B18112" i="4"/>
  <c r="A18077" i="4"/>
  <c r="B18072" i="4"/>
  <c r="B18035" i="4"/>
  <c r="A18032" i="4"/>
  <c r="B17984" i="4"/>
  <c r="D17936" i="4"/>
  <c r="B17922" i="4"/>
  <c r="B17663" i="4"/>
  <c r="B17649" i="4"/>
  <c r="B17500" i="4"/>
  <c r="D17423" i="4"/>
  <c r="B17404" i="4"/>
  <c r="D17386" i="4"/>
  <c r="B17375" i="4"/>
  <c r="B17331" i="4"/>
  <c r="B17212" i="4"/>
  <c r="A17212" i="4"/>
  <c r="A17121" i="4"/>
  <c r="D17107" i="4"/>
  <c r="A17107" i="4"/>
  <c r="B17107" i="4"/>
  <c r="B17060" i="4"/>
  <c r="A16654" i="4"/>
  <c r="D16392" i="4"/>
  <c r="A16392" i="4"/>
  <c r="A16194" i="4"/>
  <c r="B16194" i="4"/>
  <c r="B16565" i="4"/>
  <c r="B16559" i="4"/>
  <c r="A16427" i="4"/>
  <c r="B16408" i="4"/>
  <c r="D16240" i="4"/>
  <c r="A16098" i="4"/>
  <c r="D16048" i="4"/>
  <c r="A15963" i="4"/>
  <c r="B15813" i="4"/>
  <c r="B15784" i="4"/>
  <c r="A15710" i="4"/>
  <c r="B15684" i="4"/>
  <c r="A15576" i="4"/>
  <c r="B15555" i="4"/>
  <c r="A15541" i="4"/>
  <c r="B15499" i="4"/>
  <c r="A15481" i="4"/>
  <c r="B15411" i="4"/>
  <c r="A15404" i="4"/>
  <c r="D15371" i="4"/>
  <c r="D15320" i="4"/>
  <c r="A15214" i="4"/>
  <c r="B15131" i="4"/>
  <c r="A24566" i="4"/>
  <c r="B24547" i="4"/>
  <c r="D24533" i="4"/>
  <c r="D24516" i="4"/>
  <c r="B24488" i="4"/>
  <c r="A24428" i="4"/>
  <c r="B24417" i="4"/>
  <c r="D24412" i="4"/>
  <c r="A24367" i="4"/>
  <c r="D24344" i="4"/>
  <c r="D24314" i="4"/>
  <c r="A15371" i="4"/>
  <c r="D15312" i="4"/>
  <c r="A15192" i="4"/>
  <c r="A15157" i="4"/>
  <c r="D15144" i="4"/>
  <c r="B24596" i="4"/>
  <c r="B24555" i="4"/>
  <c r="D24542" i="4"/>
  <c r="B24516" i="4"/>
  <c r="A24488" i="4"/>
  <c r="B24478" i="4"/>
  <c r="A24417" i="4"/>
  <c r="B24412" i="4"/>
  <c r="D24394" i="4"/>
  <c r="A24372" i="4"/>
  <c r="B24361" i="4"/>
  <c r="D24351" i="4"/>
  <c r="B24348" i="4"/>
  <c r="B24344" i="4"/>
  <c r="A24295" i="4"/>
  <c r="B24284" i="4"/>
  <c r="B24268" i="4"/>
  <c r="D24250" i="4"/>
  <c r="A24223" i="4"/>
  <c r="D15831" i="4"/>
  <c r="A15792" i="4"/>
  <c r="B15762" i="4"/>
  <c r="D15709" i="4"/>
  <c r="A15662" i="4"/>
  <c r="D15641" i="4"/>
  <c r="B15601" i="4"/>
  <c r="B15511" i="4"/>
  <c r="B24394" i="4"/>
  <c r="B24351" i="4"/>
  <c r="A24348" i="4"/>
  <c r="A24284" i="4"/>
  <c r="A24268" i="4"/>
  <c r="B24250" i="4"/>
  <c r="D16685" i="4"/>
  <c r="D16665" i="4"/>
  <c r="D16653" i="4"/>
  <c r="D16557" i="4"/>
  <c r="A16458" i="4"/>
  <c r="B16290" i="4"/>
  <c r="B16251" i="4"/>
  <c r="D16186" i="4"/>
  <c r="A16146" i="4"/>
  <c r="A16109" i="4"/>
  <c r="A16080" i="4"/>
  <c r="B16052" i="4"/>
  <c r="A15933" i="4"/>
  <c r="B15831" i="4"/>
  <c r="D15741" i="4"/>
  <c r="A15709" i="4"/>
  <c r="D15668" i="4"/>
  <c r="D15646" i="4"/>
  <c r="D15628" i="4"/>
  <c r="A15614" i="4"/>
  <c r="D15516" i="4"/>
  <c r="A15511" i="4"/>
  <c r="A15472" i="4"/>
  <c r="A15422" i="4"/>
  <c r="B15364" i="4"/>
  <c r="B15323" i="4"/>
  <c r="B15278" i="4"/>
  <c r="A15273" i="4"/>
  <c r="A15197" i="4"/>
  <c r="D24599" i="4"/>
  <c r="D24591" i="4"/>
  <c r="B24575" i="4"/>
  <c r="D24570" i="4"/>
  <c r="D24558" i="4"/>
  <c r="B24545" i="4"/>
  <c r="B24531" i="4"/>
  <c r="D24502" i="4"/>
  <c r="B24491" i="4"/>
  <c r="B24473" i="4"/>
  <c r="D24466" i="4"/>
  <c r="A24450" i="4"/>
  <c r="D24444" i="4"/>
  <c r="D24426" i="4"/>
  <c r="B24420" i="4"/>
  <c r="A24398" i="4"/>
  <c r="B24371" i="4"/>
  <c r="B24365" i="4"/>
  <c r="D24343" i="4"/>
  <c r="A24325" i="4"/>
  <c r="D24287" i="4"/>
  <c r="D24271" i="4"/>
  <c r="A24255" i="4"/>
  <c r="B16557" i="4"/>
  <c r="A16186" i="4"/>
  <c r="A15741" i="4"/>
  <c r="A15646" i="4"/>
  <c r="A15323" i="4"/>
  <c r="B24599" i="4"/>
  <c r="B24558" i="4"/>
  <c r="A24545" i="4"/>
  <c r="A24531" i="4"/>
  <c r="A24491" i="4"/>
  <c r="B24466" i="4"/>
  <c r="A24420" i="4"/>
  <c r="D24381" i="4"/>
  <c r="D24375" i="4"/>
  <c r="D24330" i="4"/>
  <c r="A24306" i="4"/>
  <c r="B24287" i="4"/>
  <c r="B24271" i="4"/>
  <c r="B24226" i="4"/>
  <c r="D16953" i="4"/>
  <c r="D16819" i="4"/>
  <c r="D16777" i="4"/>
  <c r="D16670" i="4"/>
  <c r="B16344" i="4"/>
  <c r="A16250" i="4"/>
  <c r="D15890" i="4"/>
  <c r="D15864" i="4"/>
  <c r="A15823" i="4"/>
  <c r="B15791" i="4"/>
  <c r="B15765" i="4"/>
  <c r="B15746" i="4"/>
  <c r="D15700" i="4"/>
  <c r="D15693" i="4"/>
  <c r="A15627" i="4"/>
  <c r="B15591" i="4"/>
  <c r="A15515" i="4"/>
  <c r="A15495" i="4"/>
  <c r="A15483" i="4"/>
  <c r="A15368" i="4"/>
  <c r="A15328" i="4"/>
  <c r="A15182" i="4"/>
  <c r="D24602" i="4"/>
  <c r="D24594" i="4"/>
  <c r="A24549" i="4"/>
  <c r="B24539" i="4"/>
  <c r="B24534" i="4"/>
  <c r="D24525" i="4"/>
  <c r="D24481" i="4"/>
  <c r="B24449" i="4"/>
  <c r="A24425" i="4"/>
  <c r="D24410" i="4"/>
  <c r="B24385" i="4"/>
  <c r="D24358" i="4"/>
  <c r="D24346" i="4"/>
  <c r="A24298" i="4"/>
  <c r="D24274" i="4"/>
  <c r="D24258" i="4"/>
  <c r="B24236" i="4"/>
  <c r="A24226" i="4"/>
  <c r="D17088" i="4"/>
  <c r="D17069" i="4"/>
  <c r="B17012" i="4"/>
  <c r="D16999" i="4"/>
  <c r="B16959" i="4"/>
  <c r="D16788" i="4"/>
  <c r="D16730" i="4"/>
  <c r="B16675" i="4"/>
  <c r="D16645" i="4"/>
  <c r="D16601" i="4"/>
  <c r="A16531" i="4"/>
  <c r="B16501" i="4"/>
  <c r="B16403" i="4"/>
  <c r="A16344" i="4"/>
  <c r="D16120" i="4"/>
  <c r="A16070" i="4"/>
  <c r="D16063" i="4"/>
  <c r="B16009" i="4"/>
  <c r="B15917" i="4"/>
  <c r="A15890" i="4"/>
  <c r="A15765" i="4"/>
  <c r="B15752" i="4"/>
  <c r="D15724" i="4"/>
  <c r="D15685" i="4"/>
  <c r="A15488" i="4"/>
  <c r="A15456" i="4"/>
  <c r="B15333" i="4"/>
  <c r="B15310" i="4"/>
  <c r="B15281" i="4"/>
  <c r="A24236" i="4"/>
  <c r="A23498" i="4"/>
  <c r="D23498" i="4"/>
  <c r="B23430" i="4"/>
  <c r="D23430" i="4"/>
  <c r="A22919" i="4"/>
  <c r="B22919" i="4"/>
  <c r="D22315" i="4"/>
  <c r="A22315" i="4"/>
  <c r="B22315" i="4"/>
  <c r="D24169" i="4"/>
  <c r="D24166" i="4"/>
  <c r="D24153" i="4"/>
  <c r="D24131" i="4"/>
  <c r="D24118" i="4"/>
  <c r="D24086" i="4"/>
  <c r="D24063" i="4"/>
  <c r="D24030" i="4"/>
  <c r="A24007" i="4"/>
  <c r="D24002" i="4"/>
  <c r="D23958" i="4"/>
  <c r="D23953" i="4"/>
  <c r="A23927" i="4"/>
  <c r="D23913" i="4"/>
  <c r="D23909" i="4"/>
  <c r="D23900" i="4"/>
  <c r="D23876" i="4"/>
  <c r="D23872" i="4"/>
  <c r="A23852" i="4"/>
  <c r="D23830" i="4"/>
  <c r="D23823" i="4"/>
  <c r="D23802" i="4"/>
  <c r="A23792" i="4"/>
  <c r="B23792" i="4"/>
  <c r="B23788" i="4"/>
  <c r="A23788" i="4"/>
  <c r="A23740" i="4"/>
  <c r="A23730" i="4"/>
  <c r="D23730" i="4"/>
  <c r="B23721" i="4"/>
  <c r="D23688" i="4"/>
  <c r="A23663" i="4"/>
  <c r="D23638" i="4"/>
  <c r="B23599" i="4"/>
  <c r="A23599" i="4"/>
  <c r="A23559" i="4"/>
  <c r="B23559" i="4"/>
  <c r="B23543" i="4"/>
  <c r="A23543" i="4"/>
  <c r="A23538" i="4"/>
  <c r="B23538" i="4"/>
  <c r="D23497" i="4"/>
  <c r="B23497" i="4"/>
  <c r="B23453" i="4"/>
  <c r="D23453" i="4"/>
  <c r="A23430" i="4"/>
  <c r="D23423" i="4"/>
  <c r="A23423" i="4"/>
  <c r="B23407" i="4"/>
  <c r="D23407" i="4"/>
  <c r="A23374" i="4"/>
  <c r="D23374" i="4"/>
  <c r="A23278" i="4"/>
  <c r="D23278" i="4"/>
  <c r="A23234" i="4"/>
  <c r="D23234" i="4"/>
  <c r="A23208" i="4"/>
  <c r="D23208" i="4"/>
  <c r="A23036" i="4"/>
  <c r="B23036" i="4"/>
  <c r="D23036" i="4"/>
  <c r="A22628" i="4"/>
  <c r="B22628" i="4"/>
  <c r="D22628" i="4"/>
  <c r="A22394" i="4"/>
  <c r="D22394" i="4"/>
  <c r="A21775" i="4"/>
  <c r="D21775" i="4"/>
  <c r="A20546" i="4"/>
  <c r="B20546" i="4"/>
  <c r="D20546" i="4"/>
  <c r="D20511" i="4"/>
  <c r="A20511" i="4"/>
  <c r="D20212" i="4"/>
  <c r="A20212" i="4"/>
  <c r="B20212" i="4"/>
  <c r="A19960" i="4"/>
  <c r="B19960" i="4"/>
  <c r="D19960" i="4"/>
  <c r="B19893" i="4"/>
  <c r="A19893" i="4"/>
  <c r="D19893" i="4"/>
  <c r="B19869" i="4"/>
  <c r="A19869" i="4"/>
  <c r="D19869" i="4"/>
  <c r="A19850" i="4"/>
  <c r="B19850" i="4"/>
  <c r="D19850" i="4"/>
  <c r="A19534" i="4"/>
  <c r="B19534" i="4"/>
  <c r="A19450" i="4"/>
  <c r="B19450" i="4"/>
  <c r="D19264" i="4"/>
  <c r="A19264" i="4"/>
  <c r="B19264" i="4"/>
  <c r="B19207" i="4"/>
  <c r="A19207" i="4"/>
  <c r="A19154" i="4"/>
  <c r="D19154" i="4"/>
  <c r="D19125" i="4"/>
  <c r="B19125" i="4"/>
  <c r="B19049" i="4"/>
  <c r="D19049" i="4"/>
  <c r="A18164" i="4"/>
  <c r="B18164" i="4"/>
  <c r="A18123" i="4"/>
  <c r="B18123" i="4"/>
  <c r="D18123" i="4"/>
  <c r="B17609" i="4"/>
  <c r="A17609" i="4"/>
  <c r="D17609" i="4"/>
  <c r="B17211" i="4"/>
  <c r="A17211" i="4"/>
  <c r="D17211" i="4"/>
  <c r="A15671" i="4"/>
  <c r="D15671" i="4"/>
  <c r="D15649" i="4"/>
  <c r="A15649" i="4"/>
  <c r="B15649" i="4"/>
  <c r="D24537" i="4"/>
  <c r="A24537" i="4"/>
  <c r="B24537" i="4"/>
  <c r="D24523" i="4"/>
  <c r="A24523" i="4"/>
  <c r="B24523" i="4"/>
  <c r="A23312" i="4"/>
  <c r="D23312" i="4"/>
  <c r="A23272" i="4"/>
  <c r="B23272" i="4"/>
  <c r="D23272" i="4"/>
  <c r="D24213" i="4"/>
  <c r="A24208" i="4"/>
  <c r="D24198" i="4"/>
  <c r="B24177" i="4"/>
  <c r="B24169" i="4"/>
  <c r="A24166" i="4"/>
  <c r="B24153" i="4"/>
  <c r="B24131" i="4"/>
  <c r="D24127" i="4"/>
  <c r="A24118" i="4"/>
  <c r="D24105" i="4"/>
  <c r="D24102" i="4"/>
  <c r="D24089" i="4"/>
  <c r="A24086" i="4"/>
  <c r="D24067" i="4"/>
  <c r="B24063" i="4"/>
  <c r="D24057" i="4"/>
  <c r="D24054" i="4"/>
  <c r="D24046" i="4"/>
  <c r="D24021" i="4"/>
  <c r="A23987" i="4"/>
  <c r="D23973" i="4"/>
  <c r="A23958" i="4"/>
  <c r="A23953" i="4"/>
  <c r="D23946" i="4"/>
  <c r="D23942" i="4"/>
  <c r="A23900" i="4"/>
  <c r="D23884" i="4"/>
  <c r="B23876" i="4"/>
  <c r="B23872" i="4"/>
  <c r="A23868" i="4"/>
  <c r="D23846" i="4"/>
  <c r="D23839" i="4"/>
  <c r="B23830" i="4"/>
  <c r="B23823" i="4"/>
  <c r="D23818" i="4"/>
  <c r="D23810" i="4"/>
  <c r="D23792" i="4"/>
  <c r="D23770" i="4"/>
  <c r="A23760" i="4"/>
  <c r="D23760" i="4"/>
  <c r="D23750" i="4"/>
  <c r="B23730" i="4"/>
  <c r="D23708" i="4"/>
  <c r="D23698" i="4"/>
  <c r="B23669" i="4"/>
  <c r="D23669" i="4"/>
  <c r="B23638" i="4"/>
  <c r="B23628" i="4"/>
  <c r="D23628" i="4"/>
  <c r="A23620" i="4"/>
  <c r="A23615" i="4"/>
  <c r="D23599" i="4"/>
  <c r="D23578" i="4"/>
  <c r="A23574" i="4"/>
  <c r="D23559" i="4"/>
  <c r="A23554" i="4"/>
  <c r="B23554" i="4"/>
  <c r="A23542" i="4"/>
  <c r="B23542" i="4"/>
  <c r="D23538" i="4"/>
  <c r="B23532" i="4"/>
  <c r="D23532" i="4"/>
  <c r="B23527" i="4"/>
  <c r="D23527" i="4"/>
  <c r="A23407" i="4"/>
  <c r="B23374" i="4"/>
  <c r="B23278" i="4"/>
  <c r="B23208" i="4"/>
  <c r="D23148" i="4"/>
  <c r="A23148" i="4"/>
  <c r="B23148" i="4"/>
  <c r="A23136" i="4"/>
  <c r="D23136" i="4"/>
  <c r="D22894" i="4"/>
  <c r="A22894" i="4"/>
  <c r="B22894" i="4"/>
  <c r="B22731" i="4"/>
  <c r="A22731" i="4"/>
  <c r="D22731" i="4"/>
  <c r="B22339" i="4"/>
  <c r="A22339" i="4"/>
  <c r="B22284" i="4"/>
  <c r="A22284" i="4"/>
  <c r="A21974" i="4"/>
  <c r="D21974" i="4"/>
  <c r="A21960" i="4"/>
  <c r="D21960" i="4"/>
  <c r="B21861" i="4"/>
  <c r="A21861" i="4"/>
  <c r="D21793" i="4"/>
  <c r="A21793" i="4"/>
  <c r="B21793" i="4"/>
  <c r="D23713" i="4"/>
  <c r="B23713" i="4"/>
  <c r="D23644" i="4"/>
  <c r="A23644" i="4"/>
  <c r="B23606" i="4"/>
  <c r="A23606" i="4"/>
  <c r="B23470" i="4"/>
  <c r="D23470" i="4"/>
  <c r="D23444" i="4"/>
  <c r="B23444" i="4"/>
  <c r="A22927" i="4"/>
  <c r="B22927" i="4"/>
  <c r="D22927" i="4"/>
  <c r="D22785" i="4"/>
  <c r="A22785" i="4"/>
  <c r="B22785" i="4"/>
  <c r="A24198" i="4"/>
  <c r="A24177" i="4"/>
  <c r="B24127" i="4"/>
  <c r="B24105" i="4"/>
  <c r="A24102" i="4"/>
  <c r="B24089" i="4"/>
  <c r="B24067" i="4"/>
  <c r="B24057" i="4"/>
  <c r="A24054" i="4"/>
  <c r="B23946" i="4"/>
  <c r="A23942" i="4"/>
  <c r="A23884" i="4"/>
  <c r="B23846" i="4"/>
  <c r="B23839" i="4"/>
  <c r="A23750" i="4"/>
  <c r="B23708" i="4"/>
  <c r="D23673" i="4"/>
  <c r="B23673" i="4"/>
  <c r="B23637" i="4"/>
  <c r="D23637" i="4"/>
  <c r="B23604" i="4"/>
  <c r="A23604" i="4"/>
  <c r="B23573" i="4"/>
  <c r="D23573" i="4"/>
  <c r="B23558" i="4"/>
  <c r="D23558" i="4"/>
  <c r="D23553" i="4"/>
  <c r="A23553" i="4"/>
  <c r="B23503" i="4"/>
  <c r="A23503" i="4"/>
  <c r="A23495" i="4"/>
  <c r="B23495" i="4"/>
  <c r="A23488" i="4"/>
  <c r="D23488" i="4"/>
  <c r="A23463" i="4"/>
  <c r="D23463" i="4"/>
  <c r="D23428" i="4"/>
  <c r="A23428" i="4"/>
  <c r="B23428" i="4"/>
  <c r="A23378" i="4"/>
  <c r="D23378" i="4"/>
  <c r="A23351" i="4"/>
  <c r="D23351" i="4"/>
  <c r="A23310" i="4"/>
  <c r="D23310" i="4"/>
  <c r="B23270" i="4"/>
  <c r="A23270" i="4"/>
  <c r="D23212" i="4"/>
  <c r="B23212" i="4"/>
  <c r="D23112" i="4"/>
  <c r="A23112" i="4"/>
  <c r="B22931" i="4"/>
  <c r="A22931" i="4"/>
  <c r="D22931" i="4"/>
  <c r="A22924" i="4"/>
  <c r="B22924" i="4"/>
  <c r="D22924" i="4"/>
  <c r="A22860" i="4"/>
  <c r="B22860" i="4"/>
  <c r="D22860" i="4"/>
  <c r="B22837" i="4"/>
  <c r="D22837" i="4"/>
  <c r="A22711" i="4"/>
  <c r="B22711" i="4"/>
  <c r="D22711" i="4"/>
  <c r="A22516" i="4"/>
  <c r="B22516" i="4"/>
  <c r="D22516" i="4"/>
  <c r="A22433" i="4"/>
  <c r="D22433" i="4"/>
  <c r="A22064" i="4"/>
  <c r="D22064" i="4"/>
  <c r="B22045" i="4"/>
  <c r="A22045" i="4"/>
  <c r="A23564" i="4"/>
  <c r="D23564" i="4"/>
  <c r="A23528" i="4"/>
  <c r="D23528" i="4"/>
  <c r="A22998" i="4"/>
  <c r="B22998" i="4"/>
  <c r="D22998" i="4"/>
  <c r="D24207" i="4"/>
  <c r="D24201" i="4"/>
  <c r="D24165" i="4"/>
  <c r="A24134" i="4"/>
  <c r="B24121" i="4"/>
  <c r="D24117" i="4"/>
  <c r="A24113" i="4"/>
  <c r="B24097" i="4"/>
  <c r="D24085" i="4"/>
  <c r="A24080" i="4"/>
  <c r="D24070" i="4"/>
  <c r="D24062" i="4"/>
  <c r="A24032" i="4"/>
  <c r="D24023" i="4"/>
  <c r="D24005" i="4"/>
  <c r="A23996" i="4"/>
  <c r="A23991" i="4"/>
  <c r="D23986" i="4"/>
  <c r="B23982" i="4"/>
  <c r="B23930" i="4"/>
  <c r="B23926" i="4"/>
  <c r="A23921" i="4"/>
  <c r="A23911" i="4"/>
  <c r="D23878" i="4"/>
  <c r="D23871" i="4"/>
  <c r="B23862" i="4"/>
  <c r="B23855" i="4"/>
  <c r="D23850" i="4"/>
  <c r="D23842" i="4"/>
  <c r="A23796" i="4"/>
  <c r="D23791" i="4"/>
  <c r="D23786" i="4"/>
  <c r="B23764" i="4"/>
  <c r="D23743" i="4"/>
  <c r="D23733" i="4"/>
  <c r="A23724" i="4"/>
  <c r="A23716" i="4"/>
  <c r="A23711" i="4"/>
  <c r="B23702" i="4"/>
  <c r="D23681" i="4"/>
  <c r="B23681" i="4"/>
  <c r="B23652" i="4"/>
  <c r="D23647" i="4"/>
  <c r="B23641" i="4"/>
  <c r="D23610" i="4"/>
  <c r="B23577" i="4"/>
  <c r="A23572" i="4"/>
  <c r="B23572" i="4"/>
  <c r="A23558" i="4"/>
  <c r="B23553" i="4"/>
  <c r="D23519" i="4"/>
  <c r="A23519" i="4"/>
  <c r="A23502" i="4"/>
  <c r="B23502" i="4"/>
  <c r="D23502" i="4"/>
  <c r="D23495" i="4"/>
  <c r="B23463" i="4"/>
  <c r="D23383" i="4"/>
  <c r="A23383" i="4"/>
  <c r="B23378" i="4"/>
  <c r="B23351" i="4"/>
  <c r="A23330" i="4"/>
  <c r="D23330" i="4"/>
  <c r="B23310" i="4"/>
  <c r="B23294" i="4"/>
  <c r="A23294" i="4"/>
  <c r="D23294" i="4"/>
  <c r="A23287" i="4"/>
  <c r="D23287" i="4"/>
  <c r="D23276" i="4"/>
  <c r="A23276" i="4"/>
  <c r="B23276" i="4"/>
  <c r="D23244" i="4"/>
  <c r="B23244" i="4"/>
  <c r="A23212" i="4"/>
  <c r="B22781" i="4"/>
  <c r="A22781" i="4"/>
  <c r="D22781" i="4"/>
  <c r="A22675" i="4"/>
  <c r="B22675" i="4"/>
  <c r="D22675" i="4"/>
  <c r="D22633" i="4"/>
  <c r="B22633" i="4"/>
  <c r="A22583" i="4"/>
  <c r="B22583" i="4"/>
  <c r="D22583" i="4"/>
  <c r="D22558" i="4"/>
  <c r="B22558" i="4"/>
  <c r="D22507" i="4"/>
  <c r="B22507" i="4"/>
  <c r="A22473" i="4"/>
  <c r="D22473" i="4"/>
  <c r="B22324" i="4"/>
  <c r="A22324" i="4"/>
  <c r="D22305" i="4"/>
  <c r="B22305" i="4"/>
  <c r="A22215" i="4"/>
  <c r="B22215" i="4"/>
  <c r="D22215" i="4"/>
  <c r="A22203" i="4"/>
  <c r="B22203" i="4"/>
  <c r="D22203" i="4"/>
  <c r="A23746" i="4"/>
  <c r="B23746" i="4"/>
  <c r="A23634" i="4"/>
  <c r="B23634" i="4"/>
  <c r="B23375" i="4"/>
  <c r="A23375" i="4"/>
  <c r="A23342" i="4"/>
  <c r="D23342" i="4"/>
  <c r="A22901" i="4"/>
  <c r="B22901" i="4"/>
  <c r="D22901" i="4"/>
  <c r="D22609" i="4"/>
  <c r="A22609" i="4"/>
  <c r="B22609" i="4"/>
  <c r="B24207" i="4"/>
  <c r="B24201" i="4"/>
  <c r="A24070" i="4"/>
  <c r="A24023" i="4"/>
  <c r="B23878" i="4"/>
  <c r="B23871" i="4"/>
  <c r="D23812" i="4"/>
  <c r="D23808" i="4"/>
  <c r="B23791" i="4"/>
  <c r="A23764" i="4"/>
  <c r="A23748" i="4"/>
  <c r="B23748" i="4"/>
  <c r="A23743" i="4"/>
  <c r="D23737" i="4"/>
  <c r="B23737" i="4"/>
  <c r="A23719" i="4"/>
  <c r="B23719" i="4"/>
  <c r="A23647" i="4"/>
  <c r="A23626" i="4"/>
  <c r="B23626" i="4"/>
  <c r="A23535" i="4"/>
  <c r="B23535" i="4"/>
  <c r="B23494" i="4"/>
  <c r="A23494" i="4"/>
  <c r="A23466" i="4"/>
  <c r="D23466" i="4"/>
  <c r="D23439" i="4"/>
  <c r="A23439" i="4"/>
  <c r="D23433" i="4"/>
  <c r="B23433" i="4"/>
  <c r="A23415" i="4"/>
  <c r="D23415" i="4"/>
  <c r="A23382" i="4"/>
  <c r="D23382" i="4"/>
  <c r="A23366" i="4"/>
  <c r="D23366" i="4"/>
  <c r="D23356" i="4"/>
  <c r="B23356" i="4"/>
  <c r="A23298" i="4"/>
  <c r="D23298" i="4"/>
  <c r="A23238" i="4"/>
  <c r="B23238" i="4"/>
  <c r="D23238" i="4"/>
  <c r="A23216" i="4"/>
  <c r="D23216" i="4"/>
  <c r="B23206" i="4"/>
  <c r="A23206" i="4"/>
  <c r="A23191" i="4"/>
  <c r="B23191" i="4"/>
  <c r="D23191" i="4"/>
  <c r="A23160" i="4"/>
  <c r="D23160" i="4"/>
  <c r="A23117" i="4"/>
  <c r="B23117" i="4"/>
  <c r="D23096" i="4"/>
  <c r="A23096" i="4"/>
  <c r="A23039" i="4"/>
  <c r="B23039" i="4"/>
  <c r="D23039" i="4"/>
  <c r="A22943" i="4"/>
  <c r="B22943" i="4"/>
  <c r="D22943" i="4"/>
  <c r="B22662" i="4"/>
  <c r="A22662" i="4"/>
  <c r="D22662" i="4"/>
  <c r="A22571" i="4"/>
  <c r="B22571" i="4"/>
  <c r="D22571" i="4"/>
  <c r="A22443" i="4"/>
  <c r="D22443" i="4"/>
  <c r="A22350" i="4"/>
  <c r="D22350" i="4"/>
  <c r="A22250" i="4"/>
  <c r="D22250" i="4"/>
  <c r="D22238" i="4"/>
  <c r="A22238" i="4"/>
  <c r="B22238" i="4"/>
  <c r="A23583" i="4"/>
  <c r="D23583" i="4"/>
  <c r="B23083" i="4"/>
  <c r="D23083" i="4"/>
  <c r="A22940" i="4"/>
  <c r="B22940" i="4"/>
  <c r="D22940" i="4"/>
  <c r="B24211" i="4"/>
  <c r="A24183" i="4"/>
  <c r="D24179" i="4"/>
  <c r="D24167" i="4"/>
  <c r="D24151" i="4"/>
  <c r="D24147" i="4"/>
  <c r="B24143" i="4"/>
  <c r="D24133" i="4"/>
  <c r="A24129" i="4"/>
  <c r="A24112" i="4"/>
  <c r="A24096" i="4"/>
  <c r="D24079" i="4"/>
  <c r="A24039" i="4"/>
  <c r="D24035" i="4"/>
  <c r="D24031" i="4"/>
  <c r="B24019" i="4"/>
  <c r="B24014" i="4"/>
  <c r="D23985" i="4"/>
  <c r="B23966" i="4"/>
  <c r="A23955" i="4"/>
  <c r="D23929" i="4"/>
  <c r="D23914" i="4"/>
  <c r="D23910" i="4"/>
  <c r="A23902" i="4"/>
  <c r="A23891" i="4"/>
  <c r="D23882" i="4"/>
  <c r="D23874" i="4"/>
  <c r="D23824" i="4"/>
  <c r="B23808" i="4"/>
  <c r="A23804" i="4"/>
  <c r="A23759" i="4"/>
  <c r="D23748" i="4"/>
  <c r="A23722" i="4"/>
  <c r="B23722" i="4"/>
  <c r="D23719" i="4"/>
  <c r="B23700" i="4"/>
  <c r="D23700" i="4"/>
  <c r="B23695" i="4"/>
  <c r="D23676" i="4"/>
  <c r="D23671" i="4"/>
  <c r="A23660" i="4"/>
  <c r="D23660" i="4"/>
  <c r="B23639" i="4"/>
  <c r="A23639" i="4"/>
  <c r="A23636" i="4"/>
  <c r="D23626" i="4"/>
  <c r="A23623" i="4"/>
  <c r="D23617" i="4"/>
  <c r="B23617" i="4"/>
  <c r="D23602" i="4"/>
  <c r="A23596" i="4"/>
  <c r="A23590" i="4"/>
  <c r="D23590" i="4"/>
  <c r="A23566" i="4"/>
  <c r="B23551" i="4"/>
  <c r="D23551" i="4"/>
  <c r="D23535" i="4"/>
  <c r="B23518" i="4"/>
  <c r="B23493" i="4"/>
  <c r="D23493" i="4"/>
  <c r="B23479" i="4"/>
  <c r="A23479" i="4"/>
  <c r="B23466" i="4"/>
  <c r="B23455" i="4"/>
  <c r="A23455" i="4"/>
  <c r="D23455" i="4"/>
  <c r="A23438" i="4"/>
  <c r="D23438" i="4"/>
  <c r="B23415" i="4"/>
  <c r="B23382" i="4"/>
  <c r="B23366" i="4"/>
  <c r="A23319" i="4"/>
  <c r="D23319" i="4"/>
  <c r="D23308" i="4"/>
  <c r="B23308" i="4"/>
  <c r="D23292" i="4"/>
  <c r="B23292" i="4"/>
  <c r="A23280" i="4"/>
  <c r="D23280" i="4"/>
  <c r="A23274" i="4"/>
  <c r="D23274" i="4"/>
  <c r="A23248" i="4"/>
  <c r="D23248" i="4"/>
  <c r="B23230" i="4"/>
  <c r="D23230" i="4"/>
  <c r="B23215" i="4"/>
  <c r="A23215" i="4"/>
  <c r="A23184" i="4"/>
  <c r="D23184" i="4"/>
  <c r="B23160" i="4"/>
  <c r="A23116" i="4"/>
  <c r="B23116" i="4"/>
  <c r="D23116" i="4"/>
  <c r="A23095" i="4"/>
  <c r="B23095" i="4"/>
  <c r="D22752" i="4"/>
  <c r="B22752" i="4"/>
  <c r="D22593" i="4"/>
  <c r="B22593" i="4"/>
  <c r="D22521" i="4"/>
  <c r="B22521" i="4"/>
  <c r="A22403" i="4"/>
  <c r="D22403" i="4"/>
  <c r="B22403" i="4"/>
  <c r="A22330" i="4"/>
  <c r="D22330" i="4"/>
  <c r="D22257" i="4"/>
  <c r="B22257" i="4"/>
  <c r="B23630" i="4"/>
  <c r="A23630" i="4"/>
  <c r="D23622" i="4"/>
  <c r="A23622" i="4"/>
  <c r="D23545" i="4"/>
  <c r="B23545" i="4"/>
  <c r="D23529" i="4"/>
  <c r="B23529" i="4"/>
  <c r="B23399" i="4"/>
  <c r="D23399" i="4"/>
  <c r="B23343" i="4"/>
  <c r="A23343" i="4"/>
  <c r="A23338" i="4"/>
  <c r="D23338" i="4"/>
  <c r="B23334" i="4"/>
  <c r="A23334" i="4"/>
  <c r="A23266" i="4"/>
  <c r="D23266" i="4"/>
  <c r="B23247" i="4"/>
  <c r="A23247" i="4"/>
  <c r="B23183" i="4"/>
  <c r="A23183" i="4"/>
  <c r="A23078" i="4"/>
  <c r="D23078" i="4"/>
  <c r="D22949" i="4"/>
  <c r="B22949" i="4"/>
  <c r="A22563" i="4"/>
  <c r="B22563" i="4"/>
  <c r="D22563" i="4"/>
  <c r="A22455" i="4"/>
  <c r="D22455" i="4"/>
  <c r="B22455" i="4"/>
  <c r="B22390" i="4"/>
  <c r="A22390" i="4"/>
  <c r="A22334" i="4"/>
  <c r="D22334" i="4"/>
  <c r="A23011" i="4"/>
  <c r="A22981" i="4"/>
  <c r="A22814" i="4"/>
  <c r="A22798" i="4"/>
  <c r="A22723" i="4"/>
  <c r="A22702" i="4"/>
  <c r="D22497" i="4"/>
  <c r="B22497" i="4"/>
  <c r="A22476" i="4"/>
  <c r="D22476" i="4"/>
  <c r="A22386" i="4"/>
  <c r="D22386" i="4"/>
  <c r="A22374" i="4"/>
  <c r="D22374" i="4"/>
  <c r="D22345" i="4"/>
  <c r="B22345" i="4"/>
  <c r="D22140" i="4"/>
  <c r="A22140" i="4"/>
  <c r="A22122" i="4"/>
  <c r="D22122" i="4"/>
  <c r="A22025" i="4"/>
  <c r="D22025" i="4"/>
  <c r="B22013" i="4"/>
  <c r="A22013" i="4"/>
  <c r="B21959" i="4"/>
  <c r="A21959" i="4"/>
  <c r="D21942" i="4"/>
  <c r="A21942" i="4"/>
  <c r="A21878" i="4"/>
  <c r="B21878" i="4"/>
  <c r="D21878" i="4"/>
  <c r="A21727" i="4"/>
  <c r="D21727" i="4"/>
  <c r="A22463" i="4"/>
  <c r="B22463" i="4"/>
  <c r="A22454" i="4"/>
  <c r="D22454" i="4"/>
  <c r="A22348" i="4"/>
  <c r="D22348" i="4"/>
  <c r="D22329" i="4"/>
  <c r="B22329" i="4"/>
  <c r="D22297" i="4"/>
  <c r="B22297" i="4"/>
  <c r="A22278" i="4"/>
  <c r="B22278" i="4"/>
  <c r="A22268" i="4"/>
  <c r="D22268" i="4"/>
  <c r="D22191" i="4"/>
  <c r="B22191" i="4"/>
  <c r="A22139" i="4"/>
  <c r="D22139" i="4"/>
  <c r="B22121" i="4"/>
  <c r="A22121" i="4"/>
  <c r="A22070" i="4"/>
  <c r="D22070" i="4"/>
  <c r="D21812" i="4"/>
  <c r="A21812" i="4"/>
  <c r="D21798" i="4"/>
  <c r="B21798" i="4"/>
  <c r="D21575" i="4"/>
  <c r="A21575" i="4"/>
  <c r="B21575" i="4"/>
  <c r="A21095" i="4"/>
  <c r="B21095" i="4"/>
  <c r="D21095" i="4"/>
  <c r="D23182" i="4"/>
  <c r="B23174" i="4"/>
  <c r="B23159" i="4"/>
  <c r="A23156" i="4"/>
  <c r="D23143" i="4"/>
  <c r="D23119" i="4"/>
  <c r="B23111" i="4"/>
  <c r="D23094" i="4"/>
  <c r="B23072" i="4"/>
  <c r="D23068" i="4"/>
  <c r="D23013" i="4"/>
  <c r="B22975" i="4"/>
  <c r="B22972" i="4"/>
  <c r="D22918" i="4"/>
  <c r="A22915" i="4"/>
  <c r="D22879" i="4"/>
  <c r="A22876" i="4"/>
  <c r="B22872" i="4"/>
  <c r="B22846" i="4"/>
  <c r="B22841" i="4"/>
  <c r="B22827" i="4"/>
  <c r="D22821" i="4"/>
  <c r="B22804" i="4"/>
  <c r="A22801" i="4"/>
  <c r="A22777" i="4"/>
  <c r="B22774" i="4"/>
  <c r="A22760" i="4"/>
  <c r="D22751" i="4"/>
  <c r="A22717" i="4"/>
  <c r="A22696" i="4"/>
  <c r="A22684" i="4"/>
  <c r="A22657" i="4"/>
  <c r="D22645" i="4"/>
  <c r="D22635" i="4"/>
  <c r="D22622" i="4"/>
  <c r="B22612" i="4"/>
  <c r="D22599" i="4"/>
  <c r="A22587" i="4"/>
  <c r="D22574" i="4"/>
  <c r="D22566" i="4"/>
  <c r="D22540" i="4"/>
  <c r="D22510" i="4"/>
  <c r="D22491" i="4"/>
  <c r="B22481" i="4"/>
  <c r="A22481" i="4"/>
  <c r="D22475" i="4"/>
  <c r="D22471" i="4"/>
  <c r="D22467" i="4"/>
  <c r="D22463" i="4"/>
  <c r="D22441" i="4"/>
  <c r="A22431" i="4"/>
  <c r="D22431" i="4"/>
  <c r="A22426" i="4"/>
  <c r="D22426" i="4"/>
  <c r="D22409" i="4"/>
  <c r="B22398" i="4"/>
  <c r="B22385" i="4"/>
  <c r="B22369" i="4"/>
  <c r="A22363" i="4"/>
  <c r="B22363" i="4"/>
  <c r="B22358" i="4"/>
  <c r="D22338" i="4"/>
  <c r="A22329" i="4"/>
  <c r="B22283" i="4"/>
  <c r="D22278" i="4"/>
  <c r="A22267" i="4"/>
  <c r="D22267" i="4"/>
  <c r="A22254" i="4"/>
  <c r="D22254" i="4"/>
  <c r="A22186" i="4"/>
  <c r="D22186" i="4"/>
  <c r="D22167" i="4"/>
  <c r="B22167" i="4"/>
  <c r="D22127" i="4"/>
  <c r="B22127" i="4"/>
  <c r="A21993" i="4"/>
  <c r="B21993" i="4"/>
  <c r="D21993" i="4"/>
  <c r="D21979" i="4"/>
  <c r="B21979" i="4"/>
  <c r="B21927" i="4"/>
  <c r="D21927" i="4"/>
  <c r="D21618" i="4"/>
  <c r="A21618" i="4"/>
  <c r="D23486" i="4"/>
  <c r="D23464" i="4"/>
  <c r="D23414" i="4"/>
  <c r="D23400" i="4"/>
  <c r="D23390" i="4"/>
  <c r="D23367" i="4"/>
  <c r="A23350" i="4"/>
  <c r="D23328" i="4"/>
  <c r="B23324" i="4"/>
  <c r="D23320" i="4"/>
  <c r="D23288" i="4"/>
  <c r="A23263" i="4"/>
  <c r="D23207" i="4"/>
  <c r="D23198" i="4"/>
  <c r="D23194" i="4"/>
  <c r="D23186" i="4"/>
  <c r="B23182" i="4"/>
  <c r="D23162" i="4"/>
  <c r="B23143" i="4"/>
  <c r="D23138" i="4"/>
  <c r="D23130" i="4"/>
  <c r="D23115" i="4"/>
  <c r="D23103" i="4"/>
  <c r="B23094" i="4"/>
  <c r="D23084" i="4"/>
  <c r="B23068" i="4"/>
  <c r="B23056" i="4"/>
  <c r="A23048" i="4"/>
  <c r="B23038" i="4"/>
  <c r="D23029" i="4"/>
  <c r="A23016" i="4"/>
  <c r="B23013" i="4"/>
  <c r="B22992" i="4"/>
  <c r="B22942" i="4"/>
  <c r="D22933" i="4"/>
  <c r="B22926" i="4"/>
  <c r="B22893" i="4"/>
  <c r="B22879" i="4"/>
  <c r="D22859" i="4"/>
  <c r="D22830" i="4"/>
  <c r="B22812" i="4"/>
  <c r="B22808" i="4"/>
  <c r="A22804" i="4"/>
  <c r="D22796" i="4"/>
  <c r="B22792" i="4"/>
  <c r="A22784" i="4"/>
  <c r="D22780" i="4"/>
  <c r="D22764" i="4"/>
  <c r="B22751" i="4"/>
  <c r="D22741" i="4"/>
  <c r="D22710" i="4"/>
  <c r="D22700" i="4"/>
  <c r="D22691" i="4"/>
  <c r="D22652" i="4"/>
  <c r="B22648" i="4"/>
  <c r="B22635" i="4"/>
  <c r="A22627" i="4"/>
  <c r="B22622" i="4"/>
  <c r="D22603" i="4"/>
  <c r="B22599" i="4"/>
  <c r="D22595" i="4"/>
  <c r="B22574" i="4"/>
  <c r="A22566" i="4"/>
  <c r="A22556" i="4"/>
  <c r="D22548" i="4"/>
  <c r="D22527" i="4"/>
  <c r="D22523" i="4"/>
  <c r="A22515" i="4"/>
  <c r="B22510" i="4"/>
  <c r="A22494" i="4"/>
  <c r="B22494" i="4"/>
  <c r="B22475" i="4"/>
  <c r="B22471" i="4"/>
  <c r="B22467" i="4"/>
  <c r="B22431" i="4"/>
  <c r="B22409" i="4"/>
  <c r="D22401" i="4"/>
  <c r="D22388" i="4"/>
  <c r="A22369" i="4"/>
  <c r="D22363" i="4"/>
  <c r="A22358" i="4"/>
  <c r="D22347" i="4"/>
  <c r="D22318" i="4"/>
  <c r="D22308" i="4"/>
  <c r="A22295" i="4"/>
  <c r="D22295" i="4"/>
  <c r="B22267" i="4"/>
  <c r="B22254" i="4"/>
  <c r="A22230" i="4"/>
  <c r="D22230" i="4"/>
  <c r="B22185" i="4"/>
  <c r="A22185" i="4"/>
  <c r="D22172" i="4"/>
  <c r="A22172" i="4"/>
  <c r="D22166" i="4"/>
  <c r="A22166" i="4"/>
  <c r="B22166" i="4"/>
  <c r="A22126" i="4"/>
  <c r="D22126" i="4"/>
  <c r="A22097" i="4"/>
  <c r="D22097" i="4"/>
  <c r="A22089" i="4"/>
  <c r="D22089" i="4"/>
  <c r="A22030" i="4"/>
  <c r="B22030" i="4"/>
  <c r="D22030" i="4"/>
  <c r="D21926" i="4"/>
  <c r="A21926" i="4"/>
  <c r="B21926" i="4"/>
  <c r="A21886" i="4"/>
  <c r="D21886" i="4"/>
  <c r="A21840" i="4"/>
  <c r="B21840" i="4"/>
  <c r="D21840" i="4"/>
  <c r="A21817" i="4"/>
  <c r="D21817" i="4"/>
  <c r="B21784" i="4"/>
  <c r="A21784" i="4"/>
  <c r="B21679" i="4"/>
  <c r="D21679" i="4"/>
  <c r="A21679" i="4"/>
  <c r="A22942" i="4"/>
  <c r="A22926" i="4"/>
  <c r="A22859" i="4"/>
  <c r="A22741" i="4"/>
  <c r="A22710" i="4"/>
  <c r="A22700" i="4"/>
  <c r="B22691" i="4"/>
  <c r="B22652" i="4"/>
  <c r="B22548" i="4"/>
  <c r="B22527" i="4"/>
  <c r="B22523" i="4"/>
  <c r="A22430" i="4"/>
  <c r="D22430" i="4"/>
  <c r="A22401" i="4"/>
  <c r="A22396" i="4"/>
  <c r="D22396" i="4"/>
  <c r="A22318" i="4"/>
  <c r="A22307" i="4"/>
  <c r="B22307" i="4"/>
  <c r="D22246" i="4"/>
  <c r="A22246" i="4"/>
  <c r="A22212" i="4"/>
  <c r="B22212" i="4"/>
  <c r="D22212" i="4"/>
  <c r="D22199" i="4"/>
  <c r="B22199" i="4"/>
  <c r="B22110" i="4"/>
  <c r="A22110" i="4"/>
  <c r="A22096" i="4"/>
  <c r="B22096" i="4"/>
  <c r="D22096" i="4"/>
  <c r="A22088" i="4"/>
  <c r="D22088" i="4"/>
  <c r="D22016" i="4"/>
  <c r="A22016" i="4"/>
  <c r="D21984" i="4"/>
  <c r="A21984" i="4"/>
  <c r="D21867" i="4"/>
  <c r="A21867" i="4"/>
  <c r="B21867" i="4"/>
  <c r="D21828" i="4"/>
  <c r="A21828" i="4"/>
  <c r="A21789" i="4"/>
  <c r="B21789" i="4"/>
  <c r="D21698" i="4"/>
  <c r="A21698" i="4"/>
  <c r="A21513" i="4"/>
  <c r="B21513" i="4"/>
  <c r="A21340" i="4"/>
  <c r="B21340" i="4"/>
  <c r="D21340" i="4"/>
  <c r="A21303" i="4"/>
  <c r="B21303" i="4"/>
  <c r="D21303" i="4"/>
  <c r="D22361" i="4"/>
  <c r="B22361" i="4"/>
  <c r="A22340" i="4"/>
  <c r="B22340" i="4"/>
  <c r="A22335" i="4"/>
  <c r="D22335" i="4"/>
  <c r="A22311" i="4"/>
  <c r="B22311" i="4"/>
  <c r="A22252" i="4"/>
  <c r="B22252" i="4"/>
  <c r="D22252" i="4"/>
  <c r="B22153" i="4"/>
  <c r="A22153" i="4"/>
  <c r="D22143" i="4"/>
  <c r="B22143" i="4"/>
  <c r="D22131" i="4"/>
  <c r="A22131" i="4"/>
  <c r="D22040" i="4"/>
  <c r="B22040" i="4"/>
  <c r="D22035" i="4"/>
  <c r="B22035" i="4"/>
  <c r="D21931" i="4"/>
  <c r="B21931" i="4"/>
  <c r="B21845" i="4"/>
  <c r="A21845" i="4"/>
  <c r="A21697" i="4"/>
  <c r="D21697" i="4"/>
  <c r="B21552" i="4"/>
  <c r="D21552" i="4"/>
  <c r="A21552" i="4"/>
  <c r="A21449" i="4"/>
  <c r="B21449" i="4"/>
  <c r="D21449" i="4"/>
  <c r="A21443" i="4"/>
  <c r="B21443" i="4"/>
  <c r="A21431" i="4"/>
  <c r="B21431" i="4"/>
  <c r="D21431" i="4"/>
  <c r="B23454" i="4"/>
  <c r="A23436" i="4"/>
  <c r="B23394" i="4"/>
  <c r="B23352" i="4"/>
  <c r="B23271" i="4"/>
  <c r="B23262" i="4"/>
  <c r="B23231" i="4"/>
  <c r="B23166" i="4"/>
  <c r="B23055" i="4"/>
  <c r="B23037" i="4"/>
  <c r="D23023" i="4"/>
  <c r="D23007" i="4"/>
  <c r="B22999" i="4"/>
  <c r="B22991" i="4"/>
  <c r="B22941" i="4"/>
  <c r="B22925" i="4"/>
  <c r="D22907" i="4"/>
  <c r="D22902" i="4"/>
  <c r="A22899" i="4"/>
  <c r="B22895" i="4"/>
  <c r="B22878" i="4"/>
  <c r="A22870" i="4"/>
  <c r="A22853" i="4"/>
  <c r="D22833" i="4"/>
  <c r="D22806" i="4"/>
  <c r="A22803" i="4"/>
  <c r="D22790" i="4"/>
  <c r="A22782" i="4"/>
  <c r="D22767" i="4"/>
  <c r="A22758" i="4"/>
  <c r="B22753" i="4"/>
  <c r="A22749" i="4"/>
  <c r="B22744" i="4"/>
  <c r="D22740" i="4"/>
  <c r="D22735" i="4"/>
  <c r="B22732" i="4"/>
  <c r="A22712" i="4"/>
  <c r="B22699" i="4"/>
  <c r="B22694" i="4"/>
  <c r="B22668" i="4"/>
  <c r="A22659" i="4"/>
  <c r="B22655" i="4"/>
  <c r="B22647" i="4"/>
  <c r="A22643" i="4"/>
  <c r="B22615" i="4"/>
  <c r="A22598" i="4"/>
  <c r="A22577" i="4"/>
  <c r="B22555" i="4"/>
  <c r="A22547" i="4"/>
  <c r="D22526" i="4"/>
  <c r="D22508" i="4"/>
  <c r="B22499" i="4"/>
  <c r="A22489" i="4"/>
  <c r="B22478" i="4"/>
  <c r="A22478" i="4"/>
  <c r="B22451" i="4"/>
  <c r="D22391" i="4"/>
  <c r="A22375" i="4"/>
  <c r="D22375" i="4"/>
  <c r="A22361" i="4"/>
  <c r="B22351" i="4"/>
  <c r="D22340" i="4"/>
  <c r="B22335" i="4"/>
  <c r="B22321" i="4"/>
  <c r="D22311" i="4"/>
  <c r="A22306" i="4"/>
  <c r="D22306" i="4"/>
  <c r="D22294" i="4"/>
  <c r="A22290" i="4"/>
  <c r="D22290" i="4"/>
  <c r="D22265" i="4"/>
  <c r="B22265" i="4"/>
  <c r="A22251" i="4"/>
  <c r="D22251" i="4"/>
  <c r="A22222" i="4"/>
  <c r="D22222" i="4"/>
  <c r="B22204" i="4"/>
  <c r="A22204" i="4"/>
  <c r="B22131" i="4"/>
  <c r="A22102" i="4"/>
  <c r="D22102" i="4"/>
  <c r="A22094" i="4"/>
  <c r="D22094" i="4"/>
  <c r="A22065" i="4"/>
  <c r="D22065" i="4"/>
  <c r="A22057" i="4"/>
  <c r="D22057" i="4"/>
  <c r="A22040" i="4"/>
  <c r="A21968" i="4"/>
  <c r="B21968" i="4"/>
  <c r="D21968" i="4"/>
  <c r="A21801" i="4"/>
  <c r="B21801" i="4"/>
  <c r="D21801" i="4"/>
  <c r="D21714" i="4"/>
  <c r="A21714" i="4"/>
  <c r="D21764" i="4"/>
  <c r="A21764" i="4"/>
  <c r="A21725" i="4"/>
  <c r="B21725" i="4"/>
  <c r="D21684" i="4"/>
  <c r="B21684" i="4"/>
  <c r="A21631" i="4"/>
  <c r="D21631" i="4"/>
  <c r="D21540" i="4"/>
  <c r="B21540" i="4"/>
  <c r="B21536" i="4"/>
  <c r="A21536" i="4"/>
  <c r="D21100" i="4"/>
  <c r="B21100" i="4"/>
  <c r="D21065" i="4"/>
  <c r="A21065" i="4"/>
  <c r="A20855" i="4"/>
  <c r="B20855" i="4"/>
  <c r="D20855" i="4"/>
  <c r="B20788" i="4"/>
  <c r="D20788" i="4"/>
  <c r="A20788" i="4"/>
  <c r="A21535" i="4"/>
  <c r="B21535" i="4"/>
  <c r="D21535" i="4"/>
  <c r="D21412" i="4"/>
  <c r="A21412" i="4"/>
  <c r="A21295" i="4"/>
  <c r="B21295" i="4"/>
  <c r="D21295" i="4"/>
  <c r="A21194" i="4"/>
  <c r="B21194" i="4"/>
  <c r="D21194" i="4"/>
  <c r="D21188" i="4"/>
  <c r="A21188" i="4"/>
  <c r="A21151" i="4"/>
  <c r="B21151" i="4"/>
  <c r="D21151" i="4"/>
  <c r="A20804" i="4"/>
  <c r="D20804" i="4"/>
  <c r="B20804" i="4"/>
  <c r="A20384" i="4"/>
  <c r="B20384" i="4"/>
  <c r="D20384" i="4"/>
  <c r="A22241" i="4"/>
  <c r="B22228" i="4"/>
  <c r="A22209" i="4"/>
  <c r="B22195" i="4"/>
  <c r="B22188" i="4"/>
  <c r="A22054" i="4"/>
  <c r="A22024" i="4"/>
  <c r="D22000" i="4"/>
  <c r="A21997" i="4"/>
  <c r="B21987" i="4"/>
  <c r="B21971" i="4"/>
  <c r="D21958" i="4"/>
  <c r="A21949" i="4"/>
  <c r="A21941" i="4"/>
  <c r="D21920" i="4"/>
  <c r="B21854" i="4"/>
  <c r="A21830" i="4"/>
  <c r="B21821" i="4"/>
  <c r="A21816" i="4"/>
  <c r="A21796" i="4"/>
  <c r="B21777" i="4"/>
  <c r="B21730" i="4"/>
  <c r="B21711" i="4"/>
  <c r="A21695" i="4"/>
  <c r="D21695" i="4"/>
  <c r="D21636" i="4"/>
  <c r="B21636" i="4"/>
  <c r="A21610" i="4"/>
  <c r="D21610" i="4"/>
  <c r="A21579" i="4"/>
  <c r="B21579" i="4"/>
  <c r="D21554" i="4"/>
  <c r="A21554" i="4"/>
  <c r="A21523" i="4"/>
  <c r="B21523" i="4"/>
  <c r="B21412" i="4"/>
  <c r="D21271" i="4"/>
  <c r="A21271" i="4"/>
  <c r="D21234" i="4"/>
  <c r="A21234" i="4"/>
  <c r="B21188" i="4"/>
  <c r="A21092" i="4"/>
  <c r="D21092" i="4"/>
  <c r="A20916" i="4"/>
  <c r="B20916" i="4"/>
  <c r="D20916" i="4"/>
  <c r="D20873" i="4"/>
  <c r="A20873" i="4"/>
  <c r="D20738" i="4"/>
  <c r="B20738" i="4"/>
  <c r="A20738" i="4"/>
  <c r="D22274" i="4"/>
  <c r="A22270" i="4"/>
  <c r="D22255" i="4"/>
  <c r="A22244" i="4"/>
  <c r="D22231" i="4"/>
  <c r="D22223" i="4"/>
  <c r="B22183" i="4"/>
  <c r="D22179" i="4"/>
  <c r="D22174" i="4"/>
  <c r="D22170" i="4"/>
  <c r="D22162" i="4"/>
  <c r="A22156" i="4"/>
  <c r="A22147" i="4"/>
  <c r="A22137" i="4"/>
  <c r="A22129" i="4"/>
  <c r="D22124" i="4"/>
  <c r="A22080" i="4"/>
  <c r="D22062" i="4"/>
  <c r="A22038" i="4"/>
  <c r="B22014" i="4"/>
  <c r="A22005" i="4"/>
  <c r="B22000" i="4"/>
  <c r="D21992" i="4"/>
  <c r="A21981" i="4"/>
  <c r="D21975" i="4"/>
  <c r="A21971" i="4"/>
  <c r="D21961" i="4"/>
  <c r="B21958" i="4"/>
  <c r="D21944" i="4"/>
  <c r="A21925" i="4"/>
  <c r="D21894" i="4"/>
  <c r="D21880" i="4"/>
  <c r="A21870" i="4"/>
  <c r="A21848" i="4"/>
  <c r="A21843" i="4"/>
  <c r="A21833" i="4"/>
  <c r="B21825" i="4"/>
  <c r="D21810" i="4"/>
  <c r="A21791" i="4"/>
  <c r="D21762" i="4"/>
  <c r="B21757" i="4"/>
  <c r="A21752" i="4"/>
  <c r="D21734" i="4"/>
  <c r="B21734" i="4"/>
  <c r="B21729" i="4"/>
  <c r="A21729" i="4"/>
  <c r="B21716" i="4"/>
  <c r="D21700" i="4"/>
  <c r="B21700" i="4"/>
  <c r="A21682" i="4"/>
  <c r="A21647" i="4"/>
  <c r="D21647" i="4"/>
  <c r="B21610" i="4"/>
  <c r="B21554" i="4"/>
  <c r="A21538" i="4"/>
  <c r="D21538" i="4"/>
  <c r="B21522" i="4"/>
  <c r="D21522" i="4"/>
  <c r="A21495" i="4"/>
  <c r="B21495" i="4"/>
  <c r="D21495" i="4"/>
  <c r="A21428" i="4"/>
  <c r="B21428" i="4"/>
  <c r="D21428" i="4"/>
  <c r="B21271" i="4"/>
  <c r="B21234" i="4"/>
  <c r="B21092" i="4"/>
  <c r="B21062" i="4"/>
  <c r="A21062" i="4"/>
  <c r="A20680" i="4"/>
  <c r="B20680" i="4"/>
  <c r="D20680" i="4"/>
  <c r="B22255" i="4"/>
  <c r="B22231" i="4"/>
  <c r="B22223" i="4"/>
  <c r="A22014" i="4"/>
  <c r="A21975" i="4"/>
  <c r="B21961" i="4"/>
  <c r="A21577" i="4"/>
  <c r="B21577" i="4"/>
  <c r="A21553" i="4"/>
  <c r="B21553" i="4"/>
  <c r="D21553" i="4"/>
  <c r="A21514" i="4"/>
  <c r="B21514" i="4"/>
  <c r="D21514" i="4"/>
  <c r="A21457" i="4"/>
  <c r="B21457" i="4"/>
  <c r="D21457" i="4"/>
  <c r="A21380" i="4"/>
  <c r="D21380" i="4"/>
  <c r="A21335" i="4"/>
  <c r="B21335" i="4"/>
  <c r="D21335" i="4"/>
  <c r="A21300" i="4"/>
  <c r="B21300" i="4"/>
  <c r="D21300" i="4"/>
  <c r="D21292" i="4"/>
  <c r="A21292" i="4"/>
  <c r="D21148" i="4"/>
  <c r="A21148" i="4"/>
  <c r="A20486" i="4"/>
  <c r="B20486" i="4"/>
  <c r="D21500" i="4"/>
  <c r="A21500" i="4"/>
  <c r="B21500" i="4"/>
  <c r="A21483" i="4"/>
  <c r="B21483" i="4"/>
  <c r="B21472" i="4"/>
  <c r="D21472" i="4"/>
  <c r="A21451" i="4"/>
  <c r="B21451" i="4"/>
  <c r="B21386" i="4"/>
  <c r="A21386" i="4"/>
  <c r="A21218" i="4"/>
  <c r="B21218" i="4"/>
  <c r="D21218" i="4"/>
  <c r="B21126" i="4"/>
  <c r="A21126" i="4"/>
  <c r="A21074" i="4"/>
  <c r="B21074" i="4"/>
  <c r="D21039" i="4"/>
  <c r="B21039" i="4"/>
  <c r="A20954" i="4"/>
  <c r="B20954" i="4"/>
  <c r="D20954" i="4"/>
  <c r="D20921" i="4"/>
  <c r="A20921" i="4"/>
  <c r="B20921" i="4"/>
  <c r="A22273" i="4"/>
  <c r="B22243" i="4"/>
  <c r="A22123" i="4"/>
  <c r="A21952" i="4"/>
  <c r="A21766" i="4"/>
  <c r="D21737" i="4"/>
  <c r="A21737" i="4"/>
  <c r="B21720" i="4"/>
  <c r="D21720" i="4"/>
  <c r="A21713" i="4"/>
  <c r="D21713" i="4"/>
  <c r="A21547" i="4"/>
  <c r="B21547" i="4"/>
  <c r="B21512" i="4"/>
  <c r="D21512" i="4"/>
  <c r="B21505" i="4"/>
  <c r="D21505" i="4"/>
  <c r="A21482" i="4"/>
  <c r="D21482" i="4"/>
  <c r="A21472" i="4"/>
  <c r="D21450" i="4"/>
  <c r="B21450" i="4"/>
  <c r="D21409" i="4"/>
  <c r="B21409" i="4"/>
  <c r="A21258" i="4"/>
  <c r="D21258" i="4"/>
  <c r="A21226" i="4"/>
  <c r="D21226" i="4"/>
  <c r="A21191" i="4"/>
  <c r="B21191" i="4"/>
  <c r="D21191" i="4"/>
  <c r="A21039" i="4"/>
  <c r="A20906" i="4"/>
  <c r="B20906" i="4"/>
  <c r="D20906" i="4"/>
  <c r="B20769" i="4"/>
  <c r="D20769" i="4"/>
  <c r="A20769" i="4"/>
  <c r="A21641" i="4"/>
  <c r="B21479" i="4"/>
  <c r="A21463" i="4"/>
  <c r="B21429" i="4"/>
  <c r="B21365" i="4"/>
  <c r="B21356" i="4"/>
  <c r="B21279" i="4"/>
  <c r="B21242" i="4"/>
  <c r="B21199" i="4"/>
  <c r="D21033" i="4"/>
  <c r="A21033" i="4"/>
  <c r="D20808" i="4"/>
  <c r="B20808" i="4"/>
  <c r="D20575" i="4"/>
  <c r="A20575" i="4"/>
  <c r="B20575" i="4"/>
  <c r="A20550" i="4"/>
  <c r="B20550" i="4"/>
  <c r="D20540" i="4"/>
  <c r="A20540" i="4"/>
  <c r="B20453" i="4"/>
  <c r="A20453" i="4"/>
  <c r="D20453" i="4"/>
  <c r="A20402" i="4"/>
  <c r="B20402" i="4"/>
  <c r="A20292" i="4"/>
  <c r="B20292" i="4"/>
  <c r="D20292" i="4"/>
  <c r="B20041" i="4"/>
  <c r="A20041" i="4"/>
  <c r="D20023" i="4"/>
  <c r="A20023" i="4"/>
  <c r="B20023" i="4"/>
  <c r="A19966" i="4"/>
  <c r="B19966" i="4"/>
  <c r="A19886" i="4"/>
  <c r="B19886" i="4"/>
  <c r="D19886" i="4"/>
  <c r="B19805" i="4"/>
  <c r="A19805" i="4"/>
  <c r="D19805" i="4"/>
  <c r="A19770" i="4"/>
  <c r="B19770" i="4"/>
  <c r="B19757" i="4"/>
  <c r="A19757" i="4"/>
  <c r="A19554" i="4"/>
  <c r="B19554" i="4"/>
  <c r="D19554" i="4"/>
  <c r="A19420" i="4"/>
  <c r="D19420" i="4"/>
  <c r="A18796" i="4"/>
  <c r="B18796" i="4"/>
  <c r="D18287" i="4"/>
  <c r="B18287" i="4"/>
  <c r="A18287" i="4"/>
  <c r="A21002" i="4"/>
  <c r="B21002" i="4"/>
  <c r="D21002" i="4"/>
  <c r="B20924" i="4"/>
  <c r="D20924" i="4"/>
  <c r="A20714" i="4"/>
  <c r="B20714" i="4"/>
  <c r="A20452" i="4"/>
  <c r="B20452" i="4"/>
  <c r="A20396" i="4"/>
  <c r="B20396" i="4"/>
  <c r="D20396" i="4"/>
  <c r="A20298" i="4"/>
  <c r="B20298" i="4"/>
  <c r="D20298" i="4"/>
  <c r="D20148" i="4"/>
  <c r="A20148" i="4"/>
  <c r="B20148" i="4"/>
  <c r="D20084" i="4"/>
  <c r="A20084" i="4"/>
  <c r="B20084" i="4"/>
  <c r="A19786" i="4"/>
  <c r="B19786" i="4"/>
  <c r="D19786" i="4"/>
  <c r="A19730" i="4"/>
  <c r="B19730" i="4"/>
  <c r="D19730" i="4"/>
  <c r="B19717" i="4"/>
  <c r="A19717" i="4"/>
  <c r="D19717" i="4"/>
  <c r="A19282" i="4"/>
  <c r="B19282" i="4"/>
  <c r="D19282" i="4"/>
  <c r="A19006" i="4"/>
  <c r="D19006" i="4"/>
  <c r="D18327" i="4"/>
  <c r="A18327" i="4"/>
  <c r="A21654" i="4"/>
  <c r="B21601" i="4"/>
  <c r="B21591" i="4"/>
  <c r="B21569" i="4"/>
  <c r="A21436" i="4"/>
  <c r="D21418" i="4"/>
  <c r="D21396" i="4"/>
  <c r="D21367" i="4"/>
  <c r="D21364" i="4"/>
  <c r="D21359" i="4"/>
  <c r="D21316" i="4"/>
  <c r="A21313" i="4"/>
  <c r="B21306" i="4"/>
  <c r="B21281" i="4"/>
  <c r="A21273" i="4"/>
  <c r="B21265" i="4"/>
  <c r="A21257" i="4"/>
  <c r="D21252" i="4"/>
  <c r="D21244" i="4"/>
  <c r="B21241" i="4"/>
  <c r="D21236" i="4"/>
  <c r="B21228" i="4"/>
  <c r="A21225" i="4"/>
  <c r="B21221" i="4"/>
  <c r="D21212" i="4"/>
  <c r="B21207" i="4"/>
  <c r="B21175" i="4"/>
  <c r="A21170" i="4"/>
  <c r="B21162" i="4"/>
  <c r="A21158" i="4"/>
  <c r="B21154" i="4"/>
  <c r="D21127" i="4"/>
  <c r="D21098" i="4"/>
  <c r="D21090" i="4"/>
  <c r="B21068" i="4"/>
  <c r="B21060" i="4"/>
  <c r="A21042" i="4"/>
  <c r="B21042" i="4"/>
  <c r="A21007" i="4"/>
  <c r="B21007" i="4"/>
  <c r="B20993" i="4"/>
  <c r="A20950" i="4"/>
  <c r="D20945" i="4"/>
  <c r="A20945" i="4"/>
  <c r="B20935" i="4"/>
  <c r="A20935" i="4"/>
  <c r="A20924" i="4"/>
  <c r="D20919" i="4"/>
  <c r="D20849" i="4"/>
  <c r="A20849" i="4"/>
  <c r="B20849" i="4"/>
  <c r="B20817" i="4"/>
  <c r="D20817" i="4"/>
  <c r="A20813" i="4"/>
  <c r="B20779" i="4"/>
  <c r="A20706" i="4"/>
  <c r="B20706" i="4"/>
  <c r="D20706" i="4"/>
  <c r="A20644" i="4"/>
  <c r="D20644" i="4"/>
  <c r="A20562" i="4"/>
  <c r="B20562" i="4"/>
  <c r="D20463" i="4"/>
  <c r="A20463" i="4"/>
  <c r="D20388" i="4"/>
  <c r="A20388" i="4"/>
  <c r="B20388" i="4"/>
  <c r="A20382" i="4"/>
  <c r="B20382" i="4"/>
  <c r="D20382" i="4"/>
  <c r="A20366" i="4"/>
  <c r="B20366" i="4"/>
  <c r="D20366" i="4"/>
  <c r="A20316" i="4"/>
  <c r="B20316" i="4"/>
  <c r="D20316" i="4"/>
  <c r="A20282" i="4"/>
  <c r="B20282" i="4"/>
  <c r="D20282" i="4"/>
  <c r="B20021" i="4"/>
  <c r="A20021" i="4"/>
  <c r="D20021" i="4"/>
  <c r="A19984" i="4"/>
  <c r="B19984" i="4"/>
  <c r="D19984" i="4"/>
  <c r="A19978" i="4"/>
  <c r="B19978" i="4"/>
  <c r="D19978" i="4"/>
  <c r="A19950" i="4"/>
  <c r="B19950" i="4"/>
  <c r="D19950" i="4"/>
  <c r="B19860" i="4"/>
  <c r="A19860" i="4"/>
  <c r="D19860" i="4"/>
  <c r="B19821" i="4"/>
  <c r="A19821" i="4"/>
  <c r="D19821" i="4"/>
  <c r="A19602" i="4"/>
  <c r="B19602" i="4"/>
  <c r="D19602" i="4"/>
  <c r="A19400" i="4"/>
  <c r="B19400" i="4"/>
  <c r="A19243" i="4"/>
  <c r="D19243" i="4"/>
  <c r="B18690" i="4"/>
  <c r="A18690" i="4"/>
  <c r="A18378" i="4"/>
  <c r="D18378" i="4"/>
  <c r="B18378" i="4"/>
  <c r="D21759" i="4"/>
  <c r="D21704" i="4"/>
  <c r="A21689" i="4"/>
  <c r="A21657" i="4"/>
  <c r="A21649" i="4"/>
  <c r="A21634" i="4"/>
  <c r="B21629" i="4"/>
  <c r="D21624" i="4"/>
  <c r="B21563" i="4"/>
  <c r="A21545" i="4"/>
  <c r="A21511" i="4"/>
  <c r="D21473" i="4"/>
  <c r="B21418" i="4"/>
  <c r="D21410" i="4"/>
  <c r="B21396" i="4"/>
  <c r="B21377" i="4"/>
  <c r="B21367" i="4"/>
  <c r="B21364" i="4"/>
  <c r="B21359" i="4"/>
  <c r="B21316" i="4"/>
  <c r="A21306" i="4"/>
  <c r="A21281" i="4"/>
  <c r="A21265" i="4"/>
  <c r="B21244" i="4"/>
  <c r="A21241" i="4"/>
  <c r="B21236" i="4"/>
  <c r="A21228" i="4"/>
  <c r="B21212" i="4"/>
  <c r="A21207" i="4"/>
  <c r="A21201" i="4"/>
  <c r="B21127" i="4"/>
  <c r="B21098" i="4"/>
  <c r="A21094" i="4"/>
  <c r="B21090" i="4"/>
  <c r="D21063" i="4"/>
  <c r="B21054" i="4"/>
  <c r="A21054" i="4"/>
  <c r="D21031" i="4"/>
  <c r="A21001" i="4"/>
  <c r="A20993" i="4"/>
  <c r="B20975" i="4"/>
  <c r="A20958" i="4"/>
  <c r="B20945" i="4"/>
  <c r="B20919" i="4"/>
  <c r="A20910" i="4"/>
  <c r="D20829" i="4"/>
  <c r="A20817" i="4"/>
  <c r="A20778" i="4"/>
  <c r="D20778" i="4"/>
  <c r="A20746" i="4"/>
  <c r="B20746" i="4"/>
  <c r="D20699" i="4"/>
  <c r="B20694" i="4"/>
  <c r="A20678" i="4"/>
  <c r="B20678" i="4"/>
  <c r="D20655" i="4"/>
  <c r="B20655" i="4"/>
  <c r="B20644" i="4"/>
  <c r="A20610" i="4"/>
  <c r="A20508" i="4"/>
  <c r="B20508" i="4"/>
  <c r="D20508" i="4"/>
  <c r="A20494" i="4"/>
  <c r="B20494" i="4"/>
  <c r="A20375" i="4"/>
  <c r="B20365" i="4"/>
  <c r="A20365" i="4"/>
  <c r="D20365" i="4"/>
  <c r="A20338" i="4"/>
  <c r="B20338" i="4"/>
  <c r="D20338" i="4"/>
  <c r="A20038" i="4"/>
  <c r="B20038" i="4"/>
  <c r="D20038" i="4"/>
  <c r="D20007" i="4"/>
  <c r="A20007" i="4"/>
  <c r="B20007" i="4"/>
  <c r="B19957" i="4"/>
  <c r="A19957" i="4"/>
  <c r="D19957" i="4"/>
  <c r="A19878" i="4"/>
  <c r="B19878" i="4"/>
  <c r="D19878" i="4"/>
  <c r="D19779" i="4"/>
  <c r="A19779" i="4"/>
  <c r="B19779" i="4"/>
  <c r="A19624" i="4"/>
  <c r="B19624" i="4"/>
  <c r="D19624" i="4"/>
  <c r="A19538" i="4"/>
  <c r="B19538" i="4"/>
  <c r="D19538" i="4"/>
  <c r="A18814" i="4"/>
  <c r="B18814" i="4"/>
  <c r="D18814" i="4"/>
  <c r="A18712" i="4"/>
  <c r="B18712" i="4"/>
  <c r="D18712" i="4"/>
  <c r="B18492" i="4"/>
  <c r="A18492" i="4"/>
  <c r="A18453" i="4"/>
  <c r="B18453" i="4"/>
  <c r="B21063" i="4"/>
  <c r="B21031" i="4"/>
  <c r="D21017" i="4"/>
  <c r="A21017" i="4"/>
  <c r="B21017" i="4"/>
  <c r="A20829" i="4"/>
  <c r="A20772" i="4"/>
  <c r="B20772" i="4"/>
  <c r="D20772" i="4"/>
  <c r="A20751" i="4"/>
  <c r="A20740" i="4"/>
  <c r="B20740" i="4"/>
  <c r="D20740" i="4"/>
  <c r="B20699" i="4"/>
  <c r="A20655" i="4"/>
  <c r="B20609" i="4"/>
  <c r="A20609" i="4"/>
  <c r="B20572" i="4"/>
  <c r="A20572" i="4"/>
  <c r="D20494" i="4"/>
  <c r="B20468" i="4"/>
  <c r="A20238" i="4"/>
  <c r="B20238" i="4"/>
  <c r="D20238" i="4"/>
  <c r="A20031" i="4"/>
  <c r="D20031" i="4"/>
  <c r="B19948" i="4"/>
  <c r="D19948" i="4"/>
  <c r="A19918" i="4"/>
  <c r="B19918" i="4"/>
  <c r="D19918" i="4"/>
  <c r="B19910" i="4"/>
  <c r="A19910" i="4"/>
  <c r="A19424" i="4"/>
  <c r="B19424" i="4"/>
  <c r="D19424" i="4"/>
  <c r="A19216" i="4"/>
  <c r="B19216" i="4"/>
  <c r="D19216" i="4"/>
  <c r="D19149" i="4"/>
  <c r="B19149" i="4"/>
  <c r="A19080" i="4"/>
  <c r="B19080" i="4"/>
  <c r="D19080" i="4"/>
  <c r="B19033" i="4"/>
  <c r="A19033" i="4"/>
  <c r="B20918" i="4"/>
  <c r="A20918" i="4"/>
  <c r="D20754" i="4"/>
  <c r="B20754" i="4"/>
  <c r="D20735" i="4"/>
  <c r="A20735" i="4"/>
  <c r="A20730" i="4"/>
  <c r="D20730" i="4"/>
  <c r="D20703" i="4"/>
  <c r="B20703" i="4"/>
  <c r="A20692" i="4"/>
  <c r="B20692" i="4"/>
  <c r="A20614" i="4"/>
  <c r="D20614" i="4"/>
  <c r="A20602" i="4"/>
  <c r="B20602" i="4"/>
  <c r="D20602" i="4"/>
  <c r="A20434" i="4"/>
  <c r="B20434" i="4"/>
  <c r="D20434" i="4"/>
  <c r="A20422" i="4"/>
  <c r="B20422" i="4"/>
  <c r="D20422" i="4"/>
  <c r="A20350" i="4"/>
  <c r="B20350" i="4"/>
  <c r="D20350" i="4"/>
  <c r="D20012" i="4"/>
  <c r="A20012" i="4"/>
  <c r="B20012" i="4"/>
  <c r="B20005" i="4"/>
  <c r="A20005" i="4"/>
  <c r="D20005" i="4"/>
  <c r="D19955" i="4"/>
  <c r="A19955" i="4"/>
  <c r="B19955" i="4"/>
  <c r="A19902" i="4"/>
  <c r="B19902" i="4"/>
  <c r="D19902" i="4"/>
  <c r="D19760" i="4"/>
  <c r="A19760" i="4"/>
  <c r="A19682" i="4"/>
  <c r="B19682" i="4"/>
  <c r="D19682" i="4"/>
  <c r="A19520" i="4"/>
  <c r="B19520" i="4"/>
  <c r="D19520" i="4"/>
  <c r="A21164" i="4"/>
  <c r="B21156" i="4"/>
  <c r="A21089" i="4"/>
  <c r="A21081" i="4"/>
  <c r="B21066" i="4"/>
  <c r="D21034" i="4"/>
  <c r="A21030" i="4"/>
  <c r="D21025" i="4"/>
  <c r="A21025" i="4"/>
  <c r="B21025" i="4"/>
  <c r="B21010" i="4"/>
  <c r="D20999" i="4"/>
  <c r="B20990" i="4"/>
  <c r="A20990" i="4"/>
  <c r="D20943" i="4"/>
  <c r="B20922" i="4"/>
  <c r="A20892" i="4"/>
  <c r="B20887" i="4"/>
  <c r="A20882" i="4"/>
  <c r="B20882" i="4"/>
  <c r="A20845" i="4"/>
  <c r="D20845" i="4"/>
  <c r="A20810" i="4"/>
  <c r="A20754" i="4"/>
  <c r="A20749" i="4"/>
  <c r="B20749" i="4"/>
  <c r="A20739" i="4"/>
  <c r="B20735" i="4"/>
  <c r="B20730" i="4"/>
  <c r="A20724" i="4"/>
  <c r="B20724" i="4"/>
  <c r="A20703" i="4"/>
  <c r="D20671" i="4"/>
  <c r="B20671" i="4"/>
  <c r="B20659" i="4"/>
  <c r="A20659" i="4"/>
  <c r="D20630" i="4"/>
  <c r="B20614" i="4"/>
  <c r="B20596" i="4"/>
  <c r="D20581" i="4"/>
  <c r="B20559" i="4"/>
  <c r="B20530" i="4"/>
  <c r="A20530" i="4"/>
  <c r="A20498" i="4"/>
  <c r="D20498" i="4"/>
  <c r="A20472" i="4"/>
  <c r="B20472" i="4"/>
  <c r="D20472" i="4"/>
  <c r="B20428" i="4"/>
  <c r="A20362" i="4"/>
  <c r="B20362" i="4"/>
  <c r="D20362" i="4"/>
  <c r="D20343" i="4"/>
  <c r="A20343" i="4"/>
  <c r="B20343" i="4"/>
  <c r="A20174" i="4"/>
  <c r="B20174" i="4"/>
  <c r="D20174" i="4"/>
  <c r="A20110" i="4"/>
  <c r="B20110" i="4"/>
  <c r="D20110" i="4"/>
  <c r="B20069" i="4"/>
  <c r="A20069" i="4"/>
  <c r="D20069" i="4"/>
  <c r="A19992" i="4"/>
  <c r="D19992" i="4"/>
  <c r="D19923" i="4"/>
  <c r="A19923" i="4"/>
  <c r="B19923" i="4"/>
  <c r="B19916" i="4"/>
  <c r="A19916" i="4"/>
  <c r="A19070" i="4"/>
  <c r="B19070" i="4"/>
  <c r="A18750" i="4"/>
  <c r="B18750" i="4"/>
  <c r="D18750" i="4"/>
  <c r="D18636" i="4"/>
  <c r="A18636" i="4"/>
  <c r="B18636" i="4"/>
  <c r="A18952" i="4"/>
  <c r="B18952" i="4"/>
  <c r="D18779" i="4"/>
  <c r="A18779" i="4"/>
  <c r="B18779" i="4"/>
  <c r="A18396" i="4"/>
  <c r="B18396" i="4"/>
  <c r="D18396" i="4"/>
  <c r="D18354" i="4"/>
  <c r="B18354" i="4"/>
  <c r="A17986" i="4"/>
  <c r="B17986" i="4"/>
  <c r="D17986" i="4"/>
  <c r="A17932" i="4"/>
  <c r="D17932" i="4"/>
  <c r="A17854" i="4"/>
  <c r="B17854" i="4"/>
  <c r="D17854" i="4"/>
  <c r="A17340" i="4"/>
  <c r="D17340" i="4"/>
  <c r="B20308" i="4"/>
  <c r="D20304" i="4"/>
  <c r="B20296" i="4"/>
  <c r="D20286" i="4"/>
  <c r="B20260" i="4"/>
  <c r="A20255" i="4"/>
  <c r="D20250" i="4"/>
  <c r="B20247" i="4"/>
  <c r="B20228" i="4"/>
  <c r="A20223" i="4"/>
  <c r="D20218" i="4"/>
  <c r="A20209" i="4"/>
  <c r="B20196" i="4"/>
  <c r="A20191" i="4"/>
  <c r="D20186" i="4"/>
  <c r="B20183" i="4"/>
  <c r="B20164" i="4"/>
  <c r="A20159" i="4"/>
  <c r="D20154" i="4"/>
  <c r="A20145" i="4"/>
  <c r="B20132" i="4"/>
  <c r="A20127" i="4"/>
  <c r="D20122" i="4"/>
  <c r="B20119" i="4"/>
  <c r="B20100" i="4"/>
  <c r="A20095" i="4"/>
  <c r="D20090" i="4"/>
  <c r="A20081" i="4"/>
  <c r="D20062" i="4"/>
  <c r="A20048" i="4"/>
  <c r="D20002" i="4"/>
  <c r="D19970" i="4"/>
  <c r="D19952" i="4"/>
  <c r="B19938" i="4"/>
  <c r="B19907" i="4"/>
  <c r="D19882" i="4"/>
  <c r="D19818" i="4"/>
  <c r="B19795" i="4"/>
  <c r="B19762" i="4"/>
  <c r="D19746" i="4"/>
  <c r="A19741" i="4"/>
  <c r="D19714" i="4"/>
  <c r="B19704" i="4"/>
  <c r="D19694" i="4"/>
  <c r="D19685" i="4"/>
  <c r="D19678" i="4"/>
  <c r="B19675" i="4"/>
  <c r="D19496" i="4"/>
  <c r="A18888" i="4"/>
  <c r="B18888" i="4"/>
  <c r="D18575" i="4"/>
  <c r="A18575" i="4"/>
  <c r="D18498" i="4"/>
  <c r="A18498" i="4"/>
  <c r="B18498" i="4"/>
  <c r="D18410" i="4"/>
  <c r="A18410" i="4"/>
  <c r="B18410" i="4"/>
  <c r="B18306" i="4"/>
  <c r="A18306" i="4"/>
  <c r="A17964" i="4"/>
  <c r="D17964" i="4"/>
  <c r="D17784" i="4"/>
  <c r="A17784" i="4"/>
  <c r="B17784" i="4"/>
  <c r="B20476" i="4"/>
  <c r="B20431" i="4"/>
  <c r="B20415" i="4"/>
  <c r="D20406" i="4"/>
  <c r="D20378" i="4"/>
  <c r="D20374" i="4"/>
  <c r="D20328" i="4"/>
  <c r="D20320" i="4"/>
  <c r="B20311" i="4"/>
  <c r="A20308" i="4"/>
  <c r="B20304" i="4"/>
  <c r="B20286" i="4"/>
  <c r="D20264" i="4"/>
  <c r="A20260" i="4"/>
  <c r="A20247" i="4"/>
  <c r="A20228" i="4"/>
  <c r="D20200" i="4"/>
  <c r="A20196" i="4"/>
  <c r="A20183" i="4"/>
  <c r="A20164" i="4"/>
  <c r="D20136" i="4"/>
  <c r="A20132" i="4"/>
  <c r="A20119" i="4"/>
  <c r="A20100" i="4"/>
  <c r="D20072" i="4"/>
  <c r="D20053" i="4"/>
  <c r="D20024" i="4"/>
  <c r="D20014" i="4"/>
  <c r="B19991" i="4"/>
  <c r="B19987" i="4"/>
  <c r="D19974" i="4"/>
  <c r="B19970" i="4"/>
  <c r="D19942" i="4"/>
  <c r="A19907" i="4"/>
  <c r="D19890" i="4"/>
  <c r="B19882" i="4"/>
  <c r="B19840" i="4"/>
  <c r="B19827" i="4"/>
  <c r="B19818" i="4"/>
  <c r="A19795" i="4"/>
  <c r="B19776" i="4"/>
  <c r="B19766" i="4"/>
  <c r="B19750" i="4"/>
  <c r="B19746" i="4"/>
  <c r="A19718" i="4"/>
  <c r="B19714" i="4"/>
  <c r="A19704" i="4"/>
  <c r="A19685" i="4"/>
  <c r="A19675" i="4"/>
  <c r="B19650" i="4"/>
  <c r="D19576" i="4"/>
  <c r="B19454" i="4"/>
  <c r="A19442" i="4"/>
  <c r="B19371" i="4"/>
  <c r="D19362" i="4"/>
  <c r="B19348" i="4"/>
  <c r="B19322" i="4"/>
  <c r="B19304" i="4"/>
  <c r="B19285" i="4"/>
  <c r="D19272" i="4"/>
  <c r="A19251" i="4"/>
  <c r="D19242" i="4"/>
  <c r="A19229" i="4"/>
  <c r="B19219" i="4"/>
  <c r="D19200" i="4"/>
  <c r="D19184" i="4"/>
  <c r="D19168" i="4"/>
  <c r="D19153" i="4"/>
  <c r="B19142" i="4"/>
  <c r="A19130" i="4"/>
  <c r="A19120" i="4"/>
  <c r="B19093" i="4"/>
  <c r="B19048" i="4"/>
  <c r="D19035" i="4"/>
  <c r="B19024" i="4"/>
  <c r="D19009" i="4"/>
  <c r="A19005" i="4"/>
  <c r="A19001" i="4"/>
  <c r="D18996" i="4"/>
  <c r="B18992" i="4"/>
  <c r="B18987" i="4"/>
  <c r="A18964" i="4"/>
  <c r="D18964" i="4"/>
  <c r="A18955" i="4"/>
  <c r="B18894" i="4"/>
  <c r="D18888" i="4"/>
  <c r="B18858" i="4"/>
  <c r="A18858" i="4"/>
  <c r="A18824" i="4"/>
  <c r="A18812" i="4"/>
  <c r="B18812" i="4"/>
  <c r="A18800" i="4"/>
  <c r="B18800" i="4"/>
  <c r="B18794" i="4"/>
  <c r="D18794" i="4"/>
  <c r="D18778" i="4"/>
  <c r="A18730" i="4"/>
  <c r="B18261" i="4"/>
  <c r="A18261" i="4"/>
  <c r="D17657" i="4"/>
  <c r="A17657" i="4"/>
  <c r="B17657" i="4"/>
  <c r="B19307" i="4"/>
  <c r="D19299" i="4"/>
  <c r="A19285" i="4"/>
  <c r="B19242" i="4"/>
  <c r="B19209" i="4"/>
  <c r="B19200" i="4"/>
  <c r="B19194" i="4"/>
  <c r="B19184" i="4"/>
  <c r="B19178" i="4"/>
  <c r="B19168" i="4"/>
  <c r="B19162" i="4"/>
  <c r="B19114" i="4"/>
  <c r="B19104" i="4"/>
  <c r="B19098" i="4"/>
  <c r="B19088" i="4"/>
  <c r="B19083" i="4"/>
  <c r="D19073" i="4"/>
  <c r="B19061" i="4"/>
  <c r="D19051" i="4"/>
  <c r="D19042" i="4"/>
  <c r="A19009" i="4"/>
  <c r="B18986" i="4"/>
  <c r="A18986" i="4"/>
  <c r="B18964" i="4"/>
  <c r="A18918" i="4"/>
  <c r="B18918" i="4"/>
  <c r="D18918" i="4"/>
  <c r="B18846" i="4"/>
  <c r="D18800" i="4"/>
  <c r="B18741" i="4"/>
  <c r="A18741" i="4"/>
  <c r="A18734" i="4"/>
  <c r="D18734" i="4"/>
  <c r="A18694" i="4"/>
  <c r="B18694" i="4"/>
  <c r="D18694" i="4"/>
  <c r="B18588" i="4"/>
  <c r="A18588" i="4"/>
  <c r="D18588" i="4"/>
  <c r="B18537" i="4"/>
  <c r="A18537" i="4"/>
  <c r="B18401" i="4"/>
  <c r="A18401" i="4"/>
  <c r="A18357" i="4"/>
  <c r="B18357" i="4"/>
  <c r="D17890" i="4"/>
  <c r="A17890" i="4"/>
  <c r="D17877" i="4"/>
  <c r="A17877" i="4"/>
  <c r="B17877" i="4"/>
  <c r="D17447" i="4"/>
  <c r="B17447" i="4"/>
  <c r="A17447" i="4"/>
  <c r="A20895" i="4"/>
  <c r="A20863" i="4"/>
  <c r="B20858" i="4"/>
  <c r="A20833" i="4"/>
  <c r="A20721" i="4"/>
  <c r="B20717" i="4"/>
  <c r="B20674" i="4"/>
  <c r="B20664" i="4"/>
  <c r="B20618" i="4"/>
  <c r="B20598" i="4"/>
  <c r="A20580" i="4"/>
  <c r="B20558" i="4"/>
  <c r="B20542" i="4"/>
  <c r="B20524" i="4"/>
  <c r="B20484" i="4"/>
  <c r="B20466" i="4"/>
  <c r="B20462" i="4"/>
  <c r="B20444" i="4"/>
  <c r="A20439" i="4"/>
  <c r="A20426" i="4"/>
  <c r="B20356" i="4"/>
  <c r="B20332" i="4"/>
  <c r="A20295" i="4"/>
  <c r="B20272" i="4"/>
  <c r="B20254" i="4"/>
  <c r="B20232" i="4"/>
  <c r="B20222" i="4"/>
  <c r="B20190" i="4"/>
  <c r="B20168" i="4"/>
  <c r="B20158" i="4"/>
  <c r="B20126" i="4"/>
  <c r="B20104" i="4"/>
  <c r="B20094" i="4"/>
  <c r="B20028" i="4"/>
  <c r="A19872" i="4"/>
  <c r="B19862" i="4"/>
  <c r="A19853" i="4"/>
  <c r="B19830" i="4"/>
  <c r="A19808" i="4"/>
  <c r="B19798" i="4"/>
  <c r="A19789" i="4"/>
  <c r="B19707" i="4"/>
  <c r="B19698" i="4"/>
  <c r="B19688" i="4"/>
  <c r="B19616" i="4"/>
  <c r="D19610" i="4"/>
  <c r="B19594" i="4"/>
  <c r="B19570" i="4"/>
  <c r="D19512" i="4"/>
  <c r="B19490" i="4"/>
  <c r="D19474" i="4"/>
  <c r="D19406" i="4"/>
  <c r="B19402" i="4"/>
  <c r="D19370" i="4"/>
  <c r="D19355" i="4"/>
  <c r="B19342" i="4"/>
  <c r="A19307" i="4"/>
  <c r="D19288" i="4"/>
  <c r="D19275" i="4"/>
  <c r="D19266" i="4"/>
  <c r="A19245" i="4"/>
  <c r="D19232" i="4"/>
  <c r="D19204" i="4"/>
  <c r="B19157" i="4"/>
  <c r="B19134" i="4"/>
  <c r="D19122" i="4"/>
  <c r="B19109" i="4"/>
  <c r="A19098" i="4"/>
  <c r="A19088" i="4"/>
  <c r="A19056" i="4"/>
  <c r="B19051" i="4"/>
  <c r="B19042" i="4"/>
  <c r="D19038" i="4"/>
  <c r="D19034" i="4"/>
  <c r="B19000" i="4"/>
  <c r="A18995" i="4"/>
  <c r="A18902" i="4"/>
  <c r="B18902" i="4"/>
  <c r="B18856" i="4"/>
  <c r="D18856" i="4"/>
  <c r="D18782" i="4"/>
  <c r="D18741" i="4"/>
  <c r="B18668" i="4"/>
  <c r="B18618" i="4"/>
  <c r="A18618" i="4"/>
  <c r="D18487" i="4"/>
  <c r="A18487" i="4"/>
  <c r="A18426" i="4"/>
  <c r="D18426" i="4"/>
  <c r="A18421" i="4"/>
  <c r="B18421" i="4"/>
  <c r="D18407" i="4"/>
  <c r="A18407" i="4"/>
  <c r="D18330" i="4"/>
  <c r="A18330" i="4"/>
  <c r="B18330" i="4"/>
  <c r="A18160" i="4"/>
  <c r="B18160" i="4"/>
  <c r="D18160" i="4"/>
  <c r="D17997" i="4"/>
  <c r="A17997" i="4"/>
  <c r="B17997" i="4"/>
  <c r="A17800" i="4"/>
  <c r="B17800" i="4"/>
  <c r="D17800" i="4"/>
  <c r="A17481" i="4"/>
  <c r="D17481" i="4"/>
  <c r="B17481" i="4"/>
  <c r="B21036" i="4"/>
  <c r="D21028" i="4"/>
  <c r="A20643" i="4"/>
  <c r="B20632" i="4"/>
  <c r="D20566" i="4"/>
  <c r="A20533" i="4"/>
  <c r="D20528" i="4"/>
  <c r="B20518" i="4"/>
  <c r="D20390" i="4"/>
  <c r="D20344" i="4"/>
  <c r="B20314" i="4"/>
  <c r="D20310" i="4"/>
  <c r="D20302" i="4"/>
  <c r="B20280" i="4"/>
  <c r="A20207" i="4"/>
  <c r="A20143" i="4"/>
  <c r="A20135" i="4"/>
  <c r="A20079" i="4"/>
  <c r="A20071" i="4"/>
  <c r="B20055" i="4"/>
  <c r="D20045" i="4"/>
  <c r="B19986" i="4"/>
  <c r="B19935" i="4"/>
  <c r="D19866" i="4"/>
  <c r="B19843" i="4"/>
  <c r="A19744" i="4"/>
  <c r="A19707" i="4"/>
  <c r="A19688" i="4"/>
  <c r="B19683" i="4"/>
  <c r="B19680" i="4"/>
  <c r="A19616" i="4"/>
  <c r="B19610" i="4"/>
  <c r="A19594" i="4"/>
  <c r="B19552" i="4"/>
  <c r="B19546" i="4"/>
  <c r="B19530" i="4"/>
  <c r="B19518" i="4"/>
  <c r="B19512" i="4"/>
  <c r="D19478" i="4"/>
  <c r="B19474" i="4"/>
  <c r="D19452" i="4"/>
  <c r="B19422" i="4"/>
  <c r="B19406" i="4"/>
  <c r="D19380" i="4"/>
  <c r="B19370" i="4"/>
  <c r="B19346" i="4"/>
  <c r="B19316" i="4"/>
  <c r="D19312" i="4"/>
  <c r="B19288" i="4"/>
  <c r="B19275" i="4"/>
  <c r="A19266" i="4"/>
  <c r="D19254" i="4"/>
  <c r="B19232" i="4"/>
  <c r="D19227" i="4"/>
  <c r="D19218" i="4"/>
  <c r="B19208" i="4"/>
  <c r="B19204" i="4"/>
  <c r="D19145" i="4"/>
  <c r="B19122" i="4"/>
  <c r="B19118" i="4"/>
  <c r="B19082" i="4"/>
  <c r="B19072" i="4"/>
  <c r="A19066" i="4"/>
  <c r="D19046" i="4"/>
  <c r="B19034" i="4"/>
  <c r="D19022" i="4"/>
  <c r="D19016" i="4"/>
  <c r="D19011" i="4"/>
  <c r="D19008" i="4"/>
  <c r="D19003" i="4"/>
  <c r="D18963" i="4"/>
  <c r="B18928" i="4"/>
  <c r="A18928" i="4"/>
  <c r="D18928" i="4"/>
  <c r="D18902" i="4"/>
  <c r="A18875" i="4"/>
  <c r="A18856" i="4"/>
  <c r="D18850" i="4"/>
  <c r="A18816" i="4"/>
  <c r="B18816" i="4"/>
  <c r="D18816" i="4"/>
  <c r="A18798" i="4"/>
  <c r="B18798" i="4"/>
  <c r="D18798" i="4"/>
  <c r="B18792" i="4"/>
  <c r="D18787" i="4"/>
  <c r="B18782" i="4"/>
  <c r="B18763" i="4"/>
  <c r="A18752" i="4"/>
  <c r="B18752" i="4"/>
  <c r="D18752" i="4"/>
  <c r="A18668" i="4"/>
  <c r="D18660" i="4"/>
  <c r="A18660" i="4"/>
  <c r="B18660" i="4"/>
  <c r="B18625" i="4"/>
  <c r="A18625" i="4"/>
  <c r="A18522" i="4"/>
  <c r="D18522" i="4"/>
  <c r="B18426" i="4"/>
  <c r="D18367" i="4"/>
  <c r="A18367" i="4"/>
  <c r="B18367" i="4"/>
  <c r="D18322" i="4"/>
  <c r="B18322" i="4"/>
  <c r="A18316" i="4"/>
  <c r="B18316" i="4"/>
  <c r="D18316" i="4"/>
  <c r="A18212" i="4"/>
  <c r="B18212" i="4"/>
  <c r="A18178" i="4"/>
  <c r="B18178" i="4"/>
  <c r="D18178" i="4"/>
  <c r="B18152" i="4"/>
  <c r="A18152" i="4"/>
  <c r="A17976" i="4"/>
  <c r="B17976" i="4"/>
  <c r="D17976" i="4"/>
  <c r="B19102" i="4"/>
  <c r="B19077" i="4"/>
  <c r="B19022" i="4"/>
  <c r="B18994" i="4"/>
  <c r="D18953" i="4"/>
  <c r="D18944" i="4"/>
  <c r="B18939" i="4"/>
  <c r="A18906" i="4"/>
  <c r="B18906" i="4"/>
  <c r="B18896" i="4"/>
  <c r="A18896" i="4"/>
  <c r="B18850" i="4"/>
  <c r="B18843" i="4"/>
  <c r="D18843" i="4"/>
  <c r="A18832" i="4"/>
  <c r="B18832" i="4"/>
  <c r="D18810" i="4"/>
  <c r="A18792" i="4"/>
  <c r="B18787" i="4"/>
  <c r="A18763" i="4"/>
  <c r="A18756" i="4"/>
  <c r="B18756" i="4"/>
  <c r="B18706" i="4"/>
  <c r="A18706" i="4"/>
  <c r="A18678" i="4"/>
  <c r="B18678" i="4"/>
  <c r="A18578" i="4"/>
  <c r="B18578" i="4"/>
  <c r="D18578" i="4"/>
  <c r="B18522" i="4"/>
  <c r="D18466" i="4"/>
  <c r="A18466" i="4"/>
  <c r="B18466" i="4"/>
  <c r="A18322" i="4"/>
  <c r="D18271" i="4"/>
  <c r="A18271" i="4"/>
  <c r="B18185" i="4"/>
  <c r="D18185" i="4"/>
  <c r="D17901" i="4"/>
  <c r="A17901" i="4"/>
  <c r="B17901" i="4"/>
  <c r="A18028" i="4"/>
  <c r="D18028" i="4"/>
  <c r="D17848" i="4"/>
  <c r="A17848" i="4"/>
  <c r="A17818" i="4"/>
  <c r="B17818" i="4"/>
  <c r="D17818" i="4"/>
  <c r="A17719" i="4"/>
  <c r="B17719" i="4"/>
  <c r="A17650" i="4"/>
  <c r="B17650" i="4"/>
  <c r="D17650" i="4"/>
  <c r="D17551" i="4"/>
  <c r="A17551" i="4"/>
  <c r="B17551" i="4"/>
  <c r="B17526" i="4"/>
  <c r="A17526" i="4"/>
  <c r="A17498" i="4"/>
  <c r="B17498" i="4"/>
  <c r="D17498" i="4"/>
  <c r="A17418" i="4"/>
  <c r="D17418" i="4"/>
  <c r="A17399" i="4"/>
  <c r="D17399" i="4"/>
  <c r="A17276" i="4"/>
  <c r="D17276" i="4"/>
  <c r="A17222" i="4"/>
  <c r="B17222" i="4"/>
  <c r="D17222" i="4"/>
  <c r="D17789" i="4"/>
  <c r="A17789" i="4"/>
  <c r="D17636" i="4"/>
  <c r="A17636" i="4"/>
  <c r="D17434" i="4"/>
  <c r="B17434" i="4"/>
  <c r="B17410" i="4"/>
  <c r="A17410" i="4"/>
  <c r="D17410" i="4"/>
  <c r="A17363" i="4"/>
  <c r="B17363" i="4"/>
  <c r="B17356" i="4"/>
  <c r="A17356" i="4"/>
  <c r="D17356" i="4"/>
  <c r="A17306" i="4"/>
  <c r="B17306" i="4"/>
  <c r="D17306" i="4"/>
  <c r="A17256" i="4"/>
  <c r="B17256" i="4"/>
  <c r="A17203" i="4"/>
  <c r="B17203" i="4"/>
  <c r="D17203" i="4"/>
  <c r="A17137" i="4"/>
  <c r="B17137" i="4"/>
  <c r="D17137" i="4"/>
  <c r="B16915" i="4"/>
  <c r="A16915" i="4"/>
  <c r="D16915" i="4"/>
  <c r="B18516" i="4"/>
  <c r="B18340" i="4"/>
  <c r="B18290" i="4"/>
  <c r="B18248" i="4"/>
  <c r="A18243" i="4"/>
  <c r="B18216" i="4"/>
  <c r="B18168" i="4"/>
  <c r="D18154" i="4"/>
  <c r="D18145" i="4"/>
  <c r="B18128" i="4"/>
  <c r="D18106" i="4"/>
  <c r="D18088" i="4"/>
  <c r="B18074" i="4"/>
  <c r="B18064" i="4"/>
  <c r="D18050" i="4"/>
  <c r="D18016" i="4"/>
  <c r="B18006" i="4"/>
  <c r="D17990" i="4"/>
  <c r="A17962" i="4"/>
  <c r="B17962" i="4"/>
  <c r="D17946" i="4"/>
  <c r="B17936" i="4"/>
  <c r="A17930" i="4"/>
  <c r="B17930" i="4"/>
  <c r="D17930" i="4"/>
  <c r="D17917" i="4"/>
  <c r="A17917" i="4"/>
  <c r="B17917" i="4"/>
  <c r="A17900" i="4"/>
  <c r="D17900" i="4"/>
  <c r="D17812" i="4"/>
  <c r="B17789" i="4"/>
  <c r="D17766" i="4"/>
  <c r="A17754" i="4"/>
  <c r="B17754" i="4"/>
  <c r="D17737" i="4"/>
  <c r="D17681" i="4"/>
  <c r="B17636" i="4"/>
  <c r="A17569" i="4"/>
  <c r="B17569" i="4"/>
  <c r="D17569" i="4"/>
  <c r="A17503" i="4"/>
  <c r="D17503" i="4"/>
  <c r="A17434" i="4"/>
  <c r="D17231" i="4"/>
  <c r="B17231" i="4"/>
  <c r="A17097" i="4"/>
  <c r="B17097" i="4"/>
  <c r="D17097" i="4"/>
  <c r="D18914" i="4"/>
  <c r="D18882" i="4"/>
  <c r="D18878" i="4"/>
  <c r="D18867" i="4"/>
  <c r="B18844" i="4"/>
  <c r="B18835" i="4"/>
  <c r="D18826" i="4"/>
  <c r="D18822" i="4"/>
  <c r="B18804" i="4"/>
  <c r="A18795" i="4"/>
  <c r="A18786" i="4"/>
  <c r="D18776" i="4"/>
  <c r="D18771" i="4"/>
  <c r="D18766" i="4"/>
  <c r="D18762" i="4"/>
  <c r="D18744" i="4"/>
  <c r="D18698" i="4"/>
  <c r="D18612" i="4"/>
  <c r="A18593" i="4"/>
  <c r="D18548" i="4"/>
  <c r="A18545" i="4"/>
  <c r="D18460" i="4"/>
  <c r="B18434" i="4"/>
  <c r="D18405" i="4"/>
  <c r="B18386" i="4"/>
  <c r="A18372" i="4"/>
  <c r="A18353" i="4"/>
  <c r="A18259" i="4"/>
  <c r="A18232" i="4"/>
  <c r="D18210" i="4"/>
  <c r="A18200" i="4"/>
  <c r="D18162" i="4"/>
  <c r="B18154" i="4"/>
  <c r="D18110" i="4"/>
  <c r="B18088" i="4"/>
  <c r="B18082" i="4"/>
  <c r="B18077" i="4"/>
  <c r="A18074" i="4"/>
  <c r="A18064" i="4"/>
  <c r="D18059" i="4"/>
  <c r="B18050" i="4"/>
  <c r="D18026" i="4"/>
  <c r="B18021" i="4"/>
  <c r="B18016" i="4"/>
  <c r="D18010" i="4"/>
  <c r="B18000" i="4"/>
  <c r="D17996" i="4"/>
  <c r="B17974" i="4"/>
  <c r="A17968" i="4"/>
  <c r="D17962" i="4"/>
  <c r="B17946" i="4"/>
  <c r="D17922" i="4"/>
  <c r="A17904" i="4"/>
  <c r="B17904" i="4"/>
  <c r="D17858" i="4"/>
  <c r="B17766" i="4"/>
  <c r="A17760" i="4"/>
  <c r="D17754" i="4"/>
  <c r="D17741" i="4"/>
  <c r="A17741" i="4"/>
  <c r="B17737" i="4"/>
  <c r="D17705" i="4"/>
  <c r="B17681" i="4"/>
  <c r="B17666" i="4"/>
  <c r="A17666" i="4"/>
  <c r="A17641" i="4"/>
  <c r="B17641" i="4"/>
  <c r="A17599" i="4"/>
  <c r="B17599" i="4"/>
  <c r="D17599" i="4"/>
  <c r="D17583" i="4"/>
  <c r="A17583" i="4"/>
  <c r="B17583" i="4"/>
  <c r="A17575" i="4"/>
  <c r="D17575" i="4"/>
  <c r="D17548" i="4"/>
  <c r="A17548" i="4"/>
  <c r="A17530" i="4"/>
  <c r="D17530" i="4"/>
  <c r="A17426" i="4"/>
  <c r="D17426" i="4"/>
  <c r="D17415" i="4"/>
  <c r="A17415" i="4"/>
  <c r="B17415" i="4"/>
  <c r="A17231" i="4"/>
  <c r="D17102" i="4"/>
  <c r="A17102" i="4"/>
  <c r="A17810" i="4"/>
  <c r="B17810" i="4"/>
  <c r="D17810" i="4"/>
  <c r="A17792" i="4"/>
  <c r="B17792" i="4"/>
  <c r="D17792" i="4"/>
  <c r="D17765" i="4"/>
  <c r="A17765" i="4"/>
  <c r="D17588" i="4"/>
  <c r="B17588" i="4"/>
  <c r="D17330" i="4"/>
  <c r="A17330" i="4"/>
  <c r="D17279" i="4"/>
  <c r="A17279" i="4"/>
  <c r="B17279" i="4"/>
  <c r="D17266" i="4"/>
  <c r="B17266" i="4"/>
  <c r="A16973" i="4"/>
  <c r="D16973" i="4"/>
  <c r="A16941" i="4"/>
  <c r="B16941" i="4"/>
  <c r="D16941" i="4"/>
  <c r="B16764" i="4"/>
  <c r="A16764" i="4"/>
  <c r="D16764" i="4"/>
  <c r="D18680" i="4"/>
  <c r="B18652" i="4"/>
  <c r="B18607" i="4"/>
  <c r="B18530" i="4"/>
  <c r="A18524" i="4"/>
  <c r="A18519" i="4"/>
  <c r="D18490" i="4"/>
  <c r="A18465" i="4"/>
  <c r="A18455" i="4"/>
  <c r="A18409" i="4"/>
  <c r="B18399" i="4"/>
  <c r="B18389" i="4"/>
  <c r="A18329" i="4"/>
  <c r="B18292" i="4"/>
  <c r="A18289" i="4"/>
  <c r="A18279" i="4"/>
  <c r="A18274" i="4"/>
  <c r="A18242" i="4"/>
  <c r="D18224" i="4"/>
  <c r="B18186" i="4"/>
  <c r="A18170" i="4"/>
  <c r="A18096" i="4"/>
  <c r="D18090" i="4"/>
  <c r="D18058" i="4"/>
  <c r="B18045" i="4"/>
  <c r="D18004" i="4"/>
  <c r="B17949" i="4"/>
  <c r="D17892" i="4"/>
  <c r="A17862" i="4"/>
  <c r="B17862" i="4"/>
  <c r="A17797" i="4"/>
  <c r="D17770" i="4"/>
  <c r="D17746" i="4"/>
  <c r="B17697" i="4"/>
  <c r="A17697" i="4"/>
  <c r="D17697" i="4"/>
  <c r="B17593" i="4"/>
  <c r="A17588" i="4"/>
  <c r="B17566" i="4"/>
  <c r="A17566" i="4"/>
  <c r="B17495" i="4"/>
  <c r="A17495" i="4"/>
  <c r="D17495" i="4"/>
  <c r="D17407" i="4"/>
  <c r="B17407" i="4"/>
  <c r="A17401" i="4"/>
  <c r="B17401" i="4"/>
  <c r="D17401" i="4"/>
  <c r="A17347" i="4"/>
  <c r="B17347" i="4"/>
  <c r="D17347" i="4"/>
  <c r="D17303" i="4"/>
  <c r="A17303" i="4"/>
  <c r="B17303" i="4"/>
  <c r="A17063" i="4"/>
  <c r="D17063" i="4"/>
  <c r="D18834" i="4"/>
  <c r="A18802" i="4"/>
  <c r="A18770" i="4"/>
  <c r="B18760" i="4"/>
  <c r="B18747" i="4"/>
  <c r="D18726" i="4"/>
  <c r="B18685" i="4"/>
  <c r="A18652" i="4"/>
  <c r="A18607" i="4"/>
  <c r="B18596" i="4"/>
  <c r="A18586" i="4"/>
  <c r="D18580" i="4"/>
  <c r="B18564" i="4"/>
  <c r="B18543" i="4"/>
  <c r="B18490" i="4"/>
  <c r="B18474" i="4"/>
  <c r="A18433" i="4"/>
  <c r="B18418" i="4"/>
  <c r="A18404" i="4"/>
  <c r="A18399" i="4"/>
  <c r="A18385" i="4"/>
  <c r="B18375" i="4"/>
  <c r="B18332" i="4"/>
  <c r="A18319" i="4"/>
  <c r="D18308" i="4"/>
  <c r="A18297" i="4"/>
  <c r="A18292" i="4"/>
  <c r="D18268" i="4"/>
  <c r="A18250" i="4"/>
  <c r="A18224" i="4"/>
  <c r="A18218" i="4"/>
  <c r="B18198" i="4"/>
  <c r="D18153" i="4"/>
  <c r="B18142" i="4"/>
  <c r="D18136" i="4"/>
  <c r="B18117" i="4"/>
  <c r="A18109" i="4"/>
  <c r="B18099" i="4"/>
  <c r="D18067" i="4"/>
  <c r="A18045" i="4"/>
  <c r="A18024" i="4"/>
  <c r="B18024" i="4"/>
  <c r="D17972" i="4"/>
  <c r="A17949" i="4"/>
  <c r="A17908" i="4"/>
  <c r="D17908" i="4"/>
  <c r="A17774" i="4"/>
  <c r="B17774" i="4"/>
  <c r="B17746" i="4"/>
  <c r="B17671" i="4"/>
  <c r="A17671" i="4"/>
  <c r="D17671" i="4"/>
  <c r="D17596" i="4"/>
  <c r="A17596" i="4"/>
  <c r="A17593" i="4"/>
  <c r="D17580" i="4"/>
  <c r="A17580" i="4"/>
  <c r="A17471" i="4"/>
  <c r="B17471" i="4"/>
  <c r="D17471" i="4"/>
  <c r="D17465" i="4"/>
  <c r="B17465" i="4"/>
  <c r="A17407" i="4"/>
  <c r="A17378" i="4"/>
  <c r="B17378" i="4"/>
  <c r="D17378" i="4"/>
  <c r="A17322" i="4"/>
  <c r="B17322" i="4"/>
  <c r="D17322" i="4"/>
  <c r="D17284" i="4"/>
  <c r="B17284" i="4"/>
  <c r="A17125" i="4"/>
  <c r="B17125" i="4"/>
  <c r="B16979" i="4"/>
  <c r="A16979" i="4"/>
  <c r="D16979" i="4"/>
  <c r="D17285" i="4"/>
  <c r="B17285" i="4"/>
  <c r="B17028" i="4"/>
  <c r="A17028" i="4"/>
  <c r="D17028" i="4"/>
  <c r="B16818" i="4"/>
  <c r="D16818" i="4"/>
  <c r="A16793" i="4"/>
  <c r="D16793" i="4"/>
  <c r="B16600" i="4"/>
  <c r="D16600" i="4"/>
  <c r="B16259" i="4"/>
  <c r="D16259" i="4"/>
  <c r="B15847" i="4"/>
  <c r="A15847" i="4"/>
  <c r="A16996" i="4"/>
  <c r="B16996" i="4"/>
  <c r="D16996" i="4"/>
  <c r="A16972" i="4"/>
  <c r="B16972" i="4"/>
  <c r="D16972" i="4"/>
  <c r="A16961" i="4"/>
  <c r="B16961" i="4"/>
  <c r="A16897" i="4"/>
  <c r="B16897" i="4"/>
  <c r="B16804" i="4"/>
  <c r="A16804" i="4"/>
  <c r="D16804" i="4"/>
  <c r="D16711" i="4"/>
  <c r="A16711" i="4"/>
  <c r="B16640" i="4"/>
  <c r="A16640" i="4"/>
  <c r="A16625" i="4"/>
  <c r="D16625" i="4"/>
  <c r="A16599" i="4"/>
  <c r="B16599" i="4"/>
  <c r="D16599" i="4"/>
  <c r="A16419" i="4"/>
  <c r="B16419" i="4"/>
  <c r="D16419" i="4"/>
  <c r="D16400" i="4"/>
  <c r="A16400" i="4"/>
  <c r="B16400" i="4"/>
  <c r="B17561" i="4"/>
  <c r="A17543" i="4"/>
  <c r="A17537" i="4"/>
  <c r="A17521" i="4"/>
  <c r="A17468" i="4"/>
  <c r="A17460" i="4"/>
  <c r="A17423" i="4"/>
  <c r="B17394" i="4"/>
  <c r="B17386" i="4"/>
  <c r="A17375" i="4"/>
  <c r="B17326" i="4"/>
  <c r="A17290" i="4"/>
  <c r="A17264" i="4"/>
  <c r="B17264" i="4"/>
  <c r="B17200" i="4"/>
  <c r="D17200" i="4"/>
  <c r="A17192" i="4"/>
  <c r="D17168" i="4"/>
  <c r="B17146" i="4"/>
  <c r="A17129" i="4"/>
  <c r="B17129" i="4"/>
  <c r="D17095" i="4"/>
  <c r="D17077" i="4"/>
  <c r="D17066" i="4"/>
  <c r="D16961" i="4"/>
  <c r="D16945" i="4"/>
  <c r="D16897" i="4"/>
  <c r="B16625" i="4"/>
  <c r="A16527" i="4"/>
  <c r="D16527" i="4"/>
  <c r="B16527" i="4"/>
  <c r="B17628" i="4"/>
  <c r="B17578" i="4"/>
  <c r="A17574" i="4"/>
  <c r="B17556" i="4"/>
  <c r="B17529" i="4"/>
  <c r="B17524" i="4"/>
  <c r="A17516" i="4"/>
  <c r="D17511" i="4"/>
  <c r="B17455" i="4"/>
  <c r="D17441" i="4"/>
  <c r="B17433" i="4"/>
  <c r="D17369" i="4"/>
  <c r="D17365" i="4"/>
  <c r="B17344" i="4"/>
  <c r="D17333" i="4"/>
  <c r="D17299" i="4"/>
  <c r="D17275" i="4"/>
  <c r="D17264" i="4"/>
  <c r="A17171" i="4"/>
  <c r="B17171" i="4"/>
  <c r="D17135" i="4"/>
  <c r="D17129" i="4"/>
  <c r="D17111" i="4"/>
  <c r="B17081" i="4"/>
  <c r="A17081" i="4"/>
  <c r="A17066" i="4"/>
  <c r="D17050" i="4"/>
  <c r="B17019" i="4"/>
  <c r="A17019" i="4"/>
  <c r="D17019" i="4"/>
  <c r="A17007" i="4"/>
  <c r="B17007" i="4"/>
  <c r="B16988" i="4"/>
  <c r="A16988" i="4"/>
  <c r="D16965" i="4"/>
  <c r="B16945" i="4"/>
  <c r="D16939" i="4"/>
  <c r="A16902" i="4"/>
  <c r="B16867" i="4"/>
  <c r="A16867" i="4"/>
  <c r="D16867" i="4"/>
  <c r="D16780" i="4"/>
  <c r="B16780" i="4"/>
  <c r="A16748" i="4"/>
  <c r="D16748" i="4"/>
  <c r="A16702" i="4"/>
  <c r="D16702" i="4"/>
  <c r="D16662" i="4"/>
  <c r="B16662" i="4"/>
  <c r="A16609" i="4"/>
  <c r="D16609" i="4"/>
  <c r="A16179" i="4"/>
  <c r="B16179" i="4"/>
  <c r="B15967" i="4"/>
  <c r="A15967" i="4"/>
  <c r="D15967" i="4"/>
  <c r="D15600" i="4"/>
  <c r="A15600" i="4"/>
  <c r="A17853" i="4"/>
  <c r="D17842" i="4"/>
  <c r="D17838" i="4"/>
  <c r="D17804" i="4"/>
  <c r="D17796" i="4"/>
  <c r="B17768" i="4"/>
  <c r="D17748" i="4"/>
  <c r="D17744" i="4"/>
  <c r="D17713" i="4"/>
  <c r="D17687" i="4"/>
  <c r="D17682" i="4"/>
  <c r="D17679" i="4"/>
  <c r="D17674" i="4"/>
  <c r="D17655" i="4"/>
  <c r="D17631" i="4"/>
  <c r="B17612" i="4"/>
  <c r="B17586" i="4"/>
  <c r="A17556" i="4"/>
  <c r="D17545" i="4"/>
  <c r="B17532" i="4"/>
  <c r="A17529" i="4"/>
  <c r="A17524" i="4"/>
  <c r="B17511" i="4"/>
  <c r="A17502" i="4"/>
  <c r="A17484" i="4"/>
  <c r="D17463" i="4"/>
  <c r="A17455" i="4"/>
  <c r="B17450" i="4"/>
  <c r="A17441" i="4"/>
  <c r="A17433" i="4"/>
  <c r="B17428" i="4"/>
  <c r="D17425" i="4"/>
  <c r="D17417" i="4"/>
  <c r="B17365" i="4"/>
  <c r="A17337" i="4"/>
  <c r="A17333" i="4"/>
  <c r="B17299" i="4"/>
  <c r="D17253" i="4"/>
  <c r="B17234" i="4"/>
  <c r="A17234" i="4"/>
  <c r="D17234" i="4"/>
  <c r="D17194" i="4"/>
  <c r="D17171" i="4"/>
  <c r="A17150" i="4"/>
  <c r="A17111" i="4"/>
  <c r="D17081" i="4"/>
  <c r="A17050" i="4"/>
  <c r="B17043" i="4"/>
  <c r="B17025" i="4"/>
  <c r="D17007" i="4"/>
  <c r="D16988" i="4"/>
  <c r="B16965" i="4"/>
  <c r="A16939" i="4"/>
  <c r="B16923" i="4"/>
  <c r="A16923" i="4"/>
  <c r="D16923" i="4"/>
  <c r="A16780" i="4"/>
  <c r="D16761" i="4"/>
  <c r="A16761" i="4"/>
  <c r="B16761" i="4"/>
  <c r="B16748" i="4"/>
  <c r="B16702" i="4"/>
  <c r="A16662" i="4"/>
  <c r="B16609" i="4"/>
  <c r="B16192" i="4"/>
  <c r="A16192" i="4"/>
  <c r="B17965" i="4"/>
  <c r="D17956" i="4"/>
  <c r="D17952" i="4"/>
  <c r="D17948" i="4"/>
  <c r="D17938" i="4"/>
  <c r="D17920" i="4"/>
  <c r="B17885" i="4"/>
  <c r="B17861" i="4"/>
  <c r="B17856" i="4"/>
  <c r="B17842" i="4"/>
  <c r="B17838" i="4"/>
  <c r="B17813" i="4"/>
  <c r="A17768" i="4"/>
  <c r="B17744" i="4"/>
  <c r="B17713" i="4"/>
  <c r="B17687" i="4"/>
  <c r="B17682" i="4"/>
  <c r="B17679" i="4"/>
  <c r="B17674" i="4"/>
  <c r="B17655" i="4"/>
  <c r="B17631" i="4"/>
  <c r="A17612" i="4"/>
  <c r="B17545" i="4"/>
  <c r="A17532" i="4"/>
  <c r="D17466" i="4"/>
  <c r="B17458" i="4"/>
  <c r="A17436" i="4"/>
  <c r="A17428" i="4"/>
  <c r="B17425" i="4"/>
  <c r="B17417" i="4"/>
  <c r="B17393" i="4"/>
  <c r="B17388" i="4"/>
  <c r="D17385" i="4"/>
  <c r="B17377" i="4"/>
  <c r="B17328" i="4"/>
  <c r="D17324" i="4"/>
  <c r="D17314" i="4"/>
  <c r="A17277" i="4"/>
  <c r="B17277" i="4"/>
  <c r="D17274" i="4"/>
  <c r="B17253" i="4"/>
  <c r="B17207" i="4"/>
  <c r="A17207" i="4"/>
  <c r="D17207" i="4"/>
  <c r="B17194" i="4"/>
  <c r="D17184" i="4"/>
  <c r="D16948" i="4"/>
  <c r="D16876" i="4"/>
  <c r="A16876" i="4"/>
  <c r="D16841" i="4"/>
  <c r="A16841" i="4"/>
  <c r="D16753" i="4"/>
  <c r="B16753" i="4"/>
  <c r="B16715" i="4"/>
  <c r="A16715" i="4"/>
  <c r="A16615" i="4"/>
  <c r="B16615" i="4"/>
  <c r="D16582" i="4"/>
  <c r="A16582" i="4"/>
  <c r="B16582" i="4"/>
  <c r="D16456" i="4"/>
  <c r="A16456" i="4"/>
  <c r="D16016" i="4"/>
  <c r="A16016" i="4"/>
  <c r="B16016" i="4"/>
  <c r="D18003" i="4"/>
  <c r="D17988" i="4"/>
  <c r="D17984" i="4"/>
  <c r="A17965" i="4"/>
  <c r="B17952" i="4"/>
  <c r="B17938" i="4"/>
  <c r="B17933" i="4"/>
  <c r="D17924" i="4"/>
  <c r="D17916" i="4"/>
  <c r="D17906" i="4"/>
  <c r="A17885" i="4"/>
  <c r="D17878" i="4"/>
  <c r="B17864" i="4"/>
  <c r="A17861" i="4"/>
  <c r="A17856" i="4"/>
  <c r="D17846" i="4"/>
  <c r="A17813" i="4"/>
  <c r="B17782" i="4"/>
  <c r="D17776" i="4"/>
  <c r="B17721" i="4"/>
  <c r="B17690" i="4"/>
  <c r="A17658" i="4"/>
  <c r="B17634" i="4"/>
  <c r="B17607" i="4"/>
  <c r="D17601" i="4"/>
  <c r="D17585" i="4"/>
  <c r="A17572" i="4"/>
  <c r="D17562" i="4"/>
  <c r="B17514" i="4"/>
  <c r="B17466" i="4"/>
  <c r="A17388" i="4"/>
  <c r="A17377" i="4"/>
  <c r="A17328" i="4"/>
  <c r="A17314" i="4"/>
  <c r="A17274" i="4"/>
  <c r="B17252" i="4"/>
  <c r="A17252" i="4"/>
  <c r="A17059" i="4"/>
  <c r="B17059" i="4"/>
  <c r="D17059" i="4"/>
  <c r="A17011" i="4"/>
  <c r="B17011" i="4"/>
  <c r="B16993" i="4"/>
  <c r="A16993" i="4"/>
  <c r="D16993" i="4"/>
  <c r="A16969" i="4"/>
  <c r="B16969" i="4"/>
  <c r="D16969" i="4"/>
  <c r="B16948" i="4"/>
  <c r="A16905" i="4"/>
  <c r="B16905" i="4"/>
  <c r="D16905" i="4"/>
  <c r="B16859" i="4"/>
  <c r="A16859" i="4"/>
  <c r="D16859" i="4"/>
  <c r="B16834" i="4"/>
  <c r="D16834" i="4"/>
  <c r="A16801" i="4"/>
  <c r="B16801" i="4"/>
  <c r="A16732" i="4"/>
  <c r="B16732" i="4"/>
  <c r="D16732" i="4"/>
  <c r="D16679" i="4"/>
  <c r="A16679" i="4"/>
  <c r="D16643" i="4"/>
  <c r="A16643" i="4"/>
  <c r="B16439" i="4"/>
  <c r="A16439" i="4"/>
  <c r="D16439" i="4"/>
  <c r="D16432" i="4"/>
  <c r="B16432" i="4"/>
  <c r="A16138" i="4"/>
  <c r="B16138" i="4"/>
  <c r="D16138" i="4"/>
  <c r="A16090" i="4"/>
  <c r="B16090" i="4"/>
  <c r="D16090" i="4"/>
  <c r="B15898" i="4"/>
  <c r="A15898" i="4"/>
  <c r="B15518" i="4"/>
  <c r="A15518" i="4"/>
  <c r="D15518" i="4"/>
  <c r="D16264" i="4"/>
  <c r="A16264" i="4"/>
  <c r="B16264" i="4"/>
  <c r="A16232" i="4"/>
  <c r="B16232" i="4"/>
  <c r="A16122" i="4"/>
  <c r="D16122" i="4"/>
  <c r="A15986" i="4"/>
  <c r="B15986" i="4"/>
  <c r="D15826" i="4"/>
  <c r="B15826" i="4"/>
  <c r="D15783" i="4"/>
  <c r="A15783" i="4"/>
  <c r="B15783" i="4"/>
  <c r="A15728" i="4"/>
  <c r="D15728" i="4"/>
  <c r="A15575" i="4"/>
  <c r="D15575" i="4"/>
  <c r="D15460" i="4"/>
  <c r="A15460" i="4"/>
  <c r="A15249" i="4"/>
  <c r="B15249" i="4"/>
  <c r="D15249" i="4"/>
  <c r="B16836" i="4"/>
  <c r="B16788" i="4"/>
  <c r="A16756" i="4"/>
  <c r="A16730" i="4"/>
  <c r="A16705" i="4"/>
  <c r="A16670" i="4"/>
  <c r="A16665" i="4"/>
  <c r="A16657" i="4"/>
  <c r="A16541" i="4"/>
  <c r="D16541" i="4"/>
  <c r="A16493" i="4"/>
  <c r="D16493" i="4"/>
  <c r="B16449" i="4"/>
  <c r="A16449" i="4"/>
  <c r="A16290" i="4"/>
  <c r="D16232" i="4"/>
  <c r="D16128" i="4"/>
  <c r="A16128" i="4"/>
  <c r="D16008" i="4"/>
  <c r="D15986" i="4"/>
  <c r="A15952" i="4"/>
  <c r="B15952" i="4"/>
  <c r="D15952" i="4"/>
  <c r="B15702" i="4"/>
  <c r="D15702" i="4"/>
  <c r="B15635" i="4"/>
  <c r="D15438" i="4"/>
  <c r="A15438" i="4"/>
  <c r="B15438" i="4"/>
  <c r="A15264" i="4"/>
  <c r="B15264" i="4"/>
  <c r="D15264" i="4"/>
  <c r="A15256" i="4"/>
  <c r="D15256" i="4"/>
  <c r="B17119" i="4"/>
  <c r="B17114" i="4"/>
  <c r="D17105" i="4"/>
  <c r="D17089" i="4"/>
  <c r="D17065" i="4"/>
  <c r="B17062" i="4"/>
  <c r="D17055" i="4"/>
  <c r="D17037" i="4"/>
  <c r="B16964" i="4"/>
  <c r="D16955" i="4"/>
  <c r="D16930" i="4"/>
  <c r="D16914" i="4"/>
  <c r="B16900" i="4"/>
  <c r="D16891" i="4"/>
  <c r="D16817" i="4"/>
  <c r="D16812" i="4"/>
  <c r="D16809" i="4"/>
  <c r="D16779" i="4"/>
  <c r="D16769" i="4"/>
  <c r="A16747" i="4"/>
  <c r="B16737" i="4"/>
  <c r="A16689" i="4"/>
  <c r="D16673" i="4"/>
  <c r="D16652" i="4"/>
  <c r="B16647" i="4"/>
  <c r="D16638" i="4"/>
  <c r="D16613" i="4"/>
  <c r="B16593" i="4"/>
  <c r="A16587" i="4"/>
  <c r="D16568" i="4"/>
  <c r="A16568" i="4"/>
  <c r="B16541" i="4"/>
  <c r="A16517" i="4"/>
  <c r="D16511" i="4"/>
  <c r="D16504" i="4"/>
  <c r="A16504" i="4"/>
  <c r="B16493" i="4"/>
  <c r="A16467" i="4"/>
  <c r="D16202" i="4"/>
  <c r="A16202" i="4"/>
  <c r="B16128" i="4"/>
  <c r="B16072" i="4"/>
  <c r="A16072" i="4"/>
  <c r="D16041" i="4"/>
  <c r="B15871" i="4"/>
  <c r="A15871" i="4"/>
  <c r="D15871" i="4"/>
  <c r="B15774" i="4"/>
  <c r="A15774" i="4"/>
  <c r="D15734" i="4"/>
  <c r="A15734" i="4"/>
  <c r="B15734" i="4"/>
  <c r="D15603" i="4"/>
  <c r="B15603" i="4"/>
  <c r="D15531" i="4"/>
  <c r="A15531" i="4"/>
  <c r="B15531" i="4"/>
  <c r="A15490" i="4"/>
  <c r="B15490" i="4"/>
  <c r="A15415" i="4"/>
  <c r="B15415" i="4"/>
  <c r="A15379" i="4"/>
  <c r="B15379" i="4"/>
  <c r="D15379" i="4"/>
  <c r="A15142" i="4"/>
  <c r="B15142" i="4"/>
  <c r="D15142" i="4"/>
  <c r="B17196" i="4"/>
  <c r="D17193" i="4"/>
  <c r="D17185" i="4"/>
  <c r="D17175" i="4"/>
  <c r="D17162" i="4"/>
  <c r="D17153" i="4"/>
  <c r="D17145" i="4"/>
  <c r="B17132" i="4"/>
  <c r="A17114" i="4"/>
  <c r="B17109" i="4"/>
  <c r="B17105" i="4"/>
  <c r="B17089" i="4"/>
  <c r="B17084" i="4"/>
  <c r="D17075" i="4"/>
  <c r="B17065" i="4"/>
  <c r="A17062" i="4"/>
  <c r="D17051" i="4"/>
  <c r="D17041" i="4"/>
  <c r="B17022" i="4"/>
  <c r="D17010" i="4"/>
  <c r="B16982" i="4"/>
  <c r="A16964" i="4"/>
  <c r="D16947" i="4"/>
  <c r="D16940" i="4"/>
  <c r="D16937" i="4"/>
  <c r="A16930" i="4"/>
  <c r="D16908" i="4"/>
  <c r="A16900" i="4"/>
  <c r="A16870" i="4"/>
  <c r="D16826" i="4"/>
  <c r="B16817" i="4"/>
  <c r="B16812" i="4"/>
  <c r="B16809" i="4"/>
  <c r="D16787" i="4"/>
  <c r="A16779" i="4"/>
  <c r="A16769" i="4"/>
  <c r="B16740" i="4"/>
  <c r="A16737" i="4"/>
  <c r="B16704" i="4"/>
  <c r="B16673" i="4"/>
  <c r="B16638" i="4"/>
  <c r="B16627" i="4"/>
  <c r="B16617" i="4"/>
  <c r="B16511" i="4"/>
  <c r="A16442" i="4"/>
  <c r="D16442" i="4"/>
  <c r="D16435" i="4"/>
  <c r="A16435" i="4"/>
  <c r="B16294" i="4"/>
  <c r="A16294" i="4"/>
  <c r="D16294" i="4"/>
  <c r="A16243" i="4"/>
  <c r="B16202" i="4"/>
  <c r="D16072" i="4"/>
  <c r="A15686" i="4"/>
  <c r="B15686" i="4"/>
  <c r="D15686" i="4"/>
  <c r="D15640" i="4"/>
  <c r="A15640" i="4"/>
  <c r="A15622" i="4"/>
  <c r="B15622" i="4"/>
  <c r="B15579" i="4"/>
  <c r="D15304" i="4"/>
  <c r="B15304" i="4"/>
  <c r="B17255" i="4"/>
  <c r="A17247" i="4"/>
  <c r="D17237" i="4"/>
  <c r="D17226" i="4"/>
  <c r="D17202" i="4"/>
  <c r="A17196" i="4"/>
  <c r="B17193" i="4"/>
  <c r="B17185" i="4"/>
  <c r="B17180" i="4"/>
  <c r="A17175" i="4"/>
  <c r="A17166" i="4"/>
  <c r="B17162" i="4"/>
  <c r="B17153" i="4"/>
  <c r="B17145" i="4"/>
  <c r="A17132" i="4"/>
  <c r="D17122" i="4"/>
  <c r="D17079" i="4"/>
  <c r="A17075" i="4"/>
  <c r="D17067" i="4"/>
  <c r="B17051" i="4"/>
  <c r="B17041" i="4"/>
  <c r="B17031" i="4"/>
  <c r="A17022" i="4"/>
  <c r="D17005" i="4"/>
  <c r="A16954" i="4"/>
  <c r="A16947" i="4"/>
  <c r="D16943" i="4"/>
  <c r="B16940" i="4"/>
  <c r="B16937" i="4"/>
  <c r="D16932" i="4"/>
  <c r="B16908" i="4"/>
  <c r="A16883" i="4"/>
  <c r="D16866" i="4"/>
  <c r="D16849" i="4"/>
  <c r="B16844" i="4"/>
  <c r="D16835" i="4"/>
  <c r="A16826" i="4"/>
  <c r="D16794" i="4"/>
  <c r="A16787" i="4"/>
  <c r="B16772" i="4"/>
  <c r="D16754" i="4"/>
  <c r="A16746" i="4"/>
  <c r="A16740" i="4"/>
  <c r="D16708" i="4"/>
  <c r="A16676" i="4"/>
  <c r="B16663" i="4"/>
  <c r="B16659" i="4"/>
  <c r="D16646" i="4"/>
  <c r="B16631" i="4"/>
  <c r="A16627" i="4"/>
  <c r="A16617" i="4"/>
  <c r="B16606" i="4"/>
  <c r="D16534" i="4"/>
  <c r="D16522" i="4"/>
  <c r="A16522" i="4"/>
  <c r="B16435" i="4"/>
  <c r="A16410" i="4"/>
  <c r="D16410" i="4"/>
  <c r="D16368" i="4"/>
  <c r="A16368" i="4"/>
  <c r="B16368" i="4"/>
  <c r="A16327" i="4"/>
  <c r="D16307" i="4"/>
  <c r="A16168" i="4"/>
  <c r="B16168" i="4"/>
  <c r="D16168" i="4"/>
  <c r="B16112" i="4"/>
  <c r="A16112" i="4"/>
  <c r="B15759" i="4"/>
  <c r="A15759" i="4"/>
  <c r="D15759" i="4"/>
  <c r="D15659" i="4"/>
  <c r="B15659" i="4"/>
  <c r="D15622" i="4"/>
  <c r="A15608" i="4"/>
  <c r="B15585" i="4"/>
  <c r="B15557" i="4"/>
  <c r="A15557" i="4"/>
  <c r="D15557" i="4"/>
  <c r="D17147" i="4"/>
  <c r="D17136" i="4"/>
  <c r="A17096" i="4"/>
  <c r="D17091" i="4"/>
  <c r="D17083" i="4"/>
  <c r="B17070" i="4"/>
  <c r="B17067" i="4"/>
  <c r="D17058" i="4"/>
  <c r="D17053" i="4"/>
  <c r="D17012" i="4"/>
  <c r="B17009" i="4"/>
  <c r="B17005" i="4"/>
  <c r="B16943" i="4"/>
  <c r="B16932" i="4"/>
  <c r="A16866" i="4"/>
  <c r="B16849" i="4"/>
  <c r="A16844" i="4"/>
  <c r="A16835" i="4"/>
  <c r="A16794" i="4"/>
  <c r="A16754" i="4"/>
  <c r="D16731" i="4"/>
  <c r="D16722" i="4"/>
  <c r="A16712" i="4"/>
  <c r="B16703" i="4"/>
  <c r="A16663" i="4"/>
  <c r="A16659" i="4"/>
  <c r="D16637" i="4"/>
  <c r="A16631" i="4"/>
  <c r="A16606" i="4"/>
  <c r="B16561" i="4"/>
  <c r="B16509" i="4"/>
  <c r="A16509" i="4"/>
  <c r="A16470" i="4"/>
  <c r="B16470" i="4"/>
  <c r="A16441" i="4"/>
  <c r="D16421" i="4"/>
  <c r="B16421" i="4"/>
  <c r="A16382" i="4"/>
  <c r="D16112" i="4"/>
  <c r="A15692" i="4"/>
  <c r="D15692" i="4"/>
  <c r="D15476" i="4"/>
  <c r="B15476" i="4"/>
  <c r="B15215" i="4"/>
  <c r="D15215" i="4"/>
  <c r="B15207" i="4"/>
  <c r="D15207" i="4"/>
  <c r="A24551" i="4"/>
  <c r="B24551" i="4"/>
  <c r="D24504" i="4"/>
  <c r="A24504" i="4"/>
  <c r="B24504" i="4"/>
  <c r="B16066" i="4"/>
  <c r="A16050" i="4"/>
  <c r="B16045" i="4"/>
  <c r="B16040" i="4"/>
  <c r="B16011" i="4"/>
  <c r="D16002" i="4"/>
  <c r="B15997" i="4"/>
  <c r="D15990" i="4"/>
  <c r="D15970" i="4"/>
  <c r="D15955" i="4"/>
  <c r="D15947" i="4"/>
  <c r="D15855" i="4"/>
  <c r="D15849" i="4"/>
  <c r="A15821" i="4"/>
  <c r="B15810" i="4"/>
  <c r="A15754" i="4"/>
  <c r="D15743" i="4"/>
  <c r="B15740" i="4"/>
  <c r="D15717" i="4"/>
  <c r="D15708" i="4"/>
  <c r="A15677" i="4"/>
  <c r="B15630" i="4"/>
  <c r="B15612" i="4"/>
  <c r="D15607" i="4"/>
  <c r="D15599" i="4"/>
  <c r="A15568" i="4"/>
  <c r="D15543" i="4"/>
  <c r="A15539" i="4"/>
  <c r="D15534" i="4"/>
  <c r="A15513" i="4"/>
  <c r="D15510" i="4"/>
  <c r="B15498" i="4"/>
  <c r="A15485" i="4"/>
  <c r="B15470" i="4"/>
  <c r="D15454" i="4"/>
  <c r="D15425" i="4"/>
  <c r="B15337" i="4"/>
  <c r="A15326" i="4"/>
  <c r="A15272" i="4"/>
  <c r="D15272" i="4"/>
  <c r="A15207" i="4"/>
  <c r="B15200" i="4"/>
  <c r="A15200" i="4"/>
  <c r="A15160" i="4"/>
  <c r="B15160" i="4"/>
  <c r="D15160" i="4"/>
  <c r="A24584" i="4"/>
  <c r="B24584" i="4"/>
  <c r="D24584" i="4"/>
  <c r="B24565" i="4"/>
  <c r="A24565" i="4"/>
  <c r="D16336" i="4"/>
  <c r="B16320" i="4"/>
  <c r="B16315" i="4"/>
  <c r="A16207" i="4"/>
  <c r="A16143" i="4"/>
  <c r="A16117" i="4"/>
  <c r="A16095" i="4"/>
  <c r="A16066" i="4"/>
  <c r="A16040" i="4"/>
  <c r="D16006" i="4"/>
  <c r="A16002" i="4"/>
  <c r="A15990" i="4"/>
  <c r="D15974" i="4"/>
  <c r="B15970" i="4"/>
  <c r="A15955" i="4"/>
  <c r="B15907" i="4"/>
  <c r="A15865" i="4"/>
  <c r="A15855" i="4"/>
  <c r="B15849" i="4"/>
  <c r="D15839" i="4"/>
  <c r="D15830" i="4"/>
  <c r="A15810" i="4"/>
  <c r="A15790" i="4"/>
  <c r="A15786" i="4"/>
  <c r="D15776" i="4"/>
  <c r="B15773" i="4"/>
  <c r="B15743" i="4"/>
  <c r="A15717" i="4"/>
  <c r="D15701" i="4"/>
  <c r="D15652" i="4"/>
  <c r="B15643" i="4"/>
  <c r="B15625" i="4"/>
  <c r="B15607" i="4"/>
  <c r="D15588" i="4"/>
  <c r="D15577" i="4"/>
  <c r="B15534" i="4"/>
  <c r="D15502" i="4"/>
  <c r="B15479" i="4"/>
  <c r="A15470" i="4"/>
  <c r="B15441" i="4"/>
  <c r="A15441" i="4"/>
  <c r="B15425" i="4"/>
  <c r="B15414" i="4"/>
  <c r="A15288" i="4"/>
  <c r="B15288" i="4"/>
  <c r="B15254" i="4"/>
  <c r="A15254" i="4"/>
  <c r="D15254" i="4"/>
  <c r="A15232" i="4"/>
  <c r="D15232" i="4"/>
  <c r="A15166" i="4"/>
  <c r="B15166" i="4"/>
  <c r="D15128" i="4"/>
  <c r="B24541" i="4"/>
  <c r="A24541" i="4"/>
  <c r="D24541" i="4"/>
  <c r="D16422" i="4"/>
  <c r="D16403" i="4"/>
  <c r="B16392" i="4"/>
  <c r="A16360" i="4"/>
  <c r="B16354" i="4"/>
  <c r="B16336" i="4"/>
  <c r="A16320" i="4"/>
  <c r="B16297" i="4"/>
  <c r="A16225" i="4"/>
  <c r="B16219" i="4"/>
  <c r="D16194" i="4"/>
  <c r="A16184" i="4"/>
  <c r="B16131" i="4"/>
  <c r="A16127" i="4"/>
  <c r="B16070" i="4"/>
  <c r="A16054" i="4"/>
  <c r="D16015" i="4"/>
  <c r="B16006" i="4"/>
  <c r="A15979" i="4"/>
  <c r="B15974" i="4"/>
  <c r="B15960" i="4"/>
  <c r="B15923" i="4"/>
  <c r="A15907" i="4"/>
  <c r="A15901" i="4"/>
  <c r="A15839" i="4"/>
  <c r="D15833" i="4"/>
  <c r="A15824" i="4"/>
  <c r="D15813" i="4"/>
  <c r="D15805" i="4"/>
  <c r="D15792" i="4"/>
  <c r="B15776" i="4"/>
  <c r="A15773" i="4"/>
  <c r="D15767" i="4"/>
  <c r="A15758" i="4"/>
  <c r="A15726" i="4"/>
  <c r="B15710" i="4"/>
  <c r="B15695" i="4"/>
  <c r="D15662" i="4"/>
  <c r="B15652" i="4"/>
  <c r="A15643" i="4"/>
  <c r="A15625" i="4"/>
  <c r="B15615" i="4"/>
  <c r="B15611" i="4"/>
  <c r="D15601" i="4"/>
  <c r="D15582" i="4"/>
  <c r="B15577" i="4"/>
  <c r="D15567" i="4"/>
  <c r="B15542" i="4"/>
  <c r="A15502" i="4"/>
  <c r="B15488" i="4"/>
  <c r="B15474" i="4"/>
  <c r="D15441" i="4"/>
  <c r="A15414" i="4"/>
  <c r="B15403" i="4"/>
  <c r="B15390" i="4"/>
  <c r="A15383" i="4"/>
  <c r="D15288" i="4"/>
  <c r="A15238" i="4"/>
  <c r="D15238" i="4"/>
  <c r="B15232" i="4"/>
  <c r="D15185" i="4"/>
  <c r="D15179" i="4"/>
  <c r="A15179" i="4"/>
  <c r="B15179" i="4"/>
  <c r="A24526" i="4"/>
  <c r="B24526" i="4"/>
  <c r="D24526" i="4"/>
  <c r="B15377" i="4"/>
  <c r="A15377" i="4"/>
  <c r="D15171" i="4"/>
  <c r="B15171" i="4"/>
  <c r="A24568" i="4"/>
  <c r="B24568" i="4"/>
  <c r="A16453" i="4"/>
  <c r="A16408" i="4"/>
  <c r="A16378" i="4"/>
  <c r="A16359" i="4"/>
  <c r="A16329" i="4"/>
  <c r="D16323" i="4"/>
  <c r="D16319" i="4"/>
  <c r="D16234" i="4"/>
  <c r="A16199" i="4"/>
  <c r="B16141" i="4"/>
  <c r="B16109" i="4"/>
  <c r="B16098" i="4"/>
  <c r="B16093" i="4"/>
  <c r="A16025" i="4"/>
  <c r="A16009" i="4"/>
  <c r="D15983" i="4"/>
  <c r="B15963" i="4"/>
  <c r="A15939" i="4"/>
  <c r="B15933" i="4"/>
  <c r="A15917" i="4"/>
  <c r="D15878" i="4"/>
  <c r="B15869" i="4"/>
  <c r="D15848" i="4"/>
  <c r="A15828" i="4"/>
  <c r="D15823" i="4"/>
  <c r="D15784" i="4"/>
  <c r="A15752" i="4"/>
  <c r="A15746" i="4"/>
  <c r="A15720" i="4"/>
  <c r="B15700" i="4"/>
  <c r="B15679" i="4"/>
  <c r="B15655" i="4"/>
  <c r="B15636" i="4"/>
  <c r="B15628" i="4"/>
  <c r="D15620" i="4"/>
  <c r="D15614" i="4"/>
  <c r="D15596" i="4"/>
  <c r="A15536" i="4"/>
  <c r="D15533" i="4"/>
  <c r="D15495" i="4"/>
  <c r="A15492" i="4"/>
  <c r="A15478" i="4"/>
  <c r="B15468" i="4"/>
  <c r="B15456" i="4"/>
  <c r="B15451" i="4"/>
  <c r="D15444" i="4"/>
  <c r="A15435" i="4"/>
  <c r="D15406" i="4"/>
  <c r="A15339" i="4"/>
  <c r="D15339" i="4"/>
  <c r="A15334" i="4"/>
  <c r="D15334" i="4"/>
  <c r="B15318" i="4"/>
  <c r="B15293" i="4"/>
  <c r="A15171" i="4"/>
  <c r="D24588" i="4"/>
  <c r="A24588" i="4"/>
  <c r="B24588" i="4"/>
  <c r="D24568" i="4"/>
  <c r="D15422" i="4"/>
  <c r="A15406" i="4"/>
  <c r="B15393" i="4"/>
  <c r="A15393" i="4"/>
  <c r="A15216" i="4"/>
  <c r="D15216" i="4"/>
  <c r="B15189" i="4"/>
  <c r="A15189" i="4"/>
  <c r="D24572" i="4"/>
  <c r="A24572" i="4"/>
  <c r="D24561" i="4"/>
  <c r="A24561" i="4"/>
  <c r="A24494" i="4"/>
  <c r="B24494" i="4"/>
  <c r="D24494" i="4"/>
  <c r="B24438" i="4"/>
  <c r="D24434" i="4"/>
  <c r="B24409" i="4"/>
  <c r="D24404" i="4"/>
  <c r="D24386" i="4"/>
  <c r="D24376" i="4"/>
  <c r="A24374" i="4"/>
  <c r="D24359" i="4"/>
  <c r="B24353" i="4"/>
  <c r="B24324" i="4"/>
  <c r="D24290" i="4"/>
  <c r="D24280" i="4"/>
  <c r="D24277" i="4"/>
  <c r="D24239" i="4"/>
  <c r="D24518" i="4"/>
  <c r="B24515" i="4"/>
  <c r="B24507" i="4"/>
  <c r="D24500" i="4"/>
  <c r="D24497" i="4"/>
  <c r="B24480" i="4"/>
  <c r="D24476" i="4"/>
  <c r="D24468" i="4"/>
  <c r="D24460" i="4"/>
  <c r="D24452" i="4"/>
  <c r="B24434" i="4"/>
  <c r="B24430" i="4"/>
  <c r="A24409" i="4"/>
  <c r="B24404" i="4"/>
  <c r="B24401" i="4"/>
  <c r="B24386" i="4"/>
  <c r="D24379" i="4"/>
  <c r="B24376" i="4"/>
  <c r="B24369" i="4"/>
  <c r="B24359" i="4"/>
  <c r="B24356" i="4"/>
  <c r="A24353" i="4"/>
  <c r="B24340" i="4"/>
  <c r="D24333" i="4"/>
  <c r="D24327" i="4"/>
  <c r="A24324" i="4"/>
  <c r="B24320" i="4"/>
  <c r="D24317" i="4"/>
  <c r="D24311" i="4"/>
  <c r="B24308" i="4"/>
  <c r="B24300" i="4"/>
  <c r="B24290" i="4"/>
  <c r="B24280" i="4"/>
  <c r="B24260" i="4"/>
  <c r="D24242" i="4"/>
  <c r="B24239" i="4"/>
  <c r="D24218" i="4"/>
  <c r="B24518" i="4"/>
  <c r="A24515" i="4"/>
  <c r="A24507" i="4"/>
  <c r="B24500" i="4"/>
  <c r="B24476" i="4"/>
  <c r="B24468" i="4"/>
  <c r="B24460" i="4"/>
  <c r="B24452" i="4"/>
  <c r="A24430" i="4"/>
  <c r="A24401" i="4"/>
  <c r="A24369" i="4"/>
  <c r="A24356" i="4"/>
  <c r="A24340" i="4"/>
  <c r="B24333" i="4"/>
  <c r="B24327" i="4"/>
  <c r="B24317" i="4"/>
  <c r="B24311" i="4"/>
  <c r="A24308" i="4"/>
  <c r="A24300" i="4"/>
  <c r="B24276" i="4"/>
  <c r="A24260" i="4"/>
  <c r="A24257" i="4"/>
  <c r="B24242" i="4"/>
  <c r="D24231" i="4"/>
  <c r="B24228" i="4"/>
  <c r="A24225" i="4"/>
  <c r="D24221" i="4"/>
  <c r="B24218" i="4"/>
  <c r="B15174" i="4"/>
  <c r="B15144" i="4"/>
  <c r="A15131" i="4"/>
  <c r="B24604" i="4"/>
  <c r="A24601" i="4"/>
  <c r="D24597" i="4"/>
  <c r="B24594" i="4"/>
  <c r="B24591" i="4"/>
  <c r="B24577" i="4"/>
  <c r="D24574" i="4"/>
  <c r="D24557" i="4"/>
  <c r="B24550" i="4"/>
  <c r="A24547" i="4"/>
  <c r="A24533" i="4"/>
  <c r="A24529" i="4"/>
  <c r="D24510" i="4"/>
  <c r="B24496" i="4"/>
  <c r="B24489" i="4"/>
  <c r="B24486" i="4"/>
  <c r="A24483" i="4"/>
  <c r="A24473" i="4"/>
  <c r="A24465" i="4"/>
  <c r="A24457" i="4"/>
  <c r="A24449" i="4"/>
  <c r="B24444" i="4"/>
  <c r="B24441" i="4"/>
  <c r="D24436" i="4"/>
  <c r="B24426" i="4"/>
  <c r="D24418" i="4"/>
  <c r="B24396" i="4"/>
  <c r="B24393" i="4"/>
  <c r="D24388" i="4"/>
  <c r="B24378" i="4"/>
  <c r="A24365" i="4"/>
  <c r="D24352" i="4"/>
  <c r="B24346" i="4"/>
  <c r="B24343" i="4"/>
  <c r="B24330" i="4"/>
  <c r="D24319" i="4"/>
  <c r="B24314" i="4"/>
  <c r="D24303" i="4"/>
  <c r="B24296" i="4"/>
  <c r="B24292" i="4"/>
  <c r="D24282" i="4"/>
  <c r="D24279" i="4"/>
  <c r="A24276" i="4"/>
  <c r="D24269" i="4"/>
  <c r="D24263" i="4"/>
  <c r="B24252" i="4"/>
  <c r="A24249" i="4"/>
  <c r="B24245" i="4"/>
  <c r="D24234" i="4"/>
  <c r="B24231" i="4"/>
  <c r="A24228" i="4"/>
  <c r="B24221" i="4"/>
  <c r="B24215" i="4"/>
  <c r="A24604" i="4"/>
  <c r="B24597" i="4"/>
  <c r="B24574" i="4"/>
  <c r="A24557" i="4"/>
  <c r="B24510" i="4"/>
  <c r="A24496" i="4"/>
  <c r="A24489" i="4"/>
  <c r="A24441" i="4"/>
  <c r="B24436" i="4"/>
  <c r="B24418" i="4"/>
  <c r="A24393" i="4"/>
  <c r="B24388" i="4"/>
  <c r="A24378" i="4"/>
  <c r="B24352" i="4"/>
  <c r="D24335" i="4"/>
  <c r="D24322" i="4"/>
  <c r="B24319" i="4"/>
  <c r="B24303" i="4"/>
  <c r="A24292" i="4"/>
  <c r="B24285" i="4"/>
  <c r="B24282" i="4"/>
  <c r="B24279" i="4"/>
  <c r="B24269" i="4"/>
  <c r="D24266" i="4"/>
  <c r="B24263" i="4"/>
  <c r="A24252" i="4"/>
  <c r="B24234" i="4"/>
  <c r="A24215" i="4"/>
  <c r="A15320" i="4"/>
  <c r="B15291" i="4"/>
  <c r="A15271" i="4"/>
  <c r="D15257" i="4"/>
  <c r="B15224" i="4"/>
  <c r="D15214" i="4"/>
  <c r="D15209" i="4"/>
  <c r="D15192" i="4"/>
  <c r="D15182" i="4"/>
  <c r="B15134" i="4"/>
  <c r="A15125" i="4"/>
  <c r="D24607" i="4"/>
  <c r="D24586" i="4"/>
  <c r="B24579" i="4"/>
  <c r="B24570" i="4"/>
  <c r="D24566" i="4"/>
  <c r="A24563" i="4"/>
  <c r="B24559" i="4"/>
  <c r="A24553" i="4"/>
  <c r="B24542" i="4"/>
  <c r="A24539" i="4"/>
  <c r="A24525" i="4"/>
  <c r="A24521" i="4"/>
  <c r="B24505" i="4"/>
  <c r="B24502" i="4"/>
  <c r="A24499" i="4"/>
  <c r="A24478" i="4"/>
  <c r="A24433" i="4"/>
  <c r="D24428" i="4"/>
  <c r="B24410" i="4"/>
  <c r="B24406" i="4"/>
  <c r="D24402" i="4"/>
  <c r="A24385" i="4"/>
  <c r="B24375" i="4"/>
  <c r="D24367" i="4"/>
  <c r="B24364" i="4"/>
  <c r="A24361" i="4"/>
  <c r="D24338" i="4"/>
  <c r="B24335" i="4"/>
  <c r="B24332" i="4"/>
  <c r="B24322" i="4"/>
  <c r="B24316" i="4"/>
  <c r="D24306" i="4"/>
  <c r="D24298" i="4"/>
  <c r="D24295" i="4"/>
  <c r="D24288" i="4"/>
  <c r="A24285" i="4"/>
  <c r="B24266" i="4"/>
  <c r="D24255" i="4"/>
  <c r="B24244" i="4"/>
  <c r="A24241" i="4"/>
  <c r="B24237" i="4"/>
  <c r="B24220" i="4"/>
  <c r="A24217" i="4"/>
  <c r="D15380" i="4"/>
  <c r="B15373" i="4"/>
  <c r="D15368" i="4"/>
  <c r="A15349" i="4"/>
  <c r="D15328" i="4"/>
  <c r="A15291" i="4"/>
  <c r="B15257" i="4"/>
  <c r="D15240" i="4"/>
  <c r="B15209" i="4"/>
  <c r="A15173" i="4"/>
  <c r="D15168" i="4"/>
  <c r="B15153" i="4"/>
  <c r="B24586" i="4"/>
  <c r="A24579" i="4"/>
  <c r="A24505" i="4"/>
  <c r="B24425" i="4"/>
  <c r="B24398" i="4"/>
  <c r="B24380" i="4"/>
  <c r="D24377" i="4"/>
  <c r="A24364" i="4"/>
  <c r="A24332" i="4"/>
  <c r="A24316" i="4"/>
  <c r="A24244" i="4"/>
  <c r="B24223" i="4"/>
  <c r="A24220" i="4"/>
  <c r="A24199" i="4"/>
  <c r="A24171" i="4"/>
  <c r="D24171" i="4"/>
  <c r="B24152" i="4"/>
  <c r="A24152" i="4"/>
  <c r="A24145" i="4"/>
  <c r="A24141" i="4"/>
  <c r="D24141" i="4"/>
  <c r="B24110" i="4"/>
  <c r="A24110" i="4"/>
  <c r="A24071" i="4"/>
  <c r="D24017" i="4"/>
  <c r="B24017" i="4"/>
  <c r="B24012" i="4"/>
  <c r="A24012" i="4"/>
  <c r="D24012" i="4"/>
  <c r="A23954" i="4"/>
  <c r="D23954" i="4"/>
  <c r="A23934" i="4"/>
  <c r="B23934" i="4"/>
  <c r="D23934" i="4"/>
  <c r="B23925" i="4"/>
  <c r="D23925" i="4"/>
  <c r="D23703" i="4"/>
  <c r="B23703" i="4"/>
  <c r="A23526" i="4"/>
  <c r="B23526" i="4"/>
  <c r="D23526" i="4"/>
  <c r="B23485" i="4"/>
  <c r="D23485" i="4"/>
  <c r="D23332" i="4"/>
  <c r="A23332" i="4"/>
  <c r="B23332" i="4"/>
  <c r="A23296" i="4"/>
  <c r="B23296" i="4"/>
  <c r="D23296" i="4"/>
  <c r="D23236" i="4"/>
  <c r="A23236" i="4"/>
  <c r="B23236" i="4"/>
  <c r="A23087" i="4"/>
  <c r="B23087" i="4"/>
  <c r="D23087" i="4"/>
  <c r="A22518" i="4"/>
  <c r="B22518" i="4"/>
  <c r="D22518" i="4"/>
  <c r="A24155" i="4"/>
  <c r="D24155" i="4"/>
  <c r="B24136" i="4"/>
  <c r="A24136" i="4"/>
  <c r="A24125" i="4"/>
  <c r="D24125" i="4"/>
  <c r="B24094" i="4"/>
  <c r="A24094" i="4"/>
  <c r="D24033" i="4"/>
  <c r="B24033" i="4"/>
  <c r="D23969" i="4"/>
  <c r="B23969" i="4"/>
  <c r="B23964" i="4"/>
  <c r="A23964" i="4"/>
  <c r="D23964" i="4"/>
  <c r="D23745" i="4"/>
  <c r="B23745" i="4"/>
  <c r="A23745" i="4"/>
  <c r="A23727" i="4"/>
  <c r="B23727" i="4"/>
  <c r="D23727" i="4"/>
  <c r="A23658" i="4"/>
  <c r="B23658" i="4"/>
  <c r="D23658" i="4"/>
  <c r="D23649" i="4"/>
  <c r="A23649" i="4"/>
  <c r="B23649" i="4"/>
  <c r="A23471" i="4"/>
  <c r="B23471" i="4"/>
  <c r="D23471" i="4"/>
  <c r="A23416" i="4"/>
  <c r="B23416" i="4"/>
  <c r="D23416" i="4"/>
  <c r="A23370" i="4"/>
  <c r="D23370" i="4"/>
  <c r="D23348" i="4"/>
  <c r="A23348" i="4"/>
  <c r="B23348" i="4"/>
  <c r="A23226" i="4"/>
  <c r="D23226" i="4"/>
  <c r="A22838" i="4"/>
  <c r="B22838" i="4"/>
  <c r="D22838" i="4"/>
  <c r="A22572" i="4"/>
  <c r="B22572" i="4"/>
  <c r="D22572" i="4"/>
  <c r="B22055" i="4"/>
  <c r="A22055" i="4"/>
  <c r="D22055" i="4"/>
  <c r="A21896" i="4"/>
  <c r="B21896" i="4"/>
  <c r="D21896" i="4"/>
  <c r="A21807" i="4"/>
  <c r="B21807" i="4"/>
  <c r="D21807" i="4"/>
  <c r="A21778" i="4"/>
  <c r="B21778" i="4"/>
  <c r="D21778" i="4"/>
  <c r="A21739" i="4"/>
  <c r="B21739" i="4"/>
  <c r="D21739" i="4"/>
  <c r="B21528" i="4"/>
  <c r="A21528" i="4"/>
  <c r="D21528" i="4"/>
  <c r="A21447" i="4"/>
  <c r="B21447" i="4"/>
  <c r="D21447" i="4"/>
  <c r="B21442" i="4"/>
  <c r="A21442" i="4"/>
  <c r="D21442" i="4"/>
  <c r="D21209" i="4"/>
  <c r="A21209" i="4"/>
  <c r="B21209" i="4"/>
  <c r="B20673" i="4"/>
  <c r="A20673" i="4"/>
  <c r="D20673" i="4"/>
  <c r="A20418" i="4"/>
  <c r="B20418" i="4"/>
  <c r="D20418" i="4"/>
  <c r="A20288" i="4"/>
  <c r="B20288" i="4"/>
  <c r="D20288" i="4"/>
  <c r="A19870" i="4"/>
  <c r="B19870" i="4"/>
  <c r="D19870" i="4"/>
  <c r="A19758" i="4"/>
  <c r="B19758" i="4"/>
  <c r="D19758" i="4"/>
  <c r="D19221" i="4"/>
  <c r="B19221" i="4"/>
  <c r="A19221" i="4"/>
  <c r="B24206" i="4"/>
  <c r="A24206" i="4"/>
  <c r="A24139" i="4"/>
  <c r="D24139" i="4"/>
  <c r="B24120" i="4"/>
  <c r="A24120" i="4"/>
  <c r="A24109" i="4"/>
  <c r="D24109" i="4"/>
  <c r="B24078" i="4"/>
  <c r="A24078" i="4"/>
  <c r="D24049" i="4"/>
  <c r="B24049" i="4"/>
  <c r="B24024" i="4"/>
  <c r="A24024" i="4"/>
  <c r="D24006" i="4"/>
  <c r="B24006" i="4"/>
  <c r="B23943" i="4"/>
  <c r="A23943" i="4"/>
  <c r="B23932" i="4"/>
  <c r="D23932" i="4"/>
  <c r="A23932" i="4"/>
  <c r="D23923" i="4"/>
  <c r="A23923" i="4"/>
  <c r="D23870" i="4"/>
  <c r="B23870" i="4"/>
  <c r="D23854" i="4"/>
  <c r="B23854" i="4"/>
  <c r="D23838" i="4"/>
  <c r="B23838" i="4"/>
  <c r="D23822" i="4"/>
  <c r="B23822" i="4"/>
  <c r="D23806" i="4"/>
  <c r="B23806" i="4"/>
  <c r="D23790" i="4"/>
  <c r="B23790" i="4"/>
  <c r="D23774" i="4"/>
  <c r="B23774" i="4"/>
  <c r="D23758" i="4"/>
  <c r="B23758" i="4"/>
  <c r="A23668" i="4"/>
  <c r="B23668" i="4"/>
  <c r="D23668" i="4"/>
  <c r="A23598" i="4"/>
  <c r="B23598" i="4"/>
  <c r="D23598" i="4"/>
  <c r="A23478" i="4"/>
  <c r="B23478" i="4"/>
  <c r="D23478" i="4"/>
  <c r="A23360" i="4"/>
  <c r="B23360" i="4"/>
  <c r="D23360" i="4"/>
  <c r="D23300" i="4"/>
  <c r="A23300" i="4"/>
  <c r="B23300" i="4"/>
  <c r="D23032" i="4"/>
  <c r="A23032" i="4"/>
  <c r="A22935" i="4"/>
  <c r="B22935" i="4"/>
  <c r="A22707" i="4"/>
  <c r="B22707" i="4"/>
  <c r="D22707" i="4"/>
  <c r="D22225" i="4"/>
  <c r="A22225" i="4"/>
  <c r="B22225" i="4"/>
  <c r="B24209" i="4"/>
  <c r="D24206" i="4"/>
  <c r="B24190" i="4"/>
  <c r="A24190" i="4"/>
  <c r="A24151" i="4"/>
  <c r="B24139" i="4"/>
  <c r="D24135" i="4"/>
  <c r="A24123" i="4"/>
  <c r="D24123" i="4"/>
  <c r="B24104" i="4"/>
  <c r="A24104" i="4"/>
  <c r="A24097" i="4"/>
  <c r="A24093" i="4"/>
  <c r="D24093" i="4"/>
  <c r="B24081" i="4"/>
  <c r="D24078" i="4"/>
  <c r="D24065" i="4"/>
  <c r="B24065" i="4"/>
  <c r="A24049" i="4"/>
  <c r="A24045" i="4"/>
  <c r="D24045" i="4"/>
  <c r="B24040" i="4"/>
  <c r="A24040" i="4"/>
  <c r="A24006" i="4"/>
  <c r="A24001" i="4"/>
  <c r="B24001" i="4"/>
  <c r="D24001" i="4"/>
  <c r="A23938" i="4"/>
  <c r="D23938" i="4"/>
  <c r="D23894" i="4"/>
  <c r="B23894" i="4"/>
  <c r="A23870" i="4"/>
  <c r="A23854" i="4"/>
  <c r="A23838" i="4"/>
  <c r="A23822" i="4"/>
  <c r="A23806" i="4"/>
  <c r="A23790" i="4"/>
  <c r="A23774" i="4"/>
  <c r="A23758" i="4"/>
  <c r="D23694" i="4"/>
  <c r="B23694" i="4"/>
  <c r="A23607" i="4"/>
  <c r="B23607" i="4"/>
  <c r="D23607" i="4"/>
  <c r="A23570" i="4"/>
  <c r="B23570" i="4"/>
  <c r="D23570" i="4"/>
  <c r="A23398" i="4"/>
  <c r="B23398" i="4"/>
  <c r="D23398" i="4"/>
  <c r="A23290" i="4"/>
  <c r="D23290" i="4"/>
  <c r="D23188" i="4"/>
  <c r="A23188" i="4"/>
  <c r="B23188" i="4"/>
  <c r="D23164" i="4"/>
  <c r="A23164" i="4"/>
  <c r="B23164" i="4"/>
  <c r="A23069" i="4"/>
  <c r="B23069" i="4"/>
  <c r="A22316" i="4"/>
  <c r="B22316" i="4"/>
  <c r="D22316" i="4"/>
  <c r="A22298" i="4"/>
  <c r="D22298" i="4"/>
  <c r="A22262" i="4"/>
  <c r="B22262" i="4"/>
  <c r="D22262" i="4"/>
  <c r="A24209" i="4"/>
  <c r="A24205" i="4"/>
  <c r="D24205" i="4"/>
  <c r="B24193" i="4"/>
  <c r="D24190" i="4"/>
  <c r="B24174" i="4"/>
  <c r="A24174" i="4"/>
  <c r="A24135" i="4"/>
  <c r="B24123" i="4"/>
  <c r="D24119" i="4"/>
  <c r="A24107" i="4"/>
  <c r="D24107" i="4"/>
  <c r="B24088" i="4"/>
  <c r="A24088" i="4"/>
  <c r="A24081" i="4"/>
  <c r="A24077" i="4"/>
  <c r="D24077" i="4"/>
  <c r="A24065" i="4"/>
  <c r="A24061" i="4"/>
  <c r="D24061" i="4"/>
  <c r="B24056" i="4"/>
  <c r="A24056" i="4"/>
  <c r="A24027" i="4"/>
  <c r="D24027" i="4"/>
  <c r="B24027" i="4"/>
  <c r="B23957" i="4"/>
  <c r="D23957" i="4"/>
  <c r="A23894" i="4"/>
  <c r="A23889" i="4"/>
  <c r="B23889" i="4"/>
  <c r="D23889" i="4"/>
  <c r="D23879" i="4"/>
  <c r="B23879" i="4"/>
  <c r="D23863" i="4"/>
  <c r="B23863" i="4"/>
  <c r="D23847" i="4"/>
  <c r="B23847" i="4"/>
  <c r="D23831" i="4"/>
  <c r="B23831" i="4"/>
  <c r="D23815" i="4"/>
  <c r="B23815" i="4"/>
  <c r="D23799" i="4"/>
  <c r="B23799" i="4"/>
  <c r="D23783" i="4"/>
  <c r="B23783" i="4"/>
  <c r="D23767" i="4"/>
  <c r="B23767" i="4"/>
  <c r="D23751" i="4"/>
  <c r="B23751" i="4"/>
  <c r="A23694" i="4"/>
  <c r="A23666" i="4"/>
  <c r="D23666" i="4"/>
  <c r="B23666" i="4"/>
  <c r="A23656" i="4"/>
  <c r="D23656" i="4"/>
  <c r="B23656" i="4"/>
  <c r="A23487" i="4"/>
  <c r="B23487" i="4"/>
  <c r="D23487" i="4"/>
  <c r="A23410" i="4"/>
  <c r="B23410" i="4"/>
  <c r="D23410" i="4"/>
  <c r="A23391" i="4"/>
  <c r="B23391" i="4"/>
  <c r="D23391" i="4"/>
  <c r="D23364" i="4"/>
  <c r="A23364" i="4"/>
  <c r="B23364" i="4"/>
  <c r="D23204" i="4"/>
  <c r="A23204" i="4"/>
  <c r="B23204" i="4"/>
  <c r="B23125" i="4"/>
  <c r="A23125" i="4"/>
  <c r="D23125" i="4"/>
  <c r="A22747" i="4"/>
  <c r="B22747" i="4"/>
  <c r="D22747" i="4"/>
  <c r="A22604" i="4"/>
  <c r="B22604" i="4"/>
  <c r="D22604" i="4"/>
  <c r="B24200" i="4"/>
  <c r="A24200" i="4"/>
  <c r="A24193" i="4"/>
  <c r="A24189" i="4"/>
  <c r="D24189" i="4"/>
  <c r="B24158" i="4"/>
  <c r="A24158" i="4"/>
  <c r="A24119" i="4"/>
  <c r="A24091" i="4"/>
  <c r="D24091" i="4"/>
  <c r="B24072" i="4"/>
  <c r="A24072" i="4"/>
  <c r="A24043" i="4"/>
  <c r="D24043" i="4"/>
  <c r="B24043" i="4"/>
  <c r="A23977" i="4"/>
  <c r="D23977" i="4"/>
  <c r="A23734" i="4"/>
  <c r="B23734" i="4"/>
  <c r="D23734" i="4"/>
  <c r="A23706" i="4"/>
  <c r="D23706" i="4"/>
  <c r="A23684" i="4"/>
  <c r="B23684" i="4"/>
  <c r="D23684" i="4"/>
  <c r="A23655" i="4"/>
  <c r="B23655" i="4"/>
  <c r="D23655" i="4"/>
  <c r="A23586" i="4"/>
  <c r="B23586" i="4"/>
  <c r="D23481" i="4"/>
  <c r="A23481" i="4"/>
  <c r="B23481" i="4"/>
  <c r="B23469" i="4"/>
  <c r="A23469" i="4"/>
  <c r="A23354" i="4"/>
  <c r="D23354" i="4"/>
  <c r="D23252" i="4"/>
  <c r="A23252" i="4"/>
  <c r="B23252" i="4"/>
  <c r="A23242" i="4"/>
  <c r="D23242" i="4"/>
  <c r="D23220" i="4"/>
  <c r="A23220" i="4"/>
  <c r="B23220" i="4"/>
  <c r="D23080" i="4"/>
  <c r="A23080" i="4"/>
  <c r="B23043" i="4"/>
  <c r="D23043" i="4"/>
  <c r="A23043" i="4"/>
  <c r="A22997" i="4"/>
  <c r="B22997" i="4"/>
  <c r="D22997" i="4"/>
  <c r="B22947" i="4"/>
  <c r="D22947" i="4"/>
  <c r="A22947" i="4"/>
  <c r="A24203" i="4"/>
  <c r="D24203" i="4"/>
  <c r="B24184" i="4"/>
  <c r="A24184" i="4"/>
  <c r="A24173" i="4"/>
  <c r="D24173" i="4"/>
  <c r="B24142" i="4"/>
  <c r="A24142" i="4"/>
  <c r="A24075" i="4"/>
  <c r="D24075" i="4"/>
  <c r="A24059" i="4"/>
  <c r="D24059" i="4"/>
  <c r="B24059" i="4"/>
  <c r="A23990" i="4"/>
  <c r="B23990" i="4"/>
  <c r="D23990" i="4"/>
  <c r="D23950" i="4"/>
  <c r="B23950" i="4"/>
  <c r="A23898" i="4"/>
  <c r="D23898" i="4"/>
  <c r="B23898" i="4"/>
  <c r="B23701" i="4"/>
  <c r="D23701" i="4"/>
  <c r="A23646" i="4"/>
  <c r="B23646" i="4"/>
  <c r="D23646" i="4"/>
  <c r="A23560" i="4"/>
  <c r="B23560" i="4"/>
  <c r="D23560" i="4"/>
  <c r="D23492" i="4"/>
  <c r="A23492" i="4"/>
  <c r="B23492" i="4"/>
  <c r="D23268" i="4"/>
  <c r="A23268" i="4"/>
  <c r="B23268" i="4"/>
  <c r="A23232" i="4"/>
  <c r="B23232" i="4"/>
  <c r="D23232" i="4"/>
  <c r="A23167" i="4"/>
  <c r="B23167" i="4"/>
  <c r="D23167" i="4"/>
  <c r="A22769" i="4"/>
  <c r="B22769" i="4"/>
  <c r="D22769" i="4"/>
  <c r="D22444" i="4"/>
  <c r="B22444" i="4"/>
  <c r="A22444" i="4"/>
  <c r="B24203" i="4"/>
  <c r="D24199" i="4"/>
  <c r="A24187" i="4"/>
  <c r="D24187" i="4"/>
  <c r="B24168" i="4"/>
  <c r="A24168" i="4"/>
  <c r="A24161" i="4"/>
  <c r="A24157" i="4"/>
  <c r="D24157" i="4"/>
  <c r="B24145" i="4"/>
  <c r="D24142" i="4"/>
  <c r="B24126" i="4"/>
  <c r="A24126" i="4"/>
  <c r="A24087" i="4"/>
  <c r="B24075" i="4"/>
  <c r="D24071" i="4"/>
  <c r="B23975" i="4"/>
  <c r="A23975" i="4"/>
  <c r="A23950" i="4"/>
  <c r="A23897" i="4"/>
  <c r="D23897" i="4"/>
  <c r="D23742" i="4"/>
  <c r="B23742" i="4"/>
  <c r="A23682" i="4"/>
  <c r="B23682" i="4"/>
  <c r="B23605" i="4"/>
  <c r="D23605" i="4"/>
  <c r="A23548" i="4"/>
  <c r="B23548" i="4"/>
  <c r="D23548" i="4"/>
  <c r="D23516" i="4"/>
  <c r="A23516" i="4"/>
  <c r="B23516" i="4"/>
  <c r="A23431" i="4"/>
  <c r="B23431" i="4"/>
  <c r="D23431" i="4"/>
  <c r="D23404" i="4"/>
  <c r="A23404" i="4"/>
  <c r="B23404" i="4"/>
  <c r="D23316" i="4"/>
  <c r="A23316" i="4"/>
  <c r="B23316" i="4"/>
  <c r="A23306" i="4"/>
  <c r="D23306" i="4"/>
  <c r="D23284" i="4"/>
  <c r="A23284" i="4"/>
  <c r="B23284" i="4"/>
  <c r="A22903" i="4"/>
  <c r="B22903" i="4"/>
  <c r="A22815" i="4"/>
  <c r="B22815" i="4"/>
  <c r="D22815" i="4"/>
  <c r="A22630" i="4"/>
  <c r="B22630" i="4"/>
  <c r="D22630" i="4"/>
  <c r="B23644" i="4"/>
  <c r="B23622" i="4"/>
  <c r="B23615" i="4"/>
  <c r="B23596" i="4"/>
  <c r="B23574" i="4"/>
  <c r="B23567" i="4"/>
  <c r="A23524" i="4"/>
  <c r="B23519" i="4"/>
  <c r="A23517" i="4"/>
  <c r="B23510" i="4"/>
  <c r="A23500" i="4"/>
  <c r="A23476" i="4"/>
  <c r="B23472" i="4"/>
  <c r="B23439" i="4"/>
  <c r="B23432" i="4"/>
  <c r="B23423" i="4"/>
  <c r="A23417" i="4"/>
  <c r="A23396" i="4"/>
  <c r="B23392" i="4"/>
  <c r="B23383" i="4"/>
  <c r="B23175" i="4"/>
  <c r="A23172" i="4"/>
  <c r="B23168" i="4"/>
  <c r="B23158" i="4"/>
  <c r="B23151" i="4"/>
  <c r="A23142" i="4"/>
  <c r="B23126" i="4"/>
  <c r="D23118" i="4"/>
  <c r="B23118" i="4"/>
  <c r="B23100" i="4"/>
  <c r="B23093" i="4"/>
  <c r="D23088" i="4"/>
  <c r="A23088" i="4"/>
  <c r="B23088" i="4"/>
  <c r="B23061" i="4"/>
  <c r="A23005" i="4"/>
  <c r="B23005" i="4"/>
  <c r="D22990" i="4"/>
  <c r="A22990" i="4"/>
  <c r="D22976" i="4"/>
  <c r="B22976" i="4"/>
  <c r="A22971" i="4"/>
  <c r="A22957" i="4"/>
  <c r="B22957" i="4"/>
  <c r="D22936" i="4"/>
  <c r="A22936" i="4"/>
  <c r="D22928" i="4"/>
  <c r="B22928" i="4"/>
  <c r="A22923" i="4"/>
  <c r="B22908" i="4"/>
  <c r="D22908" i="4"/>
  <c r="D22904" i="4"/>
  <c r="A22904" i="4"/>
  <c r="D22896" i="4"/>
  <c r="B22896" i="4"/>
  <c r="A22891" i="4"/>
  <c r="D22880" i="4"/>
  <c r="B22880" i="4"/>
  <c r="B22877" i="4"/>
  <c r="A22877" i="4"/>
  <c r="B22869" i="4"/>
  <c r="D22869" i="4"/>
  <c r="A22843" i="4"/>
  <c r="B22843" i="4"/>
  <c r="D22843" i="4"/>
  <c r="A22755" i="4"/>
  <c r="B22755" i="4"/>
  <c r="D22755" i="4"/>
  <c r="A22718" i="4"/>
  <c r="B22718" i="4"/>
  <c r="B22661" i="4"/>
  <c r="A22661" i="4"/>
  <c r="A22654" i="4"/>
  <c r="A22644" i="4"/>
  <c r="A22619" i="4"/>
  <c r="A22596" i="4"/>
  <c r="B22596" i="4"/>
  <c r="A22564" i="4"/>
  <c r="B22564" i="4"/>
  <c r="A22535" i="4"/>
  <c r="B22535" i="4"/>
  <c r="D22436" i="4"/>
  <c r="B22436" i="4"/>
  <c r="D22417" i="4"/>
  <c r="B22417" i="4"/>
  <c r="D22380" i="4"/>
  <c r="B22380" i="4"/>
  <c r="A22359" i="4"/>
  <c r="B22359" i="4"/>
  <c r="D22359" i="4"/>
  <c r="A22342" i="4"/>
  <c r="B22342" i="4"/>
  <c r="D22342" i="4"/>
  <c r="D22275" i="4"/>
  <c r="B22275" i="4"/>
  <c r="A22263" i="4"/>
  <c r="D22263" i="4"/>
  <c r="B22263" i="4"/>
  <c r="A22234" i="4"/>
  <c r="D22234" i="4"/>
  <c r="A22178" i="4"/>
  <c r="D22178" i="4"/>
  <c r="A22078" i="4"/>
  <c r="B22078" i="4"/>
  <c r="D22078" i="4"/>
  <c r="D22003" i="4"/>
  <c r="A22003" i="4"/>
  <c r="B22003" i="4"/>
  <c r="A21846" i="4"/>
  <c r="B21846" i="4"/>
  <c r="D21846" i="4"/>
  <c r="B21672" i="4"/>
  <c r="A21672" i="4"/>
  <c r="D21672" i="4"/>
  <c r="A21627" i="4"/>
  <c r="B21627" i="4"/>
  <c r="D21627" i="4"/>
  <c r="D21508" i="4"/>
  <c r="A21508" i="4"/>
  <c r="B21508" i="4"/>
  <c r="A21404" i="4"/>
  <c r="B21404" i="4"/>
  <c r="D21404" i="4"/>
  <c r="B21399" i="4"/>
  <c r="A21399" i="4"/>
  <c r="D21399" i="4"/>
  <c r="A24062" i="4"/>
  <c r="A24046" i="4"/>
  <c r="A24030" i="4"/>
  <c r="B23994" i="4"/>
  <c r="A23916" i="4"/>
  <c r="B23690" i="4"/>
  <c r="A23681" i="4"/>
  <c r="B23602" i="4"/>
  <c r="B23592" i="4"/>
  <c r="A23460" i="4"/>
  <c r="A23453" i="4"/>
  <c r="A23425" i="4"/>
  <c r="A23380" i="4"/>
  <c r="B23376" i="4"/>
  <c r="B23344" i="4"/>
  <c r="B23328" i="4"/>
  <c r="B23312" i="4"/>
  <c r="B23280" i="4"/>
  <c r="B23264" i="4"/>
  <c r="B23248" i="4"/>
  <c r="B23216" i="4"/>
  <c r="B23200" i="4"/>
  <c r="B23184" i="4"/>
  <c r="B23103" i="4"/>
  <c r="A23099" i="4"/>
  <c r="D23099" i="4"/>
  <c r="B23077" i="4"/>
  <c r="A23047" i="4"/>
  <c r="B23047" i="4"/>
  <c r="B23027" i="4"/>
  <c r="D23027" i="4"/>
  <c r="A22989" i="4"/>
  <c r="B22989" i="4"/>
  <c r="A22965" i="4"/>
  <c r="D22912" i="4"/>
  <c r="A22912" i="4"/>
  <c r="A22885" i="4"/>
  <c r="A22868" i="4"/>
  <c r="D22868" i="4"/>
  <c r="B22851" i="4"/>
  <c r="D22851" i="4"/>
  <c r="B22828" i="4"/>
  <c r="A22828" i="4"/>
  <c r="D22828" i="4"/>
  <c r="A22783" i="4"/>
  <c r="B22783" i="4"/>
  <c r="B22773" i="4"/>
  <c r="D22773" i="4"/>
  <c r="A22739" i="4"/>
  <c r="A22699" i="4"/>
  <c r="A22686" i="4"/>
  <c r="B22673" i="4"/>
  <c r="A22673" i="4"/>
  <c r="D22673" i="4"/>
  <c r="A22646" i="4"/>
  <c r="B22646" i="4"/>
  <c r="D22625" i="4"/>
  <c r="A22625" i="4"/>
  <c r="A22612" i="4"/>
  <c r="A22580" i="4"/>
  <c r="D22513" i="4"/>
  <c r="A22513" i="4"/>
  <c r="A22427" i="4"/>
  <c r="B22427" i="4"/>
  <c r="D22427" i="4"/>
  <c r="D22337" i="4"/>
  <c r="A22337" i="4"/>
  <c r="B22337" i="4"/>
  <c r="A22303" i="4"/>
  <c r="D22303" i="4"/>
  <c r="B22303" i="4"/>
  <c r="D22249" i="4"/>
  <c r="B22249" i="4"/>
  <c r="A22249" i="4"/>
  <c r="D22220" i="4"/>
  <c r="B22220" i="4"/>
  <c r="A22158" i="4"/>
  <c r="B22158" i="4"/>
  <c r="D22158" i="4"/>
  <c r="D21963" i="4"/>
  <c r="B21963" i="4"/>
  <c r="A21950" i="4"/>
  <c r="B21950" i="4"/>
  <c r="D21950" i="4"/>
  <c r="B21917" i="4"/>
  <c r="A21917" i="4"/>
  <c r="A21872" i="4"/>
  <c r="B21872" i="4"/>
  <c r="D21872" i="4"/>
  <c r="D21835" i="4"/>
  <c r="A21835" i="4"/>
  <c r="B21835" i="4"/>
  <c r="A21691" i="4"/>
  <c r="B21691" i="4"/>
  <c r="D21691" i="4"/>
  <c r="A21659" i="4"/>
  <c r="B21659" i="4"/>
  <c r="D21659" i="4"/>
  <c r="A21559" i="4"/>
  <c r="B21559" i="4"/>
  <c r="D21559" i="4"/>
  <c r="A20970" i="4"/>
  <c r="B20970" i="4"/>
  <c r="D20970" i="4"/>
  <c r="D20897" i="4"/>
  <c r="A20897" i="4"/>
  <c r="B20897" i="4"/>
  <c r="D20847" i="4"/>
  <c r="A20847" i="4"/>
  <c r="B20847" i="4"/>
  <c r="D23120" i="4"/>
  <c r="B23120" i="4"/>
  <c r="D23102" i="4"/>
  <c r="A23102" i="4"/>
  <c r="B23059" i="4"/>
  <c r="D23059" i="4"/>
  <c r="A23046" i="4"/>
  <c r="B23046" i="4"/>
  <c r="D23046" i="4"/>
  <c r="A23031" i="4"/>
  <c r="B23031" i="4"/>
  <c r="A23019" i="4"/>
  <c r="D23019" i="4"/>
  <c r="A22951" i="4"/>
  <c r="B22951" i="4"/>
  <c r="D22920" i="4"/>
  <c r="A22920" i="4"/>
  <c r="A22750" i="4"/>
  <c r="B22750" i="4"/>
  <c r="A22705" i="4"/>
  <c r="D22705" i="4"/>
  <c r="A22676" i="4"/>
  <c r="B22676" i="4"/>
  <c r="A22591" i="4"/>
  <c r="D22591" i="4"/>
  <c r="A22371" i="4"/>
  <c r="B22371" i="4"/>
  <c r="D22371" i="4"/>
  <c r="D22366" i="4"/>
  <c r="B22366" i="4"/>
  <c r="A22354" i="4"/>
  <c r="D22354" i="4"/>
  <c r="A22319" i="4"/>
  <c r="B22319" i="4"/>
  <c r="D22319" i="4"/>
  <c r="A22302" i="4"/>
  <c r="B22302" i="4"/>
  <c r="D22302" i="4"/>
  <c r="D22260" i="4"/>
  <c r="B22260" i="4"/>
  <c r="A22236" i="4"/>
  <c r="B22236" i="4"/>
  <c r="D22236" i="4"/>
  <c r="A22180" i="4"/>
  <c r="B22180" i="4"/>
  <c r="D22180" i="4"/>
  <c r="A22171" i="4"/>
  <c r="B22171" i="4"/>
  <c r="D22171" i="4"/>
  <c r="A22081" i="4"/>
  <c r="D22081" i="4"/>
  <c r="A22048" i="4"/>
  <c r="B22048" i="4"/>
  <c r="D22048" i="4"/>
  <c r="A22006" i="4"/>
  <c r="B22006" i="4"/>
  <c r="D22006" i="4"/>
  <c r="A21976" i="4"/>
  <c r="B21976" i="4"/>
  <c r="D21976" i="4"/>
  <c r="D21782" i="4"/>
  <c r="A21782" i="4"/>
  <c r="B21782" i="4"/>
  <c r="B21640" i="4"/>
  <c r="A21640" i="4"/>
  <c r="D21640" i="4"/>
  <c r="A21546" i="4"/>
  <c r="B21546" i="4"/>
  <c r="D21546" i="4"/>
  <c r="D21233" i="4"/>
  <c r="A21233" i="4"/>
  <c r="B21233" i="4"/>
  <c r="B20980" i="4"/>
  <c r="D20980" i="4"/>
  <c r="A20980" i="4"/>
  <c r="D24029" i="4"/>
  <c r="D23993" i="4"/>
  <c r="D23978" i="4"/>
  <c r="D23974" i="4"/>
  <c r="A23959" i="4"/>
  <c r="D23948" i="4"/>
  <c r="D23937" i="4"/>
  <c r="D23922" i="4"/>
  <c r="D23918" i="4"/>
  <c r="A23907" i="4"/>
  <c r="D23880" i="4"/>
  <c r="D23868" i="4"/>
  <c r="D23864" i="4"/>
  <c r="D23852" i="4"/>
  <c r="D23848" i="4"/>
  <c r="D23836" i="4"/>
  <c r="D23832" i="4"/>
  <c r="D23820" i="4"/>
  <c r="D23816" i="4"/>
  <c r="D23804" i="4"/>
  <c r="D23800" i="4"/>
  <c r="D23788" i="4"/>
  <c r="D23784" i="4"/>
  <c r="D23772" i="4"/>
  <c r="D23768" i="4"/>
  <c r="D23756" i="4"/>
  <c r="D23752" i="4"/>
  <c r="D23740" i="4"/>
  <c r="D23718" i="4"/>
  <c r="D23711" i="4"/>
  <c r="B23705" i="4"/>
  <c r="D23692" i="4"/>
  <c r="B23689" i="4"/>
  <c r="D23670" i="4"/>
  <c r="D23663" i="4"/>
  <c r="D23642" i="4"/>
  <c r="D23620" i="4"/>
  <c r="D23604" i="4"/>
  <c r="D23594" i="4"/>
  <c r="D23591" i="4"/>
  <c r="B23585" i="4"/>
  <c r="D23582" i="4"/>
  <c r="D23543" i="4"/>
  <c r="D23541" i="4"/>
  <c r="D23534" i="4"/>
  <c r="B23508" i="4"/>
  <c r="D23503" i="4"/>
  <c r="D23501" i="4"/>
  <c r="D23494" i="4"/>
  <c r="B23484" i="4"/>
  <c r="B23473" i="4"/>
  <c r="B23468" i="4"/>
  <c r="D23462" i="4"/>
  <c r="B23452" i="4"/>
  <c r="D23440" i="4"/>
  <c r="D23424" i="4"/>
  <c r="D23418" i="4"/>
  <c r="B23388" i="4"/>
  <c r="D23384" i="4"/>
  <c r="D23375" i="4"/>
  <c r="D23350" i="4"/>
  <c r="D23343" i="4"/>
  <c r="D23334" i="4"/>
  <c r="D23327" i="4"/>
  <c r="D23318" i="4"/>
  <c r="D23311" i="4"/>
  <c r="D23286" i="4"/>
  <c r="D23279" i="4"/>
  <c r="D23270" i="4"/>
  <c r="D23263" i="4"/>
  <c r="D23254" i="4"/>
  <c r="D23247" i="4"/>
  <c r="D23222" i="4"/>
  <c r="D23215" i="4"/>
  <c r="D23206" i="4"/>
  <c r="D23199" i="4"/>
  <c r="D23190" i="4"/>
  <c r="D23183" i="4"/>
  <c r="A23176" i="4"/>
  <c r="B23176" i="4"/>
  <c r="D23152" i="4"/>
  <c r="D23146" i="4"/>
  <c r="B23140" i="4"/>
  <c r="D23128" i="4"/>
  <c r="A23128" i="4"/>
  <c r="A23120" i="4"/>
  <c r="B23102" i="4"/>
  <c r="D23086" i="4"/>
  <c r="B23086" i="4"/>
  <c r="A23063" i="4"/>
  <c r="B23063" i="4"/>
  <c r="A23059" i="4"/>
  <c r="A23051" i="4"/>
  <c r="D23051" i="4"/>
  <c r="D23035" i="4"/>
  <c r="A23030" i="4"/>
  <c r="B23030" i="4"/>
  <c r="D23030" i="4"/>
  <c r="D23022" i="4"/>
  <c r="A23022" i="4"/>
  <c r="B23019" i="4"/>
  <c r="A22984" i="4"/>
  <c r="B22979" i="4"/>
  <c r="D22979" i="4"/>
  <c r="B22963" i="4"/>
  <c r="D22963" i="4"/>
  <c r="A22950" i="4"/>
  <c r="B22950" i="4"/>
  <c r="D22950" i="4"/>
  <c r="D22939" i="4"/>
  <c r="A22911" i="4"/>
  <c r="B22911" i="4"/>
  <c r="D22911" i="4"/>
  <c r="B22883" i="4"/>
  <c r="D22883" i="4"/>
  <c r="A22863" i="4"/>
  <c r="D22863" i="4"/>
  <c r="A22831" i="4"/>
  <c r="B22831" i="4"/>
  <c r="D22831" i="4"/>
  <c r="B22822" i="4"/>
  <c r="D22750" i="4"/>
  <c r="A22725" i="4"/>
  <c r="D22721" i="4"/>
  <c r="A22721" i="4"/>
  <c r="B22721" i="4"/>
  <c r="A22713" i="4"/>
  <c r="B22713" i="4"/>
  <c r="B22705" i="4"/>
  <c r="D22676" i="4"/>
  <c r="A22649" i="4"/>
  <c r="A22636" i="4"/>
  <c r="B22636" i="4"/>
  <c r="B22591" i="4"/>
  <c r="A22582" i="4"/>
  <c r="B22582" i="4"/>
  <c r="A22558" i="4"/>
  <c r="D22545" i="4"/>
  <c r="A22545" i="4"/>
  <c r="A22524" i="4"/>
  <c r="B22524" i="4"/>
  <c r="A22500" i="4"/>
  <c r="B22500" i="4"/>
  <c r="D22500" i="4"/>
  <c r="A22449" i="4"/>
  <c r="B22449" i="4"/>
  <c r="D22449" i="4"/>
  <c r="A22434" i="4"/>
  <c r="D22434" i="4"/>
  <c r="D22414" i="4"/>
  <c r="B22414" i="4"/>
  <c r="A22378" i="4"/>
  <c r="D22378" i="4"/>
  <c r="A22366" i="4"/>
  <c r="D22289" i="4"/>
  <c r="B22289" i="4"/>
  <c r="A22289" i="4"/>
  <c r="A22260" i="4"/>
  <c r="D22019" i="4"/>
  <c r="A22019" i="4"/>
  <c r="B22019" i="4"/>
  <c r="A21910" i="4"/>
  <c r="B21910" i="4"/>
  <c r="D21910" i="4"/>
  <c r="B21863" i="4"/>
  <c r="D21863" i="4"/>
  <c r="A21586" i="4"/>
  <c r="B21586" i="4"/>
  <c r="D21586" i="4"/>
  <c r="A21530" i="4"/>
  <c r="B21530" i="4"/>
  <c r="D21530" i="4"/>
  <c r="A21521" i="4"/>
  <c r="B21521" i="4"/>
  <c r="D21521" i="4"/>
  <c r="D21465" i="4"/>
  <c r="A21465" i="4"/>
  <c r="B21465" i="4"/>
  <c r="B21014" i="4"/>
  <c r="A21014" i="4"/>
  <c r="D20985" i="4"/>
  <c r="A20985" i="4"/>
  <c r="B20985" i="4"/>
  <c r="B23978" i="4"/>
  <c r="A23948" i="4"/>
  <c r="B23880" i="4"/>
  <c r="B23864" i="4"/>
  <c r="B23848" i="4"/>
  <c r="B23832" i="4"/>
  <c r="B23816" i="4"/>
  <c r="B23800" i="4"/>
  <c r="B23784" i="4"/>
  <c r="B23768" i="4"/>
  <c r="B23752" i="4"/>
  <c r="B23594" i="4"/>
  <c r="A23585" i="4"/>
  <c r="A23508" i="4"/>
  <c r="A23501" i="4"/>
  <c r="A23484" i="4"/>
  <c r="A23473" i="4"/>
  <c r="A23468" i="4"/>
  <c r="A23452" i="4"/>
  <c r="B23440" i="4"/>
  <c r="B23424" i="4"/>
  <c r="B23418" i="4"/>
  <c r="A23388" i="4"/>
  <c r="B23384" i="4"/>
  <c r="D23180" i="4"/>
  <c r="A23180" i="4"/>
  <c r="B23152" i="4"/>
  <c r="A23140" i="4"/>
  <c r="D23132" i="4"/>
  <c r="B23132" i="4"/>
  <c r="A23127" i="4"/>
  <c r="B23127" i="4"/>
  <c r="A23101" i="4"/>
  <c r="B23101" i="4"/>
  <c r="A23062" i="4"/>
  <c r="B23062" i="4"/>
  <c r="D23062" i="4"/>
  <c r="D23054" i="4"/>
  <c r="A23054" i="4"/>
  <c r="D23040" i="4"/>
  <c r="B23040" i="4"/>
  <c r="A23035" i="4"/>
  <c r="A23003" i="4"/>
  <c r="D23003" i="4"/>
  <c r="A22983" i="4"/>
  <c r="B22983" i="4"/>
  <c r="A22955" i="4"/>
  <c r="D22955" i="4"/>
  <c r="D22944" i="4"/>
  <c r="B22944" i="4"/>
  <c r="A22939" i="4"/>
  <c r="D22910" i="4"/>
  <c r="B22910" i="4"/>
  <c r="B22854" i="4"/>
  <c r="D22854" i="4"/>
  <c r="D22849" i="4"/>
  <c r="A22849" i="4"/>
  <c r="B22845" i="4"/>
  <c r="A22845" i="4"/>
  <c r="D22845" i="4"/>
  <c r="A22835" i="4"/>
  <c r="B22835" i="4"/>
  <c r="A22822" i="4"/>
  <c r="A22763" i="4"/>
  <c r="B22763" i="4"/>
  <c r="D22763" i="4"/>
  <c r="D22728" i="4"/>
  <c r="B22728" i="4"/>
  <c r="D22688" i="4"/>
  <c r="A22688" i="4"/>
  <c r="D22680" i="4"/>
  <c r="B22680" i="4"/>
  <c r="A22667" i="4"/>
  <c r="B22667" i="4"/>
  <c r="A22590" i="4"/>
  <c r="B22590" i="4"/>
  <c r="D22590" i="4"/>
  <c r="A22442" i="4"/>
  <c r="D22442" i="4"/>
  <c r="D22395" i="4"/>
  <c r="B22395" i="4"/>
  <c r="A22383" i="4"/>
  <c r="D22383" i="4"/>
  <c r="B22383" i="4"/>
  <c r="D22300" i="4"/>
  <c r="B22300" i="4"/>
  <c r="A22239" i="4"/>
  <c r="B22239" i="4"/>
  <c r="D22239" i="4"/>
  <c r="A22142" i="4"/>
  <c r="B22142" i="4"/>
  <c r="D22142" i="4"/>
  <c r="A22073" i="4"/>
  <c r="D22073" i="4"/>
  <c r="B22029" i="4"/>
  <c r="A22029" i="4"/>
  <c r="B21877" i="4"/>
  <c r="A21877" i="4"/>
  <c r="A21743" i="4"/>
  <c r="B21743" i="4"/>
  <c r="D21743" i="4"/>
  <c r="A21723" i="4"/>
  <c r="B21723" i="4"/>
  <c r="D21723" i="4"/>
  <c r="A21277" i="4"/>
  <c r="B21277" i="4"/>
  <c r="D21277" i="4"/>
  <c r="B21150" i="4"/>
  <c r="A21150" i="4"/>
  <c r="A21055" i="4"/>
  <c r="B21055" i="4"/>
  <c r="D21055" i="4"/>
  <c r="A23067" i="4"/>
  <c r="D23067" i="4"/>
  <c r="A23021" i="4"/>
  <c r="B23021" i="4"/>
  <c r="D23006" i="4"/>
  <c r="A23006" i="4"/>
  <c r="A22982" i="4"/>
  <c r="B22982" i="4"/>
  <c r="D22982" i="4"/>
  <c r="A22967" i="4"/>
  <c r="B22967" i="4"/>
  <c r="D22958" i="4"/>
  <c r="A22958" i="4"/>
  <c r="A22887" i="4"/>
  <c r="B22887" i="4"/>
  <c r="A22844" i="4"/>
  <c r="D22844" i="4"/>
  <c r="A22766" i="4"/>
  <c r="B22766" i="4"/>
  <c r="B22757" i="4"/>
  <c r="D22757" i="4"/>
  <c r="A22651" i="4"/>
  <c r="B22651" i="4"/>
  <c r="A22614" i="4"/>
  <c r="B22614" i="4"/>
  <c r="D22614" i="4"/>
  <c r="A22532" i="4"/>
  <c r="B22532" i="4"/>
  <c r="D22532" i="4"/>
  <c r="A22503" i="4"/>
  <c r="B22503" i="4"/>
  <c r="A22447" i="4"/>
  <c r="D22447" i="4"/>
  <c r="B22447" i="4"/>
  <c r="A22382" i="4"/>
  <c r="B22382" i="4"/>
  <c r="D22382" i="4"/>
  <c r="A22356" i="4"/>
  <c r="B22356" i="4"/>
  <c r="D22356" i="4"/>
  <c r="A22331" i="4"/>
  <c r="B22331" i="4"/>
  <c r="D22331" i="4"/>
  <c r="D22326" i="4"/>
  <c r="B22326" i="4"/>
  <c r="A22314" i="4"/>
  <c r="D22314" i="4"/>
  <c r="A22218" i="4"/>
  <c r="D22218" i="4"/>
  <c r="A22211" i="4"/>
  <c r="B22211" i="4"/>
  <c r="D22211" i="4"/>
  <c r="D22206" i="4"/>
  <c r="B22206" i="4"/>
  <c r="A22187" i="4"/>
  <c r="B22187" i="4"/>
  <c r="D22187" i="4"/>
  <c r="D22111" i="4"/>
  <c r="B22111" i="4"/>
  <c r="A22086" i="4"/>
  <c r="B22086" i="4"/>
  <c r="D22086" i="4"/>
  <c r="A22041" i="4"/>
  <c r="B22041" i="4"/>
  <c r="D22041" i="4"/>
  <c r="D21899" i="4"/>
  <c r="A21899" i="4"/>
  <c r="B21899" i="4"/>
  <c r="A21794" i="4"/>
  <c r="B21794" i="4"/>
  <c r="D21794" i="4"/>
  <c r="A21663" i="4"/>
  <c r="B21663" i="4"/>
  <c r="D21663" i="4"/>
  <c r="A21555" i="4"/>
  <c r="B21555" i="4"/>
  <c r="D21468" i="4"/>
  <c r="A21468" i="4"/>
  <c r="B21468" i="4"/>
  <c r="A21311" i="4"/>
  <c r="B21311" i="4"/>
  <c r="D21311" i="4"/>
  <c r="B24010" i="4"/>
  <c r="B23962" i="4"/>
  <c r="B23698" i="4"/>
  <c r="B23688" i="4"/>
  <c r="B23609" i="4"/>
  <c r="B23593" i="4"/>
  <c r="D23546" i="4"/>
  <c r="B23530" i="4"/>
  <c r="B23524" i="4"/>
  <c r="D23517" i="4"/>
  <c r="B23514" i="4"/>
  <c r="B23500" i="4"/>
  <c r="B23476" i="4"/>
  <c r="D23472" i="4"/>
  <c r="D23456" i="4"/>
  <c r="A23444" i="4"/>
  <c r="D23432" i="4"/>
  <c r="D23426" i="4"/>
  <c r="B23417" i="4"/>
  <c r="A23412" i="4"/>
  <c r="B23408" i="4"/>
  <c r="B23402" i="4"/>
  <c r="B23396" i="4"/>
  <c r="D23392" i="4"/>
  <c r="A23372" i="4"/>
  <c r="B23368" i="4"/>
  <c r="A23356" i="4"/>
  <c r="A23308" i="4"/>
  <c r="B23304" i="4"/>
  <c r="A23292" i="4"/>
  <c r="A23244" i="4"/>
  <c r="B23240" i="4"/>
  <c r="A23228" i="4"/>
  <c r="B23172" i="4"/>
  <c r="D23168" i="4"/>
  <c r="D23142" i="4"/>
  <c r="A23135" i="4"/>
  <c r="D23126" i="4"/>
  <c r="B23119" i="4"/>
  <c r="D23093" i="4"/>
  <c r="D23070" i="4"/>
  <c r="A23070" i="4"/>
  <c r="B23067" i="4"/>
  <c r="A23053" i="4"/>
  <c r="B23053" i="4"/>
  <c r="B23006" i="4"/>
  <c r="A22987" i="4"/>
  <c r="D22987" i="4"/>
  <c r="D22971" i="4"/>
  <c r="A22966" i="4"/>
  <c r="B22966" i="4"/>
  <c r="D22966" i="4"/>
  <c r="B22958" i="4"/>
  <c r="A22949" i="4"/>
  <c r="D22923" i="4"/>
  <c r="A22909" i="4"/>
  <c r="B22909" i="4"/>
  <c r="D22891" i="4"/>
  <c r="A22886" i="4"/>
  <c r="B22886" i="4"/>
  <c r="D22886" i="4"/>
  <c r="A22862" i="4"/>
  <c r="D22848" i="4"/>
  <c r="A22848" i="4"/>
  <c r="B22844" i="4"/>
  <c r="A22839" i="4"/>
  <c r="D22839" i="4"/>
  <c r="D22816" i="4"/>
  <c r="B22816" i="4"/>
  <c r="A22813" i="4"/>
  <c r="D22766" i="4"/>
  <c r="D22748" i="4"/>
  <c r="B22748" i="4"/>
  <c r="A22719" i="4"/>
  <c r="B22719" i="4"/>
  <c r="B22709" i="4"/>
  <c r="D22709" i="4"/>
  <c r="A22678" i="4"/>
  <c r="B22678" i="4"/>
  <c r="D22678" i="4"/>
  <c r="A22670" i="4"/>
  <c r="B22670" i="4"/>
  <c r="B22654" i="4"/>
  <c r="D22651" i="4"/>
  <c r="B22644" i="4"/>
  <c r="A22631" i="4"/>
  <c r="D22631" i="4"/>
  <c r="B22619" i="4"/>
  <c r="D22585" i="4"/>
  <c r="A22585" i="4"/>
  <c r="B22585" i="4"/>
  <c r="D22561" i="4"/>
  <c r="A22561" i="4"/>
  <c r="B22561" i="4"/>
  <c r="A22519" i="4"/>
  <c r="D22519" i="4"/>
  <c r="A22507" i="4"/>
  <c r="D22503" i="4"/>
  <c r="D22483" i="4"/>
  <c r="B22483" i="4"/>
  <c r="A22446" i="4"/>
  <c r="B22446" i="4"/>
  <c r="D22446" i="4"/>
  <c r="A22343" i="4"/>
  <c r="D22343" i="4"/>
  <c r="B22343" i="4"/>
  <c r="A22326" i="4"/>
  <c r="A22279" i="4"/>
  <c r="B22279" i="4"/>
  <c r="D22279" i="4"/>
  <c r="A22258" i="4"/>
  <c r="D22258" i="4"/>
  <c r="A22206" i="4"/>
  <c r="A21990" i="4"/>
  <c r="B21990" i="4"/>
  <c r="D21990" i="4"/>
  <c r="D21337" i="4"/>
  <c r="B21337" i="4"/>
  <c r="A21337" i="4"/>
  <c r="B21178" i="4"/>
  <c r="D21178" i="4"/>
  <c r="A21178" i="4"/>
  <c r="B22163" i="4"/>
  <c r="B22156" i="4"/>
  <c r="B22147" i="4"/>
  <c r="B22140" i="4"/>
  <c r="B22046" i="4"/>
  <c r="A22007" i="4"/>
  <c r="A21991" i="4"/>
  <c r="B21984" i="4"/>
  <c r="B21977" i="4"/>
  <c r="B21942" i="4"/>
  <c r="B21928" i="4"/>
  <c r="B21897" i="4"/>
  <c r="B21870" i="4"/>
  <c r="B21833" i="4"/>
  <c r="B21737" i="4"/>
  <c r="B21721" i="4"/>
  <c r="A21718" i="4"/>
  <c r="B21714" i="4"/>
  <c r="B21698" i="4"/>
  <c r="B21689" i="4"/>
  <c r="A21686" i="4"/>
  <c r="B21682" i="4"/>
  <c r="A21670" i="4"/>
  <c r="B21657" i="4"/>
  <c r="B21634" i="4"/>
  <c r="B21625" i="4"/>
  <c r="A21622" i="4"/>
  <c r="B21618" i="4"/>
  <c r="B21615" i="4"/>
  <c r="A21608" i="4"/>
  <c r="D21604" i="4"/>
  <c r="B21604" i="4"/>
  <c r="A21599" i="4"/>
  <c r="B21576" i="4"/>
  <c r="A21576" i="4"/>
  <c r="B21570" i="4"/>
  <c r="A21560" i="4"/>
  <c r="A21556" i="4"/>
  <c r="B21551" i="4"/>
  <c r="B21519" i="4"/>
  <c r="A21490" i="4"/>
  <c r="A21475" i="4"/>
  <c r="B21475" i="4"/>
  <c r="A21458" i="4"/>
  <c r="B21458" i="4"/>
  <c r="A21423" i="4"/>
  <c r="A21383" i="4"/>
  <c r="A21372" i="4"/>
  <c r="D21372" i="4"/>
  <c r="A21346" i="4"/>
  <c r="A21330" i="4"/>
  <c r="B21330" i="4"/>
  <c r="D21330" i="4"/>
  <c r="D21249" i="4"/>
  <c r="B21249" i="4"/>
  <c r="A21245" i="4"/>
  <c r="B21245" i="4"/>
  <c r="A21215" i="4"/>
  <c r="A21196" i="4"/>
  <c r="D21196" i="4"/>
  <c r="A21119" i="4"/>
  <c r="B21119" i="4"/>
  <c r="D21119" i="4"/>
  <c r="B21078" i="4"/>
  <c r="A21078" i="4"/>
  <c r="D21049" i="4"/>
  <c r="A21049" i="4"/>
  <c r="B21049" i="4"/>
  <c r="B21044" i="4"/>
  <c r="D21044" i="4"/>
  <c r="A20986" i="4"/>
  <c r="B20986" i="4"/>
  <c r="D20986" i="4"/>
  <c r="B20878" i="4"/>
  <c r="A20878" i="4"/>
  <c r="A20843" i="4"/>
  <c r="B20843" i="4"/>
  <c r="D20843" i="4"/>
  <c r="D20831" i="4"/>
  <c r="A20831" i="4"/>
  <c r="B20831" i="4"/>
  <c r="A20802" i="4"/>
  <c r="B20802" i="4"/>
  <c r="D20802" i="4"/>
  <c r="A20781" i="4"/>
  <c r="B20781" i="4"/>
  <c r="D20781" i="4"/>
  <c r="D20767" i="4"/>
  <c r="A20767" i="4"/>
  <c r="B20767" i="4"/>
  <c r="A20669" i="4"/>
  <c r="B20669" i="4"/>
  <c r="D20669" i="4"/>
  <c r="B20658" i="4"/>
  <c r="D20658" i="4"/>
  <c r="A20612" i="4"/>
  <c r="B20612" i="4"/>
  <c r="D20612" i="4"/>
  <c r="A20340" i="4"/>
  <c r="B20340" i="4"/>
  <c r="D20340" i="4"/>
  <c r="A20040" i="4"/>
  <c r="D20040" i="4"/>
  <c r="D19915" i="4"/>
  <c r="A19915" i="4"/>
  <c r="B19915" i="4"/>
  <c r="D19213" i="4"/>
  <c r="A19213" i="4"/>
  <c r="A18803" i="4"/>
  <c r="B18803" i="4"/>
  <c r="D18803" i="4"/>
  <c r="A18284" i="4"/>
  <c r="B18284" i="4"/>
  <c r="D18284" i="4"/>
  <c r="A18258" i="4"/>
  <c r="B18258" i="4"/>
  <c r="D18258" i="4"/>
  <c r="A18148" i="4"/>
  <c r="B18148" i="4"/>
  <c r="A17884" i="4"/>
  <c r="D17884" i="4"/>
  <c r="B22491" i="4"/>
  <c r="B22479" i="4"/>
  <c r="B22476" i="4"/>
  <c r="B22468" i="4"/>
  <c r="B22460" i="4"/>
  <c r="B22452" i="4"/>
  <c r="B22441" i="4"/>
  <c r="B22438" i="4"/>
  <c r="B22433" i="4"/>
  <c r="B22430" i="4"/>
  <c r="B22419" i="4"/>
  <c r="B22391" i="4"/>
  <c r="B22388" i="4"/>
  <c r="A22377" i="4"/>
  <c r="B22348" i="4"/>
  <c r="B22334" i="4"/>
  <c r="B22308" i="4"/>
  <c r="A22297" i="4"/>
  <c r="B22291" i="4"/>
  <c r="B22271" i="4"/>
  <c r="B22268" i="4"/>
  <c r="A22257" i="4"/>
  <c r="B22251" i="4"/>
  <c r="B22222" i="4"/>
  <c r="A22217" i="4"/>
  <c r="B22196" i="4"/>
  <c r="B22174" i="4"/>
  <c r="B22124" i="4"/>
  <c r="B22115" i="4"/>
  <c r="B22070" i="4"/>
  <c r="B22062" i="4"/>
  <c r="A22039" i="4"/>
  <c r="B22032" i="4"/>
  <c r="B22025" i="4"/>
  <c r="A21987" i="4"/>
  <c r="B21974" i="4"/>
  <c r="B21960" i="4"/>
  <c r="B21934" i="4"/>
  <c r="B21920" i="4"/>
  <c r="B21913" i="4"/>
  <c r="B21886" i="4"/>
  <c r="B21849" i="4"/>
  <c r="B21826" i="4"/>
  <c r="B21817" i="4"/>
  <c r="A21814" i="4"/>
  <c r="B21810" i="4"/>
  <c r="A21798" i="4"/>
  <c r="B21785" i="4"/>
  <c r="B21762" i="4"/>
  <c r="B21753" i="4"/>
  <c r="A21750" i="4"/>
  <c r="B21746" i="4"/>
  <c r="B21727" i="4"/>
  <c r="A21704" i="4"/>
  <c r="B21695" i="4"/>
  <c r="B21675" i="4"/>
  <c r="B21647" i="4"/>
  <c r="B21643" i="4"/>
  <c r="B21631" i="4"/>
  <c r="A21578" i="4"/>
  <c r="B21578" i="4"/>
  <c r="B21562" i="4"/>
  <c r="A21524" i="4"/>
  <c r="A21505" i="4"/>
  <c r="B21497" i="4"/>
  <c r="B21482" i="4"/>
  <c r="A21450" i="4"/>
  <c r="A21324" i="4"/>
  <c r="B21324" i="4"/>
  <c r="D21324" i="4"/>
  <c r="D21305" i="4"/>
  <c r="B21305" i="4"/>
  <c r="A21252" i="4"/>
  <c r="B21111" i="4"/>
  <c r="D21111" i="4"/>
  <c r="B21086" i="4"/>
  <c r="A21086" i="4"/>
  <c r="A20991" i="4"/>
  <c r="B20991" i="4"/>
  <c r="D20991" i="4"/>
  <c r="D20969" i="4"/>
  <c r="A20969" i="4"/>
  <c r="B20969" i="4"/>
  <c r="B20964" i="4"/>
  <c r="D20964" i="4"/>
  <c r="A20876" i="4"/>
  <c r="B20876" i="4"/>
  <c r="D20876" i="4"/>
  <c r="B20870" i="4"/>
  <c r="A20870" i="4"/>
  <c r="B20835" i="4"/>
  <c r="A20835" i="4"/>
  <c r="B20771" i="4"/>
  <c r="A20771" i="4"/>
  <c r="B20389" i="4"/>
  <c r="A20389" i="4"/>
  <c r="D20389" i="4"/>
  <c r="A19632" i="4"/>
  <c r="B19632" i="4"/>
  <c r="D19632" i="4"/>
  <c r="D21620" i="4"/>
  <c r="B21620" i="4"/>
  <c r="B21504" i="4"/>
  <c r="A21504" i="4"/>
  <c r="D21504" i="4"/>
  <c r="B21496" i="4"/>
  <c r="A21496" i="4"/>
  <c r="D21492" i="4"/>
  <c r="A21492" i="4"/>
  <c r="B21492" i="4"/>
  <c r="A21481" i="4"/>
  <c r="B21481" i="4"/>
  <c r="D21433" i="4"/>
  <c r="B21433" i="4"/>
  <c r="A21407" i="4"/>
  <c r="B21407" i="4"/>
  <c r="D21297" i="4"/>
  <c r="A21297" i="4"/>
  <c r="B21297" i="4"/>
  <c r="A21276" i="4"/>
  <c r="B21276" i="4"/>
  <c r="D21276" i="4"/>
  <c r="D21217" i="4"/>
  <c r="A21217" i="4"/>
  <c r="B21217" i="4"/>
  <c r="B21172" i="4"/>
  <c r="D21172" i="4"/>
  <c r="A21122" i="4"/>
  <c r="B21122" i="4"/>
  <c r="D21122" i="4"/>
  <c r="B21047" i="4"/>
  <c r="D21047" i="4"/>
  <c r="B21022" i="4"/>
  <c r="A21022" i="4"/>
  <c r="A20946" i="4"/>
  <c r="B20946" i="4"/>
  <c r="D20946" i="4"/>
  <c r="D20937" i="4"/>
  <c r="A20937" i="4"/>
  <c r="B20937" i="4"/>
  <c r="B20786" i="4"/>
  <c r="D20786" i="4"/>
  <c r="A20786" i="4"/>
  <c r="A20731" i="4"/>
  <c r="B20731" i="4"/>
  <c r="D20731" i="4"/>
  <c r="A20666" i="4"/>
  <c r="B20666" i="4"/>
  <c r="D20666" i="4"/>
  <c r="A20635" i="4"/>
  <c r="B20635" i="4"/>
  <c r="D20635" i="4"/>
  <c r="A20544" i="4"/>
  <c r="B20544" i="4"/>
  <c r="D20544" i="4"/>
  <c r="B20477" i="4"/>
  <c r="A20477" i="4"/>
  <c r="D20477" i="4"/>
  <c r="A19988" i="4"/>
  <c r="B19988" i="4"/>
  <c r="D19988" i="4"/>
  <c r="D19309" i="4"/>
  <c r="A19309" i="4"/>
  <c r="B19309" i="4"/>
  <c r="A23104" i="4"/>
  <c r="A23072" i="4"/>
  <c r="A23056" i="4"/>
  <c r="A23024" i="4"/>
  <c r="A23008" i="4"/>
  <c r="A22992" i="4"/>
  <c r="A22960" i="4"/>
  <c r="B22934" i="4"/>
  <c r="B22918" i="4"/>
  <c r="B22902" i="4"/>
  <c r="A22865" i="4"/>
  <c r="B22840" i="4"/>
  <c r="A22824" i="4"/>
  <c r="D22817" i="4"/>
  <c r="A22812" i="4"/>
  <c r="D22805" i="4"/>
  <c r="D22799" i="4"/>
  <c r="B22796" i="4"/>
  <c r="A22789" i="4"/>
  <c r="D22782" i="4"/>
  <c r="B22780" i="4"/>
  <c r="D22777" i="4"/>
  <c r="B22775" i="4"/>
  <c r="A22752" i="4"/>
  <c r="D22742" i="4"/>
  <c r="D22737" i="4"/>
  <c r="B22703" i="4"/>
  <c r="D22693" i="4"/>
  <c r="D22687" i="4"/>
  <c r="A22653" i="4"/>
  <c r="A22648" i="4"/>
  <c r="D22638" i="4"/>
  <c r="A22633" i="4"/>
  <c r="D22627" i="4"/>
  <c r="B22617" i="4"/>
  <c r="B22601" i="4"/>
  <c r="A22593" i="4"/>
  <c r="D22587" i="4"/>
  <c r="B22569" i="4"/>
  <c r="D22556" i="4"/>
  <c r="D22547" i="4"/>
  <c r="B22540" i="4"/>
  <c r="D22534" i="4"/>
  <c r="B22529" i="4"/>
  <c r="B22526" i="4"/>
  <c r="A22521" i="4"/>
  <c r="D22515" i="4"/>
  <c r="B22508" i="4"/>
  <c r="D22502" i="4"/>
  <c r="A22497" i="4"/>
  <c r="B22487" i="4"/>
  <c r="B22484" i="4"/>
  <c r="D22481" i="4"/>
  <c r="D22478" i="4"/>
  <c r="B22473" i="4"/>
  <c r="B22470" i="4"/>
  <c r="B22465" i="4"/>
  <c r="B22462" i="4"/>
  <c r="B22457" i="4"/>
  <c r="B22454" i="4"/>
  <c r="B22443" i="4"/>
  <c r="B22435" i="4"/>
  <c r="D22415" i="4"/>
  <c r="D22412" i="4"/>
  <c r="D22410" i="4"/>
  <c r="B22407" i="4"/>
  <c r="D22404" i="4"/>
  <c r="D22402" i="4"/>
  <c r="B22399" i="4"/>
  <c r="B22396" i="4"/>
  <c r="D22390" i="4"/>
  <c r="A22385" i="4"/>
  <c r="B22379" i="4"/>
  <c r="D22367" i="4"/>
  <c r="D22364" i="4"/>
  <c r="D22362" i="4"/>
  <c r="B22353" i="4"/>
  <c r="B22350" i="4"/>
  <c r="A22345" i="4"/>
  <c r="D22339" i="4"/>
  <c r="D22327" i="4"/>
  <c r="D22324" i="4"/>
  <c r="D22322" i="4"/>
  <c r="B22313" i="4"/>
  <c r="B22310" i="4"/>
  <c r="A22305" i="4"/>
  <c r="B22299" i="4"/>
  <c r="B22287" i="4"/>
  <c r="D22284" i="4"/>
  <c r="D22282" i="4"/>
  <c r="B22276" i="4"/>
  <c r="D22270" i="4"/>
  <c r="A22265" i="4"/>
  <c r="B22259" i="4"/>
  <c r="B22247" i="4"/>
  <c r="D22244" i="4"/>
  <c r="D22242" i="4"/>
  <c r="B22233" i="4"/>
  <c r="B22230" i="4"/>
  <c r="D22227" i="4"/>
  <c r="B22219" i="4"/>
  <c r="D22207" i="4"/>
  <c r="D22204" i="4"/>
  <c r="D22202" i="4"/>
  <c r="B22198" i="4"/>
  <c r="A22177" i="4"/>
  <c r="B22164" i="4"/>
  <c r="B22155" i="4"/>
  <c r="B22151" i="4"/>
  <c r="B22148" i="4"/>
  <c r="B22139" i="4"/>
  <c r="B22135" i="4"/>
  <c r="D22132" i="4"/>
  <c r="D22130" i="4"/>
  <c r="B22126" i="4"/>
  <c r="D22110" i="4"/>
  <c r="D22105" i="4"/>
  <c r="B22102" i="4"/>
  <c r="B22094" i="4"/>
  <c r="D22080" i="4"/>
  <c r="D22072" i="4"/>
  <c r="B22064" i="4"/>
  <c r="B22057" i="4"/>
  <c r="B22051" i="4"/>
  <c r="D22038" i="4"/>
  <c r="A22035" i="4"/>
  <c r="D22024" i="4"/>
  <c r="B22022" i="4"/>
  <c r="B22011" i="4"/>
  <c r="B22008" i="4"/>
  <c r="B21995" i="4"/>
  <c r="B21992" i="4"/>
  <c r="D21982" i="4"/>
  <c r="B21966" i="4"/>
  <c r="A21957" i="4"/>
  <c r="D21943" i="4"/>
  <c r="D21936" i="4"/>
  <c r="D21929" i="4"/>
  <c r="A21923" i="4"/>
  <c r="D21912" i="4"/>
  <c r="B21902" i="4"/>
  <c r="A21893" i="4"/>
  <c r="D21888" i="4"/>
  <c r="D21879" i="4"/>
  <c r="B21865" i="4"/>
  <c r="D21862" i="4"/>
  <c r="B21851" i="4"/>
  <c r="D21848" i="4"/>
  <c r="B21838" i="4"/>
  <c r="A21832" i="4"/>
  <c r="B21823" i="4"/>
  <c r="D21819" i="4"/>
  <c r="B21803" i="4"/>
  <c r="D21800" i="4"/>
  <c r="D21791" i="4"/>
  <c r="D21787" i="4"/>
  <c r="B21775" i="4"/>
  <c r="B21771" i="4"/>
  <c r="D21768" i="4"/>
  <c r="B21759" i="4"/>
  <c r="D21755" i="4"/>
  <c r="A21736" i="4"/>
  <c r="B21732" i="4"/>
  <c r="D21729" i="4"/>
  <c r="A21720" i="4"/>
  <c r="A21716" i="4"/>
  <c r="B21713" i="4"/>
  <c r="A21700" i="4"/>
  <c r="B21697" i="4"/>
  <c r="A21688" i="4"/>
  <c r="A21684" i="4"/>
  <c r="B21681" i="4"/>
  <c r="B21668" i="4"/>
  <c r="D21665" i="4"/>
  <c r="A21656" i="4"/>
  <c r="B21652" i="4"/>
  <c r="D21649" i="4"/>
  <c r="A21636" i="4"/>
  <c r="B21633" i="4"/>
  <c r="A21624" i="4"/>
  <c r="A21620" i="4"/>
  <c r="A21617" i="4"/>
  <c r="B21609" i="4"/>
  <c r="D21593" i="4"/>
  <c r="B21583" i="4"/>
  <c r="B21564" i="4"/>
  <c r="A21561" i="4"/>
  <c r="B21561" i="4"/>
  <c r="D21545" i="4"/>
  <c r="B21539" i="4"/>
  <c r="B21527" i="4"/>
  <c r="D21527" i="4"/>
  <c r="D21520" i="4"/>
  <c r="B21516" i="4"/>
  <c r="D21511" i="4"/>
  <c r="D21496" i="4"/>
  <c r="D21481" i="4"/>
  <c r="B21471" i="4"/>
  <c r="B21467" i="4"/>
  <c r="A21441" i="4"/>
  <c r="B21441" i="4"/>
  <c r="D21441" i="4"/>
  <c r="A21433" i="4"/>
  <c r="D21425" i="4"/>
  <c r="A21425" i="4"/>
  <c r="B21425" i="4"/>
  <c r="D21417" i="4"/>
  <c r="A21417" i="4"/>
  <c r="D21407" i="4"/>
  <c r="A21394" i="4"/>
  <c r="B21394" i="4"/>
  <c r="D21394" i="4"/>
  <c r="A21348" i="4"/>
  <c r="B21348" i="4"/>
  <c r="D21348" i="4"/>
  <c r="A21343" i="4"/>
  <c r="D21343" i="4"/>
  <c r="A21308" i="4"/>
  <c r="D21308" i="4"/>
  <c r="A21202" i="4"/>
  <c r="D21202" i="4"/>
  <c r="A21172" i="4"/>
  <c r="A21116" i="4"/>
  <c r="B21116" i="4"/>
  <c r="D21116" i="4"/>
  <c r="D21105" i="4"/>
  <c r="A21105" i="4"/>
  <c r="B21105" i="4"/>
  <c r="A21058" i="4"/>
  <c r="B21058" i="4"/>
  <c r="D21058" i="4"/>
  <c r="A21047" i="4"/>
  <c r="B20983" i="4"/>
  <c r="D20983" i="4"/>
  <c r="B20974" i="4"/>
  <c r="A20974" i="4"/>
  <c r="A20930" i="4"/>
  <c r="B20930" i="4"/>
  <c r="D20930" i="4"/>
  <c r="A20874" i="4"/>
  <c r="B20874" i="4"/>
  <c r="D20874" i="4"/>
  <c r="B20794" i="4"/>
  <c r="D20794" i="4"/>
  <c r="A20774" i="4"/>
  <c r="B20774" i="4"/>
  <c r="D20774" i="4"/>
  <c r="A20742" i="4"/>
  <c r="B20742" i="4"/>
  <c r="D20742" i="4"/>
  <c r="D20535" i="4"/>
  <c r="A20535" i="4"/>
  <c r="B20535" i="4"/>
  <c r="A20520" i="4"/>
  <c r="B20520" i="4"/>
  <c r="A20352" i="4"/>
  <c r="B20352" i="4"/>
  <c r="D20352" i="4"/>
  <c r="B19997" i="4"/>
  <c r="A19997" i="4"/>
  <c r="D19997" i="4"/>
  <c r="A19790" i="4"/>
  <c r="B19790" i="4"/>
  <c r="D19790" i="4"/>
  <c r="D19656" i="4"/>
  <c r="A19656" i="4"/>
  <c r="B19656" i="4"/>
  <c r="A22840" i="4"/>
  <c r="B22817" i="4"/>
  <c r="A22805" i="4"/>
  <c r="A22737" i="4"/>
  <c r="B22687" i="4"/>
  <c r="A22617" i="4"/>
  <c r="A22601" i="4"/>
  <c r="A22569" i="4"/>
  <c r="A22529" i="4"/>
  <c r="B22415" i="4"/>
  <c r="B22367" i="4"/>
  <c r="A22353" i="4"/>
  <c r="B22327" i="4"/>
  <c r="A22313" i="4"/>
  <c r="A22233" i="4"/>
  <c r="B22207" i="4"/>
  <c r="A22161" i="4"/>
  <c r="A22051" i="4"/>
  <c r="B22027" i="4"/>
  <c r="A21973" i="4"/>
  <c r="D21959" i="4"/>
  <c r="D21945" i="4"/>
  <c r="A21943" i="4"/>
  <c r="A21933" i="4"/>
  <c r="B21929" i="4"/>
  <c r="B21915" i="4"/>
  <c r="A21885" i="4"/>
  <c r="D21881" i="4"/>
  <c r="A21875" i="4"/>
  <c r="D21854" i="4"/>
  <c r="A21851" i="4"/>
  <c r="B21828" i="4"/>
  <c r="D21825" i="4"/>
  <c r="D21816" i="4"/>
  <c r="B21812" i="4"/>
  <c r="D21809" i="4"/>
  <c r="A21800" i="4"/>
  <c r="D21784" i="4"/>
  <c r="A21768" i="4"/>
  <c r="B21764" i="4"/>
  <c r="D21761" i="4"/>
  <c r="D21752" i="4"/>
  <c r="B21748" i="4"/>
  <c r="D21745" i="4"/>
  <c r="A21732" i="4"/>
  <c r="B21709" i="4"/>
  <c r="D21705" i="4"/>
  <c r="B21677" i="4"/>
  <c r="A21668" i="4"/>
  <c r="A21652" i="4"/>
  <c r="D21602" i="4"/>
  <c r="A21600" i="4"/>
  <c r="B21596" i="4"/>
  <c r="B21593" i="4"/>
  <c r="D21577" i="4"/>
  <c r="B21571" i="4"/>
  <c r="A21564" i="4"/>
  <c r="D21561" i="4"/>
  <c r="D21536" i="4"/>
  <c r="A21527" i="4"/>
  <c r="A21520" i="4"/>
  <c r="A21516" i="4"/>
  <c r="D21513" i="4"/>
  <c r="B21507" i="4"/>
  <c r="D21503" i="4"/>
  <c r="A21499" i="4"/>
  <c r="B21499" i="4"/>
  <c r="B21491" i="4"/>
  <c r="B21488" i="4"/>
  <c r="D21488" i="4"/>
  <c r="A21471" i="4"/>
  <c r="B21456" i="4"/>
  <c r="A21456" i="4"/>
  <c r="D21452" i="4"/>
  <c r="A21452" i="4"/>
  <c r="B21452" i="4"/>
  <c r="D21444" i="4"/>
  <c r="A21444" i="4"/>
  <c r="B21440" i="4"/>
  <c r="A21440" i="4"/>
  <c r="B21417" i="4"/>
  <c r="D21401" i="4"/>
  <c r="A21401" i="4"/>
  <c r="D21393" i="4"/>
  <c r="A21393" i="4"/>
  <c r="A21375" i="4"/>
  <c r="B21375" i="4"/>
  <c r="D21375" i="4"/>
  <c r="B21343" i="4"/>
  <c r="B21322" i="4"/>
  <c r="A21322" i="4"/>
  <c r="B21308" i="4"/>
  <c r="A21282" i="4"/>
  <c r="D21282" i="4"/>
  <c r="A21239" i="4"/>
  <c r="B21239" i="4"/>
  <c r="D21239" i="4"/>
  <c r="B21202" i="4"/>
  <c r="A21052" i="4"/>
  <c r="B21052" i="4"/>
  <c r="D21052" i="4"/>
  <c r="D21041" i="4"/>
  <c r="A21041" i="4"/>
  <c r="B21041" i="4"/>
  <c r="A20994" i="4"/>
  <c r="B20994" i="4"/>
  <c r="D20994" i="4"/>
  <c r="A20983" i="4"/>
  <c r="B20967" i="4"/>
  <c r="D20967" i="4"/>
  <c r="D20929" i="4"/>
  <c r="A20929" i="4"/>
  <c r="B20929" i="4"/>
  <c r="A20890" i="4"/>
  <c r="B20890" i="4"/>
  <c r="D20890" i="4"/>
  <c r="D20881" i="4"/>
  <c r="A20881" i="4"/>
  <c r="B20881" i="4"/>
  <c r="A20794" i="4"/>
  <c r="B20707" i="4"/>
  <c r="A20707" i="4"/>
  <c r="A20660" i="4"/>
  <c r="B20660" i="4"/>
  <c r="D20660" i="4"/>
  <c r="B20641" i="4"/>
  <c r="A20641" i="4"/>
  <c r="D20641" i="4"/>
  <c r="D20383" i="4"/>
  <c r="A20383" i="4"/>
  <c r="B20383" i="4"/>
  <c r="A20346" i="4"/>
  <c r="B20346" i="4"/>
  <c r="D20346" i="4"/>
  <c r="A20068" i="4"/>
  <c r="B20068" i="4"/>
  <c r="D20068" i="4"/>
  <c r="B19813" i="4"/>
  <c r="A19813" i="4"/>
  <c r="D19813" i="4"/>
  <c r="B19418" i="4"/>
  <c r="D19418" i="4"/>
  <c r="A19418" i="4"/>
  <c r="A21595" i="4"/>
  <c r="B21595" i="4"/>
  <c r="A21567" i="4"/>
  <c r="B21567" i="4"/>
  <c r="D21532" i="4"/>
  <c r="A21532" i="4"/>
  <c r="B21532" i="4"/>
  <c r="B21506" i="4"/>
  <c r="D21506" i="4"/>
  <c r="A21498" i="4"/>
  <c r="B21498" i="4"/>
  <c r="D21476" i="4"/>
  <c r="B21476" i="4"/>
  <c r="D21369" i="4"/>
  <c r="B21369" i="4"/>
  <c r="D21321" i="4"/>
  <c r="A21321" i="4"/>
  <c r="B21321" i="4"/>
  <c r="A21186" i="4"/>
  <c r="B21186" i="4"/>
  <c r="D21186" i="4"/>
  <c r="A21114" i="4"/>
  <c r="B21114" i="4"/>
  <c r="D21114" i="4"/>
  <c r="A20988" i="4"/>
  <c r="B20988" i="4"/>
  <c r="D20988" i="4"/>
  <c r="A20594" i="4"/>
  <c r="B20594" i="4"/>
  <c r="D20594" i="4"/>
  <c r="A19906" i="4"/>
  <c r="B19906" i="4"/>
  <c r="D19906" i="4"/>
  <c r="D19848" i="4"/>
  <c r="A19848" i="4"/>
  <c r="B19848" i="4"/>
  <c r="A19674" i="4"/>
  <c r="D19674" i="4"/>
  <c r="B19674" i="4"/>
  <c r="B22175" i="4"/>
  <c r="D22154" i="4"/>
  <c r="D22138" i="4"/>
  <c r="A22113" i="4"/>
  <c r="B22059" i="4"/>
  <c r="A22021" i="4"/>
  <c r="D22007" i="4"/>
  <c r="D21991" i="4"/>
  <c r="D21977" i="4"/>
  <c r="A21965" i="4"/>
  <c r="A21939" i="4"/>
  <c r="A21901" i="4"/>
  <c r="D21897" i="4"/>
  <c r="A21891" i="4"/>
  <c r="A21837" i="4"/>
  <c r="B21805" i="4"/>
  <c r="B21741" i="4"/>
  <c r="B21718" i="4"/>
  <c r="A21702" i="4"/>
  <c r="B21686" i="4"/>
  <c r="B21670" i="4"/>
  <c r="B21661" i="4"/>
  <c r="A21638" i="4"/>
  <c r="B21622" i="4"/>
  <c r="D21608" i="4"/>
  <c r="D21599" i="4"/>
  <c r="D21570" i="4"/>
  <c r="D21567" i="4"/>
  <c r="D21560" i="4"/>
  <c r="B21556" i="4"/>
  <c r="B21544" i="4"/>
  <c r="A21544" i="4"/>
  <c r="B21538" i="4"/>
  <c r="D21519" i="4"/>
  <c r="B21515" i="4"/>
  <c r="A21506" i="4"/>
  <c r="D21498" i="4"/>
  <c r="B21490" i="4"/>
  <c r="B21487" i="4"/>
  <c r="D21487" i="4"/>
  <c r="A21480" i="4"/>
  <c r="A21476" i="4"/>
  <c r="A21459" i="4"/>
  <c r="B21459" i="4"/>
  <c r="B21448" i="4"/>
  <c r="D21448" i="4"/>
  <c r="A21439" i="4"/>
  <c r="B21439" i="4"/>
  <c r="D21423" i="4"/>
  <c r="A21420" i="4"/>
  <c r="A21405" i="4"/>
  <c r="D21405" i="4"/>
  <c r="D21383" i="4"/>
  <c r="A21369" i="4"/>
  <c r="D21361" i="4"/>
  <c r="A21361" i="4"/>
  <c r="B21361" i="4"/>
  <c r="D21346" i="4"/>
  <c r="A21266" i="4"/>
  <c r="B21266" i="4"/>
  <c r="D21266" i="4"/>
  <c r="A21261" i="4"/>
  <c r="D21261" i="4"/>
  <c r="D21215" i="4"/>
  <c r="A21180" i="4"/>
  <c r="B21180" i="4"/>
  <c r="D21180" i="4"/>
  <c r="B21142" i="4"/>
  <c r="A21142" i="4"/>
  <c r="D21113" i="4"/>
  <c r="A21113" i="4"/>
  <c r="B21113" i="4"/>
  <c r="B21108" i="4"/>
  <c r="D21108" i="4"/>
  <c r="A21050" i="4"/>
  <c r="B21050" i="4"/>
  <c r="D21050" i="4"/>
  <c r="D20956" i="4"/>
  <c r="A20956" i="4"/>
  <c r="B20956" i="4"/>
  <c r="B20934" i="4"/>
  <c r="A20934" i="4"/>
  <c r="A20908" i="4"/>
  <c r="B20908" i="4"/>
  <c r="D20908" i="4"/>
  <c r="B20894" i="4"/>
  <c r="A20894" i="4"/>
  <c r="A20827" i="4"/>
  <c r="B20827" i="4"/>
  <c r="D20827" i="4"/>
  <c r="A20588" i="4"/>
  <c r="B20588" i="4"/>
  <c r="D20588" i="4"/>
  <c r="B20373" i="4"/>
  <c r="A20373" i="4"/>
  <c r="D20373" i="4"/>
  <c r="D20327" i="4"/>
  <c r="A20327" i="4"/>
  <c r="B20327" i="4"/>
  <c r="D20319" i="4"/>
  <c r="A20319" i="4"/>
  <c r="B20319" i="4"/>
  <c r="B19749" i="4"/>
  <c r="A19749" i="4"/>
  <c r="D19749" i="4"/>
  <c r="D20905" i="4"/>
  <c r="A20905" i="4"/>
  <c r="B20902" i="4"/>
  <c r="A20902" i="4"/>
  <c r="B20840" i="4"/>
  <c r="D20840" i="4"/>
  <c r="B20824" i="4"/>
  <c r="D20824" i="4"/>
  <c r="D20783" i="4"/>
  <c r="A20783" i="4"/>
  <c r="B20783" i="4"/>
  <c r="A20685" i="4"/>
  <c r="B20685" i="4"/>
  <c r="A20637" i="4"/>
  <c r="B20637" i="4"/>
  <c r="D20637" i="4"/>
  <c r="A20628" i="4"/>
  <c r="B20628" i="4"/>
  <c r="A20590" i="4"/>
  <c r="B20590" i="4"/>
  <c r="D20590" i="4"/>
  <c r="A20532" i="4"/>
  <c r="B20532" i="4"/>
  <c r="A20516" i="4"/>
  <c r="B20516" i="4"/>
  <c r="D20516" i="4"/>
  <c r="A20490" i="4"/>
  <c r="B20490" i="4"/>
  <c r="D20490" i="4"/>
  <c r="A20436" i="4"/>
  <c r="B20436" i="4"/>
  <c r="A20420" i="4"/>
  <c r="B20420" i="4"/>
  <c r="D20420" i="4"/>
  <c r="A20386" i="4"/>
  <c r="B20386" i="4"/>
  <c r="A20370" i="4"/>
  <c r="B20370" i="4"/>
  <c r="D20370" i="4"/>
  <c r="A20336" i="4"/>
  <c r="B20336" i="4"/>
  <c r="D20336" i="4"/>
  <c r="A20324" i="4"/>
  <c r="B20324" i="4"/>
  <c r="D20324" i="4"/>
  <c r="A20224" i="4"/>
  <c r="B20224" i="4"/>
  <c r="A20160" i="4"/>
  <c r="B20160" i="4"/>
  <c r="A20096" i="4"/>
  <c r="B20096" i="4"/>
  <c r="B20009" i="4"/>
  <c r="A20009" i="4"/>
  <c r="D20009" i="4"/>
  <c r="A19976" i="4"/>
  <c r="D19976" i="4"/>
  <c r="A19954" i="4"/>
  <c r="B19954" i="4"/>
  <c r="B19941" i="4"/>
  <c r="A19941" i="4"/>
  <c r="D19927" i="4"/>
  <c r="A19927" i="4"/>
  <c r="B19861" i="4"/>
  <c r="A19861" i="4"/>
  <c r="D19861" i="4"/>
  <c r="A19826" i="4"/>
  <c r="B19826" i="4"/>
  <c r="D19826" i="4"/>
  <c r="B19781" i="4"/>
  <c r="A19781" i="4"/>
  <c r="D19781" i="4"/>
  <c r="D19739" i="4"/>
  <c r="A19739" i="4"/>
  <c r="D19667" i="4"/>
  <c r="B19667" i="4"/>
  <c r="A19614" i="4"/>
  <c r="B19614" i="4"/>
  <c r="A19446" i="4"/>
  <c r="D19446" i="4"/>
  <c r="A19428" i="4"/>
  <c r="D19428" i="4"/>
  <c r="A19198" i="4"/>
  <c r="B19198" i="4"/>
  <c r="A19182" i="4"/>
  <c r="B19182" i="4"/>
  <c r="A19166" i="4"/>
  <c r="B19166" i="4"/>
  <c r="A19126" i="4"/>
  <c r="B19126" i="4"/>
  <c r="A19027" i="4"/>
  <c r="B19027" i="4"/>
  <c r="D19027" i="4"/>
  <c r="D21175" i="4"/>
  <c r="B21169" i="4"/>
  <c r="D21138" i="4"/>
  <c r="D21135" i="4"/>
  <c r="D21132" i="4"/>
  <c r="B21129" i="4"/>
  <c r="A21102" i="4"/>
  <c r="D21074" i="4"/>
  <c r="D21071" i="4"/>
  <c r="D21068" i="4"/>
  <c r="B21065" i="4"/>
  <c r="A21038" i="4"/>
  <c r="D21010" i="4"/>
  <c r="D21007" i="4"/>
  <c r="D21004" i="4"/>
  <c r="B21001" i="4"/>
  <c r="D20953" i="4"/>
  <c r="B20953" i="4"/>
  <c r="D20940" i="4"/>
  <c r="B20905" i="4"/>
  <c r="D20884" i="4"/>
  <c r="B20873" i="4"/>
  <c r="D20865" i="4"/>
  <c r="A20865" i="4"/>
  <c r="B20865" i="4"/>
  <c r="A20840" i="4"/>
  <c r="A20824" i="4"/>
  <c r="D20797" i="4"/>
  <c r="D20790" i="4"/>
  <c r="A20787" i="4"/>
  <c r="D20756" i="4"/>
  <c r="D20749" i="4"/>
  <c r="D20746" i="4"/>
  <c r="D20724" i="4"/>
  <c r="D20714" i="4"/>
  <c r="A20710" i="4"/>
  <c r="B20710" i="4"/>
  <c r="D20710" i="4"/>
  <c r="D20696" i="4"/>
  <c r="D20692" i="4"/>
  <c r="B20689" i="4"/>
  <c r="A20689" i="4"/>
  <c r="D20685" i="4"/>
  <c r="A20653" i="4"/>
  <c r="B20653" i="4"/>
  <c r="D20653" i="4"/>
  <c r="D20648" i="4"/>
  <c r="D20632" i="4"/>
  <c r="D20628" i="4"/>
  <c r="A20578" i="4"/>
  <c r="B20578" i="4"/>
  <c r="D20562" i="4"/>
  <c r="D20532" i="4"/>
  <c r="D20519" i="4"/>
  <c r="A20519" i="4"/>
  <c r="B20511" i="4"/>
  <c r="B20493" i="4"/>
  <c r="A20493" i="4"/>
  <c r="D20468" i="4"/>
  <c r="D20452" i="4"/>
  <c r="D20436" i="4"/>
  <c r="D20428" i="4"/>
  <c r="A20398" i="4"/>
  <c r="B20398" i="4"/>
  <c r="D20386" i="4"/>
  <c r="A20312" i="4"/>
  <c r="B20312" i="4"/>
  <c r="D20312" i="4"/>
  <c r="A20300" i="4"/>
  <c r="B20300" i="4"/>
  <c r="B20263" i="4"/>
  <c r="D20224" i="4"/>
  <c r="B20199" i="4"/>
  <c r="D20160" i="4"/>
  <c r="B20135" i="4"/>
  <c r="D20096" i="4"/>
  <c r="B20071" i="4"/>
  <c r="B20057" i="4"/>
  <c r="A20057" i="4"/>
  <c r="A20044" i="4"/>
  <c r="B20044" i="4"/>
  <c r="B20013" i="4"/>
  <c r="A20013" i="4"/>
  <c r="A20000" i="4"/>
  <c r="D19966" i="4"/>
  <c r="D19954" i="4"/>
  <c r="D19941" i="4"/>
  <c r="A19930" i="4"/>
  <c r="B19930" i="4"/>
  <c r="B19927" i="4"/>
  <c r="D19909" i="4"/>
  <c r="A19874" i="4"/>
  <c r="B19874" i="4"/>
  <c r="D19874" i="4"/>
  <c r="A19852" i="4"/>
  <c r="A19838" i="4"/>
  <c r="B19838" i="4"/>
  <c r="D19838" i="4"/>
  <c r="D19816" i="4"/>
  <c r="A19816" i="4"/>
  <c r="B19816" i="4"/>
  <c r="A19794" i="4"/>
  <c r="B19794" i="4"/>
  <c r="D19794" i="4"/>
  <c r="D19771" i="4"/>
  <c r="A19771" i="4"/>
  <c r="B19771" i="4"/>
  <c r="D19762" i="4"/>
  <c r="D19752" i="4"/>
  <c r="A19752" i="4"/>
  <c r="B19739" i="4"/>
  <c r="B19720" i="4"/>
  <c r="A19667" i="4"/>
  <c r="B19645" i="4"/>
  <c r="D19645" i="4"/>
  <c r="A19645" i="4"/>
  <c r="A19618" i="4"/>
  <c r="B19618" i="4"/>
  <c r="A19584" i="4"/>
  <c r="B19584" i="4"/>
  <c r="D19504" i="4"/>
  <c r="A19504" i="4"/>
  <c r="A19498" i="4"/>
  <c r="B19498" i="4"/>
  <c r="D19498" i="4"/>
  <c r="B19446" i="4"/>
  <c r="B19361" i="4"/>
  <c r="D19361" i="4"/>
  <c r="A20240" i="4"/>
  <c r="B20240" i="4"/>
  <c r="A20176" i="4"/>
  <c r="B20176" i="4"/>
  <c r="A20112" i="4"/>
  <c r="B20112" i="4"/>
  <c r="B20061" i="4"/>
  <c r="A20061" i="4"/>
  <c r="A20004" i="4"/>
  <c r="B20004" i="4"/>
  <c r="A19980" i="4"/>
  <c r="D19980" i="4"/>
  <c r="A19894" i="4"/>
  <c r="B19894" i="4"/>
  <c r="D19894" i="4"/>
  <c r="D19864" i="4"/>
  <c r="A19864" i="4"/>
  <c r="B19829" i="4"/>
  <c r="A19829" i="4"/>
  <c r="D19829" i="4"/>
  <c r="D19784" i="4"/>
  <c r="A19784" i="4"/>
  <c r="B19784" i="4"/>
  <c r="D19331" i="4"/>
  <c r="A19331" i="4"/>
  <c r="A19256" i="4"/>
  <c r="D19256" i="4"/>
  <c r="B20868" i="4"/>
  <c r="D20868" i="4"/>
  <c r="A20850" i="4"/>
  <c r="B20850" i="4"/>
  <c r="D20815" i="4"/>
  <c r="A20815" i="4"/>
  <c r="A20811" i="4"/>
  <c r="B20811" i="4"/>
  <c r="D20811" i="4"/>
  <c r="B20657" i="4"/>
  <c r="A20657" i="4"/>
  <c r="D20657" i="4"/>
  <c r="A20616" i="4"/>
  <c r="B20616" i="4"/>
  <c r="A20600" i="4"/>
  <c r="B20600" i="4"/>
  <c r="A20510" i="4"/>
  <c r="B20510" i="4"/>
  <c r="D20510" i="4"/>
  <c r="D20471" i="4"/>
  <c r="A20471" i="4"/>
  <c r="D20240" i="4"/>
  <c r="B20215" i="4"/>
  <c r="D20176" i="4"/>
  <c r="B20151" i="4"/>
  <c r="D20112" i="4"/>
  <c r="B20087" i="4"/>
  <c r="D20061" i="4"/>
  <c r="A20016" i="4"/>
  <c r="D20004" i="4"/>
  <c r="A19990" i="4"/>
  <c r="B19990" i="4"/>
  <c r="D19990" i="4"/>
  <c r="D19943" i="4"/>
  <c r="A19943" i="4"/>
  <c r="B19943" i="4"/>
  <c r="A19922" i="4"/>
  <c r="B19922" i="4"/>
  <c r="B19899" i="4"/>
  <c r="B19885" i="4"/>
  <c r="A19885" i="4"/>
  <c r="A19842" i="4"/>
  <c r="B19842" i="4"/>
  <c r="D19842" i="4"/>
  <c r="A19806" i="4"/>
  <c r="B19806" i="4"/>
  <c r="D19806" i="4"/>
  <c r="B19765" i="4"/>
  <c r="A19765" i="4"/>
  <c r="A19742" i="4"/>
  <c r="B19742" i="4"/>
  <c r="D19733" i="4"/>
  <c r="B19723" i="4"/>
  <c r="D19659" i="4"/>
  <c r="A19659" i="4"/>
  <c r="B19659" i="4"/>
  <c r="B19590" i="4"/>
  <c r="A19514" i="4"/>
  <c r="B19514" i="4"/>
  <c r="A19476" i="4"/>
  <c r="D19476" i="4"/>
  <c r="B19331" i="4"/>
  <c r="B19256" i="4"/>
  <c r="D21388" i="4"/>
  <c r="B21385" i="4"/>
  <c r="D21357" i="4"/>
  <c r="D21354" i="4"/>
  <c r="D21351" i="4"/>
  <c r="B21345" i="4"/>
  <c r="D21327" i="4"/>
  <c r="B21317" i="4"/>
  <c r="D21293" i="4"/>
  <c r="D21290" i="4"/>
  <c r="D21287" i="4"/>
  <c r="D21284" i="4"/>
  <c r="D21263" i="4"/>
  <c r="D21260" i="4"/>
  <c r="D21210" i="4"/>
  <c r="D21204" i="4"/>
  <c r="D21183" i="4"/>
  <c r="B21177" i="4"/>
  <c r="D21146" i="4"/>
  <c r="D21143" i="4"/>
  <c r="D21140" i="4"/>
  <c r="B21137" i="4"/>
  <c r="A21110" i="4"/>
  <c r="D21082" i="4"/>
  <c r="D21079" i="4"/>
  <c r="D21076" i="4"/>
  <c r="B21073" i="4"/>
  <c r="A21046" i="4"/>
  <c r="D21018" i="4"/>
  <c r="D21015" i="4"/>
  <c r="D21012" i="4"/>
  <c r="B21009" i="4"/>
  <c r="A20982" i="4"/>
  <c r="D20972" i="4"/>
  <c r="A20966" i="4"/>
  <c r="A20962" i="4"/>
  <c r="D20962" i="4"/>
  <c r="B20959" i="4"/>
  <c r="D20932" i="4"/>
  <c r="A20911" i="4"/>
  <c r="B20911" i="4"/>
  <c r="D20900" i="4"/>
  <c r="D20879" i="4"/>
  <c r="A20868" i="4"/>
  <c r="D20860" i="4"/>
  <c r="B20857" i="4"/>
  <c r="A20854" i="4"/>
  <c r="D20850" i="4"/>
  <c r="D20842" i="4"/>
  <c r="D20838" i="4"/>
  <c r="A20834" i="4"/>
  <c r="B20834" i="4"/>
  <c r="D20826" i="4"/>
  <c r="D20822" i="4"/>
  <c r="D20818" i="4"/>
  <c r="B20815" i="4"/>
  <c r="B20770" i="4"/>
  <c r="D20770" i="4"/>
  <c r="D20762" i="4"/>
  <c r="B20723" i="4"/>
  <c r="A20723" i="4"/>
  <c r="D20708" i="4"/>
  <c r="D20698" i="4"/>
  <c r="D20683" i="4"/>
  <c r="D20651" i="4"/>
  <c r="B20623" i="4"/>
  <c r="D20619" i="4"/>
  <c r="D20616" i="4"/>
  <c r="B20607" i="4"/>
  <c r="D20603" i="4"/>
  <c r="D20600" i="4"/>
  <c r="B20584" i="4"/>
  <c r="B20557" i="4"/>
  <c r="A20557" i="4"/>
  <c r="D20557" i="4"/>
  <c r="D20514" i="4"/>
  <c r="D20500" i="4"/>
  <c r="D20487" i="4"/>
  <c r="A20487" i="4"/>
  <c r="B20471" i="4"/>
  <c r="D20458" i="4"/>
  <c r="A20454" i="4"/>
  <c r="B20454" i="4"/>
  <c r="D20454" i="4"/>
  <c r="A20430" i="4"/>
  <c r="B20430" i="4"/>
  <c r="D20414" i="4"/>
  <c r="D20392" i="4"/>
  <c r="A20380" i="4"/>
  <c r="B20380" i="4"/>
  <c r="D20303" i="4"/>
  <c r="A20303" i="4"/>
  <c r="B20303" i="4"/>
  <c r="A20278" i="4"/>
  <c r="B20278" i="4"/>
  <c r="D20278" i="4"/>
  <c r="A20256" i="4"/>
  <c r="B20256" i="4"/>
  <c r="A20215" i="4"/>
  <c r="A20192" i="4"/>
  <c r="B20192" i="4"/>
  <c r="A20151" i="4"/>
  <c r="A20128" i="4"/>
  <c r="B20128" i="4"/>
  <c r="A20087" i="4"/>
  <c r="A20064" i="4"/>
  <c r="D20052" i="4"/>
  <c r="D20047" i="4"/>
  <c r="D19983" i="4"/>
  <c r="A19983" i="4"/>
  <c r="B19983" i="4"/>
  <c r="B19969" i="4"/>
  <c r="D19969" i="4"/>
  <c r="D19934" i="4"/>
  <c r="D19922" i="4"/>
  <c r="A19899" i="4"/>
  <c r="D19885" i="4"/>
  <c r="D19867" i="4"/>
  <c r="A19867" i="4"/>
  <c r="B19867" i="4"/>
  <c r="A19854" i="4"/>
  <c r="B19854" i="4"/>
  <c r="D19854" i="4"/>
  <c r="D19832" i="4"/>
  <c r="A19832" i="4"/>
  <c r="B19832" i="4"/>
  <c r="B19797" i="4"/>
  <c r="A19797" i="4"/>
  <c r="D19797" i="4"/>
  <c r="A19774" i="4"/>
  <c r="B19774" i="4"/>
  <c r="D19774" i="4"/>
  <c r="D19765" i="4"/>
  <c r="D19755" i="4"/>
  <c r="A19755" i="4"/>
  <c r="D19742" i="4"/>
  <c r="A19733" i="4"/>
  <c r="A19723" i="4"/>
  <c r="D19670" i="4"/>
  <c r="A19670" i="4"/>
  <c r="D19514" i="4"/>
  <c r="D19261" i="4"/>
  <c r="A19261" i="4"/>
  <c r="B19261" i="4"/>
  <c r="B21388" i="4"/>
  <c r="A21385" i="4"/>
  <c r="B21357" i="4"/>
  <c r="B21354" i="4"/>
  <c r="B21351" i="4"/>
  <c r="A21345" i="4"/>
  <c r="B21327" i="4"/>
  <c r="B21293" i="4"/>
  <c r="B21290" i="4"/>
  <c r="B21287" i="4"/>
  <c r="B21284" i="4"/>
  <c r="B21263" i="4"/>
  <c r="B21260" i="4"/>
  <c r="B21210" i="4"/>
  <c r="B21204" i="4"/>
  <c r="B21201" i="4"/>
  <c r="B21183" i="4"/>
  <c r="A21177" i="4"/>
  <c r="B21161" i="4"/>
  <c r="B21146" i="4"/>
  <c r="B21143" i="4"/>
  <c r="B21140" i="4"/>
  <c r="A21137" i="4"/>
  <c r="A21134" i="4"/>
  <c r="D21106" i="4"/>
  <c r="B21097" i="4"/>
  <c r="B21082" i="4"/>
  <c r="B21079" i="4"/>
  <c r="B21076" i="4"/>
  <c r="A21073" i="4"/>
  <c r="A21070" i="4"/>
  <c r="D21042" i="4"/>
  <c r="B21033" i="4"/>
  <c r="B21018" i="4"/>
  <c r="B21015" i="4"/>
  <c r="B21012" i="4"/>
  <c r="A21009" i="4"/>
  <c r="A21006" i="4"/>
  <c r="D20978" i="4"/>
  <c r="D20975" i="4"/>
  <c r="B20972" i="4"/>
  <c r="B20962" i="4"/>
  <c r="A20959" i="4"/>
  <c r="A20938" i="4"/>
  <c r="B20938" i="4"/>
  <c r="D20935" i="4"/>
  <c r="A20932" i="4"/>
  <c r="A20914" i="4"/>
  <c r="B20914" i="4"/>
  <c r="D20911" i="4"/>
  <c r="B20900" i="4"/>
  <c r="D20882" i="4"/>
  <c r="B20879" i="4"/>
  <c r="B20871" i="4"/>
  <c r="D20871" i="4"/>
  <c r="B20860" i="4"/>
  <c r="A20857" i="4"/>
  <c r="B20842" i="4"/>
  <c r="B20838" i="4"/>
  <c r="D20834" i="4"/>
  <c r="B20826" i="4"/>
  <c r="B20822" i="4"/>
  <c r="B20818" i="4"/>
  <c r="D20810" i="4"/>
  <c r="D20785" i="4"/>
  <c r="A20770" i="4"/>
  <c r="D20765" i="4"/>
  <c r="B20762" i="4"/>
  <c r="A20758" i="4"/>
  <c r="B20758" i="4"/>
  <c r="A20755" i="4"/>
  <c r="D20712" i="4"/>
  <c r="B20708" i="4"/>
  <c r="D20705" i="4"/>
  <c r="D20701" i="4"/>
  <c r="B20698" i="4"/>
  <c r="B20683" i="4"/>
  <c r="D20667" i="4"/>
  <c r="B20651" i="4"/>
  <c r="B20639" i="4"/>
  <c r="A20634" i="4"/>
  <c r="B20634" i="4"/>
  <c r="D20634" i="4"/>
  <c r="D20626" i="4"/>
  <c r="A20623" i="4"/>
  <c r="B20619" i="4"/>
  <c r="D20610" i="4"/>
  <c r="A20607" i="4"/>
  <c r="B20603" i="4"/>
  <c r="D20583" i="4"/>
  <c r="A20583" i="4"/>
  <c r="B20583" i="4"/>
  <c r="D20572" i="4"/>
  <c r="A20564" i="4"/>
  <c r="B20564" i="4"/>
  <c r="A20538" i="4"/>
  <c r="B20538" i="4"/>
  <c r="D20530" i="4"/>
  <c r="A20526" i="4"/>
  <c r="B20526" i="4"/>
  <c r="A20522" i="4"/>
  <c r="B20522" i="4"/>
  <c r="D20522" i="4"/>
  <c r="B20514" i="4"/>
  <c r="D20504" i="4"/>
  <c r="B20500" i="4"/>
  <c r="B20487" i="4"/>
  <c r="A20474" i="4"/>
  <c r="B20474" i="4"/>
  <c r="B20458" i="4"/>
  <c r="D20430" i="4"/>
  <c r="B20414" i="4"/>
  <c r="B20392" i="4"/>
  <c r="D20380" i="4"/>
  <c r="D20367" i="4"/>
  <c r="A20367" i="4"/>
  <c r="B20367" i="4"/>
  <c r="D20334" i="4"/>
  <c r="A20330" i="4"/>
  <c r="B20330" i="4"/>
  <c r="D20330" i="4"/>
  <c r="A20306" i="4"/>
  <c r="B20306" i="4"/>
  <c r="D20256" i="4"/>
  <c r="B20231" i="4"/>
  <c r="D20192" i="4"/>
  <c r="B20167" i="4"/>
  <c r="D20128" i="4"/>
  <c r="B20103" i="4"/>
  <c r="A20063" i="4"/>
  <c r="B20063" i="4"/>
  <c r="D20063" i="4"/>
  <c r="B20052" i="4"/>
  <c r="A20046" i="4"/>
  <c r="B20046" i="4"/>
  <c r="D20046" i="4"/>
  <c r="A20020" i="4"/>
  <c r="B20020" i="4"/>
  <c r="D20020" i="4"/>
  <c r="B19993" i="4"/>
  <c r="A19993" i="4"/>
  <c r="D19993" i="4"/>
  <c r="D19986" i="4"/>
  <c r="D19959" i="4"/>
  <c r="A19959" i="4"/>
  <c r="A19946" i="4"/>
  <c r="B19946" i="4"/>
  <c r="D19946" i="4"/>
  <c r="D19938" i="4"/>
  <c r="B19934" i="4"/>
  <c r="D19925" i="4"/>
  <c r="B19859" i="4"/>
  <c r="B19845" i="4"/>
  <c r="A19845" i="4"/>
  <c r="D19845" i="4"/>
  <c r="A19810" i="4"/>
  <c r="B19810" i="4"/>
  <c r="D19810" i="4"/>
  <c r="A19778" i="4"/>
  <c r="B19778" i="4"/>
  <c r="D19768" i="4"/>
  <c r="A19768" i="4"/>
  <c r="B19755" i="4"/>
  <c r="A19690" i="4"/>
  <c r="B19690" i="4"/>
  <c r="D19690" i="4"/>
  <c r="B19670" i="4"/>
  <c r="A19600" i="4"/>
  <c r="B19600" i="4"/>
  <c r="D20799" i="4"/>
  <c r="A20799" i="4"/>
  <c r="B20799" i="4"/>
  <c r="A20785" i="4"/>
  <c r="A20726" i="4"/>
  <c r="B20726" i="4"/>
  <c r="D20726" i="4"/>
  <c r="A20705" i="4"/>
  <c r="B20701" i="4"/>
  <c r="A20682" i="4"/>
  <c r="B20682" i="4"/>
  <c r="B20667" i="4"/>
  <c r="A20650" i="4"/>
  <c r="B20650" i="4"/>
  <c r="D20650" i="4"/>
  <c r="A20639" i="4"/>
  <c r="A20568" i="4"/>
  <c r="B20568" i="4"/>
  <c r="D20526" i="4"/>
  <c r="B20504" i="4"/>
  <c r="A20446" i="4"/>
  <c r="B20446" i="4"/>
  <c r="A20442" i="4"/>
  <c r="B20442" i="4"/>
  <c r="D20442" i="4"/>
  <c r="A20404" i="4"/>
  <c r="B20404" i="4"/>
  <c r="D20404" i="4"/>
  <c r="A20358" i="4"/>
  <c r="B20358" i="4"/>
  <c r="D20358" i="4"/>
  <c r="B20334" i="4"/>
  <c r="A20294" i="4"/>
  <c r="B20294" i="4"/>
  <c r="D20294" i="4"/>
  <c r="A20231" i="4"/>
  <c r="A20208" i="4"/>
  <c r="B20208" i="4"/>
  <c r="A20167" i="4"/>
  <c r="A20144" i="4"/>
  <c r="B20144" i="4"/>
  <c r="A20103" i="4"/>
  <c r="A20080" i="4"/>
  <c r="B20080" i="4"/>
  <c r="A20054" i="4"/>
  <c r="B20054" i="4"/>
  <c r="B20037" i="4"/>
  <c r="A20037" i="4"/>
  <c r="D20037" i="4"/>
  <c r="A20006" i="4"/>
  <c r="B20006" i="4"/>
  <c r="D20006" i="4"/>
  <c r="B19973" i="4"/>
  <c r="D19973" i="4"/>
  <c r="A19962" i="4"/>
  <c r="B19962" i="4"/>
  <c r="B19892" i="4"/>
  <c r="A19892" i="4"/>
  <c r="A19822" i="4"/>
  <c r="B19822" i="4"/>
  <c r="D19822" i="4"/>
  <c r="D19800" i="4"/>
  <c r="A19800" i="4"/>
  <c r="B19800" i="4"/>
  <c r="A19626" i="4"/>
  <c r="B19626" i="4"/>
  <c r="D19626" i="4"/>
  <c r="A19536" i="4"/>
  <c r="B19536" i="4"/>
  <c r="D19464" i="4"/>
  <c r="A19464" i="4"/>
  <c r="B19393" i="4"/>
  <c r="D19393" i="4"/>
  <c r="D19648" i="4"/>
  <c r="B19648" i="4"/>
  <c r="A19578" i="4"/>
  <c r="B19578" i="4"/>
  <c r="A19480" i="4"/>
  <c r="B19480" i="4"/>
  <c r="B19458" i="4"/>
  <c r="D19458" i="4"/>
  <c r="B19440" i="4"/>
  <c r="D19440" i="4"/>
  <c r="A19387" i="4"/>
  <c r="B19387" i="4"/>
  <c r="A19360" i="4"/>
  <c r="D19360" i="4"/>
  <c r="A19296" i="4"/>
  <c r="B19296" i="4"/>
  <c r="D19296" i="4"/>
  <c r="A19274" i="4"/>
  <c r="B19274" i="4"/>
  <c r="D19274" i="4"/>
  <c r="D19237" i="4"/>
  <c r="B19237" i="4"/>
  <c r="B19202" i="4"/>
  <c r="A19202" i="4"/>
  <c r="B19137" i="4"/>
  <c r="D19137" i="4"/>
  <c r="D19101" i="4"/>
  <c r="B19101" i="4"/>
  <c r="A18958" i="4"/>
  <c r="B18958" i="4"/>
  <c r="D18958" i="4"/>
  <c r="D19666" i="4"/>
  <c r="D19662" i="4"/>
  <c r="D19651" i="4"/>
  <c r="B19651" i="4"/>
  <c r="A19648" i="4"/>
  <c r="D19640" i="4"/>
  <c r="B19608" i="4"/>
  <c r="D19608" i="4"/>
  <c r="D19578" i="4"/>
  <c r="B19568" i="4"/>
  <c r="D19562" i="4"/>
  <c r="B19550" i="4"/>
  <c r="B19544" i="4"/>
  <c r="D19544" i="4"/>
  <c r="B19522" i="4"/>
  <c r="D19522" i="4"/>
  <c r="D19484" i="4"/>
  <c r="D19480" i="4"/>
  <c r="A19458" i="4"/>
  <c r="A19440" i="4"/>
  <c r="A19426" i="4"/>
  <c r="B19426" i="4"/>
  <c r="D19392" i="4"/>
  <c r="D19387" i="4"/>
  <c r="D19377" i="4"/>
  <c r="D19372" i="4"/>
  <c r="B19360" i="4"/>
  <c r="A19290" i="4"/>
  <c r="D19290" i="4"/>
  <c r="A19286" i="4"/>
  <c r="B19286" i="4"/>
  <c r="D19286" i="4"/>
  <c r="A19250" i="4"/>
  <c r="D19250" i="4"/>
  <c r="A19094" i="4"/>
  <c r="B19094" i="4"/>
  <c r="D18997" i="4"/>
  <c r="B18997" i="4"/>
  <c r="A18982" i="4"/>
  <c r="D18982" i="4"/>
  <c r="B18620" i="4"/>
  <c r="A18620" i="4"/>
  <c r="D18620" i="4"/>
  <c r="B18569" i="4"/>
  <c r="A18569" i="4"/>
  <c r="B18468" i="4"/>
  <c r="D18468" i="4"/>
  <c r="A18468" i="4"/>
  <c r="D20506" i="4"/>
  <c r="B20495" i="4"/>
  <c r="B20479" i="4"/>
  <c r="D20460" i="4"/>
  <c r="D20448" i="4"/>
  <c r="D20438" i="4"/>
  <c r="D20432" i="4"/>
  <c r="B20423" i="4"/>
  <c r="D20413" i="4"/>
  <c r="D20410" i="4"/>
  <c r="B20407" i="4"/>
  <c r="D20394" i="4"/>
  <c r="B20391" i="4"/>
  <c r="D20364" i="4"/>
  <c r="D20354" i="4"/>
  <c r="B20351" i="4"/>
  <c r="D20348" i="4"/>
  <c r="D20342" i="4"/>
  <c r="D20318" i="4"/>
  <c r="D20290" i="4"/>
  <c r="B20287" i="4"/>
  <c r="B20284" i="4"/>
  <c r="D20274" i="4"/>
  <c r="B20271" i="4"/>
  <c r="B20268" i="4"/>
  <c r="A20265" i="4"/>
  <c r="D20262" i="4"/>
  <c r="D20258" i="4"/>
  <c r="B20252" i="4"/>
  <c r="A20249" i="4"/>
  <c r="D20246" i="4"/>
  <c r="D20242" i="4"/>
  <c r="B20236" i="4"/>
  <c r="A20233" i="4"/>
  <c r="D20230" i="4"/>
  <c r="D20226" i="4"/>
  <c r="B20220" i="4"/>
  <c r="A20217" i="4"/>
  <c r="D20214" i="4"/>
  <c r="D20210" i="4"/>
  <c r="B20204" i="4"/>
  <c r="A20201" i="4"/>
  <c r="D20198" i="4"/>
  <c r="D20194" i="4"/>
  <c r="B20188" i="4"/>
  <c r="A20185" i="4"/>
  <c r="D20182" i="4"/>
  <c r="D20178" i="4"/>
  <c r="B20172" i="4"/>
  <c r="A20169" i="4"/>
  <c r="D20166" i="4"/>
  <c r="D20162" i="4"/>
  <c r="B20156" i="4"/>
  <c r="A20153" i="4"/>
  <c r="D20150" i="4"/>
  <c r="D20146" i="4"/>
  <c r="B20140" i="4"/>
  <c r="A20137" i="4"/>
  <c r="D20134" i="4"/>
  <c r="D20130" i="4"/>
  <c r="B20124" i="4"/>
  <c r="A20121" i="4"/>
  <c r="D20118" i="4"/>
  <c r="D20114" i="4"/>
  <c r="B20108" i="4"/>
  <c r="A20105" i="4"/>
  <c r="D20102" i="4"/>
  <c r="D20098" i="4"/>
  <c r="B20092" i="4"/>
  <c r="A20089" i="4"/>
  <c r="D20086" i="4"/>
  <c r="D20082" i="4"/>
  <c r="B20076" i="4"/>
  <c r="A20073" i="4"/>
  <c r="D20070" i="4"/>
  <c r="B20039" i="4"/>
  <c r="A20032" i="4"/>
  <c r="D20029" i="4"/>
  <c r="D20022" i="4"/>
  <c r="D20015" i="4"/>
  <c r="D19999" i="4"/>
  <c r="D19985" i="4"/>
  <c r="D19956" i="4"/>
  <c r="D19924" i="4"/>
  <c r="D19908" i="4"/>
  <c r="D19898" i="4"/>
  <c r="D19877" i="4"/>
  <c r="D19858" i="4"/>
  <c r="B19851" i="4"/>
  <c r="B19835" i="4"/>
  <c r="B19819" i="4"/>
  <c r="B19803" i="4"/>
  <c r="B19787" i="4"/>
  <c r="D19722" i="4"/>
  <c r="D19706" i="4"/>
  <c r="D19702" i="4"/>
  <c r="B19699" i="4"/>
  <c r="B19696" i="4"/>
  <c r="D19693" i="4"/>
  <c r="D19686" i="4"/>
  <c r="B19666" i="4"/>
  <c r="B19662" i="4"/>
  <c r="A19658" i="4"/>
  <c r="B19658" i="4"/>
  <c r="A19651" i="4"/>
  <c r="B19640" i="4"/>
  <c r="D19634" i="4"/>
  <c r="B19622" i="4"/>
  <c r="A19608" i="4"/>
  <c r="B19598" i="4"/>
  <c r="A19568" i="4"/>
  <c r="B19562" i="4"/>
  <c r="A19544" i="4"/>
  <c r="D19528" i="4"/>
  <c r="A19522" i="4"/>
  <c r="A19502" i="4"/>
  <c r="B19502" i="4"/>
  <c r="D19488" i="4"/>
  <c r="A19462" i="4"/>
  <c r="B19462" i="4"/>
  <c r="D19462" i="4"/>
  <c r="D19444" i="4"/>
  <c r="D19434" i="4"/>
  <c r="D19426" i="4"/>
  <c r="A19404" i="4"/>
  <c r="D19404" i="4"/>
  <c r="B19395" i="4"/>
  <c r="B19392" i="4"/>
  <c r="A19376" i="4"/>
  <c r="B19376" i="4"/>
  <c r="B19363" i="4"/>
  <c r="B19354" i="4"/>
  <c r="D19347" i="4"/>
  <c r="B19321" i="4"/>
  <c r="A19321" i="4"/>
  <c r="D19321" i="4"/>
  <c r="B19290" i="4"/>
  <c r="D19259" i="4"/>
  <c r="B19250" i="4"/>
  <c r="A19210" i="4"/>
  <c r="B19210" i="4"/>
  <c r="D19069" i="4"/>
  <c r="B19069" i="4"/>
  <c r="A19062" i="4"/>
  <c r="B19062" i="4"/>
  <c r="A18934" i="4"/>
  <c r="B18934" i="4"/>
  <c r="D18934" i="4"/>
  <c r="A20926" i="4"/>
  <c r="D20898" i="4"/>
  <c r="B20889" i="4"/>
  <c r="A20862" i="4"/>
  <c r="D20795" i="4"/>
  <c r="D20779" i="4"/>
  <c r="D20763" i="4"/>
  <c r="B20751" i="4"/>
  <c r="D20694" i="4"/>
  <c r="A20691" i="4"/>
  <c r="D20678" i="4"/>
  <c r="A20675" i="4"/>
  <c r="D20625" i="4"/>
  <c r="D20609" i="4"/>
  <c r="D20574" i="4"/>
  <c r="D20550" i="4"/>
  <c r="D20534" i="4"/>
  <c r="D20518" i="4"/>
  <c r="B20506" i="4"/>
  <c r="D20502" i="4"/>
  <c r="A20495" i="4"/>
  <c r="D20486" i="4"/>
  <c r="A20479" i="4"/>
  <c r="D20470" i="4"/>
  <c r="B20463" i="4"/>
  <c r="B20460" i="4"/>
  <c r="B20448" i="4"/>
  <c r="B20438" i="4"/>
  <c r="B20432" i="4"/>
  <c r="D20429" i="4"/>
  <c r="A20423" i="4"/>
  <c r="A20413" i="4"/>
  <c r="B20410" i="4"/>
  <c r="A20407" i="4"/>
  <c r="A20397" i="4"/>
  <c r="B20394" i="4"/>
  <c r="A20391" i="4"/>
  <c r="B20375" i="4"/>
  <c r="B20364" i="4"/>
  <c r="B20354" i="4"/>
  <c r="A20351" i="4"/>
  <c r="B20348" i="4"/>
  <c r="B20342" i="4"/>
  <c r="B20318" i="4"/>
  <c r="D20296" i="4"/>
  <c r="B20290" i="4"/>
  <c r="A20287" i="4"/>
  <c r="A20284" i="4"/>
  <c r="D20280" i="4"/>
  <c r="B20274" i="4"/>
  <c r="A20271" i="4"/>
  <c r="A20268" i="4"/>
  <c r="B20262" i="4"/>
  <c r="B20258" i="4"/>
  <c r="B20255" i="4"/>
  <c r="A20252" i="4"/>
  <c r="B20246" i="4"/>
  <c r="B20242" i="4"/>
  <c r="B20239" i="4"/>
  <c r="A20236" i="4"/>
  <c r="B20230" i="4"/>
  <c r="B20226" i="4"/>
  <c r="B20223" i="4"/>
  <c r="A20220" i="4"/>
  <c r="B20214" i="4"/>
  <c r="B20210" i="4"/>
  <c r="B20207" i="4"/>
  <c r="A20204" i="4"/>
  <c r="B20198" i="4"/>
  <c r="B20194" i="4"/>
  <c r="B20191" i="4"/>
  <c r="A20188" i="4"/>
  <c r="B20182" i="4"/>
  <c r="B20178" i="4"/>
  <c r="B20175" i="4"/>
  <c r="A20172" i="4"/>
  <c r="B20166" i="4"/>
  <c r="B20162" i="4"/>
  <c r="B20159" i="4"/>
  <c r="A20156" i="4"/>
  <c r="B20150" i="4"/>
  <c r="B20146" i="4"/>
  <c r="B20143" i="4"/>
  <c r="A20140" i="4"/>
  <c r="B20134" i="4"/>
  <c r="B20130" i="4"/>
  <c r="B20127" i="4"/>
  <c r="A20124" i="4"/>
  <c r="B20118" i="4"/>
  <c r="B20114" i="4"/>
  <c r="B20111" i="4"/>
  <c r="A20108" i="4"/>
  <c r="B20102" i="4"/>
  <c r="B20098" i="4"/>
  <c r="B20095" i="4"/>
  <c r="A20092" i="4"/>
  <c r="B20086" i="4"/>
  <c r="B20082" i="4"/>
  <c r="B20079" i="4"/>
  <c r="A20076" i="4"/>
  <c r="B20070" i="4"/>
  <c r="D20056" i="4"/>
  <c r="A20039" i="4"/>
  <c r="A20029" i="4"/>
  <c r="A20025" i="4"/>
  <c r="B20022" i="4"/>
  <c r="D19996" i="4"/>
  <c r="A19985" i="4"/>
  <c r="A19972" i="4"/>
  <c r="A19968" i="4"/>
  <c r="D19965" i="4"/>
  <c r="D19958" i="4"/>
  <c r="A19956" i="4"/>
  <c r="D19949" i="4"/>
  <c r="D19940" i="4"/>
  <c r="A19936" i="4"/>
  <c r="D19933" i="4"/>
  <c r="D19926" i="4"/>
  <c r="A19924" i="4"/>
  <c r="D19917" i="4"/>
  <c r="D19914" i="4"/>
  <c r="D19910" i="4"/>
  <c r="B19904" i="4"/>
  <c r="D19901" i="4"/>
  <c r="B19898" i="4"/>
  <c r="B19891" i="4"/>
  <c r="A19877" i="4"/>
  <c r="B19858" i="4"/>
  <c r="A19851" i="4"/>
  <c r="A19835" i="4"/>
  <c r="A19819" i="4"/>
  <c r="A19803" i="4"/>
  <c r="A19787" i="4"/>
  <c r="D19754" i="4"/>
  <c r="D19738" i="4"/>
  <c r="D19734" i="4"/>
  <c r="B19731" i="4"/>
  <c r="B19728" i="4"/>
  <c r="D19725" i="4"/>
  <c r="B19722" i="4"/>
  <c r="D19718" i="4"/>
  <c r="B19715" i="4"/>
  <c r="B19712" i="4"/>
  <c r="D19709" i="4"/>
  <c r="B19706" i="4"/>
  <c r="B19702" i="4"/>
  <c r="A19699" i="4"/>
  <c r="A19696" i="4"/>
  <c r="A19693" i="4"/>
  <c r="B19686" i="4"/>
  <c r="D19669" i="4"/>
  <c r="D19658" i="4"/>
  <c r="B19654" i="4"/>
  <c r="B19643" i="4"/>
  <c r="B19634" i="4"/>
  <c r="A19630" i="4"/>
  <c r="B19630" i="4"/>
  <c r="D19592" i="4"/>
  <c r="B19586" i="4"/>
  <c r="D19586" i="4"/>
  <c r="B19558" i="4"/>
  <c r="B19528" i="4"/>
  <c r="D19506" i="4"/>
  <c r="D19492" i="4"/>
  <c r="B19488" i="4"/>
  <c r="D19470" i="4"/>
  <c r="D19466" i="4"/>
  <c r="D19448" i="4"/>
  <c r="B19434" i="4"/>
  <c r="A19430" i="4"/>
  <c r="B19430" i="4"/>
  <c r="D19416" i="4"/>
  <c r="A19408" i="4"/>
  <c r="B19408" i="4"/>
  <c r="A19395" i="4"/>
  <c r="B19386" i="4"/>
  <c r="D19379" i="4"/>
  <c r="D19376" i="4"/>
  <c r="A19363" i="4"/>
  <c r="A19354" i="4"/>
  <c r="A19347" i="4"/>
  <c r="D19338" i="4"/>
  <c r="B19329" i="4"/>
  <c r="D19329" i="4"/>
  <c r="A19325" i="4"/>
  <c r="D19293" i="4"/>
  <c r="B19293" i="4"/>
  <c r="A19259" i="4"/>
  <c r="D19253" i="4"/>
  <c r="A19253" i="4"/>
  <c r="D19228" i="4"/>
  <c r="A19224" i="4"/>
  <c r="B19224" i="4"/>
  <c r="D19224" i="4"/>
  <c r="A19190" i="4"/>
  <c r="B19190" i="4"/>
  <c r="A19174" i="4"/>
  <c r="B19174" i="4"/>
  <c r="A19018" i="4"/>
  <c r="B19018" i="4"/>
  <c r="D19018" i="4"/>
  <c r="A18970" i="4"/>
  <c r="B18970" i="4"/>
  <c r="D18970" i="4"/>
  <c r="A18923" i="4"/>
  <c r="B18923" i="4"/>
  <c r="D18923" i="4"/>
  <c r="A18898" i="4"/>
  <c r="B18898" i="4"/>
  <c r="D18898" i="4"/>
  <c r="A18864" i="4"/>
  <c r="B18864" i="4"/>
  <c r="D18864" i="4"/>
  <c r="A18373" i="4"/>
  <c r="D18373" i="4"/>
  <c r="A19965" i="4"/>
  <c r="A19949" i="4"/>
  <c r="A19940" i="4"/>
  <c r="A19933" i="4"/>
  <c r="A19917" i="4"/>
  <c r="B19914" i="4"/>
  <c r="A19904" i="4"/>
  <c r="A19901" i="4"/>
  <c r="A19891" i="4"/>
  <c r="D19770" i="4"/>
  <c r="B19763" i="4"/>
  <c r="B19760" i="4"/>
  <c r="D19757" i="4"/>
  <c r="B19754" i="4"/>
  <c r="B19747" i="4"/>
  <c r="B19744" i="4"/>
  <c r="D19741" i="4"/>
  <c r="B19738" i="4"/>
  <c r="A19731" i="4"/>
  <c r="A19728" i="4"/>
  <c r="A19725" i="4"/>
  <c r="A19715" i="4"/>
  <c r="A19712" i="4"/>
  <c r="A19709" i="4"/>
  <c r="B19672" i="4"/>
  <c r="A19669" i="4"/>
  <c r="B19661" i="4"/>
  <c r="D19661" i="4"/>
  <c r="A19654" i="4"/>
  <c r="D19650" i="4"/>
  <c r="A19643" i="4"/>
  <c r="B19592" i="4"/>
  <c r="A19586" i="4"/>
  <c r="A19566" i="4"/>
  <c r="B19566" i="4"/>
  <c r="B19506" i="4"/>
  <c r="A19500" i="4"/>
  <c r="D19500" i="4"/>
  <c r="B19470" i="4"/>
  <c r="B19466" i="4"/>
  <c r="D19456" i="4"/>
  <c r="B19448" i="4"/>
  <c r="D19438" i="4"/>
  <c r="D19430" i="4"/>
  <c r="B19416" i="4"/>
  <c r="D19412" i="4"/>
  <c r="D19408" i="4"/>
  <c r="A19394" i="4"/>
  <c r="B19394" i="4"/>
  <c r="A19386" i="4"/>
  <c r="B19379" i="4"/>
  <c r="A19338" i="4"/>
  <c r="A19329" i="4"/>
  <c r="A19306" i="4"/>
  <c r="D19306" i="4"/>
  <c r="A19302" i="4"/>
  <c r="B19302" i="4"/>
  <c r="D19302" i="4"/>
  <c r="A19293" i="4"/>
  <c r="A19272" i="4"/>
  <c r="B19253" i="4"/>
  <c r="B19152" i="4"/>
  <c r="D19152" i="4"/>
  <c r="A19146" i="4"/>
  <c r="B19146" i="4"/>
  <c r="D19146" i="4"/>
  <c r="D19141" i="4"/>
  <c r="B19141" i="4"/>
  <c r="D19664" i="4"/>
  <c r="B19664" i="4"/>
  <c r="A19642" i="4"/>
  <c r="B19642" i="4"/>
  <c r="A19638" i="4"/>
  <c r="B19638" i="4"/>
  <c r="A19526" i="4"/>
  <c r="B19526" i="4"/>
  <c r="A19486" i="4"/>
  <c r="D19486" i="4"/>
  <c r="B19438" i="4"/>
  <c r="B19385" i="4"/>
  <c r="A19385" i="4"/>
  <c r="A19328" i="4"/>
  <c r="D19328" i="4"/>
  <c r="A19323" i="4"/>
  <c r="B19323" i="4"/>
  <c r="D19323" i="4"/>
  <c r="A19252" i="4"/>
  <c r="D19252" i="4"/>
  <c r="A19240" i="4"/>
  <c r="B19240" i="4"/>
  <c r="D19240" i="4"/>
  <c r="A19128" i="4"/>
  <c r="B19128" i="4"/>
  <c r="D19128" i="4"/>
  <c r="A18978" i="4"/>
  <c r="B18978" i="4"/>
  <c r="D18978" i="4"/>
  <c r="B18937" i="4"/>
  <c r="A18937" i="4"/>
  <c r="B18891" i="4"/>
  <c r="D18891" i="4"/>
  <c r="B18874" i="4"/>
  <c r="D18874" i="4"/>
  <c r="B18725" i="4"/>
  <c r="A18725" i="4"/>
  <c r="B18721" i="4"/>
  <c r="A18721" i="4"/>
  <c r="D18721" i="4"/>
  <c r="A18661" i="4"/>
  <c r="B18661" i="4"/>
  <c r="A18645" i="4"/>
  <c r="B18645" i="4"/>
  <c r="A18629" i="4"/>
  <c r="B18629" i="4"/>
  <c r="B18553" i="4"/>
  <c r="A18553" i="4"/>
  <c r="A18477" i="4"/>
  <c r="B18477" i="4"/>
  <c r="D18477" i="4"/>
  <c r="A18348" i="4"/>
  <c r="B18348" i="4"/>
  <c r="A18328" i="4"/>
  <c r="D18328" i="4"/>
  <c r="A18314" i="4"/>
  <c r="B18314" i="4"/>
  <c r="D18314" i="4"/>
  <c r="A18204" i="4"/>
  <c r="B18204" i="4"/>
  <c r="A18180" i="4"/>
  <c r="B18180" i="4"/>
  <c r="A18022" i="4"/>
  <c r="D18022" i="4"/>
  <c r="B17978" i="4"/>
  <c r="A17978" i="4"/>
  <c r="D17978" i="4"/>
  <c r="A17928" i="4"/>
  <c r="B17928" i="4"/>
  <c r="D17928" i="4"/>
  <c r="A17850" i="4"/>
  <c r="B17850" i="4"/>
  <c r="D17850" i="4"/>
  <c r="A17610" i="4"/>
  <c r="B17610" i="4"/>
  <c r="D17610" i="4"/>
  <c r="D19207" i="4"/>
  <c r="D19194" i="4"/>
  <c r="D19186" i="4"/>
  <c r="D19178" i="4"/>
  <c r="D19170" i="4"/>
  <c r="D19162" i="4"/>
  <c r="D19144" i="4"/>
  <c r="B19133" i="4"/>
  <c r="D19129" i="4"/>
  <c r="D19114" i="4"/>
  <c r="B19107" i="4"/>
  <c r="D19104" i="4"/>
  <c r="D19097" i="4"/>
  <c r="D19082" i="4"/>
  <c r="B19075" i="4"/>
  <c r="D19072" i="4"/>
  <c r="D19065" i="4"/>
  <c r="D19048" i="4"/>
  <c r="B19030" i="4"/>
  <c r="D19024" i="4"/>
  <c r="B19021" i="4"/>
  <c r="B19005" i="4"/>
  <c r="D19000" i="4"/>
  <c r="D18994" i="4"/>
  <c r="D18987" i="4"/>
  <c r="D18985" i="4"/>
  <c r="D18972" i="4"/>
  <c r="D18952" i="4"/>
  <c r="D18946" i="4"/>
  <c r="D18939" i="4"/>
  <c r="D18937" i="4"/>
  <c r="D18930" i="4"/>
  <c r="D18907" i="4"/>
  <c r="A18891" i="4"/>
  <c r="B18884" i="4"/>
  <c r="A18874" i="4"/>
  <c r="D18870" i="4"/>
  <c r="B18860" i="4"/>
  <c r="D18846" i="4"/>
  <c r="A18790" i="4"/>
  <c r="B18790" i="4"/>
  <c r="A18758" i="4"/>
  <c r="B18758" i="4"/>
  <c r="A18738" i="4"/>
  <c r="B18738" i="4"/>
  <c r="D18738" i="4"/>
  <c r="D18725" i="4"/>
  <c r="D18702" i="4"/>
  <c r="B18693" i="4"/>
  <c r="A18693" i="4"/>
  <c r="D18693" i="4"/>
  <c r="D18661" i="4"/>
  <c r="D18645" i="4"/>
  <c r="D18629" i="4"/>
  <c r="D18591" i="4"/>
  <c r="A18591" i="4"/>
  <c r="A18572" i="4"/>
  <c r="B18572" i="4"/>
  <c r="D18567" i="4"/>
  <c r="A18567" i="4"/>
  <c r="D18535" i="4"/>
  <c r="A18535" i="4"/>
  <c r="B18535" i="4"/>
  <c r="A18476" i="4"/>
  <c r="B18476" i="4"/>
  <c r="A18377" i="4"/>
  <c r="D18348" i="4"/>
  <c r="A18341" i="4"/>
  <c r="B18341" i="4"/>
  <c r="D18341" i="4"/>
  <c r="A17806" i="4"/>
  <c r="B17806" i="4"/>
  <c r="D17806" i="4"/>
  <c r="A17733" i="4"/>
  <c r="D17733" i="4"/>
  <c r="A17698" i="4"/>
  <c r="B17698" i="4"/>
  <c r="D17698" i="4"/>
  <c r="A18900" i="4"/>
  <c r="B18900" i="4"/>
  <c r="B18859" i="4"/>
  <c r="D18859" i="4"/>
  <c r="A18818" i="4"/>
  <c r="B18818" i="4"/>
  <c r="D18818" i="4"/>
  <c r="A18774" i="4"/>
  <c r="B18774" i="4"/>
  <c r="D18774" i="4"/>
  <c r="A18728" i="4"/>
  <c r="B18728" i="4"/>
  <c r="A18666" i="4"/>
  <c r="B18666" i="4"/>
  <c r="A18650" i="4"/>
  <c r="B18650" i="4"/>
  <c r="A18634" i="4"/>
  <c r="B18634" i="4"/>
  <c r="A18562" i="4"/>
  <c r="B18562" i="4"/>
  <c r="D18562" i="4"/>
  <c r="D18551" i="4"/>
  <c r="A18551" i="4"/>
  <c r="B18551" i="4"/>
  <c r="B18508" i="4"/>
  <c r="D18508" i="4"/>
  <c r="A18482" i="4"/>
  <c r="B18482" i="4"/>
  <c r="D18482" i="4"/>
  <c r="D18447" i="4"/>
  <c r="A18447" i="4"/>
  <c r="B18447" i="4"/>
  <c r="B18436" i="4"/>
  <c r="D18436" i="4"/>
  <c r="B18412" i="4"/>
  <c r="D18412" i="4"/>
  <c r="D18295" i="4"/>
  <c r="A18295" i="4"/>
  <c r="A17896" i="4"/>
  <c r="B17896" i="4"/>
  <c r="D17896" i="4"/>
  <c r="B19362" i="4"/>
  <c r="B19355" i="4"/>
  <c r="A19353" i="4"/>
  <c r="B19344" i="4"/>
  <c r="B19330" i="4"/>
  <c r="B19312" i="4"/>
  <c r="B19299" i="4"/>
  <c r="B19283" i="4"/>
  <c r="A19277" i="4"/>
  <c r="B19243" i="4"/>
  <c r="B19234" i="4"/>
  <c r="B19227" i="4"/>
  <c r="B19218" i="4"/>
  <c r="A19209" i="4"/>
  <c r="B19154" i="4"/>
  <c r="B19136" i="4"/>
  <c r="D19121" i="4"/>
  <c r="D19106" i="4"/>
  <c r="B19099" i="4"/>
  <c r="D19096" i="4"/>
  <c r="D19089" i="4"/>
  <c r="D19074" i="4"/>
  <c r="B19067" i="4"/>
  <c r="D19064" i="4"/>
  <c r="D19057" i="4"/>
  <c r="D19050" i="4"/>
  <c r="B19043" i="4"/>
  <c r="A19041" i="4"/>
  <c r="B19035" i="4"/>
  <c r="B19029" i="4"/>
  <c r="D19014" i="4"/>
  <c r="D19010" i="4"/>
  <c r="B19008" i="4"/>
  <c r="D19002" i="4"/>
  <c r="B18996" i="4"/>
  <c r="D18990" i="4"/>
  <c r="D18984" i="4"/>
  <c r="B18966" i="4"/>
  <c r="B18963" i="4"/>
  <c r="D18960" i="4"/>
  <c r="B18954" i="4"/>
  <c r="B18948" i="4"/>
  <c r="D18942" i="4"/>
  <c r="D18936" i="4"/>
  <c r="D18932" i="4"/>
  <c r="B18926" i="4"/>
  <c r="B18920" i="4"/>
  <c r="D18916" i="4"/>
  <c r="B18914" i="4"/>
  <c r="A18910" i="4"/>
  <c r="B18910" i="4"/>
  <c r="B18904" i="4"/>
  <c r="D18890" i="4"/>
  <c r="D18883" i="4"/>
  <c r="B18880" i="4"/>
  <c r="D18880" i="4"/>
  <c r="D18866" i="4"/>
  <c r="A18859" i="4"/>
  <c r="B18852" i="4"/>
  <c r="B18838" i="4"/>
  <c r="B18834" i="4"/>
  <c r="B18822" i="4"/>
  <c r="B18810" i="4"/>
  <c r="A18806" i="4"/>
  <c r="B18806" i="4"/>
  <c r="D18806" i="4"/>
  <c r="A18794" i="4"/>
  <c r="A18778" i="4"/>
  <c r="A18762" i="4"/>
  <c r="D18746" i="4"/>
  <c r="A18742" i="4"/>
  <c r="B18742" i="4"/>
  <c r="D18742" i="4"/>
  <c r="D18737" i="4"/>
  <c r="B18733" i="4"/>
  <c r="D18728" i="4"/>
  <c r="B18719" i="4"/>
  <c r="A18714" i="4"/>
  <c r="B18714" i="4"/>
  <c r="D18701" i="4"/>
  <c r="B18687" i="4"/>
  <c r="A18682" i="4"/>
  <c r="B18682" i="4"/>
  <c r="D18682" i="4"/>
  <c r="D18670" i="4"/>
  <c r="D18666" i="4"/>
  <c r="D18650" i="4"/>
  <c r="D18634" i="4"/>
  <c r="D18623" i="4"/>
  <c r="A18623" i="4"/>
  <c r="B18585" i="4"/>
  <c r="A18585" i="4"/>
  <c r="A18577" i="4"/>
  <c r="D18556" i="4"/>
  <c r="A18533" i="4"/>
  <c r="B18533" i="4"/>
  <c r="A18530" i="4"/>
  <c r="A18514" i="4"/>
  <c r="B18514" i="4"/>
  <c r="D18514" i="4"/>
  <c r="A18508" i="4"/>
  <c r="B18481" i="4"/>
  <c r="A18481" i="4"/>
  <c r="A18452" i="4"/>
  <c r="B18452" i="4"/>
  <c r="D18452" i="4"/>
  <c r="A18436" i="4"/>
  <c r="A18412" i="4"/>
  <c r="A18394" i="4"/>
  <c r="B18394" i="4"/>
  <c r="D18394" i="4"/>
  <c r="A18362" i="4"/>
  <c r="B18362" i="4"/>
  <c r="D18362" i="4"/>
  <c r="B18346" i="4"/>
  <c r="D18346" i="4"/>
  <c r="B18295" i="4"/>
  <c r="A18272" i="4"/>
  <c r="D18272" i="4"/>
  <c r="A18140" i="4"/>
  <c r="B18140" i="4"/>
  <c r="A17824" i="4"/>
  <c r="B17824" i="4"/>
  <c r="D17824" i="4"/>
  <c r="A17778" i="4"/>
  <c r="B17778" i="4"/>
  <c r="D17778" i="4"/>
  <c r="A17623" i="4"/>
  <c r="B17623" i="4"/>
  <c r="D17623" i="4"/>
  <c r="D17617" i="4"/>
  <c r="A17617" i="4"/>
  <c r="B17617" i="4"/>
  <c r="A17489" i="4"/>
  <c r="B17489" i="4"/>
  <c r="D17489" i="4"/>
  <c r="B17315" i="4"/>
  <c r="A17315" i="4"/>
  <c r="D17315" i="4"/>
  <c r="B19574" i="4"/>
  <c r="D19530" i="4"/>
  <c r="B19510" i="4"/>
  <c r="D19494" i="4"/>
  <c r="D19490" i="4"/>
  <c r="D19472" i="4"/>
  <c r="D19450" i="4"/>
  <c r="D19436" i="4"/>
  <c r="D19422" i="4"/>
  <c r="D19400" i="4"/>
  <c r="D19396" i="4"/>
  <c r="D19378" i="4"/>
  <c r="D19371" i="4"/>
  <c r="D19364" i="4"/>
  <c r="D19346" i="4"/>
  <c r="D19339" i="4"/>
  <c r="D19332" i="4"/>
  <c r="D19314" i="4"/>
  <c r="D19280" i="4"/>
  <c r="D19267" i="4"/>
  <c r="D19258" i="4"/>
  <c r="D19236" i="4"/>
  <c r="D19220" i="4"/>
  <c r="D19214" i="4"/>
  <c r="D19211" i="4"/>
  <c r="B19158" i="4"/>
  <c r="D19138" i="4"/>
  <c r="B19117" i="4"/>
  <c r="B19110" i="4"/>
  <c r="B19106" i="4"/>
  <c r="B19096" i="4"/>
  <c r="B19085" i="4"/>
  <c r="B19078" i="4"/>
  <c r="B19074" i="4"/>
  <c r="B19064" i="4"/>
  <c r="B19053" i="4"/>
  <c r="B19050" i="4"/>
  <c r="B19037" i="4"/>
  <c r="D19032" i="4"/>
  <c r="D19026" i="4"/>
  <c r="D19019" i="4"/>
  <c r="D19017" i="4"/>
  <c r="B19010" i="4"/>
  <c r="D19004" i="4"/>
  <c r="B19002" i="4"/>
  <c r="B18990" i="4"/>
  <c r="B18984" i="4"/>
  <c r="D18979" i="4"/>
  <c r="D18977" i="4"/>
  <c r="D18974" i="4"/>
  <c r="D18971" i="4"/>
  <c r="A18969" i="4"/>
  <c r="B18960" i="4"/>
  <c r="B18942" i="4"/>
  <c r="B18936" i="4"/>
  <c r="B18932" i="4"/>
  <c r="D18922" i="4"/>
  <c r="B18916" i="4"/>
  <c r="D18910" i="4"/>
  <c r="B18890" i="4"/>
  <c r="A18886" i="4"/>
  <c r="B18886" i="4"/>
  <c r="B18883" i="4"/>
  <c r="A18880" i="4"/>
  <c r="B18866" i="4"/>
  <c r="A18746" i="4"/>
  <c r="A18737" i="4"/>
  <c r="A18719" i="4"/>
  <c r="D18714" i="4"/>
  <c r="D18705" i="4"/>
  <c r="B18701" i="4"/>
  <c r="A18696" i="4"/>
  <c r="B18696" i="4"/>
  <c r="D18696" i="4"/>
  <c r="A18687" i="4"/>
  <c r="A18669" i="4"/>
  <c r="B18669" i="4"/>
  <c r="A18653" i="4"/>
  <c r="B18653" i="4"/>
  <c r="A18637" i="4"/>
  <c r="B18637" i="4"/>
  <c r="B18623" i="4"/>
  <c r="A18604" i="4"/>
  <c r="B18604" i="4"/>
  <c r="D18604" i="4"/>
  <c r="D18599" i="4"/>
  <c r="B18599" i="4"/>
  <c r="A18594" i="4"/>
  <c r="B18594" i="4"/>
  <c r="A18565" i="4"/>
  <c r="D18565" i="4"/>
  <c r="A18561" i="4"/>
  <c r="A18556" i="4"/>
  <c r="A18538" i="4"/>
  <c r="B18538" i="4"/>
  <c r="D18538" i="4"/>
  <c r="D18533" i="4"/>
  <c r="B18513" i="4"/>
  <c r="A18513" i="4"/>
  <c r="A18457" i="4"/>
  <c r="A18402" i="4"/>
  <c r="B18402" i="4"/>
  <c r="B18393" i="4"/>
  <c r="A18393" i="4"/>
  <c r="A18370" i="4"/>
  <c r="B18370" i="4"/>
  <c r="B18361" i="4"/>
  <c r="A18361" i="4"/>
  <c r="A18346" i="4"/>
  <c r="D18335" i="4"/>
  <c r="A18335" i="4"/>
  <c r="B18335" i="4"/>
  <c r="D18311" i="4"/>
  <c r="A18311" i="4"/>
  <c r="B18311" i="4"/>
  <c r="A18188" i="4"/>
  <c r="B18188" i="4"/>
  <c r="A18172" i="4"/>
  <c r="B18172" i="4"/>
  <c r="D17722" i="4"/>
  <c r="A17722" i="4"/>
  <c r="B17722" i="4"/>
  <c r="D19316" i="4"/>
  <c r="B19314" i="4"/>
  <c r="B19280" i="4"/>
  <c r="D19270" i="4"/>
  <c r="B19267" i="4"/>
  <c r="B19258" i="4"/>
  <c r="B19245" i="4"/>
  <c r="B19229" i="4"/>
  <c r="B19214" i="4"/>
  <c r="B19211" i="4"/>
  <c r="B19197" i="4"/>
  <c r="B19189" i="4"/>
  <c r="B19181" i="4"/>
  <c r="B19173" i="4"/>
  <c r="B19165" i="4"/>
  <c r="D19161" i="4"/>
  <c r="B19150" i="4"/>
  <c r="B19138" i="4"/>
  <c r="B19123" i="4"/>
  <c r="D19113" i="4"/>
  <c r="B19091" i="4"/>
  <c r="D19081" i="4"/>
  <c r="D19066" i="4"/>
  <c r="B19059" i="4"/>
  <c r="D19056" i="4"/>
  <c r="D19040" i="4"/>
  <c r="A19037" i="4"/>
  <c r="B19032" i="4"/>
  <c r="D19028" i="4"/>
  <c r="B19026" i="4"/>
  <c r="B19019" i="4"/>
  <c r="B19004" i="4"/>
  <c r="D18995" i="4"/>
  <c r="D18986" i="4"/>
  <c r="B18979" i="4"/>
  <c r="A18977" i="4"/>
  <c r="B18971" i="4"/>
  <c r="B18965" i="4"/>
  <c r="D18947" i="4"/>
  <c r="D18938" i="4"/>
  <c r="B18922" i="4"/>
  <c r="D18896" i="4"/>
  <c r="D18886" i="4"/>
  <c r="D18875" i="4"/>
  <c r="D18872" i="4"/>
  <c r="A18868" i="4"/>
  <c r="B18868" i="4"/>
  <c r="D18858" i="4"/>
  <c r="D18851" i="4"/>
  <c r="B18848" i="4"/>
  <c r="D18848" i="4"/>
  <c r="A18836" i="4"/>
  <c r="B18836" i="4"/>
  <c r="B18828" i="4"/>
  <c r="B18788" i="4"/>
  <c r="D18784" i="4"/>
  <c r="A18780" i="4"/>
  <c r="B18780" i="4"/>
  <c r="B18772" i="4"/>
  <c r="D18768" i="4"/>
  <c r="A18764" i="4"/>
  <c r="B18764" i="4"/>
  <c r="D18722" i="4"/>
  <c r="D18709" i="4"/>
  <c r="A18705" i="4"/>
  <c r="D18690" i="4"/>
  <c r="A18686" i="4"/>
  <c r="D18686" i="4"/>
  <c r="D18677" i="4"/>
  <c r="D18673" i="4"/>
  <c r="D18669" i="4"/>
  <c r="D18653" i="4"/>
  <c r="D18637" i="4"/>
  <c r="B18617" i="4"/>
  <c r="A18617" i="4"/>
  <c r="A18609" i="4"/>
  <c r="D18594" i="4"/>
  <c r="D18570" i="4"/>
  <c r="B18549" i="4"/>
  <c r="A18541" i="4"/>
  <c r="B18541" i="4"/>
  <c r="A18532" i="4"/>
  <c r="B18532" i="4"/>
  <c r="A18500" i="4"/>
  <c r="B18500" i="4"/>
  <c r="D18402" i="4"/>
  <c r="D18370" i="4"/>
  <c r="B18345" i="4"/>
  <c r="A18345" i="4"/>
  <c r="A18324" i="4"/>
  <c r="B18324" i="4"/>
  <c r="B18305" i="4"/>
  <c r="A18305" i="4"/>
  <c r="A18298" i="4"/>
  <c r="B18298" i="4"/>
  <c r="A18275" i="4"/>
  <c r="D18275" i="4"/>
  <c r="A18226" i="4"/>
  <c r="B18226" i="4"/>
  <c r="D18226" i="4"/>
  <c r="A17912" i="4"/>
  <c r="B17912" i="4"/>
  <c r="D17912" i="4"/>
  <c r="D17832" i="4"/>
  <c r="A17832" i="4"/>
  <c r="B17832" i="4"/>
  <c r="B19028" i="4"/>
  <c r="B18872" i="4"/>
  <c r="A18854" i="4"/>
  <c r="B18854" i="4"/>
  <c r="B18851" i="4"/>
  <c r="A18840" i="4"/>
  <c r="B18840" i="4"/>
  <c r="A18827" i="4"/>
  <c r="B18827" i="4"/>
  <c r="B18784" i="4"/>
  <c r="B18768" i="4"/>
  <c r="A18748" i="4"/>
  <c r="B18748" i="4"/>
  <c r="D18735" i="4"/>
  <c r="A18735" i="4"/>
  <c r="B18735" i="4"/>
  <c r="A18709" i="4"/>
  <c r="A18677" i="4"/>
  <c r="A18673" i="4"/>
  <c r="A18658" i="4"/>
  <c r="B18658" i="4"/>
  <c r="A18642" i="4"/>
  <c r="B18642" i="4"/>
  <c r="A18626" i="4"/>
  <c r="B18626" i="4"/>
  <c r="A18570" i="4"/>
  <c r="D18559" i="4"/>
  <c r="A18559" i="4"/>
  <c r="D18527" i="4"/>
  <c r="A18527" i="4"/>
  <c r="D18511" i="4"/>
  <c r="A18511" i="4"/>
  <c r="D18495" i="4"/>
  <c r="A18495" i="4"/>
  <c r="B18495" i="4"/>
  <c r="D18479" i="4"/>
  <c r="A18479" i="4"/>
  <c r="B18479" i="4"/>
  <c r="A18420" i="4"/>
  <c r="B18420" i="4"/>
  <c r="D18420" i="4"/>
  <c r="D18391" i="4"/>
  <c r="A18391" i="4"/>
  <c r="D18359" i="4"/>
  <c r="A18359" i="4"/>
  <c r="A18144" i="4"/>
  <c r="B18144" i="4"/>
  <c r="D18144" i="4"/>
  <c r="A18018" i="4"/>
  <c r="B18018" i="4"/>
  <c r="D18018" i="4"/>
  <c r="A17970" i="4"/>
  <c r="B17970" i="4"/>
  <c r="D17970" i="4"/>
  <c r="B17786" i="4"/>
  <c r="A17786" i="4"/>
  <c r="D17786" i="4"/>
  <c r="D17757" i="4"/>
  <c r="A17757" i="4"/>
  <c r="B17757" i="4"/>
  <c r="A17639" i="4"/>
  <c r="B17639" i="4"/>
  <c r="D17639" i="4"/>
  <c r="A17567" i="4"/>
  <c r="B17567" i="4"/>
  <c r="D17567" i="4"/>
  <c r="D18101" i="4"/>
  <c r="A18101" i="4"/>
  <c r="B18101" i="4"/>
  <c r="A18008" i="4"/>
  <c r="B18008" i="4"/>
  <c r="A17942" i="4"/>
  <c r="B17942" i="4"/>
  <c r="A17934" i="4"/>
  <c r="B17934" i="4"/>
  <c r="D17934" i="4"/>
  <c r="A17918" i="4"/>
  <c r="B17918" i="4"/>
  <c r="D17918" i="4"/>
  <c r="A17902" i="4"/>
  <c r="B17902" i="4"/>
  <c r="D17902" i="4"/>
  <c r="D17821" i="4"/>
  <c r="A17821" i="4"/>
  <c r="B17821" i="4"/>
  <c r="A17772" i="4"/>
  <c r="D17772" i="4"/>
  <c r="A17706" i="4"/>
  <c r="B17706" i="4"/>
  <c r="A17665" i="4"/>
  <c r="B17665" i="4"/>
  <c r="D17665" i="4"/>
  <c r="A17591" i="4"/>
  <c r="B17591" i="4"/>
  <c r="A17513" i="4"/>
  <c r="B17513" i="4"/>
  <c r="D17513" i="4"/>
  <c r="D17412" i="4"/>
  <c r="A17412" i="4"/>
  <c r="B17412" i="4"/>
  <c r="B17269" i="4"/>
  <c r="A17269" i="4"/>
  <c r="D17269" i="4"/>
  <c r="A16977" i="4"/>
  <c r="B16977" i="4"/>
  <c r="D16977" i="4"/>
  <c r="A16714" i="4"/>
  <c r="D16714" i="4"/>
  <c r="A16469" i="4"/>
  <c r="B16469" i="4"/>
  <c r="D16469" i="4"/>
  <c r="B18343" i="4"/>
  <c r="A18313" i="4"/>
  <c r="D18306" i="4"/>
  <c r="B18303" i="4"/>
  <c r="D18283" i="4"/>
  <c r="D18280" i="4"/>
  <c r="D18276" i="4"/>
  <c r="D18266" i="4"/>
  <c r="D18259" i="4"/>
  <c r="D18257" i="4"/>
  <c r="D18252" i="4"/>
  <c r="A18245" i="4"/>
  <c r="D18235" i="4"/>
  <c r="D18232" i="4"/>
  <c r="B18228" i="4"/>
  <c r="D18225" i="4"/>
  <c r="B18214" i="4"/>
  <c r="D18202" i="4"/>
  <c r="B18194" i="4"/>
  <c r="D18129" i="4"/>
  <c r="B18125" i="4"/>
  <c r="D18122" i="4"/>
  <c r="B18093" i="4"/>
  <c r="B18085" i="4"/>
  <c r="D18069" i="4"/>
  <c r="A18069" i="4"/>
  <c r="B18069" i="4"/>
  <c r="B18053" i="4"/>
  <c r="A18046" i="4"/>
  <c r="B18046" i="4"/>
  <c r="B18042" i="4"/>
  <c r="D18042" i="4"/>
  <c r="D18012" i="4"/>
  <c r="D18008" i="4"/>
  <c r="D17992" i="4"/>
  <c r="A17980" i="4"/>
  <c r="D17980" i="4"/>
  <c r="A17958" i="4"/>
  <c r="B17958" i="4"/>
  <c r="A17950" i="4"/>
  <c r="B17950" i="4"/>
  <c r="D17950" i="4"/>
  <c r="D17942" i="4"/>
  <c r="D17925" i="4"/>
  <c r="A17925" i="4"/>
  <c r="D17909" i="4"/>
  <c r="A17909" i="4"/>
  <c r="D17893" i="4"/>
  <c r="A17893" i="4"/>
  <c r="B17880" i="4"/>
  <c r="D17852" i="4"/>
  <c r="A17808" i="4"/>
  <c r="B17808" i="4"/>
  <c r="D17764" i="4"/>
  <c r="A17750" i="4"/>
  <c r="B17750" i="4"/>
  <c r="D17730" i="4"/>
  <c r="D17706" i="4"/>
  <c r="D17591" i="4"/>
  <c r="D17564" i="4"/>
  <c r="A17564" i="4"/>
  <c r="B17402" i="4"/>
  <c r="A17402" i="4"/>
  <c r="D17402" i="4"/>
  <c r="A17071" i="4"/>
  <c r="D17071" i="4"/>
  <c r="D17054" i="4"/>
  <c r="A17054" i="4"/>
  <c r="B17054" i="4"/>
  <c r="A16502" i="4"/>
  <c r="B16502" i="4"/>
  <c r="D16502" i="4"/>
  <c r="B18519" i="4"/>
  <c r="A18505" i="4"/>
  <c r="D18501" i="4"/>
  <c r="B18487" i="4"/>
  <c r="B18471" i="4"/>
  <c r="B18415" i="4"/>
  <c r="B18349" i="4"/>
  <c r="A18343" i="4"/>
  <c r="A18337" i="4"/>
  <c r="B18319" i="4"/>
  <c r="A18303" i="4"/>
  <c r="D18299" i="4"/>
  <c r="D18296" i="4"/>
  <c r="A18257" i="4"/>
  <c r="A18252" i="4"/>
  <c r="B18220" i="4"/>
  <c r="D18217" i="4"/>
  <c r="A18206" i="4"/>
  <c r="B18206" i="4"/>
  <c r="A18202" i="4"/>
  <c r="A18194" i="4"/>
  <c r="B18190" i="4"/>
  <c r="B18182" i="4"/>
  <c r="B18174" i="4"/>
  <c r="B18166" i="4"/>
  <c r="B18158" i="4"/>
  <c r="A18150" i="4"/>
  <c r="B18150" i="4"/>
  <c r="D18137" i="4"/>
  <c r="A18125" i="4"/>
  <c r="A18115" i="4"/>
  <c r="A18093" i="4"/>
  <c r="A18085" i="4"/>
  <c r="A18053" i="4"/>
  <c r="D18046" i="4"/>
  <c r="A18042" i="4"/>
  <c r="D18020" i="4"/>
  <c r="B18011" i="4"/>
  <c r="A18011" i="4"/>
  <c r="A17992" i="4"/>
  <c r="B17971" i="4"/>
  <c r="D17971" i="4"/>
  <c r="D17958" i="4"/>
  <c r="D17941" i="4"/>
  <c r="A17941" i="4"/>
  <c r="B17925" i="4"/>
  <c r="B17909" i="4"/>
  <c r="B17893" i="4"/>
  <c r="A17880" i="4"/>
  <c r="A17834" i="4"/>
  <c r="B17834" i="4"/>
  <c r="D17834" i="4"/>
  <c r="D17808" i="4"/>
  <c r="D17780" i="4"/>
  <c r="D17750" i="4"/>
  <c r="A17742" i="4"/>
  <c r="B17742" i="4"/>
  <c r="D17742" i="4"/>
  <c r="A17730" i="4"/>
  <c r="A17711" i="4"/>
  <c r="B17711" i="4"/>
  <c r="B17658" i="4"/>
  <c r="A17577" i="4"/>
  <c r="B17577" i="4"/>
  <c r="D17577" i="4"/>
  <c r="A17362" i="4"/>
  <c r="B17362" i="4"/>
  <c r="D17362" i="4"/>
  <c r="B18161" i="4"/>
  <c r="D18161" i="4"/>
  <c r="B18114" i="4"/>
  <c r="D18114" i="4"/>
  <c r="B18080" i="4"/>
  <c r="D18080" i="4"/>
  <c r="A18056" i="4"/>
  <c r="B18056" i="4"/>
  <c r="D17957" i="4"/>
  <c r="A17957" i="4"/>
  <c r="A17868" i="4"/>
  <c r="D17868" i="4"/>
  <c r="D17829" i="4"/>
  <c r="B17829" i="4"/>
  <c r="A17762" i="4"/>
  <c r="B17762" i="4"/>
  <c r="D17749" i="4"/>
  <c r="A17749" i="4"/>
  <c r="A17729" i="4"/>
  <c r="B17729" i="4"/>
  <c r="D17729" i="4"/>
  <c r="A17673" i="4"/>
  <c r="B17673" i="4"/>
  <c r="D17476" i="4"/>
  <c r="A17476" i="4"/>
  <c r="B17476" i="4"/>
  <c r="A17383" i="4"/>
  <c r="B17383" i="4"/>
  <c r="D17383" i="4"/>
  <c r="B17338" i="4"/>
  <c r="A17338" i="4"/>
  <c r="D17338" i="4"/>
  <c r="A16825" i="4"/>
  <c r="B16825" i="4"/>
  <c r="D16825" i="4"/>
  <c r="D16745" i="4"/>
  <c r="B16745" i="4"/>
  <c r="A16745" i="4"/>
  <c r="A16585" i="4"/>
  <c r="D16585" i="4"/>
  <c r="A16566" i="4"/>
  <c r="B16566" i="4"/>
  <c r="D16566" i="4"/>
  <c r="A16865" i="4"/>
  <c r="B16865" i="4"/>
  <c r="D16865" i="4"/>
  <c r="B16843" i="4"/>
  <c r="A16843" i="4"/>
  <c r="D16843" i="4"/>
  <c r="A16605" i="4"/>
  <c r="D16605" i="4"/>
  <c r="A18268" i="4"/>
  <c r="B18136" i="4"/>
  <c r="B18106" i="4"/>
  <c r="A18098" i="4"/>
  <c r="B18098" i="4"/>
  <c r="B18059" i="4"/>
  <c r="A18037" i="4"/>
  <c r="D18029" i="4"/>
  <c r="A18029" i="4"/>
  <c r="A17994" i="4"/>
  <c r="B17994" i="4"/>
  <c r="A17944" i="4"/>
  <c r="B17944" i="4"/>
  <c r="A17866" i="4"/>
  <c r="B17866" i="4"/>
  <c r="D17866" i="4"/>
  <c r="A17858" i="4"/>
  <c r="D17845" i="4"/>
  <c r="B17845" i="4"/>
  <c r="A17828" i="4"/>
  <c r="D17828" i="4"/>
  <c r="A17814" i="4"/>
  <c r="B17814" i="4"/>
  <c r="D17814" i="4"/>
  <c r="A17802" i="4"/>
  <c r="A17798" i="4"/>
  <c r="B17798" i="4"/>
  <c r="D17798" i="4"/>
  <c r="A17770" i="4"/>
  <c r="A17732" i="4"/>
  <c r="B17732" i="4"/>
  <c r="A17689" i="4"/>
  <c r="A17642" i="4"/>
  <c r="B17642" i="4"/>
  <c r="D17540" i="4"/>
  <c r="A17540" i="4"/>
  <c r="B17540" i="4"/>
  <c r="B17494" i="4"/>
  <c r="A17494" i="4"/>
  <c r="A17409" i="4"/>
  <c r="B17409" i="4"/>
  <c r="D17409" i="4"/>
  <c r="D17250" i="4"/>
  <c r="A17250" i="4"/>
  <c r="B17250" i="4"/>
  <c r="A17178" i="4"/>
  <c r="B17178" i="4"/>
  <c r="D17178" i="4"/>
  <c r="B16970" i="4"/>
  <c r="A16970" i="4"/>
  <c r="D18842" i="4"/>
  <c r="D18830" i="4"/>
  <c r="D18824" i="4"/>
  <c r="D18811" i="4"/>
  <c r="D18795" i="4"/>
  <c r="D18754" i="4"/>
  <c r="D18717" i="4"/>
  <c r="D18710" i="4"/>
  <c r="D18706" i="4"/>
  <c r="B18703" i="4"/>
  <c r="D18689" i="4"/>
  <c r="D18618" i="4"/>
  <c r="B18615" i="4"/>
  <c r="A18601" i="4"/>
  <c r="D18586" i="4"/>
  <c r="B18583" i="4"/>
  <c r="D18554" i="4"/>
  <c r="A18529" i="4"/>
  <c r="D18524" i="4"/>
  <c r="B18517" i="4"/>
  <c r="D18506" i="4"/>
  <c r="B18503" i="4"/>
  <c r="A18497" i="4"/>
  <c r="D18492" i="4"/>
  <c r="B18485" i="4"/>
  <c r="A18473" i="4"/>
  <c r="D18469" i="4"/>
  <c r="B18463" i="4"/>
  <c r="A18449" i="4"/>
  <c r="D18444" i="4"/>
  <c r="B18431" i="4"/>
  <c r="A18417" i="4"/>
  <c r="D18413" i="4"/>
  <c r="D18404" i="4"/>
  <c r="B18383" i="4"/>
  <c r="D18372" i="4"/>
  <c r="B18351" i="4"/>
  <c r="D18338" i="4"/>
  <c r="A18321" i="4"/>
  <c r="D18300" i="4"/>
  <c r="D18291" i="4"/>
  <c r="D18288" i="4"/>
  <c r="D18264" i="4"/>
  <c r="D18260" i="4"/>
  <c r="D18250" i="4"/>
  <c r="D18243" i="4"/>
  <c r="D18241" i="4"/>
  <c r="D18236" i="4"/>
  <c r="B18230" i="4"/>
  <c r="D18218" i="4"/>
  <c r="D18211" i="4"/>
  <c r="D18208" i="4"/>
  <c r="D18200" i="4"/>
  <c r="B18196" i="4"/>
  <c r="D18192" i="4"/>
  <c r="D18184" i="4"/>
  <c r="B18176" i="4"/>
  <c r="D18152" i="4"/>
  <c r="B18130" i="4"/>
  <c r="D18130" i="4"/>
  <c r="D18098" i="4"/>
  <c r="D18066" i="4"/>
  <c r="A18062" i="4"/>
  <c r="B18062" i="4"/>
  <c r="A18051" i="4"/>
  <c r="D18040" i="4"/>
  <c r="B18029" i="4"/>
  <c r="B18013" i="4"/>
  <c r="B18005" i="4"/>
  <c r="D18002" i="4"/>
  <c r="D17994" i="4"/>
  <c r="A17960" i="4"/>
  <c r="B17960" i="4"/>
  <c r="D17944" i="4"/>
  <c r="A17882" i="4"/>
  <c r="B17882" i="4"/>
  <c r="D17882" i="4"/>
  <c r="B17874" i="4"/>
  <c r="A17870" i="4"/>
  <c r="B17870" i="4"/>
  <c r="A17845" i="4"/>
  <c r="A17840" i="4"/>
  <c r="B17840" i="4"/>
  <c r="D17840" i="4"/>
  <c r="A17822" i="4"/>
  <c r="D17822" i="4"/>
  <c r="D17805" i="4"/>
  <c r="A17805" i="4"/>
  <c r="D17773" i="4"/>
  <c r="B17773" i="4"/>
  <c r="A17752" i="4"/>
  <c r="B17752" i="4"/>
  <c r="D17732" i="4"/>
  <c r="B17727" i="4"/>
  <c r="D17642" i="4"/>
  <c r="A17621" i="4"/>
  <c r="B17621" i="4"/>
  <c r="D17604" i="4"/>
  <c r="A17604" i="4"/>
  <c r="A17553" i="4"/>
  <c r="B17553" i="4"/>
  <c r="D17553" i="4"/>
  <c r="A17527" i="4"/>
  <c r="B17527" i="4"/>
  <c r="A17449" i="4"/>
  <c r="B17449" i="4"/>
  <c r="D17449" i="4"/>
  <c r="A17342" i="4"/>
  <c r="B17342" i="4"/>
  <c r="D17342" i="4"/>
  <c r="B16342" i="4"/>
  <c r="A16342" i="4"/>
  <c r="D16342" i="4"/>
  <c r="D18862" i="4"/>
  <c r="B18830" i="4"/>
  <c r="B18820" i="4"/>
  <c r="D18802" i="4"/>
  <c r="D18786" i="4"/>
  <c r="D18770" i="4"/>
  <c r="A18754" i="4"/>
  <c r="B18717" i="4"/>
  <c r="B18710" i="4"/>
  <c r="A18703" i="4"/>
  <c r="A18689" i="4"/>
  <c r="D18685" i="4"/>
  <c r="D18678" i="4"/>
  <c r="B18671" i="4"/>
  <c r="B18575" i="4"/>
  <c r="A18521" i="4"/>
  <c r="A18503" i="4"/>
  <c r="A18489" i="4"/>
  <c r="B18469" i="4"/>
  <c r="A18463" i="4"/>
  <c r="B18455" i="4"/>
  <c r="A18441" i="4"/>
  <c r="D18437" i="4"/>
  <c r="A18431" i="4"/>
  <c r="B18423" i="4"/>
  <c r="B18413" i="4"/>
  <c r="B18407" i="4"/>
  <c r="A18383" i="4"/>
  <c r="A18351" i="4"/>
  <c r="B18327" i="4"/>
  <c r="D18307" i="4"/>
  <c r="D18304" i="4"/>
  <c r="A18281" i="4"/>
  <c r="B18271" i="4"/>
  <c r="D18267" i="4"/>
  <c r="B18260" i="4"/>
  <c r="A18241" i="4"/>
  <c r="A18236" i="4"/>
  <c r="D18233" i="4"/>
  <c r="B18222" i="4"/>
  <c r="D18203" i="4"/>
  <c r="B18192" i="4"/>
  <c r="A18184" i="4"/>
  <c r="A18176" i="4"/>
  <c r="A18138" i="4"/>
  <c r="B18138" i="4"/>
  <c r="A18130" i="4"/>
  <c r="B18126" i="4"/>
  <c r="B18109" i="4"/>
  <c r="B18086" i="4"/>
  <c r="B18066" i="4"/>
  <c r="D18054" i="4"/>
  <c r="B18040" i="4"/>
  <c r="A18013" i="4"/>
  <c r="A18005" i="4"/>
  <c r="B18002" i="4"/>
  <c r="B17989" i="4"/>
  <c r="D17981" i="4"/>
  <c r="B17981" i="4"/>
  <c r="D17973" i="4"/>
  <c r="A17973" i="4"/>
  <c r="B17973" i="4"/>
  <c r="B17968" i="4"/>
  <c r="D17960" i="4"/>
  <c r="A17926" i="4"/>
  <c r="B17926" i="4"/>
  <c r="A17910" i="4"/>
  <c r="B17910" i="4"/>
  <c r="A17894" i="4"/>
  <c r="B17894" i="4"/>
  <c r="B17890" i="4"/>
  <c r="A17886" i="4"/>
  <c r="B17886" i="4"/>
  <c r="A17874" i="4"/>
  <c r="D17870" i="4"/>
  <c r="B17848" i="4"/>
  <c r="A17844" i="4"/>
  <c r="D17844" i="4"/>
  <c r="D17836" i="4"/>
  <c r="B17822" i="4"/>
  <c r="B17805" i="4"/>
  <c r="A17773" i="4"/>
  <c r="D17760" i="4"/>
  <c r="D17756" i="4"/>
  <c r="D17752" i="4"/>
  <c r="A17736" i="4"/>
  <c r="A17727" i="4"/>
  <c r="A17703" i="4"/>
  <c r="B17703" i="4"/>
  <c r="D17703" i="4"/>
  <c r="A17647" i="4"/>
  <c r="B17647" i="4"/>
  <c r="B17633" i="4"/>
  <c r="D17620" i="4"/>
  <c r="A17620" i="4"/>
  <c r="B17604" i="4"/>
  <c r="B17558" i="4"/>
  <c r="A17558" i="4"/>
  <c r="D17527" i="4"/>
  <c r="D17396" i="4"/>
  <c r="B17396" i="4"/>
  <c r="A17396" i="4"/>
  <c r="D17319" i="4"/>
  <c r="A17319" i="4"/>
  <c r="B17319" i="4"/>
  <c r="B17191" i="4"/>
  <c r="D17191" i="4"/>
  <c r="A17191" i="4"/>
  <c r="D17360" i="4"/>
  <c r="A17360" i="4"/>
  <c r="D17351" i="4"/>
  <c r="B17351" i="4"/>
  <c r="A17294" i="4"/>
  <c r="B17294" i="4"/>
  <c r="B17260" i="4"/>
  <c r="D17260" i="4"/>
  <c r="B17244" i="4"/>
  <c r="A17244" i="4"/>
  <c r="A17155" i="4"/>
  <c r="B17155" i="4"/>
  <c r="D17155" i="4"/>
  <c r="D17118" i="4"/>
  <c r="A17118" i="4"/>
  <c r="A17057" i="4"/>
  <c r="B17057" i="4"/>
  <c r="D17057" i="4"/>
  <c r="A17039" i="4"/>
  <c r="B17039" i="4"/>
  <c r="A17027" i="4"/>
  <c r="B17027" i="4"/>
  <c r="B16899" i="4"/>
  <c r="A16899" i="4"/>
  <c r="D16899" i="4"/>
  <c r="A16889" i="4"/>
  <c r="B16889" i="4"/>
  <c r="B16875" i="4"/>
  <c r="A16875" i="4"/>
  <c r="D16875" i="4"/>
  <c r="B16850" i="4"/>
  <c r="D16850" i="4"/>
  <c r="B16795" i="4"/>
  <c r="A16795" i="4"/>
  <c r="D16721" i="4"/>
  <c r="A16721" i="4"/>
  <c r="B16721" i="4"/>
  <c r="A16698" i="4"/>
  <c r="D16698" i="4"/>
  <c r="D16667" i="4"/>
  <c r="B16667" i="4"/>
  <c r="A16641" i="4"/>
  <c r="B16641" i="4"/>
  <c r="A16477" i="4"/>
  <c r="B16477" i="4"/>
  <c r="D16477" i="4"/>
  <c r="A16369" i="4"/>
  <c r="B16369" i="4"/>
  <c r="D16369" i="4"/>
  <c r="D16322" i="4"/>
  <c r="B16322" i="4"/>
  <c r="B16135" i="4"/>
  <c r="A16135" i="4"/>
  <c r="A16000" i="4"/>
  <c r="B16000" i="4"/>
  <c r="D16000" i="4"/>
  <c r="D17271" i="4"/>
  <c r="A17271" i="4"/>
  <c r="A17238" i="4"/>
  <c r="B17238" i="4"/>
  <c r="B17204" i="4"/>
  <c r="A17204" i="4"/>
  <c r="A17163" i="4"/>
  <c r="D17163" i="4"/>
  <c r="A17154" i="4"/>
  <c r="D17154" i="4"/>
  <c r="B17143" i="4"/>
  <c r="A17143" i="4"/>
  <c r="D17143" i="4"/>
  <c r="A17113" i="4"/>
  <c r="B17113" i="4"/>
  <c r="D17113" i="4"/>
  <c r="A17093" i="4"/>
  <c r="B17093" i="4"/>
  <c r="D17076" i="4"/>
  <c r="A17076" i="4"/>
  <c r="B17076" i="4"/>
  <c r="A16983" i="4"/>
  <c r="B16983" i="4"/>
  <c r="D16983" i="4"/>
  <c r="D16974" i="4"/>
  <c r="B16974" i="4"/>
  <c r="B16963" i="4"/>
  <c r="A16963" i="4"/>
  <c r="D16963" i="4"/>
  <c r="D16878" i="4"/>
  <c r="A16878" i="4"/>
  <c r="B16755" i="4"/>
  <c r="A16755" i="4"/>
  <c r="D16755" i="4"/>
  <c r="A16724" i="4"/>
  <c r="B16724" i="4"/>
  <c r="A16686" i="4"/>
  <c r="B16686" i="4"/>
  <c r="D16686" i="4"/>
  <c r="B16622" i="4"/>
  <c r="D16622" i="4"/>
  <c r="B16612" i="4"/>
  <c r="A16612" i="4"/>
  <c r="D16612" i="4"/>
  <c r="A16575" i="4"/>
  <c r="B16575" i="4"/>
  <c r="D16575" i="4"/>
  <c r="D16488" i="4"/>
  <c r="A16488" i="4"/>
  <c r="A16152" i="4"/>
  <c r="D16152" i="4"/>
  <c r="B16152" i="4"/>
  <c r="A16018" i="4"/>
  <c r="D16018" i="4"/>
  <c r="B16018" i="4"/>
  <c r="A17628" i="4"/>
  <c r="A17582" i="4"/>
  <c r="D17578" i="4"/>
  <c r="B17572" i="4"/>
  <c r="B17548" i="4"/>
  <c r="A17542" i="4"/>
  <c r="A17518" i="4"/>
  <c r="D17514" i="4"/>
  <c r="B17508" i="4"/>
  <c r="B17484" i="4"/>
  <c r="A17478" i="4"/>
  <c r="A17454" i="4"/>
  <c r="D17450" i="4"/>
  <c r="B17444" i="4"/>
  <c r="A17438" i="4"/>
  <c r="A17404" i="4"/>
  <c r="B17391" i="4"/>
  <c r="A17370" i="4"/>
  <c r="D17363" i="4"/>
  <c r="A17344" i="4"/>
  <c r="B17340" i="4"/>
  <c r="A17321" i="4"/>
  <c r="B17317" i="4"/>
  <c r="B17308" i="4"/>
  <c r="D17298" i="4"/>
  <c r="B17289" i="4"/>
  <c r="A17289" i="4"/>
  <c r="A17285" i="4"/>
  <c r="A17282" i="4"/>
  <c r="A17275" i="4"/>
  <c r="B17271" i="4"/>
  <c r="B17227" i="4"/>
  <c r="A17227" i="4"/>
  <c r="D17212" i="4"/>
  <c r="D17204" i="4"/>
  <c r="B17159" i="4"/>
  <c r="A17159" i="4"/>
  <c r="D17159" i="4"/>
  <c r="A17134" i="4"/>
  <c r="B17130" i="4"/>
  <c r="D17116" i="4"/>
  <c r="A17116" i="4"/>
  <c r="D17104" i="4"/>
  <c r="D17099" i="4"/>
  <c r="D17068" i="4"/>
  <c r="A17068" i="4"/>
  <c r="A17049" i="4"/>
  <c r="B17049" i="4"/>
  <c r="D17049" i="4"/>
  <c r="A17043" i="4"/>
  <c r="A17030" i="4"/>
  <c r="B17018" i="4"/>
  <c r="A17018" i="4"/>
  <c r="A17001" i="4"/>
  <c r="B17001" i="4"/>
  <c r="D17001" i="4"/>
  <c r="B16987" i="4"/>
  <c r="A16987" i="4"/>
  <c r="A16974" i="4"/>
  <c r="D16954" i="4"/>
  <c r="D16951" i="4"/>
  <c r="A16907" i="4"/>
  <c r="D16882" i="4"/>
  <c r="B16878" i="4"/>
  <c r="B16820" i="4"/>
  <c r="A16820" i="4"/>
  <c r="D16820" i="4"/>
  <c r="B16803" i="4"/>
  <c r="D16803" i="4"/>
  <c r="B16763" i="4"/>
  <c r="A16763" i="4"/>
  <c r="D16729" i="4"/>
  <c r="A16729" i="4"/>
  <c r="D16724" i="4"/>
  <c r="A16622" i="4"/>
  <c r="B16581" i="4"/>
  <c r="D16581" i="4"/>
  <c r="A16581" i="4"/>
  <c r="B16488" i="4"/>
  <c r="A16444" i="4"/>
  <c r="D16444" i="4"/>
  <c r="A16374" i="4"/>
  <c r="A16227" i="4"/>
  <c r="B16227" i="4"/>
  <c r="A16208" i="4"/>
  <c r="B16208" i="4"/>
  <c r="D16208" i="4"/>
  <c r="B16175" i="4"/>
  <c r="A16175" i="4"/>
  <c r="A17358" i="4"/>
  <c r="B17358" i="4"/>
  <c r="D17335" i="4"/>
  <c r="A17335" i="4"/>
  <c r="D17312" i="4"/>
  <c r="B17312" i="4"/>
  <c r="B17258" i="4"/>
  <c r="D17258" i="4"/>
  <c r="A17242" i="4"/>
  <c r="B17242" i="4"/>
  <c r="D17148" i="4"/>
  <c r="A17148" i="4"/>
  <c r="B17148" i="4"/>
  <c r="A17141" i="4"/>
  <c r="B17141" i="4"/>
  <c r="B17042" i="4"/>
  <c r="D17042" i="4"/>
  <c r="D16958" i="4"/>
  <c r="A16958" i="4"/>
  <c r="D16950" i="4"/>
  <c r="A16950" i="4"/>
  <c r="B16950" i="4"/>
  <c r="A16892" i="4"/>
  <c r="B16892" i="4"/>
  <c r="B16778" i="4"/>
  <c r="A16778" i="4"/>
  <c r="D16778" i="4"/>
  <c r="B16710" i="4"/>
  <c r="A16710" i="4"/>
  <c r="A16678" i="4"/>
  <c r="B16678" i="4"/>
  <c r="B16644" i="4"/>
  <c r="A16644" i="4"/>
  <c r="D16644" i="4"/>
  <c r="A16630" i="4"/>
  <c r="B16630" i="4"/>
  <c r="D16630" i="4"/>
  <c r="A16597" i="4"/>
  <c r="B16597" i="4"/>
  <c r="D16597" i="4"/>
  <c r="B16563" i="4"/>
  <c r="A16563" i="4"/>
  <c r="D16552" i="4"/>
  <c r="A16552" i="4"/>
  <c r="B16552" i="4"/>
  <c r="A16448" i="4"/>
  <c r="B16448" i="4"/>
  <c r="D16433" i="4"/>
  <c r="A16433" i="4"/>
  <c r="B16433" i="4"/>
  <c r="B16326" i="4"/>
  <c r="A16326" i="4"/>
  <c r="D16326" i="4"/>
  <c r="A16226" i="4"/>
  <c r="B16226" i="4"/>
  <c r="D16226" i="4"/>
  <c r="B16191" i="4"/>
  <c r="A16191" i="4"/>
  <c r="B16056" i="4"/>
  <c r="A16056" i="4"/>
  <c r="D16056" i="4"/>
  <c r="B17503" i="4"/>
  <c r="A17500" i="4"/>
  <c r="B17463" i="4"/>
  <c r="B17431" i="4"/>
  <c r="B17418" i="4"/>
  <c r="A17393" i="4"/>
  <c r="D17372" i="4"/>
  <c r="A17372" i="4"/>
  <c r="A17369" i="4"/>
  <c r="B17353" i="4"/>
  <c r="A17353" i="4"/>
  <c r="A17349" i="4"/>
  <c r="D17296" i="4"/>
  <c r="A17296" i="4"/>
  <c r="A17292" i="4"/>
  <c r="D17287" i="4"/>
  <c r="B17287" i="4"/>
  <c r="A17284" i="4"/>
  <c r="A17266" i="4"/>
  <c r="B17226" i="4"/>
  <c r="A17187" i="4"/>
  <c r="A17139" i="4"/>
  <c r="B17139" i="4"/>
  <c r="B17120" i="4"/>
  <c r="D17120" i="4"/>
  <c r="A17106" i="4"/>
  <c r="D17106" i="4"/>
  <c r="B17082" i="4"/>
  <c r="A17082" i="4"/>
  <c r="D17082" i="4"/>
  <c r="B17074" i="4"/>
  <c r="A17074" i="4"/>
  <c r="A17061" i="4"/>
  <c r="D17061" i="4"/>
  <c r="A17033" i="4"/>
  <c r="B17033" i="4"/>
  <c r="D17033" i="4"/>
  <c r="A17025" i="4"/>
  <c r="A17020" i="4"/>
  <c r="B17020" i="4"/>
  <c r="A17009" i="4"/>
  <c r="A16956" i="4"/>
  <c r="B16956" i="4"/>
  <c r="A16913" i="4"/>
  <c r="B16913" i="4"/>
  <c r="A16828" i="4"/>
  <c r="B16828" i="4"/>
  <c r="A16661" i="4"/>
  <c r="D16661" i="4"/>
  <c r="A16633" i="4"/>
  <c r="B16633" i="4"/>
  <c r="A16589" i="4"/>
  <c r="B16589" i="4"/>
  <c r="A16518" i="4"/>
  <c r="B16518" i="4"/>
  <c r="A16346" i="4"/>
  <c r="B16346" i="4"/>
  <c r="B16082" i="4"/>
  <c r="A16082" i="4"/>
  <c r="B15913" i="4"/>
  <c r="A15913" i="4"/>
  <c r="D17876" i="4"/>
  <c r="D17860" i="4"/>
  <c r="B17853" i="4"/>
  <c r="B17837" i="4"/>
  <c r="D17788" i="4"/>
  <c r="B17781" i="4"/>
  <c r="B17765" i="4"/>
  <c r="D17758" i="4"/>
  <c r="D17629" i="4"/>
  <c r="D17626" i="4"/>
  <c r="D17613" i="4"/>
  <c r="B17580" i="4"/>
  <c r="A17550" i="4"/>
  <c r="D17546" i="4"/>
  <c r="B17516" i="4"/>
  <c r="A17486" i="4"/>
  <c r="D17482" i="4"/>
  <c r="B17452" i="4"/>
  <c r="A17446" i="4"/>
  <c r="D17442" i="4"/>
  <c r="B17436" i="4"/>
  <c r="B17372" i="4"/>
  <c r="B17330" i="4"/>
  <c r="A17310" i="4"/>
  <c r="D17310" i="4"/>
  <c r="B17296" i="4"/>
  <c r="A17287" i="4"/>
  <c r="B17283" i="4"/>
  <c r="D17283" i="4"/>
  <c r="B17261" i="4"/>
  <c r="D17261" i="4"/>
  <c r="A17245" i="4"/>
  <c r="B17245" i="4"/>
  <c r="A17240" i="4"/>
  <c r="D17240" i="4"/>
  <c r="D17236" i="4"/>
  <c r="D17182" i="4"/>
  <c r="A17182" i="4"/>
  <c r="B17177" i="4"/>
  <c r="B17173" i="4"/>
  <c r="A17169" i="4"/>
  <c r="B17169" i="4"/>
  <c r="D17139" i="4"/>
  <c r="D17123" i="4"/>
  <c r="D17074" i="4"/>
  <c r="D17036" i="4"/>
  <c r="D17020" i="4"/>
  <c r="A17004" i="4"/>
  <c r="B17004" i="4"/>
  <c r="D17004" i="4"/>
  <c r="D16980" i="4"/>
  <c r="D16956" i="4"/>
  <c r="D16916" i="4"/>
  <c r="D16913" i="4"/>
  <c r="A16884" i="4"/>
  <c r="B16884" i="4"/>
  <c r="D16884" i="4"/>
  <c r="D16846" i="4"/>
  <c r="A16846" i="4"/>
  <c r="B16846" i="4"/>
  <c r="D16828" i="4"/>
  <c r="B16717" i="4"/>
  <c r="A16694" i="4"/>
  <c r="B16694" i="4"/>
  <c r="D16694" i="4"/>
  <c r="A16682" i="4"/>
  <c r="D16682" i="4"/>
  <c r="D16664" i="4"/>
  <c r="D16633" i="4"/>
  <c r="D16589" i="4"/>
  <c r="A16529" i="4"/>
  <c r="B16529" i="4"/>
  <c r="D16518" i="4"/>
  <c r="A16412" i="4"/>
  <c r="D16412" i="4"/>
  <c r="D16346" i="4"/>
  <c r="A16130" i="4"/>
  <c r="D16130" i="4"/>
  <c r="D16082" i="4"/>
  <c r="B15929" i="4"/>
  <c r="A15929" i="4"/>
  <c r="B17268" i="4"/>
  <c r="A17268" i="4"/>
  <c r="A17177" i="4"/>
  <c r="A17131" i="4"/>
  <c r="D17131" i="4"/>
  <c r="B17127" i="4"/>
  <c r="A17127" i="4"/>
  <c r="B17123" i="4"/>
  <c r="D17100" i="4"/>
  <c r="B17100" i="4"/>
  <c r="D17086" i="4"/>
  <c r="A17086" i="4"/>
  <c r="A17044" i="4"/>
  <c r="B17044" i="4"/>
  <c r="D17044" i="4"/>
  <c r="B17036" i="4"/>
  <c r="B17003" i="4"/>
  <c r="D17003" i="4"/>
  <c r="B16994" i="4"/>
  <c r="A16994" i="4"/>
  <c r="D16994" i="4"/>
  <c r="B16980" i="4"/>
  <c r="B16916" i="4"/>
  <c r="A16833" i="4"/>
  <c r="B16833" i="4"/>
  <c r="B16810" i="4"/>
  <c r="D16810" i="4"/>
  <c r="A16810" i="4"/>
  <c r="A16785" i="4"/>
  <c r="B16785" i="4"/>
  <c r="D16785" i="4"/>
  <c r="A16543" i="4"/>
  <c r="B16543" i="4"/>
  <c r="A16424" i="4"/>
  <c r="B16424" i="4"/>
  <c r="B16358" i="4"/>
  <c r="D16358" i="4"/>
  <c r="A16280" i="4"/>
  <c r="B16280" i="4"/>
  <c r="D16280" i="4"/>
  <c r="D16274" i="4"/>
  <c r="A16274" i="4"/>
  <c r="B16274" i="4"/>
  <c r="A16114" i="4"/>
  <c r="B16114" i="4"/>
  <c r="D16114" i="4"/>
  <c r="B15945" i="4"/>
  <c r="A15945" i="4"/>
  <c r="B16851" i="4"/>
  <c r="D16851" i="4"/>
  <c r="D16695" i="4"/>
  <c r="B16695" i="4"/>
  <c r="B16598" i="4"/>
  <c r="D16598" i="4"/>
  <c r="A16577" i="4"/>
  <c r="B16577" i="4"/>
  <c r="A16479" i="4"/>
  <c r="B16479" i="4"/>
  <c r="D16479" i="4"/>
  <c r="D16418" i="4"/>
  <c r="A16418" i="4"/>
  <c r="B16418" i="4"/>
  <c r="D16409" i="4"/>
  <c r="A16409" i="4"/>
  <c r="B16409" i="4"/>
  <c r="D16281" i="4"/>
  <c r="A16281" i="4"/>
  <c r="A16248" i="4"/>
  <c r="B16248" i="4"/>
  <c r="D16248" i="4"/>
  <c r="A16242" i="4"/>
  <c r="D16242" i="4"/>
  <c r="B16209" i="4"/>
  <c r="A16209" i="4"/>
  <c r="A16160" i="4"/>
  <c r="D16160" i="4"/>
  <c r="A16147" i="4"/>
  <c r="B16147" i="4"/>
  <c r="A16104" i="4"/>
  <c r="D16104" i="4"/>
  <c r="A15936" i="4"/>
  <c r="D15936" i="4"/>
  <c r="D15931" i="4"/>
  <c r="A15931" i="4"/>
  <c r="B15931" i="4"/>
  <c r="A15920" i="4"/>
  <c r="D15920" i="4"/>
  <c r="D15915" i="4"/>
  <c r="A15915" i="4"/>
  <c r="B15915" i="4"/>
  <c r="A15904" i="4"/>
  <c r="D15904" i="4"/>
  <c r="A15815" i="4"/>
  <c r="B15815" i="4"/>
  <c r="D15815" i="4"/>
  <c r="A15797" i="4"/>
  <c r="B15797" i="4"/>
  <c r="D15797" i="4"/>
  <c r="A15647" i="4"/>
  <c r="B15647" i="4"/>
  <c r="D15647" i="4"/>
  <c r="A15638" i="4"/>
  <c r="B15638" i="4"/>
  <c r="D15638" i="4"/>
  <c r="A15574" i="4"/>
  <c r="B15574" i="4"/>
  <c r="B15370" i="4"/>
  <c r="A15370" i="4"/>
  <c r="D15370" i="4"/>
  <c r="D15345" i="4"/>
  <c r="A15345" i="4"/>
  <c r="B15345" i="4"/>
  <c r="A15315" i="4"/>
  <c r="B15315" i="4"/>
  <c r="D15315" i="4"/>
  <c r="A24334" i="4"/>
  <c r="B24334" i="4"/>
  <c r="D24334" i="4"/>
  <c r="D15965" i="4"/>
  <c r="B15965" i="4"/>
  <c r="A15965" i="4"/>
  <c r="D15802" i="4"/>
  <c r="B15802" i="4"/>
  <c r="A15757" i="4"/>
  <c r="B15757" i="4"/>
  <c r="D15757" i="4"/>
  <c r="A15742" i="4"/>
  <c r="B15742" i="4"/>
  <c r="D15742" i="4"/>
  <c r="B15725" i="4"/>
  <c r="A15725" i="4"/>
  <c r="D15725" i="4"/>
  <c r="A15694" i="4"/>
  <c r="B15694" i="4"/>
  <c r="D15694" i="4"/>
  <c r="A15522" i="4"/>
  <c r="B15522" i="4"/>
  <c r="A15388" i="4"/>
  <c r="B15388" i="4"/>
  <c r="D15388" i="4"/>
  <c r="B15141" i="4"/>
  <c r="A15141" i="4"/>
  <c r="A24397" i="4"/>
  <c r="B24397" i="4"/>
  <c r="D24397" i="4"/>
  <c r="B24337" i="4"/>
  <c r="D24337" i="4"/>
  <c r="A24337" i="4"/>
  <c r="A15863" i="4"/>
  <c r="B15863" i="4"/>
  <c r="D15863" i="4"/>
  <c r="A15853" i="4"/>
  <c r="D15853" i="4"/>
  <c r="A15802" i="4"/>
  <c r="A15760" i="4"/>
  <c r="B15760" i="4"/>
  <c r="A15704" i="4"/>
  <c r="B15704" i="4"/>
  <c r="D15704" i="4"/>
  <c r="D15667" i="4"/>
  <c r="A15667" i="4"/>
  <c r="B15667" i="4"/>
  <c r="D15651" i="4"/>
  <c r="B15651" i="4"/>
  <c r="A15651" i="4"/>
  <c r="D15508" i="4"/>
  <c r="A15508" i="4"/>
  <c r="B15508" i="4"/>
  <c r="B16770" i="4"/>
  <c r="A16770" i="4"/>
  <c r="D16361" i="4"/>
  <c r="A16361" i="4"/>
  <c r="A16246" i="4"/>
  <c r="B16246" i="4"/>
  <c r="A16178" i="4"/>
  <c r="D16178" i="4"/>
  <c r="B16145" i="4"/>
  <c r="A16145" i="4"/>
  <c r="D16075" i="4"/>
  <c r="A16075" i="4"/>
  <c r="D16029" i="4"/>
  <c r="A16029" i="4"/>
  <c r="A15993" i="4"/>
  <c r="D15993" i="4"/>
  <c r="A15888" i="4"/>
  <c r="D15888" i="4"/>
  <c r="B15888" i="4"/>
  <c r="D15876" i="4"/>
  <c r="A15876" i="4"/>
  <c r="B15853" i="4"/>
  <c r="A15806" i="4"/>
  <c r="D15794" i="4"/>
  <c r="A15794" i="4"/>
  <c r="D15778" i="4"/>
  <c r="A15778" i="4"/>
  <c r="B15778" i="4"/>
  <c r="D15760" i="4"/>
  <c r="A15735" i="4"/>
  <c r="D15735" i="4"/>
  <c r="D15547" i="4"/>
  <c r="A15547" i="4"/>
  <c r="B15547" i="4"/>
  <c r="D16770" i="4"/>
  <c r="D16747" i="4"/>
  <c r="D16689" i="4"/>
  <c r="D16592" i="4"/>
  <c r="D16584" i="4"/>
  <c r="A16584" i="4"/>
  <c r="B16584" i="4"/>
  <c r="A16570" i="4"/>
  <c r="D16472" i="4"/>
  <c r="A16472" i="4"/>
  <c r="B16472" i="4"/>
  <c r="D16437" i="4"/>
  <c r="A16437" i="4"/>
  <c r="B16437" i="4"/>
  <c r="D16427" i="4"/>
  <c r="A16416" i="4"/>
  <c r="B16416" i="4"/>
  <c r="A16384" i="4"/>
  <c r="B16384" i="4"/>
  <c r="D16384" i="4"/>
  <c r="B16361" i="4"/>
  <c r="D16350" i="4"/>
  <c r="A16350" i="4"/>
  <c r="D16345" i="4"/>
  <c r="A16345" i="4"/>
  <c r="B16345" i="4"/>
  <c r="B16267" i="4"/>
  <c r="D16245" i="4"/>
  <c r="A16245" i="4"/>
  <c r="B16245" i="4"/>
  <c r="B16235" i="4"/>
  <c r="B16231" i="4"/>
  <c r="A16231" i="4"/>
  <c r="A16200" i="4"/>
  <c r="B16200" i="4"/>
  <c r="D16200" i="4"/>
  <c r="B16178" i="4"/>
  <c r="A16163" i="4"/>
  <c r="B16163" i="4"/>
  <c r="A16144" i="4"/>
  <c r="B16144" i="4"/>
  <c r="D16144" i="4"/>
  <c r="B16119" i="4"/>
  <c r="A16119" i="4"/>
  <c r="A16087" i="4"/>
  <c r="B16075" i="4"/>
  <c r="A16034" i="4"/>
  <c r="B16034" i="4"/>
  <c r="D16034" i="4"/>
  <c r="B16029" i="4"/>
  <c r="B15993" i="4"/>
  <c r="A15892" i="4"/>
  <c r="B15892" i="4"/>
  <c r="D15892" i="4"/>
  <c r="B15887" i="4"/>
  <c r="A15887" i="4"/>
  <c r="B15876" i="4"/>
  <c r="A15856" i="4"/>
  <c r="D15856" i="4"/>
  <c r="A15837" i="4"/>
  <c r="B15837" i="4"/>
  <c r="D15837" i="4"/>
  <c r="B15808" i="4"/>
  <c r="D15808" i="4"/>
  <c r="A15800" i="4"/>
  <c r="B15800" i="4"/>
  <c r="D15800" i="4"/>
  <c r="B15794" i="4"/>
  <c r="B15654" i="4"/>
  <c r="A15654" i="4"/>
  <c r="D15654" i="4"/>
  <c r="A15604" i="4"/>
  <c r="B15604" i="4"/>
  <c r="A15527" i="4"/>
  <c r="B15527" i="4"/>
  <c r="D15527" i="4"/>
  <c r="A15262" i="4"/>
  <c r="B15262" i="4"/>
  <c r="D15262" i="4"/>
  <c r="A24532" i="4"/>
  <c r="B24532" i="4"/>
  <c r="D24532" i="4"/>
  <c r="B16827" i="4"/>
  <c r="D16827" i="4"/>
  <c r="B16723" i="4"/>
  <c r="D16723" i="4"/>
  <c r="B16680" i="4"/>
  <c r="A16680" i="4"/>
  <c r="A16533" i="4"/>
  <c r="B16533" i="4"/>
  <c r="D16533" i="4"/>
  <c r="D16506" i="4"/>
  <c r="A16506" i="4"/>
  <c r="B16451" i="4"/>
  <c r="A16451" i="4"/>
  <c r="D16338" i="4"/>
  <c r="A16338" i="4"/>
  <c r="D16299" i="4"/>
  <c r="A16299" i="4"/>
  <c r="B16299" i="4"/>
  <c r="B16278" i="4"/>
  <c r="D16278" i="4"/>
  <c r="A16256" i="4"/>
  <c r="D16256" i="4"/>
  <c r="A16224" i="4"/>
  <c r="D16224" i="4"/>
  <c r="A16211" i="4"/>
  <c r="B16211" i="4"/>
  <c r="B16183" i="4"/>
  <c r="A16183" i="4"/>
  <c r="A16162" i="4"/>
  <c r="B16162" i="4"/>
  <c r="D16162" i="4"/>
  <c r="D16133" i="4"/>
  <c r="A16133" i="4"/>
  <c r="B16133" i="4"/>
  <c r="D16101" i="4"/>
  <c r="B16101" i="4"/>
  <c r="A16096" i="4"/>
  <c r="B16096" i="4"/>
  <c r="D16096" i="4"/>
  <c r="A16064" i="4"/>
  <c r="B16064" i="4"/>
  <c r="D16064" i="4"/>
  <c r="D16059" i="4"/>
  <c r="A16059" i="4"/>
  <c r="A16022" i="4"/>
  <c r="D16022" i="4"/>
  <c r="D15957" i="4"/>
  <c r="A15957" i="4"/>
  <c r="B15957" i="4"/>
  <c r="A15896" i="4"/>
  <c r="D15896" i="4"/>
  <c r="B15856" i="4"/>
  <c r="A15808" i="4"/>
  <c r="A15768" i="4"/>
  <c r="B15768" i="4"/>
  <c r="D15768" i="4"/>
  <c r="A15749" i="4"/>
  <c r="B15749" i="4"/>
  <c r="D15749" i="4"/>
  <c r="D15604" i="4"/>
  <c r="B24573" i="4"/>
  <c r="A24573" i="4"/>
  <c r="A24556" i="4"/>
  <c r="B24556" i="4"/>
  <c r="D24556" i="4"/>
  <c r="B16738" i="4"/>
  <c r="A16738" i="4"/>
  <c r="A16733" i="4"/>
  <c r="B16733" i="4"/>
  <c r="D16688" i="4"/>
  <c r="B16688" i="4"/>
  <c r="B16614" i="4"/>
  <c r="D16614" i="4"/>
  <c r="B16591" i="4"/>
  <c r="D16591" i="4"/>
  <c r="A16550" i="4"/>
  <c r="B16550" i="4"/>
  <c r="D16550" i="4"/>
  <c r="D16536" i="4"/>
  <c r="A16536" i="4"/>
  <c r="A16495" i="4"/>
  <c r="B16495" i="4"/>
  <c r="A16304" i="4"/>
  <c r="D16304" i="4"/>
  <c r="D16265" i="4"/>
  <c r="A16265" i="4"/>
  <c r="B16265" i="4"/>
  <c r="D16085" i="4"/>
  <c r="A16085" i="4"/>
  <c r="B16085" i="4"/>
  <c r="A15900" i="4"/>
  <c r="D15900" i="4"/>
  <c r="A15879" i="4"/>
  <c r="D15879" i="4"/>
  <c r="B15841" i="4"/>
  <c r="D15841" i="4"/>
  <c r="A15841" i="4"/>
  <c r="D15816" i="4"/>
  <c r="A15816" i="4"/>
  <c r="A15711" i="4"/>
  <c r="B15711" i="4"/>
  <c r="D15711" i="4"/>
  <c r="A15663" i="4"/>
  <c r="D15663" i="4"/>
  <c r="A15617" i="4"/>
  <c r="B15617" i="4"/>
  <c r="D15617" i="4"/>
  <c r="D15552" i="4"/>
  <c r="A15552" i="4"/>
  <c r="A15449" i="4"/>
  <c r="B15449" i="4"/>
  <c r="D15449" i="4"/>
  <c r="D24573" i="4"/>
  <c r="A24562" i="4"/>
  <c r="B24562" i="4"/>
  <c r="D24562" i="4"/>
  <c r="A17180" i="4"/>
  <c r="B17135" i="4"/>
  <c r="A17095" i="4"/>
  <c r="A17084" i="4"/>
  <c r="A17078" i="4"/>
  <c r="B17037" i="4"/>
  <c r="A16955" i="4"/>
  <c r="A16898" i="4"/>
  <c r="A16891" i="4"/>
  <c r="D16883" i="4"/>
  <c r="B16841" i="4"/>
  <c r="A16819" i="4"/>
  <c r="D16801" i="4"/>
  <c r="D16796" i="4"/>
  <c r="A16777" i="4"/>
  <c r="A16772" i="4"/>
  <c r="B16749" i="4"/>
  <c r="D16746" i="4"/>
  <c r="B16741" i="4"/>
  <c r="D16738" i="4"/>
  <c r="D16715" i="4"/>
  <c r="B16711" i="4"/>
  <c r="A16708" i="4"/>
  <c r="A16704" i="4"/>
  <c r="D16701" i="4"/>
  <c r="A16696" i="4"/>
  <c r="B16692" i="4"/>
  <c r="D16692" i="4"/>
  <c r="A16688" i="4"/>
  <c r="B16679" i="4"/>
  <c r="D16676" i="4"/>
  <c r="D16669" i="4"/>
  <c r="B16646" i="4"/>
  <c r="A16614" i="4"/>
  <c r="A16591" i="4"/>
  <c r="B16573" i="4"/>
  <c r="D16573" i="4"/>
  <c r="D16559" i="4"/>
  <c r="B16545" i="4"/>
  <c r="B16536" i="4"/>
  <c r="D16495" i="4"/>
  <c r="A16465" i="4"/>
  <c r="B16465" i="4"/>
  <c r="A16454" i="4"/>
  <c r="B16454" i="4"/>
  <c r="A16440" i="4"/>
  <c r="B16440" i="4"/>
  <c r="D16440" i="4"/>
  <c r="B16410" i="4"/>
  <c r="B16382" i="4"/>
  <c r="A16376" i="4"/>
  <c r="B16376" i="4"/>
  <c r="D16376" i="4"/>
  <c r="B16370" i="4"/>
  <c r="A16354" i="4"/>
  <c r="A16328" i="4"/>
  <c r="B16328" i="4"/>
  <c r="D16328" i="4"/>
  <c r="D16313" i="4"/>
  <c r="A16313" i="4"/>
  <c r="B16313" i="4"/>
  <c r="B16304" i="4"/>
  <c r="A16288" i="4"/>
  <c r="B16288" i="4"/>
  <c r="D16288" i="4"/>
  <c r="B16271" i="4"/>
  <c r="D16271" i="4"/>
  <c r="B16249" i="4"/>
  <c r="A16249" i="4"/>
  <c r="B16239" i="4"/>
  <c r="A16239" i="4"/>
  <c r="A16216" i="4"/>
  <c r="D16216" i="4"/>
  <c r="B16193" i="4"/>
  <c r="A16193" i="4"/>
  <c r="B16171" i="4"/>
  <c r="B16167" i="4"/>
  <c r="A16167" i="4"/>
  <c r="B16079" i="4"/>
  <c r="A16079" i="4"/>
  <c r="A16068" i="4"/>
  <c r="B16068" i="4"/>
  <c r="A16038" i="4"/>
  <c r="B16038" i="4"/>
  <c r="D16038" i="4"/>
  <c r="D16032" i="4"/>
  <c r="D15981" i="4"/>
  <c r="B15981" i="4"/>
  <c r="A15981" i="4"/>
  <c r="B15937" i="4"/>
  <c r="A15937" i="4"/>
  <c r="B15921" i="4"/>
  <c r="A15921" i="4"/>
  <c r="B15905" i="4"/>
  <c r="A15905" i="4"/>
  <c r="B15900" i="4"/>
  <c r="B15879" i="4"/>
  <c r="D15860" i="4"/>
  <c r="B15860" i="4"/>
  <c r="B15846" i="4"/>
  <c r="D15846" i="4"/>
  <c r="A15846" i="4"/>
  <c r="A15840" i="4"/>
  <c r="B15840" i="4"/>
  <c r="D15840" i="4"/>
  <c r="B15816" i="4"/>
  <c r="B15798" i="4"/>
  <c r="A15798" i="4"/>
  <c r="A15676" i="4"/>
  <c r="B15676" i="4"/>
  <c r="D15676" i="4"/>
  <c r="B15663" i="4"/>
  <c r="B15633" i="4"/>
  <c r="D15633" i="4"/>
  <c r="D15616" i="4"/>
  <c r="A15616" i="4"/>
  <c r="D15563" i="4"/>
  <c r="A15563" i="4"/>
  <c r="B15563" i="4"/>
  <c r="A15360" i="4"/>
  <c r="B15360" i="4"/>
  <c r="D15360" i="4"/>
  <c r="A15352" i="4"/>
  <c r="B15352" i="4"/>
  <c r="D15352" i="4"/>
  <c r="A15962" i="4"/>
  <c r="D15962" i="4"/>
  <c r="A15944" i="4"/>
  <c r="D15944" i="4"/>
  <c r="A15928" i="4"/>
  <c r="D15928" i="4"/>
  <c r="A15912" i="4"/>
  <c r="D15912" i="4"/>
  <c r="A15775" i="4"/>
  <c r="B15775" i="4"/>
  <c r="A15688" i="4"/>
  <c r="D15688" i="4"/>
  <c r="D15595" i="4"/>
  <c r="A15595" i="4"/>
  <c r="B15573" i="4"/>
  <c r="A15573" i="4"/>
  <c r="D15573" i="4"/>
  <c r="A15520" i="4"/>
  <c r="B15520" i="4"/>
  <c r="D15497" i="4"/>
  <c r="A15497" i="4"/>
  <c r="B15497" i="4"/>
  <c r="D15464" i="4"/>
  <c r="A15464" i="4"/>
  <c r="B15464" i="4"/>
  <c r="D15459" i="4"/>
  <c r="A15459" i="4"/>
  <c r="B15459" i="4"/>
  <c r="D15443" i="4"/>
  <c r="A15443" i="4"/>
  <c r="D15428" i="4"/>
  <c r="A15428" i="4"/>
  <c r="A15409" i="4"/>
  <c r="B15409" i="4"/>
  <c r="D15409" i="4"/>
  <c r="A15399" i="4"/>
  <c r="B15399" i="4"/>
  <c r="A15329" i="4"/>
  <c r="B15329" i="4"/>
  <c r="D15329" i="4"/>
  <c r="D15283" i="4"/>
  <c r="A15283" i="4"/>
  <c r="B15283" i="4"/>
  <c r="A15246" i="4"/>
  <c r="B15246" i="4"/>
  <c r="D15246" i="4"/>
  <c r="A24389" i="4"/>
  <c r="B24389" i="4"/>
  <c r="D24389" i="4"/>
  <c r="A15744" i="4"/>
  <c r="B15744" i="4"/>
  <c r="D15675" i="4"/>
  <c r="A15675" i="4"/>
  <c r="B15675" i="4"/>
  <c r="A15580" i="4"/>
  <c r="B15580" i="4"/>
  <c r="D15544" i="4"/>
  <c r="A15544" i="4"/>
  <c r="A15526" i="4"/>
  <c r="B15526" i="4"/>
  <c r="D15526" i="4"/>
  <c r="B15428" i="4"/>
  <c r="D15399" i="4"/>
  <c r="A15239" i="4"/>
  <c r="B16296" i="4"/>
  <c r="A16251" i="4"/>
  <c r="B16234" i="4"/>
  <c r="B16170" i="4"/>
  <c r="A16141" i="4"/>
  <c r="B16122" i="4"/>
  <c r="A16093" i="4"/>
  <c r="B16048" i="4"/>
  <c r="A16045" i="4"/>
  <c r="B16041" i="4"/>
  <c r="A16015" i="4"/>
  <c r="A16011" i="4"/>
  <c r="B16008" i="4"/>
  <c r="A15997" i="4"/>
  <c r="A15977" i="4"/>
  <c r="B15954" i="4"/>
  <c r="B15947" i="4"/>
  <c r="B15833" i="4"/>
  <c r="B15767" i="4"/>
  <c r="D15744" i="4"/>
  <c r="A15727" i="4"/>
  <c r="B15727" i="4"/>
  <c r="D15727" i="4"/>
  <c r="B15716" i="4"/>
  <c r="A15702" i="4"/>
  <c r="A15693" i="4"/>
  <c r="D15670" i="4"/>
  <c r="D15657" i="4"/>
  <c r="A15623" i="4"/>
  <c r="B15623" i="4"/>
  <c r="D15623" i="4"/>
  <c r="D15580" i="4"/>
  <c r="D15571" i="4"/>
  <c r="A15571" i="4"/>
  <c r="B15566" i="4"/>
  <c r="D15566" i="4"/>
  <c r="A15550" i="4"/>
  <c r="B15550" i="4"/>
  <c r="D15550" i="4"/>
  <c r="A15506" i="4"/>
  <c r="B15506" i="4"/>
  <c r="D15452" i="4"/>
  <c r="A15452" i="4"/>
  <c r="A15417" i="4"/>
  <c r="B15417" i="4"/>
  <c r="D15309" i="4"/>
  <c r="A15309" i="4"/>
  <c r="A15297" i="4"/>
  <c r="B15297" i="4"/>
  <c r="A15152" i="4"/>
  <c r="B15152" i="4"/>
  <c r="D15152" i="4"/>
  <c r="A24580" i="4"/>
  <c r="B24580" i="4"/>
  <c r="D24580" i="4"/>
  <c r="A24548" i="4"/>
  <c r="B24548" i="4"/>
  <c r="B24509" i="4"/>
  <c r="D24509" i="4"/>
  <c r="A24509" i="4"/>
  <c r="D16525" i="4"/>
  <c r="A16499" i="4"/>
  <c r="D16486" i="4"/>
  <c r="D16461" i="4"/>
  <c r="D16457" i="4"/>
  <c r="D16423" i="4"/>
  <c r="D16420" i="4"/>
  <c r="D16411" i="4"/>
  <c r="D16401" i="4"/>
  <c r="A16390" i="4"/>
  <c r="B16380" i="4"/>
  <c r="D16371" i="4"/>
  <c r="D16352" i="4"/>
  <c r="D16335" i="4"/>
  <c r="A16331" i="4"/>
  <c r="D16310" i="4"/>
  <c r="B16306" i="4"/>
  <c r="D16291" i="4"/>
  <c r="D16262" i="4"/>
  <c r="B16258" i="4"/>
  <c r="D16218" i="4"/>
  <c r="B16203" i="4"/>
  <c r="D16154" i="4"/>
  <c r="D16136" i="4"/>
  <c r="A16111" i="4"/>
  <c r="D16106" i="4"/>
  <c r="D16088" i="4"/>
  <c r="B16077" i="4"/>
  <c r="D16073" i="4"/>
  <c r="B16061" i="4"/>
  <c r="D16057" i="4"/>
  <c r="D16031" i="4"/>
  <c r="B16027" i="4"/>
  <c r="D16024" i="4"/>
  <c r="B16004" i="4"/>
  <c r="A15992" i="4"/>
  <c r="D15992" i="4"/>
  <c r="A15988" i="4"/>
  <c r="B15988" i="4"/>
  <c r="B15984" i="4"/>
  <c r="A15968" i="4"/>
  <c r="D15968" i="4"/>
  <c r="A15961" i="4"/>
  <c r="D15881" i="4"/>
  <c r="B15873" i="4"/>
  <c r="D15873" i="4"/>
  <c r="A15832" i="4"/>
  <c r="D15832" i="4"/>
  <c r="A15822" i="4"/>
  <c r="B15818" i="4"/>
  <c r="D15736" i="4"/>
  <c r="A15732" i="4"/>
  <c r="B15732" i="4"/>
  <c r="A15718" i="4"/>
  <c r="B15718" i="4"/>
  <c r="A15678" i="4"/>
  <c r="D15678" i="4"/>
  <c r="B15670" i="4"/>
  <c r="A15665" i="4"/>
  <c r="B15665" i="4"/>
  <c r="D15665" i="4"/>
  <c r="A15657" i="4"/>
  <c r="D15619" i="4"/>
  <c r="A15619" i="4"/>
  <c r="A15598" i="4"/>
  <c r="B15598" i="4"/>
  <c r="A15593" i="4"/>
  <c r="B15593" i="4"/>
  <c r="D15593" i="4"/>
  <c r="B15571" i="4"/>
  <c r="A15566" i="4"/>
  <c r="A15559" i="4"/>
  <c r="B15559" i="4"/>
  <c r="B15549" i="4"/>
  <c r="A15549" i="4"/>
  <c r="B15462" i="4"/>
  <c r="D15462" i="4"/>
  <c r="B15452" i="4"/>
  <c r="A15446" i="4"/>
  <c r="B15446" i="4"/>
  <c r="D15417" i="4"/>
  <c r="A15348" i="4"/>
  <c r="B15348" i="4"/>
  <c r="B15309" i="4"/>
  <c r="B15222" i="4"/>
  <c r="D15222" i="4"/>
  <c r="A15222" i="4"/>
  <c r="A24583" i="4"/>
  <c r="B24583" i="4"/>
  <c r="D24583" i="4"/>
  <c r="D24548" i="4"/>
  <c r="A24464" i="4"/>
  <c r="B24464" i="4"/>
  <c r="D24464" i="4"/>
  <c r="A16554" i="4"/>
  <c r="A16547" i="4"/>
  <c r="B16525" i="4"/>
  <c r="B16520" i="4"/>
  <c r="D16517" i="4"/>
  <c r="B16513" i="4"/>
  <c r="D16509" i="4"/>
  <c r="A16490" i="4"/>
  <c r="B16486" i="4"/>
  <c r="A16483" i="4"/>
  <c r="D16464" i="4"/>
  <c r="B16461" i="4"/>
  <c r="B16450" i="4"/>
  <c r="A16443" i="4"/>
  <c r="B16425" i="4"/>
  <c r="A16423" i="4"/>
  <c r="B16420" i="4"/>
  <c r="B16411" i="4"/>
  <c r="B16401" i="4"/>
  <c r="B16371" i="4"/>
  <c r="D16360" i="4"/>
  <c r="B16352" i="4"/>
  <c r="D16337" i="4"/>
  <c r="A16310" i="4"/>
  <c r="A16306" i="4"/>
  <c r="D16303" i="4"/>
  <c r="A16291" i="4"/>
  <c r="D16272" i="4"/>
  <c r="A16262" i="4"/>
  <c r="A16258" i="4"/>
  <c r="D16255" i="4"/>
  <c r="D16250" i="4"/>
  <c r="A16241" i="4"/>
  <c r="A16223" i="4"/>
  <c r="B16218" i="4"/>
  <c r="A16215" i="4"/>
  <c r="D16210" i="4"/>
  <c r="B16195" i="4"/>
  <c r="D16192" i="4"/>
  <c r="D16184" i="4"/>
  <c r="A16177" i="4"/>
  <c r="A16159" i="4"/>
  <c r="B16154" i="4"/>
  <c r="A16151" i="4"/>
  <c r="D16146" i="4"/>
  <c r="B16136" i="4"/>
  <c r="B16125" i="4"/>
  <c r="B16106" i="4"/>
  <c r="A16103" i="4"/>
  <c r="B16088" i="4"/>
  <c r="D16080" i="4"/>
  <c r="A16077" i="4"/>
  <c r="B16073" i="4"/>
  <c r="A16061" i="4"/>
  <c r="B16057" i="4"/>
  <c r="D16054" i="4"/>
  <c r="D16050" i="4"/>
  <c r="A16031" i="4"/>
  <c r="A16027" i="4"/>
  <c r="B16024" i="4"/>
  <c r="D15995" i="4"/>
  <c r="B15995" i="4"/>
  <c r="B15992" i="4"/>
  <c r="A15984" i="4"/>
  <c r="D15976" i="4"/>
  <c r="A15972" i="4"/>
  <c r="B15972" i="4"/>
  <c r="B15968" i="4"/>
  <c r="B15946" i="4"/>
  <c r="D15938" i="4"/>
  <c r="B15930" i="4"/>
  <c r="D15922" i="4"/>
  <c r="B15914" i="4"/>
  <c r="D15906" i="4"/>
  <c r="B15881" i="4"/>
  <c r="A15873" i="4"/>
  <c r="D15865" i="4"/>
  <c r="D15858" i="4"/>
  <c r="A15858" i="4"/>
  <c r="D15847" i="4"/>
  <c r="B15832" i="4"/>
  <c r="D15824" i="4"/>
  <c r="A15818" i="4"/>
  <c r="B15814" i="4"/>
  <c r="A15814" i="4"/>
  <c r="A15782" i="4"/>
  <c r="B15770" i="4"/>
  <c r="B15766" i="4"/>
  <c r="A15766" i="4"/>
  <c r="D15751" i="4"/>
  <c r="B15736" i="4"/>
  <c r="D15732" i="4"/>
  <c r="D15726" i="4"/>
  <c r="D15718" i="4"/>
  <c r="B15678" i="4"/>
  <c r="D15673" i="4"/>
  <c r="A15660" i="4"/>
  <c r="D15660" i="4"/>
  <c r="A15644" i="4"/>
  <c r="B15644" i="4"/>
  <c r="D15644" i="4"/>
  <c r="B15619" i="4"/>
  <c r="B15609" i="4"/>
  <c r="D15609" i="4"/>
  <c r="D15598" i="4"/>
  <c r="A15583" i="4"/>
  <c r="B15583" i="4"/>
  <c r="D15559" i="4"/>
  <c r="D15549" i="4"/>
  <c r="A15504" i="4"/>
  <c r="B15504" i="4"/>
  <c r="A15462" i="4"/>
  <c r="D15446" i="4"/>
  <c r="D15301" i="4"/>
  <c r="A15301" i="4"/>
  <c r="A15280" i="4"/>
  <c r="B15280" i="4"/>
  <c r="A15225" i="4"/>
  <c r="D15225" i="4"/>
  <c r="B15225" i="4"/>
  <c r="D16632" i="4"/>
  <c r="A16611" i="4"/>
  <c r="A16608" i="4"/>
  <c r="B16568" i="4"/>
  <c r="A16520" i="4"/>
  <c r="B16504" i="4"/>
  <c r="B16456" i="4"/>
  <c r="A16425" i="4"/>
  <c r="A16398" i="4"/>
  <c r="D16379" i="4"/>
  <c r="D16364" i="4"/>
  <c r="B16337" i="4"/>
  <c r="B16334" i="4"/>
  <c r="D16330" i="4"/>
  <c r="B16187" i="4"/>
  <c r="A16125" i="4"/>
  <c r="B16117" i="4"/>
  <c r="D16047" i="4"/>
  <c r="B16043" i="4"/>
  <c r="B16020" i="4"/>
  <c r="B16013" i="4"/>
  <c r="B15999" i="4"/>
  <c r="D15999" i="4"/>
  <c r="A15995" i="4"/>
  <c r="B15979" i="4"/>
  <c r="B15976" i="4"/>
  <c r="D15960" i="4"/>
  <c r="D15949" i="4"/>
  <c r="B15949" i="4"/>
  <c r="A15946" i="4"/>
  <c r="D15941" i="4"/>
  <c r="A15941" i="4"/>
  <c r="B15938" i="4"/>
  <c r="A15930" i="4"/>
  <c r="D15925" i="4"/>
  <c r="A15925" i="4"/>
  <c r="B15922" i="4"/>
  <c r="A15914" i="4"/>
  <c r="D15909" i="4"/>
  <c r="A15909" i="4"/>
  <c r="B15906" i="4"/>
  <c r="D15885" i="4"/>
  <c r="A15880" i="4"/>
  <c r="D15880" i="4"/>
  <c r="B15862" i="4"/>
  <c r="D15862" i="4"/>
  <c r="B15857" i="4"/>
  <c r="D15857" i="4"/>
  <c r="D15842" i="4"/>
  <c r="A15842" i="4"/>
  <c r="B15828" i="4"/>
  <c r="D15821" i="4"/>
  <c r="A15799" i="4"/>
  <c r="D15799" i="4"/>
  <c r="A15781" i="4"/>
  <c r="B15781" i="4"/>
  <c r="D15781" i="4"/>
  <c r="A15770" i="4"/>
  <c r="B15754" i="4"/>
  <c r="B15751" i="4"/>
  <c r="D15740" i="4"/>
  <c r="D15695" i="4"/>
  <c r="B15673" i="4"/>
  <c r="B15660" i="4"/>
  <c r="D15648" i="4"/>
  <c r="A15648" i="4"/>
  <c r="A15639" i="4"/>
  <c r="B15639" i="4"/>
  <c r="D15639" i="4"/>
  <c r="A15609" i="4"/>
  <c r="A15592" i="4"/>
  <c r="D15583" i="4"/>
  <c r="D15529" i="4"/>
  <c r="A15529" i="4"/>
  <c r="B15529" i="4"/>
  <c r="D15504" i="4"/>
  <c r="B15494" i="4"/>
  <c r="D15494" i="4"/>
  <c r="D15395" i="4"/>
  <c r="A15395" i="4"/>
  <c r="B15395" i="4"/>
  <c r="A15336" i="4"/>
  <c r="B15336" i="4"/>
  <c r="B15301" i="4"/>
  <c r="D15280" i="4"/>
  <c r="A15241" i="4"/>
  <c r="B15241" i="4"/>
  <c r="D15241" i="4"/>
  <c r="A15206" i="4"/>
  <c r="B15206" i="4"/>
  <c r="D15206" i="4"/>
  <c r="A15126" i="4"/>
  <c r="B15126" i="4"/>
  <c r="D15126" i="4"/>
  <c r="A24522" i="4"/>
  <c r="B24522" i="4"/>
  <c r="D24522" i="4"/>
  <c r="D15187" i="4"/>
  <c r="A15187" i="4"/>
  <c r="B15187" i="4"/>
  <c r="A24567" i="4"/>
  <c r="B24567" i="4"/>
  <c r="D24567" i="4"/>
  <c r="A24564" i="4"/>
  <c r="B24564" i="4"/>
  <c r="D24528" i="4"/>
  <c r="A24528" i="4"/>
  <c r="B24528" i="4"/>
  <c r="D15636" i="4"/>
  <c r="D15630" i="4"/>
  <c r="B15627" i="4"/>
  <c r="A15624" i="4"/>
  <c r="D15615" i="4"/>
  <c r="D15612" i="4"/>
  <c r="D15606" i="4"/>
  <c r="D15591" i="4"/>
  <c r="D15585" i="4"/>
  <c r="D15551" i="4"/>
  <c r="D15541" i="4"/>
  <c r="D15530" i="4"/>
  <c r="B15513" i="4"/>
  <c r="B15483" i="4"/>
  <c r="D15479" i="4"/>
  <c r="B15472" i="4"/>
  <c r="D15430" i="4"/>
  <c r="D15391" i="4"/>
  <c r="D15384" i="4"/>
  <c r="B15381" i="4"/>
  <c r="D15372" i="4"/>
  <c r="D15366" i="4"/>
  <c r="D15363" i="4"/>
  <c r="D15355" i="4"/>
  <c r="D15332" i="4"/>
  <c r="A15230" i="4"/>
  <c r="D15230" i="4"/>
  <c r="D15155" i="4"/>
  <c r="A15155" i="4"/>
  <c r="B15155" i="4"/>
  <c r="B15147" i="4"/>
  <c r="A24606" i="4"/>
  <c r="B24606" i="4"/>
  <c r="D24606" i="4"/>
  <c r="A24603" i="4"/>
  <c r="B24603" i="4"/>
  <c r="A24585" i="4"/>
  <c r="B24585" i="4"/>
  <c r="D24564" i="4"/>
  <c r="D24544" i="4"/>
  <c r="A24544" i="4"/>
  <c r="A24538" i="4"/>
  <c r="B24538" i="4"/>
  <c r="D24538" i="4"/>
  <c r="A24511" i="4"/>
  <c r="B24511" i="4"/>
  <c r="A24479" i="4"/>
  <c r="B24479" i="4"/>
  <c r="D24479" i="4"/>
  <c r="A24469" i="4"/>
  <c r="B24469" i="4"/>
  <c r="D24469" i="4"/>
  <c r="A24456" i="4"/>
  <c r="B24456" i="4"/>
  <c r="D24456" i="4"/>
  <c r="A24429" i="4"/>
  <c r="B24429" i="4"/>
  <c r="D24429" i="4"/>
  <c r="A24415" i="4"/>
  <c r="B24415" i="4"/>
  <c r="D24415" i="4"/>
  <c r="A24407" i="4"/>
  <c r="B24407" i="4"/>
  <c r="D24407" i="4"/>
  <c r="D15433" i="4"/>
  <c r="B15430" i="4"/>
  <c r="B15427" i="4"/>
  <c r="D15401" i="4"/>
  <c r="D15398" i="4"/>
  <c r="B15384" i="4"/>
  <c r="A15381" i="4"/>
  <c r="B15372" i="4"/>
  <c r="B15366" i="4"/>
  <c r="B15363" i="4"/>
  <c r="B15355" i="4"/>
  <c r="D15347" i="4"/>
  <c r="B15341" i="4"/>
  <c r="D15338" i="4"/>
  <c r="A15318" i="4"/>
  <c r="A15304" i="4"/>
  <c r="D15296" i="4"/>
  <c r="A15293" i="4"/>
  <c r="D15289" i="4"/>
  <c r="B15272" i="4"/>
  <c r="B15256" i="4"/>
  <c r="B15238" i="4"/>
  <c r="B15233" i="4"/>
  <c r="B15230" i="4"/>
  <c r="A15221" i="4"/>
  <c r="B15216" i="4"/>
  <c r="A15208" i="4"/>
  <c r="B15208" i="4"/>
  <c r="B15195" i="4"/>
  <c r="B15163" i="4"/>
  <c r="A15147" i="4"/>
  <c r="D24603" i="4"/>
  <c r="A24600" i="4"/>
  <c r="B24600" i="4"/>
  <c r="A24598" i="4"/>
  <c r="B24598" i="4"/>
  <c r="D24598" i="4"/>
  <c r="A24595" i="4"/>
  <c r="B24595" i="4"/>
  <c r="D24585" i="4"/>
  <c r="A24569" i="4"/>
  <c r="B24569" i="4"/>
  <c r="D24552" i="4"/>
  <c r="A24552" i="4"/>
  <c r="B24544" i="4"/>
  <c r="A24524" i="4"/>
  <c r="B24524" i="4"/>
  <c r="D24511" i="4"/>
  <c r="A24421" i="4"/>
  <c r="B24421" i="4"/>
  <c r="D24421" i="4"/>
  <c r="A24299" i="4"/>
  <c r="B24299" i="4"/>
  <c r="D24299" i="4"/>
  <c r="B15692" i="4"/>
  <c r="A15685" i="4"/>
  <c r="B15641" i="4"/>
  <c r="A15603" i="4"/>
  <c r="B15588" i="4"/>
  <c r="B15582" i="4"/>
  <c r="A15579" i="4"/>
  <c r="B15558" i="4"/>
  <c r="A15555" i="4"/>
  <c r="B15543" i="4"/>
  <c r="A15533" i="4"/>
  <c r="A15516" i="4"/>
  <c r="B15510" i="4"/>
  <c r="A15499" i="4"/>
  <c r="B15486" i="4"/>
  <c r="A15476" i="4"/>
  <c r="A15468" i="4"/>
  <c r="B15454" i="4"/>
  <c r="A15451" i="4"/>
  <c r="B15439" i="4"/>
  <c r="D15436" i="4"/>
  <c r="B15433" i="4"/>
  <c r="A15427" i="4"/>
  <c r="B15419" i="4"/>
  <c r="B15404" i="4"/>
  <c r="B15401" i="4"/>
  <c r="B15398" i="4"/>
  <c r="D15390" i="4"/>
  <c r="D15387" i="4"/>
  <c r="D15377" i="4"/>
  <c r="D15374" i="4"/>
  <c r="B15347" i="4"/>
  <c r="D15344" i="4"/>
  <c r="A15341" i="4"/>
  <c r="D15331" i="4"/>
  <c r="A15314" i="4"/>
  <c r="D15307" i="4"/>
  <c r="D15299" i="4"/>
  <c r="B15296" i="4"/>
  <c r="B15289" i="4"/>
  <c r="D15286" i="4"/>
  <c r="B15251" i="4"/>
  <c r="D15248" i="4"/>
  <c r="A15213" i="4"/>
  <c r="D15208" i="4"/>
  <c r="A15195" i="4"/>
  <c r="A15190" i="4"/>
  <c r="B15190" i="4"/>
  <c r="D15190" i="4"/>
  <c r="A15176" i="4"/>
  <c r="B15176" i="4"/>
  <c r="D15176" i="4"/>
  <c r="A15163" i="4"/>
  <c r="D15150" i="4"/>
  <c r="D24605" i="4"/>
  <c r="D24600" i="4"/>
  <c r="D24595" i="4"/>
  <c r="A24592" i="4"/>
  <c r="B24592" i="4"/>
  <c r="A24590" i="4"/>
  <c r="B24590" i="4"/>
  <c r="D24590" i="4"/>
  <c r="D24587" i="4"/>
  <c r="A24587" i="4"/>
  <c r="B24587" i="4"/>
  <c r="D24569" i="4"/>
  <c r="D24560" i="4"/>
  <c r="A24560" i="4"/>
  <c r="B24552" i="4"/>
  <c r="D24524" i="4"/>
  <c r="D24520" i="4"/>
  <c r="A24520" i="4"/>
  <c r="B24520" i="4"/>
  <c r="A24461" i="4"/>
  <c r="B24461" i="4"/>
  <c r="D24461" i="4"/>
  <c r="A24310" i="4"/>
  <c r="B24310" i="4"/>
  <c r="D24310" i="4"/>
  <c r="B15344" i="4"/>
  <c r="B15331" i="4"/>
  <c r="B15307" i="4"/>
  <c r="B15299" i="4"/>
  <c r="B15286" i="4"/>
  <c r="A15251" i="4"/>
  <c r="B15248" i="4"/>
  <c r="A15198" i="4"/>
  <c r="B15198" i="4"/>
  <c r="B15181" i="4"/>
  <c r="A15181" i="4"/>
  <c r="A15158" i="4"/>
  <c r="B15158" i="4"/>
  <c r="D15158" i="4"/>
  <c r="B15150" i="4"/>
  <c r="B15133" i="4"/>
  <c r="A15133" i="4"/>
  <c r="A24576" i="4"/>
  <c r="B24576" i="4"/>
  <c r="D24576" i="4"/>
  <c r="D24571" i="4"/>
  <c r="A24571" i="4"/>
  <c r="B24571" i="4"/>
  <c r="A24546" i="4"/>
  <c r="B24546" i="4"/>
  <c r="A24540" i="4"/>
  <c r="B24540" i="4"/>
  <c r="A24530" i="4"/>
  <c r="B24530" i="4"/>
  <c r="D24530" i="4"/>
  <c r="A24513" i="4"/>
  <c r="B24513" i="4"/>
  <c r="A24447" i="4"/>
  <c r="B24447" i="4"/>
  <c r="D24447" i="4"/>
  <c r="A24439" i="4"/>
  <c r="B24439" i="4"/>
  <c r="D24439" i="4"/>
  <c r="A15878" i="4"/>
  <c r="B15864" i="4"/>
  <c r="B15848" i="4"/>
  <c r="A15830" i="4"/>
  <c r="A15826" i="4"/>
  <c r="B15786" i="4"/>
  <c r="A15762" i="4"/>
  <c r="A15750" i="4"/>
  <c r="B15708" i="4"/>
  <c r="A15701" i="4"/>
  <c r="D15677" i="4"/>
  <c r="B15671" i="4"/>
  <c r="B15668" i="4"/>
  <c r="A15659" i="4"/>
  <c r="D15655" i="4"/>
  <c r="A15635" i="4"/>
  <c r="B15620" i="4"/>
  <c r="A15611" i="4"/>
  <c r="B15599" i="4"/>
  <c r="B15596" i="4"/>
  <c r="B15587" i="4"/>
  <c r="A15584" i="4"/>
  <c r="B15575" i="4"/>
  <c r="A15565" i="4"/>
  <c r="A15560" i="4"/>
  <c r="B15539" i="4"/>
  <c r="D15521" i="4"/>
  <c r="B15515" i="4"/>
  <c r="B15505" i="4"/>
  <c r="D15498" i="4"/>
  <c r="B15481" i="4"/>
  <c r="B15467" i="4"/>
  <c r="B15460" i="4"/>
  <c r="D15447" i="4"/>
  <c r="A15444" i="4"/>
  <c r="B15435" i="4"/>
  <c r="A15411" i="4"/>
  <c r="D15386" i="4"/>
  <c r="D15383" i="4"/>
  <c r="A15358" i="4"/>
  <c r="A15337" i="4"/>
  <c r="B15316" i="4"/>
  <c r="A15310" i="4"/>
  <c r="D15302" i="4"/>
  <c r="A15281" i="4"/>
  <c r="B15240" i="4"/>
  <c r="B15223" i="4"/>
  <c r="A15223" i="4"/>
  <c r="B15203" i="4"/>
  <c r="D15198" i="4"/>
  <c r="D15184" i="4"/>
  <c r="D15166" i="4"/>
  <c r="A15136" i="4"/>
  <c r="B15136" i="4"/>
  <c r="D15123" i="4"/>
  <c r="A15123" i="4"/>
  <c r="B24605" i="4"/>
  <c r="D24589" i="4"/>
  <c r="A24578" i="4"/>
  <c r="B24578" i="4"/>
  <c r="A24554" i="4"/>
  <c r="B24554" i="4"/>
  <c r="D24546" i="4"/>
  <c r="D24540" i="4"/>
  <c r="D24536" i="4"/>
  <c r="A24536" i="4"/>
  <c r="B24536" i="4"/>
  <c r="D24513" i="4"/>
  <c r="A24472" i="4"/>
  <c r="B24472" i="4"/>
  <c r="D24472" i="4"/>
  <c r="A24453" i="4"/>
  <c r="B24453" i="4"/>
  <c r="D24453" i="4"/>
  <c r="A24495" i="4"/>
  <c r="B24495" i="4"/>
  <c r="B24493" i="4"/>
  <c r="D24493" i="4"/>
  <c r="A24424" i="4"/>
  <c r="B24424" i="4"/>
  <c r="A24392" i="4"/>
  <c r="B24392" i="4"/>
  <c r="A24383" i="4"/>
  <c r="B24383" i="4"/>
  <c r="D24383" i="4"/>
  <c r="B24382" i="4"/>
  <c r="D24382" i="4"/>
  <c r="A24354" i="4"/>
  <c r="B24354" i="4"/>
  <c r="A24312" i="4"/>
  <c r="B24312" i="4"/>
  <c r="A24506" i="4"/>
  <c r="B24506" i="4"/>
  <c r="A24490" i="4"/>
  <c r="B24490" i="4"/>
  <c r="A24471" i="4"/>
  <c r="B24471" i="4"/>
  <c r="A24463" i="4"/>
  <c r="B24463" i="4"/>
  <c r="A24455" i="4"/>
  <c r="B24455" i="4"/>
  <c r="A24438" i="4"/>
  <c r="A24432" i="4"/>
  <c r="B24432" i="4"/>
  <c r="A24406" i="4"/>
  <c r="A24400" i="4"/>
  <c r="B24400" i="4"/>
  <c r="A24360" i="4"/>
  <c r="B24360" i="4"/>
  <c r="D24360" i="4"/>
  <c r="A24339" i="4"/>
  <c r="B24339" i="4"/>
  <c r="D24339" i="4"/>
  <c r="A24302" i="4"/>
  <c r="B24302" i="4"/>
  <c r="D24302" i="4"/>
  <c r="D24508" i="4"/>
  <c r="D24506" i="4"/>
  <c r="B24497" i="4"/>
  <c r="D24492" i="4"/>
  <c r="D24490" i="4"/>
  <c r="B24481" i="4"/>
  <c r="D24471" i="4"/>
  <c r="D24463" i="4"/>
  <c r="D24455" i="4"/>
  <c r="B24446" i="4"/>
  <c r="A24437" i="4"/>
  <c r="B24437" i="4"/>
  <c r="D24437" i="4"/>
  <c r="D24432" i="4"/>
  <c r="A24423" i="4"/>
  <c r="B24423" i="4"/>
  <c r="D24423" i="4"/>
  <c r="B24414" i="4"/>
  <c r="A24405" i="4"/>
  <c r="B24405" i="4"/>
  <c r="D24405" i="4"/>
  <c r="D24400" i="4"/>
  <c r="A24391" i="4"/>
  <c r="B24391" i="4"/>
  <c r="D24391" i="4"/>
  <c r="A24342" i="4"/>
  <c r="B24342" i="4"/>
  <c r="D24601" i="4"/>
  <c r="D24593" i="4"/>
  <c r="A24519" i="4"/>
  <c r="B24519" i="4"/>
  <c r="B24517" i="4"/>
  <c r="D24517" i="4"/>
  <c r="A24503" i="4"/>
  <c r="B24503" i="4"/>
  <c r="B24501" i="4"/>
  <c r="D24501" i="4"/>
  <c r="A24487" i="4"/>
  <c r="B24487" i="4"/>
  <c r="B24485" i="4"/>
  <c r="D24485" i="4"/>
  <c r="A24446" i="4"/>
  <c r="A24440" i="4"/>
  <c r="B24440" i="4"/>
  <c r="A24414" i="4"/>
  <c r="A24408" i="4"/>
  <c r="B24408" i="4"/>
  <c r="D24342" i="4"/>
  <c r="A15205" i="4"/>
  <c r="D15200" i="4"/>
  <c r="B15168" i="4"/>
  <c r="A15165" i="4"/>
  <c r="A15149" i="4"/>
  <c r="D15145" i="4"/>
  <c r="B15139" i="4"/>
  <c r="B15128" i="4"/>
  <c r="D24581" i="4"/>
  <c r="D24565" i="4"/>
  <c r="D24559" i="4"/>
  <c r="D24551" i="4"/>
  <c r="D24543" i="4"/>
  <c r="D24535" i="4"/>
  <c r="D24527" i="4"/>
  <c r="D24519" i="4"/>
  <c r="A24517" i="4"/>
  <c r="B24508" i="4"/>
  <c r="D24503" i="4"/>
  <c r="A24501" i="4"/>
  <c r="B24492" i="4"/>
  <c r="D24487" i="4"/>
  <c r="A24485" i="4"/>
  <c r="B24470" i="4"/>
  <c r="B24462" i="4"/>
  <c r="B24454" i="4"/>
  <c r="A24445" i="4"/>
  <c r="B24445" i="4"/>
  <c r="D24445" i="4"/>
  <c r="D24440" i="4"/>
  <c r="A24431" i="4"/>
  <c r="B24431" i="4"/>
  <c r="D24431" i="4"/>
  <c r="B24422" i="4"/>
  <c r="A24413" i="4"/>
  <c r="B24413" i="4"/>
  <c r="D24413" i="4"/>
  <c r="D24408" i="4"/>
  <c r="A24399" i="4"/>
  <c r="B24399" i="4"/>
  <c r="D24399" i="4"/>
  <c r="B24390" i="4"/>
  <c r="A24347" i="4"/>
  <c r="B24347" i="4"/>
  <c r="D24347" i="4"/>
  <c r="A24304" i="4"/>
  <c r="B24304" i="4"/>
  <c r="D24304" i="4"/>
  <c r="B15145" i="4"/>
  <c r="A15139" i="4"/>
  <c r="A24514" i="4"/>
  <c r="B24514" i="4"/>
  <c r="A24498" i="4"/>
  <c r="B24498" i="4"/>
  <c r="A24482" i="4"/>
  <c r="B24482" i="4"/>
  <c r="A24477" i="4"/>
  <c r="B24477" i="4"/>
  <c r="B24475" i="4"/>
  <c r="A24475" i="4"/>
  <c r="D24475" i="4"/>
  <c r="A24470" i="4"/>
  <c r="B24467" i="4"/>
  <c r="A24467" i="4"/>
  <c r="D24467" i="4"/>
  <c r="A24462" i="4"/>
  <c r="B24459" i="4"/>
  <c r="A24459" i="4"/>
  <c r="D24459" i="4"/>
  <c r="A24454" i="4"/>
  <c r="A24448" i="4"/>
  <c r="B24448" i="4"/>
  <c r="A24422" i="4"/>
  <c r="A24416" i="4"/>
  <c r="B24416" i="4"/>
  <c r="A24390" i="4"/>
  <c r="A24384" i="4"/>
  <c r="B24384" i="4"/>
  <c r="A24350" i="4"/>
  <c r="B24350" i="4"/>
  <c r="A24293" i="4"/>
  <c r="B24293" i="4"/>
  <c r="D24293" i="4"/>
  <c r="A24264" i="4"/>
  <c r="B24264" i="4"/>
  <c r="D24264" i="4"/>
  <c r="A24336" i="4"/>
  <c r="B24336" i="4"/>
  <c r="B24321" i="4"/>
  <c r="D24321" i="4"/>
  <c r="A24301" i="4"/>
  <c r="B24301" i="4"/>
  <c r="A24278" i="4"/>
  <c r="B24278" i="4"/>
  <c r="B24377" i="4"/>
  <c r="A24373" i="4"/>
  <c r="D24368" i="4"/>
  <c r="A24358" i="4"/>
  <c r="A24349" i="4"/>
  <c r="A24326" i="4"/>
  <c r="B24326" i="4"/>
  <c r="A24323" i="4"/>
  <c r="B24323" i="4"/>
  <c r="A24321" i="4"/>
  <c r="D24301" i="4"/>
  <c r="D24278" i="4"/>
  <c r="D24451" i="4"/>
  <c r="D24443" i="4"/>
  <c r="D24435" i="4"/>
  <c r="D24427" i="4"/>
  <c r="D24419" i="4"/>
  <c r="D24411" i="4"/>
  <c r="D24403" i="4"/>
  <c r="D24395" i="4"/>
  <c r="D24387" i="4"/>
  <c r="B24381" i="4"/>
  <c r="B24379" i="4"/>
  <c r="D24370" i="4"/>
  <c r="D24366" i="4"/>
  <c r="B24362" i="4"/>
  <c r="B24341" i="4"/>
  <c r="D24328" i="4"/>
  <c r="D24326" i="4"/>
  <c r="D24323" i="4"/>
  <c r="B24289" i="4"/>
  <c r="D24289" i="4"/>
  <c r="D24480" i="4"/>
  <c r="A24451" i="4"/>
  <c r="A24443" i="4"/>
  <c r="A24435" i="4"/>
  <c r="A24427" i="4"/>
  <c r="A24419" i="4"/>
  <c r="A24411" i="4"/>
  <c r="A24403" i="4"/>
  <c r="A24395" i="4"/>
  <c r="A24387" i="4"/>
  <c r="B24368" i="4"/>
  <c r="A24366" i="4"/>
  <c r="B24345" i="4"/>
  <c r="D24345" i="4"/>
  <c r="A24345" i="4"/>
  <c r="B24313" i="4"/>
  <c r="D24313" i="4"/>
  <c r="A24289" i="4"/>
  <c r="A24286" i="4"/>
  <c r="B24286" i="4"/>
  <c r="D24286" i="4"/>
  <c r="D24374" i="4"/>
  <c r="B24372" i="4"/>
  <c r="B24370" i="4"/>
  <c r="B24328" i="4"/>
  <c r="D24325" i="4"/>
  <c r="A24315" i="4"/>
  <c r="B24315" i="4"/>
  <c r="A24313" i="4"/>
  <c r="B24297" i="4"/>
  <c r="D24297" i="4"/>
  <c r="A24291" i="4"/>
  <c r="B24291" i="4"/>
  <c r="A24275" i="4"/>
  <c r="B24275" i="4"/>
  <c r="B24273" i="4"/>
  <c r="D24273" i="4"/>
  <c r="A24262" i="4"/>
  <c r="B24262" i="4"/>
  <c r="D24262" i="4"/>
  <c r="A24259" i="4"/>
  <c r="B24259" i="4"/>
  <c r="A24256" i="4"/>
  <c r="B24256" i="4"/>
  <c r="A24254" i="4"/>
  <c r="B24254" i="4"/>
  <c r="D24254" i="4"/>
  <c r="A24251" i="4"/>
  <c r="B24251" i="4"/>
  <c r="D24261" i="4"/>
  <c r="D24256" i="4"/>
  <c r="D24251" i="4"/>
  <c r="A24248" i="4"/>
  <c r="B24248" i="4"/>
  <c r="A24246" i="4"/>
  <c r="B24246" i="4"/>
  <c r="D24246" i="4"/>
  <c r="A24243" i="4"/>
  <c r="B24243" i="4"/>
  <c r="B24288" i="4"/>
  <c r="A24283" i="4"/>
  <c r="B24283" i="4"/>
  <c r="B24281" i="4"/>
  <c r="D24281" i="4"/>
  <c r="B24277" i="4"/>
  <c r="D24272" i="4"/>
  <c r="A24270" i="4"/>
  <c r="B24270" i="4"/>
  <c r="D24253" i="4"/>
  <c r="D24248" i="4"/>
  <c r="D24243" i="4"/>
  <c r="A24240" i="4"/>
  <c r="B24240" i="4"/>
  <c r="A24238" i="4"/>
  <c r="B24238" i="4"/>
  <c r="D24238" i="4"/>
  <c r="A24235" i="4"/>
  <c r="B24235" i="4"/>
  <c r="A24307" i="4"/>
  <c r="B24307" i="4"/>
  <c r="B24305" i="4"/>
  <c r="D24305" i="4"/>
  <c r="D24296" i="4"/>
  <c r="A24294" i="4"/>
  <c r="B24294" i="4"/>
  <c r="D24283" i="4"/>
  <c r="A24281" i="4"/>
  <c r="D24270" i="4"/>
  <c r="B24261" i="4"/>
  <c r="D24245" i="4"/>
  <c r="D24240" i="4"/>
  <c r="D24235" i="4"/>
  <c r="A24232" i="4"/>
  <c r="B24232" i="4"/>
  <c r="A24230" i="4"/>
  <c r="B24230" i="4"/>
  <c r="D24230" i="4"/>
  <c r="A24227" i="4"/>
  <c r="B24227" i="4"/>
  <c r="A24222" i="4"/>
  <c r="B24222" i="4"/>
  <c r="D24222" i="4"/>
  <c r="A24219" i="4"/>
  <c r="B24219" i="4"/>
  <c r="A24214" i="4"/>
  <c r="B24214" i="4"/>
  <c r="D24214" i="4"/>
  <c r="D24371" i="4"/>
  <c r="A24363" i="4"/>
  <c r="B24363" i="4"/>
  <c r="A24355" i="4"/>
  <c r="B24355" i="4"/>
  <c r="A24331" i="4"/>
  <c r="B24331" i="4"/>
  <c r="B24329" i="4"/>
  <c r="D24329" i="4"/>
  <c r="D24320" i="4"/>
  <c r="A24318" i="4"/>
  <c r="B24318" i="4"/>
  <c r="D24307" i="4"/>
  <c r="A24305" i="4"/>
  <c r="D24294" i="4"/>
  <c r="B24272" i="4"/>
  <c r="A24267" i="4"/>
  <c r="B24267" i="4"/>
  <c r="B24265" i="4"/>
  <c r="D24265" i="4"/>
  <c r="B24253" i="4"/>
  <c r="D24237" i="4"/>
  <c r="D24232" i="4"/>
  <c r="D24227" i="4"/>
  <c r="A24224" i="4"/>
  <c r="B24224" i="4"/>
  <c r="D24219" i="4"/>
  <c r="A24216" i="4"/>
  <c r="B24216" i="4"/>
  <c r="D24257" i="4"/>
  <c r="D24249" i="4"/>
  <c r="D24241" i="4"/>
  <c r="D24233" i="4"/>
  <c r="D24225" i="4"/>
  <c r="D24217" i="4"/>
  <c r="A24186" i="4"/>
  <c r="B24186" i="4"/>
  <c r="D24186" i="4"/>
  <c r="A24154" i="4"/>
  <c r="B24154" i="4"/>
  <c r="D24154" i="4"/>
  <c r="A24122" i="4"/>
  <c r="B24122" i="4"/>
  <c r="D24122" i="4"/>
  <c r="A24090" i="4"/>
  <c r="B24090" i="4"/>
  <c r="D24090" i="4"/>
  <c r="A24058" i="4"/>
  <c r="B24058" i="4"/>
  <c r="D24058" i="4"/>
  <c r="A24026" i="4"/>
  <c r="B24026" i="4"/>
  <c r="D24026" i="4"/>
  <c r="A24004" i="4"/>
  <c r="B24004" i="4"/>
  <c r="D24004" i="4"/>
  <c r="B23981" i="4"/>
  <c r="A23981" i="4"/>
  <c r="D23981" i="4"/>
  <c r="D23951" i="4"/>
  <c r="A23951" i="4"/>
  <c r="B23951" i="4"/>
  <c r="D23928" i="4"/>
  <c r="A23928" i="4"/>
  <c r="B23741" i="4"/>
  <c r="D23741" i="4"/>
  <c r="A23741" i="4"/>
  <c r="A23728" i="4"/>
  <c r="D23728" i="4"/>
  <c r="B23728" i="4"/>
  <c r="B23677" i="4"/>
  <c r="D23677" i="4"/>
  <c r="A23677" i="4"/>
  <c r="A23664" i="4"/>
  <c r="D23664" i="4"/>
  <c r="B23664" i="4"/>
  <c r="B23613" i="4"/>
  <c r="D23613" i="4"/>
  <c r="A23613" i="4"/>
  <c r="A23600" i="4"/>
  <c r="D23600" i="4"/>
  <c r="B23600" i="4"/>
  <c r="B23549" i="4"/>
  <c r="D23549" i="4"/>
  <c r="A23549" i="4"/>
  <c r="A23536" i="4"/>
  <c r="D23536" i="4"/>
  <c r="B23536" i="4"/>
  <c r="A23475" i="4"/>
  <c r="B23475" i="4"/>
  <c r="D23475" i="4"/>
  <c r="B23413" i="4"/>
  <c r="D23413" i="4"/>
  <c r="A23413" i="4"/>
  <c r="B23249" i="4"/>
  <c r="D23249" i="4"/>
  <c r="A23249" i="4"/>
  <c r="B23105" i="4"/>
  <c r="D23105" i="4"/>
  <c r="A23105" i="4"/>
  <c r="B22930" i="4"/>
  <c r="A22930" i="4"/>
  <c r="D22930" i="4"/>
  <c r="B22921" i="4"/>
  <c r="D22921" i="4"/>
  <c r="A22921" i="4"/>
  <c r="D22768" i="4"/>
  <c r="A22768" i="4"/>
  <c r="B22768" i="4"/>
  <c r="B22765" i="4"/>
  <c r="A22765" i="4"/>
  <c r="D22765" i="4"/>
  <c r="A22727" i="4"/>
  <c r="B22727" i="4"/>
  <c r="D22727" i="4"/>
  <c r="D24212" i="4"/>
  <c r="A24212" i="4"/>
  <c r="B24212" i="4"/>
  <c r="D24180" i="4"/>
  <c r="A24180" i="4"/>
  <c r="B24180" i="4"/>
  <c r="D24148" i="4"/>
  <c r="A24148" i="4"/>
  <c r="B24148" i="4"/>
  <c r="D24116" i="4"/>
  <c r="A24116" i="4"/>
  <c r="B24116" i="4"/>
  <c r="D24084" i="4"/>
  <c r="A24084" i="4"/>
  <c r="B24084" i="4"/>
  <c r="D24052" i="4"/>
  <c r="A24052" i="4"/>
  <c r="B24052" i="4"/>
  <c r="D24020" i="4"/>
  <c r="A24020" i="4"/>
  <c r="B24020" i="4"/>
  <c r="B23997" i="4"/>
  <c r="A23997" i="4"/>
  <c r="D23997" i="4"/>
  <c r="D23967" i="4"/>
  <c r="A23967" i="4"/>
  <c r="B23967" i="4"/>
  <c r="D23944" i="4"/>
  <c r="A23944" i="4"/>
  <c r="B23928" i="4"/>
  <c r="D23887" i="4"/>
  <c r="A23887" i="4"/>
  <c r="B23887" i="4"/>
  <c r="B23325" i="4"/>
  <c r="D23325" i="4"/>
  <c r="A23325" i="4"/>
  <c r="B22977" i="4"/>
  <c r="D22977" i="4"/>
  <c r="A22977" i="4"/>
  <c r="A21660" i="4"/>
  <c r="B21660" i="4"/>
  <c r="D21660" i="4"/>
  <c r="A24194" i="4"/>
  <c r="B24194" i="4"/>
  <c r="D24194" i="4"/>
  <c r="A24162" i="4"/>
  <c r="B24162" i="4"/>
  <c r="D24162" i="4"/>
  <c r="A24130" i="4"/>
  <c r="B24130" i="4"/>
  <c r="D24130" i="4"/>
  <c r="A24098" i="4"/>
  <c r="B24098" i="4"/>
  <c r="D24098" i="4"/>
  <c r="A24066" i="4"/>
  <c r="B24066" i="4"/>
  <c r="D24066" i="4"/>
  <c r="A24034" i="4"/>
  <c r="B24034" i="4"/>
  <c r="D24034" i="4"/>
  <c r="B24013" i="4"/>
  <c r="A24013" i="4"/>
  <c r="D24013" i="4"/>
  <c r="D23983" i="4"/>
  <c r="A23983" i="4"/>
  <c r="B23983" i="4"/>
  <c r="D23960" i="4"/>
  <c r="A23960" i="4"/>
  <c r="B23393" i="4"/>
  <c r="D23393" i="4"/>
  <c r="A23393" i="4"/>
  <c r="B23185" i="4"/>
  <c r="D23185" i="4"/>
  <c r="A23185" i="4"/>
  <c r="A22706" i="4"/>
  <c r="B22706" i="4"/>
  <c r="D22706" i="4"/>
  <c r="A22450" i="4"/>
  <c r="B22450" i="4"/>
  <c r="D22450" i="4"/>
  <c r="A22173" i="4"/>
  <c r="B22173" i="4"/>
  <c r="D22173" i="4"/>
  <c r="D24188" i="4"/>
  <c r="A24188" i="4"/>
  <c r="B24188" i="4"/>
  <c r="D24156" i="4"/>
  <c r="A24156" i="4"/>
  <c r="B24156" i="4"/>
  <c r="D24124" i="4"/>
  <c r="A24124" i="4"/>
  <c r="B24124" i="4"/>
  <c r="D24092" i="4"/>
  <c r="A24092" i="4"/>
  <c r="B24092" i="4"/>
  <c r="D24060" i="4"/>
  <c r="A24060" i="4"/>
  <c r="B24060" i="4"/>
  <c r="D24028" i="4"/>
  <c r="A24028" i="4"/>
  <c r="B24028" i="4"/>
  <c r="D23999" i="4"/>
  <c r="A23999" i="4"/>
  <c r="B23999" i="4"/>
  <c r="D23976" i="4"/>
  <c r="A23976" i="4"/>
  <c r="B23960" i="4"/>
  <c r="A23924" i="4"/>
  <c r="B23924" i="4"/>
  <c r="D23924" i="4"/>
  <c r="A23490" i="4"/>
  <c r="D23490" i="4"/>
  <c r="B23490" i="4"/>
  <c r="B23261" i="4"/>
  <c r="D23261" i="4"/>
  <c r="A23261" i="4"/>
  <c r="A21733" i="4"/>
  <c r="B21733" i="4"/>
  <c r="D21733" i="4"/>
  <c r="A24202" i="4"/>
  <c r="B24202" i="4"/>
  <c r="D24202" i="4"/>
  <c r="A24170" i="4"/>
  <c r="B24170" i="4"/>
  <c r="D24170" i="4"/>
  <c r="A24138" i="4"/>
  <c r="B24138" i="4"/>
  <c r="D24138" i="4"/>
  <c r="A24106" i="4"/>
  <c r="B24106" i="4"/>
  <c r="D24106" i="4"/>
  <c r="A24074" i="4"/>
  <c r="B24074" i="4"/>
  <c r="D24074" i="4"/>
  <c r="A24042" i="4"/>
  <c r="B24042" i="4"/>
  <c r="D24042" i="4"/>
  <c r="D24015" i="4"/>
  <c r="A24015" i="4"/>
  <c r="B24015" i="4"/>
  <c r="D23992" i="4"/>
  <c r="A23992" i="4"/>
  <c r="B23976" i="4"/>
  <c r="A23940" i="4"/>
  <c r="B23940" i="4"/>
  <c r="D23940" i="4"/>
  <c r="B23917" i="4"/>
  <c r="A23917" i="4"/>
  <c r="D23917" i="4"/>
  <c r="D23903" i="4"/>
  <c r="A23903" i="4"/>
  <c r="B23903" i="4"/>
  <c r="D23896" i="4"/>
  <c r="A23896" i="4"/>
  <c r="B23896" i="4"/>
  <c r="B23709" i="4"/>
  <c r="D23709" i="4"/>
  <c r="A23709" i="4"/>
  <c r="A23696" i="4"/>
  <c r="D23696" i="4"/>
  <c r="B23696" i="4"/>
  <c r="B23645" i="4"/>
  <c r="D23645" i="4"/>
  <c r="A23645" i="4"/>
  <c r="A23632" i="4"/>
  <c r="D23632" i="4"/>
  <c r="B23632" i="4"/>
  <c r="B23581" i="4"/>
  <c r="D23581" i="4"/>
  <c r="A23581" i="4"/>
  <c r="A23568" i="4"/>
  <c r="D23568" i="4"/>
  <c r="B23568" i="4"/>
  <c r="B23477" i="4"/>
  <c r="D23477" i="4"/>
  <c r="A23477" i="4"/>
  <c r="D23457" i="4"/>
  <c r="B23457" i="4"/>
  <c r="A23457" i="4"/>
  <c r="A23448" i="4"/>
  <c r="D23448" i="4"/>
  <c r="B23448" i="4"/>
  <c r="D23441" i="4"/>
  <c r="B23441" i="4"/>
  <c r="A23441" i="4"/>
  <c r="B23377" i="4"/>
  <c r="D23377" i="4"/>
  <c r="A23377" i="4"/>
  <c r="B22665" i="4"/>
  <c r="D22665" i="4"/>
  <c r="A22665" i="4"/>
  <c r="D24196" i="4"/>
  <c r="A24196" i="4"/>
  <c r="B24196" i="4"/>
  <c r="D24164" i="4"/>
  <c r="A24164" i="4"/>
  <c r="B24164" i="4"/>
  <c r="D24132" i="4"/>
  <c r="A24132" i="4"/>
  <c r="B24132" i="4"/>
  <c r="D24100" i="4"/>
  <c r="A24100" i="4"/>
  <c r="B24100" i="4"/>
  <c r="D24068" i="4"/>
  <c r="A24068" i="4"/>
  <c r="B24068" i="4"/>
  <c r="D24036" i="4"/>
  <c r="A24036" i="4"/>
  <c r="B24036" i="4"/>
  <c r="D24008" i="4"/>
  <c r="A24008" i="4"/>
  <c r="A23956" i="4"/>
  <c r="B23956" i="4"/>
  <c r="D23956" i="4"/>
  <c r="B23933" i="4"/>
  <c r="A23933" i="4"/>
  <c r="D23933" i="4"/>
  <c r="D23521" i="4"/>
  <c r="B23521" i="4"/>
  <c r="A23521" i="4"/>
  <c r="A23512" i="4"/>
  <c r="D23512" i="4"/>
  <c r="B23512" i="4"/>
  <c r="B23197" i="4"/>
  <c r="D23197" i="4"/>
  <c r="A23197" i="4"/>
  <c r="A22237" i="4"/>
  <c r="B22237" i="4"/>
  <c r="D22237" i="4"/>
  <c r="A24210" i="4"/>
  <c r="B24210" i="4"/>
  <c r="D24210" i="4"/>
  <c r="A24178" i="4"/>
  <c r="B24178" i="4"/>
  <c r="D24178" i="4"/>
  <c r="A24146" i="4"/>
  <c r="B24146" i="4"/>
  <c r="D24146" i="4"/>
  <c r="A24114" i="4"/>
  <c r="B24114" i="4"/>
  <c r="D24114" i="4"/>
  <c r="A24082" i="4"/>
  <c r="B24082" i="4"/>
  <c r="D24082" i="4"/>
  <c r="A24050" i="4"/>
  <c r="B24050" i="4"/>
  <c r="D24050" i="4"/>
  <c r="A24018" i="4"/>
  <c r="B24018" i="4"/>
  <c r="D24018" i="4"/>
  <c r="A23972" i="4"/>
  <c r="B23972" i="4"/>
  <c r="D23972" i="4"/>
  <c r="B23949" i="4"/>
  <c r="A23949" i="4"/>
  <c r="D23949" i="4"/>
  <c r="D23919" i="4"/>
  <c r="A23919" i="4"/>
  <c r="B23919" i="4"/>
  <c r="B23313" i="4"/>
  <c r="D23313" i="4"/>
  <c r="A23313" i="4"/>
  <c r="B23002" i="4"/>
  <c r="A23002" i="4"/>
  <c r="D23002" i="4"/>
  <c r="B21592" i="4"/>
  <c r="A21592" i="4"/>
  <c r="D21592" i="4"/>
  <c r="D24204" i="4"/>
  <c r="A24204" i="4"/>
  <c r="B24204" i="4"/>
  <c r="D24172" i="4"/>
  <c r="A24172" i="4"/>
  <c r="B24172" i="4"/>
  <c r="D24140" i="4"/>
  <c r="A24140" i="4"/>
  <c r="B24140" i="4"/>
  <c r="D24108" i="4"/>
  <c r="A24108" i="4"/>
  <c r="B24108" i="4"/>
  <c r="D24076" i="4"/>
  <c r="A24076" i="4"/>
  <c r="B24076" i="4"/>
  <c r="D24044" i="4"/>
  <c r="A24044" i="4"/>
  <c r="B24044" i="4"/>
  <c r="A23988" i="4"/>
  <c r="B23988" i="4"/>
  <c r="D23988" i="4"/>
  <c r="B23965" i="4"/>
  <c r="A23965" i="4"/>
  <c r="D23965" i="4"/>
  <c r="D23935" i="4"/>
  <c r="A23935" i="4"/>
  <c r="B23935" i="4"/>
  <c r="D23912" i="4"/>
  <c r="A23912" i="4"/>
  <c r="B23912" i="4"/>
  <c r="A23434" i="4"/>
  <c r="D23434" i="4"/>
  <c r="B23434" i="4"/>
  <c r="B23385" i="4"/>
  <c r="D23385" i="4"/>
  <c r="A23385" i="4"/>
  <c r="B23133" i="4"/>
  <c r="D23133" i="4"/>
  <c r="A23133" i="4"/>
  <c r="B23058" i="4"/>
  <c r="A23058" i="4"/>
  <c r="D23058" i="4"/>
  <c r="B23049" i="4"/>
  <c r="D23049" i="4"/>
  <c r="A23049" i="4"/>
  <c r="B22793" i="4"/>
  <c r="D22793" i="4"/>
  <c r="A22793" i="4"/>
  <c r="A22514" i="4"/>
  <c r="B22514" i="4"/>
  <c r="D22514" i="4"/>
  <c r="A22296" i="4"/>
  <c r="B22296" i="4"/>
  <c r="D22296" i="4"/>
  <c r="A22112" i="4"/>
  <c r="B22112" i="4"/>
  <c r="D22112" i="4"/>
  <c r="A23523" i="4"/>
  <c r="B23523" i="4"/>
  <c r="D23523" i="4"/>
  <c r="A23459" i="4"/>
  <c r="B23459" i="4"/>
  <c r="D23459" i="4"/>
  <c r="B23429" i="4"/>
  <c r="D23429" i="4"/>
  <c r="A23403" i="4"/>
  <c r="B23403" i="4"/>
  <c r="D23403" i="4"/>
  <c r="B23341" i="4"/>
  <c r="D23341" i="4"/>
  <c r="B23329" i="4"/>
  <c r="D23329" i="4"/>
  <c r="B23277" i="4"/>
  <c r="D23277" i="4"/>
  <c r="B23265" i="4"/>
  <c r="D23265" i="4"/>
  <c r="B23213" i="4"/>
  <c r="D23213" i="4"/>
  <c r="B23201" i="4"/>
  <c r="D23201" i="4"/>
  <c r="B23149" i="4"/>
  <c r="D23149" i="4"/>
  <c r="B23137" i="4"/>
  <c r="D23137" i="4"/>
  <c r="B23090" i="4"/>
  <c r="A23090" i="4"/>
  <c r="D23090" i="4"/>
  <c r="B23081" i="4"/>
  <c r="D23081" i="4"/>
  <c r="B23034" i="4"/>
  <c r="A23034" i="4"/>
  <c r="D23034" i="4"/>
  <c r="B23009" i="4"/>
  <c r="D23009" i="4"/>
  <c r="B22962" i="4"/>
  <c r="A22962" i="4"/>
  <c r="D22962" i="4"/>
  <c r="B22953" i="4"/>
  <c r="D22953" i="4"/>
  <c r="B22906" i="4"/>
  <c r="A22906" i="4"/>
  <c r="D22906" i="4"/>
  <c r="B22881" i="4"/>
  <c r="D22881" i="4"/>
  <c r="A22855" i="4"/>
  <c r="B22855" i="4"/>
  <c r="D22855" i="4"/>
  <c r="A22834" i="4"/>
  <c r="B22834" i="4"/>
  <c r="D22834" i="4"/>
  <c r="B22820" i="4"/>
  <c r="D22820" i="4"/>
  <c r="B22761" i="4"/>
  <c r="D22761" i="4"/>
  <c r="D22736" i="4"/>
  <c r="A22736" i="4"/>
  <c r="B22736" i="4"/>
  <c r="B22733" i="4"/>
  <c r="A22733" i="4"/>
  <c r="D22733" i="4"/>
  <c r="A22695" i="4"/>
  <c r="B22695" i="4"/>
  <c r="D22695" i="4"/>
  <c r="A22674" i="4"/>
  <c r="B22674" i="4"/>
  <c r="D22674" i="4"/>
  <c r="A22573" i="4"/>
  <c r="B22573" i="4"/>
  <c r="D22573" i="4"/>
  <c r="A22543" i="4"/>
  <c r="B22543" i="4"/>
  <c r="D22543" i="4"/>
  <c r="A22365" i="4"/>
  <c r="B22365" i="4"/>
  <c r="D22365" i="4"/>
  <c r="B21983" i="4"/>
  <c r="A21983" i="4"/>
  <c r="D21983" i="4"/>
  <c r="A21937" i="4"/>
  <c r="B21937" i="4"/>
  <c r="D21937" i="4"/>
  <c r="A19012" i="4"/>
  <c r="B19012" i="4"/>
  <c r="D19012" i="4"/>
  <c r="B18785" i="4"/>
  <c r="D18785" i="4"/>
  <c r="A18785" i="4"/>
  <c r="D23908" i="4"/>
  <c r="D23901" i="4"/>
  <c r="D23892" i="4"/>
  <c r="D23885" i="4"/>
  <c r="B23883" i="4"/>
  <c r="D23883" i="4"/>
  <c r="D23877" i="4"/>
  <c r="B23875" i="4"/>
  <c r="D23875" i="4"/>
  <c r="D23869" i="4"/>
  <c r="B23867" i="4"/>
  <c r="D23867" i="4"/>
  <c r="D23861" i="4"/>
  <c r="B23859" i="4"/>
  <c r="D23859" i="4"/>
  <c r="D23853" i="4"/>
  <c r="B23851" i="4"/>
  <c r="D23851" i="4"/>
  <c r="D23845" i="4"/>
  <c r="B23843" i="4"/>
  <c r="D23843" i="4"/>
  <c r="D23837" i="4"/>
  <c r="B23835" i="4"/>
  <c r="D23835" i="4"/>
  <c r="D23829" i="4"/>
  <c r="B23827" i="4"/>
  <c r="D23827" i="4"/>
  <c r="D23821" i="4"/>
  <c r="B23819" i="4"/>
  <c r="D23819" i="4"/>
  <c r="D23813" i="4"/>
  <c r="B23811" i="4"/>
  <c r="D23811" i="4"/>
  <c r="D23805" i="4"/>
  <c r="B23803" i="4"/>
  <c r="D23803" i="4"/>
  <c r="D23797" i="4"/>
  <c r="B23795" i="4"/>
  <c r="D23795" i="4"/>
  <c r="D23789" i="4"/>
  <c r="B23787" i="4"/>
  <c r="D23787" i="4"/>
  <c r="D23781" i="4"/>
  <c r="B23779" i="4"/>
  <c r="D23779" i="4"/>
  <c r="D23773" i="4"/>
  <c r="B23771" i="4"/>
  <c r="D23771" i="4"/>
  <c r="D23765" i="4"/>
  <c r="B23763" i="4"/>
  <c r="D23763" i="4"/>
  <c r="D23757" i="4"/>
  <c r="B23755" i="4"/>
  <c r="D23755" i="4"/>
  <c r="D23749" i="4"/>
  <c r="A23747" i="4"/>
  <c r="B23747" i="4"/>
  <c r="D23747" i="4"/>
  <c r="D23736" i="4"/>
  <c r="D23717" i="4"/>
  <c r="A23715" i="4"/>
  <c r="B23715" i="4"/>
  <c r="D23715" i="4"/>
  <c r="D23704" i="4"/>
  <c r="D23685" i="4"/>
  <c r="A23683" i="4"/>
  <c r="B23683" i="4"/>
  <c r="D23683" i="4"/>
  <c r="D23672" i="4"/>
  <c r="D23653" i="4"/>
  <c r="A23651" i="4"/>
  <c r="B23651" i="4"/>
  <c r="D23651" i="4"/>
  <c r="D23640" i="4"/>
  <c r="D23621" i="4"/>
  <c r="A23619" i="4"/>
  <c r="B23619" i="4"/>
  <c r="D23619" i="4"/>
  <c r="D23608" i="4"/>
  <c r="D23589" i="4"/>
  <c r="A23587" i="4"/>
  <c r="B23587" i="4"/>
  <c r="D23587" i="4"/>
  <c r="D23576" i="4"/>
  <c r="D23557" i="4"/>
  <c r="A23555" i="4"/>
  <c r="B23555" i="4"/>
  <c r="D23555" i="4"/>
  <c r="D23544" i="4"/>
  <c r="D23525" i="4"/>
  <c r="B23505" i="4"/>
  <c r="D23496" i="4"/>
  <c r="A23483" i="4"/>
  <c r="B23483" i="4"/>
  <c r="D23483" i="4"/>
  <c r="D23474" i="4"/>
  <c r="D23461" i="4"/>
  <c r="A23443" i="4"/>
  <c r="B23443" i="4"/>
  <c r="D23443" i="4"/>
  <c r="B23405" i="4"/>
  <c r="D23405" i="4"/>
  <c r="B23349" i="4"/>
  <c r="D23349" i="4"/>
  <c r="A23341" i="4"/>
  <c r="B23337" i="4"/>
  <c r="D23337" i="4"/>
  <c r="A23329" i="4"/>
  <c r="B23285" i="4"/>
  <c r="D23285" i="4"/>
  <c r="A23277" i="4"/>
  <c r="B23273" i="4"/>
  <c r="D23273" i="4"/>
  <c r="A23265" i="4"/>
  <c r="B23221" i="4"/>
  <c r="D23221" i="4"/>
  <c r="A23213" i="4"/>
  <c r="B23209" i="4"/>
  <c r="D23209" i="4"/>
  <c r="A23201" i="4"/>
  <c r="B23157" i="4"/>
  <c r="D23157" i="4"/>
  <c r="A23149" i="4"/>
  <c r="B23145" i="4"/>
  <c r="D23145" i="4"/>
  <c r="A23137" i="4"/>
  <c r="B23114" i="4"/>
  <c r="A23114" i="4"/>
  <c r="D23114" i="4"/>
  <c r="B23089" i="4"/>
  <c r="D23089" i="4"/>
  <c r="A23081" i="4"/>
  <c r="B23042" i="4"/>
  <c r="A23042" i="4"/>
  <c r="D23042" i="4"/>
  <c r="B23033" i="4"/>
  <c r="D23033" i="4"/>
  <c r="A23009" i="4"/>
  <c r="B22986" i="4"/>
  <c r="A22986" i="4"/>
  <c r="D22986" i="4"/>
  <c r="B22961" i="4"/>
  <c r="D22961" i="4"/>
  <c r="A22953" i="4"/>
  <c r="B22914" i="4"/>
  <c r="A22914" i="4"/>
  <c r="D22914" i="4"/>
  <c r="B22905" i="4"/>
  <c r="D22905" i="4"/>
  <c r="A22881" i="4"/>
  <c r="A22823" i="4"/>
  <c r="B22823" i="4"/>
  <c r="D22823" i="4"/>
  <c r="A22820" i="4"/>
  <c r="A22802" i="4"/>
  <c r="B22802" i="4"/>
  <c r="D22802" i="4"/>
  <c r="B22788" i="4"/>
  <c r="D22788" i="4"/>
  <c r="A22761" i="4"/>
  <c r="B22660" i="4"/>
  <c r="D22660" i="4"/>
  <c r="A22616" i="4"/>
  <c r="B22616" i="4"/>
  <c r="D22616" i="4"/>
  <c r="A22610" i="4"/>
  <c r="B22610" i="4"/>
  <c r="D22610" i="4"/>
  <c r="A22509" i="4"/>
  <c r="B22509" i="4"/>
  <c r="D22509" i="4"/>
  <c r="A22141" i="4"/>
  <c r="B22141" i="4"/>
  <c r="D22141" i="4"/>
  <c r="A21953" i="4"/>
  <c r="B21953" i="4"/>
  <c r="D21953" i="4"/>
  <c r="A21844" i="4"/>
  <c r="B21844" i="4"/>
  <c r="D21844" i="4"/>
  <c r="A21715" i="4"/>
  <c r="B21715" i="4"/>
  <c r="D21715" i="4"/>
  <c r="A21699" i="4"/>
  <c r="B21699" i="4"/>
  <c r="D21699" i="4"/>
  <c r="B23881" i="4"/>
  <c r="B23873" i="4"/>
  <c r="B23865" i="4"/>
  <c r="B23857" i="4"/>
  <c r="B23849" i="4"/>
  <c r="B23841" i="4"/>
  <c r="B23833" i="4"/>
  <c r="B23825" i="4"/>
  <c r="B23817" i="4"/>
  <c r="B23809" i="4"/>
  <c r="B23801" i="4"/>
  <c r="B23793" i="4"/>
  <c r="B23785" i="4"/>
  <c r="B23777" i="4"/>
  <c r="B23769" i="4"/>
  <c r="B23761" i="4"/>
  <c r="B23753" i="4"/>
  <c r="B23736" i="4"/>
  <c r="B23704" i="4"/>
  <c r="B23672" i="4"/>
  <c r="B23640" i="4"/>
  <c r="B23608" i="4"/>
  <c r="B23576" i="4"/>
  <c r="B23544" i="4"/>
  <c r="A23507" i="4"/>
  <c r="B23507" i="4"/>
  <c r="D23507" i="4"/>
  <c r="A23505" i="4"/>
  <c r="B23496" i="4"/>
  <c r="B23445" i="4"/>
  <c r="D23445" i="4"/>
  <c r="A23429" i="4"/>
  <c r="A23419" i="4"/>
  <c r="B23419" i="4"/>
  <c r="D23419" i="4"/>
  <c r="B23357" i="4"/>
  <c r="D23357" i="4"/>
  <c r="B23345" i="4"/>
  <c r="D23345" i="4"/>
  <c r="B23293" i="4"/>
  <c r="D23293" i="4"/>
  <c r="B23281" i="4"/>
  <c r="D23281" i="4"/>
  <c r="B23229" i="4"/>
  <c r="D23229" i="4"/>
  <c r="B23217" i="4"/>
  <c r="D23217" i="4"/>
  <c r="B23165" i="4"/>
  <c r="D23165" i="4"/>
  <c r="B23153" i="4"/>
  <c r="D23153" i="4"/>
  <c r="B23122" i="4"/>
  <c r="A23122" i="4"/>
  <c r="D23122" i="4"/>
  <c r="B23113" i="4"/>
  <c r="D23113" i="4"/>
  <c r="B23066" i="4"/>
  <c r="A23066" i="4"/>
  <c r="D23066" i="4"/>
  <c r="B23041" i="4"/>
  <c r="D23041" i="4"/>
  <c r="B22994" i="4"/>
  <c r="A22994" i="4"/>
  <c r="D22994" i="4"/>
  <c r="B22985" i="4"/>
  <c r="D22985" i="4"/>
  <c r="B22938" i="4"/>
  <c r="A22938" i="4"/>
  <c r="D22938" i="4"/>
  <c r="B22913" i="4"/>
  <c r="D22913" i="4"/>
  <c r="B22861" i="4"/>
  <c r="A22861" i="4"/>
  <c r="D22861" i="4"/>
  <c r="A22791" i="4"/>
  <c r="B22791" i="4"/>
  <c r="D22791" i="4"/>
  <c r="A22770" i="4"/>
  <c r="B22770" i="4"/>
  <c r="D22770" i="4"/>
  <c r="B22729" i="4"/>
  <c r="D22729" i="4"/>
  <c r="D22704" i="4"/>
  <c r="A22704" i="4"/>
  <c r="B22704" i="4"/>
  <c r="B22701" i="4"/>
  <c r="A22701" i="4"/>
  <c r="D22701" i="4"/>
  <c r="A22663" i="4"/>
  <c r="B22663" i="4"/>
  <c r="D22663" i="4"/>
  <c r="A22639" i="4"/>
  <c r="B22639" i="4"/>
  <c r="D22639" i="4"/>
  <c r="A22552" i="4"/>
  <c r="B22552" i="4"/>
  <c r="D22552" i="4"/>
  <c r="A22546" i="4"/>
  <c r="B22546" i="4"/>
  <c r="D22546" i="4"/>
  <c r="A22477" i="4"/>
  <c r="B22477" i="4"/>
  <c r="D22477" i="4"/>
  <c r="A22264" i="4"/>
  <c r="B22264" i="4"/>
  <c r="D22264" i="4"/>
  <c r="A22205" i="4"/>
  <c r="B22205" i="4"/>
  <c r="D22205" i="4"/>
  <c r="A22144" i="4"/>
  <c r="B22144" i="4"/>
  <c r="D22144" i="4"/>
  <c r="B22047" i="4"/>
  <c r="A22047" i="4"/>
  <c r="D22047" i="4"/>
  <c r="A21969" i="4"/>
  <c r="B21969" i="4"/>
  <c r="D21969" i="4"/>
  <c r="B21919" i="4"/>
  <c r="A21919" i="4"/>
  <c r="D21919" i="4"/>
  <c r="A21860" i="4"/>
  <c r="B21860" i="4"/>
  <c r="D21860" i="4"/>
  <c r="A21378" i="4"/>
  <c r="B21378" i="4"/>
  <c r="D21378" i="4"/>
  <c r="D24208" i="4"/>
  <c r="D24200" i="4"/>
  <c r="D24192" i="4"/>
  <c r="D24184" i="4"/>
  <c r="D24176" i="4"/>
  <c r="D24168" i="4"/>
  <c r="D24160" i="4"/>
  <c r="D24152" i="4"/>
  <c r="D24144" i="4"/>
  <c r="D24136" i="4"/>
  <c r="D24128" i="4"/>
  <c r="D24120" i="4"/>
  <c r="D24112" i="4"/>
  <c r="D24104" i="4"/>
  <c r="D24096" i="4"/>
  <c r="D24088" i="4"/>
  <c r="D24080" i="4"/>
  <c r="D24072" i="4"/>
  <c r="D24064" i="4"/>
  <c r="D24056" i="4"/>
  <c r="D24048" i="4"/>
  <c r="D24040" i="4"/>
  <c r="D24032" i="4"/>
  <c r="D24024" i="4"/>
  <c r="D24016" i="4"/>
  <c r="B24011" i="4"/>
  <c r="D24007" i="4"/>
  <c r="D24000" i="4"/>
  <c r="B23995" i="4"/>
  <c r="D23991" i="4"/>
  <c r="D23984" i="4"/>
  <c r="B23979" i="4"/>
  <c r="D23975" i="4"/>
  <c r="D23968" i="4"/>
  <c r="B23963" i="4"/>
  <c r="D23959" i="4"/>
  <c r="D23952" i="4"/>
  <c r="B23947" i="4"/>
  <c r="D23943" i="4"/>
  <c r="D23936" i="4"/>
  <c r="B23931" i="4"/>
  <c r="D23927" i="4"/>
  <c r="D23920" i="4"/>
  <c r="B23915" i="4"/>
  <c r="D23911" i="4"/>
  <c r="B23908" i="4"/>
  <c r="D23904" i="4"/>
  <c r="A23901" i="4"/>
  <c r="B23899" i="4"/>
  <c r="D23895" i="4"/>
  <c r="B23892" i="4"/>
  <c r="D23888" i="4"/>
  <c r="A23885" i="4"/>
  <c r="A23883" i="4"/>
  <c r="A23881" i="4"/>
  <c r="A23877" i="4"/>
  <c r="A23875" i="4"/>
  <c r="A23873" i="4"/>
  <c r="A23869" i="4"/>
  <c r="A23867" i="4"/>
  <c r="A23865" i="4"/>
  <c r="A23861" i="4"/>
  <c r="A23859" i="4"/>
  <c r="A23857" i="4"/>
  <c r="A23853" i="4"/>
  <c r="A23851" i="4"/>
  <c r="A23849" i="4"/>
  <c r="A23845" i="4"/>
  <c r="A23843" i="4"/>
  <c r="A23841" i="4"/>
  <c r="A23837" i="4"/>
  <c r="A23835" i="4"/>
  <c r="A23833" i="4"/>
  <c r="A23829" i="4"/>
  <c r="A23827" i="4"/>
  <c r="A23825" i="4"/>
  <c r="A23821" i="4"/>
  <c r="A23819" i="4"/>
  <c r="A23817" i="4"/>
  <c r="A23813" i="4"/>
  <c r="A23811" i="4"/>
  <c r="A23809" i="4"/>
  <c r="A23805" i="4"/>
  <c r="A23803" i="4"/>
  <c r="A23801" i="4"/>
  <c r="A23797" i="4"/>
  <c r="A23795" i="4"/>
  <c r="A23793" i="4"/>
  <c r="A23789" i="4"/>
  <c r="A23787" i="4"/>
  <c r="A23785" i="4"/>
  <c r="A23781" i="4"/>
  <c r="A23779" i="4"/>
  <c r="A23777" i="4"/>
  <c r="A23773" i="4"/>
  <c r="A23771" i="4"/>
  <c r="A23769" i="4"/>
  <c r="A23765" i="4"/>
  <c r="A23763" i="4"/>
  <c r="A23761" i="4"/>
  <c r="A23757" i="4"/>
  <c r="A23755" i="4"/>
  <c r="A23753" i="4"/>
  <c r="A23749" i="4"/>
  <c r="D23744" i="4"/>
  <c r="D23725" i="4"/>
  <c r="A23723" i="4"/>
  <c r="B23723" i="4"/>
  <c r="D23723" i="4"/>
  <c r="A23721" i="4"/>
  <c r="A23717" i="4"/>
  <c r="D23712" i="4"/>
  <c r="D23693" i="4"/>
  <c r="A23691" i="4"/>
  <c r="B23691" i="4"/>
  <c r="D23691" i="4"/>
  <c r="A23689" i="4"/>
  <c r="A23685" i="4"/>
  <c r="D23680" i="4"/>
  <c r="D23661" i="4"/>
  <c r="A23659" i="4"/>
  <c r="B23659" i="4"/>
  <c r="D23659" i="4"/>
  <c r="A23657" i="4"/>
  <c r="A23653" i="4"/>
  <c r="D23648" i="4"/>
  <c r="D23629" i="4"/>
  <c r="A23627" i="4"/>
  <c r="B23627" i="4"/>
  <c r="D23627" i="4"/>
  <c r="A23625" i="4"/>
  <c r="A23621" i="4"/>
  <c r="D23616" i="4"/>
  <c r="D23597" i="4"/>
  <c r="A23595" i="4"/>
  <c r="B23595" i="4"/>
  <c r="D23595" i="4"/>
  <c r="A23593" i="4"/>
  <c r="A23589" i="4"/>
  <c r="D23584" i="4"/>
  <c r="D23565" i="4"/>
  <c r="A23563" i="4"/>
  <c r="B23563" i="4"/>
  <c r="D23563" i="4"/>
  <c r="A23561" i="4"/>
  <c r="A23557" i="4"/>
  <c r="D23552" i="4"/>
  <c r="D23533" i="4"/>
  <c r="A23531" i="4"/>
  <c r="B23531" i="4"/>
  <c r="D23531" i="4"/>
  <c r="A23529" i="4"/>
  <c r="A23525" i="4"/>
  <c r="D23522" i="4"/>
  <c r="B23520" i="4"/>
  <c r="D23509" i="4"/>
  <c r="B23489" i="4"/>
  <c r="D23480" i="4"/>
  <c r="B23474" i="4"/>
  <c r="A23467" i="4"/>
  <c r="B23467" i="4"/>
  <c r="D23467" i="4"/>
  <c r="A23465" i="4"/>
  <c r="A23461" i="4"/>
  <c r="D23458" i="4"/>
  <c r="B23456" i="4"/>
  <c r="A23433" i="4"/>
  <c r="B23426" i="4"/>
  <c r="B23421" i="4"/>
  <c r="D23421" i="4"/>
  <c r="B23409" i="4"/>
  <c r="A23405" i="4"/>
  <c r="B23397" i="4"/>
  <c r="D23397" i="4"/>
  <c r="B23365" i="4"/>
  <c r="D23365" i="4"/>
  <c r="A23357" i="4"/>
  <c r="B23353" i="4"/>
  <c r="D23353" i="4"/>
  <c r="A23345" i="4"/>
  <c r="B23301" i="4"/>
  <c r="D23301" i="4"/>
  <c r="A23293" i="4"/>
  <c r="B23289" i="4"/>
  <c r="D23289" i="4"/>
  <c r="A23281" i="4"/>
  <c r="B23237" i="4"/>
  <c r="D23237" i="4"/>
  <c r="A23229" i="4"/>
  <c r="B23225" i="4"/>
  <c r="D23225" i="4"/>
  <c r="A23217" i="4"/>
  <c r="B23173" i="4"/>
  <c r="D23173" i="4"/>
  <c r="A23165" i="4"/>
  <c r="B23161" i="4"/>
  <c r="D23161" i="4"/>
  <c r="A23153" i="4"/>
  <c r="B23121" i="4"/>
  <c r="D23121" i="4"/>
  <c r="A23113" i="4"/>
  <c r="B23074" i="4"/>
  <c r="A23074" i="4"/>
  <c r="D23074" i="4"/>
  <c r="B23065" i="4"/>
  <c r="D23065" i="4"/>
  <c r="A23041" i="4"/>
  <c r="B23018" i="4"/>
  <c r="A23018" i="4"/>
  <c r="D23018" i="4"/>
  <c r="B22993" i="4"/>
  <c r="D22993" i="4"/>
  <c r="A22985" i="4"/>
  <c r="B22946" i="4"/>
  <c r="A22946" i="4"/>
  <c r="D22946" i="4"/>
  <c r="B22937" i="4"/>
  <c r="D22937" i="4"/>
  <c r="A22913" i="4"/>
  <c r="B22890" i="4"/>
  <c r="A22890" i="4"/>
  <c r="D22890" i="4"/>
  <c r="D22864" i="4"/>
  <c r="A22864" i="4"/>
  <c r="B22864" i="4"/>
  <c r="B22756" i="4"/>
  <c r="D22756" i="4"/>
  <c r="A22729" i="4"/>
  <c r="A22584" i="4"/>
  <c r="B22584" i="4"/>
  <c r="D22584" i="4"/>
  <c r="A22575" i="4"/>
  <c r="B22575" i="4"/>
  <c r="D22575" i="4"/>
  <c r="A22445" i="4"/>
  <c r="B22445" i="4"/>
  <c r="D22445" i="4"/>
  <c r="A22328" i="4"/>
  <c r="B22328" i="4"/>
  <c r="D22328" i="4"/>
  <c r="A22269" i="4"/>
  <c r="B22269" i="4"/>
  <c r="D22269" i="4"/>
  <c r="A21876" i="4"/>
  <c r="B21876" i="4"/>
  <c r="D21876" i="4"/>
  <c r="B24213" i="4"/>
  <c r="B24205" i="4"/>
  <c r="B24197" i="4"/>
  <c r="B24189" i="4"/>
  <c r="B24181" i="4"/>
  <c r="B24173" i="4"/>
  <c r="B24165" i="4"/>
  <c r="B24157" i="4"/>
  <c r="B24149" i="4"/>
  <c r="B24141" i="4"/>
  <c r="B24133" i="4"/>
  <c r="B24125" i="4"/>
  <c r="B24117" i="4"/>
  <c r="B24109" i="4"/>
  <c r="B24101" i="4"/>
  <c r="B24093" i="4"/>
  <c r="B24085" i="4"/>
  <c r="B24077" i="4"/>
  <c r="B24069" i="4"/>
  <c r="B24061" i="4"/>
  <c r="B24053" i="4"/>
  <c r="B24045" i="4"/>
  <c r="B24037" i="4"/>
  <c r="B24029" i="4"/>
  <c r="B24021" i="4"/>
  <c r="B24016" i="4"/>
  <c r="A24011" i="4"/>
  <c r="B24009" i="4"/>
  <c r="B24002" i="4"/>
  <c r="B24000" i="4"/>
  <c r="A23995" i="4"/>
  <c r="B23993" i="4"/>
  <c r="B23986" i="4"/>
  <c r="B23984" i="4"/>
  <c r="A23979" i="4"/>
  <c r="B23977" i="4"/>
  <c r="B23970" i="4"/>
  <c r="B23968" i="4"/>
  <c r="A23963" i="4"/>
  <c r="B23961" i="4"/>
  <c r="B23954" i="4"/>
  <c r="B23952" i="4"/>
  <c r="A23947" i="4"/>
  <c r="B23945" i="4"/>
  <c r="B23938" i="4"/>
  <c r="B23936" i="4"/>
  <c r="A23931" i="4"/>
  <c r="B23929" i="4"/>
  <c r="B23922" i="4"/>
  <c r="B23920" i="4"/>
  <c r="A23915" i="4"/>
  <c r="B23913" i="4"/>
  <c r="B23906" i="4"/>
  <c r="B23904" i="4"/>
  <c r="A23899" i="4"/>
  <c r="B23897" i="4"/>
  <c r="B23890" i="4"/>
  <c r="B23888" i="4"/>
  <c r="D23746" i="4"/>
  <c r="B23744" i="4"/>
  <c r="B23738" i="4"/>
  <c r="B23729" i="4"/>
  <c r="D23714" i="4"/>
  <c r="B23712" i="4"/>
  <c r="B23706" i="4"/>
  <c r="B23697" i="4"/>
  <c r="D23682" i="4"/>
  <c r="B23680" i="4"/>
  <c r="B23674" i="4"/>
  <c r="B23665" i="4"/>
  <c r="D23650" i="4"/>
  <c r="B23648" i="4"/>
  <c r="B23642" i="4"/>
  <c r="B23633" i="4"/>
  <c r="D23618" i="4"/>
  <c r="B23616" i="4"/>
  <c r="B23610" i="4"/>
  <c r="B23601" i="4"/>
  <c r="D23586" i="4"/>
  <c r="B23584" i="4"/>
  <c r="B23578" i="4"/>
  <c r="B23569" i="4"/>
  <c r="D23554" i="4"/>
  <c r="B23552" i="4"/>
  <c r="B23546" i="4"/>
  <c r="B23537" i="4"/>
  <c r="B23513" i="4"/>
  <c r="D23504" i="4"/>
  <c r="B23498" i="4"/>
  <c r="A23491" i="4"/>
  <c r="B23491" i="4"/>
  <c r="D23491" i="4"/>
  <c r="A23489" i="4"/>
  <c r="A23485" i="4"/>
  <c r="D23482" i="4"/>
  <c r="B23480" i="4"/>
  <c r="D23469" i="4"/>
  <c r="B23449" i="4"/>
  <c r="A23445" i="4"/>
  <c r="D23442" i="4"/>
  <c r="A23435" i="4"/>
  <c r="B23435" i="4"/>
  <c r="D23435" i="4"/>
  <c r="A23409" i="4"/>
  <c r="B23389" i="4"/>
  <c r="D23389" i="4"/>
  <c r="B23381" i="4"/>
  <c r="D23381" i="4"/>
  <c r="B23373" i="4"/>
  <c r="D23373" i="4"/>
  <c r="A23365" i="4"/>
  <c r="B23361" i="4"/>
  <c r="D23361" i="4"/>
  <c r="A23353" i="4"/>
  <c r="B23309" i="4"/>
  <c r="D23309" i="4"/>
  <c r="A23301" i="4"/>
  <c r="B23297" i="4"/>
  <c r="D23297" i="4"/>
  <c r="A23289" i="4"/>
  <c r="B23245" i="4"/>
  <c r="D23245" i="4"/>
  <c r="A23237" i="4"/>
  <c r="B23233" i="4"/>
  <c r="D23233" i="4"/>
  <c r="A23225" i="4"/>
  <c r="B23181" i="4"/>
  <c r="D23181" i="4"/>
  <c r="A23173" i="4"/>
  <c r="B23169" i="4"/>
  <c r="D23169" i="4"/>
  <c r="A23161" i="4"/>
  <c r="A23121" i="4"/>
  <c r="B23098" i="4"/>
  <c r="A23098" i="4"/>
  <c r="D23098" i="4"/>
  <c r="B23073" i="4"/>
  <c r="D23073" i="4"/>
  <c r="A23065" i="4"/>
  <c r="B23026" i="4"/>
  <c r="A23026" i="4"/>
  <c r="D23026" i="4"/>
  <c r="B23017" i="4"/>
  <c r="D23017" i="4"/>
  <c r="A22993" i="4"/>
  <c r="B22970" i="4"/>
  <c r="A22970" i="4"/>
  <c r="D22970" i="4"/>
  <c r="B22945" i="4"/>
  <c r="D22945" i="4"/>
  <c r="A22937" i="4"/>
  <c r="B22898" i="4"/>
  <c r="A22898" i="4"/>
  <c r="D22898" i="4"/>
  <c r="B22889" i="4"/>
  <c r="D22889" i="4"/>
  <c r="B22857" i="4"/>
  <c r="D22857" i="4"/>
  <c r="D22832" i="4"/>
  <c r="A22832" i="4"/>
  <c r="B22832" i="4"/>
  <c r="B22829" i="4"/>
  <c r="A22829" i="4"/>
  <c r="D22829" i="4"/>
  <c r="B22797" i="4"/>
  <c r="A22797" i="4"/>
  <c r="D22797" i="4"/>
  <c r="A22759" i="4"/>
  <c r="B22759" i="4"/>
  <c r="D22759" i="4"/>
  <c r="A22756" i="4"/>
  <c r="A22738" i="4"/>
  <c r="B22738" i="4"/>
  <c r="D22738" i="4"/>
  <c r="B22697" i="4"/>
  <c r="D22697" i="4"/>
  <c r="D22672" i="4"/>
  <c r="A22672" i="4"/>
  <c r="B22672" i="4"/>
  <c r="B22669" i="4"/>
  <c r="A22669" i="4"/>
  <c r="D22669" i="4"/>
  <c r="A22605" i="4"/>
  <c r="B22605" i="4"/>
  <c r="D22605" i="4"/>
  <c r="A22520" i="4"/>
  <c r="B22520" i="4"/>
  <c r="D22520" i="4"/>
  <c r="A22511" i="4"/>
  <c r="B22511" i="4"/>
  <c r="D22511" i="4"/>
  <c r="A22488" i="4"/>
  <c r="B22488" i="4"/>
  <c r="D22488" i="4"/>
  <c r="A22456" i="4"/>
  <c r="B22456" i="4"/>
  <c r="D22456" i="4"/>
  <c r="A22429" i="4"/>
  <c r="B22429" i="4"/>
  <c r="D22429" i="4"/>
  <c r="A22413" i="4"/>
  <c r="B22413" i="4"/>
  <c r="D22413" i="4"/>
  <c r="A22392" i="4"/>
  <c r="B22392" i="4"/>
  <c r="D22392" i="4"/>
  <c r="A22333" i="4"/>
  <c r="B22333" i="4"/>
  <c r="D22333" i="4"/>
  <c r="A22033" i="4"/>
  <c r="B22033" i="4"/>
  <c r="D22033" i="4"/>
  <c r="A21892" i="4"/>
  <c r="B21892" i="4"/>
  <c r="D21892" i="4"/>
  <c r="B21744" i="4"/>
  <c r="A21744" i="4"/>
  <c r="D21744" i="4"/>
  <c r="A23731" i="4"/>
  <c r="B23731" i="4"/>
  <c r="D23731" i="4"/>
  <c r="A23729" i="4"/>
  <c r="A23725" i="4"/>
  <c r="A23699" i="4"/>
  <c r="B23699" i="4"/>
  <c r="D23699" i="4"/>
  <c r="A23697" i="4"/>
  <c r="A23693" i="4"/>
  <c r="A23667" i="4"/>
  <c r="B23667" i="4"/>
  <c r="D23667" i="4"/>
  <c r="A23665" i="4"/>
  <c r="A23661" i="4"/>
  <c r="A23635" i="4"/>
  <c r="B23635" i="4"/>
  <c r="D23635" i="4"/>
  <c r="A23633" i="4"/>
  <c r="A23629" i="4"/>
  <c r="A23603" i="4"/>
  <c r="B23603" i="4"/>
  <c r="D23603" i="4"/>
  <c r="A23601" i="4"/>
  <c r="A23597" i="4"/>
  <c r="A23571" i="4"/>
  <c r="B23571" i="4"/>
  <c r="D23571" i="4"/>
  <c r="A23569" i="4"/>
  <c r="A23565" i="4"/>
  <c r="A23539" i="4"/>
  <c r="B23539" i="4"/>
  <c r="D23539" i="4"/>
  <c r="A23537" i="4"/>
  <c r="A23533" i="4"/>
  <c r="B23522" i="4"/>
  <c r="A23515" i="4"/>
  <c r="B23515" i="4"/>
  <c r="D23515" i="4"/>
  <c r="A23513" i="4"/>
  <c r="A23509" i="4"/>
  <c r="B23504" i="4"/>
  <c r="B23458" i="4"/>
  <c r="A23451" i="4"/>
  <c r="B23451" i="4"/>
  <c r="D23451" i="4"/>
  <c r="A23449" i="4"/>
  <c r="B23442" i="4"/>
  <c r="B23437" i="4"/>
  <c r="D23437" i="4"/>
  <c r="A23421" i="4"/>
  <c r="A23411" i="4"/>
  <c r="B23411" i="4"/>
  <c r="D23411" i="4"/>
  <c r="B23401" i="4"/>
  <c r="D23401" i="4"/>
  <c r="A23397" i="4"/>
  <c r="B23369" i="4"/>
  <c r="D23369" i="4"/>
  <c r="B23317" i="4"/>
  <c r="D23317" i="4"/>
  <c r="B23305" i="4"/>
  <c r="D23305" i="4"/>
  <c r="B23253" i="4"/>
  <c r="D23253" i="4"/>
  <c r="B23241" i="4"/>
  <c r="D23241" i="4"/>
  <c r="B23189" i="4"/>
  <c r="D23189" i="4"/>
  <c r="B23177" i="4"/>
  <c r="D23177" i="4"/>
  <c r="B23106" i="4"/>
  <c r="A23106" i="4"/>
  <c r="D23106" i="4"/>
  <c r="B23097" i="4"/>
  <c r="D23097" i="4"/>
  <c r="A23073" i="4"/>
  <c r="B23050" i="4"/>
  <c r="A23050" i="4"/>
  <c r="D23050" i="4"/>
  <c r="B23025" i="4"/>
  <c r="D23025" i="4"/>
  <c r="B22978" i="4"/>
  <c r="A22978" i="4"/>
  <c r="D22978" i="4"/>
  <c r="B22969" i="4"/>
  <c r="D22969" i="4"/>
  <c r="A22945" i="4"/>
  <c r="B22922" i="4"/>
  <c r="A22922" i="4"/>
  <c r="D22922" i="4"/>
  <c r="B22897" i="4"/>
  <c r="D22897" i="4"/>
  <c r="B22825" i="4"/>
  <c r="D22825" i="4"/>
  <c r="D22800" i="4"/>
  <c r="A22800" i="4"/>
  <c r="B22800" i="4"/>
  <c r="B22724" i="4"/>
  <c r="D22724" i="4"/>
  <c r="A22697" i="4"/>
  <c r="A22642" i="4"/>
  <c r="B22642" i="4"/>
  <c r="D22642" i="4"/>
  <c r="A22578" i="4"/>
  <c r="B22578" i="4"/>
  <c r="D22578" i="4"/>
  <c r="A22541" i="4"/>
  <c r="B22541" i="4"/>
  <c r="D22541" i="4"/>
  <c r="A22482" i="4"/>
  <c r="B22482" i="4"/>
  <c r="D22482" i="4"/>
  <c r="A22397" i="4"/>
  <c r="B22397" i="4"/>
  <c r="D22397" i="4"/>
  <c r="A22232" i="4"/>
  <c r="B22232" i="4"/>
  <c r="D22232" i="4"/>
  <c r="D22109" i="4"/>
  <c r="A22109" i="4"/>
  <c r="B22109" i="4"/>
  <c r="A21988" i="4"/>
  <c r="B21988" i="4"/>
  <c r="D21988" i="4"/>
  <c r="A21908" i="4"/>
  <c r="B21908" i="4"/>
  <c r="D21908" i="4"/>
  <c r="B21614" i="4"/>
  <c r="D21614" i="4"/>
  <c r="A21614" i="4"/>
  <c r="A21373" i="4"/>
  <c r="B21373" i="4"/>
  <c r="D21373" i="4"/>
  <c r="A24005" i="4"/>
  <c r="B24003" i="4"/>
  <c r="A23989" i="4"/>
  <c r="B23987" i="4"/>
  <c r="A23973" i="4"/>
  <c r="B23971" i="4"/>
  <c r="A23957" i="4"/>
  <c r="B23955" i="4"/>
  <c r="A23941" i="4"/>
  <c r="B23939" i="4"/>
  <c r="A23925" i="4"/>
  <c r="B23923" i="4"/>
  <c r="A23909" i="4"/>
  <c r="B23907" i="4"/>
  <c r="A23893" i="4"/>
  <c r="B23891" i="4"/>
  <c r="B23882" i="4"/>
  <c r="B23874" i="4"/>
  <c r="B23866" i="4"/>
  <c r="B23858" i="4"/>
  <c r="B23850" i="4"/>
  <c r="B23842" i="4"/>
  <c r="B23834" i="4"/>
  <c r="B23826" i="4"/>
  <c r="B23818" i="4"/>
  <c r="B23810" i="4"/>
  <c r="B23802" i="4"/>
  <c r="B23794" i="4"/>
  <c r="B23786" i="4"/>
  <c r="B23778" i="4"/>
  <c r="B23770" i="4"/>
  <c r="B23762" i="4"/>
  <c r="B23754" i="4"/>
  <c r="A23739" i="4"/>
  <c r="B23739" i="4"/>
  <c r="D23739" i="4"/>
  <c r="A23737" i="4"/>
  <c r="A23733" i="4"/>
  <c r="A23707" i="4"/>
  <c r="B23707" i="4"/>
  <c r="D23707" i="4"/>
  <c r="A23705" i="4"/>
  <c r="A23701" i="4"/>
  <c r="A23675" i="4"/>
  <c r="B23675" i="4"/>
  <c r="D23675" i="4"/>
  <c r="A23673" i="4"/>
  <c r="A23669" i="4"/>
  <c r="A23643" i="4"/>
  <c r="B23643" i="4"/>
  <c r="D23643" i="4"/>
  <c r="A23641" i="4"/>
  <c r="A23637" i="4"/>
  <c r="A23611" i="4"/>
  <c r="B23611" i="4"/>
  <c r="D23611" i="4"/>
  <c r="A23609" i="4"/>
  <c r="A23605" i="4"/>
  <c r="A23579" i="4"/>
  <c r="B23579" i="4"/>
  <c r="D23579" i="4"/>
  <c r="A23577" i="4"/>
  <c r="A23573" i="4"/>
  <c r="A23547" i="4"/>
  <c r="B23547" i="4"/>
  <c r="D23547" i="4"/>
  <c r="A23545" i="4"/>
  <c r="A23541" i="4"/>
  <c r="B23506" i="4"/>
  <c r="A23499" i="4"/>
  <c r="B23499" i="4"/>
  <c r="D23499" i="4"/>
  <c r="A23497" i="4"/>
  <c r="A23493" i="4"/>
  <c r="B23488" i="4"/>
  <c r="A23437" i="4"/>
  <c r="A23427" i="4"/>
  <c r="B23427" i="4"/>
  <c r="D23427" i="4"/>
  <c r="B23333" i="4"/>
  <c r="D23333" i="4"/>
  <c r="B23321" i="4"/>
  <c r="D23321" i="4"/>
  <c r="B23269" i="4"/>
  <c r="D23269" i="4"/>
  <c r="B23257" i="4"/>
  <c r="D23257" i="4"/>
  <c r="B23205" i="4"/>
  <c r="D23205" i="4"/>
  <c r="B23193" i="4"/>
  <c r="D23193" i="4"/>
  <c r="B23141" i="4"/>
  <c r="D23141" i="4"/>
  <c r="B23129" i="4"/>
  <c r="D23129" i="4"/>
  <c r="B23082" i="4"/>
  <c r="A23082" i="4"/>
  <c r="D23082" i="4"/>
  <c r="B23057" i="4"/>
  <c r="D23057" i="4"/>
  <c r="B23010" i="4"/>
  <c r="A23010" i="4"/>
  <c r="D23010" i="4"/>
  <c r="B23001" i="4"/>
  <c r="D23001" i="4"/>
  <c r="B22954" i="4"/>
  <c r="A22954" i="4"/>
  <c r="D22954" i="4"/>
  <c r="B22929" i="4"/>
  <c r="D22929" i="4"/>
  <c r="B22882" i="4"/>
  <c r="A22882" i="4"/>
  <c r="D22882" i="4"/>
  <c r="A22866" i="4"/>
  <c r="B22866" i="4"/>
  <c r="D22866" i="4"/>
  <c r="B22852" i="4"/>
  <c r="D22852" i="4"/>
  <c r="B22692" i="4"/>
  <c r="D22692" i="4"/>
  <c r="A22637" i="4"/>
  <c r="B22637" i="4"/>
  <c r="D22637" i="4"/>
  <c r="A22607" i="4"/>
  <c r="B22607" i="4"/>
  <c r="D22607" i="4"/>
  <c r="A22360" i="4"/>
  <c r="B22360" i="4"/>
  <c r="D22360" i="4"/>
  <c r="A22301" i="4"/>
  <c r="B22301" i="4"/>
  <c r="D22301" i="4"/>
  <c r="A22176" i="4"/>
  <c r="B22176" i="4"/>
  <c r="D22176" i="4"/>
  <c r="A22052" i="4"/>
  <c r="B22052" i="4"/>
  <c r="D22052" i="4"/>
  <c r="A22872" i="4"/>
  <c r="A22858" i="4"/>
  <c r="B22858" i="4"/>
  <c r="A22837" i="4"/>
  <c r="A22808" i="4"/>
  <c r="A22794" i="4"/>
  <c r="B22794" i="4"/>
  <c r="A22773" i="4"/>
  <c r="A22744" i="4"/>
  <c r="A22730" i="4"/>
  <c r="B22730" i="4"/>
  <c r="A22709" i="4"/>
  <c r="A22680" i="4"/>
  <c r="A22666" i="4"/>
  <c r="B22666" i="4"/>
  <c r="A22645" i="4"/>
  <c r="B22641" i="4"/>
  <c r="A22624" i="4"/>
  <c r="B22624" i="4"/>
  <c r="D22624" i="4"/>
  <c r="A22586" i="4"/>
  <c r="B22586" i="4"/>
  <c r="A22581" i="4"/>
  <c r="B22581" i="4"/>
  <c r="A22560" i="4"/>
  <c r="B22560" i="4"/>
  <c r="D22560" i="4"/>
  <c r="A22522" i="4"/>
  <c r="B22522" i="4"/>
  <c r="A22517" i="4"/>
  <c r="B22517" i="4"/>
  <c r="A22496" i="4"/>
  <c r="B22496" i="4"/>
  <c r="D22496" i="4"/>
  <c r="A22458" i="4"/>
  <c r="B22458" i="4"/>
  <c r="A22453" i="4"/>
  <c r="B22453" i="4"/>
  <c r="A22424" i="4"/>
  <c r="B22424" i="4"/>
  <c r="D22424" i="4"/>
  <c r="A22389" i="4"/>
  <c r="B22389" i="4"/>
  <c r="A22384" i="4"/>
  <c r="B22384" i="4"/>
  <c r="D22384" i="4"/>
  <c r="A22325" i="4"/>
  <c r="B22325" i="4"/>
  <c r="A22320" i="4"/>
  <c r="B22320" i="4"/>
  <c r="D22320" i="4"/>
  <c r="A22261" i="4"/>
  <c r="B22261" i="4"/>
  <c r="A22256" i="4"/>
  <c r="B22256" i="4"/>
  <c r="D22256" i="4"/>
  <c r="A22152" i="4"/>
  <c r="B22152" i="4"/>
  <c r="D22152" i="4"/>
  <c r="A22149" i="4"/>
  <c r="B22149" i="4"/>
  <c r="B22103" i="4"/>
  <c r="A22103" i="4"/>
  <c r="D22099" i="4"/>
  <c r="A22099" i="4"/>
  <c r="B22099" i="4"/>
  <c r="B22093" i="4"/>
  <c r="D22093" i="4"/>
  <c r="A22093" i="4"/>
  <c r="B22071" i="4"/>
  <c r="A22071" i="4"/>
  <c r="D22067" i="4"/>
  <c r="A22067" i="4"/>
  <c r="B22067" i="4"/>
  <c r="B22061" i="4"/>
  <c r="D22061" i="4"/>
  <c r="A22061" i="4"/>
  <c r="A22036" i="4"/>
  <c r="B22036" i="4"/>
  <c r="A22017" i="4"/>
  <c r="B22017" i="4"/>
  <c r="D22017" i="4"/>
  <c r="B21967" i="4"/>
  <c r="A21967" i="4"/>
  <c r="D21967" i="4"/>
  <c r="B21951" i="4"/>
  <c r="A21951" i="4"/>
  <c r="D21951" i="4"/>
  <c r="B21935" i="4"/>
  <c r="A21935" i="4"/>
  <c r="D21935" i="4"/>
  <c r="A21804" i="4"/>
  <c r="B21804" i="4"/>
  <c r="A21754" i="4"/>
  <c r="B21754" i="4"/>
  <c r="D21754" i="4"/>
  <c r="A21655" i="4"/>
  <c r="B21655" i="4"/>
  <c r="B21590" i="4"/>
  <c r="D21590" i="4"/>
  <c r="A21590" i="4"/>
  <c r="A21325" i="4"/>
  <c r="B21325" i="4"/>
  <c r="B20713" i="4"/>
  <c r="A20713" i="4"/>
  <c r="D20713" i="4"/>
  <c r="B23370" i="4"/>
  <c r="B23362" i="4"/>
  <c r="B23354" i="4"/>
  <c r="B23346" i="4"/>
  <c r="B23338" i="4"/>
  <c r="B23330" i="4"/>
  <c r="B23322" i="4"/>
  <c r="B23314" i="4"/>
  <c r="B23306" i="4"/>
  <c r="B23298" i="4"/>
  <c r="B23290" i="4"/>
  <c r="B23282" i="4"/>
  <c r="B23274" i="4"/>
  <c r="B23266" i="4"/>
  <c r="B23258" i="4"/>
  <c r="B23250" i="4"/>
  <c r="B23242" i="4"/>
  <c r="B23234" i="4"/>
  <c r="B23226" i="4"/>
  <c r="B23218" i="4"/>
  <c r="B23210" i="4"/>
  <c r="B23202" i="4"/>
  <c r="B23194" i="4"/>
  <c r="B23186" i="4"/>
  <c r="B23178" i="4"/>
  <c r="B23170" i="4"/>
  <c r="B23162" i="4"/>
  <c r="B23154" i="4"/>
  <c r="B23146" i="4"/>
  <c r="B23138" i="4"/>
  <c r="B23130" i="4"/>
  <c r="A22850" i="4"/>
  <c r="B22850" i="4"/>
  <c r="A22786" i="4"/>
  <c r="B22786" i="4"/>
  <c r="A22722" i="4"/>
  <c r="B22722" i="4"/>
  <c r="A22658" i="4"/>
  <c r="B22658" i="4"/>
  <c r="A22626" i="4"/>
  <c r="B22626" i="4"/>
  <c r="A22621" i="4"/>
  <c r="B22621" i="4"/>
  <c r="A22600" i="4"/>
  <c r="B22600" i="4"/>
  <c r="D22600" i="4"/>
  <c r="A22562" i="4"/>
  <c r="B22562" i="4"/>
  <c r="A22557" i="4"/>
  <c r="B22557" i="4"/>
  <c r="A22536" i="4"/>
  <c r="B22536" i="4"/>
  <c r="D22536" i="4"/>
  <c r="A22498" i="4"/>
  <c r="B22498" i="4"/>
  <c r="A22493" i="4"/>
  <c r="B22493" i="4"/>
  <c r="A22472" i="4"/>
  <c r="B22472" i="4"/>
  <c r="D22472" i="4"/>
  <c r="A22421" i="4"/>
  <c r="B22421" i="4"/>
  <c r="D22389" i="4"/>
  <c r="A22381" i="4"/>
  <c r="B22381" i="4"/>
  <c r="A22376" i="4"/>
  <c r="B22376" i="4"/>
  <c r="D22376" i="4"/>
  <c r="D22325" i="4"/>
  <c r="A22317" i="4"/>
  <c r="B22317" i="4"/>
  <c r="A22312" i="4"/>
  <c r="B22312" i="4"/>
  <c r="D22312" i="4"/>
  <c r="D22261" i="4"/>
  <c r="A22253" i="4"/>
  <c r="B22253" i="4"/>
  <c r="A22248" i="4"/>
  <c r="B22248" i="4"/>
  <c r="D22248" i="4"/>
  <c r="A22160" i="4"/>
  <c r="B22160" i="4"/>
  <c r="D22160" i="4"/>
  <c r="A22157" i="4"/>
  <c r="B22157" i="4"/>
  <c r="D22149" i="4"/>
  <c r="D22103" i="4"/>
  <c r="D22071" i="4"/>
  <c r="D22036" i="4"/>
  <c r="A22020" i="4"/>
  <c r="B22020" i="4"/>
  <c r="A22001" i="4"/>
  <c r="B22001" i="4"/>
  <c r="D22001" i="4"/>
  <c r="A21905" i="4"/>
  <c r="B21905" i="4"/>
  <c r="D21905" i="4"/>
  <c r="A21889" i="4"/>
  <c r="B21889" i="4"/>
  <c r="D21889" i="4"/>
  <c r="A21873" i="4"/>
  <c r="B21873" i="4"/>
  <c r="D21873" i="4"/>
  <c r="A21857" i="4"/>
  <c r="B21857" i="4"/>
  <c r="D21857" i="4"/>
  <c r="A21841" i="4"/>
  <c r="B21841" i="4"/>
  <c r="D21841" i="4"/>
  <c r="D21726" i="4"/>
  <c r="A21726" i="4"/>
  <c r="B21726" i="4"/>
  <c r="D21710" i="4"/>
  <c r="A21710" i="4"/>
  <c r="B21710" i="4"/>
  <c r="B21616" i="4"/>
  <c r="A21616" i="4"/>
  <c r="B21462" i="4"/>
  <c r="D21462" i="4"/>
  <c r="A21462" i="4"/>
  <c r="D21325" i="4"/>
  <c r="A21299" i="4"/>
  <c r="B21299" i="4"/>
  <c r="B20317" i="4"/>
  <c r="D20317" i="4"/>
  <c r="A20317" i="4"/>
  <c r="D23395" i="4"/>
  <c r="D23387" i="4"/>
  <c r="D23379" i="4"/>
  <c r="D23371" i="4"/>
  <c r="D23363" i="4"/>
  <c r="D23355" i="4"/>
  <c r="D23347" i="4"/>
  <c r="D23339" i="4"/>
  <c r="D23331" i="4"/>
  <c r="D23323" i="4"/>
  <c r="D23315" i="4"/>
  <c r="D23307" i="4"/>
  <c r="D23299" i="4"/>
  <c r="D23291" i="4"/>
  <c r="D23283" i="4"/>
  <c r="D23275" i="4"/>
  <c r="D23267" i="4"/>
  <c r="D23259" i="4"/>
  <c r="D23251" i="4"/>
  <c r="D23243" i="4"/>
  <c r="D23235" i="4"/>
  <c r="D23227" i="4"/>
  <c r="D23219" i="4"/>
  <c r="D23211" i="4"/>
  <c r="D23203" i="4"/>
  <c r="D23195" i="4"/>
  <c r="D23187" i="4"/>
  <c r="D23179" i="4"/>
  <c r="D23171" i="4"/>
  <c r="D23163" i="4"/>
  <c r="D23155" i="4"/>
  <c r="D23147" i="4"/>
  <c r="D23139" i="4"/>
  <c r="D23131" i="4"/>
  <c r="B23128" i="4"/>
  <c r="D23124" i="4"/>
  <c r="D23117" i="4"/>
  <c r="B23112" i="4"/>
  <c r="D23108" i="4"/>
  <c r="D23101" i="4"/>
  <c r="B23096" i="4"/>
  <c r="D23092" i="4"/>
  <c r="D23085" i="4"/>
  <c r="B23080" i="4"/>
  <c r="D23076" i="4"/>
  <c r="D23069" i="4"/>
  <c r="B23064" i="4"/>
  <c r="D23060" i="4"/>
  <c r="D23053" i="4"/>
  <c r="B23048" i="4"/>
  <c r="D23044" i="4"/>
  <c r="D23037" i="4"/>
  <c r="B23032" i="4"/>
  <c r="D23028" i="4"/>
  <c r="D23021" i="4"/>
  <c r="B23016" i="4"/>
  <c r="D23012" i="4"/>
  <c r="D23005" i="4"/>
  <c r="B23000" i="4"/>
  <c r="D22996" i="4"/>
  <c r="D22989" i="4"/>
  <c r="B22984" i="4"/>
  <c r="D22980" i="4"/>
  <c r="D22973" i="4"/>
  <c r="B22968" i="4"/>
  <c r="D22964" i="4"/>
  <c r="D22957" i="4"/>
  <c r="B22952" i="4"/>
  <c r="D22948" i="4"/>
  <c r="D22941" i="4"/>
  <c r="B22936" i="4"/>
  <c r="D22932" i="4"/>
  <c r="D22925" i="4"/>
  <c r="B22920" i="4"/>
  <c r="D22916" i="4"/>
  <c r="D22909" i="4"/>
  <c r="B22904" i="4"/>
  <c r="D22900" i="4"/>
  <c r="D22893" i="4"/>
  <c r="B22888" i="4"/>
  <c r="D22884" i="4"/>
  <c r="D22877" i="4"/>
  <c r="D22873" i="4"/>
  <c r="D22871" i="4"/>
  <c r="A22856" i="4"/>
  <c r="D22850" i="4"/>
  <c r="B22848" i="4"/>
  <c r="A22842" i="4"/>
  <c r="B22842" i="4"/>
  <c r="D22836" i="4"/>
  <c r="A22821" i="4"/>
  <c r="D22813" i="4"/>
  <c r="D22809" i="4"/>
  <c r="D22807" i="4"/>
  <c r="A22792" i="4"/>
  <c r="D22786" i="4"/>
  <c r="B22784" i="4"/>
  <c r="A22778" i="4"/>
  <c r="B22778" i="4"/>
  <c r="D22772" i="4"/>
  <c r="A22757" i="4"/>
  <c r="D22749" i="4"/>
  <c r="D22745" i="4"/>
  <c r="D22743" i="4"/>
  <c r="A22728" i="4"/>
  <c r="D22722" i="4"/>
  <c r="B22720" i="4"/>
  <c r="A22714" i="4"/>
  <c r="B22714" i="4"/>
  <c r="D22708" i="4"/>
  <c r="A22693" i="4"/>
  <c r="D22685" i="4"/>
  <c r="D22681" i="4"/>
  <c r="D22679" i="4"/>
  <c r="A22664" i="4"/>
  <c r="D22658" i="4"/>
  <c r="B22656" i="4"/>
  <c r="A22650" i="4"/>
  <c r="B22650" i="4"/>
  <c r="A22640" i="4"/>
  <c r="B22640" i="4"/>
  <c r="D22640" i="4"/>
  <c r="D22626" i="4"/>
  <c r="D22623" i="4"/>
  <c r="D22621" i="4"/>
  <c r="A22602" i="4"/>
  <c r="B22602" i="4"/>
  <c r="A22597" i="4"/>
  <c r="B22597" i="4"/>
  <c r="A22576" i="4"/>
  <c r="B22576" i="4"/>
  <c r="D22576" i="4"/>
  <c r="D22562" i="4"/>
  <c r="D22559" i="4"/>
  <c r="D22557" i="4"/>
  <c r="A22538" i="4"/>
  <c r="B22538" i="4"/>
  <c r="A22533" i="4"/>
  <c r="B22533" i="4"/>
  <c r="A22512" i="4"/>
  <c r="B22512" i="4"/>
  <c r="D22512" i="4"/>
  <c r="D22498" i="4"/>
  <c r="D22495" i="4"/>
  <c r="D22493" i="4"/>
  <c r="A22474" i="4"/>
  <c r="B22474" i="4"/>
  <c r="A22469" i="4"/>
  <c r="B22469" i="4"/>
  <c r="A22448" i="4"/>
  <c r="B22448" i="4"/>
  <c r="D22448" i="4"/>
  <c r="D22421" i="4"/>
  <c r="A22416" i="4"/>
  <c r="B22416" i="4"/>
  <c r="D22416" i="4"/>
  <c r="D22381" i="4"/>
  <c r="A22373" i="4"/>
  <c r="B22373" i="4"/>
  <c r="A22368" i="4"/>
  <c r="B22368" i="4"/>
  <c r="D22368" i="4"/>
  <c r="D22317" i="4"/>
  <c r="A22309" i="4"/>
  <c r="B22309" i="4"/>
  <c r="A22304" i="4"/>
  <c r="B22304" i="4"/>
  <c r="D22304" i="4"/>
  <c r="D22253" i="4"/>
  <c r="A22245" i="4"/>
  <c r="B22245" i="4"/>
  <c r="A22240" i="4"/>
  <c r="B22240" i="4"/>
  <c r="D22240" i="4"/>
  <c r="A22168" i="4"/>
  <c r="B22168" i="4"/>
  <c r="D22168" i="4"/>
  <c r="A22165" i="4"/>
  <c r="B22165" i="4"/>
  <c r="D22157" i="4"/>
  <c r="B22095" i="4"/>
  <c r="A22095" i="4"/>
  <c r="D22091" i="4"/>
  <c r="A22091" i="4"/>
  <c r="B22091" i="4"/>
  <c r="B22085" i="4"/>
  <c r="D22085" i="4"/>
  <c r="A22085" i="4"/>
  <c r="B22063" i="4"/>
  <c r="A22063" i="4"/>
  <c r="D22020" i="4"/>
  <c r="A22004" i="4"/>
  <c r="B22004" i="4"/>
  <c r="A21985" i="4"/>
  <c r="B21985" i="4"/>
  <c r="D21985" i="4"/>
  <c r="A21921" i="4"/>
  <c r="B21921" i="4"/>
  <c r="D21921" i="4"/>
  <c r="A21783" i="4"/>
  <c r="B21783" i="4"/>
  <c r="A21642" i="4"/>
  <c r="B21642" i="4"/>
  <c r="D21642" i="4"/>
  <c r="A21639" i="4"/>
  <c r="B21639" i="4"/>
  <c r="D21639" i="4"/>
  <c r="A21621" i="4"/>
  <c r="B21621" i="4"/>
  <c r="D21616" i="4"/>
  <c r="B21486" i="4"/>
  <c r="D21486" i="4"/>
  <c r="A21486" i="4"/>
  <c r="A21427" i="4"/>
  <c r="B21427" i="4"/>
  <c r="D21299" i="4"/>
  <c r="B20649" i="4"/>
  <c r="A20649" i="4"/>
  <c r="D20649" i="4"/>
  <c r="B23395" i="4"/>
  <c r="B23387" i="4"/>
  <c r="B23379" i="4"/>
  <c r="B23371" i="4"/>
  <c r="B23363" i="4"/>
  <c r="B23355" i="4"/>
  <c r="B23347" i="4"/>
  <c r="B23339" i="4"/>
  <c r="B23331" i="4"/>
  <c r="B23323" i="4"/>
  <c r="B23315" i="4"/>
  <c r="B23307" i="4"/>
  <c r="B23299" i="4"/>
  <c r="B23291" i="4"/>
  <c r="B23283" i="4"/>
  <c r="B23275" i="4"/>
  <c r="B23267" i="4"/>
  <c r="B23259" i="4"/>
  <c r="B23251" i="4"/>
  <c r="B23243" i="4"/>
  <c r="B23235" i="4"/>
  <c r="B23227" i="4"/>
  <c r="B23219" i="4"/>
  <c r="B23211" i="4"/>
  <c r="B23203" i="4"/>
  <c r="B23195" i="4"/>
  <c r="B23187" i="4"/>
  <c r="B23179" i="4"/>
  <c r="B23171" i="4"/>
  <c r="B23163" i="4"/>
  <c r="B23155" i="4"/>
  <c r="B23147" i="4"/>
  <c r="B23139" i="4"/>
  <c r="B23131" i="4"/>
  <c r="B23124" i="4"/>
  <c r="B23108" i="4"/>
  <c r="B23092" i="4"/>
  <c r="B23076" i="4"/>
  <c r="B23060" i="4"/>
  <c r="B23044" i="4"/>
  <c r="B23028" i="4"/>
  <c r="B23012" i="4"/>
  <c r="B22996" i="4"/>
  <c r="B22980" i="4"/>
  <c r="B22964" i="4"/>
  <c r="B22948" i="4"/>
  <c r="B22932" i="4"/>
  <c r="B22916" i="4"/>
  <c r="B22900" i="4"/>
  <c r="B22884" i="4"/>
  <c r="B22873" i="4"/>
  <c r="B22871" i="4"/>
  <c r="B22836" i="4"/>
  <c r="A22826" i="4"/>
  <c r="B22826" i="4"/>
  <c r="B22809" i="4"/>
  <c r="B22807" i="4"/>
  <c r="B22772" i="4"/>
  <c r="A22762" i="4"/>
  <c r="B22762" i="4"/>
  <c r="B22745" i="4"/>
  <c r="B22743" i="4"/>
  <c r="B22708" i="4"/>
  <c r="A22698" i="4"/>
  <c r="B22698" i="4"/>
  <c r="B22681" i="4"/>
  <c r="B22679" i="4"/>
  <c r="B22623" i="4"/>
  <c r="A22618" i="4"/>
  <c r="B22618" i="4"/>
  <c r="A22613" i="4"/>
  <c r="B22613" i="4"/>
  <c r="A22592" i="4"/>
  <c r="B22592" i="4"/>
  <c r="D22592" i="4"/>
  <c r="B22559" i="4"/>
  <c r="A22554" i="4"/>
  <c r="B22554" i="4"/>
  <c r="A22549" i="4"/>
  <c r="B22549" i="4"/>
  <c r="A22528" i="4"/>
  <c r="B22528" i="4"/>
  <c r="D22528" i="4"/>
  <c r="B22495" i="4"/>
  <c r="A22490" i="4"/>
  <c r="B22490" i="4"/>
  <c r="A22485" i="4"/>
  <c r="B22485" i="4"/>
  <c r="A22464" i="4"/>
  <c r="B22464" i="4"/>
  <c r="D22464" i="4"/>
  <c r="A22440" i="4"/>
  <c r="B22440" i="4"/>
  <c r="D22440" i="4"/>
  <c r="A22408" i="4"/>
  <c r="B22408" i="4"/>
  <c r="D22408" i="4"/>
  <c r="A22357" i="4"/>
  <c r="B22357" i="4"/>
  <c r="A22352" i="4"/>
  <c r="B22352" i="4"/>
  <c r="D22352" i="4"/>
  <c r="A22293" i="4"/>
  <c r="B22293" i="4"/>
  <c r="A22288" i="4"/>
  <c r="B22288" i="4"/>
  <c r="D22288" i="4"/>
  <c r="A22229" i="4"/>
  <c r="B22229" i="4"/>
  <c r="A22224" i="4"/>
  <c r="B22224" i="4"/>
  <c r="D22224" i="4"/>
  <c r="A22184" i="4"/>
  <c r="B22184" i="4"/>
  <c r="D22184" i="4"/>
  <c r="A22181" i="4"/>
  <c r="B22181" i="4"/>
  <c r="A22120" i="4"/>
  <c r="B22120" i="4"/>
  <c r="D22120" i="4"/>
  <c r="A22117" i="4"/>
  <c r="B22117" i="4"/>
  <c r="B22087" i="4"/>
  <c r="A22087" i="4"/>
  <c r="D22083" i="4"/>
  <c r="A22083" i="4"/>
  <c r="B22083" i="4"/>
  <c r="B22077" i="4"/>
  <c r="D22077" i="4"/>
  <c r="A22077" i="4"/>
  <c r="B22031" i="4"/>
  <c r="A22031" i="4"/>
  <c r="D22031" i="4"/>
  <c r="A21972" i="4"/>
  <c r="B21972" i="4"/>
  <c r="A21924" i="4"/>
  <c r="B21924" i="4"/>
  <c r="A21770" i="4"/>
  <c r="B21770" i="4"/>
  <c r="D21770" i="4"/>
  <c r="A21767" i="4"/>
  <c r="B21767" i="4"/>
  <c r="D21767" i="4"/>
  <c r="A21749" i="4"/>
  <c r="B21749" i="4"/>
  <c r="B21728" i="4"/>
  <c r="A21728" i="4"/>
  <c r="D21728" i="4"/>
  <c r="D23127" i="4"/>
  <c r="D23111" i="4"/>
  <c r="D23095" i="4"/>
  <c r="D23079" i="4"/>
  <c r="D23063" i="4"/>
  <c r="D23047" i="4"/>
  <c r="D23031" i="4"/>
  <c r="D23015" i="4"/>
  <c r="D22999" i="4"/>
  <c r="D22983" i="4"/>
  <c r="D22967" i="4"/>
  <c r="D22951" i="4"/>
  <c r="D22935" i="4"/>
  <c r="D22919" i="4"/>
  <c r="D22903" i="4"/>
  <c r="D22887" i="4"/>
  <c r="B22863" i="4"/>
  <c r="D22853" i="4"/>
  <c r="D22847" i="4"/>
  <c r="D22826" i="4"/>
  <c r="B22824" i="4"/>
  <c r="A22818" i="4"/>
  <c r="B22818" i="4"/>
  <c r="B22799" i="4"/>
  <c r="D22789" i="4"/>
  <c r="D22783" i="4"/>
  <c r="D22762" i="4"/>
  <c r="B22760" i="4"/>
  <c r="A22754" i="4"/>
  <c r="B22754" i="4"/>
  <c r="D22725" i="4"/>
  <c r="D22719" i="4"/>
  <c r="D22698" i="4"/>
  <c r="B22696" i="4"/>
  <c r="A22690" i="4"/>
  <c r="B22690" i="4"/>
  <c r="D22661" i="4"/>
  <c r="D22655" i="4"/>
  <c r="A22632" i="4"/>
  <c r="B22632" i="4"/>
  <c r="D22632" i="4"/>
  <c r="D22618" i="4"/>
  <c r="D22615" i="4"/>
  <c r="D22613" i="4"/>
  <c r="A22594" i="4"/>
  <c r="B22594" i="4"/>
  <c r="A22589" i="4"/>
  <c r="B22589" i="4"/>
  <c r="A22568" i="4"/>
  <c r="B22568" i="4"/>
  <c r="D22568" i="4"/>
  <c r="D22554" i="4"/>
  <c r="D22551" i="4"/>
  <c r="D22549" i="4"/>
  <c r="A22530" i="4"/>
  <c r="B22530" i="4"/>
  <c r="A22525" i="4"/>
  <c r="B22525" i="4"/>
  <c r="A22504" i="4"/>
  <c r="B22504" i="4"/>
  <c r="D22504" i="4"/>
  <c r="D22490" i="4"/>
  <c r="D22485" i="4"/>
  <c r="A22466" i="4"/>
  <c r="B22466" i="4"/>
  <c r="A22461" i="4"/>
  <c r="B22461" i="4"/>
  <c r="A22437" i="4"/>
  <c r="B22437" i="4"/>
  <c r="A22405" i="4"/>
  <c r="B22405" i="4"/>
  <c r="D22357" i="4"/>
  <c r="A22349" i="4"/>
  <c r="B22349" i="4"/>
  <c r="A22344" i="4"/>
  <c r="B22344" i="4"/>
  <c r="D22344" i="4"/>
  <c r="D22293" i="4"/>
  <c r="A22285" i="4"/>
  <c r="B22285" i="4"/>
  <c r="A22280" i="4"/>
  <c r="B22280" i="4"/>
  <c r="D22280" i="4"/>
  <c r="D22229" i="4"/>
  <c r="A22221" i="4"/>
  <c r="B22221" i="4"/>
  <c r="A22216" i="4"/>
  <c r="B22216" i="4"/>
  <c r="D22216" i="4"/>
  <c r="A22192" i="4"/>
  <c r="B22192" i="4"/>
  <c r="D22192" i="4"/>
  <c r="A22189" i="4"/>
  <c r="B22189" i="4"/>
  <c r="D22181" i="4"/>
  <c r="A22128" i="4"/>
  <c r="B22128" i="4"/>
  <c r="D22128" i="4"/>
  <c r="A22125" i="4"/>
  <c r="B22125" i="4"/>
  <c r="D22117" i="4"/>
  <c r="D22087" i="4"/>
  <c r="B22015" i="4"/>
  <c r="A22015" i="4"/>
  <c r="D22015" i="4"/>
  <c r="D21972" i="4"/>
  <c r="A21956" i="4"/>
  <c r="B21956" i="4"/>
  <c r="A21940" i="4"/>
  <c r="B21940" i="4"/>
  <c r="D21924" i="4"/>
  <c r="A21827" i="4"/>
  <c r="B21827" i="4"/>
  <c r="D21827" i="4"/>
  <c r="A21788" i="4"/>
  <c r="B21788" i="4"/>
  <c r="D21788" i="4"/>
  <c r="D21749" i="4"/>
  <c r="D21580" i="4"/>
  <c r="A21580" i="4"/>
  <c r="B21580" i="4"/>
  <c r="B21526" i="4"/>
  <c r="D21526" i="4"/>
  <c r="A21526" i="4"/>
  <c r="B21270" i="4"/>
  <c r="D21270" i="4"/>
  <c r="A21270" i="4"/>
  <c r="A22874" i="4"/>
  <c r="B22874" i="4"/>
  <c r="A22810" i="4"/>
  <c r="B22810" i="4"/>
  <c r="A22746" i="4"/>
  <c r="B22746" i="4"/>
  <c r="A22682" i="4"/>
  <c r="B22682" i="4"/>
  <c r="A22634" i="4"/>
  <c r="B22634" i="4"/>
  <c r="A22629" i="4"/>
  <c r="B22629" i="4"/>
  <c r="A22608" i="4"/>
  <c r="B22608" i="4"/>
  <c r="D22608" i="4"/>
  <c r="A22570" i="4"/>
  <c r="B22570" i="4"/>
  <c r="A22565" i="4"/>
  <c r="B22565" i="4"/>
  <c r="A22544" i="4"/>
  <c r="B22544" i="4"/>
  <c r="D22544" i="4"/>
  <c r="A22506" i="4"/>
  <c r="B22506" i="4"/>
  <c r="A22501" i="4"/>
  <c r="B22501" i="4"/>
  <c r="A22480" i="4"/>
  <c r="B22480" i="4"/>
  <c r="D22480" i="4"/>
  <c r="A22432" i="4"/>
  <c r="B22432" i="4"/>
  <c r="D22432" i="4"/>
  <c r="A22400" i="4"/>
  <c r="B22400" i="4"/>
  <c r="D22400" i="4"/>
  <c r="A22341" i="4"/>
  <c r="B22341" i="4"/>
  <c r="A22336" i="4"/>
  <c r="B22336" i="4"/>
  <c r="D22336" i="4"/>
  <c r="A22277" i="4"/>
  <c r="B22277" i="4"/>
  <c r="A22272" i="4"/>
  <c r="B22272" i="4"/>
  <c r="D22272" i="4"/>
  <c r="A22213" i="4"/>
  <c r="B22213" i="4"/>
  <c r="A22208" i="4"/>
  <c r="B22208" i="4"/>
  <c r="D22208" i="4"/>
  <c r="A22200" i="4"/>
  <c r="B22200" i="4"/>
  <c r="D22200" i="4"/>
  <c r="A22197" i="4"/>
  <c r="B22197" i="4"/>
  <c r="A22136" i="4"/>
  <c r="B22136" i="4"/>
  <c r="D22136" i="4"/>
  <c r="A22133" i="4"/>
  <c r="B22133" i="4"/>
  <c r="D22107" i="4"/>
  <c r="A22107" i="4"/>
  <c r="B22107" i="4"/>
  <c r="B22101" i="4"/>
  <c r="D22101" i="4"/>
  <c r="A22101" i="4"/>
  <c r="B22079" i="4"/>
  <c r="A22079" i="4"/>
  <c r="D22075" i="4"/>
  <c r="A22075" i="4"/>
  <c r="B22075" i="4"/>
  <c r="B22069" i="4"/>
  <c r="D22069" i="4"/>
  <c r="A22069" i="4"/>
  <c r="A22049" i="4"/>
  <c r="B22049" i="4"/>
  <c r="D22049" i="4"/>
  <c r="B21999" i="4"/>
  <c r="A21999" i="4"/>
  <c r="D21999" i="4"/>
  <c r="B21903" i="4"/>
  <c r="A21903" i="4"/>
  <c r="D21903" i="4"/>
  <c r="B21887" i="4"/>
  <c r="A21887" i="4"/>
  <c r="D21887" i="4"/>
  <c r="B21871" i="4"/>
  <c r="A21871" i="4"/>
  <c r="D21871" i="4"/>
  <c r="B21855" i="4"/>
  <c r="A21855" i="4"/>
  <c r="D21855" i="4"/>
  <c r="B21839" i="4"/>
  <c r="A21839" i="4"/>
  <c r="D21839" i="4"/>
  <c r="A21676" i="4"/>
  <c r="B21676" i="4"/>
  <c r="A21626" i="4"/>
  <c r="B21626" i="4"/>
  <c r="D21626" i="4"/>
  <c r="B21550" i="4"/>
  <c r="D21550" i="4"/>
  <c r="A21550" i="4"/>
  <c r="B21398" i="4"/>
  <c r="D21398" i="4"/>
  <c r="A21398" i="4"/>
  <c r="A21349" i="4"/>
  <c r="B21349" i="4"/>
  <c r="D21349" i="4"/>
  <c r="A21251" i="4"/>
  <c r="B21251" i="4"/>
  <c r="D21251" i="4"/>
  <c r="B20777" i="4"/>
  <c r="A20777" i="4"/>
  <c r="D20777" i="4"/>
  <c r="B20561" i="4"/>
  <c r="D20561" i="4"/>
  <c r="A20561" i="4"/>
  <c r="D20839" i="4"/>
  <c r="A20839" i="4"/>
  <c r="B20839" i="4"/>
  <c r="A20424" i="4"/>
  <c r="B20424" i="4"/>
  <c r="D20424" i="4"/>
  <c r="B22442" i="4"/>
  <c r="B22434" i="4"/>
  <c r="B22426" i="4"/>
  <c r="B22418" i="4"/>
  <c r="B22410" i="4"/>
  <c r="B22402" i="4"/>
  <c r="B22394" i="4"/>
  <c r="B22386" i="4"/>
  <c r="B22378" i="4"/>
  <c r="B22370" i="4"/>
  <c r="B22362" i="4"/>
  <c r="B22354" i="4"/>
  <c r="B22346" i="4"/>
  <c r="B22338" i="4"/>
  <c r="B22330" i="4"/>
  <c r="B22322" i="4"/>
  <c r="B22314" i="4"/>
  <c r="B22306" i="4"/>
  <c r="B22298" i="4"/>
  <c r="B22290" i="4"/>
  <c r="B22282" i="4"/>
  <c r="B22274" i="4"/>
  <c r="B22266" i="4"/>
  <c r="B22258" i="4"/>
  <c r="B22250" i="4"/>
  <c r="B22242" i="4"/>
  <c r="B22234" i="4"/>
  <c r="B22226" i="4"/>
  <c r="B22218" i="4"/>
  <c r="B22210" i="4"/>
  <c r="B22202" i="4"/>
  <c r="A22199" i="4"/>
  <c r="B22194" i="4"/>
  <c r="A22191" i="4"/>
  <c r="B22186" i="4"/>
  <c r="A22183" i="4"/>
  <c r="B22178" i="4"/>
  <c r="A22175" i="4"/>
  <c r="B22170" i="4"/>
  <c r="A22167" i="4"/>
  <c r="B22162" i="4"/>
  <c r="A22159" i="4"/>
  <c r="B22154" i="4"/>
  <c r="A22151" i="4"/>
  <c r="B22146" i="4"/>
  <c r="A22143" i="4"/>
  <c r="B22138" i="4"/>
  <c r="A22135" i="4"/>
  <c r="B22130" i="4"/>
  <c r="A22127" i="4"/>
  <c r="B22122" i="4"/>
  <c r="A22119" i="4"/>
  <c r="B22114" i="4"/>
  <c r="A22111" i="4"/>
  <c r="B22105" i="4"/>
  <c r="B22097" i="4"/>
  <c r="B22089" i="4"/>
  <c r="B22081" i="4"/>
  <c r="B22073" i="4"/>
  <c r="B22065" i="4"/>
  <c r="A22059" i="4"/>
  <c r="A22043" i="4"/>
  <c r="A22027" i="4"/>
  <c r="A22011" i="4"/>
  <c r="A21995" i="4"/>
  <c r="A21979" i="4"/>
  <c r="A21963" i="4"/>
  <c r="A21947" i="4"/>
  <c r="A21931" i="4"/>
  <c r="A21915" i="4"/>
  <c r="D21822" i="4"/>
  <c r="A21822" i="4"/>
  <c r="B21822" i="4"/>
  <c r="A21811" i="4"/>
  <c r="B21811" i="4"/>
  <c r="D21811" i="4"/>
  <c r="A21772" i="4"/>
  <c r="B21772" i="4"/>
  <c r="A21751" i="4"/>
  <c r="B21751" i="4"/>
  <c r="A21738" i="4"/>
  <c r="B21738" i="4"/>
  <c r="D21738" i="4"/>
  <c r="A21717" i="4"/>
  <c r="B21717" i="4"/>
  <c r="B21712" i="4"/>
  <c r="A21712" i="4"/>
  <c r="D21694" i="4"/>
  <c r="A21694" i="4"/>
  <c r="B21694" i="4"/>
  <c r="A21683" i="4"/>
  <c r="B21683" i="4"/>
  <c r="D21683" i="4"/>
  <c r="A21644" i="4"/>
  <c r="B21644" i="4"/>
  <c r="A21623" i="4"/>
  <c r="B21623" i="4"/>
  <c r="B21566" i="4"/>
  <c r="D21566" i="4"/>
  <c r="B21502" i="4"/>
  <c r="D21502" i="4"/>
  <c r="B21438" i="4"/>
  <c r="D21438" i="4"/>
  <c r="A21426" i="4"/>
  <c r="B21426" i="4"/>
  <c r="D21426" i="4"/>
  <c r="A21360" i="4"/>
  <c r="B21360" i="4"/>
  <c r="D21360" i="4"/>
  <c r="A21338" i="4"/>
  <c r="B21338" i="4"/>
  <c r="B21310" i="4"/>
  <c r="D21310" i="4"/>
  <c r="A21298" i="4"/>
  <c r="B21298" i="4"/>
  <c r="D21298" i="4"/>
  <c r="A21254" i="4"/>
  <c r="B21254" i="4"/>
  <c r="D21254" i="4"/>
  <c r="D20743" i="4"/>
  <c r="A20743" i="4"/>
  <c r="B20743" i="4"/>
  <c r="D20679" i="4"/>
  <c r="A20679" i="4"/>
  <c r="B20679" i="4"/>
  <c r="D20615" i="4"/>
  <c r="A20615" i="4"/>
  <c r="B20615" i="4"/>
  <c r="D20543" i="4"/>
  <c r="A20543" i="4"/>
  <c r="B20543" i="4"/>
  <c r="A22058" i="4"/>
  <c r="D22058" i="4"/>
  <c r="A22042" i="4"/>
  <c r="D22042" i="4"/>
  <c r="A22026" i="4"/>
  <c r="D22026" i="4"/>
  <c r="A22010" i="4"/>
  <c r="D22010" i="4"/>
  <c r="A21994" i="4"/>
  <c r="D21994" i="4"/>
  <c r="A21978" i="4"/>
  <c r="D21978" i="4"/>
  <c r="A21962" i="4"/>
  <c r="D21962" i="4"/>
  <c r="A21946" i="4"/>
  <c r="D21946" i="4"/>
  <c r="A21930" i="4"/>
  <c r="D21930" i="4"/>
  <c r="A21914" i="4"/>
  <c r="D21914" i="4"/>
  <c r="A21898" i="4"/>
  <c r="D21898" i="4"/>
  <c r="A21882" i="4"/>
  <c r="D21882" i="4"/>
  <c r="A21866" i="4"/>
  <c r="D21866" i="4"/>
  <c r="A21850" i="4"/>
  <c r="D21850" i="4"/>
  <c r="A21834" i="4"/>
  <c r="D21834" i="4"/>
  <c r="A21829" i="4"/>
  <c r="B21829" i="4"/>
  <c r="B21824" i="4"/>
  <c r="A21824" i="4"/>
  <c r="D21806" i="4"/>
  <c r="A21806" i="4"/>
  <c r="B21806" i="4"/>
  <c r="A21795" i="4"/>
  <c r="B21795" i="4"/>
  <c r="D21795" i="4"/>
  <c r="D21772" i="4"/>
  <c r="A21756" i="4"/>
  <c r="B21756" i="4"/>
  <c r="D21751" i="4"/>
  <c r="A21735" i="4"/>
  <c r="B21735" i="4"/>
  <c r="A21722" i="4"/>
  <c r="B21722" i="4"/>
  <c r="D21722" i="4"/>
  <c r="D21717" i="4"/>
  <c r="D21712" i="4"/>
  <c r="A21701" i="4"/>
  <c r="B21701" i="4"/>
  <c r="B21696" i="4"/>
  <c r="A21696" i="4"/>
  <c r="D21678" i="4"/>
  <c r="A21678" i="4"/>
  <c r="B21678" i="4"/>
  <c r="A21667" i="4"/>
  <c r="B21667" i="4"/>
  <c r="D21667" i="4"/>
  <c r="D21644" i="4"/>
  <c r="A21628" i="4"/>
  <c r="B21628" i="4"/>
  <c r="D21623" i="4"/>
  <c r="B21606" i="4"/>
  <c r="D21606" i="4"/>
  <c r="D21568" i="4"/>
  <c r="B21542" i="4"/>
  <c r="D21542" i="4"/>
  <c r="B21478" i="4"/>
  <c r="D21478" i="4"/>
  <c r="B21422" i="4"/>
  <c r="D21422" i="4"/>
  <c r="A21422" i="4"/>
  <c r="A21411" i="4"/>
  <c r="B21411" i="4"/>
  <c r="D21411" i="4"/>
  <c r="A21400" i="4"/>
  <c r="B21400" i="4"/>
  <c r="A21387" i="4"/>
  <c r="B21387" i="4"/>
  <c r="D21338" i="4"/>
  <c r="A21312" i="4"/>
  <c r="B21312" i="4"/>
  <c r="A21310" i="4"/>
  <c r="B21294" i="4"/>
  <c r="D21294" i="4"/>
  <c r="A21294" i="4"/>
  <c r="A21283" i="4"/>
  <c r="B21283" i="4"/>
  <c r="D21283" i="4"/>
  <c r="A21272" i="4"/>
  <c r="B21272" i="4"/>
  <c r="A21253" i="4"/>
  <c r="B21253" i="4"/>
  <c r="D21253" i="4"/>
  <c r="A20752" i="4"/>
  <c r="B20752" i="4"/>
  <c r="D20752" i="4"/>
  <c r="A20688" i="4"/>
  <c r="B20688" i="4"/>
  <c r="D20688" i="4"/>
  <c r="A20624" i="4"/>
  <c r="B20624" i="4"/>
  <c r="D20624" i="4"/>
  <c r="B20589" i="4"/>
  <c r="A20589" i="4"/>
  <c r="D20589" i="4"/>
  <c r="B20377" i="4"/>
  <c r="D20377" i="4"/>
  <c r="A20377" i="4"/>
  <c r="A22060" i="4"/>
  <c r="B22060" i="4"/>
  <c r="A22044" i="4"/>
  <c r="B22044" i="4"/>
  <c r="A22028" i="4"/>
  <c r="B22028" i="4"/>
  <c r="A22012" i="4"/>
  <c r="B22012" i="4"/>
  <c r="A21996" i="4"/>
  <c r="B21996" i="4"/>
  <c r="A21980" i="4"/>
  <c r="B21980" i="4"/>
  <c r="A21964" i="4"/>
  <c r="B21964" i="4"/>
  <c r="A21948" i="4"/>
  <c r="B21948" i="4"/>
  <c r="A21932" i="4"/>
  <c r="B21932" i="4"/>
  <c r="A21916" i="4"/>
  <c r="B21916" i="4"/>
  <c r="A21900" i="4"/>
  <c r="B21900" i="4"/>
  <c r="A21884" i="4"/>
  <c r="B21884" i="4"/>
  <c r="A21868" i="4"/>
  <c r="B21868" i="4"/>
  <c r="A21852" i="4"/>
  <c r="B21852" i="4"/>
  <c r="A21836" i="4"/>
  <c r="B21836" i="4"/>
  <c r="A21813" i="4"/>
  <c r="B21813" i="4"/>
  <c r="B21808" i="4"/>
  <c r="A21808" i="4"/>
  <c r="D21790" i="4"/>
  <c r="A21790" i="4"/>
  <c r="B21790" i="4"/>
  <c r="A21779" i="4"/>
  <c r="B21779" i="4"/>
  <c r="D21779" i="4"/>
  <c r="A21740" i="4"/>
  <c r="B21740" i="4"/>
  <c r="A21719" i="4"/>
  <c r="B21719" i="4"/>
  <c r="A21706" i="4"/>
  <c r="B21706" i="4"/>
  <c r="D21706" i="4"/>
  <c r="A21685" i="4"/>
  <c r="B21685" i="4"/>
  <c r="B21680" i="4"/>
  <c r="A21680" i="4"/>
  <c r="D21662" i="4"/>
  <c r="A21662" i="4"/>
  <c r="B21662" i="4"/>
  <c r="A21651" i="4"/>
  <c r="B21651" i="4"/>
  <c r="D21651" i="4"/>
  <c r="B21582" i="4"/>
  <c r="D21582" i="4"/>
  <c r="B21518" i="4"/>
  <c r="D21518" i="4"/>
  <c r="B21454" i="4"/>
  <c r="D21454" i="4"/>
  <c r="A21389" i="4"/>
  <c r="B21389" i="4"/>
  <c r="A21363" i="4"/>
  <c r="B21363" i="4"/>
  <c r="A21309" i="4"/>
  <c r="B21309" i="4"/>
  <c r="D21309" i="4"/>
  <c r="A21256" i="4"/>
  <c r="B21256" i="4"/>
  <c r="A21230" i="4"/>
  <c r="B21230" i="4"/>
  <c r="D21230" i="4"/>
  <c r="B20841" i="4"/>
  <c r="A20841" i="4"/>
  <c r="D20841" i="4"/>
  <c r="D20791" i="4"/>
  <c r="A20791" i="4"/>
  <c r="B20791" i="4"/>
  <c r="D20727" i="4"/>
  <c r="A20727" i="4"/>
  <c r="B20727" i="4"/>
  <c r="D20663" i="4"/>
  <c r="A20663" i="4"/>
  <c r="B20663" i="4"/>
  <c r="D22201" i="4"/>
  <c r="D22193" i="4"/>
  <c r="D22185" i="4"/>
  <c r="D22177" i="4"/>
  <c r="D22169" i="4"/>
  <c r="D22161" i="4"/>
  <c r="D22153" i="4"/>
  <c r="D22145" i="4"/>
  <c r="D22137" i="4"/>
  <c r="D22129" i="4"/>
  <c r="D22121" i="4"/>
  <c r="D22113" i="4"/>
  <c r="D22108" i="4"/>
  <c r="D22106" i="4"/>
  <c r="D22100" i="4"/>
  <c r="D22098" i="4"/>
  <c r="D22092" i="4"/>
  <c r="D22090" i="4"/>
  <c r="D22084" i="4"/>
  <c r="D22082" i="4"/>
  <c r="D22076" i="4"/>
  <c r="D22074" i="4"/>
  <c r="D22068" i="4"/>
  <c r="D22066" i="4"/>
  <c r="D22060" i="4"/>
  <c r="D22044" i="4"/>
  <c r="D22028" i="4"/>
  <c r="D22012" i="4"/>
  <c r="D21996" i="4"/>
  <c r="D21980" i="4"/>
  <c r="D21964" i="4"/>
  <c r="B21955" i="4"/>
  <c r="D21948" i="4"/>
  <c r="B21939" i="4"/>
  <c r="D21932" i="4"/>
  <c r="B21923" i="4"/>
  <c r="D21916" i="4"/>
  <c r="B21907" i="4"/>
  <c r="D21900" i="4"/>
  <c r="B21891" i="4"/>
  <c r="D21884" i="4"/>
  <c r="B21875" i="4"/>
  <c r="D21868" i="4"/>
  <c r="B21859" i="4"/>
  <c r="D21852" i="4"/>
  <c r="B21843" i="4"/>
  <c r="D21836" i="4"/>
  <c r="A21831" i="4"/>
  <c r="B21831" i="4"/>
  <c r="A21818" i="4"/>
  <c r="B21818" i="4"/>
  <c r="D21818" i="4"/>
  <c r="D21813" i="4"/>
  <c r="D21808" i="4"/>
  <c r="A21797" i="4"/>
  <c r="B21797" i="4"/>
  <c r="B21792" i="4"/>
  <c r="A21792" i="4"/>
  <c r="D21774" i="4"/>
  <c r="A21774" i="4"/>
  <c r="B21774" i="4"/>
  <c r="A21763" i="4"/>
  <c r="B21763" i="4"/>
  <c r="D21763" i="4"/>
  <c r="D21740" i="4"/>
  <c r="A21724" i="4"/>
  <c r="B21724" i="4"/>
  <c r="D21719" i="4"/>
  <c r="A21703" i="4"/>
  <c r="B21703" i="4"/>
  <c r="A21690" i="4"/>
  <c r="B21690" i="4"/>
  <c r="D21690" i="4"/>
  <c r="D21685" i="4"/>
  <c r="D21680" i="4"/>
  <c r="A21669" i="4"/>
  <c r="B21669" i="4"/>
  <c r="B21664" i="4"/>
  <c r="A21664" i="4"/>
  <c r="D21646" i="4"/>
  <c r="A21646" i="4"/>
  <c r="B21646" i="4"/>
  <c r="A21635" i="4"/>
  <c r="B21635" i="4"/>
  <c r="D21635" i="4"/>
  <c r="A21596" i="4"/>
  <c r="D21584" i="4"/>
  <c r="A21568" i="4"/>
  <c r="B21558" i="4"/>
  <c r="D21558" i="4"/>
  <c r="B21494" i="4"/>
  <c r="D21494" i="4"/>
  <c r="A21413" i="4"/>
  <c r="B21413" i="4"/>
  <c r="D21389" i="4"/>
  <c r="D21363" i="4"/>
  <c r="B21334" i="4"/>
  <c r="D21334" i="4"/>
  <c r="A21314" i="4"/>
  <c r="B21314" i="4"/>
  <c r="A21285" i="4"/>
  <c r="B21285" i="4"/>
  <c r="D21256" i="4"/>
  <c r="B20825" i="4"/>
  <c r="A20825" i="4"/>
  <c r="D20825" i="4"/>
  <c r="B20601" i="4"/>
  <c r="A20601" i="4"/>
  <c r="D20601" i="4"/>
  <c r="B20585" i="4"/>
  <c r="D20585" i="4"/>
  <c r="A20585" i="4"/>
  <c r="A20488" i="4"/>
  <c r="B20488" i="4"/>
  <c r="D20488" i="4"/>
  <c r="B20441" i="4"/>
  <c r="D20441" i="4"/>
  <c r="A20441" i="4"/>
  <c r="A20227" i="4"/>
  <c r="B20227" i="4"/>
  <c r="D20227" i="4"/>
  <c r="A20163" i="4"/>
  <c r="B20163" i="4"/>
  <c r="D20163" i="4"/>
  <c r="B22106" i="4"/>
  <c r="B22098" i="4"/>
  <c r="B22090" i="4"/>
  <c r="B22082" i="4"/>
  <c r="B22074" i="4"/>
  <c r="B22066" i="4"/>
  <c r="A21815" i="4"/>
  <c r="B21815" i="4"/>
  <c r="A21802" i="4"/>
  <c r="B21802" i="4"/>
  <c r="D21802" i="4"/>
  <c r="A21781" i="4"/>
  <c r="B21781" i="4"/>
  <c r="B21776" i="4"/>
  <c r="A21776" i="4"/>
  <c r="D21758" i="4"/>
  <c r="A21758" i="4"/>
  <c r="B21758" i="4"/>
  <c r="A21747" i="4"/>
  <c r="B21747" i="4"/>
  <c r="D21747" i="4"/>
  <c r="A21708" i="4"/>
  <c r="B21708" i="4"/>
  <c r="A21687" i="4"/>
  <c r="B21687" i="4"/>
  <c r="A21674" i="4"/>
  <c r="B21674" i="4"/>
  <c r="D21674" i="4"/>
  <c r="A21653" i="4"/>
  <c r="B21653" i="4"/>
  <c r="B21648" i="4"/>
  <c r="A21648" i="4"/>
  <c r="D21630" i="4"/>
  <c r="A21630" i="4"/>
  <c r="B21630" i="4"/>
  <c r="A21619" i="4"/>
  <c r="B21619" i="4"/>
  <c r="D21619" i="4"/>
  <c r="B21612" i="4"/>
  <c r="B21598" i="4"/>
  <c r="D21598" i="4"/>
  <c r="A21582" i="4"/>
  <c r="B21534" i="4"/>
  <c r="D21534" i="4"/>
  <c r="A21518" i="4"/>
  <c r="B21470" i="4"/>
  <c r="D21470" i="4"/>
  <c r="A21454" i="4"/>
  <c r="A21424" i="4"/>
  <c r="B21424" i="4"/>
  <c r="D21424" i="4"/>
  <c r="A21402" i="4"/>
  <c r="B21402" i="4"/>
  <c r="B21374" i="4"/>
  <c r="D21374" i="4"/>
  <c r="A21362" i="4"/>
  <c r="B21362" i="4"/>
  <c r="D21362" i="4"/>
  <c r="A21296" i="4"/>
  <c r="B21296" i="4"/>
  <c r="D21296" i="4"/>
  <c r="A21274" i="4"/>
  <c r="B21274" i="4"/>
  <c r="A21235" i="4"/>
  <c r="B21235" i="4"/>
  <c r="B20281" i="4"/>
  <c r="D20281" i="4"/>
  <c r="A20281" i="4"/>
  <c r="B22108" i="4"/>
  <c r="B22100" i="4"/>
  <c r="B22092" i="4"/>
  <c r="B22084" i="4"/>
  <c r="B22076" i="4"/>
  <c r="B22068" i="4"/>
  <c r="A22050" i="4"/>
  <c r="D22050" i="4"/>
  <c r="A22034" i="4"/>
  <c r="D22034" i="4"/>
  <c r="A22018" i="4"/>
  <c r="D22018" i="4"/>
  <c r="A22002" i="4"/>
  <c r="D22002" i="4"/>
  <c r="A21986" i="4"/>
  <c r="D21986" i="4"/>
  <c r="A21970" i="4"/>
  <c r="D21970" i="4"/>
  <c r="A21954" i="4"/>
  <c r="D21954" i="4"/>
  <c r="A21938" i="4"/>
  <c r="D21938" i="4"/>
  <c r="A21927" i="4"/>
  <c r="A21922" i="4"/>
  <c r="D21922" i="4"/>
  <c r="A21911" i="4"/>
  <c r="A21906" i="4"/>
  <c r="D21906" i="4"/>
  <c r="A21895" i="4"/>
  <c r="A21890" i="4"/>
  <c r="D21890" i="4"/>
  <c r="A21879" i="4"/>
  <c r="A21874" i="4"/>
  <c r="D21874" i="4"/>
  <c r="A21863" i="4"/>
  <c r="A21858" i="4"/>
  <c r="D21858" i="4"/>
  <c r="A21847" i="4"/>
  <c r="A21842" i="4"/>
  <c r="D21842" i="4"/>
  <c r="A21820" i="4"/>
  <c r="B21820" i="4"/>
  <c r="D21815" i="4"/>
  <c r="A21799" i="4"/>
  <c r="B21799" i="4"/>
  <c r="A21786" i="4"/>
  <c r="B21786" i="4"/>
  <c r="D21786" i="4"/>
  <c r="D21781" i="4"/>
  <c r="D21776" i="4"/>
  <c r="A21765" i="4"/>
  <c r="B21765" i="4"/>
  <c r="B21760" i="4"/>
  <c r="A21760" i="4"/>
  <c r="D21742" i="4"/>
  <c r="A21742" i="4"/>
  <c r="B21742" i="4"/>
  <c r="A21731" i="4"/>
  <c r="B21731" i="4"/>
  <c r="D21731" i="4"/>
  <c r="D21708" i="4"/>
  <c r="A21692" i="4"/>
  <c r="B21692" i="4"/>
  <c r="D21687" i="4"/>
  <c r="A21671" i="4"/>
  <c r="B21671" i="4"/>
  <c r="A21658" i="4"/>
  <c r="B21658" i="4"/>
  <c r="D21658" i="4"/>
  <c r="D21653" i="4"/>
  <c r="D21648" i="4"/>
  <c r="A21637" i="4"/>
  <c r="B21637" i="4"/>
  <c r="B21632" i="4"/>
  <c r="A21632" i="4"/>
  <c r="A21612" i="4"/>
  <c r="D21600" i="4"/>
  <c r="B21588" i="4"/>
  <c r="A21584" i="4"/>
  <c r="B21574" i="4"/>
  <c r="D21574" i="4"/>
  <c r="A21558" i="4"/>
  <c r="B21510" i="4"/>
  <c r="D21510" i="4"/>
  <c r="A21494" i="4"/>
  <c r="B21446" i="4"/>
  <c r="D21446" i="4"/>
  <c r="D21402" i="4"/>
  <c r="A21376" i="4"/>
  <c r="B21376" i="4"/>
  <c r="A21374" i="4"/>
  <c r="B21358" i="4"/>
  <c r="D21358" i="4"/>
  <c r="A21358" i="4"/>
  <c r="A21347" i="4"/>
  <c r="B21347" i="4"/>
  <c r="D21347" i="4"/>
  <c r="A21336" i="4"/>
  <c r="B21336" i="4"/>
  <c r="A21323" i="4"/>
  <c r="B21323" i="4"/>
  <c r="D21274" i="4"/>
  <c r="A21237" i="4"/>
  <c r="B21237" i="4"/>
  <c r="D21235" i="4"/>
  <c r="A21232" i="4"/>
  <c r="B21232" i="4"/>
  <c r="D21232" i="4"/>
  <c r="A20805" i="4"/>
  <c r="B20805" i="4"/>
  <c r="D20805" i="4"/>
  <c r="B20793" i="4"/>
  <c r="A20793" i="4"/>
  <c r="D20793" i="4"/>
  <c r="A20768" i="4"/>
  <c r="B20768" i="4"/>
  <c r="D20768" i="4"/>
  <c r="B20729" i="4"/>
  <c r="A20729" i="4"/>
  <c r="D20729" i="4"/>
  <c r="A20704" i="4"/>
  <c r="B20704" i="4"/>
  <c r="D20704" i="4"/>
  <c r="B20665" i="4"/>
  <c r="A20665" i="4"/>
  <c r="D20665" i="4"/>
  <c r="A20640" i="4"/>
  <c r="B20640" i="4"/>
  <c r="D20640" i="4"/>
  <c r="A20360" i="4"/>
  <c r="B20360" i="4"/>
  <c r="D20360" i="4"/>
  <c r="A20830" i="4"/>
  <c r="B20830" i="4"/>
  <c r="D20830" i="4"/>
  <c r="A20816" i="4"/>
  <c r="B20816" i="4"/>
  <c r="A20782" i="4"/>
  <c r="B20782" i="4"/>
  <c r="D20782" i="4"/>
  <c r="A20757" i="4"/>
  <c r="B20757" i="4"/>
  <c r="D20757" i="4"/>
  <c r="A20718" i="4"/>
  <c r="B20718" i="4"/>
  <c r="D20718" i="4"/>
  <c r="A20693" i="4"/>
  <c r="B20693" i="4"/>
  <c r="D20693" i="4"/>
  <c r="A20654" i="4"/>
  <c r="B20654" i="4"/>
  <c r="D20654" i="4"/>
  <c r="A20629" i="4"/>
  <c r="B20629" i="4"/>
  <c r="D20629" i="4"/>
  <c r="A20606" i="4"/>
  <c r="B20606" i="4"/>
  <c r="D20606" i="4"/>
  <c r="D20595" i="4"/>
  <c r="A20595" i="4"/>
  <c r="B20595" i="4"/>
  <c r="B20501" i="4"/>
  <c r="A20501" i="4"/>
  <c r="D20501" i="4"/>
  <c r="B20469" i="4"/>
  <c r="A20469" i="4"/>
  <c r="D20469" i="4"/>
  <c r="B20353" i="4"/>
  <c r="D20353" i="4"/>
  <c r="A20353" i="4"/>
  <c r="A20195" i="4"/>
  <c r="B20195" i="4"/>
  <c r="D20195" i="4"/>
  <c r="A19961" i="4"/>
  <c r="B19961" i="4"/>
  <c r="D19961" i="4"/>
  <c r="A19635" i="4"/>
  <c r="B19635" i="4"/>
  <c r="D19635" i="4"/>
  <c r="A19571" i="4"/>
  <c r="B19571" i="4"/>
  <c r="D19571" i="4"/>
  <c r="A19507" i="4"/>
  <c r="B19507" i="4"/>
  <c r="D19507" i="4"/>
  <c r="A21435" i="4"/>
  <c r="B21435" i="4"/>
  <c r="A21384" i="4"/>
  <c r="B21384" i="4"/>
  <c r="B21382" i="4"/>
  <c r="D21382" i="4"/>
  <c r="A21371" i="4"/>
  <c r="B21371" i="4"/>
  <c r="A21320" i="4"/>
  <c r="B21320" i="4"/>
  <c r="B21318" i="4"/>
  <c r="D21318" i="4"/>
  <c r="A21307" i="4"/>
  <c r="B21307" i="4"/>
  <c r="A21227" i="4"/>
  <c r="B21227" i="4"/>
  <c r="A20846" i="4"/>
  <c r="B20846" i="4"/>
  <c r="D20846" i="4"/>
  <c r="A20821" i="4"/>
  <c r="B20821" i="4"/>
  <c r="D20821" i="4"/>
  <c r="D20807" i="4"/>
  <c r="A20807" i="4"/>
  <c r="B20807" i="4"/>
  <c r="A20798" i="4"/>
  <c r="B20798" i="4"/>
  <c r="D20798" i="4"/>
  <c r="A20773" i="4"/>
  <c r="B20773" i="4"/>
  <c r="D20773" i="4"/>
  <c r="A20734" i="4"/>
  <c r="B20734" i="4"/>
  <c r="D20734" i="4"/>
  <c r="A20709" i="4"/>
  <c r="B20709" i="4"/>
  <c r="D20709" i="4"/>
  <c r="A20670" i="4"/>
  <c r="B20670" i="4"/>
  <c r="D20670" i="4"/>
  <c r="A20645" i="4"/>
  <c r="B20645" i="4"/>
  <c r="D20645" i="4"/>
  <c r="B20597" i="4"/>
  <c r="A20597" i="4"/>
  <c r="B20563" i="4"/>
  <c r="D20563" i="4"/>
  <c r="A20563" i="4"/>
  <c r="B20497" i="4"/>
  <c r="D20497" i="4"/>
  <c r="A20497" i="4"/>
  <c r="A20131" i="4"/>
  <c r="B20131" i="4"/>
  <c r="D20131" i="4"/>
  <c r="D22053" i="4"/>
  <c r="D22045" i="4"/>
  <c r="D22037" i="4"/>
  <c r="D22029" i="4"/>
  <c r="D22021" i="4"/>
  <c r="D22013" i="4"/>
  <c r="D22005" i="4"/>
  <c r="D21997" i="4"/>
  <c r="D21989" i="4"/>
  <c r="D21981" i="4"/>
  <c r="D21973" i="4"/>
  <c r="D21965" i="4"/>
  <c r="D21957" i="4"/>
  <c r="D21949" i="4"/>
  <c r="D21941" i="4"/>
  <c r="D21933" i="4"/>
  <c r="D21925" i="4"/>
  <c r="D21917" i="4"/>
  <c r="D21909" i="4"/>
  <c r="D21901" i="4"/>
  <c r="D21893" i="4"/>
  <c r="D21885" i="4"/>
  <c r="D21877" i="4"/>
  <c r="D21869" i="4"/>
  <c r="D21861" i="4"/>
  <c r="D21853" i="4"/>
  <c r="D21845" i="4"/>
  <c r="D21837" i="4"/>
  <c r="D21613" i="4"/>
  <c r="D21611" i="4"/>
  <c r="D21605" i="4"/>
  <c r="D21603" i="4"/>
  <c r="D21597" i="4"/>
  <c r="D21595" i="4"/>
  <c r="D21589" i="4"/>
  <c r="D21587" i="4"/>
  <c r="D21581" i="4"/>
  <c r="D21579" i="4"/>
  <c r="D21573" i="4"/>
  <c r="D21571" i="4"/>
  <c r="D21565" i="4"/>
  <c r="D21563" i="4"/>
  <c r="D21557" i="4"/>
  <c r="D21555" i="4"/>
  <c r="D21549" i="4"/>
  <c r="D21547" i="4"/>
  <c r="D21541" i="4"/>
  <c r="D21539" i="4"/>
  <c r="D21533" i="4"/>
  <c r="D21531" i="4"/>
  <c r="D21525" i="4"/>
  <c r="D21523" i="4"/>
  <c r="D21517" i="4"/>
  <c r="D21515" i="4"/>
  <c r="D21509" i="4"/>
  <c r="D21507" i="4"/>
  <c r="D21501" i="4"/>
  <c r="D21499" i="4"/>
  <c r="D21493" i="4"/>
  <c r="D21491" i="4"/>
  <c r="D21485" i="4"/>
  <c r="D21483" i="4"/>
  <c r="D21477" i="4"/>
  <c r="D21475" i="4"/>
  <c r="D21469" i="4"/>
  <c r="D21467" i="4"/>
  <c r="D21461" i="4"/>
  <c r="D21459" i="4"/>
  <c r="D21453" i="4"/>
  <c r="D21451" i="4"/>
  <c r="D21445" i="4"/>
  <c r="D21443" i="4"/>
  <c r="D21437" i="4"/>
  <c r="D21435" i="4"/>
  <c r="A21408" i="4"/>
  <c r="B21408" i="4"/>
  <c r="B21406" i="4"/>
  <c r="D21406" i="4"/>
  <c r="D21397" i="4"/>
  <c r="A21395" i="4"/>
  <c r="B21395" i="4"/>
  <c r="D21386" i="4"/>
  <c r="D21384" i="4"/>
  <c r="A21382" i="4"/>
  <c r="D21371" i="4"/>
  <c r="A21344" i="4"/>
  <c r="B21344" i="4"/>
  <c r="B21342" i="4"/>
  <c r="D21342" i="4"/>
  <c r="D21333" i="4"/>
  <c r="A21331" i="4"/>
  <c r="B21331" i="4"/>
  <c r="D21322" i="4"/>
  <c r="D21320" i="4"/>
  <c r="A21318" i="4"/>
  <c r="D21307" i="4"/>
  <c r="A21280" i="4"/>
  <c r="B21280" i="4"/>
  <c r="B21278" i="4"/>
  <c r="D21278" i="4"/>
  <c r="D21269" i="4"/>
  <c r="A21267" i="4"/>
  <c r="B21267" i="4"/>
  <c r="A21248" i="4"/>
  <c r="B21248" i="4"/>
  <c r="A21246" i="4"/>
  <c r="B21246" i="4"/>
  <c r="D21246" i="4"/>
  <c r="D21229" i="4"/>
  <c r="D21227" i="4"/>
  <c r="A20832" i="4"/>
  <c r="B20832" i="4"/>
  <c r="A20784" i="4"/>
  <c r="B20784" i="4"/>
  <c r="D20759" i="4"/>
  <c r="A20759" i="4"/>
  <c r="B20759" i="4"/>
  <c r="B20745" i="4"/>
  <c r="A20745" i="4"/>
  <c r="A20720" i="4"/>
  <c r="B20720" i="4"/>
  <c r="D20695" i="4"/>
  <c r="A20695" i="4"/>
  <c r="B20695" i="4"/>
  <c r="B20681" i="4"/>
  <c r="A20681" i="4"/>
  <c r="A20656" i="4"/>
  <c r="B20656" i="4"/>
  <c r="D20631" i="4"/>
  <c r="A20631" i="4"/>
  <c r="B20631" i="4"/>
  <c r="B20617" i="4"/>
  <c r="A20617" i="4"/>
  <c r="A20608" i="4"/>
  <c r="B20608" i="4"/>
  <c r="D20591" i="4"/>
  <c r="A20591" i="4"/>
  <c r="B20591" i="4"/>
  <c r="A20576" i="4"/>
  <c r="B20576" i="4"/>
  <c r="D20576" i="4"/>
  <c r="A20403" i="4"/>
  <c r="B20403" i="4"/>
  <c r="D20403" i="4"/>
  <c r="B20289" i="4"/>
  <c r="D20289" i="4"/>
  <c r="A20289" i="4"/>
  <c r="B20273" i="4"/>
  <c r="D20273" i="4"/>
  <c r="A20273" i="4"/>
  <c r="A20099" i="4"/>
  <c r="B20099" i="4"/>
  <c r="D20099" i="4"/>
  <c r="A20058" i="4"/>
  <c r="B20058" i="4"/>
  <c r="D20058" i="4"/>
  <c r="A20017" i="4"/>
  <c r="B20017" i="4"/>
  <c r="D20017" i="4"/>
  <c r="A21432" i="4"/>
  <c r="B21432" i="4"/>
  <c r="B21430" i="4"/>
  <c r="D21430" i="4"/>
  <c r="A21419" i="4"/>
  <c r="B21419" i="4"/>
  <c r="A21368" i="4"/>
  <c r="B21368" i="4"/>
  <c r="B21366" i="4"/>
  <c r="D21366" i="4"/>
  <c r="A21355" i="4"/>
  <c r="B21355" i="4"/>
  <c r="A21304" i="4"/>
  <c r="B21304" i="4"/>
  <c r="B21302" i="4"/>
  <c r="D21302" i="4"/>
  <c r="A21291" i="4"/>
  <c r="B21291" i="4"/>
  <c r="A21243" i="4"/>
  <c r="B21243" i="4"/>
  <c r="A21224" i="4"/>
  <c r="B21224" i="4"/>
  <c r="A21222" i="4"/>
  <c r="B21222" i="4"/>
  <c r="D21222" i="4"/>
  <c r="A20837" i="4"/>
  <c r="B20837" i="4"/>
  <c r="D20837" i="4"/>
  <c r="D20832" i="4"/>
  <c r="B20809" i="4"/>
  <c r="A20809" i="4"/>
  <c r="A20789" i="4"/>
  <c r="B20789" i="4"/>
  <c r="D20789" i="4"/>
  <c r="D20784" i="4"/>
  <c r="A20750" i="4"/>
  <c r="B20750" i="4"/>
  <c r="D20750" i="4"/>
  <c r="D20745" i="4"/>
  <c r="A20725" i="4"/>
  <c r="B20725" i="4"/>
  <c r="D20725" i="4"/>
  <c r="D20720" i="4"/>
  <c r="A20686" i="4"/>
  <c r="B20686" i="4"/>
  <c r="D20686" i="4"/>
  <c r="D20681" i="4"/>
  <c r="A20661" i="4"/>
  <c r="B20661" i="4"/>
  <c r="D20661" i="4"/>
  <c r="D20656" i="4"/>
  <c r="A20622" i="4"/>
  <c r="B20622" i="4"/>
  <c r="D20622" i="4"/>
  <c r="D20617" i="4"/>
  <c r="D20608" i="4"/>
  <c r="B20587" i="4"/>
  <c r="D20587" i="4"/>
  <c r="A20587" i="4"/>
  <c r="A20307" i="4"/>
  <c r="B20307" i="4"/>
  <c r="D20307" i="4"/>
  <c r="D19939" i="4"/>
  <c r="A19939" i="4"/>
  <c r="B19939" i="4"/>
  <c r="A19873" i="4"/>
  <c r="B19873" i="4"/>
  <c r="D19873" i="4"/>
  <c r="D21821" i="4"/>
  <c r="D21805" i="4"/>
  <c r="D21789" i="4"/>
  <c r="D21773" i="4"/>
  <c r="D21757" i="4"/>
  <c r="D21741" i="4"/>
  <c r="D21725" i="4"/>
  <c r="D21709" i="4"/>
  <c r="D21693" i="4"/>
  <c r="D21677" i="4"/>
  <c r="D21661" i="4"/>
  <c r="D21645" i="4"/>
  <c r="D21629" i="4"/>
  <c r="B21613" i="4"/>
  <c r="B21605" i="4"/>
  <c r="B21597" i="4"/>
  <c r="B21589" i="4"/>
  <c r="B21581" i="4"/>
  <c r="B21573" i="4"/>
  <c r="B21565" i="4"/>
  <c r="B21557" i="4"/>
  <c r="B21549" i="4"/>
  <c r="B21541" i="4"/>
  <c r="B21533" i="4"/>
  <c r="B21525" i="4"/>
  <c r="B21517" i="4"/>
  <c r="B21509" i="4"/>
  <c r="B21501" i="4"/>
  <c r="B21493" i="4"/>
  <c r="B21485" i="4"/>
  <c r="B21477" i="4"/>
  <c r="B21469" i="4"/>
  <c r="B21461" i="4"/>
  <c r="B21453" i="4"/>
  <c r="B21445" i="4"/>
  <c r="B21437" i="4"/>
  <c r="D21432" i="4"/>
  <c r="A21430" i="4"/>
  <c r="D21419" i="4"/>
  <c r="B21397" i="4"/>
  <c r="A21392" i="4"/>
  <c r="B21392" i="4"/>
  <c r="B21390" i="4"/>
  <c r="D21390" i="4"/>
  <c r="D21381" i="4"/>
  <c r="A21379" i="4"/>
  <c r="B21379" i="4"/>
  <c r="D21368" i="4"/>
  <c r="A21366" i="4"/>
  <c r="D21355" i="4"/>
  <c r="B21333" i="4"/>
  <c r="A21328" i="4"/>
  <c r="B21328" i="4"/>
  <c r="B21326" i="4"/>
  <c r="D21326" i="4"/>
  <c r="D21317" i="4"/>
  <c r="A21315" i="4"/>
  <c r="B21315" i="4"/>
  <c r="D21304" i="4"/>
  <c r="A21302" i="4"/>
  <c r="D21291" i="4"/>
  <c r="B21269" i="4"/>
  <c r="A21264" i="4"/>
  <c r="B21264" i="4"/>
  <c r="A21262" i="4"/>
  <c r="B21262" i="4"/>
  <c r="D21262" i="4"/>
  <c r="D21245" i="4"/>
  <c r="D21243" i="4"/>
  <c r="B21229" i="4"/>
  <c r="D21224" i="4"/>
  <c r="A21219" i="4"/>
  <c r="B21219" i="4"/>
  <c r="D21219" i="4"/>
  <c r="A21211" i="4"/>
  <c r="B21211" i="4"/>
  <c r="D21211" i="4"/>
  <c r="A21203" i="4"/>
  <c r="B21203" i="4"/>
  <c r="D21203" i="4"/>
  <c r="A21195" i="4"/>
  <c r="B21195" i="4"/>
  <c r="D21195" i="4"/>
  <c r="A21187" i="4"/>
  <c r="B21187" i="4"/>
  <c r="D21187" i="4"/>
  <c r="A21179" i="4"/>
  <c r="B21179" i="4"/>
  <c r="D21179" i="4"/>
  <c r="A21171" i="4"/>
  <c r="B21171" i="4"/>
  <c r="D21171" i="4"/>
  <c r="A21163" i="4"/>
  <c r="B21163" i="4"/>
  <c r="D21163" i="4"/>
  <c r="A21160" i="4"/>
  <c r="B21160" i="4"/>
  <c r="A21155" i="4"/>
  <c r="B21155" i="4"/>
  <c r="D21155" i="4"/>
  <c r="A21152" i="4"/>
  <c r="B21152" i="4"/>
  <c r="A21147" i="4"/>
  <c r="B21147" i="4"/>
  <c r="D21147" i="4"/>
  <c r="A21144" i="4"/>
  <c r="B21144" i="4"/>
  <c r="A21139" i="4"/>
  <c r="B21139" i="4"/>
  <c r="D21139" i="4"/>
  <c r="A21136" i="4"/>
  <c r="B21136" i="4"/>
  <c r="A21131" i="4"/>
  <c r="B21131" i="4"/>
  <c r="D21131" i="4"/>
  <c r="A21128" i="4"/>
  <c r="B21128" i="4"/>
  <c r="A21123" i="4"/>
  <c r="B21123" i="4"/>
  <c r="D21123" i="4"/>
  <c r="A21120" i="4"/>
  <c r="B21120" i="4"/>
  <c r="A21115" i="4"/>
  <c r="B21115" i="4"/>
  <c r="D21115" i="4"/>
  <c r="A21112" i="4"/>
  <c r="B21112" i="4"/>
  <c r="A21107" i="4"/>
  <c r="B21107" i="4"/>
  <c r="D21107" i="4"/>
  <c r="A21104" i="4"/>
  <c r="B21104" i="4"/>
  <c r="A21099" i="4"/>
  <c r="B21099" i="4"/>
  <c r="D21099" i="4"/>
  <c r="A21096" i="4"/>
  <c r="B21096" i="4"/>
  <c r="A21091" i="4"/>
  <c r="B21091" i="4"/>
  <c r="D21091" i="4"/>
  <c r="A21088" i="4"/>
  <c r="B21088" i="4"/>
  <c r="A21083" i="4"/>
  <c r="B21083" i="4"/>
  <c r="D21083" i="4"/>
  <c r="A21080" i="4"/>
  <c r="B21080" i="4"/>
  <c r="A21075" i="4"/>
  <c r="B21075" i="4"/>
  <c r="D21075" i="4"/>
  <c r="A21072" i="4"/>
  <c r="B21072" i="4"/>
  <c r="A21067" i="4"/>
  <c r="B21067" i="4"/>
  <c r="D21067" i="4"/>
  <c r="A21064" i="4"/>
  <c r="B21064" i="4"/>
  <c r="A21059" i="4"/>
  <c r="B21059" i="4"/>
  <c r="D21059" i="4"/>
  <c r="A21056" i="4"/>
  <c r="B21056" i="4"/>
  <c r="A21051" i="4"/>
  <c r="B21051" i="4"/>
  <c r="D21051" i="4"/>
  <c r="A21048" i="4"/>
  <c r="B21048" i="4"/>
  <c r="A21043" i="4"/>
  <c r="B21043" i="4"/>
  <c r="D21043" i="4"/>
  <c r="A21040" i="4"/>
  <c r="B21040" i="4"/>
  <c r="A21035" i="4"/>
  <c r="B21035" i="4"/>
  <c r="D21035" i="4"/>
  <c r="A21032" i="4"/>
  <c r="B21032" i="4"/>
  <c r="A21027" i="4"/>
  <c r="B21027" i="4"/>
  <c r="D21027" i="4"/>
  <c r="A21024" i="4"/>
  <c r="B21024" i="4"/>
  <c r="A21019" i="4"/>
  <c r="B21019" i="4"/>
  <c r="D21019" i="4"/>
  <c r="A21016" i="4"/>
  <c r="B21016" i="4"/>
  <c r="A21011" i="4"/>
  <c r="B21011" i="4"/>
  <c r="D21011" i="4"/>
  <c r="A21008" i="4"/>
  <c r="B21008" i="4"/>
  <c r="A21003" i="4"/>
  <c r="B21003" i="4"/>
  <c r="D21003" i="4"/>
  <c r="A21000" i="4"/>
  <c r="B21000" i="4"/>
  <c r="A20995" i="4"/>
  <c r="B20995" i="4"/>
  <c r="D20995" i="4"/>
  <c r="A20992" i="4"/>
  <c r="B20992" i="4"/>
  <c r="A20987" i="4"/>
  <c r="B20987" i="4"/>
  <c r="D20987" i="4"/>
  <c r="A20984" i="4"/>
  <c r="B20984" i="4"/>
  <c r="A20979" i="4"/>
  <c r="B20979" i="4"/>
  <c r="D20979" i="4"/>
  <c r="A20976" i="4"/>
  <c r="B20976" i="4"/>
  <c r="A20971" i="4"/>
  <c r="B20971" i="4"/>
  <c r="D20971" i="4"/>
  <c r="A20968" i="4"/>
  <c r="B20968" i="4"/>
  <c r="A20963" i="4"/>
  <c r="B20963" i="4"/>
  <c r="D20963" i="4"/>
  <c r="A20960" i="4"/>
  <c r="B20960" i="4"/>
  <c r="A20955" i="4"/>
  <c r="B20955" i="4"/>
  <c r="D20955" i="4"/>
  <c r="A20952" i="4"/>
  <c r="B20952" i="4"/>
  <c r="A20947" i="4"/>
  <c r="B20947" i="4"/>
  <c r="D20947" i="4"/>
  <c r="A20944" i="4"/>
  <c r="B20944" i="4"/>
  <c r="A20939" i="4"/>
  <c r="B20939" i="4"/>
  <c r="D20939" i="4"/>
  <c r="A20936" i="4"/>
  <c r="B20936" i="4"/>
  <c r="A20931" i="4"/>
  <c r="B20931" i="4"/>
  <c r="D20931" i="4"/>
  <c r="A20928" i="4"/>
  <c r="B20928" i="4"/>
  <c r="A20923" i="4"/>
  <c r="B20923" i="4"/>
  <c r="D20923" i="4"/>
  <c r="A20920" i="4"/>
  <c r="B20920" i="4"/>
  <c r="A20915" i="4"/>
  <c r="B20915" i="4"/>
  <c r="D20915" i="4"/>
  <c r="A20912" i="4"/>
  <c r="B20912" i="4"/>
  <c r="A20907" i="4"/>
  <c r="B20907" i="4"/>
  <c r="D20907" i="4"/>
  <c r="A20904" i="4"/>
  <c r="B20904" i="4"/>
  <c r="A20899" i="4"/>
  <c r="B20899" i="4"/>
  <c r="D20899" i="4"/>
  <c r="A20896" i="4"/>
  <c r="B20896" i="4"/>
  <c r="A20891" i="4"/>
  <c r="B20891" i="4"/>
  <c r="D20891" i="4"/>
  <c r="A20888" i="4"/>
  <c r="B20888" i="4"/>
  <c r="A20883" i="4"/>
  <c r="B20883" i="4"/>
  <c r="D20883" i="4"/>
  <c r="A20880" i="4"/>
  <c r="B20880" i="4"/>
  <c r="A20875" i="4"/>
  <c r="B20875" i="4"/>
  <c r="D20875" i="4"/>
  <c r="A20872" i="4"/>
  <c r="B20872" i="4"/>
  <c r="A20867" i="4"/>
  <c r="B20867" i="4"/>
  <c r="D20867" i="4"/>
  <c r="A20864" i="4"/>
  <c r="B20864" i="4"/>
  <c r="A20859" i="4"/>
  <c r="B20859" i="4"/>
  <c r="D20859" i="4"/>
  <c r="A20856" i="4"/>
  <c r="B20856" i="4"/>
  <c r="A20851" i="4"/>
  <c r="B20851" i="4"/>
  <c r="D20851" i="4"/>
  <c r="A20848" i="4"/>
  <c r="B20848" i="4"/>
  <c r="D20823" i="4"/>
  <c r="A20823" i="4"/>
  <c r="B20823" i="4"/>
  <c r="A20814" i="4"/>
  <c r="B20814" i="4"/>
  <c r="D20814" i="4"/>
  <c r="A20800" i="4"/>
  <c r="B20800" i="4"/>
  <c r="D20775" i="4"/>
  <c r="A20775" i="4"/>
  <c r="B20775" i="4"/>
  <c r="B20761" i="4"/>
  <c r="A20761" i="4"/>
  <c r="A20736" i="4"/>
  <c r="B20736" i="4"/>
  <c r="D20711" i="4"/>
  <c r="A20711" i="4"/>
  <c r="B20711" i="4"/>
  <c r="B20697" i="4"/>
  <c r="A20697" i="4"/>
  <c r="A20672" i="4"/>
  <c r="B20672" i="4"/>
  <c r="D20647" i="4"/>
  <c r="A20647" i="4"/>
  <c r="B20647" i="4"/>
  <c r="B20633" i="4"/>
  <c r="A20633" i="4"/>
  <c r="A20613" i="4"/>
  <c r="B20613" i="4"/>
  <c r="D20613" i="4"/>
  <c r="D20599" i="4"/>
  <c r="A20599" i="4"/>
  <c r="B20599" i="4"/>
  <c r="B20565" i="4"/>
  <c r="A20565" i="4"/>
  <c r="D20565" i="4"/>
  <c r="B20499" i="4"/>
  <c r="D20499" i="4"/>
  <c r="A20499" i="4"/>
  <c r="A20467" i="4"/>
  <c r="B20467" i="4"/>
  <c r="D20467" i="4"/>
  <c r="A19841" i="4"/>
  <c r="B19841" i="4"/>
  <c r="D19841" i="4"/>
  <c r="A21416" i="4"/>
  <c r="B21416" i="4"/>
  <c r="B21414" i="4"/>
  <c r="D21414" i="4"/>
  <c r="A21403" i="4"/>
  <c r="B21403" i="4"/>
  <c r="A21352" i="4"/>
  <c r="B21352" i="4"/>
  <c r="B21350" i="4"/>
  <c r="D21350" i="4"/>
  <c r="A21339" i="4"/>
  <c r="B21339" i="4"/>
  <c r="A21288" i="4"/>
  <c r="B21288" i="4"/>
  <c r="B21286" i="4"/>
  <c r="D21286" i="4"/>
  <c r="A21275" i="4"/>
  <c r="B21275" i="4"/>
  <c r="A21259" i="4"/>
  <c r="B21259" i="4"/>
  <c r="A21240" i="4"/>
  <c r="B21240" i="4"/>
  <c r="A21238" i="4"/>
  <c r="B21238" i="4"/>
  <c r="D21238" i="4"/>
  <c r="A21216" i="4"/>
  <c r="B21216" i="4"/>
  <c r="A21213" i="4"/>
  <c r="B21213" i="4"/>
  <c r="A21208" i="4"/>
  <c r="B21208" i="4"/>
  <c r="A21205" i="4"/>
  <c r="B21205" i="4"/>
  <c r="A21200" i="4"/>
  <c r="B21200" i="4"/>
  <c r="A21197" i="4"/>
  <c r="B21197" i="4"/>
  <c r="A21192" i="4"/>
  <c r="B21192" i="4"/>
  <c r="A21189" i="4"/>
  <c r="B21189" i="4"/>
  <c r="A21184" i="4"/>
  <c r="B21184" i="4"/>
  <c r="A21181" i="4"/>
  <c r="B21181" i="4"/>
  <c r="A21176" i="4"/>
  <c r="B21176" i="4"/>
  <c r="A21173" i="4"/>
  <c r="B21173" i="4"/>
  <c r="A21168" i="4"/>
  <c r="B21168" i="4"/>
  <c r="A21165" i="4"/>
  <c r="B21165" i="4"/>
  <c r="A21157" i="4"/>
  <c r="B21157" i="4"/>
  <c r="A21149" i="4"/>
  <c r="B21149" i="4"/>
  <c r="A21141" i="4"/>
  <c r="B21141" i="4"/>
  <c r="A21133" i="4"/>
  <c r="B21133" i="4"/>
  <c r="A21125" i="4"/>
  <c r="B21125" i="4"/>
  <c r="A21117" i="4"/>
  <c r="B21117" i="4"/>
  <c r="A21109" i="4"/>
  <c r="B21109" i="4"/>
  <c r="A21101" i="4"/>
  <c r="B21101" i="4"/>
  <c r="A21093" i="4"/>
  <c r="B21093" i="4"/>
  <c r="A21085" i="4"/>
  <c r="B21085" i="4"/>
  <c r="A21077" i="4"/>
  <c r="B21077" i="4"/>
  <c r="A21069" i="4"/>
  <c r="B21069" i="4"/>
  <c r="A21061" i="4"/>
  <c r="B21061" i="4"/>
  <c r="A21053" i="4"/>
  <c r="B21053" i="4"/>
  <c r="A21045" i="4"/>
  <c r="B21045" i="4"/>
  <c r="A21037" i="4"/>
  <c r="B21037" i="4"/>
  <c r="A21029" i="4"/>
  <c r="B21029" i="4"/>
  <c r="A21021" i="4"/>
  <c r="B21021" i="4"/>
  <c r="A21013" i="4"/>
  <c r="B21013" i="4"/>
  <c r="A21005" i="4"/>
  <c r="B21005" i="4"/>
  <c r="A20997" i="4"/>
  <c r="B20997" i="4"/>
  <c r="A20989" i="4"/>
  <c r="B20989" i="4"/>
  <c r="A20981" i="4"/>
  <c r="B20981" i="4"/>
  <c r="A20973" i="4"/>
  <c r="B20973" i="4"/>
  <c r="A20965" i="4"/>
  <c r="B20965" i="4"/>
  <c r="A20957" i="4"/>
  <c r="B20957" i="4"/>
  <c r="A20949" i="4"/>
  <c r="B20949" i="4"/>
  <c r="A20941" i="4"/>
  <c r="B20941" i="4"/>
  <c r="A20933" i="4"/>
  <c r="B20933" i="4"/>
  <c r="A20925" i="4"/>
  <c r="B20925" i="4"/>
  <c r="A20917" i="4"/>
  <c r="B20917" i="4"/>
  <c r="A20909" i="4"/>
  <c r="B20909" i="4"/>
  <c r="A20901" i="4"/>
  <c r="B20901" i="4"/>
  <c r="A20893" i="4"/>
  <c r="B20893" i="4"/>
  <c r="A20885" i="4"/>
  <c r="B20885" i="4"/>
  <c r="A20877" i="4"/>
  <c r="B20877" i="4"/>
  <c r="A20869" i="4"/>
  <c r="B20869" i="4"/>
  <c r="A20861" i="4"/>
  <c r="B20861" i="4"/>
  <c r="A20853" i="4"/>
  <c r="B20853" i="4"/>
  <c r="A20766" i="4"/>
  <c r="B20766" i="4"/>
  <c r="D20766" i="4"/>
  <c r="A20741" i="4"/>
  <c r="B20741" i="4"/>
  <c r="D20741" i="4"/>
  <c r="A20702" i="4"/>
  <c r="B20702" i="4"/>
  <c r="D20702" i="4"/>
  <c r="A20677" i="4"/>
  <c r="B20677" i="4"/>
  <c r="D20677" i="4"/>
  <c r="A20638" i="4"/>
  <c r="B20638" i="4"/>
  <c r="D20638" i="4"/>
  <c r="B20593" i="4"/>
  <c r="A20593" i="4"/>
  <c r="D20593" i="4"/>
  <c r="A20552" i="4"/>
  <c r="B20552" i="4"/>
  <c r="D20552" i="4"/>
  <c r="B20405" i="4"/>
  <c r="A20405" i="4"/>
  <c r="D20405" i="4"/>
  <c r="A20259" i="4"/>
  <c r="B20259" i="4"/>
  <c r="D20259" i="4"/>
  <c r="A19809" i="4"/>
  <c r="B19809" i="4"/>
  <c r="D19809" i="4"/>
  <c r="B20523" i="4"/>
  <c r="D20523" i="4"/>
  <c r="B20521" i="4"/>
  <c r="D20521" i="4"/>
  <c r="B20481" i="4"/>
  <c r="D20481" i="4"/>
  <c r="A20443" i="4"/>
  <c r="B20443" i="4"/>
  <c r="D20443" i="4"/>
  <c r="B20417" i="4"/>
  <c r="D20417" i="4"/>
  <c r="A20379" i="4"/>
  <c r="B20379" i="4"/>
  <c r="D20379" i="4"/>
  <c r="B20345" i="4"/>
  <c r="D20345" i="4"/>
  <c r="B20309" i="4"/>
  <c r="D20309" i="4"/>
  <c r="A20299" i="4"/>
  <c r="B20299" i="4"/>
  <c r="D20299" i="4"/>
  <c r="A20253" i="4"/>
  <c r="B20253" i="4"/>
  <c r="D20253" i="4"/>
  <c r="A20221" i="4"/>
  <c r="B20221" i="4"/>
  <c r="D20221" i="4"/>
  <c r="A20189" i="4"/>
  <c r="B20189" i="4"/>
  <c r="D20189" i="4"/>
  <c r="A20157" i="4"/>
  <c r="B20157" i="4"/>
  <c r="D20157" i="4"/>
  <c r="A20125" i="4"/>
  <c r="B20125" i="4"/>
  <c r="D20125" i="4"/>
  <c r="A20093" i="4"/>
  <c r="B20093" i="4"/>
  <c r="D20093" i="4"/>
  <c r="D20067" i="4"/>
  <c r="A20067" i="4"/>
  <c r="A20042" i="4"/>
  <c r="B20042" i="4"/>
  <c r="D20042" i="4"/>
  <c r="B19981" i="4"/>
  <c r="A19981" i="4"/>
  <c r="D19981" i="4"/>
  <c r="D19896" i="4"/>
  <c r="A19896" i="4"/>
  <c r="B19896" i="4"/>
  <c r="A19579" i="4"/>
  <c r="B19579" i="4"/>
  <c r="D19579" i="4"/>
  <c r="A19515" i="4"/>
  <c r="B19515" i="4"/>
  <c r="D19515" i="4"/>
  <c r="A19388" i="4"/>
  <c r="B19388" i="4"/>
  <c r="D19388" i="4"/>
  <c r="B20547" i="4"/>
  <c r="D20547" i="4"/>
  <c r="B20545" i="4"/>
  <c r="D20545" i="4"/>
  <c r="D20525" i="4"/>
  <c r="D20512" i="4"/>
  <c r="A20483" i="4"/>
  <c r="B20483" i="4"/>
  <c r="D20483" i="4"/>
  <c r="A20481" i="4"/>
  <c r="D20464" i="4"/>
  <c r="B20457" i="4"/>
  <c r="D20457" i="4"/>
  <c r="D20445" i="4"/>
  <c r="A20419" i="4"/>
  <c r="B20419" i="4"/>
  <c r="D20419" i="4"/>
  <c r="A20417" i="4"/>
  <c r="D20400" i="4"/>
  <c r="B20393" i="4"/>
  <c r="D20393" i="4"/>
  <c r="D20381" i="4"/>
  <c r="A20355" i="4"/>
  <c r="B20355" i="4"/>
  <c r="D20355" i="4"/>
  <c r="A20345" i="4"/>
  <c r="B20337" i="4"/>
  <c r="D20337" i="4"/>
  <c r="B20301" i="4"/>
  <c r="D20301" i="4"/>
  <c r="A20291" i="4"/>
  <c r="B20291" i="4"/>
  <c r="D20291" i="4"/>
  <c r="A20283" i="4"/>
  <c r="B20283" i="4"/>
  <c r="D20283" i="4"/>
  <c r="A20275" i="4"/>
  <c r="B20275" i="4"/>
  <c r="D20275" i="4"/>
  <c r="A20267" i="4"/>
  <c r="B20267" i="4"/>
  <c r="D20267" i="4"/>
  <c r="A20235" i="4"/>
  <c r="B20235" i="4"/>
  <c r="D20235" i="4"/>
  <c r="A20203" i="4"/>
  <c r="B20203" i="4"/>
  <c r="D20203" i="4"/>
  <c r="A20171" i="4"/>
  <c r="B20171" i="4"/>
  <c r="D20171" i="4"/>
  <c r="A20139" i="4"/>
  <c r="B20139" i="4"/>
  <c r="D20139" i="4"/>
  <c r="A20107" i="4"/>
  <c r="B20107" i="4"/>
  <c r="D20107" i="4"/>
  <c r="A20075" i="4"/>
  <c r="B20075" i="4"/>
  <c r="D20075" i="4"/>
  <c r="B20067" i="4"/>
  <c r="A20026" i="4"/>
  <c r="B20026" i="4"/>
  <c r="D20026" i="4"/>
  <c r="B19977" i="4"/>
  <c r="A19977" i="4"/>
  <c r="D19977" i="4"/>
  <c r="D19931" i="4"/>
  <c r="A19931" i="4"/>
  <c r="A19849" i="4"/>
  <c r="B19849" i="4"/>
  <c r="D19849" i="4"/>
  <c r="A19817" i="4"/>
  <c r="B19817" i="4"/>
  <c r="D19817" i="4"/>
  <c r="A19785" i="4"/>
  <c r="B19785" i="4"/>
  <c r="D19785" i="4"/>
  <c r="A19587" i="4"/>
  <c r="B19587" i="4"/>
  <c r="D19587" i="4"/>
  <c r="A19523" i="4"/>
  <c r="B19523" i="4"/>
  <c r="D19523" i="4"/>
  <c r="A19171" i="4"/>
  <c r="D19171" i="4"/>
  <c r="B19171" i="4"/>
  <c r="D21214" i="4"/>
  <c r="D21206" i="4"/>
  <c r="D21198" i="4"/>
  <c r="D21190" i="4"/>
  <c r="D21182" i="4"/>
  <c r="D21174" i="4"/>
  <c r="D21166" i="4"/>
  <c r="D21158" i="4"/>
  <c r="D21150" i="4"/>
  <c r="D21142" i="4"/>
  <c r="D21134" i="4"/>
  <c r="D21126" i="4"/>
  <c r="D21118" i="4"/>
  <c r="D21110" i="4"/>
  <c r="D21102" i="4"/>
  <c r="D21094" i="4"/>
  <c r="D21086" i="4"/>
  <c r="D21078" i="4"/>
  <c r="D21070" i="4"/>
  <c r="D21062" i="4"/>
  <c r="D21054" i="4"/>
  <c r="D21046" i="4"/>
  <c r="D21038" i="4"/>
  <c r="D21030" i="4"/>
  <c r="D21022" i="4"/>
  <c r="D21014" i="4"/>
  <c r="D21006" i="4"/>
  <c r="D20998" i="4"/>
  <c r="D20990" i="4"/>
  <c r="D20982" i="4"/>
  <c r="D20974" i="4"/>
  <c r="D20966" i="4"/>
  <c r="D20958" i="4"/>
  <c r="D20950" i="4"/>
  <c r="D20942" i="4"/>
  <c r="D20934" i="4"/>
  <c r="D20926" i="4"/>
  <c r="D20918" i="4"/>
  <c r="D20910" i="4"/>
  <c r="D20902" i="4"/>
  <c r="D20894" i="4"/>
  <c r="D20886" i="4"/>
  <c r="D20878" i="4"/>
  <c r="D20870" i="4"/>
  <c r="D20862" i="4"/>
  <c r="D20854" i="4"/>
  <c r="D20844" i="4"/>
  <c r="D20835" i="4"/>
  <c r="D20828" i="4"/>
  <c r="D20819" i="4"/>
  <c r="D20812" i="4"/>
  <c r="D20803" i="4"/>
  <c r="D20796" i="4"/>
  <c r="D20787" i="4"/>
  <c r="D20780" i="4"/>
  <c r="D20771" i="4"/>
  <c r="D20764" i="4"/>
  <c r="D20755" i="4"/>
  <c r="D20748" i="4"/>
  <c r="D20739" i="4"/>
  <c r="D20732" i="4"/>
  <c r="D20723" i="4"/>
  <c r="D20716" i="4"/>
  <c r="D20707" i="4"/>
  <c r="D20700" i="4"/>
  <c r="D20691" i="4"/>
  <c r="D20684" i="4"/>
  <c r="D20675" i="4"/>
  <c r="D20668" i="4"/>
  <c r="D20659" i="4"/>
  <c r="D20652" i="4"/>
  <c r="D20643" i="4"/>
  <c r="D20636" i="4"/>
  <c r="D20627" i="4"/>
  <c r="D20620" i="4"/>
  <c r="D20611" i="4"/>
  <c r="D20604" i="4"/>
  <c r="B20571" i="4"/>
  <c r="D20571" i="4"/>
  <c r="B20569" i="4"/>
  <c r="D20569" i="4"/>
  <c r="B20567" i="4"/>
  <c r="D20549" i="4"/>
  <c r="D20536" i="4"/>
  <c r="A20523" i="4"/>
  <c r="A20521" i="4"/>
  <c r="B20512" i="4"/>
  <c r="B20507" i="4"/>
  <c r="D20507" i="4"/>
  <c r="B20505" i="4"/>
  <c r="D20505" i="4"/>
  <c r="B20503" i="4"/>
  <c r="D20485" i="4"/>
  <c r="B20464" i="4"/>
  <c r="A20459" i="4"/>
  <c r="B20459" i="4"/>
  <c r="D20459" i="4"/>
  <c r="A20457" i="4"/>
  <c r="D20440" i="4"/>
  <c r="B20433" i="4"/>
  <c r="D20433" i="4"/>
  <c r="D20421" i="4"/>
  <c r="B20400" i="4"/>
  <c r="A20395" i="4"/>
  <c r="B20395" i="4"/>
  <c r="D20395" i="4"/>
  <c r="A20393" i="4"/>
  <c r="D20376" i="4"/>
  <c r="B20369" i="4"/>
  <c r="D20369" i="4"/>
  <c r="D20357" i="4"/>
  <c r="A20347" i="4"/>
  <c r="B20347" i="4"/>
  <c r="D20347" i="4"/>
  <c r="A20337" i="4"/>
  <c r="B20329" i="4"/>
  <c r="D20329" i="4"/>
  <c r="A20309" i="4"/>
  <c r="B20293" i="4"/>
  <c r="D20293" i="4"/>
  <c r="A20261" i="4"/>
  <c r="B20261" i="4"/>
  <c r="D20261" i="4"/>
  <c r="A20229" i="4"/>
  <c r="B20229" i="4"/>
  <c r="D20229" i="4"/>
  <c r="A20197" i="4"/>
  <c r="B20197" i="4"/>
  <c r="D20197" i="4"/>
  <c r="A20165" i="4"/>
  <c r="B20165" i="4"/>
  <c r="D20165" i="4"/>
  <c r="A20133" i="4"/>
  <c r="B20133" i="4"/>
  <c r="D20133" i="4"/>
  <c r="A20101" i="4"/>
  <c r="B20101" i="4"/>
  <c r="D20101" i="4"/>
  <c r="D20051" i="4"/>
  <c r="A20051" i="4"/>
  <c r="A20010" i="4"/>
  <c r="B20010" i="4"/>
  <c r="D20010" i="4"/>
  <c r="A20001" i="4"/>
  <c r="B20001" i="4"/>
  <c r="D20001" i="4"/>
  <c r="D19963" i="4"/>
  <c r="A19963" i="4"/>
  <c r="B19931" i="4"/>
  <c r="A19595" i="4"/>
  <c r="B19595" i="4"/>
  <c r="D19595" i="4"/>
  <c r="A19531" i="4"/>
  <c r="B19531" i="4"/>
  <c r="D19531" i="4"/>
  <c r="B20844" i="4"/>
  <c r="B20828" i="4"/>
  <c r="B20812" i="4"/>
  <c r="B20796" i="4"/>
  <c r="B20780" i="4"/>
  <c r="B20764" i="4"/>
  <c r="B20748" i="4"/>
  <c r="B20732" i="4"/>
  <c r="B20716" i="4"/>
  <c r="B20700" i="4"/>
  <c r="B20684" i="4"/>
  <c r="B20668" i="4"/>
  <c r="B20652" i="4"/>
  <c r="B20636" i="4"/>
  <c r="B20620" i="4"/>
  <c r="B20604" i="4"/>
  <c r="D20573" i="4"/>
  <c r="A20567" i="4"/>
  <c r="D20560" i="4"/>
  <c r="A20547" i="4"/>
  <c r="A20545" i="4"/>
  <c r="B20536" i="4"/>
  <c r="B20531" i="4"/>
  <c r="D20531" i="4"/>
  <c r="B20529" i="4"/>
  <c r="D20529" i="4"/>
  <c r="B20527" i="4"/>
  <c r="A20525" i="4"/>
  <c r="D20509" i="4"/>
  <c r="A20503" i="4"/>
  <c r="D20496" i="4"/>
  <c r="D20480" i="4"/>
  <c r="B20473" i="4"/>
  <c r="D20473" i="4"/>
  <c r="D20461" i="4"/>
  <c r="A20445" i="4"/>
  <c r="B20440" i="4"/>
  <c r="A20435" i="4"/>
  <c r="B20435" i="4"/>
  <c r="D20435" i="4"/>
  <c r="A20433" i="4"/>
  <c r="D20416" i="4"/>
  <c r="B20409" i="4"/>
  <c r="D20409" i="4"/>
  <c r="D20397" i="4"/>
  <c r="A20381" i="4"/>
  <c r="B20376" i="4"/>
  <c r="A20371" i="4"/>
  <c r="B20371" i="4"/>
  <c r="D20371" i="4"/>
  <c r="A20369" i="4"/>
  <c r="B20349" i="4"/>
  <c r="D20349" i="4"/>
  <c r="A20339" i="4"/>
  <c r="B20339" i="4"/>
  <c r="D20339" i="4"/>
  <c r="A20329" i="4"/>
  <c r="B20321" i="4"/>
  <c r="D20321" i="4"/>
  <c r="A20301" i="4"/>
  <c r="B20285" i="4"/>
  <c r="D20285" i="4"/>
  <c r="B20277" i="4"/>
  <c r="D20277" i="4"/>
  <c r="B20269" i="4"/>
  <c r="D20269" i="4"/>
  <c r="A20243" i="4"/>
  <c r="B20243" i="4"/>
  <c r="D20243" i="4"/>
  <c r="A20211" i="4"/>
  <c r="B20211" i="4"/>
  <c r="D20211" i="4"/>
  <c r="A20179" i="4"/>
  <c r="B20179" i="4"/>
  <c r="D20179" i="4"/>
  <c r="A20147" i="4"/>
  <c r="B20147" i="4"/>
  <c r="D20147" i="4"/>
  <c r="A20115" i="4"/>
  <c r="B20115" i="4"/>
  <c r="D20115" i="4"/>
  <c r="A20083" i="4"/>
  <c r="B20083" i="4"/>
  <c r="D20083" i="4"/>
  <c r="A20065" i="4"/>
  <c r="B20065" i="4"/>
  <c r="D20065" i="4"/>
  <c r="B20051" i="4"/>
  <c r="D20035" i="4"/>
  <c r="A20035" i="4"/>
  <c r="B19963" i="4"/>
  <c r="A19889" i="4"/>
  <c r="B19889" i="4"/>
  <c r="D19889" i="4"/>
  <c r="A19825" i="4"/>
  <c r="B19825" i="4"/>
  <c r="D19825" i="4"/>
  <c r="A19793" i="4"/>
  <c r="B19793" i="4"/>
  <c r="D19793" i="4"/>
  <c r="A19603" i="4"/>
  <c r="B19603" i="4"/>
  <c r="D19603" i="4"/>
  <c r="A19539" i="4"/>
  <c r="B19539" i="4"/>
  <c r="D19539" i="4"/>
  <c r="A19297" i="4"/>
  <c r="B19297" i="4"/>
  <c r="D19297" i="4"/>
  <c r="B21214" i="4"/>
  <c r="B21206" i="4"/>
  <c r="B21198" i="4"/>
  <c r="B21190" i="4"/>
  <c r="B21182" i="4"/>
  <c r="B21174" i="4"/>
  <c r="B21166" i="4"/>
  <c r="B20819" i="4"/>
  <c r="B20803" i="4"/>
  <c r="B20611" i="4"/>
  <c r="D20584" i="4"/>
  <c r="A20571" i="4"/>
  <c r="A20569" i="4"/>
  <c r="B20560" i="4"/>
  <c r="B20555" i="4"/>
  <c r="D20555" i="4"/>
  <c r="B20553" i="4"/>
  <c r="D20553" i="4"/>
  <c r="B20551" i="4"/>
  <c r="A20549" i="4"/>
  <c r="D20533" i="4"/>
  <c r="A20527" i="4"/>
  <c r="D20520" i="4"/>
  <c r="A20507" i="4"/>
  <c r="A20505" i="4"/>
  <c r="B20496" i="4"/>
  <c r="B20491" i="4"/>
  <c r="D20491" i="4"/>
  <c r="B20489" i="4"/>
  <c r="D20489" i="4"/>
  <c r="A20485" i="4"/>
  <c r="B20480" i="4"/>
  <c r="A20475" i="4"/>
  <c r="B20475" i="4"/>
  <c r="D20475" i="4"/>
  <c r="A20473" i="4"/>
  <c r="D20456" i="4"/>
  <c r="B20449" i="4"/>
  <c r="D20449" i="4"/>
  <c r="A20421" i="4"/>
  <c r="B20416" i="4"/>
  <c r="A20411" i="4"/>
  <c r="B20411" i="4"/>
  <c r="D20411" i="4"/>
  <c r="A20409" i="4"/>
  <c r="B20385" i="4"/>
  <c r="D20385" i="4"/>
  <c r="A20357" i="4"/>
  <c r="B20341" i="4"/>
  <c r="D20341" i="4"/>
  <c r="A20331" i="4"/>
  <c r="B20331" i="4"/>
  <c r="D20331" i="4"/>
  <c r="B20313" i="4"/>
  <c r="D20313" i="4"/>
  <c r="A20293" i="4"/>
  <c r="A20237" i="4"/>
  <c r="B20237" i="4"/>
  <c r="D20237" i="4"/>
  <c r="A20205" i="4"/>
  <c r="B20205" i="4"/>
  <c r="D20205" i="4"/>
  <c r="A20173" i="4"/>
  <c r="B20173" i="4"/>
  <c r="D20173" i="4"/>
  <c r="A20141" i="4"/>
  <c r="B20141" i="4"/>
  <c r="D20141" i="4"/>
  <c r="A20109" i="4"/>
  <c r="B20109" i="4"/>
  <c r="D20109" i="4"/>
  <c r="A20077" i="4"/>
  <c r="B20077" i="4"/>
  <c r="D20077" i="4"/>
  <c r="B20035" i="4"/>
  <c r="D20019" i="4"/>
  <c r="A20019" i="4"/>
  <c r="D19979" i="4"/>
  <c r="A19979" i="4"/>
  <c r="A19937" i="4"/>
  <c r="B19937" i="4"/>
  <c r="D19937" i="4"/>
  <c r="A19611" i="4"/>
  <c r="B19611" i="4"/>
  <c r="D19611" i="4"/>
  <c r="A19547" i="4"/>
  <c r="B19547" i="4"/>
  <c r="D19547" i="4"/>
  <c r="D19429" i="4"/>
  <c r="A19429" i="4"/>
  <c r="B19429" i="4"/>
  <c r="B20579" i="4"/>
  <c r="D20579" i="4"/>
  <c r="B20577" i="4"/>
  <c r="D20577" i="4"/>
  <c r="A20573" i="4"/>
  <c r="A20551" i="4"/>
  <c r="B20515" i="4"/>
  <c r="D20515" i="4"/>
  <c r="B20513" i="4"/>
  <c r="D20513" i="4"/>
  <c r="A20509" i="4"/>
  <c r="A20461" i="4"/>
  <c r="A20451" i="4"/>
  <c r="B20451" i="4"/>
  <c r="D20451" i="4"/>
  <c r="B20425" i="4"/>
  <c r="D20425" i="4"/>
  <c r="A20387" i="4"/>
  <c r="B20387" i="4"/>
  <c r="D20387" i="4"/>
  <c r="B20361" i="4"/>
  <c r="D20361" i="4"/>
  <c r="B20333" i="4"/>
  <c r="D20333" i="4"/>
  <c r="A20323" i="4"/>
  <c r="B20323" i="4"/>
  <c r="D20323" i="4"/>
  <c r="B20305" i="4"/>
  <c r="D20305" i="4"/>
  <c r="A20251" i="4"/>
  <c r="B20251" i="4"/>
  <c r="D20251" i="4"/>
  <c r="A20219" i="4"/>
  <c r="B20219" i="4"/>
  <c r="D20219" i="4"/>
  <c r="A20187" i="4"/>
  <c r="B20187" i="4"/>
  <c r="D20187" i="4"/>
  <c r="A20155" i="4"/>
  <c r="B20155" i="4"/>
  <c r="D20155" i="4"/>
  <c r="A20123" i="4"/>
  <c r="B20123" i="4"/>
  <c r="D20123" i="4"/>
  <c r="A20091" i="4"/>
  <c r="B20091" i="4"/>
  <c r="D20091" i="4"/>
  <c r="A20049" i="4"/>
  <c r="B20049" i="4"/>
  <c r="D20049" i="4"/>
  <c r="A19994" i="4"/>
  <c r="B19994" i="4"/>
  <c r="D19994" i="4"/>
  <c r="D19975" i="4"/>
  <c r="A19975" i="4"/>
  <c r="A19887" i="4"/>
  <c r="D19887" i="4"/>
  <c r="B19887" i="4"/>
  <c r="B19884" i="4"/>
  <c r="A19884" i="4"/>
  <c r="D19884" i="4"/>
  <c r="D19880" i="4"/>
  <c r="B19880" i="4"/>
  <c r="B19868" i="4"/>
  <c r="D19868" i="4"/>
  <c r="A19833" i="4"/>
  <c r="B19833" i="4"/>
  <c r="D19833" i="4"/>
  <c r="A19801" i="4"/>
  <c r="B19801" i="4"/>
  <c r="D19801" i="4"/>
  <c r="A19619" i="4"/>
  <c r="B19619" i="4"/>
  <c r="D19619" i="4"/>
  <c r="A19555" i="4"/>
  <c r="B19555" i="4"/>
  <c r="D19555" i="4"/>
  <c r="D19461" i="4"/>
  <c r="A19461" i="4"/>
  <c r="B19461" i="4"/>
  <c r="B20539" i="4"/>
  <c r="D20539" i="4"/>
  <c r="B20537" i="4"/>
  <c r="D20537" i="4"/>
  <c r="B20465" i="4"/>
  <c r="D20465" i="4"/>
  <c r="A20427" i="4"/>
  <c r="B20427" i="4"/>
  <c r="D20427" i="4"/>
  <c r="B20401" i="4"/>
  <c r="D20401" i="4"/>
  <c r="A20363" i="4"/>
  <c r="B20363" i="4"/>
  <c r="D20363" i="4"/>
  <c r="B20325" i="4"/>
  <c r="D20325" i="4"/>
  <c r="A20315" i="4"/>
  <c r="B20315" i="4"/>
  <c r="D20315" i="4"/>
  <c r="B20297" i="4"/>
  <c r="D20297" i="4"/>
  <c r="A20245" i="4"/>
  <c r="B20245" i="4"/>
  <c r="D20245" i="4"/>
  <c r="A20213" i="4"/>
  <c r="B20213" i="4"/>
  <c r="D20213" i="4"/>
  <c r="A20181" i="4"/>
  <c r="B20181" i="4"/>
  <c r="D20181" i="4"/>
  <c r="A20149" i="4"/>
  <c r="B20149" i="4"/>
  <c r="D20149" i="4"/>
  <c r="A20117" i="4"/>
  <c r="B20117" i="4"/>
  <c r="D20117" i="4"/>
  <c r="A20085" i="4"/>
  <c r="B20085" i="4"/>
  <c r="D20085" i="4"/>
  <c r="A20033" i="4"/>
  <c r="B20033" i="4"/>
  <c r="D20033" i="4"/>
  <c r="D20003" i="4"/>
  <c r="A20003" i="4"/>
  <c r="A19929" i="4"/>
  <c r="B19929" i="4"/>
  <c r="D19929" i="4"/>
  <c r="A19903" i="4"/>
  <c r="D19903" i="4"/>
  <c r="B19903" i="4"/>
  <c r="A19880" i="4"/>
  <c r="A19868" i="4"/>
  <c r="A19627" i="4"/>
  <c r="B19627" i="4"/>
  <c r="D19627" i="4"/>
  <c r="A19563" i="4"/>
  <c r="B19563" i="4"/>
  <c r="D19563" i="4"/>
  <c r="D19493" i="4"/>
  <c r="A19493" i="4"/>
  <c r="B19493" i="4"/>
  <c r="A19913" i="4"/>
  <c r="B19913" i="4"/>
  <c r="A19863" i="4"/>
  <c r="D19863" i="4"/>
  <c r="A19756" i="4"/>
  <c r="B19756" i="4"/>
  <c r="D19756" i="4"/>
  <c r="A19753" i="4"/>
  <c r="B19753" i="4"/>
  <c r="A19724" i="4"/>
  <c r="B19724" i="4"/>
  <c r="D19724" i="4"/>
  <c r="A19721" i="4"/>
  <c r="B19721" i="4"/>
  <c r="A19692" i="4"/>
  <c r="B19692" i="4"/>
  <c r="D19692" i="4"/>
  <c r="A19689" i="4"/>
  <c r="B19689" i="4"/>
  <c r="A19660" i="4"/>
  <c r="B19660" i="4"/>
  <c r="D19660" i="4"/>
  <c r="A19657" i="4"/>
  <c r="B19657" i="4"/>
  <c r="A19499" i="4"/>
  <c r="B19499" i="4"/>
  <c r="B19489" i="4"/>
  <c r="A19489" i="4"/>
  <c r="D19489" i="4"/>
  <c r="A19467" i="4"/>
  <c r="B19467" i="4"/>
  <c r="B19457" i="4"/>
  <c r="A19457" i="4"/>
  <c r="D19457" i="4"/>
  <c r="A19435" i="4"/>
  <c r="B19435" i="4"/>
  <c r="B19425" i="4"/>
  <c r="A19425" i="4"/>
  <c r="D19425" i="4"/>
  <c r="A19403" i="4"/>
  <c r="B19403" i="4"/>
  <c r="A19382" i="4"/>
  <c r="B19382" i="4"/>
  <c r="A19359" i="4"/>
  <c r="B19359" i="4"/>
  <c r="D19359" i="4"/>
  <c r="B19215" i="4"/>
  <c r="A19215" i="4"/>
  <c r="D19215" i="4"/>
  <c r="D19485" i="4"/>
  <c r="A19485" i="4"/>
  <c r="B19485" i="4"/>
  <c r="D19453" i="4"/>
  <c r="A19453" i="4"/>
  <c r="B19453" i="4"/>
  <c r="D19421" i="4"/>
  <c r="A19421" i="4"/>
  <c r="B19421" i="4"/>
  <c r="D19333" i="4"/>
  <c r="A19333" i="4"/>
  <c r="A19292" i="4"/>
  <c r="B19292" i="4"/>
  <c r="D19292" i="4"/>
  <c r="A19278" i="4"/>
  <c r="B19278" i="4"/>
  <c r="A19206" i="4"/>
  <c r="B19206" i="4"/>
  <c r="D19206" i="4"/>
  <c r="A19155" i="4"/>
  <c r="D19155" i="4"/>
  <c r="B19025" i="4"/>
  <c r="A19025" i="4"/>
  <c r="D19025" i="4"/>
  <c r="B18929" i="4"/>
  <c r="A18929" i="4"/>
  <c r="D18929" i="4"/>
  <c r="B20056" i="4"/>
  <c r="B20040" i="4"/>
  <c r="B20024" i="4"/>
  <c r="B20008" i="4"/>
  <c r="B19992" i="4"/>
  <c r="B19971" i="4"/>
  <c r="A19967" i="4"/>
  <c r="B19952" i="4"/>
  <c r="A19948" i="4"/>
  <c r="A19935" i="4"/>
  <c r="A19920" i="4"/>
  <c r="A19908" i="4"/>
  <c r="A19879" i="4"/>
  <c r="D19879" i="4"/>
  <c r="A19865" i="4"/>
  <c r="B19865" i="4"/>
  <c r="A19856" i="4"/>
  <c r="A19764" i="4"/>
  <c r="B19764" i="4"/>
  <c r="D19764" i="4"/>
  <c r="A19761" i="4"/>
  <c r="B19761" i="4"/>
  <c r="A19732" i="4"/>
  <c r="B19732" i="4"/>
  <c r="D19732" i="4"/>
  <c r="A19729" i="4"/>
  <c r="B19729" i="4"/>
  <c r="A19700" i="4"/>
  <c r="B19700" i="4"/>
  <c r="D19700" i="4"/>
  <c r="A19697" i="4"/>
  <c r="B19697" i="4"/>
  <c r="A19668" i="4"/>
  <c r="B19668" i="4"/>
  <c r="D19668" i="4"/>
  <c r="A19665" i="4"/>
  <c r="B19665" i="4"/>
  <c r="A19491" i="4"/>
  <c r="B19491" i="4"/>
  <c r="B19481" i="4"/>
  <c r="A19481" i="4"/>
  <c r="D19481" i="4"/>
  <c r="A19459" i="4"/>
  <c r="B19459" i="4"/>
  <c r="B19449" i="4"/>
  <c r="A19449" i="4"/>
  <c r="D19449" i="4"/>
  <c r="A19427" i="4"/>
  <c r="B19427" i="4"/>
  <c r="B19417" i="4"/>
  <c r="A19417" i="4"/>
  <c r="D19417" i="4"/>
  <c r="A19391" i="4"/>
  <c r="B19391" i="4"/>
  <c r="D19391" i="4"/>
  <c r="B19337" i="4"/>
  <c r="A19337" i="4"/>
  <c r="D19337" i="4"/>
  <c r="B19333" i="4"/>
  <c r="D19278" i="4"/>
  <c r="B19155" i="4"/>
  <c r="A19044" i="4"/>
  <c r="B19044" i="4"/>
  <c r="D19044" i="4"/>
  <c r="B20047" i="4"/>
  <c r="B20031" i="4"/>
  <c r="B20015" i="4"/>
  <c r="B19999" i="4"/>
  <c r="A19973" i="4"/>
  <c r="A19971" i="4"/>
  <c r="A19969" i="4"/>
  <c r="A19945" i="4"/>
  <c r="B19945" i="4"/>
  <c r="A19919" i="4"/>
  <c r="D19919" i="4"/>
  <c r="A19905" i="4"/>
  <c r="B19905" i="4"/>
  <c r="A19855" i="4"/>
  <c r="D19855" i="4"/>
  <c r="D19477" i="4"/>
  <c r="A19477" i="4"/>
  <c r="B19477" i="4"/>
  <c r="D19445" i="4"/>
  <c r="A19445" i="4"/>
  <c r="B19445" i="4"/>
  <c r="D19413" i="4"/>
  <c r="A19413" i="4"/>
  <c r="B19413" i="4"/>
  <c r="D19365" i="4"/>
  <c r="A19365" i="4"/>
  <c r="A19324" i="4"/>
  <c r="B19324" i="4"/>
  <c r="D19324" i="4"/>
  <c r="B18961" i="4"/>
  <c r="A18961" i="4"/>
  <c r="D18961" i="4"/>
  <c r="A18943" i="4"/>
  <c r="B18943" i="4"/>
  <c r="D18943" i="4"/>
  <c r="D20265" i="4"/>
  <c r="D20257" i="4"/>
  <c r="D20249" i="4"/>
  <c r="D20241" i="4"/>
  <c r="D20233" i="4"/>
  <c r="D20225" i="4"/>
  <c r="D20217" i="4"/>
  <c r="D20209" i="4"/>
  <c r="D20201" i="4"/>
  <c r="D20193" i="4"/>
  <c r="D20185" i="4"/>
  <c r="D20177" i="4"/>
  <c r="D20169" i="4"/>
  <c r="D20161" i="4"/>
  <c r="D20153" i="4"/>
  <c r="D20145" i="4"/>
  <c r="D20137" i="4"/>
  <c r="D20129" i="4"/>
  <c r="D20121" i="4"/>
  <c r="D20113" i="4"/>
  <c r="D20105" i="4"/>
  <c r="D20097" i="4"/>
  <c r="D20089" i="4"/>
  <c r="D20081" i="4"/>
  <c r="D20073" i="4"/>
  <c r="D20066" i="4"/>
  <c r="D20057" i="4"/>
  <c r="D20050" i="4"/>
  <c r="D20041" i="4"/>
  <c r="D20034" i="4"/>
  <c r="D20025" i="4"/>
  <c r="D20018" i="4"/>
  <c r="D19945" i="4"/>
  <c r="B19919" i="4"/>
  <c r="B19912" i="4"/>
  <c r="D19905" i="4"/>
  <c r="D19900" i="4"/>
  <c r="A19895" i="4"/>
  <c r="D19895" i="4"/>
  <c r="A19881" i="4"/>
  <c r="B19881" i="4"/>
  <c r="B19855" i="4"/>
  <c r="A19772" i="4"/>
  <c r="B19772" i="4"/>
  <c r="D19772" i="4"/>
  <c r="A19769" i="4"/>
  <c r="B19769" i="4"/>
  <c r="A19740" i="4"/>
  <c r="B19740" i="4"/>
  <c r="D19740" i="4"/>
  <c r="A19737" i="4"/>
  <c r="B19737" i="4"/>
  <c r="A19708" i="4"/>
  <c r="B19708" i="4"/>
  <c r="D19708" i="4"/>
  <c r="A19705" i="4"/>
  <c r="B19705" i="4"/>
  <c r="A19676" i="4"/>
  <c r="B19676" i="4"/>
  <c r="D19676" i="4"/>
  <c r="A19673" i="4"/>
  <c r="B19673" i="4"/>
  <c r="A19644" i="4"/>
  <c r="B19644" i="4"/>
  <c r="D19644" i="4"/>
  <c r="A19641" i="4"/>
  <c r="B19641" i="4"/>
  <c r="A19483" i="4"/>
  <c r="B19483" i="4"/>
  <c r="B19473" i="4"/>
  <c r="A19473" i="4"/>
  <c r="D19473" i="4"/>
  <c r="A19451" i="4"/>
  <c r="B19451" i="4"/>
  <c r="B19441" i="4"/>
  <c r="A19441" i="4"/>
  <c r="D19441" i="4"/>
  <c r="A19419" i="4"/>
  <c r="B19419" i="4"/>
  <c r="B19409" i="4"/>
  <c r="A19409" i="4"/>
  <c r="D19409" i="4"/>
  <c r="B19369" i="4"/>
  <c r="A19369" i="4"/>
  <c r="D19369" i="4"/>
  <c r="B19365" i="4"/>
  <c r="A19318" i="4"/>
  <c r="B19318" i="4"/>
  <c r="A19295" i="4"/>
  <c r="B19295" i="4"/>
  <c r="D19295" i="4"/>
  <c r="A19223" i="4"/>
  <c r="B19223" i="4"/>
  <c r="D19223" i="4"/>
  <c r="A18980" i="4"/>
  <c r="B18980" i="4"/>
  <c r="D18980" i="4"/>
  <c r="D20064" i="4"/>
  <c r="B20059" i="4"/>
  <c r="D20048" i="4"/>
  <c r="B20043" i="4"/>
  <c r="D20032" i="4"/>
  <c r="B20027" i="4"/>
  <c r="D20016" i="4"/>
  <c r="B20011" i="4"/>
  <c r="D20000" i="4"/>
  <c r="B19995" i="4"/>
  <c r="B19980" i="4"/>
  <c r="B19976" i="4"/>
  <c r="D19972" i="4"/>
  <c r="D19968" i="4"/>
  <c r="D19964" i="4"/>
  <c r="A19953" i="4"/>
  <c r="B19953" i="4"/>
  <c r="B19951" i="4"/>
  <c r="B19947" i="4"/>
  <c r="D19936" i="4"/>
  <c r="D19932" i="4"/>
  <c r="A19921" i="4"/>
  <c r="B19921" i="4"/>
  <c r="A19912" i="4"/>
  <c r="A19900" i="4"/>
  <c r="B19895" i="4"/>
  <c r="B19888" i="4"/>
  <c r="D19881" i="4"/>
  <c r="D19876" i="4"/>
  <c r="A19871" i="4"/>
  <c r="D19871" i="4"/>
  <c r="A19857" i="4"/>
  <c r="B19857" i="4"/>
  <c r="A19847" i="4"/>
  <c r="B19847" i="4"/>
  <c r="D19847" i="4"/>
  <c r="A19839" i="4"/>
  <c r="B19839" i="4"/>
  <c r="D19839" i="4"/>
  <c r="A19831" i="4"/>
  <c r="B19831" i="4"/>
  <c r="D19831" i="4"/>
  <c r="A19823" i="4"/>
  <c r="B19823" i="4"/>
  <c r="D19823" i="4"/>
  <c r="A19815" i="4"/>
  <c r="B19815" i="4"/>
  <c r="D19815" i="4"/>
  <c r="A19807" i="4"/>
  <c r="B19807" i="4"/>
  <c r="D19807" i="4"/>
  <c r="A19799" i="4"/>
  <c r="B19799" i="4"/>
  <c r="D19799" i="4"/>
  <c r="A19791" i="4"/>
  <c r="B19791" i="4"/>
  <c r="D19791" i="4"/>
  <c r="A19783" i="4"/>
  <c r="B19783" i="4"/>
  <c r="D19783" i="4"/>
  <c r="D19769" i="4"/>
  <c r="D19737" i="4"/>
  <c r="D19705" i="4"/>
  <c r="D19673" i="4"/>
  <c r="D19641" i="4"/>
  <c r="D19637" i="4"/>
  <c r="A19637" i="4"/>
  <c r="B19637" i="4"/>
  <c r="B19633" i="4"/>
  <c r="A19633" i="4"/>
  <c r="D19633" i="4"/>
  <c r="D19629" i="4"/>
  <c r="A19629" i="4"/>
  <c r="B19629" i="4"/>
  <c r="B19625" i="4"/>
  <c r="A19625" i="4"/>
  <c r="D19625" i="4"/>
  <c r="D19621" i="4"/>
  <c r="A19621" i="4"/>
  <c r="B19621" i="4"/>
  <c r="B19617" i="4"/>
  <c r="A19617" i="4"/>
  <c r="D19617" i="4"/>
  <c r="D19613" i="4"/>
  <c r="A19613" i="4"/>
  <c r="B19613" i="4"/>
  <c r="B19609" i="4"/>
  <c r="A19609" i="4"/>
  <c r="D19609" i="4"/>
  <c r="D19605" i="4"/>
  <c r="A19605" i="4"/>
  <c r="B19605" i="4"/>
  <c r="B19601" i="4"/>
  <c r="A19601" i="4"/>
  <c r="D19601" i="4"/>
  <c r="D19597" i="4"/>
  <c r="A19597" i="4"/>
  <c r="B19597" i="4"/>
  <c r="B19593" i="4"/>
  <c r="A19593" i="4"/>
  <c r="D19593" i="4"/>
  <c r="D19589" i="4"/>
  <c r="A19589" i="4"/>
  <c r="B19589" i="4"/>
  <c r="B19585" i="4"/>
  <c r="A19585" i="4"/>
  <c r="D19585" i="4"/>
  <c r="D19581" i="4"/>
  <c r="A19581" i="4"/>
  <c r="B19581" i="4"/>
  <c r="B19577" i="4"/>
  <c r="A19577" i="4"/>
  <c r="D19577" i="4"/>
  <c r="D19573" i="4"/>
  <c r="A19573" i="4"/>
  <c r="B19573" i="4"/>
  <c r="B19569" i="4"/>
  <c r="A19569" i="4"/>
  <c r="D19569" i="4"/>
  <c r="D19565" i="4"/>
  <c r="A19565" i="4"/>
  <c r="B19565" i="4"/>
  <c r="B19561" i="4"/>
  <c r="A19561" i="4"/>
  <c r="D19561" i="4"/>
  <c r="D19557" i="4"/>
  <c r="A19557" i="4"/>
  <c r="B19557" i="4"/>
  <c r="B19553" i="4"/>
  <c r="A19553" i="4"/>
  <c r="D19553" i="4"/>
  <c r="D19549" i="4"/>
  <c r="A19549" i="4"/>
  <c r="B19549" i="4"/>
  <c r="B19545" i="4"/>
  <c r="A19545" i="4"/>
  <c r="D19545" i="4"/>
  <c r="D19541" i="4"/>
  <c r="A19541" i="4"/>
  <c r="B19541" i="4"/>
  <c r="B19537" i="4"/>
  <c r="A19537" i="4"/>
  <c r="D19537" i="4"/>
  <c r="D19533" i="4"/>
  <c r="A19533" i="4"/>
  <c r="B19533" i="4"/>
  <c r="B19529" i="4"/>
  <c r="A19529" i="4"/>
  <c r="D19529" i="4"/>
  <c r="D19525" i="4"/>
  <c r="A19525" i="4"/>
  <c r="B19525" i="4"/>
  <c r="B19521" i="4"/>
  <c r="A19521" i="4"/>
  <c r="D19521" i="4"/>
  <c r="D19517" i="4"/>
  <c r="A19517" i="4"/>
  <c r="B19517" i="4"/>
  <c r="B19513" i="4"/>
  <c r="A19513" i="4"/>
  <c r="D19513" i="4"/>
  <c r="D19509" i="4"/>
  <c r="A19509" i="4"/>
  <c r="B19509" i="4"/>
  <c r="B19505" i="4"/>
  <c r="A19505" i="4"/>
  <c r="D19505" i="4"/>
  <c r="D19501" i="4"/>
  <c r="A19501" i="4"/>
  <c r="B19501" i="4"/>
  <c r="D19483" i="4"/>
  <c r="D19469" i="4"/>
  <c r="A19469" i="4"/>
  <c r="B19469" i="4"/>
  <c r="D19451" i="4"/>
  <c r="D19437" i="4"/>
  <c r="A19437" i="4"/>
  <c r="B19437" i="4"/>
  <c r="D19419" i="4"/>
  <c r="D19405" i="4"/>
  <c r="A19405" i="4"/>
  <c r="B19405" i="4"/>
  <c r="D19397" i="4"/>
  <c r="A19397" i="4"/>
  <c r="A19356" i="4"/>
  <c r="B19356" i="4"/>
  <c r="D19356" i="4"/>
  <c r="D19318" i="4"/>
  <c r="A19195" i="4"/>
  <c r="D19195" i="4"/>
  <c r="A19139" i="4"/>
  <c r="D19139" i="4"/>
  <c r="A18621" i="4"/>
  <c r="B18621" i="4"/>
  <c r="D18621" i="4"/>
  <c r="A18589" i="4"/>
  <c r="B18589" i="4"/>
  <c r="D18589" i="4"/>
  <c r="B20066" i="4"/>
  <c r="A20059" i="4"/>
  <c r="B20050" i="4"/>
  <c r="A20043" i="4"/>
  <c r="B20034" i="4"/>
  <c r="A20027" i="4"/>
  <c r="B20018" i="4"/>
  <c r="A20011" i="4"/>
  <c r="B20002" i="4"/>
  <c r="A19995" i="4"/>
  <c r="A19964" i="4"/>
  <c r="D19953" i="4"/>
  <c r="A19951" i="4"/>
  <c r="A19947" i="4"/>
  <c r="A19932" i="4"/>
  <c r="D19921" i="4"/>
  <c r="D19916" i="4"/>
  <c r="A19911" i="4"/>
  <c r="D19911" i="4"/>
  <c r="A19897" i="4"/>
  <c r="B19897" i="4"/>
  <c r="A19888" i="4"/>
  <c r="A19876" i="4"/>
  <c r="B19871" i="4"/>
  <c r="B19864" i="4"/>
  <c r="D19857" i="4"/>
  <c r="D19852" i="4"/>
  <c r="A19844" i="4"/>
  <c r="B19844" i="4"/>
  <c r="A19836" i="4"/>
  <c r="B19836" i="4"/>
  <c r="A19828" i="4"/>
  <c r="B19828" i="4"/>
  <c r="A19820" i="4"/>
  <c r="B19820" i="4"/>
  <c r="A19812" i="4"/>
  <c r="B19812" i="4"/>
  <c r="A19804" i="4"/>
  <c r="B19804" i="4"/>
  <c r="A19796" i="4"/>
  <c r="B19796" i="4"/>
  <c r="A19788" i="4"/>
  <c r="B19788" i="4"/>
  <c r="A19780" i="4"/>
  <c r="B19780" i="4"/>
  <c r="D19780" i="4"/>
  <c r="A19777" i="4"/>
  <c r="B19777" i="4"/>
  <c r="A19748" i="4"/>
  <c r="B19748" i="4"/>
  <c r="D19748" i="4"/>
  <c r="A19745" i="4"/>
  <c r="B19745" i="4"/>
  <c r="A19716" i="4"/>
  <c r="B19716" i="4"/>
  <c r="D19716" i="4"/>
  <c r="A19713" i="4"/>
  <c r="B19713" i="4"/>
  <c r="A19684" i="4"/>
  <c r="B19684" i="4"/>
  <c r="D19684" i="4"/>
  <c r="A19681" i="4"/>
  <c r="B19681" i="4"/>
  <c r="A19652" i="4"/>
  <c r="B19652" i="4"/>
  <c r="D19652" i="4"/>
  <c r="A19649" i="4"/>
  <c r="B19649" i="4"/>
  <c r="B19497" i="4"/>
  <c r="A19497" i="4"/>
  <c r="D19497" i="4"/>
  <c r="A19475" i="4"/>
  <c r="B19475" i="4"/>
  <c r="B19465" i="4"/>
  <c r="A19465" i="4"/>
  <c r="D19465" i="4"/>
  <c r="A19443" i="4"/>
  <c r="B19443" i="4"/>
  <c r="B19433" i="4"/>
  <c r="A19433" i="4"/>
  <c r="D19433" i="4"/>
  <c r="A19411" i="4"/>
  <c r="B19411" i="4"/>
  <c r="B19401" i="4"/>
  <c r="A19401" i="4"/>
  <c r="D19401" i="4"/>
  <c r="A19350" i="4"/>
  <c r="B19350" i="4"/>
  <c r="A19327" i="4"/>
  <c r="B19327" i="4"/>
  <c r="D19327" i="4"/>
  <c r="B19195" i="4"/>
  <c r="B19139" i="4"/>
  <c r="B18993" i="4"/>
  <c r="A18993" i="4"/>
  <c r="D18993" i="4"/>
  <c r="B19639" i="4"/>
  <c r="D19639" i="4"/>
  <c r="B19631" i="4"/>
  <c r="D19631" i="4"/>
  <c r="B19623" i="4"/>
  <c r="D19623" i="4"/>
  <c r="B19615" i="4"/>
  <c r="D19615" i="4"/>
  <c r="B19607" i="4"/>
  <c r="D19607" i="4"/>
  <c r="B19599" i="4"/>
  <c r="D19599" i="4"/>
  <c r="B19591" i="4"/>
  <c r="D19591" i="4"/>
  <c r="B19583" i="4"/>
  <c r="D19583" i="4"/>
  <c r="B19575" i="4"/>
  <c r="D19575" i="4"/>
  <c r="B19567" i="4"/>
  <c r="D19567" i="4"/>
  <c r="B19559" i="4"/>
  <c r="D19559" i="4"/>
  <c r="B19551" i="4"/>
  <c r="D19551" i="4"/>
  <c r="B19543" i="4"/>
  <c r="D19543" i="4"/>
  <c r="B19535" i="4"/>
  <c r="D19535" i="4"/>
  <c r="B19527" i="4"/>
  <c r="D19527" i="4"/>
  <c r="B19519" i="4"/>
  <c r="D19519" i="4"/>
  <c r="B19511" i="4"/>
  <c r="D19511" i="4"/>
  <c r="B19503" i="4"/>
  <c r="D19503" i="4"/>
  <c r="B19495" i="4"/>
  <c r="D19495" i="4"/>
  <c r="B19487" i="4"/>
  <c r="D19487" i="4"/>
  <c r="B19479" i="4"/>
  <c r="D19479" i="4"/>
  <c r="B19471" i="4"/>
  <c r="D19471" i="4"/>
  <c r="B19463" i="4"/>
  <c r="D19463" i="4"/>
  <c r="B19455" i="4"/>
  <c r="D19455" i="4"/>
  <c r="B19447" i="4"/>
  <c r="D19447" i="4"/>
  <c r="B19439" i="4"/>
  <c r="D19439" i="4"/>
  <c r="B19431" i="4"/>
  <c r="D19431" i="4"/>
  <c r="B19423" i="4"/>
  <c r="D19423" i="4"/>
  <c r="B19415" i="4"/>
  <c r="D19415" i="4"/>
  <c r="B19407" i="4"/>
  <c r="D19407" i="4"/>
  <c r="A19399" i="4"/>
  <c r="B19399" i="4"/>
  <c r="D19399" i="4"/>
  <c r="A19367" i="4"/>
  <c r="B19367" i="4"/>
  <c r="D19367" i="4"/>
  <c r="A19335" i="4"/>
  <c r="B19335" i="4"/>
  <c r="D19335" i="4"/>
  <c r="A19273" i="4"/>
  <c r="B19273" i="4"/>
  <c r="A19271" i="4"/>
  <c r="B19271" i="4"/>
  <c r="D19271" i="4"/>
  <c r="A19231" i="4"/>
  <c r="B19231" i="4"/>
  <c r="D19231" i="4"/>
  <c r="A19222" i="4"/>
  <c r="D19222" i="4"/>
  <c r="D19205" i="4"/>
  <c r="B19205" i="4"/>
  <c r="D19775" i="4"/>
  <c r="D19767" i="4"/>
  <c r="D19759" i="4"/>
  <c r="D19751" i="4"/>
  <c r="D19743" i="4"/>
  <c r="D19735" i="4"/>
  <c r="D19727" i="4"/>
  <c r="D19719" i="4"/>
  <c r="D19711" i="4"/>
  <c r="D19703" i="4"/>
  <c r="D19695" i="4"/>
  <c r="D19687" i="4"/>
  <c r="D19679" i="4"/>
  <c r="D19671" i="4"/>
  <c r="D19663" i="4"/>
  <c r="D19655" i="4"/>
  <c r="D19647" i="4"/>
  <c r="D19390" i="4"/>
  <c r="B19373" i="4"/>
  <c r="D19358" i="4"/>
  <c r="B19341" i="4"/>
  <c r="D19326" i="4"/>
  <c r="A19313" i="4"/>
  <c r="B19313" i="4"/>
  <c r="A19311" i="4"/>
  <c r="B19311" i="4"/>
  <c r="D19311" i="4"/>
  <c r="A19308" i="4"/>
  <c r="B19308" i="4"/>
  <c r="D19294" i="4"/>
  <c r="D19273" i="4"/>
  <c r="A19263" i="4"/>
  <c r="B19263" i="4"/>
  <c r="D19263" i="4"/>
  <c r="A19239" i="4"/>
  <c r="B19239" i="4"/>
  <c r="D19239" i="4"/>
  <c r="A19230" i="4"/>
  <c r="D19230" i="4"/>
  <c r="B19222" i="4"/>
  <c r="A19205" i="4"/>
  <c r="A19187" i="4"/>
  <c r="D19187" i="4"/>
  <c r="A18956" i="4"/>
  <c r="B18956" i="4"/>
  <c r="D18956" i="4"/>
  <c r="A18924" i="4"/>
  <c r="B18924" i="4"/>
  <c r="D18924" i="4"/>
  <c r="A19639" i="4"/>
  <c r="A19631" i="4"/>
  <c r="A19623" i="4"/>
  <c r="A19615" i="4"/>
  <c r="A19607" i="4"/>
  <c r="A19599" i="4"/>
  <c r="A19591" i="4"/>
  <c r="A19583" i="4"/>
  <c r="A19575" i="4"/>
  <c r="A19567" i="4"/>
  <c r="A19559" i="4"/>
  <c r="A19551" i="4"/>
  <c r="A19543" i="4"/>
  <c r="A19535" i="4"/>
  <c r="A19527" i="4"/>
  <c r="A19519" i="4"/>
  <c r="A19511" i="4"/>
  <c r="A19503" i="4"/>
  <c r="A19495" i="4"/>
  <c r="A19487" i="4"/>
  <c r="A19479" i="4"/>
  <c r="A19471" i="4"/>
  <c r="A19463" i="4"/>
  <c r="A19455" i="4"/>
  <c r="A19447" i="4"/>
  <c r="A19439" i="4"/>
  <c r="A19431" i="4"/>
  <c r="A19423" i="4"/>
  <c r="A19415" i="4"/>
  <c r="A19407" i="4"/>
  <c r="A19375" i="4"/>
  <c r="B19375" i="4"/>
  <c r="D19375" i="4"/>
  <c r="A19373" i="4"/>
  <c r="A19343" i="4"/>
  <c r="B19343" i="4"/>
  <c r="D19343" i="4"/>
  <c r="A19341" i="4"/>
  <c r="A19289" i="4"/>
  <c r="B19289" i="4"/>
  <c r="A19287" i="4"/>
  <c r="B19287" i="4"/>
  <c r="D19287" i="4"/>
  <c r="A19284" i="4"/>
  <c r="B19284" i="4"/>
  <c r="A19265" i="4"/>
  <c r="B19265" i="4"/>
  <c r="D19265" i="4"/>
  <c r="A19255" i="4"/>
  <c r="B19255" i="4"/>
  <c r="D19255" i="4"/>
  <c r="A19247" i="4"/>
  <c r="B19247" i="4"/>
  <c r="D19247" i="4"/>
  <c r="A19238" i="4"/>
  <c r="D19238" i="4"/>
  <c r="B19230" i="4"/>
  <c r="B19187" i="4"/>
  <c r="A19163" i="4"/>
  <c r="D19163" i="4"/>
  <c r="A19147" i="4"/>
  <c r="D19147" i="4"/>
  <c r="A19131" i="4"/>
  <c r="D19131" i="4"/>
  <c r="B18945" i="4"/>
  <c r="A18945" i="4"/>
  <c r="D18945" i="4"/>
  <c r="B18913" i="4"/>
  <c r="A18913" i="4"/>
  <c r="D18913" i="4"/>
  <c r="B19775" i="4"/>
  <c r="B19767" i="4"/>
  <c r="B19759" i="4"/>
  <c r="B19751" i="4"/>
  <c r="B19743" i="4"/>
  <c r="B19735" i="4"/>
  <c r="B19727" i="4"/>
  <c r="B19719" i="4"/>
  <c r="B19711" i="4"/>
  <c r="B19703" i="4"/>
  <c r="B19695" i="4"/>
  <c r="B19687" i="4"/>
  <c r="B19679" i="4"/>
  <c r="B19671" i="4"/>
  <c r="B19663" i="4"/>
  <c r="B19655" i="4"/>
  <c r="B19647" i="4"/>
  <c r="D19398" i="4"/>
  <c r="B19396" i="4"/>
  <c r="B19390" i="4"/>
  <c r="B19381" i="4"/>
  <c r="D19366" i="4"/>
  <c r="B19364" i="4"/>
  <c r="B19358" i="4"/>
  <c r="B19349" i="4"/>
  <c r="D19334" i="4"/>
  <c r="B19332" i="4"/>
  <c r="B19326" i="4"/>
  <c r="B19317" i="4"/>
  <c r="D19310" i="4"/>
  <c r="B19294" i="4"/>
  <c r="D19289" i="4"/>
  <c r="D19284" i="4"/>
  <c r="B19270" i="4"/>
  <c r="D19262" i="4"/>
  <c r="A19257" i="4"/>
  <c r="B19257" i="4"/>
  <c r="D19257" i="4"/>
  <c r="A19246" i="4"/>
  <c r="D19246" i="4"/>
  <c r="B19238" i="4"/>
  <c r="B19163" i="4"/>
  <c r="B19147" i="4"/>
  <c r="B19131" i="4"/>
  <c r="A18959" i="4"/>
  <c r="B18959" i="4"/>
  <c r="D18959" i="4"/>
  <c r="A18927" i="4"/>
  <c r="B18927" i="4"/>
  <c r="D18927" i="4"/>
  <c r="A18555" i="4"/>
  <c r="B18555" i="4"/>
  <c r="D18555" i="4"/>
  <c r="A18400" i="4"/>
  <c r="B18400" i="4"/>
  <c r="D18400" i="4"/>
  <c r="A18333" i="4"/>
  <c r="B18333" i="4"/>
  <c r="D18333" i="4"/>
  <c r="D19638" i="4"/>
  <c r="D19636" i="4"/>
  <c r="D19630" i="4"/>
  <c r="D19628" i="4"/>
  <c r="D19622" i="4"/>
  <c r="D19620" i="4"/>
  <c r="D19614" i="4"/>
  <c r="D19612" i="4"/>
  <c r="D19606" i="4"/>
  <c r="D19604" i="4"/>
  <c r="D19598" i="4"/>
  <c r="D19596" i="4"/>
  <c r="D19590" i="4"/>
  <c r="D19588" i="4"/>
  <c r="D19582" i="4"/>
  <c r="D19580" i="4"/>
  <c r="D19574" i="4"/>
  <c r="D19572" i="4"/>
  <c r="D19566" i="4"/>
  <c r="D19564" i="4"/>
  <c r="D19558" i="4"/>
  <c r="D19556" i="4"/>
  <c r="D19550" i="4"/>
  <c r="D19548" i="4"/>
  <c r="D19542" i="4"/>
  <c r="D19540" i="4"/>
  <c r="D19534" i="4"/>
  <c r="D19532" i="4"/>
  <c r="D19526" i="4"/>
  <c r="D19524" i="4"/>
  <c r="D19518" i="4"/>
  <c r="D19516" i="4"/>
  <c r="D19510" i="4"/>
  <c r="D19508" i="4"/>
  <c r="D19502" i="4"/>
  <c r="A19383" i="4"/>
  <c r="B19383" i="4"/>
  <c r="D19383" i="4"/>
  <c r="A19381" i="4"/>
  <c r="A19377" i="4"/>
  <c r="A19351" i="4"/>
  <c r="B19351" i="4"/>
  <c r="D19351" i="4"/>
  <c r="A19349" i="4"/>
  <c r="A19345" i="4"/>
  <c r="A19319" i="4"/>
  <c r="B19319" i="4"/>
  <c r="D19319" i="4"/>
  <c r="A19317" i="4"/>
  <c r="A19305" i="4"/>
  <c r="B19305" i="4"/>
  <c r="A19303" i="4"/>
  <c r="B19303" i="4"/>
  <c r="D19303" i="4"/>
  <c r="A19300" i="4"/>
  <c r="B19300" i="4"/>
  <c r="B19262" i="4"/>
  <c r="A19179" i="4"/>
  <c r="D19179" i="4"/>
  <c r="B18731" i="4"/>
  <c r="D18731" i="4"/>
  <c r="A18731" i="4"/>
  <c r="A18493" i="4"/>
  <c r="B18493" i="4"/>
  <c r="D18493" i="4"/>
  <c r="B19636" i="4"/>
  <c r="B19628" i="4"/>
  <c r="B19620" i="4"/>
  <c r="B19612" i="4"/>
  <c r="B19604" i="4"/>
  <c r="B19596" i="4"/>
  <c r="B19588" i="4"/>
  <c r="B19580" i="4"/>
  <c r="B19572" i="4"/>
  <c r="B19564" i="4"/>
  <c r="B19556" i="4"/>
  <c r="B19548" i="4"/>
  <c r="B19540" i="4"/>
  <c r="B19532" i="4"/>
  <c r="B19524" i="4"/>
  <c r="B19516" i="4"/>
  <c r="B19508" i="4"/>
  <c r="B19500" i="4"/>
  <c r="B19492" i="4"/>
  <c r="B19484" i="4"/>
  <c r="B19476" i="4"/>
  <c r="B19468" i="4"/>
  <c r="B19460" i="4"/>
  <c r="B19452" i="4"/>
  <c r="B19444" i="4"/>
  <c r="B19436" i="4"/>
  <c r="B19428" i="4"/>
  <c r="B19420" i="4"/>
  <c r="B19412" i="4"/>
  <c r="B19404" i="4"/>
  <c r="B19398" i="4"/>
  <c r="B19389" i="4"/>
  <c r="D19374" i="4"/>
  <c r="B19372" i="4"/>
  <c r="B19366" i="4"/>
  <c r="B19357" i="4"/>
  <c r="D19342" i="4"/>
  <c r="B19340" i="4"/>
  <c r="B19334" i="4"/>
  <c r="B19325" i="4"/>
  <c r="B19310" i="4"/>
  <c r="D19305" i="4"/>
  <c r="D19300" i="4"/>
  <c r="A19281" i="4"/>
  <c r="B19281" i="4"/>
  <c r="A19279" i="4"/>
  <c r="B19279" i="4"/>
  <c r="D19279" i="4"/>
  <c r="A19276" i="4"/>
  <c r="B19276" i="4"/>
  <c r="B19254" i="4"/>
  <c r="A19212" i="4"/>
  <c r="D19212" i="4"/>
  <c r="A19203" i="4"/>
  <c r="D19203" i="4"/>
  <c r="B19179" i="4"/>
  <c r="A18940" i="4"/>
  <c r="B18940" i="4"/>
  <c r="D18940" i="4"/>
  <c r="B18757" i="4"/>
  <c r="D18757" i="4"/>
  <c r="A18757" i="4"/>
  <c r="B18699" i="4"/>
  <c r="D18699" i="4"/>
  <c r="A18699" i="4"/>
  <c r="B18207" i="4"/>
  <c r="D18207" i="4"/>
  <c r="A18207" i="4"/>
  <c r="B17871" i="4"/>
  <c r="D17871" i="4"/>
  <c r="A17871" i="4"/>
  <c r="A19039" i="4"/>
  <c r="B19039" i="4"/>
  <c r="D19039" i="4"/>
  <c r="A19007" i="4"/>
  <c r="B19007" i="4"/>
  <c r="D19007" i="4"/>
  <c r="A18975" i="4"/>
  <c r="B18975" i="4"/>
  <c r="D18975" i="4"/>
  <c r="B18909" i="4"/>
  <c r="D18909" i="4"/>
  <c r="B18797" i="4"/>
  <c r="D18797" i="4"/>
  <c r="B18761" i="4"/>
  <c r="D18761" i="4"/>
  <c r="A18724" i="4"/>
  <c r="B18724" i="4"/>
  <c r="D18724" i="4"/>
  <c r="A18692" i="4"/>
  <c r="B18692" i="4"/>
  <c r="D18692" i="4"/>
  <c r="B18619" i="4"/>
  <c r="A18619" i="4"/>
  <c r="D18619" i="4"/>
  <c r="B18587" i="4"/>
  <c r="A18587" i="4"/>
  <c r="D18587" i="4"/>
  <c r="A18560" i="4"/>
  <c r="B18560" i="4"/>
  <c r="D18560" i="4"/>
  <c r="A18518" i="4"/>
  <c r="B18518" i="4"/>
  <c r="D18518" i="4"/>
  <c r="A18491" i="4"/>
  <c r="B18491" i="4"/>
  <c r="D18491" i="4"/>
  <c r="A18429" i="4"/>
  <c r="B18429" i="4"/>
  <c r="D18429" i="4"/>
  <c r="A18331" i="4"/>
  <c r="B18331" i="4"/>
  <c r="D18331" i="4"/>
  <c r="A18286" i="4"/>
  <c r="B18286" i="4"/>
  <c r="D18286" i="4"/>
  <c r="D18239" i="4"/>
  <c r="B18239" i="4"/>
  <c r="A18239" i="4"/>
  <c r="D19123" i="4"/>
  <c r="D19115" i="4"/>
  <c r="D19107" i="4"/>
  <c r="D19099" i="4"/>
  <c r="D19091" i="4"/>
  <c r="D19083" i="4"/>
  <c r="D19075" i="4"/>
  <c r="D19067" i="4"/>
  <c r="D19059" i="4"/>
  <c r="B19045" i="4"/>
  <c r="D19030" i="4"/>
  <c r="B19013" i="4"/>
  <c r="D18998" i="4"/>
  <c r="B18981" i="4"/>
  <c r="D18966" i="4"/>
  <c r="B18957" i="4"/>
  <c r="D18957" i="4"/>
  <c r="B18941" i="4"/>
  <c r="D18941" i="4"/>
  <c r="B18925" i="4"/>
  <c r="D18925" i="4"/>
  <c r="A18909" i="4"/>
  <c r="B18901" i="4"/>
  <c r="D18901" i="4"/>
  <c r="B18893" i="4"/>
  <c r="D18893" i="4"/>
  <c r="B18885" i="4"/>
  <c r="D18885" i="4"/>
  <c r="B18877" i="4"/>
  <c r="D18877" i="4"/>
  <c r="B18869" i="4"/>
  <c r="D18869" i="4"/>
  <c r="B18861" i="4"/>
  <c r="D18861" i="4"/>
  <c r="B18853" i="4"/>
  <c r="D18853" i="4"/>
  <c r="B18845" i="4"/>
  <c r="D18845" i="4"/>
  <c r="B18837" i="4"/>
  <c r="D18837" i="4"/>
  <c r="B18829" i="4"/>
  <c r="D18829" i="4"/>
  <c r="B18821" i="4"/>
  <c r="D18821" i="4"/>
  <c r="B18813" i="4"/>
  <c r="D18813" i="4"/>
  <c r="B18805" i="4"/>
  <c r="D18805" i="4"/>
  <c r="A18797" i="4"/>
  <c r="B18769" i="4"/>
  <c r="D18769" i="4"/>
  <c r="A18761" i="4"/>
  <c r="B18723" i="4"/>
  <c r="D18723" i="4"/>
  <c r="B18691" i="4"/>
  <c r="D18691" i="4"/>
  <c r="A18597" i="4"/>
  <c r="B18597" i="4"/>
  <c r="D18597" i="4"/>
  <c r="A18528" i="4"/>
  <c r="B18528" i="4"/>
  <c r="D18528" i="4"/>
  <c r="A18459" i="4"/>
  <c r="B18459" i="4"/>
  <c r="D18459" i="4"/>
  <c r="A18422" i="4"/>
  <c r="B18422" i="4"/>
  <c r="D18422" i="4"/>
  <c r="A18397" i="4"/>
  <c r="B18397" i="4"/>
  <c r="D18397" i="4"/>
  <c r="A18302" i="4"/>
  <c r="B18302" i="4"/>
  <c r="D18302" i="4"/>
  <c r="D19249" i="4"/>
  <c r="D19241" i="4"/>
  <c r="D19233" i="4"/>
  <c r="D19225" i="4"/>
  <c r="D19217" i="4"/>
  <c r="D19210" i="4"/>
  <c r="D19201" i="4"/>
  <c r="B19199" i="4"/>
  <c r="D19199" i="4"/>
  <c r="D19193" i="4"/>
  <c r="B19191" i="4"/>
  <c r="D19191" i="4"/>
  <c r="D19185" i="4"/>
  <c r="B19183" i="4"/>
  <c r="D19183" i="4"/>
  <c r="D19177" i="4"/>
  <c r="B19175" i="4"/>
  <c r="D19175" i="4"/>
  <c r="D19169" i="4"/>
  <c r="B19167" i="4"/>
  <c r="D19167" i="4"/>
  <c r="B19159" i="4"/>
  <c r="D19159" i="4"/>
  <c r="B19151" i="4"/>
  <c r="D19151" i="4"/>
  <c r="B19143" i="4"/>
  <c r="D19143" i="4"/>
  <c r="B19135" i="4"/>
  <c r="D19135" i="4"/>
  <c r="B19127" i="4"/>
  <c r="D19127" i="4"/>
  <c r="B19119" i="4"/>
  <c r="D19119" i="4"/>
  <c r="B19111" i="4"/>
  <c r="D19111" i="4"/>
  <c r="B19103" i="4"/>
  <c r="D19103" i="4"/>
  <c r="B19095" i="4"/>
  <c r="D19095" i="4"/>
  <c r="B19087" i="4"/>
  <c r="D19087" i="4"/>
  <c r="B19079" i="4"/>
  <c r="D19079" i="4"/>
  <c r="B19071" i="4"/>
  <c r="D19071" i="4"/>
  <c r="B19063" i="4"/>
  <c r="D19063" i="4"/>
  <c r="B19055" i="4"/>
  <c r="D19055" i="4"/>
  <c r="A19047" i="4"/>
  <c r="B19047" i="4"/>
  <c r="D19047" i="4"/>
  <c r="A19045" i="4"/>
  <c r="A19015" i="4"/>
  <c r="B19015" i="4"/>
  <c r="D19015" i="4"/>
  <c r="A19013" i="4"/>
  <c r="A18983" i="4"/>
  <c r="B18983" i="4"/>
  <c r="D18983" i="4"/>
  <c r="A18981" i="4"/>
  <c r="A18908" i="4"/>
  <c r="D18908" i="4"/>
  <c r="A18837" i="4"/>
  <c r="A18829" i="4"/>
  <c r="A18821" i="4"/>
  <c r="A18813" i="4"/>
  <c r="A18805" i="4"/>
  <c r="B18777" i="4"/>
  <c r="D18777" i="4"/>
  <c r="A18769" i="4"/>
  <c r="B18749" i="4"/>
  <c r="D18749" i="4"/>
  <c r="A18732" i="4"/>
  <c r="B18732" i="4"/>
  <c r="D18732" i="4"/>
  <c r="A18723" i="4"/>
  <c r="A18700" i="4"/>
  <c r="B18700" i="4"/>
  <c r="D18700" i="4"/>
  <c r="A18691" i="4"/>
  <c r="B18611" i="4"/>
  <c r="A18611" i="4"/>
  <c r="D18611" i="4"/>
  <c r="B18579" i="4"/>
  <c r="A18579" i="4"/>
  <c r="D18579" i="4"/>
  <c r="A18432" i="4"/>
  <c r="B18432" i="4"/>
  <c r="D18432" i="4"/>
  <c r="A18390" i="4"/>
  <c r="B18390" i="4"/>
  <c r="D18390" i="4"/>
  <c r="A18363" i="4"/>
  <c r="B18363" i="4"/>
  <c r="D18363" i="4"/>
  <c r="B18183" i="4"/>
  <c r="D18183" i="4"/>
  <c r="A18183" i="4"/>
  <c r="B19249" i="4"/>
  <c r="B19241" i="4"/>
  <c r="B19233" i="4"/>
  <c r="B19225" i="4"/>
  <c r="B19217" i="4"/>
  <c r="A19201" i="4"/>
  <c r="A19199" i="4"/>
  <c r="A19197" i="4"/>
  <c r="A19193" i="4"/>
  <c r="A19191" i="4"/>
  <c r="A19189" i="4"/>
  <c r="A19185" i="4"/>
  <c r="A19183" i="4"/>
  <c r="A19181" i="4"/>
  <c r="A19177" i="4"/>
  <c r="A19175" i="4"/>
  <c r="A19173" i="4"/>
  <c r="A19169" i="4"/>
  <c r="A19167" i="4"/>
  <c r="A19165" i="4"/>
  <c r="A19161" i="4"/>
  <c r="A19159" i="4"/>
  <c r="A19157" i="4"/>
  <c r="A19153" i="4"/>
  <c r="A19151" i="4"/>
  <c r="A19149" i="4"/>
  <c r="A19145" i="4"/>
  <c r="A19143" i="4"/>
  <c r="A19141" i="4"/>
  <c r="A19137" i="4"/>
  <c r="A19135" i="4"/>
  <c r="A19133" i="4"/>
  <c r="A19129" i="4"/>
  <c r="A19127" i="4"/>
  <c r="A19125" i="4"/>
  <c r="A19121" i="4"/>
  <c r="A19119" i="4"/>
  <c r="A19117" i="4"/>
  <c r="A19113" i="4"/>
  <c r="A19111" i="4"/>
  <c r="A19109" i="4"/>
  <c r="A19105" i="4"/>
  <c r="A19103" i="4"/>
  <c r="A19101" i="4"/>
  <c r="A19097" i="4"/>
  <c r="A19095" i="4"/>
  <c r="A19093" i="4"/>
  <c r="A19089" i="4"/>
  <c r="A19087" i="4"/>
  <c r="A19085" i="4"/>
  <c r="A19081" i="4"/>
  <c r="A19079" i="4"/>
  <c r="A19077" i="4"/>
  <c r="A19073" i="4"/>
  <c r="A19071" i="4"/>
  <c r="A19069" i="4"/>
  <c r="A19065" i="4"/>
  <c r="A19063" i="4"/>
  <c r="A19061" i="4"/>
  <c r="A19057" i="4"/>
  <c r="A19055" i="4"/>
  <c r="A19053" i="4"/>
  <c r="A19049" i="4"/>
  <c r="A19023" i="4"/>
  <c r="B19023" i="4"/>
  <c r="D19023" i="4"/>
  <c r="A19021" i="4"/>
  <c r="A19017" i="4"/>
  <c r="A18991" i="4"/>
  <c r="B18991" i="4"/>
  <c r="D18991" i="4"/>
  <c r="A18989" i="4"/>
  <c r="A18985" i="4"/>
  <c r="B18793" i="4"/>
  <c r="D18793" i="4"/>
  <c r="B18765" i="4"/>
  <c r="D18765" i="4"/>
  <c r="A18740" i="4"/>
  <c r="B18740" i="4"/>
  <c r="D18740" i="4"/>
  <c r="A18708" i="4"/>
  <c r="B18708" i="4"/>
  <c r="D18708" i="4"/>
  <c r="A18676" i="4"/>
  <c r="B18676" i="4"/>
  <c r="D18676" i="4"/>
  <c r="A18664" i="4"/>
  <c r="B18664" i="4"/>
  <c r="D18664" i="4"/>
  <c r="A18656" i="4"/>
  <c r="B18656" i="4"/>
  <c r="D18656" i="4"/>
  <c r="A18648" i="4"/>
  <c r="B18648" i="4"/>
  <c r="D18648" i="4"/>
  <c r="A18640" i="4"/>
  <c r="B18640" i="4"/>
  <c r="D18640" i="4"/>
  <c r="A18632" i="4"/>
  <c r="B18632" i="4"/>
  <c r="D18632" i="4"/>
  <c r="B18603" i="4"/>
  <c r="A18603" i="4"/>
  <c r="D18603" i="4"/>
  <c r="A18523" i="4"/>
  <c r="B18523" i="4"/>
  <c r="D18523" i="4"/>
  <c r="A18486" i="4"/>
  <c r="B18486" i="4"/>
  <c r="D18486" i="4"/>
  <c r="A18461" i="4"/>
  <c r="B18461" i="4"/>
  <c r="D18461" i="4"/>
  <c r="B19268" i="4"/>
  <c r="B19260" i="4"/>
  <c r="B19252" i="4"/>
  <c r="B19244" i="4"/>
  <c r="B19236" i="4"/>
  <c r="B19228" i="4"/>
  <c r="B19220" i="4"/>
  <c r="B19038" i="4"/>
  <c r="B19006" i="4"/>
  <c r="B18974" i="4"/>
  <c r="B18949" i="4"/>
  <c r="D18949" i="4"/>
  <c r="B18933" i="4"/>
  <c r="D18933" i="4"/>
  <c r="B18917" i="4"/>
  <c r="D18917" i="4"/>
  <c r="B18801" i="4"/>
  <c r="D18801" i="4"/>
  <c r="B18773" i="4"/>
  <c r="D18773" i="4"/>
  <c r="B18739" i="4"/>
  <c r="D18739" i="4"/>
  <c r="B18707" i="4"/>
  <c r="D18707" i="4"/>
  <c r="B18675" i="4"/>
  <c r="D18675" i="4"/>
  <c r="D18663" i="4"/>
  <c r="A18663" i="4"/>
  <c r="B18663" i="4"/>
  <c r="D18655" i="4"/>
  <c r="A18655" i="4"/>
  <c r="B18655" i="4"/>
  <c r="D18647" i="4"/>
  <c r="A18647" i="4"/>
  <c r="B18647" i="4"/>
  <c r="D18639" i="4"/>
  <c r="A18639" i="4"/>
  <c r="B18639" i="4"/>
  <c r="D18631" i="4"/>
  <c r="A18631" i="4"/>
  <c r="B18631" i="4"/>
  <c r="A18613" i="4"/>
  <c r="B18613" i="4"/>
  <c r="D18613" i="4"/>
  <c r="A18581" i="4"/>
  <c r="B18581" i="4"/>
  <c r="D18581" i="4"/>
  <c r="A18496" i="4"/>
  <c r="B18496" i="4"/>
  <c r="D18496" i="4"/>
  <c r="A18454" i="4"/>
  <c r="B18454" i="4"/>
  <c r="D18454" i="4"/>
  <c r="A18427" i="4"/>
  <c r="B18427" i="4"/>
  <c r="D18427" i="4"/>
  <c r="A18365" i="4"/>
  <c r="B18365" i="4"/>
  <c r="D18365" i="4"/>
  <c r="A18336" i="4"/>
  <c r="B18336" i="4"/>
  <c r="D18336" i="4"/>
  <c r="B19213" i="4"/>
  <c r="D19202" i="4"/>
  <c r="D19198" i="4"/>
  <c r="D19196" i="4"/>
  <c r="D19190" i="4"/>
  <c r="D19188" i="4"/>
  <c r="D19182" i="4"/>
  <c r="D19180" i="4"/>
  <c r="D19174" i="4"/>
  <c r="D19172" i="4"/>
  <c r="D19166" i="4"/>
  <c r="D19164" i="4"/>
  <c r="D19158" i="4"/>
  <c r="D19156" i="4"/>
  <c r="D19150" i="4"/>
  <c r="D19148" i="4"/>
  <c r="D19142" i="4"/>
  <c r="D19140" i="4"/>
  <c r="D19134" i="4"/>
  <c r="D19132" i="4"/>
  <c r="D19126" i="4"/>
  <c r="D19124" i="4"/>
  <c r="D19118" i="4"/>
  <c r="D19116" i="4"/>
  <c r="D19110" i="4"/>
  <c r="D19108" i="4"/>
  <c r="D19102" i="4"/>
  <c r="D19100" i="4"/>
  <c r="D19094" i="4"/>
  <c r="D19092" i="4"/>
  <c r="D19086" i="4"/>
  <c r="D19084" i="4"/>
  <c r="D19078" i="4"/>
  <c r="D19076" i="4"/>
  <c r="D19070" i="4"/>
  <c r="D19068" i="4"/>
  <c r="D19062" i="4"/>
  <c r="D19060" i="4"/>
  <c r="D19054" i="4"/>
  <c r="D19052" i="4"/>
  <c r="D19033" i="4"/>
  <c r="A19031" i="4"/>
  <c r="B19031" i="4"/>
  <c r="D19031" i="4"/>
  <c r="A19029" i="4"/>
  <c r="D19020" i="4"/>
  <c r="D19001" i="4"/>
  <c r="A18999" i="4"/>
  <c r="B18999" i="4"/>
  <c r="D18999" i="4"/>
  <c r="A18997" i="4"/>
  <c r="D18988" i="4"/>
  <c r="D18969" i="4"/>
  <c r="A18967" i="4"/>
  <c r="B18967" i="4"/>
  <c r="D18967" i="4"/>
  <c r="A18965" i="4"/>
  <c r="A18949" i="4"/>
  <c r="A18933" i="4"/>
  <c r="A18917" i="4"/>
  <c r="D18905" i="4"/>
  <c r="B18897" i="4"/>
  <c r="D18897" i="4"/>
  <c r="B18889" i="4"/>
  <c r="D18889" i="4"/>
  <c r="B18881" i="4"/>
  <c r="D18881" i="4"/>
  <c r="B18873" i="4"/>
  <c r="D18873" i="4"/>
  <c r="B18865" i="4"/>
  <c r="D18865" i="4"/>
  <c r="B18857" i="4"/>
  <c r="D18857" i="4"/>
  <c r="B18849" i="4"/>
  <c r="D18849" i="4"/>
  <c r="B18841" i="4"/>
  <c r="D18841" i="4"/>
  <c r="B18833" i="4"/>
  <c r="D18833" i="4"/>
  <c r="B18825" i="4"/>
  <c r="D18825" i="4"/>
  <c r="B18817" i="4"/>
  <c r="D18817" i="4"/>
  <c r="B18809" i="4"/>
  <c r="D18809" i="4"/>
  <c r="A18801" i="4"/>
  <c r="B18781" i="4"/>
  <c r="D18781" i="4"/>
  <c r="A18773" i="4"/>
  <c r="B18745" i="4"/>
  <c r="D18745" i="4"/>
  <c r="A18739" i="4"/>
  <c r="A18716" i="4"/>
  <c r="B18716" i="4"/>
  <c r="D18716" i="4"/>
  <c r="A18707" i="4"/>
  <c r="A18684" i="4"/>
  <c r="B18684" i="4"/>
  <c r="D18684" i="4"/>
  <c r="A18675" i="4"/>
  <c r="B18667" i="4"/>
  <c r="A18667" i="4"/>
  <c r="D18667" i="4"/>
  <c r="A18662" i="4"/>
  <c r="B18662" i="4"/>
  <c r="D18662" i="4"/>
  <c r="B18659" i="4"/>
  <c r="A18659" i="4"/>
  <c r="D18659" i="4"/>
  <c r="A18654" i="4"/>
  <c r="B18654" i="4"/>
  <c r="D18654" i="4"/>
  <c r="B18651" i="4"/>
  <c r="A18651" i="4"/>
  <c r="D18651" i="4"/>
  <c r="A18646" i="4"/>
  <c r="B18646" i="4"/>
  <c r="D18646" i="4"/>
  <c r="B18643" i="4"/>
  <c r="A18643" i="4"/>
  <c r="D18643" i="4"/>
  <c r="A18638" i="4"/>
  <c r="B18638" i="4"/>
  <c r="D18638" i="4"/>
  <c r="B18635" i="4"/>
  <c r="A18635" i="4"/>
  <c r="D18635" i="4"/>
  <c r="A18630" i="4"/>
  <c r="B18630" i="4"/>
  <c r="D18630" i="4"/>
  <c r="B18627" i="4"/>
  <c r="A18627" i="4"/>
  <c r="D18627" i="4"/>
  <c r="B18595" i="4"/>
  <c r="A18595" i="4"/>
  <c r="D18595" i="4"/>
  <c r="A18557" i="4"/>
  <c r="B18557" i="4"/>
  <c r="D18557" i="4"/>
  <c r="A18464" i="4"/>
  <c r="B18464" i="4"/>
  <c r="D18464" i="4"/>
  <c r="A18395" i="4"/>
  <c r="B18395" i="4"/>
  <c r="D18395" i="4"/>
  <c r="A18358" i="4"/>
  <c r="B18358" i="4"/>
  <c r="D18358" i="4"/>
  <c r="A18325" i="4"/>
  <c r="D18325" i="4"/>
  <c r="B18325" i="4"/>
  <c r="B19196" i="4"/>
  <c r="B19188" i="4"/>
  <c r="B19180" i="4"/>
  <c r="B19172" i="4"/>
  <c r="B19164" i="4"/>
  <c r="B19156" i="4"/>
  <c r="B19148" i="4"/>
  <c r="B19140" i="4"/>
  <c r="B19132" i="4"/>
  <c r="B19124" i="4"/>
  <c r="B19116" i="4"/>
  <c r="B19108" i="4"/>
  <c r="B19100" i="4"/>
  <c r="B19092" i="4"/>
  <c r="B19084" i="4"/>
  <c r="B19076" i="4"/>
  <c r="B19068" i="4"/>
  <c r="B19060" i="4"/>
  <c r="B19052" i="4"/>
  <c r="B19046" i="4"/>
  <c r="B19020" i="4"/>
  <c r="B19014" i="4"/>
  <c r="B18988" i="4"/>
  <c r="B18982" i="4"/>
  <c r="A18951" i="4"/>
  <c r="B18951" i="4"/>
  <c r="D18951" i="4"/>
  <c r="A18935" i="4"/>
  <c r="B18935" i="4"/>
  <c r="D18935" i="4"/>
  <c r="A18919" i="4"/>
  <c r="B18919" i="4"/>
  <c r="D18919" i="4"/>
  <c r="A18905" i="4"/>
  <c r="B18789" i="4"/>
  <c r="D18789" i="4"/>
  <c r="B18753" i="4"/>
  <c r="D18753" i="4"/>
  <c r="B18715" i="4"/>
  <c r="D18715" i="4"/>
  <c r="B18683" i="4"/>
  <c r="D18683" i="4"/>
  <c r="A18605" i="4"/>
  <c r="B18605" i="4"/>
  <c r="D18605" i="4"/>
  <c r="A18550" i="4"/>
  <c r="B18550" i="4"/>
  <c r="D18550" i="4"/>
  <c r="A18525" i="4"/>
  <c r="B18525" i="4"/>
  <c r="D18525" i="4"/>
  <c r="A18368" i="4"/>
  <c r="B18368" i="4"/>
  <c r="D18368" i="4"/>
  <c r="A18270" i="4"/>
  <c r="B18270" i="4"/>
  <c r="D18270" i="4"/>
  <c r="A18262" i="4"/>
  <c r="D18262" i="4"/>
  <c r="B18223" i="4"/>
  <c r="D18223" i="4"/>
  <c r="A18223" i="4"/>
  <c r="B18151" i="4"/>
  <c r="D18151" i="4"/>
  <c r="A18151" i="4"/>
  <c r="A18091" i="4"/>
  <c r="B18091" i="4"/>
  <c r="D18091" i="4"/>
  <c r="A18078" i="4"/>
  <c r="B18078" i="4"/>
  <c r="D18078" i="4"/>
  <c r="A18017" i="4"/>
  <c r="B18017" i="4"/>
  <c r="D18017" i="4"/>
  <c r="A17998" i="4"/>
  <c r="B17998" i="4"/>
  <c r="D17998" i="4"/>
  <c r="A17474" i="4"/>
  <c r="B17474" i="4"/>
  <c r="D17474" i="4"/>
  <c r="A15763" i="4"/>
  <c r="B15763" i="4"/>
  <c r="D15763" i="4"/>
  <c r="A15445" i="4"/>
  <c r="B15445" i="4"/>
  <c r="D15445" i="4"/>
  <c r="B18665" i="4"/>
  <c r="D18665" i="4"/>
  <c r="B18657" i="4"/>
  <c r="D18657" i="4"/>
  <c r="B18649" i="4"/>
  <c r="D18649" i="4"/>
  <c r="B18641" i="4"/>
  <c r="D18641" i="4"/>
  <c r="B18633" i="4"/>
  <c r="D18633" i="4"/>
  <c r="A18574" i="4"/>
  <c r="B18574" i="4"/>
  <c r="D18574" i="4"/>
  <c r="A18520" i="4"/>
  <c r="B18520" i="4"/>
  <c r="A18515" i="4"/>
  <c r="B18515" i="4"/>
  <c r="A18510" i="4"/>
  <c r="B18510" i="4"/>
  <c r="D18510" i="4"/>
  <c r="A18456" i="4"/>
  <c r="B18456" i="4"/>
  <c r="A18451" i="4"/>
  <c r="B18451" i="4"/>
  <c r="A18446" i="4"/>
  <c r="B18446" i="4"/>
  <c r="D18446" i="4"/>
  <c r="A18392" i="4"/>
  <c r="B18392" i="4"/>
  <c r="A18387" i="4"/>
  <c r="B18387" i="4"/>
  <c r="A18382" i="4"/>
  <c r="B18382" i="4"/>
  <c r="D18382" i="4"/>
  <c r="A18285" i="4"/>
  <c r="D18285" i="4"/>
  <c r="B18262" i="4"/>
  <c r="A18246" i="4"/>
  <c r="D18246" i="4"/>
  <c r="B18175" i="4"/>
  <c r="D18175" i="4"/>
  <c r="A18175" i="4"/>
  <c r="A18065" i="4"/>
  <c r="B18065" i="4"/>
  <c r="D18065" i="4"/>
  <c r="B17991" i="4"/>
  <c r="D17991" i="4"/>
  <c r="A17991" i="4"/>
  <c r="B17987" i="4"/>
  <c r="A17987" i="4"/>
  <c r="D17987" i="4"/>
  <c r="B17847" i="4"/>
  <c r="D17847" i="4"/>
  <c r="A17847" i="4"/>
  <c r="B17783" i="4"/>
  <c r="D17783" i="4"/>
  <c r="A17783" i="4"/>
  <c r="A17725" i="4"/>
  <c r="B17725" i="4"/>
  <c r="D17725" i="4"/>
  <c r="B17680" i="4"/>
  <c r="A17680" i="4"/>
  <c r="D17680" i="4"/>
  <c r="A17675" i="4"/>
  <c r="B17675" i="4"/>
  <c r="D17675" i="4"/>
  <c r="D17668" i="4"/>
  <c r="A17668" i="4"/>
  <c r="B17668" i="4"/>
  <c r="A17661" i="4"/>
  <c r="B17661" i="4"/>
  <c r="D17661" i="4"/>
  <c r="D18900" i="4"/>
  <c r="D18892" i="4"/>
  <c r="D18884" i="4"/>
  <c r="D18876" i="4"/>
  <c r="D18868" i="4"/>
  <c r="D18860" i="4"/>
  <c r="D18852" i="4"/>
  <c r="D18844" i="4"/>
  <c r="D18836" i="4"/>
  <c r="D18828" i="4"/>
  <c r="D18820" i="4"/>
  <c r="D18812" i="4"/>
  <c r="D18804" i="4"/>
  <c r="D18796" i="4"/>
  <c r="D18788" i="4"/>
  <c r="D18780" i="4"/>
  <c r="D18772" i="4"/>
  <c r="D18764" i="4"/>
  <c r="D18756" i="4"/>
  <c r="D18748" i="4"/>
  <c r="A18622" i="4"/>
  <c r="D18622" i="4"/>
  <c r="A18606" i="4"/>
  <c r="D18606" i="4"/>
  <c r="A18590" i="4"/>
  <c r="D18590" i="4"/>
  <c r="A18576" i="4"/>
  <c r="B18576" i="4"/>
  <c r="A18571" i="4"/>
  <c r="B18571" i="4"/>
  <c r="A18566" i="4"/>
  <c r="B18566" i="4"/>
  <c r="D18566" i="4"/>
  <c r="D18520" i="4"/>
  <c r="D18517" i="4"/>
  <c r="D18515" i="4"/>
  <c r="A18512" i="4"/>
  <c r="B18512" i="4"/>
  <c r="A18507" i="4"/>
  <c r="B18507" i="4"/>
  <c r="A18502" i="4"/>
  <c r="B18502" i="4"/>
  <c r="D18502" i="4"/>
  <c r="D18456" i="4"/>
  <c r="D18453" i="4"/>
  <c r="D18451" i="4"/>
  <c r="A18448" i="4"/>
  <c r="B18448" i="4"/>
  <c r="A18443" i="4"/>
  <c r="B18443" i="4"/>
  <c r="A18438" i="4"/>
  <c r="B18438" i="4"/>
  <c r="D18438" i="4"/>
  <c r="D18392" i="4"/>
  <c r="D18389" i="4"/>
  <c r="D18387" i="4"/>
  <c r="A18384" i="4"/>
  <c r="B18384" i="4"/>
  <c r="A18379" i="4"/>
  <c r="B18379" i="4"/>
  <c r="A18374" i="4"/>
  <c r="B18374" i="4"/>
  <c r="D18374" i="4"/>
  <c r="A18294" i="4"/>
  <c r="B18294" i="4"/>
  <c r="D18294" i="4"/>
  <c r="B18285" i="4"/>
  <c r="B18265" i="4"/>
  <c r="A18265" i="4"/>
  <c r="D18265" i="4"/>
  <c r="A18256" i="4"/>
  <c r="B18256" i="4"/>
  <c r="D18256" i="4"/>
  <c r="B18246" i="4"/>
  <c r="B18231" i="4"/>
  <c r="D18231" i="4"/>
  <c r="A18231" i="4"/>
  <c r="B18199" i="4"/>
  <c r="D18199" i="4"/>
  <c r="A18199" i="4"/>
  <c r="B18135" i="4"/>
  <c r="D18135" i="4"/>
  <c r="A18135" i="4"/>
  <c r="A18068" i="4"/>
  <c r="B18068" i="4"/>
  <c r="D18068" i="4"/>
  <c r="A18030" i="4"/>
  <c r="B18030" i="4"/>
  <c r="D18030" i="4"/>
  <c r="A17961" i="4"/>
  <c r="B17961" i="4"/>
  <c r="D17961" i="4"/>
  <c r="A17945" i="4"/>
  <c r="B17945" i="4"/>
  <c r="D17945" i="4"/>
  <c r="A17929" i="4"/>
  <c r="B17929" i="4"/>
  <c r="D17929" i="4"/>
  <c r="A17913" i="4"/>
  <c r="B17913" i="4"/>
  <c r="D17913" i="4"/>
  <c r="A17897" i="4"/>
  <c r="B17897" i="4"/>
  <c r="D17897" i="4"/>
  <c r="B17843" i="4"/>
  <c r="D17843" i="4"/>
  <c r="A17843" i="4"/>
  <c r="B17779" i="4"/>
  <c r="D17779" i="4"/>
  <c r="A17779" i="4"/>
  <c r="A17603" i="4"/>
  <c r="B17603" i="4"/>
  <c r="D17603" i="4"/>
  <c r="A17181" i="4"/>
  <c r="B17181" i="4"/>
  <c r="D17181" i="4"/>
  <c r="D18911" i="4"/>
  <c r="D18903" i="4"/>
  <c r="D18895" i="4"/>
  <c r="D18887" i="4"/>
  <c r="D18879" i="4"/>
  <c r="D18871" i="4"/>
  <c r="D18863" i="4"/>
  <c r="D18855" i="4"/>
  <c r="D18847" i="4"/>
  <c r="D18839" i="4"/>
  <c r="D18831" i="4"/>
  <c r="D18823" i="4"/>
  <c r="D18815" i="4"/>
  <c r="D18807" i="4"/>
  <c r="D18799" i="4"/>
  <c r="D18791" i="4"/>
  <c r="D18783" i="4"/>
  <c r="D18775" i="4"/>
  <c r="D18767" i="4"/>
  <c r="D18759" i="4"/>
  <c r="D18751" i="4"/>
  <c r="D18743" i="4"/>
  <c r="D18736" i="4"/>
  <c r="D18729" i="4"/>
  <c r="D18720" i="4"/>
  <c r="D18713" i="4"/>
  <c r="D18704" i="4"/>
  <c r="D18697" i="4"/>
  <c r="D18688" i="4"/>
  <c r="D18681" i="4"/>
  <c r="D18672" i="4"/>
  <c r="A18665" i="4"/>
  <c r="A18657" i="4"/>
  <c r="A18649" i="4"/>
  <c r="A18641" i="4"/>
  <c r="A18633" i="4"/>
  <c r="A18624" i="4"/>
  <c r="B18624" i="4"/>
  <c r="B18622" i="4"/>
  <c r="A18608" i="4"/>
  <c r="B18608" i="4"/>
  <c r="B18606" i="4"/>
  <c r="A18592" i="4"/>
  <c r="B18592" i="4"/>
  <c r="B18590" i="4"/>
  <c r="D18576" i="4"/>
  <c r="D18573" i="4"/>
  <c r="D18571" i="4"/>
  <c r="A18568" i="4"/>
  <c r="B18568" i="4"/>
  <c r="A18563" i="4"/>
  <c r="B18563" i="4"/>
  <c r="A18558" i="4"/>
  <c r="B18558" i="4"/>
  <c r="D18558" i="4"/>
  <c r="D18512" i="4"/>
  <c r="D18509" i="4"/>
  <c r="D18507" i="4"/>
  <c r="A18504" i="4"/>
  <c r="B18504" i="4"/>
  <c r="A18499" i="4"/>
  <c r="B18499" i="4"/>
  <c r="A18494" i="4"/>
  <c r="B18494" i="4"/>
  <c r="D18494" i="4"/>
  <c r="D18448" i="4"/>
  <c r="D18445" i="4"/>
  <c r="D18443" i="4"/>
  <c r="A18440" i="4"/>
  <c r="B18440" i="4"/>
  <c r="A18435" i="4"/>
  <c r="B18435" i="4"/>
  <c r="A18430" i="4"/>
  <c r="B18430" i="4"/>
  <c r="D18430" i="4"/>
  <c r="D18384" i="4"/>
  <c r="D18381" i="4"/>
  <c r="D18379" i="4"/>
  <c r="A18376" i="4"/>
  <c r="B18376" i="4"/>
  <c r="A18371" i="4"/>
  <c r="B18371" i="4"/>
  <c r="A18366" i="4"/>
  <c r="B18366" i="4"/>
  <c r="D18366" i="4"/>
  <c r="A18293" i="4"/>
  <c r="D18293" i="4"/>
  <c r="D18255" i="4"/>
  <c r="B18255" i="4"/>
  <c r="B18249" i="4"/>
  <c r="A18249" i="4"/>
  <c r="D18249" i="4"/>
  <c r="A18240" i="4"/>
  <c r="B18240" i="4"/>
  <c r="D18240" i="4"/>
  <c r="B18159" i="4"/>
  <c r="D18159" i="4"/>
  <c r="A18159" i="4"/>
  <c r="B18119" i="4"/>
  <c r="D18119" i="4"/>
  <c r="A18119" i="4"/>
  <c r="A18083" i="4"/>
  <c r="D18083" i="4"/>
  <c r="B18055" i="4"/>
  <c r="D18055" i="4"/>
  <c r="A18055" i="4"/>
  <c r="B18023" i="4"/>
  <c r="D18023" i="4"/>
  <c r="A18023" i="4"/>
  <c r="B18019" i="4"/>
  <c r="A18019" i="4"/>
  <c r="D18019" i="4"/>
  <c r="A17536" i="4"/>
  <c r="B17536" i="4"/>
  <c r="D17536" i="4"/>
  <c r="B18911" i="4"/>
  <c r="B18903" i="4"/>
  <c r="B18895" i="4"/>
  <c r="B18887" i="4"/>
  <c r="B18879" i="4"/>
  <c r="B18871" i="4"/>
  <c r="B18863" i="4"/>
  <c r="B18855" i="4"/>
  <c r="B18847" i="4"/>
  <c r="B18839" i="4"/>
  <c r="B18831" i="4"/>
  <c r="B18823" i="4"/>
  <c r="B18815" i="4"/>
  <c r="B18807" i="4"/>
  <c r="B18799" i="4"/>
  <c r="B18791" i="4"/>
  <c r="B18783" i="4"/>
  <c r="B18775" i="4"/>
  <c r="B18767" i="4"/>
  <c r="B18759" i="4"/>
  <c r="B18751" i="4"/>
  <c r="B18743" i="4"/>
  <c r="B18736" i="4"/>
  <c r="A18729" i="4"/>
  <c r="B18727" i="4"/>
  <c r="B18720" i="4"/>
  <c r="A18713" i="4"/>
  <c r="B18711" i="4"/>
  <c r="B18704" i="4"/>
  <c r="A18697" i="4"/>
  <c r="B18695" i="4"/>
  <c r="B18688" i="4"/>
  <c r="A18681" i="4"/>
  <c r="B18679" i="4"/>
  <c r="B18672" i="4"/>
  <c r="A18615" i="4"/>
  <c r="A18599" i="4"/>
  <c r="A18583" i="4"/>
  <c r="B18573" i="4"/>
  <c r="A18552" i="4"/>
  <c r="B18552" i="4"/>
  <c r="A18547" i="4"/>
  <c r="B18547" i="4"/>
  <c r="A18542" i="4"/>
  <c r="B18542" i="4"/>
  <c r="D18542" i="4"/>
  <c r="B18509" i="4"/>
  <c r="A18488" i="4"/>
  <c r="B18488" i="4"/>
  <c r="A18483" i="4"/>
  <c r="B18483" i="4"/>
  <c r="A18478" i="4"/>
  <c r="B18478" i="4"/>
  <c r="D18478" i="4"/>
  <c r="B18445" i="4"/>
  <c r="A18424" i="4"/>
  <c r="B18424" i="4"/>
  <c r="A18419" i="4"/>
  <c r="B18419" i="4"/>
  <c r="A18414" i="4"/>
  <c r="B18414" i="4"/>
  <c r="D18414" i="4"/>
  <c r="B18381" i="4"/>
  <c r="A18360" i="4"/>
  <c r="B18360" i="4"/>
  <c r="A18355" i="4"/>
  <c r="B18355" i="4"/>
  <c r="A18350" i="4"/>
  <c r="B18350" i="4"/>
  <c r="D18350" i="4"/>
  <c r="A18310" i="4"/>
  <c r="B18310" i="4"/>
  <c r="D18310" i="4"/>
  <c r="A18301" i="4"/>
  <c r="D18301" i="4"/>
  <c r="A18269" i="4"/>
  <c r="D18269" i="4"/>
  <c r="B18143" i="4"/>
  <c r="D18143" i="4"/>
  <c r="A18143" i="4"/>
  <c r="A18076" i="4"/>
  <c r="B18076" i="4"/>
  <c r="D18076" i="4"/>
  <c r="A18070" i="4"/>
  <c r="D18070" i="4"/>
  <c r="B17883" i="4"/>
  <c r="D17883" i="4"/>
  <c r="A17883" i="4"/>
  <c r="B17807" i="4"/>
  <c r="D17807" i="4"/>
  <c r="A17807" i="4"/>
  <c r="B17743" i="4"/>
  <c r="D17743" i="4"/>
  <c r="A17743" i="4"/>
  <c r="A17472" i="4"/>
  <c r="B17472" i="4"/>
  <c r="D17472" i="4"/>
  <c r="B18734" i="4"/>
  <c r="A18727" i="4"/>
  <c r="B18718" i="4"/>
  <c r="A18711" i="4"/>
  <c r="B18702" i="4"/>
  <c r="A18695" i="4"/>
  <c r="B18686" i="4"/>
  <c r="A18679" i="4"/>
  <c r="B18670" i="4"/>
  <c r="A18614" i="4"/>
  <c r="D18614" i="4"/>
  <c r="A18598" i="4"/>
  <c r="D18598" i="4"/>
  <c r="A18582" i="4"/>
  <c r="D18582" i="4"/>
  <c r="B18565" i="4"/>
  <c r="D18552" i="4"/>
  <c r="D18549" i="4"/>
  <c r="D18547" i="4"/>
  <c r="A18544" i="4"/>
  <c r="B18544" i="4"/>
  <c r="A18539" i="4"/>
  <c r="B18539" i="4"/>
  <c r="A18534" i="4"/>
  <c r="B18534" i="4"/>
  <c r="D18534" i="4"/>
  <c r="B18501" i="4"/>
  <c r="D18488" i="4"/>
  <c r="D18485" i="4"/>
  <c r="D18483" i="4"/>
  <c r="A18480" i="4"/>
  <c r="B18480" i="4"/>
  <c r="A18475" i="4"/>
  <c r="B18475" i="4"/>
  <c r="A18470" i="4"/>
  <c r="B18470" i="4"/>
  <c r="D18470" i="4"/>
  <c r="B18437" i="4"/>
  <c r="D18424" i="4"/>
  <c r="D18421" i="4"/>
  <c r="D18419" i="4"/>
  <c r="A18416" i="4"/>
  <c r="B18416" i="4"/>
  <c r="A18411" i="4"/>
  <c r="B18411" i="4"/>
  <c r="A18406" i="4"/>
  <c r="B18406" i="4"/>
  <c r="D18406" i="4"/>
  <c r="B18373" i="4"/>
  <c r="D18360" i="4"/>
  <c r="D18357" i="4"/>
  <c r="D18355" i="4"/>
  <c r="A18352" i="4"/>
  <c r="B18352" i="4"/>
  <c r="A18347" i="4"/>
  <c r="B18347" i="4"/>
  <c r="A18342" i="4"/>
  <c r="B18342" i="4"/>
  <c r="D18342" i="4"/>
  <c r="A18318" i="4"/>
  <c r="B18318" i="4"/>
  <c r="D18318" i="4"/>
  <c r="A18315" i="4"/>
  <c r="B18315" i="4"/>
  <c r="A18309" i="4"/>
  <c r="D18309" i="4"/>
  <c r="B18301" i="4"/>
  <c r="A18278" i="4"/>
  <c r="B18278" i="4"/>
  <c r="D18278" i="4"/>
  <c r="B18269" i="4"/>
  <c r="A18253" i="4"/>
  <c r="D18253" i="4"/>
  <c r="B18215" i="4"/>
  <c r="D18215" i="4"/>
  <c r="A18215" i="4"/>
  <c r="B18167" i="4"/>
  <c r="D18167" i="4"/>
  <c r="A18167" i="4"/>
  <c r="A18121" i="4"/>
  <c r="B18121" i="4"/>
  <c r="D18121" i="4"/>
  <c r="B18070" i="4"/>
  <c r="A18057" i="4"/>
  <c r="B18057" i="4"/>
  <c r="D18057" i="4"/>
  <c r="A17985" i="4"/>
  <c r="B17985" i="4"/>
  <c r="D17985" i="4"/>
  <c r="A17966" i="4"/>
  <c r="B17966" i="4"/>
  <c r="D17966" i="4"/>
  <c r="A17953" i="4"/>
  <c r="B17953" i="4"/>
  <c r="D17953" i="4"/>
  <c r="A17937" i="4"/>
  <c r="B17937" i="4"/>
  <c r="D17937" i="4"/>
  <c r="A17921" i="4"/>
  <c r="B17921" i="4"/>
  <c r="D17921" i="4"/>
  <c r="A17905" i="4"/>
  <c r="B17905" i="4"/>
  <c r="D17905" i="4"/>
  <c r="B17704" i="4"/>
  <c r="A17704" i="4"/>
  <c r="D17704" i="4"/>
  <c r="A17699" i="4"/>
  <c r="B17699" i="4"/>
  <c r="D17699" i="4"/>
  <c r="D17692" i="4"/>
  <c r="A17692" i="4"/>
  <c r="B17692" i="4"/>
  <c r="A17685" i="4"/>
  <c r="B17685" i="4"/>
  <c r="D17685" i="4"/>
  <c r="B17640" i="4"/>
  <c r="A17640" i="4"/>
  <c r="D17640" i="4"/>
  <c r="A17538" i="4"/>
  <c r="B17538" i="4"/>
  <c r="D17538" i="4"/>
  <c r="A18616" i="4"/>
  <c r="B18616" i="4"/>
  <c r="A18600" i="4"/>
  <c r="B18600" i="4"/>
  <c r="A18584" i="4"/>
  <c r="B18584" i="4"/>
  <c r="A18536" i="4"/>
  <c r="B18536" i="4"/>
  <c r="A18531" i="4"/>
  <c r="B18531" i="4"/>
  <c r="A18526" i="4"/>
  <c r="B18526" i="4"/>
  <c r="D18526" i="4"/>
  <c r="A18472" i="4"/>
  <c r="B18472" i="4"/>
  <c r="A18467" i="4"/>
  <c r="B18467" i="4"/>
  <c r="A18462" i="4"/>
  <c r="B18462" i="4"/>
  <c r="D18462" i="4"/>
  <c r="A18408" i="4"/>
  <c r="B18408" i="4"/>
  <c r="A18403" i="4"/>
  <c r="B18403" i="4"/>
  <c r="A18398" i="4"/>
  <c r="B18398" i="4"/>
  <c r="D18398" i="4"/>
  <c r="D18352" i="4"/>
  <c r="D18349" i="4"/>
  <c r="D18347" i="4"/>
  <c r="A18344" i="4"/>
  <c r="B18344" i="4"/>
  <c r="A18339" i="4"/>
  <c r="B18339" i="4"/>
  <c r="A18334" i="4"/>
  <c r="B18334" i="4"/>
  <c r="D18334" i="4"/>
  <c r="A18326" i="4"/>
  <c r="B18326" i="4"/>
  <c r="D18326" i="4"/>
  <c r="A18323" i="4"/>
  <c r="B18323" i="4"/>
  <c r="A18317" i="4"/>
  <c r="D18317" i="4"/>
  <c r="D18315" i="4"/>
  <c r="A18277" i="4"/>
  <c r="D18277" i="4"/>
  <c r="B18253" i="4"/>
  <c r="A18237" i="4"/>
  <c r="D18237" i="4"/>
  <c r="B18191" i="4"/>
  <c r="D18191" i="4"/>
  <c r="A18191" i="4"/>
  <c r="B18127" i="4"/>
  <c r="D18127" i="4"/>
  <c r="A18127" i="4"/>
  <c r="B18063" i="4"/>
  <c r="D18063" i="4"/>
  <c r="A18063" i="4"/>
  <c r="B17819" i="4"/>
  <c r="D17819" i="4"/>
  <c r="A17819" i="4"/>
  <c r="B17755" i="4"/>
  <c r="D17755" i="4"/>
  <c r="A17755" i="4"/>
  <c r="D17215" i="4"/>
  <c r="A17215" i="4"/>
  <c r="B17215" i="4"/>
  <c r="A18092" i="4"/>
  <c r="B18092" i="4"/>
  <c r="A18081" i="4"/>
  <c r="B18081" i="4"/>
  <c r="B18079" i="4"/>
  <c r="D18079" i="4"/>
  <c r="A18025" i="4"/>
  <c r="B18025" i="4"/>
  <c r="D18025" i="4"/>
  <c r="A17993" i="4"/>
  <c r="B17993" i="4"/>
  <c r="D17993" i="4"/>
  <c r="B17963" i="4"/>
  <c r="D17963" i="4"/>
  <c r="B17955" i="4"/>
  <c r="D17955" i="4"/>
  <c r="B17947" i="4"/>
  <c r="D17947" i="4"/>
  <c r="B17939" i="4"/>
  <c r="D17939" i="4"/>
  <c r="B17931" i="4"/>
  <c r="D17931" i="4"/>
  <c r="B17923" i="4"/>
  <c r="D17923" i="4"/>
  <c r="B17915" i="4"/>
  <c r="D17915" i="4"/>
  <c r="B17907" i="4"/>
  <c r="D17907" i="4"/>
  <c r="B17899" i="4"/>
  <c r="D17899" i="4"/>
  <c r="B17891" i="4"/>
  <c r="D17891" i="4"/>
  <c r="B17855" i="4"/>
  <c r="D17855" i="4"/>
  <c r="B17827" i="4"/>
  <c r="D17827" i="4"/>
  <c r="B17791" i="4"/>
  <c r="D17791" i="4"/>
  <c r="B17763" i="4"/>
  <c r="D17763" i="4"/>
  <c r="B17696" i="4"/>
  <c r="A17696" i="4"/>
  <c r="D17696" i="4"/>
  <c r="A17691" i="4"/>
  <c r="B17691" i="4"/>
  <c r="D17691" i="4"/>
  <c r="D17684" i="4"/>
  <c r="A17684" i="4"/>
  <c r="B17684" i="4"/>
  <c r="A17677" i="4"/>
  <c r="B17677" i="4"/>
  <c r="D17677" i="4"/>
  <c r="A17568" i="4"/>
  <c r="B17568" i="4"/>
  <c r="D17568" i="4"/>
  <c r="A17504" i="4"/>
  <c r="B17504" i="4"/>
  <c r="D17504" i="4"/>
  <c r="D18195" i="4"/>
  <c r="D18187" i="4"/>
  <c r="D18179" i="4"/>
  <c r="D18171" i="4"/>
  <c r="D18163" i="4"/>
  <c r="D18155" i="4"/>
  <c r="D18147" i="4"/>
  <c r="D18139" i="4"/>
  <c r="D18131" i="4"/>
  <c r="A18116" i="4"/>
  <c r="B18116" i="4"/>
  <c r="D18107" i="4"/>
  <c r="A18105" i="4"/>
  <c r="B18105" i="4"/>
  <c r="B18103" i="4"/>
  <c r="D18103" i="4"/>
  <c r="D18094" i="4"/>
  <c r="D18092" i="4"/>
  <c r="D18081" i="4"/>
  <c r="A18079" i="4"/>
  <c r="A18052" i="4"/>
  <c r="B18052" i="4"/>
  <c r="D18043" i="4"/>
  <c r="A18041" i="4"/>
  <c r="B18041" i="4"/>
  <c r="B18039" i="4"/>
  <c r="D18039" i="4"/>
  <c r="D18027" i="4"/>
  <c r="B18015" i="4"/>
  <c r="D18015" i="4"/>
  <c r="D17995" i="4"/>
  <c r="B17983" i="4"/>
  <c r="D17983" i="4"/>
  <c r="A17891" i="4"/>
  <c r="B17863" i="4"/>
  <c r="D17863" i="4"/>
  <c r="A17855" i="4"/>
  <c r="B17835" i="4"/>
  <c r="D17835" i="4"/>
  <c r="A17827" i="4"/>
  <c r="B17799" i="4"/>
  <c r="D17799" i="4"/>
  <c r="A17791" i="4"/>
  <c r="B17771" i="4"/>
  <c r="D17771" i="4"/>
  <c r="A17763" i="4"/>
  <c r="B17688" i="4"/>
  <c r="A17688" i="4"/>
  <c r="D17688" i="4"/>
  <c r="A17683" i="4"/>
  <c r="B17683" i="4"/>
  <c r="D17683" i="4"/>
  <c r="D17676" i="4"/>
  <c r="A17676" i="4"/>
  <c r="B17676" i="4"/>
  <c r="A17669" i="4"/>
  <c r="B17669" i="4"/>
  <c r="D17669" i="4"/>
  <c r="A17635" i="4"/>
  <c r="B17635" i="4"/>
  <c r="D17635" i="4"/>
  <c r="A17624" i="4"/>
  <c r="B17624" i="4"/>
  <c r="D17624" i="4"/>
  <c r="A17233" i="4"/>
  <c r="B17233" i="4"/>
  <c r="D17233" i="4"/>
  <c r="A17092" i="4"/>
  <c r="B17092" i="4"/>
  <c r="D17092" i="4"/>
  <c r="B18328" i="4"/>
  <c r="B18320" i="4"/>
  <c r="B18312" i="4"/>
  <c r="B18304" i="4"/>
  <c r="B18296" i="4"/>
  <c r="B18288" i="4"/>
  <c r="B18280" i="4"/>
  <c r="B18272" i="4"/>
  <c r="B18267" i="4"/>
  <c r="B18251" i="4"/>
  <c r="B18235" i="4"/>
  <c r="B18229" i="4"/>
  <c r="B18227" i="4"/>
  <c r="B18221" i="4"/>
  <c r="B18219" i="4"/>
  <c r="B18213" i="4"/>
  <c r="B18211" i="4"/>
  <c r="B18205" i="4"/>
  <c r="B18203" i="4"/>
  <c r="B18197" i="4"/>
  <c r="B18195" i="4"/>
  <c r="B18189" i="4"/>
  <c r="B18187" i="4"/>
  <c r="B18181" i="4"/>
  <c r="B18179" i="4"/>
  <c r="B18173" i="4"/>
  <c r="B18171" i="4"/>
  <c r="B18165" i="4"/>
  <c r="B18163" i="4"/>
  <c r="B18157" i="4"/>
  <c r="B18155" i="4"/>
  <c r="B18149" i="4"/>
  <c r="B18147" i="4"/>
  <c r="B18141" i="4"/>
  <c r="B18139" i="4"/>
  <c r="B18133" i="4"/>
  <c r="B18131" i="4"/>
  <c r="B18107" i="4"/>
  <c r="A18100" i="4"/>
  <c r="B18100" i="4"/>
  <c r="B18094" i="4"/>
  <c r="A18089" i="4"/>
  <c r="B18089" i="4"/>
  <c r="B18087" i="4"/>
  <c r="D18087" i="4"/>
  <c r="B18043" i="4"/>
  <c r="A18036" i="4"/>
  <c r="B18036" i="4"/>
  <c r="A18027" i="4"/>
  <c r="B18022" i="4"/>
  <c r="B18007" i="4"/>
  <c r="D18007" i="4"/>
  <c r="A17995" i="4"/>
  <c r="B17990" i="4"/>
  <c r="B17975" i="4"/>
  <c r="D17975" i="4"/>
  <c r="B17879" i="4"/>
  <c r="D17879" i="4"/>
  <c r="B17851" i="4"/>
  <c r="D17851" i="4"/>
  <c r="B17815" i="4"/>
  <c r="D17815" i="4"/>
  <c r="B17787" i="4"/>
  <c r="D17787" i="4"/>
  <c r="B17751" i="4"/>
  <c r="D17751" i="4"/>
  <c r="A17731" i="4"/>
  <c r="B17731" i="4"/>
  <c r="D17731" i="4"/>
  <c r="D17724" i="4"/>
  <c r="A17724" i="4"/>
  <c r="B17724" i="4"/>
  <c r="A17717" i="4"/>
  <c r="B17717" i="4"/>
  <c r="D17717" i="4"/>
  <c r="B17672" i="4"/>
  <c r="A17672" i="4"/>
  <c r="D17672" i="4"/>
  <c r="A17667" i="4"/>
  <c r="B17667" i="4"/>
  <c r="D17667" i="4"/>
  <c r="D17660" i="4"/>
  <c r="A17660" i="4"/>
  <c r="B17660" i="4"/>
  <c r="A17653" i="4"/>
  <c r="B17653" i="4"/>
  <c r="D17653" i="4"/>
  <c r="A17605" i="4"/>
  <c r="B17605" i="4"/>
  <c r="D17605" i="4"/>
  <c r="A17570" i="4"/>
  <c r="B17570" i="4"/>
  <c r="D17570" i="4"/>
  <c r="A17506" i="4"/>
  <c r="B17506" i="4"/>
  <c r="D17506" i="4"/>
  <c r="B16922" i="4"/>
  <c r="A16922" i="4"/>
  <c r="D16922" i="4"/>
  <c r="D18625" i="4"/>
  <c r="D18617" i="4"/>
  <c r="D18609" i="4"/>
  <c r="D18601" i="4"/>
  <c r="D18593" i="4"/>
  <c r="D18585" i="4"/>
  <c r="D18577" i="4"/>
  <c r="D18569" i="4"/>
  <c r="D18561" i="4"/>
  <c r="D18553" i="4"/>
  <c r="D18545" i="4"/>
  <c r="D18537" i="4"/>
  <c r="D18529" i="4"/>
  <c r="D18521" i="4"/>
  <c r="D18513" i="4"/>
  <c r="D18505" i="4"/>
  <c r="D18497" i="4"/>
  <c r="D18489" i="4"/>
  <c r="D18481" i="4"/>
  <c r="D18473" i="4"/>
  <c r="D18465" i="4"/>
  <c r="D18457" i="4"/>
  <c r="D18449" i="4"/>
  <c r="D18441" i="4"/>
  <c r="D18433" i="4"/>
  <c r="D18425" i="4"/>
  <c r="D18417" i="4"/>
  <c r="D18409" i="4"/>
  <c r="D18401" i="4"/>
  <c r="D18393" i="4"/>
  <c r="D18385" i="4"/>
  <c r="D18377" i="4"/>
  <c r="D18369" i="4"/>
  <c r="D18361" i="4"/>
  <c r="D18353" i="4"/>
  <c r="D18345" i="4"/>
  <c r="D18337" i="4"/>
  <c r="D18329" i="4"/>
  <c r="D18321" i="4"/>
  <c r="D18313" i="4"/>
  <c r="B18307" i="4"/>
  <c r="D18305" i="4"/>
  <c r="B18299" i="4"/>
  <c r="D18297" i="4"/>
  <c r="B18291" i="4"/>
  <c r="D18289" i="4"/>
  <c r="B18283" i="4"/>
  <c r="D18281" i="4"/>
  <c r="B18275" i="4"/>
  <c r="D18273" i="4"/>
  <c r="D18261" i="4"/>
  <c r="D18254" i="4"/>
  <c r="D18245" i="4"/>
  <c r="D18238" i="4"/>
  <c r="A18233" i="4"/>
  <c r="A18229" i="4"/>
  <c r="A18225" i="4"/>
  <c r="A18221" i="4"/>
  <c r="A18217" i="4"/>
  <c r="A18213" i="4"/>
  <c r="A18209" i="4"/>
  <c r="A18205" i="4"/>
  <c r="A18201" i="4"/>
  <c r="A18197" i="4"/>
  <c r="A18193" i="4"/>
  <c r="A18189" i="4"/>
  <c r="A18185" i="4"/>
  <c r="A18181" i="4"/>
  <c r="A18177" i="4"/>
  <c r="A18173" i="4"/>
  <c r="A18169" i="4"/>
  <c r="A18165" i="4"/>
  <c r="A18161" i="4"/>
  <c r="A18157" i="4"/>
  <c r="A18153" i="4"/>
  <c r="A18149" i="4"/>
  <c r="A18145" i="4"/>
  <c r="A18141" i="4"/>
  <c r="A18137" i="4"/>
  <c r="A18133" i="4"/>
  <c r="A18129" i="4"/>
  <c r="A18124" i="4"/>
  <c r="B18124" i="4"/>
  <c r="B18118" i="4"/>
  <c r="D18115" i="4"/>
  <c r="A18113" i="4"/>
  <c r="B18113" i="4"/>
  <c r="B18111" i="4"/>
  <c r="D18111" i="4"/>
  <c r="D18102" i="4"/>
  <c r="D18100" i="4"/>
  <c r="D18089" i="4"/>
  <c r="A18087" i="4"/>
  <c r="B18067" i="4"/>
  <c r="A18060" i="4"/>
  <c r="B18060" i="4"/>
  <c r="B18054" i="4"/>
  <c r="D18051" i="4"/>
  <c r="A18049" i="4"/>
  <c r="B18049" i="4"/>
  <c r="B18047" i="4"/>
  <c r="D18047" i="4"/>
  <c r="D18038" i="4"/>
  <c r="D18036" i="4"/>
  <c r="D18014" i="4"/>
  <c r="A18009" i="4"/>
  <c r="B18009" i="4"/>
  <c r="D18009" i="4"/>
  <c r="A18007" i="4"/>
  <c r="D17982" i="4"/>
  <c r="A17977" i="4"/>
  <c r="B17977" i="4"/>
  <c r="D17977" i="4"/>
  <c r="A17975" i="4"/>
  <c r="B17887" i="4"/>
  <c r="D17887" i="4"/>
  <c r="B17859" i="4"/>
  <c r="D17859" i="4"/>
  <c r="B17823" i="4"/>
  <c r="D17823" i="4"/>
  <c r="A17815" i="4"/>
  <c r="B17795" i="4"/>
  <c r="D17795" i="4"/>
  <c r="A17787" i="4"/>
  <c r="B17759" i="4"/>
  <c r="D17759" i="4"/>
  <c r="A17751" i="4"/>
  <c r="B17728" i="4"/>
  <c r="A17728" i="4"/>
  <c r="D17728" i="4"/>
  <c r="A17723" i="4"/>
  <c r="B17723" i="4"/>
  <c r="D17723" i="4"/>
  <c r="D17716" i="4"/>
  <c r="A17716" i="4"/>
  <c r="B17716" i="4"/>
  <c r="A17709" i="4"/>
  <c r="B17709" i="4"/>
  <c r="D17709" i="4"/>
  <c r="B17664" i="4"/>
  <c r="A17664" i="4"/>
  <c r="D17664" i="4"/>
  <c r="A17659" i="4"/>
  <c r="B17659" i="4"/>
  <c r="D17659" i="4"/>
  <c r="D17652" i="4"/>
  <c r="A17652" i="4"/>
  <c r="B17652" i="4"/>
  <c r="A17645" i="4"/>
  <c r="B17645" i="4"/>
  <c r="D17645" i="4"/>
  <c r="A17595" i="4"/>
  <c r="B17595" i="4"/>
  <c r="D17595" i="4"/>
  <c r="A17541" i="4"/>
  <c r="B17541" i="4"/>
  <c r="D17541" i="4"/>
  <c r="A17531" i="4"/>
  <c r="B17531" i="4"/>
  <c r="D17531" i="4"/>
  <c r="A17477" i="4"/>
  <c r="B17477" i="4"/>
  <c r="D17477" i="4"/>
  <c r="A17467" i="4"/>
  <c r="B17467" i="4"/>
  <c r="D17467" i="4"/>
  <c r="B17361" i="4"/>
  <c r="A17361" i="4"/>
  <c r="D17361" i="4"/>
  <c r="B17345" i="4"/>
  <c r="A17345" i="4"/>
  <c r="D17345" i="4"/>
  <c r="B17329" i="4"/>
  <c r="A17329" i="4"/>
  <c r="D17329" i="4"/>
  <c r="B17313" i="4"/>
  <c r="A17313" i="4"/>
  <c r="D17313" i="4"/>
  <c r="B17297" i="4"/>
  <c r="A17297" i="4"/>
  <c r="D17297" i="4"/>
  <c r="A17257" i="4"/>
  <c r="B17257" i="4"/>
  <c r="D17257" i="4"/>
  <c r="B16978" i="4"/>
  <c r="A16978" i="4"/>
  <c r="D16978" i="4"/>
  <c r="A16952" i="4"/>
  <c r="B16952" i="4"/>
  <c r="D16952" i="4"/>
  <c r="B18263" i="4"/>
  <c r="B18247" i="4"/>
  <c r="D18126" i="4"/>
  <c r="D18124" i="4"/>
  <c r="D18113" i="4"/>
  <c r="A18111" i="4"/>
  <c r="A18084" i="4"/>
  <c r="B18084" i="4"/>
  <c r="A18073" i="4"/>
  <c r="B18073" i="4"/>
  <c r="B18071" i="4"/>
  <c r="D18071" i="4"/>
  <c r="D18062" i="4"/>
  <c r="D18060" i="4"/>
  <c r="D18049" i="4"/>
  <c r="A18047" i="4"/>
  <c r="B18031" i="4"/>
  <c r="D18031" i="4"/>
  <c r="B18014" i="4"/>
  <c r="D18011" i="4"/>
  <c r="B17999" i="4"/>
  <c r="D17999" i="4"/>
  <c r="B17982" i="4"/>
  <c r="D17979" i="4"/>
  <c r="B17967" i="4"/>
  <c r="D17967" i="4"/>
  <c r="B17959" i="4"/>
  <c r="D17959" i="4"/>
  <c r="B17951" i="4"/>
  <c r="D17951" i="4"/>
  <c r="B17943" i="4"/>
  <c r="D17943" i="4"/>
  <c r="B17935" i="4"/>
  <c r="D17935" i="4"/>
  <c r="B17927" i="4"/>
  <c r="D17927" i="4"/>
  <c r="B17919" i="4"/>
  <c r="D17919" i="4"/>
  <c r="B17911" i="4"/>
  <c r="D17911" i="4"/>
  <c r="B17903" i="4"/>
  <c r="D17903" i="4"/>
  <c r="B17895" i="4"/>
  <c r="D17895" i="4"/>
  <c r="A17887" i="4"/>
  <c r="B17867" i="4"/>
  <c r="D17867" i="4"/>
  <c r="A17859" i="4"/>
  <c r="B17831" i="4"/>
  <c r="D17831" i="4"/>
  <c r="A17823" i="4"/>
  <c r="B17803" i="4"/>
  <c r="D17803" i="4"/>
  <c r="A17795" i="4"/>
  <c r="B17767" i="4"/>
  <c r="D17767" i="4"/>
  <c r="A17759" i="4"/>
  <c r="A17739" i="4"/>
  <c r="B17739" i="4"/>
  <c r="D17739" i="4"/>
  <c r="B17720" i="4"/>
  <c r="A17720" i="4"/>
  <c r="D17720" i="4"/>
  <c r="A17715" i="4"/>
  <c r="B17715" i="4"/>
  <c r="D17715" i="4"/>
  <c r="D17708" i="4"/>
  <c r="A17708" i="4"/>
  <c r="B17708" i="4"/>
  <c r="A17701" i="4"/>
  <c r="B17701" i="4"/>
  <c r="D17701" i="4"/>
  <c r="B17656" i="4"/>
  <c r="A17656" i="4"/>
  <c r="D17656" i="4"/>
  <c r="A17651" i="4"/>
  <c r="B17651" i="4"/>
  <c r="D17651" i="4"/>
  <c r="D17644" i="4"/>
  <c r="A17644" i="4"/>
  <c r="B17644" i="4"/>
  <c r="A17637" i="4"/>
  <c r="B17637" i="4"/>
  <c r="D17637" i="4"/>
  <c r="A17573" i="4"/>
  <c r="B17573" i="4"/>
  <c r="D17573" i="4"/>
  <c r="A17563" i="4"/>
  <c r="B17563" i="4"/>
  <c r="D17563" i="4"/>
  <c r="A17509" i="4"/>
  <c r="B17509" i="4"/>
  <c r="D17509" i="4"/>
  <c r="A17499" i="4"/>
  <c r="B17499" i="4"/>
  <c r="D17499" i="4"/>
  <c r="A17273" i="4"/>
  <c r="B17273" i="4"/>
  <c r="D17273" i="4"/>
  <c r="A17117" i="4"/>
  <c r="B17117" i="4"/>
  <c r="D17117" i="4"/>
  <c r="A18263" i="4"/>
  <c r="B18254" i="4"/>
  <c r="A18247" i="4"/>
  <c r="B18238" i="4"/>
  <c r="D18230" i="4"/>
  <c r="D18228" i="4"/>
  <c r="D18222" i="4"/>
  <c r="D18220" i="4"/>
  <c r="D18214" i="4"/>
  <c r="D18212" i="4"/>
  <c r="D18206" i="4"/>
  <c r="D18204" i="4"/>
  <c r="D18198" i="4"/>
  <c r="D18196" i="4"/>
  <c r="D18190" i="4"/>
  <c r="D18188" i="4"/>
  <c r="D18182" i="4"/>
  <c r="D18180" i="4"/>
  <c r="D18174" i="4"/>
  <c r="D18172" i="4"/>
  <c r="D18166" i="4"/>
  <c r="D18164" i="4"/>
  <c r="D18158" i="4"/>
  <c r="D18156" i="4"/>
  <c r="D18150" i="4"/>
  <c r="D18148" i="4"/>
  <c r="D18142" i="4"/>
  <c r="D18140" i="4"/>
  <c r="D18134" i="4"/>
  <c r="D18132" i="4"/>
  <c r="A18108" i="4"/>
  <c r="B18108" i="4"/>
  <c r="B18102" i="4"/>
  <c r="A18097" i="4"/>
  <c r="B18097" i="4"/>
  <c r="B18095" i="4"/>
  <c r="D18095" i="4"/>
  <c r="D18086" i="4"/>
  <c r="D18084" i="4"/>
  <c r="D18073" i="4"/>
  <c r="A18071" i="4"/>
  <c r="A18044" i="4"/>
  <c r="B18044" i="4"/>
  <c r="B18038" i="4"/>
  <c r="A18033" i="4"/>
  <c r="B18033" i="4"/>
  <c r="D18033" i="4"/>
  <c r="A18031" i="4"/>
  <c r="D18006" i="4"/>
  <c r="A18001" i="4"/>
  <c r="B18001" i="4"/>
  <c r="D18001" i="4"/>
  <c r="A17999" i="4"/>
  <c r="D17974" i="4"/>
  <c r="A17969" i="4"/>
  <c r="B17969" i="4"/>
  <c r="D17969" i="4"/>
  <c r="A17967" i="4"/>
  <c r="A17959" i="4"/>
  <c r="A17951" i="4"/>
  <c r="A17943" i="4"/>
  <c r="A17935" i="4"/>
  <c r="A17927" i="4"/>
  <c r="A17919" i="4"/>
  <c r="A17911" i="4"/>
  <c r="A17903" i="4"/>
  <c r="A17895" i="4"/>
  <c r="B17875" i="4"/>
  <c r="D17875" i="4"/>
  <c r="A17867" i="4"/>
  <c r="B17839" i="4"/>
  <c r="D17839" i="4"/>
  <c r="A17831" i="4"/>
  <c r="B17811" i="4"/>
  <c r="D17811" i="4"/>
  <c r="A17803" i="4"/>
  <c r="B17775" i="4"/>
  <c r="D17775" i="4"/>
  <c r="A17767" i="4"/>
  <c r="B17747" i="4"/>
  <c r="D17747" i="4"/>
  <c r="B17738" i="4"/>
  <c r="D17738" i="4"/>
  <c r="B17712" i="4"/>
  <c r="A17712" i="4"/>
  <c r="D17712" i="4"/>
  <c r="A17707" i="4"/>
  <c r="B17707" i="4"/>
  <c r="D17707" i="4"/>
  <c r="D17700" i="4"/>
  <c r="A17700" i="4"/>
  <c r="B17700" i="4"/>
  <c r="A17693" i="4"/>
  <c r="B17693" i="4"/>
  <c r="D17693" i="4"/>
  <c r="B17648" i="4"/>
  <c r="A17648" i="4"/>
  <c r="D17648" i="4"/>
  <c r="A17643" i="4"/>
  <c r="B17643" i="4"/>
  <c r="D17643" i="4"/>
  <c r="B17622" i="4"/>
  <c r="D17622" i="4"/>
  <c r="A17622" i="4"/>
  <c r="B17618" i="4"/>
  <c r="D17618" i="4"/>
  <c r="A17366" i="4"/>
  <c r="B17366" i="4"/>
  <c r="D17366" i="4"/>
  <c r="A17350" i="4"/>
  <c r="B17350" i="4"/>
  <c r="D17350" i="4"/>
  <c r="A17334" i="4"/>
  <c r="B17334" i="4"/>
  <c r="D17334" i="4"/>
  <c r="A17318" i="4"/>
  <c r="B17318" i="4"/>
  <c r="D17318" i="4"/>
  <c r="A17302" i="4"/>
  <c r="B17302" i="4"/>
  <c r="D17302" i="4"/>
  <c r="A17286" i="4"/>
  <c r="B17286" i="4"/>
  <c r="D17286" i="4"/>
  <c r="B17726" i="4"/>
  <c r="D17726" i="4"/>
  <c r="B17718" i="4"/>
  <c r="D17718" i="4"/>
  <c r="B17710" i="4"/>
  <c r="D17710" i="4"/>
  <c r="B17702" i="4"/>
  <c r="D17702" i="4"/>
  <c r="B17694" i="4"/>
  <c r="D17694" i="4"/>
  <c r="B17686" i="4"/>
  <c r="D17686" i="4"/>
  <c r="B17678" i="4"/>
  <c r="D17678" i="4"/>
  <c r="B17670" i="4"/>
  <c r="D17670" i="4"/>
  <c r="B17662" i="4"/>
  <c r="D17662" i="4"/>
  <c r="B17654" i="4"/>
  <c r="D17654" i="4"/>
  <c r="B17646" i="4"/>
  <c r="D17646" i="4"/>
  <c r="B17638" i="4"/>
  <c r="D17638" i="4"/>
  <c r="A17627" i="4"/>
  <c r="B17627" i="4"/>
  <c r="A17616" i="4"/>
  <c r="B17616" i="4"/>
  <c r="B17614" i="4"/>
  <c r="D17614" i="4"/>
  <c r="A17565" i="4"/>
  <c r="B17565" i="4"/>
  <c r="A17560" i="4"/>
  <c r="B17560" i="4"/>
  <c r="A17555" i="4"/>
  <c r="B17555" i="4"/>
  <c r="D17555" i="4"/>
  <c r="A17501" i="4"/>
  <c r="B17501" i="4"/>
  <c r="A17496" i="4"/>
  <c r="B17496" i="4"/>
  <c r="A17491" i="4"/>
  <c r="B17491" i="4"/>
  <c r="D17491" i="4"/>
  <c r="D17359" i="4"/>
  <c r="A17359" i="4"/>
  <c r="B17359" i="4"/>
  <c r="D17327" i="4"/>
  <c r="A17327" i="4"/>
  <c r="B17327" i="4"/>
  <c r="D17295" i="4"/>
  <c r="A17295" i="4"/>
  <c r="B17295" i="4"/>
  <c r="A17248" i="4"/>
  <c r="B17248" i="4"/>
  <c r="A17224" i="4"/>
  <c r="B17224" i="4"/>
  <c r="D17206" i="4"/>
  <c r="A17206" i="4"/>
  <c r="B17206" i="4"/>
  <c r="B16516" i="4"/>
  <c r="A16516" i="4"/>
  <c r="D16516" i="4"/>
  <c r="A17557" i="4"/>
  <c r="B17557" i="4"/>
  <c r="A17552" i="4"/>
  <c r="B17552" i="4"/>
  <c r="A17547" i="4"/>
  <c r="B17547" i="4"/>
  <c r="D17547" i="4"/>
  <c r="A17493" i="4"/>
  <c r="B17493" i="4"/>
  <c r="A17488" i="4"/>
  <c r="B17488" i="4"/>
  <c r="A17483" i="4"/>
  <c r="B17483" i="4"/>
  <c r="D17483" i="4"/>
  <c r="A17341" i="4"/>
  <c r="B17341" i="4"/>
  <c r="D17341" i="4"/>
  <c r="A17309" i="4"/>
  <c r="B17309" i="4"/>
  <c r="D17309" i="4"/>
  <c r="B17281" i="4"/>
  <c r="D17281" i="4"/>
  <c r="A17270" i="4"/>
  <c r="B17270" i="4"/>
  <c r="B17259" i="4"/>
  <c r="A17259" i="4"/>
  <c r="D17239" i="4"/>
  <c r="A17239" i="4"/>
  <c r="B17239" i="4"/>
  <c r="A17230" i="4"/>
  <c r="B17230" i="4"/>
  <c r="D17230" i="4"/>
  <c r="A17186" i="4"/>
  <c r="B17186" i="4"/>
  <c r="D17186" i="4"/>
  <c r="A17151" i="4"/>
  <c r="B17151" i="4"/>
  <c r="D17110" i="4"/>
  <c r="A17110" i="4"/>
  <c r="D16530" i="4"/>
  <c r="A16530" i="4"/>
  <c r="B16530" i="4"/>
  <c r="D17889" i="4"/>
  <c r="D17881" i="4"/>
  <c r="D17873" i="4"/>
  <c r="D17865" i="4"/>
  <c r="D17857" i="4"/>
  <c r="D17849" i="4"/>
  <c r="D17841" i="4"/>
  <c r="D17833" i="4"/>
  <c r="D17825" i="4"/>
  <c r="D17817" i="4"/>
  <c r="D17809" i="4"/>
  <c r="D17801" i="4"/>
  <c r="D17793" i="4"/>
  <c r="D17785" i="4"/>
  <c r="D17777" i="4"/>
  <c r="D17769" i="4"/>
  <c r="D17761" i="4"/>
  <c r="D17753" i="4"/>
  <c r="D17745" i="4"/>
  <c r="D17735" i="4"/>
  <c r="A17726" i="4"/>
  <c r="A17718" i="4"/>
  <c r="A17710" i="4"/>
  <c r="A17702" i="4"/>
  <c r="A17694" i="4"/>
  <c r="A17686" i="4"/>
  <c r="A17678" i="4"/>
  <c r="A17670" i="4"/>
  <c r="A17662" i="4"/>
  <c r="A17654" i="4"/>
  <c r="A17646" i="4"/>
  <c r="A17638" i="4"/>
  <c r="A17611" i="4"/>
  <c r="B17611" i="4"/>
  <c r="D17602" i="4"/>
  <c r="A17600" i="4"/>
  <c r="B17600" i="4"/>
  <c r="B17598" i="4"/>
  <c r="D17598" i="4"/>
  <c r="D17557" i="4"/>
  <c r="D17554" i="4"/>
  <c r="D17552" i="4"/>
  <c r="A17549" i="4"/>
  <c r="B17549" i="4"/>
  <c r="A17544" i="4"/>
  <c r="B17544" i="4"/>
  <c r="A17539" i="4"/>
  <c r="B17539" i="4"/>
  <c r="D17539" i="4"/>
  <c r="D17493" i="4"/>
  <c r="D17490" i="4"/>
  <c r="D17488" i="4"/>
  <c r="A17485" i="4"/>
  <c r="B17485" i="4"/>
  <c r="A17480" i="4"/>
  <c r="B17480" i="4"/>
  <c r="A17475" i="4"/>
  <c r="B17475" i="4"/>
  <c r="D17475" i="4"/>
  <c r="A17352" i="4"/>
  <c r="B17352" i="4"/>
  <c r="A17320" i="4"/>
  <c r="B17320" i="4"/>
  <c r="A17288" i="4"/>
  <c r="B17288" i="4"/>
  <c r="D17270" i="4"/>
  <c r="D17259" i="4"/>
  <c r="A17209" i="4"/>
  <c r="B17209" i="4"/>
  <c r="D17209" i="4"/>
  <c r="B17176" i="4"/>
  <c r="A17176" i="4"/>
  <c r="D17176" i="4"/>
  <c r="A17165" i="4"/>
  <c r="B17165" i="4"/>
  <c r="D17165" i="4"/>
  <c r="D17151" i="4"/>
  <c r="D17126" i="4"/>
  <c r="A17126" i="4"/>
  <c r="B17126" i="4"/>
  <c r="B17110" i="4"/>
  <c r="A17013" i="4"/>
  <c r="B17013" i="4"/>
  <c r="D17013" i="4"/>
  <c r="B16623" i="4"/>
  <c r="D16623" i="4"/>
  <c r="A16623" i="4"/>
  <c r="B17889" i="4"/>
  <c r="B17881" i="4"/>
  <c r="B17873" i="4"/>
  <c r="B17865" i="4"/>
  <c r="B17857" i="4"/>
  <c r="B17849" i="4"/>
  <c r="B17841" i="4"/>
  <c r="B17833" i="4"/>
  <c r="B17825" i="4"/>
  <c r="B17817" i="4"/>
  <c r="B17809" i="4"/>
  <c r="B17801" i="4"/>
  <c r="B17793" i="4"/>
  <c r="B17785" i="4"/>
  <c r="B17777" i="4"/>
  <c r="B17769" i="4"/>
  <c r="B17761" i="4"/>
  <c r="B17753" i="4"/>
  <c r="B17745" i="4"/>
  <c r="B17735" i="4"/>
  <c r="B17602" i="4"/>
  <c r="A17597" i="4"/>
  <c r="B17597" i="4"/>
  <c r="A17592" i="4"/>
  <c r="B17592" i="4"/>
  <c r="A17587" i="4"/>
  <c r="B17587" i="4"/>
  <c r="D17587" i="4"/>
  <c r="B17554" i="4"/>
  <c r="A17533" i="4"/>
  <c r="B17533" i="4"/>
  <c r="A17528" i="4"/>
  <c r="B17528" i="4"/>
  <c r="A17523" i="4"/>
  <c r="B17523" i="4"/>
  <c r="D17523" i="4"/>
  <c r="B17490" i="4"/>
  <c r="A17469" i="4"/>
  <c r="B17469" i="4"/>
  <c r="A17464" i="4"/>
  <c r="B17464" i="4"/>
  <c r="A17459" i="4"/>
  <c r="B17459" i="4"/>
  <c r="D17459" i="4"/>
  <c r="A17451" i="4"/>
  <c r="B17451" i="4"/>
  <c r="D17451" i="4"/>
  <c r="A17443" i="4"/>
  <c r="B17443" i="4"/>
  <c r="D17443" i="4"/>
  <c r="A17435" i="4"/>
  <c r="B17435" i="4"/>
  <c r="D17435" i="4"/>
  <c r="A17427" i="4"/>
  <c r="B17427" i="4"/>
  <c r="D17427" i="4"/>
  <c r="A17419" i="4"/>
  <c r="B17419" i="4"/>
  <c r="D17419" i="4"/>
  <c r="A17411" i="4"/>
  <c r="B17411" i="4"/>
  <c r="D17411" i="4"/>
  <c r="A17403" i="4"/>
  <c r="B17403" i="4"/>
  <c r="D17403" i="4"/>
  <c r="A17395" i="4"/>
  <c r="B17395" i="4"/>
  <c r="D17395" i="4"/>
  <c r="A17387" i="4"/>
  <c r="B17387" i="4"/>
  <c r="D17387" i="4"/>
  <c r="A17379" i="4"/>
  <c r="B17379" i="4"/>
  <c r="D17379" i="4"/>
  <c r="A17371" i="4"/>
  <c r="B17371" i="4"/>
  <c r="D17371" i="4"/>
  <c r="D17343" i="4"/>
  <c r="A17343" i="4"/>
  <c r="B17343" i="4"/>
  <c r="D17311" i="4"/>
  <c r="A17311" i="4"/>
  <c r="B17311" i="4"/>
  <c r="A17255" i="4"/>
  <c r="B17235" i="4"/>
  <c r="A17235" i="4"/>
  <c r="B17208" i="4"/>
  <c r="A17208" i="4"/>
  <c r="D17208" i="4"/>
  <c r="A17199" i="4"/>
  <c r="B17199" i="4"/>
  <c r="A17160" i="4"/>
  <c r="A17156" i="4"/>
  <c r="B17156" i="4"/>
  <c r="D17156" i="4"/>
  <c r="A17140" i="4"/>
  <c r="B17140" i="4"/>
  <c r="D17140" i="4"/>
  <c r="A17087" i="4"/>
  <c r="D17087" i="4"/>
  <c r="B17026" i="4"/>
  <c r="A17026" i="4"/>
  <c r="D17026" i="4"/>
  <c r="B16858" i="4"/>
  <c r="A16858" i="4"/>
  <c r="D16858" i="4"/>
  <c r="B18028" i="4"/>
  <c r="B18020" i="4"/>
  <c r="B18012" i="4"/>
  <c r="B18004" i="4"/>
  <c r="B17996" i="4"/>
  <c r="B17988" i="4"/>
  <c r="B17980" i="4"/>
  <c r="B17972" i="4"/>
  <c r="B17964" i="4"/>
  <c r="B17956" i="4"/>
  <c r="B17948" i="4"/>
  <c r="B17940" i="4"/>
  <c r="B17932" i="4"/>
  <c r="B17924" i="4"/>
  <c r="B17916" i="4"/>
  <c r="B17908" i="4"/>
  <c r="B17900" i="4"/>
  <c r="B17892" i="4"/>
  <c r="B17884" i="4"/>
  <c r="B17876" i="4"/>
  <c r="B17868" i="4"/>
  <c r="B17860" i="4"/>
  <c r="B17852" i="4"/>
  <c r="B17844" i="4"/>
  <c r="B17836" i="4"/>
  <c r="B17828" i="4"/>
  <c r="B17820" i="4"/>
  <c r="B17812" i="4"/>
  <c r="B17804" i="4"/>
  <c r="B17796" i="4"/>
  <c r="B17788" i="4"/>
  <c r="B17780" i="4"/>
  <c r="B17772" i="4"/>
  <c r="B17764" i="4"/>
  <c r="B17756" i="4"/>
  <c r="B17748" i="4"/>
  <c r="B17740" i="4"/>
  <c r="B17733" i="4"/>
  <c r="B17626" i="4"/>
  <c r="A17619" i="4"/>
  <c r="B17619" i="4"/>
  <c r="B17613" i="4"/>
  <c r="A17608" i="4"/>
  <c r="B17608" i="4"/>
  <c r="B17606" i="4"/>
  <c r="D17606" i="4"/>
  <c r="A17589" i="4"/>
  <c r="B17589" i="4"/>
  <c r="A17584" i="4"/>
  <c r="B17584" i="4"/>
  <c r="A17579" i="4"/>
  <c r="B17579" i="4"/>
  <c r="D17579" i="4"/>
  <c r="B17546" i="4"/>
  <c r="A17525" i="4"/>
  <c r="B17525" i="4"/>
  <c r="A17520" i="4"/>
  <c r="B17520" i="4"/>
  <c r="A17515" i="4"/>
  <c r="B17515" i="4"/>
  <c r="D17515" i="4"/>
  <c r="B17482" i="4"/>
  <c r="A17461" i="4"/>
  <c r="B17461" i="4"/>
  <c r="A17456" i="4"/>
  <c r="B17456" i="4"/>
  <c r="A17448" i="4"/>
  <c r="B17448" i="4"/>
  <c r="A17440" i="4"/>
  <c r="B17440" i="4"/>
  <c r="A17357" i="4"/>
  <c r="B17357" i="4"/>
  <c r="D17357" i="4"/>
  <c r="A17325" i="4"/>
  <c r="B17325" i="4"/>
  <c r="D17325" i="4"/>
  <c r="A17293" i="4"/>
  <c r="B17293" i="4"/>
  <c r="D17293" i="4"/>
  <c r="A17272" i="4"/>
  <c r="B17272" i="4"/>
  <c r="D17272" i="4"/>
  <c r="B17112" i="4"/>
  <c r="A17112" i="4"/>
  <c r="D17112" i="4"/>
  <c r="A17101" i="4"/>
  <c r="B17101" i="4"/>
  <c r="D17101" i="4"/>
  <c r="B17087" i="4"/>
  <c r="D17736" i="4"/>
  <c r="A17632" i="4"/>
  <c r="B17632" i="4"/>
  <c r="B17630" i="4"/>
  <c r="D17630" i="4"/>
  <c r="D17621" i="4"/>
  <c r="D17619" i="4"/>
  <c r="D17608" i="4"/>
  <c r="A17606" i="4"/>
  <c r="D17589" i="4"/>
  <c r="D17586" i="4"/>
  <c r="D17584" i="4"/>
  <c r="A17581" i="4"/>
  <c r="B17581" i="4"/>
  <c r="A17576" i="4"/>
  <c r="B17576" i="4"/>
  <c r="A17571" i="4"/>
  <c r="B17571" i="4"/>
  <c r="D17571" i="4"/>
  <c r="D17525" i="4"/>
  <c r="D17522" i="4"/>
  <c r="D17520" i="4"/>
  <c r="A17517" i="4"/>
  <c r="B17517" i="4"/>
  <c r="A17512" i="4"/>
  <c r="B17512" i="4"/>
  <c r="A17507" i="4"/>
  <c r="B17507" i="4"/>
  <c r="D17507" i="4"/>
  <c r="D17461" i="4"/>
  <c r="D17458" i="4"/>
  <c r="D17456" i="4"/>
  <c r="A17453" i="4"/>
  <c r="B17453" i="4"/>
  <c r="D17448" i="4"/>
  <c r="A17445" i="4"/>
  <c r="B17445" i="4"/>
  <c r="D17440" i="4"/>
  <c r="A17437" i="4"/>
  <c r="B17437" i="4"/>
  <c r="A17432" i="4"/>
  <c r="B17432" i="4"/>
  <c r="A17429" i="4"/>
  <c r="B17429" i="4"/>
  <c r="A17424" i="4"/>
  <c r="B17424" i="4"/>
  <c r="A17421" i="4"/>
  <c r="B17421" i="4"/>
  <c r="A17416" i="4"/>
  <c r="B17416" i="4"/>
  <c r="A17413" i="4"/>
  <c r="B17413" i="4"/>
  <c r="A17408" i="4"/>
  <c r="B17408" i="4"/>
  <c r="A17405" i="4"/>
  <c r="B17405" i="4"/>
  <c r="A17400" i="4"/>
  <c r="B17400" i="4"/>
  <c r="A17397" i="4"/>
  <c r="B17397" i="4"/>
  <c r="A17392" i="4"/>
  <c r="B17392" i="4"/>
  <c r="A17389" i="4"/>
  <c r="B17389" i="4"/>
  <c r="A17384" i="4"/>
  <c r="B17384" i="4"/>
  <c r="A17381" i="4"/>
  <c r="B17381" i="4"/>
  <c r="A17376" i="4"/>
  <c r="B17376" i="4"/>
  <c r="A17373" i="4"/>
  <c r="B17373" i="4"/>
  <c r="A17368" i="4"/>
  <c r="B17368" i="4"/>
  <c r="A17336" i="4"/>
  <c r="B17336" i="4"/>
  <c r="A17304" i="4"/>
  <c r="B17304" i="4"/>
  <c r="B17246" i="4"/>
  <c r="B17219" i="4"/>
  <c r="A17219" i="4"/>
  <c r="D17219" i="4"/>
  <c r="D17174" i="4"/>
  <c r="A17174" i="4"/>
  <c r="D17096" i="4"/>
  <c r="A17217" i="4"/>
  <c r="B17217" i="4"/>
  <c r="D17217" i="4"/>
  <c r="A17188" i="4"/>
  <c r="B17188" i="4"/>
  <c r="A16967" i="4"/>
  <c r="B16967" i="4"/>
  <c r="D16967" i="4"/>
  <c r="A16917" i="4"/>
  <c r="D16917" i="4"/>
  <c r="B16917" i="4"/>
  <c r="A16895" i="4"/>
  <c r="B16895" i="4"/>
  <c r="D16895" i="4"/>
  <c r="A16853" i="4"/>
  <c r="D16853" i="4"/>
  <c r="B16853" i="4"/>
  <c r="A16831" i="4"/>
  <c r="B16831" i="4"/>
  <c r="D16831" i="4"/>
  <c r="D17590" i="4"/>
  <c r="D17582" i="4"/>
  <c r="D17574" i="4"/>
  <c r="D17566" i="4"/>
  <c r="D17558" i="4"/>
  <c r="D17550" i="4"/>
  <c r="D17542" i="4"/>
  <c r="D17534" i="4"/>
  <c r="D17526" i="4"/>
  <c r="D17518" i="4"/>
  <c r="D17510" i="4"/>
  <c r="D17502" i="4"/>
  <c r="D17494" i="4"/>
  <c r="D17486" i="4"/>
  <c r="D17478" i="4"/>
  <c r="D17470" i="4"/>
  <c r="D17462" i="4"/>
  <c r="D17454" i="4"/>
  <c r="D17446" i="4"/>
  <c r="D17438" i="4"/>
  <c r="D17430" i="4"/>
  <c r="D17422" i="4"/>
  <c r="D17414" i="4"/>
  <c r="D17406" i="4"/>
  <c r="D17398" i="4"/>
  <c r="D17390" i="4"/>
  <c r="D17382" i="4"/>
  <c r="D17374" i="4"/>
  <c r="D17364" i="4"/>
  <c r="D17355" i="4"/>
  <c r="D17348" i="4"/>
  <c r="D17339" i="4"/>
  <c r="D17332" i="4"/>
  <c r="D17323" i="4"/>
  <c r="D17316" i="4"/>
  <c r="D17307" i="4"/>
  <c r="D17300" i="4"/>
  <c r="D17291" i="4"/>
  <c r="D17280" i="4"/>
  <c r="D17278" i="4"/>
  <c r="B17263" i="4"/>
  <c r="D17254" i="4"/>
  <c r="D17243" i="4"/>
  <c r="A17241" i="4"/>
  <c r="B17241" i="4"/>
  <c r="D17241" i="4"/>
  <c r="D17232" i="4"/>
  <c r="A17205" i="4"/>
  <c r="D17205" i="4"/>
  <c r="A17195" i="4"/>
  <c r="B17195" i="4"/>
  <c r="D17188" i="4"/>
  <c r="D17183" i="4"/>
  <c r="A17172" i="4"/>
  <c r="B17172" i="4"/>
  <c r="D17172" i="4"/>
  <c r="D17167" i="4"/>
  <c r="D17142" i="4"/>
  <c r="A17142" i="4"/>
  <c r="A17133" i="4"/>
  <c r="B17133" i="4"/>
  <c r="D17133" i="4"/>
  <c r="A17108" i="4"/>
  <c r="B17108" i="4"/>
  <c r="D17108" i="4"/>
  <c r="D17103" i="4"/>
  <c r="A17045" i="4"/>
  <c r="B17045" i="4"/>
  <c r="D17045" i="4"/>
  <c r="D16806" i="4"/>
  <c r="A16806" i="4"/>
  <c r="B16806" i="4"/>
  <c r="A16684" i="4"/>
  <c r="B16684" i="4"/>
  <c r="D16684" i="4"/>
  <c r="A16569" i="4"/>
  <c r="B16569" i="4"/>
  <c r="D16569" i="4"/>
  <c r="B17364" i="4"/>
  <c r="B17348" i="4"/>
  <c r="B17332" i="4"/>
  <c r="B17316" i="4"/>
  <c r="B17300" i="4"/>
  <c r="B17278" i="4"/>
  <c r="D17267" i="4"/>
  <c r="A17265" i="4"/>
  <c r="B17265" i="4"/>
  <c r="D17265" i="4"/>
  <c r="A17263" i="4"/>
  <c r="D17256" i="4"/>
  <c r="B17254" i="4"/>
  <c r="B17223" i="4"/>
  <c r="D17214" i="4"/>
  <c r="B17205" i="4"/>
  <c r="D17195" i="4"/>
  <c r="B17167" i="4"/>
  <c r="B17142" i="4"/>
  <c r="D17128" i="4"/>
  <c r="B17103" i="4"/>
  <c r="A16989" i="4"/>
  <c r="B16989" i="4"/>
  <c r="D16989" i="4"/>
  <c r="D16934" i="4"/>
  <c r="A16934" i="4"/>
  <c r="B16934" i="4"/>
  <c r="A16823" i="4"/>
  <c r="B16823" i="4"/>
  <c r="D16823" i="4"/>
  <c r="A16789" i="4"/>
  <c r="D16789" i="4"/>
  <c r="B16789" i="4"/>
  <c r="A16690" i="4"/>
  <c r="D16690" i="4"/>
  <c r="B16690" i="4"/>
  <c r="B17430" i="4"/>
  <c r="B17422" i="4"/>
  <c r="B17414" i="4"/>
  <c r="B17406" i="4"/>
  <c r="B17398" i="4"/>
  <c r="B17390" i="4"/>
  <c r="B17382" i="4"/>
  <c r="B17374" i="4"/>
  <c r="B17355" i="4"/>
  <c r="D17353" i="4"/>
  <c r="B17339" i="4"/>
  <c r="D17337" i="4"/>
  <c r="B17323" i="4"/>
  <c r="D17321" i="4"/>
  <c r="B17307" i="4"/>
  <c r="D17305" i="4"/>
  <c r="B17291" i="4"/>
  <c r="D17289" i="4"/>
  <c r="B17280" i="4"/>
  <c r="B17247" i="4"/>
  <c r="A17243" i="4"/>
  <c r="D17238" i="4"/>
  <c r="B17232" i="4"/>
  <c r="D17227" i="4"/>
  <c r="A17225" i="4"/>
  <c r="B17225" i="4"/>
  <c r="D17225" i="4"/>
  <c r="A17223" i="4"/>
  <c r="D17216" i="4"/>
  <c r="B17214" i="4"/>
  <c r="A17197" i="4"/>
  <c r="B17197" i="4"/>
  <c r="D17190" i="4"/>
  <c r="A17190" i="4"/>
  <c r="B17183" i="4"/>
  <c r="D17158" i="4"/>
  <c r="A17158" i="4"/>
  <c r="A17149" i="4"/>
  <c r="B17149" i="4"/>
  <c r="D17149" i="4"/>
  <c r="A17128" i="4"/>
  <c r="A17124" i="4"/>
  <c r="B17124" i="4"/>
  <c r="D17124" i="4"/>
  <c r="D17119" i="4"/>
  <c r="D17094" i="4"/>
  <c r="A17094" i="4"/>
  <c r="B16890" i="4"/>
  <c r="A16890" i="4"/>
  <c r="D16890" i="4"/>
  <c r="D16734" i="4"/>
  <c r="A16734" i="4"/>
  <c r="B16734" i="4"/>
  <c r="B16655" i="4"/>
  <c r="D16655" i="4"/>
  <c r="A16655" i="4"/>
  <c r="A17249" i="4"/>
  <c r="B17249" i="4"/>
  <c r="D17249" i="4"/>
  <c r="A17179" i="4"/>
  <c r="B17179" i="4"/>
  <c r="D16998" i="4"/>
  <c r="A16998" i="4"/>
  <c r="B16998" i="4"/>
  <c r="A16927" i="4"/>
  <c r="B16927" i="4"/>
  <c r="D16927" i="4"/>
  <c r="A16885" i="4"/>
  <c r="D16885" i="4"/>
  <c r="B16885" i="4"/>
  <c r="A16863" i="4"/>
  <c r="B16863" i="4"/>
  <c r="D16863" i="4"/>
  <c r="A17024" i="4"/>
  <c r="B17024" i="4"/>
  <c r="D17024" i="4"/>
  <c r="A16976" i="4"/>
  <c r="B16976" i="4"/>
  <c r="D16976" i="4"/>
  <c r="D16814" i="4"/>
  <c r="A16814" i="4"/>
  <c r="A16797" i="4"/>
  <c r="D16797" i="4"/>
  <c r="A16767" i="4"/>
  <c r="B16767" i="4"/>
  <c r="D16767" i="4"/>
  <c r="D16758" i="4"/>
  <c r="A16758" i="4"/>
  <c r="A16719" i="4"/>
  <c r="B16719" i="4"/>
  <c r="D16719" i="4"/>
  <c r="A16706" i="4"/>
  <c r="D16706" i="4"/>
  <c r="A16700" i="4"/>
  <c r="B16700" i="4"/>
  <c r="D16700" i="4"/>
  <c r="D16683" i="4"/>
  <c r="B16683" i="4"/>
  <c r="B16616" i="4"/>
  <c r="A16616" i="4"/>
  <c r="D16616" i="4"/>
  <c r="A16555" i="4"/>
  <c r="B16555" i="4"/>
  <c r="D16555" i="4"/>
  <c r="A16503" i="4"/>
  <c r="B16503" i="4"/>
  <c r="D16503" i="4"/>
  <c r="A16478" i="4"/>
  <c r="B16478" i="4"/>
  <c r="D16478" i="4"/>
  <c r="A16426" i="4"/>
  <c r="B16426" i="4"/>
  <c r="D16426" i="4"/>
  <c r="D17085" i="4"/>
  <c r="D17047" i="4"/>
  <c r="B17030" i="4"/>
  <c r="D17015" i="4"/>
  <c r="D17002" i="4"/>
  <c r="A17000" i="4"/>
  <c r="B17000" i="4"/>
  <c r="D17000" i="4"/>
  <c r="D16991" i="4"/>
  <c r="B16958" i="4"/>
  <c r="D16949" i="4"/>
  <c r="D16938" i="4"/>
  <c r="A16936" i="4"/>
  <c r="B16936" i="4"/>
  <c r="D16936" i="4"/>
  <c r="A16919" i="4"/>
  <c r="B16919" i="4"/>
  <c r="A16909" i="4"/>
  <c r="D16909" i="4"/>
  <c r="B16902" i="4"/>
  <c r="A16887" i="4"/>
  <c r="B16887" i="4"/>
  <c r="A16877" i="4"/>
  <c r="D16877" i="4"/>
  <c r="B16870" i="4"/>
  <c r="A16855" i="4"/>
  <c r="B16855" i="4"/>
  <c r="A16845" i="4"/>
  <c r="D16845" i="4"/>
  <c r="B16838" i="4"/>
  <c r="D16822" i="4"/>
  <c r="A16822" i="4"/>
  <c r="B16814" i="4"/>
  <c r="A16805" i="4"/>
  <c r="D16805" i="4"/>
  <c r="B16797" i="4"/>
  <c r="A16775" i="4"/>
  <c r="B16775" i="4"/>
  <c r="D16775" i="4"/>
  <c r="B16758" i="4"/>
  <c r="A16743" i="4"/>
  <c r="B16743" i="4"/>
  <c r="D16743" i="4"/>
  <c r="D16718" i="4"/>
  <c r="A16718" i="4"/>
  <c r="B16706" i="4"/>
  <c r="D16699" i="4"/>
  <c r="B16699" i="4"/>
  <c r="A16683" i="4"/>
  <c r="B16677" i="4"/>
  <c r="A16677" i="4"/>
  <c r="D16677" i="4"/>
  <c r="B16648" i="4"/>
  <c r="A16648" i="4"/>
  <c r="D16648" i="4"/>
  <c r="D16619" i="4"/>
  <c r="A16619" i="4"/>
  <c r="B16619" i="4"/>
  <c r="A17032" i="4"/>
  <c r="B17032" i="4"/>
  <c r="D17032" i="4"/>
  <c r="A16960" i="4"/>
  <c r="B16960" i="4"/>
  <c r="D16960" i="4"/>
  <c r="D16830" i="4"/>
  <c r="A16830" i="4"/>
  <c r="A16813" i="4"/>
  <c r="D16813" i="4"/>
  <c r="A16783" i="4"/>
  <c r="B16783" i="4"/>
  <c r="D16783" i="4"/>
  <c r="D16766" i="4"/>
  <c r="A16766" i="4"/>
  <c r="A16757" i="4"/>
  <c r="D16757" i="4"/>
  <c r="D16742" i="4"/>
  <c r="A16742" i="4"/>
  <c r="B16693" i="4"/>
  <c r="A16693" i="4"/>
  <c r="D16693" i="4"/>
  <c r="D16651" i="4"/>
  <c r="A16651" i="4"/>
  <c r="B16651" i="4"/>
  <c r="A16618" i="4"/>
  <c r="D16618" i="4"/>
  <c r="B16618" i="4"/>
  <c r="B16580" i="4"/>
  <c r="A16580" i="4"/>
  <c r="D16580" i="4"/>
  <c r="A16496" i="4"/>
  <c r="B16496" i="4"/>
  <c r="D16496" i="4"/>
  <c r="B16415" i="4"/>
  <c r="A16415" i="4"/>
  <c r="D16415" i="4"/>
  <c r="B17163" i="4"/>
  <c r="B17147" i="4"/>
  <c r="B17131" i="4"/>
  <c r="B17115" i="4"/>
  <c r="B17099" i="4"/>
  <c r="B17085" i="4"/>
  <c r="B17083" i="4"/>
  <c r="B17077" i="4"/>
  <c r="B17069" i="4"/>
  <c r="B17061" i="4"/>
  <c r="B17053" i="4"/>
  <c r="B17047" i="4"/>
  <c r="B17038" i="4"/>
  <c r="D17023" i="4"/>
  <c r="B17021" i="4"/>
  <c r="B17015" i="4"/>
  <c r="B17006" i="4"/>
  <c r="A17002" i="4"/>
  <c r="D16997" i="4"/>
  <c r="B16991" i="4"/>
  <c r="D16986" i="4"/>
  <c r="A16984" i="4"/>
  <c r="B16984" i="4"/>
  <c r="D16984" i="4"/>
  <c r="A16982" i="4"/>
  <c r="D16975" i="4"/>
  <c r="B16973" i="4"/>
  <c r="B16942" i="4"/>
  <c r="A16938" i="4"/>
  <c r="D16933" i="4"/>
  <c r="B16926" i="4"/>
  <c r="A16914" i="4"/>
  <c r="A16911" i="4"/>
  <c r="B16911" i="4"/>
  <c r="A16901" i="4"/>
  <c r="D16901" i="4"/>
  <c r="B16894" i="4"/>
  <c r="A16882" i="4"/>
  <c r="A16879" i="4"/>
  <c r="B16879" i="4"/>
  <c r="A16869" i="4"/>
  <c r="D16869" i="4"/>
  <c r="B16862" i="4"/>
  <c r="A16850" i="4"/>
  <c r="A16847" i="4"/>
  <c r="B16847" i="4"/>
  <c r="A16837" i="4"/>
  <c r="D16837" i="4"/>
  <c r="B16830" i="4"/>
  <c r="A16821" i="4"/>
  <c r="D16821" i="4"/>
  <c r="B16813" i="4"/>
  <c r="A16791" i="4"/>
  <c r="B16791" i="4"/>
  <c r="D16791" i="4"/>
  <c r="D16774" i="4"/>
  <c r="A16774" i="4"/>
  <c r="B16766" i="4"/>
  <c r="B16757" i="4"/>
  <c r="B16742" i="4"/>
  <c r="A16727" i="4"/>
  <c r="B16727" i="4"/>
  <c r="D16727" i="4"/>
  <c r="B16709" i="4"/>
  <c r="A16709" i="4"/>
  <c r="D16709" i="4"/>
  <c r="A16650" i="4"/>
  <c r="D16650" i="4"/>
  <c r="B16650" i="4"/>
  <c r="A16567" i="4"/>
  <c r="B16567" i="4"/>
  <c r="D16567" i="4"/>
  <c r="A16542" i="4"/>
  <c r="B16542" i="4"/>
  <c r="D16542" i="4"/>
  <c r="B17170" i="4"/>
  <c r="B17154" i="4"/>
  <c r="B17138" i="4"/>
  <c r="B17122" i="4"/>
  <c r="B17106" i="4"/>
  <c r="B17090" i="4"/>
  <c r="B17079" i="4"/>
  <c r="B17071" i="4"/>
  <c r="B17063" i="4"/>
  <c r="B17055" i="4"/>
  <c r="A17040" i="4"/>
  <c r="B17040" i="4"/>
  <c r="D17040" i="4"/>
  <c r="A17038" i="4"/>
  <c r="A17034" i="4"/>
  <c r="A17008" i="4"/>
  <c r="B17008" i="4"/>
  <c r="D17008" i="4"/>
  <c r="A17006" i="4"/>
  <c r="B16997" i="4"/>
  <c r="B16966" i="4"/>
  <c r="A16962" i="4"/>
  <c r="D16957" i="4"/>
  <c r="B16951" i="4"/>
  <c r="D16946" i="4"/>
  <c r="A16944" i="4"/>
  <c r="B16944" i="4"/>
  <c r="D16944" i="4"/>
  <c r="A16942" i="4"/>
  <c r="B16933" i="4"/>
  <c r="A16926" i="4"/>
  <c r="D16911" i="4"/>
  <c r="D16906" i="4"/>
  <c r="B16901" i="4"/>
  <c r="A16894" i="4"/>
  <c r="D16879" i="4"/>
  <c r="D16874" i="4"/>
  <c r="B16869" i="4"/>
  <c r="A16862" i="4"/>
  <c r="D16847" i="4"/>
  <c r="D16842" i="4"/>
  <c r="B16837" i="4"/>
  <c r="A16829" i="4"/>
  <c r="D16829" i="4"/>
  <c r="B16821" i="4"/>
  <c r="A16799" i="4"/>
  <c r="B16799" i="4"/>
  <c r="D16799" i="4"/>
  <c r="D16782" i="4"/>
  <c r="A16782" i="4"/>
  <c r="B16774" i="4"/>
  <c r="A16765" i="4"/>
  <c r="D16765" i="4"/>
  <c r="A16751" i="4"/>
  <c r="B16751" i="4"/>
  <c r="D16751" i="4"/>
  <c r="D16726" i="4"/>
  <c r="A16726" i="4"/>
  <c r="D16681" i="4"/>
  <c r="A16681" i="4"/>
  <c r="A16505" i="4"/>
  <c r="B16505" i="4"/>
  <c r="D16505" i="4"/>
  <c r="A16455" i="4"/>
  <c r="B16455" i="4"/>
  <c r="D16455" i="4"/>
  <c r="B16375" i="4"/>
  <c r="A16375" i="4"/>
  <c r="D16375" i="4"/>
  <c r="D17189" i="4"/>
  <c r="D17173" i="4"/>
  <c r="D17157" i="4"/>
  <c r="D17141" i="4"/>
  <c r="D17125" i="4"/>
  <c r="D17109" i="4"/>
  <c r="D17093" i="4"/>
  <c r="B17046" i="4"/>
  <c r="D17031" i="4"/>
  <c r="B17029" i="4"/>
  <c r="B17023" i="4"/>
  <c r="B17014" i="4"/>
  <c r="B16990" i="4"/>
  <c r="A16986" i="4"/>
  <c r="D16981" i="4"/>
  <c r="B16975" i="4"/>
  <c r="D16970" i="4"/>
  <c r="A16968" i="4"/>
  <c r="B16968" i="4"/>
  <c r="D16968" i="4"/>
  <c r="A16966" i="4"/>
  <c r="D16959" i="4"/>
  <c r="B16957" i="4"/>
  <c r="A16925" i="4"/>
  <c r="D16925" i="4"/>
  <c r="B16918" i="4"/>
  <c r="A16906" i="4"/>
  <c r="A16903" i="4"/>
  <c r="B16903" i="4"/>
  <c r="A16893" i="4"/>
  <c r="D16893" i="4"/>
  <c r="B16886" i="4"/>
  <c r="A16874" i="4"/>
  <c r="A16871" i="4"/>
  <c r="B16871" i="4"/>
  <c r="A16861" i="4"/>
  <c r="D16861" i="4"/>
  <c r="B16854" i="4"/>
  <c r="A16842" i="4"/>
  <c r="A16839" i="4"/>
  <c r="B16839" i="4"/>
  <c r="B16829" i="4"/>
  <c r="A16807" i="4"/>
  <c r="B16807" i="4"/>
  <c r="D16807" i="4"/>
  <c r="D16790" i="4"/>
  <c r="A16790" i="4"/>
  <c r="B16782" i="4"/>
  <c r="A16773" i="4"/>
  <c r="D16773" i="4"/>
  <c r="B16765" i="4"/>
  <c r="D16750" i="4"/>
  <c r="A16750" i="4"/>
  <c r="B16726" i="4"/>
  <c r="D16697" i="4"/>
  <c r="A16697" i="4"/>
  <c r="B16681" i="4"/>
  <c r="B16672" i="4"/>
  <c r="A16672" i="4"/>
  <c r="D16672" i="4"/>
  <c r="B16668" i="4"/>
  <c r="D16668" i="4"/>
  <c r="B16604" i="4"/>
  <c r="D16604" i="4"/>
  <c r="B16596" i="4"/>
  <c r="A16596" i="4"/>
  <c r="D16596" i="4"/>
  <c r="A16560" i="4"/>
  <c r="B16560" i="4"/>
  <c r="D16560" i="4"/>
  <c r="A16491" i="4"/>
  <c r="B16491" i="4"/>
  <c r="D16491" i="4"/>
  <c r="A17200" i="4"/>
  <c r="B17198" i="4"/>
  <c r="A17184" i="4"/>
  <c r="B17182" i="4"/>
  <c r="A17168" i="4"/>
  <c r="B17166" i="4"/>
  <c r="A17152" i="4"/>
  <c r="B17150" i="4"/>
  <c r="A17136" i="4"/>
  <c r="B17134" i="4"/>
  <c r="A17120" i="4"/>
  <c r="B17118" i="4"/>
  <c r="A17104" i="4"/>
  <c r="B17102" i="4"/>
  <c r="A17088" i="4"/>
  <c r="B17086" i="4"/>
  <c r="B17080" i="4"/>
  <c r="D17080" i="4"/>
  <c r="B17072" i="4"/>
  <c r="D17072" i="4"/>
  <c r="B17064" i="4"/>
  <c r="D17064" i="4"/>
  <c r="B17056" i="4"/>
  <c r="D17056" i="4"/>
  <c r="A17048" i="4"/>
  <c r="B17048" i="4"/>
  <c r="D17048" i="4"/>
  <c r="A17046" i="4"/>
  <c r="A17042" i="4"/>
  <c r="A17016" i="4"/>
  <c r="B17016" i="4"/>
  <c r="D17016" i="4"/>
  <c r="A17014" i="4"/>
  <c r="A17010" i="4"/>
  <c r="B16999" i="4"/>
  <c r="A16992" i="4"/>
  <c r="B16992" i="4"/>
  <c r="D16992" i="4"/>
  <c r="A16990" i="4"/>
  <c r="B16981" i="4"/>
  <c r="A16946" i="4"/>
  <c r="B16935" i="4"/>
  <c r="A16918" i="4"/>
  <c r="A16886" i="4"/>
  <c r="A16854" i="4"/>
  <c r="A16815" i="4"/>
  <c r="B16815" i="4"/>
  <c r="D16815" i="4"/>
  <c r="D16798" i="4"/>
  <c r="A16798" i="4"/>
  <c r="A16781" i="4"/>
  <c r="D16781" i="4"/>
  <c r="A16759" i="4"/>
  <c r="B16759" i="4"/>
  <c r="D16759" i="4"/>
  <c r="A16735" i="4"/>
  <c r="B16735" i="4"/>
  <c r="D16735" i="4"/>
  <c r="D16713" i="4"/>
  <c r="A16713" i="4"/>
  <c r="A16671" i="4"/>
  <c r="B16671" i="4"/>
  <c r="D16671" i="4"/>
  <c r="B16636" i="4"/>
  <c r="D16636" i="4"/>
  <c r="B16595" i="4"/>
  <c r="D16595" i="4"/>
  <c r="A16595" i="4"/>
  <c r="B16588" i="4"/>
  <c r="A16588" i="4"/>
  <c r="D16588" i="4"/>
  <c r="B16438" i="4"/>
  <c r="A16438" i="4"/>
  <c r="D16438" i="4"/>
  <c r="D16434" i="4"/>
  <c r="A16434" i="4"/>
  <c r="B16434" i="4"/>
  <c r="A16254" i="4"/>
  <c r="B16254" i="4"/>
  <c r="D16254" i="4"/>
  <c r="A16236" i="4"/>
  <c r="D16236" i="4"/>
  <c r="B16236" i="4"/>
  <c r="B16548" i="4"/>
  <c r="A16548" i="4"/>
  <c r="A16535" i="4"/>
  <c r="B16535" i="4"/>
  <c r="D16535" i="4"/>
  <c r="A16523" i="4"/>
  <c r="B16523" i="4"/>
  <c r="B16484" i="4"/>
  <c r="A16484" i="4"/>
  <c r="A16471" i="4"/>
  <c r="B16471" i="4"/>
  <c r="D16471" i="4"/>
  <c r="A16462" i="4"/>
  <c r="B16462" i="4"/>
  <c r="D16462" i="4"/>
  <c r="A16436" i="4"/>
  <c r="B16436" i="4"/>
  <c r="D16436" i="4"/>
  <c r="D16413" i="4"/>
  <c r="B16413" i="4"/>
  <c r="D16393" i="4"/>
  <c r="A16393" i="4"/>
  <c r="A16385" i="4"/>
  <c r="B16385" i="4"/>
  <c r="D16385" i="4"/>
  <c r="B16343" i="4"/>
  <c r="A16343" i="4"/>
  <c r="D16343" i="4"/>
  <c r="A16340" i="4"/>
  <c r="D16340" i="4"/>
  <c r="B16340" i="4"/>
  <c r="A16046" i="4"/>
  <c r="B16046" i="4"/>
  <c r="D16046" i="4"/>
  <c r="A16658" i="4"/>
  <c r="D16658" i="4"/>
  <c r="D16639" i="4"/>
  <c r="B16635" i="4"/>
  <c r="A16626" i="4"/>
  <c r="D16626" i="4"/>
  <c r="D16620" i="4"/>
  <c r="D16607" i="4"/>
  <c r="B16603" i="4"/>
  <c r="D16594" i="4"/>
  <c r="B16594" i="4"/>
  <c r="A16583" i="4"/>
  <c r="D16583" i="4"/>
  <c r="D16578" i="4"/>
  <c r="A16578" i="4"/>
  <c r="B16578" i="4"/>
  <c r="A16553" i="4"/>
  <c r="B16553" i="4"/>
  <c r="D16548" i="4"/>
  <c r="A16544" i="4"/>
  <c r="B16544" i="4"/>
  <c r="A16526" i="4"/>
  <c r="B16526" i="4"/>
  <c r="D16526" i="4"/>
  <c r="D16523" i="4"/>
  <c r="D16514" i="4"/>
  <c r="A16514" i="4"/>
  <c r="B16514" i="4"/>
  <c r="A16489" i="4"/>
  <c r="B16489" i="4"/>
  <c r="D16484" i="4"/>
  <c r="A16480" i="4"/>
  <c r="B16480" i="4"/>
  <c r="B16452" i="4"/>
  <c r="A16452" i="4"/>
  <c r="D16452" i="4"/>
  <c r="A16413" i="4"/>
  <c r="A16356" i="4"/>
  <c r="D16356" i="4"/>
  <c r="B16356" i="4"/>
  <c r="D16349" i="4"/>
  <c r="B16349" i="4"/>
  <c r="A16349" i="4"/>
  <c r="A16302" i="4"/>
  <c r="B16302" i="4"/>
  <c r="D16302" i="4"/>
  <c r="B16298" i="4"/>
  <c r="D16298" i="4"/>
  <c r="A16298" i="4"/>
  <c r="D16749" i="4"/>
  <c r="D16741" i="4"/>
  <c r="D16733" i="4"/>
  <c r="D16725" i="4"/>
  <c r="D16717" i="4"/>
  <c r="D16712" i="4"/>
  <c r="B16707" i="4"/>
  <c r="D16703" i="4"/>
  <c r="D16696" i="4"/>
  <c r="B16691" i="4"/>
  <c r="D16687" i="4"/>
  <c r="D16680" i="4"/>
  <c r="A16675" i="4"/>
  <c r="A16667" i="4"/>
  <c r="D16656" i="4"/>
  <c r="B16639" i="4"/>
  <c r="A16635" i="4"/>
  <c r="D16624" i="4"/>
  <c r="B16607" i="4"/>
  <c r="A16603" i="4"/>
  <c r="B16583" i="4"/>
  <c r="A16571" i="4"/>
  <c r="B16571" i="4"/>
  <c r="D16553" i="4"/>
  <c r="D16544" i="4"/>
  <c r="B16532" i="4"/>
  <c r="A16532" i="4"/>
  <c r="A16519" i="4"/>
  <c r="B16519" i="4"/>
  <c r="D16519" i="4"/>
  <c r="A16507" i="4"/>
  <c r="B16507" i="4"/>
  <c r="D16489" i="4"/>
  <c r="D16480" i="4"/>
  <c r="B16468" i="4"/>
  <c r="A16468" i="4"/>
  <c r="D16468" i="4"/>
  <c r="A16428" i="4"/>
  <c r="B16428" i="4"/>
  <c r="D16428" i="4"/>
  <c r="D16381" i="4"/>
  <c r="B16381" i="4"/>
  <c r="A16381" i="4"/>
  <c r="A16362" i="4"/>
  <c r="D16362" i="4"/>
  <c r="A16355" i="4"/>
  <c r="B16355" i="4"/>
  <c r="D16355" i="4"/>
  <c r="D16165" i="4"/>
  <c r="A16165" i="4"/>
  <c r="B16165" i="4"/>
  <c r="D16928" i="4"/>
  <c r="D16920" i="4"/>
  <c r="D16912" i="4"/>
  <c r="D16904" i="4"/>
  <c r="D16896" i="4"/>
  <c r="D16888" i="4"/>
  <c r="D16880" i="4"/>
  <c r="D16872" i="4"/>
  <c r="D16864" i="4"/>
  <c r="D16856" i="4"/>
  <c r="D16848" i="4"/>
  <c r="D16840" i="4"/>
  <c r="D16832" i="4"/>
  <c r="D16824" i="4"/>
  <c r="D16816" i="4"/>
  <c r="D16808" i="4"/>
  <c r="D16800" i="4"/>
  <c r="D16792" i="4"/>
  <c r="D16784" i="4"/>
  <c r="D16776" i="4"/>
  <c r="D16768" i="4"/>
  <c r="D16760" i="4"/>
  <c r="D16752" i="4"/>
  <c r="D16744" i="4"/>
  <c r="D16736" i="4"/>
  <c r="D16728" i="4"/>
  <c r="D16720" i="4"/>
  <c r="B16714" i="4"/>
  <c r="A16707" i="4"/>
  <c r="B16698" i="4"/>
  <c r="A16691" i="4"/>
  <c r="B16682" i="4"/>
  <c r="A16666" i="4"/>
  <c r="D16666" i="4"/>
  <c r="D16660" i="4"/>
  <c r="B16658" i="4"/>
  <c r="A16656" i="4"/>
  <c r="A16652" i="4"/>
  <c r="D16647" i="4"/>
  <c r="B16643" i="4"/>
  <c r="A16634" i="4"/>
  <c r="D16634" i="4"/>
  <c r="D16628" i="4"/>
  <c r="B16626" i="4"/>
  <c r="A16624" i="4"/>
  <c r="A16620" i="4"/>
  <c r="D16615" i="4"/>
  <c r="B16611" i="4"/>
  <c r="A16602" i="4"/>
  <c r="D16602" i="4"/>
  <c r="A16594" i="4"/>
  <c r="A16574" i="4"/>
  <c r="B16574" i="4"/>
  <c r="D16574" i="4"/>
  <c r="D16571" i="4"/>
  <c r="D16562" i="4"/>
  <c r="A16562" i="4"/>
  <c r="B16562" i="4"/>
  <c r="A16537" i="4"/>
  <c r="B16537" i="4"/>
  <c r="D16532" i="4"/>
  <c r="A16528" i="4"/>
  <c r="B16528" i="4"/>
  <c r="A16510" i="4"/>
  <c r="B16510" i="4"/>
  <c r="D16510" i="4"/>
  <c r="D16507" i="4"/>
  <c r="D16498" i="4"/>
  <c r="A16498" i="4"/>
  <c r="B16498" i="4"/>
  <c r="A16473" i="4"/>
  <c r="B16473" i="4"/>
  <c r="B16407" i="4"/>
  <c r="A16407" i="4"/>
  <c r="D16407" i="4"/>
  <c r="B16367" i="4"/>
  <c r="A16367" i="4"/>
  <c r="D16367" i="4"/>
  <c r="B16362" i="4"/>
  <c r="D16347" i="4"/>
  <c r="B16347" i="4"/>
  <c r="A16366" i="4"/>
  <c r="B16366" i="4"/>
  <c r="D16366" i="4"/>
  <c r="A16347" i="4"/>
  <c r="B16282" i="4"/>
  <c r="D16282" i="4"/>
  <c r="A16282" i="4"/>
  <c r="D16197" i="4"/>
  <c r="A16197" i="4"/>
  <c r="B16197" i="4"/>
  <c r="B16928" i="4"/>
  <c r="B16920" i="4"/>
  <c r="B16912" i="4"/>
  <c r="B16904" i="4"/>
  <c r="B16896" i="4"/>
  <c r="B16888" i="4"/>
  <c r="B16880" i="4"/>
  <c r="B16872" i="4"/>
  <c r="B16864" i="4"/>
  <c r="B16856" i="4"/>
  <c r="B16848" i="4"/>
  <c r="B16840" i="4"/>
  <c r="B16832" i="4"/>
  <c r="B16824" i="4"/>
  <c r="B16816" i="4"/>
  <c r="B16808" i="4"/>
  <c r="B16800" i="4"/>
  <c r="B16792" i="4"/>
  <c r="B16784" i="4"/>
  <c r="B16776" i="4"/>
  <c r="B16768" i="4"/>
  <c r="B16760" i="4"/>
  <c r="B16752" i="4"/>
  <c r="B16744" i="4"/>
  <c r="B16736" i="4"/>
  <c r="B16728" i="4"/>
  <c r="B16720" i="4"/>
  <c r="B16666" i="4"/>
  <c r="A16664" i="4"/>
  <c r="A16660" i="4"/>
  <c r="A16642" i="4"/>
  <c r="D16642" i="4"/>
  <c r="B16634" i="4"/>
  <c r="A16632" i="4"/>
  <c r="A16628" i="4"/>
  <c r="A16610" i="4"/>
  <c r="D16610" i="4"/>
  <c r="B16602" i="4"/>
  <c r="A16600" i="4"/>
  <c r="A16590" i="4"/>
  <c r="B16590" i="4"/>
  <c r="D16590" i="4"/>
  <c r="B16585" i="4"/>
  <c r="A16576" i="4"/>
  <c r="B16576" i="4"/>
  <c r="A16558" i="4"/>
  <c r="B16558" i="4"/>
  <c r="D16558" i="4"/>
  <c r="D16546" i="4"/>
  <c r="A16546" i="4"/>
  <c r="B16546" i="4"/>
  <c r="A16521" i="4"/>
  <c r="B16521" i="4"/>
  <c r="A16512" i="4"/>
  <c r="B16512" i="4"/>
  <c r="A16494" i="4"/>
  <c r="B16494" i="4"/>
  <c r="D16494" i="4"/>
  <c r="D16482" i="4"/>
  <c r="A16482" i="4"/>
  <c r="B16482" i="4"/>
  <c r="A16395" i="4"/>
  <c r="D16395" i="4"/>
  <c r="A16387" i="4"/>
  <c r="B16387" i="4"/>
  <c r="D16387" i="4"/>
  <c r="A16701" i="4"/>
  <c r="A16685" i="4"/>
  <c r="B16674" i="4"/>
  <c r="D16640" i="4"/>
  <c r="D16608" i="4"/>
  <c r="D16587" i="4"/>
  <c r="D16576" i="4"/>
  <c r="B16564" i="4"/>
  <c r="A16564" i="4"/>
  <c r="A16551" i="4"/>
  <c r="B16551" i="4"/>
  <c r="D16551" i="4"/>
  <c r="A16539" i="4"/>
  <c r="B16539" i="4"/>
  <c r="D16521" i="4"/>
  <c r="D16512" i="4"/>
  <c r="B16500" i="4"/>
  <c r="A16500" i="4"/>
  <c r="A16487" i="4"/>
  <c r="B16487" i="4"/>
  <c r="D16487" i="4"/>
  <c r="A16475" i="4"/>
  <c r="B16475" i="4"/>
  <c r="A16459" i="4"/>
  <c r="B16459" i="4"/>
  <c r="D16459" i="4"/>
  <c r="A16430" i="4"/>
  <c r="B16430" i="4"/>
  <c r="D16430" i="4"/>
  <c r="D16405" i="4"/>
  <c r="A16405" i="4"/>
  <c r="B16395" i="4"/>
  <c r="B16383" i="4"/>
  <c r="A16383" i="4"/>
  <c r="D16383" i="4"/>
  <c r="A16353" i="4"/>
  <c r="B16353" i="4"/>
  <c r="D16353" i="4"/>
  <c r="A16321" i="4"/>
  <c r="D16321" i="4"/>
  <c r="A16318" i="4"/>
  <c r="B16318" i="4"/>
  <c r="D16318" i="4"/>
  <c r="D16229" i="4"/>
  <c r="A16229" i="4"/>
  <c r="B16229" i="4"/>
  <c r="B16399" i="4"/>
  <c r="A16399" i="4"/>
  <c r="D16397" i="4"/>
  <c r="B16397" i="4"/>
  <c r="D16333" i="4"/>
  <c r="B16333" i="4"/>
  <c r="D16285" i="4"/>
  <c r="B16285" i="4"/>
  <c r="D16277" i="4"/>
  <c r="A16277" i="4"/>
  <c r="B16277" i="4"/>
  <c r="A16268" i="4"/>
  <c r="B16268" i="4"/>
  <c r="B16263" i="4"/>
  <c r="A16263" i="4"/>
  <c r="A16260" i="4"/>
  <c r="D16260" i="4"/>
  <c r="A16257" i="4"/>
  <c r="D16257" i="4"/>
  <c r="A16198" i="4"/>
  <c r="B16198" i="4"/>
  <c r="D16198" i="4"/>
  <c r="A16166" i="4"/>
  <c r="B16166" i="4"/>
  <c r="D16166" i="4"/>
  <c r="B16466" i="4"/>
  <c r="A16450" i="4"/>
  <c r="B16442" i="4"/>
  <c r="A16397" i="4"/>
  <c r="B16389" i="4"/>
  <c r="B16379" i="4"/>
  <c r="B16377" i="4"/>
  <c r="B16373" i="4"/>
  <c r="A16358" i="4"/>
  <c r="B16351" i="4"/>
  <c r="A16351" i="4"/>
  <c r="A16332" i="4"/>
  <c r="B16332" i="4"/>
  <c r="A16330" i="4"/>
  <c r="A16315" i="4"/>
  <c r="A16307" i="4"/>
  <c r="D16301" i="4"/>
  <c r="B16301" i="4"/>
  <c r="D16293" i="4"/>
  <c r="A16293" i="4"/>
  <c r="B16293" i="4"/>
  <c r="A16284" i="4"/>
  <c r="B16284" i="4"/>
  <c r="B16279" i="4"/>
  <c r="A16279" i="4"/>
  <c r="A16276" i="4"/>
  <c r="D16276" i="4"/>
  <c r="A16273" i="4"/>
  <c r="D16273" i="4"/>
  <c r="A16222" i="4"/>
  <c r="B16222" i="4"/>
  <c r="D16222" i="4"/>
  <c r="A16204" i="4"/>
  <c r="D16204" i="4"/>
  <c r="B16204" i="4"/>
  <c r="A16172" i="4"/>
  <c r="D16172" i="4"/>
  <c r="B16172" i="4"/>
  <c r="A16466" i="4"/>
  <c r="B16464" i="4"/>
  <c r="B16457" i="4"/>
  <c r="B16446" i="4"/>
  <c r="B16444" i="4"/>
  <c r="A16391" i="4"/>
  <c r="A16389" i="4"/>
  <c r="A16377" i="4"/>
  <c r="A16373" i="4"/>
  <c r="B16364" i="4"/>
  <c r="D16325" i="4"/>
  <c r="A16325" i="4"/>
  <c r="A16323" i="4"/>
  <c r="B16314" i="4"/>
  <c r="D16314" i="4"/>
  <c r="A16270" i="4"/>
  <c r="B16270" i="4"/>
  <c r="D16253" i="4"/>
  <c r="B16253" i="4"/>
  <c r="D16579" i="4"/>
  <c r="D16572" i="4"/>
  <c r="D16563" i="4"/>
  <c r="D16556" i="4"/>
  <c r="D16547" i="4"/>
  <c r="D16540" i="4"/>
  <c r="D16531" i="4"/>
  <c r="D16524" i="4"/>
  <c r="D16515" i="4"/>
  <c r="D16508" i="4"/>
  <c r="D16499" i="4"/>
  <c r="D16492" i="4"/>
  <c r="D16483" i="4"/>
  <c r="D16476" i="4"/>
  <c r="D16467" i="4"/>
  <c r="D16460" i="4"/>
  <c r="D16451" i="4"/>
  <c r="D16449" i="4"/>
  <c r="D16406" i="4"/>
  <c r="D16404" i="4"/>
  <c r="B16402" i="4"/>
  <c r="D16398" i="4"/>
  <c r="D16396" i="4"/>
  <c r="D16394" i="4"/>
  <c r="A16372" i="4"/>
  <c r="D16372" i="4"/>
  <c r="D16348" i="4"/>
  <c r="D16339" i="4"/>
  <c r="D16317" i="4"/>
  <c r="B16317" i="4"/>
  <c r="A16314" i="4"/>
  <c r="D16309" i="4"/>
  <c r="A16309" i="4"/>
  <c r="B16309" i="4"/>
  <c r="A16300" i="4"/>
  <c r="B16300" i="4"/>
  <c r="B16295" i="4"/>
  <c r="A16295" i="4"/>
  <c r="A16292" i="4"/>
  <c r="D16292" i="4"/>
  <c r="A16289" i="4"/>
  <c r="D16289" i="4"/>
  <c r="D16270" i="4"/>
  <c r="A16267" i="4"/>
  <c r="A16259" i="4"/>
  <c r="A16253" i="4"/>
  <c r="A16238" i="4"/>
  <c r="B16238" i="4"/>
  <c r="D16238" i="4"/>
  <c r="A16214" i="4"/>
  <c r="B16214" i="4"/>
  <c r="D16214" i="4"/>
  <c r="A16182" i="4"/>
  <c r="B16182" i="4"/>
  <c r="D16182" i="4"/>
  <c r="A16150" i="4"/>
  <c r="B16150" i="4"/>
  <c r="D16150" i="4"/>
  <c r="A16140" i="4"/>
  <c r="B16140" i="4"/>
  <c r="D16140" i="4"/>
  <c r="B16669" i="4"/>
  <c r="B16661" i="4"/>
  <c r="B16653" i="4"/>
  <c r="B16645" i="4"/>
  <c r="B16637" i="4"/>
  <c r="B16629" i="4"/>
  <c r="B16621" i="4"/>
  <c r="B16613" i="4"/>
  <c r="B16605" i="4"/>
  <c r="D16593" i="4"/>
  <c r="D16577" i="4"/>
  <c r="D16561" i="4"/>
  <c r="D16545" i="4"/>
  <c r="D16529" i="4"/>
  <c r="D16513" i="4"/>
  <c r="D16497" i="4"/>
  <c r="D16481" i="4"/>
  <c r="D16465" i="4"/>
  <c r="B16447" i="4"/>
  <c r="A16447" i="4"/>
  <c r="D16445" i="4"/>
  <c r="B16445" i="4"/>
  <c r="D16443" i="4"/>
  <c r="A16422" i="4"/>
  <c r="B16414" i="4"/>
  <c r="B16412" i="4"/>
  <c r="B16404" i="4"/>
  <c r="A16402" i="4"/>
  <c r="B16394" i="4"/>
  <c r="D16390" i="4"/>
  <c r="D16388" i="4"/>
  <c r="B16386" i="4"/>
  <c r="D16380" i="4"/>
  <c r="D16378" i="4"/>
  <c r="B16372" i="4"/>
  <c r="B16363" i="4"/>
  <c r="D16359" i="4"/>
  <c r="B16357" i="4"/>
  <c r="D16334" i="4"/>
  <c r="D16327" i="4"/>
  <c r="B16325" i="4"/>
  <c r="A16317" i="4"/>
  <c r="D16300" i="4"/>
  <c r="D16295" i="4"/>
  <c r="B16292" i="4"/>
  <c r="B16289" i="4"/>
  <c r="A16286" i="4"/>
  <c r="B16286" i="4"/>
  <c r="B16283" i="4"/>
  <c r="D16275" i="4"/>
  <c r="B16266" i="4"/>
  <c r="D16266" i="4"/>
  <c r="A16252" i="4"/>
  <c r="B16252" i="4"/>
  <c r="D16252" i="4"/>
  <c r="A16220" i="4"/>
  <c r="D16220" i="4"/>
  <c r="D16213" i="4"/>
  <c r="A16213" i="4"/>
  <c r="B16213" i="4"/>
  <c r="D16181" i="4"/>
  <c r="A16181" i="4"/>
  <c r="B16181" i="4"/>
  <c r="D16149" i="4"/>
  <c r="A16149" i="4"/>
  <c r="B16149" i="4"/>
  <c r="A16107" i="4"/>
  <c r="B16107" i="4"/>
  <c r="D16107" i="4"/>
  <c r="B16586" i="4"/>
  <c r="A16572" i="4"/>
  <c r="B16570" i="4"/>
  <c r="A16556" i="4"/>
  <c r="B16554" i="4"/>
  <c r="A16540" i="4"/>
  <c r="B16538" i="4"/>
  <c r="A16524" i="4"/>
  <c r="B16522" i="4"/>
  <c r="A16508" i="4"/>
  <c r="B16506" i="4"/>
  <c r="A16492" i="4"/>
  <c r="B16490" i="4"/>
  <c r="A16476" i="4"/>
  <c r="B16474" i="4"/>
  <c r="A16460" i="4"/>
  <c r="B16458" i="4"/>
  <c r="B16441" i="4"/>
  <c r="B16431" i="4"/>
  <c r="A16431" i="4"/>
  <c r="D16429" i="4"/>
  <c r="B16429" i="4"/>
  <c r="A16406" i="4"/>
  <c r="B16396" i="4"/>
  <c r="B16388" i="4"/>
  <c r="A16386" i="4"/>
  <c r="D16374" i="4"/>
  <c r="D16365" i="4"/>
  <c r="B16365" i="4"/>
  <c r="A16363" i="4"/>
  <c r="A16357" i="4"/>
  <c r="B16348" i="4"/>
  <c r="D16341" i="4"/>
  <c r="A16341" i="4"/>
  <c r="A16339" i="4"/>
  <c r="B16331" i="4"/>
  <c r="A16324" i="4"/>
  <c r="D16324" i="4"/>
  <c r="A16316" i="4"/>
  <c r="B16316" i="4"/>
  <c r="B16311" i="4"/>
  <c r="A16311" i="4"/>
  <c r="A16308" i="4"/>
  <c r="D16308" i="4"/>
  <c r="A16305" i="4"/>
  <c r="D16305" i="4"/>
  <c r="D16286" i="4"/>
  <c r="A16283" i="4"/>
  <c r="A16275" i="4"/>
  <c r="D16269" i="4"/>
  <c r="B16269" i="4"/>
  <c r="A16266" i="4"/>
  <c r="D16261" i="4"/>
  <c r="A16261" i="4"/>
  <c r="B16261" i="4"/>
  <c r="B16243" i="4"/>
  <c r="A16230" i="4"/>
  <c r="B16230" i="4"/>
  <c r="D16230" i="4"/>
  <c r="B16220" i="4"/>
  <c r="A16188" i="4"/>
  <c r="D16188" i="4"/>
  <c r="B16188" i="4"/>
  <c r="A16156" i="4"/>
  <c r="D16156" i="4"/>
  <c r="B16156" i="4"/>
  <c r="A16206" i="4"/>
  <c r="B16206" i="4"/>
  <c r="A16190" i="4"/>
  <c r="B16190" i="4"/>
  <c r="A16174" i="4"/>
  <c r="B16174" i="4"/>
  <c r="A16158" i="4"/>
  <c r="B16158" i="4"/>
  <c r="A16142" i="4"/>
  <c r="B16142" i="4"/>
  <c r="A16137" i="4"/>
  <c r="B16137" i="4"/>
  <c r="A16132" i="4"/>
  <c r="B16132" i="4"/>
  <c r="D16132" i="4"/>
  <c r="A16113" i="4"/>
  <c r="B16113" i="4"/>
  <c r="D16113" i="4"/>
  <c r="A16110" i="4"/>
  <c r="B16110" i="4"/>
  <c r="A16081" i="4"/>
  <c r="B16081" i="4"/>
  <c r="D16081" i="4"/>
  <c r="A16078" i="4"/>
  <c r="B16078" i="4"/>
  <c r="B16055" i="4"/>
  <c r="A16055" i="4"/>
  <c r="B15889" i="4"/>
  <c r="D15889" i="4"/>
  <c r="A15889" i="4"/>
  <c r="D16206" i="4"/>
  <c r="D16190" i="4"/>
  <c r="D16174" i="4"/>
  <c r="D16158" i="4"/>
  <c r="D16142" i="4"/>
  <c r="D16139" i="4"/>
  <c r="D16137" i="4"/>
  <c r="A16134" i="4"/>
  <c r="B16134" i="4"/>
  <c r="A16129" i="4"/>
  <c r="B16129" i="4"/>
  <c r="A16124" i="4"/>
  <c r="B16124" i="4"/>
  <c r="D16124" i="4"/>
  <c r="A16115" i="4"/>
  <c r="B16115" i="4"/>
  <c r="D16110" i="4"/>
  <c r="A16083" i="4"/>
  <c r="B16083" i="4"/>
  <c r="D16078" i="4"/>
  <c r="A16060" i="4"/>
  <c r="B16060" i="4"/>
  <c r="D16060" i="4"/>
  <c r="D16055" i="4"/>
  <c r="B15838" i="4"/>
  <c r="A15838" i="4"/>
  <c r="D15838" i="4"/>
  <c r="D16246" i="4"/>
  <c r="D16244" i="4"/>
  <c r="D16235" i="4"/>
  <c r="D16233" i="4"/>
  <c r="D16219" i="4"/>
  <c r="D16217" i="4"/>
  <c r="D16203" i="4"/>
  <c r="D16201" i="4"/>
  <c r="D16187" i="4"/>
  <c r="D16185" i="4"/>
  <c r="D16171" i="4"/>
  <c r="D16169" i="4"/>
  <c r="D16155" i="4"/>
  <c r="D16153" i="4"/>
  <c r="D16134" i="4"/>
  <c r="D16131" i="4"/>
  <c r="D16129" i="4"/>
  <c r="A16126" i="4"/>
  <c r="B16126" i="4"/>
  <c r="A16121" i="4"/>
  <c r="B16121" i="4"/>
  <c r="D16121" i="4"/>
  <c r="A16118" i="4"/>
  <c r="B16118" i="4"/>
  <c r="D16115" i="4"/>
  <c r="A16089" i="4"/>
  <c r="B16089" i="4"/>
  <c r="D16089" i="4"/>
  <c r="A16086" i="4"/>
  <c r="B16086" i="4"/>
  <c r="D16083" i="4"/>
  <c r="D16069" i="4"/>
  <c r="A16069" i="4"/>
  <c r="B16069" i="4"/>
  <c r="A16051" i="4"/>
  <c r="B16051" i="4"/>
  <c r="D16051" i="4"/>
  <c r="B16039" i="4"/>
  <c r="A16039" i="4"/>
  <c r="D16039" i="4"/>
  <c r="A15737" i="4"/>
  <c r="B15737" i="4"/>
  <c r="D15737" i="4"/>
  <c r="B16244" i="4"/>
  <c r="A16233" i="4"/>
  <c r="A16228" i="4"/>
  <c r="D16228" i="4"/>
  <c r="A16217" i="4"/>
  <c r="A16212" i="4"/>
  <c r="D16212" i="4"/>
  <c r="A16201" i="4"/>
  <c r="A16196" i="4"/>
  <c r="D16196" i="4"/>
  <c r="A16185" i="4"/>
  <c r="A16180" i="4"/>
  <c r="D16180" i="4"/>
  <c r="A16169" i="4"/>
  <c r="A16164" i="4"/>
  <c r="D16164" i="4"/>
  <c r="A16153" i="4"/>
  <c r="A16148" i="4"/>
  <c r="D16148" i="4"/>
  <c r="B16139" i="4"/>
  <c r="D16126" i="4"/>
  <c r="D16123" i="4"/>
  <c r="D16118" i="4"/>
  <c r="A16091" i="4"/>
  <c r="B16091" i="4"/>
  <c r="D16086" i="4"/>
  <c r="A16097" i="4"/>
  <c r="B16097" i="4"/>
  <c r="D16097" i="4"/>
  <c r="A16094" i="4"/>
  <c r="B16094" i="4"/>
  <c r="D16091" i="4"/>
  <c r="B16071" i="4"/>
  <c r="A16071" i="4"/>
  <c r="A16062" i="4"/>
  <c r="B16062" i="4"/>
  <c r="B16237" i="4"/>
  <c r="B16221" i="4"/>
  <c r="B16205" i="4"/>
  <c r="B16189" i="4"/>
  <c r="B16173" i="4"/>
  <c r="B16157" i="4"/>
  <c r="B16123" i="4"/>
  <c r="A16099" i="4"/>
  <c r="B16099" i="4"/>
  <c r="D16094" i="4"/>
  <c r="A16076" i="4"/>
  <c r="B16076" i="4"/>
  <c r="D16076" i="4"/>
  <c r="D15884" i="4"/>
  <c r="A15884" i="4"/>
  <c r="B15884" i="4"/>
  <c r="A15827" i="4"/>
  <c r="B15827" i="4"/>
  <c r="D15827" i="4"/>
  <c r="A15793" i="4"/>
  <c r="B15793" i="4"/>
  <c r="D15793" i="4"/>
  <c r="A16335" i="4"/>
  <c r="A16319" i="4"/>
  <c r="A16303" i="4"/>
  <c r="A16287" i="4"/>
  <c r="A16271" i="4"/>
  <c r="A16255" i="4"/>
  <c r="D16249" i="4"/>
  <c r="B16247" i="4"/>
  <c r="D16247" i="4"/>
  <c r="D16241" i="4"/>
  <c r="A16237" i="4"/>
  <c r="D16227" i="4"/>
  <c r="D16225" i="4"/>
  <c r="A16221" i="4"/>
  <c r="D16211" i="4"/>
  <c r="D16209" i="4"/>
  <c r="A16205" i="4"/>
  <c r="D16195" i="4"/>
  <c r="D16193" i="4"/>
  <c r="A16189" i="4"/>
  <c r="D16179" i="4"/>
  <c r="D16177" i="4"/>
  <c r="A16173" i="4"/>
  <c r="D16163" i="4"/>
  <c r="D16161" i="4"/>
  <c r="A16157" i="4"/>
  <c r="D16147" i="4"/>
  <c r="D16145" i="4"/>
  <c r="A16105" i="4"/>
  <c r="B16105" i="4"/>
  <c r="D16105" i="4"/>
  <c r="A16102" i="4"/>
  <c r="B16102" i="4"/>
  <c r="D16099" i="4"/>
  <c r="A16067" i="4"/>
  <c r="B16067" i="4"/>
  <c r="D16067" i="4"/>
  <c r="D16053" i="4"/>
  <c r="A16053" i="4"/>
  <c r="B16053" i="4"/>
  <c r="B15850" i="4"/>
  <c r="D15850" i="4"/>
  <c r="A15850" i="4"/>
  <c r="A15891" i="4"/>
  <c r="B15891" i="4"/>
  <c r="A15883" i="4"/>
  <c r="D15883" i="4"/>
  <c r="A15845" i="4"/>
  <c r="B15845" i="4"/>
  <c r="A15801" i="4"/>
  <c r="B15801" i="4"/>
  <c r="D15801" i="4"/>
  <c r="A15771" i="4"/>
  <c r="B15771" i="4"/>
  <c r="D15771" i="4"/>
  <c r="D15731" i="4"/>
  <c r="A15731" i="4"/>
  <c r="B15731" i="4"/>
  <c r="A15722" i="4"/>
  <c r="B15722" i="4"/>
  <c r="D15722" i="4"/>
  <c r="B15581" i="4"/>
  <c r="D15581" i="4"/>
  <c r="A15581" i="4"/>
  <c r="D16030" i="4"/>
  <c r="D16023" i="4"/>
  <c r="D16014" i="4"/>
  <c r="D16007" i="4"/>
  <c r="D15998" i="4"/>
  <c r="D15991" i="4"/>
  <c r="D15982" i="4"/>
  <c r="D15975" i="4"/>
  <c r="D15966" i="4"/>
  <c r="D15891" i="4"/>
  <c r="B15886" i="4"/>
  <c r="A15886" i="4"/>
  <c r="A15875" i="4"/>
  <c r="B15875" i="4"/>
  <c r="D15875" i="4"/>
  <c r="D15868" i="4"/>
  <c r="A15868" i="4"/>
  <c r="B15868" i="4"/>
  <c r="B15834" i="4"/>
  <c r="D15834" i="4"/>
  <c r="A15809" i="4"/>
  <c r="B15809" i="4"/>
  <c r="D15809" i="4"/>
  <c r="A15779" i="4"/>
  <c r="B15779" i="4"/>
  <c r="D15779" i="4"/>
  <c r="A15745" i="4"/>
  <c r="B15745" i="4"/>
  <c r="D15745" i="4"/>
  <c r="B15661" i="4"/>
  <c r="D15661" i="4"/>
  <c r="A15661" i="4"/>
  <c r="D16044" i="4"/>
  <c r="D16035" i="4"/>
  <c r="D16028" i="4"/>
  <c r="D16019" i="4"/>
  <c r="D16012" i="4"/>
  <c r="D16003" i="4"/>
  <c r="D15996" i="4"/>
  <c r="D15987" i="4"/>
  <c r="D15980" i="4"/>
  <c r="D15971" i="4"/>
  <c r="D15964" i="4"/>
  <c r="D15958" i="4"/>
  <c r="D15956" i="4"/>
  <c r="D15950" i="4"/>
  <c r="D15948" i="4"/>
  <c r="D15942" i="4"/>
  <c r="D15940" i="4"/>
  <c r="D15934" i="4"/>
  <c r="D15932" i="4"/>
  <c r="D15926" i="4"/>
  <c r="D15924" i="4"/>
  <c r="D15918" i="4"/>
  <c r="D15916" i="4"/>
  <c r="D15910" i="4"/>
  <c r="D15908" i="4"/>
  <c r="D15902" i="4"/>
  <c r="D15886" i="4"/>
  <c r="B15883" i="4"/>
  <c r="A15867" i="4"/>
  <c r="D15867" i="4"/>
  <c r="A15860" i="4"/>
  <c r="A15834" i="4"/>
  <c r="A15829" i="4"/>
  <c r="B15829" i="4"/>
  <c r="A15817" i="4"/>
  <c r="B15817" i="4"/>
  <c r="D15817" i="4"/>
  <c r="A15787" i="4"/>
  <c r="B15787" i="4"/>
  <c r="D15787" i="4"/>
  <c r="A15753" i="4"/>
  <c r="B15753" i="4"/>
  <c r="D15753" i="4"/>
  <c r="B15729" i="4"/>
  <c r="D15729" i="4"/>
  <c r="A15706" i="4"/>
  <c r="B15706" i="4"/>
  <c r="D15706" i="4"/>
  <c r="D16116" i="4"/>
  <c r="D16108" i="4"/>
  <c r="D16100" i="4"/>
  <c r="D16092" i="4"/>
  <c r="D16084" i="4"/>
  <c r="D16074" i="4"/>
  <c r="D16065" i="4"/>
  <c r="D16058" i="4"/>
  <c r="D16049" i="4"/>
  <c r="D16042" i="4"/>
  <c r="B16037" i="4"/>
  <c r="D16033" i="4"/>
  <c r="B16030" i="4"/>
  <c r="D16026" i="4"/>
  <c r="A16023" i="4"/>
  <c r="B16021" i="4"/>
  <c r="D16017" i="4"/>
  <c r="B16014" i="4"/>
  <c r="D16010" i="4"/>
  <c r="A16007" i="4"/>
  <c r="B16005" i="4"/>
  <c r="D16001" i="4"/>
  <c r="B15998" i="4"/>
  <c r="D15994" i="4"/>
  <c r="A15991" i="4"/>
  <c r="B15989" i="4"/>
  <c r="D15985" i="4"/>
  <c r="B15982" i="4"/>
  <c r="D15978" i="4"/>
  <c r="A15975" i="4"/>
  <c r="B15973" i="4"/>
  <c r="D15969" i="4"/>
  <c r="B15966" i="4"/>
  <c r="B15964" i="4"/>
  <c r="B15956" i="4"/>
  <c r="B15948" i="4"/>
  <c r="B15940" i="4"/>
  <c r="B15932" i="4"/>
  <c r="B15924" i="4"/>
  <c r="B15916" i="4"/>
  <c r="B15908" i="4"/>
  <c r="B15902" i="4"/>
  <c r="B15897" i="4"/>
  <c r="D15897" i="4"/>
  <c r="B15895" i="4"/>
  <c r="D15895" i="4"/>
  <c r="B15893" i="4"/>
  <c r="B15882" i="4"/>
  <c r="D15882" i="4"/>
  <c r="B15870" i="4"/>
  <c r="A15870" i="4"/>
  <c r="A15859" i="4"/>
  <c r="B15859" i="4"/>
  <c r="D15859" i="4"/>
  <c r="D15852" i="4"/>
  <c r="A15852" i="4"/>
  <c r="B15852" i="4"/>
  <c r="B15844" i="4"/>
  <c r="D15829" i="4"/>
  <c r="A15825" i="4"/>
  <c r="B15825" i="4"/>
  <c r="D15825" i="4"/>
  <c r="A15795" i="4"/>
  <c r="B15795" i="4"/>
  <c r="D15795" i="4"/>
  <c r="A15761" i="4"/>
  <c r="B15761" i="4"/>
  <c r="D15761" i="4"/>
  <c r="B15733" i="4"/>
  <c r="A15733" i="4"/>
  <c r="D15733" i="4"/>
  <c r="A15729" i="4"/>
  <c r="B15645" i="4"/>
  <c r="D15645" i="4"/>
  <c r="A15645" i="4"/>
  <c r="A15538" i="4"/>
  <c r="B15538" i="4"/>
  <c r="D15538" i="4"/>
  <c r="D16239" i="4"/>
  <c r="D16231" i="4"/>
  <c r="D16223" i="4"/>
  <c r="D16215" i="4"/>
  <c r="D16207" i="4"/>
  <c r="D16199" i="4"/>
  <c r="D16191" i="4"/>
  <c r="D16183" i="4"/>
  <c r="D16175" i="4"/>
  <c r="D16167" i="4"/>
  <c r="D16159" i="4"/>
  <c r="D16151" i="4"/>
  <c r="D16143" i="4"/>
  <c r="D16135" i="4"/>
  <c r="D16127" i="4"/>
  <c r="D16119" i="4"/>
  <c r="D16111" i="4"/>
  <c r="D16103" i="4"/>
  <c r="D16095" i="4"/>
  <c r="D16087" i="4"/>
  <c r="D16079" i="4"/>
  <c r="B16074" i="4"/>
  <c r="B16058" i="4"/>
  <c r="B16044" i="4"/>
  <c r="B16042" i="4"/>
  <c r="A16037" i="4"/>
  <c r="B16035" i="4"/>
  <c r="B16028" i="4"/>
  <c r="B16026" i="4"/>
  <c r="A16021" i="4"/>
  <c r="B16019" i="4"/>
  <c r="B16012" i="4"/>
  <c r="B16010" i="4"/>
  <c r="A16005" i="4"/>
  <c r="B16003" i="4"/>
  <c r="B15996" i="4"/>
  <c r="B15994" i="4"/>
  <c r="A15989" i="4"/>
  <c r="B15987" i="4"/>
  <c r="B15980" i="4"/>
  <c r="B15978" i="4"/>
  <c r="A15973" i="4"/>
  <c r="B15971" i="4"/>
  <c r="B15958" i="4"/>
  <c r="B15950" i="4"/>
  <c r="B15942" i="4"/>
  <c r="B15934" i="4"/>
  <c r="B15926" i="4"/>
  <c r="B15918" i="4"/>
  <c r="B15910" i="4"/>
  <c r="D15899" i="4"/>
  <c r="A15893" i="4"/>
  <c r="A15882" i="4"/>
  <c r="A15877" i="4"/>
  <c r="B15877" i="4"/>
  <c r="B15874" i="4"/>
  <c r="D15870" i="4"/>
  <c r="B15867" i="4"/>
  <c r="A15851" i="4"/>
  <c r="D15851" i="4"/>
  <c r="A15844" i="4"/>
  <c r="A15803" i="4"/>
  <c r="B15803" i="4"/>
  <c r="D15803" i="4"/>
  <c r="A15769" i="4"/>
  <c r="B15769" i="4"/>
  <c r="D15769" i="4"/>
  <c r="A15690" i="4"/>
  <c r="B15690" i="4"/>
  <c r="D15690" i="4"/>
  <c r="D15672" i="4"/>
  <c r="B15672" i="4"/>
  <c r="A15672" i="4"/>
  <c r="B16116" i="4"/>
  <c r="B16108" i="4"/>
  <c r="B16100" i="4"/>
  <c r="B16092" i="4"/>
  <c r="B16084" i="4"/>
  <c r="B16065" i="4"/>
  <c r="B16049" i="4"/>
  <c r="B16033" i="4"/>
  <c r="B16017" i="4"/>
  <c r="B16001" i="4"/>
  <c r="B15985" i="4"/>
  <c r="B15969" i="4"/>
  <c r="A15897" i="4"/>
  <c r="A15895" i="4"/>
  <c r="D15877" i="4"/>
  <c r="A15874" i="4"/>
  <c r="B15866" i="4"/>
  <c r="D15866" i="4"/>
  <c r="B15854" i="4"/>
  <c r="A15854" i="4"/>
  <c r="A15843" i="4"/>
  <c r="B15843" i="4"/>
  <c r="D15843" i="4"/>
  <c r="D15836" i="4"/>
  <c r="A15836" i="4"/>
  <c r="B15836" i="4"/>
  <c r="A15811" i="4"/>
  <c r="B15811" i="4"/>
  <c r="D15811" i="4"/>
  <c r="A15777" i="4"/>
  <c r="B15777" i="4"/>
  <c r="D15777" i="4"/>
  <c r="A15747" i="4"/>
  <c r="B15747" i="4"/>
  <c r="D15747" i="4"/>
  <c r="D15739" i="4"/>
  <c r="A15739" i="4"/>
  <c r="B15739" i="4"/>
  <c r="D15656" i="4"/>
  <c r="B15656" i="4"/>
  <c r="A15656" i="4"/>
  <c r="D16068" i="4"/>
  <c r="D16052" i="4"/>
  <c r="D16036" i="4"/>
  <c r="D16020" i="4"/>
  <c r="D16004" i="4"/>
  <c r="D15988" i="4"/>
  <c r="D15972" i="4"/>
  <c r="D15961" i="4"/>
  <c r="B15959" i="4"/>
  <c r="D15959" i="4"/>
  <c r="D15953" i="4"/>
  <c r="B15951" i="4"/>
  <c r="D15951" i="4"/>
  <c r="D15945" i="4"/>
  <c r="B15943" i="4"/>
  <c r="D15943" i="4"/>
  <c r="D15937" i="4"/>
  <c r="B15935" i="4"/>
  <c r="D15935" i="4"/>
  <c r="D15929" i="4"/>
  <c r="B15927" i="4"/>
  <c r="D15927" i="4"/>
  <c r="D15921" i="4"/>
  <c r="B15919" i="4"/>
  <c r="D15919" i="4"/>
  <c r="D15913" i="4"/>
  <c r="B15911" i="4"/>
  <c r="D15911" i="4"/>
  <c r="D15905" i="4"/>
  <c r="B15903" i="4"/>
  <c r="D15903" i="4"/>
  <c r="B15901" i="4"/>
  <c r="A15899" i="4"/>
  <c r="A15866" i="4"/>
  <c r="A15861" i="4"/>
  <c r="B15861" i="4"/>
  <c r="B15858" i="4"/>
  <c r="D15854" i="4"/>
  <c r="B15851" i="4"/>
  <c r="A15835" i="4"/>
  <c r="D15835" i="4"/>
  <c r="A15819" i="4"/>
  <c r="B15819" i="4"/>
  <c r="D15819" i="4"/>
  <c r="A15785" i="4"/>
  <c r="B15785" i="4"/>
  <c r="D15785" i="4"/>
  <c r="A15755" i="4"/>
  <c r="B15755" i="4"/>
  <c r="D15755" i="4"/>
  <c r="A15562" i="4"/>
  <c r="B15562" i="4"/>
  <c r="D15562" i="4"/>
  <c r="B15713" i="4"/>
  <c r="D15713" i="4"/>
  <c r="B15697" i="4"/>
  <c r="D15697" i="4"/>
  <c r="B15681" i="4"/>
  <c r="D15681" i="4"/>
  <c r="D15664" i="4"/>
  <c r="B15664" i="4"/>
  <c r="B15653" i="4"/>
  <c r="D15653" i="4"/>
  <c r="B15589" i="4"/>
  <c r="D15589" i="4"/>
  <c r="B15548" i="4"/>
  <c r="D15548" i="4"/>
  <c r="A15548" i="4"/>
  <c r="A15514" i="4"/>
  <c r="B15514" i="4"/>
  <c r="D15514" i="4"/>
  <c r="A15658" i="4"/>
  <c r="B15658" i="4"/>
  <c r="D15658" i="4"/>
  <c r="B15597" i="4"/>
  <c r="D15597" i="4"/>
  <c r="B15572" i="4"/>
  <c r="A15572" i="4"/>
  <c r="D15572" i="4"/>
  <c r="D15524" i="4"/>
  <c r="A15524" i="4"/>
  <c r="B15524" i="4"/>
  <c r="A15407" i="4"/>
  <c r="B15407" i="4"/>
  <c r="D15407" i="4"/>
  <c r="A15713" i="4"/>
  <c r="A15697" i="4"/>
  <c r="A15681" i="4"/>
  <c r="A15674" i="4"/>
  <c r="B15674" i="4"/>
  <c r="D15674" i="4"/>
  <c r="B15669" i="4"/>
  <c r="D15669" i="4"/>
  <c r="A15666" i="4"/>
  <c r="B15666" i="4"/>
  <c r="D15666" i="4"/>
  <c r="B15605" i="4"/>
  <c r="D15605" i="4"/>
  <c r="A15597" i="4"/>
  <c r="A15554" i="4"/>
  <c r="B15554" i="4"/>
  <c r="D15554" i="4"/>
  <c r="D15507" i="4"/>
  <c r="B15507" i="4"/>
  <c r="A15507" i="4"/>
  <c r="B15735" i="4"/>
  <c r="D15715" i="4"/>
  <c r="A15715" i="4"/>
  <c r="D15699" i="4"/>
  <c r="A15699" i="4"/>
  <c r="D15683" i="4"/>
  <c r="A15683" i="4"/>
  <c r="A15669" i="4"/>
  <c r="B15613" i="4"/>
  <c r="D15613" i="4"/>
  <c r="B15564" i="4"/>
  <c r="D15564" i="4"/>
  <c r="A15564" i="4"/>
  <c r="B15540" i="4"/>
  <c r="A15540" i="4"/>
  <c r="D15540" i="4"/>
  <c r="A15519" i="4"/>
  <c r="B15519" i="4"/>
  <c r="D15519" i="4"/>
  <c r="A15484" i="4"/>
  <c r="B15484" i="4"/>
  <c r="D15484" i="4"/>
  <c r="D15887" i="4"/>
  <c r="D15730" i="4"/>
  <c r="B15728" i="4"/>
  <c r="D15721" i="4"/>
  <c r="D15719" i="4"/>
  <c r="B15715" i="4"/>
  <c r="D15712" i="4"/>
  <c r="D15705" i="4"/>
  <c r="D15703" i="4"/>
  <c r="B15699" i="4"/>
  <c r="D15696" i="4"/>
  <c r="D15689" i="4"/>
  <c r="D15687" i="4"/>
  <c r="B15683" i="4"/>
  <c r="D15680" i="4"/>
  <c r="B15621" i="4"/>
  <c r="D15621" i="4"/>
  <c r="A15613" i="4"/>
  <c r="A15546" i="4"/>
  <c r="B15546" i="4"/>
  <c r="D15546" i="4"/>
  <c r="A15487" i="4"/>
  <c r="B15487" i="4"/>
  <c r="D15487" i="4"/>
  <c r="A15738" i="4"/>
  <c r="B15738" i="4"/>
  <c r="D15738" i="4"/>
  <c r="B15719" i="4"/>
  <c r="A15714" i="4"/>
  <c r="B15714" i="4"/>
  <c r="A15712" i="4"/>
  <c r="B15703" i="4"/>
  <c r="A15698" i="4"/>
  <c r="B15698" i="4"/>
  <c r="A15696" i="4"/>
  <c r="B15687" i="4"/>
  <c r="A15682" i="4"/>
  <c r="B15682" i="4"/>
  <c r="A15680" i="4"/>
  <c r="B15629" i="4"/>
  <c r="D15629" i="4"/>
  <c r="A15570" i="4"/>
  <c r="B15570" i="4"/>
  <c r="D15570" i="4"/>
  <c r="D15822" i="4"/>
  <c r="B15820" i="4"/>
  <c r="D15820" i="4"/>
  <c r="D15814" i="4"/>
  <c r="B15812" i="4"/>
  <c r="D15812" i="4"/>
  <c r="D15806" i="4"/>
  <c r="B15804" i="4"/>
  <c r="D15804" i="4"/>
  <c r="D15798" i="4"/>
  <c r="B15796" i="4"/>
  <c r="D15796" i="4"/>
  <c r="D15790" i="4"/>
  <c r="B15788" i="4"/>
  <c r="D15788" i="4"/>
  <c r="D15782" i="4"/>
  <c r="B15780" i="4"/>
  <c r="D15780" i="4"/>
  <c r="D15774" i="4"/>
  <c r="B15772" i="4"/>
  <c r="D15772" i="4"/>
  <c r="D15766" i="4"/>
  <c r="B15764" i="4"/>
  <c r="D15764" i="4"/>
  <c r="D15758" i="4"/>
  <c r="B15756" i="4"/>
  <c r="D15756" i="4"/>
  <c r="D15750" i="4"/>
  <c r="B15748" i="4"/>
  <c r="D15748" i="4"/>
  <c r="B15730" i="4"/>
  <c r="D15723" i="4"/>
  <c r="A15723" i="4"/>
  <c r="A15721" i="4"/>
  <c r="D15714" i="4"/>
  <c r="D15707" i="4"/>
  <c r="A15707" i="4"/>
  <c r="A15705" i="4"/>
  <c r="D15698" i="4"/>
  <c r="D15691" i="4"/>
  <c r="A15691" i="4"/>
  <c r="A15689" i="4"/>
  <c r="D15682" i="4"/>
  <c r="B15637" i="4"/>
  <c r="D15637" i="4"/>
  <c r="A15629" i="4"/>
  <c r="B15556" i="4"/>
  <c r="A15556" i="4"/>
  <c r="D15556" i="4"/>
  <c r="A15465" i="4"/>
  <c r="B15465" i="4"/>
  <c r="D15465" i="4"/>
  <c r="A15482" i="4"/>
  <c r="B15482" i="4"/>
  <c r="B15477" i="4"/>
  <c r="A15477" i="4"/>
  <c r="A15471" i="4"/>
  <c r="B15471" i="4"/>
  <c r="B15568" i="4"/>
  <c r="D15561" i="4"/>
  <c r="B15552" i="4"/>
  <c r="D15545" i="4"/>
  <c r="B15536" i="4"/>
  <c r="A15532" i="4"/>
  <c r="B15517" i="4"/>
  <c r="D15517" i="4"/>
  <c r="A15512" i="4"/>
  <c r="D15512" i="4"/>
  <c r="D15505" i="4"/>
  <c r="D15500" i="4"/>
  <c r="B15493" i="4"/>
  <c r="A15493" i="4"/>
  <c r="D15482" i="4"/>
  <c r="D15477" i="4"/>
  <c r="D15471" i="4"/>
  <c r="A15457" i="4"/>
  <c r="B15457" i="4"/>
  <c r="D15457" i="4"/>
  <c r="B15408" i="4"/>
  <c r="D15408" i="4"/>
  <c r="A15408" i="4"/>
  <c r="A15394" i="4"/>
  <c r="B15394" i="4"/>
  <c r="D15394" i="4"/>
  <c r="A15356" i="4"/>
  <c r="B15356" i="4"/>
  <c r="D15356" i="4"/>
  <c r="A15303" i="4"/>
  <c r="B15303" i="4"/>
  <c r="D15303" i="4"/>
  <c r="B15561" i="4"/>
  <c r="B15545" i="4"/>
  <c r="A15500" i="4"/>
  <c r="A15473" i="4"/>
  <c r="B15473" i="4"/>
  <c r="A15410" i="4"/>
  <c r="B15410" i="4"/>
  <c r="D15410" i="4"/>
  <c r="A15650" i="4"/>
  <c r="B15650" i="4"/>
  <c r="A15642" i="4"/>
  <c r="B15642" i="4"/>
  <c r="A15634" i="4"/>
  <c r="B15634" i="4"/>
  <c r="A15626" i="4"/>
  <c r="B15626" i="4"/>
  <c r="A15618" i="4"/>
  <c r="B15618" i="4"/>
  <c r="A15610" i="4"/>
  <c r="B15610" i="4"/>
  <c r="A15602" i="4"/>
  <c r="B15602" i="4"/>
  <c r="A15594" i="4"/>
  <c r="B15594" i="4"/>
  <c r="A15586" i="4"/>
  <c r="B15586" i="4"/>
  <c r="A15578" i="4"/>
  <c r="B15578" i="4"/>
  <c r="A15528" i="4"/>
  <c r="D15528" i="4"/>
  <c r="B15509" i="4"/>
  <c r="A15509" i="4"/>
  <c r="A15489" i="4"/>
  <c r="B15489" i="4"/>
  <c r="D15473" i="4"/>
  <c r="A15423" i="4"/>
  <c r="B15423" i="4"/>
  <c r="D15423" i="4"/>
  <c r="D15650" i="4"/>
  <c r="B15648" i="4"/>
  <c r="D15642" i="4"/>
  <c r="B15640" i="4"/>
  <c r="D15634" i="4"/>
  <c r="B15632" i="4"/>
  <c r="D15626" i="4"/>
  <c r="B15624" i="4"/>
  <c r="D15618" i="4"/>
  <c r="B15616" i="4"/>
  <c r="D15610" i="4"/>
  <c r="B15608" i="4"/>
  <c r="D15602" i="4"/>
  <c r="B15600" i="4"/>
  <c r="D15594" i="4"/>
  <c r="B15592" i="4"/>
  <c r="D15586" i="4"/>
  <c r="B15584" i="4"/>
  <c r="D15578" i="4"/>
  <c r="B15576" i="4"/>
  <c r="D15569" i="4"/>
  <c r="B15567" i="4"/>
  <c r="B15560" i="4"/>
  <c r="D15553" i="4"/>
  <c r="B15551" i="4"/>
  <c r="B15544" i="4"/>
  <c r="D15537" i="4"/>
  <c r="B15535" i="4"/>
  <c r="B15528" i="4"/>
  <c r="D15523" i="4"/>
  <c r="B15523" i="4"/>
  <c r="B15521" i="4"/>
  <c r="D15509" i="4"/>
  <c r="D15489" i="4"/>
  <c r="A15455" i="4"/>
  <c r="B15455" i="4"/>
  <c r="D15455" i="4"/>
  <c r="A15397" i="4"/>
  <c r="B15397" i="4"/>
  <c r="D15397" i="4"/>
  <c r="B15501" i="4"/>
  <c r="D15501" i="4"/>
  <c r="A15496" i="4"/>
  <c r="D15496" i="4"/>
  <c r="A15480" i="4"/>
  <c r="B15480" i="4"/>
  <c r="D15480" i="4"/>
  <c r="D15475" i="4"/>
  <c r="A15475" i="4"/>
  <c r="B15475" i="4"/>
  <c r="B15461" i="4"/>
  <c r="A15461" i="4"/>
  <c r="D15461" i="4"/>
  <c r="A15412" i="4"/>
  <c r="B15412" i="4"/>
  <c r="D15412" i="4"/>
  <c r="A15396" i="4"/>
  <c r="B15396" i="4"/>
  <c r="D15396" i="4"/>
  <c r="B15569" i="4"/>
  <c r="B15553" i="4"/>
  <c r="B15537" i="4"/>
  <c r="D15532" i="4"/>
  <c r="B15530" i="4"/>
  <c r="B15525" i="4"/>
  <c r="A15525" i="4"/>
  <c r="A15523" i="4"/>
  <c r="A15503" i="4"/>
  <c r="B15503" i="4"/>
  <c r="D15503" i="4"/>
  <c r="A15501" i="4"/>
  <c r="B15496" i="4"/>
  <c r="D15491" i="4"/>
  <c r="A15491" i="4"/>
  <c r="B15491" i="4"/>
  <c r="B15469" i="4"/>
  <c r="A15469" i="4"/>
  <c r="D15469" i="4"/>
  <c r="A15463" i="4"/>
  <c r="B15463" i="4"/>
  <c r="B15392" i="4"/>
  <c r="D15392" i="4"/>
  <c r="A15392" i="4"/>
  <c r="B15362" i="4"/>
  <c r="A15362" i="4"/>
  <c r="D15362" i="4"/>
  <c r="A15335" i="4"/>
  <c r="B15335" i="4"/>
  <c r="D15335" i="4"/>
  <c r="A15321" i="4"/>
  <c r="B15321" i="4"/>
  <c r="B15263" i="4"/>
  <c r="A15263" i="4"/>
  <c r="D15263" i="4"/>
  <c r="A15434" i="4"/>
  <c r="B15434" i="4"/>
  <c r="B15432" i="4"/>
  <c r="D15432" i="4"/>
  <c r="A15421" i="4"/>
  <c r="B15421" i="4"/>
  <c r="A15382" i="4"/>
  <c r="B15382" i="4"/>
  <c r="D15382" i="4"/>
  <c r="D15365" i="4"/>
  <c r="A15365" i="4"/>
  <c r="B15365" i="4"/>
  <c r="B15354" i="4"/>
  <c r="A15354" i="4"/>
  <c r="D15348" i="4"/>
  <c r="A15340" i="4"/>
  <c r="B15340" i="4"/>
  <c r="D15340" i="4"/>
  <c r="D15321" i="4"/>
  <c r="A15294" i="4"/>
  <c r="B15294" i="4"/>
  <c r="A15282" i="4"/>
  <c r="B15282" i="4"/>
  <c r="D15282" i="4"/>
  <c r="D15275" i="4"/>
  <c r="A15275" i="4"/>
  <c r="A15418" i="4"/>
  <c r="B15418" i="4"/>
  <c r="B15416" i="4"/>
  <c r="D15416" i="4"/>
  <c r="A15405" i="4"/>
  <c r="B15405" i="4"/>
  <c r="A15367" i="4"/>
  <c r="B15367" i="4"/>
  <c r="D15367" i="4"/>
  <c r="B15353" i="4"/>
  <c r="D15353" i="4"/>
  <c r="A15327" i="4"/>
  <c r="B15327" i="4"/>
  <c r="D15317" i="4"/>
  <c r="A15317" i="4"/>
  <c r="B15317" i="4"/>
  <c r="A15305" i="4"/>
  <c r="B15305" i="4"/>
  <c r="B15255" i="4"/>
  <c r="A15255" i="4"/>
  <c r="D15255" i="4"/>
  <c r="D15453" i="4"/>
  <c r="B15447" i="4"/>
  <c r="A15442" i="4"/>
  <c r="B15442" i="4"/>
  <c r="B15440" i="4"/>
  <c r="D15440" i="4"/>
  <c r="B15436" i="4"/>
  <c r="D15431" i="4"/>
  <c r="A15429" i="4"/>
  <c r="B15429" i="4"/>
  <c r="D15420" i="4"/>
  <c r="D15418" i="4"/>
  <c r="A15416" i="4"/>
  <c r="D15405" i="4"/>
  <c r="A15369" i="4"/>
  <c r="B15369" i="4"/>
  <c r="D15369" i="4"/>
  <c r="A15353" i="4"/>
  <c r="D15350" i="4"/>
  <c r="A15342" i="4"/>
  <c r="B15342" i="4"/>
  <c r="D15342" i="4"/>
  <c r="D15327" i="4"/>
  <c r="A15313" i="4"/>
  <c r="B15313" i="4"/>
  <c r="D15305" i="4"/>
  <c r="B15285" i="4"/>
  <c r="D15285" i="4"/>
  <c r="A15285" i="4"/>
  <c r="A15453" i="4"/>
  <c r="A15402" i="4"/>
  <c r="B15402" i="4"/>
  <c r="B15400" i="4"/>
  <c r="D15400" i="4"/>
  <c r="B15350" i="4"/>
  <c r="D15313" i="4"/>
  <c r="D15243" i="4"/>
  <c r="A15243" i="4"/>
  <c r="B15243" i="4"/>
  <c r="D15485" i="4"/>
  <c r="B15431" i="4"/>
  <c r="A15426" i="4"/>
  <c r="B15426" i="4"/>
  <c r="B15424" i="4"/>
  <c r="D15424" i="4"/>
  <c r="B15420" i="4"/>
  <c r="D15415" i="4"/>
  <c r="A15413" i="4"/>
  <c r="B15413" i="4"/>
  <c r="D15402" i="4"/>
  <c r="A15400" i="4"/>
  <c r="B15391" i="4"/>
  <c r="B15386" i="4"/>
  <c r="A15378" i="4"/>
  <c r="B15378" i="4"/>
  <c r="D15378" i="4"/>
  <c r="D15358" i="4"/>
  <c r="A15290" i="4"/>
  <c r="B15290" i="4"/>
  <c r="D15290" i="4"/>
  <c r="D15267" i="4"/>
  <c r="A15267" i="4"/>
  <c r="B15267" i="4"/>
  <c r="B15261" i="4"/>
  <c r="D15261" i="4"/>
  <c r="D15522" i="4"/>
  <c r="D15506" i="4"/>
  <c r="D15490" i="4"/>
  <c r="D15474" i="4"/>
  <c r="A15466" i="4"/>
  <c r="B15466" i="4"/>
  <c r="A15458" i="4"/>
  <c r="B15458" i="4"/>
  <c r="A15450" i="4"/>
  <c r="B15450" i="4"/>
  <c r="B15448" i="4"/>
  <c r="D15448" i="4"/>
  <c r="D15439" i="4"/>
  <c r="A15437" i="4"/>
  <c r="B15437" i="4"/>
  <c r="D15426" i="4"/>
  <c r="A15424" i="4"/>
  <c r="D15413" i="4"/>
  <c r="B15385" i="4"/>
  <c r="D15385" i="4"/>
  <c r="B15375" i="4"/>
  <c r="A15375" i="4"/>
  <c r="D15375" i="4"/>
  <c r="B15346" i="4"/>
  <c r="D15346" i="4"/>
  <c r="D15325" i="4"/>
  <c r="A15325" i="4"/>
  <c r="A15319" i="4"/>
  <c r="B15319" i="4"/>
  <c r="D15319" i="4"/>
  <c r="A15292" i="4"/>
  <c r="B15292" i="4"/>
  <c r="B15287" i="4"/>
  <c r="A15287" i="4"/>
  <c r="D15287" i="4"/>
  <c r="A15261" i="4"/>
  <c r="B15229" i="4"/>
  <c r="D15229" i="4"/>
  <c r="D15211" i="4"/>
  <c r="B15211" i="4"/>
  <c r="D15231" i="4"/>
  <c r="A15127" i="4"/>
  <c r="B15127" i="4"/>
  <c r="D15127" i="4"/>
  <c r="A15124" i="4"/>
  <c r="B15124" i="4"/>
  <c r="D15124" i="4"/>
  <c r="B15253" i="4"/>
  <c r="D15253" i="4"/>
  <c r="A15229" i="4"/>
  <c r="A15211" i="4"/>
  <c r="A15201" i="4"/>
  <c r="B15201" i="4"/>
  <c r="D15201" i="4"/>
  <c r="A15194" i="4"/>
  <c r="B15194" i="4"/>
  <c r="D15194" i="4"/>
  <c r="A15137" i="4"/>
  <c r="B15137" i="4"/>
  <c r="D15137" i="4"/>
  <c r="A15311" i="4"/>
  <c r="B15311" i="4"/>
  <c r="A15300" i="4"/>
  <c r="B15300" i="4"/>
  <c r="B15298" i="4"/>
  <c r="D15298" i="4"/>
  <c r="A15231" i="4"/>
  <c r="A15220" i="4"/>
  <c r="B15220" i="4"/>
  <c r="D15220" i="4"/>
  <c r="B15277" i="4"/>
  <c r="D15277" i="4"/>
  <c r="A15253" i="4"/>
  <c r="B15245" i="4"/>
  <c r="D15245" i="4"/>
  <c r="B15235" i="4"/>
  <c r="B15389" i="4"/>
  <c r="A15373" i="4"/>
  <c r="A15359" i="4"/>
  <c r="B15359" i="4"/>
  <c r="A15338" i="4"/>
  <c r="D15330" i="4"/>
  <c r="D15326" i="4"/>
  <c r="D15324" i="4"/>
  <c r="A15284" i="4"/>
  <c r="B15284" i="4"/>
  <c r="D15284" i="4"/>
  <c r="D15279" i="4"/>
  <c r="D15247" i="4"/>
  <c r="A15235" i="4"/>
  <c r="A15204" i="4"/>
  <c r="B15204" i="4"/>
  <c r="D15204" i="4"/>
  <c r="A15140" i="4"/>
  <c r="B15140" i="4"/>
  <c r="D15140" i="4"/>
  <c r="A15389" i="4"/>
  <c r="B15387" i="4"/>
  <c r="B15380" i="4"/>
  <c r="B15361" i="4"/>
  <c r="D15359" i="4"/>
  <c r="B15357" i="4"/>
  <c r="A15351" i="4"/>
  <c r="B15351" i="4"/>
  <c r="B15334" i="4"/>
  <c r="B15332" i="4"/>
  <c r="A15330" i="4"/>
  <c r="D15322" i="4"/>
  <c r="D15316" i="4"/>
  <c r="A15308" i="4"/>
  <c r="B15308" i="4"/>
  <c r="B15306" i="4"/>
  <c r="D15306" i="4"/>
  <c r="B15302" i="4"/>
  <c r="D15297" i="4"/>
  <c r="A15295" i="4"/>
  <c r="B15295" i="4"/>
  <c r="A15277" i="4"/>
  <c r="B15269" i="4"/>
  <c r="D15269" i="4"/>
  <c r="B15259" i="4"/>
  <c r="A15245" i="4"/>
  <c r="B15237" i="4"/>
  <c r="D15237" i="4"/>
  <c r="B15227" i="4"/>
  <c r="A15218" i="4"/>
  <c r="D15218" i="4"/>
  <c r="A15357" i="4"/>
  <c r="D15351" i="4"/>
  <c r="B15349" i="4"/>
  <c r="A15343" i="4"/>
  <c r="B15343" i="4"/>
  <c r="B15324" i="4"/>
  <c r="A15322" i="4"/>
  <c r="D15314" i="4"/>
  <c r="D15308" i="4"/>
  <c r="A15306" i="4"/>
  <c r="D15295" i="4"/>
  <c r="A15279" i="4"/>
  <c r="D15271" i="4"/>
  <c r="A15259" i="4"/>
  <c r="A15247" i="4"/>
  <c r="D15239" i="4"/>
  <c r="A15227" i="4"/>
  <c r="B15218" i="4"/>
  <c r="A15199" i="4"/>
  <c r="B15199" i="4"/>
  <c r="D15199" i="4"/>
  <c r="A15135" i="4"/>
  <c r="B15135" i="4"/>
  <c r="D15135" i="4"/>
  <c r="A15196" i="4"/>
  <c r="B15196" i="4"/>
  <c r="A15191" i="4"/>
  <c r="B15191" i="4"/>
  <c r="A15186" i="4"/>
  <c r="B15186" i="4"/>
  <c r="D15186" i="4"/>
  <c r="A15132" i="4"/>
  <c r="B15132" i="4"/>
  <c r="A15129" i="4"/>
  <c r="B15129" i="4"/>
  <c r="D15196" i="4"/>
  <c r="D15193" i="4"/>
  <c r="D15191" i="4"/>
  <c r="A15188" i="4"/>
  <c r="B15188" i="4"/>
  <c r="A15183" i="4"/>
  <c r="B15183" i="4"/>
  <c r="A15178" i="4"/>
  <c r="B15178" i="4"/>
  <c r="D15178" i="4"/>
  <c r="D15132" i="4"/>
  <c r="D15129" i="4"/>
  <c r="A15180" i="4"/>
  <c r="B15180" i="4"/>
  <c r="A15175" i="4"/>
  <c r="B15175" i="4"/>
  <c r="A15170" i="4"/>
  <c r="B15170" i="4"/>
  <c r="D15170" i="4"/>
  <c r="A15226" i="4"/>
  <c r="D15226" i="4"/>
  <c r="A15215" i="4"/>
  <c r="A15210" i="4"/>
  <c r="D15210" i="4"/>
  <c r="B15193" i="4"/>
  <c r="D15180" i="4"/>
  <c r="D15177" i="4"/>
  <c r="D15175" i="4"/>
  <c r="A15172" i="4"/>
  <c r="B15172" i="4"/>
  <c r="A15167" i="4"/>
  <c r="B15167" i="4"/>
  <c r="A15162" i="4"/>
  <c r="B15162" i="4"/>
  <c r="D15162" i="4"/>
  <c r="D15276" i="4"/>
  <c r="D15274" i="4"/>
  <c r="D15268" i="4"/>
  <c r="D15266" i="4"/>
  <c r="D15260" i="4"/>
  <c r="D15258" i="4"/>
  <c r="D15252" i="4"/>
  <c r="D15250" i="4"/>
  <c r="D15244" i="4"/>
  <c r="D15242" i="4"/>
  <c r="D15236" i="4"/>
  <c r="D15234" i="4"/>
  <c r="D15228" i="4"/>
  <c r="B15226" i="4"/>
  <c r="B15217" i="4"/>
  <c r="A15212" i="4"/>
  <c r="B15212" i="4"/>
  <c r="B15210" i="4"/>
  <c r="B15185" i="4"/>
  <c r="D15172" i="4"/>
  <c r="D15169" i="4"/>
  <c r="D15167" i="4"/>
  <c r="A15164" i="4"/>
  <c r="B15164" i="4"/>
  <c r="A15159" i="4"/>
  <c r="B15159" i="4"/>
  <c r="A15154" i="4"/>
  <c r="B15154" i="4"/>
  <c r="D15154" i="4"/>
  <c r="B15274" i="4"/>
  <c r="B15266" i="4"/>
  <c r="B15258" i="4"/>
  <c r="B15250" i="4"/>
  <c r="B15242" i="4"/>
  <c r="B15234" i="4"/>
  <c r="B15219" i="4"/>
  <c r="D15212" i="4"/>
  <c r="B15177" i="4"/>
  <c r="D15164" i="4"/>
  <c r="D15161" i="4"/>
  <c r="D15159" i="4"/>
  <c r="A15156" i="4"/>
  <c r="B15156" i="4"/>
  <c r="A15151" i="4"/>
  <c r="B15151" i="4"/>
  <c r="A15146" i="4"/>
  <c r="B15146" i="4"/>
  <c r="D15146" i="4"/>
  <c r="B15276" i="4"/>
  <c r="B15268" i="4"/>
  <c r="B15260" i="4"/>
  <c r="B15252" i="4"/>
  <c r="B15244" i="4"/>
  <c r="B15236" i="4"/>
  <c r="B15228" i="4"/>
  <c r="A15219" i="4"/>
  <c r="A15202" i="4"/>
  <c r="B15202" i="4"/>
  <c r="D15202" i="4"/>
  <c r="B15169" i="4"/>
  <c r="A15148" i="4"/>
  <c r="B15148" i="4"/>
  <c r="A15143" i="4"/>
  <c r="B15143" i="4"/>
  <c r="A15138" i="4"/>
  <c r="B15138" i="4"/>
  <c r="D15138" i="4"/>
  <c r="D15130" i="4"/>
  <c r="D15122" i="4"/>
  <c r="D15221" i="4"/>
  <c r="D15213" i="4"/>
  <c r="D15205" i="4"/>
  <c r="D15197" i="4"/>
  <c r="D15189" i="4"/>
  <c r="D15181" i="4"/>
  <c r="D15173" i="4"/>
  <c r="D15165" i="4"/>
  <c r="D15157" i="4"/>
  <c r="D15149" i="4"/>
  <c r="D15141" i="4"/>
  <c r="D15133" i="4"/>
  <c r="D15125" i="4"/>
  <c r="B15130" i="4"/>
  <c r="B15122" i="4"/>
  <c r="A4025" i="4"/>
  <c r="B4025" i="4"/>
  <c r="A4017" i="4"/>
  <c r="B4017" i="4"/>
  <c r="A4009" i="4"/>
  <c r="B4009" i="4"/>
  <c r="A4001" i="4"/>
  <c r="B4001" i="4"/>
  <c r="A3993" i="4"/>
  <c r="B3993" i="4"/>
  <c r="A3985" i="4"/>
  <c r="B3985" i="4"/>
  <c r="A3977" i="4"/>
  <c r="B3977" i="4"/>
  <c r="A3969" i="4"/>
  <c r="B3969" i="4"/>
  <c r="A3961" i="4"/>
  <c r="B3961" i="4"/>
  <c r="A3953" i="4"/>
  <c r="B3953" i="4"/>
  <c r="A3945" i="4"/>
  <c r="B3945" i="4"/>
  <c r="A3937" i="4"/>
  <c r="B3937" i="4"/>
  <c r="A3929" i="4"/>
  <c r="B3929" i="4"/>
  <c r="A3921" i="4"/>
  <c r="B3921" i="4"/>
  <c r="A3913" i="4"/>
  <c r="B3913" i="4"/>
  <c r="A3905" i="4"/>
  <c r="B3905" i="4"/>
  <c r="A3897" i="4"/>
  <c r="B3897" i="4"/>
  <c r="A3889" i="4"/>
  <c r="B3889" i="4"/>
  <c r="A3881" i="4"/>
  <c r="B3881" i="4"/>
  <c r="A3873" i="4"/>
  <c r="B3873" i="4"/>
  <c r="A3865" i="4"/>
  <c r="B3865" i="4"/>
  <c r="A4023" i="4"/>
  <c r="B4023" i="4"/>
  <c r="A4015" i="4"/>
  <c r="B4015" i="4"/>
  <c r="A4007" i="4"/>
  <c r="B4007" i="4"/>
  <c r="A3999" i="4"/>
  <c r="B3999" i="4"/>
  <c r="A3991" i="4"/>
  <c r="B3991" i="4"/>
  <c r="A3983" i="4"/>
  <c r="B3983" i="4"/>
  <c r="A3975" i="4"/>
  <c r="B3975" i="4"/>
  <c r="A3967" i="4"/>
  <c r="B3967" i="4"/>
  <c r="A3959" i="4"/>
  <c r="B3959" i="4"/>
  <c r="A3951" i="4"/>
  <c r="B3951" i="4"/>
  <c r="A3943" i="4"/>
  <c r="B3943" i="4"/>
  <c r="A3935" i="4"/>
  <c r="B3935" i="4"/>
  <c r="A3927" i="4"/>
  <c r="B3927" i="4"/>
  <c r="A3919" i="4"/>
  <c r="B3919" i="4"/>
  <c r="A3911" i="4"/>
  <c r="B3911" i="4"/>
  <c r="A3903" i="4"/>
  <c r="B3903" i="4"/>
  <c r="A3895" i="4"/>
  <c r="B3895" i="4"/>
  <c r="A3887" i="4"/>
  <c r="B3887" i="4"/>
  <c r="A3879" i="4"/>
  <c r="B3879" i="4"/>
  <c r="A3871" i="4"/>
  <c r="B3871" i="4"/>
  <c r="A3863" i="4"/>
  <c r="B3863" i="4"/>
  <c r="A3855" i="4"/>
  <c r="B3855" i="4"/>
  <c r="A3847" i="4"/>
  <c r="B3847" i="4"/>
  <c r="A3839" i="4"/>
  <c r="B3839" i="4"/>
  <c r="A3831" i="4"/>
  <c r="B3831" i="4"/>
  <c r="A3823" i="4"/>
  <c r="B3823" i="4"/>
  <c r="A3815" i="4"/>
  <c r="B3815" i="4"/>
  <c r="A3807" i="4"/>
  <c r="B3807" i="4"/>
  <c r="A3799" i="4"/>
  <c r="B3799" i="4"/>
  <c r="A3791" i="4"/>
  <c r="B3791" i="4"/>
  <c r="A3783" i="4"/>
  <c r="B3783" i="4"/>
  <c r="A3775" i="4"/>
  <c r="B3775" i="4"/>
  <c r="A3767" i="4"/>
  <c r="B3767" i="4"/>
  <c r="A3759" i="4"/>
  <c r="B3759" i="4"/>
  <c r="A3751" i="4"/>
  <c r="B3751" i="4"/>
  <c r="A3743" i="4"/>
  <c r="B3743" i="4"/>
  <c r="A3735" i="4"/>
  <c r="B3735" i="4"/>
  <c r="A3727" i="4"/>
  <c r="B3727" i="4"/>
  <c r="A3719" i="4"/>
  <c r="B3719" i="4"/>
  <c r="A3711" i="4"/>
  <c r="B3711" i="4"/>
  <c r="A3703" i="4"/>
  <c r="B3703" i="4"/>
  <c r="A3695" i="4"/>
  <c r="B3695" i="4"/>
  <c r="A3687" i="4"/>
  <c r="B3687" i="4"/>
  <c r="A3679" i="4"/>
  <c r="B3679" i="4"/>
  <c r="A3671" i="4"/>
  <c r="B3671" i="4"/>
  <c r="A3663" i="4"/>
  <c r="B3663" i="4"/>
  <c r="A3655" i="4"/>
  <c r="B3655" i="4"/>
  <c r="A3647" i="4"/>
  <c r="B3647" i="4"/>
  <c r="A3639" i="4"/>
  <c r="B3639" i="4"/>
  <c r="A3631" i="4"/>
  <c r="B3631" i="4"/>
  <c r="A3623" i="4"/>
  <c r="B3623" i="4"/>
  <c r="A3615" i="4"/>
  <c r="B3615" i="4"/>
  <c r="A3607" i="4"/>
  <c r="B3607" i="4"/>
  <c r="A3599" i="4"/>
  <c r="B3599" i="4"/>
  <c r="A3591" i="4"/>
  <c r="B3591" i="4"/>
  <c r="A3583" i="4"/>
  <c r="B3583" i="4"/>
  <c r="A3575" i="4"/>
  <c r="B3575" i="4"/>
  <c r="A3567" i="4"/>
  <c r="B3567" i="4"/>
  <c r="A3559" i="4"/>
  <c r="B3559" i="4"/>
  <c r="A3551" i="4"/>
  <c r="B3551" i="4"/>
  <c r="A3543" i="4"/>
  <c r="B3543" i="4"/>
  <c r="A3535" i="4"/>
  <c r="B3535" i="4"/>
  <c r="A3527" i="4"/>
  <c r="B3527" i="4"/>
  <c r="A3519" i="4"/>
  <c r="B3519" i="4"/>
  <c r="A3511" i="4"/>
  <c r="B3511" i="4"/>
  <c r="A3503" i="4"/>
  <c r="B3503" i="4"/>
  <c r="A3495" i="4"/>
  <c r="B3495" i="4"/>
  <c r="A3487" i="4"/>
  <c r="B3487" i="4"/>
  <c r="A3479" i="4"/>
  <c r="B3479" i="4"/>
  <c r="A3471" i="4"/>
  <c r="B3471" i="4"/>
  <c r="A3463" i="4"/>
  <c r="B3463" i="4"/>
  <c r="A3455" i="4"/>
  <c r="B3455" i="4"/>
  <c r="A3447" i="4"/>
  <c r="B3447" i="4"/>
  <c r="A3439" i="4"/>
  <c r="B3439" i="4"/>
  <c r="A3431" i="4"/>
  <c r="B3431" i="4"/>
  <c r="A3423" i="4"/>
  <c r="B3423" i="4"/>
  <c r="A3415" i="4"/>
  <c r="B3415" i="4"/>
  <c r="A3407" i="4"/>
  <c r="B3407" i="4"/>
  <c r="A3399" i="4"/>
  <c r="B3399" i="4"/>
  <c r="A3391" i="4"/>
  <c r="B3391" i="4"/>
  <c r="A3383" i="4"/>
  <c r="B3383" i="4"/>
  <c r="A3375" i="4"/>
  <c r="B3375" i="4"/>
  <c r="A3367" i="4"/>
  <c r="B3367" i="4"/>
  <c r="A3359" i="4"/>
  <c r="B3359" i="4"/>
  <c r="A3351" i="4"/>
  <c r="B3351" i="4"/>
  <c r="A3343" i="4"/>
  <c r="B3343" i="4"/>
  <c r="A3335" i="4"/>
  <c r="B3335" i="4"/>
  <c r="A3327" i="4"/>
  <c r="B3327" i="4"/>
  <c r="A3319" i="4"/>
  <c r="B3319" i="4"/>
  <c r="A3311" i="4"/>
  <c r="B3311" i="4"/>
  <c r="A3303" i="4"/>
  <c r="B3303" i="4"/>
  <c r="A3295" i="4"/>
  <c r="B3295" i="4"/>
  <c r="A3287" i="4"/>
  <c r="B3287" i="4"/>
  <c r="A3279" i="4"/>
  <c r="B3279" i="4"/>
  <c r="A3271" i="4"/>
  <c r="B3271" i="4"/>
  <c r="A3263" i="4"/>
  <c r="B3263" i="4"/>
  <c r="A3255" i="4"/>
  <c r="B3255" i="4"/>
  <c r="A3247" i="4"/>
  <c r="B3247" i="4"/>
  <c r="A3239" i="4"/>
  <c r="B3239" i="4"/>
  <c r="A3231" i="4"/>
  <c r="B3231" i="4"/>
  <c r="A3223" i="4"/>
  <c r="B3223" i="4"/>
  <c r="A3215" i="4"/>
  <c r="B3215" i="4"/>
  <c r="A3207" i="4"/>
  <c r="B3207" i="4"/>
  <c r="A3199" i="4"/>
  <c r="B3199" i="4"/>
  <c r="A3191" i="4"/>
  <c r="B3191" i="4"/>
  <c r="A3183" i="4"/>
  <c r="B3183" i="4"/>
  <c r="A3175" i="4"/>
  <c r="B3175" i="4"/>
  <c r="A3167" i="4"/>
  <c r="B3167" i="4"/>
  <c r="A3159" i="4"/>
  <c r="B3159" i="4"/>
  <c r="A3151" i="4"/>
  <c r="B3151" i="4"/>
  <c r="A3143" i="4"/>
  <c r="B3143" i="4"/>
  <c r="A3135" i="4"/>
  <c r="B3135" i="4"/>
  <c r="A3127" i="4"/>
  <c r="B3127" i="4"/>
  <c r="A3119" i="4"/>
  <c r="B3119" i="4"/>
  <c r="A3111" i="4"/>
  <c r="B3111" i="4"/>
  <c r="A3103" i="4"/>
  <c r="B3103" i="4"/>
  <c r="A3095" i="4"/>
  <c r="B3095" i="4"/>
  <c r="A3087" i="4"/>
  <c r="B3087" i="4"/>
  <c r="A3079" i="4"/>
  <c r="B3079" i="4"/>
  <c r="A3071" i="4"/>
  <c r="B3071" i="4"/>
  <c r="A3063" i="4"/>
  <c r="B3063" i="4"/>
  <c r="A3055" i="4"/>
  <c r="B3055" i="4"/>
  <c r="A3047" i="4"/>
  <c r="B3047" i="4"/>
  <c r="A3039" i="4"/>
  <c r="B3039" i="4"/>
  <c r="A3031" i="4"/>
  <c r="B3031" i="4"/>
  <c r="A3023" i="4"/>
  <c r="B3023" i="4"/>
  <c r="A3015" i="4"/>
  <c r="B3015" i="4"/>
  <c r="A3007" i="4"/>
  <c r="B3007" i="4"/>
  <c r="A2999" i="4"/>
  <c r="B2999" i="4"/>
  <c r="A2991" i="4"/>
  <c r="B2991" i="4"/>
  <c r="A2983" i="4"/>
  <c r="B2983" i="4"/>
  <c r="A2975" i="4"/>
  <c r="B2975" i="4"/>
  <c r="A2967" i="4"/>
  <c r="B2967" i="4"/>
  <c r="A2959" i="4"/>
  <c r="B2959" i="4"/>
  <c r="A2951" i="4"/>
  <c r="B2951" i="4"/>
  <c r="A2943" i="4"/>
  <c r="B2943" i="4"/>
  <c r="A2935" i="4"/>
  <c r="B2935" i="4"/>
  <c r="A2927" i="4"/>
  <c r="B2927" i="4"/>
  <c r="A2919" i="4"/>
  <c r="B2919" i="4"/>
  <c r="A2911" i="4"/>
  <c r="B2911" i="4"/>
  <c r="A2903" i="4"/>
  <c r="B2903" i="4"/>
  <c r="A2895" i="4"/>
  <c r="B2895" i="4"/>
  <c r="A2887" i="4"/>
  <c r="B2887" i="4"/>
  <c r="A2879" i="4"/>
  <c r="B2879" i="4"/>
  <c r="A2871" i="4"/>
  <c r="B2871" i="4"/>
  <c r="A2863" i="4"/>
  <c r="B2863" i="4"/>
  <c r="A2855" i="4"/>
  <c r="B2855" i="4"/>
  <c r="A2847" i="4"/>
  <c r="B2847" i="4"/>
  <c r="A2839" i="4"/>
  <c r="B2839" i="4"/>
  <c r="A2831" i="4"/>
  <c r="B2831" i="4"/>
  <c r="A2823" i="4"/>
  <c r="B2823" i="4"/>
  <c r="A2815" i="4"/>
  <c r="B2815" i="4"/>
  <c r="A2807" i="4"/>
  <c r="B2807" i="4"/>
  <c r="A2799" i="4"/>
  <c r="B2799" i="4"/>
  <c r="A2791" i="4"/>
  <c r="B2791" i="4"/>
  <c r="A2783" i="4"/>
  <c r="B2783" i="4"/>
  <c r="A2775" i="4"/>
  <c r="B2775" i="4"/>
  <c r="A2767" i="4"/>
  <c r="B2767" i="4"/>
  <c r="A2759" i="4"/>
  <c r="B2759" i="4"/>
  <c r="A2751" i="4"/>
  <c r="B2751" i="4"/>
  <c r="A2743" i="4"/>
  <c r="B2743" i="4"/>
  <c r="A2735" i="4"/>
  <c r="B2735" i="4"/>
  <c r="A2727" i="4"/>
  <c r="B2727" i="4"/>
  <c r="A2719" i="4"/>
  <c r="B2719" i="4"/>
  <c r="A2711" i="4"/>
  <c r="B2711" i="4"/>
  <c r="A2703" i="4"/>
  <c r="B2703" i="4"/>
  <c r="A2695" i="4"/>
  <c r="B2695" i="4"/>
  <c r="A2687" i="4"/>
  <c r="B2687" i="4"/>
  <c r="A2679" i="4"/>
  <c r="B2679" i="4"/>
  <c r="A2671" i="4"/>
  <c r="B2671" i="4"/>
  <c r="A2663" i="4"/>
  <c r="B2663" i="4"/>
  <c r="A2655" i="4"/>
  <c r="B2655" i="4"/>
  <c r="A2647" i="4"/>
  <c r="B2647" i="4"/>
  <c r="A2639" i="4"/>
  <c r="B2639" i="4"/>
  <c r="A2631" i="4"/>
  <c r="B2631" i="4"/>
  <c r="A2623" i="4"/>
  <c r="B2623" i="4"/>
  <c r="A2615" i="4"/>
  <c r="B2615" i="4"/>
  <c r="A2607" i="4"/>
  <c r="B2607" i="4"/>
  <c r="A2599" i="4"/>
  <c r="B2599" i="4"/>
  <c r="A2591" i="4"/>
  <c r="B2591" i="4"/>
  <c r="A2583" i="4"/>
  <c r="B2583" i="4"/>
  <c r="A2575" i="4"/>
  <c r="B2575" i="4"/>
  <c r="A2567" i="4"/>
  <c r="B2567" i="4"/>
  <c r="A2559" i="4"/>
  <c r="B2559" i="4"/>
  <c r="A2551" i="4"/>
  <c r="B2551" i="4"/>
  <c r="A2543" i="4"/>
  <c r="B2543" i="4"/>
  <c r="A2535" i="4"/>
  <c r="B2535" i="4"/>
  <c r="A2527" i="4"/>
  <c r="B2527" i="4"/>
  <c r="A2519" i="4"/>
  <c r="B2519" i="4"/>
  <c r="A2511" i="4"/>
  <c r="B2511" i="4"/>
  <c r="A2503" i="4"/>
  <c r="B2503" i="4"/>
  <c r="A2495" i="4"/>
  <c r="B2495" i="4"/>
  <c r="A2487" i="4"/>
  <c r="B2487" i="4"/>
  <c r="A2479" i="4"/>
  <c r="B2479" i="4"/>
  <c r="A2471" i="4"/>
  <c r="B2471" i="4"/>
  <c r="A2463" i="4"/>
  <c r="B2463" i="4"/>
  <c r="A2455" i="4"/>
  <c r="B2455" i="4"/>
  <c r="A2447" i="4"/>
  <c r="B2447" i="4"/>
  <c r="A2439" i="4"/>
  <c r="B2439" i="4"/>
  <c r="A2431" i="4"/>
  <c r="B2431" i="4"/>
  <c r="A2423" i="4"/>
  <c r="B2423" i="4"/>
  <c r="A2415" i="4"/>
  <c r="B2415" i="4"/>
  <c r="A2407" i="4"/>
  <c r="B2407" i="4"/>
  <c r="A2399" i="4"/>
  <c r="B2399" i="4"/>
  <c r="A2391" i="4"/>
  <c r="B2391" i="4"/>
  <c r="A2383" i="4"/>
  <c r="B2383" i="4"/>
  <c r="A2375" i="4"/>
  <c r="B2375" i="4"/>
  <c r="A2367" i="4"/>
  <c r="B2367" i="4"/>
  <c r="A2359" i="4"/>
  <c r="B2359" i="4"/>
  <c r="A2351" i="4"/>
  <c r="B2351" i="4"/>
  <c r="A2343" i="4"/>
  <c r="B2343" i="4"/>
  <c r="A2335" i="4"/>
  <c r="B2335" i="4"/>
  <c r="A2327" i="4"/>
  <c r="B2327" i="4"/>
  <c r="A2319" i="4"/>
  <c r="B2319" i="4"/>
  <c r="A2311" i="4"/>
  <c r="B2311" i="4"/>
  <c r="A2303" i="4"/>
  <c r="B2303" i="4"/>
  <c r="A2295" i="4"/>
  <c r="B2295" i="4"/>
  <c r="A2287" i="4"/>
  <c r="B2287" i="4"/>
  <c r="A2279" i="4"/>
  <c r="B2279" i="4"/>
  <c r="A2271" i="4"/>
  <c r="B2271" i="4"/>
  <c r="A2263" i="4"/>
  <c r="B2263" i="4"/>
  <c r="A2255" i="4"/>
  <c r="B2255" i="4"/>
  <c r="A2247" i="4"/>
  <c r="B2247" i="4"/>
  <c r="A2239" i="4"/>
  <c r="B2239" i="4"/>
  <c r="A2231" i="4"/>
  <c r="B2231" i="4"/>
  <c r="A2223" i="4"/>
  <c r="B2223" i="4"/>
  <c r="A2215" i="4"/>
  <c r="B2215" i="4"/>
  <c r="A2207" i="4"/>
  <c r="B2207" i="4"/>
  <c r="A2199" i="4"/>
  <c r="B2199" i="4"/>
  <c r="A2191" i="4"/>
  <c r="B2191" i="4"/>
  <c r="A2183" i="4"/>
  <c r="B2183" i="4"/>
  <c r="A2175" i="4"/>
  <c r="B2175" i="4"/>
  <c r="A2167" i="4"/>
  <c r="B2167" i="4"/>
  <c r="A2159" i="4"/>
  <c r="B2159" i="4"/>
  <c r="A2151" i="4"/>
  <c r="B2151" i="4"/>
  <c r="A2143" i="4"/>
  <c r="B2143" i="4"/>
  <c r="A2135" i="4"/>
  <c r="B2135" i="4"/>
  <c r="A2127" i="4"/>
  <c r="B2127" i="4"/>
  <c r="A2119" i="4"/>
  <c r="B2119" i="4"/>
  <c r="A2111" i="4"/>
  <c r="B2111" i="4"/>
  <c r="A2103" i="4"/>
  <c r="B2103" i="4"/>
  <c r="A2095" i="4"/>
  <c r="B2095" i="4"/>
  <c r="A2087" i="4"/>
  <c r="B2087" i="4"/>
  <c r="A2079" i="4"/>
  <c r="B2079" i="4"/>
  <c r="A2071" i="4"/>
  <c r="B2071" i="4"/>
  <c r="A2063" i="4"/>
  <c r="B2063" i="4"/>
  <c r="A2055" i="4"/>
  <c r="B2055" i="4"/>
  <c r="A2047" i="4"/>
  <c r="B2047" i="4"/>
  <c r="A2039" i="4"/>
  <c r="B2039" i="4"/>
  <c r="A2031" i="4"/>
  <c r="B2031" i="4"/>
  <c r="A2023" i="4"/>
  <c r="B2023" i="4"/>
  <c r="A2015" i="4"/>
  <c r="B2015" i="4"/>
  <c r="A2007" i="4"/>
  <c r="B2007" i="4"/>
  <c r="A1999" i="4"/>
  <c r="B1999" i="4"/>
  <c r="A1991" i="4"/>
  <c r="B1991" i="4"/>
  <c r="A1983" i="4"/>
  <c r="B1983" i="4"/>
  <c r="A1975" i="4"/>
  <c r="B1975" i="4"/>
  <c r="A1967" i="4"/>
  <c r="B1967" i="4"/>
  <c r="A1959" i="4"/>
  <c r="B1959" i="4"/>
  <c r="A1951" i="4"/>
  <c r="B1951" i="4"/>
  <c r="A1943" i="4"/>
  <c r="B1943" i="4"/>
  <c r="A1935" i="4"/>
  <c r="B1935" i="4"/>
  <c r="A1927" i="4"/>
  <c r="B1927" i="4"/>
  <c r="A1919" i="4"/>
  <c r="B1919" i="4"/>
  <c r="A1911" i="4"/>
  <c r="B1911" i="4"/>
  <c r="A1903" i="4"/>
  <c r="B1903" i="4"/>
  <c r="A1895" i="4"/>
  <c r="B1895" i="4"/>
  <c r="A1887" i="4"/>
  <c r="B1887" i="4"/>
  <c r="A1879" i="4"/>
  <c r="B1879" i="4"/>
  <c r="A1871" i="4"/>
  <c r="B1871" i="4"/>
  <c r="A1863" i="4"/>
  <c r="B1863" i="4"/>
  <c r="A1855" i="4"/>
  <c r="B1855" i="4"/>
  <c r="A1847" i="4"/>
  <c r="B1847" i="4"/>
  <c r="A1839" i="4"/>
  <c r="B1839" i="4"/>
  <c r="A1831" i="4"/>
  <c r="B1831" i="4"/>
  <c r="A1823" i="4"/>
  <c r="B1823" i="4"/>
  <c r="A1815" i="4"/>
  <c r="B1815" i="4"/>
  <c r="A1807" i="4"/>
  <c r="B1807" i="4"/>
  <c r="A1799" i="4"/>
  <c r="B1799" i="4"/>
  <c r="A1791" i="4"/>
  <c r="B1791" i="4"/>
  <c r="A1783" i="4"/>
  <c r="B1783" i="4"/>
  <c r="A1775" i="4"/>
  <c r="B1775" i="4"/>
  <c r="A1767" i="4"/>
  <c r="B1767" i="4"/>
  <c r="A1759" i="4"/>
  <c r="B1759" i="4"/>
  <c r="A1751" i="4"/>
  <c r="B1751" i="4"/>
  <c r="A1743" i="4"/>
  <c r="B1743" i="4"/>
  <c r="A1735" i="4"/>
  <c r="B1735" i="4"/>
  <c r="A1727" i="4"/>
  <c r="B1727" i="4"/>
  <c r="A1719" i="4"/>
  <c r="B1719" i="4"/>
  <c r="A1711" i="4"/>
  <c r="B1711" i="4"/>
  <c r="A1703" i="4"/>
  <c r="B1703" i="4"/>
  <c r="A1695" i="4"/>
  <c r="B1695" i="4"/>
  <c r="A1687" i="4"/>
  <c r="B1687" i="4"/>
  <c r="A1679" i="4"/>
  <c r="B1679" i="4"/>
  <c r="A1671" i="4"/>
  <c r="B1671" i="4"/>
  <c r="A1663" i="4"/>
  <c r="B1663" i="4"/>
  <c r="A1655" i="4"/>
  <c r="B1655" i="4"/>
  <c r="A1647" i="4"/>
  <c r="B1647" i="4"/>
  <c r="A1639" i="4"/>
  <c r="B1639" i="4"/>
  <c r="A1631" i="4"/>
  <c r="B1631" i="4"/>
  <c r="A1623" i="4"/>
  <c r="B1623" i="4"/>
  <c r="A1615" i="4"/>
  <c r="B1615" i="4"/>
  <c r="A1607" i="4"/>
  <c r="B1607" i="4"/>
  <c r="A1599" i="4"/>
  <c r="B1599" i="4"/>
  <c r="A1591" i="4"/>
  <c r="B1591" i="4"/>
  <c r="A1583" i="4"/>
  <c r="B1583" i="4"/>
  <c r="A1575" i="4"/>
  <c r="B1575" i="4"/>
  <c r="A1567" i="4"/>
  <c r="B1567" i="4"/>
  <c r="A1559" i="4"/>
  <c r="B1559" i="4"/>
  <c r="A1551" i="4"/>
  <c r="B1551" i="4"/>
  <c r="A1543" i="4"/>
  <c r="B1543" i="4"/>
  <c r="A1535" i="4"/>
  <c r="B1535" i="4"/>
  <c r="A1527" i="4"/>
  <c r="B1527" i="4"/>
  <c r="A1519" i="4"/>
  <c r="B1519" i="4"/>
  <c r="A1511" i="4"/>
  <c r="B1511" i="4"/>
  <c r="A1503" i="4"/>
  <c r="B1503" i="4"/>
  <c r="A1495" i="4"/>
  <c r="B1495" i="4"/>
  <c r="A1487" i="4"/>
  <c r="B1487" i="4"/>
  <c r="A1479" i="4"/>
  <c r="B1479" i="4"/>
  <c r="A1471" i="4"/>
  <c r="B1471" i="4"/>
  <c r="A1463" i="4"/>
  <c r="B1463" i="4"/>
  <c r="A1455" i="4"/>
  <c r="B1455" i="4"/>
  <c r="A1447" i="4"/>
  <c r="B1447" i="4"/>
  <c r="A1439" i="4"/>
  <c r="B1439" i="4"/>
  <c r="A1431" i="4"/>
  <c r="B1431" i="4"/>
  <c r="A1423" i="4"/>
  <c r="B1423" i="4"/>
  <c r="A1415" i="4"/>
  <c r="B1415" i="4"/>
  <c r="A1407" i="4"/>
  <c r="B1407" i="4"/>
  <c r="A1399" i="4"/>
  <c r="B1399" i="4"/>
  <c r="A1391" i="4"/>
  <c r="B1391" i="4"/>
  <c r="A1383" i="4"/>
  <c r="B1383" i="4"/>
  <c r="A1375" i="4"/>
  <c r="B1375" i="4"/>
  <c r="A1367" i="4"/>
  <c r="B1367" i="4"/>
  <c r="A1359" i="4"/>
  <c r="B1359" i="4"/>
  <c r="A1351" i="4"/>
  <c r="B1351" i="4"/>
  <c r="A1343" i="4"/>
  <c r="B1343" i="4"/>
  <c r="A1335" i="4"/>
  <c r="B1335" i="4"/>
  <c r="A1327" i="4"/>
  <c r="B1327" i="4"/>
  <c r="A1319" i="4"/>
  <c r="B1319" i="4"/>
  <c r="A1311" i="4"/>
  <c r="B1311" i="4"/>
  <c r="A1303" i="4"/>
  <c r="B1303" i="4"/>
  <c r="A1295" i="4"/>
  <c r="B1295" i="4"/>
  <c r="A1287" i="4"/>
  <c r="B1287" i="4"/>
  <c r="A1279" i="4"/>
  <c r="B1279" i="4"/>
  <c r="A1271" i="4"/>
  <c r="B1271" i="4"/>
  <c r="A1263" i="4"/>
  <c r="B1263" i="4"/>
  <c r="A1255" i="4"/>
  <c r="B1255" i="4"/>
  <c r="A1247" i="4"/>
  <c r="B1247" i="4"/>
  <c r="A1239" i="4"/>
  <c r="B1239" i="4"/>
  <c r="A1231" i="4"/>
  <c r="B1231" i="4"/>
  <c r="A1223" i="4"/>
  <c r="B1223" i="4"/>
  <c r="A1215" i="4"/>
  <c r="B1215" i="4"/>
  <c r="A1207" i="4"/>
  <c r="B1207" i="4"/>
  <c r="A1199" i="4"/>
  <c r="B1199" i="4"/>
  <c r="A1191" i="4"/>
  <c r="B1191" i="4"/>
  <c r="A1183" i="4"/>
  <c r="B1183" i="4"/>
  <c r="A1175" i="4"/>
  <c r="B1175" i="4"/>
  <c r="A1167" i="4"/>
  <c r="B1167" i="4"/>
  <c r="A1159" i="4"/>
  <c r="B1159" i="4"/>
  <c r="A1151" i="4"/>
  <c r="B1151" i="4"/>
  <c r="A1143" i="4"/>
  <c r="B1143" i="4"/>
  <c r="A1135" i="4"/>
  <c r="B1135" i="4"/>
  <c r="A1127" i="4"/>
  <c r="B1127" i="4"/>
  <c r="A1119" i="4"/>
  <c r="B1119" i="4"/>
  <c r="A1111" i="4"/>
  <c r="B1111" i="4"/>
  <c r="A1103" i="4"/>
  <c r="B1103" i="4"/>
  <c r="A1095" i="4"/>
  <c r="B1095" i="4"/>
  <c r="A1087" i="4"/>
  <c r="B1087" i="4"/>
  <c r="A1079" i="4"/>
  <c r="B1079" i="4"/>
  <c r="A1071" i="4"/>
  <c r="B1071" i="4"/>
  <c r="A1063" i="4"/>
  <c r="B1063" i="4"/>
  <c r="A1055" i="4"/>
  <c r="B1055" i="4"/>
  <c r="A1047" i="4"/>
  <c r="B1047" i="4"/>
  <c r="A1039" i="4"/>
  <c r="B1039" i="4"/>
  <c r="A1031" i="4"/>
  <c r="B1031" i="4"/>
  <c r="A1023" i="4"/>
  <c r="B1023" i="4"/>
  <c r="A1015" i="4"/>
  <c r="B1015" i="4"/>
  <c r="A1007" i="4"/>
  <c r="B1007" i="4"/>
  <c r="A999" i="4"/>
  <c r="B999" i="4"/>
  <c r="A991" i="4"/>
  <c r="B991" i="4"/>
  <c r="A983" i="4"/>
  <c r="B983" i="4"/>
  <c r="A975" i="4"/>
  <c r="B975" i="4"/>
  <c r="A967" i="4"/>
  <c r="B967" i="4"/>
  <c r="A959" i="4"/>
  <c r="B959" i="4"/>
  <c r="A951" i="4"/>
  <c r="B951" i="4"/>
  <c r="A943" i="4"/>
  <c r="B943" i="4"/>
  <c r="A935" i="4"/>
  <c r="B935" i="4"/>
  <c r="A927" i="4"/>
  <c r="B927" i="4"/>
  <c r="A919" i="4"/>
  <c r="B919" i="4"/>
  <c r="A911" i="4"/>
  <c r="B911" i="4"/>
  <c r="A903" i="4"/>
  <c r="B903" i="4"/>
  <c r="A895" i="4"/>
  <c r="B895" i="4"/>
  <c r="A887" i="4"/>
  <c r="B887" i="4"/>
  <c r="A879" i="4"/>
  <c r="B879" i="4"/>
  <c r="A871" i="4"/>
  <c r="B871" i="4"/>
  <c r="A863" i="4"/>
  <c r="B863" i="4"/>
  <c r="A855" i="4"/>
  <c r="B855" i="4"/>
  <c r="A847" i="4"/>
  <c r="B847" i="4"/>
  <c r="A839" i="4"/>
  <c r="B839" i="4"/>
  <c r="A831" i="4"/>
  <c r="B831" i="4"/>
  <c r="A823" i="4"/>
  <c r="B823" i="4"/>
  <c r="A815" i="4"/>
  <c r="B815" i="4"/>
  <c r="A807" i="4"/>
  <c r="B807" i="4"/>
  <c r="A799" i="4"/>
  <c r="B799" i="4"/>
  <c r="A791" i="4"/>
  <c r="B791" i="4"/>
  <c r="A783" i="4"/>
  <c r="B783" i="4"/>
  <c r="A775" i="4"/>
  <c r="B775" i="4"/>
  <c r="A767" i="4"/>
  <c r="B767" i="4"/>
  <c r="A759" i="4"/>
  <c r="B759" i="4"/>
  <c r="A751" i="4"/>
  <c r="B751" i="4"/>
  <c r="A743" i="4"/>
  <c r="B743" i="4"/>
  <c r="A735" i="4"/>
  <c r="B735" i="4"/>
  <c r="A727" i="4"/>
  <c r="B727" i="4"/>
  <c r="A719" i="4"/>
  <c r="B719" i="4"/>
  <c r="A711" i="4"/>
  <c r="B711" i="4"/>
  <c r="A703" i="4"/>
  <c r="B703" i="4"/>
  <c r="A695" i="4"/>
  <c r="B695" i="4"/>
  <c r="A687" i="4"/>
  <c r="B687" i="4"/>
  <c r="A679" i="4"/>
  <c r="B679" i="4"/>
  <c r="A671" i="4"/>
  <c r="B671" i="4"/>
  <c r="A663" i="4"/>
  <c r="B663" i="4"/>
  <c r="A655" i="4"/>
  <c r="B655" i="4"/>
  <c r="A647" i="4"/>
  <c r="B647" i="4"/>
  <c r="A639" i="4"/>
  <c r="B639" i="4"/>
  <c r="A631" i="4"/>
  <c r="B631" i="4"/>
  <c r="A623" i="4"/>
  <c r="B623" i="4"/>
  <c r="A615" i="4"/>
  <c r="B615" i="4"/>
  <c r="A607" i="4"/>
  <c r="B607" i="4"/>
  <c r="A599" i="4"/>
  <c r="B599" i="4"/>
  <c r="A591" i="4"/>
  <c r="B591" i="4"/>
  <c r="A583" i="4"/>
  <c r="B583" i="4"/>
  <c r="A575" i="4"/>
  <c r="B575" i="4"/>
  <c r="A567" i="4"/>
  <c r="B567" i="4"/>
  <c r="A559" i="4"/>
  <c r="B559" i="4"/>
  <c r="A551" i="4"/>
  <c r="B551" i="4"/>
  <c r="A543" i="4"/>
  <c r="B543" i="4"/>
  <c r="A535" i="4"/>
  <c r="B535" i="4"/>
  <c r="A527" i="4"/>
  <c r="B527" i="4"/>
  <c r="A519" i="4"/>
  <c r="B519" i="4"/>
  <c r="A511" i="4"/>
  <c r="B511" i="4"/>
  <c r="A503" i="4"/>
  <c r="B503" i="4"/>
  <c r="A495" i="4"/>
  <c r="B495" i="4"/>
  <c r="A487" i="4"/>
  <c r="B487" i="4"/>
  <c r="A479" i="4"/>
  <c r="B479" i="4"/>
  <c r="A471" i="4"/>
  <c r="B471" i="4"/>
  <c r="A463" i="4"/>
  <c r="B463" i="4"/>
  <c r="A455" i="4"/>
  <c r="B455" i="4"/>
  <c r="A447" i="4"/>
  <c r="B447" i="4"/>
  <c r="A439" i="4"/>
  <c r="B439" i="4"/>
  <c r="A431" i="4"/>
  <c r="B431" i="4"/>
  <c r="A423" i="4"/>
  <c r="B423" i="4"/>
  <c r="A415" i="4"/>
  <c r="B415" i="4"/>
  <c r="A407" i="4"/>
  <c r="B407" i="4"/>
  <c r="A399" i="4"/>
  <c r="B399" i="4"/>
  <c r="A391" i="4"/>
  <c r="B391" i="4"/>
  <c r="A383" i="4"/>
  <c r="B383" i="4"/>
  <c r="A375" i="4"/>
  <c r="B375" i="4"/>
  <c r="A367" i="4"/>
  <c r="B367" i="4"/>
  <c r="A359" i="4"/>
  <c r="B359" i="4"/>
  <c r="A351" i="4"/>
  <c r="B351" i="4"/>
  <c r="A343" i="4"/>
  <c r="B343" i="4"/>
  <c r="A335" i="4"/>
  <c r="B335" i="4"/>
  <c r="A327" i="4"/>
  <c r="B327" i="4"/>
  <c r="A319" i="4"/>
  <c r="B319" i="4"/>
  <c r="A311" i="4"/>
  <c r="B311" i="4"/>
  <c r="A303" i="4"/>
  <c r="B303" i="4"/>
  <c r="A295" i="4"/>
  <c r="B295" i="4"/>
  <c r="A287" i="4"/>
  <c r="B287" i="4"/>
  <c r="A279" i="4"/>
  <c r="B279" i="4"/>
  <c r="A271" i="4"/>
  <c r="B271" i="4"/>
  <c r="A263" i="4"/>
  <c r="B263" i="4"/>
  <c r="A255" i="4"/>
  <c r="B255" i="4"/>
  <c r="A247" i="4"/>
  <c r="B247" i="4"/>
  <c r="A239" i="4"/>
  <c r="B239" i="4"/>
  <c r="A231" i="4"/>
  <c r="B231" i="4"/>
  <c r="A223" i="4"/>
  <c r="B223" i="4"/>
  <c r="A215" i="4"/>
  <c r="B215" i="4"/>
  <c r="A207" i="4"/>
  <c r="B207" i="4"/>
  <c r="A199" i="4"/>
  <c r="B199" i="4"/>
  <c r="A191" i="4"/>
  <c r="B191" i="4"/>
  <c r="A183" i="4"/>
  <c r="B183" i="4"/>
  <c r="A175" i="4"/>
  <c r="B175" i="4"/>
  <c r="A167" i="4"/>
  <c r="B167" i="4"/>
  <c r="A159" i="4"/>
  <c r="B159" i="4"/>
  <c r="A151" i="4"/>
  <c r="B151" i="4"/>
  <c r="A143" i="4"/>
  <c r="B143" i="4"/>
  <c r="A135" i="4"/>
  <c r="B135" i="4"/>
  <c r="A127" i="4"/>
  <c r="B127" i="4"/>
  <c r="A119" i="4"/>
  <c r="B119" i="4"/>
  <c r="A111" i="4"/>
  <c r="B111" i="4"/>
  <c r="A103" i="4"/>
  <c r="B103" i="4"/>
  <c r="A95" i="4"/>
  <c r="B95" i="4"/>
  <c r="A87" i="4"/>
  <c r="B87" i="4"/>
  <c r="A79" i="4"/>
  <c r="B79" i="4"/>
  <c r="A71" i="4"/>
  <c r="B71" i="4"/>
  <c r="A63" i="4"/>
  <c r="B63" i="4"/>
  <c r="A55" i="4"/>
  <c r="B55" i="4"/>
  <c r="A47" i="4"/>
  <c r="B47" i="4"/>
  <c r="A39" i="4"/>
  <c r="B39" i="4"/>
  <c r="A31" i="4"/>
  <c r="B31" i="4"/>
  <c r="A23" i="4"/>
  <c r="B23" i="4"/>
  <c r="A15" i="4"/>
  <c r="B15" i="4"/>
  <c r="A7" i="4"/>
  <c r="B7" i="4"/>
  <c r="A15121" i="4"/>
  <c r="B15121" i="4"/>
  <c r="A15113" i="4"/>
  <c r="B15113" i="4"/>
  <c r="A15105" i="4"/>
  <c r="B15105" i="4"/>
  <c r="A15097" i="4"/>
  <c r="B15097" i="4"/>
  <c r="A15089" i="4"/>
  <c r="B15089" i="4"/>
  <c r="A15081" i="4"/>
  <c r="B15081" i="4"/>
  <c r="A15073" i="4"/>
  <c r="B15073" i="4"/>
  <c r="A15065" i="4"/>
  <c r="B15065" i="4"/>
  <c r="A15057" i="4"/>
  <c r="B15057" i="4"/>
  <c r="A15049" i="4"/>
  <c r="B15049" i="4"/>
  <c r="A15041" i="4"/>
  <c r="B15041" i="4"/>
  <c r="A15033" i="4"/>
  <c r="B15033" i="4"/>
  <c r="A15025" i="4"/>
  <c r="B15025" i="4"/>
  <c r="A15017" i="4"/>
  <c r="B15017" i="4"/>
  <c r="A15009" i="4"/>
  <c r="B15009" i="4"/>
  <c r="A15001" i="4"/>
  <c r="B15001" i="4"/>
  <c r="A14993" i="4"/>
  <c r="B14993" i="4"/>
  <c r="A14985" i="4"/>
  <c r="B14985" i="4"/>
  <c r="A14977" i="4"/>
  <c r="B14977" i="4"/>
  <c r="A14969" i="4"/>
  <c r="B14969" i="4"/>
  <c r="A14961" i="4"/>
  <c r="B14961" i="4"/>
  <c r="A14953" i="4"/>
  <c r="B14953" i="4"/>
  <c r="A14945" i="4"/>
  <c r="B14945" i="4"/>
  <c r="A14937" i="4"/>
  <c r="B14937" i="4"/>
  <c r="A14929" i="4"/>
  <c r="B14929" i="4"/>
  <c r="A14921" i="4"/>
  <c r="B14921" i="4"/>
  <c r="A14913" i="4"/>
  <c r="B14913" i="4"/>
  <c r="A14905" i="4"/>
  <c r="B14905" i="4"/>
  <c r="A14897" i="4"/>
  <c r="B14897" i="4"/>
  <c r="A14889" i="4"/>
  <c r="B14889" i="4"/>
  <c r="A14881" i="4"/>
  <c r="B14881" i="4"/>
  <c r="A14873" i="4"/>
  <c r="B14873" i="4"/>
  <c r="A14865" i="4"/>
  <c r="B14865" i="4"/>
  <c r="A14857" i="4"/>
  <c r="B14857" i="4"/>
  <c r="A14849" i="4"/>
  <c r="B14849" i="4"/>
  <c r="A14841" i="4"/>
  <c r="B14841" i="4"/>
  <c r="A14833" i="4"/>
  <c r="B14833" i="4"/>
  <c r="A14825" i="4"/>
  <c r="B14825" i="4"/>
  <c r="A14817" i="4"/>
  <c r="B14817" i="4"/>
  <c r="A14809" i="4"/>
  <c r="B14809" i="4"/>
  <c r="A14801" i="4"/>
  <c r="B14801" i="4"/>
  <c r="A14793" i="4"/>
  <c r="B14793" i="4"/>
  <c r="A14785" i="4"/>
  <c r="B14785" i="4"/>
  <c r="A14777" i="4"/>
  <c r="B14777" i="4"/>
  <c r="A14769" i="4"/>
  <c r="B14769" i="4"/>
  <c r="A14761" i="4"/>
  <c r="B14761" i="4"/>
  <c r="A14753" i="4"/>
  <c r="B14753" i="4"/>
  <c r="A14745" i="4"/>
  <c r="B14745" i="4"/>
  <c r="A14737" i="4"/>
  <c r="B14737" i="4"/>
  <c r="A14729" i="4"/>
  <c r="B14729" i="4"/>
  <c r="A14721" i="4"/>
  <c r="B14721" i="4"/>
  <c r="A14713" i="4"/>
  <c r="B14713" i="4"/>
  <c r="A14705" i="4"/>
  <c r="B14705" i="4"/>
  <c r="A14697" i="4"/>
  <c r="B14697" i="4"/>
  <c r="A14689" i="4"/>
  <c r="B14689" i="4"/>
  <c r="A14681" i="4"/>
  <c r="B14681" i="4"/>
  <c r="A14673" i="4"/>
  <c r="B14673" i="4"/>
  <c r="A14665" i="4"/>
  <c r="B14665" i="4"/>
  <c r="A14657" i="4"/>
  <c r="B14657" i="4"/>
  <c r="A14649" i="4"/>
  <c r="B14649" i="4"/>
  <c r="A14641" i="4"/>
  <c r="B14641" i="4"/>
  <c r="A14633" i="4"/>
  <c r="B14633" i="4"/>
  <c r="A14625" i="4"/>
  <c r="B14625" i="4"/>
  <c r="A14617" i="4"/>
  <c r="B14617" i="4"/>
  <c r="A14609" i="4"/>
  <c r="B14609" i="4"/>
  <c r="A14601" i="4"/>
  <c r="B14601" i="4"/>
  <c r="A14593" i="4"/>
  <c r="B14593" i="4"/>
  <c r="A14585" i="4"/>
  <c r="B14585" i="4"/>
  <c r="A14577" i="4"/>
  <c r="B14577" i="4"/>
  <c r="A14569" i="4"/>
  <c r="B14569" i="4"/>
  <c r="A14561" i="4"/>
  <c r="B14561" i="4"/>
  <c r="A14553" i="4"/>
  <c r="B14553" i="4"/>
  <c r="A14545" i="4"/>
  <c r="B14545" i="4"/>
  <c r="A14537" i="4"/>
  <c r="B14537" i="4"/>
  <c r="A14529" i="4"/>
  <c r="B14529" i="4"/>
  <c r="A14521" i="4"/>
  <c r="B14521" i="4"/>
  <c r="A14513" i="4"/>
  <c r="B14513" i="4"/>
  <c r="A14505" i="4"/>
  <c r="B14505" i="4"/>
  <c r="A14497" i="4"/>
  <c r="B14497" i="4"/>
  <c r="A14489" i="4"/>
  <c r="B14489" i="4"/>
  <c r="A14481" i="4"/>
  <c r="B14481" i="4"/>
  <c r="A14473" i="4"/>
  <c r="B14473" i="4"/>
  <c r="A14465" i="4"/>
  <c r="B14465" i="4"/>
  <c r="A14457" i="4"/>
  <c r="B14457" i="4"/>
  <c r="A14449" i="4"/>
  <c r="B14449" i="4"/>
  <c r="A14441" i="4"/>
  <c r="B14441" i="4"/>
  <c r="A14433" i="4"/>
  <c r="B14433" i="4"/>
  <c r="A14425" i="4"/>
  <c r="B14425" i="4"/>
  <c r="A14417" i="4"/>
  <c r="B14417" i="4"/>
  <c r="A14409" i="4"/>
  <c r="B14409" i="4"/>
  <c r="A14401" i="4"/>
  <c r="B14401" i="4"/>
  <c r="A14393" i="4"/>
  <c r="B14393" i="4"/>
  <c r="A14385" i="4"/>
  <c r="B14385" i="4"/>
  <c r="A14377" i="4"/>
  <c r="B14377" i="4"/>
  <c r="A14369" i="4"/>
  <c r="B14369" i="4"/>
  <c r="A14361" i="4"/>
  <c r="B14361" i="4"/>
  <c r="A14353" i="4"/>
  <c r="B14353" i="4"/>
  <c r="A14345" i="4"/>
  <c r="B14345" i="4"/>
  <c r="A14337" i="4"/>
  <c r="B14337" i="4"/>
  <c r="A4022" i="4"/>
  <c r="B4022" i="4"/>
  <c r="A4014" i="4"/>
  <c r="B4014" i="4"/>
  <c r="A4006" i="4"/>
  <c r="B4006" i="4"/>
  <c r="A3998" i="4"/>
  <c r="B3998" i="4"/>
  <c r="A3990" i="4"/>
  <c r="B3990" i="4"/>
  <c r="A3982" i="4"/>
  <c r="B3982" i="4"/>
  <c r="A3974" i="4"/>
  <c r="B3974" i="4"/>
  <c r="A3966" i="4"/>
  <c r="B3966" i="4"/>
  <c r="A3958" i="4"/>
  <c r="B3958" i="4"/>
  <c r="A3950" i="4"/>
  <c r="B3950" i="4"/>
  <c r="A3942" i="4"/>
  <c r="B3942" i="4"/>
  <c r="A3934" i="4"/>
  <c r="B3934" i="4"/>
  <c r="A3926" i="4"/>
  <c r="B3926" i="4"/>
  <c r="A3918" i="4"/>
  <c r="B3918" i="4"/>
  <c r="A3910" i="4"/>
  <c r="B3910" i="4"/>
  <c r="A3902" i="4"/>
  <c r="B3902" i="4"/>
  <c r="A3894" i="4"/>
  <c r="B3894" i="4"/>
  <c r="A3886" i="4"/>
  <c r="B3886" i="4"/>
  <c r="A3878" i="4"/>
  <c r="B3878" i="4"/>
  <c r="A3870" i="4"/>
  <c r="B3870" i="4"/>
  <c r="A3862" i="4"/>
  <c r="B3862" i="4"/>
  <c r="A3854" i="4"/>
  <c r="B3854" i="4"/>
  <c r="A3846" i="4"/>
  <c r="B3846" i="4"/>
  <c r="A3838" i="4"/>
  <c r="B3838" i="4"/>
  <c r="A3830" i="4"/>
  <c r="B3830" i="4"/>
  <c r="A3822" i="4"/>
  <c r="B3822" i="4"/>
  <c r="A3814" i="4"/>
  <c r="B3814" i="4"/>
  <c r="A3806" i="4"/>
  <c r="B3806" i="4"/>
  <c r="A3798" i="4"/>
  <c r="B3798" i="4"/>
  <c r="A3790" i="4"/>
  <c r="B3790" i="4"/>
  <c r="A3782" i="4"/>
  <c r="B3782" i="4"/>
  <c r="A3774" i="4"/>
  <c r="B3774" i="4"/>
  <c r="A3766" i="4"/>
  <c r="B3766" i="4"/>
  <c r="A3758" i="4"/>
  <c r="B3758" i="4"/>
  <c r="A3750" i="4"/>
  <c r="B3750" i="4"/>
  <c r="A3742" i="4"/>
  <c r="B3742" i="4"/>
  <c r="A3734" i="4"/>
  <c r="B3734" i="4"/>
  <c r="A3726" i="4"/>
  <c r="B3726" i="4"/>
  <c r="A3718" i="4"/>
  <c r="B3718" i="4"/>
  <c r="A3710" i="4"/>
  <c r="B3710" i="4"/>
  <c r="A3702" i="4"/>
  <c r="B3702" i="4"/>
  <c r="A3694" i="4"/>
  <c r="B3694" i="4"/>
  <c r="A3686" i="4"/>
  <c r="B3686" i="4"/>
  <c r="A3678" i="4"/>
  <c r="B3678" i="4"/>
  <c r="A3670" i="4"/>
  <c r="B3670" i="4"/>
  <c r="A3662" i="4"/>
  <c r="B3662" i="4"/>
  <c r="A3654" i="4"/>
  <c r="B3654" i="4"/>
  <c r="A3646" i="4"/>
  <c r="B3646" i="4"/>
  <c r="A3638" i="4"/>
  <c r="B3638" i="4"/>
  <c r="A3630" i="4"/>
  <c r="B3630" i="4"/>
  <c r="A3622" i="4"/>
  <c r="B3622" i="4"/>
  <c r="A3614" i="4"/>
  <c r="B3614" i="4"/>
  <c r="A3606" i="4"/>
  <c r="B3606" i="4"/>
  <c r="A3598" i="4"/>
  <c r="B3598" i="4"/>
  <c r="A3590" i="4"/>
  <c r="B3590" i="4"/>
  <c r="A3582" i="4"/>
  <c r="B3582" i="4"/>
  <c r="A3574" i="4"/>
  <c r="B3574" i="4"/>
  <c r="A3566" i="4"/>
  <c r="B3566" i="4"/>
  <c r="A3558" i="4"/>
  <c r="B3558" i="4"/>
  <c r="A3550" i="4"/>
  <c r="B3550" i="4"/>
  <c r="A3542" i="4"/>
  <c r="B3542" i="4"/>
  <c r="A3534" i="4"/>
  <c r="B3534" i="4"/>
  <c r="A3526" i="4"/>
  <c r="B3526" i="4"/>
  <c r="A3518" i="4"/>
  <c r="B3518" i="4"/>
  <c r="A3510" i="4"/>
  <c r="B3510" i="4"/>
  <c r="A3502" i="4"/>
  <c r="B3502" i="4"/>
  <c r="A3494" i="4"/>
  <c r="B3494" i="4"/>
  <c r="A3486" i="4"/>
  <c r="B3486" i="4"/>
  <c r="A3478" i="4"/>
  <c r="B3478" i="4"/>
  <c r="A3470" i="4"/>
  <c r="B3470" i="4"/>
  <c r="A3462" i="4"/>
  <c r="B3462" i="4"/>
  <c r="A3454" i="4"/>
  <c r="B3454" i="4"/>
  <c r="A3446" i="4"/>
  <c r="B3446" i="4"/>
  <c r="A3438" i="4"/>
  <c r="B3438" i="4"/>
  <c r="A3430" i="4"/>
  <c r="B3430" i="4"/>
  <c r="A3422" i="4"/>
  <c r="B3422" i="4"/>
  <c r="A3414" i="4"/>
  <c r="B3414" i="4"/>
  <c r="A3406" i="4"/>
  <c r="B3406" i="4"/>
  <c r="A3398" i="4"/>
  <c r="B3398" i="4"/>
  <c r="A3390" i="4"/>
  <c r="B3390" i="4"/>
  <c r="A3382" i="4"/>
  <c r="B3382" i="4"/>
  <c r="A3374" i="4"/>
  <c r="B3374" i="4"/>
  <c r="A3366" i="4"/>
  <c r="B3366" i="4"/>
  <c r="A3358" i="4"/>
  <c r="B3358" i="4"/>
  <c r="A3350" i="4"/>
  <c r="B3350" i="4"/>
  <c r="A3342" i="4"/>
  <c r="B3342" i="4"/>
  <c r="A3334" i="4"/>
  <c r="B3334" i="4"/>
  <c r="A3326" i="4"/>
  <c r="B3326" i="4"/>
  <c r="A3318" i="4"/>
  <c r="B3318" i="4"/>
  <c r="A3310" i="4"/>
  <c r="B3310" i="4"/>
  <c r="A3302" i="4"/>
  <c r="B3302" i="4"/>
  <c r="A3294" i="4"/>
  <c r="B3294" i="4"/>
  <c r="A3286" i="4"/>
  <c r="B3286" i="4"/>
  <c r="A3278" i="4"/>
  <c r="B3278" i="4"/>
  <c r="A3270" i="4"/>
  <c r="B3270" i="4"/>
  <c r="A3262" i="4"/>
  <c r="B3262" i="4"/>
  <c r="A3254" i="4"/>
  <c r="B3254" i="4"/>
  <c r="A3246" i="4"/>
  <c r="B3246" i="4"/>
  <c r="A3238" i="4"/>
  <c r="B3238" i="4"/>
  <c r="A3230" i="4"/>
  <c r="B3230" i="4"/>
  <c r="A3222" i="4"/>
  <c r="B3222" i="4"/>
  <c r="A3214" i="4"/>
  <c r="B3214" i="4"/>
  <c r="A3206" i="4"/>
  <c r="B3206" i="4"/>
  <c r="A3198" i="4"/>
  <c r="B3198" i="4"/>
  <c r="A3190" i="4"/>
  <c r="B3190" i="4"/>
  <c r="A3182" i="4"/>
  <c r="B3182" i="4"/>
  <c r="A3174" i="4"/>
  <c r="B3174" i="4"/>
  <c r="A3166" i="4"/>
  <c r="B3166" i="4"/>
  <c r="A3158" i="4"/>
  <c r="B3158" i="4"/>
  <c r="A3150" i="4"/>
  <c r="B3150" i="4"/>
  <c r="A3142" i="4"/>
  <c r="B3142" i="4"/>
  <c r="A3134" i="4"/>
  <c r="B3134" i="4"/>
  <c r="A3126" i="4"/>
  <c r="B3126" i="4"/>
  <c r="A3118" i="4"/>
  <c r="B3118" i="4"/>
  <c r="A3110" i="4"/>
  <c r="B3110" i="4"/>
  <c r="A3102" i="4"/>
  <c r="B3102" i="4"/>
  <c r="A3094" i="4"/>
  <c r="B3094" i="4"/>
  <c r="A3086" i="4"/>
  <c r="B3086" i="4"/>
  <c r="A3078" i="4"/>
  <c r="B3078" i="4"/>
  <c r="A3070" i="4"/>
  <c r="B3070" i="4"/>
  <c r="A3062" i="4"/>
  <c r="B3062" i="4"/>
  <c r="A3054" i="4"/>
  <c r="B3054" i="4"/>
  <c r="A3046" i="4"/>
  <c r="B3046" i="4"/>
  <c r="A3038" i="4"/>
  <c r="B3038" i="4"/>
  <c r="A3030" i="4"/>
  <c r="B3030" i="4"/>
  <c r="A3022" i="4"/>
  <c r="B3022" i="4"/>
  <c r="A3014" i="4"/>
  <c r="B3014" i="4"/>
  <c r="A3006" i="4"/>
  <c r="B3006" i="4"/>
  <c r="A2998" i="4"/>
  <c r="B2998" i="4"/>
  <c r="A2990" i="4"/>
  <c r="B2990" i="4"/>
  <c r="A2982" i="4"/>
  <c r="B2982" i="4"/>
  <c r="A2974" i="4"/>
  <c r="B2974" i="4"/>
  <c r="A2966" i="4"/>
  <c r="B2966" i="4"/>
  <c r="A2958" i="4"/>
  <c r="B2958" i="4"/>
  <c r="A2950" i="4"/>
  <c r="B2950" i="4"/>
  <c r="A2942" i="4"/>
  <c r="B2942" i="4"/>
  <c r="A2934" i="4"/>
  <c r="B2934" i="4"/>
  <c r="A2926" i="4"/>
  <c r="B2926" i="4"/>
  <c r="A2918" i="4"/>
  <c r="B2918" i="4"/>
  <c r="A2910" i="4"/>
  <c r="B2910" i="4"/>
  <c r="A2902" i="4"/>
  <c r="B2902" i="4"/>
  <c r="A2894" i="4"/>
  <c r="B2894" i="4"/>
  <c r="A2886" i="4"/>
  <c r="B2886" i="4"/>
  <c r="A2878" i="4"/>
  <c r="B2878" i="4"/>
  <c r="A2870" i="4"/>
  <c r="B2870" i="4"/>
  <c r="A2862" i="4"/>
  <c r="B2862" i="4"/>
  <c r="A2854" i="4"/>
  <c r="B2854" i="4"/>
  <c r="A2846" i="4"/>
  <c r="B2846" i="4"/>
  <c r="A2838" i="4"/>
  <c r="B2838" i="4"/>
  <c r="A2830" i="4"/>
  <c r="B2830" i="4"/>
  <c r="A2822" i="4"/>
  <c r="B2822" i="4"/>
  <c r="A2814" i="4"/>
  <c r="B2814" i="4"/>
  <c r="A2806" i="4"/>
  <c r="B2806" i="4"/>
  <c r="A2798" i="4"/>
  <c r="B2798" i="4"/>
  <c r="A2790" i="4"/>
  <c r="B2790" i="4"/>
  <c r="A2782" i="4"/>
  <c r="B2782" i="4"/>
  <c r="A2774" i="4"/>
  <c r="B2774" i="4"/>
  <c r="A2766" i="4"/>
  <c r="B2766" i="4"/>
  <c r="A2758" i="4"/>
  <c r="B2758" i="4"/>
  <c r="A2750" i="4"/>
  <c r="B2750" i="4"/>
  <c r="A2742" i="4"/>
  <c r="B2742" i="4"/>
  <c r="A2734" i="4"/>
  <c r="B2734" i="4"/>
  <c r="A2726" i="4"/>
  <c r="B2726" i="4"/>
  <c r="A2718" i="4"/>
  <c r="B2718" i="4"/>
  <c r="A2710" i="4"/>
  <c r="B2710" i="4"/>
  <c r="A2702" i="4"/>
  <c r="B2702" i="4"/>
  <c r="A2694" i="4"/>
  <c r="B2694" i="4"/>
  <c r="A2686" i="4"/>
  <c r="B2686" i="4"/>
  <c r="A2678" i="4"/>
  <c r="B2678" i="4"/>
  <c r="A2670" i="4"/>
  <c r="B2670" i="4"/>
  <c r="A2662" i="4"/>
  <c r="B2662" i="4"/>
  <c r="A2654" i="4"/>
  <c r="B2654" i="4"/>
  <c r="A2646" i="4"/>
  <c r="B2646" i="4"/>
  <c r="A2638" i="4"/>
  <c r="B2638" i="4"/>
  <c r="A2630" i="4"/>
  <c r="B2630" i="4"/>
  <c r="A2622" i="4"/>
  <c r="B2622" i="4"/>
  <c r="A2614" i="4"/>
  <c r="B2614" i="4"/>
  <c r="A2606" i="4"/>
  <c r="B2606" i="4"/>
  <c r="A2598" i="4"/>
  <c r="B2598" i="4"/>
  <c r="A2590" i="4"/>
  <c r="B2590" i="4"/>
  <c r="A2582" i="4"/>
  <c r="B2582" i="4"/>
  <c r="A2574" i="4"/>
  <c r="B2574" i="4"/>
  <c r="A2566" i="4"/>
  <c r="B2566" i="4"/>
  <c r="A2558" i="4"/>
  <c r="B2558" i="4"/>
  <c r="A2550" i="4"/>
  <c r="B2550" i="4"/>
  <c r="A2542" i="4"/>
  <c r="B2542" i="4"/>
  <c r="A2534" i="4"/>
  <c r="B2534" i="4"/>
  <c r="A2526" i="4"/>
  <c r="B2526" i="4"/>
  <c r="A2518" i="4"/>
  <c r="B2518" i="4"/>
  <c r="A2510" i="4"/>
  <c r="B2510" i="4"/>
  <c r="A2502" i="4"/>
  <c r="B2502" i="4"/>
  <c r="A2494" i="4"/>
  <c r="B2494" i="4"/>
  <c r="A2486" i="4"/>
  <c r="B2486" i="4"/>
  <c r="A2478" i="4"/>
  <c r="B2478" i="4"/>
  <c r="A2470" i="4"/>
  <c r="B2470" i="4"/>
  <c r="A2462" i="4"/>
  <c r="B2462" i="4"/>
  <c r="A2454" i="4"/>
  <c r="B2454" i="4"/>
  <c r="A2446" i="4"/>
  <c r="B2446" i="4"/>
  <c r="A2438" i="4"/>
  <c r="B2438" i="4"/>
  <c r="A2430" i="4"/>
  <c r="B2430" i="4"/>
  <c r="A2422" i="4"/>
  <c r="B2422" i="4"/>
  <c r="A2414" i="4"/>
  <c r="B2414" i="4"/>
  <c r="A2406" i="4"/>
  <c r="B2406" i="4"/>
  <c r="A2398" i="4"/>
  <c r="B2398" i="4"/>
  <c r="A2390" i="4"/>
  <c r="B2390" i="4"/>
  <c r="A2382" i="4"/>
  <c r="B2382" i="4"/>
  <c r="A2374" i="4"/>
  <c r="B2374" i="4"/>
  <c r="A2366" i="4"/>
  <c r="B2366" i="4"/>
  <c r="A2358" i="4"/>
  <c r="B2358" i="4"/>
  <c r="A2350" i="4"/>
  <c r="B2350" i="4"/>
  <c r="A2342" i="4"/>
  <c r="B2342" i="4"/>
  <c r="A2334" i="4"/>
  <c r="B2334" i="4"/>
  <c r="A2326" i="4"/>
  <c r="B2326" i="4"/>
  <c r="A2318" i="4"/>
  <c r="B2318" i="4"/>
  <c r="A2310" i="4"/>
  <c r="B2310" i="4"/>
  <c r="A2302" i="4"/>
  <c r="B2302" i="4"/>
  <c r="A2294" i="4"/>
  <c r="B2294" i="4"/>
  <c r="A2286" i="4"/>
  <c r="B2286" i="4"/>
  <c r="A2278" i="4"/>
  <c r="B2278" i="4"/>
  <c r="A2270" i="4"/>
  <c r="B2270" i="4"/>
  <c r="A2262" i="4"/>
  <c r="B2262" i="4"/>
  <c r="A2254" i="4"/>
  <c r="B2254" i="4"/>
  <c r="A2246" i="4"/>
  <c r="B2246" i="4"/>
  <c r="A2238" i="4"/>
  <c r="B2238" i="4"/>
  <c r="A2230" i="4"/>
  <c r="B2230" i="4"/>
  <c r="A2222" i="4"/>
  <c r="B2222" i="4"/>
  <c r="A2214" i="4"/>
  <c r="B2214" i="4"/>
  <c r="A2206" i="4"/>
  <c r="B2206" i="4"/>
  <c r="A2198" i="4"/>
  <c r="B2198" i="4"/>
  <c r="A2190" i="4"/>
  <c r="B2190" i="4"/>
  <c r="A2182" i="4"/>
  <c r="B2182" i="4"/>
  <c r="A2174" i="4"/>
  <c r="B2174" i="4"/>
  <c r="A2166" i="4"/>
  <c r="B2166" i="4"/>
  <c r="A2158" i="4"/>
  <c r="B2158" i="4"/>
  <c r="A2150" i="4"/>
  <c r="B2150" i="4"/>
  <c r="A2142" i="4"/>
  <c r="B2142" i="4"/>
  <c r="A2134" i="4"/>
  <c r="B2134" i="4"/>
  <c r="A2126" i="4"/>
  <c r="B2126" i="4"/>
  <c r="A2118" i="4"/>
  <c r="B2118" i="4"/>
  <c r="A2110" i="4"/>
  <c r="B2110" i="4"/>
  <c r="A2102" i="4"/>
  <c r="B2102" i="4"/>
  <c r="A2094" i="4"/>
  <c r="B2094" i="4"/>
  <c r="A2086" i="4"/>
  <c r="B2086" i="4"/>
  <c r="A2078" i="4"/>
  <c r="B2078" i="4"/>
  <c r="A2070" i="4"/>
  <c r="B2070" i="4"/>
  <c r="A2062" i="4"/>
  <c r="B2062" i="4"/>
  <c r="A2054" i="4"/>
  <c r="B2054" i="4"/>
  <c r="A2046" i="4"/>
  <c r="B2046" i="4"/>
  <c r="A2038" i="4"/>
  <c r="B2038" i="4"/>
  <c r="A2030" i="4"/>
  <c r="B2030" i="4"/>
  <c r="A2022" i="4"/>
  <c r="B2022" i="4"/>
  <c r="A2014" i="4"/>
  <c r="B2014" i="4"/>
  <c r="A2006" i="4"/>
  <c r="B2006" i="4"/>
  <c r="A1998" i="4"/>
  <c r="B1998" i="4"/>
  <c r="A1990" i="4"/>
  <c r="B1990" i="4"/>
  <c r="A1982" i="4"/>
  <c r="B1982" i="4"/>
  <c r="A1974" i="4"/>
  <c r="B1974" i="4"/>
  <c r="A1966" i="4"/>
  <c r="B1966" i="4"/>
  <c r="A1958" i="4"/>
  <c r="B1958" i="4"/>
  <c r="A1950" i="4"/>
  <c r="B1950" i="4"/>
  <c r="A1942" i="4"/>
  <c r="B1942" i="4"/>
  <c r="A1934" i="4"/>
  <c r="B1934" i="4"/>
  <c r="A1926" i="4"/>
  <c r="B1926" i="4"/>
  <c r="A1918" i="4"/>
  <c r="B1918" i="4"/>
  <c r="A1910" i="4"/>
  <c r="B1910" i="4"/>
  <c r="A1902" i="4"/>
  <c r="B1902" i="4"/>
  <c r="A1894" i="4"/>
  <c r="B1894" i="4"/>
  <c r="A1886" i="4"/>
  <c r="B1886" i="4"/>
  <c r="A1878" i="4"/>
  <c r="B1878" i="4"/>
  <c r="A1870" i="4"/>
  <c r="B1870" i="4"/>
  <c r="A1862" i="4"/>
  <c r="B1862" i="4"/>
  <c r="A1854" i="4"/>
  <c r="B1854" i="4"/>
  <c r="A1846" i="4"/>
  <c r="B1846" i="4"/>
  <c r="A1838" i="4"/>
  <c r="B1838" i="4"/>
  <c r="A1830" i="4"/>
  <c r="B1830" i="4"/>
  <c r="A1822" i="4"/>
  <c r="B1822" i="4"/>
  <c r="A1814" i="4"/>
  <c r="B1814" i="4"/>
  <c r="A1806" i="4"/>
  <c r="B1806" i="4"/>
  <c r="A1798" i="4"/>
  <c r="B1798" i="4"/>
  <c r="A1790" i="4"/>
  <c r="B1790" i="4"/>
  <c r="A1782" i="4"/>
  <c r="B1782" i="4"/>
  <c r="A1774" i="4"/>
  <c r="B1774" i="4"/>
  <c r="A1766" i="4"/>
  <c r="B1766" i="4"/>
  <c r="A1758" i="4"/>
  <c r="B1758" i="4"/>
  <c r="A1750" i="4"/>
  <c r="B1750" i="4"/>
  <c r="A1742" i="4"/>
  <c r="B1742" i="4"/>
  <c r="A1734" i="4"/>
  <c r="B1734" i="4"/>
  <c r="A1726" i="4"/>
  <c r="B1726" i="4"/>
  <c r="A1718" i="4"/>
  <c r="B1718" i="4"/>
  <c r="A1710" i="4"/>
  <c r="B1710" i="4"/>
  <c r="A1702" i="4"/>
  <c r="B1702" i="4"/>
  <c r="A1694" i="4"/>
  <c r="B1694" i="4"/>
  <c r="A1686" i="4"/>
  <c r="B1686" i="4"/>
  <c r="A1678" i="4"/>
  <c r="B1678" i="4"/>
  <c r="A1670" i="4"/>
  <c r="B1670" i="4"/>
  <c r="A1662" i="4"/>
  <c r="B1662" i="4"/>
  <c r="A1654" i="4"/>
  <c r="B1654" i="4"/>
  <c r="A1646" i="4"/>
  <c r="B1646" i="4"/>
  <c r="A1638" i="4"/>
  <c r="B1638" i="4"/>
  <c r="A1630" i="4"/>
  <c r="B1630" i="4"/>
  <c r="A1622" i="4"/>
  <c r="B1622" i="4"/>
  <c r="A1614" i="4"/>
  <c r="B1614" i="4"/>
  <c r="A1606" i="4"/>
  <c r="B1606" i="4"/>
  <c r="A1598" i="4"/>
  <c r="B1598" i="4"/>
  <c r="A1590" i="4"/>
  <c r="B1590" i="4"/>
  <c r="A1582" i="4"/>
  <c r="B1582" i="4"/>
  <c r="A1574" i="4"/>
  <c r="B1574" i="4"/>
  <c r="A1566" i="4"/>
  <c r="B1566" i="4"/>
  <c r="A1558" i="4"/>
  <c r="B1558" i="4"/>
  <c r="A1550" i="4"/>
  <c r="B1550" i="4"/>
  <c r="A1542" i="4"/>
  <c r="B1542" i="4"/>
  <c r="A1534" i="4"/>
  <c r="B1534" i="4"/>
  <c r="A1526" i="4"/>
  <c r="B1526" i="4"/>
  <c r="A1518" i="4"/>
  <c r="B1518" i="4"/>
  <c r="A1510" i="4"/>
  <c r="B1510" i="4"/>
  <c r="A1502" i="4"/>
  <c r="B1502" i="4"/>
  <c r="A1494" i="4"/>
  <c r="B1494" i="4"/>
  <c r="A1486" i="4"/>
  <c r="B1486" i="4"/>
  <c r="A1478" i="4"/>
  <c r="B1478" i="4"/>
  <c r="A1470" i="4"/>
  <c r="B1470" i="4"/>
  <c r="A1462" i="4"/>
  <c r="B1462" i="4"/>
  <c r="A1454" i="4"/>
  <c r="B1454" i="4"/>
  <c r="A1446" i="4"/>
  <c r="B1446" i="4"/>
  <c r="A1438" i="4"/>
  <c r="B1438" i="4"/>
  <c r="A1430" i="4"/>
  <c r="B1430" i="4"/>
  <c r="A1422" i="4"/>
  <c r="B1422" i="4"/>
  <c r="A1414" i="4"/>
  <c r="B1414" i="4"/>
  <c r="A1406" i="4"/>
  <c r="B1406" i="4"/>
  <c r="A1398" i="4"/>
  <c r="B1398" i="4"/>
  <c r="A1390" i="4"/>
  <c r="B1390" i="4"/>
  <c r="A1382" i="4"/>
  <c r="B1382" i="4"/>
  <c r="A1374" i="4"/>
  <c r="B1374" i="4"/>
  <c r="A1366" i="4"/>
  <c r="B1366" i="4"/>
  <c r="A1358" i="4"/>
  <c r="B1358" i="4"/>
  <c r="A1350" i="4"/>
  <c r="B1350" i="4"/>
  <c r="A1342" i="4"/>
  <c r="B1342" i="4"/>
  <c r="A1334" i="4"/>
  <c r="B1334" i="4"/>
  <c r="A1326" i="4"/>
  <c r="B1326" i="4"/>
  <c r="A1318" i="4"/>
  <c r="B1318" i="4"/>
  <c r="A1310" i="4"/>
  <c r="B1310" i="4"/>
  <c r="A1302" i="4"/>
  <c r="B1302" i="4"/>
  <c r="A1294" i="4"/>
  <c r="B1294" i="4"/>
  <c r="A1286" i="4"/>
  <c r="B1286" i="4"/>
  <c r="A1278" i="4"/>
  <c r="B1278" i="4"/>
  <c r="A1270" i="4"/>
  <c r="B1270" i="4"/>
  <c r="A1262" i="4"/>
  <c r="B1262" i="4"/>
  <c r="A1254" i="4"/>
  <c r="B1254" i="4"/>
  <c r="A1246" i="4"/>
  <c r="B1246" i="4"/>
  <c r="A1238" i="4"/>
  <c r="B1238" i="4"/>
  <c r="A1230" i="4"/>
  <c r="B1230" i="4"/>
  <c r="A1222" i="4"/>
  <c r="B1222" i="4"/>
  <c r="A1214" i="4"/>
  <c r="B1214" i="4"/>
  <c r="A1206" i="4"/>
  <c r="B1206" i="4"/>
  <c r="A1198" i="4"/>
  <c r="B1198" i="4"/>
  <c r="A1190" i="4"/>
  <c r="B1190" i="4"/>
  <c r="A1182" i="4"/>
  <c r="B1182" i="4"/>
  <c r="A1174" i="4"/>
  <c r="B1174" i="4"/>
  <c r="A1166" i="4"/>
  <c r="B1166" i="4"/>
  <c r="A1158" i="4"/>
  <c r="B1158" i="4"/>
  <c r="A1150" i="4"/>
  <c r="B1150" i="4"/>
  <c r="A1142" i="4"/>
  <c r="B1142" i="4"/>
  <c r="A1134" i="4"/>
  <c r="B1134" i="4"/>
  <c r="A1126" i="4"/>
  <c r="B1126" i="4"/>
  <c r="A1118" i="4"/>
  <c r="B1118" i="4"/>
  <c r="A1110" i="4"/>
  <c r="B1110" i="4"/>
  <c r="A1102" i="4"/>
  <c r="B1102" i="4"/>
  <c r="A1094" i="4"/>
  <c r="B1094" i="4"/>
  <c r="A1086" i="4"/>
  <c r="B1086" i="4"/>
  <c r="A1078" i="4"/>
  <c r="B1078" i="4"/>
  <c r="A1070" i="4"/>
  <c r="B1070" i="4"/>
  <c r="A1062" i="4"/>
  <c r="B1062" i="4"/>
  <c r="A1054" i="4"/>
  <c r="B1054" i="4"/>
  <c r="A1046" i="4"/>
  <c r="B1046" i="4"/>
  <c r="A1038" i="4"/>
  <c r="B1038" i="4"/>
  <c r="A1030" i="4"/>
  <c r="B1030" i="4"/>
  <c r="A1022" i="4"/>
  <c r="B1022" i="4"/>
  <c r="A1014" i="4"/>
  <c r="B1014" i="4"/>
  <c r="A1006" i="4"/>
  <c r="B1006" i="4"/>
  <c r="A998" i="4"/>
  <c r="B998" i="4"/>
  <c r="A990" i="4"/>
  <c r="B990" i="4"/>
  <c r="A982" i="4"/>
  <c r="B982" i="4"/>
  <c r="A974" i="4"/>
  <c r="B974" i="4"/>
  <c r="A966" i="4"/>
  <c r="B966" i="4"/>
  <c r="A958" i="4"/>
  <c r="B958" i="4"/>
  <c r="A950" i="4"/>
  <c r="B950" i="4"/>
  <c r="A942" i="4"/>
  <c r="B942" i="4"/>
  <c r="A934" i="4"/>
  <c r="B934" i="4"/>
  <c r="A926" i="4"/>
  <c r="B926" i="4"/>
  <c r="A918" i="4"/>
  <c r="B918" i="4"/>
  <c r="A910" i="4"/>
  <c r="B910" i="4"/>
  <c r="A902" i="4"/>
  <c r="B902" i="4"/>
  <c r="A894" i="4"/>
  <c r="B894" i="4"/>
  <c r="A886" i="4"/>
  <c r="B886" i="4"/>
  <c r="A878" i="4"/>
  <c r="B878" i="4"/>
  <c r="A870" i="4"/>
  <c r="B870" i="4"/>
  <c r="A862" i="4"/>
  <c r="B862" i="4"/>
  <c r="A854" i="4"/>
  <c r="B854" i="4"/>
  <c r="A846" i="4"/>
  <c r="B846" i="4"/>
  <c r="A838" i="4"/>
  <c r="B838" i="4"/>
  <c r="A830" i="4"/>
  <c r="B830" i="4"/>
  <c r="A822" i="4"/>
  <c r="B822" i="4"/>
  <c r="A814" i="4"/>
  <c r="B814" i="4"/>
  <c r="A806" i="4"/>
  <c r="B806" i="4"/>
  <c r="A798" i="4"/>
  <c r="B798" i="4"/>
  <c r="A790" i="4"/>
  <c r="B790" i="4"/>
  <c r="A782" i="4"/>
  <c r="B782" i="4"/>
  <c r="A774" i="4"/>
  <c r="B774" i="4"/>
  <c r="A766" i="4"/>
  <c r="B766" i="4"/>
  <c r="A758" i="4"/>
  <c r="B758" i="4"/>
  <c r="A750" i="4"/>
  <c r="B750" i="4"/>
  <c r="A742" i="4"/>
  <c r="B742" i="4"/>
  <c r="A734" i="4"/>
  <c r="B734" i="4"/>
  <c r="A726" i="4"/>
  <c r="B726" i="4"/>
  <c r="A718" i="4"/>
  <c r="B718" i="4"/>
  <c r="A710" i="4"/>
  <c r="B710" i="4"/>
  <c r="A702" i="4"/>
  <c r="B702" i="4"/>
  <c r="A694" i="4"/>
  <c r="B694" i="4"/>
  <c r="A686" i="4"/>
  <c r="B686" i="4"/>
  <c r="A678" i="4"/>
  <c r="B678" i="4"/>
  <c r="A670" i="4"/>
  <c r="B670" i="4"/>
  <c r="A662" i="4"/>
  <c r="B662" i="4"/>
  <c r="A654" i="4"/>
  <c r="B654" i="4"/>
  <c r="A646" i="4"/>
  <c r="B646" i="4"/>
  <c r="A638" i="4"/>
  <c r="B638" i="4"/>
  <c r="A630" i="4"/>
  <c r="B630" i="4"/>
  <c r="A622" i="4"/>
  <c r="B622" i="4"/>
  <c r="A614" i="4"/>
  <c r="B614" i="4"/>
  <c r="A606" i="4"/>
  <c r="B606" i="4"/>
  <c r="A598" i="4"/>
  <c r="B598" i="4"/>
  <c r="A590" i="4"/>
  <c r="B590" i="4"/>
  <c r="A582" i="4"/>
  <c r="B582" i="4"/>
  <c r="A574" i="4"/>
  <c r="B574" i="4"/>
  <c r="A566" i="4"/>
  <c r="B566" i="4"/>
  <c r="A558" i="4"/>
  <c r="B558" i="4"/>
  <c r="A550" i="4"/>
  <c r="B550" i="4"/>
  <c r="A542" i="4"/>
  <c r="B542" i="4"/>
  <c r="A534" i="4"/>
  <c r="B534" i="4"/>
  <c r="A526" i="4"/>
  <c r="B526" i="4"/>
  <c r="A518" i="4"/>
  <c r="B518" i="4"/>
  <c r="A510" i="4"/>
  <c r="B510" i="4"/>
  <c r="A502" i="4"/>
  <c r="B502" i="4"/>
  <c r="A494" i="4"/>
  <c r="B494" i="4"/>
  <c r="A486" i="4"/>
  <c r="B486" i="4"/>
  <c r="A478" i="4"/>
  <c r="B478" i="4"/>
  <c r="A470" i="4"/>
  <c r="B470" i="4"/>
  <c r="A462" i="4"/>
  <c r="B462" i="4"/>
  <c r="A454" i="4"/>
  <c r="B454" i="4"/>
  <c r="A446" i="4"/>
  <c r="B446" i="4"/>
  <c r="A438" i="4"/>
  <c r="B438" i="4"/>
  <c r="A430" i="4"/>
  <c r="B430" i="4"/>
  <c r="A422" i="4"/>
  <c r="B422" i="4"/>
  <c r="A414" i="4"/>
  <c r="B414" i="4"/>
  <c r="A406" i="4"/>
  <c r="B406" i="4"/>
  <c r="A398" i="4"/>
  <c r="B398" i="4"/>
  <c r="A390" i="4"/>
  <c r="B390" i="4"/>
  <c r="A382" i="4"/>
  <c r="B382" i="4"/>
  <c r="A374" i="4"/>
  <c r="B374" i="4"/>
  <c r="A366" i="4"/>
  <c r="B366" i="4"/>
  <c r="A358" i="4"/>
  <c r="B358" i="4"/>
  <c r="A350" i="4"/>
  <c r="B350" i="4"/>
  <c r="A342" i="4"/>
  <c r="B342" i="4"/>
  <c r="A334" i="4"/>
  <c r="B334" i="4"/>
  <c r="A326" i="4"/>
  <c r="B326" i="4"/>
  <c r="A318" i="4"/>
  <c r="B318" i="4"/>
  <c r="A310" i="4"/>
  <c r="B310" i="4"/>
  <c r="A302" i="4"/>
  <c r="B302" i="4"/>
  <c r="A294" i="4"/>
  <c r="B294" i="4"/>
  <c r="A286" i="4"/>
  <c r="B286" i="4"/>
  <c r="A278" i="4"/>
  <c r="B278" i="4"/>
  <c r="A270" i="4"/>
  <c r="B270" i="4"/>
  <c r="A262" i="4"/>
  <c r="B262" i="4"/>
  <c r="A254" i="4"/>
  <c r="B254" i="4"/>
  <c r="A246" i="4"/>
  <c r="B246" i="4"/>
  <c r="A238" i="4"/>
  <c r="B238" i="4"/>
  <c r="A230" i="4"/>
  <c r="B230" i="4"/>
  <c r="A222" i="4"/>
  <c r="B222" i="4"/>
  <c r="A214" i="4"/>
  <c r="B214" i="4"/>
  <c r="A206" i="4"/>
  <c r="B206" i="4"/>
  <c r="A198" i="4"/>
  <c r="B198" i="4"/>
  <c r="A190" i="4"/>
  <c r="B190" i="4"/>
  <c r="A182" i="4"/>
  <c r="B182" i="4"/>
  <c r="A174" i="4"/>
  <c r="B174" i="4"/>
  <c r="A166" i="4"/>
  <c r="B166" i="4"/>
  <c r="A158" i="4"/>
  <c r="B158" i="4"/>
  <c r="A150" i="4"/>
  <c r="B150" i="4"/>
  <c r="A142" i="4"/>
  <c r="B142" i="4"/>
  <c r="A134" i="4"/>
  <c r="B134" i="4"/>
  <c r="A126" i="4"/>
  <c r="B126" i="4"/>
  <c r="A118" i="4"/>
  <c r="B118" i="4"/>
  <c r="A110" i="4"/>
  <c r="B110" i="4"/>
  <c r="A102" i="4"/>
  <c r="B102" i="4"/>
  <c r="A94" i="4"/>
  <c r="B94" i="4"/>
  <c r="A86" i="4"/>
  <c r="B86" i="4"/>
  <c r="A78" i="4"/>
  <c r="B78" i="4"/>
  <c r="A70" i="4"/>
  <c r="B70" i="4"/>
  <c r="A62" i="4"/>
  <c r="B62" i="4"/>
  <c r="A54" i="4"/>
  <c r="B54" i="4"/>
  <c r="A46" i="4"/>
  <c r="B46" i="4"/>
  <c r="A38" i="4"/>
  <c r="B38" i="4"/>
  <c r="A30" i="4"/>
  <c r="B30" i="4"/>
  <c r="A22" i="4"/>
  <c r="B22" i="4"/>
  <c r="A14" i="4"/>
  <c r="B14" i="4"/>
  <c r="A6" i="4"/>
  <c r="B6" i="4"/>
  <c r="A15120" i="4"/>
  <c r="B15120" i="4"/>
  <c r="A15112" i="4"/>
  <c r="B15112" i="4"/>
  <c r="A15104" i="4"/>
  <c r="B15104" i="4"/>
  <c r="A15096" i="4"/>
  <c r="B15096" i="4"/>
  <c r="A15088" i="4"/>
  <c r="B15088" i="4"/>
  <c r="A15080" i="4"/>
  <c r="B15080" i="4"/>
  <c r="A15072" i="4"/>
  <c r="B15072" i="4"/>
  <c r="A15064" i="4"/>
  <c r="B15064" i="4"/>
  <c r="A15056" i="4"/>
  <c r="B15056" i="4"/>
  <c r="A15048" i="4"/>
  <c r="B15048" i="4"/>
  <c r="A15040" i="4"/>
  <c r="B15040" i="4"/>
  <c r="A15032" i="4"/>
  <c r="B15032" i="4"/>
  <c r="A15024" i="4"/>
  <c r="B15024" i="4"/>
  <c r="A15016" i="4"/>
  <c r="B15016" i="4"/>
  <c r="A15008" i="4"/>
  <c r="B15008" i="4"/>
  <c r="A15000" i="4"/>
  <c r="B15000" i="4"/>
  <c r="A14992" i="4"/>
  <c r="B14992" i="4"/>
  <c r="A14984" i="4"/>
  <c r="B14984" i="4"/>
  <c r="A14976" i="4"/>
  <c r="B14976" i="4"/>
  <c r="A14968" i="4"/>
  <c r="B14968" i="4"/>
  <c r="A14960" i="4"/>
  <c r="B14960" i="4"/>
  <c r="A14952" i="4"/>
  <c r="B14952" i="4"/>
  <c r="A14944" i="4"/>
  <c r="B14944" i="4"/>
  <c r="A14936" i="4"/>
  <c r="B14936" i="4"/>
  <c r="A14928" i="4"/>
  <c r="B14928" i="4"/>
  <c r="A14920" i="4"/>
  <c r="B14920" i="4"/>
  <c r="A14912" i="4"/>
  <c r="B14912" i="4"/>
  <c r="A14904" i="4"/>
  <c r="B14904" i="4"/>
  <c r="A14896" i="4"/>
  <c r="B14896" i="4"/>
  <c r="A14888" i="4"/>
  <c r="B14888" i="4"/>
  <c r="A14880" i="4"/>
  <c r="B14880" i="4"/>
  <c r="A14872" i="4"/>
  <c r="B14872" i="4"/>
  <c r="A14864" i="4"/>
  <c r="B14864" i="4"/>
  <c r="A14856" i="4"/>
  <c r="B14856" i="4"/>
  <c r="A14848" i="4"/>
  <c r="B14848" i="4"/>
  <c r="A14840" i="4"/>
  <c r="B14840" i="4"/>
  <c r="A14832" i="4"/>
  <c r="B14832" i="4"/>
  <c r="A14824" i="4"/>
  <c r="B14824" i="4"/>
  <c r="A14816" i="4"/>
  <c r="B14816" i="4"/>
  <c r="A14808" i="4"/>
  <c r="B14808" i="4"/>
  <c r="A14800" i="4"/>
  <c r="B14800" i="4"/>
  <c r="A14792" i="4"/>
  <c r="B14792" i="4"/>
  <c r="A14784" i="4"/>
  <c r="B14784" i="4"/>
  <c r="A14776" i="4"/>
  <c r="B14776" i="4"/>
  <c r="A14768" i="4"/>
  <c r="B14768" i="4"/>
  <c r="A14760" i="4"/>
  <c r="B14760" i="4"/>
  <c r="A14752" i="4"/>
  <c r="B14752" i="4"/>
  <c r="A14744" i="4"/>
  <c r="B14744" i="4"/>
  <c r="A4021" i="4"/>
  <c r="B4021" i="4"/>
  <c r="A4013" i="4"/>
  <c r="B4013" i="4"/>
  <c r="A4005" i="4"/>
  <c r="B4005" i="4"/>
  <c r="A3997" i="4"/>
  <c r="B3997" i="4"/>
  <c r="A3989" i="4"/>
  <c r="B3989" i="4"/>
  <c r="A3981" i="4"/>
  <c r="B3981" i="4"/>
  <c r="A3973" i="4"/>
  <c r="B3973" i="4"/>
  <c r="A3965" i="4"/>
  <c r="B3965" i="4"/>
  <c r="A3957" i="4"/>
  <c r="B3957" i="4"/>
  <c r="A3949" i="4"/>
  <c r="B3949" i="4"/>
  <c r="A3941" i="4"/>
  <c r="B3941" i="4"/>
  <c r="A3933" i="4"/>
  <c r="B3933" i="4"/>
  <c r="A3925" i="4"/>
  <c r="B3925" i="4"/>
  <c r="A3917" i="4"/>
  <c r="B3917" i="4"/>
  <c r="A3909" i="4"/>
  <c r="B3909" i="4"/>
  <c r="A3901" i="4"/>
  <c r="B3901" i="4"/>
  <c r="A3893" i="4"/>
  <c r="B3893" i="4"/>
  <c r="A3885" i="4"/>
  <c r="B3885" i="4"/>
  <c r="A3877" i="4"/>
  <c r="B3877" i="4"/>
  <c r="A3869" i="4"/>
  <c r="B3869" i="4"/>
  <c r="A3861" i="4"/>
  <c r="B3861" i="4"/>
  <c r="A3853" i="4"/>
  <c r="B3853" i="4"/>
  <c r="A3845" i="4"/>
  <c r="B3845" i="4"/>
  <c r="A3837" i="4"/>
  <c r="B3837" i="4"/>
  <c r="A3829" i="4"/>
  <c r="B3829" i="4"/>
  <c r="A3821" i="4"/>
  <c r="B3821" i="4"/>
  <c r="A3813" i="4"/>
  <c r="B3813" i="4"/>
  <c r="A3805" i="4"/>
  <c r="B3805" i="4"/>
  <c r="A3797" i="4"/>
  <c r="B3797" i="4"/>
  <c r="A3789" i="4"/>
  <c r="B3789" i="4"/>
  <c r="A3781" i="4"/>
  <c r="B3781" i="4"/>
  <c r="A3773" i="4"/>
  <c r="B3773" i="4"/>
  <c r="A3765" i="4"/>
  <c r="B3765" i="4"/>
  <c r="A3757" i="4"/>
  <c r="B3757" i="4"/>
  <c r="A3749" i="4"/>
  <c r="B3749" i="4"/>
  <c r="A3741" i="4"/>
  <c r="B3741" i="4"/>
  <c r="A3733" i="4"/>
  <c r="B3733" i="4"/>
  <c r="A3725" i="4"/>
  <c r="B3725" i="4"/>
  <c r="A3717" i="4"/>
  <c r="B3717" i="4"/>
  <c r="A3709" i="4"/>
  <c r="B3709" i="4"/>
  <c r="A3701" i="4"/>
  <c r="B3701" i="4"/>
  <c r="A3693" i="4"/>
  <c r="B3693" i="4"/>
  <c r="A3685" i="4"/>
  <c r="B3685" i="4"/>
  <c r="A3677" i="4"/>
  <c r="B3677" i="4"/>
  <c r="A3669" i="4"/>
  <c r="B3669" i="4"/>
  <c r="A3661" i="4"/>
  <c r="B3661" i="4"/>
  <c r="A3653" i="4"/>
  <c r="B3653" i="4"/>
  <c r="A3645" i="4"/>
  <c r="B3645" i="4"/>
  <c r="A3637" i="4"/>
  <c r="B3637" i="4"/>
  <c r="A3629" i="4"/>
  <c r="B3629" i="4"/>
  <c r="A3621" i="4"/>
  <c r="B3621" i="4"/>
  <c r="A3613" i="4"/>
  <c r="B3613" i="4"/>
  <c r="A3605" i="4"/>
  <c r="B3605" i="4"/>
  <c r="A3597" i="4"/>
  <c r="B3597" i="4"/>
  <c r="A3589" i="4"/>
  <c r="B3589" i="4"/>
  <c r="A3581" i="4"/>
  <c r="B3581" i="4"/>
  <c r="A3573" i="4"/>
  <c r="B3573" i="4"/>
  <c r="A3565" i="4"/>
  <c r="B3565" i="4"/>
  <c r="A3557" i="4"/>
  <c r="B3557" i="4"/>
  <c r="A3549" i="4"/>
  <c r="B3549" i="4"/>
  <c r="A3541" i="4"/>
  <c r="B3541" i="4"/>
  <c r="A3533" i="4"/>
  <c r="B3533" i="4"/>
  <c r="A3525" i="4"/>
  <c r="B3525" i="4"/>
  <c r="A3517" i="4"/>
  <c r="B3517" i="4"/>
  <c r="A3509" i="4"/>
  <c r="B3509" i="4"/>
  <c r="A3501" i="4"/>
  <c r="B3501" i="4"/>
  <c r="A3493" i="4"/>
  <c r="B3493" i="4"/>
  <c r="A3485" i="4"/>
  <c r="B3485" i="4"/>
  <c r="A3477" i="4"/>
  <c r="B3477" i="4"/>
  <c r="A3469" i="4"/>
  <c r="B3469" i="4"/>
  <c r="A3461" i="4"/>
  <c r="B3461" i="4"/>
  <c r="A3453" i="4"/>
  <c r="B3453" i="4"/>
  <c r="A3445" i="4"/>
  <c r="B3445" i="4"/>
  <c r="A3437" i="4"/>
  <c r="B3437" i="4"/>
  <c r="A3429" i="4"/>
  <c r="B3429" i="4"/>
  <c r="A3421" i="4"/>
  <c r="B3421" i="4"/>
  <c r="A3413" i="4"/>
  <c r="B3413" i="4"/>
  <c r="A3405" i="4"/>
  <c r="B3405" i="4"/>
  <c r="A3397" i="4"/>
  <c r="B3397" i="4"/>
  <c r="A3389" i="4"/>
  <c r="B3389" i="4"/>
  <c r="A3381" i="4"/>
  <c r="B3381" i="4"/>
  <c r="A3373" i="4"/>
  <c r="B3373" i="4"/>
  <c r="A3365" i="4"/>
  <c r="B3365" i="4"/>
  <c r="A3357" i="4"/>
  <c r="B3357" i="4"/>
  <c r="A3349" i="4"/>
  <c r="B3349" i="4"/>
  <c r="A3341" i="4"/>
  <c r="B3341" i="4"/>
  <c r="A3333" i="4"/>
  <c r="B3333" i="4"/>
  <c r="A3325" i="4"/>
  <c r="B3325" i="4"/>
  <c r="A3317" i="4"/>
  <c r="B3317" i="4"/>
  <c r="A3309" i="4"/>
  <c r="B3309" i="4"/>
  <c r="A3301" i="4"/>
  <c r="B3301" i="4"/>
  <c r="A3293" i="4"/>
  <c r="B3293" i="4"/>
  <c r="A3285" i="4"/>
  <c r="B3285" i="4"/>
  <c r="A3277" i="4"/>
  <c r="B3277" i="4"/>
  <c r="A3269" i="4"/>
  <c r="B3269" i="4"/>
  <c r="A3261" i="4"/>
  <c r="B3261" i="4"/>
  <c r="A3253" i="4"/>
  <c r="B3253" i="4"/>
  <c r="A3245" i="4"/>
  <c r="B3245" i="4"/>
  <c r="A3237" i="4"/>
  <c r="B3237" i="4"/>
  <c r="A3229" i="4"/>
  <c r="B3229" i="4"/>
  <c r="A3221" i="4"/>
  <c r="B3221" i="4"/>
  <c r="A3213" i="4"/>
  <c r="B3213" i="4"/>
  <c r="A3205" i="4"/>
  <c r="B3205" i="4"/>
  <c r="A3197" i="4"/>
  <c r="B3197" i="4"/>
  <c r="A3189" i="4"/>
  <c r="B3189" i="4"/>
  <c r="A3181" i="4"/>
  <c r="B3181" i="4"/>
  <c r="A3173" i="4"/>
  <c r="B3173" i="4"/>
  <c r="A3165" i="4"/>
  <c r="B3165" i="4"/>
  <c r="A3157" i="4"/>
  <c r="B3157" i="4"/>
  <c r="A3149" i="4"/>
  <c r="B3149" i="4"/>
  <c r="A3141" i="4"/>
  <c r="B3141" i="4"/>
  <c r="A3133" i="4"/>
  <c r="B3133" i="4"/>
  <c r="A3125" i="4"/>
  <c r="B3125" i="4"/>
  <c r="A3117" i="4"/>
  <c r="B3117" i="4"/>
  <c r="A3109" i="4"/>
  <c r="B3109" i="4"/>
  <c r="A3101" i="4"/>
  <c r="B3101" i="4"/>
  <c r="A3093" i="4"/>
  <c r="B3093" i="4"/>
  <c r="A3085" i="4"/>
  <c r="B3085" i="4"/>
  <c r="A3077" i="4"/>
  <c r="B3077" i="4"/>
  <c r="A3069" i="4"/>
  <c r="B3069" i="4"/>
  <c r="A3061" i="4"/>
  <c r="B3061" i="4"/>
  <c r="A3053" i="4"/>
  <c r="B3053" i="4"/>
  <c r="A3045" i="4"/>
  <c r="B3045" i="4"/>
  <c r="A3037" i="4"/>
  <c r="B3037" i="4"/>
  <c r="A3029" i="4"/>
  <c r="B3029" i="4"/>
  <c r="A3021" i="4"/>
  <c r="B3021" i="4"/>
  <c r="A3013" i="4"/>
  <c r="B3013" i="4"/>
  <c r="A3005" i="4"/>
  <c r="B3005" i="4"/>
  <c r="A2997" i="4"/>
  <c r="B2997" i="4"/>
  <c r="A2989" i="4"/>
  <c r="B2989" i="4"/>
  <c r="A2981" i="4"/>
  <c r="B2981" i="4"/>
  <c r="A2973" i="4"/>
  <c r="B2973" i="4"/>
  <c r="A2965" i="4"/>
  <c r="B2965" i="4"/>
  <c r="A2957" i="4"/>
  <c r="B2957" i="4"/>
  <c r="A2949" i="4"/>
  <c r="B2949" i="4"/>
  <c r="A2941" i="4"/>
  <c r="B2941" i="4"/>
  <c r="A2933" i="4"/>
  <c r="B2933" i="4"/>
  <c r="A2925" i="4"/>
  <c r="B2925" i="4"/>
  <c r="A2917" i="4"/>
  <c r="B2917" i="4"/>
  <c r="A2909" i="4"/>
  <c r="B2909" i="4"/>
  <c r="A2901" i="4"/>
  <c r="B2901" i="4"/>
  <c r="A2893" i="4"/>
  <c r="B2893" i="4"/>
  <c r="A2885" i="4"/>
  <c r="B2885" i="4"/>
  <c r="A2877" i="4"/>
  <c r="B2877" i="4"/>
  <c r="A2869" i="4"/>
  <c r="B2869" i="4"/>
  <c r="A2861" i="4"/>
  <c r="B2861" i="4"/>
  <c r="A2853" i="4"/>
  <c r="B2853" i="4"/>
  <c r="A2845" i="4"/>
  <c r="B2845" i="4"/>
  <c r="A2837" i="4"/>
  <c r="B2837" i="4"/>
  <c r="A2829" i="4"/>
  <c r="B2829" i="4"/>
  <c r="A2821" i="4"/>
  <c r="B2821" i="4"/>
  <c r="A2813" i="4"/>
  <c r="B2813" i="4"/>
  <c r="A2805" i="4"/>
  <c r="B2805" i="4"/>
  <c r="A2797" i="4"/>
  <c r="B2797" i="4"/>
  <c r="A2789" i="4"/>
  <c r="B2789" i="4"/>
  <c r="A2781" i="4"/>
  <c r="B2781" i="4"/>
  <c r="A2773" i="4"/>
  <c r="B2773" i="4"/>
  <c r="A2765" i="4"/>
  <c r="B2765" i="4"/>
  <c r="A2757" i="4"/>
  <c r="B2757" i="4"/>
  <c r="A2749" i="4"/>
  <c r="B2749" i="4"/>
  <c r="A2741" i="4"/>
  <c r="B2741" i="4"/>
  <c r="A2733" i="4"/>
  <c r="B2733" i="4"/>
  <c r="A2725" i="4"/>
  <c r="B2725" i="4"/>
  <c r="A2717" i="4"/>
  <c r="B2717" i="4"/>
  <c r="A2709" i="4"/>
  <c r="B2709" i="4"/>
  <c r="A2701" i="4"/>
  <c r="B2701" i="4"/>
  <c r="A2693" i="4"/>
  <c r="B2693" i="4"/>
  <c r="A2685" i="4"/>
  <c r="B2685" i="4"/>
  <c r="A2677" i="4"/>
  <c r="B2677" i="4"/>
  <c r="A2669" i="4"/>
  <c r="B2669" i="4"/>
  <c r="A2661" i="4"/>
  <c r="B2661" i="4"/>
  <c r="A2653" i="4"/>
  <c r="B2653" i="4"/>
  <c r="A2645" i="4"/>
  <c r="B2645" i="4"/>
  <c r="A2637" i="4"/>
  <c r="B2637" i="4"/>
  <c r="A2629" i="4"/>
  <c r="B2629" i="4"/>
  <c r="A2621" i="4"/>
  <c r="B2621" i="4"/>
  <c r="A2613" i="4"/>
  <c r="B2613" i="4"/>
  <c r="A2605" i="4"/>
  <c r="B2605" i="4"/>
  <c r="A2597" i="4"/>
  <c r="B2597" i="4"/>
  <c r="A2589" i="4"/>
  <c r="B2589" i="4"/>
  <c r="A2581" i="4"/>
  <c r="B2581" i="4"/>
  <c r="A2573" i="4"/>
  <c r="B2573" i="4"/>
  <c r="A2565" i="4"/>
  <c r="B2565" i="4"/>
  <c r="A2557" i="4"/>
  <c r="B2557" i="4"/>
  <c r="A2549" i="4"/>
  <c r="B2549" i="4"/>
  <c r="A2541" i="4"/>
  <c r="B2541" i="4"/>
  <c r="A2533" i="4"/>
  <c r="B2533" i="4"/>
  <c r="A2525" i="4"/>
  <c r="B2525" i="4"/>
  <c r="A2517" i="4"/>
  <c r="B2517" i="4"/>
  <c r="A2509" i="4"/>
  <c r="B2509" i="4"/>
  <c r="A2501" i="4"/>
  <c r="B2501" i="4"/>
  <c r="A2493" i="4"/>
  <c r="B2493" i="4"/>
  <c r="A2485" i="4"/>
  <c r="B2485" i="4"/>
  <c r="A2477" i="4"/>
  <c r="B2477" i="4"/>
  <c r="A2469" i="4"/>
  <c r="B2469" i="4"/>
  <c r="A2461" i="4"/>
  <c r="B2461" i="4"/>
  <c r="A2453" i="4"/>
  <c r="B2453" i="4"/>
  <c r="A2445" i="4"/>
  <c r="B2445" i="4"/>
  <c r="A2437" i="4"/>
  <c r="B2437" i="4"/>
  <c r="A2429" i="4"/>
  <c r="B2429" i="4"/>
  <c r="A2421" i="4"/>
  <c r="B2421" i="4"/>
  <c r="A2413" i="4"/>
  <c r="B2413" i="4"/>
  <c r="A2405" i="4"/>
  <c r="B2405" i="4"/>
  <c r="A2397" i="4"/>
  <c r="B2397" i="4"/>
  <c r="A2389" i="4"/>
  <c r="B2389" i="4"/>
  <c r="A2381" i="4"/>
  <c r="B2381" i="4"/>
  <c r="A2373" i="4"/>
  <c r="B2373" i="4"/>
  <c r="A2365" i="4"/>
  <c r="B2365" i="4"/>
  <c r="A2357" i="4"/>
  <c r="B2357" i="4"/>
  <c r="A2349" i="4"/>
  <c r="B2349" i="4"/>
  <c r="A2341" i="4"/>
  <c r="B2341" i="4"/>
  <c r="A2333" i="4"/>
  <c r="B2333" i="4"/>
  <c r="A2325" i="4"/>
  <c r="B2325" i="4"/>
  <c r="A2317" i="4"/>
  <c r="B2317" i="4"/>
  <c r="A2309" i="4"/>
  <c r="B2309" i="4"/>
  <c r="A2301" i="4"/>
  <c r="B2301" i="4"/>
  <c r="A2293" i="4"/>
  <c r="B2293" i="4"/>
  <c r="A2285" i="4"/>
  <c r="B2285" i="4"/>
  <c r="A2277" i="4"/>
  <c r="B2277" i="4"/>
  <c r="A2269" i="4"/>
  <c r="B2269" i="4"/>
  <c r="A2261" i="4"/>
  <c r="B2261" i="4"/>
  <c r="A2253" i="4"/>
  <c r="B2253" i="4"/>
  <c r="A2245" i="4"/>
  <c r="B2245" i="4"/>
  <c r="A2237" i="4"/>
  <c r="B2237" i="4"/>
  <c r="A2229" i="4"/>
  <c r="B2229" i="4"/>
  <c r="A2221" i="4"/>
  <c r="B2221" i="4"/>
  <c r="A2213" i="4"/>
  <c r="B2213" i="4"/>
  <c r="A2205" i="4"/>
  <c r="B2205" i="4"/>
  <c r="A2197" i="4"/>
  <c r="B2197" i="4"/>
  <c r="A2189" i="4"/>
  <c r="B2189" i="4"/>
  <c r="A2181" i="4"/>
  <c r="B2181" i="4"/>
  <c r="A2173" i="4"/>
  <c r="B2173" i="4"/>
  <c r="A2165" i="4"/>
  <c r="B2165" i="4"/>
  <c r="A2157" i="4"/>
  <c r="B2157" i="4"/>
  <c r="A2149" i="4"/>
  <c r="B2149" i="4"/>
  <c r="A2141" i="4"/>
  <c r="B2141" i="4"/>
  <c r="A2133" i="4"/>
  <c r="B2133" i="4"/>
  <c r="A2125" i="4"/>
  <c r="B2125" i="4"/>
  <c r="A2117" i="4"/>
  <c r="B2117" i="4"/>
  <c r="A2109" i="4"/>
  <c r="B2109" i="4"/>
  <c r="A2101" i="4"/>
  <c r="B2101" i="4"/>
  <c r="A2093" i="4"/>
  <c r="B2093" i="4"/>
  <c r="A2085" i="4"/>
  <c r="B2085" i="4"/>
  <c r="A2077" i="4"/>
  <c r="B2077" i="4"/>
  <c r="A2069" i="4"/>
  <c r="B2069" i="4"/>
  <c r="A2061" i="4"/>
  <c r="B2061" i="4"/>
  <c r="A2053" i="4"/>
  <c r="B2053" i="4"/>
  <c r="A2045" i="4"/>
  <c r="B2045" i="4"/>
  <c r="A2037" i="4"/>
  <c r="B2037" i="4"/>
  <c r="A2029" i="4"/>
  <c r="B2029" i="4"/>
  <c r="A2021" i="4"/>
  <c r="B2021" i="4"/>
  <c r="A2013" i="4"/>
  <c r="B2013" i="4"/>
  <c r="A2005" i="4"/>
  <c r="B2005" i="4"/>
  <c r="A1997" i="4"/>
  <c r="B1997" i="4"/>
  <c r="A1989" i="4"/>
  <c r="B1989" i="4"/>
  <c r="A1981" i="4"/>
  <c r="B1981" i="4"/>
  <c r="A1973" i="4"/>
  <c r="B1973" i="4"/>
  <c r="A1965" i="4"/>
  <c r="B1965" i="4"/>
  <c r="A1957" i="4"/>
  <c r="B1957" i="4"/>
  <c r="A1949" i="4"/>
  <c r="B1949" i="4"/>
  <c r="A1941" i="4"/>
  <c r="B1941" i="4"/>
  <c r="A1933" i="4"/>
  <c r="B1933" i="4"/>
  <c r="A1925" i="4"/>
  <c r="B1925" i="4"/>
  <c r="A1917" i="4"/>
  <c r="B1917" i="4"/>
  <c r="A1909" i="4"/>
  <c r="B1909" i="4"/>
  <c r="A1901" i="4"/>
  <c r="B1901" i="4"/>
  <c r="A1893" i="4"/>
  <c r="B1893" i="4"/>
  <c r="A1885" i="4"/>
  <c r="B1885" i="4"/>
  <c r="A1877" i="4"/>
  <c r="B1877" i="4"/>
  <c r="A1869" i="4"/>
  <c r="B1869" i="4"/>
  <c r="A1861" i="4"/>
  <c r="B1861" i="4"/>
  <c r="A1853" i="4"/>
  <c r="B1853" i="4"/>
  <c r="A1845" i="4"/>
  <c r="B1845" i="4"/>
  <c r="A1837" i="4"/>
  <c r="B1837" i="4"/>
  <c r="A1829" i="4"/>
  <c r="B1829" i="4"/>
  <c r="A1821" i="4"/>
  <c r="B1821" i="4"/>
  <c r="A1813" i="4"/>
  <c r="B1813" i="4"/>
  <c r="A1805" i="4"/>
  <c r="B1805" i="4"/>
  <c r="A1797" i="4"/>
  <c r="B1797" i="4"/>
  <c r="A1789" i="4"/>
  <c r="B1789" i="4"/>
  <c r="A1781" i="4"/>
  <c r="B1781" i="4"/>
  <c r="A1773" i="4"/>
  <c r="B1773" i="4"/>
  <c r="A1765" i="4"/>
  <c r="B1765" i="4"/>
  <c r="A1757" i="4"/>
  <c r="B1757" i="4"/>
  <c r="A1749" i="4"/>
  <c r="B1749" i="4"/>
  <c r="A1741" i="4"/>
  <c r="B1741" i="4"/>
  <c r="A1733" i="4"/>
  <c r="B1733" i="4"/>
  <c r="A1725" i="4"/>
  <c r="B1725" i="4"/>
  <c r="A1717" i="4"/>
  <c r="B1717" i="4"/>
  <c r="A1709" i="4"/>
  <c r="B1709" i="4"/>
  <c r="A1701" i="4"/>
  <c r="B1701" i="4"/>
  <c r="A1693" i="4"/>
  <c r="B1693" i="4"/>
  <c r="A1685" i="4"/>
  <c r="B1685" i="4"/>
  <c r="A1677" i="4"/>
  <c r="B1677" i="4"/>
  <c r="A1669" i="4"/>
  <c r="B1669" i="4"/>
  <c r="A1661" i="4"/>
  <c r="B1661" i="4"/>
  <c r="A1653" i="4"/>
  <c r="B1653" i="4"/>
  <c r="A1645" i="4"/>
  <c r="B1645" i="4"/>
  <c r="A1637" i="4"/>
  <c r="B1637" i="4"/>
  <c r="A1629" i="4"/>
  <c r="B1629" i="4"/>
  <c r="A1621" i="4"/>
  <c r="B1621" i="4"/>
  <c r="A1613" i="4"/>
  <c r="B1613" i="4"/>
  <c r="A1605" i="4"/>
  <c r="B1605" i="4"/>
  <c r="A1597" i="4"/>
  <c r="B1597" i="4"/>
  <c r="A1589" i="4"/>
  <c r="B1589" i="4"/>
  <c r="A1581" i="4"/>
  <c r="B1581" i="4"/>
  <c r="A1573" i="4"/>
  <c r="B1573" i="4"/>
  <c r="A1565" i="4"/>
  <c r="B1565" i="4"/>
  <c r="A1557" i="4"/>
  <c r="B1557" i="4"/>
  <c r="A1549" i="4"/>
  <c r="B1549" i="4"/>
  <c r="A1541" i="4"/>
  <c r="B1541" i="4"/>
  <c r="A1533" i="4"/>
  <c r="B1533" i="4"/>
  <c r="A1525" i="4"/>
  <c r="B1525" i="4"/>
  <c r="A1517" i="4"/>
  <c r="B1517" i="4"/>
  <c r="A1509" i="4"/>
  <c r="B1509" i="4"/>
  <c r="A1501" i="4"/>
  <c r="B1501" i="4"/>
  <c r="A1493" i="4"/>
  <c r="B1493" i="4"/>
  <c r="A1485" i="4"/>
  <c r="B1485" i="4"/>
  <c r="A1477" i="4"/>
  <c r="B1477" i="4"/>
  <c r="A1469" i="4"/>
  <c r="B1469" i="4"/>
  <c r="A1461" i="4"/>
  <c r="B1461" i="4"/>
  <c r="A1453" i="4"/>
  <c r="B1453" i="4"/>
  <c r="A1445" i="4"/>
  <c r="B1445" i="4"/>
  <c r="A1437" i="4"/>
  <c r="B1437" i="4"/>
  <c r="A1429" i="4"/>
  <c r="B1429" i="4"/>
  <c r="A1421" i="4"/>
  <c r="B1421" i="4"/>
  <c r="A1413" i="4"/>
  <c r="B1413" i="4"/>
  <c r="A1405" i="4"/>
  <c r="B1405" i="4"/>
  <c r="A1397" i="4"/>
  <c r="B1397" i="4"/>
  <c r="A1389" i="4"/>
  <c r="B1389" i="4"/>
  <c r="A1381" i="4"/>
  <c r="B1381" i="4"/>
  <c r="A1373" i="4"/>
  <c r="B1373" i="4"/>
  <c r="A1365" i="4"/>
  <c r="B1365" i="4"/>
  <c r="A1357" i="4"/>
  <c r="B1357" i="4"/>
  <c r="A1349" i="4"/>
  <c r="B1349" i="4"/>
  <c r="A1341" i="4"/>
  <c r="B1341" i="4"/>
  <c r="A1333" i="4"/>
  <c r="B1333" i="4"/>
  <c r="A1325" i="4"/>
  <c r="B1325" i="4"/>
  <c r="A1317" i="4"/>
  <c r="B1317" i="4"/>
  <c r="A1309" i="4"/>
  <c r="B1309" i="4"/>
  <c r="A1301" i="4"/>
  <c r="B1301" i="4"/>
  <c r="A1293" i="4"/>
  <c r="B1293" i="4"/>
  <c r="A1285" i="4"/>
  <c r="B1285" i="4"/>
  <c r="A1277" i="4"/>
  <c r="B1277" i="4"/>
  <c r="A1269" i="4"/>
  <c r="B1269" i="4"/>
  <c r="A1261" i="4"/>
  <c r="B1261" i="4"/>
  <c r="A1253" i="4"/>
  <c r="B1253" i="4"/>
  <c r="A1245" i="4"/>
  <c r="B1245" i="4"/>
  <c r="A1237" i="4"/>
  <c r="B1237" i="4"/>
  <c r="A1229" i="4"/>
  <c r="B1229" i="4"/>
  <c r="A1221" i="4"/>
  <c r="B1221" i="4"/>
  <c r="A1213" i="4"/>
  <c r="B1213" i="4"/>
  <c r="A1205" i="4"/>
  <c r="B1205" i="4"/>
  <c r="A1197" i="4"/>
  <c r="B1197" i="4"/>
  <c r="A1189" i="4"/>
  <c r="B1189" i="4"/>
  <c r="A1181" i="4"/>
  <c r="B1181" i="4"/>
  <c r="A1173" i="4"/>
  <c r="B1173" i="4"/>
  <c r="A1165" i="4"/>
  <c r="B1165" i="4"/>
  <c r="A1157" i="4"/>
  <c r="B1157" i="4"/>
  <c r="A1149" i="4"/>
  <c r="B1149" i="4"/>
  <c r="A1141" i="4"/>
  <c r="B1141" i="4"/>
  <c r="A1133" i="4"/>
  <c r="B1133" i="4"/>
  <c r="A1125" i="4"/>
  <c r="B1125" i="4"/>
  <c r="A1117" i="4"/>
  <c r="B1117" i="4"/>
  <c r="A1109" i="4"/>
  <c r="B1109" i="4"/>
  <c r="A1101" i="4"/>
  <c r="B1101" i="4"/>
  <c r="A1093" i="4"/>
  <c r="B1093" i="4"/>
  <c r="A1085" i="4"/>
  <c r="B1085" i="4"/>
  <c r="A1077" i="4"/>
  <c r="B1077" i="4"/>
  <c r="A1069" i="4"/>
  <c r="B1069" i="4"/>
  <c r="A1061" i="4"/>
  <c r="B1061" i="4"/>
  <c r="A1053" i="4"/>
  <c r="B1053" i="4"/>
  <c r="A1045" i="4"/>
  <c r="B1045" i="4"/>
  <c r="A1037" i="4"/>
  <c r="B1037" i="4"/>
  <c r="A1029" i="4"/>
  <c r="B1029" i="4"/>
  <c r="A1021" i="4"/>
  <c r="B1021" i="4"/>
  <c r="A1013" i="4"/>
  <c r="B1013" i="4"/>
  <c r="A1005" i="4"/>
  <c r="B1005" i="4"/>
  <c r="A997" i="4"/>
  <c r="B997" i="4"/>
  <c r="A989" i="4"/>
  <c r="B989" i="4"/>
  <c r="A981" i="4"/>
  <c r="B981" i="4"/>
  <c r="A973" i="4"/>
  <c r="B973" i="4"/>
  <c r="A965" i="4"/>
  <c r="B965" i="4"/>
  <c r="A957" i="4"/>
  <c r="B957" i="4"/>
  <c r="A949" i="4"/>
  <c r="B949" i="4"/>
  <c r="A941" i="4"/>
  <c r="B941" i="4"/>
  <c r="A933" i="4"/>
  <c r="B933" i="4"/>
  <c r="A925" i="4"/>
  <c r="B925" i="4"/>
  <c r="A917" i="4"/>
  <c r="B917" i="4"/>
  <c r="A909" i="4"/>
  <c r="B909" i="4"/>
  <c r="A901" i="4"/>
  <c r="B901" i="4"/>
  <c r="A893" i="4"/>
  <c r="B893" i="4"/>
  <c r="A885" i="4"/>
  <c r="B885" i="4"/>
  <c r="A877" i="4"/>
  <c r="B877" i="4"/>
  <c r="A869" i="4"/>
  <c r="B869" i="4"/>
  <c r="A861" i="4"/>
  <c r="B861" i="4"/>
  <c r="A853" i="4"/>
  <c r="B853" i="4"/>
  <c r="A845" i="4"/>
  <c r="B845" i="4"/>
  <c r="A837" i="4"/>
  <c r="B837" i="4"/>
  <c r="A829" i="4"/>
  <c r="B829" i="4"/>
  <c r="A821" i="4"/>
  <c r="B821" i="4"/>
  <c r="A813" i="4"/>
  <c r="B813" i="4"/>
  <c r="A805" i="4"/>
  <c r="B805" i="4"/>
  <c r="A797" i="4"/>
  <c r="B797" i="4"/>
  <c r="A789" i="4"/>
  <c r="B789" i="4"/>
  <c r="A781" i="4"/>
  <c r="B781" i="4"/>
  <c r="A773" i="4"/>
  <c r="B773" i="4"/>
  <c r="A765" i="4"/>
  <c r="B765" i="4"/>
  <c r="A757" i="4"/>
  <c r="B757" i="4"/>
  <c r="A749" i="4"/>
  <c r="B749" i="4"/>
  <c r="A741" i="4"/>
  <c r="B741" i="4"/>
  <c r="A733" i="4"/>
  <c r="B733" i="4"/>
  <c r="A725" i="4"/>
  <c r="B725" i="4"/>
  <c r="A717" i="4"/>
  <c r="B717" i="4"/>
  <c r="A709" i="4"/>
  <c r="B709" i="4"/>
  <c r="A701" i="4"/>
  <c r="B701" i="4"/>
  <c r="A693" i="4"/>
  <c r="B693" i="4"/>
  <c r="A685" i="4"/>
  <c r="B685" i="4"/>
  <c r="A677" i="4"/>
  <c r="B677" i="4"/>
  <c r="A669" i="4"/>
  <c r="B669" i="4"/>
  <c r="A661" i="4"/>
  <c r="B661" i="4"/>
  <c r="A653" i="4"/>
  <c r="B653" i="4"/>
  <c r="A645" i="4"/>
  <c r="B645" i="4"/>
  <c r="A637" i="4"/>
  <c r="B637" i="4"/>
  <c r="A629" i="4"/>
  <c r="B629" i="4"/>
  <c r="A621" i="4"/>
  <c r="B621" i="4"/>
  <c r="A613" i="4"/>
  <c r="B613" i="4"/>
  <c r="A605" i="4"/>
  <c r="B605" i="4"/>
  <c r="A597" i="4"/>
  <c r="B597" i="4"/>
  <c r="A589" i="4"/>
  <c r="B589" i="4"/>
  <c r="A581" i="4"/>
  <c r="B581" i="4"/>
  <c r="A573" i="4"/>
  <c r="B573" i="4"/>
  <c r="A565" i="4"/>
  <c r="B565" i="4"/>
  <c r="A557" i="4"/>
  <c r="B557" i="4"/>
  <c r="A549" i="4"/>
  <c r="B549" i="4"/>
  <c r="A541" i="4"/>
  <c r="B541" i="4"/>
  <c r="A533" i="4"/>
  <c r="B533" i="4"/>
  <c r="A525" i="4"/>
  <c r="B525" i="4"/>
  <c r="A517" i="4"/>
  <c r="B517" i="4"/>
  <c r="A509" i="4"/>
  <c r="B509" i="4"/>
  <c r="A501" i="4"/>
  <c r="B501" i="4"/>
  <c r="A493" i="4"/>
  <c r="B493" i="4"/>
  <c r="A485" i="4"/>
  <c r="B485" i="4"/>
  <c r="A477" i="4"/>
  <c r="B477" i="4"/>
  <c r="A469" i="4"/>
  <c r="B469" i="4"/>
  <c r="A461" i="4"/>
  <c r="B461" i="4"/>
  <c r="A453" i="4"/>
  <c r="B453" i="4"/>
  <c r="A445" i="4"/>
  <c r="B445" i="4"/>
  <c r="A437" i="4"/>
  <c r="B437" i="4"/>
  <c r="A429" i="4"/>
  <c r="B429" i="4"/>
  <c r="A421" i="4"/>
  <c r="B421" i="4"/>
  <c r="A413" i="4"/>
  <c r="B413" i="4"/>
  <c r="A405" i="4"/>
  <c r="B405" i="4"/>
  <c r="A397" i="4"/>
  <c r="B397" i="4"/>
  <c r="A389" i="4"/>
  <c r="B389" i="4"/>
  <c r="A381" i="4"/>
  <c r="B381" i="4"/>
  <c r="A373" i="4"/>
  <c r="B373" i="4"/>
  <c r="A365" i="4"/>
  <c r="B365" i="4"/>
  <c r="A357" i="4"/>
  <c r="B357" i="4"/>
  <c r="A349" i="4"/>
  <c r="B349" i="4"/>
  <c r="A341" i="4"/>
  <c r="B341" i="4"/>
  <c r="A333" i="4"/>
  <c r="B333" i="4"/>
  <c r="A325" i="4"/>
  <c r="B325" i="4"/>
  <c r="A317" i="4"/>
  <c r="B317" i="4"/>
  <c r="A309" i="4"/>
  <c r="B309" i="4"/>
  <c r="A301" i="4"/>
  <c r="B301" i="4"/>
  <c r="A293" i="4"/>
  <c r="B293" i="4"/>
  <c r="A285" i="4"/>
  <c r="B285" i="4"/>
  <c r="A277" i="4"/>
  <c r="B277" i="4"/>
  <c r="A269" i="4"/>
  <c r="B269" i="4"/>
  <c r="A261" i="4"/>
  <c r="B261" i="4"/>
  <c r="A253" i="4"/>
  <c r="B253" i="4"/>
  <c r="A245" i="4"/>
  <c r="B245" i="4"/>
  <c r="A237" i="4"/>
  <c r="B237" i="4"/>
  <c r="A229" i="4"/>
  <c r="B229" i="4"/>
  <c r="A221" i="4"/>
  <c r="B221" i="4"/>
  <c r="A213" i="4"/>
  <c r="B213" i="4"/>
  <c r="A205" i="4"/>
  <c r="B205" i="4"/>
  <c r="A197" i="4"/>
  <c r="B197" i="4"/>
  <c r="A189" i="4"/>
  <c r="B189" i="4"/>
  <c r="A181" i="4"/>
  <c r="B181" i="4"/>
  <c r="A173" i="4"/>
  <c r="B173" i="4"/>
  <c r="A165" i="4"/>
  <c r="B165" i="4"/>
  <c r="A157" i="4"/>
  <c r="B157" i="4"/>
  <c r="A149" i="4"/>
  <c r="B149" i="4"/>
  <c r="A141" i="4"/>
  <c r="B141" i="4"/>
  <c r="A133" i="4"/>
  <c r="B133" i="4"/>
  <c r="A125" i="4"/>
  <c r="B125" i="4"/>
  <c r="A117" i="4"/>
  <c r="B117" i="4"/>
  <c r="A109" i="4"/>
  <c r="B109" i="4"/>
  <c r="A101" i="4"/>
  <c r="B101" i="4"/>
  <c r="A93" i="4"/>
  <c r="B93" i="4"/>
  <c r="A85" i="4"/>
  <c r="B85" i="4"/>
  <c r="A77" i="4"/>
  <c r="B77" i="4"/>
  <c r="A69" i="4"/>
  <c r="B69" i="4"/>
  <c r="A61" i="4"/>
  <c r="B61" i="4"/>
  <c r="A53" i="4"/>
  <c r="B53" i="4"/>
  <c r="A45" i="4"/>
  <c r="B45" i="4"/>
  <c r="A37" i="4"/>
  <c r="B37" i="4"/>
  <c r="A29" i="4"/>
  <c r="B29" i="4"/>
  <c r="A21" i="4"/>
  <c r="B21" i="4"/>
  <c r="A13" i="4"/>
  <c r="B13" i="4"/>
  <c r="A5" i="4"/>
  <c r="B5" i="4"/>
  <c r="A15119" i="4"/>
  <c r="B15119" i="4"/>
  <c r="A15111" i="4"/>
  <c r="B15111" i="4"/>
  <c r="A15103" i="4"/>
  <c r="B15103" i="4"/>
  <c r="A15095" i="4"/>
  <c r="B15095" i="4"/>
  <c r="A15087" i="4"/>
  <c r="B15087" i="4"/>
  <c r="A15079" i="4"/>
  <c r="B15079" i="4"/>
  <c r="A15071" i="4"/>
  <c r="B15071" i="4"/>
  <c r="A15063" i="4"/>
  <c r="B15063" i="4"/>
  <c r="A15055" i="4"/>
  <c r="B15055" i="4"/>
  <c r="A15047" i="4"/>
  <c r="B15047" i="4"/>
  <c r="A15039" i="4"/>
  <c r="B15039" i="4"/>
  <c r="A15031" i="4"/>
  <c r="B15031" i="4"/>
  <c r="A15023" i="4"/>
  <c r="B15023" i="4"/>
  <c r="A15015" i="4"/>
  <c r="B15015" i="4"/>
  <c r="A15007" i="4"/>
  <c r="B15007" i="4"/>
  <c r="A14999" i="4"/>
  <c r="B14999" i="4"/>
  <c r="A14991" i="4"/>
  <c r="B14991" i="4"/>
  <c r="A14983" i="4"/>
  <c r="B14983" i="4"/>
  <c r="A14975" i="4"/>
  <c r="B14975" i="4"/>
  <c r="A14967" i="4"/>
  <c r="B14967" i="4"/>
  <c r="A14959" i="4"/>
  <c r="B14959" i="4"/>
  <c r="A14951" i="4"/>
  <c r="B14951" i="4"/>
  <c r="A14943" i="4"/>
  <c r="B14943" i="4"/>
  <c r="A14935" i="4"/>
  <c r="B14935" i="4"/>
  <c r="A14927" i="4"/>
  <c r="B14927" i="4"/>
  <c r="A14919" i="4"/>
  <c r="B14919" i="4"/>
  <c r="A14911" i="4"/>
  <c r="B14911" i="4"/>
  <c r="A14903" i="4"/>
  <c r="B14903" i="4"/>
  <c r="A14895" i="4"/>
  <c r="B14895" i="4"/>
  <c r="A14887" i="4"/>
  <c r="B14887" i="4"/>
  <c r="A14879" i="4"/>
  <c r="B14879" i="4"/>
  <c r="A14871" i="4"/>
  <c r="B14871" i="4"/>
  <c r="A14863" i="4"/>
  <c r="B14863" i="4"/>
  <c r="A14855" i="4"/>
  <c r="B14855" i="4"/>
  <c r="A14847" i="4"/>
  <c r="B14847" i="4"/>
  <c r="A14839" i="4"/>
  <c r="B14839" i="4"/>
  <c r="A14831" i="4"/>
  <c r="B14831" i="4"/>
  <c r="A14823" i="4"/>
  <c r="B14823" i="4"/>
  <c r="A14815" i="4"/>
  <c r="B14815" i="4"/>
  <c r="A14807" i="4"/>
  <c r="B14807" i="4"/>
  <c r="A14799" i="4"/>
  <c r="B14799" i="4"/>
  <c r="A14791" i="4"/>
  <c r="B14791" i="4"/>
  <c r="A14783" i="4"/>
  <c r="B14783" i="4"/>
  <c r="A14775" i="4"/>
  <c r="B14775" i="4"/>
  <c r="A14767" i="4"/>
  <c r="B14767" i="4"/>
  <c r="A14759" i="4"/>
  <c r="B14759" i="4"/>
  <c r="A14751" i="4"/>
  <c r="B14751" i="4"/>
  <c r="A14743" i="4"/>
  <c r="B14743" i="4"/>
  <c r="A14735" i="4"/>
  <c r="B14735" i="4"/>
  <c r="A14727" i="4"/>
  <c r="B14727" i="4"/>
  <c r="A14719" i="4"/>
  <c r="B14719" i="4"/>
  <c r="A14711" i="4"/>
  <c r="B14711" i="4"/>
  <c r="A14703" i="4"/>
  <c r="B14703" i="4"/>
  <c r="A14695" i="4"/>
  <c r="B14695" i="4"/>
  <c r="A14687" i="4"/>
  <c r="B14687" i="4"/>
  <c r="A14679" i="4"/>
  <c r="B14679" i="4"/>
  <c r="A14671" i="4"/>
  <c r="B14671" i="4"/>
  <c r="A14663" i="4"/>
  <c r="B14663" i="4"/>
  <c r="A14655" i="4"/>
  <c r="B14655" i="4"/>
  <c r="A14647" i="4"/>
  <c r="B14647" i="4"/>
  <c r="A14639" i="4"/>
  <c r="B14639" i="4"/>
  <c r="A14631" i="4"/>
  <c r="B14631" i="4"/>
  <c r="A14623" i="4"/>
  <c r="B14623" i="4"/>
  <c r="A14615" i="4"/>
  <c r="B14615" i="4"/>
  <c r="A14607" i="4"/>
  <c r="B14607" i="4"/>
  <c r="A14599" i="4"/>
  <c r="B14599" i="4"/>
  <c r="A14591" i="4"/>
  <c r="B14591" i="4"/>
  <c r="A14583" i="4"/>
  <c r="B14583" i="4"/>
  <c r="A14575" i="4"/>
  <c r="B14575" i="4"/>
  <c r="A14567" i="4"/>
  <c r="B14567" i="4"/>
  <c r="A14559" i="4"/>
  <c r="B14559" i="4"/>
  <c r="A14551" i="4"/>
  <c r="B14551" i="4"/>
  <c r="A14543" i="4"/>
  <c r="B14543" i="4"/>
  <c r="A14535" i="4"/>
  <c r="B14535" i="4"/>
  <c r="A14527" i="4"/>
  <c r="B14527" i="4"/>
  <c r="A14519" i="4"/>
  <c r="B14519" i="4"/>
  <c r="A14511" i="4"/>
  <c r="B14511" i="4"/>
  <c r="A14503" i="4"/>
  <c r="B14503" i="4"/>
  <c r="A14495" i="4"/>
  <c r="B14495" i="4"/>
  <c r="A14487" i="4"/>
  <c r="B14487" i="4"/>
  <c r="A14479" i="4"/>
  <c r="B14479" i="4"/>
  <c r="A14471" i="4"/>
  <c r="B14471" i="4"/>
  <c r="A14463" i="4"/>
  <c r="B14463" i="4"/>
  <c r="A14455" i="4"/>
  <c r="B14455" i="4"/>
  <c r="A14447" i="4"/>
  <c r="B14447" i="4"/>
  <c r="A14439" i="4"/>
  <c r="B14439" i="4"/>
  <c r="A14431" i="4"/>
  <c r="B14431" i="4"/>
  <c r="A14423" i="4"/>
  <c r="B14423" i="4"/>
  <c r="A14415" i="4"/>
  <c r="B14415" i="4"/>
  <c r="A14407" i="4"/>
  <c r="B14407" i="4"/>
  <c r="A14399" i="4"/>
  <c r="B14399" i="4"/>
  <c r="A14391" i="4"/>
  <c r="B14391" i="4"/>
  <c r="A14383" i="4"/>
  <c r="B14383" i="4"/>
  <c r="A14375" i="4"/>
  <c r="B14375" i="4"/>
  <c r="A4020" i="4"/>
  <c r="B4020" i="4"/>
  <c r="A4012" i="4"/>
  <c r="B4012" i="4"/>
  <c r="A4004" i="4"/>
  <c r="B4004" i="4"/>
  <c r="A3996" i="4"/>
  <c r="B3996" i="4"/>
  <c r="A3988" i="4"/>
  <c r="B3988" i="4"/>
  <c r="A3980" i="4"/>
  <c r="B3980" i="4"/>
  <c r="A3972" i="4"/>
  <c r="B3972" i="4"/>
  <c r="A3964" i="4"/>
  <c r="B3964" i="4"/>
  <c r="A3956" i="4"/>
  <c r="B3956" i="4"/>
  <c r="A3948" i="4"/>
  <c r="B3948" i="4"/>
  <c r="A3940" i="4"/>
  <c r="B3940" i="4"/>
  <c r="A3932" i="4"/>
  <c r="B3932" i="4"/>
  <c r="A3924" i="4"/>
  <c r="B3924" i="4"/>
  <c r="A3916" i="4"/>
  <c r="B3916" i="4"/>
  <c r="A3908" i="4"/>
  <c r="B3908" i="4"/>
  <c r="A3900" i="4"/>
  <c r="B3900" i="4"/>
  <c r="A3892" i="4"/>
  <c r="B3892" i="4"/>
  <c r="A3884" i="4"/>
  <c r="B3884" i="4"/>
  <c r="A3876" i="4"/>
  <c r="B3876" i="4"/>
  <c r="A3868" i="4"/>
  <c r="B3868" i="4"/>
  <c r="A3860" i="4"/>
  <c r="B3860" i="4"/>
  <c r="A3852" i="4"/>
  <c r="B3852" i="4"/>
  <c r="A3844" i="4"/>
  <c r="B3844" i="4"/>
  <c r="A3836" i="4"/>
  <c r="B3836" i="4"/>
  <c r="A3828" i="4"/>
  <c r="B3828" i="4"/>
  <c r="A3820" i="4"/>
  <c r="B3820" i="4"/>
  <c r="A3812" i="4"/>
  <c r="B3812" i="4"/>
  <c r="A3804" i="4"/>
  <c r="B3804" i="4"/>
  <c r="A3796" i="4"/>
  <c r="B3796" i="4"/>
  <c r="A3788" i="4"/>
  <c r="B3788" i="4"/>
  <c r="A3780" i="4"/>
  <c r="B3780" i="4"/>
  <c r="A3772" i="4"/>
  <c r="B3772" i="4"/>
  <c r="A3764" i="4"/>
  <c r="B3764" i="4"/>
  <c r="A3756" i="4"/>
  <c r="B3756" i="4"/>
  <c r="A3748" i="4"/>
  <c r="B3748" i="4"/>
  <c r="A3740" i="4"/>
  <c r="B3740" i="4"/>
  <c r="A3732" i="4"/>
  <c r="B3732" i="4"/>
  <c r="A3724" i="4"/>
  <c r="B3724" i="4"/>
  <c r="A3716" i="4"/>
  <c r="B3716" i="4"/>
  <c r="A3708" i="4"/>
  <c r="B3708" i="4"/>
  <c r="A3700" i="4"/>
  <c r="B3700" i="4"/>
  <c r="A3692" i="4"/>
  <c r="B3692" i="4"/>
  <c r="A3684" i="4"/>
  <c r="B3684" i="4"/>
  <c r="A3676" i="4"/>
  <c r="B3676" i="4"/>
  <c r="A3668" i="4"/>
  <c r="B3668" i="4"/>
  <c r="A3660" i="4"/>
  <c r="B3660" i="4"/>
  <c r="A3652" i="4"/>
  <c r="B3652" i="4"/>
  <c r="A3644" i="4"/>
  <c r="B3644" i="4"/>
  <c r="A3636" i="4"/>
  <c r="B3636" i="4"/>
  <c r="A3628" i="4"/>
  <c r="B3628" i="4"/>
  <c r="A3620" i="4"/>
  <c r="B3620" i="4"/>
  <c r="A3612" i="4"/>
  <c r="B3612" i="4"/>
  <c r="A3604" i="4"/>
  <c r="B3604" i="4"/>
  <c r="A3596" i="4"/>
  <c r="B3596" i="4"/>
  <c r="A3588" i="4"/>
  <c r="B3588" i="4"/>
  <c r="A3580" i="4"/>
  <c r="B3580" i="4"/>
  <c r="A3572" i="4"/>
  <c r="B3572" i="4"/>
  <c r="A3564" i="4"/>
  <c r="B3564" i="4"/>
  <c r="A3556" i="4"/>
  <c r="B3556" i="4"/>
  <c r="A3548" i="4"/>
  <c r="B3548" i="4"/>
  <c r="A3540" i="4"/>
  <c r="B3540" i="4"/>
  <c r="A3532" i="4"/>
  <c r="B3532" i="4"/>
  <c r="A3524" i="4"/>
  <c r="B3524" i="4"/>
  <c r="A3516" i="4"/>
  <c r="B3516" i="4"/>
  <c r="A3508" i="4"/>
  <c r="B3508" i="4"/>
  <c r="A3500" i="4"/>
  <c r="B3500" i="4"/>
  <c r="A3492" i="4"/>
  <c r="B3492" i="4"/>
  <c r="A3484" i="4"/>
  <c r="B3484" i="4"/>
  <c r="A3476" i="4"/>
  <c r="B3476" i="4"/>
  <c r="A3468" i="4"/>
  <c r="B3468" i="4"/>
  <c r="A3460" i="4"/>
  <c r="B3460" i="4"/>
  <c r="A3452" i="4"/>
  <c r="B3452" i="4"/>
  <c r="A3444" i="4"/>
  <c r="B3444" i="4"/>
  <c r="A3436" i="4"/>
  <c r="B3436" i="4"/>
  <c r="A3428" i="4"/>
  <c r="B3428" i="4"/>
  <c r="A3420" i="4"/>
  <c r="B3420" i="4"/>
  <c r="A3412" i="4"/>
  <c r="B3412" i="4"/>
  <c r="A3404" i="4"/>
  <c r="B3404" i="4"/>
  <c r="A3396" i="4"/>
  <c r="B3396" i="4"/>
  <c r="A3388" i="4"/>
  <c r="B3388" i="4"/>
  <c r="A3380" i="4"/>
  <c r="B3380" i="4"/>
  <c r="A3372" i="4"/>
  <c r="B3372" i="4"/>
  <c r="A3364" i="4"/>
  <c r="B3364" i="4"/>
  <c r="A3356" i="4"/>
  <c r="B3356" i="4"/>
  <c r="A3348" i="4"/>
  <c r="B3348" i="4"/>
  <c r="A3340" i="4"/>
  <c r="B3340" i="4"/>
  <c r="A3332" i="4"/>
  <c r="B3332" i="4"/>
  <c r="A3324" i="4"/>
  <c r="B3324" i="4"/>
  <c r="A3316" i="4"/>
  <c r="B3316" i="4"/>
  <c r="A3308" i="4"/>
  <c r="B3308" i="4"/>
  <c r="A3300" i="4"/>
  <c r="B3300" i="4"/>
  <c r="A3292" i="4"/>
  <c r="B3292" i="4"/>
  <c r="A3284" i="4"/>
  <c r="B3284" i="4"/>
  <c r="A3276" i="4"/>
  <c r="B3276" i="4"/>
  <c r="A3268" i="4"/>
  <c r="B3268" i="4"/>
  <c r="A3260" i="4"/>
  <c r="B3260" i="4"/>
  <c r="A3252" i="4"/>
  <c r="B3252" i="4"/>
  <c r="A3244" i="4"/>
  <c r="B3244" i="4"/>
  <c r="A3236" i="4"/>
  <c r="B3236" i="4"/>
  <c r="A3228" i="4"/>
  <c r="B3228" i="4"/>
  <c r="A3220" i="4"/>
  <c r="B3220" i="4"/>
  <c r="A3212" i="4"/>
  <c r="B3212" i="4"/>
  <c r="A3204" i="4"/>
  <c r="B3204" i="4"/>
  <c r="A3196" i="4"/>
  <c r="B3196" i="4"/>
  <c r="A3188" i="4"/>
  <c r="B3188" i="4"/>
  <c r="A3180" i="4"/>
  <c r="B3180" i="4"/>
  <c r="A3172" i="4"/>
  <c r="B3172" i="4"/>
  <c r="A3164" i="4"/>
  <c r="B3164" i="4"/>
  <c r="A3156" i="4"/>
  <c r="B3156" i="4"/>
  <c r="A3148" i="4"/>
  <c r="B3148" i="4"/>
  <c r="A3140" i="4"/>
  <c r="B3140" i="4"/>
  <c r="A3132" i="4"/>
  <c r="B3132" i="4"/>
  <c r="A3124" i="4"/>
  <c r="B3124" i="4"/>
  <c r="A3116" i="4"/>
  <c r="B3116" i="4"/>
  <c r="A3108" i="4"/>
  <c r="B3108" i="4"/>
  <c r="A3100" i="4"/>
  <c r="B3100" i="4"/>
  <c r="A3092" i="4"/>
  <c r="B3092" i="4"/>
  <c r="A3084" i="4"/>
  <c r="B3084" i="4"/>
  <c r="A3076" i="4"/>
  <c r="B3076" i="4"/>
  <c r="A3068" i="4"/>
  <c r="B3068" i="4"/>
  <c r="A3060" i="4"/>
  <c r="B3060" i="4"/>
  <c r="A3052" i="4"/>
  <c r="B3052" i="4"/>
  <c r="A3044" i="4"/>
  <c r="B3044" i="4"/>
  <c r="A3036" i="4"/>
  <c r="B3036" i="4"/>
  <c r="A3028" i="4"/>
  <c r="B3028" i="4"/>
  <c r="A3020" i="4"/>
  <c r="B3020" i="4"/>
  <c r="A3012" i="4"/>
  <c r="B3012" i="4"/>
  <c r="A3004" i="4"/>
  <c r="B3004" i="4"/>
  <c r="A2996" i="4"/>
  <c r="B2996" i="4"/>
  <c r="A2988" i="4"/>
  <c r="B2988" i="4"/>
  <c r="A2980" i="4"/>
  <c r="B2980" i="4"/>
  <c r="A2972" i="4"/>
  <c r="B2972" i="4"/>
  <c r="A2964" i="4"/>
  <c r="B2964" i="4"/>
  <c r="A2956" i="4"/>
  <c r="B2956" i="4"/>
  <c r="A2948" i="4"/>
  <c r="B2948" i="4"/>
  <c r="A2940" i="4"/>
  <c r="B2940" i="4"/>
  <c r="A2932" i="4"/>
  <c r="B2932" i="4"/>
  <c r="A2924" i="4"/>
  <c r="B2924" i="4"/>
  <c r="A2916" i="4"/>
  <c r="B2916" i="4"/>
  <c r="A2908" i="4"/>
  <c r="B2908" i="4"/>
  <c r="A2900" i="4"/>
  <c r="B2900" i="4"/>
  <c r="A2892" i="4"/>
  <c r="B2892" i="4"/>
  <c r="A2884" i="4"/>
  <c r="B2884" i="4"/>
  <c r="A2876" i="4"/>
  <c r="B2876" i="4"/>
  <c r="A2868" i="4"/>
  <c r="B2868" i="4"/>
  <c r="A2860" i="4"/>
  <c r="B2860" i="4"/>
  <c r="A2852" i="4"/>
  <c r="B2852" i="4"/>
  <c r="A2844" i="4"/>
  <c r="B2844" i="4"/>
  <c r="A2836" i="4"/>
  <c r="B2836" i="4"/>
  <c r="A2828" i="4"/>
  <c r="B2828" i="4"/>
  <c r="A2820" i="4"/>
  <c r="B2820" i="4"/>
  <c r="A2812" i="4"/>
  <c r="B2812" i="4"/>
  <c r="A2804" i="4"/>
  <c r="B2804" i="4"/>
  <c r="A2796" i="4"/>
  <c r="B2796" i="4"/>
  <c r="A2788" i="4"/>
  <c r="B2788" i="4"/>
  <c r="A2780" i="4"/>
  <c r="B2780" i="4"/>
  <c r="A2772" i="4"/>
  <c r="B2772" i="4"/>
  <c r="A2764" i="4"/>
  <c r="B2764" i="4"/>
  <c r="A2756" i="4"/>
  <c r="B2756" i="4"/>
  <c r="A2748" i="4"/>
  <c r="B2748" i="4"/>
  <c r="A2740" i="4"/>
  <c r="B2740" i="4"/>
  <c r="A2732" i="4"/>
  <c r="B2732" i="4"/>
  <c r="A2724" i="4"/>
  <c r="B2724" i="4"/>
  <c r="A2716" i="4"/>
  <c r="B2716" i="4"/>
  <c r="A2708" i="4"/>
  <c r="B2708" i="4"/>
  <c r="A2700" i="4"/>
  <c r="B2700" i="4"/>
  <c r="A2692" i="4"/>
  <c r="B2692" i="4"/>
  <c r="A2684" i="4"/>
  <c r="B2684" i="4"/>
  <c r="A2676" i="4"/>
  <c r="B2676" i="4"/>
  <c r="A2668" i="4"/>
  <c r="B2668" i="4"/>
  <c r="A2660" i="4"/>
  <c r="B2660" i="4"/>
  <c r="A2652" i="4"/>
  <c r="B2652" i="4"/>
  <c r="A2644" i="4"/>
  <c r="B2644" i="4"/>
  <c r="A2636" i="4"/>
  <c r="B2636" i="4"/>
  <c r="A2628" i="4"/>
  <c r="B2628" i="4"/>
  <c r="A2620" i="4"/>
  <c r="B2620" i="4"/>
  <c r="A2612" i="4"/>
  <c r="B2612" i="4"/>
  <c r="A2604" i="4"/>
  <c r="B2604" i="4"/>
  <c r="A2596" i="4"/>
  <c r="B2596" i="4"/>
  <c r="A2588" i="4"/>
  <c r="B2588" i="4"/>
  <c r="A2580" i="4"/>
  <c r="B2580" i="4"/>
  <c r="A2572" i="4"/>
  <c r="B2572" i="4"/>
  <c r="A2564" i="4"/>
  <c r="B2564" i="4"/>
  <c r="A2556" i="4"/>
  <c r="B2556" i="4"/>
  <c r="A2548" i="4"/>
  <c r="B2548" i="4"/>
  <c r="A2540" i="4"/>
  <c r="B2540" i="4"/>
  <c r="A2532" i="4"/>
  <c r="B2532" i="4"/>
  <c r="A2524" i="4"/>
  <c r="B2524" i="4"/>
  <c r="A2516" i="4"/>
  <c r="B2516" i="4"/>
  <c r="A2508" i="4"/>
  <c r="B2508" i="4"/>
  <c r="A2500" i="4"/>
  <c r="B2500" i="4"/>
  <c r="A2492" i="4"/>
  <c r="B2492" i="4"/>
  <c r="A2484" i="4"/>
  <c r="B2484" i="4"/>
  <c r="A2476" i="4"/>
  <c r="B2476" i="4"/>
  <c r="A2468" i="4"/>
  <c r="B2468" i="4"/>
  <c r="A2460" i="4"/>
  <c r="B2460" i="4"/>
  <c r="A2452" i="4"/>
  <c r="B2452" i="4"/>
  <c r="A2444" i="4"/>
  <c r="B2444" i="4"/>
  <c r="A2436" i="4"/>
  <c r="B2436" i="4"/>
  <c r="A2428" i="4"/>
  <c r="B2428" i="4"/>
  <c r="A2420" i="4"/>
  <c r="B2420" i="4"/>
  <c r="A2412" i="4"/>
  <c r="B2412" i="4"/>
  <c r="A2404" i="4"/>
  <c r="B2404" i="4"/>
  <c r="A2396" i="4"/>
  <c r="B2396" i="4"/>
  <c r="A2388" i="4"/>
  <c r="B2388" i="4"/>
  <c r="A2380" i="4"/>
  <c r="B2380" i="4"/>
  <c r="A2372" i="4"/>
  <c r="B2372" i="4"/>
  <c r="A2364" i="4"/>
  <c r="B2364" i="4"/>
  <c r="A2356" i="4"/>
  <c r="B2356" i="4"/>
  <c r="A2348" i="4"/>
  <c r="B2348" i="4"/>
  <c r="A2340" i="4"/>
  <c r="B2340" i="4"/>
  <c r="A2332" i="4"/>
  <c r="B2332" i="4"/>
  <c r="A2324" i="4"/>
  <c r="B2324" i="4"/>
  <c r="A2316" i="4"/>
  <c r="B2316" i="4"/>
  <c r="A2308" i="4"/>
  <c r="B2308" i="4"/>
  <c r="A2300" i="4"/>
  <c r="B2300" i="4"/>
  <c r="A2292" i="4"/>
  <c r="B2292" i="4"/>
  <c r="A2284" i="4"/>
  <c r="B2284" i="4"/>
  <c r="A2276" i="4"/>
  <c r="B2276" i="4"/>
  <c r="A2268" i="4"/>
  <c r="B2268" i="4"/>
  <c r="A2260" i="4"/>
  <c r="B2260" i="4"/>
  <c r="A2252" i="4"/>
  <c r="B2252" i="4"/>
  <c r="A2244" i="4"/>
  <c r="B2244" i="4"/>
  <c r="A2236" i="4"/>
  <c r="B2236" i="4"/>
  <c r="A2228" i="4"/>
  <c r="B2228" i="4"/>
  <c r="A2220" i="4"/>
  <c r="B2220" i="4"/>
  <c r="A2212" i="4"/>
  <c r="B2212" i="4"/>
  <c r="A2204" i="4"/>
  <c r="B2204" i="4"/>
  <c r="A2196" i="4"/>
  <c r="B2196" i="4"/>
  <c r="A2188" i="4"/>
  <c r="B2188" i="4"/>
  <c r="A2180" i="4"/>
  <c r="B2180" i="4"/>
  <c r="A2172" i="4"/>
  <c r="B2172" i="4"/>
  <c r="A2164" i="4"/>
  <c r="B2164" i="4"/>
  <c r="A2156" i="4"/>
  <c r="B2156" i="4"/>
  <c r="A2148" i="4"/>
  <c r="B2148" i="4"/>
  <c r="A2140" i="4"/>
  <c r="B2140" i="4"/>
  <c r="A2132" i="4"/>
  <c r="B2132" i="4"/>
  <c r="A2124" i="4"/>
  <c r="B2124" i="4"/>
  <c r="A2116" i="4"/>
  <c r="B2116" i="4"/>
  <c r="A2108" i="4"/>
  <c r="B2108" i="4"/>
  <c r="A2100" i="4"/>
  <c r="B2100" i="4"/>
  <c r="A2092" i="4"/>
  <c r="B2092" i="4"/>
  <c r="A2084" i="4"/>
  <c r="B2084" i="4"/>
  <c r="A2076" i="4"/>
  <c r="B2076" i="4"/>
  <c r="A2068" i="4"/>
  <c r="B2068" i="4"/>
  <c r="A2060" i="4"/>
  <c r="B2060" i="4"/>
  <c r="A2052" i="4"/>
  <c r="B2052" i="4"/>
  <c r="A2044" i="4"/>
  <c r="B2044" i="4"/>
  <c r="A2036" i="4"/>
  <c r="B2036" i="4"/>
  <c r="A2028" i="4"/>
  <c r="B2028" i="4"/>
  <c r="A2020" i="4"/>
  <c r="B2020" i="4"/>
  <c r="A2012" i="4"/>
  <c r="B2012" i="4"/>
  <c r="A2004" i="4"/>
  <c r="B2004" i="4"/>
  <c r="A1996" i="4"/>
  <c r="B1996" i="4"/>
  <c r="A1988" i="4"/>
  <c r="B1988" i="4"/>
  <c r="A1980" i="4"/>
  <c r="B1980" i="4"/>
  <c r="A1972" i="4"/>
  <c r="B1972" i="4"/>
  <c r="A1964" i="4"/>
  <c r="B1964" i="4"/>
  <c r="A1956" i="4"/>
  <c r="B1956" i="4"/>
  <c r="A1948" i="4"/>
  <c r="B1948" i="4"/>
  <c r="A1940" i="4"/>
  <c r="B1940" i="4"/>
  <c r="A1932" i="4"/>
  <c r="B1932" i="4"/>
  <c r="A1924" i="4"/>
  <c r="B1924" i="4"/>
  <c r="A1916" i="4"/>
  <c r="B1916" i="4"/>
  <c r="A1908" i="4"/>
  <c r="B1908" i="4"/>
  <c r="A1900" i="4"/>
  <c r="B1900" i="4"/>
  <c r="A1892" i="4"/>
  <c r="B1892" i="4"/>
  <c r="A1884" i="4"/>
  <c r="B1884" i="4"/>
  <c r="A1876" i="4"/>
  <c r="B1876" i="4"/>
  <c r="A1868" i="4"/>
  <c r="B1868" i="4"/>
  <c r="A1860" i="4"/>
  <c r="B1860" i="4"/>
  <c r="A1852" i="4"/>
  <c r="B1852" i="4"/>
  <c r="A1844" i="4"/>
  <c r="B1844" i="4"/>
  <c r="A1836" i="4"/>
  <c r="B1836" i="4"/>
  <c r="A1828" i="4"/>
  <c r="B1828" i="4"/>
  <c r="A1820" i="4"/>
  <c r="B1820" i="4"/>
  <c r="A1812" i="4"/>
  <c r="B1812" i="4"/>
  <c r="A1804" i="4"/>
  <c r="B1804" i="4"/>
  <c r="A1796" i="4"/>
  <c r="B1796" i="4"/>
  <c r="A1788" i="4"/>
  <c r="B1788" i="4"/>
  <c r="A1780" i="4"/>
  <c r="B1780" i="4"/>
  <c r="A1772" i="4"/>
  <c r="B1772" i="4"/>
  <c r="A1764" i="4"/>
  <c r="B1764" i="4"/>
  <c r="A1756" i="4"/>
  <c r="B1756" i="4"/>
  <c r="A1748" i="4"/>
  <c r="B1748" i="4"/>
  <c r="A1740" i="4"/>
  <c r="B1740" i="4"/>
  <c r="A1732" i="4"/>
  <c r="B1732" i="4"/>
  <c r="A1724" i="4"/>
  <c r="B1724" i="4"/>
  <c r="A1716" i="4"/>
  <c r="B1716" i="4"/>
  <c r="A1708" i="4"/>
  <c r="B1708" i="4"/>
  <c r="A1700" i="4"/>
  <c r="B1700" i="4"/>
  <c r="A1692" i="4"/>
  <c r="B1692" i="4"/>
  <c r="A1684" i="4"/>
  <c r="B1684" i="4"/>
  <c r="A1676" i="4"/>
  <c r="B1676" i="4"/>
  <c r="A1668" i="4"/>
  <c r="B1668" i="4"/>
  <c r="A1660" i="4"/>
  <c r="B1660" i="4"/>
  <c r="A1652" i="4"/>
  <c r="B1652" i="4"/>
  <c r="A1644" i="4"/>
  <c r="B1644" i="4"/>
  <c r="A1636" i="4"/>
  <c r="B1636" i="4"/>
  <c r="A1628" i="4"/>
  <c r="B1628" i="4"/>
  <c r="A1620" i="4"/>
  <c r="B1620" i="4"/>
  <c r="A1612" i="4"/>
  <c r="B1612" i="4"/>
  <c r="A1604" i="4"/>
  <c r="B1604" i="4"/>
  <c r="A1596" i="4"/>
  <c r="B1596" i="4"/>
  <c r="A1588" i="4"/>
  <c r="B1588" i="4"/>
  <c r="A1580" i="4"/>
  <c r="B1580" i="4"/>
  <c r="A1572" i="4"/>
  <c r="B1572" i="4"/>
  <c r="A1564" i="4"/>
  <c r="B1564" i="4"/>
  <c r="A1556" i="4"/>
  <c r="B1556" i="4"/>
  <c r="A1548" i="4"/>
  <c r="B1548" i="4"/>
  <c r="A1540" i="4"/>
  <c r="B1540" i="4"/>
  <c r="A1532" i="4"/>
  <c r="B1532" i="4"/>
  <c r="A1524" i="4"/>
  <c r="B1524" i="4"/>
  <c r="A1516" i="4"/>
  <c r="B1516" i="4"/>
  <c r="A1508" i="4"/>
  <c r="B1508" i="4"/>
  <c r="A1500" i="4"/>
  <c r="B1500" i="4"/>
  <c r="A1492" i="4"/>
  <c r="B1492" i="4"/>
  <c r="A1484" i="4"/>
  <c r="B1484" i="4"/>
  <c r="A1476" i="4"/>
  <c r="B1476" i="4"/>
  <c r="A1468" i="4"/>
  <c r="B1468" i="4"/>
  <c r="A1460" i="4"/>
  <c r="B1460" i="4"/>
  <c r="A1452" i="4"/>
  <c r="B1452" i="4"/>
  <c r="A1444" i="4"/>
  <c r="B1444" i="4"/>
  <c r="A1436" i="4"/>
  <c r="B1436" i="4"/>
  <c r="A1428" i="4"/>
  <c r="B1428" i="4"/>
  <c r="A1420" i="4"/>
  <c r="B1420" i="4"/>
  <c r="A1412" i="4"/>
  <c r="B1412" i="4"/>
  <c r="A1404" i="4"/>
  <c r="B1404" i="4"/>
  <c r="A1396" i="4"/>
  <c r="B1396" i="4"/>
  <c r="A1388" i="4"/>
  <c r="B1388" i="4"/>
  <c r="A1380" i="4"/>
  <c r="B1380" i="4"/>
  <c r="A1372" i="4"/>
  <c r="B1372" i="4"/>
  <c r="A1364" i="4"/>
  <c r="B1364" i="4"/>
  <c r="A1356" i="4"/>
  <c r="B1356" i="4"/>
  <c r="A1348" i="4"/>
  <c r="B1348" i="4"/>
  <c r="A1340" i="4"/>
  <c r="B1340" i="4"/>
  <c r="A1332" i="4"/>
  <c r="B1332" i="4"/>
  <c r="A1324" i="4"/>
  <c r="B1324" i="4"/>
  <c r="A1316" i="4"/>
  <c r="B1316" i="4"/>
  <c r="A1308" i="4"/>
  <c r="B1308" i="4"/>
  <c r="A1300" i="4"/>
  <c r="B1300" i="4"/>
  <c r="A1292" i="4"/>
  <c r="B1292" i="4"/>
  <c r="A1284" i="4"/>
  <c r="B1284" i="4"/>
  <c r="A1276" i="4"/>
  <c r="B1276" i="4"/>
  <c r="A1268" i="4"/>
  <c r="B1268" i="4"/>
  <c r="A1260" i="4"/>
  <c r="B1260" i="4"/>
  <c r="A1252" i="4"/>
  <c r="B1252" i="4"/>
  <c r="A1244" i="4"/>
  <c r="B1244" i="4"/>
  <c r="A1236" i="4"/>
  <c r="B1236" i="4"/>
  <c r="A1228" i="4"/>
  <c r="B1228" i="4"/>
  <c r="A1220" i="4"/>
  <c r="B1220" i="4"/>
  <c r="A1212" i="4"/>
  <c r="B1212" i="4"/>
  <c r="A1204" i="4"/>
  <c r="B1204" i="4"/>
  <c r="A1196" i="4"/>
  <c r="B1196" i="4"/>
  <c r="A1188" i="4"/>
  <c r="B1188" i="4"/>
  <c r="A1180" i="4"/>
  <c r="B1180" i="4"/>
  <c r="A1172" i="4"/>
  <c r="B1172" i="4"/>
  <c r="A1164" i="4"/>
  <c r="B1164" i="4"/>
  <c r="A1156" i="4"/>
  <c r="B1156" i="4"/>
  <c r="A1148" i="4"/>
  <c r="B1148" i="4"/>
  <c r="A1140" i="4"/>
  <c r="B1140" i="4"/>
  <c r="A1132" i="4"/>
  <c r="B1132" i="4"/>
  <c r="A1124" i="4"/>
  <c r="B1124" i="4"/>
  <c r="A1116" i="4"/>
  <c r="B1116" i="4"/>
  <c r="A1108" i="4"/>
  <c r="B1108" i="4"/>
  <c r="A1100" i="4"/>
  <c r="B1100" i="4"/>
  <c r="A1092" i="4"/>
  <c r="B1092" i="4"/>
  <c r="A1084" i="4"/>
  <c r="B1084" i="4"/>
  <c r="A1076" i="4"/>
  <c r="B1076" i="4"/>
  <c r="A1068" i="4"/>
  <c r="B1068" i="4"/>
  <c r="A1060" i="4"/>
  <c r="B1060" i="4"/>
  <c r="A1052" i="4"/>
  <c r="B1052" i="4"/>
  <c r="A1044" i="4"/>
  <c r="B1044" i="4"/>
  <c r="A1036" i="4"/>
  <c r="B1036" i="4"/>
  <c r="A1028" i="4"/>
  <c r="B1028" i="4"/>
  <c r="A1020" i="4"/>
  <c r="B1020" i="4"/>
  <c r="A1012" i="4"/>
  <c r="B1012" i="4"/>
  <c r="A1004" i="4"/>
  <c r="B1004" i="4"/>
  <c r="A996" i="4"/>
  <c r="B996" i="4"/>
  <c r="A988" i="4"/>
  <c r="B988" i="4"/>
  <c r="A980" i="4"/>
  <c r="B980" i="4"/>
  <c r="A972" i="4"/>
  <c r="B972" i="4"/>
  <c r="A964" i="4"/>
  <c r="B964" i="4"/>
  <c r="A956" i="4"/>
  <c r="B956" i="4"/>
  <c r="A948" i="4"/>
  <c r="B948" i="4"/>
  <c r="A940" i="4"/>
  <c r="B940" i="4"/>
  <c r="A932" i="4"/>
  <c r="B932" i="4"/>
  <c r="A924" i="4"/>
  <c r="B924" i="4"/>
  <c r="A916" i="4"/>
  <c r="B916" i="4"/>
  <c r="A908" i="4"/>
  <c r="B908" i="4"/>
  <c r="A900" i="4"/>
  <c r="B900" i="4"/>
  <c r="A892" i="4"/>
  <c r="B892" i="4"/>
  <c r="A884" i="4"/>
  <c r="B884" i="4"/>
  <c r="A876" i="4"/>
  <c r="B876" i="4"/>
  <c r="A868" i="4"/>
  <c r="B868" i="4"/>
  <c r="A860" i="4"/>
  <c r="B860" i="4"/>
  <c r="A852" i="4"/>
  <c r="B852" i="4"/>
  <c r="A844" i="4"/>
  <c r="B844" i="4"/>
  <c r="A836" i="4"/>
  <c r="B836" i="4"/>
  <c r="A828" i="4"/>
  <c r="B828" i="4"/>
  <c r="A820" i="4"/>
  <c r="B820" i="4"/>
  <c r="A812" i="4"/>
  <c r="B812" i="4"/>
  <c r="A804" i="4"/>
  <c r="B804" i="4"/>
  <c r="A796" i="4"/>
  <c r="B796" i="4"/>
  <c r="A788" i="4"/>
  <c r="B788" i="4"/>
  <c r="A780" i="4"/>
  <c r="B780" i="4"/>
  <c r="A772" i="4"/>
  <c r="B772" i="4"/>
  <c r="A764" i="4"/>
  <c r="B764" i="4"/>
  <c r="A756" i="4"/>
  <c r="B756" i="4"/>
  <c r="A748" i="4"/>
  <c r="B748" i="4"/>
  <c r="A740" i="4"/>
  <c r="B740" i="4"/>
  <c r="A732" i="4"/>
  <c r="B732" i="4"/>
  <c r="A724" i="4"/>
  <c r="B724" i="4"/>
  <c r="A716" i="4"/>
  <c r="B716" i="4"/>
  <c r="A708" i="4"/>
  <c r="B708" i="4"/>
  <c r="A700" i="4"/>
  <c r="B700" i="4"/>
  <c r="A692" i="4"/>
  <c r="B692" i="4"/>
  <c r="A684" i="4"/>
  <c r="B684" i="4"/>
  <c r="A676" i="4"/>
  <c r="B676" i="4"/>
  <c r="A668" i="4"/>
  <c r="B668" i="4"/>
  <c r="A660" i="4"/>
  <c r="B660" i="4"/>
  <c r="A652" i="4"/>
  <c r="B652" i="4"/>
  <c r="A644" i="4"/>
  <c r="B644" i="4"/>
  <c r="A636" i="4"/>
  <c r="B636" i="4"/>
  <c r="A628" i="4"/>
  <c r="B628" i="4"/>
  <c r="A620" i="4"/>
  <c r="B620" i="4"/>
  <c r="A612" i="4"/>
  <c r="B612" i="4"/>
  <c r="A604" i="4"/>
  <c r="B604" i="4"/>
  <c r="A596" i="4"/>
  <c r="B596" i="4"/>
  <c r="A588" i="4"/>
  <c r="B588" i="4"/>
  <c r="A580" i="4"/>
  <c r="B580" i="4"/>
  <c r="A572" i="4"/>
  <c r="B572" i="4"/>
  <c r="A564" i="4"/>
  <c r="B564" i="4"/>
  <c r="A556" i="4"/>
  <c r="B556" i="4"/>
  <c r="A548" i="4"/>
  <c r="B548" i="4"/>
  <c r="A540" i="4"/>
  <c r="B540" i="4"/>
  <c r="A532" i="4"/>
  <c r="B532" i="4"/>
  <c r="A524" i="4"/>
  <c r="B524" i="4"/>
  <c r="A516" i="4"/>
  <c r="B516" i="4"/>
  <c r="A508" i="4"/>
  <c r="B508" i="4"/>
  <c r="A500" i="4"/>
  <c r="B500" i="4"/>
  <c r="A492" i="4"/>
  <c r="B492" i="4"/>
  <c r="A484" i="4"/>
  <c r="B484" i="4"/>
  <c r="A476" i="4"/>
  <c r="B476" i="4"/>
  <c r="A468" i="4"/>
  <c r="B468" i="4"/>
  <c r="A460" i="4"/>
  <c r="B460" i="4"/>
  <c r="A452" i="4"/>
  <c r="B452" i="4"/>
  <c r="A444" i="4"/>
  <c r="B444" i="4"/>
  <c r="A436" i="4"/>
  <c r="B436" i="4"/>
  <c r="A428" i="4"/>
  <c r="B428" i="4"/>
  <c r="A420" i="4"/>
  <c r="B420" i="4"/>
  <c r="A412" i="4"/>
  <c r="B412" i="4"/>
  <c r="A404" i="4"/>
  <c r="B404" i="4"/>
  <c r="A396" i="4"/>
  <c r="B396" i="4"/>
  <c r="A388" i="4"/>
  <c r="B388" i="4"/>
  <c r="A380" i="4"/>
  <c r="B380" i="4"/>
  <c r="A372" i="4"/>
  <c r="B372" i="4"/>
  <c r="A364" i="4"/>
  <c r="B364" i="4"/>
  <c r="A356" i="4"/>
  <c r="B356" i="4"/>
  <c r="A348" i="4"/>
  <c r="B348" i="4"/>
  <c r="A340" i="4"/>
  <c r="B340" i="4"/>
  <c r="A332" i="4"/>
  <c r="B332" i="4"/>
  <c r="A324" i="4"/>
  <c r="B324" i="4"/>
  <c r="A316" i="4"/>
  <c r="B316" i="4"/>
  <c r="A308" i="4"/>
  <c r="B308" i="4"/>
  <c r="A300" i="4"/>
  <c r="B300" i="4"/>
  <c r="A292" i="4"/>
  <c r="B292" i="4"/>
  <c r="A284" i="4"/>
  <c r="B284" i="4"/>
  <c r="A276" i="4"/>
  <c r="B276" i="4"/>
  <c r="A268" i="4"/>
  <c r="B268" i="4"/>
  <c r="A260" i="4"/>
  <c r="B260" i="4"/>
  <c r="A252" i="4"/>
  <c r="B252" i="4"/>
  <c r="A244" i="4"/>
  <c r="B244" i="4"/>
  <c r="A236" i="4"/>
  <c r="B236" i="4"/>
  <c r="A228" i="4"/>
  <c r="B228" i="4"/>
  <c r="A220" i="4"/>
  <c r="B220" i="4"/>
  <c r="A212" i="4"/>
  <c r="B212" i="4"/>
  <c r="A204" i="4"/>
  <c r="B204" i="4"/>
  <c r="A196" i="4"/>
  <c r="B196" i="4"/>
  <c r="A188" i="4"/>
  <c r="B188" i="4"/>
  <c r="A180" i="4"/>
  <c r="B180" i="4"/>
  <c r="A172" i="4"/>
  <c r="B172" i="4"/>
  <c r="A164" i="4"/>
  <c r="B164" i="4"/>
  <c r="A156" i="4"/>
  <c r="B156" i="4"/>
  <c r="A148" i="4"/>
  <c r="B148" i="4"/>
  <c r="A140" i="4"/>
  <c r="B140" i="4"/>
  <c r="A132" i="4"/>
  <c r="B132" i="4"/>
  <c r="A124" i="4"/>
  <c r="B124" i="4"/>
  <c r="A116" i="4"/>
  <c r="B116" i="4"/>
  <c r="A108" i="4"/>
  <c r="B108" i="4"/>
  <c r="A100" i="4"/>
  <c r="B100" i="4"/>
  <c r="A92" i="4"/>
  <c r="B92" i="4"/>
  <c r="A84" i="4"/>
  <c r="B84" i="4"/>
  <c r="A76" i="4"/>
  <c r="B76" i="4"/>
  <c r="A68" i="4"/>
  <c r="B68" i="4"/>
  <c r="A60" i="4"/>
  <c r="B60" i="4"/>
  <c r="A52" i="4"/>
  <c r="B52" i="4"/>
  <c r="A44" i="4"/>
  <c r="B44" i="4"/>
  <c r="A36" i="4"/>
  <c r="B36" i="4"/>
  <c r="A28" i="4"/>
  <c r="B28" i="4"/>
  <c r="A20" i="4"/>
  <c r="B20" i="4"/>
  <c r="A12" i="4"/>
  <c r="B12" i="4"/>
  <c r="A4" i="4"/>
  <c r="B4" i="4"/>
  <c r="A15118" i="4"/>
  <c r="B15118" i="4"/>
  <c r="A15110" i="4"/>
  <c r="B15110" i="4"/>
  <c r="A15102" i="4"/>
  <c r="B15102" i="4"/>
  <c r="A15094" i="4"/>
  <c r="B15094" i="4"/>
  <c r="A15086" i="4"/>
  <c r="B15086" i="4"/>
  <c r="A15078" i="4"/>
  <c r="B15078" i="4"/>
  <c r="A15070" i="4"/>
  <c r="B15070" i="4"/>
  <c r="A15062" i="4"/>
  <c r="B15062" i="4"/>
  <c r="A15054" i="4"/>
  <c r="B15054" i="4"/>
  <c r="A15046" i="4"/>
  <c r="B15046" i="4"/>
  <c r="A15038" i="4"/>
  <c r="B15038" i="4"/>
  <c r="A15030" i="4"/>
  <c r="B15030" i="4"/>
  <c r="A15022" i="4"/>
  <c r="B15022" i="4"/>
  <c r="A15014" i="4"/>
  <c r="B15014" i="4"/>
  <c r="A15006" i="4"/>
  <c r="B15006" i="4"/>
  <c r="A14998" i="4"/>
  <c r="B14998" i="4"/>
  <c r="A14990" i="4"/>
  <c r="B14990" i="4"/>
  <c r="A14982" i="4"/>
  <c r="B14982" i="4"/>
  <c r="A14974" i="4"/>
  <c r="B14974" i="4"/>
  <c r="A14966" i="4"/>
  <c r="B14966" i="4"/>
  <c r="A14958" i="4"/>
  <c r="B14958" i="4"/>
  <c r="A14950" i="4"/>
  <c r="B14950" i="4"/>
  <c r="A14942" i="4"/>
  <c r="B14942" i="4"/>
  <c r="A14934" i="4"/>
  <c r="B14934" i="4"/>
  <c r="A14926" i="4"/>
  <c r="B14926" i="4"/>
  <c r="A14918" i="4"/>
  <c r="B14918" i="4"/>
  <c r="A14910" i="4"/>
  <c r="B14910" i="4"/>
  <c r="A14902" i="4"/>
  <c r="B14902" i="4"/>
  <c r="A4027" i="4"/>
  <c r="B4027" i="4"/>
  <c r="A4019" i="4"/>
  <c r="B4019" i="4"/>
  <c r="A4011" i="4"/>
  <c r="B4011" i="4"/>
  <c r="A4003" i="4"/>
  <c r="B4003" i="4"/>
  <c r="A3995" i="4"/>
  <c r="B3995" i="4"/>
  <c r="A3987" i="4"/>
  <c r="B3987" i="4"/>
  <c r="A3979" i="4"/>
  <c r="B3979" i="4"/>
  <c r="A3971" i="4"/>
  <c r="B3971" i="4"/>
  <c r="A3963" i="4"/>
  <c r="B3963" i="4"/>
  <c r="A3955" i="4"/>
  <c r="B3955" i="4"/>
  <c r="A3947" i="4"/>
  <c r="B3947" i="4"/>
  <c r="A3939" i="4"/>
  <c r="B3939" i="4"/>
  <c r="A3931" i="4"/>
  <c r="B3931" i="4"/>
  <c r="A3923" i="4"/>
  <c r="B3923" i="4"/>
  <c r="A3915" i="4"/>
  <c r="B3915" i="4"/>
  <c r="A3907" i="4"/>
  <c r="B3907" i="4"/>
  <c r="A3899" i="4"/>
  <c r="B3899" i="4"/>
  <c r="A3891" i="4"/>
  <c r="B3891" i="4"/>
  <c r="A3883" i="4"/>
  <c r="B3883" i="4"/>
  <c r="A3875" i="4"/>
  <c r="B3875" i="4"/>
  <c r="A3867" i="4"/>
  <c r="B3867" i="4"/>
  <c r="A3859" i="4"/>
  <c r="B3859" i="4"/>
  <c r="A3851" i="4"/>
  <c r="B3851" i="4"/>
  <c r="A3843" i="4"/>
  <c r="B3843" i="4"/>
  <c r="A3835" i="4"/>
  <c r="B3835" i="4"/>
  <c r="A3827" i="4"/>
  <c r="B3827" i="4"/>
  <c r="A3819" i="4"/>
  <c r="B3819" i="4"/>
  <c r="A3811" i="4"/>
  <c r="B3811" i="4"/>
  <c r="A3803" i="4"/>
  <c r="B3803" i="4"/>
  <c r="A3795" i="4"/>
  <c r="B3795" i="4"/>
  <c r="A3787" i="4"/>
  <c r="B3787" i="4"/>
  <c r="A3779" i="4"/>
  <c r="B3779" i="4"/>
  <c r="A3771" i="4"/>
  <c r="B3771" i="4"/>
  <c r="A3763" i="4"/>
  <c r="B3763" i="4"/>
  <c r="A3755" i="4"/>
  <c r="B3755" i="4"/>
  <c r="A3747" i="4"/>
  <c r="B3747" i="4"/>
  <c r="A3739" i="4"/>
  <c r="B3739" i="4"/>
  <c r="A3731" i="4"/>
  <c r="B3731" i="4"/>
  <c r="A3723" i="4"/>
  <c r="B3723" i="4"/>
  <c r="A3715" i="4"/>
  <c r="B3715" i="4"/>
  <c r="A3707" i="4"/>
  <c r="B3707" i="4"/>
  <c r="A3699" i="4"/>
  <c r="B3699" i="4"/>
  <c r="A3691" i="4"/>
  <c r="B3691" i="4"/>
  <c r="A3683" i="4"/>
  <c r="B3683" i="4"/>
  <c r="A3675" i="4"/>
  <c r="B3675" i="4"/>
  <c r="A3667" i="4"/>
  <c r="B3667" i="4"/>
  <c r="A3659" i="4"/>
  <c r="B3659" i="4"/>
  <c r="A3651" i="4"/>
  <c r="B3651" i="4"/>
  <c r="A3643" i="4"/>
  <c r="B3643" i="4"/>
  <c r="A3635" i="4"/>
  <c r="B3635" i="4"/>
  <c r="A3627" i="4"/>
  <c r="B3627" i="4"/>
  <c r="A3619" i="4"/>
  <c r="B3619" i="4"/>
  <c r="A3611" i="4"/>
  <c r="B3611" i="4"/>
  <c r="A3603" i="4"/>
  <c r="B3603" i="4"/>
  <c r="A3595" i="4"/>
  <c r="B3595" i="4"/>
  <c r="A3587" i="4"/>
  <c r="B3587" i="4"/>
  <c r="A3579" i="4"/>
  <c r="B3579" i="4"/>
  <c r="A3571" i="4"/>
  <c r="B3571" i="4"/>
  <c r="A3563" i="4"/>
  <c r="B3563" i="4"/>
  <c r="A3555" i="4"/>
  <c r="B3555" i="4"/>
  <c r="A3547" i="4"/>
  <c r="B3547" i="4"/>
  <c r="A3539" i="4"/>
  <c r="B3539" i="4"/>
  <c r="A3531" i="4"/>
  <c r="B3531" i="4"/>
  <c r="A3523" i="4"/>
  <c r="B3523" i="4"/>
  <c r="A3515" i="4"/>
  <c r="B3515" i="4"/>
  <c r="A3507" i="4"/>
  <c r="B3507" i="4"/>
  <c r="A3499" i="4"/>
  <c r="B3499" i="4"/>
  <c r="A3491" i="4"/>
  <c r="B3491" i="4"/>
  <c r="A3483" i="4"/>
  <c r="B3483" i="4"/>
  <c r="A3475" i="4"/>
  <c r="B3475" i="4"/>
  <c r="A3467" i="4"/>
  <c r="B3467" i="4"/>
  <c r="A3459" i="4"/>
  <c r="B3459" i="4"/>
  <c r="A3451" i="4"/>
  <c r="B3451" i="4"/>
  <c r="A3443" i="4"/>
  <c r="B3443" i="4"/>
  <c r="A3435" i="4"/>
  <c r="B3435" i="4"/>
  <c r="A3427" i="4"/>
  <c r="B3427" i="4"/>
  <c r="A3419" i="4"/>
  <c r="B3419" i="4"/>
  <c r="A3411" i="4"/>
  <c r="B3411" i="4"/>
  <c r="A3403" i="4"/>
  <c r="B3403" i="4"/>
  <c r="A3395" i="4"/>
  <c r="B3395" i="4"/>
  <c r="A3387" i="4"/>
  <c r="B3387" i="4"/>
  <c r="A3379" i="4"/>
  <c r="B3379" i="4"/>
  <c r="A3371" i="4"/>
  <c r="B3371" i="4"/>
  <c r="A3363" i="4"/>
  <c r="B3363" i="4"/>
  <c r="A3355" i="4"/>
  <c r="B3355" i="4"/>
  <c r="A3347" i="4"/>
  <c r="B3347" i="4"/>
  <c r="A3339" i="4"/>
  <c r="B3339" i="4"/>
  <c r="A3331" i="4"/>
  <c r="B3331" i="4"/>
  <c r="A3323" i="4"/>
  <c r="B3323" i="4"/>
  <c r="A3315" i="4"/>
  <c r="B3315" i="4"/>
  <c r="A3307" i="4"/>
  <c r="B3307" i="4"/>
  <c r="A3299" i="4"/>
  <c r="B3299" i="4"/>
  <c r="A3291" i="4"/>
  <c r="B3291" i="4"/>
  <c r="A3283" i="4"/>
  <c r="B3283" i="4"/>
  <c r="A3275" i="4"/>
  <c r="B3275" i="4"/>
  <c r="A3267" i="4"/>
  <c r="B3267" i="4"/>
  <c r="A3259" i="4"/>
  <c r="B3259" i="4"/>
  <c r="A3251" i="4"/>
  <c r="B3251" i="4"/>
  <c r="A3243" i="4"/>
  <c r="B3243" i="4"/>
  <c r="A3235" i="4"/>
  <c r="B3235" i="4"/>
  <c r="A3227" i="4"/>
  <c r="B3227" i="4"/>
  <c r="A3219" i="4"/>
  <c r="B3219" i="4"/>
  <c r="A3211" i="4"/>
  <c r="B3211" i="4"/>
  <c r="A3203" i="4"/>
  <c r="B3203" i="4"/>
  <c r="A3195" i="4"/>
  <c r="B3195" i="4"/>
  <c r="A3187" i="4"/>
  <c r="B3187" i="4"/>
  <c r="A3179" i="4"/>
  <c r="B3179" i="4"/>
  <c r="A3171" i="4"/>
  <c r="B3171" i="4"/>
  <c r="A3163" i="4"/>
  <c r="B3163" i="4"/>
  <c r="A3155" i="4"/>
  <c r="B3155" i="4"/>
  <c r="A3147" i="4"/>
  <c r="B3147" i="4"/>
  <c r="A3139" i="4"/>
  <c r="B3139" i="4"/>
  <c r="A3131" i="4"/>
  <c r="B3131" i="4"/>
  <c r="A3123" i="4"/>
  <c r="B3123" i="4"/>
  <c r="A3115" i="4"/>
  <c r="B3115" i="4"/>
  <c r="A3107" i="4"/>
  <c r="B3107" i="4"/>
  <c r="A3099" i="4"/>
  <c r="B3099" i="4"/>
  <c r="A3091" i="4"/>
  <c r="B3091" i="4"/>
  <c r="A3083" i="4"/>
  <c r="B3083" i="4"/>
  <c r="A3075" i="4"/>
  <c r="B3075" i="4"/>
  <c r="A3067" i="4"/>
  <c r="B3067" i="4"/>
  <c r="A3059" i="4"/>
  <c r="B3059" i="4"/>
  <c r="A3051" i="4"/>
  <c r="B3051" i="4"/>
  <c r="A3043" i="4"/>
  <c r="B3043" i="4"/>
  <c r="A3035" i="4"/>
  <c r="B3035" i="4"/>
  <c r="A3027" i="4"/>
  <c r="B3027" i="4"/>
  <c r="A3019" i="4"/>
  <c r="B3019" i="4"/>
  <c r="A3011" i="4"/>
  <c r="B3011" i="4"/>
  <c r="A3003" i="4"/>
  <c r="B3003" i="4"/>
  <c r="A2995" i="4"/>
  <c r="B2995" i="4"/>
  <c r="A2987" i="4"/>
  <c r="B2987" i="4"/>
  <c r="A2979" i="4"/>
  <c r="B2979" i="4"/>
  <c r="A2971" i="4"/>
  <c r="B2971" i="4"/>
  <c r="A2963" i="4"/>
  <c r="B2963" i="4"/>
  <c r="A2955" i="4"/>
  <c r="B2955" i="4"/>
  <c r="A2947" i="4"/>
  <c r="B2947" i="4"/>
  <c r="A2939" i="4"/>
  <c r="B2939" i="4"/>
  <c r="A2931" i="4"/>
  <c r="B2931" i="4"/>
  <c r="A2923" i="4"/>
  <c r="B2923" i="4"/>
  <c r="A2915" i="4"/>
  <c r="B2915" i="4"/>
  <c r="A2907" i="4"/>
  <c r="B2907" i="4"/>
  <c r="A2899" i="4"/>
  <c r="B2899" i="4"/>
  <c r="A2891" i="4"/>
  <c r="B2891" i="4"/>
  <c r="A2883" i="4"/>
  <c r="B2883" i="4"/>
  <c r="A2875" i="4"/>
  <c r="B2875" i="4"/>
  <c r="A2867" i="4"/>
  <c r="B2867" i="4"/>
  <c r="A2859" i="4"/>
  <c r="B2859" i="4"/>
  <c r="A2851" i="4"/>
  <c r="B2851" i="4"/>
  <c r="A2843" i="4"/>
  <c r="B2843" i="4"/>
  <c r="A2835" i="4"/>
  <c r="B2835" i="4"/>
  <c r="A2827" i="4"/>
  <c r="B2827" i="4"/>
  <c r="A2819" i="4"/>
  <c r="B2819" i="4"/>
  <c r="A2811" i="4"/>
  <c r="B2811" i="4"/>
  <c r="A2803" i="4"/>
  <c r="B2803" i="4"/>
  <c r="A2795" i="4"/>
  <c r="B2795" i="4"/>
  <c r="A2787" i="4"/>
  <c r="B2787" i="4"/>
  <c r="A2779" i="4"/>
  <c r="B2779" i="4"/>
  <c r="A2771" i="4"/>
  <c r="B2771" i="4"/>
  <c r="A2763" i="4"/>
  <c r="B2763" i="4"/>
  <c r="A2755" i="4"/>
  <c r="B2755" i="4"/>
  <c r="A2747" i="4"/>
  <c r="B2747" i="4"/>
  <c r="A2739" i="4"/>
  <c r="B2739" i="4"/>
  <c r="A2731" i="4"/>
  <c r="B2731" i="4"/>
  <c r="A2723" i="4"/>
  <c r="B2723" i="4"/>
  <c r="A2715" i="4"/>
  <c r="B2715" i="4"/>
  <c r="A2707" i="4"/>
  <c r="B2707" i="4"/>
  <c r="A2699" i="4"/>
  <c r="B2699" i="4"/>
  <c r="A2691" i="4"/>
  <c r="B2691" i="4"/>
  <c r="A2683" i="4"/>
  <c r="B2683" i="4"/>
  <c r="A2675" i="4"/>
  <c r="B2675" i="4"/>
  <c r="A2667" i="4"/>
  <c r="B2667" i="4"/>
  <c r="A2659" i="4"/>
  <c r="B2659" i="4"/>
  <c r="A2651" i="4"/>
  <c r="B2651" i="4"/>
  <c r="A2643" i="4"/>
  <c r="B2643" i="4"/>
  <c r="A2635" i="4"/>
  <c r="B2635" i="4"/>
  <c r="A2627" i="4"/>
  <c r="B2627" i="4"/>
  <c r="A2619" i="4"/>
  <c r="B2619" i="4"/>
  <c r="A2611" i="4"/>
  <c r="B2611" i="4"/>
  <c r="A2603" i="4"/>
  <c r="B2603" i="4"/>
  <c r="A2595" i="4"/>
  <c r="B2595" i="4"/>
  <c r="A2587" i="4"/>
  <c r="B2587" i="4"/>
  <c r="A2579" i="4"/>
  <c r="B2579" i="4"/>
  <c r="A2571" i="4"/>
  <c r="B2571" i="4"/>
  <c r="A2563" i="4"/>
  <c r="B2563" i="4"/>
  <c r="A2555" i="4"/>
  <c r="B2555" i="4"/>
  <c r="A2547" i="4"/>
  <c r="B2547" i="4"/>
  <c r="A2539" i="4"/>
  <c r="B2539" i="4"/>
  <c r="A2531" i="4"/>
  <c r="B2531" i="4"/>
  <c r="A2523" i="4"/>
  <c r="B2523" i="4"/>
  <c r="A2515" i="4"/>
  <c r="B2515" i="4"/>
  <c r="A2507" i="4"/>
  <c r="B2507" i="4"/>
  <c r="A2499" i="4"/>
  <c r="B2499" i="4"/>
  <c r="A2491" i="4"/>
  <c r="B2491" i="4"/>
  <c r="A2483" i="4"/>
  <c r="B2483" i="4"/>
  <c r="A2475" i="4"/>
  <c r="B2475" i="4"/>
  <c r="A2467" i="4"/>
  <c r="B2467" i="4"/>
  <c r="A2459" i="4"/>
  <c r="B2459" i="4"/>
  <c r="A2451" i="4"/>
  <c r="B2451" i="4"/>
  <c r="A2443" i="4"/>
  <c r="B2443" i="4"/>
  <c r="A2435" i="4"/>
  <c r="B2435" i="4"/>
  <c r="A2427" i="4"/>
  <c r="B2427" i="4"/>
  <c r="A2419" i="4"/>
  <c r="B2419" i="4"/>
  <c r="A2411" i="4"/>
  <c r="B2411" i="4"/>
  <c r="A2403" i="4"/>
  <c r="B2403" i="4"/>
  <c r="A2395" i="4"/>
  <c r="B2395" i="4"/>
  <c r="A2387" i="4"/>
  <c r="B2387" i="4"/>
  <c r="A2379" i="4"/>
  <c r="B2379" i="4"/>
  <c r="A2371" i="4"/>
  <c r="B2371" i="4"/>
  <c r="A2363" i="4"/>
  <c r="B2363" i="4"/>
  <c r="A2355" i="4"/>
  <c r="B2355" i="4"/>
  <c r="A2347" i="4"/>
  <c r="B2347" i="4"/>
  <c r="A2339" i="4"/>
  <c r="B2339" i="4"/>
  <c r="A2331" i="4"/>
  <c r="B2331" i="4"/>
  <c r="A2323" i="4"/>
  <c r="B2323" i="4"/>
  <c r="A2315" i="4"/>
  <c r="B2315" i="4"/>
  <c r="A2307" i="4"/>
  <c r="B2307" i="4"/>
  <c r="A2299" i="4"/>
  <c r="B2299" i="4"/>
  <c r="A2291" i="4"/>
  <c r="B2291" i="4"/>
  <c r="A2283" i="4"/>
  <c r="B2283" i="4"/>
  <c r="A2275" i="4"/>
  <c r="B2275" i="4"/>
  <c r="A2267" i="4"/>
  <c r="B2267" i="4"/>
  <c r="A2259" i="4"/>
  <c r="B2259" i="4"/>
  <c r="A2251" i="4"/>
  <c r="B2251" i="4"/>
  <c r="A2243" i="4"/>
  <c r="B2243" i="4"/>
  <c r="A2235" i="4"/>
  <c r="B2235" i="4"/>
  <c r="A2227" i="4"/>
  <c r="B2227" i="4"/>
  <c r="A2219" i="4"/>
  <c r="B2219" i="4"/>
  <c r="A2211" i="4"/>
  <c r="B2211" i="4"/>
  <c r="A2203" i="4"/>
  <c r="B2203" i="4"/>
  <c r="A2195" i="4"/>
  <c r="B2195" i="4"/>
  <c r="A2187" i="4"/>
  <c r="B2187" i="4"/>
  <c r="A2179" i="4"/>
  <c r="B2179" i="4"/>
  <c r="A2171" i="4"/>
  <c r="B2171" i="4"/>
  <c r="A2163" i="4"/>
  <c r="B2163" i="4"/>
  <c r="A2155" i="4"/>
  <c r="B2155" i="4"/>
  <c r="A2147" i="4"/>
  <c r="B2147" i="4"/>
  <c r="A2139" i="4"/>
  <c r="B2139" i="4"/>
  <c r="A2131" i="4"/>
  <c r="B2131" i="4"/>
  <c r="A2123" i="4"/>
  <c r="B2123" i="4"/>
  <c r="A2115" i="4"/>
  <c r="B2115" i="4"/>
  <c r="A2107" i="4"/>
  <c r="B2107" i="4"/>
  <c r="A2099" i="4"/>
  <c r="B2099" i="4"/>
  <c r="A2091" i="4"/>
  <c r="B2091" i="4"/>
  <c r="A2083" i="4"/>
  <c r="B2083" i="4"/>
  <c r="A2075" i="4"/>
  <c r="B2075" i="4"/>
  <c r="A2067" i="4"/>
  <c r="B2067" i="4"/>
  <c r="A2059" i="4"/>
  <c r="B2059" i="4"/>
  <c r="A2051" i="4"/>
  <c r="B2051" i="4"/>
  <c r="A2043" i="4"/>
  <c r="B2043" i="4"/>
  <c r="A2035" i="4"/>
  <c r="B2035" i="4"/>
  <c r="A2027" i="4"/>
  <c r="B2027" i="4"/>
  <c r="A2019" i="4"/>
  <c r="B2019" i="4"/>
  <c r="A2011" i="4"/>
  <c r="B2011" i="4"/>
  <c r="A2003" i="4"/>
  <c r="B2003" i="4"/>
  <c r="A1995" i="4"/>
  <c r="B1995" i="4"/>
  <c r="A1987" i="4"/>
  <c r="B1987" i="4"/>
  <c r="A1979" i="4"/>
  <c r="B1979" i="4"/>
  <c r="A1971" i="4"/>
  <c r="B1971" i="4"/>
  <c r="A1963" i="4"/>
  <c r="B1963" i="4"/>
  <c r="A1955" i="4"/>
  <c r="B1955" i="4"/>
  <c r="A1947" i="4"/>
  <c r="B1947" i="4"/>
  <c r="A1939" i="4"/>
  <c r="B1939" i="4"/>
  <c r="A1931" i="4"/>
  <c r="B1931" i="4"/>
  <c r="A1923" i="4"/>
  <c r="B1923" i="4"/>
  <c r="A1915" i="4"/>
  <c r="B1915" i="4"/>
  <c r="A1907" i="4"/>
  <c r="B1907" i="4"/>
  <c r="A1899" i="4"/>
  <c r="B1899" i="4"/>
  <c r="A1891" i="4"/>
  <c r="B1891" i="4"/>
  <c r="A1883" i="4"/>
  <c r="B1883" i="4"/>
  <c r="A1875" i="4"/>
  <c r="B1875" i="4"/>
  <c r="A1867" i="4"/>
  <c r="B1867" i="4"/>
  <c r="A1859" i="4"/>
  <c r="B1859" i="4"/>
  <c r="A1851" i="4"/>
  <c r="B1851" i="4"/>
  <c r="A1843" i="4"/>
  <c r="B1843" i="4"/>
  <c r="A1835" i="4"/>
  <c r="B1835" i="4"/>
  <c r="A1827" i="4"/>
  <c r="B1827" i="4"/>
  <c r="A1819" i="4"/>
  <c r="B1819" i="4"/>
  <c r="A1811" i="4"/>
  <c r="B1811" i="4"/>
  <c r="A1803" i="4"/>
  <c r="B1803" i="4"/>
  <c r="A1795" i="4"/>
  <c r="B1795" i="4"/>
  <c r="A1787" i="4"/>
  <c r="B1787" i="4"/>
  <c r="A1779" i="4"/>
  <c r="B1779" i="4"/>
  <c r="A1771" i="4"/>
  <c r="B1771" i="4"/>
  <c r="A1763" i="4"/>
  <c r="B1763" i="4"/>
  <c r="A1755" i="4"/>
  <c r="B1755" i="4"/>
  <c r="A1747" i="4"/>
  <c r="B1747" i="4"/>
  <c r="A1739" i="4"/>
  <c r="B1739" i="4"/>
  <c r="A1731" i="4"/>
  <c r="B1731" i="4"/>
  <c r="A1723" i="4"/>
  <c r="B1723" i="4"/>
  <c r="A1715" i="4"/>
  <c r="B1715" i="4"/>
  <c r="A1707" i="4"/>
  <c r="B1707" i="4"/>
  <c r="A1699" i="4"/>
  <c r="B1699" i="4"/>
  <c r="A1691" i="4"/>
  <c r="B1691" i="4"/>
  <c r="A1683" i="4"/>
  <c r="B1683" i="4"/>
  <c r="A1675" i="4"/>
  <c r="B1675" i="4"/>
  <c r="A1667" i="4"/>
  <c r="B1667" i="4"/>
  <c r="A1659" i="4"/>
  <c r="B1659" i="4"/>
  <c r="A1651" i="4"/>
  <c r="B1651" i="4"/>
  <c r="A1643" i="4"/>
  <c r="B1643" i="4"/>
  <c r="A1635" i="4"/>
  <c r="B1635" i="4"/>
  <c r="A1627" i="4"/>
  <c r="B1627" i="4"/>
  <c r="A1619" i="4"/>
  <c r="B1619" i="4"/>
  <c r="A1611" i="4"/>
  <c r="B1611" i="4"/>
  <c r="A1603" i="4"/>
  <c r="B1603" i="4"/>
  <c r="A1595" i="4"/>
  <c r="B1595" i="4"/>
  <c r="A1587" i="4"/>
  <c r="B1587" i="4"/>
  <c r="A1579" i="4"/>
  <c r="B1579" i="4"/>
  <c r="A1571" i="4"/>
  <c r="B1571" i="4"/>
  <c r="A1563" i="4"/>
  <c r="B1563" i="4"/>
  <c r="A1555" i="4"/>
  <c r="B1555" i="4"/>
  <c r="A1547" i="4"/>
  <c r="B1547" i="4"/>
  <c r="A1539" i="4"/>
  <c r="B1539" i="4"/>
  <c r="A1531" i="4"/>
  <c r="B1531" i="4"/>
  <c r="A1523" i="4"/>
  <c r="B1523" i="4"/>
  <c r="A1515" i="4"/>
  <c r="B1515" i="4"/>
  <c r="A1507" i="4"/>
  <c r="B1507" i="4"/>
  <c r="A1499" i="4"/>
  <c r="B1499" i="4"/>
  <c r="A1491" i="4"/>
  <c r="B1491" i="4"/>
  <c r="A1483" i="4"/>
  <c r="B1483" i="4"/>
  <c r="A1475" i="4"/>
  <c r="B1475" i="4"/>
  <c r="A1467" i="4"/>
  <c r="B1467" i="4"/>
  <c r="A1459" i="4"/>
  <c r="B1459" i="4"/>
  <c r="A1451" i="4"/>
  <c r="B1451" i="4"/>
  <c r="A1443" i="4"/>
  <c r="B1443" i="4"/>
  <c r="A1435" i="4"/>
  <c r="B1435" i="4"/>
  <c r="A1427" i="4"/>
  <c r="B1427" i="4"/>
  <c r="A1419" i="4"/>
  <c r="B1419" i="4"/>
  <c r="A1411" i="4"/>
  <c r="B1411" i="4"/>
  <c r="A1403" i="4"/>
  <c r="B1403" i="4"/>
  <c r="A1395" i="4"/>
  <c r="B1395" i="4"/>
  <c r="A1387" i="4"/>
  <c r="B1387" i="4"/>
  <c r="A1379" i="4"/>
  <c r="B1379" i="4"/>
  <c r="A1371" i="4"/>
  <c r="B1371" i="4"/>
  <c r="A1363" i="4"/>
  <c r="B1363" i="4"/>
  <c r="A1355" i="4"/>
  <c r="B1355" i="4"/>
  <c r="A1347" i="4"/>
  <c r="B1347" i="4"/>
  <c r="A1339" i="4"/>
  <c r="B1339" i="4"/>
  <c r="A1331" i="4"/>
  <c r="B1331" i="4"/>
  <c r="A1323" i="4"/>
  <c r="B1323" i="4"/>
  <c r="A1315" i="4"/>
  <c r="B1315" i="4"/>
  <c r="A1307" i="4"/>
  <c r="B1307" i="4"/>
  <c r="A1299" i="4"/>
  <c r="B1299" i="4"/>
  <c r="A1291" i="4"/>
  <c r="B1291" i="4"/>
  <c r="A1283" i="4"/>
  <c r="B1283" i="4"/>
  <c r="A1275" i="4"/>
  <c r="B1275" i="4"/>
  <c r="A1267" i="4"/>
  <c r="B1267" i="4"/>
  <c r="A1259" i="4"/>
  <c r="B1259" i="4"/>
  <c r="A1251" i="4"/>
  <c r="B1251" i="4"/>
  <c r="A1243" i="4"/>
  <c r="B1243" i="4"/>
  <c r="A1235" i="4"/>
  <c r="B1235" i="4"/>
  <c r="A1227" i="4"/>
  <c r="B1227" i="4"/>
  <c r="A1219" i="4"/>
  <c r="B1219" i="4"/>
  <c r="A1211" i="4"/>
  <c r="B1211" i="4"/>
  <c r="A1203" i="4"/>
  <c r="B1203" i="4"/>
  <c r="A1195" i="4"/>
  <c r="B1195" i="4"/>
  <c r="A1187" i="4"/>
  <c r="B1187" i="4"/>
  <c r="A1179" i="4"/>
  <c r="B1179" i="4"/>
  <c r="A1171" i="4"/>
  <c r="B1171" i="4"/>
  <c r="A1163" i="4"/>
  <c r="B1163" i="4"/>
  <c r="A1155" i="4"/>
  <c r="B1155" i="4"/>
  <c r="A1147" i="4"/>
  <c r="B1147" i="4"/>
  <c r="A1139" i="4"/>
  <c r="B1139" i="4"/>
  <c r="A1131" i="4"/>
  <c r="B1131" i="4"/>
  <c r="A1123" i="4"/>
  <c r="B1123" i="4"/>
  <c r="A1115" i="4"/>
  <c r="B1115" i="4"/>
  <c r="A1107" i="4"/>
  <c r="B1107" i="4"/>
  <c r="A1099" i="4"/>
  <c r="B1099" i="4"/>
  <c r="A1091" i="4"/>
  <c r="B1091" i="4"/>
  <c r="A1083" i="4"/>
  <c r="B1083" i="4"/>
  <c r="A1075" i="4"/>
  <c r="B1075" i="4"/>
  <c r="A1067" i="4"/>
  <c r="B1067" i="4"/>
  <c r="A1059" i="4"/>
  <c r="B1059" i="4"/>
  <c r="A1051" i="4"/>
  <c r="B1051" i="4"/>
  <c r="A1043" i="4"/>
  <c r="B1043" i="4"/>
  <c r="A1035" i="4"/>
  <c r="B1035" i="4"/>
  <c r="A1027" i="4"/>
  <c r="B1027" i="4"/>
  <c r="A1019" i="4"/>
  <c r="B1019" i="4"/>
  <c r="A1011" i="4"/>
  <c r="B1011" i="4"/>
  <c r="A1003" i="4"/>
  <c r="B1003" i="4"/>
  <c r="A995" i="4"/>
  <c r="B995" i="4"/>
  <c r="A987" i="4"/>
  <c r="B987" i="4"/>
  <c r="A979" i="4"/>
  <c r="B979" i="4"/>
  <c r="A971" i="4"/>
  <c r="B971" i="4"/>
  <c r="A963" i="4"/>
  <c r="B963" i="4"/>
  <c r="A955" i="4"/>
  <c r="B955" i="4"/>
  <c r="A947" i="4"/>
  <c r="B947" i="4"/>
  <c r="A939" i="4"/>
  <c r="B939" i="4"/>
  <c r="A931" i="4"/>
  <c r="B931" i="4"/>
  <c r="A923" i="4"/>
  <c r="B923" i="4"/>
  <c r="A915" i="4"/>
  <c r="B915" i="4"/>
  <c r="A907" i="4"/>
  <c r="B907" i="4"/>
  <c r="A899" i="4"/>
  <c r="B899" i="4"/>
  <c r="A891" i="4"/>
  <c r="B891" i="4"/>
  <c r="A883" i="4"/>
  <c r="B883" i="4"/>
  <c r="A875" i="4"/>
  <c r="B875" i="4"/>
  <c r="A867" i="4"/>
  <c r="B867" i="4"/>
  <c r="A859" i="4"/>
  <c r="B859" i="4"/>
  <c r="A851" i="4"/>
  <c r="B851" i="4"/>
  <c r="A843" i="4"/>
  <c r="B843" i="4"/>
  <c r="A835" i="4"/>
  <c r="B835" i="4"/>
  <c r="A827" i="4"/>
  <c r="B827" i="4"/>
  <c r="A819" i="4"/>
  <c r="B819" i="4"/>
  <c r="A811" i="4"/>
  <c r="B811" i="4"/>
  <c r="A803" i="4"/>
  <c r="B803" i="4"/>
  <c r="A795" i="4"/>
  <c r="B795" i="4"/>
  <c r="A787" i="4"/>
  <c r="B787" i="4"/>
  <c r="A779" i="4"/>
  <c r="B779" i="4"/>
  <c r="A771" i="4"/>
  <c r="B771" i="4"/>
  <c r="A763" i="4"/>
  <c r="B763" i="4"/>
  <c r="A755" i="4"/>
  <c r="B755" i="4"/>
  <c r="A747" i="4"/>
  <c r="B747" i="4"/>
  <c r="A739" i="4"/>
  <c r="B739" i="4"/>
  <c r="A731" i="4"/>
  <c r="B731" i="4"/>
  <c r="A723" i="4"/>
  <c r="B723" i="4"/>
  <c r="A715" i="4"/>
  <c r="B715" i="4"/>
  <c r="A707" i="4"/>
  <c r="B707" i="4"/>
  <c r="A699" i="4"/>
  <c r="B699" i="4"/>
  <c r="A691" i="4"/>
  <c r="B691" i="4"/>
  <c r="A683" i="4"/>
  <c r="B683" i="4"/>
  <c r="A675" i="4"/>
  <c r="B675" i="4"/>
  <c r="A667" i="4"/>
  <c r="B667" i="4"/>
  <c r="A659" i="4"/>
  <c r="B659" i="4"/>
  <c r="A651" i="4"/>
  <c r="B651" i="4"/>
  <c r="A643" i="4"/>
  <c r="B643" i="4"/>
  <c r="A635" i="4"/>
  <c r="B635" i="4"/>
  <c r="A627" i="4"/>
  <c r="B627" i="4"/>
  <c r="A619" i="4"/>
  <c r="B619" i="4"/>
  <c r="A611" i="4"/>
  <c r="B611" i="4"/>
  <c r="A603" i="4"/>
  <c r="B603" i="4"/>
  <c r="A595" i="4"/>
  <c r="B595" i="4"/>
  <c r="A587" i="4"/>
  <c r="B587" i="4"/>
  <c r="A579" i="4"/>
  <c r="B579" i="4"/>
  <c r="A571" i="4"/>
  <c r="B571" i="4"/>
  <c r="A563" i="4"/>
  <c r="B563" i="4"/>
  <c r="A555" i="4"/>
  <c r="B555" i="4"/>
  <c r="A547" i="4"/>
  <c r="B547" i="4"/>
  <c r="A539" i="4"/>
  <c r="B539" i="4"/>
  <c r="A531" i="4"/>
  <c r="B531" i="4"/>
  <c r="A523" i="4"/>
  <c r="B523" i="4"/>
  <c r="A515" i="4"/>
  <c r="B515" i="4"/>
  <c r="A507" i="4"/>
  <c r="B507" i="4"/>
  <c r="A499" i="4"/>
  <c r="B499" i="4"/>
  <c r="A491" i="4"/>
  <c r="B491" i="4"/>
  <c r="A483" i="4"/>
  <c r="B483" i="4"/>
  <c r="A475" i="4"/>
  <c r="B475" i="4"/>
  <c r="A467" i="4"/>
  <c r="B467" i="4"/>
  <c r="A459" i="4"/>
  <c r="B459" i="4"/>
  <c r="A451" i="4"/>
  <c r="B451" i="4"/>
  <c r="A443" i="4"/>
  <c r="B443" i="4"/>
  <c r="A435" i="4"/>
  <c r="B435" i="4"/>
  <c r="A427" i="4"/>
  <c r="B427" i="4"/>
  <c r="A419" i="4"/>
  <c r="B419" i="4"/>
  <c r="A411" i="4"/>
  <c r="B411" i="4"/>
  <c r="A403" i="4"/>
  <c r="B403" i="4"/>
  <c r="A395" i="4"/>
  <c r="B395" i="4"/>
  <c r="A387" i="4"/>
  <c r="B387" i="4"/>
  <c r="A379" i="4"/>
  <c r="B379" i="4"/>
  <c r="A371" i="4"/>
  <c r="B371" i="4"/>
  <c r="A363" i="4"/>
  <c r="B363" i="4"/>
  <c r="A355" i="4"/>
  <c r="B355" i="4"/>
  <c r="A347" i="4"/>
  <c r="B347" i="4"/>
  <c r="A339" i="4"/>
  <c r="B339" i="4"/>
  <c r="A331" i="4"/>
  <c r="B331" i="4"/>
  <c r="A323" i="4"/>
  <c r="B323" i="4"/>
  <c r="A315" i="4"/>
  <c r="B315" i="4"/>
  <c r="A307" i="4"/>
  <c r="B307" i="4"/>
  <c r="A299" i="4"/>
  <c r="B299" i="4"/>
  <c r="A291" i="4"/>
  <c r="B291" i="4"/>
  <c r="A283" i="4"/>
  <c r="B283" i="4"/>
  <c r="A275" i="4"/>
  <c r="B275" i="4"/>
  <c r="A267" i="4"/>
  <c r="B267" i="4"/>
  <c r="A259" i="4"/>
  <c r="B259" i="4"/>
  <c r="A251" i="4"/>
  <c r="B251" i="4"/>
  <c r="A243" i="4"/>
  <c r="B243" i="4"/>
  <c r="A235" i="4"/>
  <c r="B235" i="4"/>
  <c r="A227" i="4"/>
  <c r="B227" i="4"/>
  <c r="A219" i="4"/>
  <c r="B219" i="4"/>
  <c r="A211" i="4"/>
  <c r="B211" i="4"/>
  <c r="A203" i="4"/>
  <c r="B203" i="4"/>
  <c r="A195" i="4"/>
  <c r="B195" i="4"/>
  <c r="A187" i="4"/>
  <c r="B187" i="4"/>
  <c r="A179" i="4"/>
  <c r="B179" i="4"/>
  <c r="A171" i="4"/>
  <c r="B171" i="4"/>
  <c r="A163" i="4"/>
  <c r="B163" i="4"/>
  <c r="A155" i="4"/>
  <c r="B155" i="4"/>
  <c r="A147" i="4"/>
  <c r="B147" i="4"/>
  <c r="A139" i="4"/>
  <c r="B139" i="4"/>
  <c r="A131" i="4"/>
  <c r="B131" i="4"/>
  <c r="A123" i="4"/>
  <c r="B123" i="4"/>
  <c r="A115" i="4"/>
  <c r="B115" i="4"/>
  <c r="A107" i="4"/>
  <c r="B107" i="4"/>
  <c r="A99" i="4"/>
  <c r="B99" i="4"/>
  <c r="A91" i="4"/>
  <c r="B91" i="4"/>
  <c r="A83" i="4"/>
  <c r="B83" i="4"/>
  <c r="A75" i="4"/>
  <c r="B75" i="4"/>
  <c r="A67" i="4"/>
  <c r="B67" i="4"/>
  <c r="A59" i="4"/>
  <c r="B59" i="4"/>
  <c r="A51" i="4"/>
  <c r="B51" i="4"/>
  <c r="A43" i="4"/>
  <c r="B43" i="4"/>
  <c r="A35" i="4"/>
  <c r="B35" i="4"/>
  <c r="A27" i="4"/>
  <c r="B27" i="4"/>
  <c r="A19" i="4"/>
  <c r="B19" i="4"/>
  <c r="A11" i="4"/>
  <c r="B11" i="4"/>
  <c r="A3" i="4"/>
  <c r="B3" i="4"/>
  <c r="A15117" i="4"/>
  <c r="B15117" i="4"/>
  <c r="A15109" i="4"/>
  <c r="B15109" i="4"/>
  <c r="A15101" i="4"/>
  <c r="B15101" i="4"/>
  <c r="A15093" i="4"/>
  <c r="B15093" i="4"/>
  <c r="A15085" i="4"/>
  <c r="B15085" i="4"/>
  <c r="A15077" i="4"/>
  <c r="B15077" i="4"/>
  <c r="A15069" i="4"/>
  <c r="B15069" i="4"/>
  <c r="A15061" i="4"/>
  <c r="B15061" i="4"/>
  <c r="A15053" i="4"/>
  <c r="B15053" i="4"/>
  <c r="A15045" i="4"/>
  <c r="B15045" i="4"/>
  <c r="A15037" i="4"/>
  <c r="B15037" i="4"/>
  <c r="A15029" i="4"/>
  <c r="B15029" i="4"/>
  <c r="A15021" i="4"/>
  <c r="B15021" i="4"/>
  <c r="A4026" i="4"/>
  <c r="B4026" i="4"/>
  <c r="A4018" i="4"/>
  <c r="B4018" i="4"/>
  <c r="A4010" i="4"/>
  <c r="B4010" i="4"/>
  <c r="A4002" i="4"/>
  <c r="B4002" i="4"/>
  <c r="A3994" i="4"/>
  <c r="B3994" i="4"/>
  <c r="A3986" i="4"/>
  <c r="B3986" i="4"/>
  <c r="A3978" i="4"/>
  <c r="B3978" i="4"/>
  <c r="A3970" i="4"/>
  <c r="B3970" i="4"/>
  <c r="A3962" i="4"/>
  <c r="B3962" i="4"/>
  <c r="A3954" i="4"/>
  <c r="B3954" i="4"/>
  <c r="A3946" i="4"/>
  <c r="B3946" i="4"/>
  <c r="A3938" i="4"/>
  <c r="B3938" i="4"/>
  <c r="A3930" i="4"/>
  <c r="B3930" i="4"/>
  <c r="A3922" i="4"/>
  <c r="B3922" i="4"/>
  <c r="A3914" i="4"/>
  <c r="B3914" i="4"/>
  <c r="A3906" i="4"/>
  <c r="B3906" i="4"/>
  <c r="A3898" i="4"/>
  <c r="B3898" i="4"/>
  <c r="A3890" i="4"/>
  <c r="B3890" i="4"/>
  <c r="A3882" i="4"/>
  <c r="B3882" i="4"/>
  <c r="A3874" i="4"/>
  <c r="B3874" i="4"/>
  <c r="A3866" i="4"/>
  <c r="B3866" i="4"/>
  <c r="A3858" i="4"/>
  <c r="B3858" i="4"/>
  <c r="A3850" i="4"/>
  <c r="B3850" i="4"/>
  <c r="A3842" i="4"/>
  <c r="B3842" i="4"/>
  <c r="A3834" i="4"/>
  <c r="B3834" i="4"/>
  <c r="A3826" i="4"/>
  <c r="B3826" i="4"/>
  <c r="A3818" i="4"/>
  <c r="B3818" i="4"/>
  <c r="A3810" i="4"/>
  <c r="B3810" i="4"/>
  <c r="A3802" i="4"/>
  <c r="B3802" i="4"/>
  <c r="A3794" i="4"/>
  <c r="B3794" i="4"/>
  <c r="A3786" i="4"/>
  <c r="B3786" i="4"/>
  <c r="A3778" i="4"/>
  <c r="B3778" i="4"/>
  <c r="A3770" i="4"/>
  <c r="B3770" i="4"/>
  <c r="A3762" i="4"/>
  <c r="B3762" i="4"/>
  <c r="A3754" i="4"/>
  <c r="B3754" i="4"/>
  <c r="A3746" i="4"/>
  <c r="B3746" i="4"/>
  <c r="A3738" i="4"/>
  <c r="B3738" i="4"/>
  <c r="A3730" i="4"/>
  <c r="B3730" i="4"/>
  <c r="A3722" i="4"/>
  <c r="B3722" i="4"/>
  <c r="A3714" i="4"/>
  <c r="B3714" i="4"/>
  <c r="A3706" i="4"/>
  <c r="B3706" i="4"/>
  <c r="A3698" i="4"/>
  <c r="B3698" i="4"/>
  <c r="A3690" i="4"/>
  <c r="B3690" i="4"/>
  <c r="A3682" i="4"/>
  <c r="B3682" i="4"/>
  <c r="A3674" i="4"/>
  <c r="B3674" i="4"/>
  <c r="A3666" i="4"/>
  <c r="B3666" i="4"/>
  <c r="A3658" i="4"/>
  <c r="B3658" i="4"/>
  <c r="A3650" i="4"/>
  <c r="B3650" i="4"/>
  <c r="A3642" i="4"/>
  <c r="B3642" i="4"/>
  <c r="A3634" i="4"/>
  <c r="B3634" i="4"/>
  <c r="A3626" i="4"/>
  <c r="B3626" i="4"/>
  <c r="A3618" i="4"/>
  <c r="B3618" i="4"/>
  <c r="A3610" i="4"/>
  <c r="B3610" i="4"/>
  <c r="A3602" i="4"/>
  <c r="B3602" i="4"/>
  <c r="A3594" i="4"/>
  <c r="B3594" i="4"/>
  <c r="A3586" i="4"/>
  <c r="B3586" i="4"/>
  <c r="A3578" i="4"/>
  <c r="B3578" i="4"/>
  <c r="A3570" i="4"/>
  <c r="B3570" i="4"/>
  <c r="A3562" i="4"/>
  <c r="B3562" i="4"/>
  <c r="A3554" i="4"/>
  <c r="B3554" i="4"/>
  <c r="A3546" i="4"/>
  <c r="B3546" i="4"/>
  <c r="A3538" i="4"/>
  <c r="B3538" i="4"/>
  <c r="A3530" i="4"/>
  <c r="B3530" i="4"/>
  <c r="A3522" i="4"/>
  <c r="B3522" i="4"/>
  <c r="A3514" i="4"/>
  <c r="B3514" i="4"/>
  <c r="A3506" i="4"/>
  <c r="B3506" i="4"/>
  <c r="A3498" i="4"/>
  <c r="B3498" i="4"/>
  <c r="A3490" i="4"/>
  <c r="B3490" i="4"/>
  <c r="A3482" i="4"/>
  <c r="B3482" i="4"/>
  <c r="A3474" i="4"/>
  <c r="B3474" i="4"/>
  <c r="A3466" i="4"/>
  <c r="B3466" i="4"/>
  <c r="A3458" i="4"/>
  <c r="B3458" i="4"/>
  <c r="A3450" i="4"/>
  <c r="B3450" i="4"/>
  <c r="A3442" i="4"/>
  <c r="B3442" i="4"/>
  <c r="A3434" i="4"/>
  <c r="B3434" i="4"/>
  <c r="A3426" i="4"/>
  <c r="B3426" i="4"/>
  <c r="A3418" i="4"/>
  <c r="B3418" i="4"/>
  <c r="A3410" i="4"/>
  <c r="B3410" i="4"/>
  <c r="A3402" i="4"/>
  <c r="B3402" i="4"/>
  <c r="A3394" i="4"/>
  <c r="B3394" i="4"/>
  <c r="A3386" i="4"/>
  <c r="B3386" i="4"/>
  <c r="A3378" i="4"/>
  <c r="B3378" i="4"/>
  <c r="A3370" i="4"/>
  <c r="B3370" i="4"/>
  <c r="A3362" i="4"/>
  <c r="B3362" i="4"/>
  <c r="A3354" i="4"/>
  <c r="B3354" i="4"/>
  <c r="A3346" i="4"/>
  <c r="B3346" i="4"/>
  <c r="A3338" i="4"/>
  <c r="B3338" i="4"/>
  <c r="A3330" i="4"/>
  <c r="B3330" i="4"/>
  <c r="A3322" i="4"/>
  <c r="B3322" i="4"/>
  <c r="A3314" i="4"/>
  <c r="B3314" i="4"/>
  <c r="A3306" i="4"/>
  <c r="B3306" i="4"/>
  <c r="A3298" i="4"/>
  <c r="B3298" i="4"/>
  <c r="A3290" i="4"/>
  <c r="B3290" i="4"/>
  <c r="A3282" i="4"/>
  <c r="B3282" i="4"/>
  <c r="A3274" i="4"/>
  <c r="B3274" i="4"/>
  <c r="A3266" i="4"/>
  <c r="B3266" i="4"/>
  <c r="A3258" i="4"/>
  <c r="B3258" i="4"/>
  <c r="A3250" i="4"/>
  <c r="B3250" i="4"/>
  <c r="A3242" i="4"/>
  <c r="B3242" i="4"/>
  <c r="A3234" i="4"/>
  <c r="B3234" i="4"/>
  <c r="A3226" i="4"/>
  <c r="B3226" i="4"/>
  <c r="A3218" i="4"/>
  <c r="B3218" i="4"/>
  <c r="A3210" i="4"/>
  <c r="B3210" i="4"/>
  <c r="A3202" i="4"/>
  <c r="B3202" i="4"/>
  <c r="A3194" i="4"/>
  <c r="B3194" i="4"/>
  <c r="A3186" i="4"/>
  <c r="B3186" i="4"/>
  <c r="A3178" i="4"/>
  <c r="B3178" i="4"/>
  <c r="A3170" i="4"/>
  <c r="B3170" i="4"/>
  <c r="A3162" i="4"/>
  <c r="B3162" i="4"/>
  <c r="A3154" i="4"/>
  <c r="B3154" i="4"/>
  <c r="A3146" i="4"/>
  <c r="B3146" i="4"/>
  <c r="A3138" i="4"/>
  <c r="B3138" i="4"/>
  <c r="A3130" i="4"/>
  <c r="B3130" i="4"/>
  <c r="A3122" i="4"/>
  <c r="B3122" i="4"/>
  <c r="A3114" i="4"/>
  <c r="B3114" i="4"/>
  <c r="A3106" i="4"/>
  <c r="B3106" i="4"/>
  <c r="A3098" i="4"/>
  <c r="B3098" i="4"/>
  <c r="A3090" i="4"/>
  <c r="B3090" i="4"/>
  <c r="A3082" i="4"/>
  <c r="B3082" i="4"/>
  <c r="A3074" i="4"/>
  <c r="B3074" i="4"/>
  <c r="A3066" i="4"/>
  <c r="B3066" i="4"/>
  <c r="A3058" i="4"/>
  <c r="B3058" i="4"/>
  <c r="A3050" i="4"/>
  <c r="B3050" i="4"/>
  <c r="A3042" i="4"/>
  <c r="B3042" i="4"/>
  <c r="A3034" i="4"/>
  <c r="B3034" i="4"/>
  <c r="A3026" i="4"/>
  <c r="B3026" i="4"/>
  <c r="A3018" i="4"/>
  <c r="B3018" i="4"/>
  <c r="A3010" i="4"/>
  <c r="B3010" i="4"/>
  <c r="A3002" i="4"/>
  <c r="B3002" i="4"/>
  <c r="A2994" i="4"/>
  <c r="B2994" i="4"/>
  <c r="A2986" i="4"/>
  <c r="B2986" i="4"/>
  <c r="A2978" i="4"/>
  <c r="B2978" i="4"/>
  <c r="A2970" i="4"/>
  <c r="B2970" i="4"/>
  <c r="A2962" i="4"/>
  <c r="B2962" i="4"/>
  <c r="A2954" i="4"/>
  <c r="B2954" i="4"/>
  <c r="A2946" i="4"/>
  <c r="B2946" i="4"/>
  <c r="A2938" i="4"/>
  <c r="B2938" i="4"/>
  <c r="A2930" i="4"/>
  <c r="B2930" i="4"/>
  <c r="A2922" i="4"/>
  <c r="B2922" i="4"/>
  <c r="A2914" i="4"/>
  <c r="B2914" i="4"/>
  <c r="A2906" i="4"/>
  <c r="B2906" i="4"/>
  <c r="A2898" i="4"/>
  <c r="B2898" i="4"/>
  <c r="A2890" i="4"/>
  <c r="B2890" i="4"/>
  <c r="A2882" i="4"/>
  <c r="B2882" i="4"/>
  <c r="A2874" i="4"/>
  <c r="B2874" i="4"/>
  <c r="A2866" i="4"/>
  <c r="B2866" i="4"/>
  <c r="A2858" i="4"/>
  <c r="B2858" i="4"/>
  <c r="A2850" i="4"/>
  <c r="B2850" i="4"/>
  <c r="A2842" i="4"/>
  <c r="B2842" i="4"/>
  <c r="A2834" i="4"/>
  <c r="B2834" i="4"/>
  <c r="A2826" i="4"/>
  <c r="B2826" i="4"/>
  <c r="A2818" i="4"/>
  <c r="B2818" i="4"/>
  <c r="A2810" i="4"/>
  <c r="B2810" i="4"/>
  <c r="A2802" i="4"/>
  <c r="B2802" i="4"/>
  <c r="A2794" i="4"/>
  <c r="B2794" i="4"/>
  <c r="A2786" i="4"/>
  <c r="B2786" i="4"/>
  <c r="A2778" i="4"/>
  <c r="B2778" i="4"/>
  <c r="A2770" i="4"/>
  <c r="B2770" i="4"/>
  <c r="A2762" i="4"/>
  <c r="B2762" i="4"/>
  <c r="A2754" i="4"/>
  <c r="B2754" i="4"/>
  <c r="A2746" i="4"/>
  <c r="B2746" i="4"/>
  <c r="A2738" i="4"/>
  <c r="B2738" i="4"/>
  <c r="A2730" i="4"/>
  <c r="B2730" i="4"/>
  <c r="A2722" i="4"/>
  <c r="B2722" i="4"/>
  <c r="A2714" i="4"/>
  <c r="B2714" i="4"/>
  <c r="A2706" i="4"/>
  <c r="B2706" i="4"/>
  <c r="A2698" i="4"/>
  <c r="B2698" i="4"/>
  <c r="A2690" i="4"/>
  <c r="B2690" i="4"/>
  <c r="A2682" i="4"/>
  <c r="B2682" i="4"/>
  <c r="A2674" i="4"/>
  <c r="B2674" i="4"/>
  <c r="A2666" i="4"/>
  <c r="B2666" i="4"/>
  <c r="A2658" i="4"/>
  <c r="B2658" i="4"/>
  <c r="A2650" i="4"/>
  <c r="B2650" i="4"/>
  <c r="A2642" i="4"/>
  <c r="B2642" i="4"/>
  <c r="A2634" i="4"/>
  <c r="B2634" i="4"/>
  <c r="A2626" i="4"/>
  <c r="B2626" i="4"/>
  <c r="A2618" i="4"/>
  <c r="B2618" i="4"/>
  <c r="A2610" i="4"/>
  <c r="B2610" i="4"/>
  <c r="A2602" i="4"/>
  <c r="B2602" i="4"/>
  <c r="A2594" i="4"/>
  <c r="B2594" i="4"/>
  <c r="A2586" i="4"/>
  <c r="B2586" i="4"/>
  <c r="A2578" i="4"/>
  <c r="B2578" i="4"/>
  <c r="A2570" i="4"/>
  <c r="B2570" i="4"/>
  <c r="A2562" i="4"/>
  <c r="B2562" i="4"/>
  <c r="A2554" i="4"/>
  <c r="B2554" i="4"/>
  <c r="A2546" i="4"/>
  <c r="B2546" i="4"/>
  <c r="A2538" i="4"/>
  <c r="B2538" i="4"/>
  <c r="A2530" i="4"/>
  <c r="B2530" i="4"/>
  <c r="A2522" i="4"/>
  <c r="B2522" i="4"/>
  <c r="A2514" i="4"/>
  <c r="B2514" i="4"/>
  <c r="A2506" i="4"/>
  <c r="B2506" i="4"/>
  <c r="A2498" i="4"/>
  <c r="B2498" i="4"/>
  <c r="A2490" i="4"/>
  <c r="B2490" i="4"/>
  <c r="A2482" i="4"/>
  <c r="B2482" i="4"/>
  <c r="A2474" i="4"/>
  <c r="B2474" i="4"/>
  <c r="A2466" i="4"/>
  <c r="B2466" i="4"/>
  <c r="A2458" i="4"/>
  <c r="B2458" i="4"/>
  <c r="A2450" i="4"/>
  <c r="B2450" i="4"/>
  <c r="A2442" i="4"/>
  <c r="B2442" i="4"/>
  <c r="A2434" i="4"/>
  <c r="B2434" i="4"/>
  <c r="A2426" i="4"/>
  <c r="B2426" i="4"/>
  <c r="A2418" i="4"/>
  <c r="B2418" i="4"/>
  <c r="A2410" i="4"/>
  <c r="B2410" i="4"/>
  <c r="A2402" i="4"/>
  <c r="B2402" i="4"/>
  <c r="A2394" i="4"/>
  <c r="B2394" i="4"/>
  <c r="A2386" i="4"/>
  <c r="B2386" i="4"/>
  <c r="A2378" i="4"/>
  <c r="B2378" i="4"/>
  <c r="A2370" i="4"/>
  <c r="B2370" i="4"/>
  <c r="A2362" i="4"/>
  <c r="B2362" i="4"/>
  <c r="A2354" i="4"/>
  <c r="B2354" i="4"/>
  <c r="A2346" i="4"/>
  <c r="B2346" i="4"/>
  <c r="A2338" i="4"/>
  <c r="B2338" i="4"/>
  <c r="A2330" i="4"/>
  <c r="B2330" i="4"/>
  <c r="A2322" i="4"/>
  <c r="B2322" i="4"/>
  <c r="A2314" i="4"/>
  <c r="B2314" i="4"/>
  <c r="A2306" i="4"/>
  <c r="B2306" i="4"/>
  <c r="A2298" i="4"/>
  <c r="B2298" i="4"/>
  <c r="A2290" i="4"/>
  <c r="B2290" i="4"/>
  <c r="A2282" i="4"/>
  <c r="B2282" i="4"/>
  <c r="A2274" i="4"/>
  <c r="B2274" i="4"/>
  <c r="A2266" i="4"/>
  <c r="B2266" i="4"/>
  <c r="A2258" i="4"/>
  <c r="B2258" i="4"/>
  <c r="A2250" i="4"/>
  <c r="B2250" i="4"/>
  <c r="A2242" i="4"/>
  <c r="B2242" i="4"/>
  <c r="A2234" i="4"/>
  <c r="B2234" i="4"/>
  <c r="A2226" i="4"/>
  <c r="B2226" i="4"/>
  <c r="A2218" i="4"/>
  <c r="B2218" i="4"/>
  <c r="A2210" i="4"/>
  <c r="B2210" i="4"/>
  <c r="A2202" i="4"/>
  <c r="B2202" i="4"/>
  <c r="A2194" i="4"/>
  <c r="B2194" i="4"/>
  <c r="A2186" i="4"/>
  <c r="B2186" i="4"/>
  <c r="A2178" i="4"/>
  <c r="B2178" i="4"/>
  <c r="A2170" i="4"/>
  <c r="B2170" i="4"/>
  <c r="A2162" i="4"/>
  <c r="B2162" i="4"/>
  <c r="A2154" i="4"/>
  <c r="B2154" i="4"/>
  <c r="A2146" i="4"/>
  <c r="B2146" i="4"/>
  <c r="A2138" i="4"/>
  <c r="B2138" i="4"/>
  <c r="A2130" i="4"/>
  <c r="B2130" i="4"/>
  <c r="A2122" i="4"/>
  <c r="B2122" i="4"/>
  <c r="A2114" i="4"/>
  <c r="B2114" i="4"/>
  <c r="A2106" i="4"/>
  <c r="B2106" i="4"/>
  <c r="A2098" i="4"/>
  <c r="B2098" i="4"/>
  <c r="A2090" i="4"/>
  <c r="B2090" i="4"/>
  <c r="A2082" i="4"/>
  <c r="B2082" i="4"/>
  <c r="A2074" i="4"/>
  <c r="B2074" i="4"/>
  <c r="A2066" i="4"/>
  <c r="B2066" i="4"/>
  <c r="A2058" i="4"/>
  <c r="B2058" i="4"/>
  <c r="A2050" i="4"/>
  <c r="B2050" i="4"/>
  <c r="A2042" i="4"/>
  <c r="B2042" i="4"/>
  <c r="A2034" i="4"/>
  <c r="B2034" i="4"/>
  <c r="A2026" i="4"/>
  <c r="B2026" i="4"/>
  <c r="A2018" i="4"/>
  <c r="B2018" i="4"/>
  <c r="A2010" i="4"/>
  <c r="B2010" i="4"/>
  <c r="A2002" i="4"/>
  <c r="B2002" i="4"/>
  <c r="A1994" i="4"/>
  <c r="B1994" i="4"/>
  <c r="A1986" i="4"/>
  <c r="B1986" i="4"/>
  <c r="A1978" i="4"/>
  <c r="B1978" i="4"/>
  <c r="A1970" i="4"/>
  <c r="B1970" i="4"/>
  <c r="A1962" i="4"/>
  <c r="B1962" i="4"/>
  <c r="A1954" i="4"/>
  <c r="B1954" i="4"/>
  <c r="A1946" i="4"/>
  <c r="B1946" i="4"/>
  <c r="A1938" i="4"/>
  <c r="B1938" i="4"/>
  <c r="A1930" i="4"/>
  <c r="B1930" i="4"/>
  <c r="A1922" i="4"/>
  <c r="B1922" i="4"/>
  <c r="A1914" i="4"/>
  <c r="B1914" i="4"/>
  <c r="A1906" i="4"/>
  <c r="B1906" i="4"/>
  <c r="A1898" i="4"/>
  <c r="B1898" i="4"/>
  <c r="A1890" i="4"/>
  <c r="B1890" i="4"/>
  <c r="A1882" i="4"/>
  <c r="B1882" i="4"/>
  <c r="A1874" i="4"/>
  <c r="B1874" i="4"/>
  <c r="A1866" i="4"/>
  <c r="B1866" i="4"/>
  <c r="A1858" i="4"/>
  <c r="B1858" i="4"/>
  <c r="A1850" i="4"/>
  <c r="B1850" i="4"/>
  <c r="A1842" i="4"/>
  <c r="B1842" i="4"/>
  <c r="A1834" i="4"/>
  <c r="B1834" i="4"/>
  <c r="A1826" i="4"/>
  <c r="B1826" i="4"/>
  <c r="A1818" i="4"/>
  <c r="B1818" i="4"/>
  <c r="A1810" i="4"/>
  <c r="B1810" i="4"/>
  <c r="A1802" i="4"/>
  <c r="B1802" i="4"/>
  <c r="A1794" i="4"/>
  <c r="B1794" i="4"/>
  <c r="A1786" i="4"/>
  <c r="B1786" i="4"/>
  <c r="A1778" i="4"/>
  <c r="B1778" i="4"/>
  <c r="A1770" i="4"/>
  <c r="B1770" i="4"/>
  <c r="A1762" i="4"/>
  <c r="B1762" i="4"/>
  <c r="A1754" i="4"/>
  <c r="B1754" i="4"/>
  <c r="A1746" i="4"/>
  <c r="B1746" i="4"/>
  <c r="A1738" i="4"/>
  <c r="B1738" i="4"/>
  <c r="A1730" i="4"/>
  <c r="B1730" i="4"/>
  <c r="A1722" i="4"/>
  <c r="B1722" i="4"/>
  <c r="A1714" i="4"/>
  <c r="B1714" i="4"/>
  <c r="A1706" i="4"/>
  <c r="B1706" i="4"/>
  <c r="A1698" i="4"/>
  <c r="B1698" i="4"/>
  <c r="A1690" i="4"/>
  <c r="B1690" i="4"/>
  <c r="A1682" i="4"/>
  <c r="B1682" i="4"/>
  <c r="A1674" i="4"/>
  <c r="B1674" i="4"/>
  <c r="A1666" i="4"/>
  <c r="B1666" i="4"/>
  <c r="A1658" i="4"/>
  <c r="B1658" i="4"/>
  <c r="A1650" i="4"/>
  <c r="B1650" i="4"/>
  <c r="A1642" i="4"/>
  <c r="B1642" i="4"/>
  <c r="A1634" i="4"/>
  <c r="B1634" i="4"/>
  <c r="A1626" i="4"/>
  <c r="B1626" i="4"/>
  <c r="A1618" i="4"/>
  <c r="B1618" i="4"/>
  <c r="A1610" i="4"/>
  <c r="B1610" i="4"/>
  <c r="A1602" i="4"/>
  <c r="B1602" i="4"/>
  <c r="A1594" i="4"/>
  <c r="B1594" i="4"/>
  <c r="A1586" i="4"/>
  <c r="B1586" i="4"/>
  <c r="A1578" i="4"/>
  <c r="B1578" i="4"/>
  <c r="A1570" i="4"/>
  <c r="B1570" i="4"/>
  <c r="A1562" i="4"/>
  <c r="B1562" i="4"/>
  <c r="A1554" i="4"/>
  <c r="B1554" i="4"/>
  <c r="A1546" i="4"/>
  <c r="B1546" i="4"/>
  <c r="A1538" i="4"/>
  <c r="B1538" i="4"/>
  <c r="A1530" i="4"/>
  <c r="B1530" i="4"/>
  <c r="A1522" i="4"/>
  <c r="B1522" i="4"/>
  <c r="A1514" i="4"/>
  <c r="B1514" i="4"/>
  <c r="A1506" i="4"/>
  <c r="B1506" i="4"/>
  <c r="A1498" i="4"/>
  <c r="B1498" i="4"/>
  <c r="A1490" i="4"/>
  <c r="B1490" i="4"/>
  <c r="A1482" i="4"/>
  <c r="B1482" i="4"/>
  <c r="A1474" i="4"/>
  <c r="B1474" i="4"/>
  <c r="A1466" i="4"/>
  <c r="B1466" i="4"/>
  <c r="A1458" i="4"/>
  <c r="B1458" i="4"/>
  <c r="A1450" i="4"/>
  <c r="B1450" i="4"/>
  <c r="A1442" i="4"/>
  <c r="B1442" i="4"/>
  <c r="A1434" i="4"/>
  <c r="B1434" i="4"/>
  <c r="A1426" i="4"/>
  <c r="B1426" i="4"/>
  <c r="A1418" i="4"/>
  <c r="B1418" i="4"/>
  <c r="A1410" i="4"/>
  <c r="B1410" i="4"/>
  <c r="A1402" i="4"/>
  <c r="B1402" i="4"/>
  <c r="A1394" i="4"/>
  <c r="B1394" i="4"/>
  <c r="A1386" i="4"/>
  <c r="B1386" i="4"/>
  <c r="A1378" i="4"/>
  <c r="B1378" i="4"/>
  <c r="A1370" i="4"/>
  <c r="B1370" i="4"/>
  <c r="A1362" i="4"/>
  <c r="B1362" i="4"/>
  <c r="A1354" i="4"/>
  <c r="B1354" i="4"/>
  <c r="A1346" i="4"/>
  <c r="B1346" i="4"/>
  <c r="A1338" i="4"/>
  <c r="B1338" i="4"/>
  <c r="A1330" i="4"/>
  <c r="B1330" i="4"/>
  <c r="A1322" i="4"/>
  <c r="B1322" i="4"/>
  <c r="A1314" i="4"/>
  <c r="B1314" i="4"/>
  <c r="A1306" i="4"/>
  <c r="B1306" i="4"/>
  <c r="A1298" i="4"/>
  <c r="B1298" i="4"/>
  <c r="A1290" i="4"/>
  <c r="B1290" i="4"/>
  <c r="A1282" i="4"/>
  <c r="B1282" i="4"/>
  <c r="A1274" i="4"/>
  <c r="B1274" i="4"/>
  <c r="A1266" i="4"/>
  <c r="B1266" i="4"/>
  <c r="A1258" i="4"/>
  <c r="B1258" i="4"/>
  <c r="A1250" i="4"/>
  <c r="B1250" i="4"/>
  <c r="A1242" i="4"/>
  <c r="B1242" i="4"/>
  <c r="A1234" i="4"/>
  <c r="B1234" i="4"/>
  <c r="A1226" i="4"/>
  <c r="B1226" i="4"/>
  <c r="A1218" i="4"/>
  <c r="B1218" i="4"/>
  <c r="A1210" i="4"/>
  <c r="B1210" i="4"/>
  <c r="A1202" i="4"/>
  <c r="B1202" i="4"/>
  <c r="A1194" i="4"/>
  <c r="B1194" i="4"/>
  <c r="A1186" i="4"/>
  <c r="B1186" i="4"/>
  <c r="A1178" i="4"/>
  <c r="B1178" i="4"/>
  <c r="A1170" i="4"/>
  <c r="B1170" i="4"/>
  <c r="A1162" i="4"/>
  <c r="B1162" i="4"/>
  <c r="A1154" i="4"/>
  <c r="B1154" i="4"/>
  <c r="A1146" i="4"/>
  <c r="B1146" i="4"/>
  <c r="A1138" i="4"/>
  <c r="B1138" i="4"/>
  <c r="A1130" i="4"/>
  <c r="B1130" i="4"/>
  <c r="A1122" i="4"/>
  <c r="B1122" i="4"/>
  <c r="A1114" i="4"/>
  <c r="B1114" i="4"/>
  <c r="A1106" i="4"/>
  <c r="B1106" i="4"/>
  <c r="A1098" i="4"/>
  <c r="B1098" i="4"/>
  <c r="A1090" i="4"/>
  <c r="B1090" i="4"/>
  <c r="A1082" i="4"/>
  <c r="B1082" i="4"/>
  <c r="A1074" i="4"/>
  <c r="B1074" i="4"/>
  <c r="A1066" i="4"/>
  <c r="B1066" i="4"/>
  <c r="A1058" i="4"/>
  <c r="B1058" i="4"/>
  <c r="A1050" i="4"/>
  <c r="B1050" i="4"/>
  <c r="A1042" i="4"/>
  <c r="B1042" i="4"/>
  <c r="A1034" i="4"/>
  <c r="B1034" i="4"/>
  <c r="A1026" i="4"/>
  <c r="B1026" i="4"/>
  <c r="A1018" i="4"/>
  <c r="B1018" i="4"/>
  <c r="A1010" i="4"/>
  <c r="B1010" i="4"/>
  <c r="A1002" i="4"/>
  <c r="B1002" i="4"/>
  <c r="A994" i="4"/>
  <c r="B994" i="4"/>
  <c r="A986" i="4"/>
  <c r="B986" i="4"/>
  <c r="A978" i="4"/>
  <c r="B978" i="4"/>
  <c r="A970" i="4"/>
  <c r="B970" i="4"/>
  <c r="A962" i="4"/>
  <c r="B962" i="4"/>
  <c r="A954" i="4"/>
  <c r="B954" i="4"/>
  <c r="A946" i="4"/>
  <c r="B946" i="4"/>
  <c r="A938" i="4"/>
  <c r="B938" i="4"/>
  <c r="A930" i="4"/>
  <c r="B930" i="4"/>
  <c r="A922" i="4"/>
  <c r="B922" i="4"/>
  <c r="A914" i="4"/>
  <c r="B914" i="4"/>
  <c r="A906" i="4"/>
  <c r="B906" i="4"/>
  <c r="A898" i="4"/>
  <c r="B898" i="4"/>
  <c r="A890" i="4"/>
  <c r="B890" i="4"/>
  <c r="A882" i="4"/>
  <c r="B882" i="4"/>
  <c r="A874" i="4"/>
  <c r="B874" i="4"/>
  <c r="A866" i="4"/>
  <c r="B866" i="4"/>
  <c r="A858" i="4"/>
  <c r="B858" i="4"/>
  <c r="A850" i="4"/>
  <c r="B850" i="4"/>
  <c r="A842" i="4"/>
  <c r="B842" i="4"/>
  <c r="A834" i="4"/>
  <c r="B834" i="4"/>
  <c r="A826" i="4"/>
  <c r="B826" i="4"/>
  <c r="A818" i="4"/>
  <c r="B818" i="4"/>
  <c r="A810" i="4"/>
  <c r="B810" i="4"/>
  <c r="A802" i="4"/>
  <c r="B802" i="4"/>
  <c r="A794" i="4"/>
  <c r="B794" i="4"/>
  <c r="A786" i="4"/>
  <c r="B786" i="4"/>
  <c r="A778" i="4"/>
  <c r="B778" i="4"/>
  <c r="A770" i="4"/>
  <c r="B770" i="4"/>
  <c r="A762" i="4"/>
  <c r="B762" i="4"/>
  <c r="A754" i="4"/>
  <c r="B754" i="4"/>
  <c r="A746" i="4"/>
  <c r="B746" i="4"/>
  <c r="A738" i="4"/>
  <c r="B738" i="4"/>
  <c r="A730" i="4"/>
  <c r="B730" i="4"/>
  <c r="A722" i="4"/>
  <c r="B722" i="4"/>
  <c r="A714" i="4"/>
  <c r="B714" i="4"/>
  <c r="A706" i="4"/>
  <c r="B706" i="4"/>
  <c r="A698" i="4"/>
  <c r="B698" i="4"/>
  <c r="A690" i="4"/>
  <c r="B690" i="4"/>
  <c r="A682" i="4"/>
  <c r="B682" i="4"/>
  <c r="A674" i="4"/>
  <c r="B674" i="4"/>
  <c r="A666" i="4"/>
  <c r="B666" i="4"/>
  <c r="A658" i="4"/>
  <c r="B658" i="4"/>
  <c r="A650" i="4"/>
  <c r="B650" i="4"/>
  <c r="A642" i="4"/>
  <c r="B642" i="4"/>
  <c r="A634" i="4"/>
  <c r="B634" i="4"/>
  <c r="A626" i="4"/>
  <c r="B626" i="4"/>
  <c r="A618" i="4"/>
  <c r="B618" i="4"/>
  <c r="A610" i="4"/>
  <c r="B610" i="4"/>
  <c r="A602" i="4"/>
  <c r="B602" i="4"/>
  <c r="A594" i="4"/>
  <c r="B594" i="4"/>
  <c r="A586" i="4"/>
  <c r="B586" i="4"/>
  <c r="A578" i="4"/>
  <c r="B578" i="4"/>
  <c r="A570" i="4"/>
  <c r="B570" i="4"/>
  <c r="A562" i="4"/>
  <c r="B562" i="4"/>
  <c r="A554" i="4"/>
  <c r="B554" i="4"/>
  <c r="A546" i="4"/>
  <c r="B546" i="4"/>
  <c r="A538" i="4"/>
  <c r="B538" i="4"/>
  <c r="A530" i="4"/>
  <c r="B530" i="4"/>
  <c r="A522" i="4"/>
  <c r="B522" i="4"/>
  <c r="A514" i="4"/>
  <c r="B514" i="4"/>
  <c r="A506" i="4"/>
  <c r="B506" i="4"/>
  <c r="A498" i="4"/>
  <c r="B498" i="4"/>
  <c r="A490" i="4"/>
  <c r="B490" i="4"/>
  <c r="A482" i="4"/>
  <c r="B482" i="4"/>
  <c r="A474" i="4"/>
  <c r="B474" i="4"/>
  <c r="A466" i="4"/>
  <c r="B466" i="4"/>
  <c r="A458" i="4"/>
  <c r="B458" i="4"/>
  <c r="A450" i="4"/>
  <c r="B450" i="4"/>
  <c r="A442" i="4"/>
  <c r="B442" i="4"/>
  <c r="A434" i="4"/>
  <c r="B434" i="4"/>
  <c r="A426" i="4"/>
  <c r="B426" i="4"/>
  <c r="A418" i="4"/>
  <c r="B418" i="4"/>
  <c r="A410" i="4"/>
  <c r="B410" i="4"/>
  <c r="A402" i="4"/>
  <c r="B402" i="4"/>
  <c r="A394" i="4"/>
  <c r="B394" i="4"/>
  <c r="A386" i="4"/>
  <c r="B386" i="4"/>
  <c r="A378" i="4"/>
  <c r="B378" i="4"/>
  <c r="A370" i="4"/>
  <c r="B370" i="4"/>
  <c r="A362" i="4"/>
  <c r="B362" i="4"/>
  <c r="A354" i="4"/>
  <c r="B354" i="4"/>
  <c r="A346" i="4"/>
  <c r="B346" i="4"/>
  <c r="A338" i="4"/>
  <c r="B338" i="4"/>
  <c r="A330" i="4"/>
  <c r="B330" i="4"/>
  <c r="A322" i="4"/>
  <c r="B322" i="4"/>
  <c r="A314" i="4"/>
  <c r="B314" i="4"/>
  <c r="A306" i="4"/>
  <c r="B306" i="4"/>
  <c r="A298" i="4"/>
  <c r="B298" i="4"/>
  <c r="A290" i="4"/>
  <c r="B290" i="4"/>
  <c r="A282" i="4"/>
  <c r="B282" i="4"/>
  <c r="A274" i="4"/>
  <c r="B274" i="4"/>
  <c r="A266" i="4"/>
  <c r="B266" i="4"/>
  <c r="A258" i="4"/>
  <c r="B258" i="4"/>
  <c r="A250" i="4"/>
  <c r="B250" i="4"/>
  <c r="A242" i="4"/>
  <c r="B242" i="4"/>
  <c r="A234" i="4"/>
  <c r="B234" i="4"/>
  <c r="A226" i="4"/>
  <c r="B226" i="4"/>
  <c r="A218" i="4"/>
  <c r="B218" i="4"/>
  <c r="A210" i="4"/>
  <c r="B210" i="4"/>
  <c r="A202" i="4"/>
  <c r="B202" i="4"/>
  <c r="A194" i="4"/>
  <c r="B194" i="4"/>
  <c r="A186" i="4"/>
  <c r="B186" i="4"/>
  <c r="A178" i="4"/>
  <c r="B178" i="4"/>
  <c r="A170" i="4"/>
  <c r="B170" i="4"/>
  <c r="A162" i="4"/>
  <c r="B162" i="4"/>
  <c r="A154" i="4"/>
  <c r="B154" i="4"/>
  <c r="A146" i="4"/>
  <c r="B146" i="4"/>
  <c r="A138" i="4"/>
  <c r="B138" i="4"/>
  <c r="A130" i="4"/>
  <c r="B130" i="4"/>
  <c r="A122" i="4"/>
  <c r="B122" i="4"/>
  <c r="A114" i="4"/>
  <c r="B114" i="4"/>
  <c r="A106" i="4"/>
  <c r="B106" i="4"/>
  <c r="A98" i="4"/>
  <c r="B98" i="4"/>
  <c r="A90" i="4"/>
  <c r="B90" i="4"/>
  <c r="A82" i="4"/>
  <c r="B82" i="4"/>
  <c r="A74" i="4"/>
  <c r="B74" i="4"/>
  <c r="A66" i="4"/>
  <c r="B66" i="4"/>
  <c r="A58" i="4"/>
  <c r="B58" i="4"/>
  <c r="A50" i="4"/>
  <c r="B50" i="4"/>
  <c r="A42" i="4"/>
  <c r="B42" i="4"/>
  <c r="A34" i="4"/>
  <c r="B34" i="4"/>
  <c r="A26" i="4"/>
  <c r="B26" i="4"/>
  <c r="A18" i="4"/>
  <c r="B18" i="4"/>
  <c r="A10" i="4"/>
  <c r="B10" i="4"/>
  <c r="A15116" i="4"/>
  <c r="B15116" i="4"/>
  <c r="A15108" i="4"/>
  <c r="B15108" i="4"/>
  <c r="A15100" i="4"/>
  <c r="B15100" i="4"/>
  <c r="A15092" i="4"/>
  <c r="B15092" i="4"/>
  <c r="A15084" i="4"/>
  <c r="B15084" i="4"/>
  <c r="A15076" i="4"/>
  <c r="B15076" i="4"/>
  <c r="A15068" i="4"/>
  <c r="B15068" i="4"/>
  <c r="A15060" i="4"/>
  <c r="B15060" i="4"/>
  <c r="A15052" i="4"/>
  <c r="B15052" i="4"/>
  <c r="A15044" i="4"/>
  <c r="B15044" i="4"/>
  <c r="A15036" i="4"/>
  <c r="B15036" i="4"/>
  <c r="A15028" i="4"/>
  <c r="B15028" i="4"/>
  <c r="A15020" i="4"/>
  <c r="B15020" i="4"/>
  <c r="A15012" i="4"/>
  <c r="B15012" i="4"/>
  <c r="A15004" i="4"/>
  <c r="B15004" i="4"/>
  <c r="A14996" i="4"/>
  <c r="B14996" i="4"/>
  <c r="A14988" i="4"/>
  <c r="B14988" i="4"/>
  <c r="A14980" i="4"/>
  <c r="B14980" i="4"/>
  <c r="A14972" i="4"/>
  <c r="B14972" i="4"/>
  <c r="A14964" i="4"/>
  <c r="B14964" i="4"/>
  <c r="A14956" i="4"/>
  <c r="B14956" i="4"/>
  <c r="A14948" i="4"/>
  <c r="B14948" i="4"/>
  <c r="A14940" i="4"/>
  <c r="B14940" i="4"/>
  <c r="A14932" i="4"/>
  <c r="B14932" i="4"/>
  <c r="A14924" i="4"/>
  <c r="B14924" i="4"/>
  <c r="A14916" i="4"/>
  <c r="B14916" i="4"/>
  <c r="A14908" i="4"/>
  <c r="B14908" i="4"/>
  <c r="A14900" i="4"/>
  <c r="B14900" i="4"/>
  <c r="A14892" i="4"/>
  <c r="B14892" i="4"/>
  <c r="A14884" i="4"/>
  <c r="B14884" i="4"/>
  <c r="A14876" i="4"/>
  <c r="B14876" i="4"/>
  <c r="A14868" i="4"/>
  <c r="B14868" i="4"/>
  <c r="A14860" i="4"/>
  <c r="B14860" i="4"/>
  <c r="A14852" i="4"/>
  <c r="B14852" i="4"/>
  <c r="A14844" i="4"/>
  <c r="B14844" i="4"/>
  <c r="A14836" i="4"/>
  <c r="B14836" i="4"/>
  <c r="A14828" i="4"/>
  <c r="B14828" i="4"/>
  <c r="A14820" i="4"/>
  <c r="B14820" i="4"/>
  <c r="A14812" i="4"/>
  <c r="B14812" i="4"/>
  <c r="A14804" i="4"/>
  <c r="B14804" i="4"/>
  <c r="A14796" i="4"/>
  <c r="B14796" i="4"/>
  <c r="A14788" i="4"/>
  <c r="B14788" i="4"/>
  <c r="A14780" i="4"/>
  <c r="B14780" i="4"/>
  <c r="A14772" i="4"/>
  <c r="B14772" i="4"/>
  <c r="A14764" i="4"/>
  <c r="B14764" i="4"/>
  <c r="A14756" i="4"/>
  <c r="B14756" i="4"/>
  <c r="A14748" i="4"/>
  <c r="B14748" i="4"/>
  <c r="A14740" i="4"/>
  <c r="B14740" i="4"/>
  <c r="A14732" i="4"/>
  <c r="B14732" i="4"/>
  <c r="A14724" i="4"/>
  <c r="B14724" i="4"/>
  <c r="A14716" i="4"/>
  <c r="B14716" i="4"/>
  <c r="A14708" i="4"/>
  <c r="B14708" i="4"/>
  <c r="A14700" i="4"/>
  <c r="B14700" i="4"/>
  <c r="A14692" i="4"/>
  <c r="B14692" i="4"/>
  <c r="A14684" i="4"/>
  <c r="B14684" i="4"/>
  <c r="A14676" i="4"/>
  <c r="B14676" i="4"/>
  <c r="A14668" i="4"/>
  <c r="B14668" i="4"/>
  <c r="A14660" i="4"/>
  <c r="B14660" i="4"/>
  <c r="A14652" i="4"/>
  <c r="B14652" i="4"/>
  <c r="A14644" i="4"/>
  <c r="B14644" i="4"/>
  <c r="A14636" i="4"/>
  <c r="B14636" i="4"/>
  <c r="A14628" i="4"/>
  <c r="B14628" i="4"/>
  <c r="A14620" i="4"/>
  <c r="B14620" i="4"/>
  <c r="A14612" i="4"/>
  <c r="B14612" i="4"/>
  <c r="A14604" i="4"/>
  <c r="B14604" i="4"/>
  <c r="A14596" i="4"/>
  <c r="B14596" i="4"/>
  <c r="A14588" i="4"/>
  <c r="B14588" i="4"/>
  <c r="A14580" i="4"/>
  <c r="B14580" i="4"/>
  <c r="A14572" i="4"/>
  <c r="B14572" i="4"/>
  <c r="A14564" i="4"/>
  <c r="B14564" i="4"/>
  <c r="A14556" i="4"/>
  <c r="B14556" i="4"/>
  <c r="A14548" i="4"/>
  <c r="B14548" i="4"/>
  <c r="A14540" i="4"/>
  <c r="B14540" i="4"/>
  <c r="A14532" i="4"/>
  <c r="B14532" i="4"/>
  <c r="A14524" i="4"/>
  <c r="B14524" i="4"/>
  <c r="A14516" i="4"/>
  <c r="B14516" i="4"/>
  <c r="A14508" i="4"/>
  <c r="B14508" i="4"/>
  <c r="A14500" i="4"/>
  <c r="B14500" i="4"/>
  <c r="A14492" i="4"/>
  <c r="B14492" i="4"/>
  <c r="A14484" i="4"/>
  <c r="B14484" i="4"/>
  <c r="A14476" i="4"/>
  <c r="B14476" i="4"/>
  <c r="A14468" i="4"/>
  <c r="B14468" i="4"/>
  <c r="A14460" i="4"/>
  <c r="B14460" i="4"/>
  <c r="A14452" i="4"/>
  <c r="B14452" i="4"/>
  <c r="A14444" i="4"/>
  <c r="B14444" i="4"/>
  <c r="A14436" i="4"/>
  <c r="B14436" i="4"/>
  <c r="A14428" i="4"/>
  <c r="B14428" i="4"/>
  <c r="A14420" i="4"/>
  <c r="B14420" i="4"/>
  <c r="A14412" i="4"/>
  <c r="B14412" i="4"/>
  <c r="A14404" i="4"/>
  <c r="B14404" i="4"/>
  <c r="A14396" i="4"/>
  <c r="B14396" i="4"/>
  <c r="A14388" i="4"/>
  <c r="B14388" i="4"/>
  <c r="A14380" i="4"/>
  <c r="B14380" i="4"/>
  <c r="A14372" i="4"/>
  <c r="B14372" i="4"/>
  <c r="A14364" i="4"/>
  <c r="B14364" i="4"/>
  <c r="A14356" i="4"/>
  <c r="B14356" i="4"/>
  <c r="A14348" i="4"/>
  <c r="B14348" i="4"/>
  <c r="A14340" i="4"/>
  <c r="B14340" i="4"/>
  <c r="A14332" i="4"/>
  <c r="B14332" i="4"/>
  <c r="A14324" i="4"/>
  <c r="B14324" i="4"/>
  <c r="A14316" i="4"/>
  <c r="B14316" i="4"/>
  <c r="A14308" i="4"/>
  <c r="B14308" i="4"/>
  <c r="A3857" i="4"/>
  <c r="B3857" i="4"/>
  <c r="A3849" i="4"/>
  <c r="B3849" i="4"/>
  <c r="A3841" i="4"/>
  <c r="B3841" i="4"/>
  <c r="A3833" i="4"/>
  <c r="B3833" i="4"/>
  <c r="A3825" i="4"/>
  <c r="B3825" i="4"/>
  <c r="A3817" i="4"/>
  <c r="B3817" i="4"/>
  <c r="A3809" i="4"/>
  <c r="B3809" i="4"/>
  <c r="A3801" i="4"/>
  <c r="B3801" i="4"/>
  <c r="A3793" i="4"/>
  <c r="B3793" i="4"/>
  <c r="A3785" i="4"/>
  <c r="B3785" i="4"/>
  <c r="A3777" i="4"/>
  <c r="B3777" i="4"/>
  <c r="A3769" i="4"/>
  <c r="B3769" i="4"/>
  <c r="A3761" i="4"/>
  <c r="B3761" i="4"/>
  <c r="A3753" i="4"/>
  <c r="B3753" i="4"/>
  <c r="A3745" i="4"/>
  <c r="B3745" i="4"/>
  <c r="A3737" i="4"/>
  <c r="B3737" i="4"/>
  <c r="A3729" i="4"/>
  <c r="B3729" i="4"/>
  <c r="A3721" i="4"/>
  <c r="B3721" i="4"/>
  <c r="A3713" i="4"/>
  <c r="B3713" i="4"/>
  <c r="A3705" i="4"/>
  <c r="B3705" i="4"/>
  <c r="A3697" i="4"/>
  <c r="B3697" i="4"/>
  <c r="A3689" i="4"/>
  <c r="B3689" i="4"/>
  <c r="A3681" i="4"/>
  <c r="B3681" i="4"/>
  <c r="A3673" i="4"/>
  <c r="B3673" i="4"/>
  <c r="A3665" i="4"/>
  <c r="B3665" i="4"/>
  <c r="A3657" i="4"/>
  <c r="B3657" i="4"/>
  <c r="A3649" i="4"/>
  <c r="B3649" i="4"/>
  <c r="A3641" i="4"/>
  <c r="B3641" i="4"/>
  <c r="A3633" i="4"/>
  <c r="B3633" i="4"/>
  <c r="A3625" i="4"/>
  <c r="B3625" i="4"/>
  <c r="A3617" i="4"/>
  <c r="B3617" i="4"/>
  <c r="A3609" i="4"/>
  <c r="B3609" i="4"/>
  <c r="A3601" i="4"/>
  <c r="B3601" i="4"/>
  <c r="A3593" i="4"/>
  <c r="B3593" i="4"/>
  <c r="A3585" i="4"/>
  <c r="B3585" i="4"/>
  <c r="A3577" i="4"/>
  <c r="B3577" i="4"/>
  <c r="A3569" i="4"/>
  <c r="B3569" i="4"/>
  <c r="A3561" i="4"/>
  <c r="B3561" i="4"/>
  <c r="A3553" i="4"/>
  <c r="B3553" i="4"/>
  <c r="A3545" i="4"/>
  <c r="B3545" i="4"/>
  <c r="A3537" i="4"/>
  <c r="B3537" i="4"/>
  <c r="A3529" i="4"/>
  <c r="B3529" i="4"/>
  <c r="A3521" i="4"/>
  <c r="B3521" i="4"/>
  <c r="A3513" i="4"/>
  <c r="B3513" i="4"/>
  <c r="A3505" i="4"/>
  <c r="B3505" i="4"/>
  <c r="A3497" i="4"/>
  <c r="B3497" i="4"/>
  <c r="A3489" i="4"/>
  <c r="B3489" i="4"/>
  <c r="A3481" i="4"/>
  <c r="B3481" i="4"/>
  <c r="A3473" i="4"/>
  <c r="B3473" i="4"/>
  <c r="A3465" i="4"/>
  <c r="B3465" i="4"/>
  <c r="A3457" i="4"/>
  <c r="B3457" i="4"/>
  <c r="A3449" i="4"/>
  <c r="B3449" i="4"/>
  <c r="A3441" i="4"/>
  <c r="B3441" i="4"/>
  <c r="A3433" i="4"/>
  <c r="B3433" i="4"/>
  <c r="A3425" i="4"/>
  <c r="B3425" i="4"/>
  <c r="A3417" i="4"/>
  <c r="B3417" i="4"/>
  <c r="A3409" i="4"/>
  <c r="B3409" i="4"/>
  <c r="A3401" i="4"/>
  <c r="B3401" i="4"/>
  <c r="A3393" i="4"/>
  <c r="B3393" i="4"/>
  <c r="A3385" i="4"/>
  <c r="B3385" i="4"/>
  <c r="A3377" i="4"/>
  <c r="B3377" i="4"/>
  <c r="A3369" i="4"/>
  <c r="B3369" i="4"/>
  <c r="A3361" i="4"/>
  <c r="B3361" i="4"/>
  <c r="A3353" i="4"/>
  <c r="B3353" i="4"/>
  <c r="A3345" i="4"/>
  <c r="B3345" i="4"/>
  <c r="A3337" i="4"/>
  <c r="B3337" i="4"/>
  <c r="A3329" i="4"/>
  <c r="B3329" i="4"/>
  <c r="A3321" i="4"/>
  <c r="B3321" i="4"/>
  <c r="A3313" i="4"/>
  <c r="B3313" i="4"/>
  <c r="A3305" i="4"/>
  <c r="B3305" i="4"/>
  <c r="A3297" i="4"/>
  <c r="B3297" i="4"/>
  <c r="A3289" i="4"/>
  <c r="B3289" i="4"/>
  <c r="A3281" i="4"/>
  <c r="B3281" i="4"/>
  <c r="A3273" i="4"/>
  <c r="B3273" i="4"/>
  <c r="A3265" i="4"/>
  <c r="B3265" i="4"/>
  <c r="A3257" i="4"/>
  <c r="B3257" i="4"/>
  <c r="A3249" i="4"/>
  <c r="B3249" i="4"/>
  <c r="A3241" i="4"/>
  <c r="B3241" i="4"/>
  <c r="A3233" i="4"/>
  <c r="B3233" i="4"/>
  <c r="A3225" i="4"/>
  <c r="B3225" i="4"/>
  <c r="A3217" i="4"/>
  <c r="B3217" i="4"/>
  <c r="A3209" i="4"/>
  <c r="B3209" i="4"/>
  <c r="A3201" i="4"/>
  <c r="B3201" i="4"/>
  <c r="A3193" i="4"/>
  <c r="B3193" i="4"/>
  <c r="A3185" i="4"/>
  <c r="B3185" i="4"/>
  <c r="A3177" i="4"/>
  <c r="B3177" i="4"/>
  <c r="A3169" i="4"/>
  <c r="B3169" i="4"/>
  <c r="A3161" i="4"/>
  <c r="B3161" i="4"/>
  <c r="A3153" i="4"/>
  <c r="B3153" i="4"/>
  <c r="A3145" i="4"/>
  <c r="B3145" i="4"/>
  <c r="A3137" i="4"/>
  <c r="B3137" i="4"/>
  <c r="A3129" i="4"/>
  <c r="B3129" i="4"/>
  <c r="A3121" i="4"/>
  <c r="B3121" i="4"/>
  <c r="A3113" i="4"/>
  <c r="B3113" i="4"/>
  <c r="A3105" i="4"/>
  <c r="B3105" i="4"/>
  <c r="A3097" i="4"/>
  <c r="B3097" i="4"/>
  <c r="A3089" i="4"/>
  <c r="B3089" i="4"/>
  <c r="A3081" i="4"/>
  <c r="B3081" i="4"/>
  <c r="A3073" i="4"/>
  <c r="B3073" i="4"/>
  <c r="A3065" i="4"/>
  <c r="B3065" i="4"/>
  <c r="A3057" i="4"/>
  <c r="B3057" i="4"/>
  <c r="A3049" i="4"/>
  <c r="B3049" i="4"/>
  <c r="A3041" i="4"/>
  <c r="B3041" i="4"/>
  <c r="A3033" i="4"/>
  <c r="B3033" i="4"/>
  <c r="A3025" i="4"/>
  <c r="B3025" i="4"/>
  <c r="A3017" i="4"/>
  <c r="B3017" i="4"/>
  <c r="A3009" i="4"/>
  <c r="B3009" i="4"/>
  <c r="A3001" i="4"/>
  <c r="B3001" i="4"/>
  <c r="A2993" i="4"/>
  <c r="B2993" i="4"/>
  <c r="A2985" i="4"/>
  <c r="B2985" i="4"/>
  <c r="A2977" i="4"/>
  <c r="B2977" i="4"/>
  <c r="A2969" i="4"/>
  <c r="B2969" i="4"/>
  <c r="A2961" i="4"/>
  <c r="B2961" i="4"/>
  <c r="A2953" i="4"/>
  <c r="B2953" i="4"/>
  <c r="A2945" i="4"/>
  <c r="B2945" i="4"/>
  <c r="A2937" i="4"/>
  <c r="B2937" i="4"/>
  <c r="A2929" i="4"/>
  <c r="B2929" i="4"/>
  <c r="A2921" i="4"/>
  <c r="B2921" i="4"/>
  <c r="A2913" i="4"/>
  <c r="B2913" i="4"/>
  <c r="A2905" i="4"/>
  <c r="B2905" i="4"/>
  <c r="A2897" i="4"/>
  <c r="B2897" i="4"/>
  <c r="A2889" i="4"/>
  <c r="B2889" i="4"/>
  <c r="A2881" i="4"/>
  <c r="B2881" i="4"/>
  <c r="A2873" i="4"/>
  <c r="B2873" i="4"/>
  <c r="A2865" i="4"/>
  <c r="B2865" i="4"/>
  <c r="A2857" i="4"/>
  <c r="B2857" i="4"/>
  <c r="A2849" i="4"/>
  <c r="B2849" i="4"/>
  <c r="A2841" i="4"/>
  <c r="B2841" i="4"/>
  <c r="A2833" i="4"/>
  <c r="B2833" i="4"/>
  <c r="A2825" i="4"/>
  <c r="B2825" i="4"/>
  <c r="A2817" i="4"/>
  <c r="B2817" i="4"/>
  <c r="A2809" i="4"/>
  <c r="B2809" i="4"/>
  <c r="A2801" i="4"/>
  <c r="B2801" i="4"/>
  <c r="A2793" i="4"/>
  <c r="B2793" i="4"/>
  <c r="A2785" i="4"/>
  <c r="B2785" i="4"/>
  <c r="A2777" i="4"/>
  <c r="B2777" i="4"/>
  <c r="A2769" i="4"/>
  <c r="B2769" i="4"/>
  <c r="A2761" i="4"/>
  <c r="B2761" i="4"/>
  <c r="A2753" i="4"/>
  <c r="B2753" i="4"/>
  <c r="A2745" i="4"/>
  <c r="B2745" i="4"/>
  <c r="A2737" i="4"/>
  <c r="B2737" i="4"/>
  <c r="A2729" i="4"/>
  <c r="B2729" i="4"/>
  <c r="A2721" i="4"/>
  <c r="B2721" i="4"/>
  <c r="A2713" i="4"/>
  <c r="B2713" i="4"/>
  <c r="A2705" i="4"/>
  <c r="B2705" i="4"/>
  <c r="A2697" i="4"/>
  <c r="B2697" i="4"/>
  <c r="A2689" i="4"/>
  <c r="B2689" i="4"/>
  <c r="A2681" i="4"/>
  <c r="B2681" i="4"/>
  <c r="A2673" i="4"/>
  <c r="B2673" i="4"/>
  <c r="A2665" i="4"/>
  <c r="B2665" i="4"/>
  <c r="A2657" i="4"/>
  <c r="B2657" i="4"/>
  <c r="A2649" i="4"/>
  <c r="B2649" i="4"/>
  <c r="A2641" i="4"/>
  <c r="B2641" i="4"/>
  <c r="A2633" i="4"/>
  <c r="B2633" i="4"/>
  <c r="A2625" i="4"/>
  <c r="B2625" i="4"/>
  <c r="A2617" i="4"/>
  <c r="B2617" i="4"/>
  <c r="A2609" i="4"/>
  <c r="B2609" i="4"/>
  <c r="A2601" i="4"/>
  <c r="B2601" i="4"/>
  <c r="A2593" i="4"/>
  <c r="B2593" i="4"/>
  <c r="A2585" i="4"/>
  <c r="B2585" i="4"/>
  <c r="A2577" i="4"/>
  <c r="B2577" i="4"/>
  <c r="A2569" i="4"/>
  <c r="B2569" i="4"/>
  <c r="A2561" i="4"/>
  <c r="B2561" i="4"/>
  <c r="A2553" i="4"/>
  <c r="B2553" i="4"/>
  <c r="A2545" i="4"/>
  <c r="B2545" i="4"/>
  <c r="A2537" i="4"/>
  <c r="B2537" i="4"/>
  <c r="A2529" i="4"/>
  <c r="B2529" i="4"/>
  <c r="A2521" i="4"/>
  <c r="B2521" i="4"/>
  <c r="A2513" i="4"/>
  <c r="B2513" i="4"/>
  <c r="A2505" i="4"/>
  <c r="B2505" i="4"/>
  <c r="A2497" i="4"/>
  <c r="B2497" i="4"/>
  <c r="A2489" i="4"/>
  <c r="B2489" i="4"/>
  <c r="A2481" i="4"/>
  <c r="B2481" i="4"/>
  <c r="A2473" i="4"/>
  <c r="B2473" i="4"/>
  <c r="A2465" i="4"/>
  <c r="B2465" i="4"/>
  <c r="A2457" i="4"/>
  <c r="B2457" i="4"/>
  <c r="A2449" i="4"/>
  <c r="B2449" i="4"/>
  <c r="A2441" i="4"/>
  <c r="B2441" i="4"/>
  <c r="A2433" i="4"/>
  <c r="B2433" i="4"/>
  <c r="A2425" i="4"/>
  <c r="B2425" i="4"/>
  <c r="A2417" i="4"/>
  <c r="B2417" i="4"/>
  <c r="A2409" i="4"/>
  <c r="B2409" i="4"/>
  <c r="A2401" i="4"/>
  <c r="B2401" i="4"/>
  <c r="A2393" i="4"/>
  <c r="B2393" i="4"/>
  <c r="A2385" i="4"/>
  <c r="B2385" i="4"/>
  <c r="A2377" i="4"/>
  <c r="B2377" i="4"/>
  <c r="A2369" i="4"/>
  <c r="B2369" i="4"/>
  <c r="A2361" i="4"/>
  <c r="B2361" i="4"/>
  <c r="A2353" i="4"/>
  <c r="B2353" i="4"/>
  <c r="A2345" i="4"/>
  <c r="B2345" i="4"/>
  <c r="A2337" i="4"/>
  <c r="B2337" i="4"/>
  <c r="A2329" i="4"/>
  <c r="B2329" i="4"/>
  <c r="A2321" i="4"/>
  <c r="B2321" i="4"/>
  <c r="A2313" i="4"/>
  <c r="B2313" i="4"/>
  <c r="A2305" i="4"/>
  <c r="B2305" i="4"/>
  <c r="A2297" i="4"/>
  <c r="B2297" i="4"/>
  <c r="A2289" i="4"/>
  <c r="B2289" i="4"/>
  <c r="A2281" i="4"/>
  <c r="B2281" i="4"/>
  <c r="A2273" i="4"/>
  <c r="B2273" i="4"/>
  <c r="A2265" i="4"/>
  <c r="B2265" i="4"/>
  <c r="A2257" i="4"/>
  <c r="B2257" i="4"/>
  <c r="A2249" i="4"/>
  <c r="B2249" i="4"/>
  <c r="A2241" i="4"/>
  <c r="B2241" i="4"/>
  <c r="A2233" i="4"/>
  <c r="B2233" i="4"/>
  <c r="A2225" i="4"/>
  <c r="B2225" i="4"/>
  <c r="A2217" i="4"/>
  <c r="B2217" i="4"/>
  <c r="A2209" i="4"/>
  <c r="B2209" i="4"/>
  <c r="A2201" i="4"/>
  <c r="B2201" i="4"/>
  <c r="A2193" i="4"/>
  <c r="B2193" i="4"/>
  <c r="A2185" i="4"/>
  <c r="B2185" i="4"/>
  <c r="A2177" i="4"/>
  <c r="B2177" i="4"/>
  <c r="A2169" i="4"/>
  <c r="B2169" i="4"/>
  <c r="A2161" i="4"/>
  <c r="B2161" i="4"/>
  <c r="A2153" i="4"/>
  <c r="B2153" i="4"/>
  <c r="A2145" i="4"/>
  <c r="B2145" i="4"/>
  <c r="A2137" i="4"/>
  <c r="B2137" i="4"/>
  <c r="A2129" i="4"/>
  <c r="B2129" i="4"/>
  <c r="A2121" i="4"/>
  <c r="B2121" i="4"/>
  <c r="A2113" i="4"/>
  <c r="B2113" i="4"/>
  <c r="A2105" i="4"/>
  <c r="B2105" i="4"/>
  <c r="A2097" i="4"/>
  <c r="B2097" i="4"/>
  <c r="A2089" i="4"/>
  <c r="B2089" i="4"/>
  <c r="A2081" i="4"/>
  <c r="B2081" i="4"/>
  <c r="A2073" i="4"/>
  <c r="B2073" i="4"/>
  <c r="A2065" i="4"/>
  <c r="B2065" i="4"/>
  <c r="A2057" i="4"/>
  <c r="B2057" i="4"/>
  <c r="A2049" i="4"/>
  <c r="B2049" i="4"/>
  <c r="A2041" i="4"/>
  <c r="B2041" i="4"/>
  <c r="A2033" i="4"/>
  <c r="B2033" i="4"/>
  <c r="A2025" i="4"/>
  <c r="B2025" i="4"/>
  <c r="A2017" i="4"/>
  <c r="B2017" i="4"/>
  <c r="A2009" i="4"/>
  <c r="B2009" i="4"/>
  <c r="A2001" i="4"/>
  <c r="B2001" i="4"/>
  <c r="A1993" i="4"/>
  <c r="B1993" i="4"/>
  <c r="A1985" i="4"/>
  <c r="B1985" i="4"/>
  <c r="A1977" i="4"/>
  <c r="B1977" i="4"/>
  <c r="A1969" i="4"/>
  <c r="B1969" i="4"/>
  <c r="A1961" i="4"/>
  <c r="B1961" i="4"/>
  <c r="A1953" i="4"/>
  <c r="B1953" i="4"/>
  <c r="A1945" i="4"/>
  <c r="B1945" i="4"/>
  <c r="A1937" i="4"/>
  <c r="B1937" i="4"/>
  <c r="A1929" i="4"/>
  <c r="B1929" i="4"/>
  <c r="A1921" i="4"/>
  <c r="B1921" i="4"/>
  <c r="A1913" i="4"/>
  <c r="B1913" i="4"/>
  <c r="A1905" i="4"/>
  <c r="B1905" i="4"/>
  <c r="A1897" i="4"/>
  <c r="B1897" i="4"/>
  <c r="A1889" i="4"/>
  <c r="B1889" i="4"/>
  <c r="A1881" i="4"/>
  <c r="B1881" i="4"/>
  <c r="A1873" i="4"/>
  <c r="B1873" i="4"/>
  <c r="A1865" i="4"/>
  <c r="B1865" i="4"/>
  <c r="A1857" i="4"/>
  <c r="B1857" i="4"/>
  <c r="A1849" i="4"/>
  <c r="B1849" i="4"/>
  <c r="A1841" i="4"/>
  <c r="B1841" i="4"/>
  <c r="A1833" i="4"/>
  <c r="B1833" i="4"/>
  <c r="A1825" i="4"/>
  <c r="B1825" i="4"/>
  <c r="A1817" i="4"/>
  <c r="B1817" i="4"/>
  <c r="A1809" i="4"/>
  <c r="B1809" i="4"/>
  <c r="A1801" i="4"/>
  <c r="B1801" i="4"/>
  <c r="A1793" i="4"/>
  <c r="B1793" i="4"/>
  <c r="A1785" i="4"/>
  <c r="B1785" i="4"/>
  <c r="A1777" i="4"/>
  <c r="B1777" i="4"/>
  <c r="A1769" i="4"/>
  <c r="B1769" i="4"/>
  <c r="A1761" i="4"/>
  <c r="B1761" i="4"/>
  <c r="A1753" i="4"/>
  <c r="B1753" i="4"/>
  <c r="A1745" i="4"/>
  <c r="B1745" i="4"/>
  <c r="A1737" i="4"/>
  <c r="B1737" i="4"/>
  <c r="A1729" i="4"/>
  <c r="B1729" i="4"/>
  <c r="A1721" i="4"/>
  <c r="B1721" i="4"/>
  <c r="A1713" i="4"/>
  <c r="B1713" i="4"/>
  <c r="A1705" i="4"/>
  <c r="B1705" i="4"/>
  <c r="A1697" i="4"/>
  <c r="B1697" i="4"/>
  <c r="A1689" i="4"/>
  <c r="B1689" i="4"/>
  <c r="A1681" i="4"/>
  <c r="B1681" i="4"/>
  <c r="A1673" i="4"/>
  <c r="B1673" i="4"/>
  <c r="A1665" i="4"/>
  <c r="B1665" i="4"/>
  <c r="A1657" i="4"/>
  <c r="B1657" i="4"/>
  <c r="A1649" i="4"/>
  <c r="B1649" i="4"/>
  <c r="A1641" i="4"/>
  <c r="B1641" i="4"/>
  <c r="A1633" i="4"/>
  <c r="B1633" i="4"/>
  <c r="A1625" i="4"/>
  <c r="B1625" i="4"/>
  <c r="A1617" i="4"/>
  <c r="B1617" i="4"/>
  <c r="A1609" i="4"/>
  <c r="B1609" i="4"/>
  <c r="A1601" i="4"/>
  <c r="B1601" i="4"/>
  <c r="A1593" i="4"/>
  <c r="B1593" i="4"/>
  <c r="A1585" i="4"/>
  <c r="B1585" i="4"/>
  <c r="A1577" i="4"/>
  <c r="B1577" i="4"/>
  <c r="A1569" i="4"/>
  <c r="B1569" i="4"/>
  <c r="A1561" i="4"/>
  <c r="B1561" i="4"/>
  <c r="A1553" i="4"/>
  <c r="B1553" i="4"/>
  <c r="A1545" i="4"/>
  <c r="B1545" i="4"/>
  <c r="A1537" i="4"/>
  <c r="B1537" i="4"/>
  <c r="A1529" i="4"/>
  <c r="B1529" i="4"/>
  <c r="A1521" i="4"/>
  <c r="B1521" i="4"/>
  <c r="A1513" i="4"/>
  <c r="B1513" i="4"/>
  <c r="A1505" i="4"/>
  <c r="B1505" i="4"/>
  <c r="A1497" i="4"/>
  <c r="B1497" i="4"/>
  <c r="A1489" i="4"/>
  <c r="B1489" i="4"/>
  <c r="A1481" i="4"/>
  <c r="B1481" i="4"/>
  <c r="A1473" i="4"/>
  <c r="B1473" i="4"/>
  <c r="A1465" i="4"/>
  <c r="B1465" i="4"/>
  <c r="A1457" i="4"/>
  <c r="B1457" i="4"/>
  <c r="A1449" i="4"/>
  <c r="B1449" i="4"/>
  <c r="A1441" i="4"/>
  <c r="B1441" i="4"/>
  <c r="A1433" i="4"/>
  <c r="B1433" i="4"/>
  <c r="A1425" i="4"/>
  <c r="B1425" i="4"/>
  <c r="A1417" i="4"/>
  <c r="B1417" i="4"/>
  <c r="A1409" i="4"/>
  <c r="B1409" i="4"/>
  <c r="A1401" i="4"/>
  <c r="B1401" i="4"/>
  <c r="A1393" i="4"/>
  <c r="B1393" i="4"/>
  <c r="A1385" i="4"/>
  <c r="B1385" i="4"/>
  <c r="A1377" i="4"/>
  <c r="B1377" i="4"/>
  <c r="A1369" i="4"/>
  <c r="B1369" i="4"/>
  <c r="A1361" i="4"/>
  <c r="B1361" i="4"/>
  <c r="A1353" i="4"/>
  <c r="B1353" i="4"/>
  <c r="A1345" i="4"/>
  <c r="B1345" i="4"/>
  <c r="A1337" i="4"/>
  <c r="B1337" i="4"/>
  <c r="A1329" i="4"/>
  <c r="B1329" i="4"/>
  <c r="A1321" i="4"/>
  <c r="B1321" i="4"/>
  <c r="A1313" i="4"/>
  <c r="B1313" i="4"/>
  <c r="A1305" i="4"/>
  <c r="B1305" i="4"/>
  <c r="A1297" i="4"/>
  <c r="B1297" i="4"/>
  <c r="A1289" i="4"/>
  <c r="B1289" i="4"/>
  <c r="A1281" i="4"/>
  <c r="B1281" i="4"/>
  <c r="A1273" i="4"/>
  <c r="B1273" i="4"/>
  <c r="A1265" i="4"/>
  <c r="B1265" i="4"/>
  <c r="A1257" i="4"/>
  <c r="B1257" i="4"/>
  <c r="A1249" i="4"/>
  <c r="B1249" i="4"/>
  <c r="A1241" i="4"/>
  <c r="B1241" i="4"/>
  <c r="A1233" i="4"/>
  <c r="B1233" i="4"/>
  <c r="A1225" i="4"/>
  <c r="B1225" i="4"/>
  <c r="A1217" i="4"/>
  <c r="B1217" i="4"/>
  <c r="A1209" i="4"/>
  <c r="B1209" i="4"/>
  <c r="A1201" i="4"/>
  <c r="B1201" i="4"/>
  <c r="A1193" i="4"/>
  <c r="B1193" i="4"/>
  <c r="A1185" i="4"/>
  <c r="B1185" i="4"/>
  <c r="A1177" i="4"/>
  <c r="B1177" i="4"/>
  <c r="A1169" i="4"/>
  <c r="B1169" i="4"/>
  <c r="A1161" i="4"/>
  <c r="B1161" i="4"/>
  <c r="A1153" i="4"/>
  <c r="B1153" i="4"/>
  <c r="A1145" i="4"/>
  <c r="B1145" i="4"/>
  <c r="A1137" i="4"/>
  <c r="B1137" i="4"/>
  <c r="A1129" i="4"/>
  <c r="B1129" i="4"/>
  <c r="A1121" i="4"/>
  <c r="B1121" i="4"/>
  <c r="A1113" i="4"/>
  <c r="B1113" i="4"/>
  <c r="A1105" i="4"/>
  <c r="B1105" i="4"/>
  <c r="A1097" i="4"/>
  <c r="B1097" i="4"/>
  <c r="A1089" i="4"/>
  <c r="B1089" i="4"/>
  <c r="A1081" i="4"/>
  <c r="B1081" i="4"/>
  <c r="A1073" i="4"/>
  <c r="B1073" i="4"/>
  <c r="A1065" i="4"/>
  <c r="B1065" i="4"/>
  <c r="A1057" i="4"/>
  <c r="B1057" i="4"/>
  <c r="A1049" i="4"/>
  <c r="B1049" i="4"/>
  <c r="A1041" i="4"/>
  <c r="B1041" i="4"/>
  <c r="A1033" i="4"/>
  <c r="B1033" i="4"/>
  <c r="A1025" i="4"/>
  <c r="B1025" i="4"/>
  <c r="A1017" i="4"/>
  <c r="B1017" i="4"/>
  <c r="A1009" i="4"/>
  <c r="B1009" i="4"/>
  <c r="A1001" i="4"/>
  <c r="B1001" i="4"/>
  <c r="A993" i="4"/>
  <c r="B993" i="4"/>
  <c r="A985" i="4"/>
  <c r="B985" i="4"/>
  <c r="A977" i="4"/>
  <c r="B977" i="4"/>
  <c r="A969" i="4"/>
  <c r="B969" i="4"/>
  <c r="A961" i="4"/>
  <c r="B961" i="4"/>
  <c r="A953" i="4"/>
  <c r="B953" i="4"/>
  <c r="A945" i="4"/>
  <c r="B945" i="4"/>
  <c r="A937" i="4"/>
  <c r="B937" i="4"/>
  <c r="A929" i="4"/>
  <c r="B929" i="4"/>
  <c r="A921" i="4"/>
  <c r="B921" i="4"/>
  <c r="A913" i="4"/>
  <c r="B913" i="4"/>
  <c r="A905" i="4"/>
  <c r="B905" i="4"/>
  <c r="A897" i="4"/>
  <c r="B897" i="4"/>
  <c r="A889" i="4"/>
  <c r="B889" i="4"/>
  <c r="A881" i="4"/>
  <c r="B881" i="4"/>
  <c r="A873" i="4"/>
  <c r="B873" i="4"/>
  <c r="A865" i="4"/>
  <c r="B865" i="4"/>
  <c r="A857" i="4"/>
  <c r="B857" i="4"/>
  <c r="A849" i="4"/>
  <c r="B849" i="4"/>
  <c r="A841" i="4"/>
  <c r="B841" i="4"/>
  <c r="A833" i="4"/>
  <c r="B833" i="4"/>
  <c r="A825" i="4"/>
  <c r="B825" i="4"/>
  <c r="A817" i="4"/>
  <c r="B817" i="4"/>
  <c r="A809" i="4"/>
  <c r="B809" i="4"/>
  <c r="A801" i="4"/>
  <c r="B801" i="4"/>
  <c r="A793" i="4"/>
  <c r="B793" i="4"/>
  <c r="A785" i="4"/>
  <c r="B785" i="4"/>
  <c r="A777" i="4"/>
  <c r="B777" i="4"/>
  <c r="A769" i="4"/>
  <c r="B769" i="4"/>
  <c r="A761" i="4"/>
  <c r="B761" i="4"/>
  <c r="A753" i="4"/>
  <c r="B753" i="4"/>
  <c r="A745" i="4"/>
  <c r="B745" i="4"/>
  <c r="A737" i="4"/>
  <c r="B737" i="4"/>
  <c r="A729" i="4"/>
  <c r="B729" i="4"/>
  <c r="A721" i="4"/>
  <c r="B721" i="4"/>
  <c r="A713" i="4"/>
  <c r="B713" i="4"/>
  <c r="A705" i="4"/>
  <c r="B705" i="4"/>
  <c r="A697" i="4"/>
  <c r="B697" i="4"/>
  <c r="A689" i="4"/>
  <c r="B689" i="4"/>
  <c r="A681" i="4"/>
  <c r="B681" i="4"/>
  <c r="A673" i="4"/>
  <c r="B673" i="4"/>
  <c r="A665" i="4"/>
  <c r="B665" i="4"/>
  <c r="A657" i="4"/>
  <c r="B657" i="4"/>
  <c r="A649" i="4"/>
  <c r="B649" i="4"/>
  <c r="A641" i="4"/>
  <c r="B641" i="4"/>
  <c r="A633" i="4"/>
  <c r="B633" i="4"/>
  <c r="A625" i="4"/>
  <c r="B625" i="4"/>
  <c r="A617" i="4"/>
  <c r="B617" i="4"/>
  <c r="A609" i="4"/>
  <c r="B609" i="4"/>
  <c r="A601" i="4"/>
  <c r="B601" i="4"/>
  <c r="A593" i="4"/>
  <c r="B593" i="4"/>
  <c r="A585" i="4"/>
  <c r="B585" i="4"/>
  <c r="A577" i="4"/>
  <c r="B577" i="4"/>
  <c r="A569" i="4"/>
  <c r="B569" i="4"/>
  <c r="A561" i="4"/>
  <c r="B561" i="4"/>
  <c r="A553" i="4"/>
  <c r="B553" i="4"/>
  <c r="A545" i="4"/>
  <c r="B545" i="4"/>
  <c r="A537" i="4"/>
  <c r="B537" i="4"/>
  <c r="A529" i="4"/>
  <c r="B529" i="4"/>
  <c r="A521" i="4"/>
  <c r="B521" i="4"/>
  <c r="A513" i="4"/>
  <c r="B513" i="4"/>
  <c r="A505" i="4"/>
  <c r="B505" i="4"/>
  <c r="A497" i="4"/>
  <c r="B497" i="4"/>
  <c r="A489" i="4"/>
  <c r="B489" i="4"/>
  <c r="A481" i="4"/>
  <c r="B481" i="4"/>
  <c r="A473" i="4"/>
  <c r="B473" i="4"/>
  <c r="A465" i="4"/>
  <c r="B465" i="4"/>
  <c r="A457" i="4"/>
  <c r="B457" i="4"/>
  <c r="A449" i="4"/>
  <c r="B449" i="4"/>
  <c r="A441" i="4"/>
  <c r="B441" i="4"/>
  <c r="A433" i="4"/>
  <c r="B433" i="4"/>
  <c r="A425" i="4"/>
  <c r="B425" i="4"/>
  <c r="A417" i="4"/>
  <c r="B417" i="4"/>
  <c r="A409" i="4"/>
  <c r="B409" i="4"/>
  <c r="A401" i="4"/>
  <c r="B401" i="4"/>
  <c r="A393" i="4"/>
  <c r="B393" i="4"/>
  <c r="A385" i="4"/>
  <c r="B385" i="4"/>
  <c r="A377" i="4"/>
  <c r="B377" i="4"/>
  <c r="A369" i="4"/>
  <c r="B369" i="4"/>
  <c r="A361" i="4"/>
  <c r="B361" i="4"/>
  <c r="A353" i="4"/>
  <c r="B353" i="4"/>
  <c r="A345" i="4"/>
  <c r="B345" i="4"/>
  <c r="A337" i="4"/>
  <c r="B337" i="4"/>
  <c r="A329" i="4"/>
  <c r="B329" i="4"/>
  <c r="A321" i="4"/>
  <c r="B321" i="4"/>
  <c r="A313" i="4"/>
  <c r="B313" i="4"/>
  <c r="A305" i="4"/>
  <c r="B305" i="4"/>
  <c r="A297" i="4"/>
  <c r="B297" i="4"/>
  <c r="A289" i="4"/>
  <c r="B289" i="4"/>
  <c r="A281" i="4"/>
  <c r="B281" i="4"/>
  <c r="A273" i="4"/>
  <c r="B273" i="4"/>
  <c r="A265" i="4"/>
  <c r="B265" i="4"/>
  <c r="A257" i="4"/>
  <c r="B257" i="4"/>
  <c r="A249" i="4"/>
  <c r="B249" i="4"/>
  <c r="A241" i="4"/>
  <c r="B241" i="4"/>
  <c r="A233" i="4"/>
  <c r="B233" i="4"/>
  <c r="A225" i="4"/>
  <c r="B225" i="4"/>
  <c r="A217" i="4"/>
  <c r="B217" i="4"/>
  <c r="A209" i="4"/>
  <c r="B209" i="4"/>
  <c r="A201" i="4"/>
  <c r="B201" i="4"/>
  <c r="A193" i="4"/>
  <c r="B193" i="4"/>
  <c r="A185" i="4"/>
  <c r="B185" i="4"/>
  <c r="A177" i="4"/>
  <c r="B177" i="4"/>
  <c r="A169" i="4"/>
  <c r="B169" i="4"/>
  <c r="A161" i="4"/>
  <c r="B161" i="4"/>
  <c r="A153" i="4"/>
  <c r="B153" i="4"/>
  <c r="A145" i="4"/>
  <c r="B145" i="4"/>
  <c r="A137" i="4"/>
  <c r="B137" i="4"/>
  <c r="A129" i="4"/>
  <c r="B129" i="4"/>
  <c r="A121" i="4"/>
  <c r="B121" i="4"/>
  <c r="A113" i="4"/>
  <c r="B113" i="4"/>
  <c r="A105" i="4"/>
  <c r="B105" i="4"/>
  <c r="A97" i="4"/>
  <c r="B97" i="4"/>
  <c r="A89" i="4"/>
  <c r="B89" i="4"/>
  <c r="A81" i="4"/>
  <c r="B81" i="4"/>
  <c r="A73" i="4"/>
  <c r="B73" i="4"/>
  <c r="A65" i="4"/>
  <c r="B65" i="4"/>
  <c r="A57" i="4"/>
  <c r="B57" i="4"/>
  <c r="A49" i="4"/>
  <c r="B49" i="4"/>
  <c r="A41" i="4"/>
  <c r="B41" i="4"/>
  <c r="A33" i="4"/>
  <c r="B33" i="4"/>
  <c r="A25" i="4"/>
  <c r="B25" i="4"/>
  <c r="A17" i="4"/>
  <c r="B17" i="4"/>
  <c r="A9" i="4"/>
  <c r="B9" i="4"/>
  <c r="A15115" i="4"/>
  <c r="B15115" i="4"/>
  <c r="A15107" i="4"/>
  <c r="B15107" i="4"/>
  <c r="A15099" i="4"/>
  <c r="B15099" i="4"/>
  <c r="A15091" i="4"/>
  <c r="B15091" i="4"/>
  <c r="A15083" i="4"/>
  <c r="B15083" i="4"/>
  <c r="A15075" i="4"/>
  <c r="B15075" i="4"/>
  <c r="A15067" i="4"/>
  <c r="B15067" i="4"/>
  <c r="A15059" i="4"/>
  <c r="B15059" i="4"/>
  <c r="A15051" i="4"/>
  <c r="B15051" i="4"/>
  <c r="A15043" i="4"/>
  <c r="B15043" i="4"/>
  <c r="A15035" i="4"/>
  <c r="B15035" i="4"/>
  <c r="A15027" i="4"/>
  <c r="B15027" i="4"/>
  <c r="A15019" i="4"/>
  <c r="B15019" i="4"/>
  <c r="A15011" i="4"/>
  <c r="B15011" i="4"/>
  <c r="A15003" i="4"/>
  <c r="B15003" i="4"/>
  <c r="A14995" i="4"/>
  <c r="B14995" i="4"/>
  <c r="A14987" i="4"/>
  <c r="B14987" i="4"/>
  <c r="A14979" i="4"/>
  <c r="B14979" i="4"/>
  <c r="A14971" i="4"/>
  <c r="B14971" i="4"/>
  <c r="A14963" i="4"/>
  <c r="B14963" i="4"/>
  <c r="A14955" i="4"/>
  <c r="B14955" i="4"/>
  <c r="A14947" i="4"/>
  <c r="B14947" i="4"/>
  <c r="A14939" i="4"/>
  <c r="B14939" i="4"/>
  <c r="A14931" i="4"/>
  <c r="B14931" i="4"/>
  <c r="A14923" i="4"/>
  <c r="B14923" i="4"/>
  <c r="A14915" i="4"/>
  <c r="B14915" i="4"/>
  <c r="A14907" i="4"/>
  <c r="B14907" i="4"/>
  <c r="A14899" i="4"/>
  <c r="B14899" i="4"/>
  <c r="A14891" i="4"/>
  <c r="B14891" i="4"/>
  <c r="A14883" i="4"/>
  <c r="B14883" i="4"/>
  <c r="A14875" i="4"/>
  <c r="B14875" i="4"/>
  <c r="A14867" i="4"/>
  <c r="B14867" i="4"/>
  <c r="A14859" i="4"/>
  <c r="B14859" i="4"/>
  <c r="A14851" i="4"/>
  <c r="B14851" i="4"/>
  <c r="A14843" i="4"/>
  <c r="B14843" i="4"/>
  <c r="A14835" i="4"/>
  <c r="B14835" i="4"/>
  <c r="A14827" i="4"/>
  <c r="B14827" i="4"/>
  <c r="A14819" i="4"/>
  <c r="B14819" i="4"/>
  <c r="A14811" i="4"/>
  <c r="B14811" i="4"/>
  <c r="A14803" i="4"/>
  <c r="B14803" i="4"/>
  <c r="A14795" i="4"/>
  <c r="B14795" i="4"/>
  <c r="A14787" i="4"/>
  <c r="B14787" i="4"/>
  <c r="A14779" i="4"/>
  <c r="B14779" i="4"/>
  <c r="A14771" i="4"/>
  <c r="B14771" i="4"/>
  <c r="A14763" i="4"/>
  <c r="B14763" i="4"/>
  <c r="A14755" i="4"/>
  <c r="B14755" i="4"/>
  <c r="A14747" i="4"/>
  <c r="B14747" i="4"/>
  <c r="A14739" i="4"/>
  <c r="B14739" i="4"/>
  <c r="A14731" i="4"/>
  <c r="B14731" i="4"/>
  <c r="A14723" i="4"/>
  <c r="B14723" i="4"/>
  <c r="A14715" i="4"/>
  <c r="B14715" i="4"/>
  <c r="A14707" i="4"/>
  <c r="B14707" i="4"/>
  <c r="A14699" i="4"/>
  <c r="B14699" i="4"/>
  <c r="A14691" i="4"/>
  <c r="B14691" i="4"/>
  <c r="A14683" i="4"/>
  <c r="B14683" i="4"/>
  <c r="A14675" i="4"/>
  <c r="B14675" i="4"/>
  <c r="A14667" i="4"/>
  <c r="B14667" i="4"/>
  <c r="A14659" i="4"/>
  <c r="B14659" i="4"/>
  <c r="A14651" i="4"/>
  <c r="B14651" i="4"/>
  <c r="A14643" i="4"/>
  <c r="B14643" i="4"/>
  <c r="A14635" i="4"/>
  <c r="B14635" i="4"/>
  <c r="A14627" i="4"/>
  <c r="B14627" i="4"/>
  <c r="A14619" i="4"/>
  <c r="B14619" i="4"/>
  <c r="A14611" i="4"/>
  <c r="B14611" i="4"/>
  <c r="A14603" i="4"/>
  <c r="B14603" i="4"/>
  <c r="A14595" i="4"/>
  <c r="B14595" i="4"/>
  <c r="A14587" i="4"/>
  <c r="B14587" i="4"/>
  <c r="A14579" i="4"/>
  <c r="B14579" i="4"/>
  <c r="A14571" i="4"/>
  <c r="B14571" i="4"/>
  <c r="A14563" i="4"/>
  <c r="B14563" i="4"/>
  <c r="A14555" i="4"/>
  <c r="B14555" i="4"/>
  <c r="A14547" i="4"/>
  <c r="B14547" i="4"/>
  <c r="A14539" i="4"/>
  <c r="B14539" i="4"/>
  <c r="A14531" i="4"/>
  <c r="B14531" i="4"/>
  <c r="A14523" i="4"/>
  <c r="B14523" i="4"/>
  <c r="A14515" i="4"/>
  <c r="B14515" i="4"/>
  <c r="A14507" i="4"/>
  <c r="B14507" i="4"/>
  <c r="A14499" i="4"/>
  <c r="B14499" i="4"/>
  <c r="A14491" i="4"/>
  <c r="B14491" i="4"/>
  <c r="A14483" i="4"/>
  <c r="B14483" i="4"/>
  <c r="A14475" i="4"/>
  <c r="B14475" i="4"/>
  <c r="A14467" i="4"/>
  <c r="B14467" i="4"/>
  <c r="A14459" i="4"/>
  <c r="B14459" i="4"/>
  <c r="A14451" i="4"/>
  <c r="B14451" i="4"/>
  <c r="A14443" i="4"/>
  <c r="B14443" i="4"/>
  <c r="A14435" i="4"/>
  <c r="B14435" i="4"/>
  <c r="A14427" i="4"/>
  <c r="B14427" i="4"/>
  <c r="A14419" i="4"/>
  <c r="B14419" i="4"/>
  <c r="A14411" i="4"/>
  <c r="B14411" i="4"/>
  <c r="A14403" i="4"/>
  <c r="B14403" i="4"/>
  <c r="A14395" i="4"/>
  <c r="B14395" i="4"/>
  <c r="A14387" i="4"/>
  <c r="B14387" i="4"/>
  <c r="A14379" i="4"/>
  <c r="B14379" i="4"/>
  <c r="A14371" i="4"/>
  <c r="B14371" i="4"/>
  <c r="A14363" i="4"/>
  <c r="B14363" i="4"/>
  <c r="A14355" i="4"/>
  <c r="B14355" i="4"/>
  <c r="A14347" i="4"/>
  <c r="B14347" i="4"/>
  <c r="A14339" i="4"/>
  <c r="B14339" i="4"/>
  <c r="A14331" i="4"/>
  <c r="B14331" i="4"/>
  <c r="A14323" i="4"/>
  <c r="B14323" i="4"/>
  <c r="A14315" i="4"/>
  <c r="B14315" i="4"/>
  <c r="A14307" i="4"/>
  <c r="B14307" i="4"/>
  <c r="A14299" i="4"/>
  <c r="B14299" i="4"/>
  <c r="A14291" i="4"/>
  <c r="B14291" i="4"/>
  <c r="A14283" i="4"/>
  <c r="B14283" i="4"/>
  <c r="A14275" i="4"/>
  <c r="B14275" i="4"/>
  <c r="A14267" i="4"/>
  <c r="B14267" i="4"/>
  <c r="A14259" i="4"/>
  <c r="B14259" i="4"/>
  <c r="A14251" i="4"/>
  <c r="B14251" i="4"/>
  <c r="A14243" i="4"/>
  <c r="B14243" i="4"/>
  <c r="A14235" i="4"/>
  <c r="B14235" i="4"/>
  <c r="A14227" i="4"/>
  <c r="B14227" i="4"/>
  <c r="A14219" i="4"/>
  <c r="B14219" i="4"/>
  <c r="A14211" i="4"/>
  <c r="B14211" i="4"/>
  <c r="A14203" i="4"/>
  <c r="B14203" i="4"/>
  <c r="A14195" i="4"/>
  <c r="B14195" i="4"/>
  <c r="A14187" i="4"/>
  <c r="B14187" i="4"/>
  <c r="A14179" i="4"/>
  <c r="B14179" i="4"/>
  <c r="A14171" i="4"/>
  <c r="B14171" i="4"/>
  <c r="A14163" i="4"/>
  <c r="B14163" i="4"/>
  <c r="A14155" i="4"/>
  <c r="B14155" i="4"/>
  <c r="A14147" i="4"/>
  <c r="B14147" i="4"/>
  <c r="A14139" i="4"/>
  <c r="B14139" i="4"/>
  <c r="A14131" i="4"/>
  <c r="B14131" i="4"/>
  <c r="A14123" i="4"/>
  <c r="B14123" i="4"/>
  <c r="A14115" i="4"/>
  <c r="B14115" i="4"/>
  <c r="A14107" i="4"/>
  <c r="B14107" i="4"/>
  <c r="A14099" i="4"/>
  <c r="B14099" i="4"/>
  <c r="A14091" i="4"/>
  <c r="B14091" i="4"/>
  <c r="A14083" i="4"/>
  <c r="B14083" i="4"/>
  <c r="A14075" i="4"/>
  <c r="B14075" i="4"/>
  <c r="A14067" i="4"/>
  <c r="B14067" i="4"/>
  <c r="A14059" i="4"/>
  <c r="B14059" i="4"/>
  <c r="A14051" i="4"/>
  <c r="B14051" i="4"/>
  <c r="A14043" i="4"/>
  <c r="B14043" i="4"/>
  <c r="A14035" i="4"/>
  <c r="B14035" i="4"/>
  <c r="A14027" i="4"/>
  <c r="B14027" i="4"/>
  <c r="A14019" i="4"/>
  <c r="B14019" i="4"/>
  <c r="A14011" i="4"/>
  <c r="B14011" i="4"/>
  <c r="A14003" i="4"/>
  <c r="B14003" i="4"/>
  <c r="A13995" i="4"/>
  <c r="B13995" i="4"/>
  <c r="A13987" i="4"/>
  <c r="B13987" i="4"/>
  <c r="A13979" i="4"/>
  <c r="B13979" i="4"/>
  <c r="A13971" i="4"/>
  <c r="B13971" i="4"/>
  <c r="A13963" i="4"/>
  <c r="B13963" i="4"/>
  <c r="A13955" i="4"/>
  <c r="B13955" i="4"/>
  <c r="A13947" i="4"/>
  <c r="B13947" i="4"/>
  <c r="A13939" i="4"/>
  <c r="B13939" i="4"/>
  <c r="A13931" i="4"/>
  <c r="B13931" i="4"/>
  <c r="A13923" i="4"/>
  <c r="B13923" i="4"/>
  <c r="A13915" i="4"/>
  <c r="B13915" i="4"/>
  <c r="A13907" i="4"/>
  <c r="B13907" i="4"/>
  <c r="A13899" i="4"/>
  <c r="B13899" i="4"/>
  <c r="A13891" i="4"/>
  <c r="B13891" i="4"/>
  <c r="A13883" i="4"/>
  <c r="B13883" i="4"/>
  <c r="A13875" i="4"/>
  <c r="B13875" i="4"/>
  <c r="A13867" i="4"/>
  <c r="B13867" i="4"/>
  <c r="A13859" i="4"/>
  <c r="B13859" i="4"/>
  <c r="A13851" i="4"/>
  <c r="B13851" i="4"/>
  <c r="A13843" i="4"/>
  <c r="B13843" i="4"/>
  <c r="A13835" i="4"/>
  <c r="B13835" i="4"/>
  <c r="A13827" i="4"/>
  <c r="B13827" i="4"/>
  <c r="A13819" i="4"/>
  <c r="B13819" i="4"/>
  <c r="A13811" i="4"/>
  <c r="B13811" i="4"/>
  <c r="A13803" i="4"/>
  <c r="B13803" i="4"/>
  <c r="A13795" i="4"/>
  <c r="B13795" i="4"/>
  <c r="A13787" i="4"/>
  <c r="B13787" i="4"/>
  <c r="A13779" i="4"/>
  <c r="B13779" i="4"/>
  <c r="A13771" i="4"/>
  <c r="B13771" i="4"/>
  <c r="A13763" i="4"/>
  <c r="B13763" i="4"/>
  <c r="A13755" i="4"/>
  <c r="B13755" i="4"/>
  <c r="A13747" i="4"/>
  <c r="B13747" i="4"/>
  <c r="A13739" i="4"/>
  <c r="B13739" i="4"/>
  <c r="A13731" i="4"/>
  <c r="B13731" i="4"/>
  <c r="A13723" i="4"/>
  <c r="B13723" i="4"/>
  <c r="A13715" i="4"/>
  <c r="B13715" i="4"/>
  <c r="A13707" i="4"/>
  <c r="B13707" i="4"/>
  <c r="A13699" i="4"/>
  <c r="B13699" i="4"/>
  <c r="A13691" i="4"/>
  <c r="B13691" i="4"/>
  <c r="A13683" i="4"/>
  <c r="B13683" i="4"/>
  <c r="A13675" i="4"/>
  <c r="B13675" i="4"/>
  <c r="A13667" i="4"/>
  <c r="B13667" i="4"/>
  <c r="A13659" i="4"/>
  <c r="B13659" i="4"/>
  <c r="A13651" i="4"/>
  <c r="B13651" i="4"/>
  <c r="A13643" i="4"/>
  <c r="B13643" i="4"/>
  <c r="A13635" i="4"/>
  <c r="B13635" i="4"/>
  <c r="A13627" i="4"/>
  <c r="B13627" i="4"/>
  <c r="A13619" i="4"/>
  <c r="B13619" i="4"/>
  <c r="A13611" i="4"/>
  <c r="B13611" i="4"/>
  <c r="A13603" i="4"/>
  <c r="B13603" i="4"/>
  <c r="A13595" i="4"/>
  <c r="B13595" i="4"/>
  <c r="A13587" i="4"/>
  <c r="B13587" i="4"/>
  <c r="A13579" i="4"/>
  <c r="B13579" i="4"/>
  <c r="A13571" i="4"/>
  <c r="B13571" i="4"/>
  <c r="A13563" i="4"/>
  <c r="B13563" i="4"/>
  <c r="A13555" i="4"/>
  <c r="B13555" i="4"/>
  <c r="A13547" i="4"/>
  <c r="B13547" i="4"/>
  <c r="A13539" i="4"/>
  <c r="B13539" i="4"/>
  <c r="A13531" i="4"/>
  <c r="B13531" i="4"/>
  <c r="A13523" i="4"/>
  <c r="B13523" i="4"/>
  <c r="A13515" i="4"/>
  <c r="B13515" i="4"/>
  <c r="A13507" i="4"/>
  <c r="B13507" i="4"/>
  <c r="A13499" i="4"/>
  <c r="B13499" i="4"/>
  <c r="A13491" i="4"/>
  <c r="B13491" i="4"/>
  <c r="A13483" i="4"/>
  <c r="B13483" i="4"/>
  <c r="A13475" i="4"/>
  <c r="B13475" i="4"/>
  <c r="A13467" i="4"/>
  <c r="B13467" i="4"/>
  <c r="A13459" i="4"/>
  <c r="B13459" i="4"/>
  <c r="A13451" i="4"/>
  <c r="B13451" i="4"/>
  <c r="A13443" i="4"/>
  <c r="B13443" i="4"/>
  <c r="A13435" i="4"/>
  <c r="B13435" i="4"/>
  <c r="A13427" i="4"/>
  <c r="B13427" i="4"/>
  <c r="A13419" i="4"/>
  <c r="B13419" i="4"/>
  <c r="A13411" i="4"/>
  <c r="B13411" i="4"/>
  <c r="A13403" i="4"/>
  <c r="B13403" i="4"/>
  <c r="A13395" i="4"/>
  <c r="B13395" i="4"/>
  <c r="A13387" i="4"/>
  <c r="B13387" i="4"/>
  <c r="A13379" i="4"/>
  <c r="B13379" i="4"/>
  <c r="A13371" i="4"/>
  <c r="B13371" i="4"/>
  <c r="A13363" i="4"/>
  <c r="B13363" i="4"/>
  <c r="A13355" i="4"/>
  <c r="B13355" i="4"/>
  <c r="A13347" i="4"/>
  <c r="B13347" i="4"/>
  <c r="A13339" i="4"/>
  <c r="B13339" i="4"/>
  <c r="A13331" i="4"/>
  <c r="B13331" i="4"/>
  <c r="A13323" i="4"/>
  <c r="B13323" i="4"/>
  <c r="A13315" i="4"/>
  <c r="B13315" i="4"/>
  <c r="A13307" i="4"/>
  <c r="B13307" i="4"/>
  <c r="A13299" i="4"/>
  <c r="B13299" i="4"/>
  <c r="A13291" i="4"/>
  <c r="B13291" i="4"/>
  <c r="A13283" i="4"/>
  <c r="B13283" i="4"/>
  <c r="A13275" i="4"/>
  <c r="B13275" i="4"/>
  <c r="A13267" i="4"/>
  <c r="B13267" i="4"/>
  <c r="A13259" i="4"/>
  <c r="B13259" i="4"/>
  <c r="A13251" i="4"/>
  <c r="B13251" i="4"/>
  <c r="A13243" i="4"/>
  <c r="B13243" i="4"/>
  <c r="A13235" i="4"/>
  <c r="B13235" i="4"/>
  <c r="A13227" i="4"/>
  <c r="B13227" i="4"/>
  <c r="A13219" i="4"/>
  <c r="B13219" i="4"/>
  <c r="A13211" i="4"/>
  <c r="B13211" i="4"/>
  <c r="A13203" i="4"/>
  <c r="B13203" i="4"/>
  <c r="A13195" i="4"/>
  <c r="B13195" i="4"/>
  <c r="A13187" i="4"/>
  <c r="B13187" i="4"/>
  <c r="A13179" i="4"/>
  <c r="B13179" i="4"/>
  <c r="A13171" i="4"/>
  <c r="B13171" i="4"/>
  <c r="A13163" i="4"/>
  <c r="B13163" i="4"/>
  <c r="A13155" i="4"/>
  <c r="B13155" i="4"/>
  <c r="A13147" i="4"/>
  <c r="B13147" i="4"/>
  <c r="A13139" i="4"/>
  <c r="B13139" i="4"/>
  <c r="A13131" i="4"/>
  <c r="B13131" i="4"/>
  <c r="A13123" i="4"/>
  <c r="B13123" i="4"/>
  <c r="A13115" i="4"/>
  <c r="B13115" i="4"/>
  <c r="A13107" i="4"/>
  <c r="B13107" i="4"/>
  <c r="A13099" i="4"/>
  <c r="B13099" i="4"/>
  <c r="A13091" i="4"/>
  <c r="B13091" i="4"/>
  <c r="A13083" i="4"/>
  <c r="B13083" i="4"/>
  <c r="A13075" i="4"/>
  <c r="B13075" i="4"/>
  <c r="A13067" i="4"/>
  <c r="B13067" i="4"/>
  <c r="A13059" i="4"/>
  <c r="B13059" i="4"/>
  <c r="A13051" i="4"/>
  <c r="B13051" i="4"/>
  <c r="A13043" i="4"/>
  <c r="B13043" i="4"/>
  <c r="A13035" i="4"/>
  <c r="B13035" i="4"/>
  <c r="A13027" i="4"/>
  <c r="B13027" i="4"/>
  <c r="A13019" i="4"/>
  <c r="B13019" i="4"/>
  <c r="A13011" i="4"/>
  <c r="B13011" i="4"/>
  <c r="A13003" i="4"/>
  <c r="B13003" i="4"/>
  <c r="A12995" i="4"/>
  <c r="B12995" i="4"/>
  <c r="A12987" i="4"/>
  <c r="B12987" i="4"/>
  <c r="A12979" i="4"/>
  <c r="B12979" i="4"/>
  <c r="A12971" i="4"/>
  <c r="B12971" i="4"/>
  <c r="A12963" i="4"/>
  <c r="B12963" i="4"/>
  <c r="A12955" i="4"/>
  <c r="B12955" i="4"/>
  <c r="A12947" i="4"/>
  <c r="B12947" i="4"/>
  <c r="A12939" i="4"/>
  <c r="B12939" i="4"/>
  <c r="A12931" i="4"/>
  <c r="B12931" i="4"/>
  <c r="A12923" i="4"/>
  <c r="B12923" i="4"/>
  <c r="A12915" i="4"/>
  <c r="B12915" i="4"/>
  <c r="A12907" i="4"/>
  <c r="B12907" i="4"/>
  <c r="A12899" i="4"/>
  <c r="B12899" i="4"/>
  <c r="A12891" i="4"/>
  <c r="B12891" i="4"/>
  <c r="A12883" i="4"/>
  <c r="B12883" i="4"/>
  <c r="A12875" i="4"/>
  <c r="B12875" i="4"/>
  <c r="A12867" i="4"/>
  <c r="B12867" i="4"/>
  <c r="A12859" i="4"/>
  <c r="B12859" i="4"/>
  <c r="A12851" i="4"/>
  <c r="B12851" i="4"/>
  <c r="A12843" i="4"/>
  <c r="B12843" i="4"/>
  <c r="A12835" i="4"/>
  <c r="B12835" i="4"/>
  <c r="A12827" i="4"/>
  <c r="B12827" i="4"/>
  <c r="A12819" i="4"/>
  <c r="B12819" i="4"/>
  <c r="A12811" i="4"/>
  <c r="B12811" i="4"/>
  <c r="A12803" i="4"/>
  <c r="B12803" i="4"/>
  <c r="A12795" i="4"/>
  <c r="B12795" i="4"/>
  <c r="A12787" i="4"/>
  <c r="B12787" i="4"/>
  <c r="A12779" i="4"/>
  <c r="B12779" i="4"/>
  <c r="A12771" i="4"/>
  <c r="B12771" i="4"/>
  <c r="A12763" i="4"/>
  <c r="B12763" i="4"/>
  <c r="A12755" i="4"/>
  <c r="B12755" i="4"/>
  <c r="A12747" i="4"/>
  <c r="B12747" i="4"/>
  <c r="A12739" i="4"/>
  <c r="B12739" i="4"/>
  <c r="A12731" i="4"/>
  <c r="B12731" i="4"/>
  <c r="A12723" i="4"/>
  <c r="B12723" i="4"/>
  <c r="A12715" i="4"/>
  <c r="B12715" i="4"/>
  <c r="A12707" i="4"/>
  <c r="B12707" i="4"/>
  <c r="A12699" i="4"/>
  <c r="B12699" i="4"/>
  <c r="A12691" i="4"/>
  <c r="B12691" i="4"/>
  <c r="A12683" i="4"/>
  <c r="B12683" i="4"/>
  <c r="A12675" i="4"/>
  <c r="B12675" i="4"/>
  <c r="A12667" i="4"/>
  <c r="B12667" i="4"/>
  <c r="A12659" i="4"/>
  <c r="B12659" i="4"/>
  <c r="A12651" i="4"/>
  <c r="B12651" i="4"/>
  <c r="A12643" i="4"/>
  <c r="B12643" i="4"/>
  <c r="A12635" i="4"/>
  <c r="B12635" i="4"/>
  <c r="A12627" i="4"/>
  <c r="B12627" i="4"/>
  <c r="A12619" i="4"/>
  <c r="B12619" i="4"/>
  <c r="A12611" i="4"/>
  <c r="B12611" i="4"/>
  <c r="A12603" i="4"/>
  <c r="B12603" i="4"/>
  <c r="A12595" i="4"/>
  <c r="B12595" i="4"/>
  <c r="A12587" i="4"/>
  <c r="B12587" i="4"/>
  <c r="A12579" i="4"/>
  <c r="B12579" i="4"/>
  <c r="A12571" i="4"/>
  <c r="B12571" i="4"/>
  <c r="A12563" i="4"/>
  <c r="B12563" i="4"/>
  <c r="A12555" i="4"/>
  <c r="B12555" i="4"/>
  <c r="A12547" i="4"/>
  <c r="B12547" i="4"/>
  <c r="A12539" i="4"/>
  <c r="B12539" i="4"/>
  <c r="A12531" i="4"/>
  <c r="B12531" i="4"/>
  <c r="A12523" i="4"/>
  <c r="B12523" i="4"/>
  <c r="A12515" i="4"/>
  <c r="B12515" i="4"/>
  <c r="A12507" i="4"/>
  <c r="B12507" i="4"/>
  <c r="A12499" i="4"/>
  <c r="B12499" i="4"/>
  <c r="A12491" i="4"/>
  <c r="B12491" i="4"/>
  <c r="A12483" i="4"/>
  <c r="B12483" i="4"/>
  <c r="A12475" i="4"/>
  <c r="B12475" i="4"/>
  <c r="A12467" i="4"/>
  <c r="B12467" i="4"/>
  <c r="A12459" i="4"/>
  <c r="B12459" i="4"/>
  <c r="A12451" i="4"/>
  <c r="B12451" i="4"/>
  <c r="A12443" i="4"/>
  <c r="B12443" i="4"/>
  <c r="A12435" i="4"/>
  <c r="B12435" i="4"/>
  <c r="A12427" i="4"/>
  <c r="B12427" i="4"/>
  <c r="A12419" i="4"/>
  <c r="B12419" i="4"/>
  <c r="A12411" i="4"/>
  <c r="B12411" i="4"/>
  <c r="A12403" i="4"/>
  <c r="B12403" i="4"/>
  <c r="A12395" i="4"/>
  <c r="B12395" i="4"/>
  <c r="A12387" i="4"/>
  <c r="B12387" i="4"/>
  <c r="A12379" i="4"/>
  <c r="B12379" i="4"/>
  <c r="A12371" i="4"/>
  <c r="B12371" i="4"/>
  <c r="A12363" i="4"/>
  <c r="B12363" i="4"/>
  <c r="A12355" i="4"/>
  <c r="B12355" i="4"/>
  <c r="A12347" i="4"/>
  <c r="B12347" i="4"/>
  <c r="A12339" i="4"/>
  <c r="B12339" i="4"/>
  <c r="A12331" i="4"/>
  <c r="B12331" i="4"/>
  <c r="A12323" i="4"/>
  <c r="B12323" i="4"/>
  <c r="A12315" i="4"/>
  <c r="B12315" i="4"/>
  <c r="A12307" i="4"/>
  <c r="B12307" i="4"/>
  <c r="A12299" i="4"/>
  <c r="B12299" i="4"/>
  <c r="A12291" i="4"/>
  <c r="B12291" i="4"/>
  <c r="A12283" i="4"/>
  <c r="B12283" i="4"/>
  <c r="A12275" i="4"/>
  <c r="B12275" i="4"/>
  <c r="A12267" i="4"/>
  <c r="B12267" i="4"/>
  <c r="A12259" i="4"/>
  <c r="B12259" i="4"/>
  <c r="A12251" i="4"/>
  <c r="B12251" i="4"/>
  <c r="A12243" i="4"/>
  <c r="B12243" i="4"/>
  <c r="A12235" i="4"/>
  <c r="B12235" i="4"/>
  <c r="A12227" i="4"/>
  <c r="B12227" i="4"/>
  <c r="A12219" i="4"/>
  <c r="B12219" i="4"/>
  <c r="A12211" i="4"/>
  <c r="B12211" i="4"/>
  <c r="A12203" i="4"/>
  <c r="B12203" i="4"/>
  <c r="A12195" i="4"/>
  <c r="B12195" i="4"/>
  <c r="A12187" i="4"/>
  <c r="B12187" i="4"/>
  <c r="A12179" i="4"/>
  <c r="B12179" i="4"/>
  <c r="A12171" i="4"/>
  <c r="B12171" i="4"/>
  <c r="A12163" i="4"/>
  <c r="B12163" i="4"/>
  <c r="A12155" i="4"/>
  <c r="B12155" i="4"/>
  <c r="A12147" i="4"/>
  <c r="B12147" i="4"/>
  <c r="A12139" i="4"/>
  <c r="B12139" i="4"/>
  <c r="A12131" i="4"/>
  <c r="B12131" i="4"/>
  <c r="A12123" i="4"/>
  <c r="B12123" i="4"/>
  <c r="A12115" i="4"/>
  <c r="B12115" i="4"/>
  <c r="A12107" i="4"/>
  <c r="B12107" i="4"/>
  <c r="A12099" i="4"/>
  <c r="B12099" i="4"/>
  <c r="A12091" i="4"/>
  <c r="B12091" i="4"/>
  <c r="A12083" i="4"/>
  <c r="B12083" i="4"/>
  <c r="A12075" i="4"/>
  <c r="B12075" i="4"/>
  <c r="A12067" i="4"/>
  <c r="B12067" i="4"/>
  <c r="A12059" i="4"/>
  <c r="B12059" i="4"/>
  <c r="A12051" i="4"/>
  <c r="B12051" i="4"/>
  <c r="A12043" i="4"/>
  <c r="B12043" i="4"/>
  <c r="A12035" i="4"/>
  <c r="B12035" i="4"/>
  <c r="A12027" i="4"/>
  <c r="B12027" i="4"/>
  <c r="A12019" i="4"/>
  <c r="B12019" i="4"/>
  <c r="A12011" i="4"/>
  <c r="B12011" i="4"/>
  <c r="A12003" i="4"/>
  <c r="B12003" i="4"/>
  <c r="A11995" i="4"/>
  <c r="B11995" i="4"/>
  <c r="A11987" i="4"/>
  <c r="B11987" i="4"/>
  <c r="A11979" i="4"/>
  <c r="B11979" i="4"/>
  <c r="A11971" i="4"/>
  <c r="B11971" i="4"/>
  <c r="A11963" i="4"/>
  <c r="B11963" i="4"/>
  <c r="A11955" i="4"/>
  <c r="B11955" i="4"/>
  <c r="A11947" i="4"/>
  <c r="B11947" i="4"/>
  <c r="A11939" i="4"/>
  <c r="B11939" i="4"/>
  <c r="A11931" i="4"/>
  <c r="B11931" i="4"/>
  <c r="A11923" i="4"/>
  <c r="B11923" i="4"/>
  <c r="A11915" i="4"/>
  <c r="B11915" i="4"/>
  <c r="A11907" i="4"/>
  <c r="B11907" i="4"/>
  <c r="A11899" i="4"/>
  <c r="B11899" i="4"/>
  <c r="A11891" i="4"/>
  <c r="B11891" i="4"/>
  <c r="A11883" i="4"/>
  <c r="B11883" i="4"/>
  <c r="A11875" i="4"/>
  <c r="B11875" i="4"/>
  <c r="A11867" i="4"/>
  <c r="B11867" i="4"/>
  <c r="A11859" i="4"/>
  <c r="B11859" i="4"/>
  <c r="A11851" i="4"/>
  <c r="B11851" i="4"/>
  <c r="A11843" i="4"/>
  <c r="B11843" i="4"/>
  <c r="A11835" i="4"/>
  <c r="B11835" i="4"/>
  <c r="A11827" i="4"/>
  <c r="B11827" i="4"/>
  <c r="A11819" i="4"/>
  <c r="B11819" i="4"/>
  <c r="A11811" i="4"/>
  <c r="B11811" i="4"/>
  <c r="A11803" i="4"/>
  <c r="B11803" i="4"/>
  <c r="A11795" i="4"/>
  <c r="B11795" i="4"/>
  <c r="A11787" i="4"/>
  <c r="B11787" i="4"/>
  <c r="A11779" i="4"/>
  <c r="B11779" i="4"/>
  <c r="A11771" i="4"/>
  <c r="B11771" i="4"/>
  <c r="A11763" i="4"/>
  <c r="B11763" i="4"/>
  <c r="A11755" i="4"/>
  <c r="B11755" i="4"/>
  <c r="A11747" i="4"/>
  <c r="B11747" i="4"/>
  <c r="A11739" i="4"/>
  <c r="B11739" i="4"/>
  <c r="A11731" i="4"/>
  <c r="B11731" i="4"/>
  <c r="A11723" i="4"/>
  <c r="B11723" i="4"/>
  <c r="A11715" i="4"/>
  <c r="B11715" i="4"/>
  <c r="A11707" i="4"/>
  <c r="B11707" i="4"/>
  <c r="A11699" i="4"/>
  <c r="B11699" i="4"/>
  <c r="A11691" i="4"/>
  <c r="B11691" i="4"/>
  <c r="A11683" i="4"/>
  <c r="B11683" i="4"/>
  <c r="A11675" i="4"/>
  <c r="B11675" i="4"/>
  <c r="A11667" i="4"/>
  <c r="B11667" i="4"/>
  <c r="A11659" i="4"/>
  <c r="B11659" i="4"/>
  <c r="A11651" i="4"/>
  <c r="B11651" i="4"/>
  <c r="A11643" i="4"/>
  <c r="B11643" i="4"/>
  <c r="A11635" i="4"/>
  <c r="B11635" i="4"/>
  <c r="A11627" i="4"/>
  <c r="B11627" i="4"/>
  <c r="A11619" i="4"/>
  <c r="B11619" i="4"/>
  <c r="A11611" i="4"/>
  <c r="B11611" i="4"/>
  <c r="A11603" i="4"/>
  <c r="B11603" i="4"/>
  <c r="A11595" i="4"/>
  <c r="B11595" i="4"/>
  <c r="A11587" i="4"/>
  <c r="B11587" i="4"/>
  <c r="A11579" i="4"/>
  <c r="B11579" i="4"/>
  <c r="A11571" i="4"/>
  <c r="B11571" i="4"/>
  <c r="A11563" i="4"/>
  <c r="B11563" i="4"/>
  <c r="A11555" i="4"/>
  <c r="B11555" i="4"/>
  <c r="A11547" i="4"/>
  <c r="B11547" i="4"/>
  <c r="A11539" i="4"/>
  <c r="B11539" i="4"/>
  <c r="A11531" i="4"/>
  <c r="B11531" i="4"/>
  <c r="A11523" i="4"/>
  <c r="B11523" i="4"/>
  <c r="A11515" i="4"/>
  <c r="B11515" i="4"/>
  <c r="A11507" i="4"/>
  <c r="B11507" i="4"/>
  <c r="A11499" i="4"/>
  <c r="B11499" i="4"/>
  <c r="A11491" i="4"/>
  <c r="B11491" i="4"/>
  <c r="A11483" i="4"/>
  <c r="B11483" i="4"/>
  <c r="A11475" i="4"/>
  <c r="B11475" i="4"/>
  <c r="A11467" i="4"/>
  <c r="B11467" i="4"/>
  <c r="A11459" i="4"/>
  <c r="B11459" i="4"/>
  <c r="A11451" i="4"/>
  <c r="B11451" i="4"/>
  <c r="A11443" i="4"/>
  <c r="B11443" i="4"/>
  <c r="A11435" i="4"/>
  <c r="B11435" i="4"/>
  <c r="A11427" i="4"/>
  <c r="B11427" i="4"/>
  <c r="A11419" i="4"/>
  <c r="B11419" i="4"/>
  <c r="A11411" i="4"/>
  <c r="B11411" i="4"/>
  <c r="A11403" i="4"/>
  <c r="B11403" i="4"/>
  <c r="A11395" i="4"/>
  <c r="B11395" i="4"/>
  <c r="A11387" i="4"/>
  <c r="B11387" i="4"/>
  <c r="A11379" i="4"/>
  <c r="B11379" i="4"/>
  <c r="A11371" i="4"/>
  <c r="B11371" i="4"/>
  <c r="A11363" i="4"/>
  <c r="B11363" i="4"/>
  <c r="A11355" i="4"/>
  <c r="B11355" i="4"/>
  <c r="A11347" i="4"/>
  <c r="B11347" i="4"/>
  <c r="A11339" i="4"/>
  <c r="B11339" i="4"/>
  <c r="A11331" i="4"/>
  <c r="B11331" i="4"/>
  <c r="A11323" i="4"/>
  <c r="B11323" i="4"/>
  <c r="A11315" i="4"/>
  <c r="B11315" i="4"/>
  <c r="A11307" i="4"/>
  <c r="B11307" i="4"/>
  <c r="A11299" i="4"/>
  <c r="B11299" i="4"/>
  <c r="A11291" i="4"/>
  <c r="B11291" i="4"/>
  <c r="A11283" i="4"/>
  <c r="B11283" i="4"/>
  <c r="A11275" i="4"/>
  <c r="B11275" i="4"/>
  <c r="A11267" i="4"/>
  <c r="B11267" i="4"/>
  <c r="A11259" i="4"/>
  <c r="B11259" i="4"/>
  <c r="A11251" i="4"/>
  <c r="B11251" i="4"/>
  <c r="A11243" i="4"/>
  <c r="B11243" i="4"/>
  <c r="A11235" i="4"/>
  <c r="B11235" i="4"/>
  <c r="A11227" i="4"/>
  <c r="B11227" i="4"/>
  <c r="A11219" i="4"/>
  <c r="B11219" i="4"/>
  <c r="A11211" i="4"/>
  <c r="B11211" i="4"/>
  <c r="A11203" i="4"/>
  <c r="B11203" i="4"/>
  <c r="A11195" i="4"/>
  <c r="B11195" i="4"/>
  <c r="A11187" i="4"/>
  <c r="B11187" i="4"/>
  <c r="A11179" i="4"/>
  <c r="B11179" i="4"/>
  <c r="A11171" i="4"/>
  <c r="B11171" i="4"/>
  <c r="A11163" i="4"/>
  <c r="B11163" i="4"/>
  <c r="A11155" i="4"/>
  <c r="B11155" i="4"/>
  <c r="A11147" i="4"/>
  <c r="B11147" i="4"/>
  <c r="A11139" i="4"/>
  <c r="B11139" i="4"/>
  <c r="A11131" i="4"/>
  <c r="B11131" i="4"/>
  <c r="A11123" i="4"/>
  <c r="B11123" i="4"/>
  <c r="A11115" i="4"/>
  <c r="B11115" i="4"/>
  <c r="A11107" i="4"/>
  <c r="B11107" i="4"/>
  <c r="A11099" i="4"/>
  <c r="B11099" i="4"/>
  <c r="A11091" i="4"/>
  <c r="B11091" i="4"/>
  <c r="A11083" i="4"/>
  <c r="B11083" i="4"/>
  <c r="A11075" i="4"/>
  <c r="B11075" i="4"/>
  <c r="A11067" i="4"/>
  <c r="B11067" i="4"/>
  <c r="A11059" i="4"/>
  <c r="B11059" i="4"/>
  <c r="A11051" i="4"/>
  <c r="B11051" i="4"/>
  <c r="A11043" i="4"/>
  <c r="B11043" i="4"/>
  <c r="A11035" i="4"/>
  <c r="B11035" i="4"/>
  <c r="A11027" i="4"/>
  <c r="B11027" i="4"/>
  <c r="A11019" i="4"/>
  <c r="B11019" i="4"/>
  <c r="A11011" i="4"/>
  <c r="B11011" i="4"/>
  <c r="A11003" i="4"/>
  <c r="B11003" i="4"/>
  <c r="A10995" i="4"/>
  <c r="B10995" i="4"/>
  <c r="A10987" i="4"/>
  <c r="B10987" i="4"/>
  <c r="A10979" i="4"/>
  <c r="B10979" i="4"/>
  <c r="A10971" i="4"/>
  <c r="B10971" i="4"/>
  <c r="A10963" i="4"/>
  <c r="B10963" i="4"/>
  <c r="A10955" i="4"/>
  <c r="B10955" i="4"/>
  <c r="A10947" i="4"/>
  <c r="B10947" i="4"/>
  <c r="A10939" i="4"/>
  <c r="B10939" i="4"/>
  <c r="A10931" i="4"/>
  <c r="B10931" i="4"/>
  <c r="A10923" i="4"/>
  <c r="B10923" i="4"/>
  <c r="A10915" i="4"/>
  <c r="B10915" i="4"/>
  <c r="A10907" i="4"/>
  <c r="B10907" i="4"/>
  <c r="A10899" i="4"/>
  <c r="B10899" i="4"/>
  <c r="A10891" i="4"/>
  <c r="B10891" i="4"/>
  <c r="A10883" i="4"/>
  <c r="B10883" i="4"/>
  <c r="A10875" i="4"/>
  <c r="B10875" i="4"/>
  <c r="A10867" i="4"/>
  <c r="B10867" i="4"/>
  <c r="A10859" i="4"/>
  <c r="B10859" i="4"/>
  <c r="A10851" i="4"/>
  <c r="B10851" i="4"/>
  <c r="A10843" i="4"/>
  <c r="B10843" i="4"/>
  <c r="A10835" i="4"/>
  <c r="B10835" i="4"/>
  <c r="A10827" i="4"/>
  <c r="B10827" i="4"/>
  <c r="A10819" i="4"/>
  <c r="B10819" i="4"/>
  <c r="A4024" i="4"/>
  <c r="B4024" i="4"/>
  <c r="A4016" i="4"/>
  <c r="B4016" i="4"/>
  <c r="A4008" i="4"/>
  <c r="B4008" i="4"/>
  <c r="A4000" i="4"/>
  <c r="B4000" i="4"/>
  <c r="A3992" i="4"/>
  <c r="B3992" i="4"/>
  <c r="A3984" i="4"/>
  <c r="B3984" i="4"/>
  <c r="A3976" i="4"/>
  <c r="B3976" i="4"/>
  <c r="A3968" i="4"/>
  <c r="B3968" i="4"/>
  <c r="A3960" i="4"/>
  <c r="B3960" i="4"/>
  <c r="A3952" i="4"/>
  <c r="B3952" i="4"/>
  <c r="A3944" i="4"/>
  <c r="B3944" i="4"/>
  <c r="A3936" i="4"/>
  <c r="B3936" i="4"/>
  <c r="A3928" i="4"/>
  <c r="B3928" i="4"/>
  <c r="A3920" i="4"/>
  <c r="B3920" i="4"/>
  <c r="A3912" i="4"/>
  <c r="B3912" i="4"/>
  <c r="A3904" i="4"/>
  <c r="B3904" i="4"/>
  <c r="A3896" i="4"/>
  <c r="B3896" i="4"/>
  <c r="A3888" i="4"/>
  <c r="B3888" i="4"/>
  <c r="A3880" i="4"/>
  <c r="B3880" i="4"/>
  <c r="A3872" i="4"/>
  <c r="B3872" i="4"/>
  <c r="A3864" i="4"/>
  <c r="B3864" i="4"/>
  <c r="A3856" i="4"/>
  <c r="B3856" i="4"/>
  <c r="A3848" i="4"/>
  <c r="B3848" i="4"/>
  <c r="A3840" i="4"/>
  <c r="B3840" i="4"/>
  <c r="A3832" i="4"/>
  <c r="B3832" i="4"/>
  <c r="A3824" i="4"/>
  <c r="B3824" i="4"/>
  <c r="A3816" i="4"/>
  <c r="B3816" i="4"/>
  <c r="A3808" i="4"/>
  <c r="B3808" i="4"/>
  <c r="A3800" i="4"/>
  <c r="B3800" i="4"/>
  <c r="A3792" i="4"/>
  <c r="B3792" i="4"/>
  <c r="A3784" i="4"/>
  <c r="B3784" i="4"/>
  <c r="A3776" i="4"/>
  <c r="B3776" i="4"/>
  <c r="A3768" i="4"/>
  <c r="B3768" i="4"/>
  <c r="A3760" i="4"/>
  <c r="B3760" i="4"/>
  <c r="A3752" i="4"/>
  <c r="B3752" i="4"/>
  <c r="A3744" i="4"/>
  <c r="B3744" i="4"/>
  <c r="A3736" i="4"/>
  <c r="B3736" i="4"/>
  <c r="A3728" i="4"/>
  <c r="B3728" i="4"/>
  <c r="A3720" i="4"/>
  <c r="B3720" i="4"/>
  <c r="A3712" i="4"/>
  <c r="B3712" i="4"/>
  <c r="A3704" i="4"/>
  <c r="B3704" i="4"/>
  <c r="A3696" i="4"/>
  <c r="B3696" i="4"/>
  <c r="A3688" i="4"/>
  <c r="B3688" i="4"/>
  <c r="A3680" i="4"/>
  <c r="B3680" i="4"/>
  <c r="A3672" i="4"/>
  <c r="B3672" i="4"/>
  <c r="A3664" i="4"/>
  <c r="B3664" i="4"/>
  <c r="A3656" i="4"/>
  <c r="B3656" i="4"/>
  <c r="A3648" i="4"/>
  <c r="B3648" i="4"/>
  <c r="A3640" i="4"/>
  <c r="B3640" i="4"/>
  <c r="A3632" i="4"/>
  <c r="B3632" i="4"/>
  <c r="A3624" i="4"/>
  <c r="B3624" i="4"/>
  <c r="A3616" i="4"/>
  <c r="B3616" i="4"/>
  <c r="A3608" i="4"/>
  <c r="B3608" i="4"/>
  <c r="A3600" i="4"/>
  <c r="B3600" i="4"/>
  <c r="A3592" i="4"/>
  <c r="B3592" i="4"/>
  <c r="A3584" i="4"/>
  <c r="B3584" i="4"/>
  <c r="A3576" i="4"/>
  <c r="B3576" i="4"/>
  <c r="A3568" i="4"/>
  <c r="B3568" i="4"/>
  <c r="A3560" i="4"/>
  <c r="B3560" i="4"/>
  <c r="A3552" i="4"/>
  <c r="B3552" i="4"/>
  <c r="A3544" i="4"/>
  <c r="B3544" i="4"/>
  <c r="A3536" i="4"/>
  <c r="B3536" i="4"/>
  <c r="A3528" i="4"/>
  <c r="B3528" i="4"/>
  <c r="A3520" i="4"/>
  <c r="B3520" i="4"/>
  <c r="A3512" i="4"/>
  <c r="B3512" i="4"/>
  <c r="A3504" i="4"/>
  <c r="B3504" i="4"/>
  <c r="A3496" i="4"/>
  <c r="B3496" i="4"/>
  <c r="A3488" i="4"/>
  <c r="B3488" i="4"/>
  <c r="A3480" i="4"/>
  <c r="B3480" i="4"/>
  <c r="A3472" i="4"/>
  <c r="B3472" i="4"/>
  <c r="A3464" i="4"/>
  <c r="B3464" i="4"/>
  <c r="A3456" i="4"/>
  <c r="B3456" i="4"/>
  <c r="A3448" i="4"/>
  <c r="B3448" i="4"/>
  <c r="A3440" i="4"/>
  <c r="B3440" i="4"/>
  <c r="A3432" i="4"/>
  <c r="B3432" i="4"/>
  <c r="A3424" i="4"/>
  <c r="B3424" i="4"/>
  <c r="A3416" i="4"/>
  <c r="B3416" i="4"/>
  <c r="A3408" i="4"/>
  <c r="B3408" i="4"/>
  <c r="A3400" i="4"/>
  <c r="B3400" i="4"/>
  <c r="A3392" i="4"/>
  <c r="B3392" i="4"/>
  <c r="A3384" i="4"/>
  <c r="B3384" i="4"/>
  <c r="A3376" i="4"/>
  <c r="B3376" i="4"/>
  <c r="A3368" i="4"/>
  <c r="B3368" i="4"/>
  <c r="A3360" i="4"/>
  <c r="B3360" i="4"/>
  <c r="A3352" i="4"/>
  <c r="B3352" i="4"/>
  <c r="A3344" i="4"/>
  <c r="B3344" i="4"/>
  <c r="A3336" i="4"/>
  <c r="B3336" i="4"/>
  <c r="A3328" i="4"/>
  <c r="B3328" i="4"/>
  <c r="A3320" i="4"/>
  <c r="B3320" i="4"/>
  <c r="A3312" i="4"/>
  <c r="B3312" i="4"/>
  <c r="A3304" i="4"/>
  <c r="B3304" i="4"/>
  <c r="A3296" i="4"/>
  <c r="B3296" i="4"/>
  <c r="A3288" i="4"/>
  <c r="B3288" i="4"/>
  <c r="A3280" i="4"/>
  <c r="B3280" i="4"/>
  <c r="A3272" i="4"/>
  <c r="B3272" i="4"/>
  <c r="A3264" i="4"/>
  <c r="B3264" i="4"/>
  <c r="A3256" i="4"/>
  <c r="B3256" i="4"/>
  <c r="A3248" i="4"/>
  <c r="B3248" i="4"/>
  <c r="A3240" i="4"/>
  <c r="B3240" i="4"/>
  <c r="A3232" i="4"/>
  <c r="B3232" i="4"/>
  <c r="A3224" i="4"/>
  <c r="B3224" i="4"/>
  <c r="A3216" i="4"/>
  <c r="B3216" i="4"/>
  <c r="A3208" i="4"/>
  <c r="B3208" i="4"/>
  <c r="A3200" i="4"/>
  <c r="B3200" i="4"/>
  <c r="A3192" i="4"/>
  <c r="B3192" i="4"/>
  <c r="A3184" i="4"/>
  <c r="B3184" i="4"/>
  <c r="A3176" i="4"/>
  <c r="B3176" i="4"/>
  <c r="A3168" i="4"/>
  <c r="B3168" i="4"/>
  <c r="A3160" i="4"/>
  <c r="B3160" i="4"/>
  <c r="A3152" i="4"/>
  <c r="B3152" i="4"/>
  <c r="A3144" i="4"/>
  <c r="B3144" i="4"/>
  <c r="A3136" i="4"/>
  <c r="B3136" i="4"/>
  <c r="A3128" i="4"/>
  <c r="B3128" i="4"/>
  <c r="A3120" i="4"/>
  <c r="B3120" i="4"/>
  <c r="A3112" i="4"/>
  <c r="B3112" i="4"/>
  <c r="A3104" i="4"/>
  <c r="B3104" i="4"/>
  <c r="A3096" i="4"/>
  <c r="B3096" i="4"/>
  <c r="A3088" i="4"/>
  <c r="B3088" i="4"/>
  <c r="A3080" i="4"/>
  <c r="B3080" i="4"/>
  <c r="A3072" i="4"/>
  <c r="B3072" i="4"/>
  <c r="A3064" i="4"/>
  <c r="B3064" i="4"/>
  <c r="A3056" i="4"/>
  <c r="B3056" i="4"/>
  <c r="A3048" i="4"/>
  <c r="B3048" i="4"/>
  <c r="A3040" i="4"/>
  <c r="B3040" i="4"/>
  <c r="A3032" i="4"/>
  <c r="B3032" i="4"/>
  <c r="A3024" i="4"/>
  <c r="B3024" i="4"/>
  <c r="A3016" i="4"/>
  <c r="B3016" i="4"/>
  <c r="A3008" i="4"/>
  <c r="B3008" i="4"/>
  <c r="A3000" i="4"/>
  <c r="B3000" i="4"/>
  <c r="A2992" i="4"/>
  <c r="B2992" i="4"/>
  <c r="A2984" i="4"/>
  <c r="B2984" i="4"/>
  <c r="A2976" i="4"/>
  <c r="B2976" i="4"/>
  <c r="A2968" i="4"/>
  <c r="B2968" i="4"/>
  <c r="A2960" i="4"/>
  <c r="B2960" i="4"/>
  <c r="A2952" i="4"/>
  <c r="B2952" i="4"/>
  <c r="A2944" i="4"/>
  <c r="B2944" i="4"/>
  <c r="A2936" i="4"/>
  <c r="B2936" i="4"/>
  <c r="A2928" i="4"/>
  <c r="B2928" i="4"/>
  <c r="A2920" i="4"/>
  <c r="B2920" i="4"/>
  <c r="A2912" i="4"/>
  <c r="B2912" i="4"/>
  <c r="A2904" i="4"/>
  <c r="B2904" i="4"/>
  <c r="A2896" i="4"/>
  <c r="B2896" i="4"/>
  <c r="A2888" i="4"/>
  <c r="B2888" i="4"/>
  <c r="A2880" i="4"/>
  <c r="B2880" i="4"/>
  <c r="A2872" i="4"/>
  <c r="B2872" i="4"/>
  <c r="A2864" i="4"/>
  <c r="B2864" i="4"/>
  <c r="A2856" i="4"/>
  <c r="B2856" i="4"/>
  <c r="A2848" i="4"/>
  <c r="B2848" i="4"/>
  <c r="A2840" i="4"/>
  <c r="B2840" i="4"/>
  <c r="A2832" i="4"/>
  <c r="B2832" i="4"/>
  <c r="A2824" i="4"/>
  <c r="B2824" i="4"/>
  <c r="A2816" i="4"/>
  <c r="B2816" i="4"/>
  <c r="A2808" i="4"/>
  <c r="B2808" i="4"/>
  <c r="A2800" i="4"/>
  <c r="B2800" i="4"/>
  <c r="A2792" i="4"/>
  <c r="B2792" i="4"/>
  <c r="A2784" i="4"/>
  <c r="B2784" i="4"/>
  <c r="A2776" i="4"/>
  <c r="B2776" i="4"/>
  <c r="A2768" i="4"/>
  <c r="B2768" i="4"/>
  <c r="A2760" i="4"/>
  <c r="B2760" i="4"/>
  <c r="A2752" i="4"/>
  <c r="B2752" i="4"/>
  <c r="A2744" i="4"/>
  <c r="B2744" i="4"/>
  <c r="A2736" i="4"/>
  <c r="B2736" i="4"/>
  <c r="A2728" i="4"/>
  <c r="B2728" i="4"/>
  <c r="A2720" i="4"/>
  <c r="B2720" i="4"/>
  <c r="A2712" i="4"/>
  <c r="B2712" i="4"/>
  <c r="A2704" i="4"/>
  <c r="B2704" i="4"/>
  <c r="A2696" i="4"/>
  <c r="B2696" i="4"/>
  <c r="A2688" i="4"/>
  <c r="B2688" i="4"/>
  <c r="A2680" i="4"/>
  <c r="B2680" i="4"/>
  <c r="A2672" i="4"/>
  <c r="B2672" i="4"/>
  <c r="A2664" i="4"/>
  <c r="B2664" i="4"/>
  <c r="A2656" i="4"/>
  <c r="B2656" i="4"/>
  <c r="A2648" i="4"/>
  <c r="B2648" i="4"/>
  <c r="A2640" i="4"/>
  <c r="B2640" i="4"/>
  <c r="A2632" i="4"/>
  <c r="B2632" i="4"/>
  <c r="A2624" i="4"/>
  <c r="B2624" i="4"/>
  <c r="A2616" i="4"/>
  <c r="B2616" i="4"/>
  <c r="A2608" i="4"/>
  <c r="B2608" i="4"/>
  <c r="A2600" i="4"/>
  <c r="B2600" i="4"/>
  <c r="A2592" i="4"/>
  <c r="B2592" i="4"/>
  <c r="A2584" i="4"/>
  <c r="B2584" i="4"/>
  <c r="A2576" i="4"/>
  <c r="B2576" i="4"/>
  <c r="A2568" i="4"/>
  <c r="B2568" i="4"/>
  <c r="A2560" i="4"/>
  <c r="B2560" i="4"/>
  <c r="A2552" i="4"/>
  <c r="B2552" i="4"/>
  <c r="A2544" i="4"/>
  <c r="B2544" i="4"/>
  <c r="A2536" i="4"/>
  <c r="B2536" i="4"/>
  <c r="A2528" i="4"/>
  <c r="B2528" i="4"/>
  <c r="A2520" i="4"/>
  <c r="B2520" i="4"/>
  <c r="A2512" i="4"/>
  <c r="B2512" i="4"/>
  <c r="A2504" i="4"/>
  <c r="B2504" i="4"/>
  <c r="A2496" i="4"/>
  <c r="B2496" i="4"/>
  <c r="A2488" i="4"/>
  <c r="B2488" i="4"/>
  <c r="A2480" i="4"/>
  <c r="B2480" i="4"/>
  <c r="A2472" i="4"/>
  <c r="B2472" i="4"/>
  <c r="A2464" i="4"/>
  <c r="B2464" i="4"/>
  <c r="A2456" i="4"/>
  <c r="B2456" i="4"/>
  <c r="A2448" i="4"/>
  <c r="B2448" i="4"/>
  <c r="A2440" i="4"/>
  <c r="B2440" i="4"/>
  <c r="A2432" i="4"/>
  <c r="B2432" i="4"/>
  <c r="A2424" i="4"/>
  <c r="B2424" i="4"/>
  <c r="A2416" i="4"/>
  <c r="B2416" i="4"/>
  <c r="A2408" i="4"/>
  <c r="B2408" i="4"/>
  <c r="A2400" i="4"/>
  <c r="B2400" i="4"/>
  <c r="A2392" i="4"/>
  <c r="B2392" i="4"/>
  <c r="A2384" i="4"/>
  <c r="B2384" i="4"/>
  <c r="A2376" i="4"/>
  <c r="B2376" i="4"/>
  <c r="A2368" i="4"/>
  <c r="B2368" i="4"/>
  <c r="A2360" i="4"/>
  <c r="B2360" i="4"/>
  <c r="A2352" i="4"/>
  <c r="B2352" i="4"/>
  <c r="A2344" i="4"/>
  <c r="B2344" i="4"/>
  <c r="A2336" i="4"/>
  <c r="B2336" i="4"/>
  <c r="A2328" i="4"/>
  <c r="B2328" i="4"/>
  <c r="A2320" i="4"/>
  <c r="B2320" i="4"/>
  <c r="A2312" i="4"/>
  <c r="B2312" i="4"/>
  <c r="A2304" i="4"/>
  <c r="B2304" i="4"/>
  <c r="A2296" i="4"/>
  <c r="B2296" i="4"/>
  <c r="A2288" i="4"/>
  <c r="B2288" i="4"/>
  <c r="A2280" i="4"/>
  <c r="B2280" i="4"/>
  <c r="A2272" i="4"/>
  <c r="B2272" i="4"/>
  <c r="A2264" i="4"/>
  <c r="B2264" i="4"/>
  <c r="A2256" i="4"/>
  <c r="B2256" i="4"/>
  <c r="A2248" i="4"/>
  <c r="B2248" i="4"/>
  <c r="A2240" i="4"/>
  <c r="B2240" i="4"/>
  <c r="A2232" i="4"/>
  <c r="B2232" i="4"/>
  <c r="A2224" i="4"/>
  <c r="B2224" i="4"/>
  <c r="A2216" i="4"/>
  <c r="B2216" i="4"/>
  <c r="A2208" i="4"/>
  <c r="B2208" i="4"/>
  <c r="A2200" i="4"/>
  <c r="B2200" i="4"/>
  <c r="A2192" i="4"/>
  <c r="B2192" i="4"/>
  <c r="A2184" i="4"/>
  <c r="B2184" i="4"/>
  <c r="A2176" i="4"/>
  <c r="B2176" i="4"/>
  <c r="A2168" i="4"/>
  <c r="B2168" i="4"/>
  <c r="A2160" i="4"/>
  <c r="B2160" i="4"/>
  <c r="A2152" i="4"/>
  <c r="B2152" i="4"/>
  <c r="A2144" i="4"/>
  <c r="B2144" i="4"/>
  <c r="A2136" i="4"/>
  <c r="B2136" i="4"/>
  <c r="A2128" i="4"/>
  <c r="B2128" i="4"/>
  <c r="A2120" i="4"/>
  <c r="B2120" i="4"/>
  <c r="A2112" i="4"/>
  <c r="B2112" i="4"/>
  <c r="A2104" i="4"/>
  <c r="B2104" i="4"/>
  <c r="A2096" i="4"/>
  <c r="B2096" i="4"/>
  <c r="A2088" i="4"/>
  <c r="B2088" i="4"/>
  <c r="A2080" i="4"/>
  <c r="B2080" i="4"/>
  <c r="A2072" i="4"/>
  <c r="B2072" i="4"/>
  <c r="A2064" i="4"/>
  <c r="B2064" i="4"/>
  <c r="A2056" i="4"/>
  <c r="B2056" i="4"/>
  <c r="A2048" i="4"/>
  <c r="B2048" i="4"/>
  <c r="A2040" i="4"/>
  <c r="B2040" i="4"/>
  <c r="A2032" i="4"/>
  <c r="B2032" i="4"/>
  <c r="A2024" i="4"/>
  <c r="B2024" i="4"/>
  <c r="A2016" i="4"/>
  <c r="B2016" i="4"/>
  <c r="A2008" i="4"/>
  <c r="B2008" i="4"/>
  <c r="A2000" i="4"/>
  <c r="B2000" i="4"/>
  <c r="A1992" i="4"/>
  <c r="B1992" i="4"/>
  <c r="A1984" i="4"/>
  <c r="B1984" i="4"/>
  <c r="A1976" i="4"/>
  <c r="B1976" i="4"/>
  <c r="A1968" i="4"/>
  <c r="B1968" i="4"/>
  <c r="A1960" i="4"/>
  <c r="B1960" i="4"/>
  <c r="A1952" i="4"/>
  <c r="B1952" i="4"/>
  <c r="A1944" i="4"/>
  <c r="B1944" i="4"/>
  <c r="A1936" i="4"/>
  <c r="B1936" i="4"/>
  <c r="A1928" i="4"/>
  <c r="B1928" i="4"/>
  <c r="A1920" i="4"/>
  <c r="B1920" i="4"/>
  <c r="A1912" i="4"/>
  <c r="B1912" i="4"/>
  <c r="A1904" i="4"/>
  <c r="B1904" i="4"/>
  <c r="A1896" i="4"/>
  <c r="B1896" i="4"/>
  <c r="A1888" i="4"/>
  <c r="B1888" i="4"/>
  <c r="A1880" i="4"/>
  <c r="B1880" i="4"/>
  <c r="A1872" i="4"/>
  <c r="B1872" i="4"/>
  <c r="A1864" i="4"/>
  <c r="B1864" i="4"/>
  <c r="A1856" i="4"/>
  <c r="B1856" i="4"/>
  <c r="A1848" i="4"/>
  <c r="B1848" i="4"/>
  <c r="A1840" i="4"/>
  <c r="B1840" i="4"/>
  <c r="A1832" i="4"/>
  <c r="B1832" i="4"/>
  <c r="A1824" i="4"/>
  <c r="B1824" i="4"/>
  <c r="A1816" i="4"/>
  <c r="B1816" i="4"/>
  <c r="A1808" i="4"/>
  <c r="B1808" i="4"/>
  <c r="A1800" i="4"/>
  <c r="B1800" i="4"/>
  <c r="A1792" i="4"/>
  <c r="B1792" i="4"/>
  <c r="A1784" i="4"/>
  <c r="B1784" i="4"/>
  <c r="A1776" i="4"/>
  <c r="B1776" i="4"/>
  <c r="A1768" i="4"/>
  <c r="B1768" i="4"/>
  <c r="A1760" i="4"/>
  <c r="B1760" i="4"/>
  <c r="A1752" i="4"/>
  <c r="B1752" i="4"/>
  <c r="A1744" i="4"/>
  <c r="B1744" i="4"/>
  <c r="A1736" i="4"/>
  <c r="B1736" i="4"/>
  <c r="A1728" i="4"/>
  <c r="B1728" i="4"/>
  <c r="A1720" i="4"/>
  <c r="B1720" i="4"/>
  <c r="A1712" i="4"/>
  <c r="B1712" i="4"/>
  <c r="A1704" i="4"/>
  <c r="B1704" i="4"/>
  <c r="A1696" i="4"/>
  <c r="B1696" i="4"/>
  <c r="A1688" i="4"/>
  <c r="B1688" i="4"/>
  <c r="A1680" i="4"/>
  <c r="B1680" i="4"/>
  <c r="A1672" i="4"/>
  <c r="B1672" i="4"/>
  <c r="A1664" i="4"/>
  <c r="B1664" i="4"/>
  <c r="A1656" i="4"/>
  <c r="B1656" i="4"/>
  <c r="A1648" i="4"/>
  <c r="B1648" i="4"/>
  <c r="A1640" i="4"/>
  <c r="B1640" i="4"/>
  <c r="A1632" i="4"/>
  <c r="B1632" i="4"/>
  <c r="A1624" i="4"/>
  <c r="B1624" i="4"/>
  <c r="A1616" i="4"/>
  <c r="B1616" i="4"/>
  <c r="A1608" i="4"/>
  <c r="B1608" i="4"/>
  <c r="A1600" i="4"/>
  <c r="B1600" i="4"/>
  <c r="A1592" i="4"/>
  <c r="B1592" i="4"/>
  <c r="A1584" i="4"/>
  <c r="B1584" i="4"/>
  <c r="A1576" i="4"/>
  <c r="B1576" i="4"/>
  <c r="A1568" i="4"/>
  <c r="B1568" i="4"/>
  <c r="A1560" i="4"/>
  <c r="B1560" i="4"/>
  <c r="A1552" i="4"/>
  <c r="B1552" i="4"/>
  <c r="A1544" i="4"/>
  <c r="B1544" i="4"/>
  <c r="A1536" i="4"/>
  <c r="B1536" i="4"/>
  <c r="A1528" i="4"/>
  <c r="B1528" i="4"/>
  <c r="A1520" i="4"/>
  <c r="B1520" i="4"/>
  <c r="A1512" i="4"/>
  <c r="B1512" i="4"/>
  <c r="A1504" i="4"/>
  <c r="B1504" i="4"/>
  <c r="A1496" i="4"/>
  <c r="B1496" i="4"/>
  <c r="A1488" i="4"/>
  <c r="B1488" i="4"/>
  <c r="A1480" i="4"/>
  <c r="B1480" i="4"/>
  <c r="A1472" i="4"/>
  <c r="B1472" i="4"/>
  <c r="A1464" i="4"/>
  <c r="B1464" i="4"/>
  <c r="A1456" i="4"/>
  <c r="B1456" i="4"/>
  <c r="A1448" i="4"/>
  <c r="B1448" i="4"/>
  <c r="A1440" i="4"/>
  <c r="B1440" i="4"/>
  <c r="A1432" i="4"/>
  <c r="B1432" i="4"/>
  <c r="A1424" i="4"/>
  <c r="B1424" i="4"/>
  <c r="A1416" i="4"/>
  <c r="B1416" i="4"/>
  <c r="A1408" i="4"/>
  <c r="B1408" i="4"/>
  <c r="A1400" i="4"/>
  <c r="B1400" i="4"/>
  <c r="A1392" i="4"/>
  <c r="B1392" i="4"/>
  <c r="A1384" i="4"/>
  <c r="B1384" i="4"/>
  <c r="A1376" i="4"/>
  <c r="B1376" i="4"/>
  <c r="A1368" i="4"/>
  <c r="B1368" i="4"/>
  <c r="A1360" i="4"/>
  <c r="B1360" i="4"/>
  <c r="A1352" i="4"/>
  <c r="B1352" i="4"/>
  <c r="A1344" i="4"/>
  <c r="B1344" i="4"/>
  <c r="A1336" i="4"/>
  <c r="B1336" i="4"/>
  <c r="A1328" i="4"/>
  <c r="B1328" i="4"/>
  <c r="A1320" i="4"/>
  <c r="B1320" i="4"/>
  <c r="A1312" i="4"/>
  <c r="B1312" i="4"/>
  <c r="A1304" i="4"/>
  <c r="B1304" i="4"/>
  <c r="A1296" i="4"/>
  <c r="B1296" i="4"/>
  <c r="A1288" i="4"/>
  <c r="B1288" i="4"/>
  <c r="A1280" i="4"/>
  <c r="B1280" i="4"/>
  <c r="A1272" i="4"/>
  <c r="B1272" i="4"/>
  <c r="A1264" i="4"/>
  <c r="B1264" i="4"/>
  <c r="A1256" i="4"/>
  <c r="B1256" i="4"/>
  <c r="A1248" i="4"/>
  <c r="B1248" i="4"/>
  <c r="A1240" i="4"/>
  <c r="B1240" i="4"/>
  <c r="A1232" i="4"/>
  <c r="B1232" i="4"/>
  <c r="A1224" i="4"/>
  <c r="B1224" i="4"/>
  <c r="A1216" i="4"/>
  <c r="B1216" i="4"/>
  <c r="A1208" i="4"/>
  <c r="B1208" i="4"/>
  <c r="A1200" i="4"/>
  <c r="B1200" i="4"/>
  <c r="A1192" i="4"/>
  <c r="B1192" i="4"/>
  <c r="A1184" i="4"/>
  <c r="B1184" i="4"/>
  <c r="A1176" i="4"/>
  <c r="B1176" i="4"/>
  <c r="A1168" i="4"/>
  <c r="B1168" i="4"/>
  <c r="A1160" i="4"/>
  <c r="B1160" i="4"/>
  <c r="A1152" i="4"/>
  <c r="B1152" i="4"/>
  <c r="A1144" i="4"/>
  <c r="B1144" i="4"/>
  <c r="A1136" i="4"/>
  <c r="B1136" i="4"/>
  <c r="A1128" i="4"/>
  <c r="B1128" i="4"/>
  <c r="A1120" i="4"/>
  <c r="B1120" i="4"/>
  <c r="A1112" i="4"/>
  <c r="B1112" i="4"/>
  <c r="A1104" i="4"/>
  <c r="B1104" i="4"/>
  <c r="A1096" i="4"/>
  <c r="B1096" i="4"/>
  <c r="A1088" i="4"/>
  <c r="B1088" i="4"/>
  <c r="A1080" i="4"/>
  <c r="B1080" i="4"/>
  <c r="A1072" i="4"/>
  <c r="B1072" i="4"/>
  <c r="A1064" i="4"/>
  <c r="B1064" i="4"/>
  <c r="A1056" i="4"/>
  <c r="B1056" i="4"/>
  <c r="A1048" i="4"/>
  <c r="B1048" i="4"/>
  <c r="A1040" i="4"/>
  <c r="B1040" i="4"/>
  <c r="A1032" i="4"/>
  <c r="B1032" i="4"/>
  <c r="A1024" i="4"/>
  <c r="B1024" i="4"/>
  <c r="A1016" i="4"/>
  <c r="B1016" i="4"/>
  <c r="A1008" i="4"/>
  <c r="B1008" i="4"/>
  <c r="A1000" i="4"/>
  <c r="B1000" i="4"/>
  <c r="A992" i="4"/>
  <c r="B992" i="4"/>
  <c r="A984" i="4"/>
  <c r="B984" i="4"/>
  <c r="A976" i="4"/>
  <c r="B976" i="4"/>
  <c r="A968" i="4"/>
  <c r="B968" i="4"/>
  <c r="A960" i="4"/>
  <c r="B960" i="4"/>
  <c r="A952" i="4"/>
  <c r="B952" i="4"/>
  <c r="A944" i="4"/>
  <c r="B944" i="4"/>
  <c r="A936" i="4"/>
  <c r="B936" i="4"/>
  <c r="A928" i="4"/>
  <c r="B928" i="4"/>
  <c r="A920" i="4"/>
  <c r="B920" i="4"/>
  <c r="A912" i="4"/>
  <c r="B912" i="4"/>
  <c r="A904" i="4"/>
  <c r="B904" i="4"/>
  <c r="A896" i="4"/>
  <c r="B896" i="4"/>
  <c r="A888" i="4"/>
  <c r="B888" i="4"/>
  <c r="A880" i="4"/>
  <c r="B880" i="4"/>
  <c r="A872" i="4"/>
  <c r="B872" i="4"/>
  <c r="A864" i="4"/>
  <c r="B864" i="4"/>
  <c r="A856" i="4"/>
  <c r="B856" i="4"/>
  <c r="A848" i="4"/>
  <c r="B848" i="4"/>
  <c r="A840" i="4"/>
  <c r="B840" i="4"/>
  <c r="A832" i="4"/>
  <c r="B832" i="4"/>
  <c r="A824" i="4"/>
  <c r="B824" i="4"/>
  <c r="A816" i="4"/>
  <c r="B816" i="4"/>
  <c r="A808" i="4"/>
  <c r="B808" i="4"/>
  <c r="A800" i="4"/>
  <c r="B800" i="4"/>
  <c r="A792" i="4"/>
  <c r="B792" i="4"/>
  <c r="A784" i="4"/>
  <c r="B784" i="4"/>
  <c r="A776" i="4"/>
  <c r="B776" i="4"/>
  <c r="A768" i="4"/>
  <c r="B768" i="4"/>
  <c r="A760" i="4"/>
  <c r="B760" i="4"/>
  <c r="A752" i="4"/>
  <c r="B752" i="4"/>
  <c r="A744" i="4"/>
  <c r="B744" i="4"/>
  <c r="A736" i="4"/>
  <c r="B736" i="4"/>
  <c r="A728" i="4"/>
  <c r="B728" i="4"/>
  <c r="A720" i="4"/>
  <c r="B720" i="4"/>
  <c r="A712" i="4"/>
  <c r="B712" i="4"/>
  <c r="A704" i="4"/>
  <c r="B704" i="4"/>
  <c r="A696" i="4"/>
  <c r="B696" i="4"/>
  <c r="A688" i="4"/>
  <c r="B688" i="4"/>
  <c r="A680" i="4"/>
  <c r="B680" i="4"/>
  <c r="A672" i="4"/>
  <c r="B672" i="4"/>
  <c r="A664" i="4"/>
  <c r="B664" i="4"/>
  <c r="A656" i="4"/>
  <c r="B656" i="4"/>
  <c r="A648" i="4"/>
  <c r="B648" i="4"/>
  <c r="A640" i="4"/>
  <c r="B640" i="4"/>
  <c r="A632" i="4"/>
  <c r="B632" i="4"/>
  <c r="A624" i="4"/>
  <c r="B624" i="4"/>
  <c r="A616" i="4"/>
  <c r="B616" i="4"/>
  <c r="A608" i="4"/>
  <c r="B608" i="4"/>
  <c r="A600" i="4"/>
  <c r="B600" i="4"/>
  <c r="A592" i="4"/>
  <c r="B592" i="4"/>
  <c r="A584" i="4"/>
  <c r="B584" i="4"/>
  <c r="A576" i="4"/>
  <c r="B576" i="4"/>
  <c r="A568" i="4"/>
  <c r="B568" i="4"/>
  <c r="A560" i="4"/>
  <c r="B560" i="4"/>
  <c r="A552" i="4"/>
  <c r="B552" i="4"/>
  <c r="A544" i="4"/>
  <c r="B544" i="4"/>
  <c r="A536" i="4"/>
  <c r="B536" i="4"/>
  <c r="A528" i="4"/>
  <c r="B528" i="4"/>
  <c r="A520" i="4"/>
  <c r="B520" i="4"/>
  <c r="A512" i="4"/>
  <c r="B512" i="4"/>
  <c r="A504" i="4"/>
  <c r="B504" i="4"/>
  <c r="A496" i="4"/>
  <c r="B496" i="4"/>
  <c r="A488" i="4"/>
  <c r="B488" i="4"/>
  <c r="A480" i="4"/>
  <c r="B480" i="4"/>
  <c r="A472" i="4"/>
  <c r="B472" i="4"/>
  <c r="A464" i="4"/>
  <c r="B464" i="4"/>
  <c r="A456" i="4"/>
  <c r="B456" i="4"/>
  <c r="A448" i="4"/>
  <c r="B448" i="4"/>
  <c r="A440" i="4"/>
  <c r="B440" i="4"/>
  <c r="A432" i="4"/>
  <c r="B432" i="4"/>
  <c r="A424" i="4"/>
  <c r="B424" i="4"/>
  <c r="A416" i="4"/>
  <c r="B416" i="4"/>
  <c r="A408" i="4"/>
  <c r="B408" i="4"/>
  <c r="A400" i="4"/>
  <c r="B400" i="4"/>
  <c r="A392" i="4"/>
  <c r="B392" i="4"/>
  <c r="A384" i="4"/>
  <c r="B384" i="4"/>
  <c r="A376" i="4"/>
  <c r="B376" i="4"/>
  <c r="A368" i="4"/>
  <c r="B368" i="4"/>
  <c r="A360" i="4"/>
  <c r="B360" i="4"/>
  <c r="A352" i="4"/>
  <c r="B352" i="4"/>
  <c r="A344" i="4"/>
  <c r="B344" i="4"/>
  <c r="A336" i="4"/>
  <c r="B336" i="4"/>
  <c r="A328" i="4"/>
  <c r="B328" i="4"/>
  <c r="A320" i="4"/>
  <c r="B320" i="4"/>
  <c r="A312" i="4"/>
  <c r="B312" i="4"/>
  <c r="A304" i="4"/>
  <c r="B304" i="4"/>
  <c r="A296" i="4"/>
  <c r="B296" i="4"/>
  <c r="A288" i="4"/>
  <c r="B288" i="4"/>
  <c r="A280" i="4"/>
  <c r="B280" i="4"/>
  <c r="A272" i="4"/>
  <c r="B272" i="4"/>
  <c r="A264" i="4"/>
  <c r="B264" i="4"/>
  <c r="A256" i="4"/>
  <c r="B256" i="4"/>
  <c r="A248" i="4"/>
  <c r="B248" i="4"/>
  <c r="A240" i="4"/>
  <c r="B240" i="4"/>
  <c r="A232" i="4"/>
  <c r="B232" i="4"/>
  <c r="A224" i="4"/>
  <c r="B224" i="4"/>
  <c r="A216" i="4"/>
  <c r="B216" i="4"/>
  <c r="A208" i="4"/>
  <c r="B208" i="4"/>
  <c r="A200" i="4"/>
  <c r="B200" i="4"/>
  <c r="A192" i="4"/>
  <c r="B192" i="4"/>
  <c r="A184" i="4"/>
  <c r="B184" i="4"/>
  <c r="A176" i="4"/>
  <c r="B176" i="4"/>
  <c r="A168" i="4"/>
  <c r="B168" i="4"/>
  <c r="A160" i="4"/>
  <c r="B160" i="4"/>
  <c r="A152" i="4"/>
  <c r="B152" i="4"/>
  <c r="A144" i="4"/>
  <c r="B144" i="4"/>
  <c r="A136" i="4"/>
  <c r="B136" i="4"/>
  <c r="A128" i="4"/>
  <c r="B128" i="4"/>
  <c r="A120" i="4"/>
  <c r="B120" i="4"/>
  <c r="A112" i="4"/>
  <c r="B112" i="4"/>
  <c r="A104" i="4"/>
  <c r="B104" i="4"/>
  <c r="A96" i="4"/>
  <c r="B96" i="4"/>
  <c r="A88" i="4"/>
  <c r="B88" i="4"/>
  <c r="A80" i="4"/>
  <c r="B80" i="4"/>
  <c r="A72" i="4"/>
  <c r="B72" i="4"/>
  <c r="A64" i="4"/>
  <c r="B64" i="4"/>
  <c r="A56" i="4"/>
  <c r="B56" i="4"/>
  <c r="A48" i="4"/>
  <c r="B48" i="4"/>
  <c r="A40" i="4"/>
  <c r="B40" i="4"/>
  <c r="A32" i="4"/>
  <c r="B32" i="4"/>
  <c r="A24" i="4"/>
  <c r="B24" i="4"/>
  <c r="A16" i="4"/>
  <c r="B16" i="4"/>
  <c r="A8" i="4"/>
  <c r="B8" i="4"/>
  <c r="A15114" i="4"/>
  <c r="B15114" i="4"/>
  <c r="A15106" i="4"/>
  <c r="B15106" i="4"/>
  <c r="A15098" i="4"/>
  <c r="B15098" i="4"/>
  <c r="A15090" i="4"/>
  <c r="B15090" i="4"/>
  <c r="A15082" i="4"/>
  <c r="B15082" i="4"/>
  <c r="A15074" i="4"/>
  <c r="B15074" i="4"/>
  <c r="A15066" i="4"/>
  <c r="B15066" i="4"/>
  <c r="A15058" i="4"/>
  <c r="B15058" i="4"/>
  <c r="A15050" i="4"/>
  <c r="B15050" i="4"/>
  <c r="A15042" i="4"/>
  <c r="B15042" i="4"/>
  <c r="A15034" i="4"/>
  <c r="B15034" i="4"/>
  <c r="A15026" i="4"/>
  <c r="B15026" i="4"/>
  <c r="A15018" i="4"/>
  <c r="B15018" i="4"/>
  <c r="A15010" i="4"/>
  <c r="B15010" i="4"/>
  <c r="A15002" i="4"/>
  <c r="B15002" i="4"/>
  <c r="A14994" i="4"/>
  <c r="B14994" i="4"/>
  <c r="A14986" i="4"/>
  <c r="B14986" i="4"/>
  <c r="A14329" i="4"/>
  <c r="B14329" i="4"/>
  <c r="A14321" i="4"/>
  <c r="B14321" i="4"/>
  <c r="A14313" i="4"/>
  <c r="B14313" i="4"/>
  <c r="A14305" i="4"/>
  <c r="B14305" i="4"/>
  <c r="A14297" i="4"/>
  <c r="B14297" i="4"/>
  <c r="A14289" i="4"/>
  <c r="B14289" i="4"/>
  <c r="A14281" i="4"/>
  <c r="B14281" i="4"/>
  <c r="A14273" i="4"/>
  <c r="B14273" i="4"/>
  <c r="A14265" i="4"/>
  <c r="B14265" i="4"/>
  <c r="A14257" i="4"/>
  <c r="B14257" i="4"/>
  <c r="A14249" i="4"/>
  <c r="B14249" i="4"/>
  <c r="A14241" i="4"/>
  <c r="B14241" i="4"/>
  <c r="A14233" i="4"/>
  <c r="B14233" i="4"/>
  <c r="A14225" i="4"/>
  <c r="B14225" i="4"/>
  <c r="A14217" i="4"/>
  <c r="B14217" i="4"/>
  <c r="A14209" i="4"/>
  <c r="B14209" i="4"/>
  <c r="A14201" i="4"/>
  <c r="B14201" i="4"/>
  <c r="A14193" i="4"/>
  <c r="B14193" i="4"/>
  <c r="A14185" i="4"/>
  <c r="B14185" i="4"/>
  <c r="A14177" i="4"/>
  <c r="B14177" i="4"/>
  <c r="A14169" i="4"/>
  <c r="B14169" i="4"/>
  <c r="A14161" i="4"/>
  <c r="B14161" i="4"/>
  <c r="A14153" i="4"/>
  <c r="B14153" i="4"/>
  <c r="A14145" i="4"/>
  <c r="B14145" i="4"/>
  <c r="A14137" i="4"/>
  <c r="B14137" i="4"/>
  <c r="A14129" i="4"/>
  <c r="B14129" i="4"/>
  <c r="A14121" i="4"/>
  <c r="B14121" i="4"/>
  <c r="A14113" i="4"/>
  <c r="B14113" i="4"/>
  <c r="A14105" i="4"/>
  <c r="B14105" i="4"/>
  <c r="A14097" i="4"/>
  <c r="B14097" i="4"/>
  <c r="A14089" i="4"/>
  <c r="B14089" i="4"/>
  <c r="A14081" i="4"/>
  <c r="B14081" i="4"/>
  <c r="A14073" i="4"/>
  <c r="B14073" i="4"/>
  <c r="A14065" i="4"/>
  <c r="B14065" i="4"/>
  <c r="A14057" i="4"/>
  <c r="B14057" i="4"/>
  <c r="A14049" i="4"/>
  <c r="B14049" i="4"/>
  <c r="A14041" i="4"/>
  <c r="B14041" i="4"/>
  <c r="A14033" i="4"/>
  <c r="B14033" i="4"/>
  <c r="A14025" i="4"/>
  <c r="B14025" i="4"/>
  <c r="A14017" i="4"/>
  <c r="B14017" i="4"/>
  <c r="A14009" i="4"/>
  <c r="B14009" i="4"/>
  <c r="A14001" i="4"/>
  <c r="B14001" i="4"/>
  <c r="A13993" i="4"/>
  <c r="B13993" i="4"/>
  <c r="A13985" i="4"/>
  <c r="B13985" i="4"/>
  <c r="A13977" i="4"/>
  <c r="B13977" i="4"/>
  <c r="A13969" i="4"/>
  <c r="B13969" i="4"/>
  <c r="A13961" i="4"/>
  <c r="B13961" i="4"/>
  <c r="A13953" i="4"/>
  <c r="B13953" i="4"/>
  <c r="A13945" i="4"/>
  <c r="B13945" i="4"/>
  <c r="A13937" i="4"/>
  <c r="B13937" i="4"/>
  <c r="A13929" i="4"/>
  <c r="B13929" i="4"/>
  <c r="A13921" i="4"/>
  <c r="B13921" i="4"/>
  <c r="A13913" i="4"/>
  <c r="B13913" i="4"/>
  <c r="A13905" i="4"/>
  <c r="B13905" i="4"/>
  <c r="A13897" i="4"/>
  <c r="B13897" i="4"/>
  <c r="A13889" i="4"/>
  <c r="B13889" i="4"/>
  <c r="A13881" i="4"/>
  <c r="B13881" i="4"/>
  <c r="A13873" i="4"/>
  <c r="B13873" i="4"/>
  <c r="A13865" i="4"/>
  <c r="B13865" i="4"/>
  <c r="A13857" i="4"/>
  <c r="B13857" i="4"/>
  <c r="A13849" i="4"/>
  <c r="B13849" i="4"/>
  <c r="A13841" i="4"/>
  <c r="B13841" i="4"/>
  <c r="A13833" i="4"/>
  <c r="B13833" i="4"/>
  <c r="A13825" i="4"/>
  <c r="B13825" i="4"/>
  <c r="A13817" i="4"/>
  <c r="B13817" i="4"/>
  <c r="A13809" i="4"/>
  <c r="B13809" i="4"/>
  <c r="A13801" i="4"/>
  <c r="B13801" i="4"/>
  <c r="A13793" i="4"/>
  <c r="B13793" i="4"/>
  <c r="A13785" i="4"/>
  <c r="B13785" i="4"/>
  <c r="A13777" i="4"/>
  <c r="B13777" i="4"/>
  <c r="A13769" i="4"/>
  <c r="B13769" i="4"/>
  <c r="A13761" i="4"/>
  <c r="B13761" i="4"/>
  <c r="A13753" i="4"/>
  <c r="B13753" i="4"/>
  <c r="A13745" i="4"/>
  <c r="B13745" i="4"/>
  <c r="A13737" i="4"/>
  <c r="B13737" i="4"/>
  <c r="A13729" i="4"/>
  <c r="B13729" i="4"/>
  <c r="A13721" i="4"/>
  <c r="B13721" i="4"/>
  <c r="A13713" i="4"/>
  <c r="B13713" i="4"/>
  <c r="A13705" i="4"/>
  <c r="B13705" i="4"/>
  <c r="A13697" i="4"/>
  <c r="B13697" i="4"/>
  <c r="A13689" i="4"/>
  <c r="B13689" i="4"/>
  <c r="A13681" i="4"/>
  <c r="B13681" i="4"/>
  <c r="A13673" i="4"/>
  <c r="B13673" i="4"/>
  <c r="A13665" i="4"/>
  <c r="B13665" i="4"/>
  <c r="A13657" i="4"/>
  <c r="B13657" i="4"/>
  <c r="A13649" i="4"/>
  <c r="B13649" i="4"/>
  <c r="A13641" i="4"/>
  <c r="B13641" i="4"/>
  <c r="A13633" i="4"/>
  <c r="B13633" i="4"/>
  <c r="A13625" i="4"/>
  <c r="B13625" i="4"/>
  <c r="A13617" i="4"/>
  <c r="B13617" i="4"/>
  <c r="A13609" i="4"/>
  <c r="B13609" i="4"/>
  <c r="A13601" i="4"/>
  <c r="B13601" i="4"/>
  <c r="A13593" i="4"/>
  <c r="B13593" i="4"/>
  <c r="A13585" i="4"/>
  <c r="B13585" i="4"/>
  <c r="A13577" i="4"/>
  <c r="B13577" i="4"/>
  <c r="A13569" i="4"/>
  <c r="B13569" i="4"/>
  <c r="A13561" i="4"/>
  <c r="B13561" i="4"/>
  <c r="A13553" i="4"/>
  <c r="B13553" i="4"/>
  <c r="A13545" i="4"/>
  <c r="B13545" i="4"/>
  <c r="A13537" i="4"/>
  <c r="B13537" i="4"/>
  <c r="A13529" i="4"/>
  <c r="B13529" i="4"/>
  <c r="A13521" i="4"/>
  <c r="B13521" i="4"/>
  <c r="A13513" i="4"/>
  <c r="B13513" i="4"/>
  <c r="A13505" i="4"/>
  <c r="B13505" i="4"/>
  <c r="A13497" i="4"/>
  <c r="B13497" i="4"/>
  <c r="A13489" i="4"/>
  <c r="B13489" i="4"/>
  <c r="A13481" i="4"/>
  <c r="B13481" i="4"/>
  <c r="A13473" i="4"/>
  <c r="B13473" i="4"/>
  <c r="A13465" i="4"/>
  <c r="B13465" i="4"/>
  <c r="A13457" i="4"/>
  <c r="B13457" i="4"/>
  <c r="A13449" i="4"/>
  <c r="B13449" i="4"/>
  <c r="A13441" i="4"/>
  <c r="B13441" i="4"/>
  <c r="A13433" i="4"/>
  <c r="B13433" i="4"/>
  <c r="A13425" i="4"/>
  <c r="B13425" i="4"/>
  <c r="A13417" i="4"/>
  <c r="B13417" i="4"/>
  <c r="A13409" i="4"/>
  <c r="B13409" i="4"/>
  <c r="A13401" i="4"/>
  <c r="B13401" i="4"/>
  <c r="A13393" i="4"/>
  <c r="B13393" i="4"/>
  <c r="A13385" i="4"/>
  <c r="B13385" i="4"/>
  <c r="A13377" i="4"/>
  <c r="B13377" i="4"/>
  <c r="A13369" i="4"/>
  <c r="B13369" i="4"/>
  <c r="A13361" i="4"/>
  <c r="B13361" i="4"/>
  <c r="A13353" i="4"/>
  <c r="B13353" i="4"/>
  <c r="A13345" i="4"/>
  <c r="B13345" i="4"/>
  <c r="A13337" i="4"/>
  <c r="B13337" i="4"/>
  <c r="A13329" i="4"/>
  <c r="B13329" i="4"/>
  <c r="A13321" i="4"/>
  <c r="B13321" i="4"/>
  <c r="A13313" i="4"/>
  <c r="B13313" i="4"/>
  <c r="A13305" i="4"/>
  <c r="B13305" i="4"/>
  <c r="A13297" i="4"/>
  <c r="B13297" i="4"/>
  <c r="A13289" i="4"/>
  <c r="B13289" i="4"/>
  <c r="A13281" i="4"/>
  <c r="B13281" i="4"/>
  <c r="A13273" i="4"/>
  <c r="B13273" i="4"/>
  <c r="A13265" i="4"/>
  <c r="B13265" i="4"/>
  <c r="A13257" i="4"/>
  <c r="B13257" i="4"/>
  <c r="A13249" i="4"/>
  <c r="B13249" i="4"/>
  <c r="A13241" i="4"/>
  <c r="B13241" i="4"/>
  <c r="A13233" i="4"/>
  <c r="B13233" i="4"/>
  <c r="A13225" i="4"/>
  <c r="B13225" i="4"/>
  <c r="A13217" i="4"/>
  <c r="B13217" i="4"/>
  <c r="A13209" i="4"/>
  <c r="B13209" i="4"/>
  <c r="A13201" i="4"/>
  <c r="B13201" i="4"/>
  <c r="A13193" i="4"/>
  <c r="B13193" i="4"/>
  <c r="A13185" i="4"/>
  <c r="B13185" i="4"/>
  <c r="A13177" i="4"/>
  <c r="B13177" i="4"/>
  <c r="A13169" i="4"/>
  <c r="B13169" i="4"/>
  <c r="A13161" i="4"/>
  <c r="B13161" i="4"/>
  <c r="A13153" i="4"/>
  <c r="B13153" i="4"/>
  <c r="A13145" i="4"/>
  <c r="B13145" i="4"/>
  <c r="A13137" i="4"/>
  <c r="B13137" i="4"/>
  <c r="A13129" i="4"/>
  <c r="B13129" i="4"/>
  <c r="A13121" i="4"/>
  <c r="B13121" i="4"/>
  <c r="A13113" i="4"/>
  <c r="B13113" i="4"/>
  <c r="A13105" i="4"/>
  <c r="B13105" i="4"/>
  <c r="A13097" i="4"/>
  <c r="B13097" i="4"/>
  <c r="A13089" i="4"/>
  <c r="B13089" i="4"/>
  <c r="A13081" i="4"/>
  <c r="B13081" i="4"/>
  <c r="A13073" i="4"/>
  <c r="B13073" i="4"/>
  <c r="A13065" i="4"/>
  <c r="B13065" i="4"/>
  <c r="A13057" i="4"/>
  <c r="B13057" i="4"/>
  <c r="A13049" i="4"/>
  <c r="B13049" i="4"/>
  <c r="A13041" i="4"/>
  <c r="B13041" i="4"/>
  <c r="A13033" i="4"/>
  <c r="B13033" i="4"/>
  <c r="A13025" i="4"/>
  <c r="B13025" i="4"/>
  <c r="A13017" i="4"/>
  <c r="B13017" i="4"/>
  <c r="A13009" i="4"/>
  <c r="B13009" i="4"/>
  <c r="A13001" i="4"/>
  <c r="B13001" i="4"/>
  <c r="A12993" i="4"/>
  <c r="B12993" i="4"/>
  <c r="A12985" i="4"/>
  <c r="B12985" i="4"/>
  <c r="A12977" i="4"/>
  <c r="B12977" i="4"/>
  <c r="A12969" i="4"/>
  <c r="B12969" i="4"/>
  <c r="A12961" i="4"/>
  <c r="B12961" i="4"/>
  <c r="A12953" i="4"/>
  <c r="B12953" i="4"/>
  <c r="A12945" i="4"/>
  <c r="B12945" i="4"/>
  <c r="A12937" i="4"/>
  <c r="B12937" i="4"/>
  <c r="A12929" i="4"/>
  <c r="B12929" i="4"/>
  <c r="A12921" i="4"/>
  <c r="B12921" i="4"/>
  <c r="A12913" i="4"/>
  <c r="B12913" i="4"/>
  <c r="A12905" i="4"/>
  <c r="B12905" i="4"/>
  <c r="A12897" i="4"/>
  <c r="B12897" i="4"/>
  <c r="A12889" i="4"/>
  <c r="B12889" i="4"/>
  <c r="A12881" i="4"/>
  <c r="B12881" i="4"/>
  <c r="A12873" i="4"/>
  <c r="B12873" i="4"/>
  <c r="A12865" i="4"/>
  <c r="B12865" i="4"/>
  <c r="A12857" i="4"/>
  <c r="B12857" i="4"/>
  <c r="A12849" i="4"/>
  <c r="B12849" i="4"/>
  <c r="A12841" i="4"/>
  <c r="B12841" i="4"/>
  <c r="A12833" i="4"/>
  <c r="B12833" i="4"/>
  <c r="A12825" i="4"/>
  <c r="B12825" i="4"/>
  <c r="A12817" i="4"/>
  <c r="B12817" i="4"/>
  <c r="A12809" i="4"/>
  <c r="B12809" i="4"/>
  <c r="A12801" i="4"/>
  <c r="B12801" i="4"/>
  <c r="A12793" i="4"/>
  <c r="B12793" i="4"/>
  <c r="A12785" i="4"/>
  <c r="B12785" i="4"/>
  <c r="A12777" i="4"/>
  <c r="B12777" i="4"/>
  <c r="A12769" i="4"/>
  <c r="B12769" i="4"/>
  <c r="A12761" i="4"/>
  <c r="B12761" i="4"/>
  <c r="A12753" i="4"/>
  <c r="B12753" i="4"/>
  <c r="A12745" i="4"/>
  <c r="B12745" i="4"/>
  <c r="A12737" i="4"/>
  <c r="B12737" i="4"/>
  <c r="A12729" i="4"/>
  <c r="B12729" i="4"/>
  <c r="A12721" i="4"/>
  <c r="B12721" i="4"/>
  <c r="A12713" i="4"/>
  <c r="B12713" i="4"/>
  <c r="A12705" i="4"/>
  <c r="B12705" i="4"/>
  <c r="A12697" i="4"/>
  <c r="B12697" i="4"/>
  <c r="A12689" i="4"/>
  <c r="B12689" i="4"/>
  <c r="A12681" i="4"/>
  <c r="B12681" i="4"/>
  <c r="A12673" i="4"/>
  <c r="B12673" i="4"/>
  <c r="A12665" i="4"/>
  <c r="B12665" i="4"/>
  <c r="A12657" i="4"/>
  <c r="B12657" i="4"/>
  <c r="A12649" i="4"/>
  <c r="B12649" i="4"/>
  <c r="A12641" i="4"/>
  <c r="B12641" i="4"/>
  <c r="A12633" i="4"/>
  <c r="B12633" i="4"/>
  <c r="A12625" i="4"/>
  <c r="B12625" i="4"/>
  <c r="A12617" i="4"/>
  <c r="B12617" i="4"/>
  <c r="A12609" i="4"/>
  <c r="B12609" i="4"/>
  <c r="A12601" i="4"/>
  <c r="B12601" i="4"/>
  <c r="A12593" i="4"/>
  <c r="B12593" i="4"/>
  <c r="A12585" i="4"/>
  <c r="B12585" i="4"/>
  <c r="A12577" i="4"/>
  <c r="B12577" i="4"/>
  <c r="A12569" i="4"/>
  <c r="B12569" i="4"/>
  <c r="A12561" i="4"/>
  <c r="B12561" i="4"/>
  <c r="A12553" i="4"/>
  <c r="B12553" i="4"/>
  <c r="A12545" i="4"/>
  <c r="B12545" i="4"/>
  <c r="A12537" i="4"/>
  <c r="B12537" i="4"/>
  <c r="A12529" i="4"/>
  <c r="B12529" i="4"/>
  <c r="A12521" i="4"/>
  <c r="B12521" i="4"/>
  <c r="A12513" i="4"/>
  <c r="B12513" i="4"/>
  <c r="A12505" i="4"/>
  <c r="B12505" i="4"/>
  <c r="A12497" i="4"/>
  <c r="B12497" i="4"/>
  <c r="A12489" i="4"/>
  <c r="B12489" i="4"/>
  <c r="A12481" i="4"/>
  <c r="B12481" i="4"/>
  <c r="A12473" i="4"/>
  <c r="B12473" i="4"/>
  <c r="A12465" i="4"/>
  <c r="B12465" i="4"/>
  <c r="A12457" i="4"/>
  <c r="B12457" i="4"/>
  <c r="A12449" i="4"/>
  <c r="B12449" i="4"/>
  <c r="A12441" i="4"/>
  <c r="B12441" i="4"/>
  <c r="A12433" i="4"/>
  <c r="B12433" i="4"/>
  <c r="A12425" i="4"/>
  <c r="B12425" i="4"/>
  <c r="A12417" i="4"/>
  <c r="B12417" i="4"/>
  <c r="A12409" i="4"/>
  <c r="B12409" i="4"/>
  <c r="A12401" i="4"/>
  <c r="B12401" i="4"/>
  <c r="A12393" i="4"/>
  <c r="B12393" i="4"/>
  <c r="A12385" i="4"/>
  <c r="B12385" i="4"/>
  <c r="A12377" i="4"/>
  <c r="B12377" i="4"/>
  <c r="A12369" i="4"/>
  <c r="B12369" i="4"/>
  <c r="A12361" i="4"/>
  <c r="B12361" i="4"/>
  <c r="A12353" i="4"/>
  <c r="B12353" i="4"/>
  <c r="A12345" i="4"/>
  <c r="B12345" i="4"/>
  <c r="A12337" i="4"/>
  <c r="B12337" i="4"/>
  <c r="A12329" i="4"/>
  <c r="B12329" i="4"/>
  <c r="A12321" i="4"/>
  <c r="B12321" i="4"/>
  <c r="A12313" i="4"/>
  <c r="B12313" i="4"/>
  <c r="A12305" i="4"/>
  <c r="B12305" i="4"/>
  <c r="A12297" i="4"/>
  <c r="B12297" i="4"/>
  <c r="A12289" i="4"/>
  <c r="B12289" i="4"/>
  <c r="A12281" i="4"/>
  <c r="B12281" i="4"/>
  <c r="A12273" i="4"/>
  <c r="B12273" i="4"/>
  <c r="A12265" i="4"/>
  <c r="B12265" i="4"/>
  <c r="A12257" i="4"/>
  <c r="B12257" i="4"/>
  <c r="A12249" i="4"/>
  <c r="B12249" i="4"/>
  <c r="A12241" i="4"/>
  <c r="B12241" i="4"/>
  <c r="A12233" i="4"/>
  <c r="B12233" i="4"/>
  <c r="A12225" i="4"/>
  <c r="B12225" i="4"/>
  <c r="A12217" i="4"/>
  <c r="B12217" i="4"/>
  <c r="A12209" i="4"/>
  <c r="B12209" i="4"/>
  <c r="A12201" i="4"/>
  <c r="B12201" i="4"/>
  <c r="A12193" i="4"/>
  <c r="B12193" i="4"/>
  <c r="A12185" i="4"/>
  <c r="B12185" i="4"/>
  <c r="A12177" i="4"/>
  <c r="B12177" i="4"/>
  <c r="A12169" i="4"/>
  <c r="B12169" i="4"/>
  <c r="A12161" i="4"/>
  <c r="B12161" i="4"/>
  <c r="A12153" i="4"/>
  <c r="B12153" i="4"/>
  <c r="A12145" i="4"/>
  <c r="B12145" i="4"/>
  <c r="A12137" i="4"/>
  <c r="B12137" i="4"/>
  <c r="A12129" i="4"/>
  <c r="B12129" i="4"/>
  <c r="A12121" i="4"/>
  <c r="B12121" i="4"/>
  <c r="A12113" i="4"/>
  <c r="B12113" i="4"/>
  <c r="A12105" i="4"/>
  <c r="B12105" i="4"/>
  <c r="A12097" i="4"/>
  <c r="B12097" i="4"/>
  <c r="A12089" i="4"/>
  <c r="B12089" i="4"/>
  <c r="A12081" i="4"/>
  <c r="B12081" i="4"/>
  <c r="A12073" i="4"/>
  <c r="B12073" i="4"/>
  <c r="A12065" i="4"/>
  <c r="B12065" i="4"/>
  <c r="A12057" i="4"/>
  <c r="B12057" i="4"/>
  <c r="A12049" i="4"/>
  <c r="B12049" i="4"/>
  <c r="A12041" i="4"/>
  <c r="B12041" i="4"/>
  <c r="A12033" i="4"/>
  <c r="B12033" i="4"/>
  <c r="A12025" i="4"/>
  <c r="B12025" i="4"/>
  <c r="A12017" i="4"/>
  <c r="B12017" i="4"/>
  <c r="A12009" i="4"/>
  <c r="B12009" i="4"/>
  <c r="A12001" i="4"/>
  <c r="B12001" i="4"/>
  <c r="A11993" i="4"/>
  <c r="B11993" i="4"/>
  <c r="A11985" i="4"/>
  <c r="B11985" i="4"/>
  <c r="A11977" i="4"/>
  <c r="B11977" i="4"/>
  <c r="A11969" i="4"/>
  <c r="B11969" i="4"/>
  <c r="A11961" i="4"/>
  <c r="B11961" i="4"/>
  <c r="A11953" i="4"/>
  <c r="B11953" i="4"/>
  <c r="A11945" i="4"/>
  <c r="B11945" i="4"/>
  <c r="A11937" i="4"/>
  <c r="B11937" i="4"/>
  <c r="A11929" i="4"/>
  <c r="B11929" i="4"/>
  <c r="A11921" i="4"/>
  <c r="B11921" i="4"/>
  <c r="A11913" i="4"/>
  <c r="B11913" i="4"/>
  <c r="A11905" i="4"/>
  <c r="B11905" i="4"/>
  <c r="A11897" i="4"/>
  <c r="B11897" i="4"/>
  <c r="A11889" i="4"/>
  <c r="B11889" i="4"/>
  <c r="A11881" i="4"/>
  <c r="B11881" i="4"/>
  <c r="A11873" i="4"/>
  <c r="B11873" i="4"/>
  <c r="A11865" i="4"/>
  <c r="B11865" i="4"/>
  <c r="A11857" i="4"/>
  <c r="B11857" i="4"/>
  <c r="A11849" i="4"/>
  <c r="B11849" i="4"/>
  <c r="A11841" i="4"/>
  <c r="B11841" i="4"/>
  <c r="A11833" i="4"/>
  <c r="B11833" i="4"/>
  <c r="A11825" i="4"/>
  <c r="B11825" i="4"/>
  <c r="A11817" i="4"/>
  <c r="B11817" i="4"/>
  <c r="A11809" i="4"/>
  <c r="B11809" i="4"/>
  <c r="A11801" i="4"/>
  <c r="B11801" i="4"/>
  <c r="A11793" i="4"/>
  <c r="B11793" i="4"/>
  <c r="A11785" i="4"/>
  <c r="B11785" i="4"/>
  <c r="A11777" i="4"/>
  <c r="B11777" i="4"/>
  <c r="A11769" i="4"/>
  <c r="B11769" i="4"/>
  <c r="A11761" i="4"/>
  <c r="B11761" i="4"/>
  <c r="A11753" i="4"/>
  <c r="B11753" i="4"/>
  <c r="A11745" i="4"/>
  <c r="B11745" i="4"/>
  <c r="A11737" i="4"/>
  <c r="B11737" i="4"/>
  <c r="A11729" i="4"/>
  <c r="B11729" i="4"/>
  <c r="A11721" i="4"/>
  <c r="B11721" i="4"/>
  <c r="A11713" i="4"/>
  <c r="B11713" i="4"/>
  <c r="A11705" i="4"/>
  <c r="B11705" i="4"/>
  <c r="A11697" i="4"/>
  <c r="B11697" i="4"/>
  <c r="A11689" i="4"/>
  <c r="B11689" i="4"/>
  <c r="A11681" i="4"/>
  <c r="B11681" i="4"/>
  <c r="A11673" i="4"/>
  <c r="B11673" i="4"/>
  <c r="A11665" i="4"/>
  <c r="B11665" i="4"/>
  <c r="A11657" i="4"/>
  <c r="B11657" i="4"/>
  <c r="A11649" i="4"/>
  <c r="B11649" i="4"/>
  <c r="A11641" i="4"/>
  <c r="B11641" i="4"/>
  <c r="A11633" i="4"/>
  <c r="B11633" i="4"/>
  <c r="A11625" i="4"/>
  <c r="B11625" i="4"/>
  <c r="A11617" i="4"/>
  <c r="B11617" i="4"/>
  <c r="A11609" i="4"/>
  <c r="B11609" i="4"/>
  <c r="A11601" i="4"/>
  <c r="B11601" i="4"/>
  <c r="A11593" i="4"/>
  <c r="B11593" i="4"/>
  <c r="A11585" i="4"/>
  <c r="B11585" i="4"/>
  <c r="A11577" i="4"/>
  <c r="B11577" i="4"/>
  <c r="A11569" i="4"/>
  <c r="B11569" i="4"/>
  <c r="A11561" i="4"/>
  <c r="B11561" i="4"/>
  <c r="A11553" i="4"/>
  <c r="B11553" i="4"/>
  <c r="A11545" i="4"/>
  <c r="B11545" i="4"/>
  <c r="A11537" i="4"/>
  <c r="B11537" i="4"/>
  <c r="A11529" i="4"/>
  <c r="B11529" i="4"/>
  <c r="A11521" i="4"/>
  <c r="B11521" i="4"/>
  <c r="A11513" i="4"/>
  <c r="B11513" i="4"/>
  <c r="A11505" i="4"/>
  <c r="B11505" i="4"/>
  <c r="A11497" i="4"/>
  <c r="B11497" i="4"/>
  <c r="A11489" i="4"/>
  <c r="B11489" i="4"/>
  <c r="A11481" i="4"/>
  <c r="B11481" i="4"/>
  <c r="A11473" i="4"/>
  <c r="B11473" i="4"/>
  <c r="A11465" i="4"/>
  <c r="B11465" i="4"/>
  <c r="A11457" i="4"/>
  <c r="B11457" i="4"/>
  <c r="A11449" i="4"/>
  <c r="B11449" i="4"/>
  <c r="A11441" i="4"/>
  <c r="B11441" i="4"/>
  <c r="A11433" i="4"/>
  <c r="B11433" i="4"/>
  <c r="A11425" i="4"/>
  <c r="B11425" i="4"/>
  <c r="A11417" i="4"/>
  <c r="B11417" i="4"/>
  <c r="A11409" i="4"/>
  <c r="B11409" i="4"/>
  <c r="A11401" i="4"/>
  <c r="B11401" i="4"/>
  <c r="A11393" i="4"/>
  <c r="B11393" i="4"/>
  <c r="A11385" i="4"/>
  <c r="B11385" i="4"/>
  <c r="A11377" i="4"/>
  <c r="B11377" i="4"/>
  <c r="A11369" i="4"/>
  <c r="B11369" i="4"/>
  <c r="A11361" i="4"/>
  <c r="B11361" i="4"/>
  <c r="A11353" i="4"/>
  <c r="B11353" i="4"/>
  <c r="A11345" i="4"/>
  <c r="B11345" i="4"/>
  <c r="A11337" i="4"/>
  <c r="B11337" i="4"/>
  <c r="A11329" i="4"/>
  <c r="B11329" i="4"/>
  <c r="A11321" i="4"/>
  <c r="B11321" i="4"/>
  <c r="A11313" i="4"/>
  <c r="B11313" i="4"/>
  <c r="A11305" i="4"/>
  <c r="B11305" i="4"/>
  <c r="A11297" i="4"/>
  <c r="B11297" i="4"/>
  <c r="A11289" i="4"/>
  <c r="B11289" i="4"/>
  <c r="A11281" i="4"/>
  <c r="B11281" i="4"/>
  <c r="A11273" i="4"/>
  <c r="B11273" i="4"/>
  <c r="A11265" i="4"/>
  <c r="B11265" i="4"/>
  <c r="A11257" i="4"/>
  <c r="B11257" i="4"/>
  <c r="A11249" i="4"/>
  <c r="B11249" i="4"/>
  <c r="A11241" i="4"/>
  <c r="B11241" i="4"/>
  <c r="A11233" i="4"/>
  <c r="B11233" i="4"/>
  <c r="A11225" i="4"/>
  <c r="B11225" i="4"/>
  <c r="A11217" i="4"/>
  <c r="B11217" i="4"/>
  <c r="A11209" i="4"/>
  <c r="B11209" i="4"/>
  <c r="A11201" i="4"/>
  <c r="B11201" i="4"/>
  <c r="A11193" i="4"/>
  <c r="B11193" i="4"/>
  <c r="A11185" i="4"/>
  <c r="B11185" i="4"/>
  <c r="A11177" i="4"/>
  <c r="B11177" i="4"/>
  <c r="A11169" i="4"/>
  <c r="B11169" i="4"/>
  <c r="A11161" i="4"/>
  <c r="B11161" i="4"/>
  <c r="A11153" i="4"/>
  <c r="B11153" i="4"/>
  <c r="A11145" i="4"/>
  <c r="B11145" i="4"/>
  <c r="A11137" i="4"/>
  <c r="B11137" i="4"/>
  <c r="A11129" i="4"/>
  <c r="B11129" i="4"/>
  <c r="A11121" i="4"/>
  <c r="B11121" i="4"/>
  <c r="A11113" i="4"/>
  <c r="B11113" i="4"/>
  <c r="A11105" i="4"/>
  <c r="B11105" i="4"/>
  <c r="A11097" i="4"/>
  <c r="B11097" i="4"/>
  <c r="A11089" i="4"/>
  <c r="B11089" i="4"/>
  <c r="A11081" i="4"/>
  <c r="B11081" i="4"/>
  <c r="A11073" i="4"/>
  <c r="B11073" i="4"/>
  <c r="A11065" i="4"/>
  <c r="B11065" i="4"/>
  <c r="A11057" i="4"/>
  <c r="B11057" i="4"/>
  <c r="A11049" i="4"/>
  <c r="B11049" i="4"/>
  <c r="A11041" i="4"/>
  <c r="B11041" i="4"/>
  <c r="A11033" i="4"/>
  <c r="B11033" i="4"/>
  <c r="A11025" i="4"/>
  <c r="B11025" i="4"/>
  <c r="A11017" i="4"/>
  <c r="B11017" i="4"/>
  <c r="A11009" i="4"/>
  <c r="B11009" i="4"/>
  <c r="A11001" i="4"/>
  <c r="B11001" i="4"/>
  <c r="A10993" i="4"/>
  <c r="B10993" i="4"/>
  <c r="A10985" i="4"/>
  <c r="B10985" i="4"/>
  <c r="A10977" i="4"/>
  <c r="B10977" i="4"/>
  <c r="A10969" i="4"/>
  <c r="B10969" i="4"/>
  <c r="A10961" i="4"/>
  <c r="B10961" i="4"/>
  <c r="A10953" i="4"/>
  <c r="B10953" i="4"/>
  <c r="A10945" i="4"/>
  <c r="B10945" i="4"/>
  <c r="A10937" i="4"/>
  <c r="B10937" i="4"/>
  <c r="A10929" i="4"/>
  <c r="B10929" i="4"/>
  <c r="A10921" i="4"/>
  <c r="B10921" i="4"/>
  <c r="A10913" i="4"/>
  <c r="B10913" i="4"/>
  <c r="A10905" i="4"/>
  <c r="B10905" i="4"/>
  <c r="A10897" i="4"/>
  <c r="B10897" i="4"/>
  <c r="A10889" i="4"/>
  <c r="B10889" i="4"/>
  <c r="A10881" i="4"/>
  <c r="B10881" i="4"/>
  <c r="A10873" i="4"/>
  <c r="B10873" i="4"/>
  <c r="A10865" i="4"/>
  <c r="B10865" i="4"/>
  <c r="A10857" i="4"/>
  <c r="B10857" i="4"/>
  <c r="A10849" i="4"/>
  <c r="B10849" i="4"/>
  <c r="A10841" i="4"/>
  <c r="B10841" i="4"/>
  <c r="A10833" i="4"/>
  <c r="B10833" i="4"/>
  <c r="A10825" i="4"/>
  <c r="B10825" i="4"/>
  <c r="A10817" i="4"/>
  <c r="B10817" i="4"/>
  <c r="A10809" i="4"/>
  <c r="B10809" i="4"/>
  <c r="A10801" i="4"/>
  <c r="B10801" i="4"/>
  <c r="A10793" i="4"/>
  <c r="B10793" i="4"/>
  <c r="A10785" i="4"/>
  <c r="B10785" i="4"/>
  <c r="A10777" i="4"/>
  <c r="B10777" i="4"/>
  <c r="A10769" i="4"/>
  <c r="B10769" i="4"/>
  <c r="A10761" i="4"/>
  <c r="B10761" i="4"/>
  <c r="A10753" i="4"/>
  <c r="B10753" i="4"/>
  <c r="A10745" i="4"/>
  <c r="B10745" i="4"/>
  <c r="A10737" i="4"/>
  <c r="B10737" i="4"/>
  <c r="A10729" i="4"/>
  <c r="B10729" i="4"/>
  <c r="A10721" i="4"/>
  <c r="B10721" i="4"/>
  <c r="A10713" i="4"/>
  <c r="B10713" i="4"/>
  <c r="A10705" i="4"/>
  <c r="B10705" i="4"/>
  <c r="A10697" i="4"/>
  <c r="B10697" i="4"/>
  <c r="A10689" i="4"/>
  <c r="B10689" i="4"/>
  <c r="A10681" i="4"/>
  <c r="B10681" i="4"/>
  <c r="A10673" i="4"/>
  <c r="B10673" i="4"/>
  <c r="A10665" i="4"/>
  <c r="B10665" i="4"/>
  <c r="A10657" i="4"/>
  <c r="B10657" i="4"/>
  <c r="A10649" i="4"/>
  <c r="B10649" i="4"/>
  <c r="A10641" i="4"/>
  <c r="B10641" i="4"/>
  <c r="A10633" i="4"/>
  <c r="B10633" i="4"/>
  <c r="A10625" i="4"/>
  <c r="B10625" i="4"/>
  <c r="A10617" i="4"/>
  <c r="B10617" i="4"/>
  <c r="A10609" i="4"/>
  <c r="B10609" i="4"/>
  <c r="A10601" i="4"/>
  <c r="B10601" i="4"/>
  <c r="A10593" i="4"/>
  <c r="B10593" i="4"/>
  <c r="A10585" i="4"/>
  <c r="B10585" i="4"/>
  <c r="A10577" i="4"/>
  <c r="B10577" i="4"/>
  <c r="A10569" i="4"/>
  <c r="B10569" i="4"/>
  <c r="A10561" i="4"/>
  <c r="B10561" i="4"/>
  <c r="A10553" i="4"/>
  <c r="B10553" i="4"/>
  <c r="A10545" i="4"/>
  <c r="B10545" i="4"/>
  <c r="A10537" i="4"/>
  <c r="B10537" i="4"/>
  <c r="A10529" i="4"/>
  <c r="B10529" i="4"/>
  <c r="A10521" i="4"/>
  <c r="B10521" i="4"/>
  <c r="A10513" i="4"/>
  <c r="B10513" i="4"/>
  <c r="A10505" i="4"/>
  <c r="B10505" i="4"/>
  <c r="A10497" i="4"/>
  <c r="B10497" i="4"/>
  <c r="A10489" i="4"/>
  <c r="B10489" i="4"/>
  <c r="A10481" i="4"/>
  <c r="B10481" i="4"/>
  <c r="A10473" i="4"/>
  <c r="B10473" i="4"/>
  <c r="A10465" i="4"/>
  <c r="B10465" i="4"/>
  <c r="A10457" i="4"/>
  <c r="B10457" i="4"/>
  <c r="A10449" i="4"/>
  <c r="B10449" i="4"/>
  <c r="A10441" i="4"/>
  <c r="B10441" i="4"/>
  <c r="A10433" i="4"/>
  <c r="B10433" i="4"/>
  <c r="A10425" i="4"/>
  <c r="B10425" i="4"/>
  <c r="A10417" i="4"/>
  <c r="B10417" i="4"/>
  <c r="A10409" i="4"/>
  <c r="B10409" i="4"/>
  <c r="A10401" i="4"/>
  <c r="B10401" i="4"/>
  <c r="A10393" i="4"/>
  <c r="B10393" i="4"/>
  <c r="A10385" i="4"/>
  <c r="B10385" i="4"/>
  <c r="A10377" i="4"/>
  <c r="B10377" i="4"/>
  <c r="A10369" i="4"/>
  <c r="B10369" i="4"/>
  <c r="A10361" i="4"/>
  <c r="B10361" i="4"/>
  <c r="A10353" i="4"/>
  <c r="B10353" i="4"/>
  <c r="A10345" i="4"/>
  <c r="B10345" i="4"/>
  <c r="A10337" i="4"/>
  <c r="B10337" i="4"/>
  <c r="A10329" i="4"/>
  <c r="B10329" i="4"/>
  <c r="A10321" i="4"/>
  <c r="B10321" i="4"/>
  <c r="A10313" i="4"/>
  <c r="B10313" i="4"/>
  <c r="A10305" i="4"/>
  <c r="B10305" i="4"/>
  <c r="A10297" i="4"/>
  <c r="B10297" i="4"/>
  <c r="A10289" i="4"/>
  <c r="B10289" i="4"/>
  <c r="A10281" i="4"/>
  <c r="B10281" i="4"/>
  <c r="A10273" i="4"/>
  <c r="B10273" i="4"/>
  <c r="A10265" i="4"/>
  <c r="B10265" i="4"/>
  <c r="A10257" i="4"/>
  <c r="B10257" i="4"/>
  <c r="A10249" i="4"/>
  <c r="B10249" i="4"/>
  <c r="A10241" i="4"/>
  <c r="B10241" i="4"/>
  <c r="A10233" i="4"/>
  <c r="B10233" i="4"/>
  <c r="A10225" i="4"/>
  <c r="B10225" i="4"/>
  <c r="A10217" i="4"/>
  <c r="B10217" i="4"/>
  <c r="A10209" i="4"/>
  <c r="B10209" i="4"/>
  <c r="A10201" i="4"/>
  <c r="B10201" i="4"/>
  <c r="A10193" i="4"/>
  <c r="B10193" i="4"/>
  <c r="A10185" i="4"/>
  <c r="B10185" i="4"/>
  <c r="A10177" i="4"/>
  <c r="B10177" i="4"/>
  <c r="A10169" i="4"/>
  <c r="B10169" i="4"/>
  <c r="A10161" i="4"/>
  <c r="B10161" i="4"/>
  <c r="A10153" i="4"/>
  <c r="B10153" i="4"/>
  <c r="A10145" i="4"/>
  <c r="B10145" i="4"/>
  <c r="A10137" i="4"/>
  <c r="B10137" i="4"/>
  <c r="A10129" i="4"/>
  <c r="B10129" i="4"/>
  <c r="A10121" i="4"/>
  <c r="B10121" i="4"/>
  <c r="A10113" i="4"/>
  <c r="B10113" i="4"/>
  <c r="A10105" i="4"/>
  <c r="B10105" i="4"/>
  <c r="A10097" i="4"/>
  <c r="B10097" i="4"/>
  <c r="A10089" i="4"/>
  <c r="B10089" i="4"/>
  <c r="A10081" i="4"/>
  <c r="B10081" i="4"/>
  <c r="A10073" i="4"/>
  <c r="B10073" i="4"/>
  <c r="A10065" i="4"/>
  <c r="B10065" i="4"/>
  <c r="A10057" i="4"/>
  <c r="B10057" i="4"/>
  <c r="A10049" i="4"/>
  <c r="B10049" i="4"/>
  <c r="A10041" i="4"/>
  <c r="B10041" i="4"/>
  <c r="A10033" i="4"/>
  <c r="B10033" i="4"/>
  <c r="A10025" i="4"/>
  <c r="B10025" i="4"/>
  <c r="A10017" i="4"/>
  <c r="B10017" i="4"/>
  <c r="A10009" i="4"/>
  <c r="B10009" i="4"/>
  <c r="A10001" i="4"/>
  <c r="B10001" i="4"/>
  <c r="A9993" i="4"/>
  <c r="B9993" i="4"/>
  <c r="A9985" i="4"/>
  <c r="B9985" i="4"/>
  <c r="A9977" i="4"/>
  <c r="B9977" i="4"/>
  <c r="A9969" i="4"/>
  <c r="B9969" i="4"/>
  <c r="A9961" i="4"/>
  <c r="B9961" i="4"/>
  <c r="A9953" i="4"/>
  <c r="B9953" i="4"/>
  <c r="A9945" i="4"/>
  <c r="B9945" i="4"/>
  <c r="A9937" i="4"/>
  <c r="B9937" i="4"/>
  <c r="A9929" i="4"/>
  <c r="B9929" i="4"/>
  <c r="A9921" i="4"/>
  <c r="B9921" i="4"/>
  <c r="A9913" i="4"/>
  <c r="B9913" i="4"/>
  <c r="A9905" i="4"/>
  <c r="B9905" i="4"/>
  <c r="A9897" i="4"/>
  <c r="B9897" i="4"/>
  <c r="A9889" i="4"/>
  <c r="B9889" i="4"/>
  <c r="A9881" i="4"/>
  <c r="B9881" i="4"/>
  <c r="A9873" i="4"/>
  <c r="B9873" i="4"/>
  <c r="A9865" i="4"/>
  <c r="B9865" i="4"/>
  <c r="A9857" i="4"/>
  <c r="B9857" i="4"/>
  <c r="A9849" i="4"/>
  <c r="B9849" i="4"/>
  <c r="A9841" i="4"/>
  <c r="B9841" i="4"/>
  <c r="A9833" i="4"/>
  <c r="B9833" i="4"/>
  <c r="A9825" i="4"/>
  <c r="B9825" i="4"/>
  <c r="A9817" i="4"/>
  <c r="B9817" i="4"/>
  <c r="A9809" i="4"/>
  <c r="B9809" i="4"/>
  <c r="A9801" i="4"/>
  <c r="B9801" i="4"/>
  <c r="A9793" i="4"/>
  <c r="B9793" i="4"/>
  <c r="A9785" i="4"/>
  <c r="B9785" i="4"/>
  <c r="A9777" i="4"/>
  <c r="B9777" i="4"/>
  <c r="A9769" i="4"/>
  <c r="B9769" i="4"/>
  <c r="A9761" i="4"/>
  <c r="B9761" i="4"/>
  <c r="A9753" i="4"/>
  <c r="B9753" i="4"/>
  <c r="A9745" i="4"/>
  <c r="B9745" i="4"/>
  <c r="A9737" i="4"/>
  <c r="B9737" i="4"/>
  <c r="A9729" i="4"/>
  <c r="B9729" i="4"/>
  <c r="A9721" i="4"/>
  <c r="B9721" i="4"/>
  <c r="A9713" i="4"/>
  <c r="B9713" i="4"/>
  <c r="A9705" i="4"/>
  <c r="B9705" i="4"/>
  <c r="A9697" i="4"/>
  <c r="B9697" i="4"/>
  <c r="A9689" i="4"/>
  <c r="B9689" i="4"/>
  <c r="A9681" i="4"/>
  <c r="B9681" i="4"/>
  <c r="A9673" i="4"/>
  <c r="B9673" i="4"/>
  <c r="A9665" i="4"/>
  <c r="B9665" i="4"/>
  <c r="A9657" i="4"/>
  <c r="B9657" i="4"/>
  <c r="A9649" i="4"/>
  <c r="B9649" i="4"/>
  <c r="A9641" i="4"/>
  <c r="B9641" i="4"/>
  <c r="A9633" i="4"/>
  <c r="B9633" i="4"/>
  <c r="A9625" i="4"/>
  <c r="B9625" i="4"/>
  <c r="A9617" i="4"/>
  <c r="B9617" i="4"/>
  <c r="A9609" i="4"/>
  <c r="B9609" i="4"/>
  <c r="A9601" i="4"/>
  <c r="B9601" i="4"/>
  <c r="A9593" i="4"/>
  <c r="B9593" i="4"/>
  <c r="A9585" i="4"/>
  <c r="B9585" i="4"/>
  <c r="A9577" i="4"/>
  <c r="B9577" i="4"/>
  <c r="A9569" i="4"/>
  <c r="B9569" i="4"/>
  <c r="A9561" i="4"/>
  <c r="B9561" i="4"/>
  <c r="A9553" i="4"/>
  <c r="B9553" i="4"/>
  <c r="A9545" i="4"/>
  <c r="B9545" i="4"/>
  <c r="A9537" i="4"/>
  <c r="B9537" i="4"/>
  <c r="A9529" i="4"/>
  <c r="B9529" i="4"/>
  <c r="A9521" i="4"/>
  <c r="B9521" i="4"/>
  <c r="A9513" i="4"/>
  <c r="B9513" i="4"/>
  <c r="A9505" i="4"/>
  <c r="B9505" i="4"/>
  <c r="A9497" i="4"/>
  <c r="B9497" i="4"/>
  <c r="A9489" i="4"/>
  <c r="B9489" i="4"/>
  <c r="A9481" i="4"/>
  <c r="B9481" i="4"/>
  <c r="A9473" i="4"/>
  <c r="B9473" i="4"/>
  <c r="A9465" i="4"/>
  <c r="B9465" i="4"/>
  <c r="A9457" i="4"/>
  <c r="B9457" i="4"/>
  <c r="A9449" i="4"/>
  <c r="B9449" i="4"/>
  <c r="A9441" i="4"/>
  <c r="B9441" i="4"/>
  <c r="A9433" i="4"/>
  <c r="B9433" i="4"/>
  <c r="A9425" i="4"/>
  <c r="B9425" i="4"/>
  <c r="A9417" i="4"/>
  <c r="B9417" i="4"/>
  <c r="A9409" i="4"/>
  <c r="B9409" i="4"/>
  <c r="A9401" i="4"/>
  <c r="B9401" i="4"/>
  <c r="A9393" i="4"/>
  <c r="B9393" i="4"/>
  <c r="A9385" i="4"/>
  <c r="B9385" i="4"/>
  <c r="A9377" i="4"/>
  <c r="B9377" i="4"/>
  <c r="A9369" i="4"/>
  <c r="B9369" i="4"/>
  <c r="A9361" i="4"/>
  <c r="B9361" i="4"/>
  <c r="A9353" i="4"/>
  <c r="B9353" i="4"/>
  <c r="A9345" i="4"/>
  <c r="B9345" i="4"/>
  <c r="A9337" i="4"/>
  <c r="B9337" i="4"/>
  <c r="A9329" i="4"/>
  <c r="B9329" i="4"/>
  <c r="A9321" i="4"/>
  <c r="B9321" i="4"/>
  <c r="A9313" i="4"/>
  <c r="B9313" i="4"/>
  <c r="A9305" i="4"/>
  <c r="B9305" i="4"/>
  <c r="A9297" i="4"/>
  <c r="B9297" i="4"/>
  <c r="A9289" i="4"/>
  <c r="B9289" i="4"/>
  <c r="A9281" i="4"/>
  <c r="B9281" i="4"/>
  <c r="A9273" i="4"/>
  <c r="B9273" i="4"/>
  <c r="A9265" i="4"/>
  <c r="B9265" i="4"/>
  <c r="A9257" i="4"/>
  <c r="B9257" i="4"/>
  <c r="A9249" i="4"/>
  <c r="B9249" i="4"/>
  <c r="A9241" i="4"/>
  <c r="B9241" i="4"/>
  <c r="A9233" i="4"/>
  <c r="B9233" i="4"/>
  <c r="A9225" i="4"/>
  <c r="B9225" i="4"/>
  <c r="A9217" i="4"/>
  <c r="B9217" i="4"/>
  <c r="A9209" i="4"/>
  <c r="B9209" i="4"/>
  <c r="A9201" i="4"/>
  <c r="B9201" i="4"/>
  <c r="A9193" i="4"/>
  <c r="B9193" i="4"/>
  <c r="A9185" i="4"/>
  <c r="B9185" i="4"/>
  <c r="A9177" i="4"/>
  <c r="B9177" i="4"/>
  <c r="A9169" i="4"/>
  <c r="B9169" i="4"/>
  <c r="A9161" i="4"/>
  <c r="B9161" i="4"/>
  <c r="A9153" i="4"/>
  <c r="B9153" i="4"/>
  <c r="A9145" i="4"/>
  <c r="B9145" i="4"/>
  <c r="A9137" i="4"/>
  <c r="B9137" i="4"/>
  <c r="A9129" i="4"/>
  <c r="B9129" i="4"/>
  <c r="A9121" i="4"/>
  <c r="B9121" i="4"/>
  <c r="A9113" i="4"/>
  <c r="B9113" i="4"/>
  <c r="A9105" i="4"/>
  <c r="B9105" i="4"/>
  <c r="A9097" i="4"/>
  <c r="B9097" i="4"/>
  <c r="A9089" i="4"/>
  <c r="B9089" i="4"/>
  <c r="A9081" i="4"/>
  <c r="B9081" i="4"/>
  <c r="A9073" i="4"/>
  <c r="B9073" i="4"/>
  <c r="A9065" i="4"/>
  <c r="B9065" i="4"/>
  <c r="A9057" i="4"/>
  <c r="B9057" i="4"/>
  <c r="A9049" i="4"/>
  <c r="B9049" i="4"/>
  <c r="A9041" i="4"/>
  <c r="B9041" i="4"/>
  <c r="A9033" i="4"/>
  <c r="B9033" i="4"/>
  <c r="A9025" i="4"/>
  <c r="B9025" i="4"/>
  <c r="A9017" i="4"/>
  <c r="B9017" i="4"/>
  <c r="A9009" i="4"/>
  <c r="B9009" i="4"/>
  <c r="A9001" i="4"/>
  <c r="B9001" i="4"/>
  <c r="A8993" i="4"/>
  <c r="B8993" i="4"/>
  <c r="A8985" i="4"/>
  <c r="B8985" i="4"/>
  <c r="A8977" i="4"/>
  <c r="B8977" i="4"/>
  <c r="A8969" i="4"/>
  <c r="B8969" i="4"/>
  <c r="A8961" i="4"/>
  <c r="B8961" i="4"/>
  <c r="A8953" i="4"/>
  <c r="B8953" i="4"/>
  <c r="A8945" i="4"/>
  <c r="B8945" i="4"/>
  <c r="A8937" i="4"/>
  <c r="B8937" i="4"/>
  <c r="A8929" i="4"/>
  <c r="B8929" i="4"/>
  <c r="A8921" i="4"/>
  <c r="B8921" i="4"/>
  <c r="A8913" i="4"/>
  <c r="B8913" i="4"/>
  <c r="A8905" i="4"/>
  <c r="B8905" i="4"/>
  <c r="A8897" i="4"/>
  <c r="B8897" i="4"/>
  <c r="A8889" i="4"/>
  <c r="B8889" i="4"/>
  <c r="A8881" i="4"/>
  <c r="B8881" i="4"/>
  <c r="A8873" i="4"/>
  <c r="B8873" i="4"/>
  <c r="A8865" i="4"/>
  <c r="B8865" i="4"/>
  <c r="A8857" i="4"/>
  <c r="B8857" i="4"/>
  <c r="A8849" i="4"/>
  <c r="B8849" i="4"/>
  <c r="A8841" i="4"/>
  <c r="B8841" i="4"/>
  <c r="A8833" i="4"/>
  <c r="B8833" i="4"/>
  <c r="A8825" i="4"/>
  <c r="B8825" i="4"/>
  <c r="A8817" i="4"/>
  <c r="B8817" i="4"/>
  <c r="A8809" i="4"/>
  <c r="B8809" i="4"/>
  <c r="A8801" i="4"/>
  <c r="B8801" i="4"/>
  <c r="A8793" i="4"/>
  <c r="B8793" i="4"/>
  <c r="A8785" i="4"/>
  <c r="B8785" i="4"/>
  <c r="A8777" i="4"/>
  <c r="B8777" i="4"/>
  <c r="A8769" i="4"/>
  <c r="B8769" i="4"/>
  <c r="A8761" i="4"/>
  <c r="B8761" i="4"/>
  <c r="A8753" i="4"/>
  <c r="B8753" i="4"/>
  <c r="A8745" i="4"/>
  <c r="B8745" i="4"/>
  <c r="A8737" i="4"/>
  <c r="B8737" i="4"/>
  <c r="A8729" i="4"/>
  <c r="B8729" i="4"/>
  <c r="A8721" i="4"/>
  <c r="B8721" i="4"/>
  <c r="A8713" i="4"/>
  <c r="B8713" i="4"/>
  <c r="A8705" i="4"/>
  <c r="B8705" i="4"/>
  <c r="A8697" i="4"/>
  <c r="B8697" i="4"/>
  <c r="A8689" i="4"/>
  <c r="B8689" i="4"/>
  <c r="A8681" i="4"/>
  <c r="B8681" i="4"/>
  <c r="A8673" i="4"/>
  <c r="B8673" i="4"/>
  <c r="A8665" i="4"/>
  <c r="B8665" i="4"/>
  <c r="A8657" i="4"/>
  <c r="B8657" i="4"/>
  <c r="A8649" i="4"/>
  <c r="B8649" i="4"/>
  <c r="A8641" i="4"/>
  <c r="B8641" i="4"/>
  <c r="A8633" i="4"/>
  <c r="B8633" i="4"/>
  <c r="A8625" i="4"/>
  <c r="B8625" i="4"/>
  <c r="A8617" i="4"/>
  <c r="B8617" i="4"/>
  <c r="A8609" i="4"/>
  <c r="B8609" i="4"/>
  <c r="A8601" i="4"/>
  <c r="B8601" i="4"/>
  <c r="A8593" i="4"/>
  <c r="B8593" i="4"/>
  <c r="A8585" i="4"/>
  <c r="B8585" i="4"/>
  <c r="A8577" i="4"/>
  <c r="B8577" i="4"/>
  <c r="A8569" i="4"/>
  <c r="B8569" i="4"/>
  <c r="A8561" i="4"/>
  <c r="B8561" i="4"/>
  <c r="A8553" i="4"/>
  <c r="B8553" i="4"/>
  <c r="A8545" i="4"/>
  <c r="B8545" i="4"/>
  <c r="A8537" i="4"/>
  <c r="B8537" i="4"/>
  <c r="A8529" i="4"/>
  <c r="B8529" i="4"/>
  <c r="A8521" i="4"/>
  <c r="B8521" i="4"/>
  <c r="A8513" i="4"/>
  <c r="B8513" i="4"/>
  <c r="A8505" i="4"/>
  <c r="B8505" i="4"/>
  <c r="A8497" i="4"/>
  <c r="B8497" i="4"/>
  <c r="A8489" i="4"/>
  <c r="B8489" i="4"/>
  <c r="A8481" i="4"/>
  <c r="B8481" i="4"/>
  <c r="A8473" i="4"/>
  <c r="B8473" i="4"/>
  <c r="A8465" i="4"/>
  <c r="B8465" i="4"/>
  <c r="A8457" i="4"/>
  <c r="B8457" i="4"/>
  <c r="A8449" i="4"/>
  <c r="B8449" i="4"/>
  <c r="A8441" i="4"/>
  <c r="B8441" i="4"/>
  <c r="A8433" i="4"/>
  <c r="B8433" i="4"/>
  <c r="A8425" i="4"/>
  <c r="B8425" i="4"/>
  <c r="A8417" i="4"/>
  <c r="B8417" i="4"/>
  <c r="A8409" i="4"/>
  <c r="B8409" i="4"/>
  <c r="A8401" i="4"/>
  <c r="B8401" i="4"/>
  <c r="A8393" i="4"/>
  <c r="B8393" i="4"/>
  <c r="A8385" i="4"/>
  <c r="B8385" i="4"/>
  <c r="A8377" i="4"/>
  <c r="B8377" i="4"/>
  <c r="A8369" i="4"/>
  <c r="B8369" i="4"/>
  <c r="A8361" i="4"/>
  <c r="B8361" i="4"/>
  <c r="A8353" i="4"/>
  <c r="B8353" i="4"/>
  <c r="A8345" i="4"/>
  <c r="B8345" i="4"/>
  <c r="A8337" i="4"/>
  <c r="B8337" i="4"/>
  <c r="A8329" i="4"/>
  <c r="B8329" i="4"/>
  <c r="A8321" i="4"/>
  <c r="B8321" i="4"/>
  <c r="A8313" i="4"/>
  <c r="B8313" i="4"/>
  <c r="A8305" i="4"/>
  <c r="B8305" i="4"/>
  <c r="A8297" i="4"/>
  <c r="B8297" i="4"/>
  <c r="A8289" i="4"/>
  <c r="B8289" i="4"/>
  <c r="A8281" i="4"/>
  <c r="B8281" i="4"/>
  <c r="A8273" i="4"/>
  <c r="B8273" i="4"/>
  <c r="A8265" i="4"/>
  <c r="B8265" i="4"/>
  <c r="A8257" i="4"/>
  <c r="B8257" i="4"/>
  <c r="A8249" i="4"/>
  <c r="B8249" i="4"/>
  <c r="A8241" i="4"/>
  <c r="B8241" i="4"/>
  <c r="A8233" i="4"/>
  <c r="B8233" i="4"/>
  <c r="A8225" i="4"/>
  <c r="B8225" i="4"/>
  <c r="A8217" i="4"/>
  <c r="B8217" i="4"/>
  <c r="A8209" i="4"/>
  <c r="B8209" i="4"/>
  <c r="A8201" i="4"/>
  <c r="B8201" i="4"/>
  <c r="A8193" i="4"/>
  <c r="B8193" i="4"/>
  <c r="A8185" i="4"/>
  <c r="B8185" i="4"/>
  <c r="A8177" i="4"/>
  <c r="B8177" i="4"/>
  <c r="A8169" i="4"/>
  <c r="B8169" i="4"/>
  <c r="A8161" i="4"/>
  <c r="B8161" i="4"/>
  <c r="A8153" i="4"/>
  <c r="B8153" i="4"/>
  <c r="A8145" i="4"/>
  <c r="B8145" i="4"/>
  <c r="A8137" i="4"/>
  <c r="B8137" i="4"/>
  <c r="A8129" i="4"/>
  <c r="B8129" i="4"/>
  <c r="A8121" i="4"/>
  <c r="B8121" i="4"/>
  <c r="A8113" i="4"/>
  <c r="B8113" i="4"/>
  <c r="A8105" i="4"/>
  <c r="B8105" i="4"/>
  <c r="A8097" i="4"/>
  <c r="B8097" i="4"/>
  <c r="A8089" i="4"/>
  <c r="B8089" i="4"/>
  <c r="A8081" i="4"/>
  <c r="B8081" i="4"/>
  <c r="A8073" i="4"/>
  <c r="B8073" i="4"/>
  <c r="A8065" i="4"/>
  <c r="B8065" i="4"/>
  <c r="A8057" i="4"/>
  <c r="B8057" i="4"/>
  <c r="A8049" i="4"/>
  <c r="B8049" i="4"/>
  <c r="A8041" i="4"/>
  <c r="B8041" i="4"/>
  <c r="A8033" i="4"/>
  <c r="B8033" i="4"/>
  <c r="A8025" i="4"/>
  <c r="B8025" i="4"/>
  <c r="A8017" i="4"/>
  <c r="B8017" i="4"/>
  <c r="A8009" i="4"/>
  <c r="B8009" i="4"/>
  <c r="A8001" i="4"/>
  <c r="B8001" i="4"/>
  <c r="A7993" i="4"/>
  <c r="B7993" i="4"/>
  <c r="A7985" i="4"/>
  <c r="B7985" i="4"/>
  <c r="A7977" i="4"/>
  <c r="B7977" i="4"/>
  <c r="A7969" i="4"/>
  <c r="B7969" i="4"/>
  <c r="A7961" i="4"/>
  <c r="B7961" i="4"/>
  <c r="A7953" i="4"/>
  <c r="B7953" i="4"/>
  <c r="A7945" i="4"/>
  <c r="B7945" i="4"/>
  <c r="A7937" i="4"/>
  <c r="B7937" i="4"/>
  <c r="A7929" i="4"/>
  <c r="B7929" i="4"/>
  <c r="A7921" i="4"/>
  <c r="B7921" i="4"/>
  <c r="A7913" i="4"/>
  <c r="B7913" i="4"/>
  <c r="A7905" i="4"/>
  <c r="B7905" i="4"/>
  <c r="A7897" i="4"/>
  <c r="B7897" i="4"/>
  <c r="A7889" i="4"/>
  <c r="B7889" i="4"/>
  <c r="A7881" i="4"/>
  <c r="B7881" i="4"/>
  <c r="A7873" i="4"/>
  <c r="B7873" i="4"/>
  <c r="A7865" i="4"/>
  <c r="B7865" i="4"/>
  <c r="A7857" i="4"/>
  <c r="B7857" i="4"/>
  <c r="A7849" i="4"/>
  <c r="B7849" i="4"/>
  <c r="A7841" i="4"/>
  <c r="B7841" i="4"/>
  <c r="A7833" i="4"/>
  <c r="B7833" i="4"/>
  <c r="A7825" i="4"/>
  <c r="B7825" i="4"/>
  <c r="A7817" i="4"/>
  <c r="B7817" i="4"/>
  <c r="A7809" i="4"/>
  <c r="B7809" i="4"/>
  <c r="A7801" i="4"/>
  <c r="B7801" i="4"/>
  <c r="A7793" i="4"/>
  <c r="B7793" i="4"/>
  <c r="A7785" i="4"/>
  <c r="B7785" i="4"/>
  <c r="A7777" i="4"/>
  <c r="B7777" i="4"/>
  <c r="A7769" i="4"/>
  <c r="B7769" i="4"/>
  <c r="A7761" i="4"/>
  <c r="B7761" i="4"/>
  <c r="A7753" i="4"/>
  <c r="B7753" i="4"/>
  <c r="A7745" i="4"/>
  <c r="B7745" i="4"/>
  <c r="A7737" i="4"/>
  <c r="B7737" i="4"/>
  <c r="A7729" i="4"/>
  <c r="B7729" i="4"/>
  <c r="A7721" i="4"/>
  <c r="B7721" i="4"/>
  <c r="A7713" i="4"/>
  <c r="B7713" i="4"/>
  <c r="A7705" i="4"/>
  <c r="B7705" i="4"/>
  <c r="A7697" i="4"/>
  <c r="B7697" i="4"/>
  <c r="A7689" i="4"/>
  <c r="B7689" i="4"/>
  <c r="A7681" i="4"/>
  <c r="B7681" i="4"/>
  <c r="A7673" i="4"/>
  <c r="B7673" i="4"/>
  <c r="A7665" i="4"/>
  <c r="B7665" i="4"/>
  <c r="A7657" i="4"/>
  <c r="B7657" i="4"/>
  <c r="A7649" i="4"/>
  <c r="B7649" i="4"/>
  <c r="A7641" i="4"/>
  <c r="B7641" i="4"/>
  <c r="A7633" i="4"/>
  <c r="B7633" i="4"/>
  <c r="A7625" i="4"/>
  <c r="B7625" i="4"/>
  <c r="A7617" i="4"/>
  <c r="B7617" i="4"/>
  <c r="A7609" i="4"/>
  <c r="B7609" i="4"/>
  <c r="A7601" i="4"/>
  <c r="B7601" i="4"/>
  <c r="A7593" i="4"/>
  <c r="B7593" i="4"/>
  <c r="A7585" i="4"/>
  <c r="B7585" i="4"/>
  <c r="A7577" i="4"/>
  <c r="B7577" i="4"/>
  <c r="A7569" i="4"/>
  <c r="B7569" i="4"/>
  <c r="A7561" i="4"/>
  <c r="B7561" i="4"/>
  <c r="A7553" i="4"/>
  <c r="B7553" i="4"/>
  <c r="A7545" i="4"/>
  <c r="B7545" i="4"/>
  <c r="A7537" i="4"/>
  <c r="B7537" i="4"/>
  <c r="A7529" i="4"/>
  <c r="B7529" i="4"/>
  <c r="A7521" i="4"/>
  <c r="B7521" i="4"/>
  <c r="A7513" i="4"/>
  <c r="B7513" i="4"/>
  <c r="A7505" i="4"/>
  <c r="B7505" i="4"/>
  <c r="A7497" i="4"/>
  <c r="B7497" i="4"/>
  <c r="A7489" i="4"/>
  <c r="B7489" i="4"/>
  <c r="A7481" i="4"/>
  <c r="B7481" i="4"/>
  <c r="A7473" i="4"/>
  <c r="B7473" i="4"/>
  <c r="A7465" i="4"/>
  <c r="B7465" i="4"/>
  <c r="A7457" i="4"/>
  <c r="B7457" i="4"/>
  <c r="A7449" i="4"/>
  <c r="B7449" i="4"/>
  <c r="A7441" i="4"/>
  <c r="B7441" i="4"/>
  <c r="A7433" i="4"/>
  <c r="B7433" i="4"/>
  <c r="A7425" i="4"/>
  <c r="B7425" i="4"/>
  <c r="A7417" i="4"/>
  <c r="B7417" i="4"/>
  <c r="A7409" i="4"/>
  <c r="B7409" i="4"/>
  <c r="A7401" i="4"/>
  <c r="B7401" i="4"/>
  <c r="A7393" i="4"/>
  <c r="B7393" i="4"/>
  <c r="A7385" i="4"/>
  <c r="B7385" i="4"/>
  <c r="A7377" i="4"/>
  <c r="B7377" i="4"/>
  <c r="A7369" i="4"/>
  <c r="B7369" i="4"/>
  <c r="A7361" i="4"/>
  <c r="B7361" i="4"/>
  <c r="A7353" i="4"/>
  <c r="B7353" i="4"/>
  <c r="A7345" i="4"/>
  <c r="B7345" i="4"/>
  <c r="A7337" i="4"/>
  <c r="B7337" i="4"/>
  <c r="A7329" i="4"/>
  <c r="B7329" i="4"/>
  <c r="A7321" i="4"/>
  <c r="B7321" i="4"/>
  <c r="A7313" i="4"/>
  <c r="B7313" i="4"/>
  <c r="A7305" i="4"/>
  <c r="B7305" i="4"/>
  <c r="A7297" i="4"/>
  <c r="B7297" i="4"/>
  <c r="A7289" i="4"/>
  <c r="B7289" i="4"/>
  <c r="A7281" i="4"/>
  <c r="B7281" i="4"/>
  <c r="A7273" i="4"/>
  <c r="B7273" i="4"/>
  <c r="A7265" i="4"/>
  <c r="B7265" i="4"/>
  <c r="A7257" i="4"/>
  <c r="B7257" i="4"/>
  <c r="A7249" i="4"/>
  <c r="B7249" i="4"/>
  <c r="A7241" i="4"/>
  <c r="B7241" i="4"/>
  <c r="A7233" i="4"/>
  <c r="B7233" i="4"/>
  <c r="A7225" i="4"/>
  <c r="B7225" i="4"/>
  <c r="A7217" i="4"/>
  <c r="B7217" i="4"/>
  <c r="A7209" i="4"/>
  <c r="B7209" i="4"/>
  <c r="A7201" i="4"/>
  <c r="B7201" i="4"/>
  <c r="A7193" i="4"/>
  <c r="B7193" i="4"/>
  <c r="A7185" i="4"/>
  <c r="B7185" i="4"/>
  <c r="A7177" i="4"/>
  <c r="B7177" i="4"/>
  <c r="A7169" i="4"/>
  <c r="B7169" i="4"/>
  <c r="A7161" i="4"/>
  <c r="B7161" i="4"/>
  <c r="A7153" i="4"/>
  <c r="B7153" i="4"/>
  <c r="A7145" i="4"/>
  <c r="B7145" i="4"/>
  <c r="A7137" i="4"/>
  <c r="B7137" i="4"/>
  <c r="A7129" i="4"/>
  <c r="B7129" i="4"/>
  <c r="A7121" i="4"/>
  <c r="B7121" i="4"/>
  <c r="A7113" i="4"/>
  <c r="B7113" i="4"/>
  <c r="A7105" i="4"/>
  <c r="B7105" i="4"/>
  <c r="A7097" i="4"/>
  <c r="B7097" i="4"/>
  <c r="A7089" i="4"/>
  <c r="B7089" i="4"/>
  <c r="A7081" i="4"/>
  <c r="B7081" i="4"/>
  <c r="A7073" i="4"/>
  <c r="B7073" i="4"/>
  <c r="A7065" i="4"/>
  <c r="B7065" i="4"/>
  <c r="A7057" i="4"/>
  <c r="B7057" i="4"/>
  <c r="A7049" i="4"/>
  <c r="B7049" i="4"/>
  <c r="A14736" i="4"/>
  <c r="B14736" i="4"/>
  <c r="A14728" i="4"/>
  <c r="B14728" i="4"/>
  <c r="A14720" i="4"/>
  <c r="B14720" i="4"/>
  <c r="A14712" i="4"/>
  <c r="B14712" i="4"/>
  <c r="A14704" i="4"/>
  <c r="B14704" i="4"/>
  <c r="A14696" i="4"/>
  <c r="B14696" i="4"/>
  <c r="A14688" i="4"/>
  <c r="B14688" i="4"/>
  <c r="A14680" i="4"/>
  <c r="B14680" i="4"/>
  <c r="A14672" i="4"/>
  <c r="B14672" i="4"/>
  <c r="A14664" i="4"/>
  <c r="B14664" i="4"/>
  <c r="A14656" i="4"/>
  <c r="B14656" i="4"/>
  <c r="A14648" i="4"/>
  <c r="B14648" i="4"/>
  <c r="A14640" i="4"/>
  <c r="B14640" i="4"/>
  <c r="A14632" i="4"/>
  <c r="B14632" i="4"/>
  <c r="A14624" i="4"/>
  <c r="B14624" i="4"/>
  <c r="A14616" i="4"/>
  <c r="B14616" i="4"/>
  <c r="A14608" i="4"/>
  <c r="B14608" i="4"/>
  <c r="A14600" i="4"/>
  <c r="B14600" i="4"/>
  <c r="A14592" i="4"/>
  <c r="B14592" i="4"/>
  <c r="A14584" i="4"/>
  <c r="B14584" i="4"/>
  <c r="A14576" i="4"/>
  <c r="B14576" i="4"/>
  <c r="A14568" i="4"/>
  <c r="B14568" i="4"/>
  <c r="A14560" i="4"/>
  <c r="B14560" i="4"/>
  <c r="A14552" i="4"/>
  <c r="B14552" i="4"/>
  <c r="A14544" i="4"/>
  <c r="B14544" i="4"/>
  <c r="A14536" i="4"/>
  <c r="B14536" i="4"/>
  <c r="A14528" i="4"/>
  <c r="B14528" i="4"/>
  <c r="A14520" i="4"/>
  <c r="B14520" i="4"/>
  <c r="A14512" i="4"/>
  <c r="B14512" i="4"/>
  <c r="A14504" i="4"/>
  <c r="B14504" i="4"/>
  <c r="A14496" i="4"/>
  <c r="B14496" i="4"/>
  <c r="A14488" i="4"/>
  <c r="B14488" i="4"/>
  <c r="A14480" i="4"/>
  <c r="B14480" i="4"/>
  <c r="A14472" i="4"/>
  <c r="B14472" i="4"/>
  <c r="A14464" i="4"/>
  <c r="B14464" i="4"/>
  <c r="A14456" i="4"/>
  <c r="B14456" i="4"/>
  <c r="A14448" i="4"/>
  <c r="B14448" i="4"/>
  <c r="A14440" i="4"/>
  <c r="B14440" i="4"/>
  <c r="A14432" i="4"/>
  <c r="B14432" i="4"/>
  <c r="A14424" i="4"/>
  <c r="B14424" i="4"/>
  <c r="A14416" i="4"/>
  <c r="B14416" i="4"/>
  <c r="A14408" i="4"/>
  <c r="B14408" i="4"/>
  <c r="A14400" i="4"/>
  <c r="B14400" i="4"/>
  <c r="A14392" i="4"/>
  <c r="B14392" i="4"/>
  <c r="A14384" i="4"/>
  <c r="B14384" i="4"/>
  <c r="A14376" i="4"/>
  <c r="B14376" i="4"/>
  <c r="A14368" i="4"/>
  <c r="B14368" i="4"/>
  <c r="A14360" i="4"/>
  <c r="B14360" i="4"/>
  <c r="A14352" i="4"/>
  <c r="B14352" i="4"/>
  <c r="A14344" i="4"/>
  <c r="B14344" i="4"/>
  <c r="A14336" i="4"/>
  <c r="B14336" i="4"/>
  <c r="A14328" i="4"/>
  <c r="B14328" i="4"/>
  <c r="A14320" i="4"/>
  <c r="B14320" i="4"/>
  <c r="A14312" i="4"/>
  <c r="B14312" i="4"/>
  <c r="A14304" i="4"/>
  <c r="B14304" i="4"/>
  <c r="A14296" i="4"/>
  <c r="B14296" i="4"/>
  <c r="A14288" i="4"/>
  <c r="B14288" i="4"/>
  <c r="A14280" i="4"/>
  <c r="B14280" i="4"/>
  <c r="A14272" i="4"/>
  <c r="B14272" i="4"/>
  <c r="A14264" i="4"/>
  <c r="B14264" i="4"/>
  <c r="A14256" i="4"/>
  <c r="B14256" i="4"/>
  <c r="A14248" i="4"/>
  <c r="B14248" i="4"/>
  <c r="A14240" i="4"/>
  <c r="B14240" i="4"/>
  <c r="A14232" i="4"/>
  <c r="B14232" i="4"/>
  <c r="A14224" i="4"/>
  <c r="B14224" i="4"/>
  <c r="A14216" i="4"/>
  <c r="B14216" i="4"/>
  <c r="A14208" i="4"/>
  <c r="B14208" i="4"/>
  <c r="A14200" i="4"/>
  <c r="B14200" i="4"/>
  <c r="A14192" i="4"/>
  <c r="B14192" i="4"/>
  <c r="A14184" i="4"/>
  <c r="B14184" i="4"/>
  <c r="A14176" i="4"/>
  <c r="B14176" i="4"/>
  <c r="A14168" i="4"/>
  <c r="B14168" i="4"/>
  <c r="A14160" i="4"/>
  <c r="B14160" i="4"/>
  <c r="A14152" i="4"/>
  <c r="B14152" i="4"/>
  <c r="A14144" i="4"/>
  <c r="B14144" i="4"/>
  <c r="A14136" i="4"/>
  <c r="B14136" i="4"/>
  <c r="A14128" i="4"/>
  <c r="B14128" i="4"/>
  <c r="A14120" i="4"/>
  <c r="B14120" i="4"/>
  <c r="A14112" i="4"/>
  <c r="B14112" i="4"/>
  <c r="A14104" i="4"/>
  <c r="B14104" i="4"/>
  <c r="A14096" i="4"/>
  <c r="B14096" i="4"/>
  <c r="A14088" i="4"/>
  <c r="B14088" i="4"/>
  <c r="A14080" i="4"/>
  <c r="B14080" i="4"/>
  <c r="A14072" i="4"/>
  <c r="B14072" i="4"/>
  <c r="A14064" i="4"/>
  <c r="B14064" i="4"/>
  <c r="A14056" i="4"/>
  <c r="B14056" i="4"/>
  <c r="A14048" i="4"/>
  <c r="B14048" i="4"/>
  <c r="A14040" i="4"/>
  <c r="B14040" i="4"/>
  <c r="A14032" i="4"/>
  <c r="B14032" i="4"/>
  <c r="A14024" i="4"/>
  <c r="B14024" i="4"/>
  <c r="A14016" i="4"/>
  <c r="B14016" i="4"/>
  <c r="A14008" i="4"/>
  <c r="B14008" i="4"/>
  <c r="A14000" i="4"/>
  <c r="B14000" i="4"/>
  <c r="A13992" i="4"/>
  <c r="B13992" i="4"/>
  <c r="A13984" i="4"/>
  <c r="B13984" i="4"/>
  <c r="A13976" i="4"/>
  <c r="B13976" i="4"/>
  <c r="A13968" i="4"/>
  <c r="B13968" i="4"/>
  <c r="A13960" i="4"/>
  <c r="B13960" i="4"/>
  <c r="A13952" i="4"/>
  <c r="B13952" i="4"/>
  <c r="A13944" i="4"/>
  <c r="B13944" i="4"/>
  <c r="A13936" i="4"/>
  <c r="B13936" i="4"/>
  <c r="A13928" i="4"/>
  <c r="B13928" i="4"/>
  <c r="A13920" i="4"/>
  <c r="B13920" i="4"/>
  <c r="A13912" i="4"/>
  <c r="B13912" i="4"/>
  <c r="A13904" i="4"/>
  <c r="B13904" i="4"/>
  <c r="A13896" i="4"/>
  <c r="B13896" i="4"/>
  <c r="A13888" i="4"/>
  <c r="B13888" i="4"/>
  <c r="A13880" i="4"/>
  <c r="B13880" i="4"/>
  <c r="A13872" i="4"/>
  <c r="B13872" i="4"/>
  <c r="A13864" i="4"/>
  <c r="B13864" i="4"/>
  <c r="A13856" i="4"/>
  <c r="B13856" i="4"/>
  <c r="A13848" i="4"/>
  <c r="B13848" i="4"/>
  <c r="A13840" i="4"/>
  <c r="B13840" i="4"/>
  <c r="A13832" i="4"/>
  <c r="B13832" i="4"/>
  <c r="A13824" i="4"/>
  <c r="B13824" i="4"/>
  <c r="A13816" i="4"/>
  <c r="B13816" i="4"/>
  <c r="A13808" i="4"/>
  <c r="B13808" i="4"/>
  <c r="A13800" i="4"/>
  <c r="B13800" i="4"/>
  <c r="A13792" i="4"/>
  <c r="B13792" i="4"/>
  <c r="A13784" i="4"/>
  <c r="B13784" i="4"/>
  <c r="A13776" i="4"/>
  <c r="B13776" i="4"/>
  <c r="A13768" i="4"/>
  <c r="B13768" i="4"/>
  <c r="A13760" i="4"/>
  <c r="B13760" i="4"/>
  <c r="A13752" i="4"/>
  <c r="B13752" i="4"/>
  <c r="A13744" i="4"/>
  <c r="B13744" i="4"/>
  <c r="A13736" i="4"/>
  <c r="B13736" i="4"/>
  <c r="A13728" i="4"/>
  <c r="B13728" i="4"/>
  <c r="A13720" i="4"/>
  <c r="B13720" i="4"/>
  <c r="A13712" i="4"/>
  <c r="B13712" i="4"/>
  <c r="A13704" i="4"/>
  <c r="B13704" i="4"/>
  <c r="A13696" i="4"/>
  <c r="B13696" i="4"/>
  <c r="A13688" i="4"/>
  <c r="B13688" i="4"/>
  <c r="A13680" i="4"/>
  <c r="B13680" i="4"/>
  <c r="A13672" i="4"/>
  <c r="B13672" i="4"/>
  <c r="A13664" i="4"/>
  <c r="B13664" i="4"/>
  <c r="A13656" i="4"/>
  <c r="B13656" i="4"/>
  <c r="A13648" i="4"/>
  <c r="B13648" i="4"/>
  <c r="A13640" i="4"/>
  <c r="B13640" i="4"/>
  <c r="A13632" i="4"/>
  <c r="B13632" i="4"/>
  <c r="A13624" i="4"/>
  <c r="B13624" i="4"/>
  <c r="A13616" i="4"/>
  <c r="B13616" i="4"/>
  <c r="A13608" i="4"/>
  <c r="B13608" i="4"/>
  <c r="A13600" i="4"/>
  <c r="B13600" i="4"/>
  <c r="A13592" i="4"/>
  <c r="B13592" i="4"/>
  <c r="A13584" i="4"/>
  <c r="B13584" i="4"/>
  <c r="A13576" i="4"/>
  <c r="B13576" i="4"/>
  <c r="A13568" i="4"/>
  <c r="B13568" i="4"/>
  <c r="A13560" i="4"/>
  <c r="B13560" i="4"/>
  <c r="A13552" i="4"/>
  <c r="B13552" i="4"/>
  <c r="A13544" i="4"/>
  <c r="B13544" i="4"/>
  <c r="A13536" i="4"/>
  <c r="B13536" i="4"/>
  <c r="A13528" i="4"/>
  <c r="B13528" i="4"/>
  <c r="A13520" i="4"/>
  <c r="B13520" i="4"/>
  <c r="A13512" i="4"/>
  <c r="B13512" i="4"/>
  <c r="A13504" i="4"/>
  <c r="B13504" i="4"/>
  <c r="A13496" i="4"/>
  <c r="B13496" i="4"/>
  <c r="A13488" i="4"/>
  <c r="B13488" i="4"/>
  <c r="A13480" i="4"/>
  <c r="B13480" i="4"/>
  <c r="A13472" i="4"/>
  <c r="B13472" i="4"/>
  <c r="A13464" i="4"/>
  <c r="B13464" i="4"/>
  <c r="A13456" i="4"/>
  <c r="B13456" i="4"/>
  <c r="A13448" i="4"/>
  <c r="B13448" i="4"/>
  <c r="A13440" i="4"/>
  <c r="B13440" i="4"/>
  <c r="A13432" i="4"/>
  <c r="B13432" i="4"/>
  <c r="A13424" i="4"/>
  <c r="B13424" i="4"/>
  <c r="A13416" i="4"/>
  <c r="B13416" i="4"/>
  <c r="A13408" i="4"/>
  <c r="B13408" i="4"/>
  <c r="A13400" i="4"/>
  <c r="B13400" i="4"/>
  <c r="A13392" i="4"/>
  <c r="B13392" i="4"/>
  <c r="A13384" i="4"/>
  <c r="B13384" i="4"/>
  <c r="A13376" i="4"/>
  <c r="B13376" i="4"/>
  <c r="A13368" i="4"/>
  <c r="B13368" i="4"/>
  <c r="A13360" i="4"/>
  <c r="B13360" i="4"/>
  <c r="A13352" i="4"/>
  <c r="B13352" i="4"/>
  <c r="A13344" i="4"/>
  <c r="B13344" i="4"/>
  <c r="A13336" i="4"/>
  <c r="B13336" i="4"/>
  <c r="A13328" i="4"/>
  <c r="B13328" i="4"/>
  <c r="A13320" i="4"/>
  <c r="B13320" i="4"/>
  <c r="A13312" i="4"/>
  <c r="B13312" i="4"/>
  <c r="A13304" i="4"/>
  <c r="B13304" i="4"/>
  <c r="A13296" i="4"/>
  <c r="B13296" i="4"/>
  <c r="A13288" i="4"/>
  <c r="B13288" i="4"/>
  <c r="A13280" i="4"/>
  <c r="B13280" i="4"/>
  <c r="A13272" i="4"/>
  <c r="B13272" i="4"/>
  <c r="A13264" i="4"/>
  <c r="B13264" i="4"/>
  <c r="A13256" i="4"/>
  <c r="B13256" i="4"/>
  <c r="A13248" i="4"/>
  <c r="B13248" i="4"/>
  <c r="A13240" i="4"/>
  <c r="B13240" i="4"/>
  <c r="A13232" i="4"/>
  <c r="B13232" i="4"/>
  <c r="A13224" i="4"/>
  <c r="B13224" i="4"/>
  <c r="A13216" i="4"/>
  <c r="B13216" i="4"/>
  <c r="A13208" i="4"/>
  <c r="B13208" i="4"/>
  <c r="A13200" i="4"/>
  <c r="B13200" i="4"/>
  <c r="A13192" i="4"/>
  <c r="B13192" i="4"/>
  <c r="A13184" i="4"/>
  <c r="B13184" i="4"/>
  <c r="A13176" i="4"/>
  <c r="B13176" i="4"/>
  <c r="A13168" i="4"/>
  <c r="B13168" i="4"/>
  <c r="A13160" i="4"/>
  <c r="B13160" i="4"/>
  <c r="A13152" i="4"/>
  <c r="B13152" i="4"/>
  <c r="A13144" i="4"/>
  <c r="B13144" i="4"/>
  <c r="A13136" i="4"/>
  <c r="B13136" i="4"/>
  <c r="A13128" i="4"/>
  <c r="B13128" i="4"/>
  <c r="A13120" i="4"/>
  <c r="B13120" i="4"/>
  <c r="A13112" i="4"/>
  <c r="B13112" i="4"/>
  <c r="A13104" i="4"/>
  <c r="B13104" i="4"/>
  <c r="A13096" i="4"/>
  <c r="B13096" i="4"/>
  <c r="A13088" i="4"/>
  <c r="B13088" i="4"/>
  <c r="A13080" i="4"/>
  <c r="B13080" i="4"/>
  <c r="A13072" i="4"/>
  <c r="B13072" i="4"/>
  <c r="A13064" i="4"/>
  <c r="B13064" i="4"/>
  <c r="A13056" i="4"/>
  <c r="B13056" i="4"/>
  <c r="A13048" i="4"/>
  <c r="B13048" i="4"/>
  <c r="A13040" i="4"/>
  <c r="B13040" i="4"/>
  <c r="A13032" i="4"/>
  <c r="B13032" i="4"/>
  <c r="A13024" i="4"/>
  <c r="B13024" i="4"/>
  <c r="A13016" i="4"/>
  <c r="B13016" i="4"/>
  <c r="A13008" i="4"/>
  <c r="B13008" i="4"/>
  <c r="A13000" i="4"/>
  <c r="B13000" i="4"/>
  <c r="A12992" i="4"/>
  <c r="B12992" i="4"/>
  <c r="A12984" i="4"/>
  <c r="B12984" i="4"/>
  <c r="A12976" i="4"/>
  <c r="B12976" i="4"/>
  <c r="A12968" i="4"/>
  <c r="B12968" i="4"/>
  <c r="A12960" i="4"/>
  <c r="B12960" i="4"/>
  <c r="A12952" i="4"/>
  <c r="B12952" i="4"/>
  <c r="A12944" i="4"/>
  <c r="B12944" i="4"/>
  <c r="A12936" i="4"/>
  <c r="B12936" i="4"/>
  <c r="A12928" i="4"/>
  <c r="B12928" i="4"/>
  <c r="A12920" i="4"/>
  <c r="B12920" i="4"/>
  <c r="A12912" i="4"/>
  <c r="B12912" i="4"/>
  <c r="A12904" i="4"/>
  <c r="B12904" i="4"/>
  <c r="A12896" i="4"/>
  <c r="B12896" i="4"/>
  <c r="A12888" i="4"/>
  <c r="B12888" i="4"/>
  <c r="A12880" i="4"/>
  <c r="B12880" i="4"/>
  <c r="A12872" i="4"/>
  <c r="B12872" i="4"/>
  <c r="A12864" i="4"/>
  <c r="B12864" i="4"/>
  <c r="A12856" i="4"/>
  <c r="B12856" i="4"/>
  <c r="A12848" i="4"/>
  <c r="B12848" i="4"/>
  <c r="A12840" i="4"/>
  <c r="B12840" i="4"/>
  <c r="A12832" i="4"/>
  <c r="B12832" i="4"/>
  <c r="A12824" i="4"/>
  <c r="B12824" i="4"/>
  <c r="A12816" i="4"/>
  <c r="B12816" i="4"/>
  <c r="A12808" i="4"/>
  <c r="B12808" i="4"/>
  <c r="A12800" i="4"/>
  <c r="B12800" i="4"/>
  <c r="A12792" i="4"/>
  <c r="B12792" i="4"/>
  <c r="A12784" i="4"/>
  <c r="B12784" i="4"/>
  <c r="A12776" i="4"/>
  <c r="B12776" i="4"/>
  <c r="A12768" i="4"/>
  <c r="B12768" i="4"/>
  <c r="A12760" i="4"/>
  <c r="B12760" i="4"/>
  <c r="A12752" i="4"/>
  <c r="B12752" i="4"/>
  <c r="A12744" i="4"/>
  <c r="B12744" i="4"/>
  <c r="A12736" i="4"/>
  <c r="B12736" i="4"/>
  <c r="A12728" i="4"/>
  <c r="B12728" i="4"/>
  <c r="A12720" i="4"/>
  <c r="B12720" i="4"/>
  <c r="A12712" i="4"/>
  <c r="B12712" i="4"/>
  <c r="A12704" i="4"/>
  <c r="B12704" i="4"/>
  <c r="A12696" i="4"/>
  <c r="B12696" i="4"/>
  <c r="A12688" i="4"/>
  <c r="B12688" i="4"/>
  <c r="A12680" i="4"/>
  <c r="B12680" i="4"/>
  <c r="A12672" i="4"/>
  <c r="B12672" i="4"/>
  <c r="A12664" i="4"/>
  <c r="B12664" i="4"/>
  <c r="A12656" i="4"/>
  <c r="B12656" i="4"/>
  <c r="A12648" i="4"/>
  <c r="B12648" i="4"/>
  <c r="A12640" i="4"/>
  <c r="B12640" i="4"/>
  <c r="A12632" i="4"/>
  <c r="B12632" i="4"/>
  <c r="A12624" i="4"/>
  <c r="B12624" i="4"/>
  <c r="A12616" i="4"/>
  <c r="B12616" i="4"/>
  <c r="A12608" i="4"/>
  <c r="B12608" i="4"/>
  <c r="A12600" i="4"/>
  <c r="B12600" i="4"/>
  <c r="A12592" i="4"/>
  <c r="B12592" i="4"/>
  <c r="A12584" i="4"/>
  <c r="B12584" i="4"/>
  <c r="A12576" i="4"/>
  <c r="B12576" i="4"/>
  <c r="A12568" i="4"/>
  <c r="B12568" i="4"/>
  <c r="A12560" i="4"/>
  <c r="B12560" i="4"/>
  <c r="A12552" i="4"/>
  <c r="B12552" i="4"/>
  <c r="A12544" i="4"/>
  <c r="B12544" i="4"/>
  <c r="A12536" i="4"/>
  <c r="B12536" i="4"/>
  <c r="A12528" i="4"/>
  <c r="B12528" i="4"/>
  <c r="A12520" i="4"/>
  <c r="B12520" i="4"/>
  <c r="A12512" i="4"/>
  <c r="B12512" i="4"/>
  <c r="A12504" i="4"/>
  <c r="B12504" i="4"/>
  <c r="A12496" i="4"/>
  <c r="B12496" i="4"/>
  <c r="A12488" i="4"/>
  <c r="B12488" i="4"/>
  <c r="A12480" i="4"/>
  <c r="B12480" i="4"/>
  <c r="A12472" i="4"/>
  <c r="B12472" i="4"/>
  <c r="A12464" i="4"/>
  <c r="B12464" i="4"/>
  <c r="A12456" i="4"/>
  <c r="B12456" i="4"/>
  <c r="A12448" i="4"/>
  <c r="B12448" i="4"/>
  <c r="A12440" i="4"/>
  <c r="B12440" i="4"/>
  <c r="A12432" i="4"/>
  <c r="B12432" i="4"/>
  <c r="A12424" i="4"/>
  <c r="B12424" i="4"/>
  <c r="A12416" i="4"/>
  <c r="B12416" i="4"/>
  <c r="A12408" i="4"/>
  <c r="B12408" i="4"/>
  <c r="A12400" i="4"/>
  <c r="B12400" i="4"/>
  <c r="A12392" i="4"/>
  <c r="B12392" i="4"/>
  <c r="A12384" i="4"/>
  <c r="B12384" i="4"/>
  <c r="A12376" i="4"/>
  <c r="B12376" i="4"/>
  <c r="A12368" i="4"/>
  <c r="B12368" i="4"/>
  <c r="A12360" i="4"/>
  <c r="B12360" i="4"/>
  <c r="A12352" i="4"/>
  <c r="B12352" i="4"/>
  <c r="A12344" i="4"/>
  <c r="B12344" i="4"/>
  <c r="A12336" i="4"/>
  <c r="B12336" i="4"/>
  <c r="A12328" i="4"/>
  <c r="B12328" i="4"/>
  <c r="A12320" i="4"/>
  <c r="B12320" i="4"/>
  <c r="A12312" i="4"/>
  <c r="B12312" i="4"/>
  <c r="A12304" i="4"/>
  <c r="B12304" i="4"/>
  <c r="A12296" i="4"/>
  <c r="B12296" i="4"/>
  <c r="A12288" i="4"/>
  <c r="B12288" i="4"/>
  <c r="A12280" i="4"/>
  <c r="B12280" i="4"/>
  <c r="A12272" i="4"/>
  <c r="B12272" i="4"/>
  <c r="A12264" i="4"/>
  <c r="B12264" i="4"/>
  <c r="A12256" i="4"/>
  <c r="B12256" i="4"/>
  <c r="A12248" i="4"/>
  <c r="B12248" i="4"/>
  <c r="A12240" i="4"/>
  <c r="B12240" i="4"/>
  <c r="A12232" i="4"/>
  <c r="B12232" i="4"/>
  <c r="A12224" i="4"/>
  <c r="B12224" i="4"/>
  <c r="A12216" i="4"/>
  <c r="B12216" i="4"/>
  <c r="A12208" i="4"/>
  <c r="B12208" i="4"/>
  <c r="A12200" i="4"/>
  <c r="B12200" i="4"/>
  <c r="A12192" i="4"/>
  <c r="B12192" i="4"/>
  <c r="A12184" i="4"/>
  <c r="B12184" i="4"/>
  <c r="A12176" i="4"/>
  <c r="B12176" i="4"/>
  <c r="A12168" i="4"/>
  <c r="B12168" i="4"/>
  <c r="A12160" i="4"/>
  <c r="B12160" i="4"/>
  <c r="A12152" i="4"/>
  <c r="B12152" i="4"/>
  <c r="A12144" i="4"/>
  <c r="B12144" i="4"/>
  <c r="A12136" i="4"/>
  <c r="B12136" i="4"/>
  <c r="A12128" i="4"/>
  <c r="B12128" i="4"/>
  <c r="A12120" i="4"/>
  <c r="B12120" i="4"/>
  <c r="A12112" i="4"/>
  <c r="B12112" i="4"/>
  <c r="A12104" i="4"/>
  <c r="B12104" i="4"/>
  <c r="A12096" i="4"/>
  <c r="B12096" i="4"/>
  <c r="A12088" i="4"/>
  <c r="B12088" i="4"/>
  <c r="A12080" i="4"/>
  <c r="B12080" i="4"/>
  <c r="A12072" i="4"/>
  <c r="B12072" i="4"/>
  <c r="A12064" i="4"/>
  <c r="B12064" i="4"/>
  <c r="A12056" i="4"/>
  <c r="B12056" i="4"/>
  <c r="A12048" i="4"/>
  <c r="B12048" i="4"/>
  <c r="A12040" i="4"/>
  <c r="B12040" i="4"/>
  <c r="A12032" i="4"/>
  <c r="B12032" i="4"/>
  <c r="A12024" i="4"/>
  <c r="B12024" i="4"/>
  <c r="A12016" i="4"/>
  <c r="B12016" i="4"/>
  <c r="A12008" i="4"/>
  <c r="B12008" i="4"/>
  <c r="A12000" i="4"/>
  <c r="B12000" i="4"/>
  <c r="A11992" i="4"/>
  <c r="B11992" i="4"/>
  <c r="A11984" i="4"/>
  <c r="B11984" i="4"/>
  <c r="A11976" i="4"/>
  <c r="B11976" i="4"/>
  <c r="A11968" i="4"/>
  <c r="B11968" i="4"/>
  <c r="A11960" i="4"/>
  <c r="B11960" i="4"/>
  <c r="A11952" i="4"/>
  <c r="B11952" i="4"/>
  <c r="A11944" i="4"/>
  <c r="B11944" i="4"/>
  <c r="A11936" i="4"/>
  <c r="B11936" i="4"/>
  <c r="A11928" i="4"/>
  <c r="B11928" i="4"/>
  <c r="A11920" i="4"/>
  <c r="B11920" i="4"/>
  <c r="A11912" i="4"/>
  <c r="B11912" i="4"/>
  <c r="A11904" i="4"/>
  <c r="B11904" i="4"/>
  <c r="A11896" i="4"/>
  <c r="B11896" i="4"/>
  <c r="A11888" i="4"/>
  <c r="B11888" i="4"/>
  <c r="A11880" i="4"/>
  <c r="B11880" i="4"/>
  <c r="A11872" i="4"/>
  <c r="B11872" i="4"/>
  <c r="A11864" i="4"/>
  <c r="B11864" i="4"/>
  <c r="A11856" i="4"/>
  <c r="B11856" i="4"/>
  <c r="A11848" i="4"/>
  <c r="B11848" i="4"/>
  <c r="A11840" i="4"/>
  <c r="B11840" i="4"/>
  <c r="A11832" i="4"/>
  <c r="B11832" i="4"/>
  <c r="A11824" i="4"/>
  <c r="B11824" i="4"/>
  <c r="A11816" i="4"/>
  <c r="B11816" i="4"/>
  <c r="A11808" i="4"/>
  <c r="B11808" i="4"/>
  <c r="A11800" i="4"/>
  <c r="B11800" i="4"/>
  <c r="A11792" i="4"/>
  <c r="B11792" i="4"/>
  <c r="A11784" i="4"/>
  <c r="B11784" i="4"/>
  <c r="A11776" i="4"/>
  <c r="B11776" i="4"/>
  <c r="A11768" i="4"/>
  <c r="B11768" i="4"/>
  <c r="A11760" i="4"/>
  <c r="B11760" i="4"/>
  <c r="A11752" i="4"/>
  <c r="B11752" i="4"/>
  <c r="A11744" i="4"/>
  <c r="B11744" i="4"/>
  <c r="A11736" i="4"/>
  <c r="B11736" i="4"/>
  <c r="A11728" i="4"/>
  <c r="B11728" i="4"/>
  <c r="A11720" i="4"/>
  <c r="B11720" i="4"/>
  <c r="A11712" i="4"/>
  <c r="B11712" i="4"/>
  <c r="A11704" i="4"/>
  <c r="B11704" i="4"/>
  <c r="A11696" i="4"/>
  <c r="B11696" i="4"/>
  <c r="A11688" i="4"/>
  <c r="B11688" i="4"/>
  <c r="A11680" i="4"/>
  <c r="B11680" i="4"/>
  <c r="A11672" i="4"/>
  <c r="B11672" i="4"/>
  <c r="A11664" i="4"/>
  <c r="B11664" i="4"/>
  <c r="A11656" i="4"/>
  <c r="B11656" i="4"/>
  <c r="A11648" i="4"/>
  <c r="B11648" i="4"/>
  <c r="A11640" i="4"/>
  <c r="B11640" i="4"/>
  <c r="A11632" i="4"/>
  <c r="B11632" i="4"/>
  <c r="A11624" i="4"/>
  <c r="B11624" i="4"/>
  <c r="A11616" i="4"/>
  <c r="B11616" i="4"/>
  <c r="A11608" i="4"/>
  <c r="B11608" i="4"/>
  <c r="A11600" i="4"/>
  <c r="B11600" i="4"/>
  <c r="A11592" i="4"/>
  <c r="B11592" i="4"/>
  <c r="A11584" i="4"/>
  <c r="B11584" i="4"/>
  <c r="A11576" i="4"/>
  <c r="B11576" i="4"/>
  <c r="A11568" i="4"/>
  <c r="B11568" i="4"/>
  <c r="A11560" i="4"/>
  <c r="B11560" i="4"/>
  <c r="A11552" i="4"/>
  <c r="B11552" i="4"/>
  <c r="A11544" i="4"/>
  <c r="B11544" i="4"/>
  <c r="A11536" i="4"/>
  <c r="B11536" i="4"/>
  <c r="A11528" i="4"/>
  <c r="B11528" i="4"/>
  <c r="A11520" i="4"/>
  <c r="B11520" i="4"/>
  <c r="A11512" i="4"/>
  <c r="B11512" i="4"/>
  <c r="A11504" i="4"/>
  <c r="B11504" i="4"/>
  <c r="A11496" i="4"/>
  <c r="B11496" i="4"/>
  <c r="A11488" i="4"/>
  <c r="B11488" i="4"/>
  <c r="A11480" i="4"/>
  <c r="B11480" i="4"/>
  <c r="A11472" i="4"/>
  <c r="B11472" i="4"/>
  <c r="A11464" i="4"/>
  <c r="B11464" i="4"/>
  <c r="A11456" i="4"/>
  <c r="B11456" i="4"/>
  <c r="A11448" i="4"/>
  <c r="B11448" i="4"/>
  <c r="A11440" i="4"/>
  <c r="B11440" i="4"/>
  <c r="A11432" i="4"/>
  <c r="B11432" i="4"/>
  <c r="A11424" i="4"/>
  <c r="B11424" i="4"/>
  <c r="A11416" i="4"/>
  <c r="B11416" i="4"/>
  <c r="A11408" i="4"/>
  <c r="B11408" i="4"/>
  <c r="A11400" i="4"/>
  <c r="B11400" i="4"/>
  <c r="A11392" i="4"/>
  <c r="B11392" i="4"/>
  <c r="A11384" i="4"/>
  <c r="B11384" i="4"/>
  <c r="A11376" i="4"/>
  <c r="B11376" i="4"/>
  <c r="A11368" i="4"/>
  <c r="B11368" i="4"/>
  <c r="A11360" i="4"/>
  <c r="B11360" i="4"/>
  <c r="A11352" i="4"/>
  <c r="B11352" i="4"/>
  <c r="A11344" i="4"/>
  <c r="B11344" i="4"/>
  <c r="A11336" i="4"/>
  <c r="B11336" i="4"/>
  <c r="A11328" i="4"/>
  <c r="B11328" i="4"/>
  <c r="A11320" i="4"/>
  <c r="B11320" i="4"/>
  <c r="A11312" i="4"/>
  <c r="B11312" i="4"/>
  <c r="A11304" i="4"/>
  <c r="B11304" i="4"/>
  <c r="A11296" i="4"/>
  <c r="B11296" i="4"/>
  <c r="A11288" i="4"/>
  <c r="B11288" i="4"/>
  <c r="A11280" i="4"/>
  <c r="B11280" i="4"/>
  <c r="A11272" i="4"/>
  <c r="B11272" i="4"/>
  <c r="A11264" i="4"/>
  <c r="B11264" i="4"/>
  <c r="A11256" i="4"/>
  <c r="B11256" i="4"/>
  <c r="A11248" i="4"/>
  <c r="B11248" i="4"/>
  <c r="A11240" i="4"/>
  <c r="B11240" i="4"/>
  <c r="A11232" i="4"/>
  <c r="B11232" i="4"/>
  <c r="A11224" i="4"/>
  <c r="B11224" i="4"/>
  <c r="A11216" i="4"/>
  <c r="B11216" i="4"/>
  <c r="A11208" i="4"/>
  <c r="B11208" i="4"/>
  <c r="A11200" i="4"/>
  <c r="B11200" i="4"/>
  <c r="A11192" i="4"/>
  <c r="B11192" i="4"/>
  <c r="A11184" i="4"/>
  <c r="B11184" i="4"/>
  <c r="A11176" i="4"/>
  <c r="B11176" i="4"/>
  <c r="A11168" i="4"/>
  <c r="B11168" i="4"/>
  <c r="A11160" i="4"/>
  <c r="B11160" i="4"/>
  <c r="A11152" i="4"/>
  <c r="B11152" i="4"/>
  <c r="A11144" i="4"/>
  <c r="B11144" i="4"/>
  <c r="A11136" i="4"/>
  <c r="B11136" i="4"/>
  <c r="A11128" i="4"/>
  <c r="B11128" i="4"/>
  <c r="A11120" i="4"/>
  <c r="B11120" i="4"/>
  <c r="A11112" i="4"/>
  <c r="B11112" i="4"/>
  <c r="A11104" i="4"/>
  <c r="B11104" i="4"/>
  <c r="A11096" i="4"/>
  <c r="B11096" i="4"/>
  <c r="A11088" i="4"/>
  <c r="B11088" i="4"/>
  <c r="A11080" i="4"/>
  <c r="B11080" i="4"/>
  <c r="A11072" i="4"/>
  <c r="B11072" i="4"/>
  <c r="A11064" i="4"/>
  <c r="B11064" i="4"/>
  <c r="A11056" i="4"/>
  <c r="B11056" i="4"/>
  <c r="A11048" i="4"/>
  <c r="B11048" i="4"/>
  <c r="A11040" i="4"/>
  <c r="B11040" i="4"/>
  <c r="A11032" i="4"/>
  <c r="B11032" i="4"/>
  <c r="A11024" i="4"/>
  <c r="B11024" i="4"/>
  <c r="A11016" i="4"/>
  <c r="B11016" i="4"/>
  <c r="A11008" i="4"/>
  <c r="B11008" i="4"/>
  <c r="A11000" i="4"/>
  <c r="B11000" i="4"/>
  <c r="A10992" i="4"/>
  <c r="B10992" i="4"/>
  <c r="A10984" i="4"/>
  <c r="B10984" i="4"/>
  <c r="A10976" i="4"/>
  <c r="B10976" i="4"/>
  <c r="A10968" i="4"/>
  <c r="B10968" i="4"/>
  <c r="A10960" i="4"/>
  <c r="B10960" i="4"/>
  <c r="A10952" i="4"/>
  <c r="B10952" i="4"/>
  <c r="A10944" i="4"/>
  <c r="B10944" i="4"/>
  <c r="A10936" i="4"/>
  <c r="B10936" i="4"/>
  <c r="A10928" i="4"/>
  <c r="B10928" i="4"/>
  <c r="A10920" i="4"/>
  <c r="B10920" i="4"/>
  <c r="A10912" i="4"/>
  <c r="B10912" i="4"/>
  <c r="A10904" i="4"/>
  <c r="B10904" i="4"/>
  <c r="A10896" i="4"/>
  <c r="B10896" i="4"/>
  <c r="A10888" i="4"/>
  <c r="B10888" i="4"/>
  <c r="A10880" i="4"/>
  <c r="B10880" i="4"/>
  <c r="A10872" i="4"/>
  <c r="B10872" i="4"/>
  <c r="A10864" i="4"/>
  <c r="B10864" i="4"/>
  <c r="A10856" i="4"/>
  <c r="B10856" i="4"/>
  <c r="A10848" i="4"/>
  <c r="B10848" i="4"/>
  <c r="A10840" i="4"/>
  <c r="B10840" i="4"/>
  <c r="A10832" i="4"/>
  <c r="B10832" i="4"/>
  <c r="A10824" i="4"/>
  <c r="B10824" i="4"/>
  <c r="A10816" i="4"/>
  <c r="B10816" i="4"/>
  <c r="A10808" i="4"/>
  <c r="B10808" i="4"/>
  <c r="A10800" i="4"/>
  <c r="B10800" i="4"/>
  <c r="A10792" i="4"/>
  <c r="B10792" i="4"/>
  <c r="A10784" i="4"/>
  <c r="B10784" i="4"/>
  <c r="A10776" i="4"/>
  <c r="B10776" i="4"/>
  <c r="A10768" i="4"/>
  <c r="B10768" i="4"/>
  <c r="A10760" i="4"/>
  <c r="B10760" i="4"/>
  <c r="A10752" i="4"/>
  <c r="B10752" i="4"/>
  <c r="A10744" i="4"/>
  <c r="B10744" i="4"/>
  <c r="A10736" i="4"/>
  <c r="B10736" i="4"/>
  <c r="A10728" i="4"/>
  <c r="B10728" i="4"/>
  <c r="A10720" i="4"/>
  <c r="B10720" i="4"/>
  <c r="A10712" i="4"/>
  <c r="B10712" i="4"/>
  <c r="A10704" i="4"/>
  <c r="B10704" i="4"/>
  <c r="A10696" i="4"/>
  <c r="B10696" i="4"/>
  <c r="A10688" i="4"/>
  <c r="B10688" i="4"/>
  <c r="A10680" i="4"/>
  <c r="B10680" i="4"/>
  <c r="A10672" i="4"/>
  <c r="B10672" i="4"/>
  <c r="A10664" i="4"/>
  <c r="B10664" i="4"/>
  <c r="A10656" i="4"/>
  <c r="B10656" i="4"/>
  <c r="A10648" i="4"/>
  <c r="B10648" i="4"/>
  <c r="A10640" i="4"/>
  <c r="B10640" i="4"/>
  <c r="A10632" i="4"/>
  <c r="B10632" i="4"/>
  <c r="A10624" i="4"/>
  <c r="B10624" i="4"/>
  <c r="A10616" i="4"/>
  <c r="B10616" i="4"/>
  <c r="A10608" i="4"/>
  <c r="B10608" i="4"/>
  <c r="A10600" i="4"/>
  <c r="B10600" i="4"/>
  <c r="A10592" i="4"/>
  <c r="B10592" i="4"/>
  <c r="A10584" i="4"/>
  <c r="B10584" i="4"/>
  <c r="A10576" i="4"/>
  <c r="B10576" i="4"/>
  <c r="A10568" i="4"/>
  <c r="B10568" i="4"/>
  <c r="A10560" i="4"/>
  <c r="B10560" i="4"/>
  <c r="A10552" i="4"/>
  <c r="B10552" i="4"/>
  <c r="A10544" i="4"/>
  <c r="B10544" i="4"/>
  <c r="A10536" i="4"/>
  <c r="B10536" i="4"/>
  <c r="A10528" i="4"/>
  <c r="B10528" i="4"/>
  <c r="A10520" i="4"/>
  <c r="B10520" i="4"/>
  <c r="A10512" i="4"/>
  <c r="B10512" i="4"/>
  <c r="A10504" i="4"/>
  <c r="B10504" i="4"/>
  <c r="A10496" i="4"/>
  <c r="B10496" i="4"/>
  <c r="A10488" i="4"/>
  <c r="B10488" i="4"/>
  <c r="A10480" i="4"/>
  <c r="B10480" i="4"/>
  <c r="A10472" i="4"/>
  <c r="B10472" i="4"/>
  <c r="A10464" i="4"/>
  <c r="B10464" i="4"/>
  <c r="A10456" i="4"/>
  <c r="B10456" i="4"/>
  <c r="A10448" i="4"/>
  <c r="B10448" i="4"/>
  <c r="A10440" i="4"/>
  <c r="B10440" i="4"/>
  <c r="A10432" i="4"/>
  <c r="B10432" i="4"/>
  <c r="A10424" i="4"/>
  <c r="B10424" i="4"/>
  <c r="A10416" i="4"/>
  <c r="B10416" i="4"/>
  <c r="A10408" i="4"/>
  <c r="B10408" i="4"/>
  <c r="A10400" i="4"/>
  <c r="B10400" i="4"/>
  <c r="A10392" i="4"/>
  <c r="B10392" i="4"/>
  <c r="A10384" i="4"/>
  <c r="B10384" i="4"/>
  <c r="A10376" i="4"/>
  <c r="B10376" i="4"/>
  <c r="A10368" i="4"/>
  <c r="B10368" i="4"/>
  <c r="A10360" i="4"/>
  <c r="B10360" i="4"/>
  <c r="A10352" i="4"/>
  <c r="B10352" i="4"/>
  <c r="A10344" i="4"/>
  <c r="B10344" i="4"/>
  <c r="A10336" i="4"/>
  <c r="B10336" i="4"/>
  <c r="A10328" i="4"/>
  <c r="B10328" i="4"/>
  <c r="A10320" i="4"/>
  <c r="B10320" i="4"/>
  <c r="A10312" i="4"/>
  <c r="B10312" i="4"/>
  <c r="A10304" i="4"/>
  <c r="B10304" i="4"/>
  <c r="A10296" i="4"/>
  <c r="B10296" i="4"/>
  <c r="A10288" i="4"/>
  <c r="B10288" i="4"/>
  <c r="A10280" i="4"/>
  <c r="B10280" i="4"/>
  <c r="A10272" i="4"/>
  <c r="B10272" i="4"/>
  <c r="A10264" i="4"/>
  <c r="B10264" i="4"/>
  <c r="A10256" i="4"/>
  <c r="B10256" i="4"/>
  <c r="A10248" i="4"/>
  <c r="B10248" i="4"/>
  <c r="A10240" i="4"/>
  <c r="B10240" i="4"/>
  <c r="A10232" i="4"/>
  <c r="B10232" i="4"/>
  <c r="A10224" i="4"/>
  <c r="B10224" i="4"/>
  <c r="A10216" i="4"/>
  <c r="B10216" i="4"/>
  <c r="A10208" i="4"/>
  <c r="B10208" i="4"/>
  <c r="A10200" i="4"/>
  <c r="B10200" i="4"/>
  <c r="A10192" i="4"/>
  <c r="B10192" i="4"/>
  <c r="A10184" i="4"/>
  <c r="B10184" i="4"/>
  <c r="A10176" i="4"/>
  <c r="B10176" i="4"/>
  <c r="A10168" i="4"/>
  <c r="B10168" i="4"/>
  <c r="A10160" i="4"/>
  <c r="B10160" i="4"/>
  <c r="A10152" i="4"/>
  <c r="B10152" i="4"/>
  <c r="A10144" i="4"/>
  <c r="B10144" i="4"/>
  <c r="A10136" i="4"/>
  <c r="B10136" i="4"/>
  <c r="A10128" i="4"/>
  <c r="B10128" i="4"/>
  <c r="A10120" i="4"/>
  <c r="B10120" i="4"/>
  <c r="A10112" i="4"/>
  <c r="B10112" i="4"/>
  <c r="A10104" i="4"/>
  <c r="B10104" i="4"/>
  <c r="A10096" i="4"/>
  <c r="B10096" i="4"/>
  <c r="A10088" i="4"/>
  <c r="B10088" i="4"/>
  <c r="A10080" i="4"/>
  <c r="B10080" i="4"/>
  <c r="A10072" i="4"/>
  <c r="B10072" i="4"/>
  <c r="A10064" i="4"/>
  <c r="B10064" i="4"/>
  <c r="A10056" i="4"/>
  <c r="B10056" i="4"/>
  <c r="A10048" i="4"/>
  <c r="B10048" i="4"/>
  <c r="A10040" i="4"/>
  <c r="B10040" i="4"/>
  <c r="A10032" i="4"/>
  <c r="B10032" i="4"/>
  <c r="A10024" i="4"/>
  <c r="B10024" i="4"/>
  <c r="A10016" i="4"/>
  <c r="B10016" i="4"/>
  <c r="A10008" i="4"/>
  <c r="B10008" i="4"/>
  <c r="A10000" i="4"/>
  <c r="B10000" i="4"/>
  <c r="A9992" i="4"/>
  <c r="B9992" i="4"/>
  <c r="A9984" i="4"/>
  <c r="B9984" i="4"/>
  <c r="A9976" i="4"/>
  <c r="B9976" i="4"/>
  <c r="A9968" i="4"/>
  <c r="B9968" i="4"/>
  <c r="A9960" i="4"/>
  <c r="B9960" i="4"/>
  <c r="A9952" i="4"/>
  <c r="B9952" i="4"/>
  <c r="A9944" i="4"/>
  <c r="B9944" i="4"/>
  <c r="A9936" i="4"/>
  <c r="B9936" i="4"/>
  <c r="A9928" i="4"/>
  <c r="B9928" i="4"/>
  <c r="A9920" i="4"/>
  <c r="B9920" i="4"/>
  <c r="A9912" i="4"/>
  <c r="B9912" i="4"/>
  <c r="A9904" i="4"/>
  <c r="B9904" i="4"/>
  <c r="A9896" i="4"/>
  <c r="B9896" i="4"/>
  <c r="A9888" i="4"/>
  <c r="B9888" i="4"/>
  <c r="A9880" i="4"/>
  <c r="B9880" i="4"/>
  <c r="A9872" i="4"/>
  <c r="B9872" i="4"/>
  <c r="A9864" i="4"/>
  <c r="B9864" i="4"/>
  <c r="A9856" i="4"/>
  <c r="B9856" i="4"/>
  <c r="A9848" i="4"/>
  <c r="B9848" i="4"/>
  <c r="A9840" i="4"/>
  <c r="B9840" i="4"/>
  <c r="A9832" i="4"/>
  <c r="B9832" i="4"/>
  <c r="A9824" i="4"/>
  <c r="B9824" i="4"/>
  <c r="A9816" i="4"/>
  <c r="B9816" i="4"/>
  <c r="A9808" i="4"/>
  <c r="B9808" i="4"/>
  <c r="A9800" i="4"/>
  <c r="B9800" i="4"/>
  <c r="A9792" i="4"/>
  <c r="B9792" i="4"/>
  <c r="A9784" i="4"/>
  <c r="B9784" i="4"/>
  <c r="A9776" i="4"/>
  <c r="B9776" i="4"/>
  <c r="A9768" i="4"/>
  <c r="B9768" i="4"/>
  <c r="A9760" i="4"/>
  <c r="B9760" i="4"/>
  <c r="A9752" i="4"/>
  <c r="B9752" i="4"/>
  <c r="A9744" i="4"/>
  <c r="B9744" i="4"/>
  <c r="A9736" i="4"/>
  <c r="B9736" i="4"/>
  <c r="A9728" i="4"/>
  <c r="B9728" i="4"/>
  <c r="A9720" i="4"/>
  <c r="B9720" i="4"/>
  <c r="A9712" i="4"/>
  <c r="B9712" i="4"/>
  <c r="A9704" i="4"/>
  <c r="B9704" i="4"/>
  <c r="A9696" i="4"/>
  <c r="B9696" i="4"/>
  <c r="A9688" i="4"/>
  <c r="B9688" i="4"/>
  <c r="A9680" i="4"/>
  <c r="B9680" i="4"/>
  <c r="A9672" i="4"/>
  <c r="B9672" i="4"/>
  <c r="A9664" i="4"/>
  <c r="B9664" i="4"/>
  <c r="A9656" i="4"/>
  <c r="B9656" i="4"/>
  <c r="A9648" i="4"/>
  <c r="B9648" i="4"/>
  <c r="A9640" i="4"/>
  <c r="B9640" i="4"/>
  <c r="A9632" i="4"/>
  <c r="B9632" i="4"/>
  <c r="A9624" i="4"/>
  <c r="B9624" i="4"/>
  <c r="A9616" i="4"/>
  <c r="B9616" i="4"/>
  <c r="A9608" i="4"/>
  <c r="B9608" i="4"/>
  <c r="A9600" i="4"/>
  <c r="B9600" i="4"/>
  <c r="A9592" i="4"/>
  <c r="B9592" i="4"/>
  <c r="A9584" i="4"/>
  <c r="B9584" i="4"/>
  <c r="A9576" i="4"/>
  <c r="B9576" i="4"/>
  <c r="A9568" i="4"/>
  <c r="B9568" i="4"/>
  <c r="A9560" i="4"/>
  <c r="B9560" i="4"/>
  <c r="A9552" i="4"/>
  <c r="B9552" i="4"/>
  <c r="A9544" i="4"/>
  <c r="B9544" i="4"/>
  <c r="A9536" i="4"/>
  <c r="B9536" i="4"/>
  <c r="A9528" i="4"/>
  <c r="B9528" i="4"/>
  <c r="A9520" i="4"/>
  <c r="B9520" i="4"/>
  <c r="A9512" i="4"/>
  <c r="B9512" i="4"/>
  <c r="A9504" i="4"/>
  <c r="B9504" i="4"/>
  <c r="A9496" i="4"/>
  <c r="B9496" i="4"/>
  <c r="A9488" i="4"/>
  <c r="B9488" i="4"/>
  <c r="A9480" i="4"/>
  <c r="B9480" i="4"/>
  <c r="A9472" i="4"/>
  <c r="B9472" i="4"/>
  <c r="A9464" i="4"/>
  <c r="B9464" i="4"/>
  <c r="A9456" i="4"/>
  <c r="B9456" i="4"/>
  <c r="A9448" i="4"/>
  <c r="B9448" i="4"/>
  <c r="A9440" i="4"/>
  <c r="B9440" i="4"/>
  <c r="A9432" i="4"/>
  <c r="B9432" i="4"/>
  <c r="A9424" i="4"/>
  <c r="B9424" i="4"/>
  <c r="A9416" i="4"/>
  <c r="B9416" i="4"/>
  <c r="A9408" i="4"/>
  <c r="B9408" i="4"/>
  <c r="A9400" i="4"/>
  <c r="B9400" i="4"/>
  <c r="A9392" i="4"/>
  <c r="B9392" i="4"/>
  <c r="A9384" i="4"/>
  <c r="B9384" i="4"/>
  <c r="A9376" i="4"/>
  <c r="B9376" i="4"/>
  <c r="A9368" i="4"/>
  <c r="B9368" i="4"/>
  <c r="A9360" i="4"/>
  <c r="B9360" i="4"/>
  <c r="A9352" i="4"/>
  <c r="B9352" i="4"/>
  <c r="A9344" i="4"/>
  <c r="B9344" i="4"/>
  <c r="A9336" i="4"/>
  <c r="B9336" i="4"/>
  <c r="A9328" i="4"/>
  <c r="B9328" i="4"/>
  <c r="A9320" i="4"/>
  <c r="B9320" i="4"/>
  <c r="A9312" i="4"/>
  <c r="B9312" i="4"/>
  <c r="A9304" i="4"/>
  <c r="B9304" i="4"/>
  <c r="A9296" i="4"/>
  <c r="B9296" i="4"/>
  <c r="A9288" i="4"/>
  <c r="B9288" i="4"/>
  <c r="A9280" i="4"/>
  <c r="B9280" i="4"/>
  <c r="A9272" i="4"/>
  <c r="B9272" i="4"/>
  <c r="A9264" i="4"/>
  <c r="B9264" i="4"/>
  <c r="A9256" i="4"/>
  <c r="B9256" i="4"/>
  <c r="A9248" i="4"/>
  <c r="B9248" i="4"/>
  <c r="A9240" i="4"/>
  <c r="B9240" i="4"/>
  <c r="A9232" i="4"/>
  <c r="B9232" i="4"/>
  <c r="A9224" i="4"/>
  <c r="B9224" i="4"/>
  <c r="A9216" i="4"/>
  <c r="B9216" i="4"/>
  <c r="A9208" i="4"/>
  <c r="B9208" i="4"/>
  <c r="A9200" i="4"/>
  <c r="B9200" i="4"/>
  <c r="A9192" i="4"/>
  <c r="B9192" i="4"/>
  <c r="A9184" i="4"/>
  <c r="B9184" i="4"/>
  <c r="A9176" i="4"/>
  <c r="B9176" i="4"/>
  <c r="A9168" i="4"/>
  <c r="B9168" i="4"/>
  <c r="A9160" i="4"/>
  <c r="B9160" i="4"/>
  <c r="A9152" i="4"/>
  <c r="B9152" i="4"/>
  <c r="A9144" i="4"/>
  <c r="B9144" i="4"/>
  <c r="A9136" i="4"/>
  <c r="B9136" i="4"/>
  <c r="A9128" i="4"/>
  <c r="B9128" i="4"/>
  <c r="A9120" i="4"/>
  <c r="B9120" i="4"/>
  <c r="A9112" i="4"/>
  <c r="B9112" i="4"/>
  <c r="A9104" i="4"/>
  <c r="B9104" i="4"/>
  <c r="A9096" i="4"/>
  <c r="B9096" i="4"/>
  <c r="A9088" i="4"/>
  <c r="B9088" i="4"/>
  <c r="A9080" i="4"/>
  <c r="B9080" i="4"/>
  <c r="A9072" i="4"/>
  <c r="B9072" i="4"/>
  <c r="A9064" i="4"/>
  <c r="B9064" i="4"/>
  <c r="A9056" i="4"/>
  <c r="B9056" i="4"/>
  <c r="A9048" i="4"/>
  <c r="B9048" i="4"/>
  <c r="A9040" i="4"/>
  <c r="B9040" i="4"/>
  <c r="A9032" i="4"/>
  <c r="B9032" i="4"/>
  <c r="A9024" i="4"/>
  <c r="B9024" i="4"/>
  <c r="A9016" i="4"/>
  <c r="B9016" i="4"/>
  <c r="A9008" i="4"/>
  <c r="B9008" i="4"/>
  <c r="A9000" i="4"/>
  <c r="B9000" i="4"/>
  <c r="A8992" i="4"/>
  <c r="B8992" i="4"/>
  <c r="A8984" i="4"/>
  <c r="B8984" i="4"/>
  <c r="A8976" i="4"/>
  <c r="B8976" i="4"/>
  <c r="A8968" i="4"/>
  <c r="B8968" i="4"/>
  <c r="A8960" i="4"/>
  <c r="B8960" i="4"/>
  <c r="A8952" i="4"/>
  <c r="B8952" i="4"/>
  <c r="A8944" i="4"/>
  <c r="B8944" i="4"/>
  <c r="A8936" i="4"/>
  <c r="B8936" i="4"/>
  <c r="A8928" i="4"/>
  <c r="B8928" i="4"/>
  <c r="A8920" i="4"/>
  <c r="B8920" i="4"/>
  <c r="A8912" i="4"/>
  <c r="B8912" i="4"/>
  <c r="A8904" i="4"/>
  <c r="B8904" i="4"/>
  <c r="A8896" i="4"/>
  <c r="B8896" i="4"/>
  <c r="A8888" i="4"/>
  <c r="B8888" i="4"/>
  <c r="A8880" i="4"/>
  <c r="B8880" i="4"/>
  <c r="A8872" i="4"/>
  <c r="B8872" i="4"/>
  <c r="A8864" i="4"/>
  <c r="B8864" i="4"/>
  <c r="A8856" i="4"/>
  <c r="B8856" i="4"/>
  <c r="A8848" i="4"/>
  <c r="B8848" i="4"/>
  <c r="A8840" i="4"/>
  <c r="B8840" i="4"/>
  <c r="A8832" i="4"/>
  <c r="B8832" i="4"/>
  <c r="A8824" i="4"/>
  <c r="B8824" i="4"/>
  <c r="A8816" i="4"/>
  <c r="B8816" i="4"/>
  <c r="A8808" i="4"/>
  <c r="B8808" i="4"/>
  <c r="A8800" i="4"/>
  <c r="B8800" i="4"/>
  <c r="A8792" i="4"/>
  <c r="B8792" i="4"/>
  <c r="A8784" i="4"/>
  <c r="B8784" i="4"/>
  <c r="A8776" i="4"/>
  <c r="B8776" i="4"/>
  <c r="A8768" i="4"/>
  <c r="B8768" i="4"/>
  <c r="A8760" i="4"/>
  <c r="B8760" i="4"/>
  <c r="A8752" i="4"/>
  <c r="B8752" i="4"/>
  <c r="A8744" i="4"/>
  <c r="B8744" i="4"/>
  <c r="A8736" i="4"/>
  <c r="B8736" i="4"/>
  <c r="A8728" i="4"/>
  <c r="B8728" i="4"/>
  <c r="A8720" i="4"/>
  <c r="B8720" i="4"/>
  <c r="A8712" i="4"/>
  <c r="B8712" i="4"/>
  <c r="A8704" i="4"/>
  <c r="B8704" i="4"/>
  <c r="A8696" i="4"/>
  <c r="B8696" i="4"/>
  <c r="A8688" i="4"/>
  <c r="B8688" i="4"/>
  <c r="A8680" i="4"/>
  <c r="B8680" i="4"/>
  <c r="A8672" i="4"/>
  <c r="B8672" i="4"/>
  <c r="A8664" i="4"/>
  <c r="B8664" i="4"/>
  <c r="A8656" i="4"/>
  <c r="B8656" i="4"/>
  <c r="A8648" i="4"/>
  <c r="B8648" i="4"/>
  <c r="A8640" i="4"/>
  <c r="B8640" i="4"/>
  <c r="A8632" i="4"/>
  <c r="B8632" i="4"/>
  <c r="A8624" i="4"/>
  <c r="B8624" i="4"/>
  <c r="A8616" i="4"/>
  <c r="B8616" i="4"/>
  <c r="A8608" i="4"/>
  <c r="B8608" i="4"/>
  <c r="A8600" i="4"/>
  <c r="B8600" i="4"/>
  <c r="A8592" i="4"/>
  <c r="B8592" i="4"/>
  <c r="A8584" i="4"/>
  <c r="B8584" i="4"/>
  <c r="A8576" i="4"/>
  <c r="B8576" i="4"/>
  <c r="A8568" i="4"/>
  <c r="B8568" i="4"/>
  <c r="A8560" i="4"/>
  <c r="B8560" i="4"/>
  <c r="A8552" i="4"/>
  <c r="B8552" i="4"/>
  <c r="A8544" i="4"/>
  <c r="B8544" i="4"/>
  <c r="A8536" i="4"/>
  <c r="B8536" i="4"/>
  <c r="A8528" i="4"/>
  <c r="B8528" i="4"/>
  <c r="A8520" i="4"/>
  <c r="B8520" i="4"/>
  <c r="A8512" i="4"/>
  <c r="B8512" i="4"/>
  <c r="A8504" i="4"/>
  <c r="B8504" i="4"/>
  <c r="A8496" i="4"/>
  <c r="B8496" i="4"/>
  <c r="A8488" i="4"/>
  <c r="B8488" i="4"/>
  <c r="A8480" i="4"/>
  <c r="B8480" i="4"/>
  <c r="A8472" i="4"/>
  <c r="B8472" i="4"/>
  <c r="A8464" i="4"/>
  <c r="B8464" i="4"/>
  <c r="A8456" i="4"/>
  <c r="B8456" i="4"/>
  <c r="A8448" i="4"/>
  <c r="B8448" i="4"/>
  <c r="A8440" i="4"/>
  <c r="B8440" i="4"/>
  <c r="A8432" i="4"/>
  <c r="B8432" i="4"/>
  <c r="A8424" i="4"/>
  <c r="B8424" i="4"/>
  <c r="A8416" i="4"/>
  <c r="B8416" i="4"/>
  <c r="A8408" i="4"/>
  <c r="B8408" i="4"/>
  <c r="A8400" i="4"/>
  <c r="B8400" i="4"/>
  <c r="A8392" i="4"/>
  <c r="B8392" i="4"/>
  <c r="A8384" i="4"/>
  <c r="B8384" i="4"/>
  <c r="A8376" i="4"/>
  <c r="B8376" i="4"/>
  <c r="A8368" i="4"/>
  <c r="B8368" i="4"/>
  <c r="A8360" i="4"/>
  <c r="B8360" i="4"/>
  <c r="A8352" i="4"/>
  <c r="B8352" i="4"/>
  <c r="A8344" i="4"/>
  <c r="B8344" i="4"/>
  <c r="A8336" i="4"/>
  <c r="B8336" i="4"/>
  <c r="A8328" i="4"/>
  <c r="B8328" i="4"/>
  <c r="A8320" i="4"/>
  <c r="B8320" i="4"/>
  <c r="A8312" i="4"/>
  <c r="B8312" i="4"/>
  <c r="A8304" i="4"/>
  <c r="B8304" i="4"/>
  <c r="A8296" i="4"/>
  <c r="B8296" i="4"/>
  <c r="A8288" i="4"/>
  <c r="B8288" i="4"/>
  <c r="A8280" i="4"/>
  <c r="B8280" i="4"/>
  <c r="A8272" i="4"/>
  <c r="B8272" i="4"/>
  <c r="A8264" i="4"/>
  <c r="B8264" i="4"/>
  <c r="A8256" i="4"/>
  <c r="B8256" i="4"/>
  <c r="A8248" i="4"/>
  <c r="B8248" i="4"/>
  <c r="A8240" i="4"/>
  <c r="B8240" i="4"/>
  <c r="A8232" i="4"/>
  <c r="B8232" i="4"/>
  <c r="A8224" i="4"/>
  <c r="B8224" i="4"/>
  <c r="A8216" i="4"/>
  <c r="B8216" i="4"/>
  <c r="A8208" i="4"/>
  <c r="B8208" i="4"/>
  <c r="A8200" i="4"/>
  <c r="B8200" i="4"/>
  <c r="A8192" i="4"/>
  <c r="B8192" i="4"/>
  <c r="A8184" i="4"/>
  <c r="B8184" i="4"/>
  <c r="A8176" i="4"/>
  <c r="B8176" i="4"/>
  <c r="A8168" i="4"/>
  <c r="B8168" i="4"/>
  <c r="A8160" i="4"/>
  <c r="B8160" i="4"/>
  <c r="A8152" i="4"/>
  <c r="B8152" i="4"/>
  <c r="A8144" i="4"/>
  <c r="B8144" i="4"/>
  <c r="A8136" i="4"/>
  <c r="B8136" i="4"/>
  <c r="A8128" i="4"/>
  <c r="B8128" i="4"/>
  <c r="A8120" i="4"/>
  <c r="B8120" i="4"/>
  <c r="A8112" i="4"/>
  <c r="B8112" i="4"/>
  <c r="A8104" i="4"/>
  <c r="B8104" i="4"/>
  <c r="A8096" i="4"/>
  <c r="B8096" i="4"/>
  <c r="A8088" i="4"/>
  <c r="B8088" i="4"/>
  <c r="A8080" i="4"/>
  <c r="B8080" i="4"/>
  <c r="A8072" i="4"/>
  <c r="B8072" i="4"/>
  <c r="A8064" i="4"/>
  <c r="B8064" i="4"/>
  <c r="A8056" i="4"/>
  <c r="B8056" i="4"/>
  <c r="A8048" i="4"/>
  <c r="B8048" i="4"/>
  <c r="A8040" i="4"/>
  <c r="B8040" i="4"/>
  <c r="A8032" i="4"/>
  <c r="B8032" i="4"/>
  <c r="A8024" i="4"/>
  <c r="B8024" i="4"/>
  <c r="A8016" i="4"/>
  <c r="B8016" i="4"/>
  <c r="A8008" i="4"/>
  <c r="B8008" i="4"/>
  <c r="A8000" i="4"/>
  <c r="B8000" i="4"/>
  <c r="A7992" i="4"/>
  <c r="B7992" i="4"/>
  <c r="A7984" i="4"/>
  <c r="B7984" i="4"/>
  <c r="A7976" i="4"/>
  <c r="B7976" i="4"/>
  <c r="A7968" i="4"/>
  <c r="B7968" i="4"/>
  <c r="A7960" i="4"/>
  <c r="B7960" i="4"/>
  <c r="A7952" i="4"/>
  <c r="B7952" i="4"/>
  <c r="A7944" i="4"/>
  <c r="B7944" i="4"/>
  <c r="A7936" i="4"/>
  <c r="B7936" i="4"/>
  <c r="A7928" i="4"/>
  <c r="B7928" i="4"/>
  <c r="A7920" i="4"/>
  <c r="B7920" i="4"/>
  <c r="A7912" i="4"/>
  <c r="B7912" i="4"/>
  <c r="A7904" i="4"/>
  <c r="B7904" i="4"/>
  <c r="A7896" i="4"/>
  <c r="B7896" i="4"/>
  <c r="A7888" i="4"/>
  <c r="B7888" i="4"/>
  <c r="A7880" i="4"/>
  <c r="B7880" i="4"/>
  <c r="A7872" i="4"/>
  <c r="B7872" i="4"/>
  <c r="A7864" i="4"/>
  <c r="B7864" i="4"/>
  <c r="A7856" i="4"/>
  <c r="B7856" i="4"/>
  <c r="A7848" i="4"/>
  <c r="B7848" i="4"/>
  <c r="A7840" i="4"/>
  <c r="B7840" i="4"/>
  <c r="A7832" i="4"/>
  <c r="B7832" i="4"/>
  <c r="A7824" i="4"/>
  <c r="B7824" i="4"/>
  <c r="A7816" i="4"/>
  <c r="B7816" i="4"/>
  <c r="A7808" i="4"/>
  <c r="B7808" i="4"/>
  <c r="A7800" i="4"/>
  <c r="B7800" i="4"/>
  <c r="A7792" i="4"/>
  <c r="B7792" i="4"/>
  <c r="A7784" i="4"/>
  <c r="B7784" i="4"/>
  <c r="A7776" i="4"/>
  <c r="B7776" i="4"/>
  <c r="A7768" i="4"/>
  <c r="B7768" i="4"/>
  <c r="A7760" i="4"/>
  <c r="B7760" i="4"/>
  <c r="A7752" i="4"/>
  <c r="B7752" i="4"/>
  <c r="A7744" i="4"/>
  <c r="B7744" i="4"/>
  <c r="A7736" i="4"/>
  <c r="B7736" i="4"/>
  <c r="A7728" i="4"/>
  <c r="B7728" i="4"/>
  <c r="A7720" i="4"/>
  <c r="B7720" i="4"/>
  <c r="A7712" i="4"/>
  <c r="B7712" i="4"/>
  <c r="A7704" i="4"/>
  <c r="B7704" i="4"/>
  <c r="A7696" i="4"/>
  <c r="B7696" i="4"/>
  <c r="A7688" i="4"/>
  <c r="B7688" i="4"/>
  <c r="A7680" i="4"/>
  <c r="B7680" i="4"/>
  <c r="A7672" i="4"/>
  <c r="B7672" i="4"/>
  <c r="A7664" i="4"/>
  <c r="B7664" i="4"/>
  <c r="A7656" i="4"/>
  <c r="B7656" i="4"/>
  <c r="A7648" i="4"/>
  <c r="B7648" i="4"/>
  <c r="A7640" i="4"/>
  <c r="B7640" i="4"/>
  <c r="A7632" i="4"/>
  <c r="B7632" i="4"/>
  <c r="A7624" i="4"/>
  <c r="B7624" i="4"/>
  <c r="A7616" i="4"/>
  <c r="B7616" i="4"/>
  <c r="A7608" i="4"/>
  <c r="B7608" i="4"/>
  <c r="A7600" i="4"/>
  <c r="B7600" i="4"/>
  <c r="A7592" i="4"/>
  <c r="B7592" i="4"/>
  <c r="A7584" i="4"/>
  <c r="B7584" i="4"/>
  <c r="A7576" i="4"/>
  <c r="B7576" i="4"/>
  <c r="A7568" i="4"/>
  <c r="B7568" i="4"/>
  <c r="A7560" i="4"/>
  <c r="B7560" i="4"/>
  <c r="A7552" i="4"/>
  <c r="B7552" i="4"/>
  <c r="A7544" i="4"/>
  <c r="B7544" i="4"/>
  <c r="A7536" i="4"/>
  <c r="B7536" i="4"/>
  <c r="A7528" i="4"/>
  <c r="B7528" i="4"/>
  <c r="A7520" i="4"/>
  <c r="B7520" i="4"/>
  <c r="A7512" i="4"/>
  <c r="B7512" i="4"/>
  <c r="A7504" i="4"/>
  <c r="B7504" i="4"/>
  <c r="A7496" i="4"/>
  <c r="B7496" i="4"/>
  <c r="A7488" i="4"/>
  <c r="B7488" i="4"/>
  <c r="A7480" i="4"/>
  <c r="B7480" i="4"/>
  <c r="A7472" i="4"/>
  <c r="B7472" i="4"/>
  <c r="A7464" i="4"/>
  <c r="B7464" i="4"/>
  <c r="A7456" i="4"/>
  <c r="B7456" i="4"/>
  <c r="A7448" i="4"/>
  <c r="B7448" i="4"/>
  <c r="A7440" i="4"/>
  <c r="B7440" i="4"/>
  <c r="A7432" i="4"/>
  <c r="B7432" i="4"/>
  <c r="A7424" i="4"/>
  <c r="B7424" i="4"/>
  <c r="A7416" i="4"/>
  <c r="B7416" i="4"/>
  <c r="A7408" i="4"/>
  <c r="B7408" i="4"/>
  <c r="A7400" i="4"/>
  <c r="B7400" i="4"/>
  <c r="A7392" i="4"/>
  <c r="B7392" i="4"/>
  <c r="A7384" i="4"/>
  <c r="B7384" i="4"/>
  <c r="A7376" i="4"/>
  <c r="B7376" i="4"/>
  <c r="A7368" i="4"/>
  <c r="B7368" i="4"/>
  <c r="A7360" i="4"/>
  <c r="B7360" i="4"/>
  <c r="A7352" i="4"/>
  <c r="B7352" i="4"/>
  <c r="A7344" i="4"/>
  <c r="B7344" i="4"/>
  <c r="A7336" i="4"/>
  <c r="B7336" i="4"/>
  <c r="A7328" i="4"/>
  <c r="B7328" i="4"/>
  <c r="A7320" i="4"/>
  <c r="B7320" i="4"/>
  <c r="A7312" i="4"/>
  <c r="B7312" i="4"/>
  <c r="A7304" i="4"/>
  <c r="B7304" i="4"/>
  <c r="A7296" i="4"/>
  <c r="B7296" i="4"/>
  <c r="A7288" i="4"/>
  <c r="B7288" i="4"/>
  <c r="A7280" i="4"/>
  <c r="B7280" i="4"/>
  <c r="A7272" i="4"/>
  <c r="B7272" i="4"/>
  <c r="A7264" i="4"/>
  <c r="B7264" i="4"/>
  <c r="A7256" i="4"/>
  <c r="B7256" i="4"/>
  <c r="A7248" i="4"/>
  <c r="B7248" i="4"/>
  <c r="A7240" i="4"/>
  <c r="B7240" i="4"/>
  <c r="A7232" i="4"/>
  <c r="B7232" i="4"/>
  <c r="A7224" i="4"/>
  <c r="B7224" i="4"/>
  <c r="A7216" i="4"/>
  <c r="B7216" i="4"/>
  <c r="A7208" i="4"/>
  <c r="B7208" i="4"/>
  <c r="A7200" i="4"/>
  <c r="B7200" i="4"/>
  <c r="A7192" i="4"/>
  <c r="B7192" i="4"/>
  <c r="A7184" i="4"/>
  <c r="B7184" i="4"/>
  <c r="A7176" i="4"/>
  <c r="B7176" i="4"/>
  <c r="A7168" i="4"/>
  <c r="B7168" i="4"/>
  <c r="A7160" i="4"/>
  <c r="B7160" i="4"/>
  <c r="A7152" i="4"/>
  <c r="B7152" i="4"/>
  <c r="A7144" i="4"/>
  <c r="B7144" i="4"/>
  <c r="A7136" i="4"/>
  <c r="B7136" i="4"/>
  <c r="A7128" i="4"/>
  <c r="B7128" i="4"/>
  <c r="A7120" i="4"/>
  <c r="B7120" i="4"/>
  <c r="A7112" i="4"/>
  <c r="B7112" i="4"/>
  <c r="A7104" i="4"/>
  <c r="B7104" i="4"/>
  <c r="A7096" i="4"/>
  <c r="B7096" i="4"/>
  <c r="A7088" i="4"/>
  <c r="B7088" i="4"/>
  <c r="A7080" i="4"/>
  <c r="B7080" i="4"/>
  <c r="A7072" i="4"/>
  <c r="B7072" i="4"/>
  <c r="A7064" i="4"/>
  <c r="B7064" i="4"/>
  <c r="A14367" i="4"/>
  <c r="B14367" i="4"/>
  <c r="A14359" i="4"/>
  <c r="B14359" i="4"/>
  <c r="A14351" i="4"/>
  <c r="B14351" i="4"/>
  <c r="A14343" i="4"/>
  <c r="B14343" i="4"/>
  <c r="A14335" i="4"/>
  <c r="B14335" i="4"/>
  <c r="A14327" i="4"/>
  <c r="B14327" i="4"/>
  <c r="A14319" i="4"/>
  <c r="B14319" i="4"/>
  <c r="A14311" i="4"/>
  <c r="B14311" i="4"/>
  <c r="A14303" i="4"/>
  <c r="B14303" i="4"/>
  <c r="A14295" i="4"/>
  <c r="B14295" i="4"/>
  <c r="A14287" i="4"/>
  <c r="B14287" i="4"/>
  <c r="A14279" i="4"/>
  <c r="B14279" i="4"/>
  <c r="A14271" i="4"/>
  <c r="B14271" i="4"/>
  <c r="A14263" i="4"/>
  <c r="B14263" i="4"/>
  <c r="A14255" i="4"/>
  <c r="B14255" i="4"/>
  <c r="A14247" i="4"/>
  <c r="B14247" i="4"/>
  <c r="A14239" i="4"/>
  <c r="B14239" i="4"/>
  <c r="A14231" i="4"/>
  <c r="B14231" i="4"/>
  <c r="A14223" i="4"/>
  <c r="B14223" i="4"/>
  <c r="A14215" i="4"/>
  <c r="B14215" i="4"/>
  <c r="A14207" i="4"/>
  <c r="B14207" i="4"/>
  <c r="A14199" i="4"/>
  <c r="B14199" i="4"/>
  <c r="A14191" i="4"/>
  <c r="B14191" i="4"/>
  <c r="A14183" i="4"/>
  <c r="B14183" i="4"/>
  <c r="A14175" i="4"/>
  <c r="B14175" i="4"/>
  <c r="A14167" i="4"/>
  <c r="B14167" i="4"/>
  <c r="A14159" i="4"/>
  <c r="B14159" i="4"/>
  <c r="A14151" i="4"/>
  <c r="B14151" i="4"/>
  <c r="A14143" i="4"/>
  <c r="B14143" i="4"/>
  <c r="A14135" i="4"/>
  <c r="B14135" i="4"/>
  <c r="A14127" i="4"/>
  <c r="B14127" i="4"/>
  <c r="A14119" i="4"/>
  <c r="B14119" i="4"/>
  <c r="A14111" i="4"/>
  <c r="B14111" i="4"/>
  <c r="A14103" i="4"/>
  <c r="B14103" i="4"/>
  <c r="A14095" i="4"/>
  <c r="B14095" i="4"/>
  <c r="A14087" i="4"/>
  <c r="B14087" i="4"/>
  <c r="A14079" i="4"/>
  <c r="B14079" i="4"/>
  <c r="A14071" i="4"/>
  <c r="B14071" i="4"/>
  <c r="A14063" i="4"/>
  <c r="B14063" i="4"/>
  <c r="A14055" i="4"/>
  <c r="B14055" i="4"/>
  <c r="A14047" i="4"/>
  <c r="B14047" i="4"/>
  <c r="A14039" i="4"/>
  <c r="B14039" i="4"/>
  <c r="A14031" i="4"/>
  <c r="B14031" i="4"/>
  <c r="A14023" i="4"/>
  <c r="B14023" i="4"/>
  <c r="A14015" i="4"/>
  <c r="B14015" i="4"/>
  <c r="A14007" i="4"/>
  <c r="B14007" i="4"/>
  <c r="A13999" i="4"/>
  <c r="B13999" i="4"/>
  <c r="A13991" i="4"/>
  <c r="B13991" i="4"/>
  <c r="A13983" i="4"/>
  <c r="B13983" i="4"/>
  <c r="A13975" i="4"/>
  <c r="B13975" i="4"/>
  <c r="A13967" i="4"/>
  <c r="B13967" i="4"/>
  <c r="A13959" i="4"/>
  <c r="B13959" i="4"/>
  <c r="A13951" i="4"/>
  <c r="B13951" i="4"/>
  <c r="A13943" i="4"/>
  <c r="B13943" i="4"/>
  <c r="A13935" i="4"/>
  <c r="B13935" i="4"/>
  <c r="A13927" i="4"/>
  <c r="B13927" i="4"/>
  <c r="A13919" i="4"/>
  <c r="B13919" i="4"/>
  <c r="A13911" i="4"/>
  <c r="B13911" i="4"/>
  <c r="A13903" i="4"/>
  <c r="B13903" i="4"/>
  <c r="A13895" i="4"/>
  <c r="B13895" i="4"/>
  <c r="A13887" i="4"/>
  <c r="B13887" i="4"/>
  <c r="A13879" i="4"/>
  <c r="B13879" i="4"/>
  <c r="A13871" i="4"/>
  <c r="B13871" i="4"/>
  <c r="A13863" i="4"/>
  <c r="B13863" i="4"/>
  <c r="A13855" i="4"/>
  <c r="B13855" i="4"/>
  <c r="A13847" i="4"/>
  <c r="B13847" i="4"/>
  <c r="A13839" i="4"/>
  <c r="B13839" i="4"/>
  <c r="A13831" i="4"/>
  <c r="B13831" i="4"/>
  <c r="A13823" i="4"/>
  <c r="B13823" i="4"/>
  <c r="A13815" i="4"/>
  <c r="B13815" i="4"/>
  <c r="A13807" i="4"/>
  <c r="B13807" i="4"/>
  <c r="A13799" i="4"/>
  <c r="B13799" i="4"/>
  <c r="A13791" i="4"/>
  <c r="B13791" i="4"/>
  <c r="A13783" i="4"/>
  <c r="B13783" i="4"/>
  <c r="A13775" i="4"/>
  <c r="B13775" i="4"/>
  <c r="A13767" i="4"/>
  <c r="B13767" i="4"/>
  <c r="A13759" i="4"/>
  <c r="B13759" i="4"/>
  <c r="A13751" i="4"/>
  <c r="B13751" i="4"/>
  <c r="A13743" i="4"/>
  <c r="B13743" i="4"/>
  <c r="A13735" i="4"/>
  <c r="B13735" i="4"/>
  <c r="A13727" i="4"/>
  <c r="B13727" i="4"/>
  <c r="A13719" i="4"/>
  <c r="B13719" i="4"/>
  <c r="A13711" i="4"/>
  <c r="B13711" i="4"/>
  <c r="A13703" i="4"/>
  <c r="B13703" i="4"/>
  <c r="A13695" i="4"/>
  <c r="B13695" i="4"/>
  <c r="A13687" i="4"/>
  <c r="B13687" i="4"/>
  <c r="A13679" i="4"/>
  <c r="B13679" i="4"/>
  <c r="A13671" i="4"/>
  <c r="B13671" i="4"/>
  <c r="A13663" i="4"/>
  <c r="B13663" i="4"/>
  <c r="A13655" i="4"/>
  <c r="B13655" i="4"/>
  <c r="A13647" i="4"/>
  <c r="B13647" i="4"/>
  <c r="A13639" i="4"/>
  <c r="B13639" i="4"/>
  <c r="A13631" i="4"/>
  <c r="B13631" i="4"/>
  <c r="A13623" i="4"/>
  <c r="B13623" i="4"/>
  <c r="A13615" i="4"/>
  <c r="B13615" i="4"/>
  <c r="A13607" i="4"/>
  <c r="B13607" i="4"/>
  <c r="A13599" i="4"/>
  <c r="B13599" i="4"/>
  <c r="A13591" i="4"/>
  <c r="B13591" i="4"/>
  <c r="A13583" i="4"/>
  <c r="B13583" i="4"/>
  <c r="A13575" i="4"/>
  <c r="B13575" i="4"/>
  <c r="A13567" i="4"/>
  <c r="B13567" i="4"/>
  <c r="A13559" i="4"/>
  <c r="B13559" i="4"/>
  <c r="A13551" i="4"/>
  <c r="B13551" i="4"/>
  <c r="A13543" i="4"/>
  <c r="B13543" i="4"/>
  <c r="A13535" i="4"/>
  <c r="B13535" i="4"/>
  <c r="A13527" i="4"/>
  <c r="B13527" i="4"/>
  <c r="A13519" i="4"/>
  <c r="B13519" i="4"/>
  <c r="A13511" i="4"/>
  <c r="B13511" i="4"/>
  <c r="A13503" i="4"/>
  <c r="B13503" i="4"/>
  <c r="A13495" i="4"/>
  <c r="B13495" i="4"/>
  <c r="A13487" i="4"/>
  <c r="B13487" i="4"/>
  <c r="A13479" i="4"/>
  <c r="B13479" i="4"/>
  <c r="A13471" i="4"/>
  <c r="B13471" i="4"/>
  <c r="A13463" i="4"/>
  <c r="B13463" i="4"/>
  <c r="A13455" i="4"/>
  <c r="B13455" i="4"/>
  <c r="A13447" i="4"/>
  <c r="B13447" i="4"/>
  <c r="A13439" i="4"/>
  <c r="B13439" i="4"/>
  <c r="A13431" i="4"/>
  <c r="B13431" i="4"/>
  <c r="A13423" i="4"/>
  <c r="B13423" i="4"/>
  <c r="A13415" i="4"/>
  <c r="B13415" i="4"/>
  <c r="A13407" i="4"/>
  <c r="B13407" i="4"/>
  <c r="A13399" i="4"/>
  <c r="B13399" i="4"/>
  <c r="A13391" i="4"/>
  <c r="B13391" i="4"/>
  <c r="A13383" i="4"/>
  <c r="B13383" i="4"/>
  <c r="A13375" i="4"/>
  <c r="B13375" i="4"/>
  <c r="A13367" i="4"/>
  <c r="B13367" i="4"/>
  <c r="A13359" i="4"/>
  <c r="B13359" i="4"/>
  <c r="A13351" i="4"/>
  <c r="B13351" i="4"/>
  <c r="A13343" i="4"/>
  <c r="B13343" i="4"/>
  <c r="A13335" i="4"/>
  <c r="B13335" i="4"/>
  <c r="A13327" i="4"/>
  <c r="B13327" i="4"/>
  <c r="A13319" i="4"/>
  <c r="B13319" i="4"/>
  <c r="A13311" i="4"/>
  <c r="B13311" i="4"/>
  <c r="A13303" i="4"/>
  <c r="B13303" i="4"/>
  <c r="A13295" i="4"/>
  <c r="B13295" i="4"/>
  <c r="A13287" i="4"/>
  <c r="B13287" i="4"/>
  <c r="A13279" i="4"/>
  <c r="B13279" i="4"/>
  <c r="A13271" i="4"/>
  <c r="B13271" i="4"/>
  <c r="A13263" i="4"/>
  <c r="B13263" i="4"/>
  <c r="A13255" i="4"/>
  <c r="B13255" i="4"/>
  <c r="A13247" i="4"/>
  <c r="B13247" i="4"/>
  <c r="A13239" i="4"/>
  <c r="B13239" i="4"/>
  <c r="A13231" i="4"/>
  <c r="B13231" i="4"/>
  <c r="A13223" i="4"/>
  <c r="B13223" i="4"/>
  <c r="A13215" i="4"/>
  <c r="B13215" i="4"/>
  <c r="A13207" i="4"/>
  <c r="B13207" i="4"/>
  <c r="A13199" i="4"/>
  <c r="B13199" i="4"/>
  <c r="A13191" i="4"/>
  <c r="B13191" i="4"/>
  <c r="A13183" i="4"/>
  <c r="B13183" i="4"/>
  <c r="A13175" i="4"/>
  <c r="B13175" i="4"/>
  <c r="A13167" i="4"/>
  <c r="B13167" i="4"/>
  <c r="A13159" i="4"/>
  <c r="B13159" i="4"/>
  <c r="A13151" i="4"/>
  <c r="B13151" i="4"/>
  <c r="A13143" i="4"/>
  <c r="B13143" i="4"/>
  <c r="A13135" i="4"/>
  <c r="B13135" i="4"/>
  <c r="A13127" i="4"/>
  <c r="B13127" i="4"/>
  <c r="A13119" i="4"/>
  <c r="B13119" i="4"/>
  <c r="A13111" i="4"/>
  <c r="B13111" i="4"/>
  <c r="A13103" i="4"/>
  <c r="B13103" i="4"/>
  <c r="A13095" i="4"/>
  <c r="B13095" i="4"/>
  <c r="A13087" i="4"/>
  <c r="B13087" i="4"/>
  <c r="A13079" i="4"/>
  <c r="B13079" i="4"/>
  <c r="A13071" i="4"/>
  <c r="B13071" i="4"/>
  <c r="A13063" i="4"/>
  <c r="B13063" i="4"/>
  <c r="A13055" i="4"/>
  <c r="B13055" i="4"/>
  <c r="A13047" i="4"/>
  <c r="B13047" i="4"/>
  <c r="A13039" i="4"/>
  <c r="B13039" i="4"/>
  <c r="A13031" i="4"/>
  <c r="B13031" i="4"/>
  <c r="A13023" i="4"/>
  <c r="B13023" i="4"/>
  <c r="A13015" i="4"/>
  <c r="B13015" i="4"/>
  <c r="A13007" i="4"/>
  <c r="B13007" i="4"/>
  <c r="A12999" i="4"/>
  <c r="B12999" i="4"/>
  <c r="A12991" i="4"/>
  <c r="B12991" i="4"/>
  <c r="A12983" i="4"/>
  <c r="B12983" i="4"/>
  <c r="A12975" i="4"/>
  <c r="B12975" i="4"/>
  <c r="A12967" i="4"/>
  <c r="B12967" i="4"/>
  <c r="A12959" i="4"/>
  <c r="B12959" i="4"/>
  <c r="A12951" i="4"/>
  <c r="B12951" i="4"/>
  <c r="A12943" i="4"/>
  <c r="B12943" i="4"/>
  <c r="A12935" i="4"/>
  <c r="B12935" i="4"/>
  <c r="A12927" i="4"/>
  <c r="B12927" i="4"/>
  <c r="A12919" i="4"/>
  <c r="B12919" i="4"/>
  <c r="A12911" i="4"/>
  <c r="B12911" i="4"/>
  <c r="A12903" i="4"/>
  <c r="B12903" i="4"/>
  <c r="A12895" i="4"/>
  <c r="B12895" i="4"/>
  <c r="A12887" i="4"/>
  <c r="B12887" i="4"/>
  <c r="A12879" i="4"/>
  <c r="B12879" i="4"/>
  <c r="A12871" i="4"/>
  <c r="B12871" i="4"/>
  <c r="A12863" i="4"/>
  <c r="B12863" i="4"/>
  <c r="A12855" i="4"/>
  <c r="B12855" i="4"/>
  <c r="A12847" i="4"/>
  <c r="B12847" i="4"/>
  <c r="A12839" i="4"/>
  <c r="B12839" i="4"/>
  <c r="A12831" i="4"/>
  <c r="B12831" i="4"/>
  <c r="A12823" i="4"/>
  <c r="B12823" i="4"/>
  <c r="A12815" i="4"/>
  <c r="B12815" i="4"/>
  <c r="A12807" i="4"/>
  <c r="B12807" i="4"/>
  <c r="A12799" i="4"/>
  <c r="B12799" i="4"/>
  <c r="A12791" i="4"/>
  <c r="B12791" i="4"/>
  <c r="A12783" i="4"/>
  <c r="B12783" i="4"/>
  <c r="A12775" i="4"/>
  <c r="B12775" i="4"/>
  <c r="A12767" i="4"/>
  <c r="B12767" i="4"/>
  <c r="A12759" i="4"/>
  <c r="B12759" i="4"/>
  <c r="A12751" i="4"/>
  <c r="B12751" i="4"/>
  <c r="A12743" i="4"/>
  <c r="B12743" i="4"/>
  <c r="A12735" i="4"/>
  <c r="B12735" i="4"/>
  <c r="A12727" i="4"/>
  <c r="B12727" i="4"/>
  <c r="A12719" i="4"/>
  <c r="B12719" i="4"/>
  <c r="A12711" i="4"/>
  <c r="B12711" i="4"/>
  <c r="A12703" i="4"/>
  <c r="B12703" i="4"/>
  <c r="A12695" i="4"/>
  <c r="B12695" i="4"/>
  <c r="A12687" i="4"/>
  <c r="B12687" i="4"/>
  <c r="A12679" i="4"/>
  <c r="B12679" i="4"/>
  <c r="A12671" i="4"/>
  <c r="B12671" i="4"/>
  <c r="A12663" i="4"/>
  <c r="B12663" i="4"/>
  <c r="A12655" i="4"/>
  <c r="B12655" i="4"/>
  <c r="A12647" i="4"/>
  <c r="B12647" i="4"/>
  <c r="A12639" i="4"/>
  <c r="B12639" i="4"/>
  <c r="A12631" i="4"/>
  <c r="B12631" i="4"/>
  <c r="A12623" i="4"/>
  <c r="B12623" i="4"/>
  <c r="A12615" i="4"/>
  <c r="B12615" i="4"/>
  <c r="A12607" i="4"/>
  <c r="B12607" i="4"/>
  <c r="A12599" i="4"/>
  <c r="B12599" i="4"/>
  <c r="A12591" i="4"/>
  <c r="B12591" i="4"/>
  <c r="A12583" i="4"/>
  <c r="B12583" i="4"/>
  <c r="A12575" i="4"/>
  <c r="B12575" i="4"/>
  <c r="A12567" i="4"/>
  <c r="B12567" i="4"/>
  <c r="A12559" i="4"/>
  <c r="B12559" i="4"/>
  <c r="A12551" i="4"/>
  <c r="B12551" i="4"/>
  <c r="A12543" i="4"/>
  <c r="B12543" i="4"/>
  <c r="A12535" i="4"/>
  <c r="B12535" i="4"/>
  <c r="A12527" i="4"/>
  <c r="B12527" i="4"/>
  <c r="A12519" i="4"/>
  <c r="B12519" i="4"/>
  <c r="A12511" i="4"/>
  <c r="B12511" i="4"/>
  <c r="A12503" i="4"/>
  <c r="B12503" i="4"/>
  <c r="A12495" i="4"/>
  <c r="B12495" i="4"/>
  <c r="A12487" i="4"/>
  <c r="B12487" i="4"/>
  <c r="A12479" i="4"/>
  <c r="B12479" i="4"/>
  <c r="A12471" i="4"/>
  <c r="B12471" i="4"/>
  <c r="A12463" i="4"/>
  <c r="B12463" i="4"/>
  <c r="A12455" i="4"/>
  <c r="B12455" i="4"/>
  <c r="A12447" i="4"/>
  <c r="B12447" i="4"/>
  <c r="A12439" i="4"/>
  <c r="B12439" i="4"/>
  <c r="A12431" i="4"/>
  <c r="B12431" i="4"/>
  <c r="A12423" i="4"/>
  <c r="B12423" i="4"/>
  <c r="A12415" i="4"/>
  <c r="B12415" i="4"/>
  <c r="A12407" i="4"/>
  <c r="B12407" i="4"/>
  <c r="A12399" i="4"/>
  <c r="B12399" i="4"/>
  <c r="A12391" i="4"/>
  <c r="B12391" i="4"/>
  <c r="A12383" i="4"/>
  <c r="B12383" i="4"/>
  <c r="A12375" i="4"/>
  <c r="B12375" i="4"/>
  <c r="A12367" i="4"/>
  <c r="B12367" i="4"/>
  <c r="A12359" i="4"/>
  <c r="B12359" i="4"/>
  <c r="A12351" i="4"/>
  <c r="B12351" i="4"/>
  <c r="A12343" i="4"/>
  <c r="B12343" i="4"/>
  <c r="A12335" i="4"/>
  <c r="B12335" i="4"/>
  <c r="A12327" i="4"/>
  <c r="B12327" i="4"/>
  <c r="A12319" i="4"/>
  <c r="B12319" i="4"/>
  <c r="A12311" i="4"/>
  <c r="B12311" i="4"/>
  <c r="A12303" i="4"/>
  <c r="B12303" i="4"/>
  <c r="A12295" i="4"/>
  <c r="B12295" i="4"/>
  <c r="A12287" i="4"/>
  <c r="B12287" i="4"/>
  <c r="A12279" i="4"/>
  <c r="B12279" i="4"/>
  <c r="A12271" i="4"/>
  <c r="B12271" i="4"/>
  <c r="A12263" i="4"/>
  <c r="B12263" i="4"/>
  <c r="A12255" i="4"/>
  <c r="B12255" i="4"/>
  <c r="A12247" i="4"/>
  <c r="B12247" i="4"/>
  <c r="A12239" i="4"/>
  <c r="B12239" i="4"/>
  <c r="A12231" i="4"/>
  <c r="B12231" i="4"/>
  <c r="A12223" i="4"/>
  <c r="B12223" i="4"/>
  <c r="A12215" i="4"/>
  <c r="B12215" i="4"/>
  <c r="A12207" i="4"/>
  <c r="B12207" i="4"/>
  <c r="A12199" i="4"/>
  <c r="B12199" i="4"/>
  <c r="A12191" i="4"/>
  <c r="B12191" i="4"/>
  <c r="A12183" i="4"/>
  <c r="B12183" i="4"/>
  <c r="A12175" i="4"/>
  <c r="B12175" i="4"/>
  <c r="A12167" i="4"/>
  <c r="B12167" i="4"/>
  <c r="A12159" i="4"/>
  <c r="B12159" i="4"/>
  <c r="A12151" i="4"/>
  <c r="B12151" i="4"/>
  <c r="A12143" i="4"/>
  <c r="B12143" i="4"/>
  <c r="A12135" i="4"/>
  <c r="B12135" i="4"/>
  <c r="A12127" i="4"/>
  <c r="B12127" i="4"/>
  <c r="A12119" i="4"/>
  <c r="B12119" i="4"/>
  <c r="A12111" i="4"/>
  <c r="B12111" i="4"/>
  <c r="A12103" i="4"/>
  <c r="B12103" i="4"/>
  <c r="A12095" i="4"/>
  <c r="B12095" i="4"/>
  <c r="A12087" i="4"/>
  <c r="B12087" i="4"/>
  <c r="A12079" i="4"/>
  <c r="B12079" i="4"/>
  <c r="A12071" i="4"/>
  <c r="B12071" i="4"/>
  <c r="A12063" i="4"/>
  <c r="B12063" i="4"/>
  <c r="A12055" i="4"/>
  <c r="B12055" i="4"/>
  <c r="A12047" i="4"/>
  <c r="B12047" i="4"/>
  <c r="A12039" i="4"/>
  <c r="B12039" i="4"/>
  <c r="A12031" i="4"/>
  <c r="B12031" i="4"/>
  <c r="A12023" i="4"/>
  <c r="B12023" i="4"/>
  <c r="A12015" i="4"/>
  <c r="B12015" i="4"/>
  <c r="A12007" i="4"/>
  <c r="B12007" i="4"/>
  <c r="A11999" i="4"/>
  <c r="B11999" i="4"/>
  <c r="A11991" i="4"/>
  <c r="B11991" i="4"/>
  <c r="A11983" i="4"/>
  <c r="B11983" i="4"/>
  <c r="A11975" i="4"/>
  <c r="B11975" i="4"/>
  <c r="A11967" i="4"/>
  <c r="B11967" i="4"/>
  <c r="A11959" i="4"/>
  <c r="B11959" i="4"/>
  <c r="A11951" i="4"/>
  <c r="B11951" i="4"/>
  <c r="A11943" i="4"/>
  <c r="B11943" i="4"/>
  <c r="A11935" i="4"/>
  <c r="B11935" i="4"/>
  <c r="A11927" i="4"/>
  <c r="B11927" i="4"/>
  <c r="A11919" i="4"/>
  <c r="B11919" i="4"/>
  <c r="A11911" i="4"/>
  <c r="B11911" i="4"/>
  <c r="A11903" i="4"/>
  <c r="B11903" i="4"/>
  <c r="A11895" i="4"/>
  <c r="B11895" i="4"/>
  <c r="A11887" i="4"/>
  <c r="B11887" i="4"/>
  <c r="A11879" i="4"/>
  <c r="B11879" i="4"/>
  <c r="A11871" i="4"/>
  <c r="B11871" i="4"/>
  <c r="A11863" i="4"/>
  <c r="B11863" i="4"/>
  <c r="A11855" i="4"/>
  <c r="B11855" i="4"/>
  <c r="A11847" i="4"/>
  <c r="B11847" i="4"/>
  <c r="A11839" i="4"/>
  <c r="B11839" i="4"/>
  <c r="A11831" i="4"/>
  <c r="B11831" i="4"/>
  <c r="A11823" i="4"/>
  <c r="B11823" i="4"/>
  <c r="A11815" i="4"/>
  <c r="B11815" i="4"/>
  <c r="A11807" i="4"/>
  <c r="B11807" i="4"/>
  <c r="A11799" i="4"/>
  <c r="B11799" i="4"/>
  <c r="A11791" i="4"/>
  <c r="B11791" i="4"/>
  <c r="A11783" i="4"/>
  <c r="B11783" i="4"/>
  <c r="A11775" i="4"/>
  <c r="B11775" i="4"/>
  <c r="A11767" i="4"/>
  <c r="B11767" i="4"/>
  <c r="A11759" i="4"/>
  <c r="B11759" i="4"/>
  <c r="A11751" i="4"/>
  <c r="B11751" i="4"/>
  <c r="A11743" i="4"/>
  <c r="B11743" i="4"/>
  <c r="A11735" i="4"/>
  <c r="B11735" i="4"/>
  <c r="A11727" i="4"/>
  <c r="B11727" i="4"/>
  <c r="A11719" i="4"/>
  <c r="B11719" i="4"/>
  <c r="A11711" i="4"/>
  <c r="B11711" i="4"/>
  <c r="A11703" i="4"/>
  <c r="B11703" i="4"/>
  <c r="A11695" i="4"/>
  <c r="B11695" i="4"/>
  <c r="A11687" i="4"/>
  <c r="B11687" i="4"/>
  <c r="A11679" i="4"/>
  <c r="B11679" i="4"/>
  <c r="A11671" i="4"/>
  <c r="B11671" i="4"/>
  <c r="A11663" i="4"/>
  <c r="B11663" i="4"/>
  <c r="A11655" i="4"/>
  <c r="B11655" i="4"/>
  <c r="A11647" i="4"/>
  <c r="B11647" i="4"/>
  <c r="A11639" i="4"/>
  <c r="B11639" i="4"/>
  <c r="A11631" i="4"/>
  <c r="B11631" i="4"/>
  <c r="A11623" i="4"/>
  <c r="B11623" i="4"/>
  <c r="A11615" i="4"/>
  <c r="B11615" i="4"/>
  <c r="A11607" i="4"/>
  <c r="B11607" i="4"/>
  <c r="A11599" i="4"/>
  <c r="B11599" i="4"/>
  <c r="A11591" i="4"/>
  <c r="B11591" i="4"/>
  <c r="A11583" i="4"/>
  <c r="B11583" i="4"/>
  <c r="A11575" i="4"/>
  <c r="B11575" i="4"/>
  <c r="A11567" i="4"/>
  <c r="B11567" i="4"/>
  <c r="A11559" i="4"/>
  <c r="B11559" i="4"/>
  <c r="A11551" i="4"/>
  <c r="B11551" i="4"/>
  <c r="A11543" i="4"/>
  <c r="B11543" i="4"/>
  <c r="A11535" i="4"/>
  <c r="B11535" i="4"/>
  <c r="A11527" i="4"/>
  <c r="B11527" i="4"/>
  <c r="A11519" i="4"/>
  <c r="B11519" i="4"/>
  <c r="A11511" i="4"/>
  <c r="B11511" i="4"/>
  <c r="A11503" i="4"/>
  <c r="B11503" i="4"/>
  <c r="A11495" i="4"/>
  <c r="B11495" i="4"/>
  <c r="A11487" i="4"/>
  <c r="B11487" i="4"/>
  <c r="A11479" i="4"/>
  <c r="B11479" i="4"/>
  <c r="A11471" i="4"/>
  <c r="B11471" i="4"/>
  <c r="A11463" i="4"/>
  <c r="B11463" i="4"/>
  <c r="A11455" i="4"/>
  <c r="B11455" i="4"/>
  <c r="A11447" i="4"/>
  <c r="B11447" i="4"/>
  <c r="A11439" i="4"/>
  <c r="B11439" i="4"/>
  <c r="A11431" i="4"/>
  <c r="B11431" i="4"/>
  <c r="A11423" i="4"/>
  <c r="B11423" i="4"/>
  <c r="A11415" i="4"/>
  <c r="B11415" i="4"/>
  <c r="A11407" i="4"/>
  <c r="B11407" i="4"/>
  <c r="A11399" i="4"/>
  <c r="B11399" i="4"/>
  <c r="A11391" i="4"/>
  <c r="B11391" i="4"/>
  <c r="A11383" i="4"/>
  <c r="B11383" i="4"/>
  <c r="A11375" i="4"/>
  <c r="B11375" i="4"/>
  <c r="A11367" i="4"/>
  <c r="B11367" i="4"/>
  <c r="A11359" i="4"/>
  <c r="B11359" i="4"/>
  <c r="A11351" i="4"/>
  <c r="B11351" i="4"/>
  <c r="A11343" i="4"/>
  <c r="B11343" i="4"/>
  <c r="A11335" i="4"/>
  <c r="B11335" i="4"/>
  <c r="A11327" i="4"/>
  <c r="B11327" i="4"/>
  <c r="A11319" i="4"/>
  <c r="B11319" i="4"/>
  <c r="A11311" i="4"/>
  <c r="B11311" i="4"/>
  <c r="A11303" i="4"/>
  <c r="B11303" i="4"/>
  <c r="A11295" i="4"/>
  <c r="B11295" i="4"/>
  <c r="A11287" i="4"/>
  <c r="B11287" i="4"/>
  <c r="A11279" i="4"/>
  <c r="B11279" i="4"/>
  <c r="A11271" i="4"/>
  <c r="B11271" i="4"/>
  <c r="A11263" i="4"/>
  <c r="B11263" i="4"/>
  <c r="A11255" i="4"/>
  <c r="B11255" i="4"/>
  <c r="A11247" i="4"/>
  <c r="B11247" i="4"/>
  <c r="A11239" i="4"/>
  <c r="B11239" i="4"/>
  <c r="A11231" i="4"/>
  <c r="B11231" i="4"/>
  <c r="A11223" i="4"/>
  <c r="B11223" i="4"/>
  <c r="A11215" i="4"/>
  <c r="B11215" i="4"/>
  <c r="A11207" i="4"/>
  <c r="B11207" i="4"/>
  <c r="A11199" i="4"/>
  <c r="B11199" i="4"/>
  <c r="A11191" i="4"/>
  <c r="B11191" i="4"/>
  <c r="A11183" i="4"/>
  <c r="B11183" i="4"/>
  <c r="A11175" i="4"/>
  <c r="B11175" i="4"/>
  <c r="A11167" i="4"/>
  <c r="B11167" i="4"/>
  <c r="A11159" i="4"/>
  <c r="B11159" i="4"/>
  <c r="A11151" i="4"/>
  <c r="B11151" i="4"/>
  <c r="A11143" i="4"/>
  <c r="B11143" i="4"/>
  <c r="A11135" i="4"/>
  <c r="B11135" i="4"/>
  <c r="A11127" i="4"/>
  <c r="B11127" i="4"/>
  <c r="A11119" i="4"/>
  <c r="B11119" i="4"/>
  <c r="A11111" i="4"/>
  <c r="B11111" i="4"/>
  <c r="A11103" i="4"/>
  <c r="B11103" i="4"/>
  <c r="A11095" i="4"/>
  <c r="B11095" i="4"/>
  <c r="A11087" i="4"/>
  <c r="B11087" i="4"/>
  <c r="A11079" i="4"/>
  <c r="B11079" i="4"/>
  <c r="A11071" i="4"/>
  <c r="B11071" i="4"/>
  <c r="A11063" i="4"/>
  <c r="B11063" i="4"/>
  <c r="A11055" i="4"/>
  <c r="B11055" i="4"/>
  <c r="A11047" i="4"/>
  <c r="B11047" i="4"/>
  <c r="A11039" i="4"/>
  <c r="B11039" i="4"/>
  <c r="A11031" i="4"/>
  <c r="B11031" i="4"/>
  <c r="A11023" i="4"/>
  <c r="B11023" i="4"/>
  <c r="A11015" i="4"/>
  <c r="B11015" i="4"/>
  <c r="A11007" i="4"/>
  <c r="B11007" i="4"/>
  <c r="A10999" i="4"/>
  <c r="B10999" i="4"/>
  <c r="A10991" i="4"/>
  <c r="B10991" i="4"/>
  <c r="A10983" i="4"/>
  <c r="B10983" i="4"/>
  <c r="A10975" i="4"/>
  <c r="B10975" i="4"/>
  <c r="A10967" i="4"/>
  <c r="B10967" i="4"/>
  <c r="A10959" i="4"/>
  <c r="B10959" i="4"/>
  <c r="A10951" i="4"/>
  <c r="B10951" i="4"/>
  <c r="A10943" i="4"/>
  <c r="B10943" i="4"/>
  <c r="A10935" i="4"/>
  <c r="B10935" i="4"/>
  <c r="A10927" i="4"/>
  <c r="B10927" i="4"/>
  <c r="A10919" i="4"/>
  <c r="B10919" i="4"/>
  <c r="A10911" i="4"/>
  <c r="B10911" i="4"/>
  <c r="A10903" i="4"/>
  <c r="B10903" i="4"/>
  <c r="A10895" i="4"/>
  <c r="B10895" i="4"/>
  <c r="A10887" i="4"/>
  <c r="B10887" i="4"/>
  <c r="A10879" i="4"/>
  <c r="B10879" i="4"/>
  <c r="A10871" i="4"/>
  <c r="B10871" i="4"/>
  <c r="A10863" i="4"/>
  <c r="B10863" i="4"/>
  <c r="A10855" i="4"/>
  <c r="B10855" i="4"/>
  <c r="A10847" i="4"/>
  <c r="B10847" i="4"/>
  <c r="A10839" i="4"/>
  <c r="B10839" i="4"/>
  <c r="A10831" i="4"/>
  <c r="B10831" i="4"/>
  <c r="A10823" i="4"/>
  <c r="B10823" i="4"/>
  <c r="A10815" i="4"/>
  <c r="B10815" i="4"/>
  <c r="A10807" i="4"/>
  <c r="B10807" i="4"/>
  <c r="A10799" i="4"/>
  <c r="B10799" i="4"/>
  <c r="A10791" i="4"/>
  <c r="B10791" i="4"/>
  <c r="A10783" i="4"/>
  <c r="B10783" i="4"/>
  <c r="A10775" i="4"/>
  <c r="B10775" i="4"/>
  <c r="A10767" i="4"/>
  <c r="B10767" i="4"/>
  <c r="A10759" i="4"/>
  <c r="B10759" i="4"/>
  <c r="A10751" i="4"/>
  <c r="B10751" i="4"/>
  <c r="A10743" i="4"/>
  <c r="B10743" i="4"/>
  <c r="A10735" i="4"/>
  <c r="B10735" i="4"/>
  <c r="A10727" i="4"/>
  <c r="B10727" i="4"/>
  <c r="A10719" i="4"/>
  <c r="B10719" i="4"/>
  <c r="A10711" i="4"/>
  <c r="B10711" i="4"/>
  <c r="A10703" i="4"/>
  <c r="B10703" i="4"/>
  <c r="A10695" i="4"/>
  <c r="B10695" i="4"/>
  <c r="A10687" i="4"/>
  <c r="B10687" i="4"/>
  <c r="A10679" i="4"/>
  <c r="B10679" i="4"/>
  <c r="A10671" i="4"/>
  <c r="B10671" i="4"/>
  <c r="A10663" i="4"/>
  <c r="B10663" i="4"/>
  <c r="A10655" i="4"/>
  <c r="B10655" i="4"/>
  <c r="A10647" i="4"/>
  <c r="B10647" i="4"/>
  <c r="A10639" i="4"/>
  <c r="B10639" i="4"/>
  <c r="A10631" i="4"/>
  <c r="B10631" i="4"/>
  <c r="A10623" i="4"/>
  <c r="B10623" i="4"/>
  <c r="A10615" i="4"/>
  <c r="B10615" i="4"/>
  <c r="A10607" i="4"/>
  <c r="B10607" i="4"/>
  <c r="A10599" i="4"/>
  <c r="B10599" i="4"/>
  <c r="A10591" i="4"/>
  <c r="B10591" i="4"/>
  <c r="A10583" i="4"/>
  <c r="B10583" i="4"/>
  <c r="A10575" i="4"/>
  <c r="B10575" i="4"/>
  <c r="A10567" i="4"/>
  <c r="B10567" i="4"/>
  <c r="A10559" i="4"/>
  <c r="B10559" i="4"/>
  <c r="A10551" i="4"/>
  <c r="B10551" i="4"/>
  <c r="A10543" i="4"/>
  <c r="B10543" i="4"/>
  <c r="A10535" i="4"/>
  <c r="B10535" i="4"/>
  <c r="A10527" i="4"/>
  <c r="B10527" i="4"/>
  <c r="A10519" i="4"/>
  <c r="B10519" i="4"/>
  <c r="A10511" i="4"/>
  <c r="B10511" i="4"/>
  <c r="A10503" i="4"/>
  <c r="B10503" i="4"/>
  <c r="A10495" i="4"/>
  <c r="B10495" i="4"/>
  <c r="A10487" i="4"/>
  <c r="B10487" i="4"/>
  <c r="A10479" i="4"/>
  <c r="B10479" i="4"/>
  <c r="A10471" i="4"/>
  <c r="B10471" i="4"/>
  <c r="A10463" i="4"/>
  <c r="B10463" i="4"/>
  <c r="A10455" i="4"/>
  <c r="B10455" i="4"/>
  <c r="A10447" i="4"/>
  <c r="B10447" i="4"/>
  <c r="A10439" i="4"/>
  <c r="B10439" i="4"/>
  <c r="A10431" i="4"/>
  <c r="B10431" i="4"/>
  <c r="A10423" i="4"/>
  <c r="B10423" i="4"/>
  <c r="A10415" i="4"/>
  <c r="B10415" i="4"/>
  <c r="A10407" i="4"/>
  <c r="B10407" i="4"/>
  <c r="A10399" i="4"/>
  <c r="B10399" i="4"/>
  <c r="A10391" i="4"/>
  <c r="B10391" i="4"/>
  <c r="A10383" i="4"/>
  <c r="B10383" i="4"/>
  <c r="A10375" i="4"/>
  <c r="B10375" i="4"/>
  <c r="A10367" i="4"/>
  <c r="B10367" i="4"/>
  <c r="A10359" i="4"/>
  <c r="B10359" i="4"/>
  <c r="A10351" i="4"/>
  <c r="B10351" i="4"/>
  <c r="A10343" i="4"/>
  <c r="B10343" i="4"/>
  <c r="A10335" i="4"/>
  <c r="B10335" i="4"/>
  <c r="A10327" i="4"/>
  <c r="B10327" i="4"/>
  <c r="A10319" i="4"/>
  <c r="B10319" i="4"/>
  <c r="A10311" i="4"/>
  <c r="B10311" i="4"/>
  <c r="A10303" i="4"/>
  <c r="B10303" i="4"/>
  <c r="A10295" i="4"/>
  <c r="B10295" i="4"/>
  <c r="A10287" i="4"/>
  <c r="B10287" i="4"/>
  <c r="A10279" i="4"/>
  <c r="B10279" i="4"/>
  <c r="A10271" i="4"/>
  <c r="B10271" i="4"/>
  <c r="A10263" i="4"/>
  <c r="B10263" i="4"/>
  <c r="A10255" i="4"/>
  <c r="B10255" i="4"/>
  <c r="A10247" i="4"/>
  <c r="B10247" i="4"/>
  <c r="A10239" i="4"/>
  <c r="B10239" i="4"/>
  <c r="A10231" i="4"/>
  <c r="B10231" i="4"/>
  <c r="A10223" i="4"/>
  <c r="B10223" i="4"/>
  <c r="A10215" i="4"/>
  <c r="B10215" i="4"/>
  <c r="A10207" i="4"/>
  <c r="B10207" i="4"/>
  <c r="A10199" i="4"/>
  <c r="B10199" i="4"/>
  <c r="A10191" i="4"/>
  <c r="B10191" i="4"/>
  <c r="A10183" i="4"/>
  <c r="B10183" i="4"/>
  <c r="A10175" i="4"/>
  <c r="B10175" i="4"/>
  <c r="A10167" i="4"/>
  <c r="B10167" i="4"/>
  <c r="A10159" i="4"/>
  <c r="B10159" i="4"/>
  <c r="A10151" i="4"/>
  <c r="B10151" i="4"/>
  <c r="A10143" i="4"/>
  <c r="B10143" i="4"/>
  <c r="A10135" i="4"/>
  <c r="B10135" i="4"/>
  <c r="A10127" i="4"/>
  <c r="B10127" i="4"/>
  <c r="A10119" i="4"/>
  <c r="B10119" i="4"/>
  <c r="A10111" i="4"/>
  <c r="B10111" i="4"/>
  <c r="A10103" i="4"/>
  <c r="B10103" i="4"/>
  <c r="A10095" i="4"/>
  <c r="B10095" i="4"/>
  <c r="A10087" i="4"/>
  <c r="B10087" i="4"/>
  <c r="A10079" i="4"/>
  <c r="B10079" i="4"/>
  <c r="A10071" i="4"/>
  <c r="B10071" i="4"/>
  <c r="A10063" i="4"/>
  <c r="B10063" i="4"/>
  <c r="A10055" i="4"/>
  <c r="B10055" i="4"/>
  <c r="A10047" i="4"/>
  <c r="B10047" i="4"/>
  <c r="A10039" i="4"/>
  <c r="B10039" i="4"/>
  <c r="A10031" i="4"/>
  <c r="B10031" i="4"/>
  <c r="A10023" i="4"/>
  <c r="B10023" i="4"/>
  <c r="A10015" i="4"/>
  <c r="B10015" i="4"/>
  <c r="A10007" i="4"/>
  <c r="B10007" i="4"/>
  <c r="A9999" i="4"/>
  <c r="B9999" i="4"/>
  <c r="A9991" i="4"/>
  <c r="B9991" i="4"/>
  <c r="A9983" i="4"/>
  <c r="B9983" i="4"/>
  <c r="A9975" i="4"/>
  <c r="B9975" i="4"/>
  <c r="A9967" i="4"/>
  <c r="B9967" i="4"/>
  <c r="A9959" i="4"/>
  <c r="B9959" i="4"/>
  <c r="A9951" i="4"/>
  <c r="B9951" i="4"/>
  <c r="A9943" i="4"/>
  <c r="B9943" i="4"/>
  <c r="A9935" i="4"/>
  <c r="B9935" i="4"/>
  <c r="A9927" i="4"/>
  <c r="B9927" i="4"/>
  <c r="A9919" i="4"/>
  <c r="B9919" i="4"/>
  <c r="A9911" i="4"/>
  <c r="B9911" i="4"/>
  <c r="A9903" i="4"/>
  <c r="B9903" i="4"/>
  <c r="A9895" i="4"/>
  <c r="B9895" i="4"/>
  <c r="A9887" i="4"/>
  <c r="B9887" i="4"/>
  <c r="A9879" i="4"/>
  <c r="B9879" i="4"/>
  <c r="A9871" i="4"/>
  <c r="B9871" i="4"/>
  <c r="A9863" i="4"/>
  <c r="B9863" i="4"/>
  <c r="A9855" i="4"/>
  <c r="B9855" i="4"/>
  <c r="A9847" i="4"/>
  <c r="B9847" i="4"/>
  <c r="A9839" i="4"/>
  <c r="B9839" i="4"/>
  <c r="A9831" i="4"/>
  <c r="B9831" i="4"/>
  <c r="A9823" i="4"/>
  <c r="B9823" i="4"/>
  <c r="A9815" i="4"/>
  <c r="B9815" i="4"/>
  <c r="A9807" i="4"/>
  <c r="B9807" i="4"/>
  <c r="A9799" i="4"/>
  <c r="B9799" i="4"/>
  <c r="A9791" i="4"/>
  <c r="B9791" i="4"/>
  <c r="A9783" i="4"/>
  <c r="B9783" i="4"/>
  <c r="A9775" i="4"/>
  <c r="B9775" i="4"/>
  <c r="A9767" i="4"/>
  <c r="B9767" i="4"/>
  <c r="A9759" i="4"/>
  <c r="B9759" i="4"/>
  <c r="A9751" i="4"/>
  <c r="B9751" i="4"/>
  <c r="A9743" i="4"/>
  <c r="B9743" i="4"/>
  <c r="A9735" i="4"/>
  <c r="B9735" i="4"/>
  <c r="A9727" i="4"/>
  <c r="B9727" i="4"/>
  <c r="A9719" i="4"/>
  <c r="B9719" i="4"/>
  <c r="A9711" i="4"/>
  <c r="B9711" i="4"/>
  <c r="A9703" i="4"/>
  <c r="B9703" i="4"/>
  <c r="A9695" i="4"/>
  <c r="B9695" i="4"/>
  <c r="A9687" i="4"/>
  <c r="B9687" i="4"/>
  <c r="A9679" i="4"/>
  <c r="B9679" i="4"/>
  <c r="A9671" i="4"/>
  <c r="B9671" i="4"/>
  <c r="A9663" i="4"/>
  <c r="B9663" i="4"/>
  <c r="A9655" i="4"/>
  <c r="B9655" i="4"/>
  <c r="A9647" i="4"/>
  <c r="B9647" i="4"/>
  <c r="A9639" i="4"/>
  <c r="B9639" i="4"/>
  <c r="A9631" i="4"/>
  <c r="B9631" i="4"/>
  <c r="A9623" i="4"/>
  <c r="B9623" i="4"/>
  <c r="A9615" i="4"/>
  <c r="B9615" i="4"/>
  <c r="A9607" i="4"/>
  <c r="B9607" i="4"/>
  <c r="A9599" i="4"/>
  <c r="B9599" i="4"/>
  <c r="A9591" i="4"/>
  <c r="B9591" i="4"/>
  <c r="A9583" i="4"/>
  <c r="B9583" i="4"/>
  <c r="A9575" i="4"/>
  <c r="B9575" i="4"/>
  <c r="A9567" i="4"/>
  <c r="B9567" i="4"/>
  <c r="A9559" i="4"/>
  <c r="B9559" i="4"/>
  <c r="A9551" i="4"/>
  <c r="B9551" i="4"/>
  <c r="A9543" i="4"/>
  <c r="B9543" i="4"/>
  <c r="A9535" i="4"/>
  <c r="B9535" i="4"/>
  <c r="A9527" i="4"/>
  <c r="B9527" i="4"/>
  <c r="A9519" i="4"/>
  <c r="B9519" i="4"/>
  <c r="A9511" i="4"/>
  <c r="B9511" i="4"/>
  <c r="A9503" i="4"/>
  <c r="B9503" i="4"/>
  <c r="A9495" i="4"/>
  <c r="B9495" i="4"/>
  <c r="A9487" i="4"/>
  <c r="B9487" i="4"/>
  <c r="A9479" i="4"/>
  <c r="B9479" i="4"/>
  <c r="A9471" i="4"/>
  <c r="B9471" i="4"/>
  <c r="A9463" i="4"/>
  <c r="B9463" i="4"/>
  <c r="A9455" i="4"/>
  <c r="B9455" i="4"/>
  <c r="A9447" i="4"/>
  <c r="B9447" i="4"/>
  <c r="A9439" i="4"/>
  <c r="B9439" i="4"/>
  <c r="A9431" i="4"/>
  <c r="B9431" i="4"/>
  <c r="A9423" i="4"/>
  <c r="B9423" i="4"/>
  <c r="A9415" i="4"/>
  <c r="B9415" i="4"/>
  <c r="A9407" i="4"/>
  <c r="B9407" i="4"/>
  <c r="A9399" i="4"/>
  <c r="B9399" i="4"/>
  <c r="A9391" i="4"/>
  <c r="B9391" i="4"/>
  <c r="A9383" i="4"/>
  <c r="B9383" i="4"/>
  <c r="A9375" i="4"/>
  <c r="B9375" i="4"/>
  <c r="A9367" i="4"/>
  <c r="B9367" i="4"/>
  <c r="A9359" i="4"/>
  <c r="B9359" i="4"/>
  <c r="A9351" i="4"/>
  <c r="B9351" i="4"/>
  <c r="A9343" i="4"/>
  <c r="B9343" i="4"/>
  <c r="A9335" i="4"/>
  <c r="B9335" i="4"/>
  <c r="A9327" i="4"/>
  <c r="B9327" i="4"/>
  <c r="A9319" i="4"/>
  <c r="B9319" i="4"/>
  <c r="A9311" i="4"/>
  <c r="B9311" i="4"/>
  <c r="A9303" i="4"/>
  <c r="B9303" i="4"/>
  <c r="A9295" i="4"/>
  <c r="B9295" i="4"/>
  <c r="A9287" i="4"/>
  <c r="B9287" i="4"/>
  <c r="A9279" i="4"/>
  <c r="B9279" i="4"/>
  <c r="A9271" i="4"/>
  <c r="B9271" i="4"/>
  <c r="A9263" i="4"/>
  <c r="B9263" i="4"/>
  <c r="A9255" i="4"/>
  <c r="B9255" i="4"/>
  <c r="A9247" i="4"/>
  <c r="B9247" i="4"/>
  <c r="A9239" i="4"/>
  <c r="B9239" i="4"/>
  <c r="A9231" i="4"/>
  <c r="B9231" i="4"/>
  <c r="A9223" i="4"/>
  <c r="B9223" i="4"/>
  <c r="A9215" i="4"/>
  <c r="B9215" i="4"/>
  <c r="A9207" i="4"/>
  <c r="B9207" i="4"/>
  <c r="A9199" i="4"/>
  <c r="B9199" i="4"/>
  <c r="A9191" i="4"/>
  <c r="B9191" i="4"/>
  <c r="A9183" i="4"/>
  <c r="B9183" i="4"/>
  <c r="A9175" i="4"/>
  <c r="B9175" i="4"/>
  <c r="A9167" i="4"/>
  <c r="B9167" i="4"/>
  <c r="A9159" i="4"/>
  <c r="B9159" i="4"/>
  <c r="A9151" i="4"/>
  <c r="B9151" i="4"/>
  <c r="A9143" i="4"/>
  <c r="B9143" i="4"/>
  <c r="A9135" i="4"/>
  <c r="B9135" i="4"/>
  <c r="A9127" i="4"/>
  <c r="B9127" i="4"/>
  <c r="A9119" i="4"/>
  <c r="B9119" i="4"/>
  <c r="A9111" i="4"/>
  <c r="B9111" i="4"/>
  <c r="A9103" i="4"/>
  <c r="B9103" i="4"/>
  <c r="A9095" i="4"/>
  <c r="B9095" i="4"/>
  <c r="A9087" i="4"/>
  <c r="B9087" i="4"/>
  <c r="A9079" i="4"/>
  <c r="B9079" i="4"/>
  <c r="A9071" i="4"/>
  <c r="B9071" i="4"/>
  <c r="A9063" i="4"/>
  <c r="B9063" i="4"/>
  <c r="A9055" i="4"/>
  <c r="B9055" i="4"/>
  <c r="A9047" i="4"/>
  <c r="B9047" i="4"/>
  <c r="A9039" i="4"/>
  <c r="B9039" i="4"/>
  <c r="A9031" i="4"/>
  <c r="B9031" i="4"/>
  <c r="A9023" i="4"/>
  <c r="B9023" i="4"/>
  <c r="A9015" i="4"/>
  <c r="B9015" i="4"/>
  <c r="A9007" i="4"/>
  <c r="B9007" i="4"/>
  <c r="A8999" i="4"/>
  <c r="B8999" i="4"/>
  <c r="A8991" i="4"/>
  <c r="B8991" i="4"/>
  <c r="A8983" i="4"/>
  <c r="B8983" i="4"/>
  <c r="A8975" i="4"/>
  <c r="B8975" i="4"/>
  <c r="A8967" i="4"/>
  <c r="B8967" i="4"/>
  <c r="A8959" i="4"/>
  <c r="B8959" i="4"/>
  <c r="A8951" i="4"/>
  <c r="B8951" i="4"/>
  <c r="A8943" i="4"/>
  <c r="B8943" i="4"/>
  <c r="A8935" i="4"/>
  <c r="B8935" i="4"/>
  <c r="A8927" i="4"/>
  <c r="B8927" i="4"/>
  <c r="A8919" i="4"/>
  <c r="B8919" i="4"/>
  <c r="A8911" i="4"/>
  <c r="B8911" i="4"/>
  <c r="A8903" i="4"/>
  <c r="B8903" i="4"/>
  <c r="A8895" i="4"/>
  <c r="B8895" i="4"/>
  <c r="A8887" i="4"/>
  <c r="B8887" i="4"/>
  <c r="A8879" i="4"/>
  <c r="B8879" i="4"/>
  <c r="A8871" i="4"/>
  <c r="B8871" i="4"/>
  <c r="A8863" i="4"/>
  <c r="B8863" i="4"/>
  <c r="A8855" i="4"/>
  <c r="B8855" i="4"/>
  <c r="A8847" i="4"/>
  <c r="B8847" i="4"/>
  <c r="A8839" i="4"/>
  <c r="B8839" i="4"/>
  <c r="A8831" i="4"/>
  <c r="B8831" i="4"/>
  <c r="A8823" i="4"/>
  <c r="B8823" i="4"/>
  <c r="A8815" i="4"/>
  <c r="B8815" i="4"/>
  <c r="A8807" i="4"/>
  <c r="B8807" i="4"/>
  <c r="A8799" i="4"/>
  <c r="B8799" i="4"/>
  <c r="A8791" i="4"/>
  <c r="B8791" i="4"/>
  <c r="A8783" i="4"/>
  <c r="B8783" i="4"/>
  <c r="A8775" i="4"/>
  <c r="B8775" i="4"/>
  <c r="A8767" i="4"/>
  <c r="B8767" i="4"/>
  <c r="A8759" i="4"/>
  <c r="B8759" i="4"/>
  <c r="A8751" i="4"/>
  <c r="B8751" i="4"/>
  <c r="A8743" i="4"/>
  <c r="B8743" i="4"/>
  <c r="A8735" i="4"/>
  <c r="B8735" i="4"/>
  <c r="A8727" i="4"/>
  <c r="B8727" i="4"/>
  <c r="A8719" i="4"/>
  <c r="B8719" i="4"/>
  <c r="A8711" i="4"/>
  <c r="B8711" i="4"/>
  <c r="A8703" i="4"/>
  <c r="B8703" i="4"/>
  <c r="A8695" i="4"/>
  <c r="B8695" i="4"/>
  <c r="A8687" i="4"/>
  <c r="B8687" i="4"/>
  <c r="A8679" i="4"/>
  <c r="B8679" i="4"/>
  <c r="A8671" i="4"/>
  <c r="B8671" i="4"/>
  <c r="A8663" i="4"/>
  <c r="B8663" i="4"/>
  <c r="A8655" i="4"/>
  <c r="B8655" i="4"/>
  <c r="A8647" i="4"/>
  <c r="B8647" i="4"/>
  <c r="A8639" i="4"/>
  <c r="B8639" i="4"/>
  <c r="A8631" i="4"/>
  <c r="B8631" i="4"/>
  <c r="A8623" i="4"/>
  <c r="B8623" i="4"/>
  <c r="A8615" i="4"/>
  <c r="B8615" i="4"/>
  <c r="A8607" i="4"/>
  <c r="B8607" i="4"/>
  <c r="A8599" i="4"/>
  <c r="B8599" i="4"/>
  <c r="A8591" i="4"/>
  <c r="B8591" i="4"/>
  <c r="A8583" i="4"/>
  <c r="B8583" i="4"/>
  <c r="A8575" i="4"/>
  <c r="B8575" i="4"/>
  <c r="A8567" i="4"/>
  <c r="B8567" i="4"/>
  <c r="A8559" i="4"/>
  <c r="B8559" i="4"/>
  <c r="A8551" i="4"/>
  <c r="B8551" i="4"/>
  <c r="A8543" i="4"/>
  <c r="B8543" i="4"/>
  <c r="A8535" i="4"/>
  <c r="B8535" i="4"/>
  <c r="A8527" i="4"/>
  <c r="B8527" i="4"/>
  <c r="A8519" i="4"/>
  <c r="B8519" i="4"/>
  <c r="A8511" i="4"/>
  <c r="B8511" i="4"/>
  <c r="A8503" i="4"/>
  <c r="B8503" i="4"/>
  <c r="A8495" i="4"/>
  <c r="B8495" i="4"/>
  <c r="A8487" i="4"/>
  <c r="B8487" i="4"/>
  <c r="A8479" i="4"/>
  <c r="B8479" i="4"/>
  <c r="A8471" i="4"/>
  <c r="B8471" i="4"/>
  <c r="A8463" i="4"/>
  <c r="B8463" i="4"/>
  <c r="A8455" i="4"/>
  <c r="B8455" i="4"/>
  <c r="A8447" i="4"/>
  <c r="B8447" i="4"/>
  <c r="A8439" i="4"/>
  <c r="B8439" i="4"/>
  <c r="A8431" i="4"/>
  <c r="B8431" i="4"/>
  <c r="A8423" i="4"/>
  <c r="B8423" i="4"/>
  <c r="A8415" i="4"/>
  <c r="B8415" i="4"/>
  <c r="A8407" i="4"/>
  <c r="B8407" i="4"/>
  <c r="A8399" i="4"/>
  <c r="B8399" i="4"/>
  <c r="A8391" i="4"/>
  <c r="B8391" i="4"/>
  <c r="A8383" i="4"/>
  <c r="B8383" i="4"/>
  <c r="A8375" i="4"/>
  <c r="B8375" i="4"/>
  <c r="A8367" i="4"/>
  <c r="B8367" i="4"/>
  <c r="A8359" i="4"/>
  <c r="B8359" i="4"/>
  <c r="A8351" i="4"/>
  <c r="B8351" i="4"/>
  <c r="A8343" i="4"/>
  <c r="B8343" i="4"/>
  <c r="A8335" i="4"/>
  <c r="B8335" i="4"/>
  <c r="A8327" i="4"/>
  <c r="B8327" i="4"/>
  <c r="A8319" i="4"/>
  <c r="B8319" i="4"/>
  <c r="A8311" i="4"/>
  <c r="B8311" i="4"/>
  <c r="A8303" i="4"/>
  <c r="B8303" i="4"/>
  <c r="A8295" i="4"/>
  <c r="B8295" i="4"/>
  <c r="A8287" i="4"/>
  <c r="B8287" i="4"/>
  <c r="A8279" i="4"/>
  <c r="B8279" i="4"/>
  <c r="A8271" i="4"/>
  <c r="B8271" i="4"/>
  <c r="A8263" i="4"/>
  <c r="B8263" i="4"/>
  <c r="A8255" i="4"/>
  <c r="B8255" i="4"/>
  <c r="A8247" i="4"/>
  <c r="B8247" i="4"/>
  <c r="A8239" i="4"/>
  <c r="B8239" i="4"/>
  <c r="A8231" i="4"/>
  <c r="B8231" i="4"/>
  <c r="A8223" i="4"/>
  <c r="B8223" i="4"/>
  <c r="A8215" i="4"/>
  <c r="B8215" i="4"/>
  <c r="A8207" i="4"/>
  <c r="B8207" i="4"/>
  <c r="A8199" i="4"/>
  <c r="B8199" i="4"/>
  <c r="A8191" i="4"/>
  <c r="B8191" i="4"/>
  <c r="A8183" i="4"/>
  <c r="B8183" i="4"/>
  <c r="A8175" i="4"/>
  <c r="B8175" i="4"/>
  <c r="A8167" i="4"/>
  <c r="B8167" i="4"/>
  <c r="A8159" i="4"/>
  <c r="B8159" i="4"/>
  <c r="A8151" i="4"/>
  <c r="B8151" i="4"/>
  <c r="A8143" i="4"/>
  <c r="B8143" i="4"/>
  <c r="A8135" i="4"/>
  <c r="B8135" i="4"/>
  <c r="A8127" i="4"/>
  <c r="B8127" i="4"/>
  <c r="A8119" i="4"/>
  <c r="B8119" i="4"/>
  <c r="A8111" i="4"/>
  <c r="B8111" i="4"/>
  <c r="A8103" i="4"/>
  <c r="B8103" i="4"/>
  <c r="A8095" i="4"/>
  <c r="B8095" i="4"/>
  <c r="A8087" i="4"/>
  <c r="B8087" i="4"/>
  <c r="A8079" i="4"/>
  <c r="B8079" i="4"/>
  <c r="A8071" i="4"/>
  <c r="B8071" i="4"/>
  <c r="A8063" i="4"/>
  <c r="B8063" i="4"/>
  <c r="A8055" i="4"/>
  <c r="B8055" i="4"/>
  <c r="A8047" i="4"/>
  <c r="B8047" i="4"/>
  <c r="A8039" i="4"/>
  <c r="B8039" i="4"/>
  <c r="A8031" i="4"/>
  <c r="B8031" i="4"/>
  <c r="A8023" i="4"/>
  <c r="B8023" i="4"/>
  <c r="A8015" i="4"/>
  <c r="B8015" i="4"/>
  <c r="A8007" i="4"/>
  <c r="B8007" i="4"/>
  <c r="A7999" i="4"/>
  <c r="B7999" i="4"/>
  <c r="A7991" i="4"/>
  <c r="B7991" i="4"/>
  <c r="A7983" i="4"/>
  <c r="B7983" i="4"/>
  <c r="A7975" i="4"/>
  <c r="B7975" i="4"/>
  <c r="A7967" i="4"/>
  <c r="B7967" i="4"/>
  <c r="A7959" i="4"/>
  <c r="B7959" i="4"/>
  <c r="A7951" i="4"/>
  <c r="B7951" i="4"/>
  <c r="A7943" i="4"/>
  <c r="B7943" i="4"/>
  <c r="A7935" i="4"/>
  <c r="B7935" i="4"/>
  <c r="A7927" i="4"/>
  <c r="B7927" i="4"/>
  <c r="A7919" i="4"/>
  <c r="B7919" i="4"/>
  <c r="A7911" i="4"/>
  <c r="B7911" i="4"/>
  <c r="A7903" i="4"/>
  <c r="B7903" i="4"/>
  <c r="A7895" i="4"/>
  <c r="B7895" i="4"/>
  <c r="A7887" i="4"/>
  <c r="B7887" i="4"/>
  <c r="A7879" i="4"/>
  <c r="B7879" i="4"/>
  <c r="A7871" i="4"/>
  <c r="B7871" i="4"/>
  <c r="A7863" i="4"/>
  <c r="B7863" i="4"/>
  <c r="A7855" i="4"/>
  <c r="B7855" i="4"/>
  <c r="A7847" i="4"/>
  <c r="B7847" i="4"/>
  <c r="A7839" i="4"/>
  <c r="B7839" i="4"/>
  <c r="A7831" i="4"/>
  <c r="B7831" i="4"/>
  <c r="A7823" i="4"/>
  <c r="B7823" i="4"/>
  <c r="A7815" i="4"/>
  <c r="B7815" i="4"/>
  <c r="A7807" i="4"/>
  <c r="B7807" i="4"/>
  <c r="A7799" i="4"/>
  <c r="B7799" i="4"/>
  <c r="A7791" i="4"/>
  <c r="B7791" i="4"/>
  <c r="A7783" i="4"/>
  <c r="B7783" i="4"/>
  <c r="A7775" i="4"/>
  <c r="B7775" i="4"/>
  <c r="A7767" i="4"/>
  <c r="B7767" i="4"/>
  <c r="A7759" i="4"/>
  <c r="B7759" i="4"/>
  <c r="A7751" i="4"/>
  <c r="B7751" i="4"/>
  <c r="A7743" i="4"/>
  <c r="B7743" i="4"/>
  <c r="A7735" i="4"/>
  <c r="B7735" i="4"/>
  <c r="A7727" i="4"/>
  <c r="B7727" i="4"/>
  <c r="A7719" i="4"/>
  <c r="B7719" i="4"/>
  <c r="A7711" i="4"/>
  <c r="B7711" i="4"/>
  <c r="A7703" i="4"/>
  <c r="B7703" i="4"/>
  <c r="A7695" i="4"/>
  <c r="B7695" i="4"/>
  <c r="A7687" i="4"/>
  <c r="B7687" i="4"/>
  <c r="A7679" i="4"/>
  <c r="B7679" i="4"/>
  <c r="A7671" i="4"/>
  <c r="B7671" i="4"/>
  <c r="A7663" i="4"/>
  <c r="B7663" i="4"/>
  <c r="A7655" i="4"/>
  <c r="B7655" i="4"/>
  <c r="A7647" i="4"/>
  <c r="B7647" i="4"/>
  <c r="A7639" i="4"/>
  <c r="B7639" i="4"/>
  <c r="A7631" i="4"/>
  <c r="B7631" i="4"/>
  <c r="A7623" i="4"/>
  <c r="B7623" i="4"/>
  <c r="A7615" i="4"/>
  <c r="B7615" i="4"/>
  <c r="A7607" i="4"/>
  <c r="B7607" i="4"/>
  <c r="A7599" i="4"/>
  <c r="B7599" i="4"/>
  <c r="A7591" i="4"/>
  <c r="B7591" i="4"/>
  <c r="A7583" i="4"/>
  <c r="B7583" i="4"/>
  <c r="A7575" i="4"/>
  <c r="B7575" i="4"/>
  <c r="A7567" i="4"/>
  <c r="B7567" i="4"/>
  <c r="A7559" i="4"/>
  <c r="B7559" i="4"/>
  <c r="A7551" i="4"/>
  <c r="B7551" i="4"/>
  <c r="A7543" i="4"/>
  <c r="B7543" i="4"/>
  <c r="A7535" i="4"/>
  <c r="B7535" i="4"/>
  <c r="A7527" i="4"/>
  <c r="B7527" i="4"/>
  <c r="A7519" i="4"/>
  <c r="B7519" i="4"/>
  <c r="A7511" i="4"/>
  <c r="B7511" i="4"/>
  <c r="A7503" i="4"/>
  <c r="B7503" i="4"/>
  <c r="A7495" i="4"/>
  <c r="B7495" i="4"/>
  <c r="A7487" i="4"/>
  <c r="B7487" i="4"/>
  <c r="A7479" i="4"/>
  <c r="B7479" i="4"/>
  <c r="A7471" i="4"/>
  <c r="B7471" i="4"/>
  <c r="A7463" i="4"/>
  <c r="B7463" i="4"/>
  <c r="A7455" i="4"/>
  <c r="B7455" i="4"/>
  <c r="A7447" i="4"/>
  <c r="B7447" i="4"/>
  <c r="A7439" i="4"/>
  <c r="B7439" i="4"/>
  <c r="A7431" i="4"/>
  <c r="B7431" i="4"/>
  <c r="A7423" i="4"/>
  <c r="B7423" i="4"/>
  <c r="A7415" i="4"/>
  <c r="B7415" i="4"/>
  <c r="A7407" i="4"/>
  <c r="B7407" i="4"/>
  <c r="A7399" i="4"/>
  <c r="B7399" i="4"/>
  <c r="A7391" i="4"/>
  <c r="B7391" i="4"/>
  <c r="A7383" i="4"/>
  <c r="B7383" i="4"/>
  <c r="A7375" i="4"/>
  <c r="B7375" i="4"/>
  <c r="A7367" i="4"/>
  <c r="B7367" i="4"/>
  <c r="A7359" i="4"/>
  <c r="B7359" i="4"/>
  <c r="A7351" i="4"/>
  <c r="B7351" i="4"/>
  <c r="A7343" i="4"/>
  <c r="B7343" i="4"/>
  <c r="A7335" i="4"/>
  <c r="B7335" i="4"/>
  <c r="A7327" i="4"/>
  <c r="B7327" i="4"/>
  <c r="A7319" i="4"/>
  <c r="B7319" i="4"/>
  <c r="A7311" i="4"/>
  <c r="B7311" i="4"/>
  <c r="A7303" i="4"/>
  <c r="B7303" i="4"/>
  <c r="A7295" i="4"/>
  <c r="B7295" i="4"/>
  <c r="A7287" i="4"/>
  <c r="B7287" i="4"/>
  <c r="A7279" i="4"/>
  <c r="B7279" i="4"/>
  <c r="A7271" i="4"/>
  <c r="B7271" i="4"/>
  <c r="A7263" i="4"/>
  <c r="B7263" i="4"/>
  <c r="A7255" i="4"/>
  <c r="B7255" i="4"/>
  <c r="A7247" i="4"/>
  <c r="B7247" i="4"/>
  <c r="A7239" i="4"/>
  <c r="B7239" i="4"/>
  <c r="A7231" i="4"/>
  <c r="B7231" i="4"/>
  <c r="A7223" i="4"/>
  <c r="B7223" i="4"/>
  <c r="A7215" i="4"/>
  <c r="B7215" i="4"/>
  <c r="A7207" i="4"/>
  <c r="B7207" i="4"/>
  <c r="A14894" i="4"/>
  <c r="B14894" i="4"/>
  <c r="A14886" i="4"/>
  <c r="B14886" i="4"/>
  <c r="A14878" i="4"/>
  <c r="B14878" i="4"/>
  <c r="A14870" i="4"/>
  <c r="B14870" i="4"/>
  <c r="A14862" i="4"/>
  <c r="B14862" i="4"/>
  <c r="A14854" i="4"/>
  <c r="B14854" i="4"/>
  <c r="A14846" i="4"/>
  <c r="B14846" i="4"/>
  <c r="A14838" i="4"/>
  <c r="B14838" i="4"/>
  <c r="A14830" i="4"/>
  <c r="B14830" i="4"/>
  <c r="A14822" i="4"/>
  <c r="B14822" i="4"/>
  <c r="A14814" i="4"/>
  <c r="B14814" i="4"/>
  <c r="A14806" i="4"/>
  <c r="B14806" i="4"/>
  <c r="A14798" i="4"/>
  <c r="B14798" i="4"/>
  <c r="A14790" i="4"/>
  <c r="B14790" i="4"/>
  <c r="A14782" i="4"/>
  <c r="B14782" i="4"/>
  <c r="A14774" i="4"/>
  <c r="B14774" i="4"/>
  <c r="A14766" i="4"/>
  <c r="B14766" i="4"/>
  <c r="A14758" i="4"/>
  <c r="B14758" i="4"/>
  <c r="A14750" i="4"/>
  <c r="B14750" i="4"/>
  <c r="A14742" i="4"/>
  <c r="B14742" i="4"/>
  <c r="A14734" i="4"/>
  <c r="B14734" i="4"/>
  <c r="A14726" i="4"/>
  <c r="B14726" i="4"/>
  <c r="A14718" i="4"/>
  <c r="B14718" i="4"/>
  <c r="A14710" i="4"/>
  <c r="B14710" i="4"/>
  <c r="A14702" i="4"/>
  <c r="B14702" i="4"/>
  <c r="A14694" i="4"/>
  <c r="B14694" i="4"/>
  <c r="A14686" i="4"/>
  <c r="B14686" i="4"/>
  <c r="A14678" i="4"/>
  <c r="B14678" i="4"/>
  <c r="A14670" i="4"/>
  <c r="B14670" i="4"/>
  <c r="A14662" i="4"/>
  <c r="B14662" i="4"/>
  <c r="A14654" i="4"/>
  <c r="B14654" i="4"/>
  <c r="A14646" i="4"/>
  <c r="B14646" i="4"/>
  <c r="A14638" i="4"/>
  <c r="B14638" i="4"/>
  <c r="A14630" i="4"/>
  <c r="B14630" i="4"/>
  <c r="A14622" i="4"/>
  <c r="B14622" i="4"/>
  <c r="A14614" i="4"/>
  <c r="B14614" i="4"/>
  <c r="A14606" i="4"/>
  <c r="B14606" i="4"/>
  <c r="A14598" i="4"/>
  <c r="B14598" i="4"/>
  <c r="A14590" i="4"/>
  <c r="B14590" i="4"/>
  <c r="A14582" i="4"/>
  <c r="B14582" i="4"/>
  <c r="A14574" i="4"/>
  <c r="B14574" i="4"/>
  <c r="A14566" i="4"/>
  <c r="B14566" i="4"/>
  <c r="A14558" i="4"/>
  <c r="B14558" i="4"/>
  <c r="A14550" i="4"/>
  <c r="B14550" i="4"/>
  <c r="A14542" i="4"/>
  <c r="B14542" i="4"/>
  <c r="A14534" i="4"/>
  <c r="B14534" i="4"/>
  <c r="A14526" i="4"/>
  <c r="B14526" i="4"/>
  <c r="A14518" i="4"/>
  <c r="B14518" i="4"/>
  <c r="A14510" i="4"/>
  <c r="B14510" i="4"/>
  <c r="A14502" i="4"/>
  <c r="B14502" i="4"/>
  <c r="A14494" i="4"/>
  <c r="B14494" i="4"/>
  <c r="A14486" i="4"/>
  <c r="B14486" i="4"/>
  <c r="A14478" i="4"/>
  <c r="B14478" i="4"/>
  <c r="A14470" i="4"/>
  <c r="B14470" i="4"/>
  <c r="A14462" i="4"/>
  <c r="B14462" i="4"/>
  <c r="A14454" i="4"/>
  <c r="B14454" i="4"/>
  <c r="A14446" i="4"/>
  <c r="B14446" i="4"/>
  <c r="A14438" i="4"/>
  <c r="B14438" i="4"/>
  <c r="A14430" i="4"/>
  <c r="B14430" i="4"/>
  <c r="A14422" i="4"/>
  <c r="B14422" i="4"/>
  <c r="A14414" i="4"/>
  <c r="B14414" i="4"/>
  <c r="A14406" i="4"/>
  <c r="B14406" i="4"/>
  <c r="A14398" i="4"/>
  <c r="B14398" i="4"/>
  <c r="A14390" i="4"/>
  <c r="B14390" i="4"/>
  <c r="A14382" i="4"/>
  <c r="B14382" i="4"/>
  <c r="A14374" i="4"/>
  <c r="B14374" i="4"/>
  <c r="A14366" i="4"/>
  <c r="B14366" i="4"/>
  <c r="A14358" i="4"/>
  <c r="B14358" i="4"/>
  <c r="A14350" i="4"/>
  <c r="B14350" i="4"/>
  <c r="A14342" i="4"/>
  <c r="B14342" i="4"/>
  <c r="A14334" i="4"/>
  <c r="B14334" i="4"/>
  <c r="A14326" i="4"/>
  <c r="B14326" i="4"/>
  <c r="A14318" i="4"/>
  <c r="B14318" i="4"/>
  <c r="A14310" i="4"/>
  <c r="B14310" i="4"/>
  <c r="A14302" i="4"/>
  <c r="B14302" i="4"/>
  <c r="A14294" i="4"/>
  <c r="B14294" i="4"/>
  <c r="A14286" i="4"/>
  <c r="B14286" i="4"/>
  <c r="A14278" i="4"/>
  <c r="B14278" i="4"/>
  <c r="A14270" i="4"/>
  <c r="B14270" i="4"/>
  <c r="A14262" i="4"/>
  <c r="B14262" i="4"/>
  <c r="A14254" i="4"/>
  <c r="B14254" i="4"/>
  <c r="A14246" i="4"/>
  <c r="B14246" i="4"/>
  <c r="A14238" i="4"/>
  <c r="B14238" i="4"/>
  <c r="A14230" i="4"/>
  <c r="B14230" i="4"/>
  <c r="A14222" i="4"/>
  <c r="B14222" i="4"/>
  <c r="A14214" i="4"/>
  <c r="B14214" i="4"/>
  <c r="A14206" i="4"/>
  <c r="B14206" i="4"/>
  <c r="A14198" i="4"/>
  <c r="B14198" i="4"/>
  <c r="A14190" i="4"/>
  <c r="B14190" i="4"/>
  <c r="A14182" i="4"/>
  <c r="B14182" i="4"/>
  <c r="A14174" i="4"/>
  <c r="B14174" i="4"/>
  <c r="A14166" i="4"/>
  <c r="B14166" i="4"/>
  <c r="A14158" i="4"/>
  <c r="B14158" i="4"/>
  <c r="A14150" i="4"/>
  <c r="B14150" i="4"/>
  <c r="A14142" i="4"/>
  <c r="B14142" i="4"/>
  <c r="A14134" i="4"/>
  <c r="B14134" i="4"/>
  <c r="A14126" i="4"/>
  <c r="B14126" i="4"/>
  <c r="A14118" i="4"/>
  <c r="B14118" i="4"/>
  <c r="A14110" i="4"/>
  <c r="B14110" i="4"/>
  <c r="A14102" i="4"/>
  <c r="B14102" i="4"/>
  <c r="A14094" i="4"/>
  <c r="B14094" i="4"/>
  <c r="A14086" i="4"/>
  <c r="B14086" i="4"/>
  <c r="A14078" i="4"/>
  <c r="B14078" i="4"/>
  <c r="A14070" i="4"/>
  <c r="B14070" i="4"/>
  <c r="A14062" i="4"/>
  <c r="B14062" i="4"/>
  <c r="A14054" i="4"/>
  <c r="B14054" i="4"/>
  <c r="A14046" i="4"/>
  <c r="B14046" i="4"/>
  <c r="A14038" i="4"/>
  <c r="B14038" i="4"/>
  <c r="A14030" i="4"/>
  <c r="B14030" i="4"/>
  <c r="A14022" i="4"/>
  <c r="B14022" i="4"/>
  <c r="A14014" i="4"/>
  <c r="B14014" i="4"/>
  <c r="A14006" i="4"/>
  <c r="B14006" i="4"/>
  <c r="A13998" i="4"/>
  <c r="B13998" i="4"/>
  <c r="A13990" i="4"/>
  <c r="B13990" i="4"/>
  <c r="A13982" i="4"/>
  <c r="B13982" i="4"/>
  <c r="A13974" i="4"/>
  <c r="B13974" i="4"/>
  <c r="A13966" i="4"/>
  <c r="B13966" i="4"/>
  <c r="A13958" i="4"/>
  <c r="B13958" i="4"/>
  <c r="A13950" i="4"/>
  <c r="B13950" i="4"/>
  <c r="A13942" i="4"/>
  <c r="B13942" i="4"/>
  <c r="A13934" i="4"/>
  <c r="B13934" i="4"/>
  <c r="A13926" i="4"/>
  <c r="B13926" i="4"/>
  <c r="A13918" i="4"/>
  <c r="B13918" i="4"/>
  <c r="A13910" i="4"/>
  <c r="B13910" i="4"/>
  <c r="A13902" i="4"/>
  <c r="B13902" i="4"/>
  <c r="A13894" i="4"/>
  <c r="B13894" i="4"/>
  <c r="A13886" i="4"/>
  <c r="B13886" i="4"/>
  <c r="A13878" i="4"/>
  <c r="B13878" i="4"/>
  <c r="A13870" i="4"/>
  <c r="B13870" i="4"/>
  <c r="A13862" i="4"/>
  <c r="B13862" i="4"/>
  <c r="A13854" i="4"/>
  <c r="B13854" i="4"/>
  <c r="A13846" i="4"/>
  <c r="B13846" i="4"/>
  <c r="A13838" i="4"/>
  <c r="B13838" i="4"/>
  <c r="A13830" i="4"/>
  <c r="B13830" i="4"/>
  <c r="A13822" i="4"/>
  <c r="B13822" i="4"/>
  <c r="A13814" i="4"/>
  <c r="B13814" i="4"/>
  <c r="A13806" i="4"/>
  <c r="B13806" i="4"/>
  <c r="A13798" i="4"/>
  <c r="B13798" i="4"/>
  <c r="A13790" i="4"/>
  <c r="B13790" i="4"/>
  <c r="A13782" i="4"/>
  <c r="B13782" i="4"/>
  <c r="A13774" i="4"/>
  <c r="B13774" i="4"/>
  <c r="A13766" i="4"/>
  <c r="B13766" i="4"/>
  <c r="A13758" i="4"/>
  <c r="B13758" i="4"/>
  <c r="A13750" i="4"/>
  <c r="B13750" i="4"/>
  <c r="A13742" i="4"/>
  <c r="B13742" i="4"/>
  <c r="A13734" i="4"/>
  <c r="B13734" i="4"/>
  <c r="A13726" i="4"/>
  <c r="B13726" i="4"/>
  <c r="A13718" i="4"/>
  <c r="B13718" i="4"/>
  <c r="A13710" i="4"/>
  <c r="B13710" i="4"/>
  <c r="A13702" i="4"/>
  <c r="B13702" i="4"/>
  <c r="A13694" i="4"/>
  <c r="B13694" i="4"/>
  <c r="A13686" i="4"/>
  <c r="B13686" i="4"/>
  <c r="A13678" i="4"/>
  <c r="B13678" i="4"/>
  <c r="A13670" i="4"/>
  <c r="B13670" i="4"/>
  <c r="A13662" i="4"/>
  <c r="B13662" i="4"/>
  <c r="A13654" i="4"/>
  <c r="B13654" i="4"/>
  <c r="A13646" i="4"/>
  <c r="B13646" i="4"/>
  <c r="A13638" i="4"/>
  <c r="B13638" i="4"/>
  <c r="A13630" i="4"/>
  <c r="B13630" i="4"/>
  <c r="A13622" i="4"/>
  <c r="B13622" i="4"/>
  <c r="A13614" i="4"/>
  <c r="B13614" i="4"/>
  <c r="A13606" i="4"/>
  <c r="B13606" i="4"/>
  <c r="A13598" i="4"/>
  <c r="B13598" i="4"/>
  <c r="A13590" i="4"/>
  <c r="B13590" i="4"/>
  <c r="A13582" i="4"/>
  <c r="B13582" i="4"/>
  <c r="A13574" i="4"/>
  <c r="B13574" i="4"/>
  <c r="A13566" i="4"/>
  <c r="B13566" i="4"/>
  <c r="A13558" i="4"/>
  <c r="B13558" i="4"/>
  <c r="A13550" i="4"/>
  <c r="B13550" i="4"/>
  <c r="A13542" i="4"/>
  <c r="B13542" i="4"/>
  <c r="A13534" i="4"/>
  <c r="B13534" i="4"/>
  <c r="A13526" i="4"/>
  <c r="B13526" i="4"/>
  <c r="A13518" i="4"/>
  <c r="B13518" i="4"/>
  <c r="A13510" i="4"/>
  <c r="B13510" i="4"/>
  <c r="A13502" i="4"/>
  <c r="B13502" i="4"/>
  <c r="A13494" i="4"/>
  <c r="B13494" i="4"/>
  <c r="A13486" i="4"/>
  <c r="B13486" i="4"/>
  <c r="A13478" i="4"/>
  <c r="B13478" i="4"/>
  <c r="A13470" i="4"/>
  <c r="B13470" i="4"/>
  <c r="A13462" i="4"/>
  <c r="B13462" i="4"/>
  <c r="A13454" i="4"/>
  <c r="B13454" i="4"/>
  <c r="A13446" i="4"/>
  <c r="B13446" i="4"/>
  <c r="A13438" i="4"/>
  <c r="B13438" i="4"/>
  <c r="A13430" i="4"/>
  <c r="B13430" i="4"/>
  <c r="A13422" i="4"/>
  <c r="B13422" i="4"/>
  <c r="A13414" i="4"/>
  <c r="B13414" i="4"/>
  <c r="A13406" i="4"/>
  <c r="B13406" i="4"/>
  <c r="A13398" i="4"/>
  <c r="B13398" i="4"/>
  <c r="A13390" i="4"/>
  <c r="B13390" i="4"/>
  <c r="A13382" i="4"/>
  <c r="B13382" i="4"/>
  <c r="A13374" i="4"/>
  <c r="B13374" i="4"/>
  <c r="A13366" i="4"/>
  <c r="B13366" i="4"/>
  <c r="A13358" i="4"/>
  <c r="B13358" i="4"/>
  <c r="A13350" i="4"/>
  <c r="B13350" i="4"/>
  <c r="A13342" i="4"/>
  <c r="B13342" i="4"/>
  <c r="A13334" i="4"/>
  <c r="B13334" i="4"/>
  <c r="A13326" i="4"/>
  <c r="B13326" i="4"/>
  <c r="A13318" i="4"/>
  <c r="B13318" i="4"/>
  <c r="A13310" i="4"/>
  <c r="B13310" i="4"/>
  <c r="A13302" i="4"/>
  <c r="B13302" i="4"/>
  <c r="A13294" i="4"/>
  <c r="B13294" i="4"/>
  <c r="A13286" i="4"/>
  <c r="B13286" i="4"/>
  <c r="A13278" i="4"/>
  <c r="B13278" i="4"/>
  <c r="A13270" i="4"/>
  <c r="B13270" i="4"/>
  <c r="A13262" i="4"/>
  <c r="B13262" i="4"/>
  <c r="A13254" i="4"/>
  <c r="B13254" i="4"/>
  <c r="A13246" i="4"/>
  <c r="B13246" i="4"/>
  <c r="A13238" i="4"/>
  <c r="B13238" i="4"/>
  <c r="A13230" i="4"/>
  <c r="B13230" i="4"/>
  <c r="A13222" i="4"/>
  <c r="B13222" i="4"/>
  <c r="A13214" i="4"/>
  <c r="B13214" i="4"/>
  <c r="A13206" i="4"/>
  <c r="B13206" i="4"/>
  <c r="A13198" i="4"/>
  <c r="B13198" i="4"/>
  <c r="A13190" i="4"/>
  <c r="B13190" i="4"/>
  <c r="A13182" i="4"/>
  <c r="B13182" i="4"/>
  <c r="A13174" i="4"/>
  <c r="B13174" i="4"/>
  <c r="A13166" i="4"/>
  <c r="B13166" i="4"/>
  <c r="A13158" i="4"/>
  <c r="B13158" i="4"/>
  <c r="A13150" i="4"/>
  <c r="B13150" i="4"/>
  <c r="A13142" i="4"/>
  <c r="B13142" i="4"/>
  <c r="A13134" i="4"/>
  <c r="B13134" i="4"/>
  <c r="A13126" i="4"/>
  <c r="B13126" i="4"/>
  <c r="A13118" i="4"/>
  <c r="B13118" i="4"/>
  <c r="A13110" i="4"/>
  <c r="B13110" i="4"/>
  <c r="A13102" i="4"/>
  <c r="B13102" i="4"/>
  <c r="A13094" i="4"/>
  <c r="B13094" i="4"/>
  <c r="A13086" i="4"/>
  <c r="B13086" i="4"/>
  <c r="A13078" i="4"/>
  <c r="B13078" i="4"/>
  <c r="A13070" i="4"/>
  <c r="B13070" i="4"/>
  <c r="A13062" i="4"/>
  <c r="B13062" i="4"/>
  <c r="A13054" i="4"/>
  <c r="B13054" i="4"/>
  <c r="A13046" i="4"/>
  <c r="B13046" i="4"/>
  <c r="A13038" i="4"/>
  <c r="B13038" i="4"/>
  <c r="A13030" i="4"/>
  <c r="B13030" i="4"/>
  <c r="A13022" i="4"/>
  <c r="B13022" i="4"/>
  <c r="A13014" i="4"/>
  <c r="B13014" i="4"/>
  <c r="A13006" i="4"/>
  <c r="B13006" i="4"/>
  <c r="A12998" i="4"/>
  <c r="B12998" i="4"/>
  <c r="A12990" i="4"/>
  <c r="B12990" i="4"/>
  <c r="A12982" i="4"/>
  <c r="B12982" i="4"/>
  <c r="A12974" i="4"/>
  <c r="B12974" i="4"/>
  <c r="A12966" i="4"/>
  <c r="B12966" i="4"/>
  <c r="A12958" i="4"/>
  <c r="B12958" i="4"/>
  <c r="A12950" i="4"/>
  <c r="B12950" i="4"/>
  <c r="A12942" i="4"/>
  <c r="B12942" i="4"/>
  <c r="A12934" i="4"/>
  <c r="B12934" i="4"/>
  <c r="A12926" i="4"/>
  <c r="B12926" i="4"/>
  <c r="A12918" i="4"/>
  <c r="B12918" i="4"/>
  <c r="A12910" i="4"/>
  <c r="B12910" i="4"/>
  <c r="A12902" i="4"/>
  <c r="B12902" i="4"/>
  <c r="A12894" i="4"/>
  <c r="B12894" i="4"/>
  <c r="A12886" i="4"/>
  <c r="B12886" i="4"/>
  <c r="A12878" i="4"/>
  <c r="B12878" i="4"/>
  <c r="A12870" i="4"/>
  <c r="B12870" i="4"/>
  <c r="A12862" i="4"/>
  <c r="B12862" i="4"/>
  <c r="A12854" i="4"/>
  <c r="B12854" i="4"/>
  <c r="A12846" i="4"/>
  <c r="B12846" i="4"/>
  <c r="A12838" i="4"/>
  <c r="B12838" i="4"/>
  <c r="A12830" i="4"/>
  <c r="B12830" i="4"/>
  <c r="A12822" i="4"/>
  <c r="B12822" i="4"/>
  <c r="A12814" i="4"/>
  <c r="B12814" i="4"/>
  <c r="A12806" i="4"/>
  <c r="B12806" i="4"/>
  <c r="A12798" i="4"/>
  <c r="B12798" i="4"/>
  <c r="A12790" i="4"/>
  <c r="B12790" i="4"/>
  <c r="A12782" i="4"/>
  <c r="B12782" i="4"/>
  <c r="A12774" i="4"/>
  <c r="B12774" i="4"/>
  <c r="A12766" i="4"/>
  <c r="B12766" i="4"/>
  <c r="A12758" i="4"/>
  <c r="B12758" i="4"/>
  <c r="A12750" i="4"/>
  <c r="B12750" i="4"/>
  <c r="A12742" i="4"/>
  <c r="B12742" i="4"/>
  <c r="A12734" i="4"/>
  <c r="B12734" i="4"/>
  <c r="A12726" i="4"/>
  <c r="B12726" i="4"/>
  <c r="A12718" i="4"/>
  <c r="B12718" i="4"/>
  <c r="A12710" i="4"/>
  <c r="B12710" i="4"/>
  <c r="A12702" i="4"/>
  <c r="B12702" i="4"/>
  <c r="A12694" i="4"/>
  <c r="B12694" i="4"/>
  <c r="A12686" i="4"/>
  <c r="B12686" i="4"/>
  <c r="A12678" i="4"/>
  <c r="B12678" i="4"/>
  <c r="A12670" i="4"/>
  <c r="B12670" i="4"/>
  <c r="A12662" i="4"/>
  <c r="B12662" i="4"/>
  <c r="A12654" i="4"/>
  <c r="B12654" i="4"/>
  <c r="A12646" i="4"/>
  <c r="B12646" i="4"/>
  <c r="A12638" i="4"/>
  <c r="B12638" i="4"/>
  <c r="A12630" i="4"/>
  <c r="B12630" i="4"/>
  <c r="A12622" i="4"/>
  <c r="B12622" i="4"/>
  <c r="A12614" i="4"/>
  <c r="B12614" i="4"/>
  <c r="A12606" i="4"/>
  <c r="B12606" i="4"/>
  <c r="A12598" i="4"/>
  <c r="B12598" i="4"/>
  <c r="A12590" i="4"/>
  <c r="B12590" i="4"/>
  <c r="A12582" i="4"/>
  <c r="B12582" i="4"/>
  <c r="A12574" i="4"/>
  <c r="B12574" i="4"/>
  <c r="A12566" i="4"/>
  <c r="B12566" i="4"/>
  <c r="A12558" i="4"/>
  <c r="B12558" i="4"/>
  <c r="A12550" i="4"/>
  <c r="B12550" i="4"/>
  <c r="A12542" i="4"/>
  <c r="B12542" i="4"/>
  <c r="A12534" i="4"/>
  <c r="B12534" i="4"/>
  <c r="A12526" i="4"/>
  <c r="B12526" i="4"/>
  <c r="A12518" i="4"/>
  <c r="B12518" i="4"/>
  <c r="A12510" i="4"/>
  <c r="B12510" i="4"/>
  <c r="A12502" i="4"/>
  <c r="B12502" i="4"/>
  <c r="A12494" i="4"/>
  <c r="B12494" i="4"/>
  <c r="A12486" i="4"/>
  <c r="B12486" i="4"/>
  <c r="A12478" i="4"/>
  <c r="B12478" i="4"/>
  <c r="A12470" i="4"/>
  <c r="B12470" i="4"/>
  <c r="A12462" i="4"/>
  <c r="B12462" i="4"/>
  <c r="A12454" i="4"/>
  <c r="B12454" i="4"/>
  <c r="A12446" i="4"/>
  <c r="B12446" i="4"/>
  <c r="A12438" i="4"/>
  <c r="B12438" i="4"/>
  <c r="A12430" i="4"/>
  <c r="B12430" i="4"/>
  <c r="A12422" i="4"/>
  <c r="B12422" i="4"/>
  <c r="A12414" i="4"/>
  <c r="B12414" i="4"/>
  <c r="A12406" i="4"/>
  <c r="B12406" i="4"/>
  <c r="A12398" i="4"/>
  <c r="B12398" i="4"/>
  <c r="A12390" i="4"/>
  <c r="B12390" i="4"/>
  <c r="A12382" i="4"/>
  <c r="B12382" i="4"/>
  <c r="A12374" i="4"/>
  <c r="B12374" i="4"/>
  <c r="A12366" i="4"/>
  <c r="B12366" i="4"/>
  <c r="A12358" i="4"/>
  <c r="B12358" i="4"/>
  <c r="A12350" i="4"/>
  <c r="B12350" i="4"/>
  <c r="A12342" i="4"/>
  <c r="B12342" i="4"/>
  <c r="A12334" i="4"/>
  <c r="B12334" i="4"/>
  <c r="A12326" i="4"/>
  <c r="B12326" i="4"/>
  <c r="A12318" i="4"/>
  <c r="B12318" i="4"/>
  <c r="A12310" i="4"/>
  <c r="B12310" i="4"/>
  <c r="A12302" i="4"/>
  <c r="B12302" i="4"/>
  <c r="A12294" i="4"/>
  <c r="B12294" i="4"/>
  <c r="A12286" i="4"/>
  <c r="B12286" i="4"/>
  <c r="A12278" i="4"/>
  <c r="B12278" i="4"/>
  <c r="A12270" i="4"/>
  <c r="B12270" i="4"/>
  <c r="A12262" i="4"/>
  <c r="B12262" i="4"/>
  <c r="A12254" i="4"/>
  <c r="B12254" i="4"/>
  <c r="A12246" i="4"/>
  <c r="B12246" i="4"/>
  <c r="A12238" i="4"/>
  <c r="B12238" i="4"/>
  <c r="A12230" i="4"/>
  <c r="B12230" i="4"/>
  <c r="A12222" i="4"/>
  <c r="B12222" i="4"/>
  <c r="A12214" i="4"/>
  <c r="B12214" i="4"/>
  <c r="A12206" i="4"/>
  <c r="B12206" i="4"/>
  <c r="A12198" i="4"/>
  <c r="B12198" i="4"/>
  <c r="A12190" i="4"/>
  <c r="B12190" i="4"/>
  <c r="A12182" i="4"/>
  <c r="B12182" i="4"/>
  <c r="A12174" i="4"/>
  <c r="B12174" i="4"/>
  <c r="A12166" i="4"/>
  <c r="B12166" i="4"/>
  <c r="A12158" i="4"/>
  <c r="B12158" i="4"/>
  <c r="A12150" i="4"/>
  <c r="B12150" i="4"/>
  <c r="A12142" i="4"/>
  <c r="B12142" i="4"/>
  <c r="A12134" i="4"/>
  <c r="B12134" i="4"/>
  <c r="A12126" i="4"/>
  <c r="B12126" i="4"/>
  <c r="A12118" i="4"/>
  <c r="B12118" i="4"/>
  <c r="A12110" i="4"/>
  <c r="B12110" i="4"/>
  <c r="A12102" i="4"/>
  <c r="B12102" i="4"/>
  <c r="A12094" i="4"/>
  <c r="B12094" i="4"/>
  <c r="A12086" i="4"/>
  <c r="B12086" i="4"/>
  <c r="A12078" i="4"/>
  <c r="B12078" i="4"/>
  <c r="A12070" i="4"/>
  <c r="B12070" i="4"/>
  <c r="A12062" i="4"/>
  <c r="B12062" i="4"/>
  <c r="A12054" i="4"/>
  <c r="B12054" i="4"/>
  <c r="A12046" i="4"/>
  <c r="B12046" i="4"/>
  <c r="A12038" i="4"/>
  <c r="B12038" i="4"/>
  <c r="A12030" i="4"/>
  <c r="B12030" i="4"/>
  <c r="A12022" i="4"/>
  <c r="B12022" i="4"/>
  <c r="A12014" i="4"/>
  <c r="B12014" i="4"/>
  <c r="A12006" i="4"/>
  <c r="B12006" i="4"/>
  <c r="A11998" i="4"/>
  <c r="B11998" i="4"/>
  <c r="A11990" i="4"/>
  <c r="B11990" i="4"/>
  <c r="A11982" i="4"/>
  <c r="B11982" i="4"/>
  <c r="A11974" i="4"/>
  <c r="B11974" i="4"/>
  <c r="A11966" i="4"/>
  <c r="B11966" i="4"/>
  <c r="A11958" i="4"/>
  <c r="B11958" i="4"/>
  <c r="A11950" i="4"/>
  <c r="B11950" i="4"/>
  <c r="A11942" i="4"/>
  <c r="B11942" i="4"/>
  <c r="A11934" i="4"/>
  <c r="B11934" i="4"/>
  <c r="A11926" i="4"/>
  <c r="B11926" i="4"/>
  <c r="A11918" i="4"/>
  <c r="B11918" i="4"/>
  <c r="A11910" i="4"/>
  <c r="B11910" i="4"/>
  <c r="A11902" i="4"/>
  <c r="B11902" i="4"/>
  <c r="A11894" i="4"/>
  <c r="B11894" i="4"/>
  <c r="A11886" i="4"/>
  <c r="B11886" i="4"/>
  <c r="A11878" i="4"/>
  <c r="B11878" i="4"/>
  <c r="A11870" i="4"/>
  <c r="B11870" i="4"/>
  <c r="A11862" i="4"/>
  <c r="B11862" i="4"/>
  <c r="A11854" i="4"/>
  <c r="B11854" i="4"/>
  <c r="A11846" i="4"/>
  <c r="B11846" i="4"/>
  <c r="A11838" i="4"/>
  <c r="B11838" i="4"/>
  <c r="A11830" i="4"/>
  <c r="B11830" i="4"/>
  <c r="A11822" i="4"/>
  <c r="B11822" i="4"/>
  <c r="A11814" i="4"/>
  <c r="B11814" i="4"/>
  <c r="A11806" i="4"/>
  <c r="B11806" i="4"/>
  <c r="A11798" i="4"/>
  <c r="B11798" i="4"/>
  <c r="A11790" i="4"/>
  <c r="B11790" i="4"/>
  <c r="A11782" i="4"/>
  <c r="B11782" i="4"/>
  <c r="A11774" i="4"/>
  <c r="B11774" i="4"/>
  <c r="A11766" i="4"/>
  <c r="B11766" i="4"/>
  <c r="A11758" i="4"/>
  <c r="B11758" i="4"/>
  <c r="A11750" i="4"/>
  <c r="B11750" i="4"/>
  <c r="A11742" i="4"/>
  <c r="B11742" i="4"/>
  <c r="A11734" i="4"/>
  <c r="B11734" i="4"/>
  <c r="A11726" i="4"/>
  <c r="B11726" i="4"/>
  <c r="A11718" i="4"/>
  <c r="B11718" i="4"/>
  <c r="A11710" i="4"/>
  <c r="B11710" i="4"/>
  <c r="A11702" i="4"/>
  <c r="B11702" i="4"/>
  <c r="A11694" i="4"/>
  <c r="B11694" i="4"/>
  <c r="A11686" i="4"/>
  <c r="B11686" i="4"/>
  <c r="A11678" i="4"/>
  <c r="B11678" i="4"/>
  <c r="A11670" i="4"/>
  <c r="B11670" i="4"/>
  <c r="A11662" i="4"/>
  <c r="B11662" i="4"/>
  <c r="A11654" i="4"/>
  <c r="B11654" i="4"/>
  <c r="A11646" i="4"/>
  <c r="B11646" i="4"/>
  <c r="A11638" i="4"/>
  <c r="B11638" i="4"/>
  <c r="A11630" i="4"/>
  <c r="B11630" i="4"/>
  <c r="A11622" i="4"/>
  <c r="B11622" i="4"/>
  <c r="A11614" i="4"/>
  <c r="B11614" i="4"/>
  <c r="A11606" i="4"/>
  <c r="B11606" i="4"/>
  <c r="A11598" i="4"/>
  <c r="B11598" i="4"/>
  <c r="A11590" i="4"/>
  <c r="B11590" i="4"/>
  <c r="A11582" i="4"/>
  <c r="B11582" i="4"/>
  <c r="A11574" i="4"/>
  <c r="B11574" i="4"/>
  <c r="A11566" i="4"/>
  <c r="B11566" i="4"/>
  <c r="A11558" i="4"/>
  <c r="B11558" i="4"/>
  <c r="A11550" i="4"/>
  <c r="B11550" i="4"/>
  <c r="A11542" i="4"/>
  <c r="B11542" i="4"/>
  <c r="A11534" i="4"/>
  <c r="B11534" i="4"/>
  <c r="A11526" i="4"/>
  <c r="B11526" i="4"/>
  <c r="A11518" i="4"/>
  <c r="B11518" i="4"/>
  <c r="A11510" i="4"/>
  <c r="B11510" i="4"/>
  <c r="A11502" i="4"/>
  <c r="B11502" i="4"/>
  <c r="A11494" i="4"/>
  <c r="B11494" i="4"/>
  <c r="A11486" i="4"/>
  <c r="B11486" i="4"/>
  <c r="A11478" i="4"/>
  <c r="B11478" i="4"/>
  <c r="A11470" i="4"/>
  <c r="B11470" i="4"/>
  <c r="A11462" i="4"/>
  <c r="B11462" i="4"/>
  <c r="A11454" i="4"/>
  <c r="B11454" i="4"/>
  <c r="A11446" i="4"/>
  <c r="B11446" i="4"/>
  <c r="A11438" i="4"/>
  <c r="B11438" i="4"/>
  <c r="A11430" i="4"/>
  <c r="B11430" i="4"/>
  <c r="A11422" i="4"/>
  <c r="B11422" i="4"/>
  <c r="A11414" i="4"/>
  <c r="B11414" i="4"/>
  <c r="A11406" i="4"/>
  <c r="B11406" i="4"/>
  <c r="A11398" i="4"/>
  <c r="B11398" i="4"/>
  <c r="A11390" i="4"/>
  <c r="B11390" i="4"/>
  <c r="A11382" i="4"/>
  <c r="B11382" i="4"/>
  <c r="A11374" i="4"/>
  <c r="B11374" i="4"/>
  <c r="A11366" i="4"/>
  <c r="B11366" i="4"/>
  <c r="A11358" i="4"/>
  <c r="B11358" i="4"/>
  <c r="A11350" i="4"/>
  <c r="B11350" i="4"/>
  <c r="A11342" i="4"/>
  <c r="B11342" i="4"/>
  <c r="A11334" i="4"/>
  <c r="B11334" i="4"/>
  <c r="A11326" i="4"/>
  <c r="B11326" i="4"/>
  <c r="A11318" i="4"/>
  <c r="B11318" i="4"/>
  <c r="A11310" i="4"/>
  <c r="B11310" i="4"/>
  <c r="A11302" i="4"/>
  <c r="B11302" i="4"/>
  <c r="A11294" i="4"/>
  <c r="B11294" i="4"/>
  <c r="A11286" i="4"/>
  <c r="B11286" i="4"/>
  <c r="A11278" i="4"/>
  <c r="B11278" i="4"/>
  <c r="A11270" i="4"/>
  <c r="B11270" i="4"/>
  <c r="A11262" i="4"/>
  <c r="B11262" i="4"/>
  <c r="A11254" i="4"/>
  <c r="B11254" i="4"/>
  <c r="A11246" i="4"/>
  <c r="B11246" i="4"/>
  <c r="A11238" i="4"/>
  <c r="B11238" i="4"/>
  <c r="A11230" i="4"/>
  <c r="B11230" i="4"/>
  <c r="A11222" i="4"/>
  <c r="B11222" i="4"/>
  <c r="A11214" i="4"/>
  <c r="B11214" i="4"/>
  <c r="A11206" i="4"/>
  <c r="B11206" i="4"/>
  <c r="A11198" i="4"/>
  <c r="B11198" i="4"/>
  <c r="A11190" i="4"/>
  <c r="B11190" i="4"/>
  <c r="A11182" i="4"/>
  <c r="B11182" i="4"/>
  <c r="A11174" i="4"/>
  <c r="B11174" i="4"/>
  <c r="A11166" i="4"/>
  <c r="B11166" i="4"/>
  <c r="A11158" i="4"/>
  <c r="B11158" i="4"/>
  <c r="A11150" i="4"/>
  <c r="B11150" i="4"/>
  <c r="A11142" i="4"/>
  <c r="B11142" i="4"/>
  <c r="A11134" i="4"/>
  <c r="B11134" i="4"/>
  <c r="A11126" i="4"/>
  <c r="B11126" i="4"/>
  <c r="A11118" i="4"/>
  <c r="B11118" i="4"/>
  <c r="A11110" i="4"/>
  <c r="B11110" i="4"/>
  <c r="A11102" i="4"/>
  <c r="B11102" i="4"/>
  <c r="A11094" i="4"/>
  <c r="B11094" i="4"/>
  <c r="A11086" i="4"/>
  <c r="B11086" i="4"/>
  <c r="A11078" i="4"/>
  <c r="B11078" i="4"/>
  <c r="A11070" i="4"/>
  <c r="B11070" i="4"/>
  <c r="A11062" i="4"/>
  <c r="B11062" i="4"/>
  <c r="A11054" i="4"/>
  <c r="B11054" i="4"/>
  <c r="A11046" i="4"/>
  <c r="B11046" i="4"/>
  <c r="A11038" i="4"/>
  <c r="B11038" i="4"/>
  <c r="A11030" i="4"/>
  <c r="B11030" i="4"/>
  <c r="A11022" i="4"/>
  <c r="B11022" i="4"/>
  <c r="A11014" i="4"/>
  <c r="B11014" i="4"/>
  <c r="A11006" i="4"/>
  <c r="B11006" i="4"/>
  <c r="A10998" i="4"/>
  <c r="B10998" i="4"/>
  <c r="A10990" i="4"/>
  <c r="B10990" i="4"/>
  <c r="A10982" i="4"/>
  <c r="B10982" i="4"/>
  <c r="A10974" i="4"/>
  <c r="B10974" i="4"/>
  <c r="A10966" i="4"/>
  <c r="B10966" i="4"/>
  <c r="A10958" i="4"/>
  <c r="B10958" i="4"/>
  <c r="A10950" i="4"/>
  <c r="B10950" i="4"/>
  <c r="A10942" i="4"/>
  <c r="B10942" i="4"/>
  <c r="A10934" i="4"/>
  <c r="B10934" i="4"/>
  <c r="A10926" i="4"/>
  <c r="B10926" i="4"/>
  <c r="A10918" i="4"/>
  <c r="B10918" i="4"/>
  <c r="A10910" i="4"/>
  <c r="B10910" i="4"/>
  <c r="A10902" i="4"/>
  <c r="B10902" i="4"/>
  <c r="A10894" i="4"/>
  <c r="B10894" i="4"/>
  <c r="A10886" i="4"/>
  <c r="B10886" i="4"/>
  <c r="A10878" i="4"/>
  <c r="B10878" i="4"/>
  <c r="A10870" i="4"/>
  <c r="B10870" i="4"/>
  <c r="A10862" i="4"/>
  <c r="B10862" i="4"/>
  <c r="A10854" i="4"/>
  <c r="B10854" i="4"/>
  <c r="A10846" i="4"/>
  <c r="B10846" i="4"/>
  <c r="A10838" i="4"/>
  <c r="B10838" i="4"/>
  <c r="A10830" i="4"/>
  <c r="B10830" i="4"/>
  <c r="A10822" i="4"/>
  <c r="B10822" i="4"/>
  <c r="A10814" i="4"/>
  <c r="B10814" i="4"/>
  <c r="A10806" i="4"/>
  <c r="B10806" i="4"/>
  <c r="A10798" i="4"/>
  <c r="B10798" i="4"/>
  <c r="A10790" i="4"/>
  <c r="B10790" i="4"/>
  <c r="A10782" i="4"/>
  <c r="B10782" i="4"/>
  <c r="A10774" i="4"/>
  <c r="B10774" i="4"/>
  <c r="A10766" i="4"/>
  <c r="B10766" i="4"/>
  <c r="A10758" i="4"/>
  <c r="B10758" i="4"/>
  <c r="A10750" i="4"/>
  <c r="B10750" i="4"/>
  <c r="A10742" i="4"/>
  <c r="B10742" i="4"/>
  <c r="A10734" i="4"/>
  <c r="B10734" i="4"/>
  <c r="A10726" i="4"/>
  <c r="B10726" i="4"/>
  <c r="A10718" i="4"/>
  <c r="B10718" i="4"/>
  <c r="A10710" i="4"/>
  <c r="B10710" i="4"/>
  <c r="A10702" i="4"/>
  <c r="B10702" i="4"/>
  <c r="A10694" i="4"/>
  <c r="B10694" i="4"/>
  <c r="A10686" i="4"/>
  <c r="B10686" i="4"/>
  <c r="A10678" i="4"/>
  <c r="B10678" i="4"/>
  <c r="A10670" i="4"/>
  <c r="B10670" i="4"/>
  <c r="A10662" i="4"/>
  <c r="B10662" i="4"/>
  <c r="A10654" i="4"/>
  <c r="B10654" i="4"/>
  <c r="A10646" i="4"/>
  <c r="B10646" i="4"/>
  <c r="A10638" i="4"/>
  <c r="B10638" i="4"/>
  <c r="A10630" i="4"/>
  <c r="B10630" i="4"/>
  <c r="A10622" i="4"/>
  <c r="B10622" i="4"/>
  <c r="A10614" i="4"/>
  <c r="B10614" i="4"/>
  <c r="A10606" i="4"/>
  <c r="B10606" i="4"/>
  <c r="A10598" i="4"/>
  <c r="B10598" i="4"/>
  <c r="A10590" i="4"/>
  <c r="B10590" i="4"/>
  <c r="A10582" i="4"/>
  <c r="B10582" i="4"/>
  <c r="A10574" i="4"/>
  <c r="B10574" i="4"/>
  <c r="A10566" i="4"/>
  <c r="B10566" i="4"/>
  <c r="A10558" i="4"/>
  <c r="B10558" i="4"/>
  <c r="A10550" i="4"/>
  <c r="B10550" i="4"/>
  <c r="A10542" i="4"/>
  <c r="B10542" i="4"/>
  <c r="A10534" i="4"/>
  <c r="B10534" i="4"/>
  <c r="A10526" i="4"/>
  <c r="B10526" i="4"/>
  <c r="A10518" i="4"/>
  <c r="B10518" i="4"/>
  <c r="A10510" i="4"/>
  <c r="B10510" i="4"/>
  <c r="A10502" i="4"/>
  <c r="B10502" i="4"/>
  <c r="A10494" i="4"/>
  <c r="B10494" i="4"/>
  <c r="A10486" i="4"/>
  <c r="B10486" i="4"/>
  <c r="A10478" i="4"/>
  <c r="B10478" i="4"/>
  <c r="A10470" i="4"/>
  <c r="B10470" i="4"/>
  <c r="A10462" i="4"/>
  <c r="B10462" i="4"/>
  <c r="A10454" i="4"/>
  <c r="B10454" i="4"/>
  <c r="A10446" i="4"/>
  <c r="B10446" i="4"/>
  <c r="A10438" i="4"/>
  <c r="B10438" i="4"/>
  <c r="A10430" i="4"/>
  <c r="B10430" i="4"/>
  <c r="A10422" i="4"/>
  <c r="B10422" i="4"/>
  <c r="A10414" i="4"/>
  <c r="B10414" i="4"/>
  <c r="A10406" i="4"/>
  <c r="B10406" i="4"/>
  <c r="A10398" i="4"/>
  <c r="B10398" i="4"/>
  <c r="A10390" i="4"/>
  <c r="B10390" i="4"/>
  <c r="A10382" i="4"/>
  <c r="B10382" i="4"/>
  <c r="A10374" i="4"/>
  <c r="B10374" i="4"/>
  <c r="A10366" i="4"/>
  <c r="B10366" i="4"/>
  <c r="A10358" i="4"/>
  <c r="B10358" i="4"/>
  <c r="A10350" i="4"/>
  <c r="B10350" i="4"/>
  <c r="A10342" i="4"/>
  <c r="B10342" i="4"/>
  <c r="A10334" i="4"/>
  <c r="B10334" i="4"/>
  <c r="A10326" i="4"/>
  <c r="B10326" i="4"/>
  <c r="A10318" i="4"/>
  <c r="B10318" i="4"/>
  <c r="A10310" i="4"/>
  <c r="B10310" i="4"/>
  <c r="A10302" i="4"/>
  <c r="B10302" i="4"/>
  <c r="A10294" i="4"/>
  <c r="B10294" i="4"/>
  <c r="A10286" i="4"/>
  <c r="B10286" i="4"/>
  <c r="A10278" i="4"/>
  <c r="B10278" i="4"/>
  <c r="A10270" i="4"/>
  <c r="B10270" i="4"/>
  <c r="A10262" i="4"/>
  <c r="B10262" i="4"/>
  <c r="A10254" i="4"/>
  <c r="B10254" i="4"/>
  <c r="A10246" i="4"/>
  <c r="B10246" i="4"/>
  <c r="A10238" i="4"/>
  <c r="B10238" i="4"/>
  <c r="A10230" i="4"/>
  <c r="B10230" i="4"/>
  <c r="A10222" i="4"/>
  <c r="B10222" i="4"/>
  <c r="A10214" i="4"/>
  <c r="B10214" i="4"/>
  <c r="A10206" i="4"/>
  <c r="B10206" i="4"/>
  <c r="A10198" i="4"/>
  <c r="B10198" i="4"/>
  <c r="A10190" i="4"/>
  <c r="B10190" i="4"/>
  <c r="A10182" i="4"/>
  <c r="B10182" i="4"/>
  <c r="A10174" i="4"/>
  <c r="B10174" i="4"/>
  <c r="A10166" i="4"/>
  <c r="B10166" i="4"/>
  <c r="A10158" i="4"/>
  <c r="B10158" i="4"/>
  <c r="A10150" i="4"/>
  <c r="B10150" i="4"/>
  <c r="A10142" i="4"/>
  <c r="B10142" i="4"/>
  <c r="A10134" i="4"/>
  <c r="B10134" i="4"/>
  <c r="A10126" i="4"/>
  <c r="B10126" i="4"/>
  <c r="A10118" i="4"/>
  <c r="B10118" i="4"/>
  <c r="A10110" i="4"/>
  <c r="B10110" i="4"/>
  <c r="A10102" i="4"/>
  <c r="B10102" i="4"/>
  <c r="A10094" i="4"/>
  <c r="B10094" i="4"/>
  <c r="A10086" i="4"/>
  <c r="B10086" i="4"/>
  <c r="A10078" i="4"/>
  <c r="B10078" i="4"/>
  <c r="A10070" i="4"/>
  <c r="B10070" i="4"/>
  <c r="A10062" i="4"/>
  <c r="B10062" i="4"/>
  <c r="A10054" i="4"/>
  <c r="B10054" i="4"/>
  <c r="A10046" i="4"/>
  <c r="B10046" i="4"/>
  <c r="A10038" i="4"/>
  <c r="B10038" i="4"/>
  <c r="A10030" i="4"/>
  <c r="B10030" i="4"/>
  <c r="A10022" i="4"/>
  <c r="B10022" i="4"/>
  <c r="A10014" i="4"/>
  <c r="B10014" i="4"/>
  <c r="A10006" i="4"/>
  <c r="B10006" i="4"/>
  <c r="A9998" i="4"/>
  <c r="B9998" i="4"/>
  <c r="A9990" i="4"/>
  <c r="B9990" i="4"/>
  <c r="A9982" i="4"/>
  <c r="B9982" i="4"/>
  <c r="A9974" i="4"/>
  <c r="B9974" i="4"/>
  <c r="A9966" i="4"/>
  <c r="B9966" i="4"/>
  <c r="A9958" i="4"/>
  <c r="B9958" i="4"/>
  <c r="A9950" i="4"/>
  <c r="B9950" i="4"/>
  <c r="A9942" i="4"/>
  <c r="B9942" i="4"/>
  <c r="A9934" i="4"/>
  <c r="B9934" i="4"/>
  <c r="A9926" i="4"/>
  <c r="B9926" i="4"/>
  <c r="A9918" i="4"/>
  <c r="B9918" i="4"/>
  <c r="A9910" i="4"/>
  <c r="B9910" i="4"/>
  <c r="A9902" i="4"/>
  <c r="B9902" i="4"/>
  <c r="A9894" i="4"/>
  <c r="B9894" i="4"/>
  <c r="A9886" i="4"/>
  <c r="B9886" i="4"/>
  <c r="A9878" i="4"/>
  <c r="B9878" i="4"/>
  <c r="A9870" i="4"/>
  <c r="B9870" i="4"/>
  <c r="A9862" i="4"/>
  <c r="B9862" i="4"/>
  <c r="A9854" i="4"/>
  <c r="B9854" i="4"/>
  <c r="A9846" i="4"/>
  <c r="B9846" i="4"/>
  <c r="A9838" i="4"/>
  <c r="B9838" i="4"/>
  <c r="A9830" i="4"/>
  <c r="B9830" i="4"/>
  <c r="A9822" i="4"/>
  <c r="B9822" i="4"/>
  <c r="A9814" i="4"/>
  <c r="B9814" i="4"/>
  <c r="A9806" i="4"/>
  <c r="B9806" i="4"/>
  <c r="A9798" i="4"/>
  <c r="B9798" i="4"/>
  <c r="A9790" i="4"/>
  <c r="B9790" i="4"/>
  <c r="A9782" i="4"/>
  <c r="B9782" i="4"/>
  <c r="A9774" i="4"/>
  <c r="B9774" i="4"/>
  <c r="A9766" i="4"/>
  <c r="B9766" i="4"/>
  <c r="A9758" i="4"/>
  <c r="B9758" i="4"/>
  <c r="A9750" i="4"/>
  <c r="B9750" i="4"/>
  <c r="A9742" i="4"/>
  <c r="B9742" i="4"/>
  <c r="A9734" i="4"/>
  <c r="B9734" i="4"/>
  <c r="A9726" i="4"/>
  <c r="B9726" i="4"/>
  <c r="A9718" i="4"/>
  <c r="B9718" i="4"/>
  <c r="A9710" i="4"/>
  <c r="B9710" i="4"/>
  <c r="A9702" i="4"/>
  <c r="B9702" i="4"/>
  <c r="A9694" i="4"/>
  <c r="B9694" i="4"/>
  <c r="A9686" i="4"/>
  <c r="B9686" i="4"/>
  <c r="A9678" i="4"/>
  <c r="B9678" i="4"/>
  <c r="A9670" i="4"/>
  <c r="B9670" i="4"/>
  <c r="A9662" i="4"/>
  <c r="B9662" i="4"/>
  <c r="A9654" i="4"/>
  <c r="B9654" i="4"/>
  <c r="A9646" i="4"/>
  <c r="B9646" i="4"/>
  <c r="A9638" i="4"/>
  <c r="B9638" i="4"/>
  <c r="A9630" i="4"/>
  <c r="B9630" i="4"/>
  <c r="A9622" i="4"/>
  <c r="B9622" i="4"/>
  <c r="A9614" i="4"/>
  <c r="B9614" i="4"/>
  <c r="A9606" i="4"/>
  <c r="B9606" i="4"/>
  <c r="A9598" i="4"/>
  <c r="B9598" i="4"/>
  <c r="A9590" i="4"/>
  <c r="B9590" i="4"/>
  <c r="A9582" i="4"/>
  <c r="B9582" i="4"/>
  <c r="A9574" i="4"/>
  <c r="B9574" i="4"/>
  <c r="A9566" i="4"/>
  <c r="B9566" i="4"/>
  <c r="A9558" i="4"/>
  <c r="B9558" i="4"/>
  <c r="A9550" i="4"/>
  <c r="B9550" i="4"/>
  <c r="A9542" i="4"/>
  <c r="B9542" i="4"/>
  <c r="A9534" i="4"/>
  <c r="B9534" i="4"/>
  <c r="A9526" i="4"/>
  <c r="B9526" i="4"/>
  <c r="A9518" i="4"/>
  <c r="B9518" i="4"/>
  <c r="A9510" i="4"/>
  <c r="B9510" i="4"/>
  <c r="A9502" i="4"/>
  <c r="B9502" i="4"/>
  <c r="A9494" i="4"/>
  <c r="B9494" i="4"/>
  <c r="A9486" i="4"/>
  <c r="B9486" i="4"/>
  <c r="A9478" i="4"/>
  <c r="B9478" i="4"/>
  <c r="A9470" i="4"/>
  <c r="B9470" i="4"/>
  <c r="A9462" i="4"/>
  <c r="B9462" i="4"/>
  <c r="A9454" i="4"/>
  <c r="B9454" i="4"/>
  <c r="A9446" i="4"/>
  <c r="B9446" i="4"/>
  <c r="A9438" i="4"/>
  <c r="B9438" i="4"/>
  <c r="A9430" i="4"/>
  <c r="B9430" i="4"/>
  <c r="A9422" i="4"/>
  <c r="B9422" i="4"/>
  <c r="A9414" i="4"/>
  <c r="B9414" i="4"/>
  <c r="A9406" i="4"/>
  <c r="B9406" i="4"/>
  <c r="A9398" i="4"/>
  <c r="B9398" i="4"/>
  <c r="A9390" i="4"/>
  <c r="B9390" i="4"/>
  <c r="A9382" i="4"/>
  <c r="B9382" i="4"/>
  <c r="A9374" i="4"/>
  <c r="B9374" i="4"/>
  <c r="A9366" i="4"/>
  <c r="B9366" i="4"/>
  <c r="A9358" i="4"/>
  <c r="B9358" i="4"/>
  <c r="A9350" i="4"/>
  <c r="B9350" i="4"/>
  <c r="A9342" i="4"/>
  <c r="B9342" i="4"/>
  <c r="A9334" i="4"/>
  <c r="B9334" i="4"/>
  <c r="A9326" i="4"/>
  <c r="B9326" i="4"/>
  <c r="A9318" i="4"/>
  <c r="B9318" i="4"/>
  <c r="A9310" i="4"/>
  <c r="B9310" i="4"/>
  <c r="A9302" i="4"/>
  <c r="B9302" i="4"/>
  <c r="A9294" i="4"/>
  <c r="B9294" i="4"/>
  <c r="A9286" i="4"/>
  <c r="B9286" i="4"/>
  <c r="A9278" i="4"/>
  <c r="B9278" i="4"/>
  <c r="A9270" i="4"/>
  <c r="B9270" i="4"/>
  <c r="A9262" i="4"/>
  <c r="B9262" i="4"/>
  <c r="A9254" i="4"/>
  <c r="B9254" i="4"/>
  <c r="A9246" i="4"/>
  <c r="B9246" i="4"/>
  <c r="A9238" i="4"/>
  <c r="B9238" i="4"/>
  <c r="A9230" i="4"/>
  <c r="B9230" i="4"/>
  <c r="A9222" i="4"/>
  <c r="B9222" i="4"/>
  <c r="A9214" i="4"/>
  <c r="B9214" i="4"/>
  <c r="A9206" i="4"/>
  <c r="B9206" i="4"/>
  <c r="A9198" i="4"/>
  <c r="B9198" i="4"/>
  <c r="A9190" i="4"/>
  <c r="B9190" i="4"/>
  <c r="A9182" i="4"/>
  <c r="B9182" i="4"/>
  <c r="A9174" i="4"/>
  <c r="B9174" i="4"/>
  <c r="A9166" i="4"/>
  <c r="B9166" i="4"/>
  <c r="A9158" i="4"/>
  <c r="B9158" i="4"/>
  <c r="A9150" i="4"/>
  <c r="B9150" i="4"/>
  <c r="A9142" i="4"/>
  <c r="B9142" i="4"/>
  <c r="A9134" i="4"/>
  <c r="B9134" i="4"/>
  <c r="A9126" i="4"/>
  <c r="B9126" i="4"/>
  <c r="A9118" i="4"/>
  <c r="B9118" i="4"/>
  <c r="A9110" i="4"/>
  <c r="B9110" i="4"/>
  <c r="A9102" i="4"/>
  <c r="B9102" i="4"/>
  <c r="A9094" i="4"/>
  <c r="B9094" i="4"/>
  <c r="A9086" i="4"/>
  <c r="B9086" i="4"/>
  <c r="A9078" i="4"/>
  <c r="B9078" i="4"/>
  <c r="A9070" i="4"/>
  <c r="B9070" i="4"/>
  <c r="A9062" i="4"/>
  <c r="B9062" i="4"/>
  <c r="A9054" i="4"/>
  <c r="B9054" i="4"/>
  <c r="A9046" i="4"/>
  <c r="B9046" i="4"/>
  <c r="A9038" i="4"/>
  <c r="B9038" i="4"/>
  <c r="A9030" i="4"/>
  <c r="B9030" i="4"/>
  <c r="A9022" i="4"/>
  <c r="B9022" i="4"/>
  <c r="A9014" i="4"/>
  <c r="B9014" i="4"/>
  <c r="A9006" i="4"/>
  <c r="B9006" i="4"/>
  <c r="A8998" i="4"/>
  <c r="B8998" i="4"/>
  <c r="A8990" i="4"/>
  <c r="B8990" i="4"/>
  <c r="A8982" i="4"/>
  <c r="B8982" i="4"/>
  <c r="A8974" i="4"/>
  <c r="B8974" i="4"/>
  <c r="A8966" i="4"/>
  <c r="B8966" i="4"/>
  <c r="A8958" i="4"/>
  <c r="B8958" i="4"/>
  <c r="A8950" i="4"/>
  <c r="B8950" i="4"/>
  <c r="A8942" i="4"/>
  <c r="B8942" i="4"/>
  <c r="A8934" i="4"/>
  <c r="B8934" i="4"/>
  <c r="A8926" i="4"/>
  <c r="B8926" i="4"/>
  <c r="A8918" i="4"/>
  <c r="B8918" i="4"/>
  <c r="A8910" i="4"/>
  <c r="B8910" i="4"/>
  <c r="A8902" i="4"/>
  <c r="B8902" i="4"/>
  <c r="A8894" i="4"/>
  <c r="B8894" i="4"/>
  <c r="A8886" i="4"/>
  <c r="B8886" i="4"/>
  <c r="A8878" i="4"/>
  <c r="B8878" i="4"/>
  <c r="A8870" i="4"/>
  <c r="B8870" i="4"/>
  <c r="A8862" i="4"/>
  <c r="B8862" i="4"/>
  <c r="A8854" i="4"/>
  <c r="B8854" i="4"/>
  <c r="A8846" i="4"/>
  <c r="B8846" i="4"/>
  <c r="A8838" i="4"/>
  <c r="B8838" i="4"/>
  <c r="A8830" i="4"/>
  <c r="B8830" i="4"/>
  <c r="A8822" i="4"/>
  <c r="B8822" i="4"/>
  <c r="A8814" i="4"/>
  <c r="B8814" i="4"/>
  <c r="A8806" i="4"/>
  <c r="B8806" i="4"/>
  <c r="A8798" i="4"/>
  <c r="B8798" i="4"/>
  <c r="A8790" i="4"/>
  <c r="B8790" i="4"/>
  <c r="A8782" i="4"/>
  <c r="B8782" i="4"/>
  <c r="A8774" i="4"/>
  <c r="B8774" i="4"/>
  <c r="A8766" i="4"/>
  <c r="B8766" i="4"/>
  <c r="A8758" i="4"/>
  <c r="B8758" i="4"/>
  <c r="A8750" i="4"/>
  <c r="B8750" i="4"/>
  <c r="A8742" i="4"/>
  <c r="B8742" i="4"/>
  <c r="A8734" i="4"/>
  <c r="B8734" i="4"/>
  <c r="A8726" i="4"/>
  <c r="B8726" i="4"/>
  <c r="A8718" i="4"/>
  <c r="B8718" i="4"/>
  <c r="A8710" i="4"/>
  <c r="B8710" i="4"/>
  <c r="A8702" i="4"/>
  <c r="B8702" i="4"/>
  <c r="A8694" i="4"/>
  <c r="B8694" i="4"/>
  <c r="A8686" i="4"/>
  <c r="B8686" i="4"/>
  <c r="A8678" i="4"/>
  <c r="B8678" i="4"/>
  <c r="A8670" i="4"/>
  <c r="B8670" i="4"/>
  <c r="A8662" i="4"/>
  <c r="B8662" i="4"/>
  <c r="A8654" i="4"/>
  <c r="B8654" i="4"/>
  <c r="A8646" i="4"/>
  <c r="B8646" i="4"/>
  <c r="A8638" i="4"/>
  <c r="B8638" i="4"/>
  <c r="A8630" i="4"/>
  <c r="B8630" i="4"/>
  <c r="A8622" i="4"/>
  <c r="B8622" i="4"/>
  <c r="A8614" i="4"/>
  <c r="B8614" i="4"/>
  <c r="A8606" i="4"/>
  <c r="B8606" i="4"/>
  <c r="A8598" i="4"/>
  <c r="B8598" i="4"/>
  <c r="A8590" i="4"/>
  <c r="B8590" i="4"/>
  <c r="A8582" i="4"/>
  <c r="B8582" i="4"/>
  <c r="A8574" i="4"/>
  <c r="B8574" i="4"/>
  <c r="A8566" i="4"/>
  <c r="B8566" i="4"/>
  <c r="A8558" i="4"/>
  <c r="B8558" i="4"/>
  <c r="A8550" i="4"/>
  <c r="B8550" i="4"/>
  <c r="A8542" i="4"/>
  <c r="B8542" i="4"/>
  <c r="A8534" i="4"/>
  <c r="B8534" i="4"/>
  <c r="A8526" i="4"/>
  <c r="B8526" i="4"/>
  <c r="A8518" i="4"/>
  <c r="B8518" i="4"/>
  <c r="A8510" i="4"/>
  <c r="B8510" i="4"/>
  <c r="A8502" i="4"/>
  <c r="B8502" i="4"/>
  <c r="A8494" i="4"/>
  <c r="B8494" i="4"/>
  <c r="A8486" i="4"/>
  <c r="B8486" i="4"/>
  <c r="A8478" i="4"/>
  <c r="B8478" i="4"/>
  <c r="A8470" i="4"/>
  <c r="B8470" i="4"/>
  <c r="A8462" i="4"/>
  <c r="B8462" i="4"/>
  <c r="A8454" i="4"/>
  <c r="B8454" i="4"/>
  <c r="A8446" i="4"/>
  <c r="B8446" i="4"/>
  <c r="A8438" i="4"/>
  <c r="B8438" i="4"/>
  <c r="A8430" i="4"/>
  <c r="B8430" i="4"/>
  <c r="A8422" i="4"/>
  <c r="B8422" i="4"/>
  <c r="A8414" i="4"/>
  <c r="B8414" i="4"/>
  <c r="A8406" i="4"/>
  <c r="B8406" i="4"/>
  <c r="A8398" i="4"/>
  <c r="B8398" i="4"/>
  <c r="A8390" i="4"/>
  <c r="B8390" i="4"/>
  <c r="A8382" i="4"/>
  <c r="B8382" i="4"/>
  <c r="A8374" i="4"/>
  <c r="B8374" i="4"/>
  <c r="A8366" i="4"/>
  <c r="B8366" i="4"/>
  <c r="A8358" i="4"/>
  <c r="B8358" i="4"/>
  <c r="A8350" i="4"/>
  <c r="B8350" i="4"/>
  <c r="A8342" i="4"/>
  <c r="B8342" i="4"/>
  <c r="A8334" i="4"/>
  <c r="B8334" i="4"/>
  <c r="A8326" i="4"/>
  <c r="B8326" i="4"/>
  <c r="A8318" i="4"/>
  <c r="B8318" i="4"/>
  <c r="A8310" i="4"/>
  <c r="B8310" i="4"/>
  <c r="A8302" i="4"/>
  <c r="B8302" i="4"/>
  <c r="A8294" i="4"/>
  <c r="B8294" i="4"/>
  <c r="A8286" i="4"/>
  <c r="B8286" i="4"/>
  <c r="A8278" i="4"/>
  <c r="B8278" i="4"/>
  <c r="A8270" i="4"/>
  <c r="B8270" i="4"/>
  <c r="A8262" i="4"/>
  <c r="B8262" i="4"/>
  <c r="A8254" i="4"/>
  <c r="B8254" i="4"/>
  <c r="A8246" i="4"/>
  <c r="B8246" i="4"/>
  <c r="A8238" i="4"/>
  <c r="B8238" i="4"/>
  <c r="A8230" i="4"/>
  <c r="B8230" i="4"/>
  <c r="A8222" i="4"/>
  <c r="B8222" i="4"/>
  <c r="A8214" i="4"/>
  <c r="B8214" i="4"/>
  <c r="A8206" i="4"/>
  <c r="B8206" i="4"/>
  <c r="A8198" i="4"/>
  <c r="B8198" i="4"/>
  <c r="A8190" i="4"/>
  <c r="B8190" i="4"/>
  <c r="A8182" i="4"/>
  <c r="B8182" i="4"/>
  <c r="A8174" i="4"/>
  <c r="B8174" i="4"/>
  <c r="A8166" i="4"/>
  <c r="B8166" i="4"/>
  <c r="A8158" i="4"/>
  <c r="B8158" i="4"/>
  <c r="A8150" i="4"/>
  <c r="B8150" i="4"/>
  <c r="A8142" i="4"/>
  <c r="B8142" i="4"/>
  <c r="A8134" i="4"/>
  <c r="B8134" i="4"/>
  <c r="A8126" i="4"/>
  <c r="B8126" i="4"/>
  <c r="A8118" i="4"/>
  <c r="B8118" i="4"/>
  <c r="A8110" i="4"/>
  <c r="B8110" i="4"/>
  <c r="A8102" i="4"/>
  <c r="B8102" i="4"/>
  <c r="A8094" i="4"/>
  <c r="B8094" i="4"/>
  <c r="A8086" i="4"/>
  <c r="B8086" i="4"/>
  <c r="A8078" i="4"/>
  <c r="B8078" i="4"/>
  <c r="A8070" i="4"/>
  <c r="B8070" i="4"/>
  <c r="A8062" i="4"/>
  <c r="B8062" i="4"/>
  <c r="A8054" i="4"/>
  <c r="B8054" i="4"/>
  <c r="A8046" i="4"/>
  <c r="B8046" i="4"/>
  <c r="A8038" i="4"/>
  <c r="B8038" i="4"/>
  <c r="A8030" i="4"/>
  <c r="B8030" i="4"/>
  <c r="A8022" i="4"/>
  <c r="B8022" i="4"/>
  <c r="A8014" i="4"/>
  <c r="B8014" i="4"/>
  <c r="A8006" i="4"/>
  <c r="B8006" i="4"/>
  <c r="A7998" i="4"/>
  <c r="B7998" i="4"/>
  <c r="A7990" i="4"/>
  <c r="B7990" i="4"/>
  <c r="A7982" i="4"/>
  <c r="B7982" i="4"/>
  <c r="A7974" i="4"/>
  <c r="B7974" i="4"/>
  <c r="A7966" i="4"/>
  <c r="B7966" i="4"/>
  <c r="A7958" i="4"/>
  <c r="B7958" i="4"/>
  <c r="A7950" i="4"/>
  <c r="B7950" i="4"/>
  <c r="A7942" i="4"/>
  <c r="B7942" i="4"/>
  <c r="A7934" i="4"/>
  <c r="B7934" i="4"/>
  <c r="A7926" i="4"/>
  <c r="B7926" i="4"/>
  <c r="A7918" i="4"/>
  <c r="B7918" i="4"/>
  <c r="A7910" i="4"/>
  <c r="B7910" i="4"/>
  <c r="A7902" i="4"/>
  <c r="B7902" i="4"/>
  <c r="A7894" i="4"/>
  <c r="B7894" i="4"/>
  <c r="A7886" i="4"/>
  <c r="B7886" i="4"/>
  <c r="A7878" i="4"/>
  <c r="B7878" i="4"/>
  <c r="A7870" i="4"/>
  <c r="B7870" i="4"/>
  <c r="A7862" i="4"/>
  <c r="B7862" i="4"/>
  <c r="A7854" i="4"/>
  <c r="B7854" i="4"/>
  <c r="A7846" i="4"/>
  <c r="B7846" i="4"/>
  <c r="A7838" i="4"/>
  <c r="B7838" i="4"/>
  <c r="A7830" i="4"/>
  <c r="B7830" i="4"/>
  <c r="A7822" i="4"/>
  <c r="B7822" i="4"/>
  <c r="A7814" i="4"/>
  <c r="B7814" i="4"/>
  <c r="A7806" i="4"/>
  <c r="B7806" i="4"/>
  <c r="A7798" i="4"/>
  <c r="B7798" i="4"/>
  <c r="A7790" i="4"/>
  <c r="B7790" i="4"/>
  <c r="A7782" i="4"/>
  <c r="B7782" i="4"/>
  <c r="A7774" i="4"/>
  <c r="B7774" i="4"/>
  <c r="A7766" i="4"/>
  <c r="B7766" i="4"/>
  <c r="A7758" i="4"/>
  <c r="B7758" i="4"/>
  <c r="A7750" i="4"/>
  <c r="B7750" i="4"/>
  <c r="A7742" i="4"/>
  <c r="B7742" i="4"/>
  <c r="A7734" i="4"/>
  <c r="B7734" i="4"/>
  <c r="A7726" i="4"/>
  <c r="B7726" i="4"/>
  <c r="A7718" i="4"/>
  <c r="B7718" i="4"/>
  <c r="A7710" i="4"/>
  <c r="B7710" i="4"/>
  <c r="A7702" i="4"/>
  <c r="B7702" i="4"/>
  <c r="A7694" i="4"/>
  <c r="B7694" i="4"/>
  <c r="A7686" i="4"/>
  <c r="B7686" i="4"/>
  <c r="A7678" i="4"/>
  <c r="B7678" i="4"/>
  <c r="A7670" i="4"/>
  <c r="B7670" i="4"/>
  <c r="A7662" i="4"/>
  <c r="B7662" i="4"/>
  <c r="A7654" i="4"/>
  <c r="B7654" i="4"/>
  <c r="A7646" i="4"/>
  <c r="B7646" i="4"/>
  <c r="A7638" i="4"/>
  <c r="B7638" i="4"/>
  <c r="A7630" i="4"/>
  <c r="B7630" i="4"/>
  <c r="A7622" i="4"/>
  <c r="B7622" i="4"/>
  <c r="A7614" i="4"/>
  <c r="B7614" i="4"/>
  <c r="A7606" i="4"/>
  <c r="B7606" i="4"/>
  <c r="A7598" i="4"/>
  <c r="B7598" i="4"/>
  <c r="A7590" i="4"/>
  <c r="B7590" i="4"/>
  <c r="A7582" i="4"/>
  <c r="B7582" i="4"/>
  <c r="A7574" i="4"/>
  <c r="B7574" i="4"/>
  <c r="A7566" i="4"/>
  <c r="B7566" i="4"/>
  <c r="A7558" i="4"/>
  <c r="B7558" i="4"/>
  <c r="A7550" i="4"/>
  <c r="B7550" i="4"/>
  <c r="A7542" i="4"/>
  <c r="B7542" i="4"/>
  <c r="A7534" i="4"/>
  <c r="B7534" i="4"/>
  <c r="A7526" i="4"/>
  <c r="B7526" i="4"/>
  <c r="A7518" i="4"/>
  <c r="B7518" i="4"/>
  <c r="A7510" i="4"/>
  <c r="B7510" i="4"/>
  <c r="A7502" i="4"/>
  <c r="B7502" i="4"/>
  <c r="A7494" i="4"/>
  <c r="B7494" i="4"/>
  <c r="A7486" i="4"/>
  <c r="B7486" i="4"/>
  <c r="A7478" i="4"/>
  <c r="B7478" i="4"/>
  <c r="A7470" i="4"/>
  <c r="B7470" i="4"/>
  <c r="A7462" i="4"/>
  <c r="B7462" i="4"/>
  <c r="A7454" i="4"/>
  <c r="B7454" i="4"/>
  <c r="A7446" i="4"/>
  <c r="B7446" i="4"/>
  <c r="A7438" i="4"/>
  <c r="B7438" i="4"/>
  <c r="A7430" i="4"/>
  <c r="B7430" i="4"/>
  <c r="A7422" i="4"/>
  <c r="B7422" i="4"/>
  <c r="A7414" i="4"/>
  <c r="B7414" i="4"/>
  <c r="A7406" i="4"/>
  <c r="B7406" i="4"/>
  <c r="A7398" i="4"/>
  <c r="B7398" i="4"/>
  <c r="A7390" i="4"/>
  <c r="B7390" i="4"/>
  <c r="A7382" i="4"/>
  <c r="B7382" i="4"/>
  <c r="A7374" i="4"/>
  <c r="B7374" i="4"/>
  <c r="A7366" i="4"/>
  <c r="B7366" i="4"/>
  <c r="A7358" i="4"/>
  <c r="B7358" i="4"/>
  <c r="A7350" i="4"/>
  <c r="B7350" i="4"/>
  <c r="A7342" i="4"/>
  <c r="B7342" i="4"/>
  <c r="A7334" i="4"/>
  <c r="B7334" i="4"/>
  <c r="A7326" i="4"/>
  <c r="B7326" i="4"/>
  <c r="A7318" i="4"/>
  <c r="B7318" i="4"/>
  <c r="A7310" i="4"/>
  <c r="B7310" i="4"/>
  <c r="A7302" i="4"/>
  <c r="B7302" i="4"/>
  <c r="A7294" i="4"/>
  <c r="B7294" i="4"/>
  <c r="A7286" i="4"/>
  <c r="B7286" i="4"/>
  <c r="A7278" i="4"/>
  <c r="B7278" i="4"/>
  <c r="A7270" i="4"/>
  <c r="B7270" i="4"/>
  <c r="A7262" i="4"/>
  <c r="B7262" i="4"/>
  <c r="A7254" i="4"/>
  <c r="B7254" i="4"/>
  <c r="A7246" i="4"/>
  <c r="B7246" i="4"/>
  <c r="A7238" i="4"/>
  <c r="B7238" i="4"/>
  <c r="A7230" i="4"/>
  <c r="B7230" i="4"/>
  <c r="A7222" i="4"/>
  <c r="B7222" i="4"/>
  <c r="A7214" i="4"/>
  <c r="B7214" i="4"/>
  <c r="A7206" i="4"/>
  <c r="B7206" i="4"/>
  <c r="A7198" i="4"/>
  <c r="B7198" i="4"/>
  <c r="A7190" i="4"/>
  <c r="B7190" i="4"/>
  <c r="A7182" i="4"/>
  <c r="B7182" i="4"/>
  <c r="A7174" i="4"/>
  <c r="B7174" i="4"/>
  <c r="A7166" i="4"/>
  <c r="B7166" i="4"/>
  <c r="A7158" i="4"/>
  <c r="B7158" i="4"/>
  <c r="A7150" i="4"/>
  <c r="B7150" i="4"/>
  <c r="A7142" i="4"/>
  <c r="B7142" i="4"/>
  <c r="A7134" i="4"/>
  <c r="B7134" i="4"/>
  <c r="A7126" i="4"/>
  <c r="B7126" i="4"/>
  <c r="A7118" i="4"/>
  <c r="B7118" i="4"/>
  <c r="A7110" i="4"/>
  <c r="B7110" i="4"/>
  <c r="A7102" i="4"/>
  <c r="B7102" i="4"/>
  <c r="A7094" i="4"/>
  <c r="B7094" i="4"/>
  <c r="A7086" i="4"/>
  <c r="B7086" i="4"/>
  <c r="A7078" i="4"/>
  <c r="B7078" i="4"/>
  <c r="A7070" i="4"/>
  <c r="B7070" i="4"/>
  <c r="A7062" i="4"/>
  <c r="B7062" i="4"/>
  <c r="A7054" i="4"/>
  <c r="B7054" i="4"/>
  <c r="A7046" i="4"/>
  <c r="B7046" i="4"/>
  <c r="A7038" i="4"/>
  <c r="B7038" i="4"/>
  <c r="A15013" i="4"/>
  <c r="B15013" i="4"/>
  <c r="A15005" i="4"/>
  <c r="B15005" i="4"/>
  <c r="A14997" i="4"/>
  <c r="B14997" i="4"/>
  <c r="A14989" i="4"/>
  <c r="B14989" i="4"/>
  <c r="A14981" i="4"/>
  <c r="B14981" i="4"/>
  <c r="A14973" i="4"/>
  <c r="B14973" i="4"/>
  <c r="A14965" i="4"/>
  <c r="B14965" i="4"/>
  <c r="A14957" i="4"/>
  <c r="B14957" i="4"/>
  <c r="A14949" i="4"/>
  <c r="B14949" i="4"/>
  <c r="A14941" i="4"/>
  <c r="B14941" i="4"/>
  <c r="A14933" i="4"/>
  <c r="B14933" i="4"/>
  <c r="A14925" i="4"/>
  <c r="B14925" i="4"/>
  <c r="A14917" i="4"/>
  <c r="B14917" i="4"/>
  <c r="A14909" i="4"/>
  <c r="B14909" i="4"/>
  <c r="A14901" i="4"/>
  <c r="B14901" i="4"/>
  <c r="A14893" i="4"/>
  <c r="B14893" i="4"/>
  <c r="A14885" i="4"/>
  <c r="B14885" i="4"/>
  <c r="A14877" i="4"/>
  <c r="B14877" i="4"/>
  <c r="A14869" i="4"/>
  <c r="B14869" i="4"/>
  <c r="A14861" i="4"/>
  <c r="B14861" i="4"/>
  <c r="A14853" i="4"/>
  <c r="B14853" i="4"/>
  <c r="A14845" i="4"/>
  <c r="B14845" i="4"/>
  <c r="A14837" i="4"/>
  <c r="B14837" i="4"/>
  <c r="A14829" i="4"/>
  <c r="B14829" i="4"/>
  <c r="A14821" i="4"/>
  <c r="B14821" i="4"/>
  <c r="A14813" i="4"/>
  <c r="B14813" i="4"/>
  <c r="A14805" i="4"/>
  <c r="B14805" i="4"/>
  <c r="A14797" i="4"/>
  <c r="B14797" i="4"/>
  <c r="A14789" i="4"/>
  <c r="B14789" i="4"/>
  <c r="A14781" i="4"/>
  <c r="B14781" i="4"/>
  <c r="A14773" i="4"/>
  <c r="B14773" i="4"/>
  <c r="A14765" i="4"/>
  <c r="B14765" i="4"/>
  <c r="A14757" i="4"/>
  <c r="B14757" i="4"/>
  <c r="A14749" i="4"/>
  <c r="B14749" i="4"/>
  <c r="A14741" i="4"/>
  <c r="B14741" i="4"/>
  <c r="A14733" i="4"/>
  <c r="B14733" i="4"/>
  <c r="A14725" i="4"/>
  <c r="B14725" i="4"/>
  <c r="A14717" i="4"/>
  <c r="B14717" i="4"/>
  <c r="A14709" i="4"/>
  <c r="B14709" i="4"/>
  <c r="A14701" i="4"/>
  <c r="B14701" i="4"/>
  <c r="A14693" i="4"/>
  <c r="B14693" i="4"/>
  <c r="A14685" i="4"/>
  <c r="B14685" i="4"/>
  <c r="A14677" i="4"/>
  <c r="B14677" i="4"/>
  <c r="A14669" i="4"/>
  <c r="B14669" i="4"/>
  <c r="A14661" i="4"/>
  <c r="B14661" i="4"/>
  <c r="A14653" i="4"/>
  <c r="B14653" i="4"/>
  <c r="A14645" i="4"/>
  <c r="B14645" i="4"/>
  <c r="A14637" i="4"/>
  <c r="B14637" i="4"/>
  <c r="A14629" i="4"/>
  <c r="B14629" i="4"/>
  <c r="A14621" i="4"/>
  <c r="B14621" i="4"/>
  <c r="A14613" i="4"/>
  <c r="B14613" i="4"/>
  <c r="A14605" i="4"/>
  <c r="B14605" i="4"/>
  <c r="A14597" i="4"/>
  <c r="B14597" i="4"/>
  <c r="A14589" i="4"/>
  <c r="B14589" i="4"/>
  <c r="A14581" i="4"/>
  <c r="B14581" i="4"/>
  <c r="A14573" i="4"/>
  <c r="B14573" i="4"/>
  <c r="A14565" i="4"/>
  <c r="B14565" i="4"/>
  <c r="A14557" i="4"/>
  <c r="B14557" i="4"/>
  <c r="A14549" i="4"/>
  <c r="B14549" i="4"/>
  <c r="A14541" i="4"/>
  <c r="B14541" i="4"/>
  <c r="A14533" i="4"/>
  <c r="B14533" i="4"/>
  <c r="A14525" i="4"/>
  <c r="B14525" i="4"/>
  <c r="A14517" i="4"/>
  <c r="B14517" i="4"/>
  <c r="A14509" i="4"/>
  <c r="B14509" i="4"/>
  <c r="A14501" i="4"/>
  <c r="B14501" i="4"/>
  <c r="A14493" i="4"/>
  <c r="B14493" i="4"/>
  <c r="A14485" i="4"/>
  <c r="B14485" i="4"/>
  <c r="A14477" i="4"/>
  <c r="B14477" i="4"/>
  <c r="A14469" i="4"/>
  <c r="B14469" i="4"/>
  <c r="A14461" i="4"/>
  <c r="B14461" i="4"/>
  <c r="A14453" i="4"/>
  <c r="B14453" i="4"/>
  <c r="A14445" i="4"/>
  <c r="B14445" i="4"/>
  <c r="A14437" i="4"/>
  <c r="B14437" i="4"/>
  <c r="A14429" i="4"/>
  <c r="B14429" i="4"/>
  <c r="A14421" i="4"/>
  <c r="B14421" i="4"/>
  <c r="A14413" i="4"/>
  <c r="B14413" i="4"/>
  <c r="A14405" i="4"/>
  <c r="B14405" i="4"/>
  <c r="A14397" i="4"/>
  <c r="B14397" i="4"/>
  <c r="A14389" i="4"/>
  <c r="B14389" i="4"/>
  <c r="A14381" i="4"/>
  <c r="B14381" i="4"/>
  <c r="A14373" i="4"/>
  <c r="B14373" i="4"/>
  <c r="A14365" i="4"/>
  <c r="B14365" i="4"/>
  <c r="A14357" i="4"/>
  <c r="B14357" i="4"/>
  <c r="A14349" i="4"/>
  <c r="B14349" i="4"/>
  <c r="A14341" i="4"/>
  <c r="B14341" i="4"/>
  <c r="A14333" i="4"/>
  <c r="B14333" i="4"/>
  <c r="A14325" i="4"/>
  <c r="B14325" i="4"/>
  <c r="A14317" i="4"/>
  <c r="B14317" i="4"/>
  <c r="A14309" i="4"/>
  <c r="B14309" i="4"/>
  <c r="A14301" i="4"/>
  <c r="B14301" i="4"/>
  <c r="A14293" i="4"/>
  <c r="B14293" i="4"/>
  <c r="A14285" i="4"/>
  <c r="B14285" i="4"/>
  <c r="A14277" i="4"/>
  <c r="B14277" i="4"/>
  <c r="A14269" i="4"/>
  <c r="B14269" i="4"/>
  <c r="A14261" i="4"/>
  <c r="B14261" i="4"/>
  <c r="A14253" i="4"/>
  <c r="B14253" i="4"/>
  <c r="A14245" i="4"/>
  <c r="B14245" i="4"/>
  <c r="A14237" i="4"/>
  <c r="B14237" i="4"/>
  <c r="A14229" i="4"/>
  <c r="B14229" i="4"/>
  <c r="A14221" i="4"/>
  <c r="B14221" i="4"/>
  <c r="A14213" i="4"/>
  <c r="B14213" i="4"/>
  <c r="A14205" i="4"/>
  <c r="B14205" i="4"/>
  <c r="A14197" i="4"/>
  <c r="B14197" i="4"/>
  <c r="A14189" i="4"/>
  <c r="B14189" i="4"/>
  <c r="A14181" i="4"/>
  <c r="B14181" i="4"/>
  <c r="A14173" i="4"/>
  <c r="B14173" i="4"/>
  <c r="A14165" i="4"/>
  <c r="B14165" i="4"/>
  <c r="A14157" i="4"/>
  <c r="B14157" i="4"/>
  <c r="A14149" i="4"/>
  <c r="B14149" i="4"/>
  <c r="A14141" i="4"/>
  <c r="B14141" i="4"/>
  <c r="A14133" i="4"/>
  <c r="B14133" i="4"/>
  <c r="A14125" i="4"/>
  <c r="B14125" i="4"/>
  <c r="A14117" i="4"/>
  <c r="B14117" i="4"/>
  <c r="A14109" i="4"/>
  <c r="B14109" i="4"/>
  <c r="A14101" i="4"/>
  <c r="B14101" i="4"/>
  <c r="A14093" i="4"/>
  <c r="B14093" i="4"/>
  <c r="A14085" i="4"/>
  <c r="B14085" i="4"/>
  <c r="A14077" i="4"/>
  <c r="B14077" i="4"/>
  <c r="A14069" i="4"/>
  <c r="B14069" i="4"/>
  <c r="A14061" i="4"/>
  <c r="B14061" i="4"/>
  <c r="A14053" i="4"/>
  <c r="B14053" i="4"/>
  <c r="A14045" i="4"/>
  <c r="B14045" i="4"/>
  <c r="A14037" i="4"/>
  <c r="B14037" i="4"/>
  <c r="A14029" i="4"/>
  <c r="B14029" i="4"/>
  <c r="A14021" i="4"/>
  <c r="B14021" i="4"/>
  <c r="A14013" i="4"/>
  <c r="B14013" i="4"/>
  <c r="A14005" i="4"/>
  <c r="B14005" i="4"/>
  <c r="A13997" i="4"/>
  <c r="B13997" i="4"/>
  <c r="A13989" i="4"/>
  <c r="B13989" i="4"/>
  <c r="A13981" i="4"/>
  <c r="B13981" i="4"/>
  <c r="A13973" i="4"/>
  <c r="B13973" i="4"/>
  <c r="A13965" i="4"/>
  <c r="B13965" i="4"/>
  <c r="A13957" i="4"/>
  <c r="B13957" i="4"/>
  <c r="A13949" i="4"/>
  <c r="B13949" i="4"/>
  <c r="A13941" i="4"/>
  <c r="B13941" i="4"/>
  <c r="A13933" i="4"/>
  <c r="B13933" i="4"/>
  <c r="A13925" i="4"/>
  <c r="B13925" i="4"/>
  <c r="A13917" i="4"/>
  <c r="B13917" i="4"/>
  <c r="A13909" i="4"/>
  <c r="B13909" i="4"/>
  <c r="A13901" i="4"/>
  <c r="B13901" i="4"/>
  <c r="A13893" i="4"/>
  <c r="B13893" i="4"/>
  <c r="A13885" i="4"/>
  <c r="B13885" i="4"/>
  <c r="A13877" i="4"/>
  <c r="B13877" i="4"/>
  <c r="A13869" i="4"/>
  <c r="B13869" i="4"/>
  <c r="A13861" i="4"/>
  <c r="B13861" i="4"/>
  <c r="A13853" i="4"/>
  <c r="B13853" i="4"/>
  <c r="A13845" i="4"/>
  <c r="B13845" i="4"/>
  <c r="A13837" i="4"/>
  <c r="B13837" i="4"/>
  <c r="A13829" i="4"/>
  <c r="B13829" i="4"/>
  <c r="A13821" i="4"/>
  <c r="B13821" i="4"/>
  <c r="A13813" i="4"/>
  <c r="B13813" i="4"/>
  <c r="A13805" i="4"/>
  <c r="B13805" i="4"/>
  <c r="A13797" i="4"/>
  <c r="B13797" i="4"/>
  <c r="A13789" i="4"/>
  <c r="B13789" i="4"/>
  <c r="A13781" i="4"/>
  <c r="B13781" i="4"/>
  <c r="A13773" i="4"/>
  <c r="B13773" i="4"/>
  <c r="A13765" i="4"/>
  <c r="B13765" i="4"/>
  <c r="A13757" i="4"/>
  <c r="B13757" i="4"/>
  <c r="A13749" i="4"/>
  <c r="B13749" i="4"/>
  <c r="A13741" i="4"/>
  <c r="B13741" i="4"/>
  <c r="A13733" i="4"/>
  <c r="B13733" i="4"/>
  <c r="A13725" i="4"/>
  <c r="B13725" i="4"/>
  <c r="A13717" i="4"/>
  <c r="B13717" i="4"/>
  <c r="A13709" i="4"/>
  <c r="B13709" i="4"/>
  <c r="A13701" i="4"/>
  <c r="B13701" i="4"/>
  <c r="A13693" i="4"/>
  <c r="B13693" i="4"/>
  <c r="A13685" i="4"/>
  <c r="B13685" i="4"/>
  <c r="A13677" i="4"/>
  <c r="B13677" i="4"/>
  <c r="A13669" i="4"/>
  <c r="B13669" i="4"/>
  <c r="A13661" i="4"/>
  <c r="B13661" i="4"/>
  <c r="A13653" i="4"/>
  <c r="B13653" i="4"/>
  <c r="A13645" i="4"/>
  <c r="B13645" i="4"/>
  <c r="A13637" i="4"/>
  <c r="B13637" i="4"/>
  <c r="A13629" i="4"/>
  <c r="B13629" i="4"/>
  <c r="A13621" i="4"/>
  <c r="B13621" i="4"/>
  <c r="A13613" i="4"/>
  <c r="B13613" i="4"/>
  <c r="A13605" i="4"/>
  <c r="B13605" i="4"/>
  <c r="A13597" i="4"/>
  <c r="B13597" i="4"/>
  <c r="A13589" i="4"/>
  <c r="B13589" i="4"/>
  <c r="A13581" i="4"/>
  <c r="B13581" i="4"/>
  <c r="A13573" i="4"/>
  <c r="B13573" i="4"/>
  <c r="A13565" i="4"/>
  <c r="B13565" i="4"/>
  <c r="A13557" i="4"/>
  <c r="B13557" i="4"/>
  <c r="A13549" i="4"/>
  <c r="B13549" i="4"/>
  <c r="A13541" i="4"/>
  <c r="B13541" i="4"/>
  <c r="A13533" i="4"/>
  <c r="B13533" i="4"/>
  <c r="A13525" i="4"/>
  <c r="B13525" i="4"/>
  <c r="A13517" i="4"/>
  <c r="B13517" i="4"/>
  <c r="A13509" i="4"/>
  <c r="B13509" i="4"/>
  <c r="A13501" i="4"/>
  <c r="B13501" i="4"/>
  <c r="A13493" i="4"/>
  <c r="B13493" i="4"/>
  <c r="A13485" i="4"/>
  <c r="B13485" i="4"/>
  <c r="A13477" i="4"/>
  <c r="B13477" i="4"/>
  <c r="A13469" i="4"/>
  <c r="B13469" i="4"/>
  <c r="A13461" i="4"/>
  <c r="B13461" i="4"/>
  <c r="A13453" i="4"/>
  <c r="B13453" i="4"/>
  <c r="A13445" i="4"/>
  <c r="B13445" i="4"/>
  <c r="A13437" i="4"/>
  <c r="B13437" i="4"/>
  <c r="A13429" i="4"/>
  <c r="B13429" i="4"/>
  <c r="A13421" i="4"/>
  <c r="B13421" i="4"/>
  <c r="A13413" i="4"/>
  <c r="B13413" i="4"/>
  <c r="A13405" i="4"/>
  <c r="B13405" i="4"/>
  <c r="A13397" i="4"/>
  <c r="B13397" i="4"/>
  <c r="A13389" i="4"/>
  <c r="B13389" i="4"/>
  <c r="A13381" i="4"/>
  <c r="B13381" i="4"/>
  <c r="A13373" i="4"/>
  <c r="B13373" i="4"/>
  <c r="A13365" i="4"/>
  <c r="B13365" i="4"/>
  <c r="A13357" i="4"/>
  <c r="B13357" i="4"/>
  <c r="A13349" i="4"/>
  <c r="B13349" i="4"/>
  <c r="A13341" i="4"/>
  <c r="B13341" i="4"/>
  <c r="A13333" i="4"/>
  <c r="B13333" i="4"/>
  <c r="A13325" i="4"/>
  <c r="B13325" i="4"/>
  <c r="A13317" i="4"/>
  <c r="B13317" i="4"/>
  <c r="A13309" i="4"/>
  <c r="B13309" i="4"/>
  <c r="A13301" i="4"/>
  <c r="B13301" i="4"/>
  <c r="A13293" i="4"/>
  <c r="B13293" i="4"/>
  <c r="A13285" i="4"/>
  <c r="B13285" i="4"/>
  <c r="A13277" i="4"/>
  <c r="B13277" i="4"/>
  <c r="A13269" i="4"/>
  <c r="B13269" i="4"/>
  <c r="A13261" i="4"/>
  <c r="B13261" i="4"/>
  <c r="A13253" i="4"/>
  <c r="B13253" i="4"/>
  <c r="A13245" i="4"/>
  <c r="B13245" i="4"/>
  <c r="A13237" i="4"/>
  <c r="B13237" i="4"/>
  <c r="A13229" i="4"/>
  <c r="B13229" i="4"/>
  <c r="A13221" i="4"/>
  <c r="B13221" i="4"/>
  <c r="A13213" i="4"/>
  <c r="B13213" i="4"/>
  <c r="A13205" i="4"/>
  <c r="B13205" i="4"/>
  <c r="A13197" i="4"/>
  <c r="B13197" i="4"/>
  <c r="A13189" i="4"/>
  <c r="B13189" i="4"/>
  <c r="A13181" i="4"/>
  <c r="B13181" i="4"/>
  <c r="A13173" i="4"/>
  <c r="B13173" i="4"/>
  <c r="A13165" i="4"/>
  <c r="B13165" i="4"/>
  <c r="A13157" i="4"/>
  <c r="B13157" i="4"/>
  <c r="A13149" i="4"/>
  <c r="B13149" i="4"/>
  <c r="A13141" i="4"/>
  <c r="B13141" i="4"/>
  <c r="A13133" i="4"/>
  <c r="B13133" i="4"/>
  <c r="A13125" i="4"/>
  <c r="B13125" i="4"/>
  <c r="A13117" i="4"/>
  <c r="B13117" i="4"/>
  <c r="A13109" i="4"/>
  <c r="B13109" i="4"/>
  <c r="A13101" i="4"/>
  <c r="B13101" i="4"/>
  <c r="A13093" i="4"/>
  <c r="B13093" i="4"/>
  <c r="A13085" i="4"/>
  <c r="B13085" i="4"/>
  <c r="A13077" i="4"/>
  <c r="B13077" i="4"/>
  <c r="A13069" i="4"/>
  <c r="B13069" i="4"/>
  <c r="A13061" i="4"/>
  <c r="B13061" i="4"/>
  <c r="A13053" i="4"/>
  <c r="B13053" i="4"/>
  <c r="A13045" i="4"/>
  <c r="B13045" i="4"/>
  <c r="A13037" i="4"/>
  <c r="B13037" i="4"/>
  <c r="A13029" i="4"/>
  <c r="B13029" i="4"/>
  <c r="A13021" i="4"/>
  <c r="B13021" i="4"/>
  <c r="A13013" i="4"/>
  <c r="B13013" i="4"/>
  <c r="A13005" i="4"/>
  <c r="B13005" i="4"/>
  <c r="A12997" i="4"/>
  <c r="B12997" i="4"/>
  <c r="A12989" i="4"/>
  <c r="B12989" i="4"/>
  <c r="A12981" i="4"/>
  <c r="B12981" i="4"/>
  <c r="A12973" i="4"/>
  <c r="B12973" i="4"/>
  <c r="A12965" i="4"/>
  <c r="B12965" i="4"/>
  <c r="A12957" i="4"/>
  <c r="B12957" i="4"/>
  <c r="A12949" i="4"/>
  <c r="B12949" i="4"/>
  <c r="A12941" i="4"/>
  <c r="B12941" i="4"/>
  <c r="A12933" i="4"/>
  <c r="B12933" i="4"/>
  <c r="A12925" i="4"/>
  <c r="B12925" i="4"/>
  <c r="A12917" i="4"/>
  <c r="B12917" i="4"/>
  <c r="A12909" i="4"/>
  <c r="B12909" i="4"/>
  <c r="A12901" i="4"/>
  <c r="B12901" i="4"/>
  <c r="A12893" i="4"/>
  <c r="B12893" i="4"/>
  <c r="A12885" i="4"/>
  <c r="B12885" i="4"/>
  <c r="A12877" i="4"/>
  <c r="B12877" i="4"/>
  <c r="A12869" i="4"/>
  <c r="B12869" i="4"/>
  <c r="A12861" i="4"/>
  <c r="B12861" i="4"/>
  <c r="A12853" i="4"/>
  <c r="B12853" i="4"/>
  <c r="A12845" i="4"/>
  <c r="B12845" i="4"/>
  <c r="A12837" i="4"/>
  <c r="B12837" i="4"/>
  <c r="A12829" i="4"/>
  <c r="B12829" i="4"/>
  <c r="A12821" i="4"/>
  <c r="B12821" i="4"/>
  <c r="A12813" i="4"/>
  <c r="B12813" i="4"/>
  <c r="A12805" i="4"/>
  <c r="B12805" i="4"/>
  <c r="A12797" i="4"/>
  <c r="B12797" i="4"/>
  <c r="A12789" i="4"/>
  <c r="B12789" i="4"/>
  <c r="A12781" i="4"/>
  <c r="B12781" i="4"/>
  <c r="A12773" i="4"/>
  <c r="B12773" i="4"/>
  <c r="A12765" i="4"/>
  <c r="B12765" i="4"/>
  <c r="A12757" i="4"/>
  <c r="B12757" i="4"/>
  <c r="A12749" i="4"/>
  <c r="B12749" i="4"/>
  <c r="A12741" i="4"/>
  <c r="B12741" i="4"/>
  <c r="A12733" i="4"/>
  <c r="B12733" i="4"/>
  <c r="A12725" i="4"/>
  <c r="B12725" i="4"/>
  <c r="A12717" i="4"/>
  <c r="B12717" i="4"/>
  <c r="A12709" i="4"/>
  <c r="B12709" i="4"/>
  <c r="A12701" i="4"/>
  <c r="B12701" i="4"/>
  <c r="A12693" i="4"/>
  <c r="B12693" i="4"/>
  <c r="A12685" i="4"/>
  <c r="B12685" i="4"/>
  <c r="A12677" i="4"/>
  <c r="B12677" i="4"/>
  <c r="A12669" i="4"/>
  <c r="B12669" i="4"/>
  <c r="A12661" i="4"/>
  <c r="B12661" i="4"/>
  <c r="A12653" i="4"/>
  <c r="B12653" i="4"/>
  <c r="A12645" i="4"/>
  <c r="B12645" i="4"/>
  <c r="A12637" i="4"/>
  <c r="B12637" i="4"/>
  <c r="A12629" i="4"/>
  <c r="B12629" i="4"/>
  <c r="A12621" i="4"/>
  <c r="B12621" i="4"/>
  <c r="A12613" i="4"/>
  <c r="B12613" i="4"/>
  <c r="A12605" i="4"/>
  <c r="B12605" i="4"/>
  <c r="A12597" i="4"/>
  <c r="B12597" i="4"/>
  <c r="A12589" i="4"/>
  <c r="B12589" i="4"/>
  <c r="A12581" i="4"/>
  <c r="B12581" i="4"/>
  <c r="A12573" i="4"/>
  <c r="B12573" i="4"/>
  <c r="A12565" i="4"/>
  <c r="B12565" i="4"/>
  <c r="A12557" i="4"/>
  <c r="B12557" i="4"/>
  <c r="A12549" i="4"/>
  <c r="B12549" i="4"/>
  <c r="A12541" i="4"/>
  <c r="B12541" i="4"/>
  <c r="A12533" i="4"/>
  <c r="B12533" i="4"/>
  <c r="A12525" i="4"/>
  <c r="B12525" i="4"/>
  <c r="A12517" i="4"/>
  <c r="B12517" i="4"/>
  <c r="A12509" i="4"/>
  <c r="B12509" i="4"/>
  <c r="A12501" i="4"/>
  <c r="B12501" i="4"/>
  <c r="A12493" i="4"/>
  <c r="B12493" i="4"/>
  <c r="A12485" i="4"/>
  <c r="B12485" i="4"/>
  <c r="A12477" i="4"/>
  <c r="B12477" i="4"/>
  <c r="A12469" i="4"/>
  <c r="B12469" i="4"/>
  <c r="A12461" i="4"/>
  <c r="B12461" i="4"/>
  <c r="A12453" i="4"/>
  <c r="B12453" i="4"/>
  <c r="A12445" i="4"/>
  <c r="B12445" i="4"/>
  <c r="A12437" i="4"/>
  <c r="B12437" i="4"/>
  <c r="A12429" i="4"/>
  <c r="B12429" i="4"/>
  <c r="A12421" i="4"/>
  <c r="B12421" i="4"/>
  <c r="A12413" i="4"/>
  <c r="B12413" i="4"/>
  <c r="A12405" i="4"/>
  <c r="B12405" i="4"/>
  <c r="A12397" i="4"/>
  <c r="B12397" i="4"/>
  <c r="A12389" i="4"/>
  <c r="B12389" i="4"/>
  <c r="A12381" i="4"/>
  <c r="B12381" i="4"/>
  <c r="A12373" i="4"/>
  <c r="B12373" i="4"/>
  <c r="A12365" i="4"/>
  <c r="B12365" i="4"/>
  <c r="A12357" i="4"/>
  <c r="B12357" i="4"/>
  <c r="A12349" i="4"/>
  <c r="B12349" i="4"/>
  <c r="A12341" i="4"/>
  <c r="B12341" i="4"/>
  <c r="A12333" i="4"/>
  <c r="B12333" i="4"/>
  <c r="A12325" i="4"/>
  <c r="B12325" i="4"/>
  <c r="A12317" i="4"/>
  <c r="B12317" i="4"/>
  <c r="A12309" i="4"/>
  <c r="B12309" i="4"/>
  <c r="A12301" i="4"/>
  <c r="B12301" i="4"/>
  <c r="A12293" i="4"/>
  <c r="B12293" i="4"/>
  <c r="A12285" i="4"/>
  <c r="B12285" i="4"/>
  <c r="A12277" i="4"/>
  <c r="B12277" i="4"/>
  <c r="A12269" i="4"/>
  <c r="B12269" i="4"/>
  <c r="A12261" i="4"/>
  <c r="B12261" i="4"/>
  <c r="A12253" i="4"/>
  <c r="B12253" i="4"/>
  <c r="A12245" i="4"/>
  <c r="B12245" i="4"/>
  <c r="A12237" i="4"/>
  <c r="B12237" i="4"/>
  <c r="A12229" i="4"/>
  <c r="B12229" i="4"/>
  <c r="A12221" i="4"/>
  <c r="B12221" i="4"/>
  <c r="A12213" i="4"/>
  <c r="B12213" i="4"/>
  <c r="A12205" i="4"/>
  <c r="B12205" i="4"/>
  <c r="A12197" i="4"/>
  <c r="B12197" i="4"/>
  <c r="A12189" i="4"/>
  <c r="B12189" i="4"/>
  <c r="A12181" i="4"/>
  <c r="B12181" i="4"/>
  <c r="A12173" i="4"/>
  <c r="B12173" i="4"/>
  <c r="A12165" i="4"/>
  <c r="B12165" i="4"/>
  <c r="A12157" i="4"/>
  <c r="B12157" i="4"/>
  <c r="A12149" i="4"/>
  <c r="B12149" i="4"/>
  <c r="A12141" i="4"/>
  <c r="B12141" i="4"/>
  <c r="A12133" i="4"/>
  <c r="B12133" i="4"/>
  <c r="A12125" i="4"/>
  <c r="B12125" i="4"/>
  <c r="A12117" i="4"/>
  <c r="B12117" i="4"/>
  <c r="A12109" i="4"/>
  <c r="B12109" i="4"/>
  <c r="A12101" i="4"/>
  <c r="B12101" i="4"/>
  <c r="A12093" i="4"/>
  <c r="B12093" i="4"/>
  <c r="A12085" i="4"/>
  <c r="B12085" i="4"/>
  <c r="A12077" i="4"/>
  <c r="B12077" i="4"/>
  <c r="A12069" i="4"/>
  <c r="B12069" i="4"/>
  <c r="A12061" i="4"/>
  <c r="B12061" i="4"/>
  <c r="A12053" i="4"/>
  <c r="B12053" i="4"/>
  <c r="A12045" i="4"/>
  <c r="B12045" i="4"/>
  <c r="A12037" i="4"/>
  <c r="B12037" i="4"/>
  <c r="A12029" i="4"/>
  <c r="B12029" i="4"/>
  <c r="A12021" i="4"/>
  <c r="B12021" i="4"/>
  <c r="A12013" i="4"/>
  <c r="B12013" i="4"/>
  <c r="A12005" i="4"/>
  <c r="B12005" i="4"/>
  <c r="A11997" i="4"/>
  <c r="B11997" i="4"/>
  <c r="A11989" i="4"/>
  <c r="B11989" i="4"/>
  <c r="A11981" i="4"/>
  <c r="B11981" i="4"/>
  <c r="A11973" i="4"/>
  <c r="B11973" i="4"/>
  <c r="A11965" i="4"/>
  <c r="B11965" i="4"/>
  <c r="A11957" i="4"/>
  <c r="B11957" i="4"/>
  <c r="A11949" i="4"/>
  <c r="B11949" i="4"/>
  <c r="A11941" i="4"/>
  <c r="B11941" i="4"/>
  <c r="A11933" i="4"/>
  <c r="B11933" i="4"/>
  <c r="A11925" i="4"/>
  <c r="B11925" i="4"/>
  <c r="A11917" i="4"/>
  <c r="B11917" i="4"/>
  <c r="A11909" i="4"/>
  <c r="B11909" i="4"/>
  <c r="A11901" i="4"/>
  <c r="B11901" i="4"/>
  <c r="A11893" i="4"/>
  <c r="B11893" i="4"/>
  <c r="A11885" i="4"/>
  <c r="B11885" i="4"/>
  <c r="A11877" i="4"/>
  <c r="B11877" i="4"/>
  <c r="A11869" i="4"/>
  <c r="B11869" i="4"/>
  <c r="A11861" i="4"/>
  <c r="B11861" i="4"/>
  <c r="A11853" i="4"/>
  <c r="B11853" i="4"/>
  <c r="A11845" i="4"/>
  <c r="B11845" i="4"/>
  <c r="A11837" i="4"/>
  <c r="B11837" i="4"/>
  <c r="A11829" i="4"/>
  <c r="B11829" i="4"/>
  <c r="A11821" i="4"/>
  <c r="B11821" i="4"/>
  <c r="A11813" i="4"/>
  <c r="B11813" i="4"/>
  <c r="A11805" i="4"/>
  <c r="B11805" i="4"/>
  <c r="A11797" i="4"/>
  <c r="B11797" i="4"/>
  <c r="A11789" i="4"/>
  <c r="B11789" i="4"/>
  <c r="A11781" i="4"/>
  <c r="B11781" i="4"/>
  <c r="A11773" i="4"/>
  <c r="B11773" i="4"/>
  <c r="A11765" i="4"/>
  <c r="B11765" i="4"/>
  <c r="A11757" i="4"/>
  <c r="B11757" i="4"/>
  <c r="A11749" i="4"/>
  <c r="B11749" i="4"/>
  <c r="A11741" i="4"/>
  <c r="B11741" i="4"/>
  <c r="A11733" i="4"/>
  <c r="B11733" i="4"/>
  <c r="A11725" i="4"/>
  <c r="B11725" i="4"/>
  <c r="A11717" i="4"/>
  <c r="B11717" i="4"/>
  <c r="A11709" i="4"/>
  <c r="B11709" i="4"/>
  <c r="A11701" i="4"/>
  <c r="B11701" i="4"/>
  <c r="A11693" i="4"/>
  <c r="B11693" i="4"/>
  <c r="A11685" i="4"/>
  <c r="B11685" i="4"/>
  <c r="A11677" i="4"/>
  <c r="B11677" i="4"/>
  <c r="A11669" i="4"/>
  <c r="B11669" i="4"/>
  <c r="A11661" i="4"/>
  <c r="B11661" i="4"/>
  <c r="A11653" i="4"/>
  <c r="B11653" i="4"/>
  <c r="A11645" i="4"/>
  <c r="B11645" i="4"/>
  <c r="A11637" i="4"/>
  <c r="B11637" i="4"/>
  <c r="A11629" i="4"/>
  <c r="B11629" i="4"/>
  <c r="A11621" i="4"/>
  <c r="B11621" i="4"/>
  <c r="A11613" i="4"/>
  <c r="B11613" i="4"/>
  <c r="A11605" i="4"/>
  <c r="B11605" i="4"/>
  <c r="A11597" i="4"/>
  <c r="B11597" i="4"/>
  <c r="A11589" i="4"/>
  <c r="B11589" i="4"/>
  <c r="A11581" i="4"/>
  <c r="B11581" i="4"/>
  <c r="A11573" i="4"/>
  <c r="B11573" i="4"/>
  <c r="A11565" i="4"/>
  <c r="B11565" i="4"/>
  <c r="A11557" i="4"/>
  <c r="B11557" i="4"/>
  <c r="A11549" i="4"/>
  <c r="B11549" i="4"/>
  <c r="A11541" i="4"/>
  <c r="B11541" i="4"/>
  <c r="A11533" i="4"/>
  <c r="B11533" i="4"/>
  <c r="A11525" i="4"/>
  <c r="B11525" i="4"/>
  <c r="A11517" i="4"/>
  <c r="B11517" i="4"/>
  <c r="A11509" i="4"/>
  <c r="B11509" i="4"/>
  <c r="A11501" i="4"/>
  <c r="B11501" i="4"/>
  <c r="A11493" i="4"/>
  <c r="B11493" i="4"/>
  <c r="A11485" i="4"/>
  <c r="B11485" i="4"/>
  <c r="A11477" i="4"/>
  <c r="B11477" i="4"/>
  <c r="A11469" i="4"/>
  <c r="B11469" i="4"/>
  <c r="A11461" i="4"/>
  <c r="B11461" i="4"/>
  <c r="A11453" i="4"/>
  <c r="B11453" i="4"/>
  <c r="A11445" i="4"/>
  <c r="B11445" i="4"/>
  <c r="A11437" i="4"/>
  <c r="B11437" i="4"/>
  <c r="A11429" i="4"/>
  <c r="B11429" i="4"/>
  <c r="A11421" i="4"/>
  <c r="B11421" i="4"/>
  <c r="A11413" i="4"/>
  <c r="B11413" i="4"/>
  <c r="A11405" i="4"/>
  <c r="B11405" i="4"/>
  <c r="A11397" i="4"/>
  <c r="B11397" i="4"/>
  <c r="A11389" i="4"/>
  <c r="B11389" i="4"/>
  <c r="A11381" i="4"/>
  <c r="B11381" i="4"/>
  <c r="A11373" i="4"/>
  <c r="B11373" i="4"/>
  <c r="A11365" i="4"/>
  <c r="B11365" i="4"/>
  <c r="A11357" i="4"/>
  <c r="B11357" i="4"/>
  <c r="A11349" i="4"/>
  <c r="B11349" i="4"/>
  <c r="A11341" i="4"/>
  <c r="B11341" i="4"/>
  <c r="A11333" i="4"/>
  <c r="B11333" i="4"/>
  <c r="A11325" i="4"/>
  <c r="B11325" i="4"/>
  <c r="A11317" i="4"/>
  <c r="B11317" i="4"/>
  <c r="A11309" i="4"/>
  <c r="B11309" i="4"/>
  <c r="A11301" i="4"/>
  <c r="B11301" i="4"/>
  <c r="A11293" i="4"/>
  <c r="B11293" i="4"/>
  <c r="A11285" i="4"/>
  <c r="B11285" i="4"/>
  <c r="A11277" i="4"/>
  <c r="B11277" i="4"/>
  <c r="A11269" i="4"/>
  <c r="B11269" i="4"/>
  <c r="A11261" i="4"/>
  <c r="B11261" i="4"/>
  <c r="A11253" i="4"/>
  <c r="B11253" i="4"/>
  <c r="A11245" i="4"/>
  <c r="B11245" i="4"/>
  <c r="A11237" i="4"/>
  <c r="B11237" i="4"/>
  <c r="A11229" i="4"/>
  <c r="B11229" i="4"/>
  <c r="A11221" i="4"/>
  <c r="B11221" i="4"/>
  <c r="A11213" i="4"/>
  <c r="B11213" i="4"/>
  <c r="A11205" i="4"/>
  <c r="B11205" i="4"/>
  <c r="A11197" i="4"/>
  <c r="B11197" i="4"/>
  <c r="A11189" i="4"/>
  <c r="B11189" i="4"/>
  <c r="A11181" i="4"/>
  <c r="B11181" i="4"/>
  <c r="A11173" i="4"/>
  <c r="B11173" i="4"/>
  <c r="A11165" i="4"/>
  <c r="B11165" i="4"/>
  <c r="A11157" i="4"/>
  <c r="B11157" i="4"/>
  <c r="A11149" i="4"/>
  <c r="B11149" i="4"/>
  <c r="A11141" i="4"/>
  <c r="B11141" i="4"/>
  <c r="A11133" i="4"/>
  <c r="B11133" i="4"/>
  <c r="A11125" i="4"/>
  <c r="B11125" i="4"/>
  <c r="A11117" i="4"/>
  <c r="B11117" i="4"/>
  <c r="A11109" i="4"/>
  <c r="B11109" i="4"/>
  <c r="A11101" i="4"/>
  <c r="B11101" i="4"/>
  <c r="A11093" i="4"/>
  <c r="B11093" i="4"/>
  <c r="A11085" i="4"/>
  <c r="B11085" i="4"/>
  <c r="A11077" i="4"/>
  <c r="B11077" i="4"/>
  <c r="A11069" i="4"/>
  <c r="B11069" i="4"/>
  <c r="A11061" i="4"/>
  <c r="B11061" i="4"/>
  <c r="A11053" i="4"/>
  <c r="B11053" i="4"/>
  <c r="A11045" i="4"/>
  <c r="B11045" i="4"/>
  <c r="A11037" i="4"/>
  <c r="B11037" i="4"/>
  <c r="A11029" i="4"/>
  <c r="B11029" i="4"/>
  <c r="A11021" i="4"/>
  <c r="B11021" i="4"/>
  <c r="A11013" i="4"/>
  <c r="B11013" i="4"/>
  <c r="A11005" i="4"/>
  <c r="B11005" i="4"/>
  <c r="A10997" i="4"/>
  <c r="B10997" i="4"/>
  <c r="A10989" i="4"/>
  <c r="B10989" i="4"/>
  <c r="A10981" i="4"/>
  <c r="B10981" i="4"/>
  <c r="A10973" i="4"/>
  <c r="B10973" i="4"/>
  <c r="A10965" i="4"/>
  <c r="B10965" i="4"/>
  <c r="A10957" i="4"/>
  <c r="B10957" i="4"/>
  <c r="A10949" i="4"/>
  <c r="B10949" i="4"/>
  <c r="A10941" i="4"/>
  <c r="B10941" i="4"/>
  <c r="A10933" i="4"/>
  <c r="B10933" i="4"/>
  <c r="A10925" i="4"/>
  <c r="B10925" i="4"/>
  <c r="A10917" i="4"/>
  <c r="B10917" i="4"/>
  <c r="A10909" i="4"/>
  <c r="B10909" i="4"/>
  <c r="A10901" i="4"/>
  <c r="B10901" i="4"/>
  <c r="A10893" i="4"/>
  <c r="B10893" i="4"/>
  <c r="A10885" i="4"/>
  <c r="B10885" i="4"/>
  <c r="A10877" i="4"/>
  <c r="B10877" i="4"/>
  <c r="A10869" i="4"/>
  <c r="B10869" i="4"/>
  <c r="A10861" i="4"/>
  <c r="B10861" i="4"/>
  <c r="A10853" i="4"/>
  <c r="B10853" i="4"/>
  <c r="A10845" i="4"/>
  <c r="B10845" i="4"/>
  <c r="A10837" i="4"/>
  <c r="B10837" i="4"/>
  <c r="A10829" i="4"/>
  <c r="B10829" i="4"/>
  <c r="A10821" i="4"/>
  <c r="B10821" i="4"/>
  <c r="A10813" i="4"/>
  <c r="B10813" i="4"/>
  <c r="A10805" i="4"/>
  <c r="B10805" i="4"/>
  <c r="A10797" i="4"/>
  <c r="B10797" i="4"/>
  <c r="A10789" i="4"/>
  <c r="B10789" i="4"/>
  <c r="A10781" i="4"/>
  <c r="B10781" i="4"/>
  <c r="A10773" i="4"/>
  <c r="B10773" i="4"/>
  <c r="A10765" i="4"/>
  <c r="B10765" i="4"/>
  <c r="A10757" i="4"/>
  <c r="B10757" i="4"/>
  <c r="A10749" i="4"/>
  <c r="B10749" i="4"/>
  <c r="A10741" i="4"/>
  <c r="B10741" i="4"/>
  <c r="A10733" i="4"/>
  <c r="B10733" i="4"/>
  <c r="A10725" i="4"/>
  <c r="B10725" i="4"/>
  <c r="A10717" i="4"/>
  <c r="B10717" i="4"/>
  <c r="A10709" i="4"/>
  <c r="B10709" i="4"/>
  <c r="A10701" i="4"/>
  <c r="B10701" i="4"/>
  <c r="A10693" i="4"/>
  <c r="B10693" i="4"/>
  <c r="A10685" i="4"/>
  <c r="B10685" i="4"/>
  <c r="A10677" i="4"/>
  <c r="B10677" i="4"/>
  <c r="A10669" i="4"/>
  <c r="B10669" i="4"/>
  <c r="A10661" i="4"/>
  <c r="B10661" i="4"/>
  <c r="A10653" i="4"/>
  <c r="B10653" i="4"/>
  <c r="A10645" i="4"/>
  <c r="B10645" i="4"/>
  <c r="A10637" i="4"/>
  <c r="B10637" i="4"/>
  <c r="A10629" i="4"/>
  <c r="B10629" i="4"/>
  <c r="A10621" i="4"/>
  <c r="B10621" i="4"/>
  <c r="A10613" i="4"/>
  <c r="B10613" i="4"/>
  <c r="A10605" i="4"/>
  <c r="B10605" i="4"/>
  <c r="A10597" i="4"/>
  <c r="B10597" i="4"/>
  <c r="A10589" i="4"/>
  <c r="B10589" i="4"/>
  <c r="A10581" i="4"/>
  <c r="B10581" i="4"/>
  <c r="A10573" i="4"/>
  <c r="B10573" i="4"/>
  <c r="A10565" i="4"/>
  <c r="B10565" i="4"/>
  <c r="A10557" i="4"/>
  <c r="B10557" i="4"/>
  <c r="A10549" i="4"/>
  <c r="B10549" i="4"/>
  <c r="A10541" i="4"/>
  <c r="B10541" i="4"/>
  <c r="A10533" i="4"/>
  <c r="B10533" i="4"/>
  <c r="A10525" i="4"/>
  <c r="B10525" i="4"/>
  <c r="A10517" i="4"/>
  <c r="B10517" i="4"/>
  <c r="A10509" i="4"/>
  <c r="B10509" i="4"/>
  <c r="A10501" i="4"/>
  <c r="B10501" i="4"/>
  <c r="A10493" i="4"/>
  <c r="B10493" i="4"/>
  <c r="A10485" i="4"/>
  <c r="B10485" i="4"/>
  <c r="A10477" i="4"/>
  <c r="B10477" i="4"/>
  <c r="A10469" i="4"/>
  <c r="B10469" i="4"/>
  <c r="A10461" i="4"/>
  <c r="B10461" i="4"/>
  <c r="A10453" i="4"/>
  <c r="B10453" i="4"/>
  <c r="A10445" i="4"/>
  <c r="B10445" i="4"/>
  <c r="A10437" i="4"/>
  <c r="B10437" i="4"/>
  <c r="A10429" i="4"/>
  <c r="B10429" i="4"/>
  <c r="A10421" i="4"/>
  <c r="B10421" i="4"/>
  <c r="A10413" i="4"/>
  <c r="B10413" i="4"/>
  <c r="A10405" i="4"/>
  <c r="B10405" i="4"/>
  <c r="A10397" i="4"/>
  <c r="B10397" i="4"/>
  <c r="A10389" i="4"/>
  <c r="B10389" i="4"/>
  <c r="A10381" i="4"/>
  <c r="B10381" i="4"/>
  <c r="A10373" i="4"/>
  <c r="B10373" i="4"/>
  <c r="A10365" i="4"/>
  <c r="B10365" i="4"/>
  <c r="A10357" i="4"/>
  <c r="B10357" i="4"/>
  <c r="A10349" i="4"/>
  <c r="B10349" i="4"/>
  <c r="A10341" i="4"/>
  <c r="B10341" i="4"/>
  <c r="A10333" i="4"/>
  <c r="B10333" i="4"/>
  <c r="A10325" i="4"/>
  <c r="B10325" i="4"/>
  <c r="A10317" i="4"/>
  <c r="B10317" i="4"/>
  <c r="A10309" i="4"/>
  <c r="B10309" i="4"/>
  <c r="A10301" i="4"/>
  <c r="B10301" i="4"/>
  <c r="A10293" i="4"/>
  <c r="B10293" i="4"/>
  <c r="A10285" i="4"/>
  <c r="B10285" i="4"/>
  <c r="A10277" i="4"/>
  <c r="B10277" i="4"/>
  <c r="A10269" i="4"/>
  <c r="B10269" i="4"/>
  <c r="A10261" i="4"/>
  <c r="B10261" i="4"/>
  <c r="A10253" i="4"/>
  <c r="B10253" i="4"/>
  <c r="A10245" i="4"/>
  <c r="B10245" i="4"/>
  <c r="A10237" i="4"/>
  <c r="B10237" i="4"/>
  <c r="A10229" i="4"/>
  <c r="B10229" i="4"/>
  <c r="A10221" i="4"/>
  <c r="B10221" i="4"/>
  <c r="A10213" i="4"/>
  <c r="B10213" i="4"/>
  <c r="A10205" i="4"/>
  <c r="B10205" i="4"/>
  <c r="A10197" i="4"/>
  <c r="B10197" i="4"/>
  <c r="A10189" i="4"/>
  <c r="B10189" i="4"/>
  <c r="A10181" i="4"/>
  <c r="B10181" i="4"/>
  <c r="A10173" i="4"/>
  <c r="B10173" i="4"/>
  <c r="A10165" i="4"/>
  <c r="B10165" i="4"/>
  <c r="A10157" i="4"/>
  <c r="B10157" i="4"/>
  <c r="A10149" i="4"/>
  <c r="B10149" i="4"/>
  <c r="A10141" i="4"/>
  <c r="B10141" i="4"/>
  <c r="A10133" i="4"/>
  <c r="B10133" i="4"/>
  <c r="A10125" i="4"/>
  <c r="B10125" i="4"/>
  <c r="A10117" i="4"/>
  <c r="B10117" i="4"/>
  <c r="A10109" i="4"/>
  <c r="B10109" i="4"/>
  <c r="A10101" i="4"/>
  <c r="B10101" i="4"/>
  <c r="A10093" i="4"/>
  <c r="B10093" i="4"/>
  <c r="A10085" i="4"/>
  <c r="B10085" i="4"/>
  <c r="A10077" i="4"/>
  <c r="B10077" i="4"/>
  <c r="A10069" i="4"/>
  <c r="B10069" i="4"/>
  <c r="A10061" i="4"/>
  <c r="B10061" i="4"/>
  <c r="A10053" i="4"/>
  <c r="B10053" i="4"/>
  <c r="A10045" i="4"/>
  <c r="B10045" i="4"/>
  <c r="A10037" i="4"/>
  <c r="B10037" i="4"/>
  <c r="A10029" i="4"/>
  <c r="B10029" i="4"/>
  <c r="A10021" i="4"/>
  <c r="B10021" i="4"/>
  <c r="A10013" i="4"/>
  <c r="B10013" i="4"/>
  <c r="A10005" i="4"/>
  <c r="B10005" i="4"/>
  <c r="A9997" i="4"/>
  <c r="B9997" i="4"/>
  <c r="A9989" i="4"/>
  <c r="B9989" i="4"/>
  <c r="A9981" i="4"/>
  <c r="B9981" i="4"/>
  <c r="A9973" i="4"/>
  <c r="B9973" i="4"/>
  <c r="A9965" i="4"/>
  <c r="B9965" i="4"/>
  <c r="A9957" i="4"/>
  <c r="B9957" i="4"/>
  <c r="A9949" i="4"/>
  <c r="B9949" i="4"/>
  <c r="A9941" i="4"/>
  <c r="B9941" i="4"/>
  <c r="A9933" i="4"/>
  <c r="B9933" i="4"/>
  <c r="A9925" i="4"/>
  <c r="B9925" i="4"/>
  <c r="A9917" i="4"/>
  <c r="B9917" i="4"/>
  <c r="A9909" i="4"/>
  <c r="B9909" i="4"/>
  <c r="A9901" i="4"/>
  <c r="B9901" i="4"/>
  <c r="A9893" i="4"/>
  <c r="B9893" i="4"/>
  <c r="A9885" i="4"/>
  <c r="B9885" i="4"/>
  <c r="A9877" i="4"/>
  <c r="B9877" i="4"/>
  <c r="A9869" i="4"/>
  <c r="B9869" i="4"/>
  <c r="A9861" i="4"/>
  <c r="B9861" i="4"/>
  <c r="A9853" i="4"/>
  <c r="B9853" i="4"/>
  <c r="A9845" i="4"/>
  <c r="B9845" i="4"/>
  <c r="A9837" i="4"/>
  <c r="B9837" i="4"/>
  <c r="A9829" i="4"/>
  <c r="B9829" i="4"/>
  <c r="A9821" i="4"/>
  <c r="B9821" i="4"/>
  <c r="A9813" i="4"/>
  <c r="B9813" i="4"/>
  <c r="A9805" i="4"/>
  <c r="B9805" i="4"/>
  <c r="A9797" i="4"/>
  <c r="B9797" i="4"/>
  <c r="A9789" i="4"/>
  <c r="B9789" i="4"/>
  <c r="A9781" i="4"/>
  <c r="B9781" i="4"/>
  <c r="A9773" i="4"/>
  <c r="B9773" i="4"/>
  <c r="A9765" i="4"/>
  <c r="B9765" i="4"/>
  <c r="A9757" i="4"/>
  <c r="B9757" i="4"/>
  <c r="A9749" i="4"/>
  <c r="B9749" i="4"/>
  <c r="A9741" i="4"/>
  <c r="B9741" i="4"/>
  <c r="A9733" i="4"/>
  <c r="B9733" i="4"/>
  <c r="A9725" i="4"/>
  <c r="B9725" i="4"/>
  <c r="A9717" i="4"/>
  <c r="B9717" i="4"/>
  <c r="A9709" i="4"/>
  <c r="B9709" i="4"/>
  <c r="A9701" i="4"/>
  <c r="B9701" i="4"/>
  <c r="A9693" i="4"/>
  <c r="B9693" i="4"/>
  <c r="A9685" i="4"/>
  <c r="B9685" i="4"/>
  <c r="A9677" i="4"/>
  <c r="B9677" i="4"/>
  <c r="A9669" i="4"/>
  <c r="B9669" i="4"/>
  <c r="A9661" i="4"/>
  <c r="B9661" i="4"/>
  <c r="A9653" i="4"/>
  <c r="B9653" i="4"/>
  <c r="A9645" i="4"/>
  <c r="B9645" i="4"/>
  <c r="A9637" i="4"/>
  <c r="B9637" i="4"/>
  <c r="A9629" i="4"/>
  <c r="B9629" i="4"/>
  <c r="A9621" i="4"/>
  <c r="B9621" i="4"/>
  <c r="A9613" i="4"/>
  <c r="B9613" i="4"/>
  <c r="A9605" i="4"/>
  <c r="B9605" i="4"/>
  <c r="A9597" i="4"/>
  <c r="B9597" i="4"/>
  <c r="A9589" i="4"/>
  <c r="B9589" i="4"/>
  <c r="A9581" i="4"/>
  <c r="B9581" i="4"/>
  <c r="A9573" i="4"/>
  <c r="B9573" i="4"/>
  <c r="A9565" i="4"/>
  <c r="B9565" i="4"/>
  <c r="A9557" i="4"/>
  <c r="B9557" i="4"/>
  <c r="A9549" i="4"/>
  <c r="B9549" i="4"/>
  <c r="A9541" i="4"/>
  <c r="B9541" i="4"/>
  <c r="A9533" i="4"/>
  <c r="B9533" i="4"/>
  <c r="A9525" i="4"/>
  <c r="B9525" i="4"/>
  <c r="A9517" i="4"/>
  <c r="B9517" i="4"/>
  <c r="A9509" i="4"/>
  <c r="B9509" i="4"/>
  <c r="A9501" i="4"/>
  <c r="B9501" i="4"/>
  <c r="A9493" i="4"/>
  <c r="B9493" i="4"/>
  <c r="A9485" i="4"/>
  <c r="B9485" i="4"/>
  <c r="A9477" i="4"/>
  <c r="B9477" i="4"/>
  <c r="A9469" i="4"/>
  <c r="B9469" i="4"/>
  <c r="A9461" i="4"/>
  <c r="B9461" i="4"/>
  <c r="A9453" i="4"/>
  <c r="B9453" i="4"/>
  <c r="A9445" i="4"/>
  <c r="B9445" i="4"/>
  <c r="A9437" i="4"/>
  <c r="B9437" i="4"/>
  <c r="A9429" i="4"/>
  <c r="B9429" i="4"/>
  <c r="A9421" i="4"/>
  <c r="B9421" i="4"/>
  <c r="A9413" i="4"/>
  <c r="B9413" i="4"/>
  <c r="A9405" i="4"/>
  <c r="B9405" i="4"/>
  <c r="A9397" i="4"/>
  <c r="B9397" i="4"/>
  <c r="A9389" i="4"/>
  <c r="B9389" i="4"/>
  <c r="A9381" i="4"/>
  <c r="B9381" i="4"/>
  <c r="A9373" i="4"/>
  <c r="B9373" i="4"/>
  <c r="A9365" i="4"/>
  <c r="B9365" i="4"/>
  <c r="A9357" i="4"/>
  <c r="B9357" i="4"/>
  <c r="A9349" i="4"/>
  <c r="B9349" i="4"/>
  <c r="A9341" i="4"/>
  <c r="B9341" i="4"/>
  <c r="A9333" i="4"/>
  <c r="B9333" i="4"/>
  <c r="A9325" i="4"/>
  <c r="B9325" i="4"/>
  <c r="A9317" i="4"/>
  <c r="B9317" i="4"/>
  <c r="A9309" i="4"/>
  <c r="B9309" i="4"/>
  <c r="A9301" i="4"/>
  <c r="B9301" i="4"/>
  <c r="A9293" i="4"/>
  <c r="B9293" i="4"/>
  <c r="A9285" i="4"/>
  <c r="B9285" i="4"/>
  <c r="A9277" i="4"/>
  <c r="B9277" i="4"/>
  <c r="A9269" i="4"/>
  <c r="B9269" i="4"/>
  <c r="A9261" i="4"/>
  <c r="B9261" i="4"/>
  <c r="A9253" i="4"/>
  <c r="B9253" i="4"/>
  <c r="A9245" i="4"/>
  <c r="B9245" i="4"/>
  <c r="A9237" i="4"/>
  <c r="B9237" i="4"/>
  <c r="A9229" i="4"/>
  <c r="B9229" i="4"/>
  <c r="A9221" i="4"/>
  <c r="B9221" i="4"/>
  <c r="A9213" i="4"/>
  <c r="B9213" i="4"/>
  <c r="A9205" i="4"/>
  <c r="B9205" i="4"/>
  <c r="A9197" i="4"/>
  <c r="B9197" i="4"/>
  <c r="A9189" i="4"/>
  <c r="B9189" i="4"/>
  <c r="A9181" i="4"/>
  <c r="B9181" i="4"/>
  <c r="A9173" i="4"/>
  <c r="B9173" i="4"/>
  <c r="A9165" i="4"/>
  <c r="B9165" i="4"/>
  <c r="A9157" i="4"/>
  <c r="B9157" i="4"/>
  <c r="A9149" i="4"/>
  <c r="B9149" i="4"/>
  <c r="A9141" i="4"/>
  <c r="B9141" i="4"/>
  <c r="A9133" i="4"/>
  <c r="B9133" i="4"/>
  <c r="A9125" i="4"/>
  <c r="B9125" i="4"/>
  <c r="A9117" i="4"/>
  <c r="B9117" i="4"/>
  <c r="A9109" i="4"/>
  <c r="B9109" i="4"/>
  <c r="A9101" i="4"/>
  <c r="B9101" i="4"/>
  <c r="A9093" i="4"/>
  <c r="B9093" i="4"/>
  <c r="A9085" i="4"/>
  <c r="B9085" i="4"/>
  <c r="A9077" i="4"/>
  <c r="B9077" i="4"/>
  <c r="A9069" i="4"/>
  <c r="B9069" i="4"/>
  <c r="A9061" i="4"/>
  <c r="B9061" i="4"/>
  <c r="A9053" i="4"/>
  <c r="B9053" i="4"/>
  <c r="A9045" i="4"/>
  <c r="B9045" i="4"/>
  <c r="A9037" i="4"/>
  <c r="B9037" i="4"/>
  <c r="A9029" i="4"/>
  <c r="B9029" i="4"/>
  <c r="A9021" i="4"/>
  <c r="B9021" i="4"/>
  <c r="A9013" i="4"/>
  <c r="B9013" i="4"/>
  <c r="A9005" i="4"/>
  <c r="B9005" i="4"/>
  <c r="A8997" i="4"/>
  <c r="B8997" i="4"/>
  <c r="A8989" i="4"/>
  <c r="B8989" i="4"/>
  <c r="A8981" i="4"/>
  <c r="B8981" i="4"/>
  <c r="A8973" i="4"/>
  <c r="B8973" i="4"/>
  <c r="A8965" i="4"/>
  <c r="B8965" i="4"/>
  <c r="A8957" i="4"/>
  <c r="B8957" i="4"/>
  <c r="A8949" i="4"/>
  <c r="B8949" i="4"/>
  <c r="A8941" i="4"/>
  <c r="B8941" i="4"/>
  <c r="A8933" i="4"/>
  <c r="B8933" i="4"/>
  <c r="A8925" i="4"/>
  <c r="B8925" i="4"/>
  <c r="A8917" i="4"/>
  <c r="B8917" i="4"/>
  <c r="A8909" i="4"/>
  <c r="B8909" i="4"/>
  <c r="A8901" i="4"/>
  <c r="B8901" i="4"/>
  <c r="A8893" i="4"/>
  <c r="B8893" i="4"/>
  <c r="A8885" i="4"/>
  <c r="B8885" i="4"/>
  <c r="A8877" i="4"/>
  <c r="B8877" i="4"/>
  <c r="A8869" i="4"/>
  <c r="B8869" i="4"/>
  <c r="A8861" i="4"/>
  <c r="B8861" i="4"/>
  <c r="A8853" i="4"/>
  <c r="B8853" i="4"/>
  <c r="A8845" i="4"/>
  <c r="B8845" i="4"/>
  <c r="A8837" i="4"/>
  <c r="B8837" i="4"/>
  <c r="A8829" i="4"/>
  <c r="B8829" i="4"/>
  <c r="A8821" i="4"/>
  <c r="B8821" i="4"/>
  <c r="A8813" i="4"/>
  <c r="B8813" i="4"/>
  <c r="A8805" i="4"/>
  <c r="B8805" i="4"/>
  <c r="A8797" i="4"/>
  <c r="B8797" i="4"/>
  <c r="A8789" i="4"/>
  <c r="B8789" i="4"/>
  <c r="A8781" i="4"/>
  <c r="B8781" i="4"/>
  <c r="A8773" i="4"/>
  <c r="B8773" i="4"/>
  <c r="A8765" i="4"/>
  <c r="B8765" i="4"/>
  <c r="A8757" i="4"/>
  <c r="B8757" i="4"/>
  <c r="A8749" i="4"/>
  <c r="B8749" i="4"/>
  <c r="A8741" i="4"/>
  <c r="B8741" i="4"/>
  <c r="A8733" i="4"/>
  <c r="B8733" i="4"/>
  <c r="A8725" i="4"/>
  <c r="B8725" i="4"/>
  <c r="A8717" i="4"/>
  <c r="B8717" i="4"/>
  <c r="A8709" i="4"/>
  <c r="B8709" i="4"/>
  <c r="A8701" i="4"/>
  <c r="B8701" i="4"/>
  <c r="A8693" i="4"/>
  <c r="B8693" i="4"/>
  <c r="A8685" i="4"/>
  <c r="B8685" i="4"/>
  <c r="A8677" i="4"/>
  <c r="B8677" i="4"/>
  <c r="A8669" i="4"/>
  <c r="B8669" i="4"/>
  <c r="A8661" i="4"/>
  <c r="B8661" i="4"/>
  <c r="A8653" i="4"/>
  <c r="B8653" i="4"/>
  <c r="A8645" i="4"/>
  <c r="B8645" i="4"/>
  <c r="A8637" i="4"/>
  <c r="B8637" i="4"/>
  <c r="A8629" i="4"/>
  <c r="B8629" i="4"/>
  <c r="A8621" i="4"/>
  <c r="B8621" i="4"/>
  <c r="A8613" i="4"/>
  <c r="B8613" i="4"/>
  <c r="A8605" i="4"/>
  <c r="B8605" i="4"/>
  <c r="A8597" i="4"/>
  <c r="B8597" i="4"/>
  <c r="A8589" i="4"/>
  <c r="B8589" i="4"/>
  <c r="A8581" i="4"/>
  <c r="B8581" i="4"/>
  <c r="A8573" i="4"/>
  <c r="B8573" i="4"/>
  <c r="A8565" i="4"/>
  <c r="B8565" i="4"/>
  <c r="A8557" i="4"/>
  <c r="B8557" i="4"/>
  <c r="A8549" i="4"/>
  <c r="B8549" i="4"/>
  <c r="A8541" i="4"/>
  <c r="B8541" i="4"/>
  <c r="A8533" i="4"/>
  <c r="B8533" i="4"/>
  <c r="A8525" i="4"/>
  <c r="B8525" i="4"/>
  <c r="A8517" i="4"/>
  <c r="B8517" i="4"/>
  <c r="A8509" i="4"/>
  <c r="B8509" i="4"/>
  <c r="A8501" i="4"/>
  <c r="B8501" i="4"/>
  <c r="A8493" i="4"/>
  <c r="B8493" i="4"/>
  <c r="A8485" i="4"/>
  <c r="B8485" i="4"/>
  <c r="A8477" i="4"/>
  <c r="B8477" i="4"/>
  <c r="A8469" i="4"/>
  <c r="B8469" i="4"/>
  <c r="A8461" i="4"/>
  <c r="B8461" i="4"/>
  <c r="A8453" i="4"/>
  <c r="B8453" i="4"/>
  <c r="A8445" i="4"/>
  <c r="B8445" i="4"/>
  <c r="A8437" i="4"/>
  <c r="B8437" i="4"/>
  <c r="A8429" i="4"/>
  <c r="B8429" i="4"/>
  <c r="A8421" i="4"/>
  <c r="B8421" i="4"/>
  <c r="A8413" i="4"/>
  <c r="B8413" i="4"/>
  <c r="A8405" i="4"/>
  <c r="B8405" i="4"/>
  <c r="A8397" i="4"/>
  <c r="B8397" i="4"/>
  <c r="A8389" i="4"/>
  <c r="B8389" i="4"/>
  <c r="A8381" i="4"/>
  <c r="B8381" i="4"/>
  <c r="A8373" i="4"/>
  <c r="B8373" i="4"/>
  <c r="A8365" i="4"/>
  <c r="B8365" i="4"/>
  <c r="A8357" i="4"/>
  <c r="B8357" i="4"/>
  <c r="A8349" i="4"/>
  <c r="B8349" i="4"/>
  <c r="A8341" i="4"/>
  <c r="B8341" i="4"/>
  <c r="A8333" i="4"/>
  <c r="B8333" i="4"/>
  <c r="A8325" i="4"/>
  <c r="B8325" i="4"/>
  <c r="A8317" i="4"/>
  <c r="B8317" i="4"/>
  <c r="A8309" i="4"/>
  <c r="B8309" i="4"/>
  <c r="A8301" i="4"/>
  <c r="B8301" i="4"/>
  <c r="A8293" i="4"/>
  <c r="B8293" i="4"/>
  <c r="A8285" i="4"/>
  <c r="B8285" i="4"/>
  <c r="A8277" i="4"/>
  <c r="B8277" i="4"/>
  <c r="A8269" i="4"/>
  <c r="B8269" i="4"/>
  <c r="A8261" i="4"/>
  <c r="B8261" i="4"/>
  <c r="A8253" i="4"/>
  <c r="B8253" i="4"/>
  <c r="A8245" i="4"/>
  <c r="B8245" i="4"/>
  <c r="A8237" i="4"/>
  <c r="B8237" i="4"/>
  <c r="A8229" i="4"/>
  <c r="B8229" i="4"/>
  <c r="A8221" i="4"/>
  <c r="B8221" i="4"/>
  <c r="A8213" i="4"/>
  <c r="B8213" i="4"/>
  <c r="A8205" i="4"/>
  <c r="B8205" i="4"/>
  <c r="A8197" i="4"/>
  <c r="B8197" i="4"/>
  <c r="A8189" i="4"/>
  <c r="B8189" i="4"/>
  <c r="A8181" i="4"/>
  <c r="B8181" i="4"/>
  <c r="A8173" i="4"/>
  <c r="B8173" i="4"/>
  <c r="A8165" i="4"/>
  <c r="B8165" i="4"/>
  <c r="A8157" i="4"/>
  <c r="B8157" i="4"/>
  <c r="A8149" i="4"/>
  <c r="B8149" i="4"/>
  <c r="A8141" i="4"/>
  <c r="B8141" i="4"/>
  <c r="A8133" i="4"/>
  <c r="B8133" i="4"/>
  <c r="A8125" i="4"/>
  <c r="B8125" i="4"/>
  <c r="A8117" i="4"/>
  <c r="B8117" i="4"/>
  <c r="A8109" i="4"/>
  <c r="B8109" i="4"/>
  <c r="A8101" i="4"/>
  <c r="B8101" i="4"/>
  <c r="A8093" i="4"/>
  <c r="B8093" i="4"/>
  <c r="A8085" i="4"/>
  <c r="B8085" i="4"/>
  <c r="A8077" i="4"/>
  <c r="B8077" i="4"/>
  <c r="A8069" i="4"/>
  <c r="B8069" i="4"/>
  <c r="A8061" i="4"/>
  <c r="B8061" i="4"/>
  <c r="A8053" i="4"/>
  <c r="B8053" i="4"/>
  <c r="A8045" i="4"/>
  <c r="B8045" i="4"/>
  <c r="A8037" i="4"/>
  <c r="B8037" i="4"/>
  <c r="A8029" i="4"/>
  <c r="B8029" i="4"/>
  <c r="A8021" i="4"/>
  <c r="B8021" i="4"/>
  <c r="A8013" i="4"/>
  <c r="B8013" i="4"/>
  <c r="A8005" i="4"/>
  <c r="B8005" i="4"/>
  <c r="A7997" i="4"/>
  <c r="B7997" i="4"/>
  <c r="A7989" i="4"/>
  <c r="B7989" i="4"/>
  <c r="A7981" i="4"/>
  <c r="B7981" i="4"/>
  <c r="A7973" i="4"/>
  <c r="B7973" i="4"/>
  <c r="A7965" i="4"/>
  <c r="B7965" i="4"/>
  <c r="A7957" i="4"/>
  <c r="B7957" i="4"/>
  <c r="A7949" i="4"/>
  <c r="B7949" i="4"/>
  <c r="A7941" i="4"/>
  <c r="B7941" i="4"/>
  <c r="A7933" i="4"/>
  <c r="B7933" i="4"/>
  <c r="A7925" i="4"/>
  <c r="B7925" i="4"/>
  <c r="A7917" i="4"/>
  <c r="B7917" i="4"/>
  <c r="A7909" i="4"/>
  <c r="B7909" i="4"/>
  <c r="A7901" i="4"/>
  <c r="B7901" i="4"/>
  <c r="A7893" i="4"/>
  <c r="B7893" i="4"/>
  <c r="A7885" i="4"/>
  <c r="B7885" i="4"/>
  <c r="A7877" i="4"/>
  <c r="B7877" i="4"/>
  <c r="A7869" i="4"/>
  <c r="B7869" i="4"/>
  <c r="A7861" i="4"/>
  <c r="B7861" i="4"/>
  <c r="A7853" i="4"/>
  <c r="B7853" i="4"/>
  <c r="A7845" i="4"/>
  <c r="B7845" i="4"/>
  <c r="A7837" i="4"/>
  <c r="B7837" i="4"/>
  <c r="A7829" i="4"/>
  <c r="B7829" i="4"/>
  <c r="A7821" i="4"/>
  <c r="B7821" i="4"/>
  <c r="A7813" i="4"/>
  <c r="B7813" i="4"/>
  <c r="A7805" i="4"/>
  <c r="B7805" i="4"/>
  <c r="A7797" i="4"/>
  <c r="B7797" i="4"/>
  <c r="A7789" i="4"/>
  <c r="B7789" i="4"/>
  <c r="A7781" i="4"/>
  <c r="B7781" i="4"/>
  <c r="A7773" i="4"/>
  <c r="B7773" i="4"/>
  <c r="A7765" i="4"/>
  <c r="B7765" i="4"/>
  <c r="A7757" i="4"/>
  <c r="B7757" i="4"/>
  <c r="A7749" i="4"/>
  <c r="B7749" i="4"/>
  <c r="A7741" i="4"/>
  <c r="B7741" i="4"/>
  <c r="A7733" i="4"/>
  <c r="B7733" i="4"/>
  <c r="A7725" i="4"/>
  <c r="B7725" i="4"/>
  <c r="A7717" i="4"/>
  <c r="B7717" i="4"/>
  <c r="A7709" i="4"/>
  <c r="B7709" i="4"/>
  <c r="A7701" i="4"/>
  <c r="B7701" i="4"/>
  <c r="A7693" i="4"/>
  <c r="B7693" i="4"/>
  <c r="A7685" i="4"/>
  <c r="B7685" i="4"/>
  <c r="A7677" i="4"/>
  <c r="B7677" i="4"/>
  <c r="A7669" i="4"/>
  <c r="B7669" i="4"/>
  <c r="A7661" i="4"/>
  <c r="B7661" i="4"/>
  <c r="A7653" i="4"/>
  <c r="B7653" i="4"/>
  <c r="A7645" i="4"/>
  <c r="B7645" i="4"/>
  <c r="A7637" i="4"/>
  <c r="B7637" i="4"/>
  <c r="A7629" i="4"/>
  <c r="B7629" i="4"/>
  <c r="A7621" i="4"/>
  <c r="B7621" i="4"/>
  <c r="A7613" i="4"/>
  <c r="B7613" i="4"/>
  <c r="A7605" i="4"/>
  <c r="B7605" i="4"/>
  <c r="A7597" i="4"/>
  <c r="B7597" i="4"/>
  <c r="A7589" i="4"/>
  <c r="B7589" i="4"/>
  <c r="A7581" i="4"/>
  <c r="B7581" i="4"/>
  <c r="A7573" i="4"/>
  <c r="B7573" i="4"/>
  <c r="A7565" i="4"/>
  <c r="B7565" i="4"/>
  <c r="A7557" i="4"/>
  <c r="B7557" i="4"/>
  <c r="A7549" i="4"/>
  <c r="B7549" i="4"/>
  <c r="A7541" i="4"/>
  <c r="B7541" i="4"/>
  <c r="A7533" i="4"/>
  <c r="B7533" i="4"/>
  <c r="A7525" i="4"/>
  <c r="B7525" i="4"/>
  <c r="A7517" i="4"/>
  <c r="B7517" i="4"/>
  <c r="A7509" i="4"/>
  <c r="B7509" i="4"/>
  <c r="A7501" i="4"/>
  <c r="B7501" i="4"/>
  <c r="A7493" i="4"/>
  <c r="B7493" i="4"/>
  <c r="A7485" i="4"/>
  <c r="B7485" i="4"/>
  <c r="A7477" i="4"/>
  <c r="B7477" i="4"/>
  <c r="A7469" i="4"/>
  <c r="B7469" i="4"/>
  <c r="A7461" i="4"/>
  <c r="B7461" i="4"/>
  <c r="A7453" i="4"/>
  <c r="B7453" i="4"/>
  <c r="A7445" i="4"/>
  <c r="B7445" i="4"/>
  <c r="A7437" i="4"/>
  <c r="B7437" i="4"/>
  <c r="A7429" i="4"/>
  <c r="B7429" i="4"/>
  <c r="A7421" i="4"/>
  <c r="B7421" i="4"/>
  <c r="A7413" i="4"/>
  <c r="B7413" i="4"/>
  <c r="A7405" i="4"/>
  <c r="B7405" i="4"/>
  <c r="A7397" i="4"/>
  <c r="B7397" i="4"/>
  <c r="A7389" i="4"/>
  <c r="B7389" i="4"/>
  <c r="A7381" i="4"/>
  <c r="B7381" i="4"/>
  <c r="A7373" i="4"/>
  <c r="B7373" i="4"/>
  <c r="A7365" i="4"/>
  <c r="B7365" i="4"/>
  <c r="A7357" i="4"/>
  <c r="B7357" i="4"/>
  <c r="A7349" i="4"/>
  <c r="B7349" i="4"/>
  <c r="A7341" i="4"/>
  <c r="B7341" i="4"/>
  <c r="A7333" i="4"/>
  <c r="B7333" i="4"/>
  <c r="A7325" i="4"/>
  <c r="B7325" i="4"/>
  <c r="A7317" i="4"/>
  <c r="B7317" i="4"/>
  <c r="A7309" i="4"/>
  <c r="B7309" i="4"/>
  <c r="A7301" i="4"/>
  <c r="B7301" i="4"/>
  <c r="A7293" i="4"/>
  <c r="B7293" i="4"/>
  <c r="A7285" i="4"/>
  <c r="B7285" i="4"/>
  <c r="A7277" i="4"/>
  <c r="B7277" i="4"/>
  <c r="A7269" i="4"/>
  <c r="B7269" i="4"/>
  <c r="A7261" i="4"/>
  <c r="B7261" i="4"/>
  <c r="A7253" i="4"/>
  <c r="B7253" i="4"/>
  <c r="A7245" i="4"/>
  <c r="B7245" i="4"/>
  <c r="A7237" i="4"/>
  <c r="B7237" i="4"/>
  <c r="A7229" i="4"/>
  <c r="B7229" i="4"/>
  <c r="A7221" i="4"/>
  <c r="B7221" i="4"/>
  <c r="A7213" i="4"/>
  <c r="B7213" i="4"/>
  <c r="A7205" i="4"/>
  <c r="B7205" i="4"/>
  <c r="A7197" i="4"/>
  <c r="B7197" i="4"/>
  <c r="A7189" i="4"/>
  <c r="B7189" i="4"/>
  <c r="A7181" i="4"/>
  <c r="B7181" i="4"/>
  <c r="A7173" i="4"/>
  <c r="B7173" i="4"/>
  <c r="A7165" i="4"/>
  <c r="B7165" i="4"/>
  <c r="A7157" i="4"/>
  <c r="B7157" i="4"/>
  <c r="A7149" i="4"/>
  <c r="B7149" i="4"/>
  <c r="A7141" i="4"/>
  <c r="B7141" i="4"/>
  <c r="A7133" i="4"/>
  <c r="B7133" i="4"/>
  <c r="A7125" i="4"/>
  <c r="B7125" i="4"/>
  <c r="A7117" i="4"/>
  <c r="B7117" i="4"/>
  <c r="A7109" i="4"/>
  <c r="B7109" i="4"/>
  <c r="A14300" i="4"/>
  <c r="B14300" i="4"/>
  <c r="A14292" i="4"/>
  <c r="B14292" i="4"/>
  <c r="A14284" i="4"/>
  <c r="B14284" i="4"/>
  <c r="A14276" i="4"/>
  <c r="B14276" i="4"/>
  <c r="A14268" i="4"/>
  <c r="B14268" i="4"/>
  <c r="A14260" i="4"/>
  <c r="B14260" i="4"/>
  <c r="A14252" i="4"/>
  <c r="B14252" i="4"/>
  <c r="A14244" i="4"/>
  <c r="B14244" i="4"/>
  <c r="A14236" i="4"/>
  <c r="B14236" i="4"/>
  <c r="A14228" i="4"/>
  <c r="B14228" i="4"/>
  <c r="A14220" i="4"/>
  <c r="B14220" i="4"/>
  <c r="A14212" i="4"/>
  <c r="B14212" i="4"/>
  <c r="A14204" i="4"/>
  <c r="B14204" i="4"/>
  <c r="A14196" i="4"/>
  <c r="B14196" i="4"/>
  <c r="A14188" i="4"/>
  <c r="B14188" i="4"/>
  <c r="A14180" i="4"/>
  <c r="B14180" i="4"/>
  <c r="A14172" i="4"/>
  <c r="B14172" i="4"/>
  <c r="A14164" i="4"/>
  <c r="B14164" i="4"/>
  <c r="A14156" i="4"/>
  <c r="B14156" i="4"/>
  <c r="A14148" i="4"/>
  <c r="B14148" i="4"/>
  <c r="A14140" i="4"/>
  <c r="B14140" i="4"/>
  <c r="A14132" i="4"/>
  <c r="B14132" i="4"/>
  <c r="A14124" i="4"/>
  <c r="B14124" i="4"/>
  <c r="A14116" i="4"/>
  <c r="B14116" i="4"/>
  <c r="A14108" i="4"/>
  <c r="B14108" i="4"/>
  <c r="A14100" i="4"/>
  <c r="B14100" i="4"/>
  <c r="A14092" i="4"/>
  <c r="B14092" i="4"/>
  <c r="A14084" i="4"/>
  <c r="B14084" i="4"/>
  <c r="A14076" i="4"/>
  <c r="B14076" i="4"/>
  <c r="A14068" i="4"/>
  <c r="B14068" i="4"/>
  <c r="A14060" i="4"/>
  <c r="B14060" i="4"/>
  <c r="A14052" i="4"/>
  <c r="B14052" i="4"/>
  <c r="A14044" i="4"/>
  <c r="B14044" i="4"/>
  <c r="A14036" i="4"/>
  <c r="B14036" i="4"/>
  <c r="A14028" i="4"/>
  <c r="B14028" i="4"/>
  <c r="A14020" i="4"/>
  <c r="B14020" i="4"/>
  <c r="A14012" i="4"/>
  <c r="B14012" i="4"/>
  <c r="A14004" i="4"/>
  <c r="B14004" i="4"/>
  <c r="A13996" i="4"/>
  <c r="B13996" i="4"/>
  <c r="A13988" i="4"/>
  <c r="B13988" i="4"/>
  <c r="A13980" i="4"/>
  <c r="B13980" i="4"/>
  <c r="A13972" i="4"/>
  <c r="B13972" i="4"/>
  <c r="A13964" i="4"/>
  <c r="B13964" i="4"/>
  <c r="A13956" i="4"/>
  <c r="B13956" i="4"/>
  <c r="A13948" i="4"/>
  <c r="B13948" i="4"/>
  <c r="A13940" i="4"/>
  <c r="B13940" i="4"/>
  <c r="A13932" i="4"/>
  <c r="B13932" i="4"/>
  <c r="A13924" i="4"/>
  <c r="B13924" i="4"/>
  <c r="A13916" i="4"/>
  <c r="B13916" i="4"/>
  <c r="A13908" i="4"/>
  <c r="B13908" i="4"/>
  <c r="A13900" i="4"/>
  <c r="B13900" i="4"/>
  <c r="A13892" i="4"/>
  <c r="B13892" i="4"/>
  <c r="A13884" i="4"/>
  <c r="B13884" i="4"/>
  <c r="A13876" i="4"/>
  <c r="B13876" i="4"/>
  <c r="A13868" i="4"/>
  <c r="B13868" i="4"/>
  <c r="A13860" i="4"/>
  <c r="B13860" i="4"/>
  <c r="A13852" i="4"/>
  <c r="B13852" i="4"/>
  <c r="A13844" i="4"/>
  <c r="B13844" i="4"/>
  <c r="A13836" i="4"/>
  <c r="B13836" i="4"/>
  <c r="A13828" i="4"/>
  <c r="B13828" i="4"/>
  <c r="A13820" i="4"/>
  <c r="B13820" i="4"/>
  <c r="A13812" i="4"/>
  <c r="B13812" i="4"/>
  <c r="A13804" i="4"/>
  <c r="B13804" i="4"/>
  <c r="A13796" i="4"/>
  <c r="B13796" i="4"/>
  <c r="A13788" i="4"/>
  <c r="B13788" i="4"/>
  <c r="A13780" i="4"/>
  <c r="B13780" i="4"/>
  <c r="A13772" i="4"/>
  <c r="B13772" i="4"/>
  <c r="A13764" i="4"/>
  <c r="B13764" i="4"/>
  <c r="A13756" i="4"/>
  <c r="B13756" i="4"/>
  <c r="A13748" i="4"/>
  <c r="B13748" i="4"/>
  <c r="A13740" i="4"/>
  <c r="B13740" i="4"/>
  <c r="A13732" i="4"/>
  <c r="B13732" i="4"/>
  <c r="A13724" i="4"/>
  <c r="B13724" i="4"/>
  <c r="A13716" i="4"/>
  <c r="B13716" i="4"/>
  <c r="A13708" i="4"/>
  <c r="B13708" i="4"/>
  <c r="A13700" i="4"/>
  <c r="B13700" i="4"/>
  <c r="A13692" i="4"/>
  <c r="B13692" i="4"/>
  <c r="A13684" i="4"/>
  <c r="B13684" i="4"/>
  <c r="A13676" i="4"/>
  <c r="B13676" i="4"/>
  <c r="A13668" i="4"/>
  <c r="B13668" i="4"/>
  <c r="A13660" i="4"/>
  <c r="B13660" i="4"/>
  <c r="A13652" i="4"/>
  <c r="B13652" i="4"/>
  <c r="A13644" i="4"/>
  <c r="B13644" i="4"/>
  <c r="A13636" i="4"/>
  <c r="B13636" i="4"/>
  <c r="A13628" i="4"/>
  <c r="B13628" i="4"/>
  <c r="A13620" i="4"/>
  <c r="B13620" i="4"/>
  <c r="A13612" i="4"/>
  <c r="B13612" i="4"/>
  <c r="A13604" i="4"/>
  <c r="B13604" i="4"/>
  <c r="A13596" i="4"/>
  <c r="B13596" i="4"/>
  <c r="A13588" i="4"/>
  <c r="B13588" i="4"/>
  <c r="A13580" i="4"/>
  <c r="B13580" i="4"/>
  <c r="A13572" i="4"/>
  <c r="B13572" i="4"/>
  <c r="A13564" i="4"/>
  <c r="B13564" i="4"/>
  <c r="A13556" i="4"/>
  <c r="B13556" i="4"/>
  <c r="A13548" i="4"/>
  <c r="B13548" i="4"/>
  <c r="A13540" i="4"/>
  <c r="B13540" i="4"/>
  <c r="A13532" i="4"/>
  <c r="B13532" i="4"/>
  <c r="A13524" i="4"/>
  <c r="B13524" i="4"/>
  <c r="A13516" i="4"/>
  <c r="B13516" i="4"/>
  <c r="A13508" i="4"/>
  <c r="B13508" i="4"/>
  <c r="A13500" i="4"/>
  <c r="B13500" i="4"/>
  <c r="A13492" i="4"/>
  <c r="B13492" i="4"/>
  <c r="A13484" i="4"/>
  <c r="B13484" i="4"/>
  <c r="A13476" i="4"/>
  <c r="B13476" i="4"/>
  <c r="A13468" i="4"/>
  <c r="B13468" i="4"/>
  <c r="A13460" i="4"/>
  <c r="B13460" i="4"/>
  <c r="A13452" i="4"/>
  <c r="B13452" i="4"/>
  <c r="A13444" i="4"/>
  <c r="B13444" i="4"/>
  <c r="A13436" i="4"/>
  <c r="B13436" i="4"/>
  <c r="A13428" i="4"/>
  <c r="B13428" i="4"/>
  <c r="A13420" i="4"/>
  <c r="B13420" i="4"/>
  <c r="A13412" i="4"/>
  <c r="B13412" i="4"/>
  <c r="A13404" i="4"/>
  <c r="B13404" i="4"/>
  <c r="A13396" i="4"/>
  <c r="B13396" i="4"/>
  <c r="A13388" i="4"/>
  <c r="B13388" i="4"/>
  <c r="A13380" i="4"/>
  <c r="B13380" i="4"/>
  <c r="A13372" i="4"/>
  <c r="B13372" i="4"/>
  <c r="A13364" i="4"/>
  <c r="B13364" i="4"/>
  <c r="A13356" i="4"/>
  <c r="B13356" i="4"/>
  <c r="A13348" i="4"/>
  <c r="B13348" i="4"/>
  <c r="A13340" i="4"/>
  <c r="B13340" i="4"/>
  <c r="A13332" i="4"/>
  <c r="B13332" i="4"/>
  <c r="A13324" i="4"/>
  <c r="B13324" i="4"/>
  <c r="A13316" i="4"/>
  <c r="B13316" i="4"/>
  <c r="A13308" i="4"/>
  <c r="B13308" i="4"/>
  <c r="A13300" i="4"/>
  <c r="B13300" i="4"/>
  <c r="A13292" i="4"/>
  <c r="B13292" i="4"/>
  <c r="A13284" i="4"/>
  <c r="B13284" i="4"/>
  <c r="A13276" i="4"/>
  <c r="B13276" i="4"/>
  <c r="A13268" i="4"/>
  <c r="B13268" i="4"/>
  <c r="A13260" i="4"/>
  <c r="B13260" i="4"/>
  <c r="A13252" i="4"/>
  <c r="B13252" i="4"/>
  <c r="A13244" i="4"/>
  <c r="B13244" i="4"/>
  <c r="A13236" i="4"/>
  <c r="B13236" i="4"/>
  <c r="A13228" i="4"/>
  <c r="B13228" i="4"/>
  <c r="A13220" i="4"/>
  <c r="B13220" i="4"/>
  <c r="A13212" i="4"/>
  <c r="B13212" i="4"/>
  <c r="A13204" i="4"/>
  <c r="B13204" i="4"/>
  <c r="A13196" i="4"/>
  <c r="B13196" i="4"/>
  <c r="A13188" i="4"/>
  <c r="B13188" i="4"/>
  <c r="A13180" i="4"/>
  <c r="B13180" i="4"/>
  <c r="A13172" i="4"/>
  <c r="B13172" i="4"/>
  <c r="A13164" i="4"/>
  <c r="B13164" i="4"/>
  <c r="A13156" i="4"/>
  <c r="B13156" i="4"/>
  <c r="A13148" i="4"/>
  <c r="B13148" i="4"/>
  <c r="A13140" i="4"/>
  <c r="B13140" i="4"/>
  <c r="A13132" i="4"/>
  <c r="B13132" i="4"/>
  <c r="A13124" i="4"/>
  <c r="B13124" i="4"/>
  <c r="A13116" i="4"/>
  <c r="B13116" i="4"/>
  <c r="A13108" i="4"/>
  <c r="B13108" i="4"/>
  <c r="A13100" i="4"/>
  <c r="B13100" i="4"/>
  <c r="A13092" i="4"/>
  <c r="B13092" i="4"/>
  <c r="A13084" i="4"/>
  <c r="B13084" i="4"/>
  <c r="A13076" i="4"/>
  <c r="B13076" i="4"/>
  <c r="A13068" i="4"/>
  <c r="B13068" i="4"/>
  <c r="A13060" i="4"/>
  <c r="B13060" i="4"/>
  <c r="A13052" i="4"/>
  <c r="B13052" i="4"/>
  <c r="A13044" i="4"/>
  <c r="B13044" i="4"/>
  <c r="A13036" i="4"/>
  <c r="B13036" i="4"/>
  <c r="A13028" i="4"/>
  <c r="B13028" i="4"/>
  <c r="A13020" i="4"/>
  <c r="B13020" i="4"/>
  <c r="A13012" i="4"/>
  <c r="B13012" i="4"/>
  <c r="A13004" i="4"/>
  <c r="B13004" i="4"/>
  <c r="A12996" i="4"/>
  <c r="B12996" i="4"/>
  <c r="A12988" i="4"/>
  <c r="B12988" i="4"/>
  <c r="A12980" i="4"/>
  <c r="B12980" i="4"/>
  <c r="A12972" i="4"/>
  <c r="B12972" i="4"/>
  <c r="A12964" i="4"/>
  <c r="B12964" i="4"/>
  <c r="A12956" i="4"/>
  <c r="B12956" i="4"/>
  <c r="A12948" i="4"/>
  <c r="B12948" i="4"/>
  <c r="A12940" i="4"/>
  <c r="B12940" i="4"/>
  <c r="A12932" i="4"/>
  <c r="B12932" i="4"/>
  <c r="A12924" i="4"/>
  <c r="B12924" i="4"/>
  <c r="A12916" i="4"/>
  <c r="B12916" i="4"/>
  <c r="A12908" i="4"/>
  <c r="B12908" i="4"/>
  <c r="A12900" i="4"/>
  <c r="B12900" i="4"/>
  <c r="A12892" i="4"/>
  <c r="B12892" i="4"/>
  <c r="A12884" i="4"/>
  <c r="B12884" i="4"/>
  <c r="A12876" i="4"/>
  <c r="B12876" i="4"/>
  <c r="A12868" i="4"/>
  <c r="B12868" i="4"/>
  <c r="A12860" i="4"/>
  <c r="B12860" i="4"/>
  <c r="A12852" i="4"/>
  <c r="B12852" i="4"/>
  <c r="A12844" i="4"/>
  <c r="B12844" i="4"/>
  <c r="A12836" i="4"/>
  <c r="B12836" i="4"/>
  <c r="A12828" i="4"/>
  <c r="B12828" i="4"/>
  <c r="A12820" i="4"/>
  <c r="B12820" i="4"/>
  <c r="A12812" i="4"/>
  <c r="B12812" i="4"/>
  <c r="A12804" i="4"/>
  <c r="B12804" i="4"/>
  <c r="A12796" i="4"/>
  <c r="B12796" i="4"/>
  <c r="A12788" i="4"/>
  <c r="B12788" i="4"/>
  <c r="A12780" i="4"/>
  <c r="B12780" i="4"/>
  <c r="A12772" i="4"/>
  <c r="B12772" i="4"/>
  <c r="A12764" i="4"/>
  <c r="B12764" i="4"/>
  <c r="A12756" i="4"/>
  <c r="B12756" i="4"/>
  <c r="A12748" i="4"/>
  <c r="B12748" i="4"/>
  <c r="A12740" i="4"/>
  <c r="B12740" i="4"/>
  <c r="A12732" i="4"/>
  <c r="B12732" i="4"/>
  <c r="A12724" i="4"/>
  <c r="B12724" i="4"/>
  <c r="A12716" i="4"/>
  <c r="B12716" i="4"/>
  <c r="A12708" i="4"/>
  <c r="B12708" i="4"/>
  <c r="A12700" i="4"/>
  <c r="B12700" i="4"/>
  <c r="A12692" i="4"/>
  <c r="B12692" i="4"/>
  <c r="A12684" i="4"/>
  <c r="B12684" i="4"/>
  <c r="A12676" i="4"/>
  <c r="B12676" i="4"/>
  <c r="A12668" i="4"/>
  <c r="B12668" i="4"/>
  <c r="A12660" i="4"/>
  <c r="B12660" i="4"/>
  <c r="A12652" i="4"/>
  <c r="B12652" i="4"/>
  <c r="A12644" i="4"/>
  <c r="B12644" i="4"/>
  <c r="A12636" i="4"/>
  <c r="B12636" i="4"/>
  <c r="A12628" i="4"/>
  <c r="B12628" i="4"/>
  <c r="A12620" i="4"/>
  <c r="B12620" i="4"/>
  <c r="A12612" i="4"/>
  <c r="B12612" i="4"/>
  <c r="A12604" i="4"/>
  <c r="B12604" i="4"/>
  <c r="A12596" i="4"/>
  <c r="B12596" i="4"/>
  <c r="A12588" i="4"/>
  <c r="B12588" i="4"/>
  <c r="A12580" i="4"/>
  <c r="B12580" i="4"/>
  <c r="A12572" i="4"/>
  <c r="B12572" i="4"/>
  <c r="A12564" i="4"/>
  <c r="B12564" i="4"/>
  <c r="A12556" i="4"/>
  <c r="B12556" i="4"/>
  <c r="A12548" i="4"/>
  <c r="B12548" i="4"/>
  <c r="A12540" i="4"/>
  <c r="B12540" i="4"/>
  <c r="A12532" i="4"/>
  <c r="B12532" i="4"/>
  <c r="A12524" i="4"/>
  <c r="B12524" i="4"/>
  <c r="A12516" i="4"/>
  <c r="B12516" i="4"/>
  <c r="A12508" i="4"/>
  <c r="B12508" i="4"/>
  <c r="A12500" i="4"/>
  <c r="B12500" i="4"/>
  <c r="A12492" i="4"/>
  <c r="B12492" i="4"/>
  <c r="A12484" i="4"/>
  <c r="B12484" i="4"/>
  <c r="A12476" i="4"/>
  <c r="B12476" i="4"/>
  <c r="A12468" i="4"/>
  <c r="B12468" i="4"/>
  <c r="A12460" i="4"/>
  <c r="B12460" i="4"/>
  <c r="A12452" i="4"/>
  <c r="B12452" i="4"/>
  <c r="A12444" i="4"/>
  <c r="B12444" i="4"/>
  <c r="A12436" i="4"/>
  <c r="B12436" i="4"/>
  <c r="A12428" i="4"/>
  <c r="B12428" i="4"/>
  <c r="A12420" i="4"/>
  <c r="B12420" i="4"/>
  <c r="A12412" i="4"/>
  <c r="B12412" i="4"/>
  <c r="A12404" i="4"/>
  <c r="B12404" i="4"/>
  <c r="A12396" i="4"/>
  <c r="B12396" i="4"/>
  <c r="A12388" i="4"/>
  <c r="B12388" i="4"/>
  <c r="A12380" i="4"/>
  <c r="B12380" i="4"/>
  <c r="A12372" i="4"/>
  <c r="B12372" i="4"/>
  <c r="A12364" i="4"/>
  <c r="B12364" i="4"/>
  <c r="A12356" i="4"/>
  <c r="B12356" i="4"/>
  <c r="A12348" i="4"/>
  <c r="B12348" i="4"/>
  <c r="A12340" i="4"/>
  <c r="B12340" i="4"/>
  <c r="A12332" i="4"/>
  <c r="B12332" i="4"/>
  <c r="A12324" i="4"/>
  <c r="B12324" i="4"/>
  <c r="A12316" i="4"/>
  <c r="B12316" i="4"/>
  <c r="A12308" i="4"/>
  <c r="B12308" i="4"/>
  <c r="A12300" i="4"/>
  <c r="B12300" i="4"/>
  <c r="A12292" i="4"/>
  <c r="B12292" i="4"/>
  <c r="A12284" i="4"/>
  <c r="B12284" i="4"/>
  <c r="A12276" i="4"/>
  <c r="B12276" i="4"/>
  <c r="A12268" i="4"/>
  <c r="B12268" i="4"/>
  <c r="A12260" i="4"/>
  <c r="B12260" i="4"/>
  <c r="A12252" i="4"/>
  <c r="B12252" i="4"/>
  <c r="A12244" i="4"/>
  <c r="B12244" i="4"/>
  <c r="A12236" i="4"/>
  <c r="B12236" i="4"/>
  <c r="A12228" i="4"/>
  <c r="B12228" i="4"/>
  <c r="A12220" i="4"/>
  <c r="B12220" i="4"/>
  <c r="A12212" i="4"/>
  <c r="B12212" i="4"/>
  <c r="A12204" i="4"/>
  <c r="B12204" i="4"/>
  <c r="A12196" i="4"/>
  <c r="B12196" i="4"/>
  <c r="A12188" i="4"/>
  <c r="B12188" i="4"/>
  <c r="A12180" i="4"/>
  <c r="B12180" i="4"/>
  <c r="A12172" i="4"/>
  <c r="B12172" i="4"/>
  <c r="A12164" i="4"/>
  <c r="B12164" i="4"/>
  <c r="A12156" i="4"/>
  <c r="B12156" i="4"/>
  <c r="A12148" i="4"/>
  <c r="B12148" i="4"/>
  <c r="A12140" i="4"/>
  <c r="B12140" i="4"/>
  <c r="A12132" i="4"/>
  <c r="B12132" i="4"/>
  <c r="A12124" i="4"/>
  <c r="B12124" i="4"/>
  <c r="A12116" i="4"/>
  <c r="B12116" i="4"/>
  <c r="A12108" i="4"/>
  <c r="B12108" i="4"/>
  <c r="A12100" i="4"/>
  <c r="B12100" i="4"/>
  <c r="A12092" i="4"/>
  <c r="B12092" i="4"/>
  <c r="A12084" i="4"/>
  <c r="B12084" i="4"/>
  <c r="A12076" i="4"/>
  <c r="B12076" i="4"/>
  <c r="A12068" i="4"/>
  <c r="B12068" i="4"/>
  <c r="A12060" i="4"/>
  <c r="B12060" i="4"/>
  <c r="A12052" i="4"/>
  <c r="B12052" i="4"/>
  <c r="A12044" i="4"/>
  <c r="B12044" i="4"/>
  <c r="A12036" i="4"/>
  <c r="B12036" i="4"/>
  <c r="A12028" i="4"/>
  <c r="B12028" i="4"/>
  <c r="A12020" i="4"/>
  <c r="B12020" i="4"/>
  <c r="A12012" i="4"/>
  <c r="B12012" i="4"/>
  <c r="A12004" i="4"/>
  <c r="B12004" i="4"/>
  <c r="A11996" i="4"/>
  <c r="B11996" i="4"/>
  <c r="A11988" i="4"/>
  <c r="B11988" i="4"/>
  <c r="A11980" i="4"/>
  <c r="B11980" i="4"/>
  <c r="A11972" i="4"/>
  <c r="B11972" i="4"/>
  <c r="A11964" i="4"/>
  <c r="B11964" i="4"/>
  <c r="A11956" i="4"/>
  <c r="B11956" i="4"/>
  <c r="A11948" i="4"/>
  <c r="B11948" i="4"/>
  <c r="A11940" i="4"/>
  <c r="B11940" i="4"/>
  <c r="A11932" i="4"/>
  <c r="B11932" i="4"/>
  <c r="A11924" i="4"/>
  <c r="B11924" i="4"/>
  <c r="A11916" i="4"/>
  <c r="B11916" i="4"/>
  <c r="A11908" i="4"/>
  <c r="B11908" i="4"/>
  <c r="A11900" i="4"/>
  <c r="B11900" i="4"/>
  <c r="A11892" i="4"/>
  <c r="B11892" i="4"/>
  <c r="A11884" i="4"/>
  <c r="B11884" i="4"/>
  <c r="A11876" i="4"/>
  <c r="B11876" i="4"/>
  <c r="A11868" i="4"/>
  <c r="B11868" i="4"/>
  <c r="A11860" i="4"/>
  <c r="B11860" i="4"/>
  <c r="A11852" i="4"/>
  <c r="B11852" i="4"/>
  <c r="A11844" i="4"/>
  <c r="B11844" i="4"/>
  <c r="A11836" i="4"/>
  <c r="B11836" i="4"/>
  <c r="A11828" i="4"/>
  <c r="B11828" i="4"/>
  <c r="A11820" i="4"/>
  <c r="B11820" i="4"/>
  <c r="A11812" i="4"/>
  <c r="B11812" i="4"/>
  <c r="A11804" i="4"/>
  <c r="B11804" i="4"/>
  <c r="A11796" i="4"/>
  <c r="B11796" i="4"/>
  <c r="A11788" i="4"/>
  <c r="B11788" i="4"/>
  <c r="A11780" i="4"/>
  <c r="B11780" i="4"/>
  <c r="A11772" i="4"/>
  <c r="B11772" i="4"/>
  <c r="A11764" i="4"/>
  <c r="B11764" i="4"/>
  <c r="A11756" i="4"/>
  <c r="B11756" i="4"/>
  <c r="A11748" i="4"/>
  <c r="B11748" i="4"/>
  <c r="A11740" i="4"/>
  <c r="B11740" i="4"/>
  <c r="A11732" i="4"/>
  <c r="B11732" i="4"/>
  <c r="A11724" i="4"/>
  <c r="B11724" i="4"/>
  <c r="A11716" i="4"/>
  <c r="B11716" i="4"/>
  <c r="A11708" i="4"/>
  <c r="B11708" i="4"/>
  <c r="A11700" i="4"/>
  <c r="B11700" i="4"/>
  <c r="A11692" i="4"/>
  <c r="B11692" i="4"/>
  <c r="A11684" i="4"/>
  <c r="B11684" i="4"/>
  <c r="A11676" i="4"/>
  <c r="B11676" i="4"/>
  <c r="A11668" i="4"/>
  <c r="B11668" i="4"/>
  <c r="A11660" i="4"/>
  <c r="B11660" i="4"/>
  <c r="A11652" i="4"/>
  <c r="B11652" i="4"/>
  <c r="A11644" i="4"/>
  <c r="B11644" i="4"/>
  <c r="A11636" i="4"/>
  <c r="B11636" i="4"/>
  <c r="A11628" i="4"/>
  <c r="B11628" i="4"/>
  <c r="A11620" i="4"/>
  <c r="B11620" i="4"/>
  <c r="A11612" i="4"/>
  <c r="B11612" i="4"/>
  <c r="A11604" i="4"/>
  <c r="B11604" i="4"/>
  <c r="A11596" i="4"/>
  <c r="B11596" i="4"/>
  <c r="A11588" i="4"/>
  <c r="B11588" i="4"/>
  <c r="A11580" i="4"/>
  <c r="B11580" i="4"/>
  <c r="A11572" i="4"/>
  <c r="B11572" i="4"/>
  <c r="A11564" i="4"/>
  <c r="B11564" i="4"/>
  <c r="A11556" i="4"/>
  <c r="B11556" i="4"/>
  <c r="A11548" i="4"/>
  <c r="B11548" i="4"/>
  <c r="A11540" i="4"/>
  <c r="B11540" i="4"/>
  <c r="A11532" i="4"/>
  <c r="B11532" i="4"/>
  <c r="A11524" i="4"/>
  <c r="B11524" i="4"/>
  <c r="A11516" i="4"/>
  <c r="B11516" i="4"/>
  <c r="A11508" i="4"/>
  <c r="B11508" i="4"/>
  <c r="A11500" i="4"/>
  <c r="B11500" i="4"/>
  <c r="A11492" i="4"/>
  <c r="B11492" i="4"/>
  <c r="A11484" i="4"/>
  <c r="B11484" i="4"/>
  <c r="A11476" i="4"/>
  <c r="B11476" i="4"/>
  <c r="A11468" i="4"/>
  <c r="B11468" i="4"/>
  <c r="A11460" i="4"/>
  <c r="B11460" i="4"/>
  <c r="A11452" i="4"/>
  <c r="B11452" i="4"/>
  <c r="A11444" i="4"/>
  <c r="B11444" i="4"/>
  <c r="A11436" i="4"/>
  <c r="B11436" i="4"/>
  <c r="A11428" i="4"/>
  <c r="B11428" i="4"/>
  <c r="A11420" i="4"/>
  <c r="B11420" i="4"/>
  <c r="A11412" i="4"/>
  <c r="B11412" i="4"/>
  <c r="A11404" i="4"/>
  <c r="B11404" i="4"/>
  <c r="A11396" i="4"/>
  <c r="B11396" i="4"/>
  <c r="A11388" i="4"/>
  <c r="B11388" i="4"/>
  <c r="A11380" i="4"/>
  <c r="B11380" i="4"/>
  <c r="A11372" i="4"/>
  <c r="B11372" i="4"/>
  <c r="A11364" i="4"/>
  <c r="B11364" i="4"/>
  <c r="A11356" i="4"/>
  <c r="B11356" i="4"/>
  <c r="A11348" i="4"/>
  <c r="B11348" i="4"/>
  <c r="A11340" i="4"/>
  <c r="B11340" i="4"/>
  <c r="A11332" i="4"/>
  <c r="B11332" i="4"/>
  <c r="A11324" i="4"/>
  <c r="B11324" i="4"/>
  <c r="A11316" i="4"/>
  <c r="B11316" i="4"/>
  <c r="A11308" i="4"/>
  <c r="B11308" i="4"/>
  <c r="A11300" i="4"/>
  <c r="B11300" i="4"/>
  <c r="A11292" i="4"/>
  <c r="B11292" i="4"/>
  <c r="A11284" i="4"/>
  <c r="B11284" i="4"/>
  <c r="A11276" i="4"/>
  <c r="B11276" i="4"/>
  <c r="A11268" i="4"/>
  <c r="B11268" i="4"/>
  <c r="A11260" i="4"/>
  <c r="B11260" i="4"/>
  <c r="A11252" i="4"/>
  <c r="B11252" i="4"/>
  <c r="A11244" i="4"/>
  <c r="B11244" i="4"/>
  <c r="A11236" i="4"/>
  <c r="B11236" i="4"/>
  <c r="A11228" i="4"/>
  <c r="B11228" i="4"/>
  <c r="A11220" i="4"/>
  <c r="B11220" i="4"/>
  <c r="A11212" i="4"/>
  <c r="B11212" i="4"/>
  <c r="A11204" i="4"/>
  <c r="B11204" i="4"/>
  <c r="A11196" i="4"/>
  <c r="B11196" i="4"/>
  <c r="A11188" i="4"/>
  <c r="B11188" i="4"/>
  <c r="A11180" i="4"/>
  <c r="B11180" i="4"/>
  <c r="A11172" i="4"/>
  <c r="B11172" i="4"/>
  <c r="A11164" i="4"/>
  <c r="B11164" i="4"/>
  <c r="A11156" i="4"/>
  <c r="B11156" i="4"/>
  <c r="A11148" i="4"/>
  <c r="B11148" i="4"/>
  <c r="A11140" i="4"/>
  <c r="B11140" i="4"/>
  <c r="A11132" i="4"/>
  <c r="B11132" i="4"/>
  <c r="A11124" i="4"/>
  <c r="B11124" i="4"/>
  <c r="A11116" i="4"/>
  <c r="B11116" i="4"/>
  <c r="A11108" i="4"/>
  <c r="B11108" i="4"/>
  <c r="A11100" i="4"/>
  <c r="B11100" i="4"/>
  <c r="A11092" i="4"/>
  <c r="B11092" i="4"/>
  <c r="A11084" i="4"/>
  <c r="B11084" i="4"/>
  <c r="A11076" i="4"/>
  <c r="B11076" i="4"/>
  <c r="A11068" i="4"/>
  <c r="B11068" i="4"/>
  <c r="A11060" i="4"/>
  <c r="B11060" i="4"/>
  <c r="A11052" i="4"/>
  <c r="B11052" i="4"/>
  <c r="A11044" i="4"/>
  <c r="B11044" i="4"/>
  <c r="A11036" i="4"/>
  <c r="B11036" i="4"/>
  <c r="A11028" i="4"/>
  <c r="B11028" i="4"/>
  <c r="A11020" i="4"/>
  <c r="B11020" i="4"/>
  <c r="A11012" i="4"/>
  <c r="B11012" i="4"/>
  <c r="A11004" i="4"/>
  <c r="B11004" i="4"/>
  <c r="A10996" i="4"/>
  <c r="B10996" i="4"/>
  <c r="A10988" i="4"/>
  <c r="B10988" i="4"/>
  <c r="A10980" i="4"/>
  <c r="B10980" i="4"/>
  <c r="A10972" i="4"/>
  <c r="B10972" i="4"/>
  <c r="A10964" i="4"/>
  <c r="B10964" i="4"/>
  <c r="A10956" i="4"/>
  <c r="B10956" i="4"/>
  <c r="A10948" i="4"/>
  <c r="B10948" i="4"/>
  <c r="A10940" i="4"/>
  <c r="B10940" i="4"/>
  <c r="A10932" i="4"/>
  <c r="B10932" i="4"/>
  <c r="A10924" i="4"/>
  <c r="B10924" i="4"/>
  <c r="A10916" i="4"/>
  <c r="B10916" i="4"/>
  <c r="A10908" i="4"/>
  <c r="B10908" i="4"/>
  <c r="A10900" i="4"/>
  <c r="B10900" i="4"/>
  <c r="A10892" i="4"/>
  <c r="B10892" i="4"/>
  <c r="A10884" i="4"/>
  <c r="B10884" i="4"/>
  <c r="A10876" i="4"/>
  <c r="B10876" i="4"/>
  <c r="A10868" i="4"/>
  <c r="B10868" i="4"/>
  <c r="A10860" i="4"/>
  <c r="B10860" i="4"/>
  <c r="A10852" i="4"/>
  <c r="B10852" i="4"/>
  <c r="A10844" i="4"/>
  <c r="B10844" i="4"/>
  <c r="A10836" i="4"/>
  <c r="B10836" i="4"/>
  <c r="A10828" i="4"/>
  <c r="B10828" i="4"/>
  <c r="A10820" i="4"/>
  <c r="B10820" i="4"/>
  <c r="A10812" i="4"/>
  <c r="B10812" i="4"/>
  <c r="A10804" i="4"/>
  <c r="B10804" i="4"/>
  <c r="A10796" i="4"/>
  <c r="B10796" i="4"/>
  <c r="A10788" i="4"/>
  <c r="B10788" i="4"/>
  <c r="A10780" i="4"/>
  <c r="B10780" i="4"/>
  <c r="A10772" i="4"/>
  <c r="B10772" i="4"/>
  <c r="A10764" i="4"/>
  <c r="B10764" i="4"/>
  <c r="A10756" i="4"/>
  <c r="B10756" i="4"/>
  <c r="A10748" i="4"/>
  <c r="B10748" i="4"/>
  <c r="A10740" i="4"/>
  <c r="B10740" i="4"/>
  <c r="A10732" i="4"/>
  <c r="B10732" i="4"/>
  <c r="A10724" i="4"/>
  <c r="B10724" i="4"/>
  <c r="A10716" i="4"/>
  <c r="B10716" i="4"/>
  <c r="A10708" i="4"/>
  <c r="B10708" i="4"/>
  <c r="A10700" i="4"/>
  <c r="B10700" i="4"/>
  <c r="A10692" i="4"/>
  <c r="B10692" i="4"/>
  <c r="A10684" i="4"/>
  <c r="B10684" i="4"/>
  <c r="A10676" i="4"/>
  <c r="B10676" i="4"/>
  <c r="A10668" i="4"/>
  <c r="B10668" i="4"/>
  <c r="A10660" i="4"/>
  <c r="B10660" i="4"/>
  <c r="A10652" i="4"/>
  <c r="B10652" i="4"/>
  <c r="A10644" i="4"/>
  <c r="B10644" i="4"/>
  <c r="A10636" i="4"/>
  <c r="B10636" i="4"/>
  <c r="A10628" i="4"/>
  <c r="B10628" i="4"/>
  <c r="A10620" i="4"/>
  <c r="B10620" i="4"/>
  <c r="A10612" i="4"/>
  <c r="B10612" i="4"/>
  <c r="A10604" i="4"/>
  <c r="B10604" i="4"/>
  <c r="A10596" i="4"/>
  <c r="B10596" i="4"/>
  <c r="A10588" i="4"/>
  <c r="B10588" i="4"/>
  <c r="A10580" i="4"/>
  <c r="B10580" i="4"/>
  <c r="A10572" i="4"/>
  <c r="B10572" i="4"/>
  <c r="A10564" i="4"/>
  <c r="B10564" i="4"/>
  <c r="A10556" i="4"/>
  <c r="B10556" i="4"/>
  <c r="A10548" i="4"/>
  <c r="B10548" i="4"/>
  <c r="A10540" i="4"/>
  <c r="B10540" i="4"/>
  <c r="A10532" i="4"/>
  <c r="B10532" i="4"/>
  <c r="A10524" i="4"/>
  <c r="B10524" i="4"/>
  <c r="A10516" i="4"/>
  <c r="B10516" i="4"/>
  <c r="A10508" i="4"/>
  <c r="B10508" i="4"/>
  <c r="A10500" i="4"/>
  <c r="B10500" i="4"/>
  <c r="A10492" i="4"/>
  <c r="B10492" i="4"/>
  <c r="A10484" i="4"/>
  <c r="B10484" i="4"/>
  <c r="A10476" i="4"/>
  <c r="B10476" i="4"/>
  <c r="A10468" i="4"/>
  <c r="B10468" i="4"/>
  <c r="A10460" i="4"/>
  <c r="B10460" i="4"/>
  <c r="A10452" i="4"/>
  <c r="B10452" i="4"/>
  <c r="A10444" i="4"/>
  <c r="B10444" i="4"/>
  <c r="A10436" i="4"/>
  <c r="B10436" i="4"/>
  <c r="A10428" i="4"/>
  <c r="B10428" i="4"/>
  <c r="A10420" i="4"/>
  <c r="B10420" i="4"/>
  <c r="A10412" i="4"/>
  <c r="B10412" i="4"/>
  <c r="A10404" i="4"/>
  <c r="B10404" i="4"/>
  <c r="A10396" i="4"/>
  <c r="B10396" i="4"/>
  <c r="A10388" i="4"/>
  <c r="B10388" i="4"/>
  <c r="A10380" i="4"/>
  <c r="B10380" i="4"/>
  <c r="A10372" i="4"/>
  <c r="B10372" i="4"/>
  <c r="A10364" i="4"/>
  <c r="B10364" i="4"/>
  <c r="A10356" i="4"/>
  <c r="B10356" i="4"/>
  <c r="A10348" i="4"/>
  <c r="B10348" i="4"/>
  <c r="A10340" i="4"/>
  <c r="B10340" i="4"/>
  <c r="A10332" i="4"/>
  <c r="B10332" i="4"/>
  <c r="A10324" i="4"/>
  <c r="B10324" i="4"/>
  <c r="A10316" i="4"/>
  <c r="B10316" i="4"/>
  <c r="A10308" i="4"/>
  <c r="B10308" i="4"/>
  <c r="A10300" i="4"/>
  <c r="B10300" i="4"/>
  <c r="A10292" i="4"/>
  <c r="B10292" i="4"/>
  <c r="A10284" i="4"/>
  <c r="B10284" i="4"/>
  <c r="A10276" i="4"/>
  <c r="B10276" i="4"/>
  <c r="A10268" i="4"/>
  <c r="B10268" i="4"/>
  <c r="A10260" i="4"/>
  <c r="B10260" i="4"/>
  <c r="A10252" i="4"/>
  <c r="B10252" i="4"/>
  <c r="A10244" i="4"/>
  <c r="B10244" i="4"/>
  <c r="A10236" i="4"/>
  <c r="B10236" i="4"/>
  <c r="A10228" i="4"/>
  <c r="B10228" i="4"/>
  <c r="A10220" i="4"/>
  <c r="B10220" i="4"/>
  <c r="A10212" i="4"/>
  <c r="B10212" i="4"/>
  <c r="A10204" i="4"/>
  <c r="B10204" i="4"/>
  <c r="A10196" i="4"/>
  <c r="B10196" i="4"/>
  <c r="A10188" i="4"/>
  <c r="B10188" i="4"/>
  <c r="A10180" i="4"/>
  <c r="B10180" i="4"/>
  <c r="A10172" i="4"/>
  <c r="B10172" i="4"/>
  <c r="A10164" i="4"/>
  <c r="B10164" i="4"/>
  <c r="A10156" i="4"/>
  <c r="B10156" i="4"/>
  <c r="A10148" i="4"/>
  <c r="B10148" i="4"/>
  <c r="A10140" i="4"/>
  <c r="B10140" i="4"/>
  <c r="A10132" i="4"/>
  <c r="B10132" i="4"/>
  <c r="A10124" i="4"/>
  <c r="B10124" i="4"/>
  <c r="A10116" i="4"/>
  <c r="B10116" i="4"/>
  <c r="A10108" i="4"/>
  <c r="B10108" i="4"/>
  <c r="A10100" i="4"/>
  <c r="B10100" i="4"/>
  <c r="A10092" i="4"/>
  <c r="B10092" i="4"/>
  <c r="A10084" i="4"/>
  <c r="B10084" i="4"/>
  <c r="A10076" i="4"/>
  <c r="B10076" i="4"/>
  <c r="A10068" i="4"/>
  <c r="B10068" i="4"/>
  <c r="A10060" i="4"/>
  <c r="B10060" i="4"/>
  <c r="A10052" i="4"/>
  <c r="B10052" i="4"/>
  <c r="A10044" i="4"/>
  <c r="B10044" i="4"/>
  <c r="A10036" i="4"/>
  <c r="B10036" i="4"/>
  <c r="A10028" i="4"/>
  <c r="B10028" i="4"/>
  <c r="A10020" i="4"/>
  <c r="B10020" i="4"/>
  <c r="A10012" i="4"/>
  <c r="B10012" i="4"/>
  <c r="A10004" i="4"/>
  <c r="B10004" i="4"/>
  <c r="A9996" i="4"/>
  <c r="B9996" i="4"/>
  <c r="A9988" i="4"/>
  <c r="B9988" i="4"/>
  <c r="A9980" i="4"/>
  <c r="B9980" i="4"/>
  <c r="A9972" i="4"/>
  <c r="B9972" i="4"/>
  <c r="A9964" i="4"/>
  <c r="B9964" i="4"/>
  <c r="A9956" i="4"/>
  <c r="B9956" i="4"/>
  <c r="A9948" i="4"/>
  <c r="B9948" i="4"/>
  <c r="A9940" i="4"/>
  <c r="B9940" i="4"/>
  <c r="A9932" i="4"/>
  <c r="B9932" i="4"/>
  <c r="A9924" i="4"/>
  <c r="B9924" i="4"/>
  <c r="A9916" i="4"/>
  <c r="B9916" i="4"/>
  <c r="A9908" i="4"/>
  <c r="B9908" i="4"/>
  <c r="A9900" i="4"/>
  <c r="B9900" i="4"/>
  <c r="A9892" i="4"/>
  <c r="B9892" i="4"/>
  <c r="A9884" i="4"/>
  <c r="B9884" i="4"/>
  <c r="A9876" i="4"/>
  <c r="B9876" i="4"/>
  <c r="A9868" i="4"/>
  <c r="B9868" i="4"/>
  <c r="A9860" i="4"/>
  <c r="B9860" i="4"/>
  <c r="A9852" i="4"/>
  <c r="B9852" i="4"/>
  <c r="A9844" i="4"/>
  <c r="B9844" i="4"/>
  <c r="A9836" i="4"/>
  <c r="B9836" i="4"/>
  <c r="A9828" i="4"/>
  <c r="B9828" i="4"/>
  <c r="A9820" i="4"/>
  <c r="B9820" i="4"/>
  <c r="A9812" i="4"/>
  <c r="B9812" i="4"/>
  <c r="A9804" i="4"/>
  <c r="B9804" i="4"/>
  <c r="A9796" i="4"/>
  <c r="B9796" i="4"/>
  <c r="A9788" i="4"/>
  <c r="B9788" i="4"/>
  <c r="A9780" i="4"/>
  <c r="B9780" i="4"/>
  <c r="A9772" i="4"/>
  <c r="B9772" i="4"/>
  <c r="A9764" i="4"/>
  <c r="B9764" i="4"/>
  <c r="A9756" i="4"/>
  <c r="B9756" i="4"/>
  <c r="A9748" i="4"/>
  <c r="B9748" i="4"/>
  <c r="A9740" i="4"/>
  <c r="B9740" i="4"/>
  <c r="A9732" i="4"/>
  <c r="B9732" i="4"/>
  <c r="A9724" i="4"/>
  <c r="B9724" i="4"/>
  <c r="A9716" i="4"/>
  <c r="B9716" i="4"/>
  <c r="A9708" i="4"/>
  <c r="B9708" i="4"/>
  <c r="A9700" i="4"/>
  <c r="B9700" i="4"/>
  <c r="A9692" i="4"/>
  <c r="B9692" i="4"/>
  <c r="A9684" i="4"/>
  <c r="B9684" i="4"/>
  <c r="A9676" i="4"/>
  <c r="B9676" i="4"/>
  <c r="A9668" i="4"/>
  <c r="B9668" i="4"/>
  <c r="A9660" i="4"/>
  <c r="B9660" i="4"/>
  <c r="A9652" i="4"/>
  <c r="B9652" i="4"/>
  <c r="A9644" i="4"/>
  <c r="B9644" i="4"/>
  <c r="A9636" i="4"/>
  <c r="B9636" i="4"/>
  <c r="A9628" i="4"/>
  <c r="B9628" i="4"/>
  <c r="A9620" i="4"/>
  <c r="B9620" i="4"/>
  <c r="A9612" i="4"/>
  <c r="B9612" i="4"/>
  <c r="A9604" i="4"/>
  <c r="B9604" i="4"/>
  <c r="A9596" i="4"/>
  <c r="B9596" i="4"/>
  <c r="A9588" i="4"/>
  <c r="B9588" i="4"/>
  <c r="A9580" i="4"/>
  <c r="B9580" i="4"/>
  <c r="A9572" i="4"/>
  <c r="B9572" i="4"/>
  <c r="A9564" i="4"/>
  <c r="B9564" i="4"/>
  <c r="A9556" i="4"/>
  <c r="B9556" i="4"/>
  <c r="A9548" i="4"/>
  <c r="B9548" i="4"/>
  <c r="A9540" i="4"/>
  <c r="B9540" i="4"/>
  <c r="A9532" i="4"/>
  <c r="B9532" i="4"/>
  <c r="A9524" i="4"/>
  <c r="B9524" i="4"/>
  <c r="A9516" i="4"/>
  <c r="B9516" i="4"/>
  <c r="A9508" i="4"/>
  <c r="B9508" i="4"/>
  <c r="A9500" i="4"/>
  <c r="B9500" i="4"/>
  <c r="A9492" i="4"/>
  <c r="B9492" i="4"/>
  <c r="A9484" i="4"/>
  <c r="B9484" i="4"/>
  <c r="A9476" i="4"/>
  <c r="B9476" i="4"/>
  <c r="A9468" i="4"/>
  <c r="B9468" i="4"/>
  <c r="A9460" i="4"/>
  <c r="B9460" i="4"/>
  <c r="A9452" i="4"/>
  <c r="B9452" i="4"/>
  <c r="A9444" i="4"/>
  <c r="B9444" i="4"/>
  <c r="A9436" i="4"/>
  <c r="B9436" i="4"/>
  <c r="A9428" i="4"/>
  <c r="B9428" i="4"/>
  <c r="A9420" i="4"/>
  <c r="B9420" i="4"/>
  <c r="A9412" i="4"/>
  <c r="B9412" i="4"/>
  <c r="A9404" i="4"/>
  <c r="B9404" i="4"/>
  <c r="A9396" i="4"/>
  <c r="B9396" i="4"/>
  <c r="A9388" i="4"/>
  <c r="B9388" i="4"/>
  <c r="A9380" i="4"/>
  <c r="B9380" i="4"/>
  <c r="A9372" i="4"/>
  <c r="B9372" i="4"/>
  <c r="A9364" i="4"/>
  <c r="B9364" i="4"/>
  <c r="A9356" i="4"/>
  <c r="B9356" i="4"/>
  <c r="A9348" i="4"/>
  <c r="B9348" i="4"/>
  <c r="A9340" i="4"/>
  <c r="B9340" i="4"/>
  <c r="A9332" i="4"/>
  <c r="B9332" i="4"/>
  <c r="A9324" i="4"/>
  <c r="B9324" i="4"/>
  <c r="A9316" i="4"/>
  <c r="B9316" i="4"/>
  <c r="A9308" i="4"/>
  <c r="B9308" i="4"/>
  <c r="A9300" i="4"/>
  <c r="B9300" i="4"/>
  <c r="A9292" i="4"/>
  <c r="B9292" i="4"/>
  <c r="A9284" i="4"/>
  <c r="B9284" i="4"/>
  <c r="A9276" i="4"/>
  <c r="B9276" i="4"/>
  <c r="A9268" i="4"/>
  <c r="B9268" i="4"/>
  <c r="A9260" i="4"/>
  <c r="B9260" i="4"/>
  <c r="A9252" i="4"/>
  <c r="B9252" i="4"/>
  <c r="A9244" i="4"/>
  <c r="B9244" i="4"/>
  <c r="A9236" i="4"/>
  <c r="B9236" i="4"/>
  <c r="A9228" i="4"/>
  <c r="B9228" i="4"/>
  <c r="A9220" i="4"/>
  <c r="B9220" i="4"/>
  <c r="A9212" i="4"/>
  <c r="B9212" i="4"/>
  <c r="A9204" i="4"/>
  <c r="B9204" i="4"/>
  <c r="A9196" i="4"/>
  <c r="B9196" i="4"/>
  <c r="A9188" i="4"/>
  <c r="B9188" i="4"/>
  <c r="A9180" i="4"/>
  <c r="B9180" i="4"/>
  <c r="A9172" i="4"/>
  <c r="B9172" i="4"/>
  <c r="A9164" i="4"/>
  <c r="B9164" i="4"/>
  <c r="A9156" i="4"/>
  <c r="B9156" i="4"/>
  <c r="A9148" i="4"/>
  <c r="B9148" i="4"/>
  <c r="A9140" i="4"/>
  <c r="B9140" i="4"/>
  <c r="A9132" i="4"/>
  <c r="B9132" i="4"/>
  <c r="A9124" i="4"/>
  <c r="B9124" i="4"/>
  <c r="A9116" i="4"/>
  <c r="B9116" i="4"/>
  <c r="A9108" i="4"/>
  <c r="B9108" i="4"/>
  <c r="A9100" i="4"/>
  <c r="B9100" i="4"/>
  <c r="A9092" i="4"/>
  <c r="B9092" i="4"/>
  <c r="A9084" i="4"/>
  <c r="B9084" i="4"/>
  <c r="A9076" i="4"/>
  <c r="B9076" i="4"/>
  <c r="A9068" i="4"/>
  <c r="B9068" i="4"/>
  <c r="A9060" i="4"/>
  <c r="B9060" i="4"/>
  <c r="A9052" i="4"/>
  <c r="B9052" i="4"/>
  <c r="A9044" i="4"/>
  <c r="B9044" i="4"/>
  <c r="A9036" i="4"/>
  <c r="B9036" i="4"/>
  <c r="A9028" i="4"/>
  <c r="B9028" i="4"/>
  <c r="A9020" i="4"/>
  <c r="B9020" i="4"/>
  <c r="A9012" i="4"/>
  <c r="B9012" i="4"/>
  <c r="A9004" i="4"/>
  <c r="B9004" i="4"/>
  <c r="A8996" i="4"/>
  <c r="B8996" i="4"/>
  <c r="A8988" i="4"/>
  <c r="B8988" i="4"/>
  <c r="A8980" i="4"/>
  <c r="B8980" i="4"/>
  <c r="A8972" i="4"/>
  <c r="B8972" i="4"/>
  <c r="A8964" i="4"/>
  <c r="B8964" i="4"/>
  <c r="A8956" i="4"/>
  <c r="B8956" i="4"/>
  <c r="A8948" i="4"/>
  <c r="B8948" i="4"/>
  <c r="A8940" i="4"/>
  <c r="B8940" i="4"/>
  <c r="A8932" i="4"/>
  <c r="B8932" i="4"/>
  <c r="A8924" i="4"/>
  <c r="B8924" i="4"/>
  <c r="A8916" i="4"/>
  <c r="B8916" i="4"/>
  <c r="A8908" i="4"/>
  <c r="B8908" i="4"/>
  <c r="A8900" i="4"/>
  <c r="B8900" i="4"/>
  <c r="A8892" i="4"/>
  <c r="B8892" i="4"/>
  <c r="A8884" i="4"/>
  <c r="B8884" i="4"/>
  <c r="A8876" i="4"/>
  <c r="B8876" i="4"/>
  <c r="A8868" i="4"/>
  <c r="B8868" i="4"/>
  <c r="A8860" i="4"/>
  <c r="B8860" i="4"/>
  <c r="A8852" i="4"/>
  <c r="B8852" i="4"/>
  <c r="A8844" i="4"/>
  <c r="B8844" i="4"/>
  <c r="A8836" i="4"/>
  <c r="B8836" i="4"/>
  <c r="A8828" i="4"/>
  <c r="B8828" i="4"/>
  <c r="A8820" i="4"/>
  <c r="B8820" i="4"/>
  <c r="A8812" i="4"/>
  <c r="B8812" i="4"/>
  <c r="A8804" i="4"/>
  <c r="B8804" i="4"/>
  <c r="A8796" i="4"/>
  <c r="B8796" i="4"/>
  <c r="A8788" i="4"/>
  <c r="B8788" i="4"/>
  <c r="A8780" i="4"/>
  <c r="B8780" i="4"/>
  <c r="A8772" i="4"/>
  <c r="B8772" i="4"/>
  <c r="A8764" i="4"/>
  <c r="B8764" i="4"/>
  <c r="A8756" i="4"/>
  <c r="B8756" i="4"/>
  <c r="A8748" i="4"/>
  <c r="B8748" i="4"/>
  <c r="A8740" i="4"/>
  <c r="B8740" i="4"/>
  <c r="A8732" i="4"/>
  <c r="B8732" i="4"/>
  <c r="A8724" i="4"/>
  <c r="B8724" i="4"/>
  <c r="A8716" i="4"/>
  <c r="B8716" i="4"/>
  <c r="A8708" i="4"/>
  <c r="B8708" i="4"/>
  <c r="A8700" i="4"/>
  <c r="B8700" i="4"/>
  <c r="A8692" i="4"/>
  <c r="B8692" i="4"/>
  <c r="A8684" i="4"/>
  <c r="B8684" i="4"/>
  <c r="A8676" i="4"/>
  <c r="B8676" i="4"/>
  <c r="A8668" i="4"/>
  <c r="B8668" i="4"/>
  <c r="A8660" i="4"/>
  <c r="B8660" i="4"/>
  <c r="A8652" i="4"/>
  <c r="B8652" i="4"/>
  <c r="A8644" i="4"/>
  <c r="B8644" i="4"/>
  <c r="A8636" i="4"/>
  <c r="B8636" i="4"/>
  <c r="A8628" i="4"/>
  <c r="B8628" i="4"/>
  <c r="A8620" i="4"/>
  <c r="B8620" i="4"/>
  <c r="A8612" i="4"/>
  <c r="B8612" i="4"/>
  <c r="A8604" i="4"/>
  <c r="B8604" i="4"/>
  <c r="A8596" i="4"/>
  <c r="B8596" i="4"/>
  <c r="A8588" i="4"/>
  <c r="B8588" i="4"/>
  <c r="A8580" i="4"/>
  <c r="B8580" i="4"/>
  <c r="A8572" i="4"/>
  <c r="B8572" i="4"/>
  <c r="A8564" i="4"/>
  <c r="B8564" i="4"/>
  <c r="A8556" i="4"/>
  <c r="B8556" i="4"/>
  <c r="A8548" i="4"/>
  <c r="B8548" i="4"/>
  <c r="A8540" i="4"/>
  <c r="B8540" i="4"/>
  <c r="A8532" i="4"/>
  <c r="B8532" i="4"/>
  <c r="A8524" i="4"/>
  <c r="B8524" i="4"/>
  <c r="A8516" i="4"/>
  <c r="B8516" i="4"/>
  <c r="A8508" i="4"/>
  <c r="B8508" i="4"/>
  <c r="A8500" i="4"/>
  <c r="B8500" i="4"/>
  <c r="A8492" i="4"/>
  <c r="B8492" i="4"/>
  <c r="A8484" i="4"/>
  <c r="B8484" i="4"/>
  <c r="A8476" i="4"/>
  <c r="B8476" i="4"/>
  <c r="A8468" i="4"/>
  <c r="B8468" i="4"/>
  <c r="A8460" i="4"/>
  <c r="B8460" i="4"/>
  <c r="A8452" i="4"/>
  <c r="B8452" i="4"/>
  <c r="A8444" i="4"/>
  <c r="B8444" i="4"/>
  <c r="A8436" i="4"/>
  <c r="B8436" i="4"/>
  <c r="A8428" i="4"/>
  <c r="B8428" i="4"/>
  <c r="A8420" i="4"/>
  <c r="B8420" i="4"/>
  <c r="A8412" i="4"/>
  <c r="B8412" i="4"/>
  <c r="A8404" i="4"/>
  <c r="B8404" i="4"/>
  <c r="A8396" i="4"/>
  <c r="B8396" i="4"/>
  <c r="A8388" i="4"/>
  <c r="B8388" i="4"/>
  <c r="A8380" i="4"/>
  <c r="B8380" i="4"/>
  <c r="A8372" i="4"/>
  <c r="B8372" i="4"/>
  <c r="A8364" i="4"/>
  <c r="B8364" i="4"/>
  <c r="A8356" i="4"/>
  <c r="B8356" i="4"/>
  <c r="A8348" i="4"/>
  <c r="B8348" i="4"/>
  <c r="A8340" i="4"/>
  <c r="B8340" i="4"/>
  <c r="A8332" i="4"/>
  <c r="B8332" i="4"/>
  <c r="A8324" i="4"/>
  <c r="B8324" i="4"/>
  <c r="A8316" i="4"/>
  <c r="B8316" i="4"/>
  <c r="A8308" i="4"/>
  <c r="B8308" i="4"/>
  <c r="A8300" i="4"/>
  <c r="B8300" i="4"/>
  <c r="A8292" i="4"/>
  <c r="B8292" i="4"/>
  <c r="A8284" i="4"/>
  <c r="B8284" i="4"/>
  <c r="A8276" i="4"/>
  <c r="B8276" i="4"/>
  <c r="A8268" i="4"/>
  <c r="B8268" i="4"/>
  <c r="A8260" i="4"/>
  <c r="B8260" i="4"/>
  <c r="A8252" i="4"/>
  <c r="B8252" i="4"/>
  <c r="A8244" i="4"/>
  <c r="B8244" i="4"/>
  <c r="A8236" i="4"/>
  <c r="B8236" i="4"/>
  <c r="A8228" i="4"/>
  <c r="B8228" i="4"/>
  <c r="A8220" i="4"/>
  <c r="B8220" i="4"/>
  <c r="A8212" i="4"/>
  <c r="B8212" i="4"/>
  <c r="A8204" i="4"/>
  <c r="B8204" i="4"/>
  <c r="A8196" i="4"/>
  <c r="B8196" i="4"/>
  <c r="A8188" i="4"/>
  <c r="B8188" i="4"/>
  <c r="A8180" i="4"/>
  <c r="B8180" i="4"/>
  <c r="A8172" i="4"/>
  <c r="B8172" i="4"/>
  <c r="A8164" i="4"/>
  <c r="B8164" i="4"/>
  <c r="A8156" i="4"/>
  <c r="B8156" i="4"/>
  <c r="A8148" i="4"/>
  <c r="B8148" i="4"/>
  <c r="A8140" i="4"/>
  <c r="B8140" i="4"/>
  <c r="A8132" i="4"/>
  <c r="B8132" i="4"/>
  <c r="A8124" i="4"/>
  <c r="B8124" i="4"/>
  <c r="A8116" i="4"/>
  <c r="B8116" i="4"/>
  <c r="A8108" i="4"/>
  <c r="B8108" i="4"/>
  <c r="A8100" i="4"/>
  <c r="B8100" i="4"/>
  <c r="A8092" i="4"/>
  <c r="B8092" i="4"/>
  <c r="A8084" i="4"/>
  <c r="B8084" i="4"/>
  <c r="A8076" i="4"/>
  <c r="B8076" i="4"/>
  <c r="A8068" i="4"/>
  <c r="B8068" i="4"/>
  <c r="A8060" i="4"/>
  <c r="B8060" i="4"/>
  <c r="A8052" i="4"/>
  <c r="B8052" i="4"/>
  <c r="A8044" i="4"/>
  <c r="B8044" i="4"/>
  <c r="A8036" i="4"/>
  <c r="B8036" i="4"/>
  <c r="A8028" i="4"/>
  <c r="B8028" i="4"/>
  <c r="A8020" i="4"/>
  <c r="B8020" i="4"/>
  <c r="A8012" i="4"/>
  <c r="B8012" i="4"/>
  <c r="A8004" i="4"/>
  <c r="B8004" i="4"/>
  <c r="A7996" i="4"/>
  <c r="B7996" i="4"/>
  <c r="A7988" i="4"/>
  <c r="B7988" i="4"/>
  <c r="A7980" i="4"/>
  <c r="B7980" i="4"/>
  <c r="A7972" i="4"/>
  <c r="B7972" i="4"/>
  <c r="A7964" i="4"/>
  <c r="B7964" i="4"/>
  <c r="A7956" i="4"/>
  <c r="B7956" i="4"/>
  <c r="A7948" i="4"/>
  <c r="B7948" i="4"/>
  <c r="A7940" i="4"/>
  <c r="B7940" i="4"/>
  <c r="A7932" i="4"/>
  <c r="B7932" i="4"/>
  <c r="A7924" i="4"/>
  <c r="B7924" i="4"/>
  <c r="A7916" i="4"/>
  <c r="B7916" i="4"/>
  <c r="A7908" i="4"/>
  <c r="B7908" i="4"/>
  <c r="A7900" i="4"/>
  <c r="B7900" i="4"/>
  <c r="A7892" i="4"/>
  <c r="B7892" i="4"/>
  <c r="A7884" i="4"/>
  <c r="B7884" i="4"/>
  <c r="A7876" i="4"/>
  <c r="B7876" i="4"/>
  <c r="A7868" i="4"/>
  <c r="B7868" i="4"/>
  <c r="A7860" i="4"/>
  <c r="B7860" i="4"/>
  <c r="A7852" i="4"/>
  <c r="B7852" i="4"/>
  <c r="A7844" i="4"/>
  <c r="B7844" i="4"/>
  <c r="A7836" i="4"/>
  <c r="B7836" i="4"/>
  <c r="A7828" i="4"/>
  <c r="B7828" i="4"/>
  <c r="A7820" i="4"/>
  <c r="B7820" i="4"/>
  <c r="A7812" i="4"/>
  <c r="B7812" i="4"/>
  <c r="A7804" i="4"/>
  <c r="B7804" i="4"/>
  <c r="A7796" i="4"/>
  <c r="B7796" i="4"/>
  <c r="A7788" i="4"/>
  <c r="B7788" i="4"/>
  <c r="A7780" i="4"/>
  <c r="B7780" i="4"/>
  <c r="A7772" i="4"/>
  <c r="B7772" i="4"/>
  <c r="A7764" i="4"/>
  <c r="B7764" i="4"/>
  <c r="A7756" i="4"/>
  <c r="B7756" i="4"/>
  <c r="A7748" i="4"/>
  <c r="B7748" i="4"/>
  <c r="A7740" i="4"/>
  <c r="B7740" i="4"/>
  <c r="A7732" i="4"/>
  <c r="B7732" i="4"/>
  <c r="A7724" i="4"/>
  <c r="B7724" i="4"/>
  <c r="A7716" i="4"/>
  <c r="B7716" i="4"/>
  <c r="A7708" i="4"/>
  <c r="B7708" i="4"/>
  <c r="A7700" i="4"/>
  <c r="B7700" i="4"/>
  <c r="A7692" i="4"/>
  <c r="B7692" i="4"/>
  <c r="A7684" i="4"/>
  <c r="B7684" i="4"/>
  <c r="A7676" i="4"/>
  <c r="B7676" i="4"/>
  <c r="A7668" i="4"/>
  <c r="B7668" i="4"/>
  <c r="A7660" i="4"/>
  <c r="B7660" i="4"/>
  <c r="A7652" i="4"/>
  <c r="B7652" i="4"/>
  <c r="A7644" i="4"/>
  <c r="B7644" i="4"/>
  <c r="A7636" i="4"/>
  <c r="B7636" i="4"/>
  <c r="A7628" i="4"/>
  <c r="B7628" i="4"/>
  <c r="A7620" i="4"/>
  <c r="B7620" i="4"/>
  <c r="A7612" i="4"/>
  <c r="B7612" i="4"/>
  <c r="A7604" i="4"/>
  <c r="B7604" i="4"/>
  <c r="A7596" i="4"/>
  <c r="B7596" i="4"/>
  <c r="A7588" i="4"/>
  <c r="B7588" i="4"/>
  <c r="A7580" i="4"/>
  <c r="B7580" i="4"/>
  <c r="A7572" i="4"/>
  <c r="B7572" i="4"/>
  <c r="A7564" i="4"/>
  <c r="B7564" i="4"/>
  <c r="A7556" i="4"/>
  <c r="B7556" i="4"/>
  <c r="A7548" i="4"/>
  <c r="B7548" i="4"/>
  <c r="A7540" i="4"/>
  <c r="B7540" i="4"/>
  <c r="A7532" i="4"/>
  <c r="B7532" i="4"/>
  <c r="A7524" i="4"/>
  <c r="B7524" i="4"/>
  <c r="A7516" i="4"/>
  <c r="B7516" i="4"/>
  <c r="A7508" i="4"/>
  <c r="B7508" i="4"/>
  <c r="A7500" i="4"/>
  <c r="B7500" i="4"/>
  <c r="A7492" i="4"/>
  <c r="B7492" i="4"/>
  <c r="A7484" i="4"/>
  <c r="B7484" i="4"/>
  <c r="A7476" i="4"/>
  <c r="B7476" i="4"/>
  <c r="A7468" i="4"/>
  <c r="B7468" i="4"/>
  <c r="A7460" i="4"/>
  <c r="B7460" i="4"/>
  <c r="A7452" i="4"/>
  <c r="B7452" i="4"/>
  <c r="A7444" i="4"/>
  <c r="B7444" i="4"/>
  <c r="A7436" i="4"/>
  <c r="B7436" i="4"/>
  <c r="A7428" i="4"/>
  <c r="B7428" i="4"/>
  <c r="A7420" i="4"/>
  <c r="B7420" i="4"/>
  <c r="A7412" i="4"/>
  <c r="B7412" i="4"/>
  <c r="A7404" i="4"/>
  <c r="B7404" i="4"/>
  <c r="A7396" i="4"/>
  <c r="B7396" i="4"/>
  <c r="A7388" i="4"/>
  <c r="B7388" i="4"/>
  <c r="A7380" i="4"/>
  <c r="B7380" i="4"/>
  <c r="A7372" i="4"/>
  <c r="B7372" i="4"/>
  <c r="A7364" i="4"/>
  <c r="B7364" i="4"/>
  <c r="A7356" i="4"/>
  <c r="B7356" i="4"/>
  <c r="A7348" i="4"/>
  <c r="B7348" i="4"/>
  <c r="A7340" i="4"/>
  <c r="B7340" i="4"/>
  <c r="A7332" i="4"/>
  <c r="B7332" i="4"/>
  <c r="A7324" i="4"/>
  <c r="B7324" i="4"/>
  <c r="A7316" i="4"/>
  <c r="B7316" i="4"/>
  <c r="A7308" i="4"/>
  <c r="B7308" i="4"/>
  <c r="A7300" i="4"/>
  <c r="B7300" i="4"/>
  <c r="A7292" i="4"/>
  <c r="B7292" i="4"/>
  <c r="A7284" i="4"/>
  <c r="B7284" i="4"/>
  <c r="A7276" i="4"/>
  <c r="B7276" i="4"/>
  <c r="A7268" i="4"/>
  <c r="B7268" i="4"/>
  <c r="A7260" i="4"/>
  <c r="B7260" i="4"/>
  <c r="A7252" i="4"/>
  <c r="B7252" i="4"/>
  <c r="A7244" i="4"/>
  <c r="B7244" i="4"/>
  <c r="A7236" i="4"/>
  <c r="B7236" i="4"/>
  <c r="A7228" i="4"/>
  <c r="B7228" i="4"/>
  <c r="A7220" i="4"/>
  <c r="B7220" i="4"/>
  <c r="A7212" i="4"/>
  <c r="B7212" i="4"/>
  <c r="A7204" i="4"/>
  <c r="B7204" i="4"/>
  <c r="A7196" i="4"/>
  <c r="B7196" i="4"/>
  <c r="A7188" i="4"/>
  <c r="B7188" i="4"/>
  <c r="A7180" i="4"/>
  <c r="B7180" i="4"/>
  <c r="A7172" i="4"/>
  <c r="B7172" i="4"/>
  <c r="A7164" i="4"/>
  <c r="B7164" i="4"/>
  <c r="A7156" i="4"/>
  <c r="B7156" i="4"/>
  <c r="A7148" i="4"/>
  <c r="B7148" i="4"/>
  <c r="A7140" i="4"/>
  <c r="B7140" i="4"/>
  <c r="A7132" i="4"/>
  <c r="B7132" i="4"/>
  <c r="A7124" i="4"/>
  <c r="B7124" i="4"/>
  <c r="A7116" i="4"/>
  <c r="B7116" i="4"/>
  <c r="A7108" i="4"/>
  <c r="B7108" i="4"/>
  <c r="A7100" i="4"/>
  <c r="B7100" i="4"/>
  <c r="A7092" i="4"/>
  <c r="B7092" i="4"/>
  <c r="A7084" i="4"/>
  <c r="B7084" i="4"/>
  <c r="A7076" i="4"/>
  <c r="B7076" i="4"/>
  <c r="A7068" i="4"/>
  <c r="B7068" i="4"/>
  <c r="A7060" i="4"/>
  <c r="B7060" i="4"/>
  <c r="A7052" i="4"/>
  <c r="B7052" i="4"/>
  <c r="A7044" i="4"/>
  <c r="B7044" i="4"/>
  <c r="A7036" i="4"/>
  <c r="B7036" i="4"/>
  <c r="A7028" i="4"/>
  <c r="B7028" i="4"/>
  <c r="A7020" i="4"/>
  <c r="B7020" i="4"/>
  <c r="A7012" i="4"/>
  <c r="B7012" i="4"/>
  <c r="A7004" i="4"/>
  <c r="B7004" i="4"/>
  <c r="A6996" i="4"/>
  <c r="B6996" i="4"/>
  <c r="A6988" i="4"/>
  <c r="B6988" i="4"/>
  <c r="A6980" i="4"/>
  <c r="B6980" i="4"/>
  <c r="A6972" i="4"/>
  <c r="B6972" i="4"/>
  <c r="A6964" i="4"/>
  <c r="B6964" i="4"/>
  <c r="A6956" i="4"/>
  <c r="B6956" i="4"/>
  <c r="A6948" i="4"/>
  <c r="B6948" i="4"/>
  <c r="A6940" i="4"/>
  <c r="B6940" i="4"/>
  <c r="A6932" i="4"/>
  <c r="B6932" i="4"/>
  <c r="A6924" i="4"/>
  <c r="B6924" i="4"/>
  <c r="A6916" i="4"/>
  <c r="B6916" i="4"/>
  <c r="A6908" i="4"/>
  <c r="B6908" i="4"/>
  <c r="A6900" i="4"/>
  <c r="B6900" i="4"/>
  <c r="A6892" i="4"/>
  <c r="B6892" i="4"/>
  <c r="A6884" i="4"/>
  <c r="B6884" i="4"/>
  <c r="A6876" i="4"/>
  <c r="B6876" i="4"/>
  <c r="A6868" i="4"/>
  <c r="B6868" i="4"/>
  <c r="A6860" i="4"/>
  <c r="B6860" i="4"/>
  <c r="A6852" i="4"/>
  <c r="B6852" i="4"/>
  <c r="A6844" i="4"/>
  <c r="B6844" i="4"/>
  <c r="A6836" i="4"/>
  <c r="B6836" i="4"/>
  <c r="A6828" i="4"/>
  <c r="B6828" i="4"/>
  <c r="A6820" i="4"/>
  <c r="B6820" i="4"/>
  <c r="A6812" i="4"/>
  <c r="B6812" i="4"/>
  <c r="A6804" i="4"/>
  <c r="B6804" i="4"/>
  <c r="A6796" i="4"/>
  <c r="B6796" i="4"/>
  <c r="A6788" i="4"/>
  <c r="B6788" i="4"/>
  <c r="A6780" i="4"/>
  <c r="B6780" i="4"/>
  <c r="A6772" i="4"/>
  <c r="B6772" i="4"/>
  <c r="A6764" i="4"/>
  <c r="B6764" i="4"/>
  <c r="A6756" i="4"/>
  <c r="B6756" i="4"/>
  <c r="A6748" i="4"/>
  <c r="B6748" i="4"/>
  <c r="A6740" i="4"/>
  <c r="B6740" i="4"/>
  <c r="A6732" i="4"/>
  <c r="B6732" i="4"/>
  <c r="A6724" i="4"/>
  <c r="B6724" i="4"/>
  <c r="A6716" i="4"/>
  <c r="B6716" i="4"/>
  <c r="A6708" i="4"/>
  <c r="B6708" i="4"/>
  <c r="A6700" i="4"/>
  <c r="B6700" i="4"/>
  <c r="A6692" i="4"/>
  <c r="B6692" i="4"/>
  <c r="A6684" i="4"/>
  <c r="B6684" i="4"/>
  <c r="A6676" i="4"/>
  <c r="B6676" i="4"/>
  <c r="A6668" i="4"/>
  <c r="B6668" i="4"/>
  <c r="A10811" i="4"/>
  <c r="B10811" i="4"/>
  <c r="A10803" i="4"/>
  <c r="B10803" i="4"/>
  <c r="A10795" i="4"/>
  <c r="B10795" i="4"/>
  <c r="A10787" i="4"/>
  <c r="B10787" i="4"/>
  <c r="A10779" i="4"/>
  <c r="B10779" i="4"/>
  <c r="A10771" i="4"/>
  <c r="B10771" i="4"/>
  <c r="A10763" i="4"/>
  <c r="B10763" i="4"/>
  <c r="A10755" i="4"/>
  <c r="B10755" i="4"/>
  <c r="A10747" i="4"/>
  <c r="B10747" i="4"/>
  <c r="A10739" i="4"/>
  <c r="B10739" i="4"/>
  <c r="A10731" i="4"/>
  <c r="B10731" i="4"/>
  <c r="A10723" i="4"/>
  <c r="B10723" i="4"/>
  <c r="A10715" i="4"/>
  <c r="B10715" i="4"/>
  <c r="A10707" i="4"/>
  <c r="B10707" i="4"/>
  <c r="A10699" i="4"/>
  <c r="B10699" i="4"/>
  <c r="A10691" i="4"/>
  <c r="B10691" i="4"/>
  <c r="A10683" i="4"/>
  <c r="B10683" i="4"/>
  <c r="A10675" i="4"/>
  <c r="B10675" i="4"/>
  <c r="A10667" i="4"/>
  <c r="B10667" i="4"/>
  <c r="A10659" i="4"/>
  <c r="B10659" i="4"/>
  <c r="A10651" i="4"/>
  <c r="B10651" i="4"/>
  <c r="A10643" i="4"/>
  <c r="B10643" i="4"/>
  <c r="A10635" i="4"/>
  <c r="B10635" i="4"/>
  <c r="A10627" i="4"/>
  <c r="B10627" i="4"/>
  <c r="A10619" i="4"/>
  <c r="B10619" i="4"/>
  <c r="A10611" i="4"/>
  <c r="B10611" i="4"/>
  <c r="A10603" i="4"/>
  <c r="B10603" i="4"/>
  <c r="A10595" i="4"/>
  <c r="B10595" i="4"/>
  <c r="A10587" i="4"/>
  <c r="B10587" i="4"/>
  <c r="A10579" i="4"/>
  <c r="B10579" i="4"/>
  <c r="A10571" i="4"/>
  <c r="B10571" i="4"/>
  <c r="A10563" i="4"/>
  <c r="B10563" i="4"/>
  <c r="A10555" i="4"/>
  <c r="B10555" i="4"/>
  <c r="A10547" i="4"/>
  <c r="B10547" i="4"/>
  <c r="A10539" i="4"/>
  <c r="B10539" i="4"/>
  <c r="A10531" i="4"/>
  <c r="B10531" i="4"/>
  <c r="A10523" i="4"/>
  <c r="B10523" i="4"/>
  <c r="A10515" i="4"/>
  <c r="B10515" i="4"/>
  <c r="A10507" i="4"/>
  <c r="B10507" i="4"/>
  <c r="A10499" i="4"/>
  <c r="B10499" i="4"/>
  <c r="A10491" i="4"/>
  <c r="B10491" i="4"/>
  <c r="A10483" i="4"/>
  <c r="B10483" i="4"/>
  <c r="A10475" i="4"/>
  <c r="B10475" i="4"/>
  <c r="A10467" i="4"/>
  <c r="B10467" i="4"/>
  <c r="A10459" i="4"/>
  <c r="B10459" i="4"/>
  <c r="A10451" i="4"/>
  <c r="B10451" i="4"/>
  <c r="A10443" i="4"/>
  <c r="B10443" i="4"/>
  <c r="A10435" i="4"/>
  <c r="B10435" i="4"/>
  <c r="A10427" i="4"/>
  <c r="B10427" i="4"/>
  <c r="A10419" i="4"/>
  <c r="B10419" i="4"/>
  <c r="A10411" i="4"/>
  <c r="B10411" i="4"/>
  <c r="A10403" i="4"/>
  <c r="B10403" i="4"/>
  <c r="A10395" i="4"/>
  <c r="B10395" i="4"/>
  <c r="A10387" i="4"/>
  <c r="B10387" i="4"/>
  <c r="A10379" i="4"/>
  <c r="B10379" i="4"/>
  <c r="A10371" i="4"/>
  <c r="B10371" i="4"/>
  <c r="A10363" i="4"/>
  <c r="B10363" i="4"/>
  <c r="A10355" i="4"/>
  <c r="B10355" i="4"/>
  <c r="A10347" i="4"/>
  <c r="B10347" i="4"/>
  <c r="A10339" i="4"/>
  <c r="B10339" i="4"/>
  <c r="A10331" i="4"/>
  <c r="B10331" i="4"/>
  <c r="A10323" i="4"/>
  <c r="B10323" i="4"/>
  <c r="A10315" i="4"/>
  <c r="B10315" i="4"/>
  <c r="A10307" i="4"/>
  <c r="B10307" i="4"/>
  <c r="A10299" i="4"/>
  <c r="B10299" i="4"/>
  <c r="A10291" i="4"/>
  <c r="B10291" i="4"/>
  <c r="A10283" i="4"/>
  <c r="B10283" i="4"/>
  <c r="A10275" i="4"/>
  <c r="B10275" i="4"/>
  <c r="A10267" i="4"/>
  <c r="B10267" i="4"/>
  <c r="A10259" i="4"/>
  <c r="B10259" i="4"/>
  <c r="A10251" i="4"/>
  <c r="B10251" i="4"/>
  <c r="A10243" i="4"/>
  <c r="B10243" i="4"/>
  <c r="A10235" i="4"/>
  <c r="B10235" i="4"/>
  <c r="A10227" i="4"/>
  <c r="B10227" i="4"/>
  <c r="A10219" i="4"/>
  <c r="B10219" i="4"/>
  <c r="A10211" i="4"/>
  <c r="B10211" i="4"/>
  <c r="A10203" i="4"/>
  <c r="B10203" i="4"/>
  <c r="A10195" i="4"/>
  <c r="B10195" i="4"/>
  <c r="A10187" i="4"/>
  <c r="B10187" i="4"/>
  <c r="A10179" i="4"/>
  <c r="B10179" i="4"/>
  <c r="A10171" i="4"/>
  <c r="B10171" i="4"/>
  <c r="A10163" i="4"/>
  <c r="B10163" i="4"/>
  <c r="A10155" i="4"/>
  <c r="B10155" i="4"/>
  <c r="A10147" i="4"/>
  <c r="B10147" i="4"/>
  <c r="A10139" i="4"/>
  <c r="B10139" i="4"/>
  <c r="A10131" i="4"/>
  <c r="B10131" i="4"/>
  <c r="A10123" i="4"/>
  <c r="B10123" i="4"/>
  <c r="A10115" i="4"/>
  <c r="B10115" i="4"/>
  <c r="A10107" i="4"/>
  <c r="B10107" i="4"/>
  <c r="A10099" i="4"/>
  <c r="B10099" i="4"/>
  <c r="A10091" i="4"/>
  <c r="B10091" i="4"/>
  <c r="A10083" i="4"/>
  <c r="B10083" i="4"/>
  <c r="A10075" i="4"/>
  <c r="B10075" i="4"/>
  <c r="A10067" i="4"/>
  <c r="B10067" i="4"/>
  <c r="A10059" i="4"/>
  <c r="B10059" i="4"/>
  <c r="A10051" i="4"/>
  <c r="B10051" i="4"/>
  <c r="A10043" i="4"/>
  <c r="B10043" i="4"/>
  <c r="A10035" i="4"/>
  <c r="B10035" i="4"/>
  <c r="A10027" i="4"/>
  <c r="B10027" i="4"/>
  <c r="A10019" i="4"/>
  <c r="B10019" i="4"/>
  <c r="A10011" i="4"/>
  <c r="B10011" i="4"/>
  <c r="A10003" i="4"/>
  <c r="B10003" i="4"/>
  <c r="A9995" i="4"/>
  <c r="B9995" i="4"/>
  <c r="A9987" i="4"/>
  <c r="B9987" i="4"/>
  <c r="A9979" i="4"/>
  <c r="B9979" i="4"/>
  <c r="A9971" i="4"/>
  <c r="B9971" i="4"/>
  <c r="A9963" i="4"/>
  <c r="B9963" i="4"/>
  <c r="A9955" i="4"/>
  <c r="B9955" i="4"/>
  <c r="A9947" i="4"/>
  <c r="B9947" i="4"/>
  <c r="A9939" i="4"/>
  <c r="B9939" i="4"/>
  <c r="A9931" i="4"/>
  <c r="B9931" i="4"/>
  <c r="A9923" i="4"/>
  <c r="B9923" i="4"/>
  <c r="A9915" i="4"/>
  <c r="B9915" i="4"/>
  <c r="A9907" i="4"/>
  <c r="B9907" i="4"/>
  <c r="A9899" i="4"/>
  <c r="B9899" i="4"/>
  <c r="A9891" i="4"/>
  <c r="B9891" i="4"/>
  <c r="A9883" i="4"/>
  <c r="B9883" i="4"/>
  <c r="A9875" i="4"/>
  <c r="B9875" i="4"/>
  <c r="A9867" i="4"/>
  <c r="B9867" i="4"/>
  <c r="A9859" i="4"/>
  <c r="B9859" i="4"/>
  <c r="A9851" i="4"/>
  <c r="B9851" i="4"/>
  <c r="A9843" i="4"/>
  <c r="B9843" i="4"/>
  <c r="A9835" i="4"/>
  <c r="B9835" i="4"/>
  <c r="A9827" i="4"/>
  <c r="B9827" i="4"/>
  <c r="A9819" i="4"/>
  <c r="B9819" i="4"/>
  <c r="A9811" i="4"/>
  <c r="B9811" i="4"/>
  <c r="A9803" i="4"/>
  <c r="B9803" i="4"/>
  <c r="A9795" i="4"/>
  <c r="B9795" i="4"/>
  <c r="A9787" i="4"/>
  <c r="B9787" i="4"/>
  <c r="A9779" i="4"/>
  <c r="B9779" i="4"/>
  <c r="A9771" i="4"/>
  <c r="B9771" i="4"/>
  <c r="A9763" i="4"/>
  <c r="B9763" i="4"/>
  <c r="A9755" i="4"/>
  <c r="B9755" i="4"/>
  <c r="A9747" i="4"/>
  <c r="B9747" i="4"/>
  <c r="A9739" i="4"/>
  <c r="B9739" i="4"/>
  <c r="A9731" i="4"/>
  <c r="B9731" i="4"/>
  <c r="A9723" i="4"/>
  <c r="B9723" i="4"/>
  <c r="A9715" i="4"/>
  <c r="B9715" i="4"/>
  <c r="A9707" i="4"/>
  <c r="B9707" i="4"/>
  <c r="A9699" i="4"/>
  <c r="B9699" i="4"/>
  <c r="A9691" i="4"/>
  <c r="B9691" i="4"/>
  <c r="A9683" i="4"/>
  <c r="B9683" i="4"/>
  <c r="A9675" i="4"/>
  <c r="B9675" i="4"/>
  <c r="A9667" i="4"/>
  <c r="B9667" i="4"/>
  <c r="A9659" i="4"/>
  <c r="B9659" i="4"/>
  <c r="A9651" i="4"/>
  <c r="B9651" i="4"/>
  <c r="A9643" i="4"/>
  <c r="B9643" i="4"/>
  <c r="A9635" i="4"/>
  <c r="B9635" i="4"/>
  <c r="A9627" i="4"/>
  <c r="B9627" i="4"/>
  <c r="A9619" i="4"/>
  <c r="B9619" i="4"/>
  <c r="A9611" i="4"/>
  <c r="B9611" i="4"/>
  <c r="A9603" i="4"/>
  <c r="B9603" i="4"/>
  <c r="A9595" i="4"/>
  <c r="B9595" i="4"/>
  <c r="A9587" i="4"/>
  <c r="B9587" i="4"/>
  <c r="A9579" i="4"/>
  <c r="B9579" i="4"/>
  <c r="A9571" i="4"/>
  <c r="B9571" i="4"/>
  <c r="A9563" i="4"/>
  <c r="B9563" i="4"/>
  <c r="A9555" i="4"/>
  <c r="B9555" i="4"/>
  <c r="A9547" i="4"/>
  <c r="B9547" i="4"/>
  <c r="A9539" i="4"/>
  <c r="B9539" i="4"/>
  <c r="A9531" i="4"/>
  <c r="B9531" i="4"/>
  <c r="A9523" i="4"/>
  <c r="B9523" i="4"/>
  <c r="A9515" i="4"/>
  <c r="B9515" i="4"/>
  <c r="A9507" i="4"/>
  <c r="B9507" i="4"/>
  <c r="A9499" i="4"/>
  <c r="B9499" i="4"/>
  <c r="A9491" i="4"/>
  <c r="B9491" i="4"/>
  <c r="A9483" i="4"/>
  <c r="B9483" i="4"/>
  <c r="A9475" i="4"/>
  <c r="B9475" i="4"/>
  <c r="A9467" i="4"/>
  <c r="B9467" i="4"/>
  <c r="A9459" i="4"/>
  <c r="B9459" i="4"/>
  <c r="A9451" i="4"/>
  <c r="B9451" i="4"/>
  <c r="A9443" i="4"/>
  <c r="B9443" i="4"/>
  <c r="A9435" i="4"/>
  <c r="B9435" i="4"/>
  <c r="A9427" i="4"/>
  <c r="B9427" i="4"/>
  <c r="A9419" i="4"/>
  <c r="B9419" i="4"/>
  <c r="A9411" i="4"/>
  <c r="B9411" i="4"/>
  <c r="A9403" i="4"/>
  <c r="B9403" i="4"/>
  <c r="A9395" i="4"/>
  <c r="B9395" i="4"/>
  <c r="A9387" i="4"/>
  <c r="B9387" i="4"/>
  <c r="A9379" i="4"/>
  <c r="B9379" i="4"/>
  <c r="A9371" i="4"/>
  <c r="B9371" i="4"/>
  <c r="A9363" i="4"/>
  <c r="B9363" i="4"/>
  <c r="A9355" i="4"/>
  <c r="B9355" i="4"/>
  <c r="A9347" i="4"/>
  <c r="B9347" i="4"/>
  <c r="A9339" i="4"/>
  <c r="B9339" i="4"/>
  <c r="A9331" i="4"/>
  <c r="B9331" i="4"/>
  <c r="A9323" i="4"/>
  <c r="B9323" i="4"/>
  <c r="A9315" i="4"/>
  <c r="B9315" i="4"/>
  <c r="A9307" i="4"/>
  <c r="B9307" i="4"/>
  <c r="A9299" i="4"/>
  <c r="B9299" i="4"/>
  <c r="A9291" i="4"/>
  <c r="B9291" i="4"/>
  <c r="A9283" i="4"/>
  <c r="B9283" i="4"/>
  <c r="A9275" i="4"/>
  <c r="B9275" i="4"/>
  <c r="A9267" i="4"/>
  <c r="B9267" i="4"/>
  <c r="A9259" i="4"/>
  <c r="B9259" i="4"/>
  <c r="A9251" i="4"/>
  <c r="B9251" i="4"/>
  <c r="A9243" i="4"/>
  <c r="B9243" i="4"/>
  <c r="A9235" i="4"/>
  <c r="B9235" i="4"/>
  <c r="A9227" i="4"/>
  <c r="B9227" i="4"/>
  <c r="A9219" i="4"/>
  <c r="B9219" i="4"/>
  <c r="A9211" i="4"/>
  <c r="B9211" i="4"/>
  <c r="A9203" i="4"/>
  <c r="B9203" i="4"/>
  <c r="A9195" i="4"/>
  <c r="B9195" i="4"/>
  <c r="A9187" i="4"/>
  <c r="B9187" i="4"/>
  <c r="A9179" i="4"/>
  <c r="B9179" i="4"/>
  <c r="A9171" i="4"/>
  <c r="B9171" i="4"/>
  <c r="A9163" i="4"/>
  <c r="B9163" i="4"/>
  <c r="A9155" i="4"/>
  <c r="B9155" i="4"/>
  <c r="A9147" i="4"/>
  <c r="B9147" i="4"/>
  <c r="A9139" i="4"/>
  <c r="B9139" i="4"/>
  <c r="A9131" i="4"/>
  <c r="B9131" i="4"/>
  <c r="A9123" i="4"/>
  <c r="B9123" i="4"/>
  <c r="A9115" i="4"/>
  <c r="B9115" i="4"/>
  <c r="A9107" i="4"/>
  <c r="B9107" i="4"/>
  <c r="A9099" i="4"/>
  <c r="B9099" i="4"/>
  <c r="A9091" i="4"/>
  <c r="B9091" i="4"/>
  <c r="A9083" i="4"/>
  <c r="B9083" i="4"/>
  <c r="A9075" i="4"/>
  <c r="B9075" i="4"/>
  <c r="A9067" i="4"/>
  <c r="B9067" i="4"/>
  <c r="A9059" i="4"/>
  <c r="B9059" i="4"/>
  <c r="A9051" i="4"/>
  <c r="B9051" i="4"/>
  <c r="A9043" i="4"/>
  <c r="B9043" i="4"/>
  <c r="A9035" i="4"/>
  <c r="B9035" i="4"/>
  <c r="A9027" i="4"/>
  <c r="B9027" i="4"/>
  <c r="A9019" i="4"/>
  <c r="B9019" i="4"/>
  <c r="A9011" i="4"/>
  <c r="B9011" i="4"/>
  <c r="A9003" i="4"/>
  <c r="B9003" i="4"/>
  <c r="A8995" i="4"/>
  <c r="B8995" i="4"/>
  <c r="A8987" i="4"/>
  <c r="B8987" i="4"/>
  <c r="A8979" i="4"/>
  <c r="B8979" i="4"/>
  <c r="A8971" i="4"/>
  <c r="B8971" i="4"/>
  <c r="A8963" i="4"/>
  <c r="B8963" i="4"/>
  <c r="A8955" i="4"/>
  <c r="B8955" i="4"/>
  <c r="A8947" i="4"/>
  <c r="B8947" i="4"/>
  <c r="A8939" i="4"/>
  <c r="B8939" i="4"/>
  <c r="A8931" i="4"/>
  <c r="B8931" i="4"/>
  <c r="A8923" i="4"/>
  <c r="B8923" i="4"/>
  <c r="A8915" i="4"/>
  <c r="B8915" i="4"/>
  <c r="A8907" i="4"/>
  <c r="B8907" i="4"/>
  <c r="A8899" i="4"/>
  <c r="B8899" i="4"/>
  <c r="A8891" i="4"/>
  <c r="B8891" i="4"/>
  <c r="A8883" i="4"/>
  <c r="B8883" i="4"/>
  <c r="A8875" i="4"/>
  <c r="B8875" i="4"/>
  <c r="A8867" i="4"/>
  <c r="B8867" i="4"/>
  <c r="A8859" i="4"/>
  <c r="B8859" i="4"/>
  <c r="A8851" i="4"/>
  <c r="B8851" i="4"/>
  <c r="A8843" i="4"/>
  <c r="B8843" i="4"/>
  <c r="A8835" i="4"/>
  <c r="B8835" i="4"/>
  <c r="A8827" i="4"/>
  <c r="B8827" i="4"/>
  <c r="A8819" i="4"/>
  <c r="B8819" i="4"/>
  <c r="A8811" i="4"/>
  <c r="B8811" i="4"/>
  <c r="A8803" i="4"/>
  <c r="B8803" i="4"/>
  <c r="A8795" i="4"/>
  <c r="B8795" i="4"/>
  <c r="A8787" i="4"/>
  <c r="B8787" i="4"/>
  <c r="A8779" i="4"/>
  <c r="B8779" i="4"/>
  <c r="A8771" i="4"/>
  <c r="B8771" i="4"/>
  <c r="A8763" i="4"/>
  <c r="B8763" i="4"/>
  <c r="A8755" i="4"/>
  <c r="B8755" i="4"/>
  <c r="A8747" i="4"/>
  <c r="B8747" i="4"/>
  <c r="A8739" i="4"/>
  <c r="B8739" i="4"/>
  <c r="A8731" i="4"/>
  <c r="B8731" i="4"/>
  <c r="A8723" i="4"/>
  <c r="B8723" i="4"/>
  <c r="A8715" i="4"/>
  <c r="B8715" i="4"/>
  <c r="A8707" i="4"/>
  <c r="B8707" i="4"/>
  <c r="A8699" i="4"/>
  <c r="B8699" i="4"/>
  <c r="A8691" i="4"/>
  <c r="B8691" i="4"/>
  <c r="A8683" i="4"/>
  <c r="B8683" i="4"/>
  <c r="A8675" i="4"/>
  <c r="B8675" i="4"/>
  <c r="A8667" i="4"/>
  <c r="B8667" i="4"/>
  <c r="A8659" i="4"/>
  <c r="B8659" i="4"/>
  <c r="A8651" i="4"/>
  <c r="B8651" i="4"/>
  <c r="A8643" i="4"/>
  <c r="B8643" i="4"/>
  <c r="A8635" i="4"/>
  <c r="B8635" i="4"/>
  <c r="A8627" i="4"/>
  <c r="B8627" i="4"/>
  <c r="A8619" i="4"/>
  <c r="B8619" i="4"/>
  <c r="A8611" i="4"/>
  <c r="B8611" i="4"/>
  <c r="A8603" i="4"/>
  <c r="B8603" i="4"/>
  <c r="A8595" i="4"/>
  <c r="B8595" i="4"/>
  <c r="A8587" i="4"/>
  <c r="B8587" i="4"/>
  <c r="A8579" i="4"/>
  <c r="B8579" i="4"/>
  <c r="A8571" i="4"/>
  <c r="B8571" i="4"/>
  <c r="A8563" i="4"/>
  <c r="B8563" i="4"/>
  <c r="A8555" i="4"/>
  <c r="B8555" i="4"/>
  <c r="A8547" i="4"/>
  <c r="B8547" i="4"/>
  <c r="A8539" i="4"/>
  <c r="B8539" i="4"/>
  <c r="A8531" i="4"/>
  <c r="B8531" i="4"/>
  <c r="A8523" i="4"/>
  <c r="B8523" i="4"/>
  <c r="A8515" i="4"/>
  <c r="B8515" i="4"/>
  <c r="A8507" i="4"/>
  <c r="B8507" i="4"/>
  <c r="A8499" i="4"/>
  <c r="B8499" i="4"/>
  <c r="A8491" i="4"/>
  <c r="B8491" i="4"/>
  <c r="A8483" i="4"/>
  <c r="B8483" i="4"/>
  <c r="A8475" i="4"/>
  <c r="B8475" i="4"/>
  <c r="A8467" i="4"/>
  <c r="B8467" i="4"/>
  <c r="A8459" i="4"/>
  <c r="B8459" i="4"/>
  <c r="A8451" i="4"/>
  <c r="B8451" i="4"/>
  <c r="A8443" i="4"/>
  <c r="B8443" i="4"/>
  <c r="A8435" i="4"/>
  <c r="B8435" i="4"/>
  <c r="A8427" i="4"/>
  <c r="B8427" i="4"/>
  <c r="A8419" i="4"/>
  <c r="B8419" i="4"/>
  <c r="A8411" i="4"/>
  <c r="B8411" i="4"/>
  <c r="A8403" i="4"/>
  <c r="B8403" i="4"/>
  <c r="A8395" i="4"/>
  <c r="B8395" i="4"/>
  <c r="A8387" i="4"/>
  <c r="B8387" i="4"/>
  <c r="A8379" i="4"/>
  <c r="B8379" i="4"/>
  <c r="A8371" i="4"/>
  <c r="B8371" i="4"/>
  <c r="A8363" i="4"/>
  <c r="B8363" i="4"/>
  <c r="A8355" i="4"/>
  <c r="B8355" i="4"/>
  <c r="A8347" i="4"/>
  <c r="B8347" i="4"/>
  <c r="A8339" i="4"/>
  <c r="B8339" i="4"/>
  <c r="A8331" i="4"/>
  <c r="B8331" i="4"/>
  <c r="A8323" i="4"/>
  <c r="B8323" i="4"/>
  <c r="A8315" i="4"/>
  <c r="B8315" i="4"/>
  <c r="A8307" i="4"/>
  <c r="B8307" i="4"/>
  <c r="A8299" i="4"/>
  <c r="B8299" i="4"/>
  <c r="A8291" i="4"/>
  <c r="B8291" i="4"/>
  <c r="A8283" i="4"/>
  <c r="B8283" i="4"/>
  <c r="A8275" i="4"/>
  <c r="B8275" i="4"/>
  <c r="A8267" i="4"/>
  <c r="B8267" i="4"/>
  <c r="A8259" i="4"/>
  <c r="B8259" i="4"/>
  <c r="A8251" i="4"/>
  <c r="B8251" i="4"/>
  <c r="A8243" i="4"/>
  <c r="B8243" i="4"/>
  <c r="A8235" i="4"/>
  <c r="B8235" i="4"/>
  <c r="A8227" i="4"/>
  <c r="B8227" i="4"/>
  <c r="A8219" i="4"/>
  <c r="B8219" i="4"/>
  <c r="A8211" i="4"/>
  <c r="B8211" i="4"/>
  <c r="A8203" i="4"/>
  <c r="B8203" i="4"/>
  <c r="A8195" i="4"/>
  <c r="B8195" i="4"/>
  <c r="A8187" i="4"/>
  <c r="B8187" i="4"/>
  <c r="A8179" i="4"/>
  <c r="B8179" i="4"/>
  <c r="A8171" i="4"/>
  <c r="B8171" i="4"/>
  <c r="A8163" i="4"/>
  <c r="B8163" i="4"/>
  <c r="A8155" i="4"/>
  <c r="B8155" i="4"/>
  <c r="A8147" i="4"/>
  <c r="B8147" i="4"/>
  <c r="A8139" i="4"/>
  <c r="B8139" i="4"/>
  <c r="A8131" i="4"/>
  <c r="B8131" i="4"/>
  <c r="A8123" i="4"/>
  <c r="B8123" i="4"/>
  <c r="A8115" i="4"/>
  <c r="B8115" i="4"/>
  <c r="A8107" i="4"/>
  <c r="B8107" i="4"/>
  <c r="A8099" i="4"/>
  <c r="B8099" i="4"/>
  <c r="A8091" i="4"/>
  <c r="B8091" i="4"/>
  <c r="A8083" i="4"/>
  <c r="B8083" i="4"/>
  <c r="A8075" i="4"/>
  <c r="B8075" i="4"/>
  <c r="A8067" i="4"/>
  <c r="B8067" i="4"/>
  <c r="A8059" i="4"/>
  <c r="B8059" i="4"/>
  <c r="A8051" i="4"/>
  <c r="B8051" i="4"/>
  <c r="A8043" i="4"/>
  <c r="B8043" i="4"/>
  <c r="A8035" i="4"/>
  <c r="B8035" i="4"/>
  <c r="A8027" i="4"/>
  <c r="B8027" i="4"/>
  <c r="A8019" i="4"/>
  <c r="B8019" i="4"/>
  <c r="A8011" i="4"/>
  <c r="B8011" i="4"/>
  <c r="A8003" i="4"/>
  <c r="B8003" i="4"/>
  <c r="A7995" i="4"/>
  <c r="B7995" i="4"/>
  <c r="A7987" i="4"/>
  <c r="B7987" i="4"/>
  <c r="A7979" i="4"/>
  <c r="B7979" i="4"/>
  <c r="A7971" i="4"/>
  <c r="B7971" i="4"/>
  <c r="A7963" i="4"/>
  <c r="B7963" i="4"/>
  <c r="A7955" i="4"/>
  <c r="B7955" i="4"/>
  <c r="A7947" i="4"/>
  <c r="B7947" i="4"/>
  <c r="A7939" i="4"/>
  <c r="B7939" i="4"/>
  <c r="A7931" i="4"/>
  <c r="B7931" i="4"/>
  <c r="A7923" i="4"/>
  <c r="B7923" i="4"/>
  <c r="A7915" i="4"/>
  <c r="B7915" i="4"/>
  <c r="A7907" i="4"/>
  <c r="B7907" i="4"/>
  <c r="A7899" i="4"/>
  <c r="B7899" i="4"/>
  <c r="A7891" i="4"/>
  <c r="B7891" i="4"/>
  <c r="A7883" i="4"/>
  <c r="B7883" i="4"/>
  <c r="A7875" i="4"/>
  <c r="B7875" i="4"/>
  <c r="A7867" i="4"/>
  <c r="B7867" i="4"/>
  <c r="A7859" i="4"/>
  <c r="B7859" i="4"/>
  <c r="A7851" i="4"/>
  <c r="B7851" i="4"/>
  <c r="A7843" i="4"/>
  <c r="B7843" i="4"/>
  <c r="A7835" i="4"/>
  <c r="B7835" i="4"/>
  <c r="A7827" i="4"/>
  <c r="B7827" i="4"/>
  <c r="A7819" i="4"/>
  <c r="B7819" i="4"/>
  <c r="A7811" i="4"/>
  <c r="B7811" i="4"/>
  <c r="A7803" i="4"/>
  <c r="B7803" i="4"/>
  <c r="A7795" i="4"/>
  <c r="B7795" i="4"/>
  <c r="A7787" i="4"/>
  <c r="B7787" i="4"/>
  <c r="A7779" i="4"/>
  <c r="B7779" i="4"/>
  <c r="A7771" i="4"/>
  <c r="B7771" i="4"/>
  <c r="A7763" i="4"/>
  <c r="B7763" i="4"/>
  <c r="A7755" i="4"/>
  <c r="B7755" i="4"/>
  <c r="A7747" i="4"/>
  <c r="B7747" i="4"/>
  <c r="A7739" i="4"/>
  <c r="B7739" i="4"/>
  <c r="A7731" i="4"/>
  <c r="B7731" i="4"/>
  <c r="A7723" i="4"/>
  <c r="B7723" i="4"/>
  <c r="A7715" i="4"/>
  <c r="B7715" i="4"/>
  <c r="A7707" i="4"/>
  <c r="B7707" i="4"/>
  <c r="A7699" i="4"/>
  <c r="B7699" i="4"/>
  <c r="A7691" i="4"/>
  <c r="B7691" i="4"/>
  <c r="A7683" i="4"/>
  <c r="B7683" i="4"/>
  <c r="A7675" i="4"/>
  <c r="B7675" i="4"/>
  <c r="A7667" i="4"/>
  <c r="B7667" i="4"/>
  <c r="A7659" i="4"/>
  <c r="B7659" i="4"/>
  <c r="A7651" i="4"/>
  <c r="B7651" i="4"/>
  <c r="A7643" i="4"/>
  <c r="B7643" i="4"/>
  <c r="A7635" i="4"/>
  <c r="B7635" i="4"/>
  <c r="A7627" i="4"/>
  <c r="B7627" i="4"/>
  <c r="A7619" i="4"/>
  <c r="B7619" i="4"/>
  <c r="A7611" i="4"/>
  <c r="B7611" i="4"/>
  <c r="A7603" i="4"/>
  <c r="B7603" i="4"/>
  <c r="A7595" i="4"/>
  <c r="B7595" i="4"/>
  <c r="A7587" i="4"/>
  <c r="B7587" i="4"/>
  <c r="A7579" i="4"/>
  <c r="B7579" i="4"/>
  <c r="A7571" i="4"/>
  <c r="B7571" i="4"/>
  <c r="A7563" i="4"/>
  <c r="B7563" i="4"/>
  <c r="A7555" i="4"/>
  <c r="B7555" i="4"/>
  <c r="A7547" i="4"/>
  <c r="B7547" i="4"/>
  <c r="A7539" i="4"/>
  <c r="B7539" i="4"/>
  <c r="A7531" i="4"/>
  <c r="B7531" i="4"/>
  <c r="A7523" i="4"/>
  <c r="B7523" i="4"/>
  <c r="A7515" i="4"/>
  <c r="B7515" i="4"/>
  <c r="A7507" i="4"/>
  <c r="B7507" i="4"/>
  <c r="A7499" i="4"/>
  <c r="B7499" i="4"/>
  <c r="A7491" i="4"/>
  <c r="B7491" i="4"/>
  <c r="A7483" i="4"/>
  <c r="B7483" i="4"/>
  <c r="A7475" i="4"/>
  <c r="B7475" i="4"/>
  <c r="A7467" i="4"/>
  <c r="B7467" i="4"/>
  <c r="A7459" i="4"/>
  <c r="B7459" i="4"/>
  <c r="A7451" i="4"/>
  <c r="B7451" i="4"/>
  <c r="A7443" i="4"/>
  <c r="B7443" i="4"/>
  <c r="A7435" i="4"/>
  <c r="B7435" i="4"/>
  <c r="A7427" i="4"/>
  <c r="B7427" i="4"/>
  <c r="A7419" i="4"/>
  <c r="B7419" i="4"/>
  <c r="A7411" i="4"/>
  <c r="B7411" i="4"/>
  <c r="A7403" i="4"/>
  <c r="B7403" i="4"/>
  <c r="A7395" i="4"/>
  <c r="B7395" i="4"/>
  <c r="A7387" i="4"/>
  <c r="B7387" i="4"/>
  <c r="A7379" i="4"/>
  <c r="B7379" i="4"/>
  <c r="A7371" i="4"/>
  <c r="B7371" i="4"/>
  <c r="A7363" i="4"/>
  <c r="B7363" i="4"/>
  <c r="A7355" i="4"/>
  <c r="B7355" i="4"/>
  <c r="A7347" i="4"/>
  <c r="B7347" i="4"/>
  <c r="A7339" i="4"/>
  <c r="B7339" i="4"/>
  <c r="A7331" i="4"/>
  <c r="B7331" i="4"/>
  <c r="A7323" i="4"/>
  <c r="B7323" i="4"/>
  <c r="A7315" i="4"/>
  <c r="B7315" i="4"/>
  <c r="A7307" i="4"/>
  <c r="B7307" i="4"/>
  <c r="A7299" i="4"/>
  <c r="B7299" i="4"/>
  <c r="A7291" i="4"/>
  <c r="B7291" i="4"/>
  <c r="A7283" i="4"/>
  <c r="B7283" i="4"/>
  <c r="A7275" i="4"/>
  <c r="B7275" i="4"/>
  <c r="A7267" i="4"/>
  <c r="B7267" i="4"/>
  <c r="A7259" i="4"/>
  <c r="B7259" i="4"/>
  <c r="A7251" i="4"/>
  <c r="B7251" i="4"/>
  <c r="A7243" i="4"/>
  <c r="B7243" i="4"/>
  <c r="A7235" i="4"/>
  <c r="B7235" i="4"/>
  <c r="A7227" i="4"/>
  <c r="B7227" i="4"/>
  <c r="A7219" i="4"/>
  <c r="B7219" i="4"/>
  <c r="A7211" i="4"/>
  <c r="B7211" i="4"/>
  <c r="A7203" i="4"/>
  <c r="B7203" i="4"/>
  <c r="A7195" i="4"/>
  <c r="B7195" i="4"/>
  <c r="A7187" i="4"/>
  <c r="B7187" i="4"/>
  <c r="A7179" i="4"/>
  <c r="B7179" i="4"/>
  <c r="A7171" i="4"/>
  <c r="B7171" i="4"/>
  <c r="A7163" i="4"/>
  <c r="B7163" i="4"/>
  <c r="A7155" i="4"/>
  <c r="B7155" i="4"/>
  <c r="A7147" i="4"/>
  <c r="B7147" i="4"/>
  <c r="A7139" i="4"/>
  <c r="B7139" i="4"/>
  <c r="A7131" i="4"/>
  <c r="B7131" i="4"/>
  <c r="A7123" i="4"/>
  <c r="B7123" i="4"/>
  <c r="A7115" i="4"/>
  <c r="B7115" i="4"/>
  <c r="A7107" i="4"/>
  <c r="B7107" i="4"/>
  <c r="A7099" i="4"/>
  <c r="B7099" i="4"/>
  <c r="A7091" i="4"/>
  <c r="B7091" i="4"/>
  <c r="A7083" i="4"/>
  <c r="B7083" i="4"/>
  <c r="A7075" i="4"/>
  <c r="B7075" i="4"/>
  <c r="A7067" i="4"/>
  <c r="B7067" i="4"/>
  <c r="A7059" i="4"/>
  <c r="B7059" i="4"/>
  <c r="A7051" i="4"/>
  <c r="B7051" i="4"/>
  <c r="A7043" i="4"/>
  <c r="B7043" i="4"/>
  <c r="A7035" i="4"/>
  <c r="B7035" i="4"/>
  <c r="A7027" i="4"/>
  <c r="B7027" i="4"/>
  <c r="A7019" i="4"/>
  <c r="B7019" i="4"/>
  <c r="A7011" i="4"/>
  <c r="B7011" i="4"/>
  <c r="A7003" i="4"/>
  <c r="B7003" i="4"/>
  <c r="A6995" i="4"/>
  <c r="B6995" i="4"/>
  <c r="A6987" i="4"/>
  <c r="B6987" i="4"/>
  <c r="A6979" i="4"/>
  <c r="B6979" i="4"/>
  <c r="A6971" i="4"/>
  <c r="B6971" i="4"/>
  <c r="A6963" i="4"/>
  <c r="B6963" i="4"/>
  <c r="A6955" i="4"/>
  <c r="B6955" i="4"/>
  <c r="A6947" i="4"/>
  <c r="B6947" i="4"/>
  <c r="A6939" i="4"/>
  <c r="B6939" i="4"/>
  <c r="A6931" i="4"/>
  <c r="B6931" i="4"/>
  <c r="A6923" i="4"/>
  <c r="B6923" i="4"/>
  <c r="A6915" i="4"/>
  <c r="B6915" i="4"/>
  <c r="A6907" i="4"/>
  <c r="B6907" i="4"/>
  <c r="A6899" i="4"/>
  <c r="B6899" i="4"/>
  <c r="A6891" i="4"/>
  <c r="B6891" i="4"/>
  <c r="A6883" i="4"/>
  <c r="B6883" i="4"/>
  <c r="A6875" i="4"/>
  <c r="B6875" i="4"/>
  <c r="A6867" i="4"/>
  <c r="B6867" i="4"/>
  <c r="A6859" i="4"/>
  <c r="B6859" i="4"/>
  <c r="A6851" i="4"/>
  <c r="B6851" i="4"/>
  <c r="A6843" i="4"/>
  <c r="B6843" i="4"/>
  <c r="A6835" i="4"/>
  <c r="B6835" i="4"/>
  <c r="A6827" i="4"/>
  <c r="B6827" i="4"/>
  <c r="A6819" i="4"/>
  <c r="B6819" i="4"/>
  <c r="A6811" i="4"/>
  <c r="B6811" i="4"/>
  <c r="A6803" i="4"/>
  <c r="B6803" i="4"/>
  <c r="A6795" i="4"/>
  <c r="B6795" i="4"/>
  <c r="A6787" i="4"/>
  <c r="B6787" i="4"/>
  <c r="A6779" i="4"/>
  <c r="B6779" i="4"/>
  <c r="A6771" i="4"/>
  <c r="B6771" i="4"/>
  <c r="A6763" i="4"/>
  <c r="B6763" i="4"/>
  <c r="A6755" i="4"/>
  <c r="B6755" i="4"/>
  <c r="A6747" i="4"/>
  <c r="B6747" i="4"/>
  <c r="A6739" i="4"/>
  <c r="B6739" i="4"/>
  <c r="A6731" i="4"/>
  <c r="B6731" i="4"/>
  <c r="A6723" i="4"/>
  <c r="B6723" i="4"/>
  <c r="A6715" i="4"/>
  <c r="B6715" i="4"/>
  <c r="A6707" i="4"/>
  <c r="B6707" i="4"/>
  <c r="A6699" i="4"/>
  <c r="B6699" i="4"/>
  <c r="A6691" i="4"/>
  <c r="B6691" i="4"/>
  <c r="A6683" i="4"/>
  <c r="B6683" i="4"/>
  <c r="A6675" i="4"/>
  <c r="B6675" i="4"/>
  <c r="A6667" i="4"/>
  <c r="B6667" i="4"/>
  <c r="A6659" i="4"/>
  <c r="B6659" i="4"/>
  <c r="A6651" i="4"/>
  <c r="B6651" i="4"/>
  <c r="A6643" i="4"/>
  <c r="B6643" i="4"/>
  <c r="A6635" i="4"/>
  <c r="B6635" i="4"/>
  <c r="A6627" i="4"/>
  <c r="B6627" i="4"/>
  <c r="A6619" i="4"/>
  <c r="B6619" i="4"/>
  <c r="A6611" i="4"/>
  <c r="B6611" i="4"/>
  <c r="A6603" i="4"/>
  <c r="B6603" i="4"/>
  <c r="A6595" i="4"/>
  <c r="B6595" i="4"/>
  <c r="A6587" i="4"/>
  <c r="B6587" i="4"/>
  <c r="A6579" i="4"/>
  <c r="B6579" i="4"/>
  <c r="A6571" i="4"/>
  <c r="B6571" i="4"/>
  <c r="A6563" i="4"/>
  <c r="B6563" i="4"/>
  <c r="A6555" i="4"/>
  <c r="B6555" i="4"/>
  <c r="A6547" i="4"/>
  <c r="B6547" i="4"/>
  <c r="A6539" i="4"/>
  <c r="B6539" i="4"/>
  <c r="A6531" i="4"/>
  <c r="B6531" i="4"/>
  <c r="A6523" i="4"/>
  <c r="B6523" i="4"/>
  <c r="A6515" i="4"/>
  <c r="B6515" i="4"/>
  <c r="A6507" i="4"/>
  <c r="B6507" i="4"/>
  <c r="A6499" i="4"/>
  <c r="B6499" i="4"/>
  <c r="A6491" i="4"/>
  <c r="B6491" i="4"/>
  <c r="A6483" i="4"/>
  <c r="B6483" i="4"/>
  <c r="A6475" i="4"/>
  <c r="B6475" i="4"/>
  <c r="A6467" i="4"/>
  <c r="B6467" i="4"/>
  <c r="A6459" i="4"/>
  <c r="B6459" i="4"/>
  <c r="A6451" i="4"/>
  <c r="B6451" i="4"/>
  <c r="A6443" i="4"/>
  <c r="B6443" i="4"/>
  <c r="A6435" i="4"/>
  <c r="B6435" i="4"/>
  <c r="A6427" i="4"/>
  <c r="B6427" i="4"/>
  <c r="A6419" i="4"/>
  <c r="B6419" i="4"/>
  <c r="A6411" i="4"/>
  <c r="B6411" i="4"/>
  <c r="A6403" i="4"/>
  <c r="B6403" i="4"/>
  <c r="A6395" i="4"/>
  <c r="B6395" i="4"/>
  <c r="A6387" i="4"/>
  <c r="B6387" i="4"/>
  <c r="A6379" i="4"/>
  <c r="B6379" i="4"/>
  <c r="A6371" i="4"/>
  <c r="B6371" i="4"/>
  <c r="A6363" i="4"/>
  <c r="B6363" i="4"/>
  <c r="A6355" i="4"/>
  <c r="B6355" i="4"/>
  <c r="A6347" i="4"/>
  <c r="B6347" i="4"/>
  <c r="A6339" i="4"/>
  <c r="B6339" i="4"/>
  <c r="A6331" i="4"/>
  <c r="B6331" i="4"/>
  <c r="A6323" i="4"/>
  <c r="B6323" i="4"/>
  <c r="A6315" i="4"/>
  <c r="B6315" i="4"/>
  <c r="A6307" i="4"/>
  <c r="B6307" i="4"/>
  <c r="A6299" i="4"/>
  <c r="B6299" i="4"/>
  <c r="A6291" i="4"/>
  <c r="B6291" i="4"/>
  <c r="A6283" i="4"/>
  <c r="B6283" i="4"/>
  <c r="A6275" i="4"/>
  <c r="B6275" i="4"/>
  <c r="A6267" i="4"/>
  <c r="B6267" i="4"/>
  <c r="A6259" i="4"/>
  <c r="B6259" i="4"/>
  <c r="A6251" i="4"/>
  <c r="B6251" i="4"/>
  <c r="A6243" i="4"/>
  <c r="B6243" i="4"/>
  <c r="A6235" i="4"/>
  <c r="B6235" i="4"/>
  <c r="A6227" i="4"/>
  <c r="B6227" i="4"/>
  <c r="A6219" i="4"/>
  <c r="B6219" i="4"/>
  <c r="A6211" i="4"/>
  <c r="B6211" i="4"/>
  <c r="A6203" i="4"/>
  <c r="B6203" i="4"/>
  <c r="A6195" i="4"/>
  <c r="B6195" i="4"/>
  <c r="A6187" i="4"/>
  <c r="B6187" i="4"/>
  <c r="A6179" i="4"/>
  <c r="B6179" i="4"/>
  <c r="A6171" i="4"/>
  <c r="B6171" i="4"/>
  <c r="A6163" i="4"/>
  <c r="B6163" i="4"/>
  <c r="A6155" i="4"/>
  <c r="B6155" i="4"/>
  <c r="A6147" i="4"/>
  <c r="B6147" i="4"/>
  <c r="A6139" i="4"/>
  <c r="B6139" i="4"/>
  <c r="A6131" i="4"/>
  <c r="B6131" i="4"/>
  <c r="A6123" i="4"/>
  <c r="B6123" i="4"/>
  <c r="A6115" i="4"/>
  <c r="B6115" i="4"/>
  <c r="A6107" i="4"/>
  <c r="B6107" i="4"/>
  <c r="A6099" i="4"/>
  <c r="B6099" i="4"/>
  <c r="A6091" i="4"/>
  <c r="B6091" i="4"/>
  <c r="A6083" i="4"/>
  <c r="B6083" i="4"/>
  <c r="A6075" i="4"/>
  <c r="B6075" i="4"/>
  <c r="A6067" i="4"/>
  <c r="B6067" i="4"/>
  <c r="A6059" i="4"/>
  <c r="B6059" i="4"/>
  <c r="A6051" i="4"/>
  <c r="B6051" i="4"/>
  <c r="A6043" i="4"/>
  <c r="B6043" i="4"/>
  <c r="A6035" i="4"/>
  <c r="B6035" i="4"/>
  <c r="A6027" i="4"/>
  <c r="B6027" i="4"/>
  <c r="A6019" i="4"/>
  <c r="B6019" i="4"/>
  <c r="A6011" i="4"/>
  <c r="B6011" i="4"/>
  <c r="A6003" i="4"/>
  <c r="B6003" i="4"/>
  <c r="A5995" i="4"/>
  <c r="B5995" i="4"/>
  <c r="A5987" i="4"/>
  <c r="B5987" i="4"/>
  <c r="A5979" i="4"/>
  <c r="B5979" i="4"/>
  <c r="A5971" i="4"/>
  <c r="B5971" i="4"/>
  <c r="A5963" i="4"/>
  <c r="B5963" i="4"/>
  <c r="A5955" i="4"/>
  <c r="B5955" i="4"/>
  <c r="A5947" i="4"/>
  <c r="B5947" i="4"/>
  <c r="A5939" i="4"/>
  <c r="B5939" i="4"/>
  <c r="A5931" i="4"/>
  <c r="B5931" i="4"/>
  <c r="A5923" i="4"/>
  <c r="B5923" i="4"/>
  <c r="A5915" i="4"/>
  <c r="B5915" i="4"/>
  <c r="A5907" i="4"/>
  <c r="B5907" i="4"/>
  <c r="A5899" i="4"/>
  <c r="B5899" i="4"/>
  <c r="A5891" i="4"/>
  <c r="B5891" i="4"/>
  <c r="A5883" i="4"/>
  <c r="B5883" i="4"/>
  <c r="A5875" i="4"/>
  <c r="B5875" i="4"/>
  <c r="A5867" i="4"/>
  <c r="B5867" i="4"/>
  <c r="A5859" i="4"/>
  <c r="B5859" i="4"/>
  <c r="A5851" i="4"/>
  <c r="B5851" i="4"/>
  <c r="A5843" i="4"/>
  <c r="B5843" i="4"/>
  <c r="A5835" i="4"/>
  <c r="B5835" i="4"/>
  <c r="A5827" i="4"/>
  <c r="B5827" i="4"/>
  <c r="A5819" i="4"/>
  <c r="B5819" i="4"/>
  <c r="A5811" i="4"/>
  <c r="B5811" i="4"/>
  <c r="A5803" i="4"/>
  <c r="B5803" i="4"/>
  <c r="A5795" i="4"/>
  <c r="B5795" i="4"/>
  <c r="A5787" i="4"/>
  <c r="B5787" i="4"/>
  <c r="A5779" i="4"/>
  <c r="B5779" i="4"/>
  <c r="A5771" i="4"/>
  <c r="B5771" i="4"/>
  <c r="A5763" i="4"/>
  <c r="B5763" i="4"/>
  <c r="A5755" i="4"/>
  <c r="B5755" i="4"/>
  <c r="A5747" i="4"/>
  <c r="B5747" i="4"/>
  <c r="A5739" i="4"/>
  <c r="B5739" i="4"/>
  <c r="A5731" i="4"/>
  <c r="B5731" i="4"/>
  <c r="A5723" i="4"/>
  <c r="B5723" i="4"/>
  <c r="A5715" i="4"/>
  <c r="B5715" i="4"/>
  <c r="A5707" i="4"/>
  <c r="B5707" i="4"/>
  <c r="A5699" i="4"/>
  <c r="B5699" i="4"/>
  <c r="A5691" i="4"/>
  <c r="B5691" i="4"/>
  <c r="A5683" i="4"/>
  <c r="B5683" i="4"/>
  <c r="A5675" i="4"/>
  <c r="B5675" i="4"/>
  <c r="A5667" i="4"/>
  <c r="B5667" i="4"/>
  <c r="A5659" i="4"/>
  <c r="B5659" i="4"/>
  <c r="A5651" i="4"/>
  <c r="B5651" i="4"/>
  <c r="A5643" i="4"/>
  <c r="B5643" i="4"/>
  <c r="A5635" i="4"/>
  <c r="B5635" i="4"/>
  <c r="A5627" i="4"/>
  <c r="B5627" i="4"/>
  <c r="A5619" i="4"/>
  <c r="B5619" i="4"/>
  <c r="A5611" i="4"/>
  <c r="B5611" i="4"/>
  <c r="A5603" i="4"/>
  <c r="B5603" i="4"/>
  <c r="A5595" i="4"/>
  <c r="B5595" i="4"/>
  <c r="A5587" i="4"/>
  <c r="B5587" i="4"/>
  <c r="A5579" i="4"/>
  <c r="B5579" i="4"/>
  <c r="A5571" i="4"/>
  <c r="B5571" i="4"/>
  <c r="A5563" i="4"/>
  <c r="B5563" i="4"/>
  <c r="A5555" i="4"/>
  <c r="B5555" i="4"/>
  <c r="A5547" i="4"/>
  <c r="B5547" i="4"/>
  <c r="A5539" i="4"/>
  <c r="B5539" i="4"/>
  <c r="A5531" i="4"/>
  <c r="B5531" i="4"/>
  <c r="A5523" i="4"/>
  <c r="B5523" i="4"/>
  <c r="A5515" i="4"/>
  <c r="B5515" i="4"/>
  <c r="A5507" i="4"/>
  <c r="B5507" i="4"/>
  <c r="A5499" i="4"/>
  <c r="B5499" i="4"/>
  <c r="A5491" i="4"/>
  <c r="B5491" i="4"/>
  <c r="A5483" i="4"/>
  <c r="B5483" i="4"/>
  <c r="A5475" i="4"/>
  <c r="B5475" i="4"/>
  <c r="A5467" i="4"/>
  <c r="B5467" i="4"/>
  <c r="A5459" i="4"/>
  <c r="B5459" i="4"/>
  <c r="A5451" i="4"/>
  <c r="B5451" i="4"/>
  <c r="A5443" i="4"/>
  <c r="B5443" i="4"/>
  <c r="A5435" i="4"/>
  <c r="B5435" i="4"/>
  <c r="A5427" i="4"/>
  <c r="B5427" i="4"/>
  <c r="A5419" i="4"/>
  <c r="B5419" i="4"/>
  <c r="A5411" i="4"/>
  <c r="B5411" i="4"/>
  <c r="A5403" i="4"/>
  <c r="B5403" i="4"/>
  <c r="A5395" i="4"/>
  <c r="B5395" i="4"/>
  <c r="A5387" i="4"/>
  <c r="B5387" i="4"/>
  <c r="A5379" i="4"/>
  <c r="B5379" i="4"/>
  <c r="A5371" i="4"/>
  <c r="B5371" i="4"/>
  <c r="A5363" i="4"/>
  <c r="B5363" i="4"/>
  <c r="A5355" i="4"/>
  <c r="B5355" i="4"/>
  <c r="A5347" i="4"/>
  <c r="B5347" i="4"/>
  <c r="A5339" i="4"/>
  <c r="B5339" i="4"/>
  <c r="A5331" i="4"/>
  <c r="B5331" i="4"/>
  <c r="A5323" i="4"/>
  <c r="B5323" i="4"/>
  <c r="A5315" i="4"/>
  <c r="B5315" i="4"/>
  <c r="A5307" i="4"/>
  <c r="B5307" i="4"/>
  <c r="A5299" i="4"/>
  <c r="B5299" i="4"/>
  <c r="A5291" i="4"/>
  <c r="B5291" i="4"/>
  <c r="A5283" i="4"/>
  <c r="B5283" i="4"/>
  <c r="A5275" i="4"/>
  <c r="B5275" i="4"/>
  <c r="A5267" i="4"/>
  <c r="B5267" i="4"/>
  <c r="A5259" i="4"/>
  <c r="B5259" i="4"/>
  <c r="A5251" i="4"/>
  <c r="B5251" i="4"/>
  <c r="A5243" i="4"/>
  <c r="B5243" i="4"/>
  <c r="A5235" i="4"/>
  <c r="B5235" i="4"/>
  <c r="A5227" i="4"/>
  <c r="B5227" i="4"/>
  <c r="A5219" i="4"/>
  <c r="B5219" i="4"/>
  <c r="A5211" i="4"/>
  <c r="B5211" i="4"/>
  <c r="A5203" i="4"/>
  <c r="B5203" i="4"/>
  <c r="A5195" i="4"/>
  <c r="B5195" i="4"/>
  <c r="A5187" i="4"/>
  <c r="B5187" i="4"/>
  <c r="A5179" i="4"/>
  <c r="B5179" i="4"/>
  <c r="A5171" i="4"/>
  <c r="B5171" i="4"/>
  <c r="A5163" i="4"/>
  <c r="B5163" i="4"/>
  <c r="A5155" i="4"/>
  <c r="B5155" i="4"/>
  <c r="A5147" i="4"/>
  <c r="B5147" i="4"/>
  <c r="A5139" i="4"/>
  <c r="B5139" i="4"/>
  <c r="A5131" i="4"/>
  <c r="B5131" i="4"/>
  <c r="A5123" i="4"/>
  <c r="B5123" i="4"/>
  <c r="A5115" i="4"/>
  <c r="B5115" i="4"/>
  <c r="A5107" i="4"/>
  <c r="B5107" i="4"/>
  <c r="A5099" i="4"/>
  <c r="B5099" i="4"/>
  <c r="A5091" i="4"/>
  <c r="B5091" i="4"/>
  <c r="A5083" i="4"/>
  <c r="B5083" i="4"/>
  <c r="A5075" i="4"/>
  <c r="B5075" i="4"/>
  <c r="A5067" i="4"/>
  <c r="B5067" i="4"/>
  <c r="A5059" i="4"/>
  <c r="B5059" i="4"/>
  <c r="A5051" i="4"/>
  <c r="B5051" i="4"/>
  <c r="A5043" i="4"/>
  <c r="B5043" i="4"/>
  <c r="A5035" i="4"/>
  <c r="B5035" i="4"/>
  <c r="A5027" i="4"/>
  <c r="B5027" i="4"/>
  <c r="A5019" i="4"/>
  <c r="B5019" i="4"/>
  <c r="A5011" i="4"/>
  <c r="B5011" i="4"/>
  <c r="A5003" i="4"/>
  <c r="B5003" i="4"/>
  <c r="A4995" i="4"/>
  <c r="B4995" i="4"/>
  <c r="A4987" i="4"/>
  <c r="B4987" i="4"/>
  <c r="A4979" i="4"/>
  <c r="B4979" i="4"/>
  <c r="A4971" i="4"/>
  <c r="B4971" i="4"/>
  <c r="A4963" i="4"/>
  <c r="B4963" i="4"/>
  <c r="A4955" i="4"/>
  <c r="B4955" i="4"/>
  <c r="A4947" i="4"/>
  <c r="B4947" i="4"/>
  <c r="A4939" i="4"/>
  <c r="B4939" i="4"/>
  <c r="A4931" i="4"/>
  <c r="B4931" i="4"/>
  <c r="A4923" i="4"/>
  <c r="B4923" i="4"/>
  <c r="A4915" i="4"/>
  <c r="B4915" i="4"/>
  <c r="A4907" i="4"/>
  <c r="B4907" i="4"/>
  <c r="A4899" i="4"/>
  <c r="B4899" i="4"/>
  <c r="A4891" i="4"/>
  <c r="B4891" i="4"/>
  <c r="A4883" i="4"/>
  <c r="B4883" i="4"/>
  <c r="A4875" i="4"/>
  <c r="B4875" i="4"/>
  <c r="A4867" i="4"/>
  <c r="B4867" i="4"/>
  <c r="A4859" i="4"/>
  <c r="B4859" i="4"/>
  <c r="A4851" i="4"/>
  <c r="B4851" i="4"/>
  <c r="A4843" i="4"/>
  <c r="B4843" i="4"/>
  <c r="A4835" i="4"/>
  <c r="B4835" i="4"/>
  <c r="A4827" i="4"/>
  <c r="B4827" i="4"/>
  <c r="A4819" i="4"/>
  <c r="B4819" i="4"/>
  <c r="A4811" i="4"/>
  <c r="B4811" i="4"/>
  <c r="A4803" i="4"/>
  <c r="B4803" i="4"/>
  <c r="A4795" i="4"/>
  <c r="B4795" i="4"/>
  <c r="A4787" i="4"/>
  <c r="B4787" i="4"/>
  <c r="A4779" i="4"/>
  <c r="B4779" i="4"/>
  <c r="A4771" i="4"/>
  <c r="B4771" i="4"/>
  <c r="A4763" i="4"/>
  <c r="B4763" i="4"/>
  <c r="A4755" i="4"/>
  <c r="B4755" i="4"/>
  <c r="A4747" i="4"/>
  <c r="B4747" i="4"/>
  <c r="A4739" i="4"/>
  <c r="B4739" i="4"/>
  <c r="A4731" i="4"/>
  <c r="B4731" i="4"/>
  <c r="A4723" i="4"/>
  <c r="B4723" i="4"/>
  <c r="A4715" i="4"/>
  <c r="B4715" i="4"/>
  <c r="A4707" i="4"/>
  <c r="B4707" i="4"/>
  <c r="A4699" i="4"/>
  <c r="B4699" i="4"/>
  <c r="A4691" i="4"/>
  <c r="B4691" i="4"/>
  <c r="A4683" i="4"/>
  <c r="B4683" i="4"/>
  <c r="A4675" i="4"/>
  <c r="B4675" i="4"/>
  <c r="A4667" i="4"/>
  <c r="B4667" i="4"/>
  <c r="A4659" i="4"/>
  <c r="B4659" i="4"/>
  <c r="A4651" i="4"/>
  <c r="B4651" i="4"/>
  <c r="A4643" i="4"/>
  <c r="B4643" i="4"/>
  <c r="A4635" i="4"/>
  <c r="B4635" i="4"/>
  <c r="A4627" i="4"/>
  <c r="B4627" i="4"/>
  <c r="A4619" i="4"/>
  <c r="B4619" i="4"/>
  <c r="A4611" i="4"/>
  <c r="B4611" i="4"/>
  <c r="A4603" i="4"/>
  <c r="B4603" i="4"/>
  <c r="A4595" i="4"/>
  <c r="B4595" i="4"/>
  <c r="A4587" i="4"/>
  <c r="B4587" i="4"/>
  <c r="A4579" i="4"/>
  <c r="B4579" i="4"/>
  <c r="A4571" i="4"/>
  <c r="B4571" i="4"/>
  <c r="A4563" i="4"/>
  <c r="B4563" i="4"/>
  <c r="A4555" i="4"/>
  <c r="B4555" i="4"/>
  <c r="A4547" i="4"/>
  <c r="B4547" i="4"/>
  <c r="A4539" i="4"/>
  <c r="B4539" i="4"/>
  <c r="A4531" i="4"/>
  <c r="B4531" i="4"/>
  <c r="A4523" i="4"/>
  <c r="B4523" i="4"/>
  <c r="A4515" i="4"/>
  <c r="B4515" i="4"/>
  <c r="A4507" i="4"/>
  <c r="B4507" i="4"/>
  <c r="A4499" i="4"/>
  <c r="B4499" i="4"/>
  <c r="A4491" i="4"/>
  <c r="B4491" i="4"/>
  <c r="A4483" i="4"/>
  <c r="B4483" i="4"/>
  <c r="A4475" i="4"/>
  <c r="B4475" i="4"/>
  <c r="A4467" i="4"/>
  <c r="B4467" i="4"/>
  <c r="A4459" i="4"/>
  <c r="B4459" i="4"/>
  <c r="A4451" i="4"/>
  <c r="B4451" i="4"/>
  <c r="A4443" i="4"/>
  <c r="B4443" i="4"/>
  <c r="A4435" i="4"/>
  <c r="B4435" i="4"/>
  <c r="A4427" i="4"/>
  <c r="B4427" i="4"/>
  <c r="A4419" i="4"/>
  <c r="B4419" i="4"/>
  <c r="A4411" i="4"/>
  <c r="B4411" i="4"/>
  <c r="A4403" i="4"/>
  <c r="B4403" i="4"/>
  <c r="A4395" i="4"/>
  <c r="B4395" i="4"/>
  <c r="A4387" i="4"/>
  <c r="B4387" i="4"/>
  <c r="A4379" i="4"/>
  <c r="B4379" i="4"/>
  <c r="A4371" i="4"/>
  <c r="B4371" i="4"/>
  <c r="A4363" i="4"/>
  <c r="B4363" i="4"/>
  <c r="A4355" i="4"/>
  <c r="B4355" i="4"/>
  <c r="A4347" i="4"/>
  <c r="B4347" i="4"/>
  <c r="A4339" i="4"/>
  <c r="B4339" i="4"/>
  <c r="A4331" i="4"/>
  <c r="B4331" i="4"/>
  <c r="A4323" i="4"/>
  <c r="B4323" i="4"/>
  <c r="A4315" i="4"/>
  <c r="B4315" i="4"/>
  <c r="A4307" i="4"/>
  <c r="B4307" i="4"/>
  <c r="A4299" i="4"/>
  <c r="B4299" i="4"/>
  <c r="A4291" i="4"/>
  <c r="B4291" i="4"/>
  <c r="A4283" i="4"/>
  <c r="B4283" i="4"/>
  <c r="A4275" i="4"/>
  <c r="B4275" i="4"/>
  <c r="A4267" i="4"/>
  <c r="B4267" i="4"/>
  <c r="A4259" i="4"/>
  <c r="B4259" i="4"/>
  <c r="A4251" i="4"/>
  <c r="B4251" i="4"/>
  <c r="A4243" i="4"/>
  <c r="B4243" i="4"/>
  <c r="A4235" i="4"/>
  <c r="B4235" i="4"/>
  <c r="A4227" i="4"/>
  <c r="B4227" i="4"/>
  <c r="A14978" i="4"/>
  <c r="B14978" i="4"/>
  <c r="A14970" i="4"/>
  <c r="B14970" i="4"/>
  <c r="A14962" i="4"/>
  <c r="B14962" i="4"/>
  <c r="A14954" i="4"/>
  <c r="B14954" i="4"/>
  <c r="A14946" i="4"/>
  <c r="B14946" i="4"/>
  <c r="A14938" i="4"/>
  <c r="B14938" i="4"/>
  <c r="A14930" i="4"/>
  <c r="B14930" i="4"/>
  <c r="A14922" i="4"/>
  <c r="B14922" i="4"/>
  <c r="A14914" i="4"/>
  <c r="B14914" i="4"/>
  <c r="A14906" i="4"/>
  <c r="B14906" i="4"/>
  <c r="A14898" i="4"/>
  <c r="B14898" i="4"/>
  <c r="A14890" i="4"/>
  <c r="B14890" i="4"/>
  <c r="A14882" i="4"/>
  <c r="B14882" i="4"/>
  <c r="A14874" i="4"/>
  <c r="B14874" i="4"/>
  <c r="A14866" i="4"/>
  <c r="B14866" i="4"/>
  <c r="A14858" i="4"/>
  <c r="B14858" i="4"/>
  <c r="A14850" i="4"/>
  <c r="B14850" i="4"/>
  <c r="A14842" i="4"/>
  <c r="B14842" i="4"/>
  <c r="A14834" i="4"/>
  <c r="B14834" i="4"/>
  <c r="A14826" i="4"/>
  <c r="B14826" i="4"/>
  <c r="A14818" i="4"/>
  <c r="B14818" i="4"/>
  <c r="A14810" i="4"/>
  <c r="B14810" i="4"/>
  <c r="A14802" i="4"/>
  <c r="B14802" i="4"/>
  <c r="A14794" i="4"/>
  <c r="B14794" i="4"/>
  <c r="A14786" i="4"/>
  <c r="B14786" i="4"/>
  <c r="A14778" i="4"/>
  <c r="B14778" i="4"/>
  <c r="A14770" i="4"/>
  <c r="B14770" i="4"/>
  <c r="A14762" i="4"/>
  <c r="B14762" i="4"/>
  <c r="A14754" i="4"/>
  <c r="B14754" i="4"/>
  <c r="A14746" i="4"/>
  <c r="B14746" i="4"/>
  <c r="A14738" i="4"/>
  <c r="B14738" i="4"/>
  <c r="A14730" i="4"/>
  <c r="B14730" i="4"/>
  <c r="A14722" i="4"/>
  <c r="B14722" i="4"/>
  <c r="A14714" i="4"/>
  <c r="B14714" i="4"/>
  <c r="A14706" i="4"/>
  <c r="B14706" i="4"/>
  <c r="A14698" i="4"/>
  <c r="B14698" i="4"/>
  <c r="A14690" i="4"/>
  <c r="B14690" i="4"/>
  <c r="A14682" i="4"/>
  <c r="B14682" i="4"/>
  <c r="A14674" i="4"/>
  <c r="B14674" i="4"/>
  <c r="A14666" i="4"/>
  <c r="B14666" i="4"/>
  <c r="A14658" i="4"/>
  <c r="B14658" i="4"/>
  <c r="A14650" i="4"/>
  <c r="B14650" i="4"/>
  <c r="A14642" i="4"/>
  <c r="B14642" i="4"/>
  <c r="A14634" i="4"/>
  <c r="B14634" i="4"/>
  <c r="A14626" i="4"/>
  <c r="B14626" i="4"/>
  <c r="A14618" i="4"/>
  <c r="B14618" i="4"/>
  <c r="A14610" i="4"/>
  <c r="B14610" i="4"/>
  <c r="A14602" i="4"/>
  <c r="B14602" i="4"/>
  <c r="A14594" i="4"/>
  <c r="B14594" i="4"/>
  <c r="A14586" i="4"/>
  <c r="B14586" i="4"/>
  <c r="A14578" i="4"/>
  <c r="B14578" i="4"/>
  <c r="A14570" i="4"/>
  <c r="B14570" i="4"/>
  <c r="A14562" i="4"/>
  <c r="B14562" i="4"/>
  <c r="A14554" i="4"/>
  <c r="B14554" i="4"/>
  <c r="A14546" i="4"/>
  <c r="B14546" i="4"/>
  <c r="A14538" i="4"/>
  <c r="B14538" i="4"/>
  <c r="A14530" i="4"/>
  <c r="B14530" i="4"/>
  <c r="A14522" i="4"/>
  <c r="B14522" i="4"/>
  <c r="A14514" i="4"/>
  <c r="B14514" i="4"/>
  <c r="A14506" i="4"/>
  <c r="B14506" i="4"/>
  <c r="A14498" i="4"/>
  <c r="B14498" i="4"/>
  <c r="A14490" i="4"/>
  <c r="B14490" i="4"/>
  <c r="A14482" i="4"/>
  <c r="B14482" i="4"/>
  <c r="A14474" i="4"/>
  <c r="B14474" i="4"/>
  <c r="A14466" i="4"/>
  <c r="B14466" i="4"/>
  <c r="A14458" i="4"/>
  <c r="B14458" i="4"/>
  <c r="A14450" i="4"/>
  <c r="B14450" i="4"/>
  <c r="A14442" i="4"/>
  <c r="B14442" i="4"/>
  <c r="A14434" i="4"/>
  <c r="B14434" i="4"/>
  <c r="A14426" i="4"/>
  <c r="B14426" i="4"/>
  <c r="A14418" i="4"/>
  <c r="B14418" i="4"/>
  <c r="A14410" i="4"/>
  <c r="B14410" i="4"/>
  <c r="A14402" i="4"/>
  <c r="B14402" i="4"/>
  <c r="A14394" i="4"/>
  <c r="B14394" i="4"/>
  <c r="A14386" i="4"/>
  <c r="B14386" i="4"/>
  <c r="A14378" i="4"/>
  <c r="B14378" i="4"/>
  <c r="A14370" i="4"/>
  <c r="B14370" i="4"/>
  <c r="A14362" i="4"/>
  <c r="B14362" i="4"/>
  <c r="A14354" i="4"/>
  <c r="B14354" i="4"/>
  <c r="A14346" i="4"/>
  <c r="B14346" i="4"/>
  <c r="A14338" i="4"/>
  <c r="B14338" i="4"/>
  <c r="A14330" i="4"/>
  <c r="B14330" i="4"/>
  <c r="A14322" i="4"/>
  <c r="B14322" i="4"/>
  <c r="A14314" i="4"/>
  <c r="B14314" i="4"/>
  <c r="A14306" i="4"/>
  <c r="B14306" i="4"/>
  <c r="A14298" i="4"/>
  <c r="B14298" i="4"/>
  <c r="A14290" i="4"/>
  <c r="B14290" i="4"/>
  <c r="A14282" i="4"/>
  <c r="B14282" i="4"/>
  <c r="A14274" i="4"/>
  <c r="B14274" i="4"/>
  <c r="A14266" i="4"/>
  <c r="B14266" i="4"/>
  <c r="A14258" i="4"/>
  <c r="B14258" i="4"/>
  <c r="A14250" i="4"/>
  <c r="B14250" i="4"/>
  <c r="A14242" i="4"/>
  <c r="B14242" i="4"/>
  <c r="A14234" i="4"/>
  <c r="B14234" i="4"/>
  <c r="A14226" i="4"/>
  <c r="B14226" i="4"/>
  <c r="A14218" i="4"/>
  <c r="B14218" i="4"/>
  <c r="A14210" i="4"/>
  <c r="B14210" i="4"/>
  <c r="A14202" i="4"/>
  <c r="B14202" i="4"/>
  <c r="A14194" i="4"/>
  <c r="B14194" i="4"/>
  <c r="A14186" i="4"/>
  <c r="B14186" i="4"/>
  <c r="A14178" i="4"/>
  <c r="B14178" i="4"/>
  <c r="A14170" i="4"/>
  <c r="B14170" i="4"/>
  <c r="A14162" i="4"/>
  <c r="B14162" i="4"/>
  <c r="A14154" i="4"/>
  <c r="B14154" i="4"/>
  <c r="A14146" i="4"/>
  <c r="B14146" i="4"/>
  <c r="A14138" i="4"/>
  <c r="B14138" i="4"/>
  <c r="A14130" i="4"/>
  <c r="B14130" i="4"/>
  <c r="A14122" i="4"/>
  <c r="B14122" i="4"/>
  <c r="A14114" i="4"/>
  <c r="B14114" i="4"/>
  <c r="A14106" i="4"/>
  <c r="B14106" i="4"/>
  <c r="A14098" i="4"/>
  <c r="B14098" i="4"/>
  <c r="A14090" i="4"/>
  <c r="B14090" i="4"/>
  <c r="A14082" i="4"/>
  <c r="B14082" i="4"/>
  <c r="A14074" i="4"/>
  <c r="B14074" i="4"/>
  <c r="A14066" i="4"/>
  <c r="B14066" i="4"/>
  <c r="A14058" i="4"/>
  <c r="B14058" i="4"/>
  <c r="A14050" i="4"/>
  <c r="B14050" i="4"/>
  <c r="A14042" i="4"/>
  <c r="B14042" i="4"/>
  <c r="A14034" i="4"/>
  <c r="B14034" i="4"/>
  <c r="A14026" i="4"/>
  <c r="B14026" i="4"/>
  <c r="A14018" i="4"/>
  <c r="B14018" i="4"/>
  <c r="A14010" i="4"/>
  <c r="B14010" i="4"/>
  <c r="A14002" i="4"/>
  <c r="B14002" i="4"/>
  <c r="A13994" i="4"/>
  <c r="B13994" i="4"/>
  <c r="A13986" i="4"/>
  <c r="B13986" i="4"/>
  <c r="A13978" i="4"/>
  <c r="B13978" i="4"/>
  <c r="A13970" i="4"/>
  <c r="B13970" i="4"/>
  <c r="A13962" i="4"/>
  <c r="B13962" i="4"/>
  <c r="A13954" i="4"/>
  <c r="B13954" i="4"/>
  <c r="A13946" i="4"/>
  <c r="B13946" i="4"/>
  <c r="A13938" i="4"/>
  <c r="B13938" i="4"/>
  <c r="A13930" i="4"/>
  <c r="B13930" i="4"/>
  <c r="A13922" i="4"/>
  <c r="B13922" i="4"/>
  <c r="A13914" i="4"/>
  <c r="B13914" i="4"/>
  <c r="A13906" i="4"/>
  <c r="B13906" i="4"/>
  <c r="A13898" i="4"/>
  <c r="B13898" i="4"/>
  <c r="A13890" i="4"/>
  <c r="B13890" i="4"/>
  <c r="A13882" i="4"/>
  <c r="B13882" i="4"/>
  <c r="A13874" i="4"/>
  <c r="B13874" i="4"/>
  <c r="A13866" i="4"/>
  <c r="B13866" i="4"/>
  <c r="A13858" i="4"/>
  <c r="B13858" i="4"/>
  <c r="A13850" i="4"/>
  <c r="B13850" i="4"/>
  <c r="A13842" i="4"/>
  <c r="B13842" i="4"/>
  <c r="A13834" i="4"/>
  <c r="B13834" i="4"/>
  <c r="A13826" i="4"/>
  <c r="B13826" i="4"/>
  <c r="A13818" i="4"/>
  <c r="B13818" i="4"/>
  <c r="A13810" i="4"/>
  <c r="B13810" i="4"/>
  <c r="A13802" i="4"/>
  <c r="B13802" i="4"/>
  <c r="A13794" i="4"/>
  <c r="B13794" i="4"/>
  <c r="A13786" i="4"/>
  <c r="B13786" i="4"/>
  <c r="A13778" i="4"/>
  <c r="B13778" i="4"/>
  <c r="A13770" i="4"/>
  <c r="B13770" i="4"/>
  <c r="A13762" i="4"/>
  <c r="B13762" i="4"/>
  <c r="A13754" i="4"/>
  <c r="B13754" i="4"/>
  <c r="A13746" i="4"/>
  <c r="B13746" i="4"/>
  <c r="A13738" i="4"/>
  <c r="B13738" i="4"/>
  <c r="A13730" i="4"/>
  <c r="B13730" i="4"/>
  <c r="A13722" i="4"/>
  <c r="B13722" i="4"/>
  <c r="A13714" i="4"/>
  <c r="B13714" i="4"/>
  <c r="A13706" i="4"/>
  <c r="B13706" i="4"/>
  <c r="A13698" i="4"/>
  <c r="B13698" i="4"/>
  <c r="A13690" i="4"/>
  <c r="B13690" i="4"/>
  <c r="A13682" i="4"/>
  <c r="B13682" i="4"/>
  <c r="A13674" i="4"/>
  <c r="B13674" i="4"/>
  <c r="A13666" i="4"/>
  <c r="B13666" i="4"/>
  <c r="A13658" i="4"/>
  <c r="B13658" i="4"/>
  <c r="A13650" i="4"/>
  <c r="B13650" i="4"/>
  <c r="A13642" i="4"/>
  <c r="B13642" i="4"/>
  <c r="A13634" i="4"/>
  <c r="B13634" i="4"/>
  <c r="A13626" i="4"/>
  <c r="B13626" i="4"/>
  <c r="A13618" i="4"/>
  <c r="B13618" i="4"/>
  <c r="A13610" i="4"/>
  <c r="B13610" i="4"/>
  <c r="A13602" i="4"/>
  <c r="B13602" i="4"/>
  <c r="A13594" i="4"/>
  <c r="B13594" i="4"/>
  <c r="A13586" i="4"/>
  <c r="B13586" i="4"/>
  <c r="A13578" i="4"/>
  <c r="B13578" i="4"/>
  <c r="A13570" i="4"/>
  <c r="B13570" i="4"/>
  <c r="A13562" i="4"/>
  <c r="B13562" i="4"/>
  <c r="A13554" i="4"/>
  <c r="B13554" i="4"/>
  <c r="A13546" i="4"/>
  <c r="B13546" i="4"/>
  <c r="A13538" i="4"/>
  <c r="B13538" i="4"/>
  <c r="A13530" i="4"/>
  <c r="B13530" i="4"/>
  <c r="A13522" i="4"/>
  <c r="B13522" i="4"/>
  <c r="A13514" i="4"/>
  <c r="B13514" i="4"/>
  <c r="A13506" i="4"/>
  <c r="B13506" i="4"/>
  <c r="A13498" i="4"/>
  <c r="B13498" i="4"/>
  <c r="A13490" i="4"/>
  <c r="B13490" i="4"/>
  <c r="A13482" i="4"/>
  <c r="B13482" i="4"/>
  <c r="A13474" i="4"/>
  <c r="B13474" i="4"/>
  <c r="A13466" i="4"/>
  <c r="B13466" i="4"/>
  <c r="A13458" i="4"/>
  <c r="B13458" i="4"/>
  <c r="A13450" i="4"/>
  <c r="B13450" i="4"/>
  <c r="A13442" i="4"/>
  <c r="B13442" i="4"/>
  <c r="A13434" i="4"/>
  <c r="B13434" i="4"/>
  <c r="A13426" i="4"/>
  <c r="B13426" i="4"/>
  <c r="A13418" i="4"/>
  <c r="B13418" i="4"/>
  <c r="A13410" i="4"/>
  <c r="B13410" i="4"/>
  <c r="A13402" i="4"/>
  <c r="B13402" i="4"/>
  <c r="A13394" i="4"/>
  <c r="B13394" i="4"/>
  <c r="A13386" i="4"/>
  <c r="B13386" i="4"/>
  <c r="A13378" i="4"/>
  <c r="B13378" i="4"/>
  <c r="A13370" i="4"/>
  <c r="B13370" i="4"/>
  <c r="A13362" i="4"/>
  <c r="B13362" i="4"/>
  <c r="A13354" i="4"/>
  <c r="B13354" i="4"/>
  <c r="A13346" i="4"/>
  <c r="B13346" i="4"/>
  <c r="A13338" i="4"/>
  <c r="B13338" i="4"/>
  <c r="A13330" i="4"/>
  <c r="B13330" i="4"/>
  <c r="A13322" i="4"/>
  <c r="B13322" i="4"/>
  <c r="A13314" i="4"/>
  <c r="B13314" i="4"/>
  <c r="A13306" i="4"/>
  <c r="B13306" i="4"/>
  <c r="A13298" i="4"/>
  <c r="B13298" i="4"/>
  <c r="A13290" i="4"/>
  <c r="B13290" i="4"/>
  <c r="A13282" i="4"/>
  <c r="B13282" i="4"/>
  <c r="A13274" i="4"/>
  <c r="B13274" i="4"/>
  <c r="A13266" i="4"/>
  <c r="B13266" i="4"/>
  <c r="A13258" i="4"/>
  <c r="B13258" i="4"/>
  <c r="A13250" i="4"/>
  <c r="B13250" i="4"/>
  <c r="A13242" i="4"/>
  <c r="B13242" i="4"/>
  <c r="A13234" i="4"/>
  <c r="B13234" i="4"/>
  <c r="A13226" i="4"/>
  <c r="B13226" i="4"/>
  <c r="A13218" i="4"/>
  <c r="B13218" i="4"/>
  <c r="A13210" i="4"/>
  <c r="B13210" i="4"/>
  <c r="A13202" i="4"/>
  <c r="B13202" i="4"/>
  <c r="A13194" i="4"/>
  <c r="B13194" i="4"/>
  <c r="A13186" i="4"/>
  <c r="B13186" i="4"/>
  <c r="A13178" i="4"/>
  <c r="B13178" i="4"/>
  <c r="A13170" i="4"/>
  <c r="B13170" i="4"/>
  <c r="A13162" i="4"/>
  <c r="B13162" i="4"/>
  <c r="A13154" i="4"/>
  <c r="B13154" i="4"/>
  <c r="A13146" i="4"/>
  <c r="B13146" i="4"/>
  <c r="A13138" i="4"/>
  <c r="B13138" i="4"/>
  <c r="A13130" i="4"/>
  <c r="B13130" i="4"/>
  <c r="A13122" i="4"/>
  <c r="B13122" i="4"/>
  <c r="A13114" i="4"/>
  <c r="B13114" i="4"/>
  <c r="A13106" i="4"/>
  <c r="B13106" i="4"/>
  <c r="A13098" i="4"/>
  <c r="B13098" i="4"/>
  <c r="A13090" i="4"/>
  <c r="B13090" i="4"/>
  <c r="A13082" i="4"/>
  <c r="B13082" i="4"/>
  <c r="A13074" i="4"/>
  <c r="B13074" i="4"/>
  <c r="A13066" i="4"/>
  <c r="B13066" i="4"/>
  <c r="A13058" i="4"/>
  <c r="B13058" i="4"/>
  <c r="A13050" i="4"/>
  <c r="B13050" i="4"/>
  <c r="A13042" i="4"/>
  <c r="B13042" i="4"/>
  <c r="A13034" i="4"/>
  <c r="B13034" i="4"/>
  <c r="A13026" i="4"/>
  <c r="B13026" i="4"/>
  <c r="A13018" i="4"/>
  <c r="B13018" i="4"/>
  <c r="A13010" i="4"/>
  <c r="B13010" i="4"/>
  <c r="A13002" i="4"/>
  <c r="B13002" i="4"/>
  <c r="A12994" i="4"/>
  <c r="B12994" i="4"/>
  <c r="A12986" i="4"/>
  <c r="B12986" i="4"/>
  <c r="A12978" i="4"/>
  <c r="B12978" i="4"/>
  <c r="A12970" i="4"/>
  <c r="B12970" i="4"/>
  <c r="A12962" i="4"/>
  <c r="B12962" i="4"/>
  <c r="A12954" i="4"/>
  <c r="B12954" i="4"/>
  <c r="A12946" i="4"/>
  <c r="B12946" i="4"/>
  <c r="A12938" i="4"/>
  <c r="B12938" i="4"/>
  <c r="A12930" i="4"/>
  <c r="B12930" i="4"/>
  <c r="A12922" i="4"/>
  <c r="B12922" i="4"/>
  <c r="A12914" i="4"/>
  <c r="B12914" i="4"/>
  <c r="A12906" i="4"/>
  <c r="B12906" i="4"/>
  <c r="A12898" i="4"/>
  <c r="B12898" i="4"/>
  <c r="A12890" i="4"/>
  <c r="B12890" i="4"/>
  <c r="A12882" i="4"/>
  <c r="B12882" i="4"/>
  <c r="A12874" i="4"/>
  <c r="B12874" i="4"/>
  <c r="A12866" i="4"/>
  <c r="B12866" i="4"/>
  <c r="A12858" i="4"/>
  <c r="B12858" i="4"/>
  <c r="A12850" i="4"/>
  <c r="B12850" i="4"/>
  <c r="A12842" i="4"/>
  <c r="B12842" i="4"/>
  <c r="A12834" i="4"/>
  <c r="B12834" i="4"/>
  <c r="A12826" i="4"/>
  <c r="B12826" i="4"/>
  <c r="A12818" i="4"/>
  <c r="B12818" i="4"/>
  <c r="A12810" i="4"/>
  <c r="B12810" i="4"/>
  <c r="A12802" i="4"/>
  <c r="B12802" i="4"/>
  <c r="A12794" i="4"/>
  <c r="B12794" i="4"/>
  <c r="A12786" i="4"/>
  <c r="B12786" i="4"/>
  <c r="A12778" i="4"/>
  <c r="B12778" i="4"/>
  <c r="A12770" i="4"/>
  <c r="B12770" i="4"/>
  <c r="A12762" i="4"/>
  <c r="B12762" i="4"/>
  <c r="A12754" i="4"/>
  <c r="B12754" i="4"/>
  <c r="A12746" i="4"/>
  <c r="B12746" i="4"/>
  <c r="A12738" i="4"/>
  <c r="B12738" i="4"/>
  <c r="A12730" i="4"/>
  <c r="B12730" i="4"/>
  <c r="A12722" i="4"/>
  <c r="B12722" i="4"/>
  <c r="A12714" i="4"/>
  <c r="B12714" i="4"/>
  <c r="A12706" i="4"/>
  <c r="B12706" i="4"/>
  <c r="A12698" i="4"/>
  <c r="B12698" i="4"/>
  <c r="A12690" i="4"/>
  <c r="B12690" i="4"/>
  <c r="A12682" i="4"/>
  <c r="B12682" i="4"/>
  <c r="A12674" i="4"/>
  <c r="B12674" i="4"/>
  <c r="A12666" i="4"/>
  <c r="B12666" i="4"/>
  <c r="A12658" i="4"/>
  <c r="B12658" i="4"/>
  <c r="A12650" i="4"/>
  <c r="B12650" i="4"/>
  <c r="A12642" i="4"/>
  <c r="B12642" i="4"/>
  <c r="A12634" i="4"/>
  <c r="B12634" i="4"/>
  <c r="A12626" i="4"/>
  <c r="B12626" i="4"/>
  <c r="A12618" i="4"/>
  <c r="B12618" i="4"/>
  <c r="A12610" i="4"/>
  <c r="B12610" i="4"/>
  <c r="A12602" i="4"/>
  <c r="B12602" i="4"/>
  <c r="A12594" i="4"/>
  <c r="B12594" i="4"/>
  <c r="A12586" i="4"/>
  <c r="B12586" i="4"/>
  <c r="A12578" i="4"/>
  <c r="B12578" i="4"/>
  <c r="A12570" i="4"/>
  <c r="B12570" i="4"/>
  <c r="A12562" i="4"/>
  <c r="B12562" i="4"/>
  <c r="A12554" i="4"/>
  <c r="B12554" i="4"/>
  <c r="A12546" i="4"/>
  <c r="B12546" i="4"/>
  <c r="A12538" i="4"/>
  <c r="B12538" i="4"/>
  <c r="A12530" i="4"/>
  <c r="B12530" i="4"/>
  <c r="A12522" i="4"/>
  <c r="B12522" i="4"/>
  <c r="A12514" i="4"/>
  <c r="B12514" i="4"/>
  <c r="A12506" i="4"/>
  <c r="B12506" i="4"/>
  <c r="A12498" i="4"/>
  <c r="B12498" i="4"/>
  <c r="A12490" i="4"/>
  <c r="B12490" i="4"/>
  <c r="A12482" i="4"/>
  <c r="B12482" i="4"/>
  <c r="A12474" i="4"/>
  <c r="B12474" i="4"/>
  <c r="A12466" i="4"/>
  <c r="B12466" i="4"/>
  <c r="A12458" i="4"/>
  <c r="B12458" i="4"/>
  <c r="A12450" i="4"/>
  <c r="B12450" i="4"/>
  <c r="A12442" i="4"/>
  <c r="B12442" i="4"/>
  <c r="A12434" i="4"/>
  <c r="B12434" i="4"/>
  <c r="A12426" i="4"/>
  <c r="B12426" i="4"/>
  <c r="A12418" i="4"/>
  <c r="B12418" i="4"/>
  <c r="A12410" i="4"/>
  <c r="B12410" i="4"/>
  <c r="A12402" i="4"/>
  <c r="B12402" i="4"/>
  <c r="A12394" i="4"/>
  <c r="B12394" i="4"/>
  <c r="A12386" i="4"/>
  <c r="B12386" i="4"/>
  <c r="A12378" i="4"/>
  <c r="B12378" i="4"/>
  <c r="A12370" i="4"/>
  <c r="B12370" i="4"/>
  <c r="A12362" i="4"/>
  <c r="B12362" i="4"/>
  <c r="A12354" i="4"/>
  <c r="B12354" i="4"/>
  <c r="A12346" i="4"/>
  <c r="B12346" i="4"/>
  <c r="A12338" i="4"/>
  <c r="B12338" i="4"/>
  <c r="A12330" i="4"/>
  <c r="B12330" i="4"/>
  <c r="A12322" i="4"/>
  <c r="B12322" i="4"/>
  <c r="A12314" i="4"/>
  <c r="B12314" i="4"/>
  <c r="A12306" i="4"/>
  <c r="B12306" i="4"/>
  <c r="A12298" i="4"/>
  <c r="B12298" i="4"/>
  <c r="A12290" i="4"/>
  <c r="B12290" i="4"/>
  <c r="A12282" i="4"/>
  <c r="B12282" i="4"/>
  <c r="A12274" i="4"/>
  <c r="B12274" i="4"/>
  <c r="A12266" i="4"/>
  <c r="B12266" i="4"/>
  <c r="A12258" i="4"/>
  <c r="B12258" i="4"/>
  <c r="A12250" i="4"/>
  <c r="B12250" i="4"/>
  <c r="A12242" i="4"/>
  <c r="B12242" i="4"/>
  <c r="A12234" i="4"/>
  <c r="B12234" i="4"/>
  <c r="A12226" i="4"/>
  <c r="B12226" i="4"/>
  <c r="A12218" i="4"/>
  <c r="B12218" i="4"/>
  <c r="A12210" i="4"/>
  <c r="B12210" i="4"/>
  <c r="A12202" i="4"/>
  <c r="B12202" i="4"/>
  <c r="A12194" i="4"/>
  <c r="B12194" i="4"/>
  <c r="A12186" i="4"/>
  <c r="B12186" i="4"/>
  <c r="A12178" i="4"/>
  <c r="B12178" i="4"/>
  <c r="A12170" i="4"/>
  <c r="B12170" i="4"/>
  <c r="A12162" i="4"/>
  <c r="B12162" i="4"/>
  <c r="A12154" i="4"/>
  <c r="B12154" i="4"/>
  <c r="A12146" i="4"/>
  <c r="B12146" i="4"/>
  <c r="A12138" i="4"/>
  <c r="B12138" i="4"/>
  <c r="A12130" i="4"/>
  <c r="B12130" i="4"/>
  <c r="A12122" i="4"/>
  <c r="B12122" i="4"/>
  <c r="A12114" i="4"/>
  <c r="B12114" i="4"/>
  <c r="A12106" i="4"/>
  <c r="B12106" i="4"/>
  <c r="A12098" i="4"/>
  <c r="B12098" i="4"/>
  <c r="A12090" i="4"/>
  <c r="B12090" i="4"/>
  <c r="A12082" i="4"/>
  <c r="B12082" i="4"/>
  <c r="A12074" i="4"/>
  <c r="B12074" i="4"/>
  <c r="A12066" i="4"/>
  <c r="B12066" i="4"/>
  <c r="A12058" i="4"/>
  <c r="B12058" i="4"/>
  <c r="A12050" i="4"/>
  <c r="B12050" i="4"/>
  <c r="A12042" i="4"/>
  <c r="B12042" i="4"/>
  <c r="A12034" i="4"/>
  <c r="B12034" i="4"/>
  <c r="A12026" i="4"/>
  <c r="B12026" i="4"/>
  <c r="A12018" i="4"/>
  <c r="B12018" i="4"/>
  <c r="A12010" i="4"/>
  <c r="B12010" i="4"/>
  <c r="A12002" i="4"/>
  <c r="B12002" i="4"/>
  <c r="A11994" i="4"/>
  <c r="B11994" i="4"/>
  <c r="A11986" i="4"/>
  <c r="B11986" i="4"/>
  <c r="A11978" i="4"/>
  <c r="B11978" i="4"/>
  <c r="A11970" i="4"/>
  <c r="B11970" i="4"/>
  <c r="A11962" i="4"/>
  <c r="B11962" i="4"/>
  <c r="A11954" i="4"/>
  <c r="B11954" i="4"/>
  <c r="A11946" i="4"/>
  <c r="B11946" i="4"/>
  <c r="A11938" i="4"/>
  <c r="B11938" i="4"/>
  <c r="A11930" i="4"/>
  <c r="B11930" i="4"/>
  <c r="A11922" i="4"/>
  <c r="B11922" i="4"/>
  <c r="A11914" i="4"/>
  <c r="B11914" i="4"/>
  <c r="A11906" i="4"/>
  <c r="B11906" i="4"/>
  <c r="A11898" i="4"/>
  <c r="B11898" i="4"/>
  <c r="A11890" i="4"/>
  <c r="B11890" i="4"/>
  <c r="A11882" i="4"/>
  <c r="B11882" i="4"/>
  <c r="A11874" i="4"/>
  <c r="B11874" i="4"/>
  <c r="A11866" i="4"/>
  <c r="B11866" i="4"/>
  <c r="A11858" i="4"/>
  <c r="B11858" i="4"/>
  <c r="A11850" i="4"/>
  <c r="B11850" i="4"/>
  <c r="A11842" i="4"/>
  <c r="B11842" i="4"/>
  <c r="A11834" i="4"/>
  <c r="B11834" i="4"/>
  <c r="A11826" i="4"/>
  <c r="B11826" i="4"/>
  <c r="A11818" i="4"/>
  <c r="B11818" i="4"/>
  <c r="A11810" i="4"/>
  <c r="B11810" i="4"/>
  <c r="A11802" i="4"/>
  <c r="B11802" i="4"/>
  <c r="A11794" i="4"/>
  <c r="B11794" i="4"/>
  <c r="A11786" i="4"/>
  <c r="B11786" i="4"/>
  <c r="A11778" i="4"/>
  <c r="B11778" i="4"/>
  <c r="A11770" i="4"/>
  <c r="B11770" i="4"/>
  <c r="A11762" i="4"/>
  <c r="B11762" i="4"/>
  <c r="A11754" i="4"/>
  <c r="B11754" i="4"/>
  <c r="A11746" i="4"/>
  <c r="B11746" i="4"/>
  <c r="A11738" i="4"/>
  <c r="B11738" i="4"/>
  <c r="A11730" i="4"/>
  <c r="B11730" i="4"/>
  <c r="A11722" i="4"/>
  <c r="B11722" i="4"/>
  <c r="A11714" i="4"/>
  <c r="B11714" i="4"/>
  <c r="A11706" i="4"/>
  <c r="B11706" i="4"/>
  <c r="A11698" i="4"/>
  <c r="B11698" i="4"/>
  <c r="A11690" i="4"/>
  <c r="B11690" i="4"/>
  <c r="A11682" i="4"/>
  <c r="B11682" i="4"/>
  <c r="A11674" i="4"/>
  <c r="B11674" i="4"/>
  <c r="A11666" i="4"/>
  <c r="B11666" i="4"/>
  <c r="A11658" i="4"/>
  <c r="B11658" i="4"/>
  <c r="A11650" i="4"/>
  <c r="B11650" i="4"/>
  <c r="A11642" i="4"/>
  <c r="B11642" i="4"/>
  <c r="A11634" i="4"/>
  <c r="B11634" i="4"/>
  <c r="A11626" i="4"/>
  <c r="B11626" i="4"/>
  <c r="A11618" i="4"/>
  <c r="B11618" i="4"/>
  <c r="A11610" i="4"/>
  <c r="B11610" i="4"/>
  <c r="A11602" i="4"/>
  <c r="B11602" i="4"/>
  <c r="A11594" i="4"/>
  <c r="B11594" i="4"/>
  <c r="A11586" i="4"/>
  <c r="B11586" i="4"/>
  <c r="A11578" i="4"/>
  <c r="B11578" i="4"/>
  <c r="A11570" i="4"/>
  <c r="B11570" i="4"/>
  <c r="A11562" i="4"/>
  <c r="B11562" i="4"/>
  <c r="A11554" i="4"/>
  <c r="B11554" i="4"/>
  <c r="A11546" i="4"/>
  <c r="B11546" i="4"/>
  <c r="A11538" i="4"/>
  <c r="B11538" i="4"/>
  <c r="A11530" i="4"/>
  <c r="B11530" i="4"/>
  <c r="A11522" i="4"/>
  <c r="B11522" i="4"/>
  <c r="A11514" i="4"/>
  <c r="B11514" i="4"/>
  <c r="A11506" i="4"/>
  <c r="B11506" i="4"/>
  <c r="A11498" i="4"/>
  <c r="B11498" i="4"/>
  <c r="A11490" i="4"/>
  <c r="B11490" i="4"/>
  <c r="A11482" i="4"/>
  <c r="B11482" i="4"/>
  <c r="A11474" i="4"/>
  <c r="B11474" i="4"/>
  <c r="A11466" i="4"/>
  <c r="B11466" i="4"/>
  <c r="A11458" i="4"/>
  <c r="B11458" i="4"/>
  <c r="A11450" i="4"/>
  <c r="B11450" i="4"/>
  <c r="A11442" i="4"/>
  <c r="B11442" i="4"/>
  <c r="A11434" i="4"/>
  <c r="B11434" i="4"/>
  <c r="A11426" i="4"/>
  <c r="B11426" i="4"/>
  <c r="A11418" i="4"/>
  <c r="B11418" i="4"/>
  <c r="A11410" i="4"/>
  <c r="B11410" i="4"/>
  <c r="A11402" i="4"/>
  <c r="B11402" i="4"/>
  <c r="A11394" i="4"/>
  <c r="B11394" i="4"/>
  <c r="A11386" i="4"/>
  <c r="B11386" i="4"/>
  <c r="A11378" i="4"/>
  <c r="B11378" i="4"/>
  <c r="A11370" i="4"/>
  <c r="B11370" i="4"/>
  <c r="A11362" i="4"/>
  <c r="B11362" i="4"/>
  <c r="A11354" i="4"/>
  <c r="B11354" i="4"/>
  <c r="A11346" i="4"/>
  <c r="B11346" i="4"/>
  <c r="A11338" i="4"/>
  <c r="B11338" i="4"/>
  <c r="A11330" i="4"/>
  <c r="B11330" i="4"/>
  <c r="A11322" i="4"/>
  <c r="B11322" i="4"/>
  <c r="A11314" i="4"/>
  <c r="B11314" i="4"/>
  <c r="A11306" i="4"/>
  <c r="B11306" i="4"/>
  <c r="A11298" i="4"/>
  <c r="B11298" i="4"/>
  <c r="A11290" i="4"/>
  <c r="B11290" i="4"/>
  <c r="A11282" i="4"/>
  <c r="B11282" i="4"/>
  <c r="A11274" i="4"/>
  <c r="B11274" i="4"/>
  <c r="A11266" i="4"/>
  <c r="B11266" i="4"/>
  <c r="A11258" i="4"/>
  <c r="B11258" i="4"/>
  <c r="A11250" i="4"/>
  <c r="B11250" i="4"/>
  <c r="A11242" i="4"/>
  <c r="B11242" i="4"/>
  <c r="A11234" i="4"/>
  <c r="B11234" i="4"/>
  <c r="A11226" i="4"/>
  <c r="B11226" i="4"/>
  <c r="A11218" i="4"/>
  <c r="B11218" i="4"/>
  <c r="A11210" i="4"/>
  <c r="B11210" i="4"/>
  <c r="A11202" i="4"/>
  <c r="B11202" i="4"/>
  <c r="A11194" i="4"/>
  <c r="B11194" i="4"/>
  <c r="A11186" i="4"/>
  <c r="B11186" i="4"/>
  <c r="A11178" i="4"/>
  <c r="B11178" i="4"/>
  <c r="A11170" i="4"/>
  <c r="B11170" i="4"/>
  <c r="A11162" i="4"/>
  <c r="B11162" i="4"/>
  <c r="A11154" i="4"/>
  <c r="B11154" i="4"/>
  <c r="A11146" i="4"/>
  <c r="B11146" i="4"/>
  <c r="A11138" i="4"/>
  <c r="B11138" i="4"/>
  <c r="A11130" i="4"/>
  <c r="B11130" i="4"/>
  <c r="A11122" i="4"/>
  <c r="B11122" i="4"/>
  <c r="A11114" i="4"/>
  <c r="B11114" i="4"/>
  <c r="A11106" i="4"/>
  <c r="B11106" i="4"/>
  <c r="A11098" i="4"/>
  <c r="B11098" i="4"/>
  <c r="A11090" i="4"/>
  <c r="B11090" i="4"/>
  <c r="A11082" i="4"/>
  <c r="B11082" i="4"/>
  <c r="A11074" i="4"/>
  <c r="B11074" i="4"/>
  <c r="A11066" i="4"/>
  <c r="B11066" i="4"/>
  <c r="A11058" i="4"/>
  <c r="B11058" i="4"/>
  <c r="A11050" i="4"/>
  <c r="B11050" i="4"/>
  <c r="A11042" i="4"/>
  <c r="B11042" i="4"/>
  <c r="A11034" i="4"/>
  <c r="B11034" i="4"/>
  <c r="A11026" i="4"/>
  <c r="B11026" i="4"/>
  <c r="A11018" i="4"/>
  <c r="B11018" i="4"/>
  <c r="A11010" i="4"/>
  <c r="B11010" i="4"/>
  <c r="A11002" i="4"/>
  <c r="B11002" i="4"/>
  <c r="A10994" i="4"/>
  <c r="B10994" i="4"/>
  <c r="A10986" i="4"/>
  <c r="B10986" i="4"/>
  <c r="A10978" i="4"/>
  <c r="B10978" i="4"/>
  <c r="A10970" i="4"/>
  <c r="B10970" i="4"/>
  <c r="A10962" i="4"/>
  <c r="B10962" i="4"/>
  <c r="A10954" i="4"/>
  <c r="B10954" i="4"/>
  <c r="A10946" i="4"/>
  <c r="B10946" i="4"/>
  <c r="A10938" i="4"/>
  <c r="B10938" i="4"/>
  <c r="A10930" i="4"/>
  <c r="B10930" i="4"/>
  <c r="A10922" i="4"/>
  <c r="B10922" i="4"/>
  <c r="A10914" i="4"/>
  <c r="B10914" i="4"/>
  <c r="A10906" i="4"/>
  <c r="B10906" i="4"/>
  <c r="A10898" i="4"/>
  <c r="B10898" i="4"/>
  <c r="A10890" i="4"/>
  <c r="B10890" i="4"/>
  <c r="A10882" i="4"/>
  <c r="B10882" i="4"/>
  <c r="A10874" i="4"/>
  <c r="B10874" i="4"/>
  <c r="A10866" i="4"/>
  <c r="B10866" i="4"/>
  <c r="A10858" i="4"/>
  <c r="B10858" i="4"/>
  <c r="A10850" i="4"/>
  <c r="B10850" i="4"/>
  <c r="A10842" i="4"/>
  <c r="B10842" i="4"/>
  <c r="A10834" i="4"/>
  <c r="B10834" i="4"/>
  <c r="A10826" i="4"/>
  <c r="B10826" i="4"/>
  <c r="A10818" i="4"/>
  <c r="B10818" i="4"/>
  <c r="A10810" i="4"/>
  <c r="B10810" i="4"/>
  <c r="A10802" i="4"/>
  <c r="B10802" i="4"/>
  <c r="A10794" i="4"/>
  <c r="B10794" i="4"/>
  <c r="A10786" i="4"/>
  <c r="B10786" i="4"/>
  <c r="A10778" i="4"/>
  <c r="B10778" i="4"/>
  <c r="A10770" i="4"/>
  <c r="B10770" i="4"/>
  <c r="A10762" i="4"/>
  <c r="B10762" i="4"/>
  <c r="A10754" i="4"/>
  <c r="B10754" i="4"/>
  <c r="A10746" i="4"/>
  <c r="B10746" i="4"/>
  <c r="A10738" i="4"/>
  <c r="B10738" i="4"/>
  <c r="A10730" i="4"/>
  <c r="B10730" i="4"/>
  <c r="A10722" i="4"/>
  <c r="B10722" i="4"/>
  <c r="A10714" i="4"/>
  <c r="B10714" i="4"/>
  <c r="A10706" i="4"/>
  <c r="B10706" i="4"/>
  <c r="A10698" i="4"/>
  <c r="B10698" i="4"/>
  <c r="A10690" i="4"/>
  <c r="B10690" i="4"/>
  <c r="A10682" i="4"/>
  <c r="B10682" i="4"/>
  <c r="A10674" i="4"/>
  <c r="B10674" i="4"/>
  <c r="A10666" i="4"/>
  <c r="B10666" i="4"/>
  <c r="A10658" i="4"/>
  <c r="B10658" i="4"/>
  <c r="A10650" i="4"/>
  <c r="B10650" i="4"/>
  <c r="A10642" i="4"/>
  <c r="B10642" i="4"/>
  <c r="A10634" i="4"/>
  <c r="B10634" i="4"/>
  <c r="A10626" i="4"/>
  <c r="B10626" i="4"/>
  <c r="A10618" i="4"/>
  <c r="B10618" i="4"/>
  <c r="A10610" i="4"/>
  <c r="B10610" i="4"/>
  <c r="A10602" i="4"/>
  <c r="B10602" i="4"/>
  <c r="A10594" i="4"/>
  <c r="B10594" i="4"/>
  <c r="A10586" i="4"/>
  <c r="B10586" i="4"/>
  <c r="A10578" i="4"/>
  <c r="B10578" i="4"/>
  <c r="A10570" i="4"/>
  <c r="B10570" i="4"/>
  <c r="A10562" i="4"/>
  <c r="B10562" i="4"/>
  <c r="A10554" i="4"/>
  <c r="B10554" i="4"/>
  <c r="A10546" i="4"/>
  <c r="B10546" i="4"/>
  <c r="A10538" i="4"/>
  <c r="B10538" i="4"/>
  <c r="A10530" i="4"/>
  <c r="B10530" i="4"/>
  <c r="A10522" i="4"/>
  <c r="B10522" i="4"/>
  <c r="A10514" i="4"/>
  <c r="B10514" i="4"/>
  <c r="A10506" i="4"/>
  <c r="B10506" i="4"/>
  <c r="A10498" i="4"/>
  <c r="B10498" i="4"/>
  <c r="A10490" i="4"/>
  <c r="B10490" i="4"/>
  <c r="A10482" i="4"/>
  <c r="B10482" i="4"/>
  <c r="A10474" i="4"/>
  <c r="B10474" i="4"/>
  <c r="A10466" i="4"/>
  <c r="B10466" i="4"/>
  <c r="A10458" i="4"/>
  <c r="B10458" i="4"/>
  <c r="A10450" i="4"/>
  <c r="B10450" i="4"/>
  <c r="A10442" i="4"/>
  <c r="B10442" i="4"/>
  <c r="A10434" i="4"/>
  <c r="B10434" i="4"/>
  <c r="A10426" i="4"/>
  <c r="B10426" i="4"/>
  <c r="A10418" i="4"/>
  <c r="B10418" i="4"/>
  <c r="A10410" i="4"/>
  <c r="B10410" i="4"/>
  <c r="A10402" i="4"/>
  <c r="B10402" i="4"/>
  <c r="A10394" i="4"/>
  <c r="B10394" i="4"/>
  <c r="A10386" i="4"/>
  <c r="B10386" i="4"/>
  <c r="A10378" i="4"/>
  <c r="B10378" i="4"/>
  <c r="A10370" i="4"/>
  <c r="B10370" i="4"/>
  <c r="A10362" i="4"/>
  <c r="B10362" i="4"/>
  <c r="A10354" i="4"/>
  <c r="B10354" i="4"/>
  <c r="A10346" i="4"/>
  <c r="B10346" i="4"/>
  <c r="A10338" i="4"/>
  <c r="B10338" i="4"/>
  <c r="A10330" i="4"/>
  <c r="B10330" i="4"/>
  <c r="A10322" i="4"/>
  <c r="B10322" i="4"/>
  <c r="A10314" i="4"/>
  <c r="B10314" i="4"/>
  <c r="A10306" i="4"/>
  <c r="B10306" i="4"/>
  <c r="A10298" i="4"/>
  <c r="B10298" i="4"/>
  <c r="A10290" i="4"/>
  <c r="B10290" i="4"/>
  <c r="A10282" i="4"/>
  <c r="B10282" i="4"/>
  <c r="A10274" i="4"/>
  <c r="B10274" i="4"/>
  <c r="A10266" i="4"/>
  <c r="B10266" i="4"/>
  <c r="A10258" i="4"/>
  <c r="B10258" i="4"/>
  <c r="A10250" i="4"/>
  <c r="B10250" i="4"/>
  <c r="A10242" i="4"/>
  <c r="B10242" i="4"/>
  <c r="A10234" i="4"/>
  <c r="B10234" i="4"/>
  <c r="A10226" i="4"/>
  <c r="B10226" i="4"/>
  <c r="A10218" i="4"/>
  <c r="B10218" i="4"/>
  <c r="A10210" i="4"/>
  <c r="B10210" i="4"/>
  <c r="A10202" i="4"/>
  <c r="B10202" i="4"/>
  <c r="A10194" i="4"/>
  <c r="B10194" i="4"/>
  <c r="A10186" i="4"/>
  <c r="B10186" i="4"/>
  <c r="A10178" i="4"/>
  <c r="B10178" i="4"/>
  <c r="A10170" i="4"/>
  <c r="B10170" i="4"/>
  <c r="A10162" i="4"/>
  <c r="B10162" i="4"/>
  <c r="A10154" i="4"/>
  <c r="B10154" i="4"/>
  <c r="A10146" i="4"/>
  <c r="B10146" i="4"/>
  <c r="A10138" i="4"/>
  <c r="B10138" i="4"/>
  <c r="A10130" i="4"/>
  <c r="B10130" i="4"/>
  <c r="A10122" i="4"/>
  <c r="B10122" i="4"/>
  <c r="A10114" i="4"/>
  <c r="B10114" i="4"/>
  <c r="A10106" i="4"/>
  <c r="B10106" i="4"/>
  <c r="A10098" i="4"/>
  <c r="B10098" i="4"/>
  <c r="A10090" i="4"/>
  <c r="B10090" i="4"/>
  <c r="A10082" i="4"/>
  <c r="B10082" i="4"/>
  <c r="A10074" i="4"/>
  <c r="B10074" i="4"/>
  <c r="A10066" i="4"/>
  <c r="B10066" i="4"/>
  <c r="A10058" i="4"/>
  <c r="B10058" i="4"/>
  <c r="A10050" i="4"/>
  <c r="B10050" i="4"/>
  <c r="A10042" i="4"/>
  <c r="B10042" i="4"/>
  <c r="A10034" i="4"/>
  <c r="B10034" i="4"/>
  <c r="A10026" i="4"/>
  <c r="B10026" i="4"/>
  <c r="A10018" i="4"/>
  <c r="B10018" i="4"/>
  <c r="A10010" i="4"/>
  <c r="B10010" i="4"/>
  <c r="A10002" i="4"/>
  <c r="B10002" i="4"/>
  <c r="A9994" i="4"/>
  <c r="B9994" i="4"/>
  <c r="A9986" i="4"/>
  <c r="B9986" i="4"/>
  <c r="A9978" i="4"/>
  <c r="B9978" i="4"/>
  <c r="A9970" i="4"/>
  <c r="B9970" i="4"/>
  <c r="A9962" i="4"/>
  <c r="B9962" i="4"/>
  <c r="A9954" i="4"/>
  <c r="B9954" i="4"/>
  <c r="A9946" i="4"/>
  <c r="B9946" i="4"/>
  <c r="A9938" i="4"/>
  <c r="B9938" i="4"/>
  <c r="A9930" i="4"/>
  <c r="B9930" i="4"/>
  <c r="A9922" i="4"/>
  <c r="B9922" i="4"/>
  <c r="A9914" i="4"/>
  <c r="B9914" i="4"/>
  <c r="A9906" i="4"/>
  <c r="B9906" i="4"/>
  <c r="A9898" i="4"/>
  <c r="B9898" i="4"/>
  <c r="A9890" i="4"/>
  <c r="B9890" i="4"/>
  <c r="A9882" i="4"/>
  <c r="B9882" i="4"/>
  <c r="A9874" i="4"/>
  <c r="B9874" i="4"/>
  <c r="A9866" i="4"/>
  <c r="B9866" i="4"/>
  <c r="A9858" i="4"/>
  <c r="B9858" i="4"/>
  <c r="A9850" i="4"/>
  <c r="B9850" i="4"/>
  <c r="A9842" i="4"/>
  <c r="B9842" i="4"/>
  <c r="A9834" i="4"/>
  <c r="B9834" i="4"/>
  <c r="A9826" i="4"/>
  <c r="B9826" i="4"/>
  <c r="A9818" i="4"/>
  <c r="B9818" i="4"/>
  <c r="A9810" i="4"/>
  <c r="B9810" i="4"/>
  <c r="A9802" i="4"/>
  <c r="B9802" i="4"/>
  <c r="A9794" i="4"/>
  <c r="B9794" i="4"/>
  <c r="A9786" i="4"/>
  <c r="B9786" i="4"/>
  <c r="A9778" i="4"/>
  <c r="B9778" i="4"/>
  <c r="A9770" i="4"/>
  <c r="B9770" i="4"/>
  <c r="A9762" i="4"/>
  <c r="B9762" i="4"/>
  <c r="A9754" i="4"/>
  <c r="B9754" i="4"/>
  <c r="A9746" i="4"/>
  <c r="B9746" i="4"/>
  <c r="A9738" i="4"/>
  <c r="B9738" i="4"/>
  <c r="A9730" i="4"/>
  <c r="B9730" i="4"/>
  <c r="A9722" i="4"/>
  <c r="B9722" i="4"/>
  <c r="A9714" i="4"/>
  <c r="B9714" i="4"/>
  <c r="A9706" i="4"/>
  <c r="B9706" i="4"/>
  <c r="A9698" i="4"/>
  <c r="B9698" i="4"/>
  <c r="A9690" i="4"/>
  <c r="B9690" i="4"/>
  <c r="A9682" i="4"/>
  <c r="B9682" i="4"/>
  <c r="A9674" i="4"/>
  <c r="B9674" i="4"/>
  <c r="A9666" i="4"/>
  <c r="B9666" i="4"/>
  <c r="A9658" i="4"/>
  <c r="B9658" i="4"/>
  <c r="A9650" i="4"/>
  <c r="B9650" i="4"/>
  <c r="A9642" i="4"/>
  <c r="B9642" i="4"/>
  <c r="A9634" i="4"/>
  <c r="B9634" i="4"/>
  <c r="A9626" i="4"/>
  <c r="B9626" i="4"/>
  <c r="A9618" i="4"/>
  <c r="B9618" i="4"/>
  <c r="A9610" i="4"/>
  <c r="B9610" i="4"/>
  <c r="A9602" i="4"/>
  <c r="B9602" i="4"/>
  <c r="A9594" i="4"/>
  <c r="B9594" i="4"/>
  <c r="A9586" i="4"/>
  <c r="B9586" i="4"/>
  <c r="A9578" i="4"/>
  <c r="B9578" i="4"/>
  <c r="A9570" i="4"/>
  <c r="B9570" i="4"/>
  <c r="A9562" i="4"/>
  <c r="B9562" i="4"/>
  <c r="A9554" i="4"/>
  <c r="B9554" i="4"/>
  <c r="A9546" i="4"/>
  <c r="B9546" i="4"/>
  <c r="A9538" i="4"/>
  <c r="B9538" i="4"/>
  <c r="A9530" i="4"/>
  <c r="B9530" i="4"/>
  <c r="A9522" i="4"/>
  <c r="B9522" i="4"/>
  <c r="A9514" i="4"/>
  <c r="B9514" i="4"/>
  <c r="A9506" i="4"/>
  <c r="B9506" i="4"/>
  <c r="A9498" i="4"/>
  <c r="B9498" i="4"/>
  <c r="A9490" i="4"/>
  <c r="B9490" i="4"/>
  <c r="A9482" i="4"/>
  <c r="B9482" i="4"/>
  <c r="A9474" i="4"/>
  <c r="B9474" i="4"/>
  <c r="A9466" i="4"/>
  <c r="B9466" i="4"/>
  <c r="A9458" i="4"/>
  <c r="B9458" i="4"/>
  <c r="A9450" i="4"/>
  <c r="B9450" i="4"/>
  <c r="A9442" i="4"/>
  <c r="B9442" i="4"/>
  <c r="A9434" i="4"/>
  <c r="B9434" i="4"/>
  <c r="A9426" i="4"/>
  <c r="B9426" i="4"/>
  <c r="A9418" i="4"/>
  <c r="B9418" i="4"/>
  <c r="A9410" i="4"/>
  <c r="B9410" i="4"/>
  <c r="A9402" i="4"/>
  <c r="B9402" i="4"/>
  <c r="A9394" i="4"/>
  <c r="B9394" i="4"/>
  <c r="A9386" i="4"/>
  <c r="B9386" i="4"/>
  <c r="A9378" i="4"/>
  <c r="B9378" i="4"/>
  <c r="A9370" i="4"/>
  <c r="B9370" i="4"/>
  <c r="A9362" i="4"/>
  <c r="B9362" i="4"/>
  <c r="A9354" i="4"/>
  <c r="B9354" i="4"/>
  <c r="A9346" i="4"/>
  <c r="B9346" i="4"/>
  <c r="A9338" i="4"/>
  <c r="B9338" i="4"/>
  <c r="A9330" i="4"/>
  <c r="B9330" i="4"/>
  <c r="A9322" i="4"/>
  <c r="B9322" i="4"/>
  <c r="A9314" i="4"/>
  <c r="B9314" i="4"/>
  <c r="A9306" i="4"/>
  <c r="B9306" i="4"/>
  <c r="A9298" i="4"/>
  <c r="B9298" i="4"/>
  <c r="A9290" i="4"/>
  <c r="B9290" i="4"/>
  <c r="A9282" i="4"/>
  <c r="B9282" i="4"/>
  <c r="A9274" i="4"/>
  <c r="B9274" i="4"/>
  <c r="A9266" i="4"/>
  <c r="B9266" i="4"/>
  <c r="A9258" i="4"/>
  <c r="B9258" i="4"/>
  <c r="A9250" i="4"/>
  <c r="B9250" i="4"/>
  <c r="A9242" i="4"/>
  <c r="B9242" i="4"/>
  <c r="A9234" i="4"/>
  <c r="B9234" i="4"/>
  <c r="A9226" i="4"/>
  <c r="B9226" i="4"/>
  <c r="A9218" i="4"/>
  <c r="B9218" i="4"/>
  <c r="A9210" i="4"/>
  <c r="B9210" i="4"/>
  <c r="A9202" i="4"/>
  <c r="B9202" i="4"/>
  <c r="A9194" i="4"/>
  <c r="B9194" i="4"/>
  <c r="A9186" i="4"/>
  <c r="B9186" i="4"/>
  <c r="A9178" i="4"/>
  <c r="B9178" i="4"/>
  <c r="A9170" i="4"/>
  <c r="B9170" i="4"/>
  <c r="A9162" i="4"/>
  <c r="B9162" i="4"/>
  <c r="A9154" i="4"/>
  <c r="B9154" i="4"/>
  <c r="A9146" i="4"/>
  <c r="B9146" i="4"/>
  <c r="A9138" i="4"/>
  <c r="B9138" i="4"/>
  <c r="A9130" i="4"/>
  <c r="B9130" i="4"/>
  <c r="A9122" i="4"/>
  <c r="B9122" i="4"/>
  <c r="A9114" i="4"/>
  <c r="B9114" i="4"/>
  <c r="A9106" i="4"/>
  <c r="B9106" i="4"/>
  <c r="A9098" i="4"/>
  <c r="B9098" i="4"/>
  <c r="A9090" i="4"/>
  <c r="B9090" i="4"/>
  <c r="A9082" i="4"/>
  <c r="B9082" i="4"/>
  <c r="A9074" i="4"/>
  <c r="B9074" i="4"/>
  <c r="A9066" i="4"/>
  <c r="B9066" i="4"/>
  <c r="A9058" i="4"/>
  <c r="B9058" i="4"/>
  <c r="A9050" i="4"/>
  <c r="B9050" i="4"/>
  <c r="A9042" i="4"/>
  <c r="B9042" i="4"/>
  <c r="A9034" i="4"/>
  <c r="B9034" i="4"/>
  <c r="A9026" i="4"/>
  <c r="B9026" i="4"/>
  <c r="A9018" i="4"/>
  <c r="B9018" i="4"/>
  <c r="A9010" i="4"/>
  <c r="B9010" i="4"/>
  <c r="A9002" i="4"/>
  <c r="B9002" i="4"/>
  <c r="A8994" i="4"/>
  <c r="B8994" i="4"/>
  <c r="A8986" i="4"/>
  <c r="B8986" i="4"/>
  <c r="A8978" i="4"/>
  <c r="B8978" i="4"/>
  <c r="A8970" i="4"/>
  <c r="B8970" i="4"/>
  <c r="A8962" i="4"/>
  <c r="B8962" i="4"/>
  <c r="A8954" i="4"/>
  <c r="B8954" i="4"/>
  <c r="A8946" i="4"/>
  <c r="B8946" i="4"/>
  <c r="A8938" i="4"/>
  <c r="B8938" i="4"/>
  <c r="A8930" i="4"/>
  <c r="B8930" i="4"/>
  <c r="A8922" i="4"/>
  <c r="B8922" i="4"/>
  <c r="A8914" i="4"/>
  <c r="B8914" i="4"/>
  <c r="A8906" i="4"/>
  <c r="B8906" i="4"/>
  <c r="A8898" i="4"/>
  <c r="B8898" i="4"/>
  <c r="A8890" i="4"/>
  <c r="B8890" i="4"/>
  <c r="A8882" i="4"/>
  <c r="B8882" i="4"/>
  <c r="A8874" i="4"/>
  <c r="B8874" i="4"/>
  <c r="A8866" i="4"/>
  <c r="B8866" i="4"/>
  <c r="A8858" i="4"/>
  <c r="B8858" i="4"/>
  <c r="A8850" i="4"/>
  <c r="B8850" i="4"/>
  <c r="A8842" i="4"/>
  <c r="B8842" i="4"/>
  <c r="A8834" i="4"/>
  <c r="B8834" i="4"/>
  <c r="A8826" i="4"/>
  <c r="B8826" i="4"/>
  <c r="A8818" i="4"/>
  <c r="B8818" i="4"/>
  <c r="A8810" i="4"/>
  <c r="B8810" i="4"/>
  <c r="A8802" i="4"/>
  <c r="B8802" i="4"/>
  <c r="A8794" i="4"/>
  <c r="B8794" i="4"/>
  <c r="A8786" i="4"/>
  <c r="B8786" i="4"/>
  <c r="A8778" i="4"/>
  <c r="B8778" i="4"/>
  <c r="A8770" i="4"/>
  <c r="B8770" i="4"/>
  <c r="A8762" i="4"/>
  <c r="B8762" i="4"/>
  <c r="A8754" i="4"/>
  <c r="B8754" i="4"/>
  <c r="A8746" i="4"/>
  <c r="B8746" i="4"/>
  <c r="A8738" i="4"/>
  <c r="B8738" i="4"/>
  <c r="A8730" i="4"/>
  <c r="B8730" i="4"/>
  <c r="A8722" i="4"/>
  <c r="B8722" i="4"/>
  <c r="A8714" i="4"/>
  <c r="B8714" i="4"/>
  <c r="A8706" i="4"/>
  <c r="B8706" i="4"/>
  <c r="A8698" i="4"/>
  <c r="B8698" i="4"/>
  <c r="A8690" i="4"/>
  <c r="B8690" i="4"/>
  <c r="A8682" i="4"/>
  <c r="B8682" i="4"/>
  <c r="A8674" i="4"/>
  <c r="B8674" i="4"/>
  <c r="A8666" i="4"/>
  <c r="B8666" i="4"/>
  <c r="A8658" i="4"/>
  <c r="B8658" i="4"/>
  <c r="A8650" i="4"/>
  <c r="B8650" i="4"/>
  <c r="A8642" i="4"/>
  <c r="B8642" i="4"/>
  <c r="A8634" i="4"/>
  <c r="B8634" i="4"/>
  <c r="A8626" i="4"/>
  <c r="B8626" i="4"/>
  <c r="A8618" i="4"/>
  <c r="B8618" i="4"/>
  <c r="A8610" i="4"/>
  <c r="B8610" i="4"/>
  <c r="A8602" i="4"/>
  <c r="B8602" i="4"/>
  <c r="A8594" i="4"/>
  <c r="B8594" i="4"/>
  <c r="A8586" i="4"/>
  <c r="B8586" i="4"/>
  <c r="A8578" i="4"/>
  <c r="B8578" i="4"/>
  <c r="A8570" i="4"/>
  <c r="B8570" i="4"/>
  <c r="A8562" i="4"/>
  <c r="B8562" i="4"/>
  <c r="A8554" i="4"/>
  <c r="B8554" i="4"/>
  <c r="A8546" i="4"/>
  <c r="B8546" i="4"/>
  <c r="A8538" i="4"/>
  <c r="B8538" i="4"/>
  <c r="A8530" i="4"/>
  <c r="B8530" i="4"/>
  <c r="A8522" i="4"/>
  <c r="B8522" i="4"/>
  <c r="A8514" i="4"/>
  <c r="B8514" i="4"/>
  <c r="A8506" i="4"/>
  <c r="B8506" i="4"/>
  <c r="A8498" i="4"/>
  <c r="B8498" i="4"/>
  <c r="A8490" i="4"/>
  <c r="B8490" i="4"/>
  <c r="A8482" i="4"/>
  <c r="B8482" i="4"/>
  <c r="A8474" i="4"/>
  <c r="B8474" i="4"/>
  <c r="A8466" i="4"/>
  <c r="B8466" i="4"/>
  <c r="A8458" i="4"/>
  <c r="B8458" i="4"/>
  <c r="A8450" i="4"/>
  <c r="B8450" i="4"/>
  <c r="A8442" i="4"/>
  <c r="B8442" i="4"/>
  <c r="A8434" i="4"/>
  <c r="B8434" i="4"/>
  <c r="A8426" i="4"/>
  <c r="B8426" i="4"/>
  <c r="A8418" i="4"/>
  <c r="B8418" i="4"/>
  <c r="A8410" i="4"/>
  <c r="B8410" i="4"/>
  <c r="A8402" i="4"/>
  <c r="B8402" i="4"/>
  <c r="A8394" i="4"/>
  <c r="B8394" i="4"/>
  <c r="A8386" i="4"/>
  <c r="B8386" i="4"/>
  <c r="A8378" i="4"/>
  <c r="B8378" i="4"/>
  <c r="A8370" i="4"/>
  <c r="B8370" i="4"/>
  <c r="A8362" i="4"/>
  <c r="B8362" i="4"/>
  <c r="A8354" i="4"/>
  <c r="B8354" i="4"/>
  <c r="A8346" i="4"/>
  <c r="B8346" i="4"/>
  <c r="A8338" i="4"/>
  <c r="B8338" i="4"/>
  <c r="A8330" i="4"/>
  <c r="B8330" i="4"/>
  <c r="A8322" i="4"/>
  <c r="B8322" i="4"/>
  <c r="A8314" i="4"/>
  <c r="B8314" i="4"/>
  <c r="A8306" i="4"/>
  <c r="B8306" i="4"/>
  <c r="A8298" i="4"/>
  <c r="B8298" i="4"/>
  <c r="A8290" i="4"/>
  <c r="B8290" i="4"/>
  <c r="A8282" i="4"/>
  <c r="B8282" i="4"/>
  <c r="A8274" i="4"/>
  <c r="B8274" i="4"/>
  <c r="A8266" i="4"/>
  <c r="B8266" i="4"/>
  <c r="A8258" i="4"/>
  <c r="B8258" i="4"/>
  <c r="A8250" i="4"/>
  <c r="B8250" i="4"/>
  <c r="A8242" i="4"/>
  <c r="B8242" i="4"/>
  <c r="A8234" i="4"/>
  <c r="B8234" i="4"/>
  <c r="A8226" i="4"/>
  <c r="B8226" i="4"/>
  <c r="A8218" i="4"/>
  <c r="B8218" i="4"/>
  <c r="A8210" i="4"/>
  <c r="B8210" i="4"/>
  <c r="A8202" i="4"/>
  <c r="B8202" i="4"/>
  <c r="A8194" i="4"/>
  <c r="B8194" i="4"/>
  <c r="A8186" i="4"/>
  <c r="B8186" i="4"/>
  <c r="A8178" i="4"/>
  <c r="B8178" i="4"/>
  <c r="A8170" i="4"/>
  <c r="B8170" i="4"/>
  <c r="A8162" i="4"/>
  <c r="B8162" i="4"/>
  <c r="A8154" i="4"/>
  <c r="B8154" i="4"/>
  <c r="A8146" i="4"/>
  <c r="B8146" i="4"/>
  <c r="A8138" i="4"/>
  <c r="B8138" i="4"/>
  <c r="A8130" i="4"/>
  <c r="B8130" i="4"/>
  <c r="A8122" i="4"/>
  <c r="B8122" i="4"/>
  <c r="A8114" i="4"/>
  <c r="B8114" i="4"/>
  <c r="A8106" i="4"/>
  <c r="B8106" i="4"/>
  <c r="A8098" i="4"/>
  <c r="B8098" i="4"/>
  <c r="A8090" i="4"/>
  <c r="B8090" i="4"/>
  <c r="A8082" i="4"/>
  <c r="B8082" i="4"/>
  <c r="A8074" i="4"/>
  <c r="B8074" i="4"/>
  <c r="A8066" i="4"/>
  <c r="B8066" i="4"/>
  <c r="A8058" i="4"/>
  <c r="B8058" i="4"/>
  <c r="A8050" i="4"/>
  <c r="B8050" i="4"/>
  <c r="A8042" i="4"/>
  <c r="B8042" i="4"/>
  <c r="A8034" i="4"/>
  <c r="B8034" i="4"/>
  <c r="A8026" i="4"/>
  <c r="B8026" i="4"/>
  <c r="A8018" i="4"/>
  <c r="B8018" i="4"/>
  <c r="A8010" i="4"/>
  <c r="B8010" i="4"/>
  <c r="A8002" i="4"/>
  <c r="B8002" i="4"/>
  <c r="A7994" i="4"/>
  <c r="B7994" i="4"/>
  <c r="A7986" i="4"/>
  <c r="B7986" i="4"/>
  <c r="A7978" i="4"/>
  <c r="B7978" i="4"/>
  <c r="A7970" i="4"/>
  <c r="B7970" i="4"/>
  <c r="A7962" i="4"/>
  <c r="B7962" i="4"/>
  <c r="A7954" i="4"/>
  <c r="B7954" i="4"/>
  <c r="A7946" i="4"/>
  <c r="B7946" i="4"/>
  <c r="A7938" i="4"/>
  <c r="B7938" i="4"/>
  <c r="A7930" i="4"/>
  <c r="B7930" i="4"/>
  <c r="A7922" i="4"/>
  <c r="B7922" i="4"/>
  <c r="A7914" i="4"/>
  <c r="B7914" i="4"/>
  <c r="A7906" i="4"/>
  <c r="B7906" i="4"/>
  <c r="A7898" i="4"/>
  <c r="B7898" i="4"/>
  <c r="A7890" i="4"/>
  <c r="B7890" i="4"/>
  <c r="A7882" i="4"/>
  <c r="B7882" i="4"/>
  <c r="A7874" i="4"/>
  <c r="B7874" i="4"/>
  <c r="A7866" i="4"/>
  <c r="B7866" i="4"/>
  <c r="A7858" i="4"/>
  <c r="B7858" i="4"/>
  <c r="A7850" i="4"/>
  <c r="B7850" i="4"/>
  <c r="A7842" i="4"/>
  <c r="B7842" i="4"/>
  <c r="A7834" i="4"/>
  <c r="B7834" i="4"/>
  <c r="A7826" i="4"/>
  <c r="B7826" i="4"/>
  <c r="A7818" i="4"/>
  <c r="B7818" i="4"/>
  <c r="A7810" i="4"/>
  <c r="B7810" i="4"/>
  <c r="A7802" i="4"/>
  <c r="B7802" i="4"/>
  <c r="A7794" i="4"/>
  <c r="B7794" i="4"/>
  <c r="A7786" i="4"/>
  <c r="B7786" i="4"/>
  <c r="A7778" i="4"/>
  <c r="B7778" i="4"/>
  <c r="A7770" i="4"/>
  <c r="B7770" i="4"/>
  <c r="A7762" i="4"/>
  <c r="B7762" i="4"/>
  <c r="A7754" i="4"/>
  <c r="B7754" i="4"/>
  <c r="A7746" i="4"/>
  <c r="B7746" i="4"/>
  <c r="A7738" i="4"/>
  <c r="B7738" i="4"/>
  <c r="A7730" i="4"/>
  <c r="B7730" i="4"/>
  <c r="A7722" i="4"/>
  <c r="B7722" i="4"/>
  <c r="A7714" i="4"/>
  <c r="B7714" i="4"/>
  <c r="A7706" i="4"/>
  <c r="B7706" i="4"/>
  <c r="A7698" i="4"/>
  <c r="B7698" i="4"/>
  <c r="A7690" i="4"/>
  <c r="B7690" i="4"/>
  <c r="A7682" i="4"/>
  <c r="B7682" i="4"/>
  <c r="A7674" i="4"/>
  <c r="B7674" i="4"/>
  <c r="A7666" i="4"/>
  <c r="B7666" i="4"/>
  <c r="A7658" i="4"/>
  <c r="B7658" i="4"/>
  <c r="A7650" i="4"/>
  <c r="B7650" i="4"/>
  <c r="A7642" i="4"/>
  <c r="B7642" i="4"/>
  <c r="A7634" i="4"/>
  <c r="B7634" i="4"/>
  <c r="A7626" i="4"/>
  <c r="B7626" i="4"/>
  <c r="A7618" i="4"/>
  <c r="B7618" i="4"/>
  <c r="A7610" i="4"/>
  <c r="B7610" i="4"/>
  <c r="A7602" i="4"/>
  <c r="B7602" i="4"/>
  <c r="A7594" i="4"/>
  <c r="B7594" i="4"/>
  <c r="A7586" i="4"/>
  <c r="B7586" i="4"/>
  <c r="A7578" i="4"/>
  <c r="B7578" i="4"/>
  <c r="A7570" i="4"/>
  <c r="B7570" i="4"/>
  <c r="A7562" i="4"/>
  <c r="B7562" i="4"/>
  <c r="A7554" i="4"/>
  <c r="B7554" i="4"/>
  <c r="A7546" i="4"/>
  <c r="B7546" i="4"/>
  <c r="A7538" i="4"/>
  <c r="B7538" i="4"/>
  <c r="A7530" i="4"/>
  <c r="B7530" i="4"/>
  <c r="A7522" i="4"/>
  <c r="B7522" i="4"/>
  <c r="A7514" i="4"/>
  <c r="B7514" i="4"/>
  <c r="A7506" i="4"/>
  <c r="B7506" i="4"/>
  <c r="A7498" i="4"/>
  <c r="B7498" i="4"/>
  <c r="A7490" i="4"/>
  <c r="B7490" i="4"/>
  <c r="A7482" i="4"/>
  <c r="B7482" i="4"/>
  <c r="A7474" i="4"/>
  <c r="B7474" i="4"/>
  <c r="A7466" i="4"/>
  <c r="B7466" i="4"/>
  <c r="A7458" i="4"/>
  <c r="B7458" i="4"/>
  <c r="A7450" i="4"/>
  <c r="B7450" i="4"/>
  <c r="A7442" i="4"/>
  <c r="B7442" i="4"/>
  <c r="A7434" i="4"/>
  <c r="B7434" i="4"/>
  <c r="A7426" i="4"/>
  <c r="B7426" i="4"/>
  <c r="A7418" i="4"/>
  <c r="B7418" i="4"/>
  <c r="A7410" i="4"/>
  <c r="B7410" i="4"/>
  <c r="A7402" i="4"/>
  <c r="B7402" i="4"/>
  <c r="A7394" i="4"/>
  <c r="B7394" i="4"/>
  <c r="A7386" i="4"/>
  <c r="B7386" i="4"/>
  <c r="A7378" i="4"/>
  <c r="B7378" i="4"/>
  <c r="A7370" i="4"/>
  <c r="B7370" i="4"/>
  <c r="A7362" i="4"/>
  <c r="B7362" i="4"/>
  <c r="A7354" i="4"/>
  <c r="B7354" i="4"/>
  <c r="A7346" i="4"/>
  <c r="B7346" i="4"/>
  <c r="A7338" i="4"/>
  <c r="B7338" i="4"/>
  <c r="A7330" i="4"/>
  <c r="B7330" i="4"/>
  <c r="A7322" i="4"/>
  <c r="B7322" i="4"/>
  <c r="A7314" i="4"/>
  <c r="B7314" i="4"/>
  <c r="A7306" i="4"/>
  <c r="B7306" i="4"/>
  <c r="A7298" i="4"/>
  <c r="B7298" i="4"/>
  <c r="A7290" i="4"/>
  <c r="B7290" i="4"/>
  <c r="A7282" i="4"/>
  <c r="B7282" i="4"/>
  <c r="A7274" i="4"/>
  <c r="B7274" i="4"/>
  <c r="A7266" i="4"/>
  <c r="B7266" i="4"/>
  <c r="A7258" i="4"/>
  <c r="B7258" i="4"/>
  <c r="A7250" i="4"/>
  <c r="B7250" i="4"/>
  <c r="A7242" i="4"/>
  <c r="B7242" i="4"/>
  <c r="A7234" i="4"/>
  <c r="B7234" i="4"/>
  <c r="A7226" i="4"/>
  <c r="B7226" i="4"/>
  <c r="A7218" i="4"/>
  <c r="B7218" i="4"/>
  <c r="A7210" i="4"/>
  <c r="B7210" i="4"/>
  <c r="A7202" i="4"/>
  <c r="B7202" i="4"/>
  <c r="A7194" i="4"/>
  <c r="B7194" i="4"/>
  <c r="A7186" i="4"/>
  <c r="B7186" i="4"/>
  <c r="A7178" i="4"/>
  <c r="B7178" i="4"/>
  <c r="A7170" i="4"/>
  <c r="B7170" i="4"/>
  <c r="A7162" i="4"/>
  <c r="B7162" i="4"/>
  <c r="A7154" i="4"/>
  <c r="B7154" i="4"/>
  <c r="A7146" i="4"/>
  <c r="B7146" i="4"/>
  <c r="A7138" i="4"/>
  <c r="B7138" i="4"/>
  <c r="A7130" i="4"/>
  <c r="B7130" i="4"/>
  <c r="A7122" i="4"/>
  <c r="B7122" i="4"/>
  <c r="A7114" i="4"/>
  <c r="B7114" i="4"/>
  <c r="A7106" i="4"/>
  <c r="B7106" i="4"/>
  <c r="A7098" i="4"/>
  <c r="B7098" i="4"/>
  <c r="A7090" i="4"/>
  <c r="B7090" i="4"/>
  <c r="A7082" i="4"/>
  <c r="B7082" i="4"/>
  <c r="A7074" i="4"/>
  <c r="B7074" i="4"/>
  <c r="A7066" i="4"/>
  <c r="B7066" i="4"/>
  <c r="A7058" i="4"/>
  <c r="B7058" i="4"/>
  <c r="A7050" i="4"/>
  <c r="B7050" i="4"/>
  <c r="A7042" i="4"/>
  <c r="B7042" i="4"/>
  <c r="A7034" i="4"/>
  <c r="B7034" i="4"/>
  <c r="A7026" i="4"/>
  <c r="B7026" i="4"/>
  <c r="A7018" i="4"/>
  <c r="B7018" i="4"/>
  <c r="A7010" i="4"/>
  <c r="B7010" i="4"/>
  <c r="A7002" i="4"/>
  <c r="B7002" i="4"/>
  <c r="A6994" i="4"/>
  <c r="B6994" i="4"/>
  <c r="A6986" i="4"/>
  <c r="B6986" i="4"/>
  <c r="A6978" i="4"/>
  <c r="B6978" i="4"/>
  <c r="A6970" i="4"/>
  <c r="B6970" i="4"/>
  <c r="A6962" i="4"/>
  <c r="B6962" i="4"/>
  <c r="A6954" i="4"/>
  <c r="B6954" i="4"/>
  <c r="A6946" i="4"/>
  <c r="B6946" i="4"/>
  <c r="A6938" i="4"/>
  <c r="B6938" i="4"/>
  <c r="A6930" i="4"/>
  <c r="B6930" i="4"/>
  <c r="A6922" i="4"/>
  <c r="B6922" i="4"/>
  <c r="A6914" i="4"/>
  <c r="B6914" i="4"/>
  <c r="A6906" i="4"/>
  <c r="B6906" i="4"/>
  <c r="A6898" i="4"/>
  <c r="B6898" i="4"/>
  <c r="A6890" i="4"/>
  <c r="B6890" i="4"/>
  <c r="A6882" i="4"/>
  <c r="B6882" i="4"/>
  <c r="A6874" i="4"/>
  <c r="B6874" i="4"/>
  <c r="A6866" i="4"/>
  <c r="B6866" i="4"/>
  <c r="A6858" i="4"/>
  <c r="B6858" i="4"/>
  <c r="A6850" i="4"/>
  <c r="B6850" i="4"/>
  <c r="A6842" i="4"/>
  <c r="B6842" i="4"/>
  <c r="A6834" i="4"/>
  <c r="B6834" i="4"/>
  <c r="A6826" i="4"/>
  <c r="B6826" i="4"/>
  <c r="A6818" i="4"/>
  <c r="B6818" i="4"/>
  <c r="A6810" i="4"/>
  <c r="B6810" i="4"/>
  <c r="A6660" i="4"/>
  <c r="B6660" i="4"/>
  <c r="A6652" i="4"/>
  <c r="B6652" i="4"/>
  <c r="A6644" i="4"/>
  <c r="B6644" i="4"/>
  <c r="A6636" i="4"/>
  <c r="B6636" i="4"/>
  <c r="A6628" i="4"/>
  <c r="B6628" i="4"/>
  <c r="A6620" i="4"/>
  <c r="B6620" i="4"/>
  <c r="A6612" i="4"/>
  <c r="B6612" i="4"/>
  <c r="A6604" i="4"/>
  <c r="B6604" i="4"/>
  <c r="A6596" i="4"/>
  <c r="B6596" i="4"/>
  <c r="A6588" i="4"/>
  <c r="B6588" i="4"/>
  <c r="A6580" i="4"/>
  <c r="B6580" i="4"/>
  <c r="A6572" i="4"/>
  <c r="B6572" i="4"/>
  <c r="A6564" i="4"/>
  <c r="B6564" i="4"/>
  <c r="A6556" i="4"/>
  <c r="B6556" i="4"/>
  <c r="A6548" i="4"/>
  <c r="B6548" i="4"/>
  <c r="A6540" i="4"/>
  <c r="B6540" i="4"/>
  <c r="A6532" i="4"/>
  <c r="B6532" i="4"/>
  <c r="A6524" i="4"/>
  <c r="B6524" i="4"/>
  <c r="A6516" i="4"/>
  <c r="B6516" i="4"/>
  <c r="A6508" i="4"/>
  <c r="B6508" i="4"/>
  <c r="A6500" i="4"/>
  <c r="B6500" i="4"/>
  <c r="A6492" i="4"/>
  <c r="B6492" i="4"/>
  <c r="A6484" i="4"/>
  <c r="B6484" i="4"/>
  <c r="A6476" i="4"/>
  <c r="B6476" i="4"/>
  <c r="A6468" i="4"/>
  <c r="B6468" i="4"/>
  <c r="A6460" i="4"/>
  <c r="B6460" i="4"/>
  <c r="A6452" i="4"/>
  <c r="B6452" i="4"/>
  <c r="A6444" i="4"/>
  <c r="B6444" i="4"/>
  <c r="A6436" i="4"/>
  <c r="B6436" i="4"/>
  <c r="A6428" i="4"/>
  <c r="B6428" i="4"/>
  <c r="A6420" i="4"/>
  <c r="B6420" i="4"/>
  <c r="A6412" i="4"/>
  <c r="B6412" i="4"/>
  <c r="A6404" i="4"/>
  <c r="B6404" i="4"/>
  <c r="A6396" i="4"/>
  <c r="B6396" i="4"/>
  <c r="A6388" i="4"/>
  <c r="B6388" i="4"/>
  <c r="A6380" i="4"/>
  <c r="B6380" i="4"/>
  <c r="A6372" i="4"/>
  <c r="B6372" i="4"/>
  <c r="A6364" i="4"/>
  <c r="B6364" i="4"/>
  <c r="A6356" i="4"/>
  <c r="B6356" i="4"/>
  <c r="A6348" i="4"/>
  <c r="B6348" i="4"/>
  <c r="A6340" i="4"/>
  <c r="B6340" i="4"/>
  <c r="A6332" i="4"/>
  <c r="B6332" i="4"/>
  <c r="A6324" i="4"/>
  <c r="B6324" i="4"/>
  <c r="A6316" i="4"/>
  <c r="B6316" i="4"/>
  <c r="A6308" i="4"/>
  <c r="B6308" i="4"/>
  <c r="A6300" i="4"/>
  <c r="B6300" i="4"/>
  <c r="A6292" i="4"/>
  <c r="B6292" i="4"/>
  <c r="A6284" i="4"/>
  <c r="B6284" i="4"/>
  <c r="A6276" i="4"/>
  <c r="B6276" i="4"/>
  <c r="A6268" i="4"/>
  <c r="B6268" i="4"/>
  <c r="A6260" i="4"/>
  <c r="B6260" i="4"/>
  <c r="A6252" i="4"/>
  <c r="B6252" i="4"/>
  <c r="A6244" i="4"/>
  <c r="B6244" i="4"/>
  <c r="A6236" i="4"/>
  <c r="B6236" i="4"/>
  <c r="A6228" i="4"/>
  <c r="B6228" i="4"/>
  <c r="A6220" i="4"/>
  <c r="B6220" i="4"/>
  <c r="A6212" i="4"/>
  <c r="B6212" i="4"/>
  <c r="A6204" i="4"/>
  <c r="B6204" i="4"/>
  <c r="A6196" i="4"/>
  <c r="B6196" i="4"/>
  <c r="A6188" i="4"/>
  <c r="B6188" i="4"/>
  <c r="A6180" i="4"/>
  <c r="B6180" i="4"/>
  <c r="A6172" i="4"/>
  <c r="B6172" i="4"/>
  <c r="A6164" i="4"/>
  <c r="B6164" i="4"/>
  <c r="A6156" i="4"/>
  <c r="B6156" i="4"/>
  <c r="A6148" i="4"/>
  <c r="B6148" i="4"/>
  <c r="A6140" i="4"/>
  <c r="B6140" i="4"/>
  <c r="A6132" i="4"/>
  <c r="B6132" i="4"/>
  <c r="A6124" i="4"/>
  <c r="B6124" i="4"/>
  <c r="A6116" i="4"/>
  <c r="B6116" i="4"/>
  <c r="A6108" i="4"/>
  <c r="B6108" i="4"/>
  <c r="A6100" i="4"/>
  <c r="B6100" i="4"/>
  <c r="A6092" i="4"/>
  <c r="B6092" i="4"/>
  <c r="A6084" i="4"/>
  <c r="B6084" i="4"/>
  <c r="A6076" i="4"/>
  <c r="B6076" i="4"/>
  <c r="A6068" i="4"/>
  <c r="B6068" i="4"/>
  <c r="A6060" i="4"/>
  <c r="B6060" i="4"/>
  <c r="A6052" i="4"/>
  <c r="B6052" i="4"/>
  <c r="A6044" i="4"/>
  <c r="B6044" i="4"/>
  <c r="A6036" i="4"/>
  <c r="B6036" i="4"/>
  <c r="A6028" i="4"/>
  <c r="B6028" i="4"/>
  <c r="A6020" i="4"/>
  <c r="B6020" i="4"/>
  <c r="A6012" i="4"/>
  <c r="B6012" i="4"/>
  <c r="A6004" i="4"/>
  <c r="B6004" i="4"/>
  <c r="A5996" i="4"/>
  <c r="B5996" i="4"/>
  <c r="A5988" i="4"/>
  <c r="B5988" i="4"/>
  <c r="A5980" i="4"/>
  <c r="B5980" i="4"/>
  <c r="A5972" i="4"/>
  <c r="B5972" i="4"/>
  <c r="A5964" i="4"/>
  <c r="B5964" i="4"/>
  <c r="A5956" i="4"/>
  <c r="B5956" i="4"/>
  <c r="A5948" i="4"/>
  <c r="B5948" i="4"/>
  <c r="A5940" i="4"/>
  <c r="B5940" i="4"/>
  <c r="A5932" i="4"/>
  <c r="B5932" i="4"/>
  <c r="A5924" i="4"/>
  <c r="B5924" i="4"/>
  <c r="A5916" i="4"/>
  <c r="B5916" i="4"/>
  <c r="A5908" i="4"/>
  <c r="B5908" i="4"/>
  <c r="A5900" i="4"/>
  <c r="B5900" i="4"/>
  <c r="A5892" i="4"/>
  <c r="B5892" i="4"/>
  <c r="A5884" i="4"/>
  <c r="B5884" i="4"/>
  <c r="A5876" i="4"/>
  <c r="B5876" i="4"/>
  <c r="A5868" i="4"/>
  <c r="B5868" i="4"/>
  <c r="A5860" i="4"/>
  <c r="B5860" i="4"/>
  <c r="A5852" i="4"/>
  <c r="B5852" i="4"/>
  <c r="A5844" i="4"/>
  <c r="B5844" i="4"/>
  <c r="A5836" i="4"/>
  <c r="B5836" i="4"/>
  <c r="A5828" i="4"/>
  <c r="B5828" i="4"/>
  <c r="A5820" i="4"/>
  <c r="B5820" i="4"/>
  <c r="A5812" i="4"/>
  <c r="B5812" i="4"/>
  <c r="A5804" i="4"/>
  <c r="B5804" i="4"/>
  <c r="A5796" i="4"/>
  <c r="B5796" i="4"/>
  <c r="A5788" i="4"/>
  <c r="B5788" i="4"/>
  <c r="A5780" i="4"/>
  <c r="B5780" i="4"/>
  <c r="A5772" i="4"/>
  <c r="B5772" i="4"/>
  <c r="A5764" i="4"/>
  <c r="B5764" i="4"/>
  <c r="A5756" i="4"/>
  <c r="B5756" i="4"/>
  <c r="A5748" i="4"/>
  <c r="B5748" i="4"/>
  <c r="A5740" i="4"/>
  <c r="B5740" i="4"/>
  <c r="A5732" i="4"/>
  <c r="B5732" i="4"/>
  <c r="A5724" i="4"/>
  <c r="B5724" i="4"/>
  <c r="A5716" i="4"/>
  <c r="B5716" i="4"/>
  <c r="A5708" i="4"/>
  <c r="B5708" i="4"/>
  <c r="A5700" i="4"/>
  <c r="B5700" i="4"/>
  <c r="A5692" i="4"/>
  <c r="B5692" i="4"/>
  <c r="A5684" i="4"/>
  <c r="B5684" i="4"/>
  <c r="A5676" i="4"/>
  <c r="B5676" i="4"/>
  <c r="A5668" i="4"/>
  <c r="B5668" i="4"/>
  <c r="A5660" i="4"/>
  <c r="B5660" i="4"/>
  <c r="A5652" i="4"/>
  <c r="B5652" i="4"/>
  <c r="A5644" i="4"/>
  <c r="B5644" i="4"/>
  <c r="A5636" i="4"/>
  <c r="B5636" i="4"/>
  <c r="A5628" i="4"/>
  <c r="B5628" i="4"/>
  <c r="A5620" i="4"/>
  <c r="B5620" i="4"/>
  <c r="A5612" i="4"/>
  <c r="B5612" i="4"/>
  <c r="A5604" i="4"/>
  <c r="B5604" i="4"/>
  <c r="A5596" i="4"/>
  <c r="B5596" i="4"/>
  <c r="A5588" i="4"/>
  <c r="B5588" i="4"/>
  <c r="A5580" i="4"/>
  <c r="B5580" i="4"/>
  <c r="A5572" i="4"/>
  <c r="B5572" i="4"/>
  <c r="A5564" i="4"/>
  <c r="B5564" i="4"/>
  <c r="A5556" i="4"/>
  <c r="B5556" i="4"/>
  <c r="A5548" i="4"/>
  <c r="B5548" i="4"/>
  <c r="A5540" i="4"/>
  <c r="B5540" i="4"/>
  <c r="A5532" i="4"/>
  <c r="B5532" i="4"/>
  <c r="A5524" i="4"/>
  <c r="B5524" i="4"/>
  <c r="A5516" i="4"/>
  <c r="B5516" i="4"/>
  <c r="A5508" i="4"/>
  <c r="B5508" i="4"/>
  <c r="A5500" i="4"/>
  <c r="B5500" i="4"/>
  <c r="A5492" i="4"/>
  <c r="B5492" i="4"/>
  <c r="A5484" i="4"/>
  <c r="B5484" i="4"/>
  <c r="A5476" i="4"/>
  <c r="B5476" i="4"/>
  <c r="A5468" i="4"/>
  <c r="B5468" i="4"/>
  <c r="A5460" i="4"/>
  <c r="B5460" i="4"/>
  <c r="A5452" i="4"/>
  <c r="B5452" i="4"/>
  <c r="A5444" i="4"/>
  <c r="B5444" i="4"/>
  <c r="A5436" i="4"/>
  <c r="B5436" i="4"/>
  <c r="A5428" i="4"/>
  <c r="B5428" i="4"/>
  <c r="A5420" i="4"/>
  <c r="B5420" i="4"/>
  <c r="A5412" i="4"/>
  <c r="B5412" i="4"/>
  <c r="A5404" i="4"/>
  <c r="B5404" i="4"/>
  <c r="A5396" i="4"/>
  <c r="B5396" i="4"/>
  <c r="A5388" i="4"/>
  <c r="B5388" i="4"/>
  <c r="A5380" i="4"/>
  <c r="B5380" i="4"/>
  <c r="A5372" i="4"/>
  <c r="B5372" i="4"/>
  <c r="A5364" i="4"/>
  <c r="B5364" i="4"/>
  <c r="A5356" i="4"/>
  <c r="B5356" i="4"/>
  <c r="A5348" i="4"/>
  <c r="B5348" i="4"/>
  <c r="A5340" i="4"/>
  <c r="B5340" i="4"/>
  <c r="A5332" i="4"/>
  <c r="B5332" i="4"/>
  <c r="A5324" i="4"/>
  <c r="B5324" i="4"/>
  <c r="A5316" i="4"/>
  <c r="B5316" i="4"/>
  <c r="A5308" i="4"/>
  <c r="B5308" i="4"/>
  <c r="A5300" i="4"/>
  <c r="B5300" i="4"/>
  <c r="A5292" i="4"/>
  <c r="B5292" i="4"/>
  <c r="A5284" i="4"/>
  <c r="B5284" i="4"/>
  <c r="A5276" i="4"/>
  <c r="B5276" i="4"/>
  <c r="A5268" i="4"/>
  <c r="B5268" i="4"/>
  <c r="A5260" i="4"/>
  <c r="B5260" i="4"/>
  <c r="A5252" i="4"/>
  <c r="B5252" i="4"/>
  <c r="A5244" i="4"/>
  <c r="B5244" i="4"/>
  <c r="A5236" i="4"/>
  <c r="B5236" i="4"/>
  <c r="A5228" i="4"/>
  <c r="B5228" i="4"/>
  <c r="A5220" i="4"/>
  <c r="B5220" i="4"/>
  <c r="A5212" i="4"/>
  <c r="B5212" i="4"/>
  <c r="A5204" i="4"/>
  <c r="B5204" i="4"/>
  <c r="A5196" i="4"/>
  <c r="B5196" i="4"/>
  <c r="A5188" i="4"/>
  <c r="B5188" i="4"/>
  <c r="A5180" i="4"/>
  <c r="B5180" i="4"/>
  <c r="A5172" i="4"/>
  <c r="B5172" i="4"/>
  <c r="A5164" i="4"/>
  <c r="B5164" i="4"/>
  <c r="A5156" i="4"/>
  <c r="B5156" i="4"/>
  <c r="A5148" i="4"/>
  <c r="B5148" i="4"/>
  <c r="A5140" i="4"/>
  <c r="B5140" i="4"/>
  <c r="A5132" i="4"/>
  <c r="B5132" i="4"/>
  <c r="A5124" i="4"/>
  <c r="B5124" i="4"/>
  <c r="A5116" i="4"/>
  <c r="B5116" i="4"/>
  <c r="A5108" i="4"/>
  <c r="B5108" i="4"/>
  <c r="A5100" i="4"/>
  <c r="B5100" i="4"/>
  <c r="A5092" i="4"/>
  <c r="B5092" i="4"/>
  <c r="A5084" i="4"/>
  <c r="B5084" i="4"/>
  <c r="A5076" i="4"/>
  <c r="B5076" i="4"/>
  <c r="A5068" i="4"/>
  <c r="B5068" i="4"/>
  <c r="A5060" i="4"/>
  <c r="B5060" i="4"/>
  <c r="A5052" i="4"/>
  <c r="B5052" i="4"/>
  <c r="A5044" i="4"/>
  <c r="B5044" i="4"/>
  <c r="A5036" i="4"/>
  <c r="B5036" i="4"/>
  <c r="A5028" i="4"/>
  <c r="B5028" i="4"/>
  <c r="A5020" i="4"/>
  <c r="B5020" i="4"/>
  <c r="A5012" i="4"/>
  <c r="B5012" i="4"/>
  <c r="A5004" i="4"/>
  <c r="B5004" i="4"/>
  <c r="A4996" i="4"/>
  <c r="B4996" i="4"/>
  <c r="A4988" i="4"/>
  <c r="B4988" i="4"/>
  <c r="A4980" i="4"/>
  <c r="B4980" i="4"/>
  <c r="A4972" i="4"/>
  <c r="B4972" i="4"/>
  <c r="A4964" i="4"/>
  <c r="B4964" i="4"/>
  <c r="A4956" i="4"/>
  <c r="B4956" i="4"/>
  <c r="A4948" i="4"/>
  <c r="B4948" i="4"/>
  <c r="A4940" i="4"/>
  <c r="B4940" i="4"/>
  <c r="A4932" i="4"/>
  <c r="B4932" i="4"/>
  <c r="A4924" i="4"/>
  <c r="B4924" i="4"/>
  <c r="A4916" i="4"/>
  <c r="B4916" i="4"/>
  <c r="A4908" i="4"/>
  <c r="B4908" i="4"/>
  <c r="A4900" i="4"/>
  <c r="B4900" i="4"/>
  <c r="A4892" i="4"/>
  <c r="B4892" i="4"/>
  <c r="A4884" i="4"/>
  <c r="B4884" i="4"/>
  <c r="A4876" i="4"/>
  <c r="B4876" i="4"/>
  <c r="A4868" i="4"/>
  <c r="B4868" i="4"/>
  <c r="A4860" i="4"/>
  <c r="B4860" i="4"/>
  <c r="A4852" i="4"/>
  <c r="B4852" i="4"/>
  <c r="A4844" i="4"/>
  <c r="B4844" i="4"/>
  <c r="A4836" i="4"/>
  <c r="B4836" i="4"/>
  <c r="A4828" i="4"/>
  <c r="B4828" i="4"/>
  <c r="A4820" i="4"/>
  <c r="B4820" i="4"/>
  <c r="A4812" i="4"/>
  <c r="B4812" i="4"/>
  <c r="A4804" i="4"/>
  <c r="B4804" i="4"/>
  <c r="A4796" i="4"/>
  <c r="B4796" i="4"/>
  <c r="A4788" i="4"/>
  <c r="B4788" i="4"/>
  <c r="A4780" i="4"/>
  <c r="B4780" i="4"/>
  <c r="A4772" i="4"/>
  <c r="B4772" i="4"/>
  <c r="A4764" i="4"/>
  <c r="B4764" i="4"/>
  <c r="A4756" i="4"/>
  <c r="B4756" i="4"/>
  <c r="A4748" i="4"/>
  <c r="B4748" i="4"/>
  <c r="A4740" i="4"/>
  <c r="B4740" i="4"/>
  <c r="A4732" i="4"/>
  <c r="B4732" i="4"/>
  <c r="A4724" i="4"/>
  <c r="B4724" i="4"/>
  <c r="A4716" i="4"/>
  <c r="B4716" i="4"/>
  <c r="A4708" i="4"/>
  <c r="B4708" i="4"/>
  <c r="A4700" i="4"/>
  <c r="B4700" i="4"/>
  <c r="A4692" i="4"/>
  <c r="B4692" i="4"/>
  <c r="A4684" i="4"/>
  <c r="B4684" i="4"/>
  <c r="A4676" i="4"/>
  <c r="B4676" i="4"/>
  <c r="A4668" i="4"/>
  <c r="B4668" i="4"/>
  <c r="A4660" i="4"/>
  <c r="B4660" i="4"/>
  <c r="A4652" i="4"/>
  <c r="B4652" i="4"/>
  <c r="A4644" i="4"/>
  <c r="B4644" i="4"/>
  <c r="A4636" i="4"/>
  <c r="B4636" i="4"/>
  <c r="A4628" i="4"/>
  <c r="B4628" i="4"/>
  <c r="A4620" i="4"/>
  <c r="B4620" i="4"/>
  <c r="A4612" i="4"/>
  <c r="B4612" i="4"/>
  <c r="A4604" i="4"/>
  <c r="B4604" i="4"/>
  <c r="A4596" i="4"/>
  <c r="B4596" i="4"/>
  <c r="A4588" i="4"/>
  <c r="B4588" i="4"/>
  <c r="A4580" i="4"/>
  <c r="B4580" i="4"/>
  <c r="A4572" i="4"/>
  <c r="B4572" i="4"/>
  <c r="A4564" i="4"/>
  <c r="B4564" i="4"/>
  <c r="A4556" i="4"/>
  <c r="B4556" i="4"/>
  <c r="A4548" i="4"/>
  <c r="B4548" i="4"/>
  <c r="A4540" i="4"/>
  <c r="B4540" i="4"/>
  <c r="A4532" i="4"/>
  <c r="B4532" i="4"/>
  <c r="A4524" i="4"/>
  <c r="B4524" i="4"/>
  <c r="A4516" i="4"/>
  <c r="B4516" i="4"/>
  <c r="A4508" i="4"/>
  <c r="B4508" i="4"/>
  <c r="A4500" i="4"/>
  <c r="B4500" i="4"/>
  <c r="A4492" i="4"/>
  <c r="B4492" i="4"/>
  <c r="A4484" i="4"/>
  <c r="B4484" i="4"/>
  <c r="A4476" i="4"/>
  <c r="B4476" i="4"/>
  <c r="A4468" i="4"/>
  <c r="B4468" i="4"/>
  <c r="A4460" i="4"/>
  <c r="B4460" i="4"/>
  <c r="A4452" i="4"/>
  <c r="B4452" i="4"/>
  <c r="A4444" i="4"/>
  <c r="B4444" i="4"/>
  <c r="A4436" i="4"/>
  <c r="B4436" i="4"/>
  <c r="A4428" i="4"/>
  <c r="B4428" i="4"/>
  <c r="A4420" i="4"/>
  <c r="B4420" i="4"/>
  <c r="A4412" i="4"/>
  <c r="B4412" i="4"/>
  <c r="A4404" i="4"/>
  <c r="B4404" i="4"/>
  <c r="A4396" i="4"/>
  <c r="B4396" i="4"/>
  <c r="A4388" i="4"/>
  <c r="B4388" i="4"/>
  <c r="A4380" i="4"/>
  <c r="B4380" i="4"/>
  <c r="A4372" i="4"/>
  <c r="B4372" i="4"/>
  <c r="A4364" i="4"/>
  <c r="B4364" i="4"/>
  <c r="A4356" i="4"/>
  <c r="B4356" i="4"/>
  <c r="A4348" i="4"/>
  <c r="B4348" i="4"/>
  <c r="A4340" i="4"/>
  <c r="B4340" i="4"/>
  <c r="A4332" i="4"/>
  <c r="B4332" i="4"/>
  <c r="A4324" i="4"/>
  <c r="B4324" i="4"/>
  <c r="A4316" i="4"/>
  <c r="B4316" i="4"/>
  <c r="A4308" i="4"/>
  <c r="B4308" i="4"/>
  <c r="A4300" i="4"/>
  <c r="B4300" i="4"/>
  <c r="A4292" i="4"/>
  <c r="B4292" i="4"/>
  <c r="A4284" i="4"/>
  <c r="B4284" i="4"/>
  <c r="A4276" i="4"/>
  <c r="B4276" i="4"/>
  <c r="A4268" i="4"/>
  <c r="B4268" i="4"/>
  <c r="A4260" i="4"/>
  <c r="B4260" i="4"/>
  <c r="A4252" i="4"/>
  <c r="B4252" i="4"/>
  <c r="A4244" i="4"/>
  <c r="B4244" i="4"/>
  <c r="A4236" i="4"/>
  <c r="B4236" i="4"/>
  <c r="A4228" i="4"/>
  <c r="B4228" i="4"/>
  <c r="A4220" i="4"/>
  <c r="B4220" i="4"/>
  <c r="A4212" i="4"/>
  <c r="B4212" i="4"/>
  <c r="A4204" i="4"/>
  <c r="B4204" i="4"/>
  <c r="A4196" i="4"/>
  <c r="B4196" i="4"/>
  <c r="A4188" i="4"/>
  <c r="B4188" i="4"/>
  <c r="A4180" i="4"/>
  <c r="B4180" i="4"/>
  <c r="A4172" i="4"/>
  <c r="B4172" i="4"/>
  <c r="A4164" i="4"/>
  <c r="B4164" i="4"/>
  <c r="A4156" i="4"/>
  <c r="B4156" i="4"/>
  <c r="A4148" i="4"/>
  <c r="B4148" i="4"/>
  <c r="A4140" i="4"/>
  <c r="B4140" i="4"/>
  <c r="A4132" i="4"/>
  <c r="B4132" i="4"/>
  <c r="A4124" i="4"/>
  <c r="B4124" i="4"/>
  <c r="A4116" i="4"/>
  <c r="B4116" i="4"/>
  <c r="A4108" i="4"/>
  <c r="B4108" i="4"/>
  <c r="A4100" i="4"/>
  <c r="B4100" i="4"/>
  <c r="A4092" i="4"/>
  <c r="B4092" i="4"/>
  <c r="A4084" i="4"/>
  <c r="B4084" i="4"/>
  <c r="A4076" i="4"/>
  <c r="B4076" i="4"/>
  <c r="A4068" i="4"/>
  <c r="B4068" i="4"/>
  <c r="A4060" i="4"/>
  <c r="B4060" i="4"/>
  <c r="A4052" i="4"/>
  <c r="B4052" i="4"/>
  <c r="A4044" i="4"/>
  <c r="B4044" i="4"/>
  <c r="A4036" i="4"/>
  <c r="B4036" i="4"/>
  <c r="A4028" i="4"/>
  <c r="B4028" i="4"/>
  <c r="A4219" i="4"/>
  <c r="B4219" i="4"/>
  <c r="A4211" i="4"/>
  <c r="B4211" i="4"/>
  <c r="A4203" i="4"/>
  <c r="B4203" i="4"/>
  <c r="A4195" i="4"/>
  <c r="B4195" i="4"/>
  <c r="A4187" i="4"/>
  <c r="B4187" i="4"/>
  <c r="A4179" i="4"/>
  <c r="B4179" i="4"/>
  <c r="A4171" i="4"/>
  <c r="B4171" i="4"/>
  <c r="A4163" i="4"/>
  <c r="B4163" i="4"/>
  <c r="A4155" i="4"/>
  <c r="B4155" i="4"/>
  <c r="A4147" i="4"/>
  <c r="B4147" i="4"/>
  <c r="A4139" i="4"/>
  <c r="B4139" i="4"/>
  <c r="A4131" i="4"/>
  <c r="B4131" i="4"/>
  <c r="A4123" i="4"/>
  <c r="B4123" i="4"/>
  <c r="A4115" i="4"/>
  <c r="B4115" i="4"/>
  <c r="A4107" i="4"/>
  <c r="B4107" i="4"/>
  <c r="A4099" i="4"/>
  <c r="B4099" i="4"/>
  <c r="A4091" i="4"/>
  <c r="B4091" i="4"/>
  <c r="A4083" i="4"/>
  <c r="B4083" i="4"/>
  <c r="A4075" i="4"/>
  <c r="B4075" i="4"/>
  <c r="A4067" i="4"/>
  <c r="B4067" i="4"/>
  <c r="A4059" i="4"/>
  <c r="B4059" i="4"/>
  <c r="A4051" i="4"/>
  <c r="B4051" i="4"/>
  <c r="A4043" i="4"/>
  <c r="B4043" i="4"/>
  <c r="A4035" i="4"/>
  <c r="B4035" i="4"/>
  <c r="A6802" i="4"/>
  <c r="B6802" i="4"/>
  <c r="A6794" i="4"/>
  <c r="B6794" i="4"/>
  <c r="A6786" i="4"/>
  <c r="B6786" i="4"/>
  <c r="A6778" i="4"/>
  <c r="B6778" i="4"/>
  <c r="A6770" i="4"/>
  <c r="B6770" i="4"/>
  <c r="A6762" i="4"/>
  <c r="B6762" i="4"/>
  <c r="A6754" i="4"/>
  <c r="B6754" i="4"/>
  <c r="A6746" i="4"/>
  <c r="B6746" i="4"/>
  <c r="A6738" i="4"/>
  <c r="B6738" i="4"/>
  <c r="A6730" i="4"/>
  <c r="B6730" i="4"/>
  <c r="A6722" i="4"/>
  <c r="B6722" i="4"/>
  <c r="A6714" i="4"/>
  <c r="B6714" i="4"/>
  <c r="A6706" i="4"/>
  <c r="B6706" i="4"/>
  <c r="A6698" i="4"/>
  <c r="B6698" i="4"/>
  <c r="A6690" i="4"/>
  <c r="B6690" i="4"/>
  <c r="A6682" i="4"/>
  <c r="B6682" i="4"/>
  <c r="A6674" i="4"/>
  <c r="B6674" i="4"/>
  <c r="A6666" i="4"/>
  <c r="B6666" i="4"/>
  <c r="A6658" i="4"/>
  <c r="B6658" i="4"/>
  <c r="A6650" i="4"/>
  <c r="B6650" i="4"/>
  <c r="A6642" i="4"/>
  <c r="B6642" i="4"/>
  <c r="A6634" i="4"/>
  <c r="B6634" i="4"/>
  <c r="A6626" i="4"/>
  <c r="B6626" i="4"/>
  <c r="A6618" i="4"/>
  <c r="B6618" i="4"/>
  <c r="A6610" i="4"/>
  <c r="B6610" i="4"/>
  <c r="A6602" i="4"/>
  <c r="B6602" i="4"/>
  <c r="A6594" i="4"/>
  <c r="B6594" i="4"/>
  <c r="A6586" i="4"/>
  <c r="B6586" i="4"/>
  <c r="A6578" i="4"/>
  <c r="B6578" i="4"/>
  <c r="A6570" i="4"/>
  <c r="B6570" i="4"/>
  <c r="A6562" i="4"/>
  <c r="B6562" i="4"/>
  <c r="A6554" i="4"/>
  <c r="B6554" i="4"/>
  <c r="A6546" i="4"/>
  <c r="B6546" i="4"/>
  <c r="A6538" i="4"/>
  <c r="B6538" i="4"/>
  <c r="A6530" i="4"/>
  <c r="B6530" i="4"/>
  <c r="A6522" i="4"/>
  <c r="B6522" i="4"/>
  <c r="A6514" i="4"/>
  <c r="B6514" i="4"/>
  <c r="A6506" i="4"/>
  <c r="B6506" i="4"/>
  <c r="A6498" i="4"/>
  <c r="B6498" i="4"/>
  <c r="A6490" i="4"/>
  <c r="B6490" i="4"/>
  <c r="A6482" i="4"/>
  <c r="B6482" i="4"/>
  <c r="A6474" i="4"/>
  <c r="B6474" i="4"/>
  <c r="A6466" i="4"/>
  <c r="B6466" i="4"/>
  <c r="A6458" i="4"/>
  <c r="B6458" i="4"/>
  <c r="A6450" i="4"/>
  <c r="B6450" i="4"/>
  <c r="A6442" i="4"/>
  <c r="B6442" i="4"/>
  <c r="A6434" i="4"/>
  <c r="B6434" i="4"/>
  <c r="A6426" i="4"/>
  <c r="B6426" i="4"/>
  <c r="A6418" i="4"/>
  <c r="B6418" i="4"/>
  <c r="A6410" i="4"/>
  <c r="B6410" i="4"/>
  <c r="A6402" i="4"/>
  <c r="B6402" i="4"/>
  <c r="A6394" i="4"/>
  <c r="B6394" i="4"/>
  <c r="A6386" i="4"/>
  <c r="B6386" i="4"/>
  <c r="A6378" i="4"/>
  <c r="B6378" i="4"/>
  <c r="A6370" i="4"/>
  <c r="B6370" i="4"/>
  <c r="A6362" i="4"/>
  <c r="B6362" i="4"/>
  <c r="A6354" i="4"/>
  <c r="B6354" i="4"/>
  <c r="A6346" i="4"/>
  <c r="B6346" i="4"/>
  <c r="A6338" i="4"/>
  <c r="B6338" i="4"/>
  <c r="A6330" i="4"/>
  <c r="B6330" i="4"/>
  <c r="A6322" i="4"/>
  <c r="B6322" i="4"/>
  <c r="A6314" i="4"/>
  <c r="B6314" i="4"/>
  <c r="A6306" i="4"/>
  <c r="B6306" i="4"/>
  <c r="A6298" i="4"/>
  <c r="B6298" i="4"/>
  <c r="A6290" i="4"/>
  <c r="B6290" i="4"/>
  <c r="A6282" i="4"/>
  <c r="B6282" i="4"/>
  <c r="A6274" i="4"/>
  <c r="B6274" i="4"/>
  <c r="A6266" i="4"/>
  <c r="B6266" i="4"/>
  <c r="A6258" i="4"/>
  <c r="B6258" i="4"/>
  <c r="A6250" i="4"/>
  <c r="B6250" i="4"/>
  <c r="A6242" i="4"/>
  <c r="B6242" i="4"/>
  <c r="A6234" i="4"/>
  <c r="B6234" i="4"/>
  <c r="A6226" i="4"/>
  <c r="B6226" i="4"/>
  <c r="A6218" i="4"/>
  <c r="B6218" i="4"/>
  <c r="A6210" i="4"/>
  <c r="B6210" i="4"/>
  <c r="A6202" i="4"/>
  <c r="B6202" i="4"/>
  <c r="A6194" i="4"/>
  <c r="B6194" i="4"/>
  <c r="A6186" i="4"/>
  <c r="B6186" i="4"/>
  <c r="A6178" i="4"/>
  <c r="B6178" i="4"/>
  <c r="A6170" i="4"/>
  <c r="B6170" i="4"/>
  <c r="A6162" i="4"/>
  <c r="B6162" i="4"/>
  <c r="A6154" i="4"/>
  <c r="B6154" i="4"/>
  <c r="A6146" i="4"/>
  <c r="B6146" i="4"/>
  <c r="A6138" i="4"/>
  <c r="B6138" i="4"/>
  <c r="A6130" i="4"/>
  <c r="B6130" i="4"/>
  <c r="A6122" i="4"/>
  <c r="B6122" i="4"/>
  <c r="A6114" i="4"/>
  <c r="B6114" i="4"/>
  <c r="A6106" i="4"/>
  <c r="B6106" i="4"/>
  <c r="A6098" i="4"/>
  <c r="B6098" i="4"/>
  <c r="A6090" i="4"/>
  <c r="B6090" i="4"/>
  <c r="A6082" i="4"/>
  <c r="B6082" i="4"/>
  <c r="A6074" i="4"/>
  <c r="B6074" i="4"/>
  <c r="A6066" i="4"/>
  <c r="B6066" i="4"/>
  <c r="A6058" i="4"/>
  <c r="B6058" i="4"/>
  <c r="A6050" i="4"/>
  <c r="B6050" i="4"/>
  <c r="A6042" i="4"/>
  <c r="B6042" i="4"/>
  <c r="A6034" i="4"/>
  <c r="B6034" i="4"/>
  <c r="A6026" i="4"/>
  <c r="B6026" i="4"/>
  <c r="A6018" i="4"/>
  <c r="B6018" i="4"/>
  <c r="A6010" i="4"/>
  <c r="B6010" i="4"/>
  <c r="A6002" i="4"/>
  <c r="B6002" i="4"/>
  <c r="A5994" i="4"/>
  <c r="B5994" i="4"/>
  <c r="A5986" i="4"/>
  <c r="B5986" i="4"/>
  <c r="A5978" i="4"/>
  <c r="B5978" i="4"/>
  <c r="A5970" i="4"/>
  <c r="B5970" i="4"/>
  <c r="A5962" i="4"/>
  <c r="B5962" i="4"/>
  <c r="A5954" i="4"/>
  <c r="B5954" i="4"/>
  <c r="A5946" i="4"/>
  <c r="B5946" i="4"/>
  <c r="A5938" i="4"/>
  <c r="B5938" i="4"/>
  <c r="A5930" i="4"/>
  <c r="B5930" i="4"/>
  <c r="A5922" i="4"/>
  <c r="B5922" i="4"/>
  <c r="A5914" i="4"/>
  <c r="B5914" i="4"/>
  <c r="A5906" i="4"/>
  <c r="B5906" i="4"/>
  <c r="A5898" i="4"/>
  <c r="B5898" i="4"/>
  <c r="A5890" i="4"/>
  <c r="B5890" i="4"/>
  <c r="A5882" i="4"/>
  <c r="B5882" i="4"/>
  <c r="A5874" i="4"/>
  <c r="B5874" i="4"/>
  <c r="A5866" i="4"/>
  <c r="B5866" i="4"/>
  <c r="A5858" i="4"/>
  <c r="B5858" i="4"/>
  <c r="A5850" i="4"/>
  <c r="B5850" i="4"/>
  <c r="A5842" i="4"/>
  <c r="B5842" i="4"/>
  <c r="A5834" i="4"/>
  <c r="B5834" i="4"/>
  <c r="A5826" i="4"/>
  <c r="B5826" i="4"/>
  <c r="A5818" i="4"/>
  <c r="B5818" i="4"/>
  <c r="A5810" i="4"/>
  <c r="B5810" i="4"/>
  <c r="A5802" i="4"/>
  <c r="B5802" i="4"/>
  <c r="A5794" i="4"/>
  <c r="B5794" i="4"/>
  <c r="A5786" i="4"/>
  <c r="B5786" i="4"/>
  <c r="A5778" i="4"/>
  <c r="B5778" i="4"/>
  <c r="A5770" i="4"/>
  <c r="B5770" i="4"/>
  <c r="A5762" i="4"/>
  <c r="B5762" i="4"/>
  <c r="A5754" i="4"/>
  <c r="B5754" i="4"/>
  <c r="A5746" i="4"/>
  <c r="B5746" i="4"/>
  <c r="A5738" i="4"/>
  <c r="B5738" i="4"/>
  <c r="A5730" i="4"/>
  <c r="B5730" i="4"/>
  <c r="A5722" i="4"/>
  <c r="B5722" i="4"/>
  <c r="A5714" i="4"/>
  <c r="B5714" i="4"/>
  <c r="A5706" i="4"/>
  <c r="B5706" i="4"/>
  <c r="A5698" i="4"/>
  <c r="B5698" i="4"/>
  <c r="A5690" i="4"/>
  <c r="B5690" i="4"/>
  <c r="A5682" i="4"/>
  <c r="B5682" i="4"/>
  <c r="A5674" i="4"/>
  <c r="B5674" i="4"/>
  <c r="A5666" i="4"/>
  <c r="B5666" i="4"/>
  <c r="A5658" i="4"/>
  <c r="B5658" i="4"/>
  <c r="A5650" i="4"/>
  <c r="B5650" i="4"/>
  <c r="A5642" i="4"/>
  <c r="B5642" i="4"/>
  <c r="A5634" i="4"/>
  <c r="B5634" i="4"/>
  <c r="A5626" i="4"/>
  <c r="B5626" i="4"/>
  <c r="A5618" i="4"/>
  <c r="B5618" i="4"/>
  <c r="A5610" i="4"/>
  <c r="B5610" i="4"/>
  <c r="A5602" i="4"/>
  <c r="B5602" i="4"/>
  <c r="A5594" i="4"/>
  <c r="B5594" i="4"/>
  <c r="A5586" i="4"/>
  <c r="B5586" i="4"/>
  <c r="A5578" i="4"/>
  <c r="B5578" i="4"/>
  <c r="A5570" i="4"/>
  <c r="B5570" i="4"/>
  <c r="A5562" i="4"/>
  <c r="B5562" i="4"/>
  <c r="A5554" i="4"/>
  <c r="B5554" i="4"/>
  <c r="A5546" i="4"/>
  <c r="B5546" i="4"/>
  <c r="A5538" i="4"/>
  <c r="B5538" i="4"/>
  <c r="A5530" i="4"/>
  <c r="B5530" i="4"/>
  <c r="A5522" i="4"/>
  <c r="B5522" i="4"/>
  <c r="A5514" i="4"/>
  <c r="B5514" i="4"/>
  <c r="A5506" i="4"/>
  <c r="B5506" i="4"/>
  <c r="A5498" i="4"/>
  <c r="B5498" i="4"/>
  <c r="A5490" i="4"/>
  <c r="B5490" i="4"/>
  <c r="A5482" i="4"/>
  <c r="B5482" i="4"/>
  <c r="A5474" i="4"/>
  <c r="B5474" i="4"/>
  <c r="A5466" i="4"/>
  <c r="B5466" i="4"/>
  <c r="A5458" i="4"/>
  <c r="B5458" i="4"/>
  <c r="A5450" i="4"/>
  <c r="B5450" i="4"/>
  <c r="A5442" i="4"/>
  <c r="B5442" i="4"/>
  <c r="A5434" i="4"/>
  <c r="B5434" i="4"/>
  <c r="A5426" i="4"/>
  <c r="B5426" i="4"/>
  <c r="A5418" i="4"/>
  <c r="B5418" i="4"/>
  <c r="A5410" i="4"/>
  <c r="B5410" i="4"/>
  <c r="A5402" i="4"/>
  <c r="B5402" i="4"/>
  <c r="A5394" i="4"/>
  <c r="B5394" i="4"/>
  <c r="A5386" i="4"/>
  <c r="B5386" i="4"/>
  <c r="A5378" i="4"/>
  <c r="B5378" i="4"/>
  <c r="A5370" i="4"/>
  <c r="B5370" i="4"/>
  <c r="A5362" i="4"/>
  <c r="B5362" i="4"/>
  <c r="A5354" i="4"/>
  <c r="B5354" i="4"/>
  <c r="A5346" i="4"/>
  <c r="B5346" i="4"/>
  <c r="A5338" i="4"/>
  <c r="B5338" i="4"/>
  <c r="A5330" i="4"/>
  <c r="B5330" i="4"/>
  <c r="A5322" i="4"/>
  <c r="B5322" i="4"/>
  <c r="A5314" i="4"/>
  <c r="B5314" i="4"/>
  <c r="A5306" i="4"/>
  <c r="B5306" i="4"/>
  <c r="A5298" i="4"/>
  <c r="B5298" i="4"/>
  <c r="A5290" i="4"/>
  <c r="B5290" i="4"/>
  <c r="A5282" i="4"/>
  <c r="B5282" i="4"/>
  <c r="A5274" i="4"/>
  <c r="B5274" i="4"/>
  <c r="A5266" i="4"/>
  <c r="B5266" i="4"/>
  <c r="A5258" i="4"/>
  <c r="B5258" i="4"/>
  <c r="A5250" i="4"/>
  <c r="B5250" i="4"/>
  <c r="A5242" i="4"/>
  <c r="B5242" i="4"/>
  <c r="A5234" i="4"/>
  <c r="B5234" i="4"/>
  <c r="A5226" i="4"/>
  <c r="B5226" i="4"/>
  <c r="A5218" i="4"/>
  <c r="B5218" i="4"/>
  <c r="A5210" i="4"/>
  <c r="B5210" i="4"/>
  <c r="A5202" i="4"/>
  <c r="B5202" i="4"/>
  <c r="A5194" i="4"/>
  <c r="B5194" i="4"/>
  <c r="A5186" i="4"/>
  <c r="B5186" i="4"/>
  <c r="A5178" i="4"/>
  <c r="B5178" i="4"/>
  <c r="A5170" i="4"/>
  <c r="B5170" i="4"/>
  <c r="A5162" i="4"/>
  <c r="B5162" i="4"/>
  <c r="A5154" i="4"/>
  <c r="B5154" i="4"/>
  <c r="A5146" i="4"/>
  <c r="B5146" i="4"/>
  <c r="A5138" i="4"/>
  <c r="B5138" i="4"/>
  <c r="A5130" i="4"/>
  <c r="B5130" i="4"/>
  <c r="A5122" i="4"/>
  <c r="B5122" i="4"/>
  <c r="A5114" i="4"/>
  <c r="B5114" i="4"/>
  <c r="A5106" i="4"/>
  <c r="B5106" i="4"/>
  <c r="A5098" i="4"/>
  <c r="B5098" i="4"/>
  <c r="A5090" i="4"/>
  <c r="B5090" i="4"/>
  <c r="A5082" i="4"/>
  <c r="B5082" i="4"/>
  <c r="A5074" i="4"/>
  <c r="B5074" i="4"/>
  <c r="A5066" i="4"/>
  <c r="B5066" i="4"/>
  <c r="A5058" i="4"/>
  <c r="B5058" i="4"/>
  <c r="A5050" i="4"/>
  <c r="B5050" i="4"/>
  <c r="A5042" i="4"/>
  <c r="B5042" i="4"/>
  <c r="A5034" i="4"/>
  <c r="B5034" i="4"/>
  <c r="A5026" i="4"/>
  <c r="B5026" i="4"/>
  <c r="A5018" i="4"/>
  <c r="B5018" i="4"/>
  <c r="A5010" i="4"/>
  <c r="B5010" i="4"/>
  <c r="A5002" i="4"/>
  <c r="B5002" i="4"/>
  <c r="A4994" i="4"/>
  <c r="B4994" i="4"/>
  <c r="A4986" i="4"/>
  <c r="B4986" i="4"/>
  <c r="A4978" i="4"/>
  <c r="B4978" i="4"/>
  <c r="A4970" i="4"/>
  <c r="B4970" i="4"/>
  <c r="A4962" i="4"/>
  <c r="B4962" i="4"/>
  <c r="A4954" i="4"/>
  <c r="B4954" i="4"/>
  <c r="A4946" i="4"/>
  <c r="B4946" i="4"/>
  <c r="A4938" i="4"/>
  <c r="B4938" i="4"/>
  <c r="A4930" i="4"/>
  <c r="B4930" i="4"/>
  <c r="A4922" i="4"/>
  <c r="B4922" i="4"/>
  <c r="A4914" i="4"/>
  <c r="B4914" i="4"/>
  <c r="A4906" i="4"/>
  <c r="B4906" i="4"/>
  <c r="A4898" i="4"/>
  <c r="B4898" i="4"/>
  <c r="A4890" i="4"/>
  <c r="B4890" i="4"/>
  <c r="A4882" i="4"/>
  <c r="B4882" i="4"/>
  <c r="A4874" i="4"/>
  <c r="B4874" i="4"/>
  <c r="A4866" i="4"/>
  <c r="B4866" i="4"/>
  <c r="A4858" i="4"/>
  <c r="B4858" i="4"/>
  <c r="A4850" i="4"/>
  <c r="B4850" i="4"/>
  <c r="A4842" i="4"/>
  <c r="B4842" i="4"/>
  <c r="A4834" i="4"/>
  <c r="B4834" i="4"/>
  <c r="A4826" i="4"/>
  <c r="B4826" i="4"/>
  <c r="A4818" i="4"/>
  <c r="B4818" i="4"/>
  <c r="A4810" i="4"/>
  <c r="B4810" i="4"/>
  <c r="A4802" i="4"/>
  <c r="B4802" i="4"/>
  <c r="A4794" i="4"/>
  <c r="B4794" i="4"/>
  <c r="A4786" i="4"/>
  <c r="B4786" i="4"/>
  <c r="A4778" i="4"/>
  <c r="B4778" i="4"/>
  <c r="A4770" i="4"/>
  <c r="B4770" i="4"/>
  <c r="A4762" i="4"/>
  <c r="B4762" i="4"/>
  <c r="A4754" i="4"/>
  <c r="B4754" i="4"/>
  <c r="A4746" i="4"/>
  <c r="B4746" i="4"/>
  <c r="A4738" i="4"/>
  <c r="B4738" i="4"/>
  <c r="A4730" i="4"/>
  <c r="B4730" i="4"/>
  <c r="A4722" i="4"/>
  <c r="B4722" i="4"/>
  <c r="A4714" i="4"/>
  <c r="B4714" i="4"/>
  <c r="A4706" i="4"/>
  <c r="B4706" i="4"/>
  <c r="A4698" i="4"/>
  <c r="B4698" i="4"/>
  <c r="A4690" i="4"/>
  <c r="B4690" i="4"/>
  <c r="A4682" i="4"/>
  <c r="B4682" i="4"/>
  <c r="A4674" i="4"/>
  <c r="B4674" i="4"/>
  <c r="A4666" i="4"/>
  <c r="B4666" i="4"/>
  <c r="A4658" i="4"/>
  <c r="B4658" i="4"/>
  <c r="A4650" i="4"/>
  <c r="B4650" i="4"/>
  <c r="A4642" i="4"/>
  <c r="B4642" i="4"/>
  <c r="A4634" i="4"/>
  <c r="B4634" i="4"/>
  <c r="A4626" i="4"/>
  <c r="B4626" i="4"/>
  <c r="A4618" i="4"/>
  <c r="B4618" i="4"/>
  <c r="A4610" i="4"/>
  <c r="B4610" i="4"/>
  <c r="A4602" i="4"/>
  <c r="B4602" i="4"/>
  <c r="A4594" i="4"/>
  <c r="B4594" i="4"/>
  <c r="A4586" i="4"/>
  <c r="B4586" i="4"/>
  <c r="A4578" i="4"/>
  <c r="B4578" i="4"/>
  <c r="A4570" i="4"/>
  <c r="B4570" i="4"/>
  <c r="A4562" i="4"/>
  <c r="B4562" i="4"/>
  <c r="A4554" i="4"/>
  <c r="B4554" i="4"/>
  <c r="A4546" i="4"/>
  <c r="B4546" i="4"/>
  <c r="A4538" i="4"/>
  <c r="B4538" i="4"/>
  <c r="A4530" i="4"/>
  <c r="B4530" i="4"/>
  <c r="A4522" i="4"/>
  <c r="B4522" i="4"/>
  <c r="A4514" i="4"/>
  <c r="B4514" i="4"/>
  <c r="A4506" i="4"/>
  <c r="B4506" i="4"/>
  <c r="A4498" i="4"/>
  <c r="B4498" i="4"/>
  <c r="A4490" i="4"/>
  <c r="B4490" i="4"/>
  <c r="A4482" i="4"/>
  <c r="B4482" i="4"/>
  <c r="A4474" i="4"/>
  <c r="B4474" i="4"/>
  <c r="A4466" i="4"/>
  <c r="B4466" i="4"/>
  <c r="A4458" i="4"/>
  <c r="B4458" i="4"/>
  <c r="A4450" i="4"/>
  <c r="B4450" i="4"/>
  <c r="A4442" i="4"/>
  <c r="B4442" i="4"/>
  <c r="A4434" i="4"/>
  <c r="B4434" i="4"/>
  <c r="A4426" i="4"/>
  <c r="B4426" i="4"/>
  <c r="A4418" i="4"/>
  <c r="B4418" i="4"/>
  <c r="A4410" i="4"/>
  <c r="B4410" i="4"/>
  <c r="A4402" i="4"/>
  <c r="B4402" i="4"/>
  <c r="A4394" i="4"/>
  <c r="B4394" i="4"/>
  <c r="A4386" i="4"/>
  <c r="B4386" i="4"/>
  <c r="A4378" i="4"/>
  <c r="B4378" i="4"/>
  <c r="A4370" i="4"/>
  <c r="B4370" i="4"/>
  <c r="A4362" i="4"/>
  <c r="B4362" i="4"/>
  <c r="A4354" i="4"/>
  <c r="B4354" i="4"/>
  <c r="A4346" i="4"/>
  <c r="B4346" i="4"/>
  <c r="A4338" i="4"/>
  <c r="B4338" i="4"/>
  <c r="A4330" i="4"/>
  <c r="B4330" i="4"/>
  <c r="A4322" i="4"/>
  <c r="B4322" i="4"/>
  <c r="A4314" i="4"/>
  <c r="B4314" i="4"/>
  <c r="A4306" i="4"/>
  <c r="B4306" i="4"/>
  <c r="A4298" i="4"/>
  <c r="B4298" i="4"/>
  <c r="A4290" i="4"/>
  <c r="B4290" i="4"/>
  <c r="A4282" i="4"/>
  <c r="B4282" i="4"/>
  <c r="A4274" i="4"/>
  <c r="B4274" i="4"/>
  <c r="A4266" i="4"/>
  <c r="B4266" i="4"/>
  <c r="A4258" i="4"/>
  <c r="B4258" i="4"/>
  <c r="A4250" i="4"/>
  <c r="B4250" i="4"/>
  <c r="A4242" i="4"/>
  <c r="B4242" i="4"/>
  <c r="A4234" i="4"/>
  <c r="B4234" i="4"/>
  <c r="A4226" i="4"/>
  <c r="B4226" i="4"/>
  <c r="A4218" i="4"/>
  <c r="B4218" i="4"/>
  <c r="A4210" i="4"/>
  <c r="B4210" i="4"/>
  <c r="A4202" i="4"/>
  <c r="B4202" i="4"/>
  <c r="A4194" i="4"/>
  <c r="B4194" i="4"/>
  <c r="A4186" i="4"/>
  <c r="B4186" i="4"/>
  <c r="A4178" i="4"/>
  <c r="B4178" i="4"/>
  <c r="A4170" i="4"/>
  <c r="B4170" i="4"/>
  <c r="A4162" i="4"/>
  <c r="B4162" i="4"/>
  <c r="A4154" i="4"/>
  <c r="B4154" i="4"/>
  <c r="A4146" i="4"/>
  <c r="B4146" i="4"/>
  <c r="A4138" i="4"/>
  <c r="B4138" i="4"/>
  <c r="A4130" i="4"/>
  <c r="B4130" i="4"/>
  <c r="A4122" i="4"/>
  <c r="B4122" i="4"/>
  <c r="A4114" i="4"/>
  <c r="B4114" i="4"/>
  <c r="A4106" i="4"/>
  <c r="B4106" i="4"/>
  <c r="A4098" i="4"/>
  <c r="B4098" i="4"/>
  <c r="A4090" i="4"/>
  <c r="B4090" i="4"/>
  <c r="A4082" i="4"/>
  <c r="B4082" i="4"/>
  <c r="A4074" i="4"/>
  <c r="B4074" i="4"/>
  <c r="A4066" i="4"/>
  <c r="B4066" i="4"/>
  <c r="A4058" i="4"/>
  <c r="B4058" i="4"/>
  <c r="A4050" i="4"/>
  <c r="B4050" i="4"/>
  <c r="A4042" i="4"/>
  <c r="B4042" i="4"/>
  <c r="A4034" i="4"/>
  <c r="B4034" i="4"/>
  <c r="A7041" i="4"/>
  <c r="B7041" i="4"/>
  <c r="A7033" i="4"/>
  <c r="B7033" i="4"/>
  <c r="A7025" i="4"/>
  <c r="B7025" i="4"/>
  <c r="A7017" i="4"/>
  <c r="B7017" i="4"/>
  <c r="A7009" i="4"/>
  <c r="B7009" i="4"/>
  <c r="A7001" i="4"/>
  <c r="B7001" i="4"/>
  <c r="A6993" i="4"/>
  <c r="B6993" i="4"/>
  <c r="A6985" i="4"/>
  <c r="B6985" i="4"/>
  <c r="A6977" i="4"/>
  <c r="B6977" i="4"/>
  <c r="A6969" i="4"/>
  <c r="B6969" i="4"/>
  <c r="A6961" i="4"/>
  <c r="B6961" i="4"/>
  <c r="A6953" i="4"/>
  <c r="B6953" i="4"/>
  <c r="A6945" i="4"/>
  <c r="B6945" i="4"/>
  <c r="A6937" i="4"/>
  <c r="B6937" i="4"/>
  <c r="A6929" i="4"/>
  <c r="B6929" i="4"/>
  <c r="A6921" i="4"/>
  <c r="B6921" i="4"/>
  <c r="A6913" i="4"/>
  <c r="B6913" i="4"/>
  <c r="A6905" i="4"/>
  <c r="B6905" i="4"/>
  <c r="A6897" i="4"/>
  <c r="B6897" i="4"/>
  <c r="A6889" i="4"/>
  <c r="B6889" i="4"/>
  <c r="A6881" i="4"/>
  <c r="B6881" i="4"/>
  <c r="A6873" i="4"/>
  <c r="B6873" i="4"/>
  <c r="A6865" i="4"/>
  <c r="B6865" i="4"/>
  <c r="A6857" i="4"/>
  <c r="B6857" i="4"/>
  <c r="A6849" i="4"/>
  <c r="B6849" i="4"/>
  <c r="A6841" i="4"/>
  <c r="B6841" i="4"/>
  <c r="A6833" i="4"/>
  <c r="B6833" i="4"/>
  <c r="A6825" i="4"/>
  <c r="B6825" i="4"/>
  <c r="A6817" i="4"/>
  <c r="B6817" i="4"/>
  <c r="A6809" i="4"/>
  <c r="B6809" i="4"/>
  <c r="A6801" i="4"/>
  <c r="B6801" i="4"/>
  <c r="A6793" i="4"/>
  <c r="B6793" i="4"/>
  <c r="A6785" i="4"/>
  <c r="B6785" i="4"/>
  <c r="A6777" i="4"/>
  <c r="B6777" i="4"/>
  <c r="A6769" i="4"/>
  <c r="B6769" i="4"/>
  <c r="A6761" i="4"/>
  <c r="B6761" i="4"/>
  <c r="A6753" i="4"/>
  <c r="B6753" i="4"/>
  <c r="A6745" i="4"/>
  <c r="B6745" i="4"/>
  <c r="A6737" i="4"/>
  <c r="B6737" i="4"/>
  <c r="A6729" i="4"/>
  <c r="B6729" i="4"/>
  <c r="A6721" i="4"/>
  <c r="B6721" i="4"/>
  <c r="A6713" i="4"/>
  <c r="B6713" i="4"/>
  <c r="A6705" i="4"/>
  <c r="B6705" i="4"/>
  <c r="A6697" i="4"/>
  <c r="B6697" i="4"/>
  <c r="A6689" i="4"/>
  <c r="B6689" i="4"/>
  <c r="A6681" i="4"/>
  <c r="B6681" i="4"/>
  <c r="A6673" i="4"/>
  <c r="B6673" i="4"/>
  <c r="A6665" i="4"/>
  <c r="B6665" i="4"/>
  <c r="A6657" i="4"/>
  <c r="B6657" i="4"/>
  <c r="A6649" i="4"/>
  <c r="B6649" i="4"/>
  <c r="A6641" i="4"/>
  <c r="B6641" i="4"/>
  <c r="A6633" i="4"/>
  <c r="B6633" i="4"/>
  <c r="A6625" i="4"/>
  <c r="B6625" i="4"/>
  <c r="A6617" i="4"/>
  <c r="B6617" i="4"/>
  <c r="A6609" i="4"/>
  <c r="B6609" i="4"/>
  <c r="A6601" i="4"/>
  <c r="B6601" i="4"/>
  <c r="A6593" i="4"/>
  <c r="B6593" i="4"/>
  <c r="A6585" i="4"/>
  <c r="B6585" i="4"/>
  <c r="A6577" i="4"/>
  <c r="B6577" i="4"/>
  <c r="A6569" i="4"/>
  <c r="B6569" i="4"/>
  <c r="A6561" i="4"/>
  <c r="B6561" i="4"/>
  <c r="A6553" i="4"/>
  <c r="B6553" i="4"/>
  <c r="A6545" i="4"/>
  <c r="B6545" i="4"/>
  <c r="A6537" i="4"/>
  <c r="B6537" i="4"/>
  <c r="A6529" i="4"/>
  <c r="B6529" i="4"/>
  <c r="A6521" i="4"/>
  <c r="B6521" i="4"/>
  <c r="A6513" i="4"/>
  <c r="B6513" i="4"/>
  <c r="A6505" i="4"/>
  <c r="B6505" i="4"/>
  <c r="A6497" i="4"/>
  <c r="B6497" i="4"/>
  <c r="A6489" i="4"/>
  <c r="B6489" i="4"/>
  <c r="A6481" i="4"/>
  <c r="B6481" i="4"/>
  <c r="A6473" i="4"/>
  <c r="B6473" i="4"/>
  <c r="A6465" i="4"/>
  <c r="B6465" i="4"/>
  <c r="A6457" i="4"/>
  <c r="B6457" i="4"/>
  <c r="A6449" i="4"/>
  <c r="B6449" i="4"/>
  <c r="A6441" i="4"/>
  <c r="B6441" i="4"/>
  <c r="A6433" i="4"/>
  <c r="B6433" i="4"/>
  <c r="A6425" i="4"/>
  <c r="B6425" i="4"/>
  <c r="A6417" i="4"/>
  <c r="B6417" i="4"/>
  <c r="A6409" i="4"/>
  <c r="B6409" i="4"/>
  <c r="A6401" i="4"/>
  <c r="B6401" i="4"/>
  <c r="A6393" i="4"/>
  <c r="B6393" i="4"/>
  <c r="A6385" i="4"/>
  <c r="B6385" i="4"/>
  <c r="A6377" i="4"/>
  <c r="B6377" i="4"/>
  <c r="A6369" i="4"/>
  <c r="B6369" i="4"/>
  <c r="A6361" i="4"/>
  <c r="B6361" i="4"/>
  <c r="A6353" i="4"/>
  <c r="B6353" i="4"/>
  <c r="A6345" i="4"/>
  <c r="B6345" i="4"/>
  <c r="A6337" i="4"/>
  <c r="B6337" i="4"/>
  <c r="A6329" i="4"/>
  <c r="B6329" i="4"/>
  <c r="A6321" i="4"/>
  <c r="B6321" i="4"/>
  <c r="A6313" i="4"/>
  <c r="B6313" i="4"/>
  <c r="A6305" i="4"/>
  <c r="B6305" i="4"/>
  <c r="A6297" i="4"/>
  <c r="B6297" i="4"/>
  <c r="A6289" i="4"/>
  <c r="B6289" i="4"/>
  <c r="A6281" i="4"/>
  <c r="B6281" i="4"/>
  <c r="A6273" i="4"/>
  <c r="B6273" i="4"/>
  <c r="A6265" i="4"/>
  <c r="B6265" i="4"/>
  <c r="A6257" i="4"/>
  <c r="B6257" i="4"/>
  <c r="A6249" i="4"/>
  <c r="B6249" i="4"/>
  <c r="A6241" i="4"/>
  <c r="B6241" i="4"/>
  <c r="A6233" i="4"/>
  <c r="B6233" i="4"/>
  <c r="A6225" i="4"/>
  <c r="B6225" i="4"/>
  <c r="A6217" i="4"/>
  <c r="B6217" i="4"/>
  <c r="A6209" i="4"/>
  <c r="B6209" i="4"/>
  <c r="A6201" i="4"/>
  <c r="B6201" i="4"/>
  <c r="A6193" i="4"/>
  <c r="B6193" i="4"/>
  <c r="A6185" i="4"/>
  <c r="B6185" i="4"/>
  <c r="A6177" i="4"/>
  <c r="B6177" i="4"/>
  <c r="A6169" i="4"/>
  <c r="B6169" i="4"/>
  <c r="A6161" i="4"/>
  <c r="B6161" i="4"/>
  <c r="A6153" i="4"/>
  <c r="B6153" i="4"/>
  <c r="A6145" i="4"/>
  <c r="B6145" i="4"/>
  <c r="A6137" i="4"/>
  <c r="B6137" i="4"/>
  <c r="A6129" i="4"/>
  <c r="B6129" i="4"/>
  <c r="A6121" i="4"/>
  <c r="B6121" i="4"/>
  <c r="A6113" i="4"/>
  <c r="B6113" i="4"/>
  <c r="A6105" i="4"/>
  <c r="B6105" i="4"/>
  <c r="A6097" i="4"/>
  <c r="B6097" i="4"/>
  <c r="A6089" i="4"/>
  <c r="B6089" i="4"/>
  <c r="A6081" i="4"/>
  <c r="B6081" i="4"/>
  <c r="A6073" i="4"/>
  <c r="B6073" i="4"/>
  <c r="A6065" i="4"/>
  <c r="B6065" i="4"/>
  <c r="A6057" i="4"/>
  <c r="B6057" i="4"/>
  <c r="A6049" i="4"/>
  <c r="B6049" i="4"/>
  <c r="A6041" i="4"/>
  <c r="B6041" i="4"/>
  <c r="A6033" i="4"/>
  <c r="B6033" i="4"/>
  <c r="A6025" i="4"/>
  <c r="B6025" i="4"/>
  <c r="A6017" i="4"/>
  <c r="B6017" i="4"/>
  <c r="A6009" i="4"/>
  <c r="B6009" i="4"/>
  <c r="A6001" i="4"/>
  <c r="B6001" i="4"/>
  <c r="A5993" i="4"/>
  <c r="B5993" i="4"/>
  <c r="A5985" i="4"/>
  <c r="B5985" i="4"/>
  <c r="A5977" i="4"/>
  <c r="B5977" i="4"/>
  <c r="A5969" i="4"/>
  <c r="B5969" i="4"/>
  <c r="A5961" i="4"/>
  <c r="B5961" i="4"/>
  <c r="A5953" i="4"/>
  <c r="B5953" i="4"/>
  <c r="A5945" i="4"/>
  <c r="B5945" i="4"/>
  <c r="A5937" i="4"/>
  <c r="B5937" i="4"/>
  <c r="A5929" i="4"/>
  <c r="B5929" i="4"/>
  <c r="A5921" i="4"/>
  <c r="B5921" i="4"/>
  <c r="A5913" i="4"/>
  <c r="B5913" i="4"/>
  <c r="A5905" i="4"/>
  <c r="B5905" i="4"/>
  <c r="A5897" i="4"/>
  <c r="B5897" i="4"/>
  <c r="A5889" i="4"/>
  <c r="B5889" i="4"/>
  <c r="A5881" i="4"/>
  <c r="B5881" i="4"/>
  <c r="A5873" i="4"/>
  <c r="B5873" i="4"/>
  <c r="A5865" i="4"/>
  <c r="B5865" i="4"/>
  <c r="A5857" i="4"/>
  <c r="B5857" i="4"/>
  <c r="A5849" i="4"/>
  <c r="B5849" i="4"/>
  <c r="A5841" i="4"/>
  <c r="B5841" i="4"/>
  <c r="A5833" i="4"/>
  <c r="B5833" i="4"/>
  <c r="A5825" i="4"/>
  <c r="B5825" i="4"/>
  <c r="A5817" i="4"/>
  <c r="B5817" i="4"/>
  <c r="A5809" i="4"/>
  <c r="B5809" i="4"/>
  <c r="A5801" i="4"/>
  <c r="B5801" i="4"/>
  <c r="A5793" i="4"/>
  <c r="B5793" i="4"/>
  <c r="A5785" i="4"/>
  <c r="B5785" i="4"/>
  <c r="A5777" i="4"/>
  <c r="B5777" i="4"/>
  <c r="A5769" i="4"/>
  <c r="B5769" i="4"/>
  <c r="A5761" i="4"/>
  <c r="B5761" i="4"/>
  <c r="A5753" i="4"/>
  <c r="B5753" i="4"/>
  <c r="A5745" i="4"/>
  <c r="B5745" i="4"/>
  <c r="A5737" i="4"/>
  <c r="B5737" i="4"/>
  <c r="A5729" i="4"/>
  <c r="B5729" i="4"/>
  <c r="A5721" i="4"/>
  <c r="B5721" i="4"/>
  <c r="A5713" i="4"/>
  <c r="B5713" i="4"/>
  <c r="A5705" i="4"/>
  <c r="B5705" i="4"/>
  <c r="A5697" i="4"/>
  <c r="B5697" i="4"/>
  <c r="A5689" i="4"/>
  <c r="B5689" i="4"/>
  <c r="A5681" i="4"/>
  <c r="B5681" i="4"/>
  <c r="A5673" i="4"/>
  <c r="B5673" i="4"/>
  <c r="A5665" i="4"/>
  <c r="B5665" i="4"/>
  <c r="A5657" i="4"/>
  <c r="B5657" i="4"/>
  <c r="A5649" i="4"/>
  <c r="B5649" i="4"/>
  <c r="A5641" i="4"/>
  <c r="B5641" i="4"/>
  <c r="A5633" i="4"/>
  <c r="B5633" i="4"/>
  <c r="A5625" i="4"/>
  <c r="B5625" i="4"/>
  <c r="A5617" i="4"/>
  <c r="B5617" i="4"/>
  <c r="A5609" i="4"/>
  <c r="B5609" i="4"/>
  <c r="A5601" i="4"/>
  <c r="B5601" i="4"/>
  <c r="A5593" i="4"/>
  <c r="B5593" i="4"/>
  <c r="A5585" i="4"/>
  <c r="B5585" i="4"/>
  <c r="A5577" i="4"/>
  <c r="B5577" i="4"/>
  <c r="A5569" i="4"/>
  <c r="B5569" i="4"/>
  <c r="A5561" i="4"/>
  <c r="B5561" i="4"/>
  <c r="A5553" i="4"/>
  <c r="B5553" i="4"/>
  <c r="A5545" i="4"/>
  <c r="B5545" i="4"/>
  <c r="A5537" i="4"/>
  <c r="B5537" i="4"/>
  <c r="A5529" i="4"/>
  <c r="B5529" i="4"/>
  <c r="A5521" i="4"/>
  <c r="B5521" i="4"/>
  <c r="A5513" i="4"/>
  <c r="B5513" i="4"/>
  <c r="A5505" i="4"/>
  <c r="B5505" i="4"/>
  <c r="A5497" i="4"/>
  <c r="B5497" i="4"/>
  <c r="A5489" i="4"/>
  <c r="B5489" i="4"/>
  <c r="A5481" i="4"/>
  <c r="B5481" i="4"/>
  <c r="A5473" i="4"/>
  <c r="B5473" i="4"/>
  <c r="A5465" i="4"/>
  <c r="B5465" i="4"/>
  <c r="A5457" i="4"/>
  <c r="B5457" i="4"/>
  <c r="A5449" i="4"/>
  <c r="B5449" i="4"/>
  <c r="A5441" i="4"/>
  <c r="B5441" i="4"/>
  <c r="A5433" i="4"/>
  <c r="B5433" i="4"/>
  <c r="A5425" i="4"/>
  <c r="B5425" i="4"/>
  <c r="A5417" i="4"/>
  <c r="B5417" i="4"/>
  <c r="A5409" i="4"/>
  <c r="B5409" i="4"/>
  <c r="A5401" i="4"/>
  <c r="B5401" i="4"/>
  <c r="A5393" i="4"/>
  <c r="B5393" i="4"/>
  <c r="A5385" i="4"/>
  <c r="B5385" i="4"/>
  <c r="A5377" i="4"/>
  <c r="B5377" i="4"/>
  <c r="A5369" i="4"/>
  <c r="B5369" i="4"/>
  <c r="A5361" i="4"/>
  <c r="B5361" i="4"/>
  <c r="A5353" i="4"/>
  <c r="B5353" i="4"/>
  <c r="A5345" i="4"/>
  <c r="B5345" i="4"/>
  <c r="A5337" i="4"/>
  <c r="B5337" i="4"/>
  <c r="A5329" i="4"/>
  <c r="B5329" i="4"/>
  <c r="A5321" i="4"/>
  <c r="B5321" i="4"/>
  <c r="A5313" i="4"/>
  <c r="B5313" i="4"/>
  <c r="A5305" i="4"/>
  <c r="B5305" i="4"/>
  <c r="A5297" i="4"/>
  <c r="B5297" i="4"/>
  <c r="A5289" i="4"/>
  <c r="B5289" i="4"/>
  <c r="A5281" i="4"/>
  <c r="B5281" i="4"/>
  <c r="A5273" i="4"/>
  <c r="B5273" i="4"/>
  <c r="A5265" i="4"/>
  <c r="B5265" i="4"/>
  <c r="A5257" i="4"/>
  <c r="B5257" i="4"/>
  <c r="A5249" i="4"/>
  <c r="B5249" i="4"/>
  <c r="A5241" i="4"/>
  <c r="B5241" i="4"/>
  <c r="A5233" i="4"/>
  <c r="B5233" i="4"/>
  <c r="A5225" i="4"/>
  <c r="B5225" i="4"/>
  <c r="A5217" i="4"/>
  <c r="B5217" i="4"/>
  <c r="A5209" i="4"/>
  <c r="B5209" i="4"/>
  <c r="A5201" i="4"/>
  <c r="B5201" i="4"/>
  <c r="A5193" i="4"/>
  <c r="B5193" i="4"/>
  <c r="A5185" i="4"/>
  <c r="B5185" i="4"/>
  <c r="A5177" i="4"/>
  <c r="B5177" i="4"/>
  <c r="A5169" i="4"/>
  <c r="B5169" i="4"/>
  <c r="A5161" i="4"/>
  <c r="B5161" i="4"/>
  <c r="A5153" i="4"/>
  <c r="B5153" i="4"/>
  <c r="A5145" i="4"/>
  <c r="B5145" i="4"/>
  <c r="A5137" i="4"/>
  <c r="B5137" i="4"/>
  <c r="A5129" i="4"/>
  <c r="B5129" i="4"/>
  <c r="A5121" i="4"/>
  <c r="B5121" i="4"/>
  <c r="A5113" i="4"/>
  <c r="B5113" i="4"/>
  <c r="A5105" i="4"/>
  <c r="B5105" i="4"/>
  <c r="A5097" i="4"/>
  <c r="B5097" i="4"/>
  <c r="A5089" i="4"/>
  <c r="B5089" i="4"/>
  <c r="A5081" i="4"/>
  <c r="B5081" i="4"/>
  <c r="A5073" i="4"/>
  <c r="B5073" i="4"/>
  <c r="A5065" i="4"/>
  <c r="B5065" i="4"/>
  <c r="A5057" i="4"/>
  <c r="B5057" i="4"/>
  <c r="A5049" i="4"/>
  <c r="B5049" i="4"/>
  <c r="A5041" i="4"/>
  <c r="B5041" i="4"/>
  <c r="A5033" i="4"/>
  <c r="B5033" i="4"/>
  <c r="A5025" i="4"/>
  <c r="B5025" i="4"/>
  <c r="A5017" i="4"/>
  <c r="B5017" i="4"/>
  <c r="A5009" i="4"/>
  <c r="B5009" i="4"/>
  <c r="A5001" i="4"/>
  <c r="B5001" i="4"/>
  <c r="A4993" i="4"/>
  <c r="B4993" i="4"/>
  <c r="A4985" i="4"/>
  <c r="B4985" i="4"/>
  <c r="A4977" i="4"/>
  <c r="B4977" i="4"/>
  <c r="A4969" i="4"/>
  <c r="B4969" i="4"/>
  <c r="A4961" i="4"/>
  <c r="B4961" i="4"/>
  <c r="A4953" i="4"/>
  <c r="B4953" i="4"/>
  <c r="A4945" i="4"/>
  <c r="B4945" i="4"/>
  <c r="A4937" i="4"/>
  <c r="B4937" i="4"/>
  <c r="A4929" i="4"/>
  <c r="B4929" i="4"/>
  <c r="A4921" i="4"/>
  <c r="B4921" i="4"/>
  <c r="A4913" i="4"/>
  <c r="B4913" i="4"/>
  <c r="A4905" i="4"/>
  <c r="B4905" i="4"/>
  <c r="A4897" i="4"/>
  <c r="B4897" i="4"/>
  <c r="A4889" i="4"/>
  <c r="B4889" i="4"/>
  <c r="A4881" i="4"/>
  <c r="B4881" i="4"/>
  <c r="A4873" i="4"/>
  <c r="B4873" i="4"/>
  <c r="A4865" i="4"/>
  <c r="B4865" i="4"/>
  <c r="A4857" i="4"/>
  <c r="B4857" i="4"/>
  <c r="A4849" i="4"/>
  <c r="B4849" i="4"/>
  <c r="A4841" i="4"/>
  <c r="B4841" i="4"/>
  <c r="A4833" i="4"/>
  <c r="B4833" i="4"/>
  <c r="A4825" i="4"/>
  <c r="B4825" i="4"/>
  <c r="A4817" i="4"/>
  <c r="B4817" i="4"/>
  <c r="A4809" i="4"/>
  <c r="B4809" i="4"/>
  <c r="A4801" i="4"/>
  <c r="B4801" i="4"/>
  <c r="A4793" i="4"/>
  <c r="B4793" i="4"/>
  <c r="A4785" i="4"/>
  <c r="B4785" i="4"/>
  <c r="A4777" i="4"/>
  <c r="B4777" i="4"/>
  <c r="A4769" i="4"/>
  <c r="B4769" i="4"/>
  <c r="A4761" i="4"/>
  <c r="B4761" i="4"/>
  <c r="A4753" i="4"/>
  <c r="B4753" i="4"/>
  <c r="A4745" i="4"/>
  <c r="B4745" i="4"/>
  <c r="A4737" i="4"/>
  <c r="B4737" i="4"/>
  <c r="A4729" i="4"/>
  <c r="B4729" i="4"/>
  <c r="A4721" i="4"/>
  <c r="B4721" i="4"/>
  <c r="A4713" i="4"/>
  <c r="B4713" i="4"/>
  <c r="A4705" i="4"/>
  <c r="B4705" i="4"/>
  <c r="A4697" i="4"/>
  <c r="B4697" i="4"/>
  <c r="A4689" i="4"/>
  <c r="B4689" i="4"/>
  <c r="A4681" i="4"/>
  <c r="B4681" i="4"/>
  <c r="A4673" i="4"/>
  <c r="B4673" i="4"/>
  <c r="A4665" i="4"/>
  <c r="B4665" i="4"/>
  <c r="A4657" i="4"/>
  <c r="B4657" i="4"/>
  <c r="A4649" i="4"/>
  <c r="B4649" i="4"/>
  <c r="A4641" i="4"/>
  <c r="B4641" i="4"/>
  <c r="A4633" i="4"/>
  <c r="B4633" i="4"/>
  <c r="A4625" i="4"/>
  <c r="B4625" i="4"/>
  <c r="A4617" i="4"/>
  <c r="B4617" i="4"/>
  <c r="A4609" i="4"/>
  <c r="B4609" i="4"/>
  <c r="A4601" i="4"/>
  <c r="B4601" i="4"/>
  <c r="A4593" i="4"/>
  <c r="B4593" i="4"/>
  <c r="A4585" i="4"/>
  <c r="B4585" i="4"/>
  <c r="A4577" i="4"/>
  <c r="B4577" i="4"/>
  <c r="A4569" i="4"/>
  <c r="B4569" i="4"/>
  <c r="A4561" i="4"/>
  <c r="B4561" i="4"/>
  <c r="A4553" i="4"/>
  <c r="B4553" i="4"/>
  <c r="A4545" i="4"/>
  <c r="B4545" i="4"/>
  <c r="A4537" i="4"/>
  <c r="B4537" i="4"/>
  <c r="A4529" i="4"/>
  <c r="B4529" i="4"/>
  <c r="A4521" i="4"/>
  <c r="B4521" i="4"/>
  <c r="A4513" i="4"/>
  <c r="B4513" i="4"/>
  <c r="A4505" i="4"/>
  <c r="B4505" i="4"/>
  <c r="A4497" i="4"/>
  <c r="B4497" i="4"/>
  <c r="A4489" i="4"/>
  <c r="B4489" i="4"/>
  <c r="A4481" i="4"/>
  <c r="B4481" i="4"/>
  <c r="A4473" i="4"/>
  <c r="B4473" i="4"/>
  <c r="A4465" i="4"/>
  <c r="B4465" i="4"/>
  <c r="A4457" i="4"/>
  <c r="B4457" i="4"/>
  <c r="A4449" i="4"/>
  <c r="B4449" i="4"/>
  <c r="A4441" i="4"/>
  <c r="B4441" i="4"/>
  <c r="A4433" i="4"/>
  <c r="B4433" i="4"/>
  <c r="A4425" i="4"/>
  <c r="B4425" i="4"/>
  <c r="A4417" i="4"/>
  <c r="B4417" i="4"/>
  <c r="A4409" i="4"/>
  <c r="B4409" i="4"/>
  <c r="A4401" i="4"/>
  <c r="B4401" i="4"/>
  <c r="A4393" i="4"/>
  <c r="B4393" i="4"/>
  <c r="A4385" i="4"/>
  <c r="B4385" i="4"/>
  <c r="A4377" i="4"/>
  <c r="B4377" i="4"/>
  <c r="A4369" i="4"/>
  <c r="B4369" i="4"/>
  <c r="A4361" i="4"/>
  <c r="B4361" i="4"/>
  <c r="A4353" i="4"/>
  <c r="B4353" i="4"/>
  <c r="A4345" i="4"/>
  <c r="B4345" i="4"/>
  <c r="A4337" i="4"/>
  <c r="B4337" i="4"/>
  <c r="A4329" i="4"/>
  <c r="B4329" i="4"/>
  <c r="A4321" i="4"/>
  <c r="B4321" i="4"/>
  <c r="A4313" i="4"/>
  <c r="B4313" i="4"/>
  <c r="A4305" i="4"/>
  <c r="B4305" i="4"/>
  <c r="A4297" i="4"/>
  <c r="B4297" i="4"/>
  <c r="A4289" i="4"/>
  <c r="B4289" i="4"/>
  <c r="A4281" i="4"/>
  <c r="B4281" i="4"/>
  <c r="A4273" i="4"/>
  <c r="B4273" i="4"/>
  <c r="A4265" i="4"/>
  <c r="B4265" i="4"/>
  <c r="A4257" i="4"/>
  <c r="B4257" i="4"/>
  <c r="A4249" i="4"/>
  <c r="B4249" i="4"/>
  <c r="A4241" i="4"/>
  <c r="B4241" i="4"/>
  <c r="A4233" i="4"/>
  <c r="B4233" i="4"/>
  <c r="A4225" i="4"/>
  <c r="B4225" i="4"/>
  <c r="A4217" i="4"/>
  <c r="B4217" i="4"/>
  <c r="A4209" i="4"/>
  <c r="B4209" i="4"/>
  <c r="A4201" i="4"/>
  <c r="B4201" i="4"/>
  <c r="A4193" i="4"/>
  <c r="B4193" i="4"/>
  <c r="A4185" i="4"/>
  <c r="B4185" i="4"/>
  <c r="A4177" i="4"/>
  <c r="B4177" i="4"/>
  <c r="A4169" i="4"/>
  <c r="B4169" i="4"/>
  <c r="A4161" i="4"/>
  <c r="B4161" i="4"/>
  <c r="A4153" i="4"/>
  <c r="B4153" i="4"/>
  <c r="A4145" i="4"/>
  <c r="B4145" i="4"/>
  <c r="A4137" i="4"/>
  <c r="B4137" i="4"/>
  <c r="A4129" i="4"/>
  <c r="B4129" i="4"/>
  <c r="A4121" i="4"/>
  <c r="B4121" i="4"/>
  <c r="A4113" i="4"/>
  <c r="B4113" i="4"/>
  <c r="A4105" i="4"/>
  <c r="B4105" i="4"/>
  <c r="A4097" i="4"/>
  <c r="B4097" i="4"/>
  <c r="A4089" i="4"/>
  <c r="B4089" i="4"/>
  <c r="A4081" i="4"/>
  <c r="B4081" i="4"/>
  <c r="A4073" i="4"/>
  <c r="B4073" i="4"/>
  <c r="A4065" i="4"/>
  <c r="B4065" i="4"/>
  <c r="A4057" i="4"/>
  <c r="B4057" i="4"/>
  <c r="A4049" i="4"/>
  <c r="B4049" i="4"/>
  <c r="A4041" i="4"/>
  <c r="B4041" i="4"/>
  <c r="A4033" i="4"/>
  <c r="B4033" i="4"/>
  <c r="A7056" i="4"/>
  <c r="B7056" i="4"/>
  <c r="A7048" i="4"/>
  <c r="B7048" i="4"/>
  <c r="A7040" i="4"/>
  <c r="B7040" i="4"/>
  <c r="A7032" i="4"/>
  <c r="B7032" i="4"/>
  <c r="A7024" i="4"/>
  <c r="B7024" i="4"/>
  <c r="A7016" i="4"/>
  <c r="B7016" i="4"/>
  <c r="A7008" i="4"/>
  <c r="B7008" i="4"/>
  <c r="A7000" i="4"/>
  <c r="B7000" i="4"/>
  <c r="A6992" i="4"/>
  <c r="B6992" i="4"/>
  <c r="A6984" i="4"/>
  <c r="B6984" i="4"/>
  <c r="A6976" i="4"/>
  <c r="B6976" i="4"/>
  <c r="A6968" i="4"/>
  <c r="B6968" i="4"/>
  <c r="A6960" i="4"/>
  <c r="B6960" i="4"/>
  <c r="A6952" i="4"/>
  <c r="B6952" i="4"/>
  <c r="A6944" i="4"/>
  <c r="B6944" i="4"/>
  <c r="A6936" i="4"/>
  <c r="B6936" i="4"/>
  <c r="A6928" i="4"/>
  <c r="B6928" i="4"/>
  <c r="A6920" i="4"/>
  <c r="B6920" i="4"/>
  <c r="A6912" i="4"/>
  <c r="B6912" i="4"/>
  <c r="A6904" i="4"/>
  <c r="B6904" i="4"/>
  <c r="A6896" i="4"/>
  <c r="B6896" i="4"/>
  <c r="A6888" i="4"/>
  <c r="B6888" i="4"/>
  <c r="A6880" i="4"/>
  <c r="B6880" i="4"/>
  <c r="A6872" i="4"/>
  <c r="B6872" i="4"/>
  <c r="A6864" i="4"/>
  <c r="B6864" i="4"/>
  <c r="A6856" i="4"/>
  <c r="B6856" i="4"/>
  <c r="A6848" i="4"/>
  <c r="B6848" i="4"/>
  <c r="A6840" i="4"/>
  <c r="B6840" i="4"/>
  <c r="A6832" i="4"/>
  <c r="B6832" i="4"/>
  <c r="A6824" i="4"/>
  <c r="B6824" i="4"/>
  <c r="A6816" i="4"/>
  <c r="B6816" i="4"/>
  <c r="A6808" i="4"/>
  <c r="B6808" i="4"/>
  <c r="A6800" i="4"/>
  <c r="B6800" i="4"/>
  <c r="A6792" i="4"/>
  <c r="B6792" i="4"/>
  <c r="A6784" i="4"/>
  <c r="B6784" i="4"/>
  <c r="A6776" i="4"/>
  <c r="B6776" i="4"/>
  <c r="A6768" i="4"/>
  <c r="B6768" i="4"/>
  <c r="A6760" i="4"/>
  <c r="B6760" i="4"/>
  <c r="A6752" i="4"/>
  <c r="B6752" i="4"/>
  <c r="A6744" i="4"/>
  <c r="B6744" i="4"/>
  <c r="A6736" i="4"/>
  <c r="B6736" i="4"/>
  <c r="A6728" i="4"/>
  <c r="B6728" i="4"/>
  <c r="A6720" i="4"/>
  <c r="B6720" i="4"/>
  <c r="A6712" i="4"/>
  <c r="B6712" i="4"/>
  <c r="A6704" i="4"/>
  <c r="B6704" i="4"/>
  <c r="A6696" i="4"/>
  <c r="B6696" i="4"/>
  <c r="A6688" i="4"/>
  <c r="B6688" i="4"/>
  <c r="A6680" i="4"/>
  <c r="B6680" i="4"/>
  <c r="A6672" i="4"/>
  <c r="B6672" i="4"/>
  <c r="A6664" i="4"/>
  <c r="B6664" i="4"/>
  <c r="A6656" i="4"/>
  <c r="B6656" i="4"/>
  <c r="A6648" i="4"/>
  <c r="B6648" i="4"/>
  <c r="A6640" i="4"/>
  <c r="B6640" i="4"/>
  <c r="A6632" i="4"/>
  <c r="B6632" i="4"/>
  <c r="A6624" i="4"/>
  <c r="B6624" i="4"/>
  <c r="A6616" i="4"/>
  <c r="B6616" i="4"/>
  <c r="A6608" i="4"/>
  <c r="B6608" i="4"/>
  <c r="A6600" i="4"/>
  <c r="B6600" i="4"/>
  <c r="A6592" i="4"/>
  <c r="B6592" i="4"/>
  <c r="A6584" i="4"/>
  <c r="B6584" i="4"/>
  <c r="A6576" i="4"/>
  <c r="B6576" i="4"/>
  <c r="A6568" i="4"/>
  <c r="B6568" i="4"/>
  <c r="A6560" i="4"/>
  <c r="B6560" i="4"/>
  <c r="A6552" i="4"/>
  <c r="B6552" i="4"/>
  <c r="A6544" i="4"/>
  <c r="B6544" i="4"/>
  <c r="A6536" i="4"/>
  <c r="B6536" i="4"/>
  <c r="A6528" i="4"/>
  <c r="B6528" i="4"/>
  <c r="A6520" i="4"/>
  <c r="B6520" i="4"/>
  <c r="A6512" i="4"/>
  <c r="B6512" i="4"/>
  <c r="A6504" i="4"/>
  <c r="B6504" i="4"/>
  <c r="A6496" i="4"/>
  <c r="B6496" i="4"/>
  <c r="A6488" i="4"/>
  <c r="B6488" i="4"/>
  <c r="A6480" i="4"/>
  <c r="B6480" i="4"/>
  <c r="A6472" i="4"/>
  <c r="B6472" i="4"/>
  <c r="A6464" i="4"/>
  <c r="B6464" i="4"/>
  <c r="A6456" i="4"/>
  <c r="B6456" i="4"/>
  <c r="A6448" i="4"/>
  <c r="B6448" i="4"/>
  <c r="A6440" i="4"/>
  <c r="B6440" i="4"/>
  <c r="A6432" i="4"/>
  <c r="B6432" i="4"/>
  <c r="A6424" i="4"/>
  <c r="B6424" i="4"/>
  <c r="A6416" i="4"/>
  <c r="B6416" i="4"/>
  <c r="A6408" i="4"/>
  <c r="B6408" i="4"/>
  <c r="A6400" i="4"/>
  <c r="B6400" i="4"/>
  <c r="A6392" i="4"/>
  <c r="B6392" i="4"/>
  <c r="A6384" i="4"/>
  <c r="B6384" i="4"/>
  <c r="A6376" i="4"/>
  <c r="B6376" i="4"/>
  <c r="A6368" i="4"/>
  <c r="B6368" i="4"/>
  <c r="A6360" i="4"/>
  <c r="B6360" i="4"/>
  <c r="A6352" i="4"/>
  <c r="B6352" i="4"/>
  <c r="A6344" i="4"/>
  <c r="B6344" i="4"/>
  <c r="A6336" i="4"/>
  <c r="B6336" i="4"/>
  <c r="A6328" i="4"/>
  <c r="B6328" i="4"/>
  <c r="A6320" i="4"/>
  <c r="B6320" i="4"/>
  <c r="A6312" i="4"/>
  <c r="B6312" i="4"/>
  <c r="A6304" i="4"/>
  <c r="B6304" i="4"/>
  <c r="A6296" i="4"/>
  <c r="B6296" i="4"/>
  <c r="A6288" i="4"/>
  <c r="B6288" i="4"/>
  <c r="A6280" i="4"/>
  <c r="B6280" i="4"/>
  <c r="A6272" i="4"/>
  <c r="B6272" i="4"/>
  <c r="A6264" i="4"/>
  <c r="B6264" i="4"/>
  <c r="A6256" i="4"/>
  <c r="B6256" i="4"/>
  <c r="A6248" i="4"/>
  <c r="B6248" i="4"/>
  <c r="A6240" i="4"/>
  <c r="B6240" i="4"/>
  <c r="A6232" i="4"/>
  <c r="B6232" i="4"/>
  <c r="A6224" i="4"/>
  <c r="B6224" i="4"/>
  <c r="A6216" i="4"/>
  <c r="B6216" i="4"/>
  <c r="A6208" i="4"/>
  <c r="B6208" i="4"/>
  <c r="A6200" i="4"/>
  <c r="B6200" i="4"/>
  <c r="A6192" i="4"/>
  <c r="B6192" i="4"/>
  <c r="A6184" i="4"/>
  <c r="B6184" i="4"/>
  <c r="A6176" i="4"/>
  <c r="B6176" i="4"/>
  <c r="A6168" i="4"/>
  <c r="B6168" i="4"/>
  <c r="A6160" i="4"/>
  <c r="B6160" i="4"/>
  <c r="A6152" i="4"/>
  <c r="B6152" i="4"/>
  <c r="A6144" i="4"/>
  <c r="B6144" i="4"/>
  <c r="A6136" i="4"/>
  <c r="B6136" i="4"/>
  <c r="A6128" i="4"/>
  <c r="B6128" i="4"/>
  <c r="A6120" i="4"/>
  <c r="B6120" i="4"/>
  <c r="A6112" i="4"/>
  <c r="B6112" i="4"/>
  <c r="A6104" i="4"/>
  <c r="B6104" i="4"/>
  <c r="A6096" i="4"/>
  <c r="B6096" i="4"/>
  <c r="A6088" i="4"/>
  <c r="B6088" i="4"/>
  <c r="A6080" i="4"/>
  <c r="B6080" i="4"/>
  <c r="A6072" i="4"/>
  <c r="B6072" i="4"/>
  <c r="A6064" i="4"/>
  <c r="B6064" i="4"/>
  <c r="A6056" i="4"/>
  <c r="B6056" i="4"/>
  <c r="A6048" i="4"/>
  <c r="B6048" i="4"/>
  <c r="A6040" i="4"/>
  <c r="B6040" i="4"/>
  <c r="A6032" i="4"/>
  <c r="B6032" i="4"/>
  <c r="A6024" i="4"/>
  <c r="B6024" i="4"/>
  <c r="A6016" i="4"/>
  <c r="B6016" i="4"/>
  <c r="A6008" i="4"/>
  <c r="B6008" i="4"/>
  <c r="A6000" i="4"/>
  <c r="B6000" i="4"/>
  <c r="A5992" i="4"/>
  <c r="B5992" i="4"/>
  <c r="A5984" i="4"/>
  <c r="B5984" i="4"/>
  <c r="A5976" i="4"/>
  <c r="B5976" i="4"/>
  <c r="A5968" i="4"/>
  <c r="B5968" i="4"/>
  <c r="A5960" i="4"/>
  <c r="B5960" i="4"/>
  <c r="A5952" i="4"/>
  <c r="B5952" i="4"/>
  <c r="A5944" i="4"/>
  <c r="B5944" i="4"/>
  <c r="A5936" i="4"/>
  <c r="B5936" i="4"/>
  <c r="A5928" i="4"/>
  <c r="B5928" i="4"/>
  <c r="A5920" i="4"/>
  <c r="B5920" i="4"/>
  <c r="A5912" i="4"/>
  <c r="B5912" i="4"/>
  <c r="A5904" i="4"/>
  <c r="B5904" i="4"/>
  <c r="A5896" i="4"/>
  <c r="B5896" i="4"/>
  <c r="A5888" i="4"/>
  <c r="B5888" i="4"/>
  <c r="A5880" i="4"/>
  <c r="B5880" i="4"/>
  <c r="A5872" i="4"/>
  <c r="B5872" i="4"/>
  <c r="A5864" i="4"/>
  <c r="B5864" i="4"/>
  <c r="A5856" i="4"/>
  <c r="B5856" i="4"/>
  <c r="A5848" i="4"/>
  <c r="B5848" i="4"/>
  <c r="A5840" i="4"/>
  <c r="B5840" i="4"/>
  <c r="A5832" i="4"/>
  <c r="B5832" i="4"/>
  <c r="A5824" i="4"/>
  <c r="B5824" i="4"/>
  <c r="A5816" i="4"/>
  <c r="B5816" i="4"/>
  <c r="A5808" i="4"/>
  <c r="B5808" i="4"/>
  <c r="A5800" i="4"/>
  <c r="B5800" i="4"/>
  <c r="A5792" i="4"/>
  <c r="B5792" i="4"/>
  <c r="A5784" i="4"/>
  <c r="B5784" i="4"/>
  <c r="A5776" i="4"/>
  <c r="B5776" i="4"/>
  <c r="A5768" i="4"/>
  <c r="B5768" i="4"/>
  <c r="A5760" i="4"/>
  <c r="B5760" i="4"/>
  <c r="A5752" i="4"/>
  <c r="B5752" i="4"/>
  <c r="A5744" i="4"/>
  <c r="B5744" i="4"/>
  <c r="A5736" i="4"/>
  <c r="B5736" i="4"/>
  <c r="A5728" i="4"/>
  <c r="B5728" i="4"/>
  <c r="A5720" i="4"/>
  <c r="B5720" i="4"/>
  <c r="A5712" i="4"/>
  <c r="B5712" i="4"/>
  <c r="A5704" i="4"/>
  <c r="B5704" i="4"/>
  <c r="A5696" i="4"/>
  <c r="B5696" i="4"/>
  <c r="A5688" i="4"/>
  <c r="B5688" i="4"/>
  <c r="A5680" i="4"/>
  <c r="B5680" i="4"/>
  <c r="A5672" i="4"/>
  <c r="B5672" i="4"/>
  <c r="A5664" i="4"/>
  <c r="B5664" i="4"/>
  <c r="A5656" i="4"/>
  <c r="B5656" i="4"/>
  <c r="A5648" i="4"/>
  <c r="B5648" i="4"/>
  <c r="A5640" i="4"/>
  <c r="B5640" i="4"/>
  <c r="A5632" i="4"/>
  <c r="B5632" i="4"/>
  <c r="A5624" i="4"/>
  <c r="B5624" i="4"/>
  <c r="A5616" i="4"/>
  <c r="B5616" i="4"/>
  <c r="A5608" i="4"/>
  <c r="B5608" i="4"/>
  <c r="A5600" i="4"/>
  <c r="B5600" i="4"/>
  <c r="A5592" i="4"/>
  <c r="B5592" i="4"/>
  <c r="A5584" i="4"/>
  <c r="B5584" i="4"/>
  <c r="A5576" i="4"/>
  <c r="B5576" i="4"/>
  <c r="A5568" i="4"/>
  <c r="B5568" i="4"/>
  <c r="A5560" i="4"/>
  <c r="B5560" i="4"/>
  <c r="A5552" i="4"/>
  <c r="B5552" i="4"/>
  <c r="A5544" i="4"/>
  <c r="B5544" i="4"/>
  <c r="A5536" i="4"/>
  <c r="B5536" i="4"/>
  <c r="A5528" i="4"/>
  <c r="B5528" i="4"/>
  <c r="A5520" i="4"/>
  <c r="B5520" i="4"/>
  <c r="A5512" i="4"/>
  <c r="B5512" i="4"/>
  <c r="A5504" i="4"/>
  <c r="B5504" i="4"/>
  <c r="A5496" i="4"/>
  <c r="B5496" i="4"/>
  <c r="A5488" i="4"/>
  <c r="B5488" i="4"/>
  <c r="A5480" i="4"/>
  <c r="B5480" i="4"/>
  <c r="A5472" i="4"/>
  <c r="B5472" i="4"/>
  <c r="A5464" i="4"/>
  <c r="B5464" i="4"/>
  <c r="A5456" i="4"/>
  <c r="B5456" i="4"/>
  <c r="A5448" i="4"/>
  <c r="B5448" i="4"/>
  <c r="A5440" i="4"/>
  <c r="B5440" i="4"/>
  <c r="A5432" i="4"/>
  <c r="B5432" i="4"/>
  <c r="A5424" i="4"/>
  <c r="B5424" i="4"/>
  <c r="A5416" i="4"/>
  <c r="B5416" i="4"/>
  <c r="A5408" i="4"/>
  <c r="B5408" i="4"/>
  <c r="A5400" i="4"/>
  <c r="B5400" i="4"/>
  <c r="A5392" i="4"/>
  <c r="B5392" i="4"/>
  <c r="A5384" i="4"/>
  <c r="B5384" i="4"/>
  <c r="A5376" i="4"/>
  <c r="B5376" i="4"/>
  <c r="A5368" i="4"/>
  <c r="B5368" i="4"/>
  <c r="A5360" i="4"/>
  <c r="B5360" i="4"/>
  <c r="A5352" i="4"/>
  <c r="B5352" i="4"/>
  <c r="A5344" i="4"/>
  <c r="B5344" i="4"/>
  <c r="A5336" i="4"/>
  <c r="B5336" i="4"/>
  <c r="A5328" i="4"/>
  <c r="B5328" i="4"/>
  <c r="A5320" i="4"/>
  <c r="B5320" i="4"/>
  <c r="A5312" i="4"/>
  <c r="B5312" i="4"/>
  <c r="A5304" i="4"/>
  <c r="B5304" i="4"/>
  <c r="A5296" i="4"/>
  <c r="B5296" i="4"/>
  <c r="A5288" i="4"/>
  <c r="B5288" i="4"/>
  <c r="A5280" i="4"/>
  <c r="B5280" i="4"/>
  <c r="A5272" i="4"/>
  <c r="B5272" i="4"/>
  <c r="A5264" i="4"/>
  <c r="B5264" i="4"/>
  <c r="A5256" i="4"/>
  <c r="B5256" i="4"/>
  <c r="A5248" i="4"/>
  <c r="B5248" i="4"/>
  <c r="A5240" i="4"/>
  <c r="B5240" i="4"/>
  <c r="A5232" i="4"/>
  <c r="B5232" i="4"/>
  <c r="A5224" i="4"/>
  <c r="B5224" i="4"/>
  <c r="A5216" i="4"/>
  <c r="B5216" i="4"/>
  <c r="A5208" i="4"/>
  <c r="B5208" i="4"/>
  <c r="A5200" i="4"/>
  <c r="B5200" i="4"/>
  <c r="A5192" i="4"/>
  <c r="B5192" i="4"/>
  <c r="A5184" i="4"/>
  <c r="B5184" i="4"/>
  <c r="A5176" i="4"/>
  <c r="B5176" i="4"/>
  <c r="A5168" i="4"/>
  <c r="B5168" i="4"/>
  <c r="A5160" i="4"/>
  <c r="B5160" i="4"/>
  <c r="A5152" i="4"/>
  <c r="B5152" i="4"/>
  <c r="A5144" i="4"/>
  <c r="B5144" i="4"/>
  <c r="A5136" i="4"/>
  <c r="B5136" i="4"/>
  <c r="A5128" i="4"/>
  <c r="B5128" i="4"/>
  <c r="A5120" i="4"/>
  <c r="B5120" i="4"/>
  <c r="A5112" i="4"/>
  <c r="B5112" i="4"/>
  <c r="A5104" i="4"/>
  <c r="B5104" i="4"/>
  <c r="A5096" i="4"/>
  <c r="B5096" i="4"/>
  <c r="A5088" i="4"/>
  <c r="B5088" i="4"/>
  <c r="A5080" i="4"/>
  <c r="B5080" i="4"/>
  <c r="A5072" i="4"/>
  <c r="B5072" i="4"/>
  <c r="A5064" i="4"/>
  <c r="B5064" i="4"/>
  <c r="A5056" i="4"/>
  <c r="B5056" i="4"/>
  <c r="A5048" i="4"/>
  <c r="B5048" i="4"/>
  <c r="A5040" i="4"/>
  <c r="B5040" i="4"/>
  <c r="A5032" i="4"/>
  <c r="B5032" i="4"/>
  <c r="A5024" i="4"/>
  <c r="B5024" i="4"/>
  <c r="A5016" i="4"/>
  <c r="B5016" i="4"/>
  <c r="A5008" i="4"/>
  <c r="B5008" i="4"/>
  <c r="A5000" i="4"/>
  <c r="B5000" i="4"/>
  <c r="A4992" i="4"/>
  <c r="B4992" i="4"/>
  <c r="A4984" i="4"/>
  <c r="B4984" i="4"/>
  <c r="A4976" i="4"/>
  <c r="B4976" i="4"/>
  <c r="A4968" i="4"/>
  <c r="B4968" i="4"/>
  <c r="A4960" i="4"/>
  <c r="B4960" i="4"/>
  <c r="A4952" i="4"/>
  <c r="B4952" i="4"/>
  <c r="A4944" i="4"/>
  <c r="B4944" i="4"/>
  <c r="A4936" i="4"/>
  <c r="B4936" i="4"/>
  <c r="A4928" i="4"/>
  <c r="B4928" i="4"/>
  <c r="A4920" i="4"/>
  <c r="B4920" i="4"/>
  <c r="A4912" i="4"/>
  <c r="B4912" i="4"/>
  <c r="A4904" i="4"/>
  <c r="B4904" i="4"/>
  <c r="A4896" i="4"/>
  <c r="B4896" i="4"/>
  <c r="A4888" i="4"/>
  <c r="B4888" i="4"/>
  <c r="A4880" i="4"/>
  <c r="B4880" i="4"/>
  <c r="A4872" i="4"/>
  <c r="B4872" i="4"/>
  <c r="A4864" i="4"/>
  <c r="B4864" i="4"/>
  <c r="A4856" i="4"/>
  <c r="B4856" i="4"/>
  <c r="A4848" i="4"/>
  <c r="B4848" i="4"/>
  <c r="A4840" i="4"/>
  <c r="B4840" i="4"/>
  <c r="A4832" i="4"/>
  <c r="B4832" i="4"/>
  <c r="A4824" i="4"/>
  <c r="B4824" i="4"/>
  <c r="A4816" i="4"/>
  <c r="B4816" i="4"/>
  <c r="A4808" i="4"/>
  <c r="B4808" i="4"/>
  <c r="A4800" i="4"/>
  <c r="B4800" i="4"/>
  <c r="A4792" i="4"/>
  <c r="B4792" i="4"/>
  <c r="A4784" i="4"/>
  <c r="B4784" i="4"/>
  <c r="A4776" i="4"/>
  <c r="B4776" i="4"/>
  <c r="A4768" i="4"/>
  <c r="B4768" i="4"/>
  <c r="A4760" i="4"/>
  <c r="B4760" i="4"/>
  <c r="A4752" i="4"/>
  <c r="B4752" i="4"/>
  <c r="A4744" i="4"/>
  <c r="B4744" i="4"/>
  <c r="A4736" i="4"/>
  <c r="B4736" i="4"/>
  <c r="A4728" i="4"/>
  <c r="B4728" i="4"/>
  <c r="A4720" i="4"/>
  <c r="B4720" i="4"/>
  <c r="A4712" i="4"/>
  <c r="B4712" i="4"/>
  <c r="A4704" i="4"/>
  <c r="B4704" i="4"/>
  <c r="A4696" i="4"/>
  <c r="B4696" i="4"/>
  <c r="A4688" i="4"/>
  <c r="B4688" i="4"/>
  <c r="A4680" i="4"/>
  <c r="B4680" i="4"/>
  <c r="A4672" i="4"/>
  <c r="B4672" i="4"/>
  <c r="A4664" i="4"/>
  <c r="B4664" i="4"/>
  <c r="A4656" i="4"/>
  <c r="B4656" i="4"/>
  <c r="A4648" i="4"/>
  <c r="B4648" i="4"/>
  <c r="A4640" i="4"/>
  <c r="B4640" i="4"/>
  <c r="A4632" i="4"/>
  <c r="B4632" i="4"/>
  <c r="A4624" i="4"/>
  <c r="B4624" i="4"/>
  <c r="A4616" i="4"/>
  <c r="B4616" i="4"/>
  <c r="A4608" i="4"/>
  <c r="B4608" i="4"/>
  <c r="A4600" i="4"/>
  <c r="B4600" i="4"/>
  <c r="A4592" i="4"/>
  <c r="B4592" i="4"/>
  <c r="A4584" i="4"/>
  <c r="B4584" i="4"/>
  <c r="A4576" i="4"/>
  <c r="B4576" i="4"/>
  <c r="A4568" i="4"/>
  <c r="B4568" i="4"/>
  <c r="A4560" i="4"/>
  <c r="B4560" i="4"/>
  <c r="A4552" i="4"/>
  <c r="B4552" i="4"/>
  <c r="A4544" i="4"/>
  <c r="B4544" i="4"/>
  <c r="A4536" i="4"/>
  <c r="B4536" i="4"/>
  <c r="A4528" i="4"/>
  <c r="B4528" i="4"/>
  <c r="A4520" i="4"/>
  <c r="B4520" i="4"/>
  <c r="A4512" i="4"/>
  <c r="B4512" i="4"/>
  <c r="A4504" i="4"/>
  <c r="B4504" i="4"/>
  <c r="A4496" i="4"/>
  <c r="B4496" i="4"/>
  <c r="A4488" i="4"/>
  <c r="B4488" i="4"/>
  <c r="A4480" i="4"/>
  <c r="B4480" i="4"/>
  <c r="A4472" i="4"/>
  <c r="B4472" i="4"/>
  <c r="A4464" i="4"/>
  <c r="B4464" i="4"/>
  <c r="A4456" i="4"/>
  <c r="B4456" i="4"/>
  <c r="A4448" i="4"/>
  <c r="B4448" i="4"/>
  <c r="A4440" i="4"/>
  <c r="B4440" i="4"/>
  <c r="A4432" i="4"/>
  <c r="B4432" i="4"/>
  <c r="A4424" i="4"/>
  <c r="B4424" i="4"/>
  <c r="A4416" i="4"/>
  <c r="B4416" i="4"/>
  <c r="A4408" i="4"/>
  <c r="B4408" i="4"/>
  <c r="A4400" i="4"/>
  <c r="B4400" i="4"/>
  <c r="A4392" i="4"/>
  <c r="B4392" i="4"/>
  <c r="A4384" i="4"/>
  <c r="B4384" i="4"/>
  <c r="A4376" i="4"/>
  <c r="B4376" i="4"/>
  <c r="A4368" i="4"/>
  <c r="B4368" i="4"/>
  <c r="A4360" i="4"/>
  <c r="B4360" i="4"/>
  <c r="A4352" i="4"/>
  <c r="B4352" i="4"/>
  <c r="A4344" i="4"/>
  <c r="B4344" i="4"/>
  <c r="A4336" i="4"/>
  <c r="B4336" i="4"/>
  <c r="A4328" i="4"/>
  <c r="B4328" i="4"/>
  <c r="A4320" i="4"/>
  <c r="B4320" i="4"/>
  <c r="A4312" i="4"/>
  <c r="B4312" i="4"/>
  <c r="A4304" i="4"/>
  <c r="B4304" i="4"/>
  <c r="A4296" i="4"/>
  <c r="B4296" i="4"/>
  <c r="A4288" i="4"/>
  <c r="B4288" i="4"/>
  <c r="A4280" i="4"/>
  <c r="B4280" i="4"/>
  <c r="A4272" i="4"/>
  <c r="B4272" i="4"/>
  <c r="A4264" i="4"/>
  <c r="B4264" i="4"/>
  <c r="A4256" i="4"/>
  <c r="B4256" i="4"/>
  <c r="A4248" i="4"/>
  <c r="B4248" i="4"/>
  <c r="A4240" i="4"/>
  <c r="B4240" i="4"/>
  <c r="A4232" i="4"/>
  <c r="B4232" i="4"/>
  <c r="A4224" i="4"/>
  <c r="B4224" i="4"/>
  <c r="A4216" i="4"/>
  <c r="B4216" i="4"/>
  <c r="A4208" i="4"/>
  <c r="B4208" i="4"/>
  <c r="A4200" i="4"/>
  <c r="B4200" i="4"/>
  <c r="A4192" i="4"/>
  <c r="B4192" i="4"/>
  <c r="A4184" i="4"/>
  <c r="B4184" i="4"/>
  <c r="A4176" i="4"/>
  <c r="B4176" i="4"/>
  <c r="A4168" i="4"/>
  <c r="B4168" i="4"/>
  <c r="A4160" i="4"/>
  <c r="B4160" i="4"/>
  <c r="A4152" i="4"/>
  <c r="B4152" i="4"/>
  <c r="A4144" i="4"/>
  <c r="B4144" i="4"/>
  <c r="A4136" i="4"/>
  <c r="B4136" i="4"/>
  <c r="A4128" i="4"/>
  <c r="B4128" i="4"/>
  <c r="A4120" i="4"/>
  <c r="B4120" i="4"/>
  <c r="A4112" i="4"/>
  <c r="B4112" i="4"/>
  <c r="A4104" i="4"/>
  <c r="B4104" i="4"/>
  <c r="A4096" i="4"/>
  <c r="B4096" i="4"/>
  <c r="A4088" i="4"/>
  <c r="B4088" i="4"/>
  <c r="A4080" i="4"/>
  <c r="B4080" i="4"/>
  <c r="A4072" i="4"/>
  <c r="B4072" i="4"/>
  <c r="A4064" i="4"/>
  <c r="B4064" i="4"/>
  <c r="A4056" i="4"/>
  <c r="B4056" i="4"/>
  <c r="A4048" i="4"/>
  <c r="B4048" i="4"/>
  <c r="A4040" i="4"/>
  <c r="B4040" i="4"/>
  <c r="A4032" i="4"/>
  <c r="B4032" i="4"/>
  <c r="A7199" i="4"/>
  <c r="B7199" i="4"/>
  <c r="A7191" i="4"/>
  <c r="B7191" i="4"/>
  <c r="A7183" i="4"/>
  <c r="B7183" i="4"/>
  <c r="A7175" i="4"/>
  <c r="B7175" i="4"/>
  <c r="A7167" i="4"/>
  <c r="B7167" i="4"/>
  <c r="A7159" i="4"/>
  <c r="B7159" i="4"/>
  <c r="A7151" i="4"/>
  <c r="B7151" i="4"/>
  <c r="A7143" i="4"/>
  <c r="B7143" i="4"/>
  <c r="A7135" i="4"/>
  <c r="B7135" i="4"/>
  <c r="A7127" i="4"/>
  <c r="B7127" i="4"/>
  <c r="A7119" i="4"/>
  <c r="B7119" i="4"/>
  <c r="A7111" i="4"/>
  <c r="B7111" i="4"/>
  <c r="A7103" i="4"/>
  <c r="B7103" i="4"/>
  <c r="A7095" i="4"/>
  <c r="B7095" i="4"/>
  <c r="A7087" i="4"/>
  <c r="B7087" i="4"/>
  <c r="A7079" i="4"/>
  <c r="B7079" i="4"/>
  <c r="A7071" i="4"/>
  <c r="B7071" i="4"/>
  <c r="A7063" i="4"/>
  <c r="B7063" i="4"/>
  <c r="A7055" i="4"/>
  <c r="B7055" i="4"/>
  <c r="A7047" i="4"/>
  <c r="B7047" i="4"/>
  <c r="A7039" i="4"/>
  <c r="B7039" i="4"/>
  <c r="A7031" i="4"/>
  <c r="B7031" i="4"/>
  <c r="A7023" i="4"/>
  <c r="B7023" i="4"/>
  <c r="A7015" i="4"/>
  <c r="B7015" i="4"/>
  <c r="A7007" i="4"/>
  <c r="B7007" i="4"/>
  <c r="A6999" i="4"/>
  <c r="B6999" i="4"/>
  <c r="A6991" i="4"/>
  <c r="B6991" i="4"/>
  <c r="A6983" i="4"/>
  <c r="B6983" i="4"/>
  <c r="A6975" i="4"/>
  <c r="B6975" i="4"/>
  <c r="A6967" i="4"/>
  <c r="B6967" i="4"/>
  <c r="A6959" i="4"/>
  <c r="B6959" i="4"/>
  <c r="A6951" i="4"/>
  <c r="B6951" i="4"/>
  <c r="A6943" i="4"/>
  <c r="B6943" i="4"/>
  <c r="A6935" i="4"/>
  <c r="B6935" i="4"/>
  <c r="A6927" i="4"/>
  <c r="B6927" i="4"/>
  <c r="A6919" i="4"/>
  <c r="B6919" i="4"/>
  <c r="A6911" i="4"/>
  <c r="B6911" i="4"/>
  <c r="A6903" i="4"/>
  <c r="B6903" i="4"/>
  <c r="A6895" i="4"/>
  <c r="B6895" i="4"/>
  <c r="A6887" i="4"/>
  <c r="B6887" i="4"/>
  <c r="A6879" i="4"/>
  <c r="B6879" i="4"/>
  <c r="A6871" i="4"/>
  <c r="B6871" i="4"/>
  <c r="A6863" i="4"/>
  <c r="B6863" i="4"/>
  <c r="A6855" i="4"/>
  <c r="B6855" i="4"/>
  <c r="A6847" i="4"/>
  <c r="B6847" i="4"/>
  <c r="A6839" i="4"/>
  <c r="B6839" i="4"/>
  <c r="A6831" i="4"/>
  <c r="B6831" i="4"/>
  <c r="A6823" i="4"/>
  <c r="B6823" i="4"/>
  <c r="A6815" i="4"/>
  <c r="B6815" i="4"/>
  <c r="A6807" i="4"/>
  <c r="B6807" i="4"/>
  <c r="A6799" i="4"/>
  <c r="B6799" i="4"/>
  <c r="A6791" i="4"/>
  <c r="B6791" i="4"/>
  <c r="A6783" i="4"/>
  <c r="B6783" i="4"/>
  <c r="A6775" i="4"/>
  <c r="B6775" i="4"/>
  <c r="A6767" i="4"/>
  <c r="B6767" i="4"/>
  <c r="A6759" i="4"/>
  <c r="B6759" i="4"/>
  <c r="A6751" i="4"/>
  <c r="B6751" i="4"/>
  <c r="A6743" i="4"/>
  <c r="B6743" i="4"/>
  <c r="A6735" i="4"/>
  <c r="B6735" i="4"/>
  <c r="A6727" i="4"/>
  <c r="B6727" i="4"/>
  <c r="A6719" i="4"/>
  <c r="B6719" i="4"/>
  <c r="A6711" i="4"/>
  <c r="B6711" i="4"/>
  <c r="A6703" i="4"/>
  <c r="B6703" i="4"/>
  <c r="A6695" i="4"/>
  <c r="B6695" i="4"/>
  <c r="A6687" i="4"/>
  <c r="B6687" i="4"/>
  <c r="A6679" i="4"/>
  <c r="B6679" i="4"/>
  <c r="A6671" i="4"/>
  <c r="B6671" i="4"/>
  <c r="A6663" i="4"/>
  <c r="B6663" i="4"/>
  <c r="A6655" i="4"/>
  <c r="B6655" i="4"/>
  <c r="A6647" i="4"/>
  <c r="B6647" i="4"/>
  <c r="A6639" i="4"/>
  <c r="B6639" i="4"/>
  <c r="A6631" i="4"/>
  <c r="B6631" i="4"/>
  <c r="A6623" i="4"/>
  <c r="B6623" i="4"/>
  <c r="A6615" i="4"/>
  <c r="B6615" i="4"/>
  <c r="A6607" i="4"/>
  <c r="B6607" i="4"/>
  <c r="A6599" i="4"/>
  <c r="B6599" i="4"/>
  <c r="A6591" i="4"/>
  <c r="B6591" i="4"/>
  <c r="A6583" i="4"/>
  <c r="B6583" i="4"/>
  <c r="A6575" i="4"/>
  <c r="B6575" i="4"/>
  <c r="A6567" i="4"/>
  <c r="B6567" i="4"/>
  <c r="A6559" i="4"/>
  <c r="B6559" i="4"/>
  <c r="A6551" i="4"/>
  <c r="B6551" i="4"/>
  <c r="A6543" i="4"/>
  <c r="B6543" i="4"/>
  <c r="A6535" i="4"/>
  <c r="B6535" i="4"/>
  <c r="A6527" i="4"/>
  <c r="B6527" i="4"/>
  <c r="A6519" i="4"/>
  <c r="B6519" i="4"/>
  <c r="A6511" i="4"/>
  <c r="B6511" i="4"/>
  <c r="A6503" i="4"/>
  <c r="B6503" i="4"/>
  <c r="A6495" i="4"/>
  <c r="B6495" i="4"/>
  <c r="A6487" i="4"/>
  <c r="B6487" i="4"/>
  <c r="A6479" i="4"/>
  <c r="B6479" i="4"/>
  <c r="A6471" i="4"/>
  <c r="B6471" i="4"/>
  <c r="A6463" i="4"/>
  <c r="B6463" i="4"/>
  <c r="A6455" i="4"/>
  <c r="B6455" i="4"/>
  <c r="A6447" i="4"/>
  <c r="B6447" i="4"/>
  <c r="A6439" i="4"/>
  <c r="B6439" i="4"/>
  <c r="A6431" i="4"/>
  <c r="B6431" i="4"/>
  <c r="A6423" i="4"/>
  <c r="B6423" i="4"/>
  <c r="A6415" i="4"/>
  <c r="B6415" i="4"/>
  <c r="A6407" i="4"/>
  <c r="B6407" i="4"/>
  <c r="A6399" i="4"/>
  <c r="B6399" i="4"/>
  <c r="A6391" i="4"/>
  <c r="B6391" i="4"/>
  <c r="A6383" i="4"/>
  <c r="B6383" i="4"/>
  <c r="A6375" i="4"/>
  <c r="B6375" i="4"/>
  <c r="A6367" i="4"/>
  <c r="B6367" i="4"/>
  <c r="A6359" i="4"/>
  <c r="B6359" i="4"/>
  <c r="A6351" i="4"/>
  <c r="B6351" i="4"/>
  <c r="A6343" i="4"/>
  <c r="B6343" i="4"/>
  <c r="A6335" i="4"/>
  <c r="B6335" i="4"/>
  <c r="A6327" i="4"/>
  <c r="B6327" i="4"/>
  <c r="A6319" i="4"/>
  <c r="B6319" i="4"/>
  <c r="A6311" i="4"/>
  <c r="B6311" i="4"/>
  <c r="A6303" i="4"/>
  <c r="B6303" i="4"/>
  <c r="A6295" i="4"/>
  <c r="B6295" i="4"/>
  <c r="A6287" i="4"/>
  <c r="B6287" i="4"/>
  <c r="A6279" i="4"/>
  <c r="B6279" i="4"/>
  <c r="A6271" i="4"/>
  <c r="B6271" i="4"/>
  <c r="A6263" i="4"/>
  <c r="B6263" i="4"/>
  <c r="A6255" i="4"/>
  <c r="B6255" i="4"/>
  <c r="A6247" i="4"/>
  <c r="B6247" i="4"/>
  <c r="A6239" i="4"/>
  <c r="B6239" i="4"/>
  <c r="A6231" i="4"/>
  <c r="B6231" i="4"/>
  <c r="A6223" i="4"/>
  <c r="B6223" i="4"/>
  <c r="A6215" i="4"/>
  <c r="B6215" i="4"/>
  <c r="A6207" i="4"/>
  <c r="B6207" i="4"/>
  <c r="A6199" i="4"/>
  <c r="B6199" i="4"/>
  <c r="A6191" i="4"/>
  <c r="B6191" i="4"/>
  <c r="A6183" i="4"/>
  <c r="B6183" i="4"/>
  <c r="A6175" i="4"/>
  <c r="B6175" i="4"/>
  <c r="A6167" i="4"/>
  <c r="B6167" i="4"/>
  <c r="A6159" i="4"/>
  <c r="B6159" i="4"/>
  <c r="A6151" i="4"/>
  <c r="B6151" i="4"/>
  <c r="A6143" i="4"/>
  <c r="B6143" i="4"/>
  <c r="A6135" i="4"/>
  <c r="B6135" i="4"/>
  <c r="A6127" i="4"/>
  <c r="B6127" i="4"/>
  <c r="A6119" i="4"/>
  <c r="B6119" i="4"/>
  <c r="A6111" i="4"/>
  <c r="B6111" i="4"/>
  <c r="A6103" i="4"/>
  <c r="B6103" i="4"/>
  <c r="A6095" i="4"/>
  <c r="B6095" i="4"/>
  <c r="A6087" i="4"/>
  <c r="B6087" i="4"/>
  <c r="A6079" i="4"/>
  <c r="B6079" i="4"/>
  <c r="A6071" i="4"/>
  <c r="B6071" i="4"/>
  <c r="A6063" i="4"/>
  <c r="B6063" i="4"/>
  <c r="A6055" i="4"/>
  <c r="B6055" i="4"/>
  <c r="A6047" i="4"/>
  <c r="B6047" i="4"/>
  <c r="A6039" i="4"/>
  <c r="B6039" i="4"/>
  <c r="A6031" i="4"/>
  <c r="B6031" i="4"/>
  <c r="A6023" i="4"/>
  <c r="B6023" i="4"/>
  <c r="A6015" i="4"/>
  <c r="B6015" i="4"/>
  <c r="A6007" i="4"/>
  <c r="B6007" i="4"/>
  <c r="A5999" i="4"/>
  <c r="B5999" i="4"/>
  <c r="A5991" i="4"/>
  <c r="B5991" i="4"/>
  <c r="A5983" i="4"/>
  <c r="B5983" i="4"/>
  <c r="A5975" i="4"/>
  <c r="B5975" i="4"/>
  <c r="A5967" i="4"/>
  <c r="B5967" i="4"/>
  <c r="A5959" i="4"/>
  <c r="B5959" i="4"/>
  <c r="A5951" i="4"/>
  <c r="B5951" i="4"/>
  <c r="A5943" i="4"/>
  <c r="B5943" i="4"/>
  <c r="A5935" i="4"/>
  <c r="B5935" i="4"/>
  <c r="A5927" i="4"/>
  <c r="B5927" i="4"/>
  <c r="A5919" i="4"/>
  <c r="B5919" i="4"/>
  <c r="A5911" i="4"/>
  <c r="B5911" i="4"/>
  <c r="A5903" i="4"/>
  <c r="B5903" i="4"/>
  <c r="A5895" i="4"/>
  <c r="B5895" i="4"/>
  <c r="A5887" i="4"/>
  <c r="B5887" i="4"/>
  <c r="A5879" i="4"/>
  <c r="B5879" i="4"/>
  <c r="A5871" i="4"/>
  <c r="B5871" i="4"/>
  <c r="A5863" i="4"/>
  <c r="B5863" i="4"/>
  <c r="A5855" i="4"/>
  <c r="B5855" i="4"/>
  <c r="A5847" i="4"/>
  <c r="B5847" i="4"/>
  <c r="A5839" i="4"/>
  <c r="B5839" i="4"/>
  <c r="A5831" i="4"/>
  <c r="B5831" i="4"/>
  <c r="A5823" i="4"/>
  <c r="B5823" i="4"/>
  <c r="A5815" i="4"/>
  <c r="B5815" i="4"/>
  <c r="A5807" i="4"/>
  <c r="B5807" i="4"/>
  <c r="A5799" i="4"/>
  <c r="B5799" i="4"/>
  <c r="A5791" i="4"/>
  <c r="B5791" i="4"/>
  <c r="A5783" i="4"/>
  <c r="B5783" i="4"/>
  <c r="A5775" i="4"/>
  <c r="B5775" i="4"/>
  <c r="A5767" i="4"/>
  <c r="B5767" i="4"/>
  <c r="A5759" i="4"/>
  <c r="B5759" i="4"/>
  <c r="A5751" i="4"/>
  <c r="B5751" i="4"/>
  <c r="A5743" i="4"/>
  <c r="B5743" i="4"/>
  <c r="A5735" i="4"/>
  <c r="B5735" i="4"/>
  <c r="A5727" i="4"/>
  <c r="B5727" i="4"/>
  <c r="A5719" i="4"/>
  <c r="B5719" i="4"/>
  <c r="A5711" i="4"/>
  <c r="B5711" i="4"/>
  <c r="A5703" i="4"/>
  <c r="B5703" i="4"/>
  <c r="A5695" i="4"/>
  <c r="B5695" i="4"/>
  <c r="A5687" i="4"/>
  <c r="B5687" i="4"/>
  <c r="A5679" i="4"/>
  <c r="B5679" i="4"/>
  <c r="A5671" i="4"/>
  <c r="B5671" i="4"/>
  <c r="A5663" i="4"/>
  <c r="B5663" i="4"/>
  <c r="A5655" i="4"/>
  <c r="B5655" i="4"/>
  <c r="A5647" i="4"/>
  <c r="B5647" i="4"/>
  <c r="A5639" i="4"/>
  <c r="B5639" i="4"/>
  <c r="A5631" i="4"/>
  <c r="B5631" i="4"/>
  <c r="A5623" i="4"/>
  <c r="B5623" i="4"/>
  <c r="A5615" i="4"/>
  <c r="B5615" i="4"/>
  <c r="A5607" i="4"/>
  <c r="B5607" i="4"/>
  <c r="A5599" i="4"/>
  <c r="B5599" i="4"/>
  <c r="A5591" i="4"/>
  <c r="B5591" i="4"/>
  <c r="A5583" i="4"/>
  <c r="B5583" i="4"/>
  <c r="A5575" i="4"/>
  <c r="B5575" i="4"/>
  <c r="A5567" i="4"/>
  <c r="B5567" i="4"/>
  <c r="A5559" i="4"/>
  <c r="B5559" i="4"/>
  <c r="A5551" i="4"/>
  <c r="B5551" i="4"/>
  <c r="A5543" i="4"/>
  <c r="B5543" i="4"/>
  <c r="A5535" i="4"/>
  <c r="B5535" i="4"/>
  <c r="A5527" i="4"/>
  <c r="B5527" i="4"/>
  <c r="A5519" i="4"/>
  <c r="B5519" i="4"/>
  <c r="A5511" i="4"/>
  <c r="B5511" i="4"/>
  <c r="A5503" i="4"/>
  <c r="B5503" i="4"/>
  <c r="A5495" i="4"/>
  <c r="B5495" i="4"/>
  <c r="A5487" i="4"/>
  <c r="B5487" i="4"/>
  <c r="A5479" i="4"/>
  <c r="B5479" i="4"/>
  <c r="A5471" i="4"/>
  <c r="B5471" i="4"/>
  <c r="A5463" i="4"/>
  <c r="B5463" i="4"/>
  <c r="A5455" i="4"/>
  <c r="B5455" i="4"/>
  <c r="A5447" i="4"/>
  <c r="B5447" i="4"/>
  <c r="A5439" i="4"/>
  <c r="B5439" i="4"/>
  <c r="A5431" i="4"/>
  <c r="B5431" i="4"/>
  <c r="A5423" i="4"/>
  <c r="B5423" i="4"/>
  <c r="A5415" i="4"/>
  <c r="B5415" i="4"/>
  <c r="A5407" i="4"/>
  <c r="B5407" i="4"/>
  <c r="A5399" i="4"/>
  <c r="B5399" i="4"/>
  <c r="A5391" i="4"/>
  <c r="B5391" i="4"/>
  <c r="A5383" i="4"/>
  <c r="B5383" i="4"/>
  <c r="A5375" i="4"/>
  <c r="B5375" i="4"/>
  <c r="A5367" i="4"/>
  <c r="B5367" i="4"/>
  <c r="A5359" i="4"/>
  <c r="B5359" i="4"/>
  <c r="A5351" i="4"/>
  <c r="B5351" i="4"/>
  <c r="A5343" i="4"/>
  <c r="B5343" i="4"/>
  <c r="A5335" i="4"/>
  <c r="B5335" i="4"/>
  <c r="A5327" i="4"/>
  <c r="B5327" i="4"/>
  <c r="A5319" i="4"/>
  <c r="B5319" i="4"/>
  <c r="A5311" i="4"/>
  <c r="B5311" i="4"/>
  <c r="A5303" i="4"/>
  <c r="B5303" i="4"/>
  <c r="A5295" i="4"/>
  <c r="B5295" i="4"/>
  <c r="A5287" i="4"/>
  <c r="B5287" i="4"/>
  <c r="A5279" i="4"/>
  <c r="B5279" i="4"/>
  <c r="A5271" i="4"/>
  <c r="B5271" i="4"/>
  <c r="A5263" i="4"/>
  <c r="B5263" i="4"/>
  <c r="A5255" i="4"/>
  <c r="B5255" i="4"/>
  <c r="A5247" i="4"/>
  <c r="B5247" i="4"/>
  <c r="A5239" i="4"/>
  <c r="B5239" i="4"/>
  <c r="A5231" i="4"/>
  <c r="B5231" i="4"/>
  <c r="A5223" i="4"/>
  <c r="B5223" i="4"/>
  <c r="A5215" i="4"/>
  <c r="B5215" i="4"/>
  <c r="A5207" i="4"/>
  <c r="B5207" i="4"/>
  <c r="A5199" i="4"/>
  <c r="B5199" i="4"/>
  <c r="A5191" i="4"/>
  <c r="B5191" i="4"/>
  <c r="A5183" i="4"/>
  <c r="B5183" i="4"/>
  <c r="A5175" i="4"/>
  <c r="B5175" i="4"/>
  <c r="A5167" i="4"/>
  <c r="B5167" i="4"/>
  <c r="A5159" i="4"/>
  <c r="B5159" i="4"/>
  <c r="A5151" i="4"/>
  <c r="B5151" i="4"/>
  <c r="A5143" i="4"/>
  <c r="B5143" i="4"/>
  <c r="A5135" i="4"/>
  <c r="B5135" i="4"/>
  <c r="A5127" i="4"/>
  <c r="B5127" i="4"/>
  <c r="A5119" i="4"/>
  <c r="B5119" i="4"/>
  <c r="A5111" i="4"/>
  <c r="B5111" i="4"/>
  <c r="A5103" i="4"/>
  <c r="B5103" i="4"/>
  <c r="A5095" i="4"/>
  <c r="B5095" i="4"/>
  <c r="A5087" i="4"/>
  <c r="B5087" i="4"/>
  <c r="A5079" i="4"/>
  <c r="B5079" i="4"/>
  <c r="A5071" i="4"/>
  <c r="B5071" i="4"/>
  <c r="A5063" i="4"/>
  <c r="B5063" i="4"/>
  <c r="A5055" i="4"/>
  <c r="B5055" i="4"/>
  <c r="A5047" i="4"/>
  <c r="B5047" i="4"/>
  <c r="A5039" i="4"/>
  <c r="B5039" i="4"/>
  <c r="A5031" i="4"/>
  <c r="B5031" i="4"/>
  <c r="A5023" i="4"/>
  <c r="B5023" i="4"/>
  <c r="A5015" i="4"/>
  <c r="B5015" i="4"/>
  <c r="A5007" i="4"/>
  <c r="B5007" i="4"/>
  <c r="A4999" i="4"/>
  <c r="B4999" i="4"/>
  <c r="A4991" i="4"/>
  <c r="B4991" i="4"/>
  <c r="A4983" i="4"/>
  <c r="B4983" i="4"/>
  <c r="A4975" i="4"/>
  <c r="B4975" i="4"/>
  <c r="A4967" i="4"/>
  <c r="B4967" i="4"/>
  <c r="A4959" i="4"/>
  <c r="B4959" i="4"/>
  <c r="A4951" i="4"/>
  <c r="B4951" i="4"/>
  <c r="A4943" i="4"/>
  <c r="B4943" i="4"/>
  <c r="A4935" i="4"/>
  <c r="B4935" i="4"/>
  <c r="A4927" i="4"/>
  <c r="B4927" i="4"/>
  <c r="A4919" i="4"/>
  <c r="B4919" i="4"/>
  <c r="A4911" i="4"/>
  <c r="B4911" i="4"/>
  <c r="A4903" i="4"/>
  <c r="B4903" i="4"/>
  <c r="A4895" i="4"/>
  <c r="B4895" i="4"/>
  <c r="A4887" i="4"/>
  <c r="B4887" i="4"/>
  <c r="A4879" i="4"/>
  <c r="B4879" i="4"/>
  <c r="A4871" i="4"/>
  <c r="B4871" i="4"/>
  <c r="A4863" i="4"/>
  <c r="B4863" i="4"/>
  <c r="A4855" i="4"/>
  <c r="B4855" i="4"/>
  <c r="A4847" i="4"/>
  <c r="B4847" i="4"/>
  <c r="A4839" i="4"/>
  <c r="B4839" i="4"/>
  <c r="A4831" i="4"/>
  <c r="B4831" i="4"/>
  <c r="A4823" i="4"/>
  <c r="B4823" i="4"/>
  <c r="A4815" i="4"/>
  <c r="B4815" i="4"/>
  <c r="A4807" i="4"/>
  <c r="B4807" i="4"/>
  <c r="A4799" i="4"/>
  <c r="B4799" i="4"/>
  <c r="A4791" i="4"/>
  <c r="B4791" i="4"/>
  <c r="A4783" i="4"/>
  <c r="B4783" i="4"/>
  <c r="A4775" i="4"/>
  <c r="B4775" i="4"/>
  <c r="A4767" i="4"/>
  <c r="B4767" i="4"/>
  <c r="A4759" i="4"/>
  <c r="B4759" i="4"/>
  <c r="A4751" i="4"/>
  <c r="B4751" i="4"/>
  <c r="A4743" i="4"/>
  <c r="B4743" i="4"/>
  <c r="A4735" i="4"/>
  <c r="B4735" i="4"/>
  <c r="A4727" i="4"/>
  <c r="B4727" i="4"/>
  <c r="A4719" i="4"/>
  <c r="B4719" i="4"/>
  <c r="A4711" i="4"/>
  <c r="B4711" i="4"/>
  <c r="A4703" i="4"/>
  <c r="B4703" i="4"/>
  <c r="A4695" i="4"/>
  <c r="B4695" i="4"/>
  <c r="A4687" i="4"/>
  <c r="B4687" i="4"/>
  <c r="A4679" i="4"/>
  <c r="B4679" i="4"/>
  <c r="A4671" i="4"/>
  <c r="B4671" i="4"/>
  <c r="A4663" i="4"/>
  <c r="B4663" i="4"/>
  <c r="A4655" i="4"/>
  <c r="B4655" i="4"/>
  <c r="A4647" i="4"/>
  <c r="B4647" i="4"/>
  <c r="A4639" i="4"/>
  <c r="B4639" i="4"/>
  <c r="A4631" i="4"/>
  <c r="B4631" i="4"/>
  <c r="A4623" i="4"/>
  <c r="B4623" i="4"/>
  <c r="A4615" i="4"/>
  <c r="B4615" i="4"/>
  <c r="A4607" i="4"/>
  <c r="B4607" i="4"/>
  <c r="A4599" i="4"/>
  <c r="B4599" i="4"/>
  <c r="A4591" i="4"/>
  <c r="B4591" i="4"/>
  <c r="A4583" i="4"/>
  <c r="B4583" i="4"/>
  <c r="A4575" i="4"/>
  <c r="B4575" i="4"/>
  <c r="A4567" i="4"/>
  <c r="B4567" i="4"/>
  <c r="A4559" i="4"/>
  <c r="B4559" i="4"/>
  <c r="A4551" i="4"/>
  <c r="B4551" i="4"/>
  <c r="A4543" i="4"/>
  <c r="B4543" i="4"/>
  <c r="A4535" i="4"/>
  <c r="B4535" i="4"/>
  <c r="A4527" i="4"/>
  <c r="B4527" i="4"/>
  <c r="A4519" i="4"/>
  <c r="B4519" i="4"/>
  <c r="A4511" i="4"/>
  <c r="B4511" i="4"/>
  <c r="A4503" i="4"/>
  <c r="B4503" i="4"/>
  <c r="A4495" i="4"/>
  <c r="B4495" i="4"/>
  <c r="A4487" i="4"/>
  <c r="B4487" i="4"/>
  <c r="A4479" i="4"/>
  <c r="B4479" i="4"/>
  <c r="A4471" i="4"/>
  <c r="B4471" i="4"/>
  <c r="A4463" i="4"/>
  <c r="B4463" i="4"/>
  <c r="A4455" i="4"/>
  <c r="B4455" i="4"/>
  <c r="A4447" i="4"/>
  <c r="B4447" i="4"/>
  <c r="A4439" i="4"/>
  <c r="B4439" i="4"/>
  <c r="A4431" i="4"/>
  <c r="B4431" i="4"/>
  <c r="A4423" i="4"/>
  <c r="B4423" i="4"/>
  <c r="A4415" i="4"/>
  <c r="B4415" i="4"/>
  <c r="A4407" i="4"/>
  <c r="B4407" i="4"/>
  <c r="A4399" i="4"/>
  <c r="B4399" i="4"/>
  <c r="A4391" i="4"/>
  <c r="B4391" i="4"/>
  <c r="A4383" i="4"/>
  <c r="B4383" i="4"/>
  <c r="A4375" i="4"/>
  <c r="B4375" i="4"/>
  <c r="A4367" i="4"/>
  <c r="B4367" i="4"/>
  <c r="A4359" i="4"/>
  <c r="B4359" i="4"/>
  <c r="A4351" i="4"/>
  <c r="B4351" i="4"/>
  <c r="A4343" i="4"/>
  <c r="B4343" i="4"/>
  <c r="A4335" i="4"/>
  <c r="B4335" i="4"/>
  <c r="A4327" i="4"/>
  <c r="B4327" i="4"/>
  <c r="A4319" i="4"/>
  <c r="B4319" i="4"/>
  <c r="A4311" i="4"/>
  <c r="B4311" i="4"/>
  <c r="A4303" i="4"/>
  <c r="B4303" i="4"/>
  <c r="A4295" i="4"/>
  <c r="B4295" i="4"/>
  <c r="A4287" i="4"/>
  <c r="B4287" i="4"/>
  <c r="A4279" i="4"/>
  <c r="B4279" i="4"/>
  <c r="A4271" i="4"/>
  <c r="B4271" i="4"/>
  <c r="A4263" i="4"/>
  <c r="B4263" i="4"/>
  <c r="A4255" i="4"/>
  <c r="B4255" i="4"/>
  <c r="A4247" i="4"/>
  <c r="B4247" i="4"/>
  <c r="A4239" i="4"/>
  <c r="B4239" i="4"/>
  <c r="A4231" i="4"/>
  <c r="B4231" i="4"/>
  <c r="A4223" i="4"/>
  <c r="B4223" i="4"/>
  <c r="A4215" i="4"/>
  <c r="B4215" i="4"/>
  <c r="A4207" i="4"/>
  <c r="B4207" i="4"/>
  <c r="A4199" i="4"/>
  <c r="B4199" i="4"/>
  <c r="A4191" i="4"/>
  <c r="B4191" i="4"/>
  <c r="A4183" i="4"/>
  <c r="B4183" i="4"/>
  <c r="A4175" i="4"/>
  <c r="B4175" i="4"/>
  <c r="A4167" i="4"/>
  <c r="B4167" i="4"/>
  <c r="A4159" i="4"/>
  <c r="B4159" i="4"/>
  <c r="A4151" i="4"/>
  <c r="B4151" i="4"/>
  <c r="A4143" i="4"/>
  <c r="B4143" i="4"/>
  <c r="A4135" i="4"/>
  <c r="B4135" i="4"/>
  <c r="A4127" i="4"/>
  <c r="B4127" i="4"/>
  <c r="A4119" i="4"/>
  <c r="B4119" i="4"/>
  <c r="A4111" i="4"/>
  <c r="B4111" i="4"/>
  <c r="A4103" i="4"/>
  <c r="B4103" i="4"/>
  <c r="A4095" i="4"/>
  <c r="B4095" i="4"/>
  <c r="A4087" i="4"/>
  <c r="B4087" i="4"/>
  <c r="A4079" i="4"/>
  <c r="B4079" i="4"/>
  <c r="A4071" i="4"/>
  <c r="B4071" i="4"/>
  <c r="A4063" i="4"/>
  <c r="B4063" i="4"/>
  <c r="A4055" i="4"/>
  <c r="B4055" i="4"/>
  <c r="A4047" i="4"/>
  <c r="B4047" i="4"/>
  <c r="A4039" i="4"/>
  <c r="B4039" i="4"/>
  <c r="A4031" i="4"/>
  <c r="B4031" i="4"/>
  <c r="A7030" i="4"/>
  <c r="B7030" i="4"/>
  <c r="A7022" i="4"/>
  <c r="B7022" i="4"/>
  <c r="A7014" i="4"/>
  <c r="B7014" i="4"/>
  <c r="A7006" i="4"/>
  <c r="B7006" i="4"/>
  <c r="A6998" i="4"/>
  <c r="B6998" i="4"/>
  <c r="A6990" i="4"/>
  <c r="B6990" i="4"/>
  <c r="A6982" i="4"/>
  <c r="B6982" i="4"/>
  <c r="A6974" i="4"/>
  <c r="B6974" i="4"/>
  <c r="A6966" i="4"/>
  <c r="B6966" i="4"/>
  <c r="A6958" i="4"/>
  <c r="B6958" i="4"/>
  <c r="A6950" i="4"/>
  <c r="B6950" i="4"/>
  <c r="A6942" i="4"/>
  <c r="B6942" i="4"/>
  <c r="A6934" i="4"/>
  <c r="B6934" i="4"/>
  <c r="A6926" i="4"/>
  <c r="B6926" i="4"/>
  <c r="A6918" i="4"/>
  <c r="B6918" i="4"/>
  <c r="A6910" i="4"/>
  <c r="B6910" i="4"/>
  <c r="A6902" i="4"/>
  <c r="B6902" i="4"/>
  <c r="A6894" i="4"/>
  <c r="B6894" i="4"/>
  <c r="A6886" i="4"/>
  <c r="B6886" i="4"/>
  <c r="A6878" i="4"/>
  <c r="B6878" i="4"/>
  <c r="A6870" i="4"/>
  <c r="B6870" i="4"/>
  <c r="A6862" i="4"/>
  <c r="B6862" i="4"/>
  <c r="A6854" i="4"/>
  <c r="B6854" i="4"/>
  <c r="A6846" i="4"/>
  <c r="B6846" i="4"/>
  <c r="A6838" i="4"/>
  <c r="B6838" i="4"/>
  <c r="A6830" i="4"/>
  <c r="B6830" i="4"/>
  <c r="A6822" i="4"/>
  <c r="B6822" i="4"/>
  <c r="A6814" i="4"/>
  <c r="B6814" i="4"/>
  <c r="A6806" i="4"/>
  <c r="B6806" i="4"/>
  <c r="A6798" i="4"/>
  <c r="B6798" i="4"/>
  <c r="A6790" i="4"/>
  <c r="B6790" i="4"/>
  <c r="A6782" i="4"/>
  <c r="B6782" i="4"/>
  <c r="A6774" i="4"/>
  <c r="B6774" i="4"/>
  <c r="A6766" i="4"/>
  <c r="B6766" i="4"/>
  <c r="A6758" i="4"/>
  <c r="B6758" i="4"/>
  <c r="A6750" i="4"/>
  <c r="B6750" i="4"/>
  <c r="A6742" i="4"/>
  <c r="B6742" i="4"/>
  <c r="A6734" i="4"/>
  <c r="B6734" i="4"/>
  <c r="A6726" i="4"/>
  <c r="B6726" i="4"/>
  <c r="A6718" i="4"/>
  <c r="B6718" i="4"/>
  <c r="A6710" i="4"/>
  <c r="B6710" i="4"/>
  <c r="A6702" i="4"/>
  <c r="B6702" i="4"/>
  <c r="A6694" i="4"/>
  <c r="B6694" i="4"/>
  <c r="A6686" i="4"/>
  <c r="B6686" i="4"/>
  <c r="A6678" i="4"/>
  <c r="B6678" i="4"/>
  <c r="A6670" i="4"/>
  <c r="B6670" i="4"/>
  <c r="A6662" i="4"/>
  <c r="B6662" i="4"/>
  <c r="A6654" i="4"/>
  <c r="B6654" i="4"/>
  <c r="A6646" i="4"/>
  <c r="B6646" i="4"/>
  <c r="A6638" i="4"/>
  <c r="B6638" i="4"/>
  <c r="A6630" i="4"/>
  <c r="B6630" i="4"/>
  <c r="A6622" i="4"/>
  <c r="B6622" i="4"/>
  <c r="A6614" i="4"/>
  <c r="B6614" i="4"/>
  <c r="A6606" i="4"/>
  <c r="B6606" i="4"/>
  <c r="A6598" i="4"/>
  <c r="B6598" i="4"/>
  <c r="A6590" i="4"/>
  <c r="B6590" i="4"/>
  <c r="A6582" i="4"/>
  <c r="B6582" i="4"/>
  <c r="A6574" i="4"/>
  <c r="B6574" i="4"/>
  <c r="A6566" i="4"/>
  <c r="B6566" i="4"/>
  <c r="A6558" i="4"/>
  <c r="B6558" i="4"/>
  <c r="A6550" i="4"/>
  <c r="B6550" i="4"/>
  <c r="A6542" i="4"/>
  <c r="B6542" i="4"/>
  <c r="A6534" i="4"/>
  <c r="B6534" i="4"/>
  <c r="A6526" i="4"/>
  <c r="B6526" i="4"/>
  <c r="A6518" i="4"/>
  <c r="B6518" i="4"/>
  <c r="A6510" i="4"/>
  <c r="B6510" i="4"/>
  <c r="A6502" i="4"/>
  <c r="B6502" i="4"/>
  <c r="A6494" i="4"/>
  <c r="B6494" i="4"/>
  <c r="A6486" i="4"/>
  <c r="B6486" i="4"/>
  <c r="A6478" i="4"/>
  <c r="B6478" i="4"/>
  <c r="A6470" i="4"/>
  <c r="B6470" i="4"/>
  <c r="A6462" i="4"/>
  <c r="B6462" i="4"/>
  <c r="A6454" i="4"/>
  <c r="B6454" i="4"/>
  <c r="A6446" i="4"/>
  <c r="B6446" i="4"/>
  <c r="A6438" i="4"/>
  <c r="B6438" i="4"/>
  <c r="A6430" i="4"/>
  <c r="B6430" i="4"/>
  <c r="A6422" i="4"/>
  <c r="B6422" i="4"/>
  <c r="A6414" i="4"/>
  <c r="B6414" i="4"/>
  <c r="A6406" i="4"/>
  <c r="B6406" i="4"/>
  <c r="A6398" i="4"/>
  <c r="B6398" i="4"/>
  <c r="A6390" i="4"/>
  <c r="B6390" i="4"/>
  <c r="A6382" i="4"/>
  <c r="B6382" i="4"/>
  <c r="A6374" i="4"/>
  <c r="B6374" i="4"/>
  <c r="A6366" i="4"/>
  <c r="B6366" i="4"/>
  <c r="A6358" i="4"/>
  <c r="B6358" i="4"/>
  <c r="A6350" i="4"/>
  <c r="B6350" i="4"/>
  <c r="A6342" i="4"/>
  <c r="B6342" i="4"/>
  <c r="A6334" i="4"/>
  <c r="B6334" i="4"/>
  <c r="A6326" i="4"/>
  <c r="B6326" i="4"/>
  <c r="A6318" i="4"/>
  <c r="B6318" i="4"/>
  <c r="A6310" i="4"/>
  <c r="B6310" i="4"/>
  <c r="A6302" i="4"/>
  <c r="B6302" i="4"/>
  <c r="A6294" i="4"/>
  <c r="B6294" i="4"/>
  <c r="A6286" i="4"/>
  <c r="B6286" i="4"/>
  <c r="A6278" i="4"/>
  <c r="B6278" i="4"/>
  <c r="A6270" i="4"/>
  <c r="B6270" i="4"/>
  <c r="A6262" i="4"/>
  <c r="B6262" i="4"/>
  <c r="A6254" i="4"/>
  <c r="B6254" i="4"/>
  <c r="A6246" i="4"/>
  <c r="B6246" i="4"/>
  <c r="A6238" i="4"/>
  <c r="B6238" i="4"/>
  <c r="A6230" i="4"/>
  <c r="B6230" i="4"/>
  <c r="A6222" i="4"/>
  <c r="B6222" i="4"/>
  <c r="A6214" i="4"/>
  <c r="B6214" i="4"/>
  <c r="A6206" i="4"/>
  <c r="B6206" i="4"/>
  <c r="A6198" i="4"/>
  <c r="B6198" i="4"/>
  <c r="A6190" i="4"/>
  <c r="B6190" i="4"/>
  <c r="A6182" i="4"/>
  <c r="B6182" i="4"/>
  <c r="A6174" i="4"/>
  <c r="B6174" i="4"/>
  <c r="A6166" i="4"/>
  <c r="B6166" i="4"/>
  <c r="A6158" i="4"/>
  <c r="B6158" i="4"/>
  <c r="A6150" i="4"/>
  <c r="B6150" i="4"/>
  <c r="A6142" i="4"/>
  <c r="B6142" i="4"/>
  <c r="A6134" i="4"/>
  <c r="B6134" i="4"/>
  <c r="A6126" i="4"/>
  <c r="B6126" i="4"/>
  <c r="A6118" i="4"/>
  <c r="B6118" i="4"/>
  <c r="A6110" i="4"/>
  <c r="B6110" i="4"/>
  <c r="A6102" i="4"/>
  <c r="B6102" i="4"/>
  <c r="A6094" i="4"/>
  <c r="B6094" i="4"/>
  <c r="A6086" i="4"/>
  <c r="B6086" i="4"/>
  <c r="A6078" i="4"/>
  <c r="B6078" i="4"/>
  <c r="A6070" i="4"/>
  <c r="B6070" i="4"/>
  <c r="A6062" i="4"/>
  <c r="B6062" i="4"/>
  <c r="A6054" i="4"/>
  <c r="B6054" i="4"/>
  <c r="A6046" i="4"/>
  <c r="B6046" i="4"/>
  <c r="A6038" i="4"/>
  <c r="B6038" i="4"/>
  <c r="A6030" i="4"/>
  <c r="B6030" i="4"/>
  <c r="A6022" i="4"/>
  <c r="B6022" i="4"/>
  <c r="A6014" i="4"/>
  <c r="B6014" i="4"/>
  <c r="A6006" i="4"/>
  <c r="B6006" i="4"/>
  <c r="A5998" i="4"/>
  <c r="B5998" i="4"/>
  <c r="A5990" i="4"/>
  <c r="B5990" i="4"/>
  <c r="A5982" i="4"/>
  <c r="B5982" i="4"/>
  <c r="A5974" i="4"/>
  <c r="B5974" i="4"/>
  <c r="A5966" i="4"/>
  <c r="B5966" i="4"/>
  <c r="A5958" i="4"/>
  <c r="B5958" i="4"/>
  <c r="A5950" i="4"/>
  <c r="B5950" i="4"/>
  <c r="A5942" i="4"/>
  <c r="B5942" i="4"/>
  <c r="A5934" i="4"/>
  <c r="B5934" i="4"/>
  <c r="A5926" i="4"/>
  <c r="B5926" i="4"/>
  <c r="A5918" i="4"/>
  <c r="B5918" i="4"/>
  <c r="A5910" i="4"/>
  <c r="B5910" i="4"/>
  <c r="A5902" i="4"/>
  <c r="B5902" i="4"/>
  <c r="A5894" i="4"/>
  <c r="B5894" i="4"/>
  <c r="A5886" i="4"/>
  <c r="B5886" i="4"/>
  <c r="A5878" i="4"/>
  <c r="B5878" i="4"/>
  <c r="A5870" i="4"/>
  <c r="B5870" i="4"/>
  <c r="A5862" i="4"/>
  <c r="B5862" i="4"/>
  <c r="A5854" i="4"/>
  <c r="B5854" i="4"/>
  <c r="A5846" i="4"/>
  <c r="B5846" i="4"/>
  <c r="A5838" i="4"/>
  <c r="B5838" i="4"/>
  <c r="A5830" i="4"/>
  <c r="B5830" i="4"/>
  <c r="A5822" i="4"/>
  <c r="B5822" i="4"/>
  <c r="A5814" i="4"/>
  <c r="B5814" i="4"/>
  <c r="A5806" i="4"/>
  <c r="B5806" i="4"/>
  <c r="A5798" i="4"/>
  <c r="B5798" i="4"/>
  <c r="A5790" i="4"/>
  <c r="B5790" i="4"/>
  <c r="A5782" i="4"/>
  <c r="B5782" i="4"/>
  <c r="A5774" i="4"/>
  <c r="B5774" i="4"/>
  <c r="A5766" i="4"/>
  <c r="B5766" i="4"/>
  <c r="A5758" i="4"/>
  <c r="B5758" i="4"/>
  <c r="A5750" i="4"/>
  <c r="B5750" i="4"/>
  <c r="A5742" i="4"/>
  <c r="B5742" i="4"/>
  <c r="A5734" i="4"/>
  <c r="B5734" i="4"/>
  <c r="A5726" i="4"/>
  <c r="B5726" i="4"/>
  <c r="A5718" i="4"/>
  <c r="B5718" i="4"/>
  <c r="A5710" i="4"/>
  <c r="B5710" i="4"/>
  <c r="A5702" i="4"/>
  <c r="B5702" i="4"/>
  <c r="A5694" i="4"/>
  <c r="B5694" i="4"/>
  <c r="A5686" i="4"/>
  <c r="B5686" i="4"/>
  <c r="A5678" i="4"/>
  <c r="B5678" i="4"/>
  <c r="A5670" i="4"/>
  <c r="B5670" i="4"/>
  <c r="A5662" i="4"/>
  <c r="B5662" i="4"/>
  <c r="A5654" i="4"/>
  <c r="B5654" i="4"/>
  <c r="A5646" i="4"/>
  <c r="B5646" i="4"/>
  <c r="A5638" i="4"/>
  <c r="B5638" i="4"/>
  <c r="A5630" i="4"/>
  <c r="B5630" i="4"/>
  <c r="A5622" i="4"/>
  <c r="B5622" i="4"/>
  <c r="A5614" i="4"/>
  <c r="B5614" i="4"/>
  <c r="A5606" i="4"/>
  <c r="B5606" i="4"/>
  <c r="A5598" i="4"/>
  <c r="B5598" i="4"/>
  <c r="A5590" i="4"/>
  <c r="B5590" i="4"/>
  <c r="A5582" i="4"/>
  <c r="B5582" i="4"/>
  <c r="A5574" i="4"/>
  <c r="B5574" i="4"/>
  <c r="A5566" i="4"/>
  <c r="B5566" i="4"/>
  <c r="A5558" i="4"/>
  <c r="B5558" i="4"/>
  <c r="A5550" i="4"/>
  <c r="B5550" i="4"/>
  <c r="A5542" i="4"/>
  <c r="B5542" i="4"/>
  <c r="A5534" i="4"/>
  <c r="B5534" i="4"/>
  <c r="A5526" i="4"/>
  <c r="B5526" i="4"/>
  <c r="A5518" i="4"/>
  <c r="B5518" i="4"/>
  <c r="A5510" i="4"/>
  <c r="B5510" i="4"/>
  <c r="A5502" i="4"/>
  <c r="B5502" i="4"/>
  <c r="A5494" i="4"/>
  <c r="B5494" i="4"/>
  <c r="A5486" i="4"/>
  <c r="B5486" i="4"/>
  <c r="A5478" i="4"/>
  <c r="B5478" i="4"/>
  <c r="A5470" i="4"/>
  <c r="B5470" i="4"/>
  <c r="A5462" i="4"/>
  <c r="B5462" i="4"/>
  <c r="A5454" i="4"/>
  <c r="B5454" i="4"/>
  <c r="A5446" i="4"/>
  <c r="B5446" i="4"/>
  <c r="A5438" i="4"/>
  <c r="B5438" i="4"/>
  <c r="A5430" i="4"/>
  <c r="B5430" i="4"/>
  <c r="A5422" i="4"/>
  <c r="B5422" i="4"/>
  <c r="A5414" i="4"/>
  <c r="B5414" i="4"/>
  <c r="A5406" i="4"/>
  <c r="B5406" i="4"/>
  <c r="A5398" i="4"/>
  <c r="B5398" i="4"/>
  <c r="A5390" i="4"/>
  <c r="B5390" i="4"/>
  <c r="A5382" i="4"/>
  <c r="B5382" i="4"/>
  <c r="A5374" i="4"/>
  <c r="B5374" i="4"/>
  <c r="A5366" i="4"/>
  <c r="B5366" i="4"/>
  <c r="A5358" i="4"/>
  <c r="B5358" i="4"/>
  <c r="A5350" i="4"/>
  <c r="B5350" i="4"/>
  <c r="A5342" i="4"/>
  <c r="B5342" i="4"/>
  <c r="A5334" i="4"/>
  <c r="B5334" i="4"/>
  <c r="A5326" i="4"/>
  <c r="B5326" i="4"/>
  <c r="A5318" i="4"/>
  <c r="B5318" i="4"/>
  <c r="A5310" i="4"/>
  <c r="B5310" i="4"/>
  <c r="A5302" i="4"/>
  <c r="B5302" i="4"/>
  <c r="A5294" i="4"/>
  <c r="B5294" i="4"/>
  <c r="A5286" i="4"/>
  <c r="B5286" i="4"/>
  <c r="A5278" i="4"/>
  <c r="B5278" i="4"/>
  <c r="A5270" i="4"/>
  <c r="B5270" i="4"/>
  <c r="A5262" i="4"/>
  <c r="B5262" i="4"/>
  <c r="A5254" i="4"/>
  <c r="B5254" i="4"/>
  <c r="A5246" i="4"/>
  <c r="B5246" i="4"/>
  <c r="A5238" i="4"/>
  <c r="B5238" i="4"/>
  <c r="A5230" i="4"/>
  <c r="B5230" i="4"/>
  <c r="A5222" i="4"/>
  <c r="B5222" i="4"/>
  <c r="A5214" i="4"/>
  <c r="B5214" i="4"/>
  <c r="A5206" i="4"/>
  <c r="B5206" i="4"/>
  <c r="A5198" i="4"/>
  <c r="B5198" i="4"/>
  <c r="A5190" i="4"/>
  <c r="B5190" i="4"/>
  <c r="A5182" i="4"/>
  <c r="B5182" i="4"/>
  <c r="A5174" i="4"/>
  <c r="B5174" i="4"/>
  <c r="A5166" i="4"/>
  <c r="B5166" i="4"/>
  <c r="A5158" i="4"/>
  <c r="B5158" i="4"/>
  <c r="A5150" i="4"/>
  <c r="B5150" i="4"/>
  <c r="A5142" i="4"/>
  <c r="B5142" i="4"/>
  <c r="A5134" i="4"/>
  <c r="B5134" i="4"/>
  <c r="A5126" i="4"/>
  <c r="B5126" i="4"/>
  <c r="A5118" i="4"/>
  <c r="B5118" i="4"/>
  <c r="A5110" i="4"/>
  <c r="B5110" i="4"/>
  <c r="A5102" i="4"/>
  <c r="B5102" i="4"/>
  <c r="A5094" i="4"/>
  <c r="B5094" i="4"/>
  <c r="A5086" i="4"/>
  <c r="B5086" i="4"/>
  <c r="A5078" i="4"/>
  <c r="B5078" i="4"/>
  <c r="A5070" i="4"/>
  <c r="B5070" i="4"/>
  <c r="A5062" i="4"/>
  <c r="B5062" i="4"/>
  <c r="A5054" i="4"/>
  <c r="B5054" i="4"/>
  <c r="A5046" i="4"/>
  <c r="B5046" i="4"/>
  <c r="A5038" i="4"/>
  <c r="B5038" i="4"/>
  <c r="A5030" i="4"/>
  <c r="B5030" i="4"/>
  <c r="A5022" i="4"/>
  <c r="B5022" i="4"/>
  <c r="A5014" i="4"/>
  <c r="B5014" i="4"/>
  <c r="A5006" i="4"/>
  <c r="B5006" i="4"/>
  <c r="A4998" i="4"/>
  <c r="B4998" i="4"/>
  <c r="A4990" i="4"/>
  <c r="B4990" i="4"/>
  <c r="A4982" i="4"/>
  <c r="B4982" i="4"/>
  <c r="A4974" i="4"/>
  <c r="B4974" i="4"/>
  <c r="A4966" i="4"/>
  <c r="B4966" i="4"/>
  <c r="A4958" i="4"/>
  <c r="B4958" i="4"/>
  <c r="A4950" i="4"/>
  <c r="B4950" i="4"/>
  <c r="A4942" i="4"/>
  <c r="B4942" i="4"/>
  <c r="A4934" i="4"/>
  <c r="B4934" i="4"/>
  <c r="A4926" i="4"/>
  <c r="B4926" i="4"/>
  <c r="A4918" i="4"/>
  <c r="B4918" i="4"/>
  <c r="A4910" i="4"/>
  <c r="B4910" i="4"/>
  <c r="A4902" i="4"/>
  <c r="B4902" i="4"/>
  <c r="A4894" i="4"/>
  <c r="B4894" i="4"/>
  <c r="A4886" i="4"/>
  <c r="B4886" i="4"/>
  <c r="A4878" i="4"/>
  <c r="B4878" i="4"/>
  <c r="A4870" i="4"/>
  <c r="B4870" i="4"/>
  <c r="A4862" i="4"/>
  <c r="B4862" i="4"/>
  <c r="A4854" i="4"/>
  <c r="B4854" i="4"/>
  <c r="A4846" i="4"/>
  <c r="B4846" i="4"/>
  <c r="A4838" i="4"/>
  <c r="B4838" i="4"/>
  <c r="A4830" i="4"/>
  <c r="B4830" i="4"/>
  <c r="A4822" i="4"/>
  <c r="B4822" i="4"/>
  <c r="A4814" i="4"/>
  <c r="B4814" i="4"/>
  <c r="A4806" i="4"/>
  <c r="B4806" i="4"/>
  <c r="A4798" i="4"/>
  <c r="B4798" i="4"/>
  <c r="A4790" i="4"/>
  <c r="B4790" i="4"/>
  <c r="A4782" i="4"/>
  <c r="B4782" i="4"/>
  <c r="A4774" i="4"/>
  <c r="B4774" i="4"/>
  <c r="A4766" i="4"/>
  <c r="B4766" i="4"/>
  <c r="A4758" i="4"/>
  <c r="B4758" i="4"/>
  <c r="A4750" i="4"/>
  <c r="B4750" i="4"/>
  <c r="A4742" i="4"/>
  <c r="B4742" i="4"/>
  <c r="A4734" i="4"/>
  <c r="B4734" i="4"/>
  <c r="A4726" i="4"/>
  <c r="B4726" i="4"/>
  <c r="A4718" i="4"/>
  <c r="B4718" i="4"/>
  <c r="A4710" i="4"/>
  <c r="B4710" i="4"/>
  <c r="A4702" i="4"/>
  <c r="B4702" i="4"/>
  <c r="A4694" i="4"/>
  <c r="B4694" i="4"/>
  <c r="A4686" i="4"/>
  <c r="B4686" i="4"/>
  <c r="A4678" i="4"/>
  <c r="B4678" i="4"/>
  <c r="A4670" i="4"/>
  <c r="B4670" i="4"/>
  <c r="A4662" i="4"/>
  <c r="B4662" i="4"/>
  <c r="A4654" i="4"/>
  <c r="B4654" i="4"/>
  <c r="A4646" i="4"/>
  <c r="B4646" i="4"/>
  <c r="A4638" i="4"/>
  <c r="B4638" i="4"/>
  <c r="A4630" i="4"/>
  <c r="B4630" i="4"/>
  <c r="A4622" i="4"/>
  <c r="B4622" i="4"/>
  <c r="A4614" i="4"/>
  <c r="B4614" i="4"/>
  <c r="A4606" i="4"/>
  <c r="B4606" i="4"/>
  <c r="A4598" i="4"/>
  <c r="B4598" i="4"/>
  <c r="A4590" i="4"/>
  <c r="B4590" i="4"/>
  <c r="A4582" i="4"/>
  <c r="B4582" i="4"/>
  <c r="A4574" i="4"/>
  <c r="B4574" i="4"/>
  <c r="A4566" i="4"/>
  <c r="B4566" i="4"/>
  <c r="A4558" i="4"/>
  <c r="B4558" i="4"/>
  <c r="A4550" i="4"/>
  <c r="B4550" i="4"/>
  <c r="A4542" i="4"/>
  <c r="B4542" i="4"/>
  <c r="A4534" i="4"/>
  <c r="B4534" i="4"/>
  <c r="A4526" i="4"/>
  <c r="B4526" i="4"/>
  <c r="A4518" i="4"/>
  <c r="B4518" i="4"/>
  <c r="A4510" i="4"/>
  <c r="B4510" i="4"/>
  <c r="A4502" i="4"/>
  <c r="B4502" i="4"/>
  <c r="A4494" i="4"/>
  <c r="B4494" i="4"/>
  <c r="A4486" i="4"/>
  <c r="B4486" i="4"/>
  <c r="A4478" i="4"/>
  <c r="B4478" i="4"/>
  <c r="A4470" i="4"/>
  <c r="B4470" i="4"/>
  <c r="A4462" i="4"/>
  <c r="B4462" i="4"/>
  <c r="A4454" i="4"/>
  <c r="B4454" i="4"/>
  <c r="A4446" i="4"/>
  <c r="B4446" i="4"/>
  <c r="A4438" i="4"/>
  <c r="B4438" i="4"/>
  <c r="A4430" i="4"/>
  <c r="B4430" i="4"/>
  <c r="A4422" i="4"/>
  <c r="B4422" i="4"/>
  <c r="A4414" i="4"/>
  <c r="B4414" i="4"/>
  <c r="A4406" i="4"/>
  <c r="B4406" i="4"/>
  <c r="A4398" i="4"/>
  <c r="B4398" i="4"/>
  <c r="A4390" i="4"/>
  <c r="B4390" i="4"/>
  <c r="A4382" i="4"/>
  <c r="B4382" i="4"/>
  <c r="A4374" i="4"/>
  <c r="B4374" i="4"/>
  <c r="A4366" i="4"/>
  <c r="B4366" i="4"/>
  <c r="A4358" i="4"/>
  <c r="B4358" i="4"/>
  <c r="A4350" i="4"/>
  <c r="B4350" i="4"/>
  <c r="A4342" i="4"/>
  <c r="B4342" i="4"/>
  <c r="A4334" i="4"/>
  <c r="B4334" i="4"/>
  <c r="A4326" i="4"/>
  <c r="B4326" i="4"/>
  <c r="A4318" i="4"/>
  <c r="B4318" i="4"/>
  <c r="A4310" i="4"/>
  <c r="B4310" i="4"/>
  <c r="A4302" i="4"/>
  <c r="B4302" i="4"/>
  <c r="A4294" i="4"/>
  <c r="B4294" i="4"/>
  <c r="A4286" i="4"/>
  <c r="B4286" i="4"/>
  <c r="A4278" i="4"/>
  <c r="B4278" i="4"/>
  <c r="A4270" i="4"/>
  <c r="B4270" i="4"/>
  <c r="A4262" i="4"/>
  <c r="B4262" i="4"/>
  <c r="A4254" i="4"/>
  <c r="B4254" i="4"/>
  <c r="A4246" i="4"/>
  <c r="B4246" i="4"/>
  <c r="A4238" i="4"/>
  <c r="B4238" i="4"/>
  <c r="A4230" i="4"/>
  <c r="B4230" i="4"/>
  <c r="A4222" i="4"/>
  <c r="B4222" i="4"/>
  <c r="A4214" i="4"/>
  <c r="B4214" i="4"/>
  <c r="A4206" i="4"/>
  <c r="B4206" i="4"/>
  <c r="A4198" i="4"/>
  <c r="B4198" i="4"/>
  <c r="A4190" i="4"/>
  <c r="B4190" i="4"/>
  <c r="A4182" i="4"/>
  <c r="B4182" i="4"/>
  <c r="A4174" i="4"/>
  <c r="B4174" i="4"/>
  <c r="A4166" i="4"/>
  <c r="B4166" i="4"/>
  <c r="A4158" i="4"/>
  <c r="B4158" i="4"/>
  <c r="A4150" i="4"/>
  <c r="B4150" i="4"/>
  <c r="A4142" i="4"/>
  <c r="B4142" i="4"/>
  <c r="A4134" i="4"/>
  <c r="B4134" i="4"/>
  <c r="A4126" i="4"/>
  <c r="B4126" i="4"/>
  <c r="A4118" i="4"/>
  <c r="B4118" i="4"/>
  <c r="A4110" i="4"/>
  <c r="B4110" i="4"/>
  <c r="A4102" i="4"/>
  <c r="B4102" i="4"/>
  <c r="A4094" i="4"/>
  <c r="B4094" i="4"/>
  <c r="A4086" i="4"/>
  <c r="B4086" i="4"/>
  <c r="A4078" i="4"/>
  <c r="B4078" i="4"/>
  <c r="A4070" i="4"/>
  <c r="B4070" i="4"/>
  <c r="A4062" i="4"/>
  <c r="B4062" i="4"/>
  <c r="A4054" i="4"/>
  <c r="B4054" i="4"/>
  <c r="A4046" i="4"/>
  <c r="B4046" i="4"/>
  <c r="A4038" i="4"/>
  <c r="B4038" i="4"/>
  <c r="A4030" i="4"/>
  <c r="B4030" i="4"/>
  <c r="A7101" i="4"/>
  <c r="B7101" i="4"/>
  <c r="A7093" i="4"/>
  <c r="B7093" i="4"/>
  <c r="A7085" i="4"/>
  <c r="B7085" i="4"/>
  <c r="A7077" i="4"/>
  <c r="B7077" i="4"/>
  <c r="A7069" i="4"/>
  <c r="B7069" i="4"/>
  <c r="A7061" i="4"/>
  <c r="B7061" i="4"/>
  <c r="A7053" i="4"/>
  <c r="B7053" i="4"/>
  <c r="A7045" i="4"/>
  <c r="B7045" i="4"/>
  <c r="A7037" i="4"/>
  <c r="B7037" i="4"/>
  <c r="A7029" i="4"/>
  <c r="B7029" i="4"/>
  <c r="A7021" i="4"/>
  <c r="B7021" i="4"/>
  <c r="A7013" i="4"/>
  <c r="B7013" i="4"/>
  <c r="A7005" i="4"/>
  <c r="B7005" i="4"/>
  <c r="A6997" i="4"/>
  <c r="B6997" i="4"/>
  <c r="A6989" i="4"/>
  <c r="B6989" i="4"/>
  <c r="A6981" i="4"/>
  <c r="B6981" i="4"/>
  <c r="A6973" i="4"/>
  <c r="B6973" i="4"/>
  <c r="A6965" i="4"/>
  <c r="B6965" i="4"/>
  <c r="A6957" i="4"/>
  <c r="B6957" i="4"/>
  <c r="A6949" i="4"/>
  <c r="B6949" i="4"/>
  <c r="A6941" i="4"/>
  <c r="B6941" i="4"/>
  <c r="A6933" i="4"/>
  <c r="B6933" i="4"/>
  <c r="A6925" i="4"/>
  <c r="B6925" i="4"/>
  <c r="A6917" i="4"/>
  <c r="B6917" i="4"/>
  <c r="A6909" i="4"/>
  <c r="B6909" i="4"/>
  <c r="A6901" i="4"/>
  <c r="B6901" i="4"/>
  <c r="A6893" i="4"/>
  <c r="B6893" i="4"/>
  <c r="A6885" i="4"/>
  <c r="B6885" i="4"/>
  <c r="A6877" i="4"/>
  <c r="B6877" i="4"/>
  <c r="A6869" i="4"/>
  <c r="B6869" i="4"/>
  <c r="A6861" i="4"/>
  <c r="B6861" i="4"/>
  <c r="A6853" i="4"/>
  <c r="B6853" i="4"/>
  <c r="A6845" i="4"/>
  <c r="B6845" i="4"/>
  <c r="A6837" i="4"/>
  <c r="B6837" i="4"/>
  <c r="A6829" i="4"/>
  <c r="B6829" i="4"/>
  <c r="A6821" i="4"/>
  <c r="B6821" i="4"/>
  <c r="A6813" i="4"/>
  <c r="B6813" i="4"/>
  <c r="A6805" i="4"/>
  <c r="B6805" i="4"/>
  <c r="A6797" i="4"/>
  <c r="B6797" i="4"/>
  <c r="A6789" i="4"/>
  <c r="B6789" i="4"/>
  <c r="A6781" i="4"/>
  <c r="B6781" i="4"/>
  <c r="A6773" i="4"/>
  <c r="B6773" i="4"/>
  <c r="A6765" i="4"/>
  <c r="B6765" i="4"/>
  <c r="A6757" i="4"/>
  <c r="B6757" i="4"/>
  <c r="A6749" i="4"/>
  <c r="B6749" i="4"/>
  <c r="A6741" i="4"/>
  <c r="B6741" i="4"/>
  <c r="A6733" i="4"/>
  <c r="B6733" i="4"/>
  <c r="A6725" i="4"/>
  <c r="B6725" i="4"/>
  <c r="A6717" i="4"/>
  <c r="B6717" i="4"/>
  <c r="A6709" i="4"/>
  <c r="B6709" i="4"/>
  <c r="A6701" i="4"/>
  <c r="B6701" i="4"/>
  <c r="A6693" i="4"/>
  <c r="B6693" i="4"/>
  <c r="A6685" i="4"/>
  <c r="B6685" i="4"/>
  <c r="A6677" i="4"/>
  <c r="B6677" i="4"/>
  <c r="A6669" i="4"/>
  <c r="B6669" i="4"/>
  <c r="A6661" i="4"/>
  <c r="B6661" i="4"/>
  <c r="A6653" i="4"/>
  <c r="B6653" i="4"/>
  <c r="A6645" i="4"/>
  <c r="B6645" i="4"/>
  <c r="A6637" i="4"/>
  <c r="B6637" i="4"/>
  <c r="A6629" i="4"/>
  <c r="B6629" i="4"/>
  <c r="A6621" i="4"/>
  <c r="B6621" i="4"/>
  <c r="A6613" i="4"/>
  <c r="B6613" i="4"/>
  <c r="A6605" i="4"/>
  <c r="B6605" i="4"/>
  <c r="A6597" i="4"/>
  <c r="B6597" i="4"/>
  <c r="A6589" i="4"/>
  <c r="B6589" i="4"/>
  <c r="A6581" i="4"/>
  <c r="B6581" i="4"/>
  <c r="A6573" i="4"/>
  <c r="B6573" i="4"/>
  <c r="A6565" i="4"/>
  <c r="B6565" i="4"/>
  <c r="A6557" i="4"/>
  <c r="B6557" i="4"/>
  <c r="A6549" i="4"/>
  <c r="B6549" i="4"/>
  <c r="A6541" i="4"/>
  <c r="B6541" i="4"/>
  <c r="A6533" i="4"/>
  <c r="B6533" i="4"/>
  <c r="A6525" i="4"/>
  <c r="B6525" i="4"/>
  <c r="A6517" i="4"/>
  <c r="B6517" i="4"/>
  <c r="A6509" i="4"/>
  <c r="B6509" i="4"/>
  <c r="A6501" i="4"/>
  <c r="B6501" i="4"/>
  <c r="A6493" i="4"/>
  <c r="B6493" i="4"/>
  <c r="A6485" i="4"/>
  <c r="B6485" i="4"/>
  <c r="A6477" i="4"/>
  <c r="B6477" i="4"/>
  <c r="A6469" i="4"/>
  <c r="B6469" i="4"/>
  <c r="A6461" i="4"/>
  <c r="B6461" i="4"/>
  <c r="A6453" i="4"/>
  <c r="B6453" i="4"/>
  <c r="A6445" i="4"/>
  <c r="B6445" i="4"/>
  <c r="A6437" i="4"/>
  <c r="B6437" i="4"/>
  <c r="A6429" i="4"/>
  <c r="B6429" i="4"/>
  <c r="A6421" i="4"/>
  <c r="B6421" i="4"/>
  <c r="A6413" i="4"/>
  <c r="B6413" i="4"/>
  <c r="A6405" i="4"/>
  <c r="B6405" i="4"/>
  <c r="A6397" i="4"/>
  <c r="B6397" i="4"/>
  <c r="A6389" i="4"/>
  <c r="B6389" i="4"/>
  <c r="A6381" i="4"/>
  <c r="B6381" i="4"/>
  <c r="A6373" i="4"/>
  <c r="B6373" i="4"/>
  <c r="A6365" i="4"/>
  <c r="B6365" i="4"/>
  <c r="A6357" i="4"/>
  <c r="B6357" i="4"/>
  <c r="A6349" i="4"/>
  <c r="B6349" i="4"/>
  <c r="A6341" i="4"/>
  <c r="B6341" i="4"/>
  <c r="A6333" i="4"/>
  <c r="B6333" i="4"/>
  <c r="A6325" i="4"/>
  <c r="B6325" i="4"/>
  <c r="A6317" i="4"/>
  <c r="B6317" i="4"/>
  <c r="A6309" i="4"/>
  <c r="B6309" i="4"/>
  <c r="A6301" i="4"/>
  <c r="B6301" i="4"/>
  <c r="A6293" i="4"/>
  <c r="B6293" i="4"/>
  <c r="A6285" i="4"/>
  <c r="B6285" i="4"/>
  <c r="A6277" i="4"/>
  <c r="B6277" i="4"/>
  <c r="A6269" i="4"/>
  <c r="B6269" i="4"/>
  <c r="A6261" i="4"/>
  <c r="B6261" i="4"/>
  <c r="A6253" i="4"/>
  <c r="B6253" i="4"/>
  <c r="A6245" i="4"/>
  <c r="B6245" i="4"/>
  <c r="A6237" i="4"/>
  <c r="B6237" i="4"/>
  <c r="A6229" i="4"/>
  <c r="B6229" i="4"/>
  <c r="A6221" i="4"/>
  <c r="B6221" i="4"/>
  <c r="A6213" i="4"/>
  <c r="B6213" i="4"/>
  <c r="A6205" i="4"/>
  <c r="B6205" i="4"/>
  <c r="A6197" i="4"/>
  <c r="B6197" i="4"/>
  <c r="A6189" i="4"/>
  <c r="B6189" i="4"/>
  <c r="A6181" i="4"/>
  <c r="B6181" i="4"/>
  <c r="A6173" i="4"/>
  <c r="B6173" i="4"/>
  <c r="A6165" i="4"/>
  <c r="B6165" i="4"/>
  <c r="A6157" i="4"/>
  <c r="B6157" i="4"/>
  <c r="A6149" i="4"/>
  <c r="B6149" i="4"/>
  <c r="A6141" i="4"/>
  <c r="B6141" i="4"/>
  <c r="A6133" i="4"/>
  <c r="B6133" i="4"/>
  <c r="A6125" i="4"/>
  <c r="B6125" i="4"/>
  <c r="A6117" i="4"/>
  <c r="B6117" i="4"/>
  <c r="A6109" i="4"/>
  <c r="B6109" i="4"/>
  <c r="A6101" i="4"/>
  <c r="B6101" i="4"/>
  <c r="A6093" i="4"/>
  <c r="B6093" i="4"/>
  <c r="A6085" i="4"/>
  <c r="B6085" i="4"/>
  <c r="A6077" i="4"/>
  <c r="B6077" i="4"/>
  <c r="A6069" i="4"/>
  <c r="B6069" i="4"/>
  <c r="A6061" i="4"/>
  <c r="B6061" i="4"/>
  <c r="A6053" i="4"/>
  <c r="B6053" i="4"/>
  <c r="A6045" i="4"/>
  <c r="B6045" i="4"/>
  <c r="A6037" i="4"/>
  <c r="B6037" i="4"/>
  <c r="A6029" i="4"/>
  <c r="B6029" i="4"/>
  <c r="A6021" i="4"/>
  <c r="B6021" i="4"/>
  <c r="A6013" i="4"/>
  <c r="B6013" i="4"/>
  <c r="A6005" i="4"/>
  <c r="B6005" i="4"/>
  <c r="A5997" i="4"/>
  <c r="B5997" i="4"/>
  <c r="A5989" i="4"/>
  <c r="B5989" i="4"/>
  <c r="A5981" i="4"/>
  <c r="B5981" i="4"/>
  <c r="A5973" i="4"/>
  <c r="B5973" i="4"/>
  <c r="A5965" i="4"/>
  <c r="B5965" i="4"/>
  <c r="A5957" i="4"/>
  <c r="B5957" i="4"/>
  <c r="A5949" i="4"/>
  <c r="B5949" i="4"/>
  <c r="A5941" i="4"/>
  <c r="B5941" i="4"/>
  <c r="A5933" i="4"/>
  <c r="B5933" i="4"/>
  <c r="A5925" i="4"/>
  <c r="B5925" i="4"/>
  <c r="A5917" i="4"/>
  <c r="B5917" i="4"/>
  <c r="A5909" i="4"/>
  <c r="B5909" i="4"/>
  <c r="A5901" i="4"/>
  <c r="B5901" i="4"/>
  <c r="A5893" i="4"/>
  <c r="B5893" i="4"/>
  <c r="A5885" i="4"/>
  <c r="B5885" i="4"/>
  <c r="A5877" i="4"/>
  <c r="B5877" i="4"/>
  <c r="A5869" i="4"/>
  <c r="B5869" i="4"/>
  <c r="A5861" i="4"/>
  <c r="B5861" i="4"/>
  <c r="A5853" i="4"/>
  <c r="B5853" i="4"/>
  <c r="A5845" i="4"/>
  <c r="B5845" i="4"/>
  <c r="A5837" i="4"/>
  <c r="B5837" i="4"/>
  <c r="A5829" i="4"/>
  <c r="B5829" i="4"/>
  <c r="A5821" i="4"/>
  <c r="B5821" i="4"/>
  <c r="A5813" i="4"/>
  <c r="B5813" i="4"/>
  <c r="A5805" i="4"/>
  <c r="B5805" i="4"/>
  <c r="A5797" i="4"/>
  <c r="B5797" i="4"/>
  <c r="A5789" i="4"/>
  <c r="B5789" i="4"/>
  <c r="A5781" i="4"/>
  <c r="B5781" i="4"/>
  <c r="A5773" i="4"/>
  <c r="B5773" i="4"/>
  <c r="A5765" i="4"/>
  <c r="B5765" i="4"/>
  <c r="A5757" i="4"/>
  <c r="B5757" i="4"/>
  <c r="A5749" i="4"/>
  <c r="B5749" i="4"/>
  <c r="A5741" i="4"/>
  <c r="B5741" i="4"/>
  <c r="A5733" i="4"/>
  <c r="B5733" i="4"/>
  <c r="A5725" i="4"/>
  <c r="B5725" i="4"/>
  <c r="A5717" i="4"/>
  <c r="B5717" i="4"/>
  <c r="A5709" i="4"/>
  <c r="B5709" i="4"/>
  <c r="A5701" i="4"/>
  <c r="B5701" i="4"/>
  <c r="A5693" i="4"/>
  <c r="B5693" i="4"/>
  <c r="A5685" i="4"/>
  <c r="B5685" i="4"/>
  <c r="A5677" i="4"/>
  <c r="B5677" i="4"/>
  <c r="A5669" i="4"/>
  <c r="B5669" i="4"/>
  <c r="A5661" i="4"/>
  <c r="B5661" i="4"/>
  <c r="A5653" i="4"/>
  <c r="B5653" i="4"/>
  <c r="A5645" i="4"/>
  <c r="B5645" i="4"/>
  <c r="A5637" i="4"/>
  <c r="B5637" i="4"/>
  <c r="A5629" i="4"/>
  <c r="B5629" i="4"/>
  <c r="A5621" i="4"/>
  <c r="B5621" i="4"/>
  <c r="A5613" i="4"/>
  <c r="B5613" i="4"/>
  <c r="A5605" i="4"/>
  <c r="B5605" i="4"/>
  <c r="A5597" i="4"/>
  <c r="B5597" i="4"/>
  <c r="A5589" i="4"/>
  <c r="B5589" i="4"/>
  <c r="A5581" i="4"/>
  <c r="B5581" i="4"/>
  <c r="A5573" i="4"/>
  <c r="B5573" i="4"/>
  <c r="A5565" i="4"/>
  <c r="B5565" i="4"/>
  <c r="A5557" i="4"/>
  <c r="B5557" i="4"/>
  <c r="A5549" i="4"/>
  <c r="B5549" i="4"/>
  <c r="A5541" i="4"/>
  <c r="B5541" i="4"/>
  <c r="A5533" i="4"/>
  <c r="B5533" i="4"/>
  <c r="A5525" i="4"/>
  <c r="B5525" i="4"/>
  <c r="A5517" i="4"/>
  <c r="B5517" i="4"/>
  <c r="A5509" i="4"/>
  <c r="B5509" i="4"/>
  <c r="A5501" i="4"/>
  <c r="B5501" i="4"/>
  <c r="A5493" i="4"/>
  <c r="B5493" i="4"/>
  <c r="A5485" i="4"/>
  <c r="B5485" i="4"/>
  <c r="A5477" i="4"/>
  <c r="B5477" i="4"/>
  <c r="A5469" i="4"/>
  <c r="B5469" i="4"/>
  <c r="A5461" i="4"/>
  <c r="B5461" i="4"/>
  <c r="A5453" i="4"/>
  <c r="B5453" i="4"/>
  <c r="A5445" i="4"/>
  <c r="B5445" i="4"/>
  <c r="A5437" i="4"/>
  <c r="B5437" i="4"/>
  <c r="A5429" i="4"/>
  <c r="B5429" i="4"/>
  <c r="A5421" i="4"/>
  <c r="B5421" i="4"/>
  <c r="A5413" i="4"/>
  <c r="B5413" i="4"/>
  <c r="A5405" i="4"/>
  <c r="B5405" i="4"/>
  <c r="A5397" i="4"/>
  <c r="B5397" i="4"/>
  <c r="A5389" i="4"/>
  <c r="B5389" i="4"/>
  <c r="A5381" i="4"/>
  <c r="B5381" i="4"/>
  <c r="A5373" i="4"/>
  <c r="B5373" i="4"/>
  <c r="A5365" i="4"/>
  <c r="B5365" i="4"/>
  <c r="A5357" i="4"/>
  <c r="B5357" i="4"/>
  <c r="A5349" i="4"/>
  <c r="B5349" i="4"/>
  <c r="A5341" i="4"/>
  <c r="B5341" i="4"/>
  <c r="A5333" i="4"/>
  <c r="B5333" i="4"/>
  <c r="A5325" i="4"/>
  <c r="B5325" i="4"/>
  <c r="A5317" i="4"/>
  <c r="B5317" i="4"/>
  <c r="A5309" i="4"/>
  <c r="B5309" i="4"/>
  <c r="A5301" i="4"/>
  <c r="B5301" i="4"/>
  <c r="A5293" i="4"/>
  <c r="B5293" i="4"/>
  <c r="A5285" i="4"/>
  <c r="B5285" i="4"/>
  <c r="A5277" i="4"/>
  <c r="B5277" i="4"/>
  <c r="A5269" i="4"/>
  <c r="B5269" i="4"/>
  <c r="A5261" i="4"/>
  <c r="B5261" i="4"/>
  <c r="A5253" i="4"/>
  <c r="B5253" i="4"/>
  <c r="A5245" i="4"/>
  <c r="B5245" i="4"/>
  <c r="A5237" i="4"/>
  <c r="B5237" i="4"/>
  <c r="A5229" i="4"/>
  <c r="B5229" i="4"/>
  <c r="A5221" i="4"/>
  <c r="B5221" i="4"/>
  <c r="A5213" i="4"/>
  <c r="B5213" i="4"/>
  <c r="A5205" i="4"/>
  <c r="B5205" i="4"/>
  <c r="A5197" i="4"/>
  <c r="B5197" i="4"/>
  <c r="A5189" i="4"/>
  <c r="B5189" i="4"/>
  <c r="A5181" i="4"/>
  <c r="B5181" i="4"/>
  <c r="A5173" i="4"/>
  <c r="B5173" i="4"/>
  <c r="A5165" i="4"/>
  <c r="B5165" i="4"/>
  <c r="A5157" i="4"/>
  <c r="B5157" i="4"/>
  <c r="A5149" i="4"/>
  <c r="B5149" i="4"/>
  <c r="A5141" i="4"/>
  <c r="B5141" i="4"/>
  <c r="A5133" i="4"/>
  <c r="B5133" i="4"/>
  <c r="A5125" i="4"/>
  <c r="B5125" i="4"/>
  <c r="A5117" i="4"/>
  <c r="B5117" i="4"/>
  <c r="A5109" i="4"/>
  <c r="B5109" i="4"/>
  <c r="A5101" i="4"/>
  <c r="B5101" i="4"/>
  <c r="A5093" i="4"/>
  <c r="B5093" i="4"/>
  <c r="A5085" i="4"/>
  <c r="B5085" i="4"/>
  <c r="A5077" i="4"/>
  <c r="B5077" i="4"/>
  <c r="A5069" i="4"/>
  <c r="B5069" i="4"/>
  <c r="A5061" i="4"/>
  <c r="B5061" i="4"/>
  <c r="A5053" i="4"/>
  <c r="B5053" i="4"/>
  <c r="A5045" i="4"/>
  <c r="B5045" i="4"/>
  <c r="A5037" i="4"/>
  <c r="B5037" i="4"/>
  <c r="A5029" i="4"/>
  <c r="B5029" i="4"/>
  <c r="A5021" i="4"/>
  <c r="B5021" i="4"/>
  <c r="A5013" i="4"/>
  <c r="B5013" i="4"/>
  <c r="A5005" i="4"/>
  <c r="B5005" i="4"/>
  <c r="A4997" i="4"/>
  <c r="B4997" i="4"/>
  <c r="A4989" i="4"/>
  <c r="B4989" i="4"/>
  <c r="A4981" i="4"/>
  <c r="B4981" i="4"/>
  <c r="A4973" i="4"/>
  <c r="B4973" i="4"/>
  <c r="A4965" i="4"/>
  <c r="B4965" i="4"/>
  <c r="A4957" i="4"/>
  <c r="B4957" i="4"/>
  <c r="A4949" i="4"/>
  <c r="B4949" i="4"/>
  <c r="A4941" i="4"/>
  <c r="B4941" i="4"/>
  <c r="A4933" i="4"/>
  <c r="B4933" i="4"/>
  <c r="A4925" i="4"/>
  <c r="B4925" i="4"/>
  <c r="A4917" i="4"/>
  <c r="B4917" i="4"/>
  <c r="A4909" i="4"/>
  <c r="B4909" i="4"/>
  <c r="A4901" i="4"/>
  <c r="B4901" i="4"/>
  <c r="A4893" i="4"/>
  <c r="B4893" i="4"/>
  <c r="A4885" i="4"/>
  <c r="B4885" i="4"/>
  <c r="A4877" i="4"/>
  <c r="B4877" i="4"/>
  <c r="A4869" i="4"/>
  <c r="B4869" i="4"/>
  <c r="A4861" i="4"/>
  <c r="B4861" i="4"/>
  <c r="A4853" i="4"/>
  <c r="B4853" i="4"/>
  <c r="A4845" i="4"/>
  <c r="B4845" i="4"/>
  <c r="A4837" i="4"/>
  <c r="B4837" i="4"/>
  <c r="A4829" i="4"/>
  <c r="B4829" i="4"/>
  <c r="A4821" i="4"/>
  <c r="B4821" i="4"/>
  <c r="A4813" i="4"/>
  <c r="B4813" i="4"/>
  <c r="A4805" i="4"/>
  <c r="B4805" i="4"/>
  <c r="A4797" i="4"/>
  <c r="B4797" i="4"/>
  <c r="A4789" i="4"/>
  <c r="B4789" i="4"/>
  <c r="A4781" i="4"/>
  <c r="B4781" i="4"/>
  <c r="A4773" i="4"/>
  <c r="B4773" i="4"/>
  <c r="A4765" i="4"/>
  <c r="B4765" i="4"/>
  <c r="A4757" i="4"/>
  <c r="B4757" i="4"/>
  <c r="A4749" i="4"/>
  <c r="B4749" i="4"/>
  <c r="A4741" i="4"/>
  <c r="B4741" i="4"/>
  <c r="A4733" i="4"/>
  <c r="B4733" i="4"/>
  <c r="A4725" i="4"/>
  <c r="B4725" i="4"/>
  <c r="A4717" i="4"/>
  <c r="B4717" i="4"/>
  <c r="A4709" i="4"/>
  <c r="B4709" i="4"/>
  <c r="A4701" i="4"/>
  <c r="B4701" i="4"/>
  <c r="A4693" i="4"/>
  <c r="B4693" i="4"/>
  <c r="A4685" i="4"/>
  <c r="B4685" i="4"/>
  <c r="A4677" i="4"/>
  <c r="B4677" i="4"/>
  <c r="A4669" i="4"/>
  <c r="B4669" i="4"/>
  <c r="A4661" i="4"/>
  <c r="B4661" i="4"/>
  <c r="A4653" i="4"/>
  <c r="B4653" i="4"/>
  <c r="A4645" i="4"/>
  <c r="B4645" i="4"/>
  <c r="A4637" i="4"/>
  <c r="B4637" i="4"/>
  <c r="A4629" i="4"/>
  <c r="B4629" i="4"/>
  <c r="A4621" i="4"/>
  <c r="B4621" i="4"/>
  <c r="A4613" i="4"/>
  <c r="B4613" i="4"/>
  <c r="A4605" i="4"/>
  <c r="B4605" i="4"/>
  <c r="A4597" i="4"/>
  <c r="B4597" i="4"/>
  <c r="A4589" i="4"/>
  <c r="B4589" i="4"/>
  <c r="A4581" i="4"/>
  <c r="B4581" i="4"/>
  <c r="A4573" i="4"/>
  <c r="B4573" i="4"/>
  <c r="A4565" i="4"/>
  <c r="B4565" i="4"/>
  <c r="A4557" i="4"/>
  <c r="B4557" i="4"/>
  <c r="A4549" i="4"/>
  <c r="B4549" i="4"/>
  <c r="A4541" i="4"/>
  <c r="B4541" i="4"/>
  <c r="A4533" i="4"/>
  <c r="B4533" i="4"/>
  <c r="A4525" i="4"/>
  <c r="B4525" i="4"/>
  <c r="A4517" i="4"/>
  <c r="B4517" i="4"/>
  <c r="A4509" i="4"/>
  <c r="B4509" i="4"/>
  <c r="A4501" i="4"/>
  <c r="B4501" i="4"/>
  <c r="A4493" i="4"/>
  <c r="B4493" i="4"/>
  <c r="A4485" i="4"/>
  <c r="B4485" i="4"/>
  <c r="A4477" i="4"/>
  <c r="B4477" i="4"/>
  <c r="A4469" i="4"/>
  <c r="B4469" i="4"/>
  <c r="A4461" i="4"/>
  <c r="B4461" i="4"/>
  <c r="A4453" i="4"/>
  <c r="B4453" i="4"/>
  <c r="A4445" i="4"/>
  <c r="B4445" i="4"/>
  <c r="A4437" i="4"/>
  <c r="B4437" i="4"/>
  <c r="A4429" i="4"/>
  <c r="B4429" i="4"/>
  <c r="A4421" i="4"/>
  <c r="B4421" i="4"/>
  <c r="A4413" i="4"/>
  <c r="B4413" i="4"/>
  <c r="A4405" i="4"/>
  <c r="B4405" i="4"/>
  <c r="A4397" i="4"/>
  <c r="B4397" i="4"/>
  <c r="A4389" i="4"/>
  <c r="B4389" i="4"/>
  <c r="A4381" i="4"/>
  <c r="B4381" i="4"/>
  <c r="A4373" i="4"/>
  <c r="B4373" i="4"/>
  <c r="A4365" i="4"/>
  <c r="B4365" i="4"/>
  <c r="A4357" i="4"/>
  <c r="B4357" i="4"/>
  <c r="A4349" i="4"/>
  <c r="B4349" i="4"/>
  <c r="A4341" i="4"/>
  <c r="B4341" i="4"/>
  <c r="A4333" i="4"/>
  <c r="B4333" i="4"/>
  <c r="A4325" i="4"/>
  <c r="B4325" i="4"/>
  <c r="A4317" i="4"/>
  <c r="B4317" i="4"/>
  <c r="A4309" i="4"/>
  <c r="B4309" i="4"/>
  <c r="A4301" i="4"/>
  <c r="B4301" i="4"/>
  <c r="A4293" i="4"/>
  <c r="B4293" i="4"/>
  <c r="A4285" i="4"/>
  <c r="B4285" i="4"/>
  <c r="A4277" i="4"/>
  <c r="B4277" i="4"/>
  <c r="A4269" i="4"/>
  <c r="B4269" i="4"/>
  <c r="A4261" i="4"/>
  <c r="B4261" i="4"/>
  <c r="A4253" i="4"/>
  <c r="B4253" i="4"/>
  <c r="A4245" i="4"/>
  <c r="B4245" i="4"/>
  <c r="A4237" i="4"/>
  <c r="B4237" i="4"/>
  <c r="A4229" i="4"/>
  <c r="B4229" i="4"/>
  <c r="A4221" i="4"/>
  <c r="B4221" i="4"/>
  <c r="A4213" i="4"/>
  <c r="B4213" i="4"/>
  <c r="A4205" i="4"/>
  <c r="B4205" i="4"/>
  <c r="A4197" i="4"/>
  <c r="B4197" i="4"/>
  <c r="A4189" i="4"/>
  <c r="B4189" i="4"/>
  <c r="A4181" i="4"/>
  <c r="B4181" i="4"/>
  <c r="A4173" i="4"/>
  <c r="B4173" i="4"/>
  <c r="A4165" i="4"/>
  <c r="B4165" i="4"/>
  <c r="A4157" i="4"/>
  <c r="B4157" i="4"/>
  <c r="A4149" i="4"/>
  <c r="B4149" i="4"/>
  <c r="A4141" i="4"/>
  <c r="B4141" i="4"/>
  <c r="A4133" i="4"/>
  <c r="B4133" i="4"/>
  <c r="A4125" i="4"/>
  <c r="B4125" i="4"/>
  <c r="A4117" i="4"/>
  <c r="B4117" i="4"/>
  <c r="A4109" i="4"/>
  <c r="B4109" i="4"/>
  <c r="A4101" i="4"/>
  <c r="B4101" i="4"/>
  <c r="A4093" i="4"/>
  <c r="B4093" i="4"/>
  <c r="A4085" i="4"/>
  <c r="B4085" i="4"/>
  <c r="A4077" i="4"/>
  <c r="B4077" i="4"/>
  <c r="A4069" i="4"/>
  <c r="B4069" i="4"/>
  <c r="A4061" i="4"/>
  <c r="B4061" i="4"/>
  <c r="A4053" i="4"/>
  <c r="B4053" i="4"/>
  <c r="A4045" i="4"/>
  <c r="B4045" i="4"/>
  <c r="A4037" i="4"/>
  <c r="B4037" i="4"/>
  <c r="A4029" i="4"/>
  <c r="B4029" i="4"/>
  <c r="D2" i="4"/>
  <c r="B2" i="4"/>
  <c r="H17" i="2"/>
  <c r="I751" i="2"/>
  <c r="H912" i="2"/>
  <c r="H871" i="2"/>
  <c r="H823" i="2"/>
  <c r="G1007" i="2"/>
  <c r="H955" i="2"/>
  <c r="G861" i="2"/>
  <c r="G823" i="2"/>
  <c r="H751" i="2"/>
  <c r="H978" i="2"/>
  <c r="H808" i="2"/>
  <c r="I744" i="2"/>
  <c r="I996" i="2"/>
  <c r="I975" i="2"/>
  <c r="I943" i="2"/>
  <c r="H896" i="2"/>
  <c r="H855" i="2"/>
  <c r="G808" i="2"/>
  <c r="I724" i="2"/>
  <c r="G17" i="2"/>
  <c r="H996" i="2"/>
  <c r="H975" i="2"/>
  <c r="H943" i="2"/>
  <c r="G855" i="2"/>
  <c r="H787" i="2"/>
  <c r="H724" i="2"/>
  <c r="G16" i="2"/>
  <c r="H922" i="2"/>
  <c r="G787" i="2"/>
  <c r="H986" i="2"/>
  <c r="G968" i="2"/>
  <c r="G922" i="2"/>
  <c r="H843" i="2"/>
  <c r="G8" i="2"/>
  <c r="G986" i="2"/>
  <c r="I871" i="2"/>
  <c r="H829" i="2"/>
  <c r="H759" i="2"/>
  <c r="H990" i="2"/>
  <c r="I990" i="2"/>
  <c r="G990" i="2"/>
  <c r="H942" i="2"/>
  <c r="I942" i="2"/>
  <c r="H902" i="2"/>
  <c r="I902" i="2"/>
  <c r="G902" i="2"/>
  <c r="H862" i="2"/>
  <c r="I862" i="2"/>
  <c r="G862" i="2"/>
  <c r="H814" i="2"/>
  <c r="I814" i="2"/>
  <c r="G814" i="2"/>
  <c r="H766" i="2"/>
  <c r="I766" i="2"/>
  <c r="G718" i="2"/>
  <c r="H718" i="2"/>
  <c r="I718" i="2"/>
  <c r="G670" i="2"/>
  <c r="H670" i="2"/>
  <c r="I670" i="2"/>
  <c r="I622" i="2"/>
  <c r="G622" i="2"/>
  <c r="G566" i="2"/>
  <c r="H566" i="2"/>
  <c r="I566" i="2"/>
  <c r="I518" i="2"/>
  <c r="H518" i="2"/>
  <c r="H470" i="2"/>
  <c r="G470" i="2"/>
  <c r="H422" i="2"/>
  <c r="I422" i="2"/>
  <c r="G422" i="2"/>
  <c r="H374" i="2"/>
  <c r="I374" i="2"/>
  <c r="G374" i="2"/>
  <c r="G326" i="2"/>
  <c r="H326" i="2"/>
  <c r="I326" i="2"/>
  <c r="H278" i="2"/>
  <c r="I278" i="2"/>
  <c r="G278" i="2"/>
  <c r="I230" i="2"/>
  <c r="G230" i="2"/>
  <c r="H230" i="2"/>
  <c r="I182" i="2"/>
  <c r="G182" i="2"/>
  <c r="H182" i="2"/>
  <c r="I142" i="2"/>
  <c r="G142" i="2"/>
  <c r="H142" i="2"/>
  <c r="I94" i="2"/>
  <c r="G94" i="2"/>
  <c r="H94" i="2"/>
  <c r="I62" i="2"/>
  <c r="G62" i="2"/>
  <c r="H62" i="2"/>
  <c r="I38" i="2"/>
  <c r="G38" i="2"/>
  <c r="H38" i="2"/>
  <c r="G1013" i="2"/>
  <c r="H1013" i="2"/>
  <c r="G981" i="2"/>
  <c r="H981" i="2"/>
  <c r="G949" i="2"/>
  <c r="H949" i="2"/>
  <c r="I949" i="2"/>
  <c r="I869" i="2"/>
  <c r="G869" i="2"/>
  <c r="H869" i="2"/>
  <c r="G797" i="2"/>
  <c r="H797" i="2"/>
  <c r="I797" i="2"/>
  <c r="G789" i="2"/>
  <c r="I789" i="2"/>
  <c r="H789" i="2"/>
  <c r="G757" i="2"/>
  <c r="I757" i="2"/>
  <c r="H757" i="2"/>
  <c r="G725" i="2"/>
  <c r="H725" i="2"/>
  <c r="I725" i="2"/>
  <c r="G701" i="2"/>
  <c r="H701" i="2"/>
  <c r="I701" i="2"/>
  <c r="G669" i="2"/>
  <c r="H669" i="2"/>
  <c r="I669" i="2"/>
  <c r="G637" i="2"/>
  <c r="H637" i="2"/>
  <c r="I637" i="2"/>
  <c r="G605" i="2"/>
  <c r="H605" i="2"/>
  <c r="I605" i="2"/>
  <c r="G573" i="2"/>
  <c r="H573" i="2"/>
  <c r="I573" i="2"/>
  <c r="G557" i="2"/>
  <c r="H557" i="2"/>
  <c r="I557" i="2"/>
  <c r="G533" i="2"/>
  <c r="H533" i="2"/>
  <c r="I533" i="2"/>
  <c r="G493" i="2"/>
  <c r="H493" i="2"/>
  <c r="I493" i="2"/>
  <c r="G469" i="2"/>
  <c r="H469" i="2"/>
  <c r="I469" i="2"/>
  <c r="G437" i="2"/>
  <c r="H437" i="2"/>
  <c r="I437" i="2"/>
  <c r="G405" i="2"/>
  <c r="H405" i="2"/>
  <c r="I405" i="2"/>
  <c r="G381" i="2"/>
  <c r="H381" i="2"/>
  <c r="I381" i="2"/>
  <c r="H349" i="2"/>
  <c r="I349" i="2"/>
  <c r="G349" i="2"/>
  <c r="I325" i="2"/>
  <c r="G325" i="2"/>
  <c r="H325" i="2"/>
  <c r="H293" i="2"/>
  <c r="I293" i="2"/>
  <c r="G293" i="2"/>
  <c r="H261" i="2"/>
  <c r="I261" i="2"/>
  <c r="G261" i="2"/>
  <c r="I237" i="2"/>
  <c r="G237" i="2"/>
  <c r="H237" i="2"/>
  <c r="I205" i="2"/>
  <c r="G205" i="2"/>
  <c r="H205" i="2"/>
  <c r="G173" i="2"/>
  <c r="H173" i="2"/>
  <c r="I173" i="2"/>
  <c r="G141" i="2"/>
  <c r="H141" i="2"/>
  <c r="I141" i="2"/>
  <c r="G109" i="2"/>
  <c r="H109" i="2"/>
  <c r="I109" i="2"/>
  <c r="G85" i="2"/>
  <c r="H85" i="2"/>
  <c r="I85" i="2"/>
  <c r="G53" i="2"/>
  <c r="H53" i="2"/>
  <c r="I53" i="2"/>
  <c r="G1020" i="2"/>
  <c r="H1020" i="2"/>
  <c r="I1020" i="2"/>
  <c r="G1012" i="2"/>
  <c r="H1012" i="2"/>
  <c r="I1012" i="2"/>
  <c r="G1004" i="2"/>
  <c r="I1004" i="2"/>
  <c r="G988" i="2"/>
  <c r="H988" i="2"/>
  <c r="I988" i="2"/>
  <c r="G980" i="2"/>
  <c r="H980" i="2"/>
  <c r="I980" i="2"/>
  <c r="G972" i="2"/>
  <c r="I972" i="2"/>
  <c r="G964" i="2"/>
  <c r="H964" i="2"/>
  <c r="G956" i="2"/>
  <c r="H956" i="2"/>
  <c r="G948" i="2"/>
  <c r="H948" i="2"/>
  <c r="I948" i="2"/>
  <c r="G940" i="2"/>
  <c r="H940" i="2"/>
  <c r="I940" i="2"/>
  <c r="G932" i="2"/>
  <c r="H932" i="2"/>
  <c r="I932" i="2"/>
  <c r="G924" i="2"/>
  <c r="H924" i="2"/>
  <c r="I924" i="2"/>
  <c r="G916" i="2"/>
  <c r="H916" i="2"/>
  <c r="I916" i="2"/>
  <c r="G908" i="2"/>
  <c r="H908" i="2"/>
  <c r="G900" i="2"/>
  <c r="H900" i="2"/>
  <c r="G892" i="2"/>
  <c r="I892" i="2"/>
  <c r="G884" i="2"/>
  <c r="H884" i="2"/>
  <c r="I884" i="2"/>
  <c r="G876" i="2"/>
  <c r="H876" i="2"/>
  <c r="I876" i="2"/>
  <c r="G868" i="2"/>
  <c r="H868" i="2"/>
  <c r="I868" i="2"/>
  <c r="G860" i="2"/>
  <c r="H860" i="2"/>
  <c r="G852" i="2"/>
  <c r="H852" i="2"/>
  <c r="I852" i="2"/>
  <c r="G844" i="2"/>
  <c r="I844" i="2"/>
  <c r="G836" i="2"/>
  <c r="H836" i="2"/>
  <c r="G828" i="2"/>
  <c r="H828" i="2"/>
  <c r="I828" i="2"/>
  <c r="G820" i="2"/>
  <c r="H820" i="2"/>
  <c r="I820" i="2"/>
  <c r="G812" i="2"/>
  <c r="H812" i="2"/>
  <c r="I812" i="2"/>
  <c r="G804" i="2"/>
  <c r="H804" i="2"/>
  <c r="I804" i="2"/>
  <c r="G796" i="2"/>
  <c r="H796" i="2"/>
  <c r="I796" i="2"/>
  <c r="G788" i="2"/>
  <c r="H788" i="2"/>
  <c r="I788" i="2"/>
  <c r="G772" i="2"/>
  <c r="H772" i="2"/>
  <c r="G764" i="2"/>
  <c r="H764" i="2"/>
  <c r="I764" i="2"/>
  <c r="G756" i="2"/>
  <c r="H756" i="2"/>
  <c r="I756" i="2"/>
  <c r="G748" i="2"/>
  <c r="H748" i="2"/>
  <c r="I748" i="2"/>
  <c r="G740" i="2"/>
  <c r="H740" i="2"/>
  <c r="I740" i="2"/>
  <c r="I732" i="2"/>
  <c r="G732" i="2"/>
  <c r="I716" i="2"/>
  <c r="G716" i="2"/>
  <c r="H716" i="2"/>
  <c r="H708" i="2"/>
  <c r="I708" i="2"/>
  <c r="G708" i="2"/>
  <c r="I700" i="2"/>
  <c r="G700" i="2"/>
  <c r="H692" i="2"/>
  <c r="I692" i="2"/>
  <c r="G684" i="2"/>
  <c r="H684" i="2"/>
  <c r="I684" i="2"/>
  <c r="H676" i="2"/>
  <c r="I676" i="2"/>
  <c r="G676" i="2"/>
  <c r="I668" i="2"/>
  <c r="H668" i="2"/>
  <c r="G668" i="2"/>
  <c r="G660" i="2"/>
  <c r="H660" i="2"/>
  <c r="I660" i="2"/>
  <c r="G652" i="2"/>
  <c r="H652" i="2"/>
  <c r="H644" i="2"/>
  <c r="I644" i="2"/>
  <c r="G644" i="2"/>
  <c r="G636" i="2"/>
  <c r="H636" i="2"/>
  <c r="I636" i="2"/>
  <c r="G628" i="2"/>
  <c r="I628" i="2"/>
  <c r="G620" i="2"/>
  <c r="H620" i="2"/>
  <c r="I620" i="2"/>
  <c r="G612" i="2"/>
  <c r="H612" i="2"/>
  <c r="I612" i="2"/>
  <c r="I604" i="2"/>
  <c r="G604" i="2"/>
  <c r="H604" i="2"/>
  <c r="G596" i="2"/>
  <c r="H596" i="2"/>
  <c r="I596" i="2"/>
  <c r="G588" i="2"/>
  <c r="H588" i="2"/>
  <c r="I588" i="2"/>
  <c r="H580" i="2"/>
  <c r="I580" i="2"/>
  <c r="G580" i="2"/>
  <c r="G572" i="2"/>
  <c r="H572" i="2"/>
  <c r="I572" i="2"/>
  <c r="G556" i="2"/>
  <c r="I556" i="2"/>
  <c r="G548" i="2"/>
  <c r="H548" i="2"/>
  <c r="I548" i="2"/>
  <c r="G540" i="2"/>
  <c r="H540" i="2"/>
  <c r="I540" i="2"/>
  <c r="I532" i="2"/>
  <c r="G532" i="2"/>
  <c r="H532" i="2"/>
  <c r="G524" i="2"/>
  <c r="H524" i="2"/>
  <c r="I524" i="2"/>
  <c r="G516" i="2"/>
  <c r="H516" i="2"/>
  <c r="I516" i="2"/>
  <c r="G508" i="2"/>
  <c r="H508" i="2"/>
  <c r="I508" i="2"/>
  <c r="G500" i="2"/>
  <c r="H500" i="2"/>
  <c r="I500" i="2"/>
  <c r="G492" i="2"/>
  <c r="H492" i="2"/>
  <c r="I492" i="2"/>
  <c r="H484" i="2"/>
  <c r="I484" i="2"/>
  <c r="G476" i="2"/>
  <c r="H476" i="2"/>
  <c r="I476" i="2"/>
  <c r="G468" i="2"/>
  <c r="H468" i="2"/>
  <c r="I468" i="2"/>
  <c r="G460" i="2"/>
  <c r="H460" i="2"/>
  <c r="I460" i="2"/>
  <c r="G452" i="2"/>
  <c r="H452" i="2"/>
  <c r="I452" i="2"/>
  <c r="G444" i="2"/>
  <c r="I444" i="2"/>
  <c r="H444" i="2"/>
  <c r="G436" i="2"/>
  <c r="H436" i="2"/>
  <c r="I436" i="2"/>
  <c r="G428" i="2"/>
  <c r="I428" i="2"/>
  <c r="H428" i="2"/>
  <c r="G420" i="2"/>
  <c r="H420" i="2"/>
  <c r="I420" i="2"/>
  <c r="G412" i="2"/>
  <c r="H412" i="2"/>
  <c r="I412" i="2"/>
  <c r="G404" i="2"/>
  <c r="H404" i="2"/>
  <c r="I404" i="2"/>
  <c r="G396" i="2"/>
  <c r="H396" i="2"/>
  <c r="I396" i="2"/>
  <c r="G388" i="2"/>
  <c r="H388" i="2"/>
  <c r="I388" i="2"/>
  <c r="G380" i="2"/>
  <c r="H380" i="2"/>
  <c r="I380" i="2"/>
  <c r="G372" i="2"/>
  <c r="H372" i="2"/>
  <c r="I372" i="2"/>
  <c r="G364" i="2"/>
  <c r="H364" i="2"/>
  <c r="I364" i="2"/>
  <c r="G356" i="2"/>
  <c r="H356" i="2"/>
  <c r="I356" i="2"/>
  <c r="G348" i="2"/>
  <c r="H348" i="2"/>
  <c r="I348" i="2"/>
  <c r="G340" i="2"/>
  <c r="H340" i="2"/>
  <c r="I340" i="2"/>
  <c r="G332" i="2"/>
  <c r="H332" i="2"/>
  <c r="I332" i="2"/>
  <c r="I324" i="2"/>
  <c r="G324" i="2"/>
  <c r="H324" i="2"/>
  <c r="G316" i="2"/>
  <c r="H316" i="2"/>
  <c r="I316" i="2"/>
  <c r="G308" i="2"/>
  <c r="H308" i="2"/>
  <c r="I308" i="2"/>
  <c r="H300" i="2"/>
  <c r="I300" i="2"/>
  <c r="G300" i="2"/>
  <c r="H292" i="2"/>
  <c r="I292" i="2"/>
  <c r="G292" i="2"/>
  <c r="H284" i="2"/>
  <c r="I284" i="2"/>
  <c r="G284" i="2"/>
  <c r="G276" i="2"/>
  <c r="H276" i="2"/>
  <c r="I276" i="2"/>
  <c r="H268" i="2"/>
  <c r="I268" i="2"/>
  <c r="G268" i="2"/>
  <c r="I260" i="2"/>
  <c r="G260" i="2"/>
  <c r="H260" i="2"/>
  <c r="G252" i="2"/>
  <c r="H252" i="2"/>
  <c r="I252" i="2"/>
  <c r="G244" i="2"/>
  <c r="H244" i="2"/>
  <c r="I244" i="2"/>
  <c r="G236" i="2"/>
  <c r="H236" i="2"/>
  <c r="I236" i="2"/>
  <c r="G228" i="2"/>
  <c r="H228" i="2"/>
  <c r="I228" i="2"/>
  <c r="G220" i="2"/>
  <c r="H220" i="2"/>
  <c r="I220" i="2"/>
  <c r="G212" i="2"/>
  <c r="H212" i="2"/>
  <c r="I212" i="2"/>
  <c r="G204" i="2"/>
  <c r="H204" i="2"/>
  <c r="I204" i="2"/>
  <c r="G196" i="2"/>
  <c r="I196" i="2"/>
  <c r="H196" i="2"/>
  <c r="G188" i="2"/>
  <c r="H188" i="2"/>
  <c r="I188" i="2"/>
  <c r="G180" i="2"/>
  <c r="H180" i="2"/>
  <c r="I180" i="2"/>
  <c r="G172" i="2"/>
  <c r="H172" i="2"/>
  <c r="I172" i="2"/>
  <c r="G164" i="2"/>
  <c r="H164" i="2"/>
  <c r="I164" i="2"/>
  <c r="G156" i="2"/>
  <c r="H156" i="2"/>
  <c r="I156" i="2"/>
  <c r="G148" i="2"/>
  <c r="H148" i="2"/>
  <c r="I148" i="2"/>
  <c r="G140" i="2"/>
  <c r="H140" i="2"/>
  <c r="I140" i="2"/>
  <c r="G132" i="2"/>
  <c r="H132" i="2"/>
  <c r="I132" i="2"/>
  <c r="G124" i="2"/>
  <c r="H124" i="2"/>
  <c r="I124" i="2"/>
  <c r="G116" i="2"/>
  <c r="H116" i="2"/>
  <c r="I116" i="2"/>
  <c r="G108" i="2"/>
  <c r="H108" i="2"/>
  <c r="I108" i="2"/>
  <c r="G100" i="2"/>
  <c r="H100" i="2"/>
  <c r="I100" i="2"/>
  <c r="G92" i="2"/>
  <c r="H92" i="2"/>
  <c r="I92" i="2"/>
  <c r="G84" i="2"/>
  <c r="H84" i="2"/>
  <c r="I84" i="2"/>
  <c r="G76" i="2"/>
  <c r="H76" i="2"/>
  <c r="I76" i="2"/>
  <c r="G68" i="2"/>
  <c r="H68" i="2"/>
  <c r="I68" i="2"/>
  <c r="G60" i="2"/>
  <c r="H60" i="2"/>
  <c r="I60" i="2"/>
  <c r="G52" i="2"/>
  <c r="H52" i="2"/>
  <c r="I52" i="2"/>
  <c r="G44" i="2"/>
  <c r="H44" i="2"/>
  <c r="I44" i="2"/>
  <c r="G36" i="2"/>
  <c r="H36" i="2"/>
  <c r="I36" i="2"/>
  <c r="G28" i="2"/>
  <c r="H28" i="2"/>
  <c r="I28" i="2"/>
  <c r="G20" i="2"/>
  <c r="H20" i="2"/>
  <c r="I20" i="2"/>
  <c r="G12" i="2"/>
  <c r="I12" i="2"/>
  <c r="G4" i="2"/>
  <c r="I4" i="2"/>
  <c r="I1021" i="2"/>
  <c r="I1013" i="2"/>
  <c r="H1003" i="2"/>
  <c r="G955" i="2"/>
  <c r="I930" i="2"/>
  <c r="G909" i="2"/>
  <c r="G886" i="2"/>
  <c r="G843" i="2"/>
  <c r="I765" i="2"/>
  <c r="H622" i="2"/>
  <c r="H982" i="2"/>
  <c r="I982" i="2"/>
  <c r="H934" i="2"/>
  <c r="I934" i="2"/>
  <c r="H894" i="2"/>
  <c r="G894" i="2"/>
  <c r="I894" i="2"/>
  <c r="H846" i="2"/>
  <c r="I846" i="2"/>
  <c r="G846" i="2"/>
  <c r="H790" i="2"/>
  <c r="I790" i="2"/>
  <c r="G790" i="2"/>
  <c r="G742" i="2"/>
  <c r="H742" i="2"/>
  <c r="I742" i="2"/>
  <c r="G686" i="2"/>
  <c r="H686" i="2"/>
  <c r="I686" i="2"/>
  <c r="G630" i="2"/>
  <c r="H630" i="2"/>
  <c r="I630" i="2"/>
  <c r="G590" i="2"/>
  <c r="H590" i="2"/>
  <c r="I590" i="2"/>
  <c r="G542" i="2"/>
  <c r="H542" i="2"/>
  <c r="I542" i="2"/>
  <c r="I494" i="2"/>
  <c r="G494" i="2"/>
  <c r="H494" i="2"/>
  <c r="H446" i="2"/>
  <c r="I446" i="2"/>
  <c r="G446" i="2"/>
  <c r="H398" i="2"/>
  <c r="I398" i="2"/>
  <c r="G398" i="2"/>
  <c r="H350" i="2"/>
  <c r="I350" i="2"/>
  <c r="G350" i="2"/>
  <c r="G302" i="2"/>
  <c r="H302" i="2"/>
  <c r="I302" i="2"/>
  <c r="H254" i="2"/>
  <c r="I254" i="2"/>
  <c r="G254" i="2"/>
  <c r="I206" i="2"/>
  <c r="G206" i="2"/>
  <c r="H206" i="2"/>
  <c r="I158" i="2"/>
  <c r="G158" i="2"/>
  <c r="H158" i="2"/>
  <c r="I102" i="2"/>
  <c r="G102" i="2"/>
  <c r="H102" i="2"/>
  <c r="I46" i="2"/>
  <c r="H46" i="2"/>
  <c r="G46" i="2"/>
  <c r="G1005" i="2"/>
  <c r="H1005" i="2"/>
  <c r="I1005" i="2"/>
  <c r="G973" i="2"/>
  <c r="H973" i="2"/>
  <c r="I973" i="2"/>
  <c r="G941" i="2"/>
  <c r="H941" i="2"/>
  <c r="I941" i="2"/>
  <c r="I805" i="2"/>
  <c r="G805" i="2"/>
  <c r="H805" i="2"/>
  <c r="G781" i="2"/>
  <c r="H781" i="2"/>
  <c r="I781" i="2"/>
  <c r="G749" i="2"/>
  <c r="H749" i="2"/>
  <c r="I749" i="2"/>
  <c r="G717" i="2"/>
  <c r="I717" i="2"/>
  <c r="H717" i="2"/>
  <c r="G693" i="2"/>
  <c r="H693" i="2"/>
  <c r="I693" i="2"/>
  <c r="G661" i="2"/>
  <c r="I661" i="2"/>
  <c r="H661" i="2"/>
  <c r="G629" i="2"/>
  <c r="H629" i="2"/>
  <c r="I629" i="2"/>
  <c r="G589" i="2"/>
  <c r="I589" i="2"/>
  <c r="G509" i="2"/>
  <c r="H509" i="2"/>
  <c r="I509" i="2"/>
  <c r="G477" i="2"/>
  <c r="H477" i="2"/>
  <c r="I477" i="2"/>
  <c r="G445" i="2"/>
  <c r="H445" i="2"/>
  <c r="I445" i="2"/>
  <c r="G413" i="2"/>
  <c r="H413" i="2"/>
  <c r="G365" i="2"/>
  <c r="H365" i="2"/>
  <c r="I365" i="2"/>
  <c r="I333" i="2"/>
  <c r="G333" i="2"/>
  <c r="H333" i="2"/>
  <c r="H301" i="2"/>
  <c r="I301" i="2"/>
  <c r="G301" i="2"/>
  <c r="H269" i="2"/>
  <c r="I269" i="2"/>
  <c r="G269" i="2"/>
  <c r="G229" i="2"/>
  <c r="H229" i="2"/>
  <c r="I229" i="2"/>
  <c r="I197" i="2"/>
  <c r="G197" i="2"/>
  <c r="H197" i="2"/>
  <c r="G157" i="2"/>
  <c r="I157" i="2"/>
  <c r="H157" i="2"/>
  <c r="G125" i="2"/>
  <c r="H125" i="2"/>
  <c r="I125" i="2"/>
  <c r="G93" i="2"/>
  <c r="H93" i="2"/>
  <c r="I93" i="2"/>
  <c r="G61" i="2"/>
  <c r="H61" i="2"/>
  <c r="I61" i="2"/>
  <c r="G29" i="2"/>
  <c r="H29" i="2"/>
  <c r="I29" i="2"/>
  <c r="I1019" i="2"/>
  <c r="G1019" i="2"/>
  <c r="H1019" i="2"/>
  <c r="I1011" i="2"/>
  <c r="H1011" i="2"/>
  <c r="I995" i="2"/>
  <c r="G995" i="2"/>
  <c r="H995" i="2"/>
  <c r="I987" i="2"/>
  <c r="G987" i="2"/>
  <c r="H987" i="2"/>
  <c r="I979" i="2"/>
  <c r="H979" i="2"/>
  <c r="I963" i="2"/>
  <c r="G963" i="2"/>
  <c r="I939" i="2"/>
  <c r="H939" i="2"/>
  <c r="I931" i="2"/>
  <c r="G931" i="2"/>
  <c r="H931" i="2"/>
  <c r="I923" i="2"/>
  <c r="G923" i="2"/>
  <c r="H923" i="2"/>
  <c r="I915" i="2"/>
  <c r="G915" i="2"/>
  <c r="H915" i="2"/>
  <c r="I907" i="2"/>
  <c r="G907" i="2"/>
  <c r="H907" i="2"/>
  <c r="I899" i="2"/>
  <c r="G899" i="2"/>
  <c r="I891" i="2"/>
  <c r="G891" i="2"/>
  <c r="H891" i="2"/>
  <c r="I883" i="2"/>
  <c r="G883" i="2"/>
  <c r="H883" i="2"/>
  <c r="I875" i="2"/>
  <c r="G875" i="2"/>
  <c r="I867" i="2"/>
  <c r="G867" i="2"/>
  <c r="I859" i="2"/>
  <c r="G859" i="2"/>
  <c r="H859" i="2"/>
  <c r="I851" i="2"/>
  <c r="G851" i="2"/>
  <c r="H851" i="2"/>
  <c r="I835" i="2"/>
  <c r="G835" i="2"/>
  <c r="H835" i="2"/>
  <c r="I827" i="2"/>
  <c r="G827" i="2"/>
  <c r="H827" i="2"/>
  <c r="I819" i="2"/>
  <c r="G819" i="2"/>
  <c r="H819" i="2"/>
  <c r="I811" i="2"/>
  <c r="G811" i="2"/>
  <c r="H811" i="2"/>
  <c r="I803" i="2"/>
  <c r="G803" i="2"/>
  <c r="H803" i="2"/>
  <c r="I795" i="2"/>
  <c r="G795" i="2"/>
  <c r="H795" i="2"/>
  <c r="I779" i="2"/>
  <c r="G779" i="2"/>
  <c r="I771" i="2"/>
  <c r="G771" i="2"/>
  <c r="H771" i="2"/>
  <c r="I763" i="2"/>
  <c r="G763" i="2"/>
  <c r="H763" i="2"/>
  <c r="I755" i="2"/>
  <c r="G755" i="2"/>
  <c r="H755" i="2"/>
  <c r="I747" i="2"/>
  <c r="G747" i="2"/>
  <c r="H747" i="2"/>
  <c r="G739" i="2"/>
  <c r="H739" i="2"/>
  <c r="I739" i="2"/>
  <c r="H731" i="2"/>
  <c r="I731" i="2"/>
  <c r="G731" i="2"/>
  <c r="I723" i="2"/>
  <c r="G723" i="2"/>
  <c r="H723" i="2"/>
  <c r="G715" i="2"/>
  <c r="H715" i="2"/>
  <c r="I715" i="2"/>
  <c r="G707" i="2"/>
  <c r="H707" i="2"/>
  <c r="I707" i="2"/>
  <c r="H699" i="2"/>
  <c r="I699" i="2"/>
  <c r="G699" i="2"/>
  <c r="G691" i="2"/>
  <c r="H691" i="2"/>
  <c r="H683" i="2"/>
  <c r="I683" i="2"/>
  <c r="G683" i="2"/>
  <c r="G675" i="2"/>
  <c r="H675" i="2"/>
  <c r="I675" i="2"/>
  <c r="G667" i="2"/>
  <c r="H667" i="2"/>
  <c r="I659" i="2"/>
  <c r="G659" i="2"/>
  <c r="H659" i="2"/>
  <c r="G651" i="2"/>
  <c r="H651" i="2"/>
  <c r="G643" i="2"/>
  <c r="H643" i="2"/>
  <c r="I643" i="2"/>
  <c r="H635" i="2"/>
  <c r="I635" i="2"/>
  <c r="G635" i="2"/>
  <c r="G627" i="2"/>
  <c r="I627" i="2"/>
  <c r="H627" i="2"/>
  <c r="G619" i="2"/>
  <c r="H619" i="2"/>
  <c r="I619" i="2"/>
  <c r="G611" i="2"/>
  <c r="H611" i="2"/>
  <c r="I611" i="2"/>
  <c r="G603" i="2"/>
  <c r="H603" i="2"/>
  <c r="I603" i="2"/>
  <c r="I595" i="2"/>
  <c r="G595" i="2"/>
  <c r="H595" i="2"/>
  <c r="G587" i="2"/>
  <c r="H587" i="2"/>
  <c r="I587" i="2"/>
  <c r="G579" i="2"/>
  <c r="H579" i="2"/>
  <c r="I579" i="2"/>
  <c r="H571" i="2"/>
  <c r="I571" i="2"/>
  <c r="G571" i="2"/>
  <c r="G563" i="2"/>
  <c r="H563" i="2"/>
  <c r="I563" i="2"/>
  <c r="G555" i="2"/>
  <c r="H555" i="2"/>
  <c r="I555" i="2"/>
  <c r="H547" i="2"/>
  <c r="I547" i="2"/>
  <c r="G547" i="2"/>
  <c r="G539" i="2"/>
  <c r="H539" i="2"/>
  <c r="I539" i="2"/>
  <c r="G531" i="2"/>
  <c r="H531" i="2"/>
  <c r="I531" i="2"/>
  <c r="G523" i="2"/>
  <c r="H523" i="2"/>
  <c r="I523" i="2"/>
  <c r="H515" i="2"/>
  <c r="I515" i="2"/>
  <c r="G515" i="2"/>
  <c r="G507" i="2"/>
  <c r="I507" i="2"/>
  <c r="H507" i="2"/>
  <c r="G499" i="2"/>
  <c r="H499" i="2"/>
  <c r="I499" i="2"/>
  <c r="G491" i="2"/>
  <c r="H491" i="2"/>
  <c r="I491" i="2"/>
  <c r="I483" i="2"/>
  <c r="G483" i="2"/>
  <c r="I475" i="2"/>
  <c r="G475" i="2"/>
  <c r="H475" i="2"/>
  <c r="I467" i="2"/>
  <c r="G467" i="2"/>
  <c r="H467" i="2"/>
  <c r="I459" i="2"/>
  <c r="H459" i="2"/>
  <c r="G459" i="2"/>
  <c r="I451" i="2"/>
  <c r="G451" i="2"/>
  <c r="H451" i="2"/>
  <c r="I443" i="2"/>
  <c r="G443" i="2"/>
  <c r="H443" i="2"/>
  <c r="I435" i="2"/>
  <c r="H435" i="2"/>
  <c r="G435" i="2"/>
  <c r="I427" i="2"/>
  <c r="H427" i="2"/>
  <c r="I419" i="2"/>
  <c r="G419" i="2"/>
  <c r="H419" i="2"/>
  <c r="I411" i="2"/>
  <c r="G411" i="2"/>
  <c r="H411" i="2"/>
  <c r="I403" i="2"/>
  <c r="G403" i="2"/>
  <c r="H403" i="2"/>
  <c r="I395" i="2"/>
  <c r="G395" i="2"/>
  <c r="H395" i="2"/>
  <c r="I387" i="2"/>
  <c r="G387" i="2"/>
  <c r="H387" i="2"/>
  <c r="I379" i="2"/>
  <c r="G379" i="2"/>
  <c r="H379" i="2"/>
  <c r="I371" i="2"/>
  <c r="G371" i="2"/>
  <c r="H371" i="2"/>
  <c r="I363" i="2"/>
  <c r="H363" i="2"/>
  <c r="G363" i="2"/>
  <c r="H1021" i="2"/>
  <c r="G1011" i="2"/>
  <c r="G1003" i="2"/>
  <c r="I992" i="2"/>
  <c r="I964" i="2"/>
  <c r="G942" i="2"/>
  <c r="H930" i="2"/>
  <c r="I917" i="2"/>
  <c r="I908" i="2"/>
  <c r="G896" i="2"/>
  <c r="I881" i="2"/>
  <c r="H837" i="2"/>
  <c r="I780" i="2"/>
  <c r="H765" i="2"/>
  <c r="H744" i="2"/>
  <c r="I652" i="2"/>
  <c r="G518" i="2"/>
  <c r="H1014" i="2"/>
  <c r="I1014" i="2"/>
  <c r="H958" i="2"/>
  <c r="I958" i="2"/>
  <c r="G958" i="2"/>
  <c r="H838" i="2"/>
  <c r="I838" i="2"/>
  <c r="G838" i="2"/>
  <c r="H774" i="2"/>
  <c r="I774" i="2"/>
  <c r="G774" i="2"/>
  <c r="G734" i="2"/>
  <c r="H734" i="2"/>
  <c r="G694" i="2"/>
  <c r="I694" i="2"/>
  <c r="H694" i="2"/>
  <c r="G654" i="2"/>
  <c r="H654" i="2"/>
  <c r="I654" i="2"/>
  <c r="G606" i="2"/>
  <c r="H606" i="2"/>
  <c r="I606" i="2"/>
  <c r="I550" i="2"/>
  <c r="G550" i="2"/>
  <c r="H550" i="2"/>
  <c r="G510" i="2"/>
  <c r="H510" i="2"/>
  <c r="I510" i="2"/>
  <c r="H462" i="2"/>
  <c r="G462" i="2"/>
  <c r="I462" i="2"/>
  <c r="H414" i="2"/>
  <c r="I414" i="2"/>
  <c r="G414" i="2"/>
  <c r="H358" i="2"/>
  <c r="I358" i="2"/>
  <c r="G358" i="2"/>
  <c r="H310" i="2"/>
  <c r="I310" i="2"/>
  <c r="G310" i="2"/>
  <c r="G262" i="2"/>
  <c r="H262" i="2"/>
  <c r="I262" i="2"/>
  <c r="I214" i="2"/>
  <c r="H214" i="2"/>
  <c r="G214" i="2"/>
  <c r="I174" i="2"/>
  <c r="G174" i="2"/>
  <c r="H174" i="2"/>
  <c r="I134" i="2"/>
  <c r="H134" i="2"/>
  <c r="G134" i="2"/>
  <c r="I86" i="2"/>
  <c r="G86" i="2"/>
  <c r="H86" i="2"/>
  <c r="I54" i="2"/>
  <c r="G54" i="2"/>
  <c r="H54" i="2"/>
  <c r="I30" i="2"/>
  <c r="G30" i="2"/>
  <c r="H30" i="2"/>
  <c r="G934" i="2"/>
  <c r="H997" i="2"/>
  <c r="I997" i="2"/>
  <c r="H965" i="2"/>
  <c r="I965" i="2"/>
  <c r="H901" i="2"/>
  <c r="I901" i="2"/>
  <c r="G885" i="2"/>
  <c r="H885" i="2"/>
  <c r="I885" i="2"/>
  <c r="G853" i="2"/>
  <c r="H853" i="2"/>
  <c r="I853" i="2"/>
  <c r="G821" i="2"/>
  <c r="I821" i="2"/>
  <c r="H821" i="2"/>
  <c r="G741" i="2"/>
  <c r="H741" i="2"/>
  <c r="I741" i="2"/>
  <c r="G709" i="2"/>
  <c r="H709" i="2"/>
  <c r="I709" i="2"/>
  <c r="G685" i="2"/>
  <c r="H685" i="2"/>
  <c r="I685" i="2"/>
  <c r="G653" i="2"/>
  <c r="I653" i="2"/>
  <c r="G621" i="2"/>
  <c r="H621" i="2"/>
  <c r="I621" i="2"/>
  <c r="G597" i="2"/>
  <c r="H597" i="2"/>
  <c r="G565" i="2"/>
  <c r="H565" i="2"/>
  <c r="I565" i="2"/>
  <c r="G541" i="2"/>
  <c r="H541" i="2"/>
  <c r="I541" i="2"/>
  <c r="G517" i="2"/>
  <c r="H517" i="2"/>
  <c r="I517" i="2"/>
  <c r="G485" i="2"/>
  <c r="I485" i="2"/>
  <c r="H485" i="2"/>
  <c r="H453" i="2"/>
  <c r="I453" i="2"/>
  <c r="G453" i="2"/>
  <c r="H421" i="2"/>
  <c r="I421" i="2"/>
  <c r="G421" i="2"/>
  <c r="H389" i="2"/>
  <c r="I389" i="2"/>
  <c r="G389" i="2"/>
  <c r="G357" i="2"/>
  <c r="H357" i="2"/>
  <c r="I357" i="2"/>
  <c r="H317" i="2"/>
  <c r="I317" i="2"/>
  <c r="G317" i="2"/>
  <c r="H285" i="2"/>
  <c r="I285" i="2"/>
  <c r="G285" i="2"/>
  <c r="H253" i="2"/>
  <c r="I253" i="2"/>
  <c r="G253" i="2"/>
  <c r="G213" i="2"/>
  <c r="H213" i="2"/>
  <c r="I213" i="2"/>
  <c r="H181" i="2"/>
  <c r="I181" i="2"/>
  <c r="G181" i="2"/>
  <c r="G149" i="2"/>
  <c r="H149" i="2"/>
  <c r="I149" i="2"/>
  <c r="G117" i="2"/>
  <c r="H117" i="2"/>
  <c r="I117" i="2"/>
  <c r="G77" i="2"/>
  <c r="H77" i="2"/>
  <c r="I77" i="2"/>
  <c r="G45" i="2"/>
  <c r="H45" i="2"/>
  <c r="I45" i="2"/>
  <c r="I13" i="2"/>
  <c r="H13" i="2"/>
  <c r="G1002" i="2"/>
  <c r="H1002" i="2"/>
  <c r="I1002" i="2"/>
  <c r="G994" i="2"/>
  <c r="H994" i="2"/>
  <c r="I994" i="2"/>
  <c r="G970" i="2"/>
  <c r="H970" i="2"/>
  <c r="I970" i="2"/>
  <c r="G962" i="2"/>
  <c r="H962" i="2"/>
  <c r="I962" i="2"/>
  <c r="G954" i="2"/>
  <c r="H954" i="2"/>
  <c r="I954" i="2"/>
  <c r="G946" i="2"/>
  <c r="H946" i="2"/>
  <c r="H914" i="2"/>
  <c r="I914" i="2"/>
  <c r="G906" i="2"/>
  <c r="H906" i="2"/>
  <c r="I906" i="2"/>
  <c r="G898" i="2"/>
  <c r="H898" i="2"/>
  <c r="I898" i="2"/>
  <c r="G882" i="2"/>
  <c r="H882" i="2"/>
  <c r="I882" i="2"/>
  <c r="G874" i="2"/>
  <c r="H874" i="2"/>
  <c r="I874" i="2"/>
  <c r="H866" i="2"/>
  <c r="I866" i="2"/>
  <c r="G858" i="2"/>
  <c r="H858" i="2"/>
  <c r="I858" i="2"/>
  <c r="G842" i="2"/>
  <c r="H842" i="2"/>
  <c r="I842" i="2"/>
  <c r="H834" i="2"/>
  <c r="I834" i="2"/>
  <c r="G834" i="2"/>
  <c r="G826" i="2"/>
  <c r="H826" i="2"/>
  <c r="I826" i="2"/>
  <c r="H818" i="2"/>
  <c r="G818" i="2"/>
  <c r="I818" i="2"/>
  <c r="G810" i="2"/>
  <c r="H810" i="2"/>
  <c r="I810" i="2"/>
  <c r="H802" i="2"/>
  <c r="I802" i="2"/>
  <c r="H786" i="2"/>
  <c r="G786" i="2"/>
  <c r="G778" i="2"/>
  <c r="H778" i="2"/>
  <c r="I778" i="2"/>
  <c r="H770" i="2"/>
  <c r="I770" i="2"/>
  <c r="G770" i="2"/>
  <c r="G762" i="2"/>
  <c r="H762" i="2"/>
  <c r="I762" i="2"/>
  <c r="H754" i="2"/>
  <c r="G754" i="2"/>
  <c r="I754" i="2"/>
  <c r="G746" i="2"/>
  <c r="H746" i="2"/>
  <c r="I746" i="2"/>
  <c r="H738" i="2"/>
  <c r="G738" i="2"/>
  <c r="I738" i="2"/>
  <c r="H730" i="2"/>
  <c r="G730" i="2"/>
  <c r="I730" i="2"/>
  <c r="H722" i="2"/>
  <c r="G722" i="2"/>
  <c r="H714" i="2"/>
  <c r="I714" i="2"/>
  <c r="H706" i="2"/>
  <c r="G706" i="2"/>
  <c r="I706" i="2"/>
  <c r="H698" i="2"/>
  <c r="I698" i="2"/>
  <c r="G698" i="2"/>
  <c r="H690" i="2"/>
  <c r="G690" i="2"/>
  <c r="I690" i="2"/>
  <c r="H682" i="2"/>
  <c r="G682" i="2"/>
  <c r="I682" i="2"/>
  <c r="H674" i="2"/>
  <c r="G674" i="2"/>
  <c r="I674" i="2"/>
  <c r="H666" i="2"/>
  <c r="G666" i="2"/>
  <c r="I666" i="2"/>
  <c r="H658" i="2"/>
  <c r="G658" i="2"/>
  <c r="I658" i="2"/>
  <c r="H650" i="2"/>
  <c r="I650" i="2"/>
  <c r="G650" i="2"/>
  <c r="H642" i="2"/>
  <c r="G642" i="2"/>
  <c r="I642" i="2"/>
  <c r="H634" i="2"/>
  <c r="I634" i="2"/>
  <c r="G634" i="2"/>
  <c r="H626" i="2"/>
  <c r="G626" i="2"/>
  <c r="I626" i="2"/>
  <c r="H618" i="2"/>
  <c r="G618" i="2"/>
  <c r="I618" i="2"/>
  <c r="H610" i="2"/>
  <c r="G610" i="2"/>
  <c r="I610" i="2"/>
  <c r="H602" i="2"/>
  <c r="G602" i="2"/>
  <c r="I602" i="2"/>
  <c r="H594" i="2"/>
  <c r="G594" i="2"/>
  <c r="I594" i="2"/>
  <c r="H586" i="2"/>
  <c r="I586" i="2"/>
  <c r="G586" i="2"/>
  <c r="H578" i="2"/>
  <c r="G578" i="2"/>
  <c r="I578" i="2"/>
  <c r="H570" i="2"/>
  <c r="G570" i="2"/>
  <c r="I570" i="2"/>
  <c r="H562" i="2"/>
  <c r="I562" i="2"/>
  <c r="G562" i="2"/>
  <c r="H554" i="2"/>
  <c r="I554" i="2"/>
  <c r="G554" i="2"/>
  <c r="H546" i="2"/>
  <c r="I546" i="2"/>
  <c r="G546" i="2"/>
  <c r="H538" i="2"/>
  <c r="I538" i="2"/>
  <c r="G538" i="2"/>
  <c r="H530" i="2"/>
  <c r="I530" i="2"/>
  <c r="G530" i="2"/>
  <c r="H522" i="2"/>
  <c r="I522" i="2"/>
  <c r="G522" i="2"/>
  <c r="H514" i="2"/>
  <c r="I514" i="2"/>
  <c r="G514" i="2"/>
  <c r="H506" i="2"/>
  <c r="I506" i="2"/>
  <c r="G506" i="2"/>
  <c r="H498" i="2"/>
  <c r="I498" i="2"/>
  <c r="G498" i="2"/>
  <c r="H490" i="2"/>
  <c r="I490" i="2"/>
  <c r="G490" i="2"/>
  <c r="G482" i="2"/>
  <c r="H482" i="2"/>
  <c r="I482" i="2"/>
  <c r="G474" i="2"/>
  <c r="H474" i="2"/>
  <c r="I474" i="2"/>
  <c r="G466" i="2"/>
  <c r="H466" i="2"/>
  <c r="I466" i="2"/>
  <c r="G458" i="2"/>
  <c r="H458" i="2"/>
  <c r="I458" i="2"/>
  <c r="G450" i="2"/>
  <c r="H450" i="2"/>
  <c r="I450" i="2"/>
  <c r="I442" i="2"/>
  <c r="G442" i="2"/>
  <c r="H442" i="2"/>
  <c r="G434" i="2"/>
  <c r="H434" i="2"/>
  <c r="I434" i="2"/>
  <c r="G426" i="2"/>
  <c r="H426" i="2"/>
  <c r="G418" i="2"/>
  <c r="H418" i="2"/>
  <c r="I418" i="2"/>
  <c r="I410" i="2"/>
  <c r="H410" i="2"/>
  <c r="G410" i="2"/>
  <c r="H402" i="2"/>
  <c r="I402" i="2"/>
  <c r="G402" i="2"/>
  <c r="G394" i="2"/>
  <c r="H394" i="2"/>
  <c r="I394" i="2"/>
  <c r="G386" i="2"/>
  <c r="H386" i="2"/>
  <c r="I386" i="2"/>
  <c r="G378" i="2"/>
  <c r="H378" i="2"/>
  <c r="I378" i="2"/>
  <c r="H370" i="2"/>
  <c r="I370" i="2"/>
  <c r="G370" i="2"/>
  <c r="I362" i="2"/>
  <c r="G362" i="2"/>
  <c r="H362" i="2"/>
  <c r="G354" i="2"/>
  <c r="H354" i="2"/>
  <c r="I346" i="2"/>
  <c r="G346" i="2"/>
  <c r="H346" i="2"/>
  <c r="H338" i="2"/>
  <c r="I338" i="2"/>
  <c r="G338" i="2"/>
  <c r="I330" i="2"/>
  <c r="G330" i="2"/>
  <c r="H330" i="2"/>
  <c r="G322" i="2"/>
  <c r="H322" i="2"/>
  <c r="I322" i="2"/>
  <c r="I314" i="2"/>
  <c r="H314" i="2"/>
  <c r="G314" i="2"/>
  <c r="I306" i="2"/>
  <c r="H306" i="2"/>
  <c r="G306" i="2"/>
  <c r="I298" i="2"/>
  <c r="G298" i="2"/>
  <c r="H298" i="2"/>
  <c r="I290" i="2"/>
  <c r="G290" i="2"/>
  <c r="H290" i="2"/>
  <c r="I282" i="2"/>
  <c r="H282" i="2"/>
  <c r="G282" i="2"/>
  <c r="I274" i="2"/>
  <c r="G274" i="2"/>
  <c r="H274" i="2"/>
  <c r="I266" i="2"/>
  <c r="G266" i="2"/>
  <c r="H266" i="2"/>
  <c r="I258" i="2"/>
  <c r="G258" i="2"/>
  <c r="H258" i="2"/>
  <c r="I250" i="2"/>
  <c r="H250" i="2"/>
  <c r="G250" i="2"/>
  <c r="H242" i="2"/>
  <c r="I242" i="2"/>
  <c r="G242" i="2"/>
  <c r="G234" i="2"/>
  <c r="I234" i="2"/>
  <c r="H234" i="2"/>
  <c r="I226" i="2"/>
  <c r="G226" i="2"/>
  <c r="H226" i="2"/>
  <c r="G218" i="2"/>
  <c r="H218" i="2"/>
  <c r="I218" i="2"/>
  <c r="I210" i="2"/>
  <c r="G210" i="2"/>
  <c r="H210" i="2"/>
  <c r="I1010" i="2"/>
  <c r="H1000" i="2"/>
  <c r="H992" i="2"/>
  <c r="G982" i="2"/>
  <c r="H972" i="2"/>
  <c r="H963" i="2"/>
  <c r="I951" i="2"/>
  <c r="G939" i="2"/>
  <c r="H917" i="2"/>
  <c r="I904" i="2"/>
  <c r="H881" i="2"/>
  <c r="H867" i="2"/>
  <c r="G837" i="2"/>
  <c r="H780" i="2"/>
  <c r="I712" i="2"/>
  <c r="I651" i="2"/>
  <c r="I597" i="2"/>
  <c r="G484" i="2"/>
  <c r="H998" i="2"/>
  <c r="I998" i="2"/>
  <c r="G998" i="2"/>
  <c r="H950" i="2"/>
  <c r="I950" i="2"/>
  <c r="G950" i="2"/>
  <c r="H910" i="2"/>
  <c r="I910" i="2"/>
  <c r="G910" i="2"/>
  <c r="H854" i="2"/>
  <c r="I854" i="2"/>
  <c r="H806" i="2"/>
  <c r="I806" i="2"/>
  <c r="G806" i="2"/>
  <c r="H758" i="2"/>
  <c r="I758" i="2"/>
  <c r="G710" i="2"/>
  <c r="I710" i="2"/>
  <c r="H710" i="2"/>
  <c r="I662" i="2"/>
  <c r="G662" i="2"/>
  <c r="H662" i="2"/>
  <c r="G614" i="2"/>
  <c r="H614" i="2"/>
  <c r="I614" i="2"/>
  <c r="H574" i="2"/>
  <c r="I574" i="2"/>
  <c r="G574" i="2"/>
  <c r="G526" i="2"/>
  <c r="H526" i="2"/>
  <c r="I526" i="2"/>
  <c r="H486" i="2"/>
  <c r="G486" i="2"/>
  <c r="I486" i="2"/>
  <c r="H438" i="2"/>
  <c r="I438" i="2"/>
  <c r="G438" i="2"/>
  <c r="H382" i="2"/>
  <c r="I382" i="2"/>
  <c r="G382" i="2"/>
  <c r="G334" i="2"/>
  <c r="H334" i="2"/>
  <c r="I334" i="2"/>
  <c r="H286" i="2"/>
  <c r="I286" i="2"/>
  <c r="G286" i="2"/>
  <c r="I238" i="2"/>
  <c r="G238" i="2"/>
  <c r="H238" i="2"/>
  <c r="I190" i="2"/>
  <c r="G190" i="2"/>
  <c r="H190" i="2"/>
  <c r="I150" i="2"/>
  <c r="H150" i="2"/>
  <c r="G150" i="2"/>
  <c r="I110" i="2"/>
  <c r="H110" i="2"/>
  <c r="G110" i="2"/>
  <c r="I70" i="2"/>
  <c r="G70" i="2"/>
  <c r="H70" i="2"/>
  <c r="G957" i="2"/>
  <c r="H957" i="2"/>
  <c r="I957" i="2"/>
  <c r="G933" i="2"/>
  <c r="H933" i="2"/>
  <c r="G893" i="2"/>
  <c r="H893" i="2"/>
  <c r="I893" i="2"/>
  <c r="G845" i="2"/>
  <c r="H845" i="2"/>
  <c r="I845" i="2"/>
  <c r="G813" i="2"/>
  <c r="H813" i="2"/>
  <c r="I813" i="2"/>
  <c r="G733" i="2"/>
  <c r="H733" i="2"/>
  <c r="I733" i="2"/>
  <c r="G645" i="2"/>
  <c r="H645" i="2"/>
  <c r="I645" i="2"/>
  <c r="G613" i="2"/>
  <c r="H613" i="2"/>
  <c r="I613" i="2"/>
  <c r="G581" i="2"/>
  <c r="H581" i="2"/>
  <c r="I581" i="2"/>
  <c r="G549" i="2"/>
  <c r="H549" i="2"/>
  <c r="I549" i="2"/>
  <c r="G525" i="2"/>
  <c r="H525" i="2"/>
  <c r="G501" i="2"/>
  <c r="H501" i="2"/>
  <c r="I501" i="2"/>
  <c r="H461" i="2"/>
  <c r="I461" i="2"/>
  <c r="G461" i="2"/>
  <c r="G429" i="2"/>
  <c r="H429" i="2"/>
  <c r="I429" i="2"/>
  <c r="I397" i="2"/>
  <c r="G397" i="2"/>
  <c r="H397" i="2"/>
  <c r="G373" i="2"/>
  <c r="H373" i="2"/>
  <c r="I373" i="2"/>
  <c r="I341" i="2"/>
  <c r="H341" i="2"/>
  <c r="H309" i="2"/>
  <c r="I309" i="2"/>
  <c r="G309" i="2"/>
  <c r="H277" i="2"/>
  <c r="I277" i="2"/>
  <c r="G277" i="2"/>
  <c r="H245" i="2"/>
  <c r="I245" i="2"/>
  <c r="G245" i="2"/>
  <c r="G221" i="2"/>
  <c r="H221" i="2"/>
  <c r="I221" i="2"/>
  <c r="G189" i="2"/>
  <c r="H189" i="2"/>
  <c r="I189" i="2"/>
  <c r="G165" i="2"/>
  <c r="H165" i="2"/>
  <c r="I165" i="2"/>
  <c r="G133" i="2"/>
  <c r="H133" i="2"/>
  <c r="I133" i="2"/>
  <c r="G101" i="2"/>
  <c r="H101" i="2"/>
  <c r="I101" i="2"/>
  <c r="G69" i="2"/>
  <c r="H69" i="2"/>
  <c r="I69" i="2"/>
  <c r="G37" i="2"/>
  <c r="H37" i="2"/>
  <c r="I37" i="2"/>
  <c r="G21" i="2"/>
  <c r="H21" i="2"/>
  <c r="I21" i="2"/>
  <c r="H5" i="2"/>
  <c r="H909" i="2"/>
  <c r="I886" i="2"/>
  <c r="G766" i="2"/>
  <c r="G1017" i="2"/>
  <c r="H1017" i="2"/>
  <c r="G1009" i="2"/>
  <c r="H1009" i="2"/>
  <c r="I1009" i="2"/>
  <c r="G1001" i="2"/>
  <c r="H1001" i="2"/>
  <c r="I1001" i="2"/>
  <c r="G993" i="2"/>
  <c r="H993" i="2"/>
  <c r="G985" i="2"/>
  <c r="H985" i="2"/>
  <c r="G977" i="2"/>
  <c r="H977" i="2"/>
  <c r="I977" i="2"/>
  <c r="G969" i="2"/>
  <c r="H969" i="2"/>
  <c r="I969" i="2"/>
  <c r="G961" i="2"/>
  <c r="H961" i="2"/>
  <c r="I961" i="2"/>
  <c r="G953" i="2"/>
  <c r="H953" i="2"/>
  <c r="I953" i="2"/>
  <c r="G945" i="2"/>
  <c r="H945" i="2"/>
  <c r="I945" i="2"/>
  <c r="G937" i="2"/>
  <c r="H937" i="2"/>
  <c r="I937" i="2"/>
  <c r="G929" i="2"/>
  <c r="H929" i="2"/>
  <c r="I929" i="2"/>
  <c r="G921" i="2"/>
  <c r="H921" i="2"/>
  <c r="I921" i="2"/>
  <c r="G913" i="2"/>
  <c r="H913" i="2"/>
  <c r="I913" i="2"/>
  <c r="G905" i="2"/>
  <c r="H905" i="2"/>
  <c r="I905" i="2"/>
  <c r="G897" i="2"/>
  <c r="H897" i="2"/>
  <c r="I897" i="2"/>
  <c r="G889" i="2"/>
  <c r="H889" i="2"/>
  <c r="I889" i="2"/>
  <c r="G873" i="2"/>
  <c r="H873" i="2"/>
  <c r="I873" i="2"/>
  <c r="G865" i="2"/>
  <c r="H865" i="2"/>
  <c r="G857" i="2"/>
  <c r="H857" i="2"/>
  <c r="I857" i="2"/>
  <c r="G849" i="2"/>
  <c r="H849" i="2"/>
  <c r="I849" i="2"/>
  <c r="G841" i="2"/>
  <c r="H841" i="2"/>
  <c r="I841" i="2"/>
  <c r="G833" i="2"/>
  <c r="H833" i="2"/>
  <c r="I833" i="2"/>
  <c r="G825" i="2"/>
  <c r="H825" i="2"/>
  <c r="I825" i="2"/>
  <c r="G817" i="2"/>
  <c r="H817" i="2"/>
  <c r="I817" i="2"/>
  <c r="G809" i="2"/>
  <c r="H809" i="2"/>
  <c r="I809" i="2"/>
  <c r="G801" i="2"/>
  <c r="H801" i="2"/>
  <c r="G793" i="2"/>
  <c r="H793" i="2"/>
  <c r="I793" i="2"/>
  <c r="G785" i="2"/>
  <c r="H785" i="2"/>
  <c r="I785" i="2"/>
  <c r="G777" i="2"/>
  <c r="H777" i="2"/>
  <c r="I777" i="2"/>
  <c r="G769" i="2"/>
  <c r="H769" i="2"/>
  <c r="I769" i="2"/>
  <c r="G761" i="2"/>
  <c r="H761" i="2"/>
  <c r="I761" i="2"/>
  <c r="G753" i="2"/>
  <c r="H753" i="2"/>
  <c r="I753" i="2"/>
  <c r="G745" i="2"/>
  <c r="H745" i="2"/>
  <c r="I745" i="2"/>
  <c r="H737" i="2"/>
  <c r="I737" i="2"/>
  <c r="G737" i="2"/>
  <c r="I729" i="2"/>
  <c r="G729" i="2"/>
  <c r="H729" i="2"/>
  <c r="G721" i="2"/>
  <c r="H721" i="2"/>
  <c r="I721" i="2"/>
  <c r="G713" i="2"/>
  <c r="H713" i="2"/>
  <c r="I713" i="2"/>
  <c r="H705" i="2"/>
  <c r="I705" i="2"/>
  <c r="G705" i="2"/>
  <c r="G697" i="2"/>
  <c r="H697" i="2"/>
  <c r="I697" i="2"/>
  <c r="G689" i="2"/>
  <c r="H689" i="2"/>
  <c r="G681" i="2"/>
  <c r="H681" i="2"/>
  <c r="I681" i="2"/>
  <c r="I673" i="2"/>
  <c r="G673" i="2"/>
  <c r="H673" i="2"/>
  <c r="I665" i="2"/>
  <c r="G665" i="2"/>
  <c r="G657" i="2"/>
  <c r="H657" i="2"/>
  <c r="I657" i="2"/>
  <c r="H649" i="2"/>
  <c r="I649" i="2"/>
  <c r="G649" i="2"/>
  <c r="H641" i="2"/>
  <c r="I641" i="2"/>
  <c r="H1018" i="2"/>
  <c r="H1010" i="2"/>
  <c r="G1000" i="2"/>
  <c r="I989" i="2"/>
  <c r="I981" i="2"/>
  <c r="H971" i="2"/>
  <c r="H960" i="2"/>
  <c r="H951" i="2"/>
  <c r="I938" i="2"/>
  <c r="H904" i="2"/>
  <c r="H892" i="2"/>
  <c r="G866" i="2"/>
  <c r="H850" i="2"/>
  <c r="I836" i="2"/>
  <c r="I815" i="2"/>
  <c r="I794" i="2"/>
  <c r="H779" i="2"/>
  <c r="G759" i="2"/>
  <c r="H712" i="2"/>
  <c r="I677" i="2"/>
  <c r="G641" i="2"/>
  <c r="H589" i="2"/>
  <c r="H483" i="2"/>
  <c r="H1022" i="2"/>
  <c r="I1022" i="2"/>
  <c r="G1022" i="2"/>
  <c r="H974" i="2"/>
  <c r="I974" i="2"/>
  <c r="G974" i="2"/>
  <c r="H926" i="2"/>
  <c r="I926" i="2"/>
  <c r="H878" i="2"/>
  <c r="G878" i="2"/>
  <c r="I878" i="2"/>
  <c r="H830" i="2"/>
  <c r="I830" i="2"/>
  <c r="H798" i="2"/>
  <c r="I798" i="2"/>
  <c r="G798" i="2"/>
  <c r="H750" i="2"/>
  <c r="I750" i="2"/>
  <c r="G750" i="2"/>
  <c r="H702" i="2"/>
  <c r="I702" i="2"/>
  <c r="H638" i="2"/>
  <c r="I638" i="2"/>
  <c r="G582" i="2"/>
  <c r="I582" i="2"/>
  <c r="H582" i="2"/>
  <c r="G534" i="2"/>
  <c r="H534" i="2"/>
  <c r="I534" i="2"/>
  <c r="H478" i="2"/>
  <c r="G478" i="2"/>
  <c r="I478" i="2"/>
  <c r="H430" i="2"/>
  <c r="I430" i="2"/>
  <c r="G430" i="2"/>
  <c r="H390" i="2"/>
  <c r="I390" i="2"/>
  <c r="G390" i="2"/>
  <c r="H342" i="2"/>
  <c r="I342" i="2"/>
  <c r="G342" i="2"/>
  <c r="G294" i="2"/>
  <c r="H294" i="2"/>
  <c r="I294" i="2"/>
  <c r="G246" i="2"/>
  <c r="I246" i="2"/>
  <c r="I198" i="2"/>
  <c r="G198" i="2"/>
  <c r="H198" i="2"/>
  <c r="I118" i="2"/>
  <c r="G118" i="2"/>
  <c r="H118" i="2"/>
  <c r="I22" i="2"/>
  <c r="G22" i="2"/>
  <c r="H22" i="2"/>
  <c r="G1016" i="2"/>
  <c r="H1016" i="2"/>
  <c r="I1016" i="2"/>
  <c r="G1008" i="2"/>
  <c r="H1008" i="2"/>
  <c r="I1008" i="2"/>
  <c r="G984" i="2"/>
  <c r="H984" i="2"/>
  <c r="I984" i="2"/>
  <c r="G976" i="2"/>
  <c r="H976" i="2"/>
  <c r="I976" i="2"/>
  <c r="H952" i="2"/>
  <c r="I952" i="2"/>
  <c r="G944" i="2"/>
  <c r="H944" i="2"/>
  <c r="I944" i="2"/>
  <c r="G936" i="2"/>
  <c r="H936" i="2"/>
  <c r="I936" i="2"/>
  <c r="G928" i="2"/>
  <c r="H928" i="2"/>
  <c r="I928" i="2"/>
  <c r="G920" i="2"/>
  <c r="H920" i="2"/>
  <c r="G888" i="2"/>
  <c r="H888" i="2"/>
  <c r="I888" i="2"/>
  <c r="G880" i="2"/>
  <c r="H880" i="2"/>
  <c r="I872" i="2"/>
  <c r="H872" i="2"/>
  <c r="G864" i="2"/>
  <c r="H864" i="2"/>
  <c r="I864" i="2"/>
  <c r="G856" i="2"/>
  <c r="H856" i="2"/>
  <c r="I856" i="2"/>
  <c r="H848" i="2"/>
  <c r="I848" i="2"/>
  <c r="G840" i="2"/>
  <c r="H840" i="2"/>
  <c r="I840" i="2"/>
  <c r="H832" i="2"/>
  <c r="G832" i="2"/>
  <c r="I832" i="2"/>
  <c r="G824" i="2"/>
  <c r="H824" i="2"/>
  <c r="I824" i="2"/>
  <c r="H816" i="2"/>
  <c r="I816" i="2"/>
  <c r="H800" i="2"/>
  <c r="G800" i="2"/>
  <c r="G792" i="2"/>
  <c r="H792" i="2"/>
  <c r="I792" i="2"/>
  <c r="H784" i="2"/>
  <c r="I784" i="2"/>
  <c r="G784" i="2"/>
  <c r="G776" i="2"/>
  <c r="H776" i="2"/>
  <c r="I776" i="2"/>
  <c r="H768" i="2"/>
  <c r="G768" i="2"/>
  <c r="I768" i="2"/>
  <c r="G760" i="2"/>
  <c r="H760" i="2"/>
  <c r="I760" i="2"/>
  <c r="H752" i="2"/>
  <c r="I752" i="2"/>
  <c r="G736" i="2"/>
  <c r="H736" i="2"/>
  <c r="G728" i="2"/>
  <c r="H728" i="2"/>
  <c r="I728" i="2"/>
  <c r="I720" i="2"/>
  <c r="G720" i="2"/>
  <c r="H720" i="2"/>
  <c r="I704" i="2"/>
  <c r="H704" i="2"/>
  <c r="H696" i="2"/>
  <c r="I696" i="2"/>
  <c r="G696" i="2"/>
  <c r="G688" i="2"/>
  <c r="I688" i="2"/>
  <c r="H688" i="2"/>
  <c r="G680" i="2"/>
  <c r="I680" i="2"/>
  <c r="G672" i="2"/>
  <c r="H672" i="2"/>
  <c r="I672" i="2"/>
  <c r="H664" i="2"/>
  <c r="I664" i="2"/>
  <c r="I656" i="2"/>
  <c r="H656" i="2"/>
  <c r="G656" i="2"/>
  <c r="G648" i="2"/>
  <c r="H648" i="2"/>
  <c r="I648" i="2"/>
  <c r="G640" i="2"/>
  <c r="H640" i="2"/>
  <c r="I640" i="2"/>
  <c r="H632" i="2"/>
  <c r="I632" i="2"/>
  <c r="G632" i="2"/>
  <c r="G624" i="2"/>
  <c r="H624" i="2"/>
  <c r="I624" i="2"/>
  <c r="G616" i="2"/>
  <c r="H616" i="2"/>
  <c r="I616" i="2"/>
  <c r="G608" i="2"/>
  <c r="H608" i="2"/>
  <c r="I608" i="2"/>
  <c r="G600" i="2"/>
  <c r="H600" i="2"/>
  <c r="I600" i="2"/>
  <c r="I592" i="2"/>
  <c r="G592" i="2"/>
  <c r="H592" i="2"/>
  <c r="G584" i="2"/>
  <c r="H584" i="2"/>
  <c r="I584" i="2"/>
  <c r="G576" i="2"/>
  <c r="H576" i="2"/>
  <c r="I576" i="2"/>
  <c r="G1018" i="2"/>
  <c r="I1007" i="2"/>
  <c r="H989" i="2"/>
  <c r="G979" i="2"/>
  <c r="G971" i="2"/>
  <c r="G960" i="2"/>
  <c r="H947" i="2"/>
  <c r="H938" i="2"/>
  <c r="I925" i="2"/>
  <c r="G914" i="2"/>
  <c r="I890" i="2"/>
  <c r="H877" i="2"/>
  <c r="I865" i="2"/>
  <c r="G850" i="2"/>
  <c r="G830" i="2"/>
  <c r="H815" i="2"/>
  <c r="H794" i="2"/>
  <c r="H773" i="2"/>
  <c r="G758" i="2"/>
  <c r="I734" i="2"/>
  <c r="G704" i="2"/>
  <c r="H677" i="2"/>
  <c r="H564" i="2"/>
  <c r="I470" i="2"/>
  <c r="H1006" i="2"/>
  <c r="I1006" i="2"/>
  <c r="G1006" i="2"/>
  <c r="H966" i="2"/>
  <c r="I966" i="2"/>
  <c r="G966" i="2"/>
  <c r="H918" i="2"/>
  <c r="I918" i="2"/>
  <c r="G918" i="2"/>
  <c r="H870" i="2"/>
  <c r="G870" i="2"/>
  <c r="I870" i="2"/>
  <c r="H822" i="2"/>
  <c r="I822" i="2"/>
  <c r="H782" i="2"/>
  <c r="I782" i="2"/>
  <c r="G782" i="2"/>
  <c r="I726" i="2"/>
  <c r="G726" i="2"/>
  <c r="H726" i="2"/>
  <c r="G678" i="2"/>
  <c r="H678" i="2"/>
  <c r="I678" i="2"/>
  <c r="G646" i="2"/>
  <c r="I646" i="2"/>
  <c r="H646" i="2"/>
  <c r="I598" i="2"/>
  <c r="H598" i="2"/>
  <c r="G558" i="2"/>
  <c r="H558" i="2"/>
  <c r="I558" i="2"/>
  <c r="G502" i="2"/>
  <c r="H502" i="2"/>
  <c r="I502" i="2"/>
  <c r="H454" i="2"/>
  <c r="I454" i="2"/>
  <c r="G454" i="2"/>
  <c r="H406" i="2"/>
  <c r="I406" i="2"/>
  <c r="G406" i="2"/>
  <c r="H366" i="2"/>
  <c r="I366" i="2"/>
  <c r="G366" i="2"/>
  <c r="H318" i="2"/>
  <c r="I318" i="2"/>
  <c r="G318" i="2"/>
  <c r="G270" i="2"/>
  <c r="H270" i="2"/>
  <c r="I222" i="2"/>
  <c r="G222" i="2"/>
  <c r="H222" i="2"/>
  <c r="I166" i="2"/>
  <c r="H166" i="2"/>
  <c r="G166" i="2"/>
  <c r="I126" i="2"/>
  <c r="G126" i="2"/>
  <c r="H126" i="2"/>
  <c r="I78" i="2"/>
  <c r="H78" i="2"/>
  <c r="G78" i="2"/>
  <c r="G1023" i="2"/>
  <c r="H1023" i="2"/>
  <c r="I1023" i="2"/>
  <c r="H1015" i="2"/>
  <c r="I1015" i="2"/>
  <c r="G999" i="2"/>
  <c r="H999" i="2"/>
  <c r="G991" i="2"/>
  <c r="H991" i="2"/>
  <c r="I991" i="2"/>
  <c r="H983" i="2"/>
  <c r="I983" i="2"/>
  <c r="G967" i="2"/>
  <c r="H967" i="2"/>
  <c r="G959" i="2"/>
  <c r="H959" i="2"/>
  <c r="G935" i="2"/>
  <c r="I935" i="2"/>
  <c r="G927" i="2"/>
  <c r="H927" i="2"/>
  <c r="I927" i="2"/>
  <c r="G919" i="2"/>
  <c r="H919" i="2"/>
  <c r="I919" i="2"/>
  <c r="G911" i="2"/>
  <c r="H911" i="2"/>
  <c r="I911" i="2"/>
  <c r="G903" i="2"/>
  <c r="H903" i="2"/>
  <c r="I903" i="2"/>
  <c r="G895" i="2"/>
  <c r="H895" i="2"/>
  <c r="H887" i="2"/>
  <c r="I887" i="2"/>
  <c r="G879" i="2"/>
  <c r="H879" i="2"/>
  <c r="I879" i="2"/>
  <c r="G863" i="2"/>
  <c r="H863" i="2"/>
  <c r="I863" i="2"/>
  <c r="G847" i="2"/>
  <c r="H847" i="2"/>
  <c r="I847" i="2"/>
  <c r="G839" i="2"/>
  <c r="I839" i="2"/>
  <c r="H839" i="2"/>
  <c r="G831" i="2"/>
  <c r="H831" i="2"/>
  <c r="I831" i="2"/>
  <c r="G807" i="2"/>
  <c r="I807" i="2"/>
  <c r="H807" i="2"/>
  <c r="G799" i="2"/>
  <c r="H799" i="2"/>
  <c r="I799" i="2"/>
  <c r="I791" i="2"/>
  <c r="G791" i="2"/>
  <c r="H791" i="2"/>
  <c r="G783" i="2"/>
  <c r="H783" i="2"/>
  <c r="I783" i="2"/>
  <c r="G775" i="2"/>
  <c r="I775" i="2"/>
  <c r="H775" i="2"/>
  <c r="G767" i="2"/>
  <c r="H767" i="2"/>
  <c r="I767" i="2"/>
  <c r="I743" i="2"/>
  <c r="H743" i="2"/>
  <c r="G743" i="2"/>
  <c r="I735" i="2"/>
  <c r="G735" i="2"/>
  <c r="H735" i="2"/>
  <c r="I727" i="2"/>
  <c r="G727" i="2"/>
  <c r="H727" i="2"/>
  <c r="I719" i="2"/>
  <c r="G719" i="2"/>
  <c r="H719" i="2"/>
  <c r="I711" i="2"/>
  <c r="H711" i="2"/>
  <c r="G711" i="2"/>
  <c r="I703" i="2"/>
  <c r="G703" i="2"/>
  <c r="H703" i="2"/>
  <c r="I695" i="2"/>
  <c r="G695" i="2"/>
  <c r="H695" i="2"/>
  <c r="I687" i="2"/>
  <c r="G687" i="2"/>
  <c r="H687" i="2"/>
  <c r="I679" i="2"/>
  <c r="G679" i="2"/>
  <c r="H679" i="2"/>
  <c r="I671" i="2"/>
  <c r="G671" i="2"/>
  <c r="H671" i="2"/>
  <c r="I663" i="2"/>
  <c r="G663" i="2"/>
  <c r="H663" i="2"/>
  <c r="I655" i="2"/>
  <c r="G655" i="2"/>
  <c r="H655" i="2"/>
  <c r="I647" i="2"/>
  <c r="H647" i="2"/>
  <c r="G647" i="2"/>
  <c r="I639" i="2"/>
  <c r="G639" i="2"/>
  <c r="I631" i="2"/>
  <c r="G631" i="2"/>
  <c r="H631" i="2"/>
  <c r="I623" i="2"/>
  <c r="G623" i="2"/>
  <c r="H623" i="2"/>
  <c r="I615" i="2"/>
  <c r="G615" i="2"/>
  <c r="H615" i="2"/>
  <c r="I607" i="2"/>
  <c r="G607" i="2"/>
  <c r="H607" i="2"/>
  <c r="I599" i="2"/>
  <c r="G599" i="2"/>
  <c r="H599" i="2"/>
  <c r="I591" i="2"/>
  <c r="G591" i="2"/>
  <c r="H591" i="2"/>
  <c r="I583" i="2"/>
  <c r="H583" i="2"/>
  <c r="G583" i="2"/>
  <c r="I575" i="2"/>
  <c r="G575" i="2"/>
  <c r="H575" i="2"/>
  <c r="I567" i="2"/>
  <c r="G567" i="2"/>
  <c r="H567" i="2"/>
  <c r="I559" i="2"/>
  <c r="G559" i="2"/>
  <c r="H559" i="2"/>
  <c r="I551" i="2"/>
  <c r="G551" i="2"/>
  <c r="H551" i="2"/>
  <c r="I543" i="2"/>
  <c r="H543" i="2"/>
  <c r="G543" i="2"/>
  <c r="I535" i="2"/>
  <c r="G535" i="2"/>
  <c r="H535" i="2"/>
  <c r="I527" i="2"/>
  <c r="G527" i="2"/>
  <c r="H527" i="2"/>
  <c r="I519" i="2"/>
  <c r="G519" i="2"/>
  <c r="H519" i="2"/>
  <c r="I511" i="2"/>
  <c r="H511" i="2"/>
  <c r="G511" i="2"/>
  <c r="I503" i="2"/>
  <c r="G503" i="2"/>
  <c r="H503" i="2"/>
  <c r="I495" i="2"/>
  <c r="G495" i="2"/>
  <c r="H495" i="2"/>
  <c r="H487" i="2"/>
  <c r="I487" i="2"/>
  <c r="G487" i="2"/>
  <c r="I1017" i="2"/>
  <c r="G997" i="2"/>
  <c r="I978" i="2"/>
  <c r="H968" i="2"/>
  <c r="I959" i="2"/>
  <c r="G947" i="2"/>
  <c r="H935" i="2"/>
  <c r="H925" i="2"/>
  <c r="I912" i="2"/>
  <c r="G901" i="2"/>
  <c r="H890" i="2"/>
  <c r="G877" i="2"/>
  <c r="H861" i="2"/>
  <c r="G848" i="2"/>
  <c r="I829" i="2"/>
  <c r="G773" i="2"/>
  <c r="G752" i="2"/>
  <c r="H732" i="2"/>
  <c r="G702" i="2"/>
  <c r="I667" i="2"/>
  <c r="G638" i="2"/>
  <c r="G564" i="2"/>
  <c r="G427" i="2"/>
  <c r="H246" i="2"/>
  <c r="I355" i="2"/>
  <c r="G355" i="2"/>
  <c r="H355" i="2"/>
  <c r="I347" i="2"/>
  <c r="G347" i="2"/>
  <c r="H347" i="2"/>
  <c r="I339" i="2"/>
  <c r="G339" i="2"/>
  <c r="H339" i="2"/>
  <c r="G331" i="2"/>
  <c r="H331" i="2"/>
  <c r="I331" i="2"/>
  <c r="G323" i="2"/>
  <c r="I323" i="2"/>
  <c r="H323" i="2"/>
  <c r="G315" i="2"/>
  <c r="H315" i="2"/>
  <c r="I315" i="2"/>
  <c r="G307" i="2"/>
  <c r="I307" i="2"/>
  <c r="H307" i="2"/>
  <c r="G299" i="2"/>
  <c r="H299" i="2"/>
  <c r="I299" i="2"/>
  <c r="G291" i="2"/>
  <c r="H291" i="2"/>
  <c r="I291" i="2"/>
  <c r="G283" i="2"/>
  <c r="H283" i="2"/>
  <c r="I283" i="2"/>
  <c r="G275" i="2"/>
  <c r="I275" i="2"/>
  <c r="H275" i="2"/>
  <c r="G267" i="2"/>
  <c r="H267" i="2"/>
  <c r="I267" i="2"/>
  <c r="G259" i="2"/>
  <c r="H259" i="2"/>
  <c r="I259" i="2"/>
  <c r="G251" i="2"/>
  <c r="H251" i="2"/>
  <c r="I251" i="2"/>
  <c r="H243" i="2"/>
  <c r="I243" i="2"/>
  <c r="G235" i="2"/>
  <c r="H235" i="2"/>
  <c r="I235" i="2"/>
  <c r="G227" i="2"/>
  <c r="H227" i="2"/>
  <c r="I227" i="2"/>
  <c r="G219" i="2"/>
  <c r="H219" i="2"/>
  <c r="I219" i="2"/>
  <c r="I211" i="2"/>
  <c r="G211" i="2"/>
  <c r="H211" i="2"/>
  <c r="G203" i="2"/>
  <c r="H203" i="2"/>
  <c r="I203" i="2"/>
  <c r="H195" i="2"/>
  <c r="I195" i="2"/>
  <c r="G195" i="2"/>
  <c r="I187" i="2"/>
  <c r="H187" i="2"/>
  <c r="G187" i="2"/>
  <c r="H179" i="2"/>
  <c r="I179" i="2"/>
  <c r="G179" i="2"/>
  <c r="G171" i="2"/>
  <c r="I171" i="2"/>
  <c r="H171" i="2"/>
  <c r="H163" i="2"/>
  <c r="I163" i="2"/>
  <c r="G163" i="2"/>
  <c r="G155" i="2"/>
  <c r="I155" i="2"/>
  <c r="H155" i="2"/>
  <c r="I147" i="2"/>
  <c r="G147" i="2"/>
  <c r="G139" i="2"/>
  <c r="I139" i="2"/>
  <c r="H139" i="2"/>
  <c r="H131" i="2"/>
  <c r="I131" i="2"/>
  <c r="G131" i="2"/>
  <c r="G123" i="2"/>
  <c r="H123" i="2"/>
  <c r="I123" i="2"/>
  <c r="G115" i="2"/>
  <c r="H115" i="2"/>
  <c r="I115" i="2"/>
  <c r="G107" i="2"/>
  <c r="H107" i="2"/>
  <c r="I107" i="2"/>
  <c r="I99" i="2"/>
  <c r="G99" i="2"/>
  <c r="H99" i="2"/>
  <c r="G91" i="2"/>
  <c r="H91" i="2"/>
  <c r="I91" i="2"/>
  <c r="G83" i="2"/>
  <c r="H83" i="2"/>
  <c r="I83" i="2"/>
  <c r="G75" i="2"/>
  <c r="H75" i="2"/>
  <c r="I75" i="2"/>
  <c r="I67" i="2"/>
  <c r="G67" i="2"/>
  <c r="H67" i="2"/>
  <c r="G59" i="2"/>
  <c r="H59" i="2"/>
  <c r="I59" i="2"/>
  <c r="G51" i="2"/>
  <c r="H51" i="2"/>
  <c r="I51" i="2"/>
  <c r="G43" i="2"/>
  <c r="H43" i="2"/>
  <c r="I43" i="2"/>
  <c r="I35" i="2"/>
  <c r="G35" i="2"/>
  <c r="H35" i="2"/>
  <c r="G27" i="2"/>
  <c r="H27" i="2"/>
  <c r="I27" i="2"/>
  <c r="G243" i="2"/>
  <c r="G202" i="2"/>
  <c r="I202" i="2"/>
  <c r="H202" i="2"/>
  <c r="G194" i="2"/>
  <c r="H194" i="2"/>
  <c r="I194" i="2"/>
  <c r="G186" i="2"/>
  <c r="H186" i="2"/>
  <c r="I186" i="2"/>
  <c r="G178" i="2"/>
  <c r="H178" i="2"/>
  <c r="I178" i="2"/>
  <c r="G170" i="2"/>
  <c r="H170" i="2"/>
  <c r="I170" i="2"/>
  <c r="G162" i="2"/>
  <c r="H162" i="2"/>
  <c r="I162" i="2"/>
  <c r="G154" i="2"/>
  <c r="H154" i="2"/>
  <c r="I154" i="2"/>
  <c r="G146" i="2"/>
  <c r="H146" i="2"/>
  <c r="I146" i="2"/>
  <c r="G138" i="2"/>
  <c r="H138" i="2"/>
  <c r="I138" i="2"/>
  <c r="G130" i="2"/>
  <c r="H130" i="2"/>
  <c r="I130" i="2"/>
  <c r="G122" i="2"/>
  <c r="H122" i="2"/>
  <c r="I122" i="2"/>
  <c r="G114" i="2"/>
  <c r="H114" i="2"/>
  <c r="I114" i="2"/>
  <c r="G106" i="2"/>
  <c r="H106" i="2"/>
  <c r="I106" i="2"/>
  <c r="G98" i="2"/>
  <c r="H98" i="2"/>
  <c r="I98" i="2"/>
  <c r="G90" i="2"/>
  <c r="H90" i="2"/>
  <c r="I90" i="2"/>
  <c r="G82" i="2"/>
  <c r="H82" i="2"/>
  <c r="I82" i="2"/>
  <c r="G74" i="2"/>
  <c r="H74" i="2"/>
  <c r="I74" i="2"/>
  <c r="G66" i="2"/>
  <c r="H66" i="2"/>
  <c r="I66" i="2"/>
  <c r="G58" i="2"/>
  <c r="H58" i="2"/>
  <c r="I58" i="2"/>
  <c r="G50" i="2"/>
  <c r="H50" i="2"/>
  <c r="I50" i="2"/>
  <c r="G42" i="2"/>
  <c r="H42" i="2"/>
  <c r="I42" i="2"/>
  <c r="G34" i="2"/>
  <c r="H34" i="2"/>
  <c r="I34" i="2"/>
  <c r="G26" i="2"/>
  <c r="H26" i="2"/>
  <c r="I26" i="2"/>
  <c r="I18" i="2"/>
  <c r="G633" i="2"/>
  <c r="H633" i="2"/>
  <c r="G625" i="2"/>
  <c r="H625" i="2"/>
  <c r="G617" i="2"/>
  <c r="H617" i="2"/>
  <c r="I617" i="2"/>
  <c r="G609" i="2"/>
  <c r="H609" i="2"/>
  <c r="I609" i="2"/>
  <c r="I601" i="2"/>
  <c r="G601" i="2"/>
  <c r="H601" i="2"/>
  <c r="G593" i="2"/>
  <c r="H593" i="2"/>
  <c r="I593" i="2"/>
  <c r="G585" i="2"/>
  <c r="H585" i="2"/>
  <c r="I585" i="2"/>
  <c r="H577" i="2"/>
  <c r="I577" i="2"/>
  <c r="G577" i="2"/>
  <c r="G569" i="2"/>
  <c r="H569" i="2"/>
  <c r="I569" i="2"/>
  <c r="H561" i="2"/>
  <c r="I561" i="2"/>
  <c r="G561" i="2"/>
  <c r="G553" i="2"/>
  <c r="H553" i="2"/>
  <c r="G545" i="2"/>
  <c r="H545" i="2"/>
  <c r="G537" i="2"/>
  <c r="H537" i="2"/>
  <c r="I537" i="2"/>
  <c r="H529" i="2"/>
  <c r="I529" i="2"/>
  <c r="G529" i="2"/>
  <c r="G521" i="2"/>
  <c r="H521" i="2"/>
  <c r="I521" i="2"/>
  <c r="G513" i="2"/>
  <c r="H513" i="2"/>
  <c r="I513" i="2"/>
  <c r="G505" i="2"/>
  <c r="H505" i="2"/>
  <c r="I505" i="2"/>
  <c r="G497" i="2"/>
  <c r="I497" i="2"/>
  <c r="G489" i="2"/>
  <c r="H489" i="2"/>
  <c r="I489" i="2"/>
  <c r="G481" i="2"/>
  <c r="H481" i="2"/>
  <c r="I481" i="2"/>
  <c r="G473" i="2"/>
  <c r="H473" i="2"/>
  <c r="I473" i="2"/>
  <c r="G465" i="2"/>
  <c r="I465" i="2"/>
  <c r="H465" i="2"/>
  <c r="G457" i="2"/>
  <c r="H457" i="2"/>
  <c r="I457" i="2"/>
  <c r="G449" i="2"/>
  <c r="H449" i="2"/>
  <c r="I449" i="2"/>
  <c r="G441" i="2"/>
  <c r="H441" i="2"/>
  <c r="I441" i="2"/>
  <c r="G433" i="2"/>
  <c r="H433" i="2"/>
  <c r="I433" i="2"/>
  <c r="G425" i="2"/>
  <c r="H425" i="2"/>
  <c r="I425" i="2"/>
  <c r="G417" i="2"/>
  <c r="H417" i="2"/>
  <c r="I417" i="2"/>
  <c r="G409" i="2"/>
  <c r="H409" i="2"/>
  <c r="I409" i="2"/>
  <c r="G401" i="2"/>
  <c r="H401" i="2"/>
  <c r="I401" i="2"/>
  <c r="G393" i="2"/>
  <c r="H393" i="2"/>
  <c r="I393" i="2"/>
  <c r="G385" i="2"/>
  <c r="H385" i="2"/>
  <c r="I385" i="2"/>
  <c r="G377" i="2"/>
  <c r="H377" i="2"/>
  <c r="I377" i="2"/>
  <c r="G369" i="2"/>
  <c r="H369" i="2"/>
  <c r="I369" i="2"/>
  <c r="G361" i="2"/>
  <c r="H361" i="2"/>
  <c r="I361" i="2"/>
  <c r="G353" i="2"/>
  <c r="H353" i="2"/>
  <c r="I353" i="2"/>
  <c r="G345" i="2"/>
  <c r="H345" i="2"/>
  <c r="I345" i="2"/>
  <c r="G337" i="2"/>
  <c r="H337" i="2"/>
  <c r="I337" i="2"/>
  <c r="G329" i="2"/>
  <c r="H329" i="2"/>
  <c r="I329" i="2"/>
  <c r="I321" i="2"/>
  <c r="G321" i="2"/>
  <c r="H321" i="2"/>
  <c r="G313" i="2"/>
  <c r="H313" i="2"/>
  <c r="I313" i="2"/>
  <c r="G305" i="2"/>
  <c r="H305" i="2"/>
  <c r="I305" i="2"/>
  <c r="G297" i="2"/>
  <c r="H297" i="2"/>
  <c r="I297" i="2"/>
  <c r="I289" i="2"/>
  <c r="H289" i="2"/>
  <c r="G289" i="2"/>
  <c r="G281" i="2"/>
  <c r="H281" i="2"/>
  <c r="I281" i="2"/>
  <c r="G273" i="2"/>
  <c r="H273" i="2"/>
  <c r="I273" i="2"/>
  <c r="G265" i="2"/>
  <c r="H265" i="2"/>
  <c r="I265" i="2"/>
  <c r="I257" i="2"/>
  <c r="G257" i="2"/>
  <c r="H257" i="2"/>
  <c r="I249" i="2"/>
  <c r="G249" i="2"/>
  <c r="H249" i="2"/>
  <c r="H241" i="2"/>
  <c r="G241" i="2"/>
  <c r="I241" i="2"/>
  <c r="H233" i="2"/>
  <c r="G233" i="2"/>
  <c r="I233" i="2"/>
  <c r="H225" i="2"/>
  <c r="G225" i="2"/>
  <c r="I225" i="2"/>
  <c r="H217" i="2"/>
  <c r="I217" i="2"/>
  <c r="G217" i="2"/>
  <c r="H209" i="2"/>
  <c r="G209" i="2"/>
  <c r="I209" i="2"/>
  <c r="H201" i="2"/>
  <c r="G201" i="2"/>
  <c r="I201" i="2"/>
  <c r="H193" i="2"/>
  <c r="G193" i="2"/>
  <c r="I193" i="2"/>
  <c r="H185" i="2"/>
  <c r="I185" i="2"/>
  <c r="G185" i="2"/>
  <c r="H177" i="2"/>
  <c r="I177" i="2"/>
  <c r="G177" i="2"/>
  <c r="H169" i="2"/>
  <c r="I169" i="2"/>
  <c r="G169" i="2"/>
  <c r="H161" i="2"/>
  <c r="I161" i="2"/>
  <c r="G161" i="2"/>
  <c r="H153" i="2"/>
  <c r="I153" i="2"/>
  <c r="G153" i="2"/>
  <c r="H145" i="2"/>
  <c r="I145" i="2"/>
  <c r="G145" i="2"/>
  <c r="H137" i="2"/>
  <c r="I137" i="2"/>
  <c r="G137" i="2"/>
  <c r="H129" i="2"/>
  <c r="I129" i="2"/>
  <c r="G129" i="2"/>
  <c r="H121" i="2"/>
  <c r="I121" i="2"/>
  <c r="G121" i="2"/>
  <c r="H113" i="2"/>
  <c r="I113" i="2"/>
  <c r="G113" i="2"/>
  <c r="H105" i="2"/>
  <c r="I105" i="2"/>
  <c r="G105" i="2"/>
  <c r="H97" i="2"/>
  <c r="I97" i="2"/>
  <c r="G97" i="2"/>
  <c r="H89" i="2"/>
  <c r="I89" i="2"/>
  <c r="G89" i="2"/>
  <c r="H81" i="2"/>
  <c r="I81" i="2"/>
  <c r="G81" i="2"/>
  <c r="H73" i="2"/>
  <c r="I73" i="2"/>
  <c r="G73" i="2"/>
  <c r="H65" i="2"/>
  <c r="I65" i="2"/>
  <c r="G65" i="2"/>
  <c r="H57" i="2"/>
  <c r="I57" i="2"/>
  <c r="G57" i="2"/>
  <c r="H49" i="2"/>
  <c r="I49" i="2"/>
  <c r="G49" i="2"/>
  <c r="H41" i="2"/>
  <c r="I41" i="2"/>
  <c r="G41" i="2"/>
  <c r="H33" i="2"/>
  <c r="I33" i="2"/>
  <c r="G33" i="2"/>
  <c r="H25" i="2"/>
  <c r="I25" i="2"/>
  <c r="G25" i="2"/>
  <c r="G9" i="2"/>
  <c r="H9" i="2"/>
  <c r="H18" i="2"/>
  <c r="I10" i="2"/>
  <c r="I633" i="2"/>
  <c r="I545" i="2"/>
  <c r="H568" i="2"/>
  <c r="I568" i="2"/>
  <c r="G568" i="2"/>
  <c r="G560" i="2"/>
  <c r="H560" i="2"/>
  <c r="I560" i="2"/>
  <c r="G552" i="2"/>
  <c r="H552" i="2"/>
  <c r="I552" i="2"/>
  <c r="G544" i="2"/>
  <c r="H544" i="2"/>
  <c r="I544" i="2"/>
  <c r="G536" i="2"/>
  <c r="I536" i="2"/>
  <c r="G528" i="2"/>
  <c r="I528" i="2"/>
  <c r="G520" i="2"/>
  <c r="H520" i="2"/>
  <c r="I520" i="2"/>
  <c r="G512" i="2"/>
  <c r="H512" i="2"/>
  <c r="I512" i="2"/>
  <c r="G504" i="2"/>
  <c r="H504" i="2"/>
  <c r="I504" i="2"/>
  <c r="G496" i="2"/>
  <c r="H496" i="2"/>
  <c r="I496" i="2"/>
  <c r="G488" i="2"/>
  <c r="H488" i="2"/>
  <c r="I488" i="2"/>
  <c r="H480" i="2"/>
  <c r="I480" i="2"/>
  <c r="G480" i="2"/>
  <c r="G472" i="2"/>
  <c r="H472" i="2"/>
  <c r="I472" i="2"/>
  <c r="G464" i="2"/>
  <c r="H464" i="2"/>
  <c r="I464" i="2"/>
  <c r="I456" i="2"/>
  <c r="G456" i="2"/>
  <c r="H456" i="2"/>
  <c r="G448" i="2"/>
  <c r="H448" i="2"/>
  <c r="I448" i="2"/>
  <c r="G440" i="2"/>
  <c r="H440" i="2"/>
  <c r="I440" i="2"/>
  <c r="G432" i="2"/>
  <c r="H432" i="2"/>
  <c r="I432" i="2"/>
  <c r="I424" i="2"/>
  <c r="G424" i="2"/>
  <c r="H424" i="2"/>
  <c r="H416" i="2"/>
  <c r="I416" i="2"/>
  <c r="G416" i="2"/>
  <c r="G408" i="2"/>
  <c r="H408" i="2"/>
  <c r="I408" i="2"/>
  <c r="G400" i="2"/>
  <c r="H400" i="2"/>
  <c r="I400" i="2"/>
  <c r="G392" i="2"/>
  <c r="H392" i="2"/>
  <c r="I392" i="2"/>
  <c r="I384" i="2"/>
  <c r="G384" i="2"/>
  <c r="H384" i="2"/>
  <c r="H376" i="2"/>
  <c r="I376" i="2"/>
  <c r="G376" i="2"/>
  <c r="G368" i="2"/>
  <c r="H368" i="2"/>
  <c r="I368" i="2"/>
  <c r="G360" i="2"/>
  <c r="H360" i="2"/>
  <c r="G352" i="2"/>
  <c r="H352" i="2"/>
  <c r="I352" i="2"/>
  <c r="G344" i="2"/>
  <c r="H344" i="2"/>
  <c r="I344" i="2"/>
  <c r="H336" i="2"/>
  <c r="G336" i="2"/>
  <c r="I336" i="2"/>
  <c r="H328" i="2"/>
  <c r="G328" i="2"/>
  <c r="I328" i="2"/>
  <c r="G320" i="2"/>
  <c r="H320" i="2"/>
  <c r="I320" i="2"/>
  <c r="G312" i="2"/>
  <c r="H312" i="2"/>
  <c r="I312" i="2"/>
  <c r="G304" i="2"/>
  <c r="H304" i="2"/>
  <c r="I304" i="2"/>
  <c r="G296" i="2"/>
  <c r="H296" i="2"/>
  <c r="I296" i="2"/>
  <c r="G288" i="2"/>
  <c r="H288" i="2"/>
  <c r="I288" i="2"/>
  <c r="G280" i="2"/>
  <c r="H280" i="2"/>
  <c r="I280" i="2"/>
  <c r="G272" i="2"/>
  <c r="H272" i="2"/>
  <c r="I272" i="2"/>
  <c r="G264" i="2"/>
  <c r="H264" i="2"/>
  <c r="I264" i="2"/>
  <c r="G256" i="2"/>
  <c r="H256" i="2"/>
  <c r="I256" i="2"/>
  <c r="G248" i="2"/>
  <c r="H248" i="2"/>
  <c r="I248" i="2"/>
  <c r="G240" i="2"/>
  <c r="H240" i="2"/>
  <c r="I240" i="2"/>
  <c r="G232" i="2"/>
  <c r="H232" i="2"/>
  <c r="I232" i="2"/>
  <c r="G224" i="2"/>
  <c r="H224" i="2"/>
  <c r="I224" i="2"/>
  <c r="G216" i="2"/>
  <c r="H216" i="2"/>
  <c r="I208" i="2"/>
  <c r="G208" i="2"/>
  <c r="G200" i="2"/>
  <c r="H200" i="2"/>
  <c r="I200" i="2"/>
  <c r="G192" i="2"/>
  <c r="H192" i="2"/>
  <c r="I192" i="2"/>
  <c r="G184" i="2"/>
  <c r="H184" i="2"/>
  <c r="I184" i="2"/>
  <c r="G176" i="2"/>
  <c r="I176" i="2"/>
  <c r="H176" i="2"/>
  <c r="G168" i="2"/>
  <c r="H168" i="2"/>
  <c r="I168" i="2"/>
  <c r="G160" i="2"/>
  <c r="H160" i="2"/>
  <c r="I160" i="2"/>
  <c r="G152" i="2"/>
  <c r="H152" i="2"/>
  <c r="G144" i="2"/>
  <c r="H144" i="2"/>
  <c r="I144" i="2"/>
  <c r="G136" i="2"/>
  <c r="I136" i="2"/>
  <c r="H136" i="2"/>
  <c r="G128" i="2"/>
  <c r="H128" i="2"/>
  <c r="I128" i="2"/>
  <c r="G120" i="2"/>
  <c r="H120" i="2"/>
  <c r="I120" i="2"/>
  <c r="G112" i="2"/>
  <c r="H112" i="2"/>
  <c r="I112" i="2"/>
  <c r="G104" i="2"/>
  <c r="H104" i="2"/>
  <c r="I104" i="2"/>
  <c r="G96" i="2"/>
  <c r="H96" i="2"/>
  <c r="I96" i="2"/>
  <c r="H88" i="2"/>
  <c r="I88" i="2"/>
  <c r="G88" i="2"/>
  <c r="G80" i="2"/>
  <c r="H80" i="2"/>
  <c r="I80" i="2"/>
  <c r="G72" i="2"/>
  <c r="H72" i="2"/>
  <c r="I72" i="2"/>
  <c r="G64" i="2"/>
  <c r="H64" i="2"/>
  <c r="I64" i="2"/>
  <c r="G56" i="2"/>
  <c r="H56" i="2"/>
  <c r="I56" i="2"/>
  <c r="G48" i="2"/>
  <c r="H48" i="2"/>
  <c r="I48" i="2"/>
  <c r="G40" i="2"/>
  <c r="H40" i="2"/>
  <c r="I40" i="2"/>
  <c r="G32" i="2"/>
  <c r="H32" i="2"/>
  <c r="I32" i="2"/>
  <c r="G24" i="2"/>
  <c r="H24" i="2"/>
  <c r="I24" i="2"/>
  <c r="H10" i="2"/>
  <c r="H536" i="2"/>
  <c r="H497" i="2"/>
  <c r="I375" i="2"/>
  <c r="I152" i="2"/>
  <c r="G479" i="2"/>
  <c r="H479" i="2"/>
  <c r="I479" i="2"/>
  <c r="G471" i="2"/>
  <c r="H471" i="2"/>
  <c r="I471" i="2"/>
  <c r="G463" i="2"/>
  <c r="H463" i="2"/>
  <c r="I463" i="2"/>
  <c r="G455" i="2"/>
  <c r="H455" i="2"/>
  <c r="G447" i="2"/>
  <c r="H447" i="2"/>
  <c r="I447" i="2"/>
  <c r="H439" i="2"/>
  <c r="I439" i="2"/>
  <c r="G439" i="2"/>
  <c r="G431" i="2"/>
  <c r="H431" i="2"/>
  <c r="I431" i="2"/>
  <c r="G423" i="2"/>
  <c r="H423" i="2"/>
  <c r="I423" i="2"/>
  <c r="G415" i="2"/>
  <c r="H415" i="2"/>
  <c r="I415" i="2"/>
  <c r="G407" i="2"/>
  <c r="H407" i="2"/>
  <c r="I407" i="2"/>
  <c r="G399" i="2"/>
  <c r="H399" i="2"/>
  <c r="I399" i="2"/>
  <c r="G391" i="2"/>
  <c r="H391" i="2"/>
  <c r="I391" i="2"/>
  <c r="G383" i="2"/>
  <c r="I383" i="2"/>
  <c r="H383" i="2"/>
  <c r="G367" i="2"/>
  <c r="H367" i="2"/>
  <c r="I367" i="2"/>
  <c r="G359" i="2"/>
  <c r="I359" i="2"/>
  <c r="H359" i="2"/>
  <c r="G351" i="2"/>
  <c r="H351" i="2"/>
  <c r="I351" i="2"/>
  <c r="G343" i="2"/>
  <c r="H343" i="2"/>
  <c r="I343" i="2"/>
  <c r="G335" i="2"/>
  <c r="I335" i="2"/>
  <c r="H335" i="2"/>
  <c r="I327" i="2"/>
  <c r="G327" i="2"/>
  <c r="H327" i="2"/>
  <c r="G319" i="2"/>
  <c r="H319" i="2"/>
  <c r="I319" i="2"/>
  <c r="G311" i="2"/>
  <c r="H311" i="2"/>
  <c r="I311" i="2"/>
  <c r="I303" i="2"/>
  <c r="G303" i="2"/>
  <c r="H303" i="2"/>
  <c r="H295" i="2"/>
  <c r="I295" i="2"/>
  <c r="G295" i="2"/>
  <c r="G287" i="2"/>
  <c r="H287" i="2"/>
  <c r="I287" i="2"/>
  <c r="G279" i="2"/>
  <c r="H279" i="2"/>
  <c r="I279" i="2"/>
  <c r="I271" i="2"/>
  <c r="H271" i="2"/>
  <c r="G263" i="2"/>
  <c r="H263" i="2"/>
  <c r="I263" i="2"/>
  <c r="G255" i="2"/>
  <c r="I255" i="2"/>
  <c r="H255" i="2"/>
  <c r="G247" i="2"/>
  <c r="H247" i="2"/>
  <c r="I247" i="2"/>
  <c r="H239" i="2"/>
  <c r="I239" i="2"/>
  <c r="G239" i="2"/>
  <c r="H231" i="2"/>
  <c r="I231" i="2"/>
  <c r="G231" i="2"/>
  <c r="G223" i="2"/>
  <c r="H223" i="2"/>
  <c r="I223" i="2"/>
  <c r="G215" i="2"/>
  <c r="H215" i="2"/>
  <c r="I215" i="2"/>
  <c r="G207" i="2"/>
  <c r="H207" i="2"/>
  <c r="I207" i="2"/>
  <c r="H199" i="2"/>
  <c r="G199" i="2"/>
  <c r="I199" i="2"/>
  <c r="H191" i="2"/>
  <c r="I191" i="2"/>
  <c r="G191" i="2"/>
  <c r="G183" i="2"/>
  <c r="H183" i="2"/>
  <c r="I183" i="2"/>
  <c r="G175" i="2"/>
  <c r="H175" i="2"/>
  <c r="I175" i="2"/>
  <c r="G167" i="2"/>
  <c r="H167" i="2"/>
  <c r="I167" i="2"/>
  <c r="G159" i="2"/>
  <c r="H159" i="2"/>
  <c r="I159" i="2"/>
  <c r="G151" i="2"/>
  <c r="H151" i="2"/>
  <c r="I151" i="2"/>
  <c r="G143" i="2"/>
  <c r="H143" i="2"/>
  <c r="I143" i="2"/>
  <c r="G135" i="2"/>
  <c r="H135" i="2"/>
  <c r="I135" i="2"/>
  <c r="G127" i="2"/>
  <c r="H127" i="2"/>
  <c r="I127" i="2"/>
  <c r="G119" i="2"/>
  <c r="H119" i="2"/>
  <c r="I119" i="2"/>
  <c r="G111" i="2"/>
  <c r="H111" i="2"/>
  <c r="I111" i="2"/>
  <c r="G103" i="2"/>
  <c r="H103" i="2"/>
  <c r="I103" i="2"/>
  <c r="G95" i="2"/>
  <c r="H95" i="2"/>
  <c r="I95" i="2"/>
  <c r="G87" i="2"/>
  <c r="H87" i="2"/>
  <c r="I87" i="2"/>
  <c r="G79" i="2"/>
  <c r="H79" i="2"/>
  <c r="I79" i="2"/>
  <c r="G71" i="2"/>
  <c r="H71" i="2"/>
  <c r="I71" i="2"/>
  <c r="G63" i="2"/>
  <c r="H63" i="2"/>
  <c r="I63" i="2"/>
  <c r="G55" i="2"/>
  <c r="H55" i="2"/>
  <c r="I55" i="2"/>
  <c r="G47" i="2"/>
  <c r="H47" i="2"/>
  <c r="I47" i="2"/>
  <c r="G39" i="2"/>
  <c r="H39" i="2"/>
  <c r="I39" i="2"/>
  <c r="G31" i="2"/>
  <c r="H31" i="2"/>
  <c r="I31" i="2"/>
  <c r="G23" i="2"/>
  <c r="H23" i="2"/>
  <c r="I23" i="2"/>
  <c r="H375" i="2"/>
  <c r="H147" i="2"/>
  <c r="I15" i="2"/>
  <c r="G13" i="2"/>
  <c r="I7" i="2"/>
  <c r="G5" i="2"/>
  <c r="H15" i="2"/>
  <c r="H7" i="2"/>
  <c r="H12" i="2"/>
  <c r="H4" i="2"/>
  <c r="I14" i="2"/>
  <c r="I6" i="2"/>
  <c r="I19" i="2"/>
  <c r="H14" i="2"/>
  <c r="I11" i="2"/>
  <c r="H6" i="2"/>
  <c r="I3" i="2"/>
  <c r="H19" i="2"/>
  <c r="I16" i="2"/>
  <c r="H11" i="2"/>
  <c r="I8" i="2"/>
  <c r="H3" i="2"/>
  <c r="I2" i="2"/>
  <c r="H2" i="2"/>
  <c r="D537" i="3"/>
  <c r="D908" i="3"/>
  <c r="E707" i="3"/>
  <c r="D627" i="3"/>
  <c r="D547" i="3"/>
  <c r="E267" i="3"/>
  <c r="E987" i="3"/>
  <c r="D382" i="3"/>
  <c r="D768" i="3"/>
  <c r="E292" i="3"/>
  <c r="D654" i="3"/>
  <c r="E517" i="3"/>
  <c r="E302" i="3"/>
  <c r="D622" i="3"/>
  <c r="D982" i="3"/>
  <c r="D944" i="3"/>
  <c r="D542" i="3"/>
  <c r="D462" i="3"/>
  <c r="D1012" i="3"/>
  <c r="D492" i="3"/>
  <c r="D614" i="3"/>
  <c r="D454" i="3"/>
  <c r="D412" i="3"/>
  <c r="E332" i="3"/>
  <c r="E534" i="3"/>
  <c r="E552" i="3"/>
  <c r="D2" i="2"/>
  <c r="D3" i="2"/>
  <c r="B4" i="2"/>
  <c r="D963" i="3"/>
  <c r="C723" i="3"/>
  <c r="C724" i="3" s="1"/>
  <c r="C725" i="3" s="1"/>
  <c r="C726" i="3" s="1"/>
  <c r="D722" i="3"/>
  <c r="D762" i="3"/>
  <c r="D948" i="3"/>
  <c r="D677" i="3"/>
  <c r="D992" i="3"/>
  <c r="D832" i="3"/>
  <c r="D792" i="3"/>
  <c r="E282" i="3"/>
  <c r="D952" i="3"/>
  <c r="C785" i="3"/>
  <c r="C786" i="3" s="1"/>
  <c r="D784" i="3"/>
  <c r="C5068" i="3"/>
  <c r="C5069" i="3" s="1"/>
  <c r="C575" i="3"/>
  <c r="C576" i="3" s="1"/>
  <c r="D574" i="3"/>
  <c r="C4948" i="3"/>
  <c r="C4949" i="3" s="1"/>
  <c r="C4688" i="3"/>
  <c r="D4688" i="3" s="1"/>
  <c r="C5063" i="3"/>
  <c r="E5063" i="3" s="1"/>
  <c r="C5103" i="3"/>
  <c r="E5103" i="3" s="1"/>
  <c r="C4808" i="3"/>
  <c r="E4808" i="3" s="1"/>
  <c r="C869" i="3"/>
  <c r="C870" i="3" s="1"/>
  <c r="C871" i="3" s="1"/>
  <c r="D868" i="3"/>
  <c r="C865" i="3"/>
  <c r="C866" i="3" s="1"/>
  <c r="D864" i="3"/>
  <c r="C5073" i="3"/>
  <c r="C5074" i="3" s="1"/>
  <c r="C5075" i="3" s="1"/>
  <c r="E5075" i="3" s="1"/>
  <c r="C5018" i="3"/>
  <c r="D5018" i="3" s="1"/>
  <c r="C4848" i="3"/>
  <c r="C4849" i="3" s="1"/>
  <c r="C4850" i="3" s="1"/>
  <c r="C5023" i="3"/>
  <c r="C5024" i="3" s="1"/>
  <c r="E5107" i="3"/>
  <c r="E4953" i="3"/>
  <c r="C4954" i="3"/>
  <c r="E4954" i="3" s="1"/>
  <c r="C789" i="3"/>
  <c r="C790" i="3" s="1"/>
  <c r="C791" i="3" s="1"/>
  <c r="D788" i="3"/>
  <c r="C885" i="3"/>
  <c r="C886" i="3" s="1"/>
  <c r="D884" i="3"/>
  <c r="D4678" i="3"/>
  <c r="C4679" i="3"/>
  <c r="D4679" i="3" s="1"/>
  <c r="C4923" i="3"/>
  <c r="C4924" i="3" s="1"/>
  <c r="C4925" i="3" s="1"/>
  <c r="C4728" i="3"/>
  <c r="C4729" i="3" s="1"/>
  <c r="C4528" i="3"/>
  <c r="C4529" i="3" s="1"/>
  <c r="C4530" i="3" s="1"/>
  <c r="D4530" i="3" s="1"/>
  <c r="C4643" i="3"/>
  <c r="D4643" i="3" s="1"/>
  <c r="C5108" i="3"/>
  <c r="E4651" i="3"/>
  <c r="D4651" i="3"/>
  <c r="C4369" i="3"/>
  <c r="E4368" i="3"/>
  <c r="D4368" i="3"/>
  <c r="C4204" i="3"/>
  <c r="D4203" i="3"/>
  <c r="E4203" i="3"/>
  <c r="C4114" i="3"/>
  <c r="E4113" i="3"/>
  <c r="D4113" i="3"/>
  <c r="D3123" i="3"/>
  <c r="E3123" i="3"/>
  <c r="C3124" i="3"/>
  <c r="D2488" i="3"/>
  <c r="E2488" i="3"/>
  <c r="C2489" i="3"/>
  <c r="D2263" i="3"/>
  <c r="E2263" i="3"/>
  <c r="C2264" i="3"/>
  <c r="C5091" i="3"/>
  <c r="D5090" i="3"/>
  <c r="E5090" i="3"/>
  <c r="D4873" i="3"/>
  <c r="E4873" i="3"/>
  <c r="C4874" i="3"/>
  <c r="C3529" i="3"/>
  <c r="D3528" i="3"/>
  <c r="E3528" i="3"/>
  <c r="C5036" i="3"/>
  <c r="D5035" i="3"/>
  <c r="E5035" i="3"/>
  <c r="E4985" i="3"/>
  <c r="D4985" i="3"/>
  <c r="C4986" i="3"/>
  <c r="D4666" i="3"/>
  <c r="E4666" i="3"/>
  <c r="D4394" i="3"/>
  <c r="E4394" i="3"/>
  <c r="C4395" i="3"/>
  <c r="C3854" i="3"/>
  <c r="E3853" i="3"/>
  <c r="D3853" i="3"/>
  <c r="C3796" i="3"/>
  <c r="D3795" i="3"/>
  <c r="E3795" i="3"/>
  <c r="D2978" i="3"/>
  <c r="E2978" i="3"/>
  <c r="C2979" i="3"/>
  <c r="C4171" i="3"/>
  <c r="D4170" i="3"/>
  <c r="E4170" i="3"/>
  <c r="C3775" i="3"/>
  <c r="D3774" i="3"/>
  <c r="E3774" i="3"/>
  <c r="E3278" i="3"/>
  <c r="D3278" i="3"/>
  <c r="C3279" i="3"/>
  <c r="C2844" i="3"/>
  <c r="E2843" i="3"/>
  <c r="D2843" i="3"/>
  <c r="C4460" i="3"/>
  <c r="D4459" i="3"/>
  <c r="E4459" i="3"/>
  <c r="C3929" i="3"/>
  <c r="D3928" i="3"/>
  <c r="E3928" i="3"/>
  <c r="C3384" i="3"/>
  <c r="D3383" i="3"/>
  <c r="E3383" i="3"/>
  <c r="D4838" i="3"/>
  <c r="E4838" i="3"/>
  <c r="C4839" i="3"/>
  <c r="C4569" i="3"/>
  <c r="D4568" i="3"/>
  <c r="E4568" i="3"/>
  <c r="D4411" i="3"/>
  <c r="E4411" i="3"/>
  <c r="E4228" i="3"/>
  <c r="D4228" i="3"/>
  <c r="C4229" i="3"/>
  <c r="C3819" i="3"/>
  <c r="D3818" i="3"/>
  <c r="E3818" i="3"/>
  <c r="D3513" i="3"/>
  <c r="E3513" i="3"/>
  <c r="C3514" i="3"/>
  <c r="C3000" i="3"/>
  <c r="D2999" i="3"/>
  <c r="E2999" i="3"/>
  <c r="C2639" i="3"/>
  <c r="E2638" i="3"/>
  <c r="D2638" i="3"/>
  <c r="C2509" i="3"/>
  <c r="D2508" i="3"/>
  <c r="E2508" i="3"/>
  <c r="C4740" i="3"/>
  <c r="D4739" i="3"/>
  <c r="E4739" i="3"/>
  <c r="C3980" i="3"/>
  <c r="D3979" i="3"/>
  <c r="E3979" i="3"/>
  <c r="C2029" i="3"/>
  <c r="E2028" i="3"/>
  <c r="D2028" i="3"/>
  <c r="C4914" i="3"/>
  <c r="D4913" i="3"/>
  <c r="E4913" i="3"/>
  <c r="D4593" i="3"/>
  <c r="E4593" i="3"/>
  <c r="C4594" i="3"/>
  <c r="C4439" i="3"/>
  <c r="D4438" i="3"/>
  <c r="E4438" i="3"/>
  <c r="C3900" i="3"/>
  <c r="E3899" i="3"/>
  <c r="D3899" i="3"/>
  <c r="D3608" i="3"/>
  <c r="E3608" i="3"/>
  <c r="C3609" i="3"/>
  <c r="C3169" i="3"/>
  <c r="D3168" i="3"/>
  <c r="E3168" i="3"/>
  <c r="D4640" i="3"/>
  <c r="E4640" i="3"/>
  <c r="C4641" i="3"/>
  <c r="C3534" i="3"/>
  <c r="D3533" i="3"/>
  <c r="E3533" i="3"/>
  <c r="E4153" i="3"/>
  <c r="D4153" i="3"/>
  <c r="C4154" i="3"/>
  <c r="C3839" i="3"/>
  <c r="D3838" i="3"/>
  <c r="E3838" i="3"/>
  <c r="C2464" i="3"/>
  <c r="D2463" i="3"/>
  <c r="E2463" i="3"/>
  <c r="C825" i="3"/>
  <c r="C826" i="3" s="1"/>
  <c r="D824" i="3"/>
  <c r="C3578" i="3"/>
  <c r="D3577" i="3"/>
  <c r="E3577" i="3"/>
  <c r="C5093" i="3"/>
  <c r="D5092" i="3"/>
  <c r="E5092" i="3"/>
  <c r="C5038" i="3"/>
  <c r="D5037" i="3"/>
  <c r="E5037" i="3"/>
  <c r="C4969" i="3"/>
  <c r="D4968" i="3"/>
  <c r="E4968" i="3"/>
  <c r="D4917" i="3"/>
  <c r="E4917" i="3"/>
  <c r="D4897" i="3"/>
  <c r="E4897" i="3"/>
  <c r="D4857" i="3"/>
  <c r="E4857" i="3"/>
  <c r="D4797" i="3"/>
  <c r="E4797" i="3"/>
  <c r="C4743" i="3"/>
  <c r="D4742" i="3"/>
  <c r="E4742" i="3"/>
  <c r="D4722" i="3"/>
  <c r="E4722" i="3"/>
  <c r="C4668" i="3"/>
  <c r="D4667" i="3"/>
  <c r="E4667" i="3"/>
  <c r="C4653" i="3"/>
  <c r="D4652" i="3"/>
  <c r="E4652" i="3"/>
  <c r="C4619" i="3"/>
  <c r="D4618" i="3"/>
  <c r="E4618" i="3"/>
  <c r="C4573" i="3"/>
  <c r="D4572" i="3"/>
  <c r="E4572" i="3"/>
  <c r="D4553" i="3"/>
  <c r="E4553" i="3"/>
  <c r="D4537" i="3"/>
  <c r="E4537" i="3"/>
  <c r="C4519" i="3"/>
  <c r="D4518" i="3"/>
  <c r="E4518" i="3"/>
  <c r="C4498" i="3"/>
  <c r="D4497" i="3"/>
  <c r="E4497" i="3"/>
  <c r="C4463" i="3"/>
  <c r="D4462" i="3"/>
  <c r="E4462" i="3"/>
  <c r="D4442" i="3"/>
  <c r="E4442" i="3"/>
  <c r="C4413" i="3"/>
  <c r="E4412" i="3"/>
  <c r="D4412" i="3"/>
  <c r="C4373" i="3"/>
  <c r="E4372" i="3"/>
  <c r="D4372" i="3"/>
  <c r="E4352" i="3"/>
  <c r="D4352" i="3"/>
  <c r="E4328" i="3"/>
  <c r="D4328" i="3"/>
  <c r="C4308" i="3"/>
  <c r="E4307" i="3"/>
  <c r="D4307" i="3"/>
  <c r="E4288" i="3"/>
  <c r="D4288" i="3"/>
  <c r="D4273" i="3"/>
  <c r="E4273" i="3"/>
  <c r="C4253" i="3"/>
  <c r="E4252" i="3"/>
  <c r="D4207" i="3"/>
  <c r="E4207" i="3"/>
  <c r="C4173" i="3"/>
  <c r="D4172" i="3"/>
  <c r="E4172" i="3"/>
  <c r="E4117" i="3"/>
  <c r="D4117" i="3"/>
  <c r="C4089" i="3"/>
  <c r="D4088" i="3"/>
  <c r="E4088" i="3"/>
  <c r="D4067" i="3"/>
  <c r="E4067" i="3"/>
  <c r="C4048" i="3"/>
  <c r="D4047" i="3"/>
  <c r="E4047" i="3"/>
  <c r="C4028" i="3"/>
  <c r="E4027" i="3"/>
  <c r="D4027" i="3"/>
  <c r="C3983" i="3"/>
  <c r="D3982" i="3"/>
  <c r="E3982" i="3"/>
  <c r="C3959" i="3"/>
  <c r="D3958" i="3"/>
  <c r="E3958" i="3"/>
  <c r="C3933" i="3"/>
  <c r="D3932" i="3"/>
  <c r="E3932" i="3"/>
  <c r="D3887" i="3"/>
  <c r="E3887" i="3"/>
  <c r="C3858" i="3"/>
  <c r="E3857" i="3"/>
  <c r="D3857" i="3"/>
  <c r="D3842" i="3"/>
  <c r="E3842" i="3"/>
  <c r="C3823" i="3"/>
  <c r="D3822" i="3"/>
  <c r="E3822" i="3"/>
  <c r="C3798" i="3"/>
  <c r="E3797" i="3"/>
  <c r="D3797" i="3"/>
  <c r="E3777" i="3"/>
  <c r="D3777" i="3"/>
  <c r="E3732" i="3"/>
  <c r="D3732" i="3"/>
  <c r="D3712" i="3"/>
  <c r="E3712" i="3"/>
  <c r="C3684" i="3"/>
  <c r="D3683" i="3"/>
  <c r="E3683" i="3"/>
  <c r="C3633" i="3"/>
  <c r="D3632" i="3"/>
  <c r="E3632" i="3"/>
  <c r="C3588" i="3"/>
  <c r="D3587" i="3"/>
  <c r="E3587" i="3"/>
  <c r="C3559" i="3"/>
  <c r="E3558" i="3"/>
  <c r="D3558" i="3"/>
  <c r="D3537" i="3"/>
  <c r="E3537" i="3"/>
  <c r="D3493" i="3"/>
  <c r="E3493" i="3"/>
  <c r="C3473" i="3"/>
  <c r="D3472" i="3"/>
  <c r="E3472" i="3"/>
  <c r="E3442" i="3"/>
  <c r="D3442" i="3"/>
  <c r="D3367" i="3"/>
  <c r="E3367" i="3"/>
  <c r="C3368" i="3"/>
  <c r="C3334" i="3"/>
  <c r="E3333" i="3"/>
  <c r="D3333" i="3"/>
  <c r="C3309" i="3"/>
  <c r="E3308" i="3"/>
  <c r="D3308" i="3"/>
  <c r="D3257" i="3"/>
  <c r="E3257" i="3"/>
  <c r="C3258" i="3"/>
  <c r="C3228" i="3"/>
  <c r="D3227" i="3"/>
  <c r="E3227" i="3"/>
  <c r="C3204" i="3"/>
  <c r="D3203" i="3"/>
  <c r="E3203" i="3"/>
  <c r="E3172" i="3"/>
  <c r="D3172" i="3"/>
  <c r="D3147" i="3"/>
  <c r="E3147" i="3"/>
  <c r="C3078" i="3"/>
  <c r="E3077" i="3"/>
  <c r="D3077" i="3"/>
  <c r="C3053" i="3"/>
  <c r="D3052" i="3"/>
  <c r="E3052" i="3"/>
  <c r="D3002" i="3"/>
  <c r="E3002" i="3"/>
  <c r="C3003" i="3"/>
  <c r="C2899" i="3"/>
  <c r="D2898" i="3"/>
  <c r="E2898" i="3"/>
  <c r="D2847" i="3"/>
  <c r="E2847" i="3"/>
  <c r="C2819" i="3"/>
  <c r="D2818" i="3"/>
  <c r="E2818" i="3"/>
  <c r="C2769" i="3"/>
  <c r="D2768" i="3"/>
  <c r="E2768" i="3"/>
  <c r="C2748" i="3"/>
  <c r="E2747" i="3"/>
  <c r="D2747" i="3"/>
  <c r="D2727" i="3"/>
  <c r="E2727" i="3"/>
  <c r="C2643" i="3"/>
  <c r="E2642" i="3"/>
  <c r="D2642" i="3"/>
  <c r="D2587" i="3"/>
  <c r="E2587" i="3"/>
  <c r="C2563" i="3"/>
  <c r="E2562" i="3"/>
  <c r="D2562" i="3"/>
  <c r="D2467" i="3"/>
  <c r="E2467" i="3"/>
  <c r="C2443" i="3"/>
  <c r="E2442" i="3"/>
  <c r="D2442" i="3"/>
  <c r="D2243" i="3"/>
  <c r="E2243" i="3"/>
  <c r="C2138" i="3"/>
  <c r="D2137" i="3"/>
  <c r="E2137" i="3"/>
  <c r="C2003" i="3"/>
  <c r="D2002" i="3"/>
  <c r="E2002" i="3"/>
  <c r="E1847" i="3"/>
  <c r="D1847" i="3"/>
  <c r="C1848" i="3"/>
  <c r="C1813" i="3"/>
  <c r="E1812" i="3"/>
  <c r="D1812" i="3"/>
  <c r="C1689" i="3"/>
  <c r="D1688" i="3"/>
  <c r="E1688" i="3"/>
  <c r="D1597" i="3"/>
  <c r="E1597" i="3"/>
  <c r="D1502" i="3"/>
  <c r="E1502" i="3"/>
  <c r="C1378" i="3"/>
  <c r="E1377" i="3"/>
  <c r="D1377" i="3"/>
  <c r="D1242" i="3"/>
  <c r="E1242" i="3"/>
  <c r="C1124" i="3"/>
  <c r="D1123" i="3"/>
  <c r="E1123" i="3"/>
  <c r="C1084" i="3"/>
  <c r="D1083" i="3"/>
  <c r="E1083" i="3"/>
  <c r="D4947" i="3"/>
  <c r="E4767" i="3"/>
  <c r="E4703" i="3"/>
  <c r="D4762" i="3"/>
  <c r="E4762" i="3"/>
  <c r="C5009" i="3"/>
  <c r="D4967" i="3"/>
  <c r="E4967" i="3"/>
  <c r="C4928" i="3"/>
  <c r="C4893" i="3"/>
  <c r="D4892" i="3"/>
  <c r="E4892" i="3"/>
  <c r="C4853" i="3"/>
  <c r="D4852" i="3"/>
  <c r="E4852" i="3"/>
  <c r="D4822" i="3"/>
  <c r="E4822" i="3"/>
  <c r="C4793" i="3"/>
  <c r="D4792" i="3"/>
  <c r="E4792" i="3"/>
  <c r="C4763" i="3"/>
  <c r="C4718" i="3"/>
  <c r="D4717" i="3"/>
  <c r="E4717" i="3"/>
  <c r="D4702" i="3"/>
  <c r="E4702" i="3"/>
  <c r="D4617" i="3"/>
  <c r="E4617" i="3"/>
  <c r="D4552" i="3"/>
  <c r="E4552" i="3"/>
  <c r="C4533" i="3"/>
  <c r="E4532" i="3"/>
  <c r="D4532" i="3"/>
  <c r="D4517" i="3"/>
  <c r="E4517" i="3"/>
  <c r="C4493" i="3"/>
  <c r="E4492" i="3"/>
  <c r="D4492" i="3"/>
  <c r="C4348" i="3"/>
  <c r="D4347" i="3"/>
  <c r="E4347" i="3"/>
  <c r="D4327" i="3"/>
  <c r="E4327" i="3"/>
  <c r="C4303" i="3"/>
  <c r="D4302" i="3"/>
  <c r="E4302" i="3"/>
  <c r="D4287" i="3"/>
  <c r="E4287" i="3"/>
  <c r="E4272" i="3"/>
  <c r="D4272" i="3"/>
  <c r="C4248" i="3"/>
  <c r="D4247" i="3"/>
  <c r="E4247" i="3"/>
  <c r="D4087" i="3"/>
  <c r="E4087" i="3"/>
  <c r="C4063" i="3"/>
  <c r="D4062" i="3"/>
  <c r="E4062" i="3"/>
  <c r="C4023" i="3"/>
  <c r="D4022" i="3"/>
  <c r="E4022" i="3"/>
  <c r="E3957" i="3"/>
  <c r="D3957" i="3"/>
  <c r="C3883" i="3"/>
  <c r="D3882" i="3"/>
  <c r="E3882" i="3"/>
  <c r="C3753" i="3"/>
  <c r="D3752" i="3"/>
  <c r="E3752" i="3"/>
  <c r="C3708" i="3"/>
  <c r="D3707" i="3"/>
  <c r="E3707" i="3"/>
  <c r="D3682" i="3"/>
  <c r="E3682" i="3"/>
  <c r="C3658" i="3"/>
  <c r="E3657" i="3"/>
  <c r="D3657" i="3"/>
  <c r="C3628" i="3"/>
  <c r="D3627" i="3"/>
  <c r="E3627" i="3"/>
  <c r="C3583" i="3"/>
  <c r="E3582" i="3"/>
  <c r="D3582" i="3"/>
  <c r="E3557" i="3"/>
  <c r="D3557" i="3"/>
  <c r="D3492" i="3"/>
  <c r="E3492" i="3"/>
  <c r="C3438" i="3"/>
  <c r="D3437" i="3"/>
  <c r="E3437" i="3"/>
  <c r="C3409" i="3"/>
  <c r="D3408" i="3"/>
  <c r="E3408" i="3"/>
  <c r="C3389" i="3"/>
  <c r="D3388" i="3"/>
  <c r="E3388" i="3"/>
  <c r="E3282" i="3"/>
  <c r="D3282" i="3"/>
  <c r="C3283" i="3"/>
  <c r="C3253" i="3"/>
  <c r="D3252" i="3"/>
  <c r="E3252" i="3"/>
  <c r="C3223" i="3"/>
  <c r="E3222" i="3"/>
  <c r="D3222" i="3"/>
  <c r="E3202" i="3"/>
  <c r="D3202" i="3"/>
  <c r="C3143" i="3"/>
  <c r="E3142" i="3"/>
  <c r="D3142" i="3"/>
  <c r="C3098" i="3"/>
  <c r="D3097" i="3"/>
  <c r="E3097" i="3"/>
  <c r="C3073" i="3"/>
  <c r="D3072" i="3"/>
  <c r="E3072" i="3"/>
  <c r="D3047" i="3"/>
  <c r="E3047" i="3"/>
  <c r="C3048" i="3"/>
  <c r="C2959" i="3"/>
  <c r="D2958" i="3"/>
  <c r="E2958" i="3"/>
  <c r="D2892" i="3"/>
  <c r="E2892" i="3"/>
  <c r="C2893" i="3"/>
  <c r="C2868" i="3"/>
  <c r="D2867" i="3"/>
  <c r="E2867" i="3"/>
  <c r="D2817" i="3"/>
  <c r="E2817" i="3"/>
  <c r="C2798" i="3"/>
  <c r="D2797" i="3"/>
  <c r="E2797" i="3"/>
  <c r="E2697" i="3"/>
  <c r="D2697" i="3"/>
  <c r="C2698" i="3"/>
  <c r="C2673" i="3"/>
  <c r="E2672" i="3"/>
  <c r="D2672" i="3"/>
  <c r="C2613" i="3"/>
  <c r="D2612" i="3"/>
  <c r="E2612" i="3"/>
  <c r="C2384" i="3"/>
  <c r="D2383" i="3"/>
  <c r="E2383" i="3"/>
  <c r="D2312" i="3"/>
  <c r="E2312" i="3"/>
  <c r="C2313" i="3"/>
  <c r="C2283" i="3"/>
  <c r="E2282" i="3"/>
  <c r="D2282" i="3"/>
  <c r="E2242" i="3"/>
  <c r="D2242" i="3"/>
  <c r="C2059" i="3"/>
  <c r="D2058" i="3"/>
  <c r="E2058" i="3"/>
  <c r="C1998" i="3"/>
  <c r="D1997" i="3"/>
  <c r="E1997" i="3"/>
  <c r="C1904" i="3"/>
  <c r="D1903" i="3"/>
  <c r="E1903" i="3"/>
  <c r="C1738" i="3"/>
  <c r="D1737" i="3"/>
  <c r="E1737" i="3"/>
  <c r="D1682" i="3"/>
  <c r="E1682" i="3"/>
  <c r="C1683" i="3"/>
  <c r="C1569" i="3"/>
  <c r="D1568" i="3"/>
  <c r="E1568" i="3"/>
  <c r="C1533" i="3"/>
  <c r="D1532" i="3"/>
  <c r="E1532" i="3"/>
  <c r="C1464" i="3"/>
  <c r="E1463" i="3"/>
  <c r="D1463" i="3"/>
  <c r="C1408" i="3"/>
  <c r="D1407" i="3"/>
  <c r="E1407" i="3"/>
  <c r="C1263" i="3"/>
  <c r="D1262" i="3"/>
  <c r="E1262" i="3"/>
  <c r="E5072" i="3"/>
  <c r="D5022" i="3"/>
  <c r="E4823" i="3"/>
  <c r="E5017" i="3"/>
  <c r="E4687" i="3"/>
  <c r="D5034" i="3"/>
  <c r="E5034" i="3"/>
  <c r="C4944" i="3"/>
  <c r="D4943" i="3"/>
  <c r="E4943" i="3"/>
  <c r="C4716" i="3"/>
  <c r="D4715" i="3"/>
  <c r="E4715" i="3"/>
  <c r="D4650" i="3"/>
  <c r="E4650" i="3"/>
  <c r="D4592" i="3"/>
  <c r="E4592" i="3"/>
  <c r="C4516" i="3"/>
  <c r="D4515" i="3"/>
  <c r="E4515" i="3"/>
  <c r="D4367" i="3"/>
  <c r="E4367" i="3"/>
  <c r="C4284" i="3"/>
  <c r="D4283" i="3"/>
  <c r="E4283" i="3"/>
  <c r="D4152" i="3"/>
  <c r="E4152" i="3"/>
  <c r="D3978" i="3"/>
  <c r="E3978" i="3"/>
  <c r="C3879" i="3"/>
  <c r="D3878" i="3"/>
  <c r="E3878" i="3"/>
  <c r="D3794" i="3"/>
  <c r="E3794" i="3"/>
  <c r="C3703" i="3"/>
  <c r="D3702" i="3"/>
  <c r="E3702" i="3"/>
  <c r="D3532" i="3"/>
  <c r="E3532" i="3"/>
  <c r="C3358" i="3"/>
  <c r="E3357" i="3"/>
  <c r="D3357" i="3"/>
  <c r="C3220" i="3"/>
  <c r="D3219" i="3"/>
  <c r="E3219" i="3"/>
  <c r="C3043" i="3"/>
  <c r="D3042" i="3"/>
  <c r="E3042" i="3"/>
  <c r="C2668" i="3"/>
  <c r="E2667" i="3"/>
  <c r="D2667" i="3"/>
  <c r="C2530" i="3"/>
  <c r="D2529" i="3"/>
  <c r="E2529" i="3"/>
  <c r="E2378" i="3"/>
  <c r="D2378" i="3"/>
  <c r="C2379" i="3"/>
  <c r="C2281" i="3"/>
  <c r="D2280" i="3"/>
  <c r="E2280" i="3"/>
  <c r="C1733" i="3"/>
  <c r="D1732" i="3"/>
  <c r="E1732" i="3"/>
  <c r="C1433" i="3"/>
  <c r="D1432" i="3"/>
  <c r="E1432" i="3"/>
  <c r="D5088" i="3"/>
  <c r="E5088" i="3"/>
  <c r="D5033" i="3"/>
  <c r="E5033" i="3"/>
  <c r="D5007" i="3"/>
  <c r="E5007" i="3"/>
  <c r="D4983" i="3"/>
  <c r="E4983" i="3"/>
  <c r="D4962" i="3"/>
  <c r="E4962" i="3"/>
  <c r="D4942" i="3"/>
  <c r="E4942" i="3"/>
  <c r="C4909" i="3"/>
  <c r="D4908" i="3"/>
  <c r="E4908" i="3"/>
  <c r="C4884" i="3"/>
  <c r="D4883" i="3"/>
  <c r="E4883" i="3"/>
  <c r="C4868" i="3"/>
  <c r="D4867" i="3"/>
  <c r="E4867" i="3"/>
  <c r="C4833" i="3"/>
  <c r="D4832" i="3"/>
  <c r="E4832" i="3"/>
  <c r="D4817" i="3"/>
  <c r="E4817" i="3"/>
  <c r="D4802" i="3"/>
  <c r="E4802" i="3"/>
  <c r="C4783" i="3"/>
  <c r="D4782" i="3"/>
  <c r="E4782" i="3"/>
  <c r="C4758" i="3"/>
  <c r="D4757" i="3"/>
  <c r="E4757" i="3"/>
  <c r="D4737" i="3"/>
  <c r="E4737" i="3"/>
  <c r="D4714" i="3"/>
  <c r="E4714" i="3"/>
  <c r="D4698" i="3"/>
  <c r="E4698" i="3"/>
  <c r="D4682" i="3"/>
  <c r="E4682" i="3"/>
  <c r="D4664" i="3"/>
  <c r="E4664" i="3"/>
  <c r="D4649" i="3"/>
  <c r="E4649" i="3"/>
  <c r="D4638" i="3"/>
  <c r="E4638" i="3"/>
  <c r="C4609" i="3"/>
  <c r="D4608" i="3"/>
  <c r="E4608" i="3"/>
  <c r="C4588" i="3"/>
  <c r="E4587" i="3"/>
  <c r="D4587" i="3"/>
  <c r="C4564" i="3"/>
  <c r="D4563" i="3"/>
  <c r="E4563" i="3"/>
  <c r="C4545" i="3"/>
  <c r="D4544" i="3"/>
  <c r="E4544" i="3"/>
  <c r="E4514" i="3"/>
  <c r="D4514" i="3"/>
  <c r="C4483" i="3"/>
  <c r="D4482" i="3"/>
  <c r="D4457" i="3"/>
  <c r="E4457" i="3"/>
  <c r="C4434" i="3"/>
  <c r="D4433" i="3"/>
  <c r="E4433" i="3"/>
  <c r="D4409" i="3"/>
  <c r="E4409" i="3"/>
  <c r="E4392" i="3"/>
  <c r="D4392" i="3"/>
  <c r="C4364" i="3"/>
  <c r="D4363" i="3"/>
  <c r="E4363" i="3"/>
  <c r="C4340" i="3"/>
  <c r="E4339" i="3"/>
  <c r="D4322" i="3"/>
  <c r="E4322" i="3"/>
  <c r="D4297" i="3"/>
  <c r="E4297" i="3"/>
  <c r="D4282" i="3"/>
  <c r="E4282" i="3"/>
  <c r="C4223" i="3"/>
  <c r="D4222" i="3"/>
  <c r="E4222" i="3"/>
  <c r="C4198" i="3"/>
  <c r="D4197" i="3"/>
  <c r="E4197" i="3"/>
  <c r="D4168" i="3"/>
  <c r="E4168" i="3"/>
  <c r="C4150" i="3"/>
  <c r="E4149" i="3"/>
  <c r="D4149" i="3"/>
  <c r="C4134" i="3"/>
  <c r="E4133" i="3"/>
  <c r="D4133" i="3"/>
  <c r="C4108" i="3"/>
  <c r="D4107" i="3"/>
  <c r="E4107" i="3"/>
  <c r="D4082" i="3"/>
  <c r="E4082" i="3"/>
  <c r="C4038" i="3"/>
  <c r="E4037" i="3"/>
  <c r="D4037" i="3"/>
  <c r="D4018" i="3"/>
  <c r="E4018" i="3"/>
  <c r="C3998" i="3"/>
  <c r="E3997" i="3"/>
  <c r="D3997" i="3"/>
  <c r="E3977" i="3"/>
  <c r="D3977" i="3"/>
  <c r="C3950" i="3"/>
  <c r="E3949" i="3"/>
  <c r="D3949" i="3"/>
  <c r="C3923" i="3"/>
  <c r="D3922" i="3"/>
  <c r="E3922" i="3"/>
  <c r="E3897" i="3"/>
  <c r="D3897" i="3"/>
  <c r="E3877" i="3"/>
  <c r="D3877" i="3"/>
  <c r="C3835" i="3"/>
  <c r="D3834" i="3"/>
  <c r="E3834" i="3"/>
  <c r="E3793" i="3"/>
  <c r="D3793" i="3"/>
  <c r="E3772" i="3"/>
  <c r="D3772" i="3"/>
  <c r="C3743" i="3"/>
  <c r="D3742" i="3"/>
  <c r="E3742" i="3"/>
  <c r="D3727" i="3"/>
  <c r="E3727" i="3"/>
  <c r="C3698" i="3"/>
  <c r="E3697" i="3"/>
  <c r="D3697" i="3"/>
  <c r="C3674" i="3"/>
  <c r="E3673" i="3"/>
  <c r="D3673" i="3"/>
  <c r="C3648" i="3"/>
  <c r="D3647" i="3"/>
  <c r="E3647" i="3"/>
  <c r="C3620" i="3"/>
  <c r="D3619" i="3"/>
  <c r="E3619" i="3"/>
  <c r="C3573" i="3"/>
  <c r="D3572" i="3"/>
  <c r="E3572" i="3"/>
  <c r="C3553" i="3"/>
  <c r="D3552" i="3"/>
  <c r="E3552" i="3"/>
  <c r="C3508" i="3"/>
  <c r="D3507" i="3"/>
  <c r="E3507" i="3"/>
  <c r="D3487" i="3"/>
  <c r="E3487" i="3"/>
  <c r="C3428" i="3"/>
  <c r="D3427" i="3"/>
  <c r="E3427" i="3"/>
  <c r="C3353" i="3"/>
  <c r="D3352" i="3"/>
  <c r="E3352" i="3"/>
  <c r="C3323" i="3"/>
  <c r="E3322" i="3"/>
  <c r="D3322" i="3"/>
  <c r="D3247" i="3"/>
  <c r="E3247" i="3"/>
  <c r="E3218" i="3"/>
  <c r="D3218" i="3"/>
  <c r="C3193" i="3"/>
  <c r="D3192" i="3"/>
  <c r="E3192" i="3"/>
  <c r="C3163" i="3"/>
  <c r="E3162" i="3"/>
  <c r="D3162" i="3"/>
  <c r="C3064" i="3"/>
  <c r="D3063" i="3"/>
  <c r="E3063" i="3"/>
  <c r="C3040" i="3"/>
  <c r="D3039" i="3"/>
  <c r="E3039" i="3"/>
  <c r="C3019" i="3"/>
  <c r="D3018" i="3"/>
  <c r="E3018" i="3"/>
  <c r="D2997" i="3"/>
  <c r="E2997" i="3"/>
  <c r="C2919" i="3"/>
  <c r="D2918" i="3"/>
  <c r="E2918" i="3"/>
  <c r="C2884" i="3"/>
  <c r="D2883" i="3"/>
  <c r="E2883" i="3"/>
  <c r="D2862" i="3"/>
  <c r="E2862" i="3"/>
  <c r="C2689" i="3"/>
  <c r="E2688" i="3"/>
  <c r="D2688" i="3"/>
  <c r="C2663" i="3"/>
  <c r="E2662" i="3"/>
  <c r="D2662" i="3"/>
  <c r="C2633" i="3"/>
  <c r="D2632" i="3"/>
  <c r="E2632" i="3"/>
  <c r="D2608" i="3"/>
  <c r="E2608" i="3"/>
  <c r="C2548" i="3"/>
  <c r="D2547" i="3"/>
  <c r="E2547" i="3"/>
  <c r="D2528" i="3"/>
  <c r="E2528" i="3"/>
  <c r="C2460" i="3"/>
  <c r="D2459" i="3"/>
  <c r="E2459" i="3"/>
  <c r="E2377" i="3"/>
  <c r="D2377" i="3"/>
  <c r="C2353" i="3"/>
  <c r="D2352" i="3"/>
  <c r="E2352" i="3"/>
  <c r="C2330" i="3"/>
  <c r="D2329" i="3"/>
  <c r="E2329" i="3"/>
  <c r="C2303" i="3"/>
  <c r="E2302" i="3"/>
  <c r="D2302" i="3"/>
  <c r="D2279" i="3"/>
  <c r="E2279" i="3"/>
  <c r="C2234" i="3"/>
  <c r="D2233" i="3"/>
  <c r="E2233" i="3"/>
  <c r="C2203" i="3"/>
  <c r="E2202" i="3"/>
  <c r="D2202" i="3"/>
  <c r="C2183" i="3"/>
  <c r="E2182" i="3"/>
  <c r="D2182" i="3"/>
  <c r="C2049" i="3"/>
  <c r="E2048" i="3"/>
  <c r="D2048" i="3"/>
  <c r="C1893" i="3"/>
  <c r="E1892" i="3"/>
  <c r="D1892" i="3"/>
  <c r="E1864" i="3"/>
  <c r="D1864" i="3"/>
  <c r="C1768" i="3"/>
  <c r="E1767" i="3"/>
  <c r="D1767" i="3"/>
  <c r="C1705" i="3"/>
  <c r="D1704" i="3"/>
  <c r="E1704" i="3"/>
  <c r="C1613" i="3"/>
  <c r="D1612" i="3"/>
  <c r="E1612" i="3"/>
  <c r="D1557" i="3"/>
  <c r="E1557" i="3"/>
  <c r="C1558" i="3"/>
  <c r="C1454" i="3"/>
  <c r="E1453" i="3"/>
  <c r="D1453" i="3"/>
  <c r="C1364" i="3"/>
  <c r="E1363" i="3"/>
  <c r="D1363" i="3"/>
  <c r="C1328" i="3"/>
  <c r="D1327" i="3"/>
  <c r="E1327" i="3"/>
  <c r="C1303" i="3"/>
  <c r="D1302" i="3"/>
  <c r="E1302" i="3"/>
  <c r="C1284" i="3"/>
  <c r="D1283" i="3"/>
  <c r="E1283" i="3"/>
  <c r="C1143" i="3"/>
  <c r="D1142" i="3"/>
  <c r="E1142" i="3"/>
  <c r="C1108" i="3"/>
  <c r="D1107" i="3"/>
  <c r="E1107" i="3"/>
  <c r="C1044" i="3"/>
  <c r="D1043" i="3"/>
  <c r="E1043" i="3"/>
  <c r="E5067" i="3"/>
  <c r="E4927" i="3"/>
  <c r="E4807" i="3"/>
  <c r="E4678" i="3"/>
  <c r="D5089" i="3"/>
  <c r="E5089" i="3"/>
  <c r="D4984" i="3"/>
  <c r="E4984" i="3"/>
  <c r="D4912" i="3"/>
  <c r="E4912" i="3"/>
  <c r="D4837" i="3"/>
  <c r="E4837" i="3"/>
  <c r="D4738" i="3"/>
  <c r="E4738" i="3"/>
  <c r="C4684" i="3"/>
  <c r="E4683" i="3"/>
  <c r="D4683" i="3"/>
  <c r="C4613" i="3"/>
  <c r="D4612" i="3"/>
  <c r="E4612" i="3"/>
  <c r="D4458" i="3"/>
  <c r="E4458" i="3"/>
  <c r="D4393" i="3"/>
  <c r="E4393" i="3"/>
  <c r="C4299" i="3"/>
  <c r="D4298" i="3"/>
  <c r="E4298" i="3"/>
  <c r="C4243" i="3"/>
  <c r="D4242" i="3"/>
  <c r="E4242" i="3"/>
  <c r="D4202" i="3"/>
  <c r="E4202" i="3"/>
  <c r="C4138" i="3"/>
  <c r="E4137" i="3"/>
  <c r="D4137" i="3"/>
  <c r="C4043" i="3"/>
  <c r="D4042" i="3"/>
  <c r="E4042" i="3"/>
  <c r="C4003" i="3"/>
  <c r="D4002" i="3"/>
  <c r="E4002" i="3"/>
  <c r="D3898" i="3"/>
  <c r="E3898" i="3"/>
  <c r="E3817" i="3"/>
  <c r="D3817" i="3"/>
  <c r="E3773" i="3"/>
  <c r="D3773" i="3"/>
  <c r="C3678" i="3"/>
  <c r="E3677" i="3"/>
  <c r="D3677" i="3"/>
  <c r="D3512" i="3"/>
  <c r="E3512" i="3"/>
  <c r="D3432" i="3"/>
  <c r="E3432" i="3"/>
  <c r="C3433" i="3"/>
  <c r="D3167" i="3"/>
  <c r="E3167" i="3"/>
  <c r="C3068" i="3"/>
  <c r="D3067" i="3"/>
  <c r="E3067" i="3"/>
  <c r="D2998" i="3"/>
  <c r="E2998" i="3"/>
  <c r="C2864" i="3"/>
  <c r="D2863" i="3"/>
  <c r="E2863" i="3"/>
  <c r="C2693" i="3"/>
  <c r="E2692" i="3"/>
  <c r="D2692" i="3"/>
  <c r="D2507" i="3"/>
  <c r="E2507" i="3"/>
  <c r="C2333" i="3"/>
  <c r="D2332" i="3"/>
  <c r="E2332" i="3"/>
  <c r="E2262" i="3"/>
  <c r="D2262" i="3"/>
  <c r="E2027" i="3"/>
  <c r="D2027" i="3"/>
  <c r="C1709" i="3"/>
  <c r="D1708" i="3"/>
  <c r="E1708" i="3"/>
  <c r="C1564" i="3"/>
  <c r="D1563" i="3"/>
  <c r="E1563" i="3"/>
  <c r="C1258" i="3"/>
  <c r="D1257" i="3"/>
  <c r="E1257" i="3"/>
  <c r="C1113" i="3"/>
  <c r="D1112" i="3"/>
  <c r="E1112" i="3"/>
  <c r="D5087" i="3"/>
  <c r="E5087" i="3"/>
  <c r="C5058" i="3"/>
  <c r="D5057" i="3"/>
  <c r="E5057" i="3"/>
  <c r="D5032" i="3"/>
  <c r="E5032" i="3"/>
  <c r="C5003" i="3"/>
  <c r="D5002" i="3"/>
  <c r="E5002" i="3"/>
  <c r="D4982" i="3"/>
  <c r="E4982" i="3"/>
  <c r="C4958" i="3"/>
  <c r="D4957" i="3"/>
  <c r="E4957" i="3"/>
  <c r="C4940" i="3"/>
  <c r="D4939" i="3"/>
  <c r="E4939" i="3"/>
  <c r="D4907" i="3"/>
  <c r="E4907" i="3"/>
  <c r="D4882" i="3"/>
  <c r="E4882" i="3"/>
  <c r="C4864" i="3"/>
  <c r="D4863" i="3"/>
  <c r="C4828" i="3"/>
  <c r="D4827" i="3"/>
  <c r="E4827" i="3"/>
  <c r="C4813" i="3"/>
  <c r="D4812" i="3"/>
  <c r="E4812" i="3"/>
  <c r="C4779" i="3"/>
  <c r="D4778" i="3"/>
  <c r="E4778" i="3"/>
  <c r="C4755" i="3"/>
  <c r="D4754" i="3"/>
  <c r="E4754" i="3"/>
  <c r="C4733" i="3"/>
  <c r="D4732" i="3"/>
  <c r="E4732" i="3"/>
  <c r="D4713" i="3"/>
  <c r="E4713" i="3"/>
  <c r="D4697" i="3"/>
  <c r="E4697" i="3"/>
  <c r="D4663" i="3"/>
  <c r="E4663" i="3"/>
  <c r="D4648" i="3"/>
  <c r="E4648" i="3"/>
  <c r="D4637" i="3"/>
  <c r="E4637" i="3"/>
  <c r="D4607" i="3"/>
  <c r="E4607" i="3"/>
  <c r="C4583" i="3"/>
  <c r="D4582" i="3"/>
  <c r="D4562" i="3"/>
  <c r="E4562" i="3"/>
  <c r="D4543" i="3"/>
  <c r="E4543" i="3"/>
  <c r="D4513" i="3"/>
  <c r="E4513" i="3"/>
  <c r="C4479" i="3"/>
  <c r="D4478" i="3"/>
  <c r="E4478" i="3"/>
  <c r="C4453" i="3"/>
  <c r="E4452" i="3"/>
  <c r="D4452" i="3"/>
  <c r="E4432" i="3"/>
  <c r="D4432" i="3"/>
  <c r="E4408" i="3"/>
  <c r="D4408" i="3"/>
  <c r="C4388" i="3"/>
  <c r="D4387" i="3"/>
  <c r="E4387" i="3"/>
  <c r="D4362" i="3"/>
  <c r="E4362" i="3"/>
  <c r="D4338" i="3"/>
  <c r="E4338" i="3"/>
  <c r="C4318" i="3"/>
  <c r="D4317" i="3"/>
  <c r="E4317" i="3"/>
  <c r="C4293" i="3"/>
  <c r="E4292" i="3"/>
  <c r="D4292" i="3"/>
  <c r="C4279" i="3"/>
  <c r="D4278" i="3"/>
  <c r="E4278" i="3"/>
  <c r="C4218" i="3"/>
  <c r="D4217" i="3"/>
  <c r="E4217" i="3"/>
  <c r="C4193" i="3"/>
  <c r="E4192" i="3"/>
  <c r="D4192" i="3"/>
  <c r="D4167" i="3"/>
  <c r="E4167" i="3"/>
  <c r="E4148" i="3"/>
  <c r="D4148" i="3"/>
  <c r="D4132" i="3"/>
  <c r="E4132" i="3"/>
  <c r="C4103" i="3"/>
  <c r="D4102" i="3"/>
  <c r="E4102" i="3"/>
  <c r="C4079" i="3"/>
  <c r="D4078" i="3"/>
  <c r="E4078" i="3"/>
  <c r="C4058" i="3"/>
  <c r="E4057" i="3"/>
  <c r="D4057" i="3"/>
  <c r="C4036" i="3"/>
  <c r="D4035" i="3"/>
  <c r="E4035" i="3"/>
  <c r="E4017" i="3"/>
  <c r="D4017" i="3"/>
  <c r="C3994" i="3"/>
  <c r="E3993" i="3"/>
  <c r="D3993" i="3"/>
  <c r="C3973" i="3"/>
  <c r="D3972" i="3"/>
  <c r="E3972" i="3"/>
  <c r="D3948" i="3"/>
  <c r="E3948" i="3"/>
  <c r="C3918" i="3"/>
  <c r="E3917" i="3"/>
  <c r="D3917" i="3"/>
  <c r="C3894" i="3"/>
  <c r="E3893" i="3"/>
  <c r="D3893" i="3"/>
  <c r="C3874" i="3"/>
  <c r="E3873" i="3"/>
  <c r="D3873" i="3"/>
  <c r="C3849" i="3"/>
  <c r="D3848" i="3"/>
  <c r="E3848" i="3"/>
  <c r="E3833" i="3"/>
  <c r="D3833" i="3"/>
  <c r="C3813" i="3"/>
  <c r="D3812" i="3"/>
  <c r="E3812" i="3"/>
  <c r="D3792" i="3"/>
  <c r="E3792" i="3"/>
  <c r="C3768" i="3"/>
  <c r="D3767" i="3"/>
  <c r="E3767" i="3"/>
  <c r="C3723" i="3"/>
  <c r="D3722" i="3"/>
  <c r="E3722" i="3"/>
  <c r="C3694" i="3"/>
  <c r="E3693" i="3"/>
  <c r="D3693" i="3"/>
  <c r="D3672" i="3"/>
  <c r="E3672" i="3"/>
  <c r="C3644" i="3"/>
  <c r="D3643" i="3"/>
  <c r="E3643" i="3"/>
  <c r="D3618" i="3"/>
  <c r="E3618" i="3"/>
  <c r="C3603" i="3"/>
  <c r="D3602" i="3"/>
  <c r="E3602" i="3"/>
  <c r="D3527" i="3"/>
  <c r="E3527" i="3"/>
  <c r="C3503" i="3"/>
  <c r="E3502" i="3"/>
  <c r="D3502" i="3"/>
  <c r="C3484" i="3"/>
  <c r="D3483" i="3"/>
  <c r="E3483" i="3"/>
  <c r="C3458" i="3"/>
  <c r="D3457" i="3"/>
  <c r="E3457" i="3"/>
  <c r="C3423" i="3"/>
  <c r="E3422" i="3"/>
  <c r="D3422" i="3"/>
  <c r="C3403" i="3"/>
  <c r="E3402" i="3"/>
  <c r="D3402" i="3"/>
  <c r="E3382" i="3"/>
  <c r="D3382" i="3"/>
  <c r="C3348" i="3"/>
  <c r="D3347" i="3"/>
  <c r="E3347" i="3"/>
  <c r="C3319" i="3"/>
  <c r="E3318" i="3"/>
  <c r="D3318" i="3"/>
  <c r="C3298" i="3"/>
  <c r="D3297" i="3"/>
  <c r="E3297" i="3"/>
  <c r="D3277" i="3"/>
  <c r="E3277" i="3"/>
  <c r="C3243" i="3"/>
  <c r="E3242" i="3"/>
  <c r="D3242" i="3"/>
  <c r="D3157" i="3"/>
  <c r="E3157" i="3"/>
  <c r="C3158" i="3"/>
  <c r="C3134" i="3"/>
  <c r="D3133" i="3"/>
  <c r="E3133" i="3"/>
  <c r="C3113" i="3"/>
  <c r="D3112" i="3"/>
  <c r="E3112" i="3"/>
  <c r="C3088" i="3"/>
  <c r="D3087" i="3"/>
  <c r="E3087" i="3"/>
  <c r="E3062" i="3"/>
  <c r="D3062" i="3"/>
  <c r="D3038" i="3"/>
  <c r="E3038" i="3"/>
  <c r="D3017" i="3"/>
  <c r="E3017" i="3"/>
  <c r="C2993" i="3"/>
  <c r="D2992" i="3"/>
  <c r="E2992" i="3"/>
  <c r="D2967" i="3"/>
  <c r="E2967" i="3"/>
  <c r="C2968" i="3"/>
  <c r="D2917" i="3"/>
  <c r="E2917" i="3"/>
  <c r="D2882" i="3"/>
  <c r="E2882" i="3"/>
  <c r="C2859" i="3"/>
  <c r="D2858" i="3"/>
  <c r="E2858" i="3"/>
  <c r="C2783" i="3"/>
  <c r="D2782" i="3"/>
  <c r="E2782" i="3"/>
  <c r="C2759" i="3"/>
  <c r="D2758" i="3"/>
  <c r="E2758" i="3"/>
  <c r="C2735" i="3"/>
  <c r="E2734" i="3"/>
  <c r="D2734" i="3"/>
  <c r="C2719" i="3"/>
  <c r="E2718" i="3"/>
  <c r="D2718" i="3"/>
  <c r="D2687" i="3"/>
  <c r="E2687" i="3"/>
  <c r="C2658" i="3"/>
  <c r="E2657" i="3"/>
  <c r="D2657" i="3"/>
  <c r="C2573" i="3"/>
  <c r="D2572" i="3"/>
  <c r="E2572" i="3"/>
  <c r="C2544" i="3"/>
  <c r="D2543" i="3"/>
  <c r="E2543" i="3"/>
  <c r="D2527" i="3"/>
  <c r="E2527" i="3"/>
  <c r="C2504" i="3"/>
  <c r="D2503" i="3"/>
  <c r="E2503" i="3"/>
  <c r="C2483" i="3"/>
  <c r="E2482" i="3"/>
  <c r="D2482" i="3"/>
  <c r="E2458" i="3"/>
  <c r="D2458" i="3"/>
  <c r="D2427" i="3"/>
  <c r="E2427" i="3"/>
  <c r="C2428" i="3"/>
  <c r="C2348" i="3"/>
  <c r="E2347" i="3"/>
  <c r="D2347" i="3"/>
  <c r="D2328" i="3"/>
  <c r="E2328" i="3"/>
  <c r="D2227" i="3"/>
  <c r="E2227" i="3"/>
  <c r="C2228" i="3"/>
  <c r="C2078" i="3"/>
  <c r="D2077" i="3"/>
  <c r="E2077" i="3"/>
  <c r="D2047" i="3"/>
  <c r="E2047" i="3"/>
  <c r="C1928" i="3"/>
  <c r="D1927" i="3"/>
  <c r="E1927" i="3"/>
  <c r="C1889" i="3"/>
  <c r="E1888" i="3"/>
  <c r="D1888" i="3"/>
  <c r="E1792" i="3"/>
  <c r="D1792" i="3"/>
  <c r="C1793" i="3"/>
  <c r="C1638" i="3"/>
  <c r="D1637" i="3"/>
  <c r="E1637" i="3"/>
  <c r="E1452" i="3"/>
  <c r="D1452" i="3"/>
  <c r="C1358" i="3"/>
  <c r="D1357" i="3"/>
  <c r="E1357" i="3"/>
  <c r="C1188" i="3"/>
  <c r="D1187" i="3"/>
  <c r="E1187" i="3"/>
  <c r="C1138" i="3"/>
  <c r="D1137" i="3"/>
  <c r="E1137" i="3"/>
  <c r="D1037" i="3"/>
  <c r="E1037" i="3"/>
  <c r="C1038" i="3"/>
  <c r="E5008" i="3"/>
  <c r="D4922" i="3"/>
  <c r="E4863" i="3"/>
  <c r="E4582" i="3"/>
  <c r="C4964" i="3"/>
  <c r="E4963" i="3"/>
  <c r="D4872" i="3"/>
  <c r="E4872" i="3"/>
  <c r="C4788" i="3"/>
  <c r="D4787" i="3"/>
  <c r="E4787" i="3"/>
  <c r="C4700" i="3"/>
  <c r="D4699" i="3"/>
  <c r="E4699" i="3"/>
  <c r="D4639" i="3"/>
  <c r="E4639" i="3"/>
  <c r="D4567" i="3"/>
  <c r="E4567" i="3"/>
  <c r="C4488" i="3"/>
  <c r="D4487" i="3"/>
  <c r="E4487" i="3"/>
  <c r="D4410" i="3"/>
  <c r="E4410" i="3"/>
  <c r="C4343" i="3"/>
  <c r="D4342" i="3"/>
  <c r="E4342" i="3"/>
  <c r="C4268" i="3"/>
  <c r="D4267" i="3"/>
  <c r="E4267" i="3"/>
  <c r="E4169" i="3"/>
  <c r="D4169" i="3"/>
  <c r="D4112" i="3"/>
  <c r="E4112" i="3"/>
  <c r="C4020" i="3"/>
  <c r="D4019" i="3"/>
  <c r="E4019" i="3"/>
  <c r="D3927" i="3"/>
  <c r="E3927" i="3"/>
  <c r="E3852" i="3"/>
  <c r="D3852" i="3"/>
  <c r="C3748" i="3"/>
  <c r="D3747" i="3"/>
  <c r="E3747" i="3"/>
  <c r="C3653" i="3"/>
  <c r="E3652" i="3"/>
  <c r="D3652" i="3"/>
  <c r="C3489" i="3"/>
  <c r="D3488" i="3"/>
  <c r="E3488" i="3"/>
  <c r="C3328" i="3"/>
  <c r="D3327" i="3"/>
  <c r="E3327" i="3"/>
  <c r="C3249" i="3"/>
  <c r="D3248" i="3"/>
  <c r="E3248" i="3"/>
  <c r="C3139" i="3"/>
  <c r="E3138" i="3"/>
  <c r="D3138" i="3"/>
  <c r="D3093" i="3"/>
  <c r="E3093" i="3"/>
  <c r="C3094" i="3"/>
  <c r="C3023" i="3"/>
  <c r="D3022" i="3"/>
  <c r="E3022" i="3"/>
  <c r="D2977" i="3"/>
  <c r="E2977" i="3"/>
  <c r="D2842" i="3"/>
  <c r="E2842" i="3"/>
  <c r="C2610" i="3"/>
  <c r="E2609" i="3"/>
  <c r="D2609" i="3"/>
  <c r="E2462" i="3"/>
  <c r="D2462" i="3"/>
  <c r="C2358" i="3"/>
  <c r="D2357" i="3"/>
  <c r="E2357" i="3"/>
  <c r="C2089" i="3"/>
  <c r="E2088" i="3"/>
  <c r="D2088" i="3"/>
  <c r="C1866" i="3"/>
  <c r="D1865" i="3"/>
  <c r="E1865" i="3"/>
  <c r="C1679" i="3"/>
  <c r="D1678" i="3"/>
  <c r="E1678" i="3"/>
  <c r="C1528" i="3"/>
  <c r="D1527" i="3"/>
  <c r="E1527" i="3"/>
  <c r="C1404" i="3"/>
  <c r="D1403" i="3"/>
  <c r="E1403" i="3"/>
  <c r="C1199" i="3"/>
  <c r="D1198" i="3"/>
  <c r="E1198" i="3"/>
  <c r="D668" i="3"/>
  <c r="C5084" i="3"/>
  <c r="D5083" i="3"/>
  <c r="E5083" i="3"/>
  <c r="C5053" i="3"/>
  <c r="D5052" i="3"/>
  <c r="E5052" i="3"/>
  <c r="C5029" i="3"/>
  <c r="D5028" i="3"/>
  <c r="E5028" i="3"/>
  <c r="C4998" i="3"/>
  <c r="D4997" i="3"/>
  <c r="E4997" i="3"/>
  <c r="C4979" i="3"/>
  <c r="D4978" i="3"/>
  <c r="E4978" i="3"/>
  <c r="D4938" i="3"/>
  <c r="E4938" i="3"/>
  <c r="C4903" i="3"/>
  <c r="D4902" i="3"/>
  <c r="C4879" i="3"/>
  <c r="D4878" i="3"/>
  <c r="E4878" i="3"/>
  <c r="D4862" i="3"/>
  <c r="E4862" i="3"/>
  <c r="C4845" i="3"/>
  <c r="D4844" i="3"/>
  <c r="E4844" i="3"/>
  <c r="D4777" i="3"/>
  <c r="E4777" i="3"/>
  <c r="D4753" i="3"/>
  <c r="E4753" i="3"/>
  <c r="D4712" i="3"/>
  <c r="E4712" i="3"/>
  <c r="C4693" i="3"/>
  <c r="D4692" i="3"/>
  <c r="E4692" i="3"/>
  <c r="D4662" i="3"/>
  <c r="E4662" i="3"/>
  <c r="D4647" i="3"/>
  <c r="E4647" i="3"/>
  <c r="C4633" i="3"/>
  <c r="D4632" i="3"/>
  <c r="C4604" i="3"/>
  <c r="D4603" i="3"/>
  <c r="E4603" i="3"/>
  <c r="C4580" i="3"/>
  <c r="D4579" i="3"/>
  <c r="E4579" i="3"/>
  <c r="C4558" i="3"/>
  <c r="D4557" i="3"/>
  <c r="E4557" i="3"/>
  <c r="D4542" i="3"/>
  <c r="E4542" i="3"/>
  <c r="D4512" i="3"/>
  <c r="E4512" i="3"/>
  <c r="D4477" i="3"/>
  <c r="E4477" i="3"/>
  <c r="C4449" i="3"/>
  <c r="E4448" i="3"/>
  <c r="D4448" i="3"/>
  <c r="C4428" i="3"/>
  <c r="D4427" i="3"/>
  <c r="E4427" i="3"/>
  <c r="D4407" i="3"/>
  <c r="E4407" i="3"/>
  <c r="C4383" i="3"/>
  <c r="D4382" i="3"/>
  <c r="E4382" i="3"/>
  <c r="C4359" i="3"/>
  <c r="D4358" i="3"/>
  <c r="E4358" i="3"/>
  <c r="D4337" i="3"/>
  <c r="E4337" i="3"/>
  <c r="C4315" i="3"/>
  <c r="D4314" i="3"/>
  <c r="E4314" i="3"/>
  <c r="D4277" i="3"/>
  <c r="E4277" i="3"/>
  <c r="C4263" i="3"/>
  <c r="D4262" i="3"/>
  <c r="E4262" i="3"/>
  <c r="C4239" i="3"/>
  <c r="D4238" i="3"/>
  <c r="E4238" i="3"/>
  <c r="C4213" i="3"/>
  <c r="E4212" i="3"/>
  <c r="D4212" i="3"/>
  <c r="C4188" i="3"/>
  <c r="D4187" i="3"/>
  <c r="E4187" i="3"/>
  <c r="C4163" i="3"/>
  <c r="D4162" i="3"/>
  <c r="E4162" i="3"/>
  <c r="D4147" i="3"/>
  <c r="E4147" i="3"/>
  <c r="C4128" i="3"/>
  <c r="D4127" i="3"/>
  <c r="E4127" i="3"/>
  <c r="C4099" i="3"/>
  <c r="D4098" i="3"/>
  <c r="E4098" i="3"/>
  <c r="E4077" i="3"/>
  <c r="D4077" i="3"/>
  <c r="C4053" i="3"/>
  <c r="E4052" i="3"/>
  <c r="D4052" i="3"/>
  <c r="D4034" i="3"/>
  <c r="E4034" i="3"/>
  <c r="C4014" i="3"/>
  <c r="E4013" i="3"/>
  <c r="D4013" i="3"/>
  <c r="D3992" i="3"/>
  <c r="E3992" i="3"/>
  <c r="C3968" i="3"/>
  <c r="D3967" i="3"/>
  <c r="E3967" i="3"/>
  <c r="D3947" i="3"/>
  <c r="E3947" i="3"/>
  <c r="C3913" i="3"/>
  <c r="D3912" i="3"/>
  <c r="E3912" i="3"/>
  <c r="E3892" i="3"/>
  <c r="D3892" i="3"/>
  <c r="D3872" i="3"/>
  <c r="E3872" i="3"/>
  <c r="D3847" i="3"/>
  <c r="E3847" i="3"/>
  <c r="D3832" i="3"/>
  <c r="E3832" i="3"/>
  <c r="C3808" i="3"/>
  <c r="D3807" i="3"/>
  <c r="E3807" i="3"/>
  <c r="C3788" i="3"/>
  <c r="D3787" i="3"/>
  <c r="E3787" i="3"/>
  <c r="C3764" i="3"/>
  <c r="D3763" i="3"/>
  <c r="E3763" i="3"/>
  <c r="C3739" i="3"/>
  <c r="D3738" i="3"/>
  <c r="E3738" i="3"/>
  <c r="C3718" i="3"/>
  <c r="E3717" i="3"/>
  <c r="D3717" i="3"/>
  <c r="E3692" i="3"/>
  <c r="D3692" i="3"/>
  <c r="D3642" i="3"/>
  <c r="E3642" i="3"/>
  <c r="E3617" i="3"/>
  <c r="D3617" i="3"/>
  <c r="C3599" i="3"/>
  <c r="D3598" i="3"/>
  <c r="E3598" i="3"/>
  <c r="C3568" i="3"/>
  <c r="D3567" i="3"/>
  <c r="E3567" i="3"/>
  <c r="C3548" i="3"/>
  <c r="D3547" i="3"/>
  <c r="E3547" i="3"/>
  <c r="C3524" i="3"/>
  <c r="D3523" i="3"/>
  <c r="E3523" i="3"/>
  <c r="C3499" i="3"/>
  <c r="E3498" i="3"/>
  <c r="D3498" i="3"/>
  <c r="D3452" i="3"/>
  <c r="E3452" i="3"/>
  <c r="C3453" i="3"/>
  <c r="C3420" i="3"/>
  <c r="D3419" i="3"/>
  <c r="E3419" i="3"/>
  <c r="C3399" i="3"/>
  <c r="E3398" i="3"/>
  <c r="D3398" i="3"/>
  <c r="C3379" i="3"/>
  <c r="E3378" i="3"/>
  <c r="D3378" i="3"/>
  <c r="C3343" i="3"/>
  <c r="E3342" i="3"/>
  <c r="D3342" i="3"/>
  <c r="D3317" i="3"/>
  <c r="E3317" i="3"/>
  <c r="C3294" i="3"/>
  <c r="E3293" i="3"/>
  <c r="D3293" i="3"/>
  <c r="C3273" i="3"/>
  <c r="D3272" i="3"/>
  <c r="E3272" i="3"/>
  <c r="C3213" i="3"/>
  <c r="E3212" i="3"/>
  <c r="D3212" i="3"/>
  <c r="C3183" i="3"/>
  <c r="E3182" i="3"/>
  <c r="D3182" i="3"/>
  <c r="C3108" i="3"/>
  <c r="D3107" i="3"/>
  <c r="E3107" i="3"/>
  <c r="C3060" i="3"/>
  <c r="D3059" i="3"/>
  <c r="E3059" i="3"/>
  <c r="D3037" i="3"/>
  <c r="E3037" i="3"/>
  <c r="C3014" i="3"/>
  <c r="D3013" i="3"/>
  <c r="E3013" i="3"/>
  <c r="C2948" i="3"/>
  <c r="D2947" i="3"/>
  <c r="E2947" i="3"/>
  <c r="C2913" i="3"/>
  <c r="D2912" i="3"/>
  <c r="E2912" i="3"/>
  <c r="C2880" i="3"/>
  <c r="E2879" i="3"/>
  <c r="D2879" i="3"/>
  <c r="C2828" i="3"/>
  <c r="E2827" i="3"/>
  <c r="D2827" i="3"/>
  <c r="C2779" i="3"/>
  <c r="D2778" i="3"/>
  <c r="E2778" i="3"/>
  <c r="D2757" i="3"/>
  <c r="E2757" i="3"/>
  <c r="D2733" i="3"/>
  <c r="E2733" i="3"/>
  <c r="D2717" i="3"/>
  <c r="E2717" i="3"/>
  <c r="C2684" i="3"/>
  <c r="E2683" i="3"/>
  <c r="D2683" i="3"/>
  <c r="C2655" i="3"/>
  <c r="E2654" i="3"/>
  <c r="D2654" i="3"/>
  <c r="C2598" i="3"/>
  <c r="D2597" i="3"/>
  <c r="E2597" i="3"/>
  <c r="E2542" i="3"/>
  <c r="D2542" i="3"/>
  <c r="C2523" i="3"/>
  <c r="E2522" i="3"/>
  <c r="D2522" i="3"/>
  <c r="E2502" i="3"/>
  <c r="D2502" i="3"/>
  <c r="C2453" i="3"/>
  <c r="E2452" i="3"/>
  <c r="D2452" i="3"/>
  <c r="C2423" i="3"/>
  <c r="E2422" i="3"/>
  <c r="D2422" i="3"/>
  <c r="C2398" i="3"/>
  <c r="E2397" i="3"/>
  <c r="D2397" i="3"/>
  <c r="C2223" i="3"/>
  <c r="E2222" i="3"/>
  <c r="D2222" i="3"/>
  <c r="C2073" i="3"/>
  <c r="E2072" i="3"/>
  <c r="D2072" i="3"/>
  <c r="E1952" i="3"/>
  <c r="D1952" i="3"/>
  <c r="C1953" i="3"/>
  <c r="C1923" i="3"/>
  <c r="D1922" i="3"/>
  <c r="E1922" i="3"/>
  <c r="C1829" i="3"/>
  <c r="E1828" i="3"/>
  <c r="D1828" i="3"/>
  <c r="C1789" i="3"/>
  <c r="E1788" i="3"/>
  <c r="D1788" i="3"/>
  <c r="C1699" i="3"/>
  <c r="D1698" i="3"/>
  <c r="E1698" i="3"/>
  <c r="C1353" i="3"/>
  <c r="D1352" i="3"/>
  <c r="E1352" i="3"/>
  <c r="C1223" i="3"/>
  <c r="D1222" i="3"/>
  <c r="E1222" i="3"/>
  <c r="C1183" i="3"/>
  <c r="D1182" i="3"/>
  <c r="E1182" i="3"/>
  <c r="C1164" i="3"/>
  <c r="D1163" i="3"/>
  <c r="E1163" i="3"/>
  <c r="C1033" i="3"/>
  <c r="D1032" i="3"/>
  <c r="E1032" i="3"/>
  <c r="D4963" i="3"/>
  <c r="E4727" i="3"/>
  <c r="D4339" i="3"/>
  <c r="C4888" i="3"/>
  <c r="D4887" i="3"/>
  <c r="C4819" i="3"/>
  <c r="D4818" i="3"/>
  <c r="E4818" i="3"/>
  <c r="D4665" i="3"/>
  <c r="E4665" i="3"/>
  <c r="C4548" i="3"/>
  <c r="D4547" i="3"/>
  <c r="E4547" i="3"/>
  <c r="D4437" i="3"/>
  <c r="E4437" i="3"/>
  <c r="C4324" i="3"/>
  <c r="D4323" i="3"/>
  <c r="E4323" i="3"/>
  <c r="D4227" i="3"/>
  <c r="E4227" i="3"/>
  <c r="C4084" i="3"/>
  <c r="D4083" i="3"/>
  <c r="E4083" i="3"/>
  <c r="C3953" i="3"/>
  <c r="D3952" i="3"/>
  <c r="E3952" i="3"/>
  <c r="E3837" i="3"/>
  <c r="D3837" i="3"/>
  <c r="C3729" i="3"/>
  <c r="D3728" i="3"/>
  <c r="E3728" i="3"/>
  <c r="C3623" i="3"/>
  <c r="D3622" i="3"/>
  <c r="E3622" i="3"/>
  <c r="C3468" i="3"/>
  <c r="D3467" i="3"/>
  <c r="E3467" i="3"/>
  <c r="C3303" i="3"/>
  <c r="E3302" i="3"/>
  <c r="D3302" i="3"/>
  <c r="C3198" i="3"/>
  <c r="E3197" i="3"/>
  <c r="D3197" i="3"/>
  <c r="E3122" i="3"/>
  <c r="D3122" i="3"/>
  <c r="C2888" i="3"/>
  <c r="D2887" i="3"/>
  <c r="E2887" i="3"/>
  <c r="D2637" i="3"/>
  <c r="E2637" i="3"/>
  <c r="D2487" i="3"/>
  <c r="E2487" i="3"/>
  <c r="C2308" i="3"/>
  <c r="D2307" i="3"/>
  <c r="E2307" i="3"/>
  <c r="C2163" i="3"/>
  <c r="D2162" i="3"/>
  <c r="E2162" i="3"/>
  <c r="C1618" i="3"/>
  <c r="D1617" i="3"/>
  <c r="E1617" i="3"/>
  <c r="D5082" i="3"/>
  <c r="E5082" i="3"/>
  <c r="C5048" i="3"/>
  <c r="D5047" i="3"/>
  <c r="E5047" i="3"/>
  <c r="D5027" i="3"/>
  <c r="E5027" i="3"/>
  <c r="C5013" i="3"/>
  <c r="D5012" i="3"/>
  <c r="E5012" i="3"/>
  <c r="C4993" i="3"/>
  <c r="D4992" i="3"/>
  <c r="E4992" i="3"/>
  <c r="D4977" i="3"/>
  <c r="E4977" i="3"/>
  <c r="D4937" i="3"/>
  <c r="E4937" i="3"/>
  <c r="D4877" i="3"/>
  <c r="E4877" i="3"/>
  <c r="D4843" i="3"/>
  <c r="E4843" i="3"/>
  <c r="C4773" i="3"/>
  <c r="D4772" i="3"/>
  <c r="E4772" i="3"/>
  <c r="D4752" i="3"/>
  <c r="E4752" i="3"/>
  <c r="C4708" i="3"/>
  <c r="D4707" i="3"/>
  <c r="E4707" i="3"/>
  <c r="D4677" i="3"/>
  <c r="E4677" i="3"/>
  <c r="C4659" i="3"/>
  <c r="D4658" i="3"/>
  <c r="E4658" i="3"/>
  <c r="C4628" i="3"/>
  <c r="D4627" i="3"/>
  <c r="E4627" i="3"/>
  <c r="D4602" i="3"/>
  <c r="E4602" i="3"/>
  <c r="E4578" i="3"/>
  <c r="D4578" i="3"/>
  <c r="C4524" i="3"/>
  <c r="E4523" i="3"/>
  <c r="D4523" i="3"/>
  <c r="C4508" i="3"/>
  <c r="D4507" i="3"/>
  <c r="E4507" i="3"/>
  <c r="C4473" i="3"/>
  <c r="E4472" i="3"/>
  <c r="D4472" i="3"/>
  <c r="D4447" i="3"/>
  <c r="E4447" i="3"/>
  <c r="C4423" i="3"/>
  <c r="D4422" i="3"/>
  <c r="E4422" i="3"/>
  <c r="C4403" i="3"/>
  <c r="D4402" i="3"/>
  <c r="E4402" i="3"/>
  <c r="C4379" i="3"/>
  <c r="D4378" i="3"/>
  <c r="E4378" i="3"/>
  <c r="D4357" i="3"/>
  <c r="E4357" i="3"/>
  <c r="C4333" i="3"/>
  <c r="E4332" i="3"/>
  <c r="D4332" i="3"/>
  <c r="D4313" i="3"/>
  <c r="E4313" i="3"/>
  <c r="C4259" i="3"/>
  <c r="D4258" i="3"/>
  <c r="E4258" i="3"/>
  <c r="D4237" i="3"/>
  <c r="E4237" i="3"/>
  <c r="C4183" i="3"/>
  <c r="D4182" i="3"/>
  <c r="E4182" i="3"/>
  <c r="C4159" i="3"/>
  <c r="D4158" i="3"/>
  <c r="E4158" i="3"/>
  <c r="C4123" i="3"/>
  <c r="D4122" i="3"/>
  <c r="E4122" i="3"/>
  <c r="E4097" i="3"/>
  <c r="D4097" i="3"/>
  <c r="C4073" i="3"/>
  <c r="D4072" i="3"/>
  <c r="E4072" i="3"/>
  <c r="E4033" i="3"/>
  <c r="D4033" i="3"/>
  <c r="D4012" i="3"/>
  <c r="E4012" i="3"/>
  <c r="C3989" i="3"/>
  <c r="E3988" i="3"/>
  <c r="D3988" i="3"/>
  <c r="C3964" i="3"/>
  <c r="E3963" i="3"/>
  <c r="D3963" i="3"/>
  <c r="C3943" i="3"/>
  <c r="D3942" i="3"/>
  <c r="E3942" i="3"/>
  <c r="C3908" i="3"/>
  <c r="D3907" i="3"/>
  <c r="E3907" i="3"/>
  <c r="C3868" i="3"/>
  <c r="E3867" i="3"/>
  <c r="D3867" i="3"/>
  <c r="C3804" i="3"/>
  <c r="E3803" i="3"/>
  <c r="D3803" i="3"/>
  <c r="C3783" i="3"/>
  <c r="D3782" i="3"/>
  <c r="E3782" i="3"/>
  <c r="D3762" i="3"/>
  <c r="E3762" i="3"/>
  <c r="E3737" i="3"/>
  <c r="D3737" i="3"/>
  <c r="C3689" i="3"/>
  <c r="D3688" i="3"/>
  <c r="E3688" i="3"/>
  <c r="C3668" i="3"/>
  <c r="D3667" i="3"/>
  <c r="E3667" i="3"/>
  <c r="C3639" i="3"/>
  <c r="D3638" i="3"/>
  <c r="E3638" i="3"/>
  <c r="E3597" i="3"/>
  <c r="D3597" i="3"/>
  <c r="C3564" i="3"/>
  <c r="D3563" i="3"/>
  <c r="E3563" i="3"/>
  <c r="C3543" i="3"/>
  <c r="E3542" i="3"/>
  <c r="D3542" i="3"/>
  <c r="E3522" i="3"/>
  <c r="D3522" i="3"/>
  <c r="D3497" i="3"/>
  <c r="E3497" i="3"/>
  <c r="C3479" i="3"/>
  <c r="E3478" i="3"/>
  <c r="D3478" i="3"/>
  <c r="C3448" i="3"/>
  <c r="D3447" i="3"/>
  <c r="E3447" i="3"/>
  <c r="E3418" i="3"/>
  <c r="D3418" i="3"/>
  <c r="D3397" i="3"/>
  <c r="E3397" i="3"/>
  <c r="D3377" i="3"/>
  <c r="E3377" i="3"/>
  <c r="C3339" i="3"/>
  <c r="E3338" i="3"/>
  <c r="D3338" i="3"/>
  <c r="D3292" i="3"/>
  <c r="E3292" i="3"/>
  <c r="C3129" i="3"/>
  <c r="D3128" i="3"/>
  <c r="E3128" i="3"/>
  <c r="C3104" i="3"/>
  <c r="D3103" i="3"/>
  <c r="E3103" i="3"/>
  <c r="C3084" i="3"/>
  <c r="D3083" i="3"/>
  <c r="E3083" i="3"/>
  <c r="E3058" i="3"/>
  <c r="D3058" i="3"/>
  <c r="D2983" i="3"/>
  <c r="E2983" i="3"/>
  <c r="C2984" i="3"/>
  <c r="C2964" i="3"/>
  <c r="D2963" i="3"/>
  <c r="E2963" i="3"/>
  <c r="C2943" i="3"/>
  <c r="D2942" i="3"/>
  <c r="E2942" i="3"/>
  <c r="C2908" i="3"/>
  <c r="D2907" i="3"/>
  <c r="E2907" i="3"/>
  <c r="D2878" i="3"/>
  <c r="E2878" i="3"/>
  <c r="D2852" i="3"/>
  <c r="E2852" i="3"/>
  <c r="C2853" i="3"/>
  <c r="C2804" i="3"/>
  <c r="E2803" i="3"/>
  <c r="D2803" i="3"/>
  <c r="D2777" i="3"/>
  <c r="E2777" i="3"/>
  <c r="C2753" i="3"/>
  <c r="D2752" i="3"/>
  <c r="E2752" i="3"/>
  <c r="D2732" i="3"/>
  <c r="E2732" i="3"/>
  <c r="C2713" i="3"/>
  <c r="D2712" i="3"/>
  <c r="E2712" i="3"/>
  <c r="D2653" i="3"/>
  <c r="E2653" i="3"/>
  <c r="C2593" i="3"/>
  <c r="D2592" i="3"/>
  <c r="E2592" i="3"/>
  <c r="C2568" i="3"/>
  <c r="D2567" i="3"/>
  <c r="E2567" i="3"/>
  <c r="C2540" i="3"/>
  <c r="D2539" i="3"/>
  <c r="E2539" i="3"/>
  <c r="C2449" i="3"/>
  <c r="D2448" i="3"/>
  <c r="E2448" i="3"/>
  <c r="C2418" i="3"/>
  <c r="D2417" i="3"/>
  <c r="E2417" i="3"/>
  <c r="C2394" i="3"/>
  <c r="D2393" i="3"/>
  <c r="E2393" i="3"/>
  <c r="C2149" i="3"/>
  <c r="E2148" i="3"/>
  <c r="D2148" i="3"/>
  <c r="C2121" i="3"/>
  <c r="E2120" i="3"/>
  <c r="D2120" i="3"/>
  <c r="C1978" i="3"/>
  <c r="D1977" i="3"/>
  <c r="E1977" i="3"/>
  <c r="C1949" i="3"/>
  <c r="E1948" i="3"/>
  <c r="D1948" i="3"/>
  <c r="D1697" i="3"/>
  <c r="E1697" i="3"/>
  <c r="C1664" i="3"/>
  <c r="E1663" i="3"/>
  <c r="D1663" i="3"/>
  <c r="D1603" i="3"/>
  <c r="E1603" i="3"/>
  <c r="C1604" i="3"/>
  <c r="C1478" i="3"/>
  <c r="E1477" i="3"/>
  <c r="D1477" i="3"/>
  <c r="C1249" i="3"/>
  <c r="D1248" i="3"/>
  <c r="E1248" i="3"/>
  <c r="C1218" i="3"/>
  <c r="D1217" i="3"/>
  <c r="E1217" i="3"/>
  <c r="E1093" i="3"/>
  <c r="D1093" i="3"/>
  <c r="C1094" i="3"/>
  <c r="C1063" i="3"/>
  <c r="D1062" i="3"/>
  <c r="E1062" i="3"/>
  <c r="E5062" i="3"/>
  <c r="E4847" i="3"/>
  <c r="C4804" i="3"/>
  <c r="D4803" i="3"/>
  <c r="E4803" i="3"/>
  <c r="D3607" i="3"/>
  <c r="E3607" i="3"/>
  <c r="C5098" i="3"/>
  <c r="D5097" i="3"/>
  <c r="E5097" i="3"/>
  <c r="C5078" i="3"/>
  <c r="E5077" i="3"/>
  <c r="C5043" i="3"/>
  <c r="D5042" i="3"/>
  <c r="E5042" i="3"/>
  <c r="C4988" i="3"/>
  <c r="D4987" i="3"/>
  <c r="E4987" i="3"/>
  <c r="C4973" i="3"/>
  <c r="D4972" i="3"/>
  <c r="E4972" i="3"/>
  <c r="D4952" i="3"/>
  <c r="E4952" i="3"/>
  <c r="C4933" i="3"/>
  <c r="D4932" i="3"/>
  <c r="E4932" i="3"/>
  <c r="C4918" i="3"/>
  <c r="C4898" i="3"/>
  <c r="C4858" i="3"/>
  <c r="D4842" i="3"/>
  <c r="E4842" i="3"/>
  <c r="C4824" i="3"/>
  <c r="C4798" i="3"/>
  <c r="C4768" i="3"/>
  <c r="C4748" i="3"/>
  <c r="D4747" i="3"/>
  <c r="E4747" i="3"/>
  <c r="C4723" i="3"/>
  <c r="C4704" i="3"/>
  <c r="C4673" i="3"/>
  <c r="D4672" i="3"/>
  <c r="E4672" i="3"/>
  <c r="D4657" i="3"/>
  <c r="E4657" i="3"/>
  <c r="C4623" i="3"/>
  <c r="D4622" i="3"/>
  <c r="E4622" i="3"/>
  <c r="C4598" i="3"/>
  <c r="D4597" i="3"/>
  <c r="E4597" i="3"/>
  <c r="D4577" i="3"/>
  <c r="E4577" i="3"/>
  <c r="C4554" i="3"/>
  <c r="C4538" i="3"/>
  <c r="D4522" i="3"/>
  <c r="E4522" i="3"/>
  <c r="C4503" i="3"/>
  <c r="D4502" i="3"/>
  <c r="E4502" i="3"/>
  <c r="C4468" i="3"/>
  <c r="D4467" i="3"/>
  <c r="E4467" i="3"/>
  <c r="C4443" i="3"/>
  <c r="C4418" i="3"/>
  <c r="D4417" i="3"/>
  <c r="E4417" i="3"/>
  <c r="C4398" i="3"/>
  <c r="D4397" i="3"/>
  <c r="E4397" i="3"/>
  <c r="D4377" i="3"/>
  <c r="E4377" i="3"/>
  <c r="C4353" i="3"/>
  <c r="C4329" i="3"/>
  <c r="E4312" i="3"/>
  <c r="D4312" i="3"/>
  <c r="C4289" i="3"/>
  <c r="C4274" i="3"/>
  <c r="D4257" i="3"/>
  <c r="E4257" i="3"/>
  <c r="C4233" i="3"/>
  <c r="E4232" i="3"/>
  <c r="D4232" i="3"/>
  <c r="C4208" i="3"/>
  <c r="C4178" i="3"/>
  <c r="E4177" i="3"/>
  <c r="D4177" i="3"/>
  <c r="E4157" i="3"/>
  <c r="D4157" i="3"/>
  <c r="C4143" i="3"/>
  <c r="D4142" i="3"/>
  <c r="E4142" i="3"/>
  <c r="C4118" i="3"/>
  <c r="C4093" i="3"/>
  <c r="D4092" i="3"/>
  <c r="E4092" i="3"/>
  <c r="C4068" i="3"/>
  <c r="D4032" i="3"/>
  <c r="E4032" i="3"/>
  <c r="C4008" i="3"/>
  <c r="E4007" i="3"/>
  <c r="D4007" i="3"/>
  <c r="D3987" i="3"/>
  <c r="E3987" i="3"/>
  <c r="D3962" i="3"/>
  <c r="E3962" i="3"/>
  <c r="C3938" i="3"/>
  <c r="E3937" i="3"/>
  <c r="D3937" i="3"/>
  <c r="C3903" i="3"/>
  <c r="D3902" i="3"/>
  <c r="E3902" i="3"/>
  <c r="C3888" i="3"/>
  <c r="C3863" i="3"/>
  <c r="D3862" i="3"/>
  <c r="E3862" i="3"/>
  <c r="C3843" i="3"/>
  <c r="C3828" i="3"/>
  <c r="E3827" i="3"/>
  <c r="D3827" i="3"/>
  <c r="D3802" i="3"/>
  <c r="E3802" i="3"/>
  <c r="C3778" i="3"/>
  <c r="C3758" i="3"/>
  <c r="E3757" i="3"/>
  <c r="D3757" i="3"/>
  <c r="C3733" i="3"/>
  <c r="C3713" i="3"/>
  <c r="D3687" i="3"/>
  <c r="E3687" i="3"/>
  <c r="C3663" i="3"/>
  <c r="D3662" i="3"/>
  <c r="E3662" i="3"/>
  <c r="E3637" i="3"/>
  <c r="D3637" i="3"/>
  <c r="C3613" i="3"/>
  <c r="E3612" i="3"/>
  <c r="C3593" i="3"/>
  <c r="D3592" i="3"/>
  <c r="E3592" i="3"/>
  <c r="E3562" i="3"/>
  <c r="D3562" i="3"/>
  <c r="C3538" i="3"/>
  <c r="C3518" i="3"/>
  <c r="D3517" i="3"/>
  <c r="E3517" i="3"/>
  <c r="C3494" i="3"/>
  <c r="D3477" i="3"/>
  <c r="E3477" i="3"/>
  <c r="C3443" i="3"/>
  <c r="D3417" i="3"/>
  <c r="E3417" i="3"/>
  <c r="C3373" i="3"/>
  <c r="E3372" i="3"/>
  <c r="D3372" i="3"/>
  <c r="C3263" i="3"/>
  <c r="E3262" i="3"/>
  <c r="D3262" i="3"/>
  <c r="C3233" i="3"/>
  <c r="D3232" i="3"/>
  <c r="E3232" i="3"/>
  <c r="C3173" i="3"/>
  <c r="C3148" i="3"/>
  <c r="D3127" i="3"/>
  <c r="E3127" i="3"/>
  <c r="E3102" i="3"/>
  <c r="D3102" i="3"/>
  <c r="E3082" i="3"/>
  <c r="D3082" i="3"/>
  <c r="D2982" i="3"/>
  <c r="E2982" i="3"/>
  <c r="D2962" i="3"/>
  <c r="E2962" i="3"/>
  <c r="C2938" i="3"/>
  <c r="D2937" i="3"/>
  <c r="E2937" i="3"/>
  <c r="C2903" i="3"/>
  <c r="D2902" i="3"/>
  <c r="E2902" i="3"/>
  <c r="C2848" i="3"/>
  <c r="C2823" i="3"/>
  <c r="D2822" i="3"/>
  <c r="E2822" i="3"/>
  <c r="D2802" i="3"/>
  <c r="E2802" i="3"/>
  <c r="C2773" i="3"/>
  <c r="D2772" i="3"/>
  <c r="E2772" i="3"/>
  <c r="C2728" i="3"/>
  <c r="C2708" i="3"/>
  <c r="D2707" i="3"/>
  <c r="E2707" i="3"/>
  <c r="E2647" i="3"/>
  <c r="D2647" i="3"/>
  <c r="C2648" i="3"/>
  <c r="C2618" i="3"/>
  <c r="D2617" i="3"/>
  <c r="E2617" i="3"/>
  <c r="C2588" i="3"/>
  <c r="E2538" i="3"/>
  <c r="D2538" i="3"/>
  <c r="C2468" i="3"/>
  <c r="D2447" i="3"/>
  <c r="E2447" i="3"/>
  <c r="C2413" i="3"/>
  <c r="D2412" i="3"/>
  <c r="E2412" i="3"/>
  <c r="C2244" i="3"/>
  <c r="C2143" i="3"/>
  <c r="D2142" i="3"/>
  <c r="E2142" i="3"/>
  <c r="D2119" i="3"/>
  <c r="E2119" i="3"/>
  <c r="C1973" i="3"/>
  <c r="E1972" i="3"/>
  <c r="D1972" i="3"/>
  <c r="C1818" i="3"/>
  <c r="D1817" i="3"/>
  <c r="E1817" i="3"/>
  <c r="C1784" i="3"/>
  <c r="E1783" i="3"/>
  <c r="D1783" i="3"/>
  <c r="D1662" i="3"/>
  <c r="E1662" i="3"/>
  <c r="C1630" i="3"/>
  <c r="D1629" i="3"/>
  <c r="E1629" i="3"/>
  <c r="C1598" i="3"/>
  <c r="C1578" i="3"/>
  <c r="D1577" i="3"/>
  <c r="E1577" i="3"/>
  <c r="C1503" i="3"/>
  <c r="C1473" i="3"/>
  <c r="D1472" i="3"/>
  <c r="E1472" i="3"/>
  <c r="C1415" i="3"/>
  <c r="D1414" i="3"/>
  <c r="E1414" i="3"/>
  <c r="D1382" i="3"/>
  <c r="E1382" i="3"/>
  <c r="C1383" i="3"/>
  <c r="C1243" i="3"/>
  <c r="D1087" i="3"/>
  <c r="E1087" i="3"/>
  <c r="C1088" i="3"/>
  <c r="C1058" i="3"/>
  <c r="D1057" i="3"/>
  <c r="E1057" i="3"/>
  <c r="D5077" i="3"/>
  <c r="D4953" i="3"/>
  <c r="E4902" i="3"/>
  <c r="D4642" i="3"/>
  <c r="E4527" i="3"/>
  <c r="D4252" i="3"/>
  <c r="D3612" i="3"/>
  <c r="C2179" i="3"/>
  <c r="E2178" i="3"/>
  <c r="D2178" i="3"/>
  <c r="C2158" i="3"/>
  <c r="D2157" i="3"/>
  <c r="E2157" i="3"/>
  <c r="C2133" i="3"/>
  <c r="E2132" i="3"/>
  <c r="D2132" i="3"/>
  <c r="E2118" i="3"/>
  <c r="D2118" i="3"/>
  <c r="C2103" i="3"/>
  <c r="E2102" i="3"/>
  <c r="D2102" i="3"/>
  <c r="C2069" i="3"/>
  <c r="E2068" i="3"/>
  <c r="D2068" i="3"/>
  <c r="C2023" i="3"/>
  <c r="E2022" i="3"/>
  <c r="D2022" i="3"/>
  <c r="C1970" i="3"/>
  <c r="D1969" i="3"/>
  <c r="E1969" i="3"/>
  <c r="E1947" i="3"/>
  <c r="D1947" i="3"/>
  <c r="C1918" i="3"/>
  <c r="D1917" i="3"/>
  <c r="E1917" i="3"/>
  <c r="D1887" i="3"/>
  <c r="E1887" i="3"/>
  <c r="D1863" i="3"/>
  <c r="E1863" i="3"/>
  <c r="C1843" i="3"/>
  <c r="D1842" i="3"/>
  <c r="E1842" i="3"/>
  <c r="D1787" i="3"/>
  <c r="E1787" i="3"/>
  <c r="C1763" i="3"/>
  <c r="E1762" i="3"/>
  <c r="D1762" i="3"/>
  <c r="C1728" i="3"/>
  <c r="D1727" i="3"/>
  <c r="E1727" i="3"/>
  <c r="C1713" i="3"/>
  <c r="E1712" i="3"/>
  <c r="D1712" i="3"/>
  <c r="C1693" i="3"/>
  <c r="D1692" i="3"/>
  <c r="E1692" i="3"/>
  <c r="D1677" i="3"/>
  <c r="E1677" i="3"/>
  <c r="C1658" i="3"/>
  <c r="D1657" i="3"/>
  <c r="E1657" i="3"/>
  <c r="C1633" i="3"/>
  <c r="D1632" i="3"/>
  <c r="E1632" i="3"/>
  <c r="C1609" i="3"/>
  <c r="D1608" i="3"/>
  <c r="E1608" i="3"/>
  <c r="C1593" i="3"/>
  <c r="D1592" i="3"/>
  <c r="E1592" i="3"/>
  <c r="C1573" i="3"/>
  <c r="D1572" i="3"/>
  <c r="E1572" i="3"/>
  <c r="C1553" i="3"/>
  <c r="D1552" i="3"/>
  <c r="E1552" i="3"/>
  <c r="C1523" i="3"/>
  <c r="E1522" i="3"/>
  <c r="D1522" i="3"/>
  <c r="C1498" i="3"/>
  <c r="E1497" i="3"/>
  <c r="D1497" i="3"/>
  <c r="C1468" i="3"/>
  <c r="D1467" i="3"/>
  <c r="E1467" i="3"/>
  <c r="C1428" i="3"/>
  <c r="E1427" i="3"/>
  <c r="D1427" i="3"/>
  <c r="D1402" i="3"/>
  <c r="E1402" i="3"/>
  <c r="C1373" i="3"/>
  <c r="D1372" i="3"/>
  <c r="E1372" i="3"/>
  <c r="C1324" i="3"/>
  <c r="D1323" i="3"/>
  <c r="E1323" i="3"/>
  <c r="C1298" i="3"/>
  <c r="E1297" i="3"/>
  <c r="D1297" i="3"/>
  <c r="D1282" i="3"/>
  <c r="E1282" i="3"/>
  <c r="C1255" i="3"/>
  <c r="D1254" i="3"/>
  <c r="E1254" i="3"/>
  <c r="C1213" i="3"/>
  <c r="E1212" i="3"/>
  <c r="D1212" i="3"/>
  <c r="C1178" i="3"/>
  <c r="D1177" i="3"/>
  <c r="E1177" i="3"/>
  <c r="D1162" i="3"/>
  <c r="E1162" i="3"/>
  <c r="C1134" i="3"/>
  <c r="D1133" i="3"/>
  <c r="E1133" i="3"/>
  <c r="C1103" i="3"/>
  <c r="D1102" i="3"/>
  <c r="E1102" i="3"/>
  <c r="D1082" i="3"/>
  <c r="E1082" i="3"/>
  <c r="C1054" i="3"/>
  <c r="D1053" i="3"/>
  <c r="E1053" i="3"/>
  <c r="C1028" i="3"/>
  <c r="D1027" i="3"/>
  <c r="E1027" i="3"/>
  <c r="D2392" i="3"/>
  <c r="E2392" i="3"/>
  <c r="C2373" i="3"/>
  <c r="D2372" i="3"/>
  <c r="E2372" i="3"/>
  <c r="C2345" i="3"/>
  <c r="D2344" i="3"/>
  <c r="E2344" i="3"/>
  <c r="D2327" i="3"/>
  <c r="E2327" i="3"/>
  <c r="C2299" i="3"/>
  <c r="E2298" i="3"/>
  <c r="D2298" i="3"/>
  <c r="E2278" i="3"/>
  <c r="D2278" i="3"/>
  <c r="C2258" i="3"/>
  <c r="D2257" i="3"/>
  <c r="E2257" i="3"/>
  <c r="C2218" i="3"/>
  <c r="D2217" i="3"/>
  <c r="E2217" i="3"/>
  <c r="C2199" i="3"/>
  <c r="E2198" i="3"/>
  <c r="D2198" i="3"/>
  <c r="E2177" i="3"/>
  <c r="D2177" i="3"/>
  <c r="C2154" i="3"/>
  <c r="D2153" i="3"/>
  <c r="E2153" i="3"/>
  <c r="C2130" i="3"/>
  <c r="D2129" i="3"/>
  <c r="E2129" i="3"/>
  <c r="D2117" i="3"/>
  <c r="E2117" i="3"/>
  <c r="C2098" i="3"/>
  <c r="D2097" i="3"/>
  <c r="E2097" i="3"/>
  <c r="D2067" i="3"/>
  <c r="E2067" i="3"/>
  <c r="C2043" i="3"/>
  <c r="D2042" i="3"/>
  <c r="E2042" i="3"/>
  <c r="C1994" i="3"/>
  <c r="D1993" i="3"/>
  <c r="E1993" i="3"/>
  <c r="E1968" i="3"/>
  <c r="D1968" i="3"/>
  <c r="C1944" i="3"/>
  <c r="D1943" i="3"/>
  <c r="E1943" i="3"/>
  <c r="C1913" i="3"/>
  <c r="E1912" i="3"/>
  <c r="D1912" i="3"/>
  <c r="D1862" i="3"/>
  <c r="E1862" i="3"/>
  <c r="C1838" i="3"/>
  <c r="D1837" i="3"/>
  <c r="E1837" i="3"/>
  <c r="C1808" i="3"/>
  <c r="D1807" i="3"/>
  <c r="E1807" i="3"/>
  <c r="C1758" i="3"/>
  <c r="D1757" i="3"/>
  <c r="E1757" i="3"/>
  <c r="C1653" i="3"/>
  <c r="D1652" i="3"/>
  <c r="E1652" i="3"/>
  <c r="D1607" i="3"/>
  <c r="E1607" i="3"/>
  <c r="C1493" i="3"/>
  <c r="D1492" i="3"/>
  <c r="E1492" i="3"/>
  <c r="C1449" i="3"/>
  <c r="D1448" i="3"/>
  <c r="E1448" i="3"/>
  <c r="C1423" i="3"/>
  <c r="D1422" i="3"/>
  <c r="E1422" i="3"/>
  <c r="C1398" i="3"/>
  <c r="E1397" i="3"/>
  <c r="D1397" i="3"/>
  <c r="C1368" i="3"/>
  <c r="D1367" i="3"/>
  <c r="E1367" i="3"/>
  <c r="C1348" i="3"/>
  <c r="D1347" i="3"/>
  <c r="E1347" i="3"/>
  <c r="D1322" i="3"/>
  <c r="E1322" i="3"/>
  <c r="C1295" i="3"/>
  <c r="D1294" i="3"/>
  <c r="E1294" i="3"/>
  <c r="D1253" i="3"/>
  <c r="E1253" i="3"/>
  <c r="C1239" i="3"/>
  <c r="D1238" i="3"/>
  <c r="E1238" i="3"/>
  <c r="C1208" i="3"/>
  <c r="D1207" i="3"/>
  <c r="E1207" i="3"/>
  <c r="C1175" i="3"/>
  <c r="D1174" i="3"/>
  <c r="E1174" i="3"/>
  <c r="C1159" i="3"/>
  <c r="D1158" i="3"/>
  <c r="E1158" i="3"/>
  <c r="D1132" i="3"/>
  <c r="E1132" i="3"/>
  <c r="C1098" i="3"/>
  <c r="D1097" i="3"/>
  <c r="E1097" i="3"/>
  <c r="C1079" i="3"/>
  <c r="D1078" i="3"/>
  <c r="E1078" i="3"/>
  <c r="D1052" i="3"/>
  <c r="E1052" i="3"/>
  <c r="C1023" i="3"/>
  <c r="D1022" i="3"/>
  <c r="E1022" i="3"/>
  <c r="E5102" i="3"/>
  <c r="C2409" i="3"/>
  <c r="D2408" i="3"/>
  <c r="E2408" i="3"/>
  <c r="C2388" i="3"/>
  <c r="D2387" i="3"/>
  <c r="E2387" i="3"/>
  <c r="C2369" i="3"/>
  <c r="E2368" i="3"/>
  <c r="D2368" i="3"/>
  <c r="D2343" i="3"/>
  <c r="E2343" i="3"/>
  <c r="C2324" i="3"/>
  <c r="D2323" i="3"/>
  <c r="E2323" i="3"/>
  <c r="D2297" i="3"/>
  <c r="E2297" i="3"/>
  <c r="D2277" i="3"/>
  <c r="E2277" i="3"/>
  <c r="C2238" i="3"/>
  <c r="E2237" i="3"/>
  <c r="D2237" i="3"/>
  <c r="D2197" i="3"/>
  <c r="E2197" i="3"/>
  <c r="E2152" i="3"/>
  <c r="D2152" i="3"/>
  <c r="E2128" i="3"/>
  <c r="D2128" i="3"/>
  <c r="C2114" i="3"/>
  <c r="D2113" i="3"/>
  <c r="E2113" i="3"/>
  <c r="C2093" i="3"/>
  <c r="E2092" i="3"/>
  <c r="D2092" i="3"/>
  <c r="C2063" i="3"/>
  <c r="D2062" i="3"/>
  <c r="E2062" i="3"/>
  <c r="C2038" i="3"/>
  <c r="D2037" i="3"/>
  <c r="E2037" i="3"/>
  <c r="C2019" i="3"/>
  <c r="D2018" i="3"/>
  <c r="E2018" i="3"/>
  <c r="E1992" i="3"/>
  <c r="D1992" i="3"/>
  <c r="D1967" i="3"/>
  <c r="E1967" i="3"/>
  <c r="E1942" i="3"/>
  <c r="D1942" i="3"/>
  <c r="C1908" i="3"/>
  <c r="D1907" i="3"/>
  <c r="E1907" i="3"/>
  <c r="C1883" i="3"/>
  <c r="D1882" i="3"/>
  <c r="E1882" i="3"/>
  <c r="C1858" i="3"/>
  <c r="D1857" i="3"/>
  <c r="E1857" i="3"/>
  <c r="C1833" i="3"/>
  <c r="E1832" i="3"/>
  <c r="D1832" i="3"/>
  <c r="C1803" i="3"/>
  <c r="D1802" i="3"/>
  <c r="E1802" i="3"/>
  <c r="D1782" i="3"/>
  <c r="E1782" i="3"/>
  <c r="C1753" i="3"/>
  <c r="D1752" i="3"/>
  <c r="E1752" i="3"/>
  <c r="C1723" i="3"/>
  <c r="D1722" i="3"/>
  <c r="E1722" i="3"/>
  <c r="D1707" i="3"/>
  <c r="E1707" i="3"/>
  <c r="D1687" i="3"/>
  <c r="E1687" i="3"/>
  <c r="C1648" i="3"/>
  <c r="D1647" i="3"/>
  <c r="E1647" i="3"/>
  <c r="D1628" i="3"/>
  <c r="E1628" i="3"/>
  <c r="C1589" i="3"/>
  <c r="D1588" i="3"/>
  <c r="E1588" i="3"/>
  <c r="D1567" i="3"/>
  <c r="E1567" i="3"/>
  <c r="C1518" i="3"/>
  <c r="E1517" i="3"/>
  <c r="D1517" i="3"/>
  <c r="C1488" i="3"/>
  <c r="D1487" i="3"/>
  <c r="E1487" i="3"/>
  <c r="D1462" i="3"/>
  <c r="E1462" i="3"/>
  <c r="D1447" i="3"/>
  <c r="E1447" i="3"/>
  <c r="C1418" i="3"/>
  <c r="E1417" i="3"/>
  <c r="D1417" i="3"/>
  <c r="C1393" i="3"/>
  <c r="D1392" i="3"/>
  <c r="E1392" i="3"/>
  <c r="C1343" i="3"/>
  <c r="D1342" i="3"/>
  <c r="E1342" i="3"/>
  <c r="C1318" i="3"/>
  <c r="D1317" i="3"/>
  <c r="E1317" i="3"/>
  <c r="D1293" i="3"/>
  <c r="E1293" i="3"/>
  <c r="C1279" i="3"/>
  <c r="D1278" i="3"/>
  <c r="E1278" i="3"/>
  <c r="D1252" i="3"/>
  <c r="E1252" i="3"/>
  <c r="E1237" i="3"/>
  <c r="D1237" i="3"/>
  <c r="C1203" i="3"/>
  <c r="D1202" i="3"/>
  <c r="E1202" i="3"/>
  <c r="E1173" i="3"/>
  <c r="D1173" i="3"/>
  <c r="E1157" i="3"/>
  <c r="D1157" i="3"/>
  <c r="C1128" i="3"/>
  <c r="D1127" i="3"/>
  <c r="E1127" i="3"/>
  <c r="E1077" i="3"/>
  <c r="D1077" i="3"/>
  <c r="C1048" i="3"/>
  <c r="D1047" i="3"/>
  <c r="E1047" i="3"/>
  <c r="C3463" i="3"/>
  <c r="E3462" i="3"/>
  <c r="D3462" i="3"/>
  <c r="C3413" i="3"/>
  <c r="D3412" i="3"/>
  <c r="E3412" i="3"/>
  <c r="C3393" i="3"/>
  <c r="D3392" i="3"/>
  <c r="E3392" i="3"/>
  <c r="D3337" i="3"/>
  <c r="E3337" i="3"/>
  <c r="C3313" i="3"/>
  <c r="D3312" i="3"/>
  <c r="E3312" i="3"/>
  <c r="C3288" i="3"/>
  <c r="D3287" i="3"/>
  <c r="E3287" i="3"/>
  <c r="C3268" i="3"/>
  <c r="D3267" i="3"/>
  <c r="E3267" i="3"/>
  <c r="C3238" i="3"/>
  <c r="E3237" i="3"/>
  <c r="D3237" i="3"/>
  <c r="D3217" i="3"/>
  <c r="E3217" i="3"/>
  <c r="C3188" i="3"/>
  <c r="D3187" i="3"/>
  <c r="E3187" i="3"/>
  <c r="D3137" i="3"/>
  <c r="E3137" i="3"/>
  <c r="C3118" i="3"/>
  <c r="D3117" i="3"/>
  <c r="E3117" i="3"/>
  <c r="D3057" i="3"/>
  <c r="E3057" i="3"/>
  <c r="C3033" i="3"/>
  <c r="D3032" i="3"/>
  <c r="E3032" i="3"/>
  <c r="D3012" i="3"/>
  <c r="E3012" i="3"/>
  <c r="C2933" i="3"/>
  <c r="D2932" i="3"/>
  <c r="E2932" i="3"/>
  <c r="D2857" i="3"/>
  <c r="E2857" i="3"/>
  <c r="C2838" i="3"/>
  <c r="D2837" i="3"/>
  <c r="E2837" i="3"/>
  <c r="C2813" i="3"/>
  <c r="D2812" i="3"/>
  <c r="E2812" i="3"/>
  <c r="C2793" i="3"/>
  <c r="D2792" i="3"/>
  <c r="E2792" i="3"/>
  <c r="D2767" i="3"/>
  <c r="E2767" i="3"/>
  <c r="C2743" i="3"/>
  <c r="E2742" i="3"/>
  <c r="D2742" i="3"/>
  <c r="E2682" i="3"/>
  <c r="D2682" i="3"/>
  <c r="C2628" i="3"/>
  <c r="E2627" i="3"/>
  <c r="D2627" i="3"/>
  <c r="C2583" i="3"/>
  <c r="E2582" i="3"/>
  <c r="D2582" i="3"/>
  <c r="D2537" i="3"/>
  <c r="E2537" i="3"/>
  <c r="C2518" i="3"/>
  <c r="D2517" i="3"/>
  <c r="E2517" i="3"/>
  <c r="C2498" i="3"/>
  <c r="D2497" i="3"/>
  <c r="E2497" i="3"/>
  <c r="C2438" i="3"/>
  <c r="D2437" i="3"/>
  <c r="E2437" i="3"/>
  <c r="D2407" i="3"/>
  <c r="E2407" i="3"/>
  <c r="D2367" i="3"/>
  <c r="E2367" i="3"/>
  <c r="E2342" i="3"/>
  <c r="D2342" i="3"/>
  <c r="E2322" i="3"/>
  <c r="D2322" i="3"/>
  <c r="C2293" i="3"/>
  <c r="E2292" i="3"/>
  <c r="D2292" i="3"/>
  <c r="C2273" i="3"/>
  <c r="D2272" i="3"/>
  <c r="E2272" i="3"/>
  <c r="C2253" i="3"/>
  <c r="D2252" i="3"/>
  <c r="E2252" i="3"/>
  <c r="C2213" i="3"/>
  <c r="D2212" i="3"/>
  <c r="E2212" i="3"/>
  <c r="C2193" i="3"/>
  <c r="D2192" i="3"/>
  <c r="E2192" i="3"/>
  <c r="C2173" i="3"/>
  <c r="E2172" i="3"/>
  <c r="D2172" i="3"/>
  <c r="D2127" i="3"/>
  <c r="E2127" i="3"/>
  <c r="E2112" i="3"/>
  <c r="D2112" i="3"/>
  <c r="D2017" i="3"/>
  <c r="E2017" i="3"/>
  <c r="C1988" i="3"/>
  <c r="D1987" i="3"/>
  <c r="E1987" i="3"/>
  <c r="C1963" i="3"/>
  <c r="D1962" i="3"/>
  <c r="E1962" i="3"/>
  <c r="C1938" i="3"/>
  <c r="D1937" i="3"/>
  <c r="E1937" i="3"/>
  <c r="C1878" i="3"/>
  <c r="D1877" i="3"/>
  <c r="E1877" i="3"/>
  <c r="C1853" i="3"/>
  <c r="E1852" i="3"/>
  <c r="D1852" i="3"/>
  <c r="C1798" i="3"/>
  <c r="D1797" i="3"/>
  <c r="E1797" i="3"/>
  <c r="C1778" i="3"/>
  <c r="D1777" i="3"/>
  <c r="E1777" i="3"/>
  <c r="C1748" i="3"/>
  <c r="D1747" i="3"/>
  <c r="E1747" i="3"/>
  <c r="C1673" i="3"/>
  <c r="D1672" i="3"/>
  <c r="E1672" i="3"/>
  <c r="D1627" i="3"/>
  <c r="E1627" i="3"/>
  <c r="D1587" i="3"/>
  <c r="E1587" i="3"/>
  <c r="C1548" i="3"/>
  <c r="D1547" i="3"/>
  <c r="E1547" i="3"/>
  <c r="C1443" i="3"/>
  <c r="D1442" i="3"/>
  <c r="E1442" i="3"/>
  <c r="C1338" i="3"/>
  <c r="D1337" i="3"/>
  <c r="E1337" i="3"/>
  <c r="C1313" i="3"/>
  <c r="D1312" i="3"/>
  <c r="E1312" i="3"/>
  <c r="E1292" i="3"/>
  <c r="D1292" i="3"/>
  <c r="D1277" i="3"/>
  <c r="E1277" i="3"/>
  <c r="C1233" i="3"/>
  <c r="D1232" i="3"/>
  <c r="E1232" i="3"/>
  <c r="D1172" i="3"/>
  <c r="E1172" i="3"/>
  <c r="C1153" i="3"/>
  <c r="D1152" i="3"/>
  <c r="E1152" i="3"/>
  <c r="C1073" i="3"/>
  <c r="D1072" i="3"/>
  <c r="E1072" i="3"/>
  <c r="C3008" i="3"/>
  <c r="D3007" i="3"/>
  <c r="E3007" i="3"/>
  <c r="C2988" i="3"/>
  <c r="D2987" i="3"/>
  <c r="E2987" i="3"/>
  <c r="C2973" i="3"/>
  <c r="D2972" i="3"/>
  <c r="E2972" i="3"/>
  <c r="E2957" i="3"/>
  <c r="D2957" i="3"/>
  <c r="C2928" i="3"/>
  <c r="D2927" i="3"/>
  <c r="E2927" i="3"/>
  <c r="E2897" i="3"/>
  <c r="D2897" i="3"/>
  <c r="E2877" i="3"/>
  <c r="D2877" i="3"/>
  <c r="C2833" i="3"/>
  <c r="D2832" i="3"/>
  <c r="E2832" i="3"/>
  <c r="C2809" i="3"/>
  <c r="D2808" i="3"/>
  <c r="E2808" i="3"/>
  <c r="C2788" i="3"/>
  <c r="E2787" i="3"/>
  <c r="D2787" i="3"/>
  <c r="C2764" i="3"/>
  <c r="E2763" i="3"/>
  <c r="D2763" i="3"/>
  <c r="C2739" i="3"/>
  <c r="E2738" i="3"/>
  <c r="D2738" i="3"/>
  <c r="C2724" i="3"/>
  <c r="D2723" i="3"/>
  <c r="E2723" i="3"/>
  <c r="C2703" i="3"/>
  <c r="E2702" i="3"/>
  <c r="D2702" i="3"/>
  <c r="C2679" i="3"/>
  <c r="E2678" i="3"/>
  <c r="D2678" i="3"/>
  <c r="E2652" i="3"/>
  <c r="D2652" i="3"/>
  <c r="E2607" i="3"/>
  <c r="D2607" i="3"/>
  <c r="C2578" i="3"/>
  <c r="D2577" i="3"/>
  <c r="E2577" i="3"/>
  <c r="C2558" i="3"/>
  <c r="D2557" i="3"/>
  <c r="E2557" i="3"/>
  <c r="C2478" i="3"/>
  <c r="D2477" i="3"/>
  <c r="E2477" i="3"/>
  <c r="D2457" i="3"/>
  <c r="E2457" i="3"/>
  <c r="C2433" i="3"/>
  <c r="E2432" i="3"/>
  <c r="D2432" i="3"/>
  <c r="C2404" i="3"/>
  <c r="D2403" i="3"/>
  <c r="E2403" i="3"/>
  <c r="E2382" i="3"/>
  <c r="D2382" i="3"/>
  <c r="C2364" i="3"/>
  <c r="D2363" i="3"/>
  <c r="E2363" i="3"/>
  <c r="C2339" i="3"/>
  <c r="E2338" i="3"/>
  <c r="D2338" i="3"/>
  <c r="C2318" i="3"/>
  <c r="D2317" i="3"/>
  <c r="E2317" i="3"/>
  <c r="C2289" i="3"/>
  <c r="D2288" i="3"/>
  <c r="E2288" i="3"/>
  <c r="C2268" i="3"/>
  <c r="D2267" i="3"/>
  <c r="E2267" i="3"/>
  <c r="C2249" i="3"/>
  <c r="D2248" i="3"/>
  <c r="E2248" i="3"/>
  <c r="D2232" i="3"/>
  <c r="E2232" i="3"/>
  <c r="C2209" i="3"/>
  <c r="D2208" i="3"/>
  <c r="E2208" i="3"/>
  <c r="C2188" i="3"/>
  <c r="D2187" i="3"/>
  <c r="E2187" i="3"/>
  <c r="C2169" i="3"/>
  <c r="D2168" i="3"/>
  <c r="E2168" i="3"/>
  <c r="D2147" i="3"/>
  <c r="E2147" i="3"/>
  <c r="C2108" i="3"/>
  <c r="E2107" i="3"/>
  <c r="D2107" i="3"/>
  <c r="D2087" i="3"/>
  <c r="E2087" i="3"/>
  <c r="D2057" i="3"/>
  <c r="E2057" i="3"/>
  <c r="C2034" i="3"/>
  <c r="D2033" i="3"/>
  <c r="E2033" i="3"/>
  <c r="C2013" i="3"/>
  <c r="E2012" i="3"/>
  <c r="D2012" i="3"/>
  <c r="C1958" i="3"/>
  <c r="D1957" i="3"/>
  <c r="E1957" i="3"/>
  <c r="C1933" i="3"/>
  <c r="E1932" i="3"/>
  <c r="D1932" i="3"/>
  <c r="D1902" i="3"/>
  <c r="E1902" i="3"/>
  <c r="C1873" i="3"/>
  <c r="E1872" i="3"/>
  <c r="D1872" i="3"/>
  <c r="D1827" i="3"/>
  <c r="E1827" i="3"/>
  <c r="C1773" i="3"/>
  <c r="D1772" i="3"/>
  <c r="E1772" i="3"/>
  <c r="C1719" i="3"/>
  <c r="D1718" i="3"/>
  <c r="E1718" i="3"/>
  <c r="E1703" i="3"/>
  <c r="D1703" i="3"/>
  <c r="C1623" i="3"/>
  <c r="D1622" i="3"/>
  <c r="E1622" i="3"/>
  <c r="D1602" i="3"/>
  <c r="E1602" i="3"/>
  <c r="C1584" i="3"/>
  <c r="D1583" i="3"/>
  <c r="E1583" i="3"/>
  <c r="D1562" i="3"/>
  <c r="E1562" i="3"/>
  <c r="C1543" i="3"/>
  <c r="D1542" i="3"/>
  <c r="E1542" i="3"/>
  <c r="C1513" i="3"/>
  <c r="D1512" i="3"/>
  <c r="E1512" i="3"/>
  <c r="C1484" i="3"/>
  <c r="D1483" i="3"/>
  <c r="E1483" i="3"/>
  <c r="C1439" i="3"/>
  <c r="D1438" i="3"/>
  <c r="E1438" i="3"/>
  <c r="E1413" i="3"/>
  <c r="D1413" i="3"/>
  <c r="C1388" i="3"/>
  <c r="D1387" i="3"/>
  <c r="E1387" i="3"/>
  <c r="D1362" i="3"/>
  <c r="E1362" i="3"/>
  <c r="C1334" i="3"/>
  <c r="D1333" i="3"/>
  <c r="E1333" i="3"/>
  <c r="C1289" i="3"/>
  <c r="D1288" i="3"/>
  <c r="E1288" i="3"/>
  <c r="C1273" i="3"/>
  <c r="D1272" i="3"/>
  <c r="E1272" i="3"/>
  <c r="D1247" i="3"/>
  <c r="E1247" i="3"/>
  <c r="C1228" i="3"/>
  <c r="D1227" i="3"/>
  <c r="E1227" i="3"/>
  <c r="D1197" i="3"/>
  <c r="E1197" i="3"/>
  <c r="C1169" i="3"/>
  <c r="D1168" i="3"/>
  <c r="E1168" i="3"/>
  <c r="D1122" i="3"/>
  <c r="E1122" i="3"/>
  <c r="D1092" i="3"/>
  <c r="E1092" i="3"/>
  <c r="D1042" i="3"/>
  <c r="E1042" i="3"/>
  <c r="E3482" i="3"/>
  <c r="D3482" i="3"/>
  <c r="D3407" i="3"/>
  <c r="E3407" i="3"/>
  <c r="D3387" i="3"/>
  <c r="E3387" i="3"/>
  <c r="C3363" i="3"/>
  <c r="E3362" i="3"/>
  <c r="D3362" i="3"/>
  <c r="E3332" i="3"/>
  <c r="D3332" i="3"/>
  <c r="D3307" i="3"/>
  <c r="E3307" i="3"/>
  <c r="C3208" i="3"/>
  <c r="D3207" i="3"/>
  <c r="E3207" i="3"/>
  <c r="C3178" i="3"/>
  <c r="D3177" i="3"/>
  <c r="E3177" i="3"/>
  <c r="C3153" i="3"/>
  <c r="D3152" i="3"/>
  <c r="E3152" i="3"/>
  <c r="D3132" i="3"/>
  <c r="E3132" i="3"/>
  <c r="D3092" i="3"/>
  <c r="E3092" i="3"/>
  <c r="C3028" i="3"/>
  <c r="D3027" i="3"/>
  <c r="E3027" i="3"/>
  <c r="C2953" i="3"/>
  <c r="D2952" i="3"/>
  <c r="E2952" i="3"/>
  <c r="C2923" i="3"/>
  <c r="D2922" i="3"/>
  <c r="E2922" i="3"/>
  <c r="C2873" i="3"/>
  <c r="D2872" i="3"/>
  <c r="E2872" i="3"/>
  <c r="D2807" i="3"/>
  <c r="E2807" i="3"/>
  <c r="D2762" i="3"/>
  <c r="E2762" i="3"/>
  <c r="D2737" i="3"/>
  <c r="E2737" i="3"/>
  <c r="E2722" i="3"/>
  <c r="D2722" i="3"/>
  <c r="D2677" i="3"/>
  <c r="E2677" i="3"/>
  <c r="C2623" i="3"/>
  <c r="E2622" i="3"/>
  <c r="D2622" i="3"/>
  <c r="C2603" i="3"/>
  <c r="E2602" i="3"/>
  <c r="D2602" i="3"/>
  <c r="C2553" i="3"/>
  <c r="D2552" i="3"/>
  <c r="E2552" i="3"/>
  <c r="C2533" i="3"/>
  <c r="D2532" i="3"/>
  <c r="E2532" i="3"/>
  <c r="C2513" i="3"/>
  <c r="D2512" i="3"/>
  <c r="E2512" i="3"/>
  <c r="C2493" i="3"/>
  <c r="D2492" i="3"/>
  <c r="E2492" i="3"/>
  <c r="C2473" i="3"/>
  <c r="D2472" i="3"/>
  <c r="E2472" i="3"/>
  <c r="E2402" i="3"/>
  <c r="D2402" i="3"/>
  <c r="E2362" i="3"/>
  <c r="D2362" i="3"/>
  <c r="D2337" i="3"/>
  <c r="E2337" i="3"/>
  <c r="D2287" i="3"/>
  <c r="E2287" i="3"/>
  <c r="D2247" i="3"/>
  <c r="E2247" i="3"/>
  <c r="D2207" i="3"/>
  <c r="E2207" i="3"/>
  <c r="D2167" i="3"/>
  <c r="E2167" i="3"/>
  <c r="C2123" i="3"/>
  <c r="D2122" i="3"/>
  <c r="E2122" i="3"/>
  <c r="C2083" i="3"/>
  <c r="D2082" i="3"/>
  <c r="E2082" i="3"/>
  <c r="C2053" i="3"/>
  <c r="E2052" i="3"/>
  <c r="D2052" i="3"/>
  <c r="E2032" i="3"/>
  <c r="D2032" i="3"/>
  <c r="C2008" i="3"/>
  <c r="D2007" i="3"/>
  <c r="E2007" i="3"/>
  <c r="C1983" i="3"/>
  <c r="D1982" i="3"/>
  <c r="E1982" i="3"/>
  <c r="C1898" i="3"/>
  <c r="D1897" i="3"/>
  <c r="E1897" i="3"/>
  <c r="C1868" i="3"/>
  <c r="D1867" i="3"/>
  <c r="E1867" i="3"/>
  <c r="C1823" i="3"/>
  <c r="E1822" i="3"/>
  <c r="D1822" i="3"/>
  <c r="C1743" i="3"/>
  <c r="D1742" i="3"/>
  <c r="E1742" i="3"/>
  <c r="D1717" i="3"/>
  <c r="E1717" i="3"/>
  <c r="D1702" i="3"/>
  <c r="E1702" i="3"/>
  <c r="C1668" i="3"/>
  <c r="D1667" i="3"/>
  <c r="E1667" i="3"/>
  <c r="C1643" i="3"/>
  <c r="D1642" i="3"/>
  <c r="E1642" i="3"/>
  <c r="D1582" i="3"/>
  <c r="E1582" i="3"/>
  <c r="C1538" i="3"/>
  <c r="E1537" i="3"/>
  <c r="D1537" i="3"/>
  <c r="C1508" i="3"/>
  <c r="D1507" i="3"/>
  <c r="E1507" i="3"/>
  <c r="D1482" i="3"/>
  <c r="E1482" i="3"/>
  <c r="C1458" i="3"/>
  <c r="E1457" i="3"/>
  <c r="D1457" i="3"/>
  <c r="E1437" i="3"/>
  <c r="D1437" i="3"/>
  <c r="D1412" i="3"/>
  <c r="E1412" i="3"/>
  <c r="D1332" i="3"/>
  <c r="E1332" i="3"/>
  <c r="C1308" i="3"/>
  <c r="D1307" i="3"/>
  <c r="E1307" i="3"/>
  <c r="E1287" i="3"/>
  <c r="D1287" i="3"/>
  <c r="C1268" i="3"/>
  <c r="D1267" i="3"/>
  <c r="E1267" i="3"/>
  <c r="C1193" i="3"/>
  <c r="D1192" i="3"/>
  <c r="E1192" i="3"/>
  <c r="D1167" i="3"/>
  <c r="E1167" i="3"/>
  <c r="C1148" i="3"/>
  <c r="D1147" i="3"/>
  <c r="E1147" i="3"/>
  <c r="C1118" i="3"/>
  <c r="D1117" i="3"/>
  <c r="E1117" i="3"/>
  <c r="C1068" i="3"/>
  <c r="D1067" i="3"/>
  <c r="E1067" i="3"/>
  <c r="D782" i="3"/>
  <c r="D987" i="3"/>
  <c r="D942" i="3"/>
  <c r="E782" i="3"/>
  <c r="E883" i="3"/>
  <c r="D612" i="3"/>
  <c r="D453" i="3"/>
  <c r="D923" i="3"/>
  <c r="E452" i="3"/>
  <c r="D967" i="3"/>
  <c r="E922" i="3"/>
  <c r="E573" i="3"/>
  <c r="D452" i="3"/>
  <c r="D962" i="3"/>
  <c r="D827" i="3"/>
  <c r="E653" i="3"/>
  <c r="D573" i="3"/>
  <c r="E907" i="3"/>
  <c r="D802" i="3"/>
  <c r="E713" i="3"/>
  <c r="D653" i="3"/>
  <c r="E947" i="3"/>
  <c r="E903" i="3"/>
  <c r="D713" i="3"/>
  <c r="E652" i="3"/>
  <c r="D532" i="3"/>
  <c r="D947" i="3"/>
  <c r="D903" i="3"/>
  <c r="E787" i="3"/>
  <c r="E942" i="3"/>
  <c r="D787" i="3"/>
  <c r="E693" i="3"/>
  <c r="E612" i="3"/>
  <c r="E1012" i="3"/>
  <c r="E972" i="3"/>
  <c r="D972" i="3"/>
  <c r="E932" i="3"/>
  <c r="D932" i="3"/>
  <c r="E892" i="3"/>
  <c r="D892" i="3"/>
  <c r="E852" i="3"/>
  <c r="E812" i="3"/>
  <c r="D812" i="3"/>
  <c r="D773" i="3"/>
  <c r="E773" i="3"/>
  <c r="D737" i="3"/>
  <c r="E737" i="3"/>
  <c r="D697" i="3"/>
  <c r="E697" i="3"/>
  <c r="D657" i="3"/>
  <c r="E657" i="3"/>
  <c r="D617" i="3"/>
  <c r="E617" i="3"/>
  <c r="D577" i="3"/>
  <c r="E577" i="3"/>
  <c r="E537" i="3"/>
  <c r="E497" i="3"/>
  <c r="D497" i="3"/>
  <c r="D457" i="3"/>
  <c r="E457" i="3"/>
  <c r="E417" i="3"/>
  <c r="D417" i="3"/>
  <c r="E377" i="3"/>
  <c r="D377" i="3"/>
  <c r="D337" i="3"/>
  <c r="E337" i="3"/>
  <c r="D297" i="3"/>
  <c r="E297" i="3"/>
  <c r="D257" i="3"/>
  <c r="E257" i="3"/>
  <c r="D217" i="3"/>
  <c r="E217" i="3"/>
  <c r="D177" i="3"/>
  <c r="E177" i="3"/>
  <c r="D138" i="3"/>
  <c r="E138" i="3"/>
  <c r="D102" i="3"/>
  <c r="E102" i="3"/>
  <c r="D62" i="3"/>
  <c r="E62" i="3"/>
  <c r="D22" i="3"/>
  <c r="E22" i="3"/>
  <c r="D1007" i="3"/>
  <c r="E1007" i="3"/>
  <c r="E968" i="3"/>
  <c r="D968" i="3"/>
  <c r="D927" i="3"/>
  <c r="E927" i="3"/>
  <c r="D887" i="3"/>
  <c r="E887" i="3"/>
  <c r="D847" i="3"/>
  <c r="E847" i="3"/>
  <c r="E808" i="3"/>
  <c r="D808" i="3"/>
  <c r="E772" i="3"/>
  <c r="D772" i="3"/>
  <c r="E732" i="3"/>
  <c r="D732" i="3"/>
  <c r="E694" i="3"/>
  <c r="D694" i="3"/>
  <c r="E807" i="3"/>
  <c r="D807" i="3"/>
  <c r="D852" i="3"/>
  <c r="D38" i="3"/>
  <c r="E38" i="3"/>
  <c r="E967" i="3"/>
  <c r="E1004" i="3"/>
  <c r="E924" i="3"/>
  <c r="E884" i="3"/>
  <c r="E844" i="3"/>
  <c r="E804" i="3"/>
  <c r="E768" i="3"/>
  <c r="D728" i="3"/>
  <c r="E728" i="3"/>
  <c r="D687" i="3"/>
  <c r="E687" i="3"/>
  <c r="D647" i="3"/>
  <c r="E647" i="3"/>
  <c r="E607" i="3"/>
  <c r="E567" i="3"/>
  <c r="D567" i="3"/>
  <c r="D527" i="3"/>
  <c r="E527" i="3"/>
  <c r="D487" i="3"/>
  <c r="E487" i="3"/>
  <c r="D447" i="3"/>
  <c r="E447" i="3"/>
  <c r="D407" i="3"/>
  <c r="E407" i="3"/>
  <c r="D367" i="3"/>
  <c r="E367" i="3"/>
  <c r="D327" i="3"/>
  <c r="D287" i="3"/>
  <c r="E287" i="3"/>
  <c r="D247" i="3"/>
  <c r="E247" i="3"/>
  <c r="E207" i="3"/>
  <c r="D207" i="3"/>
  <c r="D167" i="3"/>
  <c r="E167" i="3"/>
  <c r="D132" i="3"/>
  <c r="E132" i="3"/>
  <c r="D92" i="3"/>
  <c r="D52" i="3"/>
  <c r="E52" i="3"/>
  <c r="D1004" i="3"/>
  <c r="D922" i="3"/>
  <c r="E902" i="3"/>
  <c r="D883" i="3"/>
  <c r="E863" i="3"/>
  <c r="D844" i="3"/>
  <c r="E767" i="3"/>
  <c r="E667" i="3"/>
  <c r="E347" i="3"/>
  <c r="D997" i="3"/>
  <c r="E997" i="3"/>
  <c r="D957" i="3"/>
  <c r="E957" i="3"/>
  <c r="D917" i="3"/>
  <c r="E917" i="3"/>
  <c r="D877" i="3"/>
  <c r="E877" i="3"/>
  <c r="D837" i="3"/>
  <c r="E837" i="3"/>
  <c r="D797" i="3"/>
  <c r="E797" i="3"/>
  <c r="E762" i="3"/>
  <c r="E722" i="3"/>
  <c r="E682" i="3"/>
  <c r="D682" i="3"/>
  <c r="E642" i="3"/>
  <c r="D642" i="3"/>
  <c r="E602" i="3"/>
  <c r="D602" i="3"/>
  <c r="E562" i="3"/>
  <c r="D562" i="3"/>
  <c r="D522" i="3"/>
  <c r="E522" i="3"/>
  <c r="D482" i="3"/>
  <c r="E482" i="3"/>
  <c r="D443" i="3"/>
  <c r="E443" i="3"/>
  <c r="D402" i="3"/>
  <c r="E402" i="3"/>
  <c r="E362" i="3"/>
  <c r="D322" i="3"/>
  <c r="E322" i="3"/>
  <c r="D282" i="3"/>
  <c r="D242" i="3"/>
  <c r="E242" i="3"/>
  <c r="D202" i="3"/>
  <c r="E202" i="3"/>
  <c r="D162" i="3"/>
  <c r="E162" i="3"/>
  <c r="D127" i="3"/>
  <c r="E127" i="3"/>
  <c r="D87" i="3"/>
  <c r="E87" i="3"/>
  <c r="D47" i="3"/>
  <c r="E47" i="3"/>
  <c r="E1003" i="3"/>
  <c r="D902" i="3"/>
  <c r="E882" i="3"/>
  <c r="D863" i="3"/>
  <c r="E843" i="3"/>
  <c r="D767" i="3"/>
  <c r="E712" i="3"/>
  <c r="D667" i="3"/>
  <c r="D347" i="3"/>
  <c r="C18" i="3"/>
  <c r="D17" i="3"/>
  <c r="E17" i="3"/>
  <c r="E992" i="3"/>
  <c r="E952" i="3"/>
  <c r="E912" i="3"/>
  <c r="E872" i="3"/>
  <c r="E832" i="3"/>
  <c r="E792" i="3"/>
  <c r="D757" i="3"/>
  <c r="E718" i="3"/>
  <c r="E677" i="3"/>
  <c r="D637" i="3"/>
  <c r="E637" i="3"/>
  <c r="D597" i="3"/>
  <c r="E597" i="3"/>
  <c r="D557" i="3"/>
  <c r="D517" i="3"/>
  <c r="D477" i="3"/>
  <c r="E477" i="3"/>
  <c r="D437" i="3"/>
  <c r="E437" i="3"/>
  <c r="D397" i="3"/>
  <c r="E397" i="3"/>
  <c r="D357" i="3"/>
  <c r="E357" i="3"/>
  <c r="D317" i="3"/>
  <c r="E317" i="3"/>
  <c r="D277" i="3"/>
  <c r="E277" i="3"/>
  <c r="D237" i="3"/>
  <c r="E237" i="3"/>
  <c r="D197" i="3"/>
  <c r="E197" i="3"/>
  <c r="D157" i="3"/>
  <c r="E157" i="3"/>
  <c r="D122" i="3"/>
  <c r="E122" i="3"/>
  <c r="D82" i="3"/>
  <c r="E82" i="3"/>
  <c r="D42" i="3"/>
  <c r="E42" i="3"/>
  <c r="D1003" i="3"/>
  <c r="D907" i="3"/>
  <c r="D882" i="3"/>
  <c r="E862" i="3"/>
  <c r="D843" i="3"/>
  <c r="E823" i="3"/>
  <c r="D804" i="3"/>
  <c r="E757" i="3"/>
  <c r="D712" i="3"/>
  <c r="E92" i="3"/>
  <c r="E948" i="3"/>
  <c r="E908" i="3"/>
  <c r="E868" i="3"/>
  <c r="E828" i="3"/>
  <c r="E788" i="3"/>
  <c r="D752" i="3"/>
  <c r="E752" i="3"/>
  <c r="E714" i="3"/>
  <c r="D714" i="3"/>
  <c r="D673" i="3"/>
  <c r="E673" i="3"/>
  <c r="D632" i="3"/>
  <c r="E632" i="3"/>
  <c r="D592" i="3"/>
  <c r="E592" i="3"/>
  <c r="D552" i="3"/>
  <c r="D512" i="3"/>
  <c r="E512" i="3"/>
  <c r="D472" i="3"/>
  <c r="E472" i="3"/>
  <c r="D432" i="3"/>
  <c r="E432" i="3"/>
  <c r="D392" i="3"/>
  <c r="E392" i="3"/>
  <c r="D352" i="3"/>
  <c r="E352" i="3"/>
  <c r="D312" i="3"/>
  <c r="E312" i="3"/>
  <c r="D272" i="3"/>
  <c r="E272" i="3"/>
  <c r="E232" i="3"/>
  <c r="D232" i="3"/>
  <c r="D192" i="3"/>
  <c r="E192" i="3"/>
  <c r="D152" i="3"/>
  <c r="E152" i="3"/>
  <c r="D117" i="3"/>
  <c r="E117" i="3"/>
  <c r="D77" i="3"/>
  <c r="E77" i="3"/>
  <c r="E1002" i="3"/>
  <c r="E963" i="3"/>
  <c r="D912" i="3"/>
  <c r="E867" i="3"/>
  <c r="D862" i="3"/>
  <c r="E842" i="3"/>
  <c r="D823" i="3"/>
  <c r="E803" i="3"/>
  <c r="E727" i="3"/>
  <c r="D718" i="3"/>
  <c r="E672" i="3"/>
  <c r="D607" i="3"/>
  <c r="E557" i="3"/>
  <c r="E442" i="3"/>
  <c r="E944" i="3"/>
  <c r="E904" i="3"/>
  <c r="E864" i="3"/>
  <c r="E824" i="3"/>
  <c r="E784" i="3"/>
  <c r="D747" i="3"/>
  <c r="E747" i="3"/>
  <c r="D707" i="3"/>
  <c r="E668" i="3"/>
  <c r="E627" i="3"/>
  <c r="E587" i="3"/>
  <c r="D587" i="3"/>
  <c r="E547" i="3"/>
  <c r="D507" i="3"/>
  <c r="E507" i="3"/>
  <c r="D467" i="3"/>
  <c r="E467" i="3"/>
  <c r="D427" i="3"/>
  <c r="E427" i="3"/>
  <c r="D387" i="3"/>
  <c r="E387" i="3"/>
  <c r="D348" i="3"/>
  <c r="E348" i="3"/>
  <c r="D307" i="3"/>
  <c r="E307" i="3"/>
  <c r="D267" i="3"/>
  <c r="D227" i="3"/>
  <c r="E227" i="3"/>
  <c r="D187" i="3"/>
  <c r="E187" i="3"/>
  <c r="D147" i="3"/>
  <c r="E147" i="3"/>
  <c r="D112" i="3"/>
  <c r="E112" i="3"/>
  <c r="D72" i="3"/>
  <c r="E72" i="3"/>
  <c r="D37" i="3"/>
  <c r="E37" i="3"/>
  <c r="D1002" i="3"/>
  <c r="E982" i="3"/>
  <c r="E943" i="3"/>
  <c r="D924" i="3"/>
  <c r="D867" i="3"/>
  <c r="D842" i="3"/>
  <c r="D828" i="3"/>
  <c r="E822" i="3"/>
  <c r="D803" i="3"/>
  <c r="E783" i="3"/>
  <c r="D727" i="3"/>
  <c r="E717" i="3"/>
  <c r="D672" i="3"/>
  <c r="D442" i="3"/>
  <c r="D1017" i="3"/>
  <c r="E1017" i="3"/>
  <c r="D977" i="3"/>
  <c r="E977" i="3"/>
  <c r="D937" i="3"/>
  <c r="E937" i="3"/>
  <c r="D897" i="3"/>
  <c r="E897" i="3"/>
  <c r="D857" i="3"/>
  <c r="E857" i="3"/>
  <c r="D817" i="3"/>
  <c r="E817" i="3"/>
  <c r="D777" i="3"/>
  <c r="E777" i="3"/>
  <c r="E742" i="3"/>
  <c r="D742" i="3"/>
  <c r="E702" i="3"/>
  <c r="D702" i="3"/>
  <c r="E662" i="3"/>
  <c r="E622" i="3"/>
  <c r="E582" i="3"/>
  <c r="D582" i="3"/>
  <c r="E542" i="3"/>
  <c r="D502" i="3"/>
  <c r="E502" i="3"/>
  <c r="E462" i="3"/>
  <c r="E422" i="3"/>
  <c r="D422" i="3"/>
  <c r="E382" i="3"/>
  <c r="D342" i="3"/>
  <c r="E342" i="3"/>
  <c r="D302" i="3"/>
  <c r="D262" i="3"/>
  <c r="E262" i="3"/>
  <c r="D222" i="3"/>
  <c r="E222" i="3"/>
  <c r="D182" i="3"/>
  <c r="E182" i="3"/>
  <c r="D142" i="3"/>
  <c r="E142" i="3"/>
  <c r="D107" i="3"/>
  <c r="E107" i="3"/>
  <c r="D33" i="3"/>
  <c r="E33" i="3"/>
  <c r="E962" i="3"/>
  <c r="D943" i="3"/>
  <c r="E923" i="3"/>
  <c r="D904" i="3"/>
  <c r="D872" i="3"/>
  <c r="E827" i="3"/>
  <c r="D822" i="3"/>
  <c r="E802" i="3"/>
  <c r="D783" i="3"/>
  <c r="D717" i="3"/>
  <c r="D662" i="3"/>
  <c r="D362" i="3"/>
  <c r="E327" i="3"/>
  <c r="D693" i="3"/>
  <c r="D652" i="3"/>
  <c r="E572" i="3"/>
  <c r="D67" i="3"/>
  <c r="E67" i="3"/>
  <c r="E692" i="3"/>
  <c r="D572" i="3"/>
  <c r="E533" i="3"/>
  <c r="D32" i="3"/>
  <c r="E32" i="3"/>
  <c r="D692" i="3"/>
  <c r="E613" i="3"/>
  <c r="D533" i="3"/>
  <c r="E212" i="3"/>
  <c r="E172" i="3"/>
  <c r="E654" i="3"/>
  <c r="E614" i="3"/>
  <c r="E574" i="3"/>
  <c r="D534" i="3"/>
  <c r="E492" i="3"/>
  <c r="E454" i="3"/>
  <c r="E412" i="3"/>
  <c r="D372" i="3"/>
  <c r="E372" i="3"/>
  <c r="D332" i="3"/>
  <c r="D292" i="3"/>
  <c r="D252" i="3"/>
  <c r="E252" i="3"/>
  <c r="D213" i="3"/>
  <c r="E213" i="3"/>
  <c r="D173" i="3"/>
  <c r="E173" i="3"/>
  <c r="D137" i="3"/>
  <c r="E137" i="3"/>
  <c r="D97" i="3"/>
  <c r="E97" i="3"/>
  <c r="D57" i="3"/>
  <c r="E57" i="3"/>
  <c r="D27" i="3"/>
  <c r="E27" i="3"/>
  <c r="D613" i="3"/>
  <c r="E532" i="3"/>
  <c r="E453" i="3"/>
  <c r="D212" i="3"/>
  <c r="D172" i="3"/>
  <c r="E14" i="3"/>
  <c r="E10" i="3"/>
  <c r="D14" i="3"/>
  <c r="D10" i="3"/>
  <c r="E13" i="3"/>
  <c r="E9" i="3"/>
  <c r="D13" i="3"/>
  <c r="D9" i="3"/>
  <c r="E16" i="3"/>
  <c r="E12" i="3"/>
  <c r="E8" i="3"/>
  <c r="D12" i="3"/>
  <c r="D8" i="3"/>
  <c r="E15" i="3"/>
  <c r="E11" i="3"/>
  <c r="E7" i="3"/>
  <c r="D15" i="3"/>
  <c r="D7" i="3"/>
  <c r="C3" i="3"/>
  <c r="E3" i="3" s="1"/>
  <c r="D2" i="3"/>
  <c r="E2" i="3"/>
  <c r="E2" i="2" l="1"/>
  <c r="D4954" i="3"/>
  <c r="C4955" i="3"/>
  <c r="E4728" i="3"/>
  <c r="D4728" i="3"/>
  <c r="D4923" i="3"/>
  <c r="E4849" i="3"/>
  <c r="E4924" i="3"/>
  <c r="D4924" i="3"/>
  <c r="E5068" i="3"/>
  <c r="D5068" i="3"/>
  <c r="E4923" i="3"/>
  <c r="C4809" i="3"/>
  <c r="D4809" i="3" s="1"/>
  <c r="B5" i="2"/>
  <c r="B6" i="2" s="1"/>
  <c r="D4" i="2"/>
  <c r="C4531" i="3"/>
  <c r="E4531" i="3" s="1"/>
  <c r="E4529" i="3"/>
  <c r="D4808" i="3"/>
  <c r="D4529" i="3"/>
  <c r="E4528" i="3"/>
  <c r="D4528" i="3"/>
  <c r="E4530" i="3"/>
  <c r="C5019" i="3"/>
  <c r="C5020" i="3" s="1"/>
  <c r="C4689" i="3"/>
  <c r="E4689" i="3" s="1"/>
  <c r="C4644" i="3"/>
  <c r="C4645" i="3" s="1"/>
  <c r="D5073" i="3"/>
  <c r="E5074" i="3"/>
  <c r="D5074" i="3"/>
  <c r="E4643" i="3"/>
  <c r="E5073" i="3"/>
  <c r="C5064" i="3"/>
  <c r="E5064" i="3" s="1"/>
  <c r="E4688" i="3"/>
  <c r="E4948" i="3"/>
  <c r="D4948" i="3"/>
  <c r="D5063" i="3"/>
  <c r="E5018" i="3"/>
  <c r="D5075" i="3"/>
  <c r="D5103" i="3"/>
  <c r="C5104" i="3"/>
  <c r="C4680" i="3"/>
  <c r="C4681" i="3" s="1"/>
  <c r="D4849" i="3"/>
  <c r="E5023" i="3"/>
  <c r="D5023" i="3"/>
  <c r="E4848" i="3"/>
  <c r="D4848" i="3"/>
  <c r="C5076" i="3"/>
  <c r="D5076" i="3" s="1"/>
  <c r="D5108" i="3"/>
  <c r="C5109" i="3"/>
  <c r="E5108" i="3"/>
  <c r="E4679" i="3"/>
  <c r="D1643" i="3"/>
  <c r="E1643" i="3"/>
  <c r="C1644" i="3"/>
  <c r="C1759" i="3"/>
  <c r="E1758" i="3"/>
  <c r="D1758" i="3"/>
  <c r="C1029" i="3"/>
  <c r="D1028" i="3"/>
  <c r="E1028" i="3"/>
  <c r="C1785" i="3"/>
  <c r="E1784" i="3"/>
  <c r="D1784" i="3"/>
  <c r="C4399" i="3"/>
  <c r="D4398" i="3"/>
  <c r="E4398" i="3"/>
  <c r="C2805" i="3"/>
  <c r="D2804" i="3"/>
  <c r="E2804" i="3"/>
  <c r="C3600" i="3"/>
  <c r="D3599" i="3"/>
  <c r="E3599" i="3"/>
  <c r="C2699" i="3"/>
  <c r="E2698" i="3"/>
  <c r="D2698" i="3"/>
  <c r="C4669" i="3"/>
  <c r="D4668" i="3"/>
  <c r="E4668" i="3"/>
  <c r="C4440" i="3"/>
  <c r="D4439" i="3"/>
  <c r="E4439" i="3"/>
  <c r="C2009" i="3"/>
  <c r="E2008" i="3"/>
  <c r="D2008" i="3"/>
  <c r="C2084" i="3"/>
  <c r="D2083" i="3"/>
  <c r="E2083" i="3"/>
  <c r="C2554" i="3"/>
  <c r="D2553" i="3"/>
  <c r="E2553" i="3"/>
  <c r="C3364" i="3"/>
  <c r="D3363" i="3"/>
  <c r="E3363" i="3"/>
  <c r="C1170" i="3"/>
  <c r="D1169" i="3"/>
  <c r="E1169" i="3"/>
  <c r="C1335" i="3"/>
  <c r="D1334" i="3"/>
  <c r="E1334" i="3"/>
  <c r="C1514" i="3"/>
  <c r="E1513" i="3"/>
  <c r="D1513" i="3"/>
  <c r="C1585" i="3"/>
  <c r="E1584" i="3"/>
  <c r="D1584" i="3"/>
  <c r="C2035" i="3"/>
  <c r="D2034" i="3"/>
  <c r="E2034" i="3"/>
  <c r="C2319" i="3"/>
  <c r="E2318" i="3"/>
  <c r="D2318" i="3"/>
  <c r="C2680" i="3"/>
  <c r="E2679" i="3"/>
  <c r="D2679" i="3"/>
  <c r="C1444" i="3"/>
  <c r="D1443" i="3"/>
  <c r="E1443" i="3"/>
  <c r="C1779" i="3"/>
  <c r="D1778" i="3"/>
  <c r="E1778" i="3"/>
  <c r="C2499" i="3"/>
  <c r="E2498" i="3"/>
  <c r="D2498" i="3"/>
  <c r="C2584" i="3"/>
  <c r="D2583" i="3"/>
  <c r="E2583" i="3"/>
  <c r="C2744" i="3"/>
  <c r="E2743" i="3"/>
  <c r="D2743" i="3"/>
  <c r="C2814" i="3"/>
  <c r="D2813" i="3"/>
  <c r="E2813" i="3"/>
  <c r="C2934" i="3"/>
  <c r="D2933" i="3"/>
  <c r="E2933" i="3"/>
  <c r="C3464" i="3"/>
  <c r="D3463" i="3"/>
  <c r="E3463" i="3"/>
  <c r="C1129" i="3"/>
  <c r="D1128" i="3"/>
  <c r="E1128" i="3"/>
  <c r="C1649" i="3"/>
  <c r="E1648" i="3"/>
  <c r="D1648" i="3"/>
  <c r="D1883" i="3"/>
  <c r="E1883" i="3"/>
  <c r="C1884" i="3"/>
  <c r="C2115" i="3"/>
  <c r="D2114" i="3"/>
  <c r="E2114" i="3"/>
  <c r="C2325" i="3"/>
  <c r="E2324" i="3"/>
  <c r="D2324" i="3"/>
  <c r="C2389" i="3"/>
  <c r="E2388" i="3"/>
  <c r="D2388" i="3"/>
  <c r="C1024" i="3"/>
  <c r="D1023" i="3"/>
  <c r="E1023" i="3"/>
  <c r="C1099" i="3"/>
  <c r="D1098" i="3"/>
  <c r="E1098" i="3"/>
  <c r="C1176" i="3"/>
  <c r="D1175" i="3"/>
  <c r="E1175" i="3"/>
  <c r="D1348" i="3"/>
  <c r="E1348" i="3"/>
  <c r="C1349" i="3"/>
  <c r="C1374" i="3"/>
  <c r="E1373" i="3"/>
  <c r="D1373" i="3"/>
  <c r="C1469" i="3"/>
  <c r="E1468" i="3"/>
  <c r="D1468" i="3"/>
  <c r="C1659" i="3"/>
  <c r="D1658" i="3"/>
  <c r="E1658" i="3"/>
  <c r="D1713" i="3"/>
  <c r="E1713" i="3"/>
  <c r="C1714" i="3"/>
  <c r="D2103" i="3"/>
  <c r="E2103" i="3"/>
  <c r="C2104" i="3"/>
  <c r="C2159" i="3"/>
  <c r="D2158" i="3"/>
  <c r="E2158" i="3"/>
  <c r="C2649" i="3"/>
  <c r="D2648" i="3"/>
  <c r="E2648" i="3"/>
  <c r="E3148" i="3"/>
  <c r="D3148" i="3"/>
  <c r="C3149" i="3"/>
  <c r="C3495" i="3"/>
  <c r="E3494" i="3"/>
  <c r="D3494" i="3"/>
  <c r="C3664" i="3"/>
  <c r="D3663" i="3"/>
  <c r="E3663" i="3"/>
  <c r="C3779" i="3"/>
  <c r="D3778" i="3"/>
  <c r="E3778" i="3"/>
  <c r="C3939" i="3"/>
  <c r="D3938" i="3"/>
  <c r="E3938" i="3"/>
  <c r="C4749" i="3"/>
  <c r="D4748" i="3"/>
  <c r="E4748" i="3"/>
  <c r="D4898" i="3"/>
  <c r="E4898" i="3"/>
  <c r="C4899" i="3"/>
  <c r="C1665" i="3"/>
  <c r="E1664" i="3"/>
  <c r="D1664" i="3"/>
  <c r="C1979" i="3"/>
  <c r="D1978" i="3"/>
  <c r="E1978" i="3"/>
  <c r="C2594" i="3"/>
  <c r="D2593" i="3"/>
  <c r="E2593" i="3"/>
  <c r="D2853" i="3"/>
  <c r="E2853" i="3"/>
  <c r="C2854" i="3"/>
  <c r="C3105" i="3"/>
  <c r="D3104" i="3"/>
  <c r="E3104" i="3"/>
  <c r="C3340" i="3"/>
  <c r="D3339" i="3"/>
  <c r="E3339" i="3"/>
  <c r="C3784" i="3"/>
  <c r="D3783" i="3"/>
  <c r="E3783" i="3"/>
  <c r="C2889" i="3"/>
  <c r="D2888" i="3"/>
  <c r="E2888" i="3"/>
  <c r="C3304" i="3"/>
  <c r="D3303" i="3"/>
  <c r="E3303" i="3"/>
  <c r="C4820" i="3"/>
  <c r="D4819" i="3"/>
  <c r="E4819" i="3"/>
  <c r="C1700" i="3"/>
  <c r="D1699" i="3"/>
  <c r="E1699" i="3"/>
  <c r="C2424" i="3"/>
  <c r="E2423" i="3"/>
  <c r="D2423" i="3"/>
  <c r="C2524" i="3"/>
  <c r="D2523" i="3"/>
  <c r="E2523" i="3"/>
  <c r="C2656" i="3"/>
  <c r="E2655" i="3"/>
  <c r="D2655" i="3"/>
  <c r="C2949" i="3"/>
  <c r="D2948" i="3"/>
  <c r="E2948" i="3"/>
  <c r="C3061" i="3"/>
  <c r="E3060" i="3"/>
  <c r="D3060" i="3"/>
  <c r="C3719" i="3"/>
  <c r="D3718" i="3"/>
  <c r="E3718" i="3"/>
  <c r="C4581" i="3"/>
  <c r="D4580" i="3"/>
  <c r="E4580" i="3"/>
  <c r="C4846" i="3"/>
  <c r="D4845" i="3"/>
  <c r="E4845" i="3"/>
  <c r="C5054" i="3"/>
  <c r="D5053" i="3"/>
  <c r="E5053" i="3"/>
  <c r="C1529" i="3"/>
  <c r="D1528" i="3"/>
  <c r="E1528" i="3"/>
  <c r="D3023" i="3"/>
  <c r="E3023" i="3"/>
  <c r="C3024" i="3"/>
  <c r="C1139" i="3"/>
  <c r="D1138" i="3"/>
  <c r="E1138" i="3"/>
  <c r="C2860" i="3"/>
  <c r="E2859" i="3"/>
  <c r="D2859" i="3"/>
  <c r="C3485" i="3"/>
  <c r="D3484" i="3"/>
  <c r="E3484" i="3"/>
  <c r="C3604" i="3"/>
  <c r="D3603" i="3"/>
  <c r="E3603" i="3"/>
  <c r="C3769" i="3"/>
  <c r="D3768" i="3"/>
  <c r="E3768" i="3"/>
  <c r="C3895" i="3"/>
  <c r="D3894" i="3"/>
  <c r="E3894" i="3"/>
  <c r="C3974" i="3"/>
  <c r="E3973" i="3"/>
  <c r="D3973" i="3"/>
  <c r="D4036" i="3"/>
  <c r="E4036" i="3"/>
  <c r="C4280" i="3"/>
  <c r="D4279" i="3"/>
  <c r="E4279" i="3"/>
  <c r="C1710" i="3"/>
  <c r="D1709" i="3"/>
  <c r="E1709" i="3"/>
  <c r="C1455" i="3"/>
  <c r="D1454" i="3"/>
  <c r="E1454" i="3"/>
  <c r="C2354" i="3"/>
  <c r="D2353" i="3"/>
  <c r="E2353" i="3"/>
  <c r="C3065" i="3"/>
  <c r="E3064" i="3"/>
  <c r="D3064" i="3"/>
  <c r="C3354" i="3"/>
  <c r="D3353" i="3"/>
  <c r="E3353" i="3"/>
  <c r="C3509" i="3"/>
  <c r="D3508" i="3"/>
  <c r="E3508" i="3"/>
  <c r="C3951" i="3"/>
  <c r="D3950" i="3"/>
  <c r="E3950" i="3"/>
  <c r="C4365" i="3"/>
  <c r="E4364" i="3"/>
  <c r="D4364" i="3"/>
  <c r="C4589" i="3"/>
  <c r="D4588" i="3"/>
  <c r="E4588" i="3"/>
  <c r="C1734" i="3"/>
  <c r="D1733" i="3"/>
  <c r="E1733" i="3"/>
  <c r="C4945" i="3"/>
  <c r="D4944" i="3"/>
  <c r="E4944" i="3"/>
  <c r="C1465" i="3"/>
  <c r="D1464" i="3"/>
  <c r="E1464" i="3"/>
  <c r="C2385" i="3"/>
  <c r="D2384" i="3"/>
  <c r="E2384" i="3"/>
  <c r="C3049" i="3"/>
  <c r="D3048" i="3"/>
  <c r="E3048" i="3"/>
  <c r="E3098" i="3"/>
  <c r="D3098" i="3"/>
  <c r="C3099" i="3"/>
  <c r="C3224" i="3"/>
  <c r="D3223" i="3"/>
  <c r="E3223" i="3"/>
  <c r="C4349" i="3"/>
  <c r="E4348" i="3"/>
  <c r="D4348" i="3"/>
  <c r="C4534" i="3"/>
  <c r="D4533" i="3"/>
  <c r="E4533" i="3"/>
  <c r="C1125" i="3"/>
  <c r="D1124" i="3"/>
  <c r="E1124" i="3"/>
  <c r="E1848" i="3"/>
  <c r="D1848" i="3"/>
  <c r="C1849" i="3"/>
  <c r="C2139" i="3"/>
  <c r="E2138" i="3"/>
  <c r="D2138" i="3"/>
  <c r="C3004" i="3"/>
  <c r="D3003" i="3"/>
  <c r="E3003" i="3"/>
  <c r="C3079" i="3"/>
  <c r="E3078" i="3"/>
  <c r="D3078" i="3"/>
  <c r="C3310" i="3"/>
  <c r="D3309" i="3"/>
  <c r="E3309" i="3"/>
  <c r="C3634" i="3"/>
  <c r="E3633" i="3"/>
  <c r="D3633" i="3"/>
  <c r="C4155" i="3"/>
  <c r="D4154" i="3"/>
  <c r="E4154" i="3"/>
  <c r="C3535" i="3"/>
  <c r="E3534" i="3"/>
  <c r="D3534" i="3"/>
  <c r="C4595" i="3"/>
  <c r="D4594" i="3"/>
  <c r="E4594" i="3"/>
  <c r="C2030" i="3"/>
  <c r="D2029" i="3"/>
  <c r="E2029" i="3"/>
  <c r="C3515" i="3"/>
  <c r="E3514" i="3"/>
  <c r="D3514" i="3"/>
  <c r="C2494" i="3"/>
  <c r="D2493" i="3"/>
  <c r="E2493" i="3"/>
  <c r="C1204" i="3"/>
  <c r="D1203" i="3"/>
  <c r="E1203" i="3"/>
  <c r="D1723" i="3"/>
  <c r="E1723" i="3"/>
  <c r="C1724" i="3"/>
  <c r="C1104" i="3"/>
  <c r="D1103" i="3"/>
  <c r="E1103" i="3"/>
  <c r="C1971" i="3"/>
  <c r="D1970" i="3"/>
  <c r="E1970" i="3"/>
  <c r="D1598" i="3"/>
  <c r="E1598" i="3"/>
  <c r="C1599" i="3"/>
  <c r="C5044" i="3"/>
  <c r="D5043" i="3"/>
  <c r="E5043" i="3"/>
  <c r="C4980" i="3"/>
  <c r="E4979" i="3"/>
  <c r="D4979" i="3"/>
  <c r="D3403" i="3"/>
  <c r="E3403" i="3"/>
  <c r="C3404" i="3"/>
  <c r="D4003" i="3"/>
  <c r="E4003" i="3"/>
  <c r="C4004" i="3"/>
  <c r="C1905" i="3"/>
  <c r="E1904" i="3"/>
  <c r="D1904" i="3"/>
  <c r="C4064" i="3"/>
  <c r="D4063" i="3"/>
  <c r="E4063" i="3"/>
  <c r="C2770" i="3"/>
  <c r="D2769" i="3"/>
  <c r="E2769" i="3"/>
  <c r="C4174" i="3"/>
  <c r="E4173" i="3"/>
  <c r="D4173" i="3"/>
  <c r="C3610" i="3"/>
  <c r="E3609" i="3"/>
  <c r="D3609" i="3"/>
  <c r="C1119" i="3"/>
  <c r="D1118" i="3"/>
  <c r="E1118" i="3"/>
  <c r="C1194" i="3"/>
  <c r="D1193" i="3"/>
  <c r="E1193" i="3"/>
  <c r="E1308" i="3"/>
  <c r="D1308" i="3"/>
  <c r="C1309" i="3"/>
  <c r="D1743" i="3"/>
  <c r="E1743" i="3"/>
  <c r="C1744" i="3"/>
  <c r="C2954" i="3"/>
  <c r="D2953" i="3"/>
  <c r="E2953" i="3"/>
  <c r="C3209" i="3"/>
  <c r="D3208" i="3"/>
  <c r="E3208" i="3"/>
  <c r="C2579" i="3"/>
  <c r="E2578" i="3"/>
  <c r="D2578" i="3"/>
  <c r="C2740" i="3"/>
  <c r="D2739" i="3"/>
  <c r="E2739" i="3"/>
  <c r="D2973" i="3"/>
  <c r="E2973" i="3"/>
  <c r="C2974" i="3"/>
  <c r="C1879" i="3"/>
  <c r="D1878" i="3"/>
  <c r="E1878" i="3"/>
  <c r="C2214" i="3"/>
  <c r="E2213" i="3"/>
  <c r="D2213" i="3"/>
  <c r="C1394" i="3"/>
  <c r="E1393" i="3"/>
  <c r="D1393" i="3"/>
  <c r="C2239" i="3"/>
  <c r="E2238" i="3"/>
  <c r="D2238" i="3"/>
  <c r="C1424" i="3"/>
  <c r="D1423" i="3"/>
  <c r="E1423" i="3"/>
  <c r="C1554" i="3"/>
  <c r="D1553" i="3"/>
  <c r="E1553" i="3"/>
  <c r="C1244" i="3"/>
  <c r="D1243" i="3"/>
  <c r="E1243" i="3"/>
  <c r="C2469" i="3"/>
  <c r="D2468" i="3"/>
  <c r="E2468" i="3"/>
  <c r="C2774" i="3"/>
  <c r="D2773" i="3"/>
  <c r="E2773" i="3"/>
  <c r="C3174" i="3"/>
  <c r="E3173" i="3"/>
  <c r="D3173" i="3"/>
  <c r="C3594" i="3"/>
  <c r="E3593" i="3"/>
  <c r="D3593" i="3"/>
  <c r="C3864" i="3"/>
  <c r="D3863" i="3"/>
  <c r="E3863" i="3"/>
  <c r="C4144" i="3"/>
  <c r="D4143" i="3"/>
  <c r="E4143" i="3"/>
  <c r="C4330" i="3"/>
  <c r="D4329" i="3"/>
  <c r="E4329" i="3"/>
  <c r="C4504" i="3"/>
  <c r="D4503" i="3"/>
  <c r="E4503" i="3"/>
  <c r="C4769" i="3"/>
  <c r="D4768" i="3"/>
  <c r="E4768" i="3"/>
  <c r="D4918" i="3"/>
  <c r="E4918" i="3"/>
  <c r="C4919" i="3"/>
  <c r="C4974" i="3"/>
  <c r="D4973" i="3"/>
  <c r="E4973" i="3"/>
  <c r="C5079" i="3"/>
  <c r="D5078" i="3"/>
  <c r="E5078" i="3"/>
  <c r="C4805" i="3"/>
  <c r="D4804" i="3"/>
  <c r="E4804" i="3"/>
  <c r="C2395" i="3"/>
  <c r="E2394" i="3"/>
  <c r="D2394" i="3"/>
  <c r="C3449" i="3"/>
  <c r="D3448" i="3"/>
  <c r="E3448" i="3"/>
  <c r="C3690" i="3"/>
  <c r="E3689" i="3"/>
  <c r="D3689" i="3"/>
  <c r="C3909" i="3"/>
  <c r="D3908" i="3"/>
  <c r="E3908" i="3"/>
  <c r="C4074" i="3"/>
  <c r="E4073" i="3"/>
  <c r="D4073" i="3"/>
  <c r="C4160" i="3"/>
  <c r="D4159" i="3"/>
  <c r="E4159" i="3"/>
  <c r="C4260" i="3"/>
  <c r="D4259" i="3"/>
  <c r="E4259" i="3"/>
  <c r="C4424" i="3"/>
  <c r="D4423" i="3"/>
  <c r="E4423" i="3"/>
  <c r="C4509" i="3"/>
  <c r="D4508" i="3"/>
  <c r="E4508" i="3"/>
  <c r="C4660" i="3"/>
  <c r="D4659" i="3"/>
  <c r="E4659" i="3"/>
  <c r="C5014" i="3"/>
  <c r="E5013" i="3"/>
  <c r="D5013" i="3"/>
  <c r="C2309" i="3"/>
  <c r="D2308" i="3"/>
  <c r="E2308" i="3"/>
  <c r="E3729" i="3"/>
  <c r="D3729" i="3"/>
  <c r="C3730" i="3"/>
  <c r="C4085" i="3"/>
  <c r="E4084" i="3"/>
  <c r="D4084" i="3"/>
  <c r="C1034" i="3"/>
  <c r="D1033" i="3"/>
  <c r="E1033" i="3"/>
  <c r="C1924" i="3"/>
  <c r="D1923" i="3"/>
  <c r="E1923" i="3"/>
  <c r="C3214" i="3"/>
  <c r="D3213" i="3"/>
  <c r="E3213" i="3"/>
  <c r="C3549" i="3"/>
  <c r="E3548" i="3"/>
  <c r="D3548" i="3"/>
  <c r="C3789" i="3"/>
  <c r="E3788" i="3"/>
  <c r="D3788" i="3"/>
  <c r="C4015" i="3"/>
  <c r="D4014" i="3"/>
  <c r="E4014" i="3"/>
  <c r="C4214" i="3"/>
  <c r="D4213" i="3"/>
  <c r="E4213" i="3"/>
  <c r="C4360" i="3"/>
  <c r="D4359" i="3"/>
  <c r="E4359" i="3"/>
  <c r="C4429" i="3"/>
  <c r="E4428" i="3"/>
  <c r="D4428" i="3"/>
  <c r="C4730" i="3"/>
  <c r="D4729" i="3"/>
  <c r="E4729" i="3"/>
  <c r="C2090" i="3"/>
  <c r="D2089" i="3"/>
  <c r="E2089" i="3"/>
  <c r="C2611" i="3"/>
  <c r="E2610" i="3"/>
  <c r="D2610" i="3"/>
  <c r="C3095" i="3"/>
  <c r="E3094" i="3"/>
  <c r="D3094" i="3"/>
  <c r="C3250" i="3"/>
  <c r="D3249" i="3"/>
  <c r="E3249" i="3"/>
  <c r="C4965" i="3"/>
  <c r="D4964" i="3"/>
  <c r="E4964" i="3"/>
  <c r="C1890" i="3"/>
  <c r="D1889" i="3"/>
  <c r="E1889" i="3"/>
  <c r="C2079" i="3"/>
  <c r="D2078" i="3"/>
  <c r="E2078" i="3"/>
  <c r="C2349" i="3"/>
  <c r="D2348" i="3"/>
  <c r="E2348" i="3"/>
  <c r="D2483" i="3"/>
  <c r="E2483" i="3"/>
  <c r="C2484" i="3"/>
  <c r="C2545" i="3"/>
  <c r="D2544" i="3"/>
  <c r="E2544" i="3"/>
  <c r="C3135" i="3"/>
  <c r="E3134" i="3"/>
  <c r="D3134" i="3"/>
  <c r="C4104" i="3"/>
  <c r="D4103" i="3"/>
  <c r="E4103" i="3"/>
  <c r="C4584" i="3"/>
  <c r="D4583" i="3"/>
  <c r="E4583" i="3"/>
  <c r="C4780" i="3"/>
  <c r="D4779" i="3"/>
  <c r="E4779" i="3"/>
  <c r="C4865" i="3"/>
  <c r="D4864" i="3"/>
  <c r="E4864" i="3"/>
  <c r="C1144" i="3"/>
  <c r="D1143" i="3"/>
  <c r="E1143" i="3"/>
  <c r="C1559" i="3"/>
  <c r="D1558" i="3"/>
  <c r="E1558" i="3"/>
  <c r="C1706" i="3"/>
  <c r="D1705" i="3"/>
  <c r="E1705" i="3"/>
  <c r="C1894" i="3"/>
  <c r="D1893" i="3"/>
  <c r="E1893" i="3"/>
  <c r="C3621" i="3"/>
  <c r="E3620" i="3"/>
  <c r="D3620" i="3"/>
  <c r="C4910" i="3"/>
  <c r="D4909" i="3"/>
  <c r="E4909" i="3"/>
  <c r="C2531" i="3"/>
  <c r="E2530" i="3"/>
  <c r="D2530" i="3"/>
  <c r="C2869" i="3"/>
  <c r="D2868" i="3"/>
  <c r="E2868" i="3"/>
  <c r="C3390" i="3"/>
  <c r="D3389" i="3"/>
  <c r="E3389" i="3"/>
  <c r="C3629" i="3"/>
  <c r="E3628" i="3"/>
  <c r="D3628" i="3"/>
  <c r="C3709" i="3"/>
  <c r="E3708" i="3"/>
  <c r="D3708" i="3"/>
  <c r="C4719" i="3"/>
  <c r="D4718" i="3"/>
  <c r="E4718" i="3"/>
  <c r="D5009" i="3"/>
  <c r="E5009" i="3"/>
  <c r="C5010" i="3"/>
  <c r="C3934" i="3"/>
  <c r="E3933" i="3"/>
  <c r="D3933" i="3"/>
  <c r="C4374" i="3"/>
  <c r="D4373" i="3"/>
  <c r="E4373" i="3"/>
  <c r="C4464" i="3"/>
  <c r="D4463" i="3"/>
  <c r="E4463" i="3"/>
  <c r="C4620" i="3"/>
  <c r="E4619" i="3"/>
  <c r="D4619" i="3"/>
  <c r="C5039" i="3"/>
  <c r="D5038" i="3"/>
  <c r="E5038" i="3"/>
  <c r="D4641" i="3"/>
  <c r="E4641" i="3"/>
  <c r="C2510" i="3"/>
  <c r="D2509" i="3"/>
  <c r="E2509" i="3"/>
  <c r="C4461" i="3"/>
  <c r="E4460" i="3"/>
  <c r="D4460" i="3"/>
  <c r="D5036" i="3"/>
  <c r="E5036" i="3"/>
  <c r="C3125" i="3"/>
  <c r="D3124" i="3"/>
  <c r="E3124" i="3"/>
  <c r="C4205" i="3"/>
  <c r="E4204" i="3"/>
  <c r="D4204" i="3"/>
  <c r="C1509" i="3"/>
  <c r="E1508" i="3"/>
  <c r="D1508" i="3"/>
  <c r="C2189" i="3"/>
  <c r="E2188" i="3"/>
  <c r="D2188" i="3"/>
  <c r="C3269" i="3"/>
  <c r="E3268" i="3"/>
  <c r="D3268" i="3"/>
  <c r="D2199" i="3"/>
  <c r="E2199" i="3"/>
  <c r="C2200" i="3"/>
  <c r="C1416" i="3"/>
  <c r="D1415" i="3"/>
  <c r="E1415" i="3"/>
  <c r="C2849" i="3"/>
  <c r="D2848" i="3"/>
  <c r="E2848" i="3"/>
  <c r="C1250" i="3"/>
  <c r="E1249" i="3"/>
  <c r="D1249" i="3"/>
  <c r="C3965" i="3"/>
  <c r="D3964" i="3"/>
  <c r="E3964" i="3"/>
  <c r="C2074" i="3"/>
  <c r="D2073" i="3"/>
  <c r="E2073" i="3"/>
  <c r="C3490" i="3"/>
  <c r="D3489" i="3"/>
  <c r="E3489" i="3"/>
  <c r="C1114" i="3"/>
  <c r="D1113" i="3"/>
  <c r="E1113" i="3"/>
  <c r="D2183" i="3"/>
  <c r="E2183" i="3"/>
  <c r="C2184" i="3"/>
  <c r="C4784" i="3"/>
  <c r="D4783" i="3"/>
  <c r="E4783" i="3"/>
  <c r="C2644" i="3"/>
  <c r="E2643" i="3"/>
  <c r="D2643" i="3"/>
  <c r="C3840" i="3"/>
  <c r="D3839" i="3"/>
  <c r="E3839" i="3"/>
  <c r="C3001" i="3"/>
  <c r="D3000" i="3"/>
  <c r="E3000" i="3"/>
  <c r="C4396" i="3"/>
  <c r="D4395" i="3"/>
  <c r="E4395" i="3"/>
  <c r="D1458" i="3"/>
  <c r="E1458" i="3"/>
  <c r="C1459" i="3"/>
  <c r="C1539" i="3"/>
  <c r="D1538" i="3"/>
  <c r="E1538" i="3"/>
  <c r="C1669" i="3"/>
  <c r="D1668" i="3"/>
  <c r="E1668" i="3"/>
  <c r="C1899" i="3"/>
  <c r="D1898" i="3"/>
  <c r="E1898" i="3"/>
  <c r="C2514" i="3"/>
  <c r="D2513" i="3"/>
  <c r="E2513" i="3"/>
  <c r="C1274" i="3"/>
  <c r="D1273" i="3"/>
  <c r="E1273" i="3"/>
  <c r="C1440" i="3"/>
  <c r="D1439" i="3"/>
  <c r="E1439" i="3"/>
  <c r="C1720" i="3"/>
  <c r="E1719" i="3"/>
  <c r="D1719" i="3"/>
  <c r="C1874" i="3"/>
  <c r="D1873" i="3"/>
  <c r="E1873" i="3"/>
  <c r="C1959" i="3"/>
  <c r="E1958" i="3"/>
  <c r="D1958" i="3"/>
  <c r="C2210" i="3"/>
  <c r="E2209" i="3"/>
  <c r="D2209" i="3"/>
  <c r="C2269" i="3"/>
  <c r="D2268" i="3"/>
  <c r="E2268" i="3"/>
  <c r="C2810" i="3"/>
  <c r="D2809" i="3"/>
  <c r="E2809" i="3"/>
  <c r="C1314" i="3"/>
  <c r="E1313" i="3"/>
  <c r="D1313" i="3"/>
  <c r="C1674" i="3"/>
  <c r="D1673" i="3"/>
  <c r="E1673" i="3"/>
  <c r="C1989" i="3"/>
  <c r="E1988" i="3"/>
  <c r="D1988" i="3"/>
  <c r="C2294" i="3"/>
  <c r="D2293" i="3"/>
  <c r="E2293" i="3"/>
  <c r="C3119" i="3"/>
  <c r="E3118" i="3"/>
  <c r="D3118" i="3"/>
  <c r="C3289" i="3"/>
  <c r="D3288" i="3"/>
  <c r="E3288" i="3"/>
  <c r="C3394" i="3"/>
  <c r="D3393" i="3"/>
  <c r="E3393" i="3"/>
  <c r="C1754" i="3"/>
  <c r="D1753" i="3"/>
  <c r="E1753" i="3"/>
  <c r="C1834" i="3"/>
  <c r="D1833" i="3"/>
  <c r="E1833" i="3"/>
  <c r="C2064" i="3"/>
  <c r="D2063" i="3"/>
  <c r="E2063" i="3"/>
  <c r="E1808" i="3"/>
  <c r="D1808" i="3"/>
  <c r="C1809" i="3"/>
  <c r="C1914" i="3"/>
  <c r="D1913" i="3"/>
  <c r="E1913" i="3"/>
  <c r="C1995" i="3"/>
  <c r="D1994" i="3"/>
  <c r="E1994" i="3"/>
  <c r="C2099" i="3"/>
  <c r="D2098" i="3"/>
  <c r="E2098" i="3"/>
  <c r="C2155" i="3"/>
  <c r="D2154" i="3"/>
  <c r="E2154" i="3"/>
  <c r="E2218" i="3"/>
  <c r="D2218" i="3"/>
  <c r="C2219" i="3"/>
  <c r="C2300" i="3"/>
  <c r="D2299" i="3"/>
  <c r="E2299" i="3"/>
  <c r="C2374" i="3"/>
  <c r="D2373" i="3"/>
  <c r="E2373" i="3"/>
  <c r="C1055" i="3"/>
  <c r="D1054" i="3"/>
  <c r="E1054" i="3"/>
  <c r="C1135" i="3"/>
  <c r="D1134" i="3"/>
  <c r="E1134" i="3"/>
  <c r="C1214" i="3"/>
  <c r="D1213" i="3"/>
  <c r="E1213" i="3"/>
  <c r="C1299" i="3"/>
  <c r="D1298" i="3"/>
  <c r="E1298" i="3"/>
  <c r="C1610" i="3"/>
  <c r="D1609" i="3"/>
  <c r="E1609" i="3"/>
  <c r="C1919" i="3"/>
  <c r="E1918" i="3"/>
  <c r="D1918" i="3"/>
  <c r="C2024" i="3"/>
  <c r="D2023" i="3"/>
  <c r="E2023" i="3"/>
  <c r="C1384" i="3"/>
  <c r="D1383" i="3"/>
  <c r="E1383" i="3"/>
  <c r="C1474" i="3"/>
  <c r="E1473" i="3"/>
  <c r="D1473" i="3"/>
  <c r="C1631" i="3"/>
  <c r="D1630" i="3"/>
  <c r="E1630" i="3"/>
  <c r="C1819" i="3"/>
  <c r="D1818" i="3"/>
  <c r="E1818" i="3"/>
  <c r="D2143" i="3"/>
  <c r="E2143" i="3"/>
  <c r="C2144" i="3"/>
  <c r="C2904" i="3"/>
  <c r="D2903" i="3"/>
  <c r="E2903" i="3"/>
  <c r="C3374" i="3"/>
  <c r="D3373" i="3"/>
  <c r="E3373" i="3"/>
  <c r="D3888" i="3"/>
  <c r="E3888" i="3"/>
  <c r="C3889" i="3"/>
  <c r="C4069" i="3"/>
  <c r="D4068" i="3"/>
  <c r="E4068" i="3"/>
  <c r="C4234" i="3"/>
  <c r="D4233" i="3"/>
  <c r="E4233" i="3"/>
  <c r="C4354" i="3"/>
  <c r="D4353" i="3"/>
  <c r="E4353" i="3"/>
  <c r="C4419" i="3"/>
  <c r="D4418" i="3"/>
  <c r="E4418" i="3"/>
  <c r="C4599" i="3"/>
  <c r="D4598" i="3"/>
  <c r="E4598" i="3"/>
  <c r="C4674" i="3"/>
  <c r="D4673" i="3"/>
  <c r="E4673" i="3"/>
  <c r="D4798" i="3"/>
  <c r="E4798" i="3"/>
  <c r="C4799" i="3"/>
  <c r="C1479" i="3"/>
  <c r="D1478" i="3"/>
  <c r="E1478" i="3"/>
  <c r="C2541" i="3"/>
  <c r="D2540" i="3"/>
  <c r="E2540" i="3"/>
  <c r="C2754" i="3"/>
  <c r="D2753" i="3"/>
  <c r="E2753" i="3"/>
  <c r="C2944" i="3"/>
  <c r="D2943" i="3"/>
  <c r="E2943" i="3"/>
  <c r="C3990" i="3"/>
  <c r="E3989" i="3"/>
  <c r="D3989" i="3"/>
  <c r="C4889" i="3"/>
  <c r="D4888" i="3"/>
  <c r="E4888" i="3"/>
  <c r="D1223" i="3"/>
  <c r="E1223" i="3"/>
  <c r="C1224" i="3"/>
  <c r="C1954" i="3"/>
  <c r="D1953" i="3"/>
  <c r="E1953" i="3"/>
  <c r="C2224" i="3"/>
  <c r="D2223" i="3"/>
  <c r="E2223" i="3"/>
  <c r="C2881" i="3"/>
  <c r="D2880" i="3"/>
  <c r="E2880" i="3"/>
  <c r="C3400" i="3"/>
  <c r="D3399" i="3"/>
  <c r="E3399" i="3"/>
  <c r="C4999" i="3"/>
  <c r="D4998" i="3"/>
  <c r="E4998" i="3"/>
  <c r="C1200" i="3"/>
  <c r="D1199" i="3"/>
  <c r="E1199" i="3"/>
  <c r="C3654" i="3"/>
  <c r="E3653" i="3"/>
  <c r="D3653" i="3"/>
  <c r="C4701" i="3"/>
  <c r="D4700" i="3"/>
  <c r="E4700" i="3"/>
  <c r="C2229" i="3"/>
  <c r="E2228" i="3"/>
  <c r="D2228" i="3"/>
  <c r="C2429" i="3"/>
  <c r="D2428" i="3"/>
  <c r="E2428" i="3"/>
  <c r="C2760" i="3"/>
  <c r="D2759" i="3"/>
  <c r="E2759" i="3"/>
  <c r="C2994" i="3"/>
  <c r="D2993" i="3"/>
  <c r="E2993" i="3"/>
  <c r="C3159" i="3"/>
  <c r="E3158" i="3"/>
  <c r="D3158" i="3"/>
  <c r="C3349" i="3"/>
  <c r="D3348" i="3"/>
  <c r="E3348" i="3"/>
  <c r="C3424" i="3"/>
  <c r="D3423" i="3"/>
  <c r="E3423" i="3"/>
  <c r="C3695" i="3"/>
  <c r="D3694" i="3"/>
  <c r="E3694" i="3"/>
  <c r="C3850" i="3"/>
  <c r="E3849" i="3"/>
  <c r="D3849" i="3"/>
  <c r="C4194" i="3"/>
  <c r="D4193" i="3"/>
  <c r="E4193" i="3"/>
  <c r="C4941" i="3"/>
  <c r="D4940" i="3"/>
  <c r="E4940" i="3"/>
  <c r="C5004" i="3"/>
  <c r="D5003" i="3"/>
  <c r="E5003" i="3"/>
  <c r="C5059" i="3"/>
  <c r="E5058" i="3"/>
  <c r="D5058" i="3"/>
  <c r="C1259" i="3"/>
  <c r="D1258" i="3"/>
  <c r="E1258" i="3"/>
  <c r="D4043" i="3"/>
  <c r="E4043" i="3"/>
  <c r="C4044" i="3"/>
  <c r="C4244" i="3"/>
  <c r="E4243" i="3"/>
  <c r="D4243" i="3"/>
  <c r="C4685" i="3"/>
  <c r="D4684" i="3"/>
  <c r="E4684" i="3"/>
  <c r="C1329" i="3"/>
  <c r="D1328" i="3"/>
  <c r="E1328" i="3"/>
  <c r="C2204" i="3"/>
  <c r="D2203" i="3"/>
  <c r="E2203" i="3"/>
  <c r="C2304" i="3"/>
  <c r="D2303" i="3"/>
  <c r="E2303" i="3"/>
  <c r="C2549" i="3"/>
  <c r="D2548" i="3"/>
  <c r="E2548" i="3"/>
  <c r="C2664" i="3"/>
  <c r="E2663" i="3"/>
  <c r="D2663" i="3"/>
  <c r="C2885" i="3"/>
  <c r="D2884" i="3"/>
  <c r="E2884" i="3"/>
  <c r="C3020" i="3"/>
  <c r="D3019" i="3"/>
  <c r="E3019" i="3"/>
  <c r="C3699" i="3"/>
  <c r="D3698" i="3"/>
  <c r="E3698" i="3"/>
  <c r="C4039" i="3"/>
  <c r="D4038" i="3"/>
  <c r="E4038" i="3"/>
  <c r="C4135" i="3"/>
  <c r="D4134" i="3"/>
  <c r="E4134" i="3"/>
  <c r="C4199" i="3"/>
  <c r="D4198" i="3"/>
  <c r="E4198" i="3"/>
  <c r="C4546" i="3"/>
  <c r="D4545" i="3"/>
  <c r="E4545" i="3"/>
  <c r="C3221" i="3"/>
  <c r="D3220" i="3"/>
  <c r="E3220" i="3"/>
  <c r="C3704" i="3"/>
  <c r="D3703" i="3"/>
  <c r="E3703" i="3"/>
  <c r="D4716" i="3"/>
  <c r="E4716" i="3"/>
  <c r="C1264" i="3"/>
  <c r="D1263" i="3"/>
  <c r="E1263" i="3"/>
  <c r="C1999" i="3"/>
  <c r="D1998" i="3"/>
  <c r="E1998" i="3"/>
  <c r="C2284" i="3"/>
  <c r="E2283" i="3"/>
  <c r="D2283" i="3"/>
  <c r="C2894" i="3"/>
  <c r="E2893" i="3"/>
  <c r="D2893" i="3"/>
  <c r="C4764" i="3"/>
  <c r="D4763" i="3"/>
  <c r="E4763" i="3"/>
  <c r="C4854" i="3"/>
  <c r="D4853" i="3"/>
  <c r="E4853" i="3"/>
  <c r="D5024" i="3"/>
  <c r="E5024" i="3"/>
  <c r="C5025" i="3"/>
  <c r="D2563" i="3"/>
  <c r="E2563" i="3"/>
  <c r="C2564" i="3"/>
  <c r="C2820" i="3"/>
  <c r="E2819" i="3"/>
  <c r="D2819" i="3"/>
  <c r="C3229" i="3"/>
  <c r="D3228" i="3"/>
  <c r="E3228" i="3"/>
  <c r="C3560" i="3"/>
  <c r="D3559" i="3"/>
  <c r="E3559" i="3"/>
  <c r="C4029" i="3"/>
  <c r="D4028" i="3"/>
  <c r="E4028" i="3"/>
  <c r="C4090" i="3"/>
  <c r="E4089" i="3"/>
  <c r="D4089" i="3"/>
  <c r="C4309" i="3"/>
  <c r="E4308" i="3"/>
  <c r="D4308" i="3"/>
  <c r="C3776" i="3"/>
  <c r="D3775" i="3"/>
  <c r="E3775" i="3"/>
  <c r="D5091" i="3"/>
  <c r="E5091" i="3"/>
  <c r="C2250" i="3"/>
  <c r="D2249" i="3"/>
  <c r="E2249" i="3"/>
  <c r="C2789" i="3"/>
  <c r="D2788" i="3"/>
  <c r="E2788" i="3"/>
  <c r="C1494" i="3"/>
  <c r="E1493" i="3"/>
  <c r="D1493" i="3"/>
  <c r="C3264" i="3"/>
  <c r="D3263" i="3"/>
  <c r="E3263" i="3"/>
  <c r="C4009" i="3"/>
  <c r="D4008" i="3"/>
  <c r="E4008" i="3"/>
  <c r="D4858" i="3"/>
  <c r="E4858" i="3"/>
  <c r="C4859" i="3"/>
  <c r="D4263" i="3"/>
  <c r="E4263" i="3"/>
  <c r="C4264" i="3"/>
  <c r="C4904" i="3"/>
  <c r="D4903" i="3"/>
  <c r="E4903" i="3"/>
  <c r="C3320" i="3"/>
  <c r="D3319" i="3"/>
  <c r="E3319" i="3"/>
  <c r="C4480" i="3"/>
  <c r="D4479" i="3"/>
  <c r="E4479" i="3"/>
  <c r="C3434" i="3"/>
  <c r="D3433" i="3"/>
  <c r="E3433" i="3"/>
  <c r="C3675" i="3"/>
  <c r="D3674" i="3"/>
  <c r="E3674" i="3"/>
  <c r="C3439" i="3"/>
  <c r="E3438" i="3"/>
  <c r="D3438" i="3"/>
  <c r="C1814" i="3"/>
  <c r="D1813" i="3"/>
  <c r="E1813" i="3"/>
  <c r="E3204" i="3"/>
  <c r="D3204" i="3"/>
  <c r="C3205" i="3"/>
  <c r="C3579" i="3"/>
  <c r="E3578" i="3"/>
  <c r="D3578" i="3"/>
  <c r="E2123" i="3"/>
  <c r="D2123" i="3"/>
  <c r="C2124" i="3"/>
  <c r="C2604" i="3"/>
  <c r="E2603" i="3"/>
  <c r="D2603" i="3"/>
  <c r="C2874" i="3"/>
  <c r="E2873" i="3"/>
  <c r="D2873" i="3"/>
  <c r="C3154" i="3"/>
  <c r="D3153" i="3"/>
  <c r="E3153" i="3"/>
  <c r="C1544" i="3"/>
  <c r="D1543" i="3"/>
  <c r="E1543" i="3"/>
  <c r="C2340" i="3"/>
  <c r="D2339" i="3"/>
  <c r="E2339" i="3"/>
  <c r="C2405" i="3"/>
  <c r="D2404" i="3"/>
  <c r="E2404" i="3"/>
  <c r="E2478" i="3"/>
  <c r="D2478" i="3"/>
  <c r="C2479" i="3"/>
  <c r="D2703" i="3"/>
  <c r="E2703" i="3"/>
  <c r="C2704" i="3"/>
  <c r="C1074" i="3"/>
  <c r="D1073" i="3"/>
  <c r="E1073" i="3"/>
  <c r="C1234" i="3"/>
  <c r="D1233" i="3"/>
  <c r="E1233" i="3"/>
  <c r="D1548" i="3"/>
  <c r="E1548" i="3"/>
  <c r="C1549" i="3"/>
  <c r="C1799" i="3"/>
  <c r="D1798" i="3"/>
  <c r="E1798" i="3"/>
  <c r="C2174" i="3"/>
  <c r="D2173" i="3"/>
  <c r="E2173" i="3"/>
  <c r="E2518" i="3"/>
  <c r="D2518" i="3"/>
  <c r="C2519" i="3"/>
  <c r="C2629" i="3"/>
  <c r="D2628" i="3"/>
  <c r="E2628" i="3"/>
  <c r="C2839" i="3"/>
  <c r="D2838" i="3"/>
  <c r="E2838" i="3"/>
  <c r="C1049" i="3"/>
  <c r="D1048" i="3"/>
  <c r="E1048" i="3"/>
  <c r="C1319" i="3"/>
  <c r="D1318" i="3"/>
  <c r="E1318" i="3"/>
  <c r="C1489" i="3"/>
  <c r="D1488" i="3"/>
  <c r="E1488" i="3"/>
  <c r="C1590" i="3"/>
  <c r="D1589" i="3"/>
  <c r="E1589" i="3"/>
  <c r="C1909" i="3"/>
  <c r="E1908" i="3"/>
  <c r="D1908" i="3"/>
  <c r="C2410" i="3"/>
  <c r="D2409" i="3"/>
  <c r="E2409" i="3"/>
  <c r="C1209" i="3"/>
  <c r="D1208" i="3"/>
  <c r="E1208" i="3"/>
  <c r="C1296" i="3"/>
  <c r="D1295" i="3"/>
  <c r="E1295" i="3"/>
  <c r="C1369" i="3"/>
  <c r="D1368" i="3"/>
  <c r="E1368" i="3"/>
  <c r="C1499" i="3"/>
  <c r="D1498" i="3"/>
  <c r="E1498" i="3"/>
  <c r="C1729" i="3"/>
  <c r="D1728" i="3"/>
  <c r="E1728" i="3"/>
  <c r="D1843" i="3"/>
  <c r="E1843" i="3"/>
  <c r="C1844" i="3"/>
  <c r="C2180" i="3"/>
  <c r="D2179" i="3"/>
  <c r="E2179" i="3"/>
  <c r="C1504" i="3"/>
  <c r="D1503" i="3"/>
  <c r="E1503" i="3"/>
  <c r="C2245" i="3"/>
  <c r="D2244" i="3"/>
  <c r="E2244" i="3"/>
  <c r="C3519" i="3"/>
  <c r="E3518" i="3"/>
  <c r="D3518" i="3"/>
  <c r="E3613" i="3"/>
  <c r="D3613" i="3"/>
  <c r="C3614" i="3"/>
  <c r="C3714" i="3"/>
  <c r="E3713" i="3"/>
  <c r="D3713" i="3"/>
  <c r="C4444" i="3"/>
  <c r="D4443" i="3"/>
  <c r="E4443" i="3"/>
  <c r="C1605" i="3"/>
  <c r="D1604" i="3"/>
  <c r="E1604" i="3"/>
  <c r="D2121" i="3"/>
  <c r="E2121" i="3"/>
  <c r="C3130" i="3"/>
  <c r="D3129" i="3"/>
  <c r="E3129" i="3"/>
  <c r="C3544" i="3"/>
  <c r="D3543" i="3"/>
  <c r="E3543" i="3"/>
  <c r="C3640" i="3"/>
  <c r="D3639" i="3"/>
  <c r="E3639" i="3"/>
  <c r="C3805" i="3"/>
  <c r="D3804" i="3"/>
  <c r="E3804" i="3"/>
  <c r="C4380" i="3"/>
  <c r="D4379" i="3"/>
  <c r="E4379" i="3"/>
  <c r="C4629" i="3"/>
  <c r="E4628" i="3"/>
  <c r="D4628" i="3"/>
  <c r="C4774" i="3"/>
  <c r="D4773" i="3"/>
  <c r="E4773" i="3"/>
  <c r="D1618" i="3"/>
  <c r="E1618" i="3"/>
  <c r="C1619" i="3"/>
  <c r="C3469" i="3"/>
  <c r="D3468" i="3"/>
  <c r="E3468" i="3"/>
  <c r="C4549" i="3"/>
  <c r="D4548" i="3"/>
  <c r="E4548" i="3"/>
  <c r="C1790" i="3"/>
  <c r="D1789" i="3"/>
  <c r="E1789" i="3"/>
  <c r="C2454" i="3"/>
  <c r="D2453" i="3"/>
  <c r="E2453" i="3"/>
  <c r="C2685" i="3"/>
  <c r="D2684" i="3"/>
  <c r="E2684" i="3"/>
  <c r="C3015" i="3"/>
  <c r="D3014" i="3"/>
  <c r="E3014" i="3"/>
  <c r="D3108" i="3"/>
  <c r="E3108" i="3"/>
  <c r="C3109" i="3"/>
  <c r="C3500" i="3"/>
  <c r="D3499" i="3"/>
  <c r="E3499" i="3"/>
  <c r="C3740" i="3"/>
  <c r="D3739" i="3"/>
  <c r="E3739" i="3"/>
  <c r="C4100" i="3"/>
  <c r="D4099" i="3"/>
  <c r="E4099" i="3"/>
  <c r="C4164" i="3"/>
  <c r="D4163" i="3"/>
  <c r="E4163" i="3"/>
  <c r="C4605" i="3"/>
  <c r="D4604" i="3"/>
  <c r="E4604" i="3"/>
  <c r="C5070" i="3"/>
  <c r="D5069" i="3"/>
  <c r="E5069" i="3"/>
  <c r="C1680" i="3"/>
  <c r="D1679" i="3"/>
  <c r="E1679" i="3"/>
  <c r="C4269" i="3"/>
  <c r="E4268" i="3"/>
  <c r="D4268" i="3"/>
  <c r="C4489" i="3"/>
  <c r="E4488" i="3"/>
  <c r="D4488" i="3"/>
  <c r="C1039" i="3"/>
  <c r="D1038" i="3"/>
  <c r="E1038" i="3"/>
  <c r="C1189" i="3"/>
  <c r="D1188" i="3"/>
  <c r="E1188" i="3"/>
  <c r="C1639" i="3"/>
  <c r="D1638" i="3"/>
  <c r="E1638" i="3"/>
  <c r="C3089" i="3"/>
  <c r="D3088" i="3"/>
  <c r="E3088" i="3"/>
  <c r="C3504" i="3"/>
  <c r="D3503" i="3"/>
  <c r="E3503" i="3"/>
  <c r="C3919" i="3"/>
  <c r="D3918" i="3"/>
  <c r="E3918" i="3"/>
  <c r="C3995" i="3"/>
  <c r="D3994" i="3"/>
  <c r="E3994" i="3"/>
  <c r="D4058" i="3"/>
  <c r="E4058" i="3"/>
  <c r="C4059" i="3"/>
  <c r="C4294" i="3"/>
  <c r="D4293" i="3"/>
  <c r="E4293" i="3"/>
  <c r="C4734" i="3"/>
  <c r="D4733" i="3"/>
  <c r="E4733" i="3"/>
  <c r="C1045" i="3"/>
  <c r="D1044" i="3"/>
  <c r="E1044" i="3"/>
  <c r="C3164" i="3"/>
  <c r="D3163" i="3"/>
  <c r="E3163" i="3"/>
  <c r="C3429" i="3"/>
  <c r="D3428" i="3"/>
  <c r="E3428" i="3"/>
  <c r="C3554" i="3"/>
  <c r="D3553" i="3"/>
  <c r="E3553" i="3"/>
  <c r="C4484" i="3"/>
  <c r="D4483" i="3"/>
  <c r="E4483" i="3"/>
  <c r="C4610" i="3"/>
  <c r="D4609" i="3"/>
  <c r="E4609" i="3"/>
  <c r="C4869" i="3"/>
  <c r="D4868" i="3"/>
  <c r="E4868" i="3"/>
  <c r="D2281" i="3"/>
  <c r="E2281" i="3"/>
  <c r="D4516" i="3"/>
  <c r="E4516" i="3"/>
  <c r="C1534" i="3"/>
  <c r="E1533" i="3"/>
  <c r="D1533" i="3"/>
  <c r="C2314" i="3"/>
  <c r="E2313" i="3"/>
  <c r="D2313" i="3"/>
  <c r="C2614" i="3"/>
  <c r="D2613" i="3"/>
  <c r="E2613" i="3"/>
  <c r="C3144" i="3"/>
  <c r="D3143" i="3"/>
  <c r="E3143" i="3"/>
  <c r="C3254" i="3"/>
  <c r="D3253" i="3"/>
  <c r="E3253" i="3"/>
  <c r="C4304" i="3"/>
  <c r="D4303" i="3"/>
  <c r="E4303" i="3"/>
  <c r="C4494" i="3"/>
  <c r="D4493" i="3"/>
  <c r="E4493" i="3"/>
  <c r="C3259" i="3"/>
  <c r="E3258" i="3"/>
  <c r="D3258" i="3"/>
  <c r="C3335" i="3"/>
  <c r="E3334" i="3"/>
  <c r="D3334" i="3"/>
  <c r="C3474" i="3"/>
  <c r="D3473" i="3"/>
  <c r="E3473" i="3"/>
  <c r="C3685" i="3"/>
  <c r="E3684" i="3"/>
  <c r="D3684" i="3"/>
  <c r="C4254" i="3"/>
  <c r="D4253" i="3"/>
  <c r="E4253" i="3"/>
  <c r="C4950" i="3"/>
  <c r="D4949" i="3"/>
  <c r="E4949" i="3"/>
  <c r="C3981" i="3"/>
  <c r="D3980" i="3"/>
  <c r="E3980" i="3"/>
  <c r="C3385" i="3"/>
  <c r="D3384" i="3"/>
  <c r="E3384" i="3"/>
  <c r="E3796" i="3"/>
  <c r="D3796" i="3"/>
  <c r="D2264" i="3"/>
  <c r="E2264" i="3"/>
  <c r="C2265" i="3"/>
  <c r="C1869" i="3"/>
  <c r="E1868" i="3"/>
  <c r="D1868" i="3"/>
  <c r="C1934" i="3"/>
  <c r="D1933" i="3"/>
  <c r="E1933" i="3"/>
  <c r="C3009" i="3"/>
  <c r="D3008" i="3"/>
  <c r="E3008" i="3"/>
  <c r="C2274" i="3"/>
  <c r="E2273" i="3"/>
  <c r="D2273" i="3"/>
  <c r="C3189" i="3"/>
  <c r="D3188" i="3"/>
  <c r="E3188" i="3"/>
  <c r="C2039" i="3"/>
  <c r="E2038" i="3"/>
  <c r="D2038" i="3"/>
  <c r="C2131" i="3"/>
  <c r="D2130" i="3"/>
  <c r="E2130" i="3"/>
  <c r="C3759" i="3"/>
  <c r="D3758" i="3"/>
  <c r="E3758" i="3"/>
  <c r="C2909" i="3"/>
  <c r="D2908" i="3"/>
  <c r="E2908" i="3"/>
  <c r="C1184" i="3"/>
  <c r="D1183" i="3"/>
  <c r="E1183" i="3"/>
  <c r="C3295" i="3"/>
  <c r="E3294" i="3"/>
  <c r="D3294" i="3"/>
  <c r="C2736" i="3"/>
  <c r="D2735" i="3"/>
  <c r="E2735" i="3"/>
  <c r="C3244" i="3"/>
  <c r="D3243" i="3"/>
  <c r="E3243" i="3"/>
  <c r="C2865" i="3"/>
  <c r="D2864" i="3"/>
  <c r="E2864" i="3"/>
  <c r="C3744" i="3"/>
  <c r="D3743" i="3"/>
  <c r="E3743" i="3"/>
  <c r="C4435" i="3"/>
  <c r="D4434" i="3"/>
  <c r="E4434" i="3"/>
  <c r="C3880" i="3"/>
  <c r="D3879" i="3"/>
  <c r="E3879" i="3"/>
  <c r="D2959" i="3"/>
  <c r="E2959" i="3"/>
  <c r="C2960" i="3"/>
  <c r="C3884" i="3"/>
  <c r="D3883" i="3"/>
  <c r="E3883" i="3"/>
  <c r="C3984" i="3"/>
  <c r="D3983" i="3"/>
  <c r="E3983" i="3"/>
  <c r="C4520" i="3"/>
  <c r="D4519" i="3"/>
  <c r="E4519" i="3"/>
  <c r="C1149" i="3"/>
  <c r="D1148" i="3"/>
  <c r="E1148" i="3"/>
  <c r="C1269" i="3"/>
  <c r="D1268" i="3"/>
  <c r="E1268" i="3"/>
  <c r="C1824" i="3"/>
  <c r="D1823" i="3"/>
  <c r="E1823" i="3"/>
  <c r="C2474" i="3"/>
  <c r="D2473" i="3"/>
  <c r="E2473" i="3"/>
  <c r="D3028" i="3"/>
  <c r="E3028" i="3"/>
  <c r="C3029" i="3"/>
  <c r="C2170" i="3"/>
  <c r="D2169" i="3"/>
  <c r="E2169" i="3"/>
  <c r="C2765" i="3"/>
  <c r="D2764" i="3"/>
  <c r="E2764" i="3"/>
  <c r="C2929" i="3"/>
  <c r="D2928" i="3"/>
  <c r="E2928" i="3"/>
  <c r="D2988" i="3"/>
  <c r="E2988" i="3"/>
  <c r="C2989" i="3"/>
  <c r="C1939" i="3"/>
  <c r="D1938" i="3"/>
  <c r="E1938" i="3"/>
  <c r="C2254" i="3"/>
  <c r="D2253" i="3"/>
  <c r="E2253" i="3"/>
  <c r="C3239" i="3"/>
  <c r="E3238" i="3"/>
  <c r="D3238" i="3"/>
  <c r="C1419" i="3"/>
  <c r="D1418" i="3"/>
  <c r="E1418" i="3"/>
  <c r="D2019" i="3"/>
  <c r="E2019" i="3"/>
  <c r="C2020" i="3"/>
  <c r="C1450" i="3"/>
  <c r="E1449" i="3"/>
  <c r="D1449" i="3"/>
  <c r="C1654" i="3"/>
  <c r="D1653" i="3"/>
  <c r="E1653" i="3"/>
  <c r="C1574" i="3"/>
  <c r="D1573" i="3"/>
  <c r="E1573" i="3"/>
  <c r="C2589" i="3"/>
  <c r="D2588" i="3"/>
  <c r="E2588" i="3"/>
  <c r="C3234" i="3"/>
  <c r="D3233" i="3"/>
  <c r="E3233" i="3"/>
  <c r="C3539" i="3"/>
  <c r="E3538" i="3"/>
  <c r="D3538" i="3"/>
  <c r="C3734" i="3"/>
  <c r="E3733" i="3"/>
  <c r="D3733" i="3"/>
  <c r="D4538" i="3"/>
  <c r="E4538" i="3"/>
  <c r="C4539" i="3"/>
  <c r="C4705" i="3"/>
  <c r="D4704" i="3"/>
  <c r="E4704" i="3"/>
  <c r="D4824" i="3"/>
  <c r="E4824" i="3"/>
  <c r="C4825" i="3"/>
  <c r="C4934" i="3"/>
  <c r="D4933" i="3"/>
  <c r="E4933" i="3"/>
  <c r="C4989" i="3"/>
  <c r="D4988" i="3"/>
  <c r="E4988" i="3"/>
  <c r="C5099" i="3"/>
  <c r="D5098" i="3"/>
  <c r="E5098" i="3"/>
  <c r="C1219" i="3"/>
  <c r="D1218" i="3"/>
  <c r="E1218" i="3"/>
  <c r="C2419" i="3"/>
  <c r="E2418" i="3"/>
  <c r="D2418" i="3"/>
  <c r="C3480" i="3"/>
  <c r="D3479" i="3"/>
  <c r="E3479" i="3"/>
  <c r="C3944" i="3"/>
  <c r="D3943" i="3"/>
  <c r="E3943" i="3"/>
  <c r="C4184" i="3"/>
  <c r="D4183" i="3"/>
  <c r="E4183" i="3"/>
  <c r="C4525" i="3"/>
  <c r="D4524" i="3"/>
  <c r="E4524" i="3"/>
  <c r="C1165" i="3"/>
  <c r="D1164" i="3"/>
  <c r="E1164" i="3"/>
  <c r="C2780" i="3"/>
  <c r="E2779" i="3"/>
  <c r="D2779" i="3"/>
  <c r="C3274" i="3"/>
  <c r="D3273" i="3"/>
  <c r="E3273" i="3"/>
  <c r="C3344" i="3"/>
  <c r="D3343" i="3"/>
  <c r="E3343" i="3"/>
  <c r="C3569" i="3"/>
  <c r="D3568" i="3"/>
  <c r="E3568" i="3"/>
  <c r="C3809" i="3"/>
  <c r="D3808" i="3"/>
  <c r="E3808" i="3"/>
  <c r="C3969" i="3"/>
  <c r="D3968" i="3"/>
  <c r="E3968" i="3"/>
  <c r="D4239" i="3"/>
  <c r="E4239" i="3"/>
  <c r="C4240" i="3"/>
  <c r="C4316" i="3"/>
  <c r="D4315" i="3"/>
  <c r="E4315" i="3"/>
  <c r="C4384" i="3"/>
  <c r="D4383" i="3"/>
  <c r="E4383" i="3"/>
  <c r="C4450" i="3"/>
  <c r="D4449" i="3"/>
  <c r="E4449" i="3"/>
  <c r="C4694" i="3"/>
  <c r="D4693" i="3"/>
  <c r="E4693" i="3"/>
  <c r="C4956" i="3"/>
  <c r="D4955" i="3"/>
  <c r="E4955" i="3"/>
  <c r="C2359" i="3"/>
  <c r="E2358" i="3"/>
  <c r="D2358" i="3"/>
  <c r="C3329" i="3"/>
  <c r="D3328" i="3"/>
  <c r="E3328" i="3"/>
  <c r="C4021" i="3"/>
  <c r="E4020" i="3"/>
  <c r="D4020" i="3"/>
  <c r="D1793" i="3"/>
  <c r="E1793" i="3"/>
  <c r="C1794" i="3"/>
  <c r="E1928" i="3"/>
  <c r="D1928" i="3"/>
  <c r="C1929" i="3"/>
  <c r="D2504" i="3"/>
  <c r="E2504" i="3"/>
  <c r="C2505" i="3"/>
  <c r="C2574" i="3"/>
  <c r="D2573" i="3"/>
  <c r="E2573" i="3"/>
  <c r="D2719" i="3"/>
  <c r="E2719" i="3"/>
  <c r="C2720" i="3"/>
  <c r="E3298" i="3"/>
  <c r="D3298" i="3"/>
  <c r="C3299" i="3"/>
  <c r="C4454" i="3"/>
  <c r="D4453" i="3"/>
  <c r="E4453" i="3"/>
  <c r="C4814" i="3"/>
  <c r="D4813" i="3"/>
  <c r="E4813" i="3"/>
  <c r="C2694" i="3"/>
  <c r="D2693" i="3"/>
  <c r="E2693" i="3"/>
  <c r="E3068" i="3"/>
  <c r="D3068" i="3"/>
  <c r="C3069" i="3"/>
  <c r="D1284" i="3"/>
  <c r="E1284" i="3"/>
  <c r="C1285" i="3"/>
  <c r="D1768" i="3"/>
  <c r="E1768" i="3"/>
  <c r="C1769" i="3"/>
  <c r="C2050" i="3"/>
  <c r="D2049" i="3"/>
  <c r="E2049" i="3"/>
  <c r="C3649" i="3"/>
  <c r="D3648" i="3"/>
  <c r="E3648" i="3"/>
  <c r="C4759" i="3"/>
  <c r="D4758" i="3"/>
  <c r="E4758" i="3"/>
  <c r="C4926" i="3"/>
  <c r="D4925" i="3"/>
  <c r="E4925" i="3"/>
  <c r="C2380" i="3"/>
  <c r="E2379" i="3"/>
  <c r="D2379" i="3"/>
  <c r="C2669" i="3"/>
  <c r="E2668" i="3"/>
  <c r="D2668" i="3"/>
  <c r="C1739" i="3"/>
  <c r="D1738" i="3"/>
  <c r="E1738" i="3"/>
  <c r="C2799" i="3"/>
  <c r="D2798" i="3"/>
  <c r="E2798" i="3"/>
  <c r="D3283" i="3"/>
  <c r="E3283" i="3"/>
  <c r="C3284" i="3"/>
  <c r="C3410" i="3"/>
  <c r="D3409" i="3"/>
  <c r="E3409" i="3"/>
  <c r="D3658" i="3"/>
  <c r="E3658" i="3"/>
  <c r="C3659" i="3"/>
  <c r="C3754" i="3"/>
  <c r="E3753" i="3"/>
  <c r="D3753" i="3"/>
  <c r="C4024" i="3"/>
  <c r="D4023" i="3"/>
  <c r="E4023" i="3"/>
  <c r="C4249" i="3"/>
  <c r="E4248" i="3"/>
  <c r="D4248" i="3"/>
  <c r="C1690" i="3"/>
  <c r="D1689" i="3"/>
  <c r="E1689" i="3"/>
  <c r="C2749" i="3"/>
  <c r="D2748" i="3"/>
  <c r="E2748" i="3"/>
  <c r="C3369" i="3"/>
  <c r="D3368" i="3"/>
  <c r="E3368" i="3"/>
  <c r="C3799" i="3"/>
  <c r="D3798" i="3"/>
  <c r="E3798" i="3"/>
  <c r="C3859" i="3"/>
  <c r="D3858" i="3"/>
  <c r="E3858" i="3"/>
  <c r="C3960" i="3"/>
  <c r="D3959" i="3"/>
  <c r="E3959" i="3"/>
  <c r="C4414" i="3"/>
  <c r="D4413" i="3"/>
  <c r="E4413" i="3"/>
  <c r="C4499" i="3"/>
  <c r="D4498" i="3"/>
  <c r="E4498" i="3"/>
  <c r="C4654" i="3"/>
  <c r="D4653" i="3"/>
  <c r="E4653" i="3"/>
  <c r="C5094" i="3"/>
  <c r="D5093" i="3"/>
  <c r="E5093" i="3"/>
  <c r="C2465" i="3"/>
  <c r="D2464" i="3"/>
  <c r="E2464" i="3"/>
  <c r="D3900" i="3"/>
  <c r="E3900" i="3"/>
  <c r="C3901" i="3"/>
  <c r="C2640" i="3"/>
  <c r="E2639" i="3"/>
  <c r="D2639" i="3"/>
  <c r="C2845" i="3"/>
  <c r="D2844" i="3"/>
  <c r="E2844" i="3"/>
  <c r="D4986" i="3"/>
  <c r="E4986" i="3"/>
  <c r="C3530" i="3"/>
  <c r="E3529" i="3"/>
  <c r="D3529" i="3"/>
  <c r="C4370" i="3"/>
  <c r="D4369" i="3"/>
  <c r="E4369" i="3"/>
  <c r="C2346" i="3"/>
  <c r="D2345" i="3"/>
  <c r="E2345" i="3"/>
  <c r="C1594" i="3"/>
  <c r="D1593" i="3"/>
  <c r="E1593" i="3"/>
  <c r="E2618" i="3"/>
  <c r="D2618" i="3"/>
  <c r="C2619" i="3"/>
  <c r="E4208" i="3"/>
  <c r="D4208" i="3"/>
  <c r="C4209" i="3"/>
  <c r="C2450" i="3"/>
  <c r="D2449" i="3"/>
  <c r="E2449" i="3"/>
  <c r="C3380" i="3"/>
  <c r="D3379" i="3"/>
  <c r="E3379" i="3"/>
  <c r="C3914" i="3"/>
  <c r="E3913" i="3"/>
  <c r="D3913" i="3"/>
  <c r="C4829" i="3"/>
  <c r="D4828" i="3"/>
  <c r="E4828" i="3"/>
  <c r="C2334" i="3"/>
  <c r="E2333" i="3"/>
  <c r="D2333" i="3"/>
  <c r="C4614" i="3"/>
  <c r="D4613" i="3"/>
  <c r="E4613" i="3"/>
  <c r="C2634" i="3"/>
  <c r="D2633" i="3"/>
  <c r="E2633" i="3"/>
  <c r="D1983" i="3"/>
  <c r="E1983" i="3"/>
  <c r="C1984" i="3"/>
  <c r="C2054" i="3"/>
  <c r="D2053" i="3"/>
  <c r="E2053" i="3"/>
  <c r="C2534" i="3"/>
  <c r="D2533" i="3"/>
  <c r="E2533" i="3"/>
  <c r="C1229" i="3"/>
  <c r="D1228" i="3"/>
  <c r="E1228" i="3"/>
  <c r="C1290" i="3"/>
  <c r="D1289" i="3"/>
  <c r="E1289" i="3"/>
  <c r="E1388" i="3"/>
  <c r="D1388" i="3"/>
  <c r="C1389" i="3"/>
  <c r="E1484" i="3"/>
  <c r="D1484" i="3"/>
  <c r="C1485" i="3"/>
  <c r="C1624" i="3"/>
  <c r="E1623" i="3"/>
  <c r="D1623" i="3"/>
  <c r="C1774" i="3"/>
  <c r="D1773" i="3"/>
  <c r="E1773" i="3"/>
  <c r="C2014" i="3"/>
  <c r="D2013" i="3"/>
  <c r="E2013" i="3"/>
  <c r="C2290" i="3"/>
  <c r="D2289" i="3"/>
  <c r="E2289" i="3"/>
  <c r="C2834" i="3"/>
  <c r="D2833" i="3"/>
  <c r="E2833" i="3"/>
  <c r="C1339" i="3"/>
  <c r="D1338" i="3"/>
  <c r="E1338" i="3"/>
  <c r="C1749" i="3"/>
  <c r="D1748" i="3"/>
  <c r="E1748" i="3"/>
  <c r="E2438" i="3"/>
  <c r="D2438" i="3"/>
  <c r="C2439" i="3"/>
  <c r="C2794" i="3"/>
  <c r="D2793" i="3"/>
  <c r="E2793" i="3"/>
  <c r="C3034" i="3"/>
  <c r="D3033" i="3"/>
  <c r="E3033" i="3"/>
  <c r="C3314" i="3"/>
  <c r="D3313" i="3"/>
  <c r="E3313" i="3"/>
  <c r="C3414" i="3"/>
  <c r="D3413" i="3"/>
  <c r="E3413" i="3"/>
  <c r="C1859" i="3"/>
  <c r="D1858" i="3"/>
  <c r="E1858" i="3"/>
  <c r="C2094" i="3"/>
  <c r="D2093" i="3"/>
  <c r="E2093" i="3"/>
  <c r="C2370" i="3"/>
  <c r="D2369" i="3"/>
  <c r="E2369" i="3"/>
  <c r="C1080" i="3"/>
  <c r="D1079" i="3"/>
  <c r="E1079" i="3"/>
  <c r="C1160" i="3"/>
  <c r="D1159" i="3"/>
  <c r="E1159" i="3"/>
  <c r="C1839" i="3"/>
  <c r="D1838" i="3"/>
  <c r="E1838" i="3"/>
  <c r="C1945" i="3"/>
  <c r="E1944" i="3"/>
  <c r="D1944" i="3"/>
  <c r="E2043" i="3"/>
  <c r="D2043" i="3"/>
  <c r="C2044" i="3"/>
  <c r="C2259" i="3"/>
  <c r="E2258" i="3"/>
  <c r="D2258" i="3"/>
  <c r="C1256" i="3"/>
  <c r="E1255" i="3"/>
  <c r="D1255" i="3"/>
  <c r="E1324" i="3"/>
  <c r="D1324" i="3"/>
  <c r="C1325" i="3"/>
  <c r="C1429" i="3"/>
  <c r="D1428" i="3"/>
  <c r="E1428" i="3"/>
  <c r="C1634" i="3"/>
  <c r="D1633" i="3"/>
  <c r="E1633" i="3"/>
  <c r="C1694" i="3"/>
  <c r="D1693" i="3"/>
  <c r="E1693" i="3"/>
  <c r="C2070" i="3"/>
  <c r="D2069" i="3"/>
  <c r="E2069" i="3"/>
  <c r="C2134" i="3"/>
  <c r="D2133" i="3"/>
  <c r="E2133" i="3"/>
  <c r="C1059" i="3"/>
  <c r="D1058" i="3"/>
  <c r="E1058" i="3"/>
  <c r="C1974" i="3"/>
  <c r="D1973" i="3"/>
  <c r="E1973" i="3"/>
  <c r="C2709" i="3"/>
  <c r="D2708" i="3"/>
  <c r="E2708" i="3"/>
  <c r="C2939" i="3"/>
  <c r="D2938" i="3"/>
  <c r="E2938" i="3"/>
  <c r="C3444" i="3"/>
  <c r="D3443" i="3"/>
  <c r="E3443" i="3"/>
  <c r="C3829" i="3"/>
  <c r="E3828" i="3"/>
  <c r="D3828" i="3"/>
  <c r="C3904" i="3"/>
  <c r="D3903" i="3"/>
  <c r="E3903" i="3"/>
  <c r="C4094" i="3"/>
  <c r="E4093" i="3"/>
  <c r="D4093" i="3"/>
  <c r="D4274" i="3"/>
  <c r="E4274" i="3"/>
  <c r="C4275" i="3"/>
  <c r="D4554" i="3"/>
  <c r="E4554" i="3"/>
  <c r="C4555" i="3"/>
  <c r="C4624" i="3"/>
  <c r="D4623" i="3"/>
  <c r="E4623" i="3"/>
  <c r="C4724" i="3"/>
  <c r="D4723" i="3"/>
  <c r="E4723" i="3"/>
  <c r="C1950" i="3"/>
  <c r="D1949" i="3"/>
  <c r="E1949" i="3"/>
  <c r="D2568" i="3"/>
  <c r="E2568" i="3"/>
  <c r="C2569" i="3"/>
  <c r="C2714" i="3"/>
  <c r="D2713" i="3"/>
  <c r="E2713" i="3"/>
  <c r="C2965" i="3"/>
  <c r="D2964" i="3"/>
  <c r="E2964" i="3"/>
  <c r="E3084" i="3"/>
  <c r="D3084" i="3"/>
  <c r="C3085" i="3"/>
  <c r="C3199" i="3"/>
  <c r="E3198" i="3"/>
  <c r="D3198" i="3"/>
  <c r="C1354" i="3"/>
  <c r="D1353" i="3"/>
  <c r="E1353" i="3"/>
  <c r="C2399" i="3"/>
  <c r="E2398" i="3"/>
  <c r="D2398" i="3"/>
  <c r="C2599" i="3"/>
  <c r="E2598" i="3"/>
  <c r="D2598" i="3"/>
  <c r="C2914" i="3"/>
  <c r="D2913" i="3"/>
  <c r="E2913" i="3"/>
  <c r="C3421" i="3"/>
  <c r="D3420" i="3"/>
  <c r="E3420" i="3"/>
  <c r="C4559" i="3"/>
  <c r="D4558" i="3"/>
  <c r="E4558" i="3"/>
  <c r="C4634" i="3"/>
  <c r="D4633" i="3"/>
  <c r="E4633" i="3"/>
  <c r="C4880" i="3"/>
  <c r="D4879" i="3"/>
  <c r="E4879" i="3"/>
  <c r="C5030" i="3"/>
  <c r="D5029" i="3"/>
  <c r="E5029" i="3"/>
  <c r="C1405" i="3"/>
  <c r="D1404" i="3"/>
  <c r="E1404" i="3"/>
  <c r="C3749" i="3"/>
  <c r="E3748" i="3"/>
  <c r="D3748" i="3"/>
  <c r="C4789" i="3"/>
  <c r="D4788" i="3"/>
  <c r="E4788" i="3"/>
  <c r="D2783" i="3"/>
  <c r="E2783" i="3"/>
  <c r="C2784" i="3"/>
  <c r="C2969" i="3"/>
  <c r="D2968" i="3"/>
  <c r="E2968" i="3"/>
  <c r="C3459" i="3"/>
  <c r="E3458" i="3"/>
  <c r="D3458" i="3"/>
  <c r="C3645" i="3"/>
  <c r="E3644" i="3"/>
  <c r="D3644" i="3"/>
  <c r="C3724" i="3"/>
  <c r="D3723" i="3"/>
  <c r="E3723" i="3"/>
  <c r="E3813" i="3"/>
  <c r="D3813" i="3"/>
  <c r="C3814" i="3"/>
  <c r="C3875" i="3"/>
  <c r="D3874" i="3"/>
  <c r="E3874" i="3"/>
  <c r="C4219" i="3"/>
  <c r="D4218" i="3"/>
  <c r="E4218" i="3"/>
  <c r="C4389" i="3"/>
  <c r="E4388" i="3"/>
  <c r="D4388" i="3"/>
  <c r="C4959" i="3"/>
  <c r="E4958" i="3"/>
  <c r="D4958" i="3"/>
  <c r="C1565" i="3"/>
  <c r="D1564" i="3"/>
  <c r="E1564" i="3"/>
  <c r="D4138" i="3"/>
  <c r="E4138" i="3"/>
  <c r="C4139" i="3"/>
  <c r="C4300" i="3"/>
  <c r="D4299" i="3"/>
  <c r="E4299" i="3"/>
  <c r="D1364" i="3"/>
  <c r="E1364" i="3"/>
  <c r="C1365" i="3"/>
  <c r="C2235" i="3"/>
  <c r="E2234" i="3"/>
  <c r="D2234" i="3"/>
  <c r="C2331" i="3"/>
  <c r="E2330" i="3"/>
  <c r="D2330" i="3"/>
  <c r="C2461" i="3"/>
  <c r="D2460" i="3"/>
  <c r="E2460" i="3"/>
  <c r="C2690" i="3"/>
  <c r="D2689" i="3"/>
  <c r="E2689" i="3"/>
  <c r="C2920" i="3"/>
  <c r="D2919" i="3"/>
  <c r="E2919" i="3"/>
  <c r="C3041" i="3"/>
  <c r="D3040" i="3"/>
  <c r="E3040" i="3"/>
  <c r="C3324" i="3"/>
  <c r="D3323" i="3"/>
  <c r="E3323" i="3"/>
  <c r="C3924" i="3"/>
  <c r="E3923" i="3"/>
  <c r="D3923" i="3"/>
  <c r="C3999" i="3"/>
  <c r="D3998" i="3"/>
  <c r="E3998" i="3"/>
  <c r="C4151" i="3"/>
  <c r="D4150" i="3"/>
  <c r="E4150" i="3"/>
  <c r="C4224" i="3"/>
  <c r="D4223" i="3"/>
  <c r="E4223" i="3"/>
  <c r="C4341" i="3"/>
  <c r="E4340" i="3"/>
  <c r="D4340" i="3"/>
  <c r="C4565" i="3"/>
  <c r="E4564" i="3"/>
  <c r="D4564" i="3"/>
  <c r="C1434" i="3"/>
  <c r="E1433" i="3"/>
  <c r="D1433" i="3"/>
  <c r="C3359" i="3"/>
  <c r="E3358" i="3"/>
  <c r="D3358" i="3"/>
  <c r="C4851" i="3"/>
  <c r="D4850" i="3"/>
  <c r="E4850" i="3"/>
  <c r="C1409" i="3"/>
  <c r="D1408" i="3"/>
  <c r="E1408" i="3"/>
  <c r="C2060" i="3"/>
  <c r="E2059" i="3"/>
  <c r="D2059" i="3"/>
  <c r="C3074" i="3"/>
  <c r="D3073" i="3"/>
  <c r="E3073" i="3"/>
  <c r="C4794" i="3"/>
  <c r="D4793" i="3"/>
  <c r="E4793" i="3"/>
  <c r="C4894" i="3"/>
  <c r="D4893" i="3"/>
  <c r="E4893" i="3"/>
  <c r="C1085" i="3"/>
  <c r="D1084" i="3"/>
  <c r="E1084" i="3"/>
  <c r="C1379" i="3"/>
  <c r="D1378" i="3"/>
  <c r="E1378" i="3"/>
  <c r="C2004" i="3"/>
  <c r="D2003" i="3"/>
  <c r="E2003" i="3"/>
  <c r="C2444" i="3"/>
  <c r="E2443" i="3"/>
  <c r="D2443" i="3"/>
  <c r="C3054" i="3"/>
  <c r="D3053" i="3"/>
  <c r="E3053" i="3"/>
  <c r="C3589" i="3"/>
  <c r="D3588" i="3"/>
  <c r="E3588" i="3"/>
  <c r="D4048" i="3"/>
  <c r="E4048" i="3"/>
  <c r="C4049" i="3"/>
  <c r="C4915" i="3"/>
  <c r="D4914" i="3"/>
  <c r="E4914" i="3"/>
  <c r="C3820" i="3"/>
  <c r="D3819" i="3"/>
  <c r="E3819" i="3"/>
  <c r="C4570" i="3"/>
  <c r="D4569" i="3"/>
  <c r="E4569" i="3"/>
  <c r="C3280" i="3"/>
  <c r="D3279" i="3"/>
  <c r="E3279" i="3"/>
  <c r="D4171" i="3"/>
  <c r="E4171" i="3"/>
  <c r="D4874" i="3"/>
  <c r="E4874" i="3"/>
  <c r="C4875" i="3"/>
  <c r="C2109" i="3"/>
  <c r="E2108" i="3"/>
  <c r="D2108" i="3"/>
  <c r="C1964" i="3"/>
  <c r="E1963" i="3"/>
  <c r="D1963" i="3"/>
  <c r="C1804" i="3"/>
  <c r="D1803" i="3"/>
  <c r="E1803" i="3"/>
  <c r="C1179" i="3"/>
  <c r="D1178" i="3"/>
  <c r="E1178" i="3"/>
  <c r="C1095" i="3"/>
  <c r="D1094" i="3"/>
  <c r="E1094" i="3"/>
  <c r="C2829" i="3"/>
  <c r="D2828" i="3"/>
  <c r="E2828" i="3"/>
  <c r="C2659" i="3"/>
  <c r="E2658" i="3"/>
  <c r="D2658" i="3"/>
  <c r="E1303" i="3"/>
  <c r="D1303" i="3"/>
  <c r="C1304" i="3"/>
  <c r="C4109" i="3"/>
  <c r="D4108" i="3"/>
  <c r="E4108" i="3"/>
  <c r="C3044" i="3"/>
  <c r="D3043" i="3"/>
  <c r="E3043" i="3"/>
  <c r="C1684" i="3"/>
  <c r="D1683" i="3"/>
  <c r="E1683" i="3"/>
  <c r="C2900" i="3"/>
  <c r="D2899" i="3"/>
  <c r="E2899" i="3"/>
  <c r="C3824" i="3"/>
  <c r="D3823" i="3"/>
  <c r="E3823" i="3"/>
  <c r="C1069" i="3"/>
  <c r="D1068" i="3"/>
  <c r="E1068" i="3"/>
  <c r="E2623" i="3"/>
  <c r="D2623" i="3"/>
  <c r="C2624" i="3"/>
  <c r="C2924" i="3"/>
  <c r="D2923" i="3"/>
  <c r="E2923" i="3"/>
  <c r="C3179" i="3"/>
  <c r="E3178" i="3"/>
  <c r="D3178" i="3"/>
  <c r="C2365" i="3"/>
  <c r="D2364" i="3"/>
  <c r="E2364" i="3"/>
  <c r="C2434" i="3"/>
  <c r="D2433" i="3"/>
  <c r="E2433" i="3"/>
  <c r="E2558" i="3"/>
  <c r="D2558" i="3"/>
  <c r="C2559" i="3"/>
  <c r="C2725" i="3"/>
  <c r="D2724" i="3"/>
  <c r="E2724" i="3"/>
  <c r="C1154" i="3"/>
  <c r="D1153" i="3"/>
  <c r="E1153" i="3"/>
  <c r="C1854" i="3"/>
  <c r="D1853" i="3"/>
  <c r="E1853" i="3"/>
  <c r="C2194" i="3"/>
  <c r="E2193" i="3"/>
  <c r="D2193" i="3"/>
  <c r="D1279" i="3"/>
  <c r="E1279" i="3"/>
  <c r="C1280" i="3"/>
  <c r="C1344" i="3"/>
  <c r="D1343" i="3"/>
  <c r="E1343" i="3"/>
  <c r="D1518" i="3"/>
  <c r="E1518" i="3"/>
  <c r="C1519" i="3"/>
  <c r="D1239" i="3"/>
  <c r="E1239" i="3"/>
  <c r="C1240" i="3"/>
  <c r="C1399" i="3"/>
  <c r="D1398" i="3"/>
  <c r="E1398" i="3"/>
  <c r="C1524" i="3"/>
  <c r="D1523" i="3"/>
  <c r="E1523" i="3"/>
  <c r="C1764" i="3"/>
  <c r="D1763" i="3"/>
  <c r="E1763" i="3"/>
  <c r="C1089" i="3"/>
  <c r="D1088" i="3"/>
  <c r="E1088" i="3"/>
  <c r="D1578" i="3"/>
  <c r="E1578" i="3"/>
  <c r="C1579" i="3"/>
  <c r="C2414" i="3"/>
  <c r="D2413" i="3"/>
  <c r="E2413" i="3"/>
  <c r="C2729" i="3"/>
  <c r="D2728" i="3"/>
  <c r="E2728" i="3"/>
  <c r="D2823" i="3"/>
  <c r="E2823" i="3"/>
  <c r="C2824" i="3"/>
  <c r="C3844" i="3"/>
  <c r="D3843" i="3"/>
  <c r="E3843" i="3"/>
  <c r="C4119" i="3"/>
  <c r="D4118" i="3"/>
  <c r="E4118" i="3"/>
  <c r="C4179" i="3"/>
  <c r="D4178" i="3"/>
  <c r="E4178" i="3"/>
  <c r="D4289" i="3"/>
  <c r="E4289" i="3"/>
  <c r="C4290" i="3"/>
  <c r="C4469" i="3"/>
  <c r="E4468" i="3"/>
  <c r="D4468" i="3"/>
  <c r="C1064" i="3"/>
  <c r="D1063" i="3"/>
  <c r="E1063" i="3"/>
  <c r="C2150" i="3"/>
  <c r="D2149" i="3"/>
  <c r="E2149" i="3"/>
  <c r="C2985" i="3"/>
  <c r="D2984" i="3"/>
  <c r="E2984" i="3"/>
  <c r="C3565" i="3"/>
  <c r="D3564" i="3"/>
  <c r="E3564" i="3"/>
  <c r="C3669" i="3"/>
  <c r="E3668" i="3"/>
  <c r="D3668" i="3"/>
  <c r="C3869" i="3"/>
  <c r="D3868" i="3"/>
  <c r="E3868" i="3"/>
  <c r="C4124" i="3"/>
  <c r="E4123" i="3"/>
  <c r="D4123" i="3"/>
  <c r="C4334" i="3"/>
  <c r="D4333" i="3"/>
  <c r="E4333" i="3"/>
  <c r="C4404" i="3"/>
  <c r="D4403" i="3"/>
  <c r="E4403" i="3"/>
  <c r="C4474" i="3"/>
  <c r="D4473" i="3"/>
  <c r="E4473" i="3"/>
  <c r="C4709" i="3"/>
  <c r="D4708" i="3"/>
  <c r="E4708" i="3"/>
  <c r="C4994" i="3"/>
  <c r="D4993" i="3"/>
  <c r="E4993" i="3"/>
  <c r="C5049" i="3"/>
  <c r="D5048" i="3"/>
  <c r="E5048" i="3"/>
  <c r="D2163" i="3"/>
  <c r="E2163" i="3"/>
  <c r="C2164" i="3"/>
  <c r="C3624" i="3"/>
  <c r="D3623" i="3"/>
  <c r="E3623" i="3"/>
  <c r="C3954" i="3"/>
  <c r="E3953" i="3"/>
  <c r="D3953" i="3"/>
  <c r="C4325" i="3"/>
  <c r="E4324" i="3"/>
  <c r="D4324" i="3"/>
  <c r="C1830" i="3"/>
  <c r="D1829" i="3"/>
  <c r="E1829" i="3"/>
  <c r="C3184" i="3"/>
  <c r="D3183" i="3"/>
  <c r="E3183" i="3"/>
  <c r="C3454" i="3"/>
  <c r="D3453" i="3"/>
  <c r="E3453" i="3"/>
  <c r="C3525" i="3"/>
  <c r="D3524" i="3"/>
  <c r="E3524" i="3"/>
  <c r="C3765" i="3"/>
  <c r="E3764" i="3"/>
  <c r="D3764" i="3"/>
  <c r="C4054" i="3"/>
  <c r="E4053" i="3"/>
  <c r="D4053" i="3"/>
  <c r="C4129" i="3"/>
  <c r="D4128" i="3"/>
  <c r="E4128" i="3"/>
  <c r="C4189" i="3"/>
  <c r="E4188" i="3"/>
  <c r="D4188" i="3"/>
  <c r="C5085" i="3"/>
  <c r="D5084" i="3"/>
  <c r="E5084" i="3"/>
  <c r="D1866" i="3"/>
  <c r="E1866" i="3"/>
  <c r="C3140" i="3"/>
  <c r="D3139" i="3"/>
  <c r="E3139" i="3"/>
  <c r="C4344" i="3"/>
  <c r="D4343" i="3"/>
  <c r="E4343" i="3"/>
  <c r="D1358" i="3"/>
  <c r="E1358" i="3"/>
  <c r="C1359" i="3"/>
  <c r="C3114" i="3"/>
  <c r="D3113" i="3"/>
  <c r="E3113" i="3"/>
  <c r="C4080" i="3"/>
  <c r="D4079" i="3"/>
  <c r="E4079" i="3"/>
  <c r="C4319" i="3"/>
  <c r="D4318" i="3"/>
  <c r="E4318" i="3"/>
  <c r="C4756" i="3"/>
  <c r="D4755" i="3"/>
  <c r="E4755" i="3"/>
  <c r="C3679" i="3"/>
  <c r="D3678" i="3"/>
  <c r="E3678" i="3"/>
  <c r="C1109" i="3"/>
  <c r="D1108" i="3"/>
  <c r="E1108" i="3"/>
  <c r="C1614" i="3"/>
  <c r="D1613" i="3"/>
  <c r="E1613" i="3"/>
  <c r="C3194" i="3"/>
  <c r="D3193" i="3"/>
  <c r="E3193" i="3"/>
  <c r="C3574" i="3"/>
  <c r="D3573" i="3"/>
  <c r="E3573" i="3"/>
  <c r="C3836" i="3"/>
  <c r="E3835" i="3"/>
  <c r="D3835" i="3"/>
  <c r="C4834" i="3"/>
  <c r="D4833" i="3"/>
  <c r="E4833" i="3"/>
  <c r="C4885" i="3"/>
  <c r="D4884" i="3"/>
  <c r="E4884" i="3"/>
  <c r="C4285" i="3"/>
  <c r="E4284" i="3"/>
  <c r="D4284" i="3"/>
  <c r="C1570" i="3"/>
  <c r="D1569" i="3"/>
  <c r="E1569" i="3"/>
  <c r="C2674" i="3"/>
  <c r="E2673" i="3"/>
  <c r="D2673" i="3"/>
  <c r="C3584" i="3"/>
  <c r="D3583" i="3"/>
  <c r="E3583" i="3"/>
  <c r="D4928" i="3"/>
  <c r="E4928" i="3"/>
  <c r="C4929" i="3"/>
  <c r="C4574" i="3"/>
  <c r="D4573" i="3"/>
  <c r="E4573" i="3"/>
  <c r="C4744" i="3"/>
  <c r="D4743" i="3"/>
  <c r="E4743" i="3"/>
  <c r="C4970" i="3"/>
  <c r="E4969" i="3"/>
  <c r="D4969" i="3"/>
  <c r="C3170" i="3"/>
  <c r="D3169" i="3"/>
  <c r="E3169" i="3"/>
  <c r="C4741" i="3"/>
  <c r="D4740" i="3"/>
  <c r="E4740" i="3"/>
  <c r="C4230" i="3"/>
  <c r="D4229" i="3"/>
  <c r="E4229" i="3"/>
  <c r="C4840" i="3"/>
  <c r="D4839" i="3"/>
  <c r="E4839" i="3"/>
  <c r="C3930" i="3"/>
  <c r="E3929" i="3"/>
  <c r="D3929" i="3"/>
  <c r="C2980" i="3"/>
  <c r="D2979" i="3"/>
  <c r="E2979" i="3"/>
  <c r="C3855" i="3"/>
  <c r="D3854" i="3"/>
  <c r="E3854" i="3"/>
  <c r="C2490" i="3"/>
  <c r="D2489" i="3"/>
  <c r="E2489" i="3"/>
  <c r="C4115" i="3"/>
  <c r="D4114" i="3"/>
  <c r="E4114" i="3"/>
  <c r="D716" i="3"/>
  <c r="E716" i="3"/>
  <c r="D379" i="3"/>
  <c r="E379" i="3"/>
  <c r="D413" i="3"/>
  <c r="E413" i="3"/>
  <c r="E575" i="3"/>
  <c r="D575" i="3"/>
  <c r="D223" i="3"/>
  <c r="E223" i="3"/>
  <c r="D343" i="3"/>
  <c r="E343" i="3"/>
  <c r="D938" i="3"/>
  <c r="E938" i="3"/>
  <c r="D388" i="3"/>
  <c r="E388" i="3"/>
  <c r="D628" i="3"/>
  <c r="E628" i="3"/>
  <c r="D153" i="3"/>
  <c r="E153" i="3"/>
  <c r="D473" i="3"/>
  <c r="E473" i="3"/>
  <c r="D593" i="3"/>
  <c r="E593" i="3"/>
  <c r="D829" i="3"/>
  <c r="E829" i="3"/>
  <c r="D318" i="3"/>
  <c r="E318" i="3"/>
  <c r="E558" i="3"/>
  <c r="D558" i="3"/>
  <c r="E678" i="3"/>
  <c r="D678" i="3"/>
  <c r="D833" i="3"/>
  <c r="E833" i="3"/>
  <c r="D993" i="3"/>
  <c r="E993" i="3"/>
  <c r="D163" i="3"/>
  <c r="E163" i="3"/>
  <c r="D283" i="3"/>
  <c r="E283" i="3"/>
  <c r="D403" i="3"/>
  <c r="E403" i="3"/>
  <c r="D958" i="3"/>
  <c r="E958" i="3"/>
  <c r="D288" i="3"/>
  <c r="E288" i="3"/>
  <c r="D408" i="3"/>
  <c r="E408" i="3"/>
  <c r="D733" i="3"/>
  <c r="E733" i="3"/>
  <c r="E848" i="3"/>
  <c r="D848" i="3"/>
  <c r="D139" i="3"/>
  <c r="E139" i="3"/>
  <c r="D458" i="3"/>
  <c r="E458" i="3"/>
  <c r="E578" i="3"/>
  <c r="D578" i="3"/>
  <c r="D786" i="3"/>
  <c r="E786" i="3"/>
  <c r="D503" i="3"/>
  <c r="E503" i="3"/>
  <c r="D669" i="3"/>
  <c r="E669" i="3"/>
  <c r="D393" i="3"/>
  <c r="E393" i="3"/>
  <c r="D959" i="3"/>
  <c r="E959" i="3"/>
  <c r="D696" i="3"/>
  <c r="E696" i="3"/>
  <c r="D58" i="3"/>
  <c r="E58" i="3"/>
  <c r="D174" i="3"/>
  <c r="E174" i="3"/>
  <c r="D293" i="3"/>
  <c r="E293" i="3"/>
  <c r="D68" i="3"/>
  <c r="E68" i="3"/>
  <c r="D623" i="3"/>
  <c r="E623" i="3"/>
  <c r="D743" i="3"/>
  <c r="E743" i="3"/>
  <c r="D73" i="3"/>
  <c r="E73" i="3"/>
  <c r="D508" i="3"/>
  <c r="E508" i="3"/>
  <c r="D785" i="3"/>
  <c r="E785" i="3"/>
  <c r="D945" i="3"/>
  <c r="E945" i="3"/>
  <c r="D273" i="3"/>
  <c r="E273" i="3"/>
  <c r="D715" i="3"/>
  <c r="E715" i="3"/>
  <c r="D123" i="3"/>
  <c r="E123" i="3"/>
  <c r="E438" i="3"/>
  <c r="D438" i="3"/>
  <c r="D523" i="3"/>
  <c r="E523" i="3"/>
  <c r="D763" i="3"/>
  <c r="E763" i="3"/>
  <c r="D93" i="3"/>
  <c r="E93" i="3"/>
  <c r="D528" i="3"/>
  <c r="E528" i="3"/>
  <c r="D648" i="3"/>
  <c r="E648" i="3"/>
  <c r="D769" i="3"/>
  <c r="E769" i="3"/>
  <c r="D925" i="3"/>
  <c r="E925" i="3"/>
  <c r="D969" i="3"/>
  <c r="E969" i="3"/>
  <c r="D258" i="3"/>
  <c r="E258" i="3"/>
  <c r="E698" i="3"/>
  <c r="D698" i="3"/>
  <c r="D63" i="3"/>
  <c r="E63" i="3"/>
  <c r="D378" i="3"/>
  <c r="E378" i="3"/>
  <c r="D813" i="3"/>
  <c r="E813" i="3"/>
  <c r="D933" i="3"/>
  <c r="E933" i="3"/>
  <c r="E615" i="3"/>
  <c r="D615" i="3"/>
  <c r="D383" i="3"/>
  <c r="E383" i="3"/>
  <c r="D88" i="3"/>
  <c r="E88" i="3"/>
  <c r="D878" i="3"/>
  <c r="E878" i="3"/>
  <c r="E328" i="3"/>
  <c r="D328" i="3"/>
  <c r="D656" i="3"/>
  <c r="E656" i="3"/>
  <c r="D983" i="3"/>
  <c r="E983" i="3"/>
  <c r="E988" i="3"/>
  <c r="D988" i="3"/>
  <c r="D333" i="3"/>
  <c r="E333" i="3"/>
  <c r="D263" i="3"/>
  <c r="E263" i="3"/>
  <c r="D663" i="3"/>
  <c r="E663" i="3"/>
  <c r="D978" i="3"/>
  <c r="E978" i="3"/>
  <c r="E428" i="3"/>
  <c r="D428" i="3"/>
  <c r="D548" i="3"/>
  <c r="E548" i="3"/>
  <c r="D825" i="3"/>
  <c r="E825" i="3"/>
  <c r="D193" i="3"/>
  <c r="E193" i="3"/>
  <c r="D513" i="3"/>
  <c r="E513" i="3"/>
  <c r="D633" i="3"/>
  <c r="E633" i="3"/>
  <c r="D43" i="3"/>
  <c r="E43" i="3"/>
  <c r="D358" i="3"/>
  <c r="E358" i="3"/>
  <c r="E598" i="3"/>
  <c r="D598" i="3"/>
  <c r="C19" i="3"/>
  <c r="D18" i="3"/>
  <c r="E18" i="3"/>
  <c r="D203" i="3"/>
  <c r="E203" i="3"/>
  <c r="D323" i="3"/>
  <c r="E323" i="3"/>
  <c r="E444" i="3"/>
  <c r="D444" i="3"/>
  <c r="D998" i="3"/>
  <c r="E998" i="3"/>
  <c r="D448" i="3"/>
  <c r="E448" i="3"/>
  <c r="D805" i="3"/>
  <c r="E805" i="3"/>
  <c r="D1005" i="3"/>
  <c r="E1005" i="3"/>
  <c r="E888" i="3"/>
  <c r="D888" i="3"/>
  <c r="D178" i="3"/>
  <c r="E178" i="3"/>
  <c r="D498" i="3"/>
  <c r="E498" i="3"/>
  <c r="E618" i="3"/>
  <c r="D618" i="3"/>
  <c r="E866" i="3"/>
  <c r="D866" i="3"/>
  <c r="D78" i="3"/>
  <c r="E78" i="3"/>
  <c r="D869" i="3"/>
  <c r="E869" i="3"/>
  <c r="D208" i="3"/>
  <c r="E208" i="3"/>
  <c r="D739" i="3"/>
  <c r="E739" i="3"/>
  <c r="D64" i="3"/>
  <c r="E64" i="3"/>
  <c r="D98" i="3"/>
  <c r="E98" i="3"/>
  <c r="D214" i="3"/>
  <c r="E214" i="3"/>
  <c r="D493" i="3"/>
  <c r="E493" i="3"/>
  <c r="D655" i="3"/>
  <c r="E655" i="3"/>
  <c r="D34" i="3"/>
  <c r="E34" i="3"/>
  <c r="E543" i="3"/>
  <c r="D543" i="3"/>
  <c r="D778" i="3"/>
  <c r="E778" i="3"/>
  <c r="D113" i="3"/>
  <c r="E113" i="3"/>
  <c r="D708" i="3"/>
  <c r="E708" i="3"/>
  <c r="D313" i="3"/>
  <c r="E313" i="3"/>
  <c r="E753" i="3"/>
  <c r="D753" i="3"/>
  <c r="D909" i="3"/>
  <c r="E909" i="3"/>
  <c r="D158" i="3"/>
  <c r="E158" i="3"/>
  <c r="D478" i="3"/>
  <c r="E478" i="3"/>
  <c r="E758" i="3"/>
  <c r="D758" i="3"/>
  <c r="D913" i="3"/>
  <c r="E913" i="3"/>
  <c r="E563" i="3"/>
  <c r="D563" i="3"/>
  <c r="D798" i="3"/>
  <c r="E798" i="3"/>
  <c r="D133" i="3"/>
  <c r="E133" i="3"/>
  <c r="D568" i="3"/>
  <c r="E568" i="3"/>
  <c r="D688" i="3"/>
  <c r="E688" i="3"/>
  <c r="E1008" i="3"/>
  <c r="D1008" i="3"/>
  <c r="D298" i="3"/>
  <c r="E298" i="3"/>
  <c r="E738" i="3"/>
  <c r="D738" i="3"/>
  <c r="D853" i="3"/>
  <c r="E853" i="3"/>
  <c r="D399" i="3"/>
  <c r="E399" i="3"/>
  <c r="D858" i="3"/>
  <c r="E858" i="3"/>
  <c r="D188" i="3"/>
  <c r="E188" i="3"/>
  <c r="D873" i="3"/>
  <c r="E873" i="3"/>
  <c r="D183" i="3"/>
  <c r="E183" i="3"/>
  <c r="E303" i="3"/>
  <c r="D303" i="3"/>
  <c r="D423" i="3"/>
  <c r="E423" i="3"/>
  <c r="E898" i="3"/>
  <c r="D898" i="3"/>
  <c r="D228" i="3"/>
  <c r="E228" i="3"/>
  <c r="D349" i="3"/>
  <c r="E349" i="3"/>
  <c r="D865" i="3"/>
  <c r="E865" i="3"/>
  <c r="D118" i="3"/>
  <c r="E118" i="3"/>
  <c r="E433" i="3"/>
  <c r="D433" i="3"/>
  <c r="D553" i="3"/>
  <c r="E553" i="3"/>
  <c r="D278" i="3"/>
  <c r="E278" i="3"/>
  <c r="D128" i="3"/>
  <c r="E128" i="3"/>
  <c r="D363" i="3"/>
  <c r="E363" i="3"/>
  <c r="D683" i="3"/>
  <c r="E683" i="3"/>
  <c r="D918" i="3"/>
  <c r="E918" i="3"/>
  <c r="D248" i="3"/>
  <c r="E248" i="3"/>
  <c r="D368" i="3"/>
  <c r="E368" i="3"/>
  <c r="D845" i="3"/>
  <c r="E845" i="3"/>
  <c r="E695" i="3"/>
  <c r="D695" i="3"/>
  <c r="D809" i="3"/>
  <c r="E809" i="3"/>
  <c r="D103" i="3"/>
  <c r="E103" i="3"/>
  <c r="D418" i="3"/>
  <c r="E418" i="3"/>
  <c r="E538" i="3"/>
  <c r="D538" i="3"/>
  <c r="D973" i="3"/>
  <c r="E973" i="3"/>
  <c r="D939" i="3"/>
  <c r="E939" i="3"/>
  <c r="D719" i="3"/>
  <c r="E719" i="3"/>
  <c r="E964" i="3"/>
  <c r="D964" i="3"/>
  <c r="D28" i="3"/>
  <c r="E28" i="3"/>
  <c r="D373" i="3"/>
  <c r="E373" i="3"/>
  <c r="D535" i="3"/>
  <c r="E535" i="3"/>
  <c r="D703" i="3"/>
  <c r="E703" i="3"/>
  <c r="D1018" i="3"/>
  <c r="E1018" i="3"/>
  <c r="D468" i="3"/>
  <c r="E468" i="3"/>
  <c r="D588" i="3"/>
  <c r="E588" i="3"/>
  <c r="D233" i="3"/>
  <c r="E233" i="3"/>
  <c r="E674" i="3"/>
  <c r="D674" i="3"/>
  <c r="D789" i="3"/>
  <c r="E789" i="3"/>
  <c r="D949" i="3"/>
  <c r="E949" i="3"/>
  <c r="D83" i="3"/>
  <c r="E83" i="3"/>
  <c r="D398" i="3"/>
  <c r="E398" i="3"/>
  <c r="E518" i="3"/>
  <c r="D518" i="3"/>
  <c r="E638" i="3"/>
  <c r="D638" i="3"/>
  <c r="D793" i="3"/>
  <c r="E793" i="3"/>
  <c r="D953" i="3"/>
  <c r="E953" i="3"/>
  <c r="D243" i="3"/>
  <c r="E243" i="3"/>
  <c r="D483" i="3"/>
  <c r="E483" i="3"/>
  <c r="D488" i="3"/>
  <c r="E488" i="3"/>
  <c r="D608" i="3"/>
  <c r="E608" i="3"/>
  <c r="E928" i="3"/>
  <c r="D928" i="3"/>
  <c r="D218" i="3"/>
  <c r="E218" i="3"/>
  <c r="E658" i="3"/>
  <c r="D658" i="3"/>
  <c r="D455" i="3"/>
  <c r="E455" i="3"/>
  <c r="E143" i="3"/>
  <c r="D143" i="3"/>
  <c r="D308" i="3"/>
  <c r="E308" i="3"/>
  <c r="D238" i="3"/>
  <c r="E238" i="3"/>
  <c r="D643" i="3"/>
  <c r="E643" i="3"/>
  <c r="D54" i="3"/>
  <c r="E54" i="3"/>
  <c r="D253" i="3"/>
  <c r="E253" i="3"/>
  <c r="D108" i="3"/>
  <c r="E108" i="3"/>
  <c r="D463" i="3"/>
  <c r="E463" i="3"/>
  <c r="E583" i="3"/>
  <c r="D583" i="3"/>
  <c r="D818" i="3"/>
  <c r="E818" i="3"/>
  <c r="D148" i="3"/>
  <c r="E148" i="3"/>
  <c r="D268" i="3"/>
  <c r="E268" i="3"/>
  <c r="D748" i="3"/>
  <c r="E748" i="3"/>
  <c r="D905" i="3"/>
  <c r="E905" i="3"/>
  <c r="D353" i="3"/>
  <c r="E353" i="3"/>
  <c r="D198" i="3"/>
  <c r="E198" i="3"/>
  <c r="D48" i="3"/>
  <c r="E48" i="3"/>
  <c r="E603" i="3"/>
  <c r="D603" i="3"/>
  <c r="E723" i="3"/>
  <c r="D723" i="3"/>
  <c r="D838" i="3"/>
  <c r="E838" i="3"/>
  <c r="D53" i="3"/>
  <c r="E53" i="3"/>
  <c r="E168" i="3"/>
  <c r="D168" i="3"/>
  <c r="D729" i="3"/>
  <c r="E729" i="3"/>
  <c r="D885" i="3"/>
  <c r="E885" i="3"/>
  <c r="D39" i="3"/>
  <c r="E39" i="3"/>
  <c r="D23" i="3"/>
  <c r="E23" i="3"/>
  <c r="D338" i="3"/>
  <c r="E338" i="3"/>
  <c r="D774" i="3"/>
  <c r="E774" i="3"/>
  <c r="D893" i="3"/>
  <c r="E893" i="3"/>
  <c r="D1013" i="3"/>
  <c r="E1013" i="3"/>
  <c r="C4" i="3"/>
  <c r="E4" i="3" s="1"/>
  <c r="D3" i="3"/>
  <c r="D4689" i="3" l="1"/>
  <c r="E3" i="2"/>
  <c r="C4810" i="3"/>
  <c r="D4810" i="3" s="1"/>
  <c r="D4531" i="3"/>
  <c r="E4680" i="3"/>
  <c r="D4680" i="3"/>
  <c r="C4690" i="3"/>
  <c r="D4690" i="3" s="1"/>
  <c r="D5064" i="3"/>
  <c r="E4809" i="3"/>
  <c r="D6" i="2"/>
  <c r="D5" i="2"/>
  <c r="E5" i="2" s="1"/>
  <c r="E5019" i="3"/>
  <c r="D5019" i="3"/>
  <c r="C5065" i="3"/>
  <c r="D5065" i="3" s="1"/>
  <c r="B7" i="2"/>
  <c r="E4644" i="3"/>
  <c r="D4644" i="3"/>
  <c r="E5076" i="3"/>
  <c r="E5104" i="3"/>
  <c r="D5104" i="3"/>
  <c r="C5105" i="3"/>
  <c r="C5110" i="3"/>
  <c r="D5109" i="3"/>
  <c r="E5109" i="3"/>
  <c r="C2675" i="3"/>
  <c r="E2674" i="3"/>
  <c r="D2674" i="3"/>
  <c r="C5086" i="3"/>
  <c r="D5085" i="3"/>
  <c r="E5085" i="3"/>
  <c r="C1180" i="3"/>
  <c r="D1179" i="3"/>
  <c r="E1179" i="3"/>
  <c r="C4225" i="3"/>
  <c r="E4224" i="3"/>
  <c r="D4224" i="3"/>
  <c r="C4960" i="3"/>
  <c r="D4959" i="3"/>
  <c r="E4959" i="3"/>
  <c r="C4560" i="3"/>
  <c r="D4559" i="3"/>
  <c r="E4559" i="3"/>
  <c r="C4556" i="3"/>
  <c r="E4555" i="3"/>
  <c r="D4555" i="3"/>
  <c r="C2171" i="3"/>
  <c r="E2170" i="3"/>
  <c r="D2170" i="3"/>
  <c r="C5071" i="3"/>
  <c r="D5070" i="3"/>
  <c r="E5070" i="3"/>
  <c r="C4381" i="3"/>
  <c r="E4380" i="3"/>
  <c r="D4380" i="3"/>
  <c r="C2605" i="3"/>
  <c r="E2604" i="3"/>
  <c r="D2604" i="3"/>
  <c r="C2790" i="3"/>
  <c r="D2789" i="3"/>
  <c r="E2789" i="3"/>
  <c r="C5005" i="3"/>
  <c r="D5004" i="3"/>
  <c r="E5004" i="3"/>
  <c r="C3401" i="3"/>
  <c r="D3400" i="3"/>
  <c r="E3400" i="3"/>
  <c r="C1056" i="3"/>
  <c r="D1055" i="3"/>
  <c r="E1055" i="3"/>
  <c r="C1510" i="3"/>
  <c r="E1509" i="3"/>
  <c r="D1509" i="3"/>
  <c r="C2140" i="3"/>
  <c r="E2139" i="3"/>
  <c r="D2139" i="3"/>
  <c r="D3485" i="3"/>
  <c r="E3485" i="3"/>
  <c r="C3486" i="3"/>
  <c r="C3305" i="3"/>
  <c r="D3304" i="3"/>
  <c r="E3304" i="3"/>
  <c r="C2650" i="3"/>
  <c r="D2649" i="3"/>
  <c r="E2649" i="3"/>
  <c r="C1130" i="3"/>
  <c r="D1129" i="3"/>
  <c r="E1129" i="3"/>
  <c r="C1445" i="3"/>
  <c r="D1444" i="3"/>
  <c r="E1444" i="3"/>
  <c r="D2805" i="3"/>
  <c r="E2805" i="3"/>
  <c r="C2806" i="3"/>
  <c r="C2491" i="3"/>
  <c r="E2490" i="3"/>
  <c r="D2490" i="3"/>
  <c r="C4971" i="3"/>
  <c r="D4970" i="3"/>
  <c r="E4970" i="3"/>
  <c r="C4886" i="3"/>
  <c r="D4885" i="3"/>
  <c r="E4885" i="3"/>
  <c r="D4756" i="3"/>
  <c r="E4756" i="3"/>
  <c r="C4055" i="3"/>
  <c r="D4054" i="3"/>
  <c r="E4054" i="3"/>
  <c r="C3625" i="3"/>
  <c r="D3624" i="3"/>
  <c r="E3624" i="3"/>
  <c r="C4335" i="3"/>
  <c r="D4334" i="3"/>
  <c r="E4334" i="3"/>
  <c r="C4470" i="3"/>
  <c r="D4469" i="3"/>
  <c r="E4469" i="3"/>
  <c r="C1520" i="3"/>
  <c r="D1519" i="3"/>
  <c r="E1519" i="3"/>
  <c r="C3180" i="3"/>
  <c r="D3179" i="3"/>
  <c r="E3179" i="3"/>
  <c r="C4110" i="3"/>
  <c r="E4109" i="3"/>
  <c r="D4109" i="3"/>
  <c r="C2110" i="3"/>
  <c r="D2109" i="3"/>
  <c r="E2109" i="3"/>
  <c r="C3281" i="3"/>
  <c r="D3280" i="3"/>
  <c r="E3280" i="3"/>
  <c r="C2005" i="3"/>
  <c r="E2004" i="3"/>
  <c r="D2004" i="3"/>
  <c r="D4851" i="3"/>
  <c r="E4851" i="3"/>
  <c r="C3925" i="3"/>
  <c r="E3924" i="3"/>
  <c r="D3924" i="3"/>
  <c r="C3876" i="3"/>
  <c r="D3875" i="3"/>
  <c r="E3875" i="3"/>
  <c r="C2785" i="3"/>
  <c r="D2784" i="3"/>
  <c r="E2784" i="3"/>
  <c r="C3750" i="3"/>
  <c r="E3749" i="3"/>
  <c r="D3749" i="3"/>
  <c r="C2600" i="3"/>
  <c r="E2599" i="3"/>
  <c r="D2599" i="3"/>
  <c r="C1951" i="3"/>
  <c r="D1950" i="3"/>
  <c r="E1950" i="3"/>
  <c r="C3445" i="3"/>
  <c r="E3444" i="3"/>
  <c r="D3444" i="3"/>
  <c r="D1634" i="3"/>
  <c r="E1634" i="3"/>
  <c r="C1635" i="3"/>
  <c r="C1161" i="3"/>
  <c r="D1160" i="3"/>
  <c r="E1160" i="3"/>
  <c r="C2795" i="3"/>
  <c r="D2794" i="3"/>
  <c r="E2794" i="3"/>
  <c r="C1625" i="3"/>
  <c r="D1624" i="3"/>
  <c r="E1624" i="3"/>
  <c r="C2635" i="3"/>
  <c r="E2634" i="3"/>
  <c r="D2634" i="3"/>
  <c r="C4655" i="3"/>
  <c r="D4654" i="3"/>
  <c r="E4654" i="3"/>
  <c r="C1691" i="3"/>
  <c r="D1690" i="3"/>
  <c r="E1690" i="3"/>
  <c r="C3285" i="3"/>
  <c r="D3284" i="3"/>
  <c r="E3284" i="3"/>
  <c r="C1740" i="3"/>
  <c r="D1739" i="3"/>
  <c r="E1739" i="3"/>
  <c r="C2695" i="3"/>
  <c r="E2694" i="3"/>
  <c r="D2694" i="3"/>
  <c r="C4385" i="3"/>
  <c r="E4384" i="3"/>
  <c r="D4384" i="3"/>
  <c r="C2781" i="3"/>
  <c r="D2780" i="3"/>
  <c r="E2780" i="3"/>
  <c r="C5100" i="3"/>
  <c r="D5099" i="3"/>
  <c r="E5099" i="3"/>
  <c r="E3234" i="3"/>
  <c r="D3234" i="3"/>
  <c r="C3235" i="3"/>
  <c r="C2255" i="3"/>
  <c r="E2254" i="3"/>
  <c r="D2254" i="3"/>
  <c r="C3030" i="3"/>
  <c r="D3029" i="3"/>
  <c r="E3029" i="3"/>
  <c r="C1825" i="3"/>
  <c r="E1824" i="3"/>
  <c r="D1824" i="3"/>
  <c r="C2961" i="3"/>
  <c r="D2960" i="3"/>
  <c r="E2960" i="3"/>
  <c r="C4436" i="3"/>
  <c r="D4435" i="3"/>
  <c r="E4435" i="3"/>
  <c r="C3760" i="3"/>
  <c r="D3759" i="3"/>
  <c r="E3759" i="3"/>
  <c r="E3981" i="3"/>
  <c r="D3981" i="3"/>
  <c r="C4255" i="3"/>
  <c r="D4254" i="3"/>
  <c r="E4254" i="3"/>
  <c r="C3255" i="3"/>
  <c r="E3254" i="3"/>
  <c r="D3254" i="3"/>
  <c r="C4735" i="3"/>
  <c r="D4734" i="3"/>
  <c r="E4734" i="3"/>
  <c r="C1190" i="3"/>
  <c r="D1189" i="3"/>
  <c r="E1189" i="3"/>
  <c r="C4101" i="3"/>
  <c r="D4100" i="3"/>
  <c r="E4100" i="3"/>
  <c r="C4550" i="3"/>
  <c r="D4549" i="3"/>
  <c r="E4549" i="3"/>
  <c r="C3545" i="3"/>
  <c r="D3544" i="3"/>
  <c r="E3544" i="3"/>
  <c r="C1606" i="3"/>
  <c r="D1605" i="3"/>
  <c r="E1605" i="3"/>
  <c r="C1505" i="3"/>
  <c r="D1504" i="3"/>
  <c r="E1504" i="3"/>
  <c r="C2411" i="3"/>
  <c r="E2410" i="3"/>
  <c r="D2410" i="3"/>
  <c r="C2705" i="3"/>
  <c r="D2704" i="3"/>
  <c r="E2704" i="3"/>
  <c r="C2406" i="3"/>
  <c r="D2405" i="3"/>
  <c r="E2405" i="3"/>
  <c r="C2125" i="3"/>
  <c r="E2124" i="3"/>
  <c r="D2124" i="3"/>
  <c r="C4030" i="3"/>
  <c r="E4029" i="3"/>
  <c r="D4029" i="3"/>
  <c r="C2895" i="3"/>
  <c r="D2894" i="3"/>
  <c r="E2894" i="3"/>
  <c r="C3700" i="3"/>
  <c r="D3699" i="3"/>
  <c r="E3699" i="3"/>
  <c r="C4686" i="3"/>
  <c r="D4685" i="3"/>
  <c r="E4685" i="3"/>
  <c r="D3850" i="3"/>
  <c r="E3850" i="3"/>
  <c r="C3851" i="3"/>
  <c r="C2230" i="3"/>
  <c r="D2229" i="3"/>
  <c r="E2229" i="3"/>
  <c r="C1955" i="3"/>
  <c r="D1954" i="3"/>
  <c r="E1954" i="3"/>
  <c r="C3375" i="3"/>
  <c r="E3374" i="3"/>
  <c r="D3374" i="3"/>
  <c r="C1920" i="3"/>
  <c r="D1919" i="3"/>
  <c r="E1919" i="3"/>
  <c r="C1755" i="3"/>
  <c r="D1754" i="3"/>
  <c r="E1754" i="3"/>
  <c r="C2811" i="3"/>
  <c r="D2810" i="3"/>
  <c r="E2810" i="3"/>
  <c r="E2514" i="3"/>
  <c r="D2514" i="3"/>
  <c r="C2515" i="3"/>
  <c r="C2645" i="3"/>
  <c r="D2644" i="3"/>
  <c r="E2644" i="3"/>
  <c r="C2850" i="3"/>
  <c r="D2849" i="3"/>
  <c r="E2849" i="3"/>
  <c r="C4465" i="3"/>
  <c r="E4464" i="3"/>
  <c r="D4464" i="3"/>
  <c r="E2869" i="3"/>
  <c r="D2869" i="3"/>
  <c r="C2870" i="3"/>
  <c r="C4866" i="3"/>
  <c r="D4865" i="3"/>
  <c r="E4865" i="3"/>
  <c r="C2485" i="3"/>
  <c r="D2484" i="3"/>
  <c r="E2484" i="3"/>
  <c r="C2080" i="3"/>
  <c r="D2079" i="3"/>
  <c r="E2079" i="3"/>
  <c r="C4731" i="3"/>
  <c r="D4730" i="3"/>
  <c r="E4730" i="3"/>
  <c r="C1925" i="3"/>
  <c r="E1924" i="3"/>
  <c r="D1924" i="3"/>
  <c r="C4425" i="3"/>
  <c r="E4424" i="3"/>
  <c r="D4424" i="3"/>
  <c r="C4806" i="3"/>
  <c r="D4805" i="3"/>
  <c r="E4805" i="3"/>
  <c r="C3865" i="3"/>
  <c r="D3864" i="3"/>
  <c r="E3864" i="3"/>
  <c r="C2240" i="3"/>
  <c r="D2239" i="3"/>
  <c r="E2239" i="3"/>
  <c r="C2955" i="3"/>
  <c r="D2954" i="3"/>
  <c r="E2954" i="3"/>
  <c r="C4065" i="3"/>
  <c r="D4064" i="3"/>
  <c r="E4064" i="3"/>
  <c r="C1600" i="3"/>
  <c r="D1599" i="3"/>
  <c r="E1599" i="3"/>
  <c r="C1105" i="3"/>
  <c r="D1104" i="3"/>
  <c r="E1104" i="3"/>
  <c r="C4156" i="3"/>
  <c r="E4155" i="3"/>
  <c r="D4155" i="3"/>
  <c r="C1850" i="3"/>
  <c r="D1849" i="3"/>
  <c r="E1849" i="3"/>
  <c r="C4535" i="3"/>
  <c r="D4534" i="3"/>
  <c r="E4534" i="3"/>
  <c r="C1735" i="3"/>
  <c r="D1734" i="3"/>
  <c r="E1734" i="3"/>
  <c r="C1456" i="3"/>
  <c r="D1455" i="3"/>
  <c r="E1455" i="3"/>
  <c r="D2656" i="3"/>
  <c r="E2656" i="3"/>
  <c r="C3341" i="3"/>
  <c r="E3340" i="3"/>
  <c r="D3340" i="3"/>
  <c r="C4900" i="3"/>
  <c r="D4899" i="3"/>
  <c r="E4899" i="3"/>
  <c r="C3940" i="3"/>
  <c r="D3939" i="3"/>
  <c r="E3939" i="3"/>
  <c r="C2390" i="3"/>
  <c r="D2389" i="3"/>
  <c r="E2389" i="3"/>
  <c r="C2815" i="3"/>
  <c r="D2814" i="3"/>
  <c r="E2814" i="3"/>
  <c r="D2035" i="3"/>
  <c r="E2035" i="3"/>
  <c r="C2036" i="3"/>
  <c r="C2010" i="3"/>
  <c r="D2009" i="3"/>
  <c r="E2009" i="3"/>
  <c r="C1030" i="3"/>
  <c r="D1029" i="3"/>
  <c r="E1029" i="3"/>
  <c r="C4930" i="3"/>
  <c r="D4929" i="3"/>
  <c r="E4929" i="3"/>
  <c r="C2986" i="3"/>
  <c r="D2985" i="3"/>
  <c r="E2985" i="3"/>
  <c r="C3415" i="3"/>
  <c r="E3414" i="3"/>
  <c r="D3414" i="3"/>
  <c r="C3800" i="3"/>
  <c r="D3799" i="3"/>
  <c r="E3799" i="3"/>
  <c r="D4956" i="3"/>
  <c r="E4956" i="3"/>
  <c r="C3110" i="3"/>
  <c r="E3109" i="3"/>
  <c r="D3109" i="3"/>
  <c r="C4235" i="3"/>
  <c r="D4234" i="3"/>
  <c r="E4234" i="3"/>
  <c r="C3710" i="3"/>
  <c r="E3709" i="3"/>
  <c r="D3709" i="3"/>
  <c r="C2546" i="3"/>
  <c r="D2545" i="3"/>
  <c r="E2545" i="3"/>
  <c r="C3731" i="3"/>
  <c r="D3730" i="3"/>
  <c r="E3730" i="3"/>
  <c r="C3691" i="3"/>
  <c r="D3690" i="3"/>
  <c r="E3690" i="3"/>
  <c r="C5045" i="3"/>
  <c r="D5044" i="3"/>
  <c r="E5044" i="3"/>
  <c r="C3355" i="3"/>
  <c r="E3354" i="3"/>
  <c r="D3354" i="3"/>
  <c r="C3720" i="3"/>
  <c r="D3719" i="3"/>
  <c r="E3719" i="3"/>
  <c r="C1666" i="3"/>
  <c r="D1665" i="3"/>
  <c r="E1665" i="3"/>
  <c r="D1176" i="3"/>
  <c r="E1176" i="3"/>
  <c r="C1885" i="3"/>
  <c r="E1884" i="3"/>
  <c r="D1884" i="3"/>
  <c r="C3931" i="3"/>
  <c r="D3930" i="3"/>
  <c r="E3930" i="3"/>
  <c r="C3575" i="3"/>
  <c r="E3574" i="3"/>
  <c r="D3574" i="3"/>
  <c r="C3115" i="3"/>
  <c r="E3114" i="3"/>
  <c r="D3114" i="3"/>
  <c r="C3455" i="3"/>
  <c r="E3454" i="3"/>
  <c r="D3454" i="3"/>
  <c r="C2165" i="3"/>
  <c r="E2164" i="3"/>
  <c r="D2164" i="3"/>
  <c r="C4995" i="3"/>
  <c r="D4994" i="3"/>
  <c r="E4994" i="3"/>
  <c r="E3669" i="3"/>
  <c r="D3669" i="3"/>
  <c r="C3670" i="3"/>
  <c r="D4290" i="3"/>
  <c r="E4290" i="3"/>
  <c r="C4291" i="3"/>
  <c r="C4120" i="3"/>
  <c r="D4119" i="3"/>
  <c r="E4119" i="3"/>
  <c r="C1525" i="3"/>
  <c r="D1524" i="3"/>
  <c r="E1524" i="3"/>
  <c r="C1155" i="3"/>
  <c r="D1154" i="3"/>
  <c r="E1154" i="3"/>
  <c r="D1069" i="3"/>
  <c r="E1069" i="3"/>
  <c r="C1070" i="3"/>
  <c r="C1305" i="3"/>
  <c r="D1304" i="3"/>
  <c r="E1304" i="3"/>
  <c r="D2829" i="3"/>
  <c r="E2829" i="3"/>
  <c r="C2830" i="3"/>
  <c r="C4876" i="3"/>
  <c r="D4875" i="3"/>
  <c r="E4875" i="3"/>
  <c r="C4916" i="3"/>
  <c r="E4915" i="3"/>
  <c r="D4915" i="3"/>
  <c r="C4895" i="3"/>
  <c r="D4894" i="3"/>
  <c r="E4894" i="3"/>
  <c r="C4566" i="3"/>
  <c r="D4565" i="3"/>
  <c r="E4565" i="3"/>
  <c r="C2921" i="3"/>
  <c r="D2920" i="3"/>
  <c r="E2920" i="3"/>
  <c r="C1566" i="3"/>
  <c r="D1565" i="3"/>
  <c r="E1565" i="3"/>
  <c r="C3815" i="3"/>
  <c r="D3814" i="3"/>
  <c r="E3814" i="3"/>
  <c r="C3646" i="3"/>
  <c r="E3645" i="3"/>
  <c r="D3645" i="3"/>
  <c r="C4881" i="3"/>
  <c r="D4880" i="3"/>
  <c r="E4880" i="3"/>
  <c r="C3200" i="3"/>
  <c r="D3199" i="3"/>
  <c r="E3199" i="3"/>
  <c r="C1975" i="3"/>
  <c r="E1974" i="3"/>
  <c r="D1974" i="3"/>
  <c r="D1256" i="3"/>
  <c r="E1256" i="3"/>
  <c r="C2095" i="3"/>
  <c r="D2094" i="3"/>
  <c r="E2094" i="3"/>
  <c r="C2440" i="3"/>
  <c r="D2439" i="3"/>
  <c r="E2439" i="3"/>
  <c r="C1340" i="3"/>
  <c r="D1339" i="3"/>
  <c r="E1339" i="3"/>
  <c r="C1486" i="3"/>
  <c r="E1485" i="3"/>
  <c r="D1485" i="3"/>
  <c r="C1291" i="3"/>
  <c r="D1290" i="3"/>
  <c r="E1290" i="3"/>
  <c r="C4830" i="3"/>
  <c r="D4829" i="3"/>
  <c r="E4829" i="3"/>
  <c r="C4371" i="3"/>
  <c r="D4370" i="3"/>
  <c r="E4370" i="3"/>
  <c r="C2846" i="3"/>
  <c r="D2845" i="3"/>
  <c r="E2845" i="3"/>
  <c r="C3961" i="3"/>
  <c r="D3960" i="3"/>
  <c r="E3960" i="3"/>
  <c r="D3754" i="3"/>
  <c r="E3754" i="3"/>
  <c r="C3755" i="3"/>
  <c r="D4926" i="3"/>
  <c r="E4926" i="3"/>
  <c r="C4455" i="3"/>
  <c r="D4454" i="3"/>
  <c r="E4454" i="3"/>
  <c r="C1795" i="3"/>
  <c r="D1794" i="3"/>
  <c r="E1794" i="3"/>
  <c r="C3330" i="3"/>
  <c r="D3329" i="3"/>
  <c r="E3329" i="3"/>
  <c r="C3970" i="3"/>
  <c r="E3969" i="3"/>
  <c r="D3969" i="3"/>
  <c r="C4185" i="3"/>
  <c r="E4184" i="3"/>
  <c r="D4184" i="3"/>
  <c r="C1655" i="3"/>
  <c r="E1654" i="3"/>
  <c r="D1654" i="3"/>
  <c r="C2930" i="3"/>
  <c r="D2929" i="3"/>
  <c r="E2929" i="3"/>
  <c r="C4521" i="3"/>
  <c r="D4520" i="3"/>
  <c r="E4520" i="3"/>
  <c r="C3245" i="3"/>
  <c r="E3244" i="3"/>
  <c r="D3244" i="3"/>
  <c r="C3190" i="3"/>
  <c r="D3189" i="3"/>
  <c r="E3189" i="3"/>
  <c r="C3336" i="3"/>
  <c r="D3335" i="3"/>
  <c r="E3335" i="3"/>
  <c r="C2315" i="3"/>
  <c r="E2314" i="3"/>
  <c r="D2314" i="3"/>
  <c r="C4485" i="3"/>
  <c r="E4484" i="3"/>
  <c r="D4484" i="3"/>
  <c r="C3996" i="3"/>
  <c r="E3995" i="3"/>
  <c r="D3995" i="3"/>
  <c r="C4270" i="3"/>
  <c r="D4269" i="3"/>
  <c r="E4269" i="3"/>
  <c r="C4775" i="3"/>
  <c r="D4774" i="3"/>
  <c r="E4774" i="3"/>
  <c r="C4445" i="3"/>
  <c r="E4444" i="3"/>
  <c r="D4444" i="3"/>
  <c r="C1730" i="3"/>
  <c r="D1729" i="3"/>
  <c r="E1729" i="3"/>
  <c r="C1490" i="3"/>
  <c r="E1489" i="3"/>
  <c r="D1489" i="3"/>
  <c r="C3155" i="3"/>
  <c r="E3154" i="3"/>
  <c r="D3154" i="3"/>
  <c r="C3676" i="3"/>
  <c r="D3675" i="3"/>
  <c r="E3675" i="3"/>
  <c r="C4860" i="3"/>
  <c r="D4859" i="3"/>
  <c r="E4859" i="3"/>
  <c r="C3265" i="3"/>
  <c r="D3264" i="3"/>
  <c r="E3264" i="3"/>
  <c r="C2821" i="3"/>
  <c r="D2820" i="3"/>
  <c r="E2820" i="3"/>
  <c r="C1265" i="3"/>
  <c r="D1264" i="3"/>
  <c r="E1264" i="3"/>
  <c r="D3221" i="3"/>
  <c r="E3221" i="3"/>
  <c r="C2665" i="3"/>
  <c r="D2664" i="3"/>
  <c r="E2664" i="3"/>
  <c r="C1260" i="3"/>
  <c r="D1259" i="3"/>
  <c r="E1259" i="3"/>
  <c r="C3350" i="3"/>
  <c r="D3349" i="3"/>
  <c r="E3349" i="3"/>
  <c r="C1201" i="3"/>
  <c r="D1200" i="3"/>
  <c r="E1200" i="3"/>
  <c r="C1225" i="3"/>
  <c r="E1224" i="3"/>
  <c r="D1224" i="3"/>
  <c r="C3991" i="3"/>
  <c r="D3990" i="3"/>
  <c r="E3990" i="3"/>
  <c r="C4420" i="3"/>
  <c r="D4419" i="3"/>
  <c r="E4419" i="3"/>
  <c r="C1820" i="3"/>
  <c r="D1819" i="3"/>
  <c r="E1819" i="3"/>
  <c r="C1215" i="3"/>
  <c r="D1214" i="3"/>
  <c r="E1214" i="3"/>
  <c r="E1995" i="3"/>
  <c r="D1995" i="3"/>
  <c r="C1996" i="3"/>
  <c r="C3120" i="3"/>
  <c r="D3119" i="3"/>
  <c r="E3119" i="3"/>
  <c r="C1960" i="3"/>
  <c r="D1959" i="3"/>
  <c r="E1959" i="3"/>
  <c r="C1540" i="3"/>
  <c r="D1539" i="3"/>
  <c r="E1539" i="3"/>
  <c r="C1115" i="3"/>
  <c r="D1114" i="3"/>
  <c r="E1114" i="3"/>
  <c r="C3270" i="3"/>
  <c r="E3269" i="3"/>
  <c r="D3269" i="3"/>
  <c r="E3621" i="3"/>
  <c r="D3621" i="3"/>
  <c r="C4105" i="3"/>
  <c r="D4104" i="3"/>
  <c r="E4104" i="3"/>
  <c r="C4966" i="3"/>
  <c r="D4965" i="3"/>
  <c r="E4965" i="3"/>
  <c r="C4215" i="3"/>
  <c r="D4214" i="3"/>
  <c r="E4214" i="3"/>
  <c r="C4075" i="3"/>
  <c r="D4074" i="3"/>
  <c r="E4074" i="3"/>
  <c r="C2775" i="3"/>
  <c r="D2774" i="3"/>
  <c r="E2774" i="3"/>
  <c r="C1880" i="3"/>
  <c r="E1879" i="3"/>
  <c r="D1879" i="3"/>
  <c r="C1745" i="3"/>
  <c r="E1744" i="3"/>
  <c r="D1744" i="3"/>
  <c r="C1195" i="3"/>
  <c r="D1194" i="3"/>
  <c r="E1194" i="3"/>
  <c r="C1725" i="3"/>
  <c r="D1724" i="3"/>
  <c r="E1724" i="3"/>
  <c r="C2495" i="3"/>
  <c r="E2494" i="3"/>
  <c r="D2494" i="3"/>
  <c r="C3080" i="3"/>
  <c r="D3079" i="3"/>
  <c r="E3079" i="3"/>
  <c r="D3951" i="3"/>
  <c r="E3951" i="3"/>
  <c r="C3770" i="3"/>
  <c r="E3769" i="3"/>
  <c r="D3769" i="3"/>
  <c r="D4846" i="3"/>
  <c r="E4846" i="3"/>
  <c r="C1701" i="3"/>
  <c r="D1700" i="3"/>
  <c r="E1700" i="3"/>
  <c r="C2595" i="3"/>
  <c r="E2594" i="3"/>
  <c r="D2594" i="3"/>
  <c r="C3496" i="3"/>
  <c r="D3495" i="3"/>
  <c r="E3495" i="3"/>
  <c r="C1375" i="3"/>
  <c r="D1374" i="3"/>
  <c r="E1374" i="3"/>
  <c r="C2500" i="3"/>
  <c r="D2499" i="3"/>
  <c r="E2499" i="3"/>
  <c r="C1336" i="3"/>
  <c r="E1335" i="3"/>
  <c r="D1335" i="3"/>
  <c r="C2700" i="3"/>
  <c r="D2699" i="3"/>
  <c r="E2699" i="3"/>
  <c r="C4231" i="3"/>
  <c r="D4230" i="3"/>
  <c r="E4230" i="3"/>
  <c r="C1615" i="3"/>
  <c r="D1614" i="3"/>
  <c r="E1614" i="3"/>
  <c r="C1831" i="3"/>
  <c r="D1830" i="3"/>
  <c r="E1830" i="3"/>
  <c r="E3074" i="3"/>
  <c r="D3074" i="3"/>
  <c r="C3075" i="3"/>
  <c r="C4095" i="3"/>
  <c r="D4094" i="3"/>
  <c r="E4094" i="3"/>
  <c r="C2535" i="3"/>
  <c r="E2534" i="3"/>
  <c r="D2534" i="3"/>
  <c r="C3481" i="3"/>
  <c r="D3480" i="3"/>
  <c r="E3480" i="3"/>
  <c r="C3505" i="3"/>
  <c r="D3504" i="3"/>
  <c r="E3504" i="3"/>
  <c r="C1370" i="3"/>
  <c r="E1369" i="3"/>
  <c r="D1369" i="3"/>
  <c r="C1075" i="3"/>
  <c r="D1074" i="3"/>
  <c r="E1074" i="3"/>
  <c r="C2305" i="3"/>
  <c r="E2304" i="3"/>
  <c r="D2304" i="3"/>
  <c r="C2755" i="3"/>
  <c r="D2754" i="3"/>
  <c r="E2754" i="3"/>
  <c r="C3790" i="3"/>
  <c r="E3789" i="3"/>
  <c r="D3789" i="3"/>
  <c r="C4920" i="3"/>
  <c r="D4919" i="3"/>
  <c r="E4919" i="3"/>
  <c r="C2741" i="3"/>
  <c r="D2740" i="3"/>
  <c r="E2740" i="3"/>
  <c r="D4741" i="3"/>
  <c r="E4741" i="3"/>
  <c r="C1571" i="3"/>
  <c r="D1570" i="3"/>
  <c r="E1570" i="3"/>
  <c r="C1110" i="3"/>
  <c r="E1109" i="3"/>
  <c r="D1109" i="3"/>
  <c r="C1360" i="3"/>
  <c r="D1359" i="3"/>
  <c r="E1359" i="3"/>
  <c r="C3141" i="3"/>
  <c r="E3140" i="3"/>
  <c r="D3140" i="3"/>
  <c r="C4190" i="3"/>
  <c r="D4189" i="3"/>
  <c r="E4189" i="3"/>
  <c r="C4326" i="3"/>
  <c r="D4325" i="3"/>
  <c r="E4325" i="3"/>
  <c r="C4475" i="3"/>
  <c r="D4474" i="3"/>
  <c r="E4474" i="3"/>
  <c r="C2151" i="3"/>
  <c r="E2150" i="3"/>
  <c r="D2150" i="3"/>
  <c r="C2730" i="3"/>
  <c r="E2729" i="3"/>
  <c r="D2729" i="3"/>
  <c r="C2435" i="3"/>
  <c r="E2434" i="3"/>
  <c r="D2434" i="3"/>
  <c r="D1684" i="3"/>
  <c r="E1684" i="3"/>
  <c r="C1685" i="3"/>
  <c r="C1805" i="3"/>
  <c r="E1804" i="3"/>
  <c r="D1804" i="3"/>
  <c r="E4049" i="3"/>
  <c r="D4049" i="3"/>
  <c r="C4050" i="3"/>
  <c r="C3055" i="3"/>
  <c r="D3054" i="3"/>
  <c r="E3054" i="3"/>
  <c r="C2061" i="3"/>
  <c r="E2060" i="3"/>
  <c r="D2060" i="3"/>
  <c r="D4151" i="3"/>
  <c r="E4151" i="3"/>
  <c r="D2331" i="3"/>
  <c r="E2331" i="3"/>
  <c r="C4390" i="3"/>
  <c r="D4389" i="3"/>
  <c r="E4389" i="3"/>
  <c r="D3421" i="3"/>
  <c r="E3421" i="3"/>
  <c r="C3086" i="3"/>
  <c r="D3085" i="3"/>
  <c r="E3085" i="3"/>
  <c r="C2715" i="3"/>
  <c r="E2714" i="3"/>
  <c r="D2714" i="3"/>
  <c r="C4276" i="3"/>
  <c r="E4275" i="3"/>
  <c r="D4275" i="3"/>
  <c r="C3905" i="3"/>
  <c r="D3904" i="3"/>
  <c r="E3904" i="3"/>
  <c r="C2071" i="3"/>
  <c r="E2070" i="3"/>
  <c r="D2070" i="3"/>
  <c r="C1946" i="3"/>
  <c r="D1945" i="3"/>
  <c r="E1945" i="3"/>
  <c r="E3314" i="3"/>
  <c r="D3314" i="3"/>
  <c r="C3315" i="3"/>
  <c r="C2015" i="3"/>
  <c r="D2014" i="3"/>
  <c r="E2014" i="3"/>
  <c r="C2055" i="3"/>
  <c r="E2054" i="3"/>
  <c r="D2054" i="3"/>
  <c r="C2451" i="3"/>
  <c r="E2450" i="3"/>
  <c r="D2450" i="3"/>
  <c r="C2466" i="3"/>
  <c r="D2465" i="3"/>
  <c r="E2465" i="3"/>
  <c r="C3370" i="3"/>
  <c r="D3369" i="3"/>
  <c r="E3369" i="3"/>
  <c r="C3660" i="3"/>
  <c r="D3659" i="3"/>
  <c r="E3659" i="3"/>
  <c r="C2051" i="3"/>
  <c r="D2050" i="3"/>
  <c r="E2050" i="3"/>
  <c r="C3300" i="3"/>
  <c r="D3299" i="3"/>
  <c r="E3299" i="3"/>
  <c r="C2575" i="3"/>
  <c r="E2574" i="3"/>
  <c r="D2574" i="3"/>
  <c r="C4695" i="3"/>
  <c r="D4694" i="3"/>
  <c r="E4694" i="3"/>
  <c r="C3345" i="3"/>
  <c r="D3344" i="3"/>
  <c r="E3344" i="3"/>
  <c r="C2420" i="3"/>
  <c r="D2419" i="3"/>
  <c r="E2419" i="3"/>
  <c r="C3735" i="3"/>
  <c r="D3734" i="3"/>
  <c r="E3734" i="3"/>
  <c r="C1420" i="3"/>
  <c r="D1419" i="3"/>
  <c r="E1419" i="3"/>
  <c r="C1185" i="3"/>
  <c r="D1184" i="3"/>
  <c r="E1184" i="3"/>
  <c r="C1935" i="3"/>
  <c r="D1934" i="3"/>
  <c r="E1934" i="3"/>
  <c r="C4495" i="3"/>
  <c r="D4494" i="3"/>
  <c r="E4494" i="3"/>
  <c r="C3165" i="3"/>
  <c r="D3164" i="3"/>
  <c r="E3164" i="3"/>
  <c r="C3090" i="3"/>
  <c r="D3089" i="3"/>
  <c r="E3089" i="3"/>
  <c r="C4606" i="3"/>
  <c r="D4605" i="3"/>
  <c r="E4605" i="3"/>
  <c r="C2455" i="3"/>
  <c r="E2454" i="3"/>
  <c r="D2454" i="3"/>
  <c r="C3806" i="3"/>
  <c r="E3805" i="3"/>
  <c r="D3805" i="3"/>
  <c r="C3520" i="3"/>
  <c r="D3519" i="3"/>
  <c r="E3519" i="3"/>
  <c r="D1296" i="3"/>
  <c r="E1296" i="3"/>
  <c r="C2840" i="3"/>
  <c r="D2839" i="3"/>
  <c r="E2839" i="3"/>
  <c r="C3321" i="3"/>
  <c r="D3320" i="3"/>
  <c r="E3320" i="3"/>
  <c r="C2251" i="3"/>
  <c r="E2250" i="3"/>
  <c r="D2250" i="3"/>
  <c r="C4310" i="3"/>
  <c r="D4309" i="3"/>
  <c r="E4309" i="3"/>
  <c r="C2565" i="3"/>
  <c r="D2564" i="3"/>
  <c r="E2564" i="3"/>
  <c r="C4855" i="3"/>
  <c r="D4854" i="3"/>
  <c r="E4854" i="3"/>
  <c r="C4136" i="3"/>
  <c r="D4135" i="3"/>
  <c r="E4135" i="3"/>
  <c r="C2205" i="3"/>
  <c r="E2204" i="3"/>
  <c r="D2204" i="3"/>
  <c r="D4941" i="3"/>
  <c r="E4941" i="3"/>
  <c r="C2761" i="3"/>
  <c r="D2760" i="3"/>
  <c r="E2760" i="3"/>
  <c r="E2881" i="3"/>
  <c r="D2881" i="3"/>
  <c r="D2541" i="3"/>
  <c r="E2541" i="3"/>
  <c r="C4070" i="3"/>
  <c r="E4069" i="3"/>
  <c r="D4069" i="3"/>
  <c r="C1385" i="3"/>
  <c r="D1384" i="3"/>
  <c r="E1384" i="3"/>
  <c r="C2375" i="3"/>
  <c r="E2374" i="3"/>
  <c r="D2374" i="3"/>
  <c r="C2065" i="3"/>
  <c r="E2064" i="3"/>
  <c r="D2064" i="3"/>
  <c r="E1674" i="3"/>
  <c r="D1674" i="3"/>
  <c r="C1675" i="3"/>
  <c r="C1441" i="3"/>
  <c r="D1440" i="3"/>
  <c r="E1440" i="3"/>
  <c r="C1460" i="3"/>
  <c r="D1459" i="3"/>
  <c r="E1459" i="3"/>
  <c r="D3001" i="3"/>
  <c r="E3001" i="3"/>
  <c r="C3966" i="3"/>
  <c r="E3965" i="3"/>
  <c r="D3965" i="3"/>
  <c r="C4206" i="3"/>
  <c r="D4205" i="3"/>
  <c r="E4205" i="3"/>
  <c r="D4461" i="3"/>
  <c r="E4461" i="3"/>
  <c r="C5040" i="3"/>
  <c r="D5039" i="3"/>
  <c r="E5039" i="3"/>
  <c r="C3630" i="3"/>
  <c r="E3629" i="3"/>
  <c r="D3629" i="3"/>
  <c r="C1560" i="3"/>
  <c r="D1559" i="3"/>
  <c r="E1559" i="3"/>
  <c r="E2611" i="3"/>
  <c r="D2611" i="3"/>
  <c r="D3549" i="3"/>
  <c r="E3549" i="3"/>
  <c r="C3550" i="3"/>
  <c r="C4661" i="3"/>
  <c r="E4660" i="3"/>
  <c r="D4660" i="3"/>
  <c r="C3450" i="3"/>
  <c r="D3449" i="3"/>
  <c r="E3449" i="3"/>
  <c r="C4331" i="3"/>
  <c r="D4330" i="3"/>
  <c r="E4330" i="3"/>
  <c r="D1554" i="3"/>
  <c r="E1554" i="3"/>
  <c r="C1555" i="3"/>
  <c r="C2975" i="3"/>
  <c r="D2974" i="3"/>
  <c r="E2974" i="3"/>
  <c r="C2580" i="3"/>
  <c r="D2579" i="3"/>
  <c r="E2579" i="3"/>
  <c r="C4175" i="3"/>
  <c r="D4174" i="3"/>
  <c r="E4174" i="3"/>
  <c r="C4596" i="3"/>
  <c r="D4595" i="3"/>
  <c r="E4595" i="3"/>
  <c r="C1466" i="3"/>
  <c r="E1465" i="3"/>
  <c r="D1465" i="3"/>
  <c r="C3066" i="3"/>
  <c r="D3065" i="3"/>
  <c r="E3065" i="3"/>
  <c r="C2861" i="3"/>
  <c r="D2860" i="3"/>
  <c r="E2860" i="3"/>
  <c r="D3061" i="3"/>
  <c r="E3061" i="3"/>
  <c r="C2890" i="3"/>
  <c r="E2889" i="3"/>
  <c r="D2889" i="3"/>
  <c r="C3150" i="3"/>
  <c r="D3149" i="3"/>
  <c r="E3149" i="3"/>
  <c r="C2160" i="3"/>
  <c r="E2159" i="3"/>
  <c r="D2159" i="3"/>
  <c r="C1350" i="3"/>
  <c r="D1349" i="3"/>
  <c r="E1349" i="3"/>
  <c r="C1100" i="3"/>
  <c r="D1099" i="3"/>
  <c r="E1099" i="3"/>
  <c r="C3465" i="3"/>
  <c r="D3464" i="3"/>
  <c r="E3464" i="3"/>
  <c r="C2681" i="3"/>
  <c r="D2680" i="3"/>
  <c r="E2680" i="3"/>
  <c r="C2555" i="3"/>
  <c r="E2554" i="3"/>
  <c r="D2554" i="3"/>
  <c r="C4400" i="3"/>
  <c r="D4399" i="3"/>
  <c r="E4399" i="3"/>
  <c r="C4345" i="3"/>
  <c r="E4344" i="3"/>
  <c r="D4344" i="3"/>
  <c r="C3590" i="3"/>
  <c r="E3589" i="3"/>
  <c r="D3589" i="3"/>
  <c r="E2461" i="3"/>
  <c r="D2461" i="3"/>
  <c r="D3569" i="3"/>
  <c r="E3569" i="3"/>
  <c r="C3570" i="3"/>
  <c r="C4481" i="3"/>
  <c r="E4480" i="3"/>
  <c r="D4480" i="3"/>
  <c r="C1990" i="3"/>
  <c r="D1989" i="3"/>
  <c r="E1989" i="3"/>
  <c r="C3100" i="3"/>
  <c r="D3099" i="3"/>
  <c r="E3099" i="3"/>
  <c r="C3856" i="3"/>
  <c r="D3855" i="3"/>
  <c r="E3855" i="3"/>
  <c r="C4745" i="3"/>
  <c r="D4744" i="3"/>
  <c r="E4744" i="3"/>
  <c r="C4835" i="3"/>
  <c r="D4834" i="3"/>
  <c r="E4834" i="3"/>
  <c r="C4320" i="3"/>
  <c r="D4319" i="3"/>
  <c r="E4319" i="3"/>
  <c r="C3766" i="3"/>
  <c r="E3765" i="3"/>
  <c r="D3765" i="3"/>
  <c r="C4125" i="3"/>
  <c r="D4124" i="3"/>
  <c r="E4124" i="3"/>
  <c r="C1090" i="3"/>
  <c r="D1089" i="3"/>
  <c r="E1089" i="3"/>
  <c r="C2195" i="3"/>
  <c r="E2194" i="3"/>
  <c r="D2194" i="3"/>
  <c r="C2925" i="3"/>
  <c r="D2924" i="3"/>
  <c r="E2924" i="3"/>
  <c r="C4571" i="3"/>
  <c r="D4570" i="3"/>
  <c r="E4570" i="3"/>
  <c r="C1380" i="3"/>
  <c r="D1379" i="3"/>
  <c r="E1379" i="3"/>
  <c r="C3360" i="3"/>
  <c r="D3359" i="3"/>
  <c r="E3359" i="3"/>
  <c r="C3325" i="3"/>
  <c r="D3324" i="3"/>
  <c r="E3324" i="3"/>
  <c r="C4301" i="3"/>
  <c r="E4300" i="3"/>
  <c r="D4300" i="3"/>
  <c r="C1406" i="3"/>
  <c r="E1405" i="3"/>
  <c r="D1405" i="3"/>
  <c r="D2399" i="3"/>
  <c r="E2399" i="3"/>
  <c r="C2400" i="3"/>
  <c r="C2570" i="3"/>
  <c r="D2569" i="3"/>
  <c r="E2569" i="3"/>
  <c r="C4725" i="3"/>
  <c r="D4724" i="3"/>
  <c r="E4724" i="3"/>
  <c r="C2940" i="3"/>
  <c r="D2939" i="3"/>
  <c r="E2939" i="3"/>
  <c r="E1429" i="3"/>
  <c r="D1429" i="3"/>
  <c r="C1430" i="3"/>
  <c r="C1081" i="3"/>
  <c r="D1080" i="3"/>
  <c r="E1080" i="3"/>
  <c r="C1985" i="3"/>
  <c r="E1984" i="3"/>
  <c r="D1984" i="3"/>
  <c r="C4615" i="3"/>
  <c r="D4614" i="3"/>
  <c r="E4614" i="3"/>
  <c r="C4210" i="3"/>
  <c r="D4209" i="3"/>
  <c r="E4209" i="3"/>
  <c r="C1595" i="3"/>
  <c r="D1594" i="3"/>
  <c r="E1594" i="3"/>
  <c r="C4500" i="3"/>
  <c r="D4499" i="3"/>
  <c r="E4499" i="3"/>
  <c r="C4250" i="3"/>
  <c r="D4249" i="3"/>
  <c r="E4249" i="3"/>
  <c r="C2670" i="3"/>
  <c r="D2669" i="3"/>
  <c r="E2669" i="3"/>
  <c r="D1769" i="3"/>
  <c r="E1769" i="3"/>
  <c r="C1770" i="3"/>
  <c r="C3070" i="3"/>
  <c r="D3069" i="3"/>
  <c r="E3069" i="3"/>
  <c r="C4815" i="3"/>
  <c r="D4814" i="3"/>
  <c r="E4814" i="3"/>
  <c r="C2506" i="3"/>
  <c r="D2505" i="3"/>
  <c r="E2505" i="3"/>
  <c r="E4316" i="3"/>
  <c r="D4316" i="3"/>
  <c r="D1165" i="3"/>
  <c r="E1165" i="3"/>
  <c r="C1166" i="3"/>
  <c r="C4990" i="3"/>
  <c r="D4989" i="3"/>
  <c r="E4989" i="3"/>
  <c r="C2590" i="3"/>
  <c r="D2589" i="3"/>
  <c r="E2589" i="3"/>
  <c r="C1940" i="3"/>
  <c r="D1939" i="3"/>
  <c r="E1939" i="3"/>
  <c r="C1270" i="3"/>
  <c r="D1269" i="3"/>
  <c r="E1269" i="3"/>
  <c r="C3745" i="3"/>
  <c r="D3744" i="3"/>
  <c r="E3744" i="3"/>
  <c r="E2131" i="3"/>
  <c r="D2131" i="3"/>
  <c r="C3686" i="3"/>
  <c r="E3685" i="3"/>
  <c r="D3685" i="3"/>
  <c r="C3145" i="3"/>
  <c r="D3144" i="3"/>
  <c r="E3144" i="3"/>
  <c r="C4870" i="3"/>
  <c r="D4869" i="3"/>
  <c r="E4869" i="3"/>
  <c r="C4295" i="3"/>
  <c r="D4294" i="3"/>
  <c r="E4294" i="3"/>
  <c r="C1040" i="3"/>
  <c r="D1039" i="3"/>
  <c r="E1039" i="3"/>
  <c r="E3740" i="3"/>
  <c r="D3740" i="3"/>
  <c r="C3741" i="3"/>
  <c r="D3469" i="3"/>
  <c r="E3469" i="3"/>
  <c r="C3470" i="3"/>
  <c r="C3131" i="3"/>
  <c r="E3130" i="3"/>
  <c r="D3130" i="3"/>
  <c r="C2181" i="3"/>
  <c r="D2180" i="3"/>
  <c r="E2180" i="3"/>
  <c r="C1910" i="3"/>
  <c r="D1909" i="3"/>
  <c r="E1909" i="3"/>
  <c r="C2175" i="3"/>
  <c r="E2174" i="3"/>
  <c r="D2174" i="3"/>
  <c r="C2480" i="3"/>
  <c r="D2479" i="3"/>
  <c r="E2479" i="3"/>
  <c r="C2341" i="3"/>
  <c r="D2340" i="3"/>
  <c r="E2340" i="3"/>
  <c r="C1815" i="3"/>
  <c r="D1814" i="3"/>
  <c r="E1814" i="3"/>
  <c r="C3561" i="3"/>
  <c r="D3560" i="3"/>
  <c r="E3560" i="3"/>
  <c r="C2285" i="3"/>
  <c r="D2284" i="3"/>
  <c r="E2284" i="3"/>
  <c r="C3021" i="3"/>
  <c r="D3020" i="3"/>
  <c r="E3020" i="3"/>
  <c r="C4245" i="3"/>
  <c r="E4244" i="3"/>
  <c r="D4244" i="3"/>
  <c r="C3696" i="3"/>
  <c r="D3695" i="3"/>
  <c r="E3695" i="3"/>
  <c r="D4701" i="3"/>
  <c r="E4701" i="3"/>
  <c r="C4675" i="3"/>
  <c r="E4674" i="3"/>
  <c r="D4674" i="3"/>
  <c r="C3890" i="3"/>
  <c r="E3889" i="3"/>
  <c r="D3889" i="3"/>
  <c r="C2905" i="3"/>
  <c r="D2904" i="3"/>
  <c r="E2904" i="3"/>
  <c r="C1611" i="3"/>
  <c r="D1610" i="3"/>
  <c r="E1610" i="3"/>
  <c r="C2156" i="3"/>
  <c r="E2155" i="3"/>
  <c r="D2155" i="3"/>
  <c r="E3394" i="3"/>
  <c r="D3394" i="3"/>
  <c r="C3395" i="3"/>
  <c r="C2270" i="3"/>
  <c r="E2269" i="3"/>
  <c r="D2269" i="3"/>
  <c r="C1900" i="3"/>
  <c r="D1899" i="3"/>
  <c r="E1899" i="3"/>
  <c r="C4785" i="3"/>
  <c r="D4784" i="3"/>
  <c r="E4784" i="3"/>
  <c r="D1416" i="3"/>
  <c r="E1416" i="3"/>
  <c r="C4375" i="3"/>
  <c r="D4374" i="3"/>
  <c r="E4374" i="3"/>
  <c r="D2531" i="3"/>
  <c r="E2531" i="3"/>
  <c r="C4781" i="3"/>
  <c r="D4780" i="3"/>
  <c r="E4780" i="3"/>
  <c r="C1891" i="3"/>
  <c r="D1890" i="3"/>
  <c r="E1890" i="3"/>
  <c r="C4430" i="3"/>
  <c r="D4429" i="3"/>
  <c r="E4429" i="3"/>
  <c r="C1035" i="3"/>
  <c r="D1034" i="3"/>
  <c r="E1034" i="3"/>
  <c r="C4261" i="3"/>
  <c r="E4260" i="3"/>
  <c r="D4260" i="3"/>
  <c r="C5080" i="3"/>
  <c r="D5079" i="3"/>
  <c r="E5079" i="3"/>
  <c r="C3595" i="3"/>
  <c r="D3594" i="3"/>
  <c r="E3594" i="3"/>
  <c r="C1395" i="3"/>
  <c r="D1394" i="3"/>
  <c r="E1394" i="3"/>
  <c r="C1906" i="3"/>
  <c r="D1905" i="3"/>
  <c r="E1905" i="3"/>
  <c r="C3635" i="3"/>
  <c r="D3634" i="3"/>
  <c r="E3634" i="3"/>
  <c r="C4350" i="3"/>
  <c r="D4349" i="3"/>
  <c r="E4349" i="3"/>
  <c r="C4590" i="3"/>
  <c r="D4589" i="3"/>
  <c r="E4589" i="3"/>
  <c r="C1711" i="3"/>
  <c r="D1710" i="3"/>
  <c r="E1710" i="3"/>
  <c r="C3975" i="3"/>
  <c r="D3974" i="3"/>
  <c r="E3974" i="3"/>
  <c r="C1530" i="3"/>
  <c r="E1529" i="3"/>
  <c r="D1529" i="3"/>
  <c r="C2525" i="3"/>
  <c r="D2524" i="3"/>
  <c r="E2524" i="3"/>
  <c r="C3106" i="3"/>
  <c r="D3105" i="3"/>
  <c r="E3105" i="3"/>
  <c r="C3780" i="3"/>
  <c r="D3779" i="3"/>
  <c r="E3779" i="3"/>
  <c r="E2104" i="3"/>
  <c r="D2104" i="3"/>
  <c r="C2105" i="3"/>
  <c r="C1660" i="3"/>
  <c r="E1659" i="3"/>
  <c r="D1659" i="3"/>
  <c r="C2326" i="3"/>
  <c r="D2325" i="3"/>
  <c r="E2325" i="3"/>
  <c r="C2745" i="3"/>
  <c r="D2744" i="3"/>
  <c r="E2744" i="3"/>
  <c r="C1586" i="3"/>
  <c r="D1585" i="3"/>
  <c r="E1585" i="3"/>
  <c r="C4441" i="3"/>
  <c r="E4440" i="3"/>
  <c r="D4440" i="3"/>
  <c r="C1760" i="3"/>
  <c r="D1759" i="3"/>
  <c r="E1759" i="3"/>
  <c r="C4646" i="3"/>
  <c r="D4645" i="3"/>
  <c r="E4645" i="3"/>
  <c r="C3411" i="3"/>
  <c r="E3410" i="3"/>
  <c r="D3410" i="3"/>
  <c r="C3885" i="3"/>
  <c r="E3884" i="3"/>
  <c r="D3884" i="3"/>
  <c r="C3010" i="3"/>
  <c r="D3009" i="3"/>
  <c r="E3009" i="3"/>
  <c r="C1550" i="3"/>
  <c r="D1549" i="3"/>
  <c r="E1549" i="3"/>
  <c r="E4396" i="3"/>
  <c r="D4396" i="3"/>
  <c r="D1706" i="3"/>
  <c r="E1706" i="3"/>
  <c r="C3096" i="3"/>
  <c r="D3095" i="3"/>
  <c r="E3095" i="3"/>
  <c r="C5015" i="3"/>
  <c r="D5014" i="3"/>
  <c r="E5014" i="3"/>
  <c r="C4505" i="3"/>
  <c r="D4504" i="3"/>
  <c r="E4504" i="3"/>
  <c r="C3611" i="3"/>
  <c r="D3610" i="3"/>
  <c r="E3610" i="3"/>
  <c r="C2031" i="3"/>
  <c r="D2030" i="3"/>
  <c r="E2030" i="3"/>
  <c r="C3365" i="3"/>
  <c r="E3364" i="3"/>
  <c r="D3364" i="3"/>
  <c r="C4841" i="3"/>
  <c r="D4840" i="3"/>
  <c r="E4840" i="3"/>
  <c r="C3585" i="3"/>
  <c r="D3584" i="3"/>
  <c r="E3584" i="3"/>
  <c r="C3195" i="3"/>
  <c r="E3194" i="3"/>
  <c r="D3194" i="3"/>
  <c r="C3185" i="3"/>
  <c r="D3184" i="3"/>
  <c r="E3184" i="3"/>
  <c r="C4710" i="3"/>
  <c r="D4709" i="3"/>
  <c r="E4709" i="3"/>
  <c r="C3566" i="3"/>
  <c r="D3565" i="3"/>
  <c r="E3565" i="3"/>
  <c r="D3844" i="3"/>
  <c r="E3844" i="3"/>
  <c r="C3845" i="3"/>
  <c r="C1400" i="3"/>
  <c r="D1399" i="3"/>
  <c r="E1399" i="3"/>
  <c r="D2725" i="3"/>
  <c r="E2725" i="3"/>
  <c r="C2726" i="3"/>
  <c r="C2625" i="3"/>
  <c r="D2624" i="3"/>
  <c r="E2624" i="3"/>
  <c r="C3825" i="3"/>
  <c r="D3824" i="3"/>
  <c r="E3824" i="3"/>
  <c r="C1096" i="3"/>
  <c r="D1095" i="3"/>
  <c r="E1095" i="3"/>
  <c r="C4795" i="3"/>
  <c r="D4794" i="3"/>
  <c r="E4794" i="3"/>
  <c r="D4341" i="3"/>
  <c r="E4341" i="3"/>
  <c r="C2691" i="3"/>
  <c r="E2690" i="3"/>
  <c r="D2690" i="3"/>
  <c r="D4139" i="3"/>
  <c r="E4139" i="3"/>
  <c r="C4140" i="3"/>
  <c r="C5021" i="3"/>
  <c r="D5020" i="3"/>
  <c r="E5020" i="3"/>
  <c r="C3460" i="3"/>
  <c r="D3459" i="3"/>
  <c r="E3459" i="3"/>
  <c r="C4635" i="3"/>
  <c r="D4634" i="3"/>
  <c r="E4634" i="3"/>
  <c r="C1060" i="3"/>
  <c r="D1059" i="3"/>
  <c r="E1059" i="3"/>
  <c r="C1326" i="3"/>
  <c r="D1325" i="3"/>
  <c r="E1325" i="3"/>
  <c r="C2260" i="3"/>
  <c r="D2259" i="3"/>
  <c r="E2259" i="3"/>
  <c r="C1860" i="3"/>
  <c r="D1859" i="3"/>
  <c r="E1859" i="3"/>
  <c r="C2835" i="3"/>
  <c r="D2834" i="3"/>
  <c r="E2834" i="3"/>
  <c r="C1390" i="3"/>
  <c r="E1389" i="3"/>
  <c r="D1389" i="3"/>
  <c r="C1230" i="3"/>
  <c r="D1229" i="3"/>
  <c r="E1229" i="3"/>
  <c r="C3915" i="3"/>
  <c r="D3914" i="3"/>
  <c r="E3914" i="3"/>
  <c r="C3531" i="3"/>
  <c r="E3530" i="3"/>
  <c r="D3530" i="3"/>
  <c r="C2641" i="3"/>
  <c r="D2640" i="3"/>
  <c r="E2640" i="3"/>
  <c r="C3860" i="3"/>
  <c r="E3859" i="3"/>
  <c r="D3859" i="3"/>
  <c r="C4760" i="3"/>
  <c r="D4759" i="3"/>
  <c r="E4759" i="3"/>
  <c r="C2360" i="3"/>
  <c r="E2359" i="3"/>
  <c r="D2359" i="3"/>
  <c r="E4240" i="3"/>
  <c r="D4240" i="3"/>
  <c r="C4241" i="3"/>
  <c r="C3810" i="3"/>
  <c r="E3809" i="3"/>
  <c r="D3809" i="3"/>
  <c r="C3945" i="3"/>
  <c r="D3944" i="3"/>
  <c r="E3944" i="3"/>
  <c r="C4706" i="3"/>
  <c r="D4705" i="3"/>
  <c r="E4705" i="3"/>
  <c r="D1450" i="3"/>
  <c r="E1450" i="3"/>
  <c r="C1451" i="3"/>
  <c r="C2990" i="3"/>
  <c r="D2989" i="3"/>
  <c r="E2989" i="3"/>
  <c r="C2766" i="3"/>
  <c r="D2765" i="3"/>
  <c r="E2765" i="3"/>
  <c r="C3985" i="3"/>
  <c r="D3984" i="3"/>
  <c r="E3984" i="3"/>
  <c r="D2736" i="3"/>
  <c r="E2736" i="3"/>
  <c r="C2275" i="3"/>
  <c r="E2274" i="3"/>
  <c r="D2274" i="3"/>
  <c r="C3260" i="3"/>
  <c r="D3259" i="3"/>
  <c r="E3259" i="3"/>
  <c r="C1535" i="3"/>
  <c r="D1534" i="3"/>
  <c r="E1534" i="3"/>
  <c r="E3554" i="3"/>
  <c r="D3554" i="3"/>
  <c r="C3555" i="3"/>
  <c r="E4059" i="3"/>
  <c r="D4059" i="3"/>
  <c r="C4060" i="3"/>
  <c r="C3920" i="3"/>
  <c r="D3919" i="3"/>
  <c r="E3919" i="3"/>
  <c r="C1681" i="3"/>
  <c r="E1680" i="3"/>
  <c r="D1680" i="3"/>
  <c r="C3016" i="3"/>
  <c r="D3015" i="3"/>
  <c r="E3015" i="3"/>
  <c r="C1620" i="3"/>
  <c r="D1619" i="3"/>
  <c r="E1619" i="3"/>
  <c r="C4630" i="3"/>
  <c r="D4629" i="3"/>
  <c r="E4629" i="3"/>
  <c r="D3714" i="3"/>
  <c r="E3714" i="3"/>
  <c r="C3715" i="3"/>
  <c r="C1845" i="3"/>
  <c r="E1844" i="3"/>
  <c r="D1844" i="3"/>
  <c r="C1500" i="3"/>
  <c r="E1499" i="3"/>
  <c r="D1499" i="3"/>
  <c r="C1320" i="3"/>
  <c r="E1319" i="3"/>
  <c r="D1319" i="3"/>
  <c r="C1235" i="3"/>
  <c r="D1234" i="3"/>
  <c r="E1234" i="3"/>
  <c r="C2875" i="3"/>
  <c r="D2874" i="3"/>
  <c r="E2874" i="3"/>
  <c r="C3435" i="3"/>
  <c r="E3434" i="3"/>
  <c r="D3434" i="3"/>
  <c r="C1495" i="3"/>
  <c r="D1494" i="3"/>
  <c r="E1494" i="3"/>
  <c r="E4546" i="3"/>
  <c r="D4546" i="3"/>
  <c r="C2550" i="3"/>
  <c r="D2549" i="3"/>
  <c r="E2549" i="3"/>
  <c r="C4045" i="3"/>
  <c r="D4044" i="3"/>
  <c r="E4044" i="3"/>
  <c r="C5060" i="3"/>
  <c r="D5059" i="3"/>
  <c r="E5059" i="3"/>
  <c r="C3160" i="3"/>
  <c r="D3159" i="3"/>
  <c r="E3159" i="3"/>
  <c r="C5000" i="3"/>
  <c r="E4999" i="3"/>
  <c r="D4999" i="3"/>
  <c r="C2945" i="3"/>
  <c r="D2944" i="3"/>
  <c r="E2944" i="3"/>
  <c r="C4355" i="3"/>
  <c r="D4354" i="3"/>
  <c r="E4354" i="3"/>
  <c r="C2145" i="3"/>
  <c r="E2144" i="3"/>
  <c r="D2144" i="3"/>
  <c r="D1631" i="3"/>
  <c r="E1631" i="3"/>
  <c r="C1136" i="3"/>
  <c r="D1135" i="3"/>
  <c r="E1135" i="3"/>
  <c r="C1915" i="3"/>
  <c r="D1914" i="3"/>
  <c r="E1914" i="3"/>
  <c r="C2295" i="3"/>
  <c r="E2294" i="3"/>
  <c r="D2294" i="3"/>
  <c r="C1875" i="3"/>
  <c r="D1874" i="3"/>
  <c r="E1874" i="3"/>
  <c r="C2185" i="3"/>
  <c r="D2184" i="3"/>
  <c r="E2184" i="3"/>
  <c r="C3491" i="3"/>
  <c r="E3490" i="3"/>
  <c r="D3490" i="3"/>
  <c r="D2200" i="3"/>
  <c r="E2200" i="3"/>
  <c r="C2201" i="3"/>
  <c r="C2190" i="3"/>
  <c r="D2189" i="3"/>
  <c r="E2189" i="3"/>
  <c r="C4720" i="3"/>
  <c r="D4719" i="3"/>
  <c r="E4719" i="3"/>
  <c r="C1895" i="3"/>
  <c r="D1894" i="3"/>
  <c r="E1894" i="3"/>
  <c r="C3136" i="3"/>
  <c r="D3135" i="3"/>
  <c r="E3135" i="3"/>
  <c r="C3251" i="3"/>
  <c r="E3250" i="3"/>
  <c r="D3250" i="3"/>
  <c r="C4016" i="3"/>
  <c r="D4015" i="3"/>
  <c r="E4015" i="3"/>
  <c r="C2310" i="3"/>
  <c r="D2309" i="3"/>
  <c r="E2309" i="3"/>
  <c r="C3910" i="3"/>
  <c r="E3909" i="3"/>
  <c r="D3909" i="3"/>
  <c r="C4770" i="3"/>
  <c r="D4769" i="3"/>
  <c r="E4769" i="3"/>
  <c r="C2470" i="3"/>
  <c r="D2469" i="3"/>
  <c r="E2469" i="3"/>
  <c r="C1310" i="3"/>
  <c r="D1309" i="3"/>
  <c r="E1309" i="3"/>
  <c r="C1120" i="3"/>
  <c r="D1119" i="3"/>
  <c r="E1119" i="3"/>
  <c r="D4004" i="3"/>
  <c r="E4004" i="3"/>
  <c r="C4005" i="3"/>
  <c r="C4981" i="3"/>
  <c r="D4980" i="3"/>
  <c r="E4980" i="3"/>
  <c r="C3516" i="3"/>
  <c r="D3515" i="3"/>
  <c r="E3515" i="3"/>
  <c r="C3005" i="3"/>
  <c r="D3004" i="3"/>
  <c r="E3004" i="3"/>
  <c r="C3050" i="3"/>
  <c r="D3049" i="3"/>
  <c r="E3049" i="3"/>
  <c r="C3510" i="3"/>
  <c r="D3509" i="3"/>
  <c r="E3509" i="3"/>
  <c r="C3605" i="3"/>
  <c r="D3604" i="3"/>
  <c r="E3604" i="3"/>
  <c r="D4581" i="3"/>
  <c r="E4581" i="3"/>
  <c r="C4821" i="3"/>
  <c r="D4820" i="3"/>
  <c r="E4820" i="3"/>
  <c r="C2855" i="3"/>
  <c r="D2854" i="3"/>
  <c r="E2854" i="3"/>
  <c r="C1980" i="3"/>
  <c r="E1979" i="3"/>
  <c r="D1979" i="3"/>
  <c r="C1650" i="3"/>
  <c r="D1649" i="3"/>
  <c r="E1649" i="3"/>
  <c r="C1780" i="3"/>
  <c r="D1779" i="3"/>
  <c r="E1779" i="3"/>
  <c r="C1171" i="3"/>
  <c r="D1170" i="3"/>
  <c r="E1170" i="3"/>
  <c r="C3601" i="3"/>
  <c r="D3600" i="3"/>
  <c r="E3600" i="3"/>
  <c r="D1644" i="3"/>
  <c r="E1644" i="3"/>
  <c r="C1645" i="3"/>
  <c r="C2970" i="3"/>
  <c r="D2969" i="3"/>
  <c r="E2969" i="3"/>
  <c r="C2291" i="3"/>
  <c r="E2290" i="3"/>
  <c r="D2290" i="3"/>
  <c r="D4825" i="3"/>
  <c r="E4825" i="3"/>
  <c r="C4826" i="3"/>
  <c r="C3296" i="3"/>
  <c r="D3295" i="3"/>
  <c r="E3295" i="3"/>
  <c r="D3429" i="3"/>
  <c r="E3429" i="3"/>
  <c r="C3430" i="3"/>
  <c r="C2995" i="3"/>
  <c r="D2994" i="3"/>
  <c r="E2994" i="3"/>
  <c r="C3405" i="3"/>
  <c r="D3404" i="3"/>
  <c r="E3404" i="3"/>
  <c r="C2386" i="3"/>
  <c r="D2385" i="3"/>
  <c r="E2385" i="3"/>
  <c r="C4116" i="3"/>
  <c r="D4115" i="3"/>
  <c r="E4115" i="3"/>
  <c r="C3171" i="3"/>
  <c r="E3170" i="3"/>
  <c r="D3170" i="3"/>
  <c r="C4286" i="3"/>
  <c r="D4285" i="3"/>
  <c r="E4285" i="3"/>
  <c r="C3680" i="3"/>
  <c r="D3679" i="3"/>
  <c r="E3679" i="3"/>
  <c r="C4130" i="3"/>
  <c r="E4129" i="3"/>
  <c r="D4129" i="3"/>
  <c r="C3955" i="3"/>
  <c r="D3954" i="3"/>
  <c r="E3954" i="3"/>
  <c r="C4405" i="3"/>
  <c r="E4404" i="3"/>
  <c r="D4404" i="3"/>
  <c r="C1065" i="3"/>
  <c r="D1064" i="3"/>
  <c r="E1064" i="3"/>
  <c r="C2825" i="3"/>
  <c r="D2824" i="3"/>
  <c r="E2824" i="3"/>
  <c r="C2415" i="3"/>
  <c r="E2414" i="3"/>
  <c r="D2414" i="3"/>
  <c r="C1241" i="3"/>
  <c r="D1240" i="3"/>
  <c r="E1240" i="3"/>
  <c r="C1345" i="3"/>
  <c r="D1344" i="3"/>
  <c r="E1344" i="3"/>
  <c r="C2560" i="3"/>
  <c r="D2559" i="3"/>
  <c r="E2559" i="3"/>
  <c r="C2366" i="3"/>
  <c r="E2365" i="3"/>
  <c r="D2365" i="3"/>
  <c r="C3045" i="3"/>
  <c r="D3044" i="3"/>
  <c r="E3044" i="3"/>
  <c r="C1965" i="3"/>
  <c r="E1964" i="3"/>
  <c r="D1964" i="3"/>
  <c r="C2445" i="3"/>
  <c r="D2444" i="3"/>
  <c r="E2444" i="3"/>
  <c r="C1410" i="3"/>
  <c r="E1409" i="3"/>
  <c r="D1409" i="3"/>
  <c r="C4000" i="3"/>
  <c r="D3999" i="3"/>
  <c r="E3999" i="3"/>
  <c r="C2236" i="3"/>
  <c r="D2235" i="3"/>
  <c r="E2235" i="3"/>
  <c r="C4220" i="3"/>
  <c r="D4219" i="3"/>
  <c r="E4219" i="3"/>
  <c r="C4790" i="3"/>
  <c r="D4789" i="3"/>
  <c r="E4789" i="3"/>
  <c r="C2915" i="3"/>
  <c r="E2914" i="3"/>
  <c r="D2914" i="3"/>
  <c r="E3829" i="3"/>
  <c r="D3829" i="3"/>
  <c r="C3830" i="3"/>
  <c r="C1695" i="3"/>
  <c r="E1694" i="3"/>
  <c r="D1694" i="3"/>
  <c r="C2045" i="3"/>
  <c r="E2044" i="3"/>
  <c r="D2044" i="3"/>
  <c r="C1840" i="3"/>
  <c r="D1839" i="3"/>
  <c r="E1839" i="3"/>
  <c r="C3035" i="3"/>
  <c r="D3034" i="3"/>
  <c r="E3034" i="3"/>
  <c r="C1775" i="3"/>
  <c r="D1774" i="3"/>
  <c r="E1774" i="3"/>
  <c r="E3901" i="3"/>
  <c r="D3901" i="3"/>
  <c r="C5095" i="3"/>
  <c r="D5094" i="3"/>
  <c r="E5094" i="3"/>
  <c r="D2749" i="3"/>
  <c r="E2749" i="3"/>
  <c r="C2750" i="3"/>
  <c r="D2799" i="3"/>
  <c r="E2799" i="3"/>
  <c r="C2800" i="3"/>
  <c r="C2721" i="3"/>
  <c r="E2720" i="3"/>
  <c r="D2720" i="3"/>
  <c r="C4451" i="3"/>
  <c r="D4450" i="3"/>
  <c r="E4450" i="3"/>
  <c r="C3275" i="3"/>
  <c r="E3274" i="3"/>
  <c r="D3274" i="3"/>
  <c r="C1220" i="3"/>
  <c r="D1219" i="3"/>
  <c r="E1219" i="3"/>
  <c r="C4540" i="3"/>
  <c r="D4539" i="3"/>
  <c r="E4539" i="3"/>
  <c r="C3540" i="3"/>
  <c r="E3539" i="3"/>
  <c r="D3539" i="3"/>
  <c r="C2021" i="3"/>
  <c r="E2020" i="3"/>
  <c r="D2020" i="3"/>
  <c r="C3240" i="3"/>
  <c r="D3239" i="3"/>
  <c r="E3239" i="3"/>
  <c r="C2475" i="3"/>
  <c r="E2474" i="3"/>
  <c r="D2474" i="3"/>
  <c r="C3881" i="3"/>
  <c r="D3880" i="3"/>
  <c r="E3880" i="3"/>
  <c r="C2910" i="3"/>
  <c r="D2909" i="3"/>
  <c r="E2909" i="3"/>
  <c r="C1870" i="3"/>
  <c r="D1869" i="3"/>
  <c r="E1869" i="3"/>
  <c r="C3386" i="3"/>
  <c r="D3385" i="3"/>
  <c r="E3385" i="3"/>
  <c r="C4951" i="3"/>
  <c r="D4950" i="3"/>
  <c r="E4950" i="3"/>
  <c r="C4305" i="3"/>
  <c r="E4304" i="3"/>
  <c r="D4304" i="3"/>
  <c r="C1046" i="3"/>
  <c r="E1045" i="3"/>
  <c r="D1045" i="3"/>
  <c r="C1640" i="3"/>
  <c r="D1639" i="3"/>
  <c r="E1639" i="3"/>
  <c r="C4165" i="3"/>
  <c r="D4164" i="3"/>
  <c r="E4164" i="3"/>
  <c r="C1791" i="3"/>
  <c r="E1790" i="3"/>
  <c r="D1790" i="3"/>
  <c r="C3641" i="3"/>
  <c r="D3640" i="3"/>
  <c r="E3640" i="3"/>
  <c r="C3615" i="3"/>
  <c r="D3614" i="3"/>
  <c r="E3614" i="3"/>
  <c r="C2246" i="3"/>
  <c r="D2245" i="3"/>
  <c r="E2245" i="3"/>
  <c r="C1210" i="3"/>
  <c r="D1209" i="3"/>
  <c r="E1209" i="3"/>
  <c r="C2630" i="3"/>
  <c r="E2629" i="3"/>
  <c r="D2629" i="3"/>
  <c r="C3580" i="3"/>
  <c r="E3579" i="3"/>
  <c r="D3579" i="3"/>
  <c r="C4905" i="3"/>
  <c r="D4904" i="3"/>
  <c r="E4904" i="3"/>
  <c r="C4091" i="3"/>
  <c r="D4090" i="3"/>
  <c r="E4090" i="3"/>
  <c r="D5025" i="3"/>
  <c r="E5025" i="3"/>
  <c r="C5026" i="3"/>
  <c r="C4765" i="3"/>
  <c r="D4764" i="3"/>
  <c r="E4764" i="3"/>
  <c r="C4040" i="3"/>
  <c r="D4039" i="3"/>
  <c r="E4039" i="3"/>
  <c r="C1330" i="3"/>
  <c r="E1329" i="3"/>
  <c r="D1329" i="3"/>
  <c r="C4195" i="3"/>
  <c r="D4194" i="3"/>
  <c r="E4194" i="3"/>
  <c r="C2430" i="3"/>
  <c r="E2429" i="3"/>
  <c r="D2429" i="3"/>
  <c r="C2225" i="3"/>
  <c r="D2224" i="3"/>
  <c r="E2224" i="3"/>
  <c r="C1480" i="3"/>
  <c r="E1479" i="3"/>
  <c r="D1479" i="3"/>
  <c r="C2025" i="3"/>
  <c r="E2024" i="3"/>
  <c r="D2024" i="3"/>
  <c r="C2301" i="3"/>
  <c r="D2300" i="3"/>
  <c r="E2300" i="3"/>
  <c r="C1810" i="3"/>
  <c r="D1809" i="3"/>
  <c r="E1809" i="3"/>
  <c r="C1835" i="3"/>
  <c r="D1834" i="3"/>
  <c r="E1834" i="3"/>
  <c r="C1315" i="3"/>
  <c r="D1314" i="3"/>
  <c r="E1314" i="3"/>
  <c r="C1275" i="3"/>
  <c r="D1274" i="3"/>
  <c r="E1274" i="3"/>
  <c r="C3841" i="3"/>
  <c r="D3840" i="3"/>
  <c r="E3840" i="3"/>
  <c r="C1251" i="3"/>
  <c r="D1250" i="3"/>
  <c r="E1250" i="3"/>
  <c r="C3126" i="3"/>
  <c r="D3125" i="3"/>
  <c r="E3125" i="3"/>
  <c r="C2511" i="3"/>
  <c r="E2510" i="3"/>
  <c r="D2510" i="3"/>
  <c r="C4621" i="3"/>
  <c r="D4620" i="3"/>
  <c r="E4620" i="3"/>
  <c r="C3391" i="3"/>
  <c r="E3390" i="3"/>
  <c r="D3390" i="3"/>
  <c r="C1145" i="3"/>
  <c r="D1144" i="3"/>
  <c r="E1144" i="3"/>
  <c r="C2350" i="3"/>
  <c r="D2349" i="3"/>
  <c r="E2349" i="3"/>
  <c r="C2091" i="3"/>
  <c r="D2090" i="3"/>
  <c r="E2090" i="3"/>
  <c r="C3215" i="3"/>
  <c r="E3214" i="3"/>
  <c r="D3214" i="3"/>
  <c r="C4510" i="3"/>
  <c r="D4509" i="3"/>
  <c r="E4509" i="3"/>
  <c r="C2396" i="3"/>
  <c r="D2395" i="3"/>
  <c r="E2395" i="3"/>
  <c r="C4145" i="3"/>
  <c r="D4144" i="3"/>
  <c r="E4144" i="3"/>
  <c r="C1425" i="3"/>
  <c r="D1424" i="3"/>
  <c r="E1424" i="3"/>
  <c r="C3210" i="3"/>
  <c r="D3209" i="3"/>
  <c r="E3209" i="3"/>
  <c r="C2771" i="3"/>
  <c r="D2770" i="3"/>
  <c r="E2770" i="3"/>
  <c r="D1971" i="3"/>
  <c r="E1971" i="3"/>
  <c r="C3536" i="3"/>
  <c r="D3535" i="3"/>
  <c r="E3535" i="3"/>
  <c r="C1126" i="3"/>
  <c r="E1125" i="3"/>
  <c r="D1125" i="3"/>
  <c r="C4946" i="3"/>
  <c r="D4945" i="3"/>
  <c r="E4945" i="3"/>
  <c r="C2355" i="3"/>
  <c r="E2354" i="3"/>
  <c r="D2354" i="3"/>
  <c r="C1140" i="3"/>
  <c r="D1139" i="3"/>
  <c r="E1139" i="3"/>
  <c r="D2949" i="3"/>
  <c r="E2949" i="3"/>
  <c r="C2950" i="3"/>
  <c r="C3785" i="3"/>
  <c r="D3784" i="3"/>
  <c r="E3784" i="3"/>
  <c r="C4750" i="3"/>
  <c r="D4749" i="3"/>
  <c r="E4749" i="3"/>
  <c r="C1025" i="3"/>
  <c r="D1024" i="3"/>
  <c r="E1024" i="3"/>
  <c r="C2935" i="3"/>
  <c r="D2934" i="3"/>
  <c r="E2934" i="3"/>
  <c r="C2320" i="3"/>
  <c r="D2319" i="3"/>
  <c r="E2319" i="3"/>
  <c r="C2085" i="3"/>
  <c r="E2084" i="3"/>
  <c r="D2084" i="3"/>
  <c r="C1786" i="3"/>
  <c r="D1785" i="3"/>
  <c r="E1785" i="3"/>
  <c r="C2901" i="3"/>
  <c r="D2900" i="3"/>
  <c r="E2900" i="3"/>
  <c r="D2965" i="3"/>
  <c r="E2965" i="3"/>
  <c r="C2966" i="3"/>
  <c r="C2135" i="3"/>
  <c r="E2134" i="3"/>
  <c r="D2134" i="3"/>
  <c r="C3381" i="3"/>
  <c r="D3380" i="3"/>
  <c r="E3380" i="3"/>
  <c r="C3650" i="3"/>
  <c r="E3649" i="3"/>
  <c r="D3649" i="3"/>
  <c r="C2686" i="3"/>
  <c r="D2685" i="3"/>
  <c r="E2685" i="3"/>
  <c r="C1050" i="3"/>
  <c r="D1049" i="3"/>
  <c r="E1049" i="3"/>
  <c r="D3776" i="3"/>
  <c r="E3776" i="3"/>
  <c r="C4200" i="3"/>
  <c r="D4199" i="3"/>
  <c r="E4199" i="3"/>
  <c r="C1475" i="3"/>
  <c r="D1474" i="3"/>
  <c r="E1474" i="3"/>
  <c r="D1720" i="3"/>
  <c r="E1720" i="3"/>
  <c r="C1721" i="3"/>
  <c r="C2075" i="3"/>
  <c r="D2074" i="3"/>
  <c r="E2074" i="3"/>
  <c r="D5010" i="3"/>
  <c r="E5010" i="3"/>
  <c r="C5011" i="3"/>
  <c r="C1245" i="3"/>
  <c r="E1244" i="3"/>
  <c r="D1244" i="3"/>
  <c r="C2981" i="3"/>
  <c r="D2980" i="3"/>
  <c r="E2980" i="3"/>
  <c r="C4575" i="3"/>
  <c r="D4574" i="3"/>
  <c r="E4574" i="3"/>
  <c r="D3836" i="3"/>
  <c r="E3836" i="3"/>
  <c r="C4081" i="3"/>
  <c r="D4080" i="3"/>
  <c r="E4080" i="3"/>
  <c r="C3526" i="3"/>
  <c r="D3525" i="3"/>
  <c r="E3525" i="3"/>
  <c r="C5050" i="3"/>
  <c r="D5049" i="3"/>
  <c r="E5049" i="3"/>
  <c r="C3870" i="3"/>
  <c r="E3869" i="3"/>
  <c r="D3869" i="3"/>
  <c r="C4180" i="3"/>
  <c r="E4179" i="3"/>
  <c r="D4179" i="3"/>
  <c r="C1580" i="3"/>
  <c r="D1579" i="3"/>
  <c r="E1579" i="3"/>
  <c r="C1765" i="3"/>
  <c r="D1764" i="3"/>
  <c r="E1764" i="3"/>
  <c r="C1281" i="3"/>
  <c r="D1280" i="3"/>
  <c r="E1280" i="3"/>
  <c r="C1855" i="3"/>
  <c r="E1854" i="3"/>
  <c r="D1854" i="3"/>
  <c r="C2660" i="3"/>
  <c r="E2659" i="3"/>
  <c r="D2659" i="3"/>
  <c r="C3821" i="3"/>
  <c r="E3820" i="3"/>
  <c r="D3820" i="3"/>
  <c r="C1086" i="3"/>
  <c r="D1085" i="3"/>
  <c r="E1085" i="3"/>
  <c r="C1435" i="3"/>
  <c r="D1434" i="3"/>
  <c r="E1434" i="3"/>
  <c r="D3041" i="3"/>
  <c r="E3041" i="3"/>
  <c r="C1366" i="3"/>
  <c r="E1365" i="3"/>
  <c r="D1365" i="3"/>
  <c r="C3725" i="3"/>
  <c r="E3724" i="3"/>
  <c r="D3724" i="3"/>
  <c r="C5031" i="3"/>
  <c r="D5030" i="3"/>
  <c r="E5030" i="3"/>
  <c r="C1355" i="3"/>
  <c r="D1354" i="3"/>
  <c r="E1354" i="3"/>
  <c r="C4625" i="3"/>
  <c r="D4624" i="3"/>
  <c r="E4624" i="3"/>
  <c r="C2710" i="3"/>
  <c r="D2709" i="3"/>
  <c r="E2709" i="3"/>
  <c r="C2371" i="3"/>
  <c r="E2370" i="3"/>
  <c r="D2370" i="3"/>
  <c r="C1750" i="3"/>
  <c r="D1749" i="3"/>
  <c r="E1749" i="3"/>
  <c r="C2335" i="3"/>
  <c r="E2334" i="3"/>
  <c r="D2334" i="3"/>
  <c r="C2620" i="3"/>
  <c r="E2619" i="3"/>
  <c r="D2619" i="3"/>
  <c r="E2346" i="3"/>
  <c r="D2346" i="3"/>
  <c r="C4415" i="3"/>
  <c r="D4414" i="3"/>
  <c r="E4414" i="3"/>
  <c r="C4025" i="3"/>
  <c r="D4024" i="3"/>
  <c r="E4024" i="3"/>
  <c r="C2381" i="3"/>
  <c r="D2380" i="3"/>
  <c r="E2380" i="3"/>
  <c r="C1286" i="3"/>
  <c r="D1285" i="3"/>
  <c r="E1285" i="3"/>
  <c r="D4681" i="3"/>
  <c r="E4681" i="3"/>
  <c r="C1930" i="3"/>
  <c r="D1929" i="3"/>
  <c r="E1929" i="3"/>
  <c r="E4021" i="3"/>
  <c r="D4021" i="3"/>
  <c r="C4526" i="3"/>
  <c r="D4525" i="3"/>
  <c r="E4525" i="3"/>
  <c r="C4935" i="3"/>
  <c r="D4934" i="3"/>
  <c r="E4934" i="3"/>
  <c r="C1575" i="3"/>
  <c r="D1574" i="3"/>
  <c r="E1574" i="3"/>
  <c r="D1149" i="3"/>
  <c r="E1149" i="3"/>
  <c r="C1150" i="3"/>
  <c r="C2866" i="3"/>
  <c r="E2865" i="3"/>
  <c r="D2865" i="3"/>
  <c r="C2040" i="3"/>
  <c r="D2039" i="3"/>
  <c r="E2039" i="3"/>
  <c r="C2266" i="3"/>
  <c r="D2265" i="3"/>
  <c r="E2265" i="3"/>
  <c r="C3475" i="3"/>
  <c r="E3474" i="3"/>
  <c r="D3474" i="3"/>
  <c r="C2615" i="3"/>
  <c r="E2614" i="3"/>
  <c r="D2614" i="3"/>
  <c r="C4611" i="3"/>
  <c r="E4610" i="3"/>
  <c r="D4610" i="3"/>
  <c r="C4490" i="3"/>
  <c r="D4489" i="3"/>
  <c r="E4489" i="3"/>
  <c r="C3501" i="3"/>
  <c r="D3500" i="3"/>
  <c r="E3500" i="3"/>
  <c r="D1590" i="3"/>
  <c r="E1590" i="3"/>
  <c r="C1591" i="3"/>
  <c r="C2520" i="3"/>
  <c r="D2519" i="3"/>
  <c r="E2519" i="3"/>
  <c r="C1800" i="3"/>
  <c r="D1799" i="3"/>
  <c r="E1799" i="3"/>
  <c r="C1545" i="3"/>
  <c r="D1544" i="3"/>
  <c r="E1544" i="3"/>
  <c r="C3206" i="3"/>
  <c r="E3205" i="3"/>
  <c r="D3205" i="3"/>
  <c r="C3440" i="3"/>
  <c r="D3439" i="3"/>
  <c r="E3439" i="3"/>
  <c r="E4264" i="3"/>
  <c r="D4264" i="3"/>
  <c r="C4265" i="3"/>
  <c r="C4010" i="3"/>
  <c r="E4009" i="3"/>
  <c r="D4009" i="3"/>
  <c r="C3230" i="3"/>
  <c r="E3229" i="3"/>
  <c r="D3229" i="3"/>
  <c r="C2000" i="3"/>
  <c r="D1999" i="3"/>
  <c r="E1999" i="3"/>
  <c r="C3705" i="3"/>
  <c r="D3704" i="3"/>
  <c r="E3704" i="3"/>
  <c r="C2886" i="3"/>
  <c r="E2885" i="3"/>
  <c r="D2885" i="3"/>
  <c r="C3425" i="3"/>
  <c r="D3424" i="3"/>
  <c r="E3424" i="3"/>
  <c r="C3655" i="3"/>
  <c r="D3654" i="3"/>
  <c r="E3654" i="3"/>
  <c r="C4890" i="3"/>
  <c r="D4889" i="3"/>
  <c r="E4889" i="3"/>
  <c r="D4799" i="3"/>
  <c r="C4800" i="3"/>
  <c r="E4799" i="3"/>
  <c r="C4600" i="3"/>
  <c r="D4599" i="3"/>
  <c r="E4599" i="3"/>
  <c r="C1300" i="3"/>
  <c r="D1299" i="3"/>
  <c r="E1299" i="3"/>
  <c r="C2220" i="3"/>
  <c r="E2219" i="3"/>
  <c r="D2219" i="3"/>
  <c r="C2100" i="3"/>
  <c r="D2099" i="3"/>
  <c r="E2099" i="3"/>
  <c r="C3290" i="3"/>
  <c r="D3289" i="3"/>
  <c r="E3289" i="3"/>
  <c r="C2211" i="3"/>
  <c r="E2210" i="3"/>
  <c r="D2210" i="3"/>
  <c r="C1670" i="3"/>
  <c r="D1669" i="3"/>
  <c r="E1669" i="3"/>
  <c r="C3935" i="3"/>
  <c r="D3934" i="3"/>
  <c r="E3934" i="3"/>
  <c r="C4911" i="3"/>
  <c r="D4910" i="3"/>
  <c r="E4910" i="3"/>
  <c r="C4585" i="3"/>
  <c r="D4584" i="3"/>
  <c r="E4584" i="3"/>
  <c r="C4361" i="3"/>
  <c r="E4360" i="3"/>
  <c r="D4360" i="3"/>
  <c r="C4086" i="3"/>
  <c r="E4085" i="3"/>
  <c r="D4085" i="3"/>
  <c r="C4161" i="3"/>
  <c r="E4160" i="3"/>
  <c r="D4160" i="3"/>
  <c r="C4975" i="3"/>
  <c r="E4974" i="3"/>
  <c r="D4974" i="3"/>
  <c r="C3175" i="3"/>
  <c r="E3174" i="3"/>
  <c r="D3174" i="3"/>
  <c r="C2215" i="3"/>
  <c r="E2214" i="3"/>
  <c r="D2214" i="3"/>
  <c r="C1205" i="3"/>
  <c r="D1204" i="3"/>
  <c r="E1204" i="3"/>
  <c r="C3311" i="3"/>
  <c r="E3310" i="3"/>
  <c r="D3310" i="3"/>
  <c r="C3225" i="3"/>
  <c r="D3224" i="3"/>
  <c r="E3224" i="3"/>
  <c r="C4366" i="3"/>
  <c r="D4365" i="3"/>
  <c r="E4365" i="3"/>
  <c r="C4281" i="3"/>
  <c r="E4280" i="3"/>
  <c r="D4280" i="3"/>
  <c r="C3896" i="3"/>
  <c r="D3895" i="3"/>
  <c r="E3895" i="3"/>
  <c r="C3025" i="3"/>
  <c r="D3024" i="3"/>
  <c r="E3024" i="3"/>
  <c r="C5055" i="3"/>
  <c r="E5054" i="3"/>
  <c r="D5054" i="3"/>
  <c r="C2425" i="3"/>
  <c r="D2424" i="3"/>
  <c r="E2424" i="3"/>
  <c r="C3665" i="3"/>
  <c r="D3664" i="3"/>
  <c r="E3664" i="3"/>
  <c r="C1715" i="3"/>
  <c r="D1714" i="3"/>
  <c r="E1714" i="3"/>
  <c r="C1470" i="3"/>
  <c r="E1469" i="3"/>
  <c r="D1469" i="3"/>
  <c r="C2116" i="3"/>
  <c r="E2115" i="3"/>
  <c r="D2115" i="3"/>
  <c r="D2584" i="3"/>
  <c r="E2584" i="3"/>
  <c r="C2585" i="3"/>
  <c r="D1514" i="3"/>
  <c r="E1514" i="3"/>
  <c r="C1515" i="3"/>
  <c r="C4670" i="3"/>
  <c r="D4669" i="3"/>
  <c r="E4669" i="3"/>
  <c r="D965" i="3"/>
  <c r="E965" i="3"/>
  <c r="D229" i="3"/>
  <c r="E229" i="3"/>
  <c r="D194" i="3"/>
  <c r="E194" i="3"/>
  <c r="D649" i="3"/>
  <c r="E649" i="3"/>
  <c r="D1006" i="3"/>
  <c r="E1006" i="3"/>
  <c r="E599" i="3"/>
  <c r="D599" i="3"/>
  <c r="D429" i="3"/>
  <c r="E429" i="3"/>
  <c r="D384" i="3"/>
  <c r="E384" i="3"/>
  <c r="D699" i="3"/>
  <c r="E699" i="3"/>
  <c r="E764" i="3"/>
  <c r="D764" i="3"/>
  <c r="E175" i="3"/>
  <c r="D175" i="3"/>
  <c r="E960" i="3"/>
  <c r="D960" i="3"/>
  <c r="E834" i="3"/>
  <c r="D834" i="3"/>
  <c r="D629" i="3"/>
  <c r="E629" i="3"/>
  <c r="D344" i="3"/>
  <c r="E344" i="3"/>
  <c r="D74" i="3"/>
  <c r="E74" i="3"/>
  <c r="E504" i="3"/>
  <c r="D504" i="3"/>
  <c r="D459" i="3"/>
  <c r="E459" i="3"/>
  <c r="E319" i="3"/>
  <c r="D319" i="3"/>
  <c r="D414" i="3"/>
  <c r="E414" i="3"/>
  <c r="D79" i="3"/>
  <c r="E79" i="3"/>
  <c r="D624" i="3"/>
  <c r="E624" i="3"/>
  <c r="E594" i="3"/>
  <c r="D594" i="3"/>
  <c r="D839" i="3"/>
  <c r="E839" i="3"/>
  <c r="E659" i="3"/>
  <c r="D659" i="3"/>
  <c r="D304" i="3"/>
  <c r="E304" i="3"/>
  <c r="D49" i="3"/>
  <c r="E49" i="3"/>
  <c r="D790" i="3"/>
  <c r="E790" i="3"/>
  <c r="D104" i="3"/>
  <c r="E104" i="3"/>
  <c r="D926" i="3"/>
  <c r="E926" i="3"/>
  <c r="D906" i="3"/>
  <c r="E906" i="3"/>
  <c r="D144" i="3"/>
  <c r="E144" i="3"/>
  <c r="D244" i="3"/>
  <c r="E244" i="3"/>
  <c r="D589" i="3"/>
  <c r="E589" i="3"/>
  <c r="D720" i="3"/>
  <c r="E720" i="3"/>
  <c r="D919" i="3"/>
  <c r="E919" i="3"/>
  <c r="D899" i="3"/>
  <c r="E899" i="3"/>
  <c r="D854" i="3"/>
  <c r="E854" i="3"/>
  <c r="D1009" i="3"/>
  <c r="E1009" i="3"/>
  <c r="D479" i="3"/>
  <c r="E479" i="3"/>
  <c r="D544" i="3"/>
  <c r="E544" i="3"/>
  <c r="D494" i="3"/>
  <c r="E494" i="3"/>
  <c r="D179" i="3"/>
  <c r="E179" i="3"/>
  <c r="D204" i="3"/>
  <c r="E204" i="3"/>
  <c r="D826" i="3"/>
  <c r="E826" i="3"/>
  <c r="E984" i="3"/>
  <c r="D984" i="3"/>
  <c r="D879" i="3"/>
  <c r="E879" i="3"/>
  <c r="E529" i="3"/>
  <c r="D529" i="3"/>
  <c r="D69" i="3"/>
  <c r="E69" i="3"/>
  <c r="D164" i="3"/>
  <c r="E164" i="3"/>
  <c r="D474" i="3"/>
  <c r="E474" i="3"/>
  <c r="D354" i="3"/>
  <c r="E354" i="3"/>
  <c r="D234" i="3"/>
  <c r="E234" i="3"/>
  <c r="D759" i="3"/>
  <c r="E759" i="3"/>
  <c r="D989" i="3"/>
  <c r="E989" i="3"/>
  <c r="D910" i="3"/>
  <c r="E910" i="3"/>
  <c r="E775" i="3"/>
  <c r="D775" i="3"/>
  <c r="D644" i="3"/>
  <c r="E644" i="3"/>
  <c r="D846" i="3"/>
  <c r="E846" i="3"/>
  <c r="D564" i="3"/>
  <c r="E564" i="3"/>
  <c r="E634" i="3"/>
  <c r="D634" i="3"/>
  <c r="D124" i="3"/>
  <c r="E124" i="3"/>
  <c r="D1014" i="3"/>
  <c r="E1014" i="3"/>
  <c r="D169" i="3"/>
  <c r="E169" i="3"/>
  <c r="D724" i="3"/>
  <c r="E724" i="3"/>
  <c r="D149" i="3"/>
  <c r="E149" i="3"/>
  <c r="E734" i="3"/>
  <c r="D734" i="3"/>
  <c r="D219" i="3"/>
  <c r="E219" i="3"/>
  <c r="D639" i="3"/>
  <c r="E639" i="3"/>
  <c r="D84" i="3"/>
  <c r="E84" i="3"/>
  <c r="E704" i="3"/>
  <c r="D704" i="3"/>
  <c r="E539" i="3"/>
  <c r="D539" i="3"/>
  <c r="D129" i="3"/>
  <c r="E129" i="3"/>
  <c r="D184" i="3"/>
  <c r="E184" i="3"/>
  <c r="D134" i="3"/>
  <c r="E134" i="3"/>
  <c r="E754" i="3"/>
  <c r="D754" i="3"/>
  <c r="D65" i="3"/>
  <c r="E65" i="3"/>
  <c r="D806" i="3"/>
  <c r="E806" i="3"/>
  <c r="D359" i="3"/>
  <c r="E359" i="3"/>
  <c r="D979" i="3"/>
  <c r="E979" i="3"/>
  <c r="E616" i="3"/>
  <c r="D616" i="3"/>
  <c r="D259" i="3"/>
  <c r="E259" i="3"/>
  <c r="D524" i="3"/>
  <c r="E524" i="3"/>
  <c r="D59" i="3"/>
  <c r="E59" i="3"/>
  <c r="D394" i="3"/>
  <c r="E394" i="3"/>
  <c r="D679" i="3"/>
  <c r="E679" i="3"/>
  <c r="D389" i="3"/>
  <c r="E389" i="3"/>
  <c r="D224" i="3"/>
  <c r="E224" i="3"/>
  <c r="D24" i="3"/>
  <c r="E24" i="3"/>
  <c r="D484" i="3"/>
  <c r="E484" i="3"/>
  <c r="D119" i="3"/>
  <c r="E119" i="3"/>
  <c r="D299" i="3"/>
  <c r="E299" i="3"/>
  <c r="D779" i="3"/>
  <c r="E779" i="3"/>
  <c r="D324" i="3"/>
  <c r="E324" i="3"/>
  <c r="D849" i="3"/>
  <c r="E849" i="3"/>
  <c r="E730" i="3"/>
  <c r="D730" i="3"/>
  <c r="D794" i="3"/>
  <c r="E794" i="3"/>
  <c r="D364" i="3"/>
  <c r="E364" i="3"/>
  <c r="D189" i="3"/>
  <c r="E189" i="3"/>
  <c r="D946" i="3"/>
  <c r="E946" i="3"/>
  <c r="D114" i="3"/>
  <c r="E114" i="3"/>
  <c r="D870" i="3"/>
  <c r="E870" i="3"/>
  <c r="D445" i="3"/>
  <c r="E445" i="3"/>
  <c r="D514" i="3"/>
  <c r="E514" i="3"/>
  <c r="D334" i="3"/>
  <c r="E334" i="3"/>
  <c r="E770" i="3"/>
  <c r="D770" i="3"/>
  <c r="E744" i="3"/>
  <c r="D744" i="3"/>
  <c r="D140" i="3"/>
  <c r="E140" i="3"/>
  <c r="E409" i="3"/>
  <c r="D409" i="3"/>
  <c r="D404" i="3"/>
  <c r="E404" i="3"/>
  <c r="D830" i="3"/>
  <c r="E830" i="3"/>
  <c r="D380" i="3"/>
  <c r="E380" i="3"/>
  <c r="D109" i="3"/>
  <c r="E109" i="3"/>
  <c r="D249" i="3"/>
  <c r="E249" i="3"/>
  <c r="D400" i="3"/>
  <c r="E400" i="3"/>
  <c r="D499" i="3"/>
  <c r="E499" i="3"/>
  <c r="D329" i="3"/>
  <c r="E329" i="3"/>
  <c r="D289" i="3"/>
  <c r="E289" i="3"/>
  <c r="D974" i="3"/>
  <c r="E974" i="3"/>
  <c r="D569" i="3"/>
  <c r="E569" i="3"/>
  <c r="D374" i="3"/>
  <c r="E374" i="3"/>
  <c r="D999" i="3"/>
  <c r="E999" i="3"/>
  <c r="E264" i="3"/>
  <c r="D264" i="3"/>
  <c r="D254" i="3"/>
  <c r="E254" i="3"/>
  <c r="E239" i="3"/>
  <c r="D239" i="3"/>
  <c r="D489" i="3"/>
  <c r="E489" i="3"/>
  <c r="D369" i="3"/>
  <c r="E369" i="3"/>
  <c r="D434" i="3"/>
  <c r="E434" i="3"/>
  <c r="E859" i="3"/>
  <c r="D859" i="3"/>
  <c r="D456" i="3"/>
  <c r="E456" i="3"/>
  <c r="D954" i="3"/>
  <c r="E954" i="3"/>
  <c r="D469" i="3"/>
  <c r="E469" i="3"/>
  <c r="E689" i="3"/>
  <c r="D689" i="3"/>
  <c r="D215" i="3"/>
  <c r="E215" i="3"/>
  <c r="D889" i="3"/>
  <c r="E889" i="3"/>
  <c r="C20" i="3"/>
  <c r="D19" i="3"/>
  <c r="E19" i="3"/>
  <c r="D549" i="3"/>
  <c r="E549" i="3"/>
  <c r="D89" i="3"/>
  <c r="E89" i="3"/>
  <c r="D94" i="3"/>
  <c r="E94" i="3"/>
  <c r="D294" i="3"/>
  <c r="E294" i="3"/>
  <c r="E994" i="3"/>
  <c r="D994" i="3"/>
  <c r="D154" i="3"/>
  <c r="E154" i="3"/>
  <c r="D309" i="3"/>
  <c r="E309" i="3"/>
  <c r="D284" i="3"/>
  <c r="E284" i="3"/>
  <c r="D269" i="3"/>
  <c r="E269" i="3"/>
  <c r="E1019" i="3"/>
  <c r="D1019" i="3"/>
  <c r="D99" i="3"/>
  <c r="E99" i="3"/>
  <c r="D584" i="3"/>
  <c r="E584" i="3"/>
  <c r="D609" i="3"/>
  <c r="E609" i="3"/>
  <c r="E554" i="3"/>
  <c r="D554" i="3"/>
  <c r="E709" i="3"/>
  <c r="D709" i="3"/>
  <c r="D209" i="3"/>
  <c r="E209" i="3"/>
  <c r="D814" i="3"/>
  <c r="E814" i="3"/>
  <c r="D40" i="3"/>
  <c r="E40" i="3"/>
  <c r="E339" i="3"/>
  <c r="D339" i="3"/>
  <c r="D199" i="3"/>
  <c r="E199" i="3"/>
  <c r="D464" i="3"/>
  <c r="E464" i="3"/>
  <c r="D675" i="3"/>
  <c r="E675" i="3"/>
  <c r="D29" i="3"/>
  <c r="E29" i="3"/>
  <c r="D810" i="3"/>
  <c r="E810" i="3"/>
  <c r="D350" i="3"/>
  <c r="E350" i="3"/>
  <c r="D914" i="3"/>
  <c r="E914" i="3"/>
  <c r="D619" i="3"/>
  <c r="E619" i="3"/>
  <c r="D886" i="3"/>
  <c r="E886" i="3"/>
  <c r="D749" i="3"/>
  <c r="E749" i="3"/>
  <c r="E940" i="3"/>
  <c r="D940" i="3"/>
  <c r="D684" i="3"/>
  <c r="E684" i="3"/>
  <c r="D424" i="3"/>
  <c r="E424" i="3"/>
  <c r="D159" i="3"/>
  <c r="E159" i="3"/>
  <c r="D35" i="3"/>
  <c r="E35" i="3"/>
  <c r="D894" i="3"/>
  <c r="E894" i="3"/>
  <c r="D604" i="3"/>
  <c r="E604" i="3"/>
  <c r="D819" i="3"/>
  <c r="E819" i="3"/>
  <c r="D55" i="3"/>
  <c r="E55" i="3"/>
  <c r="D929" i="3"/>
  <c r="E929" i="3"/>
  <c r="D519" i="3"/>
  <c r="E519" i="3"/>
  <c r="D950" i="3"/>
  <c r="E950" i="3"/>
  <c r="D536" i="3"/>
  <c r="E536" i="3"/>
  <c r="D419" i="3"/>
  <c r="E419" i="3"/>
  <c r="D279" i="3"/>
  <c r="E279" i="3"/>
  <c r="D874" i="3"/>
  <c r="E874" i="3"/>
  <c r="D799" i="3"/>
  <c r="E799" i="3"/>
  <c r="D314" i="3"/>
  <c r="E314" i="3"/>
  <c r="D740" i="3"/>
  <c r="E740" i="3"/>
  <c r="E449" i="3"/>
  <c r="D449" i="3"/>
  <c r="D44" i="3"/>
  <c r="E44" i="3"/>
  <c r="D664" i="3"/>
  <c r="E664" i="3"/>
  <c r="D934" i="3"/>
  <c r="E934" i="3"/>
  <c r="D970" i="3"/>
  <c r="E970" i="3"/>
  <c r="D439" i="3"/>
  <c r="E439" i="3"/>
  <c r="D274" i="3"/>
  <c r="E274" i="3"/>
  <c r="D509" i="3"/>
  <c r="E509" i="3"/>
  <c r="E670" i="3"/>
  <c r="D670" i="3"/>
  <c r="E579" i="3"/>
  <c r="D579" i="3"/>
  <c r="E559" i="3"/>
  <c r="D559" i="3"/>
  <c r="D576" i="3"/>
  <c r="E576" i="3"/>
  <c r="C5" i="3"/>
  <c r="E5" i="3" s="1"/>
  <c r="D4" i="3"/>
  <c r="C4811" i="3" l="1"/>
  <c r="C4691" i="3"/>
  <c r="E4810" i="3"/>
  <c r="E4690" i="3"/>
  <c r="E4" i="2"/>
  <c r="C5066" i="3"/>
  <c r="E5065" i="3"/>
  <c r="D7" i="2"/>
  <c r="B8" i="2"/>
  <c r="D5105" i="3"/>
  <c r="E5105" i="3"/>
  <c r="C5106" i="3"/>
  <c r="C5111" i="3"/>
  <c r="E5110" i="3"/>
  <c r="D5110" i="3"/>
  <c r="E4081" i="3"/>
  <c r="D4081" i="3"/>
  <c r="C3046" i="3"/>
  <c r="D3045" i="3"/>
  <c r="E3045" i="3"/>
  <c r="C1531" i="3"/>
  <c r="D1530" i="3"/>
  <c r="E1530" i="3"/>
  <c r="C1816" i="3"/>
  <c r="E1815" i="3"/>
  <c r="D1815" i="3"/>
  <c r="C3551" i="3"/>
  <c r="E3550" i="3"/>
  <c r="D3550" i="3"/>
  <c r="C4671" i="3"/>
  <c r="D4670" i="3"/>
  <c r="E4670" i="3"/>
  <c r="C5056" i="3"/>
  <c r="D5055" i="3"/>
  <c r="E5055" i="3"/>
  <c r="D2215" i="3"/>
  <c r="E2215" i="3"/>
  <c r="C2216" i="3"/>
  <c r="C3936" i="3"/>
  <c r="D3935" i="3"/>
  <c r="E3935" i="3"/>
  <c r="C4011" i="3"/>
  <c r="D4010" i="3"/>
  <c r="E4010" i="3"/>
  <c r="D3501" i="3"/>
  <c r="E3501" i="3"/>
  <c r="C4626" i="3"/>
  <c r="D4625" i="3"/>
  <c r="E4625" i="3"/>
  <c r="E1281" i="3"/>
  <c r="D1281" i="3"/>
  <c r="D1245" i="3"/>
  <c r="E1245" i="3"/>
  <c r="C1246" i="3"/>
  <c r="C2136" i="3"/>
  <c r="D2135" i="3"/>
  <c r="E2135" i="3"/>
  <c r="C4751" i="3"/>
  <c r="D4750" i="3"/>
  <c r="E4750" i="3"/>
  <c r="C1426" i="3"/>
  <c r="E1425" i="3"/>
  <c r="D1425" i="3"/>
  <c r="D3391" i="3"/>
  <c r="E3391" i="3"/>
  <c r="C1836" i="3"/>
  <c r="D1835" i="3"/>
  <c r="E1835" i="3"/>
  <c r="C1331" i="3"/>
  <c r="D1330" i="3"/>
  <c r="E1330" i="3"/>
  <c r="C1211" i="3"/>
  <c r="D1210" i="3"/>
  <c r="E1210" i="3"/>
  <c r="C4306" i="3"/>
  <c r="D4305" i="3"/>
  <c r="E4305" i="3"/>
  <c r="C3241" i="3"/>
  <c r="D3240" i="3"/>
  <c r="E3240" i="3"/>
  <c r="C3831" i="3"/>
  <c r="D3830" i="3"/>
  <c r="E3830" i="3"/>
  <c r="C4791" i="3"/>
  <c r="D4790" i="3"/>
  <c r="E4790" i="3"/>
  <c r="E2366" i="3"/>
  <c r="D2366" i="3"/>
  <c r="C3956" i="3"/>
  <c r="D3955" i="3"/>
  <c r="E3955" i="3"/>
  <c r="C2996" i="3"/>
  <c r="D2995" i="3"/>
  <c r="E2995" i="3"/>
  <c r="C1646" i="3"/>
  <c r="D1645" i="3"/>
  <c r="E1645" i="3"/>
  <c r="D1171" i="3"/>
  <c r="E1171" i="3"/>
  <c r="D3516" i="3"/>
  <c r="E3516" i="3"/>
  <c r="C2311" i="3"/>
  <c r="E2310" i="3"/>
  <c r="D2310" i="3"/>
  <c r="C1876" i="3"/>
  <c r="D1875" i="3"/>
  <c r="E1875" i="3"/>
  <c r="C4046" i="3"/>
  <c r="E4045" i="3"/>
  <c r="D4045" i="3"/>
  <c r="C1496" i="3"/>
  <c r="D1495" i="3"/>
  <c r="E1495" i="3"/>
  <c r="D4691" i="3"/>
  <c r="E4691" i="3"/>
  <c r="C4061" i="3"/>
  <c r="D4060" i="3"/>
  <c r="E4060" i="3"/>
  <c r="C1536" i="3"/>
  <c r="D1535" i="3"/>
  <c r="E1535" i="3"/>
  <c r="C1391" i="3"/>
  <c r="D1390" i="3"/>
  <c r="E1390" i="3"/>
  <c r="D5021" i="3"/>
  <c r="E5021" i="3"/>
  <c r="E3566" i="3"/>
  <c r="D3566" i="3"/>
  <c r="D3611" i="3"/>
  <c r="E3611" i="3"/>
  <c r="D1550" i="3"/>
  <c r="E1550" i="3"/>
  <c r="C1551" i="3"/>
  <c r="C2746" i="3"/>
  <c r="D2745" i="3"/>
  <c r="E2745" i="3"/>
  <c r="C3976" i="3"/>
  <c r="D3975" i="3"/>
  <c r="E3975" i="3"/>
  <c r="C5081" i="3"/>
  <c r="D5080" i="3"/>
  <c r="E5080" i="3"/>
  <c r="C3396" i="3"/>
  <c r="D3395" i="3"/>
  <c r="E3395" i="3"/>
  <c r="D1611" i="3"/>
  <c r="E1611" i="3"/>
  <c r="D2341" i="3"/>
  <c r="E2341" i="3"/>
  <c r="C3471" i="3"/>
  <c r="E3470" i="3"/>
  <c r="D3470" i="3"/>
  <c r="C1041" i="3"/>
  <c r="D1040" i="3"/>
  <c r="E1040" i="3"/>
  <c r="C4816" i="3"/>
  <c r="D4815" i="3"/>
  <c r="E4815" i="3"/>
  <c r="C4616" i="3"/>
  <c r="D4615" i="3"/>
  <c r="E4615" i="3"/>
  <c r="D1406" i="3"/>
  <c r="E1406" i="3"/>
  <c r="C1091" i="3"/>
  <c r="D1090" i="3"/>
  <c r="E1090" i="3"/>
  <c r="C1991" i="3"/>
  <c r="E1990" i="3"/>
  <c r="D1990" i="3"/>
  <c r="C1351" i="3"/>
  <c r="D1350" i="3"/>
  <c r="E1350" i="3"/>
  <c r="C2976" i="3"/>
  <c r="D2975" i="3"/>
  <c r="E2975" i="3"/>
  <c r="C2066" i="3"/>
  <c r="D2065" i="3"/>
  <c r="E2065" i="3"/>
  <c r="D2761" i="3"/>
  <c r="E2761" i="3"/>
  <c r="D4136" i="3"/>
  <c r="E4136" i="3"/>
  <c r="D4606" i="3"/>
  <c r="E4606" i="3"/>
  <c r="C2421" i="3"/>
  <c r="E2420" i="3"/>
  <c r="D2420" i="3"/>
  <c r="E2466" i="3"/>
  <c r="D2466" i="3"/>
  <c r="E4276" i="3"/>
  <c r="D4276" i="3"/>
  <c r="C4191" i="3"/>
  <c r="D4190" i="3"/>
  <c r="E4190" i="3"/>
  <c r="C1076" i="3"/>
  <c r="D1075" i="3"/>
  <c r="E1075" i="3"/>
  <c r="C3076" i="3"/>
  <c r="D3075" i="3"/>
  <c r="E3075" i="3"/>
  <c r="C1616" i="3"/>
  <c r="D1615" i="3"/>
  <c r="E1615" i="3"/>
  <c r="D1701" i="3"/>
  <c r="E1701" i="3"/>
  <c r="C1726" i="3"/>
  <c r="D1725" i="3"/>
  <c r="E1725" i="3"/>
  <c r="C4106" i="3"/>
  <c r="E4105" i="3"/>
  <c r="D4105" i="3"/>
  <c r="C1116" i="3"/>
  <c r="D1115" i="3"/>
  <c r="E1115" i="3"/>
  <c r="D3991" i="3"/>
  <c r="E3991" i="3"/>
  <c r="E3676" i="3"/>
  <c r="D3676" i="3"/>
  <c r="D3996" i="3"/>
  <c r="E3996" i="3"/>
  <c r="C1656" i="3"/>
  <c r="D1655" i="3"/>
  <c r="E1655" i="3"/>
  <c r="C4831" i="3"/>
  <c r="D4830" i="3"/>
  <c r="E4830" i="3"/>
  <c r="C3816" i="3"/>
  <c r="D3815" i="3"/>
  <c r="E3815" i="3"/>
  <c r="C1306" i="3"/>
  <c r="D1305" i="3"/>
  <c r="E1305" i="3"/>
  <c r="C3671" i="3"/>
  <c r="D3670" i="3"/>
  <c r="E3670" i="3"/>
  <c r="C2166" i="3"/>
  <c r="D2165" i="3"/>
  <c r="E2165" i="3"/>
  <c r="D3691" i="3"/>
  <c r="E3691" i="3"/>
  <c r="C1031" i="3"/>
  <c r="D1030" i="3"/>
  <c r="E1030" i="3"/>
  <c r="C4536" i="3"/>
  <c r="D4535" i="3"/>
  <c r="E4535" i="3"/>
  <c r="C3866" i="3"/>
  <c r="E3865" i="3"/>
  <c r="D3865" i="3"/>
  <c r="C3376" i="3"/>
  <c r="D3375" i="3"/>
  <c r="E3375" i="3"/>
  <c r="C2126" i="3"/>
  <c r="D2125" i="3"/>
  <c r="E2125" i="3"/>
  <c r="E4101" i="3"/>
  <c r="D4101" i="3"/>
  <c r="D2255" i="3"/>
  <c r="E2255" i="3"/>
  <c r="C2256" i="3"/>
  <c r="D1691" i="3"/>
  <c r="E1691" i="3"/>
  <c r="C1636" i="3"/>
  <c r="D1635" i="3"/>
  <c r="E1635" i="3"/>
  <c r="D1951" i="3"/>
  <c r="E1951" i="3"/>
  <c r="C3181" i="3"/>
  <c r="E3180" i="3"/>
  <c r="D3180" i="3"/>
  <c r="C1446" i="3"/>
  <c r="E1445" i="3"/>
  <c r="D1445" i="3"/>
  <c r="E3401" i="3"/>
  <c r="D3401" i="3"/>
  <c r="C4561" i="3"/>
  <c r="D4560" i="3"/>
  <c r="E4560" i="3"/>
  <c r="D4911" i="3"/>
  <c r="E4911" i="3"/>
  <c r="C1856" i="3"/>
  <c r="D1855" i="3"/>
  <c r="E1855" i="3"/>
  <c r="C2631" i="3"/>
  <c r="E2630" i="3"/>
  <c r="D2630" i="3"/>
  <c r="C2916" i="3"/>
  <c r="D2915" i="3"/>
  <c r="E2915" i="3"/>
  <c r="D1586" i="3"/>
  <c r="E1586" i="3"/>
  <c r="C1516" i="3"/>
  <c r="D1515" i="3"/>
  <c r="E1515" i="3"/>
  <c r="E2116" i="3"/>
  <c r="D2116" i="3"/>
  <c r="D4281" i="3"/>
  <c r="E4281" i="3"/>
  <c r="E4161" i="3"/>
  <c r="D4161" i="3"/>
  <c r="C3291" i="3"/>
  <c r="E3290" i="3"/>
  <c r="D3290" i="3"/>
  <c r="C3426" i="3"/>
  <c r="D3425" i="3"/>
  <c r="E3425" i="3"/>
  <c r="C4266" i="3"/>
  <c r="D4265" i="3"/>
  <c r="E4265" i="3"/>
  <c r="E3206" i="3"/>
  <c r="D3206" i="3"/>
  <c r="E2615" i="3"/>
  <c r="D2615" i="3"/>
  <c r="C2616" i="3"/>
  <c r="D4526" i="3"/>
  <c r="E4526" i="3"/>
  <c r="C4026" i="3"/>
  <c r="E4025" i="3"/>
  <c r="D4025" i="3"/>
  <c r="C2621" i="3"/>
  <c r="E2620" i="3"/>
  <c r="D2620" i="3"/>
  <c r="C3726" i="3"/>
  <c r="E3725" i="3"/>
  <c r="D3725" i="3"/>
  <c r="C1436" i="3"/>
  <c r="D1435" i="3"/>
  <c r="E1435" i="3"/>
  <c r="C4181" i="3"/>
  <c r="E4180" i="3"/>
  <c r="D4180" i="3"/>
  <c r="D5011" i="3"/>
  <c r="E5011" i="3"/>
  <c r="D2966" i="3"/>
  <c r="E2966" i="3"/>
  <c r="D1786" i="3"/>
  <c r="E1786" i="3"/>
  <c r="C1141" i="3"/>
  <c r="D1140" i="3"/>
  <c r="E1140" i="3"/>
  <c r="C4511" i="3"/>
  <c r="D4510" i="3"/>
  <c r="E4510" i="3"/>
  <c r="E3126" i="3"/>
  <c r="D3126" i="3"/>
  <c r="C2026" i="3"/>
  <c r="D2025" i="3"/>
  <c r="E2025" i="3"/>
  <c r="E3641" i="3"/>
  <c r="D3641" i="3"/>
  <c r="D5066" i="3"/>
  <c r="E5066" i="3"/>
  <c r="E3386" i="3"/>
  <c r="D3386" i="3"/>
  <c r="C4541" i="3"/>
  <c r="D4540" i="3"/>
  <c r="E4540" i="3"/>
  <c r="C2751" i="3"/>
  <c r="D2750" i="3"/>
  <c r="E2750" i="3"/>
  <c r="C1841" i="3"/>
  <c r="E1840" i="3"/>
  <c r="D1840" i="3"/>
  <c r="C4001" i="3"/>
  <c r="D4000" i="3"/>
  <c r="E4000" i="3"/>
  <c r="D1241" i="3"/>
  <c r="E1241" i="3"/>
  <c r="D4286" i="3"/>
  <c r="E4286" i="3"/>
  <c r="C3431" i="3"/>
  <c r="E3430" i="3"/>
  <c r="D3430" i="3"/>
  <c r="C1981" i="3"/>
  <c r="E1980" i="3"/>
  <c r="D1980" i="3"/>
  <c r="C1121" i="3"/>
  <c r="D1120" i="3"/>
  <c r="E1120" i="3"/>
  <c r="C4721" i="3"/>
  <c r="D4720" i="3"/>
  <c r="E4720" i="3"/>
  <c r="D1136" i="3"/>
  <c r="E1136" i="3"/>
  <c r="C4356" i="3"/>
  <c r="D4355" i="3"/>
  <c r="E4355" i="3"/>
  <c r="C1236" i="3"/>
  <c r="D1235" i="3"/>
  <c r="E1235" i="3"/>
  <c r="D3016" i="3"/>
  <c r="E3016" i="3"/>
  <c r="C2991" i="3"/>
  <c r="D2990" i="3"/>
  <c r="E2990" i="3"/>
  <c r="C3861" i="3"/>
  <c r="E3860" i="3"/>
  <c r="D3860" i="3"/>
  <c r="C2261" i="3"/>
  <c r="E2260" i="3"/>
  <c r="D2260" i="3"/>
  <c r="C4141" i="3"/>
  <c r="D4140" i="3"/>
  <c r="E4140" i="3"/>
  <c r="C3826" i="3"/>
  <c r="E3825" i="3"/>
  <c r="D3825" i="3"/>
  <c r="C3196" i="3"/>
  <c r="D3195" i="3"/>
  <c r="E3195" i="3"/>
  <c r="D3096" i="3"/>
  <c r="E3096" i="3"/>
  <c r="D3411" i="3"/>
  <c r="E3411" i="3"/>
  <c r="C4351" i="3"/>
  <c r="D4350" i="3"/>
  <c r="E4350" i="3"/>
  <c r="C4431" i="3"/>
  <c r="D4430" i="3"/>
  <c r="E4430" i="3"/>
  <c r="C4786" i="3"/>
  <c r="D4785" i="3"/>
  <c r="E4785" i="3"/>
  <c r="C4676" i="3"/>
  <c r="D4675" i="3"/>
  <c r="E4675" i="3"/>
  <c r="C4246" i="3"/>
  <c r="D4245" i="3"/>
  <c r="E4245" i="3"/>
  <c r="C1911" i="3"/>
  <c r="D1910" i="3"/>
  <c r="E1910" i="3"/>
  <c r="C3146" i="3"/>
  <c r="D3145" i="3"/>
  <c r="E3145" i="3"/>
  <c r="C3746" i="3"/>
  <c r="E3745" i="3"/>
  <c r="D3745" i="3"/>
  <c r="C2671" i="3"/>
  <c r="E2670" i="3"/>
  <c r="D2670" i="3"/>
  <c r="C3361" i="3"/>
  <c r="D3360" i="3"/>
  <c r="E3360" i="3"/>
  <c r="C4321" i="3"/>
  <c r="E4320" i="3"/>
  <c r="D4320" i="3"/>
  <c r="C4401" i="3"/>
  <c r="E4400" i="3"/>
  <c r="D4400" i="3"/>
  <c r="C2891" i="3"/>
  <c r="D2890" i="3"/>
  <c r="E2890" i="3"/>
  <c r="E3066" i="3"/>
  <c r="D3066" i="3"/>
  <c r="C1556" i="3"/>
  <c r="D1555" i="3"/>
  <c r="E1555" i="3"/>
  <c r="C3451" i="3"/>
  <c r="E3450" i="3"/>
  <c r="D3450" i="3"/>
  <c r="C4071" i="3"/>
  <c r="D4070" i="3"/>
  <c r="E4070" i="3"/>
  <c r="C4311" i="3"/>
  <c r="D4310" i="3"/>
  <c r="E4310" i="3"/>
  <c r="C4496" i="3"/>
  <c r="D4495" i="3"/>
  <c r="E4495" i="3"/>
  <c r="D2575" i="3"/>
  <c r="E2575" i="3"/>
  <c r="C2576" i="3"/>
  <c r="C2016" i="3"/>
  <c r="D2015" i="3"/>
  <c r="E2015" i="3"/>
  <c r="C2436" i="3"/>
  <c r="D2435" i="3"/>
  <c r="E2435" i="3"/>
  <c r="C1111" i="3"/>
  <c r="D1110" i="3"/>
  <c r="E1110" i="3"/>
  <c r="D2741" i="3"/>
  <c r="E2741" i="3"/>
  <c r="D3481" i="3"/>
  <c r="E3481" i="3"/>
  <c r="D1336" i="3"/>
  <c r="E1336" i="3"/>
  <c r="C1881" i="3"/>
  <c r="E1880" i="3"/>
  <c r="D1880" i="3"/>
  <c r="C3121" i="3"/>
  <c r="D3120" i="3"/>
  <c r="E3120" i="3"/>
  <c r="C3351" i="3"/>
  <c r="E3350" i="3"/>
  <c r="D3350" i="3"/>
  <c r="C1731" i="3"/>
  <c r="D1730" i="3"/>
  <c r="E1730" i="3"/>
  <c r="D3336" i="3"/>
  <c r="E3336" i="3"/>
  <c r="C3331" i="3"/>
  <c r="E3330" i="3"/>
  <c r="D3330" i="3"/>
  <c r="C1341" i="3"/>
  <c r="E1340" i="3"/>
  <c r="D1340" i="3"/>
  <c r="D4566" i="3"/>
  <c r="E4566" i="3"/>
  <c r="C1071" i="3"/>
  <c r="D1070" i="3"/>
  <c r="E1070" i="3"/>
  <c r="C1526" i="3"/>
  <c r="E1525" i="3"/>
  <c r="D1525" i="3"/>
  <c r="C3576" i="3"/>
  <c r="D3575" i="3"/>
  <c r="E3575" i="3"/>
  <c r="C3711" i="3"/>
  <c r="D3710" i="3"/>
  <c r="E3710" i="3"/>
  <c r="C2816" i="3"/>
  <c r="D2815" i="3"/>
  <c r="E2815" i="3"/>
  <c r="C1106" i="3"/>
  <c r="D1105" i="3"/>
  <c r="E1105" i="3"/>
  <c r="C1926" i="3"/>
  <c r="D1925" i="3"/>
  <c r="E1925" i="3"/>
  <c r="C2646" i="3"/>
  <c r="D2645" i="3"/>
  <c r="E2645" i="3"/>
  <c r="E2411" i="3"/>
  <c r="D2411" i="3"/>
  <c r="C3256" i="3"/>
  <c r="D3255" i="3"/>
  <c r="E3255" i="3"/>
  <c r="C3761" i="3"/>
  <c r="D3760" i="3"/>
  <c r="E3760" i="3"/>
  <c r="D3235" i="3"/>
  <c r="E3235" i="3"/>
  <c r="C3236" i="3"/>
  <c r="D2781" i="3"/>
  <c r="E2781" i="3"/>
  <c r="C1626" i="3"/>
  <c r="D1625" i="3"/>
  <c r="E1625" i="3"/>
  <c r="C2786" i="3"/>
  <c r="D2785" i="3"/>
  <c r="E2785" i="3"/>
  <c r="C4336" i="3"/>
  <c r="D4335" i="3"/>
  <c r="E4335" i="3"/>
  <c r="C3306" i="3"/>
  <c r="D3305" i="3"/>
  <c r="E3305" i="3"/>
  <c r="C2606" i="3"/>
  <c r="D2605" i="3"/>
  <c r="E2605" i="3"/>
  <c r="C1181" i="3"/>
  <c r="E1180" i="3"/>
  <c r="D1180" i="3"/>
  <c r="C4601" i="3"/>
  <c r="D4600" i="3"/>
  <c r="E4600" i="3"/>
  <c r="D2981" i="3"/>
  <c r="E2981" i="3"/>
  <c r="D1046" i="3"/>
  <c r="E1046" i="3"/>
  <c r="D2721" i="3"/>
  <c r="E2721" i="3"/>
  <c r="C3406" i="3"/>
  <c r="D3405" i="3"/>
  <c r="E3405" i="3"/>
  <c r="C3006" i="3"/>
  <c r="D3005" i="3"/>
  <c r="E3005" i="3"/>
  <c r="D2185" i="3"/>
  <c r="E2185" i="3"/>
  <c r="C2186" i="3"/>
  <c r="C2196" i="3"/>
  <c r="D2195" i="3"/>
  <c r="E2195" i="3"/>
  <c r="C4421" i="3"/>
  <c r="E4420" i="3"/>
  <c r="D4420" i="3"/>
  <c r="C3666" i="3"/>
  <c r="E3665" i="3"/>
  <c r="D3665" i="3"/>
  <c r="D3311" i="3"/>
  <c r="E3311" i="3"/>
  <c r="C4586" i="3"/>
  <c r="D4585" i="3"/>
  <c r="E4585" i="3"/>
  <c r="C1301" i="3"/>
  <c r="D1300" i="3"/>
  <c r="E1300" i="3"/>
  <c r="C2001" i="3"/>
  <c r="E2000" i="3"/>
  <c r="D2000" i="3"/>
  <c r="C2521" i="3"/>
  <c r="D2520" i="3"/>
  <c r="E2520" i="3"/>
  <c r="C2041" i="3"/>
  <c r="E2040" i="3"/>
  <c r="D2040" i="3"/>
  <c r="D2371" i="3"/>
  <c r="E2371" i="3"/>
  <c r="C2661" i="3"/>
  <c r="D2660" i="3"/>
  <c r="E2660" i="3"/>
  <c r="E3526" i="3"/>
  <c r="D3526" i="3"/>
  <c r="C4576" i="3"/>
  <c r="D4575" i="3"/>
  <c r="E4575" i="3"/>
  <c r="C3651" i="3"/>
  <c r="D3650" i="3"/>
  <c r="E3650" i="3"/>
  <c r="C2936" i="3"/>
  <c r="D2935" i="3"/>
  <c r="E2935" i="3"/>
  <c r="D1126" i="3"/>
  <c r="E1126" i="3"/>
  <c r="E2771" i="3"/>
  <c r="D2771" i="3"/>
  <c r="C2351" i="3"/>
  <c r="E2350" i="3"/>
  <c r="D2350" i="3"/>
  <c r="C1276" i="3"/>
  <c r="D1275" i="3"/>
  <c r="E1275" i="3"/>
  <c r="C2431" i="3"/>
  <c r="E2430" i="3"/>
  <c r="D2430" i="3"/>
  <c r="C3581" i="3"/>
  <c r="E3580" i="3"/>
  <c r="D3580" i="3"/>
  <c r="C1641" i="3"/>
  <c r="D1640" i="3"/>
  <c r="E1640" i="3"/>
  <c r="E3881" i="3"/>
  <c r="D3881" i="3"/>
  <c r="D4451" i="3"/>
  <c r="E4451" i="3"/>
  <c r="C1966" i="3"/>
  <c r="D1965" i="3"/>
  <c r="E1965" i="3"/>
  <c r="C1066" i="3"/>
  <c r="D1065" i="3"/>
  <c r="E1065" i="3"/>
  <c r="E2386" i="3"/>
  <c r="D2386" i="3"/>
  <c r="C3051" i="3"/>
  <c r="D3050" i="3"/>
  <c r="E3050" i="3"/>
  <c r="C4771" i="3"/>
  <c r="D4770" i="3"/>
  <c r="E4770" i="3"/>
  <c r="D3491" i="3"/>
  <c r="E3491" i="3"/>
  <c r="C3161" i="3"/>
  <c r="D3160" i="3"/>
  <c r="E3160" i="3"/>
  <c r="C1846" i="3"/>
  <c r="D1845" i="3"/>
  <c r="E1845" i="3"/>
  <c r="D1451" i="3"/>
  <c r="E1451" i="3"/>
  <c r="C3946" i="3"/>
  <c r="E3945" i="3"/>
  <c r="D3945" i="3"/>
  <c r="C3916" i="3"/>
  <c r="D3915" i="3"/>
  <c r="E3915" i="3"/>
  <c r="C4636" i="3"/>
  <c r="D4635" i="3"/>
  <c r="E4635" i="3"/>
  <c r="C1401" i="3"/>
  <c r="E1400" i="3"/>
  <c r="D1400" i="3"/>
  <c r="C3366" i="3"/>
  <c r="E3365" i="3"/>
  <c r="D3365" i="3"/>
  <c r="D4441" i="3"/>
  <c r="E4441" i="3"/>
  <c r="C2526" i="3"/>
  <c r="D2525" i="3"/>
  <c r="E2525" i="3"/>
  <c r="C1396" i="3"/>
  <c r="E1395" i="3"/>
  <c r="D1395" i="3"/>
  <c r="D3561" i="3"/>
  <c r="E3561" i="3"/>
  <c r="C2591" i="3"/>
  <c r="E2590" i="3"/>
  <c r="D2590" i="3"/>
  <c r="C1596" i="3"/>
  <c r="D1595" i="3"/>
  <c r="E1595" i="3"/>
  <c r="C2571" i="3"/>
  <c r="E2570" i="3"/>
  <c r="D2570" i="3"/>
  <c r="C2926" i="3"/>
  <c r="D2925" i="3"/>
  <c r="E2925" i="3"/>
  <c r="D3856" i="3"/>
  <c r="E3856" i="3"/>
  <c r="C3466" i="3"/>
  <c r="D3465" i="3"/>
  <c r="E3465" i="3"/>
  <c r="C4176" i="3"/>
  <c r="D4175" i="3"/>
  <c r="E4175" i="3"/>
  <c r="C5041" i="3"/>
  <c r="D5040" i="3"/>
  <c r="E5040" i="3"/>
  <c r="D3966" i="3"/>
  <c r="E3966" i="3"/>
  <c r="E1441" i="3"/>
  <c r="D1441" i="3"/>
  <c r="C2841" i="3"/>
  <c r="D2840" i="3"/>
  <c r="E2840" i="3"/>
  <c r="D3806" i="3"/>
  <c r="E3806" i="3"/>
  <c r="C1421" i="3"/>
  <c r="E1420" i="3"/>
  <c r="D1420" i="3"/>
  <c r="C3661" i="3"/>
  <c r="E3660" i="3"/>
  <c r="D3660" i="3"/>
  <c r="C3316" i="3"/>
  <c r="D3315" i="3"/>
  <c r="E3315" i="3"/>
  <c r="D2071" i="3"/>
  <c r="E2071" i="3"/>
  <c r="D2061" i="3"/>
  <c r="E2061" i="3"/>
  <c r="C4476" i="3"/>
  <c r="D4475" i="3"/>
  <c r="E4475" i="3"/>
  <c r="C2756" i="3"/>
  <c r="E2755" i="3"/>
  <c r="D2755" i="3"/>
  <c r="D3496" i="3"/>
  <c r="E3496" i="3"/>
  <c r="C3081" i="3"/>
  <c r="D3080" i="3"/>
  <c r="E3080" i="3"/>
  <c r="C4216" i="3"/>
  <c r="D4215" i="3"/>
  <c r="E4215" i="3"/>
  <c r="E1996" i="3"/>
  <c r="D1996" i="3"/>
  <c r="C1821" i="3"/>
  <c r="E1820" i="3"/>
  <c r="D1820" i="3"/>
  <c r="C3266" i="3"/>
  <c r="D3265" i="3"/>
  <c r="E3265" i="3"/>
  <c r="C4776" i="3"/>
  <c r="D4775" i="3"/>
  <c r="E4775" i="3"/>
  <c r="D4521" i="3"/>
  <c r="E4521" i="3"/>
  <c r="C3756" i="3"/>
  <c r="D3755" i="3"/>
  <c r="E3755" i="3"/>
  <c r="D2846" i="3"/>
  <c r="E2846" i="3"/>
  <c r="D4881" i="3"/>
  <c r="E4881" i="3"/>
  <c r="D4876" i="3"/>
  <c r="E4876" i="3"/>
  <c r="C3356" i="3"/>
  <c r="D3355" i="3"/>
  <c r="E3355" i="3"/>
  <c r="D2986" i="3"/>
  <c r="E2986" i="3"/>
  <c r="C4901" i="3"/>
  <c r="D4900" i="3"/>
  <c r="E4900" i="3"/>
  <c r="D1456" i="3"/>
  <c r="E1456" i="3"/>
  <c r="C2956" i="3"/>
  <c r="D2955" i="3"/>
  <c r="E2955" i="3"/>
  <c r="C2486" i="3"/>
  <c r="D2485" i="3"/>
  <c r="E2485" i="3"/>
  <c r="C2516" i="3"/>
  <c r="D2515" i="3"/>
  <c r="E2515" i="3"/>
  <c r="C1756" i="3"/>
  <c r="D1755" i="3"/>
  <c r="E1755" i="3"/>
  <c r="C2896" i="3"/>
  <c r="D2895" i="3"/>
  <c r="E2895" i="3"/>
  <c r="C3546" i="3"/>
  <c r="D3545" i="3"/>
  <c r="E3545" i="3"/>
  <c r="C1826" i="3"/>
  <c r="D1825" i="3"/>
  <c r="E1825" i="3"/>
  <c r="C1741" i="3"/>
  <c r="D1740" i="3"/>
  <c r="E1740" i="3"/>
  <c r="C2111" i="3"/>
  <c r="E2110" i="3"/>
  <c r="D2110" i="3"/>
  <c r="D2491" i="3"/>
  <c r="E2491" i="3"/>
  <c r="E3486" i="3"/>
  <c r="D3486" i="3"/>
  <c r="C1511" i="3"/>
  <c r="D1510" i="3"/>
  <c r="E1510" i="3"/>
  <c r="D2171" i="3"/>
  <c r="E2171" i="3"/>
  <c r="C2426" i="3"/>
  <c r="D2425" i="3"/>
  <c r="E2425" i="3"/>
  <c r="D3381" i="3"/>
  <c r="E3381" i="3"/>
  <c r="C3211" i="3"/>
  <c r="E3210" i="3"/>
  <c r="D3210" i="3"/>
  <c r="E2726" i="3"/>
  <c r="D2726" i="3"/>
  <c r="C1101" i="3"/>
  <c r="D1100" i="3"/>
  <c r="E1100" i="3"/>
  <c r="C3026" i="3"/>
  <c r="D3025" i="3"/>
  <c r="E3025" i="3"/>
  <c r="C3176" i="3"/>
  <c r="D3175" i="3"/>
  <c r="E3175" i="3"/>
  <c r="E1670" i="3"/>
  <c r="D1670" i="3"/>
  <c r="C1671" i="3"/>
  <c r="C4891" i="3"/>
  <c r="D4890" i="3"/>
  <c r="E4890" i="3"/>
  <c r="E1591" i="3"/>
  <c r="D1591" i="3"/>
  <c r="C4491" i="3"/>
  <c r="D4490" i="3"/>
  <c r="E4490" i="3"/>
  <c r="C1576" i="3"/>
  <c r="D1575" i="3"/>
  <c r="E1575" i="3"/>
  <c r="D1286" i="3"/>
  <c r="E1286" i="3"/>
  <c r="C1356" i="3"/>
  <c r="E1355" i="3"/>
  <c r="D1355" i="3"/>
  <c r="C1766" i="3"/>
  <c r="D1765" i="3"/>
  <c r="E1765" i="3"/>
  <c r="C3786" i="3"/>
  <c r="E3785" i="3"/>
  <c r="D3785" i="3"/>
  <c r="E4145" i="3"/>
  <c r="D4145" i="3"/>
  <c r="C4146" i="3"/>
  <c r="D4621" i="3"/>
  <c r="E4621" i="3"/>
  <c r="C1811" i="3"/>
  <c r="D1810" i="3"/>
  <c r="E1810" i="3"/>
  <c r="C4041" i="3"/>
  <c r="D4040" i="3"/>
  <c r="E4040" i="3"/>
  <c r="E2246" i="3"/>
  <c r="D2246" i="3"/>
  <c r="D2021" i="3"/>
  <c r="E2021" i="3"/>
  <c r="C1776" i="3"/>
  <c r="D1775" i="3"/>
  <c r="E1775" i="3"/>
  <c r="C4221" i="3"/>
  <c r="E4220" i="3"/>
  <c r="D4220" i="3"/>
  <c r="C2561" i="3"/>
  <c r="D2560" i="3"/>
  <c r="E2560" i="3"/>
  <c r="C4131" i="3"/>
  <c r="D4130" i="3"/>
  <c r="E4130" i="3"/>
  <c r="C1781" i="3"/>
  <c r="E1780" i="3"/>
  <c r="D1780" i="3"/>
  <c r="D4981" i="3"/>
  <c r="E4981" i="3"/>
  <c r="D4016" i="3"/>
  <c r="E4016" i="3"/>
  <c r="D3136" i="3"/>
  <c r="E3136" i="3"/>
  <c r="C2296" i="3"/>
  <c r="E2295" i="3"/>
  <c r="D2295" i="3"/>
  <c r="C2551" i="3"/>
  <c r="E2550" i="3"/>
  <c r="D2550" i="3"/>
  <c r="C3436" i="3"/>
  <c r="D3435" i="3"/>
  <c r="E3435" i="3"/>
  <c r="C3716" i="3"/>
  <c r="D3715" i="3"/>
  <c r="E3715" i="3"/>
  <c r="C4631" i="3"/>
  <c r="D4630" i="3"/>
  <c r="E4630" i="3"/>
  <c r="C3556" i="3"/>
  <c r="D3555" i="3"/>
  <c r="E3555" i="3"/>
  <c r="C3261" i="3"/>
  <c r="D3260" i="3"/>
  <c r="E3260" i="3"/>
  <c r="C3986" i="3"/>
  <c r="E3985" i="3"/>
  <c r="D3985" i="3"/>
  <c r="C2361" i="3"/>
  <c r="D2360" i="3"/>
  <c r="E2360" i="3"/>
  <c r="C2836" i="3"/>
  <c r="E2835" i="3"/>
  <c r="D2835" i="3"/>
  <c r="C4796" i="3"/>
  <c r="D4795" i="3"/>
  <c r="E4795" i="3"/>
  <c r="C3846" i="3"/>
  <c r="E3845" i="3"/>
  <c r="D3845" i="3"/>
  <c r="C4711" i="3"/>
  <c r="D4710" i="3"/>
  <c r="E4710" i="3"/>
  <c r="C4506" i="3"/>
  <c r="D4505" i="3"/>
  <c r="E4505" i="3"/>
  <c r="C3011" i="3"/>
  <c r="D3010" i="3"/>
  <c r="E3010" i="3"/>
  <c r="E2326" i="3"/>
  <c r="D2326" i="3"/>
  <c r="E1711" i="3"/>
  <c r="D1711" i="3"/>
  <c r="D4261" i="3"/>
  <c r="E4261" i="3"/>
  <c r="C2906" i="3"/>
  <c r="D2905" i="3"/>
  <c r="E2905" i="3"/>
  <c r="C2481" i="3"/>
  <c r="D2480" i="3"/>
  <c r="E2480" i="3"/>
  <c r="E3741" i="3"/>
  <c r="D3741" i="3"/>
  <c r="C4296" i="3"/>
  <c r="D4295" i="3"/>
  <c r="E4295" i="3"/>
  <c r="C3071" i="3"/>
  <c r="E3070" i="3"/>
  <c r="D3070" i="3"/>
  <c r="C1986" i="3"/>
  <c r="D1985" i="3"/>
  <c r="E1985" i="3"/>
  <c r="C2401" i="3"/>
  <c r="D2400" i="3"/>
  <c r="E2400" i="3"/>
  <c r="D4301" i="3"/>
  <c r="E4301" i="3"/>
  <c r="C4126" i="3"/>
  <c r="E4125" i="3"/>
  <c r="D4125" i="3"/>
  <c r="D4481" i="3"/>
  <c r="E4481" i="3"/>
  <c r="C3591" i="3"/>
  <c r="D3590" i="3"/>
  <c r="E3590" i="3"/>
  <c r="C2161" i="3"/>
  <c r="E2160" i="3"/>
  <c r="D2160" i="3"/>
  <c r="E1675" i="3"/>
  <c r="D1675" i="3"/>
  <c r="C1676" i="3"/>
  <c r="D2375" i="3"/>
  <c r="E2375" i="3"/>
  <c r="C2376" i="3"/>
  <c r="C4856" i="3"/>
  <c r="D4855" i="3"/>
  <c r="E4855" i="3"/>
  <c r="C3091" i="3"/>
  <c r="E3090" i="3"/>
  <c r="D3090" i="3"/>
  <c r="C3346" i="3"/>
  <c r="D3345" i="3"/>
  <c r="E3345" i="3"/>
  <c r="D2451" i="3"/>
  <c r="E2451" i="3"/>
  <c r="C2716" i="3"/>
  <c r="D2715" i="3"/>
  <c r="E2715" i="3"/>
  <c r="C4391" i="3"/>
  <c r="D4390" i="3"/>
  <c r="E4390" i="3"/>
  <c r="C1806" i="3"/>
  <c r="D1805" i="3"/>
  <c r="E1805" i="3"/>
  <c r="E3141" i="3"/>
  <c r="D3141" i="3"/>
  <c r="C1371" i="3"/>
  <c r="D1370" i="3"/>
  <c r="E1370" i="3"/>
  <c r="D4231" i="3"/>
  <c r="E4231" i="3"/>
  <c r="C1196" i="3"/>
  <c r="D1195" i="3"/>
  <c r="E1195" i="3"/>
  <c r="C1541" i="3"/>
  <c r="E1540" i="3"/>
  <c r="D1540" i="3"/>
  <c r="C1226" i="3"/>
  <c r="D1225" i="3"/>
  <c r="E1225" i="3"/>
  <c r="C3156" i="3"/>
  <c r="D3155" i="3"/>
  <c r="E3155" i="3"/>
  <c r="C4486" i="3"/>
  <c r="D4485" i="3"/>
  <c r="E4485" i="3"/>
  <c r="C4186" i="3"/>
  <c r="D4185" i="3"/>
  <c r="E4185" i="3"/>
  <c r="D1291" i="3"/>
  <c r="E1291" i="3"/>
  <c r="D1566" i="3"/>
  <c r="E1566" i="3"/>
  <c r="C2831" i="3"/>
  <c r="D2830" i="3"/>
  <c r="E2830" i="3"/>
  <c r="C3456" i="3"/>
  <c r="D3455" i="3"/>
  <c r="E3455" i="3"/>
  <c r="D3731" i="3"/>
  <c r="E3731" i="3"/>
  <c r="C2011" i="3"/>
  <c r="E2010" i="3"/>
  <c r="D2010" i="3"/>
  <c r="C1851" i="3"/>
  <c r="D1850" i="3"/>
  <c r="E1850" i="3"/>
  <c r="D4806" i="3"/>
  <c r="E4806" i="3"/>
  <c r="C4466" i="3"/>
  <c r="D4465" i="3"/>
  <c r="E4465" i="3"/>
  <c r="C1956" i="3"/>
  <c r="D1955" i="3"/>
  <c r="E1955" i="3"/>
  <c r="E2406" i="3"/>
  <c r="D2406" i="3"/>
  <c r="C1191" i="3"/>
  <c r="D1190" i="3"/>
  <c r="E1190" i="3"/>
  <c r="C4656" i="3"/>
  <c r="D4655" i="3"/>
  <c r="E4655" i="3"/>
  <c r="C2601" i="3"/>
  <c r="D2600" i="3"/>
  <c r="E2600" i="3"/>
  <c r="C1521" i="3"/>
  <c r="D1520" i="3"/>
  <c r="E1520" i="3"/>
  <c r="D2806" i="3"/>
  <c r="E2806" i="3"/>
  <c r="C1131" i="3"/>
  <c r="D1130" i="3"/>
  <c r="E1130" i="3"/>
  <c r="C5006" i="3"/>
  <c r="D5005" i="3"/>
  <c r="E5005" i="3"/>
  <c r="C4961" i="3"/>
  <c r="D4960" i="3"/>
  <c r="E4960" i="3"/>
  <c r="C3231" i="3"/>
  <c r="E3230" i="3"/>
  <c r="D3230" i="3"/>
  <c r="E2866" i="3"/>
  <c r="D2866" i="3"/>
  <c r="C2711" i="3"/>
  <c r="E2710" i="3"/>
  <c r="D2710" i="3"/>
  <c r="D3536" i="3"/>
  <c r="E3536" i="3"/>
  <c r="C1316" i="3"/>
  <c r="D1315" i="3"/>
  <c r="E1315" i="3"/>
  <c r="C2476" i="3"/>
  <c r="D2475" i="3"/>
  <c r="E2475" i="3"/>
  <c r="C4406" i="3"/>
  <c r="D4405" i="3"/>
  <c r="E4405" i="3"/>
  <c r="E3601" i="3"/>
  <c r="D3601" i="3"/>
  <c r="C3811" i="3"/>
  <c r="D3810" i="3"/>
  <c r="E3810" i="3"/>
  <c r="C3461" i="3"/>
  <c r="D3460" i="3"/>
  <c r="E3460" i="3"/>
  <c r="D2031" i="3"/>
  <c r="E2031" i="3"/>
  <c r="C4991" i="3"/>
  <c r="E4990" i="3"/>
  <c r="D4990" i="3"/>
  <c r="C2581" i="3"/>
  <c r="E2580" i="3"/>
  <c r="D2580" i="3"/>
  <c r="C2586" i="3"/>
  <c r="D2585" i="3"/>
  <c r="E2585" i="3"/>
  <c r="C1471" i="3"/>
  <c r="D1470" i="3"/>
  <c r="E1470" i="3"/>
  <c r="D4366" i="3"/>
  <c r="E4366" i="3"/>
  <c r="D4086" i="3"/>
  <c r="E4086" i="3"/>
  <c r="C2101" i="3"/>
  <c r="E2100" i="3"/>
  <c r="D2100" i="3"/>
  <c r="E2886" i="3"/>
  <c r="D2886" i="3"/>
  <c r="C1546" i="3"/>
  <c r="D1545" i="3"/>
  <c r="E1545" i="3"/>
  <c r="C3476" i="3"/>
  <c r="D3475" i="3"/>
  <c r="E3475" i="3"/>
  <c r="C4416" i="3"/>
  <c r="D4415" i="3"/>
  <c r="E4415" i="3"/>
  <c r="C2336" i="3"/>
  <c r="D2335" i="3"/>
  <c r="E2335" i="3"/>
  <c r="D1366" i="3"/>
  <c r="E1366" i="3"/>
  <c r="D1086" i="3"/>
  <c r="E1086" i="3"/>
  <c r="C3871" i="3"/>
  <c r="D3870" i="3"/>
  <c r="E3870" i="3"/>
  <c r="C1476" i="3"/>
  <c r="D1475" i="3"/>
  <c r="E1475" i="3"/>
  <c r="C1051" i="3"/>
  <c r="D1050" i="3"/>
  <c r="E1050" i="3"/>
  <c r="C2086" i="3"/>
  <c r="D2085" i="3"/>
  <c r="E2085" i="3"/>
  <c r="D2950" i="3"/>
  <c r="E2950" i="3"/>
  <c r="C2951" i="3"/>
  <c r="C2356" i="3"/>
  <c r="D2355" i="3"/>
  <c r="E2355" i="3"/>
  <c r="C3216" i="3"/>
  <c r="D3215" i="3"/>
  <c r="E3215" i="3"/>
  <c r="D1251" i="3"/>
  <c r="E1251" i="3"/>
  <c r="C1481" i="3"/>
  <c r="D1480" i="3"/>
  <c r="E1480" i="3"/>
  <c r="E4091" i="3"/>
  <c r="D4091" i="3"/>
  <c r="D1791" i="3"/>
  <c r="E1791" i="3"/>
  <c r="C1871" i="3"/>
  <c r="D1870" i="3"/>
  <c r="E1870" i="3"/>
  <c r="C1221" i="3"/>
  <c r="D1220" i="3"/>
  <c r="E1220" i="3"/>
  <c r="C2046" i="3"/>
  <c r="D2045" i="3"/>
  <c r="E2045" i="3"/>
  <c r="C1411" i="3"/>
  <c r="D1410" i="3"/>
  <c r="E1410" i="3"/>
  <c r="C2416" i="3"/>
  <c r="D2415" i="3"/>
  <c r="E2415" i="3"/>
  <c r="D3171" i="3"/>
  <c r="E3171" i="3"/>
  <c r="D2291" i="3"/>
  <c r="E2291" i="3"/>
  <c r="C2856" i="3"/>
  <c r="D2855" i="3"/>
  <c r="E2855" i="3"/>
  <c r="E3605" i="3"/>
  <c r="D3605" i="3"/>
  <c r="C3606" i="3"/>
  <c r="C4006" i="3"/>
  <c r="E4005" i="3"/>
  <c r="D4005" i="3"/>
  <c r="C1311" i="3"/>
  <c r="D1310" i="3"/>
  <c r="E1310" i="3"/>
  <c r="C2191" i="3"/>
  <c r="E2190" i="3"/>
  <c r="D2190" i="3"/>
  <c r="C2946" i="3"/>
  <c r="D2945" i="3"/>
  <c r="E2945" i="3"/>
  <c r="C1321" i="3"/>
  <c r="D1320" i="3"/>
  <c r="E1320" i="3"/>
  <c r="D1681" i="3"/>
  <c r="E1681" i="3"/>
  <c r="E2641" i="3"/>
  <c r="D2641" i="3"/>
  <c r="D1326" i="3"/>
  <c r="E1326" i="3"/>
  <c r="C2626" i="3"/>
  <c r="E2625" i="3"/>
  <c r="D2625" i="3"/>
  <c r="C3586" i="3"/>
  <c r="D3585" i="3"/>
  <c r="E3585" i="3"/>
  <c r="D4646" i="3"/>
  <c r="E4646" i="3"/>
  <c r="C3781" i="3"/>
  <c r="E3780" i="3"/>
  <c r="D3780" i="3"/>
  <c r="C3636" i="3"/>
  <c r="D3635" i="3"/>
  <c r="E3635" i="3"/>
  <c r="D1891" i="3"/>
  <c r="E1891" i="3"/>
  <c r="C4376" i="3"/>
  <c r="D4375" i="3"/>
  <c r="E4375" i="3"/>
  <c r="C1901" i="3"/>
  <c r="E1900" i="3"/>
  <c r="D1900" i="3"/>
  <c r="D3021" i="3"/>
  <c r="E3021" i="3"/>
  <c r="D2181" i="3"/>
  <c r="E2181" i="3"/>
  <c r="D3686" i="3"/>
  <c r="E3686" i="3"/>
  <c r="C1271" i="3"/>
  <c r="D1270" i="3"/>
  <c r="E1270" i="3"/>
  <c r="C1771" i="3"/>
  <c r="E1770" i="3"/>
  <c r="D1770" i="3"/>
  <c r="C4251" i="3"/>
  <c r="D4250" i="3"/>
  <c r="E4250" i="3"/>
  <c r="C2941" i="3"/>
  <c r="D2940" i="3"/>
  <c r="E2940" i="3"/>
  <c r="C1381" i="3"/>
  <c r="D1380" i="3"/>
  <c r="E1380" i="3"/>
  <c r="C4836" i="3"/>
  <c r="D4835" i="3"/>
  <c r="E4835" i="3"/>
  <c r="C3571" i="3"/>
  <c r="E3570" i="3"/>
  <c r="D3570" i="3"/>
  <c r="C2556" i="3"/>
  <c r="D2555" i="3"/>
  <c r="E2555" i="3"/>
  <c r="D1466" i="3"/>
  <c r="E1466" i="3"/>
  <c r="D4661" i="3"/>
  <c r="E4661" i="3"/>
  <c r="C1561" i="3"/>
  <c r="D1560" i="3"/>
  <c r="E1560" i="3"/>
  <c r="E2251" i="3"/>
  <c r="D2251" i="3"/>
  <c r="C1936" i="3"/>
  <c r="D1935" i="3"/>
  <c r="E1935" i="3"/>
  <c r="C3301" i="3"/>
  <c r="E3300" i="3"/>
  <c r="D3300" i="3"/>
  <c r="D1685" i="3"/>
  <c r="E1685" i="3"/>
  <c r="C1686" i="3"/>
  <c r="C2731" i="3"/>
  <c r="E2730" i="3"/>
  <c r="D2730" i="3"/>
  <c r="D1571" i="3"/>
  <c r="E1571" i="3"/>
  <c r="C4921" i="3"/>
  <c r="D4920" i="3"/>
  <c r="E4920" i="3"/>
  <c r="D2535" i="3"/>
  <c r="E2535" i="3"/>
  <c r="C2536" i="3"/>
  <c r="C2501" i="3"/>
  <c r="D2500" i="3"/>
  <c r="E2500" i="3"/>
  <c r="C2776" i="3"/>
  <c r="D2775" i="3"/>
  <c r="E2775" i="3"/>
  <c r="C1261" i="3"/>
  <c r="E1260" i="3"/>
  <c r="D1260" i="3"/>
  <c r="C1266" i="3"/>
  <c r="E1265" i="3"/>
  <c r="D1265" i="3"/>
  <c r="C4446" i="3"/>
  <c r="D4445" i="3"/>
  <c r="E4445" i="3"/>
  <c r="C3191" i="3"/>
  <c r="E3190" i="3"/>
  <c r="D3190" i="3"/>
  <c r="C1796" i="3"/>
  <c r="D1795" i="3"/>
  <c r="E1795" i="3"/>
  <c r="C2441" i="3"/>
  <c r="D2440" i="3"/>
  <c r="E2440" i="3"/>
  <c r="C1976" i="3"/>
  <c r="D1975" i="3"/>
  <c r="E1975" i="3"/>
  <c r="C4896" i="3"/>
  <c r="D4895" i="3"/>
  <c r="E4895" i="3"/>
  <c r="C4121" i="3"/>
  <c r="D4120" i="3"/>
  <c r="E4120" i="3"/>
  <c r="E3931" i="3"/>
  <c r="D3931" i="3"/>
  <c r="D1666" i="3"/>
  <c r="E1666" i="3"/>
  <c r="C4236" i="3"/>
  <c r="D4235" i="3"/>
  <c r="E4235" i="3"/>
  <c r="C3801" i="3"/>
  <c r="D3800" i="3"/>
  <c r="E3800" i="3"/>
  <c r="E2036" i="3"/>
  <c r="D2036" i="3"/>
  <c r="C2391" i="3"/>
  <c r="E2390" i="3"/>
  <c r="D2390" i="3"/>
  <c r="C1601" i="3"/>
  <c r="D1600" i="3"/>
  <c r="E1600" i="3"/>
  <c r="D4731" i="3"/>
  <c r="E4731" i="3"/>
  <c r="D4686" i="3"/>
  <c r="E4686" i="3"/>
  <c r="C1506" i="3"/>
  <c r="E1505" i="3"/>
  <c r="D1505" i="3"/>
  <c r="C4256" i="3"/>
  <c r="D4255" i="3"/>
  <c r="E4255" i="3"/>
  <c r="E4436" i="3"/>
  <c r="D4436" i="3"/>
  <c r="C4386" i="3"/>
  <c r="D4385" i="3"/>
  <c r="E4385" i="3"/>
  <c r="C2796" i="3"/>
  <c r="E2795" i="3"/>
  <c r="D2795" i="3"/>
  <c r="D3876" i="3"/>
  <c r="E3876" i="3"/>
  <c r="C2006" i="3"/>
  <c r="D2005" i="3"/>
  <c r="E2005" i="3"/>
  <c r="C3626" i="3"/>
  <c r="E3625" i="3"/>
  <c r="D3625" i="3"/>
  <c r="D4886" i="3"/>
  <c r="E4886" i="3"/>
  <c r="D4381" i="3"/>
  <c r="E4381" i="3"/>
  <c r="E5086" i="3"/>
  <c r="D5086" i="3"/>
  <c r="D4291" i="3"/>
  <c r="E4291" i="3"/>
  <c r="C4996" i="3"/>
  <c r="D4995" i="3"/>
  <c r="E4995" i="3"/>
  <c r="C5046" i="3"/>
  <c r="E5045" i="3"/>
  <c r="D5045" i="3"/>
  <c r="C4931" i="3"/>
  <c r="D4930" i="3"/>
  <c r="E4930" i="3"/>
  <c r="D3341" i="3"/>
  <c r="E3341" i="3"/>
  <c r="C1736" i="3"/>
  <c r="E1735" i="3"/>
  <c r="D1735" i="3"/>
  <c r="D2240" i="3"/>
  <c r="E2240" i="3"/>
  <c r="C2241" i="3"/>
  <c r="D4866" i="3"/>
  <c r="E4866" i="3"/>
  <c r="C1921" i="3"/>
  <c r="E1920" i="3"/>
  <c r="D1920" i="3"/>
  <c r="C4031" i="3"/>
  <c r="D4030" i="3"/>
  <c r="E4030" i="3"/>
  <c r="C4551" i="3"/>
  <c r="D4550" i="3"/>
  <c r="E4550" i="3"/>
  <c r="C3031" i="3"/>
  <c r="D3030" i="3"/>
  <c r="E3030" i="3"/>
  <c r="C3286" i="3"/>
  <c r="D3285" i="3"/>
  <c r="E3285" i="3"/>
  <c r="C3446" i="3"/>
  <c r="D3445" i="3"/>
  <c r="E3445" i="3"/>
  <c r="C4111" i="3"/>
  <c r="D4110" i="3"/>
  <c r="E4110" i="3"/>
  <c r="D1056" i="3"/>
  <c r="E1056" i="3"/>
  <c r="D4556" i="3"/>
  <c r="E4556" i="3"/>
  <c r="C1206" i="3"/>
  <c r="E1205" i="3"/>
  <c r="D1205" i="3"/>
  <c r="C1026" i="3"/>
  <c r="D1025" i="3"/>
  <c r="E1025" i="3"/>
  <c r="C1146" i="3"/>
  <c r="D1145" i="3"/>
  <c r="E1145" i="3"/>
  <c r="C4196" i="3"/>
  <c r="D4195" i="3"/>
  <c r="E4195" i="3"/>
  <c r="C3911" i="3"/>
  <c r="D3910" i="3"/>
  <c r="E3910" i="3"/>
  <c r="E2156" i="3"/>
  <c r="D2156" i="3"/>
  <c r="E2506" i="3"/>
  <c r="D2506" i="3"/>
  <c r="C2206" i="3"/>
  <c r="D2205" i="3"/>
  <c r="E2205" i="3"/>
  <c r="D2455" i="3"/>
  <c r="E2455" i="3"/>
  <c r="C2456" i="3"/>
  <c r="C3736" i="3"/>
  <c r="D3735" i="3"/>
  <c r="E3735" i="3"/>
  <c r="C3371" i="3"/>
  <c r="E3370" i="3"/>
  <c r="D3370" i="3"/>
  <c r="C3906" i="3"/>
  <c r="E3905" i="3"/>
  <c r="D3905" i="3"/>
  <c r="C3056" i="3"/>
  <c r="D3055" i="3"/>
  <c r="E3055" i="3"/>
  <c r="D4326" i="3"/>
  <c r="E4326" i="3"/>
  <c r="C2306" i="3"/>
  <c r="D2305" i="3"/>
  <c r="E2305" i="3"/>
  <c r="D1831" i="3"/>
  <c r="E1831" i="3"/>
  <c r="C2596" i="3"/>
  <c r="D2595" i="3"/>
  <c r="E2595" i="3"/>
  <c r="C3771" i="3"/>
  <c r="D3770" i="3"/>
  <c r="E3770" i="3"/>
  <c r="D2495" i="3"/>
  <c r="E2495" i="3"/>
  <c r="C2496" i="3"/>
  <c r="D4966" i="3"/>
  <c r="E4966" i="3"/>
  <c r="C4861" i="3"/>
  <c r="D4860" i="3"/>
  <c r="E4860" i="3"/>
  <c r="D4811" i="3"/>
  <c r="E4811" i="3"/>
  <c r="C4271" i="3"/>
  <c r="D4270" i="3"/>
  <c r="E4270" i="3"/>
  <c r="C2931" i="3"/>
  <c r="D2930" i="3"/>
  <c r="E2930" i="3"/>
  <c r="E4371" i="3"/>
  <c r="D4371" i="3"/>
  <c r="D3646" i="3"/>
  <c r="E3646" i="3"/>
  <c r="D3896" i="3"/>
  <c r="E3896" i="3"/>
  <c r="C4976" i="3"/>
  <c r="D4975" i="3"/>
  <c r="E4975" i="3"/>
  <c r="D2211" i="3"/>
  <c r="E2211" i="3"/>
  <c r="C3656" i="3"/>
  <c r="D3655" i="3"/>
  <c r="E3655" i="3"/>
  <c r="C3441" i="3"/>
  <c r="D3440" i="3"/>
  <c r="E3440" i="3"/>
  <c r="D4611" i="3"/>
  <c r="E4611" i="3"/>
  <c r="C1151" i="3"/>
  <c r="D1150" i="3"/>
  <c r="E1150" i="3"/>
  <c r="C4936" i="3"/>
  <c r="D4935" i="3"/>
  <c r="E4935" i="3"/>
  <c r="C1931" i="3"/>
  <c r="D1930" i="3"/>
  <c r="E1930" i="3"/>
  <c r="D2381" i="3"/>
  <c r="E2381" i="3"/>
  <c r="E5031" i="3"/>
  <c r="D5031" i="3"/>
  <c r="C1581" i="3"/>
  <c r="D1580" i="3"/>
  <c r="E1580" i="3"/>
  <c r="C2076" i="3"/>
  <c r="E2075" i="3"/>
  <c r="D2075" i="3"/>
  <c r="D2901" i="3"/>
  <c r="E2901" i="3"/>
  <c r="D2396" i="3"/>
  <c r="E2396" i="3"/>
  <c r="D2511" i="3"/>
  <c r="E2511" i="3"/>
  <c r="E2301" i="3"/>
  <c r="D2301" i="3"/>
  <c r="C4766" i="3"/>
  <c r="D4765" i="3"/>
  <c r="E4765" i="3"/>
  <c r="C3616" i="3"/>
  <c r="D3615" i="3"/>
  <c r="E3615" i="3"/>
  <c r="D4951" i="3"/>
  <c r="E4951" i="3"/>
  <c r="C3541" i="3"/>
  <c r="D3540" i="3"/>
  <c r="E3540" i="3"/>
  <c r="C2801" i="3"/>
  <c r="D2800" i="3"/>
  <c r="E2800" i="3"/>
  <c r="C5096" i="3"/>
  <c r="E5095" i="3"/>
  <c r="D5095" i="3"/>
  <c r="C3036" i="3"/>
  <c r="D3035" i="3"/>
  <c r="E3035" i="3"/>
  <c r="D2236" i="3"/>
  <c r="E2236" i="3"/>
  <c r="C1346" i="3"/>
  <c r="E1345" i="3"/>
  <c r="D1345" i="3"/>
  <c r="C3681" i="3"/>
  <c r="D3680" i="3"/>
  <c r="E3680" i="3"/>
  <c r="D3296" i="3"/>
  <c r="E3296" i="3"/>
  <c r="C1651" i="3"/>
  <c r="D1650" i="3"/>
  <c r="E1650" i="3"/>
  <c r="D3251" i="3"/>
  <c r="E3251" i="3"/>
  <c r="C1896" i="3"/>
  <c r="D1895" i="3"/>
  <c r="E1895" i="3"/>
  <c r="C1916" i="3"/>
  <c r="D1915" i="3"/>
  <c r="E1915" i="3"/>
  <c r="C2146" i="3"/>
  <c r="D2145" i="3"/>
  <c r="E2145" i="3"/>
  <c r="C2876" i="3"/>
  <c r="D2875" i="3"/>
  <c r="E2875" i="3"/>
  <c r="C1621" i="3"/>
  <c r="D1620" i="3"/>
  <c r="E1620" i="3"/>
  <c r="C2276" i="3"/>
  <c r="D2275" i="3"/>
  <c r="E2275" i="3"/>
  <c r="D2766" i="3"/>
  <c r="E2766" i="3"/>
  <c r="D4241" i="3"/>
  <c r="E4241" i="3"/>
  <c r="C4761" i="3"/>
  <c r="D4760" i="3"/>
  <c r="E4760" i="3"/>
  <c r="C1861" i="3"/>
  <c r="E1860" i="3"/>
  <c r="D1860" i="3"/>
  <c r="D2691" i="3"/>
  <c r="E2691" i="3"/>
  <c r="D1096" i="3"/>
  <c r="E1096" i="3"/>
  <c r="C3186" i="3"/>
  <c r="D3185" i="3"/>
  <c r="E3185" i="3"/>
  <c r="C5016" i="3"/>
  <c r="D5015" i="3"/>
  <c r="E5015" i="3"/>
  <c r="C3886" i="3"/>
  <c r="E3885" i="3"/>
  <c r="D3885" i="3"/>
  <c r="C1661" i="3"/>
  <c r="D1660" i="3"/>
  <c r="E1660" i="3"/>
  <c r="C4591" i="3"/>
  <c r="D4590" i="3"/>
  <c r="E4590" i="3"/>
  <c r="C1036" i="3"/>
  <c r="D1035" i="3"/>
  <c r="E1035" i="3"/>
  <c r="C3891" i="3"/>
  <c r="D3890" i="3"/>
  <c r="E3890" i="3"/>
  <c r="D3696" i="3"/>
  <c r="E3696" i="3"/>
  <c r="D2175" i="3"/>
  <c r="E2175" i="3"/>
  <c r="C2176" i="3"/>
  <c r="C4871" i="3"/>
  <c r="D4870" i="3"/>
  <c r="E4870" i="3"/>
  <c r="D1166" i="3"/>
  <c r="E1166" i="3"/>
  <c r="D1081" i="3"/>
  <c r="E1081" i="3"/>
  <c r="C3326" i="3"/>
  <c r="E3325" i="3"/>
  <c r="D3325" i="3"/>
  <c r="D3766" i="3"/>
  <c r="E3766" i="3"/>
  <c r="C4346" i="3"/>
  <c r="D4345" i="3"/>
  <c r="E4345" i="3"/>
  <c r="C3151" i="3"/>
  <c r="E3150" i="3"/>
  <c r="D3150" i="3"/>
  <c r="D2861" i="3"/>
  <c r="E2861" i="3"/>
  <c r="D4331" i="3"/>
  <c r="E4331" i="3"/>
  <c r="C1386" i="3"/>
  <c r="E1385" i="3"/>
  <c r="D1385" i="3"/>
  <c r="C2566" i="3"/>
  <c r="D2565" i="3"/>
  <c r="E2565" i="3"/>
  <c r="C3166" i="3"/>
  <c r="E3165" i="3"/>
  <c r="D3165" i="3"/>
  <c r="C4696" i="3"/>
  <c r="D4695" i="3"/>
  <c r="E4695" i="3"/>
  <c r="C2056" i="3"/>
  <c r="D2055" i="3"/>
  <c r="E2055" i="3"/>
  <c r="E3086" i="3"/>
  <c r="D3086" i="3"/>
  <c r="C4051" i="3"/>
  <c r="D4050" i="3"/>
  <c r="E4050" i="3"/>
  <c r="C1361" i="3"/>
  <c r="D1360" i="3"/>
  <c r="E1360" i="3"/>
  <c r="C3506" i="3"/>
  <c r="D3505" i="3"/>
  <c r="E3505" i="3"/>
  <c r="C2701" i="3"/>
  <c r="D2700" i="3"/>
  <c r="E2700" i="3"/>
  <c r="C1746" i="3"/>
  <c r="D1745" i="3"/>
  <c r="E1745" i="3"/>
  <c r="C1961" i="3"/>
  <c r="E1960" i="3"/>
  <c r="D1960" i="3"/>
  <c r="D1201" i="3"/>
  <c r="E1201" i="3"/>
  <c r="C1491" i="3"/>
  <c r="D1490" i="3"/>
  <c r="E1490" i="3"/>
  <c r="C2316" i="3"/>
  <c r="E2315" i="3"/>
  <c r="D2315" i="3"/>
  <c r="C3971" i="3"/>
  <c r="D3970" i="3"/>
  <c r="E3970" i="3"/>
  <c r="D1486" i="3"/>
  <c r="E1486" i="3"/>
  <c r="D2921" i="3"/>
  <c r="E2921" i="3"/>
  <c r="C1156" i="3"/>
  <c r="D1155" i="3"/>
  <c r="E1155" i="3"/>
  <c r="C3116" i="3"/>
  <c r="D3115" i="3"/>
  <c r="E3115" i="3"/>
  <c r="E2546" i="3"/>
  <c r="D2546" i="3"/>
  <c r="D4156" i="3"/>
  <c r="E4156" i="3"/>
  <c r="C4426" i="3"/>
  <c r="D4425" i="3"/>
  <c r="E4425" i="3"/>
  <c r="C2871" i="3"/>
  <c r="D2870" i="3"/>
  <c r="E2870" i="3"/>
  <c r="C2851" i="3"/>
  <c r="D2850" i="3"/>
  <c r="E2850" i="3"/>
  <c r="C2231" i="3"/>
  <c r="E2230" i="3"/>
  <c r="D2230" i="3"/>
  <c r="C2706" i="3"/>
  <c r="D2705" i="3"/>
  <c r="E2705" i="3"/>
  <c r="C4736" i="3"/>
  <c r="D4735" i="3"/>
  <c r="E4735" i="3"/>
  <c r="C5101" i="3"/>
  <c r="D5100" i="3"/>
  <c r="E5100" i="3"/>
  <c r="C2636" i="3"/>
  <c r="E2635" i="3"/>
  <c r="D2635" i="3"/>
  <c r="C3751" i="3"/>
  <c r="D3750" i="3"/>
  <c r="E3750" i="3"/>
  <c r="C4471" i="3"/>
  <c r="D4470" i="3"/>
  <c r="E4470" i="3"/>
  <c r="C2651" i="3"/>
  <c r="E2650" i="3"/>
  <c r="D2650" i="3"/>
  <c r="C2791" i="3"/>
  <c r="D2790" i="3"/>
  <c r="E2790" i="3"/>
  <c r="C4226" i="3"/>
  <c r="D4225" i="3"/>
  <c r="E4225" i="3"/>
  <c r="D2201" i="3"/>
  <c r="E2201" i="3"/>
  <c r="C5061" i="3"/>
  <c r="D5060" i="3"/>
  <c r="E5060" i="3"/>
  <c r="C1231" i="3"/>
  <c r="D1230" i="3"/>
  <c r="E1230" i="3"/>
  <c r="C3596" i="3"/>
  <c r="D3595" i="3"/>
  <c r="E3595" i="3"/>
  <c r="C4211" i="3"/>
  <c r="D4210" i="3"/>
  <c r="E4210" i="3"/>
  <c r="C3101" i="3"/>
  <c r="D3100" i="3"/>
  <c r="E3100" i="3"/>
  <c r="C3271" i="3"/>
  <c r="E3270" i="3"/>
  <c r="D3270" i="3"/>
  <c r="D1715" i="3"/>
  <c r="E1715" i="3"/>
  <c r="C1716" i="3"/>
  <c r="C3226" i="3"/>
  <c r="D3225" i="3"/>
  <c r="E3225" i="3"/>
  <c r="D4361" i="3"/>
  <c r="E4361" i="3"/>
  <c r="C2221" i="3"/>
  <c r="D2220" i="3"/>
  <c r="E2220" i="3"/>
  <c r="D4800" i="3"/>
  <c r="E4800" i="3"/>
  <c r="C4801" i="3"/>
  <c r="C3706" i="3"/>
  <c r="E3705" i="3"/>
  <c r="D3705" i="3"/>
  <c r="C1801" i="3"/>
  <c r="E1800" i="3"/>
  <c r="D1800" i="3"/>
  <c r="E2266" i="3"/>
  <c r="D2266" i="3"/>
  <c r="C1751" i="3"/>
  <c r="D1750" i="3"/>
  <c r="E1750" i="3"/>
  <c r="E3821" i="3"/>
  <c r="D3821" i="3"/>
  <c r="C5051" i="3"/>
  <c r="D5050" i="3"/>
  <c r="E5050" i="3"/>
  <c r="D1721" i="3"/>
  <c r="E1721" i="3"/>
  <c r="C4201" i="3"/>
  <c r="E4200" i="3"/>
  <c r="D4200" i="3"/>
  <c r="E2686" i="3"/>
  <c r="D2686" i="3"/>
  <c r="C2321" i="3"/>
  <c r="D2320" i="3"/>
  <c r="E2320" i="3"/>
  <c r="D4946" i="3"/>
  <c r="E4946" i="3"/>
  <c r="E2091" i="3"/>
  <c r="D2091" i="3"/>
  <c r="E3841" i="3"/>
  <c r="D3841" i="3"/>
  <c r="C2226" i="3"/>
  <c r="D2225" i="3"/>
  <c r="E2225" i="3"/>
  <c r="D5026" i="3"/>
  <c r="E5026" i="3"/>
  <c r="C4906" i="3"/>
  <c r="D4905" i="3"/>
  <c r="E4905" i="3"/>
  <c r="C4166" i="3"/>
  <c r="E4165" i="3"/>
  <c r="D4165" i="3"/>
  <c r="C2911" i="3"/>
  <c r="D2910" i="3"/>
  <c r="E2910" i="3"/>
  <c r="C3276" i="3"/>
  <c r="D3275" i="3"/>
  <c r="E3275" i="3"/>
  <c r="C1696" i="3"/>
  <c r="D1695" i="3"/>
  <c r="E1695" i="3"/>
  <c r="C2446" i="3"/>
  <c r="D2445" i="3"/>
  <c r="E2445" i="3"/>
  <c r="C2826" i="3"/>
  <c r="D2825" i="3"/>
  <c r="E2825" i="3"/>
  <c r="E4116" i="3"/>
  <c r="D4116" i="3"/>
  <c r="D4826" i="3"/>
  <c r="E4826" i="3"/>
  <c r="C2971" i="3"/>
  <c r="D2970" i="3"/>
  <c r="E2970" i="3"/>
  <c r="D4821" i="3"/>
  <c r="E4821" i="3"/>
  <c r="C3511" i="3"/>
  <c r="E3510" i="3"/>
  <c r="D3510" i="3"/>
  <c r="C2471" i="3"/>
  <c r="E2470" i="3"/>
  <c r="D2470" i="3"/>
  <c r="C5001" i="3"/>
  <c r="D5000" i="3"/>
  <c r="E5000" i="3"/>
  <c r="C1501" i="3"/>
  <c r="D1500" i="3"/>
  <c r="E1500" i="3"/>
  <c r="C3921" i="3"/>
  <c r="D3920" i="3"/>
  <c r="E3920" i="3"/>
  <c r="D4706" i="3"/>
  <c r="E4706" i="3"/>
  <c r="D3531" i="3"/>
  <c r="E3531" i="3"/>
  <c r="C1061" i="3"/>
  <c r="D1060" i="3"/>
  <c r="E1060" i="3"/>
  <c r="D4841" i="3"/>
  <c r="E4841" i="3"/>
  <c r="C1761" i="3"/>
  <c r="D1760" i="3"/>
  <c r="E1760" i="3"/>
  <c r="D2105" i="3"/>
  <c r="E2105" i="3"/>
  <c r="C2106" i="3"/>
  <c r="E3106" i="3"/>
  <c r="D3106" i="3"/>
  <c r="D1906" i="3"/>
  <c r="E1906" i="3"/>
  <c r="D4781" i="3"/>
  <c r="E4781" i="3"/>
  <c r="C2271" i="3"/>
  <c r="E2270" i="3"/>
  <c r="D2270" i="3"/>
  <c r="C2286" i="3"/>
  <c r="D2285" i="3"/>
  <c r="E2285" i="3"/>
  <c r="D3131" i="3"/>
  <c r="E3131" i="3"/>
  <c r="C1941" i="3"/>
  <c r="E1940" i="3"/>
  <c r="D1940" i="3"/>
  <c r="C4501" i="3"/>
  <c r="E4500" i="3"/>
  <c r="D4500" i="3"/>
  <c r="C1431" i="3"/>
  <c r="D1430" i="3"/>
  <c r="E1430" i="3"/>
  <c r="C4726" i="3"/>
  <c r="D4725" i="3"/>
  <c r="E4725" i="3"/>
  <c r="D4571" i="3"/>
  <c r="E4571" i="3"/>
  <c r="C4746" i="3"/>
  <c r="D4745" i="3"/>
  <c r="E4745" i="3"/>
  <c r="D2681" i="3"/>
  <c r="E2681" i="3"/>
  <c r="E4596" i="3"/>
  <c r="D4596" i="3"/>
  <c r="C3631" i="3"/>
  <c r="D3630" i="3"/>
  <c r="E3630" i="3"/>
  <c r="D4206" i="3"/>
  <c r="E4206" i="3"/>
  <c r="D1460" i="3"/>
  <c r="E1460" i="3"/>
  <c r="C1461" i="3"/>
  <c r="D3321" i="3"/>
  <c r="E3321" i="3"/>
  <c r="C3521" i="3"/>
  <c r="D3520" i="3"/>
  <c r="E3520" i="3"/>
  <c r="C1186" i="3"/>
  <c r="E1185" i="3"/>
  <c r="D1185" i="3"/>
  <c r="D2051" i="3"/>
  <c r="E2051" i="3"/>
  <c r="D1946" i="3"/>
  <c r="E1946" i="3"/>
  <c r="D2151" i="3"/>
  <c r="E2151" i="3"/>
  <c r="C3791" i="3"/>
  <c r="D3790" i="3"/>
  <c r="E3790" i="3"/>
  <c r="C4096" i="3"/>
  <c r="D4095" i="3"/>
  <c r="E4095" i="3"/>
  <c r="C1376" i="3"/>
  <c r="D1375" i="3"/>
  <c r="E1375" i="3"/>
  <c r="C4076" i="3"/>
  <c r="D4075" i="3"/>
  <c r="E4075" i="3"/>
  <c r="C1216" i="3"/>
  <c r="D1215" i="3"/>
  <c r="E1215" i="3"/>
  <c r="C2666" i="3"/>
  <c r="D2665" i="3"/>
  <c r="E2665" i="3"/>
  <c r="D2821" i="3"/>
  <c r="E2821" i="3"/>
  <c r="C3246" i="3"/>
  <c r="D3245" i="3"/>
  <c r="E3245" i="3"/>
  <c r="C4456" i="3"/>
  <c r="D4455" i="3"/>
  <c r="E4455" i="3"/>
  <c r="E3961" i="3"/>
  <c r="D3961" i="3"/>
  <c r="C2096" i="3"/>
  <c r="E2095" i="3"/>
  <c r="D2095" i="3"/>
  <c r="C3201" i="3"/>
  <c r="D3200" i="3"/>
  <c r="E3200" i="3"/>
  <c r="D4916" i="3"/>
  <c r="E4916" i="3"/>
  <c r="C1886" i="3"/>
  <c r="D1885" i="3"/>
  <c r="E1885" i="3"/>
  <c r="C3721" i="3"/>
  <c r="D3720" i="3"/>
  <c r="E3720" i="3"/>
  <c r="C3111" i="3"/>
  <c r="E3110" i="3"/>
  <c r="D3110" i="3"/>
  <c r="C3416" i="3"/>
  <c r="D3415" i="3"/>
  <c r="E3415" i="3"/>
  <c r="C3941" i="3"/>
  <c r="D3940" i="3"/>
  <c r="E3940" i="3"/>
  <c r="C4066" i="3"/>
  <c r="E4065" i="3"/>
  <c r="D4065" i="3"/>
  <c r="C2081" i="3"/>
  <c r="E2080" i="3"/>
  <c r="D2080" i="3"/>
  <c r="E2811" i="3"/>
  <c r="D2811" i="3"/>
  <c r="D3851" i="3"/>
  <c r="E3851" i="3"/>
  <c r="C3701" i="3"/>
  <c r="E3700" i="3"/>
  <c r="D3700" i="3"/>
  <c r="D1606" i="3"/>
  <c r="E1606" i="3"/>
  <c r="D2961" i="3"/>
  <c r="E2961" i="3"/>
  <c r="C2696" i="3"/>
  <c r="D2695" i="3"/>
  <c r="E2695" i="3"/>
  <c r="D1161" i="3"/>
  <c r="E1161" i="3"/>
  <c r="C3926" i="3"/>
  <c r="E3925" i="3"/>
  <c r="D3925" i="3"/>
  <c r="D3281" i="3"/>
  <c r="E3281" i="3"/>
  <c r="C4056" i="3"/>
  <c r="D4055" i="3"/>
  <c r="E4055" i="3"/>
  <c r="D4971" i="3"/>
  <c r="E4971" i="3"/>
  <c r="C2141" i="3"/>
  <c r="E2140" i="3"/>
  <c r="D2140" i="3"/>
  <c r="D5071" i="3"/>
  <c r="E5071" i="3"/>
  <c r="C2676" i="3"/>
  <c r="E2675" i="3"/>
  <c r="D2675" i="3"/>
  <c r="E550" i="3"/>
  <c r="D550" i="3"/>
  <c r="D190" i="3"/>
  <c r="E190" i="3"/>
  <c r="D525" i="3"/>
  <c r="E525" i="3"/>
  <c r="D635" i="3"/>
  <c r="E635" i="3"/>
  <c r="D505" i="3"/>
  <c r="E505" i="3"/>
  <c r="D265" i="3"/>
  <c r="E265" i="3"/>
  <c r="D205" i="3"/>
  <c r="E205" i="3"/>
  <c r="D600" i="3"/>
  <c r="E600" i="3"/>
  <c r="E56" i="3"/>
  <c r="D56" i="3"/>
  <c r="E955" i="3"/>
  <c r="D955" i="3"/>
  <c r="E780" i="3"/>
  <c r="D780" i="3"/>
  <c r="D705" i="3"/>
  <c r="E705" i="3"/>
  <c r="D1015" i="3"/>
  <c r="E1015" i="3"/>
  <c r="D355" i="3"/>
  <c r="E355" i="3"/>
  <c r="D545" i="3"/>
  <c r="E545" i="3"/>
  <c r="D245" i="3"/>
  <c r="E245" i="3"/>
  <c r="D50" i="3"/>
  <c r="E50" i="3"/>
  <c r="D320" i="3"/>
  <c r="E320" i="3"/>
  <c r="D176" i="3"/>
  <c r="E176" i="3"/>
  <c r="E640" i="3"/>
  <c r="D640" i="3"/>
  <c r="D280" i="3"/>
  <c r="E280" i="3"/>
  <c r="D676" i="3"/>
  <c r="E676" i="3"/>
  <c r="D745" i="3"/>
  <c r="E745" i="3"/>
  <c r="D225" i="3"/>
  <c r="E225" i="3"/>
  <c r="D150" i="3"/>
  <c r="E150" i="3"/>
  <c r="E880" i="3"/>
  <c r="D880" i="3"/>
  <c r="E570" i="3"/>
  <c r="D570" i="3"/>
  <c r="D240" i="3"/>
  <c r="E240" i="3"/>
  <c r="D330" i="3"/>
  <c r="E330" i="3"/>
  <c r="E410" i="3"/>
  <c r="D410" i="3"/>
  <c r="D115" i="3"/>
  <c r="E115" i="3"/>
  <c r="D365" i="3"/>
  <c r="E365" i="3"/>
  <c r="D485" i="3"/>
  <c r="E485" i="3"/>
  <c r="D260" i="3"/>
  <c r="E260" i="3"/>
  <c r="D360" i="3"/>
  <c r="E360" i="3"/>
  <c r="E755" i="3"/>
  <c r="D755" i="3"/>
  <c r="D220" i="3"/>
  <c r="E220" i="3"/>
  <c r="D565" i="3"/>
  <c r="E565" i="3"/>
  <c r="E776" i="3"/>
  <c r="D776" i="3"/>
  <c r="D70" i="3"/>
  <c r="E70" i="3"/>
  <c r="D855" i="3"/>
  <c r="E855" i="3"/>
  <c r="E840" i="3"/>
  <c r="D840" i="3"/>
  <c r="D75" i="3"/>
  <c r="E75" i="3"/>
  <c r="D385" i="3"/>
  <c r="E385" i="3"/>
  <c r="D351" i="3"/>
  <c r="E351" i="3"/>
  <c r="D270" i="3"/>
  <c r="E270" i="3"/>
  <c r="D66" i="3"/>
  <c r="E66" i="3"/>
  <c r="E645" i="3"/>
  <c r="D645" i="3"/>
  <c r="D1010" i="3"/>
  <c r="E1010" i="3"/>
  <c r="D660" i="3"/>
  <c r="E660" i="3"/>
  <c r="D951" i="3"/>
  <c r="E951" i="3"/>
  <c r="E216" i="3"/>
  <c r="D216" i="3"/>
  <c r="D731" i="3"/>
  <c r="E731" i="3"/>
  <c r="D95" i="3"/>
  <c r="E95" i="3"/>
  <c r="D515" i="3"/>
  <c r="E515" i="3"/>
  <c r="C21" i="3"/>
  <c r="D20" i="3"/>
  <c r="E20" i="3"/>
  <c r="D665" i="3"/>
  <c r="E665" i="3"/>
  <c r="E520" i="3"/>
  <c r="D520" i="3"/>
  <c r="E1000" i="3"/>
  <c r="D1000" i="3"/>
  <c r="D760" i="3"/>
  <c r="E760" i="3"/>
  <c r="D985" i="3"/>
  <c r="E985" i="3"/>
  <c r="D180" i="3"/>
  <c r="E180" i="3"/>
  <c r="D721" i="3"/>
  <c r="E721" i="3"/>
  <c r="D105" i="3"/>
  <c r="E105" i="3"/>
  <c r="D80" i="3"/>
  <c r="E80" i="3"/>
  <c r="D835" i="3"/>
  <c r="E835" i="3"/>
  <c r="D230" i="3"/>
  <c r="E230" i="3"/>
  <c r="D315" i="3"/>
  <c r="E315" i="3"/>
  <c r="E120" i="3"/>
  <c r="D120" i="3"/>
  <c r="E700" i="3"/>
  <c r="D700" i="3"/>
  <c r="E555" i="3"/>
  <c r="D555" i="3"/>
  <c r="E630" i="3"/>
  <c r="D630" i="3"/>
  <c r="E671" i="3"/>
  <c r="D671" i="3"/>
  <c r="D340" i="3"/>
  <c r="E340" i="3"/>
  <c r="E465" i="3"/>
  <c r="D465" i="3"/>
  <c r="D975" i="3"/>
  <c r="E975" i="3"/>
  <c r="D831" i="3"/>
  <c r="E831" i="3"/>
  <c r="D446" i="3"/>
  <c r="E446" i="3"/>
  <c r="D300" i="3"/>
  <c r="E300" i="3"/>
  <c r="D60" i="3"/>
  <c r="E60" i="3"/>
  <c r="D85" i="3"/>
  <c r="E85" i="3"/>
  <c r="D125" i="3"/>
  <c r="E125" i="3"/>
  <c r="D475" i="3"/>
  <c r="E475" i="3"/>
  <c r="D495" i="3"/>
  <c r="E495" i="3"/>
  <c r="D480" i="3"/>
  <c r="E480" i="3"/>
  <c r="D145" i="3"/>
  <c r="E145" i="3"/>
  <c r="D305" i="3"/>
  <c r="E305" i="3"/>
  <c r="E460" i="3"/>
  <c r="D460" i="3"/>
  <c r="D765" i="3"/>
  <c r="E765" i="3"/>
  <c r="E605" i="3"/>
  <c r="D605" i="3"/>
  <c r="D815" i="3"/>
  <c r="E815" i="3"/>
  <c r="D290" i="3"/>
  <c r="E290" i="3"/>
  <c r="D871" i="3"/>
  <c r="E871" i="3"/>
  <c r="D395" i="3"/>
  <c r="E395" i="3"/>
  <c r="D160" i="3"/>
  <c r="E160" i="3"/>
  <c r="E401" i="3"/>
  <c r="D401" i="3"/>
  <c r="E625" i="3"/>
  <c r="D625" i="3"/>
  <c r="D620" i="3"/>
  <c r="E620" i="3"/>
  <c r="D100" i="3"/>
  <c r="E100" i="3"/>
  <c r="D381" i="3"/>
  <c r="E381" i="3"/>
  <c r="E800" i="3"/>
  <c r="D800" i="3"/>
  <c r="D895" i="3"/>
  <c r="E895" i="3"/>
  <c r="D811" i="3"/>
  <c r="E811" i="3"/>
  <c r="D210" i="3"/>
  <c r="E210" i="3"/>
  <c r="D560" i="3"/>
  <c r="E560" i="3"/>
  <c r="D425" i="3"/>
  <c r="E425" i="3"/>
  <c r="E610" i="3"/>
  <c r="D610" i="3"/>
  <c r="E690" i="3"/>
  <c r="D690" i="3"/>
  <c r="D771" i="3"/>
  <c r="E771" i="3"/>
  <c r="D130" i="3"/>
  <c r="E130" i="3"/>
  <c r="E741" i="3"/>
  <c r="D741" i="3"/>
  <c r="E820" i="3"/>
  <c r="D820" i="3"/>
  <c r="D915" i="3"/>
  <c r="E915" i="3"/>
  <c r="E1020" i="3"/>
  <c r="D1020" i="3"/>
  <c r="D90" i="3"/>
  <c r="E90" i="3"/>
  <c r="D375" i="3"/>
  <c r="E375" i="3"/>
  <c r="D310" i="3"/>
  <c r="E310" i="3"/>
  <c r="D890" i="3"/>
  <c r="E890" i="3"/>
  <c r="D255" i="3"/>
  <c r="E255" i="3"/>
  <c r="D500" i="3"/>
  <c r="E500" i="3"/>
  <c r="E735" i="3"/>
  <c r="D735" i="3"/>
  <c r="D911" i="3"/>
  <c r="E911" i="3"/>
  <c r="E900" i="3"/>
  <c r="D900" i="3"/>
  <c r="E595" i="3"/>
  <c r="D595" i="3"/>
  <c r="D345" i="3"/>
  <c r="E345" i="3"/>
  <c r="D430" i="3"/>
  <c r="E430" i="3"/>
  <c r="E650" i="3"/>
  <c r="D650" i="3"/>
  <c r="D275" i="3"/>
  <c r="E275" i="3"/>
  <c r="D490" i="3"/>
  <c r="E490" i="3"/>
  <c r="D405" i="3"/>
  <c r="E405" i="3"/>
  <c r="D165" i="3"/>
  <c r="E165" i="3"/>
  <c r="D155" i="3"/>
  <c r="E155" i="3"/>
  <c r="D185" i="3"/>
  <c r="E185" i="3"/>
  <c r="D990" i="3"/>
  <c r="E990" i="3"/>
  <c r="E920" i="3"/>
  <c r="D920" i="3"/>
  <c r="D195" i="3"/>
  <c r="E195" i="3"/>
  <c r="D450" i="3"/>
  <c r="E450" i="3"/>
  <c r="D941" i="3"/>
  <c r="E941" i="3"/>
  <c r="D435" i="3"/>
  <c r="E435" i="3"/>
  <c r="D440" i="3"/>
  <c r="E440" i="3"/>
  <c r="D285" i="3"/>
  <c r="E285" i="3"/>
  <c r="D971" i="3"/>
  <c r="E971" i="3"/>
  <c r="E420" i="3"/>
  <c r="D420" i="3"/>
  <c r="D995" i="3"/>
  <c r="E995" i="3"/>
  <c r="D250" i="3"/>
  <c r="E250" i="3"/>
  <c r="D850" i="3"/>
  <c r="E850" i="3"/>
  <c r="D390" i="3"/>
  <c r="E390" i="3"/>
  <c r="D725" i="3"/>
  <c r="E725" i="3"/>
  <c r="E510" i="3"/>
  <c r="D510" i="3"/>
  <c r="E750" i="3"/>
  <c r="D750" i="3"/>
  <c r="D41" i="3"/>
  <c r="E41" i="3"/>
  <c r="E370" i="3"/>
  <c r="D370" i="3"/>
  <c r="D875" i="3"/>
  <c r="E875" i="3"/>
  <c r="D36" i="3"/>
  <c r="E36" i="3"/>
  <c r="D30" i="3"/>
  <c r="E30" i="3"/>
  <c r="E710" i="3"/>
  <c r="D710" i="3"/>
  <c r="D141" i="3"/>
  <c r="E141" i="3"/>
  <c r="E795" i="3"/>
  <c r="D795" i="3"/>
  <c r="D25" i="3"/>
  <c r="E25" i="3"/>
  <c r="E980" i="3"/>
  <c r="D980" i="3"/>
  <c r="D135" i="3"/>
  <c r="E135" i="3"/>
  <c r="E530" i="3"/>
  <c r="D530" i="3"/>
  <c r="D580" i="3"/>
  <c r="E580" i="3"/>
  <c r="D935" i="3"/>
  <c r="E935" i="3"/>
  <c r="D45" i="3"/>
  <c r="E45" i="3"/>
  <c r="E930" i="3"/>
  <c r="D930" i="3"/>
  <c r="D685" i="3"/>
  <c r="E685" i="3"/>
  <c r="E200" i="3"/>
  <c r="D200" i="3"/>
  <c r="D585" i="3"/>
  <c r="E585" i="3"/>
  <c r="D295" i="3"/>
  <c r="E295" i="3"/>
  <c r="E470" i="3"/>
  <c r="D470" i="3"/>
  <c r="E860" i="3"/>
  <c r="D860" i="3"/>
  <c r="D110" i="3"/>
  <c r="E110" i="3"/>
  <c r="E335" i="3"/>
  <c r="D335" i="3"/>
  <c r="D325" i="3"/>
  <c r="E325" i="3"/>
  <c r="E680" i="3"/>
  <c r="D680" i="3"/>
  <c r="D540" i="3"/>
  <c r="E540" i="3"/>
  <c r="D170" i="3"/>
  <c r="E170" i="3"/>
  <c r="D235" i="3"/>
  <c r="E235" i="3"/>
  <c r="E590" i="3"/>
  <c r="D590" i="3"/>
  <c r="D791" i="3"/>
  <c r="E791" i="3"/>
  <c r="D415" i="3"/>
  <c r="E415" i="3"/>
  <c r="D961" i="3"/>
  <c r="E961" i="3"/>
  <c r="D966" i="3"/>
  <c r="E966" i="3"/>
  <c r="C6" i="3"/>
  <c r="D5" i="3"/>
  <c r="E6" i="2" l="1"/>
  <c r="D8" i="2"/>
  <c r="B9" i="2"/>
  <c r="D5106" i="3"/>
  <c r="E5106" i="3"/>
  <c r="D5111" i="3"/>
  <c r="E5111" i="3"/>
  <c r="D1716" i="3"/>
  <c r="E1716" i="3"/>
  <c r="D3151" i="3"/>
  <c r="E3151" i="3"/>
  <c r="D2876" i="3"/>
  <c r="E2876" i="3"/>
  <c r="D4656" i="3"/>
  <c r="E4656" i="3"/>
  <c r="D3071" i="3"/>
  <c r="E3071" i="3"/>
  <c r="E1576" i="3"/>
  <c r="D1576" i="3"/>
  <c r="D1826" i="3"/>
  <c r="E1826" i="3"/>
  <c r="D3581" i="3"/>
  <c r="E3581" i="3"/>
  <c r="D3331" i="3"/>
  <c r="E3331" i="3"/>
  <c r="D3866" i="3"/>
  <c r="E3866" i="3"/>
  <c r="D1536" i="3"/>
  <c r="E1536" i="3"/>
  <c r="D3926" i="3"/>
  <c r="E3926" i="3"/>
  <c r="E4076" i="3"/>
  <c r="D4076" i="3"/>
  <c r="E1461" i="3"/>
  <c r="D1461" i="3"/>
  <c r="D1761" i="3"/>
  <c r="E1761" i="3"/>
  <c r="D3511" i="3"/>
  <c r="E3511" i="3"/>
  <c r="D2911" i="3"/>
  <c r="E2911" i="3"/>
  <c r="D1801" i="3"/>
  <c r="E1801" i="3"/>
  <c r="D1231" i="3"/>
  <c r="E1231" i="3"/>
  <c r="D4226" i="3"/>
  <c r="E4226" i="3"/>
  <c r="E2706" i="3"/>
  <c r="D2706" i="3"/>
  <c r="D2316" i="3"/>
  <c r="E2316" i="3"/>
  <c r="D1961" i="3"/>
  <c r="E1961" i="3"/>
  <c r="D1386" i="3"/>
  <c r="E1386" i="3"/>
  <c r="E3186" i="3"/>
  <c r="D3186" i="3"/>
  <c r="E1896" i="3"/>
  <c r="D1896" i="3"/>
  <c r="D2801" i="3"/>
  <c r="E2801" i="3"/>
  <c r="D3616" i="3"/>
  <c r="E3616" i="3"/>
  <c r="D1931" i="3"/>
  <c r="E1931" i="3"/>
  <c r="E2206" i="3"/>
  <c r="D2206" i="3"/>
  <c r="D1026" i="3"/>
  <c r="E1026" i="3"/>
  <c r="E3286" i="3"/>
  <c r="D3286" i="3"/>
  <c r="D4446" i="3"/>
  <c r="E4446" i="3"/>
  <c r="D1686" i="3"/>
  <c r="E1686" i="3"/>
  <c r="E1936" i="3"/>
  <c r="D1936" i="3"/>
  <c r="D2941" i="3"/>
  <c r="E2941" i="3"/>
  <c r="D2856" i="3"/>
  <c r="E2856" i="3"/>
  <c r="D1221" i="3"/>
  <c r="E1221" i="3"/>
  <c r="E2086" i="3"/>
  <c r="D2086" i="3"/>
  <c r="D2336" i="3"/>
  <c r="E2336" i="3"/>
  <c r="E2586" i="3"/>
  <c r="D2586" i="3"/>
  <c r="D1196" i="3"/>
  <c r="E1196" i="3"/>
  <c r="D2716" i="3"/>
  <c r="E2716" i="3"/>
  <c r="D3091" i="3"/>
  <c r="E3091" i="3"/>
  <c r="D3986" i="3"/>
  <c r="E3986" i="3"/>
  <c r="D1671" i="3"/>
  <c r="E1671" i="3"/>
  <c r="D3026" i="3"/>
  <c r="E3026" i="3"/>
  <c r="D3211" i="3"/>
  <c r="E3211" i="3"/>
  <c r="D1756" i="3"/>
  <c r="E1756" i="3"/>
  <c r="D5041" i="3"/>
  <c r="E5041" i="3"/>
  <c r="D2351" i="3"/>
  <c r="E2351" i="3"/>
  <c r="D1301" i="3"/>
  <c r="E1301" i="3"/>
  <c r="D3666" i="3"/>
  <c r="E3666" i="3"/>
  <c r="D4601" i="3"/>
  <c r="E4601" i="3"/>
  <c r="D1106" i="3"/>
  <c r="E1106" i="3"/>
  <c r="D4071" i="3"/>
  <c r="E4071" i="3"/>
  <c r="E1911" i="3"/>
  <c r="D1911" i="3"/>
  <c r="D1981" i="3"/>
  <c r="E1981" i="3"/>
  <c r="D2751" i="3"/>
  <c r="E2751" i="3"/>
  <c r="D1436" i="3"/>
  <c r="E1436" i="3"/>
  <c r="D1306" i="3"/>
  <c r="E1306" i="3"/>
  <c r="E1726" i="3"/>
  <c r="D1726" i="3"/>
  <c r="D3076" i="3"/>
  <c r="E3076" i="3"/>
  <c r="D3471" i="3"/>
  <c r="E3471" i="3"/>
  <c r="E2746" i="3"/>
  <c r="D2746" i="3"/>
  <c r="D2311" i="3"/>
  <c r="E2311" i="3"/>
  <c r="D3241" i="3"/>
  <c r="E3241" i="3"/>
  <c r="D1246" i="3"/>
  <c r="E1246" i="3"/>
  <c r="D2216" i="3"/>
  <c r="E2216" i="3"/>
  <c r="D4671" i="3"/>
  <c r="E4671" i="3"/>
  <c r="D4696" i="3"/>
  <c r="E4696" i="3"/>
  <c r="D2731" i="3"/>
  <c r="E2731" i="3"/>
  <c r="D2481" i="3"/>
  <c r="E2481" i="3"/>
  <c r="D3436" i="3"/>
  <c r="E3436" i="3"/>
  <c r="D1766" i="3"/>
  <c r="E1766" i="3"/>
  <c r="D3081" i="3"/>
  <c r="E3081" i="3"/>
  <c r="E2186" i="3"/>
  <c r="D2186" i="3"/>
  <c r="D2261" i="3"/>
  <c r="E2261" i="3"/>
  <c r="D2916" i="3"/>
  <c r="E2916" i="3"/>
  <c r="D2676" i="3"/>
  <c r="E2676" i="3"/>
  <c r="E3941" i="3"/>
  <c r="D3941" i="3"/>
  <c r="D3791" i="3"/>
  <c r="E3791" i="3"/>
  <c r="D4501" i="3"/>
  <c r="E4501" i="3"/>
  <c r="E2286" i="3"/>
  <c r="D2286" i="3"/>
  <c r="D4201" i="3"/>
  <c r="E4201" i="3"/>
  <c r="D2221" i="3"/>
  <c r="E2221" i="3"/>
  <c r="D4471" i="3"/>
  <c r="E4471" i="3"/>
  <c r="D2871" i="3"/>
  <c r="E2871" i="3"/>
  <c r="E3506" i="3"/>
  <c r="D3506" i="3"/>
  <c r="D1036" i="3"/>
  <c r="E1036" i="3"/>
  <c r="D2276" i="3"/>
  <c r="E2276" i="3"/>
  <c r="D1581" i="3"/>
  <c r="E1581" i="3"/>
  <c r="D3056" i="3"/>
  <c r="E3056" i="3"/>
  <c r="D4031" i="3"/>
  <c r="E4031" i="3"/>
  <c r="D4931" i="3"/>
  <c r="E4931" i="3"/>
  <c r="D4896" i="3"/>
  <c r="E4896" i="3"/>
  <c r="D2776" i="3"/>
  <c r="E2776" i="3"/>
  <c r="E1271" i="3"/>
  <c r="D1271" i="3"/>
  <c r="D2946" i="3"/>
  <c r="E2946" i="3"/>
  <c r="D3871" i="3"/>
  <c r="E3871" i="3"/>
  <c r="D1546" i="3"/>
  <c r="E1546" i="3"/>
  <c r="D1316" i="3"/>
  <c r="E1316" i="3"/>
  <c r="D5006" i="3"/>
  <c r="E5006" i="3"/>
  <c r="E1521" i="3"/>
  <c r="D1521" i="3"/>
  <c r="D4186" i="3"/>
  <c r="E4186" i="3"/>
  <c r="D2401" i="3"/>
  <c r="E2401" i="3"/>
  <c r="D4711" i="3"/>
  <c r="E4711" i="3"/>
  <c r="D4631" i="3"/>
  <c r="E4631" i="3"/>
  <c r="D4131" i="3"/>
  <c r="E4131" i="3"/>
  <c r="E4041" i="3"/>
  <c r="D4041" i="3"/>
  <c r="D2111" i="3"/>
  <c r="E2111" i="3"/>
  <c r="D2956" i="3"/>
  <c r="E2956" i="3"/>
  <c r="D4776" i="3"/>
  <c r="E4776" i="3"/>
  <c r="E3661" i="3"/>
  <c r="D3661" i="3"/>
  <c r="D2841" i="3"/>
  <c r="E2841" i="3"/>
  <c r="D1596" i="3"/>
  <c r="E1596" i="3"/>
  <c r="D1396" i="3"/>
  <c r="E1396" i="3"/>
  <c r="E3366" i="3"/>
  <c r="D3366" i="3"/>
  <c r="E3306" i="3"/>
  <c r="D3306" i="3"/>
  <c r="D3576" i="3"/>
  <c r="E3576" i="3"/>
  <c r="D2436" i="3"/>
  <c r="E2436" i="3"/>
  <c r="D4321" i="3"/>
  <c r="E4321" i="3"/>
  <c r="D4786" i="3"/>
  <c r="E4786" i="3"/>
  <c r="D3826" i="3"/>
  <c r="E3826" i="3"/>
  <c r="D4511" i="3"/>
  <c r="E4511" i="3"/>
  <c r="D4026" i="3"/>
  <c r="E4026" i="3"/>
  <c r="D3291" i="3"/>
  <c r="E3291" i="3"/>
  <c r="D2126" i="3"/>
  <c r="E2126" i="3"/>
  <c r="D1656" i="3"/>
  <c r="E1656" i="3"/>
  <c r="D2976" i="3"/>
  <c r="E2976" i="3"/>
  <c r="D1551" i="3"/>
  <c r="E1551" i="3"/>
  <c r="D1331" i="3"/>
  <c r="E1331" i="3"/>
  <c r="D1426" i="3"/>
  <c r="E1426" i="3"/>
  <c r="E1531" i="3"/>
  <c r="D1531" i="3"/>
  <c r="E1501" i="3"/>
  <c r="D1501" i="3"/>
  <c r="E2636" i="3"/>
  <c r="D2636" i="3"/>
  <c r="D2176" i="3"/>
  <c r="E2176" i="3"/>
  <c r="D4271" i="3"/>
  <c r="E4271" i="3"/>
  <c r="E3571" i="3"/>
  <c r="D3571" i="3"/>
  <c r="D1311" i="3"/>
  <c r="E1311" i="3"/>
  <c r="D1851" i="3"/>
  <c r="E1851" i="3"/>
  <c r="D2041" i="3"/>
  <c r="E2041" i="3"/>
  <c r="D2786" i="3"/>
  <c r="E2786" i="3"/>
  <c r="D3351" i="3"/>
  <c r="E3351" i="3"/>
  <c r="E2671" i="3"/>
  <c r="D2671" i="3"/>
  <c r="D1446" i="3"/>
  <c r="E1446" i="3"/>
  <c r="D4616" i="3"/>
  <c r="E4616" i="3"/>
  <c r="E2136" i="3"/>
  <c r="D2136" i="3"/>
  <c r="E3721" i="3"/>
  <c r="D3721" i="3"/>
  <c r="D3201" i="3"/>
  <c r="E3201" i="3"/>
  <c r="E4456" i="3"/>
  <c r="D4456" i="3"/>
  <c r="E2666" i="3"/>
  <c r="D2666" i="3"/>
  <c r="D1186" i="3"/>
  <c r="E1186" i="3"/>
  <c r="D5001" i="3"/>
  <c r="E5001" i="3"/>
  <c r="D1696" i="3"/>
  <c r="E1696" i="3"/>
  <c r="E4211" i="3"/>
  <c r="D4211" i="3"/>
  <c r="D5101" i="3"/>
  <c r="E5101" i="3"/>
  <c r="E3166" i="3"/>
  <c r="D3166" i="3"/>
  <c r="D4346" i="3"/>
  <c r="E4346" i="3"/>
  <c r="D3886" i="3"/>
  <c r="E3886" i="3"/>
  <c r="D4761" i="3"/>
  <c r="E4761" i="3"/>
  <c r="D2146" i="3"/>
  <c r="E2146" i="3"/>
  <c r="E3681" i="3"/>
  <c r="D3681" i="3"/>
  <c r="D3036" i="3"/>
  <c r="E3036" i="3"/>
  <c r="D3736" i="3"/>
  <c r="E3736" i="3"/>
  <c r="E4196" i="3"/>
  <c r="D4196" i="3"/>
  <c r="D4111" i="3"/>
  <c r="E4111" i="3"/>
  <c r="D3626" i="3"/>
  <c r="E3626" i="3"/>
  <c r="D2796" i="3"/>
  <c r="E2796" i="3"/>
  <c r="E4256" i="3"/>
  <c r="D4256" i="3"/>
  <c r="E1796" i="3"/>
  <c r="D1796" i="3"/>
  <c r="D4921" i="3"/>
  <c r="E4921" i="3"/>
  <c r="D4836" i="3"/>
  <c r="E4836" i="3"/>
  <c r="D1901" i="3"/>
  <c r="E1901" i="3"/>
  <c r="E3636" i="3"/>
  <c r="D3636" i="3"/>
  <c r="E3586" i="3"/>
  <c r="D3586" i="3"/>
  <c r="D4006" i="3"/>
  <c r="E4006" i="3"/>
  <c r="D1411" i="3"/>
  <c r="E1411" i="3"/>
  <c r="E1481" i="3"/>
  <c r="D1481" i="3"/>
  <c r="E2356" i="3"/>
  <c r="D2356" i="3"/>
  <c r="D1191" i="3"/>
  <c r="E1191" i="3"/>
  <c r="D4466" i="3"/>
  <c r="E4466" i="3"/>
  <c r="E2011" i="3"/>
  <c r="D2011" i="3"/>
  <c r="D2831" i="3"/>
  <c r="E2831" i="3"/>
  <c r="D1226" i="3"/>
  <c r="E1226" i="3"/>
  <c r="D1806" i="3"/>
  <c r="E1806" i="3"/>
  <c r="E4296" i="3"/>
  <c r="D4296" i="3"/>
  <c r="D2906" i="3"/>
  <c r="E2906" i="3"/>
  <c r="D2836" i="3"/>
  <c r="E2836" i="3"/>
  <c r="D2551" i="3"/>
  <c r="E2551" i="3"/>
  <c r="E1776" i="3"/>
  <c r="D1776" i="3"/>
  <c r="E1356" i="3"/>
  <c r="D1356" i="3"/>
  <c r="D4491" i="3"/>
  <c r="E4491" i="3"/>
  <c r="D1511" i="3"/>
  <c r="E1511" i="3"/>
  <c r="E3546" i="3"/>
  <c r="D3546" i="3"/>
  <c r="E3916" i="3"/>
  <c r="D3916" i="3"/>
  <c r="D1846" i="3"/>
  <c r="E1846" i="3"/>
  <c r="D4771" i="3"/>
  <c r="E4771" i="3"/>
  <c r="D1066" i="3"/>
  <c r="E1066" i="3"/>
  <c r="D2431" i="3"/>
  <c r="E2431" i="3"/>
  <c r="D3651" i="3"/>
  <c r="E3651" i="3"/>
  <c r="D2661" i="3"/>
  <c r="E2661" i="3"/>
  <c r="D2521" i="3"/>
  <c r="E2521" i="3"/>
  <c r="D1626" i="3"/>
  <c r="E1626" i="3"/>
  <c r="E3761" i="3"/>
  <c r="D3761" i="3"/>
  <c r="E2646" i="3"/>
  <c r="D2646" i="3"/>
  <c r="D3121" i="3"/>
  <c r="E3121" i="3"/>
  <c r="E4496" i="3"/>
  <c r="D4496" i="3"/>
  <c r="D3746" i="3"/>
  <c r="E3746" i="3"/>
  <c r="E3861" i="3"/>
  <c r="D3861" i="3"/>
  <c r="D1236" i="3"/>
  <c r="E1236" i="3"/>
  <c r="D4721" i="3"/>
  <c r="E4721" i="3"/>
  <c r="E4001" i="3"/>
  <c r="D4001" i="3"/>
  <c r="D1516" i="3"/>
  <c r="E1516" i="3"/>
  <c r="E2631" i="3"/>
  <c r="D2631" i="3"/>
  <c r="D4561" i="3"/>
  <c r="E4561" i="3"/>
  <c r="D3181" i="3"/>
  <c r="E3181" i="3"/>
  <c r="D2256" i="3"/>
  <c r="E2256" i="3"/>
  <c r="D4536" i="3"/>
  <c r="E4536" i="3"/>
  <c r="E2166" i="3"/>
  <c r="D2166" i="3"/>
  <c r="D1116" i="3"/>
  <c r="E1116" i="3"/>
  <c r="D1091" i="3"/>
  <c r="E1091" i="3"/>
  <c r="D4816" i="3"/>
  <c r="E4816" i="3"/>
  <c r="D5081" i="3"/>
  <c r="E5081" i="3"/>
  <c r="E4061" i="3"/>
  <c r="D4061" i="3"/>
  <c r="D4046" i="3"/>
  <c r="E4046" i="3"/>
  <c r="D2996" i="3"/>
  <c r="E2996" i="3"/>
  <c r="D4791" i="3"/>
  <c r="E4791" i="3"/>
  <c r="E2446" i="3"/>
  <c r="D2446" i="3"/>
  <c r="D3101" i="3"/>
  <c r="E3101" i="3"/>
  <c r="E3326" i="3"/>
  <c r="D3326" i="3"/>
  <c r="D3911" i="3"/>
  <c r="E3911" i="3"/>
  <c r="D4996" i="3"/>
  <c r="E4996" i="3"/>
  <c r="E4236" i="3"/>
  <c r="D4236" i="3"/>
  <c r="D3216" i="3"/>
  <c r="E3216" i="3"/>
  <c r="D3456" i="3"/>
  <c r="E3456" i="3"/>
  <c r="D4796" i="3"/>
  <c r="E4796" i="3"/>
  <c r="D4146" i="3"/>
  <c r="E4146" i="3"/>
  <c r="E4476" i="3"/>
  <c r="D4476" i="3"/>
  <c r="D2936" i="3"/>
  <c r="E2936" i="3"/>
  <c r="E3406" i="3"/>
  <c r="D3406" i="3"/>
  <c r="D1991" i="3"/>
  <c r="E1991" i="3"/>
  <c r="D1496" i="3"/>
  <c r="E1496" i="3"/>
  <c r="D1646" i="3"/>
  <c r="E1646" i="3"/>
  <c r="D3936" i="3"/>
  <c r="E3936" i="3"/>
  <c r="D4056" i="3"/>
  <c r="E4056" i="3"/>
  <c r="D2081" i="3"/>
  <c r="E2081" i="3"/>
  <c r="D1376" i="3"/>
  <c r="E1376" i="3"/>
  <c r="D4726" i="3"/>
  <c r="E4726" i="3"/>
  <c r="D2106" i="3"/>
  <c r="E2106" i="3"/>
  <c r="D4166" i="3"/>
  <c r="E4166" i="3"/>
  <c r="E2226" i="3"/>
  <c r="D2226" i="3"/>
  <c r="D1751" i="3"/>
  <c r="E1751" i="3"/>
  <c r="D3706" i="3"/>
  <c r="E3706" i="3"/>
  <c r="D5061" i="3"/>
  <c r="E5061" i="3"/>
  <c r="D2791" i="3"/>
  <c r="E2791" i="3"/>
  <c r="D2231" i="3"/>
  <c r="E2231" i="3"/>
  <c r="E3116" i="3"/>
  <c r="D3116" i="3"/>
  <c r="D1491" i="3"/>
  <c r="E1491" i="3"/>
  <c r="D1746" i="3"/>
  <c r="E1746" i="3"/>
  <c r="D3541" i="3"/>
  <c r="E3541" i="3"/>
  <c r="D4766" i="3"/>
  <c r="E4766" i="3"/>
  <c r="D4936" i="3"/>
  <c r="E4936" i="3"/>
  <c r="D3441" i="3"/>
  <c r="E3441" i="3"/>
  <c r="D4976" i="3"/>
  <c r="E4976" i="3"/>
  <c r="D2456" i="3"/>
  <c r="E2456" i="3"/>
  <c r="D1206" i="3"/>
  <c r="E1206" i="3"/>
  <c r="D3031" i="3"/>
  <c r="E3031" i="3"/>
  <c r="D1266" i="3"/>
  <c r="E1266" i="3"/>
  <c r="D4251" i="3"/>
  <c r="E4251" i="3"/>
  <c r="D3606" i="3"/>
  <c r="E3606" i="3"/>
  <c r="D1871" i="3"/>
  <c r="E1871" i="3"/>
  <c r="D2951" i="3"/>
  <c r="E2951" i="3"/>
  <c r="D1051" i="3"/>
  <c r="E1051" i="3"/>
  <c r="E4416" i="3"/>
  <c r="D4416" i="3"/>
  <c r="D2581" i="3"/>
  <c r="E2581" i="3"/>
  <c r="D3461" i="3"/>
  <c r="E3461" i="3"/>
  <c r="D4406" i="3"/>
  <c r="E4406" i="3"/>
  <c r="D3231" i="3"/>
  <c r="E3231" i="3"/>
  <c r="D4856" i="3"/>
  <c r="E4856" i="3"/>
  <c r="D3011" i="3"/>
  <c r="E3011" i="3"/>
  <c r="E3261" i="3"/>
  <c r="D3261" i="3"/>
  <c r="D1101" i="3"/>
  <c r="E1101" i="3"/>
  <c r="D2516" i="3"/>
  <c r="E2516" i="3"/>
  <c r="D3356" i="3"/>
  <c r="E3356" i="3"/>
  <c r="D4176" i="3"/>
  <c r="E4176" i="3"/>
  <c r="D2926" i="3"/>
  <c r="E2926" i="3"/>
  <c r="D4586" i="3"/>
  <c r="E4586" i="3"/>
  <c r="D4421" i="3"/>
  <c r="E4421" i="3"/>
  <c r="D1181" i="3"/>
  <c r="E1181" i="3"/>
  <c r="D2816" i="3"/>
  <c r="E2816" i="3"/>
  <c r="D3451" i="3"/>
  <c r="E3451" i="3"/>
  <c r="D2891" i="3"/>
  <c r="E2891" i="3"/>
  <c r="D4246" i="3"/>
  <c r="E4246" i="3"/>
  <c r="D3431" i="3"/>
  <c r="E3431" i="3"/>
  <c r="D4541" i="3"/>
  <c r="E4541" i="3"/>
  <c r="D3726" i="3"/>
  <c r="E3726" i="3"/>
  <c r="D4266" i="3"/>
  <c r="E4266" i="3"/>
  <c r="D3816" i="3"/>
  <c r="E3816" i="3"/>
  <c r="D1076" i="3"/>
  <c r="E1076" i="3"/>
  <c r="D4306" i="3"/>
  <c r="E4306" i="3"/>
  <c r="D3551" i="3"/>
  <c r="E3551" i="3"/>
  <c r="D4051" i="3"/>
  <c r="E4051" i="3"/>
  <c r="D2496" i="3"/>
  <c r="E2496" i="3"/>
  <c r="D2391" i="3"/>
  <c r="E2391" i="3"/>
  <c r="D1676" i="3"/>
  <c r="E1676" i="3"/>
  <c r="D4221" i="3"/>
  <c r="E4221" i="3"/>
  <c r="D4891" i="3"/>
  <c r="E4891" i="3"/>
  <c r="D1821" i="3"/>
  <c r="E1821" i="3"/>
  <c r="D1071" i="3"/>
  <c r="E1071" i="3"/>
  <c r="D4351" i="3"/>
  <c r="E4351" i="3"/>
  <c r="D1636" i="3"/>
  <c r="E1636" i="3"/>
  <c r="E3701" i="3"/>
  <c r="D3701" i="3"/>
  <c r="D3416" i="3"/>
  <c r="E3416" i="3"/>
  <c r="D1941" i="3"/>
  <c r="E1941" i="3"/>
  <c r="D2271" i="3"/>
  <c r="E2271" i="3"/>
  <c r="E3921" i="3"/>
  <c r="D3921" i="3"/>
  <c r="E2826" i="3"/>
  <c r="D2826" i="3"/>
  <c r="D2321" i="3"/>
  <c r="E2321" i="3"/>
  <c r="D4801" i="3"/>
  <c r="E4801" i="3"/>
  <c r="D3271" i="3"/>
  <c r="E3271" i="3"/>
  <c r="D3751" i="3"/>
  <c r="E3751" i="3"/>
  <c r="D4426" i="3"/>
  <c r="E4426" i="3"/>
  <c r="E1361" i="3"/>
  <c r="D1361" i="3"/>
  <c r="E2056" i="3"/>
  <c r="D2056" i="3"/>
  <c r="D4591" i="3"/>
  <c r="E4591" i="3"/>
  <c r="D1621" i="3"/>
  <c r="E1621" i="3"/>
  <c r="D2931" i="3"/>
  <c r="E2931" i="3"/>
  <c r="D4861" i="3"/>
  <c r="E4861" i="3"/>
  <c r="D3771" i="3"/>
  <c r="E3771" i="3"/>
  <c r="E2306" i="3"/>
  <c r="D2306" i="3"/>
  <c r="D3906" i="3"/>
  <c r="E3906" i="3"/>
  <c r="D1921" i="3"/>
  <c r="E1921" i="3"/>
  <c r="D1736" i="3"/>
  <c r="E1736" i="3"/>
  <c r="D5046" i="3"/>
  <c r="E5046" i="3"/>
  <c r="D1601" i="3"/>
  <c r="E1601" i="3"/>
  <c r="E3801" i="3"/>
  <c r="D3801" i="3"/>
  <c r="E1976" i="3"/>
  <c r="D1976" i="3"/>
  <c r="D2501" i="3"/>
  <c r="E2501" i="3"/>
  <c r="D2556" i="3"/>
  <c r="E2556" i="3"/>
  <c r="D2191" i="3"/>
  <c r="E2191" i="3"/>
  <c r="D1131" i="3"/>
  <c r="E1131" i="3"/>
  <c r="D2601" i="3"/>
  <c r="E2601" i="3"/>
  <c r="D4486" i="3"/>
  <c r="E4486" i="3"/>
  <c r="D2376" i="3"/>
  <c r="E2376" i="3"/>
  <c r="D2161" i="3"/>
  <c r="E2161" i="3"/>
  <c r="D4126" i="3"/>
  <c r="E4126" i="3"/>
  <c r="D1986" i="3"/>
  <c r="E1986" i="3"/>
  <c r="D3846" i="3"/>
  <c r="E3846" i="3"/>
  <c r="E3716" i="3"/>
  <c r="D3716" i="3"/>
  <c r="D2561" i="3"/>
  <c r="E2561" i="3"/>
  <c r="D1811" i="3"/>
  <c r="E1811" i="3"/>
  <c r="D3786" i="3"/>
  <c r="E3786" i="3"/>
  <c r="D1741" i="3"/>
  <c r="E1741" i="3"/>
  <c r="E3756" i="3"/>
  <c r="D3756" i="3"/>
  <c r="E3266" i="3"/>
  <c r="D3266" i="3"/>
  <c r="E4216" i="3"/>
  <c r="D4216" i="3"/>
  <c r="D2756" i="3"/>
  <c r="E2756" i="3"/>
  <c r="E1421" i="3"/>
  <c r="D1421" i="3"/>
  <c r="D2591" i="3"/>
  <c r="E2591" i="3"/>
  <c r="E2526" i="3"/>
  <c r="D2526" i="3"/>
  <c r="E1401" i="3"/>
  <c r="D1401" i="3"/>
  <c r="D1641" i="3"/>
  <c r="E1641" i="3"/>
  <c r="D3006" i="3"/>
  <c r="E3006" i="3"/>
  <c r="E4336" i="3"/>
  <c r="D4336" i="3"/>
  <c r="D1526" i="3"/>
  <c r="E1526" i="3"/>
  <c r="D1341" i="3"/>
  <c r="E1341" i="3"/>
  <c r="D1731" i="3"/>
  <c r="E1731" i="3"/>
  <c r="E2016" i="3"/>
  <c r="D2016" i="3"/>
  <c r="D3361" i="3"/>
  <c r="E3361" i="3"/>
  <c r="D4431" i="3"/>
  <c r="E4431" i="3"/>
  <c r="E4141" i="3"/>
  <c r="D4141" i="3"/>
  <c r="E2026" i="3"/>
  <c r="D2026" i="3"/>
  <c r="E1141" i="3"/>
  <c r="D1141" i="3"/>
  <c r="D2616" i="3"/>
  <c r="E2616" i="3"/>
  <c r="D3376" i="3"/>
  <c r="E3376" i="3"/>
  <c r="E1351" i="3"/>
  <c r="D1351" i="3"/>
  <c r="D1391" i="3"/>
  <c r="E1391" i="3"/>
  <c r="E1836" i="3"/>
  <c r="D1836" i="3"/>
  <c r="D4751" i="3"/>
  <c r="E4751" i="3"/>
  <c r="D4011" i="3"/>
  <c r="E4011" i="3"/>
  <c r="D3046" i="3"/>
  <c r="E3046" i="3"/>
  <c r="D3631" i="3"/>
  <c r="E3631" i="3"/>
  <c r="D1661" i="3"/>
  <c r="E1661" i="3"/>
  <c r="D2596" i="3"/>
  <c r="E2596" i="3"/>
  <c r="D2241" i="3"/>
  <c r="E2241" i="3"/>
  <c r="E2441" i="3"/>
  <c r="D2441" i="3"/>
  <c r="E1956" i="3"/>
  <c r="D1956" i="3"/>
  <c r="D3591" i="3"/>
  <c r="E3591" i="3"/>
  <c r="D4626" i="3"/>
  <c r="E4626" i="3"/>
  <c r="D2696" i="3"/>
  <c r="E2696" i="3"/>
  <c r="E1886" i="3"/>
  <c r="D1886" i="3"/>
  <c r="E2096" i="3"/>
  <c r="D2096" i="3"/>
  <c r="E3246" i="3"/>
  <c r="D3246" i="3"/>
  <c r="D1216" i="3"/>
  <c r="E1216" i="3"/>
  <c r="D3521" i="3"/>
  <c r="E3521" i="3"/>
  <c r="E1061" i="3"/>
  <c r="D1061" i="3"/>
  <c r="D2471" i="3"/>
  <c r="E2471" i="3"/>
  <c r="D2971" i="3"/>
  <c r="E2971" i="3"/>
  <c r="E3276" i="3"/>
  <c r="D3276" i="3"/>
  <c r="D3596" i="3"/>
  <c r="E3596" i="3"/>
  <c r="D4736" i="3"/>
  <c r="E4736" i="3"/>
  <c r="D3971" i="3"/>
  <c r="E3971" i="3"/>
  <c r="E2566" i="3"/>
  <c r="D2566" i="3"/>
  <c r="D5016" i="3"/>
  <c r="E5016" i="3"/>
  <c r="E1916" i="3"/>
  <c r="D1916" i="3"/>
  <c r="D1651" i="3"/>
  <c r="E1651" i="3"/>
  <c r="D1346" i="3"/>
  <c r="E1346" i="3"/>
  <c r="D5096" i="3"/>
  <c r="E5096" i="3"/>
  <c r="D1146" i="3"/>
  <c r="E1146" i="3"/>
  <c r="E3446" i="3"/>
  <c r="D3446" i="3"/>
  <c r="E2006" i="3"/>
  <c r="D2006" i="3"/>
  <c r="D4386" i="3"/>
  <c r="E4386" i="3"/>
  <c r="D1506" i="3"/>
  <c r="E1506" i="3"/>
  <c r="D3191" i="3"/>
  <c r="E3191" i="3"/>
  <c r="D2536" i="3"/>
  <c r="E2536" i="3"/>
  <c r="E3301" i="3"/>
  <c r="D3301" i="3"/>
  <c r="D1561" i="3"/>
  <c r="E1561" i="3"/>
  <c r="E1381" i="3"/>
  <c r="D1381" i="3"/>
  <c r="E4376" i="3"/>
  <c r="D4376" i="3"/>
  <c r="E3781" i="3"/>
  <c r="D3781" i="3"/>
  <c r="E2626" i="3"/>
  <c r="D2626" i="3"/>
  <c r="D2046" i="3"/>
  <c r="E2046" i="3"/>
  <c r="D1471" i="3"/>
  <c r="E1471" i="3"/>
  <c r="E1541" i="3"/>
  <c r="D1541" i="3"/>
  <c r="D1371" i="3"/>
  <c r="E1371" i="3"/>
  <c r="D4391" i="3"/>
  <c r="E4391" i="3"/>
  <c r="E3346" i="3"/>
  <c r="D3346" i="3"/>
  <c r="D2361" i="3"/>
  <c r="E2361" i="3"/>
  <c r="D2296" i="3"/>
  <c r="E2296" i="3"/>
  <c r="D3176" i="3"/>
  <c r="E3176" i="3"/>
  <c r="E2426" i="3"/>
  <c r="D2426" i="3"/>
  <c r="D2896" i="3"/>
  <c r="E2896" i="3"/>
  <c r="D3946" i="3"/>
  <c r="E3946" i="3"/>
  <c r="D3161" i="3"/>
  <c r="E3161" i="3"/>
  <c r="D3051" i="3"/>
  <c r="E3051" i="3"/>
  <c r="D1966" i="3"/>
  <c r="E1966" i="3"/>
  <c r="E1276" i="3"/>
  <c r="D1276" i="3"/>
  <c r="D4576" i="3"/>
  <c r="E4576" i="3"/>
  <c r="D2001" i="3"/>
  <c r="E2001" i="3"/>
  <c r="E3236" i="3"/>
  <c r="D3236" i="3"/>
  <c r="D3256" i="3"/>
  <c r="E3256" i="3"/>
  <c r="D1926" i="3"/>
  <c r="E1926" i="3"/>
  <c r="D1881" i="3"/>
  <c r="E1881" i="3"/>
  <c r="D2576" i="3"/>
  <c r="E2576" i="3"/>
  <c r="D4311" i="3"/>
  <c r="E4311" i="3"/>
  <c r="E3146" i="3"/>
  <c r="D3146" i="3"/>
  <c r="D2991" i="3"/>
  <c r="E2991" i="3"/>
  <c r="E4356" i="3"/>
  <c r="D4356" i="3"/>
  <c r="D1121" i="3"/>
  <c r="E1121" i="3"/>
  <c r="D1841" i="3"/>
  <c r="E1841" i="3"/>
  <c r="D4181" i="3"/>
  <c r="E4181" i="3"/>
  <c r="E1856" i="3"/>
  <c r="D1856" i="3"/>
  <c r="D1031" i="3"/>
  <c r="E1031" i="3"/>
  <c r="D3671" i="3"/>
  <c r="E3671" i="3"/>
  <c r="D4106" i="3"/>
  <c r="E4106" i="3"/>
  <c r="E1616" i="3"/>
  <c r="D1616" i="3"/>
  <c r="D2421" i="3"/>
  <c r="E2421" i="3"/>
  <c r="D1041" i="3"/>
  <c r="E1041" i="3"/>
  <c r="D3976" i="3"/>
  <c r="E3976" i="3"/>
  <c r="E1876" i="3"/>
  <c r="D1876" i="3"/>
  <c r="E3956" i="3"/>
  <c r="D3956" i="3"/>
  <c r="D3831" i="3"/>
  <c r="E3831" i="3"/>
  <c r="D5056" i="3"/>
  <c r="E5056" i="3"/>
  <c r="D3111" i="3"/>
  <c r="E3111" i="3"/>
  <c r="D1861" i="3"/>
  <c r="E1861" i="3"/>
  <c r="D3371" i="3"/>
  <c r="E3371" i="3"/>
  <c r="D2416" i="3"/>
  <c r="E2416" i="3"/>
  <c r="D3156" i="3"/>
  <c r="E3156" i="3"/>
  <c r="D4636" i="3"/>
  <c r="E4636" i="3"/>
  <c r="D3396" i="3"/>
  <c r="E3396" i="3"/>
  <c r="D2141" i="3"/>
  <c r="E2141" i="3"/>
  <c r="D4066" i="3"/>
  <c r="E4066" i="3"/>
  <c r="D4096" i="3"/>
  <c r="E4096" i="3"/>
  <c r="D4746" i="3"/>
  <c r="E4746" i="3"/>
  <c r="D1431" i="3"/>
  <c r="E1431" i="3"/>
  <c r="D4906" i="3"/>
  <c r="E4906" i="3"/>
  <c r="D5051" i="3"/>
  <c r="E5051" i="3"/>
  <c r="E3226" i="3"/>
  <c r="D3226" i="3"/>
  <c r="E2651" i="3"/>
  <c r="D2651" i="3"/>
  <c r="E2851" i="3"/>
  <c r="D2851" i="3"/>
  <c r="D1156" i="3"/>
  <c r="E1156" i="3"/>
  <c r="E2701" i="3"/>
  <c r="D2701" i="3"/>
  <c r="D4871" i="3"/>
  <c r="E4871" i="3"/>
  <c r="E3891" i="3"/>
  <c r="D3891" i="3"/>
  <c r="E2076" i="3"/>
  <c r="D2076" i="3"/>
  <c r="D1151" i="3"/>
  <c r="E1151" i="3"/>
  <c r="D3656" i="3"/>
  <c r="E3656" i="3"/>
  <c r="D4551" i="3"/>
  <c r="E4551" i="3"/>
  <c r="E4121" i="3"/>
  <c r="D4121" i="3"/>
  <c r="D1261" i="3"/>
  <c r="E1261" i="3"/>
  <c r="D1771" i="3"/>
  <c r="E1771" i="3"/>
  <c r="D1321" i="3"/>
  <c r="E1321" i="3"/>
  <c r="D1476" i="3"/>
  <c r="E1476" i="3"/>
  <c r="D3476" i="3"/>
  <c r="E3476" i="3"/>
  <c r="D2101" i="3"/>
  <c r="E2101" i="3"/>
  <c r="D4991" i="3"/>
  <c r="E4991" i="3"/>
  <c r="D3811" i="3"/>
  <c r="E3811" i="3"/>
  <c r="D2476" i="3"/>
  <c r="E2476" i="3"/>
  <c r="E2711" i="3"/>
  <c r="D2711" i="3"/>
  <c r="D4961" i="3"/>
  <c r="E4961" i="3"/>
  <c r="D4506" i="3"/>
  <c r="E4506" i="3"/>
  <c r="D3556" i="3"/>
  <c r="E3556" i="3"/>
  <c r="D1781" i="3"/>
  <c r="E1781" i="3"/>
  <c r="E2486" i="3"/>
  <c r="D2486" i="3"/>
  <c r="D4901" i="3"/>
  <c r="E4901" i="3"/>
  <c r="D3316" i="3"/>
  <c r="E3316" i="3"/>
  <c r="E3466" i="3"/>
  <c r="D3466" i="3"/>
  <c r="D2571" i="3"/>
  <c r="E2571" i="3"/>
  <c r="D2196" i="3"/>
  <c r="E2196" i="3"/>
  <c r="E2606" i="3"/>
  <c r="D2606" i="3"/>
  <c r="D3711" i="3"/>
  <c r="E3711" i="3"/>
  <c r="D1111" i="3"/>
  <c r="E1111" i="3"/>
  <c r="E1556" i="3"/>
  <c r="D1556" i="3"/>
  <c r="D4401" i="3"/>
  <c r="E4401" i="3"/>
  <c r="D4676" i="3"/>
  <c r="E4676" i="3"/>
  <c r="D3196" i="3"/>
  <c r="E3196" i="3"/>
  <c r="D2621" i="3"/>
  <c r="E2621" i="3"/>
  <c r="E3426" i="3"/>
  <c r="D3426" i="3"/>
  <c r="D4831" i="3"/>
  <c r="E4831" i="3"/>
  <c r="D4191" i="3"/>
  <c r="E4191" i="3"/>
  <c r="D2066" i="3"/>
  <c r="E2066" i="3"/>
  <c r="D1211" i="3"/>
  <c r="E1211" i="3"/>
  <c r="E1816" i="3"/>
  <c r="D1816" i="3"/>
  <c r="D561" i="3"/>
  <c r="E561" i="3"/>
  <c r="E481" i="3"/>
  <c r="D481" i="3"/>
  <c r="E746" i="3"/>
  <c r="D746" i="3"/>
  <c r="D931" i="3"/>
  <c r="E931" i="3"/>
  <c r="D651" i="3"/>
  <c r="E651" i="3"/>
  <c r="E606" i="3"/>
  <c r="D606" i="3"/>
  <c r="D126" i="3"/>
  <c r="E126" i="3"/>
  <c r="E976" i="3"/>
  <c r="D976" i="3"/>
  <c r="D81" i="3"/>
  <c r="E81" i="3"/>
  <c r="D181" i="3"/>
  <c r="E181" i="3"/>
  <c r="D96" i="3"/>
  <c r="E96" i="3"/>
  <c r="D756" i="3"/>
  <c r="E756" i="3"/>
  <c r="D411" i="3"/>
  <c r="E411" i="3"/>
  <c r="D241" i="3"/>
  <c r="E241" i="3"/>
  <c r="D356" i="3"/>
  <c r="E356" i="3"/>
  <c r="D526" i="3"/>
  <c r="E526" i="3"/>
  <c r="E136" i="3"/>
  <c r="D136" i="3"/>
  <c r="E406" i="3"/>
  <c r="D406" i="3"/>
  <c r="D101" i="3"/>
  <c r="E101" i="3"/>
  <c r="E796" i="3"/>
  <c r="D796" i="3"/>
  <c r="D736" i="3"/>
  <c r="E736" i="3"/>
  <c r="D701" i="3"/>
  <c r="E701" i="3"/>
  <c r="D661" i="3"/>
  <c r="E661" i="3"/>
  <c r="D386" i="3"/>
  <c r="E386" i="3"/>
  <c r="E486" i="3"/>
  <c r="D486" i="3"/>
  <c r="E571" i="3"/>
  <c r="D571" i="3"/>
  <c r="D151" i="3"/>
  <c r="E151" i="3"/>
  <c r="D781" i="3"/>
  <c r="E781" i="3"/>
  <c r="E601" i="3"/>
  <c r="D601" i="3"/>
  <c r="D541" i="3"/>
  <c r="E541" i="3"/>
  <c r="D286" i="3"/>
  <c r="E286" i="3"/>
  <c r="D641" i="3"/>
  <c r="E641" i="3"/>
  <c r="D921" i="3"/>
  <c r="E921" i="3"/>
  <c r="E236" i="3"/>
  <c r="D236" i="3"/>
  <c r="E916" i="3"/>
  <c r="D916" i="3"/>
  <c r="D301" i="3"/>
  <c r="E301" i="3"/>
  <c r="D441" i="3"/>
  <c r="E441" i="3"/>
  <c r="D451" i="3"/>
  <c r="E451" i="3"/>
  <c r="D491" i="3"/>
  <c r="E491" i="3"/>
  <c r="E891" i="3"/>
  <c r="D891" i="3"/>
  <c r="D211" i="3"/>
  <c r="E211" i="3"/>
  <c r="D801" i="3"/>
  <c r="E801" i="3"/>
  <c r="D621" i="3"/>
  <c r="E621" i="3"/>
  <c r="D161" i="3"/>
  <c r="E161" i="3"/>
  <c r="D291" i="3"/>
  <c r="E291" i="3"/>
  <c r="E496" i="3"/>
  <c r="D496" i="3"/>
  <c r="D231" i="3"/>
  <c r="E231" i="3"/>
  <c r="D21" i="3"/>
  <c r="E21" i="3"/>
  <c r="E856" i="3"/>
  <c r="D856" i="3"/>
  <c r="E566" i="3"/>
  <c r="D566" i="3"/>
  <c r="D246" i="3"/>
  <c r="E246" i="3"/>
  <c r="E506" i="3"/>
  <c r="D506" i="3"/>
  <c r="E996" i="3"/>
  <c r="D996" i="3"/>
  <c r="D316" i="3"/>
  <c r="E316" i="3"/>
  <c r="E646" i="3"/>
  <c r="D646" i="3"/>
  <c r="D336" i="3"/>
  <c r="E336" i="3"/>
  <c r="D31" i="3"/>
  <c r="E31" i="3"/>
  <c r="E611" i="3"/>
  <c r="D611" i="3"/>
  <c r="D306" i="3"/>
  <c r="E306" i="3"/>
  <c r="D1001" i="3"/>
  <c r="E1001" i="3"/>
  <c r="D681" i="3"/>
  <c r="E681" i="3"/>
  <c r="E626" i="3"/>
  <c r="D626" i="3"/>
  <c r="D766" i="3"/>
  <c r="E766" i="3"/>
  <c r="D86" i="3"/>
  <c r="E86" i="3"/>
  <c r="D466" i="3"/>
  <c r="E466" i="3"/>
  <c r="D631" i="3"/>
  <c r="E631" i="3"/>
  <c r="D106" i="3"/>
  <c r="E106" i="3"/>
  <c r="D986" i="3"/>
  <c r="E986" i="3"/>
  <c r="D361" i="3"/>
  <c r="E361" i="3"/>
  <c r="E1016" i="3"/>
  <c r="D1016" i="3"/>
  <c r="D191" i="3"/>
  <c r="E191" i="3"/>
  <c r="E666" i="3"/>
  <c r="D666" i="3"/>
  <c r="D116" i="3"/>
  <c r="E116" i="3"/>
  <c r="D511" i="3"/>
  <c r="E511" i="3"/>
  <c r="D471" i="3"/>
  <c r="E471" i="3"/>
  <c r="D596" i="3"/>
  <c r="E596" i="3"/>
  <c r="D131" i="3"/>
  <c r="E131" i="3"/>
  <c r="D201" i="3"/>
  <c r="E201" i="3"/>
  <c r="D421" i="3"/>
  <c r="E421" i="3"/>
  <c r="D111" i="3"/>
  <c r="E111" i="3"/>
  <c r="D46" i="3"/>
  <c r="E46" i="3"/>
  <c r="D991" i="3"/>
  <c r="E991" i="3"/>
  <c r="D431" i="3"/>
  <c r="E431" i="3"/>
  <c r="D171" i="3"/>
  <c r="E171" i="3"/>
  <c r="D166" i="3"/>
  <c r="E166" i="3"/>
  <c r="D901" i="3"/>
  <c r="E901" i="3"/>
  <c r="E501" i="3"/>
  <c r="D501" i="3"/>
  <c r="D821" i="3"/>
  <c r="E821" i="3"/>
  <c r="D426" i="3"/>
  <c r="E426" i="3"/>
  <c r="D146" i="3"/>
  <c r="E146" i="3"/>
  <c r="D121" i="3"/>
  <c r="E121" i="3"/>
  <c r="D521" i="3"/>
  <c r="E521" i="3"/>
  <c r="D1011" i="3"/>
  <c r="E1011" i="3"/>
  <c r="E271" i="3"/>
  <c r="D271" i="3"/>
  <c r="D76" i="3"/>
  <c r="E76" i="3"/>
  <c r="D366" i="3"/>
  <c r="E366" i="3"/>
  <c r="D226" i="3"/>
  <c r="E226" i="3"/>
  <c r="D281" i="3"/>
  <c r="E281" i="3"/>
  <c r="D321" i="3"/>
  <c r="E321" i="3"/>
  <c r="E956" i="3"/>
  <c r="D956" i="3"/>
  <c r="D206" i="3"/>
  <c r="E206" i="3"/>
  <c r="E586" i="3"/>
  <c r="D586" i="3"/>
  <c r="D841" i="3"/>
  <c r="E841" i="3"/>
  <c r="D376" i="3"/>
  <c r="E376" i="3"/>
  <c r="D416" i="3"/>
  <c r="E416" i="3"/>
  <c r="D581" i="3"/>
  <c r="E581" i="3"/>
  <c r="D851" i="3"/>
  <c r="E851" i="3"/>
  <c r="D156" i="3"/>
  <c r="E156" i="3"/>
  <c r="E726" i="3"/>
  <c r="D726" i="3"/>
  <c r="D91" i="3"/>
  <c r="E91" i="3"/>
  <c r="D531" i="3"/>
  <c r="E531" i="3"/>
  <c r="D251" i="3"/>
  <c r="E251" i="3"/>
  <c r="E686" i="3"/>
  <c r="D686" i="3"/>
  <c r="D711" i="3"/>
  <c r="E711" i="3"/>
  <c r="D196" i="3"/>
  <c r="E196" i="3"/>
  <c r="E276" i="3"/>
  <c r="D276" i="3"/>
  <c r="D311" i="3"/>
  <c r="E311" i="3"/>
  <c r="E396" i="3"/>
  <c r="D396" i="3"/>
  <c r="E816" i="3"/>
  <c r="D816" i="3"/>
  <c r="E476" i="3"/>
  <c r="D476" i="3"/>
  <c r="E836" i="3"/>
  <c r="D836" i="3"/>
  <c r="D516" i="3"/>
  <c r="E516" i="3"/>
  <c r="E71" i="3"/>
  <c r="D71" i="3"/>
  <c r="D221" i="3"/>
  <c r="E221" i="3"/>
  <c r="D331" i="3"/>
  <c r="E331" i="3"/>
  <c r="D51" i="3"/>
  <c r="E51" i="3"/>
  <c r="E546" i="3"/>
  <c r="D546" i="3"/>
  <c r="E636" i="3"/>
  <c r="D636" i="3"/>
  <c r="E256" i="3"/>
  <c r="D256" i="3"/>
  <c r="E896" i="3"/>
  <c r="D896" i="3"/>
  <c r="D266" i="3"/>
  <c r="E266" i="3"/>
  <c r="D981" i="3"/>
  <c r="E981" i="3"/>
  <c r="E876" i="3"/>
  <c r="D876" i="3"/>
  <c r="E296" i="3"/>
  <c r="D296" i="3"/>
  <c r="D326" i="3"/>
  <c r="E326" i="3"/>
  <c r="D26" i="3"/>
  <c r="E26" i="3"/>
  <c r="D751" i="3"/>
  <c r="E751" i="3"/>
  <c r="E436" i="3"/>
  <c r="D436" i="3"/>
  <c r="E591" i="3"/>
  <c r="D591" i="3"/>
  <c r="D861" i="3"/>
  <c r="E861" i="3"/>
  <c r="E936" i="3"/>
  <c r="D936" i="3"/>
  <c r="D371" i="3"/>
  <c r="E371" i="3"/>
  <c r="D391" i="3"/>
  <c r="E391" i="3"/>
  <c r="D186" i="3"/>
  <c r="E186" i="3"/>
  <c r="D346" i="3"/>
  <c r="E346" i="3"/>
  <c r="D1021" i="3"/>
  <c r="E1021" i="3"/>
  <c r="E691" i="3"/>
  <c r="D691" i="3"/>
  <c r="D461" i="3"/>
  <c r="E461" i="3"/>
  <c r="D61" i="3"/>
  <c r="E61" i="3"/>
  <c r="D341" i="3"/>
  <c r="E341" i="3"/>
  <c r="D556" i="3"/>
  <c r="E556" i="3"/>
  <c r="D761" i="3"/>
  <c r="E761" i="3"/>
  <c r="D261" i="3"/>
  <c r="E261" i="3"/>
  <c r="D881" i="3"/>
  <c r="E881" i="3"/>
  <c r="E706" i="3"/>
  <c r="D706" i="3"/>
  <c r="E551" i="3"/>
  <c r="D551" i="3"/>
  <c r="D6" i="3"/>
  <c r="E6" i="3"/>
  <c r="E7" i="2" l="1"/>
  <c r="D9" i="2"/>
  <c r="B10" i="2"/>
  <c r="E8" i="2" l="1"/>
  <c r="D10" i="2"/>
  <c r="B11" i="2"/>
  <c r="E9" i="2" l="1"/>
  <c r="D11" i="2"/>
  <c r="B12" i="2"/>
  <c r="E10" i="2" l="1"/>
  <c r="D12" i="2"/>
  <c r="B13" i="2"/>
  <c r="E11" i="2" l="1"/>
  <c r="D13" i="2"/>
  <c r="B14" i="2"/>
  <c r="E12" i="2" l="1"/>
  <c r="D14" i="2"/>
  <c r="B15" i="2"/>
  <c r="E13" i="2" l="1"/>
  <c r="D15" i="2"/>
  <c r="B16" i="2"/>
  <c r="E14" i="2" l="1"/>
  <c r="D16" i="2"/>
  <c r="B17" i="2"/>
  <c r="E15" i="2" l="1"/>
  <c r="D17" i="2"/>
  <c r="B18" i="2"/>
  <c r="E16" i="2" l="1"/>
  <c r="D18" i="2"/>
  <c r="B19" i="2"/>
  <c r="E17" i="2" l="1"/>
  <c r="D19" i="2"/>
  <c r="B20" i="2"/>
  <c r="E18" i="2" l="1"/>
  <c r="D20" i="2"/>
  <c r="B21" i="2"/>
  <c r="E19" i="2" l="1"/>
  <c r="D21" i="2"/>
  <c r="B22" i="2"/>
  <c r="E20" i="2" l="1"/>
  <c r="D22" i="2"/>
  <c r="B23" i="2"/>
  <c r="E21" i="2" l="1"/>
  <c r="D23" i="2"/>
  <c r="B24" i="2"/>
  <c r="E22" i="2" l="1"/>
  <c r="D24" i="2"/>
  <c r="B25" i="2"/>
  <c r="E23" i="2" l="1"/>
  <c r="D25" i="2"/>
  <c r="B26" i="2"/>
  <c r="E24" i="2" l="1"/>
  <c r="D26" i="2"/>
  <c r="B27" i="2"/>
  <c r="E25" i="2" l="1"/>
  <c r="D27" i="2"/>
  <c r="B28" i="2"/>
  <c r="E26" i="2" l="1"/>
  <c r="D28" i="2"/>
  <c r="B29" i="2"/>
  <c r="E27" i="2" l="1"/>
  <c r="D29" i="2"/>
  <c r="B30" i="2"/>
  <c r="E28" i="2" l="1"/>
  <c r="D30" i="2"/>
  <c r="B31" i="2"/>
  <c r="E29" i="2" l="1"/>
  <c r="D31" i="2"/>
  <c r="B32" i="2"/>
  <c r="E30" i="2" l="1"/>
  <c r="D32" i="2"/>
  <c r="B33" i="2"/>
  <c r="E31" i="2" l="1"/>
  <c r="D33" i="2"/>
  <c r="B34" i="2"/>
  <c r="E32" i="2" l="1"/>
  <c r="D34" i="2"/>
  <c r="B35" i="2"/>
  <c r="E33" i="2" l="1"/>
  <c r="D35" i="2"/>
  <c r="B36" i="2"/>
  <c r="E34" i="2" l="1"/>
  <c r="D36" i="2"/>
  <c r="B37" i="2"/>
  <c r="E35" i="2" l="1"/>
  <c r="D37" i="2"/>
  <c r="B38" i="2"/>
  <c r="E36" i="2" l="1"/>
  <c r="D38" i="2"/>
  <c r="B39" i="2"/>
  <c r="E37" i="2" l="1"/>
  <c r="D39" i="2"/>
  <c r="B40" i="2"/>
  <c r="E38" i="2" l="1"/>
  <c r="D40" i="2"/>
  <c r="B41" i="2"/>
  <c r="E39" i="2" l="1"/>
  <c r="D41" i="2"/>
  <c r="B42" i="2"/>
  <c r="E40" i="2" l="1"/>
  <c r="D42" i="2"/>
  <c r="B43" i="2"/>
  <c r="E41" i="2" l="1"/>
  <c r="D43" i="2"/>
  <c r="B44" i="2"/>
  <c r="E42" i="2" l="1"/>
  <c r="D44" i="2"/>
  <c r="B45" i="2"/>
  <c r="E43" i="2" l="1"/>
  <c r="D45" i="2"/>
  <c r="B46" i="2"/>
  <c r="E44" i="2" l="1"/>
  <c r="D46" i="2"/>
  <c r="B47" i="2"/>
  <c r="E45" i="2" l="1"/>
  <c r="D47" i="2"/>
  <c r="B48" i="2"/>
  <c r="E46" i="2" l="1"/>
  <c r="D48" i="2"/>
  <c r="B49" i="2"/>
  <c r="E47" i="2" l="1"/>
  <c r="D49" i="2"/>
  <c r="B50" i="2"/>
  <c r="E48" i="2" l="1"/>
  <c r="D50" i="2"/>
  <c r="E50" i="2" s="1"/>
  <c r="B51" i="2"/>
  <c r="E49" i="2" l="1"/>
  <c r="D51" i="2"/>
  <c r="B52" i="2"/>
  <c r="D52" i="2" l="1"/>
  <c r="B53" i="2"/>
  <c r="E51" i="2" l="1"/>
  <c r="D53" i="2"/>
  <c r="B54" i="2"/>
  <c r="E52" i="2" l="1"/>
  <c r="D54" i="2"/>
  <c r="B55" i="2"/>
  <c r="E53" i="2" l="1"/>
  <c r="D55" i="2"/>
  <c r="B56" i="2"/>
  <c r="E54" i="2" l="1"/>
  <c r="D56" i="2"/>
  <c r="B57" i="2"/>
  <c r="E55" i="2" l="1"/>
  <c r="D57" i="2"/>
  <c r="B58" i="2"/>
  <c r="E56" i="2" l="1"/>
  <c r="D58" i="2"/>
  <c r="B59" i="2"/>
  <c r="E57" i="2" l="1"/>
  <c r="D59" i="2"/>
  <c r="B60" i="2"/>
  <c r="E58" i="2" l="1"/>
  <c r="D60" i="2"/>
  <c r="B61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2" i="1"/>
  <c r="E59" i="2" l="1"/>
  <c r="D61" i="2"/>
  <c r="B62" i="2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2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L2" i="1"/>
  <c r="K3" i="1"/>
  <c r="K2" i="1"/>
  <c r="L842" i="1"/>
  <c r="L862" i="1"/>
  <c r="L863" i="1"/>
  <c r="L864" i="1"/>
  <c r="L865" i="1"/>
  <c r="L883" i="1"/>
  <c r="L904" i="1"/>
  <c r="L925" i="1"/>
  <c r="L946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K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K863" i="1"/>
  <c r="K864" i="1"/>
  <c r="K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R8" i="1"/>
  <c r="R7" i="1"/>
  <c r="R6" i="1"/>
  <c r="R5" i="1"/>
  <c r="R4" i="1"/>
  <c r="G262" i="1" s="1"/>
  <c r="R3" i="1"/>
  <c r="G102" i="1" s="1"/>
  <c r="R2" i="1"/>
  <c r="G956" i="1" s="1"/>
  <c r="R1" i="1"/>
  <c r="G384" i="1" s="1"/>
  <c r="P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E60" i="2" l="1"/>
  <c r="D62" i="2"/>
  <c r="B63" i="2"/>
  <c r="N2" i="1"/>
  <c r="G801" i="1"/>
  <c r="G133" i="1"/>
  <c r="G549" i="1"/>
  <c r="G9" i="1"/>
  <c r="G816" i="1"/>
  <c r="G870" i="1"/>
  <c r="G285" i="1"/>
  <c r="G969" i="1"/>
  <c r="G713" i="1"/>
  <c r="G965" i="1"/>
  <c r="G587" i="1"/>
  <c r="G944" i="1"/>
  <c r="G712" i="1"/>
  <c r="G985" i="1"/>
  <c r="G521" i="1"/>
  <c r="G929" i="1"/>
  <c r="G683" i="1"/>
  <c r="G923" i="1"/>
  <c r="G625" i="1"/>
  <c r="G887" i="1"/>
  <c r="G501" i="1"/>
  <c r="G784" i="1"/>
  <c r="G885" i="1"/>
  <c r="G461" i="1"/>
  <c r="G588" i="1"/>
  <c r="G435" i="1"/>
  <c r="G961" i="1"/>
  <c r="G920" i="1"/>
  <c r="G863" i="1"/>
  <c r="G776" i="1"/>
  <c r="G678" i="1"/>
  <c r="G569" i="1"/>
  <c r="G371" i="1"/>
  <c r="G93" i="1"/>
  <c r="G11" i="1"/>
  <c r="G907" i="1"/>
  <c r="G857" i="1"/>
  <c r="G742" i="1"/>
  <c r="G669" i="1"/>
  <c r="G552" i="1"/>
  <c r="G325" i="1"/>
  <c r="G928" i="1"/>
  <c r="G595" i="1"/>
  <c r="G118" i="1"/>
  <c r="G953" i="1"/>
  <c r="G905" i="1"/>
  <c r="G847" i="1"/>
  <c r="G728" i="1"/>
  <c r="G642" i="1"/>
  <c r="G533" i="1"/>
  <c r="G165" i="1"/>
  <c r="G5" i="1"/>
  <c r="G945" i="1"/>
  <c r="G897" i="1"/>
  <c r="G841" i="1"/>
  <c r="G721" i="1"/>
  <c r="G634" i="1"/>
  <c r="G522" i="1"/>
  <c r="G142" i="1"/>
  <c r="G997" i="1"/>
  <c r="G896" i="1"/>
  <c r="G840" i="1"/>
  <c r="G720" i="1"/>
  <c r="G633" i="1"/>
  <c r="G197" i="1"/>
  <c r="G889" i="1"/>
  <c r="G817" i="1"/>
  <c r="G785" i="1"/>
  <c r="G752" i="1"/>
  <c r="G643" i="1"/>
  <c r="G606" i="1"/>
  <c r="G475" i="1"/>
  <c r="G403" i="1"/>
  <c r="G1001" i="1"/>
  <c r="G967" i="1"/>
  <c r="G888" i="1"/>
  <c r="G750" i="1"/>
  <c r="G680" i="1"/>
  <c r="G597" i="1"/>
  <c r="G561" i="1"/>
  <c r="G531" i="1"/>
  <c r="G473" i="1"/>
  <c r="G400" i="1"/>
  <c r="G992" i="1"/>
  <c r="G865" i="1"/>
  <c r="G85" i="1"/>
  <c r="G8" i="1"/>
  <c r="G987" i="1"/>
  <c r="G966" i="1"/>
  <c r="G903" i="1"/>
  <c r="G864" i="1"/>
  <c r="G808" i="1"/>
  <c r="G777" i="1"/>
  <c r="G745" i="1"/>
  <c r="G560" i="1"/>
  <c r="G462" i="1"/>
  <c r="G387" i="1"/>
  <c r="G283" i="1"/>
  <c r="G134" i="1"/>
  <c r="G3" i="1"/>
  <c r="G913" i="1"/>
  <c r="G833" i="1"/>
  <c r="G261" i="1"/>
  <c r="G670" i="1"/>
  <c r="G483" i="1"/>
  <c r="G942" i="1"/>
  <c r="G737" i="1"/>
  <c r="G449" i="1"/>
  <c r="G222" i="1"/>
  <c r="G1000" i="1"/>
  <c r="G983" i="1"/>
  <c r="G960" i="1"/>
  <c r="G937" i="1"/>
  <c r="G912" i="1"/>
  <c r="G895" i="1"/>
  <c r="G880" i="1"/>
  <c r="G855" i="1"/>
  <c r="G832" i="1"/>
  <c r="G799" i="1"/>
  <c r="G767" i="1"/>
  <c r="G736" i="1"/>
  <c r="G705" i="1"/>
  <c r="G661" i="1"/>
  <c r="G624" i="1"/>
  <c r="G579" i="1"/>
  <c r="G499" i="1"/>
  <c r="G448" i="1"/>
  <c r="G349" i="1"/>
  <c r="G230" i="1"/>
  <c r="G101" i="1"/>
  <c r="G839" i="1"/>
  <c r="G984" i="1"/>
  <c r="G800" i="1"/>
  <c r="G550" i="1"/>
  <c r="G333" i="1"/>
  <c r="G999" i="1"/>
  <c r="G982" i="1"/>
  <c r="G959" i="1"/>
  <c r="G936" i="1"/>
  <c r="G909" i="1"/>
  <c r="G894" i="1"/>
  <c r="G872" i="1"/>
  <c r="G852" i="1"/>
  <c r="G825" i="1"/>
  <c r="G793" i="1"/>
  <c r="G756" i="1"/>
  <c r="G735" i="1"/>
  <c r="G696" i="1"/>
  <c r="G660" i="1"/>
  <c r="G616" i="1"/>
  <c r="G578" i="1"/>
  <c r="G541" i="1"/>
  <c r="G488" i="1"/>
  <c r="G347" i="1"/>
  <c r="G229" i="1"/>
  <c r="G70" i="1"/>
  <c r="G881" i="1"/>
  <c r="G768" i="1"/>
  <c r="G30" i="1"/>
  <c r="G998" i="1"/>
  <c r="G975" i="1"/>
  <c r="G958" i="1"/>
  <c r="G935" i="1"/>
  <c r="G908" i="1"/>
  <c r="G893" i="1"/>
  <c r="G871" i="1"/>
  <c r="G848" i="1"/>
  <c r="G824" i="1"/>
  <c r="G792" i="1"/>
  <c r="G753" i="1"/>
  <c r="G729" i="1"/>
  <c r="G688" i="1"/>
  <c r="G651" i="1"/>
  <c r="G614" i="1"/>
  <c r="G570" i="1"/>
  <c r="G540" i="1"/>
  <c r="G486" i="1"/>
  <c r="G419" i="1"/>
  <c r="G326" i="1"/>
  <c r="G198" i="1"/>
  <c r="G69" i="1"/>
  <c r="G977" i="1"/>
  <c r="G873" i="1"/>
  <c r="G809" i="1"/>
  <c r="G761" i="1"/>
  <c r="G856" i="1"/>
  <c r="G921" i="1"/>
  <c r="G697" i="1"/>
  <c r="G307" i="1"/>
  <c r="G10" i="1"/>
  <c r="G904" i="1"/>
  <c r="G605" i="1"/>
  <c r="G432" i="1"/>
  <c r="G943" i="1"/>
  <c r="G911" i="1"/>
  <c r="G879" i="1"/>
  <c r="G831" i="1"/>
  <c r="G823" i="1"/>
  <c r="G815" i="1"/>
  <c r="G807" i="1"/>
  <c r="G791" i="1"/>
  <c r="G783" i="1"/>
  <c r="G775" i="1"/>
  <c r="G759" i="1"/>
  <c r="G751" i="1"/>
  <c r="G743" i="1"/>
  <c r="G727" i="1"/>
  <c r="G719" i="1"/>
  <c r="G711" i="1"/>
  <c r="G703" i="1"/>
  <c r="G695" i="1"/>
  <c r="G686" i="1"/>
  <c r="G677" i="1"/>
  <c r="G668" i="1"/>
  <c r="G659" i="1"/>
  <c r="G650" i="1"/>
  <c r="G641" i="1"/>
  <c r="G632" i="1"/>
  <c r="G622" i="1"/>
  <c r="G613" i="1"/>
  <c r="G604" i="1"/>
  <c r="G586" i="1"/>
  <c r="G577" i="1"/>
  <c r="G568" i="1"/>
  <c r="G558" i="1"/>
  <c r="G530" i="1"/>
  <c r="G520" i="1"/>
  <c r="G509" i="1"/>
  <c r="G497" i="1"/>
  <c r="G485" i="1"/>
  <c r="G472" i="1"/>
  <c r="G459" i="1"/>
  <c r="G446" i="1"/>
  <c r="G430" i="1"/>
  <c r="G414" i="1"/>
  <c r="G398" i="1"/>
  <c r="G382" i="1"/>
  <c r="G365" i="1"/>
  <c r="G342" i="1"/>
  <c r="G323" i="1"/>
  <c r="G301" i="1"/>
  <c r="G278" i="1"/>
  <c r="G254" i="1"/>
  <c r="G190" i="1"/>
  <c r="G158" i="1"/>
  <c r="G126" i="1"/>
  <c r="G94" i="1"/>
  <c r="G62" i="1"/>
  <c r="G993" i="1"/>
  <c r="G689" i="1"/>
  <c r="G166" i="1"/>
  <c r="G119" i="1"/>
  <c r="G151" i="1"/>
  <c r="G167" i="1"/>
  <c r="G175" i="1"/>
  <c r="G231" i="1"/>
  <c r="G287" i="1"/>
  <c r="G431" i="1"/>
  <c r="G535" i="1"/>
  <c r="G567" i="1"/>
  <c r="G663" i="1"/>
  <c r="G671" i="1"/>
  <c r="G687" i="1"/>
  <c r="G24" i="1"/>
  <c r="G32" i="1"/>
  <c r="G48" i="1"/>
  <c r="G72" i="1"/>
  <c r="G96" i="1"/>
  <c r="G104" i="1"/>
  <c r="G152" i="1"/>
  <c r="G200" i="1"/>
  <c r="G208" i="1"/>
  <c r="G224" i="1"/>
  <c r="G288" i="1"/>
  <c r="G304" i="1"/>
  <c r="G17" i="1"/>
  <c r="G41" i="1"/>
  <c r="G49" i="1"/>
  <c r="G185" i="1"/>
  <c r="G313" i="1"/>
  <c r="G329" i="1"/>
  <c r="G425" i="1"/>
  <c r="G226" i="1"/>
  <c r="G250" i="1"/>
  <c r="G266" i="1"/>
  <c r="G282" i="1"/>
  <c r="G314" i="1"/>
  <c r="G418" i="1"/>
  <c r="G498" i="1"/>
  <c r="G19" i="1"/>
  <c r="G27" i="1"/>
  <c r="G51" i="1"/>
  <c r="G155" i="1"/>
  <c r="G211" i="1"/>
  <c r="G235" i="1"/>
  <c r="G36" i="1"/>
  <c r="G52" i="1"/>
  <c r="G116" i="1"/>
  <c r="G252" i="1"/>
  <c r="G356" i="1"/>
  <c r="G404" i="1"/>
  <c r="G436" i="1"/>
  <c r="G444" i="1"/>
  <c r="G21" i="1"/>
  <c r="G53" i="1"/>
  <c r="G968" i="1"/>
  <c r="G744" i="1"/>
  <c r="G704" i="1"/>
  <c r="G510" i="1"/>
  <c r="G416" i="1"/>
  <c r="G366" i="1"/>
  <c r="G302" i="1"/>
  <c r="G991" i="1"/>
  <c r="G919" i="1"/>
  <c r="G974" i="1"/>
  <c r="G950" i="1"/>
  <c r="G934" i="1"/>
  <c r="G926" i="1"/>
  <c r="G918" i="1"/>
  <c r="G910" i="1"/>
  <c r="G902" i="1"/>
  <c r="G886" i="1"/>
  <c r="G878" i="1"/>
  <c r="G862" i="1"/>
  <c r="G854" i="1"/>
  <c r="G846" i="1"/>
  <c r="G838" i="1"/>
  <c r="G830" i="1"/>
  <c r="G822" i="1"/>
  <c r="G814" i="1"/>
  <c r="G806" i="1"/>
  <c r="G798" i="1"/>
  <c r="G790" i="1"/>
  <c r="G782" i="1"/>
  <c r="G774" i="1"/>
  <c r="G766" i="1"/>
  <c r="G758" i="1"/>
  <c r="G734" i="1"/>
  <c r="G726" i="1"/>
  <c r="G718" i="1"/>
  <c r="G710" i="1"/>
  <c r="G702" i="1"/>
  <c r="G694" i="1"/>
  <c r="G685" i="1"/>
  <c r="G676" i="1"/>
  <c r="G667" i="1"/>
  <c r="G658" i="1"/>
  <c r="G649" i="1"/>
  <c r="G640" i="1"/>
  <c r="G630" i="1"/>
  <c r="G621" i="1"/>
  <c r="G612" i="1"/>
  <c r="G603" i="1"/>
  <c r="G594" i="1"/>
  <c r="G585" i="1"/>
  <c r="G576" i="1"/>
  <c r="G566" i="1"/>
  <c r="G557" i="1"/>
  <c r="G548" i="1"/>
  <c r="G539" i="1"/>
  <c r="G529" i="1"/>
  <c r="G518" i="1"/>
  <c r="G507" i="1"/>
  <c r="G496" i="1"/>
  <c r="G470" i="1"/>
  <c r="G457" i="1"/>
  <c r="G445" i="1"/>
  <c r="G429" i="1"/>
  <c r="G413" i="1"/>
  <c r="G397" i="1"/>
  <c r="G381" i="1"/>
  <c r="G363" i="1"/>
  <c r="G341" i="1"/>
  <c r="G318" i="1"/>
  <c r="G299" i="1"/>
  <c r="G277" i="1"/>
  <c r="G253" i="1"/>
  <c r="G221" i="1"/>
  <c r="G189" i="1"/>
  <c r="G157" i="1"/>
  <c r="G125" i="1"/>
  <c r="G54" i="1"/>
  <c r="G31" i="1"/>
  <c r="G63" i="1"/>
  <c r="G79" i="1"/>
  <c r="G95" i="1"/>
  <c r="G207" i="1"/>
  <c r="G223" i="1"/>
  <c r="G279" i="1"/>
  <c r="G327" i="1"/>
  <c r="G335" i="1"/>
  <c r="G463" i="1"/>
  <c r="G479" i="1"/>
  <c r="G511" i="1"/>
  <c r="G551" i="1"/>
  <c r="G655" i="1"/>
  <c r="G80" i="1"/>
  <c r="G136" i="1"/>
  <c r="G216" i="1"/>
  <c r="G232" i="1"/>
  <c r="G248" i="1"/>
  <c r="G336" i="1"/>
  <c r="G344" i="1"/>
  <c r="G352" i="1"/>
  <c r="G33" i="1"/>
  <c r="G89" i="1"/>
  <c r="G129" i="1"/>
  <c r="G161" i="1"/>
  <c r="G249" i="1"/>
  <c r="G353" i="1"/>
  <c r="G361" i="1"/>
  <c r="G377" i="1"/>
  <c r="G385" i="1"/>
  <c r="G441" i="1"/>
  <c r="G26" i="1"/>
  <c r="G58" i="1"/>
  <c r="G170" i="1"/>
  <c r="G218" i="1"/>
  <c r="G306" i="1"/>
  <c r="G330" i="1"/>
  <c r="G370" i="1"/>
  <c r="G410" i="1"/>
  <c r="G115" i="1"/>
  <c r="G123" i="1"/>
  <c r="G163" i="1"/>
  <c r="G203" i="1"/>
  <c r="G20" i="1"/>
  <c r="G124" i="1"/>
  <c r="G132" i="1"/>
  <c r="G156" i="1"/>
  <c r="G188" i="1"/>
  <c r="G324" i="1"/>
  <c r="G412" i="1"/>
  <c r="G516" i="1"/>
  <c r="G37" i="1"/>
  <c r="G39" i="1"/>
  <c r="G47" i="1"/>
  <c r="G55" i="1"/>
  <c r="G111" i="1"/>
  <c r="G199" i="1"/>
  <c r="G375" i="1"/>
  <c r="G391" i="1"/>
  <c r="G447" i="1"/>
  <c r="G471" i="1"/>
  <c r="G503" i="1"/>
  <c r="G583" i="1"/>
  <c r="G623" i="1"/>
  <c r="G40" i="1"/>
  <c r="G88" i="1"/>
  <c r="G144" i="1"/>
  <c r="G256" i="1"/>
  <c r="G320" i="1"/>
  <c r="G97" i="1"/>
  <c r="G225" i="1"/>
  <c r="G257" i="1"/>
  <c r="G297" i="1"/>
  <c r="G337" i="1"/>
  <c r="G393" i="1"/>
  <c r="G417" i="1"/>
  <c r="G42" i="1"/>
  <c r="G98" i="1"/>
  <c r="G114" i="1"/>
  <c r="G138" i="1"/>
  <c r="G202" i="1"/>
  <c r="G338" i="1"/>
  <c r="G346" i="1"/>
  <c r="G402" i="1"/>
  <c r="G434" i="1"/>
  <c r="G442" i="1"/>
  <c r="G450" i="1"/>
  <c r="G458" i="1"/>
  <c r="G59" i="1"/>
  <c r="G68" i="1"/>
  <c r="G196" i="1"/>
  <c r="G228" i="1"/>
  <c r="G364" i="1"/>
  <c r="G45" i="1"/>
  <c r="G2" i="1"/>
  <c r="G7" i="1"/>
  <c r="G989" i="1"/>
  <c r="G981" i="1"/>
  <c r="G973" i="1"/>
  <c r="G957" i="1"/>
  <c r="G949" i="1"/>
  <c r="G941" i="1"/>
  <c r="G933" i="1"/>
  <c r="G925" i="1"/>
  <c r="G917" i="1"/>
  <c r="G901" i="1"/>
  <c r="G877" i="1"/>
  <c r="G869" i="1"/>
  <c r="G861" i="1"/>
  <c r="G853" i="1"/>
  <c r="G845" i="1"/>
  <c r="G837" i="1"/>
  <c r="G829" i="1"/>
  <c r="G821" i="1"/>
  <c r="G813" i="1"/>
  <c r="G805" i="1"/>
  <c r="G797" i="1"/>
  <c r="G789" i="1"/>
  <c r="G781" i="1"/>
  <c r="G773" i="1"/>
  <c r="G765" i="1"/>
  <c r="G757" i="1"/>
  <c r="G749" i="1"/>
  <c r="G741" i="1"/>
  <c r="G733" i="1"/>
  <c r="G725" i="1"/>
  <c r="G717" i="1"/>
  <c r="G709" i="1"/>
  <c r="G701" i="1"/>
  <c r="G693" i="1"/>
  <c r="G684" i="1"/>
  <c r="G675" i="1"/>
  <c r="G666" i="1"/>
  <c r="G657" i="1"/>
  <c r="G648" i="1"/>
  <c r="G638" i="1"/>
  <c r="G629" i="1"/>
  <c r="G620" i="1"/>
  <c r="G611" i="1"/>
  <c r="G602" i="1"/>
  <c r="G593" i="1"/>
  <c r="G584" i="1"/>
  <c r="G574" i="1"/>
  <c r="G565" i="1"/>
  <c r="G556" i="1"/>
  <c r="G547" i="1"/>
  <c r="G538" i="1"/>
  <c r="G528" i="1"/>
  <c r="G517" i="1"/>
  <c r="G506" i="1"/>
  <c r="G494" i="1"/>
  <c r="G481" i="1"/>
  <c r="G469" i="1"/>
  <c r="G456" i="1"/>
  <c r="G443" i="1"/>
  <c r="G427" i="1"/>
  <c r="G411" i="1"/>
  <c r="G395" i="1"/>
  <c r="G379" i="1"/>
  <c r="G358" i="1"/>
  <c r="G339" i="1"/>
  <c r="G317" i="1"/>
  <c r="G294" i="1"/>
  <c r="G275" i="1"/>
  <c r="G246" i="1"/>
  <c r="G214" i="1"/>
  <c r="G182" i="1"/>
  <c r="G150" i="1"/>
  <c r="G86" i="1"/>
  <c r="G46" i="1"/>
  <c r="G769" i="1"/>
  <c r="G652" i="1"/>
  <c r="G512" i="1"/>
  <c r="G976" i="1"/>
  <c r="G760" i="1"/>
  <c r="G990" i="1"/>
  <c r="G71" i="1"/>
  <c r="G127" i="1"/>
  <c r="G191" i="1"/>
  <c r="G215" i="1"/>
  <c r="G239" i="1"/>
  <c r="G255" i="1"/>
  <c r="G263" i="1"/>
  <c r="G295" i="1"/>
  <c r="G455" i="1"/>
  <c r="G527" i="1"/>
  <c r="G160" i="1"/>
  <c r="G240" i="1"/>
  <c r="G272" i="1"/>
  <c r="G280" i="1"/>
  <c r="G296" i="1"/>
  <c r="G25" i="1"/>
  <c r="G121" i="1"/>
  <c r="G177" i="1"/>
  <c r="G233" i="1"/>
  <c r="G265" i="1"/>
  <c r="G273" i="1"/>
  <c r="G345" i="1"/>
  <c r="G433" i="1"/>
  <c r="G34" i="1"/>
  <c r="G66" i="1"/>
  <c r="G274" i="1"/>
  <c r="G298" i="1"/>
  <c r="G362" i="1"/>
  <c r="G490" i="1"/>
  <c r="G83" i="1"/>
  <c r="G131" i="1"/>
  <c r="G171" i="1"/>
  <c r="G284" i="1"/>
  <c r="G316" i="1"/>
  <c r="G332" i="1"/>
  <c r="G340" i="1"/>
  <c r="G348" i="1"/>
  <c r="G420" i="1"/>
  <c r="G460" i="1"/>
  <c r="G508" i="1"/>
  <c r="G532" i="1"/>
  <c r="G29" i="1"/>
  <c r="G996" i="1"/>
  <c r="G972" i="1"/>
  <c r="G932" i="1"/>
  <c r="G916" i="1"/>
  <c r="G892" i="1"/>
  <c r="G868" i="1"/>
  <c r="G860" i="1"/>
  <c r="G844" i="1"/>
  <c r="G828" i="1"/>
  <c r="G820" i="1"/>
  <c r="G812" i="1"/>
  <c r="G804" i="1"/>
  <c r="G796" i="1"/>
  <c r="G788" i="1"/>
  <c r="G780" i="1"/>
  <c r="G772" i="1"/>
  <c r="G764" i="1"/>
  <c r="G748" i="1"/>
  <c r="G740" i="1"/>
  <c r="G732" i="1"/>
  <c r="G724" i="1"/>
  <c r="G716" i="1"/>
  <c r="G708" i="1"/>
  <c r="G700" i="1"/>
  <c r="G692" i="1"/>
  <c r="G674" i="1"/>
  <c r="G665" i="1"/>
  <c r="G656" i="1"/>
  <c r="G646" i="1"/>
  <c r="G637" i="1"/>
  <c r="G628" i="1"/>
  <c r="G619" i="1"/>
  <c r="G610" i="1"/>
  <c r="G601" i="1"/>
  <c r="G592" i="1"/>
  <c r="G582" i="1"/>
  <c r="G573" i="1"/>
  <c r="G564" i="1"/>
  <c r="G555" i="1"/>
  <c r="G546" i="1"/>
  <c r="G537" i="1"/>
  <c r="G526" i="1"/>
  <c r="G515" i="1"/>
  <c r="G505" i="1"/>
  <c r="G493" i="1"/>
  <c r="G480" i="1"/>
  <c r="G467" i="1"/>
  <c r="G454" i="1"/>
  <c r="G440" i="1"/>
  <c r="G424" i="1"/>
  <c r="G408" i="1"/>
  <c r="G392" i="1"/>
  <c r="G376" i="1"/>
  <c r="G357" i="1"/>
  <c r="G334" i="1"/>
  <c r="G315" i="1"/>
  <c r="G293" i="1"/>
  <c r="G270" i="1"/>
  <c r="G245" i="1"/>
  <c r="G213" i="1"/>
  <c r="G181" i="1"/>
  <c r="G149" i="1"/>
  <c r="G117" i="1"/>
  <c r="G38" i="1"/>
  <c r="G542" i="1"/>
  <c r="G596" i="1"/>
  <c r="G951" i="1"/>
  <c r="G14" i="1"/>
  <c r="G988" i="1"/>
  <c r="G964" i="1"/>
  <c r="G940" i="1"/>
  <c r="G884" i="1"/>
  <c r="G23" i="1"/>
  <c r="G135" i="1"/>
  <c r="G247" i="1"/>
  <c r="G271" i="1"/>
  <c r="G359" i="1"/>
  <c r="G423" i="1"/>
  <c r="G487" i="1"/>
  <c r="G519" i="1"/>
  <c r="G599" i="1"/>
  <c r="G192" i="1"/>
  <c r="G360" i="1"/>
  <c r="G368" i="1"/>
  <c r="G65" i="1"/>
  <c r="G81" i="1"/>
  <c r="G105" i="1"/>
  <c r="G153" i="1"/>
  <c r="G169" i="1"/>
  <c r="G289" i="1"/>
  <c r="G369" i="1"/>
  <c r="G409" i="1"/>
  <c r="G50" i="1"/>
  <c r="G210" i="1"/>
  <c r="G290" i="1"/>
  <c r="G386" i="1"/>
  <c r="G394" i="1"/>
  <c r="G75" i="1"/>
  <c r="G91" i="1"/>
  <c r="G147" i="1"/>
  <c r="G195" i="1"/>
  <c r="G243" i="1"/>
  <c r="G44" i="1"/>
  <c r="G164" i="1"/>
  <c r="G172" i="1"/>
  <c r="G204" i="1"/>
  <c r="G244" i="1"/>
  <c r="G276" i="1"/>
  <c r="G300" i="1"/>
  <c r="G396" i="1"/>
  <c r="G452" i="1"/>
  <c r="G899" i="1"/>
  <c r="G891" i="1"/>
  <c r="G883" i="1"/>
  <c r="G875" i="1"/>
  <c r="G867" i="1"/>
  <c r="G859" i="1"/>
  <c r="G851" i="1"/>
  <c r="G843" i="1"/>
  <c r="G835" i="1"/>
  <c r="G827" i="1"/>
  <c r="G819" i="1"/>
  <c r="G811" i="1"/>
  <c r="G803" i="1"/>
  <c r="G795" i="1"/>
  <c r="G787" i="1"/>
  <c r="G779" i="1"/>
  <c r="G771" i="1"/>
  <c r="G763" i="1"/>
  <c r="G755" i="1"/>
  <c r="G747" i="1"/>
  <c r="G739" i="1"/>
  <c r="G731" i="1"/>
  <c r="G723" i="1"/>
  <c r="G715" i="1"/>
  <c r="G707" i="1"/>
  <c r="G699" i="1"/>
  <c r="G691" i="1"/>
  <c r="G682" i="1"/>
  <c r="G673" i="1"/>
  <c r="G664" i="1"/>
  <c r="G654" i="1"/>
  <c r="G645" i="1"/>
  <c r="G636" i="1"/>
  <c r="G627" i="1"/>
  <c r="G618" i="1"/>
  <c r="G609" i="1"/>
  <c r="G600" i="1"/>
  <c r="G590" i="1"/>
  <c r="G581" i="1"/>
  <c r="G572" i="1"/>
  <c r="G563" i="1"/>
  <c r="G554" i="1"/>
  <c r="G545" i="1"/>
  <c r="G536" i="1"/>
  <c r="G525" i="1"/>
  <c r="G514" i="1"/>
  <c r="G504" i="1"/>
  <c r="G491" i="1"/>
  <c r="G478" i="1"/>
  <c r="G465" i="1"/>
  <c r="G453" i="1"/>
  <c r="G438" i="1"/>
  <c r="G422" i="1"/>
  <c r="G406" i="1"/>
  <c r="G390" i="1"/>
  <c r="G374" i="1"/>
  <c r="G355" i="1"/>
  <c r="G310" i="1"/>
  <c r="G291" i="1"/>
  <c r="G269" i="1"/>
  <c r="G238" i="1"/>
  <c r="G206" i="1"/>
  <c r="G174" i="1"/>
  <c r="G110" i="1"/>
  <c r="G78" i="1"/>
  <c r="G849" i="1"/>
  <c r="G952" i="1"/>
  <c r="G303" i="1"/>
  <c r="G311" i="1"/>
  <c r="G319" i="1"/>
  <c r="G343" i="1"/>
  <c r="G351" i="1"/>
  <c r="G407" i="1"/>
  <c r="G439" i="1"/>
  <c r="G559" i="1"/>
  <c r="G575" i="1"/>
  <c r="G16" i="1"/>
  <c r="G112" i="1"/>
  <c r="G128" i="1"/>
  <c r="G312" i="1"/>
  <c r="G145" i="1"/>
  <c r="G193" i="1"/>
  <c r="G201" i="1"/>
  <c r="G209" i="1"/>
  <c r="G305" i="1"/>
  <c r="G401" i="1"/>
  <c r="G194" i="1"/>
  <c r="G258" i="1"/>
  <c r="G474" i="1"/>
  <c r="G227" i="1"/>
  <c r="G28" i="1"/>
  <c r="G84" i="1"/>
  <c r="G92" i="1"/>
  <c r="G100" i="1"/>
  <c r="G108" i="1"/>
  <c r="G148" i="1"/>
  <c r="G180" i="1"/>
  <c r="G220" i="1"/>
  <c r="G308" i="1"/>
  <c r="G380" i="1"/>
  <c r="G428" i="1"/>
  <c r="G468" i="1"/>
  <c r="G476" i="1"/>
  <c r="G927" i="1"/>
  <c r="G103" i="1"/>
  <c r="G159" i="1"/>
  <c r="G183" i="1"/>
  <c r="G399" i="1"/>
  <c r="G415" i="1"/>
  <c r="G495" i="1"/>
  <c r="G591" i="1"/>
  <c r="G615" i="1"/>
  <c r="G631" i="1"/>
  <c r="G639" i="1"/>
  <c r="G647" i="1"/>
  <c r="G56" i="1"/>
  <c r="G64" i="1"/>
  <c r="G120" i="1"/>
  <c r="G264" i="1"/>
  <c r="G328" i="1"/>
  <c r="G113" i="1"/>
  <c r="G137" i="1"/>
  <c r="G217" i="1"/>
  <c r="G241" i="1"/>
  <c r="G281" i="1"/>
  <c r="G321" i="1"/>
  <c r="G18" i="1"/>
  <c r="G74" i="1"/>
  <c r="G106" i="1"/>
  <c r="G122" i="1"/>
  <c r="G146" i="1"/>
  <c r="G154" i="1"/>
  <c r="G162" i="1"/>
  <c r="G322" i="1"/>
  <c r="G354" i="1"/>
  <c r="G466" i="1"/>
  <c r="G35" i="1"/>
  <c r="G43" i="1"/>
  <c r="G67" i="1"/>
  <c r="G107" i="1"/>
  <c r="G251" i="1"/>
  <c r="G60" i="1"/>
  <c r="G268" i="1"/>
  <c r="G492" i="1"/>
  <c r="G6" i="1"/>
  <c r="G980" i="1"/>
  <c r="G948" i="1"/>
  <c r="G924" i="1"/>
  <c r="G900" i="1"/>
  <c r="G876" i="1"/>
  <c r="G836" i="1"/>
  <c r="G13" i="1"/>
  <c r="G995" i="1"/>
  <c r="G979" i="1"/>
  <c r="G971" i="1"/>
  <c r="G963" i="1"/>
  <c r="G955" i="1"/>
  <c r="G947" i="1"/>
  <c r="G939" i="1"/>
  <c r="G931" i="1"/>
  <c r="G915" i="1"/>
  <c r="G15" i="1"/>
  <c r="G87" i="1"/>
  <c r="G143" i="1"/>
  <c r="G367" i="1"/>
  <c r="G383" i="1"/>
  <c r="G543" i="1"/>
  <c r="G607" i="1"/>
  <c r="G679" i="1"/>
  <c r="G168" i="1"/>
  <c r="G176" i="1"/>
  <c r="G184" i="1"/>
  <c r="G57" i="1"/>
  <c r="G73" i="1"/>
  <c r="G82" i="1"/>
  <c r="G90" i="1"/>
  <c r="G130" i="1"/>
  <c r="G178" i="1"/>
  <c r="G186" i="1"/>
  <c r="G234" i="1"/>
  <c r="G242" i="1"/>
  <c r="G378" i="1"/>
  <c r="G426" i="1"/>
  <c r="G482" i="1"/>
  <c r="G99" i="1"/>
  <c r="G139" i="1"/>
  <c r="G179" i="1"/>
  <c r="G187" i="1"/>
  <c r="G219" i="1"/>
  <c r="G259" i="1"/>
  <c r="G76" i="1"/>
  <c r="G140" i="1"/>
  <c r="G212" i="1"/>
  <c r="G236" i="1"/>
  <c r="G260" i="1"/>
  <c r="G292" i="1"/>
  <c r="G372" i="1"/>
  <c r="G388" i="1"/>
  <c r="G484" i="1"/>
  <c r="G500" i="1"/>
  <c r="G524" i="1"/>
  <c r="G61" i="1"/>
  <c r="G12" i="1"/>
  <c r="G4" i="1"/>
  <c r="G994" i="1"/>
  <c r="G986" i="1"/>
  <c r="G978" i="1"/>
  <c r="G970" i="1"/>
  <c r="G962" i="1"/>
  <c r="G954" i="1"/>
  <c r="G946" i="1"/>
  <c r="G938" i="1"/>
  <c r="G930" i="1"/>
  <c r="G922" i="1"/>
  <c r="G914" i="1"/>
  <c r="G906" i="1"/>
  <c r="G898" i="1"/>
  <c r="G890" i="1"/>
  <c r="G882" i="1"/>
  <c r="G874" i="1"/>
  <c r="G866" i="1"/>
  <c r="G858" i="1"/>
  <c r="G850" i="1"/>
  <c r="G842" i="1"/>
  <c r="G834" i="1"/>
  <c r="G826" i="1"/>
  <c r="G818" i="1"/>
  <c r="G810" i="1"/>
  <c r="G802" i="1"/>
  <c r="G794" i="1"/>
  <c r="G786" i="1"/>
  <c r="G778" i="1"/>
  <c r="G770" i="1"/>
  <c r="G762" i="1"/>
  <c r="G754" i="1"/>
  <c r="G746" i="1"/>
  <c r="G738" i="1"/>
  <c r="G730" i="1"/>
  <c r="G722" i="1"/>
  <c r="G714" i="1"/>
  <c r="G706" i="1"/>
  <c r="G698" i="1"/>
  <c r="G690" i="1"/>
  <c r="G681" i="1"/>
  <c r="G672" i="1"/>
  <c r="G662" i="1"/>
  <c r="G653" i="1"/>
  <c r="G644" i="1"/>
  <c r="G635" i="1"/>
  <c r="G626" i="1"/>
  <c r="G617" i="1"/>
  <c r="G608" i="1"/>
  <c r="G598" i="1"/>
  <c r="G589" i="1"/>
  <c r="G580" i="1"/>
  <c r="G571" i="1"/>
  <c r="G562" i="1"/>
  <c r="G553" i="1"/>
  <c r="G544" i="1"/>
  <c r="G534" i="1"/>
  <c r="G523" i="1"/>
  <c r="G513" i="1"/>
  <c r="G502" i="1"/>
  <c r="G489" i="1"/>
  <c r="G477" i="1"/>
  <c r="G464" i="1"/>
  <c r="G451" i="1"/>
  <c r="G437" i="1"/>
  <c r="G421" i="1"/>
  <c r="G405" i="1"/>
  <c r="G389" i="1"/>
  <c r="G373" i="1"/>
  <c r="G350" i="1"/>
  <c r="G331" i="1"/>
  <c r="G309" i="1"/>
  <c r="G286" i="1"/>
  <c r="G267" i="1"/>
  <c r="G237" i="1"/>
  <c r="G205" i="1"/>
  <c r="G173" i="1"/>
  <c r="G141" i="1"/>
  <c r="G109" i="1"/>
  <c r="G77" i="1"/>
  <c r="G22" i="1"/>
  <c r="E61" i="2" l="1"/>
  <c r="D63" i="2"/>
  <c r="B64" i="2"/>
  <c r="E62" i="2" l="1"/>
  <c r="D64" i="2"/>
  <c r="B65" i="2"/>
  <c r="E63" i="2" l="1"/>
  <c r="D65" i="2"/>
  <c r="B66" i="2"/>
  <c r="E64" i="2" l="1"/>
  <c r="D66" i="2"/>
  <c r="B67" i="2"/>
  <c r="E65" i="2" l="1"/>
  <c r="D67" i="2"/>
  <c r="B68" i="2"/>
  <c r="E66" i="2" l="1"/>
  <c r="D68" i="2"/>
  <c r="B69" i="2"/>
  <c r="E67" i="2" l="1"/>
  <c r="D69" i="2"/>
  <c r="B70" i="2"/>
  <c r="E68" i="2" l="1"/>
  <c r="D70" i="2"/>
  <c r="B71" i="2"/>
  <c r="E69" i="2" l="1"/>
  <c r="D71" i="2"/>
  <c r="B72" i="2"/>
  <c r="E70" i="2" l="1"/>
  <c r="D72" i="2"/>
  <c r="B73" i="2"/>
  <c r="E71" i="2" l="1"/>
  <c r="D73" i="2"/>
  <c r="B74" i="2"/>
  <c r="E72" i="2" l="1"/>
  <c r="D74" i="2"/>
  <c r="B75" i="2"/>
  <c r="E73" i="2" l="1"/>
  <c r="D75" i="2"/>
  <c r="B76" i="2"/>
  <c r="E74" i="2" l="1"/>
  <c r="D76" i="2"/>
  <c r="B77" i="2"/>
  <c r="E75" i="2" l="1"/>
  <c r="D77" i="2"/>
  <c r="B78" i="2"/>
  <c r="E76" i="2" l="1"/>
  <c r="D78" i="2"/>
  <c r="B79" i="2"/>
  <c r="E77" i="2" l="1"/>
  <c r="D79" i="2"/>
  <c r="B80" i="2"/>
  <c r="E78" i="2" l="1"/>
  <c r="D80" i="2"/>
  <c r="B81" i="2"/>
  <c r="E79" i="2" l="1"/>
  <c r="D81" i="2"/>
  <c r="B82" i="2"/>
  <c r="E80" i="2" l="1"/>
  <c r="D82" i="2"/>
  <c r="B83" i="2"/>
  <c r="E81" i="2" l="1"/>
  <c r="D83" i="2"/>
  <c r="B84" i="2"/>
  <c r="E82" i="2" l="1"/>
  <c r="D84" i="2"/>
  <c r="B85" i="2"/>
  <c r="E83" i="2" l="1"/>
  <c r="D85" i="2"/>
  <c r="B86" i="2"/>
  <c r="E84" i="2" l="1"/>
  <c r="D86" i="2"/>
  <c r="B87" i="2"/>
  <c r="E85" i="2" l="1"/>
  <c r="D87" i="2"/>
  <c r="B88" i="2"/>
  <c r="E86" i="2" l="1"/>
  <c r="D88" i="2"/>
  <c r="B89" i="2"/>
  <c r="E87" i="2" l="1"/>
  <c r="D89" i="2"/>
  <c r="B90" i="2"/>
  <c r="E88" i="2" l="1"/>
  <c r="D90" i="2"/>
  <c r="B91" i="2"/>
  <c r="E89" i="2" l="1"/>
  <c r="D91" i="2"/>
  <c r="B92" i="2"/>
  <c r="E90" i="2" l="1"/>
  <c r="D92" i="2"/>
  <c r="B93" i="2"/>
  <c r="E91" i="2" l="1"/>
  <c r="D93" i="2"/>
  <c r="B94" i="2"/>
  <c r="E92" i="2" l="1"/>
  <c r="D94" i="2"/>
  <c r="B95" i="2"/>
  <c r="E93" i="2" l="1"/>
  <c r="D95" i="2"/>
  <c r="B96" i="2"/>
  <c r="E94" i="2" l="1"/>
  <c r="D96" i="2"/>
  <c r="B97" i="2"/>
  <c r="E95" i="2" l="1"/>
  <c r="D97" i="2"/>
  <c r="B98" i="2"/>
  <c r="E96" i="2" l="1"/>
  <c r="D98" i="2"/>
  <c r="B99" i="2"/>
  <c r="E97" i="2" l="1"/>
  <c r="D99" i="2"/>
  <c r="B100" i="2"/>
  <c r="E98" i="2" l="1"/>
  <c r="D100" i="2"/>
  <c r="E100" i="2" s="1"/>
  <c r="B101" i="2"/>
  <c r="D6" i="1"/>
  <c r="E99" i="2" l="1"/>
  <c r="D101" i="2"/>
  <c r="B102" i="2"/>
  <c r="D102" i="2" l="1"/>
  <c r="B103" i="2"/>
  <c r="E101" i="2" l="1"/>
  <c r="D103" i="2"/>
  <c r="B104" i="2"/>
  <c r="E102" i="2" l="1"/>
  <c r="D104" i="2"/>
  <c r="B105" i="2"/>
  <c r="F38" i="1" l="1"/>
  <c r="D38" i="1"/>
  <c r="E103" i="2"/>
  <c r="D105" i="2"/>
  <c r="B106" i="2"/>
  <c r="F334" i="1" l="1"/>
  <c r="D334" i="1"/>
  <c r="E104" i="2"/>
  <c r="D106" i="2"/>
  <c r="B107" i="2"/>
  <c r="E105" i="2" l="1"/>
  <c r="D107" i="2"/>
  <c r="B108" i="2"/>
  <c r="F86" i="1" l="1"/>
  <c r="D86" i="1"/>
  <c r="F172" i="1"/>
  <c r="D172" i="1"/>
  <c r="F929" i="1"/>
  <c r="D929" i="1"/>
  <c r="F387" i="1"/>
  <c r="D387" i="1"/>
  <c r="E106" i="2"/>
  <c r="D108" i="2"/>
  <c r="B109" i="2"/>
  <c r="F308" i="1" l="1"/>
  <c r="D308" i="1"/>
  <c r="F852" i="1"/>
  <c r="D852" i="1"/>
  <c r="F31" i="1"/>
  <c r="D31" i="1"/>
  <c r="F925" i="1"/>
  <c r="D925" i="1"/>
  <c r="F814" i="1"/>
  <c r="D814" i="1"/>
  <c r="F217" i="1"/>
  <c r="D217" i="1"/>
  <c r="F804" i="1"/>
  <c r="D804" i="1"/>
  <c r="F2" i="1"/>
  <c r="D2" i="1"/>
  <c r="E107" i="2"/>
  <c r="D109" i="2"/>
  <c r="B110" i="2"/>
  <c r="F501" i="1" l="1"/>
  <c r="D501" i="1"/>
  <c r="F154" i="1"/>
  <c r="D154" i="1"/>
  <c r="F102" i="1"/>
  <c r="D102" i="1"/>
  <c r="F65" i="1"/>
  <c r="D65" i="1"/>
  <c r="F393" i="1"/>
  <c r="D393" i="1"/>
  <c r="F883" i="1"/>
  <c r="D883" i="1"/>
  <c r="E108" i="2"/>
  <c r="D110" i="2"/>
  <c r="B111" i="2"/>
  <c r="F836" i="1" l="1"/>
  <c r="D836" i="1"/>
  <c r="F975" i="1"/>
  <c r="D975" i="1"/>
  <c r="F61" i="1"/>
  <c r="D61" i="1"/>
  <c r="F727" i="1"/>
  <c r="D727" i="1"/>
  <c r="F165" i="1"/>
  <c r="D165" i="1"/>
  <c r="F714" i="1"/>
  <c r="D714" i="1"/>
  <c r="F950" i="1"/>
  <c r="D950" i="1"/>
  <c r="F584" i="1"/>
  <c r="D584" i="1"/>
  <c r="F956" i="1"/>
  <c r="D956" i="1"/>
  <c r="F849" i="1"/>
  <c r="D849" i="1"/>
  <c r="F208" i="1"/>
  <c r="D208" i="1"/>
  <c r="E109" i="2"/>
  <c r="D111" i="2"/>
  <c r="B112" i="2"/>
  <c r="F559" i="1" l="1"/>
  <c r="D559" i="1"/>
  <c r="F328" i="1"/>
  <c r="D328" i="1"/>
  <c r="F550" i="1"/>
  <c r="D550" i="1"/>
  <c r="F904" i="1"/>
  <c r="D904" i="1"/>
  <c r="F344" i="1"/>
  <c r="D344" i="1"/>
  <c r="F229" i="1"/>
  <c r="D229" i="1"/>
  <c r="F462" i="1"/>
  <c r="D462" i="1"/>
  <c r="F713" i="1"/>
  <c r="D713" i="1"/>
  <c r="F211" i="1"/>
  <c r="D211" i="1"/>
  <c r="F91" i="1"/>
  <c r="D91" i="1"/>
  <c r="F273" i="1"/>
  <c r="D273" i="1"/>
  <c r="F277" i="1"/>
  <c r="D277" i="1"/>
  <c r="F5" i="1"/>
  <c r="D5" i="1"/>
  <c r="E110" i="2"/>
  <c r="D112" i="2"/>
  <c r="B113" i="2"/>
  <c r="F862" i="1"/>
  <c r="D862" i="1" l="1"/>
  <c r="F305" i="1"/>
  <c r="D305" i="1"/>
  <c r="F502" i="1"/>
  <c r="D502" i="1"/>
  <c r="F281" i="1"/>
  <c r="D281" i="1"/>
  <c r="F314" i="1"/>
  <c r="D314" i="1"/>
  <c r="F95" i="1"/>
  <c r="D95" i="1"/>
  <c r="F321" i="1"/>
  <c r="D321" i="1"/>
  <c r="F492" i="1"/>
  <c r="D492" i="1"/>
  <c r="F658" i="1"/>
  <c r="D658" i="1"/>
  <c r="F51" i="1"/>
  <c r="D51" i="1"/>
  <c r="F688" i="1"/>
  <c r="D688" i="1"/>
  <c r="F566" i="1"/>
  <c r="D566" i="1"/>
  <c r="F222" i="1"/>
  <c r="D222" i="1"/>
  <c r="F274" i="1"/>
  <c r="D274" i="1"/>
  <c r="F951" i="1"/>
  <c r="D951" i="1"/>
  <c r="F257" i="1"/>
  <c r="D257" i="1"/>
  <c r="F488" i="1"/>
  <c r="D488" i="1"/>
  <c r="F131" i="1"/>
  <c r="D131" i="1"/>
  <c r="F15" i="1"/>
  <c r="D15" i="1"/>
  <c r="E111" i="2"/>
  <c r="D113" i="2"/>
  <c r="B114" i="2"/>
  <c r="F882" i="1" l="1"/>
  <c r="D882" i="1"/>
  <c r="F67" i="1"/>
  <c r="F219" i="1"/>
  <c r="D219" i="1"/>
  <c r="F13" i="1"/>
  <c r="D13" i="1"/>
  <c r="F847" i="1"/>
  <c r="D847" i="1"/>
  <c r="F53" i="1"/>
  <c r="D53" i="1"/>
  <c r="F70" i="1"/>
  <c r="D70" i="1"/>
  <c r="F299" i="1"/>
  <c r="D299" i="1"/>
  <c r="F458" i="1"/>
  <c r="D458" i="1"/>
  <c r="F630" i="1"/>
  <c r="D630" i="1"/>
  <c r="F181" i="1"/>
  <c r="D181" i="1"/>
  <c r="F625" i="1"/>
  <c r="D625" i="1"/>
  <c r="F701" i="1"/>
  <c r="D701" i="1"/>
  <c r="F509" i="1"/>
  <c r="D509" i="1"/>
  <c r="F820" i="1"/>
  <c r="D820" i="1"/>
  <c r="F48" i="1"/>
  <c r="D48" i="1"/>
  <c r="F322" i="1"/>
  <c r="D322" i="1"/>
  <c r="F624" i="1"/>
  <c r="D624" i="1"/>
  <c r="F570" i="1"/>
  <c r="D570" i="1"/>
  <c r="F740" i="1"/>
  <c r="D740" i="1"/>
  <c r="F297" i="1"/>
  <c r="D297" i="1"/>
  <c r="F94" i="1"/>
  <c r="D94" i="1"/>
  <c r="F515" i="1"/>
  <c r="D515" i="1"/>
  <c r="F928" i="1"/>
  <c r="D928" i="1"/>
  <c r="F284" i="1"/>
  <c r="D284" i="1"/>
  <c r="F210" i="1"/>
  <c r="D210" i="1"/>
  <c r="F184" i="1"/>
  <c r="D184" i="1"/>
  <c r="F529" i="1"/>
  <c r="D529" i="1"/>
  <c r="F356" i="1"/>
  <c r="D356" i="1"/>
  <c r="F179" i="1"/>
  <c r="D179" i="1"/>
  <c r="F252" i="1"/>
  <c r="D252" i="1"/>
  <c r="F17" i="1"/>
  <c r="D17" i="1"/>
  <c r="E112" i="2"/>
  <c r="D114" i="2"/>
  <c r="B115" i="2"/>
  <c r="D67" i="1" l="1"/>
  <c r="D298" i="1"/>
  <c r="F298" i="1"/>
  <c r="F791" i="1"/>
  <c r="D791" i="1"/>
  <c r="F230" i="1"/>
  <c r="D230" i="1"/>
  <c r="F941" i="1"/>
  <c r="D941" i="1"/>
  <c r="F577" i="1"/>
  <c r="D577" i="1"/>
  <c r="F489" i="1"/>
  <c r="D489" i="1"/>
  <c r="F327" i="1"/>
  <c r="D327" i="1"/>
  <c r="F588" i="1"/>
  <c r="D588" i="1"/>
  <c r="F82" i="1"/>
  <c r="D82" i="1"/>
  <c r="F621" i="1"/>
  <c r="D621" i="1"/>
  <c r="F703" i="1"/>
  <c r="D703" i="1"/>
  <c r="F279" i="1"/>
  <c r="D279" i="1"/>
  <c r="F194" i="1"/>
  <c r="D194" i="1"/>
  <c r="F251" i="1"/>
  <c r="D251" i="1"/>
  <c r="F42" i="1"/>
  <c r="D42" i="1"/>
  <c r="F649" i="1"/>
  <c r="D649" i="1"/>
  <c r="F242" i="1"/>
  <c r="D242" i="1"/>
  <c r="F802" i="1"/>
  <c r="D802" i="1"/>
  <c r="F338" i="1"/>
  <c r="D338" i="1"/>
  <c r="F224" i="1"/>
  <c r="D224" i="1"/>
  <c r="F221" i="1"/>
  <c r="D221" i="1"/>
  <c r="F116" i="1"/>
  <c r="D116" i="1"/>
  <c r="F960" i="1"/>
  <c r="D960" i="1"/>
  <c r="F506" i="1"/>
  <c r="D506" i="1"/>
  <c r="F436" i="1"/>
  <c r="D436" i="1"/>
  <c r="F261" i="1"/>
  <c r="D261" i="1"/>
  <c r="F127" i="1"/>
  <c r="D127" i="1"/>
  <c r="F659" i="1"/>
  <c r="D659" i="1"/>
  <c r="F680" i="1"/>
  <c r="D680" i="1"/>
  <c r="E113" i="2"/>
  <c r="D115" i="2"/>
  <c r="B116" i="2"/>
  <c r="F6" i="1"/>
  <c r="F997" i="1" l="1"/>
  <c r="F971" i="1"/>
  <c r="D971" i="1"/>
  <c r="F333" i="1"/>
  <c r="D333" i="1"/>
  <c r="F142" i="1"/>
  <c r="D142" i="1"/>
  <c r="F773" i="1"/>
  <c r="D773" i="1"/>
  <c r="F351" i="1"/>
  <c r="D351" i="1"/>
  <c r="F508" i="1"/>
  <c r="D508" i="1"/>
  <c r="F247" i="1"/>
  <c r="D247" i="1"/>
  <c r="F845" i="1"/>
  <c r="D845" i="1"/>
  <c r="F990" i="1"/>
  <c r="D990" i="1"/>
  <c r="F54" i="1"/>
  <c r="D54" i="1"/>
  <c r="F618" i="1"/>
  <c r="D618" i="1"/>
  <c r="F716" i="1"/>
  <c r="D716" i="1"/>
  <c r="F674" i="1"/>
  <c r="D674" i="1"/>
  <c r="F56" i="1"/>
  <c r="D56" i="1"/>
  <c r="F661" i="1"/>
  <c r="D661" i="1"/>
  <c r="F451" i="1"/>
  <c r="D451" i="1"/>
  <c r="F921" i="1"/>
  <c r="D921" i="1"/>
  <c r="F263" i="1"/>
  <c r="D263" i="1"/>
  <c r="F655" i="1"/>
  <c r="D655" i="1"/>
  <c r="F754" i="1"/>
  <c r="D754" i="1"/>
  <c r="F442" i="1"/>
  <c r="D442" i="1"/>
  <c r="F567" i="1"/>
  <c r="D567" i="1"/>
  <c r="F99" i="1"/>
  <c r="D99" i="1"/>
  <c r="F783" i="1"/>
  <c r="D783" i="1"/>
  <c r="F129" i="1"/>
  <c r="D129" i="1"/>
  <c r="F717" i="1"/>
  <c r="D717" i="1"/>
  <c r="F64" i="1"/>
  <c r="D64" i="1"/>
  <c r="F104" i="1"/>
  <c r="D104" i="1"/>
  <c r="F818" i="1"/>
  <c r="D818" i="1"/>
  <c r="F187" i="1"/>
  <c r="D187" i="1"/>
  <c r="F989" i="1"/>
  <c r="D989" i="1"/>
  <c r="F615" i="1"/>
  <c r="D615" i="1"/>
  <c r="F777" i="1"/>
  <c r="D777" i="1"/>
  <c r="F937" i="1"/>
  <c r="D937" i="1"/>
  <c r="F830" i="1"/>
  <c r="D830" i="1"/>
  <c r="F726" i="1"/>
  <c r="D726" i="1"/>
  <c r="F220" i="1"/>
  <c r="D220" i="1"/>
  <c r="F429" i="1"/>
  <c r="D429" i="1"/>
  <c r="F901" i="1"/>
  <c r="D901" i="1"/>
  <c r="F133" i="1"/>
  <c r="D133" i="1"/>
  <c r="F739" i="1"/>
  <c r="D739" i="1"/>
  <c r="F623" i="1"/>
  <c r="D623" i="1"/>
  <c r="F532" i="1"/>
  <c r="D532" i="1"/>
  <c r="F815" i="1"/>
  <c r="D815" i="1"/>
  <c r="F785" i="1"/>
  <c r="D785" i="1"/>
  <c r="F177" i="1"/>
  <c r="D177" i="1"/>
  <c r="F399" i="1"/>
  <c r="D399" i="1"/>
  <c r="F737" i="1"/>
  <c r="D737" i="1"/>
  <c r="F348" i="1"/>
  <c r="D348" i="1"/>
  <c r="F282" i="1"/>
  <c r="D282" i="1"/>
  <c r="F775" i="1"/>
  <c r="D775" i="1"/>
  <c r="F201" i="1"/>
  <c r="D201" i="1"/>
  <c r="F959" i="1"/>
  <c r="D959" i="1"/>
  <c r="F784" i="1"/>
  <c r="D784" i="1"/>
  <c r="F548" i="1"/>
  <c r="D548" i="1"/>
  <c r="F958" i="1"/>
  <c r="D958" i="1"/>
  <c r="F271" i="1"/>
  <c r="D271" i="1"/>
  <c r="F753" i="1"/>
  <c r="D753" i="1"/>
  <c r="F161" i="1"/>
  <c r="D161" i="1"/>
  <c r="F301" i="1"/>
  <c r="D301" i="1"/>
  <c r="F164" i="1"/>
  <c r="D164" i="1"/>
  <c r="F441" i="1"/>
  <c r="D441" i="1"/>
  <c r="F617" i="1"/>
  <c r="D617" i="1"/>
  <c r="F606" i="1"/>
  <c r="D606" i="1"/>
  <c r="F715" i="1"/>
  <c r="D715" i="1"/>
  <c r="F806" i="1"/>
  <c r="D806" i="1"/>
  <c r="F826" i="1"/>
  <c r="D826" i="1"/>
  <c r="F842" i="1"/>
  <c r="D842" i="1"/>
  <c r="F766" i="1"/>
  <c r="D766" i="1"/>
  <c r="F500" i="1"/>
  <c r="D500" i="1"/>
  <c r="F109" i="1"/>
  <c r="D109" i="1"/>
  <c r="F14" i="1"/>
  <c r="D14" i="1"/>
  <c r="E114" i="2"/>
  <c r="D116" i="2"/>
  <c r="B117" i="2"/>
  <c r="D997" i="1" l="1"/>
  <c r="F160" i="1"/>
  <c r="F421" i="1"/>
  <c r="D421" i="1"/>
  <c r="F491" i="1"/>
  <c r="D491" i="1"/>
  <c r="F976" i="1"/>
  <c r="D976" i="1"/>
  <c r="F361" i="1"/>
  <c r="F720" i="1"/>
  <c r="D720" i="1"/>
  <c r="F535" i="1"/>
  <c r="D535" i="1"/>
  <c r="F689" i="1"/>
  <c r="D689" i="1"/>
  <c r="F149" i="1"/>
  <c r="D149" i="1"/>
  <c r="F167" i="1"/>
  <c r="D167" i="1"/>
  <c r="F375" i="1"/>
  <c r="D375" i="1"/>
  <c r="F135" i="1"/>
  <c r="D135" i="1"/>
  <c r="F103" i="1"/>
  <c r="D103" i="1"/>
  <c r="F115" i="1"/>
  <c r="D115" i="1"/>
  <c r="F155" i="1"/>
  <c r="D155" i="1"/>
  <c r="F671" i="1"/>
  <c r="D671" i="1"/>
  <c r="F499" i="1"/>
  <c r="D499" i="1"/>
  <c r="F293" i="1"/>
  <c r="D293" i="1"/>
  <c r="F71" i="1"/>
  <c r="D71" i="1"/>
  <c r="F602" i="1"/>
  <c r="D602" i="1"/>
  <c r="F329" i="1"/>
  <c r="D329" i="1"/>
  <c r="F303" i="1"/>
  <c r="D303" i="1"/>
  <c r="F410" i="1"/>
  <c r="D410" i="1"/>
  <c r="F320" i="1"/>
  <c r="D320" i="1"/>
  <c r="F335" i="1"/>
  <c r="D335" i="1"/>
  <c r="F479" i="1"/>
  <c r="D479" i="1"/>
  <c r="F137" i="1"/>
  <c r="D137" i="1"/>
  <c r="F886" i="1"/>
  <c r="D886" i="1"/>
  <c r="F156" i="1"/>
  <c r="D156" i="1"/>
  <c r="F884" i="1"/>
  <c r="D884" i="1"/>
  <c r="F856" i="1"/>
  <c r="D856" i="1"/>
  <c r="F534" i="1"/>
  <c r="D534" i="1"/>
  <c r="F231" i="1"/>
  <c r="D231" i="1"/>
  <c r="F144" i="1"/>
  <c r="D144" i="1"/>
  <c r="F644" i="1"/>
  <c r="D644" i="1"/>
  <c r="F636" i="1"/>
  <c r="D636" i="1"/>
  <c r="F533" i="1"/>
  <c r="D533" i="1"/>
  <c r="F656" i="1"/>
  <c r="D656" i="1"/>
  <c r="F141" i="1"/>
  <c r="D141" i="1"/>
  <c r="F312" i="1"/>
  <c r="D312" i="1"/>
  <c r="F191" i="1"/>
  <c r="D191" i="1"/>
  <c r="F962" i="1"/>
  <c r="D962" i="1"/>
  <c r="F23" i="1"/>
  <c r="D23" i="1"/>
  <c r="F685" i="1"/>
  <c r="D685" i="1"/>
  <c r="F891" i="1"/>
  <c r="D891" i="1"/>
  <c r="F619" i="1"/>
  <c r="D619" i="1"/>
  <c r="F819" i="1"/>
  <c r="D819" i="1"/>
  <c r="F171" i="1"/>
  <c r="D171" i="1"/>
  <c r="F835" i="1"/>
  <c r="D835" i="1"/>
  <c r="F183" i="1"/>
  <c r="D183" i="1"/>
  <c r="F163" i="1"/>
  <c r="D163" i="1"/>
  <c r="F380" i="1"/>
  <c r="D380" i="1"/>
  <c r="F186" i="1"/>
  <c r="D186" i="1"/>
  <c r="F797" i="1"/>
  <c r="D797" i="1"/>
  <c r="F46" i="1"/>
  <c r="D46" i="1"/>
  <c r="F475" i="1"/>
  <c r="D475" i="1"/>
  <c r="F696" i="1"/>
  <c r="D696" i="1"/>
  <c r="F389" i="1"/>
  <c r="D389" i="1"/>
  <c r="F316" i="1"/>
  <c r="D316" i="1"/>
  <c r="F416" i="1"/>
  <c r="D416" i="1"/>
  <c r="F480" i="1"/>
  <c r="D480" i="1"/>
  <c r="F313" i="1"/>
  <c r="D313" i="1"/>
  <c r="F677" i="1"/>
  <c r="D677" i="1"/>
  <c r="F469" i="1"/>
  <c r="D469" i="1"/>
  <c r="F581" i="1"/>
  <c r="D581" i="1"/>
  <c r="F85" i="1"/>
  <c r="D85" i="1"/>
  <c r="F59" i="1"/>
  <c r="D59" i="1"/>
  <c r="F965" i="1"/>
  <c r="D965" i="1"/>
  <c r="F594" i="1"/>
  <c r="D594" i="1"/>
  <c r="F246" i="1"/>
  <c r="D246" i="1"/>
  <c r="F708" i="1"/>
  <c r="D708" i="1"/>
  <c r="F967" i="1"/>
  <c r="D967" i="1"/>
  <c r="F49" i="1"/>
  <c r="D49" i="1"/>
  <c r="F478" i="1"/>
  <c r="D478" i="1"/>
  <c r="F44" i="1"/>
  <c r="D44" i="1"/>
  <c r="F315" i="1"/>
  <c r="D315" i="1"/>
  <c r="F547" i="1"/>
  <c r="D547" i="1"/>
  <c r="F439" i="1"/>
  <c r="D439" i="1"/>
  <c r="F362" i="1"/>
  <c r="D362" i="1"/>
  <c r="F868" i="1"/>
  <c r="D868" i="1"/>
  <c r="F232" i="1"/>
  <c r="D232" i="1"/>
  <c r="F200" i="1"/>
  <c r="D200" i="1"/>
  <c r="F628" i="1"/>
  <c r="D628" i="1"/>
  <c r="F807" i="1"/>
  <c r="D807" i="1"/>
  <c r="F909" i="1"/>
  <c r="D909" i="1"/>
  <c r="F853" i="1"/>
  <c r="D853" i="1"/>
  <c r="F648" i="1"/>
  <c r="D648" i="1"/>
  <c r="F779" i="1"/>
  <c r="D779" i="1"/>
  <c r="F731" i="1"/>
  <c r="D731" i="1"/>
  <c r="F957" i="1"/>
  <c r="D957" i="1"/>
  <c r="F353" i="1"/>
  <c r="D353" i="1"/>
  <c r="F472" i="1"/>
  <c r="D472" i="1"/>
  <c r="F600" i="1"/>
  <c r="D600" i="1"/>
  <c r="F896" i="1"/>
  <c r="D896" i="1"/>
  <c r="F706" i="1"/>
  <c r="D706" i="1"/>
  <c r="F793" i="1"/>
  <c r="D793" i="1"/>
  <c r="F237" i="1"/>
  <c r="D237" i="1"/>
  <c r="F9" i="1"/>
  <c r="D9" i="1"/>
  <c r="F12" i="1"/>
  <c r="D12" i="1"/>
  <c r="E115" i="2"/>
  <c r="D117" i="2"/>
  <c r="B118" i="2"/>
  <c r="D160" i="1" l="1"/>
  <c r="F551" i="1"/>
  <c r="D551" i="1"/>
  <c r="F384" i="1"/>
  <c r="D384" i="1"/>
  <c r="D110" i="1"/>
  <c r="F110" i="1"/>
  <c r="F4" i="1"/>
  <c r="D361" i="1"/>
  <c r="F952" i="1"/>
  <c r="D952" i="1"/>
  <c r="F913" i="1"/>
  <c r="D913" i="1"/>
  <c r="F695" i="1"/>
  <c r="D695" i="1"/>
  <c r="F124" i="1"/>
  <c r="D124" i="1"/>
  <c r="F554" i="1"/>
  <c r="D554" i="1"/>
  <c r="F498" i="1"/>
  <c r="D498" i="1"/>
  <c r="F418" i="1"/>
  <c r="D418" i="1"/>
  <c r="F433" i="1"/>
  <c r="D433" i="1"/>
  <c r="F729" i="1"/>
  <c r="D729" i="1"/>
  <c r="F453" i="1"/>
  <c r="D453" i="1"/>
  <c r="F319" i="1"/>
  <c r="D319" i="1"/>
  <c r="F586" i="1"/>
  <c r="D586" i="1"/>
  <c r="F204" i="1"/>
  <c r="D204" i="1"/>
  <c r="F954" i="1"/>
  <c r="D954" i="1"/>
  <c r="F260" i="1"/>
  <c r="D260" i="1"/>
  <c r="F522" i="1"/>
  <c r="D522" i="1"/>
  <c r="F505" i="1"/>
  <c r="D505" i="1"/>
  <c r="F982" i="1"/>
  <c r="D982" i="1"/>
  <c r="F589" i="1"/>
  <c r="D589" i="1"/>
  <c r="F874" i="1"/>
  <c r="D874" i="1"/>
  <c r="F738" i="1"/>
  <c r="D738" i="1"/>
  <c r="F869" i="1"/>
  <c r="D869" i="1"/>
  <c r="F457" i="1"/>
  <c r="D457" i="1"/>
  <c r="F425" i="1"/>
  <c r="D425" i="1"/>
  <c r="F490" i="1"/>
  <c r="D490" i="1"/>
  <c r="F684" i="1"/>
  <c r="D684" i="1"/>
  <c r="F653" i="1"/>
  <c r="D653" i="1"/>
  <c r="F238" i="1"/>
  <c r="D238" i="1"/>
  <c r="F860" i="1"/>
  <c r="D860" i="1"/>
  <c r="F654" i="1"/>
  <c r="D654" i="1"/>
  <c r="F846" i="1"/>
  <c r="D846" i="1"/>
  <c r="F673" i="1"/>
  <c r="D673" i="1"/>
  <c r="F669" i="1"/>
  <c r="D669" i="1"/>
  <c r="F979" i="1"/>
  <c r="D979" i="1"/>
  <c r="F90" i="1"/>
  <c r="D90" i="1"/>
  <c r="F631" i="1"/>
  <c r="D631" i="1"/>
  <c r="F641" i="1"/>
  <c r="D641" i="1"/>
  <c r="F574" i="1"/>
  <c r="D574" i="1"/>
  <c r="F158" i="1"/>
  <c r="D158" i="1"/>
  <c r="F546" i="1"/>
  <c r="D546" i="1"/>
  <c r="F927" i="1"/>
  <c r="D927" i="1"/>
  <c r="F148" i="1"/>
  <c r="D148" i="1"/>
  <c r="F736" i="1"/>
  <c r="D736" i="1"/>
  <c r="F903" i="1"/>
  <c r="D903" i="1"/>
  <c r="F259" i="1"/>
  <c r="D259" i="1"/>
  <c r="F746" i="1"/>
  <c r="D746" i="1"/>
  <c r="F579" i="1"/>
  <c r="D579" i="1"/>
  <c r="F751" i="1"/>
  <c r="D751" i="1"/>
  <c r="F542" i="1"/>
  <c r="D542" i="1"/>
  <c r="F640" i="1"/>
  <c r="D640" i="1"/>
  <c r="F381" i="1"/>
  <c r="D381" i="1"/>
  <c r="F370" i="1"/>
  <c r="D370" i="1"/>
  <c r="F454" i="1"/>
  <c r="D454" i="1"/>
  <c r="F72" i="1"/>
  <c r="D72" i="1"/>
  <c r="F296" i="1"/>
  <c r="D296" i="1"/>
  <c r="F890" i="1"/>
  <c r="D890" i="1"/>
  <c r="F622" i="1"/>
  <c r="D622" i="1"/>
  <c r="F966" i="1"/>
  <c r="D966" i="1"/>
  <c r="F377" i="1"/>
  <c r="D377" i="1"/>
  <c r="F130" i="1"/>
  <c r="D130" i="1"/>
  <c r="F226" i="1"/>
  <c r="D226" i="1"/>
  <c r="F234" i="1"/>
  <c r="D234" i="1"/>
  <c r="F902" i="1"/>
  <c r="D902" i="1"/>
  <c r="F873" i="1"/>
  <c r="D873" i="1"/>
  <c r="F1001" i="1"/>
  <c r="D1001" i="1"/>
  <c r="F544" i="1"/>
  <c r="D544" i="1"/>
  <c r="F872" i="1"/>
  <c r="D872" i="1"/>
  <c r="F474" i="1"/>
  <c r="D474" i="1"/>
  <c r="F203" i="1"/>
  <c r="D203" i="1"/>
  <c r="F385" i="1"/>
  <c r="D385" i="1"/>
  <c r="F831" i="1"/>
  <c r="D831" i="1"/>
  <c r="F825" i="1"/>
  <c r="D825" i="1"/>
  <c r="F245" i="1"/>
  <c r="D245" i="1"/>
  <c r="F776" i="1"/>
  <c r="D776" i="1"/>
  <c r="F922" i="1"/>
  <c r="D922" i="1"/>
  <c r="F888" i="1"/>
  <c r="D888" i="1"/>
  <c r="F970" i="1"/>
  <c r="D970" i="1"/>
  <c r="F256" i="1"/>
  <c r="D256" i="1"/>
  <c r="F113" i="1"/>
  <c r="D113" i="1"/>
  <c r="F732" i="1"/>
  <c r="D732" i="1"/>
  <c r="F367" i="1"/>
  <c r="D367" i="1"/>
  <c r="F908" i="1"/>
  <c r="D908" i="1"/>
  <c r="F408" i="1"/>
  <c r="D408" i="1"/>
  <c r="F422" i="1"/>
  <c r="D422" i="1"/>
  <c r="F786" i="1"/>
  <c r="D786" i="1"/>
  <c r="F518" i="1"/>
  <c r="D518" i="1"/>
  <c r="F214" i="1"/>
  <c r="D214" i="1"/>
  <c r="F30" i="1"/>
  <c r="D30" i="1"/>
  <c r="F269" i="1"/>
  <c r="D269" i="1"/>
  <c r="F637" i="1"/>
  <c r="D637" i="1"/>
  <c r="F651" i="1"/>
  <c r="D651" i="1"/>
  <c r="F88" i="1"/>
  <c r="D88" i="1"/>
  <c r="F235" i="1"/>
  <c r="D235" i="1"/>
  <c r="F89" i="1"/>
  <c r="D89" i="1"/>
  <c r="F369" i="1"/>
  <c r="D369" i="1"/>
  <c r="F756" i="1"/>
  <c r="D756" i="1"/>
  <c r="F553" i="1"/>
  <c r="D553" i="1"/>
  <c r="F431" i="1"/>
  <c r="D431" i="1"/>
  <c r="F912" i="1"/>
  <c r="D912" i="1"/>
  <c r="F595" i="1"/>
  <c r="D595" i="1"/>
  <c r="F332" i="1"/>
  <c r="D332" i="1"/>
  <c r="F556" i="1"/>
  <c r="D556" i="1"/>
  <c r="F672" i="1"/>
  <c r="D672" i="1"/>
  <c r="F730" i="1"/>
  <c r="D730" i="1"/>
  <c r="F32" i="1"/>
  <c r="D32" i="1"/>
  <c r="F180" i="1"/>
  <c r="D180" i="1"/>
  <c r="F37" i="1"/>
  <c r="D37" i="1"/>
  <c r="F77" i="1"/>
  <c r="D77" i="1"/>
  <c r="F772" i="1"/>
  <c r="D772" i="1"/>
  <c r="F45" i="1"/>
  <c r="D45" i="1"/>
  <c r="F613" i="1"/>
  <c r="D613" i="1"/>
  <c r="F87" i="1"/>
  <c r="D87" i="1"/>
  <c r="F808" i="1"/>
  <c r="D808" i="1"/>
  <c r="F21" i="1"/>
  <c r="D21" i="1"/>
  <c r="F258" i="1"/>
  <c r="D258" i="1"/>
  <c r="F74" i="1"/>
  <c r="D74" i="1"/>
  <c r="F276" i="1"/>
  <c r="D276" i="1"/>
  <c r="F993" i="1"/>
  <c r="D993" i="1"/>
  <c r="F123" i="1"/>
  <c r="D123" i="1"/>
  <c r="F848" i="1"/>
  <c r="D848" i="1"/>
  <c r="F924" i="1"/>
  <c r="D924" i="1"/>
  <c r="F63" i="1"/>
  <c r="D63" i="1"/>
  <c r="F249" i="1"/>
  <c r="D249" i="1"/>
  <c r="F877" i="1"/>
  <c r="D877" i="1"/>
  <c r="F150" i="1"/>
  <c r="D150" i="1"/>
  <c r="F612" i="1"/>
  <c r="D612" i="1"/>
  <c r="F465" i="1"/>
  <c r="D465" i="1"/>
  <c r="F827" i="1"/>
  <c r="D827" i="1"/>
  <c r="F610" i="1"/>
  <c r="D610" i="1"/>
  <c r="F291" i="1"/>
  <c r="D291" i="1"/>
  <c r="F392" i="1"/>
  <c r="D392" i="1"/>
  <c r="F821" i="1"/>
  <c r="D821" i="1"/>
  <c r="F778" i="1"/>
  <c r="D778" i="1"/>
  <c r="F250" i="1"/>
  <c r="D250" i="1"/>
  <c r="F430" i="1"/>
  <c r="D430" i="1"/>
  <c r="F774" i="1"/>
  <c r="D774" i="1"/>
  <c r="F917" i="1"/>
  <c r="D917" i="1"/>
  <c r="F514" i="1"/>
  <c r="D514" i="1"/>
  <c r="F215" i="1"/>
  <c r="D215" i="1"/>
  <c r="F311" i="1"/>
  <c r="D311" i="1"/>
  <c r="F880" i="1"/>
  <c r="D880" i="1"/>
  <c r="F805" i="1"/>
  <c r="D805" i="1"/>
  <c r="F897" i="1"/>
  <c r="D897" i="1"/>
  <c r="F721" i="1"/>
  <c r="D721" i="1"/>
  <c r="F295" i="1"/>
  <c r="D295" i="1"/>
  <c r="F504" i="1"/>
  <c r="D504" i="1"/>
  <c r="F419" i="1"/>
  <c r="D419" i="1"/>
  <c r="F526" i="1"/>
  <c r="D526" i="1"/>
  <c r="F22" i="1"/>
  <c r="D22" i="1"/>
  <c r="F143" i="1"/>
  <c r="D143" i="1"/>
  <c r="F664" i="1"/>
  <c r="D664" i="1"/>
  <c r="F974" i="1"/>
  <c r="D974" i="1"/>
  <c r="F121" i="1"/>
  <c r="D121" i="1"/>
  <c r="F798" i="1"/>
  <c r="D798" i="1"/>
  <c r="F719" i="1"/>
  <c r="D719" i="1"/>
  <c r="F10" i="1"/>
  <c r="D10" i="1"/>
  <c r="F7" i="1"/>
  <c r="D7" i="1"/>
  <c r="E116" i="2"/>
  <c r="D118" i="2"/>
  <c r="B119" i="2"/>
  <c r="D4" i="1" l="1"/>
  <c r="D764" i="1"/>
  <c r="F764" i="1"/>
  <c r="F364" i="1"/>
  <c r="F151" i="1"/>
  <c r="D151" i="1"/>
  <c r="F603" i="1"/>
  <c r="D603" i="1"/>
  <c r="D366" i="1"/>
  <c r="F366" i="1"/>
  <c r="D977" i="1"/>
  <c r="F977" i="1"/>
  <c r="F139" i="1"/>
  <c r="D139" i="1"/>
  <c r="D402" i="1"/>
  <c r="F402" i="1"/>
  <c r="F349" i="1"/>
  <c r="D349" i="1"/>
  <c r="F694" i="1"/>
  <c r="D694" i="1"/>
  <c r="F844" i="1"/>
  <c r="D844" i="1"/>
  <c r="F440" i="1"/>
  <c r="D440" i="1"/>
  <c r="F670" i="1"/>
  <c r="D670" i="1"/>
  <c r="F541" i="1"/>
  <c r="D541" i="1"/>
  <c r="F675" i="1"/>
  <c r="D675" i="1"/>
  <c r="F378" i="1"/>
  <c r="F748" i="1"/>
  <c r="F728" i="1"/>
  <c r="D728" i="1"/>
  <c r="F663" i="1"/>
  <c r="D663" i="1"/>
  <c r="F357" i="1"/>
  <c r="D357" i="1"/>
  <c r="F212" i="1"/>
  <c r="D212" i="1"/>
  <c r="F934" i="1"/>
  <c r="D934" i="1"/>
  <c r="F264" i="1"/>
  <c r="D264" i="1"/>
  <c r="F292" i="1"/>
  <c r="D292" i="1"/>
  <c r="F972" i="1"/>
  <c r="D972" i="1"/>
  <c r="F503" i="1"/>
  <c r="D503" i="1"/>
  <c r="F633" i="1"/>
  <c r="D633" i="1"/>
  <c r="F987" i="1"/>
  <c r="D987" i="1"/>
  <c r="F771" i="1"/>
  <c r="D771" i="1"/>
  <c r="F527" i="1"/>
  <c r="D527" i="1"/>
  <c r="F552" i="1"/>
  <c r="D552" i="1"/>
  <c r="F476" i="1"/>
  <c r="D476" i="1"/>
  <c r="F988" i="1"/>
  <c r="D988" i="1"/>
  <c r="F944" i="1"/>
  <c r="D944" i="1"/>
  <c r="F41" i="1"/>
  <c r="D41" i="1"/>
  <c r="F262" i="1"/>
  <c r="D262" i="1"/>
  <c r="F995" i="1"/>
  <c r="D995" i="1"/>
  <c r="F573" i="1"/>
  <c r="D573" i="1"/>
  <c r="F652" i="1"/>
  <c r="D652" i="1"/>
  <c r="F138" i="1"/>
  <c r="D138" i="1"/>
  <c r="F681" i="1"/>
  <c r="D681" i="1"/>
  <c r="F914" i="1"/>
  <c r="D914" i="1"/>
  <c r="F942" i="1"/>
  <c r="D942" i="1"/>
  <c r="F923" i="1"/>
  <c r="D923" i="1"/>
  <c r="F401" i="1"/>
  <c r="D401" i="1"/>
  <c r="F209" i="1"/>
  <c r="D209" i="1"/>
  <c r="F620" i="1"/>
  <c r="D620" i="1"/>
  <c r="F192" i="1"/>
  <c r="D192" i="1"/>
  <c r="F414" i="1"/>
  <c r="D414" i="1"/>
  <c r="F126" i="1"/>
  <c r="D126" i="1"/>
  <c r="F456" i="1"/>
  <c r="D456" i="1"/>
  <c r="F765" i="1"/>
  <c r="D765" i="1"/>
  <c r="F767" i="1"/>
  <c r="D767" i="1"/>
  <c r="F528" i="1"/>
  <c r="D528" i="1"/>
  <c r="F741" i="1"/>
  <c r="D741" i="1"/>
  <c r="F994" i="1"/>
  <c r="D994" i="1"/>
  <c r="F598" i="1"/>
  <c r="D598" i="1"/>
  <c r="F520" i="1"/>
  <c r="D520" i="1"/>
  <c r="F895" i="1"/>
  <c r="D895" i="1"/>
  <c r="F867" i="1"/>
  <c r="D867" i="1"/>
  <c r="F196" i="1"/>
  <c r="D196" i="1"/>
  <c r="F560" i="1"/>
  <c r="D560" i="1"/>
  <c r="F233" i="1"/>
  <c r="D233" i="1"/>
  <c r="F608" i="1"/>
  <c r="D608" i="1"/>
  <c r="F840" i="1"/>
  <c r="D840" i="1"/>
  <c r="F455" i="1"/>
  <c r="D455" i="1"/>
  <c r="F79" i="1"/>
  <c r="D79" i="1"/>
  <c r="F801" i="1"/>
  <c r="D801" i="1"/>
  <c r="F39" i="1"/>
  <c r="D39" i="1"/>
  <c r="F452" i="1"/>
  <c r="D452" i="1"/>
  <c r="F829" i="1"/>
  <c r="D829" i="1"/>
  <c r="F734" i="1"/>
  <c r="D734" i="1"/>
  <c r="F304" i="1"/>
  <c r="D304" i="1"/>
  <c r="F984" i="1"/>
  <c r="D984" i="1"/>
  <c r="F105" i="1"/>
  <c r="D105" i="1"/>
  <c r="F563" i="1"/>
  <c r="D563" i="1"/>
  <c r="F424" i="1"/>
  <c r="D424" i="1"/>
  <c r="F218" i="1"/>
  <c r="D218" i="1"/>
  <c r="F981" i="1"/>
  <c r="D981" i="1"/>
  <c r="F437" i="1"/>
  <c r="D437" i="1"/>
  <c r="F97" i="1"/>
  <c r="D97" i="1"/>
  <c r="F159" i="1"/>
  <c r="D159" i="1"/>
  <c r="F530" i="1"/>
  <c r="D530" i="1"/>
  <c r="F864" i="1"/>
  <c r="D864" i="1"/>
  <c r="F248" i="1"/>
  <c r="D248" i="1"/>
  <c r="F947" i="1"/>
  <c r="D947" i="1"/>
  <c r="F992" i="1"/>
  <c r="D992" i="1"/>
  <c r="F240" i="1"/>
  <c r="D240" i="1"/>
  <c r="F537" i="1"/>
  <c r="D537" i="1"/>
  <c r="F998" i="1"/>
  <c r="D998" i="1"/>
  <c r="F307" i="1"/>
  <c r="D307" i="1"/>
  <c r="F174" i="1"/>
  <c r="D174" i="1"/>
  <c r="F824" i="1"/>
  <c r="D824" i="1"/>
  <c r="F136" i="1"/>
  <c r="D136" i="1"/>
  <c r="F693" i="1"/>
  <c r="D693" i="1"/>
  <c r="F239" i="1"/>
  <c r="D239" i="1"/>
  <c r="F660" i="1"/>
  <c r="D660" i="1"/>
  <c r="F538" i="1"/>
  <c r="D538" i="1"/>
  <c r="F926" i="1"/>
  <c r="D926" i="1"/>
  <c r="F76" i="1"/>
  <c r="D76" i="1"/>
  <c r="F223" i="1"/>
  <c r="D223" i="1"/>
  <c r="F790" i="1"/>
  <c r="D790" i="1"/>
  <c r="F309" i="1"/>
  <c r="D309" i="1"/>
  <c r="F572" i="1"/>
  <c r="D572" i="1"/>
  <c r="F330" i="1"/>
  <c r="D330" i="1"/>
  <c r="F758" i="1"/>
  <c r="D758" i="1"/>
  <c r="F359" i="1"/>
  <c r="D359" i="1"/>
  <c r="F27" i="1"/>
  <c r="D27" i="1"/>
  <c r="F106" i="1"/>
  <c r="D106" i="1"/>
  <c r="F182" i="1"/>
  <c r="D182" i="1"/>
  <c r="F955" i="1"/>
  <c r="D955" i="1"/>
  <c r="F857" i="1"/>
  <c r="D857" i="1"/>
  <c r="F838" i="1"/>
  <c r="D838" i="1"/>
  <c r="F107" i="1"/>
  <c r="D107" i="1"/>
  <c r="F810" i="1"/>
  <c r="D810" i="1"/>
  <c r="F543" i="1"/>
  <c r="D543" i="1"/>
  <c r="F120" i="1"/>
  <c r="D120" i="1"/>
  <c r="F742" i="1"/>
  <c r="D742" i="1"/>
  <c r="F900" i="1"/>
  <c r="D900" i="1"/>
  <c r="F945" i="1"/>
  <c r="D945" i="1"/>
  <c r="F657" i="1"/>
  <c r="D657" i="1"/>
  <c r="F511" i="1"/>
  <c r="D511" i="1"/>
  <c r="F382" i="1"/>
  <c r="D382" i="1"/>
  <c r="F372" i="1"/>
  <c r="D372" i="1"/>
  <c r="F487" i="1"/>
  <c r="D487" i="1"/>
  <c r="F948" i="1"/>
  <c r="D948" i="1"/>
  <c r="F427" i="1"/>
  <c r="D427" i="1"/>
  <c r="F25" i="1"/>
  <c r="D25" i="1"/>
  <c r="F285" i="1"/>
  <c r="D285" i="1"/>
  <c r="F583" i="1"/>
  <c r="D583" i="1"/>
  <c r="F243" i="1"/>
  <c r="D243" i="1"/>
  <c r="F117" i="1"/>
  <c r="D117" i="1"/>
  <c r="F996" i="1"/>
  <c r="D996" i="1"/>
  <c r="F383" i="1"/>
  <c r="D383" i="1"/>
  <c r="F837" i="1"/>
  <c r="D837" i="1"/>
  <c r="F866" i="1"/>
  <c r="D866" i="1"/>
  <c r="F953" i="1"/>
  <c r="D953" i="1"/>
  <c r="F360" i="1"/>
  <c r="D360" i="1"/>
  <c r="F108" i="1"/>
  <c r="D108" i="1"/>
  <c r="F859" i="1"/>
  <c r="D859" i="1"/>
  <c r="F752" i="1"/>
  <c r="D752" i="1"/>
  <c r="F918" i="1"/>
  <c r="D918" i="1"/>
  <c r="F176" i="1"/>
  <c r="D176" i="1"/>
  <c r="F352" i="1"/>
  <c r="D352" i="1"/>
  <c r="F290" i="1"/>
  <c r="D290" i="1"/>
  <c r="F445" i="1"/>
  <c r="D445" i="1"/>
  <c r="F854" i="1"/>
  <c r="D854" i="1"/>
  <c r="F66" i="1"/>
  <c r="D66" i="1"/>
  <c r="F639" i="1"/>
  <c r="D639" i="1"/>
  <c r="F517" i="1"/>
  <c r="D517" i="1"/>
  <c r="F604" i="1"/>
  <c r="D604" i="1"/>
  <c r="F569" i="1"/>
  <c r="D569" i="1"/>
  <c r="F933" i="1"/>
  <c r="D933" i="1"/>
  <c r="F466" i="1"/>
  <c r="D466" i="1"/>
  <c r="F450" i="1"/>
  <c r="D450" i="1"/>
  <c r="F140" i="1"/>
  <c r="D140" i="1"/>
  <c r="F646" i="1"/>
  <c r="D646" i="1"/>
  <c r="F735" i="1"/>
  <c r="D735" i="1"/>
  <c r="F919" i="1"/>
  <c r="D919" i="1"/>
  <c r="F911" i="1"/>
  <c r="D911" i="1"/>
  <c r="F705" i="1"/>
  <c r="D705" i="1"/>
  <c r="F516" i="1"/>
  <c r="D516" i="1"/>
  <c r="F438" i="1"/>
  <c r="D438" i="1"/>
  <c r="F761" i="1"/>
  <c r="D761" i="1"/>
  <c r="F497" i="1"/>
  <c r="D497" i="1"/>
  <c r="F865" i="1"/>
  <c r="D865" i="1"/>
  <c r="F817" i="1"/>
  <c r="D817" i="1"/>
  <c r="F540" i="1"/>
  <c r="D540" i="1"/>
  <c r="F371" i="1"/>
  <c r="D371" i="1"/>
  <c r="F118" i="1"/>
  <c r="D118" i="1"/>
  <c r="F597" i="1"/>
  <c r="D597" i="1"/>
  <c r="F471" i="1"/>
  <c r="D471" i="1"/>
  <c r="F388" i="1"/>
  <c r="D388" i="1"/>
  <c r="F571" i="1"/>
  <c r="D571" i="1"/>
  <c r="F278" i="1"/>
  <c r="D278" i="1"/>
  <c r="F591" i="1"/>
  <c r="D591" i="1"/>
  <c r="F265" i="1"/>
  <c r="D265" i="1"/>
  <c r="F318" i="1"/>
  <c r="D318" i="1"/>
  <c r="F724" i="1"/>
  <c r="D724" i="1"/>
  <c r="F983" i="1"/>
  <c r="D983" i="1"/>
  <c r="F336" i="1"/>
  <c r="D336" i="1"/>
  <c r="F294" i="1"/>
  <c r="D294" i="1"/>
  <c r="F83" i="1"/>
  <c r="D83" i="1"/>
  <c r="F145" i="1"/>
  <c r="D145" i="1"/>
  <c r="F999" i="1"/>
  <c r="D999" i="1"/>
  <c r="F495" i="1"/>
  <c r="D495" i="1"/>
  <c r="F558" i="1"/>
  <c r="D558" i="1"/>
  <c r="F899" i="1"/>
  <c r="D899" i="1"/>
  <c r="F254" i="1"/>
  <c r="D254" i="1"/>
  <c r="F195" i="1"/>
  <c r="D195" i="1"/>
  <c r="F363" i="1"/>
  <c r="D363" i="1"/>
  <c r="F578" i="1"/>
  <c r="D578" i="1"/>
  <c r="F699" i="1"/>
  <c r="D699" i="1"/>
  <c r="F682" i="1"/>
  <c r="D682" i="1"/>
  <c r="F750" i="1"/>
  <c r="D750" i="1"/>
  <c r="F288" i="1"/>
  <c r="D288" i="1"/>
  <c r="F768" i="1"/>
  <c r="D768" i="1"/>
  <c r="F906" i="1"/>
  <c r="D906" i="1"/>
  <c r="F270" i="1"/>
  <c r="D270" i="1"/>
  <c r="F75" i="1"/>
  <c r="D75" i="1"/>
  <c r="F650" i="1"/>
  <c r="D650" i="1"/>
  <c r="F946" i="1"/>
  <c r="D946" i="1"/>
  <c r="F711" i="1"/>
  <c r="D711" i="1"/>
  <c r="F266" i="1"/>
  <c r="D266" i="1"/>
  <c r="F175" i="1"/>
  <c r="D175" i="1"/>
  <c r="F485" i="1"/>
  <c r="D485" i="1"/>
  <c r="F907" i="1"/>
  <c r="D907" i="1"/>
  <c r="F342" i="1"/>
  <c r="D342" i="1"/>
  <c r="F365" i="1"/>
  <c r="D365" i="1"/>
  <c r="F964" i="1"/>
  <c r="D964" i="1"/>
  <c r="F449" i="1"/>
  <c r="D449" i="1"/>
  <c r="F725" i="1"/>
  <c r="D725" i="1"/>
  <c r="F763" i="1"/>
  <c r="D763" i="1"/>
  <c r="F782" i="1"/>
  <c r="D782" i="1"/>
  <c r="F521" i="1"/>
  <c r="D521" i="1"/>
  <c r="F198" i="1"/>
  <c r="D198" i="1"/>
  <c r="F590" i="1"/>
  <c r="D590" i="1"/>
  <c r="F596" i="1"/>
  <c r="D596" i="1"/>
  <c r="F57" i="1"/>
  <c r="D57" i="1"/>
  <c r="F916" i="1"/>
  <c r="D916" i="1"/>
  <c r="F691" i="1"/>
  <c r="D691" i="1"/>
  <c r="F986" i="1"/>
  <c r="D986" i="1"/>
  <c r="F306" i="1"/>
  <c r="D306" i="1"/>
  <c r="F607" i="1"/>
  <c r="D607" i="1"/>
  <c r="F876" i="1"/>
  <c r="D876" i="1"/>
  <c r="F339" i="1"/>
  <c r="D339" i="1"/>
  <c r="F346" i="1"/>
  <c r="D346" i="1"/>
  <c r="F468" i="1"/>
  <c r="D468" i="1"/>
  <c r="F747" i="1"/>
  <c r="D747" i="1"/>
  <c r="F973" i="1"/>
  <c r="D973" i="1"/>
  <c r="F666" i="1"/>
  <c r="D666" i="1"/>
  <c r="F743" i="1"/>
  <c r="D743" i="1"/>
  <c r="F36" i="1"/>
  <c r="D36" i="1"/>
  <c r="F635" i="1"/>
  <c r="D635" i="1"/>
  <c r="F812" i="1"/>
  <c r="D812" i="1"/>
  <c r="F665" i="1"/>
  <c r="D665" i="1"/>
  <c r="F961" i="1"/>
  <c r="D961" i="1"/>
  <c r="F936" i="1"/>
  <c r="D936" i="1"/>
  <c r="F275" i="1"/>
  <c r="D275" i="1"/>
  <c r="F173" i="1"/>
  <c r="D173" i="1"/>
  <c r="F33" i="1"/>
  <c r="D33" i="1"/>
  <c r="F931" i="1"/>
  <c r="D931" i="1"/>
  <c r="F16" i="1"/>
  <c r="D16" i="1"/>
  <c r="E117" i="2"/>
  <c r="D119" i="2"/>
  <c r="B120" i="2"/>
  <c r="D364" i="1" l="1"/>
  <c r="F833" i="1"/>
  <c r="D833" i="1"/>
  <c r="F642" i="1"/>
  <c r="D642" i="1"/>
  <c r="D62" i="1"/>
  <c r="F62" i="1"/>
  <c r="F531" i="1"/>
  <c r="D531" i="1"/>
  <c r="D748" i="1"/>
  <c r="F157" i="1"/>
  <c r="D157" i="1"/>
  <c r="F202" i="1"/>
  <c r="D202" i="1"/>
  <c r="F50" i="1"/>
  <c r="D50" i="1"/>
  <c r="F601" i="1"/>
  <c r="D601" i="1"/>
  <c r="D189" i="1"/>
  <c r="F189" i="1"/>
  <c r="D378" i="1"/>
  <c r="D324" i="1"/>
  <c r="F324" i="1"/>
  <c r="F417" i="1"/>
  <c r="D417" i="1"/>
  <c r="F236" i="1"/>
  <c r="D236" i="1"/>
  <c r="F390" i="1"/>
  <c r="D390" i="1"/>
  <c r="F562" i="1"/>
  <c r="D562" i="1"/>
  <c r="F310" i="1"/>
  <c r="D310" i="1"/>
  <c r="F843" i="1"/>
  <c r="D843" i="1"/>
  <c r="F206" i="1"/>
  <c r="D206" i="1"/>
  <c r="F340" i="1"/>
  <c r="D340" i="1"/>
  <c r="F43" i="1"/>
  <c r="D43" i="1"/>
  <c r="F871" i="1"/>
  <c r="D871" i="1"/>
  <c r="F345" i="1"/>
  <c r="D345" i="1"/>
  <c r="F704" i="1"/>
  <c r="D704" i="1"/>
  <c r="F629" i="1"/>
  <c r="D629" i="1"/>
  <c r="F374" i="1"/>
  <c r="D374" i="1"/>
  <c r="F795" i="1"/>
  <c r="D795" i="1"/>
  <c r="F536" i="1"/>
  <c r="D536" i="1"/>
  <c r="F789" i="1"/>
  <c r="D789" i="1"/>
  <c r="F147" i="1"/>
  <c r="D147" i="1"/>
  <c r="F448" i="1"/>
  <c r="D448" i="1"/>
  <c r="F60" i="1"/>
  <c r="D60" i="1"/>
  <c r="F178" i="1"/>
  <c r="D178" i="1"/>
  <c r="F949" i="1"/>
  <c r="D949" i="1"/>
  <c r="F34" i="1"/>
  <c r="D34" i="1"/>
  <c r="F722" i="1"/>
  <c r="D722" i="1"/>
  <c r="F473" i="1"/>
  <c r="D473" i="1"/>
  <c r="F482" i="1"/>
  <c r="D482" i="1"/>
  <c r="F894" i="1"/>
  <c r="D894" i="1"/>
  <c r="F614" i="1"/>
  <c r="D614" i="1"/>
  <c r="F592" i="1"/>
  <c r="D592" i="1"/>
  <c r="F403" i="1"/>
  <c r="D403" i="1"/>
  <c r="F467" i="1"/>
  <c r="D467" i="1"/>
  <c r="F407" i="1"/>
  <c r="D407" i="1"/>
  <c r="F605" i="1"/>
  <c r="D605" i="1"/>
  <c r="F255" i="1"/>
  <c r="D255" i="1"/>
  <c r="F93" i="1"/>
  <c r="D93" i="1"/>
  <c r="F707" i="1"/>
  <c r="D707" i="1"/>
  <c r="F647" i="1"/>
  <c r="D647" i="1"/>
  <c r="F396" i="1"/>
  <c r="D396" i="1"/>
  <c r="F122" i="1"/>
  <c r="D122" i="1"/>
  <c r="F523" i="1"/>
  <c r="D523" i="1"/>
  <c r="F300" i="1"/>
  <c r="D300" i="1"/>
  <c r="F317" i="1"/>
  <c r="D317" i="1"/>
  <c r="F582" i="1"/>
  <c r="D582" i="1"/>
  <c r="F892" i="1"/>
  <c r="D892" i="1"/>
  <c r="F132" i="1"/>
  <c r="D132" i="1"/>
  <c r="F769" i="1"/>
  <c r="D769" i="1"/>
  <c r="F80" i="1"/>
  <c r="D80" i="1"/>
  <c r="F52" i="1"/>
  <c r="D52" i="1"/>
  <c r="F286" i="1"/>
  <c r="D286" i="1"/>
  <c r="F822" i="1"/>
  <c r="D822" i="1"/>
  <c r="F168" i="1"/>
  <c r="D168" i="1"/>
  <c r="F662" i="1"/>
  <c r="D662" i="1"/>
  <c r="F832" i="1"/>
  <c r="D832" i="1"/>
  <c r="F100" i="1"/>
  <c r="D100" i="1"/>
  <c r="F84" i="1"/>
  <c r="D84" i="1"/>
  <c r="F762" i="1"/>
  <c r="D762" i="1"/>
  <c r="F166" i="1"/>
  <c r="D166" i="1"/>
  <c r="F839" i="1"/>
  <c r="D839" i="1"/>
  <c r="F426" i="1"/>
  <c r="D426" i="1"/>
  <c r="F799" i="1"/>
  <c r="D799" i="1"/>
  <c r="F881" i="1"/>
  <c r="D881" i="1"/>
  <c r="F513" i="1"/>
  <c r="D513" i="1"/>
  <c r="F932" i="1"/>
  <c r="D932" i="1"/>
  <c r="F678" i="1"/>
  <c r="D678" i="1"/>
  <c r="F780" i="1"/>
  <c r="D780" i="1"/>
  <c r="F879" i="1"/>
  <c r="D879" i="1"/>
  <c r="F787" i="1"/>
  <c r="D787" i="1"/>
  <c r="F350" i="1"/>
  <c r="D350" i="1"/>
  <c r="F723" i="1"/>
  <c r="D723" i="1"/>
  <c r="F712" i="1"/>
  <c r="D712" i="1"/>
  <c r="F444" i="1"/>
  <c r="D444" i="1"/>
  <c r="F409" i="1"/>
  <c r="D409" i="1"/>
  <c r="F460" i="1"/>
  <c r="D460" i="1"/>
  <c r="F930" i="1"/>
  <c r="D930" i="1"/>
  <c r="F744" i="1"/>
  <c r="D744" i="1"/>
  <c r="F280" i="1"/>
  <c r="D280" i="1"/>
  <c r="F568" i="1"/>
  <c r="D568" i="1"/>
  <c r="F679" i="1"/>
  <c r="D679" i="1"/>
  <c r="F152" i="1"/>
  <c r="D152" i="1"/>
  <c r="F213" i="1"/>
  <c r="D213" i="1"/>
  <c r="F28" i="1"/>
  <c r="D28" i="1"/>
  <c r="F525" i="1"/>
  <c r="D525" i="1"/>
  <c r="F394" i="1"/>
  <c r="D394" i="1"/>
  <c r="F205" i="1"/>
  <c r="D205" i="1"/>
  <c r="F354" i="1"/>
  <c r="D354" i="1"/>
  <c r="F510" i="1"/>
  <c r="D510" i="1"/>
  <c r="F289" i="1"/>
  <c r="D289" i="1"/>
  <c r="F850" i="1"/>
  <c r="D850" i="1"/>
  <c r="F796" i="1"/>
  <c r="D796" i="1"/>
  <c r="F638" i="1"/>
  <c r="D638" i="1"/>
  <c r="F760" i="1"/>
  <c r="D760" i="1"/>
  <c r="F20" i="1"/>
  <c r="D20" i="1"/>
  <c r="F267" i="1"/>
  <c r="D267" i="1"/>
  <c r="F376" i="1"/>
  <c r="D376" i="1"/>
  <c r="F484" i="1"/>
  <c r="D484" i="1"/>
  <c r="F733" i="1"/>
  <c r="D733" i="1"/>
  <c r="F920" i="1"/>
  <c r="D920" i="1"/>
  <c r="F963" i="1"/>
  <c r="D963" i="1"/>
  <c r="F643" i="1"/>
  <c r="D643" i="1"/>
  <c r="F935" i="1"/>
  <c r="D935" i="1"/>
  <c r="F244" i="1"/>
  <c r="D244" i="1"/>
  <c r="F609" i="1"/>
  <c r="D609" i="1"/>
  <c r="F823" i="1"/>
  <c r="D823" i="1"/>
  <c r="F557" i="1"/>
  <c r="D557" i="1"/>
  <c r="F199" i="1"/>
  <c r="D199" i="1"/>
  <c r="F146" i="1"/>
  <c r="D146" i="1"/>
  <c r="F337" i="1"/>
  <c r="D337" i="1"/>
  <c r="F283" i="1"/>
  <c r="D283" i="1"/>
  <c r="F368" i="1"/>
  <c r="D368" i="1"/>
  <c r="F481" i="1"/>
  <c r="D481" i="1"/>
  <c r="F35" i="1"/>
  <c r="D35" i="1"/>
  <c r="F667" i="1"/>
  <c r="D667" i="1"/>
  <c r="F386" i="1"/>
  <c r="D386" i="1"/>
  <c r="F702" i="1"/>
  <c r="D702" i="1"/>
  <c r="F755" i="1"/>
  <c r="D755" i="1"/>
  <c r="F587" i="1"/>
  <c r="D587" i="1"/>
  <c r="F512" i="1"/>
  <c r="D512" i="1"/>
  <c r="F355" i="1"/>
  <c r="D355" i="1"/>
  <c r="F627" i="1"/>
  <c r="D627" i="1"/>
  <c r="F153" i="1"/>
  <c r="D153" i="1"/>
  <c r="F379" i="1"/>
  <c r="D379" i="1"/>
  <c r="F870" i="1"/>
  <c r="D870" i="1"/>
  <c r="F24" i="1"/>
  <c r="D24" i="1"/>
  <c r="F887" i="1"/>
  <c r="D887" i="1"/>
  <c r="F889" i="1"/>
  <c r="D889" i="1"/>
  <c r="F858" i="1"/>
  <c r="D858" i="1"/>
  <c r="F494" i="1"/>
  <c r="D494" i="1"/>
  <c r="F496" i="1"/>
  <c r="D496" i="1"/>
  <c r="F395" i="1"/>
  <c r="D395" i="1"/>
  <c r="F686" i="1"/>
  <c r="D686" i="1"/>
  <c r="F413" i="1"/>
  <c r="D413" i="1"/>
  <c r="F580" i="1"/>
  <c r="D580" i="1"/>
  <c r="F47" i="1"/>
  <c r="D47" i="1"/>
  <c r="F358" i="1"/>
  <c r="D358" i="1"/>
  <c r="F412" i="1"/>
  <c r="D412" i="1"/>
  <c r="F400" i="1"/>
  <c r="D400" i="1"/>
  <c r="F78" i="1"/>
  <c r="D78" i="1"/>
  <c r="F834" i="1"/>
  <c r="D834" i="1"/>
  <c r="F710" i="1"/>
  <c r="D710" i="1"/>
  <c r="F185" i="1"/>
  <c r="D185" i="1"/>
  <c r="F985" i="1"/>
  <c r="D985" i="1"/>
  <c r="F447" i="1"/>
  <c r="D447" i="1"/>
  <c r="F125" i="1"/>
  <c r="D125" i="1"/>
  <c r="F193" i="1"/>
  <c r="D193" i="1"/>
  <c r="F539" i="1"/>
  <c r="D539" i="1"/>
  <c r="F272" i="1"/>
  <c r="D272" i="1"/>
  <c r="F331" i="1"/>
  <c r="D331" i="1"/>
  <c r="F781" i="1"/>
  <c r="D781" i="1"/>
  <c r="F26" i="1"/>
  <c r="D26" i="1"/>
  <c r="F423" i="1"/>
  <c r="D423" i="1"/>
  <c r="F939" i="1"/>
  <c r="D939" i="1"/>
  <c r="F325" i="1"/>
  <c r="D325" i="1"/>
  <c r="F828" i="1"/>
  <c r="D828" i="1"/>
  <c r="F813" i="1"/>
  <c r="D813" i="1"/>
  <c r="F443" i="1"/>
  <c r="D443" i="1"/>
  <c r="F69" i="1"/>
  <c r="D69" i="1"/>
  <c r="F19" i="1"/>
  <c r="D19" i="1"/>
  <c r="F875" i="1"/>
  <c r="D875" i="1"/>
  <c r="F73" i="1"/>
  <c r="D73" i="1"/>
  <c r="F632" i="1"/>
  <c r="D632" i="1"/>
  <c r="F207" i="1"/>
  <c r="D207" i="1"/>
  <c r="F991" i="1"/>
  <c r="D991" i="1"/>
  <c r="F119" i="1"/>
  <c r="D119" i="1"/>
  <c r="F486" i="1"/>
  <c r="D486" i="1"/>
  <c r="F98" i="1"/>
  <c r="D98" i="1"/>
  <c r="F112" i="1"/>
  <c r="D112" i="1"/>
  <c r="F687" i="1"/>
  <c r="D687" i="1"/>
  <c r="F898" i="1"/>
  <c r="D898" i="1"/>
  <c r="F326" i="1"/>
  <c r="D326" i="1"/>
  <c r="F225" i="1"/>
  <c r="D225" i="1"/>
  <c r="F343" i="1"/>
  <c r="D343" i="1"/>
  <c r="F749" i="1"/>
  <c r="D749" i="1"/>
  <c r="F461" i="1"/>
  <c r="D461" i="1"/>
  <c r="F893" i="1"/>
  <c r="D893" i="1"/>
  <c r="F863" i="1"/>
  <c r="D863" i="1"/>
  <c r="F611" i="1"/>
  <c r="D611" i="1"/>
  <c r="F841" i="1"/>
  <c r="D841" i="1"/>
  <c r="F885" i="1"/>
  <c r="D885" i="1"/>
  <c r="F745" i="1"/>
  <c r="D745" i="1"/>
  <c r="F1000" i="1"/>
  <c r="D1000" i="1"/>
  <c r="F910" i="1"/>
  <c r="D910" i="1"/>
  <c r="F464" i="1"/>
  <c r="D464" i="1"/>
  <c r="F190" i="1"/>
  <c r="D190" i="1"/>
  <c r="F519" i="1"/>
  <c r="D519" i="1"/>
  <c r="F698" i="1"/>
  <c r="D698" i="1"/>
  <c r="F302" i="1"/>
  <c r="D302" i="1"/>
  <c r="F861" i="1"/>
  <c r="D861" i="1"/>
  <c r="F800" i="1"/>
  <c r="D800" i="1"/>
  <c r="F463" i="1"/>
  <c r="D463" i="1"/>
  <c r="F576" i="1"/>
  <c r="D576" i="1"/>
  <c r="F216" i="1"/>
  <c r="D216" i="1"/>
  <c r="F197" i="1"/>
  <c r="D197" i="1"/>
  <c r="F114" i="1"/>
  <c r="D114" i="1"/>
  <c r="F96" i="1"/>
  <c r="D96" i="1"/>
  <c r="F323" i="1"/>
  <c r="D323" i="1"/>
  <c r="F565" i="1"/>
  <c r="D565" i="1"/>
  <c r="F287" i="1"/>
  <c r="D287" i="1"/>
  <c r="F341" i="1"/>
  <c r="D341" i="1"/>
  <c r="F493" i="1"/>
  <c r="D493" i="1"/>
  <c r="F373" i="1"/>
  <c r="D373" i="1"/>
  <c r="F549" i="1"/>
  <c r="D549" i="1"/>
  <c r="F616" i="1"/>
  <c r="D616" i="1"/>
  <c r="F634" i="1"/>
  <c r="D634" i="1"/>
  <c r="F524" i="1"/>
  <c r="D524" i="1"/>
  <c r="F668" i="1"/>
  <c r="D668" i="1"/>
  <c r="F809" i="1"/>
  <c r="D809" i="1"/>
  <c r="F938" i="1"/>
  <c r="D938" i="1"/>
  <c r="F692" i="1"/>
  <c r="D692" i="1"/>
  <c r="F968" i="1"/>
  <c r="D968" i="1"/>
  <c r="F564" i="1"/>
  <c r="D564" i="1"/>
  <c r="F969" i="1"/>
  <c r="D969" i="1"/>
  <c r="F68" i="1"/>
  <c r="D68" i="1"/>
  <c r="F228" i="1"/>
  <c r="D228" i="1"/>
  <c r="F718" i="1"/>
  <c r="D718" i="1"/>
  <c r="F435" i="1"/>
  <c r="D435" i="1"/>
  <c r="F555" i="1"/>
  <c r="D555" i="1"/>
  <c r="F507" i="1"/>
  <c r="D507" i="1"/>
  <c r="F404" i="1"/>
  <c r="D404" i="1"/>
  <c r="F599" i="1"/>
  <c r="D599" i="1"/>
  <c r="F545" i="1"/>
  <c r="D545" i="1"/>
  <c r="F446" i="1"/>
  <c r="D446" i="1"/>
  <c r="F415" i="1"/>
  <c r="D415" i="1"/>
  <c r="F55" i="1"/>
  <c r="D55" i="1"/>
  <c r="F816" i="1"/>
  <c r="D816" i="1"/>
  <c r="F770" i="1"/>
  <c r="D770" i="1"/>
  <c r="F405" i="1"/>
  <c r="D405" i="1"/>
  <c r="F411" i="1"/>
  <c r="D411" i="1"/>
  <c r="F428" i="1"/>
  <c r="D428" i="1"/>
  <c r="F398" i="1"/>
  <c r="D398" i="1"/>
  <c r="F470" i="1"/>
  <c r="D470" i="1"/>
  <c r="F561" i="1"/>
  <c r="D561" i="1"/>
  <c r="F434" i="1"/>
  <c r="D434" i="1"/>
  <c r="F851" i="1"/>
  <c r="D851" i="1"/>
  <c r="F697" i="1"/>
  <c r="D697" i="1"/>
  <c r="F40" i="1"/>
  <c r="D40" i="1"/>
  <c r="F855" i="1"/>
  <c r="D855" i="1"/>
  <c r="F420" i="1"/>
  <c r="D420" i="1"/>
  <c r="F170" i="1"/>
  <c r="D170" i="1"/>
  <c r="F92" i="1"/>
  <c r="D92" i="1"/>
  <c r="F943" i="1"/>
  <c r="D943" i="1"/>
  <c r="F169" i="1"/>
  <c r="D169" i="1"/>
  <c r="F268" i="1"/>
  <c r="D268" i="1"/>
  <c r="F134" i="1"/>
  <c r="D134" i="1"/>
  <c r="F58" i="1"/>
  <c r="D58" i="1"/>
  <c r="F759" i="1"/>
  <c r="D759" i="1"/>
  <c r="F188" i="1"/>
  <c r="D188" i="1"/>
  <c r="F905" i="1"/>
  <c r="D905" i="1"/>
  <c r="F792" i="1"/>
  <c r="D792" i="1"/>
  <c r="F128" i="1"/>
  <c r="D128" i="1"/>
  <c r="F406" i="1"/>
  <c r="D406" i="1"/>
  <c r="F811" i="1"/>
  <c r="D811" i="1"/>
  <c r="F347" i="1"/>
  <c r="D347" i="1"/>
  <c r="F432" i="1"/>
  <c r="D432" i="1"/>
  <c r="F241" i="1"/>
  <c r="D241" i="1"/>
  <c r="F227" i="1"/>
  <c r="D227" i="1"/>
  <c r="F626" i="1"/>
  <c r="D626" i="1"/>
  <c r="F585" i="1"/>
  <c r="D585" i="1"/>
  <c r="F978" i="1"/>
  <c r="D978" i="1"/>
  <c r="F397" i="1"/>
  <c r="D397" i="1"/>
  <c r="F459" i="1"/>
  <c r="D459" i="1"/>
  <c r="F980" i="1"/>
  <c r="D980" i="1"/>
  <c r="F794" i="1"/>
  <c r="D794" i="1"/>
  <c r="F757" i="1"/>
  <c r="D757" i="1"/>
  <c r="F253" i="1"/>
  <c r="D253" i="1"/>
  <c r="F593" i="1"/>
  <c r="D593" i="1"/>
  <c r="F477" i="1"/>
  <c r="D477" i="1"/>
  <c r="F683" i="1"/>
  <c r="D683" i="1"/>
  <c r="F483" i="1"/>
  <c r="D483" i="1"/>
  <c r="F788" i="1"/>
  <c r="D788" i="1"/>
  <c r="F29" i="1"/>
  <c r="D29" i="1"/>
  <c r="F915" i="1"/>
  <c r="D915" i="1"/>
  <c r="F81" i="1"/>
  <c r="D81" i="1"/>
  <c r="F676" i="1"/>
  <c r="D676" i="1"/>
  <c r="F690" i="1"/>
  <c r="D690" i="1"/>
  <c r="F111" i="1"/>
  <c r="D111" i="1"/>
  <c r="F391" i="1"/>
  <c r="D391" i="1"/>
  <c r="F700" i="1"/>
  <c r="D700" i="1"/>
  <c r="F101" i="1"/>
  <c r="D101" i="1"/>
  <c r="F803" i="1"/>
  <c r="D803" i="1"/>
  <c r="F575" i="1"/>
  <c r="D575" i="1"/>
  <c r="F162" i="1"/>
  <c r="D162" i="1"/>
  <c r="F878" i="1"/>
  <c r="D878" i="1"/>
  <c r="F645" i="1"/>
  <c r="D645" i="1"/>
  <c r="F709" i="1"/>
  <c r="D709" i="1"/>
  <c r="F940" i="1"/>
  <c r="D940" i="1"/>
  <c r="F11" i="1"/>
  <c r="D11" i="1"/>
  <c r="F3" i="1"/>
  <c r="D3" i="1"/>
  <c r="F8" i="1"/>
  <c r="D8" i="1"/>
  <c r="F18" i="1"/>
  <c r="D18" i="1"/>
  <c r="E118" i="2"/>
  <c r="D120" i="2"/>
  <c r="B121" i="2"/>
  <c r="E119" i="2" l="1"/>
  <c r="D121" i="2"/>
  <c r="B122" i="2"/>
  <c r="E120" i="2" l="1"/>
  <c r="D122" i="2"/>
  <c r="B123" i="2"/>
  <c r="E121" i="2" l="1"/>
  <c r="D123" i="2"/>
  <c r="B124" i="2"/>
  <c r="E122" i="2" l="1"/>
  <c r="D124" i="2"/>
  <c r="B125" i="2"/>
  <c r="E123" i="2" l="1"/>
  <c r="D125" i="2"/>
  <c r="B126" i="2"/>
  <c r="E124" i="2" l="1"/>
  <c r="D126" i="2"/>
  <c r="B127" i="2"/>
  <c r="E125" i="2" l="1"/>
  <c r="D127" i="2"/>
  <c r="B128" i="2"/>
  <c r="E126" i="2" l="1"/>
  <c r="D128" i="2"/>
  <c r="B129" i="2"/>
  <c r="E127" i="2" l="1"/>
  <c r="D129" i="2"/>
  <c r="B130" i="2"/>
  <c r="E128" i="2" l="1"/>
  <c r="D130" i="2"/>
  <c r="B131" i="2"/>
  <c r="E129" i="2" l="1"/>
  <c r="D131" i="2"/>
  <c r="B132" i="2"/>
  <c r="E130" i="2" l="1"/>
  <c r="D132" i="2"/>
  <c r="B133" i="2"/>
  <c r="E131" i="2" l="1"/>
  <c r="D133" i="2"/>
  <c r="B134" i="2"/>
  <c r="E132" i="2" l="1"/>
  <c r="D134" i="2"/>
  <c r="B135" i="2"/>
  <c r="E133" i="2" l="1"/>
  <c r="D135" i="2"/>
  <c r="B136" i="2"/>
  <c r="E134" i="2" l="1"/>
  <c r="D136" i="2"/>
  <c r="B137" i="2"/>
  <c r="E135" i="2" l="1"/>
  <c r="D137" i="2"/>
  <c r="B138" i="2"/>
  <c r="E136" i="2" l="1"/>
  <c r="D138" i="2"/>
  <c r="B139" i="2"/>
  <c r="E137" i="2" l="1"/>
  <c r="D139" i="2"/>
  <c r="B140" i="2"/>
  <c r="E138" i="2" l="1"/>
  <c r="D140" i="2"/>
  <c r="B141" i="2"/>
  <c r="E139" i="2" l="1"/>
  <c r="D141" i="2"/>
  <c r="B142" i="2"/>
  <c r="E140" i="2" l="1"/>
  <c r="D142" i="2"/>
  <c r="B143" i="2"/>
  <c r="E141" i="2" l="1"/>
  <c r="D143" i="2"/>
  <c r="B144" i="2"/>
  <c r="E142" i="2" l="1"/>
  <c r="D144" i="2"/>
  <c r="B145" i="2"/>
  <c r="E143" i="2" l="1"/>
  <c r="D145" i="2"/>
  <c r="B146" i="2"/>
  <c r="E144" i="2" l="1"/>
  <c r="D146" i="2"/>
  <c r="B147" i="2"/>
  <c r="E145" i="2" l="1"/>
  <c r="D147" i="2"/>
  <c r="B148" i="2"/>
  <c r="E146" i="2" l="1"/>
  <c r="D148" i="2"/>
  <c r="B149" i="2"/>
  <c r="E147" i="2" l="1"/>
  <c r="D149" i="2"/>
  <c r="B150" i="2"/>
  <c r="E148" i="2" l="1"/>
  <c r="D150" i="2"/>
  <c r="E150" i="2" s="1"/>
  <c r="B151" i="2"/>
  <c r="E149" i="2" l="1"/>
  <c r="D151" i="2"/>
  <c r="B152" i="2"/>
  <c r="D152" i="2" l="1"/>
  <c r="B153" i="2"/>
  <c r="E151" i="2" l="1"/>
  <c r="D153" i="2"/>
  <c r="B154" i="2"/>
  <c r="E152" i="2" l="1"/>
  <c r="D154" i="2"/>
  <c r="B155" i="2"/>
  <c r="E153" i="2" l="1"/>
  <c r="D155" i="2"/>
  <c r="B156" i="2"/>
  <c r="E154" i="2" l="1"/>
  <c r="D156" i="2"/>
  <c r="B157" i="2"/>
  <c r="E155" i="2" l="1"/>
  <c r="D157" i="2"/>
  <c r="B158" i="2"/>
  <c r="E156" i="2" l="1"/>
  <c r="D158" i="2"/>
  <c r="B159" i="2"/>
  <c r="E157" i="2" l="1"/>
  <c r="D159" i="2"/>
  <c r="B160" i="2"/>
  <c r="E158" i="2" l="1"/>
  <c r="D160" i="2"/>
  <c r="B161" i="2"/>
  <c r="E159" i="2" l="1"/>
  <c r="D161" i="2"/>
  <c r="B162" i="2"/>
  <c r="E160" i="2" l="1"/>
  <c r="D162" i="2"/>
  <c r="B163" i="2"/>
  <c r="E161" i="2" l="1"/>
  <c r="D163" i="2"/>
  <c r="B164" i="2"/>
  <c r="E162" i="2" l="1"/>
  <c r="D164" i="2"/>
  <c r="B165" i="2"/>
  <c r="E163" i="2" l="1"/>
  <c r="D165" i="2"/>
  <c r="B166" i="2"/>
  <c r="E164" i="2" l="1"/>
  <c r="D166" i="2"/>
  <c r="B167" i="2"/>
  <c r="E165" i="2" l="1"/>
  <c r="D167" i="2"/>
  <c r="B168" i="2"/>
  <c r="E166" i="2" l="1"/>
  <c r="D168" i="2"/>
  <c r="B169" i="2"/>
  <c r="E167" i="2" l="1"/>
  <c r="D169" i="2"/>
  <c r="B170" i="2"/>
  <c r="E168" i="2" l="1"/>
  <c r="D170" i="2"/>
  <c r="B171" i="2"/>
  <c r="E169" i="2" l="1"/>
  <c r="D171" i="2"/>
  <c r="B172" i="2"/>
  <c r="E170" i="2" l="1"/>
  <c r="D172" i="2"/>
  <c r="B173" i="2"/>
  <c r="E171" i="2" l="1"/>
  <c r="D173" i="2"/>
  <c r="B174" i="2"/>
  <c r="E172" i="2" l="1"/>
  <c r="D174" i="2"/>
  <c r="B175" i="2"/>
  <c r="E173" i="2" l="1"/>
  <c r="D175" i="2"/>
  <c r="B176" i="2"/>
  <c r="E174" i="2" l="1"/>
  <c r="D176" i="2"/>
  <c r="B177" i="2"/>
  <c r="E175" i="2" l="1"/>
  <c r="D177" i="2"/>
  <c r="B178" i="2"/>
  <c r="E176" i="2" l="1"/>
  <c r="D178" i="2"/>
  <c r="B179" i="2"/>
  <c r="E177" i="2" l="1"/>
  <c r="D179" i="2"/>
  <c r="B180" i="2"/>
  <c r="E178" i="2" l="1"/>
  <c r="D180" i="2"/>
  <c r="B181" i="2"/>
  <c r="E180" i="2" l="1"/>
  <c r="E179" i="2"/>
  <c r="D181" i="2"/>
  <c r="B182" i="2"/>
  <c r="D182" i="2" l="1"/>
  <c r="B183" i="2"/>
  <c r="E181" i="2" l="1"/>
  <c r="D183" i="2"/>
  <c r="B184" i="2"/>
  <c r="E182" i="2" l="1"/>
  <c r="D184" i="2"/>
  <c r="B185" i="2"/>
  <c r="E183" i="2" l="1"/>
  <c r="D185" i="2"/>
  <c r="B186" i="2"/>
  <c r="E184" i="2" l="1"/>
  <c r="D186" i="2"/>
  <c r="B187" i="2"/>
  <c r="E185" i="2" l="1"/>
  <c r="D187" i="2"/>
  <c r="B188" i="2"/>
  <c r="E186" i="2" l="1"/>
  <c r="D188" i="2"/>
  <c r="B189" i="2"/>
  <c r="E187" i="2" l="1"/>
  <c r="D189" i="2"/>
  <c r="B190" i="2"/>
  <c r="E188" i="2" l="1"/>
  <c r="D190" i="2"/>
  <c r="B191" i="2"/>
  <c r="E189" i="2" l="1"/>
  <c r="D191" i="2"/>
  <c r="B192" i="2"/>
  <c r="E190" i="2" l="1"/>
  <c r="D192" i="2"/>
  <c r="B193" i="2"/>
  <c r="E191" i="2" l="1"/>
  <c r="D193" i="2"/>
  <c r="B194" i="2"/>
  <c r="E192" i="2" l="1"/>
  <c r="D194" i="2"/>
  <c r="B195" i="2"/>
  <c r="E193" i="2" l="1"/>
  <c r="D195" i="2"/>
  <c r="B196" i="2"/>
  <c r="E194" i="2" l="1"/>
  <c r="D196" i="2"/>
  <c r="B197" i="2"/>
  <c r="E195" i="2" l="1"/>
  <c r="D197" i="2"/>
  <c r="B198" i="2"/>
  <c r="E196" i="2" l="1"/>
  <c r="D198" i="2"/>
  <c r="B199" i="2"/>
  <c r="E197" i="2" l="1"/>
  <c r="D199" i="2"/>
  <c r="B200" i="2"/>
  <c r="E198" i="2" l="1"/>
  <c r="D200" i="2"/>
  <c r="E200" i="2" s="1"/>
  <c r="B201" i="2"/>
  <c r="E199" i="2" l="1"/>
  <c r="D201" i="2"/>
  <c r="B202" i="2"/>
  <c r="D202" i="2" l="1"/>
  <c r="B203" i="2"/>
  <c r="E201" i="2" l="1"/>
  <c r="D203" i="2"/>
  <c r="B204" i="2"/>
  <c r="E202" i="2" l="1"/>
  <c r="D204" i="2"/>
  <c r="B205" i="2"/>
  <c r="E203" i="2" l="1"/>
  <c r="D205" i="2"/>
  <c r="B206" i="2"/>
  <c r="E204" i="2" l="1"/>
  <c r="D206" i="2"/>
  <c r="B207" i="2"/>
  <c r="E205" i="2" l="1"/>
  <c r="D207" i="2"/>
  <c r="B208" i="2"/>
  <c r="E206" i="2" l="1"/>
  <c r="D208" i="2"/>
  <c r="B209" i="2"/>
  <c r="E207" i="2" l="1"/>
  <c r="D209" i="2"/>
  <c r="B210" i="2"/>
  <c r="E208" i="2" l="1"/>
  <c r="D210" i="2"/>
  <c r="B211" i="2"/>
  <c r="E209" i="2" l="1"/>
  <c r="D211" i="2"/>
  <c r="B212" i="2"/>
  <c r="E210" i="2" l="1"/>
  <c r="D212" i="2"/>
  <c r="B213" i="2"/>
  <c r="E211" i="2" l="1"/>
  <c r="D213" i="2"/>
  <c r="B214" i="2"/>
  <c r="E212" i="2" l="1"/>
  <c r="D214" i="2"/>
  <c r="B215" i="2"/>
  <c r="E213" i="2" l="1"/>
  <c r="D215" i="2"/>
  <c r="B216" i="2"/>
  <c r="E214" i="2" l="1"/>
  <c r="D216" i="2"/>
  <c r="B217" i="2"/>
  <c r="E215" i="2" l="1"/>
  <c r="D217" i="2"/>
  <c r="B218" i="2"/>
  <c r="E216" i="2" l="1"/>
  <c r="D218" i="2"/>
  <c r="B219" i="2"/>
  <c r="E217" i="2" l="1"/>
  <c r="D219" i="2"/>
  <c r="B220" i="2"/>
  <c r="D220" i="2" s="1"/>
  <c r="E219" i="2" l="1"/>
  <c r="E218" i="2"/>
  <c r="B221" i="2"/>
  <c r="D221" i="2" l="1"/>
  <c r="B222" i="2"/>
  <c r="E220" i="2" l="1"/>
  <c r="D222" i="2"/>
  <c r="B223" i="2"/>
  <c r="E221" i="2" l="1"/>
  <c r="D223" i="2"/>
  <c r="B224" i="2"/>
  <c r="E222" i="2" l="1"/>
  <c r="D224" i="2"/>
  <c r="B225" i="2"/>
  <c r="E223" i="2" l="1"/>
  <c r="D225" i="2"/>
  <c r="B226" i="2"/>
  <c r="E224" i="2" l="1"/>
  <c r="D226" i="2"/>
  <c r="B227" i="2"/>
  <c r="D227" i="2" s="1"/>
  <c r="E226" i="2" l="1"/>
  <c r="E225" i="2"/>
  <c r="B228" i="2"/>
  <c r="D228" i="2" l="1"/>
  <c r="B229" i="2"/>
  <c r="E227" i="2" l="1"/>
  <c r="D229" i="2"/>
  <c r="B230" i="2"/>
  <c r="E228" i="2" l="1"/>
  <c r="D230" i="2"/>
  <c r="B231" i="2"/>
  <c r="E229" i="2" l="1"/>
  <c r="D231" i="2"/>
  <c r="B232" i="2"/>
  <c r="E230" i="2" l="1"/>
  <c r="D232" i="2"/>
  <c r="B233" i="2"/>
  <c r="E231" i="2" l="1"/>
  <c r="D233" i="2"/>
  <c r="B234" i="2"/>
  <c r="E232" i="2" l="1"/>
  <c r="D234" i="2"/>
  <c r="B235" i="2"/>
  <c r="E233" i="2" l="1"/>
  <c r="D235" i="2"/>
  <c r="B236" i="2"/>
  <c r="E234" i="2" l="1"/>
  <c r="D236" i="2"/>
  <c r="B237" i="2"/>
  <c r="E235" i="2" l="1"/>
  <c r="D237" i="2"/>
  <c r="B238" i="2"/>
  <c r="E236" i="2" l="1"/>
  <c r="D238" i="2"/>
  <c r="B239" i="2"/>
  <c r="E237" i="2" l="1"/>
  <c r="D239" i="2"/>
  <c r="B240" i="2"/>
  <c r="E238" i="2" l="1"/>
  <c r="D240" i="2"/>
  <c r="B241" i="2"/>
  <c r="E239" i="2" l="1"/>
  <c r="D241" i="2"/>
  <c r="B242" i="2"/>
  <c r="E240" i="2" l="1"/>
  <c r="D242" i="2"/>
  <c r="B243" i="2"/>
  <c r="E241" i="2" l="1"/>
  <c r="D243" i="2"/>
  <c r="B244" i="2"/>
  <c r="E242" i="2" l="1"/>
  <c r="D244" i="2"/>
  <c r="B245" i="2"/>
  <c r="E243" i="2" l="1"/>
  <c r="D245" i="2"/>
  <c r="B246" i="2"/>
  <c r="E244" i="2" l="1"/>
  <c r="D246" i="2"/>
  <c r="B247" i="2"/>
  <c r="E245" i="2" l="1"/>
  <c r="D247" i="2"/>
  <c r="B248" i="2"/>
  <c r="E246" i="2" l="1"/>
  <c r="D248" i="2"/>
  <c r="B249" i="2"/>
  <c r="E247" i="2" l="1"/>
  <c r="D249" i="2"/>
  <c r="B250" i="2"/>
  <c r="E248" i="2" l="1"/>
  <c r="D250" i="2"/>
  <c r="E250" i="2" s="1"/>
  <c r="B251" i="2"/>
  <c r="E249" i="2" l="1"/>
  <c r="D251" i="2"/>
  <c r="B252" i="2"/>
  <c r="D252" i="2" l="1"/>
  <c r="B253" i="2"/>
  <c r="E251" i="2" l="1"/>
  <c r="D253" i="2"/>
  <c r="B254" i="2"/>
  <c r="E252" i="2" l="1"/>
  <c r="D254" i="2"/>
  <c r="B255" i="2"/>
  <c r="E253" i="2" l="1"/>
  <c r="D255" i="2"/>
  <c r="B256" i="2"/>
  <c r="E254" i="2" l="1"/>
  <c r="D256" i="2"/>
  <c r="B257" i="2"/>
  <c r="E255" i="2" l="1"/>
  <c r="D257" i="2"/>
  <c r="B258" i="2"/>
  <c r="E256" i="2" l="1"/>
  <c r="D258" i="2"/>
  <c r="B259" i="2"/>
  <c r="E257" i="2" l="1"/>
  <c r="D259" i="2"/>
  <c r="B260" i="2"/>
  <c r="E258" i="2" l="1"/>
  <c r="D260" i="2"/>
  <c r="B261" i="2"/>
  <c r="E259" i="2" l="1"/>
  <c r="D261" i="2"/>
  <c r="B262" i="2"/>
  <c r="E260" i="2" l="1"/>
  <c r="D262" i="2"/>
  <c r="B263" i="2"/>
  <c r="E261" i="2" l="1"/>
  <c r="D263" i="2"/>
  <c r="B264" i="2"/>
  <c r="E262" i="2" l="1"/>
  <c r="D264" i="2"/>
  <c r="B265" i="2"/>
  <c r="E263" i="2" l="1"/>
  <c r="D265" i="2"/>
  <c r="B266" i="2"/>
  <c r="E264" i="2" l="1"/>
  <c r="D266" i="2"/>
  <c r="B267" i="2"/>
  <c r="E265" i="2" l="1"/>
  <c r="D267" i="2"/>
  <c r="B268" i="2"/>
  <c r="E266" i="2" l="1"/>
  <c r="D268" i="2"/>
  <c r="B269" i="2"/>
  <c r="E267" i="2" l="1"/>
  <c r="D269" i="2"/>
  <c r="B270" i="2"/>
  <c r="E268" i="2" l="1"/>
  <c r="D270" i="2"/>
  <c r="B271" i="2"/>
  <c r="E269" i="2" l="1"/>
  <c r="D271" i="2"/>
  <c r="B272" i="2"/>
  <c r="E270" i="2" l="1"/>
  <c r="D272" i="2"/>
  <c r="B273" i="2"/>
  <c r="E271" i="2" l="1"/>
  <c r="D273" i="2"/>
  <c r="B274" i="2"/>
  <c r="E272" i="2" l="1"/>
  <c r="D274" i="2"/>
  <c r="B275" i="2"/>
  <c r="E273" i="2" l="1"/>
  <c r="D275" i="2"/>
  <c r="B276" i="2"/>
  <c r="E274" i="2" l="1"/>
  <c r="D276" i="2"/>
  <c r="B277" i="2"/>
  <c r="E275" i="2" l="1"/>
  <c r="D277" i="2"/>
  <c r="B278" i="2"/>
  <c r="E276" i="2" l="1"/>
  <c r="D278" i="2"/>
  <c r="B279" i="2"/>
  <c r="E277" i="2" l="1"/>
  <c r="D279" i="2"/>
  <c r="B280" i="2"/>
  <c r="E278" i="2" l="1"/>
  <c r="D280" i="2"/>
  <c r="B281" i="2"/>
  <c r="E279" i="2" l="1"/>
  <c r="D281" i="2"/>
  <c r="B282" i="2"/>
  <c r="E280" i="2" l="1"/>
  <c r="D282" i="2"/>
  <c r="B283" i="2"/>
  <c r="E281" i="2" l="1"/>
  <c r="D283" i="2"/>
  <c r="B284" i="2"/>
  <c r="E282" i="2" l="1"/>
  <c r="D284" i="2"/>
  <c r="B285" i="2"/>
  <c r="E283" i="2" l="1"/>
  <c r="D285" i="2"/>
  <c r="B286" i="2"/>
  <c r="E284" i="2" l="1"/>
  <c r="D286" i="2"/>
  <c r="B287" i="2"/>
  <c r="E285" i="2" l="1"/>
  <c r="D287" i="2"/>
  <c r="B288" i="2"/>
  <c r="E286" i="2" l="1"/>
  <c r="D288" i="2"/>
  <c r="B289" i="2"/>
  <c r="E287" i="2" l="1"/>
  <c r="D289" i="2"/>
  <c r="B290" i="2"/>
  <c r="E288" i="2" l="1"/>
  <c r="D290" i="2"/>
  <c r="B291" i="2"/>
  <c r="E289" i="2" l="1"/>
  <c r="D291" i="2"/>
  <c r="B292" i="2"/>
  <c r="E290" i="2" l="1"/>
  <c r="D292" i="2"/>
  <c r="B293" i="2"/>
  <c r="E291" i="2" l="1"/>
  <c r="D293" i="2"/>
  <c r="B294" i="2"/>
  <c r="E292" i="2" l="1"/>
  <c r="D294" i="2"/>
  <c r="B295" i="2"/>
  <c r="E293" i="2" l="1"/>
  <c r="D295" i="2"/>
  <c r="B296" i="2"/>
  <c r="E294" i="2" l="1"/>
  <c r="D296" i="2"/>
  <c r="B297" i="2"/>
  <c r="E295" i="2" l="1"/>
  <c r="D297" i="2"/>
  <c r="B298" i="2"/>
  <c r="E296" i="2" l="1"/>
  <c r="D298" i="2"/>
  <c r="B299" i="2"/>
  <c r="E297" i="2" l="1"/>
  <c r="D299" i="2"/>
  <c r="B300" i="2"/>
  <c r="E298" i="2" l="1"/>
  <c r="D300" i="2"/>
  <c r="E300" i="2" s="1"/>
  <c r="B301" i="2"/>
  <c r="E299" i="2" l="1"/>
  <c r="D301" i="2"/>
  <c r="B302" i="2"/>
  <c r="D302" i="2" l="1"/>
  <c r="B303" i="2"/>
  <c r="E301" i="2" l="1"/>
  <c r="D303" i="2"/>
  <c r="B304" i="2"/>
  <c r="E302" i="2" l="1"/>
  <c r="D304" i="2"/>
  <c r="B305" i="2"/>
  <c r="E303" i="2" l="1"/>
  <c r="D305" i="2"/>
  <c r="B306" i="2"/>
  <c r="E304" i="2" l="1"/>
  <c r="D306" i="2"/>
  <c r="B307" i="2"/>
  <c r="E305" i="2" l="1"/>
  <c r="D307" i="2"/>
  <c r="B308" i="2"/>
  <c r="E306" i="2" l="1"/>
  <c r="D308" i="2"/>
  <c r="B309" i="2"/>
  <c r="E307" i="2" l="1"/>
  <c r="D309" i="2"/>
  <c r="B310" i="2"/>
  <c r="E308" i="2" l="1"/>
  <c r="D310" i="2"/>
  <c r="B311" i="2"/>
  <c r="E309" i="2" l="1"/>
  <c r="D311" i="2"/>
  <c r="B312" i="2"/>
  <c r="E310" i="2" l="1"/>
  <c r="D312" i="2"/>
  <c r="B313" i="2"/>
  <c r="E311" i="2" l="1"/>
  <c r="D313" i="2"/>
  <c r="B314" i="2"/>
  <c r="E312" i="2" l="1"/>
  <c r="D314" i="2"/>
  <c r="B315" i="2"/>
  <c r="E313" i="2" l="1"/>
  <c r="D315" i="2"/>
  <c r="B316" i="2"/>
  <c r="E314" i="2" l="1"/>
  <c r="D316" i="2"/>
  <c r="B317" i="2"/>
  <c r="E315" i="2" l="1"/>
  <c r="D317" i="2"/>
  <c r="B318" i="2"/>
  <c r="E316" i="2" l="1"/>
  <c r="D318" i="2"/>
  <c r="B319" i="2"/>
  <c r="E317" i="2" l="1"/>
  <c r="D319" i="2"/>
  <c r="B320" i="2"/>
  <c r="E318" i="2" l="1"/>
  <c r="D320" i="2"/>
  <c r="B321" i="2"/>
  <c r="E319" i="2" l="1"/>
  <c r="D321" i="2"/>
  <c r="B322" i="2"/>
  <c r="E320" i="2" l="1"/>
  <c r="D322" i="2"/>
  <c r="B323" i="2"/>
  <c r="E321" i="2" l="1"/>
  <c r="D323" i="2"/>
  <c r="B324" i="2"/>
  <c r="E322" i="2" l="1"/>
  <c r="D324" i="2"/>
  <c r="B325" i="2"/>
  <c r="E323" i="2" l="1"/>
  <c r="D325" i="2"/>
  <c r="B326" i="2"/>
  <c r="E324" i="2" l="1"/>
  <c r="D326" i="2"/>
  <c r="B327" i="2"/>
  <c r="E325" i="2" l="1"/>
  <c r="D327" i="2"/>
  <c r="B328" i="2"/>
  <c r="E326" i="2" l="1"/>
  <c r="D328" i="2"/>
  <c r="B329" i="2"/>
  <c r="E327" i="2" l="1"/>
  <c r="D329" i="2"/>
  <c r="B330" i="2"/>
  <c r="E328" i="2" l="1"/>
  <c r="D330" i="2"/>
  <c r="B331" i="2"/>
  <c r="E329" i="2" l="1"/>
  <c r="D331" i="2"/>
  <c r="B332" i="2"/>
  <c r="E330" i="2" l="1"/>
  <c r="D332" i="2"/>
  <c r="B333" i="2"/>
  <c r="E331" i="2" l="1"/>
  <c r="D333" i="2"/>
  <c r="B334" i="2"/>
  <c r="E332" i="2" l="1"/>
  <c r="D334" i="2"/>
  <c r="B335" i="2"/>
  <c r="E333" i="2" l="1"/>
  <c r="D335" i="2"/>
  <c r="B336" i="2"/>
  <c r="E334" i="2" l="1"/>
  <c r="D336" i="2"/>
  <c r="B337" i="2"/>
  <c r="E335" i="2" l="1"/>
  <c r="D337" i="2"/>
  <c r="B338" i="2"/>
  <c r="E336" i="2" l="1"/>
  <c r="D338" i="2"/>
  <c r="B339" i="2"/>
  <c r="E337" i="2" l="1"/>
  <c r="D339" i="2"/>
  <c r="B340" i="2"/>
  <c r="E338" i="2" l="1"/>
  <c r="D340" i="2"/>
  <c r="B341" i="2"/>
  <c r="E339" i="2" l="1"/>
  <c r="D341" i="2"/>
  <c r="B342" i="2"/>
  <c r="E340" i="2" l="1"/>
  <c r="D342" i="2"/>
  <c r="B343" i="2"/>
  <c r="E341" i="2" l="1"/>
  <c r="D343" i="2"/>
  <c r="B344" i="2"/>
  <c r="E342" i="2" l="1"/>
  <c r="D344" i="2"/>
  <c r="B345" i="2"/>
  <c r="E343" i="2" l="1"/>
  <c r="D345" i="2"/>
  <c r="B346" i="2"/>
  <c r="E344" i="2" l="1"/>
  <c r="D346" i="2"/>
  <c r="B347" i="2"/>
  <c r="E345" i="2" l="1"/>
  <c r="D347" i="2"/>
  <c r="B348" i="2"/>
  <c r="E346" i="2" l="1"/>
  <c r="D348" i="2"/>
  <c r="B349" i="2"/>
  <c r="E347" i="2" l="1"/>
  <c r="D349" i="2"/>
  <c r="B350" i="2"/>
  <c r="E348" i="2" l="1"/>
  <c r="D350" i="2"/>
  <c r="E350" i="2" s="1"/>
  <c r="B351" i="2"/>
  <c r="E349" i="2" l="1"/>
  <c r="D351" i="2"/>
  <c r="B352" i="2"/>
  <c r="D352" i="2" l="1"/>
  <c r="B353" i="2"/>
  <c r="E351" i="2" l="1"/>
  <c r="D353" i="2"/>
  <c r="B354" i="2"/>
  <c r="E352" i="2" l="1"/>
  <c r="D354" i="2"/>
  <c r="B355" i="2"/>
  <c r="E353" i="2" l="1"/>
  <c r="D355" i="2"/>
  <c r="B356" i="2"/>
  <c r="E354" i="2" l="1"/>
  <c r="D356" i="2"/>
  <c r="B357" i="2"/>
  <c r="E355" i="2" l="1"/>
  <c r="D357" i="2"/>
  <c r="B358" i="2"/>
  <c r="E356" i="2" l="1"/>
  <c r="D358" i="2"/>
  <c r="B359" i="2"/>
  <c r="E357" i="2" l="1"/>
  <c r="D359" i="2"/>
  <c r="B360" i="2"/>
  <c r="E358" i="2" l="1"/>
  <c r="D360" i="2"/>
  <c r="B361" i="2"/>
  <c r="E359" i="2" l="1"/>
  <c r="D361" i="2"/>
  <c r="B362" i="2"/>
  <c r="E360" i="2" l="1"/>
  <c r="D362" i="2"/>
  <c r="B363" i="2"/>
  <c r="E361" i="2" l="1"/>
  <c r="D363" i="2"/>
  <c r="B364" i="2"/>
  <c r="E362" i="2" l="1"/>
  <c r="D364" i="2"/>
  <c r="B365" i="2"/>
  <c r="E363" i="2" l="1"/>
  <c r="D365" i="2"/>
  <c r="B366" i="2"/>
  <c r="E364" i="2" l="1"/>
  <c r="D366" i="2"/>
  <c r="B367" i="2"/>
  <c r="E365" i="2" l="1"/>
  <c r="D367" i="2"/>
  <c r="B368" i="2"/>
  <c r="E366" i="2" l="1"/>
  <c r="D368" i="2"/>
  <c r="B369" i="2"/>
  <c r="E367" i="2" l="1"/>
  <c r="D369" i="2"/>
  <c r="B370" i="2"/>
  <c r="E368" i="2" l="1"/>
  <c r="D370" i="2"/>
  <c r="B371" i="2"/>
  <c r="E369" i="2" l="1"/>
  <c r="D371" i="2"/>
  <c r="B372" i="2"/>
  <c r="E370" i="2" l="1"/>
  <c r="D372" i="2"/>
  <c r="B373" i="2"/>
  <c r="E371" i="2" l="1"/>
  <c r="D373" i="2"/>
  <c r="B374" i="2"/>
  <c r="E372" i="2" l="1"/>
  <c r="D374" i="2"/>
  <c r="B375" i="2"/>
  <c r="E373" i="2" l="1"/>
  <c r="D375" i="2"/>
  <c r="B376" i="2"/>
  <c r="E374" i="2" l="1"/>
  <c r="D376" i="2"/>
  <c r="B377" i="2"/>
  <c r="E375" i="2" l="1"/>
  <c r="D377" i="2"/>
  <c r="B378" i="2"/>
  <c r="E376" i="2" l="1"/>
  <c r="D378" i="2"/>
  <c r="B379" i="2"/>
  <c r="E377" i="2" l="1"/>
  <c r="D379" i="2"/>
  <c r="B380" i="2"/>
  <c r="E378" i="2" l="1"/>
  <c r="D380" i="2"/>
  <c r="B381" i="2"/>
  <c r="E379" i="2" l="1"/>
  <c r="D381" i="2"/>
  <c r="B382" i="2"/>
  <c r="E380" i="2" l="1"/>
  <c r="D382" i="2"/>
  <c r="B383" i="2"/>
  <c r="E381" i="2" l="1"/>
  <c r="D383" i="2"/>
  <c r="B384" i="2"/>
  <c r="E382" i="2" l="1"/>
  <c r="D384" i="2"/>
  <c r="B385" i="2"/>
  <c r="E383" i="2" l="1"/>
  <c r="D385" i="2"/>
  <c r="B386" i="2"/>
  <c r="E384" i="2" l="1"/>
  <c r="D386" i="2"/>
  <c r="B387" i="2"/>
  <c r="E385" i="2" l="1"/>
  <c r="D387" i="2"/>
  <c r="B388" i="2"/>
  <c r="E386" i="2" l="1"/>
  <c r="D388" i="2"/>
  <c r="B389" i="2"/>
  <c r="E388" i="2" l="1"/>
  <c r="E387" i="2"/>
  <c r="D389" i="2"/>
  <c r="B390" i="2"/>
  <c r="D390" i="2" l="1"/>
  <c r="B391" i="2"/>
  <c r="E389" i="2" l="1"/>
  <c r="D391" i="2"/>
  <c r="B392" i="2"/>
  <c r="E390" i="2" l="1"/>
  <c r="D392" i="2"/>
  <c r="B393" i="2"/>
  <c r="E391" i="2" l="1"/>
  <c r="D393" i="2"/>
  <c r="B394" i="2"/>
  <c r="E392" i="2" l="1"/>
  <c r="D394" i="2"/>
  <c r="B395" i="2"/>
  <c r="E393" i="2" l="1"/>
  <c r="D395" i="2"/>
  <c r="B396" i="2"/>
  <c r="E394" i="2" l="1"/>
  <c r="D396" i="2"/>
  <c r="B397" i="2"/>
  <c r="E395" i="2" l="1"/>
  <c r="D397" i="2"/>
  <c r="B398" i="2"/>
  <c r="E396" i="2" l="1"/>
  <c r="D398" i="2"/>
  <c r="B399" i="2"/>
  <c r="E397" i="2" l="1"/>
  <c r="D399" i="2"/>
  <c r="B400" i="2"/>
  <c r="E398" i="2" l="1"/>
  <c r="D400" i="2"/>
  <c r="E400" i="2" s="1"/>
  <c r="B401" i="2"/>
  <c r="E399" i="2" l="1"/>
  <c r="D401" i="2"/>
  <c r="B402" i="2"/>
  <c r="D402" i="2" l="1"/>
  <c r="B403" i="2"/>
  <c r="E401" i="2" l="1"/>
  <c r="D403" i="2"/>
  <c r="B404" i="2"/>
  <c r="E402" i="2" l="1"/>
  <c r="D404" i="2"/>
  <c r="B405" i="2"/>
  <c r="E403" i="2" l="1"/>
  <c r="D405" i="2"/>
  <c r="B406" i="2"/>
  <c r="E404" i="2" l="1"/>
  <c r="D406" i="2"/>
  <c r="B407" i="2"/>
  <c r="E405" i="2" l="1"/>
  <c r="D407" i="2"/>
  <c r="B408" i="2"/>
  <c r="E406" i="2" l="1"/>
  <c r="D408" i="2"/>
  <c r="B409" i="2"/>
  <c r="E407" i="2" l="1"/>
  <c r="D409" i="2"/>
  <c r="B410" i="2"/>
  <c r="E408" i="2" l="1"/>
  <c r="D410" i="2"/>
  <c r="B411" i="2"/>
  <c r="E409" i="2" l="1"/>
  <c r="D411" i="2"/>
  <c r="B412" i="2"/>
  <c r="E410" i="2" l="1"/>
  <c r="D412" i="2"/>
  <c r="B413" i="2"/>
  <c r="E411" i="2" l="1"/>
  <c r="D413" i="2"/>
  <c r="B414" i="2"/>
  <c r="E412" i="2" l="1"/>
  <c r="D414" i="2"/>
  <c r="B415" i="2"/>
  <c r="E413" i="2" l="1"/>
  <c r="D415" i="2"/>
  <c r="B416" i="2"/>
  <c r="E414" i="2" l="1"/>
  <c r="D416" i="2"/>
  <c r="B417" i="2"/>
  <c r="E415" i="2" l="1"/>
  <c r="D417" i="2"/>
  <c r="B418" i="2"/>
  <c r="E416" i="2" l="1"/>
  <c r="D418" i="2"/>
  <c r="B419" i="2"/>
  <c r="E417" i="2" l="1"/>
  <c r="D419" i="2"/>
  <c r="B420" i="2"/>
  <c r="E418" i="2" l="1"/>
  <c r="D420" i="2"/>
  <c r="B421" i="2"/>
  <c r="E419" i="2" l="1"/>
  <c r="D421" i="2"/>
  <c r="B422" i="2"/>
  <c r="E420" i="2" l="1"/>
  <c r="D422" i="2"/>
  <c r="B423" i="2"/>
  <c r="E421" i="2" l="1"/>
  <c r="D423" i="2"/>
  <c r="B424" i="2"/>
  <c r="E422" i="2" l="1"/>
  <c r="D424" i="2"/>
  <c r="B425" i="2"/>
  <c r="E423" i="2" l="1"/>
  <c r="D425" i="2"/>
  <c r="B426" i="2"/>
  <c r="E424" i="2" l="1"/>
  <c r="D426" i="2"/>
  <c r="B427" i="2"/>
  <c r="E425" i="2" l="1"/>
  <c r="D427" i="2"/>
  <c r="B428" i="2"/>
  <c r="E426" i="2" l="1"/>
  <c r="D428" i="2"/>
  <c r="B429" i="2"/>
  <c r="E427" i="2" l="1"/>
  <c r="D429" i="2"/>
  <c r="B430" i="2"/>
  <c r="E428" i="2" l="1"/>
  <c r="D430" i="2"/>
  <c r="B431" i="2"/>
  <c r="E429" i="2" l="1"/>
  <c r="D431" i="2"/>
  <c r="B432" i="2"/>
  <c r="D432" i="2" s="1"/>
  <c r="E431" i="2" l="1"/>
  <c r="E430" i="2"/>
  <c r="B433" i="2"/>
  <c r="D433" i="2" l="1"/>
  <c r="B434" i="2"/>
  <c r="E432" i="2" l="1"/>
  <c r="D434" i="2"/>
  <c r="B435" i="2"/>
  <c r="E433" i="2" l="1"/>
  <c r="D435" i="2"/>
  <c r="B436" i="2"/>
  <c r="E434" i="2" l="1"/>
  <c r="D436" i="2"/>
  <c r="B437" i="2"/>
  <c r="E435" i="2" l="1"/>
  <c r="D437" i="2"/>
  <c r="B438" i="2"/>
  <c r="E436" i="2" l="1"/>
  <c r="D438" i="2"/>
  <c r="B439" i="2"/>
  <c r="E437" i="2" l="1"/>
  <c r="D439" i="2"/>
  <c r="B440" i="2"/>
  <c r="E438" i="2" l="1"/>
  <c r="D440" i="2"/>
  <c r="B441" i="2"/>
  <c r="E439" i="2" l="1"/>
  <c r="D441" i="2"/>
  <c r="B442" i="2"/>
  <c r="E440" i="2" l="1"/>
  <c r="D442" i="2"/>
  <c r="B443" i="2"/>
  <c r="E441" i="2" l="1"/>
  <c r="D443" i="2"/>
  <c r="B444" i="2"/>
  <c r="E442" i="2" l="1"/>
  <c r="D444" i="2"/>
  <c r="B445" i="2"/>
  <c r="E443" i="2" l="1"/>
  <c r="D445" i="2"/>
  <c r="B446" i="2"/>
  <c r="E444" i="2" l="1"/>
  <c r="D446" i="2"/>
  <c r="B447" i="2"/>
  <c r="E445" i="2" l="1"/>
  <c r="D447" i="2"/>
  <c r="B448" i="2"/>
  <c r="E446" i="2" l="1"/>
  <c r="D448" i="2"/>
  <c r="B449" i="2"/>
  <c r="E447" i="2" l="1"/>
  <c r="D449" i="2"/>
  <c r="B450" i="2"/>
  <c r="E448" i="2" l="1"/>
  <c r="D450" i="2"/>
  <c r="E450" i="2" s="1"/>
  <c r="B451" i="2"/>
  <c r="E449" i="2" l="1"/>
  <c r="D451" i="2"/>
  <c r="B452" i="2"/>
  <c r="D452" i="2" l="1"/>
  <c r="B453" i="2"/>
  <c r="E451" i="2" l="1"/>
  <c r="D453" i="2"/>
  <c r="B454" i="2"/>
  <c r="E452" i="2" l="1"/>
  <c r="D454" i="2"/>
  <c r="B455" i="2"/>
  <c r="E453" i="2" l="1"/>
  <c r="D455" i="2"/>
  <c r="B456" i="2"/>
  <c r="E454" i="2" l="1"/>
  <c r="D456" i="2"/>
  <c r="B457" i="2"/>
  <c r="E455" i="2" l="1"/>
  <c r="D457" i="2"/>
  <c r="B458" i="2"/>
  <c r="E456" i="2" l="1"/>
  <c r="D458" i="2"/>
  <c r="B459" i="2"/>
  <c r="E457" i="2" l="1"/>
  <c r="D459" i="2"/>
  <c r="B460" i="2"/>
  <c r="E458" i="2" l="1"/>
  <c r="D460" i="2"/>
  <c r="B461" i="2"/>
  <c r="E459" i="2" l="1"/>
  <c r="D461" i="2"/>
  <c r="B462" i="2"/>
  <c r="E460" i="2" l="1"/>
  <c r="D462" i="2"/>
  <c r="B463" i="2"/>
  <c r="E461" i="2" l="1"/>
  <c r="D463" i="2"/>
  <c r="B464" i="2"/>
  <c r="E462" i="2" l="1"/>
  <c r="D464" i="2"/>
  <c r="B465" i="2"/>
  <c r="E463" i="2" l="1"/>
  <c r="D465" i="2"/>
  <c r="B466" i="2"/>
  <c r="E464" i="2" l="1"/>
  <c r="D466" i="2"/>
  <c r="B467" i="2"/>
  <c r="E465" i="2" l="1"/>
  <c r="D467" i="2"/>
  <c r="B468" i="2"/>
  <c r="E466" i="2" l="1"/>
  <c r="D468" i="2"/>
  <c r="B469" i="2"/>
  <c r="E467" i="2" l="1"/>
  <c r="D469" i="2"/>
  <c r="B470" i="2"/>
  <c r="E468" i="2" l="1"/>
  <c r="D470" i="2"/>
  <c r="B471" i="2"/>
  <c r="E469" i="2" l="1"/>
  <c r="D471" i="2"/>
  <c r="B472" i="2"/>
  <c r="E470" i="2" l="1"/>
  <c r="D472" i="2"/>
  <c r="B473" i="2"/>
  <c r="E471" i="2" l="1"/>
  <c r="D473" i="2"/>
  <c r="B474" i="2"/>
  <c r="E472" i="2" l="1"/>
  <c r="D474" i="2"/>
  <c r="B475" i="2"/>
  <c r="E473" i="2" l="1"/>
  <c r="D475" i="2"/>
  <c r="B476" i="2"/>
  <c r="E474" i="2" l="1"/>
  <c r="D476" i="2"/>
  <c r="B477" i="2"/>
  <c r="E475" i="2" l="1"/>
  <c r="D477" i="2"/>
  <c r="B478" i="2"/>
  <c r="E476" i="2" l="1"/>
  <c r="D478" i="2"/>
  <c r="B479" i="2"/>
  <c r="E477" i="2" l="1"/>
  <c r="D479" i="2"/>
  <c r="B480" i="2"/>
  <c r="E478" i="2" l="1"/>
  <c r="D480" i="2"/>
  <c r="B481" i="2"/>
  <c r="E479" i="2" l="1"/>
  <c r="D481" i="2"/>
  <c r="B482" i="2"/>
  <c r="E480" i="2" l="1"/>
  <c r="D482" i="2"/>
  <c r="B483" i="2"/>
  <c r="E481" i="2" l="1"/>
  <c r="D483" i="2"/>
  <c r="B484" i="2"/>
  <c r="E482" i="2" l="1"/>
  <c r="D484" i="2"/>
  <c r="B485" i="2"/>
  <c r="E483" i="2" l="1"/>
  <c r="D485" i="2"/>
  <c r="B486" i="2"/>
  <c r="E484" i="2" l="1"/>
  <c r="D486" i="2"/>
  <c r="B487" i="2"/>
  <c r="E485" i="2" l="1"/>
  <c r="D487" i="2"/>
  <c r="B488" i="2"/>
  <c r="E486" i="2" l="1"/>
  <c r="D488" i="2"/>
  <c r="B489" i="2"/>
  <c r="E487" i="2" l="1"/>
  <c r="D489" i="2"/>
  <c r="B490" i="2"/>
  <c r="E488" i="2" l="1"/>
  <c r="D490" i="2"/>
  <c r="B491" i="2"/>
  <c r="E489" i="2" l="1"/>
  <c r="D491" i="2"/>
  <c r="B492" i="2"/>
  <c r="E490" i="2" l="1"/>
  <c r="D492" i="2"/>
  <c r="B493" i="2"/>
  <c r="E491" i="2" l="1"/>
  <c r="D493" i="2"/>
  <c r="B494" i="2"/>
  <c r="E492" i="2" l="1"/>
  <c r="D494" i="2"/>
  <c r="B495" i="2"/>
  <c r="E493" i="2" l="1"/>
  <c r="D495" i="2"/>
  <c r="B496" i="2"/>
  <c r="E494" i="2" l="1"/>
  <c r="D496" i="2"/>
  <c r="B497" i="2"/>
  <c r="E495" i="2" l="1"/>
  <c r="D497" i="2"/>
  <c r="B498" i="2"/>
  <c r="E496" i="2" l="1"/>
  <c r="D498" i="2"/>
  <c r="B499" i="2"/>
  <c r="E497" i="2" l="1"/>
  <c r="D499" i="2"/>
  <c r="B500" i="2"/>
  <c r="E498" i="2" l="1"/>
  <c r="D500" i="2"/>
  <c r="E500" i="2" s="1"/>
  <c r="B501" i="2"/>
  <c r="E499" i="2" l="1"/>
  <c r="D501" i="2"/>
  <c r="B502" i="2"/>
  <c r="D502" i="2" l="1"/>
  <c r="B503" i="2"/>
  <c r="E501" i="2" l="1"/>
  <c r="D503" i="2"/>
  <c r="B504" i="2"/>
  <c r="E502" i="2" l="1"/>
  <c r="D504" i="2"/>
  <c r="B505" i="2"/>
  <c r="E503" i="2" l="1"/>
  <c r="D505" i="2"/>
  <c r="B506" i="2"/>
  <c r="E504" i="2" l="1"/>
  <c r="D506" i="2"/>
  <c r="B507" i="2"/>
  <c r="E505" i="2" l="1"/>
  <c r="D507" i="2"/>
  <c r="B508" i="2"/>
  <c r="E506" i="2" l="1"/>
  <c r="D508" i="2"/>
  <c r="B509" i="2"/>
  <c r="E507" i="2" l="1"/>
  <c r="D509" i="2"/>
  <c r="B510" i="2"/>
  <c r="E508" i="2" l="1"/>
  <c r="D510" i="2"/>
  <c r="B511" i="2"/>
  <c r="E509" i="2" l="1"/>
  <c r="D511" i="2"/>
  <c r="B512" i="2"/>
  <c r="E510" i="2" l="1"/>
  <c r="D512" i="2"/>
  <c r="B513" i="2"/>
  <c r="E511" i="2" l="1"/>
  <c r="D513" i="2"/>
  <c r="B514" i="2"/>
  <c r="E512" i="2" l="1"/>
  <c r="D514" i="2"/>
  <c r="B515" i="2"/>
  <c r="E513" i="2" l="1"/>
  <c r="D515" i="2"/>
  <c r="B516" i="2"/>
  <c r="E514" i="2" l="1"/>
  <c r="D516" i="2"/>
  <c r="B517" i="2"/>
  <c r="E515" i="2" l="1"/>
  <c r="D517" i="2"/>
  <c r="B518" i="2"/>
  <c r="E516" i="2" l="1"/>
  <c r="D518" i="2"/>
  <c r="B519" i="2"/>
  <c r="E517" i="2" l="1"/>
  <c r="D519" i="2"/>
  <c r="B520" i="2"/>
  <c r="E518" i="2" l="1"/>
  <c r="D520" i="2"/>
  <c r="B521" i="2"/>
  <c r="E519" i="2" l="1"/>
  <c r="D521" i="2"/>
  <c r="B522" i="2"/>
  <c r="E520" i="2" l="1"/>
  <c r="D522" i="2"/>
  <c r="B523" i="2"/>
  <c r="E521" i="2" l="1"/>
  <c r="D523" i="2"/>
  <c r="B524" i="2"/>
  <c r="E522" i="2" l="1"/>
  <c r="D524" i="2"/>
  <c r="B525" i="2"/>
  <c r="E523" i="2" l="1"/>
  <c r="D525" i="2"/>
  <c r="B526" i="2"/>
  <c r="E524" i="2" l="1"/>
  <c r="D526" i="2"/>
  <c r="B527" i="2"/>
  <c r="E525" i="2" l="1"/>
  <c r="D527" i="2"/>
  <c r="B528" i="2"/>
  <c r="E526" i="2" l="1"/>
  <c r="D528" i="2"/>
  <c r="B529" i="2"/>
  <c r="E527" i="2" l="1"/>
  <c r="D529" i="2"/>
  <c r="B530" i="2"/>
  <c r="E528" i="2" l="1"/>
  <c r="D530" i="2"/>
  <c r="B531" i="2"/>
  <c r="E529" i="2" l="1"/>
  <c r="D531" i="2"/>
  <c r="B532" i="2"/>
  <c r="E530" i="2" l="1"/>
  <c r="D532" i="2"/>
  <c r="B533" i="2"/>
  <c r="E531" i="2" l="1"/>
  <c r="D533" i="2"/>
  <c r="B534" i="2"/>
  <c r="E532" i="2" l="1"/>
  <c r="D534" i="2"/>
  <c r="B535" i="2"/>
  <c r="E533" i="2" l="1"/>
  <c r="D535" i="2"/>
  <c r="B536" i="2"/>
  <c r="E534" i="2" l="1"/>
  <c r="D536" i="2"/>
  <c r="B537" i="2"/>
  <c r="E535" i="2" l="1"/>
  <c r="D537" i="2"/>
  <c r="B538" i="2"/>
  <c r="E536" i="2" l="1"/>
  <c r="D538" i="2"/>
  <c r="B539" i="2"/>
  <c r="E537" i="2" l="1"/>
  <c r="D539" i="2"/>
  <c r="B540" i="2"/>
  <c r="E538" i="2" l="1"/>
  <c r="D540" i="2"/>
  <c r="B541" i="2"/>
  <c r="E539" i="2" l="1"/>
  <c r="D541" i="2"/>
  <c r="B542" i="2"/>
  <c r="E540" i="2" l="1"/>
  <c r="D542" i="2"/>
  <c r="B543" i="2"/>
  <c r="E541" i="2" l="1"/>
  <c r="D543" i="2"/>
  <c r="B544" i="2"/>
  <c r="E542" i="2" l="1"/>
  <c r="D544" i="2"/>
  <c r="B545" i="2"/>
  <c r="E543" i="2" l="1"/>
  <c r="D545" i="2"/>
  <c r="B546" i="2"/>
  <c r="E544" i="2" l="1"/>
  <c r="D546" i="2"/>
  <c r="B547" i="2"/>
  <c r="E545" i="2" l="1"/>
  <c r="D547" i="2"/>
  <c r="B548" i="2"/>
  <c r="E546" i="2" l="1"/>
  <c r="D548" i="2"/>
  <c r="B549" i="2"/>
  <c r="E547" i="2" l="1"/>
  <c r="D549" i="2"/>
  <c r="B550" i="2"/>
  <c r="E548" i="2" l="1"/>
  <c r="D550" i="2"/>
  <c r="E550" i="2" s="1"/>
  <c r="B551" i="2"/>
  <c r="E549" i="2" l="1"/>
  <c r="D551" i="2"/>
  <c r="B552" i="2"/>
  <c r="D552" i="2" l="1"/>
  <c r="B553" i="2"/>
  <c r="E551" i="2" l="1"/>
  <c r="D553" i="2"/>
  <c r="B554" i="2"/>
  <c r="E552" i="2" l="1"/>
  <c r="D554" i="2"/>
  <c r="B555" i="2"/>
  <c r="E553" i="2" l="1"/>
  <c r="D555" i="2"/>
  <c r="B556" i="2"/>
  <c r="E554" i="2" l="1"/>
  <c r="D556" i="2"/>
  <c r="B557" i="2"/>
  <c r="E555" i="2" l="1"/>
  <c r="D557" i="2"/>
  <c r="B558" i="2"/>
  <c r="E556" i="2" l="1"/>
  <c r="D558" i="2"/>
  <c r="B559" i="2"/>
  <c r="E557" i="2" l="1"/>
  <c r="D559" i="2"/>
  <c r="B560" i="2"/>
  <c r="E558" i="2" l="1"/>
  <c r="D560" i="2"/>
  <c r="B561" i="2"/>
  <c r="E559" i="2" l="1"/>
  <c r="D561" i="2"/>
  <c r="B562" i="2"/>
  <c r="E560" i="2" l="1"/>
  <c r="D562" i="2"/>
  <c r="B563" i="2"/>
  <c r="E561" i="2" l="1"/>
  <c r="D563" i="2"/>
  <c r="B564" i="2"/>
  <c r="E562" i="2" l="1"/>
  <c r="D564" i="2"/>
  <c r="B565" i="2"/>
  <c r="E563" i="2" l="1"/>
  <c r="D565" i="2"/>
  <c r="B566" i="2"/>
  <c r="E564" i="2" l="1"/>
  <c r="D566" i="2"/>
  <c r="B567" i="2"/>
  <c r="E565" i="2" l="1"/>
  <c r="D567" i="2"/>
  <c r="B568" i="2"/>
  <c r="E566" i="2" l="1"/>
  <c r="D568" i="2"/>
  <c r="B569" i="2"/>
  <c r="E567" i="2" l="1"/>
  <c r="D569" i="2"/>
  <c r="B570" i="2"/>
  <c r="E568" i="2" l="1"/>
  <c r="D570" i="2"/>
  <c r="B571" i="2"/>
  <c r="E569" i="2" l="1"/>
  <c r="D571" i="2"/>
  <c r="B572" i="2"/>
  <c r="E570" i="2" l="1"/>
  <c r="D572" i="2"/>
  <c r="B573" i="2"/>
  <c r="E571" i="2" l="1"/>
  <c r="D573" i="2"/>
  <c r="B574" i="2"/>
  <c r="E572" i="2" l="1"/>
  <c r="D574" i="2"/>
  <c r="B575" i="2"/>
  <c r="E573" i="2" l="1"/>
  <c r="D575" i="2"/>
  <c r="B576" i="2"/>
  <c r="E574" i="2" l="1"/>
  <c r="D576" i="2"/>
  <c r="B577" i="2"/>
  <c r="E575" i="2" l="1"/>
  <c r="D577" i="2"/>
  <c r="B578" i="2"/>
  <c r="E576" i="2" l="1"/>
  <c r="D578" i="2"/>
  <c r="B579" i="2"/>
  <c r="E577" i="2" l="1"/>
  <c r="D579" i="2"/>
  <c r="B580" i="2"/>
  <c r="E578" i="2" l="1"/>
  <c r="D580" i="2"/>
  <c r="B581" i="2"/>
  <c r="E579" i="2" l="1"/>
  <c r="D581" i="2"/>
  <c r="B582" i="2"/>
  <c r="E580" i="2" l="1"/>
  <c r="D582" i="2"/>
  <c r="B583" i="2"/>
  <c r="E581" i="2" l="1"/>
  <c r="D583" i="2"/>
  <c r="B584" i="2"/>
  <c r="E582" i="2" l="1"/>
  <c r="D584" i="2"/>
  <c r="B585" i="2"/>
  <c r="E583" i="2" l="1"/>
  <c r="D585" i="2"/>
  <c r="B586" i="2"/>
  <c r="E584" i="2" l="1"/>
  <c r="D586" i="2"/>
  <c r="B587" i="2"/>
  <c r="E585" i="2" l="1"/>
  <c r="D587" i="2"/>
  <c r="B588" i="2"/>
  <c r="E586" i="2" l="1"/>
  <c r="D588" i="2"/>
  <c r="B589" i="2"/>
  <c r="E587" i="2" l="1"/>
  <c r="D589" i="2"/>
  <c r="B590" i="2"/>
  <c r="E588" i="2" l="1"/>
  <c r="D590" i="2"/>
  <c r="B591" i="2"/>
  <c r="E589" i="2" l="1"/>
  <c r="D591" i="2"/>
  <c r="B592" i="2"/>
  <c r="E590" i="2" l="1"/>
  <c r="D592" i="2"/>
  <c r="B593" i="2"/>
  <c r="E591" i="2" l="1"/>
  <c r="D593" i="2"/>
  <c r="B594" i="2"/>
  <c r="E592" i="2" l="1"/>
  <c r="D594" i="2"/>
  <c r="B595" i="2"/>
  <c r="E593" i="2" l="1"/>
  <c r="D595" i="2"/>
  <c r="B596" i="2"/>
  <c r="E594" i="2" l="1"/>
  <c r="D596" i="2"/>
  <c r="B597" i="2"/>
  <c r="E595" i="2" l="1"/>
  <c r="D597" i="2"/>
  <c r="B598" i="2"/>
  <c r="E596" i="2" l="1"/>
  <c r="D598" i="2"/>
  <c r="B599" i="2"/>
  <c r="E597" i="2" l="1"/>
  <c r="D599" i="2"/>
  <c r="B600" i="2"/>
  <c r="E598" i="2" l="1"/>
  <c r="D600" i="2"/>
  <c r="E600" i="2" s="1"/>
  <c r="B601" i="2"/>
  <c r="E599" i="2" l="1"/>
  <c r="D601" i="2"/>
  <c r="B602" i="2"/>
  <c r="D602" i="2" l="1"/>
  <c r="B603" i="2"/>
  <c r="E601" i="2" l="1"/>
  <c r="D603" i="2"/>
  <c r="B604" i="2"/>
  <c r="E602" i="2" l="1"/>
  <c r="D604" i="2"/>
  <c r="B605" i="2"/>
  <c r="E603" i="2" l="1"/>
  <c r="D605" i="2"/>
  <c r="B606" i="2"/>
  <c r="E604" i="2" l="1"/>
  <c r="D606" i="2"/>
  <c r="B607" i="2"/>
  <c r="E605" i="2" l="1"/>
  <c r="D607" i="2"/>
  <c r="B608" i="2"/>
  <c r="E606" i="2" l="1"/>
  <c r="D608" i="2"/>
  <c r="B609" i="2"/>
  <c r="E607" i="2" l="1"/>
  <c r="D609" i="2"/>
  <c r="B610" i="2"/>
  <c r="E608" i="2" l="1"/>
  <c r="D610" i="2"/>
  <c r="B611" i="2"/>
  <c r="E609" i="2" l="1"/>
  <c r="D611" i="2"/>
  <c r="B612" i="2"/>
  <c r="E610" i="2" l="1"/>
  <c r="D612" i="2"/>
  <c r="B613" i="2"/>
  <c r="E611" i="2" l="1"/>
  <c r="D613" i="2"/>
  <c r="B614" i="2"/>
  <c r="E612" i="2" l="1"/>
  <c r="D614" i="2"/>
  <c r="B615" i="2"/>
  <c r="E613" i="2" l="1"/>
  <c r="D615" i="2"/>
  <c r="B616" i="2"/>
  <c r="E614" i="2" l="1"/>
  <c r="D616" i="2"/>
  <c r="B617" i="2"/>
  <c r="E615" i="2" l="1"/>
  <c r="D617" i="2"/>
  <c r="B618" i="2"/>
  <c r="E616" i="2" l="1"/>
  <c r="D618" i="2"/>
  <c r="B619" i="2"/>
  <c r="E617" i="2" l="1"/>
  <c r="D619" i="2"/>
  <c r="B620" i="2"/>
  <c r="E618" i="2" l="1"/>
  <c r="D620" i="2"/>
  <c r="B621" i="2"/>
  <c r="E619" i="2" l="1"/>
  <c r="D621" i="2"/>
  <c r="B622" i="2"/>
  <c r="E620" i="2" l="1"/>
  <c r="D622" i="2"/>
  <c r="B623" i="2"/>
  <c r="E621" i="2" l="1"/>
  <c r="D623" i="2"/>
  <c r="B624" i="2"/>
  <c r="E622" i="2" l="1"/>
  <c r="D624" i="2"/>
  <c r="B625" i="2"/>
  <c r="E623" i="2" l="1"/>
  <c r="D625" i="2"/>
  <c r="B626" i="2"/>
  <c r="E624" i="2" l="1"/>
  <c r="D626" i="2"/>
  <c r="B627" i="2"/>
  <c r="E625" i="2" l="1"/>
  <c r="D627" i="2"/>
  <c r="B628" i="2"/>
  <c r="E626" i="2" l="1"/>
  <c r="D628" i="2"/>
  <c r="B629" i="2"/>
  <c r="E627" i="2" l="1"/>
  <c r="D629" i="2"/>
  <c r="B630" i="2"/>
  <c r="E628" i="2" l="1"/>
  <c r="D630" i="2"/>
  <c r="B631" i="2"/>
  <c r="E629" i="2" l="1"/>
  <c r="D631" i="2"/>
  <c r="B632" i="2"/>
  <c r="E630" i="2" l="1"/>
  <c r="D632" i="2"/>
  <c r="B633" i="2"/>
  <c r="E631" i="2" l="1"/>
  <c r="D633" i="2"/>
  <c r="B634" i="2"/>
  <c r="E632" i="2" l="1"/>
  <c r="D634" i="2"/>
  <c r="B635" i="2"/>
  <c r="E633" i="2" l="1"/>
  <c r="D635" i="2"/>
  <c r="B636" i="2"/>
  <c r="E634" i="2" l="1"/>
  <c r="D636" i="2"/>
  <c r="B637" i="2"/>
  <c r="E635" i="2" l="1"/>
  <c r="D637" i="2"/>
  <c r="B638" i="2"/>
  <c r="E636" i="2" l="1"/>
  <c r="D638" i="2"/>
  <c r="B639" i="2"/>
  <c r="E637" i="2" l="1"/>
  <c r="D639" i="2"/>
  <c r="B640" i="2"/>
  <c r="E638" i="2" l="1"/>
  <c r="D640" i="2"/>
  <c r="B641" i="2"/>
  <c r="E639" i="2" l="1"/>
  <c r="D641" i="2"/>
  <c r="B642" i="2"/>
  <c r="E640" i="2" l="1"/>
  <c r="D642" i="2"/>
  <c r="B643" i="2"/>
  <c r="E641" i="2" l="1"/>
  <c r="D643" i="2"/>
  <c r="B644" i="2"/>
  <c r="E642" i="2" l="1"/>
  <c r="D644" i="2"/>
  <c r="B645" i="2"/>
  <c r="E643" i="2" l="1"/>
  <c r="D645" i="2"/>
  <c r="B646" i="2"/>
  <c r="E644" i="2" l="1"/>
  <c r="D646" i="2"/>
  <c r="B647" i="2"/>
  <c r="E645" i="2" l="1"/>
  <c r="D647" i="2"/>
  <c r="B648" i="2"/>
  <c r="E646" i="2" l="1"/>
  <c r="D648" i="2"/>
  <c r="B649" i="2"/>
  <c r="E647" i="2" l="1"/>
  <c r="D649" i="2"/>
  <c r="B650" i="2"/>
  <c r="E648" i="2" l="1"/>
  <c r="D650" i="2"/>
  <c r="E650" i="2" s="1"/>
  <c r="B651" i="2"/>
  <c r="E649" i="2" l="1"/>
  <c r="D651" i="2"/>
  <c r="B652" i="2"/>
  <c r="D652" i="2" l="1"/>
  <c r="B653" i="2"/>
  <c r="E651" i="2" l="1"/>
  <c r="D653" i="2"/>
  <c r="B654" i="2"/>
  <c r="E652" i="2" l="1"/>
  <c r="D654" i="2"/>
  <c r="B655" i="2"/>
  <c r="E653" i="2" l="1"/>
  <c r="D655" i="2"/>
  <c r="B656" i="2"/>
  <c r="E654" i="2" l="1"/>
  <c r="D656" i="2"/>
  <c r="B657" i="2"/>
  <c r="E655" i="2" l="1"/>
  <c r="D657" i="2"/>
  <c r="B658" i="2"/>
  <c r="E656" i="2" l="1"/>
  <c r="D658" i="2"/>
  <c r="B659" i="2"/>
  <c r="E657" i="2" l="1"/>
  <c r="D659" i="2"/>
  <c r="B660" i="2"/>
  <c r="E658" i="2" l="1"/>
  <c r="D660" i="2"/>
  <c r="B661" i="2"/>
  <c r="E659" i="2" l="1"/>
  <c r="D661" i="2"/>
  <c r="B662" i="2"/>
  <c r="E660" i="2" l="1"/>
  <c r="D662" i="2"/>
  <c r="B663" i="2"/>
  <c r="E661" i="2" l="1"/>
  <c r="D663" i="2"/>
  <c r="B664" i="2"/>
  <c r="E662" i="2" l="1"/>
  <c r="D664" i="2"/>
  <c r="B665" i="2"/>
  <c r="E663" i="2" l="1"/>
  <c r="D665" i="2"/>
  <c r="B666" i="2"/>
  <c r="E664" i="2" l="1"/>
  <c r="D666" i="2"/>
  <c r="B667" i="2"/>
  <c r="E665" i="2" l="1"/>
  <c r="D667" i="2"/>
  <c r="B668" i="2"/>
  <c r="E666" i="2" l="1"/>
  <c r="D668" i="2"/>
  <c r="B669" i="2"/>
  <c r="E667" i="2" l="1"/>
  <c r="D669" i="2"/>
  <c r="B670" i="2"/>
  <c r="E668" i="2" l="1"/>
  <c r="D670" i="2"/>
  <c r="B671" i="2"/>
  <c r="E669" i="2" l="1"/>
  <c r="D671" i="2"/>
  <c r="B672" i="2"/>
  <c r="E670" i="2" l="1"/>
  <c r="D672" i="2"/>
  <c r="B673" i="2"/>
  <c r="E671" i="2" l="1"/>
  <c r="D673" i="2"/>
  <c r="B674" i="2"/>
  <c r="E672" i="2" l="1"/>
  <c r="D674" i="2"/>
  <c r="B675" i="2"/>
  <c r="E673" i="2" l="1"/>
  <c r="D675" i="2"/>
  <c r="B676" i="2"/>
  <c r="E674" i="2" l="1"/>
  <c r="D676" i="2"/>
  <c r="B677" i="2"/>
  <c r="E675" i="2" l="1"/>
  <c r="D677" i="2"/>
  <c r="B678" i="2"/>
  <c r="E676" i="2" l="1"/>
  <c r="D678" i="2"/>
  <c r="B679" i="2"/>
  <c r="E677" i="2" l="1"/>
  <c r="D679" i="2"/>
  <c r="B680" i="2"/>
  <c r="E678" i="2" l="1"/>
  <c r="D680" i="2"/>
  <c r="B681" i="2"/>
  <c r="E679" i="2" l="1"/>
  <c r="D681" i="2"/>
  <c r="B682" i="2"/>
  <c r="E680" i="2" l="1"/>
  <c r="D682" i="2"/>
  <c r="B683" i="2"/>
  <c r="E681" i="2" l="1"/>
  <c r="D683" i="2"/>
  <c r="B684" i="2"/>
  <c r="E682" i="2" l="1"/>
  <c r="D684" i="2"/>
  <c r="B685" i="2"/>
  <c r="E683" i="2" l="1"/>
  <c r="D685" i="2"/>
  <c r="B686" i="2"/>
  <c r="E684" i="2" l="1"/>
  <c r="D686" i="2"/>
  <c r="B687" i="2"/>
  <c r="E685" i="2" l="1"/>
  <c r="D687" i="2"/>
  <c r="B688" i="2"/>
  <c r="E686" i="2" l="1"/>
  <c r="D688" i="2"/>
  <c r="B689" i="2"/>
  <c r="E687" i="2" l="1"/>
  <c r="D689" i="2"/>
  <c r="B690" i="2"/>
  <c r="E688" i="2" l="1"/>
  <c r="D690" i="2"/>
  <c r="B691" i="2"/>
  <c r="E689" i="2" l="1"/>
  <c r="D691" i="2"/>
  <c r="B692" i="2"/>
  <c r="E690" i="2" l="1"/>
  <c r="D692" i="2"/>
  <c r="B693" i="2"/>
  <c r="E691" i="2" l="1"/>
  <c r="D693" i="2"/>
  <c r="B694" i="2"/>
  <c r="E692" i="2" l="1"/>
  <c r="D694" i="2"/>
  <c r="B695" i="2"/>
  <c r="E693" i="2" l="1"/>
  <c r="D695" i="2"/>
  <c r="B696" i="2"/>
  <c r="E694" i="2" l="1"/>
  <c r="D696" i="2"/>
  <c r="B697" i="2"/>
  <c r="E695" i="2" l="1"/>
  <c r="D697" i="2"/>
  <c r="B698" i="2"/>
  <c r="E696" i="2" l="1"/>
  <c r="D698" i="2"/>
  <c r="B699" i="2"/>
  <c r="E697" i="2" l="1"/>
  <c r="D699" i="2"/>
  <c r="B700" i="2"/>
  <c r="E698" i="2" l="1"/>
  <c r="D700" i="2"/>
  <c r="E700" i="2" s="1"/>
  <c r="B701" i="2"/>
  <c r="E699" i="2" l="1"/>
  <c r="D701" i="2"/>
  <c r="B702" i="2"/>
  <c r="D702" i="2" l="1"/>
  <c r="B703" i="2"/>
  <c r="E701" i="2" l="1"/>
  <c r="D703" i="2"/>
  <c r="B704" i="2"/>
  <c r="E702" i="2" l="1"/>
  <c r="D704" i="2"/>
  <c r="B705" i="2"/>
  <c r="E703" i="2" l="1"/>
  <c r="D705" i="2"/>
  <c r="B706" i="2"/>
  <c r="E704" i="2" l="1"/>
  <c r="D706" i="2"/>
  <c r="B707" i="2"/>
  <c r="E705" i="2" l="1"/>
  <c r="D707" i="2"/>
  <c r="B708" i="2"/>
  <c r="E706" i="2" l="1"/>
  <c r="D708" i="2"/>
  <c r="B709" i="2"/>
  <c r="E707" i="2" l="1"/>
  <c r="D709" i="2"/>
  <c r="B710" i="2"/>
  <c r="E708" i="2" l="1"/>
  <c r="D710" i="2"/>
  <c r="B711" i="2"/>
  <c r="E709" i="2" l="1"/>
  <c r="D711" i="2"/>
  <c r="B712" i="2"/>
  <c r="E710" i="2" l="1"/>
  <c r="D712" i="2"/>
  <c r="B713" i="2"/>
  <c r="E711" i="2" l="1"/>
  <c r="D713" i="2"/>
  <c r="B714" i="2"/>
  <c r="E712" i="2" l="1"/>
  <c r="D714" i="2"/>
  <c r="B715" i="2"/>
  <c r="E713" i="2" l="1"/>
  <c r="D715" i="2"/>
  <c r="B716" i="2"/>
  <c r="E714" i="2" l="1"/>
  <c r="D716" i="2"/>
  <c r="B717" i="2"/>
  <c r="E715" i="2" l="1"/>
  <c r="D717" i="2"/>
  <c r="B718" i="2"/>
  <c r="E716" i="2" l="1"/>
  <c r="D718" i="2"/>
  <c r="B719" i="2"/>
  <c r="E717" i="2" l="1"/>
  <c r="D719" i="2"/>
  <c r="B720" i="2"/>
  <c r="E718" i="2" l="1"/>
  <c r="D720" i="2"/>
  <c r="B721" i="2"/>
  <c r="E719" i="2" l="1"/>
  <c r="D721" i="2"/>
  <c r="B722" i="2"/>
  <c r="E720" i="2" l="1"/>
  <c r="D722" i="2"/>
  <c r="B723" i="2"/>
  <c r="E721" i="2" l="1"/>
  <c r="D723" i="2"/>
  <c r="B724" i="2"/>
  <c r="E722" i="2" l="1"/>
  <c r="D724" i="2"/>
  <c r="B725" i="2"/>
  <c r="E723" i="2" l="1"/>
  <c r="D725" i="2"/>
  <c r="B726" i="2"/>
  <c r="E724" i="2" l="1"/>
  <c r="D726" i="2"/>
  <c r="B727" i="2"/>
  <c r="E725" i="2" l="1"/>
  <c r="D727" i="2"/>
  <c r="B728" i="2"/>
  <c r="E726" i="2" l="1"/>
  <c r="D728" i="2"/>
  <c r="B729" i="2"/>
  <c r="E727" i="2" l="1"/>
  <c r="D729" i="2"/>
  <c r="B730" i="2"/>
  <c r="E728" i="2" l="1"/>
  <c r="D730" i="2"/>
  <c r="B731" i="2"/>
  <c r="E729" i="2" l="1"/>
  <c r="D731" i="2"/>
  <c r="B732" i="2"/>
  <c r="E730" i="2" l="1"/>
  <c r="D732" i="2"/>
  <c r="B733" i="2"/>
  <c r="E731" i="2" l="1"/>
  <c r="D733" i="2"/>
  <c r="B734" i="2"/>
  <c r="E732" i="2" l="1"/>
  <c r="D734" i="2"/>
  <c r="B735" i="2"/>
  <c r="E733" i="2" l="1"/>
  <c r="D735" i="2"/>
  <c r="B736" i="2"/>
  <c r="E734" i="2" l="1"/>
  <c r="D736" i="2"/>
  <c r="B737" i="2"/>
  <c r="E735" i="2" l="1"/>
  <c r="D737" i="2"/>
  <c r="B738" i="2"/>
  <c r="E736" i="2" l="1"/>
  <c r="D738" i="2"/>
  <c r="B739" i="2"/>
  <c r="E737" i="2" l="1"/>
  <c r="D739" i="2"/>
  <c r="B740" i="2"/>
  <c r="E738" i="2" l="1"/>
  <c r="D740" i="2"/>
  <c r="B741" i="2"/>
  <c r="E739" i="2" l="1"/>
  <c r="D741" i="2"/>
  <c r="B742" i="2"/>
  <c r="E740" i="2" l="1"/>
  <c r="D742" i="2"/>
  <c r="B743" i="2"/>
  <c r="E741" i="2" l="1"/>
  <c r="D743" i="2"/>
  <c r="B744" i="2"/>
  <c r="E742" i="2" l="1"/>
  <c r="D744" i="2"/>
  <c r="B745" i="2"/>
  <c r="E743" i="2" l="1"/>
  <c r="D745" i="2"/>
  <c r="B746" i="2"/>
  <c r="E744" i="2" l="1"/>
  <c r="D746" i="2"/>
  <c r="B747" i="2"/>
  <c r="E745" i="2" l="1"/>
  <c r="D747" i="2"/>
  <c r="B748" i="2"/>
  <c r="E746" i="2" l="1"/>
  <c r="D748" i="2"/>
  <c r="B749" i="2"/>
  <c r="E747" i="2" l="1"/>
  <c r="D749" i="2"/>
  <c r="B750" i="2"/>
  <c r="E748" i="2" l="1"/>
  <c r="D750" i="2"/>
  <c r="E750" i="2" s="1"/>
  <c r="B751" i="2"/>
  <c r="E749" i="2" l="1"/>
  <c r="D751" i="2"/>
  <c r="B752" i="2"/>
  <c r="D752" i="2" l="1"/>
  <c r="B753" i="2"/>
  <c r="E751" i="2" l="1"/>
  <c r="D753" i="2"/>
  <c r="B754" i="2"/>
  <c r="E752" i="2" l="1"/>
  <c r="D754" i="2"/>
  <c r="B755" i="2"/>
  <c r="E753" i="2" l="1"/>
  <c r="D755" i="2"/>
  <c r="B756" i="2"/>
  <c r="E754" i="2" l="1"/>
  <c r="D756" i="2"/>
  <c r="B757" i="2"/>
  <c r="E755" i="2" l="1"/>
  <c r="D757" i="2"/>
  <c r="B758" i="2"/>
  <c r="E756" i="2" l="1"/>
  <c r="D758" i="2"/>
  <c r="B759" i="2"/>
  <c r="E757" i="2" l="1"/>
  <c r="D759" i="2"/>
  <c r="B760" i="2"/>
  <c r="E758" i="2" l="1"/>
  <c r="D760" i="2"/>
  <c r="B761" i="2"/>
  <c r="E759" i="2" l="1"/>
  <c r="D761" i="2"/>
  <c r="B762" i="2"/>
  <c r="E760" i="2" l="1"/>
  <c r="D762" i="2"/>
  <c r="B763" i="2"/>
  <c r="E761" i="2" l="1"/>
  <c r="D763" i="2"/>
  <c r="B764" i="2"/>
  <c r="E762" i="2" l="1"/>
  <c r="D764" i="2"/>
  <c r="B765" i="2"/>
  <c r="E763" i="2" l="1"/>
  <c r="D765" i="2"/>
  <c r="B766" i="2"/>
  <c r="E764" i="2" l="1"/>
  <c r="D766" i="2"/>
  <c r="B767" i="2"/>
  <c r="E765" i="2" l="1"/>
  <c r="D767" i="2"/>
  <c r="B768" i="2"/>
  <c r="E766" i="2" l="1"/>
  <c r="D768" i="2"/>
  <c r="B769" i="2"/>
  <c r="E767" i="2" l="1"/>
  <c r="D769" i="2"/>
  <c r="B770" i="2"/>
  <c r="E768" i="2" l="1"/>
  <c r="D770" i="2"/>
  <c r="B771" i="2"/>
  <c r="E769" i="2" l="1"/>
  <c r="D771" i="2"/>
  <c r="B772" i="2"/>
  <c r="E770" i="2" l="1"/>
  <c r="D772" i="2"/>
  <c r="B773" i="2"/>
  <c r="E771" i="2" l="1"/>
  <c r="D773" i="2"/>
  <c r="B774" i="2"/>
  <c r="E772" i="2" l="1"/>
  <c r="D774" i="2"/>
  <c r="B775" i="2"/>
  <c r="E773" i="2" l="1"/>
  <c r="D775" i="2"/>
  <c r="B776" i="2"/>
  <c r="E774" i="2" l="1"/>
  <c r="D776" i="2"/>
  <c r="B777" i="2"/>
  <c r="E775" i="2" l="1"/>
  <c r="D777" i="2"/>
  <c r="B778" i="2"/>
  <c r="E776" i="2" l="1"/>
  <c r="D778" i="2"/>
  <c r="B779" i="2"/>
  <c r="E777" i="2" l="1"/>
  <c r="D779" i="2"/>
  <c r="B780" i="2"/>
  <c r="E778" i="2" l="1"/>
  <c r="D780" i="2"/>
  <c r="B781" i="2"/>
  <c r="E779" i="2" l="1"/>
  <c r="D781" i="2"/>
  <c r="B782" i="2"/>
  <c r="E780" i="2" l="1"/>
  <c r="D782" i="2"/>
  <c r="B783" i="2"/>
  <c r="E781" i="2" l="1"/>
  <c r="D783" i="2"/>
  <c r="B784" i="2"/>
  <c r="E782" i="2" l="1"/>
  <c r="D784" i="2"/>
  <c r="B785" i="2"/>
  <c r="E783" i="2" l="1"/>
  <c r="D785" i="2"/>
  <c r="B786" i="2"/>
  <c r="E784" i="2" l="1"/>
  <c r="D786" i="2"/>
  <c r="B787" i="2"/>
  <c r="E785" i="2" l="1"/>
  <c r="D787" i="2"/>
  <c r="B788" i="2"/>
  <c r="E786" i="2" l="1"/>
  <c r="D788" i="2"/>
  <c r="B789" i="2"/>
  <c r="E787" i="2" l="1"/>
  <c r="D789" i="2"/>
  <c r="B790" i="2"/>
  <c r="E788" i="2" l="1"/>
  <c r="D790" i="2"/>
  <c r="B791" i="2"/>
  <c r="E789" i="2" l="1"/>
  <c r="D791" i="2"/>
  <c r="B792" i="2"/>
  <c r="E790" i="2" l="1"/>
  <c r="D792" i="2"/>
  <c r="B793" i="2"/>
  <c r="E791" i="2" l="1"/>
  <c r="D793" i="2"/>
  <c r="B794" i="2"/>
  <c r="E792" i="2" l="1"/>
  <c r="D794" i="2"/>
  <c r="B795" i="2"/>
  <c r="E793" i="2" l="1"/>
  <c r="D795" i="2"/>
  <c r="B796" i="2"/>
  <c r="E794" i="2" l="1"/>
  <c r="D796" i="2"/>
  <c r="B797" i="2"/>
  <c r="E795" i="2" l="1"/>
  <c r="D797" i="2"/>
  <c r="B798" i="2"/>
  <c r="E796" i="2" l="1"/>
  <c r="D798" i="2"/>
  <c r="B799" i="2"/>
  <c r="E797" i="2" l="1"/>
  <c r="D799" i="2"/>
  <c r="B800" i="2"/>
  <c r="E798" i="2" l="1"/>
  <c r="D800" i="2"/>
  <c r="E800" i="2" s="1"/>
  <c r="B801" i="2"/>
  <c r="E799" i="2" l="1"/>
  <c r="D801" i="2"/>
  <c r="B802" i="2"/>
  <c r="D802" i="2" l="1"/>
  <c r="B803" i="2"/>
  <c r="E801" i="2" l="1"/>
  <c r="D803" i="2"/>
  <c r="B804" i="2"/>
  <c r="E802" i="2" l="1"/>
  <c r="D804" i="2"/>
  <c r="B805" i="2"/>
  <c r="E803" i="2" l="1"/>
  <c r="D805" i="2"/>
  <c r="B806" i="2"/>
  <c r="E804" i="2" l="1"/>
  <c r="D806" i="2"/>
  <c r="B807" i="2"/>
  <c r="E805" i="2" l="1"/>
  <c r="D807" i="2"/>
  <c r="B808" i="2"/>
  <c r="E806" i="2" l="1"/>
  <c r="D808" i="2"/>
  <c r="B809" i="2"/>
  <c r="E807" i="2" l="1"/>
  <c r="D809" i="2"/>
  <c r="B810" i="2"/>
  <c r="E808" i="2" l="1"/>
  <c r="D810" i="2"/>
  <c r="B811" i="2"/>
  <c r="E809" i="2" l="1"/>
  <c r="D811" i="2"/>
  <c r="B812" i="2"/>
  <c r="E810" i="2" l="1"/>
  <c r="D812" i="2"/>
  <c r="B813" i="2"/>
  <c r="E811" i="2" l="1"/>
  <c r="D813" i="2"/>
  <c r="B814" i="2"/>
  <c r="E812" i="2" l="1"/>
  <c r="D814" i="2"/>
  <c r="B815" i="2"/>
  <c r="E813" i="2" l="1"/>
  <c r="D815" i="2"/>
  <c r="B816" i="2"/>
  <c r="E814" i="2" l="1"/>
  <c r="D816" i="2"/>
  <c r="B817" i="2"/>
  <c r="E815" i="2" l="1"/>
  <c r="D817" i="2"/>
  <c r="B818" i="2"/>
  <c r="E816" i="2" l="1"/>
  <c r="D818" i="2"/>
  <c r="B819" i="2"/>
  <c r="E817" i="2" l="1"/>
  <c r="D819" i="2"/>
  <c r="B820" i="2"/>
  <c r="E818" i="2" l="1"/>
  <c r="D820" i="2"/>
  <c r="B821" i="2"/>
  <c r="E819" i="2" l="1"/>
  <c r="D821" i="2"/>
  <c r="B822" i="2"/>
  <c r="E820" i="2" l="1"/>
  <c r="D822" i="2"/>
  <c r="B823" i="2"/>
  <c r="E821" i="2" l="1"/>
  <c r="D823" i="2"/>
  <c r="B824" i="2"/>
  <c r="E822" i="2" l="1"/>
  <c r="D824" i="2"/>
  <c r="B825" i="2"/>
  <c r="E823" i="2" l="1"/>
  <c r="D825" i="2"/>
  <c r="B826" i="2"/>
  <c r="E824" i="2" l="1"/>
  <c r="D826" i="2"/>
  <c r="B827" i="2"/>
  <c r="E825" i="2" l="1"/>
  <c r="D827" i="2"/>
  <c r="B828" i="2"/>
  <c r="E826" i="2" l="1"/>
  <c r="D828" i="2"/>
  <c r="B829" i="2"/>
  <c r="E827" i="2" l="1"/>
  <c r="D829" i="2"/>
  <c r="B830" i="2"/>
  <c r="E828" i="2" l="1"/>
  <c r="D830" i="2"/>
  <c r="B831" i="2"/>
  <c r="E829" i="2" l="1"/>
  <c r="D831" i="2"/>
  <c r="B832" i="2"/>
  <c r="E830" i="2" l="1"/>
  <c r="D832" i="2"/>
  <c r="B833" i="2"/>
  <c r="E831" i="2" l="1"/>
  <c r="D833" i="2"/>
  <c r="B834" i="2"/>
  <c r="E832" i="2" l="1"/>
  <c r="D834" i="2"/>
  <c r="B835" i="2"/>
  <c r="E833" i="2" l="1"/>
  <c r="D835" i="2"/>
  <c r="B836" i="2"/>
  <c r="E834" i="2" l="1"/>
  <c r="D836" i="2"/>
  <c r="B837" i="2"/>
  <c r="E835" i="2" l="1"/>
  <c r="D837" i="2"/>
  <c r="B838" i="2"/>
  <c r="E836" i="2" l="1"/>
  <c r="D838" i="2"/>
  <c r="B839" i="2"/>
  <c r="E837" i="2" l="1"/>
  <c r="D839" i="2"/>
  <c r="B840" i="2"/>
  <c r="E838" i="2" l="1"/>
  <c r="D840" i="2"/>
  <c r="B841" i="2"/>
  <c r="E839" i="2" l="1"/>
  <c r="D841" i="2"/>
  <c r="B842" i="2"/>
  <c r="E840" i="2" l="1"/>
  <c r="D842" i="2"/>
  <c r="B843" i="2"/>
  <c r="E841" i="2" l="1"/>
  <c r="D843" i="2"/>
  <c r="B844" i="2"/>
  <c r="E842" i="2" l="1"/>
  <c r="D844" i="2"/>
  <c r="B845" i="2"/>
  <c r="E843" i="2" l="1"/>
  <c r="D845" i="2"/>
  <c r="B846" i="2"/>
  <c r="E844" i="2" l="1"/>
  <c r="D846" i="2"/>
  <c r="B847" i="2"/>
  <c r="E845" i="2" l="1"/>
  <c r="D847" i="2"/>
  <c r="B848" i="2"/>
  <c r="E846" i="2" l="1"/>
  <c r="D848" i="2"/>
  <c r="B849" i="2"/>
  <c r="E847" i="2" l="1"/>
  <c r="D849" i="2"/>
  <c r="B850" i="2"/>
  <c r="E848" i="2" l="1"/>
  <c r="D850" i="2"/>
  <c r="E850" i="2" s="1"/>
  <c r="B851" i="2"/>
  <c r="E849" i="2" l="1"/>
  <c r="D851" i="2"/>
  <c r="B852" i="2"/>
  <c r="D852" i="2" l="1"/>
  <c r="B853" i="2"/>
  <c r="E851" i="2" l="1"/>
  <c r="D853" i="2"/>
  <c r="B854" i="2"/>
  <c r="E852" i="2" l="1"/>
  <c r="D854" i="2"/>
  <c r="B855" i="2"/>
  <c r="E853" i="2" l="1"/>
  <c r="D855" i="2"/>
  <c r="B856" i="2"/>
  <c r="E854" i="2" l="1"/>
  <c r="D856" i="2"/>
  <c r="B857" i="2"/>
  <c r="E855" i="2" l="1"/>
  <c r="D857" i="2"/>
  <c r="B858" i="2"/>
  <c r="E856" i="2" l="1"/>
  <c r="D858" i="2"/>
  <c r="B859" i="2"/>
  <c r="E857" i="2" l="1"/>
  <c r="D859" i="2"/>
  <c r="B860" i="2"/>
  <c r="E858" i="2" l="1"/>
  <c r="D860" i="2"/>
  <c r="B861" i="2"/>
  <c r="E859" i="2" l="1"/>
  <c r="D861" i="2"/>
  <c r="B862" i="2"/>
  <c r="E860" i="2" l="1"/>
  <c r="D862" i="2"/>
  <c r="B863" i="2"/>
  <c r="E861" i="2" l="1"/>
  <c r="D863" i="2"/>
  <c r="B864" i="2"/>
  <c r="E862" i="2" l="1"/>
  <c r="D864" i="2"/>
  <c r="B865" i="2"/>
  <c r="E863" i="2" l="1"/>
  <c r="D865" i="2"/>
  <c r="B866" i="2"/>
  <c r="E864" i="2" l="1"/>
  <c r="D866" i="2"/>
  <c r="B867" i="2"/>
  <c r="E865" i="2" l="1"/>
  <c r="D867" i="2"/>
  <c r="B868" i="2"/>
  <c r="E866" i="2" l="1"/>
  <c r="D868" i="2"/>
  <c r="B869" i="2"/>
  <c r="E867" i="2" l="1"/>
  <c r="D869" i="2"/>
  <c r="B870" i="2"/>
  <c r="E868" i="2" l="1"/>
  <c r="D870" i="2"/>
  <c r="B871" i="2"/>
  <c r="E869" i="2" l="1"/>
  <c r="D871" i="2"/>
  <c r="B872" i="2"/>
  <c r="E870" i="2" l="1"/>
  <c r="D872" i="2"/>
  <c r="B873" i="2"/>
  <c r="E871" i="2" l="1"/>
  <c r="D873" i="2"/>
  <c r="B874" i="2"/>
  <c r="E872" i="2" l="1"/>
  <c r="D874" i="2"/>
  <c r="B875" i="2"/>
  <c r="E873" i="2" l="1"/>
  <c r="D875" i="2"/>
  <c r="B876" i="2"/>
  <c r="E874" i="2" l="1"/>
  <c r="D876" i="2"/>
  <c r="B877" i="2"/>
  <c r="E875" i="2" l="1"/>
  <c r="D877" i="2"/>
  <c r="B878" i="2"/>
  <c r="E876" i="2" l="1"/>
  <c r="D878" i="2"/>
  <c r="B879" i="2"/>
  <c r="E877" i="2" l="1"/>
  <c r="D879" i="2"/>
  <c r="B880" i="2"/>
  <c r="E878" i="2" l="1"/>
  <c r="D880" i="2"/>
  <c r="B881" i="2"/>
  <c r="E879" i="2" l="1"/>
  <c r="D881" i="2"/>
  <c r="B882" i="2"/>
  <c r="E880" i="2" l="1"/>
  <c r="D882" i="2"/>
  <c r="B883" i="2"/>
  <c r="E881" i="2" l="1"/>
  <c r="D883" i="2"/>
  <c r="B884" i="2"/>
  <c r="E882" i="2" l="1"/>
  <c r="D884" i="2"/>
  <c r="B885" i="2"/>
  <c r="E883" i="2" l="1"/>
  <c r="D885" i="2"/>
  <c r="B886" i="2"/>
  <c r="E884" i="2" l="1"/>
  <c r="D886" i="2"/>
  <c r="B887" i="2"/>
  <c r="E885" i="2" l="1"/>
  <c r="D887" i="2"/>
  <c r="B888" i="2"/>
  <c r="E886" i="2" l="1"/>
  <c r="D888" i="2"/>
  <c r="B889" i="2"/>
  <c r="E887" i="2" l="1"/>
  <c r="D889" i="2"/>
  <c r="B890" i="2"/>
  <c r="E888" i="2" l="1"/>
  <c r="D890" i="2"/>
  <c r="B891" i="2"/>
  <c r="E889" i="2" l="1"/>
  <c r="D891" i="2"/>
  <c r="B892" i="2"/>
  <c r="E890" i="2" l="1"/>
  <c r="D892" i="2"/>
  <c r="B893" i="2"/>
  <c r="E891" i="2" l="1"/>
  <c r="D893" i="2"/>
  <c r="B894" i="2"/>
  <c r="E892" i="2" l="1"/>
  <c r="D894" i="2"/>
  <c r="B895" i="2"/>
  <c r="E893" i="2" l="1"/>
  <c r="D895" i="2"/>
  <c r="B896" i="2"/>
  <c r="E894" i="2" l="1"/>
  <c r="D896" i="2"/>
  <c r="B897" i="2"/>
  <c r="E895" i="2" l="1"/>
  <c r="D897" i="2"/>
  <c r="B898" i="2"/>
  <c r="E896" i="2" l="1"/>
  <c r="D898" i="2"/>
  <c r="B899" i="2"/>
  <c r="E897" i="2" l="1"/>
  <c r="D899" i="2"/>
  <c r="B900" i="2"/>
  <c r="E898" i="2" l="1"/>
  <c r="D900" i="2"/>
  <c r="E900" i="2" s="1"/>
  <c r="B901" i="2"/>
  <c r="E899" i="2" l="1"/>
  <c r="D901" i="2"/>
  <c r="B902" i="2"/>
  <c r="D902" i="2" l="1"/>
  <c r="B903" i="2"/>
  <c r="E901" i="2" l="1"/>
  <c r="D903" i="2"/>
  <c r="B904" i="2"/>
  <c r="E902" i="2" l="1"/>
  <c r="D904" i="2"/>
  <c r="B905" i="2"/>
  <c r="E903" i="2" l="1"/>
  <c r="D905" i="2"/>
  <c r="B906" i="2"/>
  <c r="E904" i="2" l="1"/>
  <c r="D906" i="2"/>
  <c r="B907" i="2"/>
  <c r="E905" i="2" l="1"/>
  <c r="D907" i="2"/>
  <c r="B908" i="2"/>
  <c r="E906" i="2" l="1"/>
  <c r="D908" i="2"/>
  <c r="B909" i="2"/>
  <c r="E907" i="2" l="1"/>
  <c r="D909" i="2"/>
  <c r="B910" i="2"/>
  <c r="E908" i="2" l="1"/>
  <c r="D910" i="2"/>
  <c r="B911" i="2"/>
  <c r="E909" i="2" l="1"/>
  <c r="D911" i="2"/>
  <c r="B912" i="2"/>
  <c r="E910" i="2" l="1"/>
  <c r="D912" i="2"/>
  <c r="B913" i="2"/>
  <c r="E911" i="2" l="1"/>
  <c r="D913" i="2"/>
  <c r="B914" i="2"/>
  <c r="E912" i="2" l="1"/>
  <c r="D914" i="2"/>
  <c r="B915" i="2"/>
  <c r="E913" i="2" l="1"/>
  <c r="D915" i="2"/>
  <c r="B916" i="2"/>
  <c r="E914" i="2" l="1"/>
  <c r="D916" i="2"/>
  <c r="B917" i="2"/>
  <c r="E915" i="2" l="1"/>
  <c r="D917" i="2"/>
  <c r="B918" i="2"/>
  <c r="E916" i="2" l="1"/>
  <c r="D918" i="2"/>
  <c r="B919" i="2"/>
  <c r="E917" i="2" l="1"/>
  <c r="D919" i="2"/>
  <c r="B920" i="2"/>
  <c r="E918" i="2" l="1"/>
  <c r="D920" i="2"/>
  <c r="B921" i="2"/>
  <c r="E919" i="2" l="1"/>
  <c r="D921" i="2"/>
  <c r="B922" i="2"/>
  <c r="E920" i="2" l="1"/>
  <c r="D922" i="2"/>
  <c r="B923" i="2"/>
  <c r="E921" i="2" l="1"/>
  <c r="D923" i="2"/>
  <c r="B924" i="2"/>
  <c r="E922" i="2" l="1"/>
  <c r="D924" i="2"/>
  <c r="B925" i="2"/>
  <c r="E923" i="2" l="1"/>
  <c r="D925" i="2"/>
  <c r="B926" i="2"/>
  <c r="E924" i="2" l="1"/>
  <c r="D926" i="2"/>
  <c r="B927" i="2"/>
  <c r="E925" i="2" l="1"/>
  <c r="D927" i="2"/>
  <c r="B928" i="2"/>
  <c r="E926" i="2" l="1"/>
  <c r="D928" i="2"/>
  <c r="B929" i="2"/>
  <c r="E927" i="2" l="1"/>
  <c r="D929" i="2"/>
  <c r="B930" i="2"/>
  <c r="E928" i="2" l="1"/>
  <c r="D930" i="2"/>
  <c r="B931" i="2"/>
  <c r="E929" i="2" l="1"/>
  <c r="D931" i="2"/>
  <c r="B932" i="2"/>
  <c r="E930" i="2" l="1"/>
  <c r="D932" i="2"/>
  <c r="B933" i="2"/>
  <c r="E931" i="2" l="1"/>
  <c r="D933" i="2"/>
  <c r="B934" i="2"/>
  <c r="E932" i="2" l="1"/>
  <c r="D934" i="2"/>
  <c r="B935" i="2"/>
  <c r="E933" i="2" l="1"/>
  <c r="D935" i="2"/>
  <c r="B936" i="2"/>
  <c r="E934" i="2" l="1"/>
  <c r="D936" i="2"/>
  <c r="B937" i="2"/>
  <c r="E935" i="2" l="1"/>
  <c r="D937" i="2"/>
  <c r="B938" i="2"/>
  <c r="E936" i="2" l="1"/>
  <c r="D938" i="2"/>
  <c r="B939" i="2"/>
  <c r="E937" i="2" l="1"/>
  <c r="D939" i="2"/>
  <c r="B940" i="2"/>
  <c r="E938" i="2" l="1"/>
  <c r="D940" i="2"/>
  <c r="B941" i="2"/>
  <c r="E939" i="2" l="1"/>
  <c r="D941" i="2"/>
  <c r="B942" i="2"/>
  <c r="E940" i="2" l="1"/>
  <c r="D942" i="2"/>
  <c r="B943" i="2"/>
  <c r="E941" i="2" l="1"/>
  <c r="D943" i="2"/>
  <c r="B944" i="2"/>
  <c r="E942" i="2" l="1"/>
  <c r="D944" i="2"/>
  <c r="B945" i="2"/>
  <c r="E943" i="2" l="1"/>
  <c r="D945" i="2"/>
  <c r="B946" i="2"/>
  <c r="E944" i="2" l="1"/>
  <c r="D946" i="2"/>
  <c r="B947" i="2"/>
  <c r="E945" i="2" l="1"/>
  <c r="D947" i="2"/>
  <c r="B948" i="2"/>
  <c r="E946" i="2" l="1"/>
  <c r="D948" i="2"/>
  <c r="B949" i="2"/>
  <c r="E947" i="2" l="1"/>
  <c r="D949" i="2"/>
  <c r="B950" i="2"/>
  <c r="E948" i="2" l="1"/>
  <c r="D950" i="2"/>
  <c r="E950" i="2" s="1"/>
  <c r="B951" i="2"/>
  <c r="E949" i="2" l="1"/>
  <c r="D951" i="2"/>
  <c r="B952" i="2"/>
  <c r="D952" i="2" l="1"/>
  <c r="B953" i="2"/>
  <c r="E951" i="2" l="1"/>
  <c r="D953" i="2"/>
  <c r="B954" i="2"/>
  <c r="E952" i="2" l="1"/>
  <c r="D954" i="2"/>
  <c r="B955" i="2"/>
  <c r="E953" i="2" l="1"/>
  <c r="D955" i="2"/>
  <c r="B956" i="2"/>
  <c r="E954" i="2" l="1"/>
  <c r="D956" i="2"/>
  <c r="B957" i="2"/>
  <c r="E955" i="2" l="1"/>
  <c r="D957" i="2"/>
  <c r="B958" i="2"/>
  <c r="E956" i="2" l="1"/>
  <c r="D958" i="2"/>
  <c r="B959" i="2"/>
  <c r="E957" i="2" l="1"/>
  <c r="D959" i="2"/>
  <c r="B960" i="2"/>
  <c r="E958" i="2" l="1"/>
  <c r="D960" i="2"/>
  <c r="B961" i="2"/>
  <c r="E959" i="2" l="1"/>
  <c r="D961" i="2"/>
  <c r="B962" i="2"/>
  <c r="E960" i="2" l="1"/>
  <c r="D962" i="2"/>
  <c r="B963" i="2"/>
  <c r="E961" i="2" l="1"/>
  <c r="D963" i="2"/>
  <c r="B964" i="2"/>
  <c r="E962" i="2" l="1"/>
  <c r="D964" i="2"/>
  <c r="B965" i="2"/>
  <c r="E963" i="2" l="1"/>
  <c r="D965" i="2"/>
  <c r="B966" i="2"/>
  <c r="E964" i="2" l="1"/>
  <c r="D966" i="2"/>
  <c r="B967" i="2"/>
  <c r="E965" i="2" l="1"/>
  <c r="D967" i="2"/>
  <c r="B968" i="2"/>
  <c r="E966" i="2" l="1"/>
  <c r="D968" i="2"/>
  <c r="B969" i="2"/>
  <c r="E967" i="2" l="1"/>
  <c r="D969" i="2"/>
  <c r="B970" i="2"/>
  <c r="E968" i="2" l="1"/>
  <c r="D970" i="2"/>
  <c r="B971" i="2"/>
  <c r="E969" i="2" l="1"/>
  <c r="D971" i="2"/>
  <c r="B972" i="2"/>
  <c r="E970" i="2" l="1"/>
  <c r="D972" i="2"/>
  <c r="B973" i="2"/>
  <c r="E971" i="2" l="1"/>
  <c r="D973" i="2"/>
  <c r="B974" i="2"/>
  <c r="E972" i="2" l="1"/>
  <c r="D974" i="2"/>
  <c r="B975" i="2"/>
  <c r="E973" i="2" l="1"/>
  <c r="D975" i="2"/>
  <c r="B976" i="2"/>
  <c r="E974" i="2" l="1"/>
  <c r="D976" i="2"/>
  <c r="B977" i="2"/>
  <c r="E975" i="2" l="1"/>
  <c r="D977" i="2"/>
  <c r="B978" i="2"/>
  <c r="E976" i="2" l="1"/>
  <c r="D978" i="2"/>
  <c r="B979" i="2"/>
  <c r="E977" i="2" l="1"/>
  <c r="D979" i="2"/>
  <c r="B980" i="2"/>
  <c r="E978" i="2" l="1"/>
  <c r="D980" i="2"/>
  <c r="B981" i="2"/>
  <c r="E979" i="2" l="1"/>
  <c r="D981" i="2"/>
  <c r="B982" i="2"/>
  <c r="E980" i="2" l="1"/>
  <c r="D982" i="2"/>
  <c r="B983" i="2"/>
  <c r="E981" i="2" l="1"/>
  <c r="D983" i="2"/>
  <c r="B984" i="2"/>
  <c r="E982" i="2" l="1"/>
  <c r="D984" i="2"/>
  <c r="B985" i="2"/>
  <c r="E983" i="2" l="1"/>
  <c r="D985" i="2"/>
  <c r="B986" i="2"/>
  <c r="E984" i="2" l="1"/>
  <c r="D986" i="2"/>
  <c r="B987" i="2"/>
  <c r="E985" i="2" l="1"/>
  <c r="D987" i="2"/>
  <c r="B988" i="2"/>
  <c r="E986" i="2" l="1"/>
  <c r="D988" i="2"/>
  <c r="B989" i="2"/>
  <c r="E987" i="2" l="1"/>
  <c r="D989" i="2"/>
  <c r="B990" i="2"/>
  <c r="E988" i="2" l="1"/>
  <c r="D990" i="2"/>
  <c r="B991" i="2"/>
  <c r="E989" i="2" l="1"/>
  <c r="D991" i="2"/>
  <c r="B992" i="2"/>
  <c r="E990" i="2" l="1"/>
  <c r="D992" i="2"/>
  <c r="B993" i="2"/>
  <c r="E991" i="2" l="1"/>
  <c r="D993" i="2"/>
  <c r="B994" i="2"/>
  <c r="E992" i="2" l="1"/>
  <c r="D994" i="2"/>
  <c r="B995" i="2"/>
  <c r="E993" i="2" l="1"/>
  <c r="D995" i="2"/>
  <c r="B996" i="2"/>
  <c r="E994" i="2" l="1"/>
  <c r="D996" i="2"/>
  <c r="B997" i="2"/>
  <c r="E995" i="2" l="1"/>
  <c r="D997" i="2"/>
  <c r="B998" i="2"/>
  <c r="E996" i="2" l="1"/>
  <c r="D998" i="2"/>
  <c r="B999" i="2"/>
  <c r="E997" i="2" l="1"/>
  <c r="D999" i="2"/>
  <c r="B1000" i="2"/>
  <c r="E998" i="2" l="1"/>
  <c r="D1000" i="2"/>
  <c r="E1000" i="2" s="1"/>
  <c r="B1001" i="2"/>
  <c r="E999" i="2" l="1"/>
  <c r="D1001" i="2"/>
  <c r="B1002" i="2"/>
  <c r="D1002" i="2" l="1"/>
  <c r="B1003" i="2"/>
  <c r="E1001" i="2" l="1"/>
  <c r="D1003" i="2"/>
  <c r="B1004" i="2"/>
  <c r="E1002" i="2" l="1"/>
  <c r="D1004" i="2"/>
  <c r="B1005" i="2"/>
  <c r="E1003" i="2" l="1"/>
  <c r="D1005" i="2"/>
  <c r="B1006" i="2"/>
  <c r="E1004" i="2" l="1"/>
  <c r="D1006" i="2"/>
  <c r="B1007" i="2"/>
  <c r="E1005" i="2" l="1"/>
  <c r="D1007" i="2"/>
  <c r="B1008" i="2"/>
  <c r="E1006" i="2" l="1"/>
  <c r="D1008" i="2"/>
  <c r="B1009" i="2"/>
  <c r="E1007" i="2" l="1"/>
  <c r="D1009" i="2"/>
  <c r="B1010" i="2"/>
  <c r="E1008" i="2" l="1"/>
  <c r="D1010" i="2"/>
  <c r="B1011" i="2"/>
  <c r="E1009" i="2" l="1"/>
  <c r="D1011" i="2"/>
  <c r="B1012" i="2"/>
  <c r="E1010" i="2" l="1"/>
  <c r="D1012" i="2"/>
  <c r="B1013" i="2"/>
  <c r="E1011" i="2" l="1"/>
  <c r="D1013" i="2"/>
  <c r="B1014" i="2"/>
  <c r="E1012" i="2" l="1"/>
  <c r="D1014" i="2"/>
  <c r="B1015" i="2"/>
  <c r="E1013" i="2" l="1"/>
  <c r="D1015" i="2"/>
  <c r="B1016" i="2"/>
  <c r="E1014" i="2" l="1"/>
  <c r="D1016" i="2"/>
  <c r="B1017" i="2"/>
  <c r="E1015" i="2" l="1"/>
  <c r="D1017" i="2"/>
  <c r="B1018" i="2"/>
  <c r="E1016" i="2" l="1"/>
  <c r="D1018" i="2"/>
  <c r="B1019" i="2"/>
  <c r="E1017" i="2" l="1"/>
  <c r="D1019" i="2"/>
  <c r="B1020" i="2"/>
  <c r="E1018" i="2" l="1"/>
  <c r="D1020" i="2"/>
  <c r="B1021" i="2"/>
  <c r="E1019" i="2" l="1"/>
  <c r="D1021" i="2"/>
  <c r="B1022" i="2"/>
  <c r="E1020" i="2" l="1"/>
  <c r="D1022" i="2"/>
  <c r="B1023" i="2"/>
  <c r="D1023" i="2" s="1"/>
  <c r="E1023" i="2" s="1"/>
  <c r="E1022" i="2" l="1"/>
  <c r="E1021" i="2"/>
  <c r="H2" i="1"/>
</calcChain>
</file>

<file path=xl/sharedStrings.xml><?xml version="1.0" encoding="utf-8"?>
<sst xmlns="http://purl.oclc.org/ooxml/spreadsheetml/main" count="6353" uniqueCount="1099">
  <si>
    <t>isENT</t>
  </si>
  <si>
    <t>isASC</t>
  </si>
  <si>
    <t>fileTypes</t>
  </si>
  <si>
    <t>EOC</t>
  </si>
  <si>
    <t>SBCModification</t>
  </si>
  <si>
    <t>Schedule</t>
  </si>
  <si>
    <t>Contract</t>
  </si>
  <si>
    <t>Rider</t>
  </si>
  <si>
    <t>TaxModification</t>
  </si>
  <si>
    <t>Attachment</t>
  </si>
  <si>
    <t>EBB</t>
  </si>
  <si>
    <t>PremiumAgreement</t>
  </si>
  <si>
    <t>California</t>
  </si>
  <si>
    <t>Pennsylvania</t>
  </si>
  <si>
    <t>West Virginia</t>
  </si>
  <si>
    <t>New York</t>
  </si>
  <si>
    <t>Washington DC</t>
  </si>
  <si>
    <t>Georgia</t>
  </si>
  <si>
    <t>Contractholder 1</t>
  </si>
  <si>
    <t>Contractholder 2</t>
  </si>
  <si>
    <t>Contractholder 3</t>
  </si>
  <si>
    <t>Contractholder 4</t>
  </si>
  <si>
    <t>Contractholder 5</t>
  </si>
  <si>
    <t>Contractholder 6</t>
  </si>
  <si>
    <t>Contractholder 7</t>
  </si>
  <si>
    <t>Contractholder 8</t>
  </si>
  <si>
    <t>Contractholder 9</t>
  </si>
  <si>
    <t>Contractholder 10</t>
  </si>
  <si>
    <t>Contractholder 11</t>
  </si>
  <si>
    <t>Contractholder 12</t>
  </si>
  <si>
    <t>Contractholder 13</t>
  </si>
  <si>
    <t>Contractholder 14</t>
  </si>
  <si>
    <t>Contractholder 15</t>
  </si>
  <si>
    <t>Contractholder 16</t>
  </si>
  <si>
    <t>Contractholder 17</t>
  </si>
  <si>
    <t>Contractholder 18</t>
  </si>
  <si>
    <t>Contractholder 19</t>
  </si>
  <si>
    <t>Contractholder 20</t>
  </si>
  <si>
    <t>Contractholder 21</t>
  </si>
  <si>
    <t>Contractholder 22</t>
  </si>
  <si>
    <t>Contractholder 23</t>
  </si>
  <si>
    <t>Contractholder 24</t>
  </si>
  <si>
    <t>Contractholder 25</t>
  </si>
  <si>
    <t>Contractholder 26</t>
  </si>
  <si>
    <t>Contractholder 27</t>
  </si>
  <si>
    <t>Contractholder 28</t>
  </si>
  <si>
    <t>Contractholder 29</t>
  </si>
  <si>
    <t>Contractholder 30</t>
  </si>
  <si>
    <t>Contractholder 31</t>
  </si>
  <si>
    <t>Contractholder 32</t>
  </si>
  <si>
    <t>Contractholder 33</t>
  </si>
  <si>
    <t>Contractholder 34</t>
  </si>
  <si>
    <t>Contractholder 35</t>
  </si>
  <si>
    <t>Contractholder 36</t>
  </si>
  <si>
    <t>Contractholder 37</t>
  </si>
  <si>
    <t>Contractholder 38</t>
  </si>
  <si>
    <t>Contractholder 39</t>
  </si>
  <si>
    <t>Contractholder 40</t>
  </si>
  <si>
    <t>Contractholder 41</t>
  </si>
  <si>
    <t>Contractholder 42</t>
  </si>
  <si>
    <t>Contractholder 43</t>
  </si>
  <si>
    <t>Contractholder 44</t>
  </si>
  <si>
    <t>Contractholder 45</t>
  </si>
  <si>
    <t>Contractholder 46</t>
  </si>
  <si>
    <t>Contractholder 47</t>
  </si>
  <si>
    <t>Contractholder 48</t>
  </si>
  <si>
    <t>Contractholder 49</t>
  </si>
  <si>
    <t>Contractholder 50</t>
  </si>
  <si>
    <t>Contractholder 51</t>
  </si>
  <si>
    <t>Contractholder 52</t>
  </si>
  <si>
    <t>Contractholder 53</t>
  </si>
  <si>
    <t>Contractholder 54</t>
  </si>
  <si>
    <t>Contractholder 55</t>
  </si>
  <si>
    <t>Contractholder 56</t>
  </si>
  <si>
    <t>Contractholder 57</t>
  </si>
  <si>
    <t>Contractholder 58</t>
  </si>
  <si>
    <t>Contractholder 59</t>
  </si>
  <si>
    <t>Contractholder 60</t>
  </si>
  <si>
    <t>Contractholder 61</t>
  </si>
  <si>
    <t>Contractholder 62</t>
  </si>
  <si>
    <t>Contractholder 63</t>
  </si>
  <si>
    <t>Contractholder 64</t>
  </si>
  <si>
    <t>Contractholder 65</t>
  </si>
  <si>
    <t>Contractholder 66</t>
  </si>
  <si>
    <t>Contractholder 67</t>
  </si>
  <si>
    <t>Contractholder 68</t>
  </si>
  <si>
    <t>Contractholder 69</t>
  </si>
  <si>
    <t>Contractholder 70</t>
  </si>
  <si>
    <t>Contractholder 71</t>
  </si>
  <si>
    <t>Contractholder 72</t>
  </si>
  <si>
    <t>Contractholder 73</t>
  </si>
  <si>
    <t>Contractholder 74</t>
  </si>
  <si>
    <t>Contractholder 75</t>
  </si>
  <si>
    <t>Contractholder 76</t>
  </si>
  <si>
    <t>Contractholder 77</t>
  </si>
  <si>
    <t>Contractholder 78</t>
  </si>
  <si>
    <t>Contractholder 79</t>
  </si>
  <si>
    <t>Contractholder 80</t>
  </si>
  <si>
    <t>Contractholder 81</t>
  </si>
  <si>
    <t>Contractholder 82</t>
  </si>
  <si>
    <t>Contractholder 83</t>
  </si>
  <si>
    <t>Contractholder 84</t>
  </si>
  <si>
    <t>Contractholder 85</t>
  </si>
  <si>
    <t>Contractholder 86</t>
  </si>
  <si>
    <t>Contractholder 87</t>
  </si>
  <si>
    <t>Contractholder 88</t>
  </si>
  <si>
    <t>Contractholder 89</t>
  </si>
  <si>
    <t>Contractholder 90</t>
  </si>
  <si>
    <t>Contractholder 91</t>
  </si>
  <si>
    <t>Contractholder 92</t>
  </si>
  <si>
    <t>Contractholder 93</t>
  </si>
  <si>
    <t>Contractholder 94</t>
  </si>
  <si>
    <t>Contractholder 95</t>
  </si>
  <si>
    <t>Contractholder 96</t>
  </si>
  <si>
    <t>Contractholder 97</t>
  </si>
  <si>
    <t>Contractholder 98</t>
  </si>
  <si>
    <t>Contractholder 99</t>
  </si>
  <si>
    <t>Contractholder 100</t>
  </si>
  <si>
    <t>Contractholder 101</t>
  </si>
  <si>
    <t>Contractholder 102</t>
  </si>
  <si>
    <t>Contractholder 103</t>
  </si>
  <si>
    <t>Contractholder 104</t>
  </si>
  <si>
    <t>Contractholder 105</t>
  </si>
  <si>
    <t>Contractholder 106</t>
  </si>
  <si>
    <t>Contractholder 107</t>
  </si>
  <si>
    <t>Contractholder 108</t>
  </si>
  <si>
    <t>Contractholder 109</t>
  </si>
  <si>
    <t>Contractholder 110</t>
  </si>
  <si>
    <t>Contractholder 111</t>
  </si>
  <si>
    <t>Contractholder 112</t>
  </si>
  <si>
    <t>Contractholder 113</t>
  </si>
  <si>
    <t>Contractholder 114</t>
  </si>
  <si>
    <t>Contractholder 115</t>
  </si>
  <si>
    <t>Contractholder 116</t>
  </si>
  <si>
    <t>Contractholder 117</t>
  </si>
  <si>
    <t>Contractholder 118</t>
  </si>
  <si>
    <t>Contractholder 119</t>
  </si>
  <si>
    <t>Contractholder 120</t>
  </si>
  <si>
    <t>Contractholder 121</t>
  </si>
  <si>
    <t>Contractholder 122</t>
  </si>
  <si>
    <t>Contractholder 123</t>
  </si>
  <si>
    <t>Contractholder 124</t>
  </si>
  <si>
    <t>Contractholder 125</t>
  </si>
  <si>
    <t>Contractholder 126</t>
  </si>
  <si>
    <t>Contractholder 127</t>
  </si>
  <si>
    <t>Contractholder 128</t>
  </si>
  <si>
    <t>Contractholder 129</t>
  </si>
  <si>
    <t>Contractholder 130</t>
  </si>
  <si>
    <t>Contractholder 131</t>
  </si>
  <si>
    <t>Contractholder 132</t>
  </si>
  <si>
    <t>Contractholder 133</t>
  </si>
  <si>
    <t>Contractholder 134</t>
  </si>
  <si>
    <t>Contractholder 135</t>
  </si>
  <si>
    <t>Contractholder 136</t>
  </si>
  <si>
    <t>Contractholder 137</t>
  </si>
  <si>
    <t>Contractholder 138</t>
  </si>
  <si>
    <t>Contractholder 139</t>
  </si>
  <si>
    <t>Contractholder 140</t>
  </si>
  <si>
    <t>Contractholder 141</t>
  </si>
  <si>
    <t>Contractholder 142</t>
  </si>
  <si>
    <t>Contractholder 143</t>
  </si>
  <si>
    <t>Contractholder 144</t>
  </si>
  <si>
    <t>Contractholder 145</t>
  </si>
  <si>
    <t>Contractholder 146</t>
  </si>
  <si>
    <t>Contractholder 147</t>
  </si>
  <si>
    <t>Contractholder 148</t>
  </si>
  <si>
    <t>Contractholder 149</t>
  </si>
  <si>
    <t>Contractholder 150</t>
  </si>
  <si>
    <t>Contractholder 151</t>
  </si>
  <si>
    <t>Contractholder 152</t>
  </si>
  <si>
    <t>Contractholder 153</t>
  </si>
  <si>
    <t>Contractholder 154</t>
  </si>
  <si>
    <t>Contractholder 155</t>
  </si>
  <si>
    <t>Contractholder 156</t>
  </si>
  <si>
    <t>Contractholder 157</t>
  </si>
  <si>
    <t>Contractholder 158</t>
  </si>
  <si>
    <t>Contractholder 159</t>
  </si>
  <si>
    <t>Contractholder 160</t>
  </si>
  <si>
    <t>Contractholder 161</t>
  </si>
  <si>
    <t>Contractholder 162</t>
  </si>
  <si>
    <t>Contractholder 163</t>
  </si>
  <si>
    <t>Contractholder 164</t>
  </si>
  <si>
    <t>Contractholder 165</t>
  </si>
  <si>
    <t>Contractholder 166</t>
  </si>
  <si>
    <t>Contractholder 167</t>
  </si>
  <si>
    <t>Contractholder 168</t>
  </si>
  <si>
    <t>Contractholder 169</t>
  </si>
  <si>
    <t>Contractholder 170</t>
  </si>
  <si>
    <t>Contractholder 171</t>
  </si>
  <si>
    <t>Contractholder 172</t>
  </si>
  <si>
    <t>Contractholder 173</t>
  </si>
  <si>
    <t>Contractholder 174</t>
  </si>
  <si>
    <t>Contractholder 175</t>
  </si>
  <si>
    <t>Contractholder 176</t>
  </si>
  <si>
    <t>Contractholder 177</t>
  </si>
  <si>
    <t>Contractholder 178</t>
  </si>
  <si>
    <t>Contractholder 179</t>
  </si>
  <si>
    <t>Contractholder 180</t>
  </si>
  <si>
    <t>Contractholder 181</t>
  </si>
  <si>
    <t>Contractholder 182</t>
  </si>
  <si>
    <t>Contractholder 183</t>
  </si>
  <si>
    <t>Contractholder 184</t>
  </si>
  <si>
    <t>Contractholder 185</t>
  </si>
  <si>
    <t>Contractholder 186</t>
  </si>
  <si>
    <t>Contractholder 187</t>
  </si>
  <si>
    <t>Contractholder 188</t>
  </si>
  <si>
    <t>Contractholder 189</t>
  </si>
  <si>
    <t>Contractholder 190</t>
  </si>
  <si>
    <t>Contractholder 191</t>
  </si>
  <si>
    <t>Contractholder 192</t>
  </si>
  <si>
    <t>Contractholder 193</t>
  </si>
  <si>
    <t>Contractholder 194</t>
  </si>
  <si>
    <t>Contractholder 195</t>
  </si>
  <si>
    <t>Contractholder 196</t>
  </si>
  <si>
    <t>Contractholder 197</t>
  </si>
  <si>
    <t>Contractholder 198</t>
  </si>
  <si>
    <t>Contractholder 199</t>
  </si>
  <si>
    <t>Contractholder 200</t>
  </si>
  <si>
    <t>Contractholder 201</t>
  </si>
  <si>
    <t>Contractholder 202</t>
  </si>
  <si>
    <t>Contractholder 203</t>
  </si>
  <si>
    <t>Contractholder 204</t>
  </si>
  <si>
    <t>Contractholder 205</t>
  </si>
  <si>
    <t>Contractholder 206</t>
  </si>
  <si>
    <t>Contractholder 207</t>
  </si>
  <si>
    <t>Contractholder 208</t>
  </si>
  <si>
    <t>Contractholder 209</t>
  </si>
  <si>
    <t>Contractholder 210</t>
  </si>
  <si>
    <t>Contractholder 211</t>
  </si>
  <si>
    <t>Contractholder 212</t>
  </si>
  <si>
    <t>Contractholder 213</t>
  </si>
  <si>
    <t>Contractholder 214</t>
  </si>
  <si>
    <t>Contractholder 215</t>
  </si>
  <si>
    <t>Contractholder 216</t>
  </si>
  <si>
    <t>Contractholder 217</t>
  </si>
  <si>
    <t>Contractholder 218</t>
  </si>
  <si>
    <t>Contractholder 219</t>
  </si>
  <si>
    <t>Contractholder 220</t>
  </si>
  <si>
    <t>Contractholder 221</t>
  </si>
  <si>
    <t>Contractholder 222</t>
  </si>
  <si>
    <t>Contractholder 223</t>
  </si>
  <si>
    <t>Contractholder 224</t>
  </si>
  <si>
    <t>Contractholder 225</t>
  </si>
  <si>
    <t>Contractholder 226</t>
  </si>
  <si>
    <t>Contractholder 227</t>
  </si>
  <si>
    <t>Contractholder 228</t>
  </si>
  <si>
    <t>Contractholder 229</t>
  </si>
  <si>
    <t>Contractholder 230</t>
  </si>
  <si>
    <t>Contractholder 231</t>
  </si>
  <si>
    <t>Contractholder 232</t>
  </si>
  <si>
    <t>Contractholder 233</t>
  </si>
  <si>
    <t>Contractholder 234</t>
  </si>
  <si>
    <t>Contractholder 235</t>
  </si>
  <si>
    <t>Contractholder 236</t>
  </si>
  <si>
    <t>Contractholder 237</t>
  </si>
  <si>
    <t>Contractholder 238</t>
  </si>
  <si>
    <t>Contractholder 239</t>
  </si>
  <si>
    <t>Contractholder 240</t>
  </si>
  <si>
    <t>Contractholder 241</t>
  </si>
  <si>
    <t>Contractholder 242</t>
  </si>
  <si>
    <t>Contractholder 243</t>
  </si>
  <si>
    <t>Contractholder 244</t>
  </si>
  <si>
    <t>Contractholder 245</t>
  </si>
  <si>
    <t>Contractholder 246</t>
  </si>
  <si>
    <t>Contractholder 247</t>
  </si>
  <si>
    <t>Contractholder 248</t>
  </si>
  <si>
    <t>Contractholder 249</t>
  </si>
  <si>
    <t>Contractholder 250</t>
  </si>
  <si>
    <t>Contractholder 251</t>
  </si>
  <si>
    <t>Contractholder 252</t>
  </si>
  <si>
    <t>Contractholder 253</t>
  </si>
  <si>
    <t>Contractholder 254</t>
  </si>
  <si>
    <t>Contractholder 255</t>
  </si>
  <si>
    <t>Contractholder 256</t>
  </si>
  <si>
    <t>Contractholder 257</t>
  </si>
  <si>
    <t>Contractholder 258</t>
  </si>
  <si>
    <t>Contractholder 259</t>
  </si>
  <si>
    <t>Contractholder 260</t>
  </si>
  <si>
    <t>Contractholder 261</t>
  </si>
  <si>
    <t>Contractholder 262</t>
  </si>
  <si>
    <t>Contractholder 263</t>
  </si>
  <si>
    <t>Contractholder 264</t>
  </si>
  <si>
    <t>Contractholder 265</t>
  </si>
  <si>
    <t>Contractholder 266</t>
  </si>
  <si>
    <t>Contractholder 267</t>
  </si>
  <si>
    <t>Contractholder 268</t>
  </si>
  <si>
    <t>Contractholder 269</t>
  </si>
  <si>
    <t>Contractholder 270</t>
  </si>
  <si>
    <t>Contractholder 271</t>
  </si>
  <si>
    <t>Contractholder 272</t>
  </si>
  <si>
    <t>Contractholder 273</t>
  </si>
  <si>
    <t>Contractholder 274</t>
  </si>
  <si>
    <t>Contractholder 275</t>
  </si>
  <si>
    <t>Contractholder 276</t>
  </si>
  <si>
    <t>Contractholder 277</t>
  </si>
  <si>
    <t>Contractholder 278</t>
  </si>
  <si>
    <t>Contractholder 279</t>
  </si>
  <si>
    <t>Contractholder 280</t>
  </si>
  <si>
    <t>Contractholder 281</t>
  </si>
  <si>
    <t>Contractholder 282</t>
  </si>
  <si>
    <t>Contractholder 283</t>
  </si>
  <si>
    <t>Contractholder 284</t>
  </si>
  <si>
    <t>Contractholder 285</t>
  </si>
  <si>
    <t>Contractholder 286</t>
  </si>
  <si>
    <t>Contractholder 287</t>
  </si>
  <si>
    <t>Contractholder 288</t>
  </si>
  <si>
    <t>Contractholder 289</t>
  </si>
  <si>
    <t>Contractholder 290</t>
  </si>
  <si>
    <t>Contractholder 291</t>
  </si>
  <si>
    <t>Contractholder 292</t>
  </si>
  <si>
    <t>Contractholder 293</t>
  </si>
  <si>
    <t>Contractholder 294</t>
  </si>
  <si>
    <t>Contractholder 295</t>
  </si>
  <si>
    <t>Contractholder 296</t>
  </si>
  <si>
    <t>Contractholder 297</t>
  </si>
  <si>
    <t>Contractholder 298</t>
  </si>
  <si>
    <t>Contractholder 299</t>
  </si>
  <si>
    <t>Contractholder 300</t>
  </si>
  <si>
    <t>Contractholder 301</t>
  </si>
  <si>
    <t>Contractholder 302</t>
  </si>
  <si>
    <t>Contractholder 303</t>
  </si>
  <si>
    <t>Contractholder 304</t>
  </si>
  <si>
    <t>Contractholder 305</t>
  </si>
  <si>
    <t>Contractholder 306</t>
  </si>
  <si>
    <t>Contractholder 307</t>
  </si>
  <si>
    <t>Contractholder 308</t>
  </si>
  <si>
    <t>Contractholder 309</t>
  </si>
  <si>
    <t>Contractholder 310</t>
  </si>
  <si>
    <t>Contractholder 311</t>
  </si>
  <si>
    <t>Contractholder 312</t>
  </si>
  <si>
    <t>Contractholder 313</t>
  </si>
  <si>
    <t>Contractholder 314</t>
  </si>
  <si>
    <t>Contractholder 315</t>
  </si>
  <si>
    <t>Contractholder 316</t>
  </si>
  <si>
    <t>Contractholder 317</t>
  </si>
  <si>
    <t>Contractholder 318</t>
  </si>
  <si>
    <t>Contractholder 319</t>
  </si>
  <si>
    <t>Contractholder 320</t>
  </si>
  <si>
    <t>Contractholder 321</t>
  </si>
  <si>
    <t>Contractholder 322</t>
  </si>
  <si>
    <t>Contractholder 323</t>
  </si>
  <si>
    <t>Contractholder 324</t>
  </si>
  <si>
    <t>Contractholder 325</t>
  </si>
  <si>
    <t>Contractholder 326</t>
  </si>
  <si>
    <t>Contractholder 327</t>
  </si>
  <si>
    <t>Contractholder 328</t>
  </si>
  <si>
    <t>Contractholder 329</t>
  </si>
  <si>
    <t>Contractholder 330</t>
  </si>
  <si>
    <t>Contractholder 331</t>
  </si>
  <si>
    <t>Contractholder 332</t>
  </si>
  <si>
    <t>Contractholder 333</t>
  </si>
  <si>
    <t>Contractholder 334</t>
  </si>
  <si>
    <t>Contractholder 335</t>
  </si>
  <si>
    <t>Contractholder 336</t>
  </si>
  <si>
    <t>Contractholder 337</t>
  </si>
  <si>
    <t>Contractholder 338</t>
  </si>
  <si>
    <t>Contractholder 339</t>
  </si>
  <si>
    <t>Contractholder 340</t>
  </si>
  <si>
    <t>Contractholder 341</t>
  </si>
  <si>
    <t>Contractholder 342</t>
  </si>
  <si>
    <t>Contractholder 343</t>
  </si>
  <si>
    <t>Contractholder 344</t>
  </si>
  <si>
    <t>Contractholder 345</t>
  </si>
  <si>
    <t>Contractholder 346</t>
  </si>
  <si>
    <t>Contractholder 347</t>
  </si>
  <si>
    <t>Contractholder 348</t>
  </si>
  <si>
    <t>Contractholder 349</t>
  </si>
  <si>
    <t>Contractholder 350</t>
  </si>
  <si>
    <t>Contractholder 351</t>
  </si>
  <si>
    <t>Contractholder 352</t>
  </si>
  <si>
    <t>Contractholder 353</t>
  </si>
  <si>
    <t>Contractholder 354</t>
  </si>
  <si>
    <t>Contractholder 355</t>
  </si>
  <si>
    <t>Contractholder 356</t>
  </si>
  <si>
    <t>Contractholder 357</t>
  </si>
  <si>
    <t>Contractholder 358</t>
  </si>
  <si>
    <t>Contractholder 359</t>
  </si>
  <si>
    <t>Contractholder 360</t>
  </si>
  <si>
    <t>Contractholder 361</t>
  </si>
  <si>
    <t>Contractholder 362</t>
  </si>
  <si>
    <t>Contractholder 363</t>
  </si>
  <si>
    <t>Contractholder 364</t>
  </si>
  <si>
    <t>Contractholder 365</t>
  </si>
  <si>
    <t>Contractholder 366</t>
  </si>
  <si>
    <t>Contractholder 367</t>
  </si>
  <si>
    <t>Contractholder 368</t>
  </si>
  <si>
    <t>Contractholder 369</t>
  </si>
  <si>
    <t>Contractholder 370</t>
  </si>
  <si>
    <t>Contractholder 371</t>
  </si>
  <si>
    <t>Contractholder 372</t>
  </si>
  <si>
    <t>Contractholder 373</t>
  </si>
  <si>
    <t>Contractholder 374</t>
  </si>
  <si>
    <t>Contractholder 375</t>
  </si>
  <si>
    <t>Contractholder 376</t>
  </si>
  <si>
    <t>Contractholder 377</t>
  </si>
  <si>
    <t>Contractholder 378</t>
  </si>
  <si>
    <t>Contractholder 379</t>
  </si>
  <si>
    <t>Contractholder 380</t>
  </si>
  <si>
    <t>Contractholder 381</t>
  </si>
  <si>
    <t>Contractholder 382</t>
  </si>
  <si>
    <t>Contractholder 383</t>
  </si>
  <si>
    <t>Contractholder 384</t>
  </si>
  <si>
    <t>Contractholder 385</t>
  </si>
  <si>
    <t>Contractholder 386</t>
  </si>
  <si>
    <t>Contractholder 387</t>
  </si>
  <si>
    <t>Contractholder 388</t>
  </si>
  <si>
    <t>Contractholder 389</t>
  </si>
  <si>
    <t>Contractholder 390</t>
  </si>
  <si>
    <t>Contractholder 391</t>
  </si>
  <si>
    <t>Contractholder 392</t>
  </si>
  <si>
    <t>Contractholder 393</t>
  </si>
  <si>
    <t>Contractholder 394</t>
  </si>
  <si>
    <t>Contractholder 395</t>
  </si>
  <si>
    <t>Contractholder 396</t>
  </si>
  <si>
    <t>Contractholder 397</t>
  </si>
  <si>
    <t>Contractholder 398</t>
  </si>
  <si>
    <t>Contractholder 399</t>
  </si>
  <si>
    <t>Contractholder 400</t>
  </si>
  <si>
    <t>Contractholder 401</t>
  </si>
  <si>
    <t>Contractholder 402</t>
  </si>
  <si>
    <t>Contractholder 403</t>
  </si>
  <si>
    <t>Contractholder 404</t>
  </si>
  <si>
    <t>Contractholder 405</t>
  </si>
  <si>
    <t>Contractholder 406</t>
  </si>
  <si>
    <t>Contractholder 407</t>
  </si>
  <si>
    <t>Contractholder 408</t>
  </si>
  <si>
    <t>Contractholder 409</t>
  </si>
  <si>
    <t>Contractholder 410</t>
  </si>
  <si>
    <t>Contractholder 411</t>
  </si>
  <si>
    <t>Contractholder 412</t>
  </si>
  <si>
    <t>Contractholder 413</t>
  </si>
  <si>
    <t>Contractholder 414</t>
  </si>
  <si>
    <t>Contractholder 415</t>
  </si>
  <si>
    <t>Contractholder 416</t>
  </si>
  <si>
    <t>Contractholder 417</t>
  </si>
  <si>
    <t>Contractholder 418</t>
  </si>
  <si>
    <t>Contractholder 419</t>
  </si>
  <si>
    <t>Contractholder 420</t>
  </si>
  <si>
    <t>Contractholder 421</t>
  </si>
  <si>
    <t>Contractholder 422</t>
  </si>
  <si>
    <t>Contractholder 423</t>
  </si>
  <si>
    <t>Contractholder 424</t>
  </si>
  <si>
    <t>Contractholder 425</t>
  </si>
  <si>
    <t>Contractholder 426</t>
  </si>
  <si>
    <t>Contractholder 427</t>
  </si>
  <si>
    <t>Contractholder 428</t>
  </si>
  <si>
    <t>Contractholder 429</t>
  </si>
  <si>
    <t>Contractholder 430</t>
  </si>
  <si>
    <t>Contractholder 431</t>
  </si>
  <si>
    <t>Contractholder 432</t>
  </si>
  <si>
    <t>Contractholder 433</t>
  </si>
  <si>
    <t>Contractholder 434</t>
  </si>
  <si>
    <t>Contractholder 435</t>
  </si>
  <si>
    <t>Contractholder 436</t>
  </si>
  <si>
    <t>Contractholder 437</t>
  </si>
  <si>
    <t>Contractholder 438</t>
  </si>
  <si>
    <t>Contractholder 439</t>
  </si>
  <si>
    <t>Contractholder 440</t>
  </si>
  <si>
    <t>Contractholder 441</t>
  </si>
  <si>
    <t>Contractholder 442</t>
  </si>
  <si>
    <t>Contractholder 443</t>
  </si>
  <si>
    <t>Contractholder 444</t>
  </si>
  <si>
    <t>Contractholder 445</t>
  </si>
  <si>
    <t>Contractholder 446</t>
  </si>
  <si>
    <t>Contractholder 447</t>
  </si>
  <si>
    <t>Contractholder 448</t>
  </si>
  <si>
    <t>Contractholder 449</t>
  </si>
  <si>
    <t>Contractholder 450</t>
  </si>
  <si>
    <t>Contractholder 451</t>
  </si>
  <si>
    <t>Contractholder 452</t>
  </si>
  <si>
    <t>Contractholder 453</t>
  </si>
  <si>
    <t>Contractholder 454</t>
  </si>
  <si>
    <t>Contractholder 455</t>
  </si>
  <si>
    <t>Contractholder 456</t>
  </si>
  <si>
    <t>Contractholder 457</t>
  </si>
  <si>
    <t>Contractholder 458</t>
  </si>
  <si>
    <t>Contractholder 459</t>
  </si>
  <si>
    <t>Contractholder 460</t>
  </si>
  <si>
    <t>Contractholder 461</t>
  </si>
  <si>
    <t>Contractholder 462</t>
  </si>
  <si>
    <t>Contractholder 463</t>
  </si>
  <si>
    <t>Contractholder 464</t>
  </si>
  <si>
    <t>Contractholder 465</t>
  </si>
  <si>
    <t>Contractholder 466</t>
  </si>
  <si>
    <t>Contractholder 467</t>
  </si>
  <si>
    <t>Contractholder 468</t>
  </si>
  <si>
    <t>Contractholder 469</t>
  </si>
  <si>
    <t>Contractholder 470</t>
  </si>
  <si>
    <t>Contractholder 471</t>
  </si>
  <si>
    <t>Contractholder 472</t>
  </si>
  <si>
    <t>Contractholder 473</t>
  </si>
  <si>
    <t>Contractholder 474</t>
  </si>
  <si>
    <t>Contractholder 475</t>
  </si>
  <si>
    <t>Contractholder 476</t>
  </si>
  <si>
    <t>Contractholder 477</t>
  </si>
  <si>
    <t>Contractholder 478</t>
  </si>
  <si>
    <t>Contractholder 479</t>
  </si>
  <si>
    <t>Contractholder 480</t>
  </si>
  <si>
    <t>Contractholder 481</t>
  </si>
  <si>
    <t>Contractholder 482</t>
  </si>
  <si>
    <t>Contractholder 483</t>
  </si>
  <si>
    <t>Contractholder 484</t>
  </si>
  <si>
    <t>Contractholder 485</t>
  </si>
  <si>
    <t>Contractholder 486</t>
  </si>
  <si>
    <t>Contractholder 487</t>
  </si>
  <si>
    <t>Contractholder 488</t>
  </si>
  <si>
    <t>Contractholder 489</t>
  </si>
  <si>
    <t>Contractholder 490</t>
  </si>
  <si>
    <t>Contractholder 491</t>
  </si>
  <si>
    <t>Contractholder 492</t>
  </si>
  <si>
    <t>Contractholder 493</t>
  </si>
  <si>
    <t>Contractholder 494</t>
  </si>
  <si>
    <t>Contractholder 495</t>
  </si>
  <si>
    <t>Contractholder 496</t>
  </si>
  <si>
    <t>Contractholder 497</t>
  </si>
  <si>
    <t>Contractholder 498</t>
  </si>
  <si>
    <t>Contractholder 499</t>
  </si>
  <si>
    <t>Contractholder 500</t>
  </si>
  <si>
    <t>Contractholder 501</t>
  </si>
  <si>
    <t>Contractholder 502</t>
  </si>
  <si>
    <t>Contractholder 503</t>
  </si>
  <si>
    <t>Contractholder 504</t>
  </si>
  <si>
    <t>Contractholder 505</t>
  </si>
  <si>
    <t>Contractholder 506</t>
  </si>
  <si>
    <t>Contractholder 507</t>
  </si>
  <si>
    <t>Contractholder 508</t>
  </si>
  <si>
    <t>Contractholder 509</t>
  </si>
  <si>
    <t>Contractholder 510</t>
  </si>
  <si>
    <t>Contractholder 511</t>
  </si>
  <si>
    <t>Contractholder 512</t>
  </si>
  <si>
    <t>Contractholder 513</t>
  </si>
  <si>
    <t>Contractholder 514</t>
  </si>
  <si>
    <t>Contractholder 515</t>
  </si>
  <si>
    <t>Contractholder 516</t>
  </si>
  <si>
    <t>Contractholder 517</t>
  </si>
  <si>
    <t>Contractholder 518</t>
  </si>
  <si>
    <t>Contractholder 519</t>
  </si>
  <si>
    <t>Contractholder 520</t>
  </si>
  <si>
    <t>Contractholder 521</t>
  </si>
  <si>
    <t>Contractholder 522</t>
  </si>
  <si>
    <t>Contractholder 523</t>
  </si>
  <si>
    <t>Contractholder 524</t>
  </si>
  <si>
    <t>Contractholder 525</t>
  </si>
  <si>
    <t>Contractholder 526</t>
  </si>
  <si>
    <t>Contractholder 527</t>
  </si>
  <si>
    <t>Contractholder 528</t>
  </si>
  <si>
    <t>Contractholder 529</t>
  </si>
  <si>
    <t>Contractholder 530</t>
  </si>
  <si>
    <t>Contractholder 531</t>
  </si>
  <si>
    <t>Contractholder 532</t>
  </si>
  <si>
    <t>Contractholder 533</t>
  </si>
  <si>
    <t>Contractholder 534</t>
  </si>
  <si>
    <t>Contractholder 535</t>
  </si>
  <si>
    <t>Contractholder 536</t>
  </si>
  <si>
    <t>Contractholder 537</t>
  </si>
  <si>
    <t>Contractholder 538</t>
  </si>
  <si>
    <t>Contractholder 539</t>
  </si>
  <si>
    <t>Contractholder 540</t>
  </si>
  <si>
    <t>Contractholder 541</t>
  </si>
  <si>
    <t>Contractholder 542</t>
  </si>
  <si>
    <t>Contractholder 543</t>
  </si>
  <si>
    <t>Contractholder 544</t>
  </si>
  <si>
    <t>Contractholder 545</t>
  </si>
  <si>
    <t>Contractholder 546</t>
  </si>
  <si>
    <t>Contractholder 547</t>
  </si>
  <si>
    <t>Contractholder 548</t>
  </si>
  <si>
    <t>Contractholder 549</t>
  </si>
  <si>
    <t>Contractholder 550</t>
  </si>
  <si>
    <t>Contractholder 551</t>
  </si>
  <si>
    <t>Contractholder 552</t>
  </si>
  <si>
    <t>Contractholder 553</t>
  </si>
  <si>
    <t>Contractholder 554</t>
  </si>
  <si>
    <t>Contractholder 555</t>
  </si>
  <si>
    <t>Contractholder 556</t>
  </si>
  <si>
    <t>Contractholder 557</t>
  </si>
  <si>
    <t>Contractholder 558</t>
  </si>
  <si>
    <t>Contractholder 559</t>
  </si>
  <si>
    <t>Contractholder 560</t>
  </si>
  <si>
    <t>Contractholder 561</t>
  </si>
  <si>
    <t>Contractholder 562</t>
  </si>
  <si>
    <t>Contractholder 563</t>
  </si>
  <si>
    <t>Contractholder 564</t>
  </si>
  <si>
    <t>Contractholder 565</t>
  </si>
  <si>
    <t>Contractholder 566</t>
  </si>
  <si>
    <t>Contractholder 567</t>
  </si>
  <si>
    <t>Contractholder 568</t>
  </si>
  <si>
    <t>Contractholder 569</t>
  </si>
  <si>
    <t>Contractholder 570</t>
  </si>
  <si>
    <t>Contractholder 571</t>
  </si>
  <si>
    <t>Contractholder 572</t>
  </si>
  <si>
    <t>Contractholder 573</t>
  </si>
  <si>
    <t>Contractholder 574</t>
  </si>
  <si>
    <t>Contractholder 575</t>
  </si>
  <si>
    <t>Contractholder 576</t>
  </si>
  <si>
    <t>Contractholder 577</t>
  </si>
  <si>
    <t>Contractholder 578</t>
  </si>
  <si>
    <t>Contractholder 579</t>
  </si>
  <si>
    <t>Contractholder 580</t>
  </si>
  <si>
    <t>Contractholder 581</t>
  </si>
  <si>
    <t>Contractholder 582</t>
  </si>
  <si>
    <t>Contractholder 583</t>
  </si>
  <si>
    <t>Contractholder 584</t>
  </si>
  <si>
    <t>Contractholder 585</t>
  </si>
  <si>
    <t>Contractholder 586</t>
  </si>
  <si>
    <t>Contractholder 587</t>
  </si>
  <si>
    <t>Contractholder 588</t>
  </si>
  <si>
    <t>Contractholder 589</t>
  </si>
  <si>
    <t>Contractholder 590</t>
  </si>
  <si>
    <t>Contractholder 591</t>
  </si>
  <si>
    <t>Contractholder 592</t>
  </si>
  <si>
    <t>Contractholder 593</t>
  </si>
  <si>
    <t>Contractholder 594</t>
  </si>
  <si>
    <t>Contractholder 595</t>
  </si>
  <si>
    <t>Contractholder 596</t>
  </si>
  <si>
    <t>Contractholder 597</t>
  </si>
  <si>
    <t>Contractholder 598</t>
  </si>
  <si>
    <t>Contractholder 599</t>
  </si>
  <si>
    <t>Contractholder 600</t>
  </si>
  <si>
    <t>Contractholder 601</t>
  </si>
  <si>
    <t>Contractholder 602</t>
  </si>
  <si>
    <t>Contractholder 603</t>
  </si>
  <si>
    <t>Contractholder 604</t>
  </si>
  <si>
    <t>Contractholder 605</t>
  </si>
  <si>
    <t>Contractholder 606</t>
  </si>
  <si>
    <t>Contractholder 607</t>
  </si>
  <si>
    <t>Contractholder 608</t>
  </si>
  <si>
    <t>Contractholder 609</t>
  </si>
  <si>
    <t>Contractholder 610</t>
  </si>
  <si>
    <t>Contractholder 611</t>
  </si>
  <si>
    <t>Contractholder 612</t>
  </si>
  <si>
    <t>Contractholder 613</t>
  </si>
  <si>
    <t>Contractholder 614</t>
  </si>
  <si>
    <t>Contractholder 615</t>
  </si>
  <si>
    <t>Contractholder 616</t>
  </si>
  <si>
    <t>Contractholder 617</t>
  </si>
  <si>
    <t>Contractholder 618</t>
  </si>
  <si>
    <t>Contractholder 619</t>
  </si>
  <si>
    <t>Contractholder 620</t>
  </si>
  <si>
    <t>Contractholder 621</t>
  </si>
  <si>
    <t>Contractholder 622</t>
  </si>
  <si>
    <t>Contractholder 623</t>
  </si>
  <si>
    <t>Contractholder 624</t>
  </si>
  <si>
    <t>Contractholder 625</t>
  </si>
  <si>
    <t>Contractholder 626</t>
  </si>
  <si>
    <t>Contractholder 627</t>
  </si>
  <si>
    <t>Contractholder 628</t>
  </si>
  <si>
    <t>Contractholder 629</t>
  </si>
  <si>
    <t>Contractholder 630</t>
  </si>
  <si>
    <t>Contractholder 631</t>
  </si>
  <si>
    <t>Contractholder 632</t>
  </si>
  <si>
    <t>Contractholder 633</t>
  </si>
  <si>
    <t>Contractholder 634</t>
  </si>
  <si>
    <t>Contractholder 635</t>
  </si>
  <si>
    <t>Contractholder 636</t>
  </si>
  <si>
    <t>Contractholder 637</t>
  </si>
  <si>
    <t>Contractholder 638</t>
  </si>
  <si>
    <t>Contractholder 639</t>
  </si>
  <si>
    <t>Contractholder 640</t>
  </si>
  <si>
    <t>Contractholder 641</t>
  </si>
  <si>
    <t>Contractholder 642</t>
  </si>
  <si>
    <t>Contractholder 643</t>
  </si>
  <si>
    <t>Contractholder 644</t>
  </si>
  <si>
    <t>Contractholder 645</t>
  </si>
  <si>
    <t>Contractholder 646</t>
  </si>
  <si>
    <t>Contractholder 647</t>
  </si>
  <si>
    <t>Contractholder 648</t>
  </si>
  <si>
    <t>Contractholder 649</t>
  </si>
  <si>
    <t>Contractholder 650</t>
  </si>
  <si>
    <t>Contractholder 651</t>
  </si>
  <si>
    <t>Contractholder 652</t>
  </si>
  <si>
    <t>Contractholder 653</t>
  </si>
  <si>
    <t>Contractholder 654</t>
  </si>
  <si>
    <t>Contractholder 655</t>
  </si>
  <si>
    <t>Contractholder 656</t>
  </si>
  <si>
    <t>Contractholder 657</t>
  </si>
  <si>
    <t>Contractholder 658</t>
  </si>
  <si>
    <t>Contractholder 659</t>
  </si>
  <si>
    <t>Contractholder 660</t>
  </si>
  <si>
    <t>Contractholder 661</t>
  </si>
  <si>
    <t>Contractholder 662</t>
  </si>
  <si>
    <t>Contractholder 663</t>
  </si>
  <si>
    <t>Contractholder 664</t>
  </si>
  <si>
    <t>Contractholder 665</t>
  </si>
  <si>
    <t>Contractholder 666</t>
  </si>
  <si>
    <t>Contractholder 667</t>
  </si>
  <si>
    <t>Contractholder 668</t>
  </si>
  <si>
    <t>Contractholder 669</t>
  </si>
  <si>
    <t>Contractholder 670</t>
  </si>
  <si>
    <t>Contractholder 671</t>
  </si>
  <si>
    <t>Contractholder 672</t>
  </si>
  <si>
    <t>Contractholder 673</t>
  </si>
  <si>
    <t>Contractholder 674</t>
  </si>
  <si>
    <t>Contractholder 675</t>
  </si>
  <si>
    <t>Contractholder 676</t>
  </si>
  <si>
    <t>Contractholder 677</t>
  </si>
  <si>
    <t>Contractholder 678</t>
  </si>
  <si>
    <t>Contractholder 679</t>
  </si>
  <si>
    <t>Contractholder 680</t>
  </si>
  <si>
    <t>Contractholder 681</t>
  </si>
  <si>
    <t>Contractholder 682</t>
  </si>
  <si>
    <t>Contractholder 683</t>
  </si>
  <si>
    <t>Contractholder 684</t>
  </si>
  <si>
    <t>Contractholder 685</t>
  </si>
  <si>
    <t>Contractholder 686</t>
  </si>
  <si>
    <t>Contractholder 687</t>
  </si>
  <si>
    <t>Contractholder 688</t>
  </si>
  <si>
    <t>Contractholder 689</t>
  </si>
  <si>
    <t>Contractholder 690</t>
  </si>
  <si>
    <t>Contractholder 691</t>
  </si>
  <si>
    <t>Contractholder 692</t>
  </si>
  <si>
    <t>Contractholder 693</t>
  </si>
  <si>
    <t>Contractholder 694</t>
  </si>
  <si>
    <t>Contractholder 695</t>
  </si>
  <si>
    <t>Contractholder 696</t>
  </si>
  <si>
    <t>Contractholder 697</t>
  </si>
  <si>
    <t>Contractholder 698</t>
  </si>
  <si>
    <t>Contractholder 699</t>
  </si>
  <si>
    <t>Contractholder 700</t>
  </si>
  <si>
    <t>Contractholder 701</t>
  </si>
  <si>
    <t>Contractholder 702</t>
  </si>
  <si>
    <t>Contractholder 703</t>
  </si>
  <si>
    <t>Contractholder 704</t>
  </si>
  <si>
    <t>Contractholder 705</t>
  </si>
  <si>
    <t>Contractholder 706</t>
  </si>
  <si>
    <t>Contractholder 707</t>
  </si>
  <si>
    <t>Contractholder 708</t>
  </si>
  <si>
    <t>Contractholder 709</t>
  </si>
  <si>
    <t>Contractholder 710</t>
  </si>
  <si>
    <t>Contractholder 711</t>
  </si>
  <si>
    <t>Contractholder 712</t>
  </si>
  <si>
    <t>Contractholder 713</t>
  </si>
  <si>
    <t>Contractholder 714</t>
  </si>
  <si>
    <t>Contractholder 715</t>
  </si>
  <si>
    <t>Contractholder 716</t>
  </si>
  <si>
    <t>Contractholder 717</t>
  </si>
  <si>
    <t>Contractholder 718</t>
  </si>
  <si>
    <t>Contractholder 719</t>
  </si>
  <si>
    <t>Contractholder 720</t>
  </si>
  <si>
    <t>Contractholder 721</t>
  </si>
  <si>
    <t>Contractholder 722</t>
  </si>
  <si>
    <t>Contractholder 723</t>
  </si>
  <si>
    <t>Contractholder 724</t>
  </si>
  <si>
    <t>Contractholder 725</t>
  </si>
  <si>
    <t>Contractholder 726</t>
  </si>
  <si>
    <t>Contractholder 727</t>
  </si>
  <si>
    <t>Contractholder 728</t>
  </si>
  <si>
    <t>Contractholder 729</t>
  </si>
  <si>
    <t>Contractholder 730</t>
  </si>
  <si>
    <t>Contractholder 731</t>
  </si>
  <si>
    <t>Contractholder 732</t>
  </si>
  <si>
    <t>Contractholder 733</t>
  </si>
  <si>
    <t>Contractholder 734</t>
  </si>
  <si>
    <t>Contractholder 735</t>
  </si>
  <si>
    <t>Contractholder 736</t>
  </si>
  <si>
    <t>Contractholder 737</t>
  </si>
  <si>
    <t>Contractholder 738</t>
  </si>
  <si>
    <t>Contractholder 739</t>
  </si>
  <si>
    <t>Contractholder 740</t>
  </si>
  <si>
    <t>Contractholder 741</t>
  </si>
  <si>
    <t>Contractholder 742</t>
  </si>
  <si>
    <t>Contractholder 743</t>
  </si>
  <si>
    <t>Contractholder 744</t>
  </si>
  <si>
    <t>Contractholder 745</t>
  </si>
  <si>
    <t>Contractholder 746</t>
  </si>
  <si>
    <t>Contractholder 747</t>
  </si>
  <si>
    <t>Contractholder 748</t>
  </si>
  <si>
    <t>Contractholder 749</t>
  </si>
  <si>
    <t>Contractholder 750</t>
  </si>
  <si>
    <t>Contractholder 751</t>
  </si>
  <si>
    <t>Contractholder 752</t>
  </si>
  <si>
    <t>Contractholder 753</t>
  </si>
  <si>
    <t>Contractholder 754</t>
  </si>
  <si>
    <t>Contractholder 755</t>
  </si>
  <si>
    <t>Contractholder 756</t>
  </si>
  <si>
    <t>Contractholder 757</t>
  </si>
  <si>
    <t>Contractholder 758</t>
  </si>
  <si>
    <t>Contractholder 759</t>
  </si>
  <si>
    <t>Contractholder 760</t>
  </si>
  <si>
    <t>Contractholder 761</t>
  </si>
  <si>
    <t>Contractholder 762</t>
  </si>
  <si>
    <t>Contractholder 763</t>
  </si>
  <si>
    <t>Contractholder 764</t>
  </si>
  <si>
    <t>Contractholder 765</t>
  </si>
  <si>
    <t>Contractholder 766</t>
  </si>
  <si>
    <t>Contractholder 767</t>
  </si>
  <si>
    <t>Contractholder 768</t>
  </si>
  <si>
    <t>Contractholder 769</t>
  </si>
  <si>
    <t>Contractholder 770</t>
  </si>
  <si>
    <t>Contractholder 771</t>
  </si>
  <si>
    <t>Contractholder 772</t>
  </si>
  <si>
    <t>Contractholder 773</t>
  </si>
  <si>
    <t>Contractholder 774</t>
  </si>
  <si>
    <t>Contractholder 775</t>
  </si>
  <si>
    <t>Contractholder 776</t>
  </si>
  <si>
    <t>Contractholder 777</t>
  </si>
  <si>
    <t>Contractholder 778</t>
  </si>
  <si>
    <t>Contractholder 779</t>
  </si>
  <si>
    <t>Contractholder 780</t>
  </si>
  <si>
    <t>Contractholder 781</t>
  </si>
  <si>
    <t>Contractholder 782</t>
  </si>
  <si>
    <t>Contractholder 783</t>
  </si>
  <si>
    <t>Contractholder 784</t>
  </si>
  <si>
    <t>Contractholder 785</t>
  </si>
  <si>
    <t>Contractholder 786</t>
  </si>
  <si>
    <t>Contractholder 787</t>
  </si>
  <si>
    <t>Contractholder 788</t>
  </si>
  <si>
    <t>Contractholder 789</t>
  </si>
  <si>
    <t>Contractholder 790</t>
  </si>
  <si>
    <t>Contractholder 791</t>
  </si>
  <si>
    <t>Contractholder 792</t>
  </si>
  <si>
    <t>Contractholder 793</t>
  </si>
  <si>
    <t>Contractholder 794</t>
  </si>
  <si>
    <t>Contractholder 795</t>
  </si>
  <si>
    <t>Contractholder 796</t>
  </si>
  <si>
    <t>Contractholder 797</t>
  </si>
  <si>
    <t>Contractholder 798</t>
  </si>
  <si>
    <t>Contractholder 799</t>
  </si>
  <si>
    <t>Contractholder 800</t>
  </si>
  <si>
    <t>Contractholder 801</t>
  </si>
  <si>
    <t>Contractholder 802</t>
  </si>
  <si>
    <t>Contractholder 803</t>
  </si>
  <si>
    <t>Contractholder 804</t>
  </si>
  <si>
    <t>Contractholder 805</t>
  </si>
  <si>
    <t>Contractholder 806</t>
  </si>
  <si>
    <t>Contractholder 807</t>
  </si>
  <si>
    <t>Contractholder 808</t>
  </si>
  <si>
    <t>Contractholder 809</t>
  </si>
  <si>
    <t>Contractholder 810</t>
  </si>
  <si>
    <t>Contractholder 811</t>
  </si>
  <si>
    <t>Contractholder 812</t>
  </si>
  <si>
    <t>Contractholder 813</t>
  </si>
  <si>
    <t>Contractholder 814</t>
  </si>
  <si>
    <t>Contractholder 815</t>
  </si>
  <si>
    <t>Contractholder 816</t>
  </si>
  <si>
    <t>Contractholder 817</t>
  </si>
  <si>
    <t>Contractholder 818</t>
  </si>
  <si>
    <t>Contractholder 819</t>
  </si>
  <si>
    <t>Contractholder 820</t>
  </si>
  <si>
    <t>Contractholder 821</t>
  </si>
  <si>
    <t>Contractholder 822</t>
  </si>
  <si>
    <t>Contractholder 823</t>
  </si>
  <si>
    <t>Contractholder 824</t>
  </si>
  <si>
    <t>Contractholder 825</t>
  </si>
  <si>
    <t>Contractholder 826</t>
  </si>
  <si>
    <t>Contractholder 827</t>
  </si>
  <si>
    <t>Contractholder 828</t>
  </si>
  <si>
    <t>Contractholder 829</t>
  </si>
  <si>
    <t>Contractholder 830</t>
  </si>
  <si>
    <t>Contractholder 831</t>
  </si>
  <si>
    <t>Contractholder 832</t>
  </si>
  <si>
    <t>Contractholder 833</t>
  </si>
  <si>
    <t>Contractholder 834</t>
  </si>
  <si>
    <t>Contractholder 835</t>
  </si>
  <si>
    <t>Contractholder 836</t>
  </si>
  <si>
    <t>Contractholder 837</t>
  </si>
  <si>
    <t>Contractholder 838</t>
  </si>
  <si>
    <t>Contractholder 839</t>
  </si>
  <si>
    <t>Contractholder 840</t>
  </si>
  <si>
    <t>Contractholder 841</t>
  </si>
  <si>
    <t>Contractholder 842</t>
  </si>
  <si>
    <t>Contractholder 843</t>
  </si>
  <si>
    <t>Contractholder 844</t>
  </si>
  <si>
    <t>Contractholder 845</t>
  </si>
  <si>
    <t>Contractholder 846</t>
  </si>
  <si>
    <t>Contractholder 847</t>
  </si>
  <si>
    <t>Contractholder 848</t>
  </si>
  <si>
    <t>Contractholder 849</t>
  </si>
  <si>
    <t>Contractholder 850</t>
  </si>
  <si>
    <t>Contractholder 851</t>
  </si>
  <si>
    <t>Contractholder 852</t>
  </si>
  <si>
    <t>Contractholder 853</t>
  </si>
  <si>
    <t>Contractholder 854</t>
  </si>
  <si>
    <t>Contractholder 855</t>
  </si>
  <si>
    <t>Contractholder 856</t>
  </si>
  <si>
    <t>Contractholder 857</t>
  </si>
  <si>
    <t>Contractholder 858</t>
  </si>
  <si>
    <t>Contractholder 859</t>
  </si>
  <si>
    <t>Contractholder 860</t>
  </si>
  <si>
    <t>Contractholder 861</t>
  </si>
  <si>
    <t>Contractholder 862</t>
  </si>
  <si>
    <t>Contractholder 863</t>
  </si>
  <si>
    <t>Contractholder 864</t>
  </si>
  <si>
    <t>Contractholder 865</t>
  </si>
  <si>
    <t>Contractholder 866</t>
  </si>
  <si>
    <t>Contractholder 867</t>
  </si>
  <si>
    <t>Contractholder 868</t>
  </si>
  <si>
    <t>Contractholder 869</t>
  </si>
  <si>
    <t>Contractholder 870</t>
  </si>
  <si>
    <t>Contractholder 871</t>
  </si>
  <si>
    <t>Contractholder 872</t>
  </si>
  <si>
    <t>Contractholder 873</t>
  </si>
  <si>
    <t>Contractholder 874</t>
  </si>
  <si>
    <t>Contractholder 875</t>
  </si>
  <si>
    <t>Contractholder 876</t>
  </si>
  <si>
    <t>Contractholder 877</t>
  </si>
  <si>
    <t>Contractholder 878</t>
  </si>
  <si>
    <t>Contractholder 879</t>
  </si>
  <si>
    <t>Contractholder 880</t>
  </si>
  <si>
    <t>Contractholder 881</t>
  </si>
  <si>
    <t>Contractholder 882</t>
  </si>
  <si>
    <t>Contractholder 883</t>
  </si>
  <si>
    <t>Contractholder 884</t>
  </si>
  <si>
    <t>Contractholder 885</t>
  </si>
  <si>
    <t>Contractholder 886</t>
  </si>
  <si>
    <t>Contractholder 887</t>
  </si>
  <si>
    <t>Contractholder 888</t>
  </si>
  <si>
    <t>Contractholder 889</t>
  </si>
  <si>
    <t>Contractholder 890</t>
  </si>
  <si>
    <t>Contractholder 891</t>
  </si>
  <si>
    <t>Contractholder 892</t>
  </si>
  <si>
    <t>Contractholder 893</t>
  </si>
  <si>
    <t>Contractholder 894</t>
  </si>
  <si>
    <t>Contractholder 895</t>
  </si>
  <si>
    <t>Contractholder 896</t>
  </si>
  <si>
    <t>Contractholder 897</t>
  </si>
  <si>
    <t>Contractholder 898</t>
  </si>
  <si>
    <t>Contractholder 899</t>
  </si>
  <si>
    <t>Contractholder 900</t>
  </si>
  <si>
    <t>Contractholder 901</t>
  </si>
  <si>
    <t>Contractholder 902</t>
  </si>
  <si>
    <t>Contractholder 903</t>
  </si>
  <si>
    <t>Contractholder 904</t>
  </si>
  <si>
    <t>Contractholder 905</t>
  </si>
  <si>
    <t>Contractholder 906</t>
  </si>
  <si>
    <t>Contractholder 907</t>
  </si>
  <si>
    <t>Contractholder 908</t>
  </si>
  <si>
    <t>Contractholder 909</t>
  </si>
  <si>
    <t>Contractholder 910</t>
  </si>
  <si>
    <t>Contractholder 911</t>
  </si>
  <si>
    <t>Contractholder 912</t>
  </si>
  <si>
    <t>Contractholder 913</t>
  </si>
  <si>
    <t>Contractholder 914</t>
  </si>
  <si>
    <t>Contractholder 915</t>
  </si>
  <si>
    <t>Contractholder 916</t>
  </si>
  <si>
    <t>Contractholder 917</t>
  </si>
  <si>
    <t>Contractholder 918</t>
  </si>
  <si>
    <t>Contractholder 919</t>
  </si>
  <si>
    <t>Contractholder 920</t>
  </si>
  <si>
    <t>Contractholder 921</t>
  </si>
  <si>
    <t>Contractholder 922</t>
  </si>
  <si>
    <t>Contractholder 923</t>
  </si>
  <si>
    <t>Contractholder 924</t>
  </si>
  <si>
    <t>Contractholder 925</t>
  </si>
  <si>
    <t>Contractholder 926</t>
  </si>
  <si>
    <t>Contractholder 927</t>
  </si>
  <si>
    <t>Contractholder 928</t>
  </si>
  <si>
    <t>Contractholder 929</t>
  </si>
  <si>
    <t>Contractholder 930</t>
  </si>
  <si>
    <t>Contractholder 931</t>
  </si>
  <si>
    <t>Contractholder 932</t>
  </si>
  <si>
    <t>Contractholder 933</t>
  </si>
  <si>
    <t>Contractholder 934</t>
  </si>
  <si>
    <t>Contractholder 935</t>
  </si>
  <si>
    <t>Contractholder 936</t>
  </si>
  <si>
    <t>Contractholder 937</t>
  </si>
  <si>
    <t>Contractholder 938</t>
  </si>
  <si>
    <t>Contractholder 939</t>
  </si>
  <si>
    <t>Contractholder 940</t>
  </si>
  <si>
    <t>Contractholder 941</t>
  </si>
  <si>
    <t>Contractholder 942</t>
  </si>
  <si>
    <t>Contractholder 943</t>
  </si>
  <si>
    <t>Contractholder 944</t>
  </si>
  <si>
    <t>Contractholder 945</t>
  </si>
  <si>
    <t>Contractholder 946</t>
  </si>
  <si>
    <t>Contractholder 947</t>
  </si>
  <si>
    <t>Contractholder 948</t>
  </si>
  <si>
    <t>Contractholder 949</t>
  </si>
  <si>
    <t>Contractholder 950</t>
  </si>
  <si>
    <t>Contractholder 951</t>
  </si>
  <si>
    <t>Contractholder 952</t>
  </si>
  <si>
    <t>Contractholder 953</t>
  </si>
  <si>
    <t>Contractholder 954</t>
  </si>
  <si>
    <t>Contractholder 955</t>
  </si>
  <si>
    <t>Contractholder 956</t>
  </si>
  <si>
    <t>Contractholder 957</t>
  </si>
  <si>
    <t>Contractholder 958</t>
  </si>
  <si>
    <t>Contractholder 959</t>
  </si>
  <si>
    <t>Contractholder 960</t>
  </si>
  <si>
    <t>Contractholder 961</t>
  </si>
  <si>
    <t>Contractholder 962</t>
  </si>
  <si>
    <t>Contractholder 963</t>
  </si>
  <si>
    <t>Contractholder 964</t>
  </si>
  <si>
    <t>Contractholder 965</t>
  </si>
  <si>
    <t>Contractholder 966</t>
  </si>
  <si>
    <t>Contractholder 967</t>
  </si>
  <si>
    <t>Contractholder 968</t>
  </si>
  <si>
    <t>Contractholder 969</t>
  </si>
  <si>
    <t>Contractholder 970</t>
  </si>
  <si>
    <t>Contractholder 971</t>
  </si>
  <si>
    <t>Contractholder 972</t>
  </si>
  <si>
    <t>Contractholder 973</t>
  </si>
  <si>
    <t>Contractholder 974</t>
  </si>
  <si>
    <t>Contractholder 975</t>
  </si>
  <si>
    <t>Contractholder 976</t>
  </si>
  <si>
    <t>Contractholder 977</t>
  </si>
  <si>
    <t>Contractholder 978</t>
  </si>
  <si>
    <t>Contractholder 979</t>
  </si>
  <si>
    <t>Contractholder 980</t>
  </si>
  <si>
    <t>Contractholder 981</t>
  </si>
  <si>
    <t>Contractholder 982</t>
  </si>
  <si>
    <t>Contractholder 983</t>
  </si>
  <si>
    <t>Contractholder 984</t>
  </si>
  <si>
    <t>Contractholder 985</t>
  </si>
  <si>
    <t>Contractholder 986</t>
  </si>
  <si>
    <t>Contractholder 987</t>
  </si>
  <si>
    <t>Contractholder 988</t>
  </si>
  <si>
    <t>Contractholder 989</t>
  </si>
  <si>
    <t>Contractholder 990</t>
  </si>
  <si>
    <t>Contractholder 991</t>
  </si>
  <si>
    <t>Contractholder 992</t>
  </si>
  <si>
    <t>Contractholder 993</t>
  </si>
  <si>
    <t>Contractholder 994</t>
  </si>
  <si>
    <t>Contractholder 995</t>
  </si>
  <si>
    <t>Contractholder 996</t>
  </si>
  <si>
    <t>Contractholder 997</t>
  </si>
  <si>
    <t>Contractholder 998</t>
  </si>
  <si>
    <t>Contractholder 999</t>
  </si>
  <si>
    <t>Contractholder 1000</t>
  </si>
  <si>
    <t>TaxModification;Schedule</t>
  </si>
  <si>
    <t>Attachment;EOC</t>
  </si>
  <si>
    <t>not covered</t>
  </si>
  <si>
    <t>n/a</t>
  </si>
  <si>
    <t>rateTableRandRowChoice</t>
  </si>
  <si>
    <t>filename</t>
  </si>
  <si>
    <t>contract_id</t>
  </si>
  <si>
    <t>start_date</t>
  </si>
  <si>
    <t>end_date</t>
  </si>
  <si>
    <t>duration</t>
  </si>
  <si>
    <t>state</t>
  </si>
  <si>
    <t>office_engaged</t>
  </si>
  <si>
    <t>contract_holder</t>
  </si>
  <si>
    <t>form_used</t>
  </si>
  <si>
    <t>contract_filecount</t>
  </si>
  <si>
    <t>group_id</t>
  </si>
  <si>
    <t>plan_id</t>
  </si>
  <si>
    <t>ppo_yr_deductible</t>
  </si>
  <si>
    <t>non_yr_deductible</t>
  </si>
  <si>
    <t>ppo_yr_max</t>
  </si>
  <si>
    <t>category_name</t>
  </si>
  <si>
    <t>Diagnostics and Preventative</t>
  </si>
  <si>
    <t>Basic</t>
  </si>
  <si>
    <t>Major</t>
  </si>
  <si>
    <t>Orthodontics</t>
  </si>
  <si>
    <t>Other</t>
  </si>
  <si>
    <t>PPO</t>
  </si>
  <si>
    <t>non-PPO</t>
  </si>
  <si>
    <t>Standard Plan</t>
  </si>
  <si>
    <t>Enhanced Plan</t>
  </si>
  <si>
    <t>Low Plan</t>
  </si>
  <si>
    <t>High Plan</t>
  </si>
  <si>
    <t>plan_name</t>
  </si>
  <si>
    <t>service_name</t>
  </si>
  <si>
    <t>orthodontics lifetime</t>
  </si>
  <si>
    <t>Max Year</t>
  </si>
  <si>
    <t>Family??</t>
  </si>
  <si>
    <t>Indiv</t>
  </si>
  <si>
    <t>description</t>
  </si>
  <si>
    <t>basic restorative</t>
  </si>
  <si>
    <t>major restorative</t>
  </si>
  <si>
    <t>oral surgery</t>
  </si>
  <si>
    <t>endodontics</t>
  </si>
  <si>
    <t>surgical periodontics</t>
  </si>
  <si>
    <t>non-surgical periodontics</t>
  </si>
  <si>
    <t>prosthodontics</t>
  </si>
  <si>
    <t>orthodontics</t>
  </si>
  <si>
    <t>general anesthesia</t>
  </si>
  <si>
    <t>temporomandibular joint dysfunction</t>
  </si>
  <si>
    <t>Fillings (amalgam "silver" and composite "white" non-molar)</t>
  </si>
  <si>
    <t>Single crowns, inlays, onlays</t>
  </si>
  <si>
    <t>Extraction and other surgery procedures, incl. pre- and post-operative care</t>
  </si>
  <si>
    <t>Root canal, pulpal therapy</t>
  </si>
  <si>
    <t>Surgical treatment of the gums and supporting structures of the teeth</t>
  </si>
  <si>
    <t xml:space="preserve">Non-surgical treatment of the gums and supporting structures of the teeth </t>
  </si>
  <si>
    <t>Procedures for replacement of missing teeth by construction or repair of bridges and partial or complete dentures</t>
  </si>
  <si>
    <t>For eligible dependents to age 19</t>
  </si>
  <si>
    <t>Covered when used in conjunction with covered oral surgical procedures</t>
  </si>
  <si>
    <t>Services relating to hinging joints of the jaw</t>
  </si>
  <si>
    <t>Periodic Exams</t>
  </si>
  <si>
    <t>Bitewing x-rays</t>
  </si>
  <si>
    <t>Full-mouth x-ray</t>
  </si>
  <si>
    <t>Prophylaxis</t>
  </si>
  <si>
    <t>Fluoride treatments</t>
  </si>
  <si>
    <t>Sealants</t>
  </si>
  <si>
    <t>Space Maintainers</t>
  </si>
  <si>
    <t>Implants</t>
  </si>
  <si>
    <t>Implant dental work</t>
  </si>
  <si>
    <t>Oregon</t>
  </si>
  <si>
    <t>Washington</t>
  </si>
  <si>
    <t>Utah</t>
  </si>
  <si>
    <t>New Mexico</t>
  </si>
  <si>
    <t>Arizona</t>
  </si>
  <si>
    <t>Colorado</t>
  </si>
  <si>
    <t>Florida</t>
  </si>
  <si>
    <t>Alabama</t>
  </si>
  <si>
    <t>Kentucky</t>
  </si>
  <si>
    <t>Texas</t>
  </si>
  <si>
    <t>Tennessee</t>
  </si>
  <si>
    <t>Vermont</t>
  </si>
  <si>
    <t>last_revised_date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</si>
</sst>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9"/>
      <color theme="1"/>
      <name val="Bookman Old Style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NumberFormat="1"/>
    <xf numFmtId="0" fontId="18" fillId="0" borderId="0" xfId="0" applyFont="1" applyAlignment="1">
      <alignment horizontal="left" vertical="center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1"/>
  <sheetViews>
    <sheetView tabSelected="1" workbookViewId="0">
      <selection activeCell="R1" sqref="R1:R18"/>
    </sheetView>
  </sheetViews>
  <sheetFormatPr baseColWidth="10" defaultRowHeight="16" x14ac:dyDescent="0.2"/>
  <cols>
    <col min="2" max="2" width="10.83203125" customWidth="1"/>
    <col min="3" max="4" width="12.5" customWidth="1"/>
    <col min="5" max="5" width="15.6640625" customWidth="1"/>
    <col min="6" max="6" width="14.6640625" customWidth="1"/>
    <col min="7" max="7" width="14.83203125" customWidth="1"/>
    <col min="8" max="8" width="13.6640625" bestFit="1" customWidth="1"/>
    <col min="9" max="9" width="17.33203125" bestFit="1" customWidth="1"/>
    <col min="10" max="10" width="18.1640625" customWidth="1"/>
    <col min="11" max="11" width="5.83203125" customWidth="1"/>
    <col min="12" max="12" width="5.6640625" customWidth="1"/>
    <col min="13" max="14" width="18" customWidth="1"/>
    <col min="15" max="15" width="17.5" customWidth="1"/>
    <col min="16" max="16" width="12.83203125" customWidth="1"/>
    <col min="17" max="17" width="11.83203125" customWidth="1"/>
    <col min="18" max="22" width="10.83203125" customWidth="1"/>
    <col min="23" max="25" width="10.6640625" customWidth="1"/>
    <col min="26" max="26" width="11" customWidth="1"/>
    <col min="27" max="27" width="6.1640625" customWidth="1"/>
    <col min="28" max="30" width="11.83203125" bestFit="1" customWidth="1"/>
    <col min="31" max="31" width="12.83203125" bestFit="1" customWidth="1"/>
    <col min="32" max="32" width="11.83203125" bestFit="1" customWidth="1"/>
    <col min="34" max="37" width="11.83203125" bestFit="1" customWidth="1"/>
    <col min="38" max="38" width="12.83203125" bestFit="1" customWidth="1"/>
  </cols>
  <sheetData>
    <row r="1" spans="1:26" x14ac:dyDescent="0.2">
      <c r="A1" t="s">
        <v>1024</v>
      </c>
      <c r="B1" t="s">
        <v>1023</v>
      </c>
      <c r="C1" t="s">
        <v>1033</v>
      </c>
      <c r="D1" t="s">
        <v>1098</v>
      </c>
      <c r="E1" t="s">
        <v>1025</v>
      </c>
      <c r="F1" t="s">
        <v>1026</v>
      </c>
      <c r="G1" t="s">
        <v>1027</v>
      </c>
      <c r="H1" t="s">
        <v>1028</v>
      </c>
      <c r="I1" t="s">
        <v>1029</v>
      </c>
      <c r="J1" t="s">
        <v>1030</v>
      </c>
      <c r="K1" t="s">
        <v>0</v>
      </c>
      <c r="L1" t="s">
        <v>1</v>
      </c>
      <c r="M1" t="s">
        <v>1031</v>
      </c>
      <c r="N1" t="s">
        <v>2</v>
      </c>
      <c r="O1" t="s">
        <v>1032</v>
      </c>
      <c r="P1" s="1" t="d">
        <v>2013-07-31</v>
      </c>
      <c r="Q1">
        <v>31</v>
      </c>
      <c r="R1">
        <f>1*(INT(365/2))</f>
        <v>182</v>
      </c>
      <c r="S1" t="s">
        <v>12</v>
      </c>
      <c r="U1" t="s">
        <v>3</v>
      </c>
      <c r="V1" t="s">
        <v>3</v>
      </c>
      <c r="X1" t="s">
        <v>12</v>
      </c>
      <c r="Y1" t="s">
        <v>17</v>
      </c>
      <c r="Z1" t="s">
        <v>13</v>
      </c>
    </row>
    <row r="2" spans="1:26" x14ac:dyDescent="0.2">
      <c r="A2">
        <v>0</v>
      </c>
      <c r="C2">
        <v>1036</v>
      </c>
      <c r="D2" s="1" t="d">
        <f t="shared" ref="D2:D65" ca="1" si="0">E2-(INDEX(lastRevised, RANDBETWEEN(1,ROWS(lastRevised)),1))</f>
        <v>2010-03-09</v>
      </c>
      <c r="E2" s="1" t="d">
        <f ca="1">INDEX(startDates,RANDBETWEEN(1,68),1)</f>
        <v>2013-07-31</v>
      </c>
      <c r="F2" s="1" t="d">
        <f ca="1">E2+G2</f>
        <v>2014-07-30</v>
      </c>
      <c r="G2">
        <f t="shared" ref="G2:G65" ca="1" si="1">INDEX(durations,RANDBETWEEN(1,ROWS(durations)),1)</f>
        <v>364</v>
      </c>
      <c r="H2" t="str">
        <f t="shared" ref="H2:H65" ca="1" si="2">IF(I2="California",INDEX(caliStates,RANDBETWEEN(1,ROWS(caliStates)),1),IF(I2="Georgia",INDEX(georgiaStates,RANDBETWEEN(1,ROWS(georgiaStates)),1),IF(I2="Pennsylvania",INDEX(pennStates,RANDBETWEEN(1,ROWS(pennStates)),1),"")))</f>
        <v>New Mexico</v>
      </c>
      <c r="I2" t="str">
        <f t="shared" ref="I2:I65" ca="1" si="3">INDEX(states, RANDBETWEEN(1, ROWS(states)),1)</f>
        <v>California</v>
      </c>
      <c r="J2" s="2" t="s">
        <v>18</v>
      </c>
      <c r="K2">
        <f ca="1">INT(RANDBETWEEN(0.1,1))</f>
        <v>1</v>
      </c>
      <c r="L2">
        <f ca="1">INT(RANDBETWEEN(0,0.85))</f>
        <v>0</v>
      </c>
      <c r="M2" t="str">
        <f t="shared" ref="M2:M65" ca="1" si="4">INDEX(mainFileTypes,RANDBETWEEN(1,ROWS(mainFileTypes)),1)</f>
        <v>Attachment</v>
      </c>
      <c r="N2" t="str">
        <f ca="1">M2:M1001</f>
        <v>Attachment</v>
      </c>
      <c r="O2">
        <f ca="1">RANDBETWEEN(1,8)</f>
        <v>3</v>
      </c>
      <c r="P2" s="1" t="d">
        <f>P1+52</f>
        <v>2013-09-21</v>
      </c>
      <c r="Q2">
        <v>62</v>
      </c>
      <c r="R2">
        <f>2*(INT(365/2))</f>
        <v>364</v>
      </c>
      <c r="S2" t="s">
        <v>13</v>
      </c>
      <c r="U2" t="s">
        <v>3</v>
      </c>
      <c r="V2" t="s">
        <v>3</v>
      </c>
      <c r="X2" t="s">
        <v>12</v>
      </c>
      <c r="Y2" t="s">
        <v>17</v>
      </c>
      <c r="Z2" t="s">
        <v>13</v>
      </c>
    </row>
    <row r="3" spans="1:26" x14ac:dyDescent="0.2">
      <c r="A3">
        <v>1</v>
      </c>
      <c r="C3">
        <f>C2+7</f>
        <v>1043</v>
      </c>
      <c r="D3" s="1" t="d">
        <f t="shared" ca="1" si="0"/>
        <v>2016-03-04</v>
      </c>
      <c r="E3" s="1" t="d">
        <f ca="1">INDEX(startDates,RANDBETWEEN(1,68),1)</f>
        <v>2016-06-05</v>
      </c>
      <c r="F3" s="1" t="d">
        <f t="shared" ref="F3:F66" ca="1" si="5">E3+G3</f>
        <v>2017-12-03</v>
      </c>
      <c r="G3">
        <f t="shared" ca="1" si="1"/>
        <v>546</v>
      </c>
      <c r="H3" t="str">
        <f t="shared" ca="1" si="2"/>
        <v>California</v>
      </c>
      <c r="I3" t="str">
        <f t="shared" ca="1" si="3"/>
        <v>California</v>
      </c>
      <c r="J3" t="s">
        <v>19</v>
      </c>
      <c r="K3">
        <f ca="1">INT(RANDBETWEEN(0.15,1))</f>
        <v>1</v>
      </c>
      <c r="L3">
        <f t="shared" ref="L3:L21" ca="1" si="6">INT(RANDBETWEEN(0,0.65))</f>
        <v>0</v>
      </c>
      <c r="M3" t="str">
        <f t="shared" ca="1" si="4"/>
        <v>Contract</v>
      </c>
      <c r="N3" t="str">
        <f ca="1">M3</f>
        <v>Contract</v>
      </c>
      <c r="O3">
        <f t="shared" ref="O3:O66" ca="1" si="7">RANDBETWEEN(1,8)</f>
        <v>4</v>
      </c>
      <c r="P3" s="1" t="d">
        <f t="shared" ref="P3:P66" si="8">P2+52</f>
        <v>2013-11-12</v>
      </c>
      <c r="Q3">
        <v>93</v>
      </c>
      <c r="R3">
        <f>3*(INT(365/2))</f>
        <v>546</v>
      </c>
      <c r="S3" t="s">
        <v>17</v>
      </c>
      <c r="U3" t="s">
        <v>3</v>
      </c>
      <c r="V3" t="s">
        <v>3</v>
      </c>
      <c r="X3" t="s">
        <v>12</v>
      </c>
      <c r="Y3" t="s">
        <v>17</v>
      </c>
      <c r="Z3" t="s">
        <v>13</v>
      </c>
    </row>
    <row r="4" spans="1:26" x14ac:dyDescent="0.2">
      <c r="A4">
        <v>2</v>
      </c>
      <c r="C4">
        <f t="shared" ref="C4:C67" si="9">C3+7</f>
        <v>1050</v>
      </c>
      <c r="D4" s="1" t="d">
        <f t="shared" ca="1" si="0"/>
        <v>2011-09-06</v>
      </c>
      <c r="E4" s="1" t="d">
        <f ca="1">INDEX(startDates,RANDBETWEEN(1,68),1)</f>
        <v>2015-12-04</v>
      </c>
      <c r="F4" s="1" t="d">
        <f t="shared" ca="1" si="5"/>
        <v>2017-06-02</v>
      </c>
      <c r="G4">
        <f t="shared" ca="1" si="1"/>
        <v>546</v>
      </c>
      <c r="H4" t="str">
        <f t="shared" ca="1" si="2"/>
        <v>California</v>
      </c>
      <c r="I4" t="str">
        <f t="shared" ca="1" si="3"/>
        <v>California</v>
      </c>
      <c r="J4" t="s">
        <v>20</v>
      </c>
      <c r="K4">
        <f t="shared" ref="K4:K21" ca="1" si="10">INT(RANDBETWEEN(0.25,1))</f>
        <v>1</v>
      </c>
      <c r="L4">
        <f t="shared" ca="1" si="6"/>
        <v>0</v>
      </c>
      <c r="M4" t="str">
        <f t="shared" ca="1" si="4"/>
        <v>SBCModification</v>
      </c>
      <c r="N4" t="str">
        <f t="shared" ref="N4" ca="1" si="11">M4:M1003</f>
        <v>SBCModification</v>
      </c>
      <c r="O4">
        <f t="shared" ca="1" si="7"/>
        <v>1</v>
      </c>
      <c r="P4" s="1" t="d">
        <f t="shared" si="8"/>
        <v>2014-01-03</v>
      </c>
      <c r="Q4">
        <v>124</v>
      </c>
      <c r="R4">
        <f>4*(INT(365/2))</f>
        <v>728</v>
      </c>
      <c r="S4" t="s">
        <v>17</v>
      </c>
      <c r="U4" t="s">
        <v>3</v>
      </c>
      <c r="V4" t="s">
        <v>3</v>
      </c>
      <c r="X4" t="s">
        <v>12</v>
      </c>
      <c r="Y4" t="s">
        <v>17</v>
      </c>
      <c r="Z4" t="s">
        <v>14</v>
      </c>
    </row>
    <row r="5" spans="1:26" x14ac:dyDescent="0.2">
      <c r="A5">
        <v>3</v>
      </c>
      <c r="C5">
        <f t="shared" si="9"/>
        <v>1057</v>
      </c>
      <c r="D5" s="1" t="d">
        <f t="shared" ca="1" si="0"/>
        <v>2014-09-08</v>
      </c>
      <c r="E5" s="1" t="d">
        <f ca="1">INDEX(startDates,RANDBETWEEN(1,68),1)</f>
        <v>2018-03-02</v>
      </c>
      <c r="F5" s="1" t="d">
        <f t="shared" ca="1" si="5"/>
        <v>2019-03-01</v>
      </c>
      <c r="G5">
        <f t="shared" ca="1" si="1"/>
        <v>364</v>
      </c>
      <c r="H5" t="str">
        <f t="shared" ca="1" si="2"/>
        <v>Florida</v>
      </c>
      <c r="I5" t="str">
        <f t="shared" ca="1" si="3"/>
        <v>Georgia</v>
      </c>
      <c r="J5" s="2" t="s">
        <v>21</v>
      </c>
      <c r="K5">
        <f t="shared" ca="1" si="10"/>
        <v>1</v>
      </c>
      <c r="L5">
        <f t="shared" ca="1" si="6"/>
        <v>0</v>
      </c>
      <c r="M5" t="str">
        <f t="shared" ca="1" si="4"/>
        <v>TaxModification</v>
      </c>
      <c r="N5" t="str">
        <f t="shared" ref="N5" ca="1" si="12">M5</f>
        <v>TaxModification</v>
      </c>
      <c r="O5">
        <f t="shared" ca="1" si="7"/>
        <v>5</v>
      </c>
      <c r="P5" s="1" t="d">
        <f t="shared" si="8"/>
        <v>2014-02-24</v>
      </c>
      <c r="Q5">
        <v>155</v>
      </c>
      <c r="R5">
        <f>5*(INT(365/2))</f>
        <v>910</v>
      </c>
      <c r="S5" t="s">
        <v>17</v>
      </c>
      <c r="U5" t="s">
        <v>10</v>
      </c>
      <c r="V5" t="s">
        <v>10</v>
      </c>
      <c r="X5" t="s">
        <v>1086</v>
      </c>
      <c r="Y5" t="s">
        <v>1092</v>
      </c>
      <c r="Z5" t="s">
        <v>14</v>
      </c>
    </row>
    <row r="6" spans="1:26" x14ac:dyDescent="0.2">
      <c r="A6">
        <v>4</v>
      </c>
      <c r="C6">
        <f t="shared" si="9"/>
        <v>1064</v>
      </c>
      <c r="D6" s="1" t="d">
        <f t="shared" ca="1" si="0"/>
        <v>2013-03-26</v>
      </c>
      <c r="E6" s="1" t="d">
        <f ca="1">INDEX(startDates,RANDBETWEEN(1,68),1)</f>
        <v>2017-06-23</v>
      </c>
      <c r="F6" s="1" t="d">
        <f t="shared" ca="1" si="5"/>
        <v>2018-06-22</v>
      </c>
      <c r="G6">
        <f t="shared" ca="1" si="1"/>
        <v>364</v>
      </c>
      <c r="H6" t="str">
        <f t="shared" ca="1" si="2"/>
        <v>California</v>
      </c>
      <c r="I6" t="str">
        <f t="shared" ca="1" si="3"/>
        <v>California</v>
      </c>
      <c r="J6" t="s">
        <v>22</v>
      </c>
      <c r="K6">
        <f t="shared" ca="1" si="10"/>
        <v>1</v>
      </c>
      <c r="L6">
        <f t="shared" ca="1" si="6"/>
        <v>0</v>
      </c>
      <c r="M6" t="str">
        <f t="shared" ca="1" si="4"/>
        <v>EOC</v>
      </c>
      <c r="N6" t="str">
        <f t="shared" ref="N6" ca="1" si="13">M6:M1005</f>
        <v>EOC</v>
      </c>
      <c r="O6">
        <f t="shared" ca="1" si="7"/>
        <v>2</v>
      </c>
      <c r="P6" s="1" t="d">
        <f t="shared" si="8"/>
        <v>2014-04-17</v>
      </c>
      <c r="Q6">
        <v>186</v>
      </c>
      <c r="R6">
        <f>6*(INT(365/2))</f>
        <v>1092</v>
      </c>
      <c r="S6" t="s">
        <v>12</v>
      </c>
      <c r="U6" t="s">
        <v>5</v>
      </c>
      <c r="V6" t="s">
        <v>5</v>
      </c>
      <c r="X6" t="s">
        <v>1087</v>
      </c>
      <c r="Y6" t="s">
        <v>1093</v>
      </c>
      <c r="Z6" t="s">
        <v>15</v>
      </c>
    </row>
    <row r="7" spans="1:26" x14ac:dyDescent="0.2">
      <c r="A7">
        <v>5</v>
      </c>
      <c r="C7">
        <f t="shared" si="9"/>
        <v>1071</v>
      </c>
      <c r="D7" s="1" t="d">
        <f t="shared" ca="1" si="0"/>
        <v>2015-03-28</v>
      </c>
      <c r="E7" s="1" t="d">
        <f ca="1">INDEX(startDates,RANDBETWEEN(1,68),1)</f>
        <v>2016-01-01</v>
      </c>
      <c r="F7" s="1" t="d">
        <f t="shared" ca="1" si="5"/>
        <v>2016-12-30</v>
      </c>
      <c r="G7">
        <f t="shared" ca="1" si="1"/>
        <v>364</v>
      </c>
      <c r="H7" t="str">
        <f t="shared" ca="1" si="2"/>
        <v>West Virginia</v>
      </c>
      <c r="I7" t="str">
        <f t="shared" ca="1" si="3"/>
        <v>Pennsylvania</v>
      </c>
      <c r="J7" t="s">
        <v>23</v>
      </c>
      <c r="K7">
        <f t="shared" ca="1" si="10"/>
        <v>1</v>
      </c>
      <c r="L7">
        <f t="shared" ca="1" si="6"/>
        <v>0</v>
      </c>
      <c r="M7" t="str">
        <f t="shared" ca="1" si="4"/>
        <v>EOC</v>
      </c>
      <c r="N7" t="str">
        <f t="shared" ref="N7" ca="1" si="14">M7</f>
        <v>EOC</v>
      </c>
      <c r="O7">
        <f t="shared" ca="1" si="7"/>
        <v>2</v>
      </c>
      <c r="P7" s="1" t="d">
        <f t="shared" si="8"/>
        <v>2014-06-08</v>
      </c>
      <c r="Q7">
        <v>217</v>
      </c>
      <c r="R7">
        <f>7*(INT(365/2))</f>
        <v>1274</v>
      </c>
      <c r="S7" t="s">
        <v>12</v>
      </c>
      <c r="U7" t="s">
        <v>5</v>
      </c>
      <c r="V7" t="s">
        <v>5</v>
      </c>
      <c r="X7" t="s">
        <v>1088</v>
      </c>
      <c r="Y7" t="s">
        <v>1094</v>
      </c>
      <c r="Z7" t="s">
        <v>15</v>
      </c>
    </row>
    <row r="8" spans="1:26" x14ac:dyDescent="0.2">
      <c r="A8">
        <v>6</v>
      </c>
      <c r="C8">
        <f t="shared" si="9"/>
        <v>1078</v>
      </c>
      <c r="D8" s="1" t="d">
        <f t="shared" ca="1" si="0"/>
        <v>2017-03-13</v>
      </c>
      <c r="E8" s="1" t="d">
        <f ca="1">INDEX(startDates,RANDBETWEEN(1,68),1)</f>
        <v>2017-04-13</v>
      </c>
      <c r="F8" s="1" t="d">
        <f t="shared" ca="1" si="5"/>
        <v>2019-10-10</v>
      </c>
      <c r="G8">
        <f t="shared" ca="1" si="1"/>
        <v>910</v>
      </c>
      <c r="H8" t="str">
        <f t="shared" ca="1" si="2"/>
        <v>Georgia</v>
      </c>
      <c r="I8" t="str">
        <f t="shared" ca="1" si="3"/>
        <v>Georgia</v>
      </c>
      <c r="J8" s="2" t="s">
        <v>24</v>
      </c>
      <c r="K8">
        <f t="shared" ca="1" si="10"/>
        <v>1</v>
      </c>
      <c r="L8">
        <f t="shared" ca="1" si="6"/>
        <v>0</v>
      </c>
      <c r="M8" t="str">
        <f t="shared" ca="1" si="4"/>
        <v>Contract</v>
      </c>
      <c r="N8" t="str">
        <f t="shared" ref="N8" ca="1" si="15">M8:M1007</f>
        <v>Contract</v>
      </c>
      <c r="O8">
        <f t="shared" ca="1" si="7"/>
        <v>5</v>
      </c>
      <c r="P8" s="1" t="d">
        <f t="shared" si="8"/>
        <v>2014-07-30</v>
      </c>
      <c r="Q8">
        <v>248</v>
      </c>
      <c r="R8">
        <f>8*(INT(365/2))</f>
        <v>1456</v>
      </c>
      <c r="S8" t="s">
        <v>12</v>
      </c>
      <c r="U8" t="s">
        <v>6</v>
      </c>
      <c r="V8" t="s">
        <v>6</v>
      </c>
      <c r="X8" t="s">
        <v>1089</v>
      </c>
      <c r="Y8" t="s">
        <v>1095</v>
      </c>
      <c r="Z8" t="s">
        <v>16</v>
      </c>
    </row>
    <row r="9" spans="1:26" x14ac:dyDescent="0.2">
      <c r="A9">
        <v>7</v>
      </c>
      <c r="C9">
        <f t="shared" si="9"/>
        <v>1085</v>
      </c>
      <c r="D9" s="1" t="d">
        <f t="shared" ca="1" si="0"/>
        <v>2016-01-26</v>
      </c>
      <c r="E9" s="1" t="d">
        <f ca="1">INDEX(startDates,RANDBETWEEN(1,68),1)</f>
        <v>2017-11-07</v>
      </c>
      <c r="F9" s="1" t="d">
        <f t="shared" ca="1" si="5"/>
        <v>2021-05-04</v>
      </c>
      <c r="G9">
        <f t="shared" ca="1" si="1"/>
        <v>1274</v>
      </c>
      <c r="H9" t="str">
        <f t="shared" ca="1" si="2"/>
        <v>California</v>
      </c>
      <c r="I9" t="str">
        <f t="shared" ca="1" si="3"/>
        <v>California</v>
      </c>
      <c r="J9" t="s">
        <v>25</v>
      </c>
      <c r="K9">
        <f t="shared" ca="1" si="10"/>
        <v>1</v>
      </c>
      <c r="L9">
        <f t="shared" ca="1" si="6"/>
        <v>0</v>
      </c>
      <c r="M9" t="str">
        <f t="shared" ca="1" si="4"/>
        <v>Contract</v>
      </c>
      <c r="N9" t="str">
        <f t="shared" ref="N9" ca="1" si="16">M9</f>
        <v>Contract</v>
      </c>
      <c r="O9">
        <f t="shared" ca="1" si="7"/>
        <v>8</v>
      </c>
      <c r="P9" s="1" t="d">
        <f t="shared" si="8"/>
        <v>2014-09-20</v>
      </c>
      <c r="Q9">
        <v>279</v>
      </c>
      <c r="R9">
        <f>9*(INT(365/2))</f>
        <v>1638</v>
      </c>
      <c r="S9" t="s">
        <v>13</v>
      </c>
      <c r="U9" t="s">
        <v>6</v>
      </c>
      <c r="V9" t="s">
        <v>6</v>
      </c>
      <c r="X9" t="s">
        <v>1090</v>
      </c>
      <c r="Y9" t="s">
        <v>1095</v>
      </c>
      <c r="Z9" t="s">
        <v>16</v>
      </c>
    </row>
    <row r="10" spans="1:26" x14ac:dyDescent="0.2">
      <c r="A10">
        <v>8</v>
      </c>
      <c r="C10">
        <f t="shared" si="9"/>
        <v>1092</v>
      </c>
      <c r="D10" s="1" t="d">
        <f t="shared" ca="1" si="0"/>
        <v>2010-01-29</v>
      </c>
      <c r="E10" s="1" t="d">
        <f ca="1">INDEX(startDates,RANDBETWEEN(1,68),1)</f>
        <v>2014-07-30</v>
      </c>
      <c r="F10" s="1" t="d">
        <f t="shared" ca="1" si="5"/>
        <v>2015-07-29</v>
      </c>
      <c r="G10">
        <f t="shared" ca="1" si="1"/>
        <v>364</v>
      </c>
      <c r="H10" t="str">
        <f t="shared" ca="1" si="2"/>
        <v>West Virginia</v>
      </c>
      <c r="I10" t="str">
        <f t="shared" ca="1" si="3"/>
        <v>Pennsylvania</v>
      </c>
      <c r="J10" t="s">
        <v>26</v>
      </c>
      <c r="K10">
        <f t="shared" ca="1" si="10"/>
        <v>1</v>
      </c>
      <c r="L10">
        <f t="shared" ca="1" si="6"/>
        <v>0</v>
      </c>
      <c r="M10" t="str">
        <f t="shared" ca="1" si="4"/>
        <v>Attachment</v>
      </c>
      <c r="N10" t="str">
        <f t="shared" ref="N10" ca="1" si="17">M10:M1009</f>
        <v>Attachment</v>
      </c>
      <c r="O10">
        <f t="shared" ca="1" si="7"/>
        <v>7</v>
      </c>
      <c r="P10" s="1" t="d">
        <f t="shared" si="8"/>
        <v>2014-11-11</v>
      </c>
      <c r="Q10">
        <v>310</v>
      </c>
      <c r="R10">
        <f>10*(INT(365/2))</f>
        <v>1820</v>
      </c>
      <c r="U10" t="s">
        <v>6</v>
      </c>
      <c r="V10" t="s">
        <v>6</v>
      </c>
      <c r="X10" t="s">
        <v>1091</v>
      </c>
      <c r="Y10" t="s">
        <v>1096</v>
      </c>
      <c r="Z10" t="s">
        <v>1097</v>
      </c>
    </row>
    <row r="11" spans="1:26" x14ac:dyDescent="0.2">
      <c r="A11">
        <v>9</v>
      </c>
      <c r="C11">
        <f t="shared" si="9"/>
        <v>1099</v>
      </c>
      <c r="D11" s="1" t="d">
        <f t="shared" ca="1" si="0"/>
        <v>2011-03-29</v>
      </c>
      <c r="E11" s="1" t="d">
        <f ca="1">INDEX(startDates,RANDBETWEEN(1,68),1)</f>
        <v>2014-11-21</v>
      </c>
      <c r="F11" s="1" t="d">
        <f t="shared" ca="1" si="5"/>
        <v>2015-11-20</v>
      </c>
      <c r="G11">
        <f t="shared" ca="1" si="1"/>
        <v>364</v>
      </c>
      <c r="H11" t="str">
        <f t="shared" ca="1" si="2"/>
        <v>California</v>
      </c>
      <c r="I11" t="str">
        <f t="shared" ca="1" si="3"/>
        <v>California</v>
      </c>
      <c r="J11" s="2" t="s">
        <v>27</v>
      </c>
      <c r="K11">
        <f t="shared" ca="1" si="10"/>
        <v>1</v>
      </c>
      <c r="L11">
        <f t="shared" ca="1" si="6"/>
        <v>0</v>
      </c>
      <c r="M11" t="str">
        <f t="shared" ca="1" si="4"/>
        <v>TaxModification</v>
      </c>
      <c r="N11" t="str">
        <f t="shared" ref="N11" ca="1" si="18">M11</f>
        <v>TaxModification</v>
      </c>
      <c r="O11">
        <f t="shared" ca="1" si="7"/>
        <v>2</v>
      </c>
      <c r="P11" s="1" t="d">
        <f t="shared" si="8"/>
        <v>2015-01-02</v>
      </c>
      <c r="Q11">
        <v>341</v>
      </c>
      <c r="R11">
        <v>364</v>
      </c>
      <c r="U11" t="s">
        <v>6</v>
      </c>
      <c r="V11" t="s">
        <v>6</v>
      </c>
    </row>
    <row r="12" spans="1:26" x14ac:dyDescent="0.2">
      <c r="A12">
        <v>10</v>
      </c>
      <c r="C12">
        <f t="shared" si="9"/>
        <v>1106</v>
      </c>
      <c r="D12" s="1" t="d">
        <f t="shared" ca="1" si="0"/>
        <v>2012-04-13</v>
      </c>
      <c r="E12" s="1" t="d">
        <f ca="1">INDEX(startDates,RANDBETWEEN(1,68),1)</f>
        <v>2014-02-24</v>
      </c>
      <c r="F12" s="1" t="d">
        <f t="shared" ca="1" si="5"/>
        <v>2019-02-18</v>
      </c>
      <c r="G12">
        <f t="shared" ca="1" si="1"/>
        <v>1820</v>
      </c>
      <c r="H12" t="str">
        <f t="shared" ca="1" si="2"/>
        <v>Utah</v>
      </c>
      <c r="I12" t="str">
        <f t="shared" ca="1" si="3"/>
        <v>California</v>
      </c>
      <c r="J12" t="s">
        <v>28</v>
      </c>
      <c r="K12">
        <f t="shared" ca="1" si="10"/>
        <v>1</v>
      </c>
      <c r="L12">
        <f t="shared" ca="1" si="6"/>
        <v>0</v>
      </c>
      <c r="M12" t="str">
        <f t="shared" ca="1" si="4"/>
        <v>Attachment</v>
      </c>
      <c r="N12" t="str">
        <f t="shared" ref="N12" ca="1" si="19">M12:M1011</f>
        <v>Attachment</v>
      </c>
      <c r="O12">
        <f t="shared" ca="1" si="7"/>
        <v>7</v>
      </c>
      <c r="P12" s="1" t="d">
        <f t="shared" si="8"/>
        <v>2015-02-23</v>
      </c>
      <c r="Q12">
        <v>372</v>
      </c>
      <c r="R12">
        <v>364</v>
      </c>
      <c r="U12" t="s">
        <v>9</v>
      </c>
      <c r="V12" t="s">
        <v>9</v>
      </c>
    </row>
    <row r="13" spans="1:26" x14ac:dyDescent="0.2">
      <c r="A13">
        <v>11</v>
      </c>
      <c r="C13">
        <f t="shared" si="9"/>
        <v>1113</v>
      </c>
      <c r="D13" s="1" t="d">
        <f t="shared" ca="1" si="0"/>
        <v>2013-04-25</v>
      </c>
      <c r="E13" s="1" t="d">
        <f ca="1">INDEX(startDates,RANDBETWEEN(1,68),1)</f>
        <v>2017-04-21</v>
      </c>
      <c r="F13" s="1" t="d">
        <f t="shared" ca="1" si="5"/>
        <v>2018-04-20</v>
      </c>
      <c r="G13">
        <f t="shared" ca="1" si="1"/>
        <v>364</v>
      </c>
      <c r="H13" t="str">
        <f t="shared" ca="1" si="2"/>
        <v>Colorado</v>
      </c>
      <c r="I13" t="str">
        <f t="shared" ca="1" si="3"/>
        <v>California</v>
      </c>
      <c r="J13" t="s">
        <v>29</v>
      </c>
      <c r="K13">
        <f t="shared" ca="1" si="10"/>
        <v>1</v>
      </c>
      <c r="L13">
        <f t="shared" ca="1" si="6"/>
        <v>0</v>
      </c>
      <c r="M13" t="str">
        <f t="shared" ca="1" si="4"/>
        <v>Attachment</v>
      </c>
      <c r="N13" t="str">
        <f t="shared" ref="N13" ca="1" si="20">M13</f>
        <v>Attachment</v>
      </c>
      <c r="O13">
        <f t="shared" ca="1" si="7"/>
        <v>2</v>
      </c>
      <c r="P13" s="1" t="d">
        <f t="shared" si="8"/>
        <v>2015-04-16</v>
      </c>
      <c r="Q13">
        <v>403</v>
      </c>
      <c r="R13">
        <v>364</v>
      </c>
      <c r="U13" t="s">
        <v>9</v>
      </c>
      <c r="V13" t="s">
        <v>9</v>
      </c>
    </row>
    <row r="14" spans="1:26" x14ac:dyDescent="0.2">
      <c r="A14">
        <v>12</v>
      </c>
      <c r="C14">
        <f t="shared" si="9"/>
        <v>1120</v>
      </c>
      <c r="D14" s="1" t="d">
        <f t="shared" ca="1" si="0"/>
        <v>2013-04-13</v>
      </c>
      <c r="E14" s="1" t="d">
        <f ca="1">INDEX(startDates,RANDBETWEEN(1,68),1)</f>
        <v>2015-03-27</v>
      </c>
      <c r="F14" s="1" t="d">
        <f t="shared" ca="1" si="5"/>
        <v>2016-03-25</v>
      </c>
      <c r="G14">
        <f t="shared" ca="1" si="1"/>
        <v>364</v>
      </c>
      <c r="H14" t="str">
        <f t="shared" ca="1" si="2"/>
        <v>Pennsylvania</v>
      </c>
      <c r="I14" t="str">
        <f t="shared" ca="1" si="3"/>
        <v>Pennsylvania</v>
      </c>
      <c r="J14" s="2" t="s">
        <v>30</v>
      </c>
      <c r="K14">
        <f t="shared" ca="1" si="10"/>
        <v>1</v>
      </c>
      <c r="L14">
        <f t="shared" ca="1" si="6"/>
        <v>0</v>
      </c>
      <c r="M14" t="str">
        <f t="shared" ca="1" si="4"/>
        <v>Rider</v>
      </c>
      <c r="N14" t="str">
        <f t="shared" ref="N14" ca="1" si="21">M14:M1013</f>
        <v>Rider</v>
      </c>
      <c r="O14">
        <f t="shared" ca="1" si="7"/>
        <v>2</v>
      </c>
      <c r="P14" s="1" t="d">
        <f t="shared" si="8"/>
        <v>2015-06-07</v>
      </c>
      <c r="Q14">
        <v>434</v>
      </c>
      <c r="R14">
        <v>364</v>
      </c>
      <c r="U14" t="s">
        <v>9</v>
      </c>
      <c r="V14" t="s">
        <v>9</v>
      </c>
    </row>
    <row r="15" spans="1:26" x14ac:dyDescent="0.2">
      <c r="A15">
        <v>13</v>
      </c>
      <c r="C15">
        <f t="shared" si="9"/>
        <v>1127</v>
      </c>
      <c r="D15" s="1" t="d">
        <f t="shared" ca="1" si="0"/>
        <v>2012-06-29</v>
      </c>
      <c r="E15" s="1" t="d">
        <f ca="1">INDEX(startDates,RANDBETWEEN(1,68),1)</f>
        <v>2016-02-22</v>
      </c>
      <c r="F15" s="1" t="d">
        <f t="shared" ca="1" si="5"/>
        <v>2018-02-19</v>
      </c>
      <c r="G15">
        <f t="shared" ca="1" si="1"/>
        <v>728</v>
      </c>
      <c r="H15" t="str">
        <f t="shared" ca="1" si="2"/>
        <v>Georgia</v>
      </c>
      <c r="I15" t="str">
        <f t="shared" ca="1" si="3"/>
        <v>Georgia</v>
      </c>
      <c r="J15" t="s">
        <v>31</v>
      </c>
      <c r="K15">
        <f t="shared" ca="1" si="10"/>
        <v>1</v>
      </c>
      <c r="L15">
        <f t="shared" ca="1" si="6"/>
        <v>0</v>
      </c>
      <c r="M15" t="str">
        <f t="shared" ca="1" si="4"/>
        <v>Attachment</v>
      </c>
      <c r="N15" t="str">
        <f t="shared" ref="N15" ca="1" si="22">M15</f>
        <v>Attachment</v>
      </c>
      <c r="O15">
        <f t="shared" ca="1" si="7"/>
        <v>4</v>
      </c>
      <c r="P15" s="1" t="d">
        <f t="shared" si="8"/>
        <v>2015-07-29</v>
      </c>
      <c r="Q15">
        <v>465</v>
      </c>
      <c r="R15">
        <v>364</v>
      </c>
      <c r="U15" t="s">
        <v>7</v>
      </c>
      <c r="V15" t="s">
        <v>7</v>
      </c>
    </row>
    <row r="16" spans="1:26" x14ac:dyDescent="0.2">
      <c r="A16">
        <v>14</v>
      </c>
      <c r="C16">
        <f t="shared" si="9"/>
        <v>1134</v>
      </c>
      <c r="D16" s="1" t="d">
        <f t="shared" ca="1" si="0"/>
        <v>2015-04-27</v>
      </c>
      <c r="E16" s="1" t="d">
        <f ca="1">INDEX(startDates,RANDBETWEEN(1,68),1)</f>
        <v>2015-07-29</v>
      </c>
      <c r="F16" s="1" t="d">
        <f t="shared" ca="1" si="5"/>
        <v>2017-07-26</v>
      </c>
      <c r="G16">
        <f t="shared" ca="1" si="1"/>
        <v>728</v>
      </c>
      <c r="H16" t="str">
        <f t="shared" ca="1" si="2"/>
        <v>New Mexico</v>
      </c>
      <c r="I16" t="str">
        <f t="shared" ca="1" si="3"/>
        <v>California</v>
      </c>
      <c r="J16" t="s">
        <v>32</v>
      </c>
      <c r="K16">
        <f t="shared" ca="1" si="10"/>
        <v>1</v>
      </c>
      <c r="L16">
        <f t="shared" ca="1" si="6"/>
        <v>0</v>
      </c>
      <c r="M16" t="str">
        <f t="shared" ca="1" si="4"/>
        <v>EBB</v>
      </c>
      <c r="N16" t="str">
        <f t="shared" ref="N16" ca="1" si="23">M16:M1015</f>
        <v>EBB</v>
      </c>
      <c r="O16">
        <f t="shared" ca="1" si="7"/>
        <v>6</v>
      </c>
      <c r="P16" s="1" t="d">
        <f t="shared" si="8"/>
        <v>2015-09-19</v>
      </c>
      <c r="Q16">
        <v>496</v>
      </c>
      <c r="R16">
        <v>364</v>
      </c>
      <c r="U16" t="s">
        <v>8</v>
      </c>
      <c r="V16" t="s">
        <v>8</v>
      </c>
    </row>
    <row r="17" spans="1:27" x14ac:dyDescent="0.2">
      <c r="A17">
        <v>15</v>
      </c>
      <c r="C17">
        <f t="shared" si="9"/>
        <v>1141</v>
      </c>
      <c r="D17" s="1" t="d">
        <f t="shared" ca="1" si="0"/>
        <v>2013-07-27</v>
      </c>
      <c r="E17" s="1" t="d">
        <f ca="1">INDEX(startDates,RANDBETWEEN(1,68),1)</f>
        <v>2017-04-21</v>
      </c>
      <c r="F17" s="1" t="d">
        <f t="shared" ca="1" si="5"/>
        <v>2018-04-20</v>
      </c>
      <c r="G17">
        <f t="shared" ca="1" si="1"/>
        <v>364</v>
      </c>
      <c r="H17" t="str">
        <f t="shared" ca="1" si="2"/>
        <v>California</v>
      </c>
      <c r="I17" t="str">
        <f t="shared" ca="1" si="3"/>
        <v>California</v>
      </c>
      <c r="J17" s="2" t="s">
        <v>33</v>
      </c>
      <c r="K17">
        <f t="shared" ca="1" si="10"/>
        <v>1</v>
      </c>
      <c r="L17">
        <f t="shared" ca="1" si="6"/>
        <v>0</v>
      </c>
      <c r="M17" t="str">
        <f t="shared" ca="1" si="4"/>
        <v>TaxModification</v>
      </c>
      <c r="N17" t="str">
        <f t="shared" ref="N17" ca="1" si="24">M17</f>
        <v>TaxModification</v>
      </c>
      <c r="O17">
        <f t="shared" ca="1" si="7"/>
        <v>1</v>
      </c>
      <c r="P17" s="1" t="d">
        <f t="shared" si="8"/>
        <v>2015-11-10</v>
      </c>
      <c r="Q17">
        <v>527</v>
      </c>
      <c r="R17">
        <v>364</v>
      </c>
      <c r="U17" t="s">
        <v>4</v>
      </c>
      <c r="V17" t="s">
        <v>4</v>
      </c>
    </row>
    <row r="18" spans="1:27" x14ac:dyDescent="0.2">
      <c r="A18">
        <v>16</v>
      </c>
      <c r="C18">
        <f t="shared" si="9"/>
        <v>1148</v>
      </c>
      <c r="D18" s="1" t="d">
        <f t="shared" ca="1" si="0"/>
        <v>2013-04-25</v>
      </c>
      <c r="E18" s="1" t="d">
        <f ca="1">INDEX(startDates,RANDBETWEEN(1,68),1)</f>
        <v>2017-04-21</v>
      </c>
      <c r="F18" s="1" t="d">
        <f t="shared" ca="1" si="5"/>
        <v>2017-10-20</v>
      </c>
      <c r="G18">
        <f t="shared" ca="1" si="1"/>
        <v>182</v>
      </c>
      <c r="H18" t="str">
        <f t="shared" ca="1" si="2"/>
        <v>Utah</v>
      </c>
      <c r="I18" t="str">
        <f t="shared" ca="1" si="3"/>
        <v>California</v>
      </c>
      <c r="J18" t="s">
        <v>34</v>
      </c>
      <c r="K18">
        <f t="shared" ca="1" si="10"/>
        <v>1</v>
      </c>
      <c r="L18">
        <f t="shared" ca="1" si="6"/>
        <v>0</v>
      </c>
      <c r="M18" t="str">
        <f t="shared" ca="1" si="4"/>
        <v>Attachment</v>
      </c>
      <c r="N18" t="str">
        <f t="shared" ref="N18" ca="1" si="25">M18:M1017</f>
        <v>Attachment</v>
      </c>
      <c r="O18">
        <f t="shared" ca="1" si="7"/>
        <v>6</v>
      </c>
      <c r="P18" s="1" t="d">
        <f t="shared" si="8"/>
        <v>2016-01-01</v>
      </c>
      <c r="Q18">
        <v>558</v>
      </c>
      <c r="R18">
        <v>364</v>
      </c>
      <c r="U18" t="s">
        <v>11</v>
      </c>
      <c r="V18" t="s">
        <v>11</v>
      </c>
    </row>
    <row r="19" spans="1:27" x14ac:dyDescent="0.2">
      <c r="A19">
        <v>17</v>
      </c>
      <c r="C19">
        <f t="shared" si="9"/>
        <v>1155</v>
      </c>
      <c r="D19" s="1" t="d">
        <f t="shared" ca="1" si="0"/>
        <v>2015-09-02</v>
      </c>
      <c r="E19" s="1" t="d">
        <f ca="1">INDEX(startDates,RANDBETWEEN(1,68),1)</f>
        <v>2017-04-13</v>
      </c>
      <c r="F19" s="1" t="d">
        <f t="shared" ca="1" si="5"/>
        <v>2020-04-09</v>
      </c>
      <c r="G19">
        <f t="shared" ca="1" si="1"/>
        <v>1092</v>
      </c>
      <c r="H19" t="str">
        <f t="shared" ca="1" si="2"/>
        <v>Georgia</v>
      </c>
      <c r="I19" t="str">
        <f t="shared" ca="1" si="3"/>
        <v>Georgia</v>
      </c>
      <c r="J19" t="s">
        <v>35</v>
      </c>
      <c r="K19">
        <f t="shared" ca="1" si="10"/>
        <v>1</v>
      </c>
      <c r="L19">
        <f t="shared" ca="1" si="6"/>
        <v>0</v>
      </c>
      <c r="M19" t="str">
        <f t="shared" ca="1" si="4"/>
        <v>Attachment</v>
      </c>
      <c r="N19" t="str">
        <f t="shared" ref="N19" ca="1" si="26">M19</f>
        <v>Attachment</v>
      </c>
      <c r="O19">
        <f t="shared" ca="1" si="7"/>
        <v>1</v>
      </c>
      <c r="P19" s="1" t="d">
        <f t="shared" si="8"/>
        <v>2016-02-22</v>
      </c>
      <c r="Q19">
        <v>589</v>
      </c>
      <c r="V19" t="s">
        <v>1018</v>
      </c>
    </row>
    <row r="20" spans="1:27" x14ac:dyDescent="0.2">
      <c r="A20">
        <v>18</v>
      </c>
      <c r="C20">
        <f t="shared" si="9"/>
        <v>1162</v>
      </c>
      <c r="D20" s="1" t="d">
        <f t="shared" ca="1" si="0"/>
        <v>2012-08-15</v>
      </c>
      <c r="E20" s="1" t="d">
        <f ca="1">INDEX(startDates,RANDBETWEEN(1,68),1)</f>
        <v>2016-06-10</v>
      </c>
      <c r="F20" s="1" t="d">
        <f t="shared" ca="1" si="5"/>
        <v>2021-06-04</v>
      </c>
      <c r="G20">
        <f t="shared" ca="1" si="1"/>
        <v>1820</v>
      </c>
      <c r="H20" t="str">
        <f t="shared" ca="1" si="2"/>
        <v>Pennsylvania</v>
      </c>
      <c r="I20" t="str">
        <f t="shared" ca="1" si="3"/>
        <v>Pennsylvania</v>
      </c>
      <c r="J20" s="2" t="s">
        <v>36</v>
      </c>
      <c r="K20">
        <f t="shared" ca="1" si="10"/>
        <v>1</v>
      </c>
      <c r="L20">
        <f t="shared" ca="1" si="6"/>
        <v>0</v>
      </c>
      <c r="M20" t="str">
        <f t="shared" ca="1" si="4"/>
        <v>Contract</v>
      </c>
      <c r="N20" t="str">
        <f t="shared" ref="N20:N68" ca="1" si="27">M20:M1019</f>
        <v>Contract</v>
      </c>
      <c r="O20">
        <f t="shared" ca="1" si="7"/>
        <v>3</v>
      </c>
      <c r="P20" s="1" t="d">
        <f t="shared" si="8"/>
        <v>2016-04-14</v>
      </c>
      <c r="Q20">
        <v>620</v>
      </c>
      <c r="V20" t="s">
        <v>1019</v>
      </c>
    </row>
    <row r="21" spans="1:27" x14ac:dyDescent="0.2">
      <c r="A21">
        <v>19</v>
      </c>
      <c r="C21">
        <f t="shared" si="9"/>
        <v>1169</v>
      </c>
      <c r="D21" s="1" t="d">
        <f t="shared" ca="1" si="0"/>
        <v>2017-08-27</v>
      </c>
      <c r="E21" s="1" t="d">
        <f ca="1">INDEX(startDates,RANDBETWEEN(1,68),1)</f>
        <v>2017-12-29</v>
      </c>
      <c r="F21" s="1" t="d">
        <f t="shared" ca="1" si="5"/>
        <v>2018-12-28</v>
      </c>
      <c r="G21">
        <f t="shared" ca="1" si="1"/>
        <v>364</v>
      </c>
      <c r="H21" t="str">
        <f t="shared" ca="1" si="2"/>
        <v>California</v>
      </c>
      <c r="I21" t="str">
        <f t="shared" ca="1" si="3"/>
        <v>California</v>
      </c>
      <c r="J21" t="s">
        <v>37</v>
      </c>
      <c r="K21">
        <f t="shared" ca="1" si="10"/>
        <v>1</v>
      </c>
      <c r="L21">
        <f t="shared" ca="1" si="6"/>
        <v>0</v>
      </c>
      <c r="M21" t="str">
        <f t="shared" ca="1" si="4"/>
        <v>EOC</v>
      </c>
      <c r="N21" t="str">
        <f t="shared" ref="N21:N69" ca="1" si="28">M21</f>
        <v>EOC</v>
      </c>
      <c r="O21">
        <f t="shared" ca="1" si="7"/>
        <v>2</v>
      </c>
      <c r="P21" s="1" t="d">
        <f t="shared" si="8"/>
        <v>2016-06-05</v>
      </c>
      <c r="Q21">
        <v>651</v>
      </c>
    </row>
    <row r="22" spans="1:27" x14ac:dyDescent="0.2">
      <c r="A22">
        <v>20</v>
      </c>
      <c r="C22">
        <f t="shared" si="9"/>
        <v>1176</v>
      </c>
      <c r="D22" s="1" t="d">
        <f t="shared" ca="1" si="0"/>
        <v>2015-11-10</v>
      </c>
      <c r="E22" s="1" t="d">
        <f ca="1">INDEX(startDates,RANDBETWEEN(1,68),1)</f>
        <v>2017-02-17</v>
      </c>
      <c r="F22" s="1" t="d">
        <f t="shared" ca="1" si="5"/>
        <v>2018-08-17</v>
      </c>
      <c r="G22">
        <f t="shared" ca="1" si="1"/>
        <v>546</v>
      </c>
      <c r="H22" t="str">
        <f t="shared" ca="1" si="2"/>
        <v>California</v>
      </c>
      <c r="I22" t="str">
        <f t="shared" ca="1" si="3"/>
        <v>California</v>
      </c>
      <c r="J22" s="2" t="s">
        <v>38</v>
      </c>
      <c r="K22">
        <f t="shared" ref="K22:K64" ca="1" si="29">INT(RANDBETWEEN(0,1))</f>
        <v>1</v>
      </c>
      <c r="L22">
        <v>1</v>
      </c>
      <c r="M22" t="str">
        <f t="shared" ca="1" si="4"/>
        <v>Attachment</v>
      </c>
      <c r="N22" t="str">
        <f t="shared" ref="N22:N70" ca="1" si="30">M22:M1021</f>
        <v>Attachment</v>
      </c>
      <c r="O22">
        <f t="shared" ca="1" si="7"/>
        <v>1</v>
      </c>
      <c r="P22" s="1" t="d">
        <f t="shared" si="8"/>
        <v>2016-07-27</v>
      </c>
      <c r="Q22">
        <v>682</v>
      </c>
    </row>
    <row r="23" spans="1:27" x14ac:dyDescent="0.2">
      <c r="A23">
        <v>21</v>
      </c>
      <c r="C23">
        <f t="shared" si="9"/>
        <v>1183</v>
      </c>
      <c r="D23" s="1" t="d">
        <f t="shared" ca="1" si="0"/>
        <v>2011-12-07</v>
      </c>
      <c r="E23" s="1" t="d">
        <f ca="1">INDEX(startDates,RANDBETWEEN(1,68),1)</f>
        <v>2015-10-02</v>
      </c>
      <c r="F23" s="1" t="d">
        <f t="shared" ca="1" si="5"/>
        <v>2016-09-30</v>
      </c>
      <c r="G23">
        <f t="shared" ca="1" si="1"/>
        <v>364</v>
      </c>
      <c r="H23" t="str">
        <f t="shared" ca="1" si="2"/>
        <v>Georgia</v>
      </c>
      <c r="I23" t="str">
        <f t="shared" ca="1" si="3"/>
        <v>Georgia</v>
      </c>
      <c r="J23" t="s">
        <v>39</v>
      </c>
      <c r="K23">
        <f t="shared" ref="K23:K84" ca="1" si="31">INT(RANDBETWEEN(0.25,1))</f>
        <v>1</v>
      </c>
      <c r="L23">
        <f t="shared" ref="L23:L84" ca="1" si="32">INT(RANDBETWEEN(0,0.65))</f>
        <v>0</v>
      </c>
      <c r="M23" t="str">
        <f t="shared" ca="1" si="4"/>
        <v>Attachment</v>
      </c>
      <c r="N23" t="str">
        <f t="shared" ref="N23:N71" ca="1" si="33">M23</f>
        <v>Attachment</v>
      </c>
      <c r="O23">
        <f t="shared" ca="1" si="7"/>
        <v>6</v>
      </c>
      <c r="P23" s="1" t="d">
        <f t="shared" si="8"/>
        <v>2016-09-17</v>
      </c>
      <c r="Q23">
        <v>713</v>
      </c>
    </row>
    <row r="24" spans="1:27" x14ac:dyDescent="0.2">
      <c r="A24">
        <v>22</v>
      </c>
      <c r="C24">
        <f t="shared" si="9"/>
        <v>1190</v>
      </c>
      <c r="D24" s="1" t="d">
        <f t="shared" ca="1" si="0"/>
        <v>2011-10-30</v>
      </c>
      <c r="E24" s="1" t="d">
        <f ca="1">INDEX(startDates,RANDBETWEEN(1,68),1)</f>
        <v>2014-07-18</v>
      </c>
      <c r="F24" s="1" t="d">
        <f t="shared" ca="1" si="5"/>
        <v>2015-07-17</v>
      </c>
      <c r="G24">
        <f t="shared" ca="1" si="1"/>
        <v>364</v>
      </c>
      <c r="H24" t="str">
        <f t="shared" ca="1" si="2"/>
        <v>Utah</v>
      </c>
      <c r="I24" t="str">
        <f t="shared" ca="1" si="3"/>
        <v>California</v>
      </c>
      <c r="J24" t="s">
        <v>40</v>
      </c>
      <c r="K24">
        <f t="shared" ca="1" si="31"/>
        <v>1</v>
      </c>
      <c r="L24">
        <f t="shared" ca="1" si="32"/>
        <v>0</v>
      </c>
      <c r="M24" t="str">
        <f t="shared" ca="1" si="4"/>
        <v>Contract</v>
      </c>
      <c r="N24" t="str">
        <f t="shared" ref="N24:N72" ca="1" si="34">M24:M1023</f>
        <v>Contract</v>
      </c>
      <c r="O24">
        <f t="shared" ca="1" si="7"/>
        <v>1</v>
      </c>
      <c r="P24" s="1" t="d">
        <f t="shared" si="8"/>
        <v>2016-11-08</v>
      </c>
      <c r="Q24">
        <v>744</v>
      </c>
    </row>
    <row r="25" spans="1:27" x14ac:dyDescent="0.2">
      <c r="A25">
        <v>23</v>
      </c>
      <c r="C25">
        <f t="shared" si="9"/>
        <v>1197</v>
      </c>
      <c r="D25" s="1" t="d">
        <f t="shared" ca="1" si="0"/>
        <v>2011-05-31</v>
      </c>
      <c r="E25" s="1" t="d">
        <f ca="1">INDEX(startDates,RANDBETWEEN(1,68),1)</f>
        <v>2015-01-23</v>
      </c>
      <c r="F25" s="1" t="d">
        <f t="shared" ca="1" si="5"/>
        <v>2016-01-22</v>
      </c>
      <c r="G25">
        <f t="shared" ca="1" si="1"/>
        <v>364</v>
      </c>
      <c r="H25" t="str">
        <f t="shared" ca="1" si="2"/>
        <v>West Virginia</v>
      </c>
      <c r="I25" t="str">
        <f t="shared" ca="1" si="3"/>
        <v>Pennsylvania</v>
      </c>
      <c r="J25" s="2" t="s">
        <v>41</v>
      </c>
      <c r="K25">
        <f t="shared" ca="1" si="31"/>
        <v>1</v>
      </c>
      <c r="L25">
        <f t="shared" ca="1" si="32"/>
        <v>0</v>
      </c>
      <c r="M25" t="str">
        <f t="shared" ca="1" si="4"/>
        <v>Schedule</v>
      </c>
      <c r="N25" t="str">
        <f t="shared" ref="N25:N73" ca="1" si="35">M25</f>
        <v>Schedule</v>
      </c>
      <c r="O25">
        <f t="shared" ca="1" si="7"/>
        <v>8</v>
      </c>
      <c r="P25" s="1" t="d">
        <f t="shared" si="8"/>
        <v>2016-12-30</v>
      </c>
      <c r="Q25">
        <v>775</v>
      </c>
      <c r="R25">
        <v>100</v>
      </c>
      <c r="S25">
        <v>100</v>
      </c>
      <c r="T25">
        <v>80</v>
      </c>
      <c r="U25">
        <v>80</v>
      </c>
      <c r="V25">
        <v>60</v>
      </c>
      <c r="W25">
        <v>60</v>
      </c>
      <c r="X25">
        <v>50</v>
      </c>
      <c r="Y25">
        <v>50</v>
      </c>
      <c r="Z25" t="s">
        <v>1021</v>
      </c>
      <c r="AA25" t="s">
        <v>1021</v>
      </c>
    </row>
    <row r="26" spans="1:27" x14ac:dyDescent="0.2">
      <c r="A26">
        <v>24</v>
      </c>
      <c r="C26">
        <f t="shared" si="9"/>
        <v>1204</v>
      </c>
      <c r="D26" s="1" t="d">
        <f t="shared" ca="1" si="0"/>
        <v>2014-07-24</v>
      </c>
      <c r="E26" s="1" t="d">
        <f ca="1">INDEX(startDates,RANDBETWEEN(1,68),1)</f>
        <v>2016-06-05</v>
      </c>
      <c r="F26" s="1" t="d">
        <f t="shared" ca="1" si="5"/>
        <v>2017-06-04</v>
      </c>
      <c r="G26">
        <f t="shared" ca="1" si="1"/>
        <v>364</v>
      </c>
      <c r="H26" t="str">
        <f t="shared" ca="1" si="2"/>
        <v>Pennsylvania</v>
      </c>
      <c r="I26" t="str">
        <f t="shared" ca="1" si="3"/>
        <v>Pennsylvania</v>
      </c>
      <c r="J26" t="s">
        <v>42</v>
      </c>
      <c r="K26">
        <f t="shared" ca="1" si="31"/>
        <v>1</v>
      </c>
      <c r="L26">
        <f t="shared" ca="1" si="32"/>
        <v>0</v>
      </c>
      <c r="M26" t="str">
        <f t="shared" ca="1" si="4"/>
        <v>Attachment</v>
      </c>
      <c r="N26" t="str">
        <f t="shared" ref="N26:N74" ca="1" si="36">M26:M1025</f>
        <v>Attachment</v>
      </c>
      <c r="O26">
        <f t="shared" ca="1" si="7"/>
        <v>3</v>
      </c>
      <c r="P26" s="1" t="d">
        <f t="shared" si="8"/>
        <v>2017-02-20</v>
      </c>
      <c r="Q26">
        <v>806</v>
      </c>
      <c r="R26">
        <v>100</v>
      </c>
      <c r="S26">
        <v>100</v>
      </c>
      <c r="T26" t="s">
        <v>1020</v>
      </c>
      <c r="U26" t="s">
        <v>1020</v>
      </c>
      <c r="V26" t="s">
        <v>1020</v>
      </c>
      <c r="W26" t="s">
        <v>1020</v>
      </c>
      <c r="X26" t="s">
        <v>1020</v>
      </c>
      <c r="Y26" t="s">
        <v>1020</v>
      </c>
      <c r="Z26" t="s">
        <v>1021</v>
      </c>
      <c r="AA26" t="s">
        <v>1021</v>
      </c>
    </row>
    <row r="27" spans="1:27" x14ac:dyDescent="0.2">
      <c r="A27">
        <v>25</v>
      </c>
      <c r="C27">
        <f t="shared" si="9"/>
        <v>1211</v>
      </c>
      <c r="D27" s="1" t="d">
        <f t="shared" ca="1" si="0"/>
        <v>2014-09-20</v>
      </c>
      <c r="E27" s="1" t="d">
        <f ca="1">INDEX(startDates,RANDBETWEEN(1,68),1)</f>
        <v>2014-11-21</v>
      </c>
      <c r="F27" s="1" t="d">
        <f t="shared" ca="1" si="5"/>
        <v>2015-11-20</v>
      </c>
      <c r="G27">
        <f t="shared" ca="1" si="1"/>
        <v>364</v>
      </c>
      <c r="H27" t="str">
        <f t="shared" ca="1" si="2"/>
        <v>Georgia</v>
      </c>
      <c r="I27" t="str">
        <f t="shared" ca="1" si="3"/>
        <v>Georgia</v>
      </c>
      <c r="J27" t="s">
        <v>43</v>
      </c>
      <c r="K27">
        <f t="shared" ca="1" si="31"/>
        <v>1</v>
      </c>
      <c r="L27">
        <f t="shared" ca="1" si="32"/>
        <v>0</v>
      </c>
      <c r="M27" t="str">
        <f t="shared" ca="1" si="4"/>
        <v>EOC</v>
      </c>
      <c r="N27" t="str">
        <f t="shared" ref="N27:N75" ca="1" si="37">M27</f>
        <v>EOC</v>
      </c>
      <c r="O27">
        <f t="shared" ca="1" si="7"/>
        <v>5</v>
      </c>
      <c r="P27" s="1" t="d">
        <f t="shared" si="8"/>
        <v>2017-04-13</v>
      </c>
      <c r="Q27">
        <v>837</v>
      </c>
      <c r="R27">
        <v>100</v>
      </c>
      <c r="S27">
        <v>100</v>
      </c>
      <c r="T27">
        <v>80</v>
      </c>
      <c r="U27">
        <v>80</v>
      </c>
      <c r="V27">
        <v>80</v>
      </c>
      <c r="W27">
        <v>80</v>
      </c>
      <c r="X27">
        <v>60</v>
      </c>
      <c r="Y27">
        <v>60</v>
      </c>
      <c r="Z27" t="s">
        <v>1021</v>
      </c>
      <c r="AA27" t="s">
        <v>1021</v>
      </c>
    </row>
    <row r="28" spans="1:27" x14ac:dyDescent="0.2">
      <c r="A28">
        <v>26</v>
      </c>
      <c r="C28">
        <f t="shared" si="9"/>
        <v>1218</v>
      </c>
      <c r="D28" s="1" t="d">
        <f t="shared" ca="1" si="0"/>
        <v>2012-11-12</v>
      </c>
      <c r="E28" s="1" t="d">
        <f ca="1">INDEX(startDates,RANDBETWEEN(1,68),1)</f>
        <v>2015-10-02</v>
      </c>
      <c r="F28" s="1" t="d">
        <f t="shared" ca="1" si="5"/>
        <v>2016-09-30</v>
      </c>
      <c r="G28">
        <f t="shared" ca="1" si="1"/>
        <v>364</v>
      </c>
      <c r="H28" t="str">
        <f t="shared" ca="1" si="2"/>
        <v>Georgia</v>
      </c>
      <c r="I28" t="str">
        <f t="shared" ca="1" si="3"/>
        <v>Georgia</v>
      </c>
      <c r="J28" s="2" t="s">
        <v>44</v>
      </c>
      <c r="K28">
        <f t="shared" ca="1" si="31"/>
        <v>1</v>
      </c>
      <c r="L28">
        <f t="shared" ca="1" si="32"/>
        <v>0</v>
      </c>
      <c r="M28" t="str">
        <f t="shared" ca="1" si="4"/>
        <v>Contract</v>
      </c>
      <c r="N28" t="str">
        <f t="shared" ref="N28:N76" ca="1" si="38">M28:M1027</f>
        <v>Contract</v>
      </c>
      <c r="O28">
        <f t="shared" ca="1" si="7"/>
        <v>1</v>
      </c>
      <c r="P28" s="1" t="d">
        <f t="shared" si="8"/>
        <v>2017-06-04</v>
      </c>
      <c r="Q28">
        <v>868</v>
      </c>
      <c r="R28">
        <v>100</v>
      </c>
      <c r="S28">
        <v>100</v>
      </c>
      <c r="T28">
        <v>90</v>
      </c>
      <c r="U28">
        <v>90</v>
      </c>
      <c r="V28">
        <v>80</v>
      </c>
      <c r="W28">
        <v>80</v>
      </c>
      <c r="X28">
        <v>80</v>
      </c>
      <c r="Y28">
        <v>80</v>
      </c>
      <c r="Z28" t="s">
        <v>1021</v>
      </c>
      <c r="AA28" t="s">
        <v>1021</v>
      </c>
    </row>
    <row r="29" spans="1:27" x14ac:dyDescent="0.2">
      <c r="A29">
        <v>27</v>
      </c>
      <c r="C29">
        <f t="shared" si="9"/>
        <v>1225</v>
      </c>
      <c r="D29" s="1" t="d">
        <f t="shared" ca="1" si="0"/>
        <v>2011-02-22</v>
      </c>
      <c r="E29" s="1" t="d">
        <f ca="1">INDEX(startDates,RANDBETWEEN(1,68),1)</f>
        <v>2014-03-14</v>
      </c>
      <c r="F29" s="1" t="d">
        <f t="shared" ca="1" si="5"/>
        <v>2015-03-13</v>
      </c>
      <c r="G29">
        <f t="shared" ca="1" si="1"/>
        <v>364</v>
      </c>
      <c r="H29" t="str">
        <f t="shared" ca="1" si="2"/>
        <v>New Mexico</v>
      </c>
      <c r="I29" t="str">
        <f t="shared" ca="1" si="3"/>
        <v>California</v>
      </c>
      <c r="J29" t="s">
        <v>45</v>
      </c>
      <c r="K29">
        <f t="shared" ca="1" si="31"/>
        <v>1</v>
      </c>
      <c r="L29">
        <f t="shared" ca="1" si="32"/>
        <v>0</v>
      </c>
      <c r="M29" t="str">
        <f t="shared" ca="1" si="4"/>
        <v>SBCModification</v>
      </c>
      <c r="N29" t="str">
        <f t="shared" ref="N29:N77" ca="1" si="39">M29</f>
        <v>SBCModification</v>
      </c>
      <c r="O29">
        <f t="shared" ca="1" si="7"/>
        <v>1</v>
      </c>
      <c r="P29" s="1" t="d">
        <f t="shared" si="8"/>
        <v>2017-07-26</v>
      </c>
      <c r="Q29">
        <v>899</v>
      </c>
      <c r="R29">
        <v>100</v>
      </c>
      <c r="S29">
        <v>100</v>
      </c>
      <c r="T29">
        <v>80</v>
      </c>
      <c r="U29">
        <v>80</v>
      </c>
      <c r="V29">
        <v>60</v>
      </c>
      <c r="W29">
        <v>60</v>
      </c>
      <c r="X29" t="s">
        <v>1020</v>
      </c>
      <c r="Y29" t="s">
        <v>1020</v>
      </c>
      <c r="Z29" t="s">
        <v>1021</v>
      </c>
      <c r="AA29" t="s">
        <v>1021</v>
      </c>
    </row>
    <row r="30" spans="1:27" x14ac:dyDescent="0.2">
      <c r="A30">
        <v>28</v>
      </c>
      <c r="C30">
        <f t="shared" si="9"/>
        <v>1232</v>
      </c>
      <c r="D30" s="1" t="d">
        <f t="shared" ca="1" si="0"/>
        <v>2011-10-03</v>
      </c>
      <c r="E30" s="1" t="d">
        <f ca="1">INDEX(startDates,RANDBETWEEN(1,68),1)</f>
        <v>2015-07-29</v>
      </c>
      <c r="F30" s="1" t="d">
        <f t="shared" ca="1" si="5"/>
        <v>2016-07-27</v>
      </c>
      <c r="G30">
        <f t="shared" ca="1" si="1"/>
        <v>364</v>
      </c>
      <c r="H30" t="str">
        <f t="shared" ca="1" si="2"/>
        <v>Utah</v>
      </c>
      <c r="I30" t="str">
        <f t="shared" ca="1" si="3"/>
        <v>California</v>
      </c>
      <c r="J30" t="s">
        <v>46</v>
      </c>
      <c r="K30">
        <f t="shared" ca="1" si="31"/>
        <v>1</v>
      </c>
      <c r="L30">
        <f t="shared" ca="1" si="32"/>
        <v>0</v>
      </c>
      <c r="M30" t="str">
        <f t="shared" ca="1" si="4"/>
        <v>SBCModification</v>
      </c>
      <c r="N30" t="str">
        <f t="shared" ref="N30:N78" ca="1" si="40">M30:M1029</f>
        <v>SBCModification</v>
      </c>
      <c r="O30">
        <f t="shared" ca="1" si="7"/>
        <v>5</v>
      </c>
      <c r="P30" s="1" t="d">
        <f t="shared" si="8"/>
        <v>2017-09-16</v>
      </c>
      <c r="Q30">
        <v>930</v>
      </c>
      <c r="R30">
        <v>100</v>
      </c>
      <c r="S30">
        <v>100</v>
      </c>
      <c r="T30">
        <v>80</v>
      </c>
      <c r="U30">
        <v>80</v>
      </c>
      <c r="V30">
        <v>60</v>
      </c>
      <c r="W30">
        <v>60</v>
      </c>
      <c r="X30">
        <v>50</v>
      </c>
      <c r="Y30">
        <v>50</v>
      </c>
      <c r="Z30" t="s">
        <v>1021</v>
      </c>
      <c r="AA30" t="s">
        <v>1021</v>
      </c>
    </row>
    <row r="31" spans="1:27" x14ac:dyDescent="0.2">
      <c r="A31">
        <v>29</v>
      </c>
      <c r="C31">
        <f t="shared" si="9"/>
        <v>1239</v>
      </c>
      <c r="D31" s="1" t="d">
        <f t="shared" ca="1" si="0"/>
        <v>2014-08-29</v>
      </c>
      <c r="E31" s="1" t="d">
        <f ca="1">INDEX(startDates,RANDBETWEEN(1,68),1)</f>
        <v>2016-06-10</v>
      </c>
      <c r="F31" s="1" t="d">
        <f t="shared" ca="1" si="5"/>
        <v>2017-06-09</v>
      </c>
      <c r="G31">
        <f t="shared" ca="1" si="1"/>
        <v>364</v>
      </c>
      <c r="H31" t="str">
        <f t="shared" ca="1" si="2"/>
        <v>California</v>
      </c>
      <c r="I31" t="str">
        <f t="shared" ca="1" si="3"/>
        <v>California</v>
      </c>
      <c r="J31" s="2" t="s">
        <v>47</v>
      </c>
      <c r="K31">
        <f t="shared" ca="1" si="31"/>
        <v>1</v>
      </c>
      <c r="L31">
        <f t="shared" ca="1" si="32"/>
        <v>0</v>
      </c>
      <c r="M31" t="str">
        <f t="shared" ca="1" si="4"/>
        <v>Contract</v>
      </c>
      <c r="N31" t="str">
        <f t="shared" ref="N31:N79" ca="1" si="41">M31</f>
        <v>Contract</v>
      </c>
      <c r="O31">
        <f t="shared" ca="1" si="7"/>
        <v>8</v>
      </c>
      <c r="P31" s="1" t="d">
        <f t="shared" si="8"/>
        <v>2017-11-07</v>
      </c>
      <c r="Q31">
        <v>961</v>
      </c>
      <c r="R31">
        <v>100</v>
      </c>
      <c r="S31">
        <v>100</v>
      </c>
      <c r="T31">
        <v>80</v>
      </c>
      <c r="U31">
        <v>80</v>
      </c>
      <c r="V31">
        <v>60</v>
      </c>
      <c r="W31">
        <v>60</v>
      </c>
      <c r="X31">
        <v>50</v>
      </c>
      <c r="Y31">
        <v>50</v>
      </c>
      <c r="Z31" t="s">
        <v>1021</v>
      </c>
      <c r="AA31" t="s">
        <v>1021</v>
      </c>
    </row>
    <row r="32" spans="1:27" x14ac:dyDescent="0.2">
      <c r="A32">
        <v>30</v>
      </c>
      <c r="C32">
        <f t="shared" si="9"/>
        <v>1246</v>
      </c>
      <c r="D32" s="1" t="d">
        <f t="shared" ca="1" si="0"/>
        <v>2014-11-19</v>
      </c>
      <c r="E32" s="1" t="d">
        <f ca="1">INDEX(startDates,RANDBETWEEN(1,68),1)</f>
        <v>2018-04-12</v>
      </c>
      <c r="F32" s="1" t="d">
        <f t="shared" ca="1" si="5"/>
        <v>2022-04-07</v>
      </c>
      <c r="G32">
        <f t="shared" ca="1" si="1"/>
        <v>1456</v>
      </c>
      <c r="H32" t="str">
        <f t="shared" ca="1" si="2"/>
        <v>Florida</v>
      </c>
      <c r="I32" t="str">
        <f t="shared" ca="1" si="3"/>
        <v>Georgia</v>
      </c>
      <c r="J32" t="s">
        <v>48</v>
      </c>
      <c r="K32">
        <f t="shared" ca="1" si="31"/>
        <v>1</v>
      </c>
      <c r="L32">
        <f t="shared" ca="1" si="32"/>
        <v>0</v>
      </c>
      <c r="M32" t="str">
        <f t="shared" ca="1" si="4"/>
        <v>TaxModification</v>
      </c>
      <c r="N32" t="str">
        <f t="shared" ref="N32:N80" ca="1" si="42">M32:M1031</f>
        <v>TaxModification</v>
      </c>
      <c r="O32">
        <f t="shared" ca="1" si="7"/>
        <v>4</v>
      </c>
      <c r="P32" s="1" t="d">
        <f t="shared" si="8"/>
        <v>2017-12-29</v>
      </c>
      <c r="Q32">
        <v>992</v>
      </c>
      <c r="R32">
        <v>100</v>
      </c>
      <c r="S32">
        <v>100</v>
      </c>
      <c r="T32">
        <v>80</v>
      </c>
      <c r="U32">
        <v>80</v>
      </c>
      <c r="V32">
        <v>60</v>
      </c>
      <c r="W32">
        <v>60</v>
      </c>
      <c r="X32">
        <v>50</v>
      </c>
      <c r="Y32">
        <v>50</v>
      </c>
      <c r="Z32" t="s">
        <v>1021</v>
      </c>
      <c r="AA32" t="s">
        <v>1021</v>
      </c>
    </row>
    <row r="33" spans="1:27" x14ac:dyDescent="0.2">
      <c r="A33">
        <v>31</v>
      </c>
      <c r="C33">
        <f t="shared" si="9"/>
        <v>1253</v>
      </c>
      <c r="D33" s="1" t="d">
        <f t="shared" ca="1" si="0"/>
        <v>2009-12-08</v>
      </c>
      <c r="E33" s="1" t="d">
        <f ca="1">INDEX(startDates,RANDBETWEEN(1,68),1)</f>
        <v>2014-06-08</v>
      </c>
      <c r="F33" s="1" t="d">
        <f t="shared" ca="1" si="5"/>
        <v>2015-06-07</v>
      </c>
      <c r="G33">
        <f t="shared" ca="1" si="1"/>
        <v>364</v>
      </c>
      <c r="H33" t="str">
        <f t="shared" ca="1" si="2"/>
        <v>Texas</v>
      </c>
      <c r="I33" t="str">
        <f t="shared" ca="1" si="3"/>
        <v>Georgia</v>
      </c>
      <c r="J33" t="s">
        <v>49</v>
      </c>
      <c r="K33">
        <f t="shared" ca="1" si="31"/>
        <v>1</v>
      </c>
      <c r="L33">
        <f t="shared" ca="1" si="32"/>
        <v>0</v>
      </c>
      <c r="M33" t="str">
        <f t="shared" ca="1" si="4"/>
        <v>Contract</v>
      </c>
      <c r="N33" t="str">
        <f t="shared" ref="N33:N81" ca="1" si="43">M33</f>
        <v>Contract</v>
      </c>
      <c r="O33">
        <f t="shared" ca="1" si="7"/>
        <v>5</v>
      </c>
      <c r="P33" s="1" t="d">
        <f t="shared" si="8"/>
        <v>2018-02-19</v>
      </c>
      <c r="Q33">
        <v>1023</v>
      </c>
      <c r="R33">
        <v>100</v>
      </c>
      <c r="S33">
        <v>100</v>
      </c>
      <c r="T33">
        <v>80</v>
      </c>
      <c r="U33">
        <v>80</v>
      </c>
      <c r="V33">
        <v>80</v>
      </c>
      <c r="W33">
        <v>80</v>
      </c>
      <c r="X33">
        <v>60</v>
      </c>
      <c r="Y33">
        <v>60</v>
      </c>
      <c r="Z33" t="s">
        <v>1021</v>
      </c>
      <c r="AA33" t="s">
        <v>1021</v>
      </c>
    </row>
    <row r="34" spans="1:27" x14ac:dyDescent="0.2">
      <c r="A34">
        <v>32</v>
      </c>
      <c r="C34">
        <f t="shared" si="9"/>
        <v>1260</v>
      </c>
      <c r="D34" s="1" t="d">
        <f t="shared" ca="1" si="0"/>
        <v>2010-06-04</v>
      </c>
      <c r="E34" s="1" t="d">
        <f ca="1">INDEX(startDates,RANDBETWEEN(1,68),1)</f>
        <v>2015-06-07</v>
      </c>
      <c r="F34" s="1" t="d">
        <f t="shared" ca="1" si="5"/>
        <v>2016-12-04</v>
      </c>
      <c r="G34">
        <f t="shared" ca="1" si="1"/>
        <v>546</v>
      </c>
      <c r="H34" t="str">
        <f t="shared" ca="1" si="2"/>
        <v>California</v>
      </c>
      <c r="I34" t="str">
        <f t="shared" ca="1" si="3"/>
        <v>California</v>
      </c>
      <c r="J34" s="2" t="s">
        <v>50</v>
      </c>
      <c r="K34">
        <f t="shared" ca="1" si="31"/>
        <v>1</v>
      </c>
      <c r="L34">
        <f t="shared" ca="1" si="32"/>
        <v>0</v>
      </c>
      <c r="M34" t="str">
        <f t="shared" ca="1" si="4"/>
        <v>SBCModification</v>
      </c>
      <c r="N34" t="str">
        <f t="shared" ref="N34" ca="1" si="44">M34:M1033</f>
        <v>SBCModification</v>
      </c>
      <c r="O34">
        <f t="shared" ca="1" si="7"/>
        <v>5</v>
      </c>
      <c r="P34" s="1" t="d">
        <f t="shared" si="8"/>
        <v>2018-04-12</v>
      </c>
      <c r="Q34">
        <v>1054</v>
      </c>
      <c r="R34">
        <v>100</v>
      </c>
      <c r="S34">
        <v>100</v>
      </c>
      <c r="T34">
        <v>80</v>
      </c>
      <c r="U34">
        <v>80</v>
      </c>
      <c r="V34">
        <v>80</v>
      </c>
      <c r="W34">
        <v>80</v>
      </c>
      <c r="X34">
        <v>60</v>
      </c>
      <c r="Y34">
        <v>60</v>
      </c>
      <c r="Z34" t="s">
        <v>1021</v>
      </c>
      <c r="AA34" t="s">
        <v>1021</v>
      </c>
    </row>
    <row r="35" spans="1:27" x14ac:dyDescent="0.2">
      <c r="A35">
        <v>33</v>
      </c>
      <c r="C35">
        <f t="shared" si="9"/>
        <v>1267</v>
      </c>
      <c r="D35" s="1" t="d">
        <f t="shared" ca="1" si="0"/>
        <v>2013-01-27</v>
      </c>
      <c r="E35" s="1" t="d">
        <f ca="1">INDEX(startDates,RANDBETWEEN(1,68),1)</f>
        <v>2014-01-03</v>
      </c>
      <c r="F35" s="1" t="d">
        <f t="shared" ca="1" si="5"/>
        <v>2014-07-04</v>
      </c>
      <c r="G35">
        <f t="shared" ca="1" si="1"/>
        <v>182</v>
      </c>
      <c r="H35" t="str">
        <f t="shared" ca="1" si="2"/>
        <v>Kentucky</v>
      </c>
      <c r="I35" t="str">
        <f t="shared" ca="1" si="3"/>
        <v>Georgia</v>
      </c>
      <c r="J35" t="s">
        <v>51</v>
      </c>
      <c r="K35">
        <f t="shared" ca="1" si="31"/>
        <v>1</v>
      </c>
      <c r="L35">
        <f t="shared" ca="1" si="32"/>
        <v>0</v>
      </c>
      <c r="M35" t="str">
        <f t="shared" ca="1" si="4"/>
        <v>Attachment</v>
      </c>
      <c r="N35" t="str">
        <f t="shared" ref="N35" ca="1" si="45">M35</f>
        <v>Attachment</v>
      </c>
      <c r="O35">
        <f t="shared" ca="1" si="7"/>
        <v>1</v>
      </c>
      <c r="P35" s="1" t="d">
        <f t="shared" si="8"/>
        <v>2018-06-03</v>
      </c>
      <c r="Q35">
        <v>1085</v>
      </c>
      <c r="R35">
        <v>100</v>
      </c>
      <c r="S35">
        <v>100</v>
      </c>
      <c r="T35">
        <v>80</v>
      </c>
      <c r="U35">
        <v>80</v>
      </c>
      <c r="V35">
        <v>80</v>
      </c>
      <c r="W35">
        <v>80</v>
      </c>
      <c r="X35">
        <v>60</v>
      </c>
      <c r="Y35">
        <v>60</v>
      </c>
      <c r="Z35" t="s">
        <v>1021</v>
      </c>
      <c r="AA35" t="s">
        <v>1021</v>
      </c>
    </row>
    <row r="36" spans="1:27" x14ac:dyDescent="0.2">
      <c r="A36">
        <v>34</v>
      </c>
      <c r="C36">
        <f t="shared" si="9"/>
        <v>1274</v>
      </c>
      <c r="D36" s="1" t="d">
        <f t="shared" ca="1" si="0"/>
        <v>2013-07-11</v>
      </c>
      <c r="E36" s="1" t="d">
        <f ca="1">INDEX(startDates,RANDBETWEEN(1,68),1)</f>
        <v>2018-04-12</v>
      </c>
      <c r="F36" s="1" t="d">
        <f t="shared" ca="1" si="5"/>
        <v>2019-04-11</v>
      </c>
      <c r="G36">
        <f t="shared" ca="1" si="1"/>
        <v>364</v>
      </c>
      <c r="H36" t="str">
        <f t="shared" ca="1" si="2"/>
        <v>Washington DC</v>
      </c>
      <c r="I36" t="str">
        <f t="shared" ca="1" si="3"/>
        <v>Pennsylvania</v>
      </c>
      <c r="J36" t="s">
        <v>52</v>
      </c>
      <c r="K36">
        <f t="shared" ca="1" si="31"/>
        <v>1</v>
      </c>
      <c r="L36">
        <f t="shared" ca="1" si="32"/>
        <v>0</v>
      </c>
      <c r="M36" t="str">
        <f t="shared" ca="1" si="4"/>
        <v>EBB</v>
      </c>
      <c r="N36" t="str">
        <f t="shared" ca="1" si="27"/>
        <v>EBB</v>
      </c>
      <c r="O36">
        <f t="shared" ca="1" si="7"/>
        <v>5</v>
      </c>
      <c r="P36" s="1" t="d">
        <f t="shared" si="8"/>
        <v>2018-07-25</v>
      </c>
      <c r="Q36">
        <v>1116</v>
      </c>
      <c r="R36">
        <v>100</v>
      </c>
      <c r="S36">
        <v>100</v>
      </c>
      <c r="T36">
        <v>80</v>
      </c>
      <c r="U36">
        <v>80</v>
      </c>
      <c r="V36">
        <v>60</v>
      </c>
      <c r="W36">
        <v>60</v>
      </c>
      <c r="X36" t="s">
        <v>1020</v>
      </c>
      <c r="Y36" t="s">
        <v>1020</v>
      </c>
      <c r="Z36" t="s">
        <v>1021</v>
      </c>
      <c r="AA36" t="s">
        <v>1021</v>
      </c>
    </row>
    <row r="37" spans="1:27" x14ac:dyDescent="0.2">
      <c r="A37">
        <v>35</v>
      </c>
      <c r="C37">
        <f t="shared" si="9"/>
        <v>1281</v>
      </c>
      <c r="D37" s="1" t="d">
        <f t="shared" ca="1" si="0"/>
        <v>2012-02-28</v>
      </c>
      <c r="E37" s="1" t="d">
        <f ca="1">INDEX(startDates,RANDBETWEEN(1,68),1)</f>
        <v>2016-12-30</v>
      </c>
      <c r="F37" s="1" t="d">
        <f t="shared" ca="1" si="5"/>
        <v>2020-12-25</v>
      </c>
      <c r="G37">
        <f t="shared" ca="1" si="1"/>
        <v>1456</v>
      </c>
      <c r="H37" t="str">
        <f t="shared" ca="1" si="2"/>
        <v>New Mexico</v>
      </c>
      <c r="I37" t="str">
        <f t="shared" ca="1" si="3"/>
        <v>California</v>
      </c>
      <c r="J37" s="2" t="s">
        <v>53</v>
      </c>
      <c r="K37">
        <f t="shared" ca="1" si="31"/>
        <v>1</v>
      </c>
      <c r="L37">
        <f t="shared" ca="1" si="32"/>
        <v>0</v>
      </c>
      <c r="M37" t="str">
        <f t="shared" ca="1" si="4"/>
        <v>Schedule</v>
      </c>
      <c r="N37" t="str">
        <f t="shared" ca="1" si="28"/>
        <v>Schedule</v>
      </c>
      <c r="O37">
        <f t="shared" ca="1" si="7"/>
        <v>6</v>
      </c>
      <c r="P37" s="1" t="d">
        <v>2013-03-01</v>
      </c>
      <c r="Q37">
        <v>1147</v>
      </c>
      <c r="R37">
        <v>100</v>
      </c>
      <c r="S37">
        <v>100</v>
      </c>
      <c r="T37">
        <v>80</v>
      </c>
      <c r="U37">
        <v>80</v>
      </c>
      <c r="V37">
        <v>80</v>
      </c>
      <c r="W37">
        <v>80</v>
      </c>
      <c r="X37">
        <v>60</v>
      </c>
      <c r="Y37">
        <v>60</v>
      </c>
      <c r="Z37">
        <v>50</v>
      </c>
      <c r="AA37">
        <v>50</v>
      </c>
    </row>
    <row r="38" spans="1:27" x14ac:dyDescent="0.2">
      <c r="A38">
        <v>36</v>
      </c>
      <c r="C38">
        <f t="shared" si="9"/>
        <v>1288</v>
      </c>
      <c r="D38" s="1" t="d">
        <f t="shared" ca="1" si="0"/>
        <v>2012-02-13</v>
      </c>
      <c r="E38" s="1" t="d">
        <f ca="1">INDEX(startDates,RANDBETWEEN(1,68),1)</f>
        <v>2015-01-02</v>
      </c>
      <c r="F38" s="1" t="d">
        <f t="shared" ca="1" si="5"/>
        <v>2016-01-01</v>
      </c>
      <c r="G38">
        <f t="shared" ca="1" si="1"/>
        <v>364</v>
      </c>
      <c r="H38" t="str">
        <f t="shared" ca="1" si="2"/>
        <v>Pennsylvania</v>
      </c>
      <c r="I38" t="str">
        <f t="shared" ca="1" si="3"/>
        <v>Pennsylvania</v>
      </c>
      <c r="J38" t="s">
        <v>54</v>
      </c>
      <c r="K38">
        <f t="shared" ca="1" si="31"/>
        <v>1</v>
      </c>
      <c r="L38">
        <f t="shared" ca="1" si="32"/>
        <v>0</v>
      </c>
      <c r="M38" t="str">
        <f t="shared" ca="1" si="4"/>
        <v>EBB</v>
      </c>
      <c r="N38" t="str">
        <f t="shared" ca="1" si="30"/>
        <v>EBB</v>
      </c>
      <c r="O38">
        <f t="shared" ca="1" si="7"/>
        <v>1</v>
      </c>
      <c r="P38" s="1" t="d">
        <f>P37+63</f>
        <v>2013-05-03</v>
      </c>
      <c r="Q38">
        <v>1178</v>
      </c>
      <c r="R38">
        <v>100</v>
      </c>
      <c r="S38">
        <v>100</v>
      </c>
      <c r="T38">
        <v>90</v>
      </c>
      <c r="U38">
        <v>90</v>
      </c>
      <c r="V38">
        <v>80</v>
      </c>
      <c r="W38">
        <v>80</v>
      </c>
      <c r="X38">
        <v>80</v>
      </c>
      <c r="Y38">
        <v>80</v>
      </c>
      <c r="Z38" t="s">
        <v>1021</v>
      </c>
      <c r="AA38" t="s">
        <v>1021</v>
      </c>
    </row>
    <row r="39" spans="1:27" x14ac:dyDescent="0.2">
      <c r="A39">
        <v>37</v>
      </c>
      <c r="C39">
        <f t="shared" si="9"/>
        <v>1295</v>
      </c>
      <c r="D39" s="1" t="d">
        <f t="shared" ca="1" si="0"/>
        <v>2014-03-08</v>
      </c>
      <c r="E39" s="1" t="d">
        <f ca="1">INDEX(startDates,RANDBETWEEN(1,68),1)</f>
        <v>2014-11-11</v>
      </c>
      <c r="F39" s="1" t="d">
        <f t="shared" ca="1" si="5"/>
        <v>2016-05-10</v>
      </c>
      <c r="G39">
        <f t="shared" ca="1" si="1"/>
        <v>546</v>
      </c>
      <c r="H39" t="str">
        <f t="shared" ca="1" si="2"/>
        <v>Alabama</v>
      </c>
      <c r="I39" t="str">
        <f t="shared" ca="1" si="3"/>
        <v>Georgia</v>
      </c>
      <c r="J39" t="s">
        <v>55</v>
      </c>
      <c r="K39">
        <f t="shared" ca="1" si="31"/>
        <v>1</v>
      </c>
      <c r="L39">
        <f t="shared" ca="1" si="32"/>
        <v>0</v>
      </c>
      <c r="M39" t="str">
        <f t="shared" ca="1" si="4"/>
        <v>EOC</v>
      </c>
      <c r="N39" t="str">
        <f t="shared" ca="1" si="33"/>
        <v>EOC</v>
      </c>
      <c r="O39">
        <f t="shared" ca="1" si="7"/>
        <v>1</v>
      </c>
      <c r="P39" s="1" t="d">
        <f>P38+63</f>
        <v>2013-07-05</v>
      </c>
      <c r="Q39">
        <v>1209</v>
      </c>
      <c r="R39">
        <v>100</v>
      </c>
      <c r="S39">
        <v>100</v>
      </c>
      <c r="T39">
        <v>90</v>
      </c>
      <c r="U39">
        <v>90</v>
      </c>
      <c r="V39">
        <v>80</v>
      </c>
      <c r="W39">
        <v>80</v>
      </c>
      <c r="X39">
        <v>80</v>
      </c>
      <c r="Y39">
        <v>80</v>
      </c>
      <c r="Z39" t="s">
        <v>1021</v>
      </c>
      <c r="AA39" t="s">
        <v>1021</v>
      </c>
    </row>
    <row r="40" spans="1:27" x14ac:dyDescent="0.2">
      <c r="A40">
        <v>38</v>
      </c>
      <c r="C40">
        <f t="shared" si="9"/>
        <v>1302</v>
      </c>
      <c r="D40" s="1" t="d">
        <f t="shared" ca="1" si="0"/>
        <v>2015-02-11</v>
      </c>
      <c r="E40" s="1" t="d">
        <f ca="1">INDEX(startDates,RANDBETWEEN(1,68),1)</f>
        <v>2018-05-04</v>
      </c>
      <c r="F40" s="1" t="d">
        <f t="shared" ca="1" si="5"/>
        <v>2020-10-30</v>
      </c>
      <c r="G40">
        <f t="shared" ca="1" si="1"/>
        <v>910</v>
      </c>
      <c r="H40" t="str">
        <f t="shared" ca="1" si="2"/>
        <v>Arizona</v>
      </c>
      <c r="I40" t="str">
        <f t="shared" ca="1" si="3"/>
        <v>California</v>
      </c>
      <c r="J40" s="2" t="s">
        <v>56</v>
      </c>
      <c r="K40">
        <f t="shared" ca="1" si="31"/>
        <v>1</v>
      </c>
      <c r="L40">
        <f t="shared" ca="1" si="32"/>
        <v>0</v>
      </c>
      <c r="M40" t="str">
        <f t="shared" ca="1" si="4"/>
        <v>Attachment</v>
      </c>
      <c r="N40" t="str">
        <f t="shared" ca="1" si="34"/>
        <v>Attachment</v>
      </c>
      <c r="O40">
        <f t="shared" ca="1" si="7"/>
        <v>6</v>
      </c>
      <c r="P40" s="1" t="d">
        <f>P39+63</f>
        <v>2013-09-06</v>
      </c>
      <c r="Q40">
        <v>1240</v>
      </c>
    </row>
    <row r="41" spans="1:27" x14ac:dyDescent="0.2">
      <c r="A41">
        <v>39</v>
      </c>
      <c r="C41">
        <f t="shared" si="9"/>
        <v>1309</v>
      </c>
      <c r="D41" s="1" t="d">
        <f t="shared" ca="1" si="0"/>
        <v>2014-08-03</v>
      </c>
      <c r="E41" s="1" t="d">
        <f ca="1">INDEX(startDates,RANDBETWEEN(1,68),1)</f>
        <v>2016-04-14</v>
      </c>
      <c r="F41" s="1" t="d">
        <f t="shared" ca="1" si="5"/>
        <v>2017-04-13</v>
      </c>
      <c r="G41">
        <f t="shared" ca="1" si="1"/>
        <v>364</v>
      </c>
      <c r="H41" t="str">
        <f t="shared" ca="1" si="2"/>
        <v>New Mexico</v>
      </c>
      <c r="I41" t="str">
        <f t="shared" ca="1" si="3"/>
        <v>California</v>
      </c>
      <c r="J41" t="s">
        <v>57</v>
      </c>
      <c r="K41">
        <f t="shared" ca="1" si="31"/>
        <v>1</v>
      </c>
      <c r="L41">
        <f t="shared" ca="1" si="32"/>
        <v>0</v>
      </c>
      <c r="M41" t="str">
        <f t="shared" ca="1" si="4"/>
        <v>Contract</v>
      </c>
      <c r="N41" t="str">
        <f t="shared" ca="1" si="35"/>
        <v>Contract</v>
      </c>
      <c r="O41">
        <f t="shared" ca="1" si="7"/>
        <v>4</v>
      </c>
      <c r="P41" s="1" t="d">
        <f>P40+63</f>
        <v>2013-11-08</v>
      </c>
      <c r="Q41">
        <v>1271</v>
      </c>
    </row>
    <row r="42" spans="1:27" x14ac:dyDescent="0.2">
      <c r="A42">
        <v>40</v>
      </c>
      <c r="C42">
        <f t="shared" si="9"/>
        <v>1316</v>
      </c>
      <c r="D42" s="1" t="d">
        <f t="shared" ca="1" si="0"/>
        <v>2013-07-08</v>
      </c>
      <c r="E42" s="1" t="d">
        <f ca="1">INDEX(startDates,RANDBETWEEN(1,68),1)</f>
        <v>2014-01-10</v>
      </c>
      <c r="F42" s="1" t="d">
        <f t="shared" ca="1" si="5"/>
        <v>2015-01-09</v>
      </c>
      <c r="G42">
        <f t="shared" ca="1" si="1"/>
        <v>364</v>
      </c>
      <c r="H42" t="str">
        <f t="shared" ca="1" si="2"/>
        <v>California</v>
      </c>
      <c r="I42" t="str">
        <f t="shared" ca="1" si="3"/>
        <v>California</v>
      </c>
      <c r="J42" s="2" t="s">
        <v>58</v>
      </c>
      <c r="K42">
        <f t="shared" ca="1" si="31"/>
        <v>1</v>
      </c>
      <c r="L42">
        <f t="shared" ca="1" si="32"/>
        <v>0</v>
      </c>
      <c r="M42" t="str">
        <f t="shared" ca="1" si="4"/>
        <v>EOC</v>
      </c>
      <c r="N42" t="str">
        <f t="shared" ca="1" si="36"/>
        <v>EOC</v>
      </c>
      <c r="O42">
        <f t="shared" ca="1" si="7"/>
        <v>7</v>
      </c>
      <c r="P42" s="1" t="d">
        <f>P41+63</f>
        <v>2014-01-10</v>
      </c>
      <c r="Q42">
        <v>1302</v>
      </c>
    </row>
    <row r="43" spans="1:27" x14ac:dyDescent="0.2">
      <c r="A43">
        <v>41</v>
      </c>
      <c r="C43">
        <f t="shared" si="9"/>
        <v>1323</v>
      </c>
      <c r="D43" s="1" t="d">
        <f t="shared" ca="1" si="0"/>
        <v>2012-01-11</v>
      </c>
      <c r="E43" s="1" t="d">
        <f ca="1">INDEX(startDates,RANDBETWEEN(1,68),1)</f>
        <v>2016-06-10</v>
      </c>
      <c r="F43" s="1" t="d">
        <f t="shared" ca="1" si="5"/>
        <v>2017-06-09</v>
      </c>
      <c r="G43">
        <f t="shared" ca="1" si="1"/>
        <v>364</v>
      </c>
      <c r="H43" t="str">
        <f t="shared" ca="1" si="2"/>
        <v>Colorado</v>
      </c>
      <c r="I43" t="str">
        <f t="shared" ca="1" si="3"/>
        <v>California</v>
      </c>
      <c r="J43" t="s">
        <v>59</v>
      </c>
      <c r="K43">
        <f t="shared" ca="1" si="29"/>
        <v>0</v>
      </c>
      <c r="L43">
        <v>1</v>
      </c>
      <c r="M43" t="str">
        <f t="shared" ca="1" si="4"/>
        <v>EOC</v>
      </c>
      <c r="N43" t="str">
        <f t="shared" ca="1" si="37"/>
        <v>EOC</v>
      </c>
      <c r="O43">
        <f t="shared" ca="1" si="7"/>
        <v>4</v>
      </c>
      <c r="P43" s="1" t="d">
        <f>P42+63</f>
        <v>2014-03-14</v>
      </c>
      <c r="Q43">
        <v>1333</v>
      </c>
    </row>
    <row r="44" spans="1:27" x14ac:dyDescent="0.2">
      <c r="A44">
        <v>42</v>
      </c>
      <c r="C44">
        <f t="shared" si="9"/>
        <v>1330</v>
      </c>
      <c r="D44" s="1" t="d">
        <f t="shared" ca="1" si="0"/>
        <v>2015-08-09</v>
      </c>
      <c r="E44" s="1" t="d">
        <f ca="1">INDEX(startDates,RANDBETWEEN(1,68),1)</f>
        <v>2017-02-17</v>
      </c>
      <c r="F44" s="1" t="d">
        <f t="shared" ca="1" si="5"/>
        <v>2019-08-16</v>
      </c>
      <c r="G44">
        <f t="shared" ca="1" si="1"/>
        <v>910</v>
      </c>
      <c r="H44" t="str">
        <f t="shared" ca="1" si="2"/>
        <v>Kentucky</v>
      </c>
      <c r="I44" t="str">
        <f t="shared" ca="1" si="3"/>
        <v>Georgia</v>
      </c>
      <c r="J44" t="s">
        <v>60</v>
      </c>
      <c r="K44">
        <f t="shared" ref="K44" ca="1" si="46">INT(RANDBETWEEN(0.25,1))</f>
        <v>1</v>
      </c>
      <c r="L44">
        <f t="shared" ref="L44" ca="1" si="47">INT(RANDBETWEEN(0,0.65))</f>
        <v>0</v>
      </c>
      <c r="M44" t="str">
        <f t="shared" ca="1" si="4"/>
        <v>EBB</v>
      </c>
      <c r="N44" t="str">
        <f t="shared" ca="1" si="38"/>
        <v>EBB</v>
      </c>
      <c r="O44">
        <f t="shared" ca="1" si="7"/>
        <v>2</v>
      </c>
      <c r="P44" s="1" t="d">
        <f>P43+63</f>
        <v>2014-05-16</v>
      </c>
      <c r="Q44">
        <v>1364</v>
      </c>
    </row>
    <row r="45" spans="1:27" x14ac:dyDescent="0.2">
      <c r="A45">
        <v>43</v>
      </c>
      <c r="C45">
        <f t="shared" si="9"/>
        <v>1337</v>
      </c>
      <c r="D45" s="1" t="d">
        <f t="shared" ca="1" si="0"/>
        <v>2015-08-22</v>
      </c>
      <c r="E45" s="1" t="d">
        <f ca="1">INDEX(startDates,RANDBETWEEN(1,68),1)</f>
        <v>2016-12-30</v>
      </c>
      <c r="F45" s="1" t="d">
        <f t="shared" ca="1" si="5"/>
        <v>2017-12-29</v>
      </c>
      <c r="G45">
        <f t="shared" ca="1" si="1"/>
        <v>364</v>
      </c>
      <c r="H45" t="str">
        <f t="shared" ca="1" si="2"/>
        <v>Texas</v>
      </c>
      <c r="I45" t="str">
        <f t="shared" ca="1" si="3"/>
        <v>Georgia</v>
      </c>
      <c r="J45" s="2" t="s">
        <v>61</v>
      </c>
      <c r="K45">
        <f t="shared" ca="1" si="31"/>
        <v>1</v>
      </c>
      <c r="L45">
        <f t="shared" ca="1" si="32"/>
        <v>0</v>
      </c>
      <c r="M45" t="str">
        <f t="shared" ca="1" si="4"/>
        <v>Attachment</v>
      </c>
      <c r="N45" t="str">
        <f t="shared" ca="1" si="39"/>
        <v>Attachment</v>
      </c>
      <c r="O45">
        <f t="shared" ca="1" si="7"/>
        <v>2</v>
      </c>
      <c r="P45" s="1" t="d">
        <f>P44+63</f>
        <v>2014-07-18</v>
      </c>
      <c r="Q45">
        <v>1395</v>
      </c>
    </row>
    <row r="46" spans="1:27" x14ac:dyDescent="0.2">
      <c r="A46">
        <v>44</v>
      </c>
      <c r="C46">
        <f t="shared" si="9"/>
        <v>1344</v>
      </c>
      <c r="D46" s="1" t="d">
        <f t="shared" ca="1" si="0"/>
        <v>2015-03-29</v>
      </c>
      <c r="E46" s="1" t="d">
        <f ca="1">INDEX(startDates,RANDBETWEEN(1,68),1)</f>
        <v>2016-06-05</v>
      </c>
      <c r="F46" s="1" t="d">
        <f t="shared" ca="1" si="5"/>
        <v>2017-06-04</v>
      </c>
      <c r="G46">
        <f t="shared" ca="1" si="1"/>
        <v>364</v>
      </c>
      <c r="H46" t="str">
        <f t="shared" ca="1" si="2"/>
        <v>Washington DC</v>
      </c>
      <c r="I46" t="str">
        <f t="shared" ca="1" si="3"/>
        <v>Pennsylvania</v>
      </c>
      <c r="J46" t="s">
        <v>62</v>
      </c>
      <c r="K46">
        <f t="shared" ca="1" si="31"/>
        <v>1</v>
      </c>
      <c r="L46">
        <f t="shared" ca="1" si="32"/>
        <v>0</v>
      </c>
      <c r="M46" t="str">
        <f t="shared" ca="1" si="4"/>
        <v>PremiumAgreement</v>
      </c>
      <c r="N46" t="str">
        <f t="shared" ca="1" si="40"/>
        <v>PremiumAgreement</v>
      </c>
      <c r="O46">
        <f t="shared" ca="1" si="7"/>
        <v>5</v>
      </c>
      <c r="P46" s="1" t="d">
        <f>P45+63</f>
        <v>2014-09-19</v>
      </c>
      <c r="Q46">
        <v>1426</v>
      </c>
    </row>
    <row r="47" spans="1:27" x14ac:dyDescent="0.2">
      <c r="A47">
        <v>45</v>
      </c>
      <c r="C47">
        <f t="shared" si="9"/>
        <v>1351</v>
      </c>
      <c r="D47" s="1" t="d">
        <f t="shared" ca="1" si="0"/>
        <v>2012-05-30</v>
      </c>
      <c r="E47" s="1" t="d">
        <f ca="1">INDEX(startDates,RANDBETWEEN(1,68),1)</f>
        <v>2016-07-27</v>
      </c>
      <c r="F47" s="1" t="d">
        <f t="shared" ca="1" si="5"/>
        <v>2018-07-25</v>
      </c>
      <c r="G47">
        <f t="shared" ca="1" si="1"/>
        <v>728</v>
      </c>
      <c r="H47" t="str">
        <f t="shared" ca="1" si="2"/>
        <v>Oregon</v>
      </c>
      <c r="I47" t="str">
        <f t="shared" ca="1" si="3"/>
        <v>California</v>
      </c>
      <c r="J47" t="s">
        <v>63</v>
      </c>
      <c r="K47">
        <f t="shared" ca="1" si="31"/>
        <v>1</v>
      </c>
      <c r="L47">
        <f t="shared" ca="1" si="32"/>
        <v>0</v>
      </c>
      <c r="M47" t="str">
        <f t="shared" ca="1" si="4"/>
        <v>EBB</v>
      </c>
      <c r="N47" t="str">
        <f t="shared" ca="1" si="41"/>
        <v>EBB</v>
      </c>
      <c r="O47">
        <f t="shared" ca="1" si="7"/>
        <v>6</v>
      </c>
      <c r="P47" s="1" t="d">
        <f>P46+63</f>
        <v>2014-11-21</v>
      </c>
      <c r="Q47">
        <v>1457</v>
      </c>
    </row>
    <row r="48" spans="1:27" x14ac:dyDescent="0.2">
      <c r="A48">
        <v>46</v>
      </c>
      <c r="C48">
        <f t="shared" si="9"/>
        <v>1358</v>
      </c>
      <c r="D48" s="1" t="d">
        <f t="shared" ca="1" si="0"/>
        <v>2012-11-15</v>
      </c>
      <c r="E48" s="1" t="d">
        <f ca="1">INDEX(startDates,RANDBETWEEN(1,68),1)</f>
        <v>2013-09-21</v>
      </c>
      <c r="F48" s="1" t="d">
        <f t="shared" ca="1" si="5"/>
        <v>2015-09-19</v>
      </c>
      <c r="G48">
        <f t="shared" ca="1" si="1"/>
        <v>728</v>
      </c>
      <c r="H48" t="str">
        <f t="shared" ca="1" si="2"/>
        <v>California</v>
      </c>
      <c r="I48" t="str">
        <f t="shared" ca="1" si="3"/>
        <v>California</v>
      </c>
      <c r="J48" s="2" t="s">
        <v>64</v>
      </c>
      <c r="K48">
        <f t="shared" ca="1" si="31"/>
        <v>1</v>
      </c>
      <c r="L48">
        <f t="shared" ca="1" si="32"/>
        <v>0</v>
      </c>
      <c r="M48" t="str">
        <f t="shared" ca="1" si="4"/>
        <v>Contract</v>
      </c>
      <c r="N48" t="str">
        <f t="shared" ca="1" si="42"/>
        <v>Contract</v>
      </c>
      <c r="O48">
        <f t="shared" ca="1" si="7"/>
        <v>8</v>
      </c>
      <c r="P48" s="1" t="d">
        <f>P47+63</f>
        <v>2015-01-23</v>
      </c>
      <c r="Q48">
        <v>1488</v>
      </c>
    </row>
    <row r="49" spans="1:21" x14ac:dyDescent="0.2">
      <c r="A49">
        <v>47</v>
      </c>
      <c r="C49">
        <f t="shared" si="9"/>
        <v>1365</v>
      </c>
      <c r="D49" s="1" t="d">
        <f t="shared" ca="1" si="0"/>
        <v>2013-01-24</v>
      </c>
      <c r="E49" s="1" t="d">
        <f ca="1">INDEX(startDates,RANDBETWEEN(1,68),1)</f>
        <v>2017-02-20</v>
      </c>
      <c r="F49" s="1" t="d">
        <f t="shared" ca="1" si="5"/>
        <v>2021-02-15</v>
      </c>
      <c r="G49">
        <f t="shared" ca="1" si="1"/>
        <v>1456</v>
      </c>
      <c r="H49" t="str">
        <f t="shared" ca="1" si="2"/>
        <v>Pennsylvania</v>
      </c>
      <c r="I49" t="str">
        <f t="shared" ca="1" si="3"/>
        <v>Pennsylvania</v>
      </c>
      <c r="J49" t="s">
        <v>65</v>
      </c>
      <c r="K49">
        <f t="shared" ca="1" si="31"/>
        <v>1</v>
      </c>
      <c r="L49">
        <f t="shared" ca="1" si="32"/>
        <v>0</v>
      </c>
      <c r="M49" t="str">
        <f t="shared" ca="1" si="4"/>
        <v>SBCModification</v>
      </c>
      <c r="N49" t="str">
        <f t="shared" ca="1" si="43"/>
        <v>SBCModification</v>
      </c>
      <c r="O49">
        <f t="shared" ca="1" si="7"/>
        <v>3</v>
      </c>
      <c r="P49" s="1" t="d">
        <f>P48+63</f>
        <v>2015-03-27</v>
      </c>
      <c r="Q49">
        <v>1519</v>
      </c>
    </row>
    <row r="50" spans="1:21" x14ac:dyDescent="0.2">
      <c r="A50">
        <v>48</v>
      </c>
      <c r="C50">
        <f t="shared" si="9"/>
        <v>1372</v>
      </c>
      <c r="D50" s="1" t="d">
        <f t="shared" ca="1" si="0"/>
        <v>2011-07-01</v>
      </c>
      <c r="E50" s="1" t="d">
        <f ca="1">INDEX(startDates,RANDBETWEEN(1,68),1)</f>
        <v>2015-02-23</v>
      </c>
      <c r="F50" s="1" t="d">
        <f t="shared" ca="1" si="5"/>
        <v>2016-02-22</v>
      </c>
      <c r="G50">
        <f t="shared" ca="1" si="1"/>
        <v>364</v>
      </c>
      <c r="H50" t="str">
        <f t="shared" ca="1" si="2"/>
        <v>Tennessee</v>
      </c>
      <c r="I50" t="str">
        <f t="shared" ca="1" si="3"/>
        <v>Georgia</v>
      </c>
      <c r="J50" t="s">
        <v>66</v>
      </c>
      <c r="K50">
        <f t="shared" ca="1" si="31"/>
        <v>1</v>
      </c>
      <c r="L50">
        <f t="shared" ca="1" si="32"/>
        <v>0</v>
      </c>
      <c r="M50" t="str">
        <f t="shared" ca="1" si="4"/>
        <v>Contract</v>
      </c>
      <c r="N50" t="str">
        <f t="shared" ref="N50" ca="1" si="48">M50:M1049</f>
        <v>Contract</v>
      </c>
      <c r="O50">
        <f t="shared" ca="1" si="7"/>
        <v>5</v>
      </c>
      <c r="P50" s="1" t="d">
        <f>P49+63</f>
        <v>2015-05-29</v>
      </c>
      <c r="Q50">
        <v>1550</v>
      </c>
    </row>
    <row r="51" spans="1:21" x14ac:dyDescent="0.2">
      <c r="A51">
        <v>49</v>
      </c>
      <c r="C51">
        <f t="shared" si="9"/>
        <v>1379</v>
      </c>
      <c r="D51" s="1" t="d">
        <f t="shared" ca="1" si="0"/>
        <v>2015-07-25</v>
      </c>
      <c r="E51" s="1" t="d">
        <f ca="1">INDEX(startDates,RANDBETWEEN(1,68),1)</f>
        <v>2018-04-12</v>
      </c>
      <c r="F51" s="1" t="d">
        <f t="shared" ca="1" si="5"/>
        <v>2019-04-11</v>
      </c>
      <c r="G51">
        <f t="shared" ca="1" si="1"/>
        <v>364</v>
      </c>
      <c r="H51" t="str">
        <f t="shared" ca="1" si="2"/>
        <v>California</v>
      </c>
      <c r="I51" t="str">
        <f t="shared" ca="1" si="3"/>
        <v>California</v>
      </c>
      <c r="J51" s="2" t="s">
        <v>67</v>
      </c>
      <c r="K51">
        <f t="shared" ca="1" si="31"/>
        <v>1</v>
      </c>
      <c r="L51">
        <f t="shared" ca="1" si="32"/>
        <v>0</v>
      </c>
      <c r="M51" t="str">
        <f t="shared" ca="1" si="4"/>
        <v>EBB</v>
      </c>
      <c r="N51" t="str">
        <f t="shared" ref="N51" ca="1" si="49">M51</f>
        <v>EBB</v>
      </c>
      <c r="O51">
        <f t="shared" ca="1" si="7"/>
        <v>4</v>
      </c>
      <c r="P51" s="1" t="d">
        <f>P50+63</f>
        <v>2015-07-31</v>
      </c>
      <c r="Q51">
        <v>1581</v>
      </c>
    </row>
    <row r="52" spans="1:21" x14ac:dyDescent="0.2">
      <c r="A52">
        <v>50</v>
      </c>
      <c r="C52">
        <f t="shared" si="9"/>
        <v>1386</v>
      </c>
      <c r="D52" s="1" t="d">
        <f t="shared" ca="1" si="0"/>
        <v>2016-09-19</v>
      </c>
      <c r="E52" s="1" t="d">
        <f ca="1">INDEX(startDates,RANDBETWEEN(1,68),1)</f>
        <v>2017-07-26</v>
      </c>
      <c r="F52" s="1" t="d">
        <f t="shared" ca="1" si="5"/>
        <v>2022-01-19</v>
      </c>
      <c r="G52">
        <f t="shared" ca="1" si="1"/>
        <v>1638</v>
      </c>
      <c r="H52" t="str">
        <f t="shared" ca="1" si="2"/>
        <v>New York</v>
      </c>
      <c r="I52" t="str">
        <f t="shared" ca="1" si="3"/>
        <v>Pennsylvania</v>
      </c>
      <c r="J52" t="s">
        <v>68</v>
      </c>
      <c r="K52">
        <f t="shared" ca="1" si="31"/>
        <v>1</v>
      </c>
      <c r="L52">
        <f t="shared" ca="1" si="32"/>
        <v>0</v>
      </c>
      <c r="M52" t="str">
        <f t="shared" ca="1" si="4"/>
        <v>Attachment</v>
      </c>
      <c r="N52" t="str">
        <f t="shared" ca="1" si="27"/>
        <v>Attachment</v>
      </c>
      <c r="O52">
        <f t="shared" ca="1" si="7"/>
        <v>2</v>
      </c>
      <c r="P52" s="1" t="d">
        <f>P51+63</f>
        <v>2015-10-02</v>
      </c>
      <c r="Q52">
        <v>1612</v>
      </c>
    </row>
    <row r="53" spans="1:21" x14ac:dyDescent="0.2">
      <c r="A53">
        <v>51</v>
      </c>
      <c r="C53">
        <f t="shared" si="9"/>
        <v>1393</v>
      </c>
      <c r="D53" s="1" t="d">
        <f t="shared" ca="1" si="0"/>
        <v>2016-09-30</v>
      </c>
      <c r="E53" s="1" t="d">
        <f ca="1">INDEX(startDates,RANDBETWEEN(1,68),1)</f>
        <v>2017-11-07</v>
      </c>
      <c r="F53" s="1" t="d">
        <f t="shared" ca="1" si="5"/>
        <v>2018-11-06</v>
      </c>
      <c r="G53">
        <f t="shared" ca="1" si="1"/>
        <v>364</v>
      </c>
      <c r="H53" t="str">
        <f t="shared" ca="1" si="2"/>
        <v>Kentucky</v>
      </c>
      <c r="I53" t="str">
        <f t="shared" ca="1" si="3"/>
        <v>Georgia</v>
      </c>
      <c r="J53" t="s">
        <v>69</v>
      </c>
      <c r="K53">
        <f t="shared" ca="1" si="31"/>
        <v>1</v>
      </c>
      <c r="L53">
        <f t="shared" ca="1" si="32"/>
        <v>0</v>
      </c>
      <c r="M53" t="str">
        <f t="shared" ca="1" si="4"/>
        <v>Contract</v>
      </c>
      <c r="N53" t="str">
        <f t="shared" ca="1" si="28"/>
        <v>Contract</v>
      </c>
      <c r="O53">
        <f t="shared" ca="1" si="7"/>
        <v>7</v>
      </c>
      <c r="P53" s="1" t="d">
        <f>P52+63</f>
        <v>2015-12-04</v>
      </c>
      <c r="Q53">
        <v>1643</v>
      </c>
    </row>
    <row r="54" spans="1:21" x14ac:dyDescent="0.2">
      <c r="A54">
        <v>52</v>
      </c>
      <c r="C54">
        <f t="shared" si="9"/>
        <v>1400</v>
      </c>
      <c r="D54" s="1" t="d">
        <f t="shared" ca="1" si="0"/>
        <v>2015-06-06</v>
      </c>
      <c r="E54" s="1" t="d">
        <f ca="1">INDEX(startDates,RANDBETWEEN(1,68),1)</f>
        <v>2016-10-14</v>
      </c>
      <c r="F54" s="1" t="d">
        <f t="shared" ca="1" si="5"/>
        <v>2017-10-13</v>
      </c>
      <c r="G54">
        <f t="shared" ca="1" si="1"/>
        <v>364</v>
      </c>
      <c r="H54" t="str">
        <f t="shared" ca="1" si="2"/>
        <v>Oregon</v>
      </c>
      <c r="I54" t="str">
        <f t="shared" ca="1" si="3"/>
        <v>California</v>
      </c>
      <c r="J54" s="2" t="s">
        <v>70</v>
      </c>
      <c r="K54">
        <f t="shared" ca="1" si="31"/>
        <v>1</v>
      </c>
      <c r="L54">
        <f t="shared" ca="1" si="32"/>
        <v>0</v>
      </c>
      <c r="M54" t="str">
        <f t="shared" ca="1" si="4"/>
        <v>TaxModification</v>
      </c>
      <c r="N54" t="str">
        <f t="shared" ca="1" si="30"/>
        <v>TaxModification</v>
      </c>
      <c r="O54">
        <f t="shared" ca="1" si="7"/>
        <v>1</v>
      </c>
      <c r="P54" s="1" t="d">
        <f>P53+63</f>
        <v>2016-02-05</v>
      </c>
      <c r="Q54">
        <v>1674</v>
      </c>
    </row>
    <row r="55" spans="1:21" x14ac:dyDescent="0.2">
      <c r="A55">
        <v>53</v>
      </c>
      <c r="C55">
        <f t="shared" si="9"/>
        <v>1407</v>
      </c>
      <c r="D55" s="1" t="d">
        <f t="shared" ca="1" si="0"/>
        <v>2011-07-24</v>
      </c>
      <c r="E55" s="1" t="d">
        <f ca="1">INDEX(startDates,RANDBETWEEN(1,68),1)</f>
        <v>2016-02-22</v>
      </c>
      <c r="F55" s="1" t="d">
        <f t="shared" ca="1" si="5"/>
        <v>2020-08-17</v>
      </c>
      <c r="G55">
        <f t="shared" ca="1" si="1"/>
        <v>1638</v>
      </c>
      <c r="H55" t="str">
        <f t="shared" ca="1" si="2"/>
        <v>Oregon</v>
      </c>
      <c r="I55" t="str">
        <f t="shared" ca="1" si="3"/>
        <v>California</v>
      </c>
      <c r="J55" t="s">
        <v>71</v>
      </c>
      <c r="K55">
        <f t="shared" ca="1" si="31"/>
        <v>1</v>
      </c>
      <c r="L55">
        <f t="shared" ca="1" si="32"/>
        <v>0</v>
      </c>
      <c r="M55" t="str">
        <f t="shared" ca="1" si="4"/>
        <v>Contract</v>
      </c>
      <c r="N55" t="str">
        <f t="shared" ca="1" si="33"/>
        <v>Contract</v>
      </c>
      <c r="O55">
        <f t="shared" ca="1" si="7"/>
        <v>8</v>
      </c>
      <c r="P55" s="1" t="d">
        <f>P54+63</f>
        <v>2016-04-08</v>
      </c>
      <c r="Q55">
        <v>1705</v>
      </c>
    </row>
    <row r="56" spans="1:21" x14ac:dyDescent="0.2">
      <c r="A56">
        <v>54</v>
      </c>
      <c r="C56">
        <f t="shared" si="9"/>
        <v>1414</v>
      </c>
      <c r="D56" s="1" t="d">
        <f t="shared" ca="1" si="0"/>
        <v>2010-08-11</v>
      </c>
      <c r="E56" s="1" t="d">
        <f ca="1">INDEX(startDates,RANDBETWEEN(1,68),1)</f>
        <v>2013-07-31</v>
      </c>
      <c r="F56" s="1" t="d">
        <f t="shared" ca="1" si="5"/>
        <v>2014-07-30</v>
      </c>
      <c r="G56">
        <f t="shared" ca="1" si="1"/>
        <v>364</v>
      </c>
      <c r="H56" t="str">
        <f t="shared" ca="1" si="2"/>
        <v>Tennessee</v>
      </c>
      <c r="I56" t="str">
        <f t="shared" ca="1" si="3"/>
        <v>Georgia</v>
      </c>
      <c r="J56" t="s">
        <v>72</v>
      </c>
      <c r="K56">
        <f t="shared" ca="1" si="31"/>
        <v>1</v>
      </c>
      <c r="L56">
        <f t="shared" ca="1" si="32"/>
        <v>0</v>
      </c>
      <c r="M56" t="str">
        <f t="shared" ca="1" si="4"/>
        <v>EOC</v>
      </c>
      <c r="N56" t="str">
        <f t="shared" ca="1" si="34"/>
        <v>EOC</v>
      </c>
      <c r="O56">
        <f t="shared" ca="1" si="7"/>
        <v>8</v>
      </c>
      <c r="P56" s="1" t="d">
        <f>P55+63</f>
        <v>2016-06-10</v>
      </c>
      <c r="Q56">
        <v>1736</v>
      </c>
    </row>
    <row r="57" spans="1:21" x14ac:dyDescent="0.2">
      <c r="A57">
        <v>55</v>
      </c>
      <c r="C57">
        <f t="shared" si="9"/>
        <v>1421</v>
      </c>
      <c r="D57" s="1" t="d">
        <f t="shared" ca="1" si="0"/>
        <v>2015-01-03</v>
      </c>
      <c r="E57" s="1" t="d">
        <f ca="1">INDEX(startDates,RANDBETWEEN(1,68),1)</f>
        <v>2015-06-07</v>
      </c>
      <c r="F57" s="1" t="d">
        <f t="shared" ca="1" si="5"/>
        <v>2017-06-04</v>
      </c>
      <c r="G57">
        <f t="shared" ca="1" si="1"/>
        <v>728</v>
      </c>
      <c r="H57" t="str">
        <f t="shared" ca="1" si="2"/>
        <v>Oregon</v>
      </c>
      <c r="I57" t="str">
        <f t="shared" ca="1" si="3"/>
        <v>California</v>
      </c>
      <c r="J57" s="2" t="s">
        <v>73</v>
      </c>
      <c r="K57">
        <f t="shared" ca="1" si="31"/>
        <v>1</v>
      </c>
      <c r="L57">
        <f t="shared" ca="1" si="32"/>
        <v>0</v>
      </c>
      <c r="M57" t="str">
        <f t="shared" ca="1" si="4"/>
        <v>Attachment</v>
      </c>
      <c r="N57" t="str">
        <f t="shared" ca="1" si="35"/>
        <v>Attachment</v>
      </c>
      <c r="O57">
        <f t="shared" ca="1" si="7"/>
        <v>2</v>
      </c>
      <c r="P57" s="1" t="d">
        <f>P56+63</f>
        <v>2016-08-12</v>
      </c>
      <c r="Q57">
        <v>1767</v>
      </c>
      <c r="U57">
        <f>365*5</f>
        <v>1825</v>
      </c>
    </row>
    <row r="58" spans="1:21" x14ac:dyDescent="0.2">
      <c r="A58">
        <v>56</v>
      </c>
      <c r="C58">
        <f t="shared" si="9"/>
        <v>1428</v>
      </c>
      <c r="D58" s="1" t="d">
        <f t="shared" ca="1" si="0"/>
        <v>2016-01-17</v>
      </c>
      <c r="E58" s="1" t="d">
        <f ca="1">INDEX(startDates,RANDBETWEEN(1,68),1)</f>
        <v>2018-03-02</v>
      </c>
      <c r="F58" s="1" t="d">
        <f t="shared" ca="1" si="5"/>
        <v>2019-03-01</v>
      </c>
      <c r="G58">
        <f t="shared" ca="1" si="1"/>
        <v>364</v>
      </c>
      <c r="H58" t="str">
        <f t="shared" ca="1" si="2"/>
        <v>California</v>
      </c>
      <c r="I58" t="str">
        <f t="shared" ca="1" si="3"/>
        <v>California</v>
      </c>
      <c r="J58" t="s">
        <v>74</v>
      </c>
      <c r="K58">
        <f t="shared" ca="1" si="31"/>
        <v>1</v>
      </c>
      <c r="L58">
        <f t="shared" ca="1" si="32"/>
        <v>0</v>
      </c>
      <c r="M58" t="str">
        <f t="shared" ca="1" si="4"/>
        <v>Contract</v>
      </c>
      <c r="N58" t="str">
        <f t="shared" ca="1" si="36"/>
        <v>Contract</v>
      </c>
      <c r="O58">
        <f t="shared" ca="1" si="7"/>
        <v>5</v>
      </c>
      <c r="P58" s="1" t="d">
        <f>P57+63</f>
        <v>2016-10-14</v>
      </c>
      <c r="Q58">
        <v>1798</v>
      </c>
    </row>
    <row r="59" spans="1:21" x14ac:dyDescent="0.2">
      <c r="A59">
        <v>57</v>
      </c>
      <c r="C59">
        <f t="shared" si="9"/>
        <v>1435</v>
      </c>
      <c r="D59" s="1" t="d">
        <f t="shared" ca="1" si="0"/>
        <v>2010-11-17</v>
      </c>
      <c r="E59" s="1" t="d">
        <f ca="1">INDEX(startDates,RANDBETWEEN(1,68),1)</f>
        <v>2015-09-19</v>
      </c>
      <c r="F59" s="1" t="d">
        <f t="shared" ca="1" si="5"/>
        <v>2016-09-17</v>
      </c>
      <c r="G59">
        <f t="shared" ca="1" si="1"/>
        <v>364</v>
      </c>
      <c r="H59" t="str">
        <f t="shared" ca="1" si="2"/>
        <v>Texas</v>
      </c>
      <c r="I59" t="str">
        <f t="shared" ca="1" si="3"/>
        <v>Georgia</v>
      </c>
      <c r="J59" t="s">
        <v>75</v>
      </c>
      <c r="K59">
        <f t="shared" ca="1" si="31"/>
        <v>1</v>
      </c>
      <c r="L59">
        <f t="shared" ca="1" si="32"/>
        <v>0</v>
      </c>
      <c r="M59" t="str">
        <f t="shared" ca="1" si="4"/>
        <v>EOC</v>
      </c>
      <c r="N59" t="str">
        <f t="shared" ca="1" si="37"/>
        <v>EOC</v>
      </c>
      <c r="O59">
        <f t="shared" ca="1" si="7"/>
        <v>8</v>
      </c>
      <c r="P59" s="1" t="d">
        <f>P58+63</f>
        <v>2016-12-16</v>
      </c>
      <c r="Q59">
        <v>1829</v>
      </c>
    </row>
    <row r="60" spans="1:21" x14ac:dyDescent="0.2">
      <c r="A60">
        <v>58</v>
      </c>
      <c r="C60">
        <f t="shared" si="9"/>
        <v>1442</v>
      </c>
      <c r="D60" s="1" t="d">
        <f t="shared" ca="1" si="0"/>
        <v>2009-04-11</v>
      </c>
      <c r="E60" s="1" t="d">
        <f ca="1">INDEX(startDates,RANDBETWEEN(1,68),1)</f>
        <v>2014-03-14</v>
      </c>
      <c r="F60" s="1" t="d">
        <f t="shared" ca="1" si="5"/>
        <v>2015-03-13</v>
      </c>
      <c r="G60">
        <f t="shared" ca="1" si="1"/>
        <v>364</v>
      </c>
      <c r="H60" t="str">
        <f t="shared" ca="1" si="2"/>
        <v>Oregon</v>
      </c>
      <c r="I60" t="str">
        <f t="shared" ca="1" si="3"/>
        <v>California</v>
      </c>
      <c r="J60" s="2" t="s">
        <v>76</v>
      </c>
      <c r="K60">
        <f t="shared" ca="1" si="31"/>
        <v>1</v>
      </c>
      <c r="L60">
        <f t="shared" ca="1" si="32"/>
        <v>0</v>
      </c>
      <c r="M60" t="str">
        <f t="shared" ca="1" si="4"/>
        <v>EOC</v>
      </c>
      <c r="N60" t="str">
        <f t="shared" ca="1" si="38"/>
        <v>EOC</v>
      </c>
      <c r="O60">
        <f t="shared" ca="1" si="7"/>
        <v>5</v>
      </c>
      <c r="P60" s="1" t="d">
        <f>P59+63</f>
        <v>2017-02-17</v>
      </c>
    </row>
    <row r="61" spans="1:21" x14ac:dyDescent="0.2">
      <c r="A61">
        <v>59</v>
      </c>
      <c r="C61">
        <f t="shared" si="9"/>
        <v>1449</v>
      </c>
      <c r="D61" s="1" t="d">
        <f t="shared" ca="1" si="0"/>
        <v>2014-03-23</v>
      </c>
      <c r="E61" s="1" t="d">
        <f ca="1">INDEX(startDates,RANDBETWEEN(1,68),1)</f>
        <v>2016-11-08</v>
      </c>
      <c r="F61" s="1" t="d">
        <f t="shared" ca="1" si="5"/>
        <v>2017-11-07</v>
      </c>
      <c r="G61">
        <f t="shared" ca="1" si="1"/>
        <v>364</v>
      </c>
      <c r="H61" t="str">
        <f t="shared" ca="1" si="2"/>
        <v>Vermont</v>
      </c>
      <c r="I61" t="str">
        <f t="shared" ca="1" si="3"/>
        <v>Pennsylvania</v>
      </c>
      <c r="J61" t="s">
        <v>77</v>
      </c>
      <c r="K61">
        <f t="shared" ca="1" si="31"/>
        <v>1</v>
      </c>
      <c r="L61">
        <f t="shared" ca="1" si="32"/>
        <v>0</v>
      </c>
      <c r="M61" t="str">
        <f t="shared" ca="1" si="4"/>
        <v>Attachment</v>
      </c>
      <c r="N61" t="str">
        <f t="shared" ca="1" si="39"/>
        <v>Attachment</v>
      </c>
      <c r="O61">
        <f t="shared" ca="1" si="7"/>
        <v>6</v>
      </c>
      <c r="P61" s="1" t="d">
        <f>P60+63</f>
        <v>2017-04-21</v>
      </c>
    </row>
    <row r="62" spans="1:21" x14ac:dyDescent="0.2">
      <c r="A62">
        <v>60</v>
      </c>
      <c r="C62">
        <f t="shared" si="9"/>
        <v>1456</v>
      </c>
      <c r="D62" s="1" t="d">
        <f t="shared" ca="1" si="0"/>
        <v>2014-12-14</v>
      </c>
      <c r="E62" s="1" t="d">
        <f ca="1">INDEX(startDates,RANDBETWEEN(1,68),1)</f>
        <v>2015-09-19</v>
      </c>
      <c r="F62" s="1" t="d">
        <f t="shared" ca="1" si="5"/>
        <v>2017-09-16</v>
      </c>
      <c r="G62">
        <f t="shared" ca="1" si="1"/>
        <v>728</v>
      </c>
      <c r="H62" t="str">
        <f t="shared" ca="1" si="2"/>
        <v>Arizona</v>
      </c>
      <c r="I62" t="str">
        <f t="shared" ca="1" si="3"/>
        <v>California</v>
      </c>
      <c r="J62" s="2" t="s">
        <v>78</v>
      </c>
      <c r="K62">
        <f t="shared" ca="1" si="31"/>
        <v>1</v>
      </c>
      <c r="L62">
        <f t="shared" ca="1" si="32"/>
        <v>0</v>
      </c>
      <c r="M62" t="str">
        <f t="shared" ca="1" si="4"/>
        <v>Rider</v>
      </c>
      <c r="N62" t="str">
        <f t="shared" ca="1" si="40"/>
        <v>Rider</v>
      </c>
      <c r="O62">
        <f t="shared" ca="1" si="7"/>
        <v>3</v>
      </c>
      <c r="P62" s="1" t="d">
        <f>P61+63</f>
        <v>2017-06-23</v>
      </c>
    </row>
    <row r="63" spans="1:21" x14ac:dyDescent="0.2">
      <c r="A63">
        <v>61</v>
      </c>
      <c r="C63">
        <f t="shared" si="9"/>
        <v>1463</v>
      </c>
      <c r="D63" s="1" t="d">
        <f t="shared" ca="1" si="0"/>
        <v>2010-10-05</v>
      </c>
      <c r="E63" s="1" t="d">
        <f ca="1">INDEX(startDates,RANDBETWEEN(1,68),1)</f>
        <v>2015-01-02</v>
      </c>
      <c r="F63" s="1" t="d">
        <f t="shared" ca="1" si="5"/>
        <v>2016-12-30</v>
      </c>
      <c r="G63">
        <f t="shared" ca="1" si="1"/>
        <v>728</v>
      </c>
      <c r="H63" t="str">
        <f t="shared" ca="1" si="2"/>
        <v>Arizona</v>
      </c>
      <c r="I63" t="str">
        <f t="shared" ca="1" si="3"/>
        <v>California</v>
      </c>
      <c r="J63" t="s">
        <v>79</v>
      </c>
      <c r="K63">
        <f t="shared" ca="1" si="31"/>
        <v>1</v>
      </c>
      <c r="L63">
        <f t="shared" ca="1" si="32"/>
        <v>0</v>
      </c>
      <c r="M63" t="str">
        <f t="shared" ca="1" si="4"/>
        <v>Contract</v>
      </c>
      <c r="N63" t="str">
        <f t="shared" ca="1" si="41"/>
        <v>Contract</v>
      </c>
      <c r="O63">
        <f t="shared" ca="1" si="7"/>
        <v>6</v>
      </c>
      <c r="P63" s="1" t="d">
        <f>P62+63</f>
        <v>2017-08-25</v>
      </c>
    </row>
    <row r="64" spans="1:21" x14ac:dyDescent="0.2">
      <c r="A64">
        <v>62</v>
      </c>
      <c r="C64">
        <f t="shared" si="9"/>
        <v>1470</v>
      </c>
      <c r="D64" s="1" t="d">
        <f t="shared" ca="1" si="0"/>
        <v>2014-03-06</v>
      </c>
      <c r="E64" s="1" t="d">
        <f ca="1">INDEX(startDates,RANDBETWEEN(1,68),1)</f>
        <v>2018-06-03</v>
      </c>
      <c r="F64" s="1" t="d">
        <f t="shared" ca="1" si="5"/>
        <v>2019-06-02</v>
      </c>
      <c r="G64">
        <f t="shared" ca="1" si="1"/>
        <v>364</v>
      </c>
      <c r="H64" t="str">
        <f t="shared" ca="1" si="2"/>
        <v>Washington DC</v>
      </c>
      <c r="I64" t="str">
        <f t="shared" ca="1" si="3"/>
        <v>Pennsylvania</v>
      </c>
      <c r="J64" t="s">
        <v>80</v>
      </c>
      <c r="K64">
        <f t="shared" ca="1" si="29"/>
        <v>0</v>
      </c>
      <c r="L64">
        <v>1</v>
      </c>
      <c r="M64" t="str">
        <f t="shared" ca="1" si="4"/>
        <v>EOC</v>
      </c>
      <c r="N64" t="str">
        <f t="shared" ca="1" si="42"/>
        <v>EOC</v>
      </c>
      <c r="O64">
        <f t="shared" ca="1" si="7"/>
        <v>8</v>
      </c>
      <c r="P64" s="1" t="d">
        <f>P63+63</f>
        <v>2017-10-27</v>
      </c>
    </row>
    <row r="65" spans="1:16" x14ac:dyDescent="0.2">
      <c r="A65">
        <v>63</v>
      </c>
      <c r="C65">
        <f t="shared" si="9"/>
        <v>1477</v>
      </c>
      <c r="D65" s="1" t="d">
        <f t="shared" ca="1" si="0"/>
        <v>2013-07-30</v>
      </c>
      <c r="E65" s="1" t="d">
        <f ca="1">INDEX(startDates,RANDBETWEEN(1,68),1)</f>
        <v>2017-10-27</v>
      </c>
      <c r="F65" s="1" t="d">
        <f t="shared" ca="1" si="5"/>
        <v>2018-10-26</v>
      </c>
      <c r="G65">
        <f t="shared" ca="1" si="1"/>
        <v>364</v>
      </c>
      <c r="H65" t="str">
        <f t="shared" ca="1" si="2"/>
        <v>California</v>
      </c>
      <c r="I65" t="str">
        <f t="shared" ca="1" si="3"/>
        <v>California</v>
      </c>
      <c r="J65" s="2" t="s">
        <v>81</v>
      </c>
      <c r="K65">
        <f t="shared" ref="K65" ca="1" si="50">INT(RANDBETWEEN(0.25,1))</f>
        <v>1</v>
      </c>
      <c r="L65">
        <f t="shared" ref="L65" ca="1" si="51">INT(RANDBETWEEN(0,0.65))</f>
        <v>0</v>
      </c>
      <c r="M65" t="str">
        <f t="shared" ca="1" si="4"/>
        <v>EBB</v>
      </c>
      <c r="N65" t="str">
        <f t="shared" ca="1" si="43"/>
        <v>EBB</v>
      </c>
      <c r="O65">
        <f t="shared" ca="1" si="7"/>
        <v>4</v>
      </c>
      <c r="P65" s="1" t="d">
        <f>P64+63</f>
        <v>2017-12-29</v>
      </c>
    </row>
    <row r="66" spans="1:16" x14ac:dyDescent="0.2">
      <c r="A66">
        <v>64</v>
      </c>
      <c r="C66">
        <f t="shared" si="9"/>
        <v>1484</v>
      </c>
      <c r="D66" s="1" t="d">
        <f t="shared" ref="D66:D129" ca="1" si="52">E66-(INDEX(lastRevised, RANDBETWEEN(1,ROWS(lastRevised)),1))</f>
        <v>2012-12-06</v>
      </c>
      <c r="E66" s="1" t="d">
        <f ca="1">INDEX(startDates,RANDBETWEEN(1,68),1)</f>
        <v>2013-11-12</v>
      </c>
      <c r="F66" s="1" t="d">
        <f t="shared" ca="1" si="5"/>
        <v>2014-11-11</v>
      </c>
      <c r="G66">
        <f t="shared" ref="G66:G129" ca="1" si="53">INDEX(durations,RANDBETWEEN(1,ROWS(durations)),1)</f>
        <v>364</v>
      </c>
      <c r="H66" t="str">
        <f t="shared" ref="H66:H129" ca="1" si="54">IF(I66="California",INDEX(caliStates,RANDBETWEEN(1,ROWS(caliStates)),1),IF(I66="Georgia",INDEX(georgiaStates,RANDBETWEEN(1,ROWS(georgiaStates)),1),IF(I66="Pennsylvania",INDEX(pennStates,RANDBETWEEN(1,ROWS(pennStates)),1),"")))</f>
        <v>Texas</v>
      </c>
      <c r="I66" t="str">
        <f t="shared" ref="I66:I129" ca="1" si="55">INDEX(states, RANDBETWEEN(1, ROWS(states)),1)</f>
        <v>Georgia</v>
      </c>
      <c r="J66" t="s">
        <v>82</v>
      </c>
      <c r="K66">
        <f t="shared" ca="1" si="31"/>
        <v>1</v>
      </c>
      <c r="L66">
        <f t="shared" ca="1" si="32"/>
        <v>0</v>
      </c>
      <c r="M66" t="str">
        <f t="shared" ref="M66:M129" ca="1" si="56">INDEX(mainFileTypes,RANDBETWEEN(1,ROWS(mainFileTypes)),1)</f>
        <v>EOC</v>
      </c>
      <c r="N66" t="str">
        <f t="shared" ref="N66" ca="1" si="57">M66:M1065</f>
        <v>EOC</v>
      </c>
      <c r="O66">
        <f t="shared" ca="1" si="7"/>
        <v>3</v>
      </c>
      <c r="P66" s="1" t="d">
        <f>P65+63</f>
        <v>2018-03-02</v>
      </c>
    </row>
    <row r="67" spans="1:16" x14ac:dyDescent="0.2">
      <c r="A67">
        <v>65</v>
      </c>
      <c r="C67">
        <f t="shared" si="9"/>
        <v>1491</v>
      </c>
      <c r="D67" s="1" t="d">
        <f t="shared" ca="1" si="52"/>
        <v>2013-02-09</v>
      </c>
      <c r="E67" s="1" t="d">
        <f ca="1">INDEX(startDates,RANDBETWEEN(1,68),1)</f>
        <v>2015-01-23</v>
      </c>
      <c r="F67" s="1" t="d">
        <f t="shared" ref="F67:F130" ca="1" si="58">E67+G67</f>
        <v>2019-01-18</v>
      </c>
      <c r="G67">
        <f t="shared" ca="1" si="53"/>
        <v>1456</v>
      </c>
      <c r="H67" t="str">
        <f t="shared" ca="1" si="54"/>
        <v>Kentucky</v>
      </c>
      <c r="I67" t="str">
        <f t="shared" ca="1" si="55"/>
        <v>Georgia</v>
      </c>
      <c r="J67" t="s">
        <v>83</v>
      </c>
      <c r="K67">
        <f t="shared" ca="1" si="31"/>
        <v>1</v>
      </c>
      <c r="L67">
        <f t="shared" ca="1" si="32"/>
        <v>0</v>
      </c>
      <c r="M67" t="str">
        <f t="shared" ca="1" si="56"/>
        <v>Attachment</v>
      </c>
      <c r="N67" t="str">
        <f t="shared" ref="N67" ca="1" si="59">M67</f>
        <v>Attachment</v>
      </c>
      <c r="O67">
        <f t="shared" ref="O67:O130" ca="1" si="60">RANDBETWEEN(1,8)</f>
        <v>5</v>
      </c>
      <c r="P67" s="1" t="d">
        <f>P66+63</f>
        <v>2018-05-04</v>
      </c>
    </row>
    <row r="68" spans="1:16" x14ac:dyDescent="0.2">
      <c r="A68">
        <v>66</v>
      </c>
      <c r="C68">
        <f t="shared" ref="C68:C131" si="61">C67+7</f>
        <v>1498</v>
      </c>
      <c r="D68" s="1" t="d">
        <f t="shared" ca="1" si="52"/>
        <v>2011-08-23</v>
      </c>
      <c r="E68" s="1" t="d">
        <f ca="1">INDEX(startDates,RANDBETWEEN(1,68),1)</f>
        <v>2015-09-19</v>
      </c>
      <c r="F68" s="1" t="d">
        <f t="shared" ca="1" si="58"/>
        <v>2016-09-17</v>
      </c>
      <c r="G68">
        <f t="shared" ca="1" si="53"/>
        <v>364</v>
      </c>
      <c r="H68" t="str">
        <f t="shared" ca="1" si="54"/>
        <v>Georgia</v>
      </c>
      <c r="I68" t="str">
        <f t="shared" ca="1" si="55"/>
        <v>Georgia</v>
      </c>
      <c r="J68" s="2" t="s">
        <v>84</v>
      </c>
      <c r="K68">
        <f t="shared" ca="1" si="31"/>
        <v>1</v>
      </c>
      <c r="L68">
        <f t="shared" ca="1" si="32"/>
        <v>0</v>
      </c>
      <c r="M68" t="str">
        <f t="shared" ca="1" si="56"/>
        <v>Contract</v>
      </c>
      <c r="N68" t="str">
        <f t="shared" ca="1" si="27"/>
        <v>Contract</v>
      </c>
      <c r="O68">
        <f t="shared" ca="1" si="60"/>
        <v>8</v>
      </c>
      <c r="P68" s="1" t="d">
        <v>2013-03-02</v>
      </c>
    </row>
    <row r="69" spans="1:16" x14ac:dyDescent="0.2">
      <c r="A69">
        <v>67</v>
      </c>
      <c r="C69">
        <f t="shared" si="61"/>
        <v>1505</v>
      </c>
      <c r="D69" s="1" t="d">
        <f t="shared" ca="1" si="52"/>
        <v>2015-08-11</v>
      </c>
      <c r="E69" s="1" t="d">
        <f ca="1">INDEX(startDates,RANDBETWEEN(1,68),1)</f>
        <v>2017-06-23</v>
      </c>
      <c r="F69" s="1" t="d">
        <f t="shared" ca="1" si="58"/>
        <v>2020-06-19</v>
      </c>
      <c r="G69">
        <f t="shared" ca="1" si="53"/>
        <v>1092</v>
      </c>
      <c r="H69" t="str">
        <f t="shared" ca="1" si="54"/>
        <v>Kentucky</v>
      </c>
      <c r="I69" t="str">
        <f t="shared" ca="1" si="55"/>
        <v>Georgia</v>
      </c>
      <c r="J69" t="s">
        <v>85</v>
      </c>
      <c r="K69">
        <f t="shared" ca="1" si="31"/>
        <v>1</v>
      </c>
      <c r="L69">
        <f t="shared" ca="1" si="32"/>
        <v>0</v>
      </c>
      <c r="M69" t="str">
        <f t="shared" ca="1" si="56"/>
        <v>Contract</v>
      </c>
      <c r="N69" t="str">
        <f t="shared" ca="1" si="28"/>
        <v>Contract</v>
      </c>
      <c r="O69">
        <f t="shared" ca="1" si="60"/>
        <v>5</v>
      </c>
    </row>
    <row r="70" spans="1:16" x14ac:dyDescent="0.2">
      <c r="A70">
        <v>68</v>
      </c>
      <c r="C70">
        <f t="shared" si="61"/>
        <v>1512</v>
      </c>
      <c r="D70" s="1" t="d">
        <f t="shared" ca="1" si="52"/>
        <v>2015-04-04</v>
      </c>
      <c r="E70" s="1" t="d">
        <f ca="1">INDEX(startDates,RANDBETWEEN(1,68),1)</f>
        <v>2016-08-12</v>
      </c>
      <c r="F70" s="1" t="d">
        <f t="shared" ca="1" si="58"/>
        <v>2020-02-07</v>
      </c>
      <c r="G70">
        <f t="shared" ca="1" si="53"/>
        <v>1274</v>
      </c>
      <c r="H70" t="str">
        <f t="shared" ca="1" si="54"/>
        <v>Colorado</v>
      </c>
      <c r="I70" t="str">
        <f t="shared" ca="1" si="55"/>
        <v>California</v>
      </c>
      <c r="J70" t="s">
        <v>86</v>
      </c>
      <c r="K70">
        <f t="shared" ca="1" si="31"/>
        <v>1</v>
      </c>
      <c r="L70">
        <f t="shared" ca="1" si="32"/>
        <v>0</v>
      </c>
      <c r="M70" t="str">
        <f t="shared" ca="1" si="56"/>
        <v>Contract</v>
      </c>
      <c r="N70" t="str">
        <f t="shared" ca="1" si="30"/>
        <v>Contract</v>
      </c>
      <c r="O70">
        <f t="shared" ca="1" si="60"/>
        <v>6</v>
      </c>
    </row>
    <row r="71" spans="1:16" x14ac:dyDescent="0.2">
      <c r="A71">
        <v>69</v>
      </c>
      <c r="C71">
        <f t="shared" si="61"/>
        <v>1519</v>
      </c>
      <c r="D71" s="1" t="d">
        <f t="shared" ca="1" si="52"/>
        <v>2011-11-30</v>
      </c>
      <c r="E71" s="1" t="d">
        <f ca="1">INDEX(startDates,RANDBETWEEN(1,68),1)</f>
        <v>2014-07-18</v>
      </c>
      <c r="F71" s="1" t="d">
        <f t="shared" ca="1" si="58"/>
        <v>2016-01-15</v>
      </c>
      <c r="G71">
        <f t="shared" ca="1" si="53"/>
        <v>546</v>
      </c>
      <c r="H71" t="str">
        <f t="shared" ca="1" si="54"/>
        <v>New York</v>
      </c>
      <c r="I71" t="str">
        <f t="shared" ca="1" si="55"/>
        <v>Pennsylvania</v>
      </c>
      <c r="J71" s="2" t="s">
        <v>87</v>
      </c>
      <c r="K71">
        <f t="shared" ca="1" si="31"/>
        <v>1</v>
      </c>
      <c r="L71">
        <f t="shared" ca="1" si="32"/>
        <v>0</v>
      </c>
      <c r="M71" t="str">
        <f t="shared" ca="1" si="56"/>
        <v>EBB</v>
      </c>
      <c r="N71" t="str">
        <f t="shared" ca="1" si="33"/>
        <v>EBB</v>
      </c>
      <c r="O71">
        <f t="shared" ca="1" si="60"/>
        <v>4</v>
      </c>
    </row>
    <row r="72" spans="1:16" x14ac:dyDescent="0.2">
      <c r="A72">
        <v>70</v>
      </c>
      <c r="C72">
        <f t="shared" si="61"/>
        <v>1526</v>
      </c>
      <c r="D72" s="1" t="d">
        <f t="shared" ca="1" si="52"/>
        <v>2017-12-20</v>
      </c>
      <c r="E72" s="1" t="d">
        <f ca="1">INDEX(startDates,RANDBETWEEN(1,68),1)</f>
        <v>2018-07-25</v>
      </c>
      <c r="F72" s="1" t="d">
        <f t="shared" ca="1" si="58"/>
        <v>2019-07-24</v>
      </c>
      <c r="G72">
        <f t="shared" ca="1" si="53"/>
        <v>364</v>
      </c>
      <c r="H72" t="str">
        <f t="shared" ca="1" si="54"/>
        <v>Colorado</v>
      </c>
      <c r="I72" t="str">
        <f t="shared" ca="1" si="55"/>
        <v>California</v>
      </c>
      <c r="J72" t="s">
        <v>88</v>
      </c>
      <c r="K72">
        <f t="shared" ca="1" si="31"/>
        <v>1</v>
      </c>
      <c r="L72">
        <f t="shared" ca="1" si="32"/>
        <v>0</v>
      </c>
      <c r="M72" t="str">
        <f t="shared" ca="1" si="56"/>
        <v>EOC</v>
      </c>
      <c r="N72" t="str">
        <f t="shared" ca="1" si="34"/>
        <v>EOC</v>
      </c>
      <c r="O72">
        <f t="shared" ca="1" si="60"/>
        <v>4</v>
      </c>
    </row>
    <row r="73" spans="1:16" x14ac:dyDescent="0.2">
      <c r="A73">
        <v>71</v>
      </c>
      <c r="C73">
        <f t="shared" si="61"/>
        <v>1533</v>
      </c>
      <c r="D73" s="1" t="d">
        <f t="shared" ca="1" si="52"/>
        <v>2013-05-25</v>
      </c>
      <c r="E73" s="1" t="d">
        <f ca="1">INDEX(startDates,RANDBETWEEN(1,68),1)</f>
        <v>2015-11-10</v>
      </c>
      <c r="F73" s="1" t="d">
        <f t="shared" ca="1" si="58"/>
        <v>2016-11-08</v>
      </c>
      <c r="G73">
        <f t="shared" ca="1" si="53"/>
        <v>364</v>
      </c>
      <c r="H73" t="str">
        <f t="shared" ca="1" si="54"/>
        <v>Kentucky</v>
      </c>
      <c r="I73" t="str">
        <f t="shared" ca="1" si="55"/>
        <v>Georgia</v>
      </c>
      <c r="J73" t="s">
        <v>89</v>
      </c>
      <c r="K73">
        <f t="shared" ca="1" si="31"/>
        <v>1</v>
      </c>
      <c r="L73">
        <f t="shared" ca="1" si="32"/>
        <v>0</v>
      </c>
      <c r="M73" t="str">
        <f t="shared" ca="1" si="56"/>
        <v>Schedule</v>
      </c>
      <c r="N73" t="str">
        <f t="shared" ca="1" si="35"/>
        <v>Schedule</v>
      </c>
      <c r="O73">
        <f t="shared" ca="1" si="60"/>
        <v>1</v>
      </c>
    </row>
    <row r="74" spans="1:16" x14ac:dyDescent="0.2">
      <c r="A74">
        <v>72</v>
      </c>
      <c r="C74">
        <f t="shared" si="61"/>
        <v>1540</v>
      </c>
      <c r="D74" s="1" t="d">
        <f t="shared" ca="1" si="52"/>
        <v>2010-06-10</v>
      </c>
      <c r="E74" s="1" t="d">
        <f ca="1">INDEX(startDates,RANDBETWEEN(1,68),1)</f>
        <v>2013-07-31</v>
      </c>
      <c r="F74" s="1" t="d">
        <f t="shared" ca="1" si="58"/>
        <v>2015-01-28</v>
      </c>
      <c r="G74">
        <f t="shared" ca="1" si="53"/>
        <v>546</v>
      </c>
      <c r="H74" t="str">
        <f t="shared" ca="1" si="54"/>
        <v>California</v>
      </c>
      <c r="I74" t="str">
        <f t="shared" ca="1" si="55"/>
        <v>California</v>
      </c>
      <c r="J74" s="2" t="s">
        <v>90</v>
      </c>
      <c r="K74">
        <f t="shared" ca="1" si="31"/>
        <v>1</v>
      </c>
      <c r="L74">
        <f t="shared" ca="1" si="32"/>
        <v>0</v>
      </c>
      <c r="M74" t="str">
        <f t="shared" ca="1" si="56"/>
        <v>Rider</v>
      </c>
      <c r="N74" t="str">
        <f t="shared" ca="1" si="36"/>
        <v>Rider</v>
      </c>
      <c r="O74">
        <f t="shared" ca="1" si="60"/>
        <v>4</v>
      </c>
    </row>
    <row r="75" spans="1:16" x14ac:dyDescent="0.2">
      <c r="A75">
        <v>73</v>
      </c>
      <c r="C75">
        <f t="shared" si="61"/>
        <v>1547</v>
      </c>
      <c r="D75" s="1" t="d">
        <f t="shared" ca="1" si="52"/>
        <v>2014-06-19</v>
      </c>
      <c r="E75" s="1" t="d">
        <f ca="1">INDEX(startDates,RANDBETWEEN(1,68),1)</f>
        <v>2014-09-20</v>
      </c>
      <c r="F75" s="1" t="d">
        <f t="shared" ca="1" si="58"/>
        <v>2015-09-19</v>
      </c>
      <c r="G75">
        <f t="shared" ca="1" si="53"/>
        <v>364</v>
      </c>
      <c r="H75" t="str">
        <f t="shared" ca="1" si="54"/>
        <v>Colorado</v>
      </c>
      <c r="I75" t="str">
        <f t="shared" ca="1" si="55"/>
        <v>California</v>
      </c>
      <c r="J75" t="s">
        <v>91</v>
      </c>
      <c r="K75">
        <f t="shared" ca="1" si="31"/>
        <v>1</v>
      </c>
      <c r="L75">
        <f t="shared" ca="1" si="32"/>
        <v>0</v>
      </c>
      <c r="M75" t="str">
        <f t="shared" ca="1" si="56"/>
        <v>Contract</v>
      </c>
      <c r="N75" t="str">
        <f t="shared" ca="1" si="37"/>
        <v>Contract</v>
      </c>
      <c r="O75">
        <f t="shared" ca="1" si="60"/>
        <v>8</v>
      </c>
    </row>
    <row r="76" spans="1:16" x14ac:dyDescent="0.2">
      <c r="A76">
        <v>74</v>
      </c>
      <c r="C76">
        <f t="shared" si="61"/>
        <v>1554</v>
      </c>
      <c r="D76" s="1" t="d">
        <f t="shared" ca="1" si="52"/>
        <v>2011-12-01</v>
      </c>
      <c r="E76" s="1" t="d">
        <f ca="1">INDEX(startDates,RANDBETWEEN(1,68),1)</f>
        <v>2014-04-17</v>
      </c>
      <c r="F76" s="1" t="d">
        <f t="shared" ca="1" si="58"/>
        <v>2017-04-13</v>
      </c>
      <c r="G76">
        <f t="shared" ca="1" si="53"/>
        <v>1092</v>
      </c>
      <c r="H76" t="str">
        <f t="shared" ca="1" si="54"/>
        <v>Florida</v>
      </c>
      <c r="I76" t="str">
        <f t="shared" ca="1" si="55"/>
        <v>Georgia</v>
      </c>
      <c r="J76" t="s">
        <v>92</v>
      </c>
      <c r="K76">
        <f t="shared" ca="1" si="31"/>
        <v>1</v>
      </c>
      <c r="L76">
        <f t="shared" ca="1" si="32"/>
        <v>0</v>
      </c>
      <c r="M76" t="str">
        <f t="shared" ca="1" si="56"/>
        <v>EBB</v>
      </c>
      <c r="N76" t="str">
        <f t="shared" ca="1" si="38"/>
        <v>EBB</v>
      </c>
      <c r="O76">
        <f t="shared" ca="1" si="60"/>
        <v>6</v>
      </c>
    </row>
    <row r="77" spans="1:16" x14ac:dyDescent="0.2">
      <c r="A77">
        <v>75</v>
      </c>
      <c r="C77">
        <f t="shared" si="61"/>
        <v>1561</v>
      </c>
      <c r="D77" s="1" t="d">
        <f t="shared" ca="1" si="52"/>
        <v>2013-02-18</v>
      </c>
      <c r="E77" s="1" t="d">
        <f ca="1">INDEX(startDates,RANDBETWEEN(1,68),1)</f>
        <v>2014-07-30</v>
      </c>
      <c r="F77" s="1" t="d">
        <f t="shared" ca="1" si="58"/>
        <v>2015-01-28</v>
      </c>
      <c r="G77">
        <f t="shared" ca="1" si="53"/>
        <v>182</v>
      </c>
      <c r="H77" t="str">
        <f t="shared" ca="1" si="54"/>
        <v>Utah</v>
      </c>
      <c r="I77" t="str">
        <f t="shared" ca="1" si="55"/>
        <v>California</v>
      </c>
      <c r="J77" s="2" t="s">
        <v>93</v>
      </c>
      <c r="K77">
        <f t="shared" ca="1" si="31"/>
        <v>1</v>
      </c>
      <c r="L77">
        <f t="shared" ca="1" si="32"/>
        <v>0</v>
      </c>
      <c r="M77" t="str">
        <f t="shared" ca="1" si="56"/>
        <v>EOC</v>
      </c>
      <c r="N77" t="str">
        <f t="shared" ca="1" si="39"/>
        <v>EOC</v>
      </c>
      <c r="O77">
        <f t="shared" ca="1" si="60"/>
        <v>4</v>
      </c>
    </row>
    <row r="78" spans="1:16" x14ac:dyDescent="0.2">
      <c r="A78">
        <v>76</v>
      </c>
      <c r="C78">
        <f t="shared" si="61"/>
        <v>1568</v>
      </c>
      <c r="D78" s="1" t="d">
        <f t="shared" ca="1" si="52"/>
        <v>2012-10-14</v>
      </c>
      <c r="E78" s="1" t="d">
        <f ca="1">INDEX(startDates,RANDBETWEEN(1,68),1)</f>
        <v>2017-09-16</v>
      </c>
      <c r="F78" s="1" t="d">
        <f t="shared" ca="1" si="58"/>
        <v>2022-03-12</v>
      </c>
      <c r="G78">
        <f t="shared" ca="1" si="53"/>
        <v>1638</v>
      </c>
      <c r="H78" t="str">
        <f t="shared" ca="1" si="54"/>
        <v>West Virginia</v>
      </c>
      <c r="I78" t="str">
        <f t="shared" ca="1" si="55"/>
        <v>Pennsylvania</v>
      </c>
      <c r="J78" t="s">
        <v>94</v>
      </c>
      <c r="K78">
        <f t="shared" ca="1" si="31"/>
        <v>1</v>
      </c>
      <c r="L78">
        <f t="shared" ca="1" si="32"/>
        <v>0</v>
      </c>
      <c r="M78" t="str">
        <f t="shared" ca="1" si="56"/>
        <v>EOC</v>
      </c>
      <c r="N78" t="str">
        <f t="shared" ca="1" si="40"/>
        <v>EOC</v>
      </c>
      <c r="O78">
        <f t="shared" ca="1" si="60"/>
        <v>2</v>
      </c>
    </row>
    <row r="79" spans="1:16" x14ac:dyDescent="0.2">
      <c r="A79">
        <v>77</v>
      </c>
      <c r="C79">
        <f t="shared" si="61"/>
        <v>1575</v>
      </c>
      <c r="D79" s="1" t="d">
        <f t="shared" ca="1" si="52"/>
        <v>2017-03-25</v>
      </c>
      <c r="E79" s="1" t="d">
        <f ca="1">INDEX(startDates,RANDBETWEEN(1,68),1)</f>
        <v>2017-12-29</v>
      </c>
      <c r="F79" s="1" t="d">
        <f t="shared" ca="1" si="58"/>
        <v>2019-12-27</v>
      </c>
      <c r="G79">
        <f t="shared" ca="1" si="53"/>
        <v>728</v>
      </c>
      <c r="H79" t="str">
        <f t="shared" ca="1" si="54"/>
        <v>Georgia</v>
      </c>
      <c r="I79" t="str">
        <f t="shared" ca="1" si="55"/>
        <v>Georgia</v>
      </c>
      <c r="J79" t="s">
        <v>95</v>
      </c>
      <c r="K79">
        <f t="shared" ca="1" si="31"/>
        <v>1</v>
      </c>
      <c r="L79">
        <f t="shared" ca="1" si="32"/>
        <v>0</v>
      </c>
      <c r="M79" t="str">
        <f t="shared" ca="1" si="56"/>
        <v>Rider</v>
      </c>
      <c r="N79" t="str">
        <f t="shared" ca="1" si="41"/>
        <v>Rider</v>
      </c>
      <c r="O79">
        <f t="shared" ca="1" si="60"/>
        <v>6</v>
      </c>
    </row>
    <row r="80" spans="1:16" x14ac:dyDescent="0.2">
      <c r="A80">
        <v>78</v>
      </c>
      <c r="C80">
        <f t="shared" si="61"/>
        <v>1582</v>
      </c>
      <c r="D80" s="1" t="d">
        <f t="shared" ca="1" si="52"/>
        <v>2011-07-06</v>
      </c>
      <c r="E80" s="1" t="d">
        <f ca="1">INDEX(startDates,RANDBETWEEN(1,68),1)</f>
        <v>2015-12-04</v>
      </c>
      <c r="F80" s="1" t="d">
        <f t="shared" ca="1" si="58"/>
        <v>2019-11-29</v>
      </c>
      <c r="G80">
        <f t="shared" ca="1" si="53"/>
        <v>1456</v>
      </c>
      <c r="H80" t="str">
        <f t="shared" ca="1" si="54"/>
        <v>Washington</v>
      </c>
      <c r="I80" t="str">
        <f t="shared" ca="1" si="55"/>
        <v>California</v>
      </c>
      <c r="J80" s="2" t="s">
        <v>96</v>
      </c>
      <c r="K80">
        <f t="shared" ca="1" si="31"/>
        <v>1</v>
      </c>
      <c r="L80">
        <f t="shared" ca="1" si="32"/>
        <v>0</v>
      </c>
      <c r="M80" t="str">
        <f t="shared" ca="1" si="56"/>
        <v>SBCModification</v>
      </c>
      <c r="N80" t="str">
        <f t="shared" ca="1" si="42"/>
        <v>SBCModification</v>
      </c>
      <c r="O80">
        <f t="shared" ca="1" si="60"/>
        <v>2</v>
      </c>
    </row>
    <row r="81" spans="1:16" x14ac:dyDescent="0.2">
      <c r="A81">
        <v>79</v>
      </c>
      <c r="C81">
        <f t="shared" si="61"/>
        <v>1589</v>
      </c>
      <c r="D81" s="1" t="d">
        <f t="shared" ca="1" si="52"/>
        <v>2011-08-03</v>
      </c>
      <c r="E81" s="1" t="d">
        <f ca="1">INDEX(startDates,RANDBETWEEN(1,68),1)</f>
        <v>2015-05-29</v>
      </c>
      <c r="F81" s="1" t="d">
        <f t="shared" ca="1" si="58"/>
        <v>2016-05-27</v>
      </c>
      <c r="G81">
        <f t="shared" ca="1" si="53"/>
        <v>364</v>
      </c>
      <c r="H81" t="str">
        <f t="shared" ca="1" si="54"/>
        <v>Washington</v>
      </c>
      <c r="I81" t="str">
        <f t="shared" ca="1" si="55"/>
        <v>California</v>
      </c>
      <c r="J81" t="s">
        <v>97</v>
      </c>
      <c r="K81">
        <f t="shared" ca="1" si="31"/>
        <v>1</v>
      </c>
      <c r="L81">
        <f t="shared" ca="1" si="32"/>
        <v>0</v>
      </c>
      <c r="M81" t="str">
        <f t="shared" ca="1" si="56"/>
        <v>EOC</v>
      </c>
      <c r="N81" t="str">
        <f t="shared" ca="1" si="43"/>
        <v>EOC</v>
      </c>
      <c r="O81">
        <f t="shared" ca="1" si="60"/>
        <v>1</v>
      </c>
    </row>
    <row r="82" spans="1:16" x14ac:dyDescent="0.2">
      <c r="A82">
        <v>80</v>
      </c>
      <c r="C82">
        <f t="shared" si="61"/>
        <v>1596</v>
      </c>
      <c r="D82" s="1" t="d">
        <f t="shared" ca="1" si="52"/>
        <v>2012-09-02</v>
      </c>
      <c r="E82" s="1" t="d">
        <f ca="1">INDEX(startDates,RANDBETWEEN(1,68),1)</f>
        <v>2017-06-04</v>
      </c>
      <c r="F82" s="1" t="d">
        <f t="shared" ca="1" si="58"/>
        <v>2018-06-03</v>
      </c>
      <c r="G82">
        <f t="shared" ca="1" si="53"/>
        <v>364</v>
      </c>
      <c r="H82" t="str">
        <f t="shared" ca="1" si="54"/>
        <v>California</v>
      </c>
      <c r="I82" t="str">
        <f t="shared" ca="1" si="55"/>
        <v>California</v>
      </c>
      <c r="J82" s="2" t="s">
        <v>98</v>
      </c>
      <c r="K82">
        <f t="shared" ca="1" si="31"/>
        <v>1</v>
      </c>
      <c r="L82">
        <f t="shared" ca="1" si="32"/>
        <v>0</v>
      </c>
      <c r="M82" t="str">
        <f t="shared" ca="1" si="56"/>
        <v>Contract</v>
      </c>
      <c r="N82" t="str">
        <f t="shared" ref="N82" ca="1" si="62">M82:M1081</f>
        <v>Contract</v>
      </c>
      <c r="O82">
        <f t="shared" ca="1" si="60"/>
        <v>7</v>
      </c>
    </row>
    <row r="83" spans="1:16" x14ac:dyDescent="0.2">
      <c r="A83">
        <v>81</v>
      </c>
      <c r="C83">
        <f t="shared" si="61"/>
        <v>1603</v>
      </c>
      <c r="D83" s="1" t="d">
        <f t="shared" ca="1" si="52"/>
        <v>2014-08-20</v>
      </c>
      <c r="E83" s="1" t="d">
        <f ca="1">INDEX(startDates,RANDBETWEEN(1,68),1)</f>
        <v>2014-09-20</v>
      </c>
      <c r="F83" s="1" t="d">
        <f t="shared" ca="1" si="58"/>
        <v>2019-09-14</v>
      </c>
      <c r="G83">
        <f t="shared" ca="1" si="53"/>
        <v>1820</v>
      </c>
      <c r="H83" t="str">
        <f t="shared" ca="1" si="54"/>
        <v>Washington DC</v>
      </c>
      <c r="I83" t="str">
        <f t="shared" ca="1" si="55"/>
        <v>Pennsylvania</v>
      </c>
      <c r="J83" t="s">
        <v>99</v>
      </c>
      <c r="K83">
        <f t="shared" ca="1" si="31"/>
        <v>1</v>
      </c>
      <c r="L83">
        <f t="shared" ca="1" si="32"/>
        <v>0</v>
      </c>
      <c r="M83" t="str">
        <f t="shared" ca="1" si="56"/>
        <v>PremiumAgreement</v>
      </c>
      <c r="N83" t="str">
        <f t="shared" ref="N83" ca="1" si="63">M83</f>
        <v>PremiumAgreement</v>
      </c>
      <c r="O83">
        <f t="shared" ca="1" si="60"/>
        <v>8</v>
      </c>
    </row>
    <row r="84" spans="1:16" x14ac:dyDescent="0.2">
      <c r="A84">
        <v>82</v>
      </c>
      <c r="C84">
        <f t="shared" si="61"/>
        <v>1610</v>
      </c>
      <c r="D84" s="1" t="d">
        <f t="shared" ca="1" si="52"/>
        <v>2010-03-31</v>
      </c>
      <c r="E84" s="1" t="d">
        <f ca="1">INDEX(startDates,RANDBETWEEN(1,68),1)</f>
        <v>2014-02-24</v>
      </c>
      <c r="F84" s="1" t="d">
        <f t="shared" ca="1" si="58"/>
        <v>2016-02-22</v>
      </c>
      <c r="G84">
        <f t="shared" ca="1" si="53"/>
        <v>728</v>
      </c>
      <c r="H84" t="str">
        <f t="shared" ca="1" si="54"/>
        <v>Pennsylvania</v>
      </c>
      <c r="I84" t="str">
        <f t="shared" ca="1" si="55"/>
        <v>Pennsylvania</v>
      </c>
      <c r="J84" t="s">
        <v>100</v>
      </c>
      <c r="K84">
        <f t="shared" ca="1" si="31"/>
        <v>1</v>
      </c>
      <c r="L84">
        <f t="shared" ca="1" si="32"/>
        <v>0</v>
      </c>
      <c r="M84" t="str">
        <f t="shared" ca="1" si="56"/>
        <v>PremiumAgreement</v>
      </c>
      <c r="N84" t="str">
        <f t="shared" ref="N84:N132" ca="1" si="64">M84:M1083</f>
        <v>PremiumAgreement</v>
      </c>
      <c r="O84">
        <f t="shared" ca="1" si="60"/>
        <v>4</v>
      </c>
    </row>
    <row r="85" spans="1:16" x14ac:dyDescent="0.2">
      <c r="A85">
        <v>83</v>
      </c>
      <c r="C85">
        <f t="shared" si="61"/>
        <v>1617</v>
      </c>
      <c r="D85" s="1" t="d">
        <f t="shared" ca="1" si="52"/>
        <v>2014-04-06</v>
      </c>
      <c r="E85" s="1" t="d">
        <f ca="1">INDEX(startDates,RANDBETWEEN(1,68),1)</f>
        <v>2018-06-03</v>
      </c>
      <c r="F85" s="1" t="d">
        <f t="shared" ca="1" si="58"/>
        <v>2019-06-02</v>
      </c>
      <c r="G85">
        <f t="shared" ca="1" si="53"/>
        <v>364</v>
      </c>
      <c r="H85" t="str">
        <f t="shared" ca="1" si="54"/>
        <v>Colorado</v>
      </c>
      <c r="I85" t="str">
        <f t="shared" ca="1" si="55"/>
        <v>California</v>
      </c>
      <c r="J85" s="2" t="s">
        <v>101</v>
      </c>
      <c r="K85">
        <f t="shared" ref="K85:K148" ca="1" si="65">INT(RANDBETWEEN(0,1))</f>
        <v>1</v>
      </c>
      <c r="L85">
        <v>1</v>
      </c>
      <c r="M85" t="str">
        <f t="shared" ca="1" si="56"/>
        <v>PremiumAgreement</v>
      </c>
      <c r="N85" t="str">
        <f t="shared" ref="N85:N133" ca="1" si="66">M85</f>
        <v>PremiumAgreement</v>
      </c>
      <c r="O85">
        <f t="shared" ca="1" si="60"/>
        <v>5</v>
      </c>
    </row>
    <row r="86" spans="1:16" x14ac:dyDescent="0.2">
      <c r="A86">
        <v>84</v>
      </c>
      <c r="C86">
        <f t="shared" si="61"/>
        <v>1624</v>
      </c>
      <c r="D86" s="1" t="d">
        <f t="shared" ca="1" si="52"/>
        <v>2017-07-06</v>
      </c>
      <c r="E86" s="1" t="d">
        <f ca="1">INDEX(startDates,RANDBETWEEN(1,68),1)</f>
        <v>2017-11-07</v>
      </c>
      <c r="F86" s="1" t="d">
        <f t="shared" ca="1" si="58"/>
        <v>2018-11-06</v>
      </c>
      <c r="G86">
        <f t="shared" ca="1" si="53"/>
        <v>364</v>
      </c>
      <c r="H86" t="str">
        <f t="shared" ca="1" si="54"/>
        <v>Georgia</v>
      </c>
      <c r="I86" t="str">
        <f t="shared" ca="1" si="55"/>
        <v>Georgia</v>
      </c>
      <c r="J86" t="s">
        <v>102</v>
      </c>
      <c r="K86">
        <f t="shared" ref="K86:K147" ca="1" si="67">INT(RANDBETWEEN(0.25,1))</f>
        <v>1</v>
      </c>
      <c r="L86">
        <f t="shared" ref="L86:L147" ca="1" si="68">INT(RANDBETWEEN(0,0.65))</f>
        <v>0</v>
      </c>
      <c r="M86" t="str">
        <f t="shared" ca="1" si="56"/>
        <v>Attachment</v>
      </c>
      <c r="N86" t="str">
        <f t="shared" ref="N86:N134" ca="1" si="69">M86:M1085</f>
        <v>Attachment</v>
      </c>
      <c r="O86">
        <f t="shared" ca="1" si="60"/>
        <v>8</v>
      </c>
    </row>
    <row r="87" spans="1:16" x14ac:dyDescent="0.2">
      <c r="A87">
        <v>85</v>
      </c>
      <c r="C87">
        <f t="shared" si="61"/>
        <v>1631</v>
      </c>
      <c r="D87" s="1" t="d">
        <f t="shared" ca="1" si="52"/>
        <v>2011-10-30</v>
      </c>
      <c r="E87" s="1" t="d">
        <f ca="1">INDEX(startDates,RANDBETWEEN(1,68),1)</f>
        <v>2014-07-18</v>
      </c>
      <c r="F87" s="1" t="d">
        <f t="shared" ca="1" si="58"/>
        <v>2017-07-14</v>
      </c>
      <c r="G87">
        <f t="shared" ca="1" si="53"/>
        <v>1092</v>
      </c>
      <c r="H87" t="str">
        <f t="shared" ca="1" si="54"/>
        <v>Florida</v>
      </c>
      <c r="I87" t="str">
        <f t="shared" ca="1" si="55"/>
        <v>Georgia</v>
      </c>
      <c r="J87" t="s">
        <v>103</v>
      </c>
      <c r="K87">
        <f t="shared" ca="1" si="67"/>
        <v>1</v>
      </c>
      <c r="L87">
        <f t="shared" ca="1" si="68"/>
        <v>0</v>
      </c>
      <c r="M87" t="str">
        <f t="shared" ca="1" si="56"/>
        <v>EOC</v>
      </c>
      <c r="N87" t="str">
        <f t="shared" ref="N87:N135" ca="1" si="70">M87</f>
        <v>EOC</v>
      </c>
      <c r="O87">
        <f t="shared" ca="1" si="60"/>
        <v>2</v>
      </c>
    </row>
    <row r="88" spans="1:16" x14ac:dyDescent="0.2">
      <c r="A88">
        <v>86</v>
      </c>
      <c r="C88">
        <f t="shared" si="61"/>
        <v>1638</v>
      </c>
      <c r="D88" s="1" t="d">
        <f t="shared" ca="1" si="52"/>
        <v>2009-01-04</v>
      </c>
      <c r="E88" s="1" t="d">
        <f ca="1">INDEX(startDates,RANDBETWEEN(1,68),1)</f>
        <v>2013-07-05</v>
      </c>
      <c r="F88" s="1" t="d">
        <f t="shared" ca="1" si="58"/>
        <v>2015-01-02</v>
      </c>
      <c r="G88">
        <f t="shared" ca="1" si="53"/>
        <v>546</v>
      </c>
      <c r="H88" t="str">
        <f t="shared" ca="1" si="54"/>
        <v>California</v>
      </c>
      <c r="I88" t="str">
        <f t="shared" ca="1" si="55"/>
        <v>California</v>
      </c>
      <c r="J88" s="2" t="s">
        <v>104</v>
      </c>
      <c r="K88">
        <f t="shared" ca="1" si="67"/>
        <v>1</v>
      </c>
      <c r="L88">
        <f t="shared" ca="1" si="68"/>
        <v>0</v>
      </c>
      <c r="M88" t="str">
        <f t="shared" ca="1" si="56"/>
        <v>Schedule</v>
      </c>
      <c r="N88" t="str">
        <f t="shared" ref="N88:N136" ca="1" si="71">M88:M1087</f>
        <v>Schedule</v>
      </c>
      <c r="O88">
        <f t="shared" ca="1" si="60"/>
        <v>4</v>
      </c>
    </row>
    <row r="89" spans="1:16" x14ac:dyDescent="0.2">
      <c r="A89">
        <v>87</v>
      </c>
      <c r="C89">
        <f t="shared" si="61"/>
        <v>1645</v>
      </c>
      <c r="D89" s="1" t="d">
        <f t="shared" ca="1" si="52"/>
        <v>2013-09-17</v>
      </c>
      <c r="E89" s="1" t="d">
        <f ca="1">INDEX(startDates,RANDBETWEEN(1,68),1)</f>
        <v>2015-07-31</v>
      </c>
      <c r="F89" s="1" t="d">
        <f t="shared" ca="1" si="58"/>
        <v>2016-01-29</v>
      </c>
      <c r="G89">
        <f t="shared" ca="1" si="53"/>
        <v>182</v>
      </c>
      <c r="H89" t="str">
        <f t="shared" ca="1" si="54"/>
        <v>California</v>
      </c>
      <c r="I89" t="str">
        <f t="shared" ca="1" si="55"/>
        <v>California</v>
      </c>
      <c r="J89" t="s">
        <v>105</v>
      </c>
      <c r="K89">
        <f t="shared" ca="1" si="67"/>
        <v>1</v>
      </c>
      <c r="L89">
        <f t="shared" ca="1" si="68"/>
        <v>0</v>
      </c>
      <c r="M89" t="str">
        <f t="shared" ca="1" si="56"/>
        <v>Rider</v>
      </c>
      <c r="N89" t="str">
        <f t="shared" ref="N89:N137" ca="1" si="72">M89</f>
        <v>Rider</v>
      </c>
      <c r="O89">
        <f t="shared" ca="1" si="60"/>
        <v>2</v>
      </c>
    </row>
    <row r="90" spans="1:16" x14ac:dyDescent="0.2">
      <c r="A90">
        <v>88</v>
      </c>
      <c r="C90">
        <f t="shared" si="61"/>
        <v>1652</v>
      </c>
      <c r="D90" s="1" t="d">
        <f t="shared" ca="1" si="52"/>
        <v>2012-07-17</v>
      </c>
      <c r="E90" s="1" t="d">
        <f ca="1">INDEX(startDates,RANDBETWEEN(1,68),1)</f>
        <v>2015-01-02</v>
      </c>
      <c r="F90" s="1" t="d">
        <f t="shared" ca="1" si="58"/>
        <v>2019-06-28</v>
      </c>
      <c r="G90">
        <f t="shared" ca="1" si="53"/>
        <v>1638</v>
      </c>
      <c r="H90" t="str">
        <f t="shared" ca="1" si="54"/>
        <v>Washington</v>
      </c>
      <c r="I90" t="str">
        <f t="shared" ca="1" si="55"/>
        <v>California</v>
      </c>
      <c r="J90" t="s">
        <v>106</v>
      </c>
      <c r="K90">
        <f t="shared" ca="1" si="67"/>
        <v>1</v>
      </c>
      <c r="L90">
        <f t="shared" ca="1" si="68"/>
        <v>0</v>
      </c>
      <c r="M90" t="str">
        <f t="shared" ca="1" si="56"/>
        <v>Contract</v>
      </c>
      <c r="N90" t="str">
        <f t="shared" ref="N90:N138" ca="1" si="73">M90:M1089</f>
        <v>Contract</v>
      </c>
      <c r="O90">
        <f t="shared" ca="1" si="60"/>
        <v>1</v>
      </c>
    </row>
    <row r="91" spans="1:16" x14ac:dyDescent="0.2">
      <c r="A91">
        <v>89</v>
      </c>
      <c r="C91">
        <f t="shared" si="61"/>
        <v>1659</v>
      </c>
      <c r="D91" s="1" t="d">
        <f t="shared" ca="1" si="52"/>
        <v>2014-01-16</v>
      </c>
      <c r="E91" s="1" t="d">
        <f ca="1">INDEX(startDates,RANDBETWEEN(1,68),1)</f>
        <v>2015-02-23</v>
      </c>
      <c r="F91" s="1" t="d">
        <f t="shared" ca="1" si="58"/>
        <v>2018-08-20</v>
      </c>
      <c r="G91">
        <f t="shared" ca="1" si="53"/>
        <v>1274</v>
      </c>
      <c r="H91" t="str">
        <f t="shared" ca="1" si="54"/>
        <v>Arizona</v>
      </c>
      <c r="I91" t="str">
        <f t="shared" ca="1" si="55"/>
        <v>California</v>
      </c>
      <c r="J91" s="2" t="s">
        <v>107</v>
      </c>
      <c r="K91">
        <f t="shared" ca="1" si="67"/>
        <v>1</v>
      </c>
      <c r="L91">
        <f t="shared" ca="1" si="68"/>
        <v>0</v>
      </c>
      <c r="M91" t="str">
        <f t="shared" ca="1" si="56"/>
        <v>EOC</v>
      </c>
      <c r="N91" t="str">
        <f t="shared" ref="N91:N139" ca="1" si="74">M91</f>
        <v>EOC</v>
      </c>
      <c r="O91">
        <f t="shared" ca="1" si="60"/>
        <v>4</v>
      </c>
    </row>
    <row r="92" spans="1:16" x14ac:dyDescent="0.2">
      <c r="A92">
        <v>90</v>
      </c>
      <c r="C92">
        <f t="shared" si="61"/>
        <v>1666</v>
      </c>
      <c r="D92" s="1" t="d">
        <f t="shared" ca="1" si="52"/>
        <v>2009-11-08</v>
      </c>
      <c r="E92" s="1" t="d">
        <f ca="1">INDEX(startDates,RANDBETWEEN(1,68),1)</f>
        <v>2013-03-01</v>
      </c>
      <c r="F92" s="1" t="d">
        <f t="shared" ca="1" si="58"/>
        <v>2013-08-30</v>
      </c>
      <c r="G92">
        <f t="shared" ca="1" si="53"/>
        <v>182</v>
      </c>
      <c r="H92" t="str">
        <f t="shared" ca="1" si="54"/>
        <v>Georgia</v>
      </c>
      <c r="I92" t="str">
        <f t="shared" ca="1" si="55"/>
        <v>Georgia</v>
      </c>
      <c r="J92" t="s">
        <v>108</v>
      </c>
      <c r="K92">
        <f t="shared" ca="1" si="67"/>
        <v>1</v>
      </c>
      <c r="L92">
        <f t="shared" ca="1" si="68"/>
        <v>0</v>
      </c>
      <c r="M92" t="str">
        <f t="shared" ca="1" si="56"/>
        <v>Contract</v>
      </c>
      <c r="N92" t="str">
        <f t="shared" ref="N92:N140" ca="1" si="75">M92:M1091</f>
        <v>Contract</v>
      </c>
      <c r="O92">
        <f t="shared" ca="1" si="60"/>
        <v>8</v>
      </c>
    </row>
    <row r="93" spans="1:16" x14ac:dyDescent="0.2">
      <c r="A93">
        <v>91</v>
      </c>
      <c r="C93">
        <f t="shared" si="61"/>
        <v>1673</v>
      </c>
      <c r="D93" s="1" t="d">
        <f t="shared" ca="1" si="52"/>
        <v>2014-11-04</v>
      </c>
      <c r="E93" s="1" t="d">
        <f ca="1">INDEX(startDates,RANDBETWEEN(1,68),1)</f>
        <v>2016-04-14</v>
      </c>
      <c r="F93" s="1" t="d">
        <f t="shared" ca="1" si="58"/>
        <v>2017-04-13</v>
      </c>
      <c r="G93">
        <f t="shared" ca="1" si="53"/>
        <v>364</v>
      </c>
      <c r="H93" t="str">
        <f t="shared" ca="1" si="54"/>
        <v>California</v>
      </c>
      <c r="I93" t="str">
        <f t="shared" ca="1" si="55"/>
        <v>California</v>
      </c>
      <c r="J93" t="s">
        <v>109</v>
      </c>
      <c r="K93">
        <f t="shared" ca="1" si="67"/>
        <v>1</v>
      </c>
      <c r="L93">
        <f t="shared" ca="1" si="68"/>
        <v>0</v>
      </c>
      <c r="M93" t="str">
        <f t="shared" ca="1" si="56"/>
        <v>EOC</v>
      </c>
      <c r="N93" t="str">
        <f t="shared" ref="N93:N141" ca="1" si="76">M93</f>
        <v>EOC</v>
      </c>
      <c r="O93">
        <f t="shared" ca="1" si="60"/>
        <v>2</v>
      </c>
    </row>
    <row r="94" spans="1:16" x14ac:dyDescent="0.2">
      <c r="A94">
        <v>92</v>
      </c>
      <c r="C94">
        <f t="shared" si="61"/>
        <v>1680</v>
      </c>
      <c r="D94" s="1" t="d">
        <f t="shared" ca="1" si="52"/>
        <v>2010-04-09</v>
      </c>
      <c r="E94" s="1" t="d">
        <f ca="1">INDEX(startDates,RANDBETWEEN(1,68),1)</f>
        <v>2013-07-31</v>
      </c>
      <c r="F94" s="1" t="d">
        <f t="shared" ca="1" si="58"/>
        <v>2017-07-26</v>
      </c>
      <c r="G94">
        <f t="shared" ca="1" si="53"/>
        <v>1456</v>
      </c>
      <c r="H94" t="str">
        <f t="shared" ca="1" si="54"/>
        <v>Georgia</v>
      </c>
      <c r="I94" t="str">
        <f t="shared" ca="1" si="55"/>
        <v>Georgia</v>
      </c>
      <c r="J94" s="2" t="s">
        <v>110</v>
      </c>
      <c r="K94">
        <f t="shared" ca="1" si="67"/>
        <v>1</v>
      </c>
      <c r="L94">
        <f t="shared" ca="1" si="68"/>
        <v>0</v>
      </c>
      <c r="M94" t="str">
        <f t="shared" ca="1" si="56"/>
        <v>EOC</v>
      </c>
      <c r="N94" t="str">
        <f t="shared" ref="N94:N142" ca="1" si="77">M94:M1093</f>
        <v>EOC</v>
      </c>
      <c r="O94">
        <f t="shared" ca="1" si="60"/>
        <v>1</v>
      </c>
    </row>
    <row r="95" spans="1:16" x14ac:dyDescent="0.2">
      <c r="A95">
        <v>93</v>
      </c>
      <c r="C95">
        <f t="shared" si="61"/>
        <v>1687</v>
      </c>
      <c r="D95" s="1" t="d">
        <f t="shared" ca="1" si="52"/>
        <v>2010-07-18</v>
      </c>
      <c r="E95" s="1" t="d">
        <f ca="1">INDEX(startDates,RANDBETWEEN(1,68),1)</f>
        <v>2013-11-08</v>
      </c>
      <c r="F95" s="1" t="d">
        <f t="shared" ca="1" si="58"/>
        <v>2017-11-03</v>
      </c>
      <c r="G95">
        <f t="shared" ca="1" si="53"/>
        <v>1456</v>
      </c>
      <c r="H95" t="str">
        <f t="shared" ca="1" si="54"/>
        <v>Oregon</v>
      </c>
      <c r="I95" t="str">
        <f t="shared" ca="1" si="55"/>
        <v>California</v>
      </c>
      <c r="J95" t="s">
        <v>111</v>
      </c>
      <c r="K95">
        <f t="shared" ca="1" si="67"/>
        <v>1</v>
      </c>
      <c r="L95">
        <f t="shared" ca="1" si="68"/>
        <v>0</v>
      </c>
      <c r="M95" t="str">
        <f t="shared" ca="1" si="56"/>
        <v>Contract</v>
      </c>
      <c r="N95" t="str">
        <f t="shared" ref="N95:N143" ca="1" si="78">M95</f>
        <v>Contract</v>
      </c>
      <c r="O95">
        <f t="shared" ca="1" si="60"/>
        <v>8</v>
      </c>
      <c r="P95" s="1"/>
    </row>
    <row r="96" spans="1:16" x14ac:dyDescent="0.2">
      <c r="A96">
        <v>94</v>
      </c>
      <c r="C96">
        <f t="shared" si="61"/>
        <v>1694</v>
      </c>
      <c r="D96" s="1" t="d">
        <f t="shared" ca="1" si="52"/>
        <v>2011-11-02</v>
      </c>
      <c r="E96" s="1" t="d">
        <f ca="1">INDEX(startDates,RANDBETWEEN(1,68),1)</f>
        <v>2015-01-23</v>
      </c>
      <c r="F96" s="1" t="d">
        <f t="shared" ca="1" si="58"/>
        <v>2016-01-22</v>
      </c>
      <c r="G96">
        <f t="shared" ca="1" si="53"/>
        <v>364</v>
      </c>
      <c r="H96" t="str">
        <f t="shared" ca="1" si="54"/>
        <v>Tennessee</v>
      </c>
      <c r="I96" t="str">
        <f t="shared" ca="1" si="55"/>
        <v>Georgia</v>
      </c>
      <c r="J96" t="s">
        <v>112</v>
      </c>
      <c r="K96">
        <f t="shared" ca="1" si="67"/>
        <v>1</v>
      </c>
      <c r="L96">
        <f t="shared" ca="1" si="68"/>
        <v>0</v>
      </c>
      <c r="M96" t="str">
        <f t="shared" ca="1" si="56"/>
        <v>Schedule</v>
      </c>
      <c r="N96" t="str">
        <f t="shared" ref="N96:N144" ca="1" si="79">M96:M1095</f>
        <v>Schedule</v>
      </c>
      <c r="O96">
        <f t="shared" ca="1" si="60"/>
        <v>8</v>
      </c>
      <c r="P96" s="1"/>
    </row>
    <row r="97" spans="1:16" x14ac:dyDescent="0.2">
      <c r="A97">
        <v>95</v>
      </c>
      <c r="C97">
        <f t="shared" si="61"/>
        <v>1701</v>
      </c>
      <c r="D97" s="1" t="d">
        <f t="shared" ca="1" si="52"/>
        <v>2015-02-14</v>
      </c>
      <c r="E97" s="1" t="d">
        <f ca="1">INDEX(startDates,RANDBETWEEN(1,68),1)</f>
        <v>2015-09-19</v>
      </c>
      <c r="F97" s="1" t="d">
        <f t="shared" ca="1" si="58"/>
        <v>2020-03-14</v>
      </c>
      <c r="G97">
        <f t="shared" ca="1" si="53"/>
        <v>1638</v>
      </c>
      <c r="H97" t="str">
        <f t="shared" ca="1" si="54"/>
        <v>New Mexico</v>
      </c>
      <c r="I97" t="str">
        <f t="shared" ca="1" si="55"/>
        <v>California</v>
      </c>
      <c r="J97" s="2" t="s">
        <v>113</v>
      </c>
      <c r="K97">
        <f t="shared" ca="1" si="67"/>
        <v>1</v>
      </c>
      <c r="L97">
        <f t="shared" ca="1" si="68"/>
        <v>0</v>
      </c>
      <c r="M97" t="str">
        <f t="shared" ca="1" si="56"/>
        <v>TaxModification</v>
      </c>
      <c r="N97" t="str">
        <f t="shared" ref="N97:N145" ca="1" si="80">M97</f>
        <v>TaxModification</v>
      </c>
      <c r="O97">
        <f t="shared" ca="1" si="60"/>
        <v>4</v>
      </c>
      <c r="P97" s="1"/>
    </row>
    <row r="98" spans="1:16" x14ac:dyDescent="0.2">
      <c r="A98">
        <v>96</v>
      </c>
      <c r="C98">
        <f t="shared" si="61"/>
        <v>1708</v>
      </c>
      <c r="D98" s="1" t="d">
        <f t="shared" ca="1" si="52"/>
        <v>2009-06-09</v>
      </c>
      <c r="E98" s="1" t="d">
        <f ca="1">INDEX(startDates,RANDBETWEEN(1,68),1)</f>
        <v>2013-09-06</v>
      </c>
      <c r="F98" s="1" t="d">
        <f t="shared" ca="1" si="58"/>
        <v>2016-09-02</v>
      </c>
      <c r="G98">
        <f t="shared" ca="1" si="53"/>
        <v>1092</v>
      </c>
      <c r="H98" t="str">
        <f t="shared" ca="1" si="54"/>
        <v>New Mexico</v>
      </c>
      <c r="I98" t="str">
        <f t="shared" ca="1" si="55"/>
        <v>California</v>
      </c>
      <c r="J98" t="s">
        <v>114</v>
      </c>
      <c r="K98">
        <f t="shared" ca="1" si="67"/>
        <v>1</v>
      </c>
      <c r="L98">
        <f t="shared" ca="1" si="68"/>
        <v>0</v>
      </c>
      <c r="M98" t="str">
        <f t="shared" ca="1" si="56"/>
        <v>Attachment</v>
      </c>
      <c r="N98" t="str">
        <f t="shared" ref="N98" ca="1" si="81">M98:M1097</f>
        <v>Attachment</v>
      </c>
      <c r="O98">
        <f t="shared" ca="1" si="60"/>
        <v>2</v>
      </c>
      <c r="P98" s="1"/>
    </row>
    <row r="99" spans="1:16" x14ac:dyDescent="0.2">
      <c r="A99">
        <v>97</v>
      </c>
      <c r="C99">
        <f t="shared" si="61"/>
        <v>1715</v>
      </c>
      <c r="D99" s="1" t="d">
        <f t="shared" ca="1" si="52"/>
        <v>2013-06-30</v>
      </c>
      <c r="E99" s="1" t="d">
        <f ca="1">INDEX(startDates,RANDBETWEEN(1,68),1)</f>
        <v>2013-07-31</v>
      </c>
      <c r="F99" s="1" t="d">
        <f t="shared" ca="1" si="58"/>
        <v>2014-07-30</v>
      </c>
      <c r="G99">
        <f t="shared" ca="1" si="53"/>
        <v>364</v>
      </c>
      <c r="H99" t="str">
        <f t="shared" ca="1" si="54"/>
        <v>Oregon</v>
      </c>
      <c r="I99" t="str">
        <f t="shared" ca="1" si="55"/>
        <v>California</v>
      </c>
      <c r="J99" t="s">
        <v>115</v>
      </c>
      <c r="K99">
        <f t="shared" ca="1" si="67"/>
        <v>1</v>
      </c>
      <c r="L99">
        <f t="shared" ca="1" si="68"/>
        <v>0</v>
      </c>
      <c r="M99" t="str">
        <f t="shared" ca="1" si="56"/>
        <v>Schedule</v>
      </c>
      <c r="N99" t="str">
        <f t="shared" ref="N99" ca="1" si="82">M99</f>
        <v>Schedule</v>
      </c>
      <c r="O99">
        <f t="shared" ca="1" si="60"/>
        <v>2</v>
      </c>
      <c r="P99" s="1"/>
    </row>
    <row r="100" spans="1:16" x14ac:dyDescent="0.2">
      <c r="A100">
        <v>98</v>
      </c>
      <c r="C100">
        <f t="shared" si="61"/>
        <v>1722</v>
      </c>
      <c r="D100" s="1" t="d">
        <f t="shared" ca="1" si="52"/>
        <v>2011-12-11</v>
      </c>
      <c r="E100" s="1" t="d">
        <f ca="1">INDEX(startDates,RANDBETWEEN(1,68),1)</f>
        <v>2014-02-24</v>
      </c>
      <c r="F100" s="1" t="d">
        <f t="shared" ca="1" si="58"/>
        <v>2015-02-23</v>
      </c>
      <c r="G100">
        <f t="shared" ca="1" si="53"/>
        <v>364</v>
      </c>
      <c r="H100" t="str">
        <f t="shared" ca="1" si="54"/>
        <v>Alabama</v>
      </c>
      <c r="I100" t="str">
        <f t="shared" ca="1" si="55"/>
        <v>Georgia</v>
      </c>
      <c r="J100" s="2" t="s">
        <v>116</v>
      </c>
      <c r="K100">
        <f t="shared" ca="1" si="67"/>
        <v>1</v>
      </c>
      <c r="L100">
        <f t="shared" ca="1" si="68"/>
        <v>0</v>
      </c>
      <c r="M100" t="str">
        <f t="shared" ca="1" si="56"/>
        <v>Attachment</v>
      </c>
      <c r="N100" t="str">
        <f t="shared" ca="1" si="64"/>
        <v>Attachment</v>
      </c>
      <c r="O100">
        <f t="shared" ca="1" si="60"/>
        <v>2</v>
      </c>
      <c r="P100" s="1"/>
    </row>
    <row r="101" spans="1:16" x14ac:dyDescent="0.2">
      <c r="A101">
        <v>99</v>
      </c>
      <c r="C101">
        <f t="shared" si="61"/>
        <v>1729</v>
      </c>
      <c r="D101" s="1" t="d">
        <f t="shared" ca="1" si="52"/>
        <v>2012-09-02</v>
      </c>
      <c r="E101" s="1" t="d">
        <f ca="1">INDEX(startDates,RANDBETWEEN(1,68),1)</f>
        <v>2017-06-04</v>
      </c>
      <c r="F101" s="1" t="d">
        <f t="shared" ca="1" si="58"/>
        <v>2018-06-03</v>
      </c>
      <c r="G101">
        <f t="shared" ca="1" si="53"/>
        <v>364</v>
      </c>
      <c r="H101" t="str">
        <f t="shared" ca="1" si="54"/>
        <v>California</v>
      </c>
      <c r="I101" t="str">
        <f t="shared" ca="1" si="55"/>
        <v>California</v>
      </c>
      <c r="J101" t="s">
        <v>117</v>
      </c>
      <c r="K101">
        <f t="shared" ca="1" si="67"/>
        <v>1</v>
      </c>
      <c r="L101">
        <f t="shared" ca="1" si="68"/>
        <v>0</v>
      </c>
      <c r="M101" t="str">
        <f t="shared" ca="1" si="56"/>
        <v>Rider</v>
      </c>
      <c r="N101" t="str">
        <f t="shared" ca="1" si="66"/>
        <v>Rider</v>
      </c>
      <c r="O101">
        <f t="shared" ca="1" si="60"/>
        <v>3</v>
      </c>
      <c r="P101" s="1"/>
    </row>
    <row r="102" spans="1:16" x14ac:dyDescent="0.2">
      <c r="A102">
        <v>100</v>
      </c>
      <c r="C102">
        <f t="shared" si="61"/>
        <v>1736</v>
      </c>
      <c r="D102" s="1" t="d">
        <f t="shared" ca="1" si="52"/>
        <v>2011-10-22</v>
      </c>
      <c r="E102" s="1" t="d">
        <f ca="1">INDEX(startDates,RANDBETWEEN(1,68),1)</f>
        <v>2014-11-11</v>
      </c>
      <c r="F102" s="1" t="d">
        <f t="shared" ca="1" si="58"/>
        <v>2015-11-10</v>
      </c>
      <c r="G102">
        <f t="shared" ca="1" si="53"/>
        <v>364</v>
      </c>
      <c r="H102" t="str">
        <f t="shared" ca="1" si="54"/>
        <v>California</v>
      </c>
      <c r="I102" t="str">
        <f t="shared" ca="1" si="55"/>
        <v>California</v>
      </c>
      <c r="J102" s="2" t="s">
        <v>118</v>
      </c>
      <c r="K102">
        <f t="shared" ca="1" si="67"/>
        <v>1</v>
      </c>
      <c r="L102">
        <f t="shared" ca="1" si="68"/>
        <v>0</v>
      </c>
      <c r="M102" t="str">
        <f t="shared" ca="1" si="56"/>
        <v>EOC</v>
      </c>
      <c r="N102" t="str">
        <f t="shared" ca="1" si="69"/>
        <v>EOC</v>
      </c>
      <c r="O102">
        <f t="shared" ca="1" si="60"/>
        <v>1</v>
      </c>
      <c r="P102" s="1"/>
    </row>
    <row r="103" spans="1:16" x14ac:dyDescent="0.2">
      <c r="A103">
        <v>101</v>
      </c>
      <c r="C103">
        <f t="shared" si="61"/>
        <v>1743</v>
      </c>
      <c r="D103" s="1" t="d">
        <f t="shared" ca="1" si="52"/>
        <v>2011-08-09</v>
      </c>
      <c r="E103" s="1" t="d">
        <f ca="1">INDEX(startDates,RANDBETWEEN(1,68),1)</f>
        <v>2016-06-10</v>
      </c>
      <c r="F103" s="1" t="d">
        <f t="shared" ca="1" si="58"/>
        <v>2020-12-04</v>
      </c>
      <c r="G103">
        <f t="shared" ca="1" si="53"/>
        <v>1638</v>
      </c>
      <c r="H103" t="str">
        <f t="shared" ca="1" si="54"/>
        <v>Washington DC</v>
      </c>
      <c r="I103" t="str">
        <f t="shared" ca="1" si="55"/>
        <v>Pennsylvania</v>
      </c>
      <c r="J103" t="s">
        <v>119</v>
      </c>
      <c r="K103">
        <f t="shared" ca="1" si="67"/>
        <v>1</v>
      </c>
      <c r="L103">
        <f t="shared" ca="1" si="68"/>
        <v>0</v>
      </c>
      <c r="M103" t="str">
        <f t="shared" ca="1" si="56"/>
        <v>Contract</v>
      </c>
      <c r="N103" t="str">
        <f t="shared" ca="1" si="70"/>
        <v>Contract</v>
      </c>
      <c r="O103">
        <f t="shared" ca="1" si="60"/>
        <v>5</v>
      </c>
      <c r="P103" s="1"/>
    </row>
    <row r="104" spans="1:16" x14ac:dyDescent="0.2">
      <c r="A104">
        <v>102</v>
      </c>
      <c r="C104">
        <f t="shared" si="61"/>
        <v>1750</v>
      </c>
      <c r="D104" s="1" t="d">
        <f t="shared" ca="1" si="52"/>
        <v>2013-02-03</v>
      </c>
      <c r="E104" s="1" t="d">
        <f ca="1">INDEX(startDates,RANDBETWEEN(1,68),1)</f>
        <v>2016-12-30</v>
      </c>
      <c r="F104" s="1" t="d">
        <f t="shared" ca="1" si="58"/>
        <v>2021-06-25</v>
      </c>
      <c r="G104">
        <f t="shared" ca="1" si="53"/>
        <v>1638</v>
      </c>
      <c r="H104" t="str">
        <f t="shared" ca="1" si="54"/>
        <v>West Virginia</v>
      </c>
      <c r="I104" t="str">
        <f t="shared" ca="1" si="55"/>
        <v>Pennsylvania</v>
      </c>
      <c r="J104" t="s">
        <v>120</v>
      </c>
      <c r="K104">
        <f t="shared" ca="1" si="67"/>
        <v>1</v>
      </c>
      <c r="L104">
        <f t="shared" ca="1" si="68"/>
        <v>0</v>
      </c>
      <c r="M104" t="str">
        <f t="shared" ca="1" si="56"/>
        <v>Schedule</v>
      </c>
      <c r="N104" t="str">
        <f t="shared" ca="1" si="71"/>
        <v>Schedule</v>
      </c>
      <c r="O104">
        <f t="shared" ca="1" si="60"/>
        <v>5</v>
      </c>
      <c r="P104" s="1"/>
    </row>
    <row r="105" spans="1:16" x14ac:dyDescent="0.2">
      <c r="A105">
        <v>103</v>
      </c>
      <c r="C105">
        <f t="shared" si="61"/>
        <v>1757</v>
      </c>
      <c r="D105" s="1" t="d">
        <f t="shared" ca="1" si="52"/>
        <v>2011-07-08</v>
      </c>
      <c r="E105" s="1" t="d">
        <f ca="1">INDEX(startDates,RANDBETWEEN(1,68),1)</f>
        <v>2016-04-08</v>
      </c>
      <c r="F105" s="1" t="d">
        <f t="shared" ca="1" si="58"/>
        <v>2017-04-07</v>
      </c>
      <c r="G105">
        <f t="shared" ca="1" si="53"/>
        <v>364</v>
      </c>
      <c r="H105" t="str">
        <f t="shared" ca="1" si="54"/>
        <v>Pennsylvania</v>
      </c>
      <c r="I105" t="str">
        <f t="shared" ca="1" si="55"/>
        <v>Pennsylvania</v>
      </c>
      <c r="J105" s="2" t="s">
        <v>121</v>
      </c>
      <c r="K105">
        <f t="shared" ca="1" si="67"/>
        <v>1</v>
      </c>
      <c r="L105">
        <f t="shared" ca="1" si="68"/>
        <v>0</v>
      </c>
      <c r="M105" t="str">
        <f t="shared" ca="1" si="56"/>
        <v>PremiumAgreement</v>
      </c>
      <c r="N105" t="str">
        <f t="shared" ca="1" si="72"/>
        <v>PremiumAgreement</v>
      </c>
      <c r="O105">
        <f t="shared" ca="1" si="60"/>
        <v>3</v>
      </c>
      <c r="P105" s="1"/>
    </row>
    <row r="106" spans="1:16" x14ac:dyDescent="0.2">
      <c r="A106">
        <v>104</v>
      </c>
      <c r="C106">
        <f t="shared" si="61"/>
        <v>1764</v>
      </c>
      <c r="D106" s="1" t="d">
        <f t="shared" ca="1" si="52"/>
        <v>2010-04-23</v>
      </c>
      <c r="E106" s="1" t="d">
        <f ca="1">INDEX(startDates,RANDBETWEEN(1,68),1)</f>
        <v>2015-01-23</v>
      </c>
      <c r="F106" s="1" t="d">
        <f t="shared" ca="1" si="58"/>
        <v>2016-07-22</v>
      </c>
      <c r="G106">
        <f t="shared" ca="1" si="53"/>
        <v>546</v>
      </c>
      <c r="H106" t="str">
        <f t="shared" ca="1" si="54"/>
        <v>California</v>
      </c>
      <c r="I106" t="str">
        <f t="shared" ca="1" si="55"/>
        <v>California</v>
      </c>
      <c r="J106" t="s">
        <v>122</v>
      </c>
      <c r="K106">
        <f t="shared" ca="1" si="65"/>
        <v>0</v>
      </c>
      <c r="L106">
        <v>1</v>
      </c>
      <c r="M106" t="str">
        <f t="shared" ca="1" si="56"/>
        <v>Schedule</v>
      </c>
      <c r="N106" t="str">
        <f t="shared" ca="1" si="73"/>
        <v>Schedule</v>
      </c>
      <c r="O106">
        <f t="shared" ca="1" si="60"/>
        <v>2</v>
      </c>
      <c r="P106" s="1"/>
    </row>
    <row r="107" spans="1:16" x14ac:dyDescent="0.2">
      <c r="A107">
        <v>105</v>
      </c>
      <c r="C107">
        <f t="shared" si="61"/>
        <v>1771</v>
      </c>
      <c r="D107" s="1" t="d">
        <f t="shared" ca="1" si="52"/>
        <v>2016-01-03</v>
      </c>
      <c r="E107" s="1" t="d">
        <f ca="1">INDEX(startDates,RANDBETWEEN(1,68),1)</f>
        <v>2016-11-08</v>
      </c>
      <c r="F107" s="1" t="d">
        <f t="shared" ca="1" si="58"/>
        <v>2017-11-07</v>
      </c>
      <c r="G107">
        <f t="shared" ca="1" si="53"/>
        <v>364</v>
      </c>
      <c r="H107" t="str">
        <f t="shared" ca="1" si="54"/>
        <v>California</v>
      </c>
      <c r="I107" t="str">
        <f t="shared" ca="1" si="55"/>
        <v>California</v>
      </c>
      <c r="J107" t="s">
        <v>123</v>
      </c>
      <c r="K107">
        <f t="shared" ref="K107" ca="1" si="83">INT(RANDBETWEEN(0.25,1))</f>
        <v>1</v>
      </c>
      <c r="L107">
        <f t="shared" ref="L107" ca="1" si="84">INT(RANDBETWEEN(0,0.65))</f>
        <v>0</v>
      </c>
      <c r="M107" t="str">
        <f t="shared" ca="1" si="56"/>
        <v>Attachment</v>
      </c>
      <c r="N107" t="str">
        <f t="shared" ca="1" si="74"/>
        <v>Attachment</v>
      </c>
      <c r="O107">
        <f t="shared" ca="1" si="60"/>
        <v>5</v>
      </c>
      <c r="P107" s="1"/>
    </row>
    <row r="108" spans="1:16" x14ac:dyDescent="0.2">
      <c r="A108">
        <v>106</v>
      </c>
      <c r="C108">
        <f t="shared" si="61"/>
        <v>1778</v>
      </c>
      <c r="D108" s="1" t="d">
        <f t="shared" ca="1" si="52"/>
        <v>2015-08-20</v>
      </c>
      <c r="E108" s="1" t="d">
        <f ca="1">INDEX(startDates,RANDBETWEEN(1,68),1)</f>
        <v>2016-02-22</v>
      </c>
      <c r="F108" s="1" t="d">
        <f t="shared" ca="1" si="58"/>
        <v>2016-08-22</v>
      </c>
      <c r="G108">
        <f t="shared" ca="1" si="53"/>
        <v>182</v>
      </c>
      <c r="H108" t="str">
        <f t="shared" ca="1" si="54"/>
        <v>Kentucky</v>
      </c>
      <c r="I108" t="str">
        <f t="shared" ca="1" si="55"/>
        <v>Georgia</v>
      </c>
      <c r="J108" s="2" t="s">
        <v>124</v>
      </c>
      <c r="K108">
        <f t="shared" ca="1" si="67"/>
        <v>1</v>
      </c>
      <c r="L108">
        <f t="shared" ca="1" si="68"/>
        <v>0</v>
      </c>
      <c r="M108" t="str">
        <f t="shared" ca="1" si="56"/>
        <v>TaxModification</v>
      </c>
      <c r="N108" t="str">
        <f t="shared" ca="1" si="75"/>
        <v>TaxModification</v>
      </c>
      <c r="O108">
        <f t="shared" ca="1" si="60"/>
        <v>5</v>
      </c>
      <c r="P108" s="1"/>
    </row>
    <row r="109" spans="1:16" x14ac:dyDescent="0.2">
      <c r="A109">
        <v>107</v>
      </c>
      <c r="C109">
        <f t="shared" si="61"/>
        <v>1785</v>
      </c>
      <c r="D109" s="1" t="d">
        <f t="shared" ca="1" si="52"/>
        <v>2012-10-22</v>
      </c>
      <c r="E109" s="1" t="d">
        <f ca="1">INDEX(startDates,RANDBETWEEN(1,68),1)</f>
        <v>2017-06-23</v>
      </c>
      <c r="F109" s="1" t="d">
        <f t="shared" ca="1" si="58"/>
        <v>2018-06-22</v>
      </c>
      <c r="G109">
        <f t="shared" ca="1" si="53"/>
        <v>364</v>
      </c>
      <c r="H109" t="str">
        <f t="shared" ca="1" si="54"/>
        <v>Utah</v>
      </c>
      <c r="I109" t="str">
        <f t="shared" ca="1" si="55"/>
        <v>California</v>
      </c>
      <c r="J109" t="s">
        <v>125</v>
      </c>
      <c r="K109">
        <f t="shared" ca="1" si="67"/>
        <v>1</v>
      </c>
      <c r="L109">
        <f t="shared" ca="1" si="68"/>
        <v>0</v>
      </c>
      <c r="M109" t="str">
        <f t="shared" ca="1" si="56"/>
        <v>EOC</v>
      </c>
      <c r="N109" t="str">
        <f t="shared" ca="1" si="76"/>
        <v>EOC</v>
      </c>
      <c r="O109">
        <f t="shared" ca="1" si="60"/>
        <v>1</v>
      </c>
      <c r="P109" s="1"/>
    </row>
    <row r="110" spans="1:16" x14ac:dyDescent="0.2">
      <c r="A110">
        <v>108</v>
      </c>
      <c r="C110">
        <f t="shared" si="61"/>
        <v>1792</v>
      </c>
      <c r="D110" s="1" t="d">
        <f t="shared" ca="1" si="52"/>
        <v>2012-04-27</v>
      </c>
      <c r="E110" s="1" t="d">
        <f ca="1">INDEX(startDates,RANDBETWEEN(1,68),1)</f>
        <v>2015-09-19</v>
      </c>
      <c r="F110" s="1" t="d">
        <f t="shared" ca="1" si="58"/>
        <v>2016-09-17</v>
      </c>
      <c r="G110">
        <f t="shared" ca="1" si="53"/>
        <v>364</v>
      </c>
      <c r="H110" t="str">
        <f t="shared" ca="1" si="54"/>
        <v>Texas</v>
      </c>
      <c r="I110" t="str">
        <f t="shared" ca="1" si="55"/>
        <v>Georgia</v>
      </c>
      <c r="J110" t="s">
        <v>126</v>
      </c>
      <c r="K110">
        <f t="shared" ca="1" si="67"/>
        <v>1</v>
      </c>
      <c r="L110">
        <f t="shared" ca="1" si="68"/>
        <v>0</v>
      </c>
      <c r="M110" t="str">
        <f t="shared" ca="1" si="56"/>
        <v>Contract</v>
      </c>
      <c r="N110" t="str">
        <f t="shared" ca="1" si="77"/>
        <v>Contract</v>
      </c>
      <c r="O110">
        <f t="shared" ca="1" si="60"/>
        <v>2</v>
      </c>
      <c r="P110" s="1"/>
    </row>
    <row r="111" spans="1:16" x14ac:dyDescent="0.2">
      <c r="A111">
        <v>109</v>
      </c>
      <c r="C111">
        <f t="shared" si="61"/>
        <v>1799</v>
      </c>
      <c r="D111" s="1" t="d">
        <f t="shared" ca="1" si="52"/>
        <v>2016-08-18</v>
      </c>
      <c r="E111" s="1" t="d">
        <f ca="1">INDEX(startDates,RANDBETWEEN(1,68),1)</f>
        <v>2017-08-25</v>
      </c>
      <c r="F111" s="1" t="d">
        <f t="shared" ca="1" si="58"/>
        <v>2022-02-18</v>
      </c>
      <c r="G111">
        <f t="shared" ca="1" si="53"/>
        <v>1638</v>
      </c>
      <c r="H111" t="str">
        <f t="shared" ca="1" si="54"/>
        <v>New Mexico</v>
      </c>
      <c r="I111" t="str">
        <f t="shared" ca="1" si="55"/>
        <v>California</v>
      </c>
      <c r="J111" s="2" t="s">
        <v>127</v>
      </c>
      <c r="K111">
        <f t="shared" ca="1" si="67"/>
        <v>1</v>
      </c>
      <c r="L111">
        <f t="shared" ca="1" si="68"/>
        <v>0</v>
      </c>
      <c r="M111" t="str">
        <f t="shared" ca="1" si="56"/>
        <v>SBCModification</v>
      </c>
      <c r="N111" t="str">
        <f t="shared" ca="1" si="78"/>
        <v>SBCModification</v>
      </c>
      <c r="O111">
        <f t="shared" ca="1" si="60"/>
        <v>7</v>
      </c>
      <c r="P111" s="1"/>
    </row>
    <row r="112" spans="1:16" x14ac:dyDescent="0.2">
      <c r="A112">
        <v>110</v>
      </c>
      <c r="C112">
        <f t="shared" si="61"/>
        <v>1806</v>
      </c>
      <c r="D112" s="1" t="d">
        <f t="shared" ca="1" si="52"/>
        <v>2011-10-02</v>
      </c>
      <c r="E112" s="1" t="d">
        <f ca="1">INDEX(startDates,RANDBETWEEN(1,68),1)</f>
        <v>2015-02-23</v>
      </c>
      <c r="F112" s="1" t="d">
        <f t="shared" ca="1" si="58"/>
        <v>2016-02-22</v>
      </c>
      <c r="G112">
        <f t="shared" ca="1" si="53"/>
        <v>364</v>
      </c>
      <c r="H112" t="str">
        <f t="shared" ca="1" si="54"/>
        <v>New York</v>
      </c>
      <c r="I112" t="str">
        <f t="shared" ca="1" si="55"/>
        <v>Pennsylvania</v>
      </c>
      <c r="J112" t="s">
        <v>128</v>
      </c>
      <c r="K112">
        <f t="shared" ca="1" si="67"/>
        <v>1</v>
      </c>
      <c r="L112">
        <f t="shared" ca="1" si="68"/>
        <v>0</v>
      </c>
      <c r="M112" t="str">
        <f t="shared" ca="1" si="56"/>
        <v>Schedule</v>
      </c>
      <c r="N112" t="str">
        <f t="shared" ca="1" si="79"/>
        <v>Schedule</v>
      </c>
      <c r="O112">
        <f t="shared" ca="1" si="60"/>
        <v>7</v>
      </c>
      <c r="P112" s="1"/>
    </row>
    <row r="113" spans="1:16" x14ac:dyDescent="0.2">
      <c r="A113">
        <v>111</v>
      </c>
      <c r="C113">
        <f t="shared" si="61"/>
        <v>1813</v>
      </c>
      <c r="D113" s="1" t="d">
        <f t="shared" ca="1" si="52"/>
        <v>2009-03-03</v>
      </c>
      <c r="E113" s="1" t="d">
        <f ca="1">INDEX(startDates,RANDBETWEEN(1,68),1)</f>
        <v>2014-01-03</v>
      </c>
      <c r="F113" s="1" t="d">
        <f t="shared" ca="1" si="58"/>
        <v>2015-01-02</v>
      </c>
      <c r="G113">
        <f t="shared" ca="1" si="53"/>
        <v>364</v>
      </c>
      <c r="H113" t="str">
        <f t="shared" ca="1" si="54"/>
        <v>Pennsylvania</v>
      </c>
      <c r="I113" t="str">
        <f t="shared" ca="1" si="55"/>
        <v>Pennsylvania</v>
      </c>
      <c r="J113" t="s">
        <v>129</v>
      </c>
      <c r="K113">
        <f t="shared" ca="1" si="67"/>
        <v>1</v>
      </c>
      <c r="L113">
        <f t="shared" ca="1" si="68"/>
        <v>0</v>
      </c>
      <c r="M113" t="str">
        <f t="shared" ca="1" si="56"/>
        <v>Schedule</v>
      </c>
      <c r="N113" t="str">
        <f t="shared" ca="1" si="80"/>
        <v>Schedule</v>
      </c>
      <c r="O113">
        <f t="shared" ca="1" si="60"/>
        <v>3</v>
      </c>
      <c r="P113" s="1"/>
    </row>
    <row r="114" spans="1:16" x14ac:dyDescent="0.2">
      <c r="A114">
        <v>112</v>
      </c>
      <c r="C114">
        <f t="shared" si="61"/>
        <v>1820</v>
      </c>
      <c r="D114" s="1" t="d">
        <f t="shared" ca="1" si="52"/>
        <v>2013-06-27</v>
      </c>
      <c r="E114" s="1" t="d">
        <f ca="1">INDEX(startDates,RANDBETWEEN(1,68),1)</f>
        <v>2017-06-23</v>
      </c>
      <c r="F114" s="1" t="d">
        <f t="shared" ca="1" si="58"/>
        <v>2022-06-17</v>
      </c>
      <c r="G114">
        <f t="shared" ca="1" si="53"/>
        <v>1820</v>
      </c>
      <c r="H114" t="str">
        <f t="shared" ca="1" si="54"/>
        <v>Arizona</v>
      </c>
      <c r="I114" t="str">
        <f t="shared" ca="1" si="55"/>
        <v>California</v>
      </c>
      <c r="J114" s="2" t="s">
        <v>130</v>
      </c>
      <c r="K114">
        <f t="shared" ca="1" si="67"/>
        <v>1</v>
      </c>
      <c r="L114">
        <f t="shared" ca="1" si="68"/>
        <v>0</v>
      </c>
      <c r="M114" t="str">
        <f t="shared" ca="1" si="56"/>
        <v>Contract</v>
      </c>
      <c r="N114" t="str">
        <f t="shared" ref="N114" ca="1" si="85">M114:M1113</f>
        <v>Contract</v>
      </c>
      <c r="O114">
        <f t="shared" ca="1" si="60"/>
        <v>3</v>
      </c>
      <c r="P114" s="1"/>
    </row>
    <row r="115" spans="1:16" x14ac:dyDescent="0.2">
      <c r="A115">
        <v>113</v>
      </c>
      <c r="C115">
        <f t="shared" si="61"/>
        <v>1827</v>
      </c>
      <c r="D115" s="1" t="d">
        <f t="shared" ca="1" si="52"/>
        <v>2011-10-22</v>
      </c>
      <c r="E115" s="1" t="d">
        <f ca="1">INDEX(startDates,RANDBETWEEN(1,68),1)</f>
        <v>2014-11-11</v>
      </c>
      <c r="F115" s="1" t="d">
        <f t="shared" ca="1" si="58"/>
        <v>2019-11-05</v>
      </c>
      <c r="G115">
        <f t="shared" ca="1" si="53"/>
        <v>1820</v>
      </c>
      <c r="H115" t="str">
        <f t="shared" ca="1" si="54"/>
        <v>Colorado</v>
      </c>
      <c r="I115" t="str">
        <f t="shared" ca="1" si="55"/>
        <v>California</v>
      </c>
      <c r="J115" t="s">
        <v>131</v>
      </c>
      <c r="K115">
        <f t="shared" ca="1" si="67"/>
        <v>1</v>
      </c>
      <c r="L115">
        <f t="shared" ca="1" si="68"/>
        <v>0</v>
      </c>
      <c r="M115" t="str">
        <f t="shared" ca="1" si="56"/>
        <v>EOC</v>
      </c>
      <c r="N115" t="str">
        <f t="shared" ref="N115" ca="1" si="86">M115</f>
        <v>EOC</v>
      </c>
      <c r="O115">
        <f t="shared" ca="1" si="60"/>
        <v>1</v>
      </c>
      <c r="P115" s="1"/>
    </row>
    <row r="116" spans="1:16" x14ac:dyDescent="0.2">
      <c r="A116">
        <v>114</v>
      </c>
      <c r="C116">
        <f t="shared" si="61"/>
        <v>1834</v>
      </c>
      <c r="D116" s="1" t="d">
        <f t="shared" ca="1" si="52"/>
        <v>2014-09-09</v>
      </c>
      <c r="E116" s="1" t="d">
        <f ca="1">INDEX(startDates,RANDBETWEEN(1,68),1)</f>
        <v>2018-05-04</v>
      </c>
      <c r="F116" s="1" t="d">
        <f t="shared" ca="1" si="58"/>
        <v>2020-10-30</v>
      </c>
      <c r="G116">
        <f t="shared" ca="1" si="53"/>
        <v>910</v>
      </c>
      <c r="H116" t="str">
        <f t="shared" ca="1" si="54"/>
        <v>California</v>
      </c>
      <c r="I116" t="str">
        <f t="shared" ca="1" si="55"/>
        <v>California</v>
      </c>
      <c r="J116" t="s">
        <v>132</v>
      </c>
      <c r="K116">
        <f t="shared" ca="1" si="67"/>
        <v>1</v>
      </c>
      <c r="L116">
        <f t="shared" ca="1" si="68"/>
        <v>0</v>
      </c>
      <c r="M116" t="str">
        <f t="shared" ca="1" si="56"/>
        <v>Contract</v>
      </c>
      <c r="N116" t="str">
        <f t="shared" ca="1" si="64"/>
        <v>Contract</v>
      </c>
      <c r="O116">
        <f t="shared" ca="1" si="60"/>
        <v>5</v>
      </c>
      <c r="P116" s="1"/>
    </row>
    <row r="117" spans="1:16" x14ac:dyDescent="0.2">
      <c r="A117">
        <v>115</v>
      </c>
      <c r="C117">
        <f t="shared" si="61"/>
        <v>1841</v>
      </c>
      <c r="D117" s="1" t="d">
        <f t="shared" ca="1" si="52"/>
        <v>2011-12-26</v>
      </c>
      <c r="E117" s="1" t="d">
        <f ca="1">INDEX(startDates,RANDBETWEEN(1,68),1)</f>
        <v>2013-09-06</v>
      </c>
      <c r="F117" s="1" t="d">
        <f t="shared" ca="1" si="58"/>
        <v>2014-09-05</v>
      </c>
      <c r="G117">
        <f t="shared" ca="1" si="53"/>
        <v>364</v>
      </c>
      <c r="H117" t="str">
        <f t="shared" ca="1" si="54"/>
        <v>Pennsylvania</v>
      </c>
      <c r="I117" t="str">
        <f t="shared" ca="1" si="55"/>
        <v>Pennsylvania</v>
      </c>
      <c r="J117" s="2" t="s">
        <v>133</v>
      </c>
      <c r="K117">
        <f t="shared" ca="1" si="67"/>
        <v>1</v>
      </c>
      <c r="L117">
        <f t="shared" ca="1" si="68"/>
        <v>0</v>
      </c>
      <c r="M117" t="str">
        <f t="shared" ca="1" si="56"/>
        <v>EOC</v>
      </c>
      <c r="N117" t="str">
        <f t="shared" ca="1" si="66"/>
        <v>EOC</v>
      </c>
      <c r="O117">
        <f t="shared" ca="1" si="60"/>
        <v>1</v>
      </c>
      <c r="P117" s="1"/>
    </row>
    <row r="118" spans="1:16" x14ac:dyDescent="0.2">
      <c r="A118">
        <v>116</v>
      </c>
      <c r="C118">
        <f t="shared" si="61"/>
        <v>1848</v>
      </c>
      <c r="D118" s="1" t="d">
        <f t="shared" ca="1" si="52"/>
        <v>2017-01-21</v>
      </c>
      <c r="E118" s="1" t="d">
        <f ca="1">INDEX(startDates,RANDBETWEEN(1,68),1)</f>
        <v>2017-07-26</v>
      </c>
      <c r="F118" s="1" t="d">
        <f t="shared" ca="1" si="58"/>
        <v>2019-07-24</v>
      </c>
      <c r="G118">
        <f t="shared" ca="1" si="53"/>
        <v>728</v>
      </c>
      <c r="H118" t="str">
        <f t="shared" ca="1" si="54"/>
        <v>Texas</v>
      </c>
      <c r="I118" t="str">
        <f t="shared" ca="1" si="55"/>
        <v>Georgia</v>
      </c>
      <c r="J118" t="s">
        <v>134</v>
      </c>
      <c r="K118">
        <f t="shared" ca="1" si="67"/>
        <v>1</v>
      </c>
      <c r="L118">
        <f t="shared" ca="1" si="68"/>
        <v>0</v>
      </c>
      <c r="M118" t="str">
        <f t="shared" ca="1" si="56"/>
        <v>Schedule</v>
      </c>
      <c r="N118" t="str">
        <f t="shared" ca="1" si="69"/>
        <v>Schedule</v>
      </c>
      <c r="O118">
        <f t="shared" ca="1" si="60"/>
        <v>1</v>
      </c>
      <c r="P118" s="1"/>
    </row>
    <row r="119" spans="1:16" x14ac:dyDescent="0.2">
      <c r="A119">
        <v>117</v>
      </c>
      <c r="C119">
        <f t="shared" si="61"/>
        <v>1855</v>
      </c>
      <c r="D119" s="1" t="d">
        <f t="shared" ca="1" si="52"/>
        <v>2012-03-14</v>
      </c>
      <c r="E119" s="1" t="d">
        <f ca="1">INDEX(startDates,RANDBETWEEN(1,68),1)</f>
        <v>2016-08-12</v>
      </c>
      <c r="F119" s="1" t="d">
        <f t="shared" ca="1" si="58"/>
        <v>2017-08-11</v>
      </c>
      <c r="G119">
        <f t="shared" ca="1" si="53"/>
        <v>364</v>
      </c>
      <c r="H119" t="str">
        <f t="shared" ca="1" si="54"/>
        <v>New York</v>
      </c>
      <c r="I119" t="str">
        <f t="shared" ca="1" si="55"/>
        <v>Pennsylvania</v>
      </c>
      <c r="J119" t="s">
        <v>135</v>
      </c>
      <c r="K119">
        <f t="shared" ca="1" si="67"/>
        <v>1</v>
      </c>
      <c r="L119">
        <f t="shared" ca="1" si="68"/>
        <v>0</v>
      </c>
      <c r="M119" t="str">
        <f t="shared" ca="1" si="56"/>
        <v>EBB</v>
      </c>
      <c r="N119" t="str">
        <f t="shared" ca="1" si="70"/>
        <v>EBB</v>
      </c>
      <c r="O119">
        <f t="shared" ca="1" si="60"/>
        <v>5</v>
      </c>
      <c r="P119" s="1"/>
    </row>
    <row r="120" spans="1:16" x14ac:dyDescent="0.2">
      <c r="A120">
        <v>118</v>
      </c>
      <c r="C120">
        <f t="shared" si="61"/>
        <v>1862</v>
      </c>
      <c r="D120" s="1" t="d">
        <f t="shared" ca="1" si="52"/>
        <v>2015-10-01</v>
      </c>
      <c r="E120" s="1" t="d">
        <f ca="1">INDEX(startDates,RANDBETWEEN(1,68),1)</f>
        <v>2016-06-05</v>
      </c>
      <c r="F120" s="1" t="d">
        <f t="shared" ca="1" si="58"/>
        <v>2019-12-01</v>
      </c>
      <c r="G120">
        <f t="shared" ca="1" si="53"/>
        <v>1274</v>
      </c>
      <c r="H120" t="str">
        <f t="shared" ca="1" si="54"/>
        <v>California</v>
      </c>
      <c r="I120" t="str">
        <f t="shared" ca="1" si="55"/>
        <v>California</v>
      </c>
      <c r="J120" s="2" t="s">
        <v>136</v>
      </c>
      <c r="K120">
        <f t="shared" ca="1" si="67"/>
        <v>1</v>
      </c>
      <c r="L120">
        <f t="shared" ca="1" si="68"/>
        <v>0</v>
      </c>
      <c r="M120" t="str">
        <f t="shared" ca="1" si="56"/>
        <v>Rider</v>
      </c>
      <c r="N120" t="str">
        <f t="shared" ca="1" si="71"/>
        <v>Rider</v>
      </c>
      <c r="O120">
        <f t="shared" ca="1" si="60"/>
        <v>5</v>
      </c>
      <c r="P120" s="1"/>
    </row>
    <row r="121" spans="1:16" x14ac:dyDescent="0.2">
      <c r="A121">
        <v>119</v>
      </c>
      <c r="C121">
        <f t="shared" si="61"/>
        <v>1869</v>
      </c>
      <c r="D121" s="1" t="d">
        <f t="shared" ca="1" si="52"/>
        <v>2009-06-25</v>
      </c>
      <c r="E121" s="1" t="d">
        <f ca="1">INDEX(startDates,RANDBETWEEN(1,68),1)</f>
        <v>2014-02-24</v>
      </c>
      <c r="F121" s="1" t="d">
        <f t="shared" ca="1" si="58"/>
        <v>2018-08-20</v>
      </c>
      <c r="G121">
        <f t="shared" ca="1" si="53"/>
        <v>1638</v>
      </c>
      <c r="H121" t="str">
        <f t="shared" ca="1" si="54"/>
        <v>Arizona</v>
      </c>
      <c r="I121" t="str">
        <f t="shared" ca="1" si="55"/>
        <v>California</v>
      </c>
      <c r="J121" t="s">
        <v>137</v>
      </c>
      <c r="K121">
        <f t="shared" ca="1" si="67"/>
        <v>1</v>
      </c>
      <c r="L121">
        <f t="shared" ca="1" si="68"/>
        <v>0</v>
      </c>
      <c r="M121" t="str">
        <f t="shared" ca="1" si="56"/>
        <v>Schedule</v>
      </c>
      <c r="N121" t="str">
        <f t="shared" ca="1" si="72"/>
        <v>Schedule</v>
      </c>
      <c r="O121">
        <f t="shared" ca="1" si="60"/>
        <v>5</v>
      </c>
      <c r="P121" s="1"/>
    </row>
    <row r="122" spans="1:16" x14ac:dyDescent="0.2">
      <c r="A122">
        <v>120</v>
      </c>
      <c r="C122">
        <f t="shared" si="61"/>
        <v>1876</v>
      </c>
      <c r="D122" s="1" t="d">
        <f t="shared" ca="1" si="52"/>
        <v>2013-12-24</v>
      </c>
      <c r="E122" s="1" t="d">
        <f ca="1">INDEX(startDates,RANDBETWEEN(1,68),1)</f>
        <v>2016-06-10</v>
      </c>
      <c r="F122" s="1" t="d">
        <f t="shared" ca="1" si="58"/>
        <v>2017-12-08</v>
      </c>
      <c r="G122">
        <f t="shared" ca="1" si="53"/>
        <v>546</v>
      </c>
      <c r="H122" t="str">
        <f t="shared" ca="1" si="54"/>
        <v>Georgia</v>
      </c>
      <c r="I122" t="str">
        <f t="shared" ca="1" si="55"/>
        <v>Georgia</v>
      </c>
      <c r="J122" s="2" t="s">
        <v>138</v>
      </c>
      <c r="K122">
        <f t="shared" ca="1" si="67"/>
        <v>1</v>
      </c>
      <c r="L122">
        <f t="shared" ca="1" si="68"/>
        <v>0</v>
      </c>
      <c r="M122" t="str">
        <f t="shared" ca="1" si="56"/>
        <v>EOC</v>
      </c>
      <c r="N122" t="str">
        <f t="shared" ca="1" si="73"/>
        <v>EOC</v>
      </c>
      <c r="O122">
        <f t="shared" ca="1" si="60"/>
        <v>4</v>
      </c>
      <c r="P122" s="1"/>
    </row>
    <row r="123" spans="1:16" x14ac:dyDescent="0.2">
      <c r="A123">
        <v>121</v>
      </c>
      <c r="C123">
        <f t="shared" si="61"/>
        <v>1883</v>
      </c>
      <c r="D123" s="1" t="d">
        <f t="shared" ca="1" si="52"/>
        <v>2012-08-01</v>
      </c>
      <c r="E123" s="1" t="d">
        <f ca="1">INDEX(startDates,RANDBETWEEN(1,68),1)</f>
        <v>2016-12-30</v>
      </c>
      <c r="F123" s="1" t="d">
        <f t="shared" ca="1" si="58"/>
        <v>2017-12-29</v>
      </c>
      <c r="G123">
        <f t="shared" ca="1" si="53"/>
        <v>364</v>
      </c>
      <c r="H123" t="str">
        <f t="shared" ca="1" si="54"/>
        <v>Utah</v>
      </c>
      <c r="I123" t="str">
        <f t="shared" ca="1" si="55"/>
        <v>California</v>
      </c>
      <c r="J123" t="s">
        <v>139</v>
      </c>
      <c r="K123">
        <f t="shared" ca="1" si="67"/>
        <v>1</v>
      </c>
      <c r="L123">
        <f t="shared" ca="1" si="68"/>
        <v>0</v>
      </c>
      <c r="M123" t="str">
        <f t="shared" ca="1" si="56"/>
        <v>TaxModification</v>
      </c>
      <c r="N123" t="str">
        <f t="shared" ca="1" si="74"/>
        <v>TaxModification</v>
      </c>
      <c r="O123">
        <f t="shared" ca="1" si="60"/>
        <v>4</v>
      </c>
    </row>
    <row r="124" spans="1:16" x14ac:dyDescent="0.2">
      <c r="A124">
        <v>122</v>
      </c>
      <c r="C124">
        <f t="shared" si="61"/>
        <v>1890</v>
      </c>
      <c r="D124" s="1" t="d">
        <f t="shared" ca="1" si="52"/>
        <v>2012-11-11</v>
      </c>
      <c r="E124" s="1" t="d">
        <f ca="1">INDEX(startDates,RANDBETWEEN(1,68),1)</f>
        <v>2015-07-31</v>
      </c>
      <c r="F124" s="1" t="d">
        <f t="shared" ca="1" si="58"/>
        <v>2020-07-24</v>
      </c>
      <c r="G124">
        <f t="shared" ca="1" si="53"/>
        <v>1820</v>
      </c>
      <c r="H124" t="str">
        <f t="shared" ca="1" si="54"/>
        <v>California</v>
      </c>
      <c r="I124" t="str">
        <f t="shared" ca="1" si="55"/>
        <v>California</v>
      </c>
      <c r="J124" t="s">
        <v>140</v>
      </c>
      <c r="K124">
        <f t="shared" ca="1" si="67"/>
        <v>1</v>
      </c>
      <c r="L124">
        <f t="shared" ca="1" si="68"/>
        <v>0</v>
      </c>
      <c r="M124" t="str">
        <f t="shared" ca="1" si="56"/>
        <v>Attachment</v>
      </c>
      <c r="N124" t="str">
        <f t="shared" ca="1" si="75"/>
        <v>Attachment</v>
      </c>
      <c r="O124">
        <f t="shared" ca="1" si="60"/>
        <v>2</v>
      </c>
    </row>
    <row r="125" spans="1:16" x14ac:dyDescent="0.2">
      <c r="A125">
        <v>123</v>
      </c>
      <c r="C125">
        <f t="shared" si="61"/>
        <v>1897</v>
      </c>
      <c r="D125" s="1" t="d">
        <f t="shared" ca="1" si="52"/>
        <v>2011-09-10</v>
      </c>
      <c r="E125" s="1" t="d">
        <f ca="1">INDEX(startDates,RANDBETWEEN(1,68),1)</f>
        <v>2014-07-30</v>
      </c>
      <c r="F125" s="1" t="d">
        <f t="shared" ca="1" si="58"/>
        <v>2015-07-29</v>
      </c>
      <c r="G125">
        <f t="shared" ca="1" si="53"/>
        <v>364</v>
      </c>
      <c r="H125" t="str">
        <f t="shared" ca="1" si="54"/>
        <v>West Virginia</v>
      </c>
      <c r="I125" t="str">
        <f t="shared" ca="1" si="55"/>
        <v>Pennsylvania</v>
      </c>
      <c r="J125" s="2" t="s">
        <v>141</v>
      </c>
      <c r="K125">
        <f t="shared" ca="1" si="67"/>
        <v>1</v>
      </c>
      <c r="L125">
        <f t="shared" ca="1" si="68"/>
        <v>0</v>
      </c>
      <c r="M125" t="str">
        <f t="shared" ca="1" si="56"/>
        <v>Schedule</v>
      </c>
      <c r="N125" t="str">
        <f t="shared" ca="1" si="76"/>
        <v>Schedule</v>
      </c>
      <c r="O125">
        <f t="shared" ca="1" si="60"/>
        <v>4</v>
      </c>
    </row>
    <row r="126" spans="1:16" x14ac:dyDescent="0.2">
      <c r="A126">
        <v>124</v>
      </c>
      <c r="C126">
        <f t="shared" si="61"/>
        <v>1904</v>
      </c>
      <c r="D126" s="1" t="d">
        <f t="shared" ca="1" si="52"/>
        <v>2013-10-27</v>
      </c>
      <c r="E126" s="1" t="d">
        <f ca="1">INDEX(startDates,RANDBETWEEN(1,68),1)</f>
        <v>2017-02-17</v>
      </c>
      <c r="F126" s="1" t="d">
        <f t="shared" ca="1" si="58"/>
        <v>2018-02-16</v>
      </c>
      <c r="G126">
        <f t="shared" ca="1" si="53"/>
        <v>364</v>
      </c>
      <c r="H126" t="str">
        <f t="shared" ca="1" si="54"/>
        <v>Utah</v>
      </c>
      <c r="I126" t="str">
        <f t="shared" ca="1" si="55"/>
        <v>California</v>
      </c>
      <c r="J126" t="s">
        <v>142</v>
      </c>
      <c r="K126">
        <f t="shared" ca="1" si="67"/>
        <v>1</v>
      </c>
      <c r="L126">
        <f t="shared" ca="1" si="68"/>
        <v>0</v>
      </c>
      <c r="M126" t="str">
        <f t="shared" ca="1" si="56"/>
        <v>Contract</v>
      </c>
      <c r="N126" t="str">
        <f t="shared" ca="1" si="77"/>
        <v>Contract</v>
      </c>
      <c r="O126">
        <f t="shared" ca="1" si="60"/>
        <v>5</v>
      </c>
    </row>
    <row r="127" spans="1:16" x14ac:dyDescent="0.2">
      <c r="A127">
        <v>125</v>
      </c>
      <c r="C127">
        <f t="shared" si="61"/>
        <v>1911</v>
      </c>
      <c r="D127" s="1" t="d">
        <f t="shared" ca="1" si="52"/>
        <v>2011-01-29</v>
      </c>
      <c r="E127" s="1" t="d">
        <f ca="1">INDEX(startDates,RANDBETWEEN(1,68),1)</f>
        <v>2016-01-01</v>
      </c>
      <c r="F127" s="1" t="d">
        <f t="shared" ca="1" si="58"/>
        <v>2019-12-27</v>
      </c>
      <c r="G127">
        <f t="shared" ca="1" si="53"/>
        <v>1456</v>
      </c>
      <c r="H127" t="str">
        <f t="shared" ca="1" si="54"/>
        <v>Tennessee</v>
      </c>
      <c r="I127" t="str">
        <f t="shared" ca="1" si="55"/>
        <v>Georgia</v>
      </c>
      <c r="J127" t="s">
        <v>143</v>
      </c>
      <c r="K127">
        <f t="shared" ca="1" si="65"/>
        <v>1</v>
      </c>
      <c r="L127">
        <v>1</v>
      </c>
      <c r="M127" t="str">
        <f t="shared" ca="1" si="56"/>
        <v>EBB</v>
      </c>
      <c r="N127" t="str">
        <f t="shared" ca="1" si="78"/>
        <v>EBB</v>
      </c>
      <c r="O127">
        <f t="shared" ca="1" si="60"/>
        <v>4</v>
      </c>
    </row>
    <row r="128" spans="1:16" x14ac:dyDescent="0.2">
      <c r="A128">
        <v>126</v>
      </c>
      <c r="C128">
        <f t="shared" si="61"/>
        <v>1918</v>
      </c>
      <c r="D128" s="1" t="d">
        <f t="shared" ca="1" si="52"/>
        <v>2016-03-19</v>
      </c>
      <c r="E128" s="1" t="d">
        <f ca="1">INDEX(startDates,RANDBETWEEN(1,68),1)</f>
        <v>2018-03-02</v>
      </c>
      <c r="F128" s="1" t="d">
        <f t="shared" ca="1" si="58"/>
        <v>2021-08-27</v>
      </c>
      <c r="G128">
        <f t="shared" ca="1" si="53"/>
        <v>1274</v>
      </c>
      <c r="H128" t="str">
        <f t="shared" ca="1" si="54"/>
        <v>Colorado</v>
      </c>
      <c r="I128" t="str">
        <f t="shared" ca="1" si="55"/>
        <v>California</v>
      </c>
      <c r="J128" s="2" t="s">
        <v>144</v>
      </c>
      <c r="K128">
        <f t="shared" ref="K128" ca="1" si="87">INT(RANDBETWEEN(0.25,1))</f>
        <v>1</v>
      </c>
      <c r="L128">
        <f t="shared" ref="L128" ca="1" si="88">INT(RANDBETWEEN(0,0.65))</f>
        <v>0</v>
      </c>
      <c r="M128" t="str">
        <f t="shared" ca="1" si="56"/>
        <v>EBB</v>
      </c>
      <c r="N128" t="str">
        <f t="shared" ca="1" si="79"/>
        <v>EBB</v>
      </c>
      <c r="O128">
        <f t="shared" ca="1" si="60"/>
        <v>1</v>
      </c>
    </row>
    <row r="129" spans="1:15" x14ac:dyDescent="0.2">
      <c r="A129">
        <v>127</v>
      </c>
      <c r="C129">
        <f t="shared" si="61"/>
        <v>1925</v>
      </c>
      <c r="D129" s="1" t="d">
        <f t="shared" ca="1" si="52"/>
        <v>2014-06-15</v>
      </c>
      <c r="E129" s="1" t="d">
        <f ca="1">INDEX(startDates,RANDBETWEEN(1,68),1)</f>
        <v>2017-06-04</v>
      </c>
      <c r="F129" s="1" t="d">
        <f t="shared" ca="1" si="58"/>
        <v>2018-12-02</v>
      </c>
      <c r="G129">
        <f t="shared" ca="1" si="53"/>
        <v>546</v>
      </c>
      <c r="H129" t="str">
        <f t="shared" ca="1" si="54"/>
        <v>Florida</v>
      </c>
      <c r="I129" t="str">
        <f t="shared" ca="1" si="55"/>
        <v>Georgia</v>
      </c>
      <c r="J129" t="s">
        <v>145</v>
      </c>
      <c r="K129">
        <f t="shared" ca="1" si="67"/>
        <v>1</v>
      </c>
      <c r="L129">
        <f t="shared" ca="1" si="68"/>
        <v>0</v>
      </c>
      <c r="M129" t="str">
        <f t="shared" ca="1" si="56"/>
        <v>EOC</v>
      </c>
      <c r="N129" t="str">
        <f t="shared" ca="1" si="80"/>
        <v>EOC</v>
      </c>
      <c r="O129">
        <f t="shared" ca="1" si="60"/>
        <v>7</v>
      </c>
    </row>
    <row r="130" spans="1:15" x14ac:dyDescent="0.2">
      <c r="A130">
        <v>128</v>
      </c>
      <c r="C130">
        <f t="shared" si="61"/>
        <v>1932</v>
      </c>
      <c r="D130" s="1" t="d">
        <f t="shared" ref="D130:D193" ca="1" si="89">E130-(INDEX(lastRevised, RANDBETWEEN(1,ROWS(lastRevised)),1))</f>
        <v>2014-07-07</v>
      </c>
      <c r="E130" s="1" t="d">
        <f ca="1">INDEX(startDates,RANDBETWEEN(1,68),1)</f>
        <v>2017-12-29</v>
      </c>
      <c r="F130" s="1" t="d">
        <f t="shared" ca="1" si="58"/>
        <v>2019-12-27</v>
      </c>
      <c r="G130">
        <f t="shared" ref="G130:G193" ca="1" si="90">INDEX(durations,RANDBETWEEN(1,ROWS(durations)),1)</f>
        <v>728</v>
      </c>
      <c r="H130" t="str">
        <f t="shared" ref="H130:H193" ca="1" si="91">IF(I130="California",INDEX(caliStates,RANDBETWEEN(1,ROWS(caliStates)),1),IF(I130="Georgia",INDEX(georgiaStates,RANDBETWEEN(1,ROWS(georgiaStates)),1),IF(I130="Pennsylvania",INDEX(pennStates,RANDBETWEEN(1,ROWS(pennStates)),1),"")))</f>
        <v>Florida</v>
      </c>
      <c r="I130" t="str">
        <f t="shared" ref="I130:I193" ca="1" si="92">INDEX(states, RANDBETWEEN(1, ROWS(states)),1)</f>
        <v>Georgia</v>
      </c>
      <c r="J130" t="s">
        <v>146</v>
      </c>
      <c r="K130">
        <f t="shared" ca="1" si="67"/>
        <v>1</v>
      </c>
      <c r="L130">
        <f t="shared" ca="1" si="68"/>
        <v>0</v>
      </c>
      <c r="M130" t="str">
        <f t="shared" ref="M130:M193" ca="1" si="93">INDEX(mainFileTypes,RANDBETWEEN(1,ROWS(mainFileTypes)),1)</f>
        <v>EOC</v>
      </c>
      <c r="N130" t="str">
        <f t="shared" ref="N130" ca="1" si="94">M130:M1129</f>
        <v>EOC</v>
      </c>
      <c r="O130">
        <f t="shared" ca="1" si="60"/>
        <v>3</v>
      </c>
    </row>
    <row r="131" spans="1:15" x14ac:dyDescent="0.2">
      <c r="A131">
        <v>129</v>
      </c>
      <c r="C131">
        <f t="shared" si="61"/>
        <v>1939</v>
      </c>
      <c r="D131" s="1" t="d">
        <f t="shared" ca="1" si="89"/>
        <v>2009-04-07</v>
      </c>
      <c r="E131" s="1" t="d">
        <f ca="1">INDEX(startDates,RANDBETWEEN(1,68),1)</f>
        <v>2013-07-05</v>
      </c>
      <c r="F131" s="1" t="d">
        <f t="shared" ref="F131:F194" ca="1" si="95">E131+G131</f>
        <v>2016-12-30</v>
      </c>
      <c r="G131">
        <f t="shared" ca="1" si="90"/>
        <v>1274</v>
      </c>
      <c r="H131" t="str">
        <f t="shared" ca="1" si="91"/>
        <v>Utah</v>
      </c>
      <c r="I131" t="str">
        <f t="shared" ca="1" si="92"/>
        <v>California</v>
      </c>
      <c r="J131" s="2" t="s">
        <v>147</v>
      </c>
      <c r="K131">
        <f t="shared" ca="1" si="67"/>
        <v>1</v>
      </c>
      <c r="L131">
        <f t="shared" ca="1" si="68"/>
        <v>0</v>
      </c>
      <c r="M131" t="str">
        <f t="shared" ca="1" si="93"/>
        <v>SBCModification</v>
      </c>
      <c r="N131" t="str">
        <f t="shared" ref="N131" ca="1" si="96">M131</f>
        <v>SBCModification</v>
      </c>
      <c r="O131">
        <f t="shared" ref="O131:O194" ca="1" si="97">RANDBETWEEN(1,8)</f>
        <v>5</v>
      </c>
    </row>
    <row r="132" spans="1:15" x14ac:dyDescent="0.2">
      <c r="A132">
        <v>130</v>
      </c>
      <c r="C132">
        <f t="shared" ref="C132:C195" si="98">C131+7</f>
        <v>1946</v>
      </c>
      <c r="D132" s="1" t="d">
        <f t="shared" ca="1" si="89"/>
        <v>2015-03-27</v>
      </c>
      <c r="E132" s="1" t="d">
        <f ca="1">INDEX(startDates,RANDBETWEEN(1,68),1)</f>
        <v>2015-07-29</v>
      </c>
      <c r="F132" s="1" t="d">
        <f t="shared" ca="1" si="95"/>
        <v>2016-07-27</v>
      </c>
      <c r="G132">
        <f t="shared" ca="1" si="90"/>
        <v>364</v>
      </c>
      <c r="H132" t="str">
        <f t="shared" ca="1" si="91"/>
        <v>Kentucky</v>
      </c>
      <c r="I132" t="str">
        <f t="shared" ca="1" si="92"/>
        <v>Georgia</v>
      </c>
      <c r="J132" t="s">
        <v>148</v>
      </c>
      <c r="K132">
        <f t="shared" ca="1" si="67"/>
        <v>1</v>
      </c>
      <c r="L132">
        <f t="shared" ca="1" si="68"/>
        <v>0</v>
      </c>
      <c r="M132" t="str">
        <f t="shared" ca="1" si="93"/>
        <v>EOC</v>
      </c>
      <c r="N132" t="str">
        <f t="shared" ca="1" si="64"/>
        <v>EOC</v>
      </c>
      <c r="O132">
        <f t="shared" ca="1" si="97"/>
        <v>2</v>
      </c>
    </row>
    <row r="133" spans="1:15" x14ac:dyDescent="0.2">
      <c r="A133">
        <v>131</v>
      </c>
      <c r="C133">
        <f t="shared" si="98"/>
        <v>1953</v>
      </c>
      <c r="D133" s="1" t="d">
        <f t="shared" ca="1" si="89"/>
        <v>2015-04-21</v>
      </c>
      <c r="E133" s="1" t="d">
        <f ca="1">INDEX(startDates,RANDBETWEEN(1,68),1)</f>
        <v>2017-06-04</v>
      </c>
      <c r="F133" s="1" t="d">
        <f t="shared" ca="1" si="95"/>
        <v>2019-12-01</v>
      </c>
      <c r="G133">
        <f t="shared" ca="1" si="90"/>
        <v>910</v>
      </c>
      <c r="H133" t="str">
        <f t="shared" ca="1" si="91"/>
        <v>Georgia</v>
      </c>
      <c r="I133" t="str">
        <f t="shared" ca="1" si="92"/>
        <v>Georgia</v>
      </c>
      <c r="J133" t="s">
        <v>149</v>
      </c>
      <c r="K133">
        <f t="shared" ca="1" si="67"/>
        <v>1</v>
      </c>
      <c r="L133">
        <f t="shared" ca="1" si="68"/>
        <v>0</v>
      </c>
      <c r="M133" t="str">
        <f t="shared" ca="1" si="93"/>
        <v>Schedule</v>
      </c>
      <c r="N133" t="str">
        <f t="shared" ca="1" si="66"/>
        <v>Schedule</v>
      </c>
      <c r="O133">
        <f t="shared" ca="1" si="97"/>
        <v>4</v>
      </c>
    </row>
    <row r="134" spans="1:15" x14ac:dyDescent="0.2">
      <c r="A134">
        <v>132</v>
      </c>
      <c r="C134">
        <f t="shared" si="98"/>
        <v>1960</v>
      </c>
      <c r="D134" s="1" t="d">
        <f t="shared" ca="1" si="89"/>
        <v>2012-06-19</v>
      </c>
      <c r="E134" s="1" t="d">
        <f ca="1">INDEX(startDates,RANDBETWEEN(1,68),1)</f>
        <v>2016-04-14</v>
      </c>
      <c r="F134" s="1" t="d">
        <f t="shared" ca="1" si="95"/>
        <v>2021-04-08</v>
      </c>
      <c r="G134">
        <f t="shared" ca="1" si="90"/>
        <v>1820</v>
      </c>
      <c r="H134" t="str">
        <f t="shared" ca="1" si="91"/>
        <v>Georgia</v>
      </c>
      <c r="I134" t="str">
        <f t="shared" ca="1" si="92"/>
        <v>Georgia</v>
      </c>
      <c r="J134" s="2" t="s">
        <v>150</v>
      </c>
      <c r="K134">
        <f t="shared" ca="1" si="67"/>
        <v>1</v>
      </c>
      <c r="L134">
        <f t="shared" ca="1" si="68"/>
        <v>0</v>
      </c>
      <c r="M134" t="str">
        <f t="shared" ca="1" si="93"/>
        <v>PremiumAgreement</v>
      </c>
      <c r="N134" t="str">
        <f t="shared" ca="1" si="69"/>
        <v>PremiumAgreement</v>
      </c>
      <c r="O134">
        <f t="shared" ca="1" si="97"/>
        <v>8</v>
      </c>
    </row>
    <row r="135" spans="1:15" x14ac:dyDescent="0.2">
      <c r="A135">
        <v>133</v>
      </c>
      <c r="C135">
        <f t="shared" si="98"/>
        <v>1967</v>
      </c>
      <c r="D135" s="1" t="d">
        <f t="shared" ca="1" si="89"/>
        <v>2015-08-02</v>
      </c>
      <c r="E135" s="1" t="d">
        <f ca="1">INDEX(startDates,RANDBETWEEN(1,68),1)</f>
        <v>2015-12-04</v>
      </c>
      <c r="F135" s="1" t="d">
        <f t="shared" ca="1" si="95"/>
        <v>2016-12-02</v>
      </c>
      <c r="G135">
        <f t="shared" ca="1" si="90"/>
        <v>364</v>
      </c>
      <c r="H135" t="str">
        <f t="shared" ca="1" si="91"/>
        <v>California</v>
      </c>
      <c r="I135" t="str">
        <f t="shared" ca="1" si="92"/>
        <v>California</v>
      </c>
      <c r="J135" t="s">
        <v>151</v>
      </c>
      <c r="K135">
        <f t="shared" ca="1" si="67"/>
        <v>1</v>
      </c>
      <c r="L135">
        <f t="shared" ca="1" si="68"/>
        <v>0</v>
      </c>
      <c r="M135" t="str">
        <f t="shared" ca="1" si="93"/>
        <v>Contract</v>
      </c>
      <c r="N135" t="str">
        <f t="shared" ca="1" si="70"/>
        <v>Contract</v>
      </c>
      <c r="O135">
        <f t="shared" ca="1" si="97"/>
        <v>5</v>
      </c>
    </row>
    <row r="136" spans="1:15" x14ac:dyDescent="0.2">
      <c r="A136">
        <v>134</v>
      </c>
      <c r="C136">
        <f t="shared" si="98"/>
        <v>1974</v>
      </c>
      <c r="D136" s="1" t="d">
        <f t="shared" ca="1" si="89"/>
        <v>2017-01-19</v>
      </c>
      <c r="E136" s="1" t="d">
        <f ca="1">INDEX(startDates,RANDBETWEEN(1,68),1)</f>
        <v>2017-06-23</v>
      </c>
      <c r="F136" s="1" t="d">
        <f t="shared" ca="1" si="95"/>
        <v>2018-06-22</v>
      </c>
      <c r="G136">
        <f t="shared" ca="1" si="90"/>
        <v>364</v>
      </c>
      <c r="H136" t="str">
        <f t="shared" ca="1" si="91"/>
        <v>Oregon</v>
      </c>
      <c r="I136" t="str">
        <f t="shared" ca="1" si="92"/>
        <v>California</v>
      </c>
      <c r="J136" t="s">
        <v>152</v>
      </c>
      <c r="K136">
        <f t="shared" ca="1" si="67"/>
        <v>1</v>
      </c>
      <c r="L136">
        <f t="shared" ca="1" si="68"/>
        <v>0</v>
      </c>
      <c r="M136" t="str">
        <f t="shared" ca="1" si="93"/>
        <v>TaxModification</v>
      </c>
      <c r="N136" t="str">
        <f t="shared" ca="1" si="71"/>
        <v>TaxModification</v>
      </c>
      <c r="O136">
        <f t="shared" ca="1" si="97"/>
        <v>4</v>
      </c>
    </row>
    <row r="137" spans="1:15" x14ac:dyDescent="0.2">
      <c r="A137">
        <v>135</v>
      </c>
      <c r="C137">
        <f t="shared" si="98"/>
        <v>1981</v>
      </c>
      <c r="D137" s="1" t="d">
        <f t="shared" ca="1" si="89"/>
        <v>2013-06-12</v>
      </c>
      <c r="E137" s="1" t="d">
        <f ca="1">INDEX(startDates,RANDBETWEEN(1,68),1)</f>
        <v>2014-11-21</v>
      </c>
      <c r="F137" s="1" t="d">
        <f t="shared" ca="1" si="95"/>
        <v>2019-11-15</v>
      </c>
      <c r="G137">
        <f t="shared" ca="1" si="90"/>
        <v>1820</v>
      </c>
      <c r="H137" t="str">
        <f t="shared" ca="1" si="91"/>
        <v>California</v>
      </c>
      <c r="I137" t="str">
        <f t="shared" ca="1" si="92"/>
        <v>California</v>
      </c>
      <c r="J137" s="2" t="s">
        <v>153</v>
      </c>
      <c r="K137">
        <f t="shared" ca="1" si="67"/>
        <v>1</v>
      </c>
      <c r="L137">
        <f t="shared" ca="1" si="68"/>
        <v>0</v>
      </c>
      <c r="M137" t="str">
        <f t="shared" ca="1" si="93"/>
        <v>Schedule</v>
      </c>
      <c r="N137" t="str">
        <f t="shared" ca="1" si="72"/>
        <v>Schedule</v>
      </c>
      <c r="O137">
        <f t="shared" ca="1" si="97"/>
        <v>7</v>
      </c>
    </row>
    <row r="138" spans="1:15" x14ac:dyDescent="0.2">
      <c r="A138">
        <v>136</v>
      </c>
      <c r="C138">
        <f t="shared" si="98"/>
        <v>1988</v>
      </c>
      <c r="D138" s="1" t="d">
        <f t="shared" ca="1" si="89"/>
        <v>2011-05-11</v>
      </c>
      <c r="E138" s="1" t="d">
        <f ca="1">INDEX(startDates,RANDBETWEEN(1,68),1)</f>
        <v>2015-06-07</v>
      </c>
      <c r="F138" s="1" t="d">
        <f t="shared" ca="1" si="95"/>
        <v>2016-06-05</v>
      </c>
      <c r="G138">
        <f t="shared" ca="1" si="90"/>
        <v>364</v>
      </c>
      <c r="H138" t="str">
        <f t="shared" ca="1" si="91"/>
        <v>Oregon</v>
      </c>
      <c r="I138" t="str">
        <f t="shared" ca="1" si="92"/>
        <v>California</v>
      </c>
      <c r="J138" t="s">
        <v>154</v>
      </c>
      <c r="K138">
        <f t="shared" ca="1" si="67"/>
        <v>1</v>
      </c>
      <c r="L138">
        <f t="shared" ca="1" si="68"/>
        <v>0</v>
      </c>
      <c r="M138" t="str">
        <f t="shared" ca="1" si="93"/>
        <v>Contract</v>
      </c>
      <c r="N138" t="str">
        <f t="shared" ca="1" si="73"/>
        <v>Contract</v>
      </c>
      <c r="O138">
        <f t="shared" ca="1" si="97"/>
        <v>1</v>
      </c>
    </row>
    <row r="139" spans="1:15" x14ac:dyDescent="0.2">
      <c r="A139">
        <v>137</v>
      </c>
      <c r="C139">
        <f t="shared" si="98"/>
        <v>1995</v>
      </c>
      <c r="D139" s="1" t="d">
        <f t="shared" ca="1" si="89"/>
        <v>2014-10-02</v>
      </c>
      <c r="E139" s="1" t="d">
        <f ca="1">INDEX(startDates,RANDBETWEEN(1,68),1)</f>
        <v>2016-12-16</v>
      </c>
      <c r="F139" s="1" t="d">
        <f t="shared" ca="1" si="95"/>
        <v>2017-12-15</v>
      </c>
      <c r="G139">
        <f t="shared" ca="1" si="90"/>
        <v>364</v>
      </c>
      <c r="H139" t="str">
        <f t="shared" ca="1" si="91"/>
        <v>Washington DC</v>
      </c>
      <c r="I139" t="str">
        <f t="shared" ca="1" si="92"/>
        <v>Pennsylvania</v>
      </c>
      <c r="J139" t="s">
        <v>155</v>
      </c>
      <c r="K139">
        <f t="shared" ca="1" si="67"/>
        <v>1</v>
      </c>
      <c r="L139">
        <f t="shared" ca="1" si="68"/>
        <v>0</v>
      </c>
      <c r="M139" t="str">
        <f t="shared" ca="1" si="93"/>
        <v>EOC</v>
      </c>
      <c r="N139" t="str">
        <f t="shared" ca="1" si="74"/>
        <v>EOC</v>
      </c>
      <c r="O139">
        <f t="shared" ca="1" si="97"/>
        <v>2</v>
      </c>
    </row>
    <row r="140" spans="1:15" x14ac:dyDescent="0.2">
      <c r="A140">
        <v>138</v>
      </c>
      <c r="C140">
        <f t="shared" si="98"/>
        <v>2002</v>
      </c>
      <c r="D140" s="1" t="d">
        <f t="shared" ca="1" si="89"/>
        <v>2014-12-05</v>
      </c>
      <c r="E140" s="1" t="d">
        <f ca="1">INDEX(startDates,RANDBETWEEN(1,68),1)</f>
        <v>2016-04-14</v>
      </c>
      <c r="F140" s="1" t="d">
        <f t="shared" ca="1" si="95"/>
        <v>2017-04-13</v>
      </c>
      <c r="G140">
        <f t="shared" ca="1" si="90"/>
        <v>364</v>
      </c>
      <c r="H140" t="str">
        <f t="shared" ca="1" si="91"/>
        <v>Georgia</v>
      </c>
      <c r="I140" t="str">
        <f t="shared" ca="1" si="92"/>
        <v>Georgia</v>
      </c>
      <c r="J140" s="2" t="s">
        <v>156</v>
      </c>
      <c r="K140">
        <f t="shared" ca="1" si="67"/>
        <v>1</v>
      </c>
      <c r="L140">
        <f t="shared" ca="1" si="68"/>
        <v>0</v>
      </c>
      <c r="M140" t="str">
        <f t="shared" ca="1" si="93"/>
        <v>Attachment</v>
      </c>
      <c r="N140" t="str">
        <f t="shared" ca="1" si="75"/>
        <v>Attachment</v>
      </c>
      <c r="O140">
        <f t="shared" ca="1" si="97"/>
        <v>5</v>
      </c>
    </row>
    <row r="141" spans="1:15" x14ac:dyDescent="0.2">
      <c r="A141">
        <v>139</v>
      </c>
      <c r="C141">
        <f t="shared" si="98"/>
        <v>2009</v>
      </c>
      <c r="D141" s="1" t="d">
        <f t="shared" ca="1" si="89"/>
        <v>2013-01-15</v>
      </c>
      <c r="E141" s="1" t="d">
        <f ca="1">INDEX(startDates,RANDBETWEEN(1,68),1)</f>
        <v>2016-02-05</v>
      </c>
      <c r="F141" s="1" t="d">
        <f t="shared" ca="1" si="95"/>
        <v>2018-02-02</v>
      </c>
      <c r="G141">
        <f t="shared" ca="1" si="90"/>
        <v>728</v>
      </c>
      <c r="H141" t="str">
        <f t="shared" ca="1" si="91"/>
        <v>California</v>
      </c>
      <c r="I141" t="str">
        <f t="shared" ca="1" si="92"/>
        <v>California</v>
      </c>
      <c r="J141" t="s">
        <v>157</v>
      </c>
      <c r="K141">
        <f t="shared" ca="1" si="67"/>
        <v>1</v>
      </c>
      <c r="L141">
        <f t="shared" ca="1" si="68"/>
        <v>0</v>
      </c>
      <c r="M141" t="str">
        <f t="shared" ca="1" si="93"/>
        <v>Attachment</v>
      </c>
      <c r="N141" t="str">
        <f t="shared" ca="1" si="76"/>
        <v>Attachment</v>
      </c>
      <c r="O141">
        <f t="shared" ca="1" si="97"/>
        <v>8</v>
      </c>
    </row>
    <row r="142" spans="1:15" x14ac:dyDescent="0.2">
      <c r="A142">
        <v>140</v>
      </c>
      <c r="C142">
        <f t="shared" si="98"/>
        <v>2016</v>
      </c>
      <c r="D142" s="1" t="d">
        <f t="shared" ca="1" si="89"/>
        <v>2014-08-08</v>
      </c>
      <c r="E142" s="1" t="d">
        <f ca="1">INDEX(startDates,RANDBETWEEN(1,68),1)</f>
        <v>2018-03-02</v>
      </c>
      <c r="F142" s="1" t="d">
        <f t="shared" ca="1" si="95"/>
        <v>2020-08-28</v>
      </c>
      <c r="G142">
        <f t="shared" ca="1" si="90"/>
        <v>910</v>
      </c>
      <c r="H142" t="str">
        <f t="shared" ca="1" si="91"/>
        <v>West Virginia</v>
      </c>
      <c r="I142" t="str">
        <f t="shared" ca="1" si="92"/>
        <v>Pennsylvania</v>
      </c>
      <c r="J142" s="2" t="s">
        <v>158</v>
      </c>
      <c r="K142">
        <f t="shared" ca="1" si="67"/>
        <v>1</v>
      </c>
      <c r="L142">
        <f t="shared" ca="1" si="68"/>
        <v>0</v>
      </c>
      <c r="M142" t="str">
        <f t="shared" ca="1" si="93"/>
        <v>Contract</v>
      </c>
      <c r="N142" t="str">
        <f t="shared" ca="1" si="77"/>
        <v>Contract</v>
      </c>
      <c r="O142">
        <f t="shared" ca="1" si="97"/>
        <v>6</v>
      </c>
    </row>
    <row r="143" spans="1:15" x14ac:dyDescent="0.2">
      <c r="A143">
        <v>141</v>
      </c>
      <c r="C143">
        <f t="shared" si="98"/>
        <v>2023</v>
      </c>
      <c r="D143" s="1" t="d">
        <f t="shared" ca="1" si="89"/>
        <v>2009-02-03</v>
      </c>
      <c r="E143" s="1" t="d">
        <f ca="1">INDEX(startDates,RANDBETWEEN(1,68),1)</f>
        <v>2013-05-03</v>
      </c>
      <c r="F143" s="1" t="d">
        <f t="shared" ca="1" si="95"/>
        <v>2016-10-28</v>
      </c>
      <c r="G143">
        <f t="shared" ca="1" si="90"/>
        <v>1274</v>
      </c>
      <c r="H143" t="str">
        <f t="shared" ca="1" si="91"/>
        <v>California</v>
      </c>
      <c r="I143" t="str">
        <f t="shared" ca="1" si="92"/>
        <v>California</v>
      </c>
      <c r="J143" t="s">
        <v>159</v>
      </c>
      <c r="K143">
        <f t="shared" ca="1" si="67"/>
        <v>1</v>
      </c>
      <c r="L143">
        <f t="shared" ca="1" si="68"/>
        <v>0</v>
      </c>
      <c r="M143" t="str">
        <f t="shared" ca="1" si="93"/>
        <v>PremiumAgreement</v>
      </c>
      <c r="N143" t="str">
        <f t="shared" ca="1" si="78"/>
        <v>PremiumAgreement</v>
      </c>
      <c r="O143">
        <f t="shared" ca="1" si="97"/>
        <v>1</v>
      </c>
    </row>
    <row r="144" spans="1:15" x14ac:dyDescent="0.2">
      <c r="A144">
        <v>142</v>
      </c>
      <c r="C144">
        <f t="shared" si="98"/>
        <v>2030</v>
      </c>
      <c r="D144" s="1" t="d">
        <f t="shared" ca="1" si="89"/>
        <v>2014-03-26</v>
      </c>
      <c r="E144" s="1" t="d">
        <f ca="1">INDEX(startDates,RANDBETWEEN(1,68),1)</f>
        <v>2016-04-08</v>
      </c>
      <c r="F144" s="1" t="d">
        <f t="shared" ca="1" si="95"/>
        <v>2018-10-05</v>
      </c>
      <c r="G144">
        <f t="shared" ca="1" si="90"/>
        <v>910</v>
      </c>
      <c r="H144" t="str">
        <f t="shared" ca="1" si="91"/>
        <v>Texas</v>
      </c>
      <c r="I144" t="str">
        <f t="shared" ca="1" si="92"/>
        <v>Georgia</v>
      </c>
      <c r="J144" t="s">
        <v>160</v>
      </c>
      <c r="K144">
        <f t="shared" ca="1" si="67"/>
        <v>1</v>
      </c>
      <c r="L144">
        <f t="shared" ca="1" si="68"/>
        <v>0</v>
      </c>
      <c r="M144" t="str">
        <f t="shared" ca="1" si="93"/>
        <v>Contract</v>
      </c>
      <c r="N144" t="str">
        <f t="shared" ca="1" si="79"/>
        <v>Contract</v>
      </c>
      <c r="O144">
        <f t="shared" ca="1" si="97"/>
        <v>7</v>
      </c>
    </row>
    <row r="145" spans="1:15" x14ac:dyDescent="0.2">
      <c r="A145">
        <v>143</v>
      </c>
      <c r="C145">
        <f t="shared" si="98"/>
        <v>2037</v>
      </c>
      <c r="D145" s="1" t="d">
        <f t="shared" ca="1" si="89"/>
        <v>2011-08-10</v>
      </c>
      <c r="E145" s="1" t="d">
        <f ca="1">INDEX(startDates,RANDBETWEEN(1,68),1)</f>
        <v>2016-08-12</v>
      </c>
      <c r="F145" s="1" t="d">
        <f t="shared" ca="1" si="95"/>
        <v>2018-02-09</v>
      </c>
      <c r="G145">
        <f t="shared" ca="1" si="90"/>
        <v>546</v>
      </c>
      <c r="H145" t="str">
        <f t="shared" ca="1" si="91"/>
        <v>Pennsylvania</v>
      </c>
      <c r="I145" t="str">
        <f t="shared" ca="1" si="92"/>
        <v>Pennsylvania</v>
      </c>
      <c r="J145" s="2" t="s">
        <v>161</v>
      </c>
      <c r="K145">
        <f t="shared" ca="1" si="67"/>
        <v>1</v>
      </c>
      <c r="L145">
        <f t="shared" ca="1" si="68"/>
        <v>0</v>
      </c>
      <c r="M145" t="str">
        <f t="shared" ca="1" si="93"/>
        <v>Attachment</v>
      </c>
      <c r="N145" t="str">
        <f t="shared" ca="1" si="80"/>
        <v>Attachment</v>
      </c>
      <c r="O145">
        <f t="shared" ca="1" si="97"/>
        <v>2</v>
      </c>
    </row>
    <row r="146" spans="1:15" x14ac:dyDescent="0.2">
      <c r="A146">
        <v>144</v>
      </c>
      <c r="C146">
        <f t="shared" si="98"/>
        <v>2044</v>
      </c>
      <c r="D146" s="1" t="d">
        <f t="shared" ca="1" si="89"/>
        <v>2010-01-16</v>
      </c>
      <c r="E146" s="1" t="d">
        <f ca="1">INDEX(startDates,RANDBETWEEN(1,68),1)</f>
        <v>2014-05-16</v>
      </c>
      <c r="F146" s="1" t="d">
        <f t="shared" ca="1" si="95"/>
        <v>2017-11-10</v>
      </c>
      <c r="G146">
        <f t="shared" ca="1" si="90"/>
        <v>1274</v>
      </c>
      <c r="H146" t="str">
        <f t="shared" ca="1" si="91"/>
        <v>Florida</v>
      </c>
      <c r="I146" t="str">
        <f t="shared" ca="1" si="92"/>
        <v>Georgia</v>
      </c>
      <c r="J146" t="s">
        <v>162</v>
      </c>
      <c r="K146">
        <f t="shared" ca="1" si="67"/>
        <v>1</v>
      </c>
      <c r="L146">
        <f t="shared" ca="1" si="68"/>
        <v>0</v>
      </c>
      <c r="M146" t="str">
        <f t="shared" ca="1" si="93"/>
        <v>SBCModification</v>
      </c>
      <c r="N146" t="str">
        <f t="shared" ref="N146" ca="1" si="99">M146:M1145</f>
        <v>SBCModification</v>
      </c>
      <c r="O146">
        <f t="shared" ca="1" si="97"/>
        <v>7</v>
      </c>
    </row>
    <row r="147" spans="1:15" x14ac:dyDescent="0.2">
      <c r="A147">
        <v>145</v>
      </c>
      <c r="C147">
        <f t="shared" si="98"/>
        <v>2051</v>
      </c>
      <c r="D147" s="1" t="d">
        <f t="shared" ca="1" si="89"/>
        <v>2013-11-20</v>
      </c>
      <c r="E147" s="1" t="d">
        <f ca="1">INDEX(startDates,RANDBETWEEN(1,68),1)</f>
        <v>2015-12-04</v>
      </c>
      <c r="F147" s="1" t="d">
        <f t="shared" ca="1" si="95"/>
        <v>2016-12-02</v>
      </c>
      <c r="G147">
        <f t="shared" ca="1" si="90"/>
        <v>364</v>
      </c>
      <c r="H147" t="str">
        <f t="shared" ca="1" si="91"/>
        <v>Utah</v>
      </c>
      <c r="I147" t="str">
        <f t="shared" ca="1" si="92"/>
        <v>California</v>
      </c>
      <c r="J147" t="s">
        <v>163</v>
      </c>
      <c r="K147">
        <f t="shared" ca="1" si="67"/>
        <v>1</v>
      </c>
      <c r="L147">
        <f t="shared" ca="1" si="68"/>
        <v>0</v>
      </c>
      <c r="M147" t="str">
        <f t="shared" ca="1" si="93"/>
        <v>Contract</v>
      </c>
      <c r="N147" t="str">
        <f t="shared" ref="N147" ca="1" si="100">M147</f>
        <v>Contract</v>
      </c>
      <c r="O147">
        <f t="shared" ca="1" si="97"/>
        <v>7</v>
      </c>
    </row>
    <row r="148" spans="1:15" x14ac:dyDescent="0.2">
      <c r="A148">
        <v>146</v>
      </c>
      <c r="C148">
        <f t="shared" si="98"/>
        <v>2058</v>
      </c>
      <c r="D148" s="1" t="d">
        <f t="shared" ca="1" si="89"/>
        <v>2013-05-16</v>
      </c>
      <c r="E148" s="1" t="d">
        <f ca="1">INDEX(startDates,RANDBETWEEN(1,68),1)</f>
        <v>2016-06-05</v>
      </c>
      <c r="F148" s="1" t="d">
        <f t="shared" ca="1" si="95"/>
        <v>2017-06-04</v>
      </c>
      <c r="G148">
        <f t="shared" ca="1" si="90"/>
        <v>364</v>
      </c>
      <c r="H148" t="str">
        <f t="shared" ca="1" si="91"/>
        <v>Texas</v>
      </c>
      <c r="I148" t="str">
        <f t="shared" ca="1" si="92"/>
        <v>Georgia</v>
      </c>
      <c r="J148" s="2" t="s">
        <v>164</v>
      </c>
      <c r="K148">
        <f t="shared" ca="1" si="65"/>
        <v>0</v>
      </c>
      <c r="L148">
        <v>1</v>
      </c>
      <c r="M148" t="str">
        <f t="shared" ca="1" si="93"/>
        <v>EBB</v>
      </c>
      <c r="N148" t="str">
        <f t="shared" ref="N148:N196" ca="1" si="101">M148:M1147</f>
        <v>EBB</v>
      </c>
      <c r="O148">
        <f t="shared" ca="1" si="97"/>
        <v>1</v>
      </c>
    </row>
    <row r="149" spans="1:15" x14ac:dyDescent="0.2">
      <c r="A149">
        <v>147</v>
      </c>
      <c r="C149">
        <f t="shared" si="98"/>
        <v>2065</v>
      </c>
      <c r="D149" s="1" t="d">
        <f t="shared" ca="1" si="89"/>
        <v>2014-08-21</v>
      </c>
      <c r="E149" s="1" t="d">
        <f ca="1">INDEX(startDates,RANDBETWEEN(1,68),1)</f>
        <v>2015-01-23</v>
      </c>
      <c r="F149" s="1" t="d">
        <f t="shared" ca="1" si="95"/>
        <v>2015-07-24</v>
      </c>
      <c r="G149">
        <f t="shared" ca="1" si="90"/>
        <v>182</v>
      </c>
      <c r="H149" t="str">
        <f t="shared" ca="1" si="91"/>
        <v>Florida</v>
      </c>
      <c r="I149" t="str">
        <f t="shared" ca="1" si="92"/>
        <v>Georgia</v>
      </c>
      <c r="J149" t="s">
        <v>165</v>
      </c>
      <c r="K149">
        <f t="shared" ref="K149:K210" ca="1" si="102">INT(RANDBETWEEN(0.25,1))</f>
        <v>1</v>
      </c>
      <c r="L149">
        <f t="shared" ref="L149:L210" ca="1" si="103">INT(RANDBETWEEN(0,0.65))</f>
        <v>0</v>
      </c>
      <c r="M149" t="str">
        <f t="shared" ca="1" si="93"/>
        <v>SBCModification</v>
      </c>
      <c r="N149" t="str">
        <f t="shared" ref="N149:N197" ca="1" si="104">M149</f>
        <v>SBCModification</v>
      </c>
      <c r="O149">
        <f t="shared" ca="1" si="97"/>
        <v>5</v>
      </c>
    </row>
    <row r="150" spans="1:15" x14ac:dyDescent="0.2">
      <c r="A150">
        <v>148</v>
      </c>
      <c r="C150">
        <f t="shared" si="98"/>
        <v>2072</v>
      </c>
      <c r="D150" s="1" t="d">
        <f t="shared" ca="1" si="89"/>
        <v>2013-05-05</v>
      </c>
      <c r="E150" s="1" t="d">
        <f ca="1">INDEX(startDates,RANDBETWEEN(1,68),1)</f>
        <v>2016-02-22</v>
      </c>
      <c r="F150" s="1" t="d">
        <f t="shared" ca="1" si="95"/>
        <v>2017-08-21</v>
      </c>
      <c r="G150">
        <f t="shared" ca="1" si="90"/>
        <v>546</v>
      </c>
      <c r="H150" t="str">
        <f t="shared" ca="1" si="91"/>
        <v>Colorado</v>
      </c>
      <c r="I150" t="str">
        <f t="shared" ca="1" si="92"/>
        <v>California</v>
      </c>
      <c r="J150" t="s">
        <v>166</v>
      </c>
      <c r="K150">
        <f t="shared" ca="1" si="102"/>
        <v>1</v>
      </c>
      <c r="L150">
        <f t="shared" ca="1" si="103"/>
        <v>0</v>
      </c>
      <c r="M150" t="str">
        <f t="shared" ca="1" si="93"/>
        <v>PremiumAgreement</v>
      </c>
      <c r="N150" t="str">
        <f t="shared" ref="N150:N198" ca="1" si="105">M150:M1149</f>
        <v>PremiumAgreement</v>
      </c>
      <c r="O150">
        <f t="shared" ca="1" si="97"/>
        <v>7</v>
      </c>
    </row>
    <row r="151" spans="1:15" x14ac:dyDescent="0.2">
      <c r="A151">
        <v>149</v>
      </c>
      <c r="C151">
        <f t="shared" si="98"/>
        <v>2079</v>
      </c>
      <c r="D151" s="1" t="d">
        <f t="shared" ca="1" si="89"/>
        <v>2013-11-13</v>
      </c>
      <c r="E151" s="1" t="d">
        <f ca="1">INDEX(startDates,RANDBETWEEN(1,68),1)</f>
        <v>2014-09-19</v>
      </c>
      <c r="F151" s="1" t="d">
        <f t="shared" ca="1" si="95"/>
        <v>2015-09-18</v>
      </c>
      <c r="G151">
        <f t="shared" ca="1" si="90"/>
        <v>364</v>
      </c>
      <c r="H151" t="str">
        <f t="shared" ca="1" si="91"/>
        <v>Pennsylvania</v>
      </c>
      <c r="I151" t="str">
        <f t="shared" ca="1" si="92"/>
        <v>Pennsylvania</v>
      </c>
      <c r="J151" s="2" t="s">
        <v>167</v>
      </c>
      <c r="K151">
        <f t="shared" ca="1" si="102"/>
        <v>1</v>
      </c>
      <c r="L151">
        <f t="shared" ca="1" si="103"/>
        <v>0</v>
      </c>
      <c r="M151" t="str">
        <f t="shared" ca="1" si="93"/>
        <v>EOC</v>
      </c>
      <c r="N151" t="str">
        <f t="shared" ref="N151:N199" ca="1" si="106">M151</f>
        <v>EOC</v>
      </c>
      <c r="O151">
        <f t="shared" ca="1" si="97"/>
        <v>7</v>
      </c>
    </row>
    <row r="152" spans="1:15" x14ac:dyDescent="0.2">
      <c r="A152">
        <v>150</v>
      </c>
      <c r="C152">
        <f t="shared" si="98"/>
        <v>2086</v>
      </c>
      <c r="D152" s="1" t="d">
        <f t="shared" ca="1" si="89"/>
        <v>2012-11-01</v>
      </c>
      <c r="E152" s="1" t="d">
        <f ca="1">INDEX(startDates,RANDBETWEEN(1,68),1)</f>
        <v>2016-07-27</v>
      </c>
      <c r="F152" s="1" t="d">
        <f t="shared" ca="1" si="95"/>
        <v>2017-07-26</v>
      </c>
      <c r="G152">
        <f t="shared" ca="1" si="90"/>
        <v>364</v>
      </c>
      <c r="H152" t="str">
        <f t="shared" ca="1" si="91"/>
        <v>Texas</v>
      </c>
      <c r="I152" t="str">
        <f t="shared" ca="1" si="92"/>
        <v>Georgia</v>
      </c>
      <c r="J152" t="s">
        <v>168</v>
      </c>
      <c r="K152">
        <f t="shared" ca="1" si="102"/>
        <v>1</v>
      </c>
      <c r="L152">
        <f t="shared" ca="1" si="103"/>
        <v>0</v>
      </c>
      <c r="M152" t="str">
        <f t="shared" ca="1" si="93"/>
        <v>Contract</v>
      </c>
      <c r="N152" t="str">
        <f t="shared" ref="N152:N200" ca="1" si="107">M152:M1151</f>
        <v>Contract</v>
      </c>
      <c r="O152">
        <f t="shared" ca="1" si="97"/>
        <v>7</v>
      </c>
    </row>
    <row r="153" spans="1:15" x14ac:dyDescent="0.2">
      <c r="A153">
        <v>151</v>
      </c>
      <c r="C153">
        <f t="shared" si="98"/>
        <v>2093</v>
      </c>
      <c r="D153" s="1" t="d">
        <f t="shared" ca="1" si="89"/>
        <v>2014-08-02</v>
      </c>
      <c r="E153" s="1" t="d">
        <f ca="1">INDEX(startDates,RANDBETWEEN(1,68),1)</f>
        <v>2017-02-17</v>
      </c>
      <c r="F153" s="1" t="d">
        <f t="shared" ca="1" si="95"/>
        <v>2018-08-17</v>
      </c>
      <c r="G153">
        <f t="shared" ca="1" si="90"/>
        <v>546</v>
      </c>
      <c r="H153" t="str">
        <f t="shared" ca="1" si="91"/>
        <v>Arizona</v>
      </c>
      <c r="I153" t="str">
        <f t="shared" ca="1" si="92"/>
        <v>California</v>
      </c>
      <c r="J153" t="s">
        <v>169</v>
      </c>
      <c r="K153">
        <f t="shared" ca="1" si="102"/>
        <v>1</v>
      </c>
      <c r="L153">
        <f t="shared" ca="1" si="103"/>
        <v>0</v>
      </c>
      <c r="M153" t="str">
        <f t="shared" ca="1" si="93"/>
        <v>EOC</v>
      </c>
      <c r="N153" t="str">
        <f t="shared" ref="N153:N201" ca="1" si="108">M153</f>
        <v>EOC</v>
      </c>
      <c r="O153">
        <f t="shared" ca="1" si="97"/>
        <v>2</v>
      </c>
    </row>
    <row r="154" spans="1:15" x14ac:dyDescent="0.2">
      <c r="A154">
        <v>152</v>
      </c>
      <c r="C154">
        <f t="shared" si="98"/>
        <v>2100</v>
      </c>
      <c r="D154" s="1" t="d">
        <f t="shared" ca="1" si="89"/>
        <v>2018-03-23</v>
      </c>
      <c r="E154" s="1" t="d">
        <f ca="1">INDEX(startDates,RANDBETWEEN(1,68),1)</f>
        <v>2018-07-25</v>
      </c>
      <c r="F154" s="1" t="d">
        <f t="shared" ca="1" si="95"/>
        <v>2019-07-24</v>
      </c>
      <c r="G154">
        <f t="shared" ca="1" si="90"/>
        <v>364</v>
      </c>
      <c r="H154" t="str">
        <f t="shared" ca="1" si="91"/>
        <v>California</v>
      </c>
      <c r="I154" t="str">
        <f t="shared" ca="1" si="92"/>
        <v>California</v>
      </c>
      <c r="J154" s="2" t="s">
        <v>170</v>
      </c>
      <c r="K154">
        <f t="shared" ca="1" si="102"/>
        <v>1</v>
      </c>
      <c r="L154">
        <f t="shared" ca="1" si="103"/>
        <v>0</v>
      </c>
      <c r="M154" t="str">
        <f t="shared" ca="1" si="93"/>
        <v>Contract</v>
      </c>
      <c r="N154" t="str">
        <f t="shared" ref="N154:N202" ca="1" si="109">M154:M1153</f>
        <v>Contract</v>
      </c>
      <c r="O154">
        <f t="shared" ca="1" si="97"/>
        <v>3</v>
      </c>
    </row>
    <row r="155" spans="1:15" x14ac:dyDescent="0.2">
      <c r="A155">
        <v>153</v>
      </c>
      <c r="C155">
        <f t="shared" si="98"/>
        <v>2107</v>
      </c>
      <c r="D155" s="1" t="d">
        <f t="shared" ca="1" si="89"/>
        <v>2011-09-09</v>
      </c>
      <c r="E155" s="1" t="d">
        <f ca="1">INDEX(startDates,RANDBETWEEN(1,68),1)</f>
        <v>2016-06-10</v>
      </c>
      <c r="F155" s="1" t="d">
        <f t="shared" ca="1" si="95"/>
        <v>2019-12-06</v>
      </c>
      <c r="G155">
        <f t="shared" ca="1" si="90"/>
        <v>1274</v>
      </c>
      <c r="H155" t="str">
        <f t="shared" ca="1" si="91"/>
        <v>Arizona</v>
      </c>
      <c r="I155" t="str">
        <f t="shared" ca="1" si="92"/>
        <v>California</v>
      </c>
      <c r="J155" t="s">
        <v>171</v>
      </c>
      <c r="K155">
        <f t="shared" ca="1" si="102"/>
        <v>1</v>
      </c>
      <c r="L155">
        <f t="shared" ca="1" si="103"/>
        <v>0</v>
      </c>
      <c r="M155" t="str">
        <f t="shared" ca="1" si="93"/>
        <v>Schedule</v>
      </c>
      <c r="N155" t="str">
        <f t="shared" ref="N155:N203" ca="1" si="110">M155</f>
        <v>Schedule</v>
      </c>
      <c r="O155">
        <f t="shared" ca="1" si="97"/>
        <v>2</v>
      </c>
    </row>
    <row r="156" spans="1:15" x14ac:dyDescent="0.2">
      <c r="A156">
        <v>154</v>
      </c>
      <c r="C156">
        <f t="shared" si="98"/>
        <v>2114</v>
      </c>
      <c r="D156" s="1" t="d">
        <f t="shared" ca="1" si="89"/>
        <v>2010-12-23</v>
      </c>
      <c r="E156" s="1" t="d">
        <f ca="1">INDEX(startDates,RANDBETWEEN(1,68),1)</f>
        <v>2014-05-16</v>
      </c>
      <c r="F156" s="1" t="d">
        <f t="shared" ca="1" si="95"/>
        <v>2015-05-15</v>
      </c>
      <c r="G156">
        <f t="shared" ca="1" si="90"/>
        <v>364</v>
      </c>
      <c r="H156" t="str">
        <f t="shared" ca="1" si="91"/>
        <v>Arizona</v>
      </c>
      <c r="I156" t="str">
        <f t="shared" ca="1" si="92"/>
        <v>California</v>
      </c>
      <c r="J156" t="s">
        <v>172</v>
      </c>
      <c r="K156">
        <f t="shared" ca="1" si="102"/>
        <v>1</v>
      </c>
      <c r="L156">
        <f t="shared" ca="1" si="103"/>
        <v>0</v>
      </c>
      <c r="M156" t="str">
        <f t="shared" ca="1" si="93"/>
        <v>Schedule</v>
      </c>
      <c r="N156" t="str">
        <f t="shared" ref="N156:N204" ca="1" si="111">M156:M1155</f>
        <v>Schedule</v>
      </c>
      <c r="O156">
        <f t="shared" ca="1" si="97"/>
        <v>3</v>
      </c>
    </row>
    <row r="157" spans="1:15" x14ac:dyDescent="0.2">
      <c r="A157">
        <v>155</v>
      </c>
      <c r="C157">
        <f t="shared" si="98"/>
        <v>2121</v>
      </c>
      <c r="D157" s="1" t="d">
        <f t="shared" ca="1" si="89"/>
        <v>2012-02-03</v>
      </c>
      <c r="E157" s="1" t="d">
        <f ca="1">INDEX(startDates,RANDBETWEEN(1,68),1)</f>
        <v>2015-01-23</v>
      </c>
      <c r="F157" s="1" t="d">
        <f t="shared" ca="1" si="95"/>
        <v>2017-07-21</v>
      </c>
      <c r="G157">
        <f t="shared" ca="1" si="90"/>
        <v>910</v>
      </c>
      <c r="H157" t="str">
        <f t="shared" ca="1" si="91"/>
        <v>Georgia</v>
      </c>
      <c r="I157" t="str">
        <f t="shared" ca="1" si="92"/>
        <v>Georgia</v>
      </c>
      <c r="J157" s="2" t="s">
        <v>173</v>
      </c>
      <c r="K157">
        <f t="shared" ca="1" si="102"/>
        <v>1</v>
      </c>
      <c r="L157">
        <f t="shared" ca="1" si="103"/>
        <v>0</v>
      </c>
      <c r="M157" t="str">
        <f t="shared" ca="1" si="93"/>
        <v>Contract</v>
      </c>
      <c r="N157" t="str">
        <f t="shared" ref="N157:N205" ca="1" si="112">M157</f>
        <v>Contract</v>
      </c>
      <c r="O157">
        <f t="shared" ca="1" si="97"/>
        <v>3</v>
      </c>
    </row>
    <row r="158" spans="1:15" x14ac:dyDescent="0.2">
      <c r="A158">
        <v>156</v>
      </c>
      <c r="C158">
        <f t="shared" si="98"/>
        <v>2128</v>
      </c>
      <c r="D158" s="1" t="d">
        <f t="shared" ca="1" si="89"/>
        <v>2012-10-11</v>
      </c>
      <c r="E158" s="1" t="d">
        <f ca="1">INDEX(startDates,RANDBETWEEN(1,68),1)</f>
        <v>2016-06-05</v>
      </c>
      <c r="F158" s="1" t="d">
        <f t="shared" ca="1" si="95"/>
        <v>2017-06-04</v>
      </c>
      <c r="G158">
        <f t="shared" ca="1" si="90"/>
        <v>364</v>
      </c>
      <c r="H158" t="str">
        <f t="shared" ca="1" si="91"/>
        <v>Georgia</v>
      </c>
      <c r="I158" t="str">
        <f t="shared" ca="1" si="92"/>
        <v>Georgia</v>
      </c>
      <c r="J158" t="s">
        <v>174</v>
      </c>
      <c r="K158">
        <f t="shared" ca="1" si="102"/>
        <v>1</v>
      </c>
      <c r="L158">
        <f t="shared" ca="1" si="103"/>
        <v>0</v>
      </c>
      <c r="M158" t="str">
        <f t="shared" ca="1" si="93"/>
        <v>Attachment</v>
      </c>
      <c r="N158" t="str">
        <f t="shared" ref="N158:N206" ca="1" si="113">M158:M1157</f>
        <v>Attachment</v>
      </c>
      <c r="O158">
        <f t="shared" ca="1" si="97"/>
        <v>3</v>
      </c>
    </row>
    <row r="159" spans="1:15" x14ac:dyDescent="0.2">
      <c r="A159">
        <v>157</v>
      </c>
      <c r="C159">
        <f t="shared" si="98"/>
        <v>2135</v>
      </c>
      <c r="D159" s="1" t="d">
        <f t="shared" ca="1" si="89"/>
        <v>2013-07-02</v>
      </c>
      <c r="E159" s="1" t="d">
        <f ca="1">INDEX(startDates,RANDBETWEEN(1,68),1)</f>
        <v>2014-06-08</v>
      </c>
      <c r="F159" s="1" t="d">
        <f t="shared" ca="1" si="95"/>
        <v>2016-06-05</v>
      </c>
      <c r="G159">
        <f t="shared" ca="1" si="90"/>
        <v>728</v>
      </c>
      <c r="H159" t="str">
        <f t="shared" ca="1" si="91"/>
        <v>New York</v>
      </c>
      <c r="I159" t="str">
        <f t="shared" ca="1" si="92"/>
        <v>Pennsylvania</v>
      </c>
      <c r="J159" t="s">
        <v>175</v>
      </c>
      <c r="K159">
        <f t="shared" ca="1" si="102"/>
        <v>1</v>
      </c>
      <c r="L159">
        <f t="shared" ca="1" si="103"/>
        <v>0</v>
      </c>
      <c r="M159" t="str">
        <f t="shared" ca="1" si="93"/>
        <v>Contract</v>
      </c>
      <c r="N159" t="str">
        <f t="shared" ref="N159:N207" ca="1" si="114">M159</f>
        <v>Contract</v>
      </c>
      <c r="O159">
        <f t="shared" ca="1" si="97"/>
        <v>8</v>
      </c>
    </row>
    <row r="160" spans="1:15" x14ac:dyDescent="0.2">
      <c r="A160">
        <v>158</v>
      </c>
      <c r="C160">
        <f t="shared" si="98"/>
        <v>2142</v>
      </c>
      <c r="D160" s="1" t="d">
        <f t="shared" ca="1" si="89"/>
        <v>2013-08-15</v>
      </c>
      <c r="E160" s="1" t="d">
        <f ca="1">INDEX(startDates,RANDBETWEEN(1,68),1)</f>
        <v>2015-07-29</v>
      </c>
      <c r="F160" s="1" t="d">
        <f t="shared" ca="1" si="95"/>
        <v>2016-07-27</v>
      </c>
      <c r="G160">
        <f t="shared" ca="1" si="90"/>
        <v>364</v>
      </c>
      <c r="H160" t="str">
        <f t="shared" ca="1" si="91"/>
        <v>West Virginia</v>
      </c>
      <c r="I160" t="str">
        <f t="shared" ca="1" si="92"/>
        <v>Pennsylvania</v>
      </c>
      <c r="J160" s="2" t="s">
        <v>176</v>
      </c>
      <c r="K160">
        <f t="shared" ca="1" si="102"/>
        <v>1</v>
      </c>
      <c r="L160">
        <f t="shared" ca="1" si="103"/>
        <v>0</v>
      </c>
      <c r="M160" t="str">
        <f t="shared" ca="1" si="93"/>
        <v>Attachment</v>
      </c>
      <c r="N160" t="str">
        <f t="shared" ref="N160:N208" ca="1" si="115">M160:M1159</f>
        <v>Attachment</v>
      </c>
      <c r="O160">
        <f t="shared" ca="1" si="97"/>
        <v>7</v>
      </c>
    </row>
    <row r="161" spans="1:15" x14ac:dyDescent="0.2">
      <c r="A161">
        <v>159</v>
      </c>
      <c r="C161">
        <f t="shared" si="98"/>
        <v>2149</v>
      </c>
      <c r="D161" s="1" t="d">
        <f t="shared" ca="1" si="89"/>
        <v>2014-01-10</v>
      </c>
      <c r="E161" s="1" t="d">
        <f ca="1">INDEX(startDates,RANDBETWEEN(1,68),1)</f>
        <v>2016-12-30</v>
      </c>
      <c r="F161" s="1" t="d">
        <f t="shared" ca="1" si="95"/>
        <v>2017-12-29</v>
      </c>
      <c r="G161">
        <f t="shared" ca="1" si="90"/>
        <v>364</v>
      </c>
      <c r="H161" t="str">
        <f t="shared" ca="1" si="91"/>
        <v>Florida</v>
      </c>
      <c r="I161" t="str">
        <f t="shared" ca="1" si="92"/>
        <v>Georgia</v>
      </c>
      <c r="J161" t="s">
        <v>177</v>
      </c>
      <c r="K161">
        <f t="shared" ca="1" si="102"/>
        <v>1</v>
      </c>
      <c r="L161">
        <f t="shared" ca="1" si="103"/>
        <v>0</v>
      </c>
      <c r="M161" t="str">
        <f t="shared" ca="1" si="93"/>
        <v>EBB</v>
      </c>
      <c r="N161" t="str">
        <f t="shared" ref="N161:N209" ca="1" si="116">M161</f>
        <v>EBB</v>
      </c>
      <c r="O161">
        <f t="shared" ca="1" si="97"/>
        <v>6</v>
      </c>
    </row>
    <row r="162" spans="1:15" x14ac:dyDescent="0.2">
      <c r="A162">
        <v>160</v>
      </c>
      <c r="C162">
        <f t="shared" si="98"/>
        <v>2156</v>
      </c>
      <c r="D162" s="1" t="d">
        <f t="shared" ca="1" si="89"/>
        <v>2012-08-18</v>
      </c>
      <c r="E162" s="1" t="d">
        <f ca="1">INDEX(startDates,RANDBETWEEN(1,68),1)</f>
        <v>2016-12-16</v>
      </c>
      <c r="F162" s="1" t="d">
        <f t="shared" ca="1" si="95"/>
        <v>2021-06-11</v>
      </c>
      <c r="G162">
        <f t="shared" ca="1" si="90"/>
        <v>1638</v>
      </c>
      <c r="H162" t="str">
        <f t="shared" ca="1" si="91"/>
        <v>Tennessee</v>
      </c>
      <c r="I162" t="str">
        <f t="shared" ca="1" si="92"/>
        <v>Georgia</v>
      </c>
      <c r="J162" s="2" t="s">
        <v>178</v>
      </c>
      <c r="K162">
        <f t="shared" ca="1" si="102"/>
        <v>1</v>
      </c>
      <c r="L162">
        <f t="shared" ca="1" si="103"/>
        <v>0</v>
      </c>
      <c r="M162" t="str">
        <f t="shared" ca="1" si="93"/>
        <v>EOC</v>
      </c>
      <c r="N162" t="str">
        <f t="shared" ref="N162" ca="1" si="117">M162:M1161</f>
        <v>EOC</v>
      </c>
      <c r="O162">
        <f t="shared" ca="1" si="97"/>
        <v>6</v>
      </c>
    </row>
    <row r="163" spans="1:15" x14ac:dyDescent="0.2">
      <c r="A163">
        <v>161</v>
      </c>
      <c r="C163">
        <f t="shared" si="98"/>
        <v>2163</v>
      </c>
      <c r="D163" s="1" t="d">
        <f t="shared" ca="1" si="89"/>
        <v>2012-02-23</v>
      </c>
      <c r="E163" s="1" t="d">
        <f ca="1">INDEX(startDates,RANDBETWEEN(1,68),1)</f>
        <v>2013-03-01</v>
      </c>
      <c r="F163" s="1" t="d">
        <f t="shared" ca="1" si="95"/>
        <v>2017-02-24</v>
      </c>
      <c r="G163">
        <f t="shared" ca="1" si="90"/>
        <v>1456</v>
      </c>
      <c r="H163" t="str">
        <f t="shared" ca="1" si="91"/>
        <v>Alabama</v>
      </c>
      <c r="I163" t="str">
        <f t="shared" ca="1" si="92"/>
        <v>Georgia</v>
      </c>
      <c r="J163" t="s">
        <v>179</v>
      </c>
      <c r="K163">
        <f t="shared" ca="1" si="102"/>
        <v>1</v>
      </c>
      <c r="L163">
        <f t="shared" ca="1" si="103"/>
        <v>0</v>
      </c>
      <c r="M163" t="str">
        <f t="shared" ca="1" si="93"/>
        <v>EBB</v>
      </c>
      <c r="N163" t="str">
        <f t="shared" ref="N163" ca="1" si="118">M163</f>
        <v>EBB</v>
      </c>
      <c r="O163">
        <f t="shared" ca="1" si="97"/>
        <v>7</v>
      </c>
    </row>
    <row r="164" spans="1:15" x14ac:dyDescent="0.2">
      <c r="A164">
        <v>162</v>
      </c>
      <c r="C164">
        <f t="shared" si="98"/>
        <v>2170</v>
      </c>
      <c r="D164" s="1" t="d">
        <f t="shared" ca="1" si="89"/>
        <v>2014-11-14</v>
      </c>
      <c r="E164" s="1" t="d">
        <f ca="1">INDEX(startDates,RANDBETWEEN(1,68),1)</f>
        <v>2016-02-22</v>
      </c>
      <c r="F164" s="1" t="d">
        <f t="shared" ca="1" si="95"/>
        <v>2017-02-20</v>
      </c>
      <c r="G164">
        <f t="shared" ca="1" si="90"/>
        <v>364</v>
      </c>
      <c r="H164" t="str">
        <f t="shared" ca="1" si="91"/>
        <v>West Virginia</v>
      </c>
      <c r="I164" t="str">
        <f t="shared" ca="1" si="92"/>
        <v>Pennsylvania</v>
      </c>
      <c r="J164" t="s">
        <v>180</v>
      </c>
      <c r="K164">
        <f t="shared" ca="1" si="102"/>
        <v>1</v>
      </c>
      <c r="L164">
        <f t="shared" ca="1" si="103"/>
        <v>0</v>
      </c>
      <c r="M164" t="str">
        <f t="shared" ca="1" si="93"/>
        <v>EOC</v>
      </c>
      <c r="N164" t="str">
        <f t="shared" ca="1" si="101"/>
        <v>EOC</v>
      </c>
      <c r="O164">
        <f t="shared" ca="1" si="97"/>
        <v>5</v>
      </c>
    </row>
    <row r="165" spans="1:15" x14ac:dyDescent="0.2">
      <c r="A165">
        <v>163</v>
      </c>
      <c r="C165">
        <f t="shared" si="98"/>
        <v>2177</v>
      </c>
      <c r="D165" s="1" t="d">
        <f t="shared" ca="1" si="89"/>
        <v>2012-07-29</v>
      </c>
      <c r="E165" s="1" t="d">
        <f ca="1">INDEX(startDates,RANDBETWEEN(1,68),1)</f>
        <v>2015-09-19</v>
      </c>
      <c r="F165" s="1" t="d">
        <f t="shared" ca="1" si="95"/>
        <v>2020-03-14</v>
      </c>
      <c r="G165">
        <f t="shared" ca="1" si="90"/>
        <v>1638</v>
      </c>
      <c r="H165" t="str">
        <f t="shared" ca="1" si="91"/>
        <v>Georgia</v>
      </c>
      <c r="I165" t="str">
        <f t="shared" ca="1" si="92"/>
        <v>Georgia</v>
      </c>
      <c r="J165" s="2" t="s">
        <v>181</v>
      </c>
      <c r="K165">
        <f t="shared" ca="1" si="102"/>
        <v>1</v>
      </c>
      <c r="L165">
        <f t="shared" ca="1" si="103"/>
        <v>0</v>
      </c>
      <c r="M165" t="str">
        <f t="shared" ca="1" si="93"/>
        <v>Contract</v>
      </c>
      <c r="N165" t="str">
        <f t="shared" ca="1" si="104"/>
        <v>Contract</v>
      </c>
      <c r="O165">
        <f t="shared" ca="1" si="97"/>
        <v>6</v>
      </c>
    </row>
    <row r="166" spans="1:15" x14ac:dyDescent="0.2">
      <c r="A166">
        <v>164</v>
      </c>
      <c r="C166">
        <f t="shared" si="98"/>
        <v>2184</v>
      </c>
      <c r="D166" s="1" t="d">
        <f t="shared" ca="1" si="89"/>
        <v>2009-09-15</v>
      </c>
      <c r="E166" s="1" t="d">
        <f ca="1">INDEX(startDates,RANDBETWEEN(1,68),1)</f>
        <v>2014-07-18</v>
      </c>
      <c r="F166" s="1" t="d">
        <f t="shared" ca="1" si="95"/>
        <v>2015-07-17</v>
      </c>
      <c r="G166">
        <f t="shared" ca="1" si="90"/>
        <v>364</v>
      </c>
      <c r="H166" t="str">
        <f t="shared" ca="1" si="91"/>
        <v>Texas</v>
      </c>
      <c r="I166" t="str">
        <f t="shared" ca="1" si="92"/>
        <v>Georgia</v>
      </c>
      <c r="J166" t="s">
        <v>182</v>
      </c>
      <c r="K166">
        <f t="shared" ca="1" si="102"/>
        <v>1</v>
      </c>
      <c r="L166">
        <f t="shared" ca="1" si="103"/>
        <v>0</v>
      </c>
      <c r="M166" t="str">
        <f t="shared" ca="1" si="93"/>
        <v>TaxModification</v>
      </c>
      <c r="N166" t="str">
        <f t="shared" ca="1" si="105"/>
        <v>TaxModification</v>
      </c>
      <c r="O166">
        <f t="shared" ca="1" si="97"/>
        <v>6</v>
      </c>
    </row>
    <row r="167" spans="1:15" x14ac:dyDescent="0.2">
      <c r="A167">
        <v>165</v>
      </c>
      <c r="C167">
        <f t="shared" si="98"/>
        <v>2191</v>
      </c>
      <c r="D167" s="1" t="d">
        <f t="shared" ca="1" si="89"/>
        <v>2016-03-25</v>
      </c>
      <c r="E167" s="1" t="d">
        <f ca="1">INDEX(startDates,RANDBETWEEN(1,68),1)</f>
        <v>2016-07-27</v>
      </c>
      <c r="F167" s="1" t="d">
        <f t="shared" ca="1" si="95"/>
        <v>2017-07-26</v>
      </c>
      <c r="G167">
        <f t="shared" ca="1" si="90"/>
        <v>364</v>
      </c>
      <c r="H167" t="str">
        <f t="shared" ca="1" si="91"/>
        <v>Georgia</v>
      </c>
      <c r="I167" t="str">
        <f t="shared" ca="1" si="92"/>
        <v>Georgia</v>
      </c>
      <c r="J167" t="s">
        <v>183</v>
      </c>
      <c r="K167">
        <f t="shared" ca="1" si="102"/>
        <v>1</v>
      </c>
      <c r="L167">
        <f t="shared" ca="1" si="103"/>
        <v>0</v>
      </c>
      <c r="M167" t="str">
        <f t="shared" ca="1" si="93"/>
        <v>Contract</v>
      </c>
      <c r="N167" t="str">
        <f t="shared" ca="1" si="106"/>
        <v>Contract</v>
      </c>
      <c r="O167">
        <f t="shared" ca="1" si="97"/>
        <v>1</v>
      </c>
    </row>
    <row r="168" spans="1:15" x14ac:dyDescent="0.2">
      <c r="A168">
        <v>166</v>
      </c>
      <c r="C168">
        <f t="shared" si="98"/>
        <v>2198</v>
      </c>
      <c r="D168" s="1" t="d">
        <f t="shared" ca="1" si="89"/>
        <v>2010-07-12</v>
      </c>
      <c r="E168" s="1" t="d">
        <f ca="1">INDEX(startDates,RANDBETWEEN(1,68),1)</f>
        <v>2014-01-03</v>
      </c>
      <c r="F168" s="1" t="d">
        <f t="shared" ca="1" si="95"/>
        <v>2016-12-30</v>
      </c>
      <c r="G168">
        <f t="shared" ca="1" si="90"/>
        <v>1092</v>
      </c>
      <c r="H168" t="str">
        <f t="shared" ca="1" si="91"/>
        <v>Texas</v>
      </c>
      <c r="I168" t="str">
        <f t="shared" ca="1" si="92"/>
        <v>Georgia</v>
      </c>
      <c r="J168" s="2" t="s">
        <v>184</v>
      </c>
      <c r="K168">
        <f t="shared" ca="1" si="102"/>
        <v>1</v>
      </c>
      <c r="L168">
        <f t="shared" ca="1" si="103"/>
        <v>0</v>
      </c>
      <c r="M168" t="str">
        <f t="shared" ca="1" si="93"/>
        <v>Schedule</v>
      </c>
      <c r="N168" t="str">
        <f t="shared" ca="1" si="107"/>
        <v>Schedule</v>
      </c>
      <c r="O168">
        <f t="shared" ca="1" si="97"/>
        <v>5</v>
      </c>
    </row>
    <row r="169" spans="1:15" x14ac:dyDescent="0.2">
      <c r="A169">
        <v>167</v>
      </c>
      <c r="C169">
        <f t="shared" si="98"/>
        <v>2205</v>
      </c>
      <c r="D169" s="1" t="d">
        <f t="shared" ca="1" si="89"/>
        <v>2012-12-08</v>
      </c>
      <c r="E169" s="1" t="d">
        <f ca="1">INDEX(startDates,RANDBETWEEN(1,68),1)</f>
        <v>2014-09-20</v>
      </c>
      <c r="F169" s="1" t="d">
        <f t="shared" ca="1" si="95"/>
        <v>2019-09-14</v>
      </c>
      <c r="G169">
        <f t="shared" ca="1" si="90"/>
        <v>1820</v>
      </c>
      <c r="H169" t="str">
        <f t="shared" ca="1" si="91"/>
        <v>Florida</v>
      </c>
      <c r="I169" t="str">
        <f t="shared" ca="1" si="92"/>
        <v>Georgia</v>
      </c>
      <c r="J169" t="s">
        <v>185</v>
      </c>
      <c r="K169">
        <f t="shared" ref="K169:K232" ca="1" si="119">INT(RANDBETWEEN(0,1))</f>
        <v>0</v>
      </c>
      <c r="L169">
        <v>1</v>
      </c>
      <c r="M169" t="str">
        <f t="shared" ca="1" si="93"/>
        <v>Attachment</v>
      </c>
      <c r="N169" t="str">
        <f t="shared" ca="1" si="108"/>
        <v>Attachment</v>
      </c>
      <c r="O169">
        <f t="shared" ca="1" si="97"/>
        <v>3</v>
      </c>
    </row>
    <row r="170" spans="1:15" x14ac:dyDescent="0.2">
      <c r="A170">
        <v>168</v>
      </c>
      <c r="C170">
        <f t="shared" si="98"/>
        <v>2212</v>
      </c>
      <c r="D170" s="1" t="d">
        <f t="shared" ca="1" si="89"/>
        <v>2014-01-19</v>
      </c>
      <c r="E170" s="1" t="d">
        <f ca="1">INDEX(startDates,RANDBETWEEN(1,68),1)</f>
        <v>2015-07-31</v>
      </c>
      <c r="F170" s="1" t="d">
        <f t="shared" ca="1" si="95"/>
        <v>2016-07-29</v>
      </c>
      <c r="G170">
        <f t="shared" ca="1" si="90"/>
        <v>364</v>
      </c>
      <c r="H170" t="str">
        <f t="shared" ca="1" si="91"/>
        <v>Pennsylvania</v>
      </c>
      <c r="I170" t="str">
        <f t="shared" ca="1" si="92"/>
        <v>Pennsylvania</v>
      </c>
      <c r="J170" t="s">
        <v>186</v>
      </c>
      <c r="K170">
        <f t="shared" ref="K170" ca="1" si="120">INT(RANDBETWEEN(0.25,1))</f>
        <v>1</v>
      </c>
      <c r="L170">
        <f t="shared" ref="L170" ca="1" si="121">INT(RANDBETWEEN(0,0.65))</f>
        <v>0</v>
      </c>
      <c r="M170" t="str">
        <f t="shared" ca="1" si="93"/>
        <v>EOC</v>
      </c>
      <c r="N170" t="str">
        <f t="shared" ca="1" si="109"/>
        <v>EOC</v>
      </c>
      <c r="O170">
        <f t="shared" ca="1" si="97"/>
        <v>5</v>
      </c>
    </row>
    <row r="171" spans="1:15" x14ac:dyDescent="0.2">
      <c r="A171">
        <v>169</v>
      </c>
      <c r="C171">
        <f t="shared" si="98"/>
        <v>2219</v>
      </c>
      <c r="D171" s="1" t="d">
        <f t="shared" ca="1" si="89"/>
        <v>2013-02-14</v>
      </c>
      <c r="E171" s="1" t="d">
        <f ca="1">INDEX(startDates,RANDBETWEEN(1,68),1)</f>
        <v>2015-12-04</v>
      </c>
      <c r="F171" s="1" t="d">
        <f t="shared" ca="1" si="95"/>
        <v>2016-12-02</v>
      </c>
      <c r="G171">
        <f t="shared" ca="1" si="90"/>
        <v>364</v>
      </c>
      <c r="H171" t="str">
        <f t="shared" ca="1" si="91"/>
        <v>Washington</v>
      </c>
      <c r="I171" t="str">
        <f t="shared" ca="1" si="92"/>
        <v>California</v>
      </c>
      <c r="J171" s="2" t="s">
        <v>187</v>
      </c>
      <c r="K171">
        <f t="shared" ca="1" si="102"/>
        <v>1</v>
      </c>
      <c r="L171">
        <f t="shared" ca="1" si="103"/>
        <v>0</v>
      </c>
      <c r="M171" t="str">
        <f t="shared" ca="1" si="93"/>
        <v>EBB</v>
      </c>
      <c r="N171" t="str">
        <f t="shared" ca="1" si="110"/>
        <v>EBB</v>
      </c>
      <c r="O171">
        <f t="shared" ca="1" si="97"/>
        <v>6</v>
      </c>
    </row>
    <row r="172" spans="1:15" x14ac:dyDescent="0.2">
      <c r="A172">
        <v>170</v>
      </c>
      <c r="C172">
        <f t="shared" si="98"/>
        <v>2226</v>
      </c>
      <c r="D172" s="1" t="d">
        <f t="shared" ca="1" si="89"/>
        <v>2013-03-01</v>
      </c>
      <c r="E172" s="1" t="d">
        <f ca="1">INDEX(startDates,RANDBETWEEN(1,68),1)</f>
        <v>2014-11-11</v>
      </c>
      <c r="F172" s="1" t="d">
        <f t="shared" ca="1" si="95"/>
        <v>2015-11-10</v>
      </c>
      <c r="G172">
        <f t="shared" ca="1" si="90"/>
        <v>364</v>
      </c>
      <c r="H172" t="str">
        <f t="shared" ca="1" si="91"/>
        <v>Texas</v>
      </c>
      <c r="I172" t="str">
        <f t="shared" ca="1" si="92"/>
        <v>Georgia</v>
      </c>
      <c r="J172" t="s">
        <v>188</v>
      </c>
      <c r="K172">
        <f t="shared" ca="1" si="102"/>
        <v>1</v>
      </c>
      <c r="L172">
        <f t="shared" ca="1" si="103"/>
        <v>0</v>
      </c>
      <c r="M172" t="str">
        <f t="shared" ca="1" si="93"/>
        <v>EOC</v>
      </c>
      <c r="N172" t="str">
        <f t="shared" ca="1" si="111"/>
        <v>EOC</v>
      </c>
      <c r="O172">
        <f t="shared" ca="1" si="97"/>
        <v>6</v>
      </c>
    </row>
    <row r="173" spans="1:15" x14ac:dyDescent="0.2">
      <c r="A173">
        <v>171</v>
      </c>
      <c r="C173">
        <f t="shared" si="98"/>
        <v>2233</v>
      </c>
      <c r="D173" s="1" t="d">
        <f t="shared" ca="1" si="89"/>
        <v>2016-10-23</v>
      </c>
      <c r="E173" s="1" t="d">
        <f ca="1">INDEX(startDates,RANDBETWEEN(1,68),1)</f>
        <v>2018-05-04</v>
      </c>
      <c r="F173" s="1" t="d">
        <f t="shared" ca="1" si="95"/>
        <v>2018-11-02</v>
      </c>
      <c r="G173">
        <f t="shared" ca="1" si="90"/>
        <v>182</v>
      </c>
      <c r="H173" t="str">
        <f t="shared" ca="1" si="91"/>
        <v>Florida</v>
      </c>
      <c r="I173" t="str">
        <f t="shared" ca="1" si="92"/>
        <v>Georgia</v>
      </c>
      <c r="J173" t="s">
        <v>189</v>
      </c>
      <c r="K173">
        <f t="shared" ca="1" si="102"/>
        <v>1</v>
      </c>
      <c r="L173">
        <f t="shared" ca="1" si="103"/>
        <v>0</v>
      </c>
      <c r="M173" t="str">
        <f t="shared" ca="1" si="93"/>
        <v>Attachment</v>
      </c>
      <c r="N173" t="str">
        <f t="shared" ca="1" si="112"/>
        <v>Attachment</v>
      </c>
      <c r="O173">
        <f t="shared" ca="1" si="97"/>
        <v>5</v>
      </c>
    </row>
    <row r="174" spans="1:15" x14ac:dyDescent="0.2">
      <c r="A174">
        <v>172</v>
      </c>
      <c r="C174">
        <f t="shared" si="98"/>
        <v>2240</v>
      </c>
      <c r="D174" s="1" t="d">
        <f t="shared" ca="1" si="89"/>
        <v>2010-07-13</v>
      </c>
      <c r="E174" s="1" t="d">
        <f ca="1">INDEX(startDates,RANDBETWEEN(1,68),1)</f>
        <v>2014-06-08</v>
      </c>
      <c r="F174" s="1" t="d">
        <f t="shared" ca="1" si="95"/>
        <v>2015-06-07</v>
      </c>
      <c r="G174">
        <f t="shared" ca="1" si="90"/>
        <v>364</v>
      </c>
      <c r="H174" t="str">
        <f t="shared" ca="1" si="91"/>
        <v>Utah</v>
      </c>
      <c r="I174" t="str">
        <f t="shared" ca="1" si="92"/>
        <v>California</v>
      </c>
      <c r="J174" s="2" t="s">
        <v>190</v>
      </c>
      <c r="K174">
        <f t="shared" ca="1" si="102"/>
        <v>1</v>
      </c>
      <c r="L174">
        <f t="shared" ca="1" si="103"/>
        <v>0</v>
      </c>
      <c r="M174" t="str">
        <f t="shared" ca="1" si="93"/>
        <v>EOC</v>
      </c>
      <c r="N174" t="str">
        <f t="shared" ca="1" si="113"/>
        <v>EOC</v>
      </c>
      <c r="O174">
        <f t="shared" ca="1" si="97"/>
        <v>7</v>
      </c>
    </row>
    <row r="175" spans="1:15" x14ac:dyDescent="0.2">
      <c r="A175">
        <v>173</v>
      </c>
      <c r="C175">
        <f t="shared" si="98"/>
        <v>2247</v>
      </c>
      <c r="D175" s="1" t="d">
        <f t="shared" ca="1" si="89"/>
        <v>2016-11-21</v>
      </c>
      <c r="E175" s="1" t="d">
        <f ca="1">INDEX(startDates,RANDBETWEEN(1,68),1)</f>
        <v>2017-12-29</v>
      </c>
      <c r="F175" s="1" t="d">
        <f t="shared" ca="1" si="95"/>
        <v>2021-06-25</v>
      </c>
      <c r="G175">
        <f t="shared" ca="1" si="90"/>
        <v>1274</v>
      </c>
      <c r="H175" t="str">
        <f t="shared" ca="1" si="91"/>
        <v>Tennessee</v>
      </c>
      <c r="I175" t="str">
        <f t="shared" ca="1" si="92"/>
        <v>Georgia</v>
      </c>
      <c r="J175" t="s">
        <v>191</v>
      </c>
      <c r="K175">
        <f t="shared" ca="1" si="102"/>
        <v>1</v>
      </c>
      <c r="L175">
        <f t="shared" ca="1" si="103"/>
        <v>0</v>
      </c>
      <c r="M175" t="str">
        <f t="shared" ca="1" si="93"/>
        <v>Attachment</v>
      </c>
      <c r="N175" t="str">
        <f t="shared" ca="1" si="114"/>
        <v>Attachment</v>
      </c>
      <c r="O175">
        <f t="shared" ca="1" si="97"/>
        <v>7</v>
      </c>
    </row>
    <row r="176" spans="1:15" x14ac:dyDescent="0.2">
      <c r="A176">
        <v>174</v>
      </c>
      <c r="C176">
        <f t="shared" si="98"/>
        <v>2254</v>
      </c>
      <c r="D176" s="1" t="d">
        <f t="shared" ca="1" si="89"/>
        <v>2015-06-23</v>
      </c>
      <c r="E176" s="1" t="d">
        <f ca="1">INDEX(startDates,RANDBETWEEN(1,68),1)</f>
        <v>2017-11-07</v>
      </c>
      <c r="F176" s="1" t="d">
        <f t="shared" ca="1" si="95"/>
        <v>2018-11-06</v>
      </c>
      <c r="G176">
        <f t="shared" ca="1" si="90"/>
        <v>364</v>
      </c>
      <c r="H176" t="str">
        <f t="shared" ca="1" si="91"/>
        <v>Arizona</v>
      </c>
      <c r="I176" t="str">
        <f t="shared" ca="1" si="92"/>
        <v>California</v>
      </c>
      <c r="J176" t="s">
        <v>192</v>
      </c>
      <c r="K176">
        <f t="shared" ca="1" si="102"/>
        <v>1</v>
      </c>
      <c r="L176">
        <f t="shared" ca="1" si="103"/>
        <v>0</v>
      </c>
      <c r="M176" t="str">
        <f t="shared" ca="1" si="93"/>
        <v>Contract</v>
      </c>
      <c r="N176" t="str">
        <f t="shared" ca="1" si="115"/>
        <v>Contract</v>
      </c>
      <c r="O176">
        <f t="shared" ca="1" si="97"/>
        <v>1</v>
      </c>
    </row>
    <row r="177" spans="1:15" x14ac:dyDescent="0.2">
      <c r="A177">
        <v>175</v>
      </c>
      <c r="C177">
        <f t="shared" si="98"/>
        <v>2261</v>
      </c>
      <c r="D177" s="1" t="d">
        <f t="shared" ca="1" si="89"/>
        <v>2015-01-10</v>
      </c>
      <c r="E177" s="1" t="d">
        <f ca="1">INDEX(startDates,RANDBETWEEN(1,68),1)</f>
        <v>2018-06-03</v>
      </c>
      <c r="F177" s="1" t="d">
        <f t="shared" ca="1" si="95"/>
        <v>2022-05-29</v>
      </c>
      <c r="G177">
        <f t="shared" ca="1" si="90"/>
        <v>1456</v>
      </c>
      <c r="H177" t="str">
        <f t="shared" ca="1" si="91"/>
        <v>California</v>
      </c>
      <c r="I177" t="str">
        <f t="shared" ca="1" si="92"/>
        <v>California</v>
      </c>
      <c r="J177" s="2" t="s">
        <v>193</v>
      </c>
      <c r="K177">
        <f t="shared" ca="1" si="102"/>
        <v>1</v>
      </c>
      <c r="L177">
        <f t="shared" ca="1" si="103"/>
        <v>0</v>
      </c>
      <c r="M177" t="str">
        <f t="shared" ca="1" si="93"/>
        <v>EBB</v>
      </c>
      <c r="N177" t="str">
        <f t="shared" ca="1" si="116"/>
        <v>EBB</v>
      </c>
      <c r="O177">
        <f t="shared" ca="1" si="97"/>
        <v>1</v>
      </c>
    </row>
    <row r="178" spans="1:15" x14ac:dyDescent="0.2">
      <c r="A178">
        <v>176</v>
      </c>
      <c r="C178">
        <f t="shared" si="98"/>
        <v>2268</v>
      </c>
      <c r="D178" s="1" t="d">
        <f t="shared" ca="1" si="89"/>
        <v>2014-12-27</v>
      </c>
      <c r="E178" s="1" t="d">
        <f ca="1">INDEX(startDates,RANDBETWEEN(1,68),1)</f>
        <v>2016-11-08</v>
      </c>
      <c r="F178" s="1" t="d">
        <f t="shared" ca="1" si="95"/>
        <v>2017-11-07</v>
      </c>
      <c r="G178">
        <f t="shared" ca="1" si="90"/>
        <v>364</v>
      </c>
      <c r="H178" t="str">
        <f t="shared" ca="1" si="91"/>
        <v>Arizona</v>
      </c>
      <c r="I178" t="str">
        <f t="shared" ca="1" si="92"/>
        <v>California</v>
      </c>
      <c r="J178" t="s">
        <v>194</v>
      </c>
      <c r="K178">
        <f t="shared" ca="1" si="102"/>
        <v>1</v>
      </c>
      <c r="L178">
        <f t="shared" ca="1" si="103"/>
        <v>0</v>
      </c>
      <c r="M178" t="str">
        <f t="shared" ca="1" si="93"/>
        <v>EBB</v>
      </c>
      <c r="N178" t="str">
        <f t="shared" ref="N178" ca="1" si="122">M178:M1177</f>
        <v>EBB</v>
      </c>
      <c r="O178">
        <f t="shared" ca="1" si="97"/>
        <v>5</v>
      </c>
    </row>
    <row r="179" spans="1:15" x14ac:dyDescent="0.2">
      <c r="A179">
        <v>177</v>
      </c>
      <c r="C179">
        <f t="shared" si="98"/>
        <v>2275</v>
      </c>
      <c r="D179" s="1" t="d">
        <f t="shared" ca="1" si="89"/>
        <v>2010-04-21</v>
      </c>
      <c r="E179" s="1" t="d">
        <f ca="1">INDEX(startDates,RANDBETWEEN(1,68),1)</f>
        <v>2014-09-19</v>
      </c>
      <c r="F179" s="1" t="d">
        <f t="shared" ca="1" si="95"/>
        <v>2016-09-16</v>
      </c>
      <c r="G179">
        <f t="shared" ca="1" si="90"/>
        <v>728</v>
      </c>
      <c r="H179" t="str">
        <f t="shared" ca="1" si="91"/>
        <v>Georgia</v>
      </c>
      <c r="I179" t="str">
        <f t="shared" ca="1" si="92"/>
        <v>Georgia</v>
      </c>
      <c r="J179" t="s">
        <v>195</v>
      </c>
      <c r="K179">
        <f t="shared" ca="1" si="102"/>
        <v>1</v>
      </c>
      <c r="L179">
        <f t="shared" ca="1" si="103"/>
        <v>0</v>
      </c>
      <c r="M179" t="str">
        <f t="shared" ca="1" si="93"/>
        <v>Contract</v>
      </c>
      <c r="N179" t="str">
        <f t="shared" ref="N179" ca="1" si="123">M179</f>
        <v>Contract</v>
      </c>
      <c r="O179">
        <f t="shared" ca="1" si="97"/>
        <v>1</v>
      </c>
    </row>
    <row r="180" spans="1:15" x14ac:dyDescent="0.2">
      <c r="A180">
        <v>178</v>
      </c>
      <c r="C180">
        <f t="shared" si="98"/>
        <v>2282</v>
      </c>
      <c r="D180" s="1" t="d">
        <f t="shared" ca="1" si="89"/>
        <v>2014-07-25</v>
      </c>
      <c r="E180" s="1" t="d">
        <f ca="1">INDEX(startDates,RANDBETWEEN(1,68),1)</f>
        <v>2016-11-08</v>
      </c>
      <c r="F180" s="1" t="d">
        <f t="shared" ca="1" si="95"/>
        <v>2018-05-08</v>
      </c>
      <c r="G180">
        <f t="shared" ca="1" si="90"/>
        <v>546</v>
      </c>
      <c r="H180" t="str">
        <f t="shared" ca="1" si="91"/>
        <v>Washington</v>
      </c>
      <c r="I180" t="str">
        <f t="shared" ca="1" si="92"/>
        <v>California</v>
      </c>
      <c r="J180" s="2" t="s">
        <v>196</v>
      </c>
      <c r="K180">
        <f t="shared" ca="1" si="102"/>
        <v>1</v>
      </c>
      <c r="L180">
        <f t="shared" ca="1" si="103"/>
        <v>0</v>
      </c>
      <c r="M180" t="str">
        <f t="shared" ca="1" si="93"/>
        <v>Schedule</v>
      </c>
      <c r="N180" t="str">
        <f t="shared" ca="1" si="101"/>
        <v>Schedule</v>
      </c>
      <c r="O180">
        <f t="shared" ca="1" si="97"/>
        <v>1</v>
      </c>
    </row>
    <row r="181" spans="1:15" x14ac:dyDescent="0.2">
      <c r="A181">
        <v>179</v>
      </c>
      <c r="C181">
        <f t="shared" si="98"/>
        <v>2289</v>
      </c>
      <c r="D181" s="1" t="d">
        <f t="shared" ca="1" si="89"/>
        <v>2015-08-01</v>
      </c>
      <c r="E181" s="1" t="d">
        <f ca="1">INDEX(startDates,RANDBETWEEN(1,68),1)</f>
        <v>2016-11-08</v>
      </c>
      <c r="F181" s="1" t="d">
        <f t="shared" ca="1" si="95"/>
        <v>2018-05-08</v>
      </c>
      <c r="G181">
        <f t="shared" ca="1" si="90"/>
        <v>546</v>
      </c>
      <c r="H181" t="str">
        <f t="shared" ca="1" si="91"/>
        <v>Texas</v>
      </c>
      <c r="I181" t="str">
        <f t="shared" ca="1" si="92"/>
        <v>Georgia</v>
      </c>
      <c r="J181" t="s">
        <v>197</v>
      </c>
      <c r="K181">
        <f t="shared" ca="1" si="102"/>
        <v>1</v>
      </c>
      <c r="L181">
        <f t="shared" ca="1" si="103"/>
        <v>0</v>
      </c>
      <c r="M181" t="str">
        <f t="shared" ca="1" si="93"/>
        <v>Contract</v>
      </c>
      <c r="N181" t="str">
        <f t="shared" ca="1" si="104"/>
        <v>Contract</v>
      </c>
      <c r="O181">
        <f t="shared" ca="1" si="97"/>
        <v>1</v>
      </c>
    </row>
    <row r="182" spans="1:15" x14ac:dyDescent="0.2">
      <c r="A182">
        <v>180</v>
      </c>
      <c r="C182">
        <f t="shared" si="98"/>
        <v>2296</v>
      </c>
      <c r="D182" s="1" t="d">
        <f t="shared" ca="1" si="89"/>
        <v>2013-09-23</v>
      </c>
      <c r="E182" s="1" t="d">
        <f ca="1">INDEX(startDates,RANDBETWEEN(1,68),1)</f>
        <v>2016-08-12</v>
      </c>
      <c r="F182" s="1" t="d">
        <f t="shared" ca="1" si="95"/>
        <v>2017-02-10</v>
      </c>
      <c r="G182">
        <f t="shared" ca="1" si="90"/>
        <v>182</v>
      </c>
      <c r="H182" t="str">
        <f t="shared" ca="1" si="91"/>
        <v>Colorado</v>
      </c>
      <c r="I182" t="str">
        <f t="shared" ca="1" si="92"/>
        <v>California</v>
      </c>
      <c r="J182" s="2" t="s">
        <v>198</v>
      </c>
      <c r="K182">
        <f t="shared" ca="1" si="102"/>
        <v>1</v>
      </c>
      <c r="L182">
        <f t="shared" ca="1" si="103"/>
        <v>0</v>
      </c>
      <c r="M182" t="str">
        <f t="shared" ca="1" si="93"/>
        <v>Attachment</v>
      </c>
      <c r="N182" t="str">
        <f t="shared" ca="1" si="105"/>
        <v>Attachment</v>
      </c>
      <c r="O182">
        <f t="shared" ca="1" si="97"/>
        <v>3</v>
      </c>
    </row>
    <row r="183" spans="1:15" x14ac:dyDescent="0.2">
      <c r="A183">
        <v>181</v>
      </c>
      <c r="C183">
        <f t="shared" si="98"/>
        <v>2303</v>
      </c>
      <c r="D183" s="1" t="d">
        <f t="shared" ca="1" si="89"/>
        <v>2008-06-30</v>
      </c>
      <c r="E183" s="1" t="d">
        <f ca="1">INDEX(startDates,RANDBETWEEN(1,68),1)</f>
        <v>2013-03-01</v>
      </c>
      <c r="F183" s="1" t="d">
        <f t="shared" ca="1" si="95"/>
        <v>2014-02-28</v>
      </c>
      <c r="G183">
        <f t="shared" ca="1" si="90"/>
        <v>364</v>
      </c>
      <c r="H183" t="str">
        <f t="shared" ca="1" si="91"/>
        <v>Florida</v>
      </c>
      <c r="I183" t="str">
        <f t="shared" ca="1" si="92"/>
        <v>Georgia</v>
      </c>
      <c r="J183" t="s">
        <v>199</v>
      </c>
      <c r="K183">
        <f t="shared" ca="1" si="102"/>
        <v>1</v>
      </c>
      <c r="L183">
        <f t="shared" ca="1" si="103"/>
        <v>0</v>
      </c>
      <c r="M183" t="str">
        <f t="shared" ca="1" si="93"/>
        <v>Contract</v>
      </c>
      <c r="N183" t="str">
        <f t="shared" ca="1" si="106"/>
        <v>Contract</v>
      </c>
      <c r="O183">
        <f t="shared" ca="1" si="97"/>
        <v>3</v>
      </c>
    </row>
    <row r="184" spans="1:15" x14ac:dyDescent="0.2">
      <c r="A184">
        <v>182</v>
      </c>
      <c r="C184">
        <f t="shared" si="98"/>
        <v>2310</v>
      </c>
      <c r="D184" s="1" t="d">
        <f t="shared" ca="1" si="89"/>
        <v>2013-12-17</v>
      </c>
      <c r="E184" s="1" t="d">
        <f ca="1">INDEX(startDates,RANDBETWEEN(1,68),1)</f>
        <v>2015-03-27</v>
      </c>
      <c r="F184" s="1" t="d">
        <f t="shared" ca="1" si="95"/>
        <v>2016-03-25</v>
      </c>
      <c r="G184">
        <f t="shared" ca="1" si="90"/>
        <v>364</v>
      </c>
      <c r="H184" t="str">
        <f t="shared" ca="1" si="91"/>
        <v>Texas</v>
      </c>
      <c r="I184" t="str">
        <f t="shared" ca="1" si="92"/>
        <v>Georgia</v>
      </c>
      <c r="J184" t="s">
        <v>200</v>
      </c>
      <c r="K184">
        <f t="shared" ca="1" si="102"/>
        <v>1</v>
      </c>
      <c r="L184">
        <f t="shared" ca="1" si="103"/>
        <v>0</v>
      </c>
      <c r="M184" t="str">
        <f t="shared" ca="1" si="93"/>
        <v>Attachment</v>
      </c>
      <c r="N184" t="str">
        <f t="shared" ca="1" si="107"/>
        <v>Attachment</v>
      </c>
      <c r="O184">
        <f t="shared" ca="1" si="97"/>
        <v>7</v>
      </c>
    </row>
    <row r="185" spans="1:15" x14ac:dyDescent="0.2">
      <c r="A185">
        <v>183</v>
      </c>
      <c r="C185">
        <f t="shared" si="98"/>
        <v>2317</v>
      </c>
      <c r="D185" s="1" t="d">
        <f t="shared" ca="1" si="89"/>
        <v>2012-10-15</v>
      </c>
      <c r="E185" s="1" t="d">
        <f ca="1">INDEX(startDates,RANDBETWEEN(1,68),1)</f>
        <v>2013-09-21</v>
      </c>
      <c r="F185" s="1" t="d">
        <f t="shared" ca="1" si="95"/>
        <v>2014-09-20</v>
      </c>
      <c r="G185">
        <f t="shared" ca="1" si="90"/>
        <v>364</v>
      </c>
      <c r="H185" t="str">
        <f t="shared" ca="1" si="91"/>
        <v>Vermont</v>
      </c>
      <c r="I185" t="str">
        <f t="shared" ca="1" si="92"/>
        <v>Pennsylvania</v>
      </c>
      <c r="J185" s="2" t="s">
        <v>201</v>
      </c>
      <c r="K185">
        <f t="shared" ca="1" si="102"/>
        <v>1</v>
      </c>
      <c r="L185">
        <f t="shared" ca="1" si="103"/>
        <v>0</v>
      </c>
      <c r="M185" t="str">
        <f t="shared" ca="1" si="93"/>
        <v>SBCModification</v>
      </c>
      <c r="N185" t="str">
        <f t="shared" ca="1" si="108"/>
        <v>SBCModification</v>
      </c>
      <c r="O185">
        <f t="shared" ca="1" si="97"/>
        <v>1</v>
      </c>
    </row>
    <row r="186" spans="1:15" x14ac:dyDescent="0.2">
      <c r="A186">
        <v>184</v>
      </c>
      <c r="C186">
        <f t="shared" si="98"/>
        <v>2324</v>
      </c>
      <c r="D186" s="1" t="d">
        <f t="shared" ca="1" si="89"/>
        <v>2016-01-17</v>
      </c>
      <c r="E186" s="1" t="d">
        <f ca="1">INDEX(startDates,RANDBETWEEN(1,68),1)</f>
        <v>2018-03-02</v>
      </c>
      <c r="F186" s="1" t="d">
        <f t="shared" ca="1" si="95"/>
        <v>2020-02-28</v>
      </c>
      <c r="G186">
        <f t="shared" ca="1" si="90"/>
        <v>728</v>
      </c>
      <c r="H186" t="str">
        <f t="shared" ca="1" si="91"/>
        <v>Georgia</v>
      </c>
      <c r="I186" t="str">
        <f t="shared" ca="1" si="92"/>
        <v>Georgia</v>
      </c>
      <c r="J186" t="s">
        <v>202</v>
      </c>
      <c r="K186">
        <f t="shared" ca="1" si="102"/>
        <v>1</v>
      </c>
      <c r="L186">
        <f t="shared" ca="1" si="103"/>
        <v>0</v>
      </c>
      <c r="M186" t="str">
        <f t="shared" ca="1" si="93"/>
        <v>EOC</v>
      </c>
      <c r="N186" t="str">
        <f t="shared" ca="1" si="109"/>
        <v>EOC</v>
      </c>
      <c r="O186">
        <f t="shared" ca="1" si="97"/>
        <v>8</v>
      </c>
    </row>
    <row r="187" spans="1:15" x14ac:dyDescent="0.2">
      <c r="A187">
        <v>185</v>
      </c>
      <c r="C187">
        <f t="shared" si="98"/>
        <v>2331</v>
      </c>
      <c r="D187" s="1" t="d">
        <f t="shared" ca="1" si="89"/>
        <v>2011-10-23</v>
      </c>
      <c r="E187" s="1" t="d">
        <f ca="1">INDEX(startDates,RANDBETWEEN(1,68),1)</f>
        <v>2015-04-16</v>
      </c>
      <c r="F187" s="1" t="d">
        <f t="shared" ca="1" si="95"/>
        <v>2016-04-14</v>
      </c>
      <c r="G187">
        <f t="shared" ca="1" si="90"/>
        <v>364</v>
      </c>
      <c r="H187" t="str">
        <f t="shared" ca="1" si="91"/>
        <v>Texas</v>
      </c>
      <c r="I187" t="str">
        <f t="shared" ca="1" si="92"/>
        <v>Georgia</v>
      </c>
      <c r="J187" t="s">
        <v>203</v>
      </c>
      <c r="K187">
        <f t="shared" ca="1" si="102"/>
        <v>1</v>
      </c>
      <c r="L187">
        <f t="shared" ca="1" si="103"/>
        <v>0</v>
      </c>
      <c r="M187" t="str">
        <f t="shared" ca="1" si="93"/>
        <v>Attachment</v>
      </c>
      <c r="N187" t="str">
        <f t="shared" ca="1" si="110"/>
        <v>Attachment</v>
      </c>
      <c r="O187">
        <f t="shared" ca="1" si="97"/>
        <v>3</v>
      </c>
    </row>
    <row r="188" spans="1:15" x14ac:dyDescent="0.2">
      <c r="A188">
        <v>186</v>
      </c>
      <c r="C188">
        <f t="shared" si="98"/>
        <v>2338</v>
      </c>
      <c r="D188" s="1" t="d">
        <f t="shared" ca="1" si="89"/>
        <v>2013-12-31</v>
      </c>
      <c r="E188" s="1" t="d">
        <f ca="1">INDEX(startDates,RANDBETWEEN(1,68),1)</f>
        <v>2017-08-25</v>
      </c>
      <c r="F188" s="1" t="d">
        <f t="shared" ca="1" si="95"/>
        <v>2021-02-19</v>
      </c>
      <c r="G188">
        <f t="shared" ca="1" si="90"/>
        <v>1274</v>
      </c>
      <c r="H188" t="str">
        <f t="shared" ca="1" si="91"/>
        <v>Georgia</v>
      </c>
      <c r="I188" t="str">
        <f t="shared" ca="1" si="92"/>
        <v>Georgia</v>
      </c>
      <c r="J188" s="2" t="s">
        <v>204</v>
      </c>
      <c r="K188">
        <f t="shared" ca="1" si="102"/>
        <v>1</v>
      </c>
      <c r="L188">
        <f t="shared" ca="1" si="103"/>
        <v>0</v>
      </c>
      <c r="M188" t="str">
        <f t="shared" ca="1" si="93"/>
        <v>SBCModification</v>
      </c>
      <c r="N188" t="str">
        <f t="shared" ca="1" si="111"/>
        <v>SBCModification</v>
      </c>
      <c r="O188">
        <f t="shared" ca="1" si="97"/>
        <v>2</v>
      </c>
    </row>
    <row r="189" spans="1:15" x14ac:dyDescent="0.2">
      <c r="A189">
        <v>187</v>
      </c>
      <c r="C189">
        <f t="shared" si="98"/>
        <v>2345</v>
      </c>
      <c r="D189" s="1" t="d">
        <f t="shared" ca="1" si="89"/>
        <v>2016-01-18</v>
      </c>
      <c r="E189" s="1" t="d">
        <f ca="1">INDEX(startDates,RANDBETWEEN(1,68),1)</f>
        <v>2018-05-04</v>
      </c>
      <c r="F189" s="1" t="d">
        <f t="shared" ca="1" si="95"/>
        <v>2021-10-29</v>
      </c>
      <c r="G189">
        <f t="shared" ca="1" si="90"/>
        <v>1274</v>
      </c>
      <c r="H189" t="str">
        <f t="shared" ca="1" si="91"/>
        <v>Kentucky</v>
      </c>
      <c r="I189" t="str">
        <f t="shared" ca="1" si="92"/>
        <v>Georgia</v>
      </c>
      <c r="J189" t="s">
        <v>205</v>
      </c>
      <c r="K189">
        <f t="shared" ca="1" si="102"/>
        <v>1</v>
      </c>
      <c r="L189">
        <f t="shared" ca="1" si="103"/>
        <v>0</v>
      </c>
      <c r="M189" t="str">
        <f t="shared" ca="1" si="93"/>
        <v>Schedule</v>
      </c>
      <c r="N189" t="str">
        <f t="shared" ca="1" si="112"/>
        <v>Schedule</v>
      </c>
      <c r="O189">
        <f t="shared" ca="1" si="97"/>
        <v>4</v>
      </c>
    </row>
    <row r="190" spans="1:15" x14ac:dyDescent="0.2">
      <c r="A190">
        <v>188</v>
      </c>
      <c r="C190">
        <f t="shared" si="98"/>
        <v>2352</v>
      </c>
      <c r="D190" s="1" t="d">
        <f t="shared" ca="1" si="89"/>
        <v>2014-04-11</v>
      </c>
      <c r="E190" s="1" t="d">
        <f ca="1">INDEX(startDates,RANDBETWEEN(1,68),1)</f>
        <v>2016-02-22</v>
      </c>
      <c r="F190" s="1" t="d">
        <f t="shared" ca="1" si="95"/>
        <v>2017-02-20</v>
      </c>
      <c r="G190">
        <f t="shared" ca="1" si="90"/>
        <v>364</v>
      </c>
      <c r="H190" t="str">
        <f t="shared" ca="1" si="91"/>
        <v>Pennsylvania</v>
      </c>
      <c r="I190" t="str">
        <f t="shared" ca="1" si="92"/>
        <v>Pennsylvania</v>
      </c>
      <c r="J190" t="s">
        <v>206</v>
      </c>
      <c r="K190">
        <f t="shared" ca="1" si="119"/>
        <v>1</v>
      </c>
      <c r="L190">
        <v>1</v>
      </c>
      <c r="M190" t="str">
        <f t="shared" ca="1" si="93"/>
        <v>EOC</v>
      </c>
      <c r="N190" t="str">
        <f t="shared" ca="1" si="113"/>
        <v>EOC</v>
      </c>
      <c r="O190">
        <f t="shared" ca="1" si="97"/>
        <v>2</v>
      </c>
    </row>
    <row r="191" spans="1:15" x14ac:dyDescent="0.2">
      <c r="A191">
        <v>189</v>
      </c>
      <c r="C191">
        <f t="shared" si="98"/>
        <v>2359</v>
      </c>
      <c r="D191" s="1" t="d">
        <f t="shared" ca="1" si="89"/>
        <v>2012-12-02</v>
      </c>
      <c r="E191" s="1" t="d">
        <f ca="1">INDEX(startDates,RANDBETWEEN(1,68),1)</f>
        <v>2016-07-27</v>
      </c>
      <c r="F191" s="1" t="d">
        <f t="shared" ca="1" si="95"/>
        <v>2017-07-26</v>
      </c>
      <c r="G191">
        <f t="shared" ca="1" si="90"/>
        <v>364</v>
      </c>
      <c r="H191" t="str">
        <f t="shared" ca="1" si="91"/>
        <v>West Virginia</v>
      </c>
      <c r="I191" t="str">
        <f t="shared" ca="1" si="92"/>
        <v>Pennsylvania</v>
      </c>
      <c r="J191" s="2" t="s">
        <v>207</v>
      </c>
      <c r="K191">
        <f t="shared" ref="K191" ca="1" si="124">INT(RANDBETWEEN(0.25,1))</f>
        <v>1</v>
      </c>
      <c r="L191">
        <f t="shared" ref="L191" ca="1" si="125">INT(RANDBETWEEN(0,0.65))</f>
        <v>0</v>
      </c>
      <c r="M191" t="str">
        <f t="shared" ca="1" si="93"/>
        <v>SBCModification</v>
      </c>
      <c r="N191" t="str">
        <f t="shared" ca="1" si="114"/>
        <v>SBCModification</v>
      </c>
      <c r="O191">
        <f t="shared" ca="1" si="97"/>
        <v>5</v>
      </c>
    </row>
    <row r="192" spans="1:15" x14ac:dyDescent="0.2">
      <c r="A192">
        <v>190</v>
      </c>
      <c r="C192">
        <f t="shared" si="98"/>
        <v>2366</v>
      </c>
      <c r="D192" s="1" t="d">
        <f t="shared" ca="1" si="89"/>
        <v>2015-06-21</v>
      </c>
      <c r="E192" s="1" t="d">
        <f ca="1">INDEX(startDates,RANDBETWEEN(1,68),1)</f>
        <v>2016-12-30</v>
      </c>
      <c r="F192" s="1" t="d">
        <f t="shared" ca="1" si="95"/>
        <v>2017-12-29</v>
      </c>
      <c r="G192">
        <f t="shared" ca="1" si="90"/>
        <v>364</v>
      </c>
      <c r="H192" t="str">
        <f t="shared" ca="1" si="91"/>
        <v>Kentucky</v>
      </c>
      <c r="I192" t="str">
        <f t="shared" ca="1" si="92"/>
        <v>Georgia</v>
      </c>
      <c r="J192" t="s">
        <v>208</v>
      </c>
      <c r="K192">
        <f t="shared" ca="1" si="102"/>
        <v>1</v>
      </c>
      <c r="L192">
        <f t="shared" ca="1" si="103"/>
        <v>0</v>
      </c>
      <c r="M192" t="str">
        <f t="shared" ca="1" si="93"/>
        <v>Rider</v>
      </c>
      <c r="N192" t="str">
        <f t="shared" ca="1" si="115"/>
        <v>Rider</v>
      </c>
      <c r="O192">
        <f t="shared" ca="1" si="97"/>
        <v>5</v>
      </c>
    </row>
    <row r="193" spans="1:15" x14ac:dyDescent="0.2">
      <c r="A193">
        <v>191</v>
      </c>
      <c r="C193">
        <f t="shared" si="98"/>
        <v>2373</v>
      </c>
      <c r="D193" s="1" t="d">
        <f t="shared" ca="1" si="89"/>
        <v>2014-02-18</v>
      </c>
      <c r="E193" s="1" t="d">
        <f ca="1">INDEX(startDates,RANDBETWEEN(1,68),1)</f>
        <v>2016-01-01</v>
      </c>
      <c r="F193" s="1" t="d">
        <f t="shared" ca="1" si="95"/>
        <v>2016-12-30</v>
      </c>
      <c r="G193">
        <f t="shared" ca="1" si="90"/>
        <v>364</v>
      </c>
      <c r="H193" t="str">
        <f t="shared" ca="1" si="91"/>
        <v>California</v>
      </c>
      <c r="I193" t="str">
        <f t="shared" ca="1" si="92"/>
        <v>California</v>
      </c>
      <c r="J193" t="s">
        <v>209</v>
      </c>
      <c r="K193">
        <f t="shared" ca="1" si="102"/>
        <v>1</v>
      </c>
      <c r="L193">
        <f t="shared" ca="1" si="103"/>
        <v>0</v>
      </c>
      <c r="M193" t="str">
        <f t="shared" ca="1" si="93"/>
        <v>EOC</v>
      </c>
      <c r="N193" t="str">
        <f t="shared" ca="1" si="116"/>
        <v>EOC</v>
      </c>
      <c r="O193">
        <f t="shared" ca="1" si="97"/>
        <v>2</v>
      </c>
    </row>
    <row r="194" spans="1:15" x14ac:dyDescent="0.2">
      <c r="A194">
        <v>192</v>
      </c>
      <c r="C194">
        <f t="shared" si="98"/>
        <v>2380</v>
      </c>
      <c r="D194" s="1" t="d">
        <f t="shared" ref="D194:D257" ca="1" si="126">E194-(INDEX(lastRevised, RANDBETWEEN(1,ROWS(lastRevised)),1))</f>
        <v>2013-03-04</v>
      </c>
      <c r="E194" s="1" t="d">
        <f ca="1">INDEX(startDates,RANDBETWEEN(1,68),1)</f>
        <v>2013-09-06</v>
      </c>
      <c r="F194" s="1" t="d">
        <f t="shared" ca="1" si="95"/>
        <v>2016-03-04</v>
      </c>
      <c r="G194">
        <f t="shared" ref="G194:G257" ca="1" si="127">INDEX(durations,RANDBETWEEN(1,ROWS(durations)),1)</f>
        <v>910</v>
      </c>
      <c r="H194" t="str">
        <f t="shared" ref="H194:H257" ca="1" si="128">IF(I194="California",INDEX(caliStates,RANDBETWEEN(1,ROWS(caliStates)),1),IF(I194="Georgia",INDEX(georgiaStates,RANDBETWEEN(1,ROWS(georgiaStates)),1),IF(I194="Pennsylvania",INDEX(pennStates,RANDBETWEEN(1,ROWS(pennStates)),1),"")))</f>
        <v>Vermont</v>
      </c>
      <c r="I194" t="str">
        <f t="shared" ref="I194:I257" ca="1" si="129">INDEX(states, RANDBETWEEN(1, ROWS(states)),1)</f>
        <v>Pennsylvania</v>
      </c>
      <c r="J194" s="2" t="s">
        <v>210</v>
      </c>
      <c r="K194">
        <f t="shared" ca="1" si="102"/>
        <v>1</v>
      </c>
      <c r="L194">
        <f t="shared" ca="1" si="103"/>
        <v>0</v>
      </c>
      <c r="M194" t="str">
        <f t="shared" ref="M194:M257" ca="1" si="130">INDEX(mainFileTypes,RANDBETWEEN(1,ROWS(mainFileTypes)),1)</f>
        <v>Rider</v>
      </c>
      <c r="N194" t="str">
        <f t="shared" ref="N194" ca="1" si="131">M194:M1193</f>
        <v>Rider</v>
      </c>
      <c r="O194">
        <f t="shared" ca="1" si="97"/>
        <v>2</v>
      </c>
    </row>
    <row r="195" spans="1:15" x14ac:dyDescent="0.2">
      <c r="A195">
        <v>193</v>
      </c>
      <c r="C195">
        <f t="shared" si="98"/>
        <v>2387</v>
      </c>
      <c r="D195" s="1" t="d">
        <f t="shared" ca="1" si="126"/>
        <v>2013-10-27</v>
      </c>
      <c r="E195" s="1" t="d">
        <f ca="1">INDEX(startDates,RANDBETWEEN(1,68),1)</f>
        <v>2017-02-17</v>
      </c>
      <c r="F195" s="1" t="d">
        <f t="shared" ref="F195:F258" ca="1" si="132">E195+G195</f>
        <v>2018-02-16</v>
      </c>
      <c r="G195">
        <f t="shared" ca="1" si="127"/>
        <v>364</v>
      </c>
      <c r="H195" t="str">
        <f t="shared" ca="1" si="128"/>
        <v>Texas</v>
      </c>
      <c r="I195" t="str">
        <f t="shared" ca="1" si="129"/>
        <v>Georgia</v>
      </c>
      <c r="J195" t="s">
        <v>211</v>
      </c>
      <c r="K195">
        <f t="shared" ca="1" si="102"/>
        <v>1</v>
      </c>
      <c r="L195">
        <f t="shared" ca="1" si="103"/>
        <v>0</v>
      </c>
      <c r="M195" t="str">
        <f t="shared" ca="1" si="130"/>
        <v>TaxModification</v>
      </c>
      <c r="N195" t="str">
        <f t="shared" ref="N195" ca="1" si="133">M195</f>
        <v>TaxModification</v>
      </c>
      <c r="O195">
        <f t="shared" ref="O195:O258" ca="1" si="134">RANDBETWEEN(1,8)</f>
        <v>3</v>
      </c>
    </row>
    <row r="196" spans="1:15" x14ac:dyDescent="0.2">
      <c r="A196">
        <v>194</v>
      </c>
      <c r="C196">
        <f t="shared" ref="C196:C259" si="135">C195+7</f>
        <v>2394</v>
      </c>
      <c r="D196" s="1" t="d">
        <f t="shared" ca="1" si="126"/>
        <v>2013-05-31</v>
      </c>
      <c r="E196" s="1" t="d">
        <f ca="1">INDEX(startDates,RANDBETWEEN(1,68),1)</f>
        <v>2018-03-02</v>
      </c>
      <c r="F196" s="1" t="d">
        <f t="shared" ca="1" si="132"/>
        <v>2019-03-01</v>
      </c>
      <c r="G196">
        <f t="shared" ca="1" si="127"/>
        <v>364</v>
      </c>
      <c r="H196" t="str">
        <f t="shared" ca="1" si="128"/>
        <v>Georgia</v>
      </c>
      <c r="I196" t="str">
        <f t="shared" ca="1" si="129"/>
        <v>Georgia</v>
      </c>
      <c r="J196" t="s">
        <v>212</v>
      </c>
      <c r="K196">
        <f t="shared" ca="1" si="102"/>
        <v>1</v>
      </c>
      <c r="L196">
        <f t="shared" ca="1" si="103"/>
        <v>0</v>
      </c>
      <c r="M196" t="str">
        <f t="shared" ca="1" si="130"/>
        <v>EOC</v>
      </c>
      <c r="N196" t="str">
        <f t="shared" ca="1" si="101"/>
        <v>EOC</v>
      </c>
      <c r="O196">
        <f t="shared" ca="1" si="134"/>
        <v>5</v>
      </c>
    </row>
    <row r="197" spans="1:15" x14ac:dyDescent="0.2">
      <c r="A197">
        <v>195</v>
      </c>
      <c r="C197">
        <f t="shared" si="135"/>
        <v>2401</v>
      </c>
      <c r="D197" s="1" t="d">
        <f t="shared" ca="1" si="126"/>
        <v>2011-10-11</v>
      </c>
      <c r="E197" s="1" t="d">
        <f ca="1">INDEX(startDates,RANDBETWEEN(1,68),1)</f>
        <v>2016-08-12</v>
      </c>
      <c r="F197" s="1" t="d">
        <f t="shared" ca="1" si="132"/>
        <v>2017-08-11</v>
      </c>
      <c r="G197">
        <f t="shared" ca="1" si="127"/>
        <v>364</v>
      </c>
      <c r="H197" t="str">
        <f t="shared" ca="1" si="128"/>
        <v>West Virginia</v>
      </c>
      <c r="I197" t="str">
        <f t="shared" ca="1" si="129"/>
        <v>Pennsylvania</v>
      </c>
      <c r="J197" s="2" t="s">
        <v>213</v>
      </c>
      <c r="K197">
        <f t="shared" ca="1" si="102"/>
        <v>1</v>
      </c>
      <c r="L197">
        <f t="shared" ca="1" si="103"/>
        <v>0</v>
      </c>
      <c r="M197" t="str">
        <f t="shared" ca="1" si="130"/>
        <v>EOC</v>
      </c>
      <c r="N197" t="str">
        <f t="shared" ca="1" si="104"/>
        <v>EOC</v>
      </c>
      <c r="O197">
        <f t="shared" ca="1" si="134"/>
        <v>2</v>
      </c>
    </row>
    <row r="198" spans="1:15" x14ac:dyDescent="0.2">
      <c r="A198">
        <v>196</v>
      </c>
      <c r="C198">
        <f t="shared" si="135"/>
        <v>2408</v>
      </c>
      <c r="D198" s="1" t="d">
        <f t="shared" ca="1" si="126"/>
        <v>2011-11-03</v>
      </c>
      <c r="E198" s="1" t="d">
        <f ca="1">INDEX(startDates,RANDBETWEEN(1,68),1)</f>
        <v>2015-07-29</v>
      </c>
      <c r="F198" s="1" t="d">
        <f t="shared" ca="1" si="132"/>
        <v>2016-07-27</v>
      </c>
      <c r="G198">
        <f t="shared" ca="1" si="127"/>
        <v>364</v>
      </c>
      <c r="H198" t="str">
        <f t="shared" ca="1" si="128"/>
        <v>West Virginia</v>
      </c>
      <c r="I198" t="str">
        <f t="shared" ca="1" si="129"/>
        <v>Pennsylvania</v>
      </c>
      <c r="J198" t="s">
        <v>214</v>
      </c>
      <c r="K198">
        <f t="shared" ca="1" si="102"/>
        <v>1</v>
      </c>
      <c r="L198">
        <f t="shared" ca="1" si="103"/>
        <v>0</v>
      </c>
      <c r="M198" t="str">
        <f t="shared" ca="1" si="130"/>
        <v>EBB</v>
      </c>
      <c r="N198" t="str">
        <f t="shared" ca="1" si="105"/>
        <v>EBB</v>
      </c>
      <c r="O198">
        <f t="shared" ca="1" si="134"/>
        <v>4</v>
      </c>
    </row>
    <row r="199" spans="1:15" x14ac:dyDescent="0.2">
      <c r="A199">
        <v>197</v>
      </c>
      <c r="C199">
        <f t="shared" si="135"/>
        <v>2415</v>
      </c>
      <c r="D199" s="1" t="d">
        <f t="shared" ca="1" si="126"/>
        <v>2009-12-17</v>
      </c>
      <c r="E199" s="1" t="d">
        <f ca="1">INDEX(startDates,RANDBETWEEN(1,68),1)</f>
        <v>2013-11-12</v>
      </c>
      <c r="F199" s="1" t="d">
        <f t="shared" ca="1" si="132"/>
        <v>2014-11-11</v>
      </c>
      <c r="G199">
        <f t="shared" ca="1" si="127"/>
        <v>364</v>
      </c>
      <c r="H199" t="str">
        <f t="shared" ca="1" si="128"/>
        <v>Pennsylvania</v>
      </c>
      <c r="I199" t="str">
        <f t="shared" ca="1" si="129"/>
        <v>Pennsylvania</v>
      </c>
      <c r="J199" t="s">
        <v>215</v>
      </c>
      <c r="K199">
        <f t="shared" ca="1" si="102"/>
        <v>1</v>
      </c>
      <c r="L199">
        <f t="shared" ca="1" si="103"/>
        <v>0</v>
      </c>
      <c r="M199" t="str">
        <f t="shared" ca="1" si="130"/>
        <v>Contract</v>
      </c>
      <c r="N199" t="str">
        <f t="shared" ca="1" si="106"/>
        <v>Contract</v>
      </c>
      <c r="O199">
        <f t="shared" ca="1" si="134"/>
        <v>5</v>
      </c>
    </row>
    <row r="200" spans="1:15" x14ac:dyDescent="0.2">
      <c r="A200">
        <v>198</v>
      </c>
      <c r="C200">
        <f t="shared" si="135"/>
        <v>2422</v>
      </c>
      <c r="D200" s="1" t="d">
        <f t="shared" ca="1" si="126"/>
        <v>2017-05-25</v>
      </c>
      <c r="E200" s="1" t="d">
        <f ca="1">INDEX(startDates,RANDBETWEEN(1,68),1)</f>
        <v>2017-07-26</v>
      </c>
      <c r="F200" s="1" t="d">
        <f t="shared" ca="1" si="132"/>
        <v>2021-01-20</v>
      </c>
      <c r="G200">
        <f t="shared" ca="1" si="127"/>
        <v>1274</v>
      </c>
      <c r="H200" t="str">
        <f t="shared" ca="1" si="128"/>
        <v>Tennessee</v>
      </c>
      <c r="I200" t="str">
        <f t="shared" ca="1" si="129"/>
        <v>Georgia</v>
      </c>
      <c r="J200" s="2" t="s">
        <v>216</v>
      </c>
      <c r="K200">
        <f t="shared" ca="1" si="102"/>
        <v>1</v>
      </c>
      <c r="L200">
        <f t="shared" ca="1" si="103"/>
        <v>0</v>
      </c>
      <c r="M200" t="str">
        <f t="shared" ca="1" si="130"/>
        <v>Rider</v>
      </c>
      <c r="N200" t="str">
        <f t="shared" ca="1" si="107"/>
        <v>Rider</v>
      </c>
      <c r="O200">
        <f t="shared" ca="1" si="134"/>
        <v>1</v>
      </c>
    </row>
    <row r="201" spans="1:15" x14ac:dyDescent="0.2">
      <c r="A201">
        <v>199</v>
      </c>
      <c r="C201">
        <f t="shared" si="135"/>
        <v>2429</v>
      </c>
      <c r="D201" s="1" t="d">
        <f t="shared" ca="1" si="126"/>
        <v>2013-10-22</v>
      </c>
      <c r="E201" s="1" t="d">
        <f ca="1">INDEX(startDates,RANDBETWEEN(1,68),1)</f>
        <v>2018-02-19</v>
      </c>
      <c r="F201" s="1" t="d">
        <f t="shared" ca="1" si="132"/>
        <v>2019-02-18</v>
      </c>
      <c r="G201">
        <f t="shared" ca="1" si="127"/>
        <v>364</v>
      </c>
      <c r="H201" t="str">
        <f t="shared" ca="1" si="128"/>
        <v>Washington DC</v>
      </c>
      <c r="I201" t="str">
        <f t="shared" ca="1" si="129"/>
        <v>Pennsylvania</v>
      </c>
      <c r="J201" t="s">
        <v>217</v>
      </c>
      <c r="K201">
        <f t="shared" ca="1" si="102"/>
        <v>1</v>
      </c>
      <c r="L201">
        <f t="shared" ca="1" si="103"/>
        <v>0</v>
      </c>
      <c r="M201" t="str">
        <f t="shared" ca="1" si="130"/>
        <v>Contract</v>
      </c>
      <c r="N201" t="str">
        <f t="shared" ca="1" si="108"/>
        <v>Contract</v>
      </c>
      <c r="O201">
        <f t="shared" ca="1" si="134"/>
        <v>6</v>
      </c>
    </row>
    <row r="202" spans="1:15" x14ac:dyDescent="0.2">
      <c r="A202">
        <v>200</v>
      </c>
      <c r="C202">
        <f t="shared" si="135"/>
        <v>2436</v>
      </c>
      <c r="D202" s="1" t="d">
        <f t="shared" ca="1" si="126"/>
        <v>2013-03-06</v>
      </c>
      <c r="E202" s="1" t="d">
        <f ca="1">INDEX(startDates,RANDBETWEEN(1,68),1)</f>
        <v>2016-12-30</v>
      </c>
      <c r="F202" s="1" t="d">
        <f t="shared" ca="1" si="132"/>
        <v>2017-12-29</v>
      </c>
      <c r="G202">
        <f t="shared" ca="1" si="127"/>
        <v>364</v>
      </c>
      <c r="H202" t="str">
        <f t="shared" ca="1" si="128"/>
        <v>Oregon</v>
      </c>
      <c r="I202" t="str">
        <f t="shared" ca="1" si="129"/>
        <v>California</v>
      </c>
      <c r="J202" s="2" t="s">
        <v>218</v>
      </c>
      <c r="K202">
        <f t="shared" ca="1" si="102"/>
        <v>1</v>
      </c>
      <c r="L202">
        <f t="shared" ca="1" si="103"/>
        <v>0</v>
      </c>
      <c r="M202" t="str">
        <f t="shared" ca="1" si="130"/>
        <v>EBB</v>
      </c>
      <c r="N202" t="str">
        <f t="shared" ca="1" si="109"/>
        <v>EBB</v>
      </c>
      <c r="O202">
        <f t="shared" ca="1" si="134"/>
        <v>1</v>
      </c>
    </row>
    <row r="203" spans="1:15" x14ac:dyDescent="0.2">
      <c r="A203">
        <v>201</v>
      </c>
      <c r="C203">
        <f t="shared" si="135"/>
        <v>2443</v>
      </c>
      <c r="D203" s="1" t="d">
        <f t="shared" ca="1" si="126"/>
        <v>2011-09-24</v>
      </c>
      <c r="E203" s="1" t="d">
        <f ca="1">INDEX(startDates,RANDBETWEEN(1,68),1)</f>
        <v>2016-02-22</v>
      </c>
      <c r="F203" s="1" t="d">
        <f t="shared" ca="1" si="132"/>
        <v>2020-08-17</v>
      </c>
      <c r="G203">
        <f t="shared" ca="1" si="127"/>
        <v>1638</v>
      </c>
      <c r="H203" t="str">
        <f t="shared" ca="1" si="128"/>
        <v>California</v>
      </c>
      <c r="I203" t="str">
        <f t="shared" ca="1" si="129"/>
        <v>California</v>
      </c>
      <c r="J203" t="s">
        <v>219</v>
      </c>
      <c r="K203">
        <f t="shared" ca="1" si="102"/>
        <v>1</v>
      </c>
      <c r="L203">
        <f t="shared" ca="1" si="103"/>
        <v>0</v>
      </c>
      <c r="M203" t="str">
        <f t="shared" ca="1" si="130"/>
        <v>EBB</v>
      </c>
      <c r="N203" t="str">
        <f t="shared" ca="1" si="110"/>
        <v>EBB</v>
      </c>
      <c r="O203">
        <f t="shared" ca="1" si="134"/>
        <v>1</v>
      </c>
    </row>
    <row r="204" spans="1:15" x14ac:dyDescent="0.2">
      <c r="A204">
        <v>202</v>
      </c>
      <c r="C204">
        <f t="shared" si="135"/>
        <v>2450</v>
      </c>
      <c r="D204" s="1" t="d">
        <f t="shared" ca="1" si="126"/>
        <v>2011-10-12</v>
      </c>
      <c r="E204" s="1" t="d">
        <f ca="1">INDEX(startDates,RANDBETWEEN(1,68),1)</f>
        <v>2016-10-14</v>
      </c>
      <c r="F204" s="1" t="d">
        <f t="shared" ca="1" si="132"/>
        <v>2020-10-09</v>
      </c>
      <c r="G204">
        <f t="shared" ca="1" si="127"/>
        <v>1456</v>
      </c>
      <c r="H204" t="str">
        <f t="shared" ca="1" si="128"/>
        <v>California</v>
      </c>
      <c r="I204" t="str">
        <f t="shared" ca="1" si="129"/>
        <v>California</v>
      </c>
      <c r="J204" t="s">
        <v>220</v>
      </c>
      <c r="K204">
        <f t="shared" ca="1" si="102"/>
        <v>1</v>
      </c>
      <c r="L204">
        <f t="shared" ca="1" si="103"/>
        <v>0</v>
      </c>
      <c r="M204" t="str">
        <f t="shared" ca="1" si="130"/>
        <v>Schedule</v>
      </c>
      <c r="N204" t="str">
        <f t="shared" ca="1" si="111"/>
        <v>Schedule</v>
      </c>
      <c r="O204">
        <f t="shared" ca="1" si="134"/>
        <v>2</v>
      </c>
    </row>
    <row r="205" spans="1:15" x14ac:dyDescent="0.2">
      <c r="A205">
        <v>203</v>
      </c>
      <c r="C205">
        <f t="shared" si="135"/>
        <v>2457</v>
      </c>
      <c r="D205" s="1" t="d">
        <f t="shared" ca="1" si="126"/>
        <v>2012-07-19</v>
      </c>
      <c r="E205" s="1" t="d">
        <f ca="1">INDEX(startDates,RANDBETWEEN(1,68),1)</f>
        <v>2015-11-10</v>
      </c>
      <c r="F205" s="1" t="d">
        <f t="shared" ca="1" si="132"/>
        <v>2016-11-08</v>
      </c>
      <c r="G205">
        <f t="shared" ca="1" si="127"/>
        <v>364</v>
      </c>
      <c r="H205" t="str">
        <f t="shared" ca="1" si="128"/>
        <v>Utah</v>
      </c>
      <c r="I205" t="str">
        <f t="shared" ca="1" si="129"/>
        <v>California</v>
      </c>
      <c r="J205" s="2" t="s">
        <v>221</v>
      </c>
      <c r="K205">
        <f t="shared" ca="1" si="102"/>
        <v>1</v>
      </c>
      <c r="L205">
        <f t="shared" ca="1" si="103"/>
        <v>0</v>
      </c>
      <c r="M205" t="str">
        <f t="shared" ca="1" si="130"/>
        <v>Rider</v>
      </c>
      <c r="N205" t="str">
        <f t="shared" ca="1" si="112"/>
        <v>Rider</v>
      </c>
      <c r="O205">
        <f t="shared" ca="1" si="134"/>
        <v>7</v>
      </c>
    </row>
    <row r="206" spans="1:15" x14ac:dyDescent="0.2">
      <c r="A206">
        <v>204</v>
      </c>
      <c r="C206">
        <f t="shared" si="135"/>
        <v>2464</v>
      </c>
      <c r="D206" s="1" t="d">
        <f t="shared" ca="1" si="126"/>
        <v>2011-03-01</v>
      </c>
      <c r="E206" s="1" t="d">
        <f ca="1">INDEX(startDates,RANDBETWEEN(1,68),1)</f>
        <v>2016-01-01</v>
      </c>
      <c r="F206" s="1" t="d">
        <f t="shared" ca="1" si="132"/>
        <v>2016-12-30</v>
      </c>
      <c r="G206">
        <f t="shared" ca="1" si="127"/>
        <v>364</v>
      </c>
      <c r="H206" t="str">
        <f t="shared" ca="1" si="128"/>
        <v>California</v>
      </c>
      <c r="I206" t="str">
        <f t="shared" ca="1" si="129"/>
        <v>California</v>
      </c>
      <c r="J206" t="s">
        <v>222</v>
      </c>
      <c r="K206">
        <f t="shared" ca="1" si="102"/>
        <v>1</v>
      </c>
      <c r="L206">
        <f t="shared" ca="1" si="103"/>
        <v>0</v>
      </c>
      <c r="M206" t="str">
        <f t="shared" ca="1" si="130"/>
        <v>Schedule</v>
      </c>
      <c r="N206" t="str">
        <f t="shared" ca="1" si="113"/>
        <v>Schedule</v>
      </c>
      <c r="O206">
        <f t="shared" ca="1" si="134"/>
        <v>6</v>
      </c>
    </row>
    <row r="207" spans="1:15" x14ac:dyDescent="0.2">
      <c r="A207">
        <v>205</v>
      </c>
      <c r="C207">
        <f t="shared" si="135"/>
        <v>2471</v>
      </c>
      <c r="D207" s="1" t="d">
        <f t="shared" ca="1" si="126"/>
        <v>2015-03-21</v>
      </c>
      <c r="E207" s="1" t="d">
        <f ca="1">INDEX(startDates,RANDBETWEEN(1,68),1)</f>
        <v>2017-06-04</v>
      </c>
      <c r="F207" s="1" t="d">
        <f t="shared" ca="1" si="132"/>
        <v>2018-12-02</v>
      </c>
      <c r="G207">
        <f t="shared" ca="1" si="127"/>
        <v>546</v>
      </c>
      <c r="H207" t="str">
        <f t="shared" ca="1" si="128"/>
        <v>California</v>
      </c>
      <c r="I207" t="str">
        <f t="shared" ca="1" si="129"/>
        <v>California</v>
      </c>
      <c r="J207" t="s">
        <v>223</v>
      </c>
      <c r="K207">
        <f t="shared" ca="1" si="102"/>
        <v>1</v>
      </c>
      <c r="L207">
        <f t="shared" ca="1" si="103"/>
        <v>0</v>
      </c>
      <c r="M207" t="str">
        <f t="shared" ca="1" si="130"/>
        <v>Schedule</v>
      </c>
      <c r="N207" t="str">
        <f t="shared" ca="1" si="114"/>
        <v>Schedule</v>
      </c>
      <c r="O207">
        <f t="shared" ca="1" si="134"/>
        <v>1</v>
      </c>
    </row>
    <row r="208" spans="1:15" x14ac:dyDescent="0.2">
      <c r="A208">
        <v>206</v>
      </c>
      <c r="C208">
        <f t="shared" si="135"/>
        <v>2478</v>
      </c>
      <c r="D208" s="1" t="d">
        <f t="shared" ca="1" si="126"/>
        <v>2010-07-05</v>
      </c>
      <c r="E208" s="1" t="d">
        <f ca="1">INDEX(startDates,RANDBETWEEN(1,68),1)</f>
        <v>2015-06-07</v>
      </c>
      <c r="F208" s="1" t="d">
        <f t="shared" ca="1" si="132"/>
        <v>2016-12-04</v>
      </c>
      <c r="G208">
        <f t="shared" ca="1" si="127"/>
        <v>546</v>
      </c>
      <c r="H208" t="str">
        <f t="shared" ca="1" si="128"/>
        <v>Colorado</v>
      </c>
      <c r="I208" t="str">
        <f t="shared" ca="1" si="129"/>
        <v>California</v>
      </c>
      <c r="J208" s="2" t="s">
        <v>224</v>
      </c>
      <c r="K208">
        <f t="shared" ca="1" si="102"/>
        <v>1</v>
      </c>
      <c r="L208">
        <f t="shared" ca="1" si="103"/>
        <v>0</v>
      </c>
      <c r="M208" t="str">
        <f t="shared" ca="1" si="130"/>
        <v>EBB</v>
      </c>
      <c r="N208" t="str">
        <f t="shared" ca="1" si="115"/>
        <v>EBB</v>
      </c>
      <c r="O208">
        <f t="shared" ca="1" si="134"/>
        <v>4</v>
      </c>
    </row>
    <row r="209" spans="1:15" x14ac:dyDescent="0.2">
      <c r="A209">
        <v>207</v>
      </c>
      <c r="C209">
        <f t="shared" si="135"/>
        <v>2485</v>
      </c>
      <c r="D209" s="1" t="d">
        <f t="shared" ca="1" si="126"/>
        <v>2015-01-26</v>
      </c>
      <c r="E209" s="1" t="d">
        <f ca="1">INDEX(startDates,RANDBETWEEN(1,68),1)</f>
        <v>2016-06-05</v>
      </c>
      <c r="F209" s="1" t="d">
        <f t="shared" ca="1" si="132"/>
        <v>2017-06-04</v>
      </c>
      <c r="G209">
        <f t="shared" ca="1" si="127"/>
        <v>364</v>
      </c>
      <c r="H209" t="str">
        <f t="shared" ca="1" si="128"/>
        <v>Arizona</v>
      </c>
      <c r="I209" t="str">
        <f t="shared" ca="1" si="129"/>
        <v>California</v>
      </c>
      <c r="J209" t="s">
        <v>225</v>
      </c>
      <c r="K209">
        <f t="shared" ca="1" si="102"/>
        <v>1</v>
      </c>
      <c r="L209">
        <f t="shared" ca="1" si="103"/>
        <v>0</v>
      </c>
      <c r="M209" t="str">
        <f t="shared" ca="1" si="130"/>
        <v>Contract</v>
      </c>
      <c r="N209" t="str">
        <f t="shared" ca="1" si="116"/>
        <v>Contract</v>
      </c>
      <c r="O209">
        <f t="shared" ca="1" si="134"/>
        <v>7</v>
      </c>
    </row>
    <row r="210" spans="1:15" x14ac:dyDescent="0.2">
      <c r="A210">
        <v>208</v>
      </c>
      <c r="C210">
        <f t="shared" si="135"/>
        <v>2492</v>
      </c>
      <c r="D210" s="1" t="d">
        <f t="shared" ca="1" si="126"/>
        <v>2015-02-07</v>
      </c>
      <c r="E210" s="1" t="d">
        <f ca="1">INDEX(startDates,RANDBETWEEN(1,68),1)</f>
        <v>2017-02-20</v>
      </c>
      <c r="F210" s="1" t="d">
        <f t="shared" ca="1" si="132"/>
        <v>2018-02-19</v>
      </c>
      <c r="G210">
        <f t="shared" ca="1" si="127"/>
        <v>364</v>
      </c>
      <c r="H210" t="str">
        <f t="shared" ca="1" si="128"/>
        <v>Vermont</v>
      </c>
      <c r="I210" t="str">
        <f t="shared" ca="1" si="129"/>
        <v>Pennsylvania</v>
      </c>
      <c r="J210" t="s">
        <v>226</v>
      </c>
      <c r="K210">
        <f t="shared" ca="1" si="102"/>
        <v>1</v>
      </c>
      <c r="L210">
        <f t="shared" ca="1" si="103"/>
        <v>0</v>
      </c>
      <c r="M210" t="str">
        <f t="shared" ca="1" si="130"/>
        <v>TaxModification</v>
      </c>
      <c r="N210" t="str">
        <f t="shared" ref="N210" ca="1" si="136">M210:M1209</f>
        <v>TaxModification</v>
      </c>
      <c r="O210">
        <f t="shared" ca="1" si="134"/>
        <v>6</v>
      </c>
    </row>
    <row r="211" spans="1:15" x14ac:dyDescent="0.2">
      <c r="A211">
        <v>209</v>
      </c>
      <c r="C211">
        <f t="shared" si="135"/>
        <v>2499</v>
      </c>
      <c r="D211" s="1" t="d">
        <f t="shared" ca="1" si="126"/>
        <v>2009-03-13</v>
      </c>
      <c r="E211" s="1" t="d">
        <f ca="1">INDEX(startDates,RANDBETWEEN(1,68),1)</f>
        <v>2013-11-12</v>
      </c>
      <c r="F211" s="1" t="d">
        <f t="shared" ca="1" si="132"/>
        <v>2016-05-10</v>
      </c>
      <c r="G211">
        <f t="shared" ca="1" si="127"/>
        <v>910</v>
      </c>
      <c r="H211" t="str">
        <f t="shared" ca="1" si="128"/>
        <v>California</v>
      </c>
      <c r="I211" t="str">
        <f t="shared" ca="1" si="129"/>
        <v>California</v>
      </c>
      <c r="J211" s="2" t="s">
        <v>227</v>
      </c>
      <c r="K211">
        <f t="shared" ca="1" si="119"/>
        <v>0</v>
      </c>
      <c r="L211">
        <v>1</v>
      </c>
      <c r="M211" t="str">
        <f t="shared" ca="1" si="130"/>
        <v>Attachment</v>
      </c>
      <c r="N211" t="str">
        <f t="shared" ref="N211" ca="1" si="137">M211</f>
        <v>Attachment</v>
      </c>
      <c r="O211">
        <f t="shared" ca="1" si="134"/>
        <v>6</v>
      </c>
    </row>
    <row r="212" spans="1:15" x14ac:dyDescent="0.2">
      <c r="A212">
        <v>210</v>
      </c>
      <c r="C212">
        <f t="shared" si="135"/>
        <v>2506</v>
      </c>
      <c r="D212" s="1" t="d">
        <f t="shared" ca="1" si="126"/>
        <v>2013-10-01</v>
      </c>
      <c r="E212" s="1" t="d">
        <f ca="1">INDEX(startDates,RANDBETWEEN(1,68),1)</f>
        <v>2017-12-29</v>
      </c>
      <c r="F212" s="1" t="d">
        <f t="shared" ca="1" si="132"/>
        <v>2018-12-28</v>
      </c>
      <c r="G212">
        <f t="shared" ca="1" si="127"/>
        <v>364</v>
      </c>
      <c r="H212" t="str">
        <f t="shared" ca="1" si="128"/>
        <v>Colorado</v>
      </c>
      <c r="I212" t="str">
        <f t="shared" ca="1" si="129"/>
        <v>California</v>
      </c>
      <c r="J212" t="s">
        <v>228</v>
      </c>
      <c r="K212">
        <f t="shared" ref="K212:K273" ca="1" si="138">INT(RANDBETWEEN(0.25,1))</f>
        <v>1</v>
      </c>
      <c r="L212">
        <f t="shared" ref="L212:L273" ca="1" si="139">INT(RANDBETWEEN(0,0.65))</f>
        <v>0</v>
      </c>
      <c r="M212" t="str">
        <f t="shared" ca="1" si="130"/>
        <v>EBB</v>
      </c>
      <c r="N212" t="str">
        <f t="shared" ref="N212:N260" ca="1" si="140">M212:M1211</f>
        <v>EBB</v>
      </c>
      <c r="O212">
        <f t="shared" ca="1" si="134"/>
        <v>4</v>
      </c>
    </row>
    <row r="213" spans="1:15" x14ac:dyDescent="0.2">
      <c r="A213">
        <v>211</v>
      </c>
      <c r="C213">
        <f t="shared" si="135"/>
        <v>2513</v>
      </c>
      <c r="D213" s="1" t="d">
        <f t="shared" ca="1" si="126"/>
        <v>2013-11-26</v>
      </c>
      <c r="E213" s="1" t="d">
        <f ca="1">INDEX(startDates,RANDBETWEEN(1,68),1)</f>
        <v>2016-12-16</v>
      </c>
      <c r="F213" s="1" t="d">
        <f t="shared" ca="1" si="132"/>
        <v>2017-12-15</v>
      </c>
      <c r="G213">
        <f t="shared" ca="1" si="127"/>
        <v>364</v>
      </c>
      <c r="H213" t="str">
        <f t="shared" ca="1" si="128"/>
        <v>West Virginia</v>
      </c>
      <c r="I213" t="str">
        <f t="shared" ca="1" si="129"/>
        <v>Pennsylvania</v>
      </c>
      <c r="J213" t="s">
        <v>229</v>
      </c>
      <c r="K213">
        <f t="shared" ca="1" si="138"/>
        <v>1</v>
      </c>
      <c r="L213">
        <f t="shared" ca="1" si="139"/>
        <v>0</v>
      </c>
      <c r="M213" t="str">
        <f t="shared" ca="1" si="130"/>
        <v>Attachment</v>
      </c>
      <c r="N213" t="str">
        <f t="shared" ref="N213:N261" ca="1" si="141">M213</f>
        <v>Attachment</v>
      </c>
      <c r="O213">
        <f t="shared" ca="1" si="134"/>
        <v>4</v>
      </c>
    </row>
    <row r="214" spans="1:15" x14ac:dyDescent="0.2">
      <c r="A214">
        <v>212</v>
      </c>
      <c r="C214">
        <f t="shared" si="135"/>
        <v>2520</v>
      </c>
      <c r="D214" s="1" t="d">
        <f t="shared" ca="1" si="126"/>
        <v>2015-05-30</v>
      </c>
      <c r="E214" s="1" t="d">
        <f ca="1">INDEX(startDates,RANDBETWEEN(1,68),1)</f>
        <v>2015-07-31</v>
      </c>
      <c r="F214" s="1" t="d">
        <f t="shared" ca="1" si="132"/>
        <v>2016-07-29</v>
      </c>
      <c r="G214">
        <f t="shared" ca="1" si="127"/>
        <v>364</v>
      </c>
      <c r="H214" t="str">
        <f t="shared" ca="1" si="128"/>
        <v>Utah</v>
      </c>
      <c r="I214" t="str">
        <f t="shared" ca="1" si="129"/>
        <v>California</v>
      </c>
      <c r="J214" s="2" t="s">
        <v>230</v>
      </c>
      <c r="K214">
        <f t="shared" ca="1" si="138"/>
        <v>1</v>
      </c>
      <c r="L214">
        <f t="shared" ca="1" si="139"/>
        <v>0</v>
      </c>
      <c r="M214" t="str">
        <f t="shared" ca="1" si="130"/>
        <v>EOC</v>
      </c>
      <c r="N214" t="str">
        <f t="shared" ref="N214:N262" ca="1" si="142">M214:M1213</f>
        <v>EOC</v>
      </c>
      <c r="O214">
        <f t="shared" ca="1" si="134"/>
        <v>2</v>
      </c>
    </row>
    <row r="215" spans="1:15" x14ac:dyDescent="0.2">
      <c r="A215">
        <v>213</v>
      </c>
      <c r="C215">
        <f t="shared" si="135"/>
        <v>2527</v>
      </c>
      <c r="D215" s="1" t="d">
        <f t="shared" ca="1" si="126"/>
        <v>2009-02-03</v>
      </c>
      <c r="E215" s="1" t="d">
        <f ca="1">INDEX(startDates,RANDBETWEEN(1,68),1)</f>
        <v>2013-03-02</v>
      </c>
      <c r="F215" s="1" t="d">
        <f t="shared" ca="1" si="132"/>
        <v>2017-08-26</v>
      </c>
      <c r="G215">
        <f t="shared" ca="1" si="127"/>
        <v>1638</v>
      </c>
      <c r="H215" t="str">
        <f t="shared" ca="1" si="128"/>
        <v>California</v>
      </c>
      <c r="I215" t="str">
        <f t="shared" ca="1" si="129"/>
        <v>California</v>
      </c>
      <c r="J215" t="s">
        <v>231</v>
      </c>
      <c r="K215">
        <f t="shared" ca="1" si="138"/>
        <v>1</v>
      </c>
      <c r="L215">
        <f t="shared" ca="1" si="139"/>
        <v>0</v>
      </c>
      <c r="M215" t="str">
        <f t="shared" ca="1" si="130"/>
        <v>EBB</v>
      </c>
      <c r="N215" t="str">
        <f t="shared" ref="N215:N263" ca="1" si="143">M215</f>
        <v>EBB</v>
      </c>
      <c r="O215">
        <f t="shared" ca="1" si="134"/>
        <v>2</v>
      </c>
    </row>
    <row r="216" spans="1:15" x14ac:dyDescent="0.2">
      <c r="A216">
        <v>214</v>
      </c>
      <c r="C216">
        <f t="shared" si="135"/>
        <v>2534</v>
      </c>
      <c r="D216" s="1" t="d">
        <f t="shared" ca="1" si="126"/>
        <v>2013-10-31</v>
      </c>
      <c r="E216" s="1" t="d">
        <f ca="1">INDEX(startDates,RANDBETWEEN(1,68),1)</f>
        <v>2017-07-26</v>
      </c>
      <c r="F216" s="1" t="d">
        <f t="shared" ca="1" si="132"/>
        <v>2022-01-19</v>
      </c>
      <c r="G216">
        <f t="shared" ca="1" si="127"/>
        <v>1638</v>
      </c>
      <c r="H216" t="str">
        <f t="shared" ca="1" si="128"/>
        <v>Oregon</v>
      </c>
      <c r="I216" t="str">
        <f t="shared" ca="1" si="129"/>
        <v>California</v>
      </c>
      <c r="J216" t="s">
        <v>232</v>
      </c>
      <c r="K216">
        <f t="shared" ca="1" si="138"/>
        <v>1</v>
      </c>
      <c r="L216">
        <f t="shared" ca="1" si="139"/>
        <v>0</v>
      </c>
      <c r="M216" t="str">
        <f t="shared" ca="1" si="130"/>
        <v>EOC</v>
      </c>
      <c r="N216" t="str">
        <f t="shared" ref="N216:N264" ca="1" si="144">M216:M1215</f>
        <v>EOC</v>
      </c>
      <c r="O216">
        <f t="shared" ca="1" si="134"/>
        <v>8</v>
      </c>
    </row>
    <row r="217" spans="1:15" x14ac:dyDescent="0.2">
      <c r="A217">
        <v>215</v>
      </c>
      <c r="C217">
        <f t="shared" si="135"/>
        <v>2541</v>
      </c>
      <c r="D217" s="1" t="d">
        <f t="shared" ca="1" si="126"/>
        <v>2013-09-10</v>
      </c>
      <c r="E217" s="1" t="d">
        <f ca="1">INDEX(startDates,RANDBETWEEN(1,68),1)</f>
        <v>2017-11-07</v>
      </c>
      <c r="F217" s="1" t="d">
        <f t="shared" ca="1" si="132"/>
        <v>2018-11-06</v>
      </c>
      <c r="G217">
        <f t="shared" ca="1" si="127"/>
        <v>364</v>
      </c>
      <c r="H217" t="str">
        <f t="shared" ca="1" si="128"/>
        <v>Vermont</v>
      </c>
      <c r="I217" t="str">
        <f t="shared" ca="1" si="129"/>
        <v>Pennsylvania</v>
      </c>
      <c r="J217" s="2" t="s">
        <v>233</v>
      </c>
      <c r="K217">
        <f t="shared" ca="1" si="138"/>
        <v>1</v>
      </c>
      <c r="L217">
        <f t="shared" ca="1" si="139"/>
        <v>0</v>
      </c>
      <c r="M217" t="str">
        <f t="shared" ca="1" si="130"/>
        <v>SBCModification</v>
      </c>
      <c r="N217" t="str">
        <f t="shared" ref="N217:N265" ca="1" si="145">M217</f>
        <v>SBCModification</v>
      </c>
      <c r="O217">
        <f t="shared" ca="1" si="134"/>
        <v>3</v>
      </c>
    </row>
    <row r="218" spans="1:15" x14ac:dyDescent="0.2">
      <c r="A218">
        <v>216</v>
      </c>
      <c r="C218">
        <f t="shared" si="135"/>
        <v>2548</v>
      </c>
      <c r="D218" s="1" t="d">
        <f t="shared" ca="1" si="126"/>
        <v>2010-07-21</v>
      </c>
      <c r="E218" s="1" t="d">
        <f ca="1">INDEX(startDates,RANDBETWEEN(1,68),1)</f>
        <v>2014-05-16</v>
      </c>
      <c r="F218" s="1" t="d">
        <f t="shared" ca="1" si="132"/>
        <v>2015-11-13</v>
      </c>
      <c r="G218">
        <f t="shared" ca="1" si="127"/>
        <v>546</v>
      </c>
      <c r="H218" t="str">
        <f t="shared" ca="1" si="128"/>
        <v>Arizona</v>
      </c>
      <c r="I218" t="str">
        <f t="shared" ca="1" si="129"/>
        <v>California</v>
      </c>
      <c r="J218" t="s">
        <v>234</v>
      </c>
      <c r="K218">
        <f t="shared" ca="1" si="138"/>
        <v>1</v>
      </c>
      <c r="L218">
        <f t="shared" ca="1" si="139"/>
        <v>0</v>
      </c>
      <c r="M218" t="str">
        <f t="shared" ca="1" si="130"/>
        <v>Attachment</v>
      </c>
      <c r="N218" t="str">
        <f t="shared" ref="N218:N266" ca="1" si="146">M218:M1217</f>
        <v>Attachment</v>
      </c>
      <c r="O218">
        <f t="shared" ca="1" si="134"/>
        <v>2</v>
      </c>
    </row>
    <row r="219" spans="1:15" x14ac:dyDescent="0.2">
      <c r="A219">
        <v>217</v>
      </c>
      <c r="C219">
        <f t="shared" si="135"/>
        <v>2555</v>
      </c>
      <c r="D219" s="1" t="d">
        <f t="shared" ca="1" si="126"/>
        <v>2016-03-18</v>
      </c>
      <c r="E219" s="1" t="d">
        <f ca="1">INDEX(startDates,RANDBETWEEN(1,68),1)</f>
        <v>2017-12-29</v>
      </c>
      <c r="F219" s="1" t="d">
        <f t="shared" ca="1" si="132"/>
        <v>2019-06-28</v>
      </c>
      <c r="G219">
        <f t="shared" ca="1" si="127"/>
        <v>546</v>
      </c>
      <c r="H219" t="str">
        <f t="shared" ca="1" si="128"/>
        <v>Texas</v>
      </c>
      <c r="I219" t="str">
        <f t="shared" ca="1" si="129"/>
        <v>Georgia</v>
      </c>
      <c r="J219" t="s">
        <v>235</v>
      </c>
      <c r="K219">
        <f t="shared" ca="1" si="138"/>
        <v>1</v>
      </c>
      <c r="L219">
        <f t="shared" ca="1" si="139"/>
        <v>0</v>
      </c>
      <c r="M219" t="str">
        <f t="shared" ca="1" si="130"/>
        <v>EOC</v>
      </c>
      <c r="N219" t="str">
        <f t="shared" ref="N219:N267" ca="1" si="147">M219</f>
        <v>EOC</v>
      </c>
      <c r="O219">
        <f t="shared" ca="1" si="134"/>
        <v>5</v>
      </c>
    </row>
    <row r="220" spans="1:15" x14ac:dyDescent="0.2">
      <c r="A220">
        <v>218</v>
      </c>
      <c r="C220">
        <f t="shared" si="135"/>
        <v>2562</v>
      </c>
      <c r="D220" s="1" t="d">
        <f t="shared" ca="1" si="126"/>
        <v>2013-09-26</v>
      </c>
      <c r="E220" s="1" t="d">
        <f ca="1">INDEX(startDates,RANDBETWEEN(1,68),1)</f>
        <v>2017-02-17</v>
      </c>
      <c r="F220" s="1" t="d">
        <f t="shared" ca="1" si="132"/>
        <v>2018-02-16</v>
      </c>
      <c r="G220">
        <f t="shared" ca="1" si="127"/>
        <v>364</v>
      </c>
      <c r="H220" t="str">
        <f t="shared" ca="1" si="128"/>
        <v>Kentucky</v>
      </c>
      <c r="I220" t="str">
        <f t="shared" ca="1" si="129"/>
        <v>Georgia</v>
      </c>
      <c r="J220" s="2" t="s">
        <v>236</v>
      </c>
      <c r="K220">
        <f t="shared" ca="1" si="138"/>
        <v>1</v>
      </c>
      <c r="L220">
        <f t="shared" ca="1" si="139"/>
        <v>0</v>
      </c>
      <c r="M220" t="str">
        <f t="shared" ca="1" si="130"/>
        <v>Attachment</v>
      </c>
      <c r="N220" t="str">
        <f t="shared" ref="N220:N268" ca="1" si="148">M220:M1219</f>
        <v>Attachment</v>
      </c>
      <c r="O220">
        <f t="shared" ca="1" si="134"/>
        <v>6</v>
      </c>
    </row>
    <row r="221" spans="1:15" x14ac:dyDescent="0.2">
      <c r="A221">
        <v>219</v>
      </c>
      <c r="C221">
        <f t="shared" si="135"/>
        <v>2569</v>
      </c>
      <c r="D221" s="1" t="d">
        <f t="shared" ca="1" si="126"/>
        <v>2011-12-04</v>
      </c>
      <c r="E221" s="1" t="d">
        <f ca="1">INDEX(startDates,RANDBETWEEN(1,68),1)</f>
        <v>2015-03-27</v>
      </c>
      <c r="F221" s="1" t="d">
        <f t="shared" ca="1" si="132"/>
        <v>2016-03-25</v>
      </c>
      <c r="G221">
        <f t="shared" ca="1" si="127"/>
        <v>364</v>
      </c>
      <c r="H221" t="str">
        <f t="shared" ca="1" si="128"/>
        <v>Georgia</v>
      </c>
      <c r="I221" t="str">
        <f t="shared" ca="1" si="129"/>
        <v>Georgia</v>
      </c>
      <c r="J221" t="s">
        <v>237</v>
      </c>
      <c r="K221">
        <f t="shared" ca="1" si="138"/>
        <v>1</v>
      </c>
      <c r="L221">
        <f t="shared" ca="1" si="139"/>
        <v>0</v>
      </c>
      <c r="M221" t="str">
        <f t="shared" ca="1" si="130"/>
        <v>Schedule</v>
      </c>
      <c r="N221" t="str">
        <f t="shared" ref="N221:N269" ca="1" si="149">M221</f>
        <v>Schedule</v>
      </c>
      <c r="O221">
        <f t="shared" ca="1" si="134"/>
        <v>2</v>
      </c>
    </row>
    <row r="222" spans="1:15" x14ac:dyDescent="0.2">
      <c r="A222">
        <v>220</v>
      </c>
      <c r="C222">
        <f t="shared" si="135"/>
        <v>2576</v>
      </c>
      <c r="D222" s="1" t="d">
        <f t="shared" ca="1" si="126"/>
        <v>2009-06-15</v>
      </c>
      <c r="E222" s="1" t="d">
        <f ca="1">INDEX(startDates,RANDBETWEEN(1,68),1)</f>
        <v>2014-04-17</v>
      </c>
      <c r="F222" s="1" t="d">
        <f t="shared" ca="1" si="132"/>
        <v>2015-04-16</v>
      </c>
      <c r="G222">
        <f t="shared" ca="1" si="127"/>
        <v>364</v>
      </c>
      <c r="H222" t="str">
        <f t="shared" ca="1" si="128"/>
        <v>California</v>
      </c>
      <c r="I222" t="str">
        <f t="shared" ca="1" si="129"/>
        <v>California</v>
      </c>
      <c r="J222" s="2" t="s">
        <v>238</v>
      </c>
      <c r="K222">
        <f t="shared" ca="1" si="138"/>
        <v>1</v>
      </c>
      <c r="L222">
        <f t="shared" ca="1" si="139"/>
        <v>0</v>
      </c>
      <c r="M222" t="str">
        <f t="shared" ca="1" si="130"/>
        <v>Rider</v>
      </c>
      <c r="N222" t="str">
        <f t="shared" ref="N222:N270" ca="1" si="150">M222:M1221</f>
        <v>Rider</v>
      </c>
      <c r="O222">
        <f t="shared" ca="1" si="134"/>
        <v>1</v>
      </c>
    </row>
    <row r="223" spans="1:15" x14ac:dyDescent="0.2">
      <c r="A223">
        <v>221</v>
      </c>
      <c r="C223">
        <f t="shared" si="135"/>
        <v>2583</v>
      </c>
      <c r="D223" s="1" t="d">
        <f t="shared" ca="1" si="126"/>
        <v>2012-01-25</v>
      </c>
      <c r="E223" s="1" t="d">
        <f ca="1">INDEX(startDates,RANDBETWEEN(1,68),1)</f>
        <v>2013-07-05</v>
      </c>
      <c r="F223" s="1" t="d">
        <f t="shared" ca="1" si="132"/>
        <v>2014-07-04</v>
      </c>
      <c r="G223">
        <f t="shared" ca="1" si="127"/>
        <v>364</v>
      </c>
      <c r="H223" t="str">
        <f t="shared" ca="1" si="128"/>
        <v>California</v>
      </c>
      <c r="I223" t="str">
        <f t="shared" ca="1" si="129"/>
        <v>California</v>
      </c>
      <c r="J223" t="s">
        <v>239</v>
      </c>
      <c r="K223">
        <f t="shared" ca="1" si="138"/>
        <v>1</v>
      </c>
      <c r="L223">
        <f t="shared" ca="1" si="139"/>
        <v>0</v>
      </c>
      <c r="M223" t="str">
        <f t="shared" ca="1" si="130"/>
        <v>Schedule</v>
      </c>
      <c r="N223" t="str">
        <f t="shared" ref="N223:N271" ca="1" si="151">M223</f>
        <v>Schedule</v>
      </c>
      <c r="O223">
        <f t="shared" ca="1" si="134"/>
        <v>8</v>
      </c>
    </row>
    <row r="224" spans="1:15" x14ac:dyDescent="0.2">
      <c r="A224">
        <v>222</v>
      </c>
      <c r="C224">
        <f t="shared" si="135"/>
        <v>2590</v>
      </c>
      <c r="D224" s="1" t="d">
        <f t="shared" ca="1" si="126"/>
        <v>2013-11-14</v>
      </c>
      <c r="E224" s="1" t="d">
        <f ca="1">INDEX(startDates,RANDBETWEEN(1,68),1)</f>
        <v>2014-09-20</v>
      </c>
      <c r="F224" s="1" t="d">
        <f t="shared" ca="1" si="132"/>
        <v>2016-03-19</v>
      </c>
      <c r="G224">
        <f t="shared" ca="1" si="127"/>
        <v>546</v>
      </c>
      <c r="H224" t="str">
        <f t="shared" ca="1" si="128"/>
        <v>Alabama</v>
      </c>
      <c r="I224" t="str">
        <f t="shared" ca="1" si="129"/>
        <v>Georgia</v>
      </c>
      <c r="J224" t="s">
        <v>240</v>
      </c>
      <c r="K224">
        <f t="shared" ca="1" si="138"/>
        <v>1</v>
      </c>
      <c r="L224">
        <f t="shared" ca="1" si="139"/>
        <v>0</v>
      </c>
      <c r="M224" t="str">
        <f t="shared" ca="1" si="130"/>
        <v>EOC</v>
      </c>
      <c r="N224" t="str">
        <f t="shared" ref="N224:N272" ca="1" si="152">M224:M1223</f>
        <v>EOC</v>
      </c>
      <c r="O224">
        <f t="shared" ca="1" si="134"/>
        <v>1</v>
      </c>
    </row>
    <row r="225" spans="1:15" x14ac:dyDescent="0.2">
      <c r="A225">
        <v>223</v>
      </c>
      <c r="C225">
        <f t="shared" si="135"/>
        <v>2597</v>
      </c>
      <c r="D225" s="1" t="d">
        <f t="shared" ca="1" si="126"/>
        <v>2016-09-07</v>
      </c>
      <c r="E225" s="1" t="d">
        <f ca="1">INDEX(startDates,RANDBETWEEN(1,68),1)</f>
        <v>2016-11-08</v>
      </c>
      <c r="F225" s="1" t="d">
        <f t="shared" ca="1" si="132"/>
        <v>2017-11-07</v>
      </c>
      <c r="G225">
        <f t="shared" ca="1" si="127"/>
        <v>364</v>
      </c>
      <c r="H225" t="str">
        <f t="shared" ca="1" si="128"/>
        <v>Georgia</v>
      </c>
      <c r="I225" t="str">
        <f t="shared" ca="1" si="129"/>
        <v>Georgia</v>
      </c>
      <c r="J225" s="2" t="s">
        <v>241</v>
      </c>
      <c r="K225">
        <f t="shared" ca="1" si="138"/>
        <v>1</v>
      </c>
      <c r="L225">
        <f t="shared" ca="1" si="139"/>
        <v>0</v>
      </c>
      <c r="M225" t="str">
        <f t="shared" ca="1" si="130"/>
        <v>EOC</v>
      </c>
      <c r="N225" t="str">
        <f t="shared" ref="N225:N273" ca="1" si="153">M225</f>
        <v>EOC</v>
      </c>
      <c r="O225">
        <f t="shared" ca="1" si="134"/>
        <v>3</v>
      </c>
    </row>
    <row r="226" spans="1:15" x14ac:dyDescent="0.2">
      <c r="A226">
        <v>224</v>
      </c>
      <c r="C226">
        <f t="shared" si="135"/>
        <v>2604</v>
      </c>
      <c r="D226" s="1" t="d">
        <f t="shared" ca="1" si="126"/>
        <v>2013-09-19</v>
      </c>
      <c r="E226" s="1" t="d">
        <f ca="1">INDEX(startDates,RANDBETWEEN(1,68),1)</f>
        <v>2015-12-04</v>
      </c>
      <c r="F226" s="1" t="d">
        <f t="shared" ca="1" si="132"/>
        <v>2016-12-02</v>
      </c>
      <c r="G226">
        <f t="shared" ca="1" si="127"/>
        <v>364</v>
      </c>
      <c r="H226" t="str">
        <f t="shared" ca="1" si="128"/>
        <v>West Virginia</v>
      </c>
      <c r="I226" t="str">
        <f t="shared" ca="1" si="129"/>
        <v>Pennsylvania</v>
      </c>
      <c r="J226" t="s">
        <v>242</v>
      </c>
      <c r="K226">
        <f t="shared" ca="1" si="138"/>
        <v>1</v>
      </c>
      <c r="L226">
        <f t="shared" ca="1" si="139"/>
        <v>0</v>
      </c>
      <c r="M226" t="str">
        <f t="shared" ca="1" si="130"/>
        <v>SBCModification</v>
      </c>
      <c r="N226" t="str">
        <f t="shared" ref="N226" ca="1" si="154">M226:M1225</f>
        <v>SBCModification</v>
      </c>
      <c r="O226">
        <f t="shared" ca="1" si="134"/>
        <v>6</v>
      </c>
    </row>
    <row r="227" spans="1:15" x14ac:dyDescent="0.2">
      <c r="A227">
        <v>225</v>
      </c>
      <c r="C227">
        <f t="shared" si="135"/>
        <v>2611</v>
      </c>
      <c r="D227" s="1" t="d">
        <f t="shared" ca="1" si="126"/>
        <v>2014-10-25</v>
      </c>
      <c r="E227" s="1" t="d">
        <f ca="1">INDEX(startDates,RANDBETWEEN(1,68),1)</f>
        <v>2016-06-05</v>
      </c>
      <c r="F227" s="1" t="d">
        <f t="shared" ca="1" si="132"/>
        <v>2016-12-04</v>
      </c>
      <c r="G227">
        <f t="shared" ca="1" si="127"/>
        <v>182</v>
      </c>
      <c r="H227" t="str">
        <f t="shared" ca="1" si="128"/>
        <v>Alabama</v>
      </c>
      <c r="I227" t="str">
        <f t="shared" ca="1" si="129"/>
        <v>Georgia</v>
      </c>
      <c r="J227" t="s">
        <v>243</v>
      </c>
      <c r="K227">
        <f t="shared" ca="1" si="138"/>
        <v>1</v>
      </c>
      <c r="L227">
        <f t="shared" ca="1" si="139"/>
        <v>0</v>
      </c>
      <c r="M227" t="str">
        <f t="shared" ca="1" si="130"/>
        <v>Contract</v>
      </c>
      <c r="N227" t="str">
        <f t="shared" ref="N227" ca="1" si="155">M227</f>
        <v>Contract</v>
      </c>
      <c r="O227">
        <f t="shared" ca="1" si="134"/>
        <v>3</v>
      </c>
    </row>
    <row r="228" spans="1:15" x14ac:dyDescent="0.2">
      <c r="A228">
        <v>226</v>
      </c>
      <c r="C228">
        <f t="shared" si="135"/>
        <v>2618</v>
      </c>
      <c r="D228" s="1" t="d">
        <f t="shared" ca="1" si="126"/>
        <v>2015-01-06</v>
      </c>
      <c r="E228" s="1" t="d">
        <f ca="1">INDEX(startDates,RANDBETWEEN(1,68),1)</f>
        <v>2017-06-23</v>
      </c>
      <c r="F228" s="1" t="d">
        <f t="shared" ca="1" si="132"/>
        <v>2018-06-22</v>
      </c>
      <c r="G228">
        <f t="shared" ca="1" si="127"/>
        <v>364</v>
      </c>
      <c r="H228" t="str">
        <f t="shared" ca="1" si="128"/>
        <v>Alabama</v>
      </c>
      <c r="I228" t="str">
        <f t="shared" ca="1" si="129"/>
        <v>Georgia</v>
      </c>
      <c r="J228" s="2" t="s">
        <v>244</v>
      </c>
      <c r="K228">
        <f t="shared" ca="1" si="138"/>
        <v>1</v>
      </c>
      <c r="L228">
        <f t="shared" ca="1" si="139"/>
        <v>0</v>
      </c>
      <c r="M228" t="str">
        <f t="shared" ca="1" si="130"/>
        <v>Rider</v>
      </c>
      <c r="N228" t="str">
        <f t="shared" ca="1" si="140"/>
        <v>Rider</v>
      </c>
      <c r="O228">
        <f t="shared" ca="1" si="134"/>
        <v>4</v>
      </c>
    </row>
    <row r="229" spans="1:15" x14ac:dyDescent="0.2">
      <c r="A229">
        <v>227</v>
      </c>
      <c r="C229">
        <f t="shared" si="135"/>
        <v>2625</v>
      </c>
      <c r="D229" s="1" t="d">
        <f t="shared" ca="1" si="126"/>
        <v>2012-01-16</v>
      </c>
      <c r="E229" s="1" t="d">
        <f ca="1">INDEX(startDates,RANDBETWEEN(1,68),1)</f>
        <v>2016-04-14</v>
      </c>
      <c r="F229" s="1" t="d">
        <f t="shared" ca="1" si="132"/>
        <v>2020-10-08</v>
      </c>
      <c r="G229">
        <f t="shared" ca="1" si="127"/>
        <v>1638</v>
      </c>
      <c r="H229" t="str">
        <f t="shared" ca="1" si="128"/>
        <v>Pennsylvania</v>
      </c>
      <c r="I229" t="str">
        <f t="shared" ca="1" si="129"/>
        <v>Pennsylvania</v>
      </c>
      <c r="J229" t="s">
        <v>245</v>
      </c>
      <c r="K229">
        <f t="shared" ca="1" si="138"/>
        <v>1</v>
      </c>
      <c r="L229">
        <f t="shared" ca="1" si="139"/>
        <v>0</v>
      </c>
      <c r="M229" t="str">
        <f t="shared" ca="1" si="130"/>
        <v>Attachment</v>
      </c>
      <c r="N229" t="str">
        <f t="shared" ca="1" si="141"/>
        <v>Attachment</v>
      </c>
      <c r="O229">
        <f t="shared" ca="1" si="134"/>
        <v>2</v>
      </c>
    </row>
    <row r="230" spans="1:15" x14ac:dyDescent="0.2">
      <c r="A230">
        <v>228</v>
      </c>
      <c r="C230">
        <f t="shared" si="135"/>
        <v>2632</v>
      </c>
      <c r="D230" s="1" t="d">
        <f t="shared" ca="1" si="126"/>
        <v>2013-09-14</v>
      </c>
      <c r="E230" s="1" t="d">
        <f ca="1">INDEX(startDates,RANDBETWEEN(1,68),1)</f>
        <v>2015-02-23</v>
      </c>
      <c r="F230" s="1" t="d">
        <f t="shared" ca="1" si="132"/>
        <v>2015-08-24</v>
      </c>
      <c r="G230">
        <f t="shared" ca="1" si="127"/>
        <v>182</v>
      </c>
      <c r="H230" t="str">
        <f t="shared" ca="1" si="128"/>
        <v>California</v>
      </c>
      <c r="I230" t="str">
        <f t="shared" ca="1" si="129"/>
        <v>California</v>
      </c>
      <c r="J230" t="s">
        <v>246</v>
      </c>
      <c r="K230">
        <f t="shared" ca="1" si="138"/>
        <v>1</v>
      </c>
      <c r="L230">
        <f t="shared" ca="1" si="139"/>
        <v>0</v>
      </c>
      <c r="M230" t="str">
        <f t="shared" ca="1" si="130"/>
        <v>Attachment</v>
      </c>
      <c r="N230" t="str">
        <f t="shared" ca="1" si="142"/>
        <v>Attachment</v>
      </c>
      <c r="O230">
        <f t="shared" ca="1" si="134"/>
        <v>8</v>
      </c>
    </row>
    <row r="231" spans="1:15" x14ac:dyDescent="0.2">
      <c r="A231">
        <v>229</v>
      </c>
      <c r="C231">
        <f t="shared" si="135"/>
        <v>2639</v>
      </c>
      <c r="D231" s="1" t="d">
        <f t="shared" ca="1" si="126"/>
        <v>2013-07-03</v>
      </c>
      <c r="E231" s="1" t="d">
        <f ca="1">INDEX(startDates,RANDBETWEEN(1,68),1)</f>
        <v>2014-11-11</v>
      </c>
      <c r="F231" s="1" t="d">
        <f t="shared" ca="1" si="132"/>
        <v>2018-05-08</v>
      </c>
      <c r="G231">
        <f t="shared" ca="1" si="127"/>
        <v>1274</v>
      </c>
      <c r="H231" t="str">
        <f t="shared" ca="1" si="128"/>
        <v>West Virginia</v>
      </c>
      <c r="I231" t="str">
        <f t="shared" ca="1" si="129"/>
        <v>Pennsylvania</v>
      </c>
      <c r="J231" s="2" t="s">
        <v>247</v>
      </c>
      <c r="K231">
        <f t="shared" ca="1" si="138"/>
        <v>1</v>
      </c>
      <c r="L231">
        <f t="shared" ca="1" si="139"/>
        <v>0</v>
      </c>
      <c r="M231" t="str">
        <f t="shared" ca="1" si="130"/>
        <v>EBB</v>
      </c>
      <c r="N231" t="str">
        <f t="shared" ca="1" si="143"/>
        <v>EBB</v>
      </c>
      <c r="O231">
        <f t="shared" ca="1" si="134"/>
        <v>8</v>
      </c>
    </row>
    <row r="232" spans="1:15" x14ac:dyDescent="0.2">
      <c r="A232">
        <v>230</v>
      </c>
      <c r="C232">
        <f t="shared" si="135"/>
        <v>2646</v>
      </c>
      <c r="D232" s="1" t="d">
        <f t="shared" ca="1" si="126"/>
        <v>2014-03-14</v>
      </c>
      <c r="E232" s="1" t="d">
        <f ca="1">INDEX(startDates,RANDBETWEEN(1,68),1)</f>
        <v>2017-06-04</v>
      </c>
      <c r="F232" s="1" t="d">
        <f t="shared" ca="1" si="132"/>
        <v>2021-05-30</v>
      </c>
      <c r="G232">
        <f t="shared" ca="1" si="127"/>
        <v>1456</v>
      </c>
      <c r="H232" t="str">
        <f t="shared" ca="1" si="128"/>
        <v>California</v>
      </c>
      <c r="I232" t="str">
        <f t="shared" ca="1" si="129"/>
        <v>California</v>
      </c>
      <c r="J232" t="s">
        <v>248</v>
      </c>
      <c r="K232">
        <f t="shared" ca="1" si="119"/>
        <v>0</v>
      </c>
      <c r="L232">
        <v>1</v>
      </c>
      <c r="M232" t="str">
        <f t="shared" ca="1" si="130"/>
        <v>EBB</v>
      </c>
      <c r="N232" t="str">
        <f t="shared" ca="1" si="144"/>
        <v>EBB</v>
      </c>
      <c r="O232">
        <f t="shared" ca="1" si="134"/>
        <v>7</v>
      </c>
    </row>
    <row r="233" spans="1:15" x14ac:dyDescent="0.2">
      <c r="A233">
        <v>231</v>
      </c>
      <c r="C233">
        <f t="shared" si="135"/>
        <v>2653</v>
      </c>
      <c r="D233" s="1" t="d">
        <f t="shared" ca="1" si="126"/>
        <v>2014-07-06</v>
      </c>
      <c r="E233" s="1" t="d">
        <f ca="1">INDEX(startDates,RANDBETWEEN(1,68),1)</f>
        <v>2017-07-26</v>
      </c>
      <c r="F233" s="1" t="d">
        <f t="shared" ca="1" si="132"/>
        <v>2018-07-25</v>
      </c>
      <c r="G233">
        <f t="shared" ca="1" si="127"/>
        <v>364</v>
      </c>
      <c r="H233" t="str">
        <f t="shared" ca="1" si="128"/>
        <v>Washington</v>
      </c>
      <c r="I233" t="str">
        <f t="shared" ca="1" si="129"/>
        <v>California</v>
      </c>
      <c r="J233" t="s">
        <v>249</v>
      </c>
      <c r="K233">
        <f t="shared" ref="K233" ca="1" si="156">INT(RANDBETWEEN(0.25,1))</f>
        <v>1</v>
      </c>
      <c r="L233">
        <f t="shared" ref="L233" ca="1" si="157">INT(RANDBETWEEN(0,0.65))</f>
        <v>0</v>
      </c>
      <c r="M233" t="str">
        <f t="shared" ca="1" si="130"/>
        <v>Contract</v>
      </c>
      <c r="N233" t="str">
        <f t="shared" ca="1" si="145"/>
        <v>Contract</v>
      </c>
      <c r="O233">
        <f t="shared" ca="1" si="134"/>
        <v>6</v>
      </c>
    </row>
    <row r="234" spans="1:15" x14ac:dyDescent="0.2">
      <c r="A234">
        <v>232</v>
      </c>
      <c r="C234">
        <f t="shared" si="135"/>
        <v>2660</v>
      </c>
      <c r="D234" s="1" t="d">
        <f t="shared" ca="1" si="126"/>
        <v>2012-09-04</v>
      </c>
      <c r="E234" s="1" t="d">
        <f ca="1">INDEX(startDates,RANDBETWEEN(1,68),1)</f>
        <v>2013-11-12</v>
      </c>
      <c r="F234" s="1" t="d">
        <f t="shared" ca="1" si="132"/>
        <v>2016-05-10</v>
      </c>
      <c r="G234">
        <f t="shared" ca="1" si="127"/>
        <v>910</v>
      </c>
      <c r="H234" t="str">
        <f t="shared" ca="1" si="128"/>
        <v>Utah</v>
      </c>
      <c r="I234" t="str">
        <f t="shared" ca="1" si="129"/>
        <v>California</v>
      </c>
      <c r="J234" s="2" t="s">
        <v>250</v>
      </c>
      <c r="K234">
        <f t="shared" ca="1" si="138"/>
        <v>1</v>
      </c>
      <c r="L234">
        <f t="shared" ca="1" si="139"/>
        <v>0</v>
      </c>
      <c r="M234" t="str">
        <f t="shared" ca="1" si="130"/>
        <v>Attachment</v>
      </c>
      <c r="N234" t="str">
        <f t="shared" ca="1" si="146"/>
        <v>Attachment</v>
      </c>
      <c r="O234">
        <f t="shared" ca="1" si="134"/>
        <v>1</v>
      </c>
    </row>
    <row r="235" spans="1:15" x14ac:dyDescent="0.2">
      <c r="A235">
        <v>233</v>
      </c>
      <c r="C235">
        <f t="shared" si="135"/>
        <v>2667</v>
      </c>
      <c r="D235" s="1" t="d">
        <f t="shared" ca="1" si="126"/>
        <v>2010-02-15</v>
      </c>
      <c r="E235" s="1" t="d">
        <f ca="1">INDEX(startDates,RANDBETWEEN(1,68),1)</f>
        <v>2014-03-14</v>
      </c>
      <c r="F235" s="1" t="d">
        <f t="shared" ca="1" si="132"/>
        <v>2015-03-13</v>
      </c>
      <c r="G235">
        <f t="shared" ca="1" si="127"/>
        <v>364</v>
      </c>
      <c r="H235" t="str">
        <f t="shared" ca="1" si="128"/>
        <v>Pennsylvania</v>
      </c>
      <c r="I235" t="str">
        <f t="shared" ca="1" si="129"/>
        <v>Pennsylvania</v>
      </c>
      <c r="J235" t="s">
        <v>251</v>
      </c>
      <c r="K235">
        <f t="shared" ca="1" si="138"/>
        <v>1</v>
      </c>
      <c r="L235">
        <f t="shared" ca="1" si="139"/>
        <v>0</v>
      </c>
      <c r="M235" t="str">
        <f t="shared" ca="1" si="130"/>
        <v>PremiumAgreement</v>
      </c>
      <c r="N235" t="str">
        <f t="shared" ca="1" si="147"/>
        <v>PremiumAgreement</v>
      </c>
      <c r="O235">
        <f t="shared" ca="1" si="134"/>
        <v>2</v>
      </c>
    </row>
    <row r="236" spans="1:15" x14ac:dyDescent="0.2">
      <c r="A236">
        <v>234</v>
      </c>
      <c r="C236">
        <f t="shared" si="135"/>
        <v>2674</v>
      </c>
      <c r="D236" s="1" t="d">
        <f t="shared" ca="1" si="126"/>
        <v>2013-01-16</v>
      </c>
      <c r="E236" s="1" t="d">
        <f ca="1">INDEX(startDates,RANDBETWEEN(1,68),1)</f>
        <v>2016-04-08</v>
      </c>
      <c r="F236" s="1" t="d">
        <f t="shared" ca="1" si="132"/>
        <v>2020-04-03</v>
      </c>
      <c r="G236">
        <f t="shared" ca="1" si="127"/>
        <v>1456</v>
      </c>
      <c r="H236" t="str">
        <f t="shared" ca="1" si="128"/>
        <v>Pennsylvania</v>
      </c>
      <c r="I236" t="str">
        <f t="shared" ca="1" si="129"/>
        <v>Pennsylvania</v>
      </c>
      <c r="J236" t="s">
        <v>252</v>
      </c>
      <c r="K236">
        <f t="shared" ca="1" si="138"/>
        <v>1</v>
      </c>
      <c r="L236">
        <f t="shared" ca="1" si="139"/>
        <v>0</v>
      </c>
      <c r="M236" t="str">
        <f t="shared" ca="1" si="130"/>
        <v>PremiumAgreement</v>
      </c>
      <c r="N236" t="str">
        <f t="shared" ca="1" si="148"/>
        <v>PremiumAgreement</v>
      </c>
      <c r="O236">
        <f t="shared" ca="1" si="134"/>
        <v>1</v>
      </c>
    </row>
    <row r="237" spans="1:15" x14ac:dyDescent="0.2">
      <c r="A237">
        <v>235</v>
      </c>
      <c r="C237">
        <f t="shared" si="135"/>
        <v>2681</v>
      </c>
      <c r="D237" s="1" t="d">
        <f t="shared" ca="1" si="126"/>
        <v>2016-02-26</v>
      </c>
      <c r="E237" s="1" t="d">
        <f ca="1">INDEX(startDates,RANDBETWEEN(1,68),1)</f>
        <v>2017-11-07</v>
      </c>
      <c r="F237" s="1" t="d">
        <f t="shared" ca="1" si="132"/>
        <v>2018-11-06</v>
      </c>
      <c r="G237">
        <f t="shared" ca="1" si="127"/>
        <v>364</v>
      </c>
      <c r="H237" t="str">
        <f t="shared" ca="1" si="128"/>
        <v>Washington DC</v>
      </c>
      <c r="I237" t="str">
        <f t="shared" ca="1" si="129"/>
        <v>Pennsylvania</v>
      </c>
      <c r="J237" s="2" t="s">
        <v>253</v>
      </c>
      <c r="K237">
        <f t="shared" ca="1" si="138"/>
        <v>1</v>
      </c>
      <c r="L237">
        <f t="shared" ca="1" si="139"/>
        <v>0</v>
      </c>
      <c r="M237" t="str">
        <f t="shared" ca="1" si="130"/>
        <v>Rider</v>
      </c>
      <c r="N237" t="str">
        <f t="shared" ca="1" si="149"/>
        <v>Rider</v>
      </c>
      <c r="O237">
        <f t="shared" ca="1" si="134"/>
        <v>8</v>
      </c>
    </row>
    <row r="238" spans="1:15" x14ac:dyDescent="0.2">
      <c r="A238">
        <v>236</v>
      </c>
      <c r="C238">
        <f t="shared" si="135"/>
        <v>2688</v>
      </c>
      <c r="D238" s="1" t="d">
        <f t="shared" ca="1" si="126"/>
        <v>2011-01-23</v>
      </c>
      <c r="E238" s="1" t="d">
        <f ca="1">INDEX(startDates,RANDBETWEEN(1,68),1)</f>
        <v>2014-05-16</v>
      </c>
      <c r="F238" s="1" t="d">
        <f t="shared" ca="1" si="132"/>
        <v>2017-11-10</v>
      </c>
      <c r="G238">
        <f t="shared" ca="1" si="127"/>
        <v>1274</v>
      </c>
      <c r="H238" t="str">
        <f t="shared" ca="1" si="128"/>
        <v>Georgia</v>
      </c>
      <c r="I238" t="str">
        <f t="shared" ca="1" si="129"/>
        <v>Georgia</v>
      </c>
      <c r="J238" t="s">
        <v>254</v>
      </c>
      <c r="K238">
        <f t="shared" ca="1" si="138"/>
        <v>1</v>
      </c>
      <c r="L238">
        <f t="shared" ca="1" si="139"/>
        <v>0</v>
      </c>
      <c r="M238" t="str">
        <f t="shared" ca="1" si="130"/>
        <v>Contract</v>
      </c>
      <c r="N238" t="str">
        <f t="shared" ca="1" si="150"/>
        <v>Contract</v>
      </c>
      <c r="O238">
        <f t="shared" ca="1" si="134"/>
        <v>5</v>
      </c>
    </row>
    <row r="239" spans="1:15" x14ac:dyDescent="0.2">
      <c r="A239">
        <v>237</v>
      </c>
      <c r="C239">
        <f t="shared" si="135"/>
        <v>2695</v>
      </c>
      <c r="D239" s="1" t="d">
        <f t="shared" ca="1" si="126"/>
        <v>2018-01-30</v>
      </c>
      <c r="E239" s="1" t="d">
        <f ca="1">INDEX(startDates,RANDBETWEEN(1,68),1)</f>
        <v>2018-03-02</v>
      </c>
      <c r="F239" s="1" t="d">
        <f t="shared" ca="1" si="132"/>
        <v>2019-03-01</v>
      </c>
      <c r="G239">
        <f t="shared" ca="1" si="127"/>
        <v>364</v>
      </c>
      <c r="H239" t="str">
        <f t="shared" ca="1" si="128"/>
        <v>Georgia</v>
      </c>
      <c r="I239" t="str">
        <f t="shared" ca="1" si="129"/>
        <v>Georgia</v>
      </c>
      <c r="J239" t="s">
        <v>255</v>
      </c>
      <c r="K239">
        <f t="shared" ca="1" si="138"/>
        <v>1</v>
      </c>
      <c r="L239">
        <f t="shared" ca="1" si="139"/>
        <v>0</v>
      </c>
      <c r="M239" t="str">
        <f t="shared" ca="1" si="130"/>
        <v>PremiumAgreement</v>
      </c>
      <c r="N239" t="str">
        <f t="shared" ca="1" si="151"/>
        <v>PremiumAgreement</v>
      </c>
      <c r="O239">
        <f t="shared" ca="1" si="134"/>
        <v>4</v>
      </c>
    </row>
    <row r="240" spans="1:15" x14ac:dyDescent="0.2">
      <c r="A240">
        <v>238</v>
      </c>
      <c r="C240">
        <f t="shared" si="135"/>
        <v>2702</v>
      </c>
      <c r="D240" s="1" t="d">
        <f t="shared" ca="1" si="126"/>
        <v>2014-12-03</v>
      </c>
      <c r="E240" s="1" t="d">
        <f ca="1">INDEX(startDates,RANDBETWEEN(1,68),1)</f>
        <v>2016-12-16</v>
      </c>
      <c r="F240" s="1" t="d">
        <f t="shared" ca="1" si="132"/>
        <v>2017-12-15</v>
      </c>
      <c r="G240">
        <f t="shared" ca="1" si="127"/>
        <v>364</v>
      </c>
      <c r="H240" t="str">
        <f t="shared" ca="1" si="128"/>
        <v>Pennsylvania</v>
      </c>
      <c r="I240" t="str">
        <f t="shared" ca="1" si="129"/>
        <v>Pennsylvania</v>
      </c>
      <c r="J240" s="2" t="s">
        <v>256</v>
      </c>
      <c r="K240">
        <f t="shared" ca="1" si="138"/>
        <v>1</v>
      </c>
      <c r="L240">
        <f t="shared" ca="1" si="139"/>
        <v>0</v>
      </c>
      <c r="M240" t="str">
        <f t="shared" ca="1" si="130"/>
        <v>Attachment</v>
      </c>
      <c r="N240" t="str">
        <f t="shared" ca="1" si="152"/>
        <v>Attachment</v>
      </c>
      <c r="O240">
        <f t="shared" ca="1" si="134"/>
        <v>1</v>
      </c>
    </row>
    <row r="241" spans="1:15" x14ac:dyDescent="0.2">
      <c r="A241">
        <v>239</v>
      </c>
      <c r="C241">
        <f t="shared" si="135"/>
        <v>2709</v>
      </c>
      <c r="D241" s="1" t="d">
        <f t="shared" ca="1" si="126"/>
        <v>2016-05-20</v>
      </c>
      <c r="E241" s="1" t="d">
        <f ca="1">INDEX(startDates,RANDBETWEEN(1,68),1)</f>
        <v>2018-06-03</v>
      </c>
      <c r="F241" s="1" t="d">
        <f t="shared" ca="1" si="132"/>
        <v>2019-06-02</v>
      </c>
      <c r="G241">
        <f t="shared" ca="1" si="127"/>
        <v>364</v>
      </c>
      <c r="H241" t="str">
        <f t="shared" ca="1" si="128"/>
        <v>Pennsylvania</v>
      </c>
      <c r="I241" t="str">
        <f t="shared" ca="1" si="129"/>
        <v>Pennsylvania</v>
      </c>
      <c r="J241" t="s">
        <v>257</v>
      </c>
      <c r="K241">
        <f t="shared" ca="1" si="138"/>
        <v>1</v>
      </c>
      <c r="L241">
        <f t="shared" ca="1" si="139"/>
        <v>0</v>
      </c>
      <c r="M241" t="str">
        <f t="shared" ca="1" si="130"/>
        <v>Attachment</v>
      </c>
      <c r="N241" t="str">
        <f t="shared" ca="1" si="153"/>
        <v>Attachment</v>
      </c>
      <c r="O241">
        <f t="shared" ca="1" si="134"/>
        <v>5</v>
      </c>
    </row>
    <row r="242" spans="1:15" x14ac:dyDescent="0.2">
      <c r="A242">
        <v>240</v>
      </c>
      <c r="C242">
        <f t="shared" si="135"/>
        <v>2716</v>
      </c>
      <c r="D242" s="1" t="d">
        <f t="shared" ca="1" si="126"/>
        <v>2014-07-24</v>
      </c>
      <c r="E242" s="1" t="d">
        <f ca="1">INDEX(startDates,RANDBETWEEN(1,68),1)</f>
        <v>2016-06-05</v>
      </c>
      <c r="F242" s="1" t="d">
        <f t="shared" ca="1" si="132"/>
        <v>2017-06-04</v>
      </c>
      <c r="G242">
        <f t="shared" ca="1" si="127"/>
        <v>364</v>
      </c>
      <c r="H242" t="str">
        <f t="shared" ca="1" si="128"/>
        <v>Georgia</v>
      </c>
      <c r="I242" t="str">
        <f t="shared" ca="1" si="129"/>
        <v>Georgia</v>
      </c>
      <c r="J242" s="2" t="s">
        <v>258</v>
      </c>
      <c r="K242">
        <f t="shared" ca="1" si="138"/>
        <v>1</v>
      </c>
      <c r="L242">
        <f t="shared" ca="1" si="139"/>
        <v>0</v>
      </c>
      <c r="M242" t="str">
        <f t="shared" ca="1" si="130"/>
        <v>Attachment</v>
      </c>
      <c r="N242" t="str">
        <f t="shared" ref="N242" ca="1" si="158">M242:M1241</f>
        <v>Attachment</v>
      </c>
      <c r="O242">
        <f t="shared" ca="1" si="134"/>
        <v>6</v>
      </c>
    </row>
    <row r="243" spans="1:15" x14ac:dyDescent="0.2">
      <c r="A243">
        <v>241</v>
      </c>
      <c r="C243">
        <f t="shared" si="135"/>
        <v>2723</v>
      </c>
      <c r="D243" s="1" t="d">
        <f t="shared" ca="1" si="126"/>
        <v>2011-06-03</v>
      </c>
      <c r="E243" s="1" t="d">
        <f ca="1">INDEX(startDates,RANDBETWEEN(1,68),1)</f>
        <v>2016-06-05</v>
      </c>
      <c r="F243" s="1" t="d">
        <f t="shared" ca="1" si="132"/>
        <v>2018-06-03</v>
      </c>
      <c r="G243">
        <f t="shared" ca="1" si="127"/>
        <v>728</v>
      </c>
      <c r="H243" t="str">
        <f t="shared" ca="1" si="128"/>
        <v>Texas</v>
      </c>
      <c r="I243" t="str">
        <f t="shared" ca="1" si="129"/>
        <v>Georgia</v>
      </c>
      <c r="J243" t="s">
        <v>259</v>
      </c>
      <c r="K243">
        <f t="shared" ca="1" si="138"/>
        <v>1</v>
      </c>
      <c r="L243">
        <f t="shared" ca="1" si="139"/>
        <v>0</v>
      </c>
      <c r="M243" t="str">
        <f t="shared" ca="1" si="130"/>
        <v>SBCModification</v>
      </c>
      <c r="N243" t="str">
        <f t="shared" ref="N243" ca="1" si="159">M243</f>
        <v>SBCModification</v>
      </c>
      <c r="O243">
        <f t="shared" ca="1" si="134"/>
        <v>7</v>
      </c>
    </row>
    <row r="244" spans="1:15" x14ac:dyDescent="0.2">
      <c r="A244">
        <v>242</v>
      </c>
      <c r="C244">
        <f t="shared" si="135"/>
        <v>2730</v>
      </c>
      <c r="D244" s="1" t="d">
        <f t="shared" ca="1" si="126"/>
        <v>2012-05-20</v>
      </c>
      <c r="E244" s="1" t="d">
        <f ca="1">INDEX(startDates,RANDBETWEEN(1,68),1)</f>
        <v>2016-09-17</v>
      </c>
      <c r="F244" s="1" t="d">
        <f t="shared" ca="1" si="132"/>
        <v>2019-03-16</v>
      </c>
      <c r="G244">
        <f t="shared" ca="1" si="127"/>
        <v>910</v>
      </c>
      <c r="H244" t="str">
        <f t="shared" ca="1" si="128"/>
        <v>West Virginia</v>
      </c>
      <c r="I244" t="str">
        <f t="shared" ca="1" si="129"/>
        <v>Pennsylvania</v>
      </c>
      <c r="J244" t="s">
        <v>260</v>
      </c>
      <c r="K244">
        <f t="shared" ca="1" si="138"/>
        <v>1</v>
      </c>
      <c r="L244">
        <f t="shared" ca="1" si="139"/>
        <v>0</v>
      </c>
      <c r="M244" t="str">
        <f t="shared" ca="1" si="130"/>
        <v>Schedule</v>
      </c>
      <c r="N244" t="str">
        <f t="shared" ca="1" si="140"/>
        <v>Schedule</v>
      </c>
      <c r="O244">
        <f t="shared" ca="1" si="134"/>
        <v>1</v>
      </c>
    </row>
    <row r="245" spans="1:15" x14ac:dyDescent="0.2">
      <c r="A245">
        <v>243</v>
      </c>
      <c r="C245">
        <f t="shared" si="135"/>
        <v>2737</v>
      </c>
      <c r="D245" s="1" t="d">
        <f t="shared" ca="1" si="126"/>
        <v>2014-05-03</v>
      </c>
      <c r="E245" s="1" t="d">
        <f ca="1">INDEX(startDates,RANDBETWEEN(1,68),1)</f>
        <v>2017-06-23</v>
      </c>
      <c r="F245" s="1" t="d">
        <f t="shared" ca="1" si="132"/>
        <v>2018-12-21</v>
      </c>
      <c r="G245">
        <f t="shared" ca="1" si="127"/>
        <v>546</v>
      </c>
      <c r="H245" t="str">
        <f t="shared" ca="1" si="128"/>
        <v>Kentucky</v>
      </c>
      <c r="I245" t="str">
        <f t="shared" ca="1" si="129"/>
        <v>Georgia</v>
      </c>
      <c r="J245" s="2" t="s">
        <v>261</v>
      </c>
      <c r="K245">
        <f t="shared" ca="1" si="138"/>
        <v>1</v>
      </c>
      <c r="L245">
        <f t="shared" ca="1" si="139"/>
        <v>0</v>
      </c>
      <c r="M245" t="str">
        <f t="shared" ca="1" si="130"/>
        <v>Contract</v>
      </c>
      <c r="N245" t="str">
        <f t="shared" ca="1" si="141"/>
        <v>Contract</v>
      </c>
      <c r="O245">
        <f t="shared" ca="1" si="134"/>
        <v>5</v>
      </c>
    </row>
    <row r="246" spans="1:15" x14ac:dyDescent="0.2">
      <c r="A246">
        <v>244</v>
      </c>
      <c r="C246">
        <f t="shared" si="135"/>
        <v>2744</v>
      </c>
      <c r="D246" s="1" t="d">
        <f t="shared" ca="1" si="126"/>
        <v>2014-03-23</v>
      </c>
      <c r="E246" s="1" t="d">
        <f ca="1">INDEX(startDates,RANDBETWEEN(1,68),1)</f>
        <v>2015-10-02</v>
      </c>
      <c r="F246" s="1" t="d">
        <f t="shared" ca="1" si="132"/>
        <v>2016-09-30</v>
      </c>
      <c r="G246">
        <f t="shared" ca="1" si="127"/>
        <v>364</v>
      </c>
      <c r="H246" t="str">
        <f t="shared" ca="1" si="128"/>
        <v>California</v>
      </c>
      <c r="I246" t="str">
        <f t="shared" ca="1" si="129"/>
        <v>California</v>
      </c>
      <c r="J246" t="s">
        <v>262</v>
      </c>
      <c r="K246">
        <f t="shared" ca="1" si="138"/>
        <v>1</v>
      </c>
      <c r="L246">
        <f t="shared" ca="1" si="139"/>
        <v>0</v>
      </c>
      <c r="M246" t="str">
        <f t="shared" ca="1" si="130"/>
        <v>Contract</v>
      </c>
      <c r="N246" t="str">
        <f t="shared" ca="1" si="142"/>
        <v>Contract</v>
      </c>
      <c r="O246">
        <f t="shared" ca="1" si="134"/>
        <v>1</v>
      </c>
    </row>
    <row r="247" spans="1:15" x14ac:dyDescent="0.2">
      <c r="A247">
        <v>245</v>
      </c>
      <c r="C247">
        <f t="shared" si="135"/>
        <v>2751</v>
      </c>
      <c r="D247" s="1" t="d">
        <f t="shared" ca="1" si="126"/>
        <v>2015-05-06</v>
      </c>
      <c r="E247" s="1" t="d">
        <f ca="1">INDEX(startDates,RANDBETWEEN(1,68),1)</f>
        <v>2016-10-14</v>
      </c>
      <c r="F247" s="1" t="d">
        <f t="shared" ca="1" si="132"/>
        <v>2020-04-10</v>
      </c>
      <c r="G247">
        <f t="shared" ca="1" si="127"/>
        <v>1274</v>
      </c>
      <c r="H247" t="str">
        <f t="shared" ca="1" si="128"/>
        <v>Georgia</v>
      </c>
      <c r="I247" t="str">
        <f t="shared" ca="1" si="129"/>
        <v>Georgia</v>
      </c>
      <c r="J247" t="s">
        <v>263</v>
      </c>
      <c r="K247">
        <f t="shared" ca="1" si="138"/>
        <v>1</v>
      </c>
      <c r="L247">
        <f t="shared" ca="1" si="139"/>
        <v>0</v>
      </c>
      <c r="M247" t="str">
        <f t="shared" ca="1" si="130"/>
        <v>EBB</v>
      </c>
      <c r="N247" t="str">
        <f t="shared" ca="1" si="143"/>
        <v>EBB</v>
      </c>
      <c r="O247">
        <f t="shared" ca="1" si="134"/>
        <v>6</v>
      </c>
    </row>
    <row r="248" spans="1:15" x14ac:dyDescent="0.2">
      <c r="A248">
        <v>246</v>
      </c>
      <c r="C248">
        <f t="shared" si="135"/>
        <v>2758</v>
      </c>
      <c r="D248" s="1" t="d">
        <f t="shared" ca="1" si="126"/>
        <v>2017-05-04</v>
      </c>
      <c r="E248" s="1" t="d">
        <f ca="1">INDEX(startDates,RANDBETWEEN(1,68),1)</f>
        <v>2017-06-04</v>
      </c>
      <c r="F248" s="1" t="d">
        <f t="shared" ca="1" si="132"/>
        <v>2017-12-03</v>
      </c>
      <c r="G248">
        <f t="shared" ca="1" si="127"/>
        <v>182</v>
      </c>
      <c r="H248" t="str">
        <f t="shared" ca="1" si="128"/>
        <v>Pennsylvania</v>
      </c>
      <c r="I248" t="str">
        <f t="shared" ca="1" si="129"/>
        <v>Pennsylvania</v>
      </c>
      <c r="J248" s="2" t="s">
        <v>264</v>
      </c>
      <c r="K248">
        <f t="shared" ca="1" si="138"/>
        <v>1</v>
      </c>
      <c r="L248">
        <f t="shared" ca="1" si="139"/>
        <v>0</v>
      </c>
      <c r="M248" t="str">
        <f t="shared" ca="1" si="130"/>
        <v>Contract</v>
      </c>
      <c r="N248" t="str">
        <f t="shared" ca="1" si="144"/>
        <v>Contract</v>
      </c>
      <c r="O248">
        <f t="shared" ca="1" si="134"/>
        <v>8</v>
      </c>
    </row>
    <row r="249" spans="1:15" x14ac:dyDescent="0.2">
      <c r="A249">
        <v>247</v>
      </c>
      <c r="C249">
        <f t="shared" si="135"/>
        <v>2765</v>
      </c>
      <c r="D249" s="1" t="d">
        <f t="shared" ca="1" si="126"/>
        <v>2016-09-15</v>
      </c>
      <c r="E249" s="1" t="d">
        <f ca="1">INDEX(startDates,RANDBETWEEN(1,68),1)</f>
        <v>2017-02-17</v>
      </c>
      <c r="F249" s="1" t="d">
        <f t="shared" ca="1" si="132"/>
        <v>2021-08-13</v>
      </c>
      <c r="G249">
        <f t="shared" ca="1" si="127"/>
        <v>1638</v>
      </c>
      <c r="H249" t="str">
        <f t="shared" ca="1" si="128"/>
        <v>Colorado</v>
      </c>
      <c r="I249" t="str">
        <f t="shared" ca="1" si="129"/>
        <v>California</v>
      </c>
      <c r="J249" t="s">
        <v>265</v>
      </c>
      <c r="K249">
        <f t="shared" ca="1" si="138"/>
        <v>1</v>
      </c>
      <c r="L249">
        <f t="shared" ca="1" si="139"/>
        <v>0</v>
      </c>
      <c r="M249" t="str">
        <f t="shared" ca="1" si="130"/>
        <v>Contract</v>
      </c>
      <c r="N249" t="str">
        <f t="shared" ca="1" si="145"/>
        <v>Contract</v>
      </c>
      <c r="O249">
        <f t="shared" ca="1" si="134"/>
        <v>4</v>
      </c>
    </row>
    <row r="250" spans="1:15" x14ac:dyDescent="0.2">
      <c r="A250">
        <v>248</v>
      </c>
      <c r="C250">
        <f t="shared" si="135"/>
        <v>2772</v>
      </c>
      <c r="D250" s="1" t="d">
        <f t="shared" ca="1" si="126"/>
        <v>2014-09-01</v>
      </c>
      <c r="E250" s="1" t="d">
        <f ca="1">INDEX(startDates,RANDBETWEEN(1,68),1)</f>
        <v>2015-06-07</v>
      </c>
      <c r="F250" s="1" t="d">
        <f t="shared" ca="1" si="132"/>
        <v>2016-06-05</v>
      </c>
      <c r="G250">
        <f t="shared" ca="1" si="127"/>
        <v>364</v>
      </c>
      <c r="H250" t="str">
        <f t="shared" ca="1" si="128"/>
        <v>Washington</v>
      </c>
      <c r="I250" t="str">
        <f t="shared" ca="1" si="129"/>
        <v>California</v>
      </c>
      <c r="J250" t="s">
        <v>266</v>
      </c>
      <c r="K250">
        <f t="shared" ca="1" si="138"/>
        <v>1</v>
      </c>
      <c r="L250">
        <f t="shared" ca="1" si="139"/>
        <v>0</v>
      </c>
      <c r="M250" t="str">
        <f t="shared" ca="1" si="130"/>
        <v>Schedule</v>
      </c>
      <c r="N250" t="str">
        <f t="shared" ca="1" si="146"/>
        <v>Schedule</v>
      </c>
      <c r="O250">
        <f t="shared" ca="1" si="134"/>
        <v>3</v>
      </c>
    </row>
    <row r="251" spans="1:15" x14ac:dyDescent="0.2">
      <c r="A251">
        <v>249</v>
      </c>
      <c r="C251">
        <f t="shared" si="135"/>
        <v>2779</v>
      </c>
      <c r="D251" s="1" t="d">
        <f t="shared" ca="1" si="126"/>
        <v>2013-12-19</v>
      </c>
      <c r="E251" s="1" t="d">
        <f ca="1">INDEX(startDates,RANDBETWEEN(1,68),1)</f>
        <v>2015-07-31</v>
      </c>
      <c r="F251" s="1" t="d">
        <f t="shared" ca="1" si="132"/>
        <v>2016-07-29</v>
      </c>
      <c r="G251">
        <f t="shared" ca="1" si="127"/>
        <v>364</v>
      </c>
      <c r="H251" t="str">
        <f t="shared" ca="1" si="128"/>
        <v>Arizona</v>
      </c>
      <c r="I251" t="str">
        <f t="shared" ca="1" si="129"/>
        <v>California</v>
      </c>
      <c r="J251" s="2" t="s">
        <v>267</v>
      </c>
      <c r="K251">
        <f t="shared" ca="1" si="138"/>
        <v>1</v>
      </c>
      <c r="L251">
        <f t="shared" ca="1" si="139"/>
        <v>0</v>
      </c>
      <c r="M251" t="str">
        <f t="shared" ca="1" si="130"/>
        <v>EOC</v>
      </c>
      <c r="N251" t="str">
        <f t="shared" ca="1" si="147"/>
        <v>EOC</v>
      </c>
      <c r="O251">
        <f t="shared" ca="1" si="134"/>
        <v>4</v>
      </c>
    </row>
    <row r="252" spans="1:15" x14ac:dyDescent="0.2">
      <c r="A252">
        <v>250</v>
      </c>
      <c r="C252">
        <f t="shared" si="135"/>
        <v>2786</v>
      </c>
      <c r="D252" s="1" t="d">
        <f t="shared" ca="1" si="126"/>
        <v>2013-06-06</v>
      </c>
      <c r="E252" s="1" t="d">
        <f ca="1">INDEX(startDates,RANDBETWEEN(1,68),1)</f>
        <v>2013-11-08</v>
      </c>
      <c r="F252" s="1" t="d">
        <f t="shared" ca="1" si="132"/>
        <v>2014-11-07</v>
      </c>
      <c r="G252">
        <f t="shared" ca="1" si="127"/>
        <v>364</v>
      </c>
      <c r="H252" t="str">
        <f t="shared" ca="1" si="128"/>
        <v>California</v>
      </c>
      <c r="I252" t="str">
        <f t="shared" ca="1" si="129"/>
        <v>California</v>
      </c>
      <c r="J252" t="s">
        <v>268</v>
      </c>
      <c r="K252">
        <f t="shared" ca="1" si="138"/>
        <v>1</v>
      </c>
      <c r="L252">
        <f t="shared" ca="1" si="139"/>
        <v>0</v>
      </c>
      <c r="M252" t="str">
        <f t="shared" ca="1" si="130"/>
        <v>EOC</v>
      </c>
      <c r="N252" t="str">
        <f t="shared" ca="1" si="148"/>
        <v>EOC</v>
      </c>
      <c r="O252">
        <f t="shared" ca="1" si="134"/>
        <v>2</v>
      </c>
    </row>
    <row r="253" spans="1:15" x14ac:dyDescent="0.2">
      <c r="A253">
        <v>251</v>
      </c>
      <c r="C253">
        <f t="shared" si="135"/>
        <v>2793</v>
      </c>
      <c r="D253" s="1" t="d">
        <f t="shared" ca="1" si="126"/>
        <v>2012-08-12</v>
      </c>
      <c r="E253" s="1" t="d">
        <f ca="1">INDEX(startDates,RANDBETWEEN(1,68),1)</f>
        <v>2015-12-04</v>
      </c>
      <c r="F253" s="1" t="d">
        <f t="shared" ca="1" si="132"/>
        <v>2017-12-01</v>
      </c>
      <c r="G253">
        <f t="shared" ca="1" si="127"/>
        <v>728</v>
      </c>
      <c r="H253" t="str">
        <f t="shared" ca="1" si="128"/>
        <v>California</v>
      </c>
      <c r="I253" t="str">
        <f t="shared" ca="1" si="129"/>
        <v>California</v>
      </c>
      <c r="J253" t="s">
        <v>269</v>
      </c>
      <c r="K253">
        <f t="shared" ref="K253:K316" ca="1" si="160">INT(RANDBETWEEN(0,1))</f>
        <v>0</v>
      </c>
      <c r="L253">
        <v>1</v>
      </c>
      <c r="M253" t="str">
        <f t="shared" ca="1" si="130"/>
        <v>Attachment</v>
      </c>
      <c r="N253" t="str">
        <f t="shared" ca="1" si="149"/>
        <v>Attachment</v>
      </c>
      <c r="O253">
        <f t="shared" ca="1" si="134"/>
        <v>7</v>
      </c>
    </row>
    <row r="254" spans="1:15" x14ac:dyDescent="0.2">
      <c r="A254">
        <v>252</v>
      </c>
      <c r="C254">
        <f t="shared" si="135"/>
        <v>2800</v>
      </c>
      <c r="D254" s="1" t="d">
        <f t="shared" ca="1" si="126"/>
        <v>2017-02-10</v>
      </c>
      <c r="E254" s="1" t="d">
        <f ca="1">INDEX(startDates,RANDBETWEEN(1,68),1)</f>
        <v>2017-04-13</v>
      </c>
      <c r="F254" s="1" t="d">
        <f t="shared" ca="1" si="132"/>
        <v>2017-10-12</v>
      </c>
      <c r="G254">
        <f t="shared" ca="1" si="127"/>
        <v>182</v>
      </c>
      <c r="H254" t="str">
        <f t="shared" ca="1" si="128"/>
        <v>Georgia</v>
      </c>
      <c r="I254" t="str">
        <f t="shared" ca="1" si="129"/>
        <v>Georgia</v>
      </c>
      <c r="J254" s="2" t="s">
        <v>270</v>
      </c>
      <c r="K254">
        <f t="shared" ref="K254" ca="1" si="161">INT(RANDBETWEEN(0.25,1))</f>
        <v>1</v>
      </c>
      <c r="L254">
        <f t="shared" ref="L254" ca="1" si="162">INT(RANDBETWEEN(0,0.65))</f>
        <v>0</v>
      </c>
      <c r="M254" t="str">
        <f t="shared" ca="1" si="130"/>
        <v>EOC</v>
      </c>
      <c r="N254" t="str">
        <f t="shared" ca="1" si="150"/>
        <v>EOC</v>
      </c>
      <c r="O254">
        <f t="shared" ca="1" si="134"/>
        <v>8</v>
      </c>
    </row>
    <row r="255" spans="1:15" x14ac:dyDescent="0.2">
      <c r="A255">
        <v>253</v>
      </c>
      <c r="C255">
        <f t="shared" si="135"/>
        <v>2807</v>
      </c>
      <c r="D255" s="1" t="d">
        <f t="shared" ca="1" si="126"/>
        <v>2014-12-20</v>
      </c>
      <c r="E255" s="1" t="d">
        <f ca="1">INDEX(startDates,RANDBETWEEN(1,68),1)</f>
        <v>2018-04-12</v>
      </c>
      <c r="F255" s="1" t="d">
        <f t="shared" ca="1" si="132"/>
        <v>2021-10-07</v>
      </c>
      <c r="G255">
        <f t="shared" ca="1" si="127"/>
        <v>1274</v>
      </c>
      <c r="H255" t="str">
        <f t="shared" ca="1" si="128"/>
        <v>Florida</v>
      </c>
      <c r="I255" t="str">
        <f t="shared" ca="1" si="129"/>
        <v>Georgia</v>
      </c>
      <c r="J255" t="s">
        <v>271</v>
      </c>
      <c r="K255">
        <f t="shared" ca="1" si="138"/>
        <v>1</v>
      </c>
      <c r="L255">
        <f t="shared" ca="1" si="139"/>
        <v>0</v>
      </c>
      <c r="M255" t="str">
        <f t="shared" ca="1" si="130"/>
        <v>EOC</v>
      </c>
      <c r="N255" t="str">
        <f t="shared" ca="1" si="151"/>
        <v>EOC</v>
      </c>
      <c r="O255">
        <f t="shared" ca="1" si="134"/>
        <v>6</v>
      </c>
    </row>
    <row r="256" spans="1:15" x14ac:dyDescent="0.2">
      <c r="A256">
        <v>254</v>
      </c>
      <c r="C256">
        <f t="shared" si="135"/>
        <v>2814</v>
      </c>
      <c r="D256" s="1" t="d">
        <f t="shared" ca="1" si="126"/>
        <v>2013-02-09</v>
      </c>
      <c r="E256" s="1" t="d">
        <f ca="1">INDEX(startDates,RANDBETWEEN(1,68),1)</f>
        <v>2015-02-23</v>
      </c>
      <c r="F256" s="1" t="d">
        <f t="shared" ca="1" si="132"/>
        <v>2017-02-20</v>
      </c>
      <c r="G256">
        <f t="shared" ca="1" si="127"/>
        <v>728</v>
      </c>
      <c r="H256" t="str">
        <f t="shared" ca="1" si="128"/>
        <v>Georgia</v>
      </c>
      <c r="I256" t="str">
        <f t="shared" ca="1" si="129"/>
        <v>Georgia</v>
      </c>
      <c r="J256" t="s">
        <v>272</v>
      </c>
      <c r="K256">
        <f t="shared" ca="1" si="138"/>
        <v>1</v>
      </c>
      <c r="L256">
        <f t="shared" ca="1" si="139"/>
        <v>0</v>
      </c>
      <c r="M256" t="str">
        <f t="shared" ca="1" si="130"/>
        <v>Contract</v>
      </c>
      <c r="N256" t="str">
        <f t="shared" ca="1" si="152"/>
        <v>Contract</v>
      </c>
      <c r="O256">
        <f t="shared" ca="1" si="134"/>
        <v>1</v>
      </c>
    </row>
    <row r="257" spans="1:15" x14ac:dyDescent="0.2">
      <c r="A257">
        <v>255</v>
      </c>
      <c r="C257">
        <f t="shared" si="135"/>
        <v>2821</v>
      </c>
      <c r="D257" s="1" t="d">
        <f t="shared" ca="1" si="126"/>
        <v>2010-06-12</v>
      </c>
      <c r="E257" s="1" t="d">
        <f ca="1">INDEX(startDates,RANDBETWEEN(1,68),1)</f>
        <v>2014-06-08</v>
      </c>
      <c r="F257" s="1" t="d">
        <f t="shared" ca="1" si="132"/>
        <v>2015-06-07</v>
      </c>
      <c r="G257">
        <f t="shared" ca="1" si="127"/>
        <v>364</v>
      </c>
      <c r="H257" t="str">
        <f t="shared" ca="1" si="128"/>
        <v>Oregon</v>
      </c>
      <c r="I257" t="str">
        <f t="shared" ca="1" si="129"/>
        <v>California</v>
      </c>
      <c r="J257" s="2" t="s">
        <v>273</v>
      </c>
      <c r="K257">
        <f t="shared" ca="1" si="138"/>
        <v>1</v>
      </c>
      <c r="L257">
        <f t="shared" ca="1" si="139"/>
        <v>0</v>
      </c>
      <c r="M257" t="str">
        <f t="shared" ca="1" si="130"/>
        <v>EOC</v>
      </c>
      <c r="N257" t="str">
        <f t="shared" ca="1" si="153"/>
        <v>EOC</v>
      </c>
      <c r="O257">
        <f t="shared" ca="1" si="134"/>
        <v>7</v>
      </c>
    </row>
    <row r="258" spans="1:15" x14ac:dyDescent="0.2">
      <c r="A258">
        <v>256</v>
      </c>
      <c r="C258">
        <f t="shared" si="135"/>
        <v>2828</v>
      </c>
      <c r="D258" s="1" t="d">
        <f t="shared" ref="D258:D321" ca="1" si="163">E258-(INDEX(lastRevised, RANDBETWEEN(1,ROWS(lastRevised)),1))</f>
        <v>2014-10-03</v>
      </c>
      <c r="E258" s="1" t="d">
        <f ca="1">INDEX(startDates,RANDBETWEEN(1,68),1)</f>
        <v>2015-11-10</v>
      </c>
      <c r="F258" s="1" t="d">
        <f t="shared" ca="1" si="132"/>
        <v>2016-11-08</v>
      </c>
      <c r="G258">
        <f t="shared" ref="G258:G321" ca="1" si="164">INDEX(durations,RANDBETWEEN(1,ROWS(durations)),1)</f>
        <v>364</v>
      </c>
      <c r="H258" t="str">
        <f t="shared" ref="H258:H321" ca="1" si="165">IF(I258="California",INDEX(caliStates,RANDBETWEEN(1,ROWS(caliStates)),1),IF(I258="Georgia",INDEX(georgiaStates,RANDBETWEEN(1,ROWS(georgiaStates)),1),IF(I258="Pennsylvania",INDEX(pennStates,RANDBETWEEN(1,ROWS(pennStates)),1),"")))</f>
        <v>Washington</v>
      </c>
      <c r="I258" t="str">
        <f t="shared" ref="I258:I321" ca="1" si="166">INDEX(states, RANDBETWEEN(1, ROWS(states)),1)</f>
        <v>California</v>
      </c>
      <c r="J258" t="s">
        <v>274</v>
      </c>
      <c r="K258">
        <f t="shared" ca="1" si="138"/>
        <v>1</v>
      </c>
      <c r="L258">
        <f t="shared" ca="1" si="139"/>
        <v>0</v>
      </c>
      <c r="M258" t="str">
        <f t="shared" ref="M258:M321" ca="1" si="167">INDEX(mainFileTypes,RANDBETWEEN(1,ROWS(mainFileTypes)),1)</f>
        <v>TaxModification</v>
      </c>
      <c r="N258" t="str">
        <f t="shared" ref="N258" ca="1" si="168">M258:M1257</f>
        <v>TaxModification</v>
      </c>
      <c r="O258">
        <f t="shared" ca="1" si="134"/>
        <v>2</v>
      </c>
    </row>
    <row r="259" spans="1:15" x14ac:dyDescent="0.2">
      <c r="A259">
        <v>257</v>
      </c>
      <c r="C259">
        <f t="shared" si="135"/>
        <v>2835</v>
      </c>
      <c r="D259" s="1" t="d">
        <f t="shared" ca="1" si="163"/>
        <v>2009-12-08</v>
      </c>
      <c r="E259" s="1" t="d">
        <f ca="1">INDEX(startDates,RANDBETWEEN(1,68),1)</f>
        <v>2014-06-08</v>
      </c>
      <c r="F259" s="1" t="d">
        <f t="shared" ref="F259:F322" ca="1" si="169">E259+G259</f>
        <v>2015-12-06</v>
      </c>
      <c r="G259">
        <f t="shared" ca="1" si="164"/>
        <v>546</v>
      </c>
      <c r="H259" t="str">
        <f t="shared" ca="1" si="165"/>
        <v>Georgia</v>
      </c>
      <c r="I259" t="str">
        <f t="shared" ca="1" si="166"/>
        <v>Georgia</v>
      </c>
      <c r="J259" t="s">
        <v>275</v>
      </c>
      <c r="K259">
        <f t="shared" ca="1" si="138"/>
        <v>1</v>
      </c>
      <c r="L259">
        <f t="shared" ca="1" si="139"/>
        <v>0</v>
      </c>
      <c r="M259" t="str">
        <f t="shared" ca="1" si="167"/>
        <v>Contract</v>
      </c>
      <c r="N259" t="str">
        <f t="shared" ref="N259" ca="1" si="170">M259</f>
        <v>Contract</v>
      </c>
      <c r="O259">
        <f t="shared" ref="O259:O322" ca="1" si="171">RANDBETWEEN(1,8)</f>
        <v>7</v>
      </c>
    </row>
    <row r="260" spans="1:15" x14ac:dyDescent="0.2">
      <c r="A260">
        <v>258</v>
      </c>
      <c r="C260">
        <f t="shared" ref="C260:C323" si="172">C259+7</f>
        <v>2842</v>
      </c>
      <c r="D260" s="1" t="d">
        <f t="shared" ca="1" si="163"/>
        <v>2014-06-27</v>
      </c>
      <c r="E260" s="1" t="d">
        <f ca="1">INDEX(startDates,RANDBETWEEN(1,68),1)</f>
        <v>2016-04-08</v>
      </c>
      <c r="F260" s="1" t="d">
        <f t="shared" ca="1" si="169"/>
        <v>2021-04-02</v>
      </c>
      <c r="G260">
        <f t="shared" ca="1" si="164"/>
        <v>1820</v>
      </c>
      <c r="H260" t="str">
        <f t="shared" ca="1" si="165"/>
        <v>Georgia</v>
      </c>
      <c r="I260" t="str">
        <f t="shared" ca="1" si="166"/>
        <v>Georgia</v>
      </c>
      <c r="J260" s="2" t="s">
        <v>276</v>
      </c>
      <c r="K260">
        <f t="shared" ca="1" si="138"/>
        <v>1</v>
      </c>
      <c r="L260">
        <f t="shared" ca="1" si="139"/>
        <v>0</v>
      </c>
      <c r="M260" t="str">
        <f t="shared" ca="1" si="167"/>
        <v>Schedule</v>
      </c>
      <c r="N260" t="str">
        <f t="shared" ca="1" si="140"/>
        <v>Schedule</v>
      </c>
      <c r="O260">
        <f t="shared" ca="1" si="171"/>
        <v>6</v>
      </c>
    </row>
    <row r="261" spans="1:15" x14ac:dyDescent="0.2">
      <c r="A261">
        <v>259</v>
      </c>
      <c r="C261">
        <f t="shared" si="172"/>
        <v>2849</v>
      </c>
      <c r="D261" s="1" t="d">
        <f t="shared" ca="1" si="163"/>
        <v>2013-03-01</v>
      </c>
      <c r="E261" s="1" t="d">
        <f ca="1">INDEX(startDates,RANDBETWEEN(1,68),1)</f>
        <v>2014-11-11</v>
      </c>
      <c r="F261" s="1" t="d">
        <f t="shared" ca="1" si="169"/>
        <v>2015-11-10</v>
      </c>
      <c r="G261">
        <f t="shared" ca="1" si="164"/>
        <v>364</v>
      </c>
      <c r="H261" t="str">
        <f t="shared" ca="1" si="165"/>
        <v>New York</v>
      </c>
      <c r="I261" t="str">
        <f t="shared" ca="1" si="166"/>
        <v>Pennsylvania</v>
      </c>
      <c r="J261" t="s">
        <v>277</v>
      </c>
      <c r="K261">
        <f t="shared" ca="1" si="138"/>
        <v>1</v>
      </c>
      <c r="L261">
        <f t="shared" ca="1" si="139"/>
        <v>0</v>
      </c>
      <c r="M261" t="str">
        <f t="shared" ca="1" si="167"/>
        <v>TaxModification</v>
      </c>
      <c r="N261" t="str">
        <f t="shared" ca="1" si="141"/>
        <v>TaxModification</v>
      </c>
      <c r="O261">
        <f t="shared" ca="1" si="171"/>
        <v>4</v>
      </c>
    </row>
    <row r="262" spans="1:15" x14ac:dyDescent="0.2">
      <c r="A262">
        <v>260</v>
      </c>
      <c r="C262">
        <f t="shared" si="172"/>
        <v>2856</v>
      </c>
      <c r="D262" s="1" t="d">
        <f t="shared" ca="1" si="163"/>
        <v>2011-04-24</v>
      </c>
      <c r="E262" s="1" t="d">
        <f ca="1">INDEX(startDates,RANDBETWEEN(1,68),1)</f>
        <v>2014-01-10</v>
      </c>
      <c r="F262" s="1" t="d">
        <f t="shared" ca="1" si="169"/>
        <v>2015-01-09</v>
      </c>
      <c r="G262">
        <f t="shared" ca="1" si="164"/>
        <v>364</v>
      </c>
      <c r="H262" t="str">
        <f t="shared" ca="1" si="165"/>
        <v>California</v>
      </c>
      <c r="I262" t="str">
        <f t="shared" ca="1" si="166"/>
        <v>California</v>
      </c>
      <c r="J262" s="2" t="s">
        <v>278</v>
      </c>
      <c r="K262">
        <f t="shared" ca="1" si="138"/>
        <v>1</v>
      </c>
      <c r="L262">
        <f t="shared" ca="1" si="139"/>
        <v>0</v>
      </c>
      <c r="M262" t="str">
        <f t="shared" ca="1" si="167"/>
        <v>Contract</v>
      </c>
      <c r="N262" t="str">
        <f t="shared" ca="1" si="142"/>
        <v>Contract</v>
      </c>
      <c r="O262">
        <f t="shared" ca="1" si="171"/>
        <v>2</v>
      </c>
    </row>
    <row r="263" spans="1:15" x14ac:dyDescent="0.2">
      <c r="A263">
        <v>261</v>
      </c>
      <c r="C263">
        <f t="shared" si="172"/>
        <v>2863</v>
      </c>
      <c r="D263" s="1" t="d">
        <f t="shared" ca="1" si="163"/>
        <v>2011-05-21</v>
      </c>
      <c r="E263" s="1" t="d">
        <f ca="1">INDEX(startDates,RANDBETWEEN(1,68),1)</f>
        <v>2015-04-16</v>
      </c>
      <c r="F263" s="1" t="d">
        <f t="shared" ca="1" si="169"/>
        <v>2016-04-14</v>
      </c>
      <c r="G263">
        <f t="shared" ca="1" si="164"/>
        <v>364</v>
      </c>
      <c r="H263" t="str">
        <f t="shared" ca="1" si="165"/>
        <v>California</v>
      </c>
      <c r="I263" t="str">
        <f t="shared" ca="1" si="166"/>
        <v>California</v>
      </c>
      <c r="J263" t="s">
        <v>279</v>
      </c>
      <c r="K263">
        <f t="shared" ca="1" si="138"/>
        <v>1</v>
      </c>
      <c r="L263">
        <f t="shared" ca="1" si="139"/>
        <v>0</v>
      </c>
      <c r="M263" t="str">
        <f t="shared" ca="1" si="167"/>
        <v>PremiumAgreement</v>
      </c>
      <c r="N263" t="str">
        <f t="shared" ca="1" si="143"/>
        <v>PremiumAgreement</v>
      </c>
      <c r="O263">
        <f t="shared" ca="1" si="171"/>
        <v>7</v>
      </c>
    </row>
    <row r="264" spans="1:15" x14ac:dyDescent="0.2">
      <c r="A264">
        <v>262</v>
      </c>
      <c r="C264">
        <f t="shared" si="172"/>
        <v>2870</v>
      </c>
      <c r="D264" s="1" t="d">
        <f t="shared" ca="1" si="163"/>
        <v>2012-06-04</v>
      </c>
      <c r="E264" s="1" t="d">
        <f ca="1">INDEX(startDates,RANDBETWEEN(1,68),1)</f>
        <v>2014-09-19</v>
      </c>
      <c r="F264" s="1" t="d">
        <f t="shared" ca="1" si="169"/>
        <v>2015-09-18</v>
      </c>
      <c r="G264">
        <f t="shared" ca="1" si="164"/>
        <v>364</v>
      </c>
      <c r="H264" t="str">
        <f t="shared" ca="1" si="165"/>
        <v>West Virginia</v>
      </c>
      <c r="I264" t="str">
        <f t="shared" ca="1" si="166"/>
        <v>Pennsylvania</v>
      </c>
      <c r="J264" t="s">
        <v>280</v>
      </c>
      <c r="K264">
        <f t="shared" ca="1" si="138"/>
        <v>1</v>
      </c>
      <c r="L264">
        <f t="shared" ca="1" si="139"/>
        <v>0</v>
      </c>
      <c r="M264" t="str">
        <f t="shared" ca="1" si="167"/>
        <v>Contract</v>
      </c>
      <c r="N264" t="str">
        <f t="shared" ca="1" si="144"/>
        <v>Contract</v>
      </c>
      <c r="O264">
        <f t="shared" ca="1" si="171"/>
        <v>4</v>
      </c>
    </row>
    <row r="265" spans="1:15" x14ac:dyDescent="0.2">
      <c r="A265">
        <v>263</v>
      </c>
      <c r="C265">
        <f t="shared" si="172"/>
        <v>2877</v>
      </c>
      <c r="D265" s="1" t="d">
        <f t="shared" ca="1" si="163"/>
        <v>2017-03-26</v>
      </c>
      <c r="E265" s="1" t="d">
        <f ca="1">INDEX(startDates,RANDBETWEEN(1,68),1)</f>
        <v>2018-06-03</v>
      </c>
      <c r="F265" s="1" t="d">
        <f t="shared" ca="1" si="169"/>
        <v>2020-05-31</v>
      </c>
      <c r="G265">
        <f t="shared" ca="1" si="164"/>
        <v>728</v>
      </c>
      <c r="H265" t="str">
        <f t="shared" ca="1" si="165"/>
        <v>Georgia</v>
      </c>
      <c r="I265" t="str">
        <f t="shared" ca="1" si="166"/>
        <v>Georgia</v>
      </c>
      <c r="J265" s="2" t="s">
        <v>281</v>
      </c>
      <c r="K265">
        <f t="shared" ca="1" si="138"/>
        <v>1</v>
      </c>
      <c r="L265">
        <f t="shared" ca="1" si="139"/>
        <v>0</v>
      </c>
      <c r="M265" t="str">
        <f t="shared" ca="1" si="167"/>
        <v>EBB</v>
      </c>
      <c r="N265" t="str">
        <f t="shared" ca="1" si="145"/>
        <v>EBB</v>
      </c>
      <c r="O265">
        <f t="shared" ca="1" si="171"/>
        <v>6</v>
      </c>
    </row>
    <row r="266" spans="1:15" x14ac:dyDescent="0.2">
      <c r="A266">
        <v>264</v>
      </c>
      <c r="C266">
        <f t="shared" si="172"/>
        <v>2884</v>
      </c>
      <c r="D266" s="1" t="d">
        <f t="shared" ca="1" si="163"/>
        <v>2012-06-08</v>
      </c>
      <c r="E266" s="1" t="d">
        <f ca="1">INDEX(startDates,RANDBETWEEN(1,68),1)</f>
        <v>2016-01-01</v>
      </c>
      <c r="F266" s="1" t="d">
        <f t="shared" ca="1" si="169"/>
        <v>2018-12-28</v>
      </c>
      <c r="G266">
        <f t="shared" ca="1" si="164"/>
        <v>1092</v>
      </c>
      <c r="H266" t="str">
        <f t="shared" ca="1" si="165"/>
        <v>Texas</v>
      </c>
      <c r="I266" t="str">
        <f t="shared" ca="1" si="166"/>
        <v>Georgia</v>
      </c>
      <c r="J266" t="s">
        <v>282</v>
      </c>
      <c r="K266">
        <f t="shared" ca="1" si="138"/>
        <v>1</v>
      </c>
      <c r="L266">
        <f t="shared" ca="1" si="139"/>
        <v>0</v>
      </c>
      <c r="M266" t="str">
        <f t="shared" ca="1" si="167"/>
        <v>SBCModification</v>
      </c>
      <c r="N266" t="str">
        <f t="shared" ca="1" si="146"/>
        <v>SBCModification</v>
      </c>
      <c r="O266">
        <f t="shared" ca="1" si="171"/>
        <v>8</v>
      </c>
    </row>
    <row r="267" spans="1:15" x14ac:dyDescent="0.2">
      <c r="A267">
        <v>265</v>
      </c>
      <c r="C267">
        <f t="shared" si="172"/>
        <v>2891</v>
      </c>
      <c r="D267" s="1" t="d">
        <f t="shared" ca="1" si="163"/>
        <v>2013-12-21</v>
      </c>
      <c r="E267" s="1" t="d">
        <f ca="1">INDEX(startDates,RANDBETWEEN(1,68),1)</f>
        <v>2015-12-04</v>
      </c>
      <c r="F267" s="1" t="d">
        <f t="shared" ca="1" si="169"/>
        <v>2019-05-31</v>
      </c>
      <c r="G267">
        <f t="shared" ca="1" si="164"/>
        <v>1274</v>
      </c>
      <c r="H267" t="str">
        <f t="shared" ca="1" si="165"/>
        <v>Georgia</v>
      </c>
      <c r="I267" t="str">
        <f t="shared" ca="1" si="166"/>
        <v>Georgia</v>
      </c>
      <c r="J267" t="s">
        <v>283</v>
      </c>
      <c r="K267">
        <f t="shared" ca="1" si="138"/>
        <v>1</v>
      </c>
      <c r="L267">
        <f t="shared" ca="1" si="139"/>
        <v>0</v>
      </c>
      <c r="M267" t="str">
        <f t="shared" ca="1" si="167"/>
        <v>Attachment</v>
      </c>
      <c r="N267" t="str">
        <f t="shared" ca="1" si="147"/>
        <v>Attachment</v>
      </c>
      <c r="O267">
        <f t="shared" ca="1" si="171"/>
        <v>1</v>
      </c>
    </row>
    <row r="268" spans="1:15" x14ac:dyDescent="0.2">
      <c r="A268">
        <v>266</v>
      </c>
      <c r="C268">
        <f t="shared" si="172"/>
        <v>2898</v>
      </c>
      <c r="D268" s="1" t="d">
        <f t="shared" ca="1" si="163"/>
        <v>2012-10-08</v>
      </c>
      <c r="E268" s="1" t="d">
        <f ca="1">INDEX(startDates,RANDBETWEEN(1,68),1)</f>
        <v>2015-02-23</v>
      </c>
      <c r="F268" s="1" t="d">
        <f t="shared" ca="1" si="169"/>
        <v>2017-08-21</v>
      </c>
      <c r="G268">
        <f t="shared" ca="1" si="164"/>
        <v>910</v>
      </c>
      <c r="H268" t="str">
        <f t="shared" ca="1" si="165"/>
        <v>Texas</v>
      </c>
      <c r="I268" t="str">
        <f t="shared" ca="1" si="166"/>
        <v>Georgia</v>
      </c>
      <c r="J268" s="2" t="s">
        <v>284</v>
      </c>
      <c r="K268">
        <f t="shared" ca="1" si="138"/>
        <v>1</v>
      </c>
      <c r="L268">
        <f t="shared" ca="1" si="139"/>
        <v>0</v>
      </c>
      <c r="M268" t="str">
        <f t="shared" ca="1" si="167"/>
        <v>Contract</v>
      </c>
      <c r="N268" t="str">
        <f t="shared" ca="1" si="148"/>
        <v>Contract</v>
      </c>
      <c r="O268">
        <f t="shared" ca="1" si="171"/>
        <v>3</v>
      </c>
    </row>
    <row r="269" spans="1:15" x14ac:dyDescent="0.2">
      <c r="A269">
        <v>267</v>
      </c>
      <c r="C269">
        <f t="shared" si="172"/>
        <v>2905</v>
      </c>
      <c r="D269" s="1" t="d">
        <f t="shared" ca="1" si="163"/>
        <v>2010-12-06</v>
      </c>
      <c r="E269" s="1" t="d">
        <f ca="1">INDEX(startDates,RANDBETWEEN(1,68),1)</f>
        <v>2015-01-02</v>
      </c>
      <c r="F269" s="1" t="d">
        <f t="shared" ca="1" si="169"/>
        <v>2018-06-29</v>
      </c>
      <c r="G269">
        <f t="shared" ca="1" si="164"/>
        <v>1274</v>
      </c>
      <c r="H269" t="str">
        <f t="shared" ca="1" si="165"/>
        <v>Kentucky</v>
      </c>
      <c r="I269" t="str">
        <f t="shared" ca="1" si="166"/>
        <v>Georgia</v>
      </c>
      <c r="J269" t="s">
        <v>285</v>
      </c>
      <c r="K269">
        <f t="shared" ca="1" si="138"/>
        <v>1</v>
      </c>
      <c r="L269">
        <f t="shared" ca="1" si="139"/>
        <v>0</v>
      </c>
      <c r="M269" t="str">
        <f t="shared" ca="1" si="167"/>
        <v>EOC</v>
      </c>
      <c r="N269" t="str">
        <f t="shared" ca="1" si="149"/>
        <v>EOC</v>
      </c>
      <c r="O269">
        <f t="shared" ca="1" si="171"/>
        <v>7</v>
      </c>
    </row>
    <row r="270" spans="1:15" x14ac:dyDescent="0.2">
      <c r="A270">
        <v>268</v>
      </c>
      <c r="C270">
        <f t="shared" si="172"/>
        <v>2912</v>
      </c>
      <c r="D270" s="1" t="d">
        <f t="shared" ca="1" si="163"/>
        <v>2014-05-30</v>
      </c>
      <c r="E270" s="1" t="d">
        <f ca="1">INDEX(startDates,RANDBETWEEN(1,68),1)</f>
        <v>2015-01-02</v>
      </c>
      <c r="F270" s="1" t="d">
        <f t="shared" ca="1" si="169"/>
        <v>2015-07-03</v>
      </c>
      <c r="G270">
        <f t="shared" ca="1" si="164"/>
        <v>182</v>
      </c>
      <c r="H270" t="str">
        <f t="shared" ca="1" si="165"/>
        <v>Texas</v>
      </c>
      <c r="I270" t="str">
        <f t="shared" ca="1" si="166"/>
        <v>Georgia</v>
      </c>
      <c r="J270" t="s">
        <v>286</v>
      </c>
      <c r="K270">
        <f t="shared" ca="1" si="138"/>
        <v>1</v>
      </c>
      <c r="L270">
        <f t="shared" ca="1" si="139"/>
        <v>0</v>
      </c>
      <c r="M270" t="str">
        <f t="shared" ca="1" si="167"/>
        <v>EBB</v>
      </c>
      <c r="N270" t="str">
        <f t="shared" ca="1" si="150"/>
        <v>EBB</v>
      </c>
      <c r="O270">
        <f t="shared" ca="1" si="171"/>
        <v>3</v>
      </c>
    </row>
    <row r="271" spans="1:15" x14ac:dyDescent="0.2">
      <c r="A271">
        <v>269</v>
      </c>
      <c r="C271">
        <f t="shared" si="172"/>
        <v>2919</v>
      </c>
      <c r="D271" s="1" t="d">
        <f t="shared" ca="1" si="163"/>
        <v>2011-08-10</v>
      </c>
      <c r="E271" s="1" t="d">
        <f ca="1">INDEX(startDates,RANDBETWEEN(1,68),1)</f>
        <v>2016-08-12</v>
      </c>
      <c r="F271" s="1" t="d">
        <f t="shared" ca="1" si="169"/>
        <v>2017-08-11</v>
      </c>
      <c r="G271">
        <f t="shared" ca="1" si="164"/>
        <v>364</v>
      </c>
      <c r="H271" t="str">
        <f t="shared" ca="1" si="165"/>
        <v>California</v>
      </c>
      <c r="I271" t="str">
        <f t="shared" ca="1" si="166"/>
        <v>California</v>
      </c>
      <c r="J271" s="2" t="s">
        <v>287</v>
      </c>
      <c r="K271">
        <f t="shared" ca="1" si="138"/>
        <v>1</v>
      </c>
      <c r="L271">
        <f t="shared" ca="1" si="139"/>
        <v>0</v>
      </c>
      <c r="M271" t="str">
        <f t="shared" ca="1" si="167"/>
        <v>Rider</v>
      </c>
      <c r="N271" t="str">
        <f t="shared" ca="1" si="151"/>
        <v>Rider</v>
      </c>
      <c r="O271">
        <f t="shared" ca="1" si="171"/>
        <v>6</v>
      </c>
    </row>
    <row r="272" spans="1:15" x14ac:dyDescent="0.2">
      <c r="A272">
        <v>270</v>
      </c>
      <c r="C272">
        <f t="shared" si="172"/>
        <v>2926</v>
      </c>
      <c r="D272" s="1" t="d">
        <f t="shared" ca="1" si="163"/>
        <v>2010-09-15</v>
      </c>
      <c r="E272" s="1" t="d">
        <f ca="1">INDEX(startDates,RANDBETWEEN(1,68),1)</f>
        <v>2013-03-02</v>
      </c>
      <c r="F272" s="1" t="d">
        <f t="shared" ca="1" si="169"/>
        <v>2014-03-01</v>
      </c>
      <c r="G272">
        <f t="shared" ca="1" si="164"/>
        <v>364</v>
      </c>
      <c r="H272" t="str">
        <f t="shared" ca="1" si="165"/>
        <v>California</v>
      </c>
      <c r="I272" t="str">
        <f t="shared" ca="1" si="166"/>
        <v>California</v>
      </c>
      <c r="J272" t="s">
        <v>288</v>
      </c>
      <c r="K272">
        <f t="shared" ca="1" si="138"/>
        <v>1</v>
      </c>
      <c r="L272">
        <f t="shared" ca="1" si="139"/>
        <v>0</v>
      </c>
      <c r="M272" t="str">
        <f t="shared" ca="1" si="167"/>
        <v>Schedule</v>
      </c>
      <c r="N272" t="str">
        <f t="shared" ca="1" si="152"/>
        <v>Schedule</v>
      </c>
      <c r="O272">
        <f t="shared" ca="1" si="171"/>
        <v>3</v>
      </c>
    </row>
    <row r="273" spans="1:15" x14ac:dyDescent="0.2">
      <c r="A273">
        <v>271</v>
      </c>
      <c r="C273">
        <f t="shared" si="172"/>
        <v>2933</v>
      </c>
      <c r="D273" s="1" t="d">
        <f t="shared" ca="1" si="163"/>
        <v>2009-09-15</v>
      </c>
      <c r="E273" s="1" t="d">
        <f ca="1">INDEX(startDates,RANDBETWEEN(1,68),1)</f>
        <v>2013-11-12</v>
      </c>
      <c r="F273" s="1" t="d">
        <f t="shared" ca="1" si="169"/>
        <v>2014-11-11</v>
      </c>
      <c r="G273">
        <f t="shared" ca="1" si="164"/>
        <v>364</v>
      </c>
      <c r="H273" t="str">
        <f t="shared" ca="1" si="165"/>
        <v>Georgia</v>
      </c>
      <c r="I273" t="str">
        <f t="shared" ca="1" si="166"/>
        <v>Georgia</v>
      </c>
      <c r="J273" t="s">
        <v>289</v>
      </c>
      <c r="K273">
        <f t="shared" ca="1" si="138"/>
        <v>1</v>
      </c>
      <c r="L273">
        <f t="shared" ca="1" si="139"/>
        <v>0</v>
      </c>
      <c r="M273" t="str">
        <f t="shared" ca="1" si="167"/>
        <v>Schedule</v>
      </c>
      <c r="N273" t="str">
        <f t="shared" ca="1" si="153"/>
        <v>Schedule</v>
      </c>
      <c r="O273">
        <f t="shared" ca="1" si="171"/>
        <v>2</v>
      </c>
    </row>
    <row r="274" spans="1:15" x14ac:dyDescent="0.2">
      <c r="A274">
        <v>272</v>
      </c>
      <c r="C274">
        <f t="shared" si="172"/>
        <v>2940</v>
      </c>
      <c r="D274" s="1" t="d">
        <f t="shared" ca="1" si="163"/>
        <v>2015-12-14</v>
      </c>
      <c r="E274" s="1" t="d">
        <f ca="1">INDEX(startDates,RANDBETWEEN(1,68),1)</f>
        <v>2017-02-20</v>
      </c>
      <c r="F274" s="1" t="d">
        <f t="shared" ca="1" si="169"/>
        <v>2021-02-15</v>
      </c>
      <c r="G274">
        <f t="shared" ca="1" si="164"/>
        <v>1456</v>
      </c>
      <c r="H274" t="str">
        <f t="shared" ca="1" si="165"/>
        <v>Kentucky</v>
      </c>
      <c r="I274" t="str">
        <f t="shared" ca="1" si="166"/>
        <v>Georgia</v>
      </c>
      <c r="J274" s="2" t="s">
        <v>290</v>
      </c>
      <c r="K274">
        <f t="shared" ca="1" si="160"/>
        <v>1</v>
      </c>
      <c r="L274">
        <v>1</v>
      </c>
      <c r="M274" t="str">
        <f t="shared" ca="1" si="167"/>
        <v>Contract</v>
      </c>
      <c r="N274" t="str">
        <f t="shared" ref="N274" ca="1" si="173">M274:M1273</f>
        <v>Contract</v>
      </c>
      <c r="O274">
        <f t="shared" ca="1" si="171"/>
        <v>2</v>
      </c>
    </row>
    <row r="275" spans="1:15" x14ac:dyDescent="0.2">
      <c r="A275">
        <v>273</v>
      </c>
      <c r="C275">
        <f t="shared" si="172"/>
        <v>2947</v>
      </c>
      <c r="D275" s="1" t="d">
        <f t="shared" ca="1" si="163"/>
        <v>2012-05-17</v>
      </c>
      <c r="E275" s="1" t="d">
        <f ca="1">INDEX(startDates,RANDBETWEEN(1,68),1)</f>
        <v>2015-06-07</v>
      </c>
      <c r="F275" s="1" t="d">
        <f t="shared" ca="1" si="169"/>
        <v>2019-06-02</v>
      </c>
      <c r="G275">
        <f t="shared" ca="1" si="164"/>
        <v>1456</v>
      </c>
      <c r="H275" t="str">
        <f t="shared" ca="1" si="165"/>
        <v>New Mexico</v>
      </c>
      <c r="I275" t="str">
        <f t="shared" ca="1" si="166"/>
        <v>California</v>
      </c>
      <c r="J275" t="s">
        <v>291</v>
      </c>
      <c r="K275">
        <f t="shared" ref="K275:K336" ca="1" si="174">INT(RANDBETWEEN(0.25,1))</f>
        <v>1</v>
      </c>
      <c r="L275">
        <f t="shared" ref="L275:L336" ca="1" si="175">INT(RANDBETWEEN(0,0.65))</f>
        <v>0</v>
      </c>
      <c r="M275" t="str">
        <f t="shared" ca="1" si="167"/>
        <v>Schedule</v>
      </c>
      <c r="N275" t="str">
        <f t="shared" ref="N275" ca="1" si="176">M275</f>
        <v>Schedule</v>
      </c>
      <c r="O275">
        <f t="shared" ca="1" si="171"/>
        <v>4</v>
      </c>
    </row>
    <row r="276" spans="1:15" x14ac:dyDescent="0.2">
      <c r="A276">
        <v>274</v>
      </c>
      <c r="C276">
        <f t="shared" si="172"/>
        <v>2954</v>
      </c>
      <c r="D276" s="1" t="d">
        <f t="shared" ca="1" si="163"/>
        <v>2016-03-19</v>
      </c>
      <c r="E276" s="1" t="d">
        <f ca="1">INDEX(startDates,RANDBETWEEN(1,68),1)</f>
        <v>2018-06-03</v>
      </c>
      <c r="F276" s="1" t="d">
        <f t="shared" ca="1" si="169"/>
        <v>2019-06-02</v>
      </c>
      <c r="G276">
        <f t="shared" ca="1" si="164"/>
        <v>364</v>
      </c>
      <c r="H276" t="str">
        <f t="shared" ca="1" si="165"/>
        <v>Kentucky</v>
      </c>
      <c r="I276" t="str">
        <f t="shared" ca="1" si="166"/>
        <v>Georgia</v>
      </c>
      <c r="J276" t="s">
        <v>292</v>
      </c>
      <c r="K276">
        <f t="shared" ca="1" si="174"/>
        <v>1</v>
      </c>
      <c r="L276">
        <f t="shared" ca="1" si="175"/>
        <v>0</v>
      </c>
      <c r="M276" t="str">
        <f t="shared" ca="1" si="167"/>
        <v>Contract</v>
      </c>
      <c r="N276" t="str">
        <f t="shared" ref="N276:N324" ca="1" si="177">M276:M1275</f>
        <v>Contract</v>
      </c>
      <c r="O276">
        <f t="shared" ca="1" si="171"/>
        <v>8</v>
      </c>
    </row>
    <row r="277" spans="1:15" x14ac:dyDescent="0.2">
      <c r="A277">
        <v>275</v>
      </c>
      <c r="C277">
        <f t="shared" si="172"/>
        <v>2961</v>
      </c>
      <c r="D277" s="1" t="d">
        <f t="shared" ca="1" si="163"/>
        <v>2012-06-08</v>
      </c>
      <c r="E277" s="1" t="d">
        <f ca="1">INDEX(startDates,RANDBETWEEN(1,68),1)</f>
        <v>2016-01-01</v>
      </c>
      <c r="F277" s="1" t="d">
        <f t="shared" ca="1" si="169"/>
        <v>2018-12-28</v>
      </c>
      <c r="G277">
        <f t="shared" ca="1" si="164"/>
        <v>1092</v>
      </c>
      <c r="H277" t="str">
        <f t="shared" ca="1" si="165"/>
        <v>California</v>
      </c>
      <c r="I277" t="str">
        <f t="shared" ca="1" si="166"/>
        <v>California</v>
      </c>
      <c r="J277" s="2" t="s">
        <v>293</v>
      </c>
      <c r="K277">
        <f t="shared" ca="1" si="174"/>
        <v>1</v>
      </c>
      <c r="L277">
        <f t="shared" ca="1" si="175"/>
        <v>0</v>
      </c>
      <c r="M277" t="str">
        <f t="shared" ca="1" si="167"/>
        <v>Contract</v>
      </c>
      <c r="N277" t="str">
        <f t="shared" ref="N277:N325" ca="1" si="178">M277</f>
        <v>Contract</v>
      </c>
      <c r="O277">
        <f t="shared" ca="1" si="171"/>
        <v>1</v>
      </c>
    </row>
    <row r="278" spans="1:15" x14ac:dyDescent="0.2">
      <c r="A278">
        <v>276</v>
      </c>
      <c r="C278">
        <f t="shared" si="172"/>
        <v>2968</v>
      </c>
      <c r="D278" s="1" t="d">
        <f t="shared" ca="1" si="163"/>
        <v>2014-04-19</v>
      </c>
      <c r="E278" s="1" t="d">
        <f ca="1">INDEX(startDates,RANDBETWEEN(1,68),1)</f>
        <v>2015-01-23</v>
      </c>
      <c r="F278" s="1" t="d">
        <f t="shared" ca="1" si="169"/>
        <v>2017-07-21</v>
      </c>
      <c r="G278">
        <f t="shared" ca="1" si="164"/>
        <v>910</v>
      </c>
      <c r="H278" t="str">
        <f t="shared" ca="1" si="165"/>
        <v>Oregon</v>
      </c>
      <c r="I278" t="str">
        <f t="shared" ca="1" si="166"/>
        <v>California</v>
      </c>
      <c r="J278" t="s">
        <v>294</v>
      </c>
      <c r="K278">
        <f t="shared" ca="1" si="174"/>
        <v>1</v>
      </c>
      <c r="L278">
        <f t="shared" ca="1" si="175"/>
        <v>0</v>
      </c>
      <c r="M278" t="str">
        <f t="shared" ca="1" si="167"/>
        <v>Schedule</v>
      </c>
      <c r="N278" t="str">
        <f t="shared" ref="N278:N326" ca="1" si="179">M278:M1277</f>
        <v>Schedule</v>
      </c>
      <c r="O278">
        <f t="shared" ca="1" si="171"/>
        <v>7</v>
      </c>
    </row>
    <row r="279" spans="1:15" x14ac:dyDescent="0.2">
      <c r="A279">
        <v>277</v>
      </c>
      <c r="C279">
        <f t="shared" si="172"/>
        <v>2975</v>
      </c>
      <c r="D279" s="1" t="d">
        <f t="shared" ca="1" si="163"/>
        <v>2014-04-24</v>
      </c>
      <c r="E279" s="1" t="d">
        <f ca="1">INDEX(startDates,RANDBETWEEN(1,68),1)</f>
        <v>2017-04-13</v>
      </c>
      <c r="F279" s="1" t="d">
        <f t="shared" ca="1" si="169"/>
        <v>2018-04-12</v>
      </c>
      <c r="G279">
        <f t="shared" ca="1" si="164"/>
        <v>364</v>
      </c>
      <c r="H279" t="str">
        <f t="shared" ca="1" si="165"/>
        <v>Georgia</v>
      </c>
      <c r="I279" t="str">
        <f t="shared" ca="1" si="166"/>
        <v>Georgia</v>
      </c>
      <c r="J279" t="s">
        <v>295</v>
      </c>
      <c r="K279">
        <f t="shared" ca="1" si="174"/>
        <v>1</v>
      </c>
      <c r="L279">
        <f t="shared" ca="1" si="175"/>
        <v>0</v>
      </c>
      <c r="M279" t="str">
        <f t="shared" ca="1" si="167"/>
        <v>Contract</v>
      </c>
      <c r="N279" t="str">
        <f t="shared" ref="N279:N327" ca="1" si="180">M279</f>
        <v>Contract</v>
      </c>
      <c r="O279">
        <f t="shared" ca="1" si="171"/>
        <v>1</v>
      </c>
    </row>
    <row r="280" spans="1:15" x14ac:dyDescent="0.2">
      <c r="A280">
        <v>278</v>
      </c>
      <c r="C280">
        <f t="shared" si="172"/>
        <v>2982</v>
      </c>
      <c r="D280" s="1" t="d">
        <f t="shared" ca="1" si="163"/>
        <v>2009-12-07</v>
      </c>
      <c r="E280" s="1" t="d">
        <f ca="1">INDEX(startDates,RANDBETWEEN(1,68),1)</f>
        <v>2014-01-03</v>
      </c>
      <c r="F280" s="1" t="d">
        <f t="shared" ca="1" si="169"/>
        <v>2015-01-02</v>
      </c>
      <c r="G280">
        <f t="shared" ca="1" si="164"/>
        <v>364</v>
      </c>
      <c r="H280" t="str">
        <f t="shared" ca="1" si="165"/>
        <v>Colorado</v>
      </c>
      <c r="I280" t="str">
        <f t="shared" ca="1" si="166"/>
        <v>California</v>
      </c>
      <c r="J280" s="2" t="s">
        <v>296</v>
      </c>
      <c r="K280">
        <f t="shared" ca="1" si="174"/>
        <v>1</v>
      </c>
      <c r="L280">
        <f t="shared" ca="1" si="175"/>
        <v>0</v>
      </c>
      <c r="M280" t="str">
        <f t="shared" ca="1" si="167"/>
        <v>Attachment</v>
      </c>
      <c r="N280" t="str">
        <f t="shared" ref="N280:N328" ca="1" si="181">M280:M1279</f>
        <v>Attachment</v>
      </c>
      <c r="O280">
        <f t="shared" ca="1" si="171"/>
        <v>4</v>
      </c>
    </row>
    <row r="281" spans="1:15" x14ac:dyDescent="0.2">
      <c r="A281">
        <v>279</v>
      </c>
      <c r="C281">
        <f t="shared" si="172"/>
        <v>2989</v>
      </c>
      <c r="D281" s="1" t="d">
        <f t="shared" ca="1" si="163"/>
        <v>2009-12-19</v>
      </c>
      <c r="E281" s="1" t="d">
        <f ca="1">INDEX(startDates,RANDBETWEEN(1,68),1)</f>
        <v>2014-09-20</v>
      </c>
      <c r="F281" s="1" t="d">
        <f t="shared" ca="1" si="169"/>
        <v>2019-09-14</v>
      </c>
      <c r="G281">
        <f t="shared" ca="1" si="164"/>
        <v>1820</v>
      </c>
      <c r="H281" t="str">
        <f t="shared" ca="1" si="165"/>
        <v>Alabama</v>
      </c>
      <c r="I281" t="str">
        <f t="shared" ca="1" si="166"/>
        <v>Georgia</v>
      </c>
      <c r="J281" t="s">
        <v>297</v>
      </c>
      <c r="K281">
        <f t="shared" ca="1" si="174"/>
        <v>1</v>
      </c>
      <c r="L281">
        <f t="shared" ca="1" si="175"/>
        <v>0</v>
      </c>
      <c r="M281" t="str">
        <f t="shared" ca="1" si="167"/>
        <v>Rider</v>
      </c>
      <c r="N281" t="str">
        <f t="shared" ref="N281:N329" ca="1" si="182">M281</f>
        <v>Rider</v>
      </c>
      <c r="O281">
        <f t="shared" ca="1" si="171"/>
        <v>5</v>
      </c>
    </row>
    <row r="282" spans="1:15" x14ac:dyDescent="0.2">
      <c r="A282">
        <v>280</v>
      </c>
      <c r="C282">
        <f t="shared" si="172"/>
        <v>2996</v>
      </c>
      <c r="D282" s="1" t="d">
        <f t="shared" ca="1" si="163"/>
        <v>2010-09-26</v>
      </c>
      <c r="E282" s="1" t="d">
        <f ca="1">INDEX(startDates,RANDBETWEEN(1,68),1)</f>
        <v>2015-03-27</v>
      </c>
      <c r="F282" s="1" t="d">
        <f t="shared" ca="1" si="169"/>
        <v>2017-03-24</v>
      </c>
      <c r="G282">
        <f t="shared" ca="1" si="164"/>
        <v>728</v>
      </c>
      <c r="H282" t="str">
        <f t="shared" ca="1" si="165"/>
        <v>Alabama</v>
      </c>
      <c r="I282" t="str">
        <f t="shared" ca="1" si="166"/>
        <v>Georgia</v>
      </c>
      <c r="J282" s="2" t="s">
        <v>298</v>
      </c>
      <c r="K282">
        <f t="shared" ca="1" si="174"/>
        <v>1</v>
      </c>
      <c r="L282">
        <f t="shared" ca="1" si="175"/>
        <v>0</v>
      </c>
      <c r="M282" t="str">
        <f t="shared" ca="1" si="167"/>
        <v>PremiumAgreement</v>
      </c>
      <c r="N282" t="str">
        <f t="shared" ref="N282:N330" ca="1" si="183">M282:M1281</f>
        <v>PremiumAgreement</v>
      </c>
      <c r="O282">
        <f t="shared" ca="1" si="171"/>
        <v>4</v>
      </c>
    </row>
    <row r="283" spans="1:15" x14ac:dyDescent="0.2">
      <c r="A283">
        <v>281</v>
      </c>
      <c r="C283">
        <f t="shared" si="172"/>
        <v>3003</v>
      </c>
      <c r="D283" s="1" t="d">
        <f t="shared" ca="1" si="163"/>
        <v>2013-02-06</v>
      </c>
      <c r="E283" s="1" t="d">
        <f ca="1">INDEX(startDates,RANDBETWEEN(1,68),1)</f>
        <v>2013-11-12</v>
      </c>
      <c r="F283" s="1" t="d">
        <f t="shared" ca="1" si="169"/>
        <v>2014-05-13</v>
      </c>
      <c r="G283">
        <f t="shared" ca="1" si="164"/>
        <v>182</v>
      </c>
      <c r="H283" t="str">
        <f t="shared" ca="1" si="165"/>
        <v>Kentucky</v>
      </c>
      <c r="I283" t="str">
        <f t="shared" ca="1" si="166"/>
        <v>Georgia</v>
      </c>
      <c r="J283" t="s">
        <v>299</v>
      </c>
      <c r="K283">
        <f t="shared" ca="1" si="174"/>
        <v>1</v>
      </c>
      <c r="L283">
        <f t="shared" ca="1" si="175"/>
        <v>0</v>
      </c>
      <c r="M283" t="str">
        <f t="shared" ca="1" si="167"/>
        <v>Contract</v>
      </c>
      <c r="N283" t="str">
        <f t="shared" ref="N283:N331" ca="1" si="184">M283</f>
        <v>Contract</v>
      </c>
      <c r="O283">
        <f t="shared" ca="1" si="171"/>
        <v>1</v>
      </c>
    </row>
    <row r="284" spans="1:15" x14ac:dyDescent="0.2">
      <c r="A284">
        <v>282</v>
      </c>
      <c r="C284">
        <f t="shared" si="172"/>
        <v>3010</v>
      </c>
      <c r="D284" s="1" t="d">
        <f t="shared" ca="1" si="163"/>
        <v>2012-12-08</v>
      </c>
      <c r="E284" s="1" t="d">
        <f ca="1">INDEX(startDates,RANDBETWEEN(1,68),1)</f>
        <v>2014-09-20</v>
      </c>
      <c r="F284" s="1" t="d">
        <f t="shared" ca="1" si="169"/>
        <v>2018-09-15</v>
      </c>
      <c r="G284">
        <f t="shared" ca="1" si="164"/>
        <v>1456</v>
      </c>
      <c r="H284" t="str">
        <f t="shared" ca="1" si="165"/>
        <v>Kentucky</v>
      </c>
      <c r="I284" t="str">
        <f t="shared" ca="1" si="166"/>
        <v>Georgia</v>
      </c>
      <c r="J284" t="s">
        <v>300</v>
      </c>
      <c r="K284">
        <f t="shared" ca="1" si="174"/>
        <v>1</v>
      </c>
      <c r="L284">
        <f t="shared" ca="1" si="175"/>
        <v>0</v>
      </c>
      <c r="M284" t="str">
        <f t="shared" ca="1" si="167"/>
        <v>EBB</v>
      </c>
      <c r="N284" t="str">
        <f t="shared" ref="N284:N332" ca="1" si="185">M284:M1283</f>
        <v>EBB</v>
      </c>
      <c r="O284">
        <f t="shared" ca="1" si="171"/>
        <v>5</v>
      </c>
    </row>
    <row r="285" spans="1:15" x14ac:dyDescent="0.2">
      <c r="A285">
        <v>283</v>
      </c>
      <c r="C285">
        <f t="shared" si="172"/>
        <v>3017</v>
      </c>
      <c r="D285" s="1" t="d">
        <f t="shared" ca="1" si="163"/>
        <v>2013-12-30</v>
      </c>
      <c r="E285" s="1" t="d">
        <f ca="1">INDEX(startDates,RANDBETWEEN(1,68),1)</f>
        <v>2017-06-23</v>
      </c>
      <c r="F285" s="1" t="d">
        <f t="shared" ca="1" si="169"/>
        <v>2018-06-22</v>
      </c>
      <c r="G285">
        <f t="shared" ca="1" si="164"/>
        <v>364</v>
      </c>
      <c r="H285" t="str">
        <f t="shared" ca="1" si="165"/>
        <v>California</v>
      </c>
      <c r="I285" t="str">
        <f t="shared" ca="1" si="166"/>
        <v>California</v>
      </c>
      <c r="J285" s="2" t="s">
        <v>301</v>
      </c>
      <c r="K285">
        <f t="shared" ca="1" si="174"/>
        <v>1</v>
      </c>
      <c r="L285">
        <f t="shared" ca="1" si="175"/>
        <v>0</v>
      </c>
      <c r="M285" t="str">
        <f t="shared" ca="1" si="167"/>
        <v>Schedule</v>
      </c>
      <c r="N285" t="str">
        <f t="shared" ref="N285:N333" ca="1" si="186">M285</f>
        <v>Schedule</v>
      </c>
      <c r="O285">
        <f t="shared" ca="1" si="171"/>
        <v>5</v>
      </c>
    </row>
    <row r="286" spans="1:15" x14ac:dyDescent="0.2">
      <c r="A286">
        <v>284</v>
      </c>
      <c r="C286">
        <f t="shared" si="172"/>
        <v>3024</v>
      </c>
      <c r="D286" s="1" t="d">
        <f t="shared" ca="1" si="163"/>
        <v>2011-04-01</v>
      </c>
      <c r="E286" s="1" t="d">
        <f ca="1">INDEX(startDates,RANDBETWEEN(1,68),1)</f>
        <v>2015-05-29</v>
      </c>
      <c r="F286" s="1" t="d">
        <f t="shared" ca="1" si="169"/>
        <v>2020-05-22</v>
      </c>
      <c r="G286">
        <f t="shared" ca="1" si="164"/>
        <v>1820</v>
      </c>
      <c r="H286" t="str">
        <f t="shared" ca="1" si="165"/>
        <v>Texas</v>
      </c>
      <c r="I286" t="str">
        <f t="shared" ca="1" si="166"/>
        <v>Georgia</v>
      </c>
      <c r="J286" t="s">
        <v>302</v>
      </c>
      <c r="K286">
        <f t="shared" ca="1" si="174"/>
        <v>1</v>
      </c>
      <c r="L286">
        <f t="shared" ca="1" si="175"/>
        <v>0</v>
      </c>
      <c r="M286" t="str">
        <f t="shared" ca="1" si="167"/>
        <v>EBB</v>
      </c>
      <c r="N286" t="str">
        <f t="shared" ref="N286:N334" ca="1" si="187">M286:M1285</f>
        <v>EBB</v>
      </c>
      <c r="O286">
        <f t="shared" ca="1" si="171"/>
        <v>3</v>
      </c>
    </row>
    <row r="287" spans="1:15" x14ac:dyDescent="0.2">
      <c r="A287">
        <v>285</v>
      </c>
      <c r="C287">
        <f t="shared" si="172"/>
        <v>3031</v>
      </c>
      <c r="D287" s="1" t="d">
        <f t="shared" ca="1" si="163"/>
        <v>2013-06-26</v>
      </c>
      <c r="E287" s="1" t="d">
        <f ca="1">INDEX(startDates,RANDBETWEEN(1,68),1)</f>
        <v>2017-04-21</v>
      </c>
      <c r="F287" s="1" t="d">
        <f t="shared" ca="1" si="169"/>
        <v>2018-04-20</v>
      </c>
      <c r="G287">
        <f t="shared" ca="1" si="164"/>
        <v>364</v>
      </c>
      <c r="H287" t="str">
        <f t="shared" ca="1" si="165"/>
        <v>Washington DC</v>
      </c>
      <c r="I287" t="str">
        <f t="shared" ca="1" si="166"/>
        <v>Pennsylvania</v>
      </c>
      <c r="J287" t="s">
        <v>303</v>
      </c>
      <c r="K287">
        <f t="shared" ca="1" si="174"/>
        <v>1</v>
      </c>
      <c r="L287">
        <f t="shared" ca="1" si="175"/>
        <v>0</v>
      </c>
      <c r="M287" t="str">
        <f t="shared" ca="1" si="167"/>
        <v>Attachment</v>
      </c>
      <c r="N287" t="str">
        <f t="shared" ref="N287:N335" ca="1" si="188">M287</f>
        <v>Attachment</v>
      </c>
      <c r="O287">
        <f t="shared" ca="1" si="171"/>
        <v>2</v>
      </c>
    </row>
    <row r="288" spans="1:15" x14ac:dyDescent="0.2">
      <c r="A288">
        <v>286</v>
      </c>
      <c r="C288">
        <f t="shared" si="172"/>
        <v>3038</v>
      </c>
      <c r="D288" s="1" t="d">
        <f t="shared" ca="1" si="163"/>
        <v>2013-01-04</v>
      </c>
      <c r="E288" s="1" t="d">
        <f ca="1">INDEX(startDates,RANDBETWEEN(1,68),1)</f>
        <v>2014-03-14</v>
      </c>
      <c r="F288" s="1" t="d">
        <f t="shared" ca="1" si="169"/>
        <v>2015-03-13</v>
      </c>
      <c r="G288">
        <f t="shared" ca="1" si="164"/>
        <v>364</v>
      </c>
      <c r="H288" t="str">
        <f t="shared" ca="1" si="165"/>
        <v>California</v>
      </c>
      <c r="I288" t="str">
        <f t="shared" ca="1" si="166"/>
        <v>California</v>
      </c>
      <c r="J288" s="2" t="s">
        <v>304</v>
      </c>
      <c r="K288">
        <f t="shared" ca="1" si="174"/>
        <v>1</v>
      </c>
      <c r="L288">
        <f t="shared" ca="1" si="175"/>
        <v>0</v>
      </c>
      <c r="M288" t="str">
        <f t="shared" ca="1" si="167"/>
        <v>EOC</v>
      </c>
      <c r="N288" t="str">
        <f t="shared" ref="N288:N336" ca="1" si="189">M288:M1287</f>
        <v>EOC</v>
      </c>
      <c r="O288">
        <f t="shared" ca="1" si="171"/>
        <v>4</v>
      </c>
    </row>
    <row r="289" spans="1:15" x14ac:dyDescent="0.2">
      <c r="A289">
        <v>287</v>
      </c>
      <c r="C289">
        <f t="shared" si="172"/>
        <v>3045</v>
      </c>
      <c r="D289" s="1" t="d">
        <f t="shared" ca="1" si="163"/>
        <v>2012-07-28</v>
      </c>
      <c r="E289" s="1" t="d">
        <f ca="1">INDEX(startDates,RANDBETWEEN(1,68),1)</f>
        <v>2015-04-16</v>
      </c>
      <c r="F289" s="1" t="d">
        <f t="shared" ca="1" si="169"/>
        <v>2016-04-14</v>
      </c>
      <c r="G289">
        <f t="shared" ca="1" si="164"/>
        <v>364</v>
      </c>
      <c r="H289" t="str">
        <f t="shared" ca="1" si="165"/>
        <v>Utah</v>
      </c>
      <c r="I289" t="str">
        <f t="shared" ca="1" si="166"/>
        <v>California</v>
      </c>
      <c r="J289" t="s">
        <v>305</v>
      </c>
      <c r="K289">
        <f t="shared" ca="1" si="174"/>
        <v>1</v>
      </c>
      <c r="L289">
        <f t="shared" ca="1" si="175"/>
        <v>0</v>
      </c>
      <c r="M289" t="str">
        <f t="shared" ca="1" si="167"/>
        <v>EOC</v>
      </c>
      <c r="N289" t="str">
        <f t="shared" ref="N289:N337" ca="1" si="190">M289</f>
        <v>EOC</v>
      </c>
      <c r="O289">
        <f t="shared" ca="1" si="171"/>
        <v>2</v>
      </c>
    </row>
    <row r="290" spans="1:15" x14ac:dyDescent="0.2">
      <c r="A290">
        <v>288</v>
      </c>
      <c r="C290">
        <f t="shared" si="172"/>
        <v>3052</v>
      </c>
      <c r="D290" s="1" t="d">
        <f t="shared" ca="1" si="163"/>
        <v>2016-08-14</v>
      </c>
      <c r="E290" s="1" t="d">
        <f ca="1">INDEX(startDates,RANDBETWEEN(1,68),1)</f>
        <v>2016-12-16</v>
      </c>
      <c r="F290" s="1" t="d">
        <f t="shared" ca="1" si="169"/>
        <v>2017-12-15</v>
      </c>
      <c r="G290">
        <f t="shared" ca="1" si="164"/>
        <v>364</v>
      </c>
      <c r="H290" t="str">
        <f t="shared" ca="1" si="165"/>
        <v>California</v>
      </c>
      <c r="I290" t="str">
        <f t="shared" ca="1" si="166"/>
        <v>California</v>
      </c>
      <c r="J290" t="s">
        <v>306</v>
      </c>
      <c r="K290">
        <f t="shared" ca="1" si="174"/>
        <v>1</v>
      </c>
      <c r="L290">
        <f t="shared" ca="1" si="175"/>
        <v>0</v>
      </c>
      <c r="M290" t="str">
        <f t="shared" ca="1" si="167"/>
        <v>EOC</v>
      </c>
      <c r="N290" t="str">
        <f t="shared" ref="N290" ca="1" si="191">M290:M1289</f>
        <v>EOC</v>
      </c>
      <c r="O290">
        <f t="shared" ca="1" si="171"/>
        <v>1</v>
      </c>
    </row>
    <row r="291" spans="1:15" x14ac:dyDescent="0.2">
      <c r="A291">
        <v>289</v>
      </c>
      <c r="C291">
        <f t="shared" si="172"/>
        <v>3059</v>
      </c>
      <c r="D291" s="1" t="d">
        <f t="shared" ca="1" si="163"/>
        <v>2015-08-12</v>
      </c>
      <c r="E291" s="1" t="d">
        <f ca="1">INDEX(startDates,RANDBETWEEN(1,68),1)</f>
        <v>2017-02-20</v>
      </c>
      <c r="F291" s="1" t="d">
        <f t="shared" ca="1" si="169"/>
        <v>2020-08-17</v>
      </c>
      <c r="G291">
        <f t="shared" ca="1" si="164"/>
        <v>1274</v>
      </c>
      <c r="H291" t="str">
        <f t="shared" ca="1" si="165"/>
        <v>Oregon</v>
      </c>
      <c r="I291" t="str">
        <f t="shared" ca="1" si="166"/>
        <v>California</v>
      </c>
      <c r="J291" s="2" t="s">
        <v>307</v>
      </c>
      <c r="K291">
        <f t="shared" ca="1" si="174"/>
        <v>1</v>
      </c>
      <c r="L291">
        <f t="shared" ca="1" si="175"/>
        <v>0</v>
      </c>
      <c r="M291" t="str">
        <f t="shared" ca="1" si="167"/>
        <v>Contract</v>
      </c>
      <c r="N291" t="str">
        <f t="shared" ref="N291" ca="1" si="192">M291</f>
        <v>Contract</v>
      </c>
      <c r="O291">
        <f t="shared" ca="1" si="171"/>
        <v>7</v>
      </c>
    </row>
    <row r="292" spans="1:15" x14ac:dyDescent="0.2">
      <c r="A292">
        <v>290</v>
      </c>
      <c r="C292">
        <f t="shared" si="172"/>
        <v>3066</v>
      </c>
      <c r="D292" s="1" t="d">
        <f t="shared" ca="1" si="163"/>
        <v>2013-11-23</v>
      </c>
      <c r="E292" s="1" t="d">
        <f ca="1">INDEX(startDates,RANDBETWEEN(1,68),1)</f>
        <v>2014-02-24</v>
      </c>
      <c r="F292" s="1" t="d">
        <f t="shared" ca="1" si="169"/>
        <v>2017-08-21</v>
      </c>
      <c r="G292">
        <f t="shared" ca="1" si="164"/>
        <v>1274</v>
      </c>
      <c r="H292" t="str">
        <f t="shared" ca="1" si="165"/>
        <v>Vermont</v>
      </c>
      <c r="I292" t="str">
        <f t="shared" ca="1" si="166"/>
        <v>Pennsylvania</v>
      </c>
      <c r="J292" t="s">
        <v>308</v>
      </c>
      <c r="K292">
        <f t="shared" ca="1" si="174"/>
        <v>1</v>
      </c>
      <c r="L292">
        <f t="shared" ca="1" si="175"/>
        <v>0</v>
      </c>
      <c r="M292" t="str">
        <f t="shared" ca="1" si="167"/>
        <v>Contract</v>
      </c>
      <c r="N292" t="str">
        <f t="shared" ca="1" si="177"/>
        <v>Contract</v>
      </c>
      <c r="O292">
        <f t="shared" ca="1" si="171"/>
        <v>3</v>
      </c>
    </row>
    <row r="293" spans="1:15" x14ac:dyDescent="0.2">
      <c r="A293">
        <v>291</v>
      </c>
      <c r="C293">
        <f t="shared" si="172"/>
        <v>3073</v>
      </c>
      <c r="D293" s="1" t="d">
        <f t="shared" ca="1" si="163"/>
        <v>2013-02-06</v>
      </c>
      <c r="E293" s="1" t="d">
        <f ca="1">INDEX(startDates,RANDBETWEEN(1,68),1)</f>
        <v>2013-11-12</v>
      </c>
      <c r="F293" s="1" t="d">
        <f t="shared" ca="1" si="169"/>
        <v>2014-11-11</v>
      </c>
      <c r="G293">
        <f t="shared" ca="1" si="164"/>
        <v>364</v>
      </c>
      <c r="H293" t="str">
        <f t="shared" ca="1" si="165"/>
        <v>Florida</v>
      </c>
      <c r="I293" t="str">
        <f t="shared" ca="1" si="166"/>
        <v>Georgia</v>
      </c>
      <c r="J293" t="s">
        <v>309</v>
      </c>
      <c r="K293">
        <f t="shared" ca="1" si="174"/>
        <v>1</v>
      </c>
      <c r="L293">
        <f t="shared" ca="1" si="175"/>
        <v>0</v>
      </c>
      <c r="M293" t="str">
        <f t="shared" ca="1" si="167"/>
        <v>Attachment</v>
      </c>
      <c r="N293" t="str">
        <f t="shared" ca="1" si="178"/>
        <v>Attachment</v>
      </c>
      <c r="O293">
        <f t="shared" ca="1" si="171"/>
        <v>3</v>
      </c>
    </row>
    <row r="294" spans="1:15" x14ac:dyDescent="0.2">
      <c r="A294">
        <v>292</v>
      </c>
      <c r="C294">
        <f t="shared" si="172"/>
        <v>3080</v>
      </c>
      <c r="D294" s="1" t="d">
        <f t="shared" ca="1" si="163"/>
        <v>2013-03-14</v>
      </c>
      <c r="E294" s="1" t="d">
        <f ca="1">INDEX(startDates,RANDBETWEEN(1,68),1)</f>
        <v>2015-05-29</v>
      </c>
      <c r="F294" s="1" t="d">
        <f t="shared" ca="1" si="169"/>
        <v>2019-05-24</v>
      </c>
      <c r="G294">
        <f t="shared" ca="1" si="164"/>
        <v>1456</v>
      </c>
      <c r="H294" t="str">
        <f t="shared" ca="1" si="165"/>
        <v>Tennessee</v>
      </c>
      <c r="I294" t="str">
        <f t="shared" ca="1" si="166"/>
        <v>Georgia</v>
      </c>
      <c r="J294" s="2" t="s">
        <v>310</v>
      </c>
      <c r="K294">
        <f t="shared" ca="1" si="174"/>
        <v>1</v>
      </c>
      <c r="L294">
        <f t="shared" ca="1" si="175"/>
        <v>0</v>
      </c>
      <c r="M294" t="str">
        <f t="shared" ca="1" si="167"/>
        <v>EOC</v>
      </c>
      <c r="N294" t="str">
        <f t="shared" ca="1" si="179"/>
        <v>EOC</v>
      </c>
      <c r="O294">
        <f t="shared" ca="1" si="171"/>
        <v>6</v>
      </c>
    </row>
    <row r="295" spans="1:15" x14ac:dyDescent="0.2">
      <c r="A295">
        <v>293</v>
      </c>
      <c r="C295">
        <f t="shared" si="172"/>
        <v>3087</v>
      </c>
      <c r="D295" s="1" t="d">
        <f t="shared" ca="1" si="163"/>
        <v>2012-11-09</v>
      </c>
      <c r="E295" s="1" t="d">
        <f ca="1">INDEX(startDates,RANDBETWEEN(1,68),1)</f>
        <v>2015-03-27</v>
      </c>
      <c r="F295" s="1" t="d">
        <f t="shared" ca="1" si="169"/>
        <v>2016-03-25</v>
      </c>
      <c r="G295">
        <f t="shared" ca="1" si="164"/>
        <v>364</v>
      </c>
      <c r="H295" t="str">
        <f t="shared" ca="1" si="165"/>
        <v>West Virginia</v>
      </c>
      <c r="I295" t="str">
        <f t="shared" ca="1" si="166"/>
        <v>Pennsylvania</v>
      </c>
      <c r="J295" t="s">
        <v>311</v>
      </c>
      <c r="K295">
        <f t="shared" ca="1" si="160"/>
        <v>0</v>
      </c>
      <c r="L295">
        <v>1</v>
      </c>
      <c r="M295" t="str">
        <f t="shared" ca="1" si="167"/>
        <v>Attachment</v>
      </c>
      <c r="N295" t="str">
        <f t="shared" ca="1" si="180"/>
        <v>Attachment</v>
      </c>
      <c r="O295">
        <f t="shared" ca="1" si="171"/>
        <v>8</v>
      </c>
    </row>
    <row r="296" spans="1:15" x14ac:dyDescent="0.2">
      <c r="A296">
        <v>294</v>
      </c>
      <c r="C296">
        <f t="shared" si="172"/>
        <v>3094</v>
      </c>
      <c r="D296" s="1" t="d">
        <f t="shared" ca="1" si="163"/>
        <v>2012-05-08</v>
      </c>
      <c r="E296" s="1" t="d">
        <f ca="1">INDEX(startDates,RANDBETWEEN(1,68),1)</f>
        <v>2015-05-29</v>
      </c>
      <c r="F296" s="1" t="d">
        <f t="shared" ca="1" si="169"/>
        <v>2016-05-27</v>
      </c>
      <c r="G296">
        <f t="shared" ca="1" si="164"/>
        <v>364</v>
      </c>
      <c r="H296" t="str">
        <f t="shared" ca="1" si="165"/>
        <v>California</v>
      </c>
      <c r="I296" t="str">
        <f t="shared" ca="1" si="166"/>
        <v>California</v>
      </c>
      <c r="J296" t="s">
        <v>312</v>
      </c>
      <c r="K296">
        <f t="shared" ref="K296" ca="1" si="193">INT(RANDBETWEEN(0.25,1))</f>
        <v>1</v>
      </c>
      <c r="L296">
        <f t="shared" ref="L296" ca="1" si="194">INT(RANDBETWEEN(0,0.65))</f>
        <v>0</v>
      </c>
      <c r="M296" t="str">
        <f t="shared" ca="1" si="167"/>
        <v>Attachment</v>
      </c>
      <c r="N296" t="str">
        <f t="shared" ca="1" si="181"/>
        <v>Attachment</v>
      </c>
      <c r="O296">
        <f t="shared" ca="1" si="171"/>
        <v>8</v>
      </c>
    </row>
    <row r="297" spans="1:15" x14ac:dyDescent="0.2">
      <c r="A297">
        <v>295</v>
      </c>
      <c r="C297">
        <f t="shared" si="172"/>
        <v>3101</v>
      </c>
      <c r="D297" s="1" t="d">
        <f t="shared" ca="1" si="163"/>
        <v>2012-03-27</v>
      </c>
      <c r="E297" s="1" t="d">
        <f ca="1">INDEX(startDates,RANDBETWEEN(1,68),1)</f>
        <v>2013-07-05</v>
      </c>
      <c r="F297" s="1" t="d">
        <f t="shared" ca="1" si="169"/>
        <v>2016-07-01</v>
      </c>
      <c r="G297">
        <f t="shared" ca="1" si="164"/>
        <v>1092</v>
      </c>
      <c r="H297" t="str">
        <f t="shared" ca="1" si="165"/>
        <v>Arizona</v>
      </c>
      <c r="I297" t="str">
        <f t="shared" ca="1" si="166"/>
        <v>California</v>
      </c>
      <c r="J297" s="2" t="s">
        <v>313</v>
      </c>
      <c r="K297">
        <f t="shared" ca="1" si="174"/>
        <v>1</v>
      </c>
      <c r="L297">
        <f t="shared" ca="1" si="175"/>
        <v>0</v>
      </c>
      <c r="M297" t="str">
        <f t="shared" ca="1" si="167"/>
        <v>Attachment</v>
      </c>
      <c r="N297" t="str">
        <f t="shared" ca="1" si="182"/>
        <v>Attachment</v>
      </c>
      <c r="O297">
        <f t="shared" ca="1" si="171"/>
        <v>1</v>
      </c>
    </row>
    <row r="298" spans="1:15" x14ac:dyDescent="0.2">
      <c r="A298">
        <v>296</v>
      </c>
      <c r="C298">
        <f t="shared" si="172"/>
        <v>3108</v>
      </c>
      <c r="D298" s="1" t="d">
        <f t="shared" ca="1" si="163"/>
        <v>2008-09-02</v>
      </c>
      <c r="E298" s="1" t="d">
        <f ca="1">INDEX(startDates,RANDBETWEEN(1,68),1)</f>
        <v>2013-07-05</v>
      </c>
      <c r="F298" s="1" t="d">
        <f t="shared" ca="1" si="169"/>
        <v>2014-01-03</v>
      </c>
      <c r="G298">
        <f t="shared" ca="1" si="164"/>
        <v>182</v>
      </c>
      <c r="H298" t="str">
        <f t="shared" ca="1" si="165"/>
        <v>West Virginia</v>
      </c>
      <c r="I298" t="str">
        <f t="shared" ca="1" si="166"/>
        <v>Pennsylvania</v>
      </c>
      <c r="J298" t="s">
        <v>314</v>
      </c>
      <c r="K298">
        <f t="shared" ca="1" si="174"/>
        <v>1</v>
      </c>
      <c r="L298">
        <f t="shared" ca="1" si="175"/>
        <v>0</v>
      </c>
      <c r="M298" t="str">
        <f t="shared" ca="1" si="167"/>
        <v>Schedule</v>
      </c>
      <c r="N298" t="str">
        <f t="shared" ca="1" si="183"/>
        <v>Schedule</v>
      </c>
      <c r="O298">
        <f t="shared" ca="1" si="171"/>
        <v>8</v>
      </c>
    </row>
    <row r="299" spans="1:15" x14ac:dyDescent="0.2">
      <c r="A299">
        <v>297</v>
      </c>
      <c r="C299">
        <f t="shared" si="172"/>
        <v>3115</v>
      </c>
      <c r="D299" s="1" t="d">
        <f t="shared" ca="1" si="163"/>
        <v>2013-09-29</v>
      </c>
      <c r="E299" s="1" t="d">
        <f ca="1">INDEX(startDates,RANDBETWEEN(1,68),1)</f>
        <v>2017-02-20</v>
      </c>
      <c r="F299" s="1" t="d">
        <f t="shared" ca="1" si="169"/>
        <v>2018-02-19</v>
      </c>
      <c r="G299">
        <f t="shared" ca="1" si="164"/>
        <v>364</v>
      </c>
      <c r="H299" t="str">
        <f t="shared" ca="1" si="165"/>
        <v>Georgia</v>
      </c>
      <c r="I299" t="str">
        <f t="shared" ca="1" si="166"/>
        <v>Georgia</v>
      </c>
      <c r="J299" t="s">
        <v>315</v>
      </c>
      <c r="K299">
        <f t="shared" ca="1" si="174"/>
        <v>1</v>
      </c>
      <c r="L299">
        <f t="shared" ca="1" si="175"/>
        <v>0</v>
      </c>
      <c r="M299" t="str">
        <f t="shared" ca="1" si="167"/>
        <v>TaxModification</v>
      </c>
      <c r="N299" t="str">
        <f t="shared" ca="1" si="184"/>
        <v>TaxModification</v>
      </c>
      <c r="O299">
        <f t="shared" ca="1" si="171"/>
        <v>8</v>
      </c>
    </row>
    <row r="300" spans="1:15" x14ac:dyDescent="0.2">
      <c r="A300">
        <v>298</v>
      </c>
      <c r="C300">
        <f t="shared" si="172"/>
        <v>3122</v>
      </c>
      <c r="D300" s="1" t="d">
        <f t="shared" ca="1" si="163"/>
        <v>2016-12-01</v>
      </c>
      <c r="E300" s="1" t="d">
        <f ca="1">INDEX(startDates,RANDBETWEEN(1,68),1)</f>
        <v>2017-11-07</v>
      </c>
      <c r="F300" s="1" t="d">
        <f t="shared" ca="1" si="169"/>
        <v>2018-11-06</v>
      </c>
      <c r="G300">
        <f t="shared" ca="1" si="164"/>
        <v>364</v>
      </c>
      <c r="H300" t="str">
        <f t="shared" ca="1" si="165"/>
        <v>California</v>
      </c>
      <c r="I300" t="str">
        <f t="shared" ca="1" si="166"/>
        <v>California</v>
      </c>
      <c r="J300" s="2" t="s">
        <v>316</v>
      </c>
      <c r="K300">
        <f t="shared" ca="1" si="174"/>
        <v>1</v>
      </c>
      <c r="L300">
        <f t="shared" ca="1" si="175"/>
        <v>0</v>
      </c>
      <c r="M300" t="str">
        <f t="shared" ca="1" si="167"/>
        <v>EOC</v>
      </c>
      <c r="N300" t="str">
        <f t="shared" ca="1" si="185"/>
        <v>EOC</v>
      </c>
      <c r="O300">
        <f t="shared" ca="1" si="171"/>
        <v>4</v>
      </c>
    </row>
    <row r="301" spans="1:15" x14ac:dyDescent="0.2">
      <c r="A301">
        <v>299</v>
      </c>
      <c r="C301">
        <f t="shared" si="172"/>
        <v>3129</v>
      </c>
      <c r="D301" s="1" t="d">
        <f t="shared" ca="1" si="163"/>
        <v>2012-06-18</v>
      </c>
      <c r="E301" s="1" t="d">
        <f ca="1">INDEX(startDates,RANDBETWEEN(1,68),1)</f>
        <v>2017-02-17</v>
      </c>
      <c r="F301" s="1" t="d">
        <f t="shared" ca="1" si="169"/>
        <v>2019-02-15</v>
      </c>
      <c r="G301">
        <f t="shared" ca="1" si="164"/>
        <v>728</v>
      </c>
      <c r="H301" t="str">
        <f t="shared" ca="1" si="165"/>
        <v>New York</v>
      </c>
      <c r="I301" t="str">
        <f t="shared" ca="1" si="166"/>
        <v>Pennsylvania</v>
      </c>
      <c r="J301" t="s">
        <v>317</v>
      </c>
      <c r="K301">
        <f t="shared" ca="1" si="174"/>
        <v>1</v>
      </c>
      <c r="L301">
        <f t="shared" ca="1" si="175"/>
        <v>0</v>
      </c>
      <c r="M301" t="str">
        <f t="shared" ca="1" si="167"/>
        <v>Schedule</v>
      </c>
      <c r="N301" t="str">
        <f t="shared" ca="1" si="186"/>
        <v>Schedule</v>
      </c>
      <c r="O301">
        <f t="shared" ca="1" si="171"/>
        <v>6</v>
      </c>
    </row>
    <row r="302" spans="1:15" x14ac:dyDescent="0.2">
      <c r="A302">
        <v>300</v>
      </c>
      <c r="C302">
        <f t="shared" si="172"/>
        <v>3136</v>
      </c>
      <c r="D302" s="1" t="d">
        <f t="shared" ca="1" si="163"/>
        <v>2013-11-27</v>
      </c>
      <c r="E302" s="1" t="d">
        <f ca="1">INDEX(startDates,RANDBETWEEN(1,68),1)</f>
        <v>2017-02-17</v>
      </c>
      <c r="F302" s="1" t="d">
        <f t="shared" ca="1" si="169"/>
        <v>2022-02-11</v>
      </c>
      <c r="G302">
        <f t="shared" ca="1" si="164"/>
        <v>1820</v>
      </c>
      <c r="H302" t="str">
        <f t="shared" ca="1" si="165"/>
        <v>New Mexico</v>
      </c>
      <c r="I302" t="str">
        <f t="shared" ca="1" si="166"/>
        <v>California</v>
      </c>
      <c r="J302" s="2" t="s">
        <v>318</v>
      </c>
      <c r="K302">
        <f t="shared" ca="1" si="174"/>
        <v>1</v>
      </c>
      <c r="L302">
        <f t="shared" ca="1" si="175"/>
        <v>0</v>
      </c>
      <c r="M302" t="str">
        <f t="shared" ca="1" si="167"/>
        <v>Rider</v>
      </c>
      <c r="N302" t="str">
        <f t="shared" ca="1" si="187"/>
        <v>Rider</v>
      </c>
      <c r="O302">
        <f t="shared" ca="1" si="171"/>
        <v>2</v>
      </c>
    </row>
    <row r="303" spans="1:15" x14ac:dyDescent="0.2">
      <c r="A303">
        <v>301</v>
      </c>
      <c r="C303">
        <f t="shared" si="172"/>
        <v>3143</v>
      </c>
      <c r="D303" s="1" t="d">
        <f t="shared" ca="1" si="163"/>
        <v>2013-05-17</v>
      </c>
      <c r="E303" s="1" t="d">
        <f ca="1">INDEX(startDates,RANDBETWEEN(1,68),1)</f>
        <v>2016-11-08</v>
      </c>
      <c r="F303" s="1" t="d">
        <f t="shared" ca="1" si="169"/>
        <v>2017-11-07</v>
      </c>
      <c r="G303">
        <f t="shared" ca="1" si="164"/>
        <v>364</v>
      </c>
      <c r="H303" t="str">
        <f t="shared" ca="1" si="165"/>
        <v>Pennsylvania</v>
      </c>
      <c r="I303" t="str">
        <f t="shared" ca="1" si="166"/>
        <v>Pennsylvania</v>
      </c>
      <c r="J303" t="s">
        <v>319</v>
      </c>
      <c r="K303">
        <f t="shared" ca="1" si="174"/>
        <v>1</v>
      </c>
      <c r="L303">
        <f t="shared" ca="1" si="175"/>
        <v>0</v>
      </c>
      <c r="M303" t="str">
        <f t="shared" ca="1" si="167"/>
        <v>Contract</v>
      </c>
      <c r="N303" t="str">
        <f t="shared" ca="1" si="188"/>
        <v>Contract</v>
      </c>
      <c r="O303">
        <f t="shared" ca="1" si="171"/>
        <v>1</v>
      </c>
    </row>
    <row r="304" spans="1:15" x14ac:dyDescent="0.2">
      <c r="A304">
        <v>302</v>
      </c>
      <c r="C304">
        <f t="shared" si="172"/>
        <v>3150</v>
      </c>
      <c r="D304" s="1" t="d">
        <f t="shared" ca="1" si="163"/>
        <v>2014-04-30</v>
      </c>
      <c r="E304" s="1" t="d">
        <f ca="1">INDEX(startDates,RANDBETWEEN(1,68),1)</f>
        <v>2015-06-07</v>
      </c>
      <c r="F304" s="1" t="d">
        <f t="shared" ca="1" si="169"/>
        <v>2016-06-05</v>
      </c>
      <c r="G304">
        <f t="shared" ca="1" si="164"/>
        <v>364</v>
      </c>
      <c r="H304" t="str">
        <f t="shared" ca="1" si="165"/>
        <v>California</v>
      </c>
      <c r="I304" t="str">
        <f t="shared" ca="1" si="166"/>
        <v>California</v>
      </c>
      <c r="J304" t="s">
        <v>320</v>
      </c>
      <c r="K304">
        <f t="shared" ca="1" si="174"/>
        <v>1</v>
      </c>
      <c r="L304">
        <f t="shared" ca="1" si="175"/>
        <v>0</v>
      </c>
      <c r="M304" t="str">
        <f t="shared" ca="1" si="167"/>
        <v>PremiumAgreement</v>
      </c>
      <c r="N304" t="str">
        <f t="shared" ca="1" si="189"/>
        <v>PremiumAgreement</v>
      </c>
      <c r="O304">
        <f t="shared" ca="1" si="171"/>
        <v>7</v>
      </c>
    </row>
    <row r="305" spans="1:15" x14ac:dyDescent="0.2">
      <c r="A305">
        <v>303</v>
      </c>
      <c r="C305">
        <f t="shared" si="172"/>
        <v>3157</v>
      </c>
      <c r="D305" s="1" t="d">
        <f t="shared" ca="1" si="163"/>
        <v>2013-07-11</v>
      </c>
      <c r="E305" s="1" t="d">
        <f ca="1">INDEX(startDates,RANDBETWEEN(1,68),1)</f>
        <v>2013-11-12</v>
      </c>
      <c r="F305" s="1" t="d">
        <f t="shared" ca="1" si="169"/>
        <v>2014-11-11</v>
      </c>
      <c r="G305">
        <f t="shared" ca="1" si="164"/>
        <v>364</v>
      </c>
      <c r="H305" t="str">
        <f t="shared" ca="1" si="165"/>
        <v>Pennsylvania</v>
      </c>
      <c r="I305" t="str">
        <f t="shared" ca="1" si="166"/>
        <v>Pennsylvania</v>
      </c>
      <c r="J305" s="2" t="s">
        <v>321</v>
      </c>
      <c r="K305">
        <f t="shared" ca="1" si="174"/>
        <v>1</v>
      </c>
      <c r="L305">
        <f t="shared" ca="1" si="175"/>
        <v>0</v>
      </c>
      <c r="M305" t="str">
        <f t="shared" ca="1" si="167"/>
        <v>Attachment</v>
      </c>
      <c r="N305" t="str">
        <f t="shared" ca="1" si="190"/>
        <v>Attachment</v>
      </c>
      <c r="O305">
        <f t="shared" ca="1" si="171"/>
        <v>6</v>
      </c>
    </row>
    <row r="306" spans="1:15" x14ac:dyDescent="0.2">
      <c r="A306">
        <v>304</v>
      </c>
      <c r="C306">
        <f t="shared" si="172"/>
        <v>3164</v>
      </c>
      <c r="D306" s="1" t="d">
        <f t="shared" ca="1" si="163"/>
        <v>2011-07-04</v>
      </c>
      <c r="E306" s="1" t="d">
        <f ca="1">INDEX(startDates,RANDBETWEEN(1,68),1)</f>
        <v>2016-06-05</v>
      </c>
      <c r="F306" s="1" t="d">
        <f t="shared" ca="1" si="169"/>
        <v>2020-11-29</v>
      </c>
      <c r="G306">
        <f t="shared" ca="1" si="164"/>
        <v>1638</v>
      </c>
      <c r="H306" t="str">
        <f t="shared" ca="1" si="165"/>
        <v>Utah</v>
      </c>
      <c r="I306" t="str">
        <f t="shared" ca="1" si="166"/>
        <v>California</v>
      </c>
      <c r="J306" t="s">
        <v>322</v>
      </c>
      <c r="K306">
        <f t="shared" ca="1" si="174"/>
        <v>1</v>
      </c>
      <c r="L306">
        <f t="shared" ca="1" si="175"/>
        <v>0</v>
      </c>
      <c r="M306" t="str">
        <f t="shared" ca="1" si="167"/>
        <v>Attachment</v>
      </c>
      <c r="N306" t="str">
        <f t="shared" ref="N306" ca="1" si="195">M306:M1305</f>
        <v>Attachment</v>
      </c>
      <c r="O306">
        <f t="shared" ca="1" si="171"/>
        <v>6</v>
      </c>
    </row>
    <row r="307" spans="1:15" x14ac:dyDescent="0.2">
      <c r="A307">
        <v>305</v>
      </c>
      <c r="C307">
        <f t="shared" si="172"/>
        <v>3171</v>
      </c>
      <c r="D307" s="1" t="d">
        <f t="shared" ca="1" si="163"/>
        <v>2012-04-09</v>
      </c>
      <c r="E307" s="1" t="d">
        <f ca="1">INDEX(startDates,RANDBETWEEN(1,68),1)</f>
        <v>2015-10-02</v>
      </c>
      <c r="F307" s="1" t="d">
        <f t="shared" ca="1" si="169"/>
        <v>2018-09-28</v>
      </c>
      <c r="G307">
        <f t="shared" ca="1" si="164"/>
        <v>1092</v>
      </c>
      <c r="H307" t="str">
        <f t="shared" ca="1" si="165"/>
        <v>Oregon</v>
      </c>
      <c r="I307" t="str">
        <f t="shared" ca="1" si="166"/>
        <v>California</v>
      </c>
      <c r="J307" t="s">
        <v>323</v>
      </c>
      <c r="K307">
        <f t="shared" ca="1" si="174"/>
        <v>1</v>
      </c>
      <c r="L307">
        <f t="shared" ca="1" si="175"/>
        <v>0</v>
      </c>
      <c r="M307" t="str">
        <f t="shared" ca="1" si="167"/>
        <v>Contract</v>
      </c>
      <c r="N307" t="str">
        <f t="shared" ref="N307" ca="1" si="196">M307</f>
        <v>Contract</v>
      </c>
      <c r="O307">
        <f t="shared" ca="1" si="171"/>
        <v>4</v>
      </c>
    </row>
    <row r="308" spans="1:15" x14ac:dyDescent="0.2">
      <c r="A308">
        <v>306</v>
      </c>
      <c r="C308">
        <f t="shared" si="172"/>
        <v>3178</v>
      </c>
      <c r="D308" s="1" t="d">
        <f t="shared" ca="1" si="163"/>
        <v>2013-06-04</v>
      </c>
      <c r="E308" s="1" t="d">
        <f ca="1">INDEX(startDates,RANDBETWEEN(1,68),1)</f>
        <v>2015-09-19</v>
      </c>
      <c r="F308" s="1" t="d">
        <f t="shared" ca="1" si="169"/>
        <v>2016-09-17</v>
      </c>
      <c r="G308">
        <f t="shared" ca="1" si="164"/>
        <v>364</v>
      </c>
      <c r="H308" t="str">
        <f t="shared" ca="1" si="165"/>
        <v>California</v>
      </c>
      <c r="I308" t="str">
        <f t="shared" ca="1" si="166"/>
        <v>California</v>
      </c>
      <c r="J308" s="2" t="s">
        <v>324</v>
      </c>
      <c r="K308">
        <f t="shared" ca="1" si="174"/>
        <v>1</v>
      </c>
      <c r="L308">
        <f t="shared" ca="1" si="175"/>
        <v>0</v>
      </c>
      <c r="M308" t="str">
        <f t="shared" ca="1" si="167"/>
        <v>Attachment</v>
      </c>
      <c r="N308" t="str">
        <f t="shared" ca="1" si="177"/>
        <v>Attachment</v>
      </c>
      <c r="O308">
        <f t="shared" ca="1" si="171"/>
        <v>3</v>
      </c>
    </row>
    <row r="309" spans="1:15" x14ac:dyDescent="0.2">
      <c r="A309">
        <v>307</v>
      </c>
      <c r="C309">
        <f t="shared" si="172"/>
        <v>3185</v>
      </c>
      <c r="D309" s="1" t="d">
        <f t="shared" ca="1" si="163"/>
        <v>2017-06-25</v>
      </c>
      <c r="E309" s="1" t="d">
        <f ca="1">INDEX(startDates,RANDBETWEEN(1,68),1)</f>
        <v>2017-07-26</v>
      </c>
      <c r="F309" s="1" t="d">
        <f t="shared" ca="1" si="169"/>
        <v>2020-07-22</v>
      </c>
      <c r="G309">
        <f t="shared" ca="1" si="164"/>
        <v>1092</v>
      </c>
      <c r="H309" t="str">
        <f t="shared" ca="1" si="165"/>
        <v>Oregon</v>
      </c>
      <c r="I309" t="str">
        <f t="shared" ca="1" si="166"/>
        <v>California</v>
      </c>
      <c r="J309" t="s">
        <v>325</v>
      </c>
      <c r="K309">
        <f t="shared" ca="1" si="174"/>
        <v>1</v>
      </c>
      <c r="L309">
        <f t="shared" ca="1" si="175"/>
        <v>0</v>
      </c>
      <c r="M309" t="str">
        <f t="shared" ca="1" si="167"/>
        <v>Attachment</v>
      </c>
      <c r="N309" t="str">
        <f t="shared" ca="1" si="178"/>
        <v>Attachment</v>
      </c>
      <c r="O309">
        <f t="shared" ca="1" si="171"/>
        <v>2</v>
      </c>
    </row>
    <row r="310" spans="1:15" x14ac:dyDescent="0.2">
      <c r="A310">
        <v>308</v>
      </c>
      <c r="C310">
        <f t="shared" si="172"/>
        <v>3192</v>
      </c>
      <c r="D310" s="1" t="d">
        <f t="shared" ca="1" si="163"/>
        <v>2008-09-01</v>
      </c>
      <c r="E310" s="1" t="d">
        <f ca="1">INDEX(startDates,RANDBETWEEN(1,68),1)</f>
        <v>2013-05-03</v>
      </c>
      <c r="F310" s="1" t="d">
        <f t="shared" ca="1" si="169"/>
        <v>2017-10-27</v>
      </c>
      <c r="G310">
        <f t="shared" ca="1" si="164"/>
        <v>1638</v>
      </c>
      <c r="H310" t="str">
        <f t="shared" ca="1" si="165"/>
        <v>Colorado</v>
      </c>
      <c r="I310" t="str">
        <f t="shared" ca="1" si="166"/>
        <v>California</v>
      </c>
      <c r="J310" t="s">
        <v>326</v>
      </c>
      <c r="K310">
        <f t="shared" ca="1" si="174"/>
        <v>1</v>
      </c>
      <c r="L310">
        <f t="shared" ca="1" si="175"/>
        <v>0</v>
      </c>
      <c r="M310" t="str">
        <f t="shared" ca="1" si="167"/>
        <v>Contract</v>
      </c>
      <c r="N310" t="str">
        <f t="shared" ca="1" si="179"/>
        <v>Contract</v>
      </c>
      <c r="O310">
        <f t="shared" ca="1" si="171"/>
        <v>6</v>
      </c>
    </row>
    <row r="311" spans="1:15" x14ac:dyDescent="0.2">
      <c r="A311">
        <v>309</v>
      </c>
      <c r="C311">
        <f t="shared" si="172"/>
        <v>3199</v>
      </c>
      <c r="D311" s="1" t="d">
        <f t="shared" ca="1" si="163"/>
        <v>2016-03-20</v>
      </c>
      <c r="E311" s="1" t="d">
        <f ca="1">INDEX(startDates,RANDBETWEEN(1,68),1)</f>
        <v>2018-05-04</v>
      </c>
      <c r="F311" s="1" t="d">
        <f t="shared" ca="1" si="169"/>
        <v>2020-05-01</v>
      </c>
      <c r="G311">
        <f t="shared" ca="1" si="164"/>
        <v>728</v>
      </c>
      <c r="H311" t="str">
        <f t="shared" ca="1" si="165"/>
        <v>Colorado</v>
      </c>
      <c r="I311" t="str">
        <f t="shared" ca="1" si="166"/>
        <v>California</v>
      </c>
      <c r="J311" s="2" t="s">
        <v>327</v>
      </c>
      <c r="K311">
        <f t="shared" ca="1" si="174"/>
        <v>1</v>
      </c>
      <c r="L311">
        <f t="shared" ca="1" si="175"/>
        <v>0</v>
      </c>
      <c r="M311" t="str">
        <f t="shared" ca="1" si="167"/>
        <v>Schedule</v>
      </c>
      <c r="N311" t="str">
        <f t="shared" ca="1" si="180"/>
        <v>Schedule</v>
      </c>
      <c r="O311">
        <f t="shared" ca="1" si="171"/>
        <v>1</v>
      </c>
    </row>
    <row r="312" spans="1:15" x14ac:dyDescent="0.2">
      <c r="A312">
        <v>310</v>
      </c>
      <c r="C312">
        <f t="shared" si="172"/>
        <v>3206</v>
      </c>
      <c r="D312" s="1" t="d">
        <f t="shared" ca="1" si="163"/>
        <v>2015-02-08</v>
      </c>
      <c r="E312" s="1" t="d">
        <f ca="1">INDEX(startDates,RANDBETWEEN(1,68),1)</f>
        <v>2017-07-26</v>
      </c>
      <c r="F312" s="1" t="d">
        <f t="shared" ca="1" si="169"/>
        <v>2018-07-25</v>
      </c>
      <c r="G312">
        <f t="shared" ca="1" si="164"/>
        <v>364</v>
      </c>
      <c r="H312" t="str">
        <f t="shared" ca="1" si="165"/>
        <v>Kentucky</v>
      </c>
      <c r="I312" t="str">
        <f t="shared" ca="1" si="166"/>
        <v>Georgia</v>
      </c>
      <c r="J312" t="s">
        <v>328</v>
      </c>
      <c r="K312">
        <f t="shared" ca="1" si="174"/>
        <v>1</v>
      </c>
      <c r="L312">
        <f t="shared" ca="1" si="175"/>
        <v>0</v>
      </c>
      <c r="M312" t="str">
        <f t="shared" ca="1" si="167"/>
        <v>Contract</v>
      </c>
      <c r="N312" t="str">
        <f t="shared" ca="1" si="181"/>
        <v>Contract</v>
      </c>
      <c r="O312">
        <f t="shared" ca="1" si="171"/>
        <v>7</v>
      </c>
    </row>
    <row r="313" spans="1:15" x14ac:dyDescent="0.2">
      <c r="A313">
        <v>311</v>
      </c>
      <c r="C313">
        <f t="shared" si="172"/>
        <v>3213</v>
      </c>
      <c r="D313" s="1" t="d">
        <f t="shared" ca="1" si="163"/>
        <v>2010-06-15</v>
      </c>
      <c r="E313" s="1" t="d">
        <f ca="1">INDEX(startDates,RANDBETWEEN(1,68),1)</f>
        <v>2013-07-05</v>
      </c>
      <c r="F313" s="1" t="d">
        <f t="shared" ca="1" si="169"/>
        <v>2014-07-04</v>
      </c>
      <c r="G313">
        <f t="shared" ca="1" si="164"/>
        <v>364</v>
      </c>
      <c r="H313" t="str">
        <f t="shared" ca="1" si="165"/>
        <v>California</v>
      </c>
      <c r="I313" t="str">
        <f t="shared" ca="1" si="166"/>
        <v>California</v>
      </c>
      <c r="J313" t="s">
        <v>329</v>
      </c>
      <c r="K313">
        <f t="shared" ca="1" si="174"/>
        <v>1</v>
      </c>
      <c r="L313">
        <f t="shared" ca="1" si="175"/>
        <v>0</v>
      </c>
      <c r="M313" t="str">
        <f t="shared" ca="1" si="167"/>
        <v>EOC</v>
      </c>
      <c r="N313" t="str">
        <f t="shared" ca="1" si="182"/>
        <v>EOC</v>
      </c>
      <c r="O313">
        <f t="shared" ca="1" si="171"/>
        <v>8</v>
      </c>
    </row>
    <row r="314" spans="1:15" x14ac:dyDescent="0.2">
      <c r="A314">
        <v>312</v>
      </c>
      <c r="C314">
        <f t="shared" si="172"/>
        <v>3220</v>
      </c>
      <c r="D314" s="1" t="d">
        <f t="shared" ca="1" si="163"/>
        <v>2011-03-11</v>
      </c>
      <c r="E314" s="1" t="d">
        <f ca="1">INDEX(startDates,RANDBETWEEN(1,68),1)</f>
        <v>2015-11-10</v>
      </c>
      <c r="F314" s="1" t="d">
        <f t="shared" ca="1" si="169"/>
        <v>2016-11-08</v>
      </c>
      <c r="G314">
        <f t="shared" ca="1" si="164"/>
        <v>364</v>
      </c>
      <c r="H314" t="str">
        <f t="shared" ca="1" si="165"/>
        <v>Colorado</v>
      </c>
      <c r="I314" t="str">
        <f t="shared" ca="1" si="166"/>
        <v>California</v>
      </c>
      <c r="J314" s="2" t="s">
        <v>330</v>
      </c>
      <c r="K314">
        <f t="shared" ca="1" si="174"/>
        <v>1</v>
      </c>
      <c r="L314">
        <f t="shared" ca="1" si="175"/>
        <v>0</v>
      </c>
      <c r="M314" t="str">
        <f t="shared" ca="1" si="167"/>
        <v>Attachment</v>
      </c>
      <c r="N314" t="str">
        <f t="shared" ca="1" si="183"/>
        <v>Attachment</v>
      </c>
      <c r="O314">
        <f t="shared" ca="1" si="171"/>
        <v>3</v>
      </c>
    </row>
    <row r="315" spans="1:15" x14ac:dyDescent="0.2">
      <c r="A315">
        <v>313</v>
      </c>
      <c r="C315">
        <f t="shared" si="172"/>
        <v>3227</v>
      </c>
      <c r="D315" s="1" t="d">
        <f t="shared" ca="1" si="163"/>
        <v>2009-09-04</v>
      </c>
      <c r="E315" s="1" t="d">
        <f ca="1">INDEX(startDates,RANDBETWEEN(1,68),1)</f>
        <v>2013-07-31</v>
      </c>
      <c r="F315" s="1" t="d">
        <f t="shared" ca="1" si="169"/>
        <v>2018-01-24</v>
      </c>
      <c r="G315">
        <f t="shared" ca="1" si="164"/>
        <v>1638</v>
      </c>
      <c r="H315" t="str">
        <f t="shared" ca="1" si="165"/>
        <v>Georgia</v>
      </c>
      <c r="I315" t="str">
        <f t="shared" ca="1" si="166"/>
        <v>Georgia</v>
      </c>
      <c r="J315" t="s">
        <v>331</v>
      </c>
      <c r="K315">
        <f t="shared" ca="1" si="174"/>
        <v>1</v>
      </c>
      <c r="L315">
        <f t="shared" ca="1" si="175"/>
        <v>0</v>
      </c>
      <c r="M315" t="str">
        <f t="shared" ca="1" si="167"/>
        <v>Contract</v>
      </c>
      <c r="N315" t="str">
        <f t="shared" ca="1" si="184"/>
        <v>Contract</v>
      </c>
      <c r="O315">
        <f t="shared" ca="1" si="171"/>
        <v>5</v>
      </c>
    </row>
    <row r="316" spans="1:15" x14ac:dyDescent="0.2">
      <c r="A316">
        <v>314</v>
      </c>
      <c r="C316">
        <f t="shared" si="172"/>
        <v>3234</v>
      </c>
      <c r="D316" s="1" t="d">
        <f t="shared" ca="1" si="163"/>
        <v>2015-07-14</v>
      </c>
      <c r="E316" s="1" t="d">
        <f ca="1">INDEX(startDates,RANDBETWEEN(1,68),1)</f>
        <v>2017-12-29</v>
      </c>
      <c r="F316" s="1" t="d">
        <f t="shared" ca="1" si="169"/>
        <v>2021-12-24</v>
      </c>
      <c r="G316">
        <f t="shared" ca="1" si="164"/>
        <v>1456</v>
      </c>
      <c r="H316" t="str">
        <f t="shared" ca="1" si="165"/>
        <v>Arizona</v>
      </c>
      <c r="I316" t="str">
        <f t="shared" ca="1" si="166"/>
        <v>California</v>
      </c>
      <c r="J316" t="s">
        <v>332</v>
      </c>
      <c r="K316">
        <f t="shared" ca="1" si="160"/>
        <v>1</v>
      </c>
      <c r="L316">
        <v>1</v>
      </c>
      <c r="M316" t="str">
        <f t="shared" ca="1" si="167"/>
        <v>EOC</v>
      </c>
      <c r="N316" t="str">
        <f t="shared" ca="1" si="185"/>
        <v>EOC</v>
      </c>
      <c r="O316">
        <f t="shared" ca="1" si="171"/>
        <v>1</v>
      </c>
    </row>
    <row r="317" spans="1:15" x14ac:dyDescent="0.2">
      <c r="A317">
        <v>315</v>
      </c>
      <c r="C317">
        <f t="shared" si="172"/>
        <v>3241</v>
      </c>
      <c r="D317" s="1" t="d">
        <f t="shared" ca="1" si="163"/>
        <v>2011-09-02</v>
      </c>
      <c r="E317" s="1" t="d">
        <f ca="1">INDEX(startDates,RANDBETWEEN(1,68),1)</f>
        <v>2015-07-29</v>
      </c>
      <c r="F317" s="1" t="d">
        <f t="shared" ca="1" si="169"/>
        <v>2016-07-27</v>
      </c>
      <c r="G317">
        <f t="shared" ca="1" si="164"/>
        <v>364</v>
      </c>
      <c r="H317" t="str">
        <f t="shared" ca="1" si="165"/>
        <v>Florida</v>
      </c>
      <c r="I317" t="str">
        <f t="shared" ca="1" si="166"/>
        <v>Georgia</v>
      </c>
      <c r="J317" s="2" t="s">
        <v>333</v>
      </c>
      <c r="K317">
        <f t="shared" ref="K317" ca="1" si="197">INT(RANDBETWEEN(0.25,1))</f>
        <v>1</v>
      </c>
      <c r="L317">
        <f t="shared" ref="L317" ca="1" si="198">INT(RANDBETWEEN(0,0.65))</f>
        <v>0</v>
      </c>
      <c r="M317" t="str">
        <f t="shared" ca="1" si="167"/>
        <v>Attachment</v>
      </c>
      <c r="N317" t="str">
        <f t="shared" ca="1" si="186"/>
        <v>Attachment</v>
      </c>
      <c r="O317">
        <f t="shared" ca="1" si="171"/>
        <v>8</v>
      </c>
    </row>
    <row r="318" spans="1:15" x14ac:dyDescent="0.2">
      <c r="A318">
        <v>316</v>
      </c>
      <c r="C318">
        <f t="shared" si="172"/>
        <v>3248</v>
      </c>
      <c r="D318" s="1" t="d">
        <f t="shared" ca="1" si="163"/>
        <v>2011-02-04</v>
      </c>
      <c r="E318" s="1" t="d">
        <f ca="1">INDEX(startDates,RANDBETWEEN(1,68),1)</f>
        <v>2014-02-24</v>
      </c>
      <c r="F318" s="1" t="d">
        <f t="shared" ca="1" si="169"/>
        <v>2017-02-20</v>
      </c>
      <c r="G318">
        <f t="shared" ca="1" si="164"/>
        <v>1092</v>
      </c>
      <c r="H318" t="str">
        <f t="shared" ca="1" si="165"/>
        <v>California</v>
      </c>
      <c r="I318" t="str">
        <f t="shared" ca="1" si="166"/>
        <v>California</v>
      </c>
      <c r="J318" t="s">
        <v>334</v>
      </c>
      <c r="K318">
        <f t="shared" ca="1" si="174"/>
        <v>1</v>
      </c>
      <c r="L318">
        <f t="shared" ca="1" si="175"/>
        <v>0</v>
      </c>
      <c r="M318" t="str">
        <f t="shared" ca="1" si="167"/>
        <v>EOC</v>
      </c>
      <c r="N318" t="str">
        <f t="shared" ca="1" si="187"/>
        <v>EOC</v>
      </c>
      <c r="O318">
        <f t="shared" ca="1" si="171"/>
        <v>3</v>
      </c>
    </row>
    <row r="319" spans="1:15" x14ac:dyDescent="0.2">
      <c r="A319">
        <v>317</v>
      </c>
      <c r="C319">
        <f t="shared" si="172"/>
        <v>3255</v>
      </c>
      <c r="D319" s="1" t="d">
        <f t="shared" ca="1" si="163"/>
        <v>2014-12-05</v>
      </c>
      <c r="E319" s="1" t="d">
        <f ca="1">INDEX(startDates,RANDBETWEEN(1,68),1)</f>
        <v>2017-04-21</v>
      </c>
      <c r="F319" s="1" t="d">
        <f t="shared" ca="1" si="169"/>
        <v>2020-04-17</v>
      </c>
      <c r="G319">
        <f t="shared" ca="1" si="164"/>
        <v>1092</v>
      </c>
      <c r="H319" t="str">
        <f t="shared" ca="1" si="165"/>
        <v>Oregon</v>
      </c>
      <c r="I319" t="str">
        <f t="shared" ca="1" si="166"/>
        <v>California</v>
      </c>
      <c r="J319" t="s">
        <v>335</v>
      </c>
      <c r="K319">
        <f t="shared" ca="1" si="174"/>
        <v>1</v>
      </c>
      <c r="L319">
        <f t="shared" ca="1" si="175"/>
        <v>0</v>
      </c>
      <c r="M319" t="str">
        <f t="shared" ca="1" si="167"/>
        <v>Attachment</v>
      </c>
      <c r="N319" t="str">
        <f t="shared" ca="1" si="188"/>
        <v>Attachment</v>
      </c>
      <c r="O319">
        <f t="shared" ca="1" si="171"/>
        <v>6</v>
      </c>
    </row>
    <row r="320" spans="1:15" x14ac:dyDescent="0.2">
      <c r="A320">
        <v>318</v>
      </c>
      <c r="C320">
        <f t="shared" si="172"/>
        <v>3262</v>
      </c>
      <c r="D320" s="1" t="d">
        <f t="shared" ca="1" si="163"/>
        <v>2012-04-10</v>
      </c>
      <c r="E320" s="1" t="d">
        <f ca="1">INDEX(startDates,RANDBETWEEN(1,68),1)</f>
        <v>2015-12-04</v>
      </c>
      <c r="F320" s="1" t="d">
        <f t="shared" ca="1" si="169"/>
        <v>2016-12-02</v>
      </c>
      <c r="G320">
        <f t="shared" ca="1" si="164"/>
        <v>364</v>
      </c>
      <c r="H320" t="str">
        <f t="shared" ca="1" si="165"/>
        <v>Georgia</v>
      </c>
      <c r="I320" t="str">
        <f t="shared" ca="1" si="166"/>
        <v>Georgia</v>
      </c>
      <c r="J320" s="2" t="s">
        <v>336</v>
      </c>
      <c r="K320">
        <f t="shared" ca="1" si="174"/>
        <v>1</v>
      </c>
      <c r="L320">
        <f t="shared" ca="1" si="175"/>
        <v>0</v>
      </c>
      <c r="M320" t="str">
        <f t="shared" ca="1" si="167"/>
        <v>EOC</v>
      </c>
      <c r="N320" t="str">
        <f t="shared" ca="1" si="189"/>
        <v>EOC</v>
      </c>
      <c r="O320">
        <f t="shared" ca="1" si="171"/>
        <v>8</v>
      </c>
    </row>
    <row r="321" spans="1:15" x14ac:dyDescent="0.2">
      <c r="A321">
        <v>319</v>
      </c>
      <c r="C321">
        <f t="shared" si="172"/>
        <v>3269</v>
      </c>
      <c r="D321" s="1" t="d">
        <f t="shared" ca="1" si="163"/>
        <v>2010-12-31</v>
      </c>
      <c r="E321" s="1" t="d">
        <f ca="1">INDEX(startDates,RANDBETWEEN(1,68),1)</f>
        <v>2015-10-02</v>
      </c>
      <c r="F321" s="1" t="d">
        <f t="shared" ca="1" si="169"/>
        <v>2016-09-30</v>
      </c>
      <c r="G321">
        <f t="shared" ca="1" si="164"/>
        <v>364</v>
      </c>
      <c r="H321" t="str">
        <f t="shared" ca="1" si="165"/>
        <v>Tennessee</v>
      </c>
      <c r="I321" t="str">
        <f t="shared" ca="1" si="166"/>
        <v>Georgia</v>
      </c>
      <c r="J321" t="s">
        <v>337</v>
      </c>
      <c r="K321">
        <f t="shared" ca="1" si="174"/>
        <v>1</v>
      </c>
      <c r="L321">
        <f t="shared" ca="1" si="175"/>
        <v>0</v>
      </c>
      <c r="M321" t="str">
        <f t="shared" ca="1" si="167"/>
        <v>Attachment</v>
      </c>
      <c r="N321" t="str">
        <f t="shared" ca="1" si="190"/>
        <v>Attachment</v>
      </c>
      <c r="O321">
        <f t="shared" ca="1" si="171"/>
        <v>4</v>
      </c>
    </row>
    <row r="322" spans="1:15" x14ac:dyDescent="0.2">
      <c r="A322">
        <v>320</v>
      </c>
      <c r="C322">
        <f t="shared" si="172"/>
        <v>3276</v>
      </c>
      <c r="D322" s="1" t="d">
        <f t="shared" ref="D322:D385" ca="1" si="199">E322-(INDEX(lastRevised, RANDBETWEEN(1,ROWS(lastRevised)),1))</f>
        <v>2014-06-26</v>
      </c>
      <c r="E322" s="1" t="d">
        <f ca="1">INDEX(startDates,RANDBETWEEN(1,68),1)</f>
        <v>2017-09-16</v>
      </c>
      <c r="F322" s="1" t="d">
        <f t="shared" ca="1" si="169"/>
        <v>2018-09-15</v>
      </c>
      <c r="G322">
        <f t="shared" ref="G322:G385" ca="1" si="200">INDEX(durations,RANDBETWEEN(1,ROWS(durations)),1)</f>
        <v>364</v>
      </c>
      <c r="H322" t="str">
        <f t="shared" ref="H322:H385" ca="1" si="201">IF(I322="California",INDEX(caliStates,RANDBETWEEN(1,ROWS(caliStates)),1),IF(I322="Georgia",INDEX(georgiaStates,RANDBETWEEN(1,ROWS(georgiaStates)),1),IF(I322="Pennsylvania",INDEX(pennStates,RANDBETWEEN(1,ROWS(pennStates)),1),"")))</f>
        <v>California</v>
      </c>
      <c r="I322" t="str">
        <f t="shared" ref="I322:I385" ca="1" si="202">INDEX(states, RANDBETWEEN(1, ROWS(states)),1)</f>
        <v>California</v>
      </c>
      <c r="J322" s="2" t="s">
        <v>338</v>
      </c>
      <c r="K322">
        <f t="shared" ca="1" si="174"/>
        <v>1</v>
      </c>
      <c r="L322">
        <f t="shared" ca="1" si="175"/>
        <v>0</v>
      </c>
      <c r="M322" t="str">
        <f t="shared" ref="M322:M385" ca="1" si="203">INDEX(mainFileTypes,RANDBETWEEN(1,ROWS(mainFileTypes)),1)</f>
        <v>Schedule</v>
      </c>
      <c r="N322" t="str">
        <f t="shared" ref="N322" ca="1" si="204">M322:M1321</f>
        <v>Schedule</v>
      </c>
      <c r="O322">
        <f t="shared" ca="1" si="171"/>
        <v>5</v>
      </c>
    </row>
    <row r="323" spans="1:15" x14ac:dyDescent="0.2">
      <c r="A323">
        <v>321</v>
      </c>
      <c r="C323">
        <f t="shared" si="172"/>
        <v>3283</v>
      </c>
      <c r="D323" s="1" t="d">
        <f t="shared" ca="1" si="199"/>
        <v>2014-03-15</v>
      </c>
      <c r="E323" s="1" t="d">
        <f ca="1">INDEX(startDates,RANDBETWEEN(1,68),1)</f>
        <v>2017-11-07</v>
      </c>
      <c r="F323" s="1" t="d">
        <f t="shared" ref="F323:F386" ca="1" si="205">E323+G323</f>
        <v>2018-11-06</v>
      </c>
      <c r="G323">
        <f t="shared" ca="1" si="200"/>
        <v>364</v>
      </c>
      <c r="H323" t="str">
        <f t="shared" ca="1" si="201"/>
        <v>New York</v>
      </c>
      <c r="I323" t="str">
        <f t="shared" ca="1" si="202"/>
        <v>Pennsylvania</v>
      </c>
      <c r="J323" t="s">
        <v>339</v>
      </c>
      <c r="K323">
        <f t="shared" ca="1" si="174"/>
        <v>1</v>
      </c>
      <c r="L323">
        <f t="shared" ca="1" si="175"/>
        <v>0</v>
      </c>
      <c r="M323" t="str">
        <f t="shared" ca="1" si="203"/>
        <v>SBCModification</v>
      </c>
      <c r="N323" t="str">
        <f t="shared" ref="N323" ca="1" si="206">M323</f>
        <v>SBCModification</v>
      </c>
      <c r="O323">
        <f t="shared" ref="O323:O386" ca="1" si="207">RANDBETWEEN(1,8)</f>
        <v>1</v>
      </c>
    </row>
    <row r="324" spans="1:15" x14ac:dyDescent="0.2">
      <c r="A324">
        <v>322</v>
      </c>
      <c r="C324">
        <f t="shared" ref="C324:C387" si="208">C323+7</f>
        <v>3290</v>
      </c>
      <c r="D324" s="1" t="d">
        <f t="shared" ca="1" si="199"/>
        <v>2016-12-11</v>
      </c>
      <c r="E324" s="1" t="d">
        <f ca="1">INDEX(startDates,RANDBETWEEN(1,68),1)</f>
        <v>2017-09-16</v>
      </c>
      <c r="F324" s="1" t="d">
        <f t="shared" ca="1" si="205"/>
        <v>2022-03-12</v>
      </c>
      <c r="G324">
        <f t="shared" ca="1" si="200"/>
        <v>1638</v>
      </c>
      <c r="H324" t="str">
        <f t="shared" ca="1" si="201"/>
        <v>New Mexico</v>
      </c>
      <c r="I324" t="str">
        <f t="shared" ca="1" si="202"/>
        <v>California</v>
      </c>
      <c r="J324" t="s">
        <v>340</v>
      </c>
      <c r="K324">
        <f t="shared" ca="1" si="174"/>
        <v>1</v>
      </c>
      <c r="L324">
        <f t="shared" ca="1" si="175"/>
        <v>0</v>
      </c>
      <c r="M324" t="str">
        <f t="shared" ca="1" si="203"/>
        <v>Contract</v>
      </c>
      <c r="N324" t="str">
        <f t="shared" ca="1" si="177"/>
        <v>Contract</v>
      </c>
      <c r="O324">
        <f t="shared" ca="1" si="207"/>
        <v>8</v>
      </c>
    </row>
    <row r="325" spans="1:15" x14ac:dyDescent="0.2">
      <c r="A325">
        <v>323</v>
      </c>
      <c r="C325">
        <f t="shared" si="208"/>
        <v>3297</v>
      </c>
      <c r="D325" s="1" t="d">
        <f t="shared" ca="1" si="199"/>
        <v>2013-08-10</v>
      </c>
      <c r="E325" s="1" t="d">
        <f ca="1">INDEX(startDates,RANDBETWEEN(1,68),1)</f>
        <v>2014-05-16</v>
      </c>
      <c r="F325" s="1" t="d">
        <f t="shared" ca="1" si="205"/>
        <v>2015-05-15</v>
      </c>
      <c r="G325">
        <f t="shared" ca="1" si="200"/>
        <v>364</v>
      </c>
      <c r="H325" t="str">
        <f t="shared" ca="1" si="201"/>
        <v>California</v>
      </c>
      <c r="I325" t="str">
        <f t="shared" ca="1" si="202"/>
        <v>California</v>
      </c>
      <c r="J325" s="2" t="s">
        <v>341</v>
      </c>
      <c r="K325">
        <f t="shared" ca="1" si="174"/>
        <v>1</v>
      </c>
      <c r="L325">
        <f t="shared" ca="1" si="175"/>
        <v>0</v>
      </c>
      <c r="M325" t="str">
        <f t="shared" ca="1" si="203"/>
        <v>EOC</v>
      </c>
      <c r="N325" t="str">
        <f t="shared" ca="1" si="178"/>
        <v>EOC</v>
      </c>
      <c r="O325">
        <f t="shared" ca="1" si="207"/>
        <v>1</v>
      </c>
    </row>
    <row r="326" spans="1:15" x14ac:dyDescent="0.2">
      <c r="A326">
        <v>324</v>
      </c>
      <c r="C326">
        <f t="shared" si="208"/>
        <v>3304</v>
      </c>
      <c r="D326" s="1" t="d">
        <f t="shared" ca="1" si="199"/>
        <v>2013-04-12</v>
      </c>
      <c r="E326" s="1" t="d">
        <f ca="1">INDEX(startDates,RANDBETWEEN(1,68),1)</f>
        <v>2015-02-23</v>
      </c>
      <c r="F326" s="1" t="d">
        <f t="shared" ca="1" si="205"/>
        <v>2018-02-19</v>
      </c>
      <c r="G326">
        <f t="shared" ca="1" si="200"/>
        <v>1092</v>
      </c>
      <c r="H326" t="str">
        <f t="shared" ca="1" si="201"/>
        <v>Alabama</v>
      </c>
      <c r="I326" t="str">
        <f t="shared" ca="1" si="202"/>
        <v>Georgia</v>
      </c>
      <c r="J326" t="s">
        <v>342</v>
      </c>
      <c r="K326">
        <f t="shared" ca="1" si="174"/>
        <v>1</v>
      </c>
      <c r="L326">
        <f t="shared" ca="1" si="175"/>
        <v>0</v>
      </c>
      <c r="M326" t="str">
        <f t="shared" ca="1" si="203"/>
        <v>EOC</v>
      </c>
      <c r="N326" t="str">
        <f t="shared" ca="1" si="179"/>
        <v>EOC</v>
      </c>
      <c r="O326">
        <f t="shared" ca="1" si="207"/>
        <v>3</v>
      </c>
    </row>
    <row r="327" spans="1:15" x14ac:dyDescent="0.2">
      <c r="A327">
        <v>325</v>
      </c>
      <c r="C327">
        <f t="shared" si="208"/>
        <v>3311</v>
      </c>
      <c r="D327" s="1" t="d">
        <f t="shared" ca="1" si="199"/>
        <v>2013-08-28</v>
      </c>
      <c r="E327" s="1" t="d">
        <f ca="1">INDEX(startDates,RANDBETWEEN(1,68),1)</f>
        <v>2016-09-17</v>
      </c>
      <c r="F327" s="1" t="d">
        <f t="shared" ca="1" si="205"/>
        <v>2021-09-11</v>
      </c>
      <c r="G327">
        <f t="shared" ca="1" si="200"/>
        <v>1820</v>
      </c>
      <c r="H327" t="str">
        <f t="shared" ca="1" si="201"/>
        <v>Colorado</v>
      </c>
      <c r="I327" t="str">
        <f t="shared" ca="1" si="202"/>
        <v>California</v>
      </c>
      <c r="J327" t="s">
        <v>343</v>
      </c>
      <c r="K327">
        <f t="shared" ca="1" si="174"/>
        <v>1</v>
      </c>
      <c r="L327">
        <f t="shared" ca="1" si="175"/>
        <v>0</v>
      </c>
      <c r="M327" t="str">
        <f t="shared" ca="1" si="203"/>
        <v>Attachment</v>
      </c>
      <c r="N327" t="str">
        <f t="shared" ca="1" si="180"/>
        <v>Attachment</v>
      </c>
      <c r="O327">
        <f t="shared" ca="1" si="207"/>
        <v>2</v>
      </c>
    </row>
    <row r="328" spans="1:15" x14ac:dyDescent="0.2">
      <c r="A328">
        <v>326</v>
      </c>
      <c r="C328">
        <f t="shared" si="208"/>
        <v>3318</v>
      </c>
      <c r="D328" s="1" t="d">
        <f t="shared" ca="1" si="199"/>
        <v>2015-10-10</v>
      </c>
      <c r="E328" s="1" t="d">
        <f ca="1">INDEX(startDates,RANDBETWEEN(1,68),1)</f>
        <v>2015-11-10</v>
      </c>
      <c r="F328" s="1" t="d">
        <f t="shared" ca="1" si="205"/>
        <v>2017-05-09</v>
      </c>
      <c r="G328">
        <f t="shared" ca="1" si="200"/>
        <v>546</v>
      </c>
      <c r="H328" t="str">
        <f t="shared" ca="1" si="201"/>
        <v>Kentucky</v>
      </c>
      <c r="I328" t="str">
        <f t="shared" ca="1" si="202"/>
        <v>Georgia</v>
      </c>
      <c r="J328" s="2" t="s">
        <v>344</v>
      </c>
      <c r="K328">
        <f t="shared" ca="1" si="174"/>
        <v>1</v>
      </c>
      <c r="L328">
        <f t="shared" ca="1" si="175"/>
        <v>0</v>
      </c>
      <c r="M328" t="str">
        <f t="shared" ca="1" si="203"/>
        <v>EOC</v>
      </c>
      <c r="N328" t="str">
        <f t="shared" ca="1" si="181"/>
        <v>EOC</v>
      </c>
      <c r="O328">
        <f t="shared" ca="1" si="207"/>
        <v>2</v>
      </c>
    </row>
    <row r="329" spans="1:15" x14ac:dyDescent="0.2">
      <c r="A329">
        <v>327</v>
      </c>
      <c r="C329">
        <f t="shared" si="208"/>
        <v>3325</v>
      </c>
      <c r="D329" s="1" t="d">
        <f t="shared" ca="1" si="199"/>
        <v>2014-12-27</v>
      </c>
      <c r="E329" s="1" t="d">
        <f ca="1">INDEX(startDates,RANDBETWEEN(1,68),1)</f>
        <v>2015-10-02</v>
      </c>
      <c r="F329" s="1" t="d">
        <f t="shared" ca="1" si="205"/>
        <v>2016-09-30</v>
      </c>
      <c r="G329">
        <f t="shared" ca="1" si="200"/>
        <v>364</v>
      </c>
      <c r="H329" t="str">
        <f t="shared" ca="1" si="201"/>
        <v>West Virginia</v>
      </c>
      <c r="I329" t="str">
        <f t="shared" ca="1" si="202"/>
        <v>Pennsylvania</v>
      </c>
      <c r="J329" t="s">
        <v>345</v>
      </c>
      <c r="K329">
        <f t="shared" ca="1" si="174"/>
        <v>1</v>
      </c>
      <c r="L329">
        <f t="shared" ca="1" si="175"/>
        <v>0</v>
      </c>
      <c r="M329" t="str">
        <f t="shared" ca="1" si="203"/>
        <v>Attachment</v>
      </c>
      <c r="N329" t="str">
        <f t="shared" ca="1" si="182"/>
        <v>Attachment</v>
      </c>
      <c r="O329">
        <f t="shared" ca="1" si="207"/>
        <v>1</v>
      </c>
    </row>
    <row r="330" spans="1:15" x14ac:dyDescent="0.2">
      <c r="A330">
        <v>328</v>
      </c>
      <c r="C330">
        <f t="shared" si="208"/>
        <v>3332</v>
      </c>
      <c r="D330" s="1" t="d">
        <f t="shared" ca="1" si="199"/>
        <v>2012-06-07</v>
      </c>
      <c r="E330" s="1" t="d">
        <f ca="1">INDEX(startDates,RANDBETWEEN(1,68),1)</f>
        <v>2015-03-27</v>
      </c>
      <c r="F330" s="1" t="d">
        <f t="shared" ca="1" si="205"/>
        <v>2017-03-24</v>
      </c>
      <c r="G330">
        <f t="shared" ca="1" si="200"/>
        <v>728</v>
      </c>
      <c r="H330" t="str">
        <f t="shared" ca="1" si="201"/>
        <v>Georgia</v>
      </c>
      <c r="I330" t="str">
        <f t="shared" ca="1" si="202"/>
        <v>Georgia</v>
      </c>
      <c r="J330" t="s">
        <v>346</v>
      </c>
      <c r="K330">
        <f t="shared" ca="1" si="174"/>
        <v>1</v>
      </c>
      <c r="L330">
        <f t="shared" ca="1" si="175"/>
        <v>0</v>
      </c>
      <c r="M330" t="str">
        <f t="shared" ca="1" si="203"/>
        <v>SBCModification</v>
      </c>
      <c r="N330" t="str">
        <f t="shared" ca="1" si="183"/>
        <v>SBCModification</v>
      </c>
      <c r="O330">
        <f t="shared" ca="1" si="207"/>
        <v>5</v>
      </c>
    </row>
    <row r="331" spans="1:15" x14ac:dyDescent="0.2">
      <c r="A331">
        <v>329</v>
      </c>
      <c r="C331">
        <f t="shared" si="208"/>
        <v>3339</v>
      </c>
      <c r="D331" s="1" t="d">
        <f t="shared" ca="1" si="199"/>
        <v>2013-12-28</v>
      </c>
      <c r="E331" s="1" t="d">
        <f ca="1">INDEX(startDates,RANDBETWEEN(1,68),1)</f>
        <v>2017-02-17</v>
      </c>
      <c r="F331" s="1" t="d">
        <f t="shared" ca="1" si="205"/>
        <v>2018-02-16</v>
      </c>
      <c r="G331">
        <f t="shared" ca="1" si="200"/>
        <v>364</v>
      </c>
      <c r="H331" t="str">
        <f t="shared" ca="1" si="201"/>
        <v>California</v>
      </c>
      <c r="I331" t="str">
        <f t="shared" ca="1" si="202"/>
        <v>California</v>
      </c>
      <c r="J331" s="2" t="s">
        <v>347</v>
      </c>
      <c r="K331">
        <f t="shared" ca="1" si="174"/>
        <v>1</v>
      </c>
      <c r="L331">
        <f t="shared" ca="1" si="175"/>
        <v>0</v>
      </c>
      <c r="M331" t="str">
        <f t="shared" ca="1" si="203"/>
        <v>Contract</v>
      </c>
      <c r="N331" t="str">
        <f t="shared" ca="1" si="184"/>
        <v>Contract</v>
      </c>
      <c r="O331">
        <f t="shared" ca="1" si="207"/>
        <v>8</v>
      </c>
    </row>
    <row r="332" spans="1:15" x14ac:dyDescent="0.2">
      <c r="A332">
        <v>330</v>
      </c>
      <c r="C332">
        <f t="shared" si="208"/>
        <v>3346</v>
      </c>
      <c r="D332" s="1" t="d">
        <f t="shared" ca="1" si="199"/>
        <v>2015-05-07</v>
      </c>
      <c r="E332" s="1" t="d">
        <f ca="1">INDEX(startDates,RANDBETWEEN(1,68),1)</f>
        <v>2016-12-16</v>
      </c>
      <c r="F332" s="1" t="d">
        <f t="shared" ca="1" si="205"/>
        <v>2020-12-11</v>
      </c>
      <c r="G332">
        <f t="shared" ca="1" si="200"/>
        <v>1456</v>
      </c>
      <c r="H332" t="str">
        <f t="shared" ca="1" si="201"/>
        <v>Washington</v>
      </c>
      <c r="I332" t="str">
        <f t="shared" ca="1" si="202"/>
        <v>California</v>
      </c>
      <c r="J332" t="s">
        <v>348</v>
      </c>
      <c r="K332">
        <f t="shared" ca="1" si="174"/>
        <v>1</v>
      </c>
      <c r="L332">
        <f t="shared" ca="1" si="175"/>
        <v>0</v>
      </c>
      <c r="M332" t="str">
        <f t="shared" ca="1" si="203"/>
        <v>EBB</v>
      </c>
      <c r="N332" t="str">
        <f t="shared" ca="1" si="185"/>
        <v>EBB</v>
      </c>
      <c r="O332">
        <f t="shared" ca="1" si="207"/>
        <v>2</v>
      </c>
    </row>
    <row r="333" spans="1:15" x14ac:dyDescent="0.2">
      <c r="A333">
        <v>331</v>
      </c>
      <c r="C333">
        <f t="shared" si="208"/>
        <v>3353</v>
      </c>
      <c r="D333" s="1" t="d">
        <f t="shared" ca="1" si="199"/>
        <v>2013-06-13</v>
      </c>
      <c r="E333" s="1" t="d">
        <f ca="1">INDEX(startDates,RANDBETWEEN(1,68),1)</f>
        <v>2015-01-23</v>
      </c>
      <c r="F333" s="1" t="d">
        <f t="shared" ca="1" si="205"/>
        <v>2018-01-19</v>
      </c>
      <c r="G333">
        <f t="shared" ca="1" si="200"/>
        <v>1092</v>
      </c>
      <c r="H333" t="str">
        <f t="shared" ca="1" si="201"/>
        <v>New York</v>
      </c>
      <c r="I333" t="str">
        <f t="shared" ca="1" si="202"/>
        <v>Pennsylvania</v>
      </c>
      <c r="J333" t="s">
        <v>349</v>
      </c>
      <c r="K333">
        <f t="shared" ca="1" si="174"/>
        <v>1</v>
      </c>
      <c r="L333">
        <f t="shared" ca="1" si="175"/>
        <v>0</v>
      </c>
      <c r="M333" t="str">
        <f t="shared" ca="1" si="203"/>
        <v>Schedule</v>
      </c>
      <c r="N333" t="str">
        <f t="shared" ca="1" si="186"/>
        <v>Schedule</v>
      </c>
      <c r="O333">
        <f t="shared" ca="1" si="207"/>
        <v>7</v>
      </c>
    </row>
    <row r="334" spans="1:15" x14ac:dyDescent="0.2">
      <c r="A334">
        <v>332</v>
      </c>
      <c r="C334">
        <f t="shared" si="208"/>
        <v>3360</v>
      </c>
      <c r="D334" s="1" t="d">
        <f t="shared" ca="1" si="199"/>
        <v>2014-09-20</v>
      </c>
      <c r="E334" s="1" t="d">
        <f ca="1">INDEX(startDates,RANDBETWEEN(1,68),1)</f>
        <v>2014-11-21</v>
      </c>
      <c r="F334" s="1" t="d">
        <f t="shared" ca="1" si="205"/>
        <v>2018-11-16</v>
      </c>
      <c r="G334">
        <f t="shared" ca="1" si="200"/>
        <v>1456</v>
      </c>
      <c r="H334" t="str">
        <f t="shared" ca="1" si="201"/>
        <v>California</v>
      </c>
      <c r="I334" t="str">
        <f t="shared" ca="1" si="202"/>
        <v>California</v>
      </c>
      <c r="J334" s="2" t="s">
        <v>350</v>
      </c>
      <c r="K334">
        <f t="shared" ca="1" si="174"/>
        <v>1</v>
      </c>
      <c r="L334">
        <f t="shared" ca="1" si="175"/>
        <v>0</v>
      </c>
      <c r="M334" t="str">
        <f t="shared" ca="1" si="203"/>
        <v>Schedule</v>
      </c>
      <c r="N334" t="str">
        <f t="shared" ca="1" si="187"/>
        <v>Schedule</v>
      </c>
      <c r="O334">
        <f t="shared" ca="1" si="207"/>
        <v>1</v>
      </c>
    </row>
    <row r="335" spans="1:15" x14ac:dyDescent="0.2">
      <c r="A335">
        <v>333</v>
      </c>
      <c r="C335">
        <f t="shared" si="208"/>
        <v>3367</v>
      </c>
      <c r="D335" s="1" t="d">
        <f t="shared" ca="1" si="199"/>
        <v>2009-10-09</v>
      </c>
      <c r="E335" s="1" t="d">
        <f ca="1">INDEX(startDates,RANDBETWEEN(1,68),1)</f>
        <v>2013-03-02</v>
      </c>
      <c r="F335" s="1" t="d">
        <f t="shared" ca="1" si="205"/>
        <v>2014-03-01</v>
      </c>
      <c r="G335">
        <f t="shared" ca="1" si="200"/>
        <v>364</v>
      </c>
      <c r="H335" t="str">
        <f t="shared" ca="1" si="201"/>
        <v>Texas</v>
      </c>
      <c r="I335" t="str">
        <f t="shared" ca="1" si="202"/>
        <v>Georgia</v>
      </c>
      <c r="J335" t="s">
        <v>351</v>
      </c>
      <c r="K335">
        <f t="shared" ca="1" si="174"/>
        <v>1</v>
      </c>
      <c r="L335">
        <f t="shared" ca="1" si="175"/>
        <v>0</v>
      </c>
      <c r="M335" t="str">
        <f t="shared" ca="1" si="203"/>
        <v>EOC</v>
      </c>
      <c r="N335" t="str">
        <f t="shared" ca="1" si="188"/>
        <v>EOC</v>
      </c>
      <c r="O335">
        <f t="shared" ca="1" si="207"/>
        <v>8</v>
      </c>
    </row>
    <row r="336" spans="1:15" x14ac:dyDescent="0.2">
      <c r="A336">
        <v>334</v>
      </c>
      <c r="C336">
        <f t="shared" si="208"/>
        <v>3374</v>
      </c>
      <c r="D336" s="1" t="d">
        <f t="shared" ca="1" si="199"/>
        <v>2010-09-25</v>
      </c>
      <c r="E336" s="1" t="d">
        <f ca="1">INDEX(startDates,RANDBETWEEN(1,68),1)</f>
        <v>2015-02-23</v>
      </c>
      <c r="F336" s="1" t="d">
        <f t="shared" ca="1" si="205"/>
        <v>2019-08-19</v>
      </c>
      <c r="G336">
        <f t="shared" ca="1" si="200"/>
        <v>1638</v>
      </c>
      <c r="H336" t="str">
        <f t="shared" ca="1" si="201"/>
        <v>Oregon</v>
      </c>
      <c r="I336" t="str">
        <f t="shared" ca="1" si="202"/>
        <v>California</v>
      </c>
      <c r="J336" t="s">
        <v>352</v>
      </c>
      <c r="K336">
        <f t="shared" ca="1" si="174"/>
        <v>1</v>
      </c>
      <c r="L336">
        <f t="shared" ca="1" si="175"/>
        <v>0</v>
      </c>
      <c r="M336" t="str">
        <f t="shared" ca="1" si="203"/>
        <v>Contract</v>
      </c>
      <c r="N336" t="str">
        <f t="shared" ca="1" si="189"/>
        <v>Contract</v>
      </c>
      <c r="O336">
        <f t="shared" ca="1" si="207"/>
        <v>8</v>
      </c>
    </row>
    <row r="337" spans="1:15" x14ac:dyDescent="0.2">
      <c r="A337">
        <v>335</v>
      </c>
      <c r="C337">
        <f t="shared" si="208"/>
        <v>3381</v>
      </c>
      <c r="D337" s="1" t="d">
        <f t="shared" ca="1" si="199"/>
        <v>2013-03-22</v>
      </c>
      <c r="E337" s="1" t="d">
        <f ca="1">INDEX(startDates,RANDBETWEEN(1,68),1)</f>
        <v>2016-10-14</v>
      </c>
      <c r="F337" s="1" t="d">
        <f t="shared" ca="1" si="205"/>
        <v>2017-10-13</v>
      </c>
      <c r="G337">
        <f t="shared" ca="1" si="200"/>
        <v>364</v>
      </c>
      <c r="H337" t="str">
        <f t="shared" ca="1" si="201"/>
        <v>Utah</v>
      </c>
      <c r="I337" t="str">
        <f t="shared" ca="1" si="202"/>
        <v>California</v>
      </c>
      <c r="J337" s="2" t="s">
        <v>353</v>
      </c>
      <c r="K337">
        <f t="shared" ref="K337:K400" ca="1" si="209">INT(RANDBETWEEN(0,1))</f>
        <v>1</v>
      </c>
      <c r="L337">
        <v>1</v>
      </c>
      <c r="M337" t="str">
        <f t="shared" ca="1" si="203"/>
        <v>EOC</v>
      </c>
      <c r="N337" t="str">
        <f t="shared" ca="1" si="190"/>
        <v>EOC</v>
      </c>
      <c r="O337">
        <f t="shared" ca="1" si="207"/>
        <v>2</v>
      </c>
    </row>
    <row r="338" spans="1:15" x14ac:dyDescent="0.2">
      <c r="A338">
        <v>336</v>
      </c>
      <c r="C338">
        <f t="shared" si="208"/>
        <v>3388</v>
      </c>
      <c r="D338" s="1" t="d">
        <f t="shared" ca="1" si="199"/>
        <v>2017-06-17</v>
      </c>
      <c r="E338" s="1" t="d">
        <f ca="1">INDEX(startDates,RANDBETWEEN(1,68),1)</f>
        <v>2018-07-25</v>
      </c>
      <c r="F338" s="1" t="d">
        <f t="shared" ca="1" si="205"/>
        <v>2022-07-20</v>
      </c>
      <c r="G338">
        <f t="shared" ca="1" si="200"/>
        <v>1456</v>
      </c>
      <c r="H338" t="str">
        <f t="shared" ca="1" si="201"/>
        <v>California</v>
      </c>
      <c r="I338" t="str">
        <f t="shared" ca="1" si="202"/>
        <v>California</v>
      </c>
      <c r="J338" t="s">
        <v>354</v>
      </c>
      <c r="K338">
        <f t="shared" ref="K338:K399" ca="1" si="210">INT(RANDBETWEEN(0.25,1))</f>
        <v>1</v>
      </c>
      <c r="L338">
        <f t="shared" ref="L338:L399" ca="1" si="211">INT(RANDBETWEEN(0,0.65))</f>
        <v>0</v>
      </c>
      <c r="M338" t="str">
        <f t="shared" ca="1" si="203"/>
        <v>PremiumAgreement</v>
      </c>
      <c r="N338" t="str">
        <f t="shared" ref="N338" ca="1" si="212">M338:M1337</f>
        <v>PremiumAgreement</v>
      </c>
      <c r="O338">
        <f t="shared" ca="1" si="207"/>
        <v>3</v>
      </c>
    </row>
    <row r="339" spans="1:15" x14ac:dyDescent="0.2">
      <c r="A339">
        <v>337</v>
      </c>
      <c r="C339">
        <f t="shared" si="208"/>
        <v>3395</v>
      </c>
      <c r="D339" s="1" t="d">
        <f t="shared" ca="1" si="199"/>
        <v>2013-01-03</v>
      </c>
      <c r="E339" s="1" t="d">
        <f ca="1">INDEX(startDates,RANDBETWEEN(1,68),1)</f>
        <v>2016-12-30</v>
      </c>
      <c r="F339" s="1" t="d">
        <f t="shared" ca="1" si="205"/>
        <v>2020-12-25</v>
      </c>
      <c r="G339">
        <f t="shared" ca="1" si="200"/>
        <v>1456</v>
      </c>
      <c r="H339" t="str">
        <f t="shared" ca="1" si="201"/>
        <v>Washington DC</v>
      </c>
      <c r="I339" t="str">
        <f t="shared" ca="1" si="202"/>
        <v>Pennsylvania</v>
      </c>
      <c r="J339" t="s">
        <v>355</v>
      </c>
      <c r="K339">
        <f t="shared" ca="1" si="210"/>
        <v>1</v>
      </c>
      <c r="L339">
        <f t="shared" ca="1" si="211"/>
        <v>0</v>
      </c>
      <c r="M339" t="str">
        <f t="shared" ca="1" si="203"/>
        <v>Contract</v>
      </c>
      <c r="N339" t="str">
        <f t="shared" ref="N339" ca="1" si="213">M339</f>
        <v>Contract</v>
      </c>
      <c r="O339">
        <f t="shared" ca="1" si="207"/>
        <v>2</v>
      </c>
    </row>
    <row r="340" spans="1:15" x14ac:dyDescent="0.2">
      <c r="A340">
        <v>338</v>
      </c>
      <c r="C340">
        <f t="shared" si="208"/>
        <v>3402</v>
      </c>
      <c r="D340" s="1" t="d">
        <f t="shared" ca="1" si="199"/>
        <v>2013-08-11</v>
      </c>
      <c r="E340" s="1" t="d">
        <f ca="1">INDEX(startDates,RANDBETWEEN(1,68),1)</f>
        <v>2013-11-12</v>
      </c>
      <c r="F340" s="1" t="d">
        <f t="shared" ca="1" si="205"/>
        <v>2018-05-08</v>
      </c>
      <c r="G340">
        <f t="shared" ca="1" si="200"/>
        <v>1638</v>
      </c>
      <c r="H340" t="str">
        <f t="shared" ca="1" si="201"/>
        <v>New York</v>
      </c>
      <c r="I340" t="str">
        <f t="shared" ca="1" si="202"/>
        <v>Pennsylvania</v>
      </c>
      <c r="J340" s="2" t="s">
        <v>356</v>
      </c>
      <c r="K340">
        <f t="shared" ca="1" si="210"/>
        <v>1</v>
      </c>
      <c r="L340">
        <f t="shared" ca="1" si="211"/>
        <v>0</v>
      </c>
      <c r="M340" t="str">
        <f t="shared" ca="1" si="203"/>
        <v>EOC</v>
      </c>
      <c r="N340" t="str">
        <f t="shared" ref="N340:N388" ca="1" si="214">M340:M1339</f>
        <v>EOC</v>
      </c>
      <c r="O340">
        <f t="shared" ca="1" si="207"/>
        <v>2</v>
      </c>
    </row>
    <row r="341" spans="1:15" x14ac:dyDescent="0.2">
      <c r="A341">
        <v>339</v>
      </c>
      <c r="C341">
        <f t="shared" si="208"/>
        <v>3409</v>
      </c>
      <c r="D341" s="1" t="d">
        <f t="shared" ca="1" si="199"/>
        <v>2014-06-19</v>
      </c>
      <c r="E341" s="1" t="d">
        <f ca="1">INDEX(startDates,RANDBETWEEN(1,68),1)</f>
        <v>2014-09-20</v>
      </c>
      <c r="F341" s="1" t="d">
        <f t="shared" ca="1" si="205"/>
        <v>2018-09-15</v>
      </c>
      <c r="G341">
        <f t="shared" ca="1" si="200"/>
        <v>1456</v>
      </c>
      <c r="H341" t="str">
        <f t="shared" ca="1" si="201"/>
        <v>California</v>
      </c>
      <c r="I341" t="str">
        <f t="shared" ca="1" si="202"/>
        <v>California</v>
      </c>
      <c r="J341" t="s">
        <v>357</v>
      </c>
      <c r="K341">
        <f t="shared" ca="1" si="210"/>
        <v>1</v>
      </c>
      <c r="L341">
        <f t="shared" ca="1" si="211"/>
        <v>0</v>
      </c>
      <c r="M341" t="str">
        <f t="shared" ca="1" si="203"/>
        <v>Contract</v>
      </c>
      <c r="N341" t="str">
        <f t="shared" ref="N341:N389" ca="1" si="215">M341</f>
        <v>Contract</v>
      </c>
      <c r="O341">
        <f t="shared" ca="1" si="207"/>
        <v>7</v>
      </c>
    </row>
    <row r="342" spans="1:15" x14ac:dyDescent="0.2">
      <c r="A342">
        <v>340</v>
      </c>
      <c r="C342">
        <f t="shared" si="208"/>
        <v>3416</v>
      </c>
      <c r="D342" s="1" t="d">
        <f t="shared" ca="1" si="199"/>
        <v>2012-07-31</v>
      </c>
      <c r="E342" s="1" t="d">
        <f ca="1">INDEX(startDates,RANDBETWEEN(1,68),1)</f>
        <v>2016-07-27</v>
      </c>
      <c r="F342" s="1" t="d">
        <f t="shared" ca="1" si="205"/>
        <v>2021-07-21</v>
      </c>
      <c r="G342">
        <f t="shared" ca="1" si="200"/>
        <v>1820</v>
      </c>
      <c r="H342" t="str">
        <f t="shared" ca="1" si="201"/>
        <v>New York</v>
      </c>
      <c r="I342" t="str">
        <f t="shared" ca="1" si="202"/>
        <v>Pennsylvania</v>
      </c>
      <c r="J342" s="2" t="s">
        <v>358</v>
      </c>
      <c r="K342">
        <f t="shared" ca="1" si="210"/>
        <v>1</v>
      </c>
      <c r="L342">
        <f t="shared" ca="1" si="211"/>
        <v>0</v>
      </c>
      <c r="M342" t="str">
        <f t="shared" ca="1" si="203"/>
        <v>Contract</v>
      </c>
      <c r="N342" t="str">
        <f t="shared" ref="N342:N390" ca="1" si="216">M342:M1341</f>
        <v>Contract</v>
      </c>
      <c r="O342">
        <f t="shared" ca="1" si="207"/>
        <v>3</v>
      </c>
    </row>
    <row r="343" spans="1:15" x14ac:dyDescent="0.2">
      <c r="A343">
        <v>341</v>
      </c>
      <c r="C343">
        <f t="shared" si="208"/>
        <v>3423</v>
      </c>
      <c r="D343" s="1" t="d">
        <f t="shared" ca="1" si="199"/>
        <v>2014-12-29</v>
      </c>
      <c r="E343" s="1" t="d">
        <f ca="1">INDEX(startDates,RANDBETWEEN(1,68),1)</f>
        <v>2017-09-16</v>
      </c>
      <c r="F343" s="1" t="d">
        <f t="shared" ca="1" si="205"/>
        <v>2018-03-17</v>
      </c>
      <c r="G343">
        <f t="shared" ca="1" si="200"/>
        <v>182</v>
      </c>
      <c r="H343" t="str">
        <f t="shared" ca="1" si="201"/>
        <v>Arizona</v>
      </c>
      <c r="I343" t="str">
        <f t="shared" ca="1" si="202"/>
        <v>California</v>
      </c>
      <c r="J343" t="s">
        <v>359</v>
      </c>
      <c r="K343">
        <f t="shared" ca="1" si="210"/>
        <v>1</v>
      </c>
      <c r="L343">
        <f t="shared" ca="1" si="211"/>
        <v>0</v>
      </c>
      <c r="M343" t="str">
        <f t="shared" ca="1" si="203"/>
        <v>EOC</v>
      </c>
      <c r="N343" t="str">
        <f t="shared" ref="N343:N391" ca="1" si="217">M343</f>
        <v>EOC</v>
      </c>
      <c r="O343">
        <f t="shared" ca="1" si="207"/>
        <v>6</v>
      </c>
    </row>
    <row r="344" spans="1:15" x14ac:dyDescent="0.2">
      <c r="A344">
        <v>342</v>
      </c>
      <c r="C344">
        <f t="shared" si="208"/>
        <v>3430</v>
      </c>
      <c r="D344" s="1" t="d">
        <f t="shared" ca="1" si="199"/>
        <v>2016-06-26</v>
      </c>
      <c r="E344" s="1" t="d">
        <f ca="1">INDEX(startDates,RANDBETWEEN(1,68),1)</f>
        <v>2016-07-27</v>
      </c>
      <c r="F344" s="1" t="d">
        <f t="shared" ca="1" si="205"/>
        <v>2017-07-26</v>
      </c>
      <c r="G344">
        <f t="shared" ca="1" si="200"/>
        <v>364</v>
      </c>
      <c r="H344" t="str">
        <f t="shared" ca="1" si="201"/>
        <v>California</v>
      </c>
      <c r="I344" t="str">
        <f t="shared" ca="1" si="202"/>
        <v>California</v>
      </c>
      <c r="J344" t="s">
        <v>360</v>
      </c>
      <c r="K344">
        <f t="shared" ca="1" si="210"/>
        <v>1</v>
      </c>
      <c r="L344">
        <f t="shared" ca="1" si="211"/>
        <v>0</v>
      </c>
      <c r="M344" t="str">
        <f t="shared" ca="1" si="203"/>
        <v>Contract</v>
      </c>
      <c r="N344" t="str">
        <f t="shared" ref="N344:N392" ca="1" si="218">M344:M1343</f>
        <v>Contract</v>
      </c>
      <c r="O344">
        <f t="shared" ca="1" si="207"/>
        <v>4</v>
      </c>
    </row>
    <row r="345" spans="1:15" x14ac:dyDescent="0.2">
      <c r="A345">
        <v>343</v>
      </c>
      <c r="C345">
        <f t="shared" si="208"/>
        <v>3437</v>
      </c>
      <c r="D345" s="1" t="d">
        <f t="shared" ca="1" si="199"/>
        <v>2014-07-05</v>
      </c>
      <c r="E345" s="1" t="d">
        <f ca="1">INDEX(startDates,RANDBETWEEN(1,68),1)</f>
        <v>2017-08-25</v>
      </c>
      <c r="F345" s="1" t="d">
        <f t="shared" ca="1" si="205"/>
        <v>2018-08-24</v>
      </c>
      <c r="G345">
        <f t="shared" ca="1" si="200"/>
        <v>364</v>
      </c>
      <c r="H345" t="str">
        <f t="shared" ca="1" si="201"/>
        <v>Kentucky</v>
      </c>
      <c r="I345" t="str">
        <f t="shared" ca="1" si="202"/>
        <v>Georgia</v>
      </c>
      <c r="J345" s="2" t="s">
        <v>361</v>
      </c>
      <c r="K345">
        <f t="shared" ca="1" si="210"/>
        <v>1</v>
      </c>
      <c r="L345">
        <f t="shared" ca="1" si="211"/>
        <v>0</v>
      </c>
      <c r="M345" t="str">
        <f t="shared" ca="1" si="203"/>
        <v>EOC</v>
      </c>
      <c r="N345" t="str">
        <f t="shared" ref="N345:N393" ca="1" si="219">M345</f>
        <v>EOC</v>
      </c>
      <c r="O345">
        <f t="shared" ca="1" si="207"/>
        <v>7</v>
      </c>
    </row>
    <row r="346" spans="1:15" x14ac:dyDescent="0.2">
      <c r="A346">
        <v>344</v>
      </c>
      <c r="C346">
        <f t="shared" si="208"/>
        <v>3444</v>
      </c>
      <c r="D346" s="1" t="d">
        <f t="shared" ca="1" si="199"/>
        <v>2016-04-06</v>
      </c>
      <c r="E346" s="1" t="d">
        <f ca="1">INDEX(startDates,RANDBETWEEN(1,68),1)</f>
        <v>2017-04-13</v>
      </c>
      <c r="F346" s="1" t="d">
        <f t="shared" ca="1" si="205"/>
        <v>2018-04-12</v>
      </c>
      <c r="G346">
        <f t="shared" ca="1" si="200"/>
        <v>364</v>
      </c>
      <c r="H346" t="str">
        <f t="shared" ca="1" si="201"/>
        <v>Texas</v>
      </c>
      <c r="I346" t="str">
        <f t="shared" ca="1" si="202"/>
        <v>Georgia</v>
      </c>
      <c r="J346" t="s">
        <v>362</v>
      </c>
      <c r="K346">
        <f t="shared" ca="1" si="210"/>
        <v>1</v>
      </c>
      <c r="L346">
        <f t="shared" ca="1" si="211"/>
        <v>0</v>
      </c>
      <c r="M346" t="str">
        <f t="shared" ca="1" si="203"/>
        <v>EOC</v>
      </c>
      <c r="N346" t="str">
        <f t="shared" ref="N346:N394" ca="1" si="220">M346:M1345</f>
        <v>EOC</v>
      </c>
      <c r="O346">
        <f t="shared" ca="1" si="207"/>
        <v>7</v>
      </c>
    </row>
    <row r="347" spans="1:15" x14ac:dyDescent="0.2">
      <c r="A347">
        <v>345</v>
      </c>
      <c r="C347">
        <f t="shared" si="208"/>
        <v>3451</v>
      </c>
      <c r="D347" s="1" t="d">
        <f t="shared" ca="1" si="199"/>
        <v>2008-11-01</v>
      </c>
      <c r="E347" s="1" t="d">
        <f ca="1">INDEX(startDates,RANDBETWEEN(1,68),1)</f>
        <v>2013-03-01</v>
      </c>
      <c r="F347" s="1" t="d">
        <f t="shared" ca="1" si="205"/>
        <v>2013-08-30</v>
      </c>
      <c r="G347">
        <f t="shared" ca="1" si="200"/>
        <v>182</v>
      </c>
      <c r="H347" t="str">
        <f t="shared" ca="1" si="201"/>
        <v>Colorado</v>
      </c>
      <c r="I347" t="str">
        <f t="shared" ca="1" si="202"/>
        <v>California</v>
      </c>
      <c r="J347" t="s">
        <v>363</v>
      </c>
      <c r="K347">
        <f t="shared" ca="1" si="210"/>
        <v>1</v>
      </c>
      <c r="L347">
        <f t="shared" ca="1" si="211"/>
        <v>0</v>
      </c>
      <c r="M347" t="str">
        <f t="shared" ca="1" si="203"/>
        <v>EBB</v>
      </c>
      <c r="N347" t="str">
        <f t="shared" ref="N347:N395" ca="1" si="221">M347</f>
        <v>EBB</v>
      </c>
      <c r="O347">
        <f t="shared" ca="1" si="207"/>
        <v>3</v>
      </c>
    </row>
    <row r="348" spans="1:15" x14ac:dyDescent="0.2">
      <c r="A348">
        <v>346</v>
      </c>
      <c r="C348">
        <f t="shared" si="208"/>
        <v>3458</v>
      </c>
      <c r="D348" s="1" t="d">
        <f t="shared" ca="1" si="199"/>
        <v>2013-05-29</v>
      </c>
      <c r="E348" s="1" t="d">
        <f ca="1">INDEX(startDates,RANDBETWEEN(1,68),1)</f>
        <v>2017-07-26</v>
      </c>
      <c r="F348" s="1" t="d">
        <f t="shared" ca="1" si="205"/>
        <v>2019-01-23</v>
      </c>
      <c r="G348">
        <f t="shared" ca="1" si="200"/>
        <v>546</v>
      </c>
      <c r="H348" t="str">
        <f t="shared" ca="1" si="201"/>
        <v>Washington DC</v>
      </c>
      <c r="I348" t="str">
        <f t="shared" ca="1" si="202"/>
        <v>Pennsylvania</v>
      </c>
      <c r="J348" s="2" t="s">
        <v>364</v>
      </c>
      <c r="K348">
        <f t="shared" ca="1" si="210"/>
        <v>1</v>
      </c>
      <c r="L348">
        <f t="shared" ca="1" si="211"/>
        <v>0</v>
      </c>
      <c r="M348" t="str">
        <f t="shared" ca="1" si="203"/>
        <v>Contract</v>
      </c>
      <c r="N348" t="str">
        <f t="shared" ref="N348:N396" ca="1" si="222">M348:M1347</f>
        <v>Contract</v>
      </c>
      <c r="O348">
        <f t="shared" ca="1" si="207"/>
        <v>1</v>
      </c>
    </row>
    <row r="349" spans="1:15" x14ac:dyDescent="0.2">
      <c r="A349">
        <v>347</v>
      </c>
      <c r="C349">
        <f t="shared" si="208"/>
        <v>3465</v>
      </c>
      <c r="D349" s="1" t="d">
        <f t="shared" ca="1" si="199"/>
        <v>2013-06-22</v>
      </c>
      <c r="E349" s="1" t="d">
        <f ca="1">INDEX(startDates,RANDBETWEEN(1,68),1)</f>
        <v>2014-07-30</v>
      </c>
      <c r="F349" s="1" t="d">
        <f t="shared" ca="1" si="205"/>
        <v>2015-07-29</v>
      </c>
      <c r="G349">
        <f t="shared" ca="1" si="200"/>
        <v>364</v>
      </c>
      <c r="H349" t="str">
        <f t="shared" ca="1" si="201"/>
        <v>California</v>
      </c>
      <c r="I349" t="str">
        <f t="shared" ca="1" si="202"/>
        <v>California</v>
      </c>
      <c r="J349" t="s">
        <v>365</v>
      </c>
      <c r="K349">
        <f t="shared" ca="1" si="210"/>
        <v>1</v>
      </c>
      <c r="L349">
        <f t="shared" ca="1" si="211"/>
        <v>0</v>
      </c>
      <c r="M349" t="str">
        <f t="shared" ca="1" si="203"/>
        <v>EOC</v>
      </c>
      <c r="N349" t="str">
        <f t="shared" ref="N349:N397" ca="1" si="223">M349</f>
        <v>EOC</v>
      </c>
      <c r="O349">
        <f t="shared" ca="1" si="207"/>
        <v>6</v>
      </c>
    </row>
    <row r="350" spans="1:15" x14ac:dyDescent="0.2">
      <c r="A350">
        <v>348</v>
      </c>
      <c r="C350">
        <f t="shared" si="208"/>
        <v>3472</v>
      </c>
      <c r="D350" s="1" t="d">
        <f t="shared" ca="1" si="199"/>
        <v>2013-01-18</v>
      </c>
      <c r="E350" s="1" t="d">
        <f ca="1">INDEX(startDates,RANDBETWEEN(1,68),1)</f>
        <v>2016-08-12</v>
      </c>
      <c r="F350" s="1" t="d">
        <f t="shared" ca="1" si="205"/>
        <v>2020-02-07</v>
      </c>
      <c r="G350">
        <f t="shared" ca="1" si="200"/>
        <v>1274</v>
      </c>
      <c r="H350" t="str">
        <f t="shared" ca="1" si="201"/>
        <v>West Virginia</v>
      </c>
      <c r="I350" t="str">
        <f t="shared" ca="1" si="202"/>
        <v>Pennsylvania</v>
      </c>
      <c r="J350" t="s">
        <v>366</v>
      </c>
      <c r="K350">
        <f t="shared" ca="1" si="210"/>
        <v>1</v>
      </c>
      <c r="L350">
        <f t="shared" ca="1" si="211"/>
        <v>0</v>
      </c>
      <c r="M350" t="str">
        <f t="shared" ca="1" si="203"/>
        <v>EOC</v>
      </c>
      <c r="N350" t="str">
        <f t="shared" ref="N350:N398" ca="1" si="224">M350:M1349</f>
        <v>EOC</v>
      </c>
      <c r="O350">
        <f t="shared" ca="1" si="207"/>
        <v>4</v>
      </c>
    </row>
    <row r="351" spans="1:15" x14ac:dyDescent="0.2">
      <c r="A351">
        <v>349</v>
      </c>
      <c r="C351">
        <f t="shared" si="208"/>
        <v>3479</v>
      </c>
      <c r="D351" s="1" t="d">
        <f t="shared" ca="1" si="199"/>
        <v>2012-11-24</v>
      </c>
      <c r="E351" s="1" t="d">
        <f ca="1">INDEX(startDates,RANDBETWEEN(1,68),1)</f>
        <v>2017-07-26</v>
      </c>
      <c r="F351" s="1" t="d">
        <f t="shared" ca="1" si="205"/>
        <v>2018-01-24</v>
      </c>
      <c r="G351">
        <f t="shared" ca="1" si="200"/>
        <v>182</v>
      </c>
      <c r="H351" t="str">
        <f t="shared" ca="1" si="201"/>
        <v>New Mexico</v>
      </c>
      <c r="I351" t="str">
        <f t="shared" ca="1" si="202"/>
        <v>California</v>
      </c>
      <c r="J351" s="2" t="s">
        <v>367</v>
      </c>
      <c r="K351">
        <f t="shared" ca="1" si="210"/>
        <v>1</v>
      </c>
      <c r="L351">
        <f t="shared" ca="1" si="211"/>
        <v>0</v>
      </c>
      <c r="M351" t="str">
        <f t="shared" ca="1" si="203"/>
        <v>Attachment</v>
      </c>
      <c r="N351" t="str">
        <f t="shared" ref="N351:N399" ca="1" si="225">M351</f>
        <v>Attachment</v>
      </c>
      <c r="O351">
        <f t="shared" ca="1" si="207"/>
        <v>1</v>
      </c>
    </row>
    <row r="352" spans="1:15" x14ac:dyDescent="0.2">
      <c r="A352">
        <v>350</v>
      </c>
      <c r="C352">
        <f t="shared" si="208"/>
        <v>3486</v>
      </c>
      <c r="D352" s="1" t="d">
        <f t="shared" ca="1" si="199"/>
        <v>2012-09-03</v>
      </c>
      <c r="E352" s="1" t="d">
        <f ca="1">INDEX(startDates,RANDBETWEEN(1,68),1)</f>
        <v>2014-05-16</v>
      </c>
      <c r="F352" s="1" t="d">
        <f t="shared" ca="1" si="205"/>
        <v>2016-05-13</v>
      </c>
      <c r="G352">
        <f t="shared" ca="1" si="200"/>
        <v>728</v>
      </c>
      <c r="H352" t="str">
        <f t="shared" ca="1" si="201"/>
        <v>Georgia</v>
      </c>
      <c r="I352" t="str">
        <f t="shared" ca="1" si="202"/>
        <v>Georgia</v>
      </c>
      <c r="J352" t="s">
        <v>368</v>
      </c>
      <c r="K352">
        <f t="shared" ca="1" si="210"/>
        <v>1</v>
      </c>
      <c r="L352">
        <f t="shared" ca="1" si="211"/>
        <v>0</v>
      </c>
      <c r="M352" t="str">
        <f t="shared" ca="1" si="203"/>
        <v>Contract</v>
      </c>
      <c r="N352" t="str">
        <f t="shared" ref="N352:N400" ca="1" si="226">M352:M1351</f>
        <v>Contract</v>
      </c>
      <c r="O352">
        <f t="shared" ca="1" si="207"/>
        <v>1</v>
      </c>
    </row>
    <row r="353" spans="1:15" x14ac:dyDescent="0.2">
      <c r="A353">
        <v>351</v>
      </c>
      <c r="C353">
        <f t="shared" si="208"/>
        <v>3493</v>
      </c>
      <c r="D353" s="1" t="d">
        <f t="shared" ca="1" si="199"/>
        <v>2015-06-04</v>
      </c>
      <c r="E353" s="1" t="d">
        <f ca="1">INDEX(startDates,RANDBETWEEN(1,68),1)</f>
        <v>2016-06-10</v>
      </c>
      <c r="F353" s="1" t="d">
        <f t="shared" ca="1" si="205"/>
        <v>2017-06-09</v>
      </c>
      <c r="G353">
        <f t="shared" ca="1" si="200"/>
        <v>364</v>
      </c>
      <c r="H353" t="str">
        <f t="shared" ca="1" si="201"/>
        <v>Oregon</v>
      </c>
      <c r="I353" t="str">
        <f t="shared" ca="1" si="202"/>
        <v>California</v>
      </c>
      <c r="J353" t="s">
        <v>369</v>
      </c>
      <c r="K353">
        <f t="shared" ca="1" si="210"/>
        <v>1</v>
      </c>
      <c r="L353">
        <f t="shared" ca="1" si="211"/>
        <v>0</v>
      </c>
      <c r="M353" t="str">
        <f t="shared" ca="1" si="203"/>
        <v>Contract</v>
      </c>
      <c r="N353" t="str">
        <f t="shared" ref="N353:N401" ca="1" si="227">M353</f>
        <v>Contract</v>
      </c>
      <c r="O353">
        <f t="shared" ca="1" si="207"/>
        <v>8</v>
      </c>
    </row>
    <row r="354" spans="1:15" x14ac:dyDescent="0.2">
      <c r="A354">
        <v>352</v>
      </c>
      <c r="C354">
        <f t="shared" si="208"/>
        <v>3500</v>
      </c>
      <c r="D354" s="1" t="d">
        <f t="shared" ca="1" si="199"/>
        <v>2016-01-22</v>
      </c>
      <c r="E354" s="1" t="d">
        <f ca="1">INDEX(startDates,RANDBETWEEN(1,68),1)</f>
        <v>2016-02-22</v>
      </c>
      <c r="F354" s="1" t="d">
        <f t="shared" ca="1" si="205"/>
        <v>2017-02-20</v>
      </c>
      <c r="G354">
        <f t="shared" ca="1" si="200"/>
        <v>364</v>
      </c>
      <c r="H354" t="str">
        <f t="shared" ca="1" si="201"/>
        <v>Texas</v>
      </c>
      <c r="I354" t="str">
        <f t="shared" ca="1" si="202"/>
        <v>Georgia</v>
      </c>
      <c r="J354" s="2" t="s">
        <v>370</v>
      </c>
      <c r="K354">
        <f t="shared" ca="1" si="210"/>
        <v>1</v>
      </c>
      <c r="L354">
        <f t="shared" ca="1" si="211"/>
        <v>0</v>
      </c>
      <c r="M354" t="str">
        <f t="shared" ca="1" si="203"/>
        <v>EOC</v>
      </c>
      <c r="N354" t="str">
        <f t="shared" ref="N354" ca="1" si="228">M354:M1353</f>
        <v>EOC</v>
      </c>
      <c r="O354">
        <f t="shared" ca="1" si="207"/>
        <v>6</v>
      </c>
    </row>
    <row r="355" spans="1:15" x14ac:dyDescent="0.2">
      <c r="A355">
        <v>353</v>
      </c>
      <c r="C355">
        <f t="shared" si="208"/>
        <v>3507</v>
      </c>
      <c r="D355" s="1" t="d">
        <f t="shared" ca="1" si="199"/>
        <v>2016-10-20</v>
      </c>
      <c r="E355" s="1" t="d">
        <f ca="1">INDEX(startDates,RANDBETWEEN(1,68),1)</f>
        <v>2017-07-26</v>
      </c>
      <c r="F355" s="1" t="d">
        <f t="shared" ca="1" si="205"/>
        <v>2020-01-22</v>
      </c>
      <c r="G355">
        <f t="shared" ca="1" si="200"/>
        <v>910</v>
      </c>
      <c r="H355" t="str">
        <f t="shared" ca="1" si="201"/>
        <v>Oregon</v>
      </c>
      <c r="I355" t="str">
        <f t="shared" ca="1" si="202"/>
        <v>California</v>
      </c>
      <c r="J355" t="s">
        <v>371</v>
      </c>
      <c r="K355">
        <f t="shared" ca="1" si="210"/>
        <v>1</v>
      </c>
      <c r="L355">
        <f t="shared" ca="1" si="211"/>
        <v>0</v>
      </c>
      <c r="M355" t="str">
        <f t="shared" ca="1" si="203"/>
        <v>Attachment</v>
      </c>
      <c r="N355" t="str">
        <f t="shared" ref="N355" ca="1" si="229">M355</f>
        <v>Attachment</v>
      </c>
      <c r="O355">
        <f t="shared" ca="1" si="207"/>
        <v>6</v>
      </c>
    </row>
    <row r="356" spans="1:15" x14ac:dyDescent="0.2">
      <c r="A356">
        <v>354</v>
      </c>
      <c r="C356">
        <f t="shared" si="208"/>
        <v>3514</v>
      </c>
      <c r="D356" s="1" t="d">
        <f t="shared" ca="1" si="199"/>
        <v>2012-06-25</v>
      </c>
      <c r="E356" s="1" t="d">
        <f ca="1">INDEX(startDates,RANDBETWEEN(1,68),1)</f>
        <v>2014-06-08</v>
      </c>
      <c r="F356" s="1" t="d">
        <f t="shared" ca="1" si="205"/>
        <v>2019-06-02</v>
      </c>
      <c r="G356">
        <f t="shared" ca="1" si="200"/>
        <v>1820</v>
      </c>
      <c r="H356" t="str">
        <f t="shared" ca="1" si="201"/>
        <v>Texas</v>
      </c>
      <c r="I356" t="str">
        <f t="shared" ca="1" si="202"/>
        <v>Georgia</v>
      </c>
      <c r="J356" t="s">
        <v>372</v>
      </c>
      <c r="K356">
        <f t="shared" ca="1" si="210"/>
        <v>1</v>
      </c>
      <c r="L356">
        <f t="shared" ca="1" si="211"/>
        <v>0</v>
      </c>
      <c r="M356" t="str">
        <f t="shared" ca="1" si="203"/>
        <v>Rider</v>
      </c>
      <c r="N356" t="str">
        <f t="shared" ca="1" si="214"/>
        <v>Rider</v>
      </c>
      <c r="O356">
        <f t="shared" ca="1" si="207"/>
        <v>3</v>
      </c>
    </row>
    <row r="357" spans="1:15" x14ac:dyDescent="0.2">
      <c r="A357">
        <v>355</v>
      </c>
      <c r="C357">
        <f t="shared" si="208"/>
        <v>3521</v>
      </c>
      <c r="D357" s="1" t="d">
        <f t="shared" ca="1" si="199"/>
        <v>2011-03-06</v>
      </c>
      <c r="E357" s="1" t="d">
        <f ca="1">INDEX(startDates,RANDBETWEEN(1,68),1)</f>
        <v>2013-09-21</v>
      </c>
      <c r="F357" s="1" t="d">
        <f t="shared" ca="1" si="205"/>
        <v>2017-09-16</v>
      </c>
      <c r="G357">
        <f t="shared" ca="1" si="200"/>
        <v>1456</v>
      </c>
      <c r="H357" t="str">
        <f t="shared" ca="1" si="201"/>
        <v>Arizona</v>
      </c>
      <c r="I357" t="str">
        <f t="shared" ca="1" si="202"/>
        <v>California</v>
      </c>
      <c r="J357" s="2" t="s">
        <v>373</v>
      </c>
      <c r="K357">
        <f t="shared" ca="1" si="210"/>
        <v>1</v>
      </c>
      <c r="L357">
        <f t="shared" ca="1" si="211"/>
        <v>0</v>
      </c>
      <c r="M357" t="str">
        <f t="shared" ca="1" si="203"/>
        <v>Contract</v>
      </c>
      <c r="N357" t="str">
        <f t="shared" ca="1" si="215"/>
        <v>Contract</v>
      </c>
      <c r="O357">
        <f t="shared" ca="1" si="207"/>
        <v>3</v>
      </c>
    </row>
    <row r="358" spans="1:15" x14ac:dyDescent="0.2">
      <c r="A358">
        <v>356</v>
      </c>
      <c r="C358">
        <f t="shared" si="208"/>
        <v>3528</v>
      </c>
      <c r="D358" s="1" t="d">
        <f t="shared" ca="1" si="199"/>
        <v>2011-11-26</v>
      </c>
      <c r="E358" s="1" t="d">
        <f ca="1">INDEX(startDates,RANDBETWEEN(1,68),1)</f>
        <v>2016-07-27</v>
      </c>
      <c r="F358" s="1" t="d">
        <f t="shared" ca="1" si="205"/>
        <v>2020-01-22</v>
      </c>
      <c r="G358">
        <f t="shared" ca="1" si="200"/>
        <v>1274</v>
      </c>
      <c r="H358" t="str">
        <f t="shared" ca="1" si="201"/>
        <v>Washington</v>
      </c>
      <c r="I358" t="str">
        <f t="shared" ca="1" si="202"/>
        <v>California</v>
      </c>
      <c r="J358" t="s">
        <v>374</v>
      </c>
      <c r="K358">
        <f t="shared" ca="1" si="209"/>
        <v>0</v>
      </c>
      <c r="L358">
        <v>1</v>
      </c>
      <c r="M358" t="str">
        <f t="shared" ca="1" si="203"/>
        <v>SBCModification</v>
      </c>
      <c r="N358" t="str">
        <f t="shared" ca="1" si="216"/>
        <v>SBCModification</v>
      </c>
      <c r="O358">
        <f t="shared" ca="1" si="207"/>
        <v>5</v>
      </c>
    </row>
    <row r="359" spans="1:15" x14ac:dyDescent="0.2">
      <c r="A359">
        <v>357</v>
      </c>
      <c r="C359">
        <f t="shared" si="208"/>
        <v>3535</v>
      </c>
      <c r="D359" s="1" t="d">
        <f t="shared" ca="1" si="199"/>
        <v>2010-08-18</v>
      </c>
      <c r="E359" s="1" t="d">
        <f ca="1">INDEX(startDates,RANDBETWEEN(1,68),1)</f>
        <v>2013-11-08</v>
      </c>
      <c r="F359" s="1" t="d">
        <f t="shared" ca="1" si="205"/>
        <v>2015-11-06</v>
      </c>
      <c r="G359">
        <f t="shared" ca="1" si="200"/>
        <v>728</v>
      </c>
      <c r="H359" t="str">
        <f t="shared" ca="1" si="201"/>
        <v>Texas</v>
      </c>
      <c r="I359" t="str">
        <f t="shared" ca="1" si="202"/>
        <v>Georgia</v>
      </c>
      <c r="J359" t="s">
        <v>375</v>
      </c>
      <c r="K359">
        <f t="shared" ref="K359" ca="1" si="230">INT(RANDBETWEEN(0.25,1))</f>
        <v>1</v>
      </c>
      <c r="L359">
        <f t="shared" ref="L359" ca="1" si="231">INT(RANDBETWEEN(0,0.65))</f>
        <v>0</v>
      </c>
      <c r="M359" t="str">
        <f t="shared" ca="1" si="203"/>
        <v>Contract</v>
      </c>
      <c r="N359" t="str">
        <f t="shared" ca="1" si="217"/>
        <v>Contract</v>
      </c>
      <c r="O359">
        <f t="shared" ca="1" si="207"/>
        <v>5</v>
      </c>
    </row>
    <row r="360" spans="1:15" x14ac:dyDescent="0.2">
      <c r="A360">
        <v>358</v>
      </c>
      <c r="C360">
        <f t="shared" si="208"/>
        <v>3542</v>
      </c>
      <c r="D360" s="1" t="d">
        <f t="shared" ca="1" si="199"/>
        <v>2010-04-11</v>
      </c>
      <c r="E360" s="1" t="d">
        <f ca="1">INDEX(startDates,RANDBETWEEN(1,68),1)</f>
        <v>2014-06-08</v>
      </c>
      <c r="F360" s="1" t="d">
        <f t="shared" ca="1" si="205"/>
        <v>2018-06-03</v>
      </c>
      <c r="G360">
        <f t="shared" ca="1" si="200"/>
        <v>1456</v>
      </c>
      <c r="H360" t="str">
        <f t="shared" ca="1" si="201"/>
        <v>Colorado</v>
      </c>
      <c r="I360" t="str">
        <f t="shared" ca="1" si="202"/>
        <v>California</v>
      </c>
      <c r="J360" s="2" t="s">
        <v>376</v>
      </c>
      <c r="K360">
        <f t="shared" ca="1" si="210"/>
        <v>1</v>
      </c>
      <c r="L360">
        <f t="shared" ca="1" si="211"/>
        <v>0</v>
      </c>
      <c r="M360" t="str">
        <f t="shared" ca="1" si="203"/>
        <v>PremiumAgreement</v>
      </c>
      <c r="N360" t="str">
        <f t="shared" ca="1" si="218"/>
        <v>PremiumAgreement</v>
      </c>
      <c r="O360">
        <f t="shared" ca="1" si="207"/>
        <v>3</v>
      </c>
    </row>
    <row r="361" spans="1:15" x14ac:dyDescent="0.2">
      <c r="A361">
        <v>359</v>
      </c>
      <c r="C361">
        <f t="shared" si="208"/>
        <v>3549</v>
      </c>
      <c r="D361" s="1" t="d">
        <f t="shared" ca="1" si="199"/>
        <v>2017-01-21</v>
      </c>
      <c r="E361" s="1" t="d">
        <f ca="1">INDEX(startDates,RANDBETWEEN(1,68),1)</f>
        <v>2017-07-26</v>
      </c>
      <c r="F361" s="1" t="d">
        <f t="shared" ca="1" si="205"/>
        <v>2020-07-22</v>
      </c>
      <c r="G361">
        <f t="shared" ca="1" si="200"/>
        <v>1092</v>
      </c>
      <c r="H361" t="str">
        <f t="shared" ca="1" si="201"/>
        <v>Utah</v>
      </c>
      <c r="I361" t="str">
        <f t="shared" ca="1" si="202"/>
        <v>California</v>
      </c>
      <c r="J361" t="s">
        <v>377</v>
      </c>
      <c r="K361">
        <f t="shared" ca="1" si="210"/>
        <v>1</v>
      </c>
      <c r="L361">
        <f t="shared" ca="1" si="211"/>
        <v>0</v>
      </c>
      <c r="M361" t="str">
        <f t="shared" ca="1" si="203"/>
        <v>SBCModification</v>
      </c>
      <c r="N361" t="str">
        <f t="shared" ca="1" si="219"/>
        <v>SBCModification</v>
      </c>
      <c r="O361">
        <f t="shared" ca="1" si="207"/>
        <v>5</v>
      </c>
    </row>
    <row r="362" spans="1:15" x14ac:dyDescent="0.2">
      <c r="A362">
        <v>360</v>
      </c>
      <c r="C362">
        <f t="shared" si="208"/>
        <v>3556</v>
      </c>
      <c r="D362" s="1" t="d">
        <f t="shared" ca="1" si="199"/>
        <v>2014-11-17</v>
      </c>
      <c r="E362" s="1" t="d">
        <f ca="1">INDEX(startDates,RANDBETWEEN(1,68),1)</f>
        <v>2017-06-04</v>
      </c>
      <c r="F362" s="1" t="d">
        <f t="shared" ca="1" si="205"/>
        <v>2018-06-03</v>
      </c>
      <c r="G362">
        <f t="shared" ca="1" si="200"/>
        <v>364</v>
      </c>
      <c r="H362" t="str">
        <f t="shared" ca="1" si="201"/>
        <v>Utah</v>
      </c>
      <c r="I362" t="str">
        <f t="shared" ca="1" si="202"/>
        <v>California</v>
      </c>
      <c r="J362" s="2" t="s">
        <v>378</v>
      </c>
      <c r="K362">
        <f t="shared" ca="1" si="210"/>
        <v>1</v>
      </c>
      <c r="L362">
        <f t="shared" ca="1" si="211"/>
        <v>0</v>
      </c>
      <c r="M362" t="str">
        <f t="shared" ca="1" si="203"/>
        <v>SBCModification</v>
      </c>
      <c r="N362" t="str">
        <f t="shared" ca="1" si="220"/>
        <v>SBCModification</v>
      </c>
      <c r="O362">
        <f t="shared" ca="1" si="207"/>
        <v>3</v>
      </c>
    </row>
    <row r="363" spans="1:15" x14ac:dyDescent="0.2">
      <c r="A363">
        <v>361</v>
      </c>
      <c r="C363">
        <f t="shared" si="208"/>
        <v>3563</v>
      </c>
      <c r="D363" s="1" t="d">
        <f t="shared" ca="1" si="199"/>
        <v>2015-10-07</v>
      </c>
      <c r="E363" s="1" t="d">
        <f ca="1">INDEX(startDates,RANDBETWEEN(1,68),1)</f>
        <v>2016-08-12</v>
      </c>
      <c r="F363" s="1" t="d">
        <f t="shared" ca="1" si="205"/>
        <v>2017-08-11</v>
      </c>
      <c r="G363">
        <f t="shared" ca="1" si="200"/>
        <v>364</v>
      </c>
      <c r="H363" t="str">
        <f t="shared" ca="1" si="201"/>
        <v>California</v>
      </c>
      <c r="I363" t="str">
        <f t="shared" ca="1" si="202"/>
        <v>California</v>
      </c>
      <c r="J363" t="s">
        <v>379</v>
      </c>
      <c r="K363">
        <f t="shared" ca="1" si="210"/>
        <v>1</v>
      </c>
      <c r="L363">
        <f t="shared" ca="1" si="211"/>
        <v>0</v>
      </c>
      <c r="M363" t="str">
        <f t="shared" ca="1" si="203"/>
        <v>Attachment</v>
      </c>
      <c r="N363" t="str">
        <f t="shared" ca="1" si="221"/>
        <v>Attachment</v>
      </c>
      <c r="O363">
        <f t="shared" ca="1" si="207"/>
        <v>3</v>
      </c>
    </row>
    <row r="364" spans="1:15" x14ac:dyDescent="0.2">
      <c r="A364">
        <v>362</v>
      </c>
      <c r="C364">
        <f t="shared" si="208"/>
        <v>3570</v>
      </c>
      <c r="D364" s="1" t="d">
        <f t="shared" ca="1" si="199"/>
        <v>2015-12-14</v>
      </c>
      <c r="E364" s="1" t="d">
        <f ca="1">INDEX(startDates,RANDBETWEEN(1,68),1)</f>
        <v>2017-08-25</v>
      </c>
      <c r="F364" s="1" t="d">
        <f t="shared" ca="1" si="205"/>
        <v>2022-08-19</v>
      </c>
      <c r="G364">
        <f t="shared" ca="1" si="200"/>
        <v>1820</v>
      </c>
      <c r="H364" t="str">
        <f t="shared" ca="1" si="201"/>
        <v>Colorado</v>
      </c>
      <c r="I364" t="str">
        <f t="shared" ca="1" si="202"/>
        <v>California</v>
      </c>
      <c r="J364" t="s">
        <v>380</v>
      </c>
      <c r="K364">
        <f t="shared" ca="1" si="210"/>
        <v>1</v>
      </c>
      <c r="L364">
        <f t="shared" ca="1" si="211"/>
        <v>0</v>
      </c>
      <c r="M364" t="str">
        <f t="shared" ca="1" si="203"/>
        <v>Contract</v>
      </c>
      <c r="N364" t="str">
        <f t="shared" ca="1" si="222"/>
        <v>Contract</v>
      </c>
      <c r="O364">
        <f t="shared" ca="1" si="207"/>
        <v>6</v>
      </c>
    </row>
    <row r="365" spans="1:15" x14ac:dyDescent="0.2">
      <c r="A365">
        <v>363</v>
      </c>
      <c r="C365">
        <f t="shared" si="208"/>
        <v>3577</v>
      </c>
      <c r="D365" s="1" t="d">
        <f t="shared" ca="1" si="199"/>
        <v>2015-01-08</v>
      </c>
      <c r="E365" s="1" t="d">
        <f ca="1">INDEX(startDates,RANDBETWEEN(1,68),1)</f>
        <v>2017-10-27</v>
      </c>
      <c r="F365" s="1" t="d">
        <f t="shared" ca="1" si="205"/>
        <v>2018-10-26</v>
      </c>
      <c r="G365">
        <f t="shared" ca="1" si="200"/>
        <v>364</v>
      </c>
      <c r="H365" t="str">
        <f t="shared" ca="1" si="201"/>
        <v>Arizona</v>
      </c>
      <c r="I365" t="str">
        <f t="shared" ca="1" si="202"/>
        <v>California</v>
      </c>
      <c r="J365" s="2" t="s">
        <v>381</v>
      </c>
      <c r="K365">
        <f t="shared" ca="1" si="210"/>
        <v>1</v>
      </c>
      <c r="L365">
        <f t="shared" ca="1" si="211"/>
        <v>0</v>
      </c>
      <c r="M365" t="str">
        <f t="shared" ca="1" si="203"/>
        <v>TaxModification</v>
      </c>
      <c r="N365" t="str">
        <f t="shared" ca="1" si="223"/>
        <v>TaxModification</v>
      </c>
      <c r="O365">
        <f t="shared" ca="1" si="207"/>
        <v>2</v>
      </c>
    </row>
    <row r="366" spans="1:15" x14ac:dyDescent="0.2">
      <c r="A366">
        <v>364</v>
      </c>
      <c r="C366">
        <f t="shared" si="208"/>
        <v>3584</v>
      </c>
      <c r="D366" s="1" t="d">
        <f t="shared" ca="1" si="199"/>
        <v>2013-09-20</v>
      </c>
      <c r="E366" s="1" t="d">
        <f ca="1">INDEX(startDates,RANDBETWEEN(1,68),1)</f>
        <v>2017-09-16</v>
      </c>
      <c r="F366" s="1" t="d">
        <f t="shared" ca="1" si="205"/>
        <v>2020-03-14</v>
      </c>
      <c r="G366">
        <f t="shared" ca="1" si="200"/>
        <v>910</v>
      </c>
      <c r="H366" t="str">
        <f t="shared" ca="1" si="201"/>
        <v>Pennsylvania</v>
      </c>
      <c r="I366" t="str">
        <f t="shared" ca="1" si="202"/>
        <v>Pennsylvania</v>
      </c>
      <c r="J366" t="s">
        <v>382</v>
      </c>
      <c r="K366">
        <f t="shared" ca="1" si="210"/>
        <v>1</v>
      </c>
      <c r="L366">
        <f t="shared" ca="1" si="211"/>
        <v>0</v>
      </c>
      <c r="M366" t="str">
        <f t="shared" ca="1" si="203"/>
        <v>Rider</v>
      </c>
      <c r="N366" t="str">
        <f t="shared" ca="1" si="224"/>
        <v>Rider</v>
      </c>
      <c r="O366">
        <f t="shared" ca="1" si="207"/>
        <v>7</v>
      </c>
    </row>
    <row r="367" spans="1:15" x14ac:dyDescent="0.2">
      <c r="A367">
        <v>365</v>
      </c>
      <c r="C367">
        <f t="shared" si="208"/>
        <v>3591</v>
      </c>
      <c r="D367" s="1" t="d">
        <f t="shared" ca="1" si="199"/>
        <v>2016-01-14</v>
      </c>
      <c r="E367" s="1" t="d">
        <f ca="1">INDEX(startDates,RANDBETWEEN(1,68),1)</f>
        <v>2017-02-20</v>
      </c>
      <c r="F367" s="1" t="d">
        <f t="shared" ca="1" si="205"/>
        <v>2020-08-17</v>
      </c>
      <c r="G367">
        <f t="shared" ca="1" si="200"/>
        <v>1274</v>
      </c>
      <c r="H367" t="str">
        <f t="shared" ca="1" si="201"/>
        <v>Colorado</v>
      </c>
      <c r="I367" t="str">
        <f t="shared" ca="1" si="202"/>
        <v>California</v>
      </c>
      <c r="J367" t="s">
        <v>383</v>
      </c>
      <c r="K367">
        <f t="shared" ca="1" si="210"/>
        <v>1</v>
      </c>
      <c r="L367">
        <f t="shared" ca="1" si="211"/>
        <v>0</v>
      </c>
      <c r="M367" t="str">
        <f t="shared" ca="1" si="203"/>
        <v>Rider</v>
      </c>
      <c r="N367" t="str">
        <f t="shared" ca="1" si="225"/>
        <v>Rider</v>
      </c>
      <c r="O367">
        <f t="shared" ca="1" si="207"/>
        <v>4</v>
      </c>
    </row>
    <row r="368" spans="1:15" x14ac:dyDescent="0.2">
      <c r="A368">
        <v>366</v>
      </c>
      <c r="C368">
        <f t="shared" si="208"/>
        <v>3598</v>
      </c>
      <c r="D368" s="1" t="d">
        <f t="shared" ca="1" si="199"/>
        <v>2015-09-12</v>
      </c>
      <c r="E368" s="1" t="d">
        <f ca="1">INDEX(startDates,RANDBETWEEN(1,68),1)</f>
        <v>2017-02-20</v>
      </c>
      <c r="F368" s="1" t="d">
        <f t="shared" ca="1" si="205"/>
        <v>2018-08-20</v>
      </c>
      <c r="G368">
        <f t="shared" ca="1" si="200"/>
        <v>546</v>
      </c>
      <c r="H368" t="str">
        <f t="shared" ca="1" si="201"/>
        <v>Colorado</v>
      </c>
      <c r="I368" t="str">
        <f t="shared" ca="1" si="202"/>
        <v>California</v>
      </c>
      <c r="J368" s="2" t="s">
        <v>384</v>
      </c>
      <c r="K368">
        <f t="shared" ca="1" si="210"/>
        <v>1</v>
      </c>
      <c r="L368">
        <f t="shared" ca="1" si="211"/>
        <v>0</v>
      </c>
      <c r="M368" t="str">
        <f t="shared" ca="1" si="203"/>
        <v>Contract</v>
      </c>
      <c r="N368" t="str">
        <f t="shared" ca="1" si="226"/>
        <v>Contract</v>
      </c>
      <c r="O368">
        <f t="shared" ca="1" si="207"/>
        <v>7</v>
      </c>
    </row>
    <row r="369" spans="1:15" x14ac:dyDescent="0.2">
      <c r="A369">
        <v>367</v>
      </c>
      <c r="C369">
        <f t="shared" si="208"/>
        <v>3605</v>
      </c>
      <c r="D369" s="1" t="d">
        <f t="shared" ca="1" si="199"/>
        <v>2009-02-06</v>
      </c>
      <c r="E369" s="1" t="d">
        <f ca="1">INDEX(startDates,RANDBETWEEN(1,68),1)</f>
        <v>2013-11-08</v>
      </c>
      <c r="F369" s="1" t="d">
        <f t="shared" ca="1" si="205"/>
        <v>2014-11-07</v>
      </c>
      <c r="G369">
        <f t="shared" ca="1" si="200"/>
        <v>364</v>
      </c>
      <c r="H369" t="str">
        <f t="shared" ca="1" si="201"/>
        <v>Texas</v>
      </c>
      <c r="I369" t="str">
        <f t="shared" ca="1" si="202"/>
        <v>Georgia</v>
      </c>
      <c r="J369" t="s">
        <v>385</v>
      </c>
      <c r="K369">
        <f t="shared" ca="1" si="210"/>
        <v>1</v>
      </c>
      <c r="L369">
        <f t="shared" ca="1" si="211"/>
        <v>0</v>
      </c>
      <c r="M369" t="str">
        <f t="shared" ca="1" si="203"/>
        <v>EOC</v>
      </c>
      <c r="N369" t="str">
        <f t="shared" ca="1" si="227"/>
        <v>EOC</v>
      </c>
      <c r="O369">
        <f t="shared" ca="1" si="207"/>
        <v>6</v>
      </c>
    </row>
    <row r="370" spans="1:15" x14ac:dyDescent="0.2">
      <c r="A370">
        <v>368</v>
      </c>
      <c r="C370">
        <f t="shared" si="208"/>
        <v>3612</v>
      </c>
      <c r="D370" s="1" t="d">
        <f t="shared" ca="1" si="199"/>
        <v>2016-04-13</v>
      </c>
      <c r="E370" s="1" t="d">
        <f ca="1">INDEX(startDates,RANDBETWEEN(1,68),1)</f>
        <v>2017-02-17</v>
      </c>
      <c r="F370" s="1" t="d">
        <f t="shared" ca="1" si="205"/>
        <v>2018-08-17</v>
      </c>
      <c r="G370">
        <f t="shared" ca="1" si="200"/>
        <v>546</v>
      </c>
      <c r="H370" t="str">
        <f t="shared" ca="1" si="201"/>
        <v>Texas</v>
      </c>
      <c r="I370" t="str">
        <f t="shared" ca="1" si="202"/>
        <v>Georgia</v>
      </c>
      <c r="J370" t="s">
        <v>386</v>
      </c>
      <c r="K370">
        <f t="shared" ca="1" si="210"/>
        <v>1</v>
      </c>
      <c r="L370">
        <f t="shared" ca="1" si="211"/>
        <v>0</v>
      </c>
      <c r="M370" t="str">
        <f t="shared" ca="1" si="203"/>
        <v>SBCModification</v>
      </c>
      <c r="N370" t="str">
        <f t="shared" ref="N370" ca="1" si="232">M370:M1369</f>
        <v>SBCModification</v>
      </c>
      <c r="O370">
        <f t="shared" ca="1" si="207"/>
        <v>2</v>
      </c>
    </row>
    <row r="371" spans="1:15" x14ac:dyDescent="0.2">
      <c r="A371">
        <v>369</v>
      </c>
      <c r="C371">
        <f t="shared" si="208"/>
        <v>3619</v>
      </c>
      <c r="D371" s="1" t="d">
        <f t="shared" ca="1" si="199"/>
        <v>2013-04-21</v>
      </c>
      <c r="E371" s="1" t="d">
        <f ca="1">INDEX(startDates,RANDBETWEEN(1,68),1)</f>
        <v>2014-07-30</v>
      </c>
      <c r="F371" s="1" t="d">
        <f t="shared" ca="1" si="205"/>
        <v>2015-07-29</v>
      </c>
      <c r="G371">
        <f t="shared" ca="1" si="200"/>
        <v>364</v>
      </c>
      <c r="H371" t="str">
        <f t="shared" ca="1" si="201"/>
        <v>California</v>
      </c>
      <c r="I371" t="str">
        <f t="shared" ca="1" si="202"/>
        <v>California</v>
      </c>
      <c r="J371" s="2" t="s">
        <v>387</v>
      </c>
      <c r="K371">
        <f t="shared" ca="1" si="210"/>
        <v>1</v>
      </c>
      <c r="L371">
        <f t="shared" ca="1" si="211"/>
        <v>0</v>
      </c>
      <c r="M371" t="str">
        <f t="shared" ca="1" si="203"/>
        <v>Attachment</v>
      </c>
      <c r="N371" t="str">
        <f t="shared" ref="N371" ca="1" si="233">M371</f>
        <v>Attachment</v>
      </c>
      <c r="O371">
        <f t="shared" ca="1" si="207"/>
        <v>5</v>
      </c>
    </row>
    <row r="372" spans="1:15" x14ac:dyDescent="0.2">
      <c r="A372">
        <v>370</v>
      </c>
      <c r="C372">
        <f t="shared" si="208"/>
        <v>3626</v>
      </c>
      <c r="D372" s="1" t="d">
        <f t="shared" ca="1" si="199"/>
        <v>2013-09-15</v>
      </c>
      <c r="E372" s="1" t="d">
        <f ca="1">INDEX(startDates,RANDBETWEEN(1,68),1)</f>
        <v>2015-07-29</v>
      </c>
      <c r="F372" s="1" t="d">
        <f t="shared" ca="1" si="205"/>
        <v>2019-01-23</v>
      </c>
      <c r="G372">
        <f t="shared" ca="1" si="200"/>
        <v>1274</v>
      </c>
      <c r="H372" t="str">
        <f t="shared" ca="1" si="201"/>
        <v>Georgia</v>
      </c>
      <c r="I372" t="str">
        <f t="shared" ca="1" si="202"/>
        <v>Georgia</v>
      </c>
      <c r="J372" t="s">
        <v>388</v>
      </c>
      <c r="K372">
        <f t="shared" ca="1" si="210"/>
        <v>1</v>
      </c>
      <c r="L372">
        <f t="shared" ca="1" si="211"/>
        <v>0</v>
      </c>
      <c r="M372" t="str">
        <f t="shared" ca="1" si="203"/>
        <v>Contract</v>
      </c>
      <c r="N372" t="str">
        <f t="shared" ca="1" si="214"/>
        <v>Contract</v>
      </c>
      <c r="O372">
        <f t="shared" ca="1" si="207"/>
        <v>1</v>
      </c>
    </row>
    <row r="373" spans="1:15" x14ac:dyDescent="0.2">
      <c r="A373">
        <v>371</v>
      </c>
      <c r="C373">
        <f t="shared" si="208"/>
        <v>3633</v>
      </c>
      <c r="D373" s="1" t="d">
        <f t="shared" ca="1" si="199"/>
        <v>2011-06-22</v>
      </c>
      <c r="E373" s="1" t="d">
        <f ca="1">INDEX(startDates,RANDBETWEEN(1,68),1)</f>
        <v>2015-09-19</v>
      </c>
      <c r="F373" s="1" t="d">
        <f t="shared" ca="1" si="205"/>
        <v>2018-09-15</v>
      </c>
      <c r="G373">
        <f t="shared" ca="1" si="200"/>
        <v>1092</v>
      </c>
      <c r="H373" t="str">
        <f t="shared" ca="1" si="201"/>
        <v>Oregon</v>
      </c>
      <c r="I373" t="str">
        <f t="shared" ca="1" si="202"/>
        <v>California</v>
      </c>
      <c r="J373" t="s">
        <v>389</v>
      </c>
      <c r="K373">
        <f t="shared" ca="1" si="210"/>
        <v>1</v>
      </c>
      <c r="L373">
        <f t="shared" ca="1" si="211"/>
        <v>0</v>
      </c>
      <c r="M373" t="str">
        <f t="shared" ca="1" si="203"/>
        <v>Rider</v>
      </c>
      <c r="N373" t="str">
        <f t="shared" ca="1" si="215"/>
        <v>Rider</v>
      </c>
      <c r="O373">
        <f t="shared" ca="1" si="207"/>
        <v>8</v>
      </c>
    </row>
    <row r="374" spans="1:15" x14ac:dyDescent="0.2">
      <c r="A374">
        <v>372</v>
      </c>
      <c r="C374">
        <f t="shared" si="208"/>
        <v>3640</v>
      </c>
      <c r="D374" s="1" t="d">
        <f t="shared" ca="1" si="199"/>
        <v>2009-05-04</v>
      </c>
      <c r="E374" s="1" t="d">
        <f ca="1">INDEX(startDates,RANDBETWEEN(1,68),1)</f>
        <v>2014-01-03</v>
      </c>
      <c r="F374" s="1" t="d">
        <f t="shared" ca="1" si="205"/>
        <v>2015-01-02</v>
      </c>
      <c r="G374">
        <f t="shared" ca="1" si="200"/>
        <v>364</v>
      </c>
      <c r="H374" t="str">
        <f t="shared" ca="1" si="201"/>
        <v>Georgia</v>
      </c>
      <c r="I374" t="str">
        <f t="shared" ca="1" si="202"/>
        <v>Georgia</v>
      </c>
      <c r="J374" s="2" t="s">
        <v>390</v>
      </c>
      <c r="K374">
        <f t="shared" ca="1" si="210"/>
        <v>1</v>
      </c>
      <c r="L374">
        <f t="shared" ca="1" si="211"/>
        <v>0</v>
      </c>
      <c r="M374" t="str">
        <f t="shared" ca="1" si="203"/>
        <v>Contract</v>
      </c>
      <c r="N374" t="str">
        <f t="shared" ca="1" si="216"/>
        <v>Contract</v>
      </c>
      <c r="O374">
        <f t="shared" ca="1" si="207"/>
        <v>4</v>
      </c>
    </row>
    <row r="375" spans="1:15" x14ac:dyDescent="0.2">
      <c r="A375">
        <v>373</v>
      </c>
      <c r="C375">
        <f t="shared" si="208"/>
        <v>3647</v>
      </c>
      <c r="D375" s="1" t="d">
        <f t="shared" ca="1" si="199"/>
        <v>2014-12-24</v>
      </c>
      <c r="E375" s="1" t="d">
        <f ca="1">INDEX(startDates,RANDBETWEEN(1,68),1)</f>
        <v>2015-07-29</v>
      </c>
      <c r="F375" s="1" t="d">
        <f t="shared" ca="1" si="205"/>
        <v>2016-07-27</v>
      </c>
      <c r="G375">
        <f t="shared" ca="1" si="200"/>
        <v>364</v>
      </c>
      <c r="H375" t="str">
        <f t="shared" ca="1" si="201"/>
        <v>Colorado</v>
      </c>
      <c r="I375" t="str">
        <f t="shared" ca="1" si="202"/>
        <v>California</v>
      </c>
      <c r="J375" t="s">
        <v>391</v>
      </c>
      <c r="K375">
        <f t="shared" ca="1" si="210"/>
        <v>1</v>
      </c>
      <c r="L375">
        <f t="shared" ca="1" si="211"/>
        <v>0</v>
      </c>
      <c r="M375" t="str">
        <f t="shared" ca="1" si="203"/>
        <v>EBB</v>
      </c>
      <c r="N375" t="str">
        <f t="shared" ca="1" si="217"/>
        <v>EBB</v>
      </c>
      <c r="O375">
        <f t="shared" ca="1" si="207"/>
        <v>4</v>
      </c>
    </row>
    <row r="376" spans="1:15" x14ac:dyDescent="0.2">
      <c r="A376">
        <v>374</v>
      </c>
      <c r="C376">
        <f t="shared" si="208"/>
        <v>3654</v>
      </c>
      <c r="D376" s="1" t="d">
        <f t="shared" ca="1" si="199"/>
        <v>2017-09-29</v>
      </c>
      <c r="E376" s="1" t="d">
        <f ca="1">INDEX(startDates,RANDBETWEEN(1,68),1)</f>
        <v>2018-05-04</v>
      </c>
      <c r="F376" s="1" t="d">
        <f t="shared" ca="1" si="205"/>
        <v>2019-05-03</v>
      </c>
      <c r="G376">
        <f t="shared" ca="1" si="200"/>
        <v>364</v>
      </c>
      <c r="H376" t="str">
        <f t="shared" ca="1" si="201"/>
        <v>California</v>
      </c>
      <c r="I376" t="str">
        <f t="shared" ca="1" si="202"/>
        <v>California</v>
      </c>
      <c r="J376" t="s">
        <v>392</v>
      </c>
      <c r="K376">
        <f t="shared" ca="1" si="210"/>
        <v>1</v>
      </c>
      <c r="L376">
        <f t="shared" ca="1" si="211"/>
        <v>0</v>
      </c>
      <c r="M376" t="str">
        <f t="shared" ca="1" si="203"/>
        <v>EOC</v>
      </c>
      <c r="N376" t="str">
        <f t="shared" ca="1" si="218"/>
        <v>EOC</v>
      </c>
      <c r="O376">
        <f t="shared" ca="1" si="207"/>
        <v>3</v>
      </c>
    </row>
    <row r="377" spans="1:15" x14ac:dyDescent="0.2">
      <c r="A377">
        <v>375</v>
      </c>
      <c r="C377">
        <f t="shared" si="208"/>
        <v>3661</v>
      </c>
      <c r="D377" s="1" t="d">
        <f t="shared" ca="1" si="199"/>
        <v>2013-11-22</v>
      </c>
      <c r="E377" s="1" t="d">
        <f ca="1">INDEX(startDates,RANDBETWEEN(1,68),1)</f>
        <v>2018-02-19</v>
      </c>
      <c r="F377" s="1" t="d">
        <f t="shared" ca="1" si="205"/>
        <v>2020-02-17</v>
      </c>
      <c r="G377">
        <f t="shared" ca="1" si="200"/>
        <v>728</v>
      </c>
      <c r="H377" t="str">
        <f t="shared" ca="1" si="201"/>
        <v>Alabama</v>
      </c>
      <c r="I377" t="str">
        <f t="shared" ca="1" si="202"/>
        <v>Georgia</v>
      </c>
      <c r="J377" s="2" t="s">
        <v>393</v>
      </c>
      <c r="K377">
        <f t="shared" ca="1" si="210"/>
        <v>1</v>
      </c>
      <c r="L377">
        <f t="shared" ca="1" si="211"/>
        <v>0</v>
      </c>
      <c r="M377" t="str">
        <f t="shared" ca="1" si="203"/>
        <v>Contract</v>
      </c>
      <c r="N377" t="str">
        <f t="shared" ca="1" si="219"/>
        <v>Contract</v>
      </c>
      <c r="O377">
        <f t="shared" ca="1" si="207"/>
        <v>1</v>
      </c>
    </row>
    <row r="378" spans="1:15" x14ac:dyDescent="0.2">
      <c r="A378">
        <v>376</v>
      </c>
      <c r="C378">
        <f t="shared" si="208"/>
        <v>3668</v>
      </c>
      <c r="D378" s="1" t="d">
        <f t="shared" ca="1" si="199"/>
        <v>2015-01-28</v>
      </c>
      <c r="E378" s="1" t="d">
        <f ca="1">INDEX(startDates,RANDBETWEEN(1,68),1)</f>
        <v>2017-04-13</v>
      </c>
      <c r="F378" s="1" t="d">
        <f t="shared" ca="1" si="205"/>
        <v>2018-10-11</v>
      </c>
      <c r="G378">
        <f t="shared" ca="1" si="200"/>
        <v>546</v>
      </c>
      <c r="H378" t="str">
        <f t="shared" ca="1" si="201"/>
        <v>Vermont</v>
      </c>
      <c r="I378" t="str">
        <f t="shared" ca="1" si="202"/>
        <v>Pennsylvania</v>
      </c>
      <c r="J378" t="s">
        <v>394</v>
      </c>
      <c r="K378">
        <f t="shared" ca="1" si="210"/>
        <v>1</v>
      </c>
      <c r="L378">
        <f t="shared" ca="1" si="211"/>
        <v>0</v>
      </c>
      <c r="M378" t="str">
        <f t="shared" ca="1" si="203"/>
        <v>Rider</v>
      </c>
      <c r="N378" t="str">
        <f t="shared" ca="1" si="220"/>
        <v>Rider</v>
      </c>
      <c r="O378">
        <f t="shared" ca="1" si="207"/>
        <v>6</v>
      </c>
    </row>
    <row r="379" spans="1:15" x14ac:dyDescent="0.2">
      <c r="A379">
        <v>377</v>
      </c>
      <c r="C379">
        <f t="shared" si="208"/>
        <v>3675</v>
      </c>
      <c r="D379" s="1" t="d">
        <f t="shared" ca="1" si="199"/>
        <v>2016-05-18</v>
      </c>
      <c r="E379" s="1" t="d">
        <f ca="1">INDEX(startDates,RANDBETWEEN(1,68),1)</f>
        <v>2017-07-26</v>
      </c>
      <c r="F379" s="1" t="d">
        <f t="shared" ca="1" si="205"/>
        <v>2018-07-25</v>
      </c>
      <c r="G379">
        <f t="shared" ca="1" si="200"/>
        <v>364</v>
      </c>
      <c r="H379" t="str">
        <f t="shared" ca="1" si="201"/>
        <v>Arizona</v>
      </c>
      <c r="I379" t="str">
        <f t="shared" ca="1" si="202"/>
        <v>California</v>
      </c>
      <c r="J379" t="s">
        <v>395</v>
      </c>
      <c r="K379">
        <f t="shared" ca="1" si="209"/>
        <v>1</v>
      </c>
      <c r="L379">
        <v>1</v>
      </c>
      <c r="M379" t="str">
        <f t="shared" ca="1" si="203"/>
        <v>Schedule</v>
      </c>
      <c r="N379" t="str">
        <f t="shared" ca="1" si="221"/>
        <v>Schedule</v>
      </c>
      <c r="O379">
        <f t="shared" ca="1" si="207"/>
        <v>8</v>
      </c>
    </row>
    <row r="380" spans="1:15" x14ac:dyDescent="0.2">
      <c r="A380">
        <v>378</v>
      </c>
      <c r="C380">
        <f t="shared" si="208"/>
        <v>3682</v>
      </c>
      <c r="D380" s="1" t="d">
        <f t="shared" ca="1" si="199"/>
        <v>2012-09-18</v>
      </c>
      <c r="E380" s="1" t="d">
        <f ca="1">INDEX(startDates,RANDBETWEEN(1,68),1)</f>
        <v>2016-12-16</v>
      </c>
      <c r="F380" s="1" t="d">
        <f t="shared" ca="1" si="205"/>
        <v>2019-12-13</v>
      </c>
      <c r="G380">
        <f t="shared" ca="1" si="200"/>
        <v>1092</v>
      </c>
      <c r="H380" t="str">
        <f t="shared" ca="1" si="201"/>
        <v>Alabama</v>
      </c>
      <c r="I380" t="str">
        <f t="shared" ca="1" si="202"/>
        <v>Georgia</v>
      </c>
      <c r="J380" s="2" t="s">
        <v>396</v>
      </c>
      <c r="K380">
        <f t="shared" ref="K380" ca="1" si="234">INT(RANDBETWEEN(0.25,1))</f>
        <v>1</v>
      </c>
      <c r="L380">
        <f t="shared" ref="L380" ca="1" si="235">INT(RANDBETWEEN(0,0.65))</f>
        <v>0</v>
      </c>
      <c r="M380" t="str">
        <f t="shared" ca="1" si="203"/>
        <v>EBB</v>
      </c>
      <c r="N380" t="str">
        <f t="shared" ca="1" si="222"/>
        <v>EBB</v>
      </c>
      <c r="O380">
        <f t="shared" ca="1" si="207"/>
        <v>4</v>
      </c>
    </row>
    <row r="381" spans="1:15" x14ac:dyDescent="0.2">
      <c r="A381">
        <v>379</v>
      </c>
      <c r="C381">
        <f t="shared" si="208"/>
        <v>3689</v>
      </c>
      <c r="D381" s="1" t="d">
        <f t="shared" ca="1" si="199"/>
        <v>2012-08-18</v>
      </c>
      <c r="E381" s="1" t="d">
        <f ca="1">INDEX(startDates,RANDBETWEEN(1,68),1)</f>
        <v>2015-06-07</v>
      </c>
      <c r="F381" s="1" t="d">
        <f t="shared" ca="1" si="205"/>
        <v>2019-12-01</v>
      </c>
      <c r="G381">
        <f t="shared" ca="1" si="200"/>
        <v>1638</v>
      </c>
      <c r="H381" t="str">
        <f t="shared" ca="1" si="201"/>
        <v>Florida</v>
      </c>
      <c r="I381" t="str">
        <f t="shared" ca="1" si="202"/>
        <v>Georgia</v>
      </c>
      <c r="J381" t="s">
        <v>397</v>
      </c>
      <c r="K381">
        <f t="shared" ca="1" si="210"/>
        <v>1</v>
      </c>
      <c r="L381">
        <f t="shared" ca="1" si="211"/>
        <v>0</v>
      </c>
      <c r="M381" t="str">
        <f t="shared" ca="1" si="203"/>
        <v>Schedule</v>
      </c>
      <c r="N381" t="str">
        <f t="shared" ca="1" si="223"/>
        <v>Schedule</v>
      </c>
      <c r="O381">
        <f t="shared" ca="1" si="207"/>
        <v>2</v>
      </c>
    </row>
    <row r="382" spans="1:15" x14ac:dyDescent="0.2">
      <c r="A382">
        <v>380</v>
      </c>
      <c r="C382">
        <f t="shared" si="208"/>
        <v>3696</v>
      </c>
      <c r="D382" s="1" t="d">
        <f t="shared" ca="1" si="199"/>
        <v>2014-08-31</v>
      </c>
      <c r="E382" s="1" t="d">
        <f ca="1">INDEX(startDates,RANDBETWEEN(1,68),1)</f>
        <v>2015-01-02</v>
      </c>
      <c r="F382" s="1" t="d">
        <f t="shared" ca="1" si="205"/>
        <v>2017-06-30</v>
      </c>
      <c r="G382">
        <f t="shared" ca="1" si="200"/>
        <v>910</v>
      </c>
      <c r="H382" t="str">
        <f t="shared" ca="1" si="201"/>
        <v>Texas</v>
      </c>
      <c r="I382" t="str">
        <f t="shared" ca="1" si="202"/>
        <v>Georgia</v>
      </c>
      <c r="J382" s="2" t="s">
        <v>398</v>
      </c>
      <c r="K382">
        <f t="shared" ca="1" si="210"/>
        <v>1</v>
      </c>
      <c r="L382">
        <f t="shared" ca="1" si="211"/>
        <v>0</v>
      </c>
      <c r="M382" t="str">
        <f t="shared" ca="1" si="203"/>
        <v>Attachment</v>
      </c>
      <c r="N382" t="str">
        <f t="shared" ca="1" si="224"/>
        <v>Attachment</v>
      </c>
      <c r="O382">
        <f t="shared" ca="1" si="207"/>
        <v>6</v>
      </c>
    </row>
    <row r="383" spans="1:15" x14ac:dyDescent="0.2">
      <c r="A383">
        <v>381</v>
      </c>
      <c r="C383">
        <f t="shared" si="208"/>
        <v>3703</v>
      </c>
      <c r="D383" s="1" t="d">
        <f t="shared" ca="1" si="199"/>
        <v>2015-08-13</v>
      </c>
      <c r="E383" s="1" t="d">
        <f ca="1">INDEX(startDates,RANDBETWEEN(1,68),1)</f>
        <v>2017-10-27</v>
      </c>
      <c r="F383" s="1" t="d">
        <f t="shared" ca="1" si="205"/>
        <v>2020-10-23</v>
      </c>
      <c r="G383">
        <f t="shared" ca="1" si="200"/>
        <v>1092</v>
      </c>
      <c r="H383" t="str">
        <f t="shared" ca="1" si="201"/>
        <v>Vermont</v>
      </c>
      <c r="I383" t="str">
        <f t="shared" ca="1" si="202"/>
        <v>Pennsylvania</v>
      </c>
      <c r="J383" t="s">
        <v>399</v>
      </c>
      <c r="K383">
        <f t="shared" ca="1" si="210"/>
        <v>1</v>
      </c>
      <c r="L383">
        <f t="shared" ca="1" si="211"/>
        <v>0</v>
      </c>
      <c r="M383" t="str">
        <f t="shared" ca="1" si="203"/>
        <v>Schedule</v>
      </c>
      <c r="N383" t="str">
        <f t="shared" ca="1" si="225"/>
        <v>Schedule</v>
      </c>
      <c r="O383">
        <f t="shared" ca="1" si="207"/>
        <v>1</v>
      </c>
    </row>
    <row r="384" spans="1:15" x14ac:dyDescent="0.2">
      <c r="A384">
        <v>382</v>
      </c>
      <c r="C384">
        <f t="shared" si="208"/>
        <v>3710</v>
      </c>
      <c r="D384" s="1" t="d">
        <f t="shared" ca="1" si="199"/>
        <v>2014-08-29</v>
      </c>
      <c r="E384" s="1" t="d">
        <f ca="1">INDEX(startDates,RANDBETWEEN(1,68),1)</f>
        <v>2016-06-10</v>
      </c>
      <c r="F384" s="1" t="d">
        <f t="shared" ca="1" si="205"/>
        <v>2017-06-09</v>
      </c>
      <c r="G384">
        <f t="shared" ca="1" si="200"/>
        <v>364</v>
      </c>
      <c r="H384" t="str">
        <f t="shared" ca="1" si="201"/>
        <v>Pennsylvania</v>
      </c>
      <c r="I384" t="str">
        <f t="shared" ca="1" si="202"/>
        <v>Pennsylvania</v>
      </c>
      <c r="J384" t="s">
        <v>400</v>
      </c>
      <c r="K384">
        <f t="shared" ca="1" si="210"/>
        <v>1</v>
      </c>
      <c r="L384">
        <f t="shared" ca="1" si="211"/>
        <v>0</v>
      </c>
      <c r="M384" t="str">
        <f t="shared" ca="1" si="203"/>
        <v>EOC</v>
      </c>
      <c r="N384" t="str">
        <f t="shared" ca="1" si="226"/>
        <v>EOC</v>
      </c>
      <c r="O384">
        <f t="shared" ca="1" si="207"/>
        <v>4</v>
      </c>
    </row>
    <row r="385" spans="1:15" x14ac:dyDescent="0.2">
      <c r="A385">
        <v>383</v>
      </c>
      <c r="C385">
        <f t="shared" si="208"/>
        <v>3717</v>
      </c>
      <c r="D385" s="1" t="d">
        <f t="shared" ca="1" si="199"/>
        <v>2014-11-05</v>
      </c>
      <c r="E385" s="1" t="d">
        <f ca="1">INDEX(startDates,RANDBETWEEN(1,68),1)</f>
        <v>2016-09-17</v>
      </c>
      <c r="F385" s="1" t="d">
        <f t="shared" ca="1" si="205"/>
        <v>2017-09-16</v>
      </c>
      <c r="G385">
        <f t="shared" ca="1" si="200"/>
        <v>364</v>
      </c>
      <c r="H385" t="str">
        <f t="shared" ca="1" si="201"/>
        <v>Utah</v>
      </c>
      <c r="I385" t="str">
        <f t="shared" ca="1" si="202"/>
        <v>California</v>
      </c>
      <c r="J385" s="2" t="s">
        <v>401</v>
      </c>
      <c r="K385">
        <f t="shared" ca="1" si="210"/>
        <v>1</v>
      </c>
      <c r="L385">
        <f t="shared" ca="1" si="211"/>
        <v>0</v>
      </c>
      <c r="M385" t="str">
        <f t="shared" ca="1" si="203"/>
        <v>Rider</v>
      </c>
      <c r="N385" t="str">
        <f t="shared" ca="1" si="227"/>
        <v>Rider</v>
      </c>
      <c r="O385">
        <f t="shared" ca="1" si="207"/>
        <v>7</v>
      </c>
    </row>
    <row r="386" spans="1:15" x14ac:dyDescent="0.2">
      <c r="A386">
        <v>384</v>
      </c>
      <c r="C386">
        <f t="shared" si="208"/>
        <v>3724</v>
      </c>
      <c r="D386" s="1" t="d">
        <f t="shared" ref="D386:D449" ca="1" si="236">E386-(INDEX(lastRevised, RANDBETWEEN(1,ROWS(lastRevised)),1))</f>
        <v>2012-03-02</v>
      </c>
      <c r="E386" s="1" t="d">
        <f ca="1">INDEX(startDates,RANDBETWEEN(1,68),1)</f>
        <v>2014-07-18</v>
      </c>
      <c r="F386" s="1" t="d">
        <f t="shared" ca="1" si="205"/>
        <v>2018-07-13</v>
      </c>
      <c r="G386">
        <f t="shared" ref="G386:G449" ca="1" si="237">INDEX(durations,RANDBETWEEN(1,ROWS(durations)),1)</f>
        <v>1456</v>
      </c>
      <c r="H386" t="str">
        <f t="shared" ref="H386:H449" ca="1" si="238">IF(I386="California",INDEX(caliStates,RANDBETWEEN(1,ROWS(caliStates)),1),IF(I386="Georgia",INDEX(georgiaStates,RANDBETWEEN(1,ROWS(georgiaStates)),1),IF(I386="Pennsylvania",INDEX(pennStates,RANDBETWEEN(1,ROWS(pennStates)),1),"")))</f>
        <v>Utah</v>
      </c>
      <c r="I386" t="str">
        <f t="shared" ref="I386:I449" ca="1" si="239">INDEX(states, RANDBETWEEN(1, ROWS(states)),1)</f>
        <v>California</v>
      </c>
      <c r="J386" t="s">
        <v>402</v>
      </c>
      <c r="K386">
        <f t="shared" ca="1" si="210"/>
        <v>1</v>
      </c>
      <c r="L386">
        <f t="shared" ca="1" si="211"/>
        <v>0</v>
      </c>
      <c r="M386" t="str">
        <f t="shared" ref="M386:M449" ca="1" si="240">INDEX(mainFileTypes,RANDBETWEEN(1,ROWS(mainFileTypes)),1)</f>
        <v>PremiumAgreement</v>
      </c>
      <c r="N386" t="str">
        <f t="shared" ref="N386" ca="1" si="241">M386:M1385</f>
        <v>PremiumAgreement</v>
      </c>
      <c r="O386">
        <f t="shared" ca="1" si="207"/>
        <v>7</v>
      </c>
    </row>
    <row r="387" spans="1:15" x14ac:dyDescent="0.2">
      <c r="A387">
        <v>385</v>
      </c>
      <c r="C387">
        <f t="shared" si="208"/>
        <v>3731</v>
      </c>
      <c r="D387" s="1" t="d">
        <f t="shared" ca="1" si="236"/>
        <v>2014-12-20</v>
      </c>
      <c r="E387" s="1" t="d">
        <f ca="1">INDEX(startDates,RANDBETWEEN(1,68),1)</f>
        <v>2018-04-12</v>
      </c>
      <c r="F387" s="1" t="d">
        <f t="shared" ref="F387:F450" ca="1" si="242">E387+G387</f>
        <v>2019-04-11</v>
      </c>
      <c r="G387">
        <f t="shared" ca="1" si="237"/>
        <v>364</v>
      </c>
      <c r="H387" t="str">
        <f t="shared" ca="1" si="238"/>
        <v>Alabama</v>
      </c>
      <c r="I387" t="str">
        <f t="shared" ca="1" si="239"/>
        <v>Georgia</v>
      </c>
      <c r="J387" t="s">
        <v>403</v>
      </c>
      <c r="K387">
        <f t="shared" ca="1" si="210"/>
        <v>1</v>
      </c>
      <c r="L387">
        <f t="shared" ca="1" si="211"/>
        <v>0</v>
      </c>
      <c r="M387" t="str">
        <f t="shared" ca="1" si="240"/>
        <v>Attachment</v>
      </c>
      <c r="N387" t="str">
        <f t="shared" ref="N387" ca="1" si="243">M387</f>
        <v>Attachment</v>
      </c>
      <c r="O387">
        <f t="shared" ref="O387:O450" ca="1" si="244">RANDBETWEEN(1,8)</f>
        <v>8</v>
      </c>
    </row>
    <row r="388" spans="1:15" x14ac:dyDescent="0.2">
      <c r="A388">
        <v>386</v>
      </c>
      <c r="C388">
        <f t="shared" ref="C388:C451" si="245">C387+7</f>
        <v>3738</v>
      </c>
      <c r="D388" s="1" t="d">
        <f t="shared" ca="1" si="236"/>
        <v>2010-09-21</v>
      </c>
      <c r="E388" s="1" t="d">
        <f ca="1">INDEX(startDates,RANDBETWEEN(1,68),1)</f>
        <v>2014-05-16</v>
      </c>
      <c r="F388" s="1" t="d">
        <f t="shared" ca="1" si="242"/>
        <v>2019-05-10</v>
      </c>
      <c r="G388">
        <f t="shared" ca="1" si="237"/>
        <v>1820</v>
      </c>
      <c r="H388" t="str">
        <f t="shared" ca="1" si="238"/>
        <v>Colorado</v>
      </c>
      <c r="I388" t="str">
        <f t="shared" ca="1" si="239"/>
        <v>California</v>
      </c>
      <c r="J388" s="2" t="s">
        <v>404</v>
      </c>
      <c r="K388">
        <f t="shared" ca="1" si="210"/>
        <v>1</v>
      </c>
      <c r="L388">
        <f t="shared" ca="1" si="211"/>
        <v>0</v>
      </c>
      <c r="M388" t="str">
        <f t="shared" ca="1" si="240"/>
        <v>Attachment</v>
      </c>
      <c r="N388" t="str">
        <f t="shared" ca="1" si="214"/>
        <v>Attachment</v>
      </c>
      <c r="O388">
        <f t="shared" ca="1" si="244"/>
        <v>4</v>
      </c>
    </row>
    <row r="389" spans="1:15" x14ac:dyDescent="0.2">
      <c r="A389">
        <v>387</v>
      </c>
      <c r="C389">
        <f t="shared" si="245"/>
        <v>3745</v>
      </c>
      <c r="D389" s="1" t="d">
        <f t="shared" ca="1" si="236"/>
        <v>2012-02-24</v>
      </c>
      <c r="E389" s="1" t="d">
        <f ca="1">INDEX(startDates,RANDBETWEEN(1,68),1)</f>
        <v>2013-03-02</v>
      </c>
      <c r="F389" s="1" t="d">
        <f t="shared" ca="1" si="242"/>
        <v>2014-03-01</v>
      </c>
      <c r="G389">
        <f t="shared" ca="1" si="237"/>
        <v>364</v>
      </c>
      <c r="H389" t="str">
        <f t="shared" ca="1" si="238"/>
        <v>Alabama</v>
      </c>
      <c r="I389" t="str">
        <f t="shared" ca="1" si="239"/>
        <v>Georgia</v>
      </c>
      <c r="J389" t="s">
        <v>405</v>
      </c>
      <c r="K389">
        <f t="shared" ca="1" si="210"/>
        <v>1</v>
      </c>
      <c r="L389">
        <f t="shared" ca="1" si="211"/>
        <v>0</v>
      </c>
      <c r="M389" t="str">
        <f t="shared" ca="1" si="240"/>
        <v>EOC</v>
      </c>
      <c r="N389" t="str">
        <f t="shared" ca="1" si="215"/>
        <v>EOC</v>
      </c>
      <c r="O389">
        <f t="shared" ca="1" si="244"/>
        <v>1</v>
      </c>
    </row>
    <row r="390" spans="1:15" x14ac:dyDescent="0.2">
      <c r="A390">
        <v>388</v>
      </c>
      <c r="C390">
        <f t="shared" si="245"/>
        <v>3752</v>
      </c>
      <c r="D390" s="1" t="d">
        <f t="shared" ca="1" si="236"/>
        <v>2015-12-17</v>
      </c>
      <c r="E390" s="1" t="d">
        <f ca="1">INDEX(startDates,RANDBETWEEN(1,68),1)</f>
        <v>2018-06-03</v>
      </c>
      <c r="F390" s="1" t="d">
        <f t="shared" ca="1" si="242"/>
        <v>2019-06-02</v>
      </c>
      <c r="G390">
        <f t="shared" ca="1" si="237"/>
        <v>364</v>
      </c>
      <c r="H390" t="str">
        <f t="shared" ca="1" si="238"/>
        <v>Utah</v>
      </c>
      <c r="I390" t="str">
        <f t="shared" ca="1" si="239"/>
        <v>California</v>
      </c>
      <c r="J390" t="s">
        <v>406</v>
      </c>
      <c r="K390">
        <f t="shared" ca="1" si="210"/>
        <v>1</v>
      </c>
      <c r="L390">
        <f t="shared" ca="1" si="211"/>
        <v>0</v>
      </c>
      <c r="M390" t="str">
        <f t="shared" ca="1" si="240"/>
        <v>EOC</v>
      </c>
      <c r="N390" t="str">
        <f t="shared" ca="1" si="216"/>
        <v>EOC</v>
      </c>
      <c r="O390">
        <f t="shared" ca="1" si="244"/>
        <v>6</v>
      </c>
    </row>
    <row r="391" spans="1:15" x14ac:dyDescent="0.2">
      <c r="A391">
        <v>389</v>
      </c>
      <c r="C391">
        <f t="shared" si="245"/>
        <v>3759</v>
      </c>
      <c r="D391" s="1" t="d">
        <f t="shared" ca="1" si="236"/>
        <v>2012-11-19</v>
      </c>
      <c r="E391" s="1" t="d">
        <f ca="1">INDEX(startDates,RANDBETWEEN(1,68),1)</f>
        <v>2015-06-07</v>
      </c>
      <c r="F391" s="1" t="d">
        <f t="shared" ca="1" si="242"/>
        <v>2020-05-31</v>
      </c>
      <c r="G391">
        <f t="shared" ca="1" si="237"/>
        <v>1820</v>
      </c>
      <c r="H391" t="str">
        <f t="shared" ca="1" si="238"/>
        <v>New York</v>
      </c>
      <c r="I391" t="str">
        <f t="shared" ca="1" si="239"/>
        <v>Pennsylvania</v>
      </c>
      <c r="J391" s="2" t="s">
        <v>407</v>
      </c>
      <c r="K391">
        <f t="shared" ca="1" si="210"/>
        <v>1</v>
      </c>
      <c r="L391">
        <f t="shared" ca="1" si="211"/>
        <v>0</v>
      </c>
      <c r="M391" t="str">
        <f t="shared" ca="1" si="240"/>
        <v>Contract</v>
      </c>
      <c r="N391" t="str">
        <f t="shared" ca="1" si="217"/>
        <v>Contract</v>
      </c>
      <c r="O391">
        <f t="shared" ca="1" si="244"/>
        <v>4</v>
      </c>
    </row>
    <row r="392" spans="1:15" x14ac:dyDescent="0.2">
      <c r="A392">
        <v>390</v>
      </c>
      <c r="C392">
        <f t="shared" si="245"/>
        <v>3766</v>
      </c>
      <c r="D392" s="1" t="d">
        <f t="shared" ca="1" si="236"/>
        <v>2012-05-15</v>
      </c>
      <c r="E392" s="1" t="d">
        <f ca="1">INDEX(startDates,RANDBETWEEN(1,68),1)</f>
        <v>2016-08-12</v>
      </c>
      <c r="F392" s="1" t="d">
        <f t="shared" ca="1" si="242"/>
        <v>2017-08-11</v>
      </c>
      <c r="G392">
        <f t="shared" ca="1" si="237"/>
        <v>364</v>
      </c>
      <c r="H392" t="str">
        <f t="shared" ca="1" si="238"/>
        <v>Pennsylvania</v>
      </c>
      <c r="I392" t="str">
        <f t="shared" ca="1" si="239"/>
        <v>Pennsylvania</v>
      </c>
      <c r="J392" t="s">
        <v>408</v>
      </c>
      <c r="K392">
        <f t="shared" ca="1" si="210"/>
        <v>1</v>
      </c>
      <c r="L392">
        <f t="shared" ca="1" si="211"/>
        <v>0</v>
      </c>
      <c r="M392" t="str">
        <f t="shared" ca="1" si="240"/>
        <v>EBB</v>
      </c>
      <c r="N392" t="str">
        <f t="shared" ca="1" si="218"/>
        <v>EBB</v>
      </c>
      <c r="O392">
        <f t="shared" ca="1" si="244"/>
        <v>6</v>
      </c>
    </row>
    <row r="393" spans="1:15" x14ac:dyDescent="0.2">
      <c r="A393">
        <v>391</v>
      </c>
      <c r="C393">
        <f t="shared" si="245"/>
        <v>3773</v>
      </c>
      <c r="D393" s="1" t="d">
        <f t="shared" ca="1" si="236"/>
        <v>2014-05-09</v>
      </c>
      <c r="E393" s="1" t="d">
        <f ca="1">INDEX(startDates,RANDBETWEEN(1,68),1)</f>
        <v>2014-11-11</v>
      </c>
      <c r="F393" s="1" t="d">
        <f t="shared" ca="1" si="242"/>
        <v>2015-11-10</v>
      </c>
      <c r="G393">
        <f t="shared" ca="1" si="237"/>
        <v>364</v>
      </c>
      <c r="H393" t="str">
        <f t="shared" ca="1" si="238"/>
        <v>West Virginia</v>
      </c>
      <c r="I393" t="str">
        <f t="shared" ca="1" si="239"/>
        <v>Pennsylvania</v>
      </c>
      <c r="J393" t="s">
        <v>409</v>
      </c>
      <c r="K393">
        <f t="shared" ca="1" si="210"/>
        <v>1</v>
      </c>
      <c r="L393">
        <f t="shared" ca="1" si="211"/>
        <v>0</v>
      </c>
      <c r="M393" t="str">
        <f t="shared" ca="1" si="240"/>
        <v>Contract</v>
      </c>
      <c r="N393" t="str">
        <f t="shared" ca="1" si="219"/>
        <v>Contract</v>
      </c>
      <c r="O393">
        <f t="shared" ca="1" si="244"/>
        <v>4</v>
      </c>
    </row>
    <row r="394" spans="1:15" x14ac:dyDescent="0.2">
      <c r="A394">
        <v>392</v>
      </c>
      <c r="C394">
        <f t="shared" si="245"/>
        <v>3780</v>
      </c>
      <c r="D394" s="1" t="d">
        <f t="shared" ca="1" si="236"/>
        <v>2013-02-10</v>
      </c>
      <c r="E394" s="1" t="d">
        <f ca="1">INDEX(startDates,RANDBETWEEN(1,68),1)</f>
        <v>2015-07-29</v>
      </c>
      <c r="F394" s="1" t="d">
        <f t="shared" ca="1" si="242"/>
        <v>2016-07-27</v>
      </c>
      <c r="G394">
        <f t="shared" ca="1" si="237"/>
        <v>364</v>
      </c>
      <c r="H394" t="str">
        <f t="shared" ca="1" si="238"/>
        <v>California</v>
      </c>
      <c r="I394" t="str">
        <f t="shared" ca="1" si="239"/>
        <v>California</v>
      </c>
      <c r="J394" s="2" t="s">
        <v>410</v>
      </c>
      <c r="K394">
        <f t="shared" ca="1" si="210"/>
        <v>1</v>
      </c>
      <c r="L394">
        <f t="shared" ca="1" si="211"/>
        <v>0</v>
      </c>
      <c r="M394" t="str">
        <f t="shared" ca="1" si="240"/>
        <v>Attachment</v>
      </c>
      <c r="N394" t="str">
        <f t="shared" ca="1" si="220"/>
        <v>Attachment</v>
      </c>
      <c r="O394">
        <f t="shared" ca="1" si="244"/>
        <v>6</v>
      </c>
    </row>
    <row r="395" spans="1:15" x14ac:dyDescent="0.2">
      <c r="A395">
        <v>393</v>
      </c>
      <c r="C395">
        <f t="shared" si="245"/>
        <v>3787</v>
      </c>
      <c r="D395" s="1" t="d">
        <f t="shared" ca="1" si="236"/>
        <v>2013-07-27</v>
      </c>
      <c r="E395" s="1" t="d">
        <f ca="1">INDEX(startDates,RANDBETWEEN(1,68),1)</f>
        <v>2017-04-21</v>
      </c>
      <c r="F395" s="1" t="d">
        <f t="shared" ca="1" si="242"/>
        <v>2021-04-16</v>
      </c>
      <c r="G395">
        <f t="shared" ca="1" si="237"/>
        <v>1456</v>
      </c>
      <c r="H395" t="str">
        <f t="shared" ca="1" si="238"/>
        <v>Georgia</v>
      </c>
      <c r="I395" t="str">
        <f t="shared" ca="1" si="239"/>
        <v>Georgia</v>
      </c>
      <c r="J395" t="s">
        <v>411</v>
      </c>
      <c r="K395">
        <f t="shared" ca="1" si="210"/>
        <v>1</v>
      </c>
      <c r="L395">
        <f t="shared" ca="1" si="211"/>
        <v>0</v>
      </c>
      <c r="M395" t="str">
        <f t="shared" ca="1" si="240"/>
        <v>EBB</v>
      </c>
      <c r="N395" t="str">
        <f t="shared" ca="1" si="221"/>
        <v>EBB</v>
      </c>
      <c r="O395">
        <f t="shared" ca="1" si="244"/>
        <v>2</v>
      </c>
    </row>
    <row r="396" spans="1:15" x14ac:dyDescent="0.2">
      <c r="A396">
        <v>394</v>
      </c>
      <c r="C396">
        <f t="shared" si="245"/>
        <v>3794</v>
      </c>
      <c r="D396" s="1" t="d">
        <f t="shared" ca="1" si="236"/>
        <v>2014-05-27</v>
      </c>
      <c r="E396" s="1" t="d">
        <f ca="1">INDEX(startDates,RANDBETWEEN(1,68),1)</f>
        <v>2016-04-08</v>
      </c>
      <c r="F396" s="1" t="d">
        <f t="shared" ca="1" si="242"/>
        <v>2017-04-07</v>
      </c>
      <c r="G396">
        <f t="shared" ca="1" si="237"/>
        <v>364</v>
      </c>
      <c r="H396" t="str">
        <f t="shared" ca="1" si="238"/>
        <v>California</v>
      </c>
      <c r="I396" t="str">
        <f t="shared" ca="1" si="239"/>
        <v>California</v>
      </c>
      <c r="J396" t="s">
        <v>412</v>
      </c>
      <c r="K396">
        <f t="shared" ca="1" si="210"/>
        <v>1</v>
      </c>
      <c r="L396">
        <f t="shared" ca="1" si="211"/>
        <v>0</v>
      </c>
      <c r="M396" t="str">
        <f t="shared" ca="1" si="240"/>
        <v>Attachment</v>
      </c>
      <c r="N396" t="str">
        <f t="shared" ca="1" si="222"/>
        <v>Attachment</v>
      </c>
      <c r="O396">
        <f t="shared" ca="1" si="244"/>
        <v>4</v>
      </c>
    </row>
    <row r="397" spans="1:15" x14ac:dyDescent="0.2">
      <c r="A397">
        <v>395</v>
      </c>
      <c r="C397">
        <f t="shared" si="245"/>
        <v>3801</v>
      </c>
      <c r="D397" s="1" t="d">
        <f t="shared" ca="1" si="236"/>
        <v>2017-09-28</v>
      </c>
      <c r="E397" s="1" t="d">
        <f ca="1">INDEX(startDates,RANDBETWEEN(1,68),1)</f>
        <v>2018-06-03</v>
      </c>
      <c r="F397" s="1" t="d">
        <f t="shared" ca="1" si="242"/>
        <v>2019-06-02</v>
      </c>
      <c r="G397">
        <f t="shared" ca="1" si="237"/>
        <v>364</v>
      </c>
      <c r="H397" t="str">
        <f t="shared" ca="1" si="238"/>
        <v>Oregon</v>
      </c>
      <c r="I397" t="str">
        <f t="shared" ca="1" si="239"/>
        <v>California</v>
      </c>
      <c r="J397" s="2" t="s">
        <v>413</v>
      </c>
      <c r="K397">
        <f t="shared" ca="1" si="210"/>
        <v>1</v>
      </c>
      <c r="L397">
        <f t="shared" ca="1" si="211"/>
        <v>0</v>
      </c>
      <c r="M397" t="str">
        <f t="shared" ca="1" si="240"/>
        <v>Contract</v>
      </c>
      <c r="N397" t="str">
        <f t="shared" ca="1" si="223"/>
        <v>Contract</v>
      </c>
      <c r="O397">
        <f t="shared" ca="1" si="244"/>
        <v>4</v>
      </c>
    </row>
    <row r="398" spans="1:15" x14ac:dyDescent="0.2">
      <c r="A398">
        <v>396</v>
      </c>
      <c r="C398">
        <f t="shared" si="245"/>
        <v>3808</v>
      </c>
      <c r="D398" s="1" t="d">
        <f t="shared" ca="1" si="236"/>
        <v>2015-11-03</v>
      </c>
      <c r="E398" s="1" t="d">
        <f ca="1">INDEX(startDates,RANDBETWEEN(1,68),1)</f>
        <v>2015-12-04</v>
      </c>
      <c r="F398" s="1" t="d">
        <f t="shared" ca="1" si="242"/>
        <v>2018-11-30</v>
      </c>
      <c r="G398">
        <f t="shared" ca="1" si="237"/>
        <v>1092</v>
      </c>
      <c r="H398" t="str">
        <f t="shared" ca="1" si="238"/>
        <v>Washington DC</v>
      </c>
      <c r="I398" t="str">
        <f t="shared" ca="1" si="239"/>
        <v>Pennsylvania</v>
      </c>
      <c r="J398" t="s">
        <v>414</v>
      </c>
      <c r="K398">
        <f t="shared" ca="1" si="210"/>
        <v>1</v>
      </c>
      <c r="L398">
        <f t="shared" ca="1" si="211"/>
        <v>0</v>
      </c>
      <c r="M398" t="str">
        <f t="shared" ca="1" si="240"/>
        <v>Schedule</v>
      </c>
      <c r="N398" t="str">
        <f t="shared" ca="1" si="224"/>
        <v>Schedule</v>
      </c>
      <c r="O398">
        <f t="shared" ca="1" si="244"/>
        <v>2</v>
      </c>
    </row>
    <row r="399" spans="1:15" x14ac:dyDescent="0.2">
      <c r="A399">
        <v>397</v>
      </c>
      <c r="C399">
        <f t="shared" si="245"/>
        <v>3815</v>
      </c>
      <c r="D399" s="1" t="d">
        <f t="shared" ca="1" si="236"/>
        <v>2009-08-16</v>
      </c>
      <c r="E399" s="1" t="d">
        <f ca="1">INDEX(startDates,RANDBETWEEN(1,68),1)</f>
        <v>2014-04-17</v>
      </c>
      <c r="F399" s="1" t="d">
        <f t="shared" ca="1" si="242"/>
        <v>2016-04-14</v>
      </c>
      <c r="G399">
        <f t="shared" ca="1" si="237"/>
        <v>728</v>
      </c>
      <c r="H399" t="str">
        <f t="shared" ca="1" si="238"/>
        <v>Tennessee</v>
      </c>
      <c r="I399" t="str">
        <f t="shared" ca="1" si="239"/>
        <v>Georgia</v>
      </c>
      <c r="J399" t="s">
        <v>415</v>
      </c>
      <c r="K399">
        <f t="shared" ca="1" si="210"/>
        <v>1</v>
      </c>
      <c r="L399">
        <f t="shared" ca="1" si="211"/>
        <v>0</v>
      </c>
      <c r="M399" t="str">
        <f t="shared" ca="1" si="240"/>
        <v>EOC</v>
      </c>
      <c r="N399" t="str">
        <f t="shared" ca="1" si="225"/>
        <v>EOC</v>
      </c>
      <c r="O399">
        <f t="shared" ca="1" si="244"/>
        <v>8</v>
      </c>
    </row>
    <row r="400" spans="1:15" x14ac:dyDescent="0.2">
      <c r="A400">
        <v>398</v>
      </c>
      <c r="C400">
        <f t="shared" si="245"/>
        <v>3822</v>
      </c>
      <c r="D400" s="1" t="d">
        <f t="shared" ca="1" si="236"/>
        <v>2012-06-02</v>
      </c>
      <c r="E400" s="1" t="d">
        <f ca="1">INDEX(startDates,RANDBETWEEN(1,68),1)</f>
        <v>2014-05-16</v>
      </c>
      <c r="F400" s="1" t="d">
        <f t="shared" ca="1" si="242"/>
        <v>2017-11-10</v>
      </c>
      <c r="G400">
        <f t="shared" ca="1" si="237"/>
        <v>1274</v>
      </c>
      <c r="H400" t="str">
        <f t="shared" ca="1" si="238"/>
        <v>California</v>
      </c>
      <c r="I400" t="str">
        <f t="shared" ca="1" si="239"/>
        <v>California</v>
      </c>
      <c r="J400" s="2" t="s">
        <v>416</v>
      </c>
      <c r="K400">
        <f t="shared" ca="1" si="209"/>
        <v>0</v>
      </c>
      <c r="L400">
        <v>1</v>
      </c>
      <c r="M400" t="str">
        <f t="shared" ca="1" si="240"/>
        <v>Contract</v>
      </c>
      <c r="N400" t="str">
        <f t="shared" ca="1" si="226"/>
        <v>Contract</v>
      </c>
      <c r="O400">
        <f t="shared" ca="1" si="244"/>
        <v>5</v>
      </c>
    </row>
    <row r="401" spans="1:15" x14ac:dyDescent="0.2">
      <c r="A401">
        <v>399</v>
      </c>
      <c r="C401">
        <f t="shared" si="245"/>
        <v>3829</v>
      </c>
      <c r="D401" s="1" t="d">
        <f t="shared" ca="1" si="236"/>
        <v>2013-05-03</v>
      </c>
      <c r="E401" s="1" t="d">
        <f ca="1">INDEX(startDates,RANDBETWEEN(1,68),1)</f>
        <v>2015-04-16</v>
      </c>
      <c r="F401" s="1" t="d">
        <f t="shared" ca="1" si="242"/>
        <v>2016-10-13</v>
      </c>
      <c r="G401">
        <f t="shared" ca="1" si="237"/>
        <v>546</v>
      </c>
      <c r="H401" t="str">
        <f t="shared" ca="1" si="238"/>
        <v>Georgia</v>
      </c>
      <c r="I401" t="str">
        <f t="shared" ca="1" si="239"/>
        <v>Georgia</v>
      </c>
      <c r="J401" t="s">
        <v>417</v>
      </c>
      <c r="K401">
        <f t="shared" ref="K401:K462" ca="1" si="246">INT(RANDBETWEEN(0.25,1))</f>
        <v>1</v>
      </c>
      <c r="L401">
        <f t="shared" ref="L401:L462" ca="1" si="247">INT(RANDBETWEEN(0,0.65))</f>
        <v>0</v>
      </c>
      <c r="M401" t="str">
        <f t="shared" ca="1" si="240"/>
        <v>Attachment</v>
      </c>
      <c r="N401" t="str">
        <f t="shared" ca="1" si="227"/>
        <v>Attachment</v>
      </c>
      <c r="O401">
        <f t="shared" ca="1" si="244"/>
        <v>6</v>
      </c>
    </row>
    <row r="402" spans="1:15" x14ac:dyDescent="0.2">
      <c r="A402">
        <v>400</v>
      </c>
      <c r="C402">
        <f t="shared" si="245"/>
        <v>3836</v>
      </c>
      <c r="D402" s="1" t="d">
        <f t="shared" ca="1" si="236"/>
        <v>2013-09-08</v>
      </c>
      <c r="E402" s="1" t="d">
        <f ca="1">INDEX(startDates,RANDBETWEEN(1,68),1)</f>
        <v>2016-12-30</v>
      </c>
      <c r="F402" s="1" t="d">
        <f t="shared" ca="1" si="242"/>
        <v>2017-12-29</v>
      </c>
      <c r="G402">
        <f t="shared" ca="1" si="237"/>
        <v>364</v>
      </c>
      <c r="H402" t="str">
        <f t="shared" ca="1" si="238"/>
        <v>Georgia</v>
      </c>
      <c r="I402" t="str">
        <f t="shared" ca="1" si="239"/>
        <v>Georgia</v>
      </c>
      <c r="J402" s="2" t="s">
        <v>418</v>
      </c>
      <c r="K402">
        <f t="shared" ca="1" si="246"/>
        <v>1</v>
      </c>
      <c r="L402">
        <f t="shared" ca="1" si="247"/>
        <v>0</v>
      </c>
      <c r="M402" t="str">
        <f t="shared" ca="1" si="240"/>
        <v>EOC</v>
      </c>
      <c r="N402" t="str">
        <f t="shared" ref="N402" ca="1" si="248">M402:M1401</f>
        <v>EOC</v>
      </c>
      <c r="O402">
        <f t="shared" ca="1" si="244"/>
        <v>6</v>
      </c>
    </row>
    <row r="403" spans="1:15" x14ac:dyDescent="0.2">
      <c r="A403">
        <v>401</v>
      </c>
      <c r="C403">
        <f t="shared" si="245"/>
        <v>3843</v>
      </c>
      <c r="D403" s="1" t="d">
        <f t="shared" ca="1" si="236"/>
        <v>2014-09-06</v>
      </c>
      <c r="E403" s="1" t="d">
        <f ca="1">INDEX(startDates,RANDBETWEEN(1,68),1)</f>
        <v>2017-07-26</v>
      </c>
      <c r="F403" s="1" t="d">
        <f t="shared" ca="1" si="242"/>
        <v>2018-07-25</v>
      </c>
      <c r="G403">
        <f t="shared" ca="1" si="237"/>
        <v>364</v>
      </c>
      <c r="H403" t="str">
        <f t="shared" ca="1" si="238"/>
        <v>Oregon</v>
      </c>
      <c r="I403" t="str">
        <f t="shared" ca="1" si="239"/>
        <v>California</v>
      </c>
      <c r="J403" t="s">
        <v>419</v>
      </c>
      <c r="K403">
        <f t="shared" ca="1" si="246"/>
        <v>1</v>
      </c>
      <c r="L403">
        <f t="shared" ca="1" si="247"/>
        <v>0</v>
      </c>
      <c r="M403" t="str">
        <f t="shared" ca="1" si="240"/>
        <v>SBCModification</v>
      </c>
      <c r="N403" t="str">
        <f t="shared" ref="N403" ca="1" si="249">M403</f>
        <v>SBCModification</v>
      </c>
      <c r="O403">
        <f t="shared" ca="1" si="244"/>
        <v>1</v>
      </c>
    </row>
    <row r="404" spans="1:15" x14ac:dyDescent="0.2">
      <c r="A404">
        <v>402</v>
      </c>
      <c r="C404">
        <f t="shared" si="245"/>
        <v>3850</v>
      </c>
      <c r="D404" s="1" t="d">
        <f t="shared" ca="1" si="236"/>
        <v>2013-09-07</v>
      </c>
      <c r="E404" s="1" t="d">
        <f ca="1">INDEX(startDates,RANDBETWEEN(1,68),1)</f>
        <v>2016-07-27</v>
      </c>
      <c r="F404" s="1" t="d">
        <f t="shared" ca="1" si="242"/>
        <v>2017-07-26</v>
      </c>
      <c r="G404">
        <f t="shared" ca="1" si="237"/>
        <v>364</v>
      </c>
      <c r="H404" t="str">
        <f t="shared" ca="1" si="238"/>
        <v>California</v>
      </c>
      <c r="I404" t="str">
        <f t="shared" ca="1" si="239"/>
        <v>California</v>
      </c>
      <c r="J404" t="s">
        <v>420</v>
      </c>
      <c r="K404">
        <f t="shared" ca="1" si="246"/>
        <v>1</v>
      </c>
      <c r="L404">
        <f t="shared" ca="1" si="247"/>
        <v>0</v>
      </c>
      <c r="M404" t="str">
        <f t="shared" ca="1" si="240"/>
        <v>Schedule</v>
      </c>
      <c r="N404" t="str">
        <f t="shared" ref="N404:N452" ca="1" si="250">M404:M1403</f>
        <v>Schedule</v>
      </c>
      <c r="O404">
        <f t="shared" ca="1" si="244"/>
        <v>2</v>
      </c>
    </row>
    <row r="405" spans="1:15" x14ac:dyDescent="0.2">
      <c r="A405">
        <v>403</v>
      </c>
      <c r="C405">
        <f t="shared" si="245"/>
        <v>3857</v>
      </c>
      <c r="D405" s="1" t="d">
        <f t="shared" ca="1" si="236"/>
        <v>2015-01-15</v>
      </c>
      <c r="E405" s="1" t="d">
        <f ca="1">INDEX(startDates,RANDBETWEEN(1,68),1)</f>
        <v>2016-02-22</v>
      </c>
      <c r="F405" s="1" t="d">
        <f t="shared" ca="1" si="242"/>
        <v>2016-08-22</v>
      </c>
      <c r="G405">
        <f t="shared" ca="1" si="237"/>
        <v>182</v>
      </c>
      <c r="H405" t="str">
        <f t="shared" ca="1" si="238"/>
        <v>Texas</v>
      </c>
      <c r="I405" t="str">
        <f t="shared" ca="1" si="239"/>
        <v>Georgia</v>
      </c>
      <c r="J405" s="2" t="s">
        <v>421</v>
      </c>
      <c r="K405">
        <f t="shared" ca="1" si="246"/>
        <v>1</v>
      </c>
      <c r="L405">
        <f t="shared" ca="1" si="247"/>
        <v>0</v>
      </c>
      <c r="M405" t="str">
        <f t="shared" ca="1" si="240"/>
        <v>SBCModification</v>
      </c>
      <c r="N405" t="str">
        <f t="shared" ref="N405:N453" ca="1" si="251">M405</f>
        <v>SBCModification</v>
      </c>
      <c r="O405">
        <f t="shared" ca="1" si="244"/>
        <v>3</v>
      </c>
    </row>
    <row r="406" spans="1:15" x14ac:dyDescent="0.2">
      <c r="A406">
        <v>404</v>
      </c>
      <c r="C406">
        <f t="shared" si="245"/>
        <v>3864</v>
      </c>
      <c r="D406" s="1" t="d">
        <f t="shared" ca="1" si="236"/>
        <v>2010-11-24</v>
      </c>
      <c r="E406" s="1" t="d">
        <f ca="1">INDEX(startDates,RANDBETWEEN(1,68),1)</f>
        <v>2014-04-17</v>
      </c>
      <c r="F406" s="1" t="d">
        <f t="shared" ca="1" si="242"/>
        <v>2019-04-11</v>
      </c>
      <c r="G406">
        <f t="shared" ca="1" si="237"/>
        <v>1820</v>
      </c>
      <c r="H406" t="str">
        <f t="shared" ca="1" si="238"/>
        <v>Arizona</v>
      </c>
      <c r="I406" t="str">
        <f t="shared" ca="1" si="239"/>
        <v>California</v>
      </c>
      <c r="J406" t="s">
        <v>422</v>
      </c>
      <c r="K406">
        <f t="shared" ca="1" si="246"/>
        <v>1</v>
      </c>
      <c r="L406">
        <f t="shared" ca="1" si="247"/>
        <v>0</v>
      </c>
      <c r="M406" t="str">
        <f t="shared" ca="1" si="240"/>
        <v>EOC</v>
      </c>
      <c r="N406" t="str">
        <f t="shared" ref="N406:N454" ca="1" si="252">M406:M1405</f>
        <v>EOC</v>
      </c>
      <c r="O406">
        <f t="shared" ca="1" si="244"/>
        <v>5</v>
      </c>
    </row>
    <row r="407" spans="1:15" x14ac:dyDescent="0.2">
      <c r="A407">
        <v>405</v>
      </c>
      <c r="C407">
        <f t="shared" si="245"/>
        <v>3871</v>
      </c>
      <c r="D407" s="1" t="d">
        <f t="shared" ca="1" si="236"/>
        <v>2010-03-21</v>
      </c>
      <c r="E407" s="1" t="d">
        <f ca="1">INDEX(startDates,RANDBETWEEN(1,68),1)</f>
        <v>2014-04-17</v>
      </c>
      <c r="F407" s="1" t="d">
        <f t="shared" ca="1" si="242"/>
        <v>2017-04-13</v>
      </c>
      <c r="G407">
        <f t="shared" ca="1" si="237"/>
        <v>1092</v>
      </c>
      <c r="H407" t="str">
        <f t="shared" ca="1" si="238"/>
        <v>Oregon</v>
      </c>
      <c r="I407" t="str">
        <f t="shared" ca="1" si="239"/>
        <v>California</v>
      </c>
      <c r="J407" t="s">
        <v>423</v>
      </c>
      <c r="K407">
        <f t="shared" ca="1" si="246"/>
        <v>1</v>
      </c>
      <c r="L407">
        <f t="shared" ca="1" si="247"/>
        <v>0</v>
      </c>
      <c r="M407" t="str">
        <f t="shared" ca="1" si="240"/>
        <v>Contract</v>
      </c>
      <c r="N407" t="str">
        <f t="shared" ref="N407:N455" ca="1" si="253">M407</f>
        <v>Contract</v>
      </c>
      <c r="O407">
        <f t="shared" ca="1" si="244"/>
        <v>6</v>
      </c>
    </row>
    <row r="408" spans="1:15" x14ac:dyDescent="0.2">
      <c r="A408">
        <v>406</v>
      </c>
      <c r="C408">
        <f t="shared" si="245"/>
        <v>3878</v>
      </c>
      <c r="D408" s="1" t="d">
        <f t="shared" ca="1" si="236"/>
        <v>2011-12-15</v>
      </c>
      <c r="E408" s="1" t="d">
        <f ca="1">INDEX(startDates,RANDBETWEEN(1,68),1)</f>
        <v>2015-11-10</v>
      </c>
      <c r="F408" s="1" t="d">
        <f t="shared" ca="1" si="242"/>
        <v>2016-11-08</v>
      </c>
      <c r="G408">
        <f t="shared" ca="1" si="237"/>
        <v>364</v>
      </c>
      <c r="H408" t="str">
        <f t="shared" ca="1" si="238"/>
        <v>Utah</v>
      </c>
      <c r="I408" t="str">
        <f t="shared" ca="1" si="239"/>
        <v>California</v>
      </c>
      <c r="J408" s="2" t="s">
        <v>424</v>
      </c>
      <c r="K408">
        <f t="shared" ca="1" si="246"/>
        <v>1</v>
      </c>
      <c r="L408">
        <f t="shared" ca="1" si="247"/>
        <v>0</v>
      </c>
      <c r="M408" t="str">
        <f t="shared" ca="1" si="240"/>
        <v>Attachment</v>
      </c>
      <c r="N408" t="str">
        <f t="shared" ref="N408:N456" ca="1" si="254">M408:M1407</f>
        <v>Attachment</v>
      </c>
      <c r="O408">
        <f t="shared" ca="1" si="244"/>
        <v>3</v>
      </c>
    </row>
    <row r="409" spans="1:15" x14ac:dyDescent="0.2">
      <c r="A409">
        <v>407</v>
      </c>
      <c r="C409">
        <f t="shared" si="245"/>
        <v>3885</v>
      </c>
      <c r="D409" s="1" t="d">
        <f t="shared" ca="1" si="236"/>
        <v>2014-01-11</v>
      </c>
      <c r="E409" s="1" t="d">
        <f ca="1">INDEX(startDates,RANDBETWEEN(1,68),1)</f>
        <v>2014-03-14</v>
      </c>
      <c r="F409" s="1" t="d">
        <f t="shared" ca="1" si="242"/>
        <v>2015-03-13</v>
      </c>
      <c r="G409">
        <f t="shared" ca="1" si="237"/>
        <v>364</v>
      </c>
      <c r="H409" t="str">
        <f t="shared" ca="1" si="238"/>
        <v>Washington DC</v>
      </c>
      <c r="I409" t="str">
        <f t="shared" ca="1" si="239"/>
        <v>Pennsylvania</v>
      </c>
      <c r="J409" t="s">
        <v>425</v>
      </c>
      <c r="K409">
        <f t="shared" ca="1" si="246"/>
        <v>1</v>
      </c>
      <c r="L409">
        <f t="shared" ca="1" si="247"/>
        <v>0</v>
      </c>
      <c r="M409" t="str">
        <f t="shared" ca="1" si="240"/>
        <v>PremiumAgreement</v>
      </c>
      <c r="N409" t="str">
        <f t="shared" ref="N409:N457" ca="1" si="255">M409</f>
        <v>PremiumAgreement</v>
      </c>
      <c r="O409">
        <f t="shared" ca="1" si="244"/>
        <v>1</v>
      </c>
    </row>
    <row r="410" spans="1:15" x14ac:dyDescent="0.2">
      <c r="A410">
        <v>408</v>
      </c>
      <c r="C410">
        <f t="shared" si="245"/>
        <v>3892</v>
      </c>
      <c r="D410" s="1" t="d">
        <f t="shared" ca="1" si="236"/>
        <v>2010-05-17</v>
      </c>
      <c r="E410" s="1" t="d">
        <f ca="1">INDEX(startDates,RANDBETWEEN(1,68),1)</f>
        <v>2013-11-08</v>
      </c>
      <c r="F410" s="1" t="d">
        <f t="shared" ca="1" si="242"/>
        <v>2014-11-07</v>
      </c>
      <c r="G410">
        <f t="shared" ca="1" si="237"/>
        <v>364</v>
      </c>
      <c r="H410" t="str">
        <f t="shared" ca="1" si="238"/>
        <v>Pennsylvania</v>
      </c>
      <c r="I410" t="str">
        <f t="shared" ca="1" si="239"/>
        <v>Pennsylvania</v>
      </c>
      <c r="J410" t="s">
        <v>426</v>
      </c>
      <c r="K410">
        <f t="shared" ca="1" si="246"/>
        <v>1</v>
      </c>
      <c r="L410">
        <f t="shared" ca="1" si="247"/>
        <v>0</v>
      </c>
      <c r="M410" t="str">
        <f t="shared" ca="1" si="240"/>
        <v>EOC</v>
      </c>
      <c r="N410" t="str">
        <f t="shared" ref="N410:N458" ca="1" si="256">M410:M1409</f>
        <v>EOC</v>
      </c>
      <c r="O410">
        <f t="shared" ca="1" si="244"/>
        <v>7</v>
      </c>
    </row>
    <row r="411" spans="1:15" x14ac:dyDescent="0.2">
      <c r="A411">
        <v>409</v>
      </c>
      <c r="C411">
        <f t="shared" si="245"/>
        <v>3899</v>
      </c>
      <c r="D411" s="1" t="d">
        <f t="shared" ca="1" si="236"/>
        <v>2012-03-24</v>
      </c>
      <c r="E411" s="1" t="d">
        <f ca="1">INDEX(startDates,RANDBETWEEN(1,68),1)</f>
        <v>2014-06-08</v>
      </c>
      <c r="F411" s="1" t="d">
        <f t="shared" ca="1" si="242"/>
        <v>2015-06-07</v>
      </c>
      <c r="G411">
        <f t="shared" ca="1" si="237"/>
        <v>364</v>
      </c>
      <c r="H411" t="str">
        <f t="shared" ca="1" si="238"/>
        <v>Kentucky</v>
      </c>
      <c r="I411" t="str">
        <f t="shared" ca="1" si="239"/>
        <v>Georgia</v>
      </c>
      <c r="J411" s="2" t="s">
        <v>427</v>
      </c>
      <c r="K411">
        <f t="shared" ca="1" si="246"/>
        <v>1</v>
      </c>
      <c r="L411">
        <f t="shared" ca="1" si="247"/>
        <v>0</v>
      </c>
      <c r="M411" t="str">
        <f t="shared" ca="1" si="240"/>
        <v>EBB</v>
      </c>
      <c r="N411" t="str">
        <f t="shared" ref="N411:N459" ca="1" si="257">M411</f>
        <v>EBB</v>
      </c>
      <c r="O411">
        <f t="shared" ca="1" si="244"/>
        <v>7</v>
      </c>
    </row>
    <row r="412" spans="1:15" x14ac:dyDescent="0.2">
      <c r="A412">
        <v>410</v>
      </c>
      <c r="C412">
        <f t="shared" si="245"/>
        <v>3906</v>
      </c>
      <c r="D412" s="1" t="d">
        <f t="shared" ca="1" si="236"/>
        <v>2013-06-03</v>
      </c>
      <c r="E412" s="1" t="d">
        <f ca="1">INDEX(startDates,RANDBETWEEN(1,68),1)</f>
        <v>2015-04-16</v>
      </c>
      <c r="F412" s="1" t="d">
        <f t="shared" ca="1" si="242"/>
        <v>2017-10-12</v>
      </c>
      <c r="G412">
        <f t="shared" ca="1" si="237"/>
        <v>910</v>
      </c>
      <c r="H412" t="str">
        <f t="shared" ca="1" si="238"/>
        <v>California</v>
      </c>
      <c r="I412" t="str">
        <f t="shared" ca="1" si="239"/>
        <v>California</v>
      </c>
      <c r="J412" t="s">
        <v>428</v>
      </c>
      <c r="K412">
        <f t="shared" ca="1" si="246"/>
        <v>1</v>
      </c>
      <c r="L412">
        <f t="shared" ca="1" si="247"/>
        <v>0</v>
      </c>
      <c r="M412" t="str">
        <f t="shared" ca="1" si="240"/>
        <v>Contract</v>
      </c>
      <c r="N412" t="str">
        <f t="shared" ref="N412:N460" ca="1" si="258">M412:M1411</f>
        <v>Contract</v>
      </c>
      <c r="O412">
        <f t="shared" ca="1" si="244"/>
        <v>3</v>
      </c>
    </row>
    <row r="413" spans="1:15" x14ac:dyDescent="0.2">
      <c r="A413">
        <v>411</v>
      </c>
      <c r="C413">
        <f t="shared" si="245"/>
        <v>3913</v>
      </c>
      <c r="D413" s="1" t="d">
        <f t="shared" ca="1" si="236"/>
        <v>2011-09-28</v>
      </c>
      <c r="E413" s="1" t="d">
        <f ca="1">INDEX(startDates,RANDBETWEEN(1,68),1)</f>
        <v>2014-05-16</v>
      </c>
      <c r="F413" s="1" t="d">
        <f t="shared" ca="1" si="242"/>
        <v>2017-11-10</v>
      </c>
      <c r="G413">
        <f t="shared" ca="1" si="237"/>
        <v>1274</v>
      </c>
      <c r="H413" t="str">
        <f t="shared" ca="1" si="238"/>
        <v>Georgia</v>
      </c>
      <c r="I413" t="str">
        <f t="shared" ca="1" si="239"/>
        <v>Georgia</v>
      </c>
      <c r="J413" t="s">
        <v>429</v>
      </c>
      <c r="K413">
        <f t="shared" ca="1" si="246"/>
        <v>1</v>
      </c>
      <c r="L413">
        <f t="shared" ca="1" si="247"/>
        <v>0</v>
      </c>
      <c r="M413" t="str">
        <f t="shared" ca="1" si="240"/>
        <v>PremiumAgreement</v>
      </c>
      <c r="N413" t="str">
        <f t="shared" ref="N413:N461" ca="1" si="259">M413</f>
        <v>PremiumAgreement</v>
      </c>
      <c r="O413">
        <f t="shared" ca="1" si="244"/>
        <v>6</v>
      </c>
    </row>
    <row r="414" spans="1:15" x14ac:dyDescent="0.2">
      <c r="A414">
        <v>412</v>
      </c>
      <c r="C414">
        <f t="shared" si="245"/>
        <v>3920</v>
      </c>
      <c r="D414" s="1" t="d">
        <f t="shared" ca="1" si="236"/>
        <v>2012-06-15</v>
      </c>
      <c r="E414" s="1" t="d">
        <f ca="1">INDEX(startDates,RANDBETWEEN(1,68),1)</f>
        <v>2016-08-12</v>
      </c>
      <c r="F414" s="1" t="d">
        <f t="shared" ca="1" si="242"/>
        <v>2017-08-11</v>
      </c>
      <c r="G414">
        <f t="shared" ca="1" si="237"/>
        <v>364</v>
      </c>
      <c r="H414" t="str">
        <f t="shared" ca="1" si="238"/>
        <v>California</v>
      </c>
      <c r="I414" t="str">
        <f t="shared" ca="1" si="239"/>
        <v>California</v>
      </c>
      <c r="J414" s="2" t="s">
        <v>430</v>
      </c>
      <c r="K414">
        <f t="shared" ca="1" si="246"/>
        <v>1</v>
      </c>
      <c r="L414">
        <f t="shared" ca="1" si="247"/>
        <v>0</v>
      </c>
      <c r="M414" t="str">
        <f t="shared" ca="1" si="240"/>
        <v>Attachment</v>
      </c>
      <c r="N414" t="str">
        <f t="shared" ref="N414:N462" ca="1" si="260">M414:M1413</f>
        <v>Attachment</v>
      </c>
      <c r="O414">
        <f t="shared" ca="1" si="244"/>
        <v>7</v>
      </c>
    </row>
    <row r="415" spans="1:15" x14ac:dyDescent="0.2">
      <c r="A415">
        <v>413</v>
      </c>
      <c r="C415">
        <f t="shared" si="245"/>
        <v>3927</v>
      </c>
      <c r="D415" s="1" t="d">
        <f t="shared" ca="1" si="236"/>
        <v>2015-12-07</v>
      </c>
      <c r="E415" s="1" t="d">
        <f ca="1">INDEX(startDates,RANDBETWEEN(1,68),1)</f>
        <v>2016-06-10</v>
      </c>
      <c r="F415" s="1" t="d">
        <f t="shared" ca="1" si="242"/>
        <v>2019-12-06</v>
      </c>
      <c r="G415">
        <f t="shared" ca="1" si="237"/>
        <v>1274</v>
      </c>
      <c r="H415" t="str">
        <f t="shared" ca="1" si="238"/>
        <v>Georgia</v>
      </c>
      <c r="I415" t="str">
        <f t="shared" ca="1" si="239"/>
        <v>Georgia</v>
      </c>
      <c r="J415" t="s">
        <v>431</v>
      </c>
      <c r="K415">
        <f t="shared" ca="1" si="246"/>
        <v>1</v>
      </c>
      <c r="L415">
        <f t="shared" ca="1" si="247"/>
        <v>0</v>
      </c>
      <c r="M415" t="str">
        <f t="shared" ca="1" si="240"/>
        <v>PremiumAgreement</v>
      </c>
      <c r="N415" t="str">
        <f t="shared" ref="N415:N463" ca="1" si="261">M415</f>
        <v>PremiumAgreement</v>
      </c>
      <c r="O415">
        <f t="shared" ca="1" si="244"/>
        <v>3</v>
      </c>
    </row>
    <row r="416" spans="1:15" x14ac:dyDescent="0.2">
      <c r="A416">
        <v>414</v>
      </c>
      <c r="C416">
        <f t="shared" si="245"/>
        <v>3934</v>
      </c>
      <c r="D416" s="1" t="d">
        <f t="shared" ca="1" si="236"/>
        <v>2013-03-30</v>
      </c>
      <c r="E416" s="1" t="d">
        <f ca="1">INDEX(startDates,RANDBETWEEN(1,68),1)</f>
        <v>2014-01-03</v>
      </c>
      <c r="F416" s="1" t="d">
        <f t="shared" ca="1" si="242"/>
        <v>2015-01-02</v>
      </c>
      <c r="G416">
        <f t="shared" ca="1" si="237"/>
        <v>364</v>
      </c>
      <c r="H416" t="str">
        <f t="shared" ca="1" si="238"/>
        <v>Washington DC</v>
      </c>
      <c r="I416" t="str">
        <f t="shared" ca="1" si="239"/>
        <v>Pennsylvania</v>
      </c>
      <c r="J416" t="s">
        <v>432</v>
      </c>
      <c r="K416">
        <f t="shared" ca="1" si="246"/>
        <v>1</v>
      </c>
      <c r="L416">
        <f t="shared" ca="1" si="247"/>
        <v>0</v>
      </c>
      <c r="M416" t="str">
        <f t="shared" ca="1" si="240"/>
        <v>Contract</v>
      </c>
      <c r="N416" t="str">
        <f t="shared" ref="N416:N464" ca="1" si="262">M416:M1415</f>
        <v>Contract</v>
      </c>
      <c r="O416">
        <f t="shared" ca="1" si="244"/>
        <v>5</v>
      </c>
    </row>
    <row r="417" spans="1:15" x14ac:dyDescent="0.2">
      <c r="A417">
        <v>415</v>
      </c>
      <c r="C417">
        <f t="shared" si="245"/>
        <v>3941</v>
      </c>
      <c r="D417" s="1" t="d">
        <f t="shared" ca="1" si="236"/>
        <v>2012-02-04</v>
      </c>
      <c r="E417" s="1" t="d">
        <f ca="1">INDEX(startDates,RANDBETWEEN(1,68),1)</f>
        <v>2015-07-29</v>
      </c>
      <c r="F417" s="1" t="d">
        <f t="shared" ca="1" si="242"/>
        <v>2020-07-22</v>
      </c>
      <c r="G417">
        <f t="shared" ca="1" si="237"/>
        <v>1820</v>
      </c>
      <c r="H417" t="str">
        <f t="shared" ca="1" si="238"/>
        <v>Georgia</v>
      </c>
      <c r="I417" t="str">
        <f t="shared" ca="1" si="239"/>
        <v>Georgia</v>
      </c>
      <c r="J417" s="2" t="s">
        <v>433</v>
      </c>
      <c r="K417">
        <f t="shared" ca="1" si="246"/>
        <v>1</v>
      </c>
      <c r="L417">
        <f t="shared" ca="1" si="247"/>
        <v>0</v>
      </c>
      <c r="M417" t="str">
        <f t="shared" ca="1" si="240"/>
        <v>EOC</v>
      </c>
      <c r="N417" t="str">
        <f t="shared" ref="N417:N465" ca="1" si="263">M417</f>
        <v>EOC</v>
      </c>
      <c r="O417">
        <f t="shared" ca="1" si="244"/>
        <v>4</v>
      </c>
    </row>
    <row r="418" spans="1:15" x14ac:dyDescent="0.2">
      <c r="A418">
        <v>416</v>
      </c>
      <c r="C418">
        <f t="shared" si="245"/>
        <v>3948</v>
      </c>
      <c r="D418" s="1" t="d">
        <f t="shared" ca="1" si="236"/>
        <v>2012-03-09</v>
      </c>
      <c r="E418" s="1" t="d">
        <f ca="1">INDEX(startDates,RANDBETWEEN(1,68),1)</f>
        <v>2016-11-08</v>
      </c>
      <c r="F418" s="1" t="d">
        <f t="shared" ca="1" si="242"/>
        <v>2020-05-05</v>
      </c>
      <c r="G418">
        <f t="shared" ca="1" si="237"/>
        <v>1274</v>
      </c>
      <c r="H418" t="str">
        <f t="shared" ca="1" si="238"/>
        <v>Florida</v>
      </c>
      <c r="I418" t="str">
        <f t="shared" ca="1" si="239"/>
        <v>Georgia</v>
      </c>
      <c r="J418" t="s">
        <v>434</v>
      </c>
      <c r="K418">
        <f t="shared" ca="1" si="246"/>
        <v>1</v>
      </c>
      <c r="L418">
        <f t="shared" ca="1" si="247"/>
        <v>0</v>
      </c>
      <c r="M418" t="str">
        <f t="shared" ca="1" si="240"/>
        <v>Attachment</v>
      </c>
      <c r="N418" t="str">
        <f t="shared" ref="N418" ca="1" si="264">M418:M1417</f>
        <v>Attachment</v>
      </c>
      <c r="O418">
        <f t="shared" ca="1" si="244"/>
        <v>8</v>
      </c>
    </row>
    <row r="419" spans="1:15" x14ac:dyDescent="0.2">
      <c r="A419">
        <v>417</v>
      </c>
      <c r="C419">
        <f t="shared" si="245"/>
        <v>3955</v>
      </c>
      <c r="D419" s="1" t="d">
        <f t="shared" ca="1" si="236"/>
        <v>2014-02-20</v>
      </c>
      <c r="E419" s="1" t="d">
        <f ca="1">INDEX(startDates,RANDBETWEEN(1,68),1)</f>
        <v>2015-10-02</v>
      </c>
      <c r="F419" s="1" t="d">
        <f t="shared" ca="1" si="242"/>
        <v>2016-04-01</v>
      </c>
      <c r="G419">
        <f t="shared" ca="1" si="237"/>
        <v>182</v>
      </c>
      <c r="H419" t="str">
        <f t="shared" ca="1" si="238"/>
        <v>New Mexico</v>
      </c>
      <c r="I419" t="str">
        <f t="shared" ca="1" si="239"/>
        <v>California</v>
      </c>
      <c r="J419" t="s">
        <v>435</v>
      </c>
      <c r="K419">
        <f t="shared" ca="1" si="246"/>
        <v>1</v>
      </c>
      <c r="L419">
        <f t="shared" ca="1" si="247"/>
        <v>0</v>
      </c>
      <c r="M419" t="str">
        <f t="shared" ca="1" si="240"/>
        <v>Contract</v>
      </c>
      <c r="N419" t="str">
        <f t="shared" ref="N419" ca="1" si="265">M419</f>
        <v>Contract</v>
      </c>
      <c r="O419">
        <f t="shared" ca="1" si="244"/>
        <v>2</v>
      </c>
    </row>
    <row r="420" spans="1:15" x14ac:dyDescent="0.2">
      <c r="A420">
        <v>418</v>
      </c>
      <c r="C420">
        <f t="shared" si="245"/>
        <v>3962</v>
      </c>
      <c r="D420" s="1" t="d">
        <f t="shared" ca="1" si="236"/>
        <v>2016-11-15</v>
      </c>
      <c r="E420" s="1" t="d">
        <f ca="1">INDEX(startDates,RANDBETWEEN(1,68),1)</f>
        <v>2016-12-16</v>
      </c>
      <c r="F420" s="1" t="d">
        <f t="shared" ca="1" si="242"/>
        <v>2020-12-11</v>
      </c>
      <c r="G420">
        <f t="shared" ca="1" si="237"/>
        <v>1456</v>
      </c>
      <c r="H420" t="str">
        <f t="shared" ca="1" si="238"/>
        <v>Georgia</v>
      </c>
      <c r="I420" t="str">
        <f t="shared" ca="1" si="239"/>
        <v>Georgia</v>
      </c>
      <c r="J420" s="2" t="s">
        <v>436</v>
      </c>
      <c r="K420">
        <f t="shared" ca="1" si="246"/>
        <v>1</v>
      </c>
      <c r="L420">
        <f t="shared" ca="1" si="247"/>
        <v>0</v>
      </c>
      <c r="M420" t="str">
        <f t="shared" ca="1" si="240"/>
        <v>PremiumAgreement</v>
      </c>
      <c r="N420" t="str">
        <f t="shared" ca="1" si="250"/>
        <v>PremiumAgreement</v>
      </c>
      <c r="O420">
        <f t="shared" ca="1" si="244"/>
        <v>5</v>
      </c>
    </row>
    <row r="421" spans="1:15" x14ac:dyDescent="0.2">
      <c r="A421">
        <v>419</v>
      </c>
      <c r="C421">
        <f t="shared" si="245"/>
        <v>3969</v>
      </c>
      <c r="D421" s="1" t="d">
        <f t="shared" ca="1" si="236"/>
        <v>2014-09-06</v>
      </c>
      <c r="E421" s="1" t="d">
        <f ca="1">INDEX(startDates,RANDBETWEEN(1,68),1)</f>
        <v>2017-10-27</v>
      </c>
      <c r="F421" s="1" t="d">
        <f t="shared" ca="1" si="242"/>
        <v>2018-10-26</v>
      </c>
      <c r="G421">
        <f t="shared" ca="1" si="237"/>
        <v>364</v>
      </c>
      <c r="H421" t="str">
        <f t="shared" ca="1" si="238"/>
        <v>California</v>
      </c>
      <c r="I421" t="str">
        <f t="shared" ca="1" si="239"/>
        <v>California</v>
      </c>
      <c r="J421" t="s">
        <v>437</v>
      </c>
      <c r="K421">
        <f t="shared" ref="K421:K484" ca="1" si="266">INT(RANDBETWEEN(0,1))</f>
        <v>0</v>
      </c>
      <c r="L421">
        <v>1</v>
      </c>
      <c r="M421" t="str">
        <f t="shared" ca="1" si="240"/>
        <v>Attachment</v>
      </c>
      <c r="N421" t="str">
        <f t="shared" ca="1" si="251"/>
        <v>Attachment</v>
      </c>
      <c r="O421">
        <f t="shared" ca="1" si="244"/>
        <v>7</v>
      </c>
    </row>
    <row r="422" spans="1:15" x14ac:dyDescent="0.2">
      <c r="A422">
        <v>420</v>
      </c>
      <c r="C422">
        <f t="shared" si="245"/>
        <v>3976</v>
      </c>
      <c r="D422" s="1" t="d">
        <f t="shared" ca="1" si="236"/>
        <v>2016-05-12</v>
      </c>
      <c r="E422" s="1" t="d">
        <f ca="1">INDEX(startDates,RANDBETWEEN(1,68),1)</f>
        <v>2016-10-14</v>
      </c>
      <c r="F422" s="1" t="d">
        <f t="shared" ca="1" si="242"/>
        <v>2017-10-13</v>
      </c>
      <c r="G422">
        <f t="shared" ca="1" si="237"/>
        <v>364</v>
      </c>
      <c r="H422" t="str">
        <f t="shared" ca="1" si="238"/>
        <v>Tennessee</v>
      </c>
      <c r="I422" t="str">
        <f t="shared" ca="1" si="239"/>
        <v>Georgia</v>
      </c>
      <c r="J422" s="2" t="s">
        <v>438</v>
      </c>
      <c r="K422">
        <f t="shared" ref="K422" ca="1" si="267">INT(RANDBETWEEN(0.25,1))</f>
        <v>1</v>
      </c>
      <c r="L422">
        <f t="shared" ref="L422" ca="1" si="268">INT(RANDBETWEEN(0,0.65))</f>
        <v>0</v>
      </c>
      <c r="M422" t="str">
        <f t="shared" ca="1" si="240"/>
        <v>TaxModification</v>
      </c>
      <c r="N422" t="str">
        <f t="shared" ca="1" si="252"/>
        <v>TaxModification</v>
      </c>
      <c r="O422">
        <f t="shared" ca="1" si="244"/>
        <v>6</v>
      </c>
    </row>
    <row r="423" spans="1:15" x14ac:dyDescent="0.2">
      <c r="A423">
        <v>421</v>
      </c>
      <c r="C423">
        <f t="shared" si="245"/>
        <v>3983</v>
      </c>
      <c r="D423" s="1" t="d">
        <f t="shared" ca="1" si="236"/>
        <v>2010-05-18</v>
      </c>
      <c r="E423" s="1" t="d">
        <f ca="1">INDEX(startDates,RANDBETWEEN(1,68),1)</f>
        <v>2014-01-10</v>
      </c>
      <c r="F423" s="1" t="d">
        <f t="shared" ca="1" si="242"/>
        <v>2015-07-10</v>
      </c>
      <c r="G423">
        <f t="shared" ca="1" si="237"/>
        <v>546</v>
      </c>
      <c r="H423" t="str">
        <f t="shared" ca="1" si="238"/>
        <v>Utah</v>
      </c>
      <c r="I423" t="str">
        <f t="shared" ca="1" si="239"/>
        <v>California</v>
      </c>
      <c r="J423" t="s">
        <v>439</v>
      </c>
      <c r="K423">
        <f t="shared" ca="1" si="246"/>
        <v>1</v>
      </c>
      <c r="L423">
        <f t="shared" ca="1" si="247"/>
        <v>0</v>
      </c>
      <c r="M423" t="str">
        <f t="shared" ca="1" si="240"/>
        <v>EOC</v>
      </c>
      <c r="N423" t="str">
        <f t="shared" ca="1" si="253"/>
        <v>EOC</v>
      </c>
      <c r="O423">
        <f t="shared" ca="1" si="244"/>
        <v>2</v>
      </c>
    </row>
    <row r="424" spans="1:15" x14ac:dyDescent="0.2">
      <c r="A424">
        <v>422</v>
      </c>
      <c r="C424">
        <f t="shared" si="245"/>
        <v>3990</v>
      </c>
      <c r="D424" s="1" t="d">
        <f t="shared" ca="1" si="236"/>
        <v>2011-09-03</v>
      </c>
      <c r="E424" s="1" t="d">
        <f ca="1">INDEX(startDates,RANDBETWEEN(1,68),1)</f>
        <v>2016-01-01</v>
      </c>
      <c r="F424" s="1" t="d">
        <f t="shared" ca="1" si="242"/>
        <v>2016-12-30</v>
      </c>
      <c r="G424">
        <f t="shared" ca="1" si="237"/>
        <v>364</v>
      </c>
      <c r="H424" t="str">
        <f t="shared" ca="1" si="238"/>
        <v>Colorado</v>
      </c>
      <c r="I424" t="str">
        <f t="shared" ca="1" si="239"/>
        <v>California</v>
      </c>
      <c r="J424" t="s">
        <v>440</v>
      </c>
      <c r="K424">
        <f t="shared" ca="1" si="246"/>
        <v>1</v>
      </c>
      <c r="L424">
        <f t="shared" ca="1" si="247"/>
        <v>0</v>
      </c>
      <c r="M424" t="str">
        <f t="shared" ca="1" si="240"/>
        <v>Contract</v>
      </c>
      <c r="N424" t="str">
        <f t="shared" ca="1" si="254"/>
        <v>Contract</v>
      </c>
      <c r="O424">
        <f t="shared" ca="1" si="244"/>
        <v>2</v>
      </c>
    </row>
    <row r="425" spans="1:15" x14ac:dyDescent="0.2">
      <c r="A425">
        <v>423</v>
      </c>
      <c r="C425">
        <f t="shared" si="245"/>
        <v>3997</v>
      </c>
      <c r="D425" s="1" t="d">
        <f t="shared" ca="1" si="236"/>
        <v>2009-12-16</v>
      </c>
      <c r="E425" s="1" t="d">
        <f ca="1">INDEX(startDates,RANDBETWEEN(1,68),1)</f>
        <v>2014-05-16</v>
      </c>
      <c r="F425" s="1" t="d">
        <f t="shared" ca="1" si="242"/>
        <v>2018-05-11</v>
      </c>
      <c r="G425">
        <f t="shared" ca="1" si="237"/>
        <v>1456</v>
      </c>
      <c r="H425" t="str">
        <f t="shared" ca="1" si="238"/>
        <v>West Virginia</v>
      </c>
      <c r="I425" t="str">
        <f t="shared" ca="1" si="239"/>
        <v>Pennsylvania</v>
      </c>
      <c r="J425" s="2" t="s">
        <v>441</v>
      </c>
      <c r="K425">
        <f t="shared" ca="1" si="246"/>
        <v>1</v>
      </c>
      <c r="L425">
        <f t="shared" ca="1" si="247"/>
        <v>0</v>
      </c>
      <c r="M425" t="str">
        <f t="shared" ca="1" si="240"/>
        <v>Contract</v>
      </c>
      <c r="N425" t="str">
        <f t="shared" ca="1" si="255"/>
        <v>Contract</v>
      </c>
      <c r="O425">
        <f t="shared" ca="1" si="244"/>
        <v>7</v>
      </c>
    </row>
    <row r="426" spans="1:15" x14ac:dyDescent="0.2">
      <c r="A426">
        <v>424</v>
      </c>
      <c r="C426">
        <f t="shared" si="245"/>
        <v>4004</v>
      </c>
      <c r="D426" s="1" t="d">
        <f t="shared" ca="1" si="236"/>
        <v>2015-04-20</v>
      </c>
      <c r="E426" s="1" t="d">
        <f ca="1">INDEX(startDates,RANDBETWEEN(1,68),1)</f>
        <v>2016-12-30</v>
      </c>
      <c r="F426" s="1" t="d">
        <f t="shared" ca="1" si="242"/>
        <v>2017-12-29</v>
      </c>
      <c r="G426">
        <f t="shared" ca="1" si="237"/>
        <v>364</v>
      </c>
      <c r="H426" t="str">
        <f t="shared" ca="1" si="238"/>
        <v>Pennsylvania</v>
      </c>
      <c r="I426" t="str">
        <f t="shared" ca="1" si="239"/>
        <v>Pennsylvania</v>
      </c>
      <c r="J426" t="s">
        <v>442</v>
      </c>
      <c r="K426">
        <f t="shared" ca="1" si="246"/>
        <v>1</v>
      </c>
      <c r="L426">
        <f t="shared" ca="1" si="247"/>
        <v>0</v>
      </c>
      <c r="M426" t="str">
        <f t="shared" ca="1" si="240"/>
        <v>Schedule</v>
      </c>
      <c r="N426" t="str">
        <f t="shared" ca="1" si="256"/>
        <v>Schedule</v>
      </c>
      <c r="O426">
        <f t="shared" ca="1" si="244"/>
        <v>4</v>
      </c>
    </row>
    <row r="427" spans="1:15" x14ac:dyDescent="0.2">
      <c r="A427">
        <v>425</v>
      </c>
      <c r="C427">
        <f t="shared" si="245"/>
        <v>4011</v>
      </c>
      <c r="D427" s="1" t="d">
        <f t="shared" ca="1" si="236"/>
        <v>2013-08-05</v>
      </c>
      <c r="E427" s="1" t="d">
        <f ca="1">INDEX(startDates,RANDBETWEEN(1,68),1)</f>
        <v>2015-09-19</v>
      </c>
      <c r="F427" s="1" t="d">
        <f t="shared" ca="1" si="242"/>
        <v>2017-09-16</v>
      </c>
      <c r="G427">
        <f t="shared" ca="1" si="237"/>
        <v>728</v>
      </c>
      <c r="H427" t="str">
        <f t="shared" ca="1" si="238"/>
        <v>Washington DC</v>
      </c>
      <c r="I427" t="str">
        <f t="shared" ca="1" si="239"/>
        <v>Pennsylvania</v>
      </c>
      <c r="J427" t="s">
        <v>443</v>
      </c>
      <c r="K427">
        <f t="shared" ca="1" si="246"/>
        <v>1</v>
      </c>
      <c r="L427">
        <f t="shared" ca="1" si="247"/>
        <v>0</v>
      </c>
      <c r="M427" t="str">
        <f t="shared" ca="1" si="240"/>
        <v>Contract</v>
      </c>
      <c r="N427" t="str">
        <f t="shared" ca="1" si="257"/>
        <v>Contract</v>
      </c>
      <c r="O427">
        <f t="shared" ca="1" si="244"/>
        <v>6</v>
      </c>
    </row>
    <row r="428" spans="1:15" x14ac:dyDescent="0.2">
      <c r="A428">
        <v>426</v>
      </c>
      <c r="C428">
        <f t="shared" si="245"/>
        <v>4018</v>
      </c>
      <c r="D428" s="1" t="d">
        <f t="shared" ca="1" si="236"/>
        <v>2009-05-08</v>
      </c>
      <c r="E428" s="1" t="d">
        <f ca="1">INDEX(startDates,RANDBETWEEN(1,68),1)</f>
        <v>2013-07-05</v>
      </c>
      <c r="F428" s="1" t="d">
        <f t="shared" ca="1" si="242"/>
        <v>2014-01-03</v>
      </c>
      <c r="G428">
        <f t="shared" ca="1" si="237"/>
        <v>182</v>
      </c>
      <c r="H428" t="str">
        <f t="shared" ca="1" si="238"/>
        <v>New Mexico</v>
      </c>
      <c r="I428" t="str">
        <f t="shared" ca="1" si="239"/>
        <v>California</v>
      </c>
      <c r="J428" s="2" t="s">
        <v>444</v>
      </c>
      <c r="K428">
        <f t="shared" ca="1" si="246"/>
        <v>1</v>
      </c>
      <c r="L428">
        <f t="shared" ca="1" si="247"/>
        <v>0</v>
      </c>
      <c r="M428" t="str">
        <f t="shared" ca="1" si="240"/>
        <v>Contract</v>
      </c>
      <c r="N428" t="str">
        <f t="shared" ca="1" si="258"/>
        <v>Contract</v>
      </c>
      <c r="O428">
        <f t="shared" ca="1" si="244"/>
        <v>1</v>
      </c>
    </row>
    <row r="429" spans="1:15" x14ac:dyDescent="0.2">
      <c r="A429">
        <v>427</v>
      </c>
      <c r="C429">
        <f t="shared" si="245"/>
        <v>4025</v>
      </c>
      <c r="D429" s="1" t="d">
        <f t="shared" ca="1" si="236"/>
        <v>2013-12-31</v>
      </c>
      <c r="E429" s="1" t="d">
        <f ca="1">INDEX(startDates,RANDBETWEEN(1,68),1)</f>
        <v>2017-08-25</v>
      </c>
      <c r="F429" s="1" t="d">
        <f t="shared" ca="1" si="242"/>
        <v>2021-08-20</v>
      </c>
      <c r="G429">
        <f t="shared" ca="1" si="237"/>
        <v>1456</v>
      </c>
      <c r="H429" t="str">
        <f t="shared" ca="1" si="238"/>
        <v>California</v>
      </c>
      <c r="I429" t="str">
        <f t="shared" ca="1" si="239"/>
        <v>California</v>
      </c>
      <c r="J429" t="s">
        <v>445</v>
      </c>
      <c r="K429">
        <f t="shared" ca="1" si="246"/>
        <v>1</v>
      </c>
      <c r="L429">
        <f t="shared" ca="1" si="247"/>
        <v>0</v>
      </c>
      <c r="M429" t="str">
        <f t="shared" ca="1" si="240"/>
        <v>Rider</v>
      </c>
      <c r="N429" t="str">
        <f t="shared" ca="1" si="259"/>
        <v>Rider</v>
      </c>
      <c r="O429">
        <f t="shared" ca="1" si="244"/>
        <v>6</v>
      </c>
    </row>
    <row r="430" spans="1:15" x14ac:dyDescent="0.2">
      <c r="A430">
        <v>428</v>
      </c>
      <c r="C430">
        <f t="shared" si="245"/>
        <v>4032</v>
      </c>
      <c r="D430" s="1" t="d">
        <f t="shared" ca="1" si="236"/>
        <v>2010-05-15</v>
      </c>
      <c r="E430" s="1" t="d">
        <f ca="1">INDEX(startDates,RANDBETWEEN(1,68),1)</f>
        <v>2013-07-05</v>
      </c>
      <c r="F430" s="1" t="d">
        <f t="shared" ca="1" si="242"/>
        <v>2018-06-29</v>
      </c>
      <c r="G430">
        <f t="shared" ca="1" si="237"/>
        <v>1820</v>
      </c>
      <c r="H430" t="str">
        <f t="shared" ca="1" si="238"/>
        <v>Oregon</v>
      </c>
      <c r="I430" t="str">
        <f t="shared" ca="1" si="239"/>
        <v>California</v>
      </c>
      <c r="J430" t="s">
        <v>446</v>
      </c>
      <c r="K430">
        <f t="shared" ca="1" si="246"/>
        <v>1</v>
      </c>
      <c r="L430">
        <f t="shared" ca="1" si="247"/>
        <v>0</v>
      </c>
      <c r="M430" t="str">
        <f t="shared" ca="1" si="240"/>
        <v>EOC</v>
      </c>
      <c r="N430" t="str">
        <f t="shared" ca="1" si="260"/>
        <v>EOC</v>
      </c>
      <c r="O430">
        <f t="shared" ca="1" si="244"/>
        <v>6</v>
      </c>
    </row>
    <row r="431" spans="1:15" x14ac:dyDescent="0.2">
      <c r="A431">
        <v>429</v>
      </c>
      <c r="C431">
        <f t="shared" si="245"/>
        <v>4039</v>
      </c>
      <c r="D431" s="1" t="d">
        <f t="shared" ca="1" si="236"/>
        <v>2015-05-04</v>
      </c>
      <c r="E431" s="1" t="d">
        <f ca="1">INDEX(startDates,RANDBETWEEN(1,68),1)</f>
        <v>2018-07-25</v>
      </c>
      <c r="F431" s="1" t="d">
        <f t="shared" ca="1" si="242"/>
        <v>2019-07-24</v>
      </c>
      <c r="G431">
        <f t="shared" ca="1" si="237"/>
        <v>364</v>
      </c>
      <c r="H431" t="str">
        <f t="shared" ca="1" si="238"/>
        <v>Arizona</v>
      </c>
      <c r="I431" t="str">
        <f t="shared" ca="1" si="239"/>
        <v>California</v>
      </c>
      <c r="J431" s="2" t="s">
        <v>447</v>
      </c>
      <c r="K431">
        <f t="shared" ca="1" si="246"/>
        <v>1</v>
      </c>
      <c r="L431">
        <f t="shared" ca="1" si="247"/>
        <v>0</v>
      </c>
      <c r="M431" t="str">
        <f t="shared" ca="1" si="240"/>
        <v>Rider</v>
      </c>
      <c r="N431" t="str">
        <f t="shared" ca="1" si="261"/>
        <v>Rider</v>
      </c>
      <c r="O431">
        <f t="shared" ca="1" si="244"/>
        <v>8</v>
      </c>
    </row>
    <row r="432" spans="1:15" x14ac:dyDescent="0.2">
      <c r="A432">
        <v>430</v>
      </c>
      <c r="C432">
        <f t="shared" si="245"/>
        <v>4046</v>
      </c>
      <c r="D432" s="1" t="d">
        <f t="shared" ca="1" si="236"/>
        <v>2012-07-17</v>
      </c>
      <c r="E432" s="1" t="d">
        <f ca="1">INDEX(startDates,RANDBETWEEN(1,68),1)</f>
        <v>2016-10-14</v>
      </c>
      <c r="F432" s="1" t="d">
        <f t="shared" ca="1" si="242"/>
        <v>2017-10-13</v>
      </c>
      <c r="G432">
        <f t="shared" ca="1" si="237"/>
        <v>364</v>
      </c>
      <c r="H432" t="str">
        <f t="shared" ca="1" si="238"/>
        <v>Georgia</v>
      </c>
      <c r="I432" t="str">
        <f t="shared" ca="1" si="239"/>
        <v>Georgia</v>
      </c>
      <c r="J432" t="s">
        <v>448</v>
      </c>
      <c r="K432">
        <f t="shared" ca="1" si="246"/>
        <v>1</v>
      </c>
      <c r="L432">
        <f t="shared" ca="1" si="247"/>
        <v>0</v>
      </c>
      <c r="M432" t="str">
        <f t="shared" ca="1" si="240"/>
        <v>EOC</v>
      </c>
      <c r="N432" t="str">
        <f t="shared" ca="1" si="262"/>
        <v>EOC</v>
      </c>
      <c r="O432">
        <f t="shared" ca="1" si="244"/>
        <v>4</v>
      </c>
    </row>
    <row r="433" spans="1:15" x14ac:dyDescent="0.2">
      <c r="A433">
        <v>431</v>
      </c>
      <c r="C433">
        <f t="shared" si="245"/>
        <v>4053</v>
      </c>
      <c r="D433" s="1" t="d">
        <f t="shared" ca="1" si="236"/>
        <v>2008-12-04</v>
      </c>
      <c r="E433" s="1" t="d">
        <f ca="1">INDEX(startDates,RANDBETWEEN(1,68),1)</f>
        <v>2013-07-05</v>
      </c>
      <c r="F433" s="1" t="d">
        <f t="shared" ca="1" si="242"/>
        <v>2015-07-03</v>
      </c>
      <c r="G433">
        <f t="shared" ca="1" si="237"/>
        <v>728</v>
      </c>
      <c r="H433" t="str">
        <f t="shared" ca="1" si="238"/>
        <v>Pennsylvania</v>
      </c>
      <c r="I433" t="str">
        <f t="shared" ca="1" si="239"/>
        <v>Pennsylvania</v>
      </c>
      <c r="J433" t="s">
        <v>449</v>
      </c>
      <c r="K433">
        <f t="shared" ca="1" si="246"/>
        <v>1</v>
      </c>
      <c r="L433">
        <f t="shared" ca="1" si="247"/>
        <v>0</v>
      </c>
      <c r="M433" t="str">
        <f t="shared" ca="1" si="240"/>
        <v>Attachment</v>
      </c>
      <c r="N433" t="str">
        <f t="shared" ca="1" si="263"/>
        <v>Attachment</v>
      </c>
      <c r="O433">
        <f t="shared" ca="1" si="244"/>
        <v>1</v>
      </c>
    </row>
    <row r="434" spans="1:15" x14ac:dyDescent="0.2">
      <c r="A434">
        <v>432</v>
      </c>
      <c r="C434">
        <f t="shared" si="245"/>
        <v>4060</v>
      </c>
      <c r="D434" s="1" t="d">
        <f t="shared" ca="1" si="236"/>
        <v>2015-11-05</v>
      </c>
      <c r="E434" s="1" t="d">
        <f ca="1">INDEX(startDates,RANDBETWEEN(1,68),1)</f>
        <v>2016-04-08</v>
      </c>
      <c r="F434" s="1" t="d">
        <f t="shared" ca="1" si="242"/>
        <v>2020-10-02</v>
      </c>
      <c r="G434">
        <f t="shared" ca="1" si="237"/>
        <v>1638</v>
      </c>
      <c r="H434" t="str">
        <f t="shared" ca="1" si="238"/>
        <v>Texas</v>
      </c>
      <c r="I434" t="str">
        <f t="shared" ca="1" si="239"/>
        <v>Georgia</v>
      </c>
      <c r="J434" s="2" t="s">
        <v>450</v>
      </c>
      <c r="K434">
        <f t="shared" ca="1" si="246"/>
        <v>1</v>
      </c>
      <c r="L434">
        <f t="shared" ca="1" si="247"/>
        <v>0</v>
      </c>
      <c r="M434" t="str">
        <f t="shared" ca="1" si="240"/>
        <v>Contract</v>
      </c>
      <c r="N434" t="str">
        <f t="shared" ref="N434" ca="1" si="269">M434:M1433</f>
        <v>Contract</v>
      </c>
      <c r="O434">
        <f t="shared" ca="1" si="244"/>
        <v>7</v>
      </c>
    </row>
    <row r="435" spans="1:15" x14ac:dyDescent="0.2">
      <c r="A435">
        <v>433</v>
      </c>
      <c r="C435">
        <f t="shared" si="245"/>
        <v>4067</v>
      </c>
      <c r="D435" s="1" t="d">
        <f t="shared" ca="1" si="236"/>
        <v>2013-01-04</v>
      </c>
      <c r="E435" s="1" t="d">
        <f ca="1">INDEX(startDates,RANDBETWEEN(1,68),1)</f>
        <v>2014-03-14</v>
      </c>
      <c r="F435" s="1" t="d">
        <f t="shared" ca="1" si="242"/>
        <v>2017-09-08</v>
      </c>
      <c r="G435">
        <f t="shared" ca="1" si="237"/>
        <v>1274</v>
      </c>
      <c r="H435" t="str">
        <f t="shared" ca="1" si="238"/>
        <v>Texas</v>
      </c>
      <c r="I435" t="str">
        <f t="shared" ca="1" si="239"/>
        <v>Georgia</v>
      </c>
      <c r="J435" t="s">
        <v>451</v>
      </c>
      <c r="K435">
        <f t="shared" ca="1" si="246"/>
        <v>1</v>
      </c>
      <c r="L435">
        <f t="shared" ca="1" si="247"/>
        <v>0</v>
      </c>
      <c r="M435" t="str">
        <f t="shared" ca="1" si="240"/>
        <v>Attachment</v>
      </c>
      <c r="N435" t="str">
        <f t="shared" ref="N435" ca="1" si="270">M435</f>
        <v>Attachment</v>
      </c>
      <c r="O435">
        <f t="shared" ca="1" si="244"/>
        <v>2</v>
      </c>
    </row>
    <row r="436" spans="1:15" x14ac:dyDescent="0.2">
      <c r="A436">
        <v>434</v>
      </c>
      <c r="C436">
        <f t="shared" si="245"/>
        <v>4074</v>
      </c>
      <c r="D436" s="1" t="d">
        <f t="shared" ca="1" si="236"/>
        <v>2015-08-14</v>
      </c>
      <c r="E436" s="1" t="d">
        <f ca="1">INDEX(startDates,RANDBETWEEN(1,68),1)</f>
        <v>2017-12-29</v>
      </c>
      <c r="F436" s="1" t="d">
        <f t="shared" ca="1" si="242"/>
        <v>2018-12-28</v>
      </c>
      <c r="G436">
        <f t="shared" ca="1" si="237"/>
        <v>364</v>
      </c>
      <c r="H436" t="str">
        <f t="shared" ca="1" si="238"/>
        <v>Kentucky</v>
      </c>
      <c r="I436" t="str">
        <f t="shared" ca="1" si="239"/>
        <v>Georgia</v>
      </c>
      <c r="J436" t="s">
        <v>452</v>
      </c>
      <c r="K436">
        <f t="shared" ca="1" si="246"/>
        <v>1</v>
      </c>
      <c r="L436">
        <f t="shared" ca="1" si="247"/>
        <v>0</v>
      </c>
      <c r="M436" t="str">
        <f t="shared" ca="1" si="240"/>
        <v>TaxModification</v>
      </c>
      <c r="N436" t="str">
        <f t="shared" ca="1" si="250"/>
        <v>TaxModification</v>
      </c>
      <c r="O436">
        <f t="shared" ca="1" si="244"/>
        <v>3</v>
      </c>
    </row>
    <row r="437" spans="1:15" x14ac:dyDescent="0.2">
      <c r="A437">
        <v>435</v>
      </c>
      <c r="C437">
        <f t="shared" si="245"/>
        <v>4081</v>
      </c>
      <c r="D437" s="1" t="d">
        <f t="shared" ca="1" si="236"/>
        <v>2013-02-22</v>
      </c>
      <c r="E437" s="1" t="d">
        <f ca="1">INDEX(startDates,RANDBETWEEN(1,68),1)</f>
        <v>2016-04-14</v>
      </c>
      <c r="F437" s="1" t="d">
        <f t="shared" ca="1" si="242"/>
        <v>2017-04-13</v>
      </c>
      <c r="G437">
        <f t="shared" ca="1" si="237"/>
        <v>364</v>
      </c>
      <c r="H437" t="str">
        <f t="shared" ca="1" si="238"/>
        <v>West Virginia</v>
      </c>
      <c r="I437" t="str">
        <f t="shared" ca="1" si="239"/>
        <v>Pennsylvania</v>
      </c>
      <c r="J437" s="2" t="s">
        <v>453</v>
      </c>
      <c r="K437">
        <f t="shared" ca="1" si="246"/>
        <v>1</v>
      </c>
      <c r="L437">
        <f t="shared" ca="1" si="247"/>
        <v>0</v>
      </c>
      <c r="M437" t="str">
        <f t="shared" ca="1" si="240"/>
        <v>Schedule</v>
      </c>
      <c r="N437" t="str">
        <f t="shared" ca="1" si="251"/>
        <v>Schedule</v>
      </c>
      <c r="O437">
        <f t="shared" ca="1" si="244"/>
        <v>3</v>
      </c>
    </row>
    <row r="438" spans="1:15" x14ac:dyDescent="0.2">
      <c r="A438">
        <v>436</v>
      </c>
      <c r="C438">
        <f t="shared" si="245"/>
        <v>4088</v>
      </c>
      <c r="D438" s="1" t="d">
        <f t="shared" ca="1" si="236"/>
        <v>2012-11-02</v>
      </c>
      <c r="E438" s="1" t="d">
        <f ca="1">INDEX(startDates,RANDBETWEEN(1,68),1)</f>
        <v>2016-12-30</v>
      </c>
      <c r="F438" s="1" t="d">
        <f t="shared" ca="1" si="242"/>
        <v>2018-12-28</v>
      </c>
      <c r="G438">
        <f t="shared" ca="1" si="237"/>
        <v>728</v>
      </c>
      <c r="H438" t="str">
        <f t="shared" ca="1" si="238"/>
        <v>Colorado</v>
      </c>
      <c r="I438" t="str">
        <f t="shared" ca="1" si="239"/>
        <v>California</v>
      </c>
      <c r="J438" t="s">
        <v>454</v>
      </c>
      <c r="K438">
        <f t="shared" ca="1" si="246"/>
        <v>1</v>
      </c>
      <c r="L438">
        <f t="shared" ca="1" si="247"/>
        <v>0</v>
      </c>
      <c r="M438" t="str">
        <f t="shared" ca="1" si="240"/>
        <v>PremiumAgreement</v>
      </c>
      <c r="N438" t="str">
        <f t="shared" ca="1" si="252"/>
        <v>PremiumAgreement</v>
      </c>
      <c r="O438">
        <f t="shared" ca="1" si="244"/>
        <v>5</v>
      </c>
    </row>
    <row r="439" spans="1:15" x14ac:dyDescent="0.2">
      <c r="A439">
        <v>437</v>
      </c>
      <c r="C439">
        <f t="shared" si="245"/>
        <v>4095</v>
      </c>
      <c r="D439" s="1" t="d">
        <f t="shared" ca="1" si="236"/>
        <v>2011-01-24</v>
      </c>
      <c r="E439" s="1" t="d">
        <f ca="1">INDEX(startDates,RANDBETWEEN(1,68),1)</f>
        <v>2014-07-18</v>
      </c>
      <c r="F439" s="1" t="d">
        <f t="shared" ca="1" si="242"/>
        <v>2017-07-14</v>
      </c>
      <c r="G439">
        <f t="shared" ca="1" si="237"/>
        <v>1092</v>
      </c>
      <c r="H439" t="str">
        <f t="shared" ca="1" si="238"/>
        <v>New Mexico</v>
      </c>
      <c r="I439" t="str">
        <f t="shared" ca="1" si="239"/>
        <v>California</v>
      </c>
      <c r="J439" t="s">
        <v>455</v>
      </c>
      <c r="K439">
        <f t="shared" ca="1" si="246"/>
        <v>1</v>
      </c>
      <c r="L439">
        <f t="shared" ca="1" si="247"/>
        <v>0</v>
      </c>
      <c r="M439" t="str">
        <f t="shared" ca="1" si="240"/>
        <v>EBB</v>
      </c>
      <c r="N439" t="str">
        <f t="shared" ca="1" si="253"/>
        <v>EBB</v>
      </c>
      <c r="O439">
        <f t="shared" ca="1" si="244"/>
        <v>4</v>
      </c>
    </row>
    <row r="440" spans="1:15" x14ac:dyDescent="0.2">
      <c r="A440">
        <v>438</v>
      </c>
      <c r="C440">
        <f t="shared" si="245"/>
        <v>4102</v>
      </c>
      <c r="D440" s="1" t="d">
        <f t="shared" ca="1" si="236"/>
        <v>2012-12-11</v>
      </c>
      <c r="E440" s="1" t="d">
        <f ca="1">INDEX(startDates,RANDBETWEEN(1,68),1)</f>
        <v>2016-01-01</v>
      </c>
      <c r="F440" s="1" t="d">
        <f t="shared" ca="1" si="242"/>
        <v>2016-12-30</v>
      </c>
      <c r="G440">
        <f t="shared" ca="1" si="237"/>
        <v>364</v>
      </c>
      <c r="H440" t="str">
        <f t="shared" ca="1" si="238"/>
        <v>New York</v>
      </c>
      <c r="I440" t="str">
        <f t="shared" ca="1" si="239"/>
        <v>Pennsylvania</v>
      </c>
      <c r="J440" s="2" t="s">
        <v>456</v>
      </c>
      <c r="K440">
        <f t="shared" ca="1" si="246"/>
        <v>1</v>
      </c>
      <c r="L440">
        <f t="shared" ca="1" si="247"/>
        <v>0</v>
      </c>
      <c r="M440" t="str">
        <f t="shared" ca="1" si="240"/>
        <v>EOC</v>
      </c>
      <c r="N440" t="str">
        <f t="shared" ca="1" si="254"/>
        <v>EOC</v>
      </c>
      <c r="O440">
        <f t="shared" ca="1" si="244"/>
        <v>6</v>
      </c>
    </row>
    <row r="441" spans="1:15" x14ac:dyDescent="0.2">
      <c r="A441">
        <v>439</v>
      </c>
      <c r="C441">
        <f t="shared" si="245"/>
        <v>4109</v>
      </c>
      <c r="D441" s="1" t="d">
        <f t="shared" ca="1" si="236"/>
        <v>2012-06-12</v>
      </c>
      <c r="E441" s="1" t="d">
        <f ca="1">INDEX(startDates,RANDBETWEEN(1,68),1)</f>
        <v>2016-02-05</v>
      </c>
      <c r="F441" s="1" t="d">
        <f t="shared" ca="1" si="242"/>
        <v>2018-08-03</v>
      </c>
      <c r="G441">
        <f t="shared" ca="1" si="237"/>
        <v>910</v>
      </c>
      <c r="H441" t="str">
        <f t="shared" ca="1" si="238"/>
        <v>Washington</v>
      </c>
      <c r="I441" t="str">
        <f t="shared" ca="1" si="239"/>
        <v>California</v>
      </c>
      <c r="J441" t="s">
        <v>457</v>
      </c>
      <c r="K441">
        <f t="shared" ca="1" si="246"/>
        <v>1</v>
      </c>
      <c r="L441">
        <f t="shared" ca="1" si="247"/>
        <v>0</v>
      </c>
      <c r="M441" t="str">
        <f t="shared" ca="1" si="240"/>
        <v>EOC</v>
      </c>
      <c r="N441" t="str">
        <f t="shared" ca="1" si="255"/>
        <v>EOC</v>
      </c>
      <c r="O441">
        <f t="shared" ca="1" si="244"/>
        <v>3</v>
      </c>
    </row>
    <row r="442" spans="1:15" x14ac:dyDescent="0.2">
      <c r="A442">
        <v>440</v>
      </c>
      <c r="C442">
        <f t="shared" si="245"/>
        <v>4116</v>
      </c>
      <c r="D442" s="1" t="d">
        <f t="shared" ca="1" si="236"/>
        <v>2013-10-28</v>
      </c>
      <c r="E442" s="1" t="d">
        <f ca="1">INDEX(startDates,RANDBETWEEN(1,68),1)</f>
        <v>2017-04-21</v>
      </c>
      <c r="F442" s="1" t="d">
        <f t="shared" ca="1" si="242"/>
        <v>2018-04-20</v>
      </c>
      <c r="G442">
        <f t="shared" ca="1" si="237"/>
        <v>364</v>
      </c>
      <c r="H442" t="str">
        <f t="shared" ca="1" si="238"/>
        <v>Georgia</v>
      </c>
      <c r="I442" t="str">
        <f t="shared" ca="1" si="239"/>
        <v>Georgia</v>
      </c>
      <c r="J442" s="2" t="s">
        <v>458</v>
      </c>
      <c r="K442">
        <f t="shared" ca="1" si="266"/>
        <v>1</v>
      </c>
      <c r="L442">
        <v>1</v>
      </c>
      <c r="M442" t="str">
        <f t="shared" ca="1" si="240"/>
        <v>Schedule</v>
      </c>
      <c r="N442" t="str">
        <f t="shared" ca="1" si="256"/>
        <v>Schedule</v>
      </c>
      <c r="O442">
        <f t="shared" ca="1" si="244"/>
        <v>7</v>
      </c>
    </row>
    <row r="443" spans="1:15" x14ac:dyDescent="0.2">
      <c r="A443">
        <v>441</v>
      </c>
      <c r="C443">
        <f t="shared" si="245"/>
        <v>4123</v>
      </c>
      <c r="D443" s="1" t="d">
        <f t="shared" ca="1" si="236"/>
        <v>2010-08-23</v>
      </c>
      <c r="E443" s="1" t="d">
        <f ca="1">INDEX(startDates,RANDBETWEEN(1,68),1)</f>
        <v>2014-09-19</v>
      </c>
      <c r="F443" s="1" t="d">
        <f t="shared" ca="1" si="242"/>
        <v>2015-09-18</v>
      </c>
      <c r="G443">
        <f t="shared" ca="1" si="237"/>
        <v>364</v>
      </c>
      <c r="H443" t="str">
        <f t="shared" ca="1" si="238"/>
        <v>Georgia</v>
      </c>
      <c r="I443" t="str">
        <f t="shared" ca="1" si="239"/>
        <v>Georgia</v>
      </c>
      <c r="J443" t="s">
        <v>459</v>
      </c>
      <c r="K443">
        <f t="shared" ref="K443" ca="1" si="271">INT(RANDBETWEEN(0.25,1))</f>
        <v>1</v>
      </c>
      <c r="L443">
        <f t="shared" ref="L443" ca="1" si="272">INT(RANDBETWEEN(0,0.65))</f>
        <v>0</v>
      </c>
      <c r="M443" t="str">
        <f t="shared" ca="1" si="240"/>
        <v>Contract</v>
      </c>
      <c r="N443" t="str">
        <f t="shared" ca="1" si="257"/>
        <v>Contract</v>
      </c>
      <c r="O443">
        <f t="shared" ca="1" si="244"/>
        <v>7</v>
      </c>
    </row>
    <row r="444" spans="1:15" x14ac:dyDescent="0.2">
      <c r="A444">
        <v>442</v>
      </c>
      <c r="C444">
        <f t="shared" si="245"/>
        <v>4130</v>
      </c>
      <c r="D444" s="1" t="d">
        <f t="shared" ca="1" si="236"/>
        <v>2013-04-12</v>
      </c>
      <c r="E444" s="1" t="d">
        <f ca="1">INDEX(startDates,RANDBETWEEN(1,68),1)</f>
        <v>2015-02-23</v>
      </c>
      <c r="F444" s="1" t="d">
        <f t="shared" ca="1" si="242"/>
        <v>2018-08-20</v>
      </c>
      <c r="G444">
        <f t="shared" ca="1" si="237"/>
        <v>1274</v>
      </c>
      <c r="H444" t="str">
        <f t="shared" ca="1" si="238"/>
        <v>Oregon</v>
      </c>
      <c r="I444" t="str">
        <f t="shared" ca="1" si="239"/>
        <v>California</v>
      </c>
      <c r="J444" t="s">
        <v>460</v>
      </c>
      <c r="K444">
        <f t="shared" ca="1" si="246"/>
        <v>1</v>
      </c>
      <c r="L444">
        <f t="shared" ca="1" si="247"/>
        <v>0</v>
      </c>
      <c r="M444" t="str">
        <f t="shared" ca="1" si="240"/>
        <v>TaxModification</v>
      </c>
      <c r="N444" t="str">
        <f t="shared" ca="1" si="258"/>
        <v>TaxModification</v>
      </c>
      <c r="O444">
        <f t="shared" ca="1" si="244"/>
        <v>3</v>
      </c>
    </row>
    <row r="445" spans="1:15" x14ac:dyDescent="0.2">
      <c r="A445">
        <v>443</v>
      </c>
      <c r="C445">
        <f t="shared" si="245"/>
        <v>4137</v>
      </c>
      <c r="D445" s="1" t="d">
        <f t="shared" ca="1" si="236"/>
        <v>2015-07-07</v>
      </c>
      <c r="E445" s="1" t="d">
        <f ca="1">INDEX(startDates,RANDBETWEEN(1,68),1)</f>
        <v>2016-10-14</v>
      </c>
      <c r="F445" s="1" t="d">
        <f t="shared" ca="1" si="242"/>
        <v>2017-10-13</v>
      </c>
      <c r="G445">
        <f t="shared" ca="1" si="237"/>
        <v>364</v>
      </c>
      <c r="H445" t="str">
        <f t="shared" ca="1" si="238"/>
        <v>Georgia</v>
      </c>
      <c r="I445" t="str">
        <f t="shared" ca="1" si="239"/>
        <v>Georgia</v>
      </c>
      <c r="J445" s="2" t="s">
        <v>461</v>
      </c>
      <c r="K445">
        <f t="shared" ca="1" si="246"/>
        <v>1</v>
      </c>
      <c r="L445">
        <f t="shared" ca="1" si="247"/>
        <v>0</v>
      </c>
      <c r="M445" t="str">
        <f t="shared" ca="1" si="240"/>
        <v>EBB</v>
      </c>
      <c r="N445" t="str">
        <f t="shared" ca="1" si="259"/>
        <v>EBB</v>
      </c>
      <c r="O445">
        <f t="shared" ca="1" si="244"/>
        <v>4</v>
      </c>
    </row>
    <row r="446" spans="1:15" x14ac:dyDescent="0.2">
      <c r="A446">
        <v>444</v>
      </c>
      <c r="C446">
        <f t="shared" si="245"/>
        <v>4144</v>
      </c>
      <c r="D446" s="1" t="d">
        <f t="shared" ca="1" si="236"/>
        <v>2014-01-31</v>
      </c>
      <c r="E446" s="1" t="d">
        <f ca="1">INDEX(startDates,RANDBETWEEN(1,68),1)</f>
        <v>2017-02-20</v>
      </c>
      <c r="F446" s="1" t="d">
        <f t="shared" ca="1" si="242"/>
        <v>2022-02-14</v>
      </c>
      <c r="G446">
        <f t="shared" ca="1" si="237"/>
        <v>1820</v>
      </c>
      <c r="H446" t="str">
        <f t="shared" ca="1" si="238"/>
        <v>Arizona</v>
      </c>
      <c r="I446" t="str">
        <f t="shared" ca="1" si="239"/>
        <v>California</v>
      </c>
      <c r="J446" t="s">
        <v>462</v>
      </c>
      <c r="K446">
        <f t="shared" ca="1" si="246"/>
        <v>1</v>
      </c>
      <c r="L446">
        <f t="shared" ca="1" si="247"/>
        <v>0</v>
      </c>
      <c r="M446" t="str">
        <f t="shared" ca="1" si="240"/>
        <v>Contract</v>
      </c>
      <c r="N446" t="str">
        <f t="shared" ca="1" si="260"/>
        <v>Contract</v>
      </c>
      <c r="O446">
        <f t="shared" ca="1" si="244"/>
        <v>1</v>
      </c>
    </row>
    <row r="447" spans="1:15" x14ac:dyDescent="0.2">
      <c r="A447">
        <v>445</v>
      </c>
      <c r="C447">
        <f t="shared" si="245"/>
        <v>4151</v>
      </c>
      <c r="D447" s="1" t="d">
        <f t="shared" ca="1" si="236"/>
        <v>2013-03-23</v>
      </c>
      <c r="E447" s="1" t="d">
        <f ca="1">INDEX(startDates,RANDBETWEEN(1,68),1)</f>
        <v>2016-12-16</v>
      </c>
      <c r="F447" s="1" t="d">
        <f t="shared" ca="1" si="242"/>
        <v>2019-06-14</v>
      </c>
      <c r="G447">
        <f t="shared" ca="1" si="237"/>
        <v>910</v>
      </c>
      <c r="H447" t="str">
        <f t="shared" ca="1" si="238"/>
        <v>Georgia</v>
      </c>
      <c r="I447" t="str">
        <f t="shared" ca="1" si="239"/>
        <v>Georgia</v>
      </c>
      <c r="J447" t="s">
        <v>463</v>
      </c>
      <c r="K447">
        <f t="shared" ca="1" si="246"/>
        <v>1</v>
      </c>
      <c r="L447">
        <f t="shared" ca="1" si="247"/>
        <v>0</v>
      </c>
      <c r="M447" t="str">
        <f t="shared" ca="1" si="240"/>
        <v>TaxModification</v>
      </c>
      <c r="N447" t="str">
        <f t="shared" ca="1" si="261"/>
        <v>TaxModification</v>
      </c>
      <c r="O447">
        <f t="shared" ca="1" si="244"/>
        <v>3</v>
      </c>
    </row>
    <row r="448" spans="1:15" x14ac:dyDescent="0.2">
      <c r="A448">
        <v>446</v>
      </c>
      <c r="C448">
        <f t="shared" si="245"/>
        <v>4158</v>
      </c>
      <c r="D448" s="1" t="d">
        <f t="shared" ca="1" si="236"/>
        <v>2014-07-21</v>
      </c>
      <c r="E448" s="1" t="d">
        <f ca="1">INDEX(startDates,RANDBETWEEN(1,68),1)</f>
        <v>2015-01-23</v>
      </c>
      <c r="F448" s="1" t="d">
        <f t="shared" ca="1" si="242"/>
        <v>2016-01-22</v>
      </c>
      <c r="G448">
        <f t="shared" ca="1" si="237"/>
        <v>364</v>
      </c>
      <c r="H448" t="str">
        <f t="shared" ca="1" si="238"/>
        <v>Georgia</v>
      </c>
      <c r="I448" t="str">
        <f t="shared" ca="1" si="239"/>
        <v>Georgia</v>
      </c>
      <c r="J448" s="2" t="s">
        <v>464</v>
      </c>
      <c r="K448">
        <f t="shared" ca="1" si="246"/>
        <v>1</v>
      </c>
      <c r="L448">
        <f t="shared" ca="1" si="247"/>
        <v>0</v>
      </c>
      <c r="M448" t="str">
        <f t="shared" ca="1" si="240"/>
        <v>Rider</v>
      </c>
      <c r="N448" t="str">
        <f t="shared" ca="1" si="262"/>
        <v>Rider</v>
      </c>
      <c r="O448">
        <f t="shared" ca="1" si="244"/>
        <v>2</v>
      </c>
    </row>
    <row r="449" spans="1:15" x14ac:dyDescent="0.2">
      <c r="A449">
        <v>447</v>
      </c>
      <c r="C449">
        <f t="shared" si="245"/>
        <v>4165</v>
      </c>
      <c r="D449" s="1" t="d">
        <f t="shared" ca="1" si="236"/>
        <v>2015-02-01</v>
      </c>
      <c r="E449" s="1" t="d">
        <f ca="1">INDEX(startDates,RANDBETWEEN(1,68),1)</f>
        <v>2016-08-12</v>
      </c>
      <c r="F449" s="1" t="d">
        <f t="shared" ca="1" si="242"/>
        <v>2020-08-07</v>
      </c>
      <c r="G449">
        <f t="shared" ca="1" si="237"/>
        <v>1456</v>
      </c>
      <c r="H449" t="str">
        <f t="shared" ca="1" si="238"/>
        <v>Georgia</v>
      </c>
      <c r="I449" t="str">
        <f t="shared" ca="1" si="239"/>
        <v>Georgia</v>
      </c>
      <c r="J449" t="s">
        <v>465</v>
      </c>
      <c r="K449">
        <f t="shared" ca="1" si="246"/>
        <v>1</v>
      </c>
      <c r="L449">
        <f t="shared" ca="1" si="247"/>
        <v>0</v>
      </c>
      <c r="M449" t="str">
        <f t="shared" ca="1" si="240"/>
        <v>Attachment</v>
      </c>
      <c r="N449" t="str">
        <f t="shared" ca="1" si="263"/>
        <v>Attachment</v>
      </c>
      <c r="O449">
        <f t="shared" ca="1" si="244"/>
        <v>6</v>
      </c>
    </row>
    <row r="450" spans="1:15" x14ac:dyDescent="0.2">
      <c r="A450">
        <v>448</v>
      </c>
      <c r="C450">
        <f t="shared" si="245"/>
        <v>4172</v>
      </c>
      <c r="D450" s="1" t="d">
        <f t="shared" ref="D450:D513" ca="1" si="273">E450-(INDEX(lastRevised, RANDBETWEEN(1,ROWS(lastRevised)),1))</f>
        <v>2013-08-02</v>
      </c>
      <c r="E450" s="1" t="d">
        <f ca="1">INDEX(startDates,RANDBETWEEN(1,68),1)</f>
        <v>2018-05-04</v>
      </c>
      <c r="F450" s="1" t="d">
        <f t="shared" ca="1" si="242"/>
        <v>2019-05-03</v>
      </c>
      <c r="G450">
        <f t="shared" ref="G450:G513" ca="1" si="274">INDEX(durations,RANDBETWEEN(1,ROWS(durations)),1)</f>
        <v>364</v>
      </c>
      <c r="H450" t="str">
        <f t="shared" ref="H450:H513" ca="1" si="275">IF(I450="California",INDEX(caliStates,RANDBETWEEN(1,ROWS(caliStates)),1),IF(I450="Georgia",INDEX(georgiaStates,RANDBETWEEN(1,ROWS(georgiaStates)),1),IF(I450="Pennsylvania",INDEX(pennStates,RANDBETWEEN(1,ROWS(pennStates)),1),"")))</f>
        <v>Texas</v>
      </c>
      <c r="I450" t="str">
        <f t="shared" ref="I450:I513" ca="1" si="276">INDEX(states, RANDBETWEEN(1, ROWS(states)),1)</f>
        <v>Georgia</v>
      </c>
      <c r="J450" t="s">
        <v>466</v>
      </c>
      <c r="K450">
        <f t="shared" ca="1" si="246"/>
        <v>1</v>
      </c>
      <c r="L450">
        <f t="shared" ca="1" si="247"/>
        <v>0</v>
      </c>
      <c r="M450" t="str">
        <f t="shared" ref="M450:M513" ca="1" si="277">INDEX(mainFileTypes,RANDBETWEEN(1,ROWS(mainFileTypes)),1)</f>
        <v>Contract</v>
      </c>
      <c r="N450" t="str">
        <f t="shared" ref="N450" ca="1" si="278">M450:M1449</f>
        <v>Contract</v>
      </c>
      <c r="O450">
        <f t="shared" ca="1" si="244"/>
        <v>3</v>
      </c>
    </row>
    <row r="451" spans="1:15" x14ac:dyDescent="0.2">
      <c r="A451">
        <v>449</v>
      </c>
      <c r="C451">
        <f t="shared" si="245"/>
        <v>4179</v>
      </c>
      <c r="D451" s="1" t="d">
        <f t="shared" ca="1" si="273"/>
        <v>2014-02-18</v>
      </c>
      <c r="E451" s="1" t="d">
        <f ca="1">INDEX(startDates,RANDBETWEEN(1,68),1)</f>
        <v>2015-05-29</v>
      </c>
      <c r="F451" s="1" t="d">
        <f t="shared" ref="F451:F514" ca="1" si="279">E451+G451</f>
        <v>2017-05-26</v>
      </c>
      <c r="G451">
        <f t="shared" ca="1" si="274"/>
        <v>728</v>
      </c>
      <c r="H451" t="str">
        <f t="shared" ca="1" si="275"/>
        <v>California</v>
      </c>
      <c r="I451" t="str">
        <f t="shared" ca="1" si="276"/>
        <v>California</v>
      </c>
      <c r="J451" s="2" t="s">
        <v>467</v>
      </c>
      <c r="K451">
        <f t="shared" ca="1" si="246"/>
        <v>1</v>
      </c>
      <c r="L451">
        <f t="shared" ca="1" si="247"/>
        <v>0</v>
      </c>
      <c r="M451" t="str">
        <f t="shared" ca="1" si="277"/>
        <v>Contract</v>
      </c>
      <c r="N451" t="str">
        <f t="shared" ref="N451" ca="1" si="280">M451</f>
        <v>Contract</v>
      </c>
      <c r="O451">
        <f t="shared" ref="O451:O514" ca="1" si="281">RANDBETWEEN(1,8)</f>
        <v>3</v>
      </c>
    </row>
    <row r="452" spans="1:15" x14ac:dyDescent="0.2">
      <c r="A452">
        <v>450</v>
      </c>
      <c r="C452">
        <f t="shared" ref="C452:C515" si="282">C451+7</f>
        <v>4186</v>
      </c>
      <c r="D452" s="1" t="d">
        <f t="shared" ca="1" si="273"/>
        <v>2017-01-18</v>
      </c>
      <c r="E452" s="1" t="d">
        <f ca="1">INDEX(startDates,RANDBETWEEN(1,68),1)</f>
        <v>2017-04-21</v>
      </c>
      <c r="F452" s="1" t="d">
        <f t="shared" ca="1" si="279"/>
        <v>2018-04-20</v>
      </c>
      <c r="G452">
        <f t="shared" ca="1" si="274"/>
        <v>364</v>
      </c>
      <c r="H452" t="str">
        <f t="shared" ca="1" si="275"/>
        <v>California</v>
      </c>
      <c r="I452" t="str">
        <f t="shared" ca="1" si="276"/>
        <v>California</v>
      </c>
      <c r="J452" t="s">
        <v>468</v>
      </c>
      <c r="K452">
        <f t="shared" ca="1" si="246"/>
        <v>1</v>
      </c>
      <c r="L452">
        <f t="shared" ca="1" si="247"/>
        <v>0</v>
      </c>
      <c r="M452" t="str">
        <f t="shared" ca="1" si="277"/>
        <v>Rider</v>
      </c>
      <c r="N452" t="str">
        <f t="shared" ca="1" si="250"/>
        <v>Rider</v>
      </c>
      <c r="O452">
        <f t="shared" ca="1" si="281"/>
        <v>4</v>
      </c>
    </row>
    <row r="453" spans="1:15" x14ac:dyDescent="0.2">
      <c r="A453">
        <v>451</v>
      </c>
      <c r="C453">
        <f t="shared" si="282"/>
        <v>4193</v>
      </c>
      <c r="D453" s="1" t="d">
        <f t="shared" ca="1" si="273"/>
        <v>2010-02-13</v>
      </c>
      <c r="E453" s="1" t="d">
        <f ca="1">INDEX(startDates,RANDBETWEEN(1,68),1)</f>
        <v>2013-11-08</v>
      </c>
      <c r="F453" s="1" t="d">
        <f t="shared" ca="1" si="279"/>
        <v>2014-11-07</v>
      </c>
      <c r="G453">
        <f t="shared" ca="1" si="274"/>
        <v>364</v>
      </c>
      <c r="H453" t="str">
        <f t="shared" ca="1" si="275"/>
        <v>Pennsylvania</v>
      </c>
      <c r="I453" t="str">
        <f t="shared" ca="1" si="276"/>
        <v>Pennsylvania</v>
      </c>
      <c r="J453" t="s">
        <v>469</v>
      </c>
      <c r="K453">
        <f t="shared" ca="1" si="246"/>
        <v>1</v>
      </c>
      <c r="L453">
        <f t="shared" ca="1" si="247"/>
        <v>0</v>
      </c>
      <c r="M453" t="str">
        <f t="shared" ca="1" si="277"/>
        <v>EBB</v>
      </c>
      <c r="N453" t="str">
        <f t="shared" ca="1" si="251"/>
        <v>EBB</v>
      </c>
      <c r="O453">
        <f t="shared" ca="1" si="281"/>
        <v>8</v>
      </c>
    </row>
    <row r="454" spans="1:15" x14ac:dyDescent="0.2">
      <c r="A454">
        <v>452</v>
      </c>
      <c r="C454">
        <f t="shared" si="282"/>
        <v>4200</v>
      </c>
      <c r="D454" s="1" t="d">
        <f t="shared" ca="1" si="273"/>
        <v>2017-10-18</v>
      </c>
      <c r="E454" s="1" t="d">
        <f ca="1">INDEX(startDates,RANDBETWEEN(1,68),1)</f>
        <v>2018-02-19</v>
      </c>
      <c r="F454" s="1" t="d">
        <f t="shared" ca="1" si="279"/>
        <v>2020-02-17</v>
      </c>
      <c r="G454">
        <f t="shared" ca="1" si="274"/>
        <v>728</v>
      </c>
      <c r="H454" t="str">
        <f t="shared" ca="1" si="275"/>
        <v>California</v>
      </c>
      <c r="I454" t="str">
        <f t="shared" ca="1" si="276"/>
        <v>California</v>
      </c>
      <c r="J454" s="2" t="s">
        <v>470</v>
      </c>
      <c r="K454">
        <f t="shared" ca="1" si="246"/>
        <v>1</v>
      </c>
      <c r="L454">
        <f t="shared" ca="1" si="247"/>
        <v>0</v>
      </c>
      <c r="M454" t="str">
        <f t="shared" ca="1" si="277"/>
        <v>PremiumAgreement</v>
      </c>
      <c r="N454" t="str">
        <f t="shared" ca="1" si="252"/>
        <v>PremiumAgreement</v>
      </c>
      <c r="O454">
        <f t="shared" ca="1" si="281"/>
        <v>7</v>
      </c>
    </row>
    <row r="455" spans="1:15" x14ac:dyDescent="0.2">
      <c r="A455">
        <v>453</v>
      </c>
      <c r="C455">
        <f t="shared" si="282"/>
        <v>4207</v>
      </c>
      <c r="D455" s="1" t="d">
        <f t="shared" ca="1" si="273"/>
        <v>2012-09-08</v>
      </c>
      <c r="E455" s="1" t="d">
        <f ca="1">INDEX(startDates,RANDBETWEEN(1,68),1)</f>
        <v>2015-07-29</v>
      </c>
      <c r="F455" s="1" t="d">
        <f t="shared" ca="1" si="279"/>
        <v>2016-07-27</v>
      </c>
      <c r="G455">
        <f t="shared" ca="1" si="274"/>
        <v>364</v>
      </c>
      <c r="H455" t="str">
        <f t="shared" ca="1" si="275"/>
        <v>Florida</v>
      </c>
      <c r="I455" t="str">
        <f t="shared" ca="1" si="276"/>
        <v>Georgia</v>
      </c>
      <c r="J455" t="s">
        <v>471</v>
      </c>
      <c r="K455">
        <f t="shared" ca="1" si="246"/>
        <v>1</v>
      </c>
      <c r="L455">
        <f t="shared" ca="1" si="247"/>
        <v>0</v>
      </c>
      <c r="M455" t="str">
        <f t="shared" ca="1" si="277"/>
        <v>Rider</v>
      </c>
      <c r="N455" t="str">
        <f t="shared" ca="1" si="253"/>
        <v>Rider</v>
      </c>
      <c r="O455">
        <f t="shared" ca="1" si="281"/>
        <v>8</v>
      </c>
    </row>
    <row r="456" spans="1:15" x14ac:dyDescent="0.2">
      <c r="A456">
        <v>454</v>
      </c>
      <c r="C456">
        <f t="shared" si="282"/>
        <v>4214</v>
      </c>
      <c r="D456" s="1" t="d">
        <f t="shared" ca="1" si="273"/>
        <v>2016-09-21</v>
      </c>
      <c r="E456" s="1" t="d">
        <f ca="1">INDEX(startDates,RANDBETWEEN(1,68),1)</f>
        <v>2018-06-03</v>
      </c>
      <c r="F456" s="1" t="d">
        <f t="shared" ca="1" si="279"/>
        <v>2019-06-02</v>
      </c>
      <c r="G456">
        <f t="shared" ca="1" si="274"/>
        <v>364</v>
      </c>
      <c r="H456" t="str">
        <f t="shared" ca="1" si="275"/>
        <v>Utah</v>
      </c>
      <c r="I456" t="str">
        <f t="shared" ca="1" si="276"/>
        <v>California</v>
      </c>
      <c r="J456" t="s">
        <v>472</v>
      </c>
      <c r="K456">
        <f t="shared" ca="1" si="246"/>
        <v>1</v>
      </c>
      <c r="L456">
        <f t="shared" ca="1" si="247"/>
        <v>0</v>
      </c>
      <c r="M456" t="str">
        <f t="shared" ca="1" si="277"/>
        <v>Rider</v>
      </c>
      <c r="N456" t="str">
        <f t="shared" ca="1" si="254"/>
        <v>Rider</v>
      </c>
      <c r="O456">
        <f t="shared" ca="1" si="281"/>
        <v>1</v>
      </c>
    </row>
    <row r="457" spans="1:15" x14ac:dyDescent="0.2">
      <c r="A457">
        <v>455</v>
      </c>
      <c r="C457">
        <f t="shared" si="282"/>
        <v>4221</v>
      </c>
      <c r="D457" s="1" t="d">
        <f t="shared" ca="1" si="273"/>
        <v>2012-02-03</v>
      </c>
      <c r="E457" s="1" t="d">
        <f ca="1">INDEX(startDates,RANDBETWEEN(1,68),1)</f>
        <v>2015-02-23</v>
      </c>
      <c r="F457" s="1" t="d">
        <f t="shared" ca="1" si="279"/>
        <v>2019-02-18</v>
      </c>
      <c r="G457">
        <f t="shared" ca="1" si="274"/>
        <v>1456</v>
      </c>
      <c r="H457" t="str">
        <f t="shared" ca="1" si="275"/>
        <v>Pennsylvania</v>
      </c>
      <c r="I457" t="str">
        <f t="shared" ca="1" si="276"/>
        <v>Pennsylvania</v>
      </c>
      <c r="J457" s="2" t="s">
        <v>473</v>
      </c>
      <c r="K457">
        <f t="shared" ca="1" si="246"/>
        <v>1</v>
      </c>
      <c r="L457">
        <f t="shared" ca="1" si="247"/>
        <v>0</v>
      </c>
      <c r="M457" t="str">
        <f t="shared" ca="1" si="277"/>
        <v>PremiumAgreement</v>
      </c>
      <c r="N457" t="str">
        <f t="shared" ca="1" si="255"/>
        <v>PremiumAgreement</v>
      </c>
      <c r="O457">
        <f t="shared" ca="1" si="281"/>
        <v>7</v>
      </c>
    </row>
    <row r="458" spans="1:15" x14ac:dyDescent="0.2">
      <c r="A458">
        <v>456</v>
      </c>
      <c r="C458">
        <f t="shared" si="282"/>
        <v>4228</v>
      </c>
      <c r="D458" s="1" t="d">
        <f t="shared" ca="1" si="273"/>
        <v>2016-08-17</v>
      </c>
      <c r="E458" s="1" t="d">
        <f ca="1">INDEX(startDates,RANDBETWEEN(1,68),1)</f>
        <v>2016-09-17</v>
      </c>
      <c r="F458" s="1" t="d">
        <f t="shared" ca="1" si="279"/>
        <v>2017-09-16</v>
      </c>
      <c r="G458">
        <f t="shared" ca="1" si="274"/>
        <v>364</v>
      </c>
      <c r="H458" t="str">
        <f t="shared" ca="1" si="275"/>
        <v>Utah</v>
      </c>
      <c r="I458" t="str">
        <f t="shared" ca="1" si="276"/>
        <v>California</v>
      </c>
      <c r="J458" t="s">
        <v>474</v>
      </c>
      <c r="K458">
        <f t="shared" ca="1" si="246"/>
        <v>1</v>
      </c>
      <c r="L458">
        <f t="shared" ca="1" si="247"/>
        <v>0</v>
      </c>
      <c r="M458" t="str">
        <f t="shared" ca="1" si="277"/>
        <v>Contract</v>
      </c>
      <c r="N458" t="str">
        <f t="shared" ca="1" si="256"/>
        <v>Contract</v>
      </c>
      <c r="O458">
        <f t="shared" ca="1" si="281"/>
        <v>7</v>
      </c>
    </row>
    <row r="459" spans="1:15" x14ac:dyDescent="0.2">
      <c r="A459">
        <v>457</v>
      </c>
      <c r="C459">
        <f t="shared" si="282"/>
        <v>4235</v>
      </c>
      <c r="D459" s="1" t="d">
        <f t="shared" ca="1" si="273"/>
        <v>2013-09-07</v>
      </c>
      <c r="E459" s="1" t="d">
        <f ca="1">INDEX(startDates,RANDBETWEEN(1,68),1)</f>
        <v>2016-07-27</v>
      </c>
      <c r="F459" s="1" t="d">
        <f t="shared" ca="1" si="279"/>
        <v>2018-01-24</v>
      </c>
      <c r="G459">
        <f t="shared" ca="1" si="274"/>
        <v>546</v>
      </c>
      <c r="H459" t="str">
        <f t="shared" ca="1" si="275"/>
        <v>Colorado</v>
      </c>
      <c r="I459" t="str">
        <f t="shared" ca="1" si="276"/>
        <v>California</v>
      </c>
      <c r="J459" t="s">
        <v>475</v>
      </c>
      <c r="K459">
        <f t="shared" ca="1" si="246"/>
        <v>1</v>
      </c>
      <c r="L459">
        <f t="shared" ca="1" si="247"/>
        <v>0</v>
      </c>
      <c r="M459" t="str">
        <f t="shared" ca="1" si="277"/>
        <v>EOC</v>
      </c>
      <c r="N459" t="str">
        <f t="shared" ca="1" si="257"/>
        <v>EOC</v>
      </c>
      <c r="O459">
        <f t="shared" ca="1" si="281"/>
        <v>8</v>
      </c>
    </row>
    <row r="460" spans="1:15" x14ac:dyDescent="0.2">
      <c r="A460">
        <v>458</v>
      </c>
      <c r="C460">
        <f t="shared" si="282"/>
        <v>4242</v>
      </c>
      <c r="D460" s="1" t="d">
        <f t="shared" ca="1" si="273"/>
        <v>2016-08-16</v>
      </c>
      <c r="E460" s="1" t="d">
        <f ca="1">INDEX(startDates,RANDBETWEEN(1,68),1)</f>
        <v>2017-04-21</v>
      </c>
      <c r="F460" s="1" t="d">
        <f t="shared" ca="1" si="279"/>
        <v>2018-04-20</v>
      </c>
      <c r="G460">
        <f t="shared" ca="1" si="274"/>
        <v>364</v>
      </c>
      <c r="H460" t="str">
        <f t="shared" ca="1" si="275"/>
        <v>Texas</v>
      </c>
      <c r="I460" t="str">
        <f t="shared" ca="1" si="276"/>
        <v>Georgia</v>
      </c>
      <c r="J460" s="2" t="s">
        <v>476</v>
      </c>
      <c r="K460">
        <f t="shared" ca="1" si="246"/>
        <v>1</v>
      </c>
      <c r="L460">
        <f t="shared" ca="1" si="247"/>
        <v>0</v>
      </c>
      <c r="M460" t="str">
        <f t="shared" ca="1" si="277"/>
        <v>Contract</v>
      </c>
      <c r="N460" t="str">
        <f t="shared" ca="1" si="258"/>
        <v>Contract</v>
      </c>
      <c r="O460">
        <f t="shared" ca="1" si="281"/>
        <v>6</v>
      </c>
    </row>
    <row r="461" spans="1:15" x14ac:dyDescent="0.2">
      <c r="A461">
        <v>459</v>
      </c>
      <c r="C461">
        <f t="shared" si="282"/>
        <v>4249</v>
      </c>
      <c r="D461" s="1" t="d">
        <f t="shared" ca="1" si="273"/>
        <v>2010-06-15</v>
      </c>
      <c r="E461" s="1" t="d">
        <f ca="1">INDEX(startDates,RANDBETWEEN(1,68),1)</f>
        <v>2013-07-05</v>
      </c>
      <c r="F461" s="1" t="d">
        <f t="shared" ca="1" si="279"/>
        <v>2014-07-04</v>
      </c>
      <c r="G461">
        <f t="shared" ca="1" si="274"/>
        <v>364</v>
      </c>
      <c r="H461" t="str">
        <f t="shared" ca="1" si="275"/>
        <v>New York</v>
      </c>
      <c r="I461" t="str">
        <f t="shared" ca="1" si="276"/>
        <v>Pennsylvania</v>
      </c>
      <c r="J461" t="s">
        <v>477</v>
      </c>
      <c r="K461">
        <f t="shared" ca="1" si="246"/>
        <v>1</v>
      </c>
      <c r="L461">
        <f t="shared" ca="1" si="247"/>
        <v>0</v>
      </c>
      <c r="M461" t="str">
        <f t="shared" ca="1" si="277"/>
        <v>Attachment</v>
      </c>
      <c r="N461" t="str">
        <f t="shared" ca="1" si="259"/>
        <v>Attachment</v>
      </c>
      <c r="O461">
        <f t="shared" ca="1" si="281"/>
        <v>4</v>
      </c>
    </row>
    <row r="462" spans="1:15" x14ac:dyDescent="0.2">
      <c r="A462">
        <v>460</v>
      </c>
      <c r="C462">
        <f t="shared" si="282"/>
        <v>4256</v>
      </c>
      <c r="D462" s="1" t="d">
        <f t="shared" ca="1" si="273"/>
        <v>2014-02-10</v>
      </c>
      <c r="E462" s="1" t="d">
        <f ca="1">INDEX(startDates,RANDBETWEEN(1,68),1)</f>
        <v>2016-12-30</v>
      </c>
      <c r="F462" s="1" t="d">
        <f t="shared" ca="1" si="279"/>
        <v>2017-12-29</v>
      </c>
      <c r="G462">
        <f t="shared" ca="1" si="274"/>
        <v>364</v>
      </c>
      <c r="H462" t="str">
        <f t="shared" ca="1" si="275"/>
        <v>Georgia</v>
      </c>
      <c r="I462" t="str">
        <f t="shared" ca="1" si="276"/>
        <v>Georgia</v>
      </c>
      <c r="J462" s="2" t="s">
        <v>478</v>
      </c>
      <c r="K462">
        <f t="shared" ca="1" si="246"/>
        <v>1</v>
      </c>
      <c r="L462">
        <f t="shared" ca="1" si="247"/>
        <v>0</v>
      </c>
      <c r="M462" t="str">
        <f t="shared" ca="1" si="277"/>
        <v>Attachment</v>
      </c>
      <c r="N462" t="str">
        <f t="shared" ca="1" si="260"/>
        <v>Attachment</v>
      </c>
      <c r="O462">
        <f t="shared" ca="1" si="281"/>
        <v>1</v>
      </c>
    </row>
    <row r="463" spans="1:15" x14ac:dyDescent="0.2">
      <c r="A463">
        <v>461</v>
      </c>
      <c r="C463">
        <f t="shared" si="282"/>
        <v>4263</v>
      </c>
      <c r="D463" s="1" t="d">
        <f t="shared" ca="1" si="273"/>
        <v>2015-07-07</v>
      </c>
      <c r="E463" s="1" t="d">
        <f ca="1">INDEX(startDates,RANDBETWEEN(1,68),1)</f>
        <v>2016-10-14</v>
      </c>
      <c r="F463" s="1" t="d">
        <f t="shared" ca="1" si="279"/>
        <v>2019-04-12</v>
      </c>
      <c r="G463">
        <f t="shared" ca="1" si="274"/>
        <v>910</v>
      </c>
      <c r="H463" t="str">
        <f t="shared" ca="1" si="275"/>
        <v>Pennsylvania</v>
      </c>
      <c r="I463" t="str">
        <f t="shared" ca="1" si="276"/>
        <v>Pennsylvania</v>
      </c>
      <c r="J463" t="s">
        <v>479</v>
      </c>
      <c r="K463">
        <f t="shared" ca="1" si="266"/>
        <v>0</v>
      </c>
      <c r="L463">
        <v>1</v>
      </c>
      <c r="M463" t="str">
        <f t="shared" ca="1" si="277"/>
        <v>EOC</v>
      </c>
      <c r="N463" t="str">
        <f t="shared" ca="1" si="261"/>
        <v>EOC</v>
      </c>
      <c r="O463">
        <f t="shared" ca="1" si="281"/>
        <v>7</v>
      </c>
    </row>
    <row r="464" spans="1:15" x14ac:dyDescent="0.2">
      <c r="A464">
        <v>462</v>
      </c>
      <c r="C464">
        <f t="shared" si="282"/>
        <v>4270</v>
      </c>
      <c r="D464" s="1" t="d">
        <f t="shared" ca="1" si="273"/>
        <v>2015-01-04</v>
      </c>
      <c r="E464" s="1" t="d">
        <f ca="1">INDEX(startDates,RANDBETWEEN(1,68),1)</f>
        <v>2015-11-10</v>
      </c>
      <c r="F464" s="1" t="d">
        <f t="shared" ca="1" si="279"/>
        <v>2017-05-09</v>
      </c>
      <c r="G464">
        <f t="shared" ca="1" si="274"/>
        <v>546</v>
      </c>
      <c r="H464" t="str">
        <f t="shared" ca="1" si="275"/>
        <v>New Mexico</v>
      </c>
      <c r="I464" t="str">
        <f t="shared" ca="1" si="276"/>
        <v>California</v>
      </c>
      <c r="J464" t="s">
        <v>480</v>
      </c>
      <c r="K464">
        <f t="shared" ref="K464:K525" ca="1" si="283">INT(RANDBETWEEN(0.25,1))</f>
        <v>1</v>
      </c>
      <c r="L464">
        <f t="shared" ref="L464:L525" ca="1" si="284">INT(RANDBETWEEN(0,0.65))</f>
        <v>0</v>
      </c>
      <c r="M464" t="str">
        <f t="shared" ca="1" si="277"/>
        <v>Attachment</v>
      </c>
      <c r="N464" t="str">
        <f t="shared" ca="1" si="262"/>
        <v>Attachment</v>
      </c>
      <c r="O464">
        <f t="shared" ca="1" si="281"/>
        <v>1</v>
      </c>
    </row>
    <row r="465" spans="1:15" x14ac:dyDescent="0.2">
      <c r="A465">
        <v>463</v>
      </c>
      <c r="C465">
        <f t="shared" si="282"/>
        <v>4277</v>
      </c>
      <c r="D465" s="1" t="d">
        <f t="shared" ca="1" si="273"/>
        <v>2012-08-07</v>
      </c>
      <c r="E465" s="1" t="d">
        <f ca="1">INDEX(startDates,RANDBETWEEN(1,68),1)</f>
        <v>2015-01-23</v>
      </c>
      <c r="F465" s="1" t="d">
        <f t="shared" ca="1" si="279"/>
        <v>2017-07-21</v>
      </c>
      <c r="G465">
        <f t="shared" ca="1" si="274"/>
        <v>910</v>
      </c>
      <c r="H465" t="str">
        <f t="shared" ca="1" si="275"/>
        <v>California</v>
      </c>
      <c r="I465" t="str">
        <f t="shared" ca="1" si="276"/>
        <v>California</v>
      </c>
      <c r="J465" s="2" t="s">
        <v>481</v>
      </c>
      <c r="K465">
        <f t="shared" ca="1" si="283"/>
        <v>1</v>
      </c>
      <c r="L465">
        <f t="shared" ca="1" si="284"/>
        <v>0</v>
      </c>
      <c r="M465" t="str">
        <f t="shared" ca="1" si="277"/>
        <v>Contract</v>
      </c>
      <c r="N465" t="str">
        <f t="shared" ca="1" si="263"/>
        <v>Contract</v>
      </c>
      <c r="O465">
        <f t="shared" ca="1" si="281"/>
        <v>7</v>
      </c>
    </row>
    <row r="466" spans="1:15" x14ac:dyDescent="0.2">
      <c r="A466">
        <v>464</v>
      </c>
      <c r="C466">
        <f t="shared" si="282"/>
        <v>4284</v>
      </c>
      <c r="D466" s="1" t="d">
        <f t="shared" ca="1" si="273"/>
        <v>2013-04-14</v>
      </c>
      <c r="E466" s="1" t="d">
        <f ca="1">INDEX(startDates,RANDBETWEEN(1,68),1)</f>
        <v>2015-05-29</v>
      </c>
      <c r="F466" s="1" t="d">
        <f t="shared" ca="1" si="279"/>
        <v>2016-05-27</v>
      </c>
      <c r="G466">
        <f t="shared" ca="1" si="274"/>
        <v>364</v>
      </c>
      <c r="H466" t="str">
        <f t="shared" ca="1" si="275"/>
        <v>Pennsylvania</v>
      </c>
      <c r="I466" t="str">
        <f t="shared" ca="1" si="276"/>
        <v>Pennsylvania</v>
      </c>
      <c r="J466" t="s">
        <v>482</v>
      </c>
      <c r="K466">
        <f t="shared" ca="1" si="283"/>
        <v>1</v>
      </c>
      <c r="L466">
        <f t="shared" ca="1" si="284"/>
        <v>0</v>
      </c>
      <c r="M466" t="str">
        <f t="shared" ca="1" si="277"/>
        <v>EOC</v>
      </c>
      <c r="N466" t="str">
        <f t="shared" ref="N466" ca="1" si="285">M466:M1465</f>
        <v>EOC</v>
      </c>
      <c r="O466">
        <f t="shared" ca="1" si="281"/>
        <v>1</v>
      </c>
    </row>
    <row r="467" spans="1:15" x14ac:dyDescent="0.2">
      <c r="A467">
        <v>465</v>
      </c>
      <c r="C467">
        <f t="shared" si="282"/>
        <v>4291</v>
      </c>
      <c r="D467" s="1" t="d">
        <f t="shared" ca="1" si="273"/>
        <v>2012-06-16</v>
      </c>
      <c r="E467" s="1" t="d">
        <f ca="1">INDEX(startDates,RANDBETWEEN(1,68),1)</f>
        <v>2016-10-14</v>
      </c>
      <c r="F467" s="1" t="d">
        <f t="shared" ca="1" si="279"/>
        <v>2017-10-13</v>
      </c>
      <c r="G467">
        <f t="shared" ca="1" si="274"/>
        <v>364</v>
      </c>
      <c r="H467" t="str">
        <f t="shared" ca="1" si="275"/>
        <v>Washington</v>
      </c>
      <c r="I467" t="str">
        <f t="shared" ca="1" si="276"/>
        <v>California</v>
      </c>
      <c r="J467" t="s">
        <v>483</v>
      </c>
      <c r="K467">
        <f t="shared" ca="1" si="283"/>
        <v>1</v>
      </c>
      <c r="L467">
        <f t="shared" ca="1" si="284"/>
        <v>0</v>
      </c>
      <c r="M467" t="str">
        <f t="shared" ca="1" si="277"/>
        <v>Schedule</v>
      </c>
      <c r="N467" t="str">
        <f t="shared" ref="N467" ca="1" si="286">M467</f>
        <v>Schedule</v>
      </c>
      <c r="O467">
        <f t="shared" ca="1" si="281"/>
        <v>6</v>
      </c>
    </row>
    <row r="468" spans="1:15" x14ac:dyDescent="0.2">
      <c r="A468">
        <v>466</v>
      </c>
      <c r="C468">
        <f t="shared" si="282"/>
        <v>4298</v>
      </c>
      <c r="D468" s="1" t="d">
        <f t="shared" ca="1" si="273"/>
        <v>2013-03-15</v>
      </c>
      <c r="E468" s="1" t="d">
        <f ca="1">INDEX(startDates,RANDBETWEEN(1,68),1)</f>
        <v>2015-07-31</v>
      </c>
      <c r="F468" s="1" t="d">
        <f t="shared" ca="1" si="279"/>
        <v>2016-07-29</v>
      </c>
      <c r="G468">
        <f t="shared" ca="1" si="274"/>
        <v>364</v>
      </c>
      <c r="H468" t="str">
        <f t="shared" ca="1" si="275"/>
        <v>Oregon</v>
      </c>
      <c r="I468" t="str">
        <f t="shared" ca="1" si="276"/>
        <v>California</v>
      </c>
      <c r="J468" s="2" t="s">
        <v>484</v>
      </c>
      <c r="K468">
        <f t="shared" ca="1" si="283"/>
        <v>1</v>
      </c>
      <c r="L468">
        <f t="shared" ca="1" si="284"/>
        <v>0</v>
      </c>
      <c r="M468" t="str">
        <f t="shared" ca="1" si="277"/>
        <v>Contract</v>
      </c>
      <c r="N468" t="str">
        <f t="shared" ref="N468:N516" ca="1" si="287">M468:M1467</f>
        <v>Contract</v>
      </c>
      <c r="O468">
        <f t="shared" ca="1" si="281"/>
        <v>2</v>
      </c>
    </row>
    <row r="469" spans="1:15" x14ac:dyDescent="0.2">
      <c r="A469">
        <v>467</v>
      </c>
      <c r="C469">
        <f t="shared" si="282"/>
        <v>4305</v>
      </c>
      <c r="D469" s="1" t="d">
        <f t="shared" ca="1" si="273"/>
        <v>2011-11-07</v>
      </c>
      <c r="E469" s="1" t="d">
        <f ca="1">INDEX(startDates,RANDBETWEEN(1,68),1)</f>
        <v>2015-12-04</v>
      </c>
      <c r="F469" s="1" t="d">
        <f t="shared" ca="1" si="279"/>
        <v>2018-11-30</v>
      </c>
      <c r="G469">
        <f t="shared" ca="1" si="274"/>
        <v>1092</v>
      </c>
      <c r="H469" t="str">
        <f t="shared" ca="1" si="275"/>
        <v>Washington</v>
      </c>
      <c r="I469" t="str">
        <f t="shared" ca="1" si="276"/>
        <v>California</v>
      </c>
      <c r="J469" t="s">
        <v>485</v>
      </c>
      <c r="K469">
        <f t="shared" ca="1" si="283"/>
        <v>1</v>
      </c>
      <c r="L469">
        <f t="shared" ca="1" si="284"/>
        <v>0</v>
      </c>
      <c r="M469" t="str">
        <f t="shared" ca="1" si="277"/>
        <v>EOC</v>
      </c>
      <c r="N469" t="str">
        <f t="shared" ref="N469:N517" ca="1" si="288">M469</f>
        <v>EOC</v>
      </c>
      <c r="O469">
        <f t="shared" ca="1" si="281"/>
        <v>1</v>
      </c>
    </row>
    <row r="470" spans="1:15" x14ac:dyDescent="0.2">
      <c r="A470">
        <v>468</v>
      </c>
      <c r="C470">
        <f t="shared" si="282"/>
        <v>4312</v>
      </c>
      <c r="D470" s="1" t="d">
        <f t="shared" ca="1" si="273"/>
        <v>2012-03-30</v>
      </c>
      <c r="E470" s="1" t="d">
        <f ca="1">INDEX(startDates,RANDBETWEEN(1,68),1)</f>
        <v>2014-01-10</v>
      </c>
      <c r="F470" s="1" t="d">
        <f t="shared" ca="1" si="279"/>
        <v>2015-01-09</v>
      </c>
      <c r="G470">
        <f t="shared" ca="1" si="274"/>
        <v>364</v>
      </c>
      <c r="H470" t="str">
        <f t="shared" ca="1" si="275"/>
        <v>Georgia</v>
      </c>
      <c r="I470" t="str">
        <f t="shared" ca="1" si="276"/>
        <v>Georgia</v>
      </c>
      <c r="J470" t="s">
        <v>486</v>
      </c>
      <c r="K470">
        <f t="shared" ca="1" si="283"/>
        <v>1</v>
      </c>
      <c r="L470">
        <f t="shared" ca="1" si="284"/>
        <v>0</v>
      </c>
      <c r="M470" t="str">
        <f t="shared" ca="1" si="277"/>
        <v>TaxModification</v>
      </c>
      <c r="N470" t="str">
        <f t="shared" ref="N470:N518" ca="1" si="289">M470:M1469</f>
        <v>TaxModification</v>
      </c>
      <c r="O470">
        <f t="shared" ca="1" si="281"/>
        <v>5</v>
      </c>
    </row>
    <row r="471" spans="1:15" x14ac:dyDescent="0.2">
      <c r="A471">
        <v>469</v>
      </c>
      <c r="C471">
        <f t="shared" si="282"/>
        <v>4319</v>
      </c>
      <c r="D471" s="1" t="d">
        <f t="shared" ca="1" si="273"/>
        <v>2014-07-02</v>
      </c>
      <c r="E471" s="1" t="d">
        <f ca="1">INDEX(startDates,RANDBETWEEN(1,68),1)</f>
        <v>2017-02-17</v>
      </c>
      <c r="F471" s="1" t="d">
        <f t="shared" ca="1" si="279"/>
        <v>2018-02-16</v>
      </c>
      <c r="G471">
        <f t="shared" ca="1" si="274"/>
        <v>364</v>
      </c>
      <c r="H471" t="str">
        <f t="shared" ca="1" si="275"/>
        <v>Utah</v>
      </c>
      <c r="I471" t="str">
        <f t="shared" ca="1" si="276"/>
        <v>California</v>
      </c>
      <c r="J471" s="2" t="s">
        <v>487</v>
      </c>
      <c r="K471">
        <f t="shared" ca="1" si="283"/>
        <v>1</v>
      </c>
      <c r="L471">
        <f t="shared" ca="1" si="284"/>
        <v>0</v>
      </c>
      <c r="M471" t="str">
        <f t="shared" ca="1" si="277"/>
        <v>EBB</v>
      </c>
      <c r="N471" t="str">
        <f t="shared" ref="N471:N519" ca="1" si="290">M471</f>
        <v>EBB</v>
      </c>
      <c r="O471">
        <f t="shared" ca="1" si="281"/>
        <v>3</v>
      </c>
    </row>
    <row r="472" spans="1:15" x14ac:dyDescent="0.2">
      <c r="A472">
        <v>470</v>
      </c>
      <c r="C472">
        <f t="shared" si="282"/>
        <v>4326</v>
      </c>
      <c r="D472" s="1" t="d">
        <f t="shared" ca="1" si="273"/>
        <v>2012-06-21</v>
      </c>
      <c r="E472" s="1" t="d">
        <f ca="1">INDEX(startDates,RANDBETWEEN(1,68),1)</f>
        <v>2017-02-20</v>
      </c>
      <c r="F472" s="1" t="d">
        <f t="shared" ca="1" si="279"/>
        <v>2018-02-19</v>
      </c>
      <c r="G472">
        <f t="shared" ca="1" si="274"/>
        <v>364</v>
      </c>
      <c r="H472" t="str">
        <f t="shared" ca="1" si="275"/>
        <v>Vermont</v>
      </c>
      <c r="I472" t="str">
        <f t="shared" ca="1" si="276"/>
        <v>Pennsylvania</v>
      </c>
      <c r="J472" t="s">
        <v>488</v>
      </c>
      <c r="K472">
        <f t="shared" ca="1" si="283"/>
        <v>1</v>
      </c>
      <c r="L472">
        <f t="shared" ca="1" si="284"/>
        <v>0</v>
      </c>
      <c r="M472" t="str">
        <f t="shared" ca="1" si="277"/>
        <v>SBCModification</v>
      </c>
      <c r="N472" t="str">
        <f t="shared" ref="N472:N520" ca="1" si="291">M472:M1471</f>
        <v>SBCModification</v>
      </c>
      <c r="O472">
        <f t="shared" ca="1" si="281"/>
        <v>4</v>
      </c>
    </row>
    <row r="473" spans="1:15" x14ac:dyDescent="0.2">
      <c r="A473">
        <v>471</v>
      </c>
      <c r="C473">
        <f t="shared" si="282"/>
        <v>4333</v>
      </c>
      <c r="D473" s="1" t="d">
        <f t="shared" ca="1" si="273"/>
        <v>2014-10-22</v>
      </c>
      <c r="E473" s="1" t="d">
        <f ca="1">INDEX(startDates,RANDBETWEEN(1,68),1)</f>
        <v>2015-01-23</v>
      </c>
      <c r="F473" s="1" t="d">
        <f t="shared" ca="1" si="279"/>
        <v>2016-01-22</v>
      </c>
      <c r="G473">
        <f t="shared" ca="1" si="274"/>
        <v>364</v>
      </c>
      <c r="H473" t="str">
        <f t="shared" ca="1" si="275"/>
        <v>New Mexico</v>
      </c>
      <c r="I473" t="str">
        <f t="shared" ca="1" si="276"/>
        <v>California</v>
      </c>
      <c r="J473" t="s">
        <v>489</v>
      </c>
      <c r="K473">
        <f t="shared" ca="1" si="283"/>
        <v>1</v>
      </c>
      <c r="L473">
        <f t="shared" ca="1" si="284"/>
        <v>0</v>
      </c>
      <c r="M473" t="str">
        <f t="shared" ca="1" si="277"/>
        <v>EOC</v>
      </c>
      <c r="N473" t="str">
        <f t="shared" ref="N473:N521" ca="1" si="292">M473</f>
        <v>EOC</v>
      </c>
      <c r="O473">
        <f t="shared" ca="1" si="281"/>
        <v>6</v>
      </c>
    </row>
    <row r="474" spans="1:15" x14ac:dyDescent="0.2">
      <c r="A474">
        <v>472</v>
      </c>
      <c r="C474">
        <f t="shared" si="282"/>
        <v>4340</v>
      </c>
      <c r="D474" s="1" t="d">
        <f t="shared" ca="1" si="273"/>
        <v>2013-10-10</v>
      </c>
      <c r="E474" s="1" t="d">
        <f ca="1">INDEX(startDates,RANDBETWEEN(1,68),1)</f>
        <v>2014-03-14</v>
      </c>
      <c r="F474" s="1" t="d">
        <f t="shared" ca="1" si="279"/>
        <v>2015-09-11</v>
      </c>
      <c r="G474">
        <f t="shared" ca="1" si="274"/>
        <v>546</v>
      </c>
      <c r="H474" t="str">
        <f t="shared" ca="1" si="275"/>
        <v>Georgia</v>
      </c>
      <c r="I474" t="str">
        <f t="shared" ca="1" si="276"/>
        <v>Georgia</v>
      </c>
      <c r="J474" s="2" t="s">
        <v>490</v>
      </c>
      <c r="K474">
        <f t="shared" ca="1" si="283"/>
        <v>1</v>
      </c>
      <c r="L474">
        <f t="shared" ca="1" si="284"/>
        <v>0</v>
      </c>
      <c r="M474" t="str">
        <f t="shared" ca="1" si="277"/>
        <v>EOC</v>
      </c>
      <c r="N474" t="str">
        <f t="shared" ref="N474:N522" ca="1" si="293">M474:M1473</f>
        <v>EOC</v>
      </c>
      <c r="O474">
        <f t="shared" ca="1" si="281"/>
        <v>5</v>
      </c>
    </row>
    <row r="475" spans="1:15" x14ac:dyDescent="0.2">
      <c r="A475">
        <v>473</v>
      </c>
      <c r="C475">
        <f t="shared" si="282"/>
        <v>4347</v>
      </c>
      <c r="D475" s="1" t="d">
        <f t="shared" ca="1" si="273"/>
        <v>2013-07-19</v>
      </c>
      <c r="E475" s="1" t="d">
        <f ca="1">INDEX(startDates,RANDBETWEEN(1,68),1)</f>
        <v>2015-12-04</v>
      </c>
      <c r="F475" s="1" t="d">
        <f t="shared" ca="1" si="279"/>
        <v>2017-12-01</v>
      </c>
      <c r="G475">
        <f t="shared" ca="1" si="274"/>
        <v>728</v>
      </c>
      <c r="H475" t="str">
        <f t="shared" ca="1" si="275"/>
        <v>Pennsylvania</v>
      </c>
      <c r="I475" t="str">
        <f t="shared" ca="1" si="276"/>
        <v>Pennsylvania</v>
      </c>
      <c r="J475" t="s">
        <v>491</v>
      </c>
      <c r="K475">
        <f t="shared" ca="1" si="283"/>
        <v>1</v>
      </c>
      <c r="L475">
        <f t="shared" ca="1" si="284"/>
        <v>0</v>
      </c>
      <c r="M475" t="str">
        <f t="shared" ca="1" si="277"/>
        <v>Contract</v>
      </c>
      <c r="N475" t="str">
        <f t="shared" ref="N475:N523" ca="1" si="294">M475</f>
        <v>Contract</v>
      </c>
      <c r="O475">
        <f t="shared" ca="1" si="281"/>
        <v>3</v>
      </c>
    </row>
    <row r="476" spans="1:15" x14ac:dyDescent="0.2">
      <c r="A476">
        <v>474</v>
      </c>
      <c r="C476">
        <f t="shared" si="282"/>
        <v>4354</v>
      </c>
      <c r="D476" s="1" t="d">
        <f t="shared" ca="1" si="273"/>
        <v>2013-01-10</v>
      </c>
      <c r="E476" s="1" t="d">
        <f ca="1">INDEX(startDates,RANDBETWEEN(1,68),1)</f>
        <v>2015-07-29</v>
      </c>
      <c r="F476" s="1" t="d">
        <f t="shared" ca="1" si="279"/>
        <v>2019-07-24</v>
      </c>
      <c r="G476">
        <f t="shared" ca="1" si="274"/>
        <v>1456</v>
      </c>
      <c r="H476" t="str">
        <f t="shared" ca="1" si="275"/>
        <v>California</v>
      </c>
      <c r="I476" t="str">
        <f t="shared" ca="1" si="276"/>
        <v>California</v>
      </c>
      <c r="J476" t="s">
        <v>492</v>
      </c>
      <c r="K476">
        <f t="shared" ca="1" si="283"/>
        <v>1</v>
      </c>
      <c r="L476">
        <f t="shared" ca="1" si="284"/>
        <v>0</v>
      </c>
      <c r="M476" t="str">
        <f t="shared" ca="1" si="277"/>
        <v>Contract</v>
      </c>
      <c r="N476" t="str">
        <f t="shared" ref="N476:N524" ca="1" si="295">M476:M1475</f>
        <v>Contract</v>
      </c>
      <c r="O476">
        <f t="shared" ca="1" si="281"/>
        <v>1</v>
      </c>
    </row>
    <row r="477" spans="1:15" x14ac:dyDescent="0.2">
      <c r="A477">
        <v>475</v>
      </c>
      <c r="C477">
        <f t="shared" si="282"/>
        <v>4361</v>
      </c>
      <c r="D477" s="1" t="d">
        <f t="shared" ca="1" si="273"/>
        <v>2016-07-09</v>
      </c>
      <c r="E477" s="1" t="d">
        <f ca="1">INDEX(startDates,RANDBETWEEN(1,68),1)</f>
        <v>2017-09-16</v>
      </c>
      <c r="F477" s="1" t="d">
        <f t="shared" ca="1" si="279"/>
        <v>2018-09-15</v>
      </c>
      <c r="G477">
        <f t="shared" ca="1" si="274"/>
        <v>364</v>
      </c>
      <c r="H477" t="str">
        <f t="shared" ca="1" si="275"/>
        <v>Utah</v>
      </c>
      <c r="I477" t="str">
        <f t="shared" ca="1" si="276"/>
        <v>California</v>
      </c>
      <c r="J477" s="2" t="s">
        <v>493</v>
      </c>
      <c r="K477">
        <f t="shared" ca="1" si="283"/>
        <v>1</v>
      </c>
      <c r="L477">
        <f t="shared" ca="1" si="284"/>
        <v>0</v>
      </c>
      <c r="M477" t="str">
        <f t="shared" ca="1" si="277"/>
        <v>EOC</v>
      </c>
      <c r="N477" t="str">
        <f t="shared" ref="N477:N525" ca="1" si="296">M477</f>
        <v>EOC</v>
      </c>
      <c r="O477">
        <f t="shared" ca="1" si="281"/>
        <v>3</v>
      </c>
    </row>
    <row r="478" spans="1:15" x14ac:dyDescent="0.2">
      <c r="A478">
        <v>476</v>
      </c>
      <c r="C478">
        <f t="shared" si="282"/>
        <v>4368</v>
      </c>
      <c r="D478" s="1" t="d">
        <f t="shared" ca="1" si="273"/>
        <v>2013-03-07</v>
      </c>
      <c r="E478" s="1" t="d">
        <f ca="1">INDEX(startDates,RANDBETWEEN(1,68),1)</f>
        <v>2014-03-14</v>
      </c>
      <c r="F478" s="1" t="d">
        <f t="shared" ca="1" si="279"/>
        <v>2014-09-12</v>
      </c>
      <c r="G478">
        <f t="shared" ca="1" si="274"/>
        <v>182</v>
      </c>
      <c r="H478" t="str">
        <f t="shared" ca="1" si="275"/>
        <v>New Mexico</v>
      </c>
      <c r="I478" t="str">
        <f t="shared" ca="1" si="276"/>
        <v>California</v>
      </c>
      <c r="J478" t="s">
        <v>494</v>
      </c>
      <c r="K478">
        <f t="shared" ca="1" si="283"/>
        <v>1</v>
      </c>
      <c r="L478">
        <f t="shared" ca="1" si="284"/>
        <v>0</v>
      </c>
      <c r="M478" t="str">
        <f t="shared" ca="1" si="277"/>
        <v>Schedule</v>
      </c>
      <c r="N478" t="str">
        <f t="shared" ref="N478:N526" ca="1" si="297">M478:M1477</f>
        <v>Schedule</v>
      </c>
      <c r="O478">
        <f t="shared" ca="1" si="281"/>
        <v>3</v>
      </c>
    </row>
    <row r="479" spans="1:15" x14ac:dyDescent="0.2">
      <c r="A479">
        <v>477</v>
      </c>
      <c r="C479">
        <f t="shared" si="282"/>
        <v>4375</v>
      </c>
      <c r="D479" s="1" t="d">
        <f t="shared" ca="1" si="273"/>
        <v>2011-04-07</v>
      </c>
      <c r="E479" s="1" t="d">
        <f ca="1">INDEX(startDates,RANDBETWEEN(1,68),1)</f>
        <v>2014-02-24</v>
      </c>
      <c r="F479" s="1" t="d">
        <f t="shared" ca="1" si="279"/>
        <v>2015-02-23</v>
      </c>
      <c r="G479">
        <f t="shared" ca="1" si="274"/>
        <v>364</v>
      </c>
      <c r="H479" t="str">
        <f t="shared" ca="1" si="275"/>
        <v>Kentucky</v>
      </c>
      <c r="I479" t="str">
        <f t="shared" ca="1" si="276"/>
        <v>Georgia</v>
      </c>
      <c r="J479" t="s">
        <v>495</v>
      </c>
      <c r="K479">
        <f t="shared" ca="1" si="283"/>
        <v>1</v>
      </c>
      <c r="L479">
        <f t="shared" ca="1" si="284"/>
        <v>0</v>
      </c>
      <c r="M479" t="str">
        <f t="shared" ca="1" si="277"/>
        <v>EBB</v>
      </c>
      <c r="N479" t="str">
        <f t="shared" ref="N479:N527" ca="1" si="298">M479</f>
        <v>EBB</v>
      </c>
      <c r="O479">
        <f t="shared" ca="1" si="281"/>
        <v>6</v>
      </c>
    </row>
    <row r="480" spans="1:15" x14ac:dyDescent="0.2">
      <c r="A480">
        <v>478</v>
      </c>
      <c r="C480">
        <f t="shared" si="282"/>
        <v>4382</v>
      </c>
      <c r="D480" s="1" t="d">
        <f t="shared" ca="1" si="273"/>
        <v>2011-12-12</v>
      </c>
      <c r="E480" s="1" t="d">
        <f ca="1">INDEX(startDates,RANDBETWEEN(1,68),1)</f>
        <v>2016-08-12</v>
      </c>
      <c r="F480" s="1" t="d">
        <f t="shared" ca="1" si="279"/>
        <v>2017-08-11</v>
      </c>
      <c r="G480">
        <f t="shared" ca="1" si="274"/>
        <v>364</v>
      </c>
      <c r="H480" t="str">
        <f t="shared" ca="1" si="275"/>
        <v>California</v>
      </c>
      <c r="I480" t="str">
        <f t="shared" ca="1" si="276"/>
        <v>California</v>
      </c>
      <c r="J480" s="2" t="s">
        <v>496</v>
      </c>
      <c r="K480">
        <f t="shared" ca="1" si="283"/>
        <v>1</v>
      </c>
      <c r="L480">
        <f t="shared" ca="1" si="284"/>
        <v>0</v>
      </c>
      <c r="M480" t="str">
        <f t="shared" ca="1" si="277"/>
        <v>EBB</v>
      </c>
      <c r="N480" t="str">
        <f t="shared" ref="N480:N528" ca="1" si="299">M480:M1479</f>
        <v>EBB</v>
      </c>
      <c r="O480">
        <f t="shared" ca="1" si="281"/>
        <v>7</v>
      </c>
    </row>
    <row r="481" spans="1:15" x14ac:dyDescent="0.2">
      <c r="A481">
        <v>479</v>
      </c>
      <c r="C481">
        <f t="shared" si="282"/>
        <v>4389</v>
      </c>
      <c r="D481" s="1" t="d">
        <f t="shared" ca="1" si="273"/>
        <v>2010-10-25</v>
      </c>
      <c r="E481" s="1" t="d">
        <f ca="1">INDEX(startDates,RANDBETWEEN(1,68),1)</f>
        <v>2014-09-20</v>
      </c>
      <c r="F481" s="1" t="d">
        <f t="shared" ca="1" si="279"/>
        <v>2015-09-19</v>
      </c>
      <c r="G481">
        <f t="shared" ca="1" si="274"/>
        <v>364</v>
      </c>
      <c r="H481" t="str">
        <f t="shared" ca="1" si="275"/>
        <v>New York</v>
      </c>
      <c r="I481" t="str">
        <f t="shared" ca="1" si="276"/>
        <v>Pennsylvania</v>
      </c>
      <c r="J481" t="s">
        <v>497</v>
      </c>
      <c r="K481">
        <f t="shared" ca="1" si="283"/>
        <v>1</v>
      </c>
      <c r="L481">
        <f t="shared" ca="1" si="284"/>
        <v>0</v>
      </c>
      <c r="M481" t="str">
        <f t="shared" ca="1" si="277"/>
        <v>EOC</v>
      </c>
      <c r="N481" t="str">
        <f t="shared" ref="N481:N529" ca="1" si="300">M481</f>
        <v>EOC</v>
      </c>
      <c r="O481">
        <f t="shared" ca="1" si="281"/>
        <v>1</v>
      </c>
    </row>
    <row r="482" spans="1:15" x14ac:dyDescent="0.2">
      <c r="A482">
        <v>480</v>
      </c>
      <c r="C482">
        <f t="shared" si="282"/>
        <v>4396</v>
      </c>
      <c r="D482" s="1" t="d">
        <f t="shared" ca="1" si="273"/>
        <v>2010-01-19</v>
      </c>
      <c r="E482" s="1" t="d">
        <f ca="1">INDEX(startDates,RANDBETWEEN(1,68),1)</f>
        <v>2014-09-20</v>
      </c>
      <c r="F482" s="1" t="d">
        <f t="shared" ca="1" si="279"/>
        <v>2015-09-19</v>
      </c>
      <c r="G482">
        <f t="shared" ca="1" si="274"/>
        <v>364</v>
      </c>
      <c r="H482" t="str">
        <f t="shared" ca="1" si="275"/>
        <v>Texas</v>
      </c>
      <c r="I482" t="str">
        <f t="shared" ca="1" si="276"/>
        <v>Georgia</v>
      </c>
      <c r="J482" s="2" t="s">
        <v>498</v>
      </c>
      <c r="K482">
        <f t="shared" ca="1" si="283"/>
        <v>1</v>
      </c>
      <c r="L482">
        <f t="shared" ca="1" si="284"/>
        <v>0</v>
      </c>
      <c r="M482" t="str">
        <f t="shared" ca="1" si="277"/>
        <v>Attachment</v>
      </c>
      <c r="N482" t="str">
        <f t="shared" ref="N482" ca="1" si="301">M482:M1481</f>
        <v>Attachment</v>
      </c>
      <c r="O482">
        <f t="shared" ca="1" si="281"/>
        <v>4</v>
      </c>
    </row>
    <row r="483" spans="1:15" x14ac:dyDescent="0.2">
      <c r="A483">
        <v>481</v>
      </c>
      <c r="C483">
        <f t="shared" si="282"/>
        <v>4403</v>
      </c>
      <c r="D483" s="1" t="d">
        <f t="shared" ca="1" si="273"/>
        <v>2016-08-22</v>
      </c>
      <c r="E483" s="1" t="d">
        <f ca="1">INDEX(startDates,RANDBETWEEN(1,68),1)</f>
        <v>2018-05-04</v>
      </c>
      <c r="F483" s="1" t="d">
        <f t="shared" ca="1" si="279"/>
        <v>2022-04-29</v>
      </c>
      <c r="G483">
        <f t="shared" ca="1" si="274"/>
        <v>1456</v>
      </c>
      <c r="H483" t="str">
        <f t="shared" ca="1" si="275"/>
        <v>Oregon</v>
      </c>
      <c r="I483" t="str">
        <f t="shared" ca="1" si="276"/>
        <v>California</v>
      </c>
      <c r="J483" t="s">
        <v>499</v>
      </c>
      <c r="K483">
        <f t="shared" ca="1" si="283"/>
        <v>1</v>
      </c>
      <c r="L483">
        <f t="shared" ca="1" si="284"/>
        <v>0</v>
      </c>
      <c r="M483" t="str">
        <f t="shared" ca="1" si="277"/>
        <v>EOC</v>
      </c>
      <c r="N483" t="str">
        <f t="shared" ref="N483" ca="1" si="302">M483</f>
        <v>EOC</v>
      </c>
      <c r="O483">
        <f t="shared" ca="1" si="281"/>
        <v>7</v>
      </c>
    </row>
    <row r="484" spans="1:15" x14ac:dyDescent="0.2">
      <c r="A484">
        <v>482</v>
      </c>
      <c r="C484">
        <f t="shared" si="282"/>
        <v>4410</v>
      </c>
      <c r="D484" s="1" t="d">
        <f t="shared" ca="1" si="273"/>
        <v>2011-06-21</v>
      </c>
      <c r="E484" s="1" t="d">
        <f ca="1">INDEX(startDates,RANDBETWEEN(1,68),1)</f>
        <v>2015-04-16</v>
      </c>
      <c r="F484" s="1" t="d">
        <f t="shared" ca="1" si="279"/>
        <v>2019-04-11</v>
      </c>
      <c r="G484">
        <f t="shared" ca="1" si="274"/>
        <v>1456</v>
      </c>
      <c r="H484" t="str">
        <f t="shared" ca="1" si="275"/>
        <v>Washington DC</v>
      </c>
      <c r="I484" t="str">
        <f t="shared" ca="1" si="276"/>
        <v>Pennsylvania</v>
      </c>
      <c r="J484" t="s">
        <v>500</v>
      </c>
      <c r="K484">
        <f t="shared" ca="1" si="266"/>
        <v>1</v>
      </c>
      <c r="L484">
        <v>1</v>
      </c>
      <c r="M484" t="str">
        <f t="shared" ca="1" si="277"/>
        <v>Attachment</v>
      </c>
      <c r="N484" t="str">
        <f t="shared" ca="1" si="287"/>
        <v>Attachment</v>
      </c>
      <c r="O484">
        <f t="shared" ca="1" si="281"/>
        <v>6</v>
      </c>
    </row>
    <row r="485" spans="1:15" x14ac:dyDescent="0.2">
      <c r="A485">
        <v>483</v>
      </c>
      <c r="C485">
        <f t="shared" si="282"/>
        <v>4417</v>
      </c>
      <c r="D485" s="1" t="d">
        <f t="shared" ca="1" si="273"/>
        <v>2009-11-06</v>
      </c>
      <c r="E485" s="1" t="d">
        <f ca="1">INDEX(startDates,RANDBETWEEN(1,68),1)</f>
        <v>2014-01-03</v>
      </c>
      <c r="F485" s="1" t="d">
        <f t="shared" ca="1" si="279"/>
        <v>2014-07-04</v>
      </c>
      <c r="G485">
        <f t="shared" ca="1" si="274"/>
        <v>182</v>
      </c>
      <c r="H485" t="str">
        <f t="shared" ca="1" si="275"/>
        <v>Colorado</v>
      </c>
      <c r="I485" t="str">
        <f t="shared" ca="1" si="276"/>
        <v>California</v>
      </c>
      <c r="J485" s="2" t="s">
        <v>501</v>
      </c>
      <c r="K485">
        <f t="shared" ref="K485" ca="1" si="303">INT(RANDBETWEEN(0.25,1))</f>
        <v>1</v>
      </c>
      <c r="L485">
        <f t="shared" ref="L485" ca="1" si="304">INT(RANDBETWEEN(0,0.65))</f>
        <v>0</v>
      </c>
      <c r="M485" t="str">
        <f t="shared" ca="1" si="277"/>
        <v>EBB</v>
      </c>
      <c r="N485" t="str">
        <f t="shared" ca="1" si="288"/>
        <v>EBB</v>
      </c>
      <c r="O485">
        <f t="shared" ca="1" si="281"/>
        <v>1</v>
      </c>
    </row>
    <row r="486" spans="1:15" x14ac:dyDescent="0.2">
      <c r="A486">
        <v>484</v>
      </c>
      <c r="C486">
        <f t="shared" si="282"/>
        <v>4424</v>
      </c>
      <c r="D486" s="1" t="d">
        <f t="shared" ca="1" si="273"/>
        <v>2015-05-23</v>
      </c>
      <c r="E486" s="1" t="d">
        <f ca="1">INDEX(startDates,RANDBETWEEN(1,68),1)</f>
        <v>2017-11-07</v>
      </c>
      <c r="F486" s="1" t="d">
        <f t="shared" ca="1" si="279"/>
        <v>2020-11-03</v>
      </c>
      <c r="G486">
        <f t="shared" ca="1" si="274"/>
        <v>1092</v>
      </c>
      <c r="H486" t="str">
        <f t="shared" ca="1" si="275"/>
        <v>Utah</v>
      </c>
      <c r="I486" t="str">
        <f t="shared" ca="1" si="276"/>
        <v>California</v>
      </c>
      <c r="J486" t="s">
        <v>502</v>
      </c>
      <c r="K486">
        <f t="shared" ca="1" si="283"/>
        <v>1</v>
      </c>
      <c r="L486">
        <f t="shared" ca="1" si="284"/>
        <v>0</v>
      </c>
      <c r="M486" t="str">
        <f t="shared" ca="1" si="277"/>
        <v>EOC</v>
      </c>
      <c r="N486" t="str">
        <f t="shared" ca="1" si="289"/>
        <v>EOC</v>
      </c>
      <c r="O486">
        <f t="shared" ca="1" si="281"/>
        <v>7</v>
      </c>
    </row>
    <row r="487" spans="1:15" x14ac:dyDescent="0.2">
      <c r="A487">
        <v>485</v>
      </c>
      <c r="C487">
        <f t="shared" si="282"/>
        <v>4431</v>
      </c>
      <c r="D487" s="1" t="d">
        <f t="shared" ca="1" si="273"/>
        <v>2011-05-06</v>
      </c>
      <c r="E487" s="1" t="d">
        <f ca="1">INDEX(startDates,RANDBETWEEN(1,68),1)</f>
        <v>2016-02-05</v>
      </c>
      <c r="F487" s="1" t="d">
        <f t="shared" ca="1" si="279"/>
        <v>2017-02-03</v>
      </c>
      <c r="G487">
        <f t="shared" ca="1" si="274"/>
        <v>364</v>
      </c>
      <c r="H487" t="str">
        <f t="shared" ca="1" si="275"/>
        <v>Colorado</v>
      </c>
      <c r="I487" t="str">
        <f t="shared" ca="1" si="276"/>
        <v>California</v>
      </c>
      <c r="J487" t="s">
        <v>503</v>
      </c>
      <c r="K487">
        <f t="shared" ca="1" si="283"/>
        <v>1</v>
      </c>
      <c r="L487">
        <f t="shared" ca="1" si="284"/>
        <v>0</v>
      </c>
      <c r="M487" t="str">
        <f t="shared" ca="1" si="277"/>
        <v>Contract</v>
      </c>
      <c r="N487" t="str">
        <f t="shared" ca="1" si="290"/>
        <v>Contract</v>
      </c>
      <c r="O487">
        <f t="shared" ca="1" si="281"/>
        <v>5</v>
      </c>
    </row>
    <row r="488" spans="1:15" x14ac:dyDescent="0.2">
      <c r="A488">
        <v>486</v>
      </c>
      <c r="C488">
        <f t="shared" si="282"/>
        <v>4438</v>
      </c>
      <c r="D488" s="1" t="d">
        <f t="shared" ca="1" si="273"/>
        <v>2011-06-05</v>
      </c>
      <c r="E488" s="1" t="d">
        <f ca="1">INDEX(startDates,RANDBETWEEN(1,68),1)</f>
        <v>2015-12-04</v>
      </c>
      <c r="F488" s="1" t="d">
        <f t="shared" ca="1" si="279"/>
        <v>2016-12-02</v>
      </c>
      <c r="G488">
        <f t="shared" ca="1" si="274"/>
        <v>364</v>
      </c>
      <c r="H488" t="str">
        <f t="shared" ca="1" si="275"/>
        <v>Alabama</v>
      </c>
      <c r="I488" t="str">
        <f t="shared" ca="1" si="276"/>
        <v>Georgia</v>
      </c>
      <c r="J488" s="2" t="s">
        <v>504</v>
      </c>
      <c r="K488">
        <f t="shared" ca="1" si="283"/>
        <v>1</v>
      </c>
      <c r="L488">
        <f t="shared" ca="1" si="284"/>
        <v>0</v>
      </c>
      <c r="M488" t="str">
        <f t="shared" ca="1" si="277"/>
        <v>SBCModification</v>
      </c>
      <c r="N488" t="str">
        <f t="shared" ca="1" si="291"/>
        <v>SBCModification</v>
      </c>
      <c r="O488">
        <f t="shared" ca="1" si="281"/>
        <v>2</v>
      </c>
    </row>
    <row r="489" spans="1:15" x14ac:dyDescent="0.2">
      <c r="A489">
        <v>487</v>
      </c>
      <c r="C489">
        <f t="shared" si="282"/>
        <v>4445</v>
      </c>
      <c r="D489" s="1" t="d">
        <f t="shared" ca="1" si="273"/>
        <v>2012-10-06</v>
      </c>
      <c r="E489" s="1" t="d">
        <f ca="1">INDEX(startDates,RANDBETWEEN(1,68),1)</f>
        <v>2014-04-17</v>
      </c>
      <c r="F489" s="1" t="d">
        <f t="shared" ca="1" si="279"/>
        <v>2016-04-14</v>
      </c>
      <c r="G489">
        <f t="shared" ca="1" si="274"/>
        <v>728</v>
      </c>
      <c r="H489" t="str">
        <f t="shared" ca="1" si="275"/>
        <v>Georgia</v>
      </c>
      <c r="I489" t="str">
        <f t="shared" ca="1" si="276"/>
        <v>Georgia</v>
      </c>
      <c r="J489" t="s">
        <v>505</v>
      </c>
      <c r="K489">
        <f t="shared" ca="1" si="283"/>
        <v>1</v>
      </c>
      <c r="L489">
        <f t="shared" ca="1" si="284"/>
        <v>0</v>
      </c>
      <c r="M489" t="str">
        <f t="shared" ca="1" si="277"/>
        <v>EOC</v>
      </c>
      <c r="N489" t="str">
        <f t="shared" ca="1" si="292"/>
        <v>EOC</v>
      </c>
      <c r="O489">
        <f t="shared" ca="1" si="281"/>
        <v>8</v>
      </c>
    </row>
    <row r="490" spans="1:15" x14ac:dyDescent="0.2">
      <c r="A490">
        <v>488</v>
      </c>
      <c r="C490">
        <f t="shared" si="282"/>
        <v>4452</v>
      </c>
      <c r="D490" s="1" t="d">
        <f t="shared" ca="1" si="273"/>
        <v>2016-05-28</v>
      </c>
      <c r="E490" s="1" t="d">
        <f ca="1">INDEX(startDates,RANDBETWEEN(1,68),1)</f>
        <v>2017-06-04</v>
      </c>
      <c r="F490" s="1" t="d">
        <f t="shared" ca="1" si="279"/>
        <v>2018-06-03</v>
      </c>
      <c r="G490">
        <f t="shared" ca="1" si="274"/>
        <v>364</v>
      </c>
      <c r="H490" t="str">
        <f t="shared" ca="1" si="275"/>
        <v>Pennsylvania</v>
      </c>
      <c r="I490" t="str">
        <f t="shared" ca="1" si="276"/>
        <v>Pennsylvania</v>
      </c>
      <c r="J490" t="s">
        <v>506</v>
      </c>
      <c r="K490">
        <f t="shared" ca="1" si="283"/>
        <v>1</v>
      </c>
      <c r="L490">
        <f t="shared" ca="1" si="284"/>
        <v>0</v>
      </c>
      <c r="M490" t="str">
        <f t="shared" ca="1" si="277"/>
        <v>EOC</v>
      </c>
      <c r="N490" t="str">
        <f t="shared" ca="1" si="293"/>
        <v>EOC</v>
      </c>
      <c r="O490">
        <f t="shared" ca="1" si="281"/>
        <v>7</v>
      </c>
    </row>
    <row r="491" spans="1:15" x14ac:dyDescent="0.2">
      <c r="A491">
        <v>489</v>
      </c>
      <c r="C491">
        <f t="shared" si="282"/>
        <v>4459</v>
      </c>
      <c r="D491" s="1" t="d">
        <f t="shared" ca="1" si="273"/>
        <v>2012-09-09</v>
      </c>
      <c r="E491" s="1" t="d">
        <f ca="1">INDEX(startDates,RANDBETWEEN(1,68),1)</f>
        <v>2016-01-01</v>
      </c>
      <c r="F491" s="1" t="d">
        <f t="shared" ca="1" si="279"/>
        <v>2016-12-30</v>
      </c>
      <c r="G491">
        <f t="shared" ca="1" si="274"/>
        <v>364</v>
      </c>
      <c r="H491" t="str">
        <f t="shared" ca="1" si="275"/>
        <v>West Virginia</v>
      </c>
      <c r="I491" t="str">
        <f t="shared" ca="1" si="276"/>
        <v>Pennsylvania</v>
      </c>
      <c r="J491" s="2" t="s">
        <v>507</v>
      </c>
      <c r="K491">
        <f t="shared" ca="1" si="283"/>
        <v>1</v>
      </c>
      <c r="L491">
        <f t="shared" ca="1" si="284"/>
        <v>0</v>
      </c>
      <c r="M491" t="str">
        <f t="shared" ca="1" si="277"/>
        <v>Schedule</v>
      </c>
      <c r="N491" t="str">
        <f t="shared" ca="1" si="294"/>
        <v>Schedule</v>
      </c>
      <c r="O491">
        <f t="shared" ca="1" si="281"/>
        <v>2</v>
      </c>
    </row>
    <row r="492" spans="1:15" x14ac:dyDescent="0.2">
      <c r="A492">
        <v>490</v>
      </c>
      <c r="C492">
        <f t="shared" si="282"/>
        <v>4466</v>
      </c>
      <c r="D492" s="1" t="d">
        <f t="shared" ca="1" si="273"/>
        <v>2013-11-03</v>
      </c>
      <c r="E492" s="1" t="d">
        <f ca="1">INDEX(startDates,RANDBETWEEN(1,68),1)</f>
        <v>2014-06-08</v>
      </c>
      <c r="F492" s="1" t="d">
        <f t="shared" ca="1" si="279"/>
        <v>2015-06-07</v>
      </c>
      <c r="G492">
        <f t="shared" ca="1" si="274"/>
        <v>364</v>
      </c>
      <c r="H492" t="str">
        <f t="shared" ca="1" si="275"/>
        <v>Georgia</v>
      </c>
      <c r="I492" t="str">
        <f t="shared" ca="1" si="276"/>
        <v>Georgia</v>
      </c>
      <c r="J492" t="s">
        <v>508</v>
      </c>
      <c r="K492">
        <f t="shared" ca="1" si="283"/>
        <v>1</v>
      </c>
      <c r="L492">
        <f t="shared" ca="1" si="284"/>
        <v>0</v>
      </c>
      <c r="M492" t="str">
        <f t="shared" ca="1" si="277"/>
        <v>Contract</v>
      </c>
      <c r="N492" t="str">
        <f t="shared" ca="1" si="295"/>
        <v>Contract</v>
      </c>
      <c r="O492">
        <f t="shared" ca="1" si="281"/>
        <v>3</v>
      </c>
    </row>
    <row r="493" spans="1:15" x14ac:dyDescent="0.2">
      <c r="A493">
        <v>491</v>
      </c>
      <c r="C493">
        <f t="shared" si="282"/>
        <v>4473</v>
      </c>
      <c r="D493" s="1" t="d">
        <f t="shared" ca="1" si="273"/>
        <v>2016-04-05</v>
      </c>
      <c r="E493" s="1" t="d">
        <f ca="1">INDEX(startDates,RANDBETWEEN(1,68),1)</f>
        <v>2016-11-08</v>
      </c>
      <c r="F493" s="1" t="d">
        <f t="shared" ca="1" si="279"/>
        <v>2021-05-04</v>
      </c>
      <c r="G493">
        <f t="shared" ca="1" si="274"/>
        <v>1638</v>
      </c>
      <c r="H493" t="str">
        <f t="shared" ca="1" si="275"/>
        <v>Pennsylvania</v>
      </c>
      <c r="I493" t="str">
        <f t="shared" ca="1" si="276"/>
        <v>Pennsylvania</v>
      </c>
      <c r="J493" t="s">
        <v>509</v>
      </c>
      <c r="K493">
        <f t="shared" ca="1" si="283"/>
        <v>1</v>
      </c>
      <c r="L493">
        <f t="shared" ca="1" si="284"/>
        <v>0</v>
      </c>
      <c r="M493" t="str">
        <f t="shared" ca="1" si="277"/>
        <v>SBCModification</v>
      </c>
      <c r="N493" t="str">
        <f t="shared" ca="1" si="296"/>
        <v>SBCModification</v>
      </c>
      <c r="O493">
        <f t="shared" ca="1" si="281"/>
        <v>8</v>
      </c>
    </row>
    <row r="494" spans="1:15" x14ac:dyDescent="0.2">
      <c r="A494">
        <v>492</v>
      </c>
      <c r="C494">
        <f t="shared" si="282"/>
        <v>4480</v>
      </c>
      <c r="D494" s="1" t="d">
        <f t="shared" ca="1" si="273"/>
        <v>2012-04-17</v>
      </c>
      <c r="E494" s="1" t="d">
        <f ca="1">INDEX(startDates,RANDBETWEEN(1,68),1)</f>
        <v>2015-11-10</v>
      </c>
      <c r="F494" s="1" t="d">
        <f t="shared" ca="1" si="279"/>
        <v>2020-11-03</v>
      </c>
      <c r="G494">
        <f t="shared" ca="1" si="274"/>
        <v>1820</v>
      </c>
      <c r="H494" t="str">
        <f t="shared" ca="1" si="275"/>
        <v>Georgia</v>
      </c>
      <c r="I494" t="str">
        <f t="shared" ca="1" si="276"/>
        <v>Georgia</v>
      </c>
      <c r="J494" s="2" t="s">
        <v>510</v>
      </c>
      <c r="K494">
        <f t="shared" ca="1" si="283"/>
        <v>1</v>
      </c>
      <c r="L494">
        <f t="shared" ca="1" si="284"/>
        <v>0</v>
      </c>
      <c r="M494" t="str">
        <f t="shared" ca="1" si="277"/>
        <v>EOC</v>
      </c>
      <c r="N494" t="str">
        <f t="shared" ca="1" si="297"/>
        <v>EOC</v>
      </c>
      <c r="O494">
        <f t="shared" ca="1" si="281"/>
        <v>8</v>
      </c>
    </row>
    <row r="495" spans="1:15" x14ac:dyDescent="0.2">
      <c r="A495">
        <v>493</v>
      </c>
      <c r="C495">
        <f t="shared" si="282"/>
        <v>4487</v>
      </c>
      <c r="D495" s="1" t="d">
        <f t="shared" ca="1" si="273"/>
        <v>2013-09-29</v>
      </c>
      <c r="E495" s="1" t="d">
        <f ca="1">INDEX(startDates,RANDBETWEEN(1,68),1)</f>
        <v>2017-02-20</v>
      </c>
      <c r="F495" s="1" t="d">
        <f t="shared" ca="1" si="279"/>
        <v>2019-02-18</v>
      </c>
      <c r="G495">
        <f t="shared" ca="1" si="274"/>
        <v>728</v>
      </c>
      <c r="H495" t="str">
        <f t="shared" ca="1" si="275"/>
        <v>Washington</v>
      </c>
      <c r="I495" t="str">
        <f t="shared" ca="1" si="276"/>
        <v>California</v>
      </c>
      <c r="J495" t="s">
        <v>511</v>
      </c>
      <c r="K495">
        <f t="shared" ca="1" si="283"/>
        <v>1</v>
      </c>
      <c r="L495">
        <f t="shared" ca="1" si="284"/>
        <v>0</v>
      </c>
      <c r="M495" t="str">
        <f t="shared" ca="1" si="277"/>
        <v>Contract</v>
      </c>
      <c r="N495" t="str">
        <f t="shared" ca="1" si="298"/>
        <v>Contract</v>
      </c>
      <c r="O495">
        <f t="shared" ca="1" si="281"/>
        <v>3</v>
      </c>
    </row>
    <row r="496" spans="1:15" x14ac:dyDescent="0.2">
      <c r="A496">
        <v>494</v>
      </c>
      <c r="C496">
        <f t="shared" si="282"/>
        <v>4494</v>
      </c>
      <c r="D496" s="1" t="d">
        <f t="shared" ca="1" si="273"/>
        <v>2012-01-08</v>
      </c>
      <c r="E496" s="1" t="d">
        <f ca="1">INDEX(startDates,RANDBETWEEN(1,68),1)</f>
        <v>2015-12-04</v>
      </c>
      <c r="F496" s="1" t="d">
        <f t="shared" ca="1" si="279"/>
        <v>2016-12-02</v>
      </c>
      <c r="G496">
        <f t="shared" ca="1" si="274"/>
        <v>364</v>
      </c>
      <c r="H496" t="str">
        <f t="shared" ca="1" si="275"/>
        <v>California</v>
      </c>
      <c r="I496" t="str">
        <f t="shared" ca="1" si="276"/>
        <v>California</v>
      </c>
      <c r="J496" t="s">
        <v>512</v>
      </c>
      <c r="K496">
        <f t="shared" ca="1" si="283"/>
        <v>1</v>
      </c>
      <c r="L496">
        <f t="shared" ca="1" si="284"/>
        <v>0</v>
      </c>
      <c r="M496" t="str">
        <f t="shared" ca="1" si="277"/>
        <v>Schedule</v>
      </c>
      <c r="N496" t="str">
        <f t="shared" ca="1" si="299"/>
        <v>Schedule</v>
      </c>
      <c r="O496">
        <f t="shared" ca="1" si="281"/>
        <v>8</v>
      </c>
    </row>
    <row r="497" spans="1:15" x14ac:dyDescent="0.2">
      <c r="A497">
        <v>495</v>
      </c>
      <c r="C497">
        <f t="shared" si="282"/>
        <v>4501</v>
      </c>
      <c r="D497" s="1" t="d">
        <f t="shared" ca="1" si="273"/>
        <v>2013-06-22</v>
      </c>
      <c r="E497" s="1" t="d">
        <f ca="1">INDEX(startDates,RANDBETWEEN(1,68),1)</f>
        <v>2016-08-12</v>
      </c>
      <c r="F497" s="1" t="d">
        <f t="shared" ca="1" si="279"/>
        <v>2017-08-11</v>
      </c>
      <c r="G497">
        <f t="shared" ca="1" si="274"/>
        <v>364</v>
      </c>
      <c r="H497" t="str">
        <f t="shared" ca="1" si="275"/>
        <v>New York</v>
      </c>
      <c r="I497" t="str">
        <f t="shared" ca="1" si="276"/>
        <v>Pennsylvania</v>
      </c>
      <c r="J497" s="2" t="s">
        <v>513</v>
      </c>
      <c r="K497">
        <f t="shared" ca="1" si="283"/>
        <v>1</v>
      </c>
      <c r="L497">
        <f t="shared" ca="1" si="284"/>
        <v>0</v>
      </c>
      <c r="M497" t="str">
        <f t="shared" ca="1" si="277"/>
        <v>PremiumAgreement</v>
      </c>
      <c r="N497" t="str">
        <f t="shared" ca="1" si="300"/>
        <v>PremiumAgreement</v>
      </c>
      <c r="O497">
        <f t="shared" ca="1" si="281"/>
        <v>1</v>
      </c>
    </row>
    <row r="498" spans="1:15" x14ac:dyDescent="0.2">
      <c r="A498">
        <v>496</v>
      </c>
      <c r="C498">
        <f t="shared" si="282"/>
        <v>4508</v>
      </c>
      <c r="D498" s="1" t="d">
        <f t="shared" ca="1" si="273"/>
        <v>2012-10-18</v>
      </c>
      <c r="E498" s="1" t="d">
        <f ca="1">INDEX(startDates,RANDBETWEEN(1,68),1)</f>
        <v>2015-01-02</v>
      </c>
      <c r="F498" s="1" t="d">
        <f t="shared" ca="1" si="279"/>
        <v>2017-06-30</v>
      </c>
      <c r="G498">
        <f t="shared" ca="1" si="274"/>
        <v>910</v>
      </c>
      <c r="H498" t="str">
        <f t="shared" ca="1" si="275"/>
        <v>Texas</v>
      </c>
      <c r="I498" t="str">
        <f t="shared" ca="1" si="276"/>
        <v>Georgia</v>
      </c>
      <c r="J498" t="s">
        <v>514</v>
      </c>
      <c r="K498">
        <f t="shared" ca="1" si="283"/>
        <v>1</v>
      </c>
      <c r="L498">
        <f t="shared" ca="1" si="284"/>
        <v>0</v>
      </c>
      <c r="M498" t="str">
        <f t="shared" ca="1" si="277"/>
        <v>Contract</v>
      </c>
      <c r="N498" t="str">
        <f t="shared" ref="N498" ca="1" si="305">M498:M1497</f>
        <v>Contract</v>
      </c>
      <c r="O498">
        <f t="shared" ca="1" si="281"/>
        <v>6</v>
      </c>
    </row>
    <row r="499" spans="1:15" x14ac:dyDescent="0.2">
      <c r="A499">
        <v>497</v>
      </c>
      <c r="C499">
        <f t="shared" si="282"/>
        <v>4515</v>
      </c>
      <c r="D499" s="1" t="d">
        <f t="shared" ca="1" si="273"/>
        <v>2014-03-07</v>
      </c>
      <c r="E499" s="1" t="d">
        <f ca="1">INDEX(startDates,RANDBETWEEN(1,68),1)</f>
        <v>2014-06-08</v>
      </c>
      <c r="F499" s="1" t="d">
        <f t="shared" ca="1" si="279"/>
        <v>2015-06-07</v>
      </c>
      <c r="G499">
        <f t="shared" ca="1" si="274"/>
        <v>364</v>
      </c>
      <c r="H499" t="str">
        <f t="shared" ca="1" si="275"/>
        <v>Georgia</v>
      </c>
      <c r="I499" t="str">
        <f t="shared" ca="1" si="276"/>
        <v>Georgia</v>
      </c>
      <c r="J499" t="s">
        <v>515</v>
      </c>
      <c r="K499">
        <f t="shared" ca="1" si="283"/>
        <v>1</v>
      </c>
      <c r="L499">
        <f t="shared" ca="1" si="284"/>
        <v>0</v>
      </c>
      <c r="M499" t="str">
        <f t="shared" ca="1" si="277"/>
        <v>SBCModification</v>
      </c>
      <c r="N499" t="str">
        <f t="shared" ref="N499" ca="1" si="306">M499</f>
        <v>SBCModification</v>
      </c>
      <c r="O499">
        <f t="shared" ca="1" si="281"/>
        <v>7</v>
      </c>
    </row>
    <row r="500" spans="1:15" x14ac:dyDescent="0.2">
      <c r="A500">
        <v>498</v>
      </c>
      <c r="C500">
        <f t="shared" si="282"/>
        <v>4522</v>
      </c>
      <c r="D500" s="1" t="d">
        <f t="shared" ca="1" si="273"/>
        <v>2016-01-26</v>
      </c>
      <c r="E500" s="1" t="d">
        <f ca="1">INDEX(startDates,RANDBETWEEN(1,68),1)</f>
        <v>2017-11-07</v>
      </c>
      <c r="F500" s="1" t="d">
        <f t="shared" ca="1" si="279"/>
        <v>2021-05-04</v>
      </c>
      <c r="G500">
        <f t="shared" ca="1" si="274"/>
        <v>1274</v>
      </c>
      <c r="H500" t="str">
        <f t="shared" ca="1" si="275"/>
        <v>California</v>
      </c>
      <c r="I500" t="str">
        <f t="shared" ca="1" si="276"/>
        <v>California</v>
      </c>
      <c r="J500" s="2" t="s">
        <v>516</v>
      </c>
      <c r="K500">
        <f t="shared" ca="1" si="283"/>
        <v>1</v>
      </c>
      <c r="L500">
        <f t="shared" ca="1" si="284"/>
        <v>0</v>
      </c>
      <c r="M500" t="str">
        <f t="shared" ca="1" si="277"/>
        <v>EOC</v>
      </c>
      <c r="N500" t="str">
        <f t="shared" ca="1" si="287"/>
        <v>EOC</v>
      </c>
      <c r="O500">
        <f t="shared" ca="1" si="281"/>
        <v>2</v>
      </c>
    </row>
    <row r="501" spans="1:15" x14ac:dyDescent="0.2">
      <c r="A501">
        <v>499</v>
      </c>
      <c r="C501">
        <f t="shared" si="282"/>
        <v>4529</v>
      </c>
      <c r="D501" s="1" t="d">
        <f t="shared" ca="1" si="273"/>
        <v>2010-10-14</v>
      </c>
      <c r="E501" s="1" t="d">
        <f ca="1">INDEX(startDates,RANDBETWEEN(1,68),1)</f>
        <v>2014-06-08</v>
      </c>
      <c r="F501" s="1" t="d">
        <f t="shared" ca="1" si="279"/>
        <v>2015-06-07</v>
      </c>
      <c r="G501">
        <f t="shared" ca="1" si="274"/>
        <v>364</v>
      </c>
      <c r="H501" t="str">
        <f t="shared" ca="1" si="275"/>
        <v>Georgia</v>
      </c>
      <c r="I501" t="str">
        <f t="shared" ca="1" si="276"/>
        <v>Georgia</v>
      </c>
      <c r="J501" t="s">
        <v>517</v>
      </c>
      <c r="K501">
        <f t="shared" ca="1" si="283"/>
        <v>1</v>
      </c>
      <c r="L501">
        <f t="shared" ca="1" si="284"/>
        <v>0</v>
      </c>
      <c r="M501" t="str">
        <f t="shared" ca="1" si="277"/>
        <v>Attachment</v>
      </c>
      <c r="N501" t="str">
        <f t="shared" ca="1" si="288"/>
        <v>Attachment</v>
      </c>
      <c r="O501">
        <f t="shared" ca="1" si="281"/>
        <v>1</v>
      </c>
    </row>
    <row r="502" spans="1:15" x14ac:dyDescent="0.2">
      <c r="A502">
        <v>500</v>
      </c>
      <c r="C502">
        <f t="shared" si="282"/>
        <v>4536</v>
      </c>
      <c r="D502" s="1" t="d">
        <f t="shared" ca="1" si="273"/>
        <v>2015-12-22</v>
      </c>
      <c r="E502" s="1" t="d">
        <f ca="1">INDEX(startDates,RANDBETWEEN(1,68),1)</f>
        <v>2016-02-22</v>
      </c>
      <c r="F502" s="1" t="d">
        <f t="shared" ca="1" si="279"/>
        <v>2018-08-20</v>
      </c>
      <c r="G502">
        <f t="shared" ca="1" si="274"/>
        <v>910</v>
      </c>
      <c r="H502" t="str">
        <f t="shared" ca="1" si="275"/>
        <v>Georgia</v>
      </c>
      <c r="I502" t="str">
        <f t="shared" ca="1" si="276"/>
        <v>Georgia</v>
      </c>
      <c r="J502" s="2" t="s">
        <v>518</v>
      </c>
      <c r="K502">
        <f t="shared" ca="1" si="283"/>
        <v>1</v>
      </c>
      <c r="L502">
        <f t="shared" ca="1" si="284"/>
        <v>0</v>
      </c>
      <c r="M502" t="str">
        <f t="shared" ca="1" si="277"/>
        <v>Schedule</v>
      </c>
      <c r="N502" t="str">
        <f t="shared" ca="1" si="289"/>
        <v>Schedule</v>
      </c>
      <c r="O502">
        <f t="shared" ca="1" si="281"/>
        <v>8</v>
      </c>
    </row>
    <row r="503" spans="1:15" x14ac:dyDescent="0.2">
      <c r="A503">
        <v>501</v>
      </c>
      <c r="C503">
        <f t="shared" si="282"/>
        <v>4543</v>
      </c>
      <c r="D503" s="1" t="d">
        <f t="shared" ca="1" si="273"/>
        <v>2012-07-12</v>
      </c>
      <c r="E503" s="1" t="d">
        <f ca="1">INDEX(startDates,RANDBETWEEN(1,68),1)</f>
        <v>2015-12-04</v>
      </c>
      <c r="F503" s="1" t="d">
        <f t="shared" ca="1" si="279"/>
        <v>2020-11-27</v>
      </c>
      <c r="G503">
        <f t="shared" ca="1" si="274"/>
        <v>1820</v>
      </c>
      <c r="H503" t="str">
        <f t="shared" ca="1" si="275"/>
        <v>Washington</v>
      </c>
      <c r="I503" t="str">
        <f t="shared" ca="1" si="276"/>
        <v>California</v>
      </c>
      <c r="J503" t="s">
        <v>519</v>
      </c>
      <c r="K503">
        <f t="shared" ca="1" si="283"/>
        <v>1</v>
      </c>
      <c r="L503">
        <f t="shared" ca="1" si="284"/>
        <v>0</v>
      </c>
      <c r="M503" t="str">
        <f t="shared" ca="1" si="277"/>
        <v>TaxModification</v>
      </c>
      <c r="N503" t="str">
        <f t="shared" ca="1" si="290"/>
        <v>TaxModification</v>
      </c>
      <c r="O503">
        <f t="shared" ca="1" si="281"/>
        <v>5</v>
      </c>
    </row>
    <row r="504" spans="1:15" x14ac:dyDescent="0.2">
      <c r="A504">
        <v>502</v>
      </c>
      <c r="C504">
        <f t="shared" si="282"/>
        <v>4550</v>
      </c>
      <c r="D504" s="1" t="d">
        <f t="shared" ca="1" si="273"/>
        <v>2013-05-11</v>
      </c>
      <c r="E504" s="1" t="d">
        <f ca="1">INDEX(startDates,RANDBETWEEN(1,68),1)</f>
        <v>2014-04-17</v>
      </c>
      <c r="F504" s="1" t="d">
        <f t="shared" ca="1" si="279"/>
        <v>2017-10-12</v>
      </c>
      <c r="G504">
        <f t="shared" ca="1" si="274"/>
        <v>1274</v>
      </c>
      <c r="H504" t="str">
        <f t="shared" ca="1" si="275"/>
        <v>Alabama</v>
      </c>
      <c r="I504" t="str">
        <f t="shared" ca="1" si="276"/>
        <v>Georgia</v>
      </c>
      <c r="J504" t="s">
        <v>520</v>
      </c>
      <c r="K504">
        <f t="shared" ca="1" si="283"/>
        <v>1</v>
      </c>
      <c r="L504">
        <f t="shared" ca="1" si="284"/>
        <v>0</v>
      </c>
      <c r="M504" t="str">
        <f t="shared" ca="1" si="277"/>
        <v>TaxModification</v>
      </c>
      <c r="N504" t="str">
        <f t="shared" ca="1" si="291"/>
        <v>TaxModification</v>
      </c>
      <c r="O504">
        <f t="shared" ca="1" si="281"/>
        <v>2</v>
      </c>
    </row>
    <row r="505" spans="1:15" x14ac:dyDescent="0.2">
      <c r="A505">
        <v>503</v>
      </c>
      <c r="C505">
        <f t="shared" si="282"/>
        <v>4557</v>
      </c>
      <c r="D505" s="1" t="d">
        <f t="shared" ca="1" si="273"/>
        <v>2012-12-01</v>
      </c>
      <c r="E505" s="1" t="d">
        <f ca="1">INDEX(startDates,RANDBETWEEN(1,68),1)</f>
        <v>2016-02-22</v>
      </c>
      <c r="F505" s="1" t="d">
        <f t="shared" ca="1" si="279"/>
        <v>2018-02-19</v>
      </c>
      <c r="G505">
        <f t="shared" ca="1" si="274"/>
        <v>728</v>
      </c>
      <c r="H505" t="str">
        <f t="shared" ca="1" si="275"/>
        <v>West Virginia</v>
      </c>
      <c r="I505" t="str">
        <f t="shared" ca="1" si="276"/>
        <v>Pennsylvania</v>
      </c>
      <c r="J505" s="2" t="s">
        <v>521</v>
      </c>
      <c r="K505">
        <f t="shared" ref="K505:K568" ca="1" si="307">INT(RANDBETWEEN(0,1))</f>
        <v>0</v>
      </c>
      <c r="L505">
        <v>1</v>
      </c>
      <c r="M505" t="str">
        <f t="shared" ca="1" si="277"/>
        <v>Attachment</v>
      </c>
      <c r="N505" t="str">
        <f t="shared" ca="1" si="292"/>
        <v>Attachment</v>
      </c>
      <c r="O505">
        <f t="shared" ca="1" si="281"/>
        <v>3</v>
      </c>
    </row>
    <row r="506" spans="1:15" x14ac:dyDescent="0.2">
      <c r="A506">
        <v>504</v>
      </c>
      <c r="C506">
        <f t="shared" si="282"/>
        <v>4564</v>
      </c>
      <c r="D506" s="1" t="d">
        <f t="shared" ca="1" si="273"/>
        <v>2009-07-26</v>
      </c>
      <c r="E506" s="1" t="d">
        <f ca="1">INDEX(startDates,RANDBETWEEN(1,68),1)</f>
        <v>2014-02-24</v>
      </c>
      <c r="F506" s="1" t="d">
        <f t="shared" ca="1" si="279"/>
        <v>2016-02-22</v>
      </c>
      <c r="G506">
        <f t="shared" ca="1" si="274"/>
        <v>728</v>
      </c>
      <c r="H506" t="str">
        <f t="shared" ca="1" si="275"/>
        <v>Florida</v>
      </c>
      <c r="I506" t="str">
        <f t="shared" ca="1" si="276"/>
        <v>Georgia</v>
      </c>
      <c r="J506" t="s">
        <v>522</v>
      </c>
      <c r="K506">
        <f t="shared" ref="K506" ca="1" si="308">INT(RANDBETWEEN(0.25,1))</f>
        <v>1</v>
      </c>
      <c r="L506">
        <f t="shared" ref="L506" ca="1" si="309">INT(RANDBETWEEN(0,0.65))</f>
        <v>0</v>
      </c>
      <c r="M506" t="str">
        <f t="shared" ca="1" si="277"/>
        <v>EBB</v>
      </c>
      <c r="N506" t="str">
        <f t="shared" ca="1" si="293"/>
        <v>EBB</v>
      </c>
      <c r="O506">
        <f t="shared" ca="1" si="281"/>
        <v>1</v>
      </c>
    </row>
    <row r="507" spans="1:15" x14ac:dyDescent="0.2">
      <c r="A507">
        <v>505</v>
      </c>
      <c r="C507">
        <f t="shared" si="282"/>
        <v>4571</v>
      </c>
      <c r="D507" s="1" t="d">
        <f t="shared" ca="1" si="273"/>
        <v>2016-06-18</v>
      </c>
      <c r="E507" s="1" t="d">
        <f ca="1">INDEX(startDates,RANDBETWEEN(1,68),1)</f>
        <v>2017-10-27</v>
      </c>
      <c r="F507" s="1" t="d">
        <f t="shared" ca="1" si="279"/>
        <v>2021-10-22</v>
      </c>
      <c r="G507">
        <f t="shared" ca="1" si="274"/>
        <v>1456</v>
      </c>
      <c r="H507" t="str">
        <f t="shared" ca="1" si="275"/>
        <v>Georgia</v>
      </c>
      <c r="I507" t="str">
        <f t="shared" ca="1" si="276"/>
        <v>Georgia</v>
      </c>
      <c r="J507" t="s">
        <v>523</v>
      </c>
      <c r="K507">
        <f t="shared" ca="1" si="283"/>
        <v>1</v>
      </c>
      <c r="L507">
        <f t="shared" ca="1" si="284"/>
        <v>0</v>
      </c>
      <c r="M507" t="str">
        <f t="shared" ca="1" si="277"/>
        <v>Rider</v>
      </c>
      <c r="N507" t="str">
        <f t="shared" ca="1" si="294"/>
        <v>Rider</v>
      </c>
      <c r="O507">
        <f t="shared" ca="1" si="281"/>
        <v>4</v>
      </c>
    </row>
    <row r="508" spans="1:15" x14ac:dyDescent="0.2">
      <c r="A508">
        <v>506</v>
      </c>
      <c r="C508">
        <f t="shared" si="282"/>
        <v>4578</v>
      </c>
      <c r="D508" s="1" t="d">
        <f t="shared" ca="1" si="273"/>
        <v>2015-07-05</v>
      </c>
      <c r="E508" s="1" t="d">
        <f ca="1">INDEX(startDates,RANDBETWEEN(1,68),1)</f>
        <v>2016-06-10</v>
      </c>
      <c r="F508" s="1" t="d">
        <f t="shared" ca="1" si="279"/>
        <v>2016-12-09</v>
      </c>
      <c r="G508">
        <f t="shared" ca="1" si="274"/>
        <v>182</v>
      </c>
      <c r="H508" t="str">
        <f t="shared" ca="1" si="275"/>
        <v>California</v>
      </c>
      <c r="I508" t="str">
        <f t="shared" ca="1" si="276"/>
        <v>California</v>
      </c>
      <c r="J508" s="2" t="s">
        <v>524</v>
      </c>
      <c r="K508">
        <f t="shared" ca="1" si="283"/>
        <v>1</v>
      </c>
      <c r="L508">
        <f t="shared" ca="1" si="284"/>
        <v>0</v>
      </c>
      <c r="M508" t="str">
        <f t="shared" ca="1" si="277"/>
        <v>TaxModification</v>
      </c>
      <c r="N508" t="str">
        <f t="shared" ca="1" si="295"/>
        <v>TaxModification</v>
      </c>
      <c r="O508">
        <f t="shared" ca="1" si="281"/>
        <v>2</v>
      </c>
    </row>
    <row r="509" spans="1:15" x14ac:dyDescent="0.2">
      <c r="A509">
        <v>507</v>
      </c>
      <c r="C509">
        <f t="shared" si="282"/>
        <v>4585</v>
      </c>
      <c r="D509" s="1" t="d">
        <f t="shared" ca="1" si="273"/>
        <v>2014-08-14</v>
      </c>
      <c r="E509" s="1" t="d">
        <f ca="1">INDEX(startDates,RANDBETWEEN(1,68),1)</f>
        <v>2016-07-27</v>
      </c>
      <c r="F509" s="1" t="d">
        <f t="shared" ca="1" si="279"/>
        <v>2017-07-26</v>
      </c>
      <c r="G509">
        <f t="shared" ca="1" si="274"/>
        <v>364</v>
      </c>
      <c r="H509" t="str">
        <f t="shared" ca="1" si="275"/>
        <v>New Mexico</v>
      </c>
      <c r="I509" t="str">
        <f t="shared" ca="1" si="276"/>
        <v>California</v>
      </c>
      <c r="J509" t="s">
        <v>525</v>
      </c>
      <c r="K509">
        <f t="shared" ca="1" si="283"/>
        <v>1</v>
      </c>
      <c r="L509">
        <f t="shared" ca="1" si="284"/>
        <v>0</v>
      </c>
      <c r="M509" t="str">
        <f t="shared" ca="1" si="277"/>
        <v>Attachment</v>
      </c>
      <c r="N509" t="str">
        <f t="shared" ca="1" si="296"/>
        <v>Attachment</v>
      </c>
      <c r="O509">
        <f t="shared" ca="1" si="281"/>
        <v>5</v>
      </c>
    </row>
    <row r="510" spans="1:15" x14ac:dyDescent="0.2">
      <c r="A510">
        <v>508</v>
      </c>
      <c r="C510">
        <f t="shared" si="282"/>
        <v>4592</v>
      </c>
      <c r="D510" s="1" t="d">
        <f t="shared" ca="1" si="273"/>
        <v>2015-03-09</v>
      </c>
      <c r="E510" s="1" t="d">
        <f ca="1">INDEX(startDates,RANDBETWEEN(1,68),1)</f>
        <v>2016-09-17</v>
      </c>
      <c r="F510" s="1" t="d">
        <f t="shared" ca="1" si="279"/>
        <v>2017-03-18</v>
      </c>
      <c r="G510">
        <f t="shared" ca="1" si="274"/>
        <v>182</v>
      </c>
      <c r="H510" t="str">
        <f t="shared" ca="1" si="275"/>
        <v>Colorado</v>
      </c>
      <c r="I510" t="str">
        <f t="shared" ca="1" si="276"/>
        <v>California</v>
      </c>
      <c r="J510" t="s">
        <v>526</v>
      </c>
      <c r="K510">
        <f t="shared" ca="1" si="283"/>
        <v>1</v>
      </c>
      <c r="L510">
        <f t="shared" ca="1" si="284"/>
        <v>0</v>
      </c>
      <c r="M510" t="str">
        <f t="shared" ca="1" si="277"/>
        <v>Rider</v>
      </c>
      <c r="N510" t="str">
        <f t="shared" ca="1" si="297"/>
        <v>Rider</v>
      </c>
      <c r="O510">
        <f t="shared" ca="1" si="281"/>
        <v>4</v>
      </c>
    </row>
    <row r="511" spans="1:15" x14ac:dyDescent="0.2">
      <c r="A511">
        <v>509</v>
      </c>
      <c r="C511">
        <f t="shared" si="282"/>
        <v>4599</v>
      </c>
      <c r="D511" s="1" t="d">
        <f t="shared" ca="1" si="273"/>
        <v>2017-12-20</v>
      </c>
      <c r="E511" s="1" t="d">
        <f ca="1">INDEX(startDates,RANDBETWEEN(1,68),1)</f>
        <v>2018-07-25</v>
      </c>
      <c r="F511" s="1" t="d">
        <f t="shared" ca="1" si="279"/>
        <v>2022-01-19</v>
      </c>
      <c r="G511">
        <f t="shared" ca="1" si="274"/>
        <v>1274</v>
      </c>
      <c r="H511" t="str">
        <f t="shared" ca="1" si="275"/>
        <v>Kentucky</v>
      </c>
      <c r="I511" t="str">
        <f t="shared" ca="1" si="276"/>
        <v>Georgia</v>
      </c>
      <c r="J511" s="2" t="s">
        <v>527</v>
      </c>
      <c r="K511">
        <f t="shared" ca="1" si="283"/>
        <v>1</v>
      </c>
      <c r="L511">
        <f t="shared" ca="1" si="284"/>
        <v>0</v>
      </c>
      <c r="M511" t="str">
        <f t="shared" ca="1" si="277"/>
        <v>PremiumAgreement</v>
      </c>
      <c r="N511" t="str">
        <f t="shared" ca="1" si="298"/>
        <v>PremiumAgreement</v>
      </c>
      <c r="O511">
        <f t="shared" ca="1" si="281"/>
        <v>4</v>
      </c>
    </row>
    <row r="512" spans="1:15" x14ac:dyDescent="0.2">
      <c r="A512">
        <v>510</v>
      </c>
      <c r="C512">
        <f t="shared" si="282"/>
        <v>4606</v>
      </c>
      <c r="D512" s="1" t="d">
        <f t="shared" ca="1" si="273"/>
        <v>2012-04-17</v>
      </c>
      <c r="E512" s="1" t="d">
        <f ca="1">INDEX(startDates,RANDBETWEEN(1,68),1)</f>
        <v>2015-11-10</v>
      </c>
      <c r="F512" s="1" t="d">
        <f t="shared" ca="1" si="279"/>
        <v>2016-11-08</v>
      </c>
      <c r="G512">
        <f t="shared" ca="1" si="274"/>
        <v>364</v>
      </c>
      <c r="H512" t="str">
        <f t="shared" ca="1" si="275"/>
        <v>Alabama</v>
      </c>
      <c r="I512" t="str">
        <f t="shared" ca="1" si="276"/>
        <v>Georgia</v>
      </c>
      <c r="J512" t="s">
        <v>528</v>
      </c>
      <c r="K512">
        <f t="shared" ca="1" si="283"/>
        <v>1</v>
      </c>
      <c r="L512">
        <f t="shared" ca="1" si="284"/>
        <v>0</v>
      </c>
      <c r="M512" t="str">
        <f t="shared" ca="1" si="277"/>
        <v>Contract</v>
      </c>
      <c r="N512" t="str">
        <f t="shared" ca="1" si="299"/>
        <v>Contract</v>
      </c>
      <c r="O512">
        <f t="shared" ca="1" si="281"/>
        <v>1</v>
      </c>
    </row>
    <row r="513" spans="1:15" x14ac:dyDescent="0.2">
      <c r="A513">
        <v>511</v>
      </c>
      <c r="C513">
        <f t="shared" si="282"/>
        <v>4613</v>
      </c>
      <c r="D513" s="1" t="d">
        <f t="shared" ca="1" si="273"/>
        <v>2015-02-17</v>
      </c>
      <c r="E513" s="1" t="d">
        <f ca="1">INDEX(startDates,RANDBETWEEN(1,68),1)</f>
        <v>2016-12-30</v>
      </c>
      <c r="F513" s="1" t="d">
        <f t="shared" ca="1" si="279"/>
        <v>2017-12-29</v>
      </c>
      <c r="G513">
        <f t="shared" ca="1" si="274"/>
        <v>364</v>
      </c>
      <c r="H513" t="str">
        <f t="shared" ca="1" si="275"/>
        <v>Vermont</v>
      </c>
      <c r="I513" t="str">
        <f t="shared" ca="1" si="276"/>
        <v>Pennsylvania</v>
      </c>
      <c r="J513" t="s">
        <v>529</v>
      </c>
      <c r="K513">
        <f t="shared" ca="1" si="283"/>
        <v>1</v>
      </c>
      <c r="L513">
        <f t="shared" ca="1" si="284"/>
        <v>0</v>
      </c>
      <c r="M513" t="str">
        <f t="shared" ca="1" si="277"/>
        <v>EOC</v>
      </c>
      <c r="N513" t="str">
        <f t="shared" ca="1" si="300"/>
        <v>EOC</v>
      </c>
      <c r="O513">
        <f t="shared" ca="1" si="281"/>
        <v>6</v>
      </c>
    </row>
    <row r="514" spans="1:15" x14ac:dyDescent="0.2">
      <c r="A514">
        <v>512</v>
      </c>
      <c r="C514">
        <f t="shared" si="282"/>
        <v>4620</v>
      </c>
      <c r="D514" s="1" t="d">
        <f t="shared" ref="D514:D577" ca="1" si="310">E514-(INDEX(lastRevised, RANDBETWEEN(1,ROWS(lastRevised)),1))</f>
        <v>2014-05-31</v>
      </c>
      <c r="E514" s="1" t="d">
        <f ca="1">INDEX(startDates,RANDBETWEEN(1,68),1)</f>
        <v>2016-12-16</v>
      </c>
      <c r="F514" s="1" t="d">
        <f t="shared" ca="1" si="279"/>
        <v>2021-12-10</v>
      </c>
      <c r="G514">
        <f t="shared" ref="G514:G577" ca="1" si="311">INDEX(durations,RANDBETWEEN(1,ROWS(durations)),1)</f>
        <v>1820</v>
      </c>
      <c r="H514" t="str">
        <f t="shared" ref="H514:H577" ca="1" si="312">IF(I514="California",INDEX(caliStates,RANDBETWEEN(1,ROWS(caliStates)),1),IF(I514="Georgia",INDEX(georgiaStates,RANDBETWEEN(1,ROWS(georgiaStates)),1),IF(I514="Pennsylvania",INDEX(pennStates,RANDBETWEEN(1,ROWS(pennStates)),1),"")))</f>
        <v>Georgia</v>
      </c>
      <c r="I514" t="str">
        <f t="shared" ref="I514:I577" ca="1" si="313">INDEX(states, RANDBETWEEN(1, ROWS(states)),1)</f>
        <v>Georgia</v>
      </c>
      <c r="J514" s="2" t="s">
        <v>530</v>
      </c>
      <c r="K514">
        <f t="shared" ca="1" si="283"/>
        <v>1</v>
      </c>
      <c r="L514">
        <f t="shared" ca="1" si="284"/>
        <v>0</v>
      </c>
      <c r="M514" t="str">
        <f t="shared" ref="M514:M577" ca="1" si="314">INDEX(mainFileTypes,RANDBETWEEN(1,ROWS(mainFileTypes)),1)</f>
        <v>EOC</v>
      </c>
      <c r="N514" t="str">
        <f t="shared" ref="N514" ca="1" si="315">M514:M1513</f>
        <v>EOC</v>
      </c>
      <c r="O514">
        <f t="shared" ca="1" si="281"/>
        <v>2</v>
      </c>
    </row>
    <row r="515" spans="1:15" x14ac:dyDescent="0.2">
      <c r="A515">
        <v>513</v>
      </c>
      <c r="C515">
        <f t="shared" si="282"/>
        <v>4627</v>
      </c>
      <c r="D515" s="1" t="d">
        <f t="shared" ca="1" si="310"/>
        <v>2011-01-20</v>
      </c>
      <c r="E515" s="1" t="d">
        <f ca="1">INDEX(startDates,RANDBETWEEN(1,68),1)</f>
        <v>2013-11-08</v>
      </c>
      <c r="F515" s="1" t="d">
        <f t="shared" ref="F515:F578" ca="1" si="316">E515+G515</f>
        <v>2014-11-07</v>
      </c>
      <c r="G515">
        <f t="shared" ca="1" si="311"/>
        <v>364</v>
      </c>
      <c r="H515" t="str">
        <f t="shared" ca="1" si="312"/>
        <v>Georgia</v>
      </c>
      <c r="I515" t="str">
        <f t="shared" ca="1" si="313"/>
        <v>Georgia</v>
      </c>
      <c r="J515" t="s">
        <v>531</v>
      </c>
      <c r="K515">
        <f t="shared" ca="1" si="283"/>
        <v>1</v>
      </c>
      <c r="L515">
        <f t="shared" ca="1" si="284"/>
        <v>0</v>
      </c>
      <c r="M515" t="str">
        <f t="shared" ca="1" si="314"/>
        <v>Rider</v>
      </c>
      <c r="N515" t="str">
        <f t="shared" ref="N515" ca="1" si="317">M515</f>
        <v>Rider</v>
      </c>
      <c r="O515">
        <f t="shared" ref="O515:O578" ca="1" si="318">RANDBETWEEN(1,8)</f>
        <v>6</v>
      </c>
    </row>
    <row r="516" spans="1:15" x14ac:dyDescent="0.2">
      <c r="A516">
        <v>514</v>
      </c>
      <c r="C516">
        <f t="shared" ref="C516:C579" si="319">C515+7</f>
        <v>4634</v>
      </c>
      <c r="D516" s="1" t="d">
        <f t="shared" ca="1" si="310"/>
        <v>2016-06-21</v>
      </c>
      <c r="E516" s="1" t="d">
        <f ca="1">INDEX(startDates,RANDBETWEEN(1,68),1)</f>
        <v>2018-05-04</v>
      </c>
      <c r="F516" s="1" t="d">
        <f t="shared" ca="1" si="316"/>
        <v>2023-04-28</v>
      </c>
      <c r="G516">
        <f t="shared" ca="1" si="311"/>
        <v>1820</v>
      </c>
      <c r="H516" t="str">
        <f t="shared" ca="1" si="312"/>
        <v>Arizona</v>
      </c>
      <c r="I516" t="str">
        <f t="shared" ca="1" si="313"/>
        <v>California</v>
      </c>
      <c r="J516" t="s">
        <v>532</v>
      </c>
      <c r="K516">
        <f t="shared" ca="1" si="283"/>
        <v>1</v>
      </c>
      <c r="L516">
        <f t="shared" ca="1" si="284"/>
        <v>0</v>
      </c>
      <c r="M516" t="str">
        <f t="shared" ca="1" si="314"/>
        <v>Attachment</v>
      </c>
      <c r="N516" t="str">
        <f t="shared" ca="1" si="287"/>
        <v>Attachment</v>
      </c>
      <c r="O516">
        <f t="shared" ca="1" si="318"/>
        <v>6</v>
      </c>
    </row>
    <row r="517" spans="1:15" x14ac:dyDescent="0.2">
      <c r="A517">
        <v>515</v>
      </c>
      <c r="C517">
        <f t="shared" si="319"/>
        <v>4641</v>
      </c>
      <c r="D517" s="1" t="d">
        <f t="shared" ca="1" si="310"/>
        <v>2014-11-03</v>
      </c>
      <c r="E517" s="1" t="d">
        <f ca="1">INDEX(startDates,RANDBETWEEN(1,68),1)</f>
        <v>2017-02-17</v>
      </c>
      <c r="F517" s="1" t="d">
        <f t="shared" ca="1" si="316"/>
        <v>2018-02-16</v>
      </c>
      <c r="G517">
        <f t="shared" ca="1" si="311"/>
        <v>364</v>
      </c>
      <c r="H517" t="str">
        <f t="shared" ca="1" si="312"/>
        <v>California</v>
      </c>
      <c r="I517" t="str">
        <f t="shared" ca="1" si="313"/>
        <v>California</v>
      </c>
      <c r="J517" s="2" t="s">
        <v>533</v>
      </c>
      <c r="K517">
        <f t="shared" ca="1" si="283"/>
        <v>1</v>
      </c>
      <c r="L517">
        <f t="shared" ca="1" si="284"/>
        <v>0</v>
      </c>
      <c r="M517" t="str">
        <f t="shared" ca="1" si="314"/>
        <v>Contract</v>
      </c>
      <c r="N517" t="str">
        <f t="shared" ca="1" si="288"/>
        <v>Contract</v>
      </c>
      <c r="O517">
        <f t="shared" ca="1" si="318"/>
        <v>1</v>
      </c>
    </row>
    <row r="518" spans="1:15" x14ac:dyDescent="0.2">
      <c r="A518">
        <v>516</v>
      </c>
      <c r="C518">
        <f t="shared" si="319"/>
        <v>4648</v>
      </c>
      <c r="D518" s="1" t="d">
        <f t="shared" ca="1" si="310"/>
        <v>2016-07-20</v>
      </c>
      <c r="E518" s="1" t="d">
        <f ca="1">INDEX(startDates,RANDBETWEEN(1,68),1)</f>
        <v>2017-12-29</v>
      </c>
      <c r="F518" s="1" t="d">
        <f t="shared" ca="1" si="316"/>
        <v>2018-12-28</v>
      </c>
      <c r="G518">
        <f t="shared" ca="1" si="311"/>
        <v>364</v>
      </c>
      <c r="H518" t="str">
        <f t="shared" ca="1" si="312"/>
        <v>Georgia</v>
      </c>
      <c r="I518" t="str">
        <f t="shared" ca="1" si="313"/>
        <v>Georgia</v>
      </c>
      <c r="J518" t="s">
        <v>534</v>
      </c>
      <c r="K518">
        <f t="shared" ca="1" si="283"/>
        <v>1</v>
      </c>
      <c r="L518">
        <f t="shared" ca="1" si="284"/>
        <v>0</v>
      </c>
      <c r="M518" t="str">
        <f t="shared" ca="1" si="314"/>
        <v>Contract</v>
      </c>
      <c r="N518" t="str">
        <f t="shared" ca="1" si="289"/>
        <v>Contract</v>
      </c>
      <c r="O518">
        <f t="shared" ca="1" si="318"/>
        <v>2</v>
      </c>
    </row>
    <row r="519" spans="1:15" x14ac:dyDescent="0.2">
      <c r="A519">
        <v>517</v>
      </c>
      <c r="C519">
        <f t="shared" si="319"/>
        <v>4655</v>
      </c>
      <c r="D519" s="1" t="d">
        <f t="shared" ca="1" si="310"/>
        <v>2013-01-16</v>
      </c>
      <c r="E519" s="1" t="d">
        <f ca="1">INDEX(startDates,RANDBETWEEN(1,68),1)</f>
        <v>2013-09-21</v>
      </c>
      <c r="F519" s="1" t="d">
        <f t="shared" ca="1" si="316"/>
        <v>2014-09-20</v>
      </c>
      <c r="G519">
        <f t="shared" ca="1" si="311"/>
        <v>364</v>
      </c>
      <c r="H519" t="str">
        <f t="shared" ca="1" si="312"/>
        <v>Kentucky</v>
      </c>
      <c r="I519" t="str">
        <f t="shared" ca="1" si="313"/>
        <v>Georgia</v>
      </c>
      <c r="J519" t="s">
        <v>535</v>
      </c>
      <c r="K519">
        <f t="shared" ca="1" si="283"/>
        <v>1</v>
      </c>
      <c r="L519">
        <f t="shared" ca="1" si="284"/>
        <v>0</v>
      </c>
      <c r="M519" t="str">
        <f t="shared" ca="1" si="314"/>
        <v>Attachment</v>
      </c>
      <c r="N519" t="str">
        <f t="shared" ca="1" si="290"/>
        <v>Attachment</v>
      </c>
      <c r="O519">
        <f t="shared" ca="1" si="318"/>
        <v>2</v>
      </c>
    </row>
    <row r="520" spans="1:15" x14ac:dyDescent="0.2">
      <c r="A520">
        <v>518</v>
      </c>
      <c r="C520">
        <f t="shared" si="319"/>
        <v>4662</v>
      </c>
      <c r="D520" s="1" t="d">
        <f t="shared" ca="1" si="310"/>
        <v>2012-07-11</v>
      </c>
      <c r="E520" s="1" t="d">
        <f ca="1">INDEX(startDates,RANDBETWEEN(1,68),1)</f>
        <v>2015-10-02</v>
      </c>
      <c r="F520" s="1" t="d">
        <f t="shared" ca="1" si="316"/>
        <v>2016-09-30</v>
      </c>
      <c r="G520">
        <f t="shared" ca="1" si="311"/>
        <v>364</v>
      </c>
      <c r="H520" t="str">
        <f t="shared" ca="1" si="312"/>
        <v>California</v>
      </c>
      <c r="I520" t="str">
        <f t="shared" ca="1" si="313"/>
        <v>California</v>
      </c>
      <c r="J520" s="2" t="s">
        <v>536</v>
      </c>
      <c r="K520">
        <f t="shared" ca="1" si="283"/>
        <v>1</v>
      </c>
      <c r="L520">
        <f t="shared" ca="1" si="284"/>
        <v>0</v>
      </c>
      <c r="M520" t="str">
        <f t="shared" ca="1" si="314"/>
        <v>EOC</v>
      </c>
      <c r="N520" t="str">
        <f t="shared" ca="1" si="291"/>
        <v>EOC</v>
      </c>
      <c r="O520">
        <f t="shared" ca="1" si="318"/>
        <v>7</v>
      </c>
    </row>
    <row r="521" spans="1:15" x14ac:dyDescent="0.2">
      <c r="A521">
        <v>519</v>
      </c>
      <c r="C521">
        <f t="shared" si="319"/>
        <v>4669</v>
      </c>
      <c r="D521" s="1" t="d">
        <f t="shared" ca="1" si="310"/>
        <v>2013-05-29</v>
      </c>
      <c r="E521" s="1" t="d">
        <f ca="1">INDEX(startDates,RANDBETWEEN(1,68),1)</f>
        <v>2017-07-26</v>
      </c>
      <c r="F521" s="1" t="d">
        <f t="shared" ca="1" si="316"/>
        <v>2019-07-24</v>
      </c>
      <c r="G521">
        <f t="shared" ca="1" si="311"/>
        <v>728</v>
      </c>
      <c r="H521" t="str">
        <f t="shared" ca="1" si="312"/>
        <v>Utah</v>
      </c>
      <c r="I521" t="str">
        <f t="shared" ca="1" si="313"/>
        <v>California</v>
      </c>
      <c r="J521" t="s">
        <v>537</v>
      </c>
      <c r="K521">
        <f t="shared" ca="1" si="283"/>
        <v>1</v>
      </c>
      <c r="L521">
        <f t="shared" ca="1" si="284"/>
        <v>0</v>
      </c>
      <c r="M521" t="str">
        <f t="shared" ca="1" si="314"/>
        <v>Contract</v>
      </c>
      <c r="N521" t="str">
        <f t="shared" ca="1" si="292"/>
        <v>Contract</v>
      </c>
      <c r="O521">
        <f t="shared" ca="1" si="318"/>
        <v>6</v>
      </c>
    </row>
    <row r="522" spans="1:15" x14ac:dyDescent="0.2">
      <c r="A522">
        <v>520</v>
      </c>
      <c r="C522">
        <f t="shared" si="319"/>
        <v>4676</v>
      </c>
      <c r="D522" s="1" t="d">
        <f t="shared" ca="1" si="310"/>
        <v>2017-03-25</v>
      </c>
      <c r="E522" s="1" t="d">
        <f ca="1">INDEX(startDates,RANDBETWEEN(1,68),1)</f>
        <v>2017-12-29</v>
      </c>
      <c r="F522" s="1" t="d">
        <f t="shared" ca="1" si="316"/>
        <v>2021-12-24</v>
      </c>
      <c r="G522">
        <f t="shared" ca="1" si="311"/>
        <v>1456</v>
      </c>
      <c r="H522" t="str">
        <f t="shared" ca="1" si="312"/>
        <v>California</v>
      </c>
      <c r="I522" t="str">
        <f t="shared" ca="1" si="313"/>
        <v>California</v>
      </c>
      <c r="J522" s="2" t="s">
        <v>538</v>
      </c>
      <c r="K522">
        <f t="shared" ca="1" si="283"/>
        <v>1</v>
      </c>
      <c r="L522">
        <f t="shared" ca="1" si="284"/>
        <v>0</v>
      </c>
      <c r="M522" t="str">
        <f t="shared" ca="1" si="314"/>
        <v>Schedule</v>
      </c>
      <c r="N522" t="str">
        <f t="shared" ca="1" si="293"/>
        <v>Schedule</v>
      </c>
      <c r="O522">
        <f t="shared" ca="1" si="318"/>
        <v>2</v>
      </c>
    </row>
    <row r="523" spans="1:15" x14ac:dyDescent="0.2">
      <c r="A523">
        <v>521</v>
      </c>
      <c r="C523">
        <f t="shared" si="319"/>
        <v>4683</v>
      </c>
      <c r="D523" s="1" t="d">
        <f t="shared" ca="1" si="310"/>
        <v>2011-06-03</v>
      </c>
      <c r="E523" s="1" t="d">
        <f ca="1">INDEX(startDates,RANDBETWEEN(1,68),1)</f>
        <v>2015-07-31</v>
      </c>
      <c r="F523" s="1" t="d">
        <f t="shared" ca="1" si="316"/>
        <v>2016-01-29</v>
      </c>
      <c r="G523">
        <f t="shared" ca="1" si="311"/>
        <v>182</v>
      </c>
      <c r="H523" t="str">
        <f t="shared" ca="1" si="312"/>
        <v>California</v>
      </c>
      <c r="I523" t="str">
        <f t="shared" ca="1" si="313"/>
        <v>California</v>
      </c>
      <c r="J523" t="s">
        <v>539</v>
      </c>
      <c r="K523">
        <f t="shared" ca="1" si="283"/>
        <v>1</v>
      </c>
      <c r="L523">
        <f t="shared" ca="1" si="284"/>
        <v>0</v>
      </c>
      <c r="M523" t="str">
        <f t="shared" ca="1" si="314"/>
        <v>Attachment</v>
      </c>
      <c r="N523" t="str">
        <f t="shared" ca="1" si="294"/>
        <v>Attachment</v>
      </c>
      <c r="O523">
        <f t="shared" ca="1" si="318"/>
        <v>1</v>
      </c>
    </row>
    <row r="524" spans="1:15" x14ac:dyDescent="0.2">
      <c r="A524">
        <v>522</v>
      </c>
      <c r="C524">
        <f t="shared" si="319"/>
        <v>4690</v>
      </c>
      <c r="D524" s="1" t="d">
        <f t="shared" ca="1" si="310"/>
        <v>2010-08-11</v>
      </c>
      <c r="E524" s="1" t="d">
        <f ca="1">INDEX(startDates,RANDBETWEEN(1,68),1)</f>
        <v>2013-07-31</v>
      </c>
      <c r="F524" s="1" t="d">
        <f t="shared" ca="1" si="316"/>
        <v>2014-07-30</v>
      </c>
      <c r="G524">
        <f t="shared" ca="1" si="311"/>
        <v>364</v>
      </c>
      <c r="H524" t="str">
        <f t="shared" ca="1" si="312"/>
        <v>New Mexico</v>
      </c>
      <c r="I524" t="str">
        <f t="shared" ca="1" si="313"/>
        <v>California</v>
      </c>
      <c r="J524" t="s">
        <v>540</v>
      </c>
      <c r="K524">
        <f t="shared" ca="1" si="283"/>
        <v>1</v>
      </c>
      <c r="L524">
        <f t="shared" ca="1" si="284"/>
        <v>0</v>
      </c>
      <c r="M524" t="str">
        <f t="shared" ca="1" si="314"/>
        <v>TaxModification</v>
      </c>
      <c r="N524" t="str">
        <f t="shared" ca="1" si="295"/>
        <v>TaxModification</v>
      </c>
      <c r="O524">
        <f t="shared" ca="1" si="318"/>
        <v>3</v>
      </c>
    </row>
    <row r="525" spans="1:15" x14ac:dyDescent="0.2">
      <c r="A525">
        <v>523</v>
      </c>
      <c r="C525">
        <f t="shared" si="319"/>
        <v>4697</v>
      </c>
      <c r="D525" s="1" t="d">
        <f t="shared" ca="1" si="310"/>
        <v>2010-04-24</v>
      </c>
      <c r="E525" s="1" t="d">
        <f ca="1">INDEX(startDates,RANDBETWEEN(1,68),1)</f>
        <v>2015-03-27</v>
      </c>
      <c r="F525" s="1" t="d">
        <f t="shared" ca="1" si="316"/>
        <v>2020-03-20</v>
      </c>
      <c r="G525">
        <f t="shared" ca="1" si="311"/>
        <v>1820</v>
      </c>
      <c r="H525" t="str">
        <f t="shared" ca="1" si="312"/>
        <v>Utah</v>
      </c>
      <c r="I525" t="str">
        <f t="shared" ca="1" si="313"/>
        <v>California</v>
      </c>
      <c r="J525" s="2" t="s">
        <v>541</v>
      </c>
      <c r="K525">
        <f t="shared" ca="1" si="283"/>
        <v>1</v>
      </c>
      <c r="L525">
        <f t="shared" ca="1" si="284"/>
        <v>0</v>
      </c>
      <c r="M525" t="str">
        <f t="shared" ca="1" si="314"/>
        <v>Contract</v>
      </c>
      <c r="N525" t="str">
        <f t="shared" ca="1" si="296"/>
        <v>Contract</v>
      </c>
      <c r="O525">
        <f t="shared" ca="1" si="318"/>
        <v>6</v>
      </c>
    </row>
    <row r="526" spans="1:15" x14ac:dyDescent="0.2">
      <c r="A526">
        <v>524</v>
      </c>
      <c r="C526">
        <f t="shared" si="319"/>
        <v>4704</v>
      </c>
      <c r="D526" s="1" t="d">
        <f t="shared" ca="1" si="310"/>
        <v>2013-04-29</v>
      </c>
      <c r="E526" s="1" t="d">
        <f ca="1">INDEX(startDates,RANDBETWEEN(1,68),1)</f>
        <v>2017-12-29</v>
      </c>
      <c r="F526" s="1" t="d">
        <f t="shared" ca="1" si="316"/>
        <v>2019-06-28</v>
      </c>
      <c r="G526">
        <f t="shared" ca="1" si="311"/>
        <v>546</v>
      </c>
      <c r="H526" t="str">
        <f t="shared" ca="1" si="312"/>
        <v>West Virginia</v>
      </c>
      <c r="I526" t="str">
        <f t="shared" ca="1" si="313"/>
        <v>Pennsylvania</v>
      </c>
      <c r="J526" t="s">
        <v>542</v>
      </c>
      <c r="K526">
        <f t="shared" ca="1" si="307"/>
        <v>0</v>
      </c>
      <c r="L526">
        <v>1</v>
      </c>
      <c r="M526" t="str">
        <f t="shared" ca="1" si="314"/>
        <v>EOC</v>
      </c>
      <c r="N526" t="str">
        <f t="shared" ca="1" si="297"/>
        <v>EOC</v>
      </c>
      <c r="O526">
        <f t="shared" ca="1" si="318"/>
        <v>5</v>
      </c>
    </row>
    <row r="527" spans="1:15" x14ac:dyDescent="0.2">
      <c r="A527">
        <v>525</v>
      </c>
      <c r="C527">
        <f t="shared" si="319"/>
        <v>4711</v>
      </c>
      <c r="D527" s="1" t="d">
        <f t="shared" ca="1" si="310"/>
        <v>2012-05-31</v>
      </c>
      <c r="E527" s="1" t="d">
        <f ca="1">INDEX(startDates,RANDBETWEEN(1,68),1)</f>
        <v>2016-12-30</v>
      </c>
      <c r="F527" s="1" t="d">
        <f t="shared" ca="1" si="316"/>
        <v>2019-06-28</v>
      </c>
      <c r="G527">
        <f t="shared" ca="1" si="311"/>
        <v>910</v>
      </c>
      <c r="H527" t="str">
        <f t="shared" ca="1" si="312"/>
        <v>Utah</v>
      </c>
      <c r="I527" t="str">
        <f t="shared" ca="1" si="313"/>
        <v>California</v>
      </c>
      <c r="J527" t="s">
        <v>543</v>
      </c>
      <c r="K527">
        <f t="shared" ref="K527:K588" ca="1" si="320">INT(RANDBETWEEN(0.25,1))</f>
        <v>1</v>
      </c>
      <c r="L527">
        <f t="shared" ref="L527:L588" ca="1" si="321">INT(RANDBETWEEN(0,0.65))</f>
        <v>0</v>
      </c>
      <c r="M527" t="str">
        <f t="shared" ca="1" si="314"/>
        <v>EOC</v>
      </c>
      <c r="N527" t="str">
        <f t="shared" ca="1" si="298"/>
        <v>EOC</v>
      </c>
      <c r="O527">
        <f t="shared" ca="1" si="318"/>
        <v>1</v>
      </c>
    </row>
    <row r="528" spans="1:15" x14ac:dyDescent="0.2">
      <c r="A528">
        <v>526</v>
      </c>
      <c r="C528">
        <f t="shared" si="319"/>
        <v>4718</v>
      </c>
      <c r="D528" s="1" t="d">
        <f t="shared" ca="1" si="310"/>
        <v>2014-12-08</v>
      </c>
      <c r="E528" s="1" t="d">
        <f ca="1">INDEX(startDates,RANDBETWEEN(1,68),1)</f>
        <v>2017-10-27</v>
      </c>
      <c r="F528" s="1" t="d">
        <f t="shared" ca="1" si="316"/>
        <v>2020-04-24</v>
      </c>
      <c r="G528">
        <f t="shared" ca="1" si="311"/>
        <v>910</v>
      </c>
      <c r="H528" t="str">
        <f t="shared" ca="1" si="312"/>
        <v>Washington DC</v>
      </c>
      <c r="I528" t="str">
        <f t="shared" ca="1" si="313"/>
        <v>Pennsylvania</v>
      </c>
      <c r="J528" s="2" t="s">
        <v>544</v>
      </c>
      <c r="K528">
        <f t="shared" ca="1" si="320"/>
        <v>1</v>
      </c>
      <c r="L528">
        <f t="shared" ca="1" si="321"/>
        <v>0</v>
      </c>
      <c r="M528" t="str">
        <f t="shared" ca="1" si="314"/>
        <v>Attachment</v>
      </c>
      <c r="N528" t="str">
        <f t="shared" ca="1" si="299"/>
        <v>Attachment</v>
      </c>
      <c r="O528">
        <f t="shared" ca="1" si="318"/>
        <v>6</v>
      </c>
    </row>
    <row r="529" spans="1:15" x14ac:dyDescent="0.2">
      <c r="A529">
        <v>527</v>
      </c>
      <c r="C529">
        <f t="shared" si="319"/>
        <v>4725</v>
      </c>
      <c r="D529" s="1" t="d">
        <f t="shared" ca="1" si="310"/>
        <v>2010-12-27</v>
      </c>
      <c r="E529" s="1" t="d">
        <f ca="1">INDEX(startDates,RANDBETWEEN(1,68),1)</f>
        <v>2015-02-23</v>
      </c>
      <c r="F529" s="1" t="d">
        <f t="shared" ca="1" si="316"/>
        <v>2016-02-22</v>
      </c>
      <c r="G529">
        <f t="shared" ca="1" si="311"/>
        <v>364</v>
      </c>
      <c r="H529" t="str">
        <f t="shared" ca="1" si="312"/>
        <v>Utah</v>
      </c>
      <c r="I529" t="str">
        <f t="shared" ca="1" si="313"/>
        <v>California</v>
      </c>
      <c r="J529" t="s">
        <v>545</v>
      </c>
      <c r="K529">
        <f t="shared" ca="1" si="320"/>
        <v>1</v>
      </c>
      <c r="L529">
        <f t="shared" ca="1" si="321"/>
        <v>0</v>
      </c>
      <c r="M529" t="str">
        <f t="shared" ca="1" si="314"/>
        <v>EOC</v>
      </c>
      <c r="N529" t="str">
        <f t="shared" ca="1" si="300"/>
        <v>EOC</v>
      </c>
      <c r="O529">
        <f t="shared" ca="1" si="318"/>
        <v>7</v>
      </c>
    </row>
    <row r="530" spans="1:15" x14ac:dyDescent="0.2">
      <c r="A530">
        <v>528</v>
      </c>
      <c r="C530">
        <f t="shared" si="319"/>
        <v>4732</v>
      </c>
      <c r="D530" s="1" t="d">
        <f t="shared" ca="1" si="310"/>
        <v>2010-01-18</v>
      </c>
      <c r="E530" s="1" t="d">
        <f ca="1">INDEX(startDates,RANDBETWEEN(1,68),1)</f>
        <v>2014-04-17</v>
      </c>
      <c r="F530" s="1" t="d">
        <f t="shared" ca="1" si="316"/>
        <v>2018-04-12</v>
      </c>
      <c r="G530">
        <f t="shared" ca="1" si="311"/>
        <v>1456</v>
      </c>
      <c r="H530" t="str">
        <f t="shared" ca="1" si="312"/>
        <v>Washington</v>
      </c>
      <c r="I530" t="str">
        <f t="shared" ca="1" si="313"/>
        <v>California</v>
      </c>
      <c r="J530" t="s">
        <v>546</v>
      </c>
      <c r="K530">
        <f t="shared" ca="1" si="320"/>
        <v>1</v>
      </c>
      <c r="L530">
        <f t="shared" ca="1" si="321"/>
        <v>0</v>
      </c>
      <c r="M530" t="str">
        <f t="shared" ca="1" si="314"/>
        <v>Attachment</v>
      </c>
      <c r="N530" t="str">
        <f t="shared" ref="N530" ca="1" si="322">M530:M1529</f>
        <v>Attachment</v>
      </c>
      <c r="O530">
        <f t="shared" ca="1" si="318"/>
        <v>5</v>
      </c>
    </row>
    <row r="531" spans="1:15" x14ac:dyDescent="0.2">
      <c r="A531">
        <v>529</v>
      </c>
      <c r="C531">
        <f t="shared" si="319"/>
        <v>4739</v>
      </c>
      <c r="D531" s="1" t="d">
        <f t="shared" ca="1" si="310"/>
        <v>2014-10-07</v>
      </c>
      <c r="E531" s="1" t="d">
        <f ca="1">INDEX(startDates,RANDBETWEEN(1,68),1)</f>
        <v>2017-07-26</v>
      </c>
      <c r="F531" s="1" t="d">
        <f t="shared" ca="1" si="316"/>
        <v>2018-07-25</v>
      </c>
      <c r="G531">
        <f t="shared" ca="1" si="311"/>
        <v>364</v>
      </c>
      <c r="H531" t="str">
        <f t="shared" ca="1" si="312"/>
        <v>Georgia</v>
      </c>
      <c r="I531" t="str">
        <f t="shared" ca="1" si="313"/>
        <v>Georgia</v>
      </c>
      <c r="J531" s="2" t="s">
        <v>547</v>
      </c>
      <c r="K531">
        <f t="shared" ca="1" si="320"/>
        <v>1</v>
      </c>
      <c r="L531">
        <f t="shared" ca="1" si="321"/>
        <v>0</v>
      </c>
      <c r="M531" t="str">
        <f t="shared" ca="1" si="314"/>
        <v>Schedule</v>
      </c>
      <c r="N531" t="str">
        <f t="shared" ref="N531" ca="1" si="323">M531</f>
        <v>Schedule</v>
      </c>
      <c r="O531">
        <f t="shared" ca="1" si="318"/>
        <v>6</v>
      </c>
    </row>
    <row r="532" spans="1:15" x14ac:dyDescent="0.2">
      <c r="A532">
        <v>530</v>
      </c>
      <c r="C532">
        <f t="shared" si="319"/>
        <v>4746</v>
      </c>
      <c r="D532" s="1" t="d">
        <f t="shared" ca="1" si="310"/>
        <v>2013-07-14</v>
      </c>
      <c r="E532" s="1" t="d">
        <f ca="1">INDEX(startDates,RANDBETWEEN(1,68),1)</f>
        <v>2015-01-23</v>
      </c>
      <c r="F532" s="1" t="d">
        <f t="shared" ca="1" si="316"/>
        <v>2018-07-20</v>
      </c>
      <c r="G532">
        <f t="shared" ca="1" si="311"/>
        <v>1274</v>
      </c>
      <c r="H532" t="str">
        <f t="shared" ca="1" si="312"/>
        <v>Pennsylvania</v>
      </c>
      <c r="I532" t="str">
        <f t="shared" ca="1" si="313"/>
        <v>Pennsylvania</v>
      </c>
      <c r="J532" t="s">
        <v>548</v>
      </c>
      <c r="K532">
        <f t="shared" ca="1" si="320"/>
        <v>1</v>
      </c>
      <c r="L532">
        <f t="shared" ca="1" si="321"/>
        <v>0</v>
      </c>
      <c r="M532" t="str">
        <f t="shared" ca="1" si="314"/>
        <v>Contract</v>
      </c>
      <c r="N532" t="str">
        <f t="shared" ref="N532:N580" ca="1" si="324">M532:M1531</f>
        <v>Contract</v>
      </c>
      <c r="O532">
        <f t="shared" ca="1" si="318"/>
        <v>1</v>
      </c>
    </row>
    <row r="533" spans="1:15" x14ac:dyDescent="0.2">
      <c r="A533">
        <v>531</v>
      </c>
      <c r="C533">
        <f t="shared" si="319"/>
        <v>4753</v>
      </c>
      <c r="D533" s="1" t="d">
        <f t="shared" ca="1" si="310"/>
        <v>2009-09-17</v>
      </c>
      <c r="E533" s="1" t="d">
        <f ca="1">INDEX(startDates,RANDBETWEEN(1,68),1)</f>
        <v>2014-09-20</v>
      </c>
      <c r="F533" s="1" t="d">
        <f t="shared" ca="1" si="316"/>
        <v>2015-03-21</v>
      </c>
      <c r="G533">
        <f t="shared" ca="1" si="311"/>
        <v>182</v>
      </c>
      <c r="H533" t="str">
        <f t="shared" ca="1" si="312"/>
        <v>California</v>
      </c>
      <c r="I533" t="str">
        <f t="shared" ca="1" si="313"/>
        <v>California</v>
      </c>
      <c r="J533" t="s">
        <v>549</v>
      </c>
      <c r="K533">
        <f t="shared" ca="1" si="320"/>
        <v>1</v>
      </c>
      <c r="L533">
        <f t="shared" ca="1" si="321"/>
        <v>0</v>
      </c>
      <c r="M533" t="str">
        <f t="shared" ca="1" si="314"/>
        <v>Attachment</v>
      </c>
      <c r="N533" t="str">
        <f t="shared" ref="N533:N581" ca="1" si="325">M533</f>
        <v>Attachment</v>
      </c>
      <c r="O533">
        <f t="shared" ca="1" si="318"/>
        <v>3</v>
      </c>
    </row>
    <row r="534" spans="1:15" x14ac:dyDescent="0.2">
      <c r="A534">
        <v>532</v>
      </c>
      <c r="C534">
        <f t="shared" si="319"/>
        <v>4760</v>
      </c>
      <c r="D534" s="1" t="d">
        <f t="shared" ca="1" si="310"/>
        <v>2011-09-14</v>
      </c>
      <c r="E534" s="1" t="d">
        <f ca="1">INDEX(startDates,RANDBETWEEN(1,68),1)</f>
        <v>2016-04-14</v>
      </c>
      <c r="F534" s="1" t="d">
        <f t="shared" ca="1" si="316"/>
        <v>2020-10-08</v>
      </c>
      <c r="G534">
        <f t="shared" ca="1" si="311"/>
        <v>1638</v>
      </c>
      <c r="H534" t="str">
        <f t="shared" ca="1" si="312"/>
        <v>Florida</v>
      </c>
      <c r="I534" t="str">
        <f t="shared" ca="1" si="313"/>
        <v>Georgia</v>
      </c>
      <c r="J534" s="2" t="s">
        <v>550</v>
      </c>
      <c r="K534">
        <f t="shared" ca="1" si="320"/>
        <v>1</v>
      </c>
      <c r="L534">
        <f t="shared" ca="1" si="321"/>
        <v>0</v>
      </c>
      <c r="M534" t="str">
        <f t="shared" ca="1" si="314"/>
        <v>Schedule</v>
      </c>
      <c r="N534" t="str">
        <f t="shared" ref="N534:N582" ca="1" si="326">M534:M1533</f>
        <v>Schedule</v>
      </c>
      <c r="O534">
        <f t="shared" ca="1" si="318"/>
        <v>8</v>
      </c>
    </row>
    <row r="535" spans="1:15" x14ac:dyDescent="0.2">
      <c r="A535">
        <v>533</v>
      </c>
      <c r="C535">
        <f t="shared" si="319"/>
        <v>4767</v>
      </c>
      <c r="D535" s="1" t="d">
        <f t="shared" ca="1" si="310"/>
        <v>2011-10-09</v>
      </c>
      <c r="E535" s="1" t="d">
        <f ca="1">INDEX(startDates,RANDBETWEEN(1,68),1)</f>
        <v>2013-09-21</v>
      </c>
      <c r="F535" s="1" t="d">
        <f t="shared" ca="1" si="316"/>
        <v>2014-09-20</v>
      </c>
      <c r="G535">
        <f t="shared" ca="1" si="311"/>
        <v>364</v>
      </c>
      <c r="H535" t="str">
        <f t="shared" ca="1" si="312"/>
        <v>Texas</v>
      </c>
      <c r="I535" t="str">
        <f t="shared" ca="1" si="313"/>
        <v>Georgia</v>
      </c>
      <c r="J535" t="s">
        <v>551</v>
      </c>
      <c r="K535">
        <f t="shared" ca="1" si="320"/>
        <v>1</v>
      </c>
      <c r="L535">
        <f t="shared" ca="1" si="321"/>
        <v>0</v>
      </c>
      <c r="M535" t="str">
        <f t="shared" ca="1" si="314"/>
        <v>EBB</v>
      </c>
      <c r="N535" t="str">
        <f t="shared" ref="N535:N583" ca="1" si="327">M535</f>
        <v>EBB</v>
      </c>
      <c r="O535">
        <f t="shared" ca="1" si="318"/>
        <v>1</v>
      </c>
    </row>
    <row r="536" spans="1:15" x14ac:dyDescent="0.2">
      <c r="A536">
        <v>534</v>
      </c>
      <c r="C536">
        <f t="shared" si="319"/>
        <v>4774</v>
      </c>
      <c r="D536" s="1" t="d">
        <f t="shared" ca="1" si="310"/>
        <v>2012-02-11</v>
      </c>
      <c r="E536" s="1" t="d">
        <f ca="1">INDEX(startDates,RANDBETWEEN(1,68),1)</f>
        <v>2016-06-10</v>
      </c>
      <c r="F536" s="1" t="d">
        <f t="shared" ca="1" si="316"/>
        <v>2017-06-09</v>
      </c>
      <c r="G536">
        <f t="shared" ca="1" si="311"/>
        <v>364</v>
      </c>
      <c r="H536" t="str">
        <f t="shared" ca="1" si="312"/>
        <v>Oregon</v>
      </c>
      <c r="I536" t="str">
        <f t="shared" ca="1" si="313"/>
        <v>California</v>
      </c>
      <c r="J536" t="s">
        <v>552</v>
      </c>
      <c r="K536">
        <f t="shared" ca="1" si="320"/>
        <v>1</v>
      </c>
      <c r="L536">
        <f t="shared" ca="1" si="321"/>
        <v>0</v>
      </c>
      <c r="M536" t="str">
        <f t="shared" ca="1" si="314"/>
        <v>Rider</v>
      </c>
      <c r="N536" t="str">
        <f t="shared" ref="N536:N584" ca="1" si="328">M536:M1535</f>
        <v>Rider</v>
      </c>
      <c r="O536">
        <f t="shared" ca="1" si="318"/>
        <v>4</v>
      </c>
    </row>
    <row r="537" spans="1:15" x14ac:dyDescent="0.2">
      <c r="A537">
        <v>535</v>
      </c>
      <c r="C537">
        <f t="shared" si="319"/>
        <v>4781</v>
      </c>
      <c r="D537" s="1" t="d">
        <f t="shared" ca="1" si="310"/>
        <v>2014-03-20</v>
      </c>
      <c r="E537" s="1" t="d">
        <f ca="1">INDEX(startDates,RANDBETWEEN(1,68),1)</f>
        <v>2015-07-29</v>
      </c>
      <c r="F537" s="1" t="d">
        <f t="shared" ca="1" si="316"/>
        <v>2018-01-24</v>
      </c>
      <c r="G537">
        <f t="shared" ca="1" si="311"/>
        <v>910</v>
      </c>
      <c r="H537" t="str">
        <f t="shared" ca="1" si="312"/>
        <v>Georgia</v>
      </c>
      <c r="I537" t="str">
        <f t="shared" ca="1" si="313"/>
        <v>Georgia</v>
      </c>
      <c r="J537" s="2" t="s">
        <v>553</v>
      </c>
      <c r="K537">
        <f t="shared" ca="1" si="320"/>
        <v>1</v>
      </c>
      <c r="L537">
        <f t="shared" ca="1" si="321"/>
        <v>0</v>
      </c>
      <c r="M537" t="str">
        <f t="shared" ca="1" si="314"/>
        <v>EOC</v>
      </c>
      <c r="N537" t="str">
        <f t="shared" ref="N537:N585" ca="1" si="329">M537</f>
        <v>EOC</v>
      </c>
      <c r="O537">
        <f t="shared" ca="1" si="318"/>
        <v>8</v>
      </c>
    </row>
    <row r="538" spans="1:15" x14ac:dyDescent="0.2">
      <c r="A538">
        <v>536</v>
      </c>
      <c r="C538">
        <f t="shared" si="319"/>
        <v>4788</v>
      </c>
      <c r="D538" s="1" t="d">
        <f t="shared" ca="1" si="310"/>
        <v>2017-08-29</v>
      </c>
      <c r="E538" s="1" t="d">
        <f ca="1">INDEX(startDates,RANDBETWEEN(1,68),1)</f>
        <v>2018-05-04</v>
      </c>
      <c r="F538" s="1" t="d">
        <f t="shared" ca="1" si="316"/>
        <v>2019-05-03</v>
      </c>
      <c r="G538">
        <f t="shared" ca="1" si="311"/>
        <v>364</v>
      </c>
      <c r="H538" t="str">
        <f t="shared" ca="1" si="312"/>
        <v>Georgia</v>
      </c>
      <c r="I538" t="str">
        <f t="shared" ca="1" si="313"/>
        <v>Georgia</v>
      </c>
      <c r="J538" t="s">
        <v>554</v>
      </c>
      <c r="K538">
        <f t="shared" ca="1" si="320"/>
        <v>1</v>
      </c>
      <c r="L538">
        <f t="shared" ca="1" si="321"/>
        <v>0</v>
      </c>
      <c r="M538" t="str">
        <f t="shared" ca="1" si="314"/>
        <v>Attachment</v>
      </c>
      <c r="N538" t="str">
        <f t="shared" ref="N538:N586" ca="1" si="330">M538:M1537</f>
        <v>Attachment</v>
      </c>
      <c r="O538">
        <f t="shared" ca="1" si="318"/>
        <v>2</v>
      </c>
    </row>
    <row r="539" spans="1:15" x14ac:dyDescent="0.2">
      <c r="A539">
        <v>537</v>
      </c>
      <c r="C539">
        <f t="shared" si="319"/>
        <v>4795</v>
      </c>
      <c r="D539" s="1" t="d">
        <f t="shared" ca="1" si="310"/>
        <v>2010-12-31</v>
      </c>
      <c r="E539" s="1" t="d">
        <f ca="1">INDEX(startDates,RANDBETWEEN(1,68),1)</f>
        <v>2015-10-02</v>
      </c>
      <c r="F539" s="1" t="d">
        <f t="shared" ca="1" si="316"/>
        <v>2018-09-28</v>
      </c>
      <c r="G539">
        <f t="shared" ca="1" si="311"/>
        <v>1092</v>
      </c>
      <c r="H539" t="str">
        <f t="shared" ca="1" si="312"/>
        <v>Pennsylvania</v>
      </c>
      <c r="I539" t="str">
        <f t="shared" ca="1" si="313"/>
        <v>Pennsylvania</v>
      </c>
      <c r="J539" t="s">
        <v>555</v>
      </c>
      <c r="K539">
        <f t="shared" ca="1" si="320"/>
        <v>1</v>
      </c>
      <c r="L539">
        <f t="shared" ca="1" si="321"/>
        <v>0</v>
      </c>
      <c r="M539" t="str">
        <f t="shared" ca="1" si="314"/>
        <v>Contract</v>
      </c>
      <c r="N539" t="str">
        <f t="shared" ref="N539:N587" ca="1" si="331">M539</f>
        <v>Contract</v>
      </c>
      <c r="O539">
        <f t="shared" ca="1" si="318"/>
        <v>5</v>
      </c>
    </row>
    <row r="540" spans="1:15" x14ac:dyDescent="0.2">
      <c r="A540">
        <v>538</v>
      </c>
      <c r="C540">
        <f t="shared" si="319"/>
        <v>4802</v>
      </c>
      <c r="D540" s="1" t="d">
        <f t="shared" ca="1" si="310"/>
        <v>2012-05-14</v>
      </c>
      <c r="E540" s="1" t="d">
        <f ca="1">INDEX(startDates,RANDBETWEEN(1,68),1)</f>
        <v>2016-06-10</v>
      </c>
      <c r="F540" s="1" t="d">
        <f t="shared" ca="1" si="316"/>
        <v>2017-12-08</v>
      </c>
      <c r="G540">
        <f t="shared" ca="1" si="311"/>
        <v>546</v>
      </c>
      <c r="H540" t="str">
        <f t="shared" ca="1" si="312"/>
        <v>California</v>
      </c>
      <c r="I540" t="str">
        <f t="shared" ca="1" si="313"/>
        <v>California</v>
      </c>
      <c r="J540" s="2" t="s">
        <v>556</v>
      </c>
      <c r="K540">
        <f t="shared" ca="1" si="320"/>
        <v>1</v>
      </c>
      <c r="L540">
        <f t="shared" ca="1" si="321"/>
        <v>0</v>
      </c>
      <c r="M540" t="str">
        <f t="shared" ca="1" si="314"/>
        <v>EOC</v>
      </c>
      <c r="N540" t="str">
        <f t="shared" ref="N540:N588" ca="1" si="332">M540:M1539</f>
        <v>EOC</v>
      </c>
      <c r="O540">
        <f t="shared" ca="1" si="318"/>
        <v>3</v>
      </c>
    </row>
    <row r="541" spans="1:15" x14ac:dyDescent="0.2">
      <c r="A541">
        <v>539</v>
      </c>
      <c r="C541">
        <f t="shared" si="319"/>
        <v>4809</v>
      </c>
      <c r="D541" s="1" t="d">
        <f t="shared" ca="1" si="310"/>
        <v>2014-08-06</v>
      </c>
      <c r="E541" s="1" t="d">
        <f ca="1">INDEX(startDates,RANDBETWEEN(1,68),1)</f>
        <v>2017-07-26</v>
      </c>
      <c r="F541" s="1" t="d">
        <f t="shared" ca="1" si="316"/>
        <v>2018-07-25</v>
      </c>
      <c r="G541">
        <f t="shared" ca="1" si="311"/>
        <v>364</v>
      </c>
      <c r="H541" t="str">
        <f t="shared" ca="1" si="312"/>
        <v>New Mexico</v>
      </c>
      <c r="I541" t="str">
        <f t="shared" ca="1" si="313"/>
        <v>California</v>
      </c>
      <c r="J541" t="s">
        <v>557</v>
      </c>
      <c r="K541">
        <f t="shared" ca="1" si="320"/>
        <v>1</v>
      </c>
      <c r="L541">
        <f t="shared" ca="1" si="321"/>
        <v>0</v>
      </c>
      <c r="M541" t="str">
        <f t="shared" ca="1" si="314"/>
        <v>Contract</v>
      </c>
      <c r="N541" t="str">
        <f t="shared" ref="N541:N589" ca="1" si="333">M541</f>
        <v>Contract</v>
      </c>
      <c r="O541">
        <f t="shared" ca="1" si="318"/>
        <v>6</v>
      </c>
    </row>
    <row r="542" spans="1:15" x14ac:dyDescent="0.2">
      <c r="A542">
        <v>540</v>
      </c>
      <c r="C542">
        <f t="shared" si="319"/>
        <v>4816</v>
      </c>
      <c r="D542" s="1" t="d">
        <f t="shared" ca="1" si="310"/>
        <v>2015-07-05</v>
      </c>
      <c r="E542" s="1" t="d">
        <f ca="1">INDEX(startDates,RANDBETWEEN(1,68),1)</f>
        <v>2016-06-10</v>
      </c>
      <c r="F542" s="1" t="d">
        <f t="shared" ca="1" si="316"/>
        <v>2017-06-09</v>
      </c>
      <c r="G542">
        <f t="shared" ca="1" si="311"/>
        <v>364</v>
      </c>
      <c r="H542" t="str">
        <f t="shared" ca="1" si="312"/>
        <v>California</v>
      </c>
      <c r="I542" t="str">
        <f t="shared" ca="1" si="313"/>
        <v>California</v>
      </c>
      <c r="J542" s="2" t="s">
        <v>558</v>
      </c>
      <c r="K542">
        <f t="shared" ca="1" si="320"/>
        <v>1</v>
      </c>
      <c r="L542">
        <f t="shared" ca="1" si="321"/>
        <v>0</v>
      </c>
      <c r="M542" t="str">
        <f t="shared" ca="1" si="314"/>
        <v>Contract</v>
      </c>
      <c r="N542" t="str">
        <f t="shared" ref="N542:N590" ca="1" si="334">M542:M1541</f>
        <v>Contract</v>
      </c>
      <c r="O542">
        <f t="shared" ca="1" si="318"/>
        <v>4</v>
      </c>
    </row>
    <row r="543" spans="1:15" x14ac:dyDescent="0.2">
      <c r="A543">
        <v>541</v>
      </c>
      <c r="C543">
        <f t="shared" si="319"/>
        <v>4823</v>
      </c>
      <c r="D543" s="1" t="d">
        <f t="shared" ca="1" si="310"/>
        <v>2013-10-10</v>
      </c>
      <c r="E543" s="1" t="d">
        <f ca="1">INDEX(startDates,RANDBETWEEN(1,68),1)</f>
        <v>2017-06-04</v>
      </c>
      <c r="F543" s="1" t="d">
        <f t="shared" ca="1" si="316"/>
        <v>2017-12-03</v>
      </c>
      <c r="G543">
        <f t="shared" ca="1" si="311"/>
        <v>182</v>
      </c>
      <c r="H543" t="str">
        <f t="shared" ca="1" si="312"/>
        <v>California</v>
      </c>
      <c r="I543" t="str">
        <f t="shared" ca="1" si="313"/>
        <v>California</v>
      </c>
      <c r="J543" t="s">
        <v>559</v>
      </c>
      <c r="K543">
        <f t="shared" ca="1" si="320"/>
        <v>1</v>
      </c>
      <c r="L543">
        <f t="shared" ca="1" si="321"/>
        <v>0</v>
      </c>
      <c r="M543" t="str">
        <f t="shared" ca="1" si="314"/>
        <v>EBB</v>
      </c>
      <c r="N543" t="str">
        <f t="shared" ref="N543:N591" ca="1" si="335">M543</f>
        <v>EBB</v>
      </c>
      <c r="O543">
        <f t="shared" ca="1" si="318"/>
        <v>7</v>
      </c>
    </row>
    <row r="544" spans="1:15" x14ac:dyDescent="0.2">
      <c r="A544">
        <v>542</v>
      </c>
      <c r="C544">
        <f t="shared" si="319"/>
        <v>4830</v>
      </c>
      <c r="D544" s="1" t="d">
        <f t="shared" ca="1" si="310"/>
        <v>2014-03-26</v>
      </c>
      <c r="E544" s="1" t="d">
        <f ca="1">INDEX(startDates,RANDBETWEEN(1,68),1)</f>
        <v>2016-04-08</v>
      </c>
      <c r="F544" s="1" t="d">
        <f t="shared" ca="1" si="316"/>
        <v>2017-04-07</v>
      </c>
      <c r="G544">
        <f t="shared" ca="1" si="311"/>
        <v>364</v>
      </c>
      <c r="H544" t="str">
        <f t="shared" ca="1" si="312"/>
        <v>California</v>
      </c>
      <c r="I544" t="str">
        <f t="shared" ca="1" si="313"/>
        <v>California</v>
      </c>
      <c r="J544" t="s">
        <v>560</v>
      </c>
      <c r="K544">
        <f t="shared" ca="1" si="320"/>
        <v>1</v>
      </c>
      <c r="L544">
        <f t="shared" ca="1" si="321"/>
        <v>0</v>
      </c>
      <c r="M544" t="str">
        <f t="shared" ca="1" si="314"/>
        <v>EBB</v>
      </c>
      <c r="N544" t="str">
        <f t="shared" ref="N544:N592" ca="1" si="336">M544:M1543</f>
        <v>EBB</v>
      </c>
      <c r="O544">
        <f t="shared" ca="1" si="318"/>
        <v>2</v>
      </c>
    </row>
    <row r="545" spans="1:15" x14ac:dyDescent="0.2">
      <c r="A545">
        <v>543</v>
      </c>
      <c r="C545">
        <f t="shared" si="319"/>
        <v>4837</v>
      </c>
      <c r="D545" s="1" t="d">
        <f t="shared" ca="1" si="310"/>
        <v>2011-08-30</v>
      </c>
      <c r="E545" s="1" t="d">
        <f ca="1">INDEX(startDates,RANDBETWEEN(1,68),1)</f>
        <v>2014-09-19</v>
      </c>
      <c r="F545" s="1" t="d">
        <f t="shared" ca="1" si="316"/>
        <v>2015-09-18</v>
      </c>
      <c r="G545">
        <f t="shared" ca="1" si="311"/>
        <v>364</v>
      </c>
      <c r="H545" t="str">
        <f t="shared" ca="1" si="312"/>
        <v>Washington DC</v>
      </c>
      <c r="I545" t="str">
        <f t="shared" ca="1" si="313"/>
        <v>Pennsylvania</v>
      </c>
      <c r="J545" s="2" t="s">
        <v>561</v>
      </c>
      <c r="K545">
        <f t="shared" ca="1" si="320"/>
        <v>1</v>
      </c>
      <c r="L545">
        <f t="shared" ca="1" si="321"/>
        <v>0</v>
      </c>
      <c r="M545" t="str">
        <f t="shared" ca="1" si="314"/>
        <v>SBCModification</v>
      </c>
      <c r="N545" t="str">
        <f t="shared" ref="N545:N593" ca="1" si="337">M545</f>
        <v>SBCModification</v>
      </c>
      <c r="O545">
        <f t="shared" ca="1" si="318"/>
        <v>7</v>
      </c>
    </row>
    <row r="546" spans="1:15" x14ac:dyDescent="0.2">
      <c r="A546">
        <v>544</v>
      </c>
      <c r="C546">
        <f t="shared" si="319"/>
        <v>4844</v>
      </c>
      <c r="D546" s="1" t="d">
        <f t="shared" ca="1" si="310"/>
        <v>2015-10-01</v>
      </c>
      <c r="E546" s="1" t="d">
        <f ca="1">INDEX(startDates,RANDBETWEEN(1,68),1)</f>
        <v>2016-06-05</v>
      </c>
      <c r="F546" s="1" t="d">
        <f t="shared" ca="1" si="316"/>
        <v>2016-12-04</v>
      </c>
      <c r="G546">
        <f t="shared" ca="1" si="311"/>
        <v>182</v>
      </c>
      <c r="H546" t="str">
        <f t="shared" ca="1" si="312"/>
        <v>California</v>
      </c>
      <c r="I546" t="str">
        <f t="shared" ca="1" si="313"/>
        <v>California</v>
      </c>
      <c r="J546" t="s">
        <v>562</v>
      </c>
      <c r="K546">
        <f t="shared" ca="1" si="320"/>
        <v>1</v>
      </c>
      <c r="L546">
        <f t="shared" ca="1" si="321"/>
        <v>0</v>
      </c>
      <c r="M546" t="str">
        <f t="shared" ca="1" si="314"/>
        <v>EOC</v>
      </c>
      <c r="N546" t="str">
        <f t="shared" ref="N546" ca="1" si="338">M546:M1545</f>
        <v>EOC</v>
      </c>
      <c r="O546">
        <f t="shared" ca="1" si="318"/>
        <v>3</v>
      </c>
    </row>
    <row r="547" spans="1:15" x14ac:dyDescent="0.2">
      <c r="A547">
        <v>545</v>
      </c>
      <c r="C547">
        <f t="shared" si="319"/>
        <v>4851</v>
      </c>
      <c r="D547" s="1" t="d">
        <f t="shared" ca="1" si="310"/>
        <v>2013-08-31</v>
      </c>
      <c r="E547" s="1" t="d">
        <f ca="1">INDEX(startDates,RANDBETWEEN(1,68),1)</f>
        <v>2017-12-29</v>
      </c>
      <c r="F547" s="1" t="d">
        <f t="shared" ca="1" si="316"/>
        <v>2018-12-28</v>
      </c>
      <c r="G547">
        <f t="shared" ca="1" si="311"/>
        <v>364</v>
      </c>
      <c r="H547" t="str">
        <f t="shared" ca="1" si="312"/>
        <v>California</v>
      </c>
      <c r="I547" t="str">
        <f t="shared" ca="1" si="313"/>
        <v>California</v>
      </c>
      <c r="J547" t="s">
        <v>563</v>
      </c>
      <c r="K547">
        <f t="shared" ca="1" si="307"/>
        <v>0</v>
      </c>
      <c r="L547">
        <v>1</v>
      </c>
      <c r="M547" t="str">
        <f t="shared" ca="1" si="314"/>
        <v>SBCModification</v>
      </c>
      <c r="N547" t="str">
        <f t="shared" ref="N547" ca="1" si="339">M547</f>
        <v>SBCModification</v>
      </c>
      <c r="O547">
        <f t="shared" ca="1" si="318"/>
        <v>4</v>
      </c>
    </row>
    <row r="548" spans="1:15" x14ac:dyDescent="0.2">
      <c r="A548">
        <v>546</v>
      </c>
      <c r="C548">
        <f t="shared" si="319"/>
        <v>4858</v>
      </c>
      <c r="D548" s="1" t="d">
        <f t="shared" ca="1" si="310"/>
        <v>2009-08-13</v>
      </c>
      <c r="E548" s="1" t="d">
        <f ca="1">INDEX(startDates,RANDBETWEEN(1,68),1)</f>
        <v>2014-03-14</v>
      </c>
      <c r="F548" s="1" t="d">
        <f t="shared" ca="1" si="316"/>
        <v>2015-09-11</v>
      </c>
      <c r="G548">
        <f t="shared" ca="1" si="311"/>
        <v>546</v>
      </c>
      <c r="H548" t="str">
        <f t="shared" ca="1" si="312"/>
        <v>Alabama</v>
      </c>
      <c r="I548" t="str">
        <f t="shared" ca="1" si="313"/>
        <v>Georgia</v>
      </c>
      <c r="J548" s="2" t="s">
        <v>564</v>
      </c>
      <c r="K548">
        <f t="shared" ref="K548" ca="1" si="340">INT(RANDBETWEEN(0.25,1))</f>
        <v>1</v>
      </c>
      <c r="L548">
        <f t="shared" ref="L548" ca="1" si="341">INT(RANDBETWEEN(0,0.65))</f>
        <v>0</v>
      </c>
      <c r="M548" t="str">
        <f t="shared" ca="1" si="314"/>
        <v>PremiumAgreement</v>
      </c>
      <c r="N548" t="str">
        <f t="shared" ca="1" si="324"/>
        <v>PremiumAgreement</v>
      </c>
      <c r="O548">
        <f t="shared" ca="1" si="318"/>
        <v>7</v>
      </c>
    </row>
    <row r="549" spans="1:15" x14ac:dyDescent="0.2">
      <c r="A549">
        <v>547</v>
      </c>
      <c r="C549">
        <f t="shared" si="319"/>
        <v>4865</v>
      </c>
      <c r="D549" s="1" t="d">
        <f t="shared" ca="1" si="310"/>
        <v>2016-11-01</v>
      </c>
      <c r="E549" s="1" t="d">
        <f ca="1">INDEX(startDates,RANDBETWEEN(1,68),1)</f>
        <v>2018-04-12</v>
      </c>
      <c r="F549" s="1" t="d">
        <f t="shared" ca="1" si="316"/>
        <v>2023-04-06</v>
      </c>
      <c r="G549">
        <f t="shared" ca="1" si="311"/>
        <v>1820</v>
      </c>
      <c r="H549" t="str">
        <f t="shared" ca="1" si="312"/>
        <v>Pennsylvania</v>
      </c>
      <c r="I549" t="str">
        <f t="shared" ca="1" si="313"/>
        <v>Pennsylvania</v>
      </c>
      <c r="J549" t="s">
        <v>565</v>
      </c>
      <c r="K549">
        <f t="shared" ca="1" si="320"/>
        <v>1</v>
      </c>
      <c r="L549">
        <f t="shared" ca="1" si="321"/>
        <v>0</v>
      </c>
      <c r="M549" t="str">
        <f t="shared" ca="1" si="314"/>
        <v>Attachment</v>
      </c>
      <c r="N549" t="str">
        <f t="shared" ca="1" si="325"/>
        <v>Attachment</v>
      </c>
      <c r="O549">
        <f t="shared" ca="1" si="318"/>
        <v>3</v>
      </c>
    </row>
    <row r="550" spans="1:15" x14ac:dyDescent="0.2">
      <c r="A550">
        <v>548</v>
      </c>
      <c r="C550">
        <f t="shared" si="319"/>
        <v>4872</v>
      </c>
      <c r="D550" s="1" t="d">
        <f t="shared" ca="1" si="310"/>
        <v>2011-03-05</v>
      </c>
      <c r="E550" s="1" t="d">
        <f ca="1">INDEX(startDates,RANDBETWEEN(1,68),1)</f>
        <v>2016-02-05</v>
      </c>
      <c r="F550" s="1" t="d">
        <f t="shared" ca="1" si="316"/>
        <v>2021-01-29</v>
      </c>
      <c r="G550">
        <f t="shared" ca="1" si="311"/>
        <v>1820</v>
      </c>
      <c r="H550" t="str">
        <f t="shared" ca="1" si="312"/>
        <v>Alabama</v>
      </c>
      <c r="I550" t="str">
        <f t="shared" ca="1" si="313"/>
        <v>Georgia</v>
      </c>
      <c r="J550" t="s">
        <v>566</v>
      </c>
      <c r="K550">
        <f t="shared" ca="1" si="320"/>
        <v>1</v>
      </c>
      <c r="L550">
        <f t="shared" ca="1" si="321"/>
        <v>0</v>
      </c>
      <c r="M550" t="str">
        <f t="shared" ca="1" si="314"/>
        <v>Attachment</v>
      </c>
      <c r="N550" t="str">
        <f t="shared" ca="1" si="326"/>
        <v>Attachment</v>
      </c>
      <c r="O550">
        <f t="shared" ca="1" si="318"/>
        <v>3</v>
      </c>
    </row>
    <row r="551" spans="1:15" x14ac:dyDescent="0.2">
      <c r="A551">
        <v>549</v>
      </c>
      <c r="C551">
        <f t="shared" si="319"/>
        <v>4879</v>
      </c>
      <c r="D551" s="1" t="d">
        <f t="shared" ca="1" si="310"/>
        <v>2015-01-05</v>
      </c>
      <c r="E551" s="1" t="d">
        <f ca="1">INDEX(startDates,RANDBETWEEN(1,68),1)</f>
        <v>2016-04-14</v>
      </c>
      <c r="F551" s="1" t="d">
        <f t="shared" ca="1" si="316"/>
        <v>2017-04-13</v>
      </c>
      <c r="G551">
        <f t="shared" ca="1" si="311"/>
        <v>364</v>
      </c>
      <c r="H551" t="str">
        <f t="shared" ca="1" si="312"/>
        <v>New Mexico</v>
      </c>
      <c r="I551" t="str">
        <f t="shared" ca="1" si="313"/>
        <v>California</v>
      </c>
      <c r="J551" s="2" t="s">
        <v>567</v>
      </c>
      <c r="K551">
        <f t="shared" ca="1" si="320"/>
        <v>1</v>
      </c>
      <c r="L551">
        <f t="shared" ca="1" si="321"/>
        <v>0</v>
      </c>
      <c r="M551" t="str">
        <f t="shared" ca="1" si="314"/>
        <v>PremiumAgreement</v>
      </c>
      <c r="N551" t="str">
        <f t="shared" ca="1" si="327"/>
        <v>PremiumAgreement</v>
      </c>
      <c r="O551">
        <f t="shared" ca="1" si="318"/>
        <v>7</v>
      </c>
    </row>
    <row r="552" spans="1:15" x14ac:dyDescent="0.2">
      <c r="A552">
        <v>550</v>
      </c>
      <c r="C552">
        <f t="shared" si="319"/>
        <v>4886</v>
      </c>
      <c r="D552" s="1" t="d">
        <f t="shared" ca="1" si="310"/>
        <v>2013-02-25</v>
      </c>
      <c r="E552" s="1" t="d">
        <f ca="1">INDEX(startDates,RANDBETWEEN(1,68),1)</f>
        <v>2017-10-27</v>
      </c>
      <c r="F552" s="1" t="d">
        <f t="shared" ca="1" si="316"/>
        <v>2019-04-26</v>
      </c>
      <c r="G552">
        <f t="shared" ca="1" si="311"/>
        <v>546</v>
      </c>
      <c r="H552" t="str">
        <f t="shared" ca="1" si="312"/>
        <v>Georgia</v>
      </c>
      <c r="I552" t="str">
        <f t="shared" ca="1" si="313"/>
        <v>Georgia</v>
      </c>
      <c r="J552" t="s">
        <v>568</v>
      </c>
      <c r="K552">
        <f t="shared" ca="1" si="320"/>
        <v>1</v>
      </c>
      <c r="L552">
        <f t="shared" ca="1" si="321"/>
        <v>0</v>
      </c>
      <c r="M552" t="str">
        <f t="shared" ca="1" si="314"/>
        <v>Contract</v>
      </c>
      <c r="N552" t="str">
        <f t="shared" ca="1" si="328"/>
        <v>Contract</v>
      </c>
      <c r="O552">
        <f t="shared" ca="1" si="318"/>
        <v>8</v>
      </c>
    </row>
    <row r="553" spans="1:15" x14ac:dyDescent="0.2">
      <c r="A553">
        <v>551</v>
      </c>
      <c r="C553">
        <f t="shared" si="319"/>
        <v>4893</v>
      </c>
      <c r="D553" s="1" t="d">
        <f t="shared" ca="1" si="310"/>
        <v>2013-06-01</v>
      </c>
      <c r="E553" s="1" t="d">
        <f ca="1">INDEX(startDates,RANDBETWEEN(1,68),1)</f>
        <v>2018-05-04</v>
      </c>
      <c r="F553" s="1" t="d">
        <f t="shared" ca="1" si="316"/>
        <v>2021-04-30</v>
      </c>
      <c r="G553">
        <f t="shared" ca="1" si="311"/>
        <v>1092</v>
      </c>
      <c r="H553" t="str">
        <f t="shared" ca="1" si="312"/>
        <v>Tennessee</v>
      </c>
      <c r="I553" t="str">
        <f t="shared" ca="1" si="313"/>
        <v>Georgia</v>
      </c>
      <c r="J553" t="s">
        <v>569</v>
      </c>
      <c r="K553">
        <f t="shared" ca="1" si="320"/>
        <v>1</v>
      </c>
      <c r="L553">
        <f t="shared" ca="1" si="321"/>
        <v>0</v>
      </c>
      <c r="M553" t="str">
        <f t="shared" ca="1" si="314"/>
        <v>EOC</v>
      </c>
      <c r="N553" t="str">
        <f t="shared" ca="1" si="329"/>
        <v>EOC</v>
      </c>
      <c r="O553">
        <f t="shared" ca="1" si="318"/>
        <v>4</v>
      </c>
    </row>
    <row r="554" spans="1:15" x14ac:dyDescent="0.2">
      <c r="A554">
        <v>552</v>
      </c>
      <c r="C554">
        <f t="shared" si="319"/>
        <v>4900</v>
      </c>
      <c r="D554" s="1" t="d">
        <f t="shared" ca="1" si="310"/>
        <v>2015-04-01</v>
      </c>
      <c r="E554" s="1" t="d">
        <f ca="1">INDEX(startDates,RANDBETWEEN(1,68),1)</f>
        <v>2017-09-16</v>
      </c>
      <c r="F554" s="1" t="d">
        <f t="shared" ca="1" si="316"/>
        <v>2022-09-10</v>
      </c>
      <c r="G554">
        <f t="shared" ca="1" si="311"/>
        <v>1820</v>
      </c>
      <c r="H554" t="str">
        <f t="shared" ca="1" si="312"/>
        <v>Georgia</v>
      </c>
      <c r="I554" t="str">
        <f t="shared" ca="1" si="313"/>
        <v>Georgia</v>
      </c>
      <c r="J554" s="2" t="s">
        <v>570</v>
      </c>
      <c r="K554">
        <f t="shared" ca="1" si="320"/>
        <v>1</v>
      </c>
      <c r="L554">
        <f t="shared" ca="1" si="321"/>
        <v>0</v>
      </c>
      <c r="M554" t="str">
        <f t="shared" ca="1" si="314"/>
        <v>Schedule</v>
      </c>
      <c r="N554" t="str">
        <f t="shared" ca="1" si="330"/>
        <v>Schedule</v>
      </c>
      <c r="O554">
        <f t="shared" ca="1" si="318"/>
        <v>7</v>
      </c>
    </row>
    <row r="555" spans="1:15" x14ac:dyDescent="0.2">
      <c r="A555">
        <v>553</v>
      </c>
      <c r="C555">
        <f t="shared" si="319"/>
        <v>4907</v>
      </c>
      <c r="D555" s="1" t="d">
        <f t="shared" ca="1" si="310"/>
        <v>2010-12-05</v>
      </c>
      <c r="E555" s="1" t="d">
        <f ca="1">INDEX(startDates,RANDBETWEEN(1,68),1)</f>
        <v>2014-07-30</v>
      </c>
      <c r="F555" s="1" t="d">
        <f t="shared" ca="1" si="316"/>
        <v>2019-01-23</v>
      </c>
      <c r="G555">
        <f t="shared" ca="1" si="311"/>
        <v>1638</v>
      </c>
      <c r="H555" t="str">
        <f t="shared" ca="1" si="312"/>
        <v>Georgia</v>
      </c>
      <c r="I555" t="str">
        <f t="shared" ca="1" si="313"/>
        <v>Georgia</v>
      </c>
      <c r="J555" t="s">
        <v>571</v>
      </c>
      <c r="K555">
        <f t="shared" ca="1" si="320"/>
        <v>1</v>
      </c>
      <c r="L555">
        <f t="shared" ca="1" si="321"/>
        <v>0</v>
      </c>
      <c r="M555" t="str">
        <f t="shared" ca="1" si="314"/>
        <v>EOC</v>
      </c>
      <c r="N555" t="str">
        <f t="shared" ca="1" si="331"/>
        <v>EOC</v>
      </c>
      <c r="O555">
        <f t="shared" ca="1" si="318"/>
        <v>1</v>
      </c>
    </row>
    <row r="556" spans="1:15" x14ac:dyDescent="0.2">
      <c r="A556">
        <v>554</v>
      </c>
      <c r="C556">
        <f t="shared" si="319"/>
        <v>4914</v>
      </c>
      <c r="D556" s="1" t="d">
        <f t="shared" ca="1" si="310"/>
        <v>2015-01-04</v>
      </c>
      <c r="E556" s="1" t="d">
        <f ca="1">INDEX(startDates,RANDBETWEEN(1,68),1)</f>
        <v>2017-02-17</v>
      </c>
      <c r="F556" s="1" t="d">
        <f t="shared" ca="1" si="316"/>
        <v>2020-02-14</v>
      </c>
      <c r="G556">
        <f t="shared" ca="1" si="311"/>
        <v>1092</v>
      </c>
      <c r="H556" t="str">
        <f t="shared" ca="1" si="312"/>
        <v>Texas</v>
      </c>
      <c r="I556" t="str">
        <f t="shared" ca="1" si="313"/>
        <v>Georgia</v>
      </c>
      <c r="J556" t="s">
        <v>572</v>
      </c>
      <c r="K556">
        <f t="shared" ca="1" si="320"/>
        <v>1</v>
      </c>
      <c r="L556">
        <f t="shared" ca="1" si="321"/>
        <v>0</v>
      </c>
      <c r="M556" t="str">
        <f t="shared" ca="1" si="314"/>
        <v>Attachment</v>
      </c>
      <c r="N556" t="str">
        <f t="shared" ca="1" si="332"/>
        <v>Attachment</v>
      </c>
      <c r="O556">
        <f t="shared" ca="1" si="318"/>
        <v>5</v>
      </c>
    </row>
    <row r="557" spans="1:15" x14ac:dyDescent="0.2">
      <c r="A557">
        <v>555</v>
      </c>
      <c r="C557">
        <f t="shared" si="319"/>
        <v>4921</v>
      </c>
      <c r="D557" s="1" t="d">
        <f t="shared" ca="1" si="310"/>
        <v>2011-10-23</v>
      </c>
      <c r="E557" s="1" t="d">
        <f ca="1">INDEX(startDates,RANDBETWEEN(1,68),1)</f>
        <v>2013-03-02</v>
      </c>
      <c r="F557" s="1" t="d">
        <f t="shared" ca="1" si="316"/>
        <v>2016-08-27</v>
      </c>
      <c r="G557">
        <f t="shared" ca="1" si="311"/>
        <v>1274</v>
      </c>
      <c r="H557" t="str">
        <f t="shared" ca="1" si="312"/>
        <v>Washington</v>
      </c>
      <c r="I557" t="str">
        <f t="shared" ca="1" si="313"/>
        <v>California</v>
      </c>
      <c r="J557" s="2" t="s">
        <v>573</v>
      </c>
      <c r="K557">
        <f t="shared" ca="1" si="320"/>
        <v>1</v>
      </c>
      <c r="L557">
        <f t="shared" ca="1" si="321"/>
        <v>0</v>
      </c>
      <c r="M557" t="str">
        <f t="shared" ca="1" si="314"/>
        <v>Contract</v>
      </c>
      <c r="N557" t="str">
        <f t="shared" ca="1" si="333"/>
        <v>Contract</v>
      </c>
      <c r="O557">
        <f t="shared" ca="1" si="318"/>
        <v>8</v>
      </c>
    </row>
    <row r="558" spans="1:15" x14ac:dyDescent="0.2">
      <c r="A558">
        <v>556</v>
      </c>
      <c r="C558">
        <f t="shared" si="319"/>
        <v>4928</v>
      </c>
      <c r="D558" s="1" t="d">
        <f t="shared" ca="1" si="310"/>
        <v>2015-10-13</v>
      </c>
      <c r="E558" s="1" t="d">
        <f ca="1">INDEX(startDates,RANDBETWEEN(1,68),1)</f>
        <v>2017-08-25</v>
      </c>
      <c r="F558" s="1" t="d">
        <f t="shared" ca="1" si="316"/>
        <v>2018-08-24</v>
      </c>
      <c r="G558">
        <f t="shared" ca="1" si="311"/>
        <v>364</v>
      </c>
      <c r="H558" t="str">
        <f t="shared" ca="1" si="312"/>
        <v>Georgia</v>
      </c>
      <c r="I558" t="str">
        <f t="shared" ca="1" si="313"/>
        <v>Georgia</v>
      </c>
      <c r="J558" t="s">
        <v>574</v>
      </c>
      <c r="K558">
        <f t="shared" ca="1" si="320"/>
        <v>1</v>
      </c>
      <c r="L558">
        <f t="shared" ca="1" si="321"/>
        <v>0</v>
      </c>
      <c r="M558" t="str">
        <f t="shared" ca="1" si="314"/>
        <v>Contract</v>
      </c>
      <c r="N558" t="str">
        <f t="shared" ca="1" si="334"/>
        <v>Contract</v>
      </c>
      <c r="O558">
        <f t="shared" ca="1" si="318"/>
        <v>5</v>
      </c>
    </row>
    <row r="559" spans="1:15" x14ac:dyDescent="0.2">
      <c r="A559">
        <v>557</v>
      </c>
      <c r="C559">
        <f t="shared" si="319"/>
        <v>4935</v>
      </c>
      <c r="D559" s="1" t="d">
        <f t="shared" ca="1" si="310"/>
        <v>2017-07-28</v>
      </c>
      <c r="E559" s="1" t="d">
        <f ca="1">INDEX(startDates,RANDBETWEEN(1,68),1)</f>
        <v>2018-03-02</v>
      </c>
      <c r="F559" s="1" t="d">
        <f t="shared" ca="1" si="316"/>
        <v>2020-02-28</v>
      </c>
      <c r="G559">
        <f t="shared" ca="1" si="311"/>
        <v>728</v>
      </c>
      <c r="H559" t="str">
        <f t="shared" ca="1" si="312"/>
        <v>Georgia</v>
      </c>
      <c r="I559" t="str">
        <f t="shared" ca="1" si="313"/>
        <v>Georgia</v>
      </c>
      <c r="J559" t="s">
        <v>575</v>
      </c>
      <c r="K559">
        <f t="shared" ca="1" si="320"/>
        <v>1</v>
      </c>
      <c r="L559">
        <f t="shared" ca="1" si="321"/>
        <v>0</v>
      </c>
      <c r="M559" t="str">
        <f t="shared" ca="1" si="314"/>
        <v>PremiumAgreement</v>
      </c>
      <c r="N559" t="str">
        <f t="shared" ca="1" si="335"/>
        <v>PremiumAgreement</v>
      </c>
      <c r="O559">
        <f t="shared" ca="1" si="318"/>
        <v>3</v>
      </c>
    </row>
    <row r="560" spans="1:15" x14ac:dyDescent="0.2">
      <c r="A560">
        <v>558</v>
      </c>
      <c r="C560">
        <f t="shared" si="319"/>
        <v>4942</v>
      </c>
      <c r="D560" s="1" t="d">
        <f t="shared" ca="1" si="310"/>
        <v>2015-01-25</v>
      </c>
      <c r="E560" s="1" t="d">
        <f ca="1">INDEX(startDates,RANDBETWEEN(1,68),1)</f>
        <v>2015-05-29</v>
      </c>
      <c r="F560" s="1" t="d">
        <f t="shared" ca="1" si="316"/>
        <v>2016-05-27</v>
      </c>
      <c r="G560">
        <f t="shared" ca="1" si="311"/>
        <v>364</v>
      </c>
      <c r="H560" t="str">
        <f t="shared" ca="1" si="312"/>
        <v>West Virginia</v>
      </c>
      <c r="I560" t="str">
        <f t="shared" ca="1" si="313"/>
        <v>Pennsylvania</v>
      </c>
      <c r="J560" s="2" t="s">
        <v>576</v>
      </c>
      <c r="K560">
        <f t="shared" ca="1" si="320"/>
        <v>1</v>
      </c>
      <c r="L560">
        <f t="shared" ca="1" si="321"/>
        <v>0</v>
      </c>
      <c r="M560" t="str">
        <f t="shared" ca="1" si="314"/>
        <v>Contract</v>
      </c>
      <c r="N560" t="str">
        <f t="shared" ca="1" si="336"/>
        <v>Contract</v>
      </c>
      <c r="O560">
        <f t="shared" ca="1" si="318"/>
        <v>2</v>
      </c>
    </row>
    <row r="561" spans="1:15" x14ac:dyDescent="0.2">
      <c r="A561">
        <v>559</v>
      </c>
      <c r="C561">
        <f t="shared" si="319"/>
        <v>4949</v>
      </c>
      <c r="D561" s="1" t="d">
        <f t="shared" ca="1" si="310"/>
        <v>2014-03-15</v>
      </c>
      <c r="E561" s="1" t="d">
        <f ca="1">INDEX(startDates,RANDBETWEEN(1,68),1)</f>
        <v>2017-11-07</v>
      </c>
      <c r="F561" s="1" t="d">
        <f t="shared" ca="1" si="316"/>
        <v>2018-11-06</v>
      </c>
      <c r="G561">
        <f t="shared" ca="1" si="311"/>
        <v>364</v>
      </c>
      <c r="H561" t="str">
        <f t="shared" ca="1" si="312"/>
        <v>Georgia</v>
      </c>
      <c r="I561" t="str">
        <f t="shared" ca="1" si="313"/>
        <v>Georgia</v>
      </c>
      <c r="J561" t="s">
        <v>577</v>
      </c>
      <c r="K561">
        <f t="shared" ca="1" si="320"/>
        <v>1</v>
      </c>
      <c r="L561">
        <f t="shared" ca="1" si="321"/>
        <v>0</v>
      </c>
      <c r="M561" t="str">
        <f t="shared" ca="1" si="314"/>
        <v>Contract</v>
      </c>
      <c r="N561" t="str">
        <f t="shared" ca="1" si="337"/>
        <v>Contract</v>
      </c>
      <c r="O561">
        <f t="shared" ca="1" si="318"/>
        <v>6</v>
      </c>
    </row>
    <row r="562" spans="1:15" x14ac:dyDescent="0.2">
      <c r="A562">
        <v>560</v>
      </c>
      <c r="C562">
        <f t="shared" si="319"/>
        <v>4956</v>
      </c>
      <c r="D562" s="1" t="d">
        <f t="shared" ca="1" si="310"/>
        <v>2012-07-20</v>
      </c>
      <c r="E562" s="1" t="d">
        <f ca="1">INDEX(startDates,RANDBETWEEN(1,68),1)</f>
        <v>2017-04-21</v>
      </c>
      <c r="F562" s="1" t="d">
        <f t="shared" ca="1" si="316"/>
        <v>2021-04-16</v>
      </c>
      <c r="G562">
        <f t="shared" ca="1" si="311"/>
        <v>1456</v>
      </c>
      <c r="H562" t="str">
        <f t="shared" ca="1" si="312"/>
        <v>California</v>
      </c>
      <c r="I562" t="str">
        <f t="shared" ca="1" si="313"/>
        <v>California</v>
      </c>
      <c r="J562" s="2" t="s">
        <v>578</v>
      </c>
      <c r="K562">
        <f t="shared" ca="1" si="320"/>
        <v>1</v>
      </c>
      <c r="L562">
        <f t="shared" ca="1" si="321"/>
        <v>0</v>
      </c>
      <c r="M562" t="str">
        <f t="shared" ca="1" si="314"/>
        <v>SBCModification</v>
      </c>
      <c r="N562" t="str">
        <f t="shared" ref="N562" ca="1" si="342">M562:M1561</f>
        <v>SBCModification</v>
      </c>
      <c r="O562">
        <f t="shared" ca="1" si="318"/>
        <v>5</v>
      </c>
    </row>
    <row r="563" spans="1:15" x14ac:dyDescent="0.2">
      <c r="A563">
        <v>561</v>
      </c>
      <c r="C563">
        <f t="shared" si="319"/>
        <v>4963</v>
      </c>
      <c r="D563" s="1" t="d">
        <f t="shared" ca="1" si="310"/>
        <v>2016-07-18</v>
      </c>
      <c r="E563" s="1" t="d">
        <f ca="1">INDEX(startDates,RANDBETWEEN(1,68),1)</f>
        <v>2017-08-25</v>
      </c>
      <c r="F563" s="1" t="d">
        <f t="shared" ca="1" si="316"/>
        <v>2018-08-24</v>
      </c>
      <c r="G563">
        <f t="shared" ca="1" si="311"/>
        <v>364</v>
      </c>
      <c r="H563" t="str">
        <f t="shared" ca="1" si="312"/>
        <v>New Mexico</v>
      </c>
      <c r="I563" t="str">
        <f t="shared" ca="1" si="313"/>
        <v>California</v>
      </c>
      <c r="J563" t="s">
        <v>579</v>
      </c>
      <c r="K563">
        <f t="shared" ca="1" si="320"/>
        <v>1</v>
      </c>
      <c r="L563">
        <f t="shared" ca="1" si="321"/>
        <v>0</v>
      </c>
      <c r="M563" t="str">
        <f t="shared" ca="1" si="314"/>
        <v>Contract</v>
      </c>
      <c r="N563" t="str">
        <f t="shared" ref="N563" ca="1" si="343">M563</f>
        <v>Contract</v>
      </c>
      <c r="O563">
        <f t="shared" ca="1" si="318"/>
        <v>6</v>
      </c>
    </row>
    <row r="564" spans="1:15" x14ac:dyDescent="0.2">
      <c r="A564">
        <v>562</v>
      </c>
      <c r="C564">
        <f t="shared" si="319"/>
        <v>4970</v>
      </c>
      <c r="D564" s="1" t="d">
        <f t="shared" ca="1" si="310"/>
        <v>2014-11-09</v>
      </c>
      <c r="E564" s="1" t="d">
        <f ca="1">INDEX(startDates,RANDBETWEEN(1,68),1)</f>
        <v>2018-06-03</v>
      </c>
      <c r="F564" s="1" t="d">
        <f t="shared" ca="1" si="316"/>
        <v>2019-06-02</v>
      </c>
      <c r="G564">
        <f t="shared" ca="1" si="311"/>
        <v>364</v>
      </c>
      <c r="H564" t="str">
        <f t="shared" ca="1" si="312"/>
        <v>Pennsylvania</v>
      </c>
      <c r="I564" t="str">
        <f t="shared" ca="1" si="313"/>
        <v>Pennsylvania</v>
      </c>
      <c r="J564" t="s">
        <v>580</v>
      </c>
      <c r="K564">
        <f t="shared" ca="1" si="320"/>
        <v>1</v>
      </c>
      <c r="L564">
        <f t="shared" ca="1" si="321"/>
        <v>0</v>
      </c>
      <c r="M564" t="str">
        <f t="shared" ca="1" si="314"/>
        <v>Rider</v>
      </c>
      <c r="N564" t="str">
        <f t="shared" ca="1" si="324"/>
        <v>Rider</v>
      </c>
      <c r="O564">
        <f t="shared" ca="1" si="318"/>
        <v>2</v>
      </c>
    </row>
    <row r="565" spans="1:15" x14ac:dyDescent="0.2">
      <c r="A565">
        <v>563</v>
      </c>
      <c r="C565">
        <f t="shared" si="319"/>
        <v>4977</v>
      </c>
      <c r="D565" s="1" t="d">
        <f t="shared" ca="1" si="310"/>
        <v>2013-04-24</v>
      </c>
      <c r="E565" s="1" t="d">
        <f ca="1">INDEX(startDates,RANDBETWEEN(1,68),1)</f>
        <v>2017-02-17</v>
      </c>
      <c r="F565" s="1" t="d">
        <f t="shared" ca="1" si="316"/>
        <v>2022-02-11</v>
      </c>
      <c r="G565">
        <f t="shared" ca="1" si="311"/>
        <v>1820</v>
      </c>
      <c r="H565" t="str">
        <f t="shared" ca="1" si="312"/>
        <v>Texas</v>
      </c>
      <c r="I565" t="str">
        <f t="shared" ca="1" si="313"/>
        <v>Georgia</v>
      </c>
      <c r="J565" s="2" t="s">
        <v>581</v>
      </c>
      <c r="K565">
        <f t="shared" ca="1" si="320"/>
        <v>1</v>
      </c>
      <c r="L565">
        <f t="shared" ca="1" si="321"/>
        <v>0</v>
      </c>
      <c r="M565" t="str">
        <f t="shared" ca="1" si="314"/>
        <v>SBCModification</v>
      </c>
      <c r="N565" t="str">
        <f t="shared" ca="1" si="325"/>
        <v>SBCModification</v>
      </c>
      <c r="O565">
        <f t="shared" ca="1" si="318"/>
        <v>4</v>
      </c>
    </row>
    <row r="566" spans="1:15" x14ac:dyDescent="0.2">
      <c r="A566">
        <v>564</v>
      </c>
      <c r="C566">
        <f t="shared" si="319"/>
        <v>4984</v>
      </c>
      <c r="D566" s="1" t="d">
        <f t="shared" ca="1" si="310"/>
        <v>2015-11-07</v>
      </c>
      <c r="E566" s="1" t="d">
        <f ca="1">INDEX(startDates,RANDBETWEEN(1,68),1)</f>
        <v>2016-08-12</v>
      </c>
      <c r="F566" s="1" t="d">
        <f t="shared" ca="1" si="316"/>
        <v>2017-08-11</v>
      </c>
      <c r="G566">
        <f t="shared" ca="1" si="311"/>
        <v>364</v>
      </c>
      <c r="H566" t="str">
        <f t="shared" ca="1" si="312"/>
        <v>Florida</v>
      </c>
      <c r="I566" t="str">
        <f t="shared" ca="1" si="313"/>
        <v>Georgia</v>
      </c>
      <c r="J566" t="s">
        <v>582</v>
      </c>
      <c r="K566">
        <f t="shared" ca="1" si="320"/>
        <v>1</v>
      </c>
      <c r="L566">
        <f t="shared" ca="1" si="321"/>
        <v>0</v>
      </c>
      <c r="M566" t="str">
        <f t="shared" ca="1" si="314"/>
        <v>TaxModification</v>
      </c>
      <c r="N566" t="str">
        <f t="shared" ca="1" si="326"/>
        <v>TaxModification</v>
      </c>
      <c r="O566">
        <f t="shared" ca="1" si="318"/>
        <v>2</v>
      </c>
    </row>
    <row r="567" spans="1:15" x14ac:dyDescent="0.2">
      <c r="A567">
        <v>565</v>
      </c>
      <c r="C567">
        <f t="shared" si="319"/>
        <v>4991</v>
      </c>
      <c r="D567" s="1" t="d">
        <f t="shared" ca="1" si="310"/>
        <v>2017-01-13</v>
      </c>
      <c r="E567" s="1" t="d">
        <f ca="1">INDEX(startDates,RANDBETWEEN(1,68),1)</f>
        <v>2018-07-25</v>
      </c>
      <c r="F567" s="1" t="d">
        <f t="shared" ca="1" si="316"/>
        <v>2022-01-19</v>
      </c>
      <c r="G567">
        <f t="shared" ca="1" si="311"/>
        <v>1274</v>
      </c>
      <c r="H567" t="str">
        <f t="shared" ca="1" si="312"/>
        <v>Washington</v>
      </c>
      <c r="I567" t="str">
        <f t="shared" ca="1" si="313"/>
        <v>California</v>
      </c>
      <c r="J567" t="s">
        <v>583</v>
      </c>
      <c r="K567">
        <f t="shared" ca="1" si="320"/>
        <v>1</v>
      </c>
      <c r="L567">
        <f t="shared" ca="1" si="321"/>
        <v>0</v>
      </c>
      <c r="M567" t="str">
        <f t="shared" ca="1" si="314"/>
        <v>SBCModification</v>
      </c>
      <c r="N567" t="str">
        <f t="shared" ca="1" si="327"/>
        <v>SBCModification</v>
      </c>
      <c r="O567">
        <f t="shared" ca="1" si="318"/>
        <v>2</v>
      </c>
    </row>
    <row r="568" spans="1:15" x14ac:dyDescent="0.2">
      <c r="A568">
        <v>566</v>
      </c>
      <c r="C568">
        <f t="shared" si="319"/>
        <v>4998</v>
      </c>
      <c r="D568" s="1" t="d">
        <f t="shared" ca="1" si="310"/>
        <v>2009-10-05</v>
      </c>
      <c r="E568" s="1" t="d">
        <f ca="1">INDEX(startDates,RANDBETWEEN(1,68),1)</f>
        <v>2013-07-31</v>
      </c>
      <c r="F568" s="1" t="d">
        <f t="shared" ca="1" si="316"/>
        <v>2017-01-25</v>
      </c>
      <c r="G568">
        <f t="shared" ca="1" si="311"/>
        <v>1274</v>
      </c>
      <c r="H568" t="str">
        <f t="shared" ca="1" si="312"/>
        <v>Arizona</v>
      </c>
      <c r="I568" t="str">
        <f t="shared" ca="1" si="313"/>
        <v>California</v>
      </c>
      <c r="J568" s="2" t="s">
        <v>584</v>
      </c>
      <c r="K568">
        <f t="shared" ca="1" si="307"/>
        <v>0</v>
      </c>
      <c r="L568">
        <v>1</v>
      </c>
      <c r="M568" t="str">
        <f t="shared" ca="1" si="314"/>
        <v>Attachment</v>
      </c>
      <c r="N568" t="str">
        <f t="shared" ca="1" si="328"/>
        <v>Attachment</v>
      </c>
      <c r="O568">
        <f t="shared" ca="1" si="318"/>
        <v>7</v>
      </c>
    </row>
    <row r="569" spans="1:15" x14ac:dyDescent="0.2">
      <c r="A569">
        <v>567</v>
      </c>
      <c r="C569">
        <f t="shared" si="319"/>
        <v>5005</v>
      </c>
      <c r="D569" s="1" t="d">
        <f t="shared" ca="1" si="310"/>
        <v>2013-08-11</v>
      </c>
      <c r="E569" s="1" t="d">
        <f ca="1">INDEX(startDates,RANDBETWEEN(1,68),1)</f>
        <v>2018-04-12</v>
      </c>
      <c r="F569" s="1" t="d">
        <f t="shared" ca="1" si="316"/>
        <v>2023-04-06</v>
      </c>
      <c r="G569">
        <f t="shared" ca="1" si="311"/>
        <v>1820</v>
      </c>
      <c r="H569" t="str">
        <f t="shared" ca="1" si="312"/>
        <v>Texas</v>
      </c>
      <c r="I569" t="str">
        <f t="shared" ca="1" si="313"/>
        <v>Georgia</v>
      </c>
      <c r="J569" t="s">
        <v>585</v>
      </c>
      <c r="K569">
        <f t="shared" ref="K569" ca="1" si="344">INT(RANDBETWEEN(0.25,1))</f>
        <v>1</v>
      </c>
      <c r="L569">
        <f t="shared" ref="L569" ca="1" si="345">INT(RANDBETWEEN(0,0.65))</f>
        <v>0</v>
      </c>
      <c r="M569" t="str">
        <f t="shared" ca="1" si="314"/>
        <v>EOC</v>
      </c>
      <c r="N569" t="str">
        <f t="shared" ca="1" si="329"/>
        <v>EOC</v>
      </c>
      <c r="O569">
        <f t="shared" ca="1" si="318"/>
        <v>2</v>
      </c>
    </row>
    <row r="570" spans="1:15" x14ac:dyDescent="0.2">
      <c r="A570">
        <v>568</v>
      </c>
      <c r="C570">
        <f t="shared" si="319"/>
        <v>5012</v>
      </c>
      <c r="D570" s="1" t="d">
        <f t="shared" ca="1" si="310"/>
        <v>2013-09-28</v>
      </c>
      <c r="E570" s="1" t="d">
        <f ca="1">INDEX(startDates,RANDBETWEEN(1,68),1)</f>
        <v>2017-06-23</v>
      </c>
      <c r="F570" s="1" t="d">
        <f t="shared" ca="1" si="316"/>
        <v>2018-06-22</v>
      </c>
      <c r="G570">
        <f t="shared" ca="1" si="311"/>
        <v>364</v>
      </c>
      <c r="H570" t="str">
        <f t="shared" ca="1" si="312"/>
        <v>New York</v>
      </c>
      <c r="I570" t="str">
        <f t="shared" ca="1" si="313"/>
        <v>Pennsylvania</v>
      </c>
      <c r="J570" t="s">
        <v>586</v>
      </c>
      <c r="K570">
        <f t="shared" ca="1" si="320"/>
        <v>1</v>
      </c>
      <c r="L570">
        <f t="shared" ca="1" si="321"/>
        <v>0</v>
      </c>
      <c r="M570" t="str">
        <f t="shared" ca="1" si="314"/>
        <v>Contract</v>
      </c>
      <c r="N570" t="str">
        <f t="shared" ca="1" si="330"/>
        <v>Contract</v>
      </c>
      <c r="O570">
        <f t="shared" ca="1" si="318"/>
        <v>4</v>
      </c>
    </row>
    <row r="571" spans="1:15" x14ac:dyDescent="0.2">
      <c r="A571">
        <v>569</v>
      </c>
      <c r="C571">
        <f t="shared" si="319"/>
        <v>5019</v>
      </c>
      <c r="D571" s="1" t="d">
        <f t="shared" ca="1" si="310"/>
        <v>2009-03-02</v>
      </c>
      <c r="E571" s="1" t="d">
        <f ca="1">INDEX(startDates,RANDBETWEEN(1,68),1)</f>
        <v>2013-07-31</v>
      </c>
      <c r="F571" s="1" t="d">
        <f t="shared" ca="1" si="316"/>
        <v>2015-07-29</v>
      </c>
      <c r="G571">
        <f t="shared" ca="1" si="311"/>
        <v>728</v>
      </c>
      <c r="H571" t="str">
        <f t="shared" ca="1" si="312"/>
        <v>Georgia</v>
      </c>
      <c r="I571" t="str">
        <f t="shared" ca="1" si="313"/>
        <v>Georgia</v>
      </c>
      <c r="J571" s="2" t="s">
        <v>587</v>
      </c>
      <c r="K571">
        <f t="shared" ca="1" si="320"/>
        <v>1</v>
      </c>
      <c r="L571">
        <f t="shared" ca="1" si="321"/>
        <v>0</v>
      </c>
      <c r="M571" t="str">
        <f t="shared" ca="1" si="314"/>
        <v>TaxModification</v>
      </c>
      <c r="N571" t="str">
        <f t="shared" ca="1" si="331"/>
        <v>TaxModification</v>
      </c>
      <c r="O571">
        <f t="shared" ca="1" si="318"/>
        <v>5</v>
      </c>
    </row>
    <row r="572" spans="1:15" x14ac:dyDescent="0.2">
      <c r="A572">
        <v>570</v>
      </c>
      <c r="C572">
        <f t="shared" si="319"/>
        <v>5026</v>
      </c>
      <c r="D572" s="1" t="d">
        <f t="shared" ca="1" si="310"/>
        <v>2014-06-28</v>
      </c>
      <c r="E572" s="1" t="d">
        <f ca="1">INDEX(startDates,RANDBETWEEN(1,68),1)</f>
        <v>2018-07-25</v>
      </c>
      <c r="F572" s="1" t="d">
        <f t="shared" ca="1" si="316"/>
        <v>2019-07-24</v>
      </c>
      <c r="G572">
        <f t="shared" ca="1" si="311"/>
        <v>364</v>
      </c>
      <c r="H572" t="str">
        <f t="shared" ca="1" si="312"/>
        <v>Utah</v>
      </c>
      <c r="I572" t="str">
        <f t="shared" ca="1" si="313"/>
        <v>California</v>
      </c>
      <c r="J572" t="s">
        <v>588</v>
      </c>
      <c r="K572">
        <f t="shared" ca="1" si="320"/>
        <v>1</v>
      </c>
      <c r="L572">
        <f t="shared" ca="1" si="321"/>
        <v>0</v>
      </c>
      <c r="M572" t="str">
        <f t="shared" ca="1" si="314"/>
        <v>EBB</v>
      </c>
      <c r="N572" t="str">
        <f t="shared" ca="1" si="332"/>
        <v>EBB</v>
      </c>
      <c r="O572">
        <f t="shared" ca="1" si="318"/>
        <v>1</v>
      </c>
    </row>
    <row r="573" spans="1:15" x14ac:dyDescent="0.2">
      <c r="A573">
        <v>571</v>
      </c>
      <c r="C573">
        <f t="shared" si="319"/>
        <v>5033</v>
      </c>
      <c r="D573" s="1" t="d">
        <f t="shared" ca="1" si="310"/>
        <v>2012-05-30</v>
      </c>
      <c r="E573" s="1" t="d">
        <f ca="1">INDEX(startDates,RANDBETWEEN(1,68),1)</f>
        <v>2016-07-27</v>
      </c>
      <c r="F573" s="1" t="d">
        <f t="shared" ca="1" si="316"/>
        <v>2017-07-26</v>
      </c>
      <c r="G573">
        <f t="shared" ca="1" si="311"/>
        <v>364</v>
      </c>
      <c r="H573" t="str">
        <f t="shared" ca="1" si="312"/>
        <v>Georgia</v>
      </c>
      <c r="I573" t="str">
        <f t="shared" ca="1" si="313"/>
        <v>Georgia</v>
      </c>
      <c r="J573" t="s">
        <v>589</v>
      </c>
      <c r="K573">
        <f t="shared" ca="1" si="320"/>
        <v>1</v>
      </c>
      <c r="L573">
        <f t="shared" ca="1" si="321"/>
        <v>0</v>
      </c>
      <c r="M573" t="str">
        <f t="shared" ca="1" si="314"/>
        <v>EOC</v>
      </c>
      <c r="N573" t="str">
        <f t="shared" ca="1" si="333"/>
        <v>EOC</v>
      </c>
      <c r="O573">
        <f t="shared" ca="1" si="318"/>
        <v>3</v>
      </c>
    </row>
    <row r="574" spans="1:15" x14ac:dyDescent="0.2">
      <c r="A574">
        <v>572</v>
      </c>
      <c r="C574">
        <f t="shared" si="319"/>
        <v>5040</v>
      </c>
      <c r="D574" s="1" t="d">
        <f t="shared" ca="1" si="310"/>
        <v>2010-12-16</v>
      </c>
      <c r="E574" s="1" t="d">
        <f ca="1">INDEX(startDates,RANDBETWEEN(1,68),1)</f>
        <v>2014-11-11</v>
      </c>
      <c r="F574" s="1" t="d">
        <f t="shared" ca="1" si="316"/>
        <v>2017-11-07</v>
      </c>
      <c r="G574">
        <f t="shared" ca="1" si="311"/>
        <v>1092</v>
      </c>
      <c r="H574" t="str">
        <f t="shared" ca="1" si="312"/>
        <v>New Mexico</v>
      </c>
      <c r="I574" t="str">
        <f t="shared" ca="1" si="313"/>
        <v>California</v>
      </c>
      <c r="J574" s="2" t="s">
        <v>590</v>
      </c>
      <c r="K574">
        <f t="shared" ca="1" si="320"/>
        <v>1</v>
      </c>
      <c r="L574">
        <f t="shared" ca="1" si="321"/>
        <v>0</v>
      </c>
      <c r="M574" t="str">
        <f t="shared" ca="1" si="314"/>
        <v>Attachment</v>
      </c>
      <c r="N574" t="str">
        <f t="shared" ca="1" si="334"/>
        <v>Attachment</v>
      </c>
      <c r="O574">
        <f t="shared" ca="1" si="318"/>
        <v>4</v>
      </c>
    </row>
    <row r="575" spans="1:15" x14ac:dyDescent="0.2">
      <c r="A575">
        <v>573</v>
      </c>
      <c r="C575">
        <f t="shared" si="319"/>
        <v>5047</v>
      </c>
      <c r="D575" s="1" t="d">
        <f t="shared" ca="1" si="310"/>
        <v>2013-08-01</v>
      </c>
      <c r="E575" s="1" t="d">
        <f ca="1">INDEX(startDates,RANDBETWEEN(1,68),1)</f>
        <v>2014-01-03</v>
      </c>
      <c r="F575" s="1" t="d">
        <f t="shared" ca="1" si="316"/>
        <v>2015-01-02</v>
      </c>
      <c r="G575">
        <f t="shared" ca="1" si="311"/>
        <v>364</v>
      </c>
      <c r="H575" t="str">
        <f t="shared" ca="1" si="312"/>
        <v>New Mexico</v>
      </c>
      <c r="I575" t="str">
        <f t="shared" ca="1" si="313"/>
        <v>California</v>
      </c>
      <c r="J575" t="s">
        <v>591</v>
      </c>
      <c r="K575">
        <f t="shared" ca="1" si="320"/>
        <v>1</v>
      </c>
      <c r="L575">
        <f t="shared" ca="1" si="321"/>
        <v>0</v>
      </c>
      <c r="M575" t="str">
        <f t="shared" ca="1" si="314"/>
        <v>Attachment</v>
      </c>
      <c r="N575" t="str">
        <f t="shared" ca="1" si="335"/>
        <v>Attachment</v>
      </c>
      <c r="O575">
        <f t="shared" ca="1" si="318"/>
        <v>8</v>
      </c>
    </row>
    <row r="576" spans="1:15" x14ac:dyDescent="0.2">
      <c r="A576">
        <v>574</v>
      </c>
      <c r="C576">
        <f t="shared" si="319"/>
        <v>5054</v>
      </c>
      <c r="D576" s="1" t="d">
        <f t="shared" ca="1" si="310"/>
        <v>2009-10-07</v>
      </c>
      <c r="E576" s="1" t="d">
        <f ca="1">INDEX(startDates,RANDBETWEEN(1,68),1)</f>
        <v>2014-06-08</v>
      </c>
      <c r="F576" s="1" t="d">
        <f t="shared" ca="1" si="316"/>
        <v>2015-06-07</v>
      </c>
      <c r="G576">
        <f t="shared" ca="1" si="311"/>
        <v>364</v>
      </c>
      <c r="H576" t="str">
        <f t="shared" ca="1" si="312"/>
        <v>Tennessee</v>
      </c>
      <c r="I576" t="str">
        <f t="shared" ca="1" si="313"/>
        <v>Georgia</v>
      </c>
      <c r="J576" t="s">
        <v>592</v>
      </c>
      <c r="K576">
        <f t="shared" ca="1" si="320"/>
        <v>1</v>
      </c>
      <c r="L576">
        <f t="shared" ca="1" si="321"/>
        <v>0</v>
      </c>
      <c r="M576" t="str">
        <f t="shared" ca="1" si="314"/>
        <v>EOC</v>
      </c>
      <c r="N576" t="str">
        <f t="shared" ca="1" si="336"/>
        <v>EOC</v>
      </c>
      <c r="O576">
        <f t="shared" ca="1" si="318"/>
        <v>7</v>
      </c>
    </row>
    <row r="577" spans="1:15" x14ac:dyDescent="0.2">
      <c r="A577">
        <v>575</v>
      </c>
      <c r="C577">
        <f t="shared" si="319"/>
        <v>5061</v>
      </c>
      <c r="D577" s="1" t="d">
        <f t="shared" ca="1" si="310"/>
        <v>2012-11-29</v>
      </c>
      <c r="E577" s="1" t="d">
        <f ca="1">INDEX(startDates,RANDBETWEEN(1,68),1)</f>
        <v>2015-04-16</v>
      </c>
      <c r="F577" s="1" t="d">
        <f t="shared" ca="1" si="316"/>
        <v>2018-04-12</v>
      </c>
      <c r="G577">
        <f t="shared" ca="1" si="311"/>
        <v>1092</v>
      </c>
      <c r="H577" t="str">
        <f t="shared" ca="1" si="312"/>
        <v>California</v>
      </c>
      <c r="I577" t="str">
        <f t="shared" ca="1" si="313"/>
        <v>California</v>
      </c>
      <c r="J577" s="2" t="s">
        <v>593</v>
      </c>
      <c r="K577">
        <f t="shared" ca="1" si="320"/>
        <v>1</v>
      </c>
      <c r="L577">
        <f t="shared" ca="1" si="321"/>
        <v>0</v>
      </c>
      <c r="M577" t="str">
        <f t="shared" ca="1" si="314"/>
        <v>Attachment</v>
      </c>
      <c r="N577" t="str">
        <f t="shared" ca="1" si="337"/>
        <v>Attachment</v>
      </c>
      <c r="O577">
        <f t="shared" ca="1" si="318"/>
        <v>7</v>
      </c>
    </row>
    <row r="578" spans="1:15" x14ac:dyDescent="0.2">
      <c r="A578">
        <v>576</v>
      </c>
      <c r="C578">
        <f t="shared" si="319"/>
        <v>5068</v>
      </c>
      <c r="D578" s="1" t="d">
        <f t="shared" ref="D578:D641" ca="1" si="346">E578-(INDEX(lastRevised, RANDBETWEEN(1,ROWS(lastRevised)),1))</f>
        <v>2011-07-22</v>
      </c>
      <c r="E578" s="1" t="d">
        <f ca="1">INDEX(startDates,RANDBETWEEN(1,68),1)</f>
        <v>2013-05-03</v>
      </c>
      <c r="F578" s="1" t="d">
        <f t="shared" ca="1" si="316"/>
        <v>2014-05-02</v>
      </c>
      <c r="G578">
        <f t="shared" ref="G578:G641" ca="1" si="347">INDEX(durations,RANDBETWEEN(1,ROWS(durations)),1)</f>
        <v>364</v>
      </c>
      <c r="H578" t="str">
        <f t="shared" ref="H578:H641" ca="1" si="348">IF(I578="California",INDEX(caliStates,RANDBETWEEN(1,ROWS(caliStates)),1),IF(I578="Georgia",INDEX(georgiaStates,RANDBETWEEN(1,ROWS(georgiaStates)),1),IF(I578="Pennsylvania",INDEX(pennStates,RANDBETWEEN(1,ROWS(pennStates)),1),"")))</f>
        <v>Washington DC</v>
      </c>
      <c r="I578" t="str">
        <f t="shared" ref="I578:I641" ca="1" si="349">INDEX(states, RANDBETWEEN(1, ROWS(states)),1)</f>
        <v>Pennsylvania</v>
      </c>
      <c r="J578" t="s">
        <v>594</v>
      </c>
      <c r="K578">
        <f t="shared" ca="1" si="320"/>
        <v>1</v>
      </c>
      <c r="L578">
        <f t="shared" ca="1" si="321"/>
        <v>0</v>
      </c>
      <c r="M578" t="str">
        <f t="shared" ref="M578:M641" ca="1" si="350">INDEX(mainFileTypes,RANDBETWEEN(1,ROWS(mainFileTypes)),1)</f>
        <v>Schedule</v>
      </c>
      <c r="N578" t="str">
        <f t="shared" ref="N578" ca="1" si="351">M578:M1577</f>
        <v>Schedule</v>
      </c>
      <c r="O578">
        <f t="shared" ca="1" si="318"/>
        <v>8</v>
      </c>
    </row>
    <row r="579" spans="1:15" x14ac:dyDescent="0.2">
      <c r="A579">
        <v>577</v>
      </c>
      <c r="C579">
        <f t="shared" si="319"/>
        <v>5075</v>
      </c>
      <c r="D579" s="1" t="d">
        <f t="shared" ca="1" si="346"/>
        <v>2010-05-14</v>
      </c>
      <c r="E579" s="1" t="d">
        <f ca="1">INDEX(startDates,RANDBETWEEN(1,68),1)</f>
        <v>2013-03-02</v>
      </c>
      <c r="F579" s="1" t="d">
        <f t="shared" ref="F579:F642" ca="1" si="352">E579+G579</f>
        <v>2014-03-01</v>
      </c>
      <c r="G579">
        <f t="shared" ca="1" si="347"/>
        <v>364</v>
      </c>
      <c r="H579" t="str">
        <f t="shared" ca="1" si="348"/>
        <v>Colorado</v>
      </c>
      <c r="I579" t="str">
        <f t="shared" ca="1" si="349"/>
        <v>California</v>
      </c>
      <c r="J579" t="s">
        <v>595</v>
      </c>
      <c r="K579">
        <f t="shared" ca="1" si="320"/>
        <v>1</v>
      </c>
      <c r="L579">
        <f t="shared" ca="1" si="321"/>
        <v>0</v>
      </c>
      <c r="M579" t="str">
        <f t="shared" ca="1" si="350"/>
        <v>Attachment</v>
      </c>
      <c r="N579" t="str">
        <f t="shared" ref="N579" ca="1" si="353">M579</f>
        <v>Attachment</v>
      </c>
      <c r="O579">
        <f t="shared" ref="O579:O642" ca="1" si="354">RANDBETWEEN(1,8)</f>
        <v>5</v>
      </c>
    </row>
    <row r="580" spans="1:15" x14ac:dyDescent="0.2">
      <c r="A580">
        <v>578</v>
      </c>
      <c r="C580">
        <f t="shared" ref="C580:C643" si="355">C579+7</f>
        <v>5082</v>
      </c>
      <c r="D580" s="1" t="d">
        <f t="shared" ca="1" si="346"/>
        <v>2012-10-14</v>
      </c>
      <c r="E580" s="1" t="d">
        <f ca="1">INDEX(startDates,RANDBETWEEN(1,68),1)</f>
        <v>2017-09-16</v>
      </c>
      <c r="F580" s="1" t="d">
        <f t="shared" ca="1" si="352"/>
        <v>2022-09-10</v>
      </c>
      <c r="G580">
        <f t="shared" ca="1" si="347"/>
        <v>1820</v>
      </c>
      <c r="H580" t="str">
        <f t="shared" ca="1" si="348"/>
        <v>Washington DC</v>
      </c>
      <c r="I580" t="str">
        <f t="shared" ca="1" si="349"/>
        <v>Pennsylvania</v>
      </c>
      <c r="J580" s="2" t="s">
        <v>596</v>
      </c>
      <c r="K580">
        <f t="shared" ca="1" si="320"/>
        <v>1</v>
      </c>
      <c r="L580">
        <f t="shared" ca="1" si="321"/>
        <v>0</v>
      </c>
      <c r="M580" t="str">
        <f t="shared" ca="1" si="350"/>
        <v>SBCModification</v>
      </c>
      <c r="N580" t="str">
        <f t="shared" ca="1" si="324"/>
        <v>SBCModification</v>
      </c>
      <c r="O580">
        <f t="shared" ca="1" si="354"/>
        <v>7</v>
      </c>
    </row>
    <row r="581" spans="1:15" x14ac:dyDescent="0.2">
      <c r="A581">
        <v>579</v>
      </c>
      <c r="C581">
        <f t="shared" si="355"/>
        <v>5089</v>
      </c>
      <c r="D581" s="1" t="d">
        <f t="shared" ca="1" si="346"/>
        <v>2011-05-11</v>
      </c>
      <c r="E581" s="1" t="d">
        <f ca="1">INDEX(startDates,RANDBETWEEN(1,68),1)</f>
        <v>2015-06-07</v>
      </c>
      <c r="F581" s="1" t="d">
        <f t="shared" ca="1" si="352"/>
        <v>2018-06-03</v>
      </c>
      <c r="G581">
        <f t="shared" ca="1" si="347"/>
        <v>1092</v>
      </c>
      <c r="H581" t="str">
        <f t="shared" ca="1" si="348"/>
        <v>Alabama</v>
      </c>
      <c r="I581" t="str">
        <f t="shared" ca="1" si="349"/>
        <v>Georgia</v>
      </c>
      <c r="J581" t="s">
        <v>597</v>
      </c>
      <c r="K581">
        <f t="shared" ca="1" si="320"/>
        <v>1</v>
      </c>
      <c r="L581">
        <f t="shared" ca="1" si="321"/>
        <v>0</v>
      </c>
      <c r="M581" t="str">
        <f t="shared" ca="1" si="350"/>
        <v>Rider</v>
      </c>
      <c r="N581" t="str">
        <f t="shared" ca="1" si="325"/>
        <v>Rider</v>
      </c>
      <c r="O581">
        <f t="shared" ca="1" si="354"/>
        <v>2</v>
      </c>
    </row>
    <row r="582" spans="1:15" x14ac:dyDescent="0.2">
      <c r="A582">
        <v>580</v>
      </c>
      <c r="C582">
        <f t="shared" si="355"/>
        <v>5096</v>
      </c>
      <c r="D582" s="1" t="d">
        <f t="shared" ca="1" si="346"/>
        <v>2015-03-08</v>
      </c>
      <c r="E582" s="1" t="d">
        <f ca="1">INDEX(startDates,RANDBETWEEN(1,68),1)</f>
        <v>2016-04-14</v>
      </c>
      <c r="F582" s="1" t="d">
        <f t="shared" ca="1" si="352"/>
        <v>2017-04-13</v>
      </c>
      <c r="G582">
        <f t="shared" ca="1" si="347"/>
        <v>364</v>
      </c>
      <c r="H582" t="str">
        <f t="shared" ca="1" si="348"/>
        <v>Texas</v>
      </c>
      <c r="I582" t="str">
        <f t="shared" ca="1" si="349"/>
        <v>Georgia</v>
      </c>
      <c r="J582" s="2" t="s">
        <v>598</v>
      </c>
      <c r="K582">
        <f t="shared" ca="1" si="320"/>
        <v>1</v>
      </c>
      <c r="L582">
        <f t="shared" ca="1" si="321"/>
        <v>0</v>
      </c>
      <c r="M582" t="str">
        <f t="shared" ca="1" si="350"/>
        <v>Schedule</v>
      </c>
      <c r="N582" t="str">
        <f t="shared" ca="1" si="326"/>
        <v>Schedule</v>
      </c>
      <c r="O582">
        <f t="shared" ca="1" si="354"/>
        <v>3</v>
      </c>
    </row>
    <row r="583" spans="1:15" x14ac:dyDescent="0.2">
      <c r="A583">
        <v>581</v>
      </c>
      <c r="C583">
        <f t="shared" si="355"/>
        <v>5103</v>
      </c>
      <c r="D583" s="1" t="d">
        <f t="shared" ca="1" si="346"/>
        <v>2014-09-26</v>
      </c>
      <c r="E583" s="1" t="d">
        <f ca="1">INDEX(startDates,RANDBETWEEN(1,68),1)</f>
        <v>2017-04-13</v>
      </c>
      <c r="F583" s="1" t="d">
        <f t="shared" ca="1" si="352"/>
        <v>2018-04-12</v>
      </c>
      <c r="G583">
        <f t="shared" ca="1" si="347"/>
        <v>364</v>
      </c>
      <c r="H583" t="str">
        <f t="shared" ca="1" si="348"/>
        <v>Georgia</v>
      </c>
      <c r="I583" t="str">
        <f t="shared" ca="1" si="349"/>
        <v>Georgia</v>
      </c>
      <c r="J583" t="s">
        <v>599</v>
      </c>
      <c r="K583">
        <f t="shared" ca="1" si="320"/>
        <v>1</v>
      </c>
      <c r="L583">
        <f t="shared" ca="1" si="321"/>
        <v>0</v>
      </c>
      <c r="M583" t="str">
        <f t="shared" ca="1" si="350"/>
        <v>TaxModification</v>
      </c>
      <c r="N583" t="str">
        <f t="shared" ca="1" si="327"/>
        <v>TaxModification</v>
      </c>
      <c r="O583">
        <f t="shared" ca="1" si="354"/>
        <v>7</v>
      </c>
    </row>
    <row r="584" spans="1:15" x14ac:dyDescent="0.2">
      <c r="A584">
        <v>582</v>
      </c>
      <c r="C584">
        <f t="shared" si="355"/>
        <v>5110</v>
      </c>
      <c r="D584" s="1" t="d">
        <f t="shared" ca="1" si="346"/>
        <v>2012-04-26</v>
      </c>
      <c r="E584" s="1" t="d">
        <f ca="1">INDEX(startDates,RANDBETWEEN(1,68),1)</f>
        <v>2015-04-16</v>
      </c>
      <c r="F584" s="1" t="d">
        <f t="shared" ca="1" si="352"/>
        <v>2016-04-14</v>
      </c>
      <c r="G584">
        <f t="shared" ca="1" si="347"/>
        <v>364</v>
      </c>
      <c r="H584" t="str">
        <f t="shared" ca="1" si="348"/>
        <v>California</v>
      </c>
      <c r="I584" t="str">
        <f t="shared" ca="1" si="349"/>
        <v>California</v>
      </c>
      <c r="J584" t="s">
        <v>600</v>
      </c>
      <c r="K584">
        <f t="shared" ca="1" si="320"/>
        <v>1</v>
      </c>
      <c r="L584">
        <f t="shared" ca="1" si="321"/>
        <v>0</v>
      </c>
      <c r="M584" t="str">
        <f t="shared" ca="1" si="350"/>
        <v>EOC</v>
      </c>
      <c r="N584" t="str">
        <f t="shared" ca="1" si="328"/>
        <v>EOC</v>
      </c>
      <c r="O584">
        <f t="shared" ca="1" si="354"/>
        <v>6</v>
      </c>
    </row>
    <row r="585" spans="1:15" x14ac:dyDescent="0.2">
      <c r="A585">
        <v>583</v>
      </c>
      <c r="C585">
        <f t="shared" si="355"/>
        <v>5117</v>
      </c>
      <c r="D585" s="1" t="d">
        <f t="shared" ca="1" si="346"/>
        <v>2015-03-28</v>
      </c>
      <c r="E585" s="1" t="d">
        <f ca="1">INDEX(startDates,RANDBETWEEN(1,68),1)</f>
        <v>2016-01-01</v>
      </c>
      <c r="F585" s="1" t="d">
        <f t="shared" ca="1" si="352"/>
        <v>2017-12-29</v>
      </c>
      <c r="G585">
        <f t="shared" ca="1" si="347"/>
        <v>728</v>
      </c>
      <c r="H585" t="str">
        <f t="shared" ca="1" si="348"/>
        <v>California</v>
      </c>
      <c r="I585" t="str">
        <f t="shared" ca="1" si="349"/>
        <v>California</v>
      </c>
      <c r="J585" s="2" t="s">
        <v>601</v>
      </c>
      <c r="K585">
        <f t="shared" ca="1" si="320"/>
        <v>1</v>
      </c>
      <c r="L585">
        <f t="shared" ca="1" si="321"/>
        <v>0</v>
      </c>
      <c r="M585" t="str">
        <f t="shared" ca="1" si="350"/>
        <v>Contract</v>
      </c>
      <c r="N585" t="str">
        <f t="shared" ca="1" si="329"/>
        <v>Contract</v>
      </c>
      <c r="O585">
        <f t="shared" ca="1" si="354"/>
        <v>5</v>
      </c>
    </row>
    <row r="586" spans="1:15" x14ac:dyDescent="0.2">
      <c r="A586">
        <v>584</v>
      </c>
      <c r="C586">
        <f t="shared" si="355"/>
        <v>5124</v>
      </c>
      <c r="D586" s="1" t="d">
        <f t="shared" ca="1" si="346"/>
        <v>2013-07-13</v>
      </c>
      <c r="E586" s="1" t="d">
        <f ca="1">INDEX(startDates,RANDBETWEEN(1,68),1)</f>
        <v>2014-09-20</v>
      </c>
      <c r="F586" s="1" t="d">
        <f t="shared" ca="1" si="352"/>
        <v>2015-09-19</v>
      </c>
      <c r="G586">
        <f t="shared" ca="1" si="347"/>
        <v>364</v>
      </c>
      <c r="H586" t="str">
        <f t="shared" ca="1" si="348"/>
        <v>California</v>
      </c>
      <c r="I586" t="str">
        <f t="shared" ca="1" si="349"/>
        <v>California</v>
      </c>
      <c r="J586" t="s">
        <v>602</v>
      </c>
      <c r="K586">
        <f t="shared" ca="1" si="320"/>
        <v>1</v>
      </c>
      <c r="L586">
        <f t="shared" ca="1" si="321"/>
        <v>0</v>
      </c>
      <c r="M586" t="str">
        <f t="shared" ca="1" si="350"/>
        <v>TaxModification</v>
      </c>
      <c r="N586" t="str">
        <f t="shared" ca="1" si="330"/>
        <v>TaxModification</v>
      </c>
      <c r="O586">
        <f t="shared" ca="1" si="354"/>
        <v>6</v>
      </c>
    </row>
    <row r="587" spans="1:15" x14ac:dyDescent="0.2">
      <c r="A587">
        <v>585</v>
      </c>
      <c r="C587">
        <f t="shared" si="355"/>
        <v>5131</v>
      </c>
      <c r="D587" s="1" t="d">
        <f t="shared" ca="1" si="346"/>
        <v>2013-03-20</v>
      </c>
      <c r="E587" s="1" t="d">
        <f ca="1">INDEX(startDates,RANDBETWEEN(1,68),1)</f>
        <v>2016-06-10</v>
      </c>
      <c r="F587" s="1" t="d">
        <f t="shared" ca="1" si="352"/>
        <v>2019-12-06</v>
      </c>
      <c r="G587">
        <f t="shared" ca="1" si="347"/>
        <v>1274</v>
      </c>
      <c r="H587" t="str">
        <f t="shared" ca="1" si="348"/>
        <v>California</v>
      </c>
      <c r="I587" t="str">
        <f t="shared" ca="1" si="349"/>
        <v>California</v>
      </c>
      <c r="J587" t="s">
        <v>603</v>
      </c>
      <c r="K587">
        <f t="shared" ca="1" si="320"/>
        <v>1</v>
      </c>
      <c r="L587">
        <f t="shared" ca="1" si="321"/>
        <v>0</v>
      </c>
      <c r="M587" t="str">
        <f t="shared" ca="1" si="350"/>
        <v>Rider</v>
      </c>
      <c r="N587" t="str">
        <f t="shared" ca="1" si="331"/>
        <v>Rider</v>
      </c>
      <c r="O587">
        <f t="shared" ca="1" si="354"/>
        <v>1</v>
      </c>
    </row>
    <row r="588" spans="1:15" x14ac:dyDescent="0.2">
      <c r="A588">
        <v>586</v>
      </c>
      <c r="C588">
        <f t="shared" si="355"/>
        <v>5138</v>
      </c>
      <c r="D588" s="1" t="d">
        <f t="shared" ca="1" si="346"/>
        <v>2014-04-07</v>
      </c>
      <c r="E588" s="1" t="d">
        <f ca="1">INDEX(startDates,RANDBETWEEN(1,68),1)</f>
        <v>2014-06-08</v>
      </c>
      <c r="F588" s="1" t="d">
        <f t="shared" ca="1" si="352"/>
        <v>2015-06-07</v>
      </c>
      <c r="G588">
        <f t="shared" ca="1" si="347"/>
        <v>364</v>
      </c>
      <c r="H588" t="str">
        <f t="shared" ca="1" si="348"/>
        <v>Vermont</v>
      </c>
      <c r="I588" t="str">
        <f t="shared" ca="1" si="349"/>
        <v>Pennsylvania</v>
      </c>
      <c r="J588" s="2" t="s">
        <v>604</v>
      </c>
      <c r="K588">
        <f t="shared" ca="1" si="320"/>
        <v>1</v>
      </c>
      <c r="L588">
        <f t="shared" ca="1" si="321"/>
        <v>0</v>
      </c>
      <c r="M588" t="str">
        <f t="shared" ca="1" si="350"/>
        <v>SBCModification</v>
      </c>
      <c r="N588" t="str">
        <f t="shared" ca="1" si="332"/>
        <v>SBCModification</v>
      </c>
      <c r="O588">
        <f t="shared" ca="1" si="354"/>
        <v>1</v>
      </c>
    </row>
    <row r="589" spans="1:15" x14ac:dyDescent="0.2">
      <c r="A589">
        <v>587</v>
      </c>
      <c r="C589">
        <f t="shared" si="355"/>
        <v>5145</v>
      </c>
      <c r="D589" s="1" t="d">
        <f t="shared" ca="1" si="346"/>
        <v>2011-04-01</v>
      </c>
      <c r="E589" s="1" t="d">
        <f ca="1">INDEX(startDates,RANDBETWEEN(1,68),1)</f>
        <v>2016-01-01</v>
      </c>
      <c r="F589" s="1" t="d">
        <f t="shared" ca="1" si="352"/>
        <v>2016-12-30</v>
      </c>
      <c r="G589">
        <f t="shared" ca="1" si="347"/>
        <v>364</v>
      </c>
      <c r="H589" t="str">
        <f t="shared" ca="1" si="348"/>
        <v>Kentucky</v>
      </c>
      <c r="I589" t="str">
        <f t="shared" ca="1" si="349"/>
        <v>Georgia</v>
      </c>
      <c r="J589" t="s">
        <v>605</v>
      </c>
      <c r="K589">
        <f t="shared" ref="K589:K652" ca="1" si="356">INT(RANDBETWEEN(0,1))</f>
        <v>1</v>
      </c>
      <c r="L589">
        <v>1</v>
      </c>
      <c r="M589" t="str">
        <f t="shared" ca="1" si="350"/>
        <v>EOC</v>
      </c>
      <c r="N589" t="str">
        <f t="shared" ca="1" si="333"/>
        <v>EOC</v>
      </c>
      <c r="O589">
        <f t="shared" ca="1" si="354"/>
        <v>4</v>
      </c>
    </row>
    <row r="590" spans="1:15" x14ac:dyDescent="0.2">
      <c r="A590">
        <v>588</v>
      </c>
      <c r="C590">
        <f t="shared" si="355"/>
        <v>5152</v>
      </c>
      <c r="D590" s="1" t="d">
        <f t="shared" ca="1" si="346"/>
        <v>2015-11-16</v>
      </c>
      <c r="E590" s="1" t="d">
        <f ca="1">INDEX(startDates,RANDBETWEEN(1,68),1)</f>
        <v>2018-03-02</v>
      </c>
      <c r="F590" s="1" t="d">
        <f t="shared" ca="1" si="352"/>
        <v>2019-03-01</v>
      </c>
      <c r="G590">
        <f t="shared" ca="1" si="347"/>
        <v>364</v>
      </c>
      <c r="H590" t="str">
        <f t="shared" ca="1" si="348"/>
        <v>Washington DC</v>
      </c>
      <c r="I590" t="str">
        <f t="shared" ca="1" si="349"/>
        <v>Pennsylvania</v>
      </c>
      <c r="J590" t="s">
        <v>606</v>
      </c>
      <c r="K590">
        <f t="shared" ref="K590:K651" ca="1" si="357">INT(RANDBETWEEN(0.25,1))</f>
        <v>1</v>
      </c>
      <c r="L590">
        <f t="shared" ref="L590:L651" ca="1" si="358">INT(RANDBETWEEN(0,0.65))</f>
        <v>0</v>
      </c>
      <c r="M590" t="str">
        <f t="shared" ca="1" si="350"/>
        <v>EOC</v>
      </c>
      <c r="N590" t="str">
        <f t="shared" ca="1" si="334"/>
        <v>EOC</v>
      </c>
      <c r="O590">
        <f t="shared" ca="1" si="354"/>
        <v>3</v>
      </c>
    </row>
    <row r="591" spans="1:15" x14ac:dyDescent="0.2">
      <c r="A591">
        <v>589</v>
      </c>
      <c r="C591">
        <f t="shared" si="355"/>
        <v>5159</v>
      </c>
      <c r="D591" s="1" t="d">
        <f t="shared" ca="1" si="346"/>
        <v>2014-08-07</v>
      </c>
      <c r="E591" s="1" t="d">
        <f ca="1">INDEX(startDates,RANDBETWEEN(1,68),1)</f>
        <v>2017-12-29</v>
      </c>
      <c r="F591" s="1" t="d">
        <f t="shared" ca="1" si="352"/>
        <v>2018-06-29</v>
      </c>
      <c r="G591">
        <f t="shared" ca="1" si="347"/>
        <v>182</v>
      </c>
      <c r="H591" t="str">
        <f t="shared" ca="1" si="348"/>
        <v>Georgia</v>
      </c>
      <c r="I591" t="str">
        <f t="shared" ca="1" si="349"/>
        <v>Georgia</v>
      </c>
      <c r="J591" s="2" t="s">
        <v>607</v>
      </c>
      <c r="K591">
        <f t="shared" ca="1" si="357"/>
        <v>1</v>
      </c>
      <c r="L591">
        <f t="shared" ca="1" si="358"/>
        <v>0</v>
      </c>
      <c r="M591" t="str">
        <f t="shared" ca="1" si="350"/>
        <v>Attachment</v>
      </c>
      <c r="N591" t="str">
        <f t="shared" ca="1" si="335"/>
        <v>Attachment</v>
      </c>
      <c r="O591">
        <f t="shared" ca="1" si="354"/>
        <v>7</v>
      </c>
    </row>
    <row r="592" spans="1:15" x14ac:dyDescent="0.2">
      <c r="A592">
        <v>590</v>
      </c>
      <c r="C592">
        <f t="shared" si="355"/>
        <v>5166</v>
      </c>
      <c r="D592" s="1" t="d">
        <f t="shared" ca="1" si="346"/>
        <v>2016-04-17</v>
      </c>
      <c r="E592" s="1" t="d">
        <f ca="1">INDEX(startDates,RANDBETWEEN(1,68),1)</f>
        <v>2017-07-26</v>
      </c>
      <c r="F592" s="1" t="d">
        <f t="shared" ca="1" si="352"/>
        <v>2018-07-25</v>
      </c>
      <c r="G592">
        <f t="shared" ca="1" si="347"/>
        <v>364</v>
      </c>
      <c r="H592" t="str">
        <f t="shared" ca="1" si="348"/>
        <v>Oregon</v>
      </c>
      <c r="I592" t="str">
        <f t="shared" ca="1" si="349"/>
        <v>California</v>
      </c>
      <c r="J592" t="s">
        <v>608</v>
      </c>
      <c r="K592">
        <f t="shared" ca="1" si="357"/>
        <v>1</v>
      </c>
      <c r="L592">
        <f t="shared" ca="1" si="358"/>
        <v>0</v>
      </c>
      <c r="M592" t="str">
        <f t="shared" ca="1" si="350"/>
        <v>Attachment</v>
      </c>
      <c r="N592" t="str">
        <f t="shared" ca="1" si="336"/>
        <v>Attachment</v>
      </c>
      <c r="O592">
        <f t="shared" ca="1" si="354"/>
        <v>7</v>
      </c>
    </row>
    <row r="593" spans="1:15" x14ac:dyDescent="0.2">
      <c r="A593">
        <v>591</v>
      </c>
      <c r="C593">
        <f t="shared" si="355"/>
        <v>5173</v>
      </c>
      <c r="D593" s="1" t="d">
        <f t="shared" ca="1" si="346"/>
        <v>2012-04-02</v>
      </c>
      <c r="E593" s="1" t="d">
        <f ca="1">INDEX(startDates,RANDBETWEEN(1,68),1)</f>
        <v>2013-11-12</v>
      </c>
      <c r="F593" s="1" t="d">
        <f t="shared" ca="1" si="352"/>
        <v>2017-11-07</v>
      </c>
      <c r="G593">
        <f t="shared" ca="1" si="347"/>
        <v>1456</v>
      </c>
      <c r="H593" t="str">
        <f t="shared" ca="1" si="348"/>
        <v>Arizona</v>
      </c>
      <c r="I593" t="str">
        <f t="shared" ca="1" si="349"/>
        <v>California</v>
      </c>
      <c r="J593" t="s">
        <v>609</v>
      </c>
      <c r="K593">
        <f t="shared" ca="1" si="357"/>
        <v>1</v>
      </c>
      <c r="L593">
        <f t="shared" ca="1" si="358"/>
        <v>0</v>
      </c>
      <c r="M593" t="str">
        <f t="shared" ca="1" si="350"/>
        <v>Attachment</v>
      </c>
      <c r="N593" t="str">
        <f t="shared" ca="1" si="337"/>
        <v>Attachment</v>
      </c>
      <c r="O593">
        <f t="shared" ca="1" si="354"/>
        <v>2</v>
      </c>
    </row>
    <row r="594" spans="1:15" x14ac:dyDescent="0.2">
      <c r="A594">
        <v>592</v>
      </c>
      <c r="C594">
        <f t="shared" si="355"/>
        <v>5180</v>
      </c>
      <c r="D594" s="1" t="d">
        <f t="shared" ca="1" si="346"/>
        <v>2013-06-26</v>
      </c>
      <c r="E594" s="1" t="d">
        <f ca="1">INDEX(startDates,RANDBETWEEN(1,68),1)</f>
        <v>2017-04-21</v>
      </c>
      <c r="F594" s="1" t="d">
        <f t="shared" ca="1" si="352"/>
        <v>2018-04-20</v>
      </c>
      <c r="G594">
        <f t="shared" ca="1" si="347"/>
        <v>364</v>
      </c>
      <c r="H594" t="str">
        <f t="shared" ca="1" si="348"/>
        <v>West Virginia</v>
      </c>
      <c r="I594" t="str">
        <f t="shared" ca="1" si="349"/>
        <v>Pennsylvania</v>
      </c>
      <c r="J594" s="2" t="s">
        <v>610</v>
      </c>
      <c r="K594">
        <f t="shared" ca="1" si="357"/>
        <v>1</v>
      </c>
      <c r="L594">
        <f t="shared" ca="1" si="358"/>
        <v>0</v>
      </c>
      <c r="M594" t="str">
        <f t="shared" ca="1" si="350"/>
        <v>Contract</v>
      </c>
      <c r="N594" t="str">
        <f t="shared" ref="N594" ca="1" si="359">M594:M1593</f>
        <v>Contract</v>
      </c>
      <c r="O594">
        <f t="shared" ca="1" si="354"/>
        <v>1</v>
      </c>
    </row>
    <row r="595" spans="1:15" x14ac:dyDescent="0.2">
      <c r="A595">
        <v>593</v>
      </c>
      <c r="C595">
        <f t="shared" si="355"/>
        <v>5187</v>
      </c>
      <c r="D595" s="1" t="d">
        <f t="shared" ca="1" si="346"/>
        <v>2016-09-13</v>
      </c>
      <c r="E595" s="1" t="d">
        <f ca="1">INDEX(startDates,RANDBETWEEN(1,68),1)</f>
        <v>2016-10-14</v>
      </c>
      <c r="F595" s="1" t="d">
        <f t="shared" ca="1" si="352"/>
        <v>2019-10-11</v>
      </c>
      <c r="G595">
        <f t="shared" ca="1" si="347"/>
        <v>1092</v>
      </c>
      <c r="H595" t="str">
        <f t="shared" ca="1" si="348"/>
        <v>Washington</v>
      </c>
      <c r="I595" t="str">
        <f t="shared" ca="1" si="349"/>
        <v>California</v>
      </c>
      <c r="J595" t="s">
        <v>611</v>
      </c>
      <c r="K595">
        <f t="shared" ca="1" si="357"/>
        <v>1</v>
      </c>
      <c r="L595">
        <f t="shared" ca="1" si="358"/>
        <v>0</v>
      </c>
      <c r="M595" t="str">
        <f t="shared" ca="1" si="350"/>
        <v>Rider</v>
      </c>
      <c r="N595" t="str">
        <f t="shared" ref="N595" ca="1" si="360">M595</f>
        <v>Rider</v>
      </c>
      <c r="O595">
        <f t="shared" ca="1" si="354"/>
        <v>2</v>
      </c>
    </row>
    <row r="596" spans="1:15" x14ac:dyDescent="0.2">
      <c r="A596">
        <v>594</v>
      </c>
      <c r="C596">
        <f t="shared" si="355"/>
        <v>5194</v>
      </c>
      <c r="D596" s="1" t="d">
        <f t="shared" ca="1" si="346"/>
        <v>2014-10-29</v>
      </c>
      <c r="E596" s="1" t="d">
        <f ca="1">INDEX(startDates,RANDBETWEEN(1,68),1)</f>
        <v>2016-04-08</v>
      </c>
      <c r="F596" s="1" t="d">
        <f t="shared" ca="1" si="352"/>
        <v>2017-04-07</v>
      </c>
      <c r="G596">
        <f t="shared" ca="1" si="347"/>
        <v>364</v>
      </c>
      <c r="H596" t="str">
        <f t="shared" ca="1" si="348"/>
        <v>Georgia</v>
      </c>
      <c r="I596" t="str">
        <f t="shared" ca="1" si="349"/>
        <v>Georgia</v>
      </c>
      <c r="J596" t="s">
        <v>612</v>
      </c>
      <c r="K596">
        <f t="shared" ca="1" si="357"/>
        <v>1</v>
      </c>
      <c r="L596">
        <f t="shared" ca="1" si="358"/>
        <v>0</v>
      </c>
      <c r="M596" t="str">
        <f t="shared" ca="1" si="350"/>
        <v>Contract</v>
      </c>
      <c r="N596" t="str">
        <f t="shared" ref="N596:N644" ca="1" si="361">M596:M1595</f>
        <v>Contract</v>
      </c>
      <c r="O596">
        <f t="shared" ca="1" si="354"/>
        <v>5</v>
      </c>
    </row>
    <row r="597" spans="1:15" x14ac:dyDescent="0.2">
      <c r="A597">
        <v>595</v>
      </c>
      <c r="C597">
        <f t="shared" si="355"/>
        <v>5201</v>
      </c>
      <c r="D597" s="1" t="d">
        <f t="shared" ca="1" si="346"/>
        <v>2011-04-30</v>
      </c>
      <c r="E597" s="1" t="d">
        <f ca="1">INDEX(startDates,RANDBETWEEN(1,68),1)</f>
        <v>2015-01-23</v>
      </c>
      <c r="F597" s="1" t="d">
        <f t="shared" ca="1" si="352"/>
        <v>2016-01-22</v>
      </c>
      <c r="G597">
        <f t="shared" ca="1" si="347"/>
        <v>364</v>
      </c>
      <c r="H597" t="str">
        <f t="shared" ca="1" si="348"/>
        <v>Georgia</v>
      </c>
      <c r="I597" t="str">
        <f t="shared" ca="1" si="349"/>
        <v>Georgia</v>
      </c>
      <c r="J597" s="2" t="s">
        <v>613</v>
      </c>
      <c r="K597">
        <f t="shared" ca="1" si="357"/>
        <v>1</v>
      </c>
      <c r="L597">
        <f t="shared" ca="1" si="358"/>
        <v>0</v>
      </c>
      <c r="M597" t="str">
        <f t="shared" ca="1" si="350"/>
        <v>EOC</v>
      </c>
      <c r="N597" t="str">
        <f t="shared" ref="N597:N645" ca="1" si="362">M597</f>
        <v>EOC</v>
      </c>
      <c r="O597">
        <f t="shared" ca="1" si="354"/>
        <v>8</v>
      </c>
    </row>
    <row r="598" spans="1:15" x14ac:dyDescent="0.2">
      <c r="A598">
        <v>596</v>
      </c>
      <c r="C598">
        <f t="shared" si="355"/>
        <v>5208</v>
      </c>
      <c r="D598" s="1" t="d">
        <f t="shared" ca="1" si="346"/>
        <v>2011-11-23</v>
      </c>
      <c r="E598" s="1" t="d">
        <f ca="1">INDEX(startDates,RANDBETWEEN(1,68),1)</f>
        <v>2013-05-03</v>
      </c>
      <c r="F598" s="1" t="d">
        <f t="shared" ca="1" si="352"/>
        <v>2014-05-02</v>
      </c>
      <c r="G598">
        <f t="shared" ca="1" si="347"/>
        <v>364</v>
      </c>
      <c r="H598" t="str">
        <f t="shared" ca="1" si="348"/>
        <v>West Virginia</v>
      </c>
      <c r="I598" t="str">
        <f t="shared" ca="1" si="349"/>
        <v>Pennsylvania</v>
      </c>
      <c r="J598" t="s">
        <v>614</v>
      </c>
      <c r="K598">
        <f t="shared" ca="1" si="357"/>
        <v>1</v>
      </c>
      <c r="L598">
        <f t="shared" ca="1" si="358"/>
        <v>0</v>
      </c>
      <c r="M598" t="str">
        <f t="shared" ca="1" si="350"/>
        <v>SBCModification</v>
      </c>
      <c r="N598" t="str">
        <f t="shared" ref="N598:N646" ca="1" si="363">M598:M1597</f>
        <v>SBCModification</v>
      </c>
      <c r="O598">
        <f t="shared" ca="1" si="354"/>
        <v>7</v>
      </c>
    </row>
    <row r="599" spans="1:15" x14ac:dyDescent="0.2">
      <c r="A599">
        <v>597</v>
      </c>
      <c r="C599">
        <f t="shared" si="355"/>
        <v>5215</v>
      </c>
      <c r="D599" s="1" t="d">
        <f t="shared" ca="1" si="346"/>
        <v>2016-04-20</v>
      </c>
      <c r="E599" s="1" t="d">
        <f ca="1">INDEX(startDates,RANDBETWEEN(1,68),1)</f>
        <v>2018-05-04</v>
      </c>
      <c r="F599" s="1" t="d">
        <f t="shared" ca="1" si="352"/>
        <v>2019-05-03</v>
      </c>
      <c r="G599">
        <f t="shared" ca="1" si="347"/>
        <v>364</v>
      </c>
      <c r="H599" t="str">
        <f t="shared" ca="1" si="348"/>
        <v>Alabama</v>
      </c>
      <c r="I599" t="str">
        <f t="shared" ca="1" si="349"/>
        <v>Georgia</v>
      </c>
      <c r="J599" t="s">
        <v>615</v>
      </c>
      <c r="K599">
        <f t="shared" ca="1" si="357"/>
        <v>1</v>
      </c>
      <c r="L599">
        <f t="shared" ca="1" si="358"/>
        <v>0</v>
      </c>
      <c r="M599" t="str">
        <f t="shared" ca="1" si="350"/>
        <v>Rider</v>
      </c>
      <c r="N599" t="str">
        <f t="shared" ref="N599:N647" ca="1" si="364">M599</f>
        <v>Rider</v>
      </c>
      <c r="O599">
        <f t="shared" ca="1" si="354"/>
        <v>1</v>
      </c>
    </row>
    <row r="600" spans="1:15" x14ac:dyDescent="0.2">
      <c r="A600">
        <v>598</v>
      </c>
      <c r="C600">
        <f t="shared" si="355"/>
        <v>5222</v>
      </c>
      <c r="D600" s="1" t="d">
        <f t="shared" ca="1" si="346"/>
        <v>2016-12-12</v>
      </c>
      <c r="E600" s="1" t="d">
        <f ca="1">INDEX(startDates,RANDBETWEEN(1,68),1)</f>
        <v>2018-02-19</v>
      </c>
      <c r="F600" s="1" t="d">
        <f t="shared" ca="1" si="352"/>
        <v>2019-02-18</v>
      </c>
      <c r="G600">
        <f t="shared" ca="1" si="347"/>
        <v>364</v>
      </c>
      <c r="H600" t="str">
        <f t="shared" ca="1" si="348"/>
        <v>Arizona</v>
      </c>
      <c r="I600" t="str">
        <f t="shared" ca="1" si="349"/>
        <v>California</v>
      </c>
      <c r="J600" s="2" t="s">
        <v>616</v>
      </c>
      <c r="K600">
        <f t="shared" ca="1" si="357"/>
        <v>1</v>
      </c>
      <c r="L600">
        <f t="shared" ca="1" si="358"/>
        <v>0</v>
      </c>
      <c r="M600" t="str">
        <f t="shared" ca="1" si="350"/>
        <v>Attachment</v>
      </c>
      <c r="N600" t="str">
        <f t="shared" ref="N600:N648" ca="1" si="365">M600:M1599</f>
        <v>Attachment</v>
      </c>
      <c r="O600">
        <f t="shared" ca="1" si="354"/>
        <v>1</v>
      </c>
    </row>
    <row r="601" spans="1:15" x14ac:dyDescent="0.2">
      <c r="A601">
        <v>599</v>
      </c>
      <c r="C601">
        <f t="shared" si="355"/>
        <v>5229</v>
      </c>
      <c r="D601" s="1" t="d">
        <f t="shared" ca="1" si="346"/>
        <v>2014-10-06</v>
      </c>
      <c r="E601" s="1" t="d">
        <f ca="1">INDEX(startDates,RANDBETWEEN(1,68),1)</f>
        <v>2017-08-25</v>
      </c>
      <c r="F601" s="1" t="d">
        <f t="shared" ca="1" si="352"/>
        <v>2019-08-23</v>
      </c>
      <c r="G601">
        <f t="shared" ca="1" si="347"/>
        <v>728</v>
      </c>
      <c r="H601" t="str">
        <f t="shared" ca="1" si="348"/>
        <v>California</v>
      </c>
      <c r="I601" t="str">
        <f t="shared" ca="1" si="349"/>
        <v>California</v>
      </c>
      <c r="J601" t="s">
        <v>617</v>
      </c>
      <c r="K601">
        <f t="shared" ca="1" si="357"/>
        <v>1</v>
      </c>
      <c r="L601">
        <f t="shared" ca="1" si="358"/>
        <v>0</v>
      </c>
      <c r="M601" t="str">
        <f t="shared" ca="1" si="350"/>
        <v>TaxModification</v>
      </c>
      <c r="N601" t="str">
        <f t="shared" ref="N601:N649" ca="1" si="366">M601</f>
        <v>TaxModification</v>
      </c>
      <c r="O601">
        <f t="shared" ca="1" si="354"/>
        <v>7</v>
      </c>
    </row>
    <row r="602" spans="1:15" x14ac:dyDescent="0.2">
      <c r="A602">
        <v>600</v>
      </c>
      <c r="C602">
        <f t="shared" si="355"/>
        <v>5236</v>
      </c>
      <c r="D602" s="1" t="d">
        <f t="shared" ca="1" si="346"/>
        <v>2011-07-24</v>
      </c>
      <c r="E602" s="1" t="d">
        <f ca="1">INDEX(startDates,RANDBETWEEN(1,68),1)</f>
        <v>2013-09-06</v>
      </c>
      <c r="F602" s="1" t="d">
        <f t="shared" ca="1" si="352"/>
        <v>2016-09-02</v>
      </c>
      <c r="G602">
        <f t="shared" ca="1" si="347"/>
        <v>1092</v>
      </c>
      <c r="H602" t="str">
        <f t="shared" ca="1" si="348"/>
        <v>Pennsylvania</v>
      </c>
      <c r="I602" t="str">
        <f t="shared" ca="1" si="349"/>
        <v>Pennsylvania</v>
      </c>
      <c r="J602" s="2" t="s">
        <v>618</v>
      </c>
      <c r="K602">
        <f t="shared" ca="1" si="357"/>
        <v>1</v>
      </c>
      <c r="L602">
        <f t="shared" ca="1" si="358"/>
        <v>0</v>
      </c>
      <c r="M602" t="str">
        <f t="shared" ca="1" si="350"/>
        <v>Schedule</v>
      </c>
      <c r="N602" t="str">
        <f t="shared" ref="N602:N650" ca="1" si="367">M602:M1601</f>
        <v>Schedule</v>
      </c>
      <c r="O602">
        <f t="shared" ca="1" si="354"/>
        <v>2</v>
      </c>
    </row>
    <row r="603" spans="1:15" x14ac:dyDescent="0.2">
      <c r="A603">
        <v>601</v>
      </c>
      <c r="C603">
        <f t="shared" si="355"/>
        <v>5243</v>
      </c>
      <c r="D603" s="1" t="d">
        <f t="shared" ca="1" si="346"/>
        <v>2013-03-18</v>
      </c>
      <c r="E603" s="1" t="d">
        <f ca="1">INDEX(startDates,RANDBETWEEN(1,68),1)</f>
        <v>2017-09-16</v>
      </c>
      <c r="F603" s="1" t="d">
        <f t="shared" ca="1" si="352"/>
        <v>2018-09-15</v>
      </c>
      <c r="G603">
        <f t="shared" ca="1" si="347"/>
        <v>364</v>
      </c>
      <c r="H603" t="str">
        <f t="shared" ca="1" si="348"/>
        <v>California</v>
      </c>
      <c r="I603" t="str">
        <f t="shared" ca="1" si="349"/>
        <v>California</v>
      </c>
      <c r="J603" t="s">
        <v>619</v>
      </c>
      <c r="K603">
        <f t="shared" ca="1" si="357"/>
        <v>1</v>
      </c>
      <c r="L603">
        <f t="shared" ca="1" si="358"/>
        <v>0</v>
      </c>
      <c r="M603" t="str">
        <f t="shared" ca="1" si="350"/>
        <v>Attachment</v>
      </c>
      <c r="N603" t="str">
        <f t="shared" ref="N603:N651" ca="1" si="368">M603</f>
        <v>Attachment</v>
      </c>
      <c r="O603">
        <f t="shared" ca="1" si="354"/>
        <v>3</v>
      </c>
    </row>
    <row r="604" spans="1:15" x14ac:dyDescent="0.2">
      <c r="A604">
        <v>602</v>
      </c>
      <c r="C604">
        <f t="shared" si="355"/>
        <v>5250</v>
      </c>
      <c r="D604" s="1" t="d">
        <f t="shared" ca="1" si="346"/>
        <v>2015-03-11</v>
      </c>
      <c r="E604" s="1" t="d">
        <f ca="1">INDEX(startDates,RANDBETWEEN(1,68),1)</f>
        <v>2017-07-26</v>
      </c>
      <c r="F604" s="1" t="d">
        <f t="shared" ca="1" si="352"/>
        <v>2018-07-25</v>
      </c>
      <c r="G604">
        <f t="shared" ca="1" si="347"/>
        <v>364</v>
      </c>
      <c r="H604" t="str">
        <f t="shared" ca="1" si="348"/>
        <v>Washington DC</v>
      </c>
      <c r="I604" t="str">
        <f t="shared" ca="1" si="349"/>
        <v>Pennsylvania</v>
      </c>
      <c r="J604" t="s">
        <v>620</v>
      </c>
      <c r="K604">
        <f t="shared" ca="1" si="357"/>
        <v>1</v>
      </c>
      <c r="L604">
        <f t="shared" ca="1" si="358"/>
        <v>0</v>
      </c>
      <c r="M604" t="str">
        <f t="shared" ca="1" si="350"/>
        <v>Schedule</v>
      </c>
      <c r="N604" t="str">
        <f t="shared" ref="N604:N652" ca="1" si="369">M604:M1603</f>
        <v>Schedule</v>
      </c>
      <c r="O604">
        <f t="shared" ca="1" si="354"/>
        <v>2</v>
      </c>
    </row>
    <row r="605" spans="1:15" x14ac:dyDescent="0.2">
      <c r="A605">
        <v>603</v>
      </c>
      <c r="C605">
        <f t="shared" si="355"/>
        <v>5257</v>
      </c>
      <c r="D605" s="1" t="d">
        <f t="shared" ca="1" si="346"/>
        <v>2011-08-10</v>
      </c>
      <c r="E605" s="1" t="d">
        <f ca="1">INDEX(startDates,RANDBETWEEN(1,68),1)</f>
        <v>2014-07-30</v>
      </c>
      <c r="F605" s="1" t="d">
        <f t="shared" ca="1" si="352"/>
        <v>2017-01-25</v>
      </c>
      <c r="G605">
        <f t="shared" ca="1" si="347"/>
        <v>910</v>
      </c>
      <c r="H605" t="str">
        <f t="shared" ca="1" si="348"/>
        <v>Arizona</v>
      </c>
      <c r="I605" t="str">
        <f t="shared" ca="1" si="349"/>
        <v>California</v>
      </c>
      <c r="J605" s="2" t="s">
        <v>621</v>
      </c>
      <c r="K605">
        <f t="shared" ca="1" si="357"/>
        <v>1</v>
      </c>
      <c r="L605">
        <f t="shared" ca="1" si="358"/>
        <v>0</v>
      </c>
      <c r="M605" t="str">
        <f t="shared" ca="1" si="350"/>
        <v>Attachment</v>
      </c>
      <c r="N605" t="str">
        <f t="shared" ref="N605:N653" ca="1" si="370">M605</f>
        <v>Attachment</v>
      </c>
      <c r="O605">
        <f t="shared" ca="1" si="354"/>
        <v>1</v>
      </c>
    </row>
    <row r="606" spans="1:15" x14ac:dyDescent="0.2">
      <c r="A606">
        <v>604</v>
      </c>
      <c r="C606">
        <f t="shared" si="355"/>
        <v>5264</v>
      </c>
      <c r="D606" s="1" t="d">
        <f t="shared" ca="1" si="346"/>
        <v>2016-01-18</v>
      </c>
      <c r="E606" s="1" t="d">
        <f ca="1">INDEX(startDates,RANDBETWEEN(1,68),1)</f>
        <v>2018-05-04</v>
      </c>
      <c r="F606" s="1" t="d">
        <f t="shared" ca="1" si="352"/>
        <v>2022-10-28</v>
      </c>
      <c r="G606">
        <f t="shared" ca="1" si="347"/>
        <v>1638</v>
      </c>
      <c r="H606" t="str">
        <f t="shared" ca="1" si="348"/>
        <v>California</v>
      </c>
      <c r="I606" t="str">
        <f t="shared" ca="1" si="349"/>
        <v>California</v>
      </c>
      <c r="J606" t="s">
        <v>622</v>
      </c>
      <c r="K606">
        <f t="shared" ca="1" si="357"/>
        <v>1</v>
      </c>
      <c r="L606">
        <f t="shared" ca="1" si="358"/>
        <v>0</v>
      </c>
      <c r="M606" t="str">
        <f t="shared" ca="1" si="350"/>
        <v>TaxModification</v>
      </c>
      <c r="N606" t="str">
        <f t="shared" ref="N606:N654" ca="1" si="371">M606:M1605</f>
        <v>TaxModification</v>
      </c>
      <c r="O606">
        <f t="shared" ca="1" si="354"/>
        <v>4</v>
      </c>
    </row>
    <row r="607" spans="1:15" x14ac:dyDescent="0.2">
      <c r="A607">
        <v>605</v>
      </c>
      <c r="C607">
        <f t="shared" si="355"/>
        <v>5271</v>
      </c>
      <c r="D607" s="1" t="d">
        <f t="shared" ca="1" si="346"/>
        <v>2012-01-12</v>
      </c>
      <c r="E607" s="1" t="d">
        <f ca="1">INDEX(startDates,RANDBETWEEN(1,68),1)</f>
        <v>2014-07-30</v>
      </c>
      <c r="F607" s="1" t="d">
        <f t="shared" ca="1" si="352"/>
        <v>2018-01-24</v>
      </c>
      <c r="G607">
        <f t="shared" ca="1" si="347"/>
        <v>1274</v>
      </c>
      <c r="H607" t="str">
        <f t="shared" ca="1" si="348"/>
        <v>Kentucky</v>
      </c>
      <c r="I607" t="str">
        <f t="shared" ca="1" si="349"/>
        <v>Georgia</v>
      </c>
      <c r="J607" t="s">
        <v>623</v>
      </c>
      <c r="K607">
        <f t="shared" ca="1" si="357"/>
        <v>1</v>
      </c>
      <c r="L607">
        <f t="shared" ca="1" si="358"/>
        <v>0</v>
      </c>
      <c r="M607" t="str">
        <f t="shared" ca="1" si="350"/>
        <v>EOC</v>
      </c>
      <c r="N607" t="str">
        <f t="shared" ref="N607:N655" ca="1" si="372">M607</f>
        <v>EOC</v>
      </c>
      <c r="O607">
        <f t="shared" ca="1" si="354"/>
        <v>4</v>
      </c>
    </row>
    <row r="608" spans="1:15" x14ac:dyDescent="0.2">
      <c r="A608">
        <v>606</v>
      </c>
      <c r="C608">
        <f t="shared" si="355"/>
        <v>5278</v>
      </c>
      <c r="D608" s="1" t="d">
        <f t="shared" ca="1" si="346"/>
        <v>2014-08-07</v>
      </c>
      <c r="E608" s="1" t="d">
        <f ca="1">INDEX(startDates,RANDBETWEEN(1,68),1)</f>
        <v>2017-12-29</v>
      </c>
      <c r="F608" s="1" t="d">
        <f t="shared" ca="1" si="352"/>
        <v>2019-12-27</v>
      </c>
      <c r="G608">
        <f t="shared" ca="1" si="347"/>
        <v>728</v>
      </c>
      <c r="H608" t="str">
        <f t="shared" ca="1" si="348"/>
        <v>Pennsylvania</v>
      </c>
      <c r="I608" t="str">
        <f t="shared" ca="1" si="349"/>
        <v>Pennsylvania</v>
      </c>
      <c r="J608" s="2" t="s">
        <v>624</v>
      </c>
      <c r="K608">
        <f t="shared" ca="1" si="357"/>
        <v>1</v>
      </c>
      <c r="L608">
        <f t="shared" ca="1" si="358"/>
        <v>0</v>
      </c>
      <c r="M608" t="str">
        <f t="shared" ca="1" si="350"/>
        <v>Contract</v>
      </c>
      <c r="N608" t="str">
        <f t="shared" ref="N608:N656" ca="1" si="373">M608:M1607</f>
        <v>Contract</v>
      </c>
      <c r="O608">
        <f t="shared" ca="1" si="354"/>
        <v>1</v>
      </c>
    </row>
    <row r="609" spans="1:15" x14ac:dyDescent="0.2">
      <c r="A609">
        <v>607</v>
      </c>
      <c r="C609">
        <f t="shared" si="355"/>
        <v>5285</v>
      </c>
      <c r="D609" s="1" t="d">
        <f t="shared" ca="1" si="346"/>
        <v>2013-11-26</v>
      </c>
      <c r="E609" s="1" t="d">
        <f ca="1">INDEX(startDates,RANDBETWEEN(1,68),1)</f>
        <v>2016-12-16</v>
      </c>
      <c r="F609" s="1" t="d">
        <f t="shared" ca="1" si="352"/>
        <v>2017-12-15</v>
      </c>
      <c r="G609">
        <f t="shared" ca="1" si="347"/>
        <v>364</v>
      </c>
      <c r="H609" t="str">
        <f t="shared" ca="1" si="348"/>
        <v>California</v>
      </c>
      <c r="I609" t="str">
        <f t="shared" ca="1" si="349"/>
        <v>California</v>
      </c>
      <c r="J609" t="s">
        <v>625</v>
      </c>
      <c r="K609">
        <f t="shared" ca="1" si="357"/>
        <v>1</v>
      </c>
      <c r="L609">
        <f t="shared" ca="1" si="358"/>
        <v>0</v>
      </c>
      <c r="M609" t="str">
        <f t="shared" ca="1" si="350"/>
        <v>EOC</v>
      </c>
      <c r="N609" t="str">
        <f t="shared" ref="N609:N657" ca="1" si="374">M609</f>
        <v>EOC</v>
      </c>
      <c r="O609">
        <f t="shared" ca="1" si="354"/>
        <v>1</v>
      </c>
    </row>
    <row r="610" spans="1:15" x14ac:dyDescent="0.2">
      <c r="A610">
        <v>608</v>
      </c>
      <c r="C610">
        <f t="shared" si="355"/>
        <v>5292</v>
      </c>
      <c r="D610" s="1" t="d">
        <f t="shared" ca="1" si="346"/>
        <v>2013-10-04</v>
      </c>
      <c r="E610" s="1" t="d">
        <f ca="1">INDEX(startDates,RANDBETWEEN(1,68),1)</f>
        <v>2014-11-11</v>
      </c>
      <c r="F610" s="1" t="d">
        <f t="shared" ca="1" si="352"/>
        <v>2016-05-10</v>
      </c>
      <c r="G610">
        <f t="shared" ca="1" si="347"/>
        <v>546</v>
      </c>
      <c r="H610" t="str">
        <f t="shared" ca="1" si="348"/>
        <v>California</v>
      </c>
      <c r="I610" t="str">
        <f t="shared" ca="1" si="349"/>
        <v>California</v>
      </c>
      <c r="J610" t="s">
        <v>626</v>
      </c>
      <c r="K610">
        <f t="shared" ca="1" si="356"/>
        <v>1</v>
      </c>
      <c r="L610">
        <v>1</v>
      </c>
      <c r="M610" t="str">
        <f t="shared" ca="1" si="350"/>
        <v>Contract</v>
      </c>
      <c r="N610" t="str">
        <f t="shared" ref="N610" ca="1" si="375">M610:M1609</f>
        <v>Contract</v>
      </c>
      <c r="O610">
        <f t="shared" ca="1" si="354"/>
        <v>6</v>
      </c>
    </row>
    <row r="611" spans="1:15" x14ac:dyDescent="0.2">
      <c r="A611">
        <v>609</v>
      </c>
      <c r="C611">
        <f t="shared" si="355"/>
        <v>5299</v>
      </c>
      <c r="D611" s="1" t="d">
        <f t="shared" ca="1" si="346"/>
        <v>2014-03-29</v>
      </c>
      <c r="E611" s="1" t="d">
        <f ca="1">INDEX(startDates,RANDBETWEEN(1,68),1)</f>
        <v>2016-10-14</v>
      </c>
      <c r="F611" s="1" t="d">
        <f t="shared" ca="1" si="352"/>
        <v>2019-04-12</v>
      </c>
      <c r="G611">
        <f t="shared" ca="1" si="347"/>
        <v>910</v>
      </c>
      <c r="H611" t="str">
        <f t="shared" ca="1" si="348"/>
        <v>Pennsylvania</v>
      </c>
      <c r="I611" t="str">
        <f t="shared" ca="1" si="349"/>
        <v>Pennsylvania</v>
      </c>
      <c r="J611" s="2" t="s">
        <v>627</v>
      </c>
      <c r="K611">
        <f t="shared" ref="K611" ca="1" si="376">INT(RANDBETWEEN(0.25,1))</f>
        <v>1</v>
      </c>
      <c r="L611">
        <f t="shared" ref="L611" ca="1" si="377">INT(RANDBETWEEN(0,0.65))</f>
        <v>0</v>
      </c>
      <c r="M611" t="str">
        <f t="shared" ca="1" si="350"/>
        <v>EOC</v>
      </c>
      <c r="N611" t="str">
        <f t="shared" ref="N611" ca="1" si="378">M611</f>
        <v>EOC</v>
      </c>
      <c r="O611">
        <f t="shared" ca="1" si="354"/>
        <v>8</v>
      </c>
    </row>
    <row r="612" spans="1:15" x14ac:dyDescent="0.2">
      <c r="A612">
        <v>610</v>
      </c>
      <c r="C612">
        <f t="shared" si="355"/>
        <v>5306</v>
      </c>
      <c r="D612" s="1" t="d">
        <f t="shared" ca="1" si="346"/>
        <v>2009-11-17</v>
      </c>
      <c r="E612" s="1" t="d">
        <f ca="1">INDEX(startDates,RANDBETWEEN(1,68),1)</f>
        <v>2014-09-19</v>
      </c>
      <c r="F612" s="1" t="d">
        <f t="shared" ca="1" si="352"/>
        <v>2015-09-18</v>
      </c>
      <c r="G612">
        <f t="shared" ca="1" si="347"/>
        <v>364</v>
      </c>
      <c r="H612" t="str">
        <f t="shared" ca="1" si="348"/>
        <v>Washington</v>
      </c>
      <c r="I612" t="str">
        <f t="shared" ca="1" si="349"/>
        <v>California</v>
      </c>
      <c r="J612" t="s">
        <v>628</v>
      </c>
      <c r="K612">
        <f t="shared" ca="1" si="357"/>
        <v>1</v>
      </c>
      <c r="L612">
        <f t="shared" ca="1" si="358"/>
        <v>0</v>
      </c>
      <c r="M612" t="str">
        <f t="shared" ca="1" si="350"/>
        <v>TaxModification</v>
      </c>
      <c r="N612" t="str">
        <f t="shared" ca="1" si="361"/>
        <v>TaxModification</v>
      </c>
      <c r="O612">
        <f t="shared" ca="1" si="354"/>
        <v>6</v>
      </c>
    </row>
    <row r="613" spans="1:15" x14ac:dyDescent="0.2">
      <c r="A613">
        <v>611</v>
      </c>
      <c r="C613">
        <f t="shared" si="355"/>
        <v>5313</v>
      </c>
      <c r="D613" s="1" t="d">
        <f t="shared" ca="1" si="346"/>
        <v>2012-08-11</v>
      </c>
      <c r="E613" s="1" t="d">
        <f ca="1">INDEX(startDates,RANDBETWEEN(1,68),1)</f>
        <v>2015-10-02</v>
      </c>
      <c r="F613" s="1" t="d">
        <f t="shared" ca="1" si="352"/>
        <v>2018-03-30</v>
      </c>
      <c r="G613">
        <f t="shared" ca="1" si="347"/>
        <v>910</v>
      </c>
      <c r="H613" t="str">
        <f t="shared" ca="1" si="348"/>
        <v>California</v>
      </c>
      <c r="I613" t="str">
        <f t="shared" ca="1" si="349"/>
        <v>California</v>
      </c>
      <c r="J613" t="s">
        <v>629</v>
      </c>
      <c r="K613">
        <f t="shared" ca="1" si="357"/>
        <v>1</v>
      </c>
      <c r="L613">
        <f t="shared" ca="1" si="358"/>
        <v>0</v>
      </c>
      <c r="M613" t="str">
        <f t="shared" ca="1" si="350"/>
        <v>PremiumAgreement</v>
      </c>
      <c r="N613" t="str">
        <f t="shared" ca="1" si="362"/>
        <v>PremiumAgreement</v>
      </c>
      <c r="O613">
        <f t="shared" ca="1" si="354"/>
        <v>8</v>
      </c>
    </row>
    <row r="614" spans="1:15" x14ac:dyDescent="0.2">
      <c r="A614">
        <v>612</v>
      </c>
      <c r="C614">
        <f t="shared" si="355"/>
        <v>5320</v>
      </c>
      <c r="D614" s="1" t="d">
        <f t="shared" ca="1" si="346"/>
        <v>2014-06-24</v>
      </c>
      <c r="E614" s="1" t="d">
        <f ca="1">INDEX(startDates,RANDBETWEEN(1,68),1)</f>
        <v>2016-11-08</v>
      </c>
      <c r="F614" s="1" t="d">
        <f t="shared" ca="1" si="352"/>
        <v>2017-05-09</v>
      </c>
      <c r="G614">
        <f t="shared" ca="1" si="347"/>
        <v>182</v>
      </c>
      <c r="H614" t="str">
        <f t="shared" ca="1" si="348"/>
        <v>West Virginia</v>
      </c>
      <c r="I614" t="str">
        <f t="shared" ca="1" si="349"/>
        <v>Pennsylvania</v>
      </c>
      <c r="J614" s="2" t="s">
        <v>630</v>
      </c>
      <c r="K614">
        <f t="shared" ca="1" si="357"/>
        <v>1</v>
      </c>
      <c r="L614">
        <f t="shared" ca="1" si="358"/>
        <v>0</v>
      </c>
      <c r="M614" t="str">
        <f t="shared" ca="1" si="350"/>
        <v>Contract</v>
      </c>
      <c r="N614" t="str">
        <f t="shared" ca="1" si="363"/>
        <v>Contract</v>
      </c>
      <c r="O614">
        <f t="shared" ca="1" si="354"/>
        <v>4</v>
      </c>
    </row>
    <row r="615" spans="1:15" x14ac:dyDescent="0.2">
      <c r="A615">
        <v>613</v>
      </c>
      <c r="C615">
        <f t="shared" si="355"/>
        <v>5327</v>
      </c>
      <c r="D615" s="1" t="d">
        <f t="shared" ca="1" si="346"/>
        <v>2013-06-25</v>
      </c>
      <c r="E615" s="1" t="d">
        <f ca="1">INDEX(startDates,RANDBETWEEN(1,68),1)</f>
        <v>2015-11-10</v>
      </c>
      <c r="F615" s="1" t="d">
        <f t="shared" ca="1" si="352"/>
        <v>2017-11-07</v>
      </c>
      <c r="G615">
        <f t="shared" ca="1" si="347"/>
        <v>728</v>
      </c>
      <c r="H615" t="str">
        <f t="shared" ca="1" si="348"/>
        <v>Washington DC</v>
      </c>
      <c r="I615" t="str">
        <f t="shared" ca="1" si="349"/>
        <v>Pennsylvania</v>
      </c>
      <c r="J615" t="s">
        <v>631</v>
      </c>
      <c r="K615">
        <f t="shared" ca="1" si="357"/>
        <v>1</v>
      </c>
      <c r="L615">
        <f t="shared" ca="1" si="358"/>
        <v>0</v>
      </c>
      <c r="M615" t="str">
        <f t="shared" ca="1" si="350"/>
        <v>Contract</v>
      </c>
      <c r="N615" t="str">
        <f t="shared" ca="1" si="364"/>
        <v>Contract</v>
      </c>
      <c r="O615">
        <f t="shared" ca="1" si="354"/>
        <v>3</v>
      </c>
    </row>
    <row r="616" spans="1:15" x14ac:dyDescent="0.2">
      <c r="A616">
        <v>614</v>
      </c>
      <c r="C616">
        <f t="shared" si="355"/>
        <v>5334</v>
      </c>
      <c r="D616" s="1" t="d">
        <f t="shared" ca="1" si="346"/>
        <v>2015-10-14</v>
      </c>
      <c r="E616" s="1" t="d">
        <f ca="1">INDEX(startDates,RANDBETWEEN(1,68),1)</f>
        <v>2017-10-27</v>
      </c>
      <c r="F616" s="1" t="d">
        <f t="shared" ca="1" si="352"/>
        <v>2018-10-26</v>
      </c>
      <c r="G616">
        <f t="shared" ca="1" si="347"/>
        <v>364</v>
      </c>
      <c r="H616" t="str">
        <f t="shared" ca="1" si="348"/>
        <v>Texas</v>
      </c>
      <c r="I616" t="str">
        <f t="shared" ca="1" si="349"/>
        <v>Georgia</v>
      </c>
      <c r="J616" t="s">
        <v>632</v>
      </c>
      <c r="K616">
        <f t="shared" ca="1" si="357"/>
        <v>1</v>
      </c>
      <c r="L616">
        <f t="shared" ca="1" si="358"/>
        <v>0</v>
      </c>
      <c r="M616" t="str">
        <f t="shared" ca="1" si="350"/>
        <v>Attachment</v>
      </c>
      <c r="N616" t="str">
        <f t="shared" ca="1" si="365"/>
        <v>Attachment</v>
      </c>
      <c r="O616">
        <f t="shared" ca="1" si="354"/>
        <v>5</v>
      </c>
    </row>
    <row r="617" spans="1:15" x14ac:dyDescent="0.2">
      <c r="A617">
        <v>615</v>
      </c>
      <c r="C617">
        <f t="shared" si="355"/>
        <v>5341</v>
      </c>
      <c r="D617" s="1" t="d">
        <f t="shared" ca="1" si="346"/>
        <v>2009-10-28</v>
      </c>
      <c r="E617" s="1" t="d">
        <f ca="1">INDEX(startDates,RANDBETWEEN(1,68),1)</f>
        <v>2014-07-30</v>
      </c>
      <c r="F617" s="1" t="d">
        <f t="shared" ca="1" si="352"/>
        <v>2016-01-27</v>
      </c>
      <c r="G617">
        <f t="shared" ca="1" si="347"/>
        <v>546</v>
      </c>
      <c r="H617" t="str">
        <f t="shared" ca="1" si="348"/>
        <v>Colorado</v>
      </c>
      <c r="I617" t="str">
        <f t="shared" ca="1" si="349"/>
        <v>California</v>
      </c>
      <c r="J617" s="2" t="s">
        <v>633</v>
      </c>
      <c r="K617">
        <f t="shared" ca="1" si="357"/>
        <v>1</v>
      </c>
      <c r="L617">
        <f t="shared" ca="1" si="358"/>
        <v>0</v>
      </c>
      <c r="M617" t="str">
        <f t="shared" ca="1" si="350"/>
        <v>SBCModification</v>
      </c>
      <c r="N617" t="str">
        <f t="shared" ca="1" si="366"/>
        <v>SBCModification</v>
      </c>
      <c r="O617">
        <f t="shared" ca="1" si="354"/>
        <v>7</v>
      </c>
    </row>
    <row r="618" spans="1:15" x14ac:dyDescent="0.2">
      <c r="A618">
        <v>616</v>
      </c>
      <c r="C618">
        <f t="shared" si="355"/>
        <v>5348</v>
      </c>
      <c r="D618" s="1" t="d">
        <f t="shared" ca="1" si="346"/>
        <v>2011-10-23</v>
      </c>
      <c r="E618" s="1" t="d">
        <f ca="1">INDEX(startDates,RANDBETWEEN(1,68),1)</f>
        <v>2013-05-03</v>
      </c>
      <c r="F618" s="1" t="d">
        <f t="shared" ca="1" si="352"/>
        <v>2016-10-28</v>
      </c>
      <c r="G618">
        <f t="shared" ca="1" si="347"/>
        <v>1274</v>
      </c>
      <c r="H618" t="str">
        <f t="shared" ca="1" si="348"/>
        <v>Washington DC</v>
      </c>
      <c r="I618" t="str">
        <f t="shared" ca="1" si="349"/>
        <v>Pennsylvania</v>
      </c>
      <c r="J618" t="s">
        <v>634</v>
      </c>
      <c r="K618">
        <f t="shared" ca="1" si="357"/>
        <v>1</v>
      </c>
      <c r="L618">
        <f t="shared" ca="1" si="358"/>
        <v>0</v>
      </c>
      <c r="M618" t="str">
        <f t="shared" ca="1" si="350"/>
        <v>EBB</v>
      </c>
      <c r="N618" t="str">
        <f t="shared" ca="1" si="367"/>
        <v>EBB</v>
      </c>
      <c r="O618">
        <f t="shared" ca="1" si="354"/>
        <v>5</v>
      </c>
    </row>
    <row r="619" spans="1:15" x14ac:dyDescent="0.2">
      <c r="A619">
        <v>617</v>
      </c>
      <c r="C619">
        <f t="shared" si="355"/>
        <v>5355</v>
      </c>
      <c r="D619" s="1" t="d">
        <f t="shared" ca="1" si="346"/>
        <v>2013-10-23</v>
      </c>
      <c r="E619" s="1" t="d">
        <f ca="1">INDEX(startDates,RANDBETWEEN(1,68),1)</f>
        <v>2018-07-25</v>
      </c>
      <c r="F619" s="1" t="d">
        <f t="shared" ca="1" si="352"/>
        <v>2020-01-22</v>
      </c>
      <c r="G619">
        <f t="shared" ca="1" si="347"/>
        <v>546</v>
      </c>
      <c r="H619" t="str">
        <f t="shared" ca="1" si="348"/>
        <v>Tennessee</v>
      </c>
      <c r="I619" t="str">
        <f t="shared" ca="1" si="349"/>
        <v>Georgia</v>
      </c>
      <c r="J619" t="s">
        <v>635</v>
      </c>
      <c r="K619">
        <f t="shared" ca="1" si="357"/>
        <v>1</v>
      </c>
      <c r="L619">
        <f t="shared" ca="1" si="358"/>
        <v>0</v>
      </c>
      <c r="M619" t="str">
        <f t="shared" ca="1" si="350"/>
        <v>Contract</v>
      </c>
      <c r="N619" t="str">
        <f t="shared" ca="1" si="368"/>
        <v>Contract</v>
      </c>
      <c r="O619">
        <f t="shared" ca="1" si="354"/>
        <v>7</v>
      </c>
    </row>
    <row r="620" spans="1:15" x14ac:dyDescent="0.2">
      <c r="A620">
        <v>618</v>
      </c>
      <c r="C620">
        <f t="shared" si="355"/>
        <v>5362</v>
      </c>
      <c r="D620" s="1" t="d">
        <f t="shared" ca="1" si="346"/>
        <v>2009-11-26</v>
      </c>
      <c r="E620" s="1" t="d">
        <f ca="1">INDEX(startDates,RANDBETWEEN(1,68),1)</f>
        <v>2013-09-21</v>
      </c>
      <c r="F620" s="1" t="d">
        <f t="shared" ca="1" si="352"/>
        <v>2014-09-20</v>
      </c>
      <c r="G620">
        <f t="shared" ca="1" si="347"/>
        <v>364</v>
      </c>
      <c r="H620" t="str">
        <f t="shared" ca="1" si="348"/>
        <v>New Mexico</v>
      </c>
      <c r="I620" t="str">
        <f t="shared" ca="1" si="349"/>
        <v>California</v>
      </c>
      <c r="J620" s="2" t="s">
        <v>636</v>
      </c>
      <c r="K620">
        <f t="shared" ca="1" si="357"/>
        <v>1</v>
      </c>
      <c r="L620">
        <f t="shared" ca="1" si="358"/>
        <v>0</v>
      </c>
      <c r="M620" t="str">
        <f t="shared" ca="1" si="350"/>
        <v>TaxModification</v>
      </c>
      <c r="N620" t="str">
        <f t="shared" ca="1" si="369"/>
        <v>TaxModification</v>
      </c>
      <c r="O620">
        <f t="shared" ca="1" si="354"/>
        <v>4</v>
      </c>
    </row>
    <row r="621" spans="1:15" x14ac:dyDescent="0.2">
      <c r="A621">
        <v>619</v>
      </c>
      <c r="C621">
        <f t="shared" si="355"/>
        <v>5369</v>
      </c>
      <c r="D621" s="1" t="d">
        <f t="shared" ca="1" si="346"/>
        <v>2013-04-04</v>
      </c>
      <c r="E621" s="1" t="d">
        <f ca="1">INDEX(startDates,RANDBETWEEN(1,68),1)</f>
        <v>2016-02-22</v>
      </c>
      <c r="F621" s="1" t="d">
        <f t="shared" ca="1" si="352"/>
        <v>2018-08-20</v>
      </c>
      <c r="G621">
        <f t="shared" ca="1" si="347"/>
        <v>910</v>
      </c>
      <c r="H621" t="str">
        <f t="shared" ca="1" si="348"/>
        <v>Georgia</v>
      </c>
      <c r="I621" t="str">
        <f t="shared" ca="1" si="349"/>
        <v>Georgia</v>
      </c>
      <c r="J621" t="s">
        <v>637</v>
      </c>
      <c r="K621">
        <f t="shared" ca="1" si="357"/>
        <v>1</v>
      </c>
      <c r="L621">
        <f t="shared" ca="1" si="358"/>
        <v>0</v>
      </c>
      <c r="M621" t="str">
        <f t="shared" ca="1" si="350"/>
        <v>Contract</v>
      </c>
      <c r="N621" t="str">
        <f t="shared" ca="1" si="370"/>
        <v>Contract</v>
      </c>
      <c r="O621">
        <f t="shared" ca="1" si="354"/>
        <v>7</v>
      </c>
    </row>
    <row r="622" spans="1:15" x14ac:dyDescent="0.2">
      <c r="A622">
        <v>620</v>
      </c>
      <c r="C622">
        <f t="shared" si="355"/>
        <v>5376</v>
      </c>
      <c r="D622" s="1" t="d">
        <f t="shared" ca="1" si="346"/>
        <v>2012-07-11</v>
      </c>
      <c r="E622" s="1" t="d">
        <f ca="1">INDEX(startDates,RANDBETWEEN(1,68),1)</f>
        <v>2016-11-08</v>
      </c>
      <c r="F622" s="1" t="d">
        <f t="shared" ca="1" si="352"/>
        <v>2017-11-07</v>
      </c>
      <c r="G622">
        <f t="shared" ca="1" si="347"/>
        <v>364</v>
      </c>
      <c r="H622" t="str">
        <f t="shared" ca="1" si="348"/>
        <v>California</v>
      </c>
      <c r="I622" t="str">
        <f t="shared" ca="1" si="349"/>
        <v>California</v>
      </c>
      <c r="J622" s="2" t="s">
        <v>638</v>
      </c>
      <c r="K622">
        <f t="shared" ca="1" si="357"/>
        <v>1</v>
      </c>
      <c r="L622">
        <f t="shared" ca="1" si="358"/>
        <v>0</v>
      </c>
      <c r="M622" t="str">
        <f t="shared" ca="1" si="350"/>
        <v>PremiumAgreement</v>
      </c>
      <c r="N622" t="str">
        <f t="shared" ca="1" si="371"/>
        <v>PremiumAgreement</v>
      </c>
      <c r="O622">
        <f t="shared" ca="1" si="354"/>
        <v>7</v>
      </c>
    </row>
    <row r="623" spans="1:15" x14ac:dyDescent="0.2">
      <c r="A623">
        <v>621</v>
      </c>
      <c r="C623">
        <f t="shared" si="355"/>
        <v>5383</v>
      </c>
      <c r="D623" s="1" t="d">
        <f t="shared" ca="1" si="346"/>
        <v>2015-03-14</v>
      </c>
      <c r="E623" s="1" t="d">
        <f ca="1">INDEX(startDates,RANDBETWEEN(1,68),1)</f>
        <v>2018-05-04</v>
      </c>
      <c r="F623" s="1" t="d">
        <f t="shared" ca="1" si="352"/>
        <v>2020-10-30</v>
      </c>
      <c r="G623">
        <f t="shared" ca="1" si="347"/>
        <v>910</v>
      </c>
      <c r="H623" t="str">
        <f t="shared" ca="1" si="348"/>
        <v>Georgia</v>
      </c>
      <c r="I623" t="str">
        <f t="shared" ca="1" si="349"/>
        <v>Georgia</v>
      </c>
      <c r="J623" t="s">
        <v>639</v>
      </c>
      <c r="K623">
        <f t="shared" ca="1" si="357"/>
        <v>1</v>
      </c>
      <c r="L623">
        <f t="shared" ca="1" si="358"/>
        <v>0</v>
      </c>
      <c r="M623" t="str">
        <f t="shared" ca="1" si="350"/>
        <v>EOC</v>
      </c>
      <c r="N623" t="str">
        <f t="shared" ca="1" si="372"/>
        <v>EOC</v>
      </c>
      <c r="O623">
        <f t="shared" ca="1" si="354"/>
        <v>6</v>
      </c>
    </row>
    <row r="624" spans="1:15" x14ac:dyDescent="0.2">
      <c r="A624">
        <v>622</v>
      </c>
      <c r="C624">
        <f t="shared" si="355"/>
        <v>5390</v>
      </c>
      <c r="D624" s="1" t="d">
        <f t="shared" ca="1" si="346"/>
        <v>2010-07-24</v>
      </c>
      <c r="E624" s="1" t="d">
        <f ca="1">INDEX(startDates,RANDBETWEEN(1,68),1)</f>
        <v>2014-09-20</v>
      </c>
      <c r="F624" s="1" t="d">
        <f t="shared" ca="1" si="352"/>
        <v>2015-09-19</v>
      </c>
      <c r="G624">
        <f t="shared" ca="1" si="347"/>
        <v>364</v>
      </c>
      <c r="H624" t="str">
        <f t="shared" ca="1" si="348"/>
        <v>Florida</v>
      </c>
      <c r="I624" t="str">
        <f t="shared" ca="1" si="349"/>
        <v>Georgia</v>
      </c>
      <c r="J624" t="s">
        <v>640</v>
      </c>
      <c r="K624">
        <f t="shared" ca="1" si="357"/>
        <v>1</v>
      </c>
      <c r="L624">
        <f t="shared" ca="1" si="358"/>
        <v>0</v>
      </c>
      <c r="M624" t="str">
        <f t="shared" ca="1" si="350"/>
        <v>Schedule</v>
      </c>
      <c r="N624" t="str">
        <f t="shared" ca="1" si="373"/>
        <v>Schedule</v>
      </c>
      <c r="O624">
        <f t="shared" ca="1" si="354"/>
        <v>3</v>
      </c>
    </row>
    <row r="625" spans="1:15" x14ac:dyDescent="0.2">
      <c r="A625">
        <v>623</v>
      </c>
      <c r="C625">
        <f t="shared" si="355"/>
        <v>5397</v>
      </c>
      <c r="D625" s="1" t="d">
        <f t="shared" ca="1" si="346"/>
        <v>2013-08-24</v>
      </c>
      <c r="E625" s="1" t="d">
        <f ca="1">INDEX(startDates,RANDBETWEEN(1,68),1)</f>
        <v>2015-01-02</v>
      </c>
      <c r="F625" s="1" t="d">
        <f t="shared" ca="1" si="352"/>
        <v>2018-12-28</v>
      </c>
      <c r="G625">
        <f t="shared" ca="1" si="347"/>
        <v>1456</v>
      </c>
      <c r="H625" t="str">
        <f t="shared" ca="1" si="348"/>
        <v>Alabama</v>
      </c>
      <c r="I625" t="str">
        <f t="shared" ca="1" si="349"/>
        <v>Georgia</v>
      </c>
      <c r="J625" s="2" t="s">
        <v>641</v>
      </c>
      <c r="K625">
        <f t="shared" ca="1" si="357"/>
        <v>1</v>
      </c>
      <c r="L625">
        <f t="shared" ca="1" si="358"/>
        <v>0</v>
      </c>
      <c r="M625" t="str">
        <f t="shared" ca="1" si="350"/>
        <v>EBB</v>
      </c>
      <c r="N625" t="str">
        <f t="shared" ca="1" si="374"/>
        <v>EBB</v>
      </c>
      <c r="O625">
        <f t="shared" ca="1" si="354"/>
        <v>2</v>
      </c>
    </row>
    <row r="626" spans="1:15" x14ac:dyDescent="0.2">
      <c r="A626">
        <v>624</v>
      </c>
      <c r="C626">
        <f t="shared" si="355"/>
        <v>5404</v>
      </c>
      <c r="D626" s="1" t="d">
        <f t="shared" ca="1" si="346"/>
        <v>2017-10-30</v>
      </c>
      <c r="E626" s="1" t="d">
        <f ca="1">INDEX(startDates,RANDBETWEEN(1,68),1)</f>
        <v>2018-05-04</v>
      </c>
      <c r="F626" s="1" t="d">
        <f t="shared" ca="1" si="352"/>
        <v>2019-05-03</v>
      </c>
      <c r="G626">
        <f t="shared" ca="1" si="347"/>
        <v>364</v>
      </c>
      <c r="H626" t="str">
        <f t="shared" ca="1" si="348"/>
        <v>Washington DC</v>
      </c>
      <c r="I626" t="str">
        <f t="shared" ca="1" si="349"/>
        <v>Pennsylvania</v>
      </c>
      <c r="J626" t="s">
        <v>642</v>
      </c>
      <c r="K626">
        <f t="shared" ca="1" si="357"/>
        <v>1</v>
      </c>
      <c r="L626">
        <f t="shared" ca="1" si="358"/>
        <v>0</v>
      </c>
      <c r="M626" t="str">
        <f t="shared" ca="1" si="350"/>
        <v>Schedule</v>
      </c>
      <c r="N626" t="str">
        <f t="shared" ref="N626" ca="1" si="379">M626:M1625</f>
        <v>Schedule</v>
      </c>
      <c r="O626">
        <f t="shared" ca="1" si="354"/>
        <v>1</v>
      </c>
    </row>
    <row r="627" spans="1:15" x14ac:dyDescent="0.2">
      <c r="A627">
        <v>625</v>
      </c>
      <c r="C627">
        <f t="shared" si="355"/>
        <v>5411</v>
      </c>
      <c r="D627" s="1" t="d">
        <f t="shared" ca="1" si="346"/>
        <v>2012-08-26</v>
      </c>
      <c r="E627" s="1" t="d">
        <f ca="1">INDEX(startDates,RANDBETWEEN(1,68),1)</f>
        <v>2014-06-08</v>
      </c>
      <c r="F627" s="1" t="d">
        <f t="shared" ca="1" si="352"/>
        <v>2016-12-04</v>
      </c>
      <c r="G627">
        <f t="shared" ca="1" si="347"/>
        <v>910</v>
      </c>
      <c r="H627" t="str">
        <f t="shared" ca="1" si="348"/>
        <v>Alabama</v>
      </c>
      <c r="I627" t="str">
        <f t="shared" ca="1" si="349"/>
        <v>Georgia</v>
      </c>
      <c r="J627" t="s">
        <v>643</v>
      </c>
      <c r="K627">
        <f t="shared" ca="1" si="357"/>
        <v>1</v>
      </c>
      <c r="L627">
        <f t="shared" ca="1" si="358"/>
        <v>0</v>
      </c>
      <c r="M627" t="str">
        <f t="shared" ca="1" si="350"/>
        <v>Schedule</v>
      </c>
      <c r="N627" t="str">
        <f t="shared" ref="N627" ca="1" si="380">M627</f>
        <v>Schedule</v>
      </c>
      <c r="O627">
        <f t="shared" ca="1" si="354"/>
        <v>3</v>
      </c>
    </row>
    <row r="628" spans="1:15" x14ac:dyDescent="0.2">
      <c r="A628">
        <v>626</v>
      </c>
      <c r="C628">
        <f t="shared" si="355"/>
        <v>5418</v>
      </c>
      <c r="D628" s="1" t="d">
        <f t="shared" ca="1" si="346"/>
        <v>2016-07-22</v>
      </c>
      <c r="E628" s="1" t="d">
        <f ca="1">INDEX(startDates,RANDBETWEEN(1,68),1)</f>
        <v>2018-05-04</v>
      </c>
      <c r="F628" s="1" t="d">
        <f t="shared" ca="1" si="352"/>
        <v>2019-05-03</v>
      </c>
      <c r="G628">
        <f t="shared" ca="1" si="347"/>
        <v>364</v>
      </c>
      <c r="H628" t="str">
        <f t="shared" ca="1" si="348"/>
        <v>Texas</v>
      </c>
      <c r="I628" t="str">
        <f t="shared" ca="1" si="349"/>
        <v>Georgia</v>
      </c>
      <c r="J628" s="2" t="s">
        <v>644</v>
      </c>
      <c r="K628">
        <f t="shared" ca="1" si="357"/>
        <v>1</v>
      </c>
      <c r="L628">
        <f t="shared" ca="1" si="358"/>
        <v>0</v>
      </c>
      <c r="M628" t="str">
        <f t="shared" ca="1" si="350"/>
        <v>EOC</v>
      </c>
      <c r="N628" t="str">
        <f t="shared" ca="1" si="361"/>
        <v>EOC</v>
      </c>
      <c r="O628">
        <f t="shared" ca="1" si="354"/>
        <v>2</v>
      </c>
    </row>
    <row r="629" spans="1:15" x14ac:dyDescent="0.2">
      <c r="A629">
        <v>627</v>
      </c>
      <c r="C629">
        <f t="shared" si="355"/>
        <v>5425</v>
      </c>
      <c r="D629" s="1" t="d">
        <f t="shared" ca="1" si="346"/>
        <v>2013-11-09</v>
      </c>
      <c r="E629" s="1" t="d">
        <f ca="1">INDEX(startDates,RANDBETWEEN(1,68),1)</f>
        <v>2016-12-30</v>
      </c>
      <c r="F629" s="1" t="d">
        <f t="shared" ca="1" si="352"/>
        <v>2020-12-25</v>
      </c>
      <c r="G629">
        <f t="shared" ca="1" si="347"/>
        <v>1456</v>
      </c>
      <c r="H629" t="str">
        <f t="shared" ca="1" si="348"/>
        <v>Oregon</v>
      </c>
      <c r="I629" t="str">
        <f t="shared" ca="1" si="349"/>
        <v>California</v>
      </c>
      <c r="J629" t="s">
        <v>645</v>
      </c>
      <c r="K629">
        <f t="shared" ca="1" si="357"/>
        <v>1</v>
      </c>
      <c r="L629">
        <f t="shared" ca="1" si="358"/>
        <v>0</v>
      </c>
      <c r="M629" t="str">
        <f t="shared" ca="1" si="350"/>
        <v>EOC</v>
      </c>
      <c r="N629" t="str">
        <f t="shared" ca="1" si="362"/>
        <v>EOC</v>
      </c>
      <c r="O629">
        <f t="shared" ca="1" si="354"/>
        <v>1</v>
      </c>
    </row>
    <row r="630" spans="1:15" x14ac:dyDescent="0.2">
      <c r="A630">
        <v>628</v>
      </c>
      <c r="C630">
        <f t="shared" si="355"/>
        <v>5432</v>
      </c>
      <c r="D630" s="1" t="d">
        <f t="shared" ca="1" si="346"/>
        <v>2009-07-16</v>
      </c>
      <c r="E630" s="1" t="d">
        <f ca="1">INDEX(startDates,RANDBETWEEN(1,68),1)</f>
        <v>2014-04-17</v>
      </c>
      <c r="F630" s="1" t="d">
        <f t="shared" ca="1" si="352"/>
        <v>2016-10-13</v>
      </c>
      <c r="G630">
        <f t="shared" ca="1" si="347"/>
        <v>910</v>
      </c>
      <c r="H630" t="str">
        <f t="shared" ca="1" si="348"/>
        <v>Texas</v>
      </c>
      <c r="I630" t="str">
        <f t="shared" ca="1" si="349"/>
        <v>Georgia</v>
      </c>
      <c r="J630" t="s">
        <v>646</v>
      </c>
      <c r="K630">
        <f t="shared" ca="1" si="357"/>
        <v>1</v>
      </c>
      <c r="L630">
        <f t="shared" ca="1" si="358"/>
        <v>0</v>
      </c>
      <c r="M630" t="str">
        <f t="shared" ca="1" si="350"/>
        <v>Schedule</v>
      </c>
      <c r="N630" t="str">
        <f t="shared" ca="1" si="363"/>
        <v>Schedule</v>
      </c>
      <c r="O630">
        <f t="shared" ca="1" si="354"/>
        <v>6</v>
      </c>
    </row>
    <row r="631" spans="1:15" x14ac:dyDescent="0.2">
      <c r="A631">
        <v>629</v>
      </c>
      <c r="C631">
        <f t="shared" si="355"/>
        <v>5439</v>
      </c>
      <c r="D631" s="1" t="d">
        <f t="shared" ca="1" si="346"/>
        <v>2017-07-18</v>
      </c>
      <c r="E631" s="1" t="d">
        <f ca="1">INDEX(startDates,RANDBETWEEN(1,68),1)</f>
        <v>2018-07-25</v>
      </c>
      <c r="F631" s="1" t="d">
        <f t="shared" ca="1" si="352"/>
        <v>2021-07-21</v>
      </c>
      <c r="G631">
        <f t="shared" ca="1" si="347"/>
        <v>1092</v>
      </c>
      <c r="H631" t="str">
        <f t="shared" ca="1" si="348"/>
        <v>Colorado</v>
      </c>
      <c r="I631" t="str">
        <f t="shared" ca="1" si="349"/>
        <v>California</v>
      </c>
      <c r="J631" s="2" t="s">
        <v>647</v>
      </c>
      <c r="K631">
        <f t="shared" ca="1" si="356"/>
        <v>1</v>
      </c>
      <c r="L631">
        <v>1</v>
      </c>
      <c r="M631" t="str">
        <f t="shared" ca="1" si="350"/>
        <v>Contract</v>
      </c>
      <c r="N631" t="str">
        <f t="shared" ca="1" si="364"/>
        <v>Contract</v>
      </c>
      <c r="O631">
        <f t="shared" ca="1" si="354"/>
        <v>2</v>
      </c>
    </row>
    <row r="632" spans="1:15" x14ac:dyDescent="0.2">
      <c r="A632">
        <v>630</v>
      </c>
      <c r="C632">
        <f t="shared" si="355"/>
        <v>5446</v>
      </c>
      <c r="D632" s="1" t="d">
        <f t="shared" ca="1" si="346"/>
        <v>2010-02-10</v>
      </c>
      <c r="E632" s="1" t="d">
        <f ca="1">INDEX(startDates,RANDBETWEEN(1,68),1)</f>
        <v>2013-03-02</v>
      </c>
      <c r="F632" s="1" t="d">
        <f t="shared" ca="1" si="352"/>
        <v>2014-03-01</v>
      </c>
      <c r="G632">
        <f t="shared" ca="1" si="347"/>
        <v>364</v>
      </c>
      <c r="H632" t="str">
        <f t="shared" ca="1" si="348"/>
        <v>Arizona</v>
      </c>
      <c r="I632" t="str">
        <f t="shared" ca="1" si="349"/>
        <v>California</v>
      </c>
      <c r="J632" t="s">
        <v>648</v>
      </c>
      <c r="K632">
        <f t="shared" ref="K632" ca="1" si="381">INT(RANDBETWEEN(0.25,1))</f>
        <v>1</v>
      </c>
      <c r="L632">
        <f t="shared" ref="L632" ca="1" si="382">INT(RANDBETWEEN(0,0.65))</f>
        <v>0</v>
      </c>
      <c r="M632" t="str">
        <f t="shared" ca="1" si="350"/>
        <v>EOC</v>
      </c>
      <c r="N632" t="str">
        <f t="shared" ca="1" si="365"/>
        <v>EOC</v>
      </c>
      <c r="O632">
        <f t="shared" ca="1" si="354"/>
        <v>4</v>
      </c>
    </row>
    <row r="633" spans="1:15" x14ac:dyDescent="0.2">
      <c r="A633">
        <v>631</v>
      </c>
      <c r="C633">
        <f t="shared" si="355"/>
        <v>5453</v>
      </c>
      <c r="D633" s="1" t="d">
        <f t="shared" ca="1" si="346"/>
        <v>2014-01-02</v>
      </c>
      <c r="E633" s="1" t="d">
        <f ca="1">INDEX(startDates,RANDBETWEEN(1,68),1)</f>
        <v>2017-12-29</v>
      </c>
      <c r="F633" s="1" t="d">
        <f t="shared" ca="1" si="352"/>
        <v>2021-12-24</v>
      </c>
      <c r="G633">
        <f t="shared" ca="1" si="347"/>
        <v>1456</v>
      </c>
      <c r="H633" t="str">
        <f t="shared" ca="1" si="348"/>
        <v>California</v>
      </c>
      <c r="I633" t="str">
        <f t="shared" ca="1" si="349"/>
        <v>California</v>
      </c>
      <c r="J633" t="s">
        <v>649</v>
      </c>
      <c r="K633">
        <f t="shared" ca="1" si="357"/>
        <v>1</v>
      </c>
      <c r="L633">
        <f t="shared" ca="1" si="358"/>
        <v>0</v>
      </c>
      <c r="M633" t="str">
        <f t="shared" ca="1" si="350"/>
        <v>EOC</v>
      </c>
      <c r="N633" t="str">
        <f t="shared" ca="1" si="366"/>
        <v>EOC</v>
      </c>
      <c r="O633">
        <f t="shared" ca="1" si="354"/>
        <v>6</v>
      </c>
    </row>
    <row r="634" spans="1:15" x14ac:dyDescent="0.2">
      <c r="A634">
        <v>632</v>
      </c>
      <c r="C634">
        <f t="shared" si="355"/>
        <v>5460</v>
      </c>
      <c r="D634" s="1" t="d">
        <f t="shared" ca="1" si="346"/>
        <v>2017-09-29</v>
      </c>
      <c r="E634" s="1" t="d">
        <f ca="1">INDEX(startDates,RANDBETWEEN(1,68),1)</f>
        <v>2018-05-04</v>
      </c>
      <c r="F634" s="1" t="d">
        <f t="shared" ca="1" si="352"/>
        <v>2022-10-28</v>
      </c>
      <c r="G634">
        <f t="shared" ca="1" si="347"/>
        <v>1638</v>
      </c>
      <c r="H634" t="str">
        <f t="shared" ca="1" si="348"/>
        <v>New Mexico</v>
      </c>
      <c r="I634" t="str">
        <f t="shared" ca="1" si="349"/>
        <v>California</v>
      </c>
      <c r="J634" s="2" t="s">
        <v>650</v>
      </c>
      <c r="K634">
        <f t="shared" ca="1" si="357"/>
        <v>1</v>
      </c>
      <c r="L634">
        <f t="shared" ca="1" si="358"/>
        <v>0</v>
      </c>
      <c r="M634" t="str">
        <f t="shared" ca="1" si="350"/>
        <v>Contract</v>
      </c>
      <c r="N634" t="str">
        <f t="shared" ca="1" si="367"/>
        <v>Contract</v>
      </c>
      <c r="O634">
        <f t="shared" ca="1" si="354"/>
        <v>3</v>
      </c>
    </row>
    <row r="635" spans="1:15" x14ac:dyDescent="0.2">
      <c r="A635">
        <v>633</v>
      </c>
      <c r="C635">
        <f t="shared" si="355"/>
        <v>5467</v>
      </c>
      <c r="D635" s="1" t="d">
        <f t="shared" ca="1" si="346"/>
        <v>2013-11-09</v>
      </c>
      <c r="E635" s="1" t="d">
        <f ca="1">INDEX(startDates,RANDBETWEEN(1,68),1)</f>
        <v>2014-01-10</v>
      </c>
      <c r="F635" s="1" t="d">
        <f t="shared" ca="1" si="352"/>
        <v>2015-07-10</v>
      </c>
      <c r="G635">
        <f t="shared" ca="1" si="347"/>
        <v>546</v>
      </c>
      <c r="H635" t="str">
        <f t="shared" ca="1" si="348"/>
        <v>Georgia</v>
      </c>
      <c r="I635" t="str">
        <f t="shared" ca="1" si="349"/>
        <v>Georgia</v>
      </c>
      <c r="J635" t="s">
        <v>651</v>
      </c>
      <c r="K635">
        <f t="shared" ca="1" si="357"/>
        <v>1</v>
      </c>
      <c r="L635">
        <f t="shared" ca="1" si="358"/>
        <v>0</v>
      </c>
      <c r="M635" t="str">
        <f t="shared" ca="1" si="350"/>
        <v>Schedule</v>
      </c>
      <c r="N635" t="str">
        <f t="shared" ca="1" si="368"/>
        <v>Schedule</v>
      </c>
      <c r="O635">
        <f t="shared" ca="1" si="354"/>
        <v>2</v>
      </c>
    </row>
    <row r="636" spans="1:15" x14ac:dyDescent="0.2">
      <c r="A636">
        <v>634</v>
      </c>
      <c r="C636">
        <f t="shared" si="355"/>
        <v>5474</v>
      </c>
      <c r="D636" s="1" t="d">
        <f t="shared" ca="1" si="346"/>
        <v>2014-03-25</v>
      </c>
      <c r="E636" s="1" t="d">
        <f ca="1">INDEX(startDates,RANDBETWEEN(1,68),1)</f>
        <v>2016-02-05</v>
      </c>
      <c r="F636" s="1" t="d">
        <f t="shared" ca="1" si="352"/>
        <v>2017-02-03</v>
      </c>
      <c r="G636">
        <f t="shared" ca="1" si="347"/>
        <v>364</v>
      </c>
      <c r="H636" t="str">
        <f t="shared" ca="1" si="348"/>
        <v>Tennessee</v>
      </c>
      <c r="I636" t="str">
        <f t="shared" ca="1" si="349"/>
        <v>Georgia</v>
      </c>
      <c r="J636" t="s">
        <v>652</v>
      </c>
      <c r="K636">
        <f t="shared" ca="1" si="357"/>
        <v>1</v>
      </c>
      <c r="L636">
        <f t="shared" ca="1" si="358"/>
        <v>0</v>
      </c>
      <c r="M636" t="str">
        <f t="shared" ca="1" si="350"/>
        <v>Contract</v>
      </c>
      <c r="N636" t="str">
        <f t="shared" ca="1" si="369"/>
        <v>Contract</v>
      </c>
      <c r="O636">
        <f t="shared" ca="1" si="354"/>
        <v>7</v>
      </c>
    </row>
    <row r="637" spans="1:15" x14ac:dyDescent="0.2">
      <c r="A637">
        <v>635</v>
      </c>
      <c r="C637">
        <f t="shared" si="355"/>
        <v>5481</v>
      </c>
      <c r="D637" s="1" t="d">
        <f t="shared" ca="1" si="346"/>
        <v>2013-08-14</v>
      </c>
      <c r="E637" s="1" t="d">
        <f ca="1">INDEX(startDates,RANDBETWEEN(1,68),1)</f>
        <v>2015-01-23</v>
      </c>
      <c r="F637" s="1" t="d">
        <f t="shared" ca="1" si="352"/>
        <v>2019-01-18</v>
      </c>
      <c r="G637">
        <f t="shared" ca="1" si="347"/>
        <v>1456</v>
      </c>
      <c r="H637" t="str">
        <f t="shared" ca="1" si="348"/>
        <v>California</v>
      </c>
      <c r="I637" t="str">
        <f t="shared" ca="1" si="349"/>
        <v>California</v>
      </c>
      <c r="J637" s="2" t="s">
        <v>653</v>
      </c>
      <c r="K637">
        <f t="shared" ca="1" si="357"/>
        <v>1</v>
      </c>
      <c r="L637">
        <f t="shared" ca="1" si="358"/>
        <v>0</v>
      </c>
      <c r="M637" t="str">
        <f t="shared" ca="1" si="350"/>
        <v>EOC</v>
      </c>
      <c r="N637" t="str">
        <f t="shared" ca="1" si="370"/>
        <v>EOC</v>
      </c>
      <c r="O637">
        <f t="shared" ca="1" si="354"/>
        <v>3</v>
      </c>
    </row>
    <row r="638" spans="1:15" x14ac:dyDescent="0.2">
      <c r="A638">
        <v>636</v>
      </c>
      <c r="C638">
        <f t="shared" si="355"/>
        <v>5488</v>
      </c>
      <c r="D638" s="1" t="d">
        <f t="shared" ca="1" si="346"/>
        <v>2009-08-15</v>
      </c>
      <c r="E638" s="1" t="d">
        <f ca="1">INDEX(startDates,RANDBETWEEN(1,68),1)</f>
        <v>2014-07-18</v>
      </c>
      <c r="F638" s="1" t="d">
        <f t="shared" ca="1" si="352"/>
        <v>2015-07-17</v>
      </c>
      <c r="G638">
        <f t="shared" ca="1" si="347"/>
        <v>364</v>
      </c>
      <c r="H638" t="str">
        <f t="shared" ca="1" si="348"/>
        <v>California</v>
      </c>
      <c r="I638" t="str">
        <f t="shared" ca="1" si="349"/>
        <v>California</v>
      </c>
      <c r="J638" t="s">
        <v>654</v>
      </c>
      <c r="K638">
        <f t="shared" ca="1" si="357"/>
        <v>1</v>
      </c>
      <c r="L638">
        <f t="shared" ca="1" si="358"/>
        <v>0</v>
      </c>
      <c r="M638" t="str">
        <f t="shared" ca="1" si="350"/>
        <v>PremiumAgreement</v>
      </c>
      <c r="N638" t="str">
        <f t="shared" ca="1" si="371"/>
        <v>PremiumAgreement</v>
      </c>
      <c r="O638">
        <f t="shared" ca="1" si="354"/>
        <v>8</v>
      </c>
    </row>
    <row r="639" spans="1:15" x14ac:dyDescent="0.2">
      <c r="A639">
        <v>637</v>
      </c>
      <c r="C639">
        <f t="shared" si="355"/>
        <v>5495</v>
      </c>
      <c r="D639" s="1" t="d">
        <f t="shared" ca="1" si="346"/>
        <v>2010-12-30</v>
      </c>
      <c r="E639" s="1" t="d">
        <f ca="1">INDEX(startDates,RANDBETWEEN(1,68),1)</f>
        <v>2015-07-31</v>
      </c>
      <c r="F639" s="1" t="d">
        <f t="shared" ca="1" si="352"/>
        <v>2018-07-27</v>
      </c>
      <c r="G639">
        <f t="shared" ca="1" si="347"/>
        <v>1092</v>
      </c>
      <c r="H639" t="str">
        <f t="shared" ca="1" si="348"/>
        <v>Vermont</v>
      </c>
      <c r="I639" t="str">
        <f t="shared" ca="1" si="349"/>
        <v>Pennsylvania</v>
      </c>
      <c r="J639" t="s">
        <v>655</v>
      </c>
      <c r="K639">
        <f t="shared" ca="1" si="357"/>
        <v>1</v>
      </c>
      <c r="L639">
        <f t="shared" ca="1" si="358"/>
        <v>0</v>
      </c>
      <c r="M639" t="str">
        <f t="shared" ca="1" si="350"/>
        <v>Schedule</v>
      </c>
      <c r="N639" t="str">
        <f t="shared" ca="1" si="372"/>
        <v>Schedule</v>
      </c>
      <c r="O639">
        <f t="shared" ca="1" si="354"/>
        <v>6</v>
      </c>
    </row>
    <row r="640" spans="1:15" x14ac:dyDescent="0.2">
      <c r="A640">
        <v>638</v>
      </c>
      <c r="C640">
        <f t="shared" si="355"/>
        <v>5502</v>
      </c>
      <c r="D640" s="1" t="d">
        <f t="shared" ca="1" si="346"/>
        <v>2012-10-23</v>
      </c>
      <c r="E640" s="1" t="d">
        <f ca="1">INDEX(startDates,RANDBETWEEN(1,68),1)</f>
        <v>2017-02-20</v>
      </c>
      <c r="F640" s="1" t="d">
        <f t="shared" ca="1" si="352"/>
        <v>2020-02-17</v>
      </c>
      <c r="G640">
        <f t="shared" ca="1" si="347"/>
        <v>1092</v>
      </c>
      <c r="H640" t="str">
        <f t="shared" ca="1" si="348"/>
        <v>Tennessee</v>
      </c>
      <c r="I640" t="str">
        <f t="shared" ca="1" si="349"/>
        <v>Georgia</v>
      </c>
      <c r="J640" s="2" t="s">
        <v>656</v>
      </c>
      <c r="K640">
        <f t="shared" ca="1" si="357"/>
        <v>1</v>
      </c>
      <c r="L640">
        <f t="shared" ca="1" si="358"/>
        <v>0</v>
      </c>
      <c r="M640" t="str">
        <f t="shared" ca="1" si="350"/>
        <v>Attachment</v>
      </c>
      <c r="N640" t="str">
        <f t="shared" ca="1" si="373"/>
        <v>Attachment</v>
      </c>
      <c r="O640">
        <f t="shared" ca="1" si="354"/>
        <v>7</v>
      </c>
    </row>
    <row r="641" spans="1:15" x14ac:dyDescent="0.2">
      <c r="A641">
        <v>639</v>
      </c>
      <c r="C641">
        <f t="shared" si="355"/>
        <v>5509</v>
      </c>
      <c r="D641" s="1" t="d">
        <f t="shared" ca="1" si="346"/>
        <v>2010-08-22</v>
      </c>
      <c r="E641" s="1" t="d">
        <f ca="1">INDEX(startDates,RANDBETWEEN(1,68),1)</f>
        <v>2014-07-18</v>
      </c>
      <c r="F641" s="1" t="d">
        <f t="shared" ca="1" si="352"/>
        <v>2017-07-14</v>
      </c>
      <c r="G641">
        <f t="shared" ca="1" si="347"/>
        <v>1092</v>
      </c>
      <c r="H641" t="str">
        <f t="shared" ca="1" si="348"/>
        <v>New Mexico</v>
      </c>
      <c r="I641" t="str">
        <f t="shared" ca="1" si="349"/>
        <v>California</v>
      </c>
      <c r="J641" t="s">
        <v>657</v>
      </c>
      <c r="K641">
        <f t="shared" ca="1" si="357"/>
        <v>1</v>
      </c>
      <c r="L641">
        <f t="shared" ca="1" si="358"/>
        <v>0</v>
      </c>
      <c r="M641" t="str">
        <f t="shared" ca="1" si="350"/>
        <v>TaxModification</v>
      </c>
      <c r="N641" t="str">
        <f t="shared" ca="1" si="374"/>
        <v>TaxModification</v>
      </c>
      <c r="O641">
        <f t="shared" ca="1" si="354"/>
        <v>3</v>
      </c>
    </row>
    <row r="642" spans="1:15" x14ac:dyDescent="0.2">
      <c r="A642">
        <v>640</v>
      </c>
      <c r="C642">
        <f t="shared" si="355"/>
        <v>5516</v>
      </c>
      <c r="D642" s="1" t="d">
        <f t="shared" ref="D642:D705" ca="1" si="383">E642-(INDEX(lastRevised, RANDBETWEEN(1,ROWS(lastRevised)),1))</f>
        <v>2015-02-06</v>
      </c>
      <c r="E642" s="1" t="d">
        <f ca="1">INDEX(startDates,RANDBETWEEN(1,68),1)</f>
        <v>2016-09-17</v>
      </c>
      <c r="F642" s="1" t="d">
        <f t="shared" ca="1" si="352"/>
        <v>2017-09-16</v>
      </c>
      <c r="G642">
        <f t="shared" ref="G642:G705" ca="1" si="384">INDEX(durations,RANDBETWEEN(1,ROWS(durations)),1)</f>
        <v>364</v>
      </c>
      <c r="H642" t="str">
        <f t="shared" ref="H642:H705" ca="1" si="385">IF(I642="California",INDEX(caliStates,RANDBETWEEN(1,ROWS(caliStates)),1),IF(I642="Georgia",INDEX(georgiaStates,RANDBETWEEN(1,ROWS(georgiaStates)),1),IF(I642="Pennsylvania",INDEX(pennStates,RANDBETWEEN(1,ROWS(pennStates)),1),"")))</f>
        <v>Kentucky</v>
      </c>
      <c r="I642" t="str">
        <f t="shared" ref="I642:I705" ca="1" si="386">INDEX(states, RANDBETWEEN(1, ROWS(states)),1)</f>
        <v>Georgia</v>
      </c>
      <c r="J642" s="2" t="s">
        <v>658</v>
      </c>
      <c r="K642">
        <f t="shared" ca="1" si="357"/>
        <v>1</v>
      </c>
      <c r="L642">
        <f t="shared" ca="1" si="358"/>
        <v>0</v>
      </c>
      <c r="M642" t="str">
        <f t="shared" ref="M642:M705" ca="1" si="387">INDEX(mainFileTypes,RANDBETWEEN(1,ROWS(mainFileTypes)),1)</f>
        <v>Contract</v>
      </c>
      <c r="N642" t="str">
        <f t="shared" ref="N642" ca="1" si="388">M642:M1641</f>
        <v>Contract</v>
      </c>
      <c r="O642">
        <f t="shared" ca="1" si="354"/>
        <v>6</v>
      </c>
    </row>
    <row r="643" spans="1:15" x14ac:dyDescent="0.2">
      <c r="A643">
        <v>641</v>
      </c>
      <c r="C643">
        <f t="shared" si="355"/>
        <v>5523</v>
      </c>
      <c r="D643" s="1" t="d">
        <f t="shared" ca="1" si="383"/>
        <v>2013-02-26</v>
      </c>
      <c r="E643" s="1" t="d">
        <f ca="1">INDEX(startDates,RANDBETWEEN(1,68),1)</f>
        <v>2013-07-31</v>
      </c>
      <c r="F643" s="1" t="d">
        <f t="shared" ref="F643:F706" ca="1" si="389">E643+G643</f>
        <v>2016-01-27</v>
      </c>
      <c r="G643">
        <f t="shared" ca="1" si="384"/>
        <v>910</v>
      </c>
      <c r="H643" t="str">
        <f t="shared" ca="1" si="385"/>
        <v>Pennsylvania</v>
      </c>
      <c r="I643" t="str">
        <f t="shared" ca="1" si="386"/>
        <v>Pennsylvania</v>
      </c>
      <c r="J643" t="s">
        <v>659</v>
      </c>
      <c r="K643">
        <f t="shared" ca="1" si="357"/>
        <v>1</v>
      </c>
      <c r="L643">
        <f t="shared" ca="1" si="358"/>
        <v>0</v>
      </c>
      <c r="M643" t="str">
        <f t="shared" ca="1" si="387"/>
        <v>Attachment</v>
      </c>
      <c r="N643" t="str">
        <f t="shared" ref="N643" ca="1" si="390">M643</f>
        <v>Attachment</v>
      </c>
      <c r="O643">
        <f t="shared" ref="O643:O706" ca="1" si="391">RANDBETWEEN(1,8)</f>
        <v>1</v>
      </c>
    </row>
    <row r="644" spans="1:15" x14ac:dyDescent="0.2">
      <c r="A644">
        <v>642</v>
      </c>
      <c r="C644">
        <f t="shared" ref="C644:C707" si="392">C643+7</f>
        <v>5530</v>
      </c>
      <c r="D644" s="1" t="d">
        <f t="shared" ca="1" si="383"/>
        <v>2010-12-18</v>
      </c>
      <c r="E644" s="1" t="d">
        <f ca="1">INDEX(startDates,RANDBETWEEN(1,68),1)</f>
        <v>2015-09-19</v>
      </c>
      <c r="F644" s="1" t="d">
        <f t="shared" ca="1" si="389"/>
        <v>2016-09-17</v>
      </c>
      <c r="G644">
        <f t="shared" ca="1" si="384"/>
        <v>364</v>
      </c>
      <c r="H644" t="str">
        <f t="shared" ca="1" si="385"/>
        <v>Texas</v>
      </c>
      <c r="I644" t="str">
        <f t="shared" ca="1" si="386"/>
        <v>Georgia</v>
      </c>
      <c r="J644" t="s">
        <v>660</v>
      </c>
      <c r="K644">
        <f t="shared" ca="1" si="357"/>
        <v>1</v>
      </c>
      <c r="L644">
        <f t="shared" ca="1" si="358"/>
        <v>0</v>
      </c>
      <c r="M644" t="str">
        <f t="shared" ca="1" si="387"/>
        <v>EOC</v>
      </c>
      <c r="N644" t="str">
        <f t="shared" ca="1" si="361"/>
        <v>EOC</v>
      </c>
      <c r="O644">
        <f t="shared" ca="1" si="391"/>
        <v>3</v>
      </c>
    </row>
    <row r="645" spans="1:15" x14ac:dyDescent="0.2">
      <c r="A645">
        <v>643</v>
      </c>
      <c r="C645">
        <f t="shared" si="392"/>
        <v>5537</v>
      </c>
      <c r="D645" s="1" t="d">
        <f t="shared" ca="1" si="383"/>
        <v>2011-11-02</v>
      </c>
      <c r="E645" s="1" t="d">
        <f ca="1">INDEX(startDates,RANDBETWEEN(1,68),1)</f>
        <v>2015-02-23</v>
      </c>
      <c r="F645" s="1" t="d">
        <f t="shared" ca="1" si="389"/>
        <v>2017-08-21</v>
      </c>
      <c r="G645">
        <f t="shared" ca="1" si="384"/>
        <v>910</v>
      </c>
      <c r="H645" t="str">
        <f t="shared" ca="1" si="385"/>
        <v>Arizona</v>
      </c>
      <c r="I645" t="str">
        <f t="shared" ca="1" si="386"/>
        <v>California</v>
      </c>
      <c r="J645" s="2" t="s">
        <v>661</v>
      </c>
      <c r="K645">
        <f t="shared" ca="1" si="357"/>
        <v>1</v>
      </c>
      <c r="L645">
        <f t="shared" ca="1" si="358"/>
        <v>0</v>
      </c>
      <c r="M645" t="str">
        <f t="shared" ca="1" si="387"/>
        <v>Schedule</v>
      </c>
      <c r="N645" t="str">
        <f t="shared" ca="1" si="362"/>
        <v>Schedule</v>
      </c>
      <c r="O645">
        <f t="shared" ca="1" si="391"/>
        <v>6</v>
      </c>
    </row>
    <row r="646" spans="1:15" x14ac:dyDescent="0.2">
      <c r="A646">
        <v>644</v>
      </c>
      <c r="C646">
        <f t="shared" si="392"/>
        <v>5544</v>
      </c>
      <c r="D646" s="1" t="d">
        <f t="shared" ca="1" si="383"/>
        <v>2015-07-20</v>
      </c>
      <c r="E646" s="1" t="d">
        <f ca="1">INDEX(startDates,RANDBETWEEN(1,68),1)</f>
        <v>2016-02-22</v>
      </c>
      <c r="F646" s="1" t="d">
        <f t="shared" ca="1" si="389"/>
        <v>2019-02-18</v>
      </c>
      <c r="G646">
        <f t="shared" ca="1" si="384"/>
        <v>1092</v>
      </c>
      <c r="H646" t="str">
        <f t="shared" ca="1" si="385"/>
        <v>West Virginia</v>
      </c>
      <c r="I646" t="str">
        <f t="shared" ca="1" si="386"/>
        <v>Pennsylvania</v>
      </c>
      <c r="J646" t="s">
        <v>662</v>
      </c>
      <c r="K646">
        <f t="shared" ca="1" si="357"/>
        <v>1</v>
      </c>
      <c r="L646">
        <f t="shared" ca="1" si="358"/>
        <v>0</v>
      </c>
      <c r="M646" t="str">
        <f t="shared" ca="1" si="387"/>
        <v>Schedule</v>
      </c>
      <c r="N646" t="str">
        <f t="shared" ca="1" si="363"/>
        <v>Schedule</v>
      </c>
      <c r="O646">
        <f t="shared" ca="1" si="391"/>
        <v>1</v>
      </c>
    </row>
    <row r="647" spans="1:15" x14ac:dyDescent="0.2">
      <c r="A647">
        <v>645</v>
      </c>
      <c r="C647">
        <f t="shared" si="392"/>
        <v>5551</v>
      </c>
      <c r="D647" s="1" t="d">
        <f t="shared" ca="1" si="383"/>
        <v>2015-09-04</v>
      </c>
      <c r="E647" s="1" t="d">
        <f ca="1">INDEX(startDates,RANDBETWEEN(1,68),1)</f>
        <v>2016-04-08</v>
      </c>
      <c r="F647" s="1" t="d">
        <f t="shared" ca="1" si="389"/>
        <v>2021-04-02</v>
      </c>
      <c r="G647">
        <f t="shared" ca="1" si="384"/>
        <v>1820</v>
      </c>
      <c r="H647" t="str">
        <f t="shared" ca="1" si="385"/>
        <v>Alabama</v>
      </c>
      <c r="I647" t="str">
        <f t="shared" ca="1" si="386"/>
        <v>Georgia</v>
      </c>
      <c r="J647" t="s">
        <v>663</v>
      </c>
      <c r="K647">
        <f t="shared" ca="1" si="357"/>
        <v>1</v>
      </c>
      <c r="L647">
        <f t="shared" ca="1" si="358"/>
        <v>0</v>
      </c>
      <c r="M647" t="str">
        <f t="shared" ca="1" si="387"/>
        <v>EOC</v>
      </c>
      <c r="N647" t="str">
        <f t="shared" ca="1" si="364"/>
        <v>EOC</v>
      </c>
      <c r="O647">
        <f t="shared" ca="1" si="391"/>
        <v>1</v>
      </c>
    </row>
    <row r="648" spans="1:15" x14ac:dyDescent="0.2">
      <c r="A648">
        <v>646</v>
      </c>
      <c r="C648">
        <f t="shared" si="392"/>
        <v>5558</v>
      </c>
      <c r="D648" s="1" t="d">
        <f t="shared" ca="1" si="383"/>
        <v>2014-11-26</v>
      </c>
      <c r="E648" s="1" t="d">
        <f ca="1">INDEX(startDates,RANDBETWEEN(1,68),1)</f>
        <v>2015-10-02</v>
      </c>
      <c r="F648" s="1" t="d">
        <f t="shared" ca="1" si="389"/>
        <v>2016-09-30</v>
      </c>
      <c r="G648">
        <f t="shared" ca="1" si="384"/>
        <v>364</v>
      </c>
      <c r="H648" t="str">
        <f t="shared" ca="1" si="385"/>
        <v>Pennsylvania</v>
      </c>
      <c r="I648" t="str">
        <f t="shared" ca="1" si="386"/>
        <v>Pennsylvania</v>
      </c>
      <c r="J648" s="2" t="s">
        <v>664</v>
      </c>
      <c r="K648">
        <f t="shared" ca="1" si="357"/>
        <v>1</v>
      </c>
      <c r="L648">
        <f t="shared" ca="1" si="358"/>
        <v>0</v>
      </c>
      <c r="M648" t="str">
        <f t="shared" ca="1" si="387"/>
        <v>Contract</v>
      </c>
      <c r="N648" t="str">
        <f t="shared" ca="1" si="365"/>
        <v>Contract</v>
      </c>
      <c r="O648">
        <f t="shared" ca="1" si="391"/>
        <v>6</v>
      </c>
    </row>
    <row r="649" spans="1:15" x14ac:dyDescent="0.2">
      <c r="A649">
        <v>647</v>
      </c>
      <c r="C649">
        <f t="shared" si="392"/>
        <v>5565</v>
      </c>
      <c r="D649" s="1" t="d">
        <f t="shared" ca="1" si="383"/>
        <v>2013-09-30</v>
      </c>
      <c r="E649" s="1" t="d">
        <f ca="1">INDEX(startDates,RANDBETWEEN(1,68),1)</f>
        <v>2017-07-26</v>
      </c>
      <c r="F649" s="1" t="d">
        <f t="shared" ca="1" si="389"/>
        <v>2018-07-25</v>
      </c>
      <c r="G649">
        <f t="shared" ca="1" si="384"/>
        <v>364</v>
      </c>
      <c r="H649" t="str">
        <f t="shared" ca="1" si="385"/>
        <v>Alabama</v>
      </c>
      <c r="I649" t="str">
        <f t="shared" ca="1" si="386"/>
        <v>Georgia</v>
      </c>
      <c r="J649" t="s">
        <v>665</v>
      </c>
      <c r="K649">
        <f t="shared" ca="1" si="357"/>
        <v>1</v>
      </c>
      <c r="L649">
        <f t="shared" ca="1" si="358"/>
        <v>0</v>
      </c>
      <c r="M649" t="str">
        <f t="shared" ca="1" si="387"/>
        <v>Rider</v>
      </c>
      <c r="N649" t="str">
        <f t="shared" ca="1" si="366"/>
        <v>Rider</v>
      </c>
      <c r="O649">
        <f t="shared" ca="1" si="391"/>
        <v>1</v>
      </c>
    </row>
    <row r="650" spans="1:15" x14ac:dyDescent="0.2">
      <c r="A650">
        <v>648</v>
      </c>
      <c r="C650">
        <f t="shared" si="392"/>
        <v>5572</v>
      </c>
      <c r="D650" s="1" t="d">
        <f t="shared" ca="1" si="383"/>
        <v>2012-07-05</v>
      </c>
      <c r="E650" s="1" t="d">
        <f ca="1">INDEX(startDates,RANDBETWEEN(1,68),1)</f>
        <v>2014-04-17</v>
      </c>
      <c r="F650" s="1" t="d">
        <f t="shared" ca="1" si="389"/>
        <v>2015-04-16</v>
      </c>
      <c r="G650">
        <f t="shared" ca="1" si="384"/>
        <v>364</v>
      </c>
      <c r="H650" t="str">
        <f t="shared" ca="1" si="385"/>
        <v>West Virginia</v>
      </c>
      <c r="I650" t="str">
        <f t="shared" ca="1" si="386"/>
        <v>Pennsylvania</v>
      </c>
      <c r="J650" t="s">
        <v>666</v>
      </c>
      <c r="K650">
        <f t="shared" ca="1" si="357"/>
        <v>1</v>
      </c>
      <c r="L650">
        <f t="shared" ca="1" si="358"/>
        <v>0</v>
      </c>
      <c r="M650" t="str">
        <f t="shared" ca="1" si="387"/>
        <v>Rider</v>
      </c>
      <c r="N650" t="str">
        <f t="shared" ca="1" si="367"/>
        <v>Rider</v>
      </c>
      <c r="O650">
        <f t="shared" ca="1" si="391"/>
        <v>1</v>
      </c>
    </row>
    <row r="651" spans="1:15" x14ac:dyDescent="0.2">
      <c r="A651">
        <v>649</v>
      </c>
      <c r="C651">
        <f t="shared" si="392"/>
        <v>5579</v>
      </c>
      <c r="D651" s="1" t="d">
        <f t="shared" ca="1" si="383"/>
        <v>2012-04-30</v>
      </c>
      <c r="E651" s="1" t="d">
        <f ca="1">INDEX(startDates,RANDBETWEEN(1,68),1)</f>
        <v>2016-12-30</v>
      </c>
      <c r="F651" s="1" t="d">
        <f t="shared" ca="1" si="389"/>
        <v>2021-06-25</v>
      </c>
      <c r="G651">
        <f t="shared" ca="1" si="384"/>
        <v>1638</v>
      </c>
      <c r="H651" t="str">
        <f t="shared" ca="1" si="385"/>
        <v>Alabama</v>
      </c>
      <c r="I651" t="str">
        <f t="shared" ca="1" si="386"/>
        <v>Georgia</v>
      </c>
      <c r="J651" s="2" t="s">
        <v>667</v>
      </c>
      <c r="K651">
        <f t="shared" ca="1" si="357"/>
        <v>1</v>
      </c>
      <c r="L651">
        <f t="shared" ca="1" si="358"/>
        <v>0</v>
      </c>
      <c r="M651" t="str">
        <f t="shared" ca="1" si="387"/>
        <v>TaxModification</v>
      </c>
      <c r="N651" t="str">
        <f t="shared" ca="1" si="368"/>
        <v>TaxModification</v>
      </c>
      <c r="O651">
        <f t="shared" ca="1" si="391"/>
        <v>7</v>
      </c>
    </row>
    <row r="652" spans="1:15" x14ac:dyDescent="0.2">
      <c r="A652">
        <v>650</v>
      </c>
      <c r="C652">
        <f t="shared" si="392"/>
        <v>5586</v>
      </c>
      <c r="D652" s="1" t="d">
        <f t="shared" ca="1" si="383"/>
        <v>2011-05-21</v>
      </c>
      <c r="E652" s="1" t="d">
        <f ca="1">INDEX(startDates,RANDBETWEEN(1,68),1)</f>
        <v>2013-05-03</v>
      </c>
      <c r="F652" s="1" t="d">
        <f t="shared" ca="1" si="389"/>
        <v>2016-04-29</v>
      </c>
      <c r="G652">
        <f t="shared" ca="1" si="384"/>
        <v>1092</v>
      </c>
      <c r="H652" t="str">
        <f t="shared" ca="1" si="385"/>
        <v>Washington</v>
      </c>
      <c r="I652" t="str">
        <f t="shared" ca="1" si="386"/>
        <v>California</v>
      </c>
      <c r="J652" t="s">
        <v>668</v>
      </c>
      <c r="K652">
        <f t="shared" ca="1" si="356"/>
        <v>0</v>
      </c>
      <c r="L652">
        <v>1</v>
      </c>
      <c r="M652" t="str">
        <f t="shared" ca="1" si="387"/>
        <v>EOC</v>
      </c>
      <c r="N652" t="str">
        <f t="shared" ca="1" si="369"/>
        <v>EOC</v>
      </c>
      <c r="O652">
        <f t="shared" ca="1" si="391"/>
        <v>4</v>
      </c>
    </row>
    <row r="653" spans="1:15" x14ac:dyDescent="0.2">
      <c r="A653">
        <v>651</v>
      </c>
      <c r="C653">
        <f t="shared" si="392"/>
        <v>5593</v>
      </c>
      <c r="D653" s="1" t="d">
        <f t="shared" ca="1" si="383"/>
        <v>2012-01-31</v>
      </c>
      <c r="E653" s="1" t="d">
        <f ca="1">INDEX(startDates,RANDBETWEEN(1,68),1)</f>
        <v>2013-11-12</v>
      </c>
      <c r="F653" s="1" t="d">
        <f t="shared" ca="1" si="389"/>
        <v>2014-05-13</v>
      </c>
      <c r="G653">
        <f t="shared" ca="1" si="384"/>
        <v>182</v>
      </c>
      <c r="H653" t="str">
        <f t="shared" ca="1" si="385"/>
        <v>New Mexico</v>
      </c>
      <c r="I653" t="str">
        <f t="shared" ca="1" si="386"/>
        <v>California</v>
      </c>
      <c r="J653" t="s">
        <v>669</v>
      </c>
      <c r="K653">
        <f t="shared" ref="K653:K714" ca="1" si="393">INT(RANDBETWEEN(0.25,1))</f>
        <v>1</v>
      </c>
      <c r="L653">
        <f t="shared" ref="L653:L714" ca="1" si="394">INT(RANDBETWEEN(0,0.65))</f>
        <v>0</v>
      </c>
      <c r="M653" t="str">
        <f t="shared" ca="1" si="387"/>
        <v>Contract</v>
      </c>
      <c r="N653" t="str">
        <f t="shared" ca="1" si="370"/>
        <v>Contract</v>
      </c>
      <c r="O653">
        <f t="shared" ca="1" si="391"/>
        <v>2</v>
      </c>
    </row>
    <row r="654" spans="1:15" x14ac:dyDescent="0.2">
      <c r="A654">
        <v>652</v>
      </c>
      <c r="C654">
        <f t="shared" si="392"/>
        <v>5600</v>
      </c>
      <c r="D654" s="1" t="d">
        <f t="shared" ca="1" si="383"/>
        <v>2012-06-04</v>
      </c>
      <c r="E654" s="1" t="d">
        <f ca="1">INDEX(startDates,RANDBETWEEN(1,68),1)</f>
        <v>2014-04-17</v>
      </c>
      <c r="F654" s="1" t="d">
        <f t="shared" ca="1" si="389"/>
        <v>2015-04-16</v>
      </c>
      <c r="G654">
        <f t="shared" ca="1" si="384"/>
        <v>364</v>
      </c>
      <c r="H654" t="str">
        <f t="shared" ca="1" si="385"/>
        <v>Colorado</v>
      </c>
      <c r="I654" t="str">
        <f t="shared" ca="1" si="386"/>
        <v>California</v>
      </c>
      <c r="J654" s="2" t="s">
        <v>670</v>
      </c>
      <c r="K654">
        <f t="shared" ca="1" si="393"/>
        <v>1</v>
      </c>
      <c r="L654">
        <f t="shared" ca="1" si="394"/>
        <v>0</v>
      </c>
      <c r="M654" t="str">
        <f t="shared" ca="1" si="387"/>
        <v>EOC</v>
      </c>
      <c r="N654" t="str">
        <f t="shared" ca="1" si="371"/>
        <v>EOC</v>
      </c>
      <c r="O654">
        <f t="shared" ca="1" si="391"/>
        <v>7</v>
      </c>
    </row>
    <row r="655" spans="1:15" x14ac:dyDescent="0.2">
      <c r="A655">
        <v>653</v>
      </c>
      <c r="C655">
        <f t="shared" si="392"/>
        <v>5607</v>
      </c>
      <c r="D655" s="1" t="d">
        <f t="shared" ca="1" si="383"/>
        <v>2013-09-17</v>
      </c>
      <c r="E655" s="1" t="d">
        <f ca="1">INDEX(startDates,RANDBETWEEN(1,68),1)</f>
        <v>2015-07-31</v>
      </c>
      <c r="F655" s="1" t="d">
        <f t="shared" ca="1" si="389"/>
        <v>2017-07-28</v>
      </c>
      <c r="G655">
        <f t="shared" ca="1" si="384"/>
        <v>728</v>
      </c>
      <c r="H655" t="str">
        <f t="shared" ca="1" si="385"/>
        <v>Texas</v>
      </c>
      <c r="I655" t="str">
        <f t="shared" ca="1" si="386"/>
        <v>Georgia</v>
      </c>
      <c r="J655" t="s">
        <v>671</v>
      </c>
      <c r="K655">
        <f t="shared" ca="1" si="393"/>
        <v>1</v>
      </c>
      <c r="L655">
        <f t="shared" ca="1" si="394"/>
        <v>0</v>
      </c>
      <c r="M655" t="str">
        <f t="shared" ca="1" si="387"/>
        <v>Contract</v>
      </c>
      <c r="N655" t="str">
        <f t="shared" ca="1" si="372"/>
        <v>Contract</v>
      </c>
      <c r="O655">
        <f t="shared" ca="1" si="391"/>
        <v>1</v>
      </c>
    </row>
    <row r="656" spans="1:15" x14ac:dyDescent="0.2">
      <c r="A656">
        <v>654</v>
      </c>
      <c r="C656">
        <f t="shared" si="392"/>
        <v>5614</v>
      </c>
      <c r="D656" s="1" t="d">
        <f t="shared" ca="1" si="383"/>
        <v>2015-04-06</v>
      </c>
      <c r="E656" s="1" t="d">
        <f ca="1">INDEX(startDates,RANDBETWEEN(1,68),1)</f>
        <v>2016-12-16</v>
      </c>
      <c r="F656" s="1" t="d">
        <f t="shared" ca="1" si="389"/>
        <v>2017-12-15</v>
      </c>
      <c r="G656">
        <f t="shared" ca="1" si="384"/>
        <v>364</v>
      </c>
      <c r="H656" t="str">
        <f t="shared" ca="1" si="385"/>
        <v>Utah</v>
      </c>
      <c r="I656" t="str">
        <f t="shared" ca="1" si="386"/>
        <v>California</v>
      </c>
      <c r="J656" t="s">
        <v>672</v>
      </c>
      <c r="K656">
        <f t="shared" ca="1" si="393"/>
        <v>1</v>
      </c>
      <c r="L656">
        <f t="shared" ca="1" si="394"/>
        <v>0</v>
      </c>
      <c r="M656" t="str">
        <f t="shared" ca="1" si="387"/>
        <v>Contract</v>
      </c>
      <c r="N656" t="str">
        <f t="shared" ca="1" si="373"/>
        <v>Contract</v>
      </c>
      <c r="O656">
        <f t="shared" ca="1" si="391"/>
        <v>7</v>
      </c>
    </row>
    <row r="657" spans="1:15" x14ac:dyDescent="0.2">
      <c r="A657">
        <v>655</v>
      </c>
      <c r="C657">
        <f t="shared" si="392"/>
        <v>5621</v>
      </c>
      <c r="D657" s="1" t="d">
        <f t="shared" ca="1" si="383"/>
        <v>2017-10-29</v>
      </c>
      <c r="E657" s="1" t="d">
        <f ca="1">INDEX(startDates,RANDBETWEEN(1,68),1)</f>
        <v>2018-03-02</v>
      </c>
      <c r="F657" s="1" t="d">
        <f t="shared" ca="1" si="389"/>
        <v>2019-03-01</v>
      </c>
      <c r="G657">
        <f t="shared" ca="1" si="384"/>
        <v>364</v>
      </c>
      <c r="H657" t="str">
        <f t="shared" ca="1" si="385"/>
        <v>California</v>
      </c>
      <c r="I657" t="str">
        <f t="shared" ca="1" si="386"/>
        <v>California</v>
      </c>
      <c r="J657" s="2" t="s">
        <v>673</v>
      </c>
      <c r="K657">
        <f t="shared" ca="1" si="393"/>
        <v>1</v>
      </c>
      <c r="L657">
        <f t="shared" ca="1" si="394"/>
        <v>0</v>
      </c>
      <c r="M657" t="str">
        <f t="shared" ca="1" si="387"/>
        <v>TaxModification</v>
      </c>
      <c r="N657" t="str">
        <f t="shared" ca="1" si="374"/>
        <v>TaxModification</v>
      </c>
      <c r="O657">
        <f t="shared" ca="1" si="391"/>
        <v>4</v>
      </c>
    </row>
    <row r="658" spans="1:15" x14ac:dyDescent="0.2">
      <c r="A658">
        <v>656</v>
      </c>
      <c r="C658">
        <f t="shared" si="392"/>
        <v>5628</v>
      </c>
      <c r="D658" s="1" t="d">
        <f t="shared" ca="1" si="383"/>
        <v>2010-05-12</v>
      </c>
      <c r="E658" s="1" t="d">
        <f ca="1">INDEX(startDates,RANDBETWEEN(1,68),1)</f>
        <v>2014-06-08</v>
      </c>
      <c r="F658" s="1" t="d">
        <f t="shared" ca="1" si="389"/>
        <v>2017-06-04</v>
      </c>
      <c r="G658">
        <f t="shared" ca="1" si="384"/>
        <v>1092</v>
      </c>
      <c r="H658" t="str">
        <f t="shared" ca="1" si="385"/>
        <v>Washington</v>
      </c>
      <c r="I658" t="str">
        <f t="shared" ca="1" si="386"/>
        <v>California</v>
      </c>
      <c r="J658" t="s">
        <v>674</v>
      </c>
      <c r="K658">
        <f t="shared" ca="1" si="393"/>
        <v>1</v>
      </c>
      <c r="L658">
        <f t="shared" ca="1" si="394"/>
        <v>0</v>
      </c>
      <c r="M658" t="str">
        <f t="shared" ca="1" si="387"/>
        <v>Contract</v>
      </c>
      <c r="N658" t="str">
        <f t="shared" ref="N658" ca="1" si="395">M658:M1657</f>
        <v>Contract</v>
      </c>
      <c r="O658">
        <f t="shared" ca="1" si="391"/>
        <v>7</v>
      </c>
    </row>
    <row r="659" spans="1:15" x14ac:dyDescent="0.2">
      <c r="A659">
        <v>657</v>
      </c>
      <c r="C659">
        <f t="shared" si="392"/>
        <v>5635</v>
      </c>
      <c r="D659" s="1" t="d">
        <f t="shared" ca="1" si="383"/>
        <v>2015-07-06</v>
      </c>
      <c r="E659" s="1" t="d">
        <f ca="1">INDEX(startDates,RANDBETWEEN(1,68),1)</f>
        <v>2016-08-12</v>
      </c>
      <c r="F659" s="1" t="d">
        <f t="shared" ca="1" si="389"/>
        <v>2017-08-11</v>
      </c>
      <c r="G659">
        <f t="shared" ca="1" si="384"/>
        <v>364</v>
      </c>
      <c r="H659" t="str">
        <f t="shared" ca="1" si="385"/>
        <v>Texas</v>
      </c>
      <c r="I659" t="str">
        <f t="shared" ca="1" si="386"/>
        <v>Georgia</v>
      </c>
      <c r="J659" t="s">
        <v>675</v>
      </c>
      <c r="K659">
        <f t="shared" ca="1" si="393"/>
        <v>1</v>
      </c>
      <c r="L659">
        <f t="shared" ca="1" si="394"/>
        <v>0</v>
      </c>
      <c r="M659" t="str">
        <f t="shared" ca="1" si="387"/>
        <v>Contract</v>
      </c>
      <c r="N659" t="str">
        <f t="shared" ref="N659" ca="1" si="396">M659</f>
        <v>Contract</v>
      </c>
      <c r="O659">
        <f t="shared" ca="1" si="391"/>
        <v>2</v>
      </c>
    </row>
    <row r="660" spans="1:15" x14ac:dyDescent="0.2">
      <c r="A660">
        <v>658</v>
      </c>
      <c r="C660">
        <f t="shared" si="392"/>
        <v>5642</v>
      </c>
      <c r="D660" s="1" t="d">
        <f t="shared" ca="1" si="383"/>
        <v>2013-05-17</v>
      </c>
      <c r="E660" s="1" t="d">
        <f ca="1">INDEX(startDates,RANDBETWEEN(1,68),1)</f>
        <v>2016-11-08</v>
      </c>
      <c r="F660" s="1" t="d">
        <f t="shared" ca="1" si="389"/>
        <v>2017-11-07</v>
      </c>
      <c r="G660">
        <f t="shared" ca="1" si="384"/>
        <v>364</v>
      </c>
      <c r="H660" t="str">
        <f t="shared" ca="1" si="385"/>
        <v>New Mexico</v>
      </c>
      <c r="I660" t="str">
        <f t="shared" ca="1" si="386"/>
        <v>California</v>
      </c>
      <c r="J660" s="2" t="s">
        <v>676</v>
      </c>
      <c r="K660">
        <f t="shared" ca="1" si="393"/>
        <v>1</v>
      </c>
      <c r="L660">
        <f t="shared" ca="1" si="394"/>
        <v>0</v>
      </c>
      <c r="M660" t="str">
        <f t="shared" ca="1" si="387"/>
        <v>Attachment</v>
      </c>
      <c r="N660" t="str">
        <f t="shared" ref="N660:N708" ca="1" si="397">M660:M1659</f>
        <v>Attachment</v>
      </c>
      <c r="O660">
        <f t="shared" ca="1" si="391"/>
        <v>5</v>
      </c>
    </row>
    <row r="661" spans="1:15" x14ac:dyDescent="0.2">
      <c r="A661">
        <v>659</v>
      </c>
      <c r="C661">
        <f t="shared" si="392"/>
        <v>5649</v>
      </c>
      <c r="D661" s="1" t="d">
        <f t="shared" ca="1" si="383"/>
        <v>2017-02-19</v>
      </c>
      <c r="E661" s="1" t="d">
        <f ca="1">INDEX(startDates,RANDBETWEEN(1,68),1)</f>
        <v>2017-06-23</v>
      </c>
      <c r="F661" s="1" t="d">
        <f t="shared" ca="1" si="389"/>
        <v>2018-06-22</v>
      </c>
      <c r="G661">
        <f t="shared" ca="1" si="384"/>
        <v>364</v>
      </c>
      <c r="H661" t="str">
        <f t="shared" ca="1" si="385"/>
        <v>Arizona</v>
      </c>
      <c r="I661" t="str">
        <f t="shared" ca="1" si="386"/>
        <v>California</v>
      </c>
      <c r="J661" t="s">
        <v>677</v>
      </c>
      <c r="K661">
        <f t="shared" ca="1" si="393"/>
        <v>1</v>
      </c>
      <c r="L661">
        <f t="shared" ca="1" si="394"/>
        <v>0</v>
      </c>
      <c r="M661" t="str">
        <f t="shared" ca="1" si="387"/>
        <v>Contract</v>
      </c>
      <c r="N661" t="str">
        <f t="shared" ref="N661:N709" ca="1" si="398">M661</f>
        <v>Contract</v>
      </c>
      <c r="O661">
        <f t="shared" ca="1" si="391"/>
        <v>8</v>
      </c>
    </row>
    <row r="662" spans="1:15" x14ac:dyDescent="0.2">
      <c r="A662">
        <v>660</v>
      </c>
      <c r="C662">
        <f t="shared" si="392"/>
        <v>5656</v>
      </c>
      <c r="D662" s="1" t="d">
        <f t="shared" ca="1" si="383"/>
        <v>2010-11-17</v>
      </c>
      <c r="E662" s="1" t="d">
        <f ca="1">INDEX(startDates,RANDBETWEEN(1,68),1)</f>
        <v>2013-07-05</v>
      </c>
      <c r="F662" s="1" t="d">
        <f t="shared" ca="1" si="389"/>
        <v>2014-01-03</v>
      </c>
      <c r="G662">
        <f t="shared" ca="1" si="384"/>
        <v>182</v>
      </c>
      <c r="H662" t="str">
        <f t="shared" ca="1" si="385"/>
        <v>Alabama</v>
      </c>
      <c r="I662" t="str">
        <f t="shared" ca="1" si="386"/>
        <v>Georgia</v>
      </c>
      <c r="J662" s="2" t="s">
        <v>678</v>
      </c>
      <c r="K662">
        <f t="shared" ca="1" si="393"/>
        <v>1</v>
      </c>
      <c r="L662">
        <f t="shared" ca="1" si="394"/>
        <v>0</v>
      </c>
      <c r="M662" t="str">
        <f t="shared" ca="1" si="387"/>
        <v>SBCModification</v>
      </c>
      <c r="N662" t="str">
        <f t="shared" ref="N662:N710" ca="1" si="399">M662:M1661</f>
        <v>SBCModification</v>
      </c>
      <c r="O662">
        <f t="shared" ca="1" si="391"/>
        <v>7</v>
      </c>
    </row>
    <row r="663" spans="1:15" x14ac:dyDescent="0.2">
      <c r="A663">
        <v>661</v>
      </c>
      <c r="C663">
        <f t="shared" si="392"/>
        <v>5663</v>
      </c>
      <c r="D663" s="1" t="d">
        <f t="shared" ca="1" si="383"/>
        <v>2014-01-13</v>
      </c>
      <c r="E663" s="1" t="d">
        <f ca="1">INDEX(startDates,RANDBETWEEN(1,68),1)</f>
        <v>2014-07-18</v>
      </c>
      <c r="F663" s="1" t="d">
        <f t="shared" ca="1" si="389"/>
        <v>2015-07-17</v>
      </c>
      <c r="G663">
        <f t="shared" ca="1" si="384"/>
        <v>364</v>
      </c>
      <c r="H663" t="str">
        <f t="shared" ca="1" si="385"/>
        <v>Oregon</v>
      </c>
      <c r="I663" t="str">
        <f t="shared" ca="1" si="386"/>
        <v>California</v>
      </c>
      <c r="J663" t="s">
        <v>679</v>
      </c>
      <c r="K663">
        <f t="shared" ca="1" si="393"/>
        <v>1</v>
      </c>
      <c r="L663">
        <f t="shared" ca="1" si="394"/>
        <v>0</v>
      </c>
      <c r="M663" t="str">
        <f t="shared" ca="1" si="387"/>
        <v>Contract</v>
      </c>
      <c r="N663" t="str">
        <f t="shared" ref="N663:N711" ca="1" si="400">M663</f>
        <v>Contract</v>
      </c>
      <c r="O663">
        <f t="shared" ca="1" si="391"/>
        <v>3</v>
      </c>
    </row>
    <row r="664" spans="1:15" x14ac:dyDescent="0.2">
      <c r="A664">
        <v>662</v>
      </c>
      <c r="C664">
        <f t="shared" si="392"/>
        <v>5670</v>
      </c>
      <c r="D664" s="1" t="d">
        <f t="shared" ca="1" si="383"/>
        <v>2011-12-01</v>
      </c>
      <c r="E664" s="1" t="d">
        <f ca="1">INDEX(startDates,RANDBETWEEN(1,68),1)</f>
        <v>2014-04-17</v>
      </c>
      <c r="F664" s="1" t="d">
        <f t="shared" ca="1" si="389"/>
        <v>2015-04-16</v>
      </c>
      <c r="G664">
        <f t="shared" ca="1" si="384"/>
        <v>364</v>
      </c>
      <c r="H664" t="str">
        <f t="shared" ca="1" si="385"/>
        <v>Colorado</v>
      </c>
      <c r="I664" t="str">
        <f t="shared" ca="1" si="386"/>
        <v>California</v>
      </c>
      <c r="J664" t="s">
        <v>680</v>
      </c>
      <c r="K664">
        <f t="shared" ca="1" si="393"/>
        <v>1</v>
      </c>
      <c r="L664">
        <f t="shared" ca="1" si="394"/>
        <v>0</v>
      </c>
      <c r="M664" t="str">
        <f t="shared" ca="1" si="387"/>
        <v>EOC</v>
      </c>
      <c r="N664" t="str">
        <f t="shared" ref="N664:N712" ca="1" si="401">M664:M1663</f>
        <v>EOC</v>
      </c>
      <c r="O664">
        <f t="shared" ca="1" si="391"/>
        <v>6</v>
      </c>
    </row>
    <row r="665" spans="1:15" x14ac:dyDescent="0.2">
      <c r="A665">
        <v>663</v>
      </c>
      <c r="C665">
        <f t="shared" si="392"/>
        <v>5677</v>
      </c>
      <c r="D665" s="1" t="d">
        <f t="shared" ca="1" si="383"/>
        <v>2012-04-07</v>
      </c>
      <c r="E665" s="1" t="d">
        <f ca="1">INDEX(startDates,RANDBETWEEN(1,68),1)</f>
        <v>2015-05-29</v>
      </c>
      <c r="F665" s="1" t="d">
        <f t="shared" ca="1" si="389"/>
        <v>2018-11-23</v>
      </c>
      <c r="G665">
        <f t="shared" ca="1" si="384"/>
        <v>1274</v>
      </c>
      <c r="H665" t="str">
        <f t="shared" ca="1" si="385"/>
        <v>Pennsylvania</v>
      </c>
      <c r="I665" t="str">
        <f t="shared" ca="1" si="386"/>
        <v>Pennsylvania</v>
      </c>
      <c r="J665" s="2" t="s">
        <v>681</v>
      </c>
      <c r="K665">
        <f t="shared" ca="1" si="393"/>
        <v>1</v>
      </c>
      <c r="L665">
        <f t="shared" ca="1" si="394"/>
        <v>0</v>
      </c>
      <c r="M665" t="str">
        <f t="shared" ca="1" si="387"/>
        <v>Schedule</v>
      </c>
      <c r="N665" t="str">
        <f t="shared" ref="N665:N713" ca="1" si="402">M665</f>
        <v>Schedule</v>
      </c>
      <c r="O665">
        <f t="shared" ca="1" si="391"/>
        <v>4</v>
      </c>
    </row>
    <row r="666" spans="1:15" x14ac:dyDescent="0.2">
      <c r="A666">
        <v>664</v>
      </c>
      <c r="C666">
        <f t="shared" si="392"/>
        <v>5684</v>
      </c>
      <c r="D666" s="1" t="d">
        <f t="shared" ca="1" si="383"/>
        <v>2017-02-02</v>
      </c>
      <c r="E666" s="1" t="d">
        <f ca="1">INDEX(startDates,RANDBETWEEN(1,68),1)</f>
        <v>2018-04-12</v>
      </c>
      <c r="F666" s="1" t="d">
        <f t="shared" ca="1" si="389"/>
        <v>2022-04-07</v>
      </c>
      <c r="G666">
        <f t="shared" ca="1" si="384"/>
        <v>1456</v>
      </c>
      <c r="H666" t="str">
        <f t="shared" ca="1" si="385"/>
        <v>Georgia</v>
      </c>
      <c r="I666" t="str">
        <f t="shared" ca="1" si="386"/>
        <v>Georgia</v>
      </c>
      <c r="J666" t="s">
        <v>682</v>
      </c>
      <c r="K666">
        <f t="shared" ca="1" si="393"/>
        <v>1</v>
      </c>
      <c r="L666">
        <f t="shared" ca="1" si="394"/>
        <v>0</v>
      </c>
      <c r="M666" t="str">
        <f t="shared" ca="1" si="387"/>
        <v>Contract</v>
      </c>
      <c r="N666" t="str">
        <f t="shared" ref="N666:N714" ca="1" si="403">M666:M1665</f>
        <v>Contract</v>
      </c>
      <c r="O666">
        <f t="shared" ca="1" si="391"/>
        <v>4</v>
      </c>
    </row>
    <row r="667" spans="1:15" x14ac:dyDescent="0.2">
      <c r="A667">
        <v>665</v>
      </c>
      <c r="C667">
        <f t="shared" si="392"/>
        <v>5691</v>
      </c>
      <c r="D667" s="1" t="d">
        <f t="shared" ca="1" si="383"/>
        <v>2012-12-12</v>
      </c>
      <c r="E667" s="1" t="d">
        <f ca="1">INDEX(startDates,RANDBETWEEN(1,68),1)</f>
        <v>2016-06-05</v>
      </c>
      <c r="F667" s="1" t="d">
        <f t="shared" ca="1" si="389"/>
        <v>2017-06-04</v>
      </c>
      <c r="G667">
        <f t="shared" ca="1" si="384"/>
        <v>364</v>
      </c>
      <c r="H667" t="str">
        <f t="shared" ca="1" si="385"/>
        <v>Florida</v>
      </c>
      <c r="I667" t="str">
        <f t="shared" ca="1" si="386"/>
        <v>Georgia</v>
      </c>
      <c r="J667" t="s">
        <v>683</v>
      </c>
      <c r="K667">
        <f t="shared" ca="1" si="393"/>
        <v>1</v>
      </c>
      <c r="L667">
        <f t="shared" ca="1" si="394"/>
        <v>0</v>
      </c>
      <c r="M667" t="str">
        <f t="shared" ca="1" si="387"/>
        <v>Attachment</v>
      </c>
      <c r="N667" t="str">
        <f t="shared" ref="N667:N715" ca="1" si="404">M667</f>
        <v>Attachment</v>
      </c>
      <c r="O667">
        <f t="shared" ca="1" si="391"/>
        <v>3</v>
      </c>
    </row>
    <row r="668" spans="1:15" x14ac:dyDescent="0.2">
      <c r="A668">
        <v>666</v>
      </c>
      <c r="C668">
        <f t="shared" si="392"/>
        <v>5698</v>
      </c>
      <c r="D668" s="1" t="d">
        <f t="shared" ca="1" si="383"/>
        <v>2013-09-22</v>
      </c>
      <c r="E668" s="1" t="d">
        <f ca="1">INDEX(startDates,RANDBETWEEN(1,68),1)</f>
        <v>2018-07-25</v>
      </c>
      <c r="F668" s="1" t="d">
        <f t="shared" ca="1" si="389"/>
        <v>2022-07-20</v>
      </c>
      <c r="G668">
        <f t="shared" ca="1" si="384"/>
        <v>1456</v>
      </c>
      <c r="H668" t="str">
        <f t="shared" ca="1" si="385"/>
        <v>California</v>
      </c>
      <c r="I668" t="str">
        <f t="shared" ca="1" si="386"/>
        <v>California</v>
      </c>
      <c r="J668" s="2" t="s">
        <v>684</v>
      </c>
      <c r="K668">
        <f t="shared" ca="1" si="393"/>
        <v>1</v>
      </c>
      <c r="L668">
        <f t="shared" ca="1" si="394"/>
        <v>0</v>
      </c>
      <c r="M668" t="str">
        <f t="shared" ca="1" si="387"/>
        <v>EOC</v>
      </c>
      <c r="N668" t="str">
        <f t="shared" ref="N668:N716" ca="1" si="405">M668:M1667</f>
        <v>EOC</v>
      </c>
      <c r="O668">
        <f t="shared" ca="1" si="391"/>
        <v>1</v>
      </c>
    </row>
    <row r="669" spans="1:15" x14ac:dyDescent="0.2">
      <c r="A669">
        <v>667</v>
      </c>
      <c r="C669">
        <f t="shared" si="392"/>
        <v>5705</v>
      </c>
      <c r="D669" s="1" t="d">
        <f t="shared" ca="1" si="383"/>
        <v>2011-03-21</v>
      </c>
      <c r="E669" s="1" t="d">
        <f ca="1">INDEX(startDates,RANDBETWEEN(1,68),1)</f>
        <v>2015-09-19</v>
      </c>
      <c r="F669" s="1" t="d">
        <f t="shared" ca="1" si="389"/>
        <v>2019-03-16</v>
      </c>
      <c r="G669">
        <f t="shared" ca="1" si="384"/>
        <v>1274</v>
      </c>
      <c r="H669" t="str">
        <f t="shared" ca="1" si="385"/>
        <v>Texas</v>
      </c>
      <c r="I669" t="str">
        <f t="shared" ca="1" si="386"/>
        <v>Georgia</v>
      </c>
      <c r="J669" t="s">
        <v>685</v>
      </c>
      <c r="K669">
        <f t="shared" ca="1" si="393"/>
        <v>1</v>
      </c>
      <c r="L669">
        <f t="shared" ca="1" si="394"/>
        <v>0</v>
      </c>
      <c r="M669" t="str">
        <f t="shared" ca="1" si="387"/>
        <v>PremiumAgreement</v>
      </c>
      <c r="N669" t="str">
        <f t="shared" ref="N669:N717" ca="1" si="406">M669</f>
        <v>PremiumAgreement</v>
      </c>
      <c r="O669">
        <f t="shared" ca="1" si="391"/>
        <v>7</v>
      </c>
    </row>
    <row r="670" spans="1:15" x14ac:dyDescent="0.2">
      <c r="A670">
        <v>668</v>
      </c>
      <c r="C670">
        <f t="shared" si="392"/>
        <v>5712</v>
      </c>
      <c r="D670" s="1" t="d">
        <f t="shared" ca="1" si="383"/>
        <v>2010-12-30</v>
      </c>
      <c r="E670" s="1" t="d">
        <f ca="1">INDEX(startDates,RANDBETWEEN(1,68),1)</f>
        <v>2015-07-31</v>
      </c>
      <c r="F670" s="1" t="d">
        <f t="shared" ca="1" si="389"/>
        <v>2016-07-29</v>
      </c>
      <c r="G670">
        <f t="shared" ca="1" si="384"/>
        <v>364</v>
      </c>
      <c r="H670" t="str">
        <f t="shared" ca="1" si="385"/>
        <v>West Virginia</v>
      </c>
      <c r="I670" t="str">
        <f t="shared" ca="1" si="386"/>
        <v>Pennsylvania</v>
      </c>
      <c r="J670" t="s">
        <v>686</v>
      </c>
      <c r="K670">
        <f t="shared" ca="1" si="393"/>
        <v>1</v>
      </c>
      <c r="L670">
        <f t="shared" ca="1" si="394"/>
        <v>0</v>
      </c>
      <c r="M670" t="str">
        <f t="shared" ca="1" si="387"/>
        <v>EOC</v>
      </c>
      <c r="N670" t="str">
        <f t="shared" ref="N670:N718" ca="1" si="407">M670:M1669</f>
        <v>EOC</v>
      </c>
      <c r="O670">
        <f t="shared" ca="1" si="391"/>
        <v>6</v>
      </c>
    </row>
    <row r="671" spans="1:15" x14ac:dyDescent="0.2">
      <c r="A671">
        <v>669</v>
      </c>
      <c r="C671">
        <f t="shared" si="392"/>
        <v>5719</v>
      </c>
      <c r="D671" s="1" t="d">
        <f t="shared" ca="1" si="383"/>
        <v>2011-03-28</v>
      </c>
      <c r="E671" s="1" t="d">
        <f ca="1">INDEX(startDates,RANDBETWEEN(1,68),1)</f>
        <v>2014-04-17</v>
      </c>
      <c r="F671" s="1" t="d">
        <f t="shared" ca="1" si="389"/>
        <v>2015-04-16</v>
      </c>
      <c r="G671">
        <f t="shared" ca="1" si="384"/>
        <v>364</v>
      </c>
      <c r="H671" t="str">
        <f t="shared" ca="1" si="385"/>
        <v>Georgia</v>
      </c>
      <c r="I671" t="str">
        <f t="shared" ca="1" si="386"/>
        <v>Georgia</v>
      </c>
      <c r="J671" s="2" t="s">
        <v>687</v>
      </c>
      <c r="K671">
        <f t="shared" ca="1" si="393"/>
        <v>1</v>
      </c>
      <c r="L671">
        <f t="shared" ca="1" si="394"/>
        <v>0</v>
      </c>
      <c r="M671" t="str">
        <f t="shared" ca="1" si="387"/>
        <v>Attachment</v>
      </c>
      <c r="N671" t="str">
        <f t="shared" ref="N671:N719" ca="1" si="408">M671</f>
        <v>Attachment</v>
      </c>
      <c r="O671">
        <f t="shared" ca="1" si="391"/>
        <v>8</v>
      </c>
    </row>
    <row r="672" spans="1:15" x14ac:dyDescent="0.2">
      <c r="A672">
        <v>670</v>
      </c>
      <c r="C672">
        <f t="shared" si="392"/>
        <v>5726</v>
      </c>
      <c r="D672" s="1" t="d">
        <f t="shared" ca="1" si="383"/>
        <v>2013-07-11</v>
      </c>
      <c r="E672" s="1" t="d">
        <f ca="1">INDEX(startDates,RANDBETWEEN(1,68),1)</f>
        <v>2013-11-12</v>
      </c>
      <c r="F672" s="1" t="d">
        <f t="shared" ca="1" si="389"/>
        <v>2014-11-11</v>
      </c>
      <c r="G672">
        <f t="shared" ca="1" si="384"/>
        <v>364</v>
      </c>
      <c r="H672" t="str">
        <f t="shared" ca="1" si="385"/>
        <v>New Mexico</v>
      </c>
      <c r="I672" t="str">
        <f t="shared" ca="1" si="386"/>
        <v>California</v>
      </c>
      <c r="J672" t="s">
        <v>688</v>
      </c>
      <c r="K672">
        <f t="shared" ca="1" si="393"/>
        <v>1</v>
      </c>
      <c r="L672">
        <f t="shared" ca="1" si="394"/>
        <v>0</v>
      </c>
      <c r="M672" t="str">
        <f t="shared" ca="1" si="387"/>
        <v>Attachment</v>
      </c>
      <c r="N672" t="str">
        <f t="shared" ref="N672:N720" ca="1" si="409">M672:M1671</f>
        <v>Attachment</v>
      </c>
      <c r="O672">
        <f t="shared" ca="1" si="391"/>
        <v>5</v>
      </c>
    </row>
    <row r="673" spans="1:15" x14ac:dyDescent="0.2">
      <c r="A673">
        <v>671</v>
      </c>
      <c r="C673">
        <f t="shared" si="392"/>
        <v>5733</v>
      </c>
      <c r="D673" s="1" t="d">
        <f t="shared" ca="1" si="383"/>
        <v>2011-11-06</v>
      </c>
      <c r="E673" s="1" t="d">
        <f ca="1">INDEX(startDates,RANDBETWEEN(1,68),1)</f>
        <v>2016-11-08</v>
      </c>
      <c r="F673" s="1" t="d">
        <f t="shared" ca="1" si="389"/>
        <v>2017-11-07</v>
      </c>
      <c r="G673">
        <f t="shared" ca="1" si="384"/>
        <v>364</v>
      </c>
      <c r="H673" t="str">
        <f t="shared" ca="1" si="385"/>
        <v>California</v>
      </c>
      <c r="I673" t="str">
        <f t="shared" ca="1" si="386"/>
        <v>California</v>
      </c>
      <c r="J673" t="s">
        <v>689</v>
      </c>
      <c r="K673">
        <f t="shared" ref="K673:K736" ca="1" si="410">INT(RANDBETWEEN(0,1))</f>
        <v>1</v>
      </c>
      <c r="L673">
        <v>1</v>
      </c>
      <c r="M673" t="str">
        <f t="shared" ca="1" si="387"/>
        <v>Contract</v>
      </c>
      <c r="N673" t="str">
        <f t="shared" ref="N673:N721" ca="1" si="411">M673</f>
        <v>Contract</v>
      </c>
      <c r="O673">
        <f t="shared" ca="1" si="391"/>
        <v>6</v>
      </c>
    </row>
    <row r="674" spans="1:15" x14ac:dyDescent="0.2">
      <c r="A674">
        <v>672</v>
      </c>
      <c r="C674">
        <f t="shared" si="392"/>
        <v>5740</v>
      </c>
      <c r="D674" s="1" t="d">
        <f t="shared" ca="1" si="383"/>
        <v>2012-05-29</v>
      </c>
      <c r="E674" s="1" t="d">
        <f ca="1">INDEX(startDates,RANDBETWEEN(1,68),1)</f>
        <v>2016-02-22</v>
      </c>
      <c r="F674" s="1" t="d">
        <f t="shared" ca="1" si="389"/>
        <v>2017-02-20</v>
      </c>
      <c r="G674">
        <f t="shared" ca="1" si="384"/>
        <v>364</v>
      </c>
      <c r="H674" t="str">
        <f t="shared" ca="1" si="385"/>
        <v>Utah</v>
      </c>
      <c r="I674" t="str">
        <f t="shared" ca="1" si="386"/>
        <v>California</v>
      </c>
      <c r="J674" s="2" t="s">
        <v>690</v>
      </c>
      <c r="K674">
        <f t="shared" ref="K674" ca="1" si="412">INT(RANDBETWEEN(0.25,1))</f>
        <v>1</v>
      </c>
      <c r="L674">
        <f t="shared" ref="L674" ca="1" si="413">INT(RANDBETWEEN(0,0.65))</f>
        <v>0</v>
      </c>
      <c r="M674" t="str">
        <f t="shared" ca="1" si="387"/>
        <v>Contract</v>
      </c>
      <c r="N674" t="str">
        <f t="shared" ref="N674" ca="1" si="414">M674:M1673</f>
        <v>Contract</v>
      </c>
      <c r="O674">
        <f t="shared" ca="1" si="391"/>
        <v>6</v>
      </c>
    </row>
    <row r="675" spans="1:15" x14ac:dyDescent="0.2">
      <c r="A675">
        <v>673</v>
      </c>
      <c r="C675">
        <f t="shared" si="392"/>
        <v>5747</v>
      </c>
      <c r="D675" s="1" t="d">
        <f t="shared" ca="1" si="383"/>
        <v>2012-07-31</v>
      </c>
      <c r="E675" s="1" t="d">
        <f ca="1">INDEX(startDates,RANDBETWEEN(1,68),1)</f>
        <v>2013-11-08</v>
      </c>
      <c r="F675" s="1" t="d">
        <f t="shared" ca="1" si="389"/>
        <v>2017-05-05</v>
      </c>
      <c r="G675">
        <f t="shared" ca="1" si="384"/>
        <v>1274</v>
      </c>
      <c r="H675" t="str">
        <f t="shared" ca="1" si="385"/>
        <v>Washington DC</v>
      </c>
      <c r="I675" t="str">
        <f t="shared" ca="1" si="386"/>
        <v>Pennsylvania</v>
      </c>
      <c r="J675" t="s">
        <v>691</v>
      </c>
      <c r="K675">
        <f t="shared" ca="1" si="393"/>
        <v>1</v>
      </c>
      <c r="L675">
        <f t="shared" ca="1" si="394"/>
        <v>0</v>
      </c>
      <c r="M675" t="str">
        <f t="shared" ca="1" si="387"/>
        <v>SBCModification</v>
      </c>
      <c r="N675" t="str">
        <f t="shared" ref="N675" ca="1" si="415">M675</f>
        <v>SBCModification</v>
      </c>
      <c r="O675">
        <f t="shared" ca="1" si="391"/>
        <v>1</v>
      </c>
    </row>
    <row r="676" spans="1:15" x14ac:dyDescent="0.2">
      <c r="A676">
        <v>674</v>
      </c>
      <c r="C676">
        <f t="shared" si="392"/>
        <v>5754</v>
      </c>
      <c r="D676" s="1" t="d">
        <f t="shared" ca="1" si="383"/>
        <v>2014-04-24</v>
      </c>
      <c r="E676" s="1" t="d">
        <f ca="1">INDEX(startDates,RANDBETWEEN(1,68),1)</f>
        <v>2015-12-04</v>
      </c>
      <c r="F676" s="1" t="d">
        <f t="shared" ca="1" si="389"/>
        <v>2017-06-02</v>
      </c>
      <c r="G676">
        <f t="shared" ca="1" si="384"/>
        <v>546</v>
      </c>
      <c r="H676" t="str">
        <f t="shared" ca="1" si="385"/>
        <v>Pennsylvania</v>
      </c>
      <c r="I676" t="str">
        <f t="shared" ca="1" si="386"/>
        <v>Pennsylvania</v>
      </c>
      <c r="J676" t="s">
        <v>692</v>
      </c>
      <c r="K676">
        <f t="shared" ca="1" si="393"/>
        <v>1</v>
      </c>
      <c r="L676">
        <f t="shared" ca="1" si="394"/>
        <v>0</v>
      </c>
      <c r="M676" t="str">
        <f t="shared" ca="1" si="387"/>
        <v>EOC</v>
      </c>
      <c r="N676" t="str">
        <f t="shared" ca="1" si="397"/>
        <v>EOC</v>
      </c>
      <c r="O676">
        <f t="shared" ca="1" si="391"/>
        <v>6</v>
      </c>
    </row>
    <row r="677" spans="1:15" x14ac:dyDescent="0.2">
      <c r="A677">
        <v>675</v>
      </c>
      <c r="C677">
        <f t="shared" si="392"/>
        <v>5761</v>
      </c>
      <c r="D677" s="1" t="d">
        <f t="shared" ca="1" si="383"/>
        <v>2013-07-27</v>
      </c>
      <c r="E677" s="1" t="d">
        <f ca="1">INDEX(startDates,RANDBETWEEN(1,68),1)</f>
        <v>2016-04-14</v>
      </c>
      <c r="F677" s="1" t="d">
        <f t="shared" ca="1" si="389"/>
        <v>2017-04-13</v>
      </c>
      <c r="G677">
        <f t="shared" ca="1" si="384"/>
        <v>364</v>
      </c>
      <c r="H677" t="str">
        <f t="shared" ca="1" si="385"/>
        <v>Georgia</v>
      </c>
      <c r="I677" t="str">
        <f t="shared" ca="1" si="386"/>
        <v>Georgia</v>
      </c>
      <c r="J677" s="2" t="s">
        <v>693</v>
      </c>
      <c r="K677">
        <f t="shared" ca="1" si="393"/>
        <v>1</v>
      </c>
      <c r="L677">
        <f t="shared" ca="1" si="394"/>
        <v>0</v>
      </c>
      <c r="M677" t="str">
        <f t="shared" ca="1" si="387"/>
        <v>EBB</v>
      </c>
      <c r="N677" t="str">
        <f t="shared" ca="1" si="398"/>
        <v>EBB</v>
      </c>
      <c r="O677">
        <f t="shared" ca="1" si="391"/>
        <v>7</v>
      </c>
    </row>
    <row r="678" spans="1:15" x14ac:dyDescent="0.2">
      <c r="A678">
        <v>676</v>
      </c>
      <c r="C678">
        <f t="shared" si="392"/>
        <v>5768</v>
      </c>
      <c r="D678" s="1" t="d">
        <f t="shared" ca="1" si="383"/>
        <v>2012-10-12</v>
      </c>
      <c r="E678" s="1" t="d">
        <f ca="1">INDEX(startDates,RANDBETWEEN(1,68),1)</f>
        <v>2015-10-02</v>
      </c>
      <c r="F678" s="1" t="d">
        <f t="shared" ca="1" si="389"/>
        <v>2020-03-27</v>
      </c>
      <c r="G678">
        <f t="shared" ca="1" si="384"/>
        <v>1638</v>
      </c>
      <c r="H678" t="str">
        <f t="shared" ca="1" si="385"/>
        <v>Colorado</v>
      </c>
      <c r="I678" t="str">
        <f t="shared" ca="1" si="386"/>
        <v>California</v>
      </c>
      <c r="J678" t="s">
        <v>694</v>
      </c>
      <c r="K678">
        <f t="shared" ca="1" si="393"/>
        <v>1</v>
      </c>
      <c r="L678">
        <f t="shared" ca="1" si="394"/>
        <v>0</v>
      </c>
      <c r="M678" t="str">
        <f t="shared" ca="1" si="387"/>
        <v>Attachment</v>
      </c>
      <c r="N678" t="str">
        <f t="shared" ca="1" si="399"/>
        <v>Attachment</v>
      </c>
      <c r="O678">
        <f t="shared" ca="1" si="391"/>
        <v>4</v>
      </c>
    </row>
    <row r="679" spans="1:15" x14ac:dyDescent="0.2">
      <c r="A679">
        <v>677</v>
      </c>
      <c r="C679">
        <f t="shared" si="392"/>
        <v>5775</v>
      </c>
      <c r="D679" s="1" t="d">
        <f t="shared" ca="1" si="383"/>
        <v>2015-08-15</v>
      </c>
      <c r="E679" s="1" t="d">
        <f ca="1">INDEX(startDates,RANDBETWEEN(1,68),1)</f>
        <v>2018-06-03</v>
      </c>
      <c r="F679" s="1" t="d">
        <f t="shared" ca="1" si="389"/>
        <v>2022-05-29</v>
      </c>
      <c r="G679">
        <f t="shared" ca="1" si="384"/>
        <v>1456</v>
      </c>
      <c r="H679" t="str">
        <f t="shared" ca="1" si="385"/>
        <v>California</v>
      </c>
      <c r="I679" t="str">
        <f t="shared" ca="1" si="386"/>
        <v>California</v>
      </c>
      <c r="J679" t="s">
        <v>695</v>
      </c>
      <c r="K679">
        <f t="shared" ca="1" si="393"/>
        <v>1</v>
      </c>
      <c r="L679">
        <f t="shared" ca="1" si="394"/>
        <v>0</v>
      </c>
      <c r="M679" t="str">
        <f t="shared" ca="1" si="387"/>
        <v>PremiumAgreement</v>
      </c>
      <c r="N679" t="str">
        <f t="shared" ca="1" si="400"/>
        <v>PremiumAgreement</v>
      </c>
      <c r="O679">
        <f t="shared" ca="1" si="391"/>
        <v>6</v>
      </c>
    </row>
    <row r="680" spans="1:15" x14ac:dyDescent="0.2">
      <c r="A680">
        <v>678</v>
      </c>
      <c r="C680">
        <f t="shared" si="392"/>
        <v>5782</v>
      </c>
      <c r="D680" s="1" t="d">
        <f t="shared" ca="1" si="383"/>
        <v>2009-09-15</v>
      </c>
      <c r="E680" s="1" t="d">
        <f ca="1">INDEX(startDates,RANDBETWEEN(1,68),1)</f>
        <v>2014-07-18</v>
      </c>
      <c r="F680" s="1" t="d">
        <f t="shared" ca="1" si="389"/>
        <v>2019-07-12</v>
      </c>
      <c r="G680">
        <f t="shared" ca="1" si="384"/>
        <v>1820</v>
      </c>
      <c r="H680" t="str">
        <f t="shared" ca="1" si="385"/>
        <v>Florida</v>
      </c>
      <c r="I680" t="str">
        <f t="shared" ca="1" si="386"/>
        <v>Georgia</v>
      </c>
      <c r="J680" s="2" t="s">
        <v>696</v>
      </c>
      <c r="K680">
        <f t="shared" ca="1" si="393"/>
        <v>1</v>
      </c>
      <c r="L680">
        <f t="shared" ca="1" si="394"/>
        <v>0</v>
      </c>
      <c r="M680" t="str">
        <f t="shared" ca="1" si="387"/>
        <v>EOC</v>
      </c>
      <c r="N680" t="str">
        <f t="shared" ca="1" si="401"/>
        <v>EOC</v>
      </c>
      <c r="O680">
        <f t="shared" ca="1" si="391"/>
        <v>8</v>
      </c>
    </row>
    <row r="681" spans="1:15" x14ac:dyDescent="0.2">
      <c r="A681">
        <v>679</v>
      </c>
      <c r="C681">
        <f t="shared" si="392"/>
        <v>5789</v>
      </c>
      <c r="D681" s="1" t="d">
        <f t="shared" ca="1" si="383"/>
        <v>2012-08-29</v>
      </c>
      <c r="E681" s="1" t="d">
        <f ca="1">INDEX(startDates,RANDBETWEEN(1,68),1)</f>
        <v>2015-09-19</v>
      </c>
      <c r="F681" s="1" t="d">
        <f t="shared" ca="1" si="389"/>
        <v>2016-09-17</v>
      </c>
      <c r="G681">
        <f t="shared" ca="1" si="384"/>
        <v>364</v>
      </c>
      <c r="H681" t="str">
        <f t="shared" ca="1" si="385"/>
        <v>California</v>
      </c>
      <c r="I681" t="str">
        <f t="shared" ca="1" si="386"/>
        <v>California</v>
      </c>
      <c r="J681" t="s">
        <v>697</v>
      </c>
      <c r="K681">
        <f t="shared" ca="1" si="393"/>
        <v>1</v>
      </c>
      <c r="L681">
        <f t="shared" ca="1" si="394"/>
        <v>0</v>
      </c>
      <c r="M681" t="str">
        <f t="shared" ca="1" si="387"/>
        <v>Contract</v>
      </c>
      <c r="N681" t="str">
        <f t="shared" ca="1" si="402"/>
        <v>Contract</v>
      </c>
      <c r="O681">
        <f t="shared" ca="1" si="391"/>
        <v>1</v>
      </c>
    </row>
    <row r="682" spans="1:15" x14ac:dyDescent="0.2">
      <c r="A682">
        <v>680</v>
      </c>
      <c r="C682">
        <f t="shared" si="392"/>
        <v>5796</v>
      </c>
      <c r="D682" s="1" t="d">
        <f t="shared" ca="1" si="383"/>
        <v>2012-07-30</v>
      </c>
      <c r="E682" s="1" t="d">
        <f ca="1">INDEX(startDates,RANDBETWEEN(1,68),1)</f>
        <v>2016-02-22</v>
      </c>
      <c r="F682" s="1" t="d">
        <f t="shared" ca="1" si="389"/>
        <v>2020-08-17</v>
      </c>
      <c r="G682">
        <f t="shared" ca="1" si="384"/>
        <v>1638</v>
      </c>
      <c r="H682" t="str">
        <f t="shared" ca="1" si="385"/>
        <v>Pennsylvania</v>
      </c>
      <c r="I682" t="str">
        <f t="shared" ca="1" si="386"/>
        <v>Pennsylvania</v>
      </c>
      <c r="J682" s="2" t="s">
        <v>698</v>
      </c>
      <c r="K682">
        <f t="shared" ca="1" si="393"/>
        <v>1</v>
      </c>
      <c r="L682">
        <f t="shared" ca="1" si="394"/>
        <v>0</v>
      </c>
      <c r="M682" t="str">
        <f t="shared" ca="1" si="387"/>
        <v>Rider</v>
      </c>
      <c r="N682" t="str">
        <f t="shared" ca="1" si="403"/>
        <v>Rider</v>
      </c>
      <c r="O682">
        <f t="shared" ca="1" si="391"/>
        <v>8</v>
      </c>
    </row>
    <row r="683" spans="1:15" x14ac:dyDescent="0.2">
      <c r="A683">
        <v>681</v>
      </c>
      <c r="C683">
        <f t="shared" si="392"/>
        <v>5803</v>
      </c>
      <c r="D683" s="1" t="d">
        <f t="shared" ca="1" si="383"/>
        <v>2013-07-25</v>
      </c>
      <c r="E683" s="1" t="d">
        <f ca="1">INDEX(startDates,RANDBETWEEN(1,68),1)</f>
        <v>2016-12-16</v>
      </c>
      <c r="F683" s="1" t="d">
        <f t="shared" ca="1" si="389"/>
        <v>2017-06-16</v>
      </c>
      <c r="G683">
        <f t="shared" ca="1" si="384"/>
        <v>182</v>
      </c>
      <c r="H683" t="str">
        <f t="shared" ca="1" si="385"/>
        <v>Arizona</v>
      </c>
      <c r="I683" t="str">
        <f t="shared" ca="1" si="386"/>
        <v>California</v>
      </c>
      <c r="J683" t="s">
        <v>699</v>
      </c>
      <c r="K683">
        <f t="shared" ca="1" si="393"/>
        <v>1</v>
      </c>
      <c r="L683">
        <f t="shared" ca="1" si="394"/>
        <v>0</v>
      </c>
      <c r="M683" t="str">
        <f t="shared" ca="1" si="387"/>
        <v>PremiumAgreement</v>
      </c>
      <c r="N683" t="str">
        <f t="shared" ca="1" si="404"/>
        <v>PremiumAgreement</v>
      </c>
      <c r="O683">
        <f t="shared" ca="1" si="391"/>
        <v>3</v>
      </c>
    </row>
    <row r="684" spans="1:15" x14ac:dyDescent="0.2">
      <c r="A684">
        <v>682</v>
      </c>
      <c r="C684">
        <f t="shared" si="392"/>
        <v>5810</v>
      </c>
      <c r="D684" s="1" t="d">
        <f t="shared" ca="1" si="383"/>
        <v>2015-05-30</v>
      </c>
      <c r="E684" s="1" t="d">
        <f ca="1">INDEX(startDates,RANDBETWEEN(1,68),1)</f>
        <v>2015-07-31</v>
      </c>
      <c r="F684" s="1" t="d">
        <f t="shared" ca="1" si="389"/>
        <v>2018-07-27</v>
      </c>
      <c r="G684">
        <f t="shared" ca="1" si="384"/>
        <v>1092</v>
      </c>
      <c r="H684" t="str">
        <f t="shared" ca="1" si="385"/>
        <v>Washington</v>
      </c>
      <c r="I684" t="str">
        <f t="shared" ca="1" si="386"/>
        <v>California</v>
      </c>
      <c r="J684" t="s">
        <v>700</v>
      </c>
      <c r="K684">
        <f t="shared" ca="1" si="393"/>
        <v>1</v>
      </c>
      <c r="L684">
        <f t="shared" ca="1" si="394"/>
        <v>0</v>
      </c>
      <c r="M684" t="str">
        <f t="shared" ca="1" si="387"/>
        <v>Contract</v>
      </c>
      <c r="N684" t="str">
        <f t="shared" ca="1" si="405"/>
        <v>Contract</v>
      </c>
      <c r="O684">
        <f t="shared" ca="1" si="391"/>
        <v>5</v>
      </c>
    </row>
    <row r="685" spans="1:15" x14ac:dyDescent="0.2">
      <c r="A685">
        <v>683</v>
      </c>
      <c r="C685">
        <f t="shared" si="392"/>
        <v>5817</v>
      </c>
      <c r="D685" s="1" t="d">
        <f t="shared" ca="1" si="383"/>
        <v>2014-04-26</v>
      </c>
      <c r="E685" s="1" t="d">
        <f ca="1">INDEX(startDates,RANDBETWEEN(1,68),1)</f>
        <v>2016-04-08</v>
      </c>
      <c r="F685" s="1" t="d">
        <f t="shared" ca="1" si="389"/>
        <v>2017-04-07</v>
      </c>
      <c r="G685">
        <f t="shared" ca="1" si="384"/>
        <v>364</v>
      </c>
      <c r="H685" t="str">
        <f t="shared" ca="1" si="385"/>
        <v>California</v>
      </c>
      <c r="I685" t="str">
        <f t="shared" ca="1" si="386"/>
        <v>California</v>
      </c>
      <c r="J685" s="2" t="s">
        <v>701</v>
      </c>
      <c r="K685">
        <f t="shared" ca="1" si="393"/>
        <v>1</v>
      </c>
      <c r="L685">
        <f t="shared" ca="1" si="394"/>
        <v>0</v>
      </c>
      <c r="M685" t="str">
        <f t="shared" ca="1" si="387"/>
        <v>Attachment</v>
      </c>
      <c r="N685" t="str">
        <f t="shared" ca="1" si="406"/>
        <v>Attachment</v>
      </c>
      <c r="O685">
        <f t="shared" ca="1" si="391"/>
        <v>8</v>
      </c>
    </row>
    <row r="686" spans="1:15" x14ac:dyDescent="0.2">
      <c r="A686">
        <v>684</v>
      </c>
      <c r="C686">
        <f t="shared" si="392"/>
        <v>5824</v>
      </c>
      <c r="D686" s="1" t="d">
        <f t="shared" ca="1" si="383"/>
        <v>2012-07-26</v>
      </c>
      <c r="E686" s="1" t="d">
        <f ca="1">INDEX(startDates,RANDBETWEEN(1,68),1)</f>
        <v>2014-06-08</v>
      </c>
      <c r="F686" s="1" t="d">
        <f t="shared" ca="1" si="389"/>
        <v>2015-12-06</v>
      </c>
      <c r="G686">
        <f t="shared" ca="1" si="384"/>
        <v>546</v>
      </c>
      <c r="H686" t="str">
        <f t="shared" ca="1" si="385"/>
        <v>Washington DC</v>
      </c>
      <c r="I686" t="str">
        <f t="shared" ca="1" si="386"/>
        <v>Pennsylvania</v>
      </c>
      <c r="J686" t="s">
        <v>702</v>
      </c>
      <c r="K686">
        <f t="shared" ca="1" si="393"/>
        <v>1</v>
      </c>
      <c r="L686">
        <f t="shared" ca="1" si="394"/>
        <v>0</v>
      </c>
      <c r="M686" t="str">
        <f t="shared" ca="1" si="387"/>
        <v>Attachment</v>
      </c>
      <c r="N686" t="str">
        <f t="shared" ca="1" si="407"/>
        <v>Attachment</v>
      </c>
      <c r="O686">
        <f t="shared" ca="1" si="391"/>
        <v>7</v>
      </c>
    </row>
    <row r="687" spans="1:15" x14ac:dyDescent="0.2">
      <c r="A687">
        <v>685</v>
      </c>
      <c r="C687">
        <f t="shared" si="392"/>
        <v>5831</v>
      </c>
      <c r="D687" s="1" t="d">
        <f t="shared" ca="1" si="383"/>
        <v>2011-04-29</v>
      </c>
      <c r="E687" s="1" t="d">
        <f ca="1">INDEX(startDates,RANDBETWEEN(1,68),1)</f>
        <v>2014-11-21</v>
      </c>
      <c r="F687" s="1" t="d">
        <f t="shared" ca="1" si="389"/>
        <v>2016-05-20</v>
      </c>
      <c r="G687">
        <f t="shared" ca="1" si="384"/>
        <v>546</v>
      </c>
      <c r="H687" t="str">
        <f t="shared" ca="1" si="385"/>
        <v>California</v>
      </c>
      <c r="I687" t="str">
        <f t="shared" ca="1" si="386"/>
        <v>California</v>
      </c>
      <c r="J687" t="s">
        <v>703</v>
      </c>
      <c r="K687">
        <f t="shared" ca="1" si="393"/>
        <v>1</v>
      </c>
      <c r="L687">
        <f t="shared" ca="1" si="394"/>
        <v>0</v>
      </c>
      <c r="M687" t="str">
        <f t="shared" ca="1" si="387"/>
        <v>Schedule</v>
      </c>
      <c r="N687" t="str">
        <f t="shared" ca="1" si="408"/>
        <v>Schedule</v>
      </c>
      <c r="O687">
        <f t="shared" ca="1" si="391"/>
        <v>1</v>
      </c>
    </row>
    <row r="688" spans="1:15" x14ac:dyDescent="0.2">
      <c r="A688">
        <v>686</v>
      </c>
      <c r="C688">
        <f t="shared" si="392"/>
        <v>5838</v>
      </c>
      <c r="D688" s="1" t="d">
        <f t="shared" ca="1" si="383"/>
        <v>2013-06-21</v>
      </c>
      <c r="E688" s="1" t="d">
        <f ca="1">INDEX(startDates,RANDBETWEEN(1,68),1)</f>
        <v>2016-06-10</v>
      </c>
      <c r="F688" s="1" t="d">
        <f t="shared" ca="1" si="389"/>
        <v>2019-06-07</v>
      </c>
      <c r="G688">
        <f t="shared" ca="1" si="384"/>
        <v>1092</v>
      </c>
      <c r="H688" t="str">
        <f t="shared" ca="1" si="385"/>
        <v>New Mexico</v>
      </c>
      <c r="I688" t="str">
        <f t="shared" ca="1" si="386"/>
        <v>California</v>
      </c>
      <c r="J688" s="2" t="s">
        <v>704</v>
      </c>
      <c r="K688">
        <f t="shared" ca="1" si="393"/>
        <v>1</v>
      </c>
      <c r="L688">
        <f t="shared" ca="1" si="394"/>
        <v>0</v>
      </c>
      <c r="M688" t="str">
        <f t="shared" ca="1" si="387"/>
        <v>EOC</v>
      </c>
      <c r="N688" t="str">
        <f t="shared" ca="1" si="409"/>
        <v>EOC</v>
      </c>
      <c r="O688">
        <f t="shared" ca="1" si="391"/>
        <v>5</v>
      </c>
    </row>
    <row r="689" spans="1:15" x14ac:dyDescent="0.2">
      <c r="A689">
        <v>687</v>
      </c>
      <c r="C689">
        <f t="shared" si="392"/>
        <v>5845</v>
      </c>
      <c r="D689" s="1" t="d">
        <f t="shared" ca="1" si="383"/>
        <v>2016-05-21</v>
      </c>
      <c r="E689" s="1" t="d">
        <f ca="1">INDEX(startDates,RANDBETWEEN(1,68),1)</f>
        <v>2018-05-04</v>
      </c>
      <c r="F689" s="1" t="d">
        <f t="shared" ca="1" si="389"/>
        <v>2023-04-28</v>
      </c>
      <c r="G689">
        <f t="shared" ca="1" si="384"/>
        <v>1820</v>
      </c>
      <c r="H689" t="str">
        <f t="shared" ca="1" si="385"/>
        <v>California</v>
      </c>
      <c r="I689" t="str">
        <f t="shared" ca="1" si="386"/>
        <v>California</v>
      </c>
      <c r="J689" t="s">
        <v>705</v>
      </c>
      <c r="K689">
        <f t="shared" ca="1" si="393"/>
        <v>1</v>
      </c>
      <c r="L689">
        <f t="shared" ca="1" si="394"/>
        <v>0</v>
      </c>
      <c r="M689" t="str">
        <f t="shared" ca="1" si="387"/>
        <v>SBCModification</v>
      </c>
      <c r="N689" t="str">
        <f t="shared" ca="1" si="411"/>
        <v>SBCModification</v>
      </c>
      <c r="O689">
        <f t="shared" ca="1" si="391"/>
        <v>5</v>
      </c>
    </row>
    <row r="690" spans="1:15" x14ac:dyDescent="0.2">
      <c r="A690">
        <v>688</v>
      </c>
      <c r="C690">
        <f t="shared" si="392"/>
        <v>5852</v>
      </c>
      <c r="D690" s="1" t="d">
        <f t="shared" ca="1" si="383"/>
        <v>2013-04-04</v>
      </c>
      <c r="E690" s="1" t="d">
        <f ca="1">INDEX(startDates,RANDBETWEEN(1,68),1)</f>
        <v>2013-09-06</v>
      </c>
      <c r="F690" s="1" t="d">
        <f t="shared" ca="1" si="389"/>
        <v>2014-09-05</v>
      </c>
      <c r="G690">
        <f t="shared" ca="1" si="384"/>
        <v>364</v>
      </c>
      <c r="H690" t="str">
        <f t="shared" ca="1" si="385"/>
        <v>Arizona</v>
      </c>
      <c r="I690" t="str">
        <f t="shared" ca="1" si="386"/>
        <v>California</v>
      </c>
      <c r="J690" t="s">
        <v>706</v>
      </c>
      <c r="K690">
        <f t="shared" ca="1" si="393"/>
        <v>1</v>
      </c>
      <c r="L690">
        <f t="shared" ca="1" si="394"/>
        <v>0</v>
      </c>
      <c r="M690" t="str">
        <f t="shared" ca="1" si="387"/>
        <v>Contract</v>
      </c>
      <c r="N690" t="str">
        <f t="shared" ref="N690" ca="1" si="416">M690:M1689</f>
        <v>Contract</v>
      </c>
      <c r="O690">
        <f t="shared" ca="1" si="391"/>
        <v>7</v>
      </c>
    </row>
    <row r="691" spans="1:15" x14ac:dyDescent="0.2">
      <c r="A691">
        <v>689</v>
      </c>
      <c r="C691">
        <f t="shared" si="392"/>
        <v>5859</v>
      </c>
      <c r="D691" s="1" t="d">
        <f t="shared" ca="1" si="383"/>
        <v>2016-09-30</v>
      </c>
      <c r="E691" s="1" t="d">
        <f ca="1">INDEX(startDates,RANDBETWEEN(1,68),1)</f>
        <v>2017-11-07</v>
      </c>
      <c r="F691" s="1" t="d">
        <f t="shared" ca="1" si="389"/>
        <v>2018-11-06</v>
      </c>
      <c r="G691">
        <f t="shared" ca="1" si="384"/>
        <v>364</v>
      </c>
      <c r="H691" t="str">
        <f t="shared" ca="1" si="385"/>
        <v>Georgia</v>
      </c>
      <c r="I691" t="str">
        <f t="shared" ca="1" si="386"/>
        <v>Georgia</v>
      </c>
      <c r="J691" s="2" t="s">
        <v>707</v>
      </c>
      <c r="K691">
        <f t="shared" ca="1" si="393"/>
        <v>1</v>
      </c>
      <c r="L691">
        <f t="shared" ca="1" si="394"/>
        <v>0</v>
      </c>
      <c r="M691" t="str">
        <f t="shared" ca="1" si="387"/>
        <v>Schedule</v>
      </c>
      <c r="N691" t="str">
        <f t="shared" ref="N691" ca="1" si="417">M691</f>
        <v>Schedule</v>
      </c>
      <c r="O691">
        <f t="shared" ca="1" si="391"/>
        <v>3</v>
      </c>
    </row>
    <row r="692" spans="1:15" x14ac:dyDescent="0.2">
      <c r="A692">
        <v>690</v>
      </c>
      <c r="C692">
        <f t="shared" si="392"/>
        <v>5866</v>
      </c>
      <c r="D692" s="1" t="d">
        <f t="shared" ca="1" si="383"/>
        <v>2013-11-21</v>
      </c>
      <c r="E692" s="1" t="d">
        <f ca="1">INDEX(startDates,RANDBETWEEN(1,68),1)</f>
        <v>2016-02-05</v>
      </c>
      <c r="F692" s="1" t="d">
        <f t="shared" ca="1" si="389"/>
        <v>2020-01-31</v>
      </c>
      <c r="G692">
        <f t="shared" ca="1" si="384"/>
        <v>1456</v>
      </c>
      <c r="H692" t="str">
        <f t="shared" ca="1" si="385"/>
        <v>Pennsylvania</v>
      </c>
      <c r="I692" t="str">
        <f t="shared" ca="1" si="386"/>
        <v>Pennsylvania</v>
      </c>
      <c r="J692" t="s">
        <v>708</v>
      </c>
      <c r="K692">
        <f t="shared" ca="1" si="393"/>
        <v>1</v>
      </c>
      <c r="L692">
        <f t="shared" ca="1" si="394"/>
        <v>0</v>
      </c>
      <c r="M692" t="str">
        <f t="shared" ca="1" si="387"/>
        <v>EOC</v>
      </c>
      <c r="N692" t="str">
        <f t="shared" ca="1" si="397"/>
        <v>EOC</v>
      </c>
      <c r="O692">
        <f t="shared" ca="1" si="391"/>
        <v>7</v>
      </c>
    </row>
    <row r="693" spans="1:15" x14ac:dyDescent="0.2">
      <c r="A693">
        <v>691</v>
      </c>
      <c r="C693">
        <f t="shared" si="392"/>
        <v>5873</v>
      </c>
      <c r="D693" s="1" t="d">
        <f t="shared" ca="1" si="383"/>
        <v>2014-05-17</v>
      </c>
      <c r="E693" s="1" t="d">
        <f ca="1">INDEX(startDates,RANDBETWEEN(1,68),1)</f>
        <v>2014-07-18</v>
      </c>
      <c r="F693" s="1" t="d">
        <f t="shared" ca="1" si="389"/>
        <v>2015-07-17</v>
      </c>
      <c r="G693">
        <f t="shared" ca="1" si="384"/>
        <v>364</v>
      </c>
      <c r="H693" t="str">
        <f t="shared" ca="1" si="385"/>
        <v>California</v>
      </c>
      <c r="I693" t="str">
        <f t="shared" ca="1" si="386"/>
        <v>California</v>
      </c>
      <c r="J693" t="s">
        <v>709</v>
      </c>
      <c r="K693">
        <f t="shared" ca="1" si="393"/>
        <v>1</v>
      </c>
      <c r="L693">
        <f t="shared" ca="1" si="394"/>
        <v>0</v>
      </c>
      <c r="M693" t="str">
        <f t="shared" ca="1" si="387"/>
        <v>Contract</v>
      </c>
      <c r="N693" t="str">
        <f t="shared" ca="1" si="398"/>
        <v>Contract</v>
      </c>
      <c r="O693">
        <f t="shared" ca="1" si="391"/>
        <v>4</v>
      </c>
    </row>
    <row r="694" spans="1:15" x14ac:dyDescent="0.2">
      <c r="A694">
        <v>692</v>
      </c>
      <c r="C694">
        <f t="shared" si="392"/>
        <v>5880</v>
      </c>
      <c r="D694" s="1" t="d">
        <f t="shared" ca="1" si="383"/>
        <v>2013-08-01</v>
      </c>
      <c r="E694" s="1" t="d">
        <f ca="1">INDEX(startDates,RANDBETWEEN(1,68),1)</f>
        <v>2018-03-02</v>
      </c>
      <c r="F694" s="1" t="d">
        <f t="shared" ca="1" si="389"/>
        <v>2019-03-01</v>
      </c>
      <c r="G694">
        <f t="shared" ca="1" si="384"/>
        <v>364</v>
      </c>
      <c r="H694" t="str">
        <f t="shared" ca="1" si="385"/>
        <v>Texas</v>
      </c>
      <c r="I694" t="str">
        <f t="shared" ca="1" si="386"/>
        <v>Georgia</v>
      </c>
      <c r="J694" s="2" t="s">
        <v>710</v>
      </c>
      <c r="K694">
        <f t="shared" ca="1" si="410"/>
        <v>1</v>
      </c>
      <c r="L694">
        <v>1</v>
      </c>
      <c r="M694" t="str">
        <f t="shared" ca="1" si="387"/>
        <v>PremiumAgreement</v>
      </c>
      <c r="N694" t="str">
        <f t="shared" ca="1" si="399"/>
        <v>PremiumAgreement</v>
      </c>
      <c r="O694">
        <f t="shared" ca="1" si="391"/>
        <v>4</v>
      </c>
    </row>
    <row r="695" spans="1:15" x14ac:dyDescent="0.2">
      <c r="A695">
        <v>693</v>
      </c>
      <c r="C695">
        <f t="shared" si="392"/>
        <v>5887</v>
      </c>
      <c r="D695" s="1" t="d">
        <f t="shared" ca="1" si="383"/>
        <v>2012-09-27</v>
      </c>
      <c r="E695" s="1" t="d">
        <f ca="1">INDEX(startDates,RANDBETWEEN(1,68),1)</f>
        <v>2013-03-01</v>
      </c>
      <c r="F695" s="1" t="d">
        <f t="shared" ca="1" si="389"/>
        <v>2016-08-26</v>
      </c>
      <c r="G695">
        <f t="shared" ca="1" si="384"/>
        <v>1274</v>
      </c>
      <c r="H695" t="str">
        <f t="shared" ca="1" si="385"/>
        <v>California</v>
      </c>
      <c r="I695" t="str">
        <f t="shared" ca="1" si="386"/>
        <v>California</v>
      </c>
      <c r="J695" t="s">
        <v>711</v>
      </c>
      <c r="K695">
        <f t="shared" ref="K695" ca="1" si="418">INT(RANDBETWEEN(0.25,1))</f>
        <v>1</v>
      </c>
      <c r="L695">
        <f t="shared" ref="L695" ca="1" si="419">INT(RANDBETWEEN(0,0.65))</f>
        <v>0</v>
      </c>
      <c r="M695" t="str">
        <f t="shared" ca="1" si="387"/>
        <v>EOC</v>
      </c>
      <c r="N695" t="str">
        <f t="shared" ca="1" si="400"/>
        <v>EOC</v>
      </c>
      <c r="O695">
        <f t="shared" ca="1" si="391"/>
        <v>4</v>
      </c>
    </row>
    <row r="696" spans="1:15" x14ac:dyDescent="0.2">
      <c r="A696">
        <v>694</v>
      </c>
      <c r="C696">
        <f t="shared" si="392"/>
        <v>5894</v>
      </c>
      <c r="D696" s="1" t="d">
        <f t="shared" ca="1" si="383"/>
        <v>2014-08-12</v>
      </c>
      <c r="E696" s="1" t="d">
        <f ca="1">INDEX(startDates,RANDBETWEEN(1,68),1)</f>
        <v>2015-09-19</v>
      </c>
      <c r="F696" s="1" t="d">
        <f t="shared" ca="1" si="389"/>
        <v>2016-09-17</v>
      </c>
      <c r="G696">
        <f t="shared" ca="1" si="384"/>
        <v>364</v>
      </c>
      <c r="H696" t="str">
        <f t="shared" ca="1" si="385"/>
        <v>West Virginia</v>
      </c>
      <c r="I696" t="str">
        <f t="shared" ca="1" si="386"/>
        <v>Pennsylvania</v>
      </c>
      <c r="J696" t="s">
        <v>712</v>
      </c>
      <c r="K696">
        <f t="shared" ca="1" si="393"/>
        <v>1</v>
      </c>
      <c r="L696">
        <f t="shared" ca="1" si="394"/>
        <v>0</v>
      </c>
      <c r="M696" t="str">
        <f t="shared" ca="1" si="387"/>
        <v>Attachment</v>
      </c>
      <c r="N696" t="str">
        <f t="shared" ca="1" si="401"/>
        <v>Attachment</v>
      </c>
      <c r="O696">
        <f t="shared" ca="1" si="391"/>
        <v>8</v>
      </c>
    </row>
    <row r="697" spans="1:15" x14ac:dyDescent="0.2">
      <c r="A697">
        <v>695</v>
      </c>
      <c r="C697">
        <f t="shared" si="392"/>
        <v>5901</v>
      </c>
      <c r="D697" s="1" t="d">
        <f t="shared" ca="1" si="383"/>
        <v>2014-10-02</v>
      </c>
      <c r="E697" s="1" t="d">
        <f ca="1">INDEX(startDates,RANDBETWEEN(1,68),1)</f>
        <v>2016-12-16</v>
      </c>
      <c r="F697" s="1" t="d">
        <f t="shared" ca="1" si="389"/>
        <v>2017-12-15</v>
      </c>
      <c r="G697">
        <f t="shared" ca="1" si="384"/>
        <v>364</v>
      </c>
      <c r="H697" t="str">
        <f t="shared" ca="1" si="385"/>
        <v>Washington</v>
      </c>
      <c r="I697" t="str">
        <f t="shared" ca="1" si="386"/>
        <v>California</v>
      </c>
      <c r="J697" s="2" t="s">
        <v>713</v>
      </c>
      <c r="K697">
        <f t="shared" ca="1" si="393"/>
        <v>1</v>
      </c>
      <c r="L697">
        <f t="shared" ca="1" si="394"/>
        <v>0</v>
      </c>
      <c r="M697" t="str">
        <f t="shared" ca="1" si="387"/>
        <v>SBCModification</v>
      </c>
      <c r="N697" t="str">
        <f t="shared" ca="1" si="402"/>
        <v>SBCModification</v>
      </c>
      <c r="O697">
        <f t="shared" ca="1" si="391"/>
        <v>4</v>
      </c>
    </row>
    <row r="698" spans="1:15" x14ac:dyDescent="0.2">
      <c r="A698">
        <v>696</v>
      </c>
      <c r="C698">
        <f t="shared" si="392"/>
        <v>5908</v>
      </c>
      <c r="D698" s="1" t="d">
        <f t="shared" ca="1" si="383"/>
        <v>2011-07-02</v>
      </c>
      <c r="E698" s="1" t="d">
        <f ca="1">INDEX(startDates,RANDBETWEEN(1,68),1)</f>
        <v>2015-07-29</v>
      </c>
      <c r="F698" s="1" t="d">
        <f t="shared" ca="1" si="389"/>
        <v>2020-07-22</v>
      </c>
      <c r="G698">
        <f t="shared" ca="1" si="384"/>
        <v>1820</v>
      </c>
      <c r="H698" t="str">
        <f t="shared" ca="1" si="385"/>
        <v>New York</v>
      </c>
      <c r="I698" t="str">
        <f t="shared" ca="1" si="386"/>
        <v>Pennsylvania</v>
      </c>
      <c r="J698" t="s">
        <v>714</v>
      </c>
      <c r="K698">
        <f t="shared" ca="1" si="393"/>
        <v>1</v>
      </c>
      <c r="L698">
        <f t="shared" ca="1" si="394"/>
        <v>0</v>
      </c>
      <c r="M698" t="str">
        <f t="shared" ca="1" si="387"/>
        <v>EOC</v>
      </c>
      <c r="N698" t="str">
        <f t="shared" ca="1" si="403"/>
        <v>EOC</v>
      </c>
      <c r="O698">
        <f t="shared" ca="1" si="391"/>
        <v>2</v>
      </c>
    </row>
    <row r="699" spans="1:15" x14ac:dyDescent="0.2">
      <c r="A699">
        <v>697</v>
      </c>
      <c r="C699">
        <f t="shared" si="392"/>
        <v>5915</v>
      </c>
      <c r="D699" s="1" t="d">
        <f t="shared" ca="1" si="383"/>
        <v>2014-04-30</v>
      </c>
      <c r="E699" s="1" t="d">
        <f ca="1">INDEX(startDates,RANDBETWEEN(1,68),1)</f>
        <v>2015-06-07</v>
      </c>
      <c r="F699" s="1" t="d">
        <f t="shared" ca="1" si="389"/>
        <v>2017-12-03</v>
      </c>
      <c r="G699">
        <f t="shared" ca="1" si="384"/>
        <v>910</v>
      </c>
      <c r="H699" t="str">
        <f t="shared" ca="1" si="385"/>
        <v>Texas</v>
      </c>
      <c r="I699" t="str">
        <f t="shared" ca="1" si="386"/>
        <v>Georgia</v>
      </c>
      <c r="J699" t="s">
        <v>715</v>
      </c>
      <c r="K699">
        <f t="shared" ca="1" si="393"/>
        <v>1</v>
      </c>
      <c r="L699">
        <f t="shared" ca="1" si="394"/>
        <v>0</v>
      </c>
      <c r="M699" t="str">
        <f t="shared" ca="1" si="387"/>
        <v>TaxModification</v>
      </c>
      <c r="N699" t="str">
        <f t="shared" ca="1" si="404"/>
        <v>TaxModification</v>
      </c>
      <c r="O699">
        <f t="shared" ca="1" si="391"/>
        <v>4</v>
      </c>
    </row>
    <row r="700" spans="1:15" x14ac:dyDescent="0.2">
      <c r="A700">
        <v>698</v>
      </c>
      <c r="C700">
        <f t="shared" si="392"/>
        <v>5922</v>
      </c>
      <c r="D700" s="1" t="d">
        <f t="shared" ca="1" si="383"/>
        <v>2016-10-18</v>
      </c>
      <c r="E700" s="1" t="d">
        <f ca="1">INDEX(startDates,RANDBETWEEN(1,68),1)</f>
        <v>2017-06-23</v>
      </c>
      <c r="F700" s="1" t="d">
        <f t="shared" ca="1" si="389"/>
        <v>2018-06-22</v>
      </c>
      <c r="G700">
        <f t="shared" ca="1" si="384"/>
        <v>364</v>
      </c>
      <c r="H700" t="str">
        <f t="shared" ca="1" si="385"/>
        <v>Tennessee</v>
      </c>
      <c r="I700" t="str">
        <f t="shared" ca="1" si="386"/>
        <v>Georgia</v>
      </c>
      <c r="J700" s="2" t="s">
        <v>716</v>
      </c>
      <c r="K700">
        <f t="shared" ca="1" si="393"/>
        <v>1</v>
      </c>
      <c r="L700">
        <f t="shared" ca="1" si="394"/>
        <v>0</v>
      </c>
      <c r="M700" t="str">
        <f t="shared" ca="1" si="387"/>
        <v>Schedule</v>
      </c>
      <c r="N700" t="str">
        <f t="shared" ca="1" si="405"/>
        <v>Schedule</v>
      </c>
      <c r="O700">
        <f t="shared" ca="1" si="391"/>
        <v>3</v>
      </c>
    </row>
    <row r="701" spans="1:15" x14ac:dyDescent="0.2">
      <c r="A701">
        <v>699</v>
      </c>
      <c r="C701">
        <f t="shared" si="392"/>
        <v>5929</v>
      </c>
      <c r="D701" s="1" t="d">
        <f t="shared" ca="1" si="383"/>
        <v>2013-12-05</v>
      </c>
      <c r="E701" s="1" t="d">
        <f ca="1">INDEX(startDates,RANDBETWEEN(1,68),1)</f>
        <v>2014-11-11</v>
      </c>
      <c r="F701" s="1" t="d">
        <f t="shared" ca="1" si="389"/>
        <v>2015-05-12</v>
      </c>
      <c r="G701">
        <f t="shared" ca="1" si="384"/>
        <v>182</v>
      </c>
      <c r="H701" t="str">
        <f t="shared" ca="1" si="385"/>
        <v>Kentucky</v>
      </c>
      <c r="I701" t="str">
        <f t="shared" ca="1" si="386"/>
        <v>Georgia</v>
      </c>
      <c r="J701" t="s">
        <v>717</v>
      </c>
      <c r="K701">
        <f t="shared" ca="1" si="393"/>
        <v>1</v>
      </c>
      <c r="L701">
        <f t="shared" ca="1" si="394"/>
        <v>0</v>
      </c>
      <c r="M701" t="str">
        <f t="shared" ca="1" si="387"/>
        <v>Contract</v>
      </c>
      <c r="N701" t="str">
        <f t="shared" ca="1" si="406"/>
        <v>Contract</v>
      </c>
      <c r="O701">
        <f t="shared" ca="1" si="391"/>
        <v>7</v>
      </c>
    </row>
    <row r="702" spans="1:15" x14ac:dyDescent="0.2">
      <c r="A702">
        <v>700</v>
      </c>
      <c r="C702">
        <f t="shared" si="392"/>
        <v>5936</v>
      </c>
      <c r="D702" s="1" t="d">
        <f t="shared" ca="1" si="383"/>
        <v>2012-04-10</v>
      </c>
      <c r="E702" s="1" t="d">
        <f ca="1">INDEX(startDates,RANDBETWEEN(1,68),1)</f>
        <v>2015-12-04</v>
      </c>
      <c r="F702" s="1" t="d">
        <f t="shared" ca="1" si="389"/>
        <v>2019-05-31</v>
      </c>
      <c r="G702">
        <f t="shared" ca="1" si="384"/>
        <v>1274</v>
      </c>
      <c r="H702" t="str">
        <f t="shared" ca="1" si="385"/>
        <v>Oregon</v>
      </c>
      <c r="I702" t="str">
        <f t="shared" ca="1" si="386"/>
        <v>California</v>
      </c>
      <c r="J702" s="2" t="s">
        <v>718</v>
      </c>
      <c r="K702">
        <f t="shared" ca="1" si="393"/>
        <v>1</v>
      </c>
      <c r="L702">
        <f t="shared" ca="1" si="394"/>
        <v>0</v>
      </c>
      <c r="M702" t="str">
        <f t="shared" ca="1" si="387"/>
        <v>SBCModification</v>
      </c>
      <c r="N702" t="str">
        <f t="shared" ca="1" si="407"/>
        <v>SBCModification</v>
      </c>
      <c r="O702">
        <f t="shared" ca="1" si="391"/>
        <v>4</v>
      </c>
    </row>
    <row r="703" spans="1:15" x14ac:dyDescent="0.2">
      <c r="A703">
        <v>701</v>
      </c>
      <c r="C703">
        <f t="shared" si="392"/>
        <v>5943</v>
      </c>
      <c r="D703" s="1" t="d">
        <f t="shared" ca="1" si="383"/>
        <v>2014-10-29</v>
      </c>
      <c r="E703" s="1" t="d">
        <f ca="1">INDEX(startDates,RANDBETWEEN(1,68),1)</f>
        <v>2018-02-19</v>
      </c>
      <c r="F703" s="1" t="d">
        <f t="shared" ca="1" si="389"/>
        <v>2019-02-18</v>
      </c>
      <c r="G703">
        <f t="shared" ca="1" si="384"/>
        <v>364</v>
      </c>
      <c r="H703" t="str">
        <f t="shared" ca="1" si="385"/>
        <v>Colorado</v>
      </c>
      <c r="I703" t="str">
        <f t="shared" ca="1" si="386"/>
        <v>California</v>
      </c>
      <c r="J703" t="s">
        <v>719</v>
      </c>
      <c r="K703">
        <f t="shared" ca="1" si="393"/>
        <v>1</v>
      </c>
      <c r="L703">
        <f t="shared" ca="1" si="394"/>
        <v>0</v>
      </c>
      <c r="M703" t="str">
        <f t="shared" ca="1" si="387"/>
        <v>EBB</v>
      </c>
      <c r="N703" t="str">
        <f t="shared" ca="1" si="408"/>
        <v>EBB</v>
      </c>
      <c r="O703">
        <f t="shared" ca="1" si="391"/>
        <v>2</v>
      </c>
    </row>
    <row r="704" spans="1:15" x14ac:dyDescent="0.2">
      <c r="A704">
        <v>702</v>
      </c>
      <c r="C704">
        <f t="shared" si="392"/>
        <v>5950</v>
      </c>
      <c r="D704" s="1" t="d">
        <f t="shared" ca="1" si="383"/>
        <v>2010-07-23</v>
      </c>
      <c r="E704" s="1" t="d">
        <f ca="1">INDEX(startDates,RANDBETWEEN(1,68),1)</f>
        <v>2014-09-19</v>
      </c>
      <c r="F704" s="1" t="d">
        <f t="shared" ca="1" si="389"/>
        <v>2015-09-18</v>
      </c>
      <c r="G704">
        <f t="shared" ca="1" si="384"/>
        <v>364</v>
      </c>
      <c r="H704" t="str">
        <f t="shared" ca="1" si="385"/>
        <v>Pennsylvania</v>
      </c>
      <c r="I704" t="str">
        <f t="shared" ca="1" si="386"/>
        <v>Pennsylvania</v>
      </c>
      <c r="J704" t="s">
        <v>720</v>
      </c>
      <c r="K704">
        <f t="shared" ca="1" si="393"/>
        <v>1</v>
      </c>
      <c r="L704">
        <f t="shared" ca="1" si="394"/>
        <v>0</v>
      </c>
      <c r="M704" t="str">
        <f t="shared" ca="1" si="387"/>
        <v>Contract</v>
      </c>
      <c r="N704" t="str">
        <f t="shared" ca="1" si="409"/>
        <v>Contract</v>
      </c>
      <c r="O704">
        <f t="shared" ca="1" si="391"/>
        <v>5</v>
      </c>
    </row>
    <row r="705" spans="1:15" x14ac:dyDescent="0.2">
      <c r="A705">
        <v>703</v>
      </c>
      <c r="C705">
        <f t="shared" si="392"/>
        <v>5957</v>
      </c>
      <c r="D705" s="1" t="d">
        <f t="shared" ca="1" si="383"/>
        <v>2013-08-05</v>
      </c>
      <c r="E705" s="1" t="d">
        <f ca="1">INDEX(startDates,RANDBETWEEN(1,68),1)</f>
        <v>2015-09-19</v>
      </c>
      <c r="F705" s="1" t="d">
        <f t="shared" ca="1" si="389"/>
        <v>2019-09-14</v>
      </c>
      <c r="G705">
        <f t="shared" ca="1" si="384"/>
        <v>1456</v>
      </c>
      <c r="H705" t="str">
        <f t="shared" ca="1" si="385"/>
        <v>Tennessee</v>
      </c>
      <c r="I705" t="str">
        <f t="shared" ca="1" si="386"/>
        <v>Georgia</v>
      </c>
      <c r="J705" s="2" t="s">
        <v>721</v>
      </c>
      <c r="K705">
        <f t="shared" ca="1" si="393"/>
        <v>1</v>
      </c>
      <c r="L705">
        <f t="shared" ca="1" si="394"/>
        <v>0</v>
      </c>
      <c r="M705" t="str">
        <f t="shared" ca="1" si="387"/>
        <v>PremiumAgreement</v>
      </c>
      <c r="N705" t="str">
        <f t="shared" ca="1" si="411"/>
        <v>PremiumAgreement</v>
      </c>
      <c r="O705">
        <f t="shared" ca="1" si="391"/>
        <v>4</v>
      </c>
    </row>
    <row r="706" spans="1:15" x14ac:dyDescent="0.2">
      <c r="A706">
        <v>704</v>
      </c>
      <c r="C706">
        <f t="shared" si="392"/>
        <v>5964</v>
      </c>
      <c r="D706" s="1" t="d">
        <f t="shared" ref="D706:D769" ca="1" si="420">E706-(INDEX(lastRevised, RANDBETWEEN(1,ROWS(lastRevised)),1))</f>
        <v>2016-11-10</v>
      </c>
      <c r="E706" s="1" t="d">
        <f ca="1">INDEX(startDates,RANDBETWEEN(1,68),1)</f>
        <v>2017-09-16</v>
      </c>
      <c r="F706" s="1" t="d">
        <f t="shared" ca="1" si="389"/>
        <v>2022-03-12</v>
      </c>
      <c r="G706">
        <f t="shared" ref="G706:G769" ca="1" si="421">INDEX(durations,RANDBETWEEN(1,ROWS(durations)),1)</f>
        <v>1638</v>
      </c>
      <c r="H706" t="str">
        <f t="shared" ref="H706:H769" ca="1" si="422">IF(I706="California",INDEX(caliStates,RANDBETWEEN(1,ROWS(caliStates)),1),IF(I706="Georgia",INDEX(georgiaStates,RANDBETWEEN(1,ROWS(georgiaStates)),1),IF(I706="Pennsylvania",INDEX(pennStates,RANDBETWEEN(1,ROWS(pennStates)),1),"")))</f>
        <v>Oregon</v>
      </c>
      <c r="I706" t="str">
        <f t="shared" ref="I706:I769" ca="1" si="423">INDEX(states, RANDBETWEEN(1, ROWS(states)),1)</f>
        <v>California</v>
      </c>
      <c r="J706" t="s">
        <v>722</v>
      </c>
      <c r="K706">
        <f t="shared" ca="1" si="393"/>
        <v>1</v>
      </c>
      <c r="L706">
        <f t="shared" ca="1" si="394"/>
        <v>0</v>
      </c>
      <c r="M706" t="str">
        <f t="shared" ref="M706:M769" ca="1" si="424">INDEX(mainFileTypes,RANDBETWEEN(1,ROWS(mainFileTypes)),1)</f>
        <v>EOC</v>
      </c>
      <c r="N706" t="str">
        <f t="shared" ref="N706" ca="1" si="425">M706:M1705</f>
        <v>EOC</v>
      </c>
      <c r="O706">
        <f t="shared" ca="1" si="391"/>
        <v>8</v>
      </c>
    </row>
    <row r="707" spans="1:15" x14ac:dyDescent="0.2">
      <c r="A707">
        <v>705</v>
      </c>
      <c r="C707">
        <f t="shared" si="392"/>
        <v>5971</v>
      </c>
      <c r="D707" s="1" t="d">
        <f t="shared" ca="1" si="420"/>
        <v>2013-06-28</v>
      </c>
      <c r="E707" s="1" t="d">
        <f ca="1">INDEX(startDates,RANDBETWEEN(1,68),1)</f>
        <v>2017-08-25</v>
      </c>
      <c r="F707" s="1" t="d">
        <f t="shared" ref="F707:F770" ca="1" si="426">E707+G707</f>
        <v>2018-08-24</v>
      </c>
      <c r="G707">
        <f t="shared" ca="1" si="421"/>
        <v>364</v>
      </c>
      <c r="H707" t="str">
        <f t="shared" ca="1" si="422"/>
        <v>Tennessee</v>
      </c>
      <c r="I707" t="str">
        <f t="shared" ca="1" si="423"/>
        <v>Georgia</v>
      </c>
      <c r="J707" t="s">
        <v>723</v>
      </c>
      <c r="K707">
        <f t="shared" ca="1" si="393"/>
        <v>1</v>
      </c>
      <c r="L707">
        <f t="shared" ca="1" si="394"/>
        <v>0</v>
      </c>
      <c r="M707" t="str">
        <f t="shared" ca="1" si="424"/>
        <v>EOC</v>
      </c>
      <c r="N707" t="str">
        <f t="shared" ref="N707" ca="1" si="427">M707</f>
        <v>EOC</v>
      </c>
      <c r="O707">
        <f t="shared" ref="O707:O770" ca="1" si="428">RANDBETWEEN(1,8)</f>
        <v>3</v>
      </c>
    </row>
    <row r="708" spans="1:15" x14ac:dyDescent="0.2">
      <c r="A708">
        <v>706</v>
      </c>
      <c r="C708">
        <f t="shared" ref="C708:C771" si="429">C707+7</f>
        <v>5978</v>
      </c>
      <c r="D708" s="1" t="d">
        <f t="shared" ca="1" si="420"/>
        <v>2014-11-13</v>
      </c>
      <c r="E708" s="1" t="d">
        <f ca="1">INDEX(startDates,RANDBETWEEN(1,68),1)</f>
        <v>2015-09-19</v>
      </c>
      <c r="F708" s="1" t="d">
        <f t="shared" ca="1" si="426"/>
        <v>2016-03-19</v>
      </c>
      <c r="G708">
        <f t="shared" ca="1" si="421"/>
        <v>182</v>
      </c>
      <c r="H708" t="str">
        <f t="shared" ca="1" si="422"/>
        <v>Florida</v>
      </c>
      <c r="I708" t="str">
        <f t="shared" ca="1" si="423"/>
        <v>Georgia</v>
      </c>
      <c r="J708" s="2" t="s">
        <v>724</v>
      </c>
      <c r="K708">
        <f t="shared" ca="1" si="393"/>
        <v>1</v>
      </c>
      <c r="L708">
        <f t="shared" ca="1" si="394"/>
        <v>0</v>
      </c>
      <c r="M708" t="str">
        <f t="shared" ca="1" si="424"/>
        <v>Schedule</v>
      </c>
      <c r="N708" t="str">
        <f t="shared" ca="1" si="397"/>
        <v>Schedule</v>
      </c>
      <c r="O708">
        <f t="shared" ca="1" si="428"/>
        <v>4</v>
      </c>
    </row>
    <row r="709" spans="1:15" x14ac:dyDescent="0.2">
      <c r="A709">
        <v>707</v>
      </c>
      <c r="C709">
        <f t="shared" si="429"/>
        <v>5985</v>
      </c>
      <c r="D709" s="1" t="d">
        <f t="shared" ca="1" si="420"/>
        <v>2017-02-22</v>
      </c>
      <c r="E709" s="1" t="d">
        <f ca="1">INDEX(startDates,RANDBETWEEN(1,68),1)</f>
        <v>2017-12-29</v>
      </c>
      <c r="F709" s="1" t="d">
        <f t="shared" ca="1" si="426"/>
        <v>2020-12-25</v>
      </c>
      <c r="G709">
        <f t="shared" ca="1" si="421"/>
        <v>1092</v>
      </c>
      <c r="H709" t="str">
        <f t="shared" ca="1" si="422"/>
        <v>Georgia</v>
      </c>
      <c r="I709" t="str">
        <f t="shared" ca="1" si="423"/>
        <v>Georgia</v>
      </c>
      <c r="J709" t="s">
        <v>725</v>
      </c>
      <c r="K709">
        <f t="shared" ca="1" si="393"/>
        <v>1</v>
      </c>
      <c r="L709">
        <f t="shared" ca="1" si="394"/>
        <v>0</v>
      </c>
      <c r="M709" t="str">
        <f t="shared" ca="1" si="424"/>
        <v>EOC</v>
      </c>
      <c r="N709" t="str">
        <f t="shared" ca="1" si="398"/>
        <v>EOC</v>
      </c>
      <c r="O709">
        <f t="shared" ca="1" si="428"/>
        <v>7</v>
      </c>
    </row>
    <row r="710" spans="1:15" x14ac:dyDescent="0.2">
      <c r="A710">
        <v>708</v>
      </c>
      <c r="C710">
        <f t="shared" si="429"/>
        <v>5992</v>
      </c>
      <c r="D710" s="1" t="d">
        <f t="shared" ca="1" si="420"/>
        <v>2014-03-27</v>
      </c>
      <c r="E710" s="1" t="d">
        <f ca="1">INDEX(startDates,RANDBETWEEN(1,68),1)</f>
        <v>2018-07-25</v>
      </c>
      <c r="F710" s="1" t="d">
        <f t="shared" ca="1" si="426"/>
        <v>2023-07-19</v>
      </c>
      <c r="G710">
        <f t="shared" ca="1" si="421"/>
        <v>1820</v>
      </c>
      <c r="H710" t="str">
        <f t="shared" ca="1" si="422"/>
        <v>California</v>
      </c>
      <c r="I710" t="str">
        <f t="shared" ca="1" si="423"/>
        <v>California</v>
      </c>
      <c r="J710" t="s">
        <v>726</v>
      </c>
      <c r="K710">
        <f t="shared" ca="1" si="393"/>
        <v>1</v>
      </c>
      <c r="L710">
        <f t="shared" ca="1" si="394"/>
        <v>0</v>
      </c>
      <c r="M710" t="str">
        <f t="shared" ca="1" si="424"/>
        <v>EOC</v>
      </c>
      <c r="N710" t="str">
        <f t="shared" ca="1" si="399"/>
        <v>EOC</v>
      </c>
      <c r="O710">
        <f t="shared" ca="1" si="428"/>
        <v>7</v>
      </c>
    </row>
    <row r="711" spans="1:15" x14ac:dyDescent="0.2">
      <c r="A711">
        <v>709</v>
      </c>
      <c r="C711">
        <f t="shared" si="429"/>
        <v>5999</v>
      </c>
      <c r="D711" s="1" t="d">
        <f t="shared" ca="1" si="420"/>
        <v>2012-05-25</v>
      </c>
      <c r="E711" s="1" t="d">
        <f ca="1">INDEX(startDates,RANDBETWEEN(1,68),1)</f>
        <v>2014-06-08</v>
      </c>
      <c r="F711" s="1" t="d">
        <f t="shared" ca="1" si="426"/>
        <v>2015-06-07</v>
      </c>
      <c r="G711">
        <f t="shared" ca="1" si="421"/>
        <v>364</v>
      </c>
      <c r="H711" t="str">
        <f t="shared" ca="1" si="422"/>
        <v>Texas</v>
      </c>
      <c r="I711" t="str">
        <f t="shared" ca="1" si="423"/>
        <v>Georgia</v>
      </c>
      <c r="J711" s="2" t="s">
        <v>727</v>
      </c>
      <c r="K711">
        <f t="shared" ca="1" si="393"/>
        <v>1</v>
      </c>
      <c r="L711">
        <f t="shared" ca="1" si="394"/>
        <v>0</v>
      </c>
      <c r="M711" t="str">
        <f t="shared" ca="1" si="424"/>
        <v>Attachment</v>
      </c>
      <c r="N711" t="str">
        <f t="shared" ca="1" si="400"/>
        <v>Attachment</v>
      </c>
      <c r="O711">
        <f t="shared" ca="1" si="428"/>
        <v>2</v>
      </c>
    </row>
    <row r="712" spans="1:15" x14ac:dyDescent="0.2">
      <c r="A712">
        <v>710</v>
      </c>
      <c r="C712">
        <f t="shared" si="429"/>
        <v>6006</v>
      </c>
      <c r="D712" s="1" t="d">
        <f t="shared" ca="1" si="420"/>
        <v>2014-09-24</v>
      </c>
      <c r="E712" s="1" t="d">
        <f ca="1">INDEX(startDates,RANDBETWEEN(1,68),1)</f>
        <v>2015-07-31</v>
      </c>
      <c r="F712" s="1" t="d">
        <f t="shared" ca="1" si="426"/>
        <v>2016-07-29</v>
      </c>
      <c r="G712">
        <f t="shared" ca="1" si="421"/>
        <v>364</v>
      </c>
      <c r="H712" t="str">
        <f t="shared" ca="1" si="422"/>
        <v>Kentucky</v>
      </c>
      <c r="I712" t="str">
        <f t="shared" ca="1" si="423"/>
        <v>Georgia</v>
      </c>
      <c r="J712" t="s">
        <v>728</v>
      </c>
      <c r="K712">
        <f t="shared" ca="1" si="393"/>
        <v>1</v>
      </c>
      <c r="L712">
        <f t="shared" ca="1" si="394"/>
        <v>0</v>
      </c>
      <c r="M712" t="str">
        <f t="shared" ca="1" si="424"/>
        <v>Contract</v>
      </c>
      <c r="N712" t="str">
        <f t="shared" ca="1" si="401"/>
        <v>Contract</v>
      </c>
      <c r="O712">
        <f t="shared" ca="1" si="428"/>
        <v>2</v>
      </c>
    </row>
    <row r="713" spans="1:15" x14ac:dyDescent="0.2">
      <c r="A713">
        <v>711</v>
      </c>
      <c r="C713">
        <f t="shared" si="429"/>
        <v>6013</v>
      </c>
      <c r="D713" s="1" t="d">
        <f t="shared" ca="1" si="420"/>
        <v>2012-09-22</v>
      </c>
      <c r="E713" s="1" t="d">
        <f ca="1">INDEX(startDates,RANDBETWEEN(1,68),1)</f>
        <v>2017-02-20</v>
      </c>
      <c r="F713" s="1" t="d">
        <f t="shared" ca="1" si="426"/>
        <v>2018-02-19</v>
      </c>
      <c r="G713">
        <f t="shared" ca="1" si="421"/>
        <v>364</v>
      </c>
      <c r="H713" t="str">
        <f t="shared" ca="1" si="422"/>
        <v>Alabama</v>
      </c>
      <c r="I713" t="str">
        <f t="shared" ca="1" si="423"/>
        <v>Georgia</v>
      </c>
      <c r="J713" t="s">
        <v>729</v>
      </c>
      <c r="K713">
        <f t="shared" ca="1" si="393"/>
        <v>1</v>
      </c>
      <c r="L713">
        <f t="shared" ca="1" si="394"/>
        <v>0</v>
      </c>
      <c r="M713" t="str">
        <f t="shared" ca="1" si="424"/>
        <v>Attachment</v>
      </c>
      <c r="N713" t="str">
        <f t="shared" ca="1" si="402"/>
        <v>Attachment</v>
      </c>
      <c r="O713">
        <f t="shared" ca="1" si="428"/>
        <v>6</v>
      </c>
    </row>
    <row r="714" spans="1:15" x14ac:dyDescent="0.2">
      <c r="A714">
        <v>712</v>
      </c>
      <c r="C714">
        <f t="shared" si="429"/>
        <v>6020</v>
      </c>
      <c r="D714" s="1" t="d">
        <f t="shared" ca="1" si="420"/>
        <v>2014-07-24</v>
      </c>
      <c r="E714" s="1" t="d">
        <f ca="1">INDEX(startDates,RANDBETWEEN(1,68),1)</f>
        <v>2015-07-31</v>
      </c>
      <c r="F714" s="1" t="d">
        <f t="shared" ca="1" si="426"/>
        <v>2019-07-26</v>
      </c>
      <c r="G714">
        <f t="shared" ca="1" si="421"/>
        <v>1456</v>
      </c>
      <c r="H714" t="str">
        <f t="shared" ca="1" si="422"/>
        <v>New Mexico</v>
      </c>
      <c r="I714" t="str">
        <f t="shared" ca="1" si="423"/>
        <v>California</v>
      </c>
      <c r="J714" s="2" t="s">
        <v>730</v>
      </c>
      <c r="K714">
        <f t="shared" ca="1" si="393"/>
        <v>1</v>
      </c>
      <c r="L714">
        <f t="shared" ca="1" si="394"/>
        <v>0</v>
      </c>
      <c r="M714" t="str">
        <f t="shared" ca="1" si="424"/>
        <v>Contract</v>
      </c>
      <c r="N714" t="str">
        <f t="shared" ca="1" si="403"/>
        <v>Contract</v>
      </c>
      <c r="O714">
        <f t="shared" ca="1" si="428"/>
        <v>4</v>
      </c>
    </row>
    <row r="715" spans="1:15" x14ac:dyDescent="0.2">
      <c r="A715">
        <v>713</v>
      </c>
      <c r="C715">
        <f t="shared" si="429"/>
        <v>6027</v>
      </c>
      <c r="D715" s="1" t="d">
        <f t="shared" ca="1" si="420"/>
        <v>2017-07-27</v>
      </c>
      <c r="E715" s="1" t="d">
        <f ca="1">INDEX(startDates,RANDBETWEEN(1,68),1)</f>
        <v>2017-12-29</v>
      </c>
      <c r="F715" s="1" t="d">
        <f t="shared" ca="1" si="426"/>
        <v>2020-06-26</v>
      </c>
      <c r="G715">
        <f t="shared" ca="1" si="421"/>
        <v>910</v>
      </c>
      <c r="H715" t="str">
        <f t="shared" ca="1" si="422"/>
        <v>Tennessee</v>
      </c>
      <c r="I715" t="str">
        <f t="shared" ca="1" si="423"/>
        <v>Georgia</v>
      </c>
      <c r="J715" t="s">
        <v>731</v>
      </c>
      <c r="K715">
        <f t="shared" ca="1" si="410"/>
        <v>1</v>
      </c>
      <c r="L715">
        <v>1</v>
      </c>
      <c r="M715" t="str">
        <f t="shared" ca="1" si="424"/>
        <v>Contract</v>
      </c>
      <c r="N715" t="str">
        <f t="shared" ca="1" si="404"/>
        <v>Contract</v>
      </c>
      <c r="O715">
        <f t="shared" ca="1" si="428"/>
        <v>3</v>
      </c>
    </row>
    <row r="716" spans="1:15" x14ac:dyDescent="0.2">
      <c r="A716">
        <v>714</v>
      </c>
      <c r="C716">
        <f t="shared" si="429"/>
        <v>6034</v>
      </c>
      <c r="D716" s="1" t="d">
        <f t="shared" ca="1" si="420"/>
        <v>2015-03-21</v>
      </c>
      <c r="E716" s="1" t="d">
        <f ca="1">INDEX(startDates,RANDBETWEEN(1,68),1)</f>
        <v>2017-06-04</v>
      </c>
      <c r="F716" s="1" t="d">
        <f t="shared" ca="1" si="426"/>
        <v>2018-06-03</v>
      </c>
      <c r="G716">
        <f t="shared" ca="1" si="421"/>
        <v>364</v>
      </c>
      <c r="H716" t="str">
        <f t="shared" ca="1" si="422"/>
        <v>New Mexico</v>
      </c>
      <c r="I716" t="str">
        <f t="shared" ca="1" si="423"/>
        <v>California</v>
      </c>
      <c r="J716" t="s">
        <v>732</v>
      </c>
      <c r="K716">
        <f t="shared" ref="K716:K777" ca="1" si="430">INT(RANDBETWEEN(0.25,1))</f>
        <v>1</v>
      </c>
      <c r="L716">
        <f t="shared" ref="L716:L777" ca="1" si="431">INT(RANDBETWEEN(0,0.65))</f>
        <v>0</v>
      </c>
      <c r="M716" t="str">
        <f t="shared" ca="1" si="424"/>
        <v>Attachment</v>
      </c>
      <c r="N716" t="str">
        <f t="shared" ca="1" si="405"/>
        <v>Attachment</v>
      </c>
      <c r="O716">
        <f t="shared" ca="1" si="428"/>
        <v>6</v>
      </c>
    </row>
    <row r="717" spans="1:15" x14ac:dyDescent="0.2">
      <c r="A717">
        <v>715</v>
      </c>
      <c r="C717">
        <f t="shared" si="429"/>
        <v>6041</v>
      </c>
      <c r="D717" s="1" t="d">
        <f t="shared" ca="1" si="420"/>
        <v>2012-01-04</v>
      </c>
      <c r="E717" s="1" t="d">
        <f ca="1">INDEX(startDates,RANDBETWEEN(1,68),1)</f>
        <v>2015-03-27</v>
      </c>
      <c r="F717" s="1" t="d">
        <f t="shared" ca="1" si="426"/>
        <v>2018-09-21</v>
      </c>
      <c r="G717">
        <f t="shared" ca="1" si="421"/>
        <v>1274</v>
      </c>
      <c r="H717" t="str">
        <f t="shared" ca="1" si="422"/>
        <v>West Virginia</v>
      </c>
      <c r="I717" t="str">
        <f t="shared" ca="1" si="423"/>
        <v>Pennsylvania</v>
      </c>
      <c r="J717" s="2" t="s">
        <v>733</v>
      </c>
      <c r="K717">
        <f t="shared" ca="1" si="430"/>
        <v>1</v>
      </c>
      <c r="L717">
        <f t="shared" ca="1" si="431"/>
        <v>0</v>
      </c>
      <c r="M717" t="str">
        <f t="shared" ca="1" si="424"/>
        <v>Contract</v>
      </c>
      <c r="N717" t="str">
        <f t="shared" ca="1" si="406"/>
        <v>Contract</v>
      </c>
      <c r="O717">
        <f t="shared" ca="1" si="428"/>
        <v>2</v>
      </c>
    </row>
    <row r="718" spans="1:15" x14ac:dyDescent="0.2">
      <c r="A718">
        <v>716</v>
      </c>
      <c r="C718">
        <f t="shared" si="429"/>
        <v>6048</v>
      </c>
      <c r="D718" s="1" t="d">
        <f t="shared" ca="1" si="420"/>
        <v>2013-05-19</v>
      </c>
      <c r="E718" s="1" t="d">
        <f ca="1">INDEX(startDates,RANDBETWEEN(1,68),1)</f>
        <v>2017-09-16</v>
      </c>
      <c r="F718" s="1" t="d">
        <f t="shared" ca="1" si="426"/>
        <v>2021-03-13</v>
      </c>
      <c r="G718">
        <f t="shared" ca="1" si="421"/>
        <v>1274</v>
      </c>
      <c r="H718" t="str">
        <f t="shared" ca="1" si="422"/>
        <v>Pennsylvania</v>
      </c>
      <c r="I718" t="str">
        <f t="shared" ca="1" si="423"/>
        <v>Pennsylvania</v>
      </c>
      <c r="J718" t="s">
        <v>734</v>
      </c>
      <c r="K718">
        <f t="shared" ca="1" si="430"/>
        <v>1</v>
      </c>
      <c r="L718">
        <f t="shared" ca="1" si="431"/>
        <v>0</v>
      </c>
      <c r="M718" t="str">
        <f t="shared" ca="1" si="424"/>
        <v>Rider</v>
      </c>
      <c r="N718" t="str">
        <f t="shared" ca="1" si="407"/>
        <v>Rider</v>
      </c>
      <c r="O718">
        <f t="shared" ca="1" si="428"/>
        <v>8</v>
      </c>
    </row>
    <row r="719" spans="1:15" x14ac:dyDescent="0.2">
      <c r="A719">
        <v>717</v>
      </c>
      <c r="C719">
        <f t="shared" si="429"/>
        <v>6055</v>
      </c>
      <c r="D719" s="1" t="d">
        <f t="shared" ca="1" si="420"/>
        <v>2012-05-08</v>
      </c>
      <c r="E719" s="1" t="d">
        <f ca="1">INDEX(startDates,RANDBETWEEN(1,68),1)</f>
        <v>2015-05-29</v>
      </c>
      <c r="F719" s="1" t="d">
        <f t="shared" ca="1" si="426"/>
        <v>2016-05-27</v>
      </c>
      <c r="G719">
        <f t="shared" ca="1" si="421"/>
        <v>364</v>
      </c>
      <c r="H719" t="str">
        <f t="shared" ca="1" si="422"/>
        <v>West Virginia</v>
      </c>
      <c r="I719" t="str">
        <f t="shared" ca="1" si="423"/>
        <v>Pennsylvania</v>
      </c>
      <c r="J719" t="s">
        <v>735</v>
      </c>
      <c r="K719">
        <f t="shared" ca="1" si="430"/>
        <v>1</v>
      </c>
      <c r="L719">
        <f t="shared" ca="1" si="431"/>
        <v>0</v>
      </c>
      <c r="M719" t="str">
        <f t="shared" ca="1" si="424"/>
        <v>PremiumAgreement</v>
      </c>
      <c r="N719" t="str">
        <f t="shared" ca="1" si="408"/>
        <v>PremiumAgreement</v>
      </c>
      <c r="O719">
        <f t="shared" ca="1" si="428"/>
        <v>7</v>
      </c>
    </row>
    <row r="720" spans="1:15" x14ac:dyDescent="0.2">
      <c r="A720">
        <v>718</v>
      </c>
      <c r="C720">
        <f t="shared" si="429"/>
        <v>6062</v>
      </c>
      <c r="D720" s="1" t="d">
        <f t="shared" ca="1" si="420"/>
        <v>2010-12-14</v>
      </c>
      <c r="E720" s="1" t="d">
        <f ca="1">INDEX(startDates,RANDBETWEEN(1,68),1)</f>
        <v>2014-01-03</v>
      </c>
      <c r="F720" s="1" t="d">
        <f t="shared" ca="1" si="426"/>
        <v>2018-12-28</v>
      </c>
      <c r="G720">
        <f t="shared" ca="1" si="421"/>
        <v>1820</v>
      </c>
      <c r="H720" t="str">
        <f t="shared" ca="1" si="422"/>
        <v>Vermont</v>
      </c>
      <c r="I720" t="str">
        <f t="shared" ca="1" si="423"/>
        <v>Pennsylvania</v>
      </c>
      <c r="J720" s="2" t="s">
        <v>736</v>
      </c>
      <c r="K720">
        <f t="shared" ca="1" si="430"/>
        <v>1</v>
      </c>
      <c r="L720">
        <f t="shared" ca="1" si="431"/>
        <v>0</v>
      </c>
      <c r="M720" t="str">
        <f t="shared" ca="1" si="424"/>
        <v>Contract</v>
      </c>
      <c r="N720" t="str">
        <f t="shared" ca="1" si="409"/>
        <v>Contract</v>
      </c>
      <c r="O720">
        <f t="shared" ca="1" si="428"/>
        <v>2</v>
      </c>
    </row>
    <row r="721" spans="1:15" x14ac:dyDescent="0.2">
      <c r="A721">
        <v>719</v>
      </c>
      <c r="C721">
        <f t="shared" si="429"/>
        <v>6069</v>
      </c>
      <c r="D721" s="1" t="d">
        <f t="shared" ca="1" si="420"/>
        <v>2011-01-27</v>
      </c>
      <c r="E721" s="1" t="d">
        <f ca="1">INDEX(startDates,RANDBETWEEN(1,68),1)</f>
        <v>2015-02-23</v>
      </c>
      <c r="F721" s="1" t="d">
        <f t="shared" ca="1" si="426"/>
        <v>2019-08-19</v>
      </c>
      <c r="G721">
        <f t="shared" ca="1" si="421"/>
        <v>1638</v>
      </c>
      <c r="H721" t="str">
        <f t="shared" ca="1" si="422"/>
        <v>New Mexico</v>
      </c>
      <c r="I721" t="str">
        <f t="shared" ca="1" si="423"/>
        <v>California</v>
      </c>
      <c r="J721" t="s">
        <v>737</v>
      </c>
      <c r="K721">
        <f t="shared" ca="1" si="430"/>
        <v>1</v>
      </c>
      <c r="L721">
        <f t="shared" ca="1" si="431"/>
        <v>0</v>
      </c>
      <c r="M721" t="str">
        <f t="shared" ca="1" si="424"/>
        <v>Contract</v>
      </c>
      <c r="N721" t="str">
        <f t="shared" ca="1" si="411"/>
        <v>Contract</v>
      </c>
      <c r="O721">
        <f t="shared" ca="1" si="428"/>
        <v>7</v>
      </c>
    </row>
    <row r="722" spans="1:15" x14ac:dyDescent="0.2">
      <c r="A722">
        <v>720</v>
      </c>
      <c r="C722">
        <f t="shared" si="429"/>
        <v>6076</v>
      </c>
      <c r="D722" s="1" t="d">
        <f t="shared" ca="1" si="420"/>
        <v>2011-09-25</v>
      </c>
      <c r="E722" s="1" t="d">
        <f ca="1">INDEX(startDates,RANDBETWEEN(1,68),1)</f>
        <v>2016-07-27</v>
      </c>
      <c r="F722" s="1" t="d">
        <f t="shared" ca="1" si="426"/>
        <v>2018-07-25</v>
      </c>
      <c r="G722">
        <f t="shared" ca="1" si="421"/>
        <v>728</v>
      </c>
      <c r="H722" t="str">
        <f t="shared" ca="1" si="422"/>
        <v>Georgia</v>
      </c>
      <c r="I722" t="str">
        <f t="shared" ca="1" si="423"/>
        <v>Georgia</v>
      </c>
      <c r="J722" s="2" t="s">
        <v>738</v>
      </c>
      <c r="K722">
        <f t="shared" ca="1" si="430"/>
        <v>1</v>
      </c>
      <c r="L722">
        <f t="shared" ca="1" si="431"/>
        <v>0</v>
      </c>
      <c r="M722" t="str">
        <f t="shared" ca="1" si="424"/>
        <v>Contract</v>
      </c>
      <c r="N722" t="str">
        <f t="shared" ref="N722" ca="1" si="432">M722:M1721</f>
        <v>Contract</v>
      </c>
      <c r="O722">
        <f t="shared" ca="1" si="428"/>
        <v>1</v>
      </c>
    </row>
    <row r="723" spans="1:15" x14ac:dyDescent="0.2">
      <c r="A723">
        <v>721</v>
      </c>
      <c r="C723">
        <f t="shared" si="429"/>
        <v>6083</v>
      </c>
      <c r="D723" s="1" t="d">
        <f t="shared" ca="1" si="420"/>
        <v>2014-05-21</v>
      </c>
      <c r="E723" s="1" t="d">
        <f ca="1">INDEX(startDates,RANDBETWEEN(1,68),1)</f>
        <v>2015-03-27</v>
      </c>
      <c r="F723" s="1" t="d">
        <f t="shared" ca="1" si="426"/>
        <v>2016-03-25</v>
      </c>
      <c r="G723">
        <f t="shared" ca="1" si="421"/>
        <v>364</v>
      </c>
      <c r="H723" t="str">
        <f t="shared" ca="1" si="422"/>
        <v>West Virginia</v>
      </c>
      <c r="I723" t="str">
        <f t="shared" ca="1" si="423"/>
        <v>Pennsylvania</v>
      </c>
      <c r="J723" t="s">
        <v>739</v>
      </c>
      <c r="K723">
        <f t="shared" ca="1" si="430"/>
        <v>1</v>
      </c>
      <c r="L723">
        <f t="shared" ca="1" si="431"/>
        <v>0</v>
      </c>
      <c r="M723" t="str">
        <f t="shared" ca="1" si="424"/>
        <v>Schedule</v>
      </c>
      <c r="N723" t="str">
        <f t="shared" ref="N723" ca="1" si="433">M723</f>
        <v>Schedule</v>
      </c>
      <c r="O723">
        <f t="shared" ca="1" si="428"/>
        <v>5</v>
      </c>
    </row>
    <row r="724" spans="1:15" x14ac:dyDescent="0.2">
      <c r="A724">
        <v>722</v>
      </c>
      <c r="C724">
        <f t="shared" si="429"/>
        <v>6090</v>
      </c>
      <c r="D724" s="1" t="d">
        <f t="shared" ca="1" si="420"/>
        <v>2014-04-13</v>
      </c>
      <c r="E724" s="1" t="d">
        <f ca="1">INDEX(startDates,RANDBETWEEN(1,68),1)</f>
        <v>2016-12-30</v>
      </c>
      <c r="F724" s="1" t="d">
        <f t="shared" ca="1" si="426"/>
        <v>2018-12-28</v>
      </c>
      <c r="G724">
        <f t="shared" ca="1" si="421"/>
        <v>728</v>
      </c>
      <c r="H724" t="str">
        <f t="shared" ca="1" si="422"/>
        <v>Alabama</v>
      </c>
      <c r="I724" t="str">
        <f t="shared" ca="1" si="423"/>
        <v>Georgia</v>
      </c>
      <c r="J724" t="s">
        <v>740</v>
      </c>
      <c r="K724">
        <f t="shared" ca="1" si="430"/>
        <v>1</v>
      </c>
      <c r="L724">
        <f t="shared" ca="1" si="431"/>
        <v>0</v>
      </c>
      <c r="M724" t="str">
        <f t="shared" ca="1" si="424"/>
        <v>Attachment</v>
      </c>
      <c r="N724" t="str">
        <f t="shared" ref="N724:N772" ca="1" si="434">M724:M1723</f>
        <v>Attachment</v>
      </c>
      <c r="O724">
        <f t="shared" ca="1" si="428"/>
        <v>7</v>
      </c>
    </row>
    <row r="725" spans="1:15" x14ac:dyDescent="0.2">
      <c r="A725">
        <v>723</v>
      </c>
      <c r="C725">
        <f t="shared" si="429"/>
        <v>6097</v>
      </c>
      <c r="D725" s="1" t="d">
        <f t="shared" ca="1" si="420"/>
        <v>2011-05-23</v>
      </c>
      <c r="E725" s="1" t="d">
        <f ca="1">INDEX(startDates,RANDBETWEEN(1,68),1)</f>
        <v>2013-09-06</v>
      </c>
      <c r="F725" s="1" t="d">
        <f t="shared" ca="1" si="426"/>
        <v>2016-03-04</v>
      </c>
      <c r="G725">
        <f t="shared" ca="1" si="421"/>
        <v>910</v>
      </c>
      <c r="H725" t="str">
        <f t="shared" ca="1" si="422"/>
        <v>Vermont</v>
      </c>
      <c r="I725" t="str">
        <f t="shared" ca="1" si="423"/>
        <v>Pennsylvania</v>
      </c>
      <c r="J725" s="2" t="s">
        <v>741</v>
      </c>
      <c r="K725">
        <f t="shared" ca="1" si="430"/>
        <v>1</v>
      </c>
      <c r="L725">
        <f t="shared" ca="1" si="431"/>
        <v>0</v>
      </c>
      <c r="M725" t="str">
        <f t="shared" ca="1" si="424"/>
        <v>EOC</v>
      </c>
      <c r="N725" t="str">
        <f t="shared" ref="N725:N773" ca="1" si="435">M725</f>
        <v>EOC</v>
      </c>
      <c r="O725">
        <f t="shared" ca="1" si="428"/>
        <v>4</v>
      </c>
    </row>
    <row r="726" spans="1:15" x14ac:dyDescent="0.2">
      <c r="A726">
        <v>724</v>
      </c>
      <c r="C726">
        <f t="shared" si="429"/>
        <v>6104</v>
      </c>
      <c r="D726" s="1" t="d">
        <f t="shared" ca="1" si="420"/>
        <v>2015-10-21</v>
      </c>
      <c r="E726" s="1" t="d">
        <f ca="1">INDEX(startDates,RANDBETWEEN(1,68),1)</f>
        <v>2016-02-22</v>
      </c>
      <c r="F726" s="1" t="d">
        <f t="shared" ca="1" si="426"/>
        <v>2017-02-20</v>
      </c>
      <c r="G726">
        <f t="shared" ca="1" si="421"/>
        <v>364</v>
      </c>
      <c r="H726" t="str">
        <f t="shared" ca="1" si="422"/>
        <v>California</v>
      </c>
      <c r="I726" t="str">
        <f t="shared" ca="1" si="423"/>
        <v>California</v>
      </c>
      <c r="J726" t="s">
        <v>742</v>
      </c>
      <c r="K726">
        <f t="shared" ca="1" si="430"/>
        <v>1</v>
      </c>
      <c r="L726">
        <f t="shared" ca="1" si="431"/>
        <v>0</v>
      </c>
      <c r="M726" t="str">
        <f t="shared" ca="1" si="424"/>
        <v>Contract</v>
      </c>
      <c r="N726" t="str">
        <f t="shared" ref="N726:N774" ca="1" si="436">M726:M1725</f>
        <v>Contract</v>
      </c>
      <c r="O726">
        <f t="shared" ca="1" si="428"/>
        <v>4</v>
      </c>
    </row>
    <row r="727" spans="1:15" x14ac:dyDescent="0.2">
      <c r="A727">
        <v>725</v>
      </c>
      <c r="C727">
        <f t="shared" si="429"/>
        <v>6111</v>
      </c>
      <c r="D727" s="1" t="d">
        <f t="shared" ca="1" si="420"/>
        <v>2017-01-21</v>
      </c>
      <c r="E727" s="1" t="d">
        <f ca="1">INDEX(startDates,RANDBETWEEN(1,68),1)</f>
        <v>2017-07-26</v>
      </c>
      <c r="F727" s="1" t="d">
        <f t="shared" ca="1" si="426"/>
        <v>2018-07-25</v>
      </c>
      <c r="G727">
        <f t="shared" ca="1" si="421"/>
        <v>364</v>
      </c>
      <c r="H727" t="str">
        <f t="shared" ca="1" si="422"/>
        <v>Washington DC</v>
      </c>
      <c r="I727" t="str">
        <f t="shared" ca="1" si="423"/>
        <v>Pennsylvania</v>
      </c>
      <c r="J727" t="s">
        <v>743</v>
      </c>
      <c r="K727">
        <f t="shared" ca="1" si="430"/>
        <v>1</v>
      </c>
      <c r="L727">
        <f t="shared" ca="1" si="431"/>
        <v>0</v>
      </c>
      <c r="M727" t="str">
        <f t="shared" ca="1" si="424"/>
        <v>Attachment</v>
      </c>
      <c r="N727" t="str">
        <f t="shared" ref="N727:N775" ca="1" si="437">M727</f>
        <v>Attachment</v>
      </c>
      <c r="O727">
        <f t="shared" ca="1" si="428"/>
        <v>4</v>
      </c>
    </row>
    <row r="728" spans="1:15" x14ac:dyDescent="0.2">
      <c r="A728">
        <v>726</v>
      </c>
      <c r="C728">
        <f t="shared" si="429"/>
        <v>6118</v>
      </c>
      <c r="D728" s="1" t="d">
        <f t="shared" ca="1" si="420"/>
        <v>2014-09-07</v>
      </c>
      <c r="E728" s="1" t="d">
        <f ca="1">INDEX(startDates,RANDBETWEEN(1,68),1)</f>
        <v>2017-12-29</v>
      </c>
      <c r="F728" s="1" t="d">
        <f t="shared" ca="1" si="426"/>
        <v>2018-12-28</v>
      </c>
      <c r="G728">
        <f t="shared" ca="1" si="421"/>
        <v>364</v>
      </c>
      <c r="H728" t="str">
        <f t="shared" ca="1" si="422"/>
        <v>Georgia</v>
      </c>
      <c r="I728" t="str">
        <f t="shared" ca="1" si="423"/>
        <v>Georgia</v>
      </c>
      <c r="J728" s="2" t="s">
        <v>744</v>
      </c>
      <c r="K728">
        <f t="shared" ca="1" si="430"/>
        <v>1</v>
      </c>
      <c r="L728">
        <f t="shared" ca="1" si="431"/>
        <v>0</v>
      </c>
      <c r="M728" t="str">
        <f t="shared" ca="1" si="424"/>
        <v>PremiumAgreement</v>
      </c>
      <c r="N728" t="str">
        <f t="shared" ref="N728:N776" ca="1" si="438">M728:M1727</f>
        <v>PremiumAgreement</v>
      </c>
      <c r="O728">
        <f t="shared" ca="1" si="428"/>
        <v>3</v>
      </c>
    </row>
    <row r="729" spans="1:15" x14ac:dyDescent="0.2">
      <c r="A729">
        <v>727</v>
      </c>
      <c r="C729">
        <f t="shared" si="429"/>
        <v>6125</v>
      </c>
      <c r="D729" s="1" t="d">
        <f t="shared" ca="1" si="420"/>
        <v>2014-04-30</v>
      </c>
      <c r="E729" s="1" t="d">
        <f ca="1">INDEX(startDates,RANDBETWEEN(1,68),1)</f>
        <v>2015-06-07</v>
      </c>
      <c r="F729" s="1" t="d">
        <f t="shared" ca="1" si="426"/>
        <v>2016-06-05</v>
      </c>
      <c r="G729">
        <f t="shared" ca="1" si="421"/>
        <v>364</v>
      </c>
      <c r="H729" t="str">
        <f t="shared" ca="1" si="422"/>
        <v>California</v>
      </c>
      <c r="I729" t="str">
        <f t="shared" ca="1" si="423"/>
        <v>California</v>
      </c>
      <c r="J729" t="s">
        <v>745</v>
      </c>
      <c r="K729">
        <f t="shared" ca="1" si="430"/>
        <v>1</v>
      </c>
      <c r="L729">
        <f t="shared" ca="1" si="431"/>
        <v>0</v>
      </c>
      <c r="M729" t="str">
        <f t="shared" ca="1" si="424"/>
        <v>Schedule</v>
      </c>
      <c r="N729" t="str">
        <f t="shared" ref="N729:N777" ca="1" si="439">M729</f>
        <v>Schedule</v>
      </c>
      <c r="O729">
        <f t="shared" ca="1" si="428"/>
        <v>3</v>
      </c>
    </row>
    <row r="730" spans="1:15" x14ac:dyDescent="0.2">
      <c r="A730">
        <v>728</v>
      </c>
      <c r="C730">
        <f t="shared" si="429"/>
        <v>6132</v>
      </c>
      <c r="D730" s="1" t="d">
        <f t="shared" ca="1" si="420"/>
        <v>2010-04-10</v>
      </c>
      <c r="E730" s="1" t="d">
        <f ca="1">INDEX(startDates,RANDBETWEEN(1,68),1)</f>
        <v>2014-01-03</v>
      </c>
      <c r="F730" s="1" t="d">
        <f t="shared" ca="1" si="426"/>
        <v>2015-01-02</v>
      </c>
      <c r="G730">
        <f t="shared" ca="1" si="421"/>
        <v>364</v>
      </c>
      <c r="H730" t="str">
        <f t="shared" ca="1" si="422"/>
        <v>West Virginia</v>
      </c>
      <c r="I730" t="str">
        <f t="shared" ca="1" si="423"/>
        <v>Pennsylvania</v>
      </c>
      <c r="J730" t="s">
        <v>746</v>
      </c>
      <c r="K730">
        <f t="shared" ca="1" si="430"/>
        <v>1</v>
      </c>
      <c r="L730">
        <f t="shared" ca="1" si="431"/>
        <v>0</v>
      </c>
      <c r="M730" t="str">
        <f t="shared" ca="1" si="424"/>
        <v>Attachment</v>
      </c>
      <c r="N730" t="str">
        <f t="shared" ref="N730:N778" ca="1" si="440">M730:M1729</f>
        <v>Attachment</v>
      </c>
      <c r="O730">
        <f t="shared" ca="1" si="428"/>
        <v>6</v>
      </c>
    </row>
    <row r="731" spans="1:15" x14ac:dyDescent="0.2">
      <c r="A731">
        <v>729</v>
      </c>
      <c r="C731">
        <f t="shared" si="429"/>
        <v>6139</v>
      </c>
      <c r="D731" s="1" t="d">
        <f t="shared" ca="1" si="420"/>
        <v>2014-05-20</v>
      </c>
      <c r="E731" s="1" t="d">
        <f ca="1">INDEX(startDates,RANDBETWEEN(1,68),1)</f>
        <v>2015-02-23</v>
      </c>
      <c r="F731" s="1" t="d">
        <f t="shared" ca="1" si="426"/>
        <v>2016-02-22</v>
      </c>
      <c r="G731">
        <f t="shared" ca="1" si="421"/>
        <v>364</v>
      </c>
      <c r="H731" t="str">
        <f t="shared" ca="1" si="422"/>
        <v>California</v>
      </c>
      <c r="I731" t="str">
        <f t="shared" ca="1" si="423"/>
        <v>California</v>
      </c>
      <c r="J731" s="2" t="s">
        <v>747</v>
      </c>
      <c r="K731">
        <f t="shared" ca="1" si="430"/>
        <v>1</v>
      </c>
      <c r="L731">
        <f t="shared" ca="1" si="431"/>
        <v>0</v>
      </c>
      <c r="M731" t="str">
        <f t="shared" ca="1" si="424"/>
        <v>EOC</v>
      </c>
      <c r="N731" t="str">
        <f t="shared" ref="N731:N779" ca="1" si="441">M731</f>
        <v>EOC</v>
      </c>
      <c r="O731">
        <f t="shared" ca="1" si="428"/>
        <v>1</v>
      </c>
    </row>
    <row r="732" spans="1:15" x14ac:dyDescent="0.2">
      <c r="A732">
        <v>730</v>
      </c>
      <c r="C732">
        <f t="shared" si="429"/>
        <v>6146</v>
      </c>
      <c r="D732" s="1" t="d">
        <f t="shared" ca="1" si="420"/>
        <v>2013-12-24</v>
      </c>
      <c r="E732" s="1" t="d">
        <f ca="1">INDEX(startDates,RANDBETWEEN(1,68),1)</f>
        <v>2018-07-25</v>
      </c>
      <c r="F732" s="1" t="d">
        <f t="shared" ca="1" si="426"/>
        <v>2023-01-18</v>
      </c>
      <c r="G732">
        <f t="shared" ca="1" si="421"/>
        <v>1638</v>
      </c>
      <c r="H732" t="str">
        <f t="shared" ca="1" si="422"/>
        <v>New York</v>
      </c>
      <c r="I732" t="str">
        <f t="shared" ca="1" si="423"/>
        <v>Pennsylvania</v>
      </c>
      <c r="J732" t="s">
        <v>748</v>
      </c>
      <c r="K732">
        <f t="shared" ca="1" si="430"/>
        <v>1</v>
      </c>
      <c r="L732">
        <f t="shared" ca="1" si="431"/>
        <v>0</v>
      </c>
      <c r="M732" t="str">
        <f t="shared" ca="1" si="424"/>
        <v>EBB</v>
      </c>
      <c r="N732" t="str">
        <f t="shared" ref="N732:N780" ca="1" si="442">M732:M1731</f>
        <v>EBB</v>
      </c>
      <c r="O732">
        <f t="shared" ca="1" si="428"/>
        <v>1</v>
      </c>
    </row>
    <row r="733" spans="1:15" x14ac:dyDescent="0.2">
      <c r="A733">
        <v>731</v>
      </c>
      <c r="C733">
        <f t="shared" si="429"/>
        <v>6153</v>
      </c>
      <c r="D733" s="1" t="d">
        <f t="shared" ca="1" si="420"/>
        <v>2012-10-04</v>
      </c>
      <c r="E733" s="1" t="d">
        <f ca="1">INDEX(startDates,RANDBETWEEN(1,68),1)</f>
        <v>2014-05-16</v>
      </c>
      <c r="F733" s="1" t="d">
        <f t="shared" ca="1" si="426"/>
        <v>2015-05-15</v>
      </c>
      <c r="G733">
        <f t="shared" ca="1" si="421"/>
        <v>364</v>
      </c>
      <c r="H733" t="str">
        <f t="shared" ca="1" si="422"/>
        <v>Utah</v>
      </c>
      <c r="I733" t="str">
        <f t="shared" ca="1" si="423"/>
        <v>California</v>
      </c>
      <c r="J733" t="s">
        <v>749</v>
      </c>
      <c r="K733">
        <f t="shared" ca="1" si="430"/>
        <v>1</v>
      </c>
      <c r="L733">
        <f t="shared" ca="1" si="431"/>
        <v>0</v>
      </c>
      <c r="M733" t="str">
        <f t="shared" ca="1" si="424"/>
        <v>EOC</v>
      </c>
      <c r="N733" t="str">
        <f t="shared" ref="N733:N781" ca="1" si="443">M733</f>
        <v>EOC</v>
      </c>
      <c r="O733">
        <f t="shared" ca="1" si="428"/>
        <v>1</v>
      </c>
    </row>
    <row r="734" spans="1:15" x14ac:dyDescent="0.2">
      <c r="A734">
        <v>732</v>
      </c>
      <c r="C734">
        <f t="shared" si="429"/>
        <v>6160</v>
      </c>
      <c r="D734" s="1" t="d">
        <f t="shared" ca="1" si="420"/>
        <v>2015-04-17</v>
      </c>
      <c r="E734" s="1" t="d">
        <f ca="1">INDEX(startDates,RANDBETWEEN(1,68),1)</f>
        <v>2015-09-19</v>
      </c>
      <c r="F734" s="1" t="d">
        <f t="shared" ca="1" si="426"/>
        <v>2016-09-17</v>
      </c>
      <c r="G734">
        <f t="shared" ca="1" si="421"/>
        <v>364</v>
      </c>
      <c r="H734" t="str">
        <f t="shared" ca="1" si="422"/>
        <v>New Mexico</v>
      </c>
      <c r="I734" t="str">
        <f t="shared" ca="1" si="423"/>
        <v>California</v>
      </c>
      <c r="J734" s="2" t="s">
        <v>750</v>
      </c>
      <c r="K734">
        <f t="shared" ca="1" si="430"/>
        <v>1</v>
      </c>
      <c r="L734">
        <f t="shared" ca="1" si="431"/>
        <v>0</v>
      </c>
      <c r="M734" t="str">
        <f t="shared" ca="1" si="424"/>
        <v>PremiumAgreement</v>
      </c>
      <c r="N734" t="str">
        <f t="shared" ref="N734:N782" ca="1" si="444">M734:M1733</f>
        <v>PremiumAgreement</v>
      </c>
      <c r="O734">
        <f t="shared" ca="1" si="428"/>
        <v>6</v>
      </c>
    </row>
    <row r="735" spans="1:15" x14ac:dyDescent="0.2">
      <c r="A735">
        <v>733</v>
      </c>
      <c r="C735">
        <f t="shared" si="429"/>
        <v>6167</v>
      </c>
      <c r="D735" s="1" t="d">
        <f t="shared" ca="1" si="420"/>
        <v>2010-08-24</v>
      </c>
      <c r="E735" s="1" t="d">
        <f ca="1">INDEX(startDates,RANDBETWEEN(1,68),1)</f>
        <v>2014-09-20</v>
      </c>
      <c r="F735" s="1" t="d">
        <f t="shared" ca="1" si="426"/>
        <v>2019-03-16</v>
      </c>
      <c r="G735">
        <f t="shared" ca="1" si="421"/>
        <v>1638</v>
      </c>
      <c r="H735" t="str">
        <f t="shared" ca="1" si="422"/>
        <v>Texas</v>
      </c>
      <c r="I735" t="str">
        <f t="shared" ca="1" si="423"/>
        <v>Georgia</v>
      </c>
      <c r="J735" t="s">
        <v>751</v>
      </c>
      <c r="K735">
        <f t="shared" ca="1" si="430"/>
        <v>1</v>
      </c>
      <c r="L735">
        <f t="shared" ca="1" si="431"/>
        <v>0</v>
      </c>
      <c r="M735" t="str">
        <f t="shared" ca="1" si="424"/>
        <v>Schedule</v>
      </c>
      <c r="N735" t="str">
        <f t="shared" ref="N735:N783" ca="1" si="445">M735</f>
        <v>Schedule</v>
      </c>
      <c r="O735">
        <f t="shared" ca="1" si="428"/>
        <v>5</v>
      </c>
    </row>
    <row r="736" spans="1:15" x14ac:dyDescent="0.2">
      <c r="A736">
        <v>734</v>
      </c>
      <c r="C736">
        <f t="shared" si="429"/>
        <v>6174</v>
      </c>
      <c r="D736" s="1" t="d">
        <f t="shared" ca="1" si="420"/>
        <v>2014-08-04</v>
      </c>
      <c r="E736" s="1" t="d">
        <f ca="1">INDEX(startDates,RANDBETWEEN(1,68),1)</f>
        <v>2016-09-17</v>
      </c>
      <c r="F736" s="1" t="d">
        <f t="shared" ca="1" si="426"/>
        <v>2019-03-16</v>
      </c>
      <c r="G736">
        <f t="shared" ca="1" si="421"/>
        <v>910</v>
      </c>
      <c r="H736" t="str">
        <f t="shared" ca="1" si="422"/>
        <v>Washington</v>
      </c>
      <c r="I736" t="str">
        <f t="shared" ca="1" si="423"/>
        <v>California</v>
      </c>
      <c r="J736" t="s">
        <v>752</v>
      </c>
      <c r="K736">
        <f t="shared" ca="1" si="410"/>
        <v>1</v>
      </c>
      <c r="L736">
        <v>1</v>
      </c>
      <c r="M736" t="str">
        <f t="shared" ca="1" si="424"/>
        <v>EOC</v>
      </c>
      <c r="N736" t="str">
        <f t="shared" ref="N736:N784" ca="1" si="446">M736:M1735</f>
        <v>EOC</v>
      </c>
      <c r="O736">
        <f t="shared" ca="1" si="428"/>
        <v>8</v>
      </c>
    </row>
    <row r="737" spans="1:15" x14ac:dyDescent="0.2">
      <c r="A737">
        <v>735</v>
      </c>
      <c r="C737">
        <f t="shared" si="429"/>
        <v>6181</v>
      </c>
      <c r="D737" s="1" t="d">
        <f t="shared" ca="1" si="420"/>
        <v>2014-08-28</v>
      </c>
      <c r="E737" s="1" t="d">
        <f ca="1">INDEX(startDates,RANDBETWEEN(1,68),1)</f>
        <v>2016-04-08</v>
      </c>
      <c r="F737" s="1" t="d">
        <f t="shared" ca="1" si="426"/>
        <v>2017-04-07</v>
      </c>
      <c r="G737">
        <f t="shared" ca="1" si="421"/>
        <v>364</v>
      </c>
      <c r="H737" t="str">
        <f t="shared" ca="1" si="422"/>
        <v>Florida</v>
      </c>
      <c r="I737" t="str">
        <f t="shared" ca="1" si="423"/>
        <v>Georgia</v>
      </c>
      <c r="J737" s="2" t="s">
        <v>753</v>
      </c>
      <c r="K737">
        <f t="shared" ref="K737" ca="1" si="447">INT(RANDBETWEEN(0.25,1))</f>
        <v>1</v>
      </c>
      <c r="L737">
        <f t="shared" ref="L737" ca="1" si="448">INT(RANDBETWEEN(0,0.65))</f>
        <v>0</v>
      </c>
      <c r="M737" t="str">
        <f t="shared" ca="1" si="424"/>
        <v>Attachment</v>
      </c>
      <c r="N737" t="str">
        <f t="shared" ref="N737:N785" ca="1" si="449">M737</f>
        <v>Attachment</v>
      </c>
      <c r="O737">
        <f t="shared" ca="1" si="428"/>
        <v>3</v>
      </c>
    </row>
    <row r="738" spans="1:15" x14ac:dyDescent="0.2">
      <c r="A738">
        <v>736</v>
      </c>
      <c r="C738">
        <f t="shared" si="429"/>
        <v>6188</v>
      </c>
      <c r="D738" s="1" t="d">
        <f t="shared" ca="1" si="420"/>
        <v>2011-05-30</v>
      </c>
      <c r="E738" s="1" t="d">
        <f ca="1">INDEX(startDates,RANDBETWEEN(1,68),1)</f>
        <v>2014-09-20</v>
      </c>
      <c r="F738" s="1" t="d">
        <f t="shared" ca="1" si="426"/>
        <v>2018-03-17</v>
      </c>
      <c r="G738">
        <f t="shared" ca="1" si="421"/>
        <v>1274</v>
      </c>
      <c r="H738" t="str">
        <f t="shared" ca="1" si="422"/>
        <v>West Virginia</v>
      </c>
      <c r="I738" t="str">
        <f t="shared" ca="1" si="423"/>
        <v>Pennsylvania</v>
      </c>
      <c r="J738" t="s">
        <v>754</v>
      </c>
      <c r="K738">
        <f t="shared" ca="1" si="430"/>
        <v>1</v>
      </c>
      <c r="L738">
        <f t="shared" ca="1" si="431"/>
        <v>0</v>
      </c>
      <c r="M738" t="str">
        <f t="shared" ca="1" si="424"/>
        <v>Attachment</v>
      </c>
      <c r="N738" t="str">
        <f t="shared" ref="N738" ca="1" si="450">M738:M1737</f>
        <v>Attachment</v>
      </c>
      <c r="O738">
        <f t="shared" ca="1" si="428"/>
        <v>4</v>
      </c>
    </row>
    <row r="739" spans="1:15" x14ac:dyDescent="0.2">
      <c r="A739">
        <v>737</v>
      </c>
      <c r="C739">
        <f t="shared" si="429"/>
        <v>6195</v>
      </c>
      <c r="D739" s="1" t="d">
        <f t="shared" ca="1" si="420"/>
        <v>2011-06-30</v>
      </c>
      <c r="E739" s="1" t="d">
        <f ca="1">INDEX(startDates,RANDBETWEEN(1,68),1)</f>
        <v>2014-09-20</v>
      </c>
      <c r="F739" s="1" t="d">
        <f t="shared" ca="1" si="426"/>
        <v>2015-09-19</v>
      </c>
      <c r="G739">
        <f t="shared" ca="1" si="421"/>
        <v>364</v>
      </c>
      <c r="H739" t="str">
        <f t="shared" ca="1" si="422"/>
        <v>New Mexico</v>
      </c>
      <c r="I739" t="str">
        <f t="shared" ca="1" si="423"/>
        <v>California</v>
      </c>
      <c r="J739" t="s">
        <v>755</v>
      </c>
      <c r="K739">
        <f t="shared" ca="1" si="430"/>
        <v>1</v>
      </c>
      <c r="L739">
        <f t="shared" ca="1" si="431"/>
        <v>0</v>
      </c>
      <c r="M739" t="str">
        <f t="shared" ca="1" si="424"/>
        <v>Contract</v>
      </c>
      <c r="N739" t="str">
        <f t="shared" ref="N739" ca="1" si="451">M739</f>
        <v>Contract</v>
      </c>
      <c r="O739">
        <f t="shared" ca="1" si="428"/>
        <v>2</v>
      </c>
    </row>
    <row r="740" spans="1:15" x14ac:dyDescent="0.2">
      <c r="A740">
        <v>738</v>
      </c>
      <c r="C740">
        <f t="shared" si="429"/>
        <v>6202</v>
      </c>
      <c r="D740" s="1" t="d">
        <f t="shared" ca="1" si="420"/>
        <v>2009-09-10</v>
      </c>
      <c r="E740" s="1" t="d">
        <f ca="1">INDEX(startDates,RANDBETWEEN(1,68),1)</f>
        <v>2013-09-06</v>
      </c>
      <c r="F740" s="1" t="d">
        <f t="shared" ca="1" si="426"/>
        <v>2018-03-02</v>
      </c>
      <c r="G740">
        <f t="shared" ca="1" si="421"/>
        <v>1638</v>
      </c>
      <c r="H740" t="str">
        <f t="shared" ca="1" si="422"/>
        <v>Georgia</v>
      </c>
      <c r="I740" t="str">
        <f t="shared" ca="1" si="423"/>
        <v>Georgia</v>
      </c>
      <c r="J740" s="2" t="s">
        <v>756</v>
      </c>
      <c r="K740">
        <f t="shared" ca="1" si="430"/>
        <v>1</v>
      </c>
      <c r="L740">
        <f t="shared" ca="1" si="431"/>
        <v>0</v>
      </c>
      <c r="M740" t="str">
        <f t="shared" ca="1" si="424"/>
        <v>EOC</v>
      </c>
      <c r="N740" t="str">
        <f t="shared" ca="1" si="434"/>
        <v>EOC</v>
      </c>
      <c r="O740">
        <f t="shared" ca="1" si="428"/>
        <v>2</v>
      </c>
    </row>
    <row r="741" spans="1:15" x14ac:dyDescent="0.2">
      <c r="A741">
        <v>739</v>
      </c>
      <c r="C741">
        <f t="shared" si="429"/>
        <v>6209</v>
      </c>
      <c r="D741" s="1" t="d">
        <f t="shared" ca="1" si="420"/>
        <v>2015-11-12</v>
      </c>
      <c r="E741" s="1" t="d">
        <f ca="1">INDEX(startDates,RANDBETWEEN(1,68),1)</f>
        <v>2016-09-17</v>
      </c>
      <c r="F741" s="1" t="d">
        <f t="shared" ca="1" si="426"/>
        <v>2018-03-17</v>
      </c>
      <c r="G741">
        <f t="shared" ca="1" si="421"/>
        <v>546</v>
      </c>
      <c r="H741" t="str">
        <f t="shared" ca="1" si="422"/>
        <v>West Virginia</v>
      </c>
      <c r="I741" t="str">
        <f t="shared" ca="1" si="423"/>
        <v>Pennsylvania</v>
      </c>
      <c r="J741" t="s">
        <v>757</v>
      </c>
      <c r="K741">
        <f t="shared" ca="1" si="430"/>
        <v>1</v>
      </c>
      <c r="L741">
        <f t="shared" ca="1" si="431"/>
        <v>0</v>
      </c>
      <c r="M741" t="str">
        <f t="shared" ca="1" si="424"/>
        <v>Contract</v>
      </c>
      <c r="N741" t="str">
        <f t="shared" ca="1" si="435"/>
        <v>Contract</v>
      </c>
      <c r="O741">
        <f t="shared" ca="1" si="428"/>
        <v>4</v>
      </c>
    </row>
    <row r="742" spans="1:15" x14ac:dyDescent="0.2">
      <c r="A742">
        <v>740</v>
      </c>
      <c r="C742">
        <f t="shared" si="429"/>
        <v>6216</v>
      </c>
      <c r="D742" s="1" t="d">
        <f t="shared" ca="1" si="420"/>
        <v>2012-06-05</v>
      </c>
      <c r="E742" s="1" t="d">
        <f ca="1">INDEX(startDates,RANDBETWEEN(1,68),1)</f>
        <v>2014-11-21</v>
      </c>
      <c r="F742" s="1" t="d">
        <f t="shared" ca="1" si="426"/>
        <v>2019-11-15</v>
      </c>
      <c r="G742">
        <f t="shared" ca="1" si="421"/>
        <v>1820</v>
      </c>
      <c r="H742" t="str">
        <f t="shared" ca="1" si="422"/>
        <v>Georgia</v>
      </c>
      <c r="I742" t="str">
        <f t="shared" ca="1" si="423"/>
        <v>Georgia</v>
      </c>
      <c r="J742" s="2" t="s">
        <v>758</v>
      </c>
      <c r="K742">
        <f t="shared" ca="1" si="430"/>
        <v>1</v>
      </c>
      <c r="L742">
        <f t="shared" ca="1" si="431"/>
        <v>0</v>
      </c>
      <c r="M742" t="str">
        <f t="shared" ca="1" si="424"/>
        <v>Schedule</v>
      </c>
      <c r="N742" t="str">
        <f t="shared" ca="1" si="436"/>
        <v>Schedule</v>
      </c>
      <c r="O742">
        <f t="shared" ca="1" si="428"/>
        <v>4</v>
      </c>
    </row>
    <row r="743" spans="1:15" x14ac:dyDescent="0.2">
      <c r="A743">
        <v>741</v>
      </c>
      <c r="C743">
        <f t="shared" si="429"/>
        <v>6223</v>
      </c>
      <c r="D743" s="1" t="d">
        <f t="shared" ca="1" si="420"/>
        <v>2011-04-26</v>
      </c>
      <c r="E743" s="1" t="d">
        <f ca="1">INDEX(startDates,RANDBETWEEN(1,68),1)</f>
        <v>2014-05-16</v>
      </c>
      <c r="F743" s="1" t="d">
        <f t="shared" ca="1" si="426"/>
        <v>2017-05-12</v>
      </c>
      <c r="G743">
        <f t="shared" ca="1" si="421"/>
        <v>1092</v>
      </c>
      <c r="H743" t="str">
        <f t="shared" ca="1" si="422"/>
        <v>Arizona</v>
      </c>
      <c r="I743" t="str">
        <f t="shared" ca="1" si="423"/>
        <v>California</v>
      </c>
      <c r="J743" t="s">
        <v>759</v>
      </c>
      <c r="K743">
        <f t="shared" ca="1" si="430"/>
        <v>1</v>
      </c>
      <c r="L743">
        <f t="shared" ca="1" si="431"/>
        <v>0</v>
      </c>
      <c r="M743" t="str">
        <f t="shared" ca="1" si="424"/>
        <v>EOC</v>
      </c>
      <c r="N743" t="str">
        <f t="shared" ca="1" si="437"/>
        <v>EOC</v>
      </c>
      <c r="O743">
        <f t="shared" ca="1" si="428"/>
        <v>2</v>
      </c>
    </row>
    <row r="744" spans="1:15" x14ac:dyDescent="0.2">
      <c r="A744">
        <v>742</v>
      </c>
      <c r="C744">
        <f t="shared" si="429"/>
        <v>6230</v>
      </c>
      <c r="D744" s="1" t="d">
        <f t="shared" ca="1" si="420"/>
        <v>2012-11-24</v>
      </c>
      <c r="E744" s="1" t="d">
        <f ca="1">INDEX(startDates,RANDBETWEEN(1,68),1)</f>
        <v>2017-10-27</v>
      </c>
      <c r="F744" s="1" t="d">
        <f t="shared" ca="1" si="426"/>
        <v>2018-10-26</v>
      </c>
      <c r="G744">
        <f t="shared" ca="1" si="421"/>
        <v>364</v>
      </c>
      <c r="H744" t="str">
        <f t="shared" ca="1" si="422"/>
        <v>Florida</v>
      </c>
      <c r="I744" t="str">
        <f t="shared" ca="1" si="423"/>
        <v>Georgia</v>
      </c>
      <c r="J744" t="s">
        <v>760</v>
      </c>
      <c r="K744">
        <f t="shared" ca="1" si="430"/>
        <v>1</v>
      </c>
      <c r="L744">
        <f t="shared" ca="1" si="431"/>
        <v>0</v>
      </c>
      <c r="M744" t="str">
        <f t="shared" ca="1" si="424"/>
        <v>Schedule</v>
      </c>
      <c r="N744" t="str">
        <f t="shared" ca="1" si="438"/>
        <v>Schedule</v>
      </c>
      <c r="O744">
        <f t="shared" ca="1" si="428"/>
        <v>2</v>
      </c>
    </row>
    <row r="745" spans="1:15" x14ac:dyDescent="0.2">
      <c r="A745">
        <v>743</v>
      </c>
      <c r="C745">
        <f t="shared" si="429"/>
        <v>6237</v>
      </c>
      <c r="D745" s="1" t="d">
        <f t="shared" ca="1" si="420"/>
        <v>2010-11-20</v>
      </c>
      <c r="E745" s="1" t="d">
        <f ca="1">INDEX(startDates,RANDBETWEEN(1,68),1)</f>
        <v>2014-01-10</v>
      </c>
      <c r="F745" s="1" t="d">
        <f t="shared" ca="1" si="426"/>
        <v>2017-07-07</v>
      </c>
      <c r="G745">
        <f t="shared" ca="1" si="421"/>
        <v>1274</v>
      </c>
      <c r="H745" t="str">
        <f t="shared" ca="1" si="422"/>
        <v>New Mexico</v>
      </c>
      <c r="I745" t="str">
        <f t="shared" ca="1" si="423"/>
        <v>California</v>
      </c>
      <c r="J745" s="2" t="s">
        <v>761</v>
      </c>
      <c r="K745">
        <f t="shared" ca="1" si="430"/>
        <v>1</v>
      </c>
      <c r="L745">
        <f t="shared" ca="1" si="431"/>
        <v>0</v>
      </c>
      <c r="M745" t="str">
        <f t="shared" ca="1" si="424"/>
        <v>TaxModification</v>
      </c>
      <c r="N745" t="str">
        <f t="shared" ca="1" si="439"/>
        <v>TaxModification</v>
      </c>
      <c r="O745">
        <f t="shared" ca="1" si="428"/>
        <v>1</v>
      </c>
    </row>
    <row r="746" spans="1:15" x14ac:dyDescent="0.2">
      <c r="A746">
        <v>744</v>
      </c>
      <c r="C746">
        <f t="shared" si="429"/>
        <v>6244</v>
      </c>
      <c r="D746" s="1" t="d">
        <f t="shared" ca="1" si="420"/>
        <v>2015-11-13</v>
      </c>
      <c r="E746" s="1" t="d">
        <f ca="1">INDEX(startDates,RANDBETWEEN(1,68),1)</f>
        <v>2017-02-20</v>
      </c>
      <c r="F746" s="1" t="d">
        <f t="shared" ca="1" si="426"/>
        <v>2019-02-18</v>
      </c>
      <c r="G746">
        <f t="shared" ca="1" si="421"/>
        <v>728</v>
      </c>
      <c r="H746" t="str">
        <f t="shared" ca="1" si="422"/>
        <v>California</v>
      </c>
      <c r="I746" t="str">
        <f t="shared" ca="1" si="423"/>
        <v>California</v>
      </c>
      <c r="J746" t="s">
        <v>762</v>
      </c>
      <c r="K746">
        <f t="shared" ca="1" si="430"/>
        <v>1</v>
      </c>
      <c r="L746">
        <f t="shared" ca="1" si="431"/>
        <v>0</v>
      </c>
      <c r="M746" t="str">
        <f t="shared" ca="1" si="424"/>
        <v>SBCModification</v>
      </c>
      <c r="N746" t="str">
        <f t="shared" ca="1" si="440"/>
        <v>SBCModification</v>
      </c>
      <c r="O746">
        <f t="shared" ca="1" si="428"/>
        <v>2</v>
      </c>
    </row>
    <row r="747" spans="1:15" x14ac:dyDescent="0.2">
      <c r="A747">
        <v>745</v>
      </c>
      <c r="C747">
        <f t="shared" si="429"/>
        <v>6251</v>
      </c>
      <c r="D747" s="1" t="d">
        <f t="shared" ca="1" si="420"/>
        <v>2012-11-11</v>
      </c>
      <c r="E747" s="1" t="d">
        <f ca="1">INDEX(startDates,RANDBETWEEN(1,68),1)</f>
        <v>2015-07-31</v>
      </c>
      <c r="F747" s="1" t="d">
        <f t="shared" ca="1" si="426"/>
        <v>2019-07-26</v>
      </c>
      <c r="G747">
        <f t="shared" ca="1" si="421"/>
        <v>1456</v>
      </c>
      <c r="H747" t="str">
        <f t="shared" ca="1" si="422"/>
        <v>California</v>
      </c>
      <c r="I747" t="str">
        <f t="shared" ca="1" si="423"/>
        <v>California</v>
      </c>
      <c r="J747" t="s">
        <v>763</v>
      </c>
      <c r="K747">
        <f t="shared" ca="1" si="430"/>
        <v>1</v>
      </c>
      <c r="L747">
        <f t="shared" ca="1" si="431"/>
        <v>0</v>
      </c>
      <c r="M747" t="str">
        <f t="shared" ca="1" si="424"/>
        <v>Attachment</v>
      </c>
      <c r="N747" t="str">
        <f t="shared" ca="1" si="441"/>
        <v>Attachment</v>
      </c>
      <c r="O747">
        <f t="shared" ca="1" si="428"/>
        <v>8</v>
      </c>
    </row>
    <row r="748" spans="1:15" x14ac:dyDescent="0.2">
      <c r="A748">
        <v>746</v>
      </c>
      <c r="C748">
        <f t="shared" si="429"/>
        <v>6258</v>
      </c>
      <c r="D748" s="1" t="d">
        <f t="shared" ca="1" si="420"/>
        <v>2010-05-31</v>
      </c>
      <c r="E748" s="1" t="d">
        <f ca="1">INDEX(startDates,RANDBETWEEN(1,68),1)</f>
        <v>2013-09-21</v>
      </c>
      <c r="F748" s="1" t="d">
        <f t="shared" ca="1" si="426"/>
        <v>2014-09-20</v>
      </c>
      <c r="G748">
        <f t="shared" ca="1" si="421"/>
        <v>364</v>
      </c>
      <c r="H748" t="str">
        <f t="shared" ca="1" si="422"/>
        <v>Arizona</v>
      </c>
      <c r="I748" t="str">
        <f t="shared" ca="1" si="423"/>
        <v>California</v>
      </c>
      <c r="J748" s="2" t="s">
        <v>764</v>
      </c>
      <c r="K748">
        <f t="shared" ca="1" si="430"/>
        <v>1</v>
      </c>
      <c r="L748">
        <f t="shared" ca="1" si="431"/>
        <v>0</v>
      </c>
      <c r="M748" t="str">
        <f t="shared" ca="1" si="424"/>
        <v>Rider</v>
      </c>
      <c r="N748" t="str">
        <f t="shared" ca="1" si="442"/>
        <v>Rider</v>
      </c>
      <c r="O748">
        <f t="shared" ca="1" si="428"/>
        <v>1</v>
      </c>
    </row>
    <row r="749" spans="1:15" x14ac:dyDescent="0.2">
      <c r="A749">
        <v>747</v>
      </c>
      <c r="C749">
        <f t="shared" si="429"/>
        <v>6265</v>
      </c>
      <c r="D749" s="1" t="d">
        <f t="shared" ca="1" si="420"/>
        <v>2011-05-06</v>
      </c>
      <c r="E749" s="1" t="d">
        <f ca="1">INDEX(startDates,RANDBETWEEN(1,68),1)</f>
        <v>2016-02-05</v>
      </c>
      <c r="F749" s="1" t="d">
        <f t="shared" ca="1" si="426"/>
        <v>2018-08-03</v>
      </c>
      <c r="G749">
        <f t="shared" ca="1" si="421"/>
        <v>910</v>
      </c>
      <c r="H749" t="str">
        <f t="shared" ca="1" si="422"/>
        <v>West Virginia</v>
      </c>
      <c r="I749" t="str">
        <f t="shared" ca="1" si="423"/>
        <v>Pennsylvania</v>
      </c>
      <c r="J749" t="s">
        <v>765</v>
      </c>
      <c r="K749">
        <f t="shared" ca="1" si="430"/>
        <v>1</v>
      </c>
      <c r="L749">
        <f t="shared" ca="1" si="431"/>
        <v>0</v>
      </c>
      <c r="M749" t="str">
        <f t="shared" ca="1" si="424"/>
        <v>EBB</v>
      </c>
      <c r="N749" t="str">
        <f t="shared" ca="1" si="443"/>
        <v>EBB</v>
      </c>
      <c r="O749">
        <f t="shared" ca="1" si="428"/>
        <v>6</v>
      </c>
    </row>
    <row r="750" spans="1:15" x14ac:dyDescent="0.2">
      <c r="A750">
        <v>748</v>
      </c>
      <c r="C750">
        <f t="shared" si="429"/>
        <v>6272</v>
      </c>
      <c r="D750" s="1" t="d">
        <f t="shared" ca="1" si="420"/>
        <v>2015-11-03</v>
      </c>
      <c r="E750" s="1" t="d">
        <f ca="1">INDEX(startDates,RANDBETWEEN(1,68),1)</f>
        <v>2015-12-04</v>
      </c>
      <c r="F750" s="1" t="d">
        <f t="shared" ca="1" si="426"/>
        <v>2016-12-02</v>
      </c>
      <c r="G750">
        <f t="shared" ca="1" si="421"/>
        <v>364</v>
      </c>
      <c r="H750" t="str">
        <f t="shared" ca="1" si="422"/>
        <v>California</v>
      </c>
      <c r="I750" t="str">
        <f t="shared" ca="1" si="423"/>
        <v>California</v>
      </c>
      <c r="J750" t="s">
        <v>766</v>
      </c>
      <c r="K750">
        <f t="shared" ca="1" si="430"/>
        <v>1</v>
      </c>
      <c r="L750">
        <f t="shared" ca="1" si="431"/>
        <v>0</v>
      </c>
      <c r="M750" t="str">
        <f t="shared" ca="1" si="424"/>
        <v>Contract</v>
      </c>
      <c r="N750" t="str">
        <f t="shared" ca="1" si="444"/>
        <v>Contract</v>
      </c>
      <c r="O750">
        <f t="shared" ca="1" si="428"/>
        <v>7</v>
      </c>
    </row>
    <row r="751" spans="1:15" x14ac:dyDescent="0.2">
      <c r="A751">
        <v>749</v>
      </c>
      <c r="C751">
        <f t="shared" si="429"/>
        <v>6279</v>
      </c>
      <c r="D751" s="1" t="d">
        <f t="shared" ca="1" si="420"/>
        <v>2008-09-01</v>
      </c>
      <c r="E751" s="1" t="d">
        <f ca="1">INDEX(startDates,RANDBETWEEN(1,68),1)</f>
        <v>2013-05-03</v>
      </c>
      <c r="F751" s="1" t="d">
        <f t="shared" ca="1" si="426"/>
        <v>2014-05-02</v>
      </c>
      <c r="G751">
        <f t="shared" ca="1" si="421"/>
        <v>364</v>
      </c>
      <c r="H751" t="str">
        <f t="shared" ca="1" si="422"/>
        <v>New Mexico</v>
      </c>
      <c r="I751" t="str">
        <f t="shared" ca="1" si="423"/>
        <v>California</v>
      </c>
      <c r="J751" s="2" t="s">
        <v>767</v>
      </c>
      <c r="K751">
        <f t="shared" ca="1" si="430"/>
        <v>1</v>
      </c>
      <c r="L751">
        <f t="shared" ca="1" si="431"/>
        <v>0</v>
      </c>
      <c r="M751" t="str">
        <f t="shared" ca="1" si="424"/>
        <v>Rider</v>
      </c>
      <c r="N751" t="str">
        <f t="shared" ca="1" si="445"/>
        <v>Rider</v>
      </c>
      <c r="O751">
        <f t="shared" ca="1" si="428"/>
        <v>3</v>
      </c>
    </row>
    <row r="752" spans="1:15" x14ac:dyDescent="0.2">
      <c r="A752">
        <v>750</v>
      </c>
      <c r="C752">
        <f t="shared" si="429"/>
        <v>6286</v>
      </c>
      <c r="D752" s="1" t="d">
        <f t="shared" ca="1" si="420"/>
        <v>2012-05-14</v>
      </c>
      <c r="E752" s="1" t="d">
        <f ca="1">INDEX(startDates,RANDBETWEEN(1,68),1)</f>
        <v>2016-06-10</v>
      </c>
      <c r="F752" s="1" t="d">
        <f t="shared" ca="1" si="426"/>
        <v>2017-06-09</v>
      </c>
      <c r="G752">
        <f t="shared" ca="1" si="421"/>
        <v>364</v>
      </c>
      <c r="H752" t="str">
        <f t="shared" ca="1" si="422"/>
        <v>West Virginia</v>
      </c>
      <c r="I752" t="str">
        <f t="shared" ca="1" si="423"/>
        <v>Pennsylvania</v>
      </c>
      <c r="J752" t="s">
        <v>768</v>
      </c>
      <c r="K752">
        <f t="shared" ca="1" si="430"/>
        <v>1</v>
      </c>
      <c r="L752">
        <f t="shared" ca="1" si="431"/>
        <v>0</v>
      </c>
      <c r="M752" t="str">
        <f t="shared" ca="1" si="424"/>
        <v>TaxModification</v>
      </c>
      <c r="N752" t="str">
        <f t="shared" ca="1" si="446"/>
        <v>TaxModification</v>
      </c>
      <c r="O752">
        <f t="shared" ca="1" si="428"/>
        <v>6</v>
      </c>
    </row>
    <row r="753" spans="1:15" x14ac:dyDescent="0.2">
      <c r="A753">
        <v>751</v>
      </c>
      <c r="C753">
        <f t="shared" si="429"/>
        <v>6293</v>
      </c>
      <c r="D753" s="1" t="d">
        <f t="shared" ca="1" si="420"/>
        <v>2015-02-19</v>
      </c>
      <c r="E753" s="1" t="d">
        <f ca="1">INDEX(startDates,RANDBETWEEN(1,68),1)</f>
        <v>2017-11-07</v>
      </c>
      <c r="F753" s="1" t="d">
        <f t="shared" ca="1" si="426"/>
        <v>2018-11-06</v>
      </c>
      <c r="G753">
        <f t="shared" ca="1" si="421"/>
        <v>364</v>
      </c>
      <c r="H753" t="str">
        <f t="shared" ca="1" si="422"/>
        <v>Washington DC</v>
      </c>
      <c r="I753" t="str">
        <f t="shared" ca="1" si="423"/>
        <v>Pennsylvania</v>
      </c>
      <c r="J753" t="s">
        <v>769</v>
      </c>
      <c r="K753">
        <f t="shared" ca="1" si="430"/>
        <v>1</v>
      </c>
      <c r="L753">
        <f t="shared" ca="1" si="431"/>
        <v>0</v>
      </c>
      <c r="M753" t="str">
        <f t="shared" ca="1" si="424"/>
        <v>Attachment</v>
      </c>
      <c r="N753" t="str">
        <f t="shared" ca="1" si="449"/>
        <v>Attachment</v>
      </c>
      <c r="O753">
        <f t="shared" ca="1" si="428"/>
        <v>7</v>
      </c>
    </row>
    <row r="754" spans="1:15" x14ac:dyDescent="0.2">
      <c r="A754">
        <v>752</v>
      </c>
      <c r="C754">
        <f t="shared" si="429"/>
        <v>6300</v>
      </c>
      <c r="D754" s="1" t="d">
        <f t="shared" ca="1" si="420"/>
        <v>2014-02-04</v>
      </c>
      <c r="E754" s="1" t="d">
        <f ca="1">INDEX(startDates,RANDBETWEEN(1,68),1)</f>
        <v>2018-05-04</v>
      </c>
      <c r="F754" s="1" t="d">
        <f t="shared" ca="1" si="426"/>
        <v>2019-05-03</v>
      </c>
      <c r="G754">
        <f t="shared" ca="1" si="421"/>
        <v>364</v>
      </c>
      <c r="H754" t="str">
        <f t="shared" ca="1" si="422"/>
        <v>Georgia</v>
      </c>
      <c r="I754" t="str">
        <f t="shared" ca="1" si="423"/>
        <v>Georgia</v>
      </c>
      <c r="J754" s="2" t="s">
        <v>770</v>
      </c>
      <c r="K754">
        <f t="shared" ca="1" si="430"/>
        <v>1</v>
      </c>
      <c r="L754">
        <f t="shared" ca="1" si="431"/>
        <v>0</v>
      </c>
      <c r="M754" t="str">
        <f t="shared" ca="1" si="424"/>
        <v>Schedule</v>
      </c>
      <c r="N754" t="str">
        <f t="shared" ref="N754" ca="1" si="452">M754:M1753</f>
        <v>Schedule</v>
      </c>
      <c r="O754">
        <f t="shared" ca="1" si="428"/>
        <v>8</v>
      </c>
    </row>
    <row r="755" spans="1:15" x14ac:dyDescent="0.2">
      <c r="A755">
        <v>753</v>
      </c>
      <c r="C755">
        <f t="shared" si="429"/>
        <v>6307</v>
      </c>
      <c r="D755" s="1" t="d">
        <f t="shared" ca="1" si="420"/>
        <v>2009-11-18</v>
      </c>
      <c r="E755" s="1" t="d">
        <f ca="1">INDEX(startDates,RANDBETWEEN(1,68),1)</f>
        <v>2014-09-20</v>
      </c>
      <c r="F755" s="1" t="d">
        <f t="shared" ca="1" si="426"/>
        <v>2015-09-19</v>
      </c>
      <c r="G755">
        <f t="shared" ca="1" si="421"/>
        <v>364</v>
      </c>
      <c r="H755" t="str">
        <f t="shared" ca="1" si="422"/>
        <v>Florida</v>
      </c>
      <c r="I755" t="str">
        <f t="shared" ca="1" si="423"/>
        <v>Georgia</v>
      </c>
      <c r="J755" t="s">
        <v>771</v>
      </c>
      <c r="K755">
        <f t="shared" ca="1" si="430"/>
        <v>1</v>
      </c>
      <c r="L755">
        <f t="shared" ca="1" si="431"/>
        <v>0</v>
      </c>
      <c r="M755" t="str">
        <f t="shared" ca="1" si="424"/>
        <v>Contract</v>
      </c>
      <c r="N755" t="str">
        <f t="shared" ref="N755" ca="1" si="453">M755</f>
        <v>Contract</v>
      </c>
      <c r="O755">
        <f t="shared" ca="1" si="428"/>
        <v>8</v>
      </c>
    </row>
    <row r="756" spans="1:15" x14ac:dyDescent="0.2">
      <c r="A756">
        <v>754</v>
      </c>
      <c r="C756">
        <f t="shared" si="429"/>
        <v>6314</v>
      </c>
      <c r="D756" s="1" t="d">
        <f t="shared" ca="1" si="420"/>
        <v>2010-06-01</v>
      </c>
      <c r="E756" s="1" t="d">
        <f ca="1">INDEX(startDates,RANDBETWEEN(1,68),1)</f>
        <v>2014-02-24</v>
      </c>
      <c r="F756" s="1" t="d">
        <f t="shared" ca="1" si="426"/>
        <v>2015-02-23</v>
      </c>
      <c r="G756">
        <f t="shared" ca="1" si="421"/>
        <v>364</v>
      </c>
      <c r="H756" t="str">
        <f t="shared" ca="1" si="422"/>
        <v>Kentucky</v>
      </c>
      <c r="I756" t="str">
        <f t="shared" ca="1" si="423"/>
        <v>Georgia</v>
      </c>
      <c r="J756" t="s">
        <v>772</v>
      </c>
      <c r="K756">
        <f t="shared" ca="1" si="430"/>
        <v>1</v>
      </c>
      <c r="L756">
        <f t="shared" ca="1" si="431"/>
        <v>0</v>
      </c>
      <c r="M756" t="str">
        <f t="shared" ca="1" si="424"/>
        <v>EOC</v>
      </c>
      <c r="N756" t="str">
        <f t="shared" ca="1" si="434"/>
        <v>EOC</v>
      </c>
      <c r="O756">
        <f t="shared" ca="1" si="428"/>
        <v>3</v>
      </c>
    </row>
    <row r="757" spans="1:15" x14ac:dyDescent="0.2">
      <c r="A757">
        <v>755</v>
      </c>
      <c r="C757">
        <f t="shared" si="429"/>
        <v>6321</v>
      </c>
      <c r="D757" s="1" t="d">
        <f t="shared" ca="1" si="420"/>
        <v>2010-09-26</v>
      </c>
      <c r="E757" s="1" t="d">
        <f ca="1">INDEX(startDates,RANDBETWEEN(1,68),1)</f>
        <v>2015-07-29</v>
      </c>
      <c r="F757" s="1" t="d">
        <f t="shared" ca="1" si="426"/>
        <v>2018-01-24</v>
      </c>
      <c r="G757">
        <f t="shared" ca="1" si="421"/>
        <v>910</v>
      </c>
      <c r="H757" t="str">
        <f t="shared" ca="1" si="422"/>
        <v>Florida</v>
      </c>
      <c r="I757" t="str">
        <f t="shared" ca="1" si="423"/>
        <v>Georgia</v>
      </c>
      <c r="J757" s="2" t="s">
        <v>773</v>
      </c>
      <c r="K757">
        <f t="shared" ref="K757:K820" ca="1" si="454">INT(RANDBETWEEN(0,1))</f>
        <v>1</v>
      </c>
      <c r="L757">
        <v>1</v>
      </c>
      <c r="M757" t="str">
        <f t="shared" ca="1" si="424"/>
        <v>SBCModification</v>
      </c>
      <c r="N757" t="str">
        <f t="shared" ca="1" si="435"/>
        <v>SBCModification</v>
      </c>
      <c r="O757">
        <f t="shared" ca="1" si="428"/>
        <v>3</v>
      </c>
    </row>
    <row r="758" spans="1:15" x14ac:dyDescent="0.2">
      <c r="A758">
        <v>756</v>
      </c>
      <c r="C758">
        <f t="shared" si="429"/>
        <v>6328</v>
      </c>
      <c r="D758" s="1" t="d">
        <f t="shared" ca="1" si="420"/>
        <v>2016-07-16</v>
      </c>
      <c r="E758" s="1" t="d">
        <f ca="1">INDEX(startDates,RANDBETWEEN(1,68),1)</f>
        <v>2017-04-21</v>
      </c>
      <c r="F758" s="1" t="d">
        <f t="shared" ca="1" si="426"/>
        <v>2018-04-20</v>
      </c>
      <c r="G758">
        <f t="shared" ca="1" si="421"/>
        <v>364</v>
      </c>
      <c r="H758" t="str">
        <f t="shared" ca="1" si="422"/>
        <v>Kentucky</v>
      </c>
      <c r="I758" t="str">
        <f t="shared" ca="1" si="423"/>
        <v>Georgia</v>
      </c>
      <c r="J758" t="s">
        <v>774</v>
      </c>
      <c r="K758">
        <f t="shared" ref="K758" ca="1" si="455">INT(RANDBETWEEN(0.25,1))</f>
        <v>1</v>
      </c>
      <c r="L758">
        <f t="shared" ref="L758" ca="1" si="456">INT(RANDBETWEEN(0,0.65))</f>
        <v>0</v>
      </c>
      <c r="M758" t="str">
        <f t="shared" ca="1" si="424"/>
        <v>Contract</v>
      </c>
      <c r="N758" t="str">
        <f t="shared" ca="1" si="436"/>
        <v>Contract</v>
      </c>
      <c r="O758">
        <f t="shared" ca="1" si="428"/>
        <v>5</v>
      </c>
    </row>
    <row r="759" spans="1:15" x14ac:dyDescent="0.2">
      <c r="A759">
        <v>757</v>
      </c>
      <c r="C759">
        <f t="shared" si="429"/>
        <v>6335</v>
      </c>
      <c r="D759" s="1" t="d">
        <f t="shared" ca="1" si="420"/>
        <v>2014-08-21</v>
      </c>
      <c r="E759" s="1" t="d">
        <f ca="1">INDEX(startDates,RANDBETWEEN(1,68),1)</f>
        <v>2015-01-23</v>
      </c>
      <c r="F759" s="1" t="d">
        <f t="shared" ca="1" si="426"/>
        <v>2018-01-19</v>
      </c>
      <c r="G759">
        <f t="shared" ca="1" si="421"/>
        <v>1092</v>
      </c>
      <c r="H759" t="str">
        <f t="shared" ca="1" si="422"/>
        <v>Washington DC</v>
      </c>
      <c r="I759" t="str">
        <f t="shared" ca="1" si="423"/>
        <v>Pennsylvania</v>
      </c>
      <c r="J759" t="s">
        <v>775</v>
      </c>
      <c r="K759">
        <f t="shared" ca="1" si="430"/>
        <v>1</v>
      </c>
      <c r="L759">
        <f t="shared" ca="1" si="431"/>
        <v>0</v>
      </c>
      <c r="M759" t="str">
        <f t="shared" ca="1" si="424"/>
        <v>Contract</v>
      </c>
      <c r="N759" t="str">
        <f t="shared" ca="1" si="437"/>
        <v>Contract</v>
      </c>
      <c r="O759">
        <f t="shared" ca="1" si="428"/>
        <v>7</v>
      </c>
    </row>
    <row r="760" spans="1:15" x14ac:dyDescent="0.2">
      <c r="A760">
        <v>758</v>
      </c>
      <c r="C760">
        <f t="shared" si="429"/>
        <v>6342</v>
      </c>
      <c r="D760" s="1" t="d">
        <f t="shared" ca="1" si="420"/>
        <v>2014-03-15</v>
      </c>
      <c r="E760" s="1" t="d">
        <f ca="1">INDEX(startDates,RANDBETWEEN(1,68),1)</f>
        <v>2017-11-07</v>
      </c>
      <c r="F760" s="1" t="d">
        <f t="shared" ca="1" si="426"/>
        <v>2019-05-07</v>
      </c>
      <c r="G760">
        <f t="shared" ca="1" si="421"/>
        <v>546</v>
      </c>
      <c r="H760" t="str">
        <f t="shared" ca="1" si="422"/>
        <v>New Mexico</v>
      </c>
      <c r="I760" t="str">
        <f t="shared" ca="1" si="423"/>
        <v>California</v>
      </c>
      <c r="J760" s="2" t="s">
        <v>776</v>
      </c>
      <c r="K760">
        <f t="shared" ca="1" si="430"/>
        <v>1</v>
      </c>
      <c r="L760">
        <f t="shared" ca="1" si="431"/>
        <v>0</v>
      </c>
      <c r="M760" t="str">
        <f t="shared" ca="1" si="424"/>
        <v>Attachment</v>
      </c>
      <c r="N760" t="str">
        <f t="shared" ca="1" si="438"/>
        <v>Attachment</v>
      </c>
      <c r="O760">
        <f t="shared" ca="1" si="428"/>
        <v>4</v>
      </c>
    </row>
    <row r="761" spans="1:15" x14ac:dyDescent="0.2">
      <c r="A761">
        <v>759</v>
      </c>
      <c r="C761">
        <f t="shared" si="429"/>
        <v>6349</v>
      </c>
      <c r="D761" s="1" t="d">
        <f t="shared" ca="1" si="420"/>
        <v>2013-01-01</v>
      </c>
      <c r="E761" s="1" t="d">
        <f ca="1">INDEX(startDates,RANDBETWEEN(1,68),1)</f>
        <v>2016-02-22</v>
      </c>
      <c r="F761" s="1" t="d">
        <f t="shared" ca="1" si="426"/>
        <v>2020-02-17</v>
      </c>
      <c r="G761">
        <f t="shared" ca="1" si="421"/>
        <v>1456</v>
      </c>
      <c r="H761" t="str">
        <f t="shared" ca="1" si="422"/>
        <v>Georgia</v>
      </c>
      <c r="I761" t="str">
        <f t="shared" ca="1" si="423"/>
        <v>Georgia</v>
      </c>
      <c r="J761" t="s">
        <v>777</v>
      </c>
      <c r="K761">
        <f t="shared" ca="1" si="430"/>
        <v>1</v>
      </c>
      <c r="L761">
        <f t="shared" ca="1" si="431"/>
        <v>0</v>
      </c>
      <c r="M761" t="str">
        <f t="shared" ca="1" si="424"/>
        <v>Attachment</v>
      </c>
      <c r="N761" t="str">
        <f t="shared" ca="1" si="439"/>
        <v>Attachment</v>
      </c>
      <c r="O761">
        <f t="shared" ca="1" si="428"/>
        <v>2</v>
      </c>
    </row>
    <row r="762" spans="1:15" x14ac:dyDescent="0.2">
      <c r="A762">
        <v>760</v>
      </c>
      <c r="C762">
        <f t="shared" si="429"/>
        <v>6356</v>
      </c>
      <c r="D762" s="1" t="d">
        <f t="shared" ca="1" si="420"/>
        <v>2013-10-27</v>
      </c>
      <c r="E762" s="1" t="d">
        <f ca="1">INDEX(startDates,RANDBETWEEN(1,68),1)</f>
        <v>2015-11-10</v>
      </c>
      <c r="F762" s="1" t="d">
        <f t="shared" ca="1" si="426"/>
        <v>2017-05-09</v>
      </c>
      <c r="G762">
        <f t="shared" ca="1" si="421"/>
        <v>546</v>
      </c>
      <c r="H762" t="str">
        <f t="shared" ca="1" si="422"/>
        <v>Colorado</v>
      </c>
      <c r="I762" t="str">
        <f t="shared" ca="1" si="423"/>
        <v>California</v>
      </c>
      <c r="J762" s="2" t="s">
        <v>778</v>
      </c>
      <c r="K762">
        <f t="shared" ca="1" si="430"/>
        <v>1</v>
      </c>
      <c r="L762">
        <f t="shared" ca="1" si="431"/>
        <v>0</v>
      </c>
      <c r="M762" t="str">
        <f t="shared" ca="1" si="424"/>
        <v>Contract</v>
      </c>
      <c r="N762" t="str">
        <f t="shared" ca="1" si="440"/>
        <v>Contract</v>
      </c>
      <c r="O762">
        <f t="shared" ca="1" si="428"/>
        <v>7</v>
      </c>
    </row>
    <row r="763" spans="1:15" x14ac:dyDescent="0.2">
      <c r="A763">
        <v>761</v>
      </c>
      <c r="C763">
        <f t="shared" si="429"/>
        <v>6363</v>
      </c>
      <c r="D763" s="1" t="d">
        <f t="shared" ca="1" si="420"/>
        <v>2012-11-05</v>
      </c>
      <c r="E763" s="1" t="d">
        <f ca="1">INDEX(startDates,RANDBETWEEN(1,68),1)</f>
        <v>2013-11-12</v>
      </c>
      <c r="F763" s="1" t="d">
        <f t="shared" ca="1" si="426"/>
        <v>2015-11-10</v>
      </c>
      <c r="G763">
        <f t="shared" ca="1" si="421"/>
        <v>728</v>
      </c>
      <c r="H763" t="str">
        <f t="shared" ca="1" si="422"/>
        <v>California</v>
      </c>
      <c r="I763" t="str">
        <f t="shared" ca="1" si="423"/>
        <v>California</v>
      </c>
      <c r="J763" t="s">
        <v>779</v>
      </c>
      <c r="K763">
        <f t="shared" ca="1" si="430"/>
        <v>1</v>
      </c>
      <c r="L763">
        <f t="shared" ca="1" si="431"/>
        <v>0</v>
      </c>
      <c r="M763" t="str">
        <f t="shared" ca="1" si="424"/>
        <v>EBB</v>
      </c>
      <c r="N763" t="str">
        <f t="shared" ca="1" si="441"/>
        <v>EBB</v>
      </c>
      <c r="O763">
        <f t="shared" ca="1" si="428"/>
        <v>3</v>
      </c>
    </row>
    <row r="764" spans="1:15" x14ac:dyDescent="0.2">
      <c r="A764">
        <v>762</v>
      </c>
      <c r="C764">
        <f t="shared" si="429"/>
        <v>6370</v>
      </c>
      <c r="D764" s="1" t="d">
        <f t="shared" ca="1" si="420"/>
        <v>2012-01-10</v>
      </c>
      <c r="E764" s="1" t="d">
        <f ca="1">INDEX(startDates,RANDBETWEEN(1,68),1)</f>
        <v>2013-09-21</v>
      </c>
      <c r="F764" s="1" t="d">
        <f t="shared" ca="1" si="426"/>
        <v>2014-09-20</v>
      </c>
      <c r="G764">
        <f t="shared" ca="1" si="421"/>
        <v>364</v>
      </c>
      <c r="H764" t="str">
        <f t="shared" ca="1" si="422"/>
        <v>Arizona</v>
      </c>
      <c r="I764" t="str">
        <f t="shared" ca="1" si="423"/>
        <v>California</v>
      </c>
      <c r="J764" t="s">
        <v>780</v>
      </c>
      <c r="K764">
        <f t="shared" ca="1" si="430"/>
        <v>1</v>
      </c>
      <c r="L764">
        <f t="shared" ca="1" si="431"/>
        <v>0</v>
      </c>
      <c r="M764" t="str">
        <f t="shared" ca="1" si="424"/>
        <v>Rider</v>
      </c>
      <c r="N764" t="str">
        <f t="shared" ca="1" si="442"/>
        <v>Rider</v>
      </c>
      <c r="O764">
        <f t="shared" ca="1" si="428"/>
        <v>7</v>
      </c>
    </row>
    <row r="765" spans="1:15" x14ac:dyDescent="0.2">
      <c r="A765">
        <v>763</v>
      </c>
      <c r="C765">
        <f t="shared" si="429"/>
        <v>6377</v>
      </c>
      <c r="D765" s="1" t="d">
        <f t="shared" ca="1" si="420"/>
        <v>2014-11-07</v>
      </c>
      <c r="E765" s="1" t="d">
        <f ca="1">INDEX(startDates,RANDBETWEEN(1,68),1)</f>
        <v>2017-10-27</v>
      </c>
      <c r="F765" s="1" t="d">
        <f t="shared" ca="1" si="426"/>
        <v>2020-10-23</v>
      </c>
      <c r="G765">
        <f t="shared" ca="1" si="421"/>
        <v>1092</v>
      </c>
      <c r="H765" t="str">
        <f t="shared" ca="1" si="422"/>
        <v>Georgia</v>
      </c>
      <c r="I765" t="str">
        <f t="shared" ca="1" si="423"/>
        <v>Georgia</v>
      </c>
      <c r="J765" s="2" t="s">
        <v>781</v>
      </c>
      <c r="K765">
        <f t="shared" ca="1" si="430"/>
        <v>1</v>
      </c>
      <c r="L765">
        <f t="shared" ca="1" si="431"/>
        <v>0</v>
      </c>
      <c r="M765" t="str">
        <f t="shared" ca="1" si="424"/>
        <v>Contract</v>
      </c>
      <c r="N765" t="str">
        <f t="shared" ca="1" si="443"/>
        <v>Contract</v>
      </c>
      <c r="O765">
        <f t="shared" ca="1" si="428"/>
        <v>4</v>
      </c>
    </row>
    <row r="766" spans="1:15" x14ac:dyDescent="0.2">
      <c r="A766">
        <v>764</v>
      </c>
      <c r="C766">
        <f t="shared" si="429"/>
        <v>6384</v>
      </c>
      <c r="D766" s="1" t="d">
        <f t="shared" ca="1" si="420"/>
        <v>2014-06-15</v>
      </c>
      <c r="E766" s="1" t="d">
        <f ca="1">INDEX(startDates,RANDBETWEEN(1,68),1)</f>
        <v>2017-06-04</v>
      </c>
      <c r="F766" s="1" t="d">
        <f t="shared" ca="1" si="426"/>
        <v>2018-12-02</v>
      </c>
      <c r="G766">
        <f t="shared" ca="1" si="421"/>
        <v>546</v>
      </c>
      <c r="H766" t="str">
        <f t="shared" ca="1" si="422"/>
        <v>California</v>
      </c>
      <c r="I766" t="str">
        <f t="shared" ca="1" si="423"/>
        <v>California</v>
      </c>
      <c r="J766" t="s">
        <v>782</v>
      </c>
      <c r="K766">
        <f t="shared" ca="1" si="430"/>
        <v>1</v>
      </c>
      <c r="L766">
        <f t="shared" ca="1" si="431"/>
        <v>0</v>
      </c>
      <c r="M766" t="str">
        <f t="shared" ca="1" si="424"/>
        <v>Contract</v>
      </c>
      <c r="N766" t="str">
        <f t="shared" ca="1" si="444"/>
        <v>Contract</v>
      </c>
      <c r="O766">
        <f t="shared" ca="1" si="428"/>
        <v>2</v>
      </c>
    </row>
    <row r="767" spans="1:15" x14ac:dyDescent="0.2">
      <c r="A767">
        <v>765</v>
      </c>
      <c r="C767">
        <f t="shared" si="429"/>
        <v>6391</v>
      </c>
      <c r="D767" s="1" t="d">
        <f t="shared" ca="1" si="420"/>
        <v>2017-10-28</v>
      </c>
      <c r="E767" s="1" t="d">
        <f ca="1">INDEX(startDates,RANDBETWEEN(1,68),1)</f>
        <v>2017-12-29</v>
      </c>
      <c r="F767" s="1" t="d">
        <f t="shared" ca="1" si="426"/>
        <v>2021-06-25</v>
      </c>
      <c r="G767">
        <f t="shared" ca="1" si="421"/>
        <v>1274</v>
      </c>
      <c r="H767" t="str">
        <f t="shared" ca="1" si="422"/>
        <v>Vermont</v>
      </c>
      <c r="I767" t="str">
        <f t="shared" ca="1" si="423"/>
        <v>Pennsylvania</v>
      </c>
      <c r="J767" t="s">
        <v>783</v>
      </c>
      <c r="K767">
        <f t="shared" ca="1" si="430"/>
        <v>1</v>
      </c>
      <c r="L767">
        <f t="shared" ca="1" si="431"/>
        <v>0</v>
      </c>
      <c r="M767" t="str">
        <f t="shared" ca="1" si="424"/>
        <v>TaxModification</v>
      </c>
      <c r="N767" t="str">
        <f t="shared" ca="1" si="445"/>
        <v>TaxModification</v>
      </c>
      <c r="O767">
        <f t="shared" ca="1" si="428"/>
        <v>1</v>
      </c>
    </row>
    <row r="768" spans="1:15" x14ac:dyDescent="0.2">
      <c r="A768">
        <v>766</v>
      </c>
      <c r="C768">
        <f t="shared" si="429"/>
        <v>6398</v>
      </c>
      <c r="D768" s="1" t="d">
        <f t="shared" ca="1" si="420"/>
        <v>2010-10-25</v>
      </c>
      <c r="E768" s="1" t="d">
        <f ca="1">INDEX(startDates,RANDBETWEEN(1,68),1)</f>
        <v>2014-09-20</v>
      </c>
      <c r="F768" s="1" t="d">
        <f t="shared" ca="1" si="426"/>
        <v>2015-09-19</v>
      </c>
      <c r="G768">
        <f t="shared" ca="1" si="421"/>
        <v>364</v>
      </c>
      <c r="H768" t="str">
        <f t="shared" ca="1" si="422"/>
        <v>Utah</v>
      </c>
      <c r="I768" t="str">
        <f t="shared" ca="1" si="423"/>
        <v>California</v>
      </c>
      <c r="J768" s="2" t="s">
        <v>784</v>
      </c>
      <c r="K768">
        <f t="shared" ca="1" si="430"/>
        <v>1</v>
      </c>
      <c r="L768">
        <f t="shared" ca="1" si="431"/>
        <v>0</v>
      </c>
      <c r="M768" t="str">
        <f t="shared" ca="1" si="424"/>
        <v>EOC</v>
      </c>
      <c r="N768" t="str">
        <f t="shared" ca="1" si="446"/>
        <v>EOC</v>
      </c>
      <c r="O768">
        <f t="shared" ca="1" si="428"/>
        <v>1</v>
      </c>
    </row>
    <row r="769" spans="1:15" x14ac:dyDescent="0.2">
      <c r="A769">
        <v>767</v>
      </c>
      <c r="C769">
        <f t="shared" si="429"/>
        <v>6405</v>
      </c>
      <c r="D769" s="1" t="d">
        <f t="shared" ca="1" si="420"/>
        <v>2012-03-07</v>
      </c>
      <c r="E769" s="1" t="d">
        <f ca="1">INDEX(startDates,RANDBETWEEN(1,68),1)</f>
        <v>2015-05-29</v>
      </c>
      <c r="F769" s="1" t="d">
        <f t="shared" ca="1" si="426"/>
        <v>2019-11-22</v>
      </c>
      <c r="G769">
        <f t="shared" ca="1" si="421"/>
        <v>1638</v>
      </c>
      <c r="H769" t="str">
        <f t="shared" ca="1" si="422"/>
        <v>New York</v>
      </c>
      <c r="I769" t="str">
        <f t="shared" ca="1" si="423"/>
        <v>Pennsylvania</v>
      </c>
      <c r="J769" t="s">
        <v>785</v>
      </c>
      <c r="K769">
        <f t="shared" ca="1" si="430"/>
        <v>1</v>
      </c>
      <c r="L769">
        <f t="shared" ca="1" si="431"/>
        <v>0</v>
      </c>
      <c r="M769" t="str">
        <f t="shared" ca="1" si="424"/>
        <v>TaxModification</v>
      </c>
      <c r="N769" t="str">
        <f t="shared" ca="1" si="449"/>
        <v>TaxModification</v>
      </c>
      <c r="O769">
        <f t="shared" ca="1" si="428"/>
        <v>4</v>
      </c>
    </row>
    <row r="770" spans="1:15" x14ac:dyDescent="0.2">
      <c r="A770">
        <v>768</v>
      </c>
      <c r="C770">
        <f t="shared" si="429"/>
        <v>6412</v>
      </c>
      <c r="D770" s="1" t="d">
        <f t="shared" ref="D770:D833" ca="1" si="457">E770-(INDEX(lastRevised, RANDBETWEEN(1,ROWS(lastRevised)),1))</f>
        <v>2016-07-15</v>
      </c>
      <c r="E770" s="1" t="d">
        <f ca="1">INDEX(startDates,RANDBETWEEN(1,68),1)</f>
        <v>2017-02-17</v>
      </c>
      <c r="F770" s="1" t="d">
        <f t="shared" ca="1" si="426"/>
        <v>2018-02-16</v>
      </c>
      <c r="G770">
        <f t="shared" ref="G770:G833" ca="1" si="458">INDEX(durations,RANDBETWEEN(1,ROWS(durations)),1)</f>
        <v>364</v>
      </c>
      <c r="H770" t="str">
        <f t="shared" ref="H770:H833" ca="1" si="459">IF(I770="California",INDEX(caliStates,RANDBETWEEN(1,ROWS(caliStates)),1),IF(I770="Georgia",INDEX(georgiaStates,RANDBETWEEN(1,ROWS(georgiaStates)),1),IF(I770="Pennsylvania",INDEX(pennStates,RANDBETWEEN(1,ROWS(pennStates)),1),"")))</f>
        <v>Kentucky</v>
      </c>
      <c r="I770" t="str">
        <f t="shared" ref="I770:I833" ca="1" si="460">INDEX(states, RANDBETWEEN(1, ROWS(states)),1)</f>
        <v>Georgia</v>
      </c>
      <c r="J770" t="s">
        <v>786</v>
      </c>
      <c r="K770">
        <f t="shared" ca="1" si="430"/>
        <v>1</v>
      </c>
      <c r="L770">
        <f t="shared" ca="1" si="431"/>
        <v>0</v>
      </c>
      <c r="M770" t="str">
        <f t="shared" ref="M770:M833" ca="1" si="461">INDEX(mainFileTypes,RANDBETWEEN(1,ROWS(mainFileTypes)),1)</f>
        <v>Attachment</v>
      </c>
      <c r="N770" t="str">
        <f t="shared" ref="N770" ca="1" si="462">M770:M1769</f>
        <v>Attachment</v>
      </c>
      <c r="O770">
        <f t="shared" ca="1" si="428"/>
        <v>8</v>
      </c>
    </row>
    <row r="771" spans="1:15" x14ac:dyDescent="0.2">
      <c r="A771">
        <v>769</v>
      </c>
      <c r="C771">
        <f t="shared" si="429"/>
        <v>6419</v>
      </c>
      <c r="D771" s="1" t="d">
        <f t="shared" ca="1" si="457"/>
        <v>2012-06-28</v>
      </c>
      <c r="E771" s="1" t="d">
        <f ca="1">INDEX(startDates,RANDBETWEEN(1,68),1)</f>
        <v>2013-07-05</v>
      </c>
      <c r="F771" s="1" t="d">
        <f t="shared" ref="F771:F834" ca="1" si="463">E771+G771</f>
        <v>2014-07-04</v>
      </c>
      <c r="G771">
        <f t="shared" ca="1" si="458"/>
        <v>364</v>
      </c>
      <c r="H771" t="str">
        <f t="shared" ca="1" si="459"/>
        <v>California</v>
      </c>
      <c r="I771" t="str">
        <f t="shared" ca="1" si="460"/>
        <v>California</v>
      </c>
      <c r="J771" s="2" t="s">
        <v>787</v>
      </c>
      <c r="K771">
        <f t="shared" ca="1" si="430"/>
        <v>1</v>
      </c>
      <c r="L771">
        <f t="shared" ca="1" si="431"/>
        <v>0</v>
      </c>
      <c r="M771" t="str">
        <f t="shared" ca="1" si="461"/>
        <v>Contract</v>
      </c>
      <c r="N771" t="str">
        <f t="shared" ref="N771" ca="1" si="464">M771</f>
        <v>Contract</v>
      </c>
      <c r="O771">
        <f t="shared" ref="O771:O834" ca="1" si="465">RANDBETWEEN(1,8)</f>
        <v>4</v>
      </c>
    </row>
    <row r="772" spans="1:15" x14ac:dyDescent="0.2">
      <c r="A772">
        <v>770</v>
      </c>
      <c r="C772">
        <f t="shared" ref="C772:C835" si="466">C771+7</f>
        <v>6426</v>
      </c>
      <c r="D772" s="1" t="d">
        <f t="shared" ca="1" si="457"/>
        <v>2012-10-15</v>
      </c>
      <c r="E772" s="1" t="d">
        <f ca="1">INDEX(startDates,RANDBETWEEN(1,68),1)</f>
        <v>2016-04-08</v>
      </c>
      <c r="F772" s="1" t="d">
        <f t="shared" ca="1" si="463"/>
        <v>2017-04-07</v>
      </c>
      <c r="G772">
        <f t="shared" ca="1" si="458"/>
        <v>364</v>
      </c>
      <c r="H772" t="str">
        <f t="shared" ca="1" si="459"/>
        <v>Texas</v>
      </c>
      <c r="I772" t="str">
        <f t="shared" ca="1" si="460"/>
        <v>Georgia</v>
      </c>
      <c r="J772" t="s">
        <v>788</v>
      </c>
      <c r="K772">
        <f t="shared" ca="1" si="430"/>
        <v>1</v>
      </c>
      <c r="L772">
        <f t="shared" ca="1" si="431"/>
        <v>0</v>
      </c>
      <c r="M772" t="str">
        <f t="shared" ca="1" si="461"/>
        <v>Contract</v>
      </c>
      <c r="N772" t="str">
        <f t="shared" ca="1" si="434"/>
        <v>Contract</v>
      </c>
      <c r="O772">
        <f t="shared" ca="1" si="465"/>
        <v>6</v>
      </c>
    </row>
    <row r="773" spans="1:15" x14ac:dyDescent="0.2">
      <c r="A773">
        <v>771</v>
      </c>
      <c r="C773">
        <f t="shared" si="466"/>
        <v>6433</v>
      </c>
      <c r="D773" s="1" t="d">
        <f t="shared" ca="1" si="457"/>
        <v>2014-02-21</v>
      </c>
      <c r="E773" s="1" t="d">
        <f ca="1">INDEX(startDates,RANDBETWEEN(1,68),1)</f>
        <v>2015-12-04</v>
      </c>
      <c r="F773" s="1" t="d">
        <f t="shared" ca="1" si="463"/>
        <v>2018-11-30</v>
      </c>
      <c r="G773">
        <f t="shared" ca="1" si="458"/>
        <v>1092</v>
      </c>
      <c r="H773" t="str">
        <f t="shared" ca="1" si="459"/>
        <v>California</v>
      </c>
      <c r="I773" t="str">
        <f t="shared" ca="1" si="460"/>
        <v>California</v>
      </c>
      <c r="J773" t="s">
        <v>789</v>
      </c>
      <c r="K773">
        <f t="shared" ca="1" si="430"/>
        <v>1</v>
      </c>
      <c r="L773">
        <f t="shared" ca="1" si="431"/>
        <v>0</v>
      </c>
      <c r="M773" t="str">
        <f t="shared" ca="1" si="461"/>
        <v>Attachment</v>
      </c>
      <c r="N773" t="str">
        <f t="shared" ca="1" si="435"/>
        <v>Attachment</v>
      </c>
      <c r="O773">
        <f t="shared" ca="1" si="465"/>
        <v>4</v>
      </c>
    </row>
    <row r="774" spans="1:15" x14ac:dyDescent="0.2">
      <c r="A774">
        <v>772</v>
      </c>
      <c r="C774">
        <f t="shared" si="466"/>
        <v>6440</v>
      </c>
      <c r="D774" s="1" t="d">
        <f t="shared" ca="1" si="457"/>
        <v>2011-03-09</v>
      </c>
      <c r="E774" s="1" t="d">
        <f ca="1">INDEX(startDates,RANDBETWEEN(1,68),1)</f>
        <v>2015-01-02</v>
      </c>
      <c r="F774" s="1" t="d">
        <f t="shared" ca="1" si="463"/>
        <v>2019-12-27</v>
      </c>
      <c r="G774">
        <f t="shared" ca="1" si="458"/>
        <v>1820</v>
      </c>
      <c r="H774" t="str">
        <f t="shared" ca="1" si="459"/>
        <v>Pennsylvania</v>
      </c>
      <c r="I774" t="str">
        <f t="shared" ca="1" si="460"/>
        <v>Pennsylvania</v>
      </c>
      <c r="J774" s="2" t="s">
        <v>790</v>
      </c>
      <c r="K774">
        <f t="shared" ca="1" si="430"/>
        <v>1</v>
      </c>
      <c r="L774">
        <f t="shared" ca="1" si="431"/>
        <v>0</v>
      </c>
      <c r="M774" t="str">
        <f t="shared" ca="1" si="461"/>
        <v>EOC</v>
      </c>
      <c r="N774" t="str">
        <f t="shared" ca="1" si="436"/>
        <v>EOC</v>
      </c>
      <c r="O774">
        <f t="shared" ca="1" si="465"/>
        <v>1</v>
      </c>
    </row>
    <row r="775" spans="1:15" x14ac:dyDescent="0.2">
      <c r="A775">
        <v>773</v>
      </c>
      <c r="C775">
        <f t="shared" si="466"/>
        <v>6447</v>
      </c>
      <c r="D775" s="1" t="d">
        <f t="shared" ca="1" si="457"/>
        <v>2013-05-13</v>
      </c>
      <c r="E775" s="1" t="d">
        <f ca="1">INDEX(startDates,RANDBETWEEN(1,68),1)</f>
        <v>2015-02-23</v>
      </c>
      <c r="F775" s="1" t="d">
        <f t="shared" ca="1" si="463"/>
        <v>2018-02-19</v>
      </c>
      <c r="G775">
        <f t="shared" ca="1" si="458"/>
        <v>1092</v>
      </c>
      <c r="H775" t="str">
        <f t="shared" ca="1" si="459"/>
        <v>New York</v>
      </c>
      <c r="I775" t="str">
        <f t="shared" ca="1" si="460"/>
        <v>Pennsylvania</v>
      </c>
      <c r="J775" t="s">
        <v>791</v>
      </c>
      <c r="K775">
        <f t="shared" ca="1" si="430"/>
        <v>1</v>
      </c>
      <c r="L775">
        <f t="shared" ca="1" si="431"/>
        <v>0</v>
      </c>
      <c r="M775" t="str">
        <f t="shared" ca="1" si="461"/>
        <v>EOC</v>
      </c>
      <c r="N775" t="str">
        <f t="shared" ca="1" si="437"/>
        <v>EOC</v>
      </c>
      <c r="O775">
        <f t="shared" ca="1" si="465"/>
        <v>3</v>
      </c>
    </row>
    <row r="776" spans="1:15" x14ac:dyDescent="0.2">
      <c r="A776">
        <v>774</v>
      </c>
      <c r="C776">
        <f t="shared" si="466"/>
        <v>6454</v>
      </c>
      <c r="D776" s="1" t="d">
        <f t="shared" ca="1" si="457"/>
        <v>2013-01-09</v>
      </c>
      <c r="E776" s="1" t="d">
        <f ca="1">INDEX(startDates,RANDBETWEEN(1,68),1)</f>
        <v>2015-02-23</v>
      </c>
      <c r="F776" s="1" t="d">
        <f t="shared" ca="1" si="463"/>
        <v>2016-02-22</v>
      </c>
      <c r="G776">
        <f t="shared" ca="1" si="458"/>
        <v>364</v>
      </c>
      <c r="H776" t="str">
        <f t="shared" ca="1" si="459"/>
        <v>Colorado</v>
      </c>
      <c r="I776" t="str">
        <f t="shared" ca="1" si="460"/>
        <v>California</v>
      </c>
      <c r="J776" t="s">
        <v>792</v>
      </c>
      <c r="K776">
        <f t="shared" ca="1" si="430"/>
        <v>1</v>
      </c>
      <c r="L776">
        <f t="shared" ca="1" si="431"/>
        <v>0</v>
      </c>
      <c r="M776" t="str">
        <f t="shared" ca="1" si="461"/>
        <v>EBB</v>
      </c>
      <c r="N776" t="str">
        <f t="shared" ca="1" si="438"/>
        <v>EBB</v>
      </c>
      <c r="O776">
        <f t="shared" ca="1" si="465"/>
        <v>3</v>
      </c>
    </row>
    <row r="777" spans="1:15" x14ac:dyDescent="0.2">
      <c r="A777">
        <v>775</v>
      </c>
      <c r="C777">
        <f t="shared" si="466"/>
        <v>6461</v>
      </c>
      <c r="D777" s="1" t="d">
        <f t="shared" ca="1" si="457"/>
        <v>2014-09-18</v>
      </c>
      <c r="E777" s="1" t="d">
        <f ca="1">INDEX(startDates,RANDBETWEEN(1,68),1)</f>
        <v>2018-04-12</v>
      </c>
      <c r="F777" s="1" t="d">
        <f t="shared" ca="1" si="463"/>
        <v>2022-10-06</v>
      </c>
      <c r="G777">
        <f t="shared" ca="1" si="458"/>
        <v>1638</v>
      </c>
      <c r="H777" t="str">
        <f t="shared" ca="1" si="459"/>
        <v>New York</v>
      </c>
      <c r="I777" t="str">
        <f t="shared" ca="1" si="460"/>
        <v>Pennsylvania</v>
      </c>
      <c r="J777" s="2" t="s">
        <v>793</v>
      </c>
      <c r="K777">
        <f t="shared" ca="1" si="430"/>
        <v>1</v>
      </c>
      <c r="L777">
        <f t="shared" ca="1" si="431"/>
        <v>0</v>
      </c>
      <c r="M777" t="str">
        <f t="shared" ca="1" si="461"/>
        <v>Rider</v>
      </c>
      <c r="N777" t="str">
        <f t="shared" ca="1" si="439"/>
        <v>Rider</v>
      </c>
      <c r="O777">
        <f t="shared" ca="1" si="465"/>
        <v>5</v>
      </c>
    </row>
    <row r="778" spans="1:15" x14ac:dyDescent="0.2">
      <c r="A778">
        <v>776</v>
      </c>
      <c r="C778">
        <f t="shared" si="466"/>
        <v>6468</v>
      </c>
      <c r="D778" s="1" t="d">
        <f t="shared" ca="1" si="457"/>
        <v>2014-05-05</v>
      </c>
      <c r="E778" s="1" t="d">
        <f ca="1">INDEX(startDates,RANDBETWEEN(1,68),1)</f>
        <v>2017-07-26</v>
      </c>
      <c r="F778" s="1" t="d">
        <f t="shared" ca="1" si="463"/>
        <v>2018-07-25</v>
      </c>
      <c r="G778">
        <f t="shared" ca="1" si="458"/>
        <v>364</v>
      </c>
      <c r="H778" t="str">
        <f t="shared" ca="1" si="459"/>
        <v>Arizona</v>
      </c>
      <c r="I778" t="str">
        <f t="shared" ca="1" si="460"/>
        <v>California</v>
      </c>
      <c r="J778" t="s">
        <v>794</v>
      </c>
      <c r="K778">
        <f t="shared" ca="1" si="454"/>
        <v>0</v>
      </c>
      <c r="L778">
        <v>1</v>
      </c>
      <c r="M778" t="str">
        <f t="shared" ca="1" si="461"/>
        <v>Schedule</v>
      </c>
      <c r="N778" t="str">
        <f t="shared" ca="1" si="440"/>
        <v>Schedule</v>
      </c>
      <c r="O778">
        <f t="shared" ca="1" si="465"/>
        <v>2</v>
      </c>
    </row>
    <row r="779" spans="1:15" x14ac:dyDescent="0.2">
      <c r="A779">
        <v>777</v>
      </c>
      <c r="C779">
        <f t="shared" si="466"/>
        <v>6475</v>
      </c>
      <c r="D779" s="1" t="d">
        <f t="shared" ca="1" si="457"/>
        <v>2013-08-07</v>
      </c>
      <c r="E779" s="1" t="d">
        <f ca="1">INDEX(startDates,RANDBETWEEN(1,68),1)</f>
        <v>2013-11-08</v>
      </c>
      <c r="F779" s="1" t="d">
        <f t="shared" ca="1" si="463"/>
        <v>2014-11-07</v>
      </c>
      <c r="G779">
        <f t="shared" ca="1" si="458"/>
        <v>364</v>
      </c>
      <c r="H779" t="str">
        <f t="shared" ca="1" si="459"/>
        <v>Arizona</v>
      </c>
      <c r="I779" t="str">
        <f t="shared" ca="1" si="460"/>
        <v>California</v>
      </c>
      <c r="J779" t="s">
        <v>795</v>
      </c>
      <c r="K779">
        <f t="shared" ref="K779:K840" ca="1" si="467">INT(RANDBETWEEN(0.25,1))</f>
        <v>1</v>
      </c>
      <c r="L779">
        <f t="shared" ref="L779:L840" ca="1" si="468">INT(RANDBETWEEN(0,0.65))</f>
        <v>0</v>
      </c>
      <c r="M779" t="str">
        <f t="shared" ca="1" si="461"/>
        <v>TaxModification</v>
      </c>
      <c r="N779" t="str">
        <f t="shared" ca="1" si="441"/>
        <v>TaxModification</v>
      </c>
      <c r="O779">
        <f t="shared" ca="1" si="465"/>
        <v>3</v>
      </c>
    </row>
    <row r="780" spans="1:15" x14ac:dyDescent="0.2">
      <c r="A780">
        <v>778</v>
      </c>
      <c r="C780">
        <f t="shared" si="466"/>
        <v>6482</v>
      </c>
      <c r="D780" s="1" t="d">
        <f t="shared" ca="1" si="457"/>
        <v>2014-08-02</v>
      </c>
      <c r="E780" s="1" t="d">
        <f ca="1">INDEX(startDates,RANDBETWEEN(1,68),1)</f>
        <v>2015-11-10</v>
      </c>
      <c r="F780" s="1" t="d">
        <f t="shared" ca="1" si="463"/>
        <v>2016-11-08</v>
      </c>
      <c r="G780">
        <f t="shared" ca="1" si="458"/>
        <v>364</v>
      </c>
      <c r="H780" t="str">
        <f t="shared" ca="1" si="459"/>
        <v>Kentucky</v>
      </c>
      <c r="I780" t="str">
        <f t="shared" ca="1" si="460"/>
        <v>Georgia</v>
      </c>
      <c r="J780" s="2" t="s">
        <v>796</v>
      </c>
      <c r="K780">
        <f t="shared" ca="1" si="467"/>
        <v>1</v>
      </c>
      <c r="L780">
        <f t="shared" ca="1" si="468"/>
        <v>0</v>
      </c>
      <c r="M780" t="str">
        <f t="shared" ca="1" si="461"/>
        <v>Attachment</v>
      </c>
      <c r="N780" t="str">
        <f t="shared" ca="1" si="442"/>
        <v>Attachment</v>
      </c>
      <c r="O780">
        <f t="shared" ca="1" si="465"/>
        <v>7</v>
      </c>
    </row>
    <row r="781" spans="1:15" x14ac:dyDescent="0.2">
      <c r="A781">
        <v>779</v>
      </c>
      <c r="C781">
        <f t="shared" si="466"/>
        <v>6489</v>
      </c>
      <c r="D781" s="1" t="d">
        <f t="shared" ca="1" si="457"/>
        <v>2011-06-07</v>
      </c>
      <c r="E781" s="1" t="d">
        <f ca="1">INDEX(startDates,RANDBETWEEN(1,68),1)</f>
        <v>2016-04-08</v>
      </c>
      <c r="F781" s="1" t="d">
        <f t="shared" ca="1" si="463"/>
        <v>2019-04-05</v>
      </c>
      <c r="G781">
        <f t="shared" ca="1" si="458"/>
        <v>1092</v>
      </c>
      <c r="H781" t="str">
        <f t="shared" ca="1" si="459"/>
        <v>Texas</v>
      </c>
      <c r="I781" t="str">
        <f t="shared" ca="1" si="460"/>
        <v>Georgia</v>
      </c>
      <c r="J781" t="s">
        <v>797</v>
      </c>
      <c r="K781">
        <f t="shared" ca="1" si="467"/>
        <v>1</v>
      </c>
      <c r="L781">
        <f t="shared" ca="1" si="468"/>
        <v>0</v>
      </c>
      <c r="M781" t="str">
        <f t="shared" ca="1" si="461"/>
        <v>PremiumAgreement</v>
      </c>
      <c r="N781" t="str">
        <f t="shared" ca="1" si="443"/>
        <v>PremiumAgreement</v>
      </c>
      <c r="O781">
        <f t="shared" ca="1" si="465"/>
        <v>7</v>
      </c>
    </row>
    <row r="782" spans="1:15" x14ac:dyDescent="0.2">
      <c r="A782">
        <v>780</v>
      </c>
      <c r="C782">
        <f t="shared" si="466"/>
        <v>6496</v>
      </c>
      <c r="D782" s="1" t="d">
        <f t="shared" ca="1" si="457"/>
        <v>2011-09-11</v>
      </c>
      <c r="E782" s="1" t="d">
        <f ca="1">INDEX(startDates,RANDBETWEEN(1,68),1)</f>
        <v>2015-01-02</v>
      </c>
      <c r="F782" s="1" t="d">
        <f t="shared" ca="1" si="463"/>
        <v>2016-01-01</v>
      </c>
      <c r="G782">
        <f t="shared" ca="1" si="458"/>
        <v>364</v>
      </c>
      <c r="H782" t="str">
        <f t="shared" ca="1" si="459"/>
        <v>California</v>
      </c>
      <c r="I782" t="str">
        <f t="shared" ca="1" si="460"/>
        <v>California</v>
      </c>
      <c r="J782" s="2" t="s">
        <v>798</v>
      </c>
      <c r="K782">
        <f t="shared" ca="1" si="467"/>
        <v>1</v>
      </c>
      <c r="L782">
        <f t="shared" ca="1" si="468"/>
        <v>0</v>
      </c>
      <c r="M782" t="str">
        <f t="shared" ca="1" si="461"/>
        <v>Schedule</v>
      </c>
      <c r="N782" t="str">
        <f t="shared" ca="1" si="444"/>
        <v>Schedule</v>
      </c>
      <c r="O782">
        <f t="shared" ca="1" si="465"/>
        <v>3</v>
      </c>
    </row>
    <row r="783" spans="1:15" x14ac:dyDescent="0.2">
      <c r="A783">
        <v>781</v>
      </c>
      <c r="C783">
        <f t="shared" si="466"/>
        <v>6503</v>
      </c>
      <c r="D783" s="1" t="d">
        <f t="shared" ca="1" si="457"/>
        <v>2012-12-22</v>
      </c>
      <c r="E783" s="1" t="d">
        <f ca="1">INDEX(startDates,RANDBETWEEN(1,68),1)</f>
        <v>2016-04-14</v>
      </c>
      <c r="F783" s="1" t="d">
        <f t="shared" ca="1" si="463"/>
        <v>2019-04-11</v>
      </c>
      <c r="G783">
        <f t="shared" ca="1" si="458"/>
        <v>1092</v>
      </c>
      <c r="H783" t="str">
        <f t="shared" ca="1" si="459"/>
        <v>Georgia</v>
      </c>
      <c r="I783" t="str">
        <f t="shared" ca="1" si="460"/>
        <v>Georgia</v>
      </c>
      <c r="J783" t="s">
        <v>799</v>
      </c>
      <c r="K783">
        <f t="shared" ca="1" si="467"/>
        <v>1</v>
      </c>
      <c r="L783">
        <f t="shared" ca="1" si="468"/>
        <v>0</v>
      </c>
      <c r="M783" t="str">
        <f t="shared" ca="1" si="461"/>
        <v>Contract</v>
      </c>
      <c r="N783" t="str">
        <f t="shared" ca="1" si="445"/>
        <v>Contract</v>
      </c>
      <c r="O783">
        <f t="shared" ca="1" si="465"/>
        <v>2</v>
      </c>
    </row>
    <row r="784" spans="1:15" x14ac:dyDescent="0.2">
      <c r="A784">
        <v>782</v>
      </c>
      <c r="C784">
        <f t="shared" si="466"/>
        <v>6510</v>
      </c>
      <c r="D784" s="1" t="d">
        <f t="shared" ca="1" si="457"/>
        <v>2013-03-08</v>
      </c>
      <c r="E784" s="1" t="d">
        <f ca="1">INDEX(startDates,RANDBETWEEN(1,68),1)</f>
        <v>2014-05-16</v>
      </c>
      <c r="F784" s="1" t="d">
        <f t="shared" ca="1" si="463"/>
        <v>2015-05-15</v>
      </c>
      <c r="G784">
        <f t="shared" ca="1" si="458"/>
        <v>364</v>
      </c>
      <c r="H784" t="str">
        <f t="shared" ca="1" si="459"/>
        <v>Utah</v>
      </c>
      <c r="I784" t="str">
        <f t="shared" ca="1" si="460"/>
        <v>California</v>
      </c>
      <c r="J784" t="s">
        <v>800</v>
      </c>
      <c r="K784">
        <f t="shared" ca="1" si="467"/>
        <v>1</v>
      </c>
      <c r="L784">
        <f t="shared" ca="1" si="468"/>
        <v>0</v>
      </c>
      <c r="M784" t="str">
        <f t="shared" ca="1" si="461"/>
        <v>Schedule</v>
      </c>
      <c r="N784" t="str">
        <f t="shared" ca="1" si="446"/>
        <v>Schedule</v>
      </c>
      <c r="O784">
        <f t="shared" ca="1" si="465"/>
        <v>5</v>
      </c>
    </row>
    <row r="785" spans="1:15" x14ac:dyDescent="0.2">
      <c r="A785">
        <v>783</v>
      </c>
      <c r="C785">
        <f t="shared" si="466"/>
        <v>6517</v>
      </c>
      <c r="D785" s="1" t="d">
        <f t="shared" ca="1" si="457"/>
        <v>2013-10-14</v>
      </c>
      <c r="E785" s="1" t="d">
        <f ca="1">INDEX(startDates,RANDBETWEEN(1,68),1)</f>
        <v>2014-09-20</v>
      </c>
      <c r="F785" s="1" t="d">
        <f t="shared" ca="1" si="463"/>
        <v>2016-09-17</v>
      </c>
      <c r="G785">
        <f t="shared" ca="1" si="458"/>
        <v>728</v>
      </c>
      <c r="H785" t="str">
        <f t="shared" ca="1" si="459"/>
        <v>New Mexico</v>
      </c>
      <c r="I785" t="str">
        <f t="shared" ca="1" si="460"/>
        <v>California</v>
      </c>
      <c r="J785" s="2" t="s">
        <v>801</v>
      </c>
      <c r="K785">
        <f t="shared" ca="1" si="467"/>
        <v>1</v>
      </c>
      <c r="L785">
        <f t="shared" ca="1" si="468"/>
        <v>0</v>
      </c>
      <c r="M785" t="str">
        <f t="shared" ca="1" si="461"/>
        <v>Contract</v>
      </c>
      <c r="N785" t="str">
        <f t="shared" ca="1" si="449"/>
        <v>Contract</v>
      </c>
      <c r="O785">
        <f t="shared" ca="1" si="465"/>
        <v>3</v>
      </c>
    </row>
    <row r="786" spans="1:15" x14ac:dyDescent="0.2">
      <c r="A786">
        <v>784</v>
      </c>
      <c r="C786">
        <f t="shared" si="466"/>
        <v>6524</v>
      </c>
      <c r="D786" s="1" t="d">
        <f t="shared" ca="1" si="457"/>
        <v>2013-04-06</v>
      </c>
      <c r="E786" s="1" t="d">
        <f ca="1">INDEX(startDates,RANDBETWEEN(1,68),1)</f>
        <v>2016-12-30</v>
      </c>
      <c r="F786" s="1" t="d">
        <f t="shared" ca="1" si="463"/>
        <v>2021-06-25</v>
      </c>
      <c r="G786">
        <f t="shared" ca="1" si="458"/>
        <v>1638</v>
      </c>
      <c r="H786" t="str">
        <f t="shared" ca="1" si="459"/>
        <v>West Virginia</v>
      </c>
      <c r="I786" t="str">
        <f t="shared" ca="1" si="460"/>
        <v>Pennsylvania</v>
      </c>
      <c r="J786" t="s">
        <v>802</v>
      </c>
      <c r="K786">
        <f t="shared" ca="1" si="467"/>
        <v>1</v>
      </c>
      <c r="L786">
        <f t="shared" ca="1" si="468"/>
        <v>0</v>
      </c>
      <c r="M786" t="str">
        <f t="shared" ca="1" si="461"/>
        <v>Contract</v>
      </c>
      <c r="N786" t="str">
        <f t="shared" ref="N786" ca="1" si="469">M786:M1785</f>
        <v>Contract</v>
      </c>
      <c r="O786">
        <f t="shared" ca="1" si="465"/>
        <v>8</v>
      </c>
    </row>
    <row r="787" spans="1:15" x14ac:dyDescent="0.2">
      <c r="A787">
        <v>785</v>
      </c>
      <c r="C787">
        <f t="shared" si="466"/>
        <v>6531</v>
      </c>
      <c r="D787" s="1" t="d">
        <f t="shared" ca="1" si="457"/>
        <v>2015-05-23</v>
      </c>
      <c r="E787" s="1" t="d">
        <f ca="1">INDEX(startDates,RANDBETWEEN(1,68),1)</f>
        <v>2017-11-07</v>
      </c>
      <c r="F787" s="1" t="d">
        <f t="shared" ca="1" si="463"/>
        <v>2022-11-01</v>
      </c>
      <c r="G787">
        <f t="shared" ca="1" si="458"/>
        <v>1820</v>
      </c>
      <c r="H787" t="str">
        <f t="shared" ca="1" si="459"/>
        <v>Kentucky</v>
      </c>
      <c r="I787" t="str">
        <f t="shared" ca="1" si="460"/>
        <v>Georgia</v>
      </c>
      <c r="J787" t="s">
        <v>803</v>
      </c>
      <c r="K787">
        <f t="shared" ca="1" si="467"/>
        <v>1</v>
      </c>
      <c r="L787">
        <f t="shared" ca="1" si="468"/>
        <v>0</v>
      </c>
      <c r="M787" t="str">
        <f t="shared" ca="1" si="461"/>
        <v>EOC</v>
      </c>
      <c r="N787" t="str">
        <f t="shared" ref="N787" ca="1" si="470">M787</f>
        <v>EOC</v>
      </c>
      <c r="O787">
        <f t="shared" ca="1" si="465"/>
        <v>4</v>
      </c>
    </row>
    <row r="788" spans="1:15" x14ac:dyDescent="0.2">
      <c r="A788">
        <v>786</v>
      </c>
      <c r="C788">
        <f t="shared" si="466"/>
        <v>6538</v>
      </c>
      <c r="D788" s="1" t="d">
        <f t="shared" ca="1" si="457"/>
        <v>2011-08-30</v>
      </c>
      <c r="E788" s="1" t="d">
        <f ca="1">INDEX(startDates,RANDBETWEEN(1,68),1)</f>
        <v>2014-09-19</v>
      </c>
      <c r="F788" s="1" t="d">
        <f t="shared" ca="1" si="463"/>
        <v>2015-09-18</v>
      </c>
      <c r="G788">
        <f t="shared" ca="1" si="458"/>
        <v>364</v>
      </c>
      <c r="H788" t="str">
        <f t="shared" ca="1" si="459"/>
        <v>Georgia</v>
      </c>
      <c r="I788" t="str">
        <f t="shared" ca="1" si="460"/>
        <v>Georgia</v>
      </c>
      <c r="J788" s="2" t="s">
        <v>804</v>
      </c>
      <c r="K788">
        <f t="shared" ca="1" si="467"/>
        <v>1</v>
      </c>
      <c r="L788">
        <f t="shared" ca="1" si="468"/>
        <v>0</v>
      </c>
      <c r="M788" t="str">
        <f t="shared" ca="1" si="461"/>
        <v>EBB</v>
      </c>
      <c r="N788" t="str">
        <f t="shared" ref="N788:N836" ca="1" si="471">M788:M1787</f>
        <v>EBB</v>
      </c>
      <c r="O788">
        <f t="shared" ca="1" si="465"/>
        <v>5</v>
      </c>
    </row>
    <row r="789" spans="1:15" x14ac:dyDescent="0.2">
      <c r="A789">
        <v>787</v>
      </c>
      <c r="C789">
        <f t="shared" si="466"/>
        <v>6545</v>
      </c>
      <c r="D789" s="1" t="d">
        <f t="shared" ca="1" si="457"/>
        <v>2014-10-07</v>
      </c>
      <c r="E789" s="1" t="d">
        <f ca="1">INDEX(startDates,RANDBETWEEN(1,68),1)</f>
        <v>2017-10-27</v>
      </c>
      <c r="F789" s="1" t="d">
        <f t="shared" ca="1" si="463"/>
        <v>2018-10-26</v>
      </c>
      <c r="G789">
        <f t="shared" ca="1" si="458"/>
        <v>364</v>
      </c>
      <c r="H789" t="str">
        <f t="shared" ca="1" si="459"/>
        <v>Alabama</v>
      </c>
      <c r="I789" t="str">
        <f t="shared" ca="1" si="460"/>
        <v>Georgia</v>
      </c>
      <c r="J789" t="s">
        <v>805</v>
      </c>
      <c r="K789">
        <f t="shared" ca="1" si="467"/>
        <v>1</v>
      </c>
      <c r="L789">
        <f t="shared" ca="1" si="468"/>
        <v>0</v>
      </c>
      <c r="M789" t="str">
        <f t="shared" ca="1" si="461"/>
        <v>EOC</v>
      </c>
      <c r="N789" t="str">
        <f t="shared" ref="N789:N837" ca="1" si="472">M789</f>
        <v>EOC</v>
      </c>
      <c r="O789">
        <f t="shared" ca="1" si="465"/>
        <v>1</v>
      </c>
    </row>
    <row r="790" spans="1:15" x14ac:dyDescent="0.2">
      <c r="A790">
        <v>788</v>
      </c>
      <c r="C790">
        <f t="shared" si="466"/>
        <v>6552</v>
      </c>
      <c r="D790" s="1" t="d">
        <f t="shared" ca="1" si="457"/>
        <v>2010-09-16</v>
      </c>
      <c r="E790" s="1" t="d">
        <f ca="1">INDEX(startDates,RANDBETWEEN(1,68),1)</f>
        <v>2015-09-19</v>
      </c>
      <c r="F790" s="1" t="d">
        <f t="shared" ca="1" si="463"/>
        <v>2016-09-17</v>
      </c>
      <c r="G790">
        <f t="shared" ca="1" si="458"/>
        <v>364</v>
      </c>
      <c r="H790" t="str">
        <f t="shared" ca="1" si="459"/>
        <v>Alabama</v>
      </c>
      <c r="I790" t="str">
        <f t="shared" ca="1" si="460"/>
        <v>Georgia</v>
      </c>
      <c r="J790" t="s">
        <v>806</v>
      </c>
      <c r="K790">
        <f t="shared" ca="1" si="467"/>
        <v>1</v>
      </c>
      <c r="L790">
        <f t="shared" ca="1" si="468"/>
        <v>0</v>
      </c>
      <c r="M790" t="str">
        <f t="shared" ca="1" si="461"/>
        <v>Contract</v>
      </c>
      <c r="N790" t="str">
        <f t="shared" ref="N790:N838" ca="1" si="473">M790:M1789</f>
        <v>Contract</v>
      </c>
      <c r="O790">
        <f t="shared" ca="1" si="465"/>
        <v>5</v>
      </c>
    </row>
    <row r="791" spans="1:15" x14ac:dyDescent="0.2">
      <c r="A791">
        <v>789</v>
      </c>
      <c r="C791">
        <f t="shared" si="466"/>
        <v>6559</v>
      </c>
      <c r="D791" s="1" t="d">
        <f t="shared" ca="1" si="457"/>
        <v>2015-02-09</v>
      </c>
      <c r="E791" s="1" t="d">
        <f ca="1">INDEX(startDates,RANDBETWEEN(1,68),1)</f>
        <v>2017-12-29</v>
      </c>
      <c r="F791" s="1" t="d">
        <f t="shared" ca="1" si="463"/>
        <v>2018-06-29</v>
      </c>
      <c r="G791">
        <f t="shared" ca="1" si="458"/>
        <v>182</v>
      </c>
      <c r="H791" t="str">
        <f t="shared" ca="1" si="459"/>
        <v>Kentucky</v>
      </c>
      <c r="I791" t="str">
        <f t="shared" ca="1" si="460"/>
        <v>Georgia</v>
      </c>
      <c r="J791" s="2" t="s">
        <v>807</v>
      </c>
      <c r="K791">
        <f t="shared" ca="1" si="467"/>
        <v>1</v>
      </c>
      <c r="L791">
        <f t="shared" ca="1" si="468"/>
        <v>0</v>
      </c>
      <c r="M791" t="str">
        <f t="shared" ca="1" si="461"/>
        <v>Attachment</v>
      </c>
      <c r="N791" t="str">
        <f t="shared" ref="N791:N839" ca="1" si="474">M791</f>
        <v>Attachment</v>
      </c>
      <c r="O791">
        <f t="shared" ca="1" si="465"/>
        <v>8</v>
      </c>
    </row>
    <row r="792" spans="1:15" x14ac:dyDescent="0.2">
      <c r="A792">
        <v>790</v>
      </c>
      <c r="C792">
        <f t="shared" si="466"/>
        <v>6566</v>
      </c>
      <c r="D792" s="1" t="d">
        <f t="shared" ca="1" si="457"/>
        <v>2014-11-02</v>
      </c>
      <c r="E792" s="1" t="d">
        <f ca="1">INDEX(startDates,RANDBETWEEN(1,68),1)</f>
        <v>2015-06-07</v>
      </c>
      <c r="F792" s="1" t="d">
        <f t="shared" ca="1" si="463"/>
        <v>2016-06-05</v>
      </c>
      <c r="G792">
        <f t="shared" ca="1" si="458"/>
        <v>364</v>
      </c>
      <c r="H792" t="str">
        <f t="shared" ca="1" si="459"/>
        <v>New Mexico</v>
      </c>
      <c r="I792" t="str">
        <f t="shared" ca="1" si="460"/>
        <v>California</v>
      </c>
      <c r="J792" t="s">
        <v>808</v>
      </c>
      <c r="K792">
        <f t="shared" ca="1" si="467"/>
        <v>1</v>
      </c>
      <c r="L792">
        <f t="shared" ca="1" si="468"/>
        <v>0</v>
      </c>
      <c r="M792" t="str">
        <f t="shared" ca="1" si="461"/>
        <v>EOC</v>
      </c>
      <c r="N792" t="str">
        <f t="shared" ref="N792:N840" ca="1" si="475">M792:M1791</f>
        <v>EOC</v>
      </c>
      <c r="O792">
        <f t="shared" ca="1" si="465"/>
        <v>5</v>
      </c>
    </row>
    <row r="793" spans="1:15" x14ac:dyDescent="0.2">
      <c r="A793">
        <v>791</v>
      </c>
      <c r="C793">
        <f t="shared" si="466"/>
        <v>6573</v>
      </c>
      <c r="D793" s="1" t="d">
        <f t="shared" ca="1" si="457"/>
        <v>2012-07-16</v>
      </c>
      <c r="E793" s="1" t="d">
        <f ca="1">INDEX(startDates,RANDBETWEEN(1,68),1)</f>
        <v>2016-08-12</v>
      </c>
      <c r="F793" s="1" t="d">
        <f t="shared" ca="1" si="463"/>
        <v>2017-08-11</v>
      </c>
      <c r="G793">
        <f t="shared" ca="1" si="458"/>
        <v>364</v>
      </c>
      <c r="H793" t="str">
        <f t="shared" ca="1" si="459"/>
        <v>Georgia</v>
      </c>
      <c r="I793" t="str">
        <f t="shared" ca="1" si="460"/>
        <v>Georgia</v>
      </c>
      <c r="J793" t="s">
        <v>809</v>
      </c>
      <c r="K793">
        <f t="shared" ca="1" si="467"/>
        <v>1</v>
      </c>
      <c r="L793">
        <f t="shared" ca="1" si="468"/>
        <v>0</v>
      </c>
      <c r="M793" t="str">
        <f t="shared" ca="1" si="461"/>
        <v>EBB</v>
      </c>
      <c r="N793" t="str">
        <f t="shared" ref="N793:N841" ca="1" si="476">M793</f>
        <v>EBB</v>
      </c>
      <c r="O793">
        <f t="shared" ca="1" si="465"/>
        <v>4</v>
      </c>
    </row>
    <row r="794" spans="1:15" x14ac:dyDescent="0.2">
      <c r="A794">
        <v>792</v>
      </c>
      <c r="C794">
        <f t="shared" si="466"/>
        <v>6580</v>
      </c>
      <c r="D794" s="1" t="d">
        <f t="shared" ca="1" si="457"/>
        <v>2013-02-17</v>
      </c>
      <c r="E794" s="1" t="d">
        <f ca="1">INDEX(startDates,RANDBETWEEN(1,68),1)</f>
        <v>2014-02-24</v>
      </c>
      <c r="F794" s="1" t="d">
        <f t="shared" ca="1" si="463"/>
        <v>2015-02-23</v>
      </c>
      <c r="G794">
        <f t="shared" ca="1" si="458"/>
        <v>364</v>
      </c>
      <c r="H794" t="str">
        <f t="shared" ca="1" si="459"/>
        <v>Georgia</v>
      </c>
      <c r="I794" t="str">
        <f t="shared" ca="1" si="460"/>
        <v>Georgia</v>
      </c>
      <c r="J794" s="2" t="s">
        <v>810</v>
      </c>
      <c r="K794">
        <f t="shared" ca="1" si="467"/>
        <v>1</v>
      </c>
      <c r="L794">
        <f t="shared" ca="1" si="468"/>
        <v>0</v>
      </c>
      <c r="M794" t="str">
        <f t="shared" ca="1" si="461"/>
        <v>Contract</v>
      </c>
      <c r="N794" t="str">
        <f t="shared" ref="N794:N842" ca="1" si="477">M794:M1793</f>
        <v>Contract</v>
      </c>
      <c r="O794">
        <f t="shared" ca="1" si="465"/>
        <v>5</v>
      </c>
    </row>
    <row r="795" spans="1:15" x14ac:dyDescent="0.2">
      <c r="A795">
        <v>793</v>
      </c>
      <c r="C795">
        <f t="shared" si="466"/>
        <v>6587</v>
      </c>
      <c r="D795" s="1" t="d">
        <f t="shared" ca="1" si="457"/>
        <v>2013-06-14</v>
      </c>
      <c r="E795" s="1" t="d">
        <f ca="1">INDEX(startDates,RANDBETWEEN(1,68),1)</f>
        <v>2015-07-29</v>
      </c>
      <c r="F795" s="1" t="d">
        <f t="shared" ca="1" si="463"/>
        <v>2016-01-27</v>
      </c>
      <c r="G795">
        <f t="shared" ca="1" si="458"/>
        <v>182</v>
      </c>
      <c r="H795" t="str">
        <f t="shared" ca="1" si="459"/>
        <v>Colorado</v>
      </c>
      <c r="I795" t="str">
        <f t="shared" ca="1" si="460"/>
        <v>California</v>
      </c>
      <c r="J795" t="s">
        <v>811</v>
      </c>
      <c r="K795">
        <f t="shared" ca="1" si="467"/>
        <v>1</v>
      </c>
      <c r="L795">
        <f t="shared" ca="1" si="468"/>
        <v>0</v>
      </c>
      <c r="M795" t="str">
        <f t="shared" ca="1" si="461"/>
        <v>EOC</v>
      </c>
      <c r="N795" t="str">
        <f t="shared" ref="N795:N843" ca="1" si="478">M795</f>
        <v>EOC</v>
      </c>
      <c r="O795">
        <f t="shared" ca="1" si="465"/>
        <v>7</v>
      </c>
    </row>
    <row r="796" spans="1:15" x14ac:dyDescent="0.2">
      <c r="A796">
        <v>794</v>
      </c>
      <c r="C796">
        <f t="shared" si="466"/>
        <v>6594</v>
      </c>
      <c r="D796" s="1" t="d">
        <f t="shared" ca="1" si="457"/>
        <v>2015-08-23</v>
      </c>
      <c r="E796" s="1" t="d">
        <f ca="1">INDEX(startDates,RANDBETWEEN(1,68),1)</f>
        <v>2017-06-04</v>
      </c>
      <c r="F796" s="1" t="d">
        <f t="shared" ca="1" si="463"/>
        <v>2020-05-31</v>
      </c>
      <c r="G796">
        <f t="shared" ca="1" si="458"/>
        <v>1092</v>
      </c>
      <c r="H796" t="str">
        <f t="shared" ca="1" si="459"/>
        <v>Alabama</v>
      </c>
      <c r="I796" t="str">
        <f t="shared" ca="1" si="460"/>
        <v>Georgia</v>
      </c>
      <c r="J796" t="s">
        <v>812</v>
      </c>
      <c r="K796">
        <f t="shared" ca="1" si="467"/>
        <v>1</v>
      </c>
      <c r="L796">
        <f t="shared" ca="1" si="468"/>
        <v>0</v>
      </c>
      <c r="M796" t="str">
        <f t="shared" ca="1" si="461"/>
        <v>EOC</v>
      </c>
      <c r="N796" t="str">
        <f t="shared" ref="N796:N844" ca="1" si="479">M796:M1795</f>
        <v>EOC</v>
      </c>
      <c r="O796">
        <f t="shared" ca="1" si="465"/>
        <v>8</v>
      </c>
    </row>
    <row r="797" spans="1:15" x14ac:dyDescent="0.2">
      <c r="A797">
        <v>795</v>
      </c>
      <c r="C797">
        <f t="shared" si="466"/>
        <v>6601</v>
      </c>
      <c r="D797" s="1" t="d">
        <f t="shared" ca="1" si="457"/>
        <v>2013-11-18</v>
      </c>
      <c r="E797" s="1" t="d">
        <f ca="1">INDEX(startDates,RANDBETWEEN(1,68),1)</f>
        <v>2016-06-05</v>
      </c>
      <c r="F797" s="1" t="d">
        <f t="shared" ca="1" si="463"/>
        <v>2017-12-03</v>
      </c>
      <c r="G797">
        <f t="shared" ca="1" si="458"/>
        <v>546</v>
      </c>
      <c r="H797" t="str">
        <f t="shared" ca="1" si="459"/>
        <v>California</v>
      </c>
      <c r="I797" t="str">
        <f t="shared" ca="1" si="460"/>
        <v>California</v>
      </c>
      <c r="J797" s="2" t="s">
        <v>813</v>
      </c>
      <c r="K797">
        <f t="shared" ca="1" si="467"/>
        <v>1</v>
      </c>
      <c r="L797">
        <f t="shared" ca="1" si="468"/>
        <v>0</v>
      </c>
      <c r="M797" t="str">
        <f t="shared" ca="1" si="461"/>
        <v>EOC</v>
      </c>
      <c r="N797" t="str">
        <f t="shared" ref="N797:N845" ca="1" si="480">M797</f>
        <v>EOC</v>
      </c>
      <c r="O797">
        <f t="shared" ca="1" si="465"/>
        <v>5</v>
      </c>
    </row>
    <row r="798" spans="1:15" x14ac:dyDescent="0.2">
      <c r="A798">
        <v>796</v>
      </c>
      <c r="C798">
        <f t="shared" si="466"/>
        <v>6608</v>
      </c>
      <c r="D798" s="1" t="d">
        <f t="shared" ca="1" si="457"/>
        <v>2013-12-30</v>
      </c>
      <c r="E798" s="1" t="d">
        <f ca="1">INDEX(startDates,RANDBETWEEN(1,68),1)</f>
        <v>2017-06-23</v>
      </c>
      <c r="F798" s="1" t="d">
        <f t="shared" ca="1" si="463"/>
        <v>2018-06-22</v>
      </c>
      <c r="G798">
        <f t="shared" ca="1" si="458"/>
        <v>364</v>
      </c>
      <c r="H798" t="str">
        <f t="shared" ca="1" si="459"/>
        <v>California</v>
      </c>
      <c r="I798" t="str">
        <f t="shared" ca="1" si="460"/>
        <v>California</v>
      </c>
      <c r="J798" t="s">
        <v>814</v>
      </c>
      <c r="K798">
        <f t="shared" ca="1" si="467"/>
        <v>1</v>
      </c>
      <c r="L798">
        <f t="shared" ca="1" si="468"/>
        <v>0</v>
      </c>
      <c r="M798" t="str">
        <f t="shared" ca="1" si="461"/>
        <v>Attachment</v>
      </c>
      <c r="N798" t="str">
        <f t="shared" ref="N798:N846" ca="1" si="481">M798:M1797</f>
        <v>Attachment</v>
      </c>
      <c r="O798">
        <f t="shared" ca="1" si="465"/>
        <v>4</v>
      </c>
    </row>
    <row r="799" spans="1:15" x14ac:dyDescent="0.2">
      <c r="A799">
        <v>797</v>
      </c>
      <c r="C799">
        <f t="shared" si="466"/>
        <v>6615</v>
      </c>
      <c r="D799" s="1" t="d">
        <f t="shared" ca="1" si="457"/>
        <v>2012-01-10</v>
      </c>
      <c r="E799" s="1" t="d">
        <f ca="1">INDEX(startDates,RANDBETWEEN(1,68),1)</f>
        <v>2013-09-21</v>
      </c>
      <c r="F799" s="1" t="d">
        <f t="shared" ca="1" si="463"/>
        <v>2014-09-20</v>
      </c>
      <c r="G799">
        <f t="shared" ca="1" si="458"/>
        <v>364</v>
      </c>
      <c r="H799" t="str">
        <f t="shared" ca="1" si="459"/>
        <v>Florida</v>
      </c>
      <c r="I799" t="str">
        <f t="shared" ca="1" si="460"/>
        <v>Georgia</v>
      </c>
      <c r="J799" t="s">
        <v>815</v>
      </c>
      <c r="K799">
        <f t="shared" ca="1" si="454"/>
        <v>0</v>
      </c>
      <c r="L799">
        <v>1</v>
      </c>
      <c r="M799" t="str">
        <f t="shared" ca="1" si="461"/>
        <v>Contract</v>
      </c>
      <c r="N799" t="str">
        <f t="shared" ref="N799:N847" ca="1" si="482">M799</f>
        <v>Contract</v>
      </c>
      <c r="O799">
        <f t="shared" ca="1" si="465"/>
        <v>2</v>
      </c>
    </row>
    <row r="800" spans="1:15" x14ac:dyDescent="0.2">
      <c r="A800">
        <v>798</v>
      </c>
      <c r="C800">
        <f t="shared" si="466"/>
        <v>6622</v>
      </c>
      <c r="D800" s="1" t="d">
        <f t="shared" ca="1" si="457"/>
        <v>2009-05-10</v>
      </c>
      <c r="E800" s="1" t="d">
        <f ca="1">INDEX(startDates,RANDBETWEEN(1,68),1)</f>
        <v>2013-11-08</v>
      </c>
      <c r="F800" s="1" t="d">
        <f t="shared" ca="1" si="463"/>
        <v>2014-11-07</v>
      </c>
      <c r="G800">
        <f t="shared" ca="1" si="458"/>
        <v>364</v>
      </c>
      <c r="H800" t="str">
        <f t="shared" ca="1" si="459"/>
        <v>California</v>
      </c>
      <c r="I800" t="str">
        <f t="shared" ca="1" si="460"/>
        <v>California</v>
      </c>
      <c r="J800" s="2" t="s">
        <v>816</v>
      </c>
      <c r="K800">
        <f t="shared" ref="K800" ca="1" si="483">INT(RANDBETWEEN(0.25,1))</f>
        <v>1</v>
      </c>
      <c r="L800">
        <f t="shared" ref="L800" ca="1" si="484">INT(RANDBETWEEN(0,0.65))</f>
        <v>0</v>
      </c>
      <c r="M800" t="str">
        <f t="shared" ca="1" si="461"/>
        <v>Schedule</v>
      </c>
      <c r="N800" t="str">
        <f t="shared" ref="N800:N848" ca="1" si="485">M800:M1799</f>
        <v>Schedule</v>
      </c>
      <c r="O800">
        <f t="shared" ca="1" si="465"/>
        <v>6</v>
      </c>
    </row>
    <row r="801" spans="1:15" x14ac:dyDescent="0.2">
      <c r="A801">
        <v>799</v>
      </c>
      <c r="C801">
        <f t="shared" si="466"/>
        <v>6629</v>
      </c>
      <c r="D801" s="1" t="d">
        <f t="shared" ca="1" si="457"/>
        <v>2011-05-01</v>
      </c>
      <c r="E801" s="1" t="d">
        <f ca="1">INDEX(startDates,RANDBETWEEN(1,68),1)</f>
        <v>2015-07-29</v>
      </c>
      <c r="F801" s="1" t="d">
        <f t="shared" ca="1" si="463"/>
        <v>2018-01-24</v>
      </c>
      <c r="G801">
        <f t="shared" ca="1" si="458"/>
        <v>910</v>
      </c>
      <c r="H801" t="str">
        <f t="shared" ca="1" si="459"/>
        <v>California</v>
      </c>
      <c r="I801" t="str">
        <f t="shared" ca="1" si="460"/>
        <v>California</v>
      </c>
      <c r="J801" t="s">
        <v>817</v>
      </c>
      <c r="K801">
        <f t="shared" ca="1" si="467"/>
        <v>1</v>
      </c>
      <c r="L801">
        <f t="shared" ca="1" si="468"/>
        <v>0</v>
      </c>
      <c r="M801" t="str">
        <f t="shared" ca="1" si="461"/>
        <v>Contract</v>
      </c>
      <c r="N801" t="str">
        <f t="shared" ref="N801:N849" ca="1" si="486">M801</f>
        <v>Contract</v>
      </c>
      <c r="O801">
        <f t="shared" ca="1" si="465"/>
        <v>5</v>
      </c>
    </row>
    <row r="802" spans="1:15" x14ac:dyDescent="0.2">
      <c r="A802">
        <v>800</v>
      </c>
      <c r="C802">
        <f t="shared" si="466"/>
        <v>6636</v>
      </c>
      <c r="D802" s="1" t="d">
        <f t="shared" ca="1" si="457"/>
        <v>2014-02-18</v>
      </c>
      <c r="E802" s="1" t="d">
        <f ca="1">INDEX(startDates,RANDBETWEEN(1,68),1)</f>
        <v>2016-01-01</v>
      </c>
      <c r="F802" s="1" t="d">
        <f t="shared" ca="1" si="463"/>
        <v>2020-12-25</v>
      </c>
      <c r="G802">
        <f t="shared" ca="1" si="458"/>
        <v>1820</v>
      </c>
      <c r="H802" t="str">
        <f t="shared" ca="1" si="459"/>
        <v>Georgia</v>
      </c>
      <c r="I802" t="str">
        <f t="shared" ca="1" si="460"/>
        <v>Georgia</v>
      </c>
      <c r="J802" s="2" t="s">
        <v>818</v>
      </c>
      <c r="K802">
        <f t="shared" ca="1" si="467"/>
        <v>1</v>
      </c>
      <c r="L802">
        <f t="shared" ca="1" si="468"/>
        <v>0</v>
      </c>
      <c r="M802" t="str">
        <f t="shared" ca="1" si="461"/>
        <v>Schedule</v>
      </c>
      <c r="N802" t="str">
        <f t="shared" ref="N802" ca="1" si="487">M802:M1801</f>
        <v>Schedule</v>
      </c>
      <c r="O802">
        <f t="shared" ca="1" si="465"/>
        <v>4</v>
      </c>
    </row>
    <row r="803" spans="1:15" x14ac:dyDescent="0.2">
      <c r="A803">
        <v>801</v>
      </c>
      <c r="C803">
        <f t="shared" si="466"/>
        <v>6643</v>
      </c>
      <c r="D803" s="1" t="d">
        <f t="shared" ca="1" si="457"/>
        <v>2014-12-01</v>
      </c>
      <c r="E803" s="1" t="d">
        <f ca="1">INDEX(startDates,RANDBETWEEN(1,68),1)</f>
        <v>2016-08-12</v>
      </c>
      <c r="F803" s="1" t="d">
        <f t="shared" ca="1" si="463"/>
        <v>2020-02-07</v>
      </c>
      <c r="G803">
        <f t="shared" ca="1" si="458"/>
        <v>1274</v>
      </c>
      <c r="H803" t="str">
        <f t="shared" ca="1" si="459"/>
        <v>Oregon</v>
      </c>
      <c r="I803" t="str">
        <f t="shared" ca="1" si="460"/>
        <v>California</v>
      </c>
      <c r="J803" t="s">
        <v>819</v>
      </c>
      <c r="K803">
        <f t="shared" ca="1" si="467"/>
        <v>1</v>
      </c>
      <c r="L803">
        <f t="shared" ca="1" si="468"/>
        <v>0</v>
      </c>
      <c r="M803" t="str">
        <f t="shared" ca="1" si="461"/>
        <v>SBCModification</v>
      </c>
      <c r="N803" t="str">
        <f t="shared" ref="N803" ca="1" si="488">M803</f>
        <v>SBCModification</v>
      </c>
      <c r="O803">
        <f t="shared" ca="1" si="465"/>
        <v>1</v>
      </c>
    </row>
    <row r="804" spans="1:15" x14ac:dyDescent="0.2">
      <c r="A804">
        <v>802</v>
      </c>
      <c r="C804">
        <f t="shared" si="466"/>
        <v>6650</v>
      </c>
      <c r="D804" s="1" t="d">
        <f t="shared" ca="1" si="457"/>
        <v>2014-09-05</v>
      </c>
      <c r="E804" s="1" t="d">
        <f ca="1">INDEX(startDates,RANDBETWEEN(1,68),1)</f>
        <v>2017-08-25</v>
      </c>
      <c r="F804" s="1" t="d">
        <f t="shared" ca="1" si="463"/>
        <v>2018-08-24</v>
      </c>
      <c r="G804">
        <f t="shared" ca="1" si="458"/>
        <v>364</v>
      </c>
      <c r="H804" t="str">
        <f t="shared" ca="1" si="459"/>
        <v>Alabama</v>
      </c>
      <c r="I804" t="str">
        <f t="shared" ca="1" si="460"/>
        <v>Georgia</v>
      </c>
      <c r="J804" t="s">
        <v>820</v>
      </c>
      <c r="K804">
        <f t="shared" ca="1" si="467"/>
        <v>1</v>
      </c>
      <c r="L804">
        <f t="shared" ca="1" si="468"/>
        <v>0</v>
      </c>
      <c r="M804" t="str">
        <f t="shared" ca="1" si="461"/>
        <v>Schedule</v>
      </c>
      <c r="N804" t="str">
        <f t="shared" ca="1" si="471"/>
        <v>Schedule</v>
      </c>
      <c r="O804">
        <f t="shared" ca="1" si="465"/>
        <v>6</v>
      </c>
    </row>
    <row r="805" spans="1:15" x14ac:dyDescent="0.2">
      <c r="A805">
        <v>803</v>
      </c>
      <c r="C805">
        <f t="shared" si="466"/>
        <v>6657</v>
      </c>
      <c r="D805" s="1" t="d">
        <f t="shared" ca="1" si="457"/>
        <v>2012-07-31</v>
      </c>
      <c r="E805" s="1" t="d">
        <f ca="1">INDEX(startDates,RANDBETWEEN(1,68),1)</f>
        <v>2013-11-08</v>
      </c>
      <c r="F805" s="1" t="d">
        <f t="shared" ca="1" si="463"/>
        <v>2014-11-07</v>
      </c>
      <c r="G805">
        <f t="shared" ca="1" si="458"/>
        <v>364</v>
      </c>
      <c r="H805" t="str">
        <f t="shared" ca="1" si="459"/>
        <v>California</v>
      </c>
      <c r="I805" t="str">
        <f t="shared" ca="1" si="460"/>
        <v>California</v>
      </c>
      <c r="J805" s="2" t="s">
        <v>821</v>
      </c>
      <c r="K805">
        <f t="shared" ca="1" si="467"/>
        <v>1</v>
      </c>
      <c r="L805">
        <f t="shared" ca="1" si="468"/>
        <v>0</v>
      </c>
      <c r="M805" t="str">
        <f t="shared" ca="1" si="461"/>
        <v>EBB</v>
      </c>
      <c r="N805" t="str">
        <f t="shared" ca="1" si="472"/>
        <v>EBB</v>
      </c>
      <c r="O805">
        <f t="shared" ca="1" si="465"/>
        <v>2</v>
      </c>
    </row>
    <row r="806" spans="1:15" x14ac:dyDescent="0.2">
      <c r="A806">
        <v>804</v>
      </c>
      <c r="C806">
        <f t="shared" si="466"/>
        <v>6664</v>
      </c>
      <c r="D806" s="1" t="d">
        <f t="shared" ca="1" si="457"/>
        <v>2011-03-01</v>
      </c>
      <c r="E806" s="1" t="d">
        <f ca="1">INDEX(startDates,RANDBETWEEN(1,68),1)</f>
        <v>2016-01-01</v>
      </c>
      <c r="F806" s="1" t="d">
        <f t="shared" ca="1" si="463"/>
        <v>2016-12-30</v>
      </c>
      <c r="G806">
        <f t="shared" ca="1" si="458"/>
        <v>364</v>
      </c>
      <c r="H806" t="str">
        <f t="shared" ca="1" si="459"/>
        <v>Pennsylvania</v>
      </c>
      <c r="I806" t="str">
        <f t="shared" ca="1" si="460"/>
        <v>Pennsylvania</v>
      </c>
      <c r="J806" t="s">
        <v>822</v>
      </c>
      <c r="K806">
        <f t="shared" ca="1" si="467"/>
        <v>1</v>
      </c>
      <c r="L806">
        <f t="shared" ca="1" si="468"/>
        <v>0</v>
      </c>
      <c r="M806" t="str">
        <f t="shared" ca="1" si="461"/>
        <v>Schedule</v>
      </c>
      <c r="N806" t="str">
        <f t="shared" ca="1" si="473"/>
        <v>Schedule</v>
      </c>
      <c r="O806">
        <f t="shared" ca="1" si="465"/>
        <v>8</v>
      </c>
    </row>
    <row r="807" spans="1:15" x14ac:dyDescent="0.2">
      <c r="A807">
        <v>805</v>
      </c>
      <c r="C807">
        <f t="shared" si="466"/>
        <v>6671</v>
      </c>
      <c r="D807" s="1" t="d">
        <f t="shared" ca="1" si="457"/>
        <v>2012-09-10</v>
      </c>
      <c r="E807" s="1" t="d">
        <f ca="1">INDEX(startDates,RANDBETWEEN(1,68),1)</f>
        <v>2016-06-05</v>
      </c>
      <c r="F807" s="1" t="d">
        <f t="shared" ca="1" si="463"/>
        <v>2017-06-04</v>
      </c>
      <c r="G807">
        <f t="shared" ca="1" si="458"/>
        <v>364</v>
      </c>
      <c r="H807" t="str">
        <f t="shared" ca="1" si="459"/>
        <v>Oregon</v>
      </c>
      <c r="I807" t="str">
        <f t="shared" ca="1" si="460"/>
        <v>California</v>
      </c>
      <c r="J807" t="s">
        <v>823</v>
      </c>
      <c r="K807">
        <f t="shared" ca="1" si="467"/>
        <v>1</v>
      </c>
      <c r="L807">
        <f t="shared" ca="1" si="468"/>
        <v>0</v>
      </c>
      <c r="M807" t="str">
        <f t="shared" ca="1" si="461"/>
        <v>EOC</v>
      </c>
      <c r="N807" t="str">
        <f t="shared" ca="1" si="474"/>
        <v>EOC</v>
      </c>
      <c r="O807">
        <f t="shared" ca="1" si="465"/>
        <v>2</v>
      </c>
    </row>
    <row r="808" spans="1:15" x14ac:dyDescent="0.2">
      <c r="A808">
        <v>806</v>
      </c>
      <c r="C808">
        <f t="shared" si="466"/>
        <v>6678</v>
      </c>
      <c r="D808" s="1" t="d">
        <f t="shared" ca="1" si="457"/>
        <v>2017-08-16</v>
      </c>
      <c r="E808" s="1" t="d">
        <f ca="1">INDEX(startDates,RANDBETWEEN(1,68),1)</f>
        <v>2017-09-16</v>
      </c>
      <c r="F808" s="1" t="d">
        <f t="shared" ca="1" si="463"/>
        <v>2020-09-12</v>
      </c>
      <c r="G808">
        <f t="shared" ca="1" si="458"/>
        <v>1092</v>
      </c>
      <c r="H808" t="str">
        <f t="shared" ca="1" si="459"/>
        <v>Florida</v>
      </c>
      <c r="I808" t="str">
        <f t="shared" ca="1" si="460"/>
        <v>Georgia</v>
      </c>
      <c r="J808" s="2" t="s">
        <v>824</v>
      </c>
      <c r="K808">
        <f t="shared" ca="1" si="467"/>
        <v>1</v>
      </c>
      <c r="L808">
        <f t="shared" ca="1" si="468"/>
        <v>0</v>
      </c>
      <c r="M808" t="str">
        <f t="shared" ca="1" si="461"/>
        <v>Schedule</v>
      </c>
      <c r="N808" t="str">
        <f t="shared" ca="1" si="475"/>
        <v>Schedule</v>
      </c>
      <c r="O808">
        <f t="shared" ca="1" si="465"/>
        <v>6</v>
      </c>
    </row>
    <row r="809" spans="1:15" x14ac:dyDescent="0.2">
      <c r="A809">
        <v>807</v>
      </c>
      <c r="C809">
        <f t="shared" si="466"/>
        <v>6685</v>
      </c>
      <c r="D809" s="1" t="d">
        <f t="shared" ca="1" si="457"/>
        <v>2015-06-14</v>
      </c>
      <c r="E809" s="1" t="d">
        <f ca="1">INDEX(startDates,RANDBETWEEN(1,68),1)</f>
        <v>2018-03-02</v>
      </c>
      <c r="F809" s="1" t="d">
        <f t="shared" ca="1" si="463"/>
        <v>2019-03-01</v>
      </c>
      <c r="G809">
        <f t="shared" ca="1" si="458"/>
        <v>364</v>
      </c>
      <c r="H809" t="str">
        <f t="shared" ca="1" si="459"/>
        <v>Georgia</v>
      </c>
      <c r="I809" t="str">
        <f t="shared" ca="1" si="460"/>
        <v>Georgia</v>
      </c>
      <c r="J809" t="s">
        <v>825</v>
      </c>
      <c r="K809">
        <f t="shared" ca="1" si="467"/>
        <v>1</v>
      </c>
      <c r="L809">
        <f t="shared" ca="1" si="468"/>
        <v>0</v>
      </c>
      <c r="M809" t="str">
        <f t="shared" ca="1" si="461"/>
        <v>Contract</v>
      </c>
      <c r="N809" t="str">
        <f t="shared" ca="1" si="476"/>
        <v>Contract</v>
      </c>
      <c r="O809">
        <f t="shared" ca="1" si="465"/>
        <v>5</v>
      </c>
    </row>
    <row r="810" spans="1:15" x14ac:dyDescent="0.2">
      <c r="A810">
        <v>808</v>
      </c>
      <c r="C810">
        <f t="shared" si="466"/>
        <v>6692</v>
      </c>
      <c r="D810" s="1" t="d">
        <f t="shared" ca="1" si="457"/>
        <v>2010-06-13</v>
      </c>
      <c r="E810" s="1" t="d">
        <f ca="1">INDEX(startDates,RANDBETWEEN(1,68),1)</f>
        <v>2013-03-01</v>
      </c>
      <c r="F810" s="1" t="d">
        <f t="shared" ca="1" si="463"/>
        <v>2014-02-28</v>
      </c>
      <c r="G810">
        <f t="shared" ca="1" si="458"/>
        <v>364</v>
      </c>
      <c r="H810" t="str">
        <f t="shared" ca="1" si="459"/>
        <v>Georgia</v>
      </c>
      <c r="I810" t="str">
        <f t="shared" ca="1" si="460"/>
        <v>Georgia</v>
      </c>
      <c r="J810" t="s">
        <v>826</v>
      </c>
      <c r="K810">
        <f t="shared" ca="1" si="467"/>
        <v>1</v>
      </c>
      <c r="L810">
        <f t="shared" ca="1" si="468"/>
        <v>0</v>
      </c>
      <c r="M810" t="str">
        <f t="shared" ca="1" si="461"/>
        <v>EOC</v>
      </c>
      <c r="N810" t="str">
        <f t="shared" ca="1" si="477"/>
        <v>EOC</v>
      </c>
      <c r="O810">
        <f t="shared" ca="1" si="465"/>
        <v>3</v>
      </c>
    </row>
    <row r="811" spans="1:15" x14ac:dyDescent="0.2">
      <c r="A811">
        <v>809</v>
      </c>
      <c r="C811">
        <f t="shared" si="466"/>
        <v>6699</v>
      </c>
      <c r="D811" s="1" t="d">
        <f t="shared" ca="1" si="457"/>
        <v>2012-05-07</v>
      </c>
      <c r="E811" s="1" t="d">
        <f ca="1">INDEX(startDates,RANDBETWEEN(1,68),1)</f>
        <v>2015-03-27</v>
      </c>
      <c r="F811" s="1" t="d">
        <f t="shared" ca="1" si="463"/>
        <v>2016-03-25</v>
      </c>
      <c r="G811">
        <f t="shared" ca="1" si="458"/>
        <v>364</v>
      </c>
      <c r="H811" t="str">
        <f t="shared" ca="1" si="459"/>
        <v>Georgia</v>
      </c>
      <c r="I811" t="str">
        <f t="shared" ca="1" si="460"/>
        <v>Georgia</v>
      </c>
      <c r="J811" s="2" t="s">
        <v>827</v>
      </c>
      <c r="K811">
        <f t="shared" ca="1" si="467"/>
        <v>1</v>
      </c>
      <c r="L811">
        <f t="shared" ca="1" si="468"/>
        <v>0</v>
      </c>
      <c r="M811" t="str">
        <f t="shared" ca="1" si="461"/>
        <v>EOC</v>
      </c>
      <c r="N811" t="str">
        <f t="shared" ca="1" si="478"/>
        <v>EOC</v>
      </c>
      <c r="O811">
        <f t="shared" ca="1" si="465"/>
        <v>1</v>
      </c>
    </row>
    <row r="812" spans="1:15" x14ac:dyDescent="0.2">
      <c r="A812">
        <v>810</v>
      </c>
      <c r="C812">
        <f t="shared" si="466"/>
        <v>6706</v>
      </c>
      <c r="D812" s="1" t="d">
        <f t="shared" ca="1" si="457"/>
        <v>2015-01-16</v>
      </c>
      <c r="E812" s="1" t="d">
        <f ca="1">INDEX(startDates,RANDBETWEEN(1,68),1)</f>
        <v>2016-07-27</v>
      </c>
      <c r="F812" s="1" t="d">
        <f t="shared" ca="1" si="463"/>
        <v>2017-07-26</v>
      </c>
      <c r="G812">
        <f t="shared" ca="1" si="458"/>
        <v>364</v>
      </c>
      <c r="H812" t="str">
        <f t="shared" ca="1" si="459"/>
        <v>New York</v>
      </c>
      <c r="I812" t="str">
        <f t="shared" ca="1" si="460"/>
        <v>Pennsylvania</v>
      </c>
      <c r="J812" t="s">
        <v>828</v>
      </c>
      <c r="K812">
        <f t="shared" ca="1" si="467"/>
        <v>1</v>
      </c>
      <c r="L812">
        <f t="shared" ca="1" si="468"/>
        <v>0</v>
      </c>
      <c r="M812" t="str">
        <f t="shared" ca="1" si="461"/>
        <v>Contract</v>
      </c>
      <c r="N812" t="str">
        <f t="shared" ca="1" si="479"/>
        <v>Contract</v>
      </c>
      <c r="O812">
        <f t="shared" ca="1" si="465"/>
        <v>8</v>
      </c>
    </row>
    <row r="813" spans="1:15" x14ac:dyDescent="0.2">
      <c r="A813">
        <v>811</v>
      </c>
      <c r="C813">
        <f t="shared" si="466"/>
        <v>6713</v>
      </c>
      <c r="D813" s="1" t="d">
        <f t="shared" ca="1" si="457"/>
        <v>2015-06-19</v>
      </c>
      <c r="E813" s="1" t="d">
        <f ca="1">INDEX(startDates,RANDBETWEEN(1,68),1)</f>
        <v>2016-02-22</v>
      </c>
      <c r="F813" s="1" t="d">
        <f t="shared" ca="1" si="463"/>
        <v>2017-02-20</v>
      </c>
      <c r="G813">
        <f t="shared" ca="1" si="458"/>
        <v>364</v>
      </c>
      <c r="H813" t="str">
        <f t="shared" ca="1" si="459"/>
        <v>New York</v>
      </c>
      <c r="I813" t="str">
        <f t="shared" ca="1" si="460"/>
        <v>Pennsylvania</v>
      </c>
      <c r="J813" t="s">
        <v>829</v>
      </c>
      <c r="K813">
        <f t="shared" ca="1" si="467"/>
        <v>1</v>
      </c>
      <c r="L813">
        <f t="shared" ca="1" si="468"/>
        <v>0</v>
      </c>
      <c r="M813" t="str">
        <f t="shared" ca="1" si="461"/>
        <v>Attachment</v>
      </c>
      <c r="N813" t="str">
        <f t="shared" ca="1" si="480"/>
        <v>Attachment</v>
      </c>
      <c r="O813">
        <f t="shared" ca="1" si="465"/>
        <v>5</v>
      </c>
    </row>
    <row r="814" spans="1:15" x14ac:dyDescent="0.2">
      <c r="A814">
        <v>812</v>
      </c>
      <c r="C814">
        <f t="shared" si="466"/>
        <v>6720</v>
      </c>
      <c r="D814" s="1" t="d">
        <f t="shared" ca="1" si="457"/>
        <v>2016-07-17</v>
      </c>
      <c r="E814" s="1" t="d">
        <f ca="1">INDEX(startDates,RANDBETWEEN(1,68),1)</f>
        <v>2016-09-17</v>
      </c>
      <c r="F814" s="1" t="d">
        <f t="shared" ca="1" si="463"/>
        <v>2017-09-16</v>
      </c>
      <c r="G814">
        <f t="shared" ca="1" si="458"/>
        <v>364</v>
      </c>
      <c r="H814" t="str">
        <f t="shared" ca="1" si="459"/>
        <v>Oregon</v>
      </c>
      <c r="I814" t="str">
        <f t="shared" ca="1" si="460"/>
        <v>California</v>
      </c>
      <c r="J814" s="2" t="s">
        <v>830</v>
      </c>
      <c r="K814">
        <f t="shared" ca="1" si="467"/>
        <v>1</v>
      </c>
      <c r="L814">
        <f t="shared" ca="1" si="468"/>
        <v>0</v>
      </c>
      <c r="M814" t="str">
        <f t="shared" ca="1" si="461"/>
        <v>Contract</v>
      </c>
      <c r="N814" t="str">
        <f t="shared" ca="1" si="481"/>
        <v>Contract</v>
      </c>
      <c r="O814">
        <f t="shared" ca="1" si="465"/>
        <v>2</v>
      </c>
    </row>
    <row r="815" spans="1:15" x14ac:dyDescent="0.2">
      <c r="A815">
        <v>813</v>
      </c>
      <c r="C815">
        <f t="shared" si="466"/>
        <v>6727</v>
      </c>
      <c r="D815" s="1" t="d">
        <f t="shared" ca="1" si="457"/>
        <v>2017-05-27</v>
      </c>
      <c r="E815" s="1" t="d">
        <f ca="1">INDEX(startDates,RANDBETWEEN(1,68),1)</f>
        <v>2018-06-03</v>
      </c>
      <c r="F815" s="1" t="d">
        <f t="shared" ca="1" si="463"/>
        <v>2019-06-02</v>
      </c>
      <c r="G815">
        <f t="shared" ca="1" si="458"/>
        <v>364</v>
      </c>
      <c r="H815" t="str">
        <f t="shared" ca="1" si="459"/>
        <v>Utah</v>
      </c>
      <c r="I815" t="str">
        <f t="shared" ca="1" si="460"/>
        <v>California</v>
      </c>
      <c r="J815" t="s">
        <v>831</v>
      </c>
      <c r="K815">
        <f t="shared" ca="1" si="467"/>
        <v>1</v>
      </c>
      <c r="L815">
        <f t="shared" ca="1" si="468"/>
        <v>0</v>
      </c>
      <c r="M815" t="str">
        <f t="shared" ca="1" si="461"/>
        <v>EBB</v>
      </c>
      <c r="N815" t="str">
        <f t="shared" ca="1" si="482"/>
        <v>EBB</v>
      </c>
      <c r="O815">
        <f t="shared" ca="1" si="465"/>
        <v>4</v>
      </c>
    </row>
    <row r="816" spans="1:15" x14ac:dyDescent="0.2">
      <c r="A816">
        <v>814</v>
      </c>
      <c r="C816">
        <f t="shared" si="466"/>
        <v>6734</v>
      </c>
      <c r="D816" s="1" t="d">
        <f t="shared" ca="1" si="457"/>
        <v>2016-06-19</v>
      </c>
      <c r="E816" s="1" t="d">
        <f ca="1">INDEX(startDates,RANDBETWEEN(1,68),1)</f>
        <v>2017-12-29</v>
      </c>
      <c r="F816" s="1" t="d">
        <f t="shared" ca="1" si="463"/>
        <v>2018-12-28</v>
      </c>
      <c r="G816">
        <f t="shared" ca="1" si="458"/>
        <v>364</v>
      </c>
      <c r="H816" t="str">
        <f t="shared" ca="1" si="459"/>
        <v>Georgia</v>
      </c>
      <c r="I816" t="str">
        <f t="shared" ca="1" si="460"/>
        <v>Georgia</v>
      </c>
      <c r="J816" t="s">
        <v>832</v>
      </c>
      <c r="K816">
        <f t="shared" ca="1" si="467"/>
        <v>1</v>
      </c>
      <c r="L816">
        <f t="shared" ca="1" si="468"/>
        <v>0</v>
      </c>
      <c r="M816" t="str">
        <f t="shared" ca="1" si="461"/>
        <v>Rider</v>
      </c>
      <c r="N816" t="str">
        <f t="shared" ca="1" si="485"/>
        <v>Rider</v>
      </c>
      <c r="O816">
        <f t="shared" ca="1" si="465"/>
        <v>4</v>
      </c>
    </row>
    <row r="817" spans="1:15" x14ac:dyDescent="0.2">
      <c r="A817">
        <v>815</v>
      </c>
      <c r="C817">
        <f t="shared" si="466"/>
        <v>6741</v>
      </c>
      <c r="D817" s="1" t="d">
        <f t="shared" ca="1" si="457"/>
        <v>2013-05-06</v>
      </c>
      <c r="E817" s="1" t="d">
        <f ca="1">INDEX(startDates,RANDBETWEEN(1,68),1)</f>
        <v>2016-07-27</v>
      </c>
      <c r="F817" s="1" t="d">
        <f t="shared" ca="1" si="463"/>
        <v>2021-07-21</v>
      </c>
      <c r="G817">
        <f t="shared" ca="1" si="458"/>
        <v>1820</v>
      </c>
      <c r="H817" t="str">
        <f t="shared" ca="1" si="459"/>
        <v>Colorado</v>
      </c>
      <c r="I817" t="str">
        <f t="shared" ca="1" si="460"/>
        <v>California</v>
      </c>
      <c r="J817" s="2" t="s">
        <v>833</v>
      </c>
      <c r="K817">
        <f t="shared" ca="1" si="467"/>
        <v>1</v>
      </c>
      <c r="L817">
        <f t="shared" ca="1" si="468"/>
        <v>0</v>
      </c>
      <c r="M817" t="str">
        <f t="shared" ca="1" si="461"/>
        <v>SBCModification</v>
      </c>
      <c r="N817" t="str">
        <f t="shared" ca="1" si="486"/>
        <v>SBCModification</v>
      </c>
      <c r="O817">
        <f t="shared" ca="1" si="465"/>
        <v>4</v>
      </c>
    </row>
    <row r="818" spans="1:15" x14ac:dyDescent="0.2">
      <c r="A818">
        <v>816</v>
      </c>
      <c r="C818">
        <f t="shared" si="466"/>
        <v>6748</v>
      </c>
      <c r="D818" s="1" t="d">
        <f t="shared" ca="1" si="457"/>
        <v>2017-01-21</v>
      </c>
      <c r="E818" s="1" t="d">
        <f ca="1">INDEX(startDates,RANDBETWEEN(1,68),1)</f>
        <v>2017-07-26</v>
      </c>
      <c r="F818" s="1" t="d">
        <f t="shared" ca="1" si="463"/>
        <v>2020-07-22</v>
      </c>
      <c r="G818">
        <f t="shared" ca="1" si="458"/>
        <v>1092</v>
      </c>
      <c r="H818" t="str">
        <f t="shared" ca="1" si="459"/>
        <v>Alabama</v>
      </c>
      <c r="I818" t="str">
        <f t="shared" ca="1" si="460"/>
        <v>Georgia</v>
      </c>
      <c r="J818" t="s">
        <v>834</v>
      </c>
      <c r="K818">
        <f t="shared" ca="1" si="467"/>
        <v>1</v>
      </c>
      <c r="L818">
        <f t="shared" ca="1" si="468"/>
        <v>0</v>
      </c>
      <c r="M818" t="str">
        <f t="shared" ca="1" si="461"/>
        <v>Contract</v>
      </c>
      <c r="N818" t="str">
        <f t="shared" ref="N818" ca="1" si="489">M818:M1817</f>
        <v>Contract</v>
      </c>
      <c r="O818">
        <f t="shared" ca="1" si="465"/>
        <v>5</v>
      </c>
    </row>
    <row r="819" spans="1:15" x14ac:dyDescent="0.2">
      <c r="A819">
        <v>817</v>
      </c>
      <c r="C819">
        <f t="shared" si="466"/>
        <v>6755</v>
      </c>
      <c r="D819" s="1" t="d">
        <f t="shared" ca="1" si="457"/>
        <v>2016-10-11</v>
      </c>
      <c r="E819" s="1" t="d">
        <f ca="1">INDEX(startDates,RANDBETWEEN(1,68),1)</f>
        <v>2018-02-19</v>
      </c>
      <c r="F819" s="1" t="d">
        <f t="shared" ca="1" si="463"/>
        <v>2021-08-16</v>
      </c>
      <c r="G819">
        <f t="shared" ca="1" si="458"/>
        <v>1274</v>
      </c>
      <c r="H819" t="str">
        <f t="shared" ca="1" si="459"/>
        <v>Kentucky</v>
      </c>
      <c r="I819" t="str">
        <f t="shared" ca="1" si="460"/>
        <v>Georgia</v>
      </c>
      <c r="J819" t="s">
        <v>835</v>
      </c>
      <c r="K819">
        <f t="shared" ca="1" si="467"/>
        <v>1</v>
      </c>
      <c r="L819">
        <f t="shared" ca="1" si="468"/>
        <v>0</v>
      </c>
      <c r="M819" t="str">
        <f t="shared" ca="1" si="461"/>
        <v>PremiumAgreement</v>
      </c>
      <c r="N819" t="str">
        <f t="shared" ref="N819" ca="1" si="490">M819</f>
        <v>PremiumAgreement</v>
      </c>
      <c r="O819">
        <f t="shared" ca="1" si="465"/>
        <v>8</v>
      </c>
    </row>
    <row r="820" spans="1:15" x14ac:dyDescent="0.2">
      <c r="A820">
        <v>818</v>
      </c>
      <c r="C820">
        <f t="shared" si="466"/>
        <v>6762</v>
      </c>
      <c r="D820" s="1" t="d">
        <f t="shared" ca="1" si="457"/>
        <v>2011-03-25</v>
      </c>
      <c r="E820" s="1" t="d">
        <f ca="1">INDEX(startDates,RANDBETWEEN(1,68),1)</f>
        <v>2014-03-14</v>
      </c>
      <c r="F820" s="1" t="d">
        <f t="shared" ca="1" si="463"/>
        <v>2015-03-13</v>
      </c>
      <c r="G820">
        <f t="shared" ca="1" si="458"/>
        <v>364</v>
      </c>
      <c r="H820" t="str">
        <f t="shared" ca="1" si="459"/>
        <v>California</v>
      </c>
      <c r="I820" t="str">
        <f t="shared" ca="1" si="460"/>
        <v>California</v>
      </c>
      <c r="J820" s="2" t="s">
        <v>836</v>
      </c>
      <c r="K820">
        <f t="shared" ca="1" si="454"/>
        <v>1</v>
      </c>
      <c r="L820">
        <v>1</v>
      </c>
      <c r="M820" t="str">
        <f t="shared" ca="1" si="461"/>
        <v>Attachment</v>
      </c>
      <c r="N820" t="str">
        <f t="shared" ca="1" si="471"/>
        <v>Attachment</v>
      </c>
      <c r="O820">
        <f t="shared" ca="1" si="465"/>
        <v>5</v>
      </c>
    </row>
    <row r="821" spans="1:15" x14ac:dyDescent="0.2">
      <c r="A821">
        <v>819</v>
      </c>
      <c r="C821">
        <f t="shared" si="466"/>
        <v>6769</v>
      </c>
      <c r="D821" s="1" t="d">
        <f t="shared" ca="1" si="457"/>
        <v>2014-02-25</v>
      </c>
      <c r="E821" s="1" t="d">
        <f ca="1">INDEX(startDates,RANDBETWEEN(1,68),1)</f>
        <v>2014-07-30</v>
      </c>
      <c r="F821" s="1" t="d">
        <f t="shared" ca="1" si="463"/>
        <v>2015-07-29</v>
      </c>
      <c r="G821">
        <f t="shared" ca="1" si="458"/>
        <v>364</v>
      </c>
      <c r="H821" t="str">
        <f t="shared" ca="1" si="459"/>
        <v>Vermont</v>
      </c>
      <c r="I821" t="str">
        <f t="shared" ca="1" si="460"/>
        <v>Pennsylvania</v>
      </c>
      <c r="J821" t="s">
        <v>837</v>
      </c>
      <c r="K821">
        <f t="shared" ref="K821" ca="1" si="491">INT(RANDBETWEEN(0.25,1))</f>
        <v>1</v>
      </c>
      <c r="L821">
        <f t="shared" ref="L821" ca="1" si="492">INT(RANDBETWEEN(0,0.65))</f>
        <v>0</v>
      </c>
      <c r="M821" t="str">
        <f t="shared" ca="1" si="461"/>
        <v>EOC</v>
      </c>
      <c r="N821" t="str">
        <f t="shared" ca="1" si="472"/>
        <v>EOC</v>
      </c>
      <c r="O821">
        <f t="shared" ca="1" si="465"/>
        <v>2</v>
      </c>
    </row>
    <row r="822" spans="1:15" x14ac:dyDescent="0.2">
      <c r="A822">
        <v>820</v>
      </c>
      <c r="C822">
        <f t="shared" si="466"/>
        <v>6776</v>
      </c>
      <c r="D822" s="1" t="d">
        <f t="shared" ca="1" si="457"/>
        <v>2014-10-06</v>
      </c>
      <c r="E822" s="1" t="d">
        <f ca="1">INDEX(startDates,RANDBETWEEN(1,68),1)</f>
        <v>2017-08-25</v>
      </c>
      <c r="F822" s="1" t="d">
        <f t="shared" ca="1" si="463"/>
        <v>2018-08-24</v>
      </c>
      <c r="G822">
        <f t="shared" ca="1" si="458"/>
        <v>364</v>
      </c>
      <c r="H822" t="str">
        <f t="shared" ca="1" si="459"/>
        <v>Colorado</v>
      </c>
      <c r="I822" t="str">
        <f t="shared" ca="1" si="460"/>
        <v>California</v>
      </c>
      <c r="J822" s="2" t="s">
        <v>838</v>
      </c>
      <c r="K822">
        <f t="shared" ca="1" si="467"/>
        <v>1</v>
      </c>
      <c r="L822">
        <f t="shared" ca="1" si="468"/>
        <v>0</v>
      </c>
      <c r="M822" t="str">
        <f t="shared" ca="1" si="461"/>
        <v>PremiumAgreement</v>
      </c>
      <c r="N822" t="str">
        <f t="shared" ca="1" si="473"/>
        <v>PremiumAgreement</v>
      </c>
      <c r="O822">
        <f t="shared" ca="1" si="465"/>
        <v>2</v>
      </c>
    </row>
    <row r="823" spans="1:15" x14ac:dyDescent="0.2">
      <c r="A823">
        <v>821</v>
      </c>
      <c r="C823">
        <f t="shared" si="466"/>
        <v>6783</v>
      </c>
      <c r="D823" s="1" t="d">
        <f t="shared" ca="1" si="457"/>
        <v>2009-05-08</v>
      </c>
      <c r="E823" s="1" t="d">
        <f ca="1">INDEX(startDates,RANDBETWEEN(1,68),1)</f>
        <v>2013-07-05</v>
      </c>
      <c r="F823" s="1" t="d">
        <f t="shared" ca="1" si="463"/>
        <v>2014-07-04</v>
      </c>
      <c r="G823">
        <f t="shared" ca="1" si="458"/>
        <v>364</v>
      </c>
      <c r="H823" t="str">
        <f t="shared" ca="1" si="459"/>
        <v>New York</v>
      </c>
      <c r="I823" t="str">
        <f t="shared" ca="1" si="460"/>
        <v>Pennsylvania</v>
      </c>
      <c r="J823" t="s">
        <v>839</v>
      </c>
      <c r="K823">
        <f t="shared" ca="1" si="467"/>
        <v>1</v>
      </c>
      <c r="L823">
        <f t="shared" ca="1" si="468"/>
        <v>0</v>
      </c>
      <c r="M823" t="str">
        <f t="shared" ca="1" si="461"/>
        <v>EOC</v>
      </c>
      <c r="N823" t="str">
        <f t="shared" ca="1" si="474"/>
        <v>EOC</v>
      </c>
      <c r="O823">
        <f t="shared" ca="1" si="465"/>
        <v>6</v>
      </c>
    </row>
    <row r="824" spans="1:15" x14ac:dyDescent="0.2">
      <c r="A824">
        <v>822</v>
      </c>
      <c r="C824">
        <f t="shared" si="466"/>
        <v>6790</v>
      </c>
      <c r="D824" s="1" t="d">
        <f t="shared" ca="1" si="457"/>
        <v>2011-10-08</v>
      </c>
      <c r="E824" s="1" t="d">
        <f ca="1">INDEX(startDates,RANDBETWEEN(1,68),1)</f>
        <v>2016-02-05</v>
      </c>
      <c r="F824" s="1" t="d">
        <f t="shared" ca="1" si="463"/>
        <v>2017-02-03</v>
      </c>
      <c r="G824">
        <f t="shared" ca="1" si="458"/>
        <v>364</v>
      </c>
      <c r="H824" t="str">
        <f t="shared" ca="1" si="459"/>
        <v>Arizona</v>
      </c>
      <c r="I824" t="str">
        <f t="shared" ca="1" si="460"/>
        <v>California</v>
      </c>
      <c r="J824" t="s">
        <v>840</v>
      </c>
      <c r="K824">
        <f t="shared" ca="1" si="467"/>
        <v>1</v>
      </c>
      <c r="L824">
        <f t="shared" ca="1" si="468"/>
        <v>0</v>
      </c>
      <c r="M824" t="str">
        <f t="shared" ca="1" si="461"/>
        <v>Attachment</v>
      </c>
      <c r="N824" t="str">
        <f t="shared" ca="1" si="475"/>
        <v>Attachment</v>
      </c>
      <c r="O824">
        <f t="shared" ca="1" si="465"/>
        <v>7</v>
      </c>
    </row>
    <row r="825" spans="1:15" x14ac:dyDescent="0.2">
      <c r="A825">
        <v>823</v>
      </c>
      <c r="C825">
        <f t="shared" si="466"/>
        <v>6797</v>
      </c>
      <c r="D825" s="1" t="d">
        <f t="shared" ca="1" si="457"/>
        <v>2015-07-10</v>
      </c>
      <c r="E825" s="1" t="d">
        <f ca="1">INDEX(startDates,RANDBETWEEN(1,68),1)</f>
        <v>2017-04-21</v>
      </c>
      <c r="F825" s="1" t="d">
        <f t="shared" ca="1" si="463"/>
        <v>2018-04-20</v>
      </c>
      <c r="G825">
        <f t="shared" ca="1" si="458"/>
        <v>364</v>
      </c>
      <c r="H825" t="str">
        <f t="shared" ca="1" si="459"/>
        <v>California</v>
      </c>
      <c r="I825" t="str">
        <f t="shared" ca="1" si="460"/>
        <v>California</v>
      </c>
      <c r="J825" s="2" t="s">
        <v>841</v>
      </c>
      <c r="K825">
        <f t="shared" ca="1" si="467"/>
        <v>1</v>
      </c>
      <c r="L825">
        <f t="shared" ca="1" si="468"/>
        <v>0</v>
      </c>
      <c r="M825" t="str">
        <f t="shared" ca="1" si="461"/>
        <v>Attachment</v>
      </c>
      <c r="N825" t="str">
        <f t="shared" ca="1" si="476"/>
        <v>Attachment</v>
      </c>
      <c r="O825">
        <f t="shared" ca="1" si="465"/>
        <v>6</v>
      </c>
    </row>
    <row r="826" spans="1:15" x14ac:dyDescent="0.2">
      <c r="A826">
        <v>824</v>
      </c>
      <c r="C826">
        <f t="shared" si="466"/>
        <v>6804</v>
      </c>
      <c r="D826" s="1" t="d">
        <f t="shared" ca="1" si="457"/>
        <v>2014-09-13</v>
      </c>
      <c r="E826" s="1" t="d">
        <f ca="1">INDEX(startDates,RANDBETWEEN(1,68),1)</f>
        <v>2016-02-22</v>
      </c>
      <c r="F826" s="1" t="d">
        <f t="shared" ca="1" si="463"/>
        <v>2017-02-20</v>
      </c>
      <c r="G826">
        <f t="shared" ca="1" si="458"/>
        <v>364</v>
      </c>
      <c r="H826" t="str">
        <f t="shared" ca="1" si="459"/>
        <v>Tennessee</v>
      </c>
      <c r="I826" t="str">
        <f t="shared" ca="1" si="460"/>
        <v>Georgia</v>
      </c>
      <c r="J826" t="s">
        <v>842</v>
      </c>
      <c r="K826">
        <f t="shared" ca="1" si="467"/>
        <v>1</v>
      </c>
      <c r="L826">
        <f t="shared" ca="1" si="468"/>
        <v>0</v>
      </c>
      <c r="M826" t="str">
        <f t="shared" ca="1" si="461"/>
        <v>Contract</v>
      </c>
      <c r="N826" t="str">
        <f t="shared" ca="1" si="477"/>
        <v>Contract</v>
      </c>
      <c r="O826">
        <f t="shared" ca="1" si="465"/>
        <v>1</v>
      </c>
    </row>
    <row r="827" spans="1:15" x14ac:dyDescent="0.2">
      <c r="A827">
        <v>825</v>
      </c>
      <c r="C827">
        <f t="shared" si="466"/>
        <v>6811</v>
      </c>
      <c r="D827" s="1" t="d">
        <f t="shared" ca="1" si="457"/>
        <v>2015-07-02</v>
      </c>
      <c r="E827" s="1" t="d">
        <f ca="1">INDEX(startDates,RANDBETWEEN(1,68),1)</f>
        <v>2017-04-13</v>
      </c>
      <c r="F827" s="1" t="d">
        <f t="shared" ca="1" si="463"/>
        <v>2018-04-12</v>
      </c>
      <c r="G827">
        <f t="shared" ca="1" si="458"/>
        <v>364</v>
      </c>
      <c r="H827" t="str">
        <f t="shared" ca="1" si="459"/>
        <v>Georgia</v>
      </c>
      <c r="I827" t="str">
        <f t="shared" ca="1" si="460"/>
        <v>Georgia</v>
      </c>
      <c r="J827" t="s">
        <v>843</v>
      </c>
      <c r="K827">
        <f t="shared" ca="1" si="467"/>
        <v>1</v>
      </c>
      <c r="L827">
        <f t="shared" ca="1" si="468"/>
        <v>0</v>
      </c>
      <c r="M827" t="str">
        <f t="shared" ca="1" si="461"/>
        <v>EBB</v>
      </c>
      <c r="N827" t="str">
        <f t="shared" ca="1" si="478"/>
        <v>EBB</v>
      </c>
      <c r="O827">
        <f t="shared" ca="1" si="465"/>
        <v>4</v>
      </c>
    </row>
    <row r="828" spans="1:15" x14ac:dyDescent="0.2">
      <c r="A828">
        <v>826</v>
      </c>
      <c r="C828">
        <f t="shared" si="466"/>
        <v>6818</v>
      </c>
      <c r="D828" s="1" t="d">
        <f t="shared" ca="1" si="457"/>
        <v>2014-10-01</v>
      </c>
      <c r="E828" s="1" t="d">
        <f ca="1">INDEX(startDates,RANDBETWEEN(1,68),1)</f>
        <v>2015-01-02</v>
      </c>
      <c r="F828" s="1" t="d">
        <f t="shared" ca="1" si="463"/>
        <v>2016-01-01</v>
      </c>
      <c r="G828">
        <f t="shared" ca="1" si="458"/>
        <v>364</v>
      </c>
      <c r="H828" t="str">
        <f t="shared" ca="1" si="459"/>
        <v>Texas</v>
      </c>
      <c r="I828" t="str">
        <f t="shared" ca="1" si="460"/>
        <v>Georgia</v>
      </c>
      <c r="J828" s="2" t="s">
        <v>844</v>
      </c>
      <c r="K828">
        <f t="shared" ca="1" si="467"/>
        <v>1</v>
      </c>
      <c r="L828">
        <f t="shared" ca="1" si="468"/>
        <v>0</v>
      </c>
      <c r="M828" t="str">
        <f t="shared" ca="1" si="461"/>
        <v>Attachment</v>
      </c>
      <c r="N828" t="str">
        <f t="shared" ca="1" si="479"/>
        <v>Attachment</v>
      </c>
      <c r="O828">
        <f t="shared" ca="1" si="465"/>
        <v>5</v>
      </c>
    </row>
    <row r="829" spans="1:15" x14ac:dyDescent="0.2">
      <c r="A829">
        <v>827</v>
      </c>
      <c r="C829">
        <f t="shared" si="466"/>
        <v>6825</v>
      </c>
      <c r="D829" s="1" t="d">
        <f t="shared" ca="1" si="457"/>
        <v>2016-10-09</v>
      </c>
      <c r="E829" s="1" t="d">
        <f ca="1">INDEX(startDates,RANDBETWEEN(1,68),1)</f>
        <v>2017-04-13</v>
      </c>
      <c r="F829" s="1" t="d">
        <f t="shared" ca="1" si="463"/>
        <v>2018-04-12</v>
      </c>
      <c r="G829">
        <f t="shared" ca="1" si="458"/>
        <v>364</v>
      </c>
      <c r="H829" t="str">
        <f t="shared" ca="1" si="459"/>
        <v>Texas</v>
      </c>
      <c r="I829" t="str">
        <f t="shared" ca="1" si="460"/>
        <v>Georgia</v>
      </c>
      <c r="J829" t="s">
        <v>845</v>
      </c>
      <c r="K829">
        <f t="shared" ca="1" si="467"/>
        <v>1</v>
      </c>
      <c r="L829">
        <f t="shared" ca="1" si="468"/>
        <v>0</v>
      </c>
      <c r="M829" t="str">
        <f t="shared" ca="1" si="461"/>
        <v>Attachment</v>
      </c>
      <c r="N829" t="str">
        <f t="shared" ca="1" si="480"/>
        <v>Attachment</v>
      </c>
      <c r="O829">
        <f t="shared" ca="1" si="465"/>
        <v>3</v>
      </c>
    </row>
    <row r="830" spans="1:15" x14ac:dyDescent="0.2">
      <c r="A830">
        <v>828</v>
      </c>
      <c r="C830">
        <f t="shared" si="466"/>
        <v>6832</v>
      </c>
      <c r="D830" s="1" t="d">
        <f t="shared" ca="1" si="457"/>
        <v>2013-01-13</v>
      </c>
      <c r="E830" s="1" t="d">
        <f ca="1">INDEX(startDates,RANDBETWEEN(1,68),1)</f>
        <v>2016-11-08</v>
      </c>
      <c r="F830" s="1" t="d">
        <f t="shared" ca="1" si="463"/>
        <v>2020-05-05</v>
      </c>
      <c r="G830">
        <f t="shared" ca="1" si="458"/>
        <v>1274</v>
      </c>
      <c r="H830" t="str">
        <f t="shared" ca="1" si="459"/>
        <v>California</v>
      </c>
      <c r="I830" t="str">
        <f t="shared" ca="1" si="460"/>
        <v>California</v>
      </c>
      <c r="J830" t="s">
        <v>846</v>
      </c>
      <c r="K830">
        <f t="shared" ca="1" si="467"/>
        <v>1</v>
      </c>
      <c r="L830">
        <f t="shared" ca="1" si="468"/>
        <v>0</v>
      </c>
      <c r="M830" t="str">
        <f t="shared" ca="1" si="461"/>
        <v>Schedule</v>
      </c>
      <c r="N830" t="str">
        <f t="shared" ca="1" si="481"/>
        <v>Schedule</v>
      </c>
      <c r="O830">
        <f t="shared" ca="1" si="465"/>
        <v>1</v>
      </c>
    </row>
    <row r="831" spans="1:15" x14ac:dyDescent="0.2">
      <c r="A831">
        <v>829</v>
      </c>
      <c r="C831">
        <f t="shared" si="466"/>
        <v>6839</v>
      </c>
      <c r="D831" s="1" t="d">
        <f t="shared" ca="1" si="457"/>
        <v>2013-03-29</v>
      </c>
      <c r="E831" s="1" t="d">
        <f ca="1">INDEX(startDates,RANDBETWEEN(1,68),1)</f>
        <v>2017-12-29</v>
      </c>
      <c r="F831" s="1" t="d">
        <f t="shared" ca="1" si="463"/>
        <v>2019-06-28</v>
      </c>
      <c r="G831">
        <f t="shared" ca="1" si="458"/>
        <v>546</v>
      </c>
      <c r="H831" t="str">
        <f t="shared" ca="1" si="459"/>
        <v>Florida</v>
      </c>
      <c r="I831" t="str">
        <f t="shared" ca="1" si="460"/>
        <v>Georgia</v>
      </c>
      <c r="J831" s="2" t="s">
        <v>847</v>
      </c>
      <c r="K831">
        <f t="shared" ca="1" si="467"/>
        <v>1</v>
      </c>
      <c r="L831">
        <f t="shared" ca="1" si="468"/>
        <v>0</v>
      </c>
      <c r="M831" t="str">
        <f t="shared" ca="1" si="461"/>
        <v>Rider</v>
      </c>
      <c r="N831" t="str">
        <f t="shared" ca="1" si="482"/>
        <v>Rider</v>
      </c>
      <c r="O831">
        <f t="shared" ca="1" si="465"/>
        <v>7</v>
      </c>
    </row>
    <row r="832" spans="1:15" x14ac:dyDescent="0.2">
      <c r="A832">
        <v>830</v>
      </c>
      <c r="C832">
        <f t="shared" si="466"/>
        <v>6846</v>
      </c>
      <c r="D832" s="1" t="d">
        <f t="shared" ca="1" si="457"/>
        <v>2016-06-12</v>
      </c>
      <c r="E832" s="1" t="d">
        <f ca="1">INDEX(startDates,RANDBETWEEN(1,68),1)</f>
        <v>2016-10-14</v>
      </c>
      <c r="F832" s="1" t="d">
        <f t="shared" ca="1" si="463"/>
        <v>2017-10-13</v>
      </c>
      <c r="G832">
        <f t="shared" ca="1" si="458"/>
        <v>364</v>
      </c>
      <c r="H832" t="str">
        <f t="shared" ca="1" si="459"/>
        <v>Georgia</v>
      </c>
      <c r="I832" t="str">
        <f t="shared" ca="1" si="460"/>
        <v>Georgia</v>
      </c>
      <c r="J832" t="s">
        <v>848</v>
      </c>
      <c r="K832">
        <f t="shared" ca="1" si="467"/>
        <v>1</v>
      </c>
      <c r="L832">
        <f t="shared" ca="1" si="468"/>
        <v>0</v>
      </c>
      <c r="M832" t="str">
        <f t="shared" ca="1" si="461"/>
        <v>Contract</v>
      </c>
      <c r="N832" t="str">
        <f t="shared" ca="1" si="485"/>
        <v>Contract</v>
      </c>
      <c r="O832">
        <f t="shared" ca="1" si="465"/>
        <v>1</v>
      </c>
    </row>
    <row r="833" spans="1:15" x14ac:dyDescent="0.2">
      <c r="A833">
        <v>831</v>
      </c>
      <c r="C833">
        <f t="shared" si="466"/>
        <v>6853</v>
      </c>
      <c r="D833" s="1" t="d">
        <f t="shared" ca="1" si="457"/>
        <v>2015-04-03</v>
      </c>
      <c r="E833" s="1" t="d">
        <f ca="1">INDEX(startDates,RANDBETWEEN(1,68),1)</f>
        <v>2018-07-25</v>
      </c>
      <c r="F833" s="1" t="d">
        <f t="shared" ca="1" si="463"/>
        <v>2023-01-18</v>
      </c>
      <c r="G833">
        <f t="shared" ca="1" si="458"/>
        <v>1638</v>
      </c>
      <c r="H833" t="str">
        <f t="shared" ca="1" si="459"/>
        <v>West Virginia</v>
      </c>
      <c r="I833" t="str">
        <f t="shared" ca="1" si="460"/>
        <v>Pennsylvania</v>
      </c>
      <c r="J833" t="s">
        <v>849</v>
      </c>
      <c r="K833">
        <f t="shared" ca="1" si="467"/>
        <v>1</v>
      </c>
      <c r="L833">
        <f t="shared" ca="1" si="468"/>
        <v>0</v>
      </c>
      <c r="M833" t="str">
        <f t="shared" ca="1" si="461"/>
        <v>EOC</v>
      </c>
      <c r="N833" t="str">
        <f t="shared" ca="1" si="486"/>
        <v>EOC</v>
      </c>
      <c r="O833">
        <f t="shared" ca="1" si="465"/>
        <v>5</v>
      </c>
    </row>
    <row r="834" spans="1:15" x14ac:dyDescent="0.2">
      <c r="A834">
        <v>832</v>
      </c>
      <c r="C834">
        <f t="shared" si="466"/>
        <v>6860</v>
      </c>
      <c r="D834" s="1" t="d">
        <f t="shared" ref="D834:D897" ca="1" si="493">E834-(INDEX(lastRevised, RANDBETWEEN(1,ROWS(lastRevised)),1))</f>
        <v>2013-05-30</v>
      </c>
      <c r="E834" s="1" t="d">
        <f ca="1">INDEX(startDates,RANDBETWEEN(1,68),1)</f>
        <v>2017-12-29</v>
      </c>
      <c r="F834" s="1" t="d">
        <f t="shared" ca="1" si="463"/>
        <v>2022-06-24</v>
      </c>
      <c r="G834">
        <f t="shared" ref="G834:G897" ca="1" si="494">INDEX(durations,RANDBETWEEN(1,ROWS(durations)),1)</f>
        <v>1638</v>
      </c>
      <c r="H834" t="str">
        <f t="shared" ref="H834:H897" ca="1" si="495">IF(I834="California",INDEX(caliStates,RANDBETWEEN(1,ROWS(caliStates)),1),IF(I834="Georgia",INDEX(georgiaStates,RANDBETWEEN(1,ROWS(georgiaStates)),1),IF(I834="Pennsylvania",INDEX(pennStates,RANDBETWEEN(1,ROWS(pennStates)),1),"")))</f>
        <v>Texas</v>
      </c>
      <c r="I834" t="str">
        <f t="shared" ref="I834:I897" ca="1" si="496">INDEX(states, RANDBETWEEN(1, ROWS(states)),1)</f>
        <v>Georgia</v>
      </c>
      <c r="J834" s="2" t="s">
        <v>850</v>
      </c>
      <c r="K834">
        <f t="shared" ca="1" si="467"/>
        <v>1</v>
      </c>
      <c r="L834">
        <f t="shared" ca="1" si="468"/>
        <v>0</v>
      </c>
      <c r="M834" t="str">
        <f t="shared" ref="M834:M897" ca="1" si="497">INDEX(mainFileTypes,RANDBETWEEN(1,ROWS(mainFileTypes)),1)</f>
        <v>Contract</v>
      </c>
      <c r="N834" t="str">
        <f t="shared" ref="N834" ca="1" si="498">M834:M1833</f>
        <v>Contract</v>
      </c>
      <c r="O834">
        <f t="shared" ca="1" si="465"/>
        <v>7</v>
      </c>
    </row>
    <row r="835" spans="1:15" x14ac:dyDescent="0.2">
      <c r="A835">
        <v>833</v>
      </c>
      <c r="C835">
        <f t="shared" si="466"/>
        <v>6867</v>
      </c>
      <c r="D835" s="1" t="d">
        <f t="shared" ca="1" si="493"/>
        <v>2013-04-05</v>
      </c>
      <c r="E835" s="1" t="d">
        <f ca="1">INDEX(startDates,RANDBETWEEN(1,68),1)</f>
        <v>2016-07-27</v>
      </c>
      <c r="F835" s="1" t="d">
        <f t="shared" ref="F835:F898" ca="1" si="499">E835+G835</f>
        <v>2017-07-26</v>
      </c>
      <c r="G835">
        <f t="shared" ca="1" si="494"/>
        <v>364</v>
      </c>
      <c r="H835" t="str">
        <f t="shared" ca="1" si="495"/>
        <v>Texas</v>
      </c>
      <c r="I835" t="str">
        <f t="shared" ca="1" si="496"/>
        <v>Georgia</v>
      </c>
      <c r="J835" t="s">
        <v>851</v>
      </c>
      <c r="K835">
        <f t="shared" ca="1" si="467"/>
        <v>1</v>
      </c>
      <c r="L835">
        <f t="shared" ca="1" si="468"/>
        <v>0</v>
      </c>
      <c r="M835" t="str">
        <f t="shared" ca="1" si="497"/>
        <v>Attachment</v>
      </c>
      <c r="N835" t="str">
        <f t="shared" ref="N835" ca="1" si="500">M835</f>
        <v>Attachment</v>
      </c>
      <c r="O835">
        <f t="shared" ref="O835:O898" ca="1" si="501">RANDBETWEEN(1,8)</f>
        <v>3</v>
      </c>
    </row>
    <row r="836" spans="1:15" x14ac:dyDescent="0.2">
      <c r="A836">
        <v>834</v>
      </c>
      <c r="C836">
        <f t="shared" ref="C836:C899" si="502">C835+7</f>
        <v>6874</v>
      </c>
      <c r="D836" s="1" t="d">
        <f t="shared" ca="1" si="493"/>
        <v>2010-05-31</v>
      </c>
      <c r="E836" s="1" t="d">
        <f ca="1">INDEX(startDates,RANDBETWEEN(1,68),1)</f>
        <v>2013-09-21</v>
      </c>
      <c r="F836" s="1" t="d">
        <f t="shared" ca="1" si="499"/>
        <v>2014-03-22</v>
      </c>
      <c r="G836">
        <f t="shared" ca="1" si="494"/>
        <v>182</v>
      </c>
      <c r="H836" t="str">
        <f t="shared" ca="1" si="495"/>
        <v>Kentucky</v>
      </c>
      <c r="I836" t="str">
        <f t="shared" ca="1" si="496"/>
        <v>Georgia</v>
      </c>
      <c r="J836" t="s">
        <v>852</v>
      </c>
      <c r="K836">
        <f t="shared" ca="1" si="467"/>
        <v>1</v>
      </c>
      <c r="L836">
        <f t="shared" ca="1" si="468"/>
        <v>0</v>
      </c>
      <c r="M836" t="str">
        <f t="shared" ca="1" si="497"/>
        <v>Contract</v>
      </c>
      <c r="N836" t="str">
        <f t="shared" ca="1" si="471"/>
        <v>Contract</v>
      </c>
      <c r="O836">
        <f t="shared" ca="1" si="501"/>
        <v>4</v>
      </c>
    </row>
    <row r="837" spans="1:15" x14ac:dyDescent="0.2">
      <c r="A837">
        <v>835</v>
      </c>
      <c r="C837">
        <f t="shared" si="502"/>
        <v>6881</v>
      </c>
      <c r="D837" s="1" t="d">
        <f t="shared" ca="1" si="493"/>
        <v>2012-09-19</v>
      </c>
      <c r="E837" s="1" t="d">
        <f ca="1">INDEX(startDates,RANDBETWEEN(1,68),1)</f>
        <v>2015-11-10</v>
      </c>
      <c r="F837" s="1" t="d">
        <f t="shared" ca="1" si="499"/>
        <v>2016-11-08</v>
      </c>
      <c r="G837">
        <f t="shared" ca="1" si="494"/>
        <v>364</v>
      </c>
      <c r="H837" t="str">
        <f t="shared" ca="1" si="495"/>
        <v>Georgia</v>
      </c>
      <c r="I837" t="str">
        <f t="shared" ca="1" si="496"/>
        <v>Georgia</v>
      </c>
      <c r="J837" s="2" t="s">
        <v>853</v>
      </c>
      <c r="K837">
        <f t="shared" ca="1" si="467"/>
        <v>1</v>
      </c>
      <c r="L837">
        <f t="shared" ca="1" si="468"/>
        <v>0</v>
      </c>
      <c r="M837" t="str">
        <f t="shared" ca="1" si="497"/>
        <v>Schedule</v>
      </c>
      <c r="N837" t="str">
        <f t="shared" ca="1" si="472"/>
        <v>Schedule</v>
      </c>
      <c r="O837">
        <f t="shared" ca="1" si="501"/>
        <v>6</v>
      </c>
    </row>
    <row r="838" spans="1:15" x14ac:dyDescent="0.2">
      <c r="A838">
        <v>836</v>
      </c>
      <c r="C838">
        <f t="shared" si="502"/>
        <v>6888</v>
      </c>
      <c r="D838" s="1" t="d">
        <f t="shared" ca="1" si="493"/>
        <v>2017-01-22</v>
      </c>
      <c r="E838" s="1" t="d">
        <f ca="1">INDEX(startDates,RANDBETWEEN(1,68),1)</f>
        <v>2017-12-29</v>
      </c>
      <c r="F838" s="1" t="d">
        <f t="shared" ca="1" si="499"/>
        <v>2018-12-28</v>
      </c>
      <c r="G838">
        <f t="shared" ca="1" si="494"/>
        <v>364</v>
      </c>
      <c r="H838" t="str">
        <f t="shared" ca="1" si="495"/>
        <v>Georgia</v>
      </c>
      <c r="I838" t="str">
        <f t="shared" ca="1" si="496"/>
        <v>Georgia</v>
      </c>
      <c r="J838" t="s">
        <v>854</v>
      </c>
      <c r="K838">
        <f t="shared" ca="1" si="467"/>
        <v>1</v>
      </c>
      <c r="L838">
        <f t="shared" ca="1" si="468"/>
        <v>0</v>
      </c>
      <c r="M838" t="str">
        <f t="shared" ca="1" si="497"/>
        <v>Contract</v>
      </c>
      <c r="N838" t="str">
        <f t="shared" ca="1" si="473"/>
        <v>Contract</v>
      </c>
      <c r="O838">
        <f t="shared" ca="1" si="501"/>
        <v>6</v>
      </c>
    </row>
    <row r="839" spans="1:15" x14ac:dyDescent="0.2">
      <c r="A839">
        <v>837</v>
      </c>
      <c r="C839">
        <f t="shared" si="502"/>
        <v>6895</v>
      </c>
      <c r="D839" s="1" t="d">
        <f t="shared" ca="1" si="493"/>
        <v>2017-10-19</v>
      </c>
      <c r="E839" s="1" t="d">
        <f ca="1">INDEX(startDates,RANDBETWEEN(1,68),1)</f>
        <v>2018-07-25</v>
      </c>
      <c r="F839" s="1" t="d">
        <f t="shared" ca="1" si="499"/>
        <v>2019-07-24</v>
      </c>
      <c r="G839">
        <f t="shared" ca="1" si="494"/>
        <v>364</v>
      </c>
      <c r="H839" t="str">
        <f t="shared" ca="1" si="495"/>
        <v>California</v>
      </c>
      <c r="I839" t="str">
        <f t="shared" ca="1" si="496"/>
        <v>California</v>
      </c>
      <c r="J839" t="s">
        <v>855</v>
      </c>
      <c r="K839">
        <f t="shared" ca="1" si="467"/>
        <v>1</v>
      </c>
      <c r="L839">
        <f t="shared" ca="1" si="468"/>
        <v>0</v>
      </c>
      <c r="M839" t="str">
        <f t="shared" ca="1" si="497"/>
        <v>Contract</v>
      </c>
      <c r="N839" t="str">
        <f t="shared" ca="1" si="474"/>
        <v>Contract</v>
      </c>
      <c r="O839">
        <f t="shared" ca="1" si="501"/>
        <v>1</v>
      </c>
    </row>
    <row r="840" spans="1:15" x14ac:dyDescent="0.2">
      <c r="A840">
        <v>838</v>
      </c>
      <c r="C840">
        <f t="shared" si="502"/>
        <v>6902</v>
      </c>
      <c r="D840" s="1" t="d">
        <f t="shared" ca="1" si="493"/>
        <v>2014-02-25</v>
      </c>
      <c r="E840" s="1" t="d">
        <f ca="1">INDEX(startDates,RANDBETWEEN(1,68),1)</f>
        <v>2014-07-30</v>
      </c>
      <c r="F840" s="1" t="d">
        <f t="shared" ca="1" si="499"/>
        <v>2017-01-25</v>
      </c>
      <c r="G840">
        <f t="shared" ca="1" si="494"/>
        <v>910</v>
      </c>
      <c r="H840" t="str">
        <f t="shared" ca="1" si="495"/>
        <v>New York</v>
      </c>
      <c r="I840" t="str">
        <f t="shared" ca="1" si="496"/>
        <v>Pennsylvania</v>
      </c>
      <c r="J840" s="2" t="s">
        <v>856</v>
      </c>
      <c r="K840">
        <f t="shared" ca="1" si="467"/>
        <v>1</v>
      </c>
      <c r="L840">
        <f t="shared" ca="1" si="468"/>
        <v>0</v>
      </c>
      <c r="M840" t="str">
        <f t="shared" ca="1" si="497"/>
        <v>Contract</v>
      </c>
      <c r="N840" t="str">
        <f t="shared" ca="1" si="475"/>
        <v>Contract</v>
      </c>
      <c r="O840">
        <f t="shared" ca="1" si="501"/>
        <v>2</v>
      </c>
    </row>
    <row r="841" spans="1:15" x14ac:dyDescent="0.2">
      <c r="A841">
        <v>839</v>
      </c>
      <c r="C841">
        <f t="shared" si="502"/>
        <v>6909</v>
      </c>
      <c r="D841" s="1" t="d">
        <f t="shared" ca="1" si="493"/>
        <v>2014-05-12</v>
      </c>
      <c r="E841" s="1" t="d">
        <f ca="1">INDEX(startDates,RANDBETWEEN(1,68),1)</f>
        <v>2016-02-22</v>
      </c>
      <c r="F841" s="1" t="d">
        <f t="shared" ca="1" si="499"/>
        <v>2019-02-18</v>
      </c>
      <c r="G841">
        <f t="shared" ca="1" si="494"/>
        <v>1092</v>
      </c>
      <c r="H841" t="str">
        <f t="shared" ca="1" si="495"/>
        <v>West Virginia</v>
      </c>
      <c r="I841" t="str">
        <f t="shared" ca="1" si="496"/>
        <v>Pennsylvania</v>
      </c>
      <c r="J841" t="s">
        <v>857</v>
      </c>
      <c r="K841">
        <f t="shared" ref="K841:K904" ca="1" si="503">INT(RANDBETWEEN(0,1))</f>
        <v>0</v>
      </c>
      <c r="L841">
        <v>1</v>
      </c>
      <c r="M841" t="str">
        <f t="shared" ca="1" si="497"/>
        <v>Attachment</v>
      </c>
      <c r="N841" t="str">
        <f t="shared" ca="1" si="476"/>
        <v>Attachment</v>
      </c>
      <c r="O841">
        <f t="shared" ca="1" si="501"/>
        <v>5</v>
      </c>
    </row>
    <row r="842" spans="1:15" x14ac:dyDescent="0.2">
      <c r="A842">
        <v>840</v>
      </c>
      <c r="C842">
        <f t="shared" si="502"/>
        <v>6916</v>
      </c>
      <c r="D842" s="1" t="d">
        <f t="shared" ca="1" si="493"/>
        <v>2014-10-03</v>
      </c>
      <c r="E842" s="1" t="d">
        <f ca="1">INDEX(startDates,RANDBETWEEN(1,68),1)</f>
        <v>2015-11-10</v>
      </c>
      <c r="F842" s="1" t="d">
        <f t="shared" ca="1" si="499"/>
        <v>2018-05-08</v>
      </c>
      <c r="G842">
        <f t="shared" ca="1" si="494"/>
        <v>910</v>
      </c>
      <c r="H842" t="str">
        <f t="shared" ca="1" si="495"/>
        <v>Pennsylvania</v>
      </c>
      <c r="I842" t="str">
        <f t="shared" ca="1" si="496"/>
        <v>Pennsylvania</v>
      </c>
      <c r="J842" s="2" t="s">
        <v>858</v>
      </c>
      <c r="K842">
        <f t="shared" ref="K842:K903" ca="1" si="504">INT(RANDBETWEEN(0.25,1))</f>
        <v>1</v>
      </c>
      <c r="L842">
        <f t="shared" ref="L842:L904" ca="1" si="505">INT(RANDBETWEEN(0,0.65))</f>
        <v>0</v>
      </c>
      <c r="M842" t="str">
        <f t="shared" ca="1" si="497"/>
        <v>Contract</v>
      </c>
      <c r="N842" t="str">
        <f t="shared" ca="1" si="477"/>
        <v>Contract</v>
      </c>
      <c r="O842">
        <f t="shared" ca="1" si="501"/>
        <v>7</v>
      </c>
    </row>
    <row r="843" spans="1:15" x14ac:dyDescent="0.2">
      <c r="A843">
        <v>841</v>
      </c>
      <c r="C843">
        <f t="shared" si="502"/>
        <v>6923</v>
      </c>
      <c r="D843" s="1" t="d">
        <f t="shared" ca="1" si="493"/>
        <v>2009-07-07</v>
      </c>
      <c r="E843" s="1" t="d">
        <f ca="1">INDEX(startDates,RANDBETWEEN(1,68),1)</f>
        <v>2013-03-01</v>
      </c>
      <c r="F843" s="1" t="d">
        <f t="shared" ca="1" si="499"/>
        <v>2013-08-30</v>
      </c>
      <c r="G843">
        <f t="shared" ca="1" si="494"/>
        <v>182</v>
      </c>
      <c r="H843" t="str">
        <f t="shared" ca="1" si="495"/>
        <v>Colorado</v>
      </c>
      <c r="I843" t="str">
        <f t="shared" ca="1" si="496"/>
        <v>California</v>
      </c>
      <c r="J843" t="s">
        <v>859</v>
      </c>
      <c r="K843">
        <f t="shared" ca="1" si="504"/>
        <v>1</v>
      </c>
      <c r="L843">
        <f t="shared" ca="1" si="505"/>
        <v>0</v>
      </c>
      <c r="M843" t="str">
        <f t="shared" ca="1" si="497"/>
        <v>Contract</v>
      </c>
      <c r="N843" t="str">
        <f t="shared" ca="1" si="478"/>
        <v>Contract</v>
      </c>
      <c r="O843">
        <f t="shared" ca="1" si="501"/>
        <v>2</v>
      </c>
    </row>
    <row r="844" spans="1:15" x14ac:dyDescent="0.2">
      <c r="A844">
        <v>842</v>
      </c>
      <c r="C844">
        <f t="shared" si="502"/>
        <v>6930</v>
      </c>
      <c r="D844" s="1" t="d">
        <f t="shared" ca="1" si="493"/>
        <v>2012-01-10</v>
      </c>
      <c r="E844" s="1" t="d">
        <f ca="1">INDEX(startDates,RANDBETWEEN(1,68),1)</f>
        <v>2016-04-08</v>
      </c>
      <c r="F844" s="1" t="d">
        <f t="shared" ca="1" si="499"/>
        <v>2017-04-07</v>
      </c>
      <c r="G844">
        <f t="shared" ca="1" si="494"/>
        <v>364</v>
      </c>
      <c r="H844" t="str">
        <f t="shared" ca="1" si="495"/>
        <v>Washington</v>
      </c>
      <c r="I844" t="str">
        <f t="shared" ca="1" si="496"/>
        <v>California</v>
      </c>
      <c r="J844" t="s">
        <v>860</v>
      </c>
      <c r="K844">
        <f t="shared" ca="1" si="504"/>
        <v>1</v>
      </c>
      <c r="L844">
        <f t="shared" ca="1" si="505"/>
        <v>0</v>
      </c>
      <c r="M844" t="str">
        <f t="shared" ca="1" si="497"/>
        <v>Contract</v>
      </c>
      <c r="N844" t="str">
        <f t="shared" ca="1" si="479"/>
        <v>Contract</v>
      </c>
      <c r="O844">
        <f t="shared" ca="1" si="501"/>
        <v>7</v>
      </c>
    </row>
    <row r="845" spans="1:15" x14ac:dyDescent="0.2">
      <c r="A845">
        <v>843</v>
      </c>
      <c r="C845">
        <f t="shared" si="502"/>
        <v>6937</v>
      </c>
      <c r="D845" s="1" t="d">
        <f t="shared" ca="1" si="493"/>
        <v>2014-09-06</v>
      </c>
      <c r="E845" s="1" t="d">
        <f ca="1">INDEX(startDates,RANDBETWEEN(1,68),1)</f>
        <v>2017-07-26</v>
      </c>
      <c r="F845" s="1" t="d">
        <f t="shared" ca="1" si="499"/>
        <v>2019-01-23</v>
      </c>
      <c r="G845">
        <f t="shared" ca="1" si="494"/>
        <v>546</v>
      </c>
      <c r="H845" t="str">
        <f t="shared" ca="1" si="495"/>
        <v>Alabama</v>
      </c>
      <c r="I845" t="str">
        <f t="shared" ca="1" si="496"/>
        <v>Georgia</v>
      </c>
      <c r="J845" s="2" t="s">
        <v>861</v>
      </c>
      <c r="K845">
        <f t="shared" ca="1" si="504"/>
        <v>1</v>
      </c>
      <c r="L845">
        <f t="shared" ca="1" si="505"/>
        <v>0</v>
      </c>
      <c r="M845" t="str">
        <f t="shared" ca="1" si="497"/>
        <v>Schedule</v>
      </c>
      <c r="N845" t="str">
        <f t="shared" ca="1" si="480"/>
        <v>Schedule</v>
      </c>
      <c r="O845">
        <f t="shared" ca="1" si="501"/>
        <v>5</v>
      </c>
    </row>
    <row r="846" spans="1:15" x14ac:dyDescent="0.2">
      <c r="A846">
        <v>844</v>
      </c>
      <c r="C846">
        <f t="shared" si="502"/>
        <v>6944</v>
      </c>
      <c r="D846" s="1" t="d">
        <f t="shared" ca="1" si="493"/>
        <v>2012-01-17</v>
      </c>
      <c r="E846" s="1" t="d">
        <f ca="1">INDEX(startDates,RANDBETWEEN(1,68),1)</f>
        <v>2016-09-17</v>
      </c>
      <c r="F846" s="1" t="d">
        <f t="shared" ca="1" si="499"/>
        <v>2017-09-16</v>
      </c>
      <c r="G846">
        <f t="shared" ca="1" si="494"/>
        <v>364</v>
      </c>
      <c r="H846" t="str">
        <f t="shared" ca="1" si="495"/>
        <v>Utah</v>
      </c>
      <c r="I846" t="str">
        <f t="shared" ca="1" si="496"/>
        <v>California</v>
      </c>
      <c r="J846" t="s">
        <v>862</v>
      </c>
      <c r="K846">
        <f t="shared" ca="1" si="504"/>
        <v>1</v>
      </c>
      <c r="L846">
        <f t="shared" ca="1" si="505"/>
        <v>0</v>
      </c>
      <c r="M846" t="str">
        <f t="shared" ca="1" si="497"/>
        <v>EOC</v>
      </c>
      <c r="N846" t="str">
        <f t="shared" ca="1" si="481"/>
        <v>EOC</v>
      </c>
      <c r="O846">
        <f t="shared" ca="1" si="501"/>
        <v>8</v>
      </c>
    </row>
    <row r="847" spans="1:15" x14ac:dyDescent="0.2">
      <c r="A847">
        <v>845</v>
      </c>
      <c r="C847">
        <f t="shared" si="502"/>
        <v>6951</v>
      </c>
      <c r="D847" s="1" t="d">
        <f t="shared" ca="1" si="493"/>
        <v>2013-10-07</v>
      </c>
      <c r="E847" s="1" t="d">
        <f ca="1">INDEX(startDates,RANDBETWEEN(1,68),1)</f>
        <v>2016-02-22</v>
      </c>
      <c r="F847" s="1" t="d">
        <f t="shared" ca="1" si="499"/>
        <v>2020-02-17</v>
      </c>
      <c r="G847">
        <f t="shared" ca="1" si="494"/>
        <v>1456</v>
      </c>
      <c r="H847" t="str">
        <f t="shared" ca="1" si="495"/>
        <v>New York</v>
      </c>
      <c r="I847" t="str">
        <f t="shared" ca="1" si="496"/>
        <v>Pennsylvania</v>
      </c>
      <c r="J847" t="s">
        <v>863</v>
      </c>
      <c r="K847">
        <f t="shared" ca="1" si="504"/>
        <v>1</v>
      </c>
      <c r="L847">
        <f t="shared" ca="1" si="505"/>
        <v>0</v>
      </c>
      <c r="M847" t="str">
        <f t="shared" ca="1" si="497"/>
        <v>EOC</v>
      </c>
      <c r="N847" t="str">
        <f t="shared" ca="1" si="482"/>
        <v>EOC</v>
      </c>
      <c r="O847">
        <f t="shared" ca="1" si="501"/>
        <v>2</v>
      </c>
    </row>
    <row r="848" spans="1:15" x14ac:dyDescent="0.2">
      <c r="A848">
        <v>846</v>
      </c>
      <c r="C848">
        <f t="shared" si="502"/>
        <v>6958</v>
      </c>
      <c r="D848" s="1" t="d">
        <f t="shared" ca="1" si="493"/>
        <v>2013-06-27</v>
      </c>
      <c r="E848" s="1" t="d">
        <f ca="1">INDEX(startDates,RANDBETWEEN(1,68),1)</f>
        <v>2016-09-17</v>
      </c>
      <c r="F848" s="1" t="d">
        <f t="shared" ca="1" si="499"/>
        <v>2017-09-16</v>
      </c>
      <c r="G848">
        <f t="shared" ca="1" si="494"/>
        <v>364</v>
      </c>
      <c r="H848" t="str">
        <f t="shared" ca="1" si="495"/>
        <v>Kentucky</v>
      </c>
      <c r="I848" t="str">
        <f t="shared" ca="1" si="496"/>
        <v>Georgia</v>
      </c>
      <c r="J848" s="2" t="s">
        <v>864</v>
      </c>
      <c r="K848">
        <f t="shared" ca="1" si="504"/>
        <v>1</v>
      </c>
      <c r="L848">
        <f t="shared" ca="1" si="505"/>
        <v>0</v>
      </c>
      <c r="M848" t="str">
        <f t="shared" ca="1" si="497"/>
        <v>Attachment</v>
      </c>
      <c r="N848" t="str">
        <f t="shared" ca="1" si="485"/>
        <v>Attachment</v>
      </c>
      <c r="O848">
        <f t="shared" ca="1" si="501"/>
        <v>4</v>
      </c>
    </row>
    <row r="849" spans="1:15" x14ac:dyDescent="0.2">
      <c r="A849">
        <v>847</v>
      </c>
      <c r="C849">
        <f t="shared" si="502"/>
        <v>6965</v>
      </c>
      <c r="D849" s="1" t="d">
        <f t="shared" ca="1" si="493"/>
        <v>2013-12-27</v>
      </c>
      <c r="E849" s="1" t="d">
        <f ca="1">INDEX(startDates,RANDBETWEEN(1,68),1)</f>
        <v>2016-12-16</v>
      </c>
      <c r="F849" s="1" t="d">
        <f t="shared" ca="1" si="499"/>
        <v>2021-12-10</v>
      </c>
      <c r="G849">
        <f t="shared" ca="1" si="494"/>
        <v>1820</v>
      </c>
      <c r="H849" t="str">
        <f t="shared" ca="1" si="495"/>
        <v>Georgia</v>
      </c>
      <c r="I849" t="str">
        <f t="shared" ca="1" si="496"/>
        <v>Georgia</v>
      </c>
      <c r="J849" t="s">
        <v>865</v>
      </c>
      <c r="K849">
        <f t="shared" ca="1" si="504"/>
        <v>1</v>
      </c>
      <c r="L849">
        <f t="shared" ca="1" si="505"/>
        <v>0</v>
      </c>
      <c r="M849" t="str">
        <f t="shared" ca="1" si="497"/>
        <v>Contract</v>
      </c>
      <c r="N849" t="str">
        <f t="shared" ca="1" si="486"/>
        <v>Contract</v>
      </c>
      <c r="O849">
        <f t="shared" ca="1" si="501"/>
        <v>3</v>
      </c>
    </row>
    <row r="850" spans="1:15" x14ac:dyDescent="0.2">
      <c r="A850">
        <v>848</v>
      </c>
      <c r="C850">
        <f t="shared" si="502"/>
        <v>6972</v>
      </c>
      <c r="D850" s="1" t="d">
        <f t="shared" ca="1" si="493"/>
        <v>2013-08-07</v>
      </c>
      <c r="E850" s="1" t="d">
        <f ca="1">INDEX(startDates,RANDBETWEEN(1,68),1)</f>
        <v>2013-11-08</v>
      </c>
      <c r="F850" s="1" t="d">
        <f t="shared" ca="1" si="499"/>
        <v>2014-11-07</v>
      </c>
      <c r="G850">
        <f t="shared" ca="1" si="494"/>
        <v>364</v>
      </c>
      <c r="H850" t="str">
        <f t="shared" ca="1" si="495"/>
        <v>New York</v>
      </c>
      <c r="I850" t="str">
        <f t="shared" ca="1" si="496"/>
        <v>Pennsylvania</v>
      </c>
      <c r="J850" t="s">
        <v>866</v>
      </c>
      <c r="K850">
        <f t="shared" ca="1" si="504"/>
        <v>1</v>
      </c>
      <c r="L850">
        <f t="shared" ca="1" si="505"/>
        <v>0</v>
      </c>
      <c r="M850" t="str">
        <f t="shared" ca="1" si="497"/>
        <v>Schedule</v>
      </c>
      <c r="N850" t="str">
        <f t="shared" ref="N850" ca="1" si="506">M850:M1849</f>
        <v>Schedule</v>
      </c>
      <c r="O850">
        <f t="shared" ca="1" si="501"/>
        <v>7</v>
      </c>
    </row>
    <row r="851" spans="1:15" x14ac:dyDescent="0.2">
      <c r="A851">
        <v>849</v>
      </c>
      <c r="C851">
        <f t="shared" si="502"/>
        <v>6979</v>
      </c>
      <c r="D851" s="1" t="d">
        <f t="shared" ca="1" si="493"/>
        <v>2013-02-12</v>
      </c>
      <c r="E851" s="1" t="d">
        <f ca="1">INDEX(startDates,RANDBETWEEN(1,68),1)</f>
        <v>2015-07-31</v>
      </c>
      <c r="F851" s="1" t="d">
        <f t="shared" ca="1" si="499"/>
        <v>2019-01-25</v>
      </c>
      <c r="G851">
        <f t="shared" ca="1" si="494"/>
        <v>1274</v>
      </c>
      <c r="H851" t="str">
        <f t="shared" ca="1" si="495"/>
        <v>California</v>
      </c>
      <c r="I851" t="str">
        <f t="shared" ca="1" si="496"/>
        <v>California</v>
      </c>
      <c r="J851" s="2" t="s">
        <v>867</v>
      </c>
      <c r="K851">
        <f t="shared" ca="1" si="504"/>
        <v>1</v>
      </c>
      <c r="L851">
        <f t="shared" ca="1" si="505"/>
        <v>0</v>
      </c>
      <c r="M851" t="str">
        <f t="shared" ca="1" si="497"/>
        <v>EOC</v>
      </c>
      <c r="N851" t="str">
        <f t="shared" ref="N851" ca="1" si="507">M851</f>
        <v>EOC</v>
      </c>
      <c r="O851">
        <f t="shared" ca="1" si="501"/>
        <v>8</v>
      </c>
    </row>
    <row r="852" spans="1:15" x14ac:dyDescent="0.2">
      <c r="A852">
        <v>850</v>
      </c>
      <c r="C852">
        <f t="shared" si="502"/>
        <v>6986</v>
      </c>
      <c r="D852" s="1" t="d">
        <f t="shared" ca="1" si="493"/>
        <v>2018-03-12</v>
      </c>
      <c r="E852" s="1" t="d">
        <f ca="1">INDEX(startDates,RANDBETWEEN(1,68),1)</f>
        <v>2018-04-12</v>
      </c>
      <c r="F852" s="1" t="d">
        <f t="shared" ca="1" si="499"/>
        <v>2019-04-11</v>
      </c>
      <c r="G852">
        <f t="shared" ca="1" si="494"/>
        <v>364</v>
      </c>
      <c r="H852" t="str">
        <f t="shared" ca="1" si="495"/>
        <v>Utah</v>
      </c>
      <c r="I852" t="str">
        <f t="shared" ca="1" si="496"/>
        <v>California</v>
      </c>
      <c r="J852" t="s">
        <v>868</v>
      </c>
      <c r="K852">
        <f t="shared" ca="1" si="504"/>
        <v>1</v>
      </c>
      <c r="L852">
        <f t="shared" ca="1" si="505"/>
        <v>0</v>
      </c>
      <c r="M852" t="str">
        <f t="shared" ca="1" si="497"/>
        <v>Contract</v>
      </c>
      <c r="N852" t="str">
        <f t="shared" ref="N852:N900" ca="1" si="508">M852:M1851</f>
        <v>Contract</v>
      </c>
      <c r="O852">
        <f t="shared" ca="1" si="501"/>
        <v>5</v>
      </c>
    </row>
    <row r="853" spans="1:15" x14ac:dyDescent="0.2">
      <c r="A853">
        <v>851</v>
      </c>
      <c r="C853">
        <f t="shared" si="502"/>
        <v>6993</v>
      </c>
      <c r="D853" s="1" t="d">
        <f t="shared" ca="1" si="493"/>
        <v>2009-10-16</v>
      </c>
      <c r="E853" s="1" t="d">
        <f ca="1">INDEX(startDates,RANDBETWEEN(1,68),1)</f>
        <v>2013-11-12</v>
      </c>
      <c r="F853" s="1" t="d">
        <f t="shared" ca="1" si="499"/>
        <v>2018-05-08</v>
      </c>
      <c r="G853">
        <f t="shared" ca="1" si="494"/>
        <v>1638</v>
      </c>
      <c r="H853" t="str">
        <f t="shared" ca="1" si="495"/>
        <v>Arizona</v>
      </c>
      <c r="I853" t="str">
        <f t="shared" ca="1" si="496"/>
        <v>California</v>
      </c>
      <c r="J853" t="s">
        <v>869</v>
      </c>
      <c r="K853">
        <f t="shared" ca="1" si="504"/>
        <v>1</v>
      </c>
      <c r="L853">
        <f t="shared" ca="1" si="505"/>
        <v>0</v>
      </c>
      <c r="M853" t="str">
        <f t="shared" ca="1" si="497"/>
        <v>EOC</v>
      </c>
      <c r="N853" t="str">
        <f t="shared" ref="N853:N901" ca="1" si="509">M853</f>
        <v>EOC</v>
      </c>
      <c r="O853">
        <f t="shared" ca="1" si="501"/>
        <v>3</v>
      </c>
    </row>
    <row r="854" spans="1:15" x14ac:dyDescent="0.2">
      <c r="A854">
        <v>852</v>
      </c>
      <c r="C854">
        <f t="shared" si="502"/>
        <v>7000</v>
      </c>
      <c r="D854" s="1" t="d">
        <f t="shared" ca="1" si="493"/>
        <v>2009-06-03</v>
      </c>
      <c r="E854" s="1" t="d">
        <f ca="1">INDEX(startDates,RANDBETWEEN(1,68),1)</f>
        <v>2013-07-31</v>
      </c>
      <c r="F854" s="1" t="d">
        <f t="shared" ca="1" si="499"/>
        <v>2014-07-30</v>
      </c>
      <c r="G854">
        <f t="shared" ca="1" si="494"/>
        <v>364</v>
      </c>
      <c r="H854" t="str">
        <f t="shared" ca="1" si="495"/>
        <v>California</v>
      </c>
      <c r="I854" t="str">
        <f t="shared" ca="1" si="496"/>
        <v>California</v>
      </c>
      <c r="J854" s="2" t="s">
        <v>870</v>
      </c>
      <c r="K854">
        <f t="shared" ca="1" si="504"/>
        <v>1</v>
      </c>
      <c r="L854">
        <f t="shared" ca="1" si="505"/>
        <v>0</v>
      </c>
      <c r="M854" t="str">
        <f t="shared" ca="1" si="497"/>
        <v>EOC</v>
      </c>
      <c r="N854" t="str">
        <f t="shared" ref="N854:N902" ca="1" si="510">M854:M1853</f>
        <v>EOC</v>
      </c>
      <c r="O854">
        <f t="shared" ca="1" si="501"/>
        <v>3</v>
      </c>
    </row>
    <row r="855" spans="1:15" x14ac:dyDescent="0.2">
      <c r="A855">
        <v>853</v>
      </c>
      <c r="C855">
        <f t="shared" si="502"/>
        <v>7007</v>
      </c>
      <c r="D855" s="1" t="d">
        <f t="shared" ca="1" si="493"/>
        <v>2011-08-21</v>
      </c>
      <c r="E855" s="1" t="d">
        <f ca="1">INDEX(startDates,RANDBETWEEN(1,68),1)</f>
        <v>2013-03-01</v>
      </c>
      <c r="F855" s="1" t="d">
        <f t="shared" ca="1" si="499"/>
        <v>2016-02-26</v>
      </c>
      <c r="G855">
        <f t="shared" ca="1" si="494"/>
        <v>1092</v>
      </c>
      <c r="H855" t="str">
        <f t="shared" ca="1" si="495"/>
        <v>Kentucky</v>
      </c>
      <c r="I855" t="str">
        <f t="shared" ca="1" si="496"/>
        <v>Georgia</v>
      </c>
      <c r="J855" t="s">
        <v>871</v>
      </c>
      <c r="K855">
        <f t="shared" ca="1" si="504"/>
        <v>1</v>
      </c>
      <c r="L855">
        <f t="shared" ca="1" si="505"/>
        <v>0</v>
      </c>
      <c r="M855" t="str">
        <f t="shared" ca="1" si="497"/>
        <v>PremiumAgreement</v>
      </c>
      <c r="N855" t="str">
        <f t="shared" ref="N855:N903" ca="1" si="511">M855</f>
        <v>PremiumAgreement</v>
      </c>
      <c r="O855">
        <f t="shared" ca="1" si="501"/>
        <v>8</v>
      </c>
    </row>
    <row r="856" spans="1:15" x14ac:dyDescent="0.2">
      <c r="A856">
        <v>854</v>
      </c>
      <c r="C856">
        <f t="shared" si="502"/>
        <v>7014</v>
      </c>
      <c r="D856" s="1" t="d">
        <f t="shared" ca="1" si="493"/>
        <v>2012-08-31</v>
      </c>
      <c r="E856" s="1" t="d">
        <f ca="1">INDEX(startDates,RANDBETWEEN(1,68),1)</f>
        <v>2013-11-08</v>
      </c>
      <c r="F856" s="1" t="d">
        <f t="shared" ca="1" si="499"/>
        <v>2014-11-07</v>
      </c>
      <c r="G856">
        <f t="shared" ca="1" si="494"/>
        <v>364</v>
      </c>
      <c r="H856" t="str">
        <f t="shared" ca="1" si="495"/>
        <v>Georgia</v>
      </c>
      <c r="I856" t="str">
        <f t="shared" ca="1" si="496"/>
        <v>Georgia</v>
      </c>
      <c r="J856" t="s">
        <v>872</v>
      </c>
      <c r="K856">
        <f t="shared" ca="1" si="504"/>
        <v>1</v>
      </c>
      <c r="L856">
        <f t="shared" ca="1" si="505"/>
        <v>0</v>
      </c>
      <c r="M856" t="str">
        <f t="shared" ca="1" si="497"/>
        <v>Contract</v>
      </c>
      <c r="N856" t="str">
        <f t="shared" ref="N856:N904" ca="1" si="512">M856:M1855</f>
        <v>Contract</v>
      </c>
      <c r="O856">
        <f t="shared" ca="1" si="501"/>
        <v>4</v>
      </c>
    </row>
    <row r="857" spans="1:15" x14ac:dyDescent="0.2">
      <c r="A857">
        <v>855</v>
      </c>
      <c r="C857">
        <f t="shared" si="502"/>
        <v>7021</v>
      </c>
      <c r="D857" s="1" t="d">
        <f t="shared" ca="1" si="493"/>
        <v>2009-12-09</v>
      </c>
      <c r="E857" s="1" t="d">
        <f ca="1">INDEX(startDates,RANDBETWEEN(1,68),1)</f>
        <v>2013-03-01</v>
      </c>
      <c r="F857" s="1" t="d">
        <f t="shared" ca="1" si="499"/>
        <v>2018-02-23</v>
      </c>
      <c r="G857">
        <f t="shared" ca="1" si="494"/>
        <v>1820</v>
      </c>
      <c r="H857" t="str">
        <f t="shared" ca="1" si="495"/>
        <v>Colorado</v>
      </c>
      <c r="I857" t="str">
        <f t="shared" ca="1" si="496"/>
        <v>California</v>
      </c>
      <c r="J857" s="2" t="s">
        <v>873</v>
      </c>
      <c r="K857">
        <f t="shared" ca="1" si="504"/>
        <v>1</v>
      </c>
      <c r="L857">
        <f t="shared" ca="1" si="505"/>
        <v>0</v>
      </c>
      <c r="M857" t="str">
        <f t="shared" ca="1" si="497"/>
        <v>EBB</v>
      </c>
      <c r="N857" t="str">
        <f t="shared" ref="N857:N905" ca="1" si="513">M857</f>
        <v>EBB</v>
      </c>
      <c r="O857">
        <f t="shared" ca="1" si="501"/>
        <v>3</v>
      </c>
    </row>
    <row r="858" spans="1:15" x14ac:dyDescent="0.2">
      <c r="A858">
        <v>856</v>
      </c>
      <c r="C858">
        <f t="shared" si="502"/>
        <v>7028</v>
      </c>
      <c r="D858" s="1" t="d">
        <f t="shared" ca="1" si="493"/>
        <v>2014-04-02</v>
      </c>
      <c r="E858" s="1" t="d">
        <f ca="1">INDEX(startDates,RANDBETWEEN(1,68),1)</f>
        <v>2016-09-17</v>
      </c>
      <c r="F858" s="1" t="d">
        <f t="shared" ca="1" si="499"/>
        <v>2017-03-18</v>
      </c>
      <c r="G858">
        <f t="shared" ca="1" si="494"/>
        <v>182</v>
      </c>
      <c r="H858" t="str">
        <f t="shared" ca="1" si="495"/>
        <v>Florida</v>
      </c>
      <c r="I858" t="str">
        <f t="shared" ca="1" si="496"/>
        <v>Georgia</v>
      </c>
      <c r="J858" t="s">
        <v>874</v>
      </c>
      <c r="K858">
        <f t="shared" ca="1" si="504"/>
        <v>1</v>
      </c>
      <c r="L858">
        <f t="shared" ca="1" si="505"/>
        <v>0</v>
      </c>
      <c r="M858" t="str">
        <f t="shared" ca="1" si="497"/>
        <v>EBB</v>
      </c>
      <c r="N858" t="str">
        <f t="shared" ref="N858:N906" ca="1" si="514">M858:M1857</f>
        <v>EBB</v>
      </c>
      <c r="O858">
        <f t="shared" ca="1" si="501"/>
        <v>5</v>
      </c>
    </row>
    <row r="859" spans="1:15" x14ac:dyDescent="0.2">
      <c r="A859">
        <v>857</v>
      </c>
      <c r="C859">
        <f t="shared" si="502"/>
        <v>7035</v>
      </c>
      <c r="D859" s="1" t="d">
        <f t="shared" ca="1" si="493"/>
        <v>2012-08-29</v>
      </c>
      <c r="E859" s="1" t="d">
        <f ca="1">INDEX(startDates,RANDBETWEEN(1,68),1)</f>
        <v>2015-09-19</v>
      </c>
      <c r="F859" s="1" t="d">
        <f t="shared" ca="1" si="499"/>
        <v>2018-09-15</v>
      </c>
      <c r="G859">
        <f t="shared" ca="1" si="494"/>
        <v>1092</v>
      </c>
      <c r="H859" t="str">
        <f t="shared" ca="1" si="495"/>
        <v>New York</v>
      </c>
      <c r="I859" t="str">
        <f t="shared" ca="1" si="496"/>
        <v>Pennsylvania</v>
      </c>
      <c r="J859" t="s">
        <v>875</v>
      </c>
      <c r="K859">
        <f t="shared" ca="1" si="504"/>
        <v>1</v>
      </c>
      <c r="L859">
        <f t="shared" ca="1" si="505"/>
        <v>0</v>
      </c>
      <c r="M859" t="str">
        <f t="shared" ca="1" si="497"/>
        <v>EOC</v>
      </c>
      <c r="N859" t="str">
        <f t="shared" ref="N859:N907" ca="1" si="515">M859</f>
        <v>EOC</v>
      </c>
      <c r="O859">
        <f t="shared" ca="1" si="501"/>
        <v>2</v>
      </c>
    </row>
    <row r="860" spans="1:15" x14ac:dyDescent="0.2">
      <c r="A860">
        <v>858</v>
      </c>
      <c r="C860">
        <f t="shared" si="502"/>
        <v>7042</v>
      </c>
      <c r="D860" s="1" t="d">
        <f t="shared" ca="1" si="493"/>
        <v>2013-10-03</v>
      </c>
      <c r="E860" s="1" t="d">
        <f ca="1">INDEX(startDates,RANDBETWEEN(1,68),1)</f>
        <v>2018-05-04</v>
      </c>
      <c r="F860" s="1" t="d">
        <f t="shared" ca="1" si="499"/>
        <v>2019-05-03</v>
      </c>
      <c r="G860">
        <f t="shared" ca="1" si="494"/>
        <v>364</v>
      </c>
      <c r="H860" t="str">
        <f t="shared" ca="1" si="495"/>
        <v>Texas</v>
      </c>
      <c r="I860" t="str">
        <f t="shared" ca="1" si="496"/>
        <v>Georgia</v>
      </c>
      <c r="J860" s="2" t="s">
        <v>876</v>
      </c>
      <c r="K860">
        <f t="shared" ca="1" si="504"/>
        <v>1</v>
      </c>
      <c r="L860">
        <f t="shared" ca="1" si="505"/>
        <v>0</v>
      </c>
      <c r="M860" t="str">
        <f t="shared" ca="1" si="497"/>
        <v>Rider</v>
      </c>
      <c r="N860" t="str">
        <f t="shared" ref="N860:N908" ca="1" si="516">M860:M1859</f>
        <v>Rider</v>
      </c>
      <c r="O860">
        <f t="shared" ca="1" si="501"/>
        <v>7</v>
      </c>
    </row>
    <row r="861" spans="1:15" x14ac:dyDescent="0.2">
      <c r="A861">
        <v>859</v>
      </c>
      <c r="C861">
        <f t="shared" si="502"/>
        <v>7049</v>
      </c>
      <c r="D861" s="1" t="d">
        <f t="shared" ca="1" si="493"/>
        <v>2010-12-17</v>
      </c>
      <c r="E861" s="1" t="d">
        <f ca="1">INDEX(startDates,RANDBETWEEN(1,68),1)</f>
        <v>2013-03-02</v>
      </c>
      <c r="F861" s="1" t="d">
        <f t="shared" ca="1" si="499"/>
        <v>2016-02-27</v>
      </c>
      <c r="G861">
        <f t="shared" ca="1" si="494"/>
        <v>1092</v>
      </c>
      <c r="H861" t="str">
        <f t="shared" ca="1" si="495"/>
        <v>Colorado</v>
      </c>
      <c r="I861" t="str">
        <f t="shared" ca="1" si="496"/>
        <v>California</v>
      </c>
      <c r="J861" t="s">
        <v>877</v>
      </c>
      <c r="K861">
        <f t="shared" ca="1" si="504"/>
        <v>1</v>
      </c>
      <c r="L861">
        <f t="shared" ca="1" si="505"/>
        <v>0</v>
      </c>
      <c r="M861" t="str">
        <f t="shared" ca="1" si="497"/>
        <v>SBCModification</v>
      </c>
      <c r="N861" t="str">
        <f t="shared" ref="N861:N909" ca="1" si="517">M861</f>
        <v>SBCModification</v>
      </c>
      <c r="O861">
        <f t="shared" ca="1" si="501"/>
        <v>8</v>
      </c>
    </row>
    <row r="862" spans="1:15" x14ac:dyDescent="0.2">
      <c r="A862">
        <v>860</v>
      </c>
      <c r="C862">
        <f t="shared" si="502"/>
        <v>7056</v>
      </c>
      <c r="D862" s="1" t="d">
        <f t="shared" ca="1" si="493"/>
        <v>2012-11-19</v>
      </c>
      <c r="E862" s="1" t="d">
        <f ca="1">INDEX(startDates,RANDBETWEEN(1,68),1)</f>
        <v>2016-12-16</v>
      </c>
      <c r="F862" s="1" t="d">
        <f t="shared" ca="1" si="499"/>
        <v>2021-06-11</v>
      </c>
      <c r="G862">
        <f t="shared" ca="1" si="494"/>
        <v>1638</v>
      </c>
      <c r="H862" t="str">
        <f t="shared" ca="1" si="495"/>
        <v>California</v>
      </c>
      <c r="I862" t="str">
        <f t="shared" ca="1" si="496"/>
        <v>California</v>
      </c>
      <c r="J862" s="2" t="s">
        <v>878</v>
      </c>
      <c r="K862">
        <f t="shared" ca="1" si="503"/>
        <v>1</v>
      </c>
      <c r="L862">
        <f t="shared" ca="1" si="505"/>
        <v>0</v>
      </c>
      <c r="M862" t="str">
        <f t="shared" ca="1" si="497"/>
        <v>EOC</v>
      </c>
      <c r="N862" t="str">
        <f t="shared" ref="N862:N910" ca="1" si="518">M862:M1861</f>
        <v>EOC</v>
      </c>
      <c r="O862">
        <f t="shared" ca="1" si="501"/>
        <v>8</v>
      </c>
    </row>
    <row r="863" spans="1:15" x14ac:dyDescent="0.2">
      <c r="A863">
        <v>861</v>
      </c>
      <c r="C863">
        <f t="shared" si="502"/>
        <v>7063</v>
      </c>
      <c r="D863" s="1" t="d">
        <f t="shared" ca="1" si="493"/>
        <v>2014-12-28</v>
      </c>
      <c r="E863" s="1" t="d">
        <f ca="1">INDEX(startDates,RANDBETWEEN(1,68),1)</f>
        <v>2015-12-04</v>
      </c>
      <c r="F863" s="1" t="d">
        <f t="shared" ca="1" si="499"/>
        <v>2017-06-02</v>
      </c>
      <c r="G863">
        <f t="shared" ca="1" si="494"/>
        <v>546</v>
      </c>
      <c r="H863" t="str">
        <f t="shared" ca="1" si="495"/>
        <v>Washington DC</v>
      </c>
      <c r="I863" t="str">
        <f t="shared" ca="1" si="496"/>
        <v>Pennsylvania</v>
      </c>
      <c r="J863" t="s">
        <v>879</v>
      </c>
      <c r="K863">
        <f t="shared" ref="K863" ca="1" si="519">INT(RANDBETWEEN(0.25,1))</f>
        <v>1</v>
      </c>
      <c r="L863">
        <f t="shared" ca="1" si="505"/>
        <v>0</v>
      </c>
      <c r="M863" t="str">
        <f t="shared" ca="1" si="497"/>
        <v>TaxModification</v>
      </c>
      <c r="N863" t="str">
        <f t="shared" ref="N863:N911" ca="1" si="520">M863</f>
        <v>TaxModification</v>
      </c>
      <c r="O863">
        <f t="shared" ca="1" si="501"/>
        <v>8</v>
      </c>
    </row>
    <row r="864" spans="1:15" x14ac:dyDescent="0.2">
      <c r="A864">
        <v>862</v>
      </c>
      <c r="C864">
        <f t="shared" si="502"/>
        <v>7070</v>
      </c>
      <c r="D864" s="1" t="d">
        <f t="shared" ca="1" si="493"/>
        <v>2014-06-09</v>
      </c>
      <c r="E864" s="1" t="d">
        <f ca="1">INDEX(startDates,RANDBETWEEN(1,68),1)</f>
        <v>2014-11-11</v>
      </c>
      <c r="F864" s="1" t="d">
        <f t="shared" ca="1" si="499"/>
        <v>2015-11-10</v>
      </c>
      <c r="G864">
        <f t="shared" ca="1" si="494"/>
        <v>364</v>
      </c>
      <c r="H864" t="str">
        <f t="shared" ca="1" si="495"/>
        <v>Washington</v>
      </c>
      <c r="I864" t="str">
        <f t="shared" ca="1" si="496"/>
        <v>California</v>
      </c>
      <c r="J864" t="s">
        <v>880</v>
      </c>
      <c r="K864">
        <f t="shared" ca="1" si="504"/>
        <v>1</v>
      </c>
      <c r="L864">
        <f t="shared" ca="1" si="505"/>
        <v>0</v>
      </c>
      <c r="M864" t="str">
        <f t="shared" ca="1" si="497"/>
        <v>TaxModification</v>
      </c>
      <c r="N864" t="str">
        <f t="shared" ref="N864:N912" ca="1" si="521">M864:M1863</f>
        <v>TaxModification</v>
      </c>
      <c r="O864">
        <f t="shared" ca="1" si="501"/>
        <v>5</v>
      </c>
    </row>
    <row r="865" spans="1:15" x14ac:dyDescent="0.2">
      <c r="A865">
        <v>863</v>
      </c>
      <c r="C865">
        <f t="shared" si="502"/>
        <v>7077</v>
      </c>
      <c r="D865" s="1" t="d">
        <f t="shared" ca="1" si="493"/>
        <v>2013-07-22</v>
      </c>
      <c r="E865" s="1" t="d">
        <f ca="1">INDEX(startDates,RANDBETWEEN(1,68),1)</f>
        <v>2016-06-10</v>
      </c>
      <c r="F865" s="1" t="d">
        <f t="shared" ca="1" si="499"/>
        <v>2021-06-04</v>
      </c>
      <c r="G865">
        <f t="shared" ca="1" si="494"/>
        <v>1820</v>
      </c>
      <c r="H865" t="str">
        <f t="shared" ca="1" si="495"/>
        <v>Washington</v>
      </c>
      <c r="I865" t="str">
        <f t="shared" ca="1" si="496"/>
        <v>California</v>
      </c>
      <c r="J865" s="2" t="s">
        <v>881</v>
      </c>
      <c r="K865">
        <f t="shared" ca="1" si="504"/>
        <v>1</v>
      </c>
      <c r="L865">
        <f t="shared" ca="1" si="505"/>
        <v>0</v>
      </c>
      <c r="M865" t="str">
        <f t="shared" ca="1" si="497"/>
        <v>Contract</v>
      </c>
      <c r="N865" t="str">
        <f t="shared" ref="N865:N913" ca="1" si="522">M865</f>
        <v>Contract</v>
      </c>
      <c r="O865">
        <f t="shared" ca="1" si="501"/>
        <v>3</v>
      </c>
    </row>
    <row r="866" spans="1:15" x14ac:dyDescent="0.2">
      <c r="A866">
        <v>864</v>
      </c>
      <c r="C866">
        <f t="shared" si="502"/>
        <v>7084</v>
      </c>
      <c r="D866" s="1" t="d">
        <f t="shared" ca="1" si="493"/>
        <v>2016-07-09</v>
      </c>
      <c r="E866" s="1" t="d">
        <f ca="1">INDEX(startDates,RANDBETWEEN(1,68),1)</f>
        <v>2017-09-16</v>
      </c>
      <c r="F866" s="1" t="d">
        <f t="shared" ca="1" si="499"/>
        <v>2020-09-12</v>
      </c>
      <c r="G866">
        <f t="shared" ca="1" si="494"/>
        <v>1092</v>
      </c>
      <c r="H866" t="str">
        <f t="shared" ca="1" si="495"/>
        <v>Vermont</v>
      </c>
      <c r="I866" t="str">
        <f t="shared" ca="1" si="496"/>
        <v>Pennsylvania</v>
      </c>
      <c r="J866" t="s">
        <v>882</v>
      </c>
      <c r="K866">
        <f t="shared" ca="1" si="504"/>
        <v>1</v>
      </c>
      <c r="L866">
        <f t="shared" ca="1" si="505"/>
        <v>0</v>
      </c>
      <c r="M866" t="str">
        <f t="shared" ca="1" si="497"/>
        <v>EOC</v>
      </c>
      <c r="N866" t="str">
        <f t="shared" ref="N866" ca="1" si="523">M866:M1865</f>
        <v>EOC</v>
      </c>
      <c r="O866">
        <f t="shared" ca="1" si="501"/>
        <v>5</v>
      </c>
    </row>
    <row r="867" spans="1:15" x14ac:dyDescent="0.2">
      <c r="A867">
        <v>865</v>
      </c>
      <c r="C867">
        <f t="shared" si="502"/>
        <v>7091</v>
      </c>
      <c r="D867" s="1" t="d">
        <f t="shared" ca="1" si="493"/>
        <v>2012-02-01</v>
      </c>
      <c r="E867" s="1" t="d">
        <f ca="1">INDEX(startDates,RANDBETWEEN(1,68),1)</f>
        <v>2014-09-19</v>
      </c>
      <c r="F867" s="1" t="d">
        <f t="shared" ca="1" si="499"/>
        <v>2017-03-17</v>
      </c>
      <c r="G867">
        <f t="shared" ca="1" si="494"/>
        <v>910</v>
      </c>
      <c r="H867" t="str">
        <f t="shared" ca="1" si="495"/>
        <v>New Mexico</v>
      </c>
      <c r="I867" t="str">
        <f t="shared" ca="1" si="496"/>
        <v>California</v>
      </c>
      <c r="J867" t="s">
        <v>883</v>
      </c>
      <c r="K867">
        <f t="shared" ca="1" si="504"/>
        <v>1</v>
      </c>
      <c r="L867">
        <f t="shared" ca="1" si="505"/>
        <v>0</v>
      </c>
      <c r="M867" t="str">
        <f t="shared" ca="1" si="497"/>
        <v>Attachment</v>
      </c>
      <c r="N867" t="str">
        <f t="shared" ref="N867" ca="1" si="524">M867</f>
        <v>Attachment</v>
      </c>
      <c r="O867">
        <f t="shared" ca="1" si="501"/>
        <v>3</v>
      </c>
    </row>
    <row r="868" spans="1:15" x14ac:dyDescent="0.2">
      <c r="A868">
        <v>866</v>
      </c>
      <c r="C868">
        <f t="shared" si="502"/>
        <v>7098</v>
      </c>
      <c r="D868" s="1" t="d">
        <f t="shared" ca="1" si="493"/>
        <v>2014-10-04</v>
      </c>
      <c r="E868" s="1" t="d">
        <f ca="1">INDEX(startDates,RANDBETWEEN(1,68),1)</f>
        <v>2017-04-21</v>
      </c>
      <c r="F868" s="1" t="d">
        <f t="shared" ca="1" si="499"/>
        <v>2021-04-16</v>
      </c>
      <c r="G868">
        <f t="shared" ca="1" si="494"/>
        <v>1456</v>
      </c>
      <c r="H868" t="str">
        <f t="shared" ca="1" si="495"/>
        <v>Texas</v>
      </c>
      <c r="I868" t="str">
        <f t="shared" ca="1" si="496"/>
        <v>Georgia</v>
      </c>
      <c r="J868" s="2" t="s">
        <v>884</v>
      </c>
      <c r="K868">
        <f t="shared" ca="1" si="504"/>
        <v>1</v>
      </c>
      <c r="L868">
        <f t="shared" ca="1" si="505"/>
        <v>0</v>
      </c>
      <c r="M868" t="str">
        <f t="shared" ca="1" si="497"/>
        <v>PremiumAgreement</v>
      </c>
      <c r="N868" t="str">
        <f t="shared" ca="1" si="508"/>
        <v>PremiumAgreement</v>
      </c>
      <c r="O868">
        <f t="shared" ca="1" si="501"/>
        <v>4</v>
      </c>
    </row>
    <row r="869" spans="1:15" x14ac:dyDescent="0.2">
      <c r="A869">
        <v>867</v>
      </c>
      <c r="C869">
        <f t="shared" si="502"/>
        <v>7105</v>
      </c>
      <c r="D869" s="1" t="d">
        <f t="shared" ca="1" si="493"/>
        <v>2012-02-12</v>
      </c>
      <c r="E869" s="1" t="d">
        <f ca="1">INDEX(startDates,RANDBETWEEN(1,68),1)</f>
        <v>2016-08-12</v>
      </c>
      <c r="F869" s="1" t="d">
        <f t="shared" ca="1" si="499"/>
        <v>2019-02-08</v>
      </c>
      <c r="G869">
        <f t="shared" ca="1" si="494"/>
        <v>910</v>
      </c>
      <c r="H869" t="str">
        <f t="shared" ca="1" si="495"/>
        <v>Georgia</v>
      </c>
      <c r="I869" t="str">
        <f t="shared" ca="1" si="496"/>
        <v>Georgia</v>
      </c>
      <c r="J869" t="s">
        <v>885</v>
      </c>
      <c r="K869">
        <f t="shared" ca="1" si="504"/>
        <v>1</v>
      </c>
      <c r="L869">
        <f t="shared" ca="1" si="505"/>
        <v>0</v>
      </c>
      <c r="M869" t="str">
        <f t="shared" ca="1" si="497"/>
        <v>Rider</v>
      </c>
      <c r="N869" t="str">
        <f t="shared" ca="1" si="509"/>
        <v>Rider</v>
      </c>
      <c r="O869">
        <f t="shared" ca="1" si="501"/>
        <v>3</v>
      </c>
    </row>
    <row r="870" spans="1:15" x14ac:dyDescent="0.2">
      <c r="A870">
        <v>868</v>
      </c>
      <c r="C870">
        <f t="shared" si="502"/>
        <v>7112</v>
      </c>
      <c r="D870" s="1" t="d">
        <f t="shared" ca="1" si="493"/>
        <v>2015-07-12</v>
      </c>
      <c r="E870" s="1" t="d">
        <f ca="1">INDEX(startDates,RANDBETWEEN(1,68),1)</f>
        <v>2017-08-25</v>
      </c>
      <c r="F870" s="1" t="d">
        <f t="shared" ca="1" si="499"/>
        <v>2018-08-24</v>
      </c>
      <c r="G870">
        <f t="shared" ca="1" si="494"/>
        <v>364</v>
      </c>
      <c r="H870" t="str">
        <f t="shared" ca="1" si="495"/>
        <v>Pennsylvania</v>
      </c>
      <c r="I870" t="str">
        <f t="shared" ca="1" si="496"/>
        <v>Pennsylvania</v>
      </c>
      <c r="J870" t="s">
        <v>886</v>
      </c>
      <c r="K870">
        <f t="shared" ca="1" si="504"/>
        <v>1</v>
      </c>
      <c r="L870">
        <f t="shared" ca="1" si="505"/>
        <v>0</v>
      </c>
      <c r="M870" t="str">
        <f t="shared" ca="1" si="497"/>
        <v>Schedule</v>
      </c>
      <c r="N870" t="str">
        <f t="shared" ca="1" si="510"/>
        <v>Schedule</v>
      </c>
      <c r="O870">
        <f t="shared" ca="1" si="501"/>
        <v>8</v>
      </c>
    </row>
    <row r="871" spans="1:15" x14ac:dyDescent="0.2">
      <c r="A871">
        <v>869</v>
      </c>
      <c r="C871">
        <f t="shared" si="502"/>
        <v>7119</v>
      </c>
      <c r="D871" s="1" t="d">
        <f t="shared" ca="1" si="493"/>
        <v>2016-04-17</v>
      </c>
      <c r="E871" s="1" t="d">
        <f ca="1">INDEX(startDates,RANDBETWEEN(1,68),1)</f>
        <v>2017-10-27</v>
      </c>
      <c r="F871" s="1" t="d">
        <f t="shared" ca="1" si="499"/>
        <v>2018-10-26</v>
      </c>
      <c r="G871">
        <f t="shared" ca="1" si="494"/>
        <v>364</v>
      </c>
      <c r="H871" t="str">
        <f t="shared" ca="1" si="495"/>
        <v>Washington</v>
      </c>
      <c r="I871" t="str">
        <f t="shared" ca="1" si="496"/>
        <v>California</v>
      </c>
      <c r="J871" s="2" t="s">
        <v>887</v>
      </c>
      <c r="K871">
        <f t="shared" ca="1" si="504"/>
        <v>1</v>
      </c>
      <c r="L871">
        <f t="shared" ca="1" si="505"/>
        <v>0</v>
      </c>
      <c r="M871" t="str">
        <f t="shared" ca="1" si="497"/>
        <v>TaxModification</v>
      </c>
      <c r="N871" t="str">
        <f t="shared" ca="1" si="511"/>
        <v>TaxModification</v>
      </c>
      <c r="O871">
        <f t="shared" ca="1" si="501"/>
        <v>4</v>
      </c>
    </row>
    <row r="872" spans="1:15" x14ac:dyDescent="0.2">
      <c r="A872">
        <v>870</v>
      </c>
      <c r="C872">
        <f t="shared" si="502"/>
        <v>7126</v>
      </c>
      <c r="D872" s="1" t="d">
        <f t="shared" ca="1" si="493"/>
        <v>2012-06-30</v>
      </c>
      <c r="E872" s="1" t="d">
        <f ca="1">INDEX(startDates,RANDBETWEEN(1,68),1)</f>
        <v>2016-07-27</v>
      </c>
      <c r="F872" s="1" t="d">
        <f t="shared" ca="1" si="499"/>
        <v>2019-01-23</v>
      </c>
      <c r="G872">
        <f t="shared" ca="1" si="494"/>
        <v>910</v>
      </c>
      <c r="H872" t="str">
        <f t="shared" ca="1" si="495"/>
        <v>California</v>
      </c>
      <c r="I872" t="str">
        <f t="shared" ca="1" si="496"/>
        <v>California</v>
      </c>
      <c r="J872" t="s">
        <v>888</v>
      </c>
      <c r="K872">
        <f t="shared" ca="1" si="504"/>
        <v>1</v>
      </c>
      <c r="L872">
        <f t="shared" ca="1" si="505"/>
        <v>0</v>
      </c>
      <c r="M872" t="str">
        <f t="shared" ca="1" si="497"/>
        <v>PremiumAgreement</v>
      </c>
      <c r="N872" t="str">
        <f t="shared" ca="1" si="512"/>
        <v>PremiumAgreement</v>
      </c>
      <c r="O872">
        <f t="shared" ca="1" si="501"/>
        <v>2</v>
      </c>
    </row>
    <row r="873" spans="1:15" x14ac:dyDescent="0.2">
      <c r="A873">
        <v>871</v>
      </c>
      <c r="C873">
        <f t="shared" si="502"/>
        <v>7133</v>
      </c>
      <c r="D873" s="1" t="d">
        <f t="shared" ca="1" si="493"/>
        <v>2012-01-26</v>
      </c>
      <c r="E873" s="1" t="d">
        <f ca="1">INDEX(startDates,RANDBETWEEN(1,68),1)</f>
        <v>2016-02-22</v>
      </c>
      <c r="F873" s="1" t="d">
        <f t="shared" ca="1" si="499"/>
        <v>2020-08-17</v>
      </c>
      <c r="G873">
        <f t="shared" ca="1" si="494"/>
        <v>1638</v>
      </c>
      <c r="H873" t="str">
        <f t="shared" ca="1" si="495"/>
        <v>Arizona</v>
      </c>
      <c r="I873" t="str">
        <f t="shared" ca="1" si="496"/>
        <v>California</v>
      </c>
      <c r="J873" t="s">
        <v>889</v>
      </c>
      <c r="K873">
        <f t="shared" ca="1" si="504"/>
        <v>1</v>
      </c>
      <c r="L873">
        <f t="shared" ca="1" si="505"/>
        <v>0</v>
      </c>
      <c r="M873" t="str">
        <f t="shared" ca="1" si="497"/>
        <v>EOC</v>
      </c>
      <c r="N873" t="str">
        <f t="shared" ca="1" si="513"/>
        <v>EOC</v>
      </c>
      <c r="O873">
        <f t="shared" ca="1" si="501"/>
        <v>6</v>
      </c>
    </row>
    <row r="874" spans="1:15" x14ac:dyDescent="0.2">
      <c r="A874">
        <v>872</v>
      </c>
      <c r="C874">
        <f t="shared" si="502"/>
        <v>7140</v>
      </c>
      <c r="D874" s="1" t="d">
        <f t="shared" ca="1" si="493"/>
        <v>2015-12-13</v>
      </c>
      <c r="E874" s="1" t="d">
        <f ca="1">INDEX(startDates,RANDBETWEEN(1,68),1)</f>
        <v>2017-06-23</v>
      </c>
      <c r="F874" s="1" t="d">
        <f t="shared" ca="1" si="499"/>
        <v>2021-06-18</v>
      </c>
      <c r="G874">
        <f t="shared" ca="1" si="494"/>
        <v>1456</v>
      </c>
      <c r="H874" t="str">
        <f t="shared" ca="1" si="495"/>
        <v>Georgia</v>
      </c>
      <c r="I874" t="str">
        <f t="shared" ca="1" si="496"/>
        <v>Georgia</v>
      </c>
      <c r="J874" s="2" t="s">
        <v>890</v>
      </c>
      <c r="K874">
        <f t="shared" ca="1" si="504"/>
        <v>1</v>
      </c>
      <c r="L874">
        <f t="shared" ca="1" si="505"/>
        <v>0</v>
      </c>
      <c r="M874" t="str">
        <f t="shared" ca="1" si="497"/>
        <v>Schedule</v>
      </c>
      <c r="N874" t="str">
        <f t="shared" ca="1" si="514"/>
        <v>Schedule</v>
      </c>
      <c r="O874">
        <f t="shared" ca="1" si="501"/>
        <v>6</v>
      </c>
    </row>
    <row r="875" spans="1:15" x14ac:dyDescent="0.2">
      <c r="A875">
        <v>873</v>
      </c>
      <c r="C875">
        <f t="shared" si="502"/>
        <v>7147</v>
      </c>
      <c r="D875" s="1" t="d">
        <f t="shared" ca="1" si="493"/>
        <v>2014-03-14</v>
      </c>
      <c r="E875" s="1" t="d">
        <f ca="1">INDEX(startDates,RANDBETWEEN(1,68),1)</f>
        <v>2017-06-04</v>
      </c>
      <c r="F875" s="1" t="d">
        <f t="shared" ca="1" si="499"/>
        <v>2019-12-01</v>
      </c>
      <c r="G875">
        <f t="shared" ca="1" si="494"/>
        <v>910</v>
      </c>
      <c r="H875" t="str">
        <f t="shared" ca="1" si="495"/>
        <v>Washington DC</v>
      </c>
      <c r="I875" t="str">
        <f t="shared" ca="1" si="496"/>
        <v>Pennsylvania</v>
      </c>
      <c r="J875" t="s">
        <v>891</v>
      </c>
      <c r="K875">
        <f t="shared" ca="1" si="504"/>
        <v>1</v>
      </c>
      <c r="L875">
        <f t="shared" ca="1" si="505"/>
        <v>0</v>
      </c>
      <c r="M875" t="str">
        <f t="shared" ca="1" si="497"/>
        <v>Schedule</v>
      </c>
      <c r="N875" t="str">
        <f t="shared" ca="1" si="515"/>
        <v>Schedule</v>
      </c>
      <c r="O875">
        <f t="shared" ca="1" si="501"/>
        <v>7</v>
      </c>
    </row>
    <row r="876" spans="1:15" x14ac:dyDescent="0.2">
      <c r="A876">
        <v>874</v>
      </c>
      <c r="C876">
        <f t="shared" si="502"/>
        <v>7154</v>
      </c>
      <c r="D876" s="1" t="d">
        <f t="shared" ca="1" si="493"/>
        <v>2014-05-29</v>
      </c>
      <c r="E876" s="1" t="d">
        <f ca="1">INDEX(startDates,RANDBETWEEN(1,68),1)</f>
        <v>2016-08-12</v>
      </c>
      <c r="F876" s="1" t="d">
        <f t="shared" ca="1" si="499"/>
        <v>2017-08-11</v>
      </c>
      <c r="G876">
        <f t="shared" ca="1" si="494"/>
        <v>364</v>
      </c>
      <c r="H876" t="str">
        <f t="shared" ca="1" si="495"/>
        <v>Georgia</v>
      </c>
      <c r="I876" t="str">
        <f t="shared" ca="1" si="496"/>
        <v>Georgia</v>
      </c>
      <c r="J876" t="s">
        <v>892</v>
      </c>
      <c r="K876">
        <f t="shared" ca="1" si="504"/>
        <v>1</v>
      </c>
      <c r="L876">
        <f t="shared" ca="1" si="505"/>
        <v>0</v>
      </c>
      <c r="M876" t="str">
        <f t="shared" ca="1" si="497"/>
        <v>Attachment</v>
      </c>
      <c r="N876" t="str">
        <f t="shared" ca="1" si="516"/>
        <v>Attachment</v>
      </c>
      <c r="O876">
        <f t="shared" ca="1" si="501"/>
        <v>6</v>
      </c>
    </row>
    <row r="877" spans="1:15" x14ac:dyDescent="0.2">
      <c r="A877">
        <v>875</v>
      </c>
      <c r="C877">
        <f t="shared" si="502"/>
        <v>7161</v>
      </c>
      <c r="D877" s="1" t="d">
        <f t="shared" ca="1" si="493"/>
        <v>2015-08-09</v>
      </c>
      <c r="E877" s="1" t="d">
        <f ca="1">INDEX(startDates,RANDBETWEEN(1,68),1)</f>
        <v>2015-11-10</v>
      </c>
      <c r="F877" s="1" t="d">
        <f t="shared" ca="1" si="499"/>
        <v>2017-05-09</v>
      </c>
      <c r="G877">
        <f t="shared" ca="1" si="494"/>
        <v>546</v>
      </c>
      <c r="H877" t="str">
        <f t="shared" ca="1" si="495"/>
        <v>Oregon</v>
      </c>
      <c r="I877" t="str">
        <f t="shared" ca="1" si="496"/>
        <v>California</v>
      </c>
      <c r="J877" s="2" t="s">
        <v>893</v>
      </c>
      <c r="K877">
        <f t="shared" ca="1" si="504"/>
        <v>1</v>
      </c>
      <c r="L877">
        <f t="shared" ca="1" si="505"/>
        <v>0</v>
      </c>
      <c r="M877" t="str">
        <f t="shared" ca="1" si="497"/>
        <v>Schedule</v>
      </c>
      <c r="N877" t="str">
        <f t="shared" ca="1" si="517"/>
        <v>Schedule</v>
      </c>
      <c r="O877">
        <f t="shared" ca="1" si="501"/>
        <v>3</v>
      </c>
    </row>
    <row r="878" spans="1:15" x14ac:dyDescent="0.2">
      <c r="A878">
        <v>876</v>
      </c>
      <c r="C878">
        <f t="shared" si="502"/>
        <v>7168</v>
      </c>
      <c r="D878" s="1" t="d">
        <f t="shared" ca="1" si="493"/>
        <v>2014-10-14</v>
      </c>
      <c r="E878" s="1" t="d">
        <f ca="1">INDEX(startDates,RANDBETWEEN(1,68),1)</f>
        <v>2016-02-22</v>
      </c>
      <c r="F878" s="1" t="d">
        <f t="shared" ca="1" si="499"/>
        <v>2021-02-15</v>
      </c>
      <c r="G878">
        <f t="shared" ca="1" si="494"/>
        <v>1820</v>
      </c>
      <c r="H878" t="str">
        <f t="shared" ca="1" si="495"/>
        <v>Colorado</v>
      </c>
      <c r="I878" t="str">
        <f t="shared" ca="1" si="496"/>
        <v>California</v>
      </c>
      <c r="J878" t="s">
        <v>894</v>
      </c>
      <c r="K878">
        <f t="shared" ca="1" si="504"/>
        <v>1</v>
      </c>
      <c r="L878">
        <f t="shared" ca="1" si="505"/>
        <v>0</v>
      </c>
      <c r="M878" t="str">
        <f t="shared" ca="1" si="497"/>
        <v>Attachment</v>
      </c>
      <c r="N878" t="str">
        <f t="shared" ca="1" si="518"/>
        <v>Attachment</v>
      </c>
      <c r="O878">
        <f t="shared" ca="1" si="501"/>
        <v>4</v>
      </c>
    </row>
    <row r="879" spans="1:15" x14ac:dyDescent="0.2">
      <c r="A879">
        <v>877</v>
      </c>
      <c r="C879">
        <f t="shared" si="502"/>
        <v>7175</v>
      </c>
      <c r="D879" s="1" t="d">
        <f t="shared" ca="1" si="493"/>
        <v>2014-05-04</v>
      </c>
      <c r="E879" s="1" t="d">
        <f ca="1">INDEX(startDates,RANDBETWEEN(1,68),1)</f>
        <v>2017-02-20</v>
      </c>
      <c r="F879" s="1" t="d">
        <f t="shared" ca="1" si="499"/>
        <v>2020-08-17</v>
      </c>
      <c r="G879">
        <f t="shared" ca="1" si="494"/>
        <v>1274</v>
      </c>
      <c r="H879" t="str">
        <f t="shared" ca="1" si="495"/>
        <v>Georgia</v>
      </c>
      <c r="I879" t="str">
        <f t="shared" ca="1" si="496"/>
        <v>Georgia</v>
      </c>
      <c r="J879" t="s">
        <v>895</v>
      </c>
      <c r="K879">
        <f t="shared" ca="1" si="504"/>
        <v>1</v>
      </c>
      <c r="L879">
        <f t="shared" ca="1" si="505"/>
        <v>0</v>
      </c>
      <c r="M879" t="str">
        <f t="shared" ca="1" si="497"/>
        <v>Schedule</v>
      </c>
      <c r="N879" t="str">
        <f t="shared" ca="1" si="520"/>
        <v>Schedule</v>
      </c>
      <c r="O879">
        <f t="shared" ca="1" si="501"/>
        <v>2</v>
      </c>
    </row>
    <row r="880" spans="1:15" x14ac:dyDescent="0.2">
      <c r="A880">
        <v>878</v>
      </c>
      <c r="C880">
        <f t="shared" si="502"/>
        <v>7182</v>
      </c>
      <c r="D880" s="1" t="d">
        <f t="shared" ca="1" si="493"/>
        <v>2011-05-21</v>
      </c>
      <c r="E880" s="1" t="d">
        <f ca="1">INDEX(startDates,RANDBETWEEN(1,68),1)</f>
        <v>2015-04-16</v>
      </c>
      <c r="F880" s="1" t="d">
        <f t="shared" ca="1" si="499"/>
        <v>2019-04-11</v>
      </c>
      <c r="G880">
        <f t="shared" ca="1" si="494"/>
        <v>1456</v>
      </c>
      <c r="H880" t="str">
        <f t="shared" ca="1" si="495"/>
        <v>Utah</v>
      </c>
      <c r="I880" t="str">
        <f t="shared" ca="1" si="496"/>
        <v>California</v>
      </c>
      <c r="J880" s="2" t="s">
        <v>896</v>
      </c>
      <c r="K880">
        <f t="shared" ca="1" si="504"/>
        <v>1</v>
      </c>
      <c r="L880">
        <f t="shared" ca="1" si="505"/>
        <v>0</v>
      </c>
      <c r="M880" t="str">
        <f t="shared" ca="1" si="497"/>
        <v>EOC</v>
      </c>
      <c r="N880" t="str">
        <f t="shared" ca="1" si="521"/>
        <v>EOC</v>
      </c>
      <c r="O880">
        <f t="shared" ca="1" si="501"/>
        <v>1</v>
      </c>
    </row>
    <row r="881" spans="1:15" x14ac:dyDescent="0.2">
      <c r="A881">
        <v>879</v>
      </c>
      <c r="C881">
        <f t="shared" si="502"/>
        <v>7189</v>
      </c>
      <c r="D881" s="1" t="d">
        <f t="shared" ca="1" si="493"/>
        <v>2012-10-14</v>
      </c>
      <c r="E881" s="1" t="d">
        <f ca="1">INDEX(startDates,RANDBETWEEN(1,68),1)</f>
        <v>2016-02-05</v>
      </c>
      <c r="F881" s="1" t="d">
        <f t="shared" ca="1" si="499"/>
        <v>2017-02-03</v>
      </c>
      <c r="G881">
        <f t="shared" ca="1" si="494"/>
        <v>364</v>
      </c>
      <c r="H881" t="str">
        <f t="shared" ca="1" si="495"/>
        <v>Kentucky</v>
      </c>
      <c r="I881" t="str">
        <f t="shared" ca="1" si="496"/>
        <v>Georgia</v>
      </c>
      <c r="J881" t="s">
        <v>897</v>
      </c>
      <c r="K881">
        <f t="shared" ca="1" si="504"/>
        <v>1</v>
      </c>
      <c r="L881">
        <f t="shared" ca="1" si="505"/>
        <v>0</v>
      </c>
      <c r="M881" t="str">
        <f t="shared" ca="1" si="497"/>
        <v>Schedule</v>
      </c>
      <c r="N881" t="str">
        <f t="shared" ca="1" si="522"/>
        <v>Schedule</v>
      </c>
      <c r="O881">
        <f t="shared" ca="1" si="501"/>
        <v>8</v>
      </c>
    </row>
    <row r="882" spans="1:15" x14ac:dyDescent="0.2">
      <c r="A882">
        <v>880</v>
      </c>
      <c r="C882">
        <f t="shared" si="502"/>
        <v>7196</v>
      </c>
      <c r="D882" s="1" t="d">
        <f t="shared" ca="1" si="493"/>
        <v>2015-07-05</v>
      </c>
      <c r="E882" s="1" t="d">
        <f ca="1">INDEX(startDates,RANDBETWEEN(1,68),1)</f>
        <v>2018-07-25</v>
      </c>
      <c r="F882" s="1" t="d">
        <f t="shared" ca="1" si="499"/>
        <v>2020-07-22</v>
      </c>
      <c r="G882">
        <f t="shared" ca="1" si="494"/>
        <v>728</v>
      </c>
      <c r="H882" t="str">
        <f t="shared" ca="1" si="495"/>
        <v>Arizona</v>
      </c>
      <c r="I882" t="str">
        <f t="shared" ca="1" si="496"/>
        <v>California</v>
      </c>
      <c r="J882" s="2" t="s">
        <v>898</v>
      </c>
      <c r="K882">
        <f t="shared" ca="1" si="504"/>
        <v>1</v>
      </c>
      <c r="L882">
        <f t="shared" ca="1" si="505"/>
        <v>0</v>
      </c>
      <c r="M882" t="str">
        <f t="shared" ca="1" si="497"/>
        <v>EOC</v>
      </c>
      <c r="N882" t="str">
        <f t="shared" ref="N882" ca="1" si="525">M882:M1881</f>
        <v>EOC</v>
      </c>
      <c r="O882">
        <f t="shared" ca="1" si="501"/>
        <v>2</v>
      </c>
    </row>
    <row r="883" spans="1:15" x14ac:dyDescent="0.2">
      <c r="A883">
        <v>881</v>
      </c>
      <c r="C883">
        <f t="shared" si="502"/>
        <v>7203</v>
      </c>
      <c r="D883" s="1" t="d">
        <f t="shared" ca="1" si="493"/>
        <v>2011-09-28</v>
      </c>
      <c r="E883" s="1" t="d">
        <f ca="1">INDEX(startDates,RANDBETWEEN(1,68),1)</f>
        <v>2014-05-16</v>
      </c>
      <c r="F883" s="1" t="d">
        <f t="shared" ca="1" si="499"/>
        <v>2018-11-09</v>
      </c>
      <c r="G883">
        <f t="shared" ca="1" si="494"/>
        <v>1638</v>
      </c>
      <c r="H883" t="str">
        <f t="shared" ca="1" si="495"/>
        <v>Texas</v>
      </c>
      <c r="I883" t="str">
        <f t="shared" ca="1" si="496"/>
        <v>Georgia</v>
      </c>
      <c r="J883" t="s">
        <v>899</v>
      </c>
      <c r="K883">
        <f t="shared" ca="1" si="503"/>
        <v>1</v>
      </c>
      <c r="L883">
        <f t="shared" ca="1" si="505"/>
        <v>0</v>
      </c>
      <c r="M883" t="str">
        <f t="shared" ca="1" si="497"/>
        <v>Contract</v>
      </c>
      <c r="N883" t="str">
        <f t="shared" ref="N883" ca="1" si="526">M883</f>
        <v>Contract</v>
      </c>
      <c r="O883">
        <f t="shared" ca="1" si="501"/>
        <v>1</v>
      </c>
    </row>
    <row r="884" spans="1:15" x14ac:dyDescent="0.2">
      <c r="A884">
        <v>882</v>
      </c>
      <c r="C884">
        <f t="shared" si="502"/>
        <v>7210</v>
      </c>
      <c r="D884" s="1" t="d">
        <f t="shared" ca="1" si="493"/>
        <v>2012-06-10</v>
      </c>
      <c r="E884" s="1" t="d">
        <f ca="1">INDEX(startDates,RANDBETWEEN(1,68),1)</f>
        <v>2015-10-02</v>
      </c>
      <c r="F884" s="1" t="d">
        <f t="shared" ca="1" si="499"/>
        <v>2017-03-31</v>
      </c>
      <c r="G884">
        <f t="shared" ca="1" si="494"/>
        <v>546</v>
      </c>
      <c r="H884" t="str">
        <f t="shared" ca="1" si="495"/>
        <v>Georgia</v>
      </c>
      <c r="I884" t="str">
        <f t="shared" ca="1" si="496"/>
        <v>Georgia</v>
      </c>
      <c r="J884" t="s">
        <v>900</v>
      </c>
      <c r="K884">
        <f t="shared" ref="K884" ca="1" si="527">INT(RANDBETWEEN(0.25,1))</f>
        <v>1</v>
      </c>
      <c r="L884">
        <f t="shared" ref="L884" ca="1" si="528">INT(RANDBETWEEN(0,0.65))</f>
        <v>0</v>
      </c>
      <c r="M884" t="str">
        <f t="shared" ca="1" si="497"/>
        <v>EOC</v>
      </c>
      <c r="N884" t="str">
        <f t="shared" ca="1" si="508"/>
        <v>EOC</v>
      </c>
      <c r="O884">
        <f t="shared" ca="1" si="501"/>
        <v>4</v>
      </c>
    </row>
    <row r="885" spans="1:15" x14ac:dyDescent="0.2">
      <c r="A885">
        <v>883</v>
      </c>
      <c r="C885">
        <f t="shared" si="502"/>
        <v>7217</v>
      </c>
      <c r="D885" s="1" t="d">
        <f t="shared" ca="1" si="493"/>
        <v>2014-09-14</v>
      </c>
      <c r="E885" s="1" t="d">
        <f ca="1">INDEX(startDates,RANDBETWEEN(1,68),1)</f>
        <v>2016-07-27</v>
      </c>
      <c r="F885" s="1" t="d">
        <f t="shared" ca="1" si="499"/>
        <v>2017-07-26</v>
      </c>
      <c r="G885">
        <f t="shared" ca="1" si="494"/>
        <v>364</v>
      </c>
      <c r="H885" t="str">
        <f t="shared" ca="1" si="495"/>
        <v>Texas</v>
      </c>
      <c r="I885" t="str">
        <f t="shared" ca="1" si="496"/>
        <v>Georgia</v>
      </c>
      <c r="J885" s="2" t="s">
        <v>901</v>
      </c>
      <c r="K885">
        <f t="shared" ca="1" si="504"/>
        <v>1</v>
      </c>
      <c r="L885">
        <f t="shared" ca="1" si="505"/>
        <v>0</v>
      </c>
      <c r="M885" t="str">
        <f t="shared" ca="1" si="497"/>
        <v>Contract</v>
      </c>
      <c r="N885" t="str">
        <f t="shared" ca="1" si="509"/>
        <v>Contract</v>
      </c>
      <c r="O885">
        <f t="shared" ca="1" si="501"/>
        <v>6</v>
      </c>
    </row>
    <row r="886" spans="1:15" x14ac:dyDescent="0.2">
      <c r="A886">
        <v>884</v>
      </c>
      <c r="C886">
        <f t="shared" si="502"/>
        <v>7224</v>
      </c>
      <c r="D886" s="1" t="d">
        <f t="shared" ca="1" si="493"/>
        <v>2011-09-09</v>
      </c>
      <c r="E886" s="1" t="d">
        <f ca="1">INDEX(startDates,RANDBETWEEN(1,68),1)</f>
        <v>2016-06-10</v>
      </c>
      <c r="F886" s="1" t="d">
        <f t="shared" ca="1" si="499"/>
        <v>2017-06-09</v>
      </c>
      <c r="G886">
        <f t="shared" ca="1" si="494"/>
        <v>364</v>
      </c>
      <c r="H886" t="str">
        <f t="shared" ca="1" si="495"/>
        <v>California</v>
      </c>
      <c r="I886" t="str">
        <f t="shared" ca="1" si="496"/>
        <v>California</v>
      </c>
      <c r="J886" t="s">
        <v>902</v>
      </c>
      <c r="K886">
        <f t="shared" ca="1" si="504"/>
        <v>1</v>
      </c>
      <c r="L886">
        <f t="shared" ca="1" si="505"/>
        <v>0</v>
      </c>
      <c r="M886" t="str">
        <f t="shared" ca="1" si="497"/>
        <v>EBB</v>
      </c>
      <c r="N886" t="str">
        <f t="shared" ca="1" si="510"/>
        <v>EBB</v>
      </c>
      <c r="O886">
        <f t="shared" ca="1" si="501"/>
        <v>1</v>
      </c>
    </row>
    <row r="887" spans="1:15" x14ac:dyDescent="0.2">
      <c r="A887">
        <v>885</v>
      </c>
      <c r="C887">
        <f t="shared" si="502"/>
        <v>7231</v>
      </c>
      <c r="D887" s="1" t="d">
        <f t="shared" ca="1" si="493"/>
        <v>2015-05-18</v>
      </c>
      <c r="E887" s="1" t="d">
        <f ca="1">INDEX(startDates,RANDBETWEEN(1,68),1)</f>
        <v>2015-09-19</v>
      </c>
      <c r="F887" s="1" t="d">
        <f t="shared" ca="1" si="499"/>
        <v>2019-09-14</v>
      </c>
      <c r="G887">
        <f t="shared" ca="1" si="494"/>
        <v>1456</v>
      </c>
      <c r="H887" t="str">
        <f t="shared" ca="1" si="495"/>
        <v>Tennessee</v>
      </c>
      <c r="I887" t="str">
        <f t="shared" ca="1" si="496"/>
        <v>Georgia</v>
      </c>
      <c r="J887" t="s">
        <v>903</v>
      </c>
      <c r="K887">
        <f t="shared" ca="1" si="504"/>
        <v>1</v>
      </c>
      <c r="L887">
        <f t="shared" ca="1" si="505"/>
        <v>0</v>
      </c>
      <c r="M887" t="str">
        <f t="shared" ca="1" si="497"/>
        <v>Contract</v>
      </c>
      <c r="N887" t="str">
        <f t="shared" ca="1" si="511"/>
        <v>Contract</v>
      </c>
      <c r="O887">
        <f t="shared" ca="1" si="501"/>
        <v>5</v>
      </c>
    </row>
    <row r="888" spans="1:15" x14ac:dyDescent="0.2">
      <c r="A888">
        <v>886</v>
      </c>
      <c r="C888">
        <f t="shared" si="502"/>
        <v>7238</v>
      </c>
      <c r="D888" s="1" t="d">
        <f t="shared" ca="1" si="493"/>
        <v>2009-09-10</v>
      </c>
      <c r="E888" s="1" t="d">
        <f ca="1">INDEX(startDates,RANDBETWEEN(1,68),1)</f>
        <v>2013-09-06</v>
      </c>
      <c r="F888" s="1" t="d">
        <f t="shared" ca="1" si="499"/>
        <v>2014-03-07</v>
      </c>
      <c r="G888">
        <f t="shared" ca="1" si="494"/>
        <v>182</v>
      </c>
      <c r="H888" t="str">
        <f t="shared" ca="1" si="495"/>
        <v>West Virginia</v>
      </c>
      <c r="I888" t="str">
        <f t="shared" ca="1" si="496"/>
        <v>Pennsylvania</v>
      </c>
      <c r="J888" s="2" t="s">
        <v>904</v>
      </c>
      <c r="K888">
        <f t="shared" ca="1" si="504"/>
        <v>1</v>
      </c>
      <c r="L888">
        <f t="shared" ca="1" si="505"/>
        <v>0</v>
      </c>
      <c r="M888" t="str">
        <f t="shared" ca="1" si="497"/>
        <v>SBCModification</v>
      </c>
      <c r="N888" t="str">
        <f t="shared" ca="1" si="512"/>
        <v>SBCModification</v>
      </c>
      <c r="O888">
        <f t="shared" ca="1" si="501"/>
        <v>3</v>
      </c>
    </row>
    <row r="889" spans="1:15" x14ac:dyDescent="0.2">
      <c r="A889">
        <v>887</v>
      </c>
      <c r="C889">
        <f t="shared" si="502"/>
        <v>7245</v>
      </c>
      <c r="D889" s="1" t="d">
        <f t="shared" ca="1" si="493"/>
        <v>2011-06-30</v>
      </c>
      <c r="E889" s="1" t="d">
        <f ca="1">INDEX(startDates,RANDBETWEEN(1,68),1)</f>
        <v>2014-11-21</v>
      </c>
      <c r="F889" s="1" t="d">
        <f t="shared" ca="1" si="499"/>
        <v>2015-05-22</v>
      </c>
      <c r="G889">
        <f t="shared" ca="1" si="494"/>
        <v>182</v>
      </c>
      <c r="H889" t="str">
        <f t="shared" ca="1" si="495"/>
        <v>Kentucky</v>
      </c>
      <c r="I889" t="str">
        <f t="shared" ca="1" si="496"/>
        <v>Georgia</v>
      </c>
      <c r="J889" t="s">
        <v>905</v>
      </c>
      <c r="K889">
        <f t="shared" ca="1" si="504"/>
        <v>1</v>
      </c>
      <c r="L889">
        <f t="shared" ca="1" si="505"/>
        <v>0</v>
      </c>
      <c r="M889" t="str">
        <f t="shared" ca="1" si="497"/>
        <v>TaxModification</v>
      </c>
      <c r="N889" t="str">
        <f t="shared" ca="1" si="513"/>
        <v>TaxModification</v>
      </c>
      <c r="O889">
        <f t="shared" ca="1" si="501"/>
        <v>5</v>
      </c>
    </row>
    <row r="890" spans="1:15" x14ac:dyDescent="0.2">
      <c r="A890">
        <v>888</v>
      </c>
      <c r="C890">
        <f t="shared" si="502"/>
        <v>7252</v>
      </c>
      <c r="D890" s="1" t="d">
        <f t="shared" ca="1" si="493"/>
        <v>2015-01-20</v>
      </c>
      <c r="E890" s="1" t="d">
        <f ca="1">INDEX(startDates,RANDBETWEEN(1,68),1)</f>
        <v>2018-04-12</v>
      </c>
      <c r="F890" s="1" t="d">
        <f t="shared" ca="1" si="499"/>
        <v>2019-04-11</v>
      </c>
      <c r="G890">
        <f t="shared" ca="1" si="494"/>
        <v>364</v>
      </c>
      <c r="H890" t="str">
        <f t="shared" ca="1" si="495"/>
        <v>Oregon</v>
      </c>
      <c r="I890" t="str">
        <f t="shared" ca="1" si="496"/>
        <v>California</v>
      </c>
      <c r="J890" t="s">
        <v>906</v>
      </c>
      <c r="K890">
        <f t="shared" ca="1" si="504"/>
        <v>1</v>
      </c>
      <c r="L890">
        <f t="shared" ca="1" si="505"/>
        <v>0</v>
      </c>
      <c r="M890" t="str">
        <f t="shared" ca="1" si="497"/>
        <v>EOC</v>
      </c>
      <c r="N890" t="str">
        <f t="shared" ca="1" si="514"/>
        <v>EOC</v>
      </c>
      <c r="O890">
        <f t="shared" ca="1" si="501"/>
        <v>8</v>
      </c>
    </row>
    <row r="891" spans="1:15" x14ac:dyDescent="0.2">
      <c r="A891">
        <v>889</v>
      </c>
      <c r="C891">
        <f t="shared" si="502"/>
        <v>7259</v>
      </c>
      <c r="D891" s="1" t="d">
        <f t="shared" ca="1" si="493"/>
        <v>2015-02-04</v>
      </c>
      <c r="E891" s="1" t="d">
        <f ca="1">INDEX(startDates,RANDBETWEEN(1,68),1)</f>
        <v>2017-02-17</v>
      </c>
      <c r="F891" s="1" t="d">
        <f t="shared" ca="1" si="499"/>
        <v>2017-08-18</v>
      </c>
      <c r="G891">
        <f t="shared" ca="1" si="494"/>
        <v>182</v>
      </c>
      <c r="H891" t="str">
        <f t="shared" ca="1" si="495"/>
        <v>Georgia</v>
      </c>
      <c r="I891" t="str">
        <f t="shared" ca="1" si="496"/>
        <v>Georgia</v>
      </c>
      <c r="J891" s="2" t="s">
        <v>907</v>
      </c>
      <c r="K891">
        <f t="shared" ca="1" si="504"/>
        <v>1</v>
      </c>
      <c r="L891">
        <f t="shared" ca="1" si="505"/>
        <v>0</v>
      </c>
      <c r="M891" t="str">
        <f t="shared" ca="1" si="497"/>
        <v>PremiumAgreement</v>
      </c>
      <c r="N891" t="str">
        <f t="shared" ca="1" si="515"/>
        <v>PremiumAgreement</v>
      </c>
      <c r="O891">
        <f t="shared" ca="1" si="501"/>
        <v>8</v>
      </c>
    </row>
    <row r="892" spans="1:15" x14ac:dyDescent="0.2">
      <c r="A892">
        <v>890</v>
      </c>
      <c r="C892">
        <f t="shared" si="502"/>
        <v>7266</v>
      </c>
      <c r="D892" s="1" t="d">
        <f t="shared" ca="1" si="493"/>
        <v>2014-02-12</v>
      </c>
      <c r="E892" s="1" t="d">
        <f ca="1">INDEX(startDates,RANDBETWEEN(1,68),1)</f>
        <v>2017-11-07</v>
      </c>
      <c r="F892" s="1" t="d">
        <f t="shared" ca="1" si="499"/>
        <v>2018-11-06</v>
      </c>
      <c r="G892">
        <f t="shared" ca="1" si="494"/>
        <v>364</v>
      </c>
      <c r="H892" t="str">
        <f t="shared" ca="1" si="495"/>
        <v>Florida</v>
      </c>
      <c r="I892" t="str">
        <f t="shared" ca="1" si="496"/>
        <v>Georgia</v>
      </c>
      <c r="J892" t="s">
        <v>908</v>
      </c>
      <c r="K892">
        <f t="shared" ca="1" si="504"/>
        <v>1</v>
      </c>
      <c r="L892">
        <f t="shared" ca="1" si="505"/>
        <v>0</v>
      </c>
      <c r="M892" t="str">
        <f t="shared" ca="1" si="497"/>
        <v>EBB</v>
      </c>
      <c r="N892" t="str">
        <f t="shared" ca="1" si="516"/>
        <v>EBB</v>
      </c>
      <c r="O892">
        <f t="shared" ca="1" si="501"/>
        <v>3</v>
      </c>
    </row>
    <row r="893" spans="1:15" x14ac:dyDescent="0.2">
      <c r="A893">
        <v>891</v>
      </c>
      <c r="C893">
        <f t="shared" si="502"/>
        <v>7273</v>
      </c>
      <c r="D893" s="1" t="d">
        <f t="shared" ca="1" si="493"/>
        <v>2010-01-19</v>
      </c>
      <c r="E893" s="1" t="d">
        <f ca="1">INDEX(startDates,RANDBETWEEN(1,68),1)</f>
        <v>2014-09-20</v>
      </c>
      <c r="F893" s="1" t="d">
        <f t="shared" ca="1" si="499"/>
        <v>2015-03-21</v>
      </c>
      <c r="G893">
        <f t="shared" ca="1" si="494"/>
        <v>182</v>
      </c>
      <c r="H893" t="str">
        <f t="shared" ca="1" si="495"/>
        <v>Alabama</v>
      </c>
      <c r="I893" t="str">
        <f t="shared" ca="1" si="496"/>
        <v>Georgia</v>
      </c>
      <c r="J893" t="s">
        <v>909</v>
      </c>
      <c r="K893">
        <f t="shared" ca="1" si="504"/>
        <v>1</v>
      </c>
      <c r="L893">
        <f t="shared" ca="1" si="505"/>
        <v>0</v>
      </c>
      <c r="M893" t="str">
        <f t="shared" ca="1" si="497"/>
        <v>Attachment</v>
      </c>
      <c r="N893" t="str">
        <f t="shared" ca="1" si="517"/>
        <v>Attachment</v>
      </c>
      <c r="O893">
        <f t="shared" ca="1" si="501"/>
        <v>7</v>
      </c>
    </row>
    <row r="894" spans="1:15" x14ac:dyDescent="0.2">
      <c r="A894">
        <v>892</v>
      </c>
      <c r="C894">
        <f t="shared" si="502"/>
        <v>7280</v>
      </c>
      <c r="D894" s="1" t="d">
        <f t="shared" ca="1" si="493"/>
        <v>2012-04-29</v>
      </c>
      <c r="E894" s="1" t="d">
        <f ca="1">INDEX(startDates,RANDBETWEEN(1,68),1)</f>
        <v>2013-11-08</v>
      </c>
      <c r="F894" s="1" t="d">
        <f t="shared" ca="1" si="499"/>
        <v>2016-11-04</v>
      </c>
      <c r="G894">
        <f t="shared" ca="1" si="494"/>
        <v>1092</v>
      </c>
      <c r="H894" t="str">
        <f t="shared" ca="1" si="495"/>
        <v>Arizona</v>
      </c>
      <c r="I894" t="str">
        <f t="shared" ca="1" si="496"/>
        <v>California</v>
      </c>
      <c r="J894" s="2" t="s">
        <v>910</v>
      </c>
      <c r="K894">
        <f t="shared" ca="1" si="504"/>
        <v>1</v>
      </c>
      <c r="L894">
        <f t="shared" ca="1" si="505"/>
        <v>0</v>
      </c>
      <c r="M894" t="str">
        <f t="shared" ca="1" si="497"/>
        <v>EBB</v>
      </c>
      <c r="N894" t="str">
        <f t="shared" ca="1" si="518"/>
        <v>EBB</v>
      </c>
      <c r="O894">
        <f t="shared" ca="1" si="501"/>
        <v>1</v>
      </c>
    </row>
    <row r="895" spans="1:15" x14ac:dyDescent="0.2">
      <c r="A895">
        <v>893</v>
      </c>
      <c r="C895">
        <f t="shared" si="502"/>
        <v>7287</v>
      </c>
      <c r="D895" s="1" t="d">
        <f t="shared" ca="1" si="493"/>
        <v>2008-05-31</v>
      </c>
      <c r="E895" s="1" t="d">
        <f ca="1">INDEX(startDates,RANDBETWEEN(1,68),1)</f>
        <v>2013-03-02</v>
      </c>
      <c r="F895" s="1" t="d">
        <f t="shared" ca="1" si="499"/>
        <v>2014-03-01</v>
      </c>
      <c r="G895">
        <f t="shared" ca="1" si="494"/>
        <v>364</v>
      </c>
      <c r="H895" t="str">
        <f t="shared" ca="1" si="495"/>
        <v>Colorado</v>
      </c>
      <c r="I895" t="str">
        <f t="shared" ca="1" si="496"/>
        <v>California</v>
      </c>
      <c r="J895" t="s">
        <v>911</v>
      </c>
      <c r="K895">
        <f t="shared" ca="1" si="504"/>
        <v>1</v>
      </c>
      <c r="L895">
        <f t="shared" ca="1" si="505"/>
        <v>0</v>
      </c>
      <c r="M895" t="str">
        <f t="shared" ca="1" si="497"/>
        <v>Contract</v>
      </c>
      <c r="N895" t="str">
        <f t="shared" ca="1" si="520"/>
        <v>Contract</v>
      </c>
      <c r="O895">
        <f t="shared" ca="1" si="501"/>
        <v>1</v>
      </c>
    </row>
    <row r="896" spans="1:15" x14ac:dyDescent="0.2">
      <c r="A896">
        <v>894</v>
      </c>
      <c r="C896">
        <f t="shared" si="502"/>
        <v>7294</v>
      </c>
      <c r="D896" s="1" t="d">
        <f t="shared" ca="1" si="493"/>
        <v>2014-11-24</v>
      </c>
      <c r="E896" s="1" t="d">
        <f ca="1">INDEX(startDates,RANDBETWEEN(1,68),1)</f>
        <v>2016-01-01</v>
      </c>
      <c r="F896" s="1" t="d">
        <f t="shared" ca="1" si="499"/>
        <v>2017-12-29</v>
      </c>
      <c r="G896">
        <f t="shared" ca="1" si="494"/>
        <v>728</v>
      </c>
      <c r="H896" t="str">
        <f t="shared" ca="1" si="495"/>
        <v>Texas</v>
      </c>
      <c r="I896" t="str">
        <f t="shared" ca="1" si="496"/>
        <v>Georgia</v>
      </c>
      <c r="J896" t="s">
        <v>912</v>
      </c>
      <c r="K896">
        <f t="shared" ca="1" si="504"/>
        <v>1</v>
      </c>
      <c r="L896">
        <f t="shared" ca="1" si="505"/>
        <v>0</v>
      </c>
      <c r="M896" t="str">
        <f t="shared" ca="1" si="497"/>
        <v>Contract</v>
      </c>
      <c r="N896" t="str">
        <f t="shared" ca="1" si="521"/>
        <v>Contract</v>
      </c>
      <c r="O896">
        <f t="shared" ca="1" si="501"/>
        <v>8</v>
      </c>
    </row>
    <row r="897" spans="1:15" x14ac:dyDescent="0.2">
      <c r="A897">
        <v>895</v>
      </c>
      <c r="C897">
        <f t="shared" si="502"/>
        <v>7301</v>
      </c>
      <c r="D897" s="1" t="d">
        <f t="shared" ca="1" si="493"/>
        <v>2010-12-05</v>
      </c>
      <c r="E897" s="1" t="d">
        <f ca="1">INDEX(startDates,RANDBETWEEN(1,68),1)</f>
        <v>2014-07-30</v>
      </c>
      <c r="F897" s="1" t="d">
        <f t="shared" ca="1" si="499"/>
        <v>2017-07-26</v>
      </c>
      <c r="G897">
        <f t="shared" ca="1" si="494"/>
        <v>1092</v>
      </c>
      <c r="H897" t="str">
        <f t="shared" ca="1" si="495"/>
        <v>Kentucky</v>
      </c>
      <c r="I897" t="str">
        <f t="shared" ca="1" si="496"/>
        <v>Georgia</v>
      </c>
      <c r="J897" s="2" t="s">
        <v>913</v>
      </c>
      <c r="K897">
        <f t="shared" ca="1" si="504"/>
        <v>1</v>
      </c>
      <c r="L897">
        <f t="shared" ca="1" si="505"/>
        <v>0</v>
      </c>
      <c r="M897" t="str">
        <f t="shared" ca="1" si="497"/>
        <v>Contract</v>
      </c>
      <c r="N897" t="str">
        <f t="shared" ca="1" si="522"/>
        <v>Contract</v>
      </c>
      <c r="O897">
        <f t="shared" ca="1" si="501"/>
        <v>4</v>
      </c>
    </row>
    <row r="898" spans="1:15" x14ac:dyDescent="0.2">
      <c r="A898">
        <v>896</v>
      </c>
      <c r="C898">
        <f t="shared" si="502"/>
        <v>7308</v>
      </c>
      <c r="D898" s="1" t="d">
        <f t="shared" ref="D898:D961" ca="1" si="529">E898-(INDEX(lastRevised, RANDBETWEEN(1,ROWS(lastRevised)),1))</f>
        <v>2012-10-16</v>
      </c>
      <c r="E898" s="1" t="d">
        <f ca="1">INDEX(startDates,RANDBETWEEN(1,68),1)</f>
        <v>2016-06-10</v>
      </c>
      <c r="F898" s="1" t="d">
        <f t="shared" ca="1" si="499"/>
        <v>2019-06-07</v>
      </c>
      <c r="G898">
        <f t="shared" ref="G898:G961" ca="1" si="530">INDEX(durations,RANDBETWEEN(1,ROWS(durations)),1)</f>
        <v>1092</v>
      </c>
      <c r="H898" t="str">
        <f t="shared" ref="H898:H961" ca="1" si="531">IF(I898="California",INDEX(caliStates,RANDBETWEEN(1,ROWS(caliStates)),1),IF(I898="Georgia",INDEX(georgiaStates,RANDBETWEEN(1,ROWS(georgiaStates)),1),IF(I898="Pennsylvania",INDEX(pennStates,RANDBETWEEN(1,ROWS(pennStates)),1),"")))</f>
        <v>Texas</v>
      </c>
      <c r="I898" t="str">
        <f t="shared" ref="I898:I961" ca="1" si="532">INDEX(states, RANDBETWEEN(1, ROWS(states)),1)</f>
        <v>Georgia</v>
      </c>
      <c r="J898" t="s">
        <v>914</v>
      </c>
      <c r="K898">
        <f t="shared" ca="1" si="504"/>
        <v>1</v>
      </c>
      <c r="L898">
        <f t="shared" ca="1" si="505"/>
        <v>0</v>
      </c>
      <c r="M898" t="str">
        <f t="shared" ref="M898:M961" ca="1" si="533">INDEX(mainFileTypes,RANDBETWEEN(1,ROWS(mainFileTypes)),1)</f>
        <v>EBB</v>
      </c>
      <c r="N898" t="str">
        <f t="shared" ref="N898" ca="1" si="534">M898:M1897</f>
        <v>EBB</v>
      </c>
      <c r="O898">
        <f t="shared" ca="1" si="501"/>
        <v>5</v>
      </c>
    </row>
    <row r="899" spans="1:15" x14ac:dyDescent="0.2">
      <c r="A899">
        <v>897</v>
      </c>
      <c r="C899">
        <f t="shared" si="502"/>
        <v>7315</v>
      </c>
      <c r="D899" s="1" t="d">
        <f t="shared" ca="1" si="529"/>
        <v>2010-12-21</v>
      </c>
      <c r="E899" s="1" t="d">
        <f ca="1">INDEX(startDates,RANDBETWEEN(1,68),1)</f>
        <v>2014-01-10</v>
      </c>
      <c r="F899" s="1" t="d">
        <f t="shared" ref="F899:F962" ca="1" si="535">E899+G899</f>
        <v>2017-07-07</v>
      </c>
      <c r="G899">
        <f t="shared" ca="1" si="530"/>
        <v>1274</v>
      </c>
      <c r="H899" t="str">
        <f t="shared" ca="1" si="531"/>
        <v>Pennsylvania</v>
      </c>
      <c r="I899" t="str">
        <f t="shared" ca="1" si="532"/>
        <v>Pennsylvania</v>
      </c>
      <c r="J899" t="s">
        <v>915</v>
      </c>
      <c r="K899">
        <f t="shared" ca="1" si="504"/>
        <v>1</v>
      </c>
      <c r="L899">
        <f t="shared" ca="1" si="505"/>
        <v>0</v>
      </c>
      <c r="M899" t="str">
        <f t="shared" ca="1" si="533"/>
        <v>Contract</v>
      </c>
      <c r="N899" t="str">
        <f t="shared" ref="N899" ca="1" si="536">M899</f>
        <v>Contract</v>
      </c>
      <c r="O899">
        <f t="shared" ref="O899:O962" ca="1" si="537">RANDBETWEEN(1,8)</f>
        <v>1</v>
      </c>
    </row>
    <row r="900" spans="1:15" x14ac:dyDescent="0.2">
      <c r="A900">
        <v>898</v>
      </c>
      <c r="C900">
        <f t="shared" ref="C900:C963" si="538">C899+7</f>
        <v>7322</v>
      </c>
      <c r="D900" s="1" t="d">
        <f t="shared" ca="1" si="529"/>
        <v>2010-05-14</v>
      </c>
      <c r="E900" s="1" t="d">
        <f ca="1">INDEX(startDates,RANDBETWEEN(1,68),1)</f>
        <v>2015-04-16</v>
      </c>
      <c r="F900" s="1" t="d">
        <f t="shared" ca="1" si="535"/>
        <v>2016-04-14</v>
      </c>
      <c r="G900">
        <f t="shared" ca="1" si="530"/>
        <v>364</v>
      </c>
      <c r="H900" t="str">
        <f t="shared" ca="1" si="531"/>
        <v>Pennsylvania</v>
      </c>
      <c r="I900" t="str">
        <f t="shared" ca="1" si="532"/>
        <v>Pennsylvania</v>
      </c>
      <c r="J900" s="2" t="s">
        <v>916</v>
      </c>
      <c r="K900">
        <f t="shared" ca="1" si="504"/>
        <v>1</v>
      </c>
      <c r="L900">
        <f t="shared" ca="1" si="505"/>
        <v>0</v>
      </c>
      <c r="M900" t="str">
        <f t="shared" ca="1" si="533"/>
        <v>Contract</v>
      </c>
      <c r="N900" t="str">
        <f t="shared" ca="1" si="508"/>
        <v>Contract</v>
      </c>
      <c r="O900">
        <f t="shared" ca="1" si="537"/>
        <v>2</v>
      </c>
    </row>
    <row r="901" spans="1:15" x14ac:dyDescent="0.2">
      <c r="A901">
        <v>899</v>
      </c>
      <c r="C901">
        <f t="shared" si="538"/>
        <v>7329</v>
      </c>
      <c r="D901" s="1" t="d">
        <f t="shared" ca="1" si="529"/>
        <v>2012-07-10</v>
      </c>
      <c r="E901" s="1" t="d">
        <f ca="1">INDEX(startDates,RANDBETWEEN(1,68),1)</f>
        <v>2016-06-05</v>
      </c>
      <c r="F901" s="1" t="d">
        <f t="shared" ca="1" si="535"/>
        <v>2017-12-03</v>
      </c>
      <c r="G901">
        <f t="shared" ca="1" si="530"/>
        <v>546</v>
      </c>
      <c r="H901" t="str">
        <f t="shared" ca="1" si="531"/>
        <v>New York</v>
      </c>
      <c r="I901" t="str">
        <f t="shared" ca="1" si="532"/>
        <v>Pennsylvania</v>
      </c>
      <c r="J901" t="s">
        <v>917</v>
      </c>
      <c r="K901">
        <f t="shared" ca="1" si="504"/>
        <v>1</v>
      </c>
      <c r="L901">
        <f t="shared" ca="1" si="505"/>
        <v>0</v>
      </c>
      <c r="M901" t="str">
        <f t="shared" ca="1" si="533"/>
        <v>EOC</v>
      </c>
      <c r="N901" t="str">
        <f t="shared" ca="1" si="509"/>
        <v>EOC</v>
      </c>
      <c r="O901">
        <f t="shared" ca="1" si="537"/>
        <v>5</v>
      </c>
    </row>
    <row r="902" spans="1:15" x14ac:dyDescent="0.2">
      <c r="A902">
        <v>900</v>
      </c>
      <c r="C902">
        <f t="shared" si="538"/>
        <v>7336</v>
      </c>
      <c r="D902" s="1" t="d">
        <f t="shared" ca="1" si="529"/>
        <v>2011-10-23</v>
      </c>
      <c r="E902" s="1" t="d">
        <f ca="1">INDEX(startDates,RANDBETWEEN(1,68),1)</f>
        <v>2013-05-03</v>
      </c>
      <c r="F902" s="1" t="d">
        <f t="shared" ca="1" si="535"/>
        <v>2016-04-29</v>
      </c>
      <c r="G902">
        <f t="shared" ca="1" si="530"/>
        <v>1092</v>
      </c>
      <c r="H902" t="str">
        <f t="shared" ca="1" si="531"/>
        <v>Arizona</v>
      </c>
      <c r="I902" t="str">
        <f t="shared" ca="1" si="532"/>
        <v>California</v>
      </c>
      <c r="J902" s="2" t="s">
        <v>918</v>
      </c>
      <c r="K902">
        <f t="shared" ca="1" si="504"/>
        <v>1</v>
      </c>
      <c r="L902">
        <f t="shared" ca="1" si="505"/>
        <v>0</v>
      </c>
      <c r="M902" t="str">
        <f t="shared" ca="1" si="533"/>
        <v>Schedule</v>
      </c>
      <c r="N902" t="str">
        <f t="shared" ca="1" si="510"/>
        <v>Schedule</v>
      </c>
      <c r="O902">
        <f t="shared" ca="1" si="537"/>
        <v>8</v>
      </c>
    </row>
    <row r="903" spans="1:15" x14ac:dyDescent="0.2">
      <c r="A903">
        <v>901</v>
      </c>
      <c r="C903">
        <f t="shared" si="538"/>
        <v>7343</v>
      </c>
      <c r="D903" s="1" t="d">
        <f t="shared" ca="1" si="529"/>
        <v>2014-06-06</v>
      </c>
      <c r="E903" s="1" t="d">
        <f ca="1">INDEX(startDates,RANDBETWEEN(1,68),1)</f>
        <v>2017-12-29</v>
      </c>
      <c r="F903" s="1" t="d">
        <f t="shared" ca="1" si="535"/>
        <v>2021-12-24</v>
      </c>
      <c r="G903">
        <f t="shared" ca="1" si="530"/>
        <v>1456</v>
      </c>
      <c r="H903" t="str">
        <f t="shared" ca="1" si="531"/>
        <v>Arizona</v>
      </c>
      <c r="I903" t="str">
        <f t="shared" ca="1" si="532"/>
        <v>California</v>
      </c>
      <c r="J903" t="s">
        <v>919</v>
      </c>
      <c r="K903">
        <f t="shared" ca="1" si="504"/>
        <v>1</v>
      </c>
      <c r="L903">
        <f t="shared" ca="1" si="505"/>
        <v>0</v>
      </c>
      <c r="M903" t="str">
        <f t="shared" ca="1" si="533"/>
        <v>Attachment</v>
      </c>
      <c r="N903" t="str">
        <f t="shared" ca="1" si="511"/>
        <v>Attachment</v>
      </c>
      <c r="O903">
        <f t="shared" ca="1" si="537"/>
        <v>3</v>
      </c>
    </row>
    <row r="904" spans="1:15" x14ac:dyDescent="0.2">
      <c r="A904">
        <v>902</v>
      </c>
      <c r="C904">
        <f t="shared" si="538"/>
        <v>7350</v>
      </c>
      <c r="D904" s="1" t="d">
        <f t="shared" ca="1" si="529"/>
        <v>2011-08-25</v>
      </c>
      <c r="E904" s="1" t="d">
        <f ca="1">INDEX(startDates,RANDBETWEEN(1,68),1)</f>
        <v>2016-07-27</v>
      </c>
      <c r="F904" s="1" t="d">
        <f t="shared" ca="1" si="535"/>
        <v>2017-07-26</v>
      </c>
      <c r="G904">
        <f t="shared" ca="1" si="530"/>
        <v>364</v>
      </c>
      <c r="H904" t="str">
        <f t="shared" ca="1" si="531"/>
        <v>Washington DC</v>
      </c>
      <c r="I904" t="str">
        <f t="shared" ca="1" si="532"/>
        <v>Pennsylvania</v>
      </c>
      <c r="J904" t="s">
        <v>920</v>
      </c>
      <c r="K904">
        <f t="shared" ca="1" si="503"/>
        <v>1</v>
      </c>
      <c r="L904">
        <f t="shared" ca="1" si="505"/>
        <v>0</v>
      </c>
      <c r="M904" t="str">
        <f t="shared" ca="1" si="533"/>
        <v>EOC</v>
      </c>
      <c r="N904" t="str">
        <f t="shared" ca="1" si="512"/>
        <v>EOC</v>
      </c>
      <c r="O904">
        <f t="shared" ca="1" si="537"/>
        <v>7</v>
      </c>
    </row>
    <row r="905" spans="1:15" x14ac:dyDescent="0.2">
      <c r="A905">
        <v>903</v>
      </c>
      <c r="C905">
        <f t="shared" si="538"/>
        <v>7357</v>
      </c>
      <c r="D905" s="1" t="d">
        <f t="shared" ca="1" si="529"/>
        <v>2012-01-10</v>
      </c>
      <c r="E905" s="1" t="d">
        <f ca="1">INDEX(startDates,RANDBETWEEN(1,68),1)</f>
        <v>2013-09-21</v>
      </c>
      <c r="F905" s="1" t="d">
        <f t="shared" ca="1" si="535"/>
        <v>2017-09-16</v>
      </c>
      <c r="G905">
        <f t="shared" ca="1" si="530"/>
        <v>1456</v>
      </c>
      <c r="H905" t="str">
        <f t="shared" ca="1" si="531"/>
        <v>California</v>
      </c>
      <c r="I905" t="str">
        <f t="shared" ca="1" si="532"/>
        <v>California</v>
      </c>
      <c r="J905" s="2" t="s">
        <v>921</v>
      </c>
      <c r="K905">
        <f t="shared" ref="K905:K966" ca="1" si="539">INT(RANDBETWEEN(0.25,1))</f>
        <v>1</v>
      </c>
      <c r="L905">
        <f t="shared" ref="L905:L966" ca="1" si="540">INT(RANDBETWEEN(0,0.65))</f>
        <v>0</v>
      </c>
      <c r="M905" t="str">
        <f t="shared" ca="1" si="533"/>
        <v>Schedule</v>
      </c>
      <c r="N905" t="str">
        <f t="shared" ca="1" si="513"/>
        <v>Schedule</v>
      </c>
      <c r="O905">
        <f t="shared" ca="1" si="537"/>
        <v>2</v>
      </c>
    </row>
    <row r="906" spans="1:15" x14ac:dyDescent="0.2">
      <c r="A906">
        <v>904</v>
      </c>
      <c r="C906">
        <f t="shared" si="538"/>
        <v>7364</v>
      </c>
      <c r="D906" s="1" t="d">
        <f t="shared" ca="1" si="529"/>
        <v>2010-05-23</v>
      </c>
      <c r="E906" s="1" t="d">
        <f ca="1">INDEX(startDates,RANDBETWEEN(1,68),1)</f>
        <v>2014-11-21</v>
      </c>
      <c r="F906" s="1" t="d">
        <f t="shared" ca="1" si="535"/>
        <v>2015-05-22</v>
      </c>
      <c r="G906">
        <f t="shared" ca="1" si="530"/>
        <v>182</v>
      </c>
      <c r="H906" t="str">
        <f t="shared" ca="1" si="531"/>
        <v>Tennessee</v>
      </c>
      <c r="I906" t="str">
        <f t="shared" ca="1" si="532"/>
        <v>Georgia</v>
      </c>
      <c r="J906" t="s">
        <v>922</v>
      </c>
      <c r="K906">
        <f t="shared" ca="1" si="539"/>
        <v>1</v>
      </c>
      <c r="L906">
        <f t="shared" ca="1" si="540"/>
        <v>0</v>
      </c>
      <c r="M906" t="str">
        <f t="shared" ca="1" si="533"/>
        <v>Schedule</v>
      </c>
      <c r="N906" t="str">
        <f t="shared" ca="1" si="514"/>
        <v>Schedule</v>
      </c>
      <c r="O906">
        <f t="shared" ca="1" si="537"/>
        <v>1</v>
      </c>
    </row>
    <row r="907" spans="1:15" x14ac:dyDescent="0.2">
      <c r="A907">
        <v>905</v>
      </c>
      <c r="C907">
        <f t="shared" si="538"/>
        <v>7371</v>
      </c>
      <c r="D907" s="1" t="d">
        <f t="shared" ca="1" si="529"/>
        <v>2013-05-01</v>
      </c>
      <c r="E907" s="1" t="d">
        <f ca="1">INDEX(startDates,RANDBETWEEN(1,68),1)</f>
        <v>2018-05-04</v>
      </c>
      <c r="F907" s="1" t="d">
        <f t="shared" ca="1" si="535"/>
        <v>2023-04-28</v>
      </c>
      <c r="G907">
        <f t="shared" ca="1" si="530"/>
        <v>1820</v>
      </c>
      <c r="H907" t="str">
        <f t="shared" ca="1" si="531"/>
        <v>Pennsylvania</v>
      </c>
      <c r="I907" t="str">
        <f t="shared" ca="1" si="532"/>
        <v>Pennsylvania</v>
      </c>
      <c r="J907" t="s">
        <v>923</v>
      </c>
      <c r="K907">
        <f t="shared" ca="1" si="539"/>
        <v>1</v>
      </c>
      <c r="L907">
        <f t="shared" ca="1" si="540"/>
        <v>0</v>
      </c>
      <c r="M907" t="str">
        <f t="shared" ca="1" si="533"/>
        <v>Contract</v>
      </c>
      <c r="N907" t="str">
        <f t="shared" ca="1" si="515"/>
        <v>Contract</v>
      </c>
      <c r="O907">
        <f t="shared" ca="1" si="537"/>
        <v>6</v>
      </c>
    </row>
    <row r="908" spans="1:15" x14ac:dyDescent="0.2">
      <c r="A908">
        <v>906</v>
      </c>
      <c r="C908">
        <f t="shared" si="538"/>
        <v>7378</v>
      </c>
      <c r="D908" s="1" t="d">
        <f t="shared" ca="1" si="529"/>
        <v>2015-09-09</v>
      </c>
      <c r="E908" s="1" t="d">
        <f ca="1">INDEX(startDates,RANDBETWEEN(1,68),1)</f>
        <v>2015-11-10</v>
      </c>
      <c r="F908" s="1" t="d">
        <f t="shared" ca="1" si="535"/>
        <v>2016-11-08</v>
      </c>
      <c r="G908">
        <f t="shared" ca="1" si="530"/>
        <v>364</v>
      </c>
      <c r="H908" t="str">
        <f t="shared" ca="1" si="531"/>
        <v>Washington DC</v>
      </c>
      <c r="I908" t="str">
        <f t="shared" ca="1" si="532"/>
        <v>Pennsylvania</v>
      </c>
      <c r="J908" s="2" t="s">
        <v>924</v>
      </c>
      <c r="K908">
        <f t="shared" ca="1" si="539"/>
        <v>1</v>
      </c>
      <c r="L908">
        <f t="shared" ca="1" si="540"/>
        <v>0</v>
      </c>
      <c r="M908" t="str">
        <f t="shared" ca="1" si="533"/>
        <v>EOC</v>
      </c>
      <c r="N908" t="str">
        <f t="shared" ca="1" si="516"/>
        <v>EOC</v>
      </c>
      <c r="O908">
        <f t="shared" ca="1" si="537"/>
        <v>5</v>
      </c>
    </row>
    <row r="909" spans="1:15" x14ac:dyDescent="0.2">
      <c r="A909">
        <v>907</v>
      </c>
      <c r="C909">
        <f t="shared" si="538"/>
        <v>7385</v>
      </c>
      <c r="D909" s="1" t="d">
        <f t="shared" ca="1" si="529"/>
        <v>2013-12-18</v>
      </c>
      <c r="E909" s="1" t="d">
        <f ca="1">INDEX(startDates,RANDBETWEEN(1,68),1)</f>
        <v>2015-05-29</v>
      </c>
      <c r="F909" s="1" t="d">
        <f t="shared" ca="1" si="535"/>
        <v>2016-05-27</v>
      </c>
      <c r="G909">
        <f t="shared" ca="1" si="530"/>
        <v>364</v>
      </c>
      <c r="H909" t="str">
        <f t="shared" ca="1" si="531"/>
        <v>New Mexico</v>
      </c>
      <c r="I909" t="str">
        <f t="shared" ca="1" si="532"/>
        <v>California</v>
      </c>
      <c r="J909" t="s">
        <v>925</v>
      </c>
      <c r="K909">
        <f t="shared" ca="1" si="539"/>
        <v>1</v>
      </c>
      <c r="L909">
        <f t="shared" ca="1" si="540"/>
        <v>0</v>
      </c>
      <c r="M909" t="str">
        <f t="shared" ca="1" si="533"/>
        <v>EBB</v>
      </c>
      <c r="N909" t="str">
        <f t="shared" ca="1" si="517"/>
        <v>EBB</v>
      </c>
      <c r="O909">
        <f t="shared" ca="1" si="537"/>
        <v>6</v>
      </c>
    </row>
    <row r="910" spans="1:15" x14ac:dyDescent="0.2">
      <c r="A910">
        <v>908</v>
      </c>
      <c r="C910">
        <f t="shared" si="538"/>
        <v>7392</v>
      </c>
      <c r="D910" s="1" t="d">
        <f t="shared" ca="1" si="529"/>
        <v>2016-11-20</v>
      </c>
      <c r="E910" s="1" t="d">
        <f ca="1">INDEX(startDates,RANDBETWEEN(1,68),1)</f>
        <v>2017-10-27</v>
      </c>
      <c r="F910" s="1" t="d">
        <f t="shared" ca="1" si="535"/>
        <v>2020-10-23</v>
      </c>
      <c r="G910">
        <f t="shared" ca="1" si="530"/>
        <v>1092</v>
      </c>
      <c r="H910" t="str">
        <f t="shared" ca="1" si="531"/>
        <v>West Virginia</v>
      </c>
      <c r="I910" t="str">
        <f t="shared" ca="1" si="532"/>
        <v>Pennsylvania</v>
      </c>
      <c r="J910" t="s">
        <v>926</v>
      </c>
      <c r="K910">
        <f t="shared" ca="1" si="539"/>
        <v>1</v>
      </c>
      <c r="L910">
        <f t="shared" ca="1" si="540"/>
        <v>0</v>
      </c>
      <c r="M910" t="str">
        <f t="shared" ca="1" si="533"/>
        <v>Schedule</v>
      </c>
      <c r="N910" t="str">
        <f t="shared" ca="1" si="518"/>
        <v>Schedule</v>
      </c>
      <c r="O910">
        <f t="shared" ca="1" si="537"/>
        <v>5</v>
      </c>
    </row>
    <row r="911" spans="1:15" x14ac:dyDescent="0.2">
      <c r="A911">
        <v>909</v>
      </c>
      <c r="C911">
        <f t="shared" si="538"/>
        <v>7399</v>
      </c>
      <c r="D911" s="1" t="d">
        <f t="shared" ca="1" si="529"/>
        <v>2013-07-21</v>
      </c>
      <c r="E911" s="1" t="d">
        <f ca="1">INDEX(startDates,RANDBETWEEN(1,68),1)</f>
        <v>2018-02-19</v>
      </c>
      <c r="F911" s="1" t="d">
        <f t="shared" ca="1" si="535"/>
        <v>2019-02-18</v>
      </c>
      <c r="G911">
        <f t="shared" ca="1" si="530"/>
        <v>364</v>
      </c>
      <c r="H911" t="str">
        <f t="shared" ca="1" si="531"/>
        <v>Alabama</v>
      </c>
      <c r="I911" t="str">
        <f t="shared" ca="1" si="532"/>
        <v>Georgia</v>
      </c>
      <c r="J911" s="2" t="s">
        <v>927</v>
      </c>
      <c r="K911">
        <f t="shared" ca="1" si="539"/>
        <v>1</v>
      </c>
      <c r="L911">
        <f t="shared" ca="1" si="540"/>
        <v>0</v>
      </c>
      <c r="M911" t="str">
        <f t="shared" ca="1" si="533"/>
        <v>EBB</v>
      </c>
      <c r="N911" t="str">
        <f t="shared" ca="1" si="520"/>
        <v>EBB</v>
      </c>
      <c r="O911">
        <f t="shared" ca="1" si="537"/>
        <v>1</v>
      </c>
    </row>
    <row r="912" spans="1:15" x14ac:dyDescent="0.2">
      <c r="A912">
        <v>910</v>
      </c>
      <c r="C912">
        <f t="shared" si="538"/>
        <v>7406</v>
      </c>
      <c r="D912" s="1" t="d">
        <f t="shared" ca="1" si="529"/>
        <v>2015-03-10</v>
      </c>
      <c r="E912" s="1" t="d">
        <f ca="1">INDEX(startDates,RANDBETWEEN(1,68),1)</f>
        <v>2017-08-25</v>
      </c>
      <c r="F912" s="1" t="d">
        <f t="shared" ca="1" si="535"/>
        <v>2018-08-24</v>
      </c>
      <c r="G912">
        <f t="shared" ca="1" si="530"/>
        <v>364</v>
      </c>
      <c r="H912" t="str">
        <f t="shared" ca="1" si="531"/>
        <v>California</v>
      </c>
      <c r="I912" t="str">
        <f t="shared" ca="1" si="532"/>
        <v>California</v>
      </c>
      <c r="J912" t="s">
        <v>928</v>
      </c>
      <c r="K912">
        <f t="shared" ca="1" si="539"/>
        <v>1</v>
      </c>
      <c r="L912">
        <f t="shared" ca="1" si="540"/>
        <v>0</v>
      </c>
      <c r="M912" t="str">
        <f t="shared" ca="1" si="533"/>
        <v>EOC</v>
      </c>
      <c r="N912" t="str">
        <f t="shared" ca="1" si="521"/>
        <v>EOC</v>
      </c>
      <c r="O912">
        <f t="shared" ca="1" si="537"/>
        <v>3</v>
      </c>
    </row>
    <row r="913" spans="1:15" x14ac:dyDescent="0.2">
      <c r="A913">
        <v>911</v>
      </c>
      <c r="C913">
        <f t="shared" si="538"/>
        <v>7413</v>
      </c>
      <c r="D913" s="1" t="d">
        <f t="shared" ca="1" si="529"/>
        <v>2011-06-21</v>
      </c>
      <c r="E913" s="1" t="d">
        <f ca="1">INDEX(startDates,RANDBETWEEN(1,68),1)</f>
        <v>2013-05-03</v>
      </c>
      <c r="F913" s="1" t="d">
        <f t="shared" ca="1" si="535"/>
        <v>2014-05-02</v>
      </c>
      <c r="G913">
        <f t="shared" ca="1" si="530"/>
        <v>364</v>
      </c>
      <c r="H913" t="str">
        <f t="shared" ca="1" si="531"/>
        <v>Utah</v>
      </c>
      <c r="I913" t="str">
        <f t="shared" ca="1" si="532"/>
        <v>California</v>
      </c>
      <c r="J913" t="s">
        <v>929</v>
      </c>
      <c r="K913">
        <f t="shared" ca="1" si="539"/>
        <v>1</v>
      </c>
      <c r="L913">
        <f t="shared" ca="1" si="540"/>
        <v>0</v>
      </c>
      <c r="M913" t="str">
        <f t="shared" ca="1" si="533"/>
        <v>SBCModification</v>
      </c>
      <c r="N913" t="str">
        <f t="shared" ca="1" si="522"/>
        <v>SBCModification</v>
      </c>
      <c r="O913">
        <f t="shared" ca="1" si="537"/>
        <v>6</v>
      </c>
    </row>
    <row r="914" spans="1:15" x14ac:dyDescent="0.2">
      <c r="A914">
        <v>912</v>
      </c>
      <c r="C914">
        <f t="shared" si="538"/>
        <v>7420</v>
      </c>
      <c r="D914" s="1" t="d">
        <f t="shared" ca="1" si="529"/>
        <v>2010-08-05</v>
      </c>
      <c r="E914" s="1" t="d">
        <f ca="1">INDEX(startDates,RANDBETWEEN(1,68),1)</f>
        <v>2015-06-07</v>
      </c>
      <c r="F914" s="1" t="d">
        <f t="shared" ca="1" si="535"/>
        <v>2019-12-01</v>
      </c>
      <c r="G914">
        <f t="shared" ca="1" si="530"/>
        <v>1638</v>
      </c>
      <c r="H914" t="str">
        <f t="shared" ca="1" si="531"/>
        <v>Pennsylvania</v>
      </c>
      <c r="I914" t="str">
        <f t="shared" ca="1" si="532"/>
        <v>Pennsylvania</v>
      </c>
      <c r="J914" s="2" t="s">
        <v>930</v>
      </c>
      <c r="K914">
        <f t="shared" ca="1" si="539"/>
        <v>1</v>
      </c>
      <c r="L914">
        <f t="shared" ca="1" si="540"/>
        <v>0</v>
      </c>
      <c r="M914" t="str">
        <f t="shared" ca="1" si="533"/>
        <v>Attachment</v>
      </c>
      <c r="N914" t="str">
        <f t="shared" ref="N914" ca="1" si="541">M914:M1913</f>
        <v>Attachment</v>
      </c>
      <c r="O914">
        <f t="shared" ca="1" si="537"/>
        <v>3</v>
      </c>
    </row>
    <row r="915" spans="1:15" x14ac:dyDescent="0.2">
      <c r="A915">
        <v>913</v>
      </c>
      <c r="C915">
        <f t="shared" si="538"/>
        <v>7427</v>
      </c>
      <c r="D915" s="1" t="d">
        <f t="shared" ca="1" si="529"/>
        <v>2013-01-11</v>
      </c>
      <c r="E915" s="1" t="d">
        <f ca="1">INDEX(startDates,RANDBETWEEN(1,68),1)</f>
        <v>2016-01-01</v>
      </c>
      <c r="F915" s="1" t="d">
        <f t="shared" ca="1" si="535"/>
        <v>2016-07-01</v>
      </c>
      <c r="G915">
        <f t="shared" ca="1" si="530"/>
        <v>182</v>
      </c>
      <c r="H915" t="str">
        <f t="shared" ca="1" si="531"/>
        <v>California</v>
      </c>
      <c r="I915" t="str">
        <f t="shared" ca="1" si="532"/>
        <v>California</v>
      </c>
      <c r="J915" t="s">
        <v>931</v>
      </c>
      <c r="K915">
        <f t="shared" ca="1" si="539"/>
        <v>1</v>
      </c>
      <c r="L915">
        <f t="shared" ca="1" si="540"/>
        <v>0</v>
      </c>
      <c r="M915" t="str">
        <f t="shared" ca="1" si="533"/>
        <v>Attachment</v>
      </c>
      <c r="N915" t="str">
        <f t="shared" ref="N915" ca="1" si="542">M915</f>
        <v>Attachment</v>
      </c>
      <c r="O915">
        <f t="shared" ca="1" si="537"/>
        <v>3</v>
      </c>
    </row>
    <row r="916" spans="1:15" x14ac:dyDescent="0.2">
      <c r="A916">
        <v>914</v>
      </c>
      <c r="C916">
        <f t="shared" si="538"/>
        <v>7434</v>
      </c>
      <c r="D916" s="1" t="d">
        <f t="shared" ca="1" si="529"/>
        <v>2011-11-26</v>
      </c>
      <c r="E916" s="1" t="d">
        <f ca="1">INDEX(startDates,RANDBETWEEN(1,68),1)</f>
        <v>2013-11-08</v>
      </c>
      <c r="F916" s="1" t="d">
        <f t="shared" ca="1" si="535"/>
        <v>2014-11-07</v>
      </c>
      <c r="G916">
        <f t="shared" ca="1" si="530"/>
        <v>364</v>
      </c>
      <c r="H916" t="str">
        <f t="shared" ca="1" si="531"/>
        <v>New Mexico</v>
      </c>
      <c r="I916" t="str">
        <f t="shared" ca="1" si="532"/>
        <v>California</v>
      </c>
      <c r="J916" t="s">
        <v>932</v>
      </c>
      <c r="K916">
        <f t="shared" ca="1" si="539"/>
        <v>1</v>
      </c>
      <c r="L916">
        <f t="shared" ca="1" si="540"/>
        <v>0</v>
      </c>
      <c r="M916" t="str">
        <f t="shared" ca="1" si="533"/>
        <v>Contract</v>
      </c>
      <c r="N916" t="str">
        <f t="shared" ref="N916:N964" ca="1" si="543">M916:M1915</f>
        <v>Contract</v>
      </c>
      <c r="O916">
        <f t="shared" ca="1" si="537"/>
        <v>1</v>
      </c>
    </row>
    <row r="917" spans="1:15" x14ac:dyDescent="0.2">
      <c r="A917">
        <v>915</v>
      </c>
      <c r="C917">
        <f t="shared" si="538"/>
        <v>7441</v>
      </c>
      <c r="D917" s="1" t="d">
        <f t="shared" ca="1" si="529"/>
        <v>2013-07-02</v>
      </c>
      <c r="E917" s="1" t="d">
        <f ca="1">INDEX(startDates,RANDBETWEEN(1,68),1)</f>
        <v>2014-06-08</v>
      </c>
      <c r="F917" s="1" t="d">
        <f t="shared" ca="1" si="535"/>
        <v>2015-06-07</v>
      </c>
      <c r="G917">
        <f t="shared" ca="1" si="530"/>
        <v>364</v>
      </c>
      <c r="H917" t="str">
        <f t="shared" ca="1" si="531"/>
        <v>New York</v>
      </c>
      <c r="I917" t="str">
        <f t="shared" ca="1" si="532"/>
        <v>Pennsylvania</v>
      </c>
      <c r="J917" s="2" t="s">
        <v>933</v>
      </c>
      <c r="K917">
        <f t="shared" ca="1" si="539"/>
        <v>1</v>
      </c>
      <c r="L917">
        <f t="shared" ca="1" si="540"/>
        <v>0</v>
      </c>
      <c r="M917" t="str">
        <f t="shared" ca="1" si="533"/>
        <v>PremiumAgreement</v>
      </c>
      <c r="N917" t="str">
        <f t="shared" ref="N917:N965" ca="1" si="544">M917</f>
        <v>PremiumAgreement</v>
      </c>
      <c r="O917">
        <f t="shared" ca="1" si="537"/>
        <v>5</v>
      </c>
    </row>
    <row r="918" spans="1:15" x14ac:dyDescent="0.2">
      <c r="A918">
        <v>916</v>
      </c>
      <c r="C918">
        <f t="shared" si="538"/>
        <v>7448</v>
      </c>
      <c r="D918" s="1" t="d">
        <f t="shared" ca="1" si="529"/>
        <v>2012-08-04</v>
      </c>
      <c r="E918" s="1" t="d">
        <f ca="1">INDEX(startDates,RANDBETWEEN(1,68),1)</f>
        <v>2014-07-18</v>
      </c>
      <c r="F918" s="1" t="d">
        <f t="shared" ca="1" si="535"/>
        <v>2019-01-11</v>
      </c>
      <c r="G918">
        <f t="shared" ca="1" si="530"/>
        <v>1638</v>
      </c>
      <c r="H918" t="str">
        <f t="shared" ca="1" si="531"/>
        <v>Oregon</v>
      </c>
      <c r="I918" t="str">
        <f t="shared" ca="1" si="532"/>
        <v>California</v>
      </c>
      <c r="J918" t="s">
        <v>934</v>
      </c>
      <c r="K918">
        <f t="shared" ca="1" si="539"/>
        <v>1</v>
      </c>
      <c r="L918">
        <f t="shared" ca="1" si="540"/>
        <v>0</v>
      </c>
      <c r="M918" t="str">
        <f t="shared" ca="1" si="533"/>
        <v>Attachment</v>
      </c>
      <c r="N918" t="str">
        <f t="shared" ref="N918:N966" ca="1" si="545">M918:M1917</f>
        <v>Attachment</v>
      </c>
      <c r="O918">
        <f t="shared" ca="1" si="537"/>
        <v>5</v>
      </c>
    </row>
    <row r="919" spans="1:15" x14ac:dyDescent="0.2">
      <c r="A919">
        <v>917</v>
      </c>
      <c r="C919">
        <f t="shared" si="538"/>
        <v>7455</v>
      </c>
      <c r="D919" s="1" t="d">
        <f t="shared" ca="1" si="529"/>
        <v>2012-06-17</v>
      </c>
      <c r="E919" s="1" t="d">
        <f ca="1">INDEX(startDates,RANDBETWEEN(1,68),1)</f>
        <v>2015-06-07</v>
      </c>
      <c r="F919" s="1" t="d">
        <f t="shared" ca="1" si="535"/>
        <v>2016-06-05</v>
      </c>
      <c r="G919">
        <f t="shared" ca="1" si="530"/>
        <v>364</v>
      </c>
      <c r="H919" t="str">
        <f t="shared" ca="1" si="531"/>
        <v>New York</v>
      </c>
      <c r="I919" t="str">
        <f t="shared" ca="1" si="532"/>
        <v>Pennsylvania</v>
      </c>
      <c r="J919" t="s">
        <v>935</v>
      </c>
      <c r="K919">
        <f t="shared" ca="1" si="539"/>
        <v>1</v>
      </c>
      <c r="L919">
        <f t="shared" ca="1" si="540"/>
        <v>0</v>
      </c>
      <c r="M919" t="str">
        <f t="shared" ca="1" si="533"/>
        <v>Attachment</v>
      </c>
      <c r="N919" t="str">
        <f t="shared" ref="N919:N967" ca="1" si="546">M919</f>
        <v>Attachment</v>
      </c>
      <c r="O919">
        <f t="shared" ca="1" si="537"/>
        <v>7</v>
      </c>
    </row>
    <row r="920" spans="1:15" x14ac:dyDescent="0.2">
      <c r="A920">
        <v>918</v>
      </c>
      <c r="C920">
        <f t="shared" si="538"/>
        <v>7462</v>
      </c>
      <c r="D920" s="1" t="d">
        <f t="shared" ca="1" si="529"/>
        <v>2010-07-23</v>
      </c>
      <c r="E920" s="1" t="d">
        <f ca="1">INDEX(startDates,RANDBETWEEN(1,68),1)</f>
        <v>2014-09-19</v>
      </c>
      <c r="F920" s="1" t="d">
        <f t="shared" ca="1" si="535"/>
        <v>2016-09-16</v>
      </c>
      <c r="G920">
        <f t="shared" ca="1" si="530"/>
        <v>728</v>
      </c>
      <c r="H920" t="str">
        <f t="shared" ca="1" si="531"/>
        <v>Tennessee</v>
      </c>
      <c r="I920" t="str">
        <f t="shared" ca="1" si="532"/>
        <v>Georgia</v>
      </c>
      <c r="J920" s="2" t="s">
        <v>936</v>
      </c>
      <c r="K920">
        <f t="shared" ca="1" si="539"/>
        <v>1</v>
      </c>
      <c r="L920">
        <f t="shared" ca="1" si="540"/>
        <v>0</v>
      </c>
      <c r="M920" t="str">
        <f t="shared" ca="1" si="533"/>
        <v>SBCModification</v>
      </c>
      <c r="N920" t="str">
        <f t="shared" ref="N920:N968" ca="1" si="547">M920:M1919</f>
        <v>SBCModification</v>
      </c>
      <c r="O920">
        <f t="shared" ca="1" si="537"/>
        <v>6</v>
      </c>
    </row>
    <row r="921" spans="1:15" x14ac:dyDescent="0.2">
      <c r="A921">
        <v>919</v>
      </c>
      <c r="C921">
        <f t="shared" si="538"/>
        <v>7469</v>
      </c>
      <c r="D921" s="1" t="d">
        <f t="shared" ca="1" si="529"/>
        <v>2011-03-29</v>
      </c>
      <c r="E921" s="1" t="d">
        <f ca="1">INDEX(startDates,RANDBETWEEN(1,68),1)</f>
        <v>2014-09-20</v>
      </c>
      <c r="F921" s="1" t="d">
        <f t="shared" ca="1" si="535"/>
        <v>2015-09-19</v>
      </c>
      <c r="G921">
        <f t="shared" ca="1" si="530"/>
        <v>364</v>
      </c>
      <c r="H921" t="str">
        <f t="shared" ca="1" si="531"/>
        <v>Arizona</v>
      </c>
      <c r="I921" t="str">
        <f t="shared" ca="1" si="532"/>
        <v>California</v>
      </c>
      <c r="J921" t="s">
        <v>937</v>
      </c>
      <c r="K921">
        <f t="shared" ca="1" si="539"/>
        <v>1</v>
      </c>
      <c r="L921">
        <f t="shared" ca="1" si="540"/>
        <v>0</v>
      </c>
      <c r="M921" t="str">
        <f t="shared" ca="1" si="533"/>
        <v>Attachment</v>
      </c>
      <c r="N921" t="str">
        <f t="shared" ref="N921:N969" ca="1" si="548">M921</f>
        <v>Attachment</v>
      </c>
      <c r="O921">
        <f t="shared" ca="1" si="537"/>
        <v>5</v>
      </c>
    </row>
    <row r="922" spans="1:15" x14ac:dyDescent="0.2">
      <c r="A922">
        <v>920</v>
      </c>
      <c r="C922">
        <f t="shared" si="538"/>
        <v>7476</v>
      </c>
      <c r="D922" s="1" t="d">
        <f t="shared" ca="1" si="529"/>
        <v>2016-01-24</v>
      </c>
      <c r="E922" s="1" t="d">
        <f ca="1">INDEX(startDates,RANDBETWEEN(1,68),1)</f>
        <v>2016-12-30</v>
      </c>
      <c r="F922" s="1" t="d">
        <f t="shared" ca="1" si="535"/>
        <v>2020-12-25</v>
      </c>
      <c r="G922">
        <f t="shared" ca="1" si="530"/>
        <v>1456</v>
      </c>
      <c r="H922" t="str">
        <f t="shared" ca="1" si="531"/>
        <v>Colorado</v>
      </c>
      <c r="I922" t="str">
        <f t="shared" ca="1" si="532"/>
        <v>California</v>
      </c>
      <c r="J922" s="2" t="s">
        <v>938</v>
      </c>
      <c r="K922">
        <f t="shared" ca="1" si="539"/>
        <v>1</v>
      </c>
      <c r="L922">
        <f t="shared" ca="1" si="540"/>
        <v>0</v>
      </c>
      <c r="M922" t="str">
        <f t="shared" ca="1" si="533"/>
        <v>PremiumAgreement</v>
      </c>
      <c r="N922" t="str">
        <f t="shared" ref="N922:N970" ca="1" si="549">M922:M1921</f>
        <v>PremiumAgreement</v>
      </c>
      <c r="O922">
        <f t="shared" ca="1" si="537"/>
        <v>4</v>
      </c>
    </row>
    <row r="923" spans="1:15" x14ac:dyDescent="0.2">
      <c r="A923">
        <v>921</v>
      </c>
      <c r="C923">
        <f t="shared" si="538"/>
        <v>7483</v>
      </c>
      <c r="D923" s="1" t="d">
        <f t="shared" ca="1" si="529"/>
        <v>2014-02-20</v>
      </c>
      <c r="E923" s="1" t="d">
        <f ca="1">INDEX(startDates,RANDBETWEEN(1,68),1)</f>
        <v>2015-10-02</v>
      </c>
      <c r="F923" s="1" t="d">
        <f t="shared" ca="1" si="535"/>
        <v>2018-09-28</v>
      </c>
      <c r="G923">
        <f t="shared" ca="1" si="530"/>
        <v>1092</v>
      </c>
      <c r="H923" t="str">
        <f t="shared" ca="1" si="531"/>
        <v>New Mexico</v>
      </c>
      <c r="I923" t="str">
        <f t="shared" ca="1" si="532"/>
        <v>California</v>
      </c>
      <c r="J923" t="s">
        <v>939</v>
      </c>
      <c r="K923">
        <f t="shared" ca="1" si="539"/>
        <v>1</v>
      </c>
      <c r="L923">
        <f t="shared" ca="1" si="540"/>
        <v>0</v>
      </c>
      <c r="M923" t="str">
        <f t="shared" ca="1" si="533"/>
        <v>Attachment</v>
      </c>
      <c r="N923" t="str">
        <f t="shared" ref="N923:N971" ca="1" si="550">M923</f>
        <v>Attachment</v>
      </c>
      <c r="O923">
        <f t="shared" ca="1" si="537"/>
        <v>1</v>
      </c>
    </row>
    <row r="924" spans="1:15" x14ac:dyDescent="0.2">
      <c r="A924">
        <v>922</v>
      </c>
      <c r="C924">
        <f t="shared" si="538"/>
        <v>7490</v>
      </c>
      <c r="D924" s="1" t="d">
        <f t="shared" ca="1" si="529"/>
        <v>2015-12-13</v>
      </c>
      <c r="E924" s="1" t="d">
        <f ca="1">INDEX(startDates,RANDBETWEEN(1,68),1)</f>
        <v>2016-09-17</v>
      </c>
      <c r="F924" s="1" t="d">
        <f t="shared" ca="1" si="535"/>
        <v>2019-03-16</v>
      </c>
      <c r="G924">
        <f t="shared" ca="1" si="530"/>
        <v>910</v>
      </c>
      <c r="H924" t="str">
        <f t="shared" ca="1" si="531"/>
        <v>California</v>
      </c>
      <c r="I924" t="str">
        <f t="shared" ca="1" si="532"/>
        <v>California</v>
      </c>
      <c r="J924" t="s">
        <v>940</v>
      </c>
      <c r="K924">
        <f t="shared" ca="1" si="539"/>
        <v>1</v>
      </c>
      <c r="L924">
        <f t="shared" ca="1" si="540"/>
        <v>0</v>
      </c>
      <c r="M924" t="str">
        <f t="shared" ca="1" si="533"/>
        <v>EOC</v>
      </c>
      <c r="N924" t="str">
        <f t="shared" ref="N924:N972" ca="1" si="551">M924:M1923</f>
        <v>EOC</v>
      </c>
      <c r="O924">
        <f t="shared" ca="1" si="537"/>
        <v>3</v>
      </c>
    </row>
    <row r="925" spans="1:15" x14ac:dyDescent="0.2">
      <c r="A925">
        <v>923</v>
      </c>
      <c r="C925">
        <f t="shared" si="538"/>
        <v>7497</v>
      </c>
      <c r="D925" s="1" t="d">
        <f t="shared" ca="1" si="529"/>
        <v>2014-05-12</v>
      </c>
      <c r="E925" s="1" t="d">
        <f ca="1">INDEX(startDates,RANDBETWEEN(1,68),1)</f>
        <v>2016-02-22</v>
      </c>
      <c r="F925" s="1" t="d">
        <f t="shared" ca="1" si="535"/>
        <v>2017-02-20</v>
      </c>
      <c r="G925">
        <f t="shared" ca="1" si="530"/>
        <v>364</v>
      </c>
      <c r="H925" t="str">
        <f t="shared" ca="1" si="531"/>
        <v>Utah</v>
      </c>
      <c r="I925" t="str">
        <f t="shared" ca="1" si="532"/>
        <v>California</v>
      </c>
      <c r="J925" s="2" t="s">
        <v>941</v>
      </c>
      <c r="K925">
        <f t="shared" ref="K925:K988" ca="1" si="552">INT(RANDBETWEEN(0,1))</f>
        <v>1</v>
      </c>
      <c r="L925">
        <f t="shared" ca="1" si="540"/>
        <v>0</v>
      </c>
      <c r="M925" t="str">
        <f t="shared" ca="1" si="533"/>
        <v>TaxModification</v>
      </c>
      <c r="N925" t="str">
        <f t="shared" ref="N925:N973" ca="1" si="553">M925</f>
        <v>TaxModification</v>
      </c>
      <c r="O925">
        <f t="shared" ca="1" si="537"/>
        <v>2</v>
      </c>
    </row>
    <row r="926" spans="1:15" x14ac:dyDescent="0.2">
      <c r="A926">
        <v>924</v>
      </c>
      <c r="C926">
        <f t="shared" si="538"/>
        <v>7504</v>
      </c>
      <c r="D926" s="1" t="d">
        <f t="shared" ca="1" si="529"/>
        <v>2016-08-18</v>
      </c>
      <c r="E926" s="1" t="d">
        <f ca="1">INDEX(startDates,RANDBETWEEN(1,68),1)</f>
        <v>2017-02-20</v>
      </c>
      <c r="F926" s="1" t="d">
        <f t="shared" ca="1" si="535"/>
        <v>2019-08-19</v>
      </c>
      <c r="G926">
        <f t="shared" ca="1" si="530"/>
        <v>910</v>
      </c>
      <c r="H926" t="str">
        <f t="shared" ca="1" si="531"/>
        <v>Washington DC</v>
      </c>
      <c r="I926" t="str">
        <f t="shared" ca="1" si="532"/>
        <v>Pennsylvania</v>
      </c>
      <c r="J926" t="s">
        <v>942</v>
      </c>
      <c r="K926">
        <f t="shared" ref="K926" ca="1" si="554">INT(RANDBETWEEN(0.25,1))</f>
        <v>1</v>
      </c>
      <c r="L926">
        <f t="shared" ref="L926" ca="1" si="555">INT(RANDBETWEEN(0,0.65))</f>
        <v>0</v>
      </c>
      <c r="M926" t="str">
        <f t="shared" ca="1" si="533"/>
        <v>Contract</v>
      </c>
      <c r="N926" t="str">
        <f t="shared" ref="N926:N974" ca="1" si="556">M926:M1925</f>
        <v>Contract</v>
      </c>
      <c r="O926">
        <f t="shared" ca="1" si="537"/>
        <v>4</v>
      </c>
    </row>
    <row r="927" spans="1:15" x14ac:dyDescent="0.2">
      <c r="A927">
        <v>925</v>
      </c>
      <c r="C927">
        <f t="shared" si="538"/>
        <v>7511</v>
      </c>
      <c r="D927" s="1" t="d">
        <f t="shared" ca="1" si="529"/>
        <v>2011-08-29</v>
      </c>
      <c r="E927" s="1" t="d">
        <f ca="1">INDEX(startDates,RANDBETWEEN(1,68),1)</f>
        <v>2013-11-12</v>
      </c>
      <c r="F927" s="1" t="d">
        <f t="shared" ca="1" si="535"/>
        <v>2014-11-11</v>
      </c>
      <c r="G927">
        <f t="shared" ca="1" si="530"/>
        <v>364</v>
      </c>
      <c r="H927" t="str">
        <f t="shared" ca="1" si="531"/>
        <v>Colorado</v>
      </c>
      <c r="I927" t="str">
        <f t="shared" ca="1" si="532"/>
        <v>California</v>
      </c>
      <c r="J927" t="s">
        <v>943</v>
      </c>
      <c r="K927">
        <f t="shared" ca="1" si="539"/>
        <v>1</v>
      </c>
      <c r="L927">
        <f t="shared" ca="1" si="540"/>
        <v>0</v>
      </c>
      <c r="M927" t="str">
        <f t="shared" ca="1" si="533"/>
        <v>Contract</v>
      </c>
      <c r="N927" t="str">
        <f t="shared" ref="N927:N975" ca="1" si="557">M927</f>
        <v>Contract</v>
      </c>
      <c r="O927">
        <f t="shared" ca="1" si="537"/>
        <v>1</v>
      </c>
    </row>
    <row r="928" spans="1:15" x14ac:dyDescent="0.2">
      <c r="A928">
        <v>926</v>
      </c>
      <c r="C928">
        <f t="shared" si="538"/>
        <v>7518</v>
      </c>
      <c r="D928" s="1" t="d">
        <f t="shared" ca="1" si="529"/>
        <v>2009-11-09</v>
      </c>
      <c r="E928" s="1" t="d">
        <f ca="1">INDEX(startDates,RANDBETWEEN(1,68),1)</f>
        <v>2013-05-03</v>
      </c>
      <c r="F928" s="1" t="d">
        <f t="shared" ca="1" si="535"/>
        <v>2016-10-28</v>
      </c>
      <c r="G928">
        <f t="shared" ca="1" si="530"/>
        <v>1274</v>
      </c>
      <c r="H928" t="str">
        <f t="shared" ca="1" si="531"/>
        <v>California</v>
      </c>
      <c r="I928" t="str">
        <f t="shared" ca="1" si="532"/>
        <v>California</v>
      </c>
      <c r="J928" s="2" t="s">
        <v>944</v>
      </c>
      <c r="K928">
        <f t="shared" ca="1" si="539"/>
        <v>1</v>
      </c>
      <c r="L928">
        <f t="shared" ca="1" si="540"/>
        <v>0</v>
      </c>
      <c r="M928" t="str">
        <f t="shared" ca="1" si="533"/>
        <v>EOC</v>
      </c>
      <c r="N928" t="str">
        <f t="shared" ref="N928:N976" ca="1" si="558">M928:M1927</f>
        <v>EOC</v>
      </c>
      <c r="O928">
        <f t="shared" ca="1" si="537"/>
        <v>6</v>
      </c>
    </row>
    <row r="929" spans="1:15" x14ac:dyDescent="0.2">
      <c r="A929">
        <v>927</v>
      </c>
      <c r="C929">
        <f t="shared" si="538"/>
        <v>7525</v>
      </c>
      <c r="D929" s="1" t="d">
        <f t="shared" ca="1" si="529"/>
        <v>2016-04-07</v>
      </c>
      <c r="E929" s="1" t="d">
        <f ca="1">INDEX(startDates,RANDBETWEEN(1,68),1)</f>
        <v>2017-09-16</v>
      </c>
      <c r="F929" s="1" t="d">
        <f t="shared" ca="1" si="535"/>
        <v>2018-09-15</v>
      </c>
      <c r="G929">
        <f t="shared" ca="1" si="530"/>
        <v>364</v>
      </c>
      <c r="H929" t="str">
        <f t="shared" ca="1" si="531"/>
        <v>California</v>
      </c>
      <c r="I929" t="str">
        <f t="shared" ca="1" si="532"/>
        <v>California</v>
      </c>
      <c r="J929" t="s">
        <v>945</v>
      </c>
      <c r="K929">
        <f t="shared" ca="1" si="539"/>
        <v>1</v>
      </c>
      <c r="L929">
        <f t="shared" ca="1" si="540"/>
        <v>0</v>
      </c>
      <c r="M929" t="str">
        <f t="shared" ca="1" si="533"/>
        <v>EOC</v>
      </c>
      <c r="N929" t="str">
        <f t="shared" ref="N929:N977" ca="1" si="559">M929</f>
        <v>EOC</v>
      </c>
      <c r="O929">
        <f t="shared" ca="1" si="537"/>
        <v>5</v>
      </c>
    </row>
    <row r="930" spans="1:15" x14ac:dyDescent="0.2">
      <c r="A930">
        <v>928</v>
      </c>
      <c r="C930">
        <f t="shared" si="538"/>
        <v>7532</v>
      </c>
      <c r="D930" s="1" t="d">
        <f t="shared" ca="1" si="529"/>
        <v>2010-12-18</v>
      </c>
      <c r="E930" s="1" t="d">
        <f ca="1">INDEX(startDates,RANDBETWEEN(1,68),1)</f>
        <v>2013-07-05</v>
      </c>
      <c r="F930" s="1" t="d">
        <f t="shared" ca="1" si="535"/>
        <v>2014-07-04</v>
      </c>
      <c r="G930">
        <f t="shared" ca="1" si="530"/>
        <v>364</v>
      </c>
      <c r="H930" t="str">
        <f t="shared" ca="1" si="531"/>
        <v>Washington</v>
      </c>
      <c r="I930" t="str">
        <f t="shared" ca="1" si="532"/>
        <v>California</v>
      </c>
      <c r="J930" t="s">
        <v>946</v>
      </c>
      <c r="K930">
        <f t="shared" ca="1" si="539"/>
        <v>1</v>
      </c>
      <c r="L930">
        <f t="shared" ca="1" si="540"/>
        <v>0</v>
      </c>
      <c r="M930" t="str">
        <f t="shared" ca="1" si="533"/>
        <v>EOC</v>
      </c>
      <c r="N930" t="str">
        <f t="shared" ref="N930" ca="1" si="560">M930:M1929</f>
        <v>EOC</v>
      </c>
      <c r="O930">
        <f t="shared" ca="1" si="537"/>
        <v>8</v>
      </c>
    </row>
    <row r="931" spans="1:15" x14ac:dyDescent="0.2">
      <c r="A931">
        <v>929</v>
      </c>
      <c r="C931">
        <f t="shared" si="538"/>
        <v>7539</v>
      </c>
      <c r="D931" s="1" t="d">
        <f t="shared" ca="1" si="529"/>
        <v>2013-05-25</v>
      </c>
      <c r="E931" s="1" t="d">
        <f ca="1">INDEX(startDates,RANDBETWEEN(1,68),1)</f>
        <v>2017-02-17</v>
      </c>
      <c r="F931" s="1" t="d">
        <f t="shared" ca="1" si="535"/>
        <v>2021-08-13</v>
      </c>
      <c r="G931">
        <f t="shared" ca="1" si="530"/>
        <v>1638</v>
      </c>
      <c r="H931" t="str">
        <f t="shared" ca="1" si="531"/>
        <v>Oregon</v>
      </c>
      <c r="I931" t="str">
        <f t="shared" ca="1" si="532"/>
        <v>California</v>
      </c>
      <c r="J931" s="2" t="s">
        <v>947</v>
      </c>
      <c r="K931">
        <f t="shared" ca="1" si="539"/>
        <v>1</v>
      </c>
      <c r="L931">
        <f t="shared" ca="1" si="540"/>
        <v>0</v>
      </c>
      <c r="M931" t="str">
        <f t="shared" ca="1" si="533"/>
        <v>Contract</v>
      </c>
      <c r="N931" t="str">
        <f t="shared" ref="N931" ca="1" si="561">M931</f>
        <v>Contract</v>
      </c>
      <c r="O931">
        <f t="shared" ca="1" si="537"/>
        <v>8</v>
      </c>
    </row>
    <row r="932" spans="1:15" x14ac:dyDescent="0.2">
      <c r="A932">
        <v>930</v>
      </c>
      <c r="C932">
        <f t="shared" si="538"/>
        <v>7546</v>
      </c>
      <c r="D932" s="1" t="d">
        <f t="shared" ca="1" si="529"/>
        <v>2014-01-31</v>
      </c>
      <c r="E932" s="1" t="d">
        <f ca="1">INDEX(startDates,RANDBETWEEN(1,68),1)</f>
        <v>2017-02-20</v>
      </c>
      <c r="F932" s="1" t="d">
        <f t="shared" ca="1" si="535"/>
        <v>2018-02-19</v>
      </c>
      <c r="G932">
        <f t="shared" ca="1" si="530"/>
        <v>364</v>
      </c>
      <c r="H932" t="str">
        <f t="shared" ca="1" si="531"/>
        <v>Texas</v>
      </c>
      <c r="I932" t="str">
        <f t="shared" ca="1" si="532"/>
        <v>Georgia</v>
      </c>
      <c r="J932" t="s">
        <v>948</v>
      </c>
      <c r="K932">
        <f t="shared" ca="1" si="539"/>
        <v>1</v>
      </c>
      <c r="L932">
        <f t="shared" ca="1" si="540"/>
        <v>0</v>
      </c>
      <c r="M932" t="str">
        <f t="shared" ca="1" si="533"/>
        <v>Schedule</v>
      </c>
      <c r="N932" t="str">
        <f t="shared" ca="1" si="543"/>
        <v>Schedule</v>
      </c>
      <c r="O932">
        <f t="shared" ca="1" si="537"/>
        <v>2</v>
      </c>
    </row>
    <row r="933" spans="1:15" x14ac:dyDescent="0.2">
      <c r="A933">
        <v>931</v>
      </c>
      <c r="C933">
        <f t="shared" si="538"/>
        <v>7553</v>
      </c>
      <c r="D933" s="1" t="d">
        <f t="shared" ca="1" si="529"/>
        <v>2010-06-24</v>
      </c>
      <c r="E933" s="1" t="d">
        <f ca="1">INDEX(startDates,RANDBETWEEN(1,68),1)</f>
        <v>2015-02-23</v>
      </c>
      <c r="F933" s="1" t="d">
        <f t="shared" ca="1" si="535"/>
        <v>2019-08-19</v>
      </c>
      <c r="G933">
        <f t="shared" ca="1" si="530"/>
        <v>1638</v>
      </c>
      <c r="H933" t="str">
        <f t="shared" ca="1" si="531"/>
        <v>Washington</v>
      </c>
      <c r="I933" t="str">
        <f t="shared" ca="1" si="532"/>
        <v>California</v>
      </c>
      <c r="J933" t="s">
        <v>949</v>
      </c>
      <c r="K933">
        <f t="shared" ca="1" si="539"/>
        <v>1</v>
      </c>
      <c r="L933">
        <f t="shared" ca="1" si="540"/>
        <v>0</v>
      </c>
      <c r="M933" t="str">
        <f t="shared" ca="1" si="533"/>
        <v>Rider</v>
      </c>
      <c r="N933" t="str">
        <f t="shared" ca="1" si="544"/>
        <v>Rider</v>
      </c>
      <c r="O933">
        <f t="shared" ca="1" si="537"/>
        <v>1</v>
      </c>
    </row>
    <row r="934" spans="1:15" x14ac:dyDescent="0.2">
      <c r="A934">
        <v>932</v>
      </c>
      <c r="C934">
        <f t="shared" si="538"/>
        <v>7560</v>
      </c>
      <c r="D934" s="1" t="d">
        <f t="shared" ca="1" si="529"/>
        <v>2015-04-11</v>
      </c>
      <c r="E934" s="1" t="d">
        <f ca="1">INDEX(startDates,RANDBETWEEN(1,68),1)</f>
        <v>2017-10-27</v>
      </c>
      <c r="F934" s="1" t="d">
        <f t="shared" ca="1" si="535"/>
        <v>2018-10-26</v>
      </c>
      <c r="G934">
        <f t="shared" ca="1" si="530"/>
        <v>364</v>
      </c>
      <c r="H934" t="str">
        <f t="shared" ca="1" si="531"/>
        <v>Oregon</v>
      </c>
      <c r="I934" t="str">
        <f t="shared" ca="1" si="532"/>
        <v>California</v>
      </c>
      <c r="J934" s="2" t="s">
        <v>950</v>
      </c>
      <c r="K934">
        <f t="shared" ca="1" si="539"/>
        <v>1</v>
      </c>
      <c r="L934">
        <f t="shared" ca="1" si="540"/>
        <v>0</v>
      </c>
      <c r="M934" t="str">
        <f t="shared" ca="1" si="533"/>
        <v>Contract</v>
      </c>
      <c r="N934" t="str">
        <f t="shared" ca="1" si="545"/>
        <v>Contract</v>
      </c>
      <c r="O934">
        <f t="shared" ca="1" si="537"/>
        <v>1</v>
      </c>
    </row>
    <row r="935" spans="1:15" x14ac:dyDescent="0.2">
      <c r="A935">
        <v>933</v>
      </c>
      <c r="C935">
        <f t="shared" si="538"/>
        <v>7567</v>
      </c>
      <c r="D935" s="1" t="d">
        <f t="shared" ca="1" si="529"/>
        <v>2013-03-12</v>
      </c>
      <c r="E935" s="1" t="d">
        <f ca="1">INDEX(startDates,RANDBETWEEN(1,68),1)</f>
        <v>2015-01-23</v>
      </c>
      <c r="F935" s="1" t="d">
        <f t="shared" ca="1" si="535"/>
        <v>2017-07-21</v>
      </c>
      <c r="G935">
        <f t="shared" ca="1" si="530"/>
        <v>910</v>
      </c>
      <c r="H935" t="str">
        <f t="shared" ca="1" si="531"/>
        <v>Colorado</v>
      </c>
      <c r="I935" t="str">
        <f t="shared" ca="1" si="532"/>
        <v>California</v>
      </c>
      <c r="J935" t="s">
        <v>951</v>
      </c>
      <c r="K935">
        <f t="shared" ca="1" si="539"/>
        <v>1</v>
      </c>
      <c r="L935">
        <f t="shared" ca="1" si="540"/>
        <v>0</v>
      </c>
      <c r="M935" t="str">
        <f t="shared" ca="1" si="533"/>
        <v>Contract</v>
      </c>
      <c r="N935" t="str">
        <f t="shared" ca="1" si="546"/>
        <v>Contract</v>
      </c>
      <c r="O935">
        <f t="shared" ca="1" si="537"/>
        <v>8</v>
      </c>
    </row>
    <row r="936" spans="1:15" x14ac:dyDescent="0.2">
      <c r="A936">
        <v>934</v>
      </c>
      <c r="C936">
        <f t="shared" si="538"/>
        <v>7574</v>
      </c>
      <c r="D936" s="1" t="d">
        <f t="shared" ca="1" si="529"/>
        <v>2016-04-16</v>
      </c>
      <c r="E936" s="1" t="d">
        <f ca="1">INDEX(startDates,RANDBETWEEN(1,68),1)</f>
        <v>2017-02-20</v>
      </c>
      <c r="F936" s="1" t="d">
        <f t="shared" ca="1" si="535"/>
        <v>2019-02-18</v>
      </c>
      <c r="G936">
        <f t="shared" ca="1" si="530"/>
        <v>728</v>
      </c>
      <c r="H936" t="str">
        <f t="shared" ca="1" si="531"/>
        <v>Georgia</v>
      </c>
      <c r="I936" t="str">
        <f t="shared" ca="1" si="532"/>
        <v>Georgia</v>
      </c>
      <c r="J936" t="s">
        <v>952</v>
      </c>
      <c r="K936">
        <f t="shared" ca="1" si="539"/>
        <v>1</v>
      </c>
      <c r="L936">
        <f t="shared" ca="1" si="540"/>
        <v>0</v>
      </c>
      <c r="M936" t="str">
        <f t="shared" ca="1" si="533"/>
        <v>EOC</v>
      </c>
      <c r="N936" t="str">
        <f t="shared" ca="1" si="547"/>
        <v>EOC</v>
      </c>
      <c r="O936">
        <f t="shared" ca="1" si="537"/>
        <v>2</v>
      </c>
    </row>
    <row r="937" spans="1:15" x14ac:dyDescent="0.2">
      <c r="A937">
        <v>935</v>
      </c>
      <c r="C937">
        <f t="shared" si="538"/>
        <v>7581</v>
      </c>
      <c r="D937" s="1" t="d">
        <f t="shared" ca="1" si="529"/>
        <v>2013-05-05</v>
      </c>
      <c r="E937" s="1" t="d">
        <f ca="1">INDEX(startDates,RANDBETWEEN(1,68),1)</f>
        <v>2016-02-22</v>
      </c>
      <c r="F937" s="1" t="d">
        <f t="shared" ca="1" si="535"/>
        <v>2017-02-20</v>
      </c>
      <c r="G937">
        <f t="shared" ca="1" si="530"/>
        <v>364</v>
      </c>
      <c r="H937" t="str">
        <f t="shared" ca="1" si="531"/>
        <v>Georgia</v>
      </c>
      <c r="I937" t="str">
        <f t="shared" ca="1" si="532"/>
        <v>Georgia</v>
      </c>
      <c r="J937" s="2" t="s">
        <v>953</v>
      </c>
      <c r="K937">
        <f t="shared" ca="1" si="539"/>
        <v>1</v>
      </c>
      <c r="L937">
        <f t="shared" ca="1" si="540"/>
        <v>0</v>
      </c>
      <c r="M937" t="str">
        <f t="shared" ca="1" si="533"/>
        <v>Attachment</v>
      </c>
      <c r="N937" t="str">
        <f t="shared" ca="1" si="548"/>
        <v>Attachment</v>
      </c>
      <c r="O937">
        <f t="shared" ca="1" si="537"/>
        <v>5</v>
      </c>
    </row>
    <row r="938" spans="1:15" x14ac:dyDescent="0.2">
      <c r="A938">
        <v>936</v>
      </c>
      <c r="C938">
        <f t="shared" si="538"/>
        <v>7588</v>
      </c>
      <c r="D938" s="1" t="d">
        <f t="shared" ca="1" si="529"/>
        <v>2015-01-25</v>
      </c>
      <c r="E938" s="1" t="d">
        <f ca="1">INDEX(startDates,RANDBETWEEN(1,68),1)</f>
        <v>2015-05-29</v>
      </c>
      <c r="F938" s="1" t="d">
        <f t="shared" ca="1" si="535"/>
        <v>2016-11-25</v>
      </c>
      <c r="G938">
        <f t="shared" ca="1" si="530"/>
        <v>546</v>
      </c>
      <c r="H938" t="str">
        <f t="shared" ca="1" si="531"/>
        <v>Texas</v>
      </c>
      <c r="I938" t="str">
        <f t="shared" ca="1" si="532"/>
        <v>Georgia</v>
      </c>
      <c r="J938" t="s">
        <v>954</v>
      </c>
      <c r="K938">
        <f t="shared" ca="1" si="539"/>
        <v>1</v>
      </c>
      <c r="L938">
        <f t="shared" ca="1" si="540"/>
        <v>0</v>
      </c>
      <c r="M938" t="str">
        <f t="shared" ca="1" si="533"/>
        <v>Contract</v>
      </c>
      <c r="N938" t="str">
        <f t="shared" ca="1" si="549"/>
        <v>Contract</v>
      </c>
      <c r="O938">
        <f t="shared" ca="1" si="537"/>
        <v>7</v>
      </c>
    </row>
    <row r="939" spans="1:15" x14ac:dyDescent="0.2">
      <c r="A939">
        <v>937</v>
      </c>
      <c r="C939">
        <f t="shared" si="538"/>
        <v>7595</v>
      </c>
      <c r="D939" s="1" t="d">
        <f t="shared" ca="1" si="529"/>
        <v>2010-07-25</v>
      </c>
      <c r="E939" s="1" t="d">
        <f ca="1">INDEX(startDates,RANDBETWEEN(1,68),1)</f>
        <v>2015-01-23</v>
      </c>
      <c r="F939" s="1" t="d">
        <f t="shared" ca="1" si="535"/>
        <v>2016-01-22</v>
      </c>
      <c r="G939">
        <f t="shared" ca="1" si="530"/>
        <v>364</v>
      </c>
      <c r="H939" t="str">
        <f t="shared" ca="1" si="531"/>
        <v>Washington</v>
      </c>
      <c r="I939" t="str">
        <f t="shared" ca="1" si="532"/>
        <v>California</v>
      </c>
      <c r="J939" t="s">
        <v>955</v>
      </c>
      <c r="K939">
        <f t="shared" ca="1" si="539"/>
        <v>1</v>
      </c>
      <c r="L939">
        <f t="shared" ca="1" si="540"/>
        <v>0</v>
      </c>
      <c r="M939" t="str">
        <f t="shared" ca="1" si="533"/>
        <v>Contract</v>
      </c>
      <c r="N939" t="str">
        <f t="shared" ca="1" si="550"/>
        <v>Contract</v>
      </c>
      <c r="O939">
        <f t="shared" ca="1" si="537"/>
        <v>3</v>
      </c>
    </row>
    <row r="940" spans="1:15" x14ac:dyDescent="0.2">
      <c r="A940">
        <v>938</v>
      </c>
      <c r="C940">
        <f t="shared" si="538"/>
        <v>7602</v>
      </c>
      <c r="D940" s="1" t="d">
        <f t="shared" ca="1" si="529"/>
        <v>2011-05-02</v>
      </c>
      <c r="E940" s="1" t="d">
        <f ca="1">INDEX(startDates,RANDBETWEEN(1,68),1)</f>
        <v>2015-05-29</v>
      </c>
      <c r="F940" s="1" t="d">
        <f t="shared" ca="1" si="535"/>
        <v>2019-11-22</v>
      </c>
      <c r="G940">
        <f t="shared" ca="1" si="530"/>
        <v>1638</v>
      </c>
      <c r="H940" t="str">
        <f t="shared" ca="1" si="531"/>
        <v>Kentucky</v>
      </c>
      <c r="I940" t="str">
        <f t="shared" ca="1" si="532"/>
        <v>Georgia</v>
      </c>
      <c r="J940" s="2" t="s">
        <v>956</v>
      </c>
      <c r="K940">
        <f t="shared" ca="1" si="539"/>
        <v>1</v>
      </c>
      <c r="L940">
        <f t="shared" ca="1" si="540"/>
        <v>0</v>
      </c>
      <c r="M940" t="str">
        <f t="shared" ca="1" si="533"/>
        <v>EOC</v>
      </c>
      <c r="N940" t="str">
        <f t="shared" ca="1" si="551"/>
        <v>EOC</v>
      </c>
      <c r="O940">
        <f t="shared" ca="1" si="537"/>
        <v>6</v>
      </c>
    </row>
    <row r="941" spans="1:15" x14ac:dyDescent="0.2">
      <c r="A941">
        <v>939</v>
      </c>
      <c r="C941">
        <f t="shared" si="538"/>
        <v>7609</v>
      </c>
      <c r="D941" s="1" t="d">
        <f t="shared" ca="1" si="529"/>
        <v>2011-06-04</v>
      </c>
      <c r="E941" s="1" t="d">
        <f ca="1">INDEX(startDates,RANDBETWEEN(1,68),1)</f>
        <v>2015-10-02</v>
      </c>
      <c r="F941" s="1" t="d">
        <f t="shared" ca="1" si="535"/>
        <v>2017-09-29</v>
      </c>
      <c r="G941">
        <f t="shared" ca="1" si="530"/>
        <v>728</v>
      </c>
      <c r="H941" t="str">
        <f t="shared" ca="1" si="531"/>
        <v>Tennessee</v>
      </c>
      <c r="I941" t="str">
        <f t="shared" ca="1" si="532"/>
        <v>Georgia</v>
      </c>
      <c r="J941" t="s">
        <v>957</v>
      </c>
      <c r="K941">
        <f t="shared" ca="1" si="539"/>
        <v>1</v>
      </c>
      <c r="L941">
        <f t="shared" ca="1" si="540"/>
        <v>0</v>
      </c>
      <c r="M941" t="str">
        <f t="shared" ca="1" si="533"/>
        <v>Attachment</v>
      </c>
      <c r="N941" t="str">
        <f t="shared" ca="1" si="553"/>
        <v>Attachment</v>
      </c>
      <c r="O941">
        <f t="shared" ca="1" si="537"/>
        <v>1</v>
      </c>
    </row>
    <row r="942" spans="1:15" x14ac:dyDescent="0.2">
      <c r="A942">
        <v>940</v>
      </c>
      <c r="C942">
        <f t="shared" si="538"/>
        <v>7616</v>
      </c>
      <c r="D942" s="1" t="d">
        <f t="shared" ca="1" si="529"/>
        <v>2013-01-16</v>
      </c>
      <c r="E942" s="1" t="d">
        <f ca="1">INDEX(startDates,RANDBETWEEN(1,68),1)</f>
        <v>2016-04-08</v>
      </c>
      <c r="F942" s="1" t="d">
        <f t="shared" ca="1" si="535"/>
        <v>2017-04-07</v>
      </c>
      <c r="G942">
        <f t="shared" ca="1" si="530"/>
        <v>364</v>
      </c>
      <c r="H942" t="str">
        <f t="shared" ca="1" si="531"/>
        <v>West Virginia</v>
      </c>
      <c r="I942" t="str">
        <f t="shared" ca="1" si="532"/>
        <v>Pennsylvania</v>
      </c>
      <c r="J942" s="2" t="s">
        <v>958</v>
      </c>
      <c r="K942">
        <f t="shared" ca="1" si="539"/>
        <v>1</v>
      </c>
      <c r="L942">
        <f t="shared" ca="1" si="540"/>
        <v>0</v>
      </c>
      <c r="M942" t="str">
        <f t="shared" ca="1" si="533"/>
        <v>Contract</v>
      </c>
      <c r="N942" t="str">
        <f t="shared" ca="1" si="556"/>
        <v>Contract</v>
      </c>
      <c r="O942">
        <f t="shared" ca="1" si="537"/>
        <v>8</v>
      </c>
    </row>
    <row r="943" spans="1:15" x14ac:dyDescent="0.2">
      <c r="A943">
        <v>941</v>
      </c>
      <c r="C943">
        <f t="shared" si="538"/>
        <v>7623</v>
      </c>
      <c r="D943" s="1" t="d">
        <f t="shared" ca="1" si="529"/>
        <v>2010-07-25</v>
      </c>
      <c r="E943" s="1" t="d">
        <f ca="1">INDEX(startDates,RANDBETWEEN(1,68),1)</f>
        <v>2015-02-23</v>
      </c>
      <c r="F943" s="1" t="d">
        <f t="shared" ca="1" si="535"/>
        <v>2016-02-22</v>
      </c>
      <c r="G943">
        <f t="shared" ca="1" si="530"/>
        <v>364</v>
      </c>
      <c r="H943" t="str">
        <f t="shared" ca="1" si="531"/>
        <v>Kentucky</v>
      </c>
      <c r="I943" t="str">
        <f t="shared" ca="1" si="532"/>
        <v>Georgia</v>
      </c>
      <c r="J943" t="s">
        <v>959</v>
      </c>
      <c r="K943">
        <f t="shared" ca="1" si="539"/>
        <v>1</v>
      </c>
      <c r="L943">
        <f t="shared" ca="1" si="540"/>
        <v>0</v>
      </c>
      <c r="M943" t="str">
        <f t="shared" ca="1" si="533"/>
        <v>EOC</v>
      </c>
      <c r="N943" t="str">
        <f t="shared" ca="1" si="557"/>
        <v>EOC</v>
      </c>
      <c r="O943">
        <f t="shared" ca="1" si="537"/>
        <v>4</v>
      </c>
    </row>
    <row r="944" spans="1:15" x14ac:dyDescent="0.2">
      <c r="A944">
        <v>942</v>
      </c>
      <c r="C944">
        <f t="shared" si="538"/>
        <v>7630</v>
      </c>
      <c r="D944" s="1" t="d">
        <f t="shared" ca="1" si="529"/>
        <v>2011-04-22</v>
      </c>
      <c r="E944" s="1" t="d">
        <f ca="1">INDEX(startDates,RANDBETWEEN(1,68),1)</f>
        <v>2013-09-06</v>
      </c>
      <c r="F944" s="1" t="d">
        <f t="shared" ca="1" si="535"/>
        <v>2017-09-01</v>
      </c>
      <c r="G944">
        <f t="shared" ca="1" si="530"/>
        <v>1456</v>
      </c>
      <c r="H944" t="str">
        <f t="shared" ca="1" si="531"/>
        <v>New Mexico</v>
      </c>
      <c r="I944" t="str">
        <f t="shared" ca="1" si="532"/>
        <v>California</v>
      </c>
      <c r="J944" t="s">
        <v>960</v>
      </c>
      <c r="K944">
        <f t="shared" ca="1" si="539"/>
        <v>1</v>
      </c>
      <c r="L944">
        <f t="shared" ca="1" si="540"/>
        <v>0</v>
      </c>
      <c r="M944" t="str">
        <f t="shared" ca="1" si="533"/>
        <v>Contract</v>
      </c>
      <c r="N944" t="str">
        <f t="shared" ca="1" si="558"/>
        <v>Contract</v>
      </c>
      <c r="O944">
        <f t="shared" ca="1" si="537"/>
        <v>1</v>
      </c>
    </row>
    <row r="945" spans="1:15" x14ac:dyDescent="0.2">
      <c r="A945">
        <v>943</v>
      </c>
      <c r="C945">
        <f t="shared" si="538"/>
        <v>7637</v>
      </c>
      <c r="D945" s="1" t="d">
        <f t="shared" ca="1" si="529"/>
        <v>2016-04-16</v>
      </c>
      <c r="E945" s="1" t="d">
        <f ca="1">INDEX(startDates,RANDBETWEEN(1,68),1)</f>
        <v>2017-02-20</v>
      </c>
      <c r="F945" s="1" t="d">
        <f t="shared" ca="1" si="535"/>
        <v>2018-02-19</v>
      </c>
      <c r="G945">
        <f t="shared" ca="1" si="530"/>
        <v>364</v>
      </c>
      <c r="H945" t="str">
        <f t="shared" ca="1" si="531"/>
        <v>Tennessee</v>
      </c>
      <c r="I945" t="str">
        <f t="shared" ca="1" si="532"/>
        <v>Georgia</v>
      </c>
      <c r="J945" s="2" t="s">
        <v>961</v>
      </c>
      <c r="K945">
        <f t="shared" ca="1" si="539"/>
        <v>1</v>
      </c>
      <c r="L945">
        <f t="shared" ca="1" si="540"/>
        <v>0</v>
      </c>
      <c r="M945" t="str">
        <f t="shared" ca="1" si="533"/>
        <v>Schedule</v>
      </c>
      <c r="N945" t="str">
        <f t="shared" ca="1" si="559"/>
        <v>Schedule</v>
      </c>
      <c r="O945">
        <f t="shared" ca="1" si="537"/>
        <v>5</v>
      </c>
    </row>
    <row r="946" spans="1:15" x14ac:dyDescent="0.2">
      <c r="A946">
        <v>944</v>
      </c>
      <c r="C946">
        <f t="shared" si="538"/>
        <v>7644</v>
      </c>
      <c r="D946" s="1" t="d">
        <f t="shared" ca="1" si="529"/>
        <v>2011-06-06</v>
      </c>
      <c r="E946" s="1" t="d">
        <f ca="1">INDEX(startDates,RANDBETWEEN(1,68),1)</f>
        <v>2016-02-05</v>
      </c>
      <c r="F946" s="1" t="d">
        <f t="shared" ca="1" si="535"/>
        <v>2019-02-01</v>
      </c>
      <c r="G946">
        <f t="shared" ca="1" si="530"/>
        <v>1092</v>
      </c>
      <c r="H946" t="str">
        <f t="shared" ca="1" si="531"/>
        <v>Utah</v>
      </c>
      <c r="I946" t="str">
        <f t="shared" ca="1" si="532"/>
        <v>California</v>
      </c>
      <c r="J946" t="s">
        <v>962</v>
      </c>
      <c r="K946">
        <f t="shared" ca="1" si="552"/>
        <v>0</v>
      </c>
      <c r="L946">
        <f t="shared" ca="1" si="540"/>
        <v>0</v>
      </c>
      <c r="M946" t="str">
        <f t="shared" ca="1" si="533"/>
        <v>PremiumAgreement</v>
      </c>
      <c r="N946" t="str">
        <f t="shared" ref="N946" ca="1" si="562">M946:M1945</f>
        <v>PremiumAgreement</v>
      </c>
      <c r="O946">
        <f t="shared" ca="1" si="537"/>
        <v>6</v>
      </c>
    </row>
    <row r="947" spans="1:15" x14ac:dyDescent="0.2">
      <c r="A947">
        <v>945</v>
      </c>
      <c r="C947">
        <f t="shared" si="538"/>
        <v>7651</v>
      </c>
      <c r="D947" s="1" t="d">
        <f t="shared" ca="1" si="529"/>
        <v>2013-02-26</v>
      </c>
      <c r="E947" s="1" t="d">
        <f ca="1">INDEX(startDates,RANDBETWEEN(1,68),1)</f>
        <v>2017-12-29</v>
      </c>
      <c r="F947" s="1" t="d">
        <f t="shared" ca="1" si="535"/>
        <v>2022-12-23</v>
      </c>
      <c r="G947">
        <f t="shared" ca="1" si="530"/>
        <v>1820</v>
      </c>
      <c r="H947" t="str">
        <f t="shared" ca="1" si="531"/>
        <v>Arizona</v>
      </c>
      <c r="I947" t="str">
        <f t="shared" ca="1" si="532"/>
        <v>California</v>
      </c>
      <c r="J947" t="s">
        <v>963</v>
      </c>
      <c r="K947">
        <f t="shared" ref="K947" ca="1" si="563">INT(RANDBETWEEN(0.25,1))</f>
        <v>1</v>
      </c>
      <c r="L947">
        <f t="shared" ref="L947" ca="1" si="564">INT(RANDBETWEEN(0,0.65))</f>
        <v>0</v>
      </c>
      <c r="M947" t="str">
        <f t="shared" ca="1" si="533"/>
        <v>Rider</v>
      </c>
      <c r="N947" t="str">
        <f t="shared" ref="N947" ca="1" si="565">M947</f>
        <v>Rider</v>
      </c>
      <c r="O947">
        <f t="shared" ca="1" si="537"/>
        <v>3</v>
      </c>
    </row>
    <row r="948" spans="1:15" x14ac:dyDescent="0.2">
      <c r="A948">
        <v>946</v>
      </c>
      <c r="C948">
        <f t="shared" si="538"/>
        <v>7658</v>
      </c>
      <c r="D948" s="1" t="d">
        <f t="shared" ca="1" si="529"/>
        <v>2015-09-16</v>
      </c>
      <c r="E948" s="1" t="d">
        <f ca="1">INDEX(startDates,RANDBETWEEN(1,68),1)</f>
        <v>2018-05-04</v>
      </c>
      <c r="F948" s="1" t="d">
        <f t="shared" ca="1" si="535"/>
        <v>2019-05-03</v>
      </c>
      <c r="G948">
        <f t="shared" ca="1" si="530"/>
        <v>364</v>
      </c>
      <c r="H948" t="str">
        <f t="shared" ca="1" si="531"/>
        <v>Alabama</v>
      </c>
      <c r="I948" t="str">
        <f t="shared" ca="1" si="532"/>
        <v>Georgia</v>
      </c>
      <c r="J948" s="2" t="s">
        <v>964</v>
      </c>
      <c r="K948">
        <f t="shared" ca="1" si="539"/>
        <v>1</v>
      </c>
      <c r="L948">
        <f t="shared" ca="1" si="540"/>
        <v>0</v>
      </c>
      <c r="M948" t="str">
        <f t="shared" ca="1" si="533"/>
        <v>TaxModification</v>
      </c>
      <c r="N948" t="str">
        <f t="shared" ca="1" si="543"/>
        <v>TaxModification</v>
      </c>
      <c r="O948">
        <f t="shared" ca="1" si="537"/>
        <v>4</v>
      </c>
    </row>
    <row r="949" spans="1:15" x14ac:dyDescent="0.2">
      <c r="A949">
        <v>947</v>
      </c>
      <c r="C949">
        <f t="shared" si="538"/>
        <v>7665</v>
      </c>
      <c r="D949" s="1" t="d">
        <f t="shared" ca="1" si="529"/>
        <v>2010-01-12</v>
      </c>
      <c r="E949" s="1" t="d">
        <f ca="1">INDEX(startDates,RANDBETWEEN(1,68),1)</f>
        <v>2013-09-06</v>
      </c>
      <c r="F949" s="1" t="d">
        <f t="shared" ca="1" si="535"/>
        <v>2014-09-05</v>
      </c>
      <c r="G949">
        <f t="shared" ca="1" si="530"/>
        <v>364</v>
      </c>
      <c r="H949" t="str">
        <f t="shared" ca="1" si="531"/>
        <v>California</v>
      </c>
      <c r="I949" t="str">
        <f t="shared" ca="1" si="532"/>
        <v>California</v>
      </c>
      <c r="J949" t="s">
        <v>965</v>
      </c>
      <c r="K949">
        <f t="shared" ca="1" si="539"/>
        <v>1</v>
      </c>
      <c r="L949">
        <f t="shared" ca="1" si="540"/>
        <v>0</v>
      </c>
      <c r="M949" t="str">
        <f t="shared" ca="1" si="533"/>
        <v>Attachment</v>
      </c>
      <c r="N949" t="str">
        <f t="shared" ca="1" si="544"/>
        <v>Attachment</v>
      </c>
      <c r="O949">
        <f t="shared" ca="1" si="537"/>
        <v>6</v>
      </c>
    </row>
    <row r="950" spans="1:15" x14ac:dyDescent="0.2">
      <c r="A950">
        <v>948</v>
      </c>
      <c r="C950">
        <f t="shared" si="538"/>
        <v>7672</v>
      </c>
      <c r="D950" s="1" t="d">
        <f t="shared" ca="1" si="529"/>
        <v>2015-09-15</v>
      </c>
      <c r="E950" s="1" t="d">
        <f ca="1">INDEX(startDates,RANDBETWEEN(1,68),1)</f>
        <v>2018-03-02</v>
      </c>
      <c r="F950" s="1" t="d">
        <f t="shared" ca="1" si="535"/>
        <v>2019-03-01</v>
      </c>
      <c r="G950">
        <f t="shared" ca="1" si="530"/>
        <v>364</v>
      </c>
      <c r="H950" t="str">
        <f t="shared" ca="1" si="531"/>
        <v>Washington</v>
      </c>
      <c r="I950" t="str">
        <f t="shared" ca="1" si="532"/>
        <v>California</v>
      </c>
      <c r="J950" t="s">
        <v>966</v>
      </c>
      <c r="K950">
        <f t="shared" ca="1" si="539"/>
        <v>1</v>
      </c>
      <c r="L950">
        <f t="shared" ca="1" si="540"/>
        <v>0</v>
      </c>
      <c r="M950" t="str">
        <f t="shared" ca="1" si="533"/>
        <v>SBCModification</v>
      </c>
      <c r="N950" t="str">
        <f t="shared" ca="1" si="545"/>
        <v>SBCModification</v>
      </c>
      <c r="O950">
        <f t="shared" ca="1" si="537"/>
        <v>1</v>
      </c>
    </row>
    <row r="951" spans="1:15" x14ac:dyDescent="0.2">
      <c r="A951">
        <v>949</v>
      </c>
      <c r="C951">
        <f t="shared" si="538"/>
        <v>7679</v>
      </c>
      <c r="D951" s="1" t="d">
        <f t="shared" ca="1" si="529"/>
        <v>2012-10-03</v>
      </c>
      <c r="E951" s="1" t="d">
        <f ca="1">INDEX(startDates,RANDBETWEEN(1,68),1)</f>
        <v>2014-03-14</v>
      </c>
      <c r="F951" s="1" t="d">
        <f t="shared" ca="1" si="535"/>
        <v>2015-03-13</v>
      </c>
      <c r="G951">
        <f t="shared" ca="1" si="530"/>
        <v>364</v>
      </c>
      <c r="H951" t="str">
        <f t="shared" ca="1" si="531"/>
        <v>Utah</v>
      </c>
      <c r="I951" t="str">
        <f t="shared" ca="1" si="532"/>
        <v>California</v>
      </c>
      <c r="J951" s="2" t="s">
        <v>967</v>
      </c>
      <c r="K951">
        <f t="shared" ca="1" si="539"/>
        <v>1</v>
      </c>
      <c r="L951">
        <f t="shared" ca="1" si="540"/>
        <v>0</v>
      </c>
      <c r="M951" t="str">
        <f t="shared" ca="1" si="533"/>
        <v>EOC</v>
      </c>
      <c r="N951" t="str">
        <f t="shared" ca="1" si="546"/>
        <v>EOC</v>
      </c>
      <c r="O951">
        <f t="shared" ca="1" si="537"/>
        <v>3</v>
      </c>
    </row>
    <row r="952" spans="1:15" x14ac:dyDescent="0.2">
      <c r="A952">
        <v>950</v>
      </c>
      <c r="C952">
        <f t="shared" si="538"/>
        <v>7686</v>
      </c>
      <c r="D952" s="1" t="d">
        <f t="shared" ca="1" si="529"/>
        <v>2011-12-23</v>
      </c>
      <c r="E952" s="1" t="d">
        <f ca="1">INDEX(startDates,RANDBETWEEN(1,68),1)</f>
        <v>2014-11-11</v>
      </c>
      <c r="F952" s="1" t="d">
        <f t="shared" ca="1" si="535"/>
        <v>2015-11-10</v>
      </c>
      <c r="G952">
        <f t="shared" ca="1" si="530"/>
        <v>364</v>
      </c>
      <c r="H952" t="str">
        <f t="shared" ca="1" si="531"/>
        <v>Georgia</v>
      </c>
      <c r="I952" t="str">
        <f t="shared" ca="1" si="532"/>
        <v>Georgia</v>
      </c>
      <c r="J952" t="s">
        <v>968</v>
      </c>
      <c r="K952">
        <f t="shared" ca="1" si="539"/>
        <v>1</v>
      </c>
      <c r="L952">
        <f t="shared" ca="1" si="540"/>
        <v>0</v>
      </c>
      <c r="M952" t="str">
        <f t="shared" ca="1" si="533"/>
        <v>Schedule</v>
      </c>
      <c r="N952" t="str">
        <f t="shared" ca="1" si="547"/>
        <v>Schedule</v>
      </c>
      <c r="O952">
        <f t="shared" ca="1" si="537"/>
        <v>6</v>
      </c>
    </row>
    <row r="953" spans="1:15" x14ac:dyDescent="0.2">
      <c r="A953">
        <v>951</v>
      </c>
      <c r="C953">
        <f t="shared" si="538"/>
        <v>7693</v>
      </c>
      <c r="D953" s="1" t="d">
        <f t="shared" ca="1" si="529"/>
        <v>2011-10-03</v>
      </c>
      <c r="E953" s="1" t="d">
        <f ca="1">INDEX(startDates,RANDBETWEEN(1,68),1)</f>
        <v>2015-07-29</v>
      </c>
      <c r="F953" s="1" t="d">
        <f t="shared" ca="1" si="535"/>
        <v>2019-01-23</v>
      </c>
      <c r="G953">
        <f t="shared" ca="1" si="530"/>
        <v>1274</v>
      </c>
      <c r="H953" t="str">
        <f t="shared" ca="1" si="531"/>
        <v>Utah</v>
      </c>
      <c r="I953" t="str">
        <f t="shared" ca="1" si="532"/>
        <v>California</v>
      </c>
      <c r="J953" t="s">
        <v>969</v>
      </c>
      <c r="K953">
        <f t="shared" ca="1" si="539"/>
        <v>1</v>
      </c>
      <c r="L953">
        <f t="shared" ca="1" si="540"/>
        <v>0</v>
      </c>
      <c r="M953" t="str">
        <f t="shared" ca="1" si="533"/>
        <v>EOC</v>
      </c>
      <c r="N953" t="str">
        <f t="shared" ca="1" si="548"/>
        <v>EOC</v>
      </c>
      <c r="O953">
        <f t="shared" ca="1" si="537"/>
        <v>3</v>
      </c>
    </row>
    <row r="954" spans="1:15" x14ac:dyDescent="0.2">
      <c r="A954">
        <v>952</v>
      </c>
      <c r="C954">
        <f t="shared" si="538"/>
        <v>7700</v>
      </c>
      <c r="D954" s="1" t="d">
        <f t="shared" ca="1" si="529"/>
        <v>2017-04-22</v>
      </c>
      <c r="E954" s="1" t="d">
        <f ca="1">INDEX(startDates,RANDBETWEEN(1,68),1)</f>
        <v>2017-06-23</v>
      </c>
      <c r="F954" s="1" t="d">
        <f t="shared" ca="1" si="535"/>
        <v>2018-06-22</v>
      </c>
      <c r="G954">
        <f t="shared" ca="1" si="530"/>
        <v>364</v>
      </c>
      <c r="H954" t="str">
        <f t="shared" ca="1" si="531"/>
        <v>Georgia</v>
      </c>
      <c r="I954" t="str">
        <f t="shared" ca="1" si="532"/>
        <v>Georgia</v>
      </c>
      <c r="J954" s="2" t="s">
        <v>970</v>
      </c>
      <c r="K954">
        <f t="shared" ca="1" si="539"/>
        <v>1</v>
      </c>
      <c r="L954">
        <f t="shared" ca="1" si="540"/>
        <v>0</v>
      </c>
      <c r="M954" t="str">
        <f t="shared" ca="1" si="533"/>
        <v>Contract</v>
      </c>
      <c r="N954" t="str">
        <f t="shared" ca="1" si="549"/>
        <v>Contract</v>
      </c>
      <c r="O954">
        <f t="shared" ca="1" si="537"/>
        <v>5</v>
      </c>
    </row>
    <row r="955" spans="1:15" x14ac:dyDescent="0.2">
      <c r="A955">
        <v>953</v>
      </c>
      <c r="C955">
        <f t="shared" si="538"/>
        <v>7707</v>
      </c>
      <c r="D955" s="1" t="d">
        <f t="shared" ca="1" si="529"/>
        <v>2017-01-31</v>
      </c>
      <c r="E955" s="1" t="d">
        <f ca="1">INDEX(startDates,RANDBETWEEN(1,68),1)</f>
        <v>2017-06-04</v>
      </c>
      <c r="F955" s="1" t="d">
        <f t="shared" ca="1" si="535"/>
        <v>2022-05-29</v>
      </c>
      <c r="G955">
        <f t="shared" ca="1" si="530"/>
        <v>1820</v>
      </c>
      <c r="H955" t="str">
        <f t="shared" ca="1" si="531"/>
        <v>New Mexico</v>
      </c>
      <c r="I955" t="str">
        <f t="shared" ca="1" si="532"/>
        <v>California</v>
      </c>
      <c r="J955" t="s">
        <v>971</v>
      </c>
      <c r="K955">
        <f t="shared" ca="1" si="539"/>
        <v>1</v>
      </c>
      <c r="L955">
        <f t="shared" ca="1" si="540"/>
        <v>0</v>
      </c>
      <c r="M955" t="str">
        <f t="shared" ca="1" si="533"/>
        <v>Schedule</v>
      </c>
      <c r="N955" t="str">
        <f t="shared" ca="1" si="550"/>
        <v>Schedule</v>
      </c>
      <c r="O955">
        <f t="shared" ca="1" si="537"/>
        <v>2</v>
      </c>
    </row>
    <row r="956" spans="1:15" x14ac:dyDescent="0.2">
      <c r="A956">
        <v>954</v>
      </c>
      <c r="C956">
        <f t="shared" si="538"/>
        <v>7714</v>
      </c>
      <c r="D956" s="1" t="d">
        <f t="shared" ca="1" si="529"/>
        <v>2014-04-26</v>
      </c>
      <c r="E956" s="1" t="d">
        <f ca="1">INDEX(startDates,RANDBETWEEN(1,68),1)</f>
        <v>2016-04-08</v>
      </c>
      <c r="F956" s="1" t="d">
        <f t="shared" ca="1" si="535"/>
        <v>2017-04-07</v>
      </c>
      <c r="G956">
        <f t="shared" ca="1" si="530"/>
        <v>364</v>
      </c>
      <c r="H956" t="str">
        <f t="shared" ca="1" si="531"/>
        <v>Oregon</v>
      </c>
      <c r="I956" t="str">
        <f t="shared" ca="1" si="532"/>
        <v>California</v>
      </c>
      <c r="J956" t="s">
        <v>972</v>
      </c>
      <c r="K956">
        <f t="shared" ca="1" si="539"/>
        <v>1</v>
      </c>
      <c r="L956">
        <f t="shared" ca="1" si="540"/>
        <v>0</v>
      </c>
      <c r="M956" t="str">
        <f t="shared" ca="1" si="533"/>
        <v>TaxModification</v>
      </c>
      <c r="N956" t="str">
        <f t="shared" ca="1" si="551"/>
        <v>TaxModification</v>
      </c>
      <c r="O956">
        <f t="shared" ca="1" si="537"/>
        <v>4</v>
      </c>
    </row>
    <row r="957" spans="1:15" x14ac:dyDescent="0.2">
      <c r="A957">
        <v>955</v>
      </c>
      <c r="C957">
        <f t="shared" si="538"/>
        <v>7721</v>
      </c>
      <c r="D957" s="1" t="d">
        <f t="shared" ca="1" si="529"/>
        <v>2011-01-24</v>
      </c>
      <c r="E957" s="1" t="d">
        <f ca="1">INDEX(startDates,RANDBETWEEN(1,68),1)</f>
        <v>2013-11-12</v>
      </c>
      <c r="F957" s="1" t="d">
        <f t="shared" ca="1" si="535"/>
        <v>2018-11-06</v>
      </c>
      <c r="G957">
        <f t="shared" ca="1" si="530"/>
        <v>1820</v>
      </c>
      <c r="H957" t="str">
        <f t="shared" ca="1" si="531"/>
        <v>California</v>
      </c>
      <c r="I957" t="str">
        <f t="shared" ca="1" si="532"/>
        <v>California</v>
      </c>
      <c r="J957" s="2" t="s">
        <v>973</v>
      </c>
      <c r="K957">
        <f t="shared" ca="1" si="539"/>
        <v>1</v>
      </c>
      <c r="L957">
        <f t="shared" ca="1" si="540"/>
        <v>0</v>
      </c>
      <c r="M957" t="str">
        <f t="shared" ca="1" si="533"/>
        <v>Contract</v>
      </c>
      <c r="N957" t="str">
        <f t="shared" ca="1" si="553"/>
        <v>Contract</v>
      </c>
      <c r="O957">
        <f t="shared" ca="1" si="537"/>
        <v>1</v>
      </c>
    </row>
    <row r="958" spans="1:15" x14ac:dyDescent="0.2">
      <c r="A958">
        <v>956</v>
      </c>
      <c r="C958">
        <f t="shared" si="538"/>
        <v>7728</v>
      </c>
      <c r="D958" s="1" t="d">
        <f t="shared" ca="1" si="529"/>
        <v>2013-01-09</v>
      </c>
      <c r="E958" s="1" t="d">
        <f ca="1">INDEX(startDates,RANDBETWEEN(1,68),1)</f>
        <v>2015-02-23</v>
      </c>
      <c r="F958" s="1" t="d">
        <f t="shared" ca="1" si="535"/>
        <v>2016-02-22</v>
      </c>
      <c r="G958">
        <f t="shared" ca="1" si="530"/>
        <v>364</v>
      </c>
      <c r="H958" t="str">
        <f t="shared" ca="1" si="531"/>
        <v>Pennsylvania</v>
      </c>
      <c r="I958" t="str">
        <f t="shared" ca="1" si="532"/>
        <v>Pennsylvania</v>
      </c>
      <c r="J958" t="s">
        <v>974</v>
      </c>
      <c r="K958">
        <f t="shared" ca="1" si="539"/>
        <v>1</v>
      </c>
      <c r="L958">
        <f t="shared" ca="1" si="540"/>
        <v>0</v>
      </c>
      <c r="M958" t="str">
        <f t="shared" ca="1" si="533"/>
        <v>EOC</v>
      </c>
      <c r="N958" t="str">
        <f t="shared" ca="1" si="556"/>
        <v>EOC</v>
      </c>
      <c r="O958">
        <f t="shared" ca="1" si="537"/>
        <v>6</v>
      </c>
    </row>
    <row r="959" spans="1:15" x14ac:dyDescent="0.2">
      <c r="A959">
        <v>957</v>
      </c>
      <c r="C959">
        <f t="shared" si="538"/>
        <v>7735</v>
      </c>
      <c r="D959" s="1" t="d">
        <f t="shared" ca="1" si="529"/>
        <v>2013-05-30</v>
      </c>
      <c r="E959" s="1" t="d">
        <f ca="1">INDEX(startDates,RANDBETWEEN(1,68),1)</f>
        <v>2013-07-31</v>
      </c>
      <c r="F959" s="1" t="d">
        <f t="shared" ca="1" si="535"/>
        <v>2014-07-30</v>
      </c>
      <c r="G959">
        <f t="shared" ca="1" si="530"/>
        <v>364</v>
      </c>
      <c r="H959" t="str">
        <f t="shared" ca="1" si="531"/>
        <v>Georgia</v>
      </c>
      <c r="I959" t="str">
        <f t="shared" ca="1" si="532"/>
        <v>Georgia</v>
      </c>
      <c r="J959" t="s">
        <v>975</v>
      </c>
      <c r="K959">
        <f t="shared" ca="1" si="539"/>
        <v>1</v>
      </c>
      <c r="L959">
        <f t="shared" ca="1" si="540"/>
        <v>0</v>
      </c>
      <c r="M959" t="str">
        <f t="shared" ca="1" si="533"/>
        <v>Schedule</v>
      </c>
      <c r="N959" t="str">
        <f t="shared" ca="1" si="557"/>
        <v>Schedule</v>
      </c>
      <c r="O959">
        <f t="shared" ca="1" si="537"/>
        <v>7</v>
      </c>
    </row>
    <row r="960" spans="1:15" x14ac:dyDescent="0.2">
      <c r="A960">
        <v>958</v>
      </c>
      <c r="C960">
        <f t="shared" si="538"/>
        <v>7742</v>
      </c>
      <c r="D960" s="1" t="d">
        <f t="shared" ca="1" si="529"/>
        <v>2012-09-17</v>
      </c>
      <c r="E960" s="1" t="d">
        <f ca="1">INDEX(startDates,RANDBETWEEN(1,68),1)</f>
        <v>2015-01-02</v>
      </c>
      <c r="F960" s="1" t="d">
        <f t="shared" ca="1" si="535"/>
        <v>2015-07-03</v>
      </c>
      <c r="G960">
        <f t="shared" ca="1" si="530"/>
        <v>182</v>
      </c>
      <c r="H960" t="str">
        <f t="shared" ca="1" si="531"/>
        <v>California</v>
      </c>
      <c r="I960" t="str">
        <f t="shared" ca="1" si="532"/>
        <v>California</v>
      </c>
      <c r="J960" s="2" t="s">
        <v>976</v>
      </c>
      <c r="K960">
        <f t="shared" ca="1" si="539"/>
        <v>1</v>
      </c>
      <c r="L960">
        <f t="shared" ca="1" si="540"/>
        <v>0</v>
      </c>
      <c r="M960" t="str">
        <f t="shared" ca="1" si="533"/>
        <v>EOC</v>
      </c>
      <c r="N960" t="str">
        <f t="shared" ca="1" si="558"/>
        <v>EOC</v>
      </c>
      <c r="O960">
        <f t="shared" ca="1" si="537"/>
        <v>4</v>
      </c>
    </row>
    <row r="961" spans="1:15" x14ac:dyDescent="0.2">
      <c r="A961">
        <v>959</v>
      </c>
      <c r="C961">
        <f t="shared" si="538"/>
        <v>7749</v>
      </c>
      <c r="D961" s="1" t="d">
        <f t="shared" ca="1" si="529"/>
        <v>2012-07-06</v>
      </c>
      <c r="E961" s="1" t="d">
        <f ca="1">INDEX(startDates,RANDBETWEEN(1,68),1)</f>
        <v>2014-09-20</v>
      </c>
      <c r="F961" s="1" t="d">
        <f t="shared" ca="1" si="535"/>
        <v>2015-09-19</v>
      </c>
      <c r="G961">
        <f t="shared" ca="1" si="530"/>
        <v>364</v>
      </c>
      <c r="H961" t="str">
        <f t="shared" ca="1" si="531"/>
        <v>West Virginia</v>
      </c>
      <c r="I961" t="str">
        <f t="shared" ca="1" si="532"/>
        <v>Pennsylvania</v>
      </c>
      <c r="J961" t="s">
        <v>977</v>
      </c>
      <c r="K961">
        <f t="shared" ca="1" si="539"/>
        <v>1</v>
      </c>
      <c r="L961">
        <f t="shared" ca="1" si="540"/>
        <v>0</v>
      </c>
      <c r="M961" t="str">
        <f t="shared" ca="1" si="533"/>
        <v>EOC</v>
      </c>
      <c r="N961" t="str">
        <f t="shared" ca="1" si="559"/>
        <v>EOC</v>
      </c>
      <c r="O961">
        <f t="shared" ca="1" si="537"/>
        <v>3</v>
      </c>
    </row>
    <row r="962" spans="1:15" x14ac:dyDescent="0.2">
      <c r="A962">
        <v>960</v>
      </c>
      <c r="C962">
        <f t="shared" si="538"/>
        <v>7756</v>
      </c>
      <c r="D962" s="1" t="d">
        <f t="shared" ref="D962:D1025" ca="1" si="566">E962-(INDEX(lastRevised, RANDBETWEEN(1,ROWS(lastRevised)),1))</f>
        <v>2011-11-24</v>
      </c>
      <c r="E962" s="1" t="d">
        <f ca="1">INDEX(startDates,RANDBETWEEN(1,68),1)</f>
        <v>2013-07-05</v>
      </c>
      <c r="F962" s="1" t="d">
        <f t="shared" ca="1" si="535"/>
        <v>2015-07-03</v>
      </c>
      <c r="G962">
        <f t="shared" ref="G962:G1001" ca="1" si="567">INDEX(durations,RANDBETWEEN(1,ROWS(durations)),1)</f>
        <v>728</v>
      </c>
      <c r="H962" t="str">
        <f t="shared" ref="H962:H1025" ca="1" si="568">IF(I962="California",INDEX(caliStates,RANDBETWEEN(1,ROWS(caliStates)),1),IF(I962="Georgia",INDEX(georgiaStates,RANDBETWEEN(1,ROWS(georgiaStates)),1),IF(I962="Pennsylvania",INDEX(pennStates,RANDBETWEEN(1,ROWS(pennStates)),1),"")))</f>
        <v>Utah</v>
      </c>
      <c r="I962" t="str">
        <f t="shared" ref="I962:I1001" ca="1" si="569">INDEX(states, RANDBETWEEN(1, ROWS(states)),1)</f>
        <v>California</v>
      </c>
      <c r="J962" s="2" t="s">
        <v>978</v>
      </c>
      <c r="K962">
        <f t="shared" ca="1" si="539"/>
        <v>1</v>
      </c>
      <c r="L962">
        <f t="shared" ca="1" si="540"/>
        <v>0</v>
      </c>
      <c r="M962" t="str">
        <f t="shared" ref="M962:M1001" ca="1" si="570">INDEX(mainFileTypes,RANDBETWEEN(1,ROWS(mainFileTypes)),1)</f>
        <v>Contract</v>
      </c>
      <c r="N962" t="str">
        <f t="shared" ref="N962" ca="1" si="571">M962:M1961</f>
        <v>Contract</v>
      </c>
      <c r="O962">
        <f t="shared" ca="1" si="537"/>
        <v>4</v>
      </c>
    </row>
    <row r="963" spans="1:15" x14ac:dyDescent="0.2">
      <c r="A963">
        <v>961</v>
      </c>
      <c r="C963">
        <f t="shared" si="538"/>
        <v>7763</v>
      </c>
      <c r="D963" s="1" t="d">
        <f t="shared" ca="1" si="566"/>
        <v>2012-02-05</v>
      </c>
      <c r="E963" s="1" t="d">
        <f ca="1">INDEX(startDates,RANDBETWEEN(1,68),1)</f>
        <v>2016-01-01</v>
      </c>
      <c r="F963" s="1" t="d">
        <f t="shared" ref="F963:F1001" ca="1" si="572">E963+G963</f>
        <v>2018-12-28</v>
      </c>
      <c r="G963">
        <f t="shared" ca="1" si="567"/>
        <v>1092</v>
      </c>
      <c r="H963" t="str">
        <f t="shared" ca="1" si="568"/>
        <v>California</v>
      </c>
      <c r="I963" t="str">
        <f t="shared" ca="1" si="569"/>
        <v>California</v>
      </c>
      <c r="J963" t="s">
        <v>979</v>
      </c>
      <c r="K963">
        <f t="shared" ca="1" si="539"/>
        <v>1</v>
      </c>
      <c r="L963">
        <f t="shared" ca="1" si="540"/>
        <v>0</v>
      </c>
      <c r="M963" t="str">
        <f t="shared" ca="1" si="570"/>
        <v>Contract</v>
      </c>
      <c r="N963" t="str">
        <f t="shared" ref="N963" ca="1" si="573">M963</f>
        <v>Contract</v>
      </c>
      <c r="O963">
        <f t="shared" ref="O963:O1001" ca="1" si="574">RANDBETWEEN(1,8)</f>
        <v>7</v>
      </c>
    </row>
    <row r="964" spans="1:15" x14ac:dyDescent="0.2">
      <c r="A964">
        <v>962</v>
      </c>
      <c r="C964">
        <f t="shared" ref="C964:C1001" si="575">C963+7</f>
        <v>7770</v>
      </c>
      <c r="D964" s="1" t="d">
        <f t="shared" ca="1" si="566"/>
        <v>2014-06-17</v>
      </c>
      <c r="E964" s="1" t="d">
        <f ca="1">INDEX(startDates,RANDBETWEEN(1,68),1)</f>
        <v>2018-04-12</v>
      </c>
      <c r="F964" s="1" t="d">
        <f t="shared" ca="1" si="572"/>
        <v>2019-04-11</v>
      </c>
      <c r="G964">
        <f t="shared" ca="1" si="567"/>
        <v>364</v>
      </c>
      <c r="H964" t="str">
        <f t="shared" ca="1" si="568"/>
        <v>Tennessee</v>
      </c>
      <c r="I964" t="str">
        <f t="shared" ca="1" si="569"/>
        <v>Georgia</v>
      </c>
      <c r="J964" t="s">
        <v>980</v>
      </c>
      <c r="K964">
        <f t="shared" ca="1" si="539"/>
        <v>1</v>
      </c>
      <c r="L964">
        <f t="shared" ca="1" si="540"/>
        <v>0</v>
      </c>
      <c r="M964" t="str">
        <f t="shared" ca="1" si="570"/>
        <v>EOC</v>
      </c>
      <c r="N964" t="str">
        <f t="shared" ca="1" si="543"/>
        <v>EOC</v>
      </c>
      <c r="O964">
        <f t="shared" ca="1" si="574"/>
        <v>2</v>
      </c>
    </row>
    <row r="965" spans="1:15" x14ac:dyDescent="0.2">
      <c r="A965">
        <v>963</v>
      </c>
      <c r="C965">
        <f t="shared" si="575"/>
        <v>7777</v>
      </c>
      <c r="D965" s="1" t="d">
        <f t="shared" ca="1" si="566"/>
        <v>2017-07-17</v>
      </c>
      <c r="E965" s="1" t="d">
        <f ca="1">INDEX(startDates,RANDBETWEEN(1,68),1)</f>
        <v>2018-02-19</v>
      </c>
      <c r="F965" s="1" t="d">
        <f t="shared" ca="1" si="572"/>
        <v>2018-08-20</v>
      </c>
      <c r="G965">
        <f t="shared" ca="1" si="567"/>
        <v>182</v>
      </c>
      <c r="H965" t="str">
        <f t="shared" ca="1" si="568"/>
        <v>Kentucky</v>
      </c>
      <c r="I965" t="str">
        <f t="shared" ca="1" si="569"/>
        <v>Georgia</v>
      </c>
      <c r="J965" s="2" t="s">
        <v>981</v>
      </c>
      <c r="K965">
        <f t="shared" ca="1" si="539"/>
        <v>1</v>
      </c>
      <c r="L965">
        <f t="shared" ca="1" si="540"/>
        <v>0</v>
      </c>
      <c r="M965" t="str">
        <f t="shared" ca="1" si="570"/>
        <v>EOC</v>
      </c>
      <c r="N965" t="str">
        <f t="shared" ca="1" si="544"/>
        <v>EOC</v>
      </c>
      <c r="O965">
        <f t="shared" ca="1" si="574"/>
        <v>8</v>
      </c>
    </row>
    <row r="966" spans="1:15" x14ac:dyDescent="0.2">
      <c r="A966">
        <v>964</v>
      </c>
      <c r="C966">
        <f t="shared" si="575"/>
        <v>7784</v>
      </c>
      <c r="D966" s="1" t="d">
        <f t="shared" ca="1" si="566"/>
        <v>2009-05-12</v>
      </c>
      <c r="E966" s="1" t="d">
        <f ca="1">INDEX(startDates,RANDBETWEEN(1,68),1)</f>
        <v>2014-03-14</v>
      </c>
      <c r="F966" s="1" t="d">
        <f t="shared" ca="1" si="572"/>
        <v>2018-03-09</v>
      </c>
      <c r="G966">
        <f t="shared" ca="1" si="567"/>
        <v>1456</v>
      </c>
      <c r="H966" t="str">
        <f t="shared" ca="1" si="568"/>
        <v>New Mexico</v>
      </c>
      <c r="I966" t="str">
        <f t="shared" ca="1" si="569"/>
        <v>California</v>
      </c>
      <c r="J966" t="s">
        <v>982</v>
      </c>
      <c r="K966">
        <f t="shared" ca="1" si="539"/>
        <v>1</v>
      </c>
      <c r="L966">
        <f t="shared" ca="1" si="540"/>
        <v>0</v>
      </c>
      <c r="M966" t="str">
        <f t="shared" ca="1" si="570"/>
        <v>EBB</v>
      </c>
      <c r="N966" t="str">
        <f t="shared" ca="1" si="545"/>
        <v>EBB</v>
      </c>
      <c r="O966">
        <f t="shared" ca="1" si="574"/>
        <v>5</v>
      </c>
    </row>
    <row r="967" spans="1:15" x14ac:dyDescent="0.2">
      <c r="A967">
        <v>965</v>
      </c>
      <c r="C967">
        <f t="shared" si="575"/>
        <v>7791</v>
      </c>
      <c r="D967" s="1" t="d">
        <f t="shared" ca="1" si="566"/>
        <v>2013-10-12</v>
      </c>
      <c r="E967" s="1" t="d">
        <f ca="1">INDEX(startDates,RANDBETWEEN(1,68),1)</f>
        <v>2018-04-12</v>
      </c>
      <c r="F967" s="1" t="d">
        <f t="shared" ca="1" si="572"/>
        <v>2019-04-11</v>
      </c>
      <c r="G967">
        <f t="shared" ca="1" si="567"/>
        <v>364</v>
      </c>
      <c r="H967" t="str">
        <f t="shared" ca="1" si="568"/>
        <v>Colorado</v>
      </c>
      <c r="I967" t="str">
        <f t="shared" ca="1" si="569"/>
        <v>California</v>
      </c>
      <c r="J967" t="s">
        <v>983</v>
      </c>
      <c r="K967">
        <f t="shared" ca="1" si="552"/>
        <v>0</v>
      </c>
      <c r="L967">
        <v>1</v>
      </c>
      <c r="M967" t="str">
        <f t="shared" ca="1" si="570"/>
        <v>Contract</v>
      </c>
      <c r="N967" t="str">
        <f t="shared" ca="1" si="546"/>
        <v>Contract</v>
      </c>
      <c r="O967">
        <f t="shared" ca="1" si="574"/>
        <v>8</v>
      </c>
    </row>
    <row r="968" spans="1:15" x14ac:dyDescent="0.2">
      <c r="A968">
        <v>966</v>
      </c>
      <c r="C968">
        <f t="shared" si="575"/>
        <v>7798</v>
      </c>
      <c r="D968" s="1" t="d">
        <f t="shared" ca="1" si="566"/>
        <v>2014-04-01</v>
      </c>
      <c r="E968" s="1" t="d">
        <f ca="1">INDEX(startDates,RANDBETWEEN(1,68),1)</f>
        <v>2017-04-21</v>
      </c>
      <c r="F968" s="1" t="d">
        <f t="shared" ca="1" si="572"/>
        <v>2020-10-16</v>
      </c>
      <c r="G968">
        <f t="shared" ca="1" si="567"/>
        <v>1274</v>
      </c>
      <c r="H968" t="str">
        <f t="shared" ca="1" si="568"/>
        <v>California</v>
      </c>
      <c r="I968" t="str">
        <f t="shared" ca="1" si="569"/>
        <v>California</v>
      </c>
      <c r="J968" s="2" t="s">
        <v>984</v>
      </c>
      <c r="K968">
        <f t="shared" ref="K968:K1001" ca="1" si="576">INT(RANDBETWEEN(0.25,1))</f>
        <v>1</v>
      </c>
      <c r="L968">
        <f t="shared" ref="L968:L1001" ca="1" si="577">INT(RANDBETWEEN(0,0.65))</f>
        <v>0</v>
      </c>
      <c r="M968" t="str">
        <f t="shared" ca="1" si="570"/>
        <v>EOC</v>
      </c>
      <c r="N968" t="str">
        <f t="shared" ca="1" si="547"/>
        <v>EOC</v>
      </c>
      <c r="O968">
        <f t="shared" ca="1" si="574"/>
        <v>7</v>
      </c>
    </row>
    <row r="969" spans="1:15" x14ac:dyDescent="0.2">
      <c r="A969">
        <v>967</v>
      </c>
      <c r="C969">
        <f t="shared" si="575"/>
        <v>7805</v>
      </c>
      <c r="D969" s="1" t="d">
        <f t="shared" ca="1" si="566"/>
        <v>2012-06-06</v>
      </c>
      <c r="E969" s="1" t="d">
        <f ca="1">INDEX(startDates,RANDBETWEEN(1,68),1)</f>
        <v>2015-01-23</v>
      </c>
      <c r="F969" s="1" t="d">
        <f t="shared" ca="1" si="572"/>
        <v>2016-07-22</v>
      </c>
      <c r="G969">
        <f t="shared" ca="1" si="567"/>
        <v>546</v>
      </c>
      <c r="H969" t="str">
        <f t="shared" ca="1" si="568"/>
        <v>Utah</v>
      </c>
      <c r="I969" t="str">
        <f t="shared" ca="1" si="569"/>
        <v>California</v>
      </c>
      <c r="J969" t="s">
        <v>985</v>
      </c>
      <c r="K969">
        <f t="shared" ca="1" si="576"/>
        <v>1</v>
      </c>
      <c r="L969">
        <f t="shared" ca="1" si="577"/>
        <v>0</v>
      </c>
      <c r="M969" t="str">
        <f t="shared" ca="1" si="570"/>
        <v>EOC</v>
      </c>
      <c r="N969" t="str">
        <f t="shared" ca="1" si="548"/>
        <v>EOC</v>
      </c>
      <c r="O969">
        <f t="shared" ca="1" si="574"/>
        <v>3</v>
      </c>
    </row>
    <row r="970" spans="1:15" x14ac:dyDescent="0.2">
      <c r="A970">
        <v>968</v>
      </c>
      <c r="C970">
        <f t="shared" si="575"/>
        <v>7812</v>
      </c>
      <c r="D970" s="1" t="d">
        <f t="shared" ca="1" si="566"/>
        <v>2014-03-02</v>
      </c>
      <c r="E970" s="1" t="d">
        <f ca="1">INDEX(startDates,RANDBETWEEN(1,68),1)</f>
        <v>2016-09-17</v>
      </c>
      <c r="F970" s="1" t="d">
        <f t="shared" ca="1" si="572"/>
        <v>2017-09-16</v>
      </c>
      <c r="G970">
        <f t="shared" ca="1" si="567"/>
        <v>364</v>
      </c>
      <c r="H970" t="str">
        <f t="shared" ca="1" si="568"/>
        <v>New York</v>
      </c>
      <c r="I970" t="str">
        <f t="shared" ca="1" si="569"/>
        <v>Pennsylvania</v>
      </c>
      <c r="J970" t="s">
        <v>986</v>
      </c>
      <c r="K970">
        <f t="shared" ca="1" si="576"/>
        <v>1</v>
      </c>
      <c r="L970">
        <f t="shared" ca="1" si="577"/>
        <v>0</v>
      </c>
      <c r="M970" t="str">
        <f t="shared" ca="1" si="570"/>
        <v>EOC</v>
      </c>
      <c r="N970" t="str">
        <f t="shared" ca="1" si="549"/>
        <v>EOC</v>
      </c>
      <c r="O970">
        <f t="shared" ca="1" si="574"/>
        <v>5</v>
      </c>
    </row>
    <row r="971" spans="1:15" x14ac:dyDescent="0.2">
      <c r="A971">
        <v>969</v>
      </c>
      <c r="C971">
        <f t="shared" si="575"/>
        <v>7819</v>
      </c>
      <c r="D971" s="1" t="d">
        <f t="shared" ca="1" si="566"/>
        <v>2017-09-07</v>
      </c>
      <c r="E971" s="1" t="d">
        <f ca="1">INDEX(startDates,RANDBETWEEN(1,68),1)</f>
        <v>2018-04-12</v>
      </c>
      <c r="F971" s="1" t="d">
        <f t="shared" ca="1" si="572"/>
        <v>2019-04-11</v>
      </c>
      <c r="G971">
        <f t="shared" ca="1" si="567"/>
        <v>364</v>
      </c>
      <c r="H971" t="str">
        <f t="shared" ca="1" si="568"/>
        <v>California</v>
      </c>
      <c r="I971" t="str">
        <f t="shared" ca="1" si="569"/>
        <v>California</v>
      </c>
      <c r="J971" s="2" t="s">
        <v>987</v>
      </c>
      <c r="K971">
        <f t="shared" ca="1" si="576"/>
        <v>1</v>
      </c>
      <c r="L971">
        <f t="shared" ca="1" si="577"/>
        <v>0</v>
      </c>
      <c r="M971" t="str">
        <f t="shared" ca="1" si="570"/>
        <v>Attachment</v>
      </c>
      <c r="N971" t="str">
        <f t="shared" ca="1" si="550"/>
        <v>Attachment</v>
      </c>
      <c r="O971">
        <f t="shared" ca="1" si="574"/>
        <v>2</v>
      </c>
    </row>
    <row r="972" spans="1:15" x14ac:dyDescent="0.2">
      <c r="A972">
        <v>970</v>
      </c>
      <c r="C972">
        <f t="shared" si="575"/>
        <v>7826</v>
      </c>
      <c r="D972" s="1" t="d">
        <f t="shared" ca="1" si="566"/>
        <v>2014-08-23</v>
      </c>
      <c r="E972" s="1" t="d">
        <f ca="1">INDEX(startDates,RANDBETWEEN(1,68),1)</f>
        <v>2015-05-29</v>
      </c>
      <c r="F972" s="1" t="d">
        <f t="shared" ca="1" si="572"/>
        <v>2016-05-27</v>
      </c>
      <c r="G972">
        <f t="shared" ca="1" si="567"/>
        <v>364</v>
      </c>
      <c r="H972" t="str">
        <f t="shared" ca="1" si="568"/>
        <v>Colorado</v>
      </c>
      <c r="I972" t="str">
        <f t="shared" ca="1" si="569"/>
        <v>California</v>
      </c>
      <c r="J972" t="s">
        <v>988</v>
      </c>
      <c r="K972">
        <f t="shared" ca="1" si="576"/>
        <v>1</v>
      </c>
      <c r="L972">
        <f t="shared" ca="1" si="577"/>
        <v>0</v>
      </c>
      <c r="M972" t="str">
        <f t="shared" ca="1" si="570"/>
        <v>Attachment</v>
      </c>
      <c r="N972" t="str">
        <f t="shared" ca="1" si="551"/>
        <v>Attachment</v>
      </c>
      <c r="O972">
        <f t="shared" ca="1" si="574"/>
        <v>8</v>
      </c>
    </row>
    <row r="973" spans="1:15" x14ac:dyDescent="0.2">
      <c r="A973">
        <v>971</v>
      </c>
      <c r="C973">
        <f t="shared" si="575"/>
        <v>7833</v>
      </c>
      <c r="D973" s="1" t="d">
        <f t="shared" ca="1" si="566"/>
        <v>2016-01-13</v>
      </c>
      <c r="E973" s="1" t="d">
        <f ca="1">INDEX(startDates,RANDBETWEEN(1,68),1)</f>
        <v>2017-06-23</v>
      </c>
      <c r="F973" s="1" t="d">
        <f t="shared" ca="1" si="572"/>
        <v>2020-06-19</v>
      </c>
      <c r="G973">
        <f t="shared" ca="1" si="567"/>
        <v>1092</v>
      </c>
      <c r="H973" t="str">
        <f t="shared" ca="1" si="568"/>
        <v>Georgia</v>
      </c>
      <c r="I973" t="str">
        <f t="shared" ca="1" si="569"/>
        <v>Georgia</v>
      </c>
      <c r="J973" t="s">
        <v>989</v>
      </c>
      <c r="K973">
        <f t="shared" ca="1" si="576"/>
        <v>1</v>
      </c>
      <c r="L973">
        <f t="shared" ca="1" si="577"/>
        <v>0</v>
      </c>
      <c r="M973" t="str">
        <f t="shared" ca="1" si="570"/>
        <v>Schedule</v>
      </c>
      <c r="N973" t="str">
        <f t="shared" ca="1" si="553"/>
        <v>Schedule</v>
      </c>
      <c r="O973">
        <f t="shared" ca="1" si="574"/>
        <v>1</v>
      </c>
    </row>
    <row r="974" spans="1:15" x14ac:dyDescent="0.2">
      <c r="A974">
        <v>972</v>
      </c>
      <c r="C974">
        <f t="shared" si="575"/>
        <v>7840</v>
      </c>
      <c r="D974" s="1" t="d">
        <f t="shared" ca="1" si="566"/>
        <v>2009-11-12</v>
      </c>
      <c r="E974" s="1" t="d">
        <f ca="1">INDEX(startDates,RANDBETWEEN(1,68),1)</f>
        <v>2013-11-08</v>
      </c>
      <c r="F974" s="1" t="d">
        <f t="shared" ca="1" si="572"/>
        <v>2014-11-07</v>
      </c>
      <c r="G974">
        <f t="shared" ca="1" si="567"/>
        <v>364</v>
      </c>
      <c r="H974" t="str">
        <f t="shared" ca="1" si="568"/>
        <v>Florida</v>
      </c>
      <c r="I974" t="str">
        <f t="shared" ca="1" si="569"/>
        <v>Georgia</v>
      </c>
      <c r="J974" s="2" t="s">
        <v>990</v>
      </c>
      <c r="K974">
        <f t="shared" ca="1" si="576"/>
        <v>1</v>
      </c>
      <c r="L974">
        <f t="shared" ca="1" si="577"/>
        <v>0</v>
      </c>
      <c r="M974" t="str">
        <f t="shared" ca="1" si="570"/>
        <v>Attachment</v>
      </c>
      <c r="N974" t="str">
        <f t="shared" ca="1" si="556"/>
        <v>Attachment</v>
      </c>
      <c r="O974">
        <f t="shared" ca="1" si="574"/>
        <v>6</v>
      </c>
    </row>
    <row r="975" spans="1:15" x14ac:dyDescent="0.2">
      <c r="A975">
        <v>973</v>
      </c>
      <c r="C975">
        <f t="shared" si="575"/>
        <v>7847</v>
      </c>
      <c r="D975" s="1" t="d">
        <f t="shared" ca="1" si="566"/>
        <v>2016-06-18</v>
      </c>
      <c r="E975" s="1" t="d">
        <f ca="1">INDEX(startDates,RANDBETWEEN(1,68),1)</f>
        <v>2017-10-27</v>
      </c>
      <c r="F975" s="1" t="d">
        <f t="shared" ca="1" si="572"/>
        <v>2018-04-27</v>
      </c>
      <c r="G975">
        <f t="shared" ca="1" si="567"/>
        <v>182</v>
      </c>
      <c r="H975" t="str">
        <f t="shared" ca="1" si="568"/>
        <v>Pennsylvania</v>
      </c>
      <c r="I975" t="str">
        <f t="shared" ca="1" si="569"/>
        <v>Pennsylvania</v>
      </c>
      <c r="J975" t="s">
        <v>991</v>
      </c>
      <c r="K975">
        <f t="shared" ca="1" si="576"/>
        <v>1</v>
      </c>
      <c r="L975">
        <f t="shared" ca="1" si="577"/>
        <v>0</v>
      </c>
      <c r="M975" t="str">
        <f t="shared" ca="1" si="570"/>
        <v>Schedule</v>
      </c>
      <c r="N975" t="str">
        <f t="shared" ca="1" si="557"/>
        <v>Schedule</v>
      </c>
      <c r="O975">
        <f t="shared" ca="1" si="574"/>
        <v>6</v>
      </c>
    </row>
    <row r="976" spans="1:15" x14ac:dyDescent="0.2">
      <c r="A976">
        <v>974</v>
      </c>
      <c r="C976">
        <f t="shared" si="575"/>
        <v>7854</v>
      </c>
      <c r="D976" s="1" t="d">
        <f t="shared" ca="1" si="566"/>
        <v>2013-12-10</v>
      </c>
      <c r="E976" s="1" t="d">
        <f ca="1">INDEX(startDates,RANDBETWEEN(1,68),1)</f>
        <v>2014-01-10</v>
      </c>
      <c r="F976" s="1" t="d">
        <f t="shared" ca="1" si="572"/>
        <v>2014-07-11</v>
      </c>
      <c r="G976">
        <f t="shared" ca="1" si="567"/>
        <v>182</v>
      </c>
      <c r="H976" t="str">
        <f t="shared" ca="1" si="568"/>
        <v>New York</v>
      </c>
      <c r="I976" t="str">
        <f t="shared" ca="1" si="569"/>
        <v>Pennsylvania</v>
      </c>
      <c r="J976" t="s">
        <v>992</v>
      </c>
      <c r="K976">
        <f t="shared" ca="1" si="576"/>
        <v>1</v>
      </c>
      <c r="L976">
        <f t="shared" ca="1" si="577"/>
        <v>0</v>
      </c>
      <c r="M976" t="str">
        <f t="shared" ca="1" si="570"/>
        <v>EBB</v>
      </c>
      <c r="N976" t="str">
        <f t="shared" ca="1" si="558"/>
        <v>EBB</v>
      </c>
      <c r="O976">
        <f t="shared" ca="1" si="574"/>
        <v>2</v>
      </c>
    </row>
    <row r="977" spans="1:15" x14ac:dyDescent="0.2">
      <c r="A977">
        <v>975</v>
      </c>
      <c r="C977">
        <f t="shared" si="575"/>
        <v>7861</v>
      </c>
      <c r="D977" s="1" t="d">
        <f t="shared" ca="1" si="566"/>
        <v>2011-08-04</v>
      </c>
      <c r="E977" s="1" t="d">
        <f ca="1">INDEX(startDates,RANDBETWEEN(1,68),1)</f>
        <v>2016-06-05</v>
      </c>
      <c r="F977" s="1" t="d">
        <f t="shared" ca="1" si="572"/>
        <v>2020-05-31</v>
      </c>
      <c r="G977">
        <f t="shared" ca="1" si="567"/>
        <v>1456</v>
      </c>
      <c r="H977" t="str">
        <f t="shared" ca="1" si="568"/>
        <v>Arizona</v>
      </c>
      <c r="I977" t="str">
        <f t="shared" ca="1" si="569"/>
        <v>California</v>
      </c>
      <c r="J977" s="2" t="s">
        <v>993</v>
      </c>
      <c r="K977">
        <f t="shared" ca="1" si="576"/>
        <v>1</v>
      </c>
      <c r="L977">
        <f t="shared" ca="1" si="577"/>
        <v>0</v>
      </c>
      <c r="M977" t="str">
        <f t="shared" ca="1" si="570"/>
        <v>Contract</v>
      </c>
      <c r="N977" t="str">
        <f t="shared" ca="1" si="559"/>
        <v>Contract</v>
      </c>
      <c r="O977">
        <f t="shared" ca="1" si="574"/>
        <v>5</v>
      </c>
    </row>
    <row r="978" spans="1:15" x14ac:dyDescent="0.2">
      <c r="A978">
        <v>976</v>
      </c>
      <c r="C978">
        <f t="shared" si="575"/>
        <v>7868</v>
      </c>
      <c r="D978" s="1" t="d">
        <f t="shared" ca="1" si="566"/>
        <v>2012-02-17</v>
      </c>
      <c r="E978" s="1" t="d">
        <f ca="1">INDEX(startDates,RANDBETWEEN(1,68),1)</f>
        <v>2016-09-17</v>
      </c>
      <c r="F978" s="1" t="d">
        <f t="shared" ca="1" si="572"/>
        <v>2017-03-18</v>
      </c>
      <c r="G978">
        <f t="shared" ca="1" si="567"/>
        <v>182</v>
      </c>
      <c r="H978" t="str">
        <f t="shared" ca="1" si="568"/>
        <v>Tennessee</v>
      </c>
      <c r="I978" t="str">
        <f t="shared" ca="1" si="569"/>
        <v>Georgia</v>
      </c>
      <c r="J978" t="s">
        <v>994</v>
      </c>
      <c r="K978">
        <f t="shared" ca="1" si="576"/>
        <v>1</v>
      </c>
      <c r="L978">
        <f t="shared" ca="1" si="577"/>
        <v>0</v>
      </c>
      <c r="M978" t="str">
        <f t="shared" ca="1" si="570"/>
        <v>Schedule</v>
      </c>
      <c r="N978" t="str">
        <f t="shared" ref="N978" ca="1" si="578">M978:M1977</f>
        <v>Schedule</v>
      </c>
      <c r="O978">
        <f t="shared" ca="1" si="574"/>
        <v>3</v>
      </c>
    </row>
    <row r="979" spans="1:15" x14ac:dyDescent="0.2">
      <c r="A979">
        <v>977</v>
      </c>
      <c r="C979">
        <f t="shared" si="575"/>
        <v>7875</v>
      </c>
      <c r="D979" s="1" t="d">
        <f t="shared" ca="1" si="566"/>
        <v>2012-08-16</v>
      </c>
      <c r="E979" s="1" t="d">
        <f ca="1">INDEX(startDates,RANDBETWEEN(1,68),1)</f>
        <v>2014-07-30</v>
      </c>
      <c r="F979" s="1" t="d">
        <f t="shared" ca="1" si="572"/>
        <v>2015-07-29</v>
      </c>
      <c r="G979">
        <f t="shared" ca="1" si="567"/>
        <v>364</v>
      </c>
      <c r="H979" t="str">
        <f t="shared" ca="1" si="568"/>
        <v>Colorado</v>
      </c>
      <c r="I979" t="str">
        <f t="shared" ca="1" si="569"/>
        <v>California</v>
      </c>
      <c r="J979" t="s">
        <v>995</v>
      </c>
      <c r="K979">
        <f t="shared" ca="1" si="576"/>
        <v>1</v>
      </c>
      <c r="L979">
        <f t="shared" ca="1" si="577"/>
        <v>0</v>
      </c>
      <c r="M979" t="str">
        <f t="shared" ca="1" si="570"/>
        <v>EBB</v>
      </c>
      <c r="N979" t="str">
        <f t="shared" ref="N979" ca="1" si="579">M979</f>
        <v>EBB</v>
      </c>
      <c r="O979">
        <f t="shared" ca="1" si="574"/>
        <v>1</v>
      </c>
    </row>
    <row r="980" spans="1:15" x14ac:dyDescent="0.2">
      <c r="A980">
        <v>978</v>
      </c>
      <c r="C980">
        <f t="shared" si="575"/>
        <v>7882</v>
      </c>
      <c r="D980" s="1" t="d">
        <f t="shared" ca="1" si="566"/>
        <v>2013-07-04</v>
      </c>
      <c r="E980" s="1" t="d">
        <f ca="1">INDEX(startDates,RANDBETWEEN(1,68),1)</f>
        <v>2015-04-16</v>
      </c>
      <c r="F980" s="1" t="d">
        <f t="shared" ca="1" si="572"/>
        <v>2018-04-12</v>
      </c>
      <c r="G980">
        <f t="shared" ca="1" si="567"/>
        <v>1092</v>
      </c>
      <c r="H980" t="str">
        <f t="shared" ca="1" si="568"/>
        <v>Pennsylvania</v>
      </c>
      <c r="I980" t="str">
        <f t="shared" ca="1" si="569"/>
        <v>Pennsylvania</v>
      </c>
      <c r="J980" s="2" t="s">
        <v>996</v>
      </c>
      <c r="K980">
        <f t="shared" ca="1" si="576"/>
        <v>1</v>
      </c>
      <c r="L980">
        <f t="shared" ca="1" si="577"/>
        <v>0</v>
      </c>
      <c r="M980" t="str">
        <f t="shared" ca="1" si="570"/>
        <v>TaxModification</v>
      </c>
      <c r="N980" t="str">
        <f t="shared" ref="N980:N996" ca="1" si="580">M980:M1979</f>
        <v>TaxModification</v>
      </c>
      <c r="O980">
        <f t="shared" ca="1" si="574"/>
        <v>8</v>
      </c>
    </row>
    <row r="981" spans="1:15" x14ac:dyDescent="0.2">
      <c r="A981">
        <v>979</v>
      </c>
      <c r="C981">
        <f t="shared" si="575"/>
        <v>7889</v>
      </c>
      <c r="D981" s="1" t="d">
        <f t="shared" ca="1" si="566"/>
        <v>2014-05-24</v>
      </c>
      <c r="E981" s="1" t="d">
        <f ca="1">INDEX(startDates,RANDBETWEEN(1,68),1)</f>
        <v>2015-10-02</v>
      </c>
      <c r="F981" s="1" t="d">
        <f t="shared" ca="1" si="572"/>
        <v>2016-09-30</v>
      </c>
      <c r="G981">
        <f t="shared" ca="1" si="567"/>
        <v>364</v>
      </c>
      <c r="H981" t="str">
        <f t="shared" ca="1" si="568"/>
        <v>Georgia</v>
      </c>
      <c r="I981" t="str">
        <f t="shared" ca="1" si="569"/>
        <v>Georgia</v>
      </c>
      <c r="J981" t="s">
        <v>997</v>
      </c>
      <c r="K981">
        <f t="shared" ca="1" si="576"/>
        <v>1</v>
      </c>
      <c r="L981">
        <f t="shared" ca="1" si="577"/>
        <v>0</v>
      </c>
      <c r="M981" t="str">
        <f t="shared" ca="1" si="570"/>
        <v>Rider</v>
      </c>
      <c r="N981" t="str">
        <f t="shared" ref="N981:N997" ca="1" si="581">M981</f>
        <v>Rider</v>
      </c>
      <c r="O981">
        <f t="shared" ca="1" si="574"/>
        <v>4</v>
      </c>
    </row>
    <row r="982" spans="1:15" x14ac:dyDescent="0.2">
      <c r="A982">
        <v>980</v>
      </c>
      <c r="C982">
        <f t="shared" si="575"/>
        <v>7896</v>
      </c>
      <c r="D982" s="1" t="d">
        <f t="shared" ca="1" si="566"/>
        <v>2012-02-06</v>
      </c>
      <c r="E982" s="1" t="d">
        <f ca="1">INDEX(startDates,RANDBETWEEN(1,68),1)</f>
        <v>2016-06-05</v>
      </c>
      <c r="F982" s="1" t="d">
        <f t="shared" ca="1" si="572"/>
        <v>2018-06-03</v>
      </c>
      <c r="G982">
        <f t="shared" ca="1" si="567"/>
        <v>728</v>
      </c>
      <c r="H982" t="str">
        <f t="shared" ca="1" si="568"/>
        <v>Georgia</v>
      </c>
      <c r="I982" t="str">
        <f t="shared" ca="1" si="569"/>
        <v>Georgia</v>
      </c>
      <c r="J982" s="2" t="s">
        <v>998</v>
      </c>
      <c r="K982">
        <f t="shared" ca="1" si="576"/>
        <v>1</v>
      </c>
      <c r="L982">
        <f t="shared" ca="1" si="577"/>
        <v>0</v>
      </c>
      <c r="M982" t="str">
        <f t="shared" ca="1" si="570"/>
        <v>TaxModification</v>
      </c>
      <c r="N982" t="str">
        <f t="shared" ref="N982:N998" ca="1" si="582">M982:M1981</f>
        <v>TaxModification</v>
      </c>
      <c r="O982">
        <f t="shared" ca="1" si="574"/>
        <v>4</v>
      </c>
    </row>
    <row r="983" spans="1:15" x14ac:dyDescent="0.2">
      <c r="A983">
        <v>981</v>
      </c>
      <c r="C983">
        <f t="shared" si="575"/>
        <v>7903</v>
      </c>
      <c r="D983" s="1" t="d">
        <f t="shared" ca="1" si="566"/>
        <v>2011-05-12</v>
      </c>
      <c r="E983" s="1" t="d">
        <f ca="1">INDEX(startDates,RANDBETWEEN(1,68),1)</f>
        <v>2015-11-10</v>
      </c>
      <c r="F983" s="1" t="d">
        <f t="shared" ca="1" si="572"/>
        <v>2016-11-08</v>
      </c>
      <c r="G983">
        <f t="shared" ca="1" si="567"/>
        <v>364</v>
      </c>
      <c r="H983" t="str">
        <f t="shared" ca="1" si="568"/>
        <v>California</v>
      </c>
      <c r="I983" t="str">
        <f t="shared" ca="1" si="569"/>
        <v>California</v>
      </c>
      <c r="J983" t="s">
        <v>999</v>
      </c>
      <c r="K983">
        <f t="shared" ca="1" si="576"/>
        <v>1</v>
      </c>
      <c r="L983">
        <f t="shared" ca="1" si="577"/>
        <v>0</v>
      </c>
      <c r="M983" t="str">
        <f t="shared" ca="1" si="570"/>
        <v>EOC</v>
      </c>
      <c r="N983" t="str">
        <f t="shared" ref="N983:N999" ca="1" si="583">M983</f>
        <v>EOC</v>
      </c>
      <c r="O983">
        <f t="shared" ca="1" si="574"/>
        <v>4</v>
      </c>
    </row>
    <row r="984" spans="1:15" x14ac:dyDescent="0.2">
      <c r="A984">
        <v>982</v>
      </c>
      <c r="C984">
        <f t="shared" si="575"/>
        <v>7910</v>
      </c>
      <c r="D984" s="1" t="d">
        <f t="shared" ca="1" si="566"/>
        <v>2012-04-04</v>
      </c>
      <c r="E984" s="1" t="d">
        <f ca="1">INDEX(startDates,RANDBETWEEN(1,68),1)</f>
        <v>2014-11-21</v>
      </c>
      <c r="F984" s="1" t="d">
        <f t="shared" ca="1" si="572"/>
        <v>2015-11-20</v>
      </c>
      <c r="G984">
        <f t="shared" ca="1" si="567"/>
        <v>364</v>
      </c>
      <c r="H984" t="str">
        <f t="shared" ca="1" si="568"/>
        <v>Arizona</v>
      </c>
      <c r="I984" t="str">
        <f t="shared" ca="1" si="569"/>
        <v>California</v>
      </c>
      <c r="J984" t="s">
        <v>1000</v>
      </c>
      <c r="K984">
        <f t="shared" ca="1" si="576"/>
        <v>1</v>
      </c>
      <c r="L984">
        <f t="shared" ca="1" si="577"/>
        <v>0</v>
      </c>
      <c r="M984" t="str">
        <f t="shared" ca="1" si="570"/>
        <v>EOC</v>
      </c>
      <c r="N984" t="str">
        <f t="shared" ref="N984:N1000" ca="1" si="584">M984:M1983</f>
        <v>EOC</v>
      </c>
      <c r="O984">
        <f t="shared" ca="1" si="574"/>
        <v>2</v>
      </c>
    </row>
    <row r="985" spans="1:15" x14ac:dyDescent="0.2">
      <c r="A985">
        <v>983</v>
      </c>
      <c r="C985">
        <f t="shared" si="575"/>
        <v>7917</v>
      </c>
      <c r="D985" s="1" t="d">
        <f t="shared" ca="1" si="566"/>
        <v>2010-11-25</v>
      </c>
      <c r="E985" s="1" t="d">
        <f ca="1">INDEX(startDates,RANDBETWEEN(1,68),1)</f>
        <v>2014-09-20</v>
      </c>
      <c r="F985" s="1" t="d">
        <f t="shared" ca="1" si="572"/>
        <v>2015-09-19</v>
      </c>
      <c r="G985">
        <f t="shared" ca="1" si="567"/>
        <v>364</v>
      </c>
      <c r="H985" t="str">
        <f t="shared" ca="1" si="568"/>
        <v>Utah</v>
      </c>
      <c r="I985" t="str">
        <f t="shared" ca="1" si="569"/>
        <v>California</v>
      </c>
      <c r="J985" s="2" t="s">
        <v>1001</v>
      </c>
      <c r="K985">
        <f t="shared" ca="1" si="576"/>
        <v>1</v>
      </c>
      <c r="L985">
        <f t="shared" ca="1" si="577"/>
        <v>0</v>
      </c>
      <c r="M985" t="str">
        <f t="shared" ca="1" si="570"/>
        <v>EOC</v>
      </c>
      <c r="N985" t="str">
        <f t="shared" ref="N985:N1001" ca="1" si="585">M985</f>
        <v>EOC</v>
      </c>
      <c r="O985">
        <f t="shared" ca="1" si="574"/>
        <v>2</v>
      </c>
    </row>
    <row r="986" spans="1:15" x14ac:dyDescent="0.2">
      <c r="A986">
        <v>984</v>
      </c>
      <c r="C986">
        <f t="shared" si="575"/>
        <v>7924</v>
      </c>
      <c r="D986" s="1" t="d">
        <f t="shared" ca="1" si="566"/>
        <v>2012-12-16</v>
      </c>
      <c r="E986" s="1" t="d">
        <f ca="1">INDEX(startDates,RANDBETWEEN(1,68),1)</f>
        <v>2013-09-21</v>
      </c>
      <c r="F986" s="1" t="d">
        <f t="shared" ca="1" si="572"/>
        <v>2014-09-20</v>
      </c>
      <c r="G986">
        <f t="shared" ca="1" si="567"/>
        <v>364</v>
      </c>
      <c r="H986" t="str">
        <f t="shared" ca="1" si="568"/>
        <v>Washington DC</v>
      </c>
      <c r="I986" t="str">
        <f t="shared" ca="1" si="569"/>
        <v>Pennsylvania</v>
      </c>
      <c r="J986" t="s">
        <v>1002</v>
      </c>
      <c r="K986">
        <f t="shared" ca="1" si="576"/>
        <v>1</v>
      </c>
      <c r="L986">
        <f t="shared" ca="1" si="577"/>
        <v>0</v>
      </c>
      <c r="M986" t="str">
        <f t="shared" ca="1" si="570"/>
        <v>EOC</v>
      </c>
      <c r="N986" t="str">
        <f t="shared" ref="N986" ca="1" si="586">M986:M1985</f>
        <v>EOC</v>
      </c>
      <c r="O986">
        <f t="shared" ca="1" si="574"/>
        <v>5</v>
      </c>
    </row>
    <row r="987" spans="1:15" x14ac:dyDescent="0.2">
      <c r="A987">
        <v>985</v>
      </c>
      <c r="C987">
        <f t="shared" si="575"/>
        <v>7931</v>
      </c>
      <c r="D987" s="1" t="d">
        <f t="shared" ca="1" si="566"/>
        <v>2011-09-08</v>
      </c>
      <c r="E987" s="1" t="d">
        <f ca="1">INDEX(startDates,RANDBETWEEN(1,68),1)</f>
        <v>2016-04-08</v>
      </c>
      <c r="F987" s="1" t="d">
        <f t="shared" ca="1" si="572"/>
        <v>2017-04-07</v>
      </c>
      <c r="G987">
        <f t="shared" ca="1" si="567"/>
        <v>364</v>
      </c>
      <c r="H987" t="str">
        <f t="shared" ca="1" si="568"/>
        <v>New York</v>
      </c>
      <c r="I987" t="str">
        <f t="shared" ca="1" si="569"/>
        <v>Pennsylvania</v>
      </c>
      <c r="J987" t="s">
        <v>1003</v>
      </c>
      <c r="K987">
        <f t="shared" ca="1" si="576"/>
        <v>1</v>
      </c>
      <c r="L987">
        <f t="shared" ca="1" si="577"/>
        <v>0</v>
      </c>
      <c r="M987" t="str">
        <f t="shared" ca="1" si="570"/>
        <v>EBB</v>
      </c>
      <c r="N987" t="str">
        <f t="shared" ref="N987" ca="1" si="587">M987</f>
        <v>EBB</v>
      </c>
      <c r="O987">
        <f t="shared" ca="1" si="574"/>
        <v>3</v>
      </c>
    </row>
    <row r="988" spans="1:15" x14ac:dyDescent="0.2">
      <c r="A988">
        <v>986</v>
      </c>
      <c r="C988">
        <f t="shared" si="575"/>
        <v>7938</v>
      </c>
      <c r="D988" s="1" t="d">
        <f t="shared" ca="1" si="566"/>
        <v>2012-03-13</v>
      </c>
      <c r="E988" s="1" t="d">
        <f ca="1">INDEX(startDates,RANDBETWEEN(1,68),1)</f>
        <v>2016-06-10</v>
      </c>
      <c r="F988" s="1" t="d">
        <f t="shared" ca="1" si="572"/>
        <v>2020-12-04</v>
      </c>
      <c r="G988">
        <f t="shared" ca="1" si="567"/>
        <v>1638</v>
      </c>
      <c r="H988" t="str">
        <f t="shared" ca="1" si="568"/>
        <v>New Mexico</v>
      </c>
      <c r="I988" t="str">
        <f t="shared" ca="1" si="569"/>
        <v>California</v>
      </c>
      <c r="J988" s="2" t="s">
        <v>1004</v>
      </c>
      <c r="K988">
        <f t="shared" ca="1" si="552"/>
        <v>1</v>
      </c>
      <c r="L988">
        <v>1</v>
      </c>
      <c r="M988" t="str">
        <f t="shared" ca="1" si="570"/>
        <v>EOC</v>
      </c>
      <c r="N988" t="str">
        <f t="shared" ref="N988" ca="1" si="588">M988:M1987</f>
        <v>EOC</v>
      </c>
      <c r="O988">
        <f t="shared" ca="1" si="574"/>
        <v>7</v>
      </c>
    </row>
    <row r="989" spans="1:15" x14ac:dyDescent="0.2">
      <c r="A989">
        <v>987</v>
      </c>
      <c r="C989">
        <f t="shared" si="575"/>
        <v>7945</v>
      </c>
      <c r="D989" s="1" t="d">
        <f t="shared" ca="1" si="566"/>
        <v>2016-06-13</v>
      </c>
      <c r="E989" s="1" t="d">
        <f ca="1">INDEX(startDates,RANDBETWEEN(1,68),1)</f>
        <v>2016-12-16</v>
      </c>
      <c r="F989" s="1" t="d">
        <f t="shared" ca="1" si="572"/>
        <v>2018-06-15</v>
      </c>
      <c r="G989">
        <f t="shared" ca="1" si="567"/>
        <v>546</v>
      </c>
      <c r="H989" t="str">
        <f t="shared" ca="1" si="568"/>
        <v>New Mexico</v>
      </c>
      <c r="I989" t="str">
        <f t="shared" ca="1" si="569"/>
        <v>California</v>
      </c>
      <c r="J989" t="s">
        <v>1005</v>
      </c>
      <c r="K989">
        <f t="shared" ref="K989" ca="1" si="589">INT(RANDBETWEEN(0.25,1))</f>
        <v>1</v>
      </c>
      <c r="L989">
        <f t="shared" ref="L989" ca="1" si="590">INT(RANDBETWEEN(0,0.65))</f>
        <v>0</v>
      </c>
      <c r="M989" t="str">
        <f t="shared" ca="1" si="570"/>
        <v>EOC</v>
      </c>
      <c r="N989" t="str">
        <f t="shared" ref="N989" ca="1" si="591">M989</f>
        <v>EOC</v>
      </c>
      <c r="O989">
        <f t="shared" ca="1" si="574"/>
        <v>4</v>
      </c>
    </row>
    <row r="990" spans="1:15" x14ac:dyDescent="0.2">
      <c r="A990">
        <v>988</v>
      </c>
      <c r="C990">
        <f t="shared" si="575"/>
        <v>7952</v>
      </c>
      <c r="D990" s="1" t="d">
        <f t="shared" ca="1" si="566"/>
        <v>2010-05-14</v>
      </c>
      <c r="E990" s="1" t="d">
        <f ca="1">INDEX(startDates,RANDBETWEEN(1,68),1)</f>
        <v>2015-04-16</v>
      </c>
      <c r="F990" s="1" t="d">
        <f t="shared" ca="1" si="572"/>
        <v>2016-04-14</v>
      </c>
      <c r="G990">
        <f t="shared" ca="1" si="567"/>
        <v>364</v>
      </c>
      <c r="H990" t="str">
        <f t="shared" ca="1" si="568"/>
        <v>West Virginia</v>
      </c>
      <c r="I990" t="str">
        <f t="shared" ca="1" si="569"/>
        <v>Pennsylvania</v>
      </c>
      <c r="J990" t="s">
        <v>1006</v>
      </c>
      <c r="K990">
        <f t="shared" ca="1" si="576"/>
        <v>1</v>
      </c>
      <c r="L990">
        <f t="shared" ca="1" si="577"/>
        <v>0</v>
      </c>
      <c r="M990" t="str">
        <f t="shared" ca="1" si="570"/>
        <v>Contract</v>
      </c>
      <c r="N990" t="str">
        <f t="shared" ref="N990" ca="1" si="592">M990:M1989</f>
        <v>Contract</v>
      </c>
      <c r="O990">
        <f t="shared" ca="1" si="574"/>
        <v>5</v>
      </c>
    </row>
    <row r="991" spans="1:15" x14ac:dyDescent="0.2">
      <c r="A991">
        <v>989</v>
      </c>
      <c r="C991">
        <f t="shared" si="575"/>
        <v>7959</v>
      </c>
      <c r="D991" s="1" t="d">
        <f t="shared" ca="1" si="566"/>
        <v>2017-08-16</v>
      </c>
      <c r="E991" s="1" t="d">
        <f ca="1">INDEX(startDates,RANDBETWEEN(1,68),1)</f>
        <v>2017-09-16</v>
      </c>
      <c r="F991" s="1" t="d">
        <f t="shared" ca="1" si="572"/>
        <v>2020-09-12</v>
      </c>
      <c r="G991">
        <f t="shared" ca="1" si="567"/>
        <v>1092</v>
      </c>
      <c r="H991" t="str">
        <f t="shared" ca="1" si="568"/>
        <v>Texas</v>
      </c>
      <c r="I991" t="str">
        <f t="shared" ca="1" si="569"/>
        <v>Georgia</v>
      </c>
      <c r="J991" s="2" t="s">
        <v>1007</v>
      </c>
      <c r="K991">
        <f t="shared" ca="1" si="576"/>
        <v>1</v>
      </c>
      <c r="L991">
        <f t="shared" ca="1" si="577"/>
        <v>0</v>
      </c>
      <c r="M991" t="str">
        <f t="shared" ca="1" si="570"/>
        <v>EOC</v>
      </c>
      <c r="N991" t="str">
        <f t="shared" ref="N991" ca="1" si="593">M991</f>
        <v>EOC</v>
      </c>
      <c r="O991">
        <f t="shared" ca="1" si="574"/>
        <v>3</v>
      </c>
    </row>
    <row r="992" spans="1:15" x14ac:dyDescent="0.2">
      <c r="A992">
        <v>990</v>
      </c>
      <c r="C992">
        <f t="shared" si="575"/>
        <v>7966</v>
      </c>
      <c r="D992" s="1" t="d">
        <f t="shared" ca="1" si="566"/>
        <v>2013-05-26</v>
      </c>
      <c r="E992" s="1" t="d">
        <f ca="1">INDEX(startDates,RANDBETWEEN(1,68),1)</f>
        <v>2017-04-21</v>
      </c>
      <c r="F992" s="1" t="d">
        <f t="shared" ca="1" si="572"/>
        <v>2019-04-19</v>
      </c>
      <c r="G992">
        <f t="shared" ca="1" si="567"/>
        <v>728</v>
      </c>
      <c r="H992" t="str">
        <f t="shared" ca="1" si="568"/>
        <v>Utah</v>
      </c>
      <c r="I992" t="str">
        <f t="shared" ca="1" si="569"/>
        <v>California</v>
      </c>
      <c r="J992" t="s">
        <v>1008</v>
      </c>
      <c r="K992">
        <f t="shared" ca="1" si="576"/>
        <v>1</v>
      </c>
      <c r="L992">
        <f t="shared" ca="1" si="577"/>
        <v>0</v>
      </c>
      <c r="M992" t="str">
        <f t="shared" ca="1" si="570"/>
        <v>Attachment</v>
      </c>
      <c r="N992" t="str">
        <f t="shared" ref="N992" ca="1" si="594">M992:M1991</f>
        <v>Attachment</v>
      </c>
      <c r="O992">
        <f t="shared" ca="1" si="574"/>
        <v>1</v>
      </c>
    </row>
    <row r="993" spans="1:15" x14ac:dyDescent="0.2">
      <c r="A993">
        <v>991</v>
      </c>
      <c r="C993">
        <f t="shared" si="575"/>
        <v>7973</v>
      </c>
      <c r="D993" s="1" t="d">
        <f t="shared" ca="1" si="566"/>
        <v>2015-08-10</v>
      </c>
      <c r="E993" s="1" t="d">
        <f ca="1">INDEX(startDates,RANDBETWEEN(1,68),1)</f>
        <v>2016-04-14</v>
      </c>
      <c r="F993" s="1" t="d">
        <f t="shared" ca="1" si="572"/>
        <v>2018-10-11</v>
      </c>
      <c r="G993">
        <f t="shared" ca="1" si="567"/>
        <v>910</v>
      </c>
      <c r="H993" t="str">
        <f t="shared" ca="1" si="568"/>
        <v>Utah</v>
      </c>
      <c r="I993" t="str">
        <f t="shared" ca="1" si="569"/>
        <v>California</v>
      </c>
      <c r="J993" t="s">
        <v>1009</v>
      </c>
      <c r="K993">
        <f t="shared" ca="1" si="576"/>
        <v>1</v>
      </c>
      <c r="L993">
        <f t="shared" ca="1" si="577"/>
        <v>0</v>
      </c>
      <c r="M993" t="str">
        <f t="shared" ca="1" si="570"/>
        <v>EOC</v>
      </c>
      <c r="N993" t="str">
        <f t="shared" ref="N993" ca="1" si="595">M993</f>
        <v>EOC</v>
      </c>
      <c r="O993">
        <f t="shared" ca="1" si="574"/>
        <v>8</v>
      </c>
    </row>
    <row r="994" spans="1:15" x14ac:dyDescent="0.2">
      <c r="A994">
        <v>992</v>
      </c>
      <c r="C994">
        <f t="shared" si="575"/>
        <v>7980</v>
      </c>
      <c r="D994" s="1" t="d">
        <f t="shared" ca="1" si="566"/>
        <v>2012-09-14</v>
      </c>
      <c r="E994" s="1" t="d">
        <f ca="1">INDEX(startDates,RANDBETWEEN(1,68),1)</f>
        <v>2016-04-08</v>
      </c>
      <c r="F994" s="1" t="d">
        <f t="shared" ca="1" si="572"/>
        <v>2021-04-02</v>
      </c>
      <c r="G994">
        <f t="shared" ca="1" si="567"/>
        <v>1820</v>
      </c>
      <c r="H994" t="str">
        <f t="shared" ca="1" si="568"/>
        <v>California</v>
      </c>
      <c r="I994" t="str">
        <f t="shared" ca="1" si="569"/>
        <v>California</v>
      </c>
      <c r="J994" s="2" t="s">
        <v>1010</v>
      </c>
      <c r="K994">
        <f t="shared" ca="1" si="576"/>
        <v>1</v>
      </c>
      <c r="L994">
        <f t="shared" ca="1" si="577"/>
        <v>0</v>
      </c>
      <c r="M994" t="str">
        <f t="shared" ca="1" si="570"/>
        <v>EOC</v>
      </c>
      <c r="N994" t="str">
        <f t="shared" ref="N994" ca="1" si="596">M994:M1993</f>
        <v>EOC</v>
      </c>
      <c r="O994">
        <f t="shared" ca="1" si="574"/>
        <v>4</v>
      </c>
    </row>
    <row r="995" spans="1:15" x14ac:dyDescent="0.2">
      <c r="A995">
        <v>993</v>
      </c>
      <c r="C995">
        <f t="shared" si="575"/>
        <v>7987</v>
      </c>
      <c r="D995" s="1" t="d">
        <f t="shared" ca="1" si="566"/>
        <v>2010-09-22</v>
      </c>
      <c r="E995" s="1" t="d">
        <f ca="1">INDEX(startDates,RANDBETWEEN(1,68),1)</f>
        <v>2013-11-12</v>
      </c>
      <c r="F995" s="1" t="d">
        <f t="shared" ca="1" si="572"/>
        <v>2014-11-11</v>
      </c>
      <c r="G995">
        <f t="shared" ca="1" si="567"/>
        <v>364</v>
      </c>
      <c r="H995" t="str">
        <f t="shared" ca="1" si="568"/>
        <v>Oregon</v>
      </c>
      <c r="I995" t="str">
        <f t="shared" ca="1" si="569"/>
        <v>California</v>
      </c>
      <c r="J995" t="s">
        <v>1011</v>
      </c>
      <c r="K995">
        <f t="shared" ca="1" si="576"/>
        <v>1</v>
      </c>
      <c r="L995">
        <f t="shared" ca="1" si="577"/>
        <v>0</v>
      </c>
      <c r="M995" t="str">
        <f t="shared" ca="1" si="570"/>
        <v>EBB</v>
      </c>
      <c r="N995" t="str">
        <f t="shared" ref="N995" ca="1" si="597">M995</f>
        <v>EBB</v>
      </c>
      <c r="O995">
        <f t="shared" ca="1" si="574"/>
        <v>5</v>
      </c>
    </row>
    <row r="996" spans="1:15" x14ac:dyDescent="0.2">
      <c r="A996">
        <v>994</v>
      </c>
      <c r="C996">
        <f t="shared" si="575"/>
        <v>7994</v>
      </c>
      <c r="D996" s="1" t="d">
        <f t="shared" ca="1" si="566"/>
        <v>2010-11-24</v>
      </c>
      <c r="E996" s="1" t="d">
        <f ca="1">INDEX(startDates,RANDBETWEEN(1,68),1)</f>
        <v>2014-04-17</v>
      </c>
      <c r="F996" s="1" t="d">
        <f t="shared" ca="1" si="572"/>
        <v>2015-04-16</v>
      </c>
      <c r="G996">
        <f t="shared" ca="1" si="567"/>
        <v>364</v>
      </c>
      <c r="H996" t="str">
        <f t="shared" ca="1" si="568"/>
        <v>Georgia</v>
      </c>
      <c r="I996" t="str">
        <f t="shared" ca="1" si="569"/>
        <v>Georgia</v>
      </c>
      <c r="J996" t="s">
        <v>1012</v>
      </c>
      <c r="K996">
        <f t="shared" ca="1" si="576"/>
        <v>1</v>
      </c>
      <c r="L996">
        <f t="shared" ca="1" si="577"/>
        <v>0</v>
      </c>
      <c r="M996" t="str">
        <f t="shared" ca="1" si="570"/>
        <v>EOC</v>
      </c>
      <c r="N996" t="str">
        <f t="shared" ca="1" si="580"/>
        <v>EOC</v>
      </c>
      <c r="O996">
        <f t="shared" ca="1" si="574"/>
        <v>7</v>
      </c>
    </row>
    <row r="997" spans="1:15" x14ac:dyDescent="0.2">
      <c r="A997">
        <v>995</v>
      </c>
      <c r="C997">
        <f t="shared" si="575"/>
        <v>8001</v>
      </c>
      <c r="D997" s="1" t="d">
        <f t="shared" ca="1" si="566"/>
        <v>2010-02-10</v>
      </c>
      <c r="E997" s="1" t="d">
        <f ca="1">INDEX(startDates,RANDBETWEEN(1,68),1)</f>
        <v>2013-03-02</v>
      </c>
      <c r="F997" s="1" t="d">
        <f t="shared" ca="1" si="572"/>
        <v>2017-02-25</v>
      </c>
      <c r="G997">
        <f t="shared" ca="1" si="567"/>
        <v>1456</v>
      </c>
      <c r="H997" t="str">
        <f t="shared" ca="1" si="568"/>
        <v>Pennsylvania</v>
      </c>
      <c r="I997" t="str">
        <f t="shared" ca="1" si="569"/>
        <v>Pennsylvania</v>
      </c>
      <c r="J997" s="2" t="s">
        <v>1013</v>
      </c>
      <c r="K997">
        <f t="shared" ca="1" si="576"/>
        <v>1</v>
      </c>
      <c r="L997">
        <f t="shared" ca="1" si="577"/>
        <v>0</v>
      </c>
      <c r="M997" t="str">
        <f t="shared" ca="1" si="570"/>
        <v>EBB</v>
      </c>
      <c r="N997" t="str">
        <f t="shared" ca="1" si="581"/>
        <v>EBB</v>
      </c>
      <c r="O997">
        <f t="shared" ca="1" si="574"/>
        <v>1</v>
      </c>
    </row>
    <row r="998" spans="1:15" x14ac:dyDescent="0.2">
      <c r="A998">
        <v>996</v>
      </c>
      <c r="C998">
        <f t="shared" si="575"/>
        <v>8008</v>
      </c>
      <c r="D998" s="1" t="d">
        <f t="shared" ca="1" si="566"/>
        <v>2015-06-15</v>
      </c>
      <c r="E998" s="1" t="d">
        <f ca="1">INDEX(startDates,RANDBETWEEN(1,68),1)</f>
        <v>2018-05-04</v>
      </c>
      <c r="F998" s="1" t="d">
        <f t="shared" ca="1" si="572"/>
        <v>2019-05-03</v>
      </c>
      <c r="G998">
        <f t="shared" ca="1" si="567"/>
        <v>364</v>
      </c>
      <c r="H998" t="str">
        <f t="shared" ca="1" si="568"/>
        <v>Arizona</v>
      </c>
      <c r="I998" t="str">
        <f t="shared" ca="1" si="569"/>
        <v>California</v>
      </c>
      <c r="J998" t="s">
        <v>1014</v>
      </c>
      <c r="K998">
        <f t="shared" ca="1" si="576"/>
        <v>1</v>
      </c>
      <c r="L998">
        <f t="shared" ca="1" si="577"/>
        <v>0</v>
      </c>
      <c r="M998" t="str">
        <f t="shared" ca="1" si="570"/>
        <v>Attachment</v>
      </c>
      <c r="N998" t="str">
        <f t="shared" ca="1" si="582"/>
        <v>Attachment</v>
      </c>
      <c r="O998">
        <f t="shared" ca="1" si="574"/>
        <v>7</v>
      </c>
    </row>
    <row r="999" spans="1:15" x14ac:dyDescent="0.2">
      <c r="A999">
        <v>997</v>
      </c>
      <c r="C999">
        <f t="shared" si="575"/>
        <v>8015</v>
      </c>
      <c r="D999" s="1" t="d">
        <f t="shared" ca="1" si="566"/>
        <v>2016-06-20</v>
      </c>
      <c r="E999" s="1" t="d">
        <f ca="1">INDEX(startDates,RANDBETWEEN(1,68),1)</f>
        <v>2018-06-03</v>
      </c>
      <c r="F999" s="1" t="d">
        <f t="shared" ca="1" si="572"/>
        <v>2019-06-02</v>
      </c>
      <c r="G999">
        <f t="shared" ca="1" si="567"/>
        <v>364</v>
      </c>
      <c r="H999" t="str">
        <f t="shared" ca="1" si="568"/>
        <v>New York</v>
      </c>
      <c r="I999" t="str">
        <f t="shared" ca="1" si="569"/>
        <v>Pennsylvania</v>
      </c>
      <c r="J999" t="s">
        <v>1015</v>
      </c>
      <c r="K999">
        <f t="shared" ca="1" si="576"/>
        <v>1</v>
      </c>
      <c r="L999">
        <f t="shared" ca="1" si="577"/>
        <v>0</v>
      </c>
      <c r="M999" t="str">
        <f t="shared" ca="1" si="570"/>
        <v>EBB</v>
      </c>
      <c r="N999" t="str">
        <f t="shared" ca="1" si="583"/>
        <v>EBB</v>
      </c>
      <c r="O999">
        <f t="shared" ca="1" si="574"/>
        <v>4</v>
      </c>
    </row>
    <row r="1000" spans="1:15" x14ac:dyDescent="0.2">
      <c r="A1000">
        <v>998</v>
      </c>
      <c r="C1000">
        <f t="shared" si="575"/>
        <v>8022</v>
      </c>
      <c r="D1000" s="1" t="d">
        <f t="shared" ca="1" si="566"/>
        <v>2009-03-05</v>
      </c>
      <c r="E1000" s="1" t="d">
        <f ca="1">INDEX(startDates,RANDBETWEEN(1,68),1)</f>
        <v>2013-03-01</v>
      </c>
      <c r="F1000" s="1" t="d">
        <f t="shared" ca="1" si="572"/>
        <v>2014-02-28</v>
      </c>
      <c r="G1000">
        <f t="shared" ca="1" si="567"/>
        <v>364</v>
      </c>
      <c r="H1000" t="str">
        <f t="shared" ca="1" si="568"/>
        <v>Vermont</v>
      </c>
      <c r="I1000" t="str">
        <f t="shared" ca="1" si="569"/>
        <v>Pennsylvania</v>
      </c>
      <c r="J1000" s="2" t="s">
        <v>1016</v>
      </c>
      <c r="K1000">
        <f t="shared" ca="1" si="576"/>
        <v>1</v>
      </c>
      <c r="L1000">
        <f t="shared" ca="1" si="577"/>
        <v>0</v>
      </c>
      <c r="M1000" t="str">
        <f t="shared" ca="1" si="570"/>
        <v>Schedule</v>
      </c>
      <c r="N1000" t="str">
        <f t="shared" ca="1" si="584"/>
        <v>Schedule</v>
      </c>
      <c r="O1000">
        <f t="shared" ca="1" si="574"/>
        <v>2</v>
      </c>
    </row>
    <row r="1001" spans="1:15" x14ac:dyDescent="0.2">
      <c r="A1001">
        <v>999</v>
      </c>
      <c r="C1001">
        <f t="shared" si="575"/>
        <v>8029</v>
      </c>
      <c r="D1001" s="1" t="d">
        <f t="shared" ca="1" si="566"/>
        <v>2017-09-29</v>
      </c>
      <c r="E1001" s="1" t="d">
        <f ca="1">INDEX(startDates,RANDBETWEEN(1,68),1)</f>
        <v>2018-05-04</v>
      </c>
      <c r="F1001" s="1" t="d">
        <f t="shared" ca="1" si="572"/>
        <v>2019-05-03</v>
      </c>
      <c r="G1001">
        <f t="shared" ca="1" si="567"/>
        <v>364</v>
      </c>
      <c r="H1001" t="str">
        <f t="shared" ca="1" si="568"/>
        <v>California</v>
      </c>
      <c r="I1001" t="str">
        <f t="shared" ca="1" si="569"/>
        <v>California</v>
      </c>
      <c r="J1001" t="s">
        <v>1017</v>
      </c>
      <c r="K1001">
        <f t="shared" ca="1" si="576"/>
        <v>1</v>
      </c>
      <c r="L1001">
        <f t="shared" ca="1" si="577"/>
        <v>0</v>
      </c>
      <c r="M1001" t="str">
        <f t="shared" ca="1" si="570"/>
        <v>EOC</v>
      </c>
      <c r="N1001" t="str">
        <f t="shared" ca="1" si="585"/>
        <v>EOC</v>
      </c>
      <c r="O1001">
        <f t="shared" ca="1" si="574"/>
        <v>3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23"/>
  <sheetViews>
    <sheetView workbookViewId="0">
      <selection activeCell="A1023" sqref="A1023"/>
    </sheetView>
  </sheetViews>
  <sheetFormatPr baseColWidth="10" defaultRowHeight="16" x14ac:dyDescent="0.2"/>
  <cols>
    <col min="3" max="4" width="10.83203125" hidden="1" customWidth="1"/>
    <col min="6" max="6" width="0" hidden="1" customWidth="1"/>
    <col min="7" max="7" width="12.5" style="2" bestFit="1" customWidth="1"/>
    <col min="8" max="8" width="15.6640625" style="2" customWidth="1"/>
    <col min="9" max="9" width="14.6640625" style="2" bestFit="1" customWidth="1"/>
    <col min="10" max="10" width="11.1640625" bestFit="1" customWidth="1"/>
    <col min="11" max="12" width="11.83203125" bestFit="1" customWidth="1"/>
    <col min="13" max="13" width="12.83203125" customWidth="1"/>
    <col min="14" max="14" width="11.83203125" customWidth="1"/>
    <col min="15" max="15" width="10.83203125" customWidth="1"/>
    <col min="16" max="16" width="11.83203125" customWidth="1"/>
    <col min="17" max="19" width="11.83203125" bestFit="1" customWidth="1"/>
    <col min="20" max="20" width="12.83203125" bestFit="1" customWidth="1"/>
  </cols>
  <sheetData>
    <row r="1" spans="1:16" x14ac:dyDescent="0.2">
      <c r="A1" t="s">
        <v>1034</v>
      </c>
      <c r="B1" t="s">
        <v>1024</v>
      </c>
      <c r="E1" t="s">
        <v>1050</v>
      </c>
      <c r="G1" s="2" t="s">
        <v>1035</v>
      </c>
      <c r="H1" s="2" t="s">
        <v>1036</v>
      </c>
      <c r="I1" s="2" t="s">
        <v>1037</v>
      </c>
    </row>
    <row r="2" spans="1:16" x14ac:dyDescent="0.2">
      <c r="A2">
        <v>0</v>
      </c>
      <c r="B2">
        <v>0</v>
      </c>
      <c r="C2">
        <f t="shared" ref="C2:C65" ca="1" si="0">RANDBETWEEN(1,ROWS(planNames))</f>
        <v>1</v>
      </c>
      <c r="D2" t="str">
        <f>IF(B2=B3,INDEX(planNames,C3,2),"")</f>
        <v/>
      </c>
      <c r="E2" t="str">
        <f>IF(D2=TRUE,INDEX(planNames,C2,1),IF(D3=TRUE,INDEX(planNames,C2,2),""))</f>
        <v/>
      </c>
      <c r="F2">
        <f t="shared" ref="F2:F65" ca="1" si="1">RANDBETWEEN(1,ROWS(deductibles))</f>
        <v>1</v>
      </c>
      <c r="G2" s="2">
        <f t="shared" ref="G2:G65" ca="1" si="2">INDEX(deductibles,F2,1)</f>
        <v>50</v>
      </c>
      <c r="H2" s="2">
        <f t="shared" ref="H2:H65" ca="1" si="3">INDEX(deductibles,F2,2)</f>
        <v>50</v>
      </c>
      <c r="I2" s="2">
        <f t="shared" ref="I2:I65" ca="1" si="4">INDEX(deductibles,F2,3)</f>
        <v>1000</v>
      </c>
      <c r="M2" t="s">
        <v>1046</v>
      </c>
      <c r="N2" t="s">
        <v>1047</v>
      </c>
    </row>
    <row r="3" spans="1:16" x14ac:dyDescent="0.2">
      <c r="A3">
        <v>1</v>
      </c>
      <c r="B3">
        <f>IF(MOD(ROW(B3),50)=0,B2,B2+1)</f>
        <v>1</v>
      </c>
      <c r="C3">
        <f t="shared" ca="1" si="0"/>
        <v>1</v>
      </c>
      <c r="D3" t="str">
        <f>IF(B2=B3,INDEX(planNames,C3,1),"")</f>
        <v/>
      </c>
      <c r="E3" t="str">
        <f t="shared" ref="E3:E66" si="5">IF(D3=TRUE,INDEX(planNames,C3,1),IF(D4=TRUE,INDEX(planNames,C4,2),""))</f>
        <v/>
      </c>
      <c r="F3">
        <f t="shared" ca="1" si="1"/>
        <v>4</v>
      </c>
      <c r="G3" s="2">
        <f t="shared" ca="1" si="2"/>
        <v>50</v>
      </c>
      <c r="H3" s="2">
        <f t="shared" ca="1" si="3"/>
        <v>150</v>
      </c>
      <c r="I3" s="2">
        <f t="shared" ca="1" si="4"/>
        <v>1000</v>
      </c>
      <c r="M3" t="s">
        <v>1048</v>
      </c>
      <c r="N3" t="s">
        <v>1049</v>
      </c>
    </row>
    <row r="4" spans="1:16" x14ac:dyDescent="0.2">
      <c r="A4">
        <v>2</v>
      </c>
      <c r="B4">
        <f t="shared" ref="B4:B67" si="6">IF(MOD(ROW(B4),50)=0,B3,B3+1)</f>
        <v>2</v>
      </c>
      <c r="C4">
        <f t="shared" ca="1" si="0"/>
        <v>2</v>
      </c>
      <c r="D4" t="str">
        <f t="shared" ref="D4:D67" si="7">IF(B3=B4,TRUE,"")</f>
        <v/>
      </c>
      <c r="E4" t="str">
        <f t="shared" si="5"/>
        <v/>
      </c>
      <c r="F4">
        <f t="shared" ca="1" si="1"/>
        <v>9</v>
      </c>
      <c r="G4" s="2">
        <f t="shared" ca="1" si="2"/>
        <v>50</v>
      </c>
      <c r="H4" s="2">
        <f t="shared" ca="1" si="3"/>
        <v>150</v>
      </c>
      <c r="I4" s="2">
        <f t="shared" ca="1" si="4"/>
        <v>2000</v>
      </c>
    </row>
    <row r="5" spans="1:16" x14ac:dyDescent="0.2">
      <c r="A5">
        <v>3</v>
      </c>
      <c r="B5">
        <f t="shared" si="6"/>
        <v>3</v>
      </c>
      <c r="C5">
        <f t="shared" ca="1" si="0"/>
        <v>1</v>
      </c>
      <c r="D5" t="str">
        <f t="shared" si="7"/>
        <v/>
      </c>
      <c r="E5" t="str">
        <f t="shared" si="5"/>
        <v/>
      </c>
      <c r="F5">
        <f t="shared" ca="1" si="1"/>
        <v>7</v>
      </c>
      <c r="G5" s="2">
        <f t="shared" ca="1" si="2"/>
        <v>15</v>
      </c>
      <c r="H5" s="2">
        <f t="shared" ca="1" si="3"/>
        <v>45</v>
      </c>
      <c r="I5" s="2">
        <f t="shared" ca="1" si="4"/>
        <v>1500</v>
      </c>
      <c r="M5" t="s">
        <v>1055</v>
      </c>
      <c r="N5" t="s">
        <v>1054</v>
      </c>
      <c r="O5" t="s">
        <v>1053</v>
      </c>
      <c r="P5" t="s">
        <v>1052</v>
      </c>
    </row>
    <row r="6" spans="1:16" x14ac:dyDescent="0.2">
      <c r="A6">
        <v>4</v>
      </c>
      <c r="B6">
        <f t="shared" si="6"/>
        <v>4</v>
      </c>
      <c r="C6">
        <f t="shared" ca="1" si="0"/>
        <v>2</v>
      </c>
      <c r="D6" t="str">
        <f t="shared" si="7"/>
        <v/>
      </c>
      <c r="E6" t="str">
        <f t="shared" si="5"/>
        <v/>
      </c>
      <c r="F6">
        <f t="shared" ca="1" si="1"/>
        <v>9</v>
      </c>
      <c r="G6" s="2">
        <f t="shared" ca="1" si="2"/>
        <v>50</v>
      </c>
      <c r="H6" s="2">
        <f t="shared" ca="1" si="3"/>
        <v>150</v>
      </c>
      <c r="I6" s="2">
        <f t="shared" ca="1" si="4"/>
        <v>2000</v>
      </c>
      <c r="M6" s="2">
        <v>50</v>
      </c>
      <c r="N6" s="2">
        <v>50</v>
      </c>
      <c r="O6" s="2">
        <v>1000</v>
      </c>
      <c r="P6" s="2"/>
    </row>
    <row r="7" spans="1:16" x14ac:dyDescent="0.2">
      <c r="A7">
        <v>5</v>
      </c>
      <c r="B7">
        <f t="shared" si="6"/>
        <v>5</v>
      </c>
      <c r="C7">
        <f t="shared" ca="1" si="0"/>
        <v>1</v>
      </c>
      <c r="D7" t="str">
        <f t="shared" si="7"/>
        <v/>
      </c>
      <c r="E7" t="str">
        <f t="shared" si="5"/>
        <v/>
      </c>
      <c r="F7">
        <f t="shared" ca="1" si="1"/>
        <v>5</v>
      </c>
      <c r="G7" s="2" t="str">
        <f t="shared" ca="1" si="2"/>
        <v>n/a</v>
      </c>
      <c r="H7" s="2" t="str">
        <f t="shared" ca="1" si="3"/>
        <v>n/a</v>
      </c>
      <c r="I7" s="2">
        <f t="shared" ca="1" si="4"/>
        <v>1000</v>
      </c>
      <c r="M7" s="2">
        <v>25</v>
      </c>
      <c r="N7" s="2">
        <v>25</v>
      </c>
      <c r="O7" s="2">
        <v>1250</v>
      </c>
      <c r="P7" s="2">
        <v>1500</v>
      </c>
    </row>
    <row r="8" spans="1:16" x14ac:dyDescent="0.2">
      <c r="A8">
        <v>6</v>
      </c>
      <c r="B8">
        <f t="shared" si="6"/>
        <v>6</v>
      </c>
      <c r="C8">
        <f t="shared" ca="1" si="0"/>
        <v>2</v>
      </c>
      <c r="D8" t="str">
        <f t="shared" si="7"/>
        <v/>
      </c>
      <c r="E8" t="str">
        <f t="shared" si="5"/>
        <v/>
      </c>
      <c r="F8">
        <f t="shared" ca="1" si="1"/>
        <v>5</v>
      </c>
      <c r="G8" s="2" t="str">
        <f t="shared" ca="1" si="2"/>
        <v>n/a</v>
      </c>
      <c r="H8" s="2" t="str">
        <f t="shared" ca="1" si="3"/>
        <v>n/a</v>
      </c>
      <c r="I8" s="2">
        <f t="shared" ca="1" si="4"/>
        <v>1000</v>
      </c>
      <c r="M8" s="2">
        <v>50</v>
      </c>
      <c r="N8" s="2">
        <v>50</v>
      </c>
      <c r="O8" s="2">
        <v>2000</v>
      </c>
      <c r="P8" s="2">
        <v>1500</v>
      </c>
    </row>
    <row r="9" spans="1:16" x14ac:dyDescent="0.2">
      <c r="A9">
        <v>7</v>
      </c>
      <c r="B9">
        <f t="shared" si="6"/>
        <v>7</v>
      </c>
      <c r="C9">
        <f t="shared" ca="1" si="0"/>
        <v>1</v>
      </c>
      <c r="D9" t="str">
        <f t="shared" si="7"/>
        <v/>
      </c>
      <c r="E9" t="str">
        <f t="shared" si="5"/>
        <v/>
      </c>
      <c r="F9">
        <f t="shared" ca="1" si="1"/>
        <v>6</v>
      </c>
      <c r="G9" s="2" t="str">
        <f t="shared" ca="1" si="2"/>
        <v>n/a</v>
      </c>
      <c r="H9" s="2" t="str">
        <f t="shared" ca="1" si="3"/>
        <v>n/a</v>
      </c>
      <c r="I9" s="2">
        <f t="shared" ca="1" si="4"/>
        <v>750</v>
      </c>
      <c r="M9" s="2">
        <v>50</v>
      </c>
      <c r="N9" s="2">
        <v>150</v>
      </c>
      <c r="O9" s="2">
        <v>1000</v>
      </c>
      <c r="P9" s="2"/>
    </row>
    <row r="10" spans="1:16" x14ac:dyDescent="0.2">
      <c r="A10">
        <v>8</v>
      </c>
      <c r="B10">
        <f t="shared" si="6"/>
        <v>8</v>
      </c>
      <c r="C10">
        <f t="shared" ca="1" si="0"/>
        <v>1</v>
      </c>
      <c r="D10" t="str">
        <f t="shared" si="7"/>
        <v/>
      </c>
      <c r="E10" t="str">
        <f t="shared" si="5"/>
        <v/>
      </c>
      <c r="F10">
        <f t="shared" ca="1" si="1"/>
        <v>6</v>
      </c>
      <c r="G10" s="2" t="str">
        <f t="shared" ca="1" si="2"/>
        <v>n/a</v>
      </c>
      <c r="H10" s="2" t="str">
        <f t="shared" ca="1" si="3"/>
        <v>n/a</v>
      </c>
      <c r="I10" s="2">
        <f t="shared" ca="1" si="4"/>
        <v>750</v>
      </c>
      <c r="M10" s="2" t="s">
        <v>1021</v>
      </c>
      <c r="N10" s="2" t="s">
        <v>1021</v>
      </c>
      <c r="O10" s="2">
        <v>1000</v>
      </c>
      <c r="P10" s="2">
        <v>1000</v>
      </c>
    </row>
    <row r="11" spans="1:16" x14ac:dyDescent="0.2">
      <c r="A11">
        <v>9</v>
      </c>
      <c r="B11">
        <f t="shared" si="6"/>
        <v>9</v>
      </c>
      <c r="C11">
        <f t="shared" ca="1" si="0"/>
        <v>2</v>
      </c>
      <c r="D11" t="str">
        <f t="shared" si="7"/>
        <v/>
      </c>
      <c r="E11" t="str">
        <f t="shared" si="5"/>
        <v/>
      </c>
      <c r="F11">
        <f t="shared" ca="1" si="1"/>
        <v>1</v>
      </c>
      <c r="G11" s="2">
        <f t="shared" ca="1" si="2"/>
        <v>50</v>
      </c>
      <c r="H11" s="2">
        <f t="shared" ca="1" si="3"/>
        <v>50</v>
      </c>
      <c r="I11" s="2">
        <f t="shared" ca="1" si="4"/>
        <v>1000</v>
      </c>
      <c r="M11" s="2" t="s">
        <v>1021</v>
      </c>
      <c r="N11" s="2" t="s">
        <v>1021</v>
      </c>
      <c r="O11" s="2">
        <v>750</v>
      </c>
      <c r="P11" s="2" t="s">
        <v>1021</v>
      </c>
    </row>
    <row r="12" spans="1:16" x14ac:dyDescent="0.2">
      <c r="A12">
        <v>10</v>
      </c>
      <c r="B12">
        <f t="shared" si="6"/>
        <v>10</v>
      </c>
      <c r="C12">
        <f t="shared" ca="1" si="0"/>
        <v>1</v>
      </c>
      <c r="D12" t="str">
        <f t="shared" si="7"/>
        <v/>
      </c>
      <c r="E12" t="str">
        <f t="shared" si="5"/>
        <v/>
      </c>
      <c r="F12">
        <f t="shared" ca="1" si="1"/>
        <v>5</v>
      </c>
      <c r="G12" s="2" t="str">
        <f t="shared" ca="1" si="2"/>
        <v>n/a</v>
      </c>
      <c r="H12" s="2" t="str">
        <f t="shared" ca="1" si="3"/>
        <v>n/a</v>
      </c>
      <c r="I12" s="2">
        <f t="shared" ca="1" si="4"/>
        <v>1000</v>
      </c>
      <c r="M12" s="2">
        <v>15</v>
      </c>
      <c r="N12" s="2">
        <v>45</v>
      </c>
      <c r="O12" s="2">
        <v>1500</v>
      </c>
      <c r="P12" s="2">
        <v>1500</v>
      </c>
    </row>
    <row r="13" spans="1:16" x14ac:dyDescent="0.2">
      <c r="A13">
        <v>11</v>
      </c>
      <c r="B13">
        <f t="shared" si="6"/>
        <v>11</v>
      </c>
      <c r="C13">
        <f t="shared" ca="1" si="0"/>
        <v>1</v>
      </c>
      <c r="D13" t="str">
        <f t="shared" si="7"/>
        <v/>
      </c>
      <c r="E13" t="str">
        <f t="shared" si="5"/>
        <v/>
      </c>
      <c r="F13">
        <f t="shared" ca="1" si="1"/>
        <v>8</v>
      </c>
      <c r="G13" s="2">
        <f t="shared" ca="1" si="2"/>
        <v>25</v>
      </c>
      <c r="H13" s="2">
        <f t="shared" ca="1" si="3"/>
        <v>75</v>
      </c>
      <c r="I13" s="2">
        <f t="shared" ca="1" si="4"/>
        <v>1500</v>
      </c>
      <c r="M13" s="2">
        <v>25</v>
      </c>
      <c r="N13" s="2">
        <v>75</v>
      </c>
      <c r="O13" s="2">
        <v>1500</v>
      </c>
      <c r="P13" s="2">
        <v>1500</v>
      </c>
    </row>
    <row r="14" spans="1:16" x14ac:dyDescent="0.2">
      <c r="A14">
        <v>12</v>
      </c>
      <c r="B14">
        <f t="shared" si="6"/>
        <v>12</v>
      </c>
      <c r="C14">
        <f t="shared" ca="1" si="0"/>
        <v>2</v>
      </c>
      <c r="D14" t="str">
        <f t="shared" si="7"/>
        <v/>
      </c>
      <c r="E14" t="str">
        <f t="shared" si="5"/>
        <v/>
      </c>
      <c r="F14">
        <f t="shared" ca="1" si="1"/>
        <v>1</v>
      </c>
      <c r="G14" s="2">
        <f t="shared" ca="1" si="2"/>
        <v>50</v>
      </c>
      <c r="H14" s="2">
        <f t="shared" ca="1" si="3"/>
        <v>50</v>
      </c>
      <c r="I14" s="2">
        <f t="shared" ca="1" si="4"/>
        <v>1000</v>
      </c>
      <c r="M14" s="2">
        <v>50</v>
      </c>
      <c r="N14" s="2">
        <v>150</v>
      </c>
      <c r="O14" s="2">
        <v>2000</v>
      </c>
      <c r="P14" s="2">
        <v>1500</v>
      </c>
    </row>
    <row r="15" spans="1:16" x14ac:dyDescent="0.2">
      <c r="A15">
        <v>13</v>
      </c>
      <c r="B15">
        <f t="shared" si="6"/>
        <v>13</v>
      </c>
      <c r="C15">
        <f t="shared" ca="1" si="0"/>
        <v>2</v>
      </c>
      <c r="D15" t="str">
        <f t="shared" si="7"/>
        <v/>
      </c>
      <c r="E15" t="str">
        <f t="shared" si="5"/>
        <v/>
      </c>
      <c r="F15">
        <f t="shared" ca="1" si="1"/>
        <v>2</v>
      </c>
      <c r="G15" s="2">
        <f t="shared" ca="1" si="2"/>
        <v>25</v>
      </c>
      <c r="H15" s="2">
        <f t="shared" ca="1" si="3"/>
        <v>25</v>
      </c>
      <c r="I15" s="2">
        <f t="shared" ca="1" si="4"/>
        <v>1250</v>
      </c>
    </row>
    <row r="16" spans="1:16" x14ac:dyDescent="0.2">
      <c r="A16">
        <v>14</v>
      </c>
      <c r="B16">
        <f t="shared" si="6"/>
        <v>14</v>
      </c>
      <c r="C16">
        <f t="shared" ca="1" si="0"/>
        <v>1</v>
      </c>
      <c r="D16" t="str">
        <f t="shared" si="7"/>
        <v/>
      </c>
      <c r="E16" t="str">
        <f t="shared" si="5"/>
        <v/>
      </c>
      <c r="F16">
        <f t="shared" ca="1" si="1"/>
        <v>2</v>
      </c>
      <c r="G16" s="2">
        <f t="shared" ca="1" si="2"/>
        <v>25</v>
      </c>
      <c r="H16" s="2">
        <f t="shared" ca="1" si="3"/>
        <v>25</v>
      </c>
      <c r="I16" s="2">
        <f t="shared" ca="1" si="4"/>
        <v>1250</v>
      </c>
    </row>
    <row r="17" spans="1:9" x14ac:dyDescent="0.2">
      <c r="A17">
        <v>15</v>
      </c>
      <c r="B17">
        <f t="shared" si="6"/>
        <v>15</v>
      </c>
      <c r="C17">
        <f t="shared" ca="1" si="0"/>
        <v>2</v>
      </c>
      <c r="D17" t="str">
        <f t="shared" si="7"/>
        <v/>
      </c>
      <c r="E17" t="str">
        <f t="shared" si="5"/>
        <v/>
      </c>
      <c r="F17">
        <f t="shared" ca="1" si="1"/>
        <v>2</v>
      </c>
      <c r="G17" s="2">
        <f t="shared" ca="1" si="2"/>
        <v>25</v>
      </c>
      <c r="H17" s="2">
        <f t="shared" ca="1" si="3"/>
        <v>25</v>
      </c>
      <c r="I17" s="2">
        <f t="shared" ca="1" si="4"/>
        <v>1250</v>
      </c>
    </row>
    <row r="18" spans="1:9" x14ac:dyDescent="0.2">
      <c r="A18">
        <v>16</v>
      </c>
      <c r="B18">
        <f t="shared" si="6"/>
        <v>16</v>
      </c>
      <c r="C18">
        <f t="shared" ca="1" si="0"/>
        <v>1</v>
      </c>
      <c r="D18" t="str">
        <f t="shared" si="7"/>
        <v/>
      </c>
      <c r="E18" t="str">
        <f t="shared" si="5"/>
        <v/>
      </c>
      <c r="F18">
        <f t="shared" ca="1" si="1"/>
        <v>2</v>
      </c>
      <c r="G18" s="2">
        <f t="shared" ca="1" si="2"/>
        <v>25</v>
      </c>
      <c r="H18" s="2">
        <f t="shared" ca="1" si="3"/>
        <v>25</v>
      </c>
      <c r="I18" s="2">
        <f t="shared" ca="1" si="4"/>
        <v>1250</v>
      </c>
    </row>
    <row r="19" spans="1:9" x14ac:dyDescent="0.2">
      <c r="A19">
        <v>17</v>
      </c>
      <c r="B19">
        <f t="shared" si="6"/>
        <v>17</v>
      </c>
      <c r="C19">
        <f t="shared" ca="1" si="0"/>
        <v>1</v>
      </c>
      <c r="D19" t="str">
        <f t="shared" si="7"/>
        <v/>
      </c>
      <c r="E19" t="str">
        <f t="shared" si="5"/>
        <v/>
      </c>
      <c r="F19">
        <f t="shared" ca="1" si="1"/>
        <v>7</v>
      </c>
      <c r="G19" s="2">
        <f t="shared" ca="1" si="2"/>
        <v>15</v>
      </c>
      <c r="H19" s="2">
        <f t="shared" ca="1" si="3"/>
        <v>45</v>
      </c>
      <c r="I19" s="2">
        <f t="shared" ca="1" si="4"/>
        <v>1500</v>
      </c>
    </row>
    <row r="20" spans="1:9" x14ac:dyDescent="0.2">
      <c r="A20">
        <v>18</v>
      </c>
      <c r="B20">
        <f t="shared" si="6"/>
        <v>18</v>
      </c>
      <c r="C20">
        <f t="shared" ca="1" si="0"/>
        <v>1</v>
      </c>
      <c r="D20" t="str">
        <f t="shared" si="7"/>
        <v/>
      </c>
      <c r="E20" t="str">
        <f t="shared" si="5"/>
        <v/>
      </c>
      <c r="F20">
        <f t="shared" ca="1" si="1"/>
        <v>8</v>
      </c>
      <c r="G20" s="2">
        <f t="shared" ca="1" si="2"/>
        <v>25</v>
      </c>
      <c r="H20" s="2">
        <f t="shared" ca="1" si="3"/>
        <v>75</v>
      </c>
      <c r="I20" s="2">
        <f t="shared" ca="1" si="4"/>
        <v>1500</v>
      </c>
    </row>
    <row r="21" spans="1:9" x14ac:dyDescent="0.2">
      <c r="A21">
        <v>19</v>
      </c>
      <c r="B21">
        <f t="shared" si="6"/>
        <v>19</v>
      </c>
      <c r="C21">
        <f t="shared" ca="1" si="0"/>
        <v>1</v>
      </c>
      <c r="D21" t="str">
        <f t="shared" si="7"/>
        <v/>
      </c>
      <c r="E21" t="str">
        <f t="shared" si="5"/>
        <v/>
      </c>
      <c r="F21">
        <f t="shared" ca="1" si="1"/>
        <v>4</v>
      </c>
      <c r="G21" s="2">
        <f t="shared" ca="1" si="2"/>
        <v>50</v>
      </c>
      <c r="H21" s="2">
        <f t="shared" ca="1" si="3"/>
        <v>150</v>
      </c>
      <c r="I21" s="2">
        <f t="shared" ca="1" si="4"/>
        <v>1000</v>
      </c>
    </row>
    <row r="22" spans="1:9" x14ac:dyDescent="0.2">
      <c r="A22">
        <v>20</v>
      </c>
      <c r="B22">
        <f t="shared" si="6"/>
        <v>20</v>
      </c>
      <c r="C22">
        <f t="shared" ca="1" si="0"/>
        <v>1</v>
      </c>
      <c r="D22" t="str">
        <f t="shared" si="7"/>
        <v/>
      </c>
      <c r="E22" t="str">
        <f t="shared" si="5"/>
        <v/>
      </c>
      <c r="F22">
        <f t="shared" ca="1" si="1"/>
        <v>8</v>
      </c>
      <c r="G22" s="2">
        <f t="shared" ca="1" si="2"/>
        <v>25</v>
      </c>
      <c r="H22" s="2">
        <f t="shared" ca="1" si="3"/>
        <v>75</v>
      </c>
      <c r="I22" s="2">
        <f t="shared" ca="1" si="4"/>
        <v>1500</v>
      </c>
    </row>
    <row r="23" spans="1:9" x14ac:dyDescent="0.2">
      <c r="A23">
        <v>21</v>
      </c>
      <c r="B23">
        <f t="shared" si="6"/>
        <v>21</v>
      </c>
      <c r="C23">
        <f t="shared" ca="1" si="0"/>
        <v>2</v>
      </c>
      <c r="D23" t="str">
        <f t="shared" si="7"/>
        <v/>
      </c>
      <c r="E23" t="str">
        <f t="shared" si="5"/>
        <v/>
      </c>
      <c r="F23">
        <f t="shared" ca="1" si="1"/>
        <v>8</v>
      </c>
      <c r="G23" s="2">
        <f t="shared" ca="1" si="2"/>
        <v>25</v>
      </c>
      <c r="H23" s="2">
        <f t="shared" ca="1" si="3"/>
        <v>75</v>
      </c>
      <c r="I23" s="2">
        <f t="shared" ca="1" si="4"/>
        <v>1500</v>
      </c>
    </row>
    <row r="24" spans="1:9" x14ac:dyDescent="0.2">
      <c r="A24">
        <v>22</v>
      </c>
      <c r="B24">
        <f t="shared" si="6"/>
        <v>22</v>
      </c>
      <c r="C24">
        <f t="shared" ca="1" si="0"/>
        <v>2</v>
      </c>
      <c r="D24" t="str">
        <f t="shared" si="7"/>
        <v/>
      </c>
      <c r="E24" t="str">
        <f t="shared" si="5"/>
        <v/>
      </c>
      <c r="F24">
        <f t="shared" ca="1" si="1"/>
        <v>8</v>
      </c>
      <c r="G24" s="2">
        <f t="shared" ca="1" si="2"/>
        <v>25</v>
      </c>
      <c r="H24" s="2">
        <f t="shared" ca="1" si="3"/>
        <v>75</v>
      </c>
      <c r="I24" s="2">
        <f t="shared" ca="1" si="4"/>
        <v>1500</v>
      </c>
    </row>
    <row r="25" spans="1:9" x14ac:dyDescent="0.2">
      <c r="A25">
        <v>23</v>
      </c>
      <c r="B25">
        <f t="shared" si="6"/>
        <v>23</v>
      </c>
      <c r="C25">
        <f t="shared" ca="1" si="0"/>
        <v>2</v>
      </c>
      <c r="D25" t="str">
        <f t="shared" si="7"/>
        <v/>
      </c>
      <c r="E25" t="str">
        <f t="shared" si="5"/>
        <v/>
      </c>
      <c r="F25">
        <f t="shared" ca="1" si="1"/>
        <v>2</v>
      </c>
      <c r="G25" s="2">
        <f t="shared" ca="1" si="2"/>
        <v>25</v>
      </c>
      <c r="H25" s="2">
        <f t="shared" ca="1" si="3"/>
        <v>25</v>
      </c>
      <c r="I25" s="2">
        <f t="shared" ca="1" si="4"/>
        <v>1250</v>
      </c>
    </row>
    <row r="26" spans="1:9" x14ac:dyDescent="0.2">
      <c r="A26">
        <v>24</v>
      </c>
      <c r="B26">
        <f t="shared" si="6"/>
        <v>24</v>
      </c>
      <c r="C26">
        <f t="shared" ca="1" si="0"/>
        <v>2</v>
      </c>
      <c r="D26" t="str">
        <f t="shared" si="7"/>
        <v/>
      </c>
      <c r="E26" t="str">
        <f t="shared" si="5"/>
        <v/>
      </c>
      <c r="F26">
        <f t="shared" ca="1" si="1"/>
        <v>3</v>
      </c>
      <c r="G26" s="2">
        <f t="shared" ca="1" si="2"/>
        <v>50</v>
      </c>
      <c r="H26" s="2">
        <f t="shared" ca="1" si="3"/>
        <v>50</v>
      </c>
      <c r="I26" s="2">
        <f t="shared" ca="1" si="4"/>
        <v>2000</v>
      </c>
    </row>
    <row r="27" spans="1:9" x14ac:dyDescent="0.2">
      <c r="A27">
        <v>25</v>
      </c>
      <c r="B27">
        <f t="shared" si="6"/>
        <v>25</v>
      </c>
      <c r="C27">
        <f t="shared" ca="1" si="0"/>
        <v>1</v>
      </c>
      <c r="D27" t="str">
        <f t="shared" si="7"/>
        <v/>
      </c>
      <c r="E27" t="str">
        <f t="shared" si="5"/>
        <v/>
      </c>
      <c r="F27">
        <f t="shared" ca="1" si="1"/>
        <v>3</v>
      </c>
      <c r="G27" s="2">
        <f t="shared" ca="1" si="2"/>
        <v>50</v>
      </c>
      <c r="H27" s="2">
        <f t="shared" ca="1" si="3"/>
        <v>50</v>
      </c>
      <c r="I27" s="2">
        <f t="shared" ca="1" si="4"/>
        <v>2000</v>
      </c>
    </row>
    <row r="28" spans="1:9" x14ac:dyDescent="0.2">
      <c r="A28">
        <v>26</v>
      </c>
      <c r="B28">
        <f t="shared" si="6"/>
        <v>26</v>
      </c>
      <c r="C28">
        <f t="shared" ca="1" si="0"/>
        <v>1</v>
      </c>
      <c r="D28" t="str">
        <f t="shared" si="7"/>
        <v/>
      </c>
      <c r="E28" t="str">
        <f t="shared" si="5"/>
        <v/>
      </c>
      <c r="F28">
        <f t="shared" ca="1" si="1"/>
        <v>2</v>
      </c>
      <c r="G28" s="2">
        <f t="shared" ca="1" si="2"/>
        <v>25</v>
      </c>
      <c r="H28" s="2">
        <f t="shared" ca="1" si="3"/>
        <v>25</v>
      </c>
      <c r="I28" s="2">
        <f t="shared" ca="1" si="4"/>
        <v>1250</v>
      </c>
    </row>
    <row r="29" spans="1:9" x14ac:dyDescent="0.2">
      <c r="A29">
        <v>27</v>
      </c>
      <c r="B29">
        <f t="shared" si="6"/>
        <v>27</v>
      </c>
      <c r="C29">
        <f t="shared" ca="1" si="0"/>
        <v>2</v>
      </c>
      <c r="D29" t="str">
        <f t="shared" si="7"/>
        <v/>
      </c>
      <c r="E29" t="str">
        <f t="shared" si="5"/>
        <v/>
      </c>
      <c r="F29">
        <f t="shared" ca="1" si="1"/>
        <v>4</v>
      </c>
      <c r="G29" s="2">
        <f t="shared" ca="1" si="2"/>
        <v>50</v>
      </c>
      <c r="H29" s="2">
        <f t="shared" ca="1" si="3"/>
        <v>150</v>
      </c>
      <c r="I29" s="2">
        <f t="shared" ca="1" si="4"/>
        <v>1000</v>
      </c>
    </row>
    <row r="30" spans="1:9" x14ac:dyDescent="0.2">
      <c r="A30">
        <v>28</v>
      </c>
      <c r="B30">
        <f t="shared" si="6"/>
        <v>28</v>
      </c>
      <c r="C30">
        <f t="shared" ca="1" si="0"/>
        <v>1</v>
      </c>
      <c r="D30" t="str">
        <f t="shared" si="7"/>
        <v/>
      </c>
      <c r="E30" t="str">
        <f t="shared" si="5"/>
        <v/>
      </c>
      <c r="F30">
        <f t="shared" ca="1" si="1"/>
        <v>6</v>
      </c>
      <c r="G30" s="2" t="str">
        <f t="shared" ca="1" si="2"/>
        <v>n/a</v>
      </c>
      <c r="H30" s="2" t="str">
        <f t="shared" ca="1" si="3"/>
        <v>n/a</v>
      </c>
      <c r="I30" s="2">
        <f t="shared" ca="1" si="4"/>
        <v>750</v>
      </c>
    </row>
    <row r="31" spans="1:9" x14ac:dyDescent="0.2">
      <c r="A31">
        <v>29</v>
      </c>
      <c r="B31">
        <f t="shared" si="6"/>
        <v>29</v>
      </c>
      <c r="C31">
        <f t="shared" ca="1" si="0"/>
        <v>2</v>
      </c>
      <c r="D31" t="str">
        <f t="shared" si="7"/>
        <v/>
      </c>
      <c r="E31" t="str">
        <f t="shared" si="5"/>
        <v/>
      </c>
      <c r="F31">
        <f t="shared" ca="1" si="1"/>
        <v>3</v>
      </c>
      <c r="G31" s="2">
        <f t="shared" ca="1" si="2"/>
        <v>50</v>
      </c>
      <c r="H31" s="2">
        <f t="shared" ca="1" si="3"/>
        <v>50</v>
      </c>
      <c r="I31" s="2">
        <f t="shared" ca="1" si="4"/>
        <v>2000</v>
      </c>
    </row>
    <row r="32" spans="1:9" x14ac:dyDescent="0.2">
      <c r="A32">
        <v>30</v>
      </c>
      <c r="B32">
        <f t="shared" si="6"/>
        <v>30</v>
      </c>
      <c r="C32">
        <f t="shared" ca="1" si="0"/>
        <v>2</v>
      </c>
      <c r="D32" t="str">
        <f t="shared" si="7"/>
        <v/>
      </c>
      <c r="E32" t="str">
        <f t="shared" si="5"/>
        <v/>
      </c>
      <c r="F32">
        <f t="shared" ca="1" si="1"/>
        <v>1</v>
      </c>
      <c r="G32" s="2">
        <f t="shared" ca="1" si="2"/>
        <v>50</v>
      </c>
      <c r="H32" s="2">
        <f t="shared" ca="1" si="3"/>
        <v>50</v>
      </c>
      <c r="I32" s="2">
        <f t="shared" ca="1" si="4"/>
        <v>1000</v>
      </c>
    </row>
    <row r="33" spans="1:9" x14ac:dyDescent="0.2">
      <c r="A33">
        <v>31</v>
      </c>
      <c r="B33">
        <f t="shared" si="6"/>
        <v>31</v>
      </c>
      <c r="C33">
        <f t="shared" ca="1" si="0"/>
        <v>1</v>
      </c>
      <c r="D33" t="str">
        <f t="shared" si="7"/>
        <v/>
      </c>
      <c r="E33" t="str">
        <f t="shared" si="5"/>
        <v/>
      </c>
      <c r="F33">
        <f t="shared" ca="1" si="1"/>
        <v>4</v>
      </c>
      <c r="G33" s="2">
        <f t="shared" ca="1" si="2"/>
        <v>50</v>
      </c>
      <c r="H33" s="2">
        <f t="shared" ca="1" si="3"/>
        <v>150</v>
      </c>
      <c r="I33" s="2">
        <f t="shared" ca="1" si="4"/>
        <v>1000</v>
      </c>
    </row>
    <row r="34" spans="1:9" x14ac:dyDescent="0.2">
      <c r="A34">
        <v>32</v>
      </c>
      <c r="B34">
        <f t="shared" si="6"/>
        <v>32</v>
      </c>
      <c r="C34">
        <f t="shared" ca="1" si="0"/>
        <v>1</v>
      </c>
      <c r="D34" t="str">
        <f t="shared" si="7"/>
        <v/>
      </c>
      <c r="E34" t="str">
        <f t="shared" si="5"/>
        <v/>
      </c>
      <c r="F34">
        <f t="shared" ca="1" si="1"/>
        <v>2</v>
      </c>
      <c r="G34" s="2">
        <f t="shared" ca="1" si="2"/>
        <v>25</v>
      </c>
      <c r="H34" s="2">
        <f t="shared" ca="1" si="3"/>
        <v>25</v>
      </c>
      <c r="I34" s="2">
        <f t="shared" ca="1" si="4"/>
        <v>1250</v>
      </c>
    </row>
    <row r="35" spans="1:9" x14ac:dyDescent="0.2">
      <c r="A35">
        <v>33</v>
      </c>
      <c r="B35">
        <f t="shared" si="6"/>
        <v>33</v>
      </c>
      <c r="C35">
        <f t="shared" ca="1" si="0"/>
        <v>2</v>
      </c>
      <c r="D35" t="str">
        <f t="shared" si="7"/>
        <v/>
      </c>
      <c r="E35" t="str">
        <f t="shared" si="5"/>
        <v/>
      </c>
      <c r="F35">
        <f t="shared" ca="1" si="1"/>
        <v>5</v>
      </c>
      <c r="G35" s="2" t="str">
        <f t="shared" ca="1" si="2"/>
        <v>n/a</v>
      </c>
      <c r="H35" s="2" t="str">
        <f t="shared" ca="1" si="3"/>
        <v>n/a</v>
      </c>
      <c r="I35" s="2">
        <f t="shared" ca="1" si="4"/>
        <v>1000</v>
      </c>
    </row>
    <row r="36" spans="1:9" x14ac:dyDescent="0.2">
      <c r="A36">
        <v>34</v>
      </c>
      <c r="B36">
        <f t="shared" si="6"/>
        <v>34</v>
      </c>
      <c r="C36">
        <f t="shared" ca="1" si="0"/>
        <v>1</v>
      </c>
      <c r="D36" t="str">
        <f t="shared" si="7"/>
        <v/>
      </c>
      <c r="E36" t="str">
        <f t="shared" si="5"/>
        <v/>
      </c>
      <c r="F36">
        <f t="shared" ca="1" si="1"/>
        <v>9</v>
      </c>
      <c r="G36" s="2">
        <f t="shared" ca="1" si="2"/>
        <v>50</v>
      </c>
      <c r="H36" s="2">
        <f t="shared" ca="1" si="3"/>
        <v>150</v>
      </c>
      <c r="I36" s="2">
        <f t="shared" ca="1" si="4"/>
        <v>2000</v>
      </c>
    </row>
    <row r="37" spans="1:9" x14ac:dyDescent="0.2">
      <c r="A37">
        <v>35</v>
      </c>
      <c r="B37">
        <f t="shared" si="6"/>
        <v>35</v>
      </c>
      <c r="C37">
        <f t="shared" ca="1" si="0"/>
        <v>1</v>
      </c>
      <c r="D37" t="str">
        <f t="shared" si="7"/>
        <v/>
      </c>
      <c r="E37" t="str">
        <f t="shared" si="5"/>
        <v/>
      </c>
      <c r="F37">
        <f t="shared" ca="1" si="1"/>
        <v>6</v>
      </c>
      <c r="G37" s="2" t="str">
        <f t="shared" ca="1" si="2"/>
        <v>n/a</v>
      </c>
      <c r="H37" s="2" t="str">
        <f t="shared" ca="1" si="3"/>
        <v>n/a</v>
      </c>
      <c r="I37" s="2">
        <f t="shared" ca="1" si="4"/>
        <v>750</v>
      </c>
    </row>
    <row r="38" spans="1:9" x14ac:dyDescent="0.2">
      <c r="A38">
        <v>36</v>
      </c>
      <c r="B38">
        <f t="shared" si="6"/>
        <v>36</v>
      </c>
      <c r="C38">
        <f t="shared" ca="1" si="0"/>
        <v>2</v>
      </c>
      <c r="D38" t="str">
        <f t="shared" si="7"/>
        <v/>
      </c>
      <c r="E38" t="str">
        <f t="shared" si="5"/>
        <v/>
      </c>
      <c r="F38">
        <f t="shared" ca="1" si="1"/>
        <v>5</v>
      </c>
      <c r="G38" s="2" t="str">
        <f t="shared" ca="1" si="2"/>
        <v>n/a</v>
      </c>
      <c r="H38" s="2" t="str">
        <f t="shared" ca="1" si="3"/>
        <v>n/a</v>
      </c>
      <c r="I38" s="2">
        <f t="shared" ca="1" si="4"/>
        <v>1000</v>
      </c>
    </row>
    <row r="39" spans="1:9" x14ac:dyDescent="0.2">
      <c r="A39">
        <v>37</v>
      </c>
      <c r="B39">
        <f t="shared" si="6"/>
        <v>37</v>
      </c>
      <c r="C39">
        <f t="shared" ca="1" si="0"/>
        <v>1</v>
      </c>
      <c r="D39" t="str">
        <f t="shared" si="7"/>
        <v/>
      </c>
      <c r="E39" t="str">
        <f t="shared" si="5"/>
        <v/>
      </c>
      <c r="F39">
        <f t="shared" ca="1" si="1"/>
        <v>6</v>
      </c>
      <c r="G39" s="2" t="str">
        <f t="shared" ca="1" si="2"/>
        <v>n/a</v>
      </c>
      <c r="H39" s="2" t="str">
        <f t="shared" ca="1" si="3"/>
        <v>n/a</v>
      </c>
      <c r="I39" s="2">
        <f t="shared" ca="1" si="4"/>
        <v>750</v>
      </c>
    </row>
    <row r="40" spans="1:9" x14ac:dyDescent="0.2">
      <c r="A40">
        <v>38</v>
      </c>
      <c r="B40">
        <f t="shared" si="6"/>
        <v>38</v>
      </c>
      <c r="C40">
        <f t="shared" ca="1" si="0"/>
        <v>1</v>
      </c>
      <c r="D40" t="str">
        <f t="shared" si="7"/>
        <v/>
      </c>
      <c r="E40" t="str">
        <f t="shared" si="5"/>
        <v/>
      </c>
      <c r="F40">
        <f t="shared" ca="1" si="1"/>
        <v>3</v>
      </c>
      <c r="G40" s="2">
        <f t="shared" ca="1" si="2"/>
        <v>50</v>
      </c>
      <c r="H40" s="2">
        <f t="shared" ca="1" si="3"/>
        <v>50</v>
      </c>
      <c r="I40" s="2">
        <f t="shared" ca="1" si="4"/>
        <v>2000</v>
      </c>
    </row>
    <row r="41" spans="1:9" x14ac:dyDescent="0.2">
      <c r="A41">
        <v>39</v>
      </c>
      <c r="B41">
        <f t="shared" si="6"/>
        <v>39</v>
      </c>
      <c r="C41">
        <f t="shared" ca="1" si="0"/>
        <v>1</v>
      </c>
      <c r="D41" t="str">
        <f t="shared" si="7"/>
        <v/>
      </c>
      <c r="E41" t="str">
        <f t="shared" si="5"/>
        <v/>
      </c>
      <c r="F41">
        <f t="shared" ca="1" si="1"/>
        <v>8</v>
      </c>
      <c r="G41" s="2">
        <f t="shared" ca="1" si="2"/>
        <v>25</v>
      </c>
      <c r="H41" s="2">
        <f t="shared" ca="1" si="3"/>
        <v>75</v>
      </c>
      <c r="I41" s="2">
        <f t="shared" ca="1" si="4"/>
        <v>1500</v>
      </c>
    </row>
    <row r="42" spans="1:9" x14ac:dyDescent="0.2">
      <c r="A42">
        <v>40</v>
      </c>
      <c r="B42">
        <f t="shared" si="6"/>
        <v>40</v>
      </c>
      <c r="C42">
        <f t="shared" ca="1" si="0"/>
        <v>2</v>
      </c>
      <c r="D42" t="str">
        <f t="shared" si="7"/>
        <v/>
      </c>
      <c r="E42" t="str">
        <f t="shared" si="5"/>
        <v/>
      </c>
      <c r="F42">
        <f t="shared" ca="1" si="1"/>
        <v>5</v>
      </c>
      <c r="G42" s="2" t="str">
        <f t="shared" ca="1" si="2"/>
        <v>n/a</v>
      </c>
      <c r="H42" s="2" t="str">
        <f t="shared" ca="1" si="3"/>
        <v>n/a</v>
      </c>
      <c r="I42" s="2">
        <f t="shared" ca="1" si="4"/>
        <v>1000</v>
      </c>
    </row>
    <row r="43" spans="1:9" x14ac:dyDescent="0.2">
      <c r="A43">
        <v>41</v>
      </c>
      <c r="B43">
        <f t="shared" si="6"/>
        <v>41</v>
      </c>
      <c r="C43">
        <f t="shared" ca="1" si="0"/>
        <v>2</v>
      </c>
      <c r="D43" t="str">
        <f t="shared" si="7"/>
        <v/>
      </c>
      <c r="E43" t="str">
        <f t="shared" si="5"/>
        <v/>
      </c>
      <c r="F43">
        <f t="shared" ca="1" si="1"/>
        <v>4</v>
      </c>
      <c r="G43" s="2">
        <f t="shared" ca="1" si="2"/>
        <v>50</v>
      </c>
      <c r="H43" s="2">
        <f t="shared" ca="1" si="3"/>
        <v>150</v>
      </c>
      <c r="I43" s="2">
        <f t="shared" ca="1" si="4"/>
        <v>1000</v>
      </c>
    </row>
    <row r="44" spans="1:9" x14ac:dyDescent="0.2">
      <c r="A44">
        <v>42</v>
      </c>
      <c r="B44">
        <f t="shared" si="6"/>
        <v>42</v>
      </c>
      <c r="C44">
        <f t="shared" ca="1" si="0"/>
        <v>1</v>
      </c>
      <c r="D44" t="str">
        <f t="shared" si="7"/>
        <v/>
      </c>
      <c r="E44" t="str">
        <f t="shared" si="5"/>
        <v/>
      </c>
      <c r="F44">
        <f t="shared" ca="1" si="1"/>
        <v>9</v>
      </c>
      <c r="G44" s="2">
        <f t="shared" ca="1" si="2"/>
        <v>50</v>
      </c>
      <c r="H44" s="2">
        <f t="shared" ca="1" si="3"/>
        <v>150</v>
      </c>
      <c r="I44" s="2">
        <f t="shared" ca="1" si="4"/>
        <v>2000</v>
      </c>
    </row>
    <row r="45" spans="1:9" x14ac:dyDescent="0.2">
      <c r="A45">
        <v>43</v>
      </c>
      <c r="B45">
        <f t="shared" si="6"/>
        <v>43</v>
      </c>
      <c r="C45">
        <f t="shared" ca="1" si="0"/>
        <v>2</v>
      </c>
      <c r="D45" t="str">
        <f t="shared" si="7"/>
        <v/>
      </c>
      <c r="E45" t="str">
        <f t="shared" si="5"/>
        <v/>
      </c>
      <c r="F45">
        <f t="shared" ca="1" si="1"/>
        <v>7</v>
      </c>
      <c r="G45" s="2">
        <f t="shared" ca="1" si="2"/>
        <v>15</v>
      </c>
      <c r="H45" s="2">
        <f t="shared" ca="1" si="3"/>
        <v>45</v>
      </c>
      <c r="I45" s="2">
        <f t="shared" ca="1" si="4"/>
        <v>1500</v>
      </c>
    </row>
    <row r="46" spans="1:9" x14ac:dyDescent="0.2">
      <c r="A46">
        <v>44</v>
      </c>
      <c r="B46">
        <f t="shared" si="6"/>
        <v>44</v>
      </c>
      <c r="C46">
        <f t="shared" ca="1" si="0"/>
        <v>1</v>
      </c>
      <c r="D46" t="str">
        <f t="shared" si="7"/>
        <v/>
      </c>
      <c r="E46" t="str">
        <f t="shared" si="5"/>
        <v/>
      </c>
      <c r="F46">
        <f t="shared" ca="1" si="1"/>
        <v>2</v>
      </c>
      <c r="G46" s="2">
        <f t="shared" ca="1" si="2"/>
        <v>25</v>
      </c>
      <c r="H46" s="2">
        <f t="shared" ca="1" si="3"/>
        <v>25</v>
      </c>
      <c r="I46" s="2">
        <f t="shared" ca="1" si="4"/>
        <v>1250</v>
      </c>
    </row>
    <row r="47" spans="1:9" x14ac:dyDescent="0.2">
      <c r="A47">
        <v>45</v>
      </c>
      <c r="B47">
        <f t="shared" si="6"/>
        <v>45</v>
      </c>
      <c r="C47">
        <f t="shared" ca="1" si="0"/>
        <v>1</v>
      </c>
      <c r="D47" t="str">
        <f t="shared" si="7"/>
        <v/>
      </c>
      <c r="E47" t="str">
        <f t="shared" si="5"/>
        <v/>
      </c>
      <c r="F47">
        <f t="shared" ca="1" si="1"/>
        <v>9</v>
      </c>
      <c r="G47" s="2">
        <f t="shared" ca="1" si="2"/>
        <v>50</v>
      </c>
      <c r="H47" s="2">
        <f t="shared" ca="1" si="3"/>
        <v>150</v>
      </c>
      <c r="I47" s="2">
        <f t="shared" ca="1" si="4"/>
        <v>2000</v>
      </c>
    </row>
    <row r="48" spans="1:9" x14ac:dyDescent="0.2">
      <c r="A48">
        <v>46</v>
      </c>
      <c r="B48">
        <f t="shared" si="6"/>
        <v>46</v>
      </c>
      <c r="C48">
        <f t="shared" ca="1" si="0"/>
        <v>1</v>
      </c>
      <c r="D48" t="str">
        <f t="shared" si="7"/>
        <v/>
      </c>
      <c r="E48" t="str">
        <f t="shared" si="5"/>
        <v/>
      </c>
      <c r="F48">
        <f t="shared" ca="1" si="1"/>
        <v>6</v>
      </c>
      <c r="G48" s="2" t="str">
        <f t="shared" ca="1" si="2"/>
        <v>n/a</v>
      </c>
      <c r="H48" s="2" t="str">
        <f t="shared" ca="1" si="3"/>
        <v>n/a</v>
      </c>
      <c r="I48" s="2">
        <f t="shared" ca="1" si="4"/>
        <v>750</v>
      </c>
    </row>
    <row r="49" spans="1:9" x14ac:dyDescent="0.2">
      <c r="A49">
        <v>47</v>
      </c>
      <c r="B49">
        <f t="shared" si="6"/>
        <v>47</v>
      </c>
      <c r="C49">
        <f t="shared" ca="1" si="0"/>
        <v>2</v>
      </c>
      <c r="D49" t="str">
        <f t="shared" si="7"/>
        <v/>
      </c>
      <c r="E49" t="str">
        <f t="shared" ca="1" si="5"/>
        <v>High Plan</v>
      </c>
      <c r="F49">
        <f t="shared" ca="1" si="1"/>
        <v>7</v>
      </c>
      <c r="G49" s="2">
        <f t="shared" ca="1" si="2"/>
        <v>15</v>
      </c>
      <c r="H49" s="2">
        <f t="shared" ca="1" si="3"/>
        <v>45</v>
      </c>
      <c r="I49" s="2">
        <f t="shared" ca="1" si="4"/>
        <v>1500</v>
      </c>
    </row>
    <row r="50" spans="1:9" x14ac:dyDescent="0.2">
      <c r="A50">
        <v>48</v>
      </c>
      <c r="B50">
        <f t="shared" si="6"/>
        <v>47</v>
      </c>
      <c r="C50">
        <f t="shared" ca="1" si="0"/>
        <v>2</v>
      </c>
      <c r="D50" t="b">
        <f t="shared" si="7"/>
        <v>1</v>
      </c>
      <c r="E50" t="str">
        <f t="shared" ca="1" si="5"/>
        <v>Low Plan</v>
      </c>
      <c r="F50">
        <f t="shared" ca="1" si="1"/>
        <v>4</v>
      </c>
      <c r="G50" s="2">
        <f t="shared" ca="1" si="2"/>
        <v>50</v>
      </c>
      <c r="H50" s="2">
        <f t="shared" ca="1" si="3"/>
        <v>150</v>
      </c>
      <c r="I50" s="2">
        <f t="shared" ca="1" si="4"/>
        <v>1000</v>
      </c>
    </row>
    <row r="51" spans="1:9" x14ac:dyDescent="0.2">
      <c r="A51">
        <v>49</v>
      </c>
      <c r="B51">
        <f t="shared" si="6"/>
        <v>48</v>
      </c>
      <c r="C51">
        <f t="shared" ca="1" si="0"/>
        <v>2</v>
      </c>
      <c r="D51" t="str">
        <f t="shared" si="7"/>
        <v/>
      </c>
      <c r="E51" t="str">
        <f t="shared" si="5"/>
        <v/>
      </c>
      <c r="F51">
        <f t="shared" ca="1" si="1"/>
        <v>7</v>
      </c>
      <c r="G51" s="2">
        <f t="shared" ca="1" si="2"/>
        <v>15</v>
      </c>
      <c r="H51" s="2">
        <f t="shared" ca="1" si="3"/>
        <v>45</v>
      </c>
      <c r="I51" s="2">
        <f t="shared" ca="1" si="4"/>
        <v>1500</v>
      </c>
    </row>
    <row r="52" spans="1:9" x14ac:dyDescent="0.2">
      <c r="A52">
        <v>50</v>
      </c>
      <c r="B52">
        <f t="shared" si="6"/>
        <v>49</v>
      </c>
      <c r="C52">
        <f t="shared" ca="1" si="0"/>
        <v>2</v>
      </c>
      <c r="D52" t="str">
        <f t="shared" si="7"/>
        <v/>
      </c>
      <c r="E52" t="str">
        <f t="shared" si="5"/>
        <v/>
      </c>
      <c r="F52">
        <f t="shared" ca="1" si="1"/>
        <v>9</v>
      </c>
      <c r="G52" s="2">
        <f t="shared" ca="1" si="2"/>
        <v>50</v>
      </c>
      <c r="H52" s="2">
        <f t="shared" ca="1" si="3"/>
        <v>150</v>
      </c>
      <c r="I52" s="2">
        <f t="shared" ca="1" si="4"/>
        <v>2000</v>
      </c>
    </row>
    <row r="53" spans="1:9" x14ac:dyDescent="0.2">
      <c r="A53">
        <v>51</v>
      </c>
      <c r="B53">
        <f t="shared" si="6"/>
        <v>50</v>
      </c>
      <c r="C53">
        <f t="shared" ca="1" si="0"/>
        <v>1</v>
      </c>
      <c r="D53" t="str">
        <f t="shared" si="7"/>
        <v/>
      </c>
      <c r="E53" t="str">
        <f t="shared" si="5"/>
        <v/>
      </c>
      <c r="F53">
        <f t="shared" ca="1" si="1"/>
        <v>6</v>
      </c>
      <c r="G53" s="2" t="str">
        <f t="shared" ca="1" si="2"/>
        <v>n/a</v>
      </c>
      <c r="H53" s="2" t="str">
        <f t="shared" ca="1" si="3"/>
        <v>n/a</v>
      </c>
      <c r="I53" s="2">
        <f t="shared" ca="1" si="4"/>
        <v>750</v>
      </c>
    </row>
    <row r="54" spans="1:9" x14ac:dyDescent="0.2">
      <c r="A54">
        <v>52</v>
      </c>
      <c r="B54">
        <f t="shared" si="6"/>
        <v>51</v>
      </c>
      <c r="C54">
        <f t="shared" ca="1" si="0"/>
        <v>2</v>
      </c>
      <c r="D54" t="str">
        <f t="shared" si="7"/>
        <v/>
      </c>
      <c r="E54" t="str">
        <f t="shared" si="5"/>
        <v/>
      </c>
      <c r="F54">
        <f t="shared" ca="1" si="1"/>
        <v>9</v>
      </c>
      <c r="G54" s="2">
        <f t="shared" ca="1" si="2"/>
        <v>50</v>
      </c>
      <c r="H54" s="2">
        <f t="shared" ca="1" si="3"/>
        <v>150</v>
      </c>
      <c r="I54" s="2">
        <f t="shared" ca="1" si="4"/>
        <v>2000</v>
      </c>
    </row>
    <row r="55" spans="1:9" x14ac:dyDescent="0.2">
      <c r="A55">
        <v>53</v>
      </c>
      <c r="B55">
        <f t="shared" si="6"/>
        <v>52</v>
      </c>
      <c r="C55">
        <f t="shared" ca="1" si="0"/>
        <v>1</v>
      </c>
      <c r="D55" t="str">
        <f t="shared" si="7"/>
        <v/>
      </c>
      <c r="E55" t="str">
        <f t="shared" si="5"/>
        <v/>
      </c>
      <c r="F55">
        <f t="shared" ca="1" si="1"/>
        <v>2</v>
      </c>
      <c r="G55" s="2">
        <f t="shared" ca="1" si="2"/>
        <v>25</v>
      </c>
      <c r="H55" s="2">
        <f t="shared" ca="1" si="3"/>
        <v>25</v>
      </c>
      <c r="I55" s="2">
        <f t="shared" ca="1" si="4"/>
        <v>1250</v>
      </c>
    </row>
    <row r="56" spans="1:9" x14ac:dyDescent="0.2">
      <c r="A56">
        <v>54</v>
      </c>
      <c r="B56">
        <f t="shared" si="6"/>
        <v>53</v>
      </c>
      <c r="C56">
        <f t="shared" ca="1" si="0"/>
        <v>1</v>
      </c>
      <c r="D56" t="str">
        <f t="shared" si="7"/>
        <v/>
      </c>
      <c r="E56" t="str">
        <f t="shared" si="5"/>
        <v/>
      </c>
      <c r="F56">
        <f t="shared" ca="1" si="1"/>
        <v>2</v>
      </c>
      <c r="G56" s="2">
        <f t="shared" ca="1" si="2"/>
        <v>25</v>
      </c>
      <c r="H56" s="2">
        <f t="shared" ca="1" si="3"/>
        <v>25</v>
      </c>
      <c r="I56" s="2">
        <f t="shared" ca="1" si="4"/>
        <v>1250</v>
      </c>
    </row>
    <row r="57" spans="1:9" x14ac:dyDescent="0.2">
      <c r="A57">
        <v>55</v>
      </c>
      <c r="B57">
        <f t="shared" si="6"/>
        <v>54</v>
      </c>
      <c r="C57">
        <f t="shared" ca="1" si="0"/>
        <v>2</v>
      </c>
      <c r="D57" t="str">
        <f t="shared" si="7"/>
        <v/>
      </c>
      <c r="E57" t="str">
        <f t="shared" si="5"/>
        <v/>
      </c>
      <c r="F57">
        <f t="shared" ca="1" si="1"/>
        <v>7</v>
      </c>
      <c r="G57" s="2">
        <f t="shared" ca="1" si="2"/>
        <v>15</v>
      </c>
      <c r="H57" s="2">
        <f t="shared" ca="1" si="3"/>
        <v>45</v>
      </c>
      <c r="I57" s="2">
        <f t="shared" ca="1" si="4"/>
        <v>1500</v>
      </c>
    </row>
    <row r="58" spans="1:9" x14ac:dyDescent="0.2">
      <c r="A58">
        <v>56</v>
      </c>
      <c r="B58">
        <f t="shared" si="6"/>
        <v>55</v>
      </c>
      <c r="C58">
        <f t="shared" ca="1" si="0"/>
        <v>1</v>
      </c>
      <c r="D58" t="str">
        <f t="shared" si="7"/>
        <v/>
      </c>
      <c r="E58" t="str">
        <f t="shared" si="5"/>
        <v/>
      </c>
      <c r="F58">
        <f t="shared" ca="1" si="1"/>
        <v>7</v>
      </c>
      <c r="G58" s="2">
        <f t="shared" ca="1" si="2"/>
        <v>15</v>
      </c>
      <c r="H58" s="2">
        <f t="shared" ca="1" si="3"/>
        <v>45</v>
      </c>
      <c r="I58" s="2">
        <f t="shared" ca="1" si="4"/>
        <v>1500</v>
      </c>
    </row>
    <row r="59" spans="1:9" x14ac:dyDescent="0.2">
      <c r="A59">
        <v>57</v>
      </c>
      <c r="B59">
        <f t="shared" si="6"/>
        <v>56</v>
      </c>
      <c r="C59">
        <f t="shared" ca="1" si="0"/>
        <v>1</v>
      </c>
      <c r="D59" t="str">
        <f t="shared" si="7"/>
        <v/>
      </c>
      <c r="E59" t="str">
        <f t="shared" si="5"/>
        <v/>
      </c>
      <c r="F59">
        <f t="shared" ca="1" si="1"/>
        <v>9</v>
      </c>
      <c r="G59" s="2">
        <f t="shared" ca="1" si="2"/>
        <v>50</v>
      </c>
      <c r="H59" s="2">
        <f t="shared" ca="1" si="3"/>
        <v>150</v>
      </c>
      <c r="I59" s="2">
        <f t="shared" ca="1" si="4"/>
        <v>2000</v>
      </c>
    </row>
    <row r="60" spans="1:9" x14ac:dyDescent="0.2">
      <c r="A60">
        <v>58</v>
      </c>
      <c r="B60">
        <f t="shared" si="6"/>
        <v>57</v>
      </c>
      <c r="C60">
        <f t="shared" ca="1" si="0"/>
        <v>2</v>
      </c>
      <c r="D60" t="str">
        <f t="shared" si="7"/>
        <v/>
      </c>
      <c r="E60" t="str">
        <f t="shared" si="5"/>
        <v/>
      </c>
      <c r="F60">
        <f t="shared" ca="1" si="1"/>
        <v>1</v>
      </c>
      <c r="G60" s="2">
        <f t="shared" ca="1" si="2"/>
        <v>50</v>
      </c>
      <c r="H60" s="2">
        <f t="shared" ca="1" si="3"/>
        <v>50</v>
      </c>
      <c r="I60" s="2">
        <f t="shared" ca="1" si="4"/>
        <v>1000</v>
      </c>
    </row>
    <row r="61" spans="1:9" x14ac:dyDescent="0.2">
      <c r="A61">
        <v>59</v>
      </c>
      <c r="B61">
        <f t="shared" si="6"/>
        <v>58</v>
      </c>
      <c r="C61">
        <f t="shared" ca="1" si="0"/>
        <v>1</v>
      </c>
      <c r="D61" t="str">
        <f t="shared" si="7"/>
        <v/>
      </c>
      <c r="E61" t="str">
        <f t="shared" si="5"/>
        <v/>
      </c>
      <c r="F61">
        <f t="shared" ca="1" si="1"/>
        <v>7</v>
      </c>
      <c r="G61" s="2">
        <f t="shared" ca="1" si="2"/>
        <v>15</v>
      </c>
      <c r="H61" s="2">
        <f t="shared" ca="1" si="3"/>
        <v>45</v>
      </c>
      <c r="I61" s="2">
        <f t="shared" ca="1" si="4"/>
        <v>1500</v>
      </c>
    </row>
    <row r="62" spans="1:9" x14ac:dyDescent="0.2">
      <c r="A62">
        <v>60</v>
      </c>
      <c r="B62">
        <f t="shared" si="6"/>
        <v>59</v>
      </c>
      <c r="C62">
        <f t="shared" ca="1" si="0"/>
        <v>2</v>
      </c>
      <c r="D62" t="str">
        <f t="shared" si="7"/>
        <v/>
      </c>
      <c r="E62" t="str">
        <f t="shared" si="5"/>
        <v/>
      </c>
      <c r="F62">
        <f t="shared" ca="1" si="1"/>
        <v>4</v>
      </c>
      <c r="G62" s="2">
        <f t="shared" ca="1" si="2"/>
        <v>50</v>
      </c>
      <c r="H62" s="2">
        <f t="shared" ca="1" si="3"/>
        <v>150</v>
      </c>
      <c r="I62" s="2">
        <f t="shared" ca="1" si="4"/>
        <v>1000</v>
      </c>
    </row>
    <row r="63" spans="1:9" x14ac:dyDescent="0.2">
      <c r="A63">
        <v>61</v>
      </c>
      <c r="B63">
        <f t="shared" si="6"/>
        <v>60</v>
      </c>
      <c r="C63">
        <f t="shared" ca="1" si="0"/>
        <v>1</v>
      </c>
      <c r="D63" t="str">
        <f t="shared" si="7"/>
        <v/>
      </c>
      <c r="E63" t="str">
        <f t="shared" si="5"/>
        <v/>
      </c>
      <c r="F63">
        <f t="shared" ca="1" si="1"/>
        <v>3</v>
      </c>
      <c r="G63" s="2">
        <f t="shared" ca="1" si="2"/>
        <v>50</v>
      </c>
      <c r="H63" s="2">
        <f t="shared" ca="1" si="3"/>
        <v>50</v>
      </c>
      <c r="I63" s="2">
        <f t="shared" ca="1" si="4"/>
        <v>2000</v>
      </c>
    </row>
    <row r="64" spans="1:9" x14ac:dyDescent="0.2">
      <c r="A64">
        <v>62</v>
      </c>
      <c r="B64">
        <f t="shared" si="6"/>
        <v>61</v>
      </c>
      <c r="C64">
        <f t="shared" ca="1" si="0"/>
        <v>2</v>
      </c>
      <c r="D64" t="str">
        <f t="shared" si="7"/>
        <v/>
      </c>
      <c r="E64" t="str">
        <f t="shared" si="5"/>
        <v/>
      </c>
      <c r="F64">
        <f t="shared" ca="1" si="1"/>
        <v>5</v>
      </c>
      <c r="G64" s="2" t="str">
        <f t="shared" ca="1" si="2"/>
        <v>n/a</v>
      </c>
      <c r="H64" s="2" t="str">
        <f t="shared" ca="1" si="3"/>
        <v>n/a</v>
      </c>
      <c r="I64" s="2">
        <f t="shared" ca="1" si="4"/>
        <v>1000</v>
      </c>
    </row>
    <row r="65" spans="1:9" x14ac:dyDescent="0.2">
      <c r="A65">
        <v>63</v>
      </c>
      <c r="B65">
        <f t="shared" si="6"/>
        <v>62</v>
      </c>
      <c r="C65">
        <f t="shared" ca="1" si="0"/>
        <v>1</v>
      </c>
      <c r="D65" t="str">
        <f t="shared" si="7"/>
        <v/>
      </c>
      <c r="E65" t="str">
        <f t="shared" si="5"/>
        <v/>
      </c>
      <c r="F65">
        <f t="shared" ca="1" si="1"/>
        <v>7</v>
      </c>
      <c r="G65" s="2">
        <f t="shared" ca="1" si="2"/>
        <v>15</v>
      </c>
      <c r="H65" s="2">
        <f t="shared" ca="1" si="3"/>
        <v>45</v>
      </c>
      <c r="I65" s="2">
        <f t="shared" ca="1" si="4"/>
        <v>1500</v>
      </c>
    </row>
    <row r="66" spans="1:9" x14ac:dyDescent="0.2">
      <c r="A66">
        <v>64</v>
      </c>
      <c r="B66">
        <f t="shared" si="6"/>
        <v>63</v>
      </c>
      <c r="C66">
        <f t="shared" ref="C66:C129" ca="1" si="8">RANDBETWEEN(1,ROWS(planNames))</f>
        <v>1</v>
      </c>
      <c r="D66" t="str">
        <f t="shared" si="7"/>
        <v/>
      </c>
      <c r="E66" t="str">
        <f t="shared" si="5"/>
        <v/>
      </c>
      <c r="F66">
        <f t="shared" ref="F66:F129" ca="1" si="9">RANDBETWEEN(1,ROWS(deductibles))</f>
        <v>9</v>
      </c>
      <c r="G66" s="2">
        <f t="shared" ref="G66:G129" ca="1" si="10">INDEX(deductibles,F66,1)</f>
        <v>50</v>
      </c>
      <c r="H66" s="2">
        <f t="shared" ref="H66:H129" ca="1" si="11">INDEX(deductibles,F66,2)</f>
        <v>150</v>
      </c>
      <c r="I66" s="2">
        <f t="shared" ref="I66:I129" ca="1" si="12">INDEX(deductibles,F66,3)</f>
        <v>2000</v>
      </c>
    </row>
    <row r="67" spans="1:9" x14ac:dyDescent="0.2">
      <c r="A67">
        <v>65</v>
      </c>
      <c r="B67">
        <f t="shared" si="6"/>
        <v>64</v>
      </c>
      <c r="C67">
        <f t="shared" ca="1" si="8"/>
        <v>2</v>
      </c>
      <c r="D67" t="str">
        <f t="shared" si="7"/>
        <v/>
      </c>
      <c r="E67" t="str">
        <f t="shared" ref="E67:E130" si="13">IF(D67=TRUE,INDEX(planNames,C67,1),IF(D68=TRUE,INDEX(planNames,C68,2),""))</f>
        <v/>
      </c>
      <c r="F67">
        <f t="shared" ca="1" si="9"/>
        <v>4</v>
      </c>
      <c r="G67" s="2">
        <f t="shared" ca="1" si="10"/>
        <v>50</v>
      </c>
      <c r="H67" s="2">
        <f t="shared" ca="1" si="11"/>
        <v>150</v>
      </c>
      <c r="I67" s="2">
        <f t="shared" ca="1" si="12"/>
        <v>1000</v>
      </c>
    </row>
    <row r="68" spans="1:9" x14ac:dyDescent="0.2">
      <c r="A68">
        <v>66</v>
      </c>
      <c r="B68">
        <f t="shared" ref="B68:B131" si="14">IF(MOD(ROW(B68),50)=0,B67,B67+1)</f>
        <v>65</v>
      </c>
      <c r="C68">
        <f t="shared" ca="1" si="8"/>
        <v>1</v>
      </c>
      <c r="D68" t="str">
        <f t="shared" ref="D68:D131" si="15">IF(B67=B68,TRUE,"")</f>
        <v/>
      </c>
      <c r="E68" t="str">
        <f t="shared" si="13"/>
        <v/>
      </c>
      <c r="F68">
        <f t="shared" ca="1" si="9"/>
        <v>7</v>
      </c>
      <c r="G68" s="2">
        <f t="shared" ca="1" si="10"/>
        <v>15</v>
      </c>
      <c r="H68" s="2">
        <f t="shared" ca="1" si="11"/>
        <v>45</v>
      </c>
      <c r="I68" s="2">
        <f t="shared" ca="1" si="12"/>
        <v>1500</v>
      </c>
    </row>
    <row r="69" spans="1:9" x14ac:dyDescent="0.2">
      <c r="A69">
        <v>67</v>
      </c>
      <c r="B69">
        <f t="shared" si="14"/>
        <v>66</v>
      </c>
      <c r="C69">
        <f t="shared" ca="1" si="8"/>
        <v>2</v>
      </c>
      <c r="D69" t="str">
        <f t="shared" si="15"/>
        <v/>
      </c>
      <c r="E69" t="str">
        <f t="shared" si="13"/>
        <v/>
      </c>
      <c r="F69">
        <f t="shared" ca="1" si="9"/>
        <v>9</v>
      </c>
      <c r="G69" s="2">
        <f t="shared" ca="1" si="10"/>
        <v>50</v>
      </c>
      <c r="H69" s="2">
        <f t="shared" ca="1" si="11"/>
        <v>150</v>
      </c>
      <c r="I69" s="2">
        <f t="shared" ca="1" si="12"/>
        <v>2000</v>
      </c>
    </row>
    <row r="70" spans="1:9" x14ac:dyDescent="0.2">
      <c r="A70">
        <v>68</v>
      </c>
      <c r="B70">
        <f t="shared" si="14"/>
        <v>67</v>
      </c>
      <c r="C70">
        <f t="shared" ca="1" si="8"/>
        <v>1</v>
      </c>
      <c r="D70" t="str">
        <f t="shared" si="15"/>
        <v/>
      </c>
      <c r="E70" t="str">
        <f t="shared" si="13"/>
        <v/>
      </c>
      <c r="F70">
        <f t="shared" ca="1" si="9"/>
        <v>1</v>
      </c>
      <c r="G70" s="2">
        <f t="shared" ca="1" si="10"/>
        <v>50</v>
      </c>
      <c r="H70" s="2">
        <f t="shared" ca="1" si="11"/>
        <v>50</v>
      </c>
      <c r="I70" s="2">
        <f t="shared" ca="1" si="12"/>
        <v>1000</v>
      </c>
    </row>
    <row r="71" spans="1:9" x14ac:dyDescent="0.2">
      <c r="A71">
        <v>69</v>
      </c>
      <c r="B71">
        <f t="shared" si="14"/>
        <v>68</v>
      </c>
      <c r="C71">
        <f t="shared" ca="1" si="8"/>
        <v>1</v>
      </c>
      <c r="D71" t="str">
        <f t="shared" si="15"/>
        <v/>
      </c>
      <c r="E71" t="str">
        <f t="shared" si="13"/>
        <v/>
      </c>
      <c r="F71">
        <f t="shared" ca="1" si="9"/>
        <v>9</v>
      </c>
      <c r="G71" s="2">
        <f t="shared" ca="1" si="10"/>
        <v>50</v>
      </c>
      <c r="H71" s="2">
        <f t="shared" ca="1" si="11"/>
        <v>150</v>
      </c>
      <c r="I71" s="2">
        <f t="shared" ca="1" si="12"/>
        <v>2000</v>
      </c>
    </row>
    <row r="72" spans="1:9" x14ac:dyDescent="0.2">
      <c r="A72">
        <v>70</v>
      </c>
      <c r="B72">
        <f t="shared" si="14"/>
        <v>69</v>
      </c>
      <c r="C72">
        <f t="shared" ca="1" si="8"/>
        <v>1</v>
      </c>
      <c r="D72" t="str">
        <f t="shared" si="15"/>
        <v/>
      </c>
      <c r="E72" t="str">
        <f t="shared" si="13"/>
        <v/>
      </c>
      <c r="F72">
        <f t="shared" ca="1" si="9"/>
        <v>8</v>
      </c>
      <c r="G72" s="2">
        <f t="shared" ca="1" si="10"/>
        <v>25</v>
      </c>
      <c r="H72" s="2">
        <f t="shared" ca="1" si="11"/>
        <v>75</v>
      </c>
      <c r="I72" s="2">
        <f t="shared" ca="1" si="12"/>
        <v>1500</v>
      </c>
    </row>
    <row r="73" spans="1:9" x14ac:dyDescent="0.2">
      <c r="A73">
        <v>71</v>
      </c>
      <c r="B73">
        <f t="shared" si="14"/>
        <v>70</v>
      </c>
      <c r="C73">
        <f t="shared" ca="1" si="8"/>
        <v>1</v>
      </c>
      <c r="D73" t="str">
        <f t="shared" si="15"/>
        <v/>
      </c>
      <c r="E73" t="str">
        <f t="shared" si="13"/>
        <v/>
      </c>
      <c r="F73">
        <f t="shared" ca="1" si="9"/>
        <v>1</v>
      </c>
      <c r="G73" s="2">
        <f t="shared" ca="1" si="10"/>
        <v>50</v>
      </c>
      <c r="H73" s="2">
        <f t="shared" ca="1" si="11"/>
        <v>50</v>
      </c>
      <c r="I73" s="2">
        <f t="shared" ca="1" si="12"/>
        <v>1000</v>
      </c>
    </row>
    <row r="74" spans="1:9" x14ac:dyDescent="0.2">
      <c r="A74">
        <v>72</v>
      </c>
      <c r="B74">
        <f t="shared" si="14"/>
        <v>71</v>
      </c>
      <c r="C74">
        <f t="shared" ca="1" si="8"/>
        <v>2</v>
      </c>
      <c r="D74" t="str">
        <f t="shared" si="15"/>
        <v/>
      </c>
      <c r="E74" t="str">
        <f t="shared" si="13"/>
        <v/>
      </c>
      <c r="F74">
        <f t="shared" ca="1" si="9"/>
        <v>6</v>
      </c>
      <c r="G74" s="2" t="str">
        <f t="shared" ca="1" si="10"/>
        <v>n/a</v>
      </c>
      <c r="H74" s="2" t="str">
        <f t="shared" ca="1" si="11"/>
        <v>n/a</v>
      </c>
      <c r="I74" s="2">
        <f t="shared" ca="1" si="12"/>
        <v>750</v>
      </c>
    </row>
    <row r="75" spans="1:9" x14ac:dyDescent="0.2">
      <c r="A75">
        <v>73</v>
      </c>
      <c r="B75">
        <f t="shared" si="14"/>
        <v>72</v>
      </c>
      <c r="C75">
        <f t="shared" ca="1" si="8"/>
        <v>2</v>
      </c>
      <c r="D75" t="str">
        <f t="shared" si="15"/>
        <v/>
      </c>
      <c r="E75" t="str">
        <f t="shared" si="13"/>
        <v/>
      </c>
      <c r="F75">
        <f t="shared" ca="1" si="9"/>
        <v>3</v>
      </c>
      <c r="G75" s="2">
        <f t="shared" ca="1" si="10"/>
        <v>50</v>
      </c>
      <c r="H75" s="2">
        <f t="shared" ca="1" si="11"/>
        <v>50</v>
      </c>
      <c r="I75" s="2">
        <f t="shared" ca="1" si="12"/>
        <v>2000</v>
      </c>
    </row>
    <row r="76" spans="1:9" x14ac:dyDescent="0.2">
      <c r="A76">
        <v>74</v>
      </c>
      <c r="B76">
        <f t="shared" si="14"/>
        <v>73</v>
      </c>
      <c r="C76">
        <f t="shared" ca="1" si="8"/>
        <v>2</v>
      </c>
      <c r="D76" t="str">
        <f t="shared" si="15"/>
        <v/>
      </c>
      <c r="E76" t="str">
        <f t="shared" si="13"/>
        <v/>
      </c>
      <c r="F76">
        <f t="shared" ca="1" si="9"/>
        <v>6</v>
      </c>
      <c r="G76" s="2" t="str">
        <f t="shared" ca="1" si="10"/>
        <v>n/a</v>
      </c>
      <c r="H76" s="2" t="str">
        <f t="shared" ca="1" si="11"/>
        <v>n/a</v>
      </c>
      <c r="I76" s="2">
        <f t="shared" ca="1" si="12"/>
        <v>750</v>
      </c>
    </row>
    <row r="77" spans="1:9" x14ac:dyDescent="0.2">
      <c r="A77">
        <v>75</v>
      </c>
      <c r="B77">
        <f t="shared" si="14"/>
        <v>74</v>
      </c>
      <c r="C77">
        <f t="shared" ca="1" si="8"/>
        <v>2</v>
      </c>
      <c r="D77" t="str">
        <f t="shared" si="15"/>
        <v/>
      </c>
      <c r="E77" t="str">
        <f t="shared" si="13"/>
        <v/>
      </c>
      <c r="F77">
        <f t="shared" ca="1" si="9"/>
        <v>5</v>
      </c>
      <c r="G77" s="2" t="str">
        <f t="shared" ca="1" si="10"/>
        <v>n/a</v>
      </c>
      <c r="H77" s="2" t="str">
        <f t="shared" ca="1" si="11"/>
        <v>n/a</v>
      </c>
      <c r="I77" s="2">
        <f t="shared" ca="1" si="12"/>
        <v>1000</v>
      </c>
    </row>
    <row r="78" spans="1:9" x14ac:dyDescent="0.2">
      <c r="A78">
        <v>76</v>
      </c>
      <c r="B78">
        <f t="shared" si="14"/>
        <v>75</v>
      </c>
      <c r="C78">
        <f t="shared" ca="1" si="8"/>
        <v>2</v>
      </c>
      <c r="D78" t="str">
        <f t="shared" si="15"/>
        <v/>
      </c>
      <c r="E78" t="str">
        <f t="shared" si="13"/>
        <v/>
      </c>
      <c r="F78">
        <f t="shared" ca="1" si="9"/>
        <v>7</v>
      </c>
      <c r="G78" s="2">
        <f t="shared" ca="1" si="10"/>
        <v>15</v>
      </c>
      <c r="H78" s="2">
        <f t="shared" ca="1" si="11"/>
        <v>45</v>
      </c>
      <c r="I78" s="2">
        <f t="shared" ca="1" si="12"/>
        <v>1500</v>
      </c>
    </row>
    <row r="79" spans="1:9" x14ac:dyDescent="0.2">
      <c r="A79">
        <v>77</v>
      </c>
      <c r="B79">
        <f t="shared" si="14"/>
        <v>76</v>
      </c>
      <c r="C79">
        <f t="shared" ca="1" si="8"/>
        <v>2</v>
      </c>
      <c r="D79" t="str">
        <f t="shared" si="15"/>
        <v/>
      </c>
      <c r="E79" t="str">
        <f t="shared" si="13"/>
        <v/>
      </c>
      <c r="F79">
        <f t="shared" ca="1" si="9"/>
        <v>1</v>
      </c>
      <c r="G79" s="2">
        <f t="shared" ca="1" si="10"/>
        <v>50</v>
      </c>
      <c r="H79" s="2">
        <f t="shared" ca="1" si="11"/>
        <v>50</v>
      </c>
      <c r="I79" s="2">
        <f t="shared" ca="1" si="12"/>
        <v>1000</v>
      </c>
    </row>
    <row r="80" spans="1:9" x14ac:dyDescent="0.2">
      <c r="A80">
        <v>78</v>
      </c>
      <c r="B80">
        <f t="shared" si="14"/>
        <v>77</v>
      </c>
      <c r="C80">
        <f t="shared" ca="1" si="8"/>
        <v>1</v>
      </c>
      <c r="D80" t="str">
        <f t="shared" si="15"/>
        <v/>
      </c>
      <c r="E80" t="str">
        <f t="shared" si="13"/>
        <v/>
      </c>
      <c r="F80">
        <f t="shared" ca="1" si="9"/>
        <v>7</v>
      </c>
      <c r="G80" s="2">
        <f t="shared" ca="1" si="10"/>
        <v>15</v>
      </c>
      <c r="H80" s="2">
        <f t="shared" ca="1" si="11"/>
        <v>45</v>
      </c>
      <c r="I80" s="2">
        <f t="shared" ca="1" si="12"/>
        <v>1500</v>
      </c>
    </row>
    <row r="81" spans="1:9" x14ac:dyDescent="0.2">
      <c r="A81">
        <v>79</v>
      </c>
      <c r="B81">
        <f t="shared" si="14"/>
        <v>78</v>
      </c>
      <c r="C81">
        <f t="shared" ca="1" si="8"/>
        <v>2</v>
      </c>
      <c r="D81" t="str">
        <f t="shared" si="15"/>
        <v/>
      </c>
      <c r="E81" t="str">
        <f t="shared" si="13"/>
        <v/>
      </c>
      <c r="F81">
        <f t="shared" ca="1" si="9"/>
        <v>2</v>
      </c>
      <c r="G81" s="2">
        <f t="shared" ca="1" si="10"/>
        <v>25</v>
      </c>
      <c r="H81" s="2">
        <f t="shared" ca="1" si="11"/>
        <v>25</v>
      </c>
      <c r="I81" s="2">
        <f t="shared" ca="1" si="12"/>
        <v>1250</v>
      </c>
    </row>
    <row r="82" spans="1:9" x14ac:dyDescent="0.2">
      <c r="A82">
        <v>80</v>
      </c>
      <c r="B82">
        <f t="shared" si="14"/>
        <v>79</v>
      </c>
      <c r="C82">
        <f t="shared" ca="1" si="8"/>
        <v>2</v>
      </c>
      <c r="D82" t="str">
        <f t="shared" si="15"/>
        <v/>
      </c>
      <c r="E82" t="str">
        <f t="shared" si="13"/>
        <v/>
      </c>
      <c r="F82">
        <f t="shared" ca="1" si="9"/>
        <v>6</v>
      </c>
      <c r="G82" s="2" t="str">
        <f t="shared" ca="1" si="10"/>
        <v>n/a</v>
      </c>
      <c r="H82" s="2" t="str">
        <f t="shared" ca="1" si="11"/>
        <v>n/a</v>
      </c>
      <c r="I82" s="2">
        <f t="shared" ca="1" si="12"/>
        <v>750</v>
      </c>
    </row>
    <row r="83" spans="1:9" x14ac:dyDescent="0.2">
      <c r="A83">
        <v>81</v>
      </c>
      <c r="B83">
        <f t="shared" si="14"/>
        <v>80</v>
      </c>
      <c r="C83">
        <f t="shared" ca="1" si="8"/>
        <v>2</v>
      </c>
      <c r="D83" t="str">
        <f t="shared" si="15"/>
        <v/>
      </c>
      <c r="E83" t="str">
        <f t="shared" si="13"/>
        <v/>
      </c>
      <c r="F83">
        <f t="shared" ca="1" si="9"/>
        <v>5</v>
      </c>
      <c r="G83" s="2" t="str">
        <f t="shared" ca="1" si="10"/>
        <v>n/a</v>
      </c>
      <c r="H83" s="2" t="str">
        <f t="shared" ca="1" si="11"/>
        <v>n/a</v>
      </c>
      <c r="I83" s="2">
        <f t="shared" ca="1" si="12"/>
        <v>1000</v>
      </c>
    </row>
    <row r="84" spans="1:9" x14ac:dyDescent="0.2">
      <c r="A84">
        <v>82</v>
      </c>
      <c r="B84">
        <f t="shared" si="14"/>
        <v>81</v>
      </c>
      <c r="C84">
        <f t="shared" ca="1" si="8"/>
        <v>1</v>
      </c>
      <c r="D84" t="str">
        <f t="shared" si="15"/>
        <v/>
      </c>
      <c r="E84" t="str">
        <f t="shared" si="13"/>
        <v/>
      </c>
      <c r="F84">
        <f t="shared" ca="1" si="9"/>
        <v>4</v>
      </c>
      <c r="G84" s="2">
        <f t="shared" ca="1" si="10"/>
        <v>50</v>
      </c>
      <c r="H84" s="2">
        <f t="shared" ca="1" si="11"/>
        <v>150</v>
      </c>
      <c r="I84" s="2">
        <f t="shared" ca="1" si="12"/>
        <v>1000</v>
      </c>
    </row>
    <row r="85" spans="1:9" x14ac:dyDescent="0.2">
      <c r="A85">
        <v>83</v>
      </c>
      <c r="B85">
        <f t="shared" si="14"/>
        <v>82</v>
      </c>
      <c r="C85">
        <f t="shared" ca="1" si="8"/>
        <v>2</v>
      </c>
      <c r="D85" t="str">
        <f t="shared" si="15"/>
        <v/>
      </c>
      <c r="E85" t="str">
        <f t="shared" si="13"/>
        <v/>
      </c>
      <c r="F85">
        <f t="shared" ca="1" si="9"/>
        <v>6</v>
      </c>
      <c r="G85" s="2" t="str">
        <f t="shared" ca="1" si="10"/>
        <v>n/a</v>
      </c>
      <c r="H85" s="2" t="str">
        <f t="shared" ca="1" si="11"/>
        <v>n/a</v>
      </c>
      <c r="I85" s="2">
        <f t="shared" ca="1" si="12"/>
        <v>750</v>
      </c>
    </row>
    <row r="86" spans="1:9" x14ac:dyDescent="0.2">
      <c r="A86">
        <v>84</v>
      </c>
      <c r="B86">
        <f t="shared" si="14"/>
        <v>83</v>
      </c>
      <c r="C86">
        <f t="shared" ca="1" si="8"/>
        <v>2</v>
      </c>
      <c r="D86" t="str">
        <f t="shared" si="15"/>
        <v/>
      </c>
      <c r="E86" t="str">
        <f t="shared" si="13"/>
        <v/>
      </c>
      <c r="F86">
        <f t="shared" ca="1" si="9"/>
        <v>1</v>
      </c>
      <c r="G86" s="2">
        <f t="shared" ca="1" si="10"/>
        <v>50</v>
      </c>
      <c r="H86" s="2">
        <f t="shared" ca="1" si="11"/>
        <v>50</v>
      </c>
      <c r="I86" s="2">
        <f t="shared" ca="1" si="12"/>
        <v>1000</v>
      </c>
    </row>
    <row r="87" spans="1:9" x14ac:dyDescent="0.2">
      <c r="A87">
        <v>85</v>
      </c>
      <c r="B87">
        <f t="shared" si="14"/>
        <v>84</v>
      </c>
      <c r="C87">
        <f t="shared" ca="1" si="8"/>
        <v>1</v>
      </c>
      <c r="D87" t="str">
        <f t="shared" si="15"/>
        <v/>
      </c>
      <c r="E87" t="str">
        <f t="shared" si="13"/>
        <v/>
      </c>
      <c r="F87">
        <f t="shared" ca="1" si="9"/>
        <v>5</v>
      </c>
      <c r="G87" s="2" t="str">
        <f t="shared" ca="1" si="10"/>
        <v>n/a</v>
      </c>
      <c r="H87" s="2" t="str">
        <f t="shared" ca="1" si="11"/>
        <v>n/a</v>
      </c>
      <c r="I87" s="2">
        <f t="shared" ca="1" si="12"/>
        <v>1000</v>
      </c>
    </row>
    <row r="88" spans="1:9" x14ac:dyDescent="0.2">
      <c r="A88">
        <v>86</v>
      </c>
      <c r="B88">
        <f t="shared" si="14"/>
        <v>85</v>
      </c>
      <c r="C88">
        <f t="shared" ca="1" si="8"/>
        <v>2</v>
      </c>
      <c r="D88" t="str">
        <f t="shared" si="15"/>
        <v/>
      </c>
      <c r="E88" t="str">
        <f t="shared" si="13"/>
        <v/>
      </c>
      <c r="F88">
        <f t="shared" ca="1" si="9"/>
        <v>8</v>
      </c>
      <c r="G88" s="2">
        <f t="shared" ca="1" si="10"/>
        <v>25</v>
      </c>
      <c r="H88" s="2">
        <f t="shared" ca="1" si="11"/>
        <v>75</v>
      </c>
      <c r="I88" s="2">
        <f t="shared" ca="1" si="12"/>
        <v>1500</v>
      </c>
    </row>
    <row r="89" spans="1:9" x14ac:dyDescent="0.2">
      <c r="A89">
        <v>87</v>
      </c>
      <c r="B89">
        <f t="shared" si="14"/>
        <v>86</v>
      </c>
      <c r="C89">
        <f t="shared" ca="1" si="8"/>
        <v>1</v>
      </c>
      <c r="D89" t="str">
        <f t="shared" si="15"/>
        <v/>
      </c>
      <c r="E89" t="str">
        <f t="shared" si="13"/>
        <v/>
      </c>
      <c r="F89">
        <f t="shared" ca="1" si="9"/>
        <v>4</v>
      </c>
      <c r="G89" s="2">
        <f t="shared" ca="1" si="10"/>
        <v>50</v>
      </c>
      <c r="H89" s="2">
        <f t="shared" ca="1" si="11"/>
        <v>150</v>
      </c>
      <c r="I89" s="2">
        <f t="shared" ca="1" si="12"/>
        <v>1000</v>
      </c>
    </row>
    <row r="90" spans="1:9" x14ac:dyDescent="0.2">
      <c r="A90">
        <v>88</v>
      </c>
      <c r="B90">
        <f t="shared" si="14"/>
        <v>87</v>
      </c>
      <c r="C90">
        <f t="shared" ca="1" si="8"/>
        <v>2</v>
      </c>
      <c r="D90" t="str">
        <f t="shared" si="15"/>
        <v/>
      </c>
      <c r="E90" t="str">
        <f t="shared" si="13"/>
        <v/>
      </c>
      <c r="F90">
        <f t="shared" ca="1" si="9"/>
        <v>7</v>
      </c>
      <c r="G90" s="2">
        <f t="shared" ca="1" si="10"/>
        <v>15</v>
      </c>
      <c r="H90" s="2">
        <f t="shared" ca="1" si="11"/>
        <v>45</v>
      </c>
      <c r="I90" s="2">
        <f t="shared" ca="1" si="12"/>
        <v>1500</v>
      </c>
    </row>
    <row r="91" spans="1:9" x14ac:dyDescent="0.2">
      <c r="A91">
        <v>89</v>
      </c>
      <c r="B91">
        <f t="shared" si="14"/>
        <v>88</v>
      </c>
      <c r="C91">
        <f t="shared" ca="1" si="8"/>
        <v>2</v>
      </c>
      <c r="D91" t="str">
        <f t="shared" si="15"/>
        <v/>
      </c>
      <c r="E91" t="str">
        <f t="shared" si="13"/>
        <v/>
      </c>
      <c r="F91">
        <f t="shared" ca="1" si="9"/>
        <v>9</v>
      </c>
      <c r="G91" s="2">
        <f t="shared" ca="1" si="10"/>
        <v>50</v>
      </c>
      <c r="H91" s="2">
        <f t="shared" ca="1" si="11"/>
        <v>150</v>
      </c>
      <c r="I91" s="2">
        <f t="shared" ca="1" si="12"/>
        <v>2000</v>
      </c>
    </row>
    <row r="92" spans="1:9" x14ac:dyDescent="0.2">
      <c r="A92">
        <v>90</v>
      </c>
      <c r="B92">
        <f t="shared" si="14"/>
        <v>89</v>
      </c>
      <c r="C92">
        <f t="shared" ca="1" si="8"/>
        <v>1</v>
      </c>
      <c r="D92" t="str">
        <f t="shared" si="15"/>
        <v/>
      </c>
      <c r="E92" t="str">
        <f t="shared" si="13"/>
        <v/>
      </c>
      <c r="F92">
        <f t="shared" ca="1" si="9"/>
        <v>8</v>
      </c>
      <c r="G92" s="2">
        <f t="shared" ca="1" si="10"/>
        <v>25</v>
      </c>
      <c r="H92" s="2">
        <f t="shared" ca="1" si="11"/>
        <v>75</v>
      </c>
      <c r="I92" s="2">
        <f t="shared" ca="1" si="12"/>
        <v>1500</v>
      </c>
    </row>
    <row r="93" spans="1:9" x14ac:dyDescent="0.2">
      <c r="A93">
        <v>91</v>
      </c>
      <c r="B93">
        <f t="shared" si="14"/>
        <v>90</v>
      </c>
      <c r="C93">
        <f t="shared" ca="1" si="8"/>
        <v>1</v>
      </c>
      <c r="D93" t="str">
        <f t="shared" si="15"/>
        <v/>
      </c>
      <c r="E93" t="str">
        <f t="shared" si="13"/>
        <v/>
      </c>
      <c r="F93">
        <f t="shared" ca="1" si="9"/>
        <v>7</v>
      </c>
      <c r="G93" s="2">
        <f t="shared" ca="1" si="10"/>
        <v>15</v>
      </c>
      <c r="H93" s="2">
        <f t="shared" ca="1" si="11"/>
        <v>45</v>
      </c>
      <c r="I93" s="2">
        <f t="shared" ca="1" si="12"/>
        <v>1500</v>
      </c>
    </row>
    <row r="94" spans="1:9" x14ac:dyDescent="0.2">
      <c r="A94">
        <v>92</v>
      </c>
      <c r="B94">
        <f t="shared" si="14"/>
        <v>91</v>
      </c>
      <c r="C94">
        <f t="shared" ca="1" si="8"/>
        <v>2</v>
      </c>
      <c r="D94" t="str">
        <f t="shared" si="15"/>
        <v/>
      </c>
      <c r="E94" t="str">
        <f t="shared" si="13"/>
        <v/>
      </c>
      <c r="F94">
        <f t="shared" ca="1" si="9"/>
        <v>9</v>
      </c>
      <c r="G94" s="2">
        <f t="shared" ca="1" si="10"/>
        <v>50</v>
      </c>
      <c r="H94" s="2">
        <f t="shared" ca="1" si="11"/>
        <v>150</v>
      </c>
      <c r="I94" s="2">
        <f t="shared" ca="1" si="12"/>
        <v>2000</v>
      </c>
    </row>
    <row r="95" spans="1:9" x14ac:dyDescent="0.2">
      <c r="A95">
        <v>93</v>
      </c>
      <c r="B95">
        <f t="shared" si="14"/>
        <v>92</v>
      </c>
      <c r="C95">
        <f t="shared" ca="1" si="8"/>
        <v>1</v>
      </c>
      <c r="D95" t="str">
        <f t="shared" si="15"/>
        <v/>
      </c>
      <c r="E95" t="str">
        <f t="shared" si="13"/>
        <v/>
      </c>
      <c r="F95">
        <f t="shared" ca="1" si="9"/>
        <v>9</v>
      </c>
      <c r="G95" s="2">
        <f t="shared" ca="1" si="10"/>
        <v>50</v>
      </c>
      <c r="H95" s="2">
        <f t="shared" ca="1" si="11"/>
        <v>150</v>
      </c>
      <c r="I95" s="2">
        <f t="shared" ca="1" si="12"/>
        <v>2000</v>
      </c>
    </row>
    <row r="96" spans="1:9" x14ac:dyDescent="0.2">
      <c r="A96">
        <v>94</v>
      </c>
      <c r="B96">
        <f t="shared" si="14"/>
        <v>93</v>
      </c>
      <c r="C96">
        <f t="shared" ca="1" si="8"/>
        <v>1</v>
      </c>
      <c r="D96" t="str">
        <f t="shared" si="15"/>
        <v/>
      </c>
      <c r="E96" t="str">
        <f t="shared" si="13"/>
        <v/>
      </c>
      <c r="F96">
        <f t="shared" ca="1" si="9"/>
        <v>5</v>
      </c>
      <c r="G96" s="2" t="str">
        <f t="shared" ca="1" si="10"/>
        <v>n/a</v>
      </c>
      <c r="H96" s="2" t="str">
        <f t="shared" ca="1" si="11"/>
        <v>n/a</v>
      </c>
      <c r="I96" s="2">
        <f t="shared" ca="1" si="12"/>
        <v>1000</v>
      </c>
    </row>
    <row r="97" spans="1:9" x14ac:dyDescent="0.2">
      <c r="A97">
        <v>95</v>
      </c>
      <c r="B97">
        <f t="shared" si="14"/>
        <v>94</v>
      </c>
      <c r="C97">
        <f t="shared" ca="1" si="8"/>
        <v>1</v>
      </c>
      <c r="D97" t="str">
        <f t="shared" si="15"/>
        <v/>
      </c>
      <c r="E97" t="str">
        <f t="shared" si="13"/>
        <v/>
      </c>
      <c r="F97">
        <f t="shared" ca="1" si="9"/>
        <v>2</v>
      </c>
      <c r="G97" s="2">
        <f t="shared" ca="1" si="10"/>
        <v>25</v>
      </c>
      <c r="H97" s="2">
        <f t="shared" ca="1" si="11"/>
        <v>25</v>
      </c>
      <c r="I97" s="2">
        <f t="shared" ca="1" si="12"/>
        <v>1250</v>
      </c>
    </row>
    <row r="98" spans="1:9" x14ac:dyDescent="0.2">
      <c r="A98">
        <v>96</v>
      </c>
      <c r="B98">
        <f t="shared" si="14"/>
        <v>95</v>
      </c>
      <c r="C98">
        <f t="shared" ca="1" si="8"/>
        <v>1</v>
      </c>
      <c r="D98" t="str">
        <f t="shared" si="15"/>
        <v/>
      </c>
      <c r="E98" t="str">
        <f t="shared" si="13"/>
        <v/>
      </c>
      <c r="F98">
        <f t="shared" ca="1" si="9"/>
        <v>4</v>
      </c>
      <c r="G98" s="2">
        <f t="shared" ca="1" si="10"/>
        <v>50</v>
      </c>
      <c r="H98" s="2">
        <f t="shared" ca="1" si="11"/>
        <v>150</v>
      </c>
      <c r="I98" s="2">
        <f t="shared" ca="1" si="12"/>
        <v>1000</v>
      </c>
    </row>
    <row r="99" spans="1:9" x14ac:dyDescent="0.2">
      <c r="A99">
        <v>97</v>
      </c>
      <c r="B99">
        <f t="shared" si="14"/>
        <v>96</v>
      </c>
      <c r="C99">
        <f t="shared" ca="1" si="8"/>
        <v>1</v>
      </c>
      <c r="D99" t="str">
        <f t="shared" si="15"/>
        <v/>
      </c>
      <c r="E99" t="str">
        <f t="shared" ca="1" si="13"/>
        <v>Enhanced Plan</v>
      </c>
      <c r="F99">
        <f t="shared" ca="1" si="9"/>
        <v>5</v>
      </c>
      <c r="G99" s="2" t="str">
        <f t="shared" ca="1" si="10"/>
        <v>n/a</v>
      </c>
      <c r="H99" s="2" t="str">
        <f t="shared" ca="1" si="11"/>
        <v>n/a</v>
      </c>
      <c r="I99" s="2">
        <f t="shared" ca="1" si="12"/>
        <v>1000</v>
      </c>
    </row>
    <row r="100" spans="1:9" x14ac:dyDescent="0.2">
      <c r="A100">
        <v>98</v>
      </c>
      <c r="B100">
        <f t="shared" si="14"/>
        <v>96</v>
      </c>
      <c r="C100">
        <f t="shared" ca="1" si="8"/>
        <v>1</v>
      </c>
      <c r="D100" t="b">
        <f t="shared" si="15"/>
        <v>1</v>
      </c>
      <c r="E100" t="str">
        <f t="shared" ca="1" si="13"/>
        <v>Standard Plan</v>
      </c>
      <c r="F100">
        <f t="shared" ca="1" si="9"/>
        <v>2</v>
      </c>
      <c r="G100" s="2">
        <f t="shared" ca="1" si="10"/>
        <v>25</v>
      </c>
      <c r="H100" s="2">
        <f t="shared" ca="1" si="11"/>
        <v>25</v>
      </c>
      <c r="I100" s="2">
        <f t="shared" ca="1" si="12"/>
        <v>1250</v>
      </c>
    </row>
    <row r="101" spans="1:9" x14ac:dyDescent="0.2">
      <c r="A101">
        <v>99</v>
      </c>
      <c r="B101">
        <f t="shared" si="14"/>
        <v>97</v>
      </c>
      <c r="C101">
        <f t="shared" ca="1" si="8"/>
        <v>1</v>
      </c>
      <c r="D101" t="str">
        <f t="shared" si="15"/>
        <v/>
      </c>
      <c r="E101" t="str">
        <f t="shared" si="13"/>
        <v/>
      </c>
      <c r="F101">
        <f t="shared" ca="1" si="9"/>
        <v>2</v>
      </c>
      <c r="G101" s="2">
        <f t="shared" ca="1" si="10"/>
        <v>25</v>
      </c>
      <c r="H101" s="2">
        <f t="shared" ca="1" si="11"/>
        <v>25</v>
      </c>
      <c r="I101" s="2">
        <f t="shared" ca="1" si="12"/>
        <v>1250</v>
      </c>
    </row>
    <row r="102" spans="1:9" x14ac:dyDescent="0.2">
      <c r="A102">
        <v>100</v>
      </c>
      <c r="B102">
        <f t="shared" si="14"/>
        <v>98</v>
      </c>
      <c r="C102">
        <f t="shared" ca="1" si="8"/>
        <v>2</v>
      </c>
      <c r="D102" t="str">
        <f t="shared" si="15"/>
        <v/>
      </c>
      <c r="E102" t="str">
        <f t="shared" si="13"/>
        <v/>
      </c>
      <c r="F102">
        <f t="shared" ca="1" si="9"/>
        <v>1</v>
      </c>
      <c r="G102" s="2">
        <f t="shared" ca="1" si="10"/>
        <v>50</v>
      </c>
      <c r="H102" s="2">
        <f t="shared" ca="1" si="11"/>
        <v>50</v>
      </c>
      <c r="I102" s="2">
        <f t="shared" ca="1" si="12"/>
        <v>1000</v>
      </c>
    </row>
    <row r="103" spans="1:9" x14ac:dyDescent="0.2">
      <c r="A103">
        <v>101</v>
      </c>
      <c r="B103">
        <f t="shared" si="14"/>
        <v>99</v>
      </c>
      <c r="C103">
        <f t="shared" ca="1" si="8"/>
        <v>2</v>
      </c>
      <c r="D103" t="str">
        <f t="shared" si="15"/>
        <v/>
      </c>
      <c r="E103" t="str">
        <f t="shared" si="13"/>
        <v/>
      </c>
      <c r="F103">
        <f t="shared" ca="1" si="9"/>
        <v>8</v>
      </c>
      <c r="G103" s="2">
        <f t="shared" ca="1" si="10"/>
        <v>25</v>
      </c>
      <c r="H103" s="2">
        <f t="shared" ca="1" si="11"/>
        <v>75</v>
      </c>
      <c r="I103" s="2">
        <f t="shared" ca="1" si="12"/>
        <v>1500</v>
      </c>
    </row>
    <row r="104" spans="1:9" x14ac:dyDescent="0.2">
      <c r="A104">
        <v>102</v>
      </c>
      <c r="B104">
        <f t="shared" si="14"/>
        <v>100</v>
      </c>
      <c r="C104">
        <f t="shared" ca="1" si="8"/>
        <v>2</v>
      </c>
      <c r="D104" t="str">
        <f t="shared" si="15"/>
        <v/>
      </c>
      <c r="E104" t="str">
        <f t="shared" si="13"/>
        <v/>
      </c>
      <c r="F104">
        <f t="shared" ca="1" si="9"/>
        <v>9</v>
      </c>
      <c r="G104" s="2">
        <f t="shared" ca="1" si="10"/>
        <v>50</v>
      </c>
      <c r="H104" s="2">
        <f t="shared" ca="1" si="11"/>
        <v>150</v>
      </c>
      <c r="I104" s="2">
        <f t="shared" ca="1" si="12"/>
        <v>2000</v>
      </c>
    </row>
    <row r="105" spans="1:9" x14ac:dyDescent="0.2">
      <c r="A105">
        <v>103</v>
      </c>
      <c r="B105">
        <f t="shared" si="14"/>
        <v>101</v>
      </c>
      <c r="C105">
        <f t="shared" ca="1" si="8"/>
        <v>2</v>
      </c>
      <c r="D105" t="str">
        <f t="shared" si="15"/>
        <v/>
      </c>
      <c r="E105" t="str">
        <f t="shared" si="13"/>
        <v/>
      </c>
      <c r="F105">
        <f t="shared" ca="1" si="9"/>
        <v>3</v>
      </c>
      <c r="G105" s="2">
        <f t="shared" ca="1" si="10"/>
        <v>50</v>
      </c>
      <c r="H105" s="2">
        <f t="shared" ca="1" si="11"/>
        <v>50</v>
      </c>
      <c r="I105" s="2">
        <f t="shared" ca="1" si="12"/>
        <v>2000</v>
      </c>
    </row>
    <row r="106" spans="1:9" x14ac:dyDescent="0.2">
      <c r="A106">
        <v>104</v>
      </c>
      <c r="B106">
        <f t="shared" si="14"/>
        <v>102</v>
      </c>
      <c r="C106">
        <f t="shared" ca="1" si="8"/>
        <v>1</v>
      </c>
      <c r="D106" t="str">
        <f t="shared" si="15"/>
        <v/>
      </c>
      <c r="E106" t="str">
        <f t="shared" si="13"/>
        <v/>
      </c>
      <c r="F106">
        <f t="shared" ca="1" si="9"/>
        <v>5</v>
      </c>
      <c r="G106" s="2" t="str">
        <f t="shared" ca="1" si="10"/>
        <v>n/a</v>
      </c>
      <c r="H106" s="2" t="str">
        <f t="shared" ca="1" si="11"/>
        <v>n/a</v>
      </c>
      <c r="I106" s="2">
        <f t="shared" ca="1" si="12"/>
        <v>1000</v>
      </c>
    </row>
    <row r="107" spans="1:9" x14ac:dyDescent="0.2">
      <c r="A107">
        <v>105</v>
      </c>
      <c r="B107">
        <f t="shared" si="14"/>
        <v>103</v>
      </c>
      <c r="C107">
        <f t="shared" ca="1" si="8"/>
        <v>2</v>
      </c>
      <c r="D107" t="str">
        <f t="shared" si="15"/>
        <v/>
      </c>
      <c r="E107" t="str">
        <f t="shared" si="13"/>
        <v/>
      </c>
      <c r="F107">
        <f t="shared" ca="1" si="9"/>
        <v>9</v>
      </c>
      <c r="G107" s="2">
        <f t="shared" ca="1" si="10"/>
        <v>50</v>
      </c>
      <c r="H107" s="2">
        <f t="shared" ca="1" si="11"/>
        <v>150</v>
      </c>
      <c r="I107" s="2">
        <f t="shared" ca="1" si="12"/>
        <v>2000</v>
      </c>
    </row>
    <row r="108" spans="1:9" x14ac:dyDescent="0.2">
      <c r="A108">
        <v>106</v>
      </c>
      <c r="B108">
        <f t="shared" si="14"/>
        <v>104</v>
      </c>
      <c r="C108">
        <f t="shared" ca="1" si="8"/>
        <v>2</v>
      </c>
      <c r="D108" t="str">
        <f t="shared" si="15"/>
        <v/>
      </c>
      <c r="E108" t="str">
        <f t="shared" si="13"/>
        <v/>
      </c>
      <c r="F108">
        <f t="shared" ca="1" si="9"/>
        <v>6</v>
      </c>
      <c r="G108" s="2" t="str">
        <f t="shared" ca="1" si="10"/>
        <v>n/a</v>
      </c>
      <c r="H108" s="2" t="str">
        <f t="shared" ca="1" si="11"/>
        <v>n/a</v>
      </c>
      <c r="I108" s="2">
        <f t="shared" ca="1" si="12"/>
        <v>750</v>
      </c>
    </row>
    <row r="109" spans="1:9" x14ac:dyDescent="0.2">
      <c r="A109">
        <v>107</v>
      </c>
      <c r="B109">
        <f t="shared" si="14"/>
        <v>105</v>
      </c>
      <c r="C109">
        <f t="shared" ca="1" si="8"/>
        <v>1</v>
      </c>
      <c r="D109" t="str">
        <f t="shared" si="15"/>
        <v/>
      </c>
      <c r="E109" t="str">
        <f t="shared" si="13"/>
        <v/>
      </c>
      <c r="F109">
        <f t="shared" ca="1" si="9"/>
        <v>9</v>
      </c>
      <c r="G109" s="2">
        <f t="shared" ca="1" si="10"/>
        <v>50</v>
      </c>
      <c r="H109" s="2">
        <f t="shared" ca="1" si="11"/>
        <v>150</v>
      </c>
      <c r="I109" s="2">
        <f t="shared" ca="1" si="12"/>
        <v>2000</v>
      </c>
    </row>
    <row r="110" spans="1:9" x14ac:dyDescent="0.2">
      <c r="A110">
        <v>108</v>
      </c>
      <c r="B110">
        <f t="shared" si="14"/>
        <v>106</v>
      </c>
      <c r="C110">
        <f t="shared" ca="1" si="8"/>
        <v>1</v>
      </c>
      <c r="D110" t="str">
        <f t="shared" si="15"/>
        <v/>
      </c>
      <c r="E110" t="str">
        <f t="shared" si="13"/>
        <v/>
      </c>
      <c r="F110">
        <f t="shared" ca="1" si="9"/>
        <v>4</v>
      </c>
      <c r="G110" s="2">
        <f t="shared" ca="1" si="10"/>
        <v>50</v>
      </c>
      <c r="H110" s="2">
        <f t="shared" ca="1" si="11"/>
        <v>150</v>
      </c>
      <c r="I110" s="2">
        <f t="shared" ca="1" si="12"/>
        <v>1000</v>
      </c>
    </row>
    <row r="111" spans="1:9" x14ac:dyDescent="0.2">
      <c r="A111">
        <v>109</v>
      </c>
      <c r="B111">
        <f t="shared" si="14"/>
        <v>107</v>
      </c>
      <c r="C111">
        <f t="shared" ca="1" si="8"/>
        <v>2</v>
      </c>
      <c r="D111" t="str">
        <f t="shared" si="15"/>
        <v/>
      </c>
      <c r="E111" t="str">
        <f t="shared" si="13"/>
        <v/>
      </c>
      <c r="F111">
        <f t="shared" ca="1" si="9"/>
        <v>9</v>
      </c>
      <c r="G111" s="2">
        <f t="shared" ca="1" si="10"/>
        <v>50</v>
      </c>
      <c r="H111" s="2">
        <f t="shared" ca="1" si="11"/>
        <v>150</v>
      </c>
      <c r="I111" s="2">
        <f t="shared" ca="1" si="12"/>
        <v>2000</v>
      </c>
    </row>
    <row r="112" spans="1:9" x14ac:dyDescent="0.2">
      <c r="A112">
        <v>110</v>
      </c>
      <c r="B112">
        <f t="shared" si="14"/>
        <v>108</v>
      </c>
      <c r="C112">
        <f t="shared" ca="1" si="8"/>
        <v>1</v>
      </c>
      <c r="D112" t="str">
        <f t="shared" si="15"/>
        <v/>
      </c>
      <c r="E112" t="str">
        <f t="shared" si="13"/>
        <v/>
      </c>
      <c r="F112">
        <f t="shared" ca="1" si="9"/>
        <v>1</v>
      </c>
      <c r="G112" s="2">
        <f t="shared" ca="1" si="10"/>
        <v>50</v>
      </c>
      <c r="H112" s="2">
        <f t="shared" ca="1" si="11"/>
        <v>50</v>
      </c>
      <c r="I112" s="2">
        <f t="shared" ca="1" si="12"/>
        <v>1000</v>
      </c>
    </row>
    <row r="113" spans="1:9" x14ac:dyDescent="0.2">
      <c r="A113">
        <v>111</v>
      </c>
      <c r="B113">
        <f t="shared" si="14"/>
        <v>109</v>
      </c>
      <c r="C113">
        <f t="shared" ca="1" si="8"/>
        <v>1</v>
      </c>
      <c r="D113" t="str">
        <f t="shared" si="15"/>
        <v/>
      </c>
      <c r="E113" t="str">
        <f t="shared" si="13"/>
        <v/>
      </c>
      <c r="F113">
        <f t="shared" ca="1" si="9"/>
        <v>5</v>
      </c>
      <c r="G113" s="2" t="str">
        <f t="shared" ca="1" si="10"/>
        <v>n/a</v>
      </c>
      <c r="H113" s="2" t="str">
        <f t="shared" ca="1" si="11"/>
        <v>n/a</v>
      </c>
      <c r="I113" s="2">
        <f t="shared" ca="1" si="12"/>
        <v>1000</v>
      </c>
    </row>
    <row r="114" spans="1:9" x14ac:dyDescent="0.2">
      <c r="A114">
        <v>112</v>
      </c>
      <c r="B114">
        <f t="shared" si="14"/>
        <v>110</v>
      </c>
      <c r="C114">
        <f t="shared" ca="1" si="8"/>
        <v>2</v>
      </c>
      <c r="D114" t="str">
        <f t="shared" si="15"/>
        <v/>
      </c>
      <c r="E114" t="str">
        <f t="shared" si="13"/>
        <v/>
      </c>
      <c r="F114">
        <f t="shared" ca="1" si="9"/>
        <v>2</v>
      </c>
      <c r="G114" s="2">
        <f t="shared" ca="1" si="10"/>
        <v>25</v>
      </c>
      <c r="H114" s="2">
        <f t="shared" ca="1" si="11"/>
        <v>25</v>
      </c>
      <c r="I114" s="2">
        <f t="shared" ca="1" si="12"/>
        <v>1250</v>
      </c>
    </row>
    <row r="115" spans="1:9" x14ac:dyDescent="0.2">
      <c r="A115">
        <v>113</v>
      </c>
      <c r="B115">
        <f t="shared" si="14"/>
        <v>111</v>
      </c>
      <c r="C115">
        <f t="shared" ca="1" si="8"/>
        <v>1</v>
      </c>
      <c r="D115" t="str">
        <f t="shared" si="15"/>
        <v/>
      </c>
      <c r="E115" t="str">
        <f t="shared" si="13"/>
        <v/>
      </c>
      <c r="F115">
        <f t="shared" ca="1" si="9"/>
        <v>1</v>
      </c>
      <c r="G115" s="2">
        <f t="shared" ca="1" si="10"/>
        <v>50</v>
      </c>
      <c r="H115" s="2">
        <f t="shared" ca="1" si="11"/>
        <v>50</v>
      </c>
      <c r="I115" s="2">
        <f t="shared" ca="1" si="12"/>
        <v>1000</v>
      </c>
    </row>
    <row r="116" spans="1:9" x14ac:dyDescent="0.2">
      <c r="A116">
        <v>114</v>
      </c>
      <c r="B116">
        <f t="shared" si="14"/>
        <v>112</v>
      </c>
      <c r="C116">
        <f t="shared" ca="1" si="8"/>
        <v>1</v>
      </c>
      <c r="D116" t="str">
        <f t="shared" si="15"/>
        <v/>
      </c>
      <c r="E116" t="str">
        <f t="shared" si="13"/>
        <v/>
      </c>
      <c r="F116">
        <f t="shared" ca="1" si="9"/>
        <v>9</v>
      </c>
      <c r="G116" s="2">
        <f t="shared" ca="1" si="10"/>
        <v>50</v>
      </c>
      <c r="H116" s="2">
        <f t="shared" ca="1" si="11"/>
        <v>150</v>
      </c>
      <c r="I116" s="2">
        <f t="shared" ca="1" si="12"/>
        <v>2000</v>
      </c>
    </row>
    <row r="117" spans="1:9" x14ac:dyDescent="0.2">
      <c r="A117">
        <v>115</v>
      </c>
      <c r="B117">
        <f t="shared" si="14"/>
        <v>113</v>
      </c>
      <c r="C117">
        <f t="shared" ca="1" si="8"/>
        <v>1</v>
      </c>
      <c r="D117" t="str">
        <f t="shared" si="15"/>
        <v/>
      </c>
      <c r="E117" t="str">
        <f t="shared" si="13"/>
        <v/>
      </c>
      <c r="F117">
        <f t="shared" ca="1" si="9"/>
        <v>3</v>
      </c>
      <c r="G117" s="2">
        <f t="shared" ca="1" si="10"/>
        <v>50</v>
      </c>
      <c r="H117" s="2">
        <f t="shared" ca="1" si="11"/>
        <v>50</v>
      </c>
      <c r="I117" s="2">
        <f t="shared" ca="1" si="12"/>
        <v>2000</v>
      </c>
    </row>
    <row r="118" spans="1:9" x14ac:dyDescent="0.2">
      <c r="A118">
        <v>116</v>
      </c>
      <c r="B118">
        <f t="shared" si="14"/>
        <v>114</v>
      </c>
      <c r="C118">
        <f t="shared" ca="1" si="8"/>
        <v>2</v>
      </c>
      <c r="D118" t="str">
        <f t="shared" si="15"/>
        <v/>
      </c>
      <c r="E118" t="str">
        <f t="shared" si="13"/>
        <v/>
      </c>
      <c r="F118">
        <f t="shared" ca="1" si="9"/>
        <v>4</v>
      </c>
      <c r="G118" s="2">
        <f t="shared" ca="1" si="10"/>
        <v>50</v>
      </c>
      <c r="H118" s="2">
        <f t="shared" ca="1" si="11"/>
        <v>150</v>
      </c>
      <c r="I118" s="2">
        <f t="shared" ca="1" si="12"/>
        <v>1000</v>
      </c>
    </row>
    <row r="119" spans="1:9" x14ac:dyDescent="0.2">
      <c r="A119">
        <v>117</v>
      </c>
      <c r="B119">
        <f t="shared" si="14"/>
        <v>115</v>
      </c>
      <c r="C119">
        <f t="shared" ca="1" si="8"/>
        <v>1</v>
      </c>
      <c r="D119" t="str">
        <f t="shared" si="15"/>
        <v/>
      </c>
      <c r="E119" t="str">
        <f t="shared" si="13"/>
        <v/>
      </c>
      <c r="F119">
        <f t="shared" ca="1" si="9"/>
        <v>9</v>
      </c>
      <c r="G119" s="2">
        <f t="shared" ca="1" si="10"/>
        <v>50</v>
      </c>
      <c r="H119" s="2">
        <f t="shared" ca="1" si="11"/>
        <v>150</v>
      </c>
      <c r="I119" s="2">
        <f t="shared" ca="1" si="12"/>
        <v>2000</v>
      </c>
    </row>
    <row r="120" spans="1:9" x14ac:dyDescent="0.2">
      <c r="A120">
        <v>118</v>
      </c>
      <c r="B120">
        <f t="shared" si="14"/>
        <v>116</v>
      </c>
      <c r="C120">
        <f t="shared" ca="1" si="8"/>
        <v>2</v>
      </c>
      <c r="D120" t="str">
        <f t="shared" si="15"/>
        <v/>
      </c>
      <c r="E120" t="str">
        <f t="shared" si="13"/>
        <v/>
      </c>
      <c r="F120">
        <f t="shared" ca="1" si="9"/>
        <v>2</v>
      </c>
      <c r="G120" s="2">
        <f t="shared" ca="1" si="10"/>
        <v>25</v>
      </c>
      <c r="H120" s="2">
        <f t="shared" ca="1" si="11"/>
        <v>25</v>
      </c>
      <c r="I120" s="2">
        <f t="shared" ca="1" si="12"/>
        <v>1250</v>
      </c>
    </row>
    <row r="121" spans="1:9" x14ac:dyDescent="0.2">
      <c r="A121">
        <v>119</v>
      </c>
      <c r="B121">
        <f t="shared" si="14"/>
        <v>117</v>
      </c>
      <c r="C121">
        <f t="shared" ca="1" si="8"/>
        <v>1</v>
      </c>
      <c r="D121" t="str">
        <f t="shared" si="15"/>
        <v/>
      </c>
      <c r="E121" t="str">
        <f t="shared" si="13"/>
        <v/>
      </c>
      <c r="F121">
        <f t="shared" ca="1" si="9"/>
        <v>7</v>
      </c>
      <c r="G121" s="2">
        <f t="shared" ca="1" si="10"/>
        <v>15</v>
      </c>
      <c r="H121" s="2">
        <f t="shared" ca="1" si="11"/>
        <v>45</v>
      </c>
      <c r="I121" s="2">
        <f t="shared" ca="1" si="12"/>
        <v>1500</v>
      </c>
    </row>
    <row r="122" spans="1:9" x14ac:dyDescent="0.2">
      <c r="A122">
        <v>120</v>
      </c>
      <c r="B122">
        <f t="shared" si="14"/>
        <v>118</v>
      </c>
      <c r="C122">
        <f t="shared" ca="1" si="8"/>
        <v>2</v>
      </c>
      <c r="D122" t="str">
        <f t="shared" si="15"/>
        <v/>
      </c>
      <c r="E122" t="str">
        <f t="shared" si="13"/>
        <v/>
      </c>
      <c r="F122">
        <f t="shared" ca="1" si="9"/>
        <v>3</v>
      </c>
      <c r="G122" s="2">
        <f t="shared" ca="1" si="10"/>
        <v>50</v>
      </c>
      <c r="H122" s="2">
        <f t="shared" ca="1" si="11"/>
        <v>50</v>
      </c>
      <c r="I122" s="2">
        <f t="shared" ca="1" si="12"/>
        <v>2000</v>
      </c>
    </row>
    <row r="123" spans="1:9" x14ac:dyDescent="0.2">
      <c r="A123">
        <v>121</v>
      </c>
      <c r="B123">
        <f t="shared" si="14"/>
        <v>119</v>
      </c>
      <c r="C123">
        <f t="shared" ca="1" si="8"/>
        <v>1</v>
      </c>
      <c r="D123" t="str">
        <f t="shared" si="15"/>
        <v/>
      </c>
      <c r="E123" t="str">
        <f t="shared" si="13"/>
        <v/>
      </c>
      <c r="F123">
        <f t="shared" ca="1" si="9"/>
        <v>5</v>
      </c>
      <c r="G123" s="2" t="str">
        <f t="shared" ca="1" si="10"/>
        <v>n/a</v>
      </c>
      <c r="H123" s="2" t="str">
        <f t="shared" ca="1" si="11"/>
        <v>n/a</v>
      </c>
      <c r="I123" s="2">
        <f t="shared" ca="1" si="12"/>
        <v>1000</v>
      </c>
    </row>
    <row r="124" spans="1:9" x14ac:dyDescent="0.2">
      <c r="A124">
        <v>122</v>
      </c>
      <c r="B124">
        <f t="shared" si="14"/>
        <v>120</v>
      </c>
      <c r="C124">
        <f t="shared" ca="1" si="8"/>
        <v>1</v>
      </c>
      <c r="D124" t="str">
        <f t="shared" si="15"/>
        <v/>
      </c>
      <c r="E124" t="str">
        <f t="shared" si="13"/>
        <v/>
      </c>
      <c r="F124">
        <f t="shared" ca="1" si="9"/>
        <v>3</v>
      </c>
      <c r="G124" s="2">
        <f t="shared" ca="1" si="10"/>
        <v>50</v>
      </c>
      <c r="H124" s="2">
        <f t="shared" ca="1" si="11"/>
        <v>50</v>
      </c>
      <c r="I124" s="2">
        <f t="shared" ca="1" si="12"/>
        <v>2000</v>
      </c>
    </row>
    <row r="125" spans="1:9" x14ac:dyDescent="0.2">
      <c r="A125">
        <v>123</v>
      </c>
      <c r="B125">
        <f t="shared" si="14"/>
        <v>121</v>
      </c>
      <c r="C125">
        <f t="shared" ca="1" si="8"/>
        <v>2</v>
      </c>
      <c r="D125" t="str">
        <f t="shared" si="15"/>
        <v/>
      </c>
      <c r="E125" t="str">
        <f t="shared" si="13"/>
        <v/>
      </c>
      <c r="F125">
        <f t="shared" ca="1" si="9"/>
        <v>1</v>
      </c>
      <c r="G125" s="2">
        <f t="shared" ca="1" si="10"/>
        <v>50</v>
      </c>
      <c r="H125" s="2">
        <f t="shared" ca="1" si="11"/>
        <v>50</v>
      </c>
      <c r="I125" s="2">
        <f t="shared" ca="1" si="12"/>
        <v>1000</v>
      </c>
    </row>
    <row r="126" spans="1:9" x14ac:dyDescent="0.2">
      <c r="A126">
        <v>124</v>
      </c>
      <c r="B126">
        <f t="shared" si="14"/>
        <v>122</v>
      </c>
      <c r="C126">
        <f t="shared" ca="1" si="8"/>
        <v>1</v>
      </c>
      <c r="D126" t="str">
        <f t="shared" si="15"/>
        <v/>
      </c>
      <c r="E126" t="str">
        <f t="shared" si="13"/>
        <v/>
      </c>
      <c r="F126">
        <f t="shared" ca="1" si="9"/>
        <v>6</v>
      </c>
      <c r="G126" s="2" t="str">
        <f t="shared" ca="1" si="10"/>
        <v>n/a</v>
      </c>
      <c r="H126" s="2" t="str">
        <f t="shared" ca="1" si="11"/>
        <v>n/a</v>
      </c>
      <c r="I126" s="2">
        <f t="shared" ca="1" si="12"/>
        <v>750</v>
      </c>
    </row>
    <row r="127" spans="1:9" x14ac:dyDescent="0.2">
      <c r="A127">
        <v>125</v>
      </c>
      <c r="B127">
        <f t="shared" si="14"/>
        <v>123</v>
      </c>
      <c r="C127">
        <f t="shared" ca="1" si="8"/>
        <v>1</v>
      </c>
      <c r="D127" t="str">
        <f t="shared" si="15"/>
        <v/>
      </c>
      <c r="E127" t="str">
        <f t="shared" si="13"/>
        <v/>
      </c>
      <c r="F127">
        <f t="shared" ca="1" si="9"/>
        <v>6</v>
      </c>
      <c r="G127" s="2" t="str">
        <f t="shared" ca="1" si="10"/>
        <v>n/a</v>
      </c>
      <c r="H127" s="2" t="str">
        <f t="shared" ca="1" si="11"/>
        <v>n/a</v>
      </c>
      <c r="I127" s="2">
        <f t="shared" ca="1" si="12"/>
        <v>750</v>
      </c>
    </row>
    <row r="128" spans="1:9" x14ac:dyDescent="0.2">
      <c r="A128">
        <v>126</v>
      </c>
      <c r="B128">
        <f t="shared" si="14"/>
        <v>124</v>
      </c>
      <c r="C128">
        <f t="shared" ca="1" si="8"/>
        <v>1</v>
      </c>
      <c r="D128" t="str">
        <f t="shared" si="15"/>
        <v/>
      </c>
      <c r="E128" t="str">
        <f t="shared" si="13"/>
        <v/>
      </c>
      <c r="F128">
        <f t="shared" ca="1" si="9"/>
        <v>4</v>
      </c>
      <c r="G128" s="2">
        <f t="shared" ca="1" si="10"/>
        <v>50</v>
      </c>
      <c r="H128" s="2">
        <f t="shared" ca="1" si="11"/>
        <v>150</v>
      </c>
      <c r="I128" s="2">
        <f t="shared" ca="1" si="12"/>
        <v>1000</v>
      </c>
    </row>
    <row r="129" spans="1:9" x14ac:dyDescent="0.2">
      <c r="A129">
        <v>127</v>
      </c>
      <c r="B129">
        <f t="shared" si="14"/>
        <v>125</v>
      </c>
      <c r="C129">
        <f t="shared" ca="1" si="8"/>
        <v>1</v>
      </c>
      <c r="D129" t="str">
        <f t="shared" si="15"/>
        <v/>
      </c>
      <c r="E129" t="str">
        <f t="shared" si="13"/>
        <v/>
      </c>
      <c r="F129">
        <f t="shared" ca="1" si="9"/>
        <v>8</v>
      </c>
      <c r="G129" s="2">
        <f t="shared" ca="1" si="10"/>
        <v>25</v>
      </c>
      <c r="H129" s="2">
        <f t="shared" ca="1" si="11"/>
        <v>75</v>
      </c>
      <c r="I129" s="2">
        <f t="shared" ca="1" si="12"/>
        <v>1500</v>
      </c>
    </row>
    <row r="130" spans="1:9" x14ac:dyDescent="0.2">
      <c r="A130">
        <v>128</v>
      </c>
      <c r="B130">
        <f t="shared" si="14"/>
        <v>126</v>
      </c>
      <c r="C130">
        <f t="shared" ref="C130:C193" ca="1" si="16">RANDBETWEEN(1,ROWS(planNames))</f>
        <v>2</v>
      </c>
      <c r="D130" t="str">
        <f t="shared" si="15"/>
        <v/>
      </c>
      <c r="E130" t="str">
        <f t="shared" si="13"/>
        <v/>
      </c>
      <c r="F130">
        <f t="shared" ref="F130:F193" ca="1" si="17">RANDBETWEEN(1,ROWS(deductibles))</f>
        <v>5</v>
      </c>
      <c r="G130" s="2" t="str">
        <f t="shared" ref="G130:G193" ca="1" si="18">INDEX(deductibles,F130,1)</f>
        <v>n/a</v>
      </c>
      <c r="H130" s="2" t="str">
        <f t="shared" ref="H130:H193" ca="1" si="19">INDEX(deductibles,F130,2)</f>
        <v>n/a</v>
      </c>
      <c r="I130" s="2">
        <f t="shared" ref="I130:I193" ca="1" si="20">INDEX(deductibles,F130,3)</f>
        <v>1000</v>
      </c>
    </row>
    <row r="131" spans="1:9" x14ac:dyDescent="0.2">
      <c r="A131">
        <v>129</v>
      </c>
      <c r="B131">
        <f t="shared" si="14"/>
        <v>127</v>
      </c>
      <c r="C131">
        <f t="shared" ca="1" si="16"/>
        <v>2</v>
      </c>
      <c r="D131" t="str">
        <f t="shared" si="15"/>
        <v/>
      </c>
      <c r="E131" t="str">
        <f t="shared" ref="E131:E194" si="21">IF(D131=TRUE,INDEX(planNames,C131,1),IF(D132=TRUE,INDEX(planNames,C132,2),""))</f>
        <v/>
      </c>
      <c r="F131">
        <f t="shared" ca="1" si="17"/>
        <v>7</v>
      </c>
      <c r="G131" s="2">
        <f t="shared" ca="1" si="18"/>
        <v>15</v>
      </c>
      <c r="H131" s="2">
        <f t="shared" ca="1" si="19"/>
        <v>45</v>
      </c>
      <c r="I131" s="2">
        <f t="shared" ca="1" si="20"/>
        <v>1500</v>
      </c>
    </row>
    <row r="132" spans="1:9" x14ac:dyDescent="0.2">
      <c r="A132">
        <v>130</v>
      </c>
      <c r="B132">
        <f t="shared" ref="B132:B195" si="22">IF(MOD(ROW(B132),50)=0,B131,B131+1)</f>
        <v>128</v>
      </c>
      <c r="C132">
        <f t="shared" ca="1" si="16"/>
        <v>1</v>
      </c>
      <c r="D132" t="str">
        <f t="shared" ref="D132:D195" si="23">IF(B131=B132,TRUE,"")</f>
        <v/>
      </c>
      <c r="E132" t="str">
        <f t="shared" si="21"/>
        <v/>
      </c>
      <c r="F132">
        <f t="shared" ca="1" si="17"/>
        <v>2</v>
      </c>
      <c r="G132" s="2">
        <f t="shared" ca="1" si="18"/>
        <v>25</v>
      </c>
      <c r="H132" s="2">
        <f t="shared" ca="1" si="19"/>
        <v>25</v>
      </c>
      <c r="I132" s="2">
        <f t="shared" ca="1" si="20"/>
        <v>1250</v>
      </c>
    </row>
    <row r="133" spans="1:9" x14ac:dyDescent="0.2">
      <c r="A133">
        <v>131</v>
      </c>
      <c r="B133">
        <f t="shared" si="22"/>
        <v>129</v>
      </c>
      <c r="C133">
        <f t="shared" ca="1" si="16"/>
        <v>1</v>
      </c>
      <c r="D133" t="str">
        <f t="shared" si="23"/>
        <v/>
      </c>
      <c r="E133" t="str">
        <f t="shared" si="21"/>
        <v/>
      </c>
      <c r="F133">
        <f t="shared" ca="1" si="17"/>
        <v>2</v>
      </c>
      <c r="G133" s="2">
        <f t="shared" ca="1" si="18"/>
        <v>25</v>
      </c>
      <c r="H133" s="2">
        <f t="shared" ca="1" si="19"/>
        <v>25</v>
      </c>
      <c r="I133" s="2">
        <f t="shared" ca="1" si="20"/>
        <v>1250</v>
      </c>
    </row>
    <row r="134" spans="1:9" x14ac:dyDescent="0.2">
      <c r="A134">
        <v>132</v>
      </c>
      <c r="B134">
        <f t="shared" si="22"/>
        <v>130</v>
      </c>
      <c r="C134">
        <f t="shared" ca="1" si="16"/>
        <v>1</v>
      </c>
      <c r="D134" t="str">
        <f t="shared" si="23"/>
        <v/>
      </c>
      <c r="E134" t="str">
        <f t="shared" si="21"/>
        <v/>
      </c>
      <c r="F134">
        <f t="shared" ca="1" si="17"/>
        <v>2</v>
      </c>
      <c r="G134" s="2">
        <f t="shared" ca="1" si="18"/>
        <v>25</v>
      </c>
      <c r="H134" s="2">
        <f t="shared" ca="1" si="19"/>
        <v>25</v>
      </c>
      <c r="I134" s="2">
        <f t="shared" ca="1" si="20"/>
        <v>1250</v>
      </c>
    </row>
    <row r="135" spans="1:9" x14ac:dyDescent="0.2">
      <c r="A135">
        <v>133</v>
      </c>
      <c r="B135">
        <f t="shared" si="22"/>
        <v>131</v>
      </c>
      <c r="C135">
        <f t="shared" ca="1" si="16"/>
        <v>1</v>
      </c>
      <c r="D135" t="str">
        <f t="shared" si="23"/>
        <v/>
      </c>
      <c r="E135" t="str">
        <f t="shared" si="21"/>
        <v/>
      </c>
      <c r="F135">
        <f t="shared" ca="1" si="17"/>
        <v>6</v>
      </c>
      <c r="G135" s="2" t="str">
        <f t="shared" ca="1" si="18"/>
        <v>n/a</v>
      </c>
      <c r="H135" s="2" t="str">
        <f t="shared" ca="1" si="19"/>
        <v>n/a</v>
      </c>
      <c r="I135" s="2">
        <f t="shared" ca="1" si="20"/>
        <v>750</v>
      </c>
    </row>
    <row r="136" spans="1:9" x14ac:dyDescent="0.2">
      <c r="A136">
        <v>134</v>
      </c>
      <c r="B136">
        <f t="shared" si="22"/>
        <v>132</v>
      </c>
      <c r="C136">
        <f t="shared" ca="1" si="16"/>
        <v>2</v>
      </c>
      <c r="D136" t="str">
        <f t="shared" si="23"/>
        <v/>
      </c>
      <c r="E136" t="str">
        <f t="shared" si="21"/>
        <v/>
      </c>
      <c r="F136">
        <f t="shared" ca="1" si="17"/>
        <v>9</v>
      </c>
      <c r="G136" s="2">
        <f t="shared" ca="1" si="18"/>
        <v>50</v>
      </c>
      <c r="H136" s="2">
        <f t="shared" ca="1" si="19"/>
        <v>150</v>
      </c>
      <c r="I136" s="2">
        <f t="shared" ca="1" si="20"/>
        <v>2000</v>
      </c>
    </row>
    <row r="137" spans="1:9" x14ac:dyDescent="0.2">
      <c r="A137">
        <v>135</v>
      </c>
      <c r="B137">
        <f t="shared" si="22"/>
        <v>133</v>
      </c>
      <c r="C137">
        <f t="shared" ca="1" si="16"/>
        <v>1</v>
      </c>
      <c r="D137" t="str">
        <f t="shared" si="23"/>
        <v/>
      </c>
      <c r="E137" t="str">
        <f t="shared" si="21"/>
        <v/>
      </c>
      <c r="F137">
        <f t="shared" ca="1" si="17"/>
        <v>6</v>
      </c>
      <c r="G137" s="2" t="str">
        <f t="shared" ca="1" si="18"/>
        <v>n/a</v>
      </c>
      <c r="H137" s="2" t="str">
        <f t="shared" ca="1" si="19"/>
        <v>n/a</v>
      </c>
      <c r="I137" s="2">
        <f t="shared" ca="1" si="20"/>
        <v>750</v>
      </c>
    </row>
    <row r="138" spans="1:9" x14ac:dyDescent="0.2">
      <c r="A138">
        <v>136</v>
      </c>
      <c r="B138">
        <f t="shared" si="22"/>
        <v>134</v>
      </c>
      <c r="C138">
        <f t="shared" ca="1" si="16"/>
        <v>1</v>
      </c>
      <c r="D138" t="str">
        <f t="shared" si="23"/>
        <v/>
      </c>
      <c r="E138" t="str">
        <f t="shared" si="21"/>
        <v/>
      </c>
      <c r="F138">
        <f t="shared" ca="1" si="17"/>
        <v>1</v>
      </c>
      <c r="G138" s="2">
        <f t="shared" ca="1" si="18"/>
        <v>50</v>
      </c>
      <c r="H138" s="2">
        <f t="shared" ca="1" si="19"/>
        <v>50</v>
      </c>
      <c r="I138" s="2">
        <f t="shared" ca="1" si="20"/>
        <v>1000</v>
      </c>
    </row>
    <row r="139" spans="1:9" x14ac:dyDescent="0.2">
      <c r="A139">
        <v>137</v>
      </c>
      <c r="B139">
        <f t="shared" si="22"/>
        <v>135</v>
      </c>
      <c r="C139">
        <f t="shared" ca="1" si="16"/>
        <v>1</v>
      </c>
      <c r="D139" t="str">
        <f t="shared" si="23"/>
        <v/>
      </c>
      <c r="E139" t="str">
        <f t="shared" si="21"/>
        <v/>
      </c>
      <c r="F139">
        <f t="shared" ca="1" si="17"/>
        <v>5</v>
      </c>
      <c r="G139" s="2" t="str">
        <f t="shared" ca="1" si="18"/>
        <v>n/a</v>
      </c>
      <c r="H139" s="2" t="str">
        <f t="shared" ca="1" si="19"/>
        <v>n/a</v>
      </c>
      <c r="I139" s="2">
        <f t="shared" ca="1" si="20"/>
        <v>1000</v>
      </c>
    </row>
    <row r="140" spans="1:9" x14ac:dyDescent="0.2">
      <c r="A140">
        <v>138</v>
      </c>
      <c r="B140">
        <f t="shared" si="22"/>
        <v>136</v>
      </c>
      <c r="C140">
        <f t="shared" ca="1" si="16"/>
        <v>1</v>
      </c>
      <c r="D140" t="str">
        <f t="shared" si="23"/>
        <v/>
      </c>
      <c r="E140" t="str">
        <f t="shared" si="21"/>
        <v/>
      </c>
      <c r="F140">
        <f t="shared" ca="1" si="17"/>
        <v>6</v>
      </c>
      <c r="G140" s="2" t="str">
        <f t="shared" ca="1" si="18"/>
        <v>n/a</v>
      </c>
      <c r="H140" s="2" t="str">
        <f t="shared" ca="1" si="19"/>
        <v>n/a</v>
      </c>
      <c r="I140" s="2">
        <f t="shared" ca="1" si="20"/>
        <v>750</v>
      </c>
    </row>
    <row r="141" spans="1:9" x14ac:dyDescent="0.2">
      <c r="A141">
        <v>139</v>
      </c>
      <c r="B141">
        <f t="shared" si="22"/>
        <v>137</v>
      </c>
      <c r="C141">
        <f t="shared" ca="1" si="16"/>
        <v>2</v>
      </c>
      <c r="D141" t="str">
        <f t="shared" si="23"/>
        <v/>
      </c>
      <c r="E141" t="str">
        <f t="shared" si="21"/>
        <v/>
      </c>
      <c r="F141">
        <f t="shared" ca="1" si="17"/>
        <v>3</v>
      </c>
      <c r="G141" s="2">
        <f t="shared" ca="1" si="18"/>
        <v>50</v>
      </c>
      <c r="H141" s="2">
        <f t="shared" ca="1" si="19"/>
        <v>50</v>
      </c>
      <c r="I141" s="2">
        <f t="shared" ca="1" si="20"/>
        <v>2000</v>
      </c>
    </row>
    <row r="142" spans="1:9" x14ac:dyDescent="0.2">
      <c r="A142">
        <v>140</v>
      </c>
      <c r="B142">
        <f t="shared" si="22"/>
        <v>138</v>
      </c>
      <c r="C142">
        <f t="shared" ca="1" si="16"/>
        <v>2</v>
      </c>
      <c r="D142" t="str">
        <f t="shared" si="23"/>
        <v/>
      </c>
      <c r="E142" t="str">
        <f t="shared" si="21"/>
        <v/>
      </c>
      <c r="F142">
        <f t="shared" ca="1" si="17"/>
        <v>4</v>
      </c>
      <c r="G142" s="2">
        <f t="shared" ca="1" si="18"/>
        <v>50</v>
      </c>
      <c r="H142" s="2">
        <f t="shared" ca="1" si="19"/>
        <v>150</v>
      </c>
      <c r="I142" s="2">
        <f t="shared" ca="1" si="20"/>
        <v>1000</v>
      </c>
    </row>
    <row r="143" spans="1:9" x14ac:dyDescent="0.2">
      <c r="A143">
        <v>141</v>
      </c>
      <c r="B143">
        <f t="shared" si="22"/>
        <v>139</v>
      </c>
      <c r="C143">
        <f t="shared" ca="1" si="16"/>
        <v>2</v>
      </c>
      <c r="D143" t="str">
        <f t="shared" si="23"/>
        <v/>
      </c>
      <c r="E143" t="str">
        <f t="shared" si="21"/>
        <v/>
      </c>
      <c r="F143">
        <f t="shared" ca="1" si="17"/>
        <v>3</v>
      </c>
      <c r="G143" s="2">
        <f t="shared" ca="1" si="18"/>
        <v>50</v>
      </c>
      <c r="H143" s="2">
        <f t="shared" ca="1" si="19"/>
        <v>50</v>
      </c>
      <c r="I143" s="2">
        <f t="shared" ca="1" si="20"/>
        <v>2000</v>
      </c>
    </row>
    <row r="144" spans="1:9" x14ac:dyDescent="0.2">
      <c r="A144">
        <v>142</v>
      </c>
      <c r="B144">
        <f t="shared" si="22"/>
        <v>140</v>
      </c>
      <c r="C144">
        <f t="shared" ca="1" si="16"/>
        <v>1</v>
      </c>
      <c r="D144" t="str">
        <f t="shared" si="23"/>
        <v/>
      </c>
      <c r="E144" t="str">
        <f t="shared" si="21"/>
        <v/>
      </c>
      <c r="F144">
        <f t="shared" ca="1" si="17"/>
        <v>1</v>
      </c>
      <c r="G144" s="2">
        <f t="shared" ca="1" si="18"/>
        <v>50</v>
      </c>
      <c r="H144" s="2">
        <f t="shared" ca="1" si="19"/>
        <v>50</v>
      </c>
      <c r="I144" s="2">
        <f t="shared" ca="1" si="20"/>
        <v>1000</v>
      </c>
    </row>
    <row r="145" spans="1:9" x14ac:dyDescent="0.2">
      <c r="A145">
        <v>143</v>
      </c>
      <c r="B145">
        <f t="shared" si="22"/>
        <v>141</v>
      </c>
      <c r="C145">
        <f t="shared" ca="1" si="16"/>
        <v>1</v>
      </c>
      <c r="D145" t="str">
        <f t="shared" si="23"/>
        <v/>
      </c>
      <c r="E145" t="str">
        <f t="shared" si="21"/>
        <v/>
      </c>
      <c r="F145">
        <f t="shared" ca="1" si="17"/>
        <v>6</v>
      </c>
      <c r="G145" s="2" t="str">
        <f t="shared" ca="1" si="18"/>
        <v>n/a</v>
      </c>
      <c r="H145" s="2" t="str">
        <f t="shared" ca="1" si="19"/>
        <v>n/a</v>
      </c>
      <c r="I145" s="2">
        <f t="shared" ca="1" si="20"/>
        <v>750</v>
      </c>
    </row>
    <row r="146" spans="1:9" x14ac:dyDescent="0.2">
      <c r="A146">
        <v>144</v>
      </c>
      <c r="B146">
        <f t="shared" si="22"/>
        <v>142</v>
      </c>
      <c r="C146">
        <f t="shared" ca="1" si="16"/>
        <v>1</v>
      </c>
      <c r="D146" t="str">
        <f t="shared" si="23"/>
        <v/>
      </c>
      <c r="E146" t="str">
        <f t="shared" si="21"/>
        <v/>
      </c>
      <c r="F146">
        <f t="shared" ca="1" si="17"/>
        <v>4</v>
      </c>
      <c r="G146" s="2">
        <f t="shared" ca="1" si="18"/>
        <v>50</v>
      </c>
      <c r="H146" s="2">
        <f t="shared" ca="1" si="19"/>
        <v>150</v>
      </c>
      <c r="I146" s="2">
        <f t="shared" ca="1" si="20"/>
        <v>1000</v>
      </c>
    </row>
    <row r="147" spans="1:9" x14ac:dyDescent="0.2">
      <c r="A147">
        <v>145</v>
      </c>
      <c r="B147">
        <f t="shared" si="22"/>
        <v>143</v>
      </c>
      <c r="C147">
        <f t="shared" ca="1" si="16"/>
        <v>1</v>
      </c>
      <c r="D147" t="str">
        <f t="shared" si="23"/>
        <v/>
      </c>
      <c r="E147" t="str">
        <f t="shared" si="21"/>
        <v/>
      </c>
      <c r="F147">
        <f t="shared" ca="1" si="17"/>
        <v>3</v>
      </c>
      <c r="G147" s="2">
        <f t="shared" ca="1" si="18"/>
        <v>50</v>
      </c>
      <c r="H147" s="2">
        <f t="shared" ca="1" si="19"/>
        <v>50</v>
      </c>
      <c r="I147" s="2">
        <f t="shared" ca="1" si="20"/>
        <v>2000</v>
      </c>
    </row>
    <row r="148" spans="1:9" x14ac:dyDescent="0.2">
      <c r="A148">
        <v>146</v>
      </c>
      <c r="B148">
        <f t="shared" si="22"/>
        <v>144</v>
      </c>
      <c r="C148">
        <f t="shared" ca="1" si="16"/>
        <v>2</v>
      </c>
      <c r="D148" t="str">
        <f t="shared" si="23"/>
        <v/>
      </c>
      <c r="E148" t="str">
        <f t="shared" si="21"/>
        <v/>
      </c>
      <c r="F148">
        <f t="shared" ca="1" si="17"/>
        <v>5</v>
      </c>
      <c r="G148" s="2" t="str">
        <f t="shared" ca="1" si="18"/>
        <v>n/a</v>
      </c>
      <c r="H148" s="2" t="str">
        <f t="shared" ca="1" si="19"/>
        <v>n/a</v>
      </c>
      <c r="I148" s="2">
        <f t="shared" ca="1" si="20"/>
        <v>1000</v>
      </c>
    </row>
    <row r="149" spans="1:9" x14ac:dyDescent="0.2">
      <c r="A149">
        <v>147</v>
      </c>
      <c r="B149">
        <f t="shared" si="22"/>
        <v>145</v>
      </c>
      <c r="C149">
        <f t="shared" ca="1" si="16"/>
        <v>1</v>
      </c>
      <c r="D149" t="str">
        <f t="shared" si="23"/>
        <v/>
      </c>
      <c r="E149" t="str">
        <f t="shared" ca="1" si="21"/>
        <v>High Plan</v>
      </c>
      <c r="F149">
        <f t="shared" ca="1" si="17"/>
        <v>7</v>
      </c>
      <c r="G149" s="2">
        <f t="shared" ca="1" si="18"/>
        <v>15</v>
      </c>
      <c r="H149" s="2">
        <f t="shared" ca="1" si="19"/>
        <v>45</v>
      </c>
      <c r="I149" s="2">
        <f t="shared" ca="1" si="20"/>
        <v>1500</v>
      </c>
    </row>
    <row r="150" spans="1:9" x14ac:dyDescent="0.2">
      <c r="A150">
        <v>148</v>
      </c>
      <c r="B150">
        <f t="shared" si="22"/>
        <v>145</v>
      </c>
      <c r="C150">
        <f t="shared" ca="1" si="16"/>
        <v>2</v>
      </c>
      <c r="D150" t="b">
        <f t="shared" si="23"/>
        <v>1</v>
      </c>
      <c r="E150" t="str">
        <f t="shared" ca="1" si="21"/>
        <v>Low Plan</v>
      </c>
      <c r="F150">
        <f t="shared" ca="1" si="17"/>
        <v>1</v>
      </c>
      <c r="G150" s="2">
        <f t="shared" ca="1" si="18"/>
        <v>50</v>
      </c>
      <c r="H150" s="2">
        <f t="shared" ca="1" si="19"/>
        <v>50</v>
      </c>
      <c r="I150" s="2">
        <f t="shared" ca="1" si="20"/>
        <v>1000</v>
      </c>
    </row>
    <row r="151" spans="1:9" x14ac:dyDescent="0.2">
      <c r="A151">
        <v>149</v>
      </c>
      <c r="B151">
        <f t="shared" si="22"/>
        <v>146</v>
      </c>
      <c r="C151">
        <f t="shared" ca="1" si="16"/>
        <v>1</v>
      </c>
      <c r="D151" t="str">
        <f t="shared" si="23"/>
        <v/>
      </c>
      <c r="E151" t="str">
        <f t="shared" si="21"/>
        <v/>
      </c>
      <c r="F151">
        <f t="shared" ca="1" si="17"/>
        <v>2</v>
      </c>
      <c r="G151" s="2">
        <f t="shared" ca="1" si="18"/>
        <v>25</v>
      </c>
      <c r="H151" s="2">
        <f t="shared" ca="1" si="19"/>
        <v>25</v>
      </c>
      <c r="I151" s="2">
        <f t="shared" ca="1" si="20"/>
        <v>1250</v>
      </c>
    </row>
    <row r="152" spans="1:9" x14ac:dyDescent="0.2">
      <c r="A152">
        <v>150</v>
      </c>
      <c r="B152">
        <f t="shared" si="22"/>
        <v>147</v>
      </c>
      <c r="C152">
        <f t="shared" ca="1" si="16"/>
        <v>2</v>
      </c>
      <c r="D152" t="str">
        <f t="shared" si="23"/>
        <v/>
      </c>
      <c r="E152" t="str">
        <f t="shared" si="21"/>
        <v/>
      </c>
      <c r="F152">
        <f t="shared" ca="1" si="17"/>
        <v>1</v>
      </c>
      <c r="G152" s="2">
        <f t="shared" ca="1" si="18"/>
        <v>50</v>
      </c>
      <c r="H152" s="2">
        <f t="shared" ca="1" si="19"/>
        <v>50</v>
      </c>
      <c r="I152" s="2">
        <f t="shared" ca="1" si="20"/>
        <v>1000</v>
      </c>
    </row>
    <row r="153" spans="1:9" x14ac:dyDescent="0.2">
      <c r="A153">
        <v>151</v>
      </c>
      <c r="B153">
        <f t="shared" si="22"/>
        <v>148</v>
      </c>
      <c r="C153">
        <f t="shared" ca="1" si="16"/>
        <v>2</v>
      </c>
      <c r="D153" t="str">
        <f t="shared" si="23"/>
        <v/>
      </c>
      <c r="E153" t="str">
        <f t="shared" si="21"/>
        <v/>
      </c>
      <c r="F153">
        <f t="shared" ca="1" si="17"/>
        <v>7</v>
      </c>
      <c r="G153" s="2">
        <f t="shared" ca="1" si="18"/>
        <v>15</v>
      </c>
      <c r="H153" s="2">
        <f t="shared" ca="1" si="19"/>
        <v>45</v>
      </c>
      <c r="I153" s="2">
        <f t="shared" ca="1" si="20"/>
        <v>1500</v>
      </c>
    </row>
    <row r="154" spans="1:9" x14ac:dyDescent="0.2">
      <c r="A154">
        <v>152</v>
      </c>
      <c r="B154">
        <f t="shared" si="22"/>
        <v>149</v>
      </c>
      <c r="C154">
        <f t="shared" ca="1" si="16"/>
        <v>2</v>
      </c>
      <c r="D154" t="str">
        <f t="shared" si="23"/>
        <v/>
      </c>
      <c r="E154" t="str">
        <f t="shared" si="21"/>
        <v/>
      </c>
      <c r="F154">
        <f t="shared" ca="1" si="17"/>
        <v>7</v>
      </c>
      <c r="G154" s="2">
        <f t="shared" ca="1" si="18"/>
        <v>15</v>
      </c>
      <c r="H154" s="2">
        <f t="shared" ca="1" si="19"/>
        <v>45</v>
      </c>
      <c r="I154" s="2">
        <f t="shared" ca="1" si="20"/>
        <v>1500</v>
      </c>
    </row>
    <row r="155" spans="1:9" x14ac:dyDescent="0.2">
      <c r="A155">
        <v>153</v>
      </c>
      <c r="B155">
        <f t="shared" si="22"/>
        <v>150</v>
      </c>
      <c r="C155">
        <f t="shared" ca="1" si="16"/>
        <v>2</v>
      </c>
      <c r="D155" t="str">
        <f t="shared" si="23"/>
        <v/>
      </c>
      <c r="E155" t="str">
        <f t="shared" si="21"/>
        <v/>
      </c>
      <c r="F155">
        <f t="shared" ca="1" si="17"/>
        <v>5</v>
      </c>
      <c r="G155" s="2" t="str">
        <f t="shared" ca="1" si="18"/>
        <v>n/a</v>
      </c>
      <c r="H155" s="2" t="str">
        <f t="shared" ca="1" si="19"/>
        <v>n/a</v>
      </c>
      <c r="I155" s="2">
        <f t="shared" ca="1" si="20"/>
        <v>1000</v>
      </c>
    </row>
    <row r="156" spans="1:9" x14ac:dyDescent="0.2">
      <c r="A156">
        <v>154</v>
      </c>
      <c r="B156">
        <f t="shared" si="22"/>
        <v>151</v>
      </c>
      <c r="C156">
        <f t="shared" ca="1" si="16"/>
        <v>2</v>
      </c>
      <c r="D156" t="str">
        <f t="shared" si="23"/>
        <v/>
      </c>
      <c r="E156" t="str">
        <f t="shared" si="21"/>
        <v/>
      </c>
      <c r="F156">
        <f t="shared" ca="1" si="17"/>
        <v>3</v>
      </c>
      <c r="G156" s="2">
        <f t="shared" ca="1" si="18"/>
        <v>50</v>
      </c>
      <c r="H156" s="2">
        <f t="shared" ca="1" si="19"/>
        <v>50</v>
      </c>
      <c r="I156" s="2">
        <f t="shared" ca="1" si="20"/>
        <v>2000</v>
      </c>
    </row>
    <row r="157" spans="1:9" x14ac:dyDescent="0.2">
      <c r="A157">
        <v>155</v>
      </c>
      <c r="B157">
        <f t="shared" si="22"/>
        <v>152</v>
      </c>
      <c r="C157">
        <f t="shared" ca="1" si="16"/>
        <v>2</v>
      </c>
      <c r="D157" t="str">
        <f t="shared" si="23"/>
        <v/>
      </c>
      <c r="E157" t="str">
        <f t="shared" si="21"/>
        <v/>
      </c>
      <c r="F157">
        <f t="shared" ca="1" si="17"/>
        <v>9</v>
      </c>
      <c r="G157" s="2">
        <f t="shared" ca="1" si="18"/>
        <v>50</v>
      </c>
      <c r="H157" s="2">
        <f t="shared" ca="1" si="19"/>
        <v>150</v>
      </c>
      <c r="I157" s="2">
        <f t="shared" ca="1" si="20"/>
        <v>2000</v>
      </c>
    </row>
    <row r="158" spans="1:9" x14ac:dyDescent="0.2">
      <c r="A158">
        <v>156</v>
      </c>
      <c r="B158">
        <f t="shared" si="22"/>
        <v>153</v>
      </c>
      <c r="C158">
        <f t="shared" ca="1" si="16"/>
        <v>1</v>
      </c>
      <c r="D158" t="str">
        <f t="shared" si="23"/>
        <v/>
      </c>
      <c r="E158" t="str">
        <f t="shared" si="21"/>
        <v/>
      </c>
      <c r="F158">
        <f t="shared" ca="1" si="17"/>
        <v>4</v>
      </c>
      <c r="G158" s="2">
        <f t="shared" ca="1" si="18"/>
        <v>50</v>
      </c>
      <c r="H158" s="2">
        <f t="shared" ca="1" si="19"/>
        <v>150</v>
      </c>
      <c r="I158" s="2">
        <f t="shared" ca="1" si="20"/>
        <v>1000</v>
      </c>
    </row>
    <row r="159" spans="1:9" x14ac:dyDescent="0.2">
      <c r="A159">
        <v>157</v>
      </c>
      <c r="B159">
        <f t="shared" si="22"/>
        <v>154</v>
      </c>
      <c r="C159">
        <f t="shared" ca="1" si="16"/>
        <v>2</v>
      </c>
      <c r="D159" t="str">
        <f t="shared" si="23"/>
        <v/>
      </c>
      <c r="E159" t="str">
        <f t="shared" si="21"/>
        <v/>
      </c>
      <c r="F159">
        <f t="shared" ca="1" si="17"/>
        <v>5</v>
      </c>
      <c r="G159" s="2" t="str">
        <f t="shared" ca="1" si="18"/>
        <v>n/a</v>
      </c>
      <c r="H159" s="2" t="str">
        <f t="shared" ca="1" si="19"/>
        <v>n/a</v>
      </c>
      <c r="I159" s="2">
        <f t="shared" ca="1" si="20"/>
        <v>1000</v>
      </c>
    </row>
    <row r="160" spans="1:9" x14ac:dyDescent="0.2">
      <c r="A160">
        <v>158</v>
      </c>
      <c r="B160">
        <f t="shared" si="22"/>
        <v>155</v>
      </c>
      <c r="C160">
        <f t="shared" ca="1" si="16"/>
        <v>2</v>
      </c>
      <c r="D160" t="str">
        <f t="shared" si="23"/>
        <v/>
      </c>
      <c r="E160" t="str">
        <f t="shared" si="21"/>
        <v/>
      </c>
      <c r="F160">
        <f t="shared" ca="1" si="17"/>
        <v>6</v>
      </c>
      <c r="G160" s="2" t="str">
        <f t="shared" ca="1" si="18"/>
        <v>n/a</v>
      </c>
      <c r="H160" s="2" t="str">
        <f t="shared" ca="1" si="19"/>
        <v>n/a</v>
      </c>
      <c r="I160" s="2">
        <f t="shared" ca="1" si="20"/>
        <v>750</v>
      </c>
    </row>
    <row r="161" spans="1:9" x14ac:dyDescent="0.2">
      <c r="A161">
        <v>159</v>
      </c>
      <c r="B161">
        <f t="shared" si="22"/>
        <v>156</v>
      </c>
      <c r="C161">
        <f t="shared" ca="1" si="16"/>
        <v>1</v>
      </c>
      <c r="D161" t="str">
        <f t="shared" si="23"/>
        <v/>
      </c>
      <c r="E161" t="str">
        <f t="shared" si="21"/>
        <v/>
      </c>
      <c r="F161">
        <f t="shared" ca="1" si="17"/>
        <v>5</v>
      </c>
      <c r="G161" s="2" t="str">
        <f t="shared" ca="1" si="18"/>
        <v>n/a</v>
      </c>
      <c r="H161" s="2" t="str">
        <f t="shared" ca="1" si="19"/>
        <v>n/a</v>
      </c>
      <c r="I161" s="2">
        <f t="shared" ca="1" si="20"/>
        <v>1000</v>
      </c>
    </row>
    <row r="162" spans="1:9" x14ac:dyDescent="0.2">
      <c r="A162">
        <v>160</v>
      </c>
      <c r="B162">
        <f t="shared" si="22"/>
        <v>157</v>
      </c>
      <c r="C162">
        <f t="shared" ca="1" si="16"/>
        <v>1</v>
      </c>
      <c r="D162" t="str">
        <f t="shared" si="23"/>
        <v/>
      </c>
      <c r="E162" t="str">
        <f t="shared" si="21"/>
        <v/>
      </c>
      <c r="F162">
        <f t="shared" ca="1" si="17"/>
        <v>8</v>
      </c>
      <c r="G162" s="2">
        <f t="shared" ca="1" si="18"/>
        <v>25</v>
      </c>
      <c r="H162" s="2">
        <f t="shared" ca="1" si="19"/>
        <v>75</v>
      </c>
      <c r="I162" s="2">
        <f t="shared" ca="1" si="20"/>
        <v>1500</v>
      </c>
    </row>
    <row r="163" spans="1:9" x14ac:dyDescent="0.2">
      <c r="A163">
        <v>161</v>
      </c>
      <c r="B163">
        <f t="shared" si="22"/>
        <v>158</v>
      </c>
      <c r="C163">
        <f t="shared" ca="1" si="16"/>
        <v>1</v>
      </c>
      <c r="D163" t="str">
        <f t="shared" si="23"/>
        <v/>
      </c>
      <c r="E163" t="str">
        <f t="shared" si="21"/>
        <v/>
      </c>
      <c r="F163">
        <f t="shared" ca="1" si="17"/>
        <v>3</v>
      </c>
      <c r="G163" s="2">
        <f t="shared" ca="1" si="18"/>
        <v>50</v>
      </c>
      <c r="H163" s="2">
        <f t="shared" ca="1" si="19"/>
        <v>50</v>
      </c>
      <c r="I163" s="2">
        <f t="shared" ca="1" si="20"/>
        <v>2000</v>
      </c>
    </row>
    <row r="164" spans="1:9" x14ac:dyDescent="0.2">
      <c r="A164">
        <v>162</v>
      </c>
      <c r="B164">
        <f t="shared" si="22"/>
        <v>159</v>
      </c>
      <c r="C164">
        <f t="shared" ca="1" si="16"/>
        <v>2</v>
      </c>
      <c r="D164" t="str">
        <f t="shared" si="23"/>
        <v/>
      </c>
      <c r="E164" t="str">
        <f t="shared" si="21"/>
        <v/>
      </c>
      <c r="F164">
        <f t="shared" ca="1" si="17"/>
        <v>2</v>
      </c>
      <c r="G164" s="2">
        <f t="shared" ca="1" si="18"/>
        <v>25</v>
      </c>
      <c r="H164" s="2">
        <f t="shared" ca="1" si="19"/>
        <v>25</v>
      </c>
      <c r="I164" s="2">
        <f t="shared" ca="1" si="20"/>
        <v>1250</v>
      </c>
    </row>
    <row r="165" spans="1:9" x14ac:dyDescent="0.2">
      <c r="A165">
        <v>163</v>
      </c>
      <c r="B165">
        <f t="shared" si="22"/>
        <v>160</v>
      </c>
      <c r="C165">
        <f t="shared" ca="1" si="16"/>
        <v>2</v>
      </c>
      <c r="D165" t="str">
        <f t="shared" si="23"/>
        <v/>
      </c>
      <c r="E165" t="str">
        <f t="shared" si="21"/>
        <v/>
      </c>
      <c r="F165">
        <f t="shared" ca="1" si="17"/>
        <v>3</v>
      </c>
      <c r="G165" s="2">
        <f t="shared" ca="1" si="18"/>
        <v>50</v>
      </c>
      <c r="H165" s="2">
        <f t="shared" ca="1" si="19"/>
        <v>50</v>
      </c>
      <c r="I165" s="2">
        <f t="shared" ca="1" si="20"/>
        <v>2000</v>
      </c>
    </row>
    <row r="166" spans="1:9" x14ac:dyDescent="0.2">
      <c r="A166">
        <v>164</v>
      </c>
      <c r="B166">
        <f t="shared" si="22"/>
        <v>161</v>
      </c>
      <c r="C166">
        <f t="shared" ca="1" si="16"/>
        <v>1</v>
      </c>
      <c r="D166" t="str">
        <f t="shared" si="23"/>
        <v/>
      </c>
      <c r="E166" t="str">
        <f t="shared" si="21"/>
        <v/>
      </c>
      <c r="F166">
        <f t="shared" ca="1" si="17"/>
        <v>1</v>
      </c>
      <c r="G166" s="2">
        <f t="shared" ca="1" si="18"/>
        <v>50</v>
      </c>
      <c r="H166" s="2">
        <f t="shared" ca="1" si="19"/>
        <v>50</v>
      </c>
      <c r="I166" s="2">
        <f t="shared" ca="1" si="20"/>
        <v>1000</v>
      </c>
    </row>
    <row r="167" spans="1:9" x14ac:dyDescent="0.2">
      <c r="A167">
        <v>165</v>
      </c>
      <c r="B167">
        <f t="shared" si="22"/>
        <v>162</v>
      </c>
      <c r="C167">
        <f t="shared" ca="1" si="16"/>
        <v>1</v>
      </c>
      <c r="D167" t="str">
        <f t="shared" si="23"/>
        <v/>
      </c>
      <c r="E167" t="str">
        <f t="shared" si="21"/>
        <v/>
      </c>
      <c r="F167">
        <f t="shared" ca="1" si="17"/>
        <v>1</v>
      </c>
      <c r="G167" s="2">
        <f t="shared" ca="1" si="18"/>
        <v>50</v>
      </c>
      <c r="H167" s="2">
        <f t="shared" ca="1" si="19"/>
        <v>50</v>
      </c>
      <c r="I167" s="2">
        <f t="shared" ca="1" si="20"/>
        <v>1000</v>
      </c>
    </row>
    <row r="168" spans="1:9" x14ac:dyDescent="0.2">
      <c r="A168">
        <v>166</v>
      </c>
      <c r="B168">
        <f t="shared" si="22"/>
        <v>163</v>
      </c>
      <c r="C168">
        <f t="shared" ca="1" si="16"/>
        <v>1</v>
      </c>
      <c r="D168" t="str">
        <f t="shared" si="23"/>
        <v/>
      </c>
      <c r="E168" t="str">
        <f t="shared" si="21"/>
        <v/>
      </c>
      <c r="F168">
        <f t="shared" ca="1" si="17"/>
        <v>4</v>
      </c>
      <c r="G168" s="2">
        <f t="shared" ca="1" si="18"/>
        <v>50</v>
      </c>
      <c r="H168" s="2">
        <f t="shared" ca="1" si="19"/>
        <v>150</v>
      </c>
      <c r="I168" s="2">
        <f t="shared" ca="1" si="20"/>
        <v>1000</v>
      </c>
    </row>
    <row r="169" spans="1:9" x14ac:dyDescent="0.2">
      <c r="A169">
        <v>167</v>
      </c>
      <c r="B169">
        <f t="shared" si="22"/>
        <v>164</v>
      </c>
      <c r="C169">
        <f t="shared" ca="1" si="16"/>
        <v>2</v>
      </c>
      <c r="D169" t="str">
        <f t="shared" si="23"/>
        <v/>
      </c>
      <c r="E169" t="str">
        <f t="shared" si="21"/>
        <v/>
      </c>
      <c r="F169">
        <f t="shared" ca="1" si="17"/>
        <v>7</v>
      </c>
      <c r="G169" s="2">
        <f t="shared" ca="1" si="18"/>
        <v>15</v>
      </c>
      <c r="H169" s="2">
        <f t="shared" ca="1" si="19"/>
        <v>45</v>
      </c>
      <c r="I169" s="2">
        <f t="shared" ca="1" si="20"/>
        <v>1500</v>
      </c>
    </row>
    <row r="170" spans="1:9" x14ac:dyDescent="0.2">
      <c r="A170">
        <v>168</v>
      </c>
      <c r="B170">
        <f t="shared" si="22"/>
        <v>165</v>
      </c>
      <c r="C170">
        <f t="shared" ca="1" si="16"/>
        <v>1</v>
      </c>
      <c r="D170" t="str">
        <f t="shared" si="23"/>
        <v/>
      </c>
      <c r="E170" t="str">
        <f t="shared" si="21"/>
        <v/>
      </c>
      <c r="F170">
        <f t="shared" ca="1" si="17"/>
        <v>6</v>
      </c>
      <c r="G170" s="2" t="str">
        <f t="shared" ca="1" si="18"/>
        <v>n/a</v>
      </c>
      <c r="H170" s="2" t="str">
        <f t="shared" ca="1" si="19"/>
        <v>n/a</v>
      </c>
      <c r="I170" s="2">
        <f t="shared" ca="1" si="20"/>
        <v>750</v>
      </c>
    </row>
    <row r="171" spans="1:9" x14ac:dyDescent="0.2">
      <c r="A171">
        <v>169</v>
      </c>
      <c r="B171">
        <f t="shared" si="22"/>
        <v>166</v>
      </c>
      <c r="C171">
        <f t="shared" ca="1" si="16"/>
        <v>1</v>
      </c>
      <c r="D171" t="str">
        <f t="shared" si="23"/>
        <v/>
      </c>
      <c r="E171" t="str">
        <f t="shared" si="21"/>
        <v/>
      </c>
      <c r="F171">
        <f t="shared" ca="1" si="17"/>
        <v>3</v>
      </c>
      <c r="G171" s="2">
        <f t="shared" ca="1" si="18"/>
        <v>50</v>
      </c>
      <c r="H171" s="2">
        <f t="shared" ca="1" si="19"/>
        <v>50</v>
      </c>
      <c r="I171" s="2">
        <f t="shared" ca="1" si="20"/>
        <v>2000</v>
      </c>
    </row>
    <row r="172" spans="1:9" x14ac:dyDescent="0.2">
      <c r="A172">
        <v>170</v>
      </c>
      <c r="B172">
        <f t="shared" si="22"/>
        <v>167</v>
      </c>
      <c r="C172">
        <f t="shared" ca="1" si="16"/>
        <v>1</v>
      </c>
      <c r="D172" t="str">
        <f t="shared" si="23"/>
        <v/>
      </c>
      <c r="E172" t="str">
        <f t="shared" si="21"/>
        <v/>
      </c>
      <c r="F172">
        <f t="shared" ca="1" si="17"/>
        <v>3</v>
      </c>
      <c r="G172" s="2">
        <f t="shared" ca="1" si="18"/>
        <v>50</v>
      </c>
      <c r="H172" s="2">
        <f t="shared" ca="1" si="19"/>
        <v>50</v>
      </c>
      <c r="I172" s="2">
        <f t="shared" ca="1" si="20"/>
        <v>2000</v>
      </c>
    </row>
    <row r="173" spans="1:9" x14ac:dyDescent="0.2">
      <c r="A173">
        <v>171</v>
      </c>
      <c r="B173">
        <f t="shared" si="22"/>
        <v>168</v>
      </c>
      <c r="C173">
        <f t="shared" ca="1" si="16"/>
        <v>1</v>
      </c>
      <c r="D173" t="str">
        <f t="shared" si="23"/>
        <v/>
      </c>
      <c r="E173" t="str">
        <f t="shared" si="21"/>
        <v/>
      </c>
      <c r="F173">
        <f t="shared" ca="1" si="17"/>
        <v>1</v>
      </c>
      <c r="G173" s="2">
        <f t="shared" ca="1" si="18"/>
        <v>50</v>
      </c>
      <c r="H173" s="2">
        <f t="shared" ca="1" si="19"/>
        <v>50</v>
      </c>
      <c r="I173" s="2">
        <f t="shared" ca="1" si="20"/>
        <v>1000</v>
      </c>
    </row>
    <row r="174" spans="1:9" x14ac:dyDescent="0.2">
      <c r="A174">
        <v>172</v>
      </c>
      <c r="B174">
        <f t="shared" si="22"/>
        <v>169</v>
      </c>
      <c r="C174">
        <f t="shared" ca="1" si="16"/>
        <v>1</v>
      </c>
      <c r="D174" t="str">
        <f t="shared" si="23"/>
        <v/>
      </c>
      <c r="E174" t="str">
        <f t="shared" si="21"/>
        <v/>
      </c>
      <c r="F174">
        <f t="shared" ca="1" si="17"/>
        <v>8</v>
      </c>
      <c r="G174" s="2">
        <f t="shared" ca="1" si="18"/>
        <v>25</v>
      </c>
      <c r="H174" s="2">
        <f t="shared" ca="1" si="19"/>
        <v>75</v>
      </c>
      <c r="I174" s="2">
        <f t="shared" ca="1" si="20"/>
        <v>1500</v>
      </c>
    </row>
    <row r="175" spans="1:9" x14ac:dyDescent="0.2">
      <c r="A175">
        <v>173</v>
      </c>
      <c r="B175">
        <f t="shared" si="22"/>
        <v>170</v>
      </c>
      <c r="C175">
        <f t="shared" ca="1" si="16"/>
        <v>1</v>
      </c>
      <c r="D175" t="str">
        <f t="shared" si="23"/>
        <v/>
      </c>
      <c r="E175" t="str">
        <f t="shared" si="21"/>
        <v/>
      </c>
      <c r="F175">
        <f t="shared" ca="1" si="17"/>
        <v>5</v>
      </c>
      <c r="G175" s="2" t="str">
        <f t="shared" ca="1" si="18"/>
        <v>n/a</v>
      </c>
      <c r="H175" s="2" t="str">
        <f t="shared" ca="1" si="19"/>
        <v>n/a</v>
      </c>
      <c r="I175" s="2">
        <f t="shared" ca="1" si="20"/>
        <v>1000</v>
      </c>
    </row>
    <row r="176" spans="1:9" x14ac:dyDescent="0.2">
      <c r="A176">
        <v>174</v>
      </c>
      <c r="B176">
        <f t="shared" si="22"/>
        <v>171</v>
      </c>
      <c r="C176">
        <f t="shared" ca="1" si="16"/>
        <v>1</v>
      </c>
      <c r="D176" t="str">
        <f t="shared" si="23"/>
        <v/>
      </c>
      <c r="E176" t="str">
        <f t="shared" si="21"/>
        <v/>
      </c>
      <c r="F176">
        <f t="shared" ca="1" si="17"/>
        <v>7</v>
      </c>
      <c r="G176" s="2">
        <f t="shared" ca="1" si="18"/>
        <v>15</v>
      </c>
      <c r="H176" s="2">
        <f t="shared" ca="1" si="19"/>
        <v>45</v>
      </c>
      <c r="I176" s="2">
        <f t="shared" ca="1" si="20"/>
        <v>1500</v>
      </c>
    </row>
    <row r="177" spans="1:9" x14ac:dyDescent="0.2">
      <c r="A177">
        <v>175</v>
      </c>
      <c r="B177">
        <f t="shared" si="22"/>
        <v>172</v>
      </c>
      <c r="C177">
        <f t="shared" ca="1" si="16"/>
        <v>1</v>
      </c>
      <c r="D177" t="str">
        <f t="shared" si="23"/>
        <v/>
      </c>
      <c r="E177" t="str">
        <f t="shared" si="21"/>
        <v/>
      </c>
      <c r="F177">
        <f t="shared" ca="1" si="17"/>
        <v>5</v>
      </c>
      <c r="G177" s="2" t="str">
        <f t="shared" ca="1" si="18"/>
        <v>n/a</v>
      </c>
      <c r="H177" s="2" t="str">
        <f t="shared" ca="1" si="19"/>
        <v>n/a</v>
      </c>
      <c r="I177" s="2">
        <f t="shared" ca="1" si="20"/>
        <v>1000</v>
      </c>
    </row>
    <row r="178" spans="1:9" x14ac:dyDescent="0.2">
      <c r="A178">
        <v>176</v>
      </c>
      <c r="B178">
        <f t="shared" si="22"/>
        <v>173</v>
      </c>
      <c r="C178">
        <f t="shared" ca="1" si="16"/>
        <v>2</v>
      </c>
      <c r="D178" t="str">
        <f t="shared" si="23"/>
        <v/>
      </c>
      <c r="E178" t="str">
        <f t="shared" si="21"/>
        <v/>
      </c>
      <c r="F178">
        <f t="shared" ca="1" si="17"/>
        <v>1</v>
      </c>
      <c r="G178" s="2">
        <f t="shared" ca="1" si="18"/>
        <v>50</v>
      </c>
      <c r="H178" s="2">
        <f t="shared" ca="1" si="19"/>
        <v>50</v>
      </c>
      <c r="I178" s="2">
        <f t="shared" ca="1" si="20"/>
        <v>1000</v>
      </c>
    </row>
    <row r="179" spans="1:9" x14ac:dyDescent="0.2">
      <c r="A179">
        <v>177</v>
      </c>
      <c r="B179">
        <f t="shared" si="22"/>
        <v>174</v>
      </c>
      <c r="C179">
        <f t="shared" ca="1" si="16"/>
        <v>2</v>
      </c>
      <c r="D179" t="str">
        <f t="shared" si="23"/>
        <v/>
      </c>
      <c r="E179" t="str">
        <f t="shared" si="21"/>
        <v/>
      </c>
      <c r="F179">
        <f t="shared" ca="1" si="17"/>
        <v>9</v>
      </c>
      <c r="G179" s="2">
        <f t="shared" ca="1" si="18"/>
        <v>50</v>
      </c>
      <c r="H179" s="2">
        <f t="shared" ca="1" si="19"/>
        <v>150</v>
      </c>
      <c r="I179" s="2">
        <f t="shared" ca="1" si="20"/>
        <v>2000</v>
      </c>
    </row>
    <row r="180" spans="1:9" x14ac:dyDescent="0.2">
      <c r="A180">
        <v>178</v>
      </c>
      <c r="B180">
        <f t="shared" si="22"/>
        <v>175</v>
      </c>
      <c r="C180">
        <f t="shared" ca="1" si="16"/>
        <v>1</v>
      </c>
      <c r="D180" t="str">
        <f t="shared" si="23"/>
        <v/>
      </c>
      <c r="E180" t="str">
        <f t="shared" si="21"/>
        <v/>
      </c>
      <c r="F180">
        <f t="shared" ca="1" si="17"/>
        <v>2</v>
      </c>
      <c r="G180" s="2">
        <f t="shared" ca="1" si="18"/>
        <v>25</v>
      </c>
      <c r="H180" s="2">
        <f t="shared" ca="1" si="19"/>
        <v>25</v>
      </c>
      <c r="I180" s="2">
        <f t="shared" ca="1" si="20"/>
        <v>1250</v>
      </c>
    </row>
    <row r="181" spans="1:9" x14ac:dyDescent="0.2">
      <c r="A181">
        <v>179</v>
      </c>
      <c r="B181">
        <f t="shared" si="22"/>
        <v>176</v>
      </c>
      <c r="C181">
        <f t="shared" ca="1" si="16"/>
        <v>2</v>
      </c>
      <c r="D181" t="str">
        <f t="shared" si="23"/>
        <v/>
      </c>
      <c r="E181" t="str">
        <f t="shared" si="21"/>
        <v/>
      </c>
      <c r="F181">
        <f t="shared" ca="1" si="17"/>
        <v>1</v>
      </c>
      <c r="G181" s="2">
        <f t="shared" ca="1" si="18"/>
        <v>50</v>
      </c>
      <c r="H181" s="2">
        <f t="shared" ca="1" si="19"/>
        <v>50</v>
      </c>
      <c r="I181" s="2">
        <f t="shared" ca="1" si="20"/>
        <v>1000</v>
      </c>
    </row>
    <row r="182" spans="1:9" x14ac:dyDescent="0.2">
      <c r="A182">
        <v>180</v>
      </c>
      <c r="B182">
        <f t="shared" si="22"/>
        <v>177</v>
      </c>
      <c r="C182">
        <f t="shared" ca="1" si="16"/>
        <v>1</v>
      </c>
      <c r="D182" t="str">
        <f t="shared" si="23"/>
        <v/>
      </c>
      <c r="E182" t="str">
        <f t="shared" si="21"/>
        <v/>
      </c>
      <c r="F182">
        <f t="shared" ca="1" si="17"/>
        <v>8</v>
      </c>
      <c r="G182" s="2">
        <f t="shared" ca="1" si="18"/>
        <v>25</v>
      </c>
      <c r="H182" s="2">
        <f t="shared" ca="1" si="19"/>
        <v>75</v>
      </c>
      <c r="I182" s="2">
        <f t="shared" ca="1" si="20"/>
        <v>1500</v>
      </c>
    </row>
    <row r="183" spans="1:9" x14ac:dyDescent="0.2">
      <c r="A183">
        <v>181</v>
      </c>
      <c r="B183">
        <f t="shared" si="22"/>
        <v>178</v>
      </c>
      <c r="C183">
        <f t="shared" ca="1" si="16"/>
        <v>2</v>
      </c>
      <c r="D183" t="str">
        <f t="shared" si="23"/>
        <v/>
      </c>
      <c r="E183" t="str">
        <f t="shared" si="21"/>
        <v/>
      </c>
      <c r="F183">
        <f t="shared" ca="1" si="17"/>
        <v>2</v>
      </c>
      <c r="G183" s="2">
        <f t="shared" ca="1" si="18"/>
        <v>25</v>
      </c>
      <c r="H183" s="2">
        <f t="shared" ca="1" si="19"/>
        <v>25</v>
      </c>
      <c r="I183" s="2">
        <f t="shared" ca="1" si="20"/>
        <v>1250</v>
      </c>
    </row>
    <row r="184" spans="1:9" x14ac:dyDescent="0.2">
      <c r="A184">
        <v>182</v>
      </c>
      <c r="B184">
        <f t="shared" si="22"/>
        <v>179</v>
      </c>
      <c r="C184">
        <f t="shared" ca="1" si="16"/>
        <v>2</v>
      </c>
      <c r="D184" t="str">
        <f t="shared" si="23"/>
        <v/>
      </c>
      <c r="E184" t="str">
        <f t="shared" si="21"/>
        <v/>
      </c>
      <c r="F184">
        <f t="shared" ca="1" si="17"/>
        <v>2</v>
      </c>
      <c r="G184" s="2">
        <f t="shared" ca="1" si="18"/>
        <v>25</v>
      </c>
      <c r="H184" s="2">
        <f t="shared" ca="1" si="19"/>
        <v>25</v>
      </c>
      <c r="I184" s="2">
        <f t="shared" ca="1" si="20"/>
        <v>1250</v>
      </c>
    </row>
    <row r="185" spans="1:9" x14ac:dyDescent="0.2">
      <c r="A185">
        <v>183</v>
      </c>
      <c r="B185">
        <f t="shared" si="22"/>
        <v>180</v>
      </c>
      <c r="C185">
        <f t="shared" ca="1" si="16"/>
        <v>1</v>
      </c>
      <c r="D185" t="str">
        <f t="shared" si="23"/>
        <v/>
      </c>
      <c r="E185" t="str">
        <f t="shared" si="21"/>
        <v/>
      </c>
      <c r="F185">
        <f t="shared" ca="1" si="17"/>
        <v>1</v>
      </c>
      <c r="G185" s="2">
        <f t="shared" ca="1" si="18"/>
        <v>50</v>
      </c>
      <c r="H185" s="2">
        <f t="shared" ca="1" si="19"/>
        <v>50</v>
      </c>
      <c r="I185" s="2">
        <f t="shared" ca="1" si="20"/>
        <v>1000</v>
      </c>
    </row>
    <row r="186" spans="1:9" x14ac:dyDescent="0.2">
      <c r="A186">
        <v>184</v>
      </c>
      <c r="B186">
        <f t="shared" si="22"/>
        <v>181</v>
      </c>
      <c r="C186">
        <f t="shared" ca="1" si="16"/>
        <v>1</v>
      </c>
      <c r="D186" t="str">
        <f t="shared" si="23"/>
        <v/>
      </c>
      <c r="E186" t="str">
        <f t="shared" si="21"/>
        <v/>
      </c>
      <c r="F186">
        <f t="shared" ca="1" si="17"/>
        <v>6</v>
      </c>
      <c r="G186" s="2" t="str">
        <f t="shared" ca="1" si="18"/>
        <v>n/a</v>
      </c>
      <c r="H186" s="2" t="str">
        <f t="shared" ca="1" si="19"/>
        <v>n/a</v>
      </c>
      <c r="I186" s="2">
        <f t="shared" ca="1" si="20"/>
        <v>750</v>
      </c>
    </row>
    <row r="187" spans="1:9" x14ac:dyDescent="0.2">
      <c r="A187">
        <v>185</v>
      </c>
      <c r="B187">
        <f t="shared" si="22"/>
        <v>182</v>
      </c>
      <c r="C187">
        <f t="shared" ca="1" si="16"/>
        <v>2</v>
      </c>
      <c r="D187" t="str">
        <f t="shared" si="23"/>
        <v/>
      </c>
      <c r="E187" t="str">
        <f t="shared" si="21"/>
        <v/>
      </c>
      <c r="F187">
        <f t="shared" ca="1" si="17"/>
        <v>7</v>
      </c>
      <c r="G187" s="2">
        <f t="shared" ca="1" si="18"/>
        <v>15</v>
      </c>
      <c r="H187" s="2">
        <f t="shared" ca="1" si="19"/>
        <v>45</v>
      </c>
      <c r="I187" s="2">
        <f t="shared" ca="1" si="20"/>
        <v>1500</v>
      </c>
    </row>
    <row r="188" spans="1:9" x14ac:dyDescent="0.2">
      <c r="A188">
        <v>186</v>
      </c>
      <c r="B188">
        <f t="shared" si="22"/>
        <v>183</v>
      </c>
      <c r="C188">
        <f t="shared" ca="1" si="16"/>
        <v>1</v>
      </c>
      <c r="D188" t="str">
        <f t="shared" si="23"/>
        <v/>
      </c>
      <c r="E188" t="str">
        <f t="shared" si="21"/>
        <v/>
      </c>
      <c r="F188">
        <f t="shared" ca="1" si="17"/>
        <v>5</v>
      </c>
      <c r="G188" s="2" t="str">
        <f t="shared" ca="1" si="18"/>
        <v>n/a</v>
      </c>
      <c r="H188" s="2" t="str">
        <f t="shared" ca="1" si="19"/>
        <v>n/a</v>
      </c>
      <c r="I188" s="2">
        <f t="shared" ca="1" si="20"/>
        <v>1000</v>
      </c>
    </row>
    <row r="189" spans="1:9" x14ac:dyDescent="0.2">
      <c r="A189">
        <v>187</v>
      </c>
      <c r="B189">
        <f t="shared" si="22"/>
        <v>184</v>
      </c>
      <c r="C189">
        <f t="shared" ca="1" si="16"/>
        <v>1</v>
      </c>
      <c r="D189" t="str">
        <f t="shared" si="23"/>
        <v/>
      </c>
      <c r="E189" t="str">
        <f t="shared" si="21"/>
        <v/>
      </c>
      <c r="F189">
        <f t="shared" ca="1" si="17"/>
        <v>6</v>
      </c>
      <c r="G189" s="2" t="str">
        <f t="shared" ca="1" si="18"/>
        <v>n/a</v>
      </c>
      <c r="H189" s="2" t="str">
        <f t="shared" ca="1" si="19"/>
        <v>n/a</v>
      </c>
      <c r="I189" s="2">
        <f t="shared" ca="1" si="20"/>
        <v>750</v>
      </c>
    </row>
    <row r="190" spans="1:9" x14ac:dyDescent="0.2">
      <c r="A190">
        <v>188</v>
      </c>
      <c r="B190">
        <f t="shared" si="22"/>
        <v>185</v>
      </c>
      <c r="C190">
        <f t="shared" ca="1" si="16"/>
        <v>2</v>
      </c>
      <c r="D190" t="str">
        <f t="shared" si="23"/>
        <v/>
      </c>
      <c r="E190" t="str">
        <f t="shared" si="21"/>
        <v/>
      </c>
      <c r="F190">
        <f t="shared" ca="1" si="17"/>
        <v>2</v>
      </c>
      <c r="G190" s="2">
        <f t="shared" ca="1" si="18"/>
        <v>25</v>
      </c>
      <c r="H190" s="2">
        <f t="shared" ca="1" si="19"/>
        <v>25</v>
      </c>
      <c r="I190" s="2">
        <f t="shared" ca="1" si="20"/>
        <v>1250</v>
      </c>
    </row>
    <row r="191" spans="1:9" x14ac:dyDescent="0.2">
      <c r="A191">
        <v>189</v>
      </c>
      <c r="B191">
        <f t="shared" si="22"/>
        <v>186</v>
      </c>
      <c r="C191">
        <f t="shared" ca="1" si="16"/>
        <v>2</v>
      </c>
      <c r="D191" t="str">
        <f t="shared" si="23"/>
        <v/>
      </c>
      <c r="E191" t="str">
        <f t="shared" si="21"/>
        <v/>
      </c>
      <c r="F191">
        <f t="shared" ca="1" si="17"/>
        <v>2</v>
      </c>
      <c r="G191" s="2">
        <f t="shared" ca="1" si="18"/>
        <v>25</v>
      </c>
      <c r="H191" s="2">
        <f t="shared" ca="1" si="19"/>
        <v>25</v>
      </c>
      <c r="I191" s="2">
        <f t="shared" ca="1" si="20"/>
        <v>1250</v>
      </c>
    </row>
    <row r="192" spans="1:9" x14ac:dyDescent="0.2">
      <c r="A192">
        <v>190</v>
      </c>
      <c r="B192">
        <f t="shared" si="22"/>
        <v>187</v>
      </c>
      <c r="C192">
        <f t="shared" ca="1" si="16"/>
        <v>2</v>
      </c>
      <c r="D192" t="str">
        <f t="shared" si="23"/>
        <v/>
      </c>
      <c r="E192" t="str">
        <f t="shared" si="21"/>
        <v/>
      </c>
      <c r="F192">
        <f t="shared" ca="1" si="17"/>
        <v>1</v>
      </c>
      <c r="G192" s="2">
        <f t="shared" ca="1" si="18"/>
        <v>50</v>
      </c>
      <c r="H192" s="2">
        <f t="shared" ca="1" si="19"/>
        <v>50</v>
      </c>
      <c r="I192" s="2">
        <f t="shared" ca="1" si="20"/>
        <v>1000</v>
      </c>
    </row>
    <row r="193" spans="1:9" x14ac:dyDescent="0.2">
      <c r="A193">
        <v>191</v>
      </c>
      <c r="B193">
        <f t="shared" si="22"/>
        <v>188</v>
      </c>
      <c r="C193">
        <f t="shared" ca="1" si="16"/>
        <v>2</v>
      </c>
      <c r="D193" t="str">
        <f t="shared" si="23"/>
        <v/>
      </c>
      <c r="E193" t="str">
        <f t="shared" si="21"/>
        <v/>
      </c>
      <c r="F193">
        <f t="shared" ca="1" si="17"/>
        <v>2</v>
      </c>
      <c r="G193" s="2">
        <f t="shared" ca="1" si="18"/>
        <v>25</v>
      </c>
      <c r="H193" s="2">
        <f t="shared" ca="1" si="19"/>
        <v>25</v>
      </c>
      <c r="I193" s="2">
        <f t="shared" ca="1" si="20"/>
        <v>1250</v>
      </c>
    </row>
    <row r="194" spans="1:9" x14ac:dyDescent="0.2">
      <c r="A194">
        <v>192</v>
      </c>
      <c r="B194">
        <f t="shared" si="22"/>
        <v>189</v>
      </c>
      <c r="C194">
        <f t="shared" ref="C194:C257" ca="1" si="24">RANDBETWEEN(1,ROWS(planNames))</f>
        <v>1</v>
      </c>
      <c r="D194" t="str">
        <f t="shared" si="23"/>
        <v/>
      </c>
      <c r="E194" t="str">
        <f t="shared" si="21"/>
        <v/>
      </c>
      <c r="F194">
        <f t="shared" ref="F194:F257" ca="1" si="25">RANDBETWEEN(1,ROWS(deductibles))</f>
        <v>9</v>
      </c>
      <c r="G194" s="2">
        <f t="shared" ref="G194:G257" ca="1" si="26">INDEX(deductibles,F194,1)</f>
        <v>50</v>
      </c>
      <c r="H194" s="2">
        <f t="shared" ref="H194:H257" ca="1" si="27">INDEX(deductibles,F194,2)</f>
        <v>150</v>
      </c>
      <c r="I194" s="2">
        <f t="shared" ref="I194:I257" ca="1" si="28">INDEX(deductibles,F194,3)</f>
        <v>2000</v>
      </c>
    </row>
    <row r="195" spans="1:9" x14ac:dyDescent="0.2">
      <c r="A195">
        <v>193</v>
      </c>
      <c r="B195">
        <f t="shared" si="22"/>
        <v>190</v>
      </c>
      <c r="C195">
        <f t="shared" ca="1" si="24"/>
        <v>1</v>
      </c>
      <c r="D195" t="str">
        <f t="shared" si="23"/>
        <v/>
      </c>
      <c r="E195" t="str">
        <f t="shared" ref="E195:E258" si="29">IF(D195=TRUE,INDEX(planNames,C195,1),IF(D196=TRUE,INDEX(planNames,C196,2),""))</f>
        <v/>
      </c>
      <c r="F195">
        <f t="shared" ca="1" si="25"/>
        <v>5</v>
      </c>
      <c r="G195" s="2" t="str">
        <f t="shared" ca="1" si="26"/>
        <v>n/a</v>
      </c>
      <c r="H195" s="2" t="str">
        <f t="shared" ca="1" si="27"/>
        <v>n/a</v>
      </c>
      <c r="I195" s="2">
        <f t="shared" ca="1" si="28"/>
        <v>1000</v>
      </c>
    </row>
    <row r="196" spans="1:9" x14ac:dyDescent="0.2">
      <c r="A196">
        <v>194</v>
      </c>
      <c r="B196">
        <f t="shared" ref="B196:B259" si="30">IF(MOD(ROW(B196),50)=0,B195,B195+1)</f>
        <v>191</v>
      </c>
      <c r="C196">
        <f t="shared" ca="1" si="24"/>
        <v>1</v>
      </c>
      <c r="D196" t="str">
        <f t="shared" ref="D196:D259" si="31">IF(B195=B196,TRUE,"")</f>
        <v/>
      </c>
      <c r="E196" t="str">
        <f t="shared" si="29"/>
        <v/>
      </c>
      <c r="F196">
        <f t="shared" ca="1" si="25"/>
        <v>3</v>
      </c>
      <c r="G196" s="2">
        <f t="shared" ca="1" si="26"/>
        <v>50</v>
      </c>
      <c r="H196" s="2">
        <f t="shared" ca="1" si="27"/>
        <v>50</v>
      </c>
      <c r="I196" s="2">
        <f t="shared" ca="1" si="28"/>
        <v>2000</v>
      </c>
    </row>
    <row r="197" spans="1:9" x14ac:dyDescent="0.2">
      <c r="A197">
        <v>195</v>
      </c>
      <c r="B197">
        <f t="shared" si="30"/>
        <v>192</v>
      </c>
      <c r="C197">
        <f t="shared" ca="1" si="24"/>
        <v>2</v>
      </c>
      <c r="D197" t="str">
        <f t="shared" si="31"/>
        <v/>
      </c>
      <c r="E197" t="str">
        <f t="shared" si="29"/>
        <v/>
      </c>
      <c r="F197">
        <f t="shared" ca="1" si="25"/>
        <v>4</v>
      </c>
      <c r="G197" s="2">
        <f t="shared" ca="1" si="26"/>
        <v>50</v>
      </c>
      <c r="H197" s="2">
        <f t="shared" ca="1" si="27"/>
        <v>150</v>
      </c>
      <c r="I197" s="2">
        <f t="shared" ca="1" si="28"/>
        <v>1000</v>
      </c>
    </row>
    <row r="198" spans="1:9" x14ac:dyDescent="0.2">
      <c r="A198">
        <v>196</v>
      </c>
      <c r="B198">
        <f t="shared" si="30"/>
        <v>193</v>
      </c>
      <c r="C198">
        <f t="shared" ca="1" si="24"/>
        <v>1</v>
      </c>
      <c r="D198" t="str">
        <f t="shared" si="31"/>
        <v/>
      </c>
      <c r="E198" t="str">
        <f t="shared" si="29"/>
        <v/>
      </c>
      <c r="F198">
        <f t="shared" ca="1" si="25"/>
        <v>1</v>
      </c>
      <c r="G198" s="2">
        <f t="shared" ca="1" si="26"/>
        <v>50</v>
      </c>
      <c r="H198" s="2">
        <f t="shared" ca="1" si="27"/>
        <v>50</v>
      </c>
      <c r="I198" s="2">
        <f t="shared" ca="1" si="28"/>
        <v>1000</v>
      </c>
    </row>
    <row r="199" spans="1:9" x14ac:dyDescent="0.2">
      <c r="A199">
        <v>197</v>
      </c>
      <c r="B199">
        <f t="shared" si="30"/>
        <v>194</v>
      </c>
      <c r="C199">
        <f t="shared" ca="1" si="24"/>
        <v>2</v>
      </c>
      <c r="D199" t="str">
        <f t="shared" si="31"/>
        <v/>
      </c>
      <c r="E199" t="str">
        <f t="shared" ca="1" si="29"/>
        <v>High Plan</v>
      </c>
      <c r="F199">
        <f t="shared" ca="1" si="25"/>
        <v>4</v>
      </c>
      <c r="G199" s="2">
        <f t="shared" ca="1" si="26"/>
        <v>50</v>
      </c>
      <c r="H199" s="2">
        <f t="shared" ca="1" si="27"/>
        <v>150</v>
      </c>
      <c r="I199" s="2">
        <f t="shared" ca="1" si="28"/>
        <v>1000</v>
      </c>
    </row>
    <row r="200" spans="1:9" x14ac:dyDescent="0.2">
      <c r="A200">
        <v>198</v>
      </c>
      <c r="B200">
        <f t="shared" si="30"/>
        <v>194</v>
      </c>
      <c r="C200">
        <f t="shared" ca="1" si="24"/>
        <v>2</v>
      </c>
      <c r="D200" t="b">
        <f t="shared" si="31"/>
        <v>1</v>
      </c>
      <c r="E200" t="str">
        <f t="shared" ca="1" si="29"/>
        <v>Low Plan</v>
      </c>
      <c r="F200">
        <f t="shared" ca="1" si="25"/>
        <v>9</v>
      </c>
      <c r="G200" s="2">
        <f t="shared" ca="1" si="26"/>
        <v>50</v>
      </c>
      <c r="H200" s="2">
        <f t="shared" ca="1" si="27"/>
        <v>150</v>
      </c>
      <c r="I200" s="2">
        <f t="shared" ca="1" si="28"/>
        <v>2000</v>
      </c>
    </row>
    <row r="201" spans="1:9" x14ac:dyDescent="0.2">
      <c r="A201">
        <v>199</v>
      </c>
      <c r="B201">
        <f t="shared" si="30"/>
        <v>195</v>
      </c>
      <c r="C201">
        <f t="shared" ca="1" si="24"/>
        <v>1</v>
      </c>
      <c r="D201" t="str">
        <f t="shared" si="31"/>
        <v/>
      </c>
      <c r="E201" t="str">
        <f t="shared" si="29"/>
        <v/>
      </c>
      <c r="F201">
        <f t="shared" ca="1" si="25"/>
        <v>6</v>
      </c>
      <c r="G201" s="2" t="str">
        <f t="shared" ca="1" si="26"/>
        <v>n/a</v>
      </c>
      <c r="H201" s="2" t="str">
        <f t="shared" ca="1" si="27"/>
        <v>n/a</v>
      </c>
      <c r="I201" s="2">
        <f t="shared" ca="1" si="28"/>
        <v>750</v>
      </c>
    </row>
    <row r="202" spans="1:9" x14ac:dyDescent="0.2">
      <c r="A202">
        <v>200</v>
      </c>
      <c r="B202">
        <f t="shared" si="30"/>
        <v>196</v>
      </c>
      <c r="C202">
        <f t="shared" ca="1" si="24"/>
        <v>1</v>
      </c>
      <c r="D202" t="str">
        <f t="shared" si="31"/>
        <v/>
      </c>
      <c r="E202" t="str">
        <f t="shared" si="29"/>
        <v/>
      </c>
      <c r="F202">
        <f t="shared" ca="1" si="25"/>
        <v>4</v>
      </c>
      <c r="G202" s="2">
        <f t="shared" ca="1" si="26"/>
        <v>50</v>
      </c>
      <c r="H202" s="2">
        <f t="shared" ca="1" si="27"/>
        <v>150</v>
      </c>
      <c r="I202" s="2">
        <f t="shared" ca="1" si="28"/>
        <v>1000</v>
      </c>
    </row>
    <row r="203" spans="1:9" x14ac:dyDescent="0.2">
      <c r="A203">
        <v>201</v>
      </c>
      <c r="B203">
        <f t="shared" si="30"/>
        <v>197</v>
      </c>
      <c r="C203">
        <f t="shared" ca="1" si="24"/>
        <v>2</v>
      </c>
      <c r="D203" t="str">
        <f t="shared" si="31"/>
        <v/>
      </c>
      <c r="E203" t="str">
        <f t="shared" si="29"/>
        <v/>
      </c>
      <c r="F203">
        <f t="shared" ca="1" si="25"/>
        <v>4</v>
      </c>
      <c r="G203" s="2">
        <f t="shared" ca="1" si="26"/>
        <v>50</v>
      </c>
      <c r="H203" s="2">
        <f t="shared" ca="1" si="27"/>
        <v>150</v>
      </c>
      <c r="I203" s="2">
        <f t="shared" ca="1" si="28"/>
        <v>1000</v>
      </c>
    </row>
    <row r="204" spans="1:9" x14ac:dyDescent="0.2">
      <c r="A204">
        <v>202</v>
      </c>
      <c r="B204">
        <f t="shared" si="30"/>
        <v>198</v>
      </c>
      <c r="C204">
        <f t="shared" ca="1" si="24"/>
        <v>2</v>
      </c>
      <c r="D204" t="str">
        <f t="shared" si="31"/>
        <v/>
      </c>
      <c r="E204" t="str">
        <f t="shared" si="29"/>
        <v/>
      </c>
      <c r="F204">
        <f t="shared" ca="1" si="25"/>
        <v>4</v>
      </c>
      <c r="G204" s="2">
        <f t="shared" ca="1" si="26"/>
        <v>50</v>
      </c>
      <c r="H204" s="2">
        <f t="shared" ca="1" si="27"/>
        <v>150</v>
      </c>
      <c r="I204" s="2">
        <f t="shared" ca="1" si="28"/>
        <v>1000</v>
      </c>
    </row>
    <row r="205" spans="1:9" x14ac:dyDescent="0.2">
      <c r="A205">
        <v>203</v>
      </c>
      <c r="B205">
        <f t="shared" si="30"/>
        <v>199</v>
      </c>
      <c r="C205">
        <f t="shared" ca="1" si="24"/>
        <v>2</v>
      </c>
      <c r="D205" t="str">
        <f t="shared" si="31"/>
        <v/>
      </c>
      <c r="E205" t="str">
        <f t="shared" si="29"/>
        <v/>
      </c>
      <c r="F205">
        <f t="shared" ca="1" si="25"/>
        <v>6</v>
      </c>
      <c r="G205" s="2" t="str">
        <f t="shared" ca="1" si="26"/>
        <v>n/a</v>
      </c>
      <c r="H205" s="2" t="str">
        <f t="shared" ca="1" si="27"/>
        <v>n/a</v>
      </c>
      <c r="I205" s="2">
        <f t="shared" ca="1" si="28"/>
        <v>750</v>
      </c>
    </row>
    <row r="206" spans="1:9" x14ac:dyDescent="0.2">
      <c r="A206">
        <v>204</v>
      </c>
      <c r="B206">
        <f t="shared" si="30"/>
        <v>200</v>
      </c>
      <c r="C206">
        <f t="shared" ca="1" si="24"/>
        <v>2</v>
      </c>
      <c r="D206" t="str">
        <f t="shared" si="31"/>
        <v/>
      </c>
      <c r="E206" t="str">
        <f t="shared" si="29"/>
        <v/>
      </c>
      <c r="F206">
        <f t="shared" ca="1" si="25"/>
        <v>5</v>
      </c>
      <c r="G206" s="2" t="str">
        <f t="shared" ca="1" si="26"/>
        <v>n/a</v>
      </c>
      <c r="H206" s="2" t="str">
        <f t="shared" ca="1" si="27"/>
        <v>n/a</v>
      </c>
      <c r="I206" s="2">
        <f t="shared" ca="1" si="28"/>
        <v>1000</v>
      </c>
    </row>
    <row r="207" spans="1:9" x14ac:dyDescent="0.2">
      <c r="A207">
        <v>205</v>
      </c>
      <c r="B207">
        <f t="shared" si="30"/>
        <v>201</v>
      </c>
      <c r="C207">
        <f t="shared" ca="1" si="24"/>
        <v>2</v>
      </c>
      <c r="D207" t="str">
        <f t="shared" si="31"/>
        <v/>
      </c>
      <c r="E207" t="str">
        <f t="shared" si="29"/>
        <v/>
      </c>
      <c r="F207">
        <f t="shared" ca="1" si="25"/>
        <v>7</v>
      </c>
      <c r="G207" s="2">
        <f t="shared" ca="1" si="26"/>
        <v>15</v>
      </c>
      <c r="H207" s="2">
        <f t="shared" ca="1" si="27"/>
        <v>45</v>
      </c>
      <c r="I207" s="2">
        <f t="shared" ca="1" si="28"/>
        <v>1500</v>
      </c>
    </row>
    <row r="208" spans="1:9" x14ac:dyDescent="0.2">
      <c r="A208">
        <v>206</v>
      </c>
      <c r="B208">
        <f t="shared" si="30"/>
        <v>202</v>
      </c>
      <c r="C208">
        <f t="shared" ca="1" si="24"/>
        <v>1</v>
      </c>
      <c r="D208" t="str">
        <f t="shared" si="31"/>
        <v/>
      </c>
      <c r="E208" t="str">
        <f t="shared" si="29"/>
        <v/>
      </c>
      <c r="F208">
        <f t="shared" ca="1" si="25"/>
        <v>9</v>
      </c>
      <c r="G208" s="2">
        <f t="shared" ca="1" si="26"/>
        <v>50</v>
      </c>
      <c r="H208" s="2">
        <f t="shared" ca="1" si="27"/>
        <v>150</v>
      </c>
      <c r="I208" s="2">
        <f t="shared" ca="1" si="28"/>
        <v>2000</v>
      </c>
    </row>
    <row r="209" spans="1:9" x14ac:dyDescent="0.2">
      <c r="A209">
        <v>207</v>
      </c>
      <c r="B209">
        <f t="shared" si="30"/>
        <v>203</v>
      </c>
      <c r="C209">
        <f t="shared" ca="1" si="24"/>
        <v>1</v>
      </c>
      <c r="D209" t="str">
        <f t="shared" si="31"/>
        <v/>
      </c>
      <c r="E209" t="str">
        <f t="shared" si="29"/>
        <v/>
      </c>
      <c r="F209">
        <f t="shared" ca="1" si="25"/>
        <v>3</v>
      </c>
      <c r="G209" s="2">
        <f t="shared" ca="1" si="26"/>
        <v>50</v>
      </c>
      <c r="H209" s="2">
        <f t="shared" ca="1" si="27"/>
        <v>50</v>
      </c>
      <c r="I209" s="2">
        <f t="shared" ca="1" si="28"/>
        <v>2000</v>
      </c>
    </row>
    <row r="210" spans="1:9" x14ac:dyDescent="0.2">
      <c r="A210">
        <v>208</v>
      </c>
      <c r="B210">
        <f t="shared" si="30"/>
        <v>204</v>
      </c>
      <c r="C210">
        <f t="shared" ca="1" si="24"/>
        <v>2</v>
      </c>
      <c r="D210" t="str">
        <f t="shared" si="31"/>
        <v/>
      </c>
      <c r="E210" t="str">
        <f t="shared" si="29"/>
        <v/>
      </c>
      <c r="F210">
        <f t="shared" ca="1" si="25"/>
        <v>8</v>
      </c>
      <c r="G210" s="2">
        <f t="shared" ca="1" si="26"/>
        <v>25</v>
      </c>
      <c r="H210" s="2">
        <f t="shared" ca="1" si="27"/>
        <v>75</v>
      </c>
      <c r="I210" s="2">
        <f t="shared" ca="1" si="28"/>
        <v>1500</v>
      </c>
    </row>
    <row r="211" spans="1:9" x14ac:dyDescent="0.2">
      <c r="A211">
        <v>209</v>
      </c>
      <c r="B211">
        <f t="shared" si="30"/>
        <v>205</v>
      </c>
      <c r="C211">
        <f t="shared" ca="1" si="24"/>
        <v>2</v>
      </c>
      <c r="D211" t="str">
        <f t="shared" si="31"/>
        <v/>
      </c>
      <c r="E211" t="str">
        <f t="shared" si="29"/>
        <v/>
      </c>
      <c r="F211">
        <f t="shared" ca="1" si="25"/>
        <v>3</v>
      </c>
      <c r="G211" s="2">
        <f t="shared" ca="1" si="26"/>
        <v>50</v>
      </c>
      <c r="H211" s="2">
        <f t="shared" ca="1" si="27"/>
        <v>50</v>
      </c>
      <c r="I211" s="2">
        <f t="shared" ca="1" si="28"/>
        <v>2000</v>
      </c>
    </row>
    <row r="212" spans="1:9" x14ac:dyDescent="0.2">
      <c r="A212">
        <v>210</v>
      </c>
      <c r="B212">
        <f t="shared" si="30"/>
        <v>206</v>
      </c>
      <c r="C212">
        <f t="shared" ca="1" si="24"/>
        <v>2</v>
      </c>
      <c r="D212" t="str">
        <f t="shared" si="31"/>
        <v/>
      </c>
      <c r="E212" t="str">
        <f t="shared" si="29"/>
        <v/>
      </c>
      <c r="F212">
        <f t="shared" ca="1" si="25"/>
        <v>7</v>
      </c>
      <c r="G212" s="2">
        <f t="shared" ca="1" si="26"/>
        <v>15</v>
      </c>
      <c r="H212" s="2">
        <f t="shared" ca="1" si="27"/>
        <v>45</v>
      </c>
      <c r="I212" s="2">
        <f t="shared" ca="1" si="28"/>
        <v>1500</v>
      </c>
    </row>
    <row r="213" spans="1:9" x14ac:dyDescent="0.2">
      <c r="A213">
        <v>211</v>
      </c>
      <c r="B213">
        <f t="shared" si="30"/>
        <v>207</v>
      </c>
      <c r="C213">
        <f t="shared" ca="1" si="24"/>
        <v>1</v>
      </c>
      <c r="D213" t="str">
        <f t="shared" si="31"/>
        <v/>
      </c>
      <c r="E213" t="str">
        <f t="shared" si="29"/>
        <v/>
      </c>
      <c r="F213">
        <f t="shared" ca="1" si="25"/>
        <v>6</v>
      </c>
      <c r="G213" s="2" t="str">
        <f t="shared" ca="1" si="26"/>
        <v>n/a</v>
      </c>
      <c r="H213" s="2" t="str">
        <f t="shared" ca="1" si="27"/>
        <v>n/a</v>
      </c>
      <c r="I213" s="2">
        <f t="shared" ca="1" si="28"/>
        <v>750</v>
      </c>
    </row>
    <row r="214" spans="1:9" x14ac:dyDescent="0.2">
      <c r="A214">
        <v>212</v>
      </c>
      <c r="B214">
        <f t="shared" si="30"/>
        <v>208</v>
      </c>
      <c r="C214">
        <f t="shared" ca="1" si="24"/>
        <v>1</v>
      </c>
      <c r="D214" t="str">
        <f t="shared" si="31"/>
        <v/>
      </c>
      <c r="E214" t="str">
        <f t="shared" si="29"/>
        <v/>
      </c>
      <c r="F214">
        <f t="shared" ca="1" si="25"/>
        <v>1</v>
      </c>
      <c r="G214" s="2">
        <f t="shared" ca="1" si="26"/>
        <v>50</v>
      </c>
      <c r="H214" s="2">
        <f t="shared" ca="1" si="27"/>
        <v>50</v>
      </c>
      <c r="I214" s="2">
        <f t="shared" ca="1" si="28"/>
        <v>1000</v>
      </c>
    </row>
    <row r="215" spans="1:9" x14ac:dyDescent="0.2">
      <c r="A215">
        <v>213</v>
      </c>
      <c r="B215">
        <f t="shared" si="30"/>
        <v>209</v>
      </c>
      <c r="C215">
        <f t="shared" ca="1" si="24"/>
        <v>1</v>
      </c>
      <c r="D215" t="str">
        <f t="shared" si="31"/>
        <v/>
      </c>
      <c r="E215" t="str">
        <f t="shared" si="29"/>
        <v/>
      </c>
      <c r="F215">
        <f t="shared" ca="1" si="25"/>
        <v>5</v>
      </c>
      <c r="G215" s="2" t="str">
        <f t="shared" ca="1" si="26"/>
        <v>n/a</v>
      </c>
      <c r="H215" s="2" t="str">
        <f t="shared" ca="1" si="27"/>
        <v>n/a</v>
      </c>
      <c r="I215" s="2">
        <f t="shared" ca="1" si="28"/>
        <v>1000</v>
      </c>
    </row>
    <row r="216" spans="1:9" x14ac:dyDescent="0.2">
      <c r="A216">
        <v>214</v>
      </c>
      <c r="B216">
        <f t="shared" si="30"/>
        <v>210</v>
      </c>
      <c r="C216">
        <f t="shared" ca="1" si="24"/>
        <v>1</v>
      </c>
      <c r="D216" t="str">
        <f t="shared" si="31"/>
        <v/>
      </c>
      <c r="E216" t="str">
        <f t="shared" si="29"/>
        <v/>
      </c>
      <c r="F216">
        <f t="shared" ca="1" si="25"/>
        <v>2</v>
      </c>
      <c r="G216" s="2">
        <f t="shared" ca="1" si="26"/>
        <v>25</v>
      </c>
      <c r="H216" s="2">
        <f t="shared" ca="1" si="27"/>
        <v>25</v>
      </c>
      <c r="I216" s="2">
        <f t="shared" ca="1" si="28"/>
        <v>1250</v>
      </c>
    </row>
    <row r="217" spans="1:9" x14ac:dyDescent="0.2">
      <c r="A217">
        <v>215</v>
      </c>
      <c r="B217">
        <f t="shared" si="30"/>
        <v>211</v>
      </c>
      <c r="C217">
        <f t="shared" ca="1" si="24"/>
        <v>1</v>
      </c>
      <c r="D217" t="str">
        <f t="shared" si="31"/>
        <v/>
      </c>
      <c r="E217" t="str">
        <f t="shared" si="29"/>
        <v/>
      </c>
      <c r="F217">
        <f t="shared" ca="1" si="25"/>
        <v>6</v>
      </c>
      <c r="G217" s="2" t="str">
        <f t="shared" ca="1" si="26"/>
        <v>n/a</v>
      </c>
      <c r="H217" s="2" t="str">
        <f t="shared" ca="1" si="27"/>
        <v>n/a</v>
      </c>
      <c r="I217" s="2">
        <f t="shared" ca="1" si="28"/>
        <v>750</v>
      </c>
    </row>
    <row r="218" spans="1:9" x14ac:dyDescent="0.2">
      <c r="A218">
        <v>216</v>
      </c>
      <c r="B218">
        <f t="shared" si="30"/>
        <v>212</v>
      </c>
      <c r="C218">
        <f t="shared" ca="1" si="24"/>
        <v>1</v>
      </c>
      <c r="D218" t="str">
        <f t="shared" si="31"/>
        <v/>
      </c>
      <c r="E218" t="str">
        <f t="shared" si="29"/>
        <v/>
      </c>
      <c r="F218">
        <f t="shared" ca="1" si="25"/>
        <v>5</v>
      </c>
      <c r="G218" s="2" t="str">
        <f t="shared" ca="1" si="26"/>
        <v>n/a</v>
      </c>
      <c r="H218" s="2" t="str">
        <f t="shared" ca="1" si="27"/>
        <v>n/a</v>
      </c>
      <c r="I218" s="2">
        <f t="shared" ca="1" si="28"/>
        <v>1000</v>
      </c>
    </row>
    <row r="219" spans="1:9" x14ac:dyDescent="0.2">
      <c r="A219">
        <v>217</v>
      </c>
      <c r="B219">
        <f t="shared" si="30"/>
        <v>213</v>
      </c>
      <c r="C219">
        <f t="shared" ca="1" si="24"/>
        <v>1</v>
      </c>
      <c r="D219" t="str">
        <f t="shared" si="31"/>
        <v/>
      </c>
      <c r="E219" t="str">
        <f t="shared" si="29"/>
        <v/>
      </c>
      <c r="F219">
        <f t="shared" ca="1" si="25"/>
        <v>1</v>
      </c>
      <c r="G219" s="2">
        <f t="shared" ca="1" si="26"/>
        <v>50</v>
      </c>
      <c r="H219" s="2">
        <f t="shared" ca="1" si="27"/>
        <v>50</v>
      </c>
      <c r="I219" s="2">
        <f t="shared" ca="1" si="28"/>
        <v>1000</v>
      </c>
    </row>
    <row r="220" spans="1:9" x14ac:dyDescent="0.2">
      <c r="A220">
        <v>218</v>
      </c>
      <c r="B220">
        <f t="shared" si="30"/>
        <v>214</v>
      </c>
      <c r="C220">
        <f t="shared" ca="1" si="24"/>
        <v>1</v>
      </c>
      <c r="D220" t="str">
        <f t="shared" si="31"/>
        <v/>
      </c>
      <c r="E220" t="str">
        <f t="shared" si="29"/>
        <v/>
      </c>
      <c r="F220">
        <f t="shared" ca="1" si="25"/>
        <v>1</v>
      </c>
      <c r="G220" s="2">
        <f t="shared" ca="1" si="26"/>
        <v>50</v>
      </c>
      <c r="H220" s="2">
        <f t="shared" ca="1" si="27"/>
        <v>50</v>
      </c>
      <c r="I220" s="2">
        <f t="shared" ca="1" si="28"/>
        <v>1000</v>
      </c>
    </row>
    <row r="221" spans="1:9" x14ac:dyDescent="0.2">
      <c r="A221">
        <v>219</v>
      </c>
      <c r="B221">
        <f t="shared" si="30"/>
        <v>215</v>
      </c>
      <c r="C221">
        <f t="shared" ca="1" si="24"/>
        <v>2</v>
      </c>
      <c r="D221" t="str">
        <f t="shared" si="31"/>
        <v/>
      </c>
      <c r="E221" t="str">
        <f t="shared" si="29"/>
        <v/>
      </c>
      <c r="F221">
        <f t="shared" ca="1" si="25"/>
        <v>7</v>
      </c>
      <c r="G221" s="2">
        <f t="shared" ca="1" si="26"/>
        <v>15</v>
      </c>
      <c r="H221" s="2">
        <f t="shared" ca="1" si="27"/>
        <v>45</v>
      </c>
      <c r="I221" s="2">
        <f t="shared" ca="1" si="28"/>
        <v>1500</v>
      </c>
    </row>
    <row r="222" spans="1:9" x14ac:dyDescent="0.2">
      <c r="A222">
        <v>220</v>
      </c>
      <c r="B222">
        <f t="shared" si="30"/>
        <v>216</v>
      </c>
      <c r="C222">
        <f t="shared" ca="1" si="24"/>
        <v>2</v>
      </c>
      <c r="D222" t="str">
        <f t="shared" si="31"/>
        <v/>
      </c>
      <c r="E222" t="str">
        <f t="shared" si="29"/>
        <v/>
      </c>
      <c r="F222">
        <f t="shared" ca="1" si="25"/>
        <v>6</v>
      </c>
      <c r="G222" s="2" t="str">
        <f t="shared" ca="1" si="26"/>
        <v>n/a</v>
      </c>
      <c r="H222" s="2" t="str">
        <f t="shared" ca="1" si="27"/>
        <v>n/a</v>
      </c>
      <c r="I222" s="2">
        <f t="shared" ca="1" si="28"/>
        <v>750</v>
      </c>
    </row>
    <row r="223" spans="1:9" x14ac:dyDescent="0.2">
      <c r="A223">
        <v>221</v>
      </c>
      <c r="B223">
        <f t="shared" si="30"/>
        <v>217</v>
      </c>
      <c r="C223">
        <f t="shared" ca="1" si="24"/>
        <v>1</v>
      </c>
      <c r="D223" t="str">
        <f t="shared" si="31"/>
        <v/>
      </c>
      <c r="E223" t="str">
        <f t="shared" si="29"/>
        <v/>
      </c>
      <c r="F223">
        <f t="shared" ca="1" si="25"/>
        <v>4</v>
      </c>
      <c r="G223" s="2">
        <f t="shared" ca="1" si="26"/>
        <v>50</v>
      </c>
      <c r="H223" s="2">
        <f t="shared" ca="1" si="27"/>
        <v>150</v>
      </c>
      <c r="I223" s="2">
        <f t="shared" ca="1" si="28"/>
        <v>1000</v>
      </c>
    </row>
    <row r="224" spans="1:9" x14ac:dyDescent="0.2">
      <c r="A224">
        <v>222</v>
      </c>
      <c r="B224">
        <f t="shared" si="30"/>
        <v>218</v>
      </c>
      <c r="C224">
        <f t="shared" ca="1" si="24"/>
        <v>1</v>
      </c>
      <c r="D224" t="str">
        <f t="shared" si="31"/>
        <v/>
      </c>
      <c r="E224" t="str">
        <f t="shared" si="29"/>
        <v/>
      </c>
      <c r="F224">
        <f t="shared" ca="1" si="25"/>
        <v>6</v>
      </c>
      <c r="G224" s="2" t="str">
        <f t="shared" ca="1" si="26"/>
        <v>n/a</v>
      </c>
      <c r="H224" s="2" t="str">
        <f t="shared" ca="1" si="27"/>
        <v>n/a</v>
      </c>
      <c r="I224" s="2">
        <f t="shared" ca="1" si="28"/>
        <v>750</v>
      </c>
    </row>
    <row r="225" spans="1:9" x14ac:dyDescent="0.2">
      <c r="A225">
        <v>223</v>
      </c>
      <c r="B225">
        <f t="shared" si="30"/>
        <v>219</v>
      </c>
      <c r="C225">
        <f t="shared" ca="1" si="24"/>
        <v>2</v>
      </c>
      <c r="D225" t="str">
        <f t="shared" si="31"/>
        <v/>
      </c>
      <c r="E225" t="str">
        <f t="shared" si="29"/>
        <v/>
      </c>
      <c r="F225">
        <f t="shared" ca="1" si="25"/>
        <v>3</v>
      </c>
      <c r="G225" s="2">
        <f t="shared" ca="1" si="26"/>
        <v>50</v>
      </c>
      <c r="H225" s="2">
        <f t="shared" ca="1" si="27"/>
        <v>50</v>
      </c>
      <c r="I225" s="2">
        <f t="shared" ca="1" si="28"/>
        <v>2000</v>
      </c>
    </row>
    <row r="226" spans="1:9" x14ac:dyDescent="0.2">
      <c r="A226">
        <v>224</v>
      </c>
      <c r="B226">
        <f t="shared" si="30"/>
        <v>220</v>
      </c>
      <c r="C226">
        <f t="shared" ca="1" si="24"/>
        <v>1</v>
      </c>
      <c r="D226" t="str">
        <f t="shared" si="31"/>
        <v/>
      </c>
      <c r="E226" t="str">
        <f t="shared" si="29"/>
        <v/>
      </c>
      <c r="F226">
        <f t="shared" ca="1" si="25"/>
        <v>6</v>
      </c>
      <c r="G226" s="2" t="str">
        <f t="shared" ca="1" si="26"/>
        <v>n/a</v>
      </c>
      <c r="H226" s="2" t="str">
        <f t="shared" ca="1" si="27"/>
        <v>n/a</v>
      </c>
      <c r="I226" s="2">
        <f t="shared" ca="1" si="28"/>
        <v>750</v>
      </c>
    </row>
    <row r="227" spans="1:9" x14ac:dyDescent="0.2">
      <c r="A227">
        <v>225</v>
      </c>
      <c r="B227">
        <f t="shared" si="30"/>
        <v>221</v>
      </c>
      <c r="C227">
        <f t="shared" ca="1" si="24"/>
        <v>1</v>
      </c>
      <c r="D227" t="str">
        <f t="shared" si="31"/>
        <v/>
      </c>
      <c r="E227" t="str">
        <f t="shared" si="29"/>
        <v/>
      </c>
      <c r="F227">
        <f t="shared" ca="1" si="25"/>
        <v>5</v>
      </c>
      <c r="G227" s="2" t="str">
        <f t="shared" ca="1" si="26"/>
        <v>n/a</v>
      </c>
      <c r="H227" s="2" t="str">
        <f t="shared" ca="1" si="27"/>
        <v>n/a</v>
      </c>
      <c r="I227" s="2">
        <f t="shared" ca="1" si="28"/>
        <v>1000</v>
      </c>
    </row>
    <row r="228" spans="1:9" x14ac:dyDescent="0.2">
      <c r="A228">
        <v>226</v>
      </c>
      <c r="B228">
        <f t="shared" si="30"/>
        <v>222</v>
      </c>
      <c r="C228">
        <f t="shared" ca="1" si="24"/>
        <v>2</v>
      </c>
      <c r="D228" t="str">
        <f t="shared" si="31"/>
        <v/>
      </c>
      <c r="E228" t="str">
        <f t="shared" si="29"/>
        <v/>
      </c>
      <c r="F228">
        <f t="shared" ca="1" si="25"/>
        <v>1</v>
      </c>
      <c r="G228" s="2">
        <f t="shared" ca="1" si="26"/>
        <v>50</v>
      </c>
      <c r="H228" s="2">
        <f t="shared" ca="1" si="27"/>
        <v>50</v>
      </c>
      <c r="I228" s="2">
        <f t="shared" ca="1" si="28"/>
        <v>1000</v>
      </c>
    </row>
    <row r="229" spans="1:9" x14ac:dyDescent="0.2">
      <c r="A229">
        <v>227</v>
      </c>
      <c r="B229">
        <f t="shared" si="30"/>
        <v>223</v>
      </c>
      <c r="C229">
        <f t="shared" ca="1" si="24"/>
        <v>1</v>
      </c>
      <c r="D229" t="str">
        <f t="shared" si="31"/>
        <v/>
      </c>
      <c r="E229" t="str">
        <f t="shared" si="29"/>
        <v/>
      </c>
      <c r="F229">
        <f t="shared" ca="1" si="25"/>
        <v>9</v>
      </c>
      <c r="G229" s="2">
        <f t="shared" ca="1" si="26"/>
        <v>50</v>
      </c>
      <c r="H229" s="2">
        <f t="shared" ca="1" si="27"/>
        <v>150</v>
      </c>
      <c r="I229" s="2">
        <f t="shared" ca="1" si="28"/>
        <v>2000</v>
      </c>
    </row>
    <row r="230" spans="1:9" x14ac:dyDescent="0.2">
      <c r="A230">
        <v>228</v>
      </c>
      <c r="B230">
        <f t="shared" si="30"/>
        <v>224</v>
      </c>
      <c r="C230">
        <f t="shared" ca="1" si="24"/>
        <v>1</v>
      </c>
      <c r="D230" t="str">
        <f t="shared" si="31"/>
        <v/>
      </c>
      <c r="E230" t="str">
        <f t="shared" si="29"/>
        <v/>
      </c>
      <c r="F230">
        <f t="shared" ca="1" si="25"/>
        <v>5</v>
      </c>
      <c r="G230" s="2" t="str">
        <f t="shared" ca="1" si="26"/>
        <v>n/a</v>
      </c>
      <c r="H230" s="2" t="str">
        <f t="shared" ca="1" si="27"/>
        <v>n/a</v>
      </c>
      <c r="I230" s="2">
        <f t="shared" ca="1" si="28"/>
        <v>1000</v>
      </c>
    </row>
    <row r="231" spans="1:9" x14ac:dyDescent="0.2">
      <c r="A231">
        <v>229</v>
      </c>
      <c r="B231">
        <f t="shared" si="30"/>
        <v>225</v>
      </c>
      <c r="C231">
        <f t="shared" ca="1" si="24"/>
        <v>1</v>
      </c>
      <c r="D231" t="str">
        <f t="shared" si="31"/>
        <v/>
      </c>
      <c r="E231" t="str">
        <f t="shared" si="29"/>
        <v/>
      </c>
      <c r="F231">
        <f t="shared" ca="1" si="25"/>
        <v>2</v>
      </c>
      <c r="G231" s="2">
        <f t="shared" ca="1" si="26"/>
        <v>25</v>
      </c>
      <c r="H231" s="2">
        <f t="shared" ca="1" si="27"/>
        <v>25</v>
      </c>
      <c r="I231" s="2">
        <f t="shared" ca="1" si="28"/>
        <v>1250</v>
      </c>
    </row>
    <row r="232" spans="1:9" x14ac:dyDescent="0.2">
      <c r="A232">
        <v>230</v>
      </c>
      <c r="B232">
        <f t="shared" si="30"/>
        <v>226</v>
      </c>
      <c r="C232">
        <f t="shared" ca="1" si="24"/>
        <v>2</v>
      </c>
      <c r="D232" t="str">
        <f t="shared" si="31"/>
        <v/>
      </c>
      <c r="E232" t="str">
        <f t="shared" si="29"/>
        <v/>
      </c>
      <c r="F232">
        <f t="shared" ca="1" si="25"/>
        <v>5</v>
      </c>
      <c r="G232" s="2" t="str">
        <f t="shared" ca="1" si="26"/>
        <v>n/a</v>
      </c>
      <c r="H232" s="2" t="str">
        <f t="shared" ca="1" si="27"/>
        <v>n/a</v>
      </c>
      <c r="I232" s="2">
        <f t="shared" ca="1" si="28"/>
        <v>1000</v>
      </c>
    </row>
    <row r="233" spans="1:9" x14ac:dyDescent="0.2">
      <c r="A233">
        <v>231</v>
      </c>
      <c r="B233">
        <f t="shared" si="30"/>
        <v>227</v>
      </c>
      <c r="C233">
        <f t="shared" ca="1" si="24"/>
        <v>2</v>
      </c>
      <c r="D233" t="str">
        <f t="shared" si="31"/>
        <v/>
      </c>
      <c r="E233" t="str">
        <f t="shared" si="29"/>
        <v/>
      </c>
      <c r="F233">
        <f t="shared" ca="1" si="25"/>
        <v>7</v>
      </c>
      <c r="G233" s="2">
        <f t="shared" ca="1" si="26"/>
        <v>15</v>
      </c>
      <c r="H233" s="2">
        <f t="shared" ca="1" si="27"/>
        <v>45</v>
      </c>
      <c r="I233" s="2">
        <f t="shared" ca="1" si="28"/>
        <v>1500</v>
      </c>
    </row>
    <row r="234" spans="1:9" x14ac:dyDescent="0.2">
      <c r="A234">
        <v>232</v>
      </c>
      <c r="B234">
        <f t="shared" si="30"/>
        <v>228</v>
      </c>
      <c r="C234">
        <f t="shared" ca="1" si="24"/>
        <v>2</v>
      </c>
      <c r="D234" t="str">
        <f t="shared" si="31"/>
        <v/>
      </c>
      <c r="E234" t="str">
        <f t="shared" si="29"/>
        <v/>
      </c>
      <c r="F234">
        <f t="shared" ca="1" si="25"/>
        <v>5</v>
      </c>
      <c r="G234" s="2" t="str">
        <f t="shared" ca="1" si="26"/>
        <v>n/a</v>
      </c>
      <c r="H234" s="2" t="str">
        <f t="shared" ca="1" si="27"/>
        <v>n/a</v>
      </c>
      <c r="I234" s="2">
        <f t="shared" ca="1" si="28"/>
        <v>1000</v>
      </c>
    </row>
    <row r="235" spans="1:9" x14ac:dyDescent="0.2">
      <c r="A235">
        <v>233</v>
      </c>
      <c r="B235">
        <f t="shared" si="30"/>
        <v>229</v>
      </c>
      <c r="C235">
        <f t="shared" ca="1" si="24"/>
        <v>2</v>
      </c>
      <c r="D235" t="str">
        <f t="shared" si="31"/>
        <v/>
      </c>
      <c r="E235" t="str">
        <f t="shared" si="29"/>
        <v/>
      </c>
      <c r="F235">
        <f t="shared" ca="1" si="25"/>
        <v>1</v>
      </c>
      <c r="G235" s="2">
        <f t="shared" ca="1" si="26"/>
        <v>50</v>
      </c>
      <c r="H235" s="2">
        <f t="shared" ca="1" si="27"/>
        <v>50</v>
      </c>
      <c r="I235" s="2">
        <f t="shared" ca="1" si="28"/>
        <v>1000</v>
      </c>
    </row>
    <row r="236" spans="1:9" x14ac:dyDescent="0.2">
      <c r="A236">
        <v>234</v>
      </c>
      <c r="B236">
        <f t="shared" si="30"/>
        <v>230</v>
      </c>
      <c r="C236">
        <f t="shared" ca="1" si="24"/>
        <v>2</v>
      </c>
      <c r="D236" t="str">
        <f t="shared" si="31"/>
        <v/>
      </c>
      <c r="E236" t="str">
        <f t="shared" si="29"/>
        <v/>
      </c>
      <c r="F236">
        <f t="shared" ca="1" si="25"/>
        <v>4</v>
      </c>
      <c r="G236" s="2">
        <f t="shared" ca="1" si="26"/>
        <v>50</v>
      </c>
      <c r="H236" s="2">
        <f t="shared" ca="1" si="27"/>
        <v>150</v>
      </c>
      <c r="I236" s="2">
        <f t="shared" ca="1" si="28"/>
        <v>1000</v>
      </c>
    </row>
    <row r="237" spans="1:9" x14ac:dyDescent="0.2">
      <c r="A237">
        <v>235</v>
      </c>
      <c r="B237">
        <f t="shared" si="30"/>
        <v>231</v>
      </c>
      <c r="C237">
        <f t="shared" ca="1" si="24"/>
        <v>2</v>
      </c>
      <c r="D237" t="str">
        <f t="shared" si="31"/>
        <v/>
      </c>
      <c r="E237" t="str">
        <f t="shared" si="29"/>
        <v/>
      </c>
      <c r="F237">
        <f t="shared" ca="1" si="25"/>
        <v>5</v>
      </c>
      <c r="G237" s="2" t="str">
        <f t="shared" ca="1" si="26"/>
        <v>n/a</v>
      </c>
      <c r="H237" s="2" t="str">
        <f t="shared" ca="1" si="27"/>
        <v>n/a</v>
      </c>
      <c r="I237" s="2">
        <f t="shared" ca="1" si="28"/>
        <v>1000</v>
      </c>
    </row>
    <row r="238" spans="1:9" x14ac:dyDescent="0.2">
      <c r="A238">
        <v>236</v>
      </c>
      <c r="B238">
        <f t="shared" si="30"/>
        <v>232</v>
      </c>
      <c r="C238">
        <f t="shared" ca="1" si="24"/>
        <v>2</v>
      </c>
      <c r="D238" t="str">
        <f t="shared" si="31"/>
        <v/>
      </c>
      <c r="E238" t="str">
        <f t="shared" si="29"/>
        <v/>
      </c>
      <c r="F238">
        <f t="shared" ca="1" si="25"/>
        <v>2</v>
      </c>
      <c r="G238" s="2">
        <f t="shared" ca="1" si="26"/>
        <v>25</v>
      </c>
      <c r="H238" s="2">
        <f t="shared" ca="1" si="27"/>
        <v>25</v>
      </c>
      <c r="I238" s="2">
        <f t="shared" ca="1" si="28"/>
        <v>1250</v>
      </c>
    </row>
    <row r="239" spans="1:9" x14ac:dyDescent="0.2">
      <c r="A239">
        <v>237</v>
      </c>
      <c r="B239">
        <f t="shared" si="30"/>
        <v>233</v>
      </c>
      <c r="C239">
        <f t="shared" ca="1" si="24"/>
        <v>2</v>
      </c>
      <c r="D239" t="str">
        <f t="shared" si="31"/>
        <v/>
      </c>
      <c r="E239" t="str">
        <f t="shared" si="29"/>
        <v/>
      </c>
      <c r="F239">
        <f t="shared" ca="1" si="25"/>
        <v>6</v>
      </c>
      <c r="G239" s="2" t="str">
        <f t="shared" ca="1" si="26"/>
        <v>n/a</v>
      </c>
      <c r="H239" s="2" t="str">
        <f t="shared" ca="1" si="27"/>
        <v>n/a</v>
      </c>
      <c r="I239" s="2">
        <f t="shared" ca="1" si="28"/>
        <v>750</v>
      </c>
    </row>
    <row r="240" spans="1:9" x14ac:dyDescent="0.2">
      <c r="A240">
        <v>238</v>
      </c>
      <c r="B240">
        <f t="shared" si="30"/>
        <v>234</v>
      </c>
      <c r="C240">
        <f t="shared" ca="1" si="24"/>
        <v>1</v>
      </c>
      <c r="D240" t="str">
        <f t="shared" si="31"/>
        <v/>
      </c>
      <c r="E240" t="str">
        <f t="shared" si="29"/>
        <v/>
      </c>
      <c r="F240">
        <f t="shared" ca="1" si="25"/>
        <v>6</v>
      </c>
      <c r="G240" s="2" t="str">
        <f t="shared" ca="1" si="26"/>
        <v>n/a</v>
      </c>
      <c r="H240" s="2" t="str">
        <f t="shared" ca="1" si="27"/>
        <v>n/a</v>
      </c>
      <c r="I240" s="2">
        <f t="shared" ca="1" si="28"/>
        <v>750</v>
      </c>
    </row>
    <row r="241" spans="1:9" x14ac:dyDescent="0.2">
      <c r="A241">
        <v>239</v>
      </c>
      <c r="B241">
        <f t="shared" si="30"/>
        <v>235</v>
      </c>
      <c r="C241">
        <f t="shared" ca="1" si="24"/>
        <v>1</v>
      </c>
      <c r="D241" t="str">
        <f t="shared" si="31"/>
        <v/>
      </c>
      <c r="E241" t="str">
        <f t="shared" si="29"/>
        <v/>
      </c>
      <c r="F241">
        <f t="shared" ca="1" si="25"/>
        <v>7</v>
      </c>
      <c r="G241" s="2">
        <f t="shared" ca="1" si="26"/>
        <v>15</v>
      </c>
      <c r="H241" s="2">
        <f t="shared" ca="1" si="27"/>
        <v>45</v>
      </c>
      <c r="I241" s="2">
        <f t="shared" ca="1" si="28"/>
        <v>1500</v>
      </c>
    </row>
    <row r="242" spans="1:9" x14ac:dyDescent="0.2">
      <c r="A242">
        <v>240</v>
      </c>
      <c r="B242">
        <f t="shared" si="30"/>
        <v>236</v>
      </c>
      <c r="C242">
        <f t="shared" ca="1" si="24"/>
        <v>1</v>
      </c>
      <c r="D242" t="str">
        <f t="shared" si="31"/>
        <v/>
      </c>
      <c r="E242" t="str">
        <f t="shared" si="29"/>
        <v/>
      </c>
      <c r="F242">
        <f t="shared" ca="1" si="25"/>
        <v>5</v>
      </c>
      <c r="G242" s="2" t="str">
        <f t="shared" ca="1" si="26"/>
        <v>n/a</v>
      </c>
      <c r="H242" s="2" t="str">
        <f t="shared" ca="1" si="27"/>
        <v>n/a</v>
      </c>
      <c r="I242" s="2">
        <f t="shared" ca="1" si="28"/>
        <v>1000</v>
      </c>
    </row>
    <row r="243" spans="1:9" x14ac:dyDescent="0.2">
      <c r="A243">
        <v>241</v>
      </c>
      <c r="B243">
        <f t="shared" si="30"/>
        <v>237</v>
      </c>
      <c r="C243">
        <f t="shared" ca="1" si="24"/>
        <v>2</v>
      </c>
      <c r="D243" t="str">
        <f t="shared" si="31"/>
        <v/>
      </c>
      <c r="E243" t="str">
        <f t="shared" si="29"/>
        <v/>
      </c>
      <c r="F243">
        <f t="shared" ca="1" si="25"/>
        <v>1</v>
      </c>
      <c r="G243" s="2">
        <f t="shared" ca="1" si="26"/>
        <v>50</v>
      </c>
      <c r="H243" s="2">
        <f t="shared" ca="1" si="27"/>
        <v>50</v>
      </c>
      <c r="I243" s="2">
        <f t="shared" ca="1" si="28"/>
        <v>1000</v>
      </c>
    </row>
    <row r="244" spans="1:9" x14ac:dyDescent="0.2">
      <c r="A244">
        <v>242</v>
      </c>
      <c r="B244">
        <f t="shared" si="30"/>
        <v>238</v>
      </c>
      <c r="C244">
        <f t="shared" ca="1" si="24"/>
        <v>1</v>
      </c>
      <c r="D244" t="str">
        <f t="shared" si="31"/>
        <v/>
      </c>
      <c r="E244" t="str">
        <f t="shared" si="29"/>
        <v/>
      </c>
      <c r="F244">
        <f t="shared" ca="1" si="25"/>
        <v>6</v>
      </c>
      <c r="G244" s="2" t="str">
        <f t="shared" ca="1" si="26"/>
        <v>n/a</v>
      </c>
      <c r="H244" s="2" t="str">
        <f t="shared" ca="1" si="27"/>
        <v>n/a</v>
      </c>
      <c r="I244" s="2">
        <f t="shared" ca="1" si="28"/>
        <v>750</v>
      </c>
    </row>
    <row r="245" spans="1:9" x14ac:dyDescent="0.2">
      <c r="A245">
        <v>243</v>
      </c>
      <c r="B245">
        <f t="shared" si="30"/>
        <v>239</v>
      </c>
      <c r="C245">
        <f t="shared" ca="1" si="24"/>
        <v>1</v>
      </c>
      <c r="D245" t="str">
        <f t="shared" si="31"/>
        <v/>
      </c>
      <c r="E245" t="str">
        <f t="shared" si="29"/>
        <v/>
      </c>
      <c r="F245">
        <f t="shared" ca="1" si="25"/>
        <v>2</v>
      </c>
      <c r="G245" s="2">
        <f t="shared" ca="1" si="26"/>
        <v>25</v>
      </c>
      <c r="H245" s="2">
        <f t="shared" ca="1" si="27"/>
        <v>25</v>
      </c>
      <c r="I245" s="2">
        <f t="shared" ca="1" si="28"/>
        <v>1250</v>
      </c>
    </row>
    <row r="246" spans="1:9" x14ac:dyDescent="0.2">
      <c r="A246">
        <v>244</v>
      </c>
      <c r="B246">
        <f t="shared" si="30"/>
        <v>240</v>
      </c>
      <c r="C246">
        <f t="shared" ca="1" si="24"/>
        <v>2</v>
      </c>
      <c r="D246" t="str">
        <f t="shared" si="31"/>
        <v/>
      </c>
      <c r="E246" t="str">
        <f t="shared" si="29"/>
        <v/>
      </c>
      <c r="F246">
        <f t="shared" ca="1" si="25"/>
        <v>4</v>
      </c>
      <c r="G246" s="2">
        <f t="shared" ca="1" si="26"/>
        <v>50</v>
      </c>
      <c r="H246" s="2">
        <f t="shared" ca="1" si="27"/>
        <v>150</v>
      </c>
      <c r="I246" s="2">
        <f t="shared" ca="1" si="28"/>
        <v>1000</v>
      </c>
    </row>
    <row r="247" spans="1:9" x14ac:dyDescent="0.2">
      <c r="A247">
        <v>245</v>
      </c>
      <c r="B247">
        <f t="shared" si="30"/>
        <v>241</v>
      </c>
      <c r="C247">
        <f t="shared" ca="1" si="24"/>
        <v>2</v>
      </c>
      <c r="D247" t="str">
        <f t="shared" si="31"/>
        <v/>
      </c>
      <c r="E247" t="str">
        <f t="shared" si="29"/>
        <v/>
      </c>
      <c r="F247">
        <f t="shared" ca="1" si="25"/>
        <v>5</v>
      </c>
      <c r="G247" s="2" t="str">
        <f t="shared" ca="1" si="26"/>
        <v>n/a</v>
      </c>
      <c r="H247" s="2" t="str">
        <f t="shared" ca="1" si="27"/>
        <v>n/a</v>
      </c>
      <c r="I247" s="2">
        <f t="shared" ca="1" si="28"/>
        <v>1000</v>
      </c>
    </row>
    <row r="248" spans="1:9" x14ac:dyDescent="0.2">
      <c r="A248">
        <v>246</v>
      </c>
      <c r="B248">
        <f t="shared" si="30"/>
        <v>242</v>
      </c>
      <c r="C248">
        <f t="shared" ca="1" si="24"/>
        <v>2</v>
      </c>
      <c r="D248" t="str">
        <f t="shared" si="31"/>
        <v/>
      </c>
      <c r="E248" t="str">
        <f t="shared" si="29"/>
        <v/>
      </c>
      <c r="F248">
        <f t="shared" ca="1" si="25"/>
        <v>5</v>
      </c>
      <c r="G248" s="2" t="str">
        <f t="shared" ca="1" si="26"/>
        <v>n/a</v>
      </c>
      <c r="H248" s="2" t="str">
        <f t="shared" ca="1" si="27"/>
        <v>n/a</v>
      </c>
      <c r="I248" s="2">
        <f t="shared" ca="1" si="28"/>
        <v>1000</v>
      </c>
    </row>
    <row r="249" spans="1:9" x14ac:dyDescent="0.2">
      <c r="A249">
        <v>247</v>
      </c>
      <c r="B249">
        <f t="shared" si="30"/>
        <v>243</v>
      </c>
      <c r="C249">
        <f t="shared" ca="1" si="24"/>
        <v>2</v>
      </c>
      <c r="D249" t="str">
        <f t="shared" si="31"/>
        <v/>
      </c>
      <c r="E249" t="str">
        <f t="shared" ca="1" si="29"/>
        <v>Enhanced Plan</v>
      </c>
      <c r="F249">
        <f t="shared" ca="1" si="25"/>
        <v>9</v>
      </c>
      <c r="G249" s="2">
        <f t="shared" ca="1" si="26"/>
        <v>50</v>
      </c>
      <c r="H249" s="2">
        <f t="shared" ca="1" si="27"/>
        <v>150</v>
      </c>
      <c r="I249" s="2">
        <f t="shared" ca="1" si="28"/>
        <v>2000</v>
      </c>
    </row>
    <row r="250" spans="1:9" x14ac:dyDescent="0.2">
      <c r="A250">
        <v>248</v>
      </c>
      <c r="B250">
        <f t="shared" si="30"/>
        <v>243</v>
      </c>
      <c r="C250">
        <f t="shared" ca="1" si="24"/>
        <v>1</v>
      </c>
      <c r="D250" t="b">
        <f t="shared" si="31"/>
        <v>1</v>
      </c>
      <c r="E250" t="str">
        <f t="shared" ca="1" si="29"/>
        <v>Standard Plan</v>
      </c>
      <c r="F250">
        <f t="shared" ca="1" si="25"/>
        <v>5</v>
      </c>
      <c r="G250" s="2" t="str">
        <f t="shared" ca="1" si="26"/>
        <v>n/a</v>
      </c>
      <c r="H250" s="2" t="str">
        <f t="shared" ca="1" si="27"/>
        <v>n/a</v>
      </c>
      <c r="I250" s="2">
        <f t="shared" ca="1" si="28"/>
        <v>1000</v>
      </c>
    </row>
    <row r="251" spans="1:9" x14ac:dyDescent="0.2">
      <c r="A251">
        <v>249</v>
      </c>
      <c r="B251">
        <f t="shared" si="30"/>
        <v>244</v>
      </c>
      <c r="C251">
        <f t="shared" ca="1" si="24"/>
        <v>1</v>
      </c>
      <c r="D251" t="str">
        <f t="shared" si="31"/>
        <v/>
      </c>
      <c r="E251" t="str">
        <f t="shared" si="29"/>
        <v/>
      </c>
      <c r="F251">
        <f t="shared" ca="1" si="25"/>
        <v>6</v>
      </c>
      <c r="G251" s="2" t="str">
        <f t="shared" ca="1" si="26"/>
        <v>n/a</v>
      </c>
      <c r="H251" s="2" t="str">
        <f t="shared" ca="1" si="27"/>
        <v>n/a</v>
      </c>
      <c r="I251" s="2">
        <f t="shared" ca="1" si="28"/>
        <v>750</v>
      </c>
    </row>
    <row r="252" spans="1:9" x14ac:dyDescent="0.2">
      <c r="A252">
        <v>250</v>
      </c>
      <c r="B252">
        <f t="shared" si="30"/>
        <v>245</v>
      </c>
      <c r="C252">
        <f t="shared" ca="1" si="24"/>
        <v>1</v>
      </c>
      <c r="D252" t="str">
        <f t="shared" si="31"/>
        <v/>
      </c>
      <c r="E252" t="str">
        <f t="shared" si="29"/>
        <v/>
      </c>
      <c r="F252">
        <f t="shared" ca="1" si="25"/>
        <v>4</v>
      </c>
      <c r="G252" s="2">
        <f t="shared" ca="1" si="26"/>
        <v>50</v>
      </c>
      <c r="H252" s="2">
        <f t="shared" ca="1" si="27"/>
        <v>150</v>
      </c>
      <c r="I252" s="2">
        <f t="shared" ca="1" si="28"/>
        <v>1000</v>
      </c>
    </row>
    <row r="253" spans="1:9" x14ac:dyDescent="0.2">
      <c r="A253">
        <v>251</v>
      </c>
      <c r="B253">
        <f t="shared" si="30"/>
        <v>246</v>
      </c>
      <c r="C253">
        <f t="shared" ca="1" si="24"/>
        <v>2</v>
      </c>
      <c r="D253" t="str">
        <f t="shared" si="31"/>
        <v/>
      </c>
      <c r="E253" t="str">
        <f t="shared" si="29"/>
        <v/>
      </c>
      <c r="F253">
        <f t="shared" ca="1" si="25"/>
        <v>1</v>
      </c>
      <c r="G253" s="2">
        <f t="shared" ca="1" si="26"/>
        <v>50</v>
      </c>
      <c r="H253" s="2">
        <f t="shared" ca="1" si="27"/>
        <v>50</v>
      </c>
      <c r="I253" s="2">
        <f t="shared" ca="1" si="28"/>
        <v>1000</v>
      </c>
    </row>
    <row r="254" spans="1:9" x14ac:dyDescent="0.2">
      <c r="A254">
        <v>252</v>
      </c>
      <c r="B254">
        <f t="shared" si="30"/>
        <v>247</v>
      </c>
      <c r="C254">
        <f t="shared" ca="1" si="24"/>
        <v>1</v>
      </c>
      <c r="D254" t="str">
        <f t="shared" si="31"/>
        <v/>
      </c>
      <c r="E254" t="str">
        <f t="shared" si="29"/>
        <v/>
      </c>
      <c r="F254">
        <f t="shared" ca="1" si="25"/>
        <v>7</v>
      </c>
      <c r="G254" s="2">
        <f t="shared" ca="1" si="26"/>
        <v>15</v>
      </c>
      <c r="H254" s="2">
        <f t="shared" ca="1" si="27"/>
        <v>45</v>
      </c>
      <c r="I254" s="2">
        <f t="shared" ca="1" si="28"/>
        <v>1500</v>
      </c>
    </row>
    <row r="255" spans="1:9" x14ac:dyDescent="0.2">
      <c r="A255">
        <v>253</v>
      </c>
      <c r="B255">
        <f t="shared" si="30"/>
        <v>248</v>
      </c>
      <c r="C255">
        <f t="shared" ca="1" si="24"/>
        <v>1</v>
      </c>
      <c r="D255" t="str">
        <f t="shared" si="31"/>
        <v/>
      </c>
      <c r="E255" t="str">
        <f t="shared" si="29"/>
        <v/>
      </c>
      <c r="F255">
        <f t="shared" ca="1" si="25"/>
        <v>1</v>
      </c>
      <c r="G255" s="2">
        <f t="shared" ca="1" si="26"/>
        <v>50</v>
      </c>
      <c r="H255" s="2">
        <f t="shared" ca="1" si="27"/>
        <v>50</v>
      </c>
      <c r="I255" s="2">
        <f t="shared" ca="1" si="28"/>
        <v>1000</v>
      </c>
    </row>
    <row r="256" spans="1:9" x14ac:dyDescent="0.2">
      <c r="A256">
        <v>254</v>
      </c>
      <c r="B256">
        <f t="shared" si="30"/>
        <v>249</v>
      </c>
      <c r="C256">
        <f t="shared" ca="1" si="24"/>
        <v>2</v>
      </c>
      <c r="D256" t="str">
        <f t="shared" si="31"/>
        <v/>
      </c>
      <c r="E256" t="str">
        <f t="shared" si="29"/>
        <v/>
      </c>
      <c r="F256">
        <f t="shared" ca="1" si="25"/>
        <v>3</v>
      </c>
      <c r="G256" s="2">
        <f t="shared" ca="1" si="26"/>
        <v>50</v>
      </c>
      <c r="H256" s="2">
        <f t="shared" ca="1" si="27"/>
        <v>50</v>
      </c>
      <c r="I256" s="2">
        <f t="shared" ca="1" si="28"/>
        <v>2000</v>
      </c>
    </row>
    <row r="257" spans="1:9" x14ac:dyDescent="0.2">
      <c r="A257">
        <v>255</v>
      </c>
      <c r="B257">
        <f t="shared" si="30"/>
        <v>250</v>
      </c>
      <c r="C257">
        <f t="shared" ca="1" si="24"/>
        <v>2</v>
      </c>
      <c r="D257" t="str">
        <f t="shared" si="31"/>
        <v/>
      </c>
      <c r="E257" t="str">
        <f t="shared" si="29"/>
        <v/>
      </c>
      <c r="F257">
        <f t="shared" ca="1" si="25"/>
        <v>9</v>
      </c>
      <c r="G257" s="2">
        <f t="shared" ca="1" si="26"/>
        <v>50</v>
      </c>
      <c r="H257" s="2">
        <f t="shared" ca="1" si="27"/>
        <v>150</v>
      </c>
      <c r="I257" s="2">
        <f t="shared" ca="1" si="28"/>
        <v>2000</v>
      </c>
    </row>
    <row r="258" spans="1:9" x14ac:dyDescent="0.2">
      <c r="A258">
        <v>256</v>
      </c>
      <c r="B258">
        <f t="shared" si="30"/>
        <v>251</v>
      </c>
      <c r="C258">
        <f t="shared" ref="C258:C321" ca="1" si="32">RANDBETWEEN(1,ROWS(planNames))</f>
        <v>2</v>
      </c>
      <c r="D258" t="str">
        <f t="shared" si="31"/>
        <v/>
      </c>
      <c r="E258" t="str">
        <f t="shared" si="29"/>
        <v/>
      </c>
      <c r="F258">
        <f t="shared" ref="F258:F321" ca="1" si="33">RANDBETWEEN(1,ROWS(deductibles))</f>
        <v>9</v>
      </c>
      <c r="G258" s="2">
        <f t="shared" ref="G258:G321" ca="1" si="34">INDEX(deductibles,F258,1)</f>
        <v>50</v>
      </c>
      <c r="H258" s="2">
        <f t="shared" ref="H258:H321" ca="1" si="35">INDEX(deductibles,F258,2)</f>
        <v>150</v>
      </c>
      <c r="I258" s="2">
        <f t="shared" ref="I258:I321" ca="1" si="36">INDEX(deductibles,F258,3)</f>
        <v>2000</v>
      </c>
    </row>
    <row r="259" spans="1:9" x14ac:dyDescent="0.2">
      <c r="A259">
        <v>257</v>
      </c>
      <c r="B259">
        <f t="shared" si="30"/>
        <v>252</v>
      </c>
      <c r="C259">
        <f t="shared" ca="1" si="32"/>
        <v>1</v>
      </c>
      <c r="D259" t="str">
        <f t="shared" si="31"/>
        <v/>
      </c>
      <c r="E259" t="str">
        <f t="shared" ref="E259:E322" si="37">IF(D259=TRUE,INDEX(planNames,C259,1),IF(D260=TRUE,INDEX(planNames,C260,2),""))</f>
        <v/>
      </c>
      <c r="F259">
        <f t="shared" ca="1" si="33"/>
        <v>4</v>
      </c>
      <c r="G259" s="2">
        <f t="shared" ca="1" si="34"/>
        <v>50</v>
      </c>
      <c r="H259" s="2">
        <f t="shared" ca="1" si="35"/>
        <v>150</v>
      </c>
      <c r="I259" s="2">
        <f t="shared" ca="1" si="36"/>
        <v>1000</v>
      </c>
    </row>
    <row r="260" spans="1:9" x14ac:dyDescent="0.2">
      <c r="A260">
        <v>258</v>
      </c>
      <c r="B260">
        <f t="shared" ref="B260:B323" si="38">IF(MOD(ROW(B260),50)=0,B259,B259+1)</f>
        <v>253</v>
      </c>
      <c r="C260">
        <f t="shared" ca="1" si="32"/>
        <v>1</v>
      </c>
      <c r="D260" t="str">
        <f t="shared" ref="D260:D323" si="39">IF(B259=B260,TRUE,"")</f>
        <v/>
      </c>
      <c r="E260" t="str">
        <f t="shared" si="37"/>
        <v/>
      </c>
      <c r="F260">
        <f t="shared" ca="1" si="33"/>
        <v>9</v>
      </c>
      <c r="G260" s="2">
        <f t="shared" ca="1" si="34"/>
        <v>50</v>
      </c>
      <c r="H260" s="2">
        <f t="shared" ca="1" si="35"/>
        <v>150</v>
      </c>
      <c r="I260" s="2">
        <f t="shared" ca="1" si="36"/>
        <v>2000</v>
      </c>
    </row>
    <row r="261" spans="1:9" x14ac:dyDescent="0.2">
      <c r="A261">
        <v>259</v>
      </c>
      <c r="B261">
        <f t="shared" si="38"/>
        <v>254</v>
      </c>
      <c r="C261">
        <f t="shared" ca="1" si="32"/>
        <v>1</v>
      </c>
      <c r="D261" t="str">
        <f t="shared" si="39"/>
        <v/>
      </c>
      <c r="E261" t="str">
        <f t="shared" si="37"/>
        <v/>
      </c>
      <c r="F261">
        <f t="shared" ca="1" si="33"/>
        <v>3</v>
      </c>
      <c r="G261" s="2">
        <f t="shared" ca="1" si="34"/>
        <v>50</v>
      </c>
      <c r="H261" s="2">
        <f t="shared" ca="1" si="35"/>
        <v>50</v>
      </c>
      <c r="I261" s="2">
        <f t="shared" ca="1" si="36"/>
        <v>2000</v>
      </c>
    </row>
    <row r="262" spans="1:9" x14ac:dyDescent="0.2">
      <c r="A262">
        <v>260</v>
      </c>
      <c r="B262">
        <f t="shared" si="38"/>
        <v>255</v>
      </c>
      <c r="C262">
        <f t="shared" ca="1" si="32"/>
        <v>1</v>
      </c>
      <c r="D262" t="str">
        <f t="shared" si="39"/>
        <v/>
      </c>
      <c r="E262" t="str">
        <f t="shared" si="37"/>
        <v/>
      </c>
      <c r="F262">
        <f t="shared" ca="1" si="33"/>
        <v>8</v>
      </c>
      <c r="G262" s="2">
        <f t="shared" ca="1" si="34"/>
        <v>25</v>
      </c>
      <c r="H262" s="2">
        <f t="shared" ca="1" si="35"/>
        <v>75</v>
      </c>
      <c r="I262" s="2">
        <f t="shared" ca="1" si="36"/>
        <v>1500</v>
      </c>
    </row>
    <row r="263" spans="1:9" x14ac:dyDescent="0.2">
      <c r="A263">
        <v>261</v>
      </c>
      <c r="B263">
        <f t="shared" si="38"/>
        <v>256</v>
      </c>
      <c r="C263">
        <f t="shared" ca="1" si="32"/>
        <v>2</v>
      </c>
      <c r="D263" t="str">
        <f t="shared" si="39"/>
        <v/>
      </c>
      <c r="E263" t="str">
        <f t="shared" si="37"/>
        <v/>
      </c>
      <c r="F263">
        <f t="shared" ca="1" si="33"/>
        <v>2</v>
      </c>
      <c r="G263" s="2">
        <f t="shared" ca="1" si="34"/>
        <v>25</v>
      </c>
      <c r="H263" s="2">
        <f t="shared" ca="1" si="35"/>
        <v>25</v>
      </c>
      <c r="I263" s="2">
        <f t="shared" ca="1" si="36"/>
        <v>1250</v>
      </c>
    </row>
    <row r="264" spans="1:9" x14ac:dyDescent="0.2">
      <c r="A264">
        <v>262</v>
      </c>
      <c r="B264">
        <f t="shared" si="38"/>
        <v>257</v>
      </c>
      <c r="C264">
        <f t="shared" ca="1" si="32"/>
        <v>1</v>
      </c>
      <c r="D264" t="str">
        <f t="shared" si="39"/>
        <v/>
      </c>
      <c r="E264" t="str">
        <f t="shared" si="37"/>
        <v/>
      </c>
      <c r="F264">
        <f t="shared" ca="1" si="33"/>
        <v>8</v>
      </c>
      <c r="G264" s="2">
        <f t="shared" ca="1" si="34"/>
        <v>25</v>
      </c>
      <c r="H264" s="2">
        <f t="shared" ca="1" si="35"/>
        <v>75</v>
      </c>
      <c r="I264" s="2">
        <f t="shared" ca="1" si="36"/>
        <v>1500</v>
      </c>
    </row>
    <row r="265" spans="1:9" x14ac:dyDescent="0.2">
      <c r="A265">
        <v>263</v>
      </c>
      <c r="B265">
        <f t="shared" si="38"/>
        <v>258</v>
      </c>
      <c r="C265">
        <f t="shared" ca="1" si="32"/>
        <v>1</v>
      </c>
      <c r="D265" t="str">
        <f t="shared" si="39"/>
        <v/>
      </c>
      <c r="E265" t="str">
        <f t="shared" si="37"/>
        <v/>
      </c>
      <c r="F265">
        <f t="shared" ca="1" si="33"/>
        <v>4</v>
      </c>
      <c r="G265" s="2">
        <f t="shared" ca="1" si="34"/>
        <v>50</v>
      </c>
      <c r="H265" s="2">
        <f t="shared" ca="1" si="35"/>
        <v>150</v>
      </c>
      <c r="I265" s="2">
        <f t="shared" ca="1" si="36"/>
        <v>1000</v>
      </c>
    </row>
    <row r="266" spans="1:9" x14ac:dyDescent="0.2">
      <c r="A266">
        <v>264</v>
      </c>
      <c r="B266">
        <f t="shared" si="38"/>
        <v>259</v>
      </c>
      <c r="C266">
        <f t="shared" ca="1" si="32"/>
        <v>2</v>
      </c>
      <c r="D266" t="str">
        <f t="shared" si="39"/>
        <v/>
      </c>
      <c r="E266" t="str">
        <f t="shared" si="37"/>
        <v/>
      </c>
      <c r="F266">
        <f t="shared" ca="1" si="33"/>
        <v>3</v>
      </c>
      <c r="G266" s="2">
        <f t="shared" ca="1" si="34"/>
        <v>50</v>
      </c>
      <c r="H266" s="2">
        <f t="shared" ca="1" si="35"/>
        <v>50</v>
      </c>
      <c r="I266" s="2">
        <f t="shared" ca="1" si="36"/>
        <v>2000</v>
      </c>
    </row>
    <row r="267" spans="1:9" x14ac:dyDescent="0.2">
      <c r="A267">
        <v>265</v>
      </c>
      <c r="B267">
        <f t="shared" si="38"/>
        <v>260</v>
      </c>
      <c r="C267">
        <f t="shared" ca="1" si="32"/>
        <v>1</v>
      </c>
      <c r="D267" t="str">
        <f t="shared" si="39"/>
        <v/>
      </c>
      <c r="E267" t="str">
        <f t="shared" si="37"/>
        <v/>
      </c>
      <c r="F267">
        <f t="shared" ca="1" si="33"/>
        <v>1</v>
      </c>
      <c r="G267" s="2">
        <f t="shared" ca="1" si="34"/>
        <v>50</v>
      </c>
      <c r="H267" s="2">
        <f t="shared" ca="1" si="35"/>
        <v>50</v>
      </c>
      <c r="I267" s="2">
        <f t="shared" ca="1" si="36"/>
        <v>1000</v>
      </c>
    </row>
    <row r="268" spans="1:9" x14ac:dyDescent="0.2">
      <c r="A268">
        <v>266</v>
      </c>
      <c r="B268">
        <f t="shared" si="38"/>
        <v>261</v>
      </c>
      <c r="C268">
        <f t="shared" ca="1" si="32"/>
        <v>2</v>
      </c>
      <c r="D268" t="str">
        <f t="shared" si="39"/>
        <v/>
      </c>
      <c r="E268" t="str">
        <f t="shared" si="37"/>
        <v/>
      </c>
      <c r="F268">
        <f t="shared" ca="1" si="33"/>
        <v>1</v>
      </c>
      <c r="G268" s="2">
        <f t="shared" ca="1" si="34"/>
        <v>50</v>
      </c>
      <c r="H268" s="2">
        <f t="shared" ca="1" si="35"/>
        <v>50</v>
      </c>
      <c r="I268" s="2">
        <f t="shared" ca="1" si="36"/>
        <v>1000</v>
      </c>
    </row>
    <row r="269" spans="1:9" x14ac:dyDescent="0.2">
      <c r="A269">
        <v>267</v>
      </c>
      <c r="B269">
        <f t="shared" si="38"/>
        <v>262</v>
      </c>
      <c r="C269">
        <f t="shared" ca="1" si="32"/>
        <v>2</v>
      </c>
      <c r="D269" t="str">
        <f t="shared" si="39"/>
        <v/>
      </c>
      <c r="E269" t="str">
        <f t="shared" si="37"/>
        <v/>
      </c>
      <c r="F269">
        <f t="shared" ca="1" si="33"/>
        <v>7</v>
      </c>
      <c r="G269" s="2">
        <f t="shared" ca="1" si="34"/>
        <v>15</v>
      </c>
      <c r="H269" s="2">
        <f t="shared" ca="1" si="35"/>
        <v>45</v>
      </c>
      <c r="I269" s="2">
        <f t="shared" ca="1" si="36"/>
        <v>1500</v>
      </c>
    </row>
    <row r="270" spans="1:9" x14ac:dyDescent="0.2">
      <c r="A270">
        <v>268</v>
      </c>
      <c r="B270">
        <f t="shared" si="38"/>
        <v>263</v>
      </c>
      <c r="C270">
        <f t="shared" ca="1" si="32"/>
        <v>1</v>
      </c>
      <c r="D270" t="str">
        <f t="shared" si="39"/>
        <v/>
      </c>
      <c r="E270" t="str">
        <f t="shared" si="37"/>
        <v/>
      </c>
      <c r="F270">
        <f t="shared" ca="1" si="33"/>
        <v>8</v>
      </c>
      <c r="G270" s="2">
        <f t="shared" ca="1" si="34"/>
        <v>25</v>
      </c>
      <c r="H270" s="2">
        <f t="shared" ca="1" si="35"/>
        <v>75</v>
      </c>
      <c r="I270" s="2">
        <f t="shared" ca="1" si="36"/>
        <v>1500</v>
      </c>
    </row>
    <row r="271" spans="1:9" x14ac:dyDescent="0.2">
      <c r="A271">
        <v>269</v>
      </c>
      <c r="B271">
        <f t="shared" si="38"/>
        <v>264</v>
      </c>
      <c r="C271">
        <f t="shared" ca="1" si="32"/>
        <v>2</v>
      </c>
      <c r="D271" t="str">
        <f t="shared" si="39"/>
        <v/>
      </c>
      <c r="E271" t="str">
        <f t="shared" si="37"/>
        <v/>
      </c>
      <c r="F271">
        <f t="shared" ca="1" si="33"/>
        <v>8</v>
      </c>
      <c r="G271" s="2">
        <f t="shared" ca="1" si="34"/>
        <v>25</v>
      </c>
      <c r="H271" s="2">
        <f t="shared" ca="1" si="35"/>
        <v>75</v>
      </c>
      <c r="I271" s="2">
        <f t="shared" ca="1" si="36"/>
        <v>1500</v>
      </c>
    </row>
    <row r="272" spans="1:9" x14ac:dyDescent="0.2">
      <c r="A272">
        <v>270</v>
      </c>
      <c r="B272">
        <f t="shared" si="38"/>
        <v>265</v>
      </c>
      <c r="C272">
        <f t="shared" ca="1" si="32"/>
        <v>2</v>
      </c>
      <c r="D272" t="str">
        <f t="shared" si="39"/>
        <v/>
      </c>
      <c r="E272" t="str">
        <f t="shared" si="37"/>
        <v/>
      </c>
      <c r="F272">
        <f t="shared" ca="1" si="33"/>
        <v>1</v>
      </c>
      <c r="G272" s="2">
        <f t="shared" ca="1" si="34"/>
        <v>50</v>
      </c>
      <c r="H272" s="2">
        <f t="shared" ca="1" si="35"/>
        <v>50</v>
      </c>
      <c r="I272" s="2">
        <f t="shared" ca="1" si="36"/>
        <v>1000</v>
      </c>
    </row>
    <row r="273" spans="1:9" x14ac:dyDescent="0.2">
      <c r="A273">
        <v>271</v>
      </c>
      <c r="B273">
        <f t="shared" si="38"/>
        <v>266</v>
      </c>
      <c r="C273">
        <f t="shared" ca="1" si="32"/>
        <v>1</v>
      </c>
      <c r="D273" t="str">
        <f t="shared" si="39"/>
        <v/>
      </c>
      <c r="E273" t="str">
        <f t="shared" si="37"/>
        <v/>
      </c>
      <c r="F273">
        <f t="shared" ca="1" si="33"/>
        <v>6</v>
      </c>
      <c r="G273" s="2" t="str">
        <f t="shared" ca="1" si="34"/>
        <v>n/a</v>
      </c>
      <c r="H273" s="2" t="str">
        <f t="shared" ca="1" si="35"/>
        <v>n/a</v>
      </c>
      <c r="I273" s="2">
        <f t="shared" ca="1" si="36"/>
        <v>750</v>
      </c>
    </row>
    <row r="274" spans="1:9" x14ac:dyDescent="0.2">
      <c r="A274">
        <v>272</v>
      </c>
      <c r="B274">
        <f t="shared" si="38"/>
        <v>267</v>
      </c>
      <c r="C274">
        <f t="shared" ca="1" si="32"/>
        <v>2</v>
      </c>
      <c r="D274" t="str">
        <f t="shared" si="39"/>
        <v/>
      </c>
      <c r="E274" t="str">
        <f t="shared" si="37"/>
        <v/>
      </c>
      <c r="F274">
        <f t="shared" ca="1" si="33"/>
        <v>6</v>
      </c>
      <c r="G274" s="2" t="str">
        <f t="shared" ca="1" si="34"/>
        <v>n/a</v>
      </c>
      <c r="H274" s="2" t="str">
        <f t="shared" ca="1" si="35"/>
        <v>n/a</v>
      </c>
      <c r="I274" s="2">
        <f t="shared" ca="1" si="36"/>
        <v>750</v>
      </c>
    </row>
    <row r="275" spans="1:9" x14ac:dyDescent="0.2">
      <c r="A275">
        <v>273</v>
      </c>
      <c r="B275">
        <f t="shared" si="38"/>
        <v>268</v>
      </c>
      <c r="C275">
        <f t="shared" ca="1" si="32"/>
        <v>2</v>
      </c>
      <c r="D275" t="str">
        <f t="shared" si="39"/>
        <v/>
      </c>
      <c r="E275" t="str">
        <f t="shared" si="37"/>
        <v/>
      </c>
      <c r="F275">
        <f t="shared" ca="1" si="33"/>
        <v>6</v>
      </c>
      <c r="G275" s="2" t="str">
        <f t="shared" ca="1" si="34"/>
        <v>n/a</v>
      </c>
      <c r="H275" s="2" t="str">
        <f t="shared" ca="1" si="35"/>
        <v>n/a</v>
      </c>
      <c r="I275" s="2">
        <f t="shared" ca="1" si="36"/>
        <v>750</v>
      </c>
    </row>
    <row r="276" spans="1:9" x14ac:dyDescent="0.2">
      <c r="A276">
        <v>274</v>
      </c>
      <c r="B276">
        <f t="shared" si="38"/>
        <v>269</v>
      </c>
      <c r="C276">
        <f t="shared" ca="1" si="32"/>
        <v>2</v>
      </c>
      <c r="D276" t="str">
        <f t="shared" si="39"/>
        <v/>
      </c>
      <c r="E276" t="str">
        <f t="shared" si="37"/>
        <v/>
      </c>
      <c r="F276">
        <f t="shared" ca="1" si="33"/>
        <v>5</v>
      </c>
      <c r="G276" s="2" t="str">
        <f t="shared" ca="1" si="34"/>
        <v>n/a</v>
      </c>
      <c r="H276" s="2" t="str">
        <f t="shared" ca="1" si="35"/>
        <v>n/a</v>
      </c>
      <c r="I276" s="2">
        <f t="shared" ca="1" si="36"/>
        <v>1000</v>
      </c>
    </row>
    <row r="277" spans="1:9" x14ac:dyDescent="0.2">
      <c r="A277">
        <v>275</v>
      </c>
      <c r="B277">
        <f t="shared" si="38"/>
        <v>270</v>
      </c>
      <c r="C277">
        <f t="shared" ca="1" si="32"/>
        <v>2</v>
      </c>
      <c r="D277" t="str">
        <f t="shared" si="39"/>
        <v/>
      </c>
      <c r="E277" t="str">
        <f t="shared" si="37"/>
        <v/>
      </c>
      <c r="F277">
        <f t="shared" ca="1" si="33"/>
        <v>4</v>
      </c>
      <c r="G277" s="2">
        <f t="shared" ca="1" si="34"/>
        <v>50</v>
      </c>
      <c r="H277" s="2">
        <f t="shared" ca="1" si="35"/>
        <v>150</v>
      </c>
      <c r="I277" s="2">
        <f t="shared" ca="1" si="36"/>
        <v>1000</v>
      </c>
    </row>
    <row r="278" spans="1:9" x14ac:dyDescent="0.2">
      <c r="A278">
        <v>276</v>
      </c>
      <c r="B278">
        <f t="shared" si="38"/>
        <v>271</v>
      </c>
      <c r="C278">
        <f t="shared" ca="1" si="32"/>
        <v>2</v>
      </c>
      <c r="D278" t="str">
        <f t="shared" si="39"/>
        <v/>
      </c>
      <c r="E278" t="str">
        <f t="shared" si="37"/>
        <v/>
      </c>
      <c r="F278">
        <f t="shared" ca="1" si="33"/>
        <v>4</v>
      </c>
      <c r="G278" s="2">
        <f t="shared" ca="1" si="34"/>
        <v>50</v>
      </c>
      <c r="H278" s="2">
        <f t="shared" ca="1" si="35"/>
        <v>150</v>
      </c>
      <c r="I278" s="2">
        <f t="shared" ca="1" si="36"/>
        <v>1000</v>
      </c>
    </row>
    <row r="279" spans="1:9" x14ac:dyDescent="0.2">
      <c r="A279">
        <v>277</v>
      </c>
      <c r="B279">
        <f t="shared" si="38"/>
        <v>272</v>
      </c>
      <c r="C279">
        <f t="shared" ca="1" si="32"/>
        <v>1</v>
      </c>
      <c r="D279" t="str">
        <f t="shared" si="39"/>
        <v/>
      </c>
      <c r="E279" t="str">
        <f t="shared" si="37"/>
        <v/>
      </c>
      <c r="F279">
        <f t="shared" ca="1" si="33"/>
        <v>5</v>
      </c>
      <c r="G279" s="2" t="str">
        <f t="shared" ca="1" si="34"/>
        <v>n/a</v>
      </c>
      <c r="H279" s="2" t="str">
        <f t="shared" ca="1" si="35"/>
        <v>n/a</v>
      </c>
      <c r="I279" s="2">
        <f t="shared" ca="1" si="36"/>
        <v>1000</v>
      </c>
    </row>
    <row r="280" spans="1:9" x14ac:dyDescent="0.2">
      <c r="A280">
        <v>278</v>
      </c>
      <c r="B280">
        <f t="shared" si="38"/>
        <v>273</v>
      </c>
      <c r="C280">
        <f t="shared" ca="1" si="32"/>
        <v>1</v>
      </c>
      <c r="D280" t="str">
        <f t="shared" si="39"/>
        <v/>
      </c>
      <c r="E280" t="str">
        <f t="shared" si="37"/>
        <v/>
      </c>
      <c r="F280">
        <f t="shared" ca="1" si="33"/>
        <v>4</v>
      </c>
      <c r="G280" s="2">
        <f t="shared" ca="1" si="34"/>
        <v>50</v>
      </c>
      <c r="H280" s="2">
        <f t="shared" ca="1" si="35"/>
        <v>150</v>
      </c>
      <c r="I280" s="2">
        <f t="shared" ca="1" si="36"/>
        <v>1000</v>
      </c>
    </row>
    <row r="281" spans="1:9" x14ac:dyDescent="0.2">
      <c r="A281">
        <v>279</v>
      </c>
      <c r="B281">
        <f t="shared" si="38"/>
        <v>274</v>
      </c>
      <c r="C281">
        <f t="shared" ca="1" si="32"/>
        <v>1</v>
      </c>
      <c r="D281" t="str">
        <f t="shared" si="39"/>
        <v/>
      </c>
      <c r="E281" t="str">
        <f t="shared" si="37"/>
        <v/>
      </c>
      <c r="F281">
        <f t="shared" ca="1" si="33"/>
        <v>4</v>
      </c>
      <c r="G281" s="2">
        <f t="shared" ca="1" si="34"/>
        <v>50</v>
      </c>
      <c r="H281" s="2">
        <f t="shared" ca="1" si="35"/>
        <v>150</v>
      </c>
      <c r="I281" s="2">
        <f t="shared" ca="1" si="36"/>
        <v>1000</v>
      </c>
    </row>
    <row r="282" spans="1:9" x14ac:dyDescent="0.2">
      <c r="A282">
        <v>280</v>
      </c>
      <c r="B282">
        <f t="shared" si="38"/>
        <v>275</v>
      </c>
      <c r="C282">
        <f t="shared" ca="1" si="32"/>
        <v>1</v>
      </c>
      <c r="D282" t="str">
        <f t="shared" si="39"/>
        <v/>
      </c>
      <c r="E282" t="str">
        <f t="shared" si="37"/>
        <v/>
      </c>
      <c r="F282">
        <f t="shared" ca="1" si="33"/>
        <v>8</v>
      </c>
      <c r="G282" s="2">
        <f t="shared" ca="1" si="34"/>
        <v>25</v>
      </c>
      <c r="H282" s="2">
        <f t="shared" ca="1" si="35"/>
        <v>75</v>
      </c>
      <c r="I282" s="2">
        <f t="shared" ca="1" si="36"/>
        <v>1500</v>
      </c>
    </row>
    <row r="283" spans="1:9" x14ac:dyDescent="0.2">
      <c r="A283">
        <v>281</v>
      </c>
      <c r="B283">
        <f t="shared" si="38"/>
        <v>276</v>
      </c>
      <c r="C283">
        <f t="shared" ca="1" si="32"/>
        <v>2</v>
      </c>
      <c r="D283" t="str">
        <f t="shared" si="39"/>
        <v/>
      </c>
      <c r="E283" t="str">
        <f t="shared" si="37"/>
        <v/>
      </c>
      <c r="F283">
        <f t="shared" ca="1" si="33"/>
        <v>7</v>
      </c>
      <c r="G283" s="2">
        <f t="shared" ca="1" si="34"/>
        <v>15</v>
      </c>
      <c r="H283" s="2">
        <f t="shared" ca="1" si="35"/>
        <v>45</v>
      </c>
      <c r="I283" s="2">
        <f t="shared" ca="1" si="36"/>
        <v>1500</v>
      </c>
    </row>
    <row r="284" spans="1:9" x14ac:dyDescent="0.2">
      <c r="A284">
        <v>282</v>
      </c>
      <c r="B284">
        <f t="shared" si="38"/>
        <v>277</v>
      </c>
      <c r="C284">
        <f t="shared" ca="1" si="32"/>
        <v>1</v>
      </c>
      <c r="D284" t="str">
        <f t="shared" si="39"/>
        <v/>
      </c>
      <c r="E284" t="str">
        <f t="shared" si="37"/>
        <v/>
      </c>
      <c r="F284">
        <f t="shared" ca="1" si="33"/>
        <v>2</v>
      </c>
      <c r="G284" s="2">
        <f t="shared" ca="1" si="34"/>
        <v>25</v>
      </c>
      <c r="H284" s="2">
        <f t="shared" ca="1" si="35"/>
        <v>25</v>
      </c>
      <c r="I284" s="2">
        <f t="shared" ca="1" si="36"/>
        <v>1250</v>
      </c>
    </row>
    <row r="285" spans="1:9" x14ac:dyDescent="0.2">
      <c r="A285">
        <v>283</v>
      </c>
      <c r="B285">
        <f t="shared" si="38"/>
        <v>278</v>
      </c>
      <c r="C285">
        <f t="shared" ca="1" si="32"/>
        <v>2</v>
      </c>
      <c r="D285" t="str">
        <f t="shared" si="39"/>
        <v/>
      </c>
      <c r="E285" t="str">
        <f t="shared" si="37"/>
        <v/>
      </c>
      <c r="F285">
        <f t="shared" ca="1" si="33"/>
        <v>3</v>
      </c>
      <c r="G285" s="2">
        <f t="shared" ca="1" si="34"/>
        <v>50</v>
      </c>
      <c r="H285" s="2">
        <f t="shared" ca="1" si="35"/>
        <v>50</v>
      </c>
      <c r="I285" s="2">
        <f t="shared" ca="1" si="36"/>
        <v>2000</v>
      </c>
    </row>
    <row r="286" spans="1:9" x14ac:dyDescent="0.2">
      <c r="A286">
        <v>284</v>
      </c>
      <c r="B286">
        <f t="shared" si="38"/>
        <v>279</v>
      </c>
      <c r="C286">
        <f t="shared" ca="1" si="32"/>
        <v>2</v>
      </c>
      <c r="D286" t="str">
        <f t="shared" si="39"/>
        <v/>
      </c>
      <c r="E286" t="str">
        <f t="shared" si="37"/>
        <v/>
      </c>
      <c r="F286">
        <f t="shared" ca="1" si="33"/>
        <v>2</v>
      </c>
      <c r="G286" s="2">
        <f t="shared" ca="1" si="34"/>
        <v>25</v>
      </c>
      <c r="H286" s="2">
        <f t="shared" ca="1" si="35"/>
        <v>25</v>
      </c>
      <c r="I286" s="2">
        <f t="shared" ca="1" si="36"/>
        <v>1250</v>
      </c>
    </row>
    <row r="287" spans="1:9" x14ac:dyDescent="0.2">
      <c r="A287">
        <v>285</v>
      </c>
      <c r="B287">
        <f t="shared" si="38"/>
        <v>280</v>
      </c>
      <c r="C287">
        <f t="shared" ca="1" si="32"/>
        <v>2</v>
      </c>
      <c r="D287" t="str">
        <f t="shared" si="39"/>
        <v/>
      </c>
      <c r="E287" t="str">
        <f t="shared" si="37"/>
        <v/>
      </c>
      <c r="F287">
        <f t="shared" ca="1" si="33"/>
        <v>9</v>
      </c>
      <c r="G287" s="2">
        <f t="shared" ca="1" si="34"/>
        <v>50</v>
      </c>
      <c r="H287" s="2">
        <f t="shared" ca="1" si="35"/>
        <v>150</v>
      </c>
      <c r="I287" s="2">
        <f t="shared" ca="1" si="36"/>
        <v>2000</v>
      </c>
    </row>
    <row r="288" spans="1:9" x14ac:dyDescent="0.2">
      <c r="A288">
        <v>286</v>
      </c>
      <c r="B288">
        <f t="shared" si="38"/>
        <v>281</v>
      </c>
      <c r="C288">
        <f t="shared" ca="1" si="32"/>
        <v>2</v>
      </c>
      <c r="D288" t="str">
        <f t="shared" si="39"/>
        <v/>
      </c>
      <c r="E288" t="str">
        <f t="shared" si="37"/>
        <v/>
      </c>
      <c r="F288">
        <f t="shared" ca="1" si="33"/>
        <v>1</v>
      </c>
      <c r="G288" s="2">
        <f t="shared" ca="1" si="34"/>
        <v>50</v>
      </c>
      <c r="H288" s="2">
        <f t="shared" ca="1" si="35"/>
        <v>50</v>
      </c>
      <c r="I288" s="2">
        <f t="shared" ca="1" si="36"/>
        <v>1000</v>
      </c>
    </row>
    <row r="289" spans="1:9" x14ac:dyDescent="0.2">
      <c r="A289">
        <v>287</v>
      </c>
      <c r="B289">
        <f t="shared" si="38"/>
        <v>282</v>
      </c>
      <c r="C289">
        <f t="shared" ca="1" si="32"/>
        <v>1</v>
      </c>
      <c r="D289" t="str">
        <f t="shared" si="39"/>
        <v/>
      </c>
      <c r="E289" t="str">
        <f t="shared" si="37"/>
        <v/>
      </c>
      <c r="F289">
        <f t="shared" ca="1" si="33"/>
        <v>6</v>
      </c>
      <c r="G289" s="2" t="str">
        <f t="shared" ca="1" si="34"/>
        <v>n/a</v>
      </c>
      <c r="H289" s="2" t="str">
        <f t="shared" ca="1" si="35"/>
        <v>n/a</v>
      </c>
      <c r="I289" s="2">
        <f t="shared" ca="1" si="36"/>
        <v>750</v>
      </c>
    </row>
    <row r="290" spans="1:9" x14ac:dyDescent="0.2">
      <c r="A290">
        <v>288</v>
      </c>
      <c r="B290">
        <f t="shared" si="38"/>
        <v>283</v>
      </c>
      <c r="C290">
        <f t="shared" ca="1" si="32"/>
        <v>1</v>
      </c>
      <c r="D290" t="str">
        <f t="shared" si="39"/>
        <v/>
      </c>
      <c r="E290" t="str">
        <f t="shared" si="37"/>
        <v/>
      </c>
      <c r="F290">
        <f t="shared" ca="1" si="33"/>
        <v>6</v>
      </c>
      <c r="G290" s="2" t="str">
        <f t="shared" ca="1" si="34"/>
        <v>n/a</v>
      </c>
      <c r="H290" s="2" t="str">
        <f t="shared" ca="1" si="35"/>
        <v>n/a</v>
      </c>
      <c r="I290" s="2">
        <f t="shared" ca="1" si="36"/>
        <v>750</v>
      </c>
    </row>
    <row r="291" spans="1:9" x14ac:dyDescent="0.2">
      <c r="A291">
        <v>289</v>
      </c>
      <c r="B291">
        <f t="shared" si="38"/>
        <v>284</v>
      </c>
      <c r="C291">
        <f t="shared" ca="1" si="32"/>
        <v>1</v>
      </c>
      <c r="D291" t="str">
        <f t="shared" si="39"/>
        <v/>
      </c>
      <c r="E291" t="str">
        <f t="shared" si="37"/>
        <v/>
      </c>
      <c r="F291">
        <f t="shared" ca="1" si="33"/>
        <v>1</v>
      </c>
      <c r="G291" s="2">
        <f t="shared" ca="1" si="34"/>
        <v>50</v>
      </c>
      <c r="H291" s="2">
        <f t="shared" ca="1" si="35"/>
        <v>50</v>
      </c>
      <c r="I291" s="2">
        <f t="shared" ca="1" si="36"/>
        <v>1000</v>
      </c>
    </row>
    <row r="292" spans="1:9" x14ac:dyDescent="0.2">
      <c r="A292">
        <v>290</v>
      </c>
      <c r="B292">
        <f t="shared" si="38"/>
        <v>285</v>
      </c>
      <c r="C292">
        <f t="shared" ca="1" si="32"/>
        <v>1</v>
      </c>
      <c r="D292" t="str">
        <f t="shared" si="39"/>
        <v/>
      </c>
      <c r="E292" t="str">
        <f t="shared" si="37"/>
        <v/>
      </c>
      <c r="F292">
        <f t="shared" ca="1" si="33"/>
        <v>2</v>
      </c>
      <c r="G292" s="2">
        <f t="shared" ca="1" si="34"/>
        <v>25</v>
      </c>
      <c r="H292" s="2">
        <f t="shared" ca="1" si="35"/>
        <v>25</v>
      </c>
      <c r="I292" s="2">
        <f t="shared" ca="1" si="36"/>
        <v>1250</v>
      </c>
    </row>
    <row r="293" spans="1:9" x14ac:dyDescent="0.2">
      <c r="A293">
        <v>291</v>
      </c>
      <c r="B293">
        <f t="shared" si="38"/>
        <v>286</v>
      </c>
      <c r="C293">
        <f t="shared" ca="1" si="32"/>
        <v>2</v>
      </c>
      <c r="D293" t="str">
        <f t="shared" si="39"/>
        <v/>
      </c>
      <c r="E293" t="str">
        <f t="shared" si="37"/>
        <v/>
      </c>
      <c r="F293">
        <f t="shared" ca="1" si="33"/>
        <v>5</v>
      </c>
      <c r="G293" s="2" t="str">
        <f t="shared" ca="1" si="34"/>
        <v>n/a</v>
      </c>
      <c r="H293" s="2" t="str">
        <f t="shared" ca="1" si="35"/>
        <v>n/a</v>
      </c>
      <c r="I293" s="2">
        <f t="shared" ca="1" si="36"/>
        <v>1000</v>
      </c>
    </row>
    <row r="294" spans="1:9" x14ac:dyDescent="0.2">
      <c r="A294">
        <v>292</v>
      </c>
      <c r="B294">
        <f t="shared" si="38"/>
        <v>287</v>
      </c>
      <c r="C294">
        <f t="shared" ca="1" si="32"/>
        <v>2</v>
      </c>
      <c r="D294" t="str">
        <f t="shared" si="39"/>
        <v/>
      </c>
      <c r="E294" t="str">
        <f t="shared" si="37"/>
        <v/>
      </c>
      <c r="F294">
        <f t="shared" ca="1" si="33"/>
        <v>6</v>
      </c>
      <c r="G294" s="2" t="str">
        <f t="shared" ca="1" si="34"/>
        <v>n/a</v>
      </c>
      <c r="H294" s="2" t="str">
        <f t="shared" ca="1" si="35"/>
        <v>n/a</v>
      </c>
      <c r="I294" s="2">
        <f t="shared" ca="1" si="36"/>
        <v>750</v>
      </c>
    </row>
    <row r="295" spans="1:9" x14ac:dyDescent="0.2">
      <c r="A295">
        <v>293</v>
      </c>
      <c r="B295">
        <f t="shared" si="38"/>
        <v>288</v>
      </c>
      <c r="C295">
        <f t="shared" ca="1" si="32"/>
        <v>1</v>
      </c>
      <c r="D295" t="str">
        <f t="shared" si="39"/>
        <v/>
      </c>
      <c r="E295" t="str">
        <f t="shared" si="37"/>
        <v/>
      </c>
      <c r="F295">
        <f t="shared" ca="1" si="33"/>
        <v>1</v>
      </c>
      <c r="G295" s="2">
        <f t="shared" ca="1" si="34"/>
        <v>50</v>
      </c>
      <c r="H295" s="2">
        <f t="shared" ca="1" si="35"/>
        <v>50</v>
      </c>
      <c r="I295" s="2">
        <f t="shared" ca="1" si="36"/>
        <v>1000</v>
      </c>
    </row>
    <row r="296" spans="1:9" x14ac:dyDescent="0.2">
      <c r="A296">
        <v>294</v>
      </c>
      <c r="B296">
        <f t="shared" si="38"/>
        <v>289</v>
      </c>
      <c r="C296">
        <f t="shared" ca="1" si="32"/>
        <v>2</v>
      </c>
      <c r="D296" t="str">
        <f t="shared" si="39"/>
        <v/>
      </c>
      <c r="E296" t="str">
        <f t="shared" si="37"/>
        <v/>
      </c>
      <c r="F296">
        <f t="shared" ca="1" si="33"/>
        <v>5</v>
      </c>
      <c r="G296" s="2" t="str">
        <f t="shared" ca="1" si="34"/>
        <v>n/a</v>
      </c>
      <c r="H296" s="2" t="str">
        <f t="shared" ca="1" si="35"/>
        <v>n/a</v>
      </c>
      <c r="I296" s="2">
        <f t="shared" ca="1" si="36"/>
        <v>1000</v>
      </c>
    </row>
    <row r="297" spans="1:9" x14ac:dyDescent="0.2">
      <c r="A297">
        <v>295</v>
      </c>
      <c r="B297">
        <f t="shared" si="38"/>
        <v>290</v>
      </c>
      <c r="C297">
        <f t="shared" ca="1" si="32"/>
        <v>2</v>
      </c>
      <c r="D297" t="str">
        <f t="shared" si="39"/>
        <v/>
      </c>
      <c r="E297" t="str">
        <f t="shared" si="37"/>
        <v/>
      </c>
      <c r="F297">
        <f t="shared" ca="1" si="33"/>
        <v>1</v>
      </c>
      <c r="G297" s="2">
        <f t="shared" ca="1" si="34"/>
        <v>50</v>
      </c>
      <c r="H297" s="2">
        <f t="shared" ca="1" si="35"/>
        <v>50</v>
      </c>
      <c r="I297" s="2">
        <f t="shared" ca="1" si="36"/>
        <v>1000</v>
      </c>
    </row>
    <row r="298" spans="1:9" x14ac:dyDescent="0.2">
      <c r="A298">
        <v>296</v>
      </c>
      <c r="B298">
        <f t="shared" si="38"/>
        <v>291</v>
      </c>
      <c r="C298">
        <f t="shared" ca="1" si="32"/>
        <v>1</v>
      </c>
      <c r="D298" t="str">
        <f t="shared" si="39"/>
        <v/>
      </c>
      <c r="E298" t="str">
        <f t="shared" si="37"/>
        <v/>
      </c>
      <c r="F298">
        <f t="shared" ca="1" si="33"/>
        <v>8</v>
      </c>
      <c r="G298" s="2">
        <f t="shared" ca="1" si="34"/>
        <v>25</v>
      </c>
      <c r="H298" s="2">
        <f t="shared" ca="1" si="35"/>
        <v>75</v>
      </c>
      <c r="I298" s="2">
        <f t="shared" ca="1" si="36"/>
        <v>1500</v>
      </c>
    </row>
    <row r="299" spans="1:9" x14ac:dyDescent="0.2">
      <c r="A299">
        <v>297</v>
      </c>
      <c r="B299">
        <f t="shared" si="38"/>
        <v>292</v>
      </c>
      <c r="C299">
        <f t="shared" ca="1" si="32"/>
        <v>1</v>
      </c>
      <c r="D299" t="str">
        <f t="shared" si="39"/>
        <v/>
      </c>
      <c r="E299" t="str">
        <f t="shared" ca="1" si="37"/>
        <v>High Plan</v>
      </c>
      <c r="F299">
        <f t="shared" ca="1" si="33"/>
        <v>2</v>
      </c>
      <c r="G299" s="2">
        <f t="shared" ca="1" si="34"/>
        <v>25</v>
      </c>
      <c r="H299" s="2">
        <f t="shared" ca="1" si="35"/>
        <v>25</v>
      </c>
      <c r="I299" s="2">
        <f t="shared" ca="1" si="36"/>
        <v>1250</v>
      </c>
    </row>
    <row r="300" spans="1:9" x14ac:dyDescent="0.2">
      <c r="A300">
        <v>298</v>
      </c>
      <c r="B300">
        <f t="shared" si="38"/>
        <v>292</v>
      </c>
      <c r="C300">
        <f t="shared" ca="1" si="32"/>
        <v>2</v>
      </c>
      <c r="D300" t="b">
        <f t="shared" si="39"/>
        <v>1</v>
      </c>
      <c r="E300" t="str">
        <f t="shared" ca="1" si="37"/>
        <v>Low Plan</v>
      </c>
      <c r="F300">
        <f t="shared" ca="1" si="33"/>
        <v>4</v>
      </c>
      <c r="G300" s="2">
        <f t="shared" ca="1" si="34"/>
        <v>50</v>
      </c>
      <c r="H300" s="2">
        <f t="shared" ca="1" si="35"/>
        <v>150</v>
      </c>
      <c r="I300" s="2">
        <f t="shared" ca="1" si="36"/>
        <v>1000</v>
      </c>
    </row>
    <row r="301" spans="1:9" x14ac:dyDescent="0.2">
      <c r="A301">
        <v>299</v>
      </c>
      <c r="B301">
        <f t="shared" si="38"/>
        <v>293</v>
      </c>
      <c r="C301">
        <f t="shared" ca="1" si="32"/>
        <v>2</v>
      </c>
      <c r="D301" t="str">
        <f t="shared" si="39"/>
        <v/>
      </c>
      <c r="E301" t="str">
        <f t="shared" si="37"/>
        <v/>
      </c>
      <c r="F301">
        <f t="shared" ca="1" si="33"/>
        <v>3</v>
      </c>
      <c r="G301" s="2">
        <f t="shared" ca="1" si="34"/>
        <v>50</v>
      </c>
      <c r="H301" s="2">
        <f t="shared" ca="1" si="35"/>
        <v>50</v>
      </c>
      <c r="I301" s="2">
        <f t="shared" ca="1" si="36"/>
        <v>2000</v>
      </c>
    </row>
    <row r="302" spans="1:9" x14ac:dyDescent="0.2">
      <c r="A302">
        <v>300</v>
      </c>
      <c r="B302">
        <f t="shared" si="38"/>
        <v>294</v>
      </c>
      <c r="C302">
        <f t="shared" ca="1" si="32"/>
        <v>1</v>
      </c>
      <c r="D302" t="str">
        <f t="shared" si="39"/>
        <v/>
      </c>
      <c r="E302" t="str">
        <f t="shared" si="37"/>
        <v/>
      </c>
      <c r="F302">
        <f t="shared" ca="1" si="33"/>
        <v>3</v>
      </c>
      <c r="G302" s="2">
        <f t="shared" ca="1" si="34"/>
        <v>50</v>
      </c>
      <c r="H302" s="2">
        <f t="shared" ca="1" si="35"/>
        <v>50</v>
      </c>
      <c r="I302" s="2">
        <f t="shared" ca="1" si="36"/>
        <v>2000</v>
      </c>
    </row>
    <row r="303" spans="1:9" x14ac:dyDescent="0.2">
      <c r="A303">
        <v>301</v>
      </c>
      <c r="B303">
        <f t="shared" si="38"/>
        <v>295</v>
      </c>
      <c r="C303">
        <f t="shared" ca="1" si="32"/>
        <v>1</v>
      </c>
      <c r="D303" t="str">
        <f t="shared" si="39"/>
        <v/>
      </c>
      <c r="E303" t="str">
        <f t="shared" si="37"/>
        <v/>
      </c>
      <c r="F303">
        <f t="shared" ca="1" si="33"/>
        <v>7</v>
      </c>
      <c r="G303" s="2">
        <f t="shared" ca="1" si="34"/>
        <v>15</v>
      </c>
      <c r="H303" s="2">
        <f t="shared" ca="1" si="35"/>
        <v>45</v>
      </c>
      <c r="I303" s="2">
        <f t="shared" ca="1" si="36"/>
        <v>1500</v>
      </c>
    </row>
    <row r="304" spans="1:9" x14ac:dyDescent="0.2">
      <c r="A304">
        <v>302</v>
      </c>
      <c r="B304">
        <f t="shared" si="38"/>
        <v>296</v>
      </c>
      <c r="C304">
        <f t="shared" ca="1" si="32"/>
        <v>1</v>
      </c>
      <c r="D304" t="str">
        <f t="shared" si="39"/>
        <v/>
      </c>
      <c r="E304" t="str">
        <f t="shared" si="37"/>
        <v/>
      </c>
      <c r="F304">
        <f t="shared" ca="1" si="33"/>
        <v>2</v>
      </c>
      <c r="G304" s="2">
        <f t="shared" ca="1" si="34"/>
        <v>25</v>
      </c>
      <c r="H304" s="2">
        <f t="shared" ca="1" si="35"/>
        <v>25</v>
      </c>
      <c r="I304" s="2">
        <f t="shared" ca="1" si="36"/>
        <v>1250</v>
      </c>
    </row>
    <row r="305" spans="1:9" x14ac:dyDescent="0.2">
      <c r="A305">
        <v>303</v>
      </c>
      <c r="B305">
        <f t="shared" si="38"/>
        <v>297</v>
      </c>
      <c r="C305">
        <f t="shared" ca="1" si="32"/>
        <v>1</v>
      </c>
      <c r="D305" t="str">
        <f t="shared" si="39"/>
        <v/>
      </c>
      <c r="E305" t="str">
        <f t="shared" si="37"/>
        <v/>
      </c>
      <c r="F305">
        <f t="shared" ca="1" si="33"/>
        <v>1</v>
      </c>
      <c r="G305" s="2">
        <f t="shared" ca="1" si="34"/>
        <v>50</v>
      </c>
      <c r="H305" s="2">
        <f t="shared" ca="1" si="35"/>
        <v>50</v>
      </c>
      <c r="I305" s="2">
        <f t="shared" ca="1" si="36"/>
        <v>1000</v>
      </c>
    </row>
    <row r="306" spans="1:9" x14ac:dyDescent="0.2">
      <c r="A306">
        <v>304</v>
      </c>
      <c r="B306">
        <f t="shared" si="38"/>
        <v>298</v>
      </c>
      <c r="C306">
        <f t="shared" ca="1" si="32"/>
        <v>1</v>
      </c>
      <c r="D306" t="str">
        <f t="shared" si="39"/>
        <v/>
      </c>
      <c r="E306" t="str">
        <f t="shared" si="37"/>
        <v/>
      </c>
      <c r="F306">
        <f t="shared" ca="1" si="33"/>
        <v>7</v>
      </c>
      <c r="G306" s="2">
        <f t="shared" ca="1" si="34"/>
        <v>15</v>
      </c>
      <c r="H306" s="2">
        <f t="shared" ca="1" si="35"/>
        <v>45</v>
      </c>
      <c r="I306" s="2">
        <f t="shared" ca="1" si="36"/>
        <v>1500</v>
      </c>
    </row>
    <row r="307" spans="1:9" x14ac:dyDescent="0.2">
      <c r="A307">
        <v>305</v>
      </c>
      <c r="B307">
        <f t="shared" si="38"/>
        <v>299</v>
      </c>
      <c r="C307">
        <f t="shared" ca="1" si="32"/>
        <v>2</v>
      </c>
      <c r="D307" t="str">
        <f t="shared" si="39"/>
        <v/>
      </c>
      <c r="E307" t="str">
        <f t="shared" si="37"/>
        <v/>
      </c>
      <c r="F307">
        <f t="shared" ca="1" si="33"/>
        <v>4</v>
      </c>
      <c r="G307" s="2">
        <f t="shared" ca="1" si="34"/>
        <v>50</v>
      </c>
      <c r="H307" s="2">
        <f t="shared" ca="1" si="35"/>
        <v>150</v>
      </c>
      <c r="I307" s="2">
        <f t="shared" ca="1" si="36"/>
        <v>1000</v>
      </c>
    </row>
    <row r="308" spans="1:9" x14ac:dyDescent="0.2">
      <c r="A308">
        <v>306</v>
      </c>
      <c r="B308">
        <f t="shared" si="38"/>
        <v>300</v>
      </c>
      <c r="C308">
        <f t="shared" ca="1" si="32"/>
        <v>2</v>
      </c>
      <c r="D308" t="str">
        <f t="shared" si="39"/>
        <v/>
      </c>
      <c r="E308" t="str">
        <f t="shared" si="37"/>
        <v/>
      </c>
      <c r="F308">
        <f t="shared" ca="1" si="33"/>
        <v>4</v>
      </c>
      <c r="G308" s="2">
        <f t="shared" ca="1" si="34"/>
        <v>50</v>
      </c>
      <c r="H308" s="2">
        <f t="shared" ca="1" si="35"/>
        <v>150</v>
      </c>
      <c r="I308" s="2">
        <f t="shared" ca="1" si="36"/>
        <v>1000</v>
      </c>
    </row>
    <row r="309" spans="1:9" x14ac:dyDescent="0.2">
      <c r="A309">
        <v>307</v>
      </c>
      <c r="B309">
        <f t="shared" si="38"/>
        <v>301</v>
      </c>
      <c r="C309">
        <f t="shared" ca="1" si="32"/>
        <v>1</v>
      </c>
      <c r="D309" t="str">
        <f t="shared" si="39"/>
        <v/>
      </c>
      <c r="E309" t="str">
        <f t="shared" si="37"/>
        <v/>
      </c>
      <c r="F309">
        <f t="shared" ca="1" si="33"/>
        <v>5</v>
      </c>
      <c r="G309" s="2" t="str">
        <f t="shared" ca="1" si="34"/>
        <v>n/a</v>
      </c>
      <c r="H309" s="2" t="str">
        <f t="shared" ca="1" si="35"/>
        <v>n/a</v>
      </c>
      <c r="I309" s="2">
        <f t="shared" ca="1" si="36"/>
        <v>1000</v>
      </c>
    </row>
    <row r="310" spans="1:9" x14ac:dyDescent="0.2">
      <c r="A310">
        <v>308</v>
      </c>
      <c r="B310">
        <f t="shared" si="38"/>
        <v>302</v>
      </c>
      <c r="C310">
        <f t="shared" ca="1" si="32"/>
        <v>2</v>
      </c>
      <c r="D310" t="str">
        <f t="shared" si="39"/>
        <v/>
      </c>
      <c r="E310" t="str">
        <f t="shared" si="37"/>
        <v/>
      </c>
      <c r="F310">
        <f t="shared" ca="1" si="33"/>
        <v>3</v>
      </c>
      <c r="G310" s="2">
        <f t="shared" ca="1" si="34"/>
        <v>50</v>
      </c>
      <c r="H310" s="2">
        <f t="shared" ca="1" si="35"/>
        <v>50</v>
      </c>
      <c r="I310" s="2">
        <f t="shared" ca="1" si="36"/>
        <v>2000</v>
      </c>
    </row>
    <row r="311" spans="1:9" x14ac:dyDescent="0.2">
      <c r="A311">
        <v>309</v>
      </c>
      <c r="B311">
        <f t="shared" si="38"/>
        <v>303</v>
      </c>
      <c r="C311">
        <f t="shared" ca="1" si="32"/>
        <v>2</v>
      </c>
      <c r="D311" t="str">
        <f t="shared" si="39"/>
        <v/>
      </c>
      <c r="E311" t="str">
        <f t="shared" si="37"/>
        <v/>
      </c>
      <c r="F311">
        <f t="shared" ca="1" si="33"/>
        <v>7</v>
      </c>
      <c r="G311" s="2">
        <f t="shared" ca="1" si="34"/>
        <v>15</v>
      </c>
      <c r="H311" s="2">
        <f t="shared" ca="1" si="35"/>
        <v>45</v>
      </c>
      <c r="I311" s="2">
        <f t="shared" ca="1" si="36"/>
        <v>1500</v>
      </c>
    </row>
    <row r="312" spans="1:9" x14ac:dyDescent="0.2">
      <c r="A312">
        <v>310</v>
      </c>
      <c r="B312">
        <f t="shared" si="38"/>
        <v>304</v>
      </c>
      <c r="C312">
        <f t="shared" ca="1" si="32"/>
        <v>1</v>
      </c>
      <c r="D312" t="str">
        <f t="shared" si="39"/>
        <v/>
      </c>
      <c r="E312" t="str">
        <f t="shared" si="37"/>
        <v/>
      </c>
      <c r="F312">
        <f t="shared" ca="1" si="33"/>
        <v>5</v>
      </c>
      <c r="G312" s="2" t="str">
        <f t="shared" ca="1" si="34"/>
        <v>n/a</v>
      </c>
      <c r="H312" s="2" t="str">
        <f t="shared" ca="1" si="35"/>
        <v>n/a</v>
      </c>
      <c r="I312" s="2">
        <f t="shared" ca="1" si="36"/>
        <v>1000</v>
      </c>
    </row>
    <row r="313" spans="1:9" x14ac:dyDescent="0.2">
      <c r="A313">
        <v>311</v>
      </c>
      <c r="B313">
        <f t="shared" si="38"/>
        <v>305</v>
      </c>
      <c r="C313">
        <f t="shared" ca="1" si="32"/>
        <v>2</v>
      </c>
      <c r="D313" t="str">
        <f t="shared" si="39"/>
        <v/>
      </c>
      <c r="E313" t="str">
        <f t="shared" si="37"/>
        <v/>
      </c>
      <c r="F313">
        <f t="shared" ca="1" si="33"/>
        <v>5</v>
      </c>
      <c r="G313" s="2" t="str">
        <f t="shared" ca="1" si="34"/>
        <v>n/a</v>
      </c>
      <c r="H313" s="2" t="str">
        <f t="shared" ca="1" si="35"/>
        <v>n/a</v>
      </c>
      <c r="I313" s="2">
        <f t="shared" ca="1" si="36"/>
        <v>1000</v>
      </c>
    </row>
    <row r="314" spans="1:9" x14ac:dyDescent="0.2">
      <c r="A314">
        <v>312</v>
      </c>
      <c r="B314">
        <f t="shared" si="38"/>
        <v>306</v>
      </c>
      <c r="C314">
        <f t="shared" ca="1" si="32"/>
        <v>1</v>
      </c>
      <c r="D314" t="str">
        <f t="shared" si="39"/>
        <v/>
      </c>
      <c r="E314" t="str">
        <f t="shared" si="37"/>
        <v/>
      </c>
      <c r="F314">
        <f t="shared" ca="1" si="33"/>
        <v>4</v>
      </c>
      <c r="G314" s="2">
        <f t="shared" ca="1" si="34"/>
        <v>50</v>
      </c>
      <c r="H314" s="2">
        <f t="shared" ca="1" si="35"/>
        <v>150</v>
      </c>
      <c r="I314" s="2">
        <f t="shared" ca="1" si="36"/>
        <v>1000</v>
      </c>
    </row>
    <row r="315" spans="1:9" x14ac:dyDescent="0.2">
      <c r="A315">
        <v>313</v>
      </c>
      <c r="B315">
        <f t="shared" si="38"/>
        <v>307</v>
      </c>
      <c r="C315">
        <f t="shared" ca="1" si="32"/>
        <v>1</v>
      </c>
      <c r="D315" t="str">
        <f t="shared" si="39"/>
        <v/>
      </c>
      <c r="E315" t="str">
        <f t="shared" si="37"/>
        <v/>
      </c>
      <c r="F315">
        <f t="shared" ca="1" si="33"/>
        <v>6</v>
      </c>
      <c r="G315" s="2" t="str">
        <f t="shared" ca="1" si="34"/>
        <v>n/a</v>
      </c>
      <c r="H315" s="2" t="str">
        <f t="shared" ca="1" si="35"/>
        <v>n/a</v>
      </c>
      <c r="I315" s="2">
        <f t="shared" ca="1" si="36"/>
        <v>750</v>
      </c>
    </row>
    <row r="316" spans="1:9" x14ac:dyDescent="0.2">
      <c r="A316">
        <v>314</v>
      </c>
      <c r="B316">
        <f t="shared" si="38"/>
        <v>308</v>
      </c>
      <c r="C316">
        <f t="shared" ca="1" si="32"/>
        <v>1</v>
      </c>
      <c r="D316" t="str">
        <f t="shared" si="39"/>
        <v/>
      </c>
      <c r="E316" t="str">
        <f t="shared" si="37"/>
        <v/>
      </c>
      <c r="F316">
        <f t="shared" ca="1" si="33"/>
        <v>5</v>
      </c>
      <c r="G316" s="2" t="str">
        <f t="shared" ca="1" si="34"/>
        <v>n/a</v>
      </c>
      <c r="H316" s="2" t="str">
        <f t="shared" ca="1" si="35"/>
        <v>n/a</v>
      </c>
      <c r="I316" s="2">
        <f t="shared" ca="1" si="36"/>
        <v>1000</v>
      </c>
    </row>
    <row r="317" spans="1:9" x14ac:dyDescent="0.2">
      <c r="A317">
        <v>315</v>
      </c>
      <c r="B317">
        <f t="shared" si="38"/>
        <v>309</v>
      </c>
      <c r="C317">
        <f t="shared" ca="1" si="32"/>
        <v>2</v>
      </c>
      <c r="D317" t="str">
        <f t="shared" si="39"/>
        <v/>
      </c>
      <c r="E317" t="str">
        <f t="shared" si="37"/>
        <v/>
      </c>
      <c r="F317">
        <f t="shared" ca="1" si="33"/>
        <v>4</v>
      </c>
      <c r="G317" s="2">
        <f t="shared" ca="1" si="34"/>
        <v>50</v>
      </c>
      <c r="H317" s="2">
        <f t="shared" ca="1" si="35"/>
        <v>150</v>
      </c>
      <c r="I317" s="2">
        <f t="shared" ca="1" si="36"/>
        <v>1000</v>
      </c>
    </row>
    <row r="318" spans="1:9" x14ac:dyDescent="0.2">
      <c r="A318">
        <v>316</v>
      </c>
      <c r="B318">
        <f t="shared" si="38"/>
        <v>310</v>
      </c>
      <c r="C318">
        <f t="shared" ca="1" si="32"/>
        <v>2</v>
      </c>
      <c r="D318" t="str">
        <f t="shared" si="39"/>
        <v/>
      </c>
      <c r="E318" t="str">
        <f t="shared" si="37"/>
        <v/>
      </c>
      <c r="F318">
        <f t="shared" ca="1" si="33"/>
        <v>9</v>
      </c>
      <c r="G318" s="2">
        <f t="shared" ca="1" si="34"/>
        <v>50</v>
      </c>
      <c r="H318" s="2">
        <f t="shared" ca="1" si="35"/>
        <v>150</v>
      </c>
      <c r="I318" s="2">
        <f t="shared" ca="1" si="36"/>
        <v>2000</v>
      </c>
    </row>
    <row r="319" spans="1:9" x14ac:dyDescent="0.2">
      <c r="A319">
        <v>317</v>
      </c>
      <c r="B319">
        <f t="shared" si="38"/>
        <v>311</v>
      </c>
      <c r="C319">
        <f t="shared" ca="1" si="32"/>
        <v>2</v>
      </c>
      <c r="D319" t="str">
        <f t="shared" si="39"/>
        <v/>
      </c>
      <c r="E319" t="str">
        <f t="shared" si="37"/>
        <v/>
      </c>
      <c r="F319">
        <f t="shared" ca="1" si="33"/>
        <v>4</v>
      </c>
      <c r="G319" s="2">
        <f t="shared" ca="1" si="34"/>
        <v>50</v>
      </c>
      <c r="H319" s="2">
        <f t="shared" ca="1" si="35"/>
        <v>150</v>
      </c>
      <c r="I319" s="2">
        <f t="shared" ca="1" si="36"/>
        <v>1000</v>
      </c>
    </row>
    <row r="320" spans="1:9" x14ac:dyDescent="0.2">
      <c r="A320">
        <v>318</v>
      </c>
      <c r="B320">
        <f t="shared" si="38"/>
        <v>312</v>
      </c>
      <c r="C320">
        <f t="shared" ca="1" si="32"/>
        <v>2</v>
      </c>
      <c r="D320" t="str">
        <f t="shared" si="39"/>
        <v/>
      </c>
      <c r="E320" t="str">
        <f t="shared" si="37"/>
        <v/>
      </c>
      <c r="F320">
        <f t="shared" ca="1" si="33"/>
        <v>2</v>
      </c>
      <c r="G320" s="2">
        <f t="shared" ca="1" si="34"/>
        <v>25</v>
      </c>
      <c r="H320" s="2">
        <f t="shared" ca="1" si="35"/>
        <v>25</v>
      </c>
      <c r="I320" s="2">
        <f t="shared" ca="1" si="36"/>
        <v>1250</v>
      </c>
    </row>
    <row r="321" spans="1:9" x14ac:dyDescent="0.2">
      <c r="A321">
        <v>319</v>
      </c>
      <c r="B321">
        <f t="shared" si="38"/>
        <v>313</v>
      </c>
      <c r="C321">
        <f t="shared" ca="1" si="32"/>
        <v>2</v>
      </c>
      <c r="D321" t="str">
        <f t="shared" si="39"/>
        <v/>
      </c>
      <c r="E321" t="str">
        <f t="shared" si="37"/>
        <v/>
      </c>
      <c r="F321">
        <f t="shared" ca="1" si="33"/>
        <v>7</v>
      </c>
      <c r="G321" s="2">
        <f t="shared" ca="1" si="34"/>
        <v>15</v>
      </c>
      <c r="H321" s="2">
        <f t="shared" ca="1" si="35"/>
        <v>45</v>
      </c>
      <c r="I321" s="2">
        <f t="shared" ca="1" si="36"/>
        <v>1500</v>
      </c>
    </row>
    <row r="322" spans="1:9" x14ac:dyDescent="0.2">
      <c r="A322">
        <v>320</v>
      </c>
      <c r="B322">
        <f t="shared" si="38"/>
        <v>314</v>
      </c>
      <c r="C322">
        <f t="shared" ref="C322:C385" ca="1" si="40">RANDBETWEEN(1,ROWS(planNames))</f>
        <v>2</v>
      </c>
      <c r="D322" t="str">
        <f t="shared" si="39"/>
        <v/>
      </c>
      <c r="E322" t="str">
        <f t="shared" si="37"/>
        <v/>
      </c>
      <c r="F322">
        <f t="shared" ref="F322:F385" ca="1" si="41">RANDBETWEEN(1,ROWS(deductibles))</f>
        <v>4</v>
      </c>
      <c r="G322" s="2">
        <f t="shared" ref="G322:G385" ca="1" si="42">INDEX(deductibles,F322,1)</f>
        <v>50</v>
      </c>
      <c r="H322" s="2">
        <f t="shared" ref="H322:H385" ca="1" si="43">INDEX(deductibles,F322,2)</f>
        <v>150</v>
      </c>
      <c r="I322" s="2">
        <f t="shared" ref="I322:I385" ca="1" si="44">INDEX(deductibles,F322,3)</f>
        <v>1000</v>
      </c>
    </row>
    <row r="323" spans="1:9" x14ac:dyDescent="0.2">
      <c r="A323">
        <v>321</v>
      </c>
      <c r="B323">
        <f t="shared" si="38"/>
        <v>315</v>
      </c>
      <c r="C323">
        <f t="shared" ca="1" si="40"/>
        <v>1</v>
      </c>
      <c r="D323" t="str">
        <f t="shared" si="39"/>
        <v/>
      </c>
      <c r="E323" t="str">
        <f t="shared" ref="E323:E386" si="45">IF(D323=TRUE,INDEX(planNames,C323,1),IF(D324=TRUE,INDEX(planNames,C324,2),""))</f>
        <v/>
      </c>
      <c r="F323">
        <f t="shared" ca="1" si="41"/>
        <v>3</v>
      </c>
      <c r="G323" s="2">
        <f t="shared" ca="1" si="42"/>
        <v>50</v>
      </c>
      <c r="H323" s="2">
        <f t="shared" ca="1" si="43"/>
        <v>50</v>
      </c>
      <c r="I323" s="2">
        <f t="shared" ca="1" si="44"/>
        <v>2000</v>
      </c>
    </row>
    <row r="324" spans="1:9" x14ac:dyDescent="0.2">
      <c r="A324">
        <v>322</v>
      </c>
      <c r="B324">
        <f t="shared" ref="B324:B387" si="46">IF(MOD(ROW(B324),50)=0,B323,B323+1)</f>
        <v>316</v>
      </c>
      <c r="C324">
        <f t="shared" ca="1" si="40"/>
        <v>2</v>
      </c>
      <c r="D324" t="str">
        <f t="shared" ref="D324:D387" si="47">IF(B323=B324,TRUE,"")</f>
        <v/>
      </c>
      <c r="E324" t="str">
        <f t="shared" si="45"/>
        <v/>
      </c>
      <c r="F324">
        <f t="shared" ca="1" si="41"/>
        <v>9</v>
      </c>
      <c r="G324" s="2">
        <f t="shared" ca="1" si="42"/>
        <v>50</v>
      </c>
      <c r="H324" s="2">
        <f t="shared" ca="1" si="43"/>
        <v>150</v>
      </c>
      <c r="I324" s="2">
        <f t="shared" ca="1" si="44"/>
        <v>2000</v>
      </c>
    </row>
    <row r="325" spans="1:9" x14ac:dyDescent="0.2">
      <c r="A325">
        <v>323</v>
      </c>
      <c r="B325">
        <f t="shared" si="46"/>
        <v>317</v>
      </c>
      <c r="C325">
        <f t="shared" ca="1" si="40"/>
        <v>2</v>
      </c>
      <c r="D325" t="str">
        <f t="shared" si="47"/>
        <v/>
      </c>
      <c r="E325" t="str">
        <f t="shared" si="45"/>
        <v/>
      </c>
      <c r="F325">
        <f t="shared" ca="1" si="41"/>
        <v>1</v>
      </c>
      <c r="G325" s="2">
        <f t="shared" ca="1" si="42"/>
        <v>50</v>
      </c>
      <c r="H325" s="2">
        <f t="shared" ca="1" si="43"/>
        <v>50</v>
      </c>
      <c r="I325" s="2">
        <f t="shared" ca="1" si="44"/>
        <v>1000</v>
      </c>
    </row>
    <row r="326" spans="1:9" x14ac:dyDescent="0.2">
      <c r="A326">
        <v>324</v>
      </c>
      <c r="B326">
        <f t="shared" si="46"/>
        <v>318</v>
      </c>
      <c r="C326">
        <f t="shared" ca="1" si="40"/>
        <v>1</v>
      </c>
      <c r="D326" t="str">
        <f t="shared" si="47"/>
        <v/>
      </c>
      <c r="E326" t="str">
        <f t="shared" si="45"/>
        <v/>
      </c>
      <c r="F326">
        <f t="shared" ca="1" si="41"/>
        <v>7</v>
      </c>
      <c r="G326" s="2">
        <f t="shared" ca="1" si="42"/>
        <v>15</v>
      </c>
      <c r="H326" s="2">
        <f t="shared" ca="1" si="43"/>
        <v>45</v>
      </c>
      <c r="I326" s="2">
        <f t="shared" ca="1" si="44"/>
        <v>1500</v>
      </c>
    </row>
    <row r="327" spans="1:9" x14ac:dyDescent="0.2">
      <c r="A327">
        <v>325</v>
      </c>
      <c r="B327">
        <f t="shared" si="46"/>
        <v>319</v>
      </c>
      <c r="C327">
        <f t="shared" ca="1" si="40"/>
        <v>2</v>
      </c>
      <c r="D327" t="str">
        <f t="shared" si="47"/>
        <v/>
      </c>
      <c r="E327" t="str">
        <f t="shared" si="45"/>
        <v/>
      </c>
      <c r="F327">
        <f t="shared" ca="1" si="41"/>
        <v>9</v>
      </c>
      <c r="G327" s="2">
        <f t="shared" ca="1" si="42"/>
        <v>50</v>
      </c>
      <c r="H327" s="2">
        <f t="shared" ca="1" si="43"/>
        <v>150</v>
      </c>
      <c r="I327" s="2">
        <f t="shared" ca="1" si="44"/>
        <v>2000</v>
      </c>
    </row>
    <row r="328" spans="1:9" x14ac:dyDescent="0.2">
      <c r="A328">
        <v>326</v>
      </c>
      <c r="B328">
        <f t="shared" si="46"/>
        <v>320</v>
      </c>
      <c r="C328">
        <f t="shared" ca="1" si="40"/>
        <v>2</v>
      </c>
      <c r="D328" t="str">
        <f t="shared" si="47"/>
        <v/>
      </c>
      <c r="E328" t="str">
        <f t="shared" si="45"/>
        <v/>
      </c>
      <c r="F328">
        <f t="shared" ca="1" si="41"/>
        <v>9</v>
      </c>
      <c r="G328" s="2">
        <f t="shared" ca="1" si="42"/>
        <v>50</v>
      </c>
      <c r="H328" s="2">
        <f t="shared" ca="1" si="43"/>
        <v>150</v>
      </c>
      <c r="I328" s="2">
        <f t="shared" ca="1" si="44"/>
        <v>2000</v>
      </c>
    </row>
    <row r="329" spans="1:9" x14ac:dyDescent="0.2">
      <c r="A329">
        <v>327</v>
      </c>
      <c r="B329">
        <f t="shared" si="46"/>
        <v>321</v>
      </c>
      <c r="C329">
        <f t="shared" ca="1" si="40"/>
        <v>1</v>
      </c>
      <c r="D329" t="str">
        <f t="shared" si="47"/>
        <v/>
      </c>
      <c r="E329" t="str">
        <f t="shared" si="45"/>
        <v/>
      </c>
      <c r="F329">
        <f t="shared" ca="1" si="41"/>
        <v>5</v>
      </c>
      <c r="G329" s="2" t="str">
        <f t="shared" ca="1" si="42"/>
        <v>n/a</v>
      </c>
      <c r="H329" s="2" t="str">
        <f t="shared" ca="1" si="43"/>
        <v>n/a</v>
      </c>
      <c r="I329" s="2">
        <f t="shared" ca="1" si="44"/>
        <v>1000</v>
      </c>
    </row>
    <row r="330" spans="1:9" x14ac:dyDescent="0.2">
      <c r="A330">
        <v>328</v>
      </c>
      <c r="B330">
        <f t="shared" si="46"/>
        <v>322</v>
      </c>
      <c r="C330">
        <f t="shared" ca="1" si="40"/>
        <v>2</v>
      </c>
      <c r="D330" t="str">
        <f t="shared" si="47"/>
        <v/>
      </c>
      <c r="E330" t="str">
        <f t="shared" si="45"/>
        <v/>
      </c>
      <c r="F330">
        <f t="shared" ca="1" si="41"/>
        <v>1</v>
      </c>
      <c r="G330" s="2">
        <f t="shared" ca="1" si="42"/>
        <v>50</v>
      </c>
      <c r="H330" s="2">
        <f t="shared" ca="1" si="43"/>
        <v>50</v>
      </c>
      <c r="I330" s="2">
        <f t="shared" ca="1" si="44"/>
        <v>1000</v>
      </c>
    </row>
    <row r="331" spans="1:9" x14ac:dyDescent="0.2">
      <c r="A331">
        <v>329</v>
      </c>
      <c r="B331">
        <f t="shared" si="46"/>
        <v>323</v>
      </c>
      <c r="C331">
        <f t="shared" ca="1" si="40"/>
        <v>2</v>
      </c>
      <c r="D331" t="str">
        <f t="shared" si="47"/>
        <v/>
      </c>
      <c r="E331" t="str">
        <f t="shared" si="45"/>
        <v/>
      </c>
      <c r="F331">
        <f t="shared" ca="1" si="41"/>
        <v>8</v>
      </c>
      <c r="G331" s="2">
        <f t="shared" ca="1" si="42"/>
        <v>25</v>
      </c>
      <c r="H331" s="2">
        <f t="shared" ca="1" si="43"/>
        <v>75</v>
      </c>
      <c r="I331" s="2">
        <f t="shared" ca="1" si="44"/>
        <v>1500</v>
      </c>
    </row>
    <row r="332" spans="1:9" x14ac:dyDescent="0.2">
      <c r="A332">
        <v>330</v>
      </c>
      <c r="B332">
        <f t="shared" si="46"/>
        <v>324</v>
      </c>
      <c r="C332">
        <f t="shared" ca="1" si="40"/>
        <v>1</v>
      </c>
      <c r="D332" t="str">
        <f t="shared" si="47"/>
        <v/>
      </c>
      <c r="E332" t="str">
        <f t="shared" si="45"/>
        <v/>
      </c>
      <c r="F332">
        <f t="shared" ca="1" si="41"/>
        <v>1</v>
      </c>
      <c r="G332" s="2">
        <f t="shared" ca="1" si="42"/>
        <v>50</v>
      </c>
      <c r="H332" s="2">
        <f t="shared" ca="1" si="43"/>
        <v>50</v>
      </c>
      <c r="I332" s="2">
        <f t="shared" ca="1" si="44"/>
        <v>1000</v>
      </c>
    </row>
    <row r="333" spans="1:9" x14ac:dyDescent="0.2">
      <c r="A333">
        <v>331</v>
      </c>
      <c r="B333">
        <f t="shared" si="46"/>
        <v>325</v>
      </c>
      <c r="C333">
        <f t="shared" ca="1" si="40"/>
        <v>2</v>
      </c>
      <c r="D333" t="str">
        <f t="shared" si="47"/>
        <v/>
      </c>
      <c r="E333" t="str">
        <f t="shared" si="45"/>
        <v/>
      </c>
      <c r="F333">
        <f t="shared" ca="1" si="41"/>
        <v>2</v>
      </c>
      <c r="G333" s="2">
        <f t="shared" ca="1" si="42"/>
        <v>25</v>
      </c>
      <c r="H333" s="2">
        <f t="shared" ca="1" si="43"/>
        <v>25</v>
      </c>
      <c r="I333" s="2">
        <f t="shared" ca="1" si="44"/>
        <v>1250</v>
      </c>
    </row>
    <row r="334" spans="1:9" x14ac:dyDescent="0.2">
      <c r="A334">
        <v>332</v>
      </c>
      <c r="B334">
        <f t="shared" si="46"/>
        <v>326</v>
      </c>
      <c r="C334">
        <f t="shared" ca="1" si="40"/>
        <v>2</v>
      </c>
      <c r="D334" t="str">
        <f t="shared" si="47"/>
        <v/>
      </c>
      <c r="E334" t="str">
        <f t="shared" si="45"/>
        <v/>
      </c>
      <c r="F334">
        <f t="shared" ca="1" si="41"/>
        <v>3</v>
      </c>
      <c r="G334" s="2">
        <f t="shared" ca="1" si="42"/>
        <v>50</v>
      </c>
      <c r="H334" s="2">
        <f t="shared" ca="1" si="43"/>
        <v>50</v>
      </c>
      <c r="I334" s="2">
        <f t="shared" ca="1" si="44"/>
        <v>2000</v>
      </c>
    </row>
    <row r="335" spans="1:9" x14ac:dyDescent="0.2">
      <c r="A335">
        <v>333</v>
      </c>
      <c r="B335">
        <f t="shared" si="46"/>
        <v>327</v>
      </c>
      <c r="C335">
        <f t="shared" ca="1" si="40"/>
        <v>2</v>
      </c>
      <c r="D335" t="str">
        <f t="shared" si="47"/>
        <v/>
      </c>
      <c r="E335" t="str">
        <f t="shared" si="45"/>
        <v/>
      </c>
      <c r="F335">
        <f t="shared" ca="1" si="41"/>
        <v>1</v>
      </c>
      <c r="G335" s="2">
        <f t="shared" ca="1" si="42"/>
        <v>50</v>
      </c>
      <c r="H335" s="2">
        <f t="shared" ca="1" si="43"/>
        <v>50</v>
      </c>
      <c r="I335" s="2">
        <f t="shared" ca="1" si="44"/>
        <v>1000</v>
      </c>
    </row>
    <row r="336" spans="1:9" x14ac:dyDescent="0.2">
      <c r="A336">
        <v>334</v>
      </c>
      <c r="B336">
        <f t="shared" si="46"/>
        <v>328</v>
      </c>
      <c r="C336">
        <f t="shared" ca="1" si="40"/>
        <v>1</v>
      </c>
      <c r="D336" t="str">
        <f t="shared" si="47"/>
        <v/>
      </c>
      <c r="E336" t="str">
        <f t="shared" si="45"/>
        <v/>
      </c>
      <c r="F336">
        <f t="shared" ca="1" si="41"/>
        <v>1</v>
      </c>
      <c r="G336" s="2">
        <f t="shared" ca="1" si="42"/>
        <v>50</v>
      </c>
      <c r="H336" s="2">
        <f t="shared" ca="1" si="43"/>
        <v>50</v>
      </c>
      <c r="I336" s="2">
        <f t="shared" ca="1" si="44"/>
        <v>1000</v>
      </c>
    </row>
    <row r="337" spans="1:9" x14ac:dyDescent="0.2">
      <c r="A337">
        <v>335</v>
      </c>
      <c r="B337">
        <f t="shared" si="46"/>
        <v>329</v>
      </c>
      <c r="C337">
        <f t="shared" ca="1" si="40"/>
        <v>1</v>
      </c>
      <c r="D337" t="str">
        <f t="shared" si="47"/>
        <v/>
      </c>
      <c r="E337" t="str">
        <f t="shared" si="45"/>
        <v/>
      </c>
      <c r="F337">
        <f t="shared" ca="1" si="41"/>
        <v>6</v>
      </c>
      <c r="G337" s="2" t="str">
        <f t="shared" ca="1" si="42"/>
        <v>n/a</v>
      </c>
      <c r="H337" s="2" t="str">
        <f t="shared" ca="1" si="43"/>
        <v>n/a</v>
      </c>
      <c r="I337" s="2">
        <f t="shared" ca="1" si="44"/>
        <v>750</v>
      </c>
    </row>
    <row r="338" spans="1:9" x14ac:dyDescent="0.2">
      <c r="A338">
        <v>336</v>
      </c>
      <c r="B338">
        <f t="shared" si="46"/>
        <v>330</v>
      </c>
      <c r="C338">
        <f t="shared" ca="1" si="40"/>
        <v>2</v>
      </c>
      <c r="D338" t="str">
        <f t="shared" si="47"/>
        <v/>
      </c>
      <c r="E338" t="str">
        <f t="shared" si="45"/>
        <v/>
      </c>
      <c r="F338">
        <f t="shared" ca="1" si="41"/>
        <v>9</v>
      </c>
      <c r="G338" s="2">
        <f t="shared" ca="1" si="42"/>
        <v>50</v>
      </c>
      <c r="H338" s="2">
        <f t="shared" ca="1" si="43"/>
        <v>150</v>
      </c>
      <c r="I338" s="2">
        <f t="shared" ca="1" si="44"/>
        <v>2000</v>
      </c>
    </row>
    <row r="339" spans="1:9" x14ac:dyDescent="0.2">
      <c r="A339">
        <v>337</v>
      </c>
      <c r="B339">
        <f t="shared" si="46"/>
        <v>331</v>
      </c>
      <c r="C339">
        <f t="shared" ca="1" si="40"/>
        <v>2</v>
      </c>
      <c r="D339" t="str">
        <f t="shared" si="47"/>
        <v/>
      </c>
      <c r="E339" t="str">
        <f t="shared" si="45"/>
        <v/>
      </c>
      <c r="F339">
        <f t="shared" ca="1" si="41"/>
        <v>3</v>
      </c>
      <c r="G339" s="2">
        <f t="shared" ca="1" si="42"/>
        <v>50</v>
      </c>
      <c r="H339" s="2">
        <f t="shared" ca="1" si="43"/>
        <v>50</v>
      </c>
      <c r="I339" s="2">
        <f t="shared" ca="1" si="44"/>
        <v>2000</v>
      </c>
    </row>
    <row r="340" spans="1:9" x14ac:dyDescent="0.2">
      <c r="A340">
        <v>338</v>
      </c>
      <c r="B340">
        <f t="shared" si="46"/>
        <v>332</v>
      </c>
      <c r="C340">
        <f t="shared" ca="1" si="40"/>
        <v>2</v>
      </c>
      <c r="D340" t="str">
        <f t="shared" si="47"/>
        <v/>
      </c>
      <c r="E340" t="str">
        <f t="shared" si="45"/>
        <v/>
      </c>
      <c r="F340">
        <f t="shared" ca="1" si="41"/>
        <v>8</v>
      </c>
      <c r="G340" s="2">
        <f t="shared" ca="1" si="42"/>
        <v>25</v>
      </c>
      <c r="H340" s="2">
        <f t="shared" ca="1" si="43"/>
        <v>75</v>
      </c>
      <c r="I340" s="2">
        <f t="shared" ca="1" si="44"/>
        <v>1500</v>
      </c>
    </row>
    <row r="341" spans="1:9" x14ac:dyDescent="0.2">
      <c r="A341">
        <v>339</v>
      </c>
      <c r="B341">
        <f t="shared" si="46"/>
        <v>333</v>
      </c>
      <c r="C341">
        <f t="shared" ca="1" si="40"/>
        <v>2</v>
      </c>
      <c r="D341" t="str">
        <f t="shared" si="47"/>
        <v/>
      </c>
      <c r="E341" t="str">
        <f t="shared" si="45"/>
        <v/>
      </c>
      <c r="F341">
        <f t="shared" ca="1" si="41"/>
        <v>9</v>
      </c>
      <c r="G341" s="2">
        <f t="shared" ca="1" si="42"/>
        <v>50</v>
      </c>
      <c r="H341" s="2">
        <f t="shared" ca="1" si="43"/>
        <v>150</v>
      </c>
      <c r="I341" s="2">
        <f t="shared" ca="1" si="44"/>
        <v>2000</v>
      </c>
    </row>
    <row r="342" spans="1:9" x14ac:dyDescent="0.2">
      <c r="A342">
        <v>340</v>
      </c>
      <c r="B342">
        <f t="shared" si="46"/>
        <v>334</v>
      </c>
      <c r="C342">
        <f t="shared" ca="1" si="40"/>
        <v>2</v>
      </c>
      <c r="D342" t="str">
        <f t="shared" si="47"/>
        <v/>
      </c>
      <c r="E342" t="str">
        <f t="shared" si="45"/>
        <v/>
      </c>
      <c r="F342">
        <f t="shared" ca="1" si="41"/>
        <v>6</v>
      </c>
      <c r="G342" s="2" t="str">
        <f t="shared" ca="1" si="42"/>
        <v>n/a</v>
      </c>
      <c r="H342" s="2" t="str">
        <f t="shared" ca="1" si="43"/>
        <v>n/a</v>
      </c>
      <c r="I342" s="2">
        <f t="shared" ca="1" si="44"/>
        <v>750</v>
      </c>
    </row>
    <row r="343" spans="1:9" x14ac:dyDescent="0.2">
      <c r="A343">
        <v>341</v>
      </c>
      <c r="B343">
        <f t="shared" si="46"/>
        <v>335</v>
      </c>
      <c r="C343">
        <f t="shared" ca="1" si="40"/>
        <v>1</v>
      </c>
      <c r="D343" t="str">
        <f t="shared" si="47"/>
        <v/>
      </c>
      <c r="E343" t="str">
        <f t="shared" si="45"/>
        <v/>
      </c>
      <c r="F343">
        <f t="shared" ca="1" si="41"/>
        <v>3</v>
      </c>
      <c r="G343" s="2">
        <f t="shared" ca="1" si="42"/>
        <v>50</v>
      </c>
      <c r="H343" s="2">
        <f t="shared" ca="1" si="43"/>
        <v>50</v>
      </c>
      <c r="I343" s="2">
        <f t="shared" ca="1" si="44"/>
        <v>2000</v>
      </c>
    </row>
    <row r="344" spans="1:9" x14ac:dyDescent="0.2">
      <c r="A344">
        <v>342</v>
      </c>
      <c r="B344">
        <f t="shared" si="46"/>
        <v>336</v>
      </c>
      <c r="C344">
        <f t="shared" ca="1" si="40"/>
        <v>2</v>
      </c>
      <c r="D344" t="str">
        <f t="shared" si="47"/>
        <v/>
      </c>
      <c r="E344" t="str">
        <f t="shared" si="45"/>
        <v/>
      </c>
      <c r="F344">
        <f t="shared" ca="1" si="41"/>
        <v>6</v>
      </c>
      <c r="G344" s="2" t="str">
        <f t="shared" ca="1" si="42"/>
        <v>n/a</v>
      </c>
      <c r="H344" s="2" t="str">
        <f t="shared" ca="1" si="43"/>
        <v>n/a</v>
      </c>
      <c r="I344" s="2">
        <f t="shared" ca="1" si="44"/>
        <v>750</v>
      </c>
    </row>
    <row r="345" spans="1:9" x14ac:dyDescent="0.2">
      <c r="A345">
        <v>343</v>
      </c>
      <c r="B345">
        <f t="shared" si="46"/>
        <v>337</v>
      </c>
      <c r="C345">
        <f t="shared" ca="1" si="40"/>
        <v>1</v>
      </c>
      <c r="D345" t="str">
        <f t="shared" si="47"/>
        <v/>
      </c>
      <c r="E345" t="str">
        <f t="shared" si="45"/>
        <v/>
      </c>
      <c r="F345">
        <f t="shared" ca="1" si="41"/>
        <v>1</v>
      </c>
      <c r="G345" s="2">
        <f t="shared" ca="1" si="42"/>
        <v>50</v>
      </c>
      <c r="H345" s="2">
        <f t="shared" ca="1" si="43"/>
        <v>50</v>
      </c>
      <c r="I345" s="2">
        <f t="shared" ca="1" si="44"/>
        <v>1000</v>
      </c>
    </row>
    <row r="346" spans="1:9" x14ac:dyDescent="0.2">
      <c r="A346">
        <v>344</v>
      </c>
      <c r="B346">
        <f t="shared" si="46"/>
        <v>338</v>
      </c>
      <c r="C346">
        <f t="shared" ca="1" si="40"/>
        <v>1</v>
      </c>
      <c r="D346" t="str">
        <f t="shared" si="47"/>
        <v/>
      </c>
      <c r="E346" t="str">
        <f t="shared" si="45"/>
        <v/>
      </c>
      <c r="F346">
        <f t="shared" ca="1" si="41"/>
        <v>3</v>
      </c>
      <c r="G346" s="2">
        <f t="shared" ca="1" si="42"/>
        <v>50</v>
      </c>
      <c r="H346" s="2">
        <f t="shared" ca="1" si="43"/>
        <v>50</v>
      </c>
      <c r="I346" s="2">
        <f t="shared" ca="1" si="44"/>
        <v>2000</v>
      </c>
    </row>
    <row r="347" spans="1:9" x14ac:dyDescent="0.2">
      <c r="A347">
        <v>345</v>
      </c>
      <c r="B347">
        <f t="shared" si="46"/>
        <v>339</v>
      </c>
      <c r="C347">
        <f t="shared" ca="1" si="40"/>
        <v>1</v>
      </c>
      <c r="D347" t="str">
        <f t="shared" si="47"/>
        <v/>
      </c>
      <c r="E347" t="str">
        <f t="shared" si="45"/>
        <v/>
      </c>
      <c r="F347">
        <f t="shared" ca="1" si="41"/>
        <v>4</v>
      </c>
      <c r="G347" s="2">
        <f t="shared" ca="1" si="42"/>
        <v>50</v>
      </c>
      <c r="H347" s="2">
        <f t="shared" ca="1" si="43"/>
        <v>150</v>
      </c>
      <c r="I347" s="2">
        <f t="shared" ca="1" si="44"/>
        <v>1000</v>
      </c>
    </row>
    <row r="348" spans="1:9" x14ac:dyDescent="0.2">
      <c r="A348">
        <v>346</v>
      </c>
      <c r="B348">
        <f t="shared" si="46"/>
        <v>340</v>
      </c>
      <c r="C348">
        <f t="shared" ca="1" si="40"/>
        <v>2</v>
      </c>
      <c r="D348" t="str">
        <f t="shared" si="47"/>
        <v/>
      </c>
      <c r="E348" t="str">
        <f t="shared" si="45"/>
        <v/>
      </c>
      <c r="F348">
        <f t="shared" ca="1" si="41"/>
        <v>8</v>
      </c>
      <c r="G348" s="2">
        <f t="shared" ca="1" si="42"/>
        <v>25</v>
      </c>
      <c r="H348" s="2">
        <f t="shared" ca="1" si="43"/>
        <v>75</v>
      </c>
      <c r="I348" s="2">
        <f t="shared" ca="1" si="44"/>
        <v>1500</v>
      </c>
    </row>
    <row r="349" spans="1:9" x14ac:dyDescent="0.2">
      <c r="A349">
        <v>347</v>
      </c>
      <c r="B349">
        <f t="shared" si="46"/>
        <v>341</v>
      </c>
      <c r="C349">
        <f t="shared" ca="1" si="40"/>
        <v>1</v>
      </c>
      <c r="D349" t="str">
        <f t="shared" si="47"/>
        <v/>
      </c>
      <c r="E349" t="str">
        <f t="shared" ca="1" si="45"/>
        <v>Enhanced Plan</v>
      </c>
      <c r="F349">
        <f t="shared" ca="1" si="41"/>
        <v>3</v>
      </c>
      <c r="G349" s="2">
        <f t="shared" ca="1" si="42"/>
        <v>50</v>
      </c>
      <c r="H349" s="2">
        <f t="shared" ca="1" si="43"/>
        <v>50</v>
      </c>
      <c r="I349" s="2">
        <f t="shared" ca="1" si="44"/>
        <v>2000</v>
      </c>
    </row>
    <row r="350" spans="1:9" x14ac:dyDescent="0.2">
      <c r="A350">
        <v>348</v>
      </c>
      <c r="B350">
        <f t="shared" si="46"/>
        <v>341</v>
      </c>
      <c r="C350">
        <f t="shared" ca="1" si="40"/>
        <v>1</v>
      </c>
      <c r="D350" t="b">
        <f t="shared" si="47"/>
        <v>1</v>
      </c>
      <c r="E350" t="str">
        <f t="shared" ca="1" si="45"/>
        <v>Standard Plan</v>
      </c>
      <c r="F350">
        <f t="shared" ca="1" si="41"/>
        <v>5</v>
      </c>
      <c r="G350" s="2" t="str">
        <f t="shared" ca="1" si="42"/>
        <v>n/a</v>
      </c>
      <c r="H350" s="2" t="str">
        <f t="shared" ca="1" si="43"/>
        <v>n/a</v>
      </c>
      <c r="I350" s="2">
        <f t="shared" ca="1" si="44"/>
        <v>1000</v>
      </c>
    </row>
    <row r="351" spans="1:9" x14ac:dyDescent="0.2">
      <c r="A351">
        <v>349</v>
      </c>
      <c r="B351">
        <f t="shared" si="46"/>
        <v>342</v>
      </c>
      <c r="C351">
        <f t="shared" ca="1" si="40"/>
        <v>1</v>
      </c>
      <c r="D351" t="str">
        <f t="shared" si="47"/>
        <v/>
      </c>
      <c r="E351" t="str">
        <f t="shared" si="45"/>
        <v/>
      </c>
      <c r="F351">
        <f t="shared" ca="1" si="41"/>
        <v>7</v>
      </c>
      <c r="G351" s="2">
        <f t="shared" ca="1" si="42"/>
        <v>15</v>
      </c>
      <c r="H351" s="2">
        <f t="shared" ca="1" si="43"/>
        <v>45</v>
      </c>
      <c r="I351" s="2">
        <f t="shared" ca="1" si="44"/>
        <v>1500</v>
      </c>
    </row>
    <row r="352" spans="1:9" x14ac:dyDescent="0.2">
      <c r="A352">
        <v>350</v>
      </c>
      <c r="B352">
        <f t="shared" si="46"/>
        <v>343</v>
      </c>
      <c r="C352">
        <f t="shared" ca="1" si="40"/>
        <v>1</v>
      </c>
      <c r="D352" t="str">
        <f t="shared" si="47"/>
        <v/>
      </c>
      <c r="E352" t="str">
        <f t="shared" si="45"/>
        <v/>
      </c>
      <c r="F352">
        <f t="shared" ca="1" si="41"/>
        <v>9</v>
      </c>
      <c r="G352" s="2">
        <f t="shared" ca="1" si="42"/>
        <v>50</v>
      </c>
      <c r="H352" s="2">
        <f t="shared" ca="1" si="43"/>
        <v>150</v>
      </c>
      <c r="I352" s="2">
        <f t="shared" ca="1" si="44"/>
        <v>2000</v>
      </c>
    </row>
    <row r="353" spans="1:9" x14ac:dyDescent="0.2">
      <c r="A353">
        <v>351</v>
      </c>
      <c r="B353">
        <f t="shared" si="46"/>
        <v>344</v>
      </c>
      <c r="C353">
        <f t="shared" ca="1" si="40"/>
        <v>2</v>
      </c>
      <c r="D353" t="str">
        <f t="shared" si="47"/>
        <v/>
      </c>
      <c r="E353" t="str">
        <f t="shared" si="45"/>
        <v/>
      </c>
      <c r="F353">
        <f t="shared" ca="1" si="41"/>
        <v>4</v>
      </c>
      <c r="G353" s="2">
        <f t="shared" ca="1" si="42"/>
        <v>50</v>
      </c>
      <c r="H353" s="2">
        <f t="shared" ca="1" si="43"/>
        <v>150</v>
      </c>
      <c r="I353" s="2">
        <f t="shared" ca="1" si="44"/>
        <v>1000</v>
      </c>
    </row>
    <row r="354" spans="1:9" x14ac:dyDescent="0.2">
      <c r="A354">
        <v>352</v>
      </c>
      <c r="B354">
        <f t="shared" si="46"/>
        <v>345</v>
      </c>
      <c r="C354">
        <f t="shared" ca="1" si="40"/>
        <v>1</v>
      </c>
      <c r="D354" t="str">
        <f t="shared" si="47"/>
        <v/>
      </c>
      <c r="E354" t="str">
        <f t="shared" si="45"/>
        <v/>
      </c>
      <c r="F354">
        <f t="shared" ca="1" si="41"/>
        <v>3</v>
      </c>
      <c r="G354" s="2">
        <f t="shared" ca="1" si="42"/>
        <v>50</v>
      </c>
      <c r="H354" s="2">
        <f t="shared" ca="1" si="43"/>
        <v>50</v>
      </c>
      <c r="I354" s="2">
        <f t="shared" ca="1" si="44"/>
        <v>2000</v>
      </c>
    </row>
    <row r="355" spans="1:9" x14ac:dyDescent="0.2">
      <c r="A355">
        <v>353</v>
      </c>
      <c r="B355">
        <f t="shared" si="46"/>
        <v>346</v>
      </c>
      <c r="C355">
        <f t="shared" ca="1" si="40"/>
        <v>1</v>
      </c>
      <c r="D355" t="str">
        <f t="shared" si="47"/>
        <v/>
      </c>
      <c r="E355" t="str">
        <f t="shared" si="45"/>
        <v/>
      </c>
      <c r="F355">
        <f t="shared" ca="1" si="41"/>
        <v>6</v>
      </c>
      <c r="G355" s="2" t="str">
        <f t="shared" ca="1" si="42"/>
        <v>n/a</v>
      </c>
      <c r="H355" s="2" t="str">
        <f t="shared" ca="1" si="43"/>
        <v>n/a</v>
      </c>
      <c r="I355" s="2">
        <f t="shared" ca="1" si="44"/>
        <v>750</v>
      </c>
    </row>
    <row r="356" spans="1:9" x14ac:dyDescent="0.2">
      <c r="A356">
        <v>354</v>
      </c>
      <c r="B356">
        <f t="shared" si="46"/>
        <v>347</v>
      </c>
      <c r="C356">
        <f t="shared" ca="1" si="40"/>
        <v>1</v>
      </c>
      <c r="D356" t="str">
        <f t="shared" si="47"/>
        <v/>
      </c>
      <c r="E356" t="str">
        <f t="shared" si="45"/>
        <v/>
      </c>
      <c r="F356">
        <f t="shared" ca="1" si="41"/>
        <v>3</v>
      </c>
      <c r="G356" s="2">
        <f t="shared" ca="1" si="42"/>
        <v>50</v>
      </c>
      <c r="H356" s="2">
        <f t="shared" ca="1" si="43"/>
        <v>50</v>
      </c>
      <c r="I356" s="2">
        <f t="shared" ca="1" si="44"/>
        <v>2000</v>
      </c>
    </row>
    <row r="357" spans="1:9" x14ac:dyDescent="0.2">
      <c r="A357">
        <v>355</v>
      </c>
      <c r="B357">
        <f t="shared" si="46"/>
        <v>348</v>
      </c>
      <c r="C357">
        <f t="shared" ca="1" si="40"/>
        <v>2</v>
      </c>
      <c r="D357" t="str">
        <f t="shared" si="47"/>
        <v/>
      </c>
      <c r="E357" t="str">
        <f t="shared" si="45"/>
        <v/>
      </c>
      <c r="F357">
        <f t="shared" ca="1" si="41"/>
        <v>9</v>
      </c>
      <c r="G357" s="2">
        <f t="shared" ca="1" si="42"/>
        <v>50</v>
      </c>
      <c r="H357" s="2">
        <f t="shared" ca="1" si="43"/>
        <v>150</v>
      </c>
      <c r="I357" s="2">
        <f t="shared" ca="1" si="44"/>
        <v>2000</v>
      </c>
    </row>
    <row r="358" spans="1:9" x14ac:dyDescent="0.2">
      <c r="A358">
        <v>356</v>
      </c>
      <c r="B358">
        <f t="shared" si="46"/>
        <v>349</v>
      </c>
      <c r="C358">
        <f t="shared" ca="1" si="40"/>
        <v>1</v>
      </c>
      <c r="D358" t="str">
        <f t="shared" si="47"/>
        <v/>
      </c>
      <c r="E358" t="str">
        <f t="shared" si="45"/>
        <v/>
      </c>
      <c r="F358">
        <f t="shared" ca="1" si="41"/>
        <v>3</v>
      </c>
      <c r="G358" s="2">
        <f t="shared" ca="1" si="42"/>
        <v>50</v>
      </c>
      <c r="H358" s="2">
        <f t="shared" ca="1" si="43"/>
        <v>50</v>
      </c>
      <c r="I358" s="2">
        <f t="shared" ca="1" si="44"/>
        <v>2000</v>
      </c>
    </row>
    <row r="359" spans="1:9" x14ac:dyDescent="0.2">
      <c r="A359">
        <v>357</v>
      </c>
      <c r="B359">
        <f t="shared" si="46"/>
        <v>350</v>
      </c>
      <c r="C359">
        <f t="shared" ca="1" si="40"/>
        <v>2</v>
      </c>
      <c r="D359" t="str">
        <f t="shared" si="47"/>
        <v/>
      </c>
      <c r="E359" t="str">
        <f t="shared" si="45"/>
        <v/>
      </c>
      <c r="F359">
        <f t="shared" ca="1" si="41"/>
        <v>9</v>
      </c>
      <c r="G359" s="2">
        <f t="shared" ca="1" si="42"/>
        <v>50</v>
      </c>
      <c r="H359" s="2">
        <f t="shared" ca="1" si="43"/>
        <v>150</v>
      </c>
      <c r="I359" s="2">
        <f t="shared" ca="1" si="44"/>
        <v>2000</v>
      </c>
    </row>
    <row r="360" spans="1:9" x14ac:dyDescent="0.2">
      <c r="A360">
        <v>358</v>
      </c>
      <c r="B360">
        <f t="shared" si="46"/>
        <v>351</v>
      </c>
      <c r="C360">
        <f t="shared" ca="1" si="40"/>
        <v>2</v>
      </c>
      <c r="D360" t="str">
        <f t="shared" si="47"/>
        <v/>
      </c>
      <c r="E360" t="str">
        <f t="shared" si="45"/>
        <v/>
      </c>
      <c r="F360">
        <f t="shared" ca="1" si="41"/>
        <v>8</v>
      </c>
      <c r="G360" s="2">
        <f t="shared" ca="1" si="42"/>
        <v>25</v>
      </c>
      <c r="H360" s="2">
        <f t="shared" ca="1" si="43"/>
        <v>75</v>
      </c>
      <c r="I360" s="2">
        <f t="shared" ca="1" si="44"/>
        <v>1500</v>
      </c>
    </row>
    <row r="361" spans="1:9" x14ac:dyDescent="0.2">
      <c r="A361">
        <v>359</v>
      </c>
      <c r="B361">
        <f t="shared" si="46"/>
        <v>352</v>
      </c>
      <c r="C361">
        <f t="shared" ca="1" si="40"/>
        <v>1</v>
      </c>
      <c r="D361" t="str">
        <f t="shared" si="47"/>
        <v/>
      </c>
      <c r="E361" t="str">
        <f t="shared" si="45"/>
        <v/>
      </c>
      <c r="F361">
        <f t="shared" ca="1" si="41"/>
        <v>6</v>
      </c>
      <c r="G361" s="2" t="str">
        <f t="shared" ca="1" si="42"/>
        <v>n/a</v>
      </c>
      <c r="H361" s="2" t="str">
        <f t="shared" ca="1" si="43"/>
        <v>n/a</v>
      </c>
      <c r="I361" s="2">
        <f t="shared" ca="1" si="44"/>
        <v>750</v>
      </c>
    </row>
    <row r="362" spans="1:9" x14ac:dyDescent="0.2">
      <c r="A362">
        <v>360</v>
      </c>
      <c r="B362">
        <f t="shared" si="46"/>
        <v>353</v>
      </c>
      <c r="C362">
        <f t="shared" ca="1" si="40"/>
        <v>2</v>
      </c>
      <c r="D362" t="str">
        <f t="shared" si="47"/>
        <v/>
      </c>
      <c r="E362" t="str">
        <f t="shared" si="45"/>
        <v/>
      </c>
      <c r="F362">
        <f t="shared" ca="1" si="41"/>
        <v>3</v>
      </c>
      <c r="G362" s="2">
        <f t="shared" ca="1" si="42"/>
        <v>50</v>
      </c>
      <c r="H362" s="2">
        <f t="shared" ca="1" si="43"/>
        <v>50</v>
      </c>
      <c r="I362" s="2">
        <f t="shared" ca="1" si="44"/>
        <v>2000</v>
      </c>
    </row>
    <row r="363" spans="1:9" x14ac:dyDescent="0.2">
      <c r="A363">
        <v>361</v>
      </c>
      <c r="B363">
        <f t="shared" si="46"/>
        <v>354</v>
      </c>
      <c r="C363">
        <f t="shared" ca="1" si="40"/>
        <v>2</v>
      </c>
      <c r="D363" t="str">
        <f t="shared" si="47"/>
        <v/>
      </c>
      <c r="E363" t="str">
        <f t="shared" si="45"/>
        <v/>
      </c>
      <c r="F363">
        <f t="shared" ca="1" si="41"/>
        <v>6</v>
      </c>
      <c r="G363" s="2" t="str">
        <f t="shared" ca="1" si="42"/>
        <v>n/a</v>
      </c>
      <c r="H363" s="2" t="str">
        <f t="shared" ca="1" si="43"/>
        <v>n/a</v>
      </c>
      <c r="I363" s="2">
        <f t="shared" ca="1" si="44"/>
        <v>750</v>
      </c>
    </row>
    <row r="364" spans="1:9" x14ac:dyDescent="0.2">
      <c r="A364">
        <v>362</v>
      </c>
      <c r="B364">
        <f t="shared" si="46"/>
        <v>355</v>
      </c>
      <c r="C364">
        <f t="shared" ca="1" si="40"/>
        <v>2</v>
      </c>
      <c r="D364" t="str">
        <f t="shared" si="47"/>
        <v/>
      </c>
      <c r="E364" t="str">
        <f t="shared" si="45"/>
        <v/>
      </c>
      <c r="F364">
        <f t="shared" ca="1" si="41"/>
        <v>9</v>
      </c>
      <c r="G364" s="2">
        <f t="shared" ca="1" si="42"/>
        <v>50</v>
      </c>
      <c r="H364" s="2">
        <f t="shared" ca="1" si="43"/>
        <v>150</v>
      </c>
      <c r="I364" s="2">
        <f t="shared" ca="1" si="44"/>
        <v>2000</v>
      </c>
    </row>
    <row r="365" spans="1:9" x14ac:dyDescent="0.2">
      <c r="A365">
        <v>363</v>
      </c>
      <c r="B365">
        <f t="shared" si="46"/>
        <v>356</v>
      </c>
      <c r="C365">
        <f t="shared" ca="1" si="40"/>
        <v>1</v>
      </c>
      <c r="D365" t="str">
        <f t="shared" si="47"/>
        <v/>
      </c>
      <c r="E365" t="str">
        <f t="shared" si="45"/>
        <v/>
      </c>
      <c r="F365">
        <f t="shared" ca="1" si="41"/>
        <v>9</v>
      </c>
      <c r="G365" s="2">
        <f t="shared" ca="1" si="42"/>
        <v>50</v>
      </c>
      <c r="H365" s="2">
        <f t="shared" ca="1" si="43"/>
        <v>150</v>
      </c>
      <c r="I365" s="2">
        <f t="shared" ca="1" si="44"/>
        <v>2000</v>
      </c>
    </row>
    <row r="366" spans="1:9" x14ac:dyDescent="0.2">
      <c r="A366">
        <v>364</v>
      </c>
      <c r="B366">
        <f t="shared" si="46"/>
        <v>357</v>
      </c>
      <c r="C366">
        <f t="shared" ca="1" si="40"/>
        <v>2</v>
      </c>
      <c r="D366" t="str">
        <f t="shared" si="47"/>
        <v/>
      </c>
      <c r="E366" t="str">
        <f t="shared" si="45"/>
        <v/>
      </c>
      <c r="F366">
        <f t="shared" ca="1" si="41"/>
        <v>9</v>
      </c>
      <c r="G366" s="2">
        <f t="shared" ca="1" si="42"/>
        <v>50</v>
      </c>
      <c r="H366" s="2">
        <f t="shared" ca="1" si="43"/>
        <v>150</v>
      </c>
      <c r="I366" s="2">
        <f t="shared" ca="1" si="44"/>
        <v>2000</v>
      </c>
    </row>
    <row r="367" spans="1:9" x14ac:dyDescent="0.2">
      <c r="A367">
        <v>365</v>
      </c>
      <c r="B367">
        <f t="shared" si="46"/>
        <v>358</v>
      </c>
      <c r="C367">
        <f t="shared" ca="1" si="40"/>
        <v>2</v>
      </c>
      <c r="D367" t="str">
        <f t="shared" si="47"/>
        <v/>
      </c>
      <c r="E367" t="str">
        <f t="shared" si="45"/>
        <v/>
      </c>
      <c r="F367">
        <f t="shared" ca="1" si="41"/>
        <v>5</v>
      </c>
      <c r="G367" s="2" t="str">
        <f t="shared" ca="1" si="42"/>
        <v>n/a</v>
      </c>
      <c r="H367" s="2" t="str">
        <f t="shared" ca="1" si="43"/>
        <v>n/a</v>
      </c>
      <c r="I367" s="2">
        <f t="shared" ca="1" si="44"/>
        <v>1000</v>
      </c>
    </row>
    <row r="368" spans="1:9" x14ac:dyDescent="0.2">
      <c r="A368">
        <v>366</v>
      </c>
      <c r="B368">
        <f t="shared" si="46"/>
        <v>359</v>
      </c>
      <c r="C368">
        <f t="shared" ca="1" si="40"/>
        <v>1</v>
      </c>
      <c r="D368" t="str">
        <f t="shared" si="47"/>
        <v/>
      </c>
      <c r="E368" t="str">
        <f t="shared" si="45"/>
        <v/>
      </c>
      <c r="F368">
        <f t="shared" ca="1" si="41"/>
        <v>8</v>
      </c>
      <c r="G368" s="2">
        <f t="shared" ca="1" si="42"/>
        <v>25</v>
      </c>
      <c r="H368" s="2">
        <f t="shared" ca="1" si="43"/>
        <v>75</v>
      </c>
      <c r="I368" s="2">
        <f t="shared" ca="1" si="44"/>
        <v>1500</v>
      </c>
    </row>
    <row r="369" spans="1:9" x14ac:dyDescent="0.2">
      <c r="A369">
        <v>367</v>
      </c>
      <c r="B369">
        <f t="shared" si="46"/>
        <v>360</v>
      </c>
      <c r="C369">
        <f t="shared" ca="1" si="40"/>
        <v>1</v>
      </c>
      <c r="D369" t="str">
        <f t="shared" si="47"/>
        <v/>
      </c>
      <c r="E369" t="str">
        <f t="shared" si="45"/>
        <v/>
      </c>
      <c r="F369">
        <f t="shared" ca="1" si="41"/>
        <v>1</v>
      </c>
      <c r="G369" s="2">
        <f t="shared" ca="1" si="42"/>
        <v>50</v>
      </c>
      <c r="H369" s="2">
        <f t="shared" ca="1" si="43"/>
        <v>50</v>
      </c>
      <c r="I369" s="2">
        <f t="shared" ca="1" si="44"/>
        <v>1000</v>
      </c>
    </row>
    <row r="370" spans="1:9" x14ac:dyDescent="0.2">
      <c r="A370">
        <v>368</v>
      </c>
      <c r="B370">
        <f t="shared" si="46"/>
        <v>361</v>
      </c>
      <c r="C370">
        <f t="shared" ca="1" si="40"/>
        <v>1</v>
      </c>
      <c r="D370" t="str">
        <f t="shared" si="47"/>
        <v/>
      </c>
      <c r="E370" t="str">
        <f t="shared" si="45"/>
        <v/>
      </c>
      <c r="F370">
        <f t="shared" ca="1" si="41"/>
        <v>8</v>
      </c>
      <c r="G370" s="2">
        <f t="shared" ca="1" si="42"/>
        <v>25</v>
      </c>
      <c r="H370" s="2">
        <f t="shared" ca="1" si="43"/>
        <v>75</v>
      </c>
      <c r="I370" s="2">
        <f t="shared" ca="1" si="44"/>
        <v>1500</v>
      </c>
    </row>
    <row r="371" spans="1:9" x14ac:dyDescent="0.2">
      <c r="A371">
        <v>369</v>
      </c>
      <c r="B371">
        <f t="shared" si="46"/>
        <v>362</v>
      </c>
      <c r="C371">
        <f t="shared" ca="1" si="40"/>
        <v>2</v>
      </c>
      <c r="D371" t="str">
        <f t="shared" si="47"/>
        <v/>
      </c>
      <c r="E371" t="str">
        <f t="shared" si="45"/>
        <v/>
      </c>
      <c r="F371">
        <f t="shared" ca="1" si="41"/>
        <v>6</v>
      </c>
      <c r="G371" s="2" t="str">
        <f t="shared" ca="1" si="42"/>
        <v>n/a</v>
      </c>
      <c r="H371" s="2" t="str">
        <f t="shared" ca="1" si="43"/>
        <v>n/a</v>
      </c>
      <c r="I371" s="2">
        <f t="shared" ca="1" si="44"/>
        <v>750</v>
      </c>
    </row>
    <row r="372" spans="1:9" x14ac:dyDescent="0.2">
      <c r="A372">
        <v>370</v>
      </c>
      <c r="B372">
        <f t="shared" si="46"/>
        <v>363</v>
      </c>
      <c r="C372">
        <f t="shared" ca="1" si="40"/>
        <v>2</v>
      </c>
      <c r="D372" t="str">
        <f t="shared" si="47"/>
        <v/>
      </c>
      <c r="E372" t="str">
        <f t="shared" si="45"/>
        <v/>
      </c>
      <c r="F372">
        <f t="shared" ca="1" si="41"/>
        <v>6</v>
      </c>
      <c r="G372" s="2" t="str">
        <f t="shared" ca="1" si="42"/>
        <v>n/a</v>
      </c>
      <c r="H372" s="2" t="str">
        <f t="shared" ca="1" si="43"/>
        <v>n/a</v>
      </c>
      <c r="I372" s="2">
        <f t="shared" ca="1" si="44"/>
        <v>750</v>
      </c>
    </row>
    <row r="373" spans="1:9" x14ac:dyDescent="0.2">
      <c r="A373">
        <v>371</v>
      </c>
      <c r="B373">
        <f t="shared" si="46"/>
        <v>364</v>
      </c>
      <c r="C373">
        <f t="shared" ca="1" si="40"/>
        <v>2</v>
      </c>
      <c r="D373" t="str">
        <f t="shared" si="47"/>
        <v/>
      </c>
      <c r="E373" t="str">
        <f t="shared" si="45"/>
        <v/>
      </c>
      <c r="F373">
        <f t="shared" ca="1" si="41"/>
        <v>2</v>
      </c>
      <c r="G373" s="2">
        <f t="shared" ca="1" si="42"/>
        <v>25</v>
      </c>
      <c r="H373" s="2">
        <f t="shared" ca="1" si="43"/>
        <v>25</v>
      </c>
      <c r="I373" s="2">
        <f t="shared" ca="1" si="44"/>
        <v>1250</v>
      </c>
    </row>
    <row r="374" spans="1:9" x14ac:dyDescent="0.2">
      <c r="A374">
        <v>372</v>
      </c>
      <c r="B374">
        <f t="shared" si="46"/>
        <v>365</v>
      </c>
      <c r="C374">
        <f t="shared" ca="1" si="40"/>
        <v>1</v>
      </c>
      <c r="D374" t="str">
        <f t="shared" si="47"/>
        <v/>
      </c>
      <c r="E374" t="str">
        <f t="shared" si="45"/>
        <v/>
      </c>
      <c r="F374">
        <f t="shared" ca="1" si="41"/>
        <v>6</v>
      </c>
      <c r="G374" s="2" t="str">
        <f t="shared" ca="1" si="42"/>
        <v>n/a</v>
      </c>
      <c r="H374" s="2" t="str">
        <f t="shared" ca="1" si="43"/>
        <v>n/a</v>
      </c>
      <c r="I374" s="2">
        <f t="shared" ca="1" si="44"/>
        <v>750</v>
      </c>
    </row>
    <row r="375" spans="1:9" x14ac:dyDescent="0.2">
      <c r="A375">
        <v>373</v>
      </c>
      <c r="B375">
        <f t="shared" si="46"/>
        <v>366</v>
      </c>
      <c r="C375">
        <f t="shared" ca="1" si="40"/>
        <v>2</v>
      </c>
      <c r="D375" t="str">
        <f t="shared" si="47"/>
        <v/>
      </c>
      <c r="E375" t="str">
        <f t="shared" si="45"/>
        <v/>
      </c>
      <c r="F375">
        <f t="shared" ca="1" si="41"/>
        <v>2</v>
      </c>
      <c r="G375" s="2">
        <f t="shared" ca="1" si="42"/>
        <v>25</v>
      </c>
      <c r="H375" s="2">
        <f t="shared" ca="1" si="43"/>
        <v>25</v>
      </c>
      <c r="I375" s="2">
        <f t="shared" ca="1" si="44"/>
        <v>1250</v>
      </c>
    </row>
    <row r="376" spans="1:9" x14ac:dyDescent="0.2">
      <c r="A376">
        <v>374</v>
      </c>
      <c r="B376">
        <f t="shared" si="46"/>
        <v>367</v>
      </c>
      <c r="C376">
        <f t="shared" ca="1" si="40"/>
        <v>1</v>
      </c>
      <c r="D376" t="str">
        <f t="shared" si="47"/>
        <v/>
      </c>
      <c r="E376" t="str">
        <f t="shared" si="45"/>
        <v/>
      </c>
      <c r="F376">
        <f t="shared" ca="1" si="41"/>
        <v>9</v>
      </c>
      <c r="G376" s="2">
        <f t="shared" ca="1" si="42"/>
        <v>50</v>
      </c>
      <c r="H376" s="2">
        <f t="shared" ca="1" si="43"/>
        <v>150</v>
      </c>
      <c r="I376" s="2">
        <f t="shared" ca="1" si="44"/>
        <v>2000</v>
      </c>
    </row>
    <row r="377" spans="1:9" x14ac:dyDescent="0.2">
      <c r="A377">
        <v>375</v>
      </c>
      <c r="B377">
        <f t="shared" si="46"/>
        <v>368</v>
      </c>
      <c r="C377">
        <f t="shared" ca="1" si="40"/>
        <v>1</v>
      </c>
      <c r="D377" t="str">
        <f t="shared" si="47"/>
        <v/>
      </c>
      <c r="E377" t="str">
        <f t="shared" si="45"/>
        <v/>
      </c>
      <c r="F377">
        <f t="shared" ca="1" si="41"/>
        <v>8</v>
      </c>
      <c r="G377" s="2">
        <f t="shared" ca="1" si="42"/>
        <v>25</v>
      </c>
      <c r="H377" s="2">
        <f t="shared" ca="1" si="43"/>
        <v>75</v>
      </c>
      <c r="I377" s="2">
        <f t="shared" ca="1" si="44"/>
        <v>1500</v>
      </c>
    </row>
    <row r="378" spans="1:9" x14ac:dyDescent="0.2">
      <c r="A378">
        <v>376</v>
      </c>
      <c r="B378">
        <f t="shared" si="46"/>
        <v>369</v>
      </c>
      <c r="C378">
        <f t="shared" ca="1" si="40"/>
        <v>2</v>
      </c>
      <c r="D378" t="str">
        <f t="shared" si="47"/>
        <v/>
      </c>
      <c r="E378" t="str">
        <f t="shared" si="45"/>
        <v/>
      </c>
      <c r="F378">
        <f t="shared" ca="1" si="41"/>
        <v>9</v>
      </c>
      <c r="G378" s="2">
        <f t="shared" ca="1" si="42"/>
        <v>50</v>
      </c>
      <c r="H378" s="2">
        <f t="shared" ca="1" si="43"/>
        <v>150</v>
      </c>
      <c r="I378" s="2">
        <f t="shared" ca="1" si="44"/>
        <v>2000</v>
      </c>
    </row>
    <row r="379" spans="1:9" x14ac:dyDescent="0.2">
      <c r="A379">
        <v>377</v>
      </c>
      <c r="B379">
        <f t="shared" si="46"/>
        <v>370</v>
      </c>
      <c r="C379">
        <f t="shared" ca="1" si="40"/>
        <v>1</v>
      </c>
      <c r="D379" t="str">
        <f t="shared" si="47"/>
        <v/>
      </c>
      <c r="E379" t="str">
        <f t="shared" si="45"/>
        <v/>
      </c>
      <c r="F379">
        <f t="shared" ca="1" si="41"/>
        <v>8</v>
      </c>
      <c r="G379" s="2">
        <f t="shared" ca="1" si="42"/>
        <v>25</v>
      </c>
      <c r="H379" s="2">
        <f t="shared" ca="1" si="43"/>
        <v>75</v>
      </c>
      <c r="I379" s="2">
        <f t="shared" ca="1" si="44"/>
        <v>1500</v>
      </c>
    </row>
    <row r="380" spans="1:9" x14ac:dyDescent="0.2">
      <c r="A380">
        <v>378</v>
      </c>
      <c r="B380">
        <f t="shared" si="46"/>
        <v>371</v>
      </c>
      <c r="C380">
        <f t="shared" ca="1" si="40"/>
        <v>1</v>
      </c>
      <c r="D380" t="str">
        <f t="shared" si="47"/>
        <v/>
      </c>
      <c r="E380" t="str">
        <f t="shared" si="45"/>
        <v/>
      </c>
      <c r="F380">
        <f t="shared" ca="1" si="41"/>
        <v>5</v>
      </c>
      <c r="G380" s="2" t="str">
        <f t="shared" ca="1" si="42"/>
        <v>n/a</v>
      </c>
      <c r="H380" s="2" t="str">
        <f t="shared" ca="1" si="43"/>
        <v>n/a</v>
      </c>
      <c r="I380" s="2">
        <f t="shared" ca="1" si="44"/>
        <v>1000</v>
      </c>
    </row>
    <row r="381" spans="1:9" x14ac:dyDescent="0.2">
      <c r="A381">
        <v>379</v>
      </c>
      <c r="B381">
        <f t="shared" si="46"/>
        <v>372</v>
      </c>
      <c r="C381">
        <f t="shared" ca="1" si="40"/>
        <v>2</v>
      </c>
      <c r="D381" t="str">
        <f t="shared" si="47"/>
        <v/>
      </c>
      <c r="E381" t="str">
        <f t="shared" si="45"/>
        <v/>
      </c>
      <c r="F381">
        <f t="shared" ca="1" si="41"/>
        <v>4</v>
      </c>
      <c r="G381" s="2">
        <f t="shared" ca="1" si="42"/>
        <v>50</v>
      </c>
      <c r="H381" s="2">
        <f t="shared" ca="1" si="43"/>
        <v>150</v>
      </c>
      <c r="I381" s="2">
        <f t="shared" ca="1" si="44"/>
        <v>1000</v>
      </c>
    </row>
    <row r="382" spans="1:9" x14ac:dyDescent="0.2">
      <c r="A382">
        <v>380</v>
      </c>
      <c r="B382">
        <f t="shared" si="46"/>
        <v>373</v>
      </c>
      <c r="C382">
        <f t="shared" ca="1" si="40"/>
        <v>1</v>
      </c>
      <c r="D382" t="str">
        <f t="shared" si="47"/>
        <v/>
      </c>
      <c r="E382" t="str">
        <f t="shared" si="45"/>
        <v/>
      </c>
      <c r="F382">
        <f t="shared" ca="1" si="41"/>
        <v>9</v>
      </c>
      <c r="G382" s="2">
        <f t="shared" ca="1" si="42"/>
        <v>50</v>
      </c>
      <c r="H382" s="2">
        <f t="shared" ca="1" si="43"/>
        <v>150</v>
      </c>
      <c r="I382" s="2">
        <f t="shared" ca="1" si="44"/>
        <v>2000</v>
      </c>
    </row>
    <row r="383" spans="1:9" x14ac:dyDescent="0.2">
      <c r="A383">
        <v>381</v>
      </c>
      <c r="B383">
        <f t="shared" si="46"/>
        <v>374</v>
      </c>
      <c r="C383">
        <f t="shared" ca="1" si="40"/>
        <v>2</v>
      </c>
      <c r="D383" t="str">
        <f t="shared" si="47"/>
        <v/>
      </c>
      <c r="E383" t="str">
        <f t="shared" si="45"/>
        <v/>
      </c>
      <c r="F383">
        <f t="shared" ca="1" si="41"/>
        <v>9</v>
      </c>
      <c r="G383" s="2">
        <f t="shared" ca="1" si="42"/>
        <v>50</v>
      </c>
      <c r="H383" s="2">
        <f t="shared" ca="1" si="43"/>
        <v>150</v>
      </c>
      <c r="I383" s="2">
        <f t="shared" ca="1" si="44"/>
        <v>2000</v>
      </c>
    </row>
    <row r="384" spans="1:9" x14ac:dyDescent="0.2">
      <c r="A384">
        <v>382</v>
      </c>
      <c r="B384">
        <f t="shared" si="46"/>
        <v>375</v>
      </c>
      <c r="C384">
        <f t="shared" ca="1" si="40"/>
        <v>2</v>
      </c>
      <c r="D384" t="str">
        <f t="shared" si="47"/>
        <v/>
      </c>
      <c r="E384" t="str">
        <f t="shared" si="45"/>
        <v/>
      </c>
      <c r="F384">
        <f t="shared" ca="1" si="41"/>
        <v>2</v>
      </c>
      <c r="G384" s="2">
        <f t="shared" ca="1" si="42"/>
        <v>25</v>
      </c>
      <c r="H384" s="2">
        <f t="shared" ca="1" si="43"/>
        <v>25</v>
      </c>
      <c r="I384" s="2">
        <f t="shared" ca="1" si="44"/>
        <v>1250</v>
      </c>
    </row>
    <row r="385" spans="1:9" x14ac:dyDescent="0.2">
      <c r="A385">
        <v>383</v>
      </c>
      <c r="B385">
        <f t="shared" si="46"/>
        <v>376</v>
      </c>
      <c r="C385">
        <f t="shared" ca="1" si="40"/>
        <v>2</v>
      </c>
      <c r="D385" t="str">
        <f t="shared" si="47"/>
        <v/>
      </c>
      <c r="E385" t="str">
        <f t="shared" si="45"/>
        <v/>
      </c>
      <c r="F385">
        <f t="shared" ca="1" si="41"/>
        <v>8</v>
      </c>
      <c r="G385" s="2">
        <f t="shared" ca="1" si="42"/>
        <v>25</v>
      </c>
      <c r="H385" s="2">
        <f t="shared" ca="1" si="43"/>
        <v>75</v>
      </c>
      <c r="I385" s="2">
        <f t="shared" ca="1" si="44"/>
        <v>1500</v>
      </c>
    </row>
    <row r="386" spans="1:9" x14ac:dyDescent="0.2">
      <c r="A386">
        <v>384</v>
      </c>
      <c r="B386">
        <f t="shared" si="46"/>
        <v>377</v>
      </c>
      <c r="C386">
        <f t="shared" ref="C386:C449" ca="1" si="48">RANDBETWEEN(1,ROWS(planNames))</f>
        <v>2</v>
      </c>
      <c r="D386" t="str">
        <f t="shared" si="47"/>
        <v/>
      </c>
      <c r="E386" t="str">
        <f t="shared" si="45"/>
        <v/>
      </c>
      <c r="F386">
        <f t="shared" ref="F386:F449" ca="1" si="49">RANDBETWEEN(1,ROWS(deductibles))</f>
        <v>7</v>
      </c>
      <c r="G386" s="2">
        <f t="shared" ref="G386:G449" ca="1" si="50">INDEX(deductibles,F386,1)</f>
        <v>15</v>
      </c>
      <c r="H386" s="2">
        <f t="shared" ref="H386:H449" ca="1" si="51">INDEX(deductibles,F386,2)</f>
        <v>45</v>
      </c>
      <c r="I386" s="2">
        <f t="shared" ref="I386:I449" ca="1" si="52">INDEX(deductibles,F386,3)</f>
        <v>1500</v>
      </c>
    </row>
    <row r="387" spans="1:9" x14ac:dyDescent="0.2">
      <c r="A387">
        <v>385</v>
      </c>
      <c r="B387">
        <f t="shared" si="46"/>
        <v>378</v>
      </c>
      <c r="C387">
        <f t="shared" ca="1" si="48"/>
        <v>1</v>
      </c>
      <c r="D387" t="str">
        <f t="shared" si="47"/>
        <v/>
      </c>
      <c r="E387" t="str">
        <f t="shared" ref="E387:E450" si="53">IF(D387=TRUE,INDEX(planNames,C387,1),IF(D388=TRUE,INDEX(planNames,C388,2),""))</f>
        <v/>
      </c>
      <c r="F387">
        <f t="shared" ca="1" si="49"/>
        <v>8</v>
      </c>
      <c r="G387" s="2">
        <f t="shared" ca="1" si="50"/>
        <v>25</v>
      </c>
      <c r="H387" s="2">
        <f t="shared" ca="1" si="51"/>
        <v>75</v>
      </c>
      <c r="I387" s="2">
        <f t="shared" ca="1" si="52"/>
        <v>1500</v>
      </c>
    </row>
    <row r="388" spans="1:9" x14ac:dyDescent="0.2">
      <c r="A388">
        <v>386</v>
      </c>
      <c r="B388">
        <f t="shared" ref="B388:B451" si="54">IF(MOD(ROW(B388),50)=0,B387,B387+1)</f>
        <v>379</v>
      </c>
      <c r="C388">
        <f t="shared" ca="1" si="48"/>
        <v>1</v>
      </c>
      <c r="D388" t="str">
        <f t="shared" ref="D388:D451" si="55">IF(B387=B388,TRUE,"")</f>
        <v/>
      </c>
      <c r="E388" t="str">
        <f t="shared" si="53"/>
        <v/>
      </c>
      <c r="F388">
        <f t="shared" ca="1" si="49"/>
        <v>2</v>
      </c>
      <c r="G388" s="2">
        <f t="shared" ca="1" si="50"/>
        <v>25</v>
      </c>
      <c r="H388" s="2">
        <f t="shared" ca="1" si="51"/>
        <v>25</v>
      </c>
      <c r="I388" s="2">
        <f t="shared" ca="1" si="52"/>
        <v>1250</v>
      </c>
    </row>
    <row r="389" spans="1:9" x14ac:dyDescent="0.2">
      <c r="A389">
        <v>387</v>
      </c>
      <c r="B389">
        <f t="shared" si="54"/>
        <v>380</v>
      </c>
      <c r="C389">
        <f t="shared" ca="1" si="48"/>
        <v>2</v>
      </c>
      <c r="D389" t="str">
        <f t="shared" si="55"/>
        <v/>
      </c>
      <c r="E389" t="str">
        <f t="shared" si="53"/>
        <v/>
      </c>
      <c r="F389">
        <f t="shared" ca="1" si="49"/>
        <v>7</v>
      </c>
      <c r="G389" s="2">
        <f t="shared" ca="1" si="50"/>
        <v>15</v>
      </c>
      <c r="H389" s="2">
        <f t="shared" ca="1" si="51"/>
        <v>45</v>
      </c>
      <c r="I389" s="2">
        <f t="shared" ca="1" si="52"/>
        <v>1500</v>
      </c>
    </row>
    <row r="390" spans="1:9" x14ac:dyDescent="0.2">
      <c r="A390">
        <v>388</v>
      </c>
      <c r="B390">
        <f t="shared" si="54"/>
        <v>381</v>
      </c>
      <c r="C390">
        <f t="shared" ca="1" si="48"/>
        <v>1</v>
      </c>
      <c r="D390" t="str">
        <f t="shared" si="55"/>
        <v/>
      </c>
      <c r="E390" t="str">
        <f t="shared" si="53"/>
        <v/>
      </c>
      <c r="F390">
        <f t="shared" ca="1" si="49"/>
        <v>5</v>
      </c>
      <c r="G390" s="2" t="str">
        <f t="shared" ca="1" si="50"/>
        <v>n/a</v>
      </c>
      <c r="H390" s="2" t="str">
        <f t="shared" ca="1" si="51"/>
        <v>n/a</v>
      </c>
      <c r="I390" s="2">
        <f t="shared" ca="1" si="52"/>
        <v>1000</v>
      </c>
    </row>
    <row r="391" spans="1:9" x14ac:dyDescent="0.2">
      <c r="A391">
        <v>389</v>
      </c>
      <c r="B391">
        <f t="shared" si="54"/>
        <v>382</v>
      </c>
      <c r="C391">
        <f t="shared" ca="1" si="48"/>
        <v>1</v>
      </c>
      <c r="D391" t="str">
        <f t="shared" si="55"/>
        <v/>
      </c>
      <c r="E391" t="str">
        <f t="shared" si="53"/>
        <v/>
      </c>
      <c r="F391">
        <f t="shared" ca="1" si="49"/>
        <v>3</v>
      </c>
      <c r="G391" s="2">
        <f t="shared" ca="1" si="50"/>
        <v>50</v>
      </c>
      <c r="H391" s="2">
        <f t="shared" ca="1" si="51"/>
        <v>50</v>
      </c>
      <c r="I391" s="2">
        <f t="shared" ca="1" si="52"/>
        <v>2000</v>
      </c>
    </row>
    <row r="392" spans="1:9" x14ac:dyDescent="0.2">
      <c r="A392">
        <v>390</v>
      </c>
      <c r="B392">
        <f t="shared" si="54"/>
        <v>383</v>
      </c>
      <c r="C392">
        <f t="shared" ca="1" si="48"/>
        <v>1</v>
      </c>
      <c r="D392" t="str">
        <f t="shared" si="55"/>
        <v/>
      </c>
      <c r="E392" t="str">
        <f t="shared" si="53"/>
        <v/>
      </c>
      <c r="F392">
        <f t="shared" ca="1" si="49"/>
        <v>8</v>
      </c>
      <c r="G392" s="2">
        <f t="shared" ca="1" si="50"/>
        <v>25</v>
      </c>
      <c r="H392" s="2">
        <f t="shared" ca="1" si="51"/>
        <v>75</v>
      </c>
      <c r="I392" s="2">
        <f t="shared" ca="1" si="52"/>
        <v>1500</v>
      </c>
    </row>
    <row r="393" spans="1:9" x14ac:dyDescent="0.2">
      <c r="A393">
        <v>391</v>
      </c>
      <c r="B393">
        <f t="shared" si="54"/>
        <v>384</v>
      </c>
      <c r="C393">
        <f t="shared" ca="1" si="48"/>
        <v>2</v>
      </c>
      <c r="D393" t="str">
        <f t="shared" si="55"/>
        <v/>
      </c>
      <c r="E393" t="str">
        <f t="shared" si="53"/>
        <v/>
      </c>
      <c r="F393">
        <f t="shared" ca="1" si="49"/>
        <v>7</v>
      </c>
      <c r="G393" s="2">
        <f t="shared" ca="1" si="50"/>
        <v>15</v>
      </c>
      <c r="H393" s="2">
        <f t="shared" ca="1" si="51"/>
        <v>45</v>
      </c>
      <c r="I393" s="2">
        <f t="shared" ca="1" si="52"/>
        <v>1500</v>
      </c>
    </row>
    <row r="394" spans="1:9" x14ac:dyDescent="0.2">
      <c r="A394">
        <v>392</v>
      </c>
      <c r="B394">
        <f t="shared" si="54"/>
        <v>385</v>
      </c>
      <c r="C394">
        <f t="shared" ca="1" si="48"/>
        <v>2</v>
      </c>
      <c r="D394" t="str">
        <f t="shared" si="55"/>
        <v/>
      </c>
      <c r="E394" t="str">
        <f t="shared" si="53"/>
        <v/>
      </c>
      <c r="F394">
        <f t="shared" ca="1" si="49"/>
        <v>4</v>
      </c>
      <c r="G394" s="2">
        <f t="shared" ca="1" si="50"/>
        <v>50</v>
      </c>
      <c r="H394" s="2">
        <f t="shared" ca="1" si="51"/>
        <v>150</v>
      </c>
      <c r="I394" s="2">
        <f t="shared" ca="1" si="52"/>
        <v>1000</v>
      </c>
    </row>
    <row r="395" spans="1:9" x14ac:dyDescent="0.2">
      <c r="A395">
        <v>393</v>
      </c>
      <c r="B395">
        <f t="shared" si="54"/>
        <v>386</v>
      </c>
      <c r="C395">
        <f t="shared" ca="1" si="48"/>
        <v>2</v>
      </c>
      <c r="D395" t="str">
        <f t="shared" si="55"/>
        <v/>
      </c>
      <c r="E395" t="str">
        <f t="shared" si="53"/>
        <v/>
      </c>
      <c r="F395">
        <f t="shared" ca="1" si="49"/>
        <v>8</v>
      </c>
      <c r="G395" s="2">
        <f t="shared" ca="1" si="50"/>
        <v>25</v>
      </c>
      <c r="H395" s="2">
        <f t="shared" ca="1" si="51"/>
        <v>75</v>
      </c>
      <c r="I395" s="2">
        <f t="shared" ca="1" si="52"/>
        <v>1500</v>
      </c>
    </row>
    <row r="396" spans="1:9" x14ac:dyDescent="0.2">
      <c r="A396">
        <v>394</v>
      </c>
      <c r="B396">
        <f t="shared" si="54"/>
        <v>387</v>
      </c>
      <c r="C396">
        <f t="shared" ca="1" si="48"/>
        <v>2</v>
      </c>
      <c r="D396" t="str">
        <f t="shared" si="55"/>
        <v/>
      </c>
      <c r="E396" t="str">
        <f t="shared" si="53"/>
        <v/>
      </c>
      <c r="F396">
        <f t="shared" ca="1" si="49"/>
        <v>3</v>
      </c>
      <c r="G396" s="2">
        <f t="shared" ca="1" si="50"/>
        <v>50</v>
      </c>
      <c r="H396" s="2">
        <f t="shared" ca="1" si="51"/>
        <v>50</v>
      </c>
      <c r="I396" s="2">
        <f t="shared" ca="1" si="52"/>
        <v>2000</v>
      </c>
    </row>
    <row r="397" spans="1:9" x14ac:dyDescent="0.2">
      <c r="A397">
        <v>395</v>
      </c>
      <c r="B397">
        <f t="shared" si="54"/>
        <v>388</v>
      </c>
      <c r="C397">
        <f t="shared" ca="1" si="48"/>
        <v>1</v>
      </c>
      <c r="D397" t="str">
        <f t="shared" si="55"/>
        <v/>
      </c>
      <c r="E397" t="str">
        <f t="shared" si="53"/>
        <v/>
      </c>
      <c r="F397">
        <f t="shared" ca="1" si="49"/>
        <v>4</v>
      </c>
      <c r="G397" s="2">
        <f t="shared" ca="1" si="50"/>
        <v>50</v>
      </c>
      <c r="H397" s="2">
        <f t="shared" ca="1" si="51"/>
        <v>150</v>
      </c>
      <c r="I397" s="2">
        <f t="shared" ca="1" si="52"/>
        <v>1000</v>
      </c>
    </row>
    <row r="398" spans="1:9" x14ac:dyDescent="0.2">
      <c r="A398">
        <v>396</v>
      </c>
      <c r="B398">
        <f t="shared" si="54"/>
        <v>389</v>
      </c>
      <c r="C398">
        <f t="shared" ca="1" si="48"/>
        <v>1</v>
      </c>
      <c r="D398" t="str">
        <f t="shared" si="55"/>
        <v/>
      </c>
      <c r="E398" t="str">
        <f t="shared" si="53"/>
        <v/>
      </c>
      <c r="F398">
        <f t="shared" ca="1" si="49"/>
        <v>1</v>
      </c>
      <c r="G398" s="2">
        <f t="shared" ca="1" si="50"/>
        <v>50</v>
      </c>
      <c r="H398" s="2">
        <f t="shared" ca="1" si="51"/>
        <v>50</v>
      </c>
      <c r="I398" s="2">
        <f t="shared" ca="1" si="52"/>
        <v>1000</v>
      </c>
    </row>
    <row r="399" spans="1:9" x14ac:dyDescent="0.2">
      <c r="A399">
        <v>397</v>
      </c>
      <c r="B399">
        <f t="shared" si="54"/>
        <v>390</v>
      </c>
      <c r="C399">
        <f t="shared" ca="1" si="48"/>
        <v>1</v>
      </c>
      <c r="D399" t="str">
        <f t="shared" si="55"/>
        <v/>
      </c>
      <c r="E399" t="str">
        <f t="shared" ca="1" si="53"/>
        <v>Enhanced Plan</v>
      </c>
      <c r="F399">
        <f t="shared" ca="1" si="49"/>
        <v>1</v>
      </c>
      <c r="G399" s="2">
        <f t="shared" ca="1" si="50"/>
        <v>50</v>
      </c>
      <c r="H399" s="2">
        <f t="shared" ca="1" si="51"/>
        <v>50</v>
      </c>
      <c r="I399" s="2">
        <f t="shared" ca="1" si="52"/>
        <v>1000</v>
      </c>
    </row>
    <row r="400" spans="1:9" x14ac:dyDescent="0.2">
      <c r="A400">
        <v>398</v>
      </c>
      <c r="B400">
        <f t="shared" si="54"/>
        <v>390</v>
      </c>
      <c r="C400">
        <f t="shared" ca="1" si="48"/>
        <v>1</v>
      </c>
      <c r="D400" t="b">
        <f t="shared" si="55"/>
        <v>1</v>
      </c>
      <c r="E400" t="str">
        <f t="shared" ca="1" si="53"/>
        <v>Standard Plan</v>
      </c>
      <c r="F400">
        <f t="shared" ca="1" si="49"/>
        <v>9</v>
      </c>
      <c r="G400" s="2">
        <f t="shared" ca="1" si="50"/>
        <v>50</v>
      </c>
      <c r="H400" s="2">
        <f t="shared" ca="1" si="51"/>
        <v>150</v>
      </c>
      <c r="I400" s="2">
        <f t="shared" ca="1" si="52"/>
        <v>2000</v>
      </c>
    </row>
    <row r="401" spans="1:9" x14ac:dyDescent="0.2">
      <c r="A401">
        <v>399</v>
      </c>
      <c r="B401">
        <f t="shared" si="54"/>
        <v>391</v>
      </c>
      <c r="C401">
        <f t="shared" ca="1" si="48"/>
        <v>1</v>
      </c>
      <c r="D401" t="str">
        <f t="shared" si="55"/>
        <v/>
      </c>
      <c r="E401" t="str">
        <f t="shared" si="53"/>
        <v/>
      </c>
      <c r="F401">
        <f t="shared" ca="1" si="49"/>
        <v>7</v>
      </c>
      <c r="G401" s="2">
        <f t="shared" ca="1" si="50"/>
        <v>15</v>
      </c>
      <c r="H401" s="2">
        <f t="shared" ca="1" si="51"/>
        <v>45</v>
      </c>
      <c r="I401" s="2">
        <f t="shared" ca="1" si="52"/>
        <v>1500</v>
      </c>
    </row>
    <row r="402" spans="1:9" x14ac:dyDescent="0.2">
      <c r="A402">
        <v>400</v>
      </c>
      <c r="B402">
        <f t="shared" si="54"/>
        <v>392</v>
      </c>
      <c r="C402">
        <f t="shared" ca="1" si="48"/>
        <v>2</v>
      </c>
      <c r="D402" t="str">
        <f t="shared" si="55"/>
        <v/>
      </c>
      <c r="E402" t="str">
        <f t="shared" si="53"/>
        <v/>
      </c>
      <c r="F402">
        <f t="shared" ca="1" si="49"/>
        <v>7</v>
      </c>
      <c r="G402" s="2">
        <f t="shared" ca="1" si="50"/>
        <v>15</v>
      </c>
      <c r="H402" s="2">
        <f t="shared" ca="1" si="51"/>
        <v>45</v>
      </c>
      <c r="I402" s="2">
        <f t="shared" ca="1" si="52"/>
        <v>1500</v>
      </c>
    </row>
    <row r="403" spans="1:9" x14ac:dyDescent="0.2">
      <c r="A403">
        <v>401</v>
      </c>
      <c r="B403">
        <f t="shared" si="54"/>
        <v>393</v>
      </c>
      <c r="C403">
        <f t="shared" ca="1" si="48"/>
        <v>2</v>
      </c>
      <c r="D403" t="str">
        <f t="shared" si="55"/>
        <v/>
      </c>
      <c r="E403" t="str">
        <f t="shared" si="53"/>
        <v/>
      </c>
      <c r="F403">
        <f t="shared" ca="1" si="49"/>
        <v>7</v>
      </c>
      <c r="G403" s="2">
        <f t="shared" ca="1" si="50"/>
        <v>15</v>
      </c>
      <c r="H403" s="2">
        <f t="shared" ca="1" si="51"/>
        <v>45</v>
      </c>
      <c r="I403" s="2">
        <f t="shared" ca="1" si="52"/>
        <v>1500</v>
      </c>
    </row>
    <row r="404" spans="1:9" x14ac:dyDescent="0.2">
      <c r="A404">
        <v>402</v>
      </c>
      <c r="B404">
        <f t="shared" si="54"/>
        <v>394</v>
      </c>
      <c r="C404">
        <f t="shared" ca="1" si="48"/>
        <v>1</v>
      </c>
      <c r="D404" t="str">
        <f t="shared" si="55"/>
        <v/>
      </c>
      <c r="E404" t="str">
        <f t="shared" si="53"/>
        <v/>
      </c>
      <c r="F404">
        <f t="shared" ca="1" si="49"/>
        <v>9</v>
      </c>
      <c r="G404" s="2">
        <f t="shared" ca="1" si="50"/>
        <v>50</v>
      </c>
      <c r="H404" s="2">
        <f t="shared" ca="1" si="51"/>
        <v>150</v>
      </c>
      <c r="I404" s="2">
        <f t="shared" ca="1" si="52"/>
        <v>2000</v>
      </c>
    </row>
    <row r="405" spans="1:9" x14ac:dyDescent="0.2">
      <c r="A405">
        <v>403</v>
      </c>
      <c r="B405">
        <f t="shared" si="54"/>
        <v>395</v>
      </c>
      <c r="C405">
        <f t="shared" ca="1" si="48"/>
        <v>2</v>
      </c>
      <c r="D405" t="str">
        <f t="shared" si="55"/>
        <v/>
      </c>
      <c r="E405" t="str">
        <f t="shared" si="53"/>
        <v/>
      </c>
      <c r="F405">
        <f t="shared" ca="1" si="49"/>
        <v>5</v>
      </c>
      <c r="G405" s="2" t="str">
        <f t="shared" ca="1" si="50"/>
        <v>n/a</v>
      </c>
      <c r="H405" s="2" t="str">
        <f t="shared" ca="1" si="51"/>
        <v>n/a</v>
      </c>
      <c r="I405" s="2">
        <f t="shared" ca="1" si="52"/>
        <v>1000</v>
      </c>
    </row>
    <row r="406" spans="1:9" x14ac:dyDescent="0.2">
      <c r="A406">
        <v>404</v>
      </c>
      <c r="B406">
        <f t="shared" si="54"/>
        <v>396</v>
      </c>
      <c r="C406">
        <f t="shared" ca="1" si="48"/>
        <v>1</v>
      </c>
      <c r="D406" t="str">
        <f t="shared" si="55"/>
        <v/>
      </c>
      <c r="E406" t="str">
        <f t="shared" si="53"/>
        <v/>
      </c>
      <c r="F406">
        <f t="shared" ca="1" si="49"/>
        <v>8</v>
      </c>
      <c r="G406" s="2">
        <f t="shared" ca="1" si="50"/>
        <v>25</v>
      </c>
      <c r="H406" s="2">
        <f t="shared" ca="1" si="51"/>
        <v>75</v>
      </c>
      <c r="I406" s="2">
        <f t="shared" ca="1" si="52"/>
        <v>1500</v>
      </c>
    </row>
    <row r="407" spans="1:9" x14ac:dyDescent="0.2">
      <c r="A407">
        <v>405</v>
      </c>
      <c r="B407">
        <f t="shared" si="54"/>
        <v>397</v>
      </c>
      <c r="C407">
        <f t="shared" ca="1" si="48"/>
        <v>2</v>
      </c>
      <c r="D407" t="str">
        <f t="shared" si="55"/>
        <v/>
      </c>
      <c r="E407" t="str">
        <f t="shared" si="53"/>
        <v/>
      </c>
      <c r="F407">
        <f t="shared" ca="1" si="49"/>
        <v>3</v>
      </c>
      <c r="G407" s="2">
        <f t="shared" ca="1" si="50"/>
        <v>50</v>
      </c>
      <c r="H407" s="2">
        <f t="shared" ca="1" si="51"/>
        <v>50</v>
      </c>
      <c r="I407" s="2">
        <f t="shared" ca="1" si="52"/>
        <v>2000</v>
      </c>
    </row>
    <row r="408" spans="1:9" x14ac:dyDescent="0.2">
      <c r="A408">
        <v>406</v>
      </c>
      <c r="B408">
        <f t="shared" si="54"/>
        <v>398</v>
      </c>
      <c r="C408">
        <f t="shared" ca="1" si="48"/>
        <v>1</v>
      </c>
      <c r="D408" t="str">
        <f t="shared" si="55"/>
        <v/>
      </c>
      <c r="E408" t="str">
        <f t="shared" si="53"/>
        <v/>
      </c>
      <c r="F408">
        <f t="shared" ca="1" si="49"/>
        <v>7</v>
      </c>
      <c r="G408" s="2">
        <f t="shared" ca="1" si="50"/>
        <v>15</v>
      </c>
      <c r="H408" s="2">
        <f t="shared" ca="1" si="51"/>
        <v>45</v>
      </c>
      <c r="I408" s="2">
        <f t="shared" ca="1" si="52"/>
        <v>1500</v>
      </c>
    </row>
    <row r="409" spans="1:9" x14ac:dyDescent="0.2">
      <c r="A409">
        <v>407</v>
      </c>
      <c r="B409">
        <f t="shared" si="54"/>
        <v>399</v>
      </c>
      <c r="C409">
        <f t="shared" ca="1" si="48"/>
        <v>2</v>
      </c>
      <c r="D409" t="str">
        <f t="shared" si="55"/>
        <v/>
      </c>
      <c r="E409" t="str">
        <f t="shared" si="53"/>
        <v/>
      </c>
      <c r="F409">
        <f t="shared" ca="1" si="49"/>
        <v>7</v>
      </c>
      <c r="G409" s="2">
        <f t="shared" ca="1" si="50"/>
        <v>15</v>
      </c>
      <c r="H409" s="2">
        <f t="shared" ca="1" si="51"/>
        <v>45</v>
      </c>
      <c r="I409" s="2">
        <f t="shared" ca="1" si="52"/>
        <v>1500</v>
      </c>
    </row>
    <row r="410" spans="1:9" x14ac:dyDescent="0.2">
      <c r="A410">
        <v>408</v>
      </c>
      <c r="B410">
        <f t="shared" si="54"/>
        <v>400</v>
      </c>
      <c r="C410">
        <f t="shared" ca="1" si="48"/>
        <v>2</v>
      </c>
      <c r="D410" t="str">
        <f t="shared" si="55"/>
        <v/>
      </c>
      <c r="E410" t="str">
        <f t="shared" si="53"/>
        <v/>
      </c>
      <c r="F410">
        <f t="shared" ca="1" si="49"/>
        <v>6</v>
      </c>
      <c r="G410" s="2" t="str">
        <f t="shared" ca="1" si="50"/>
        <v>n/a</v>
      </c>
      <c r="H410" s="2" t="str">
        <f t="shared" ca="1" si="51"/>
        <v>n/a</v>
      </c>
      <c r="I410" s="2">
        <f t="shared" ca="1" si="52"/>
        <v>750</v>
      </c>
    </row>
    <row r="411" spans="1:9" x14ac:dyDescent="0.2">
      <c r="A411">
        <v>409</v>
      </c>
      <c r="B411">
        <f t="shared" si="54"/>
        <v>401</v>
      </c>
      <c r="C411">
        <f t="shared" ca="1" si="48"/>
        <v>2</v>
      </c>
      <c r="D411" t="str">
        <f t="shared" si="55"/>
        <v/>
      </c>
      <c r="E411" t="str">
        <f t="shared" si="53"/>
        <v/>
      </c>
      <c r="F411">
        <f t="shared" ca="1" si="49"/>
        <v>5</v>
      </c>
      <c r="G411" s="2" t="str">
        <f t="shared" ca="1" si="50"/>
        <v>n/a</v>
      </c>
      <c r="H411" s="2" t="str">
        <f t="shared" ca="1" si="51"/>
        <v>n/a</v>
      </c>
      <c r="I411" s="2">
        <f t="shared" ca="1" si="52"/>
        <v>1000</v>
      </c>
    </row>
    <row r="412" spans="1:9" x14ac:dyDescent="0.2">
      <c r="A412">
        <v>410</v>
      </c>
      <c r="B412">
        <f t="shared" si="54"/>
        <v>402</v>
      </c>
      <c r="C412">
        <f t="shared" ca="1" si="48"/>
        <v>2</v>
      </c>
      <c r="D412" t="str">
        <f t="shared" si="55"/>
        <v/>
      </c>
      <c r="E412" t="str">
        <f t="shared" si="53"/>
        <v/>
      </c>
      <c r="F412">
        <f t="shared" ca="1" si="49"/>
        <v>5</v>
      </c>
      <c r="G412" s="2" t="str">
        <f t="shared" ca="1" si="50"/>
        <v>n/a</v>
      </c>
      <c r="H412" s="2" t="str">
        <f t="shared" ca="1" si="51"/>
        <v>n/a</v>
      </c>
      <c r="I412" s="2">
        <f t="shared" ca="1" si="52"/>
        <v>1000</v>
      </c>
    </row>
    <row r="413" spans="1:9" x14ac:dyDescent="0.2">
      <c r="A413">
        <v>411</v>
      </c>
      <c r="B413">
        <f t="shared" si="54"/>
        <v>403</v>
      </c>
      <c r="C413">
        <f t="shared" ca="1" si="48"/>
        <v>2</v>
      </c>
      <c r="D413" t="str">
        <f t="shared" si="55"/>
        <v/>
      </c>
      <c r="E413" t="str">
        <f t="shared" si="53"/>
        <v/>
      </c>
      <c r="F413">
        <f t="shared" ca="1" si="49"/>
        <v>7</v>
      </c>
      <c r="G413" s="2">
        <f t="shared" ca="1" si="50"/>
        <v>15</v>
      </c>
      <c r="H413" s="2">
        <f t="shared" ca="1" si="51"/>
        <v>45</v>
      </c>
      <c r="I413" s="2">
        <f t="shared" ca="1" si="52"/>
        <v>1500</v>
      </c>
    </row>
    <row r="414" spans="1:9" x14ac:dyDescent="0.2">
      <c r="A414">
        <v>412</v>
      </c>
      <c r="B414">
        <f t="shared" si="54"/>
        <v>404</v>
      </c>
      <c r="C414">
        <f t="shared" ca="1" si="48"/>
        <v>1</v>
      </c>
      <c r="D414" t="str">
        <f t="shared" si="55"/>
        <v/>
      </c>
      <c r="E414" t="str">
        <f t="shared" si="53"/>
        <v/>
      </c>
      <c r="F414">
        <f t="shared" ca="1" si="49"/>
        <v>4</v>
      </c>
      <c r="G414" s="2">
        <f t="shared" ca="1" si="50"/>
        <v>50</v>
      </c>
      <c r="H414" s="2">
        <f t="shared" ca="1" si="51"/>
        <v>150</v>
      </c>
      <c r="I414" s="2">
        <f t="shared" ca="1" si="52"/>
        <v>1000</v>
      </c>
    </row>
    <row r="415" spans="1:9" x14ac:dyDescent="0.2">
      <c r="A415">
        <v>413</v>
      </c>
      <c r="B415">
        <f t="shared" si="54"/>
        <v>405</v>
      </c>
      <c r="C415">
        <f t="shared" ca="1" si="48"/>
        <v>1</v>
      </c>
      <c r="D415" t="str">
        <f t="shared" si="55"/>
        <v/>
      </c>
      <c r="E415" t="str">
        <f t="shared" si="53"/>
        <v/>
      </c>
      <c r="F415">
        <f t="shared" ca="1" si="49"/>
        <v>1</v>
      </c>
      <c r="G415" s="2">
        <f t="shared" ca="1" si="50"/>
        <v>50</v>
      </c>
      <c r="H415" s="2">
        <f t="shared" ca="1" si="51"/>
        <v>50</v>
      </c>
      <c r="I415" s="2">
        <f t="shared" ca="1" si="52"/>
        <v>1000</v>
      </c>
    </row>
    <row r="416" spans="1:9" x14ac:dyDescent="0.2">
      <c r="A416">
        <v>414</v>
      </c>
      <c r="B416">
        <f t="shared" si="54"/>
        <v>406</v>
      </c>
      <c r="C416">
        <f t="shared" ca="1" si="48"/>
        <v>2</v>
      </c>
      <c r="D416" t="str">
        <f t="shared" si="55"/>
        <v/>
      </c>
      <c r="E416" t="str">
        <f t="shared" si="53"/>
        <v/>
      </c>
      <c r="F416">
        <f t="shared" ca="1" si="49"/>
        <v>8</v>
      </c>
      <c r="G416" s="2">
        <f t="shared" ca="1" si="50"/>
        <v>25</v>
      </c>
      <c r="H416" s="2">
        <f t="shared" ca="1" si="51"/>
        <v>75</v>
      </c>
      <c r="I416" s="2">
        <f t="shared" ca="1" si="52"/>
        <v>1500</v>
      </c>
    </row>
    <row r="417" spans="1:9" x14ac:dyDescent="0.2">
      <c r="A417">
        <v>415</v>
      </c>
      <c r="B417">
        <f t="shared" si="54"/>
        <v>407</v>
      </c>
      <c r="C417">
        <f t="shared" ca="1" si="48"/>
        <v>1</v>
      </c>
      <c r="D417" t="str">
        <f t="shared" si="55"/>
        <v/>
      </c>
      <c r="E417" t="str">
        <f t="shared" si="53"/>
        <v/>
      </c>
      <c r="F417">
        <f t="shared" ca="1" si="49"/>
        <v>9</v>
      </c>
      <c r="G417" s="2">
        <f t="shared" ca="1" si="50"/>
        <v>50</v>
      </c>
      <c r="H417" s="2">
        <f t="shared" ca="1" si="51"/>
        <v>150</v>
      </c>
      <c r="I417" s="2">
        <f t="shared" ca="1" si="52"/>
        <v>2000</v>
      </c>
    </row>
    <row r="418" spans="1:9" x14ac:dyDescent="0.2">
      <c r="A418">
        <v>416</v>
      </c>
      <c r="B418">
        <f t="shared" si="54"/>
        <v>408</v>
      </c>
      <c r="C418">
        <f t="shared" ca="1" si="48"/>
        <v>2</v>
      </c>
      <c r="D418" t="str">
        <f t="shared" si="55"/>
        <v/>
      </c>
      <c r="E418" t="str">
        <f t="shared" si="53"/>
        <v/>
      </c>
      <c r="F418">
        <f t="shared" ca="1" si="49"/>
        <v>3</v>
      </c>
      <c r="G418" s="2">
        <f t="shared" ca="1" si="50"/>
        <v>50</v>
      </c>
      <c r="H418" s="2">
        <f t="shared" ca="1" si="51"/>
        <v>50</v>
      </c>
      <c r="I418" s="2">
        <f t="shared" ca="1" si="52"/>
        <v>2000</v>
      </c>
    </row>
    <row r="419" spans="1:9" x14ac:dyDescent="0.2">
      <c r="A419">
        <v>417</v>
      </c>
      <c r="B419">
        <f t="shared" si="54"/>
        <v>409</v>
      </c>
      <c r="C419">
        <f t="shared" ca="1" si="48"/>
        <v>1</v>
      </c>
      <c r="D419" t="str">
        <f t="shared" si="55"/>
        <v/>
      </c>
      <c r="E419" t="str">
        <f t="shared" si="53"/>
        <v/>
      </c>
      <c r="F419">
        <f t="shared" ca="1" si="49"/>
        <v>8</v>
      </c>
      <c r="G419" s="2">
        <f t="shared" ca="1" si="50"/>
        <v>25</v>
      </c>
      <c r="H419" s="2">
        <f t="shared" ca="1" si="51"/>
        <v>75</v>
      </c>
      <c r="I419" s="2">
        <f t="shared" ca="1" si="52"/>
        <v>1500</v>
      </c>
    </row>
    <row r="420" spans="1:9" x14ac:dyDescent="0.2">
      <c r="A420">
        <v>418</v>
      </c>
      <c r="B420">
        <f t="shared" si="54"/>
        <v>410</v>
      </c>
      <c r="C420">
        <f t="shared" ca="1" si="48"/>
        <v>2</v>
      </c>
      <c r="D420" t="str">
        <f t="shared" si="55"/>
        <v/>
      </c>
      <c r="E420" t="str">
        <f t="shared" si="53"/>
        <v/>
      </c>
      <c r="F420">
        <f t="shared" ca="1" si="49"/>
        <v>5</v>
      </c>
      <c r="G420" s="2" t="str">
        <f t="shared" ca="1" si="50"/>
        <v>n/a</v>
      </c>
      <c r="H420" s="2" t="str">
        <f t="shared" ca="1" si="51"/>
        <v>n/a</v>
      </c>
      <c r="I420" s="2">
        <f t="shared" ca="1" si="52"/>
        <v>1000</v>
      </c>
    </row>
    <row r="421" spans="1:9" x14ac:dyDescent="0.2">
      <c r="A421">
        <v>419</v>
      </c>
      <c r="B421">
        <f t="shared" si="54"/>
        <v>411</v>
      </c>
      <c r="C421">
        <f t="shared" ca="1" si="48"/>
        <v>1</v>
      </c>
      <c r="D421" t="str">
        <f t="shared" si="55"/>
        <v/>
      </c>
      <c r="E421" t="str">
        <f t="shared" si="53"/>
        <v/>
      </c>
      <c r="F421">
        <f t="shared" ca="1" si="49"/>
        <v>4</v>
      </c>
      <c r="G421" s="2">
        <f t="shared" ca="1" si="50"/>
        <v>50</v>
      </c>
      <c r="H421" s="2">
        <f t="shared" ca="1" si="51"/>
        <v>150</v>
      </c>
      <c r="I421" s="2">
        <f t="shared" ca="1" si="52"/>
        <v>1000</v>
      </c>
    </row>
    <row r="422" spans="1:9" x14ac:dyDescent="0.2">
      <c r="A422">
        <v>420</v>
      </c>
      <c r="B422">
        <f t="shared" si="54"/>
        <v>412</v>
      </c>
      <c r="C422">
        <f t="shared" ca="1" si="48"/>
        <v>1</v>
      </c>
      <c r="D422" t="str">
        <f t="shared" si="55"/>
        <v/>
      </c>
      <c r="E422" t="str">
        <f t="shared" si="53"/>
        <v/>
      </c>
      <c r="F422">
        <f t="shared" ca="1" si="49"/>
        <v>8</v>
      </c>
      <c r="G422" s="2">
        <f t="shared" ca="1" si="50"/>
        <v>25</v>
      </c>
      <c r="H422" s="2">
        <f t="shared" ca="1" si="51"/>
        <v>75</v>
      </c>
      <c r="I422" s="2">
        <f t="shared" ca="1" si="52"/>
        <v>1500</v>
      </c>
    </row>
    <row r="423" spans="1:9" x14ac:dyDescent="0.2">
      <c r="A423">
        <v>421</v>
      </c>
      <c r="B423">
        <f t="shared" si="54"/>
        <v>413</v>
      </c>
      <c r="C423">
        <f t="shared" ca="1" si="48"/>
        <v>1</v>
      </c>
      <c r="D423" t="str">
        <f t="shared" si="55"/>
        <v/>
      </c>
      <c r="E423" t="str">
        <f t="shared" si="53"/>
        <v/>
      </c>
      <c r="F423">
        <f t="shared" ca="1" si="49"/>
        <v>2</v>
      </c>
      <c r="G423" s="2">
        <f t="shared" ca="1" si="50"/>
        <v>25</v>
      </c>
      <c r="H423" s="2">
        <f t="shared" ca="1" si="51"/>
        <v>25</v>
      </c>
      <c r="I423" s="2">
        <f t="shared" ca="1" si="52"/>
        <v>1250</v>
      </c>
    </row>
    <row r="424" spans="1:9" x14ac:dyDescent="0.2">
      <c r="A424">
        <v>422</v>
      </c>
      <c r="B424">
        <f t="shared" si="54"/>
        <v>414</v>
      </c>
      <c r="C424">
        <f t="shared" ca="1" si="48"/>
        <v>2</v>
      </c>
      <c r="D424" t="str">
        <f t="shared" si="55"/>
        <v/>
      </c>
      <c r="E424" t="str">
        <f t="shared" si="53"/>
        <v/>
      </c>
      <c r="F424">
        <f t="shared" ca="1" si="49"/>
        <v>7</v>
      </c>
      <c r="G424" s="2">
        <f t="shared" ca="1" si="50"/>
        <v>15</v>
      </c>
      <c r="H424" s="2">
        <f t="shared" ca="1" si="51"/>
        <v>45</v>
      </c>
      <c r="I424" s="2">
        <f t="shared" ca="1" si="52"/>
        <v>1500</v>
      </c>
    </row>
    <row r="425" spans="1:9" x14ac:dyDescent="0.2">
      <c r="A425">
        <v>423</v>
      </c>
      <c r="B425">
        <f t="shared" si="54"/>
        <v>415</v>
      </c>
      <c r="C425">
        <f t="shared" ca="1" si="48"/>
        <v>2</v>
      </c>
      <c r="D425" t="str">
        <f t="shared" si="55"/>
        <v/>
      </c>
      <c r="E425" t="str">
        <f t="shared" si="53"/>
        <v/>
      </c>
      <c r="F425">
        <f t="shared" ca="1" si="49"/>
        <v>8</v>
      </c>
      <c r="G425" s="2">
        <f t="shared" ca="1" si="50"/>
        <v>25</v>
      </c>
      <c r="H425" s="2">
        <f t="shared" ca="1" si="51"/>
        <v>75</v>
      </c>
      <c r="I425" s="2">
        <f t="shared" ca="1" si="52"/>
        <v>1500</v>
      </c>
    </row>
    <row r="426" spans="1:9" x14ac:dyDescent="0.2">
      <c r="A426">
        <v>424</v>
      </c>
      <c r="B426">
        <f t="shared" si="54"/>
        <v>416</v>
      </c>
      <c r="C426">
        <f t="shared" ca="1" si="48"/>
        <v>2</v>
      </c>
      <c r="D426" t="str">
        <f t="shared" si="55"/>
        <v/>
      </c>
      <c r="E426" t="str">
        <f t="shared" si="53"/>
        <v/>
      </c>
      <c r="F426">
        <f t="shared" ca="1" si="49"/>
        <v>8</v>
      </c>
      <c r="G426" s="2">
        <f t="shared" ca="1" si="50"/>
        <v>25</v>
      </c>
      <c r="H426" s="2">
        <f t="shared" ca="1" si="51"/>
        <v>75</v>
      </c>
      <c r="I426" s="2">
        <f t="shared" ca="1" si="52"/>
        <v>1500</v>
      </c>
    </row>
    <row r="427" spans="1:9" x14ac:dyDescent="0.2">
      <c r="A427">
        <v>425</v>
      </c>
      <c r="B427">
        <f t="shared" si="54"/>
        <v>417</v>
      </c>
      <c r="C427">
        <f t="shared" ca="1" si="48"/>
        <v>1</v>
      </c>
      <c r="D427" t="str">
        <f t="shared" si="55"/>
        <v/>
      </c>
      <c r="E427" t="str">
        <f t="shared" si="53"/>
        <v/>
      </c>
      <c r="F427">
        <f t="shared" ca="1" si="49"/>
        <v>3</v>
      </c>
      <c r="G427" s="2">
        <f t="shared" ca="1" si="50"/>
        <v>50</v>
      </c>
      <c r="H427" s="2">
        <f t="shared" ca="1" si="51"/>
        <v>50</v>
      </c>
      <c r="I427" s="2">
        <f t="shared" ca="1" si="52"/>
        <v>2000</v>
      </c>
    </row>
    <row r="428" spans="1:9" x14ac:dyDescent="0.2">
      <c r="A428">
        <v>426</v>
      </c>
      <c r="B428">
        <f t="shared" si="54"/>
        <v>418</v>
      </c>
      <c r="C428">
        <f t="shared" ca="1" si="48"/>
        <v>2</v>
      </c>
      <c r="D428" t="str">
        <f t="shared" si="55"/>
        <v/>
      </c>
      <c r="E428" t="str">
        <f t="shared" si="53"/>
        <v/>
      </c>
      <c r="F428">
        <f t="shared" ca="1" si="49"/>
        <v>6</v>
      </c>
      <c r="G428" s="2" t="str">
        <f t="shared" ca="1" si="50"/>
        <v>n/a</v>
      </c>
      <c r="H428" s="2" t="str">
        <f t="shared" ca="1" si="51"/>
        <v>n/a</v>
      </c>
      <c r="I428" s="2">
        <f t="shared" ca="1" si="52"/>
        <v>750</v>
      </c>
    </row>
    <row r="429" spans="1:9" x14ac:dyDescent="0.2">
      <c r="A429">
        <v>427</v>
      </c>
      <c r="B429">
        <f t="shared" si="54"/>
        <v>419</v>
      </c>
      <c r="C429">
        <f t="shared" ca="1" si="48"/>
        <v>1</v>
      </c>
      <c r="D429" t="str">
        <f t="shared" si="55"/>
        <v/>
      </c>
      <c r="E429" t="str">
        <f t="shared" si="53"/>
        <v/>
      </c>
      <c r="F429">
        <f t="shared" ca="1" si="49"/>
        <v>2</v>
      </c>
      <c r="G429" s="2">
        <f t="shared" ca="1" si="50"/>
        <v>25</v>
      </c>
      <c r="H429" s="2">
        <f t="shared" ca="1" si="51"/>
        <v>25</v>
      </c>
      <c r="I429" s="2">
        <f t="shared" ca="1" si="52"/>
        <v>1250</v>
      </c>
    </row>
    <row r="430" spans="1:9" x14ac:dyDescent="0.2">
      <c r="A430">
        <v>428</v>
      </c>
      <c r="B430">
        <f t="shared" si="54"/>
        <v>420</v>
      </c>
      <c r="C430">
        <f t="shared" ca="1" si="48"/>
        <v>2</v>
      </c>
      <c r="D430" t="str">
        <f t="shared" si="55"/>
        <v/>
      </c>
      <c r="E430" t="str">
        <f t="shared" si="53"/>
        <v/>
      </c>
      <c r="F430">
        <f t="shared" ca="1" si="49"/>
        <v>2</v>
      </c>
      <c r="G430" s="2">
        <f t="shared" ca="1" si="50"/>
        <v>25</v>
      </c>
      <c r="H430" s="2">
        <f t="shared" ca="1" si="51"/>
        <v>25</v>
      </c>
      <c r="I430" s="2">
        <f t="shared" ca="1" si="52"/>
        <v>1250</v>
      </c>
    </row>
    <row r="431" spans="1:9" x14ac:dyDescent="0.2">
      <c r="A431">
        <v>429</v>
      </c>
      <c r="B431">
        <f t="shared" si="54"/>
        <v>421</v>
      </c>
      <c r="C431">
        <f t="shared" ca="1" si="48"/>
        <v>1</v>
      </c>
      <c r="D431" t="str">
        <f t="shared" si="55"/>
        <v/>
      </c>
      <c r="E431" t="str">
        <f t="shared" si="53"/>
        <v/>
      </c>
      <c r="F431">
        <f t="shared" ca="1" si="49"/>
        <v>9</v>
      </c>
      <c r="G431" s="2">
        <f t="shared" ca="1" si="50"/>
        <v>50</v>
      </c>
      <c r="H431" s="2">
        <f t="shared" ca="1" si="51"/>
        <v>150</v>
      </c>
      <c r="I431" s="2">
        <f t="shared" ca="1" si="52"/>
        <v>2000</v>
      </c>
    </row>
    <row r="432" spans="1:9" x14ac:dyDescent="0.2">
      <c r="A432">
        <v>430</v>
      </c>
      <c r="B432">
        <f t="shared" si="54"/>
        <v>422</v>
      </c>
      <c r="C432">
        <f t="shared" ca="1" si="48"/>
        <v>1</v>
      </c>
      <c r="D432" t="str">
        <f t="shared" si="55"/>
        <v/>
      </c>
      <c r="E432" t="str">
        <f t="shared" si="53"/>
        <v/>
      </c>
      <c r="F432">
        <f t="shared" ca="1" si="49"/>
        <v>9</v>
      </c>
      <c r="G432" s="2">
        <f t="shared" ca="1" si="50"/>
        <v>50</v>
      </c>
      <c r="H432" s="2">
        <f t="shared" ca="1" si="51"/>
        <v>150</v>
      </c>
      <c r="I432" s="2">
        <f t="shared" ca="1" si="52"/>
        <v>2000</v>
      </c>
    </row>
    <row r="433" spans="1:9" x14ac:dyDescent="0.2">
      <c r="A433">
        <v>431</v>
      </c>
      <c r="B433">
        <f t="shared" si="54"/>
        <v>423</v>
      </c>
      <c r="C433">
        <f t="shared" ca="1" si="48"/>
        <v>2</v>
      </c>
      <c r="D433" t="str">
        <f t="shared" si="55"/>
        <v/>
      </c>
      <c r="E433" t="str">
        <f t="shared" si="53"/>
        <v/>
      </c>
      <c r="F433">
        <f t="shared" ca="1" si="49"/>
        <v>9</v>
      </c>
      <c r="G433" s="2">
        <f t="shared" ca="1" si="50"/>
        <v>50</v>
      </c>
      <c r="H433" s="2">
        <f t="shared" ca="1" si="51"/>
        <v>150</v>
      </c>
      <c r="I433" s="2">
        <f t="shared" ca="1" si="52"/>
        <v>2000</v>
      </c>
    </row>
    <row r="434" spans="1:9" x14ac:dyDescent="0.2">
      <c r="A434">
        <v>432</v>
      </c>
      <c r="B434">
        <f t="shared" si="54"/>
        <v>424</v>
      </c>
      <c r="C434">
        <f t="shared" ca="1" si="48"/>
        <v>2</v>
      </c>
      <c r="D434" t="str">
        <f t="shared" si="55"/>
        <v/>
      </c>
      <c r="E434" t="str">
        <f t="shared" si="53"/>
        <v/>
      </c>
      <c r="F434">
        <f t="shared" ca="1" si="49"/>
        <v>3</v>
      </c>
      <c r="G434" s="2">
        <f t="shared" ca="1" si="50"/>
        <v>50</v>
      </c>
      <c r="H434" s="2">
        <f t="shared" ca="1" si="51"/>
        <v>50</v>
      </c>
      <c r="I434" s="2">
        <f t="shared" ca="1" si="52"/>
        <v>2000</v>
      </c>
    </row>
    <row r="435" spans="1:9" x14ac:dyDescent="0.2">
      <c r="A435">
        <v>433</v>
      </c>
      <c r="B435">
        <f t="shared" si="54"/>
        <v>425</v>
      </c>
      <c r="C435">
        <f t="shared" ca="1" si="48"/>
        <v>1</v>
      </c>
      <c r="D435" t="str">
        <f t="shared" si="55"/>
        <v/>
      </c>
      <c r="E435" t="str">
        <f t="shared" si="53"/>
        <v/>
      </c>
      <c r="F435">
        <f t="shared" ca="1" si="49"/>
        <v>1</v>
      </c>
      <c r="G435" s="2">
        <f t="shared" ca="1" si="50"/>
        <v>50</v>
      </c>
      <c r="H435" s="2">
        <f t="shared" ca="1" si="51"/>
        <v>50</v>
      </c>
      <c r="I435" s="2">
        <f t="shared" ca="1" si="52"/>
        <v>1000</v>
      </c>
    </row>
    <row r="436" spans="1:9" x14ac:dyDescent="0.2">
      <c r="A436">
        <v>434</v>
      </c>
      <c r="B436">
        <f t="shared" si="54"/>
        <v>426</v>
      </c>
      <c r="C436">
        <f t="shared" ca="1" si="48"/>
        <v>1</v>
      </c>
      <c r="D436" t="str">
        <f t="shared" si="55"/>
        <v/>
      </c>
      <c r="E436" t="str">
        <f t="shared" si="53"/>
        <v/>
      </c>
      <c r="F436">
        <f t="shared" ca="1" si="49"/>
        <v>3</v>
      </c>
      <c r="G436" s="2">
        <f t="shared" ca="1" si="50"/>
        <v>50</v>
      </c>
      <c r="H436" s="2">
        <f t="shared" ca="1" si="51"/>
        <v>50</v>
      </c>
      <c r="I436" s="2">
        <f t="shared" ca="1" si="52"/>
        <v>2000</v>
      </c>
    </row>
    <row r="437" spans="1:9" x14ac:dyDescent="0.2">
      <c r="A437">
        <v>435</v>
      </c>
      <c r="B437">
        <f t="shared" si="54"/>
        <v>427</v>
      </c>
      <c r="C437">
        <f t="shared" ca="1" si="48"/>
        <v>2</v>
      </c>
      <c r="D437" t="str">
        <f t="shared" si="55"/>
        <v/>
      </c>
      <c r="E437" t="str">
        <f t="shared" si="53"/>
        <v/>
      </c>
      <c r="F437">
        <f t="shared" ca="1" si="49"/>
        <v>6</v>
      </c>
      <c r="G437" s="2" t="str">
        <f t="shared" ca="1" si="50"/>
        <v>n/a</v>
      </c>
      <c r="H437" s="2" t="str">
        <f t="shared" ca="1" si="51"/>
        <v>n/a</v>
      </c>
      <c r="I437" s="2">
        <f t="shared" ca="1" si="52"/>
        <v>750</v>
      </c>
    </row>
    <row r="438" spans="1:9" x14ac:dyDescent="0.2">
      <c r="A438">
        <v>436</v>
      </c>
      <c r="B438">
        <f t="shared" si="54"/>
        <v>428</v>
      </c>
      <c r="C438">
        <f t="shared" ca="1" si="48"/>
        <v>2</v>
      </c>
      <c r="D438" t="str">
        <f t="shared" si="55"/>
        <v/>
      </c>
      <c r="E438" t="str">
        <f t="shared" si="53"/>
        <v/>
      </c>
      <c r="F438">
        <f t="shared" ca="1" si="49"/>
        <v>4</v>
      </c>
      <c r="G438" s="2">
        <f t="shared" ca="1" si="50"/>
        <v>50</v>
      </c>
      <c r="H438" s="2">
        <f t="shared" ca="1" si="51"/>
        <v>150</v>
      </c>
      <c r="I438" s="2">
        <f t="shared" ca="1" si="52"/>
        <v>1000</v>
      </c>
    </row>
    <row r="439" spans="1:9" x14ac:dyDescent="0.2">
      <c r="A439">
        <v>437</v>
      </c>
      <c r="B439">
        <f t="shared" si="54"/>
        <v>429</v>
      </c>
      <c r="C439">
        <f t="shared" ca="1" si="48"/>
        <v>2</v>
      </c>
      <c r="D439" t="str">
        <f t="shared" si="55"/>
        <v/>
      </c>
      <c r="E439" t="str">
        <f t="shared" si="53"/>
        <v/>
      </c>
      <c r="F439">
        <f t="shared" ca="1" si="49"/>
        <v>3</v>
      </c>
      <c r="G439" s="2">
        <f t="shared" ca="1" si="50"/>
        <v>50</v>
      </c>
      <c r="H439" s="2">
        <f t="shared" ca="1" si="51"/>
        <v>50</v>
      </c>
      <c r="I439" s="2">
        <f t="shared" ca="1" si="52"/>
        <v>2000</v>
      </c>
    </row>
    <row r="440" spans="1:9" x14ac:dyDescent="0.2">
      <c r="A440">
        <v>438</v>
      </c>
      <c r="B440">
        <f t="shared" si="54"/>
        <v>430</v>
      </c>
      <c r="C440">
        <f t="shared" ca="1" si="48"/>
        <v>2</v>
      </c>
      <c r="D440" t="str">
        <f t="shared" si="55"/>
        <v/>
      </c>
      <c r="E440" t="str">
        <f t="shared" si="53"/>
        <v/>
      </c>
      <c r="F440">
        <f t="shared" ca="1" si="49"/>
        <v>5</v>
      </c>
      <c r="G440" s="2" t="str">
        <f t="shared" ca="1" si="50"/>
        <v>n/a</v>
      </c>
      <c r="H440" s="2" t="str">
        <f t="shared" ca="1" si="51"/>
        <v>n/a</v>
      </c>
      <c r="I440" s="2">
        <f t="shared" ca="1" si="52"/>
        <v>1000</v>
      </c>
    </row>
    <row r="441" spans="1:9" x14ac:dyDescent="0.2">
      <c r="A441">
        <v>439</v>
      </c>
      <c r="B441">
        <f t="shared" si="54"/>
        <v>431</v>
      </c>
      <c r="C441">
        <f t="shared" ca="1" si="48"/>
        <v>2</v>
      </c>
      <c r="D441" t="str">
        <f t="shared" si="55"/>
        <v/>
      </c>
      <c r="E441" t="str">
        <f t="shared" si="53"/>
        <v/>
      </c>
      <c r="F441">
        <f t="shared" ca="1" si="49"/>
        <v>4</v>
      </c>
      <c r="G441" s="2">
        <f t="shared" ca="1" si="50"/>
        <v>50</v>
      </c>
      <c r="H441" s="2">
        <f t="shared" ca="1" si="51"/>
        <v>150</v>
      </c>
      <c r="I441" s="2">
        <f t="shared" ca="1" si="52"/>
        <v>1000</v>
      </c>
    </row>
    <row r="442" spans="1:9" x14ac:dyDescent="0.2">
      <c r="A442">
        <v>440</v>
      </c>
      <c r="B442">
        <f t="shared" si="54"/>
        <v>432</v>
      </c>
      <c r="C442">
        <f t="shared" ca="1" si="48"/>
        <v>2</v>
      </c>
      <c r="D442" t="str">
        <f t="shared" si="55"/>
        <v/>
      </c>
      <c r="E442" t="str">
        <f t="shared" si="53"/>
        <v/>
      </c>
      <c r="F442">
        <f t="shared" ca="1" si="49"/>
        <v>4</v>
      </c>
      <c r="G442" s="2">
        <f t="shared" ca="1" si="50"/>
        <v>50</v>
      </c>
      <c r="H442" s="2">
        <f t="shared" ca="1" si="51"/>
        <v>150</v>
      </c>
      <c r="I442" s="2">
        <f t="shared" ca="1" si="52"/>
        <v>1000</v>
      </c>
    </row>
    <row r="443" spans="1:9" x14ac:dyDescent="0.2">
      <c r="A443">
        <v>441</v>
      </c>
      <c r="B443">
        <f t="shared" si="54"/>
        <v>433</v>
      </c>
      <c r="C443">
        <f t="shared" ca="1" si="48"/>
        <v>1</v>
      </c>
      <c r="D443" t="str">
        <f t="shared" si="55"/>
        <v/>
      </c>
      <c r="E443" t="str">
        <f t="shared" si="53"/>
        <v/>
      </c>
      <c r="F443">
        <f t="shared" ca="1" si="49"/>
        <v>2</v>
      </c>
      <c r="G443" s="2">
        <f t="shared" ca="1" si="50"/>
        <v>25</v>
      </c>
      <c r="H443" s="2">
        <f t="shared" ca="1" si="51"/>
        <v>25</v>
      </c>
      <c r="I443" s="2">
        <f t="shared" ca="1" si="52"/>
        <v>1250</v>
      </c>
    </row>
    <row r="444" spans="1:9" x14ac:dyDescent="0.2">
      <c r="A444">
        <v>442</v>
      </c>
      <c r="B444">
        <f t="shared" si="54"/>
        <v>434</v>
      </c>
      <c r="C444">
        <f t="shared" ca="1" si="48"/>
        <v>2</v>
      </c>
      <c r="D444" t="str">
        <f t="shared" si="55"/>
        <v/>
      </c>
      <c r="E444" t="str">
        <f t="shared" si="53"/>
        <v/>
      </c>
      <c r="F444">
        <f t="shared" ca="1" si="49"/>
        <v>6</v>
      </c>
      <c r="G444" s="2" t="str">
        <f t="shared" ca="1" si="50"/>
        <v>n/a</v>
      </c>
      <c r="H444" s="2" t="str">
        <f t="shared" ca="1" si="51"/>
        <v>n/a</v>
      </c>
      <c r="I444" s="2">
        <f t="shared" ca="1" si="52"/>
        <v>750</v>
      </c>
    </row>
    <row r="445" spans="1:9" x14ac:dyDescent="0.2">
      <c r="A445">
        <v>443</v>
      </c>
      <c r="B445">
        <f t="shared" si="54"/>
        <v>435</v>
      </c>
      <c r="C445">
        <f t="shared" ca="1" si="48"/>
        <v>2</v>
      </c>
      <c r="D445" t="str">
        <f t="shared" si="55"/>
        <v/>
      </c>
      <c r="E445" t="str">
        <f t="shared" si="53"/>
        <v/>
      </c>
      <c r="F445">
        <f t="shared" ca="1" si="49"/>
        <v>8</v>
      </c>
      <c r="G445" s="2">
        <f t="shared" ca="1" si="50"/>
        <v>25</v>
      </c>
      <c r="H445" s="2">
        <f t="shared" ca="1" si="51"/>
        <v>75</v>
      </c>
      <c r="I445" s="2">
        <f t="shared" ca="1" si="52"/>
        <v>1500</v>
      </c>
    </row>
    <row r="446" spans="1:9" x14ac:dyDescent="0.2">
      <c r="A446">
        <v>444</v>
      </c>
      <c r="B446">
        <f t="shared" si="54"/>
        <v>436</v>
      </c>
      <c r="C446">
        <f t="shared" ca="1" si="48"/>
        <v>1</v>
      </c>
      <c r="D446" t="str">
        <f t="shared" si="55"/>
        <v/>
      </c>
      <c r="E446" t="str">
        <f t="shared" si="53"/>
        <v/>
      </c>
      <c r="F446">
        <f t="shared" ca="1" si="49"/>
        <v>2</v>
      </c>
      <c r="G446" s="2">
        <f t="shared" ca="1" si="50"/>
        <v>25</v>
      </c>
      <c r="H446" s="2">
        <f t="shared" ca="1" si="51"/>
        <v>25</v>
      </c>
      <c r="I446" s="2">
        <f t="shared" ca="1" si="52"/>
        <v>1250</v>
      </c>
    </row>
    <row r="447" spans="1:9" x14ac:dyDescent="0.2">
      <c r="A447">
        <v>445</v>
      </c>
      <c r="B447">
        <f t="shared" si="54"/>
        <v>437</v>
      </c>
      <c r="C447">
        <f t="shared" ca="1" si="48"/>
        <v>1</v>
      </c>
      <c r="D447" t="str">
        <f t="shared" si="55"/>
        <v/>
      </c>
      <c r="E447" t="str">
        <f t="shared" si="53"/>
        <v/>
      </c>
      <c r="F447">
        <f t="shared" ca="1" si="49"/>
        <v>3</v>
      </c>
      <c r="G447" s="2">
        <f t="shared" ca="1" si="50"/>
        <v>50</v>
      </c>
      <c r="H447" s="2">
        <f t="shared" ca="1" si="51"/>
        <v>50</v>
      </c>
      <c r="I447" s="2">
        <f t="shared" ca="1" si="52"/>
        <v>2000</v>
      </c>
    </row>
    <row r="448" spans="1:9" x14ac:dyDescent="0.2">
      <c r="A448">
        <v>446</v>
      </c>
      <c r="B448">
        <f t="shared" si="54"/>
        <v>438</v>
      </c>
      <c r="C448">
        <f t="shared" ca="1" si="48"/>
        <v>2</v>
      </c>
      <c r="D448" t="str">
        <f t="shared" si="55"/>
        <v/>
      </c>
      <c r="E448" t="str">
        <f t="shared" si="53"/>
        <v/>
      </c>
      <c r="F448">
        <f t="shared" ca="1" si="49"/>
        <v>7</v>
      </c>
      <c r="G448" s="2">
        <f t="shared" ca="1" si="50"/>
        <v>15</v>
      </c>
      <c r="H448" s="2">
        <f t="shared" ca="1" si="51"/>
        <v>45</v>
      </c>
      <c r="I448" s="2">
        <f t="shared" ca="1" si="52"/>
        <v>1500</v>
      </c>
    </row>
    <row r="449" spans="1:9" x14ac:dyDescent="0.2">
      <c r="A449">
        <v>447</v>
      </c>
      <c r="B449">
        <f t="shared" si="54"/>
        <v>439</v>
      </c>
      <c r="C449">
        <f t="shared" ca="1" si="48"/>
        <v>2</v>
      </c>
      <c r="D449" t="str">
        <f t="shared" si="55"/>
        <v/>
      </c>
      <c r="E449" t="str">
        <f t="shared" ca="1" si="53"/>
        <v>Enhanced Plan</v>
      </c>
      <c r="F449">
        <f t="shared" ca="1" si="49"/>
        <v>8</v>
      </c>
      <c r="G449" s="2">
        <f t="shared" ca="1" si="50"/>
        <v>25</v>
      </c>
      <c r="H449" s="2">
        <f t="shared" ca="1" si="51"/>
        <v>75</v>
      </c>
      <c r="I449" s="2">
        <f t="shared" ca="1" si="52"/>
        <v>1500</v>
      </c>
    </row>
    <row r="450" spans="1:9" x14ac:dyDescent="0.2">
      <c r="A450">
        <v>448</v>
      </c>
      <c r="B450">
        <f t="shared" si="54"/>
        <v>439</v>
      </c>
      <c r="C450">
        <f t="shared" ref="C450:C513" ca="1" si="56">RANDBETWEEN(1,ROWS(planNames))</f>
        <v>1</v>
      </c>
      <c r="D450" t="b">
        <f t="shared" si="55"/>
        <v>1</v>
      </c>
      <c r="E450" t="str">
        <f t="shared" ca="1" si="53"/>
        <v>Standard Plan</v>
      </c>
      <c r="F450">
        <f t="shared" ref="F450:F513" ca="1" si="57">RANDBETWEEN(1,ROWS(deductibles))</f>
        <v>5</v>
      </c>
      <c r="G450" s="2" t="str">
        <f t="shared" ref="G450:G513" ca="1" si="58">INDEX(deductibles,F450,1)</f>
        <v>n/a</v>
      </c>
      <c r="H450" s="2" t="str">
        <f t="shared" ref="H450:H513" ca="1" si="59">INDEX(deductibles,F450,2)</f>
        <v>n/a</v>
      </c>
      <c r="I450" s="2">
        <f t="shared" ref="I450:I513" ca="1" si="60">INDEX(deductibles,F450,3)</f>
        <v>1000</v>
      </c>
    </row>
    <row r="451" spans="1:9" x14ac:dyDescent="0.2">
      <c r="A451">
        <v>449</v>
      </c>
      <c r="B451">
        <f t="shared" si="54"/>
        <v>440</v>
      </c>
      <c r="C451">
        <f t="shared" ca="1" si="56"/>
        <v>2</v>
      </c>
      <c r="D451" t="str">
        <f t="shared" si="55"/>
        <v/>
      </c>
      <c r="E451" t="str">
        <f t="shared" ref="E451:E514" si="61">IF(D451=TRUE,INDEX(planNames,C451,1),IF(D452=TRUE,INDEX(planNames,C452,2),""))</f>
        <v/>
      </c>
      <c r="F451">
        <f t="shared" ca="1" si="57"/>
        <v>8</v>
      </c>
      <c r="G451" s="2">
        <f t="shared" ca="1" si="58"/>
        <v>25</v>
      </c>
      <c r="H451" s="2">
        <f t="shared" ca="1" si="59"/>
        <v>75</v>
      </c>
      <c r="I451" s="2">
        <f t="shared" ca="1" si="60"/>
        <v>1500</v>
      </c>
    </row>
    <row r="452" spans="1:9" x14ac:dyDescent="0.2">
      <c r="A452">
        <v>450</v>
      </c>
      <c r="B452">
        <f t="shared" ref="B452:B515" si="62">IF(MOD(ROW(B452),50)=0,B451,B451+1)</f>
        <v>441</v>
      </c>
      <c r="C452">
        <f t="shared" ca="1" si="56"/>
        <v>1</v>
      </c>
      <c r="D452" t="str">
        <f t="shared" ref="D452:D515" si="63">IF(B451=B452,TRUE,"")</f>
        <v/>
      </c>
      <c r="E452" t="str">
        <f t="shared" si="61"/>
        <v/>
      </c>
      <c r="F452">
        <f t="shared" ca="1" si="57"/>
        <v>4</v>
      </c>
      <c r="G452" s="2">
        <f t="shared" ca="1" si="58"/>
        <v>50</v>
      </c>
      <c r="H452" s="2">
        <f t="shared" ca="1" si="59"/>
        <v>150</v>
      </c>
      <c r="I452" s="2">
        <f t="shared" ca="1" si="60"/>
        <v>1000</v>
      </c>
    </row>
    <row r="453" spans="1:9" x14ac:dyDescent="0.2">
      <c r="A453">
        <v>451</v>
      </c>
      <c r="B453">
        <f t="shared" si="62"/>
        <v>442</v>
      </c>
      <c r="C453">
        <f t="shared" ca="1" si="56"/>
        <v>2</v>
      </c>
      <c r="D453" t="str">
        <f t="shared" si="63"/>
        <v/>
      </c>
      <c r="E453" t="str">
        <f t="shared" si="61"/>
        <v/>
      </c>
      <c r="F453">
        <f t="shared" ca="1" si="57"/>
        <v>9</v>
      </c>
      <c r="G453" s="2">
        <f t="shared" ca="1" si="58"/>
        <v>50</v>
      </c>
      <c r="H453" s="2">
        <f t="shared" ca="1" si="59"/>
        <v>150</v>
      </c>
      <c r="I453" s="2">
        <f t="shared" ca="1" si="60"/>
        <v>2000</v>
      </c>
    </row>
    <row r="454" spans="1:9" x14ac:dyDescent="0.2">
      <c r="A454">
        <v>452</v>
      </c>
      <c r="B454">
        <f t="shared" si="62"/>
        <v>443</v>
      </c>
      <c r="C454">
        <f t="shared" ca="1" si="56"/>
        <v>1</v>
      </c>
      <c r="D454" t="str">
        <f t="shared" si="63"/>
        <v/>
      </c>
      <c r="E454" t="str">
        <f t="shared" si="61"/>
        <v/>
      </c>
      <c r="F454">
        <f t="shared" ca="1" si="57"/>
        <v>4</v>
      </c>
      <c r="G454" s="2">
        <f t="shared" ca="1" si="58"/>
        <v>50</v>
      </c>
      <c r="H454" s="2">
        <f t="shared" ca="1" si="59"/>
        <v>150</v>
      </c>
      <c r="I454" s="2">
        <f t="shared" ca="1" si="60"/>
        <v>1000</v>
      </c>
    </row>
    <row r="455" spans="1:9" x14ac:dyDescent="0.2">
      <c r="A455">
        <v>453</v>
      </c>
      <c r="B455">
        <f t="shared" si="62"/>
        <v>444</v>
      </c>
      <c r="C455">
        <f t="shared" ca="1" si="56"/>
        <v>1</v>
      </c>
      <c r="D455" t="str">
        <f t="shared" si="63"/>
        <v/>
      </c>
      <c r="E455" t="str">
        <f t="shared" si="61"/>
        <v/>
      </c>
      <c r="F455">
        <f t="shared" ca="1" si="57"/>
        <v>4</v>
      </c>
      <c r="G455" s="2">
        <f t="shared" ca="1" si="58"/>
        <v>50</v>
      </c>
      <c r="H455" s="2">
        <f t="shared" ca="1" si="59"/>
        <v>150</v>
      </c>
      <c r="I455" s="2">
        <f t="shared" ca="1" si="60"/>
        <v>1000</v>
      </c>
    </row>
    <row r="456" spans="1:9" x14ac:dyDescent="0.2">
      <c r="A456">
        <v>454</v>
      </c>
      <c r="B456">
        <f t="shared" si="62"/>
        <v>445</v>
      </c>
      <c r="C456">
        <f t="shared" ca="1" si="56"/>
        <v>2</v>
      </c>
      <c r="D456" t="str">
        <f t="shared" si="63"/>
        <v/>
      </c>
      <c r="E456" t="str">
        <f t="shared" si="61"/>
        <v/>
      </c>
      <c r="F456">
        <f t="shared" ca="1" si="57"/>
        <v>8</v>
      </c>
      <c r="G456" s="2">
        <f t="shared" ca="1" si="58"/>
        <v>25</v>
      </c>
      <c r="H456" s="2">
        <f t="shared" ca="1" si="59"/>
        <v>75</v>
      </c>
      <c r="I456" s="2">
        <f t="shared" ca="1" si="60"/>
        <v>1500</v>
      </c>
    </row>
    <row r="457" spans="1:9" x14ac:dyDescent="0.2">
      <c r="A457">
        <v>455</v>
      </c>
      <c r="B457">
        <f t="shared" si="62"/>
        <v>446</v>
      </c>
      <c r="C457">
        <f t="shared" ca="1" si="56"/>
        <v>2</v>
      </c>
      <c r="D457" t="str">
        <f t="shared" si="63"/>
        <v/>
      </c>
      <c r="E457" t="str">
        <f t="shared" si="61"/>
        <v/>
      </c>
      <c r="F457">
        <f t="shared" ca="1" si="57"/>
        <v>6</v>
      </c>
      <c r="G457" s="2" t="str">
        <f t="shared" ca="1" si="58"/>
        <v>n/a</v>
      </c>
      <c r="H457" s="2" t="str">
        <f t="shared" ca="1" si="59"/>
        <v>n/a</v>
      </c>
      <c r="I457" s="2">
        <f t="shared" ca="1" si="60"/>
        <v>750</v>
      </c>
    </row>
    <row r="458" spans="1:9" x14ac:dyDescent="0.2">
      <c r="A458">
        <v>456</v>
      </c>
      <c r="B458">
        <f t="shared" si="62"/>
        <v>447</v>
      </c>
      <c r="C458">
        <f t="shared" ca="1" si="56"/>
        <v>1</v>
      </c>
      <c r="D458" t="str">
        <f t="shared" si="63"/>
        <v/>
      </c>
      <c r="E458" t="str">
        <f t="shared" si="61"/>
        <v/>
      </c>
      <c r="F458">
        <f t="shared" ca="1" si="57"/>
        <v>7</v>
      </c>
      <c r="G458" s="2">
        <f t="shared" ca="1" si="58"/>
        <v>15</v>
      </c>
      <c r="H458" s="2">
        <f t="shared" ca="1" si="59"/>
        <v>45</v>
      </c>
      <c r="I458" s="2">
        <f t="shared" ca="1" si="60"/>
        <v>1500</v>
      </c>
    </row>
    <row r="459" spans="1:9" x14ac:dyDescent="0.2">
      <c r="A459">
        <v>457</v>
      </c>
      <c r="B459">
        <f t="shared" si="62"/>
        <v>448</v>
      </c>
      <c r="C459">
        <f t="shared" ca="1" si="56"/>
        <v>2</v>
      </c>
      <c r="D459" t="str">
        <f t="shared" si="63"/>
        <v/>
      </c>
      <c r="E459" t="str">
        <f t="shared" si="61"/>
        <v/>
      </c>
      <c r="F459">
        <f t="shared" ca="1" si="57"/>
        <v>8</v>
      </c>
      <c r="G459" s="2">
        <f t="shared" ca="1" si="58"/>
        <v>25</v>
      </c>
      <c r="H459" s="2">
        <f t="shared" ca="1" si="59"/>
        <v>75</v>
      </c>
      <c r="I459" s="2">
        <f t="shared" ca="1" si="60"/>
        <v>1500</v>
      </c>
    </row>
    <row r="460" spans="1:9" x14ac:dyDescent="0.2">
      <c r="A460">
        <v>458</v>
      </c>
      <c r="B460">
        <f t="shared" si="62"/>
        <v>449</v>
      </c>
      <c r="C460">
        <f t="shared" ca="1" si="56"/>
        <v>2</v>
      </c>
      <c r="D460" t="str">
        <f t="shared" si="63"/>
        <v/>
      </c>
      <c r="E460" t="str">
        <f t="shared" si="61"/>
        <v/>
      </c>
      <c r="F460">
        <f t="shared" ca="1" si="57"/>
        <v>9</v>
      </c>
      <c r="G460" s="2">
        <f t="shared" ca="1" si="58"/>
        <v>50</v>
      </c>
      <c r="H460" s="2">
        <f t="shared" ca="1" si="59"/>
        <v>150</v>
      </c>
      <c r="I460" s="2">
        <f t="shared" ca="1" si="60"/>
        <v>2000</v>
      </c>
    </row>
    <row r="461" spans="1:9" x14ac:dyDescent="0.2">
      <c r="A461">
        <v>459</v>
      </c>
      <c r="B461">
        <f t="shared" si="62"/>
        <v>450</v>
      </c>
      <c r="C461">
        <f t="shared" ca="1" si="56"/>
        <v>1</v>
      </c>
      <c r="D461" t="str">
        <f t="shared" si="63"/>
        <v/>
      </c>
      <c r="E461" t="str">
        <f t="shared" si="61"/>
        <v/>
      </c>
      <c r="F461">
        <f t="shared" ca="1" si="57"/>
        <v>4</v>
      </c>
      <c r="G461" s="2">
        <f t="shared" ca="1" si="58"/>
        <v>50</v>
      </c>
      <c r="H461" s="2">
        <f t="shared" ca="1" si="59"/>
        <v>150</v>
      </c>
      <c r="I461" s="2">
        <f t="shared" ca="1" si="60"/>
        <v>1000</v>
      </c>
    </row>
    <row r="462" spans="1:9" x14ac:dyDescent="0.2">
      <c r="A462">
        <v>460</v>
      </c>
      <c r="B462">
        <f t="shared" si="62"/>
        <v>451</v>
      </c>
      <c r="C462">
        <f t="shared" ca="1" si="56"/>
        <v>2</v>
      </c>
      <c r="D462" t="str">
        <f t="shared" si="63"/>
        <v/>
      </c>
      <c r="E462" t="str">
        <f t="shared" si="61"/>
        <v/>
      </c>
      <c r="F462">
        <f t="shared" ca="1" si="57"/>
        <v>2</v>
      </c>
      <c r="G462" s="2">
        <f t="shared" ca="1" si="58"/>
        <v>25</v>
      </c>
      <c r="H462" s="2">
        <f t="shared" ca="1" si="59"/>
        <v>25</v>
      </c>
      <c r="I462" s="2">
        <f t="shared" ca="1" si="60"/>
        <v>1250</v>
      </c>
    </row>
    <row r="463" spans="1:9" x14ac:dyDescent="0.2">
      <c r="A463">
        <v>461</v>
      </c>
      <c r="B463">
        <f t="shared" si="62"/>
        <v>452</v>
      </c>
      <c r="C463">
        <f t="shared" ca="1" si="56"/>
        <v>2</v>
      </c>
      <c r="D463" t="str">
        <f t="shared" si="63"/>
        <v/>
      </c>
      <c r="E463" t="str">
        <f t="shared" si="61"/>
        <v/>
      </c>
      <c r="F463">
        <f t="shared" ca="1" si="57"/>
        <v>4</v>
      </c>
      <c r="G463" s="2">
        <f t="shared" ca="1" si="58"/>
        <v>50</v>
      </c>
      <c r="H463" s="2">
        <f t="shared" ca="1" si="59"/>
        <v>150</v>
      </c>
      <c r="I463" s="2">
        <f t="shared" ca="1" si="60"/>
        <v>1000</v>
      </c>
    </row>
    <row r="464" spans="1:9" x14ac:dyDescent="0.2">
      <c r="A464">
        <v>462</v>
      </c>
      <c r="B464">
        <f t="shared" si="62"/>
        <v>453</v>
      </c>
      <c r="C464">
        <f t="shared" ca="1" si="56"/>
        <v>1</v>
      </c>
      <c r="D464" t="str">
        <f t="shared" si="63"/>
        <v/>
      </c>
      <c r="E464" t="str">
        <f t="shared" si="61"/>
        <v/>
      </c>
      <c r="F464">
        <f t="shared" ca="1" si="57"/>
        <v>8</v>
      </c>
      <c r="G464" s="2">
        <f t="shared" ca="1" si="58"/>
        <v>25</v>
      </c>
      <c r="H464" s="2">
        <f t="shared" ca="1" si="59"/>
        <v>75</v>
      </c>
      <c r="I464" s="2">
        <f t="shared" ca="1" si="60"/>
        <v>1500</v>
      </c>
    </row>
    <row r="465" spans="1:9" x14ac:dyDescent="0.2">
      <c r="A465">
        <v>463</v>
      </c>
      <c r="B465">
        <f t="shared" si="62"/>
        <v>454</v>
      </c>
      <c r="C465">
        <f t="shared" ca="1" si="56"/>
        <v>1</v>
      </c>
      <c r="D465" t="str">
        <f t="shared" si="63"/>
        <v/>
      </c>
      <c r="E465" t="str">
        <f t="shared" si="61"/>
        <v/>
      </c>
      <c r="F465">
        <f t="shared" ca="1" si="57"/>
        <v>9</v>
      </c>
      <c r="G465" s="2">
        <f t="shared" ca="1" si="58"/>
        <v>50</v>
      </c>
      <c r="H465" s="2">
        <f t="shared" ca="1" si="59"/>
        <v>150</v>
      </c>
      <c r="I465" s="2">
        <f t="shared" ca="1" si="60"/>
        <v>2000</v>
      </c>
    </row>
    <row r="466" spans="1:9" x14ac:dyDescent="0.2">
      <c r="A466">
        <v>464</v>
      </c>
      <c r="B466">
        <f t="shared" si="62"/>
        <v>455</v>
      </c>
      <c r="C466">
        <f t="shared" ca="1" si="56"/>
        <v>1</v>
      </c>
      <c r="D466" t="str">
        <f t="shared" si="63"/>
        <v/>
      </c>
      <c r="E466" t="str">
        <f t="shared" si="61"/>
        <v/>
      </c>
      <c r="F466">
        <f t="shared" ca="1" si="57"/>
        <v>9</v>
      </c>
      <c r="G466" s="2">
        <f t="shared" ca="1" si="58"/>
        <v>50</v>
      </c>
      <c r="H466" s="2">
        <f t="shared" ca="1" si="59"/>
        <v>150</v>
      </c>
      <c r="I466" s="2">
        <f t="shared" ca="1" si="60"/>
        <v>2000</v>
      </c>
    </row>
    <row r="467" spans="1:9" x14ac:dyDescent="0.2">
      <c r="A467">
        <v>465</v>
      </c>
      <c r="B467">
        <f t="shared" si="62"/>
        <v>456</v>
      </c>
      <c r="C467">
        <f t="shared" ca="1" si="56"/>
        <v>2</v>
      </c>
      <c r="D467" t="str">
        <f t="shared" si="63"/>
        <v/>
      </c>
      <c r="E467" t="str">
        <f t="shared" si="61"/>
        <v/>
      </c>
      <c r="F467">
        <f t="shared" ca="1" si="57"/>
        <v>4</v>
      </c>
      <c r="G467" s="2">
        <f t="shared" ca="1" si="58"/>
        <v>50</v>
      </c>
      <c r="H467" s="2">
        <f t="shared" ca="1" si="59"/>
        <v>150</v>
      </c>
      <c r="I467" s="2">
        <f t="shared" ca="1" si="60"/>
        <v>1000</v>
      </c>
    </row>
    <row r="468" spans="1:9" x14ac:dyDescent="0.2">
      <c r="A468">
        <v>466</v>
      </c>
      <c r="B468">
        <f t="shared" si="62"/>
        <v>457</v>
      </c>
      <c r="C468">
        <f t="shared" ca="1" si="56"/>
        <v>1</v>
      </c>
      <c r="D468" t="str">
        <f t="shared" si="63"/>
        <v/>
      </c>
      <c r="E468" t="str">
        <f t="shared" si="61"/>
        <v/>
      </c>
      <c r="F468">
        <f t="shared" ca="1" si="57"/>
        <v>1</v>
      </c>
      <c r="G468" s="2">
        <f t="shared" ca="1" si="58"/>
        <v>50</v>
      </c>
      <c r="H468" s="2">
        <f t="shared" ca="1" si="59"/>
        <v>50</v>
      </c>
      <c r="I468" s="2">
        <f t="shared" ca="1" si="60"/>
        <v>1000</v>
      </c>
    </row>
    <row r="469" spans="1:9" x14ac:dyDescent="0.2">
      <c r="A469">
        <v>467</v>
      </c>
      <c r="B469">
        <f t="shared" si="62"/>
        <v>458</v>
      </c>
      <c r="C469">
        <f t="shared" ca="1" si="56"/>
        <v>1</v>
      </c>
      <c r="D469" t="str">
        <f t="shared" si="63"/>
        <v/>
      </c>
      <c r="E469" t="str">
        <f t="shared" si="61"/>
        <v/>
      </c>
      <c r="F469">
        <f t="shared" ca="1" si="57"/>
        <v>4</v>
      </c>
      <c r="G469" s="2">
        <f t="shared" ca="1" si="58"/>
        <v>50</v>
      </c>
      <c r="H469" s="2">
        <f t="shared" ca="1" si="59"/>
        <v>150</v>
      </c>
      <c r="I469" s="2">
        <f t="shared" ca="1" si="60"/>
        <v>1000</v>
      </c>
    </row>
    <row r="470" spans="1:9" x14ac:dyDescent="0.2">
      <c r="A470">
        <v>468</v>
      </c>
      <c r="B470">
        <f t="shared" si="62"/>
        <v>459</v>
      </c>
      <c r="C470">
        <f t="shared" ca="1" si="56"/>
        <v>2</v>
      </c>
      <c r="D470" t="str">
        <f t="shared" si="63"/>
        <v/>
      </c>
      <c r="E470" t="str">
        <f t="shared" si="61"/>
        <v/>
      </c>
      <c r="F470">
        <f t="shared" ca="1" si="57"/>
        <v>9</v>
      </c>
      <c r="G470" s="2">
        <f t="shared" ca="1" si="58"/>
        <v>50</v>
      </c>
      <c r="H470" s="2">
        <f t="shared" ca="1" si="59"/>
        <v>150</v>
      </c>
      <c r="I470" s="2">
        <f t="shared" ca="1" si="60"/>
        <v>2000</v>
      </c>
    </row>
    <row r="471" spans="1:9" x14ac:dyDescent="0.2">
      <c r="A471">
        <v>469</v>
      </c>
      <c r="B471">
        <f t="shared" si="62"/>
        <v>460</v>
      </c>
      <c r="C471">
        <f t="shared" ca="1" si="56"/>
        <v>1</v>
      </c>
      <c r="D471" t="str">
        <f t="shared" si="63"/>
        <v/>
      </c>
      <c r="E471" t="str">
        <f t="shared" si="61"/>
        <v/>
      </c>
      <c r="F471">
        <f t="shared" ca="1" si="57"/>
        <v>6</v>
      </c>
      <c r="G471" s="2" t="str">
        <f t="shared" ca="1" si="58"/>
        <v>n/a</v>
      </c>
      <c r="H471" s="2" t="str">
        <f t="shared" ca="1" si="59"/>
        <v>n/a</v>
      </c>
      <c r="I471" s="2">
        <f t="shared" ca="1" si="60"/>
        <v>750</v>
      </c>
    </row>
    <row r="472" spans="1:9" x14ac:dyDescent="0.2">
      <c r="A472">
        <v>470</v>
      </c>
      <c r="B472">
        <f t="shared" si="62"/>
        <v>461</v>
      </c>
      <c r="C472">
        <f t="shared" ca="1" si="56"/>
        <v>1</v>
      </c>
      <c r="D472" t="str">
        <f t="shared" si="63"/>
        <v/>
      </c>
      <c r="E472" t="str">
        <f t="shared" si="61"/>
        <v/>
      </c>
      <c r="F472">
        <f t="shared" ca="1" si="57"/>
        <v>6</v>
      </c>
      <c r="G472" s="2" t="str">
        <f t="shared" ca="1" si="58"/>
        <v>n/a</v>
      </c>
      <c r="H472" s="2" t="str">
        <f t="shared" ca="1" si="59"/>
        <v>n/a</v>
      </c>
      <c r="I472" s="2">
        <f t="shared" ca="1" si="60"/>
        <v>750</v>
      </c>
    </row>
    <row r="473" spans="1:9" x14ac:dyDescent="0.2">
      <c r="A473">
        <v>471</v>
      </c>
      <c r="B473">
        <f t="shared" si="62"/>
        <v>462</v>
      </c>
      <c r="C473">
        <f t="shared" ca="1" si="56"/>
        <v>1</v>
      </c>
      <c r="D473" t="str">
        <f t="shared" si="63"/>
        <v/>
      </c>
      <c r="E473" t="str">
        <f t="shared" si="61"/>
        <v/>
      </c>
      <c r="F473">
        <f t="shared" ca="1" si="57"/>
        <v>7</v>
      </c>
      <c r="G473" s="2">
        <f t="shared" ca="1" si="58"/>
        <v>15</v>
      </c>
      <c r="H473" s="2">
        <f t="shared" ca="1" si="59"/>
        <v>45</v>
      </c>
      <c r="I473" s="2">
        <f t="shared" ca="1" si="60"/>
        <v>1500</v>
      </c>
    </row>
    <row r="474" spans="1:9" x14ac:dyDescent="0.2">
      <c r="A474">
        <v>472</v>
      </c>
      <c r="B474">
        <f t="shared" si="62"/>
        <v>463</v>
      </c>
      <c r="C474">
        <f t="shared" ca="1" si="56"/>
        <v>1</v>
      </c>
      <c r="D474" t="str">
        <f t="shared" si="63"/>
        <v/>
      </c>
      <c r="E474" t="str">
        <f t="shared" si="61"/>
        <v/>
      </c>
      <c r="F474">
        <f t="shared" ca="1" si="57"/>
        <v>1</v>
      </c>
      <c r="G474" s="2">
        <f t="shared" ca="1" si="58"/>
        <v>50</v>
      </c>
      <c r="H474" s="2">
        <f t="shared" ca="1" si="59"/>
        <v>50</v>
      </c>
      <c r="I474" s="2">
        <f t="shared" ca="1" si="60"/>
        <v>1000</v>
      </c>
    </row>
    <row r="475" spans="1:9" x14ac:dyDescent="0.2">
      <c r="A475">
        <v>473</v>
      </c>
      <c r="B475">
        <f t="shared" si="62"/>
        <v>464</v>
      </c>
      <c r="C475">
        <f t="shared" ca="1" si="56"/>
        <v>1</v>
      </c>
      <c r="D475" t="str">
        <f t="shared" si="63"/>
        <v/>
      </c>
      <c r="E475" t="str">
        <f t="shared" si="61"/>
        <v/>
      </c>
      <c r="F475">
        <f t="shared" ca="1" si="57"/>
        <v>7</v>
      </c>
      <c r="G475" s="2">
        <f t="shared" ca="1" si="58"/>
        <v>15</v>
      </c>
      <c r="H475" s="2">
        <f t="shared" ca="1" si="59"/>
        <v>45</v>
      </c>
      <c r="I475" s="2">
        <f t="shared" ca="1" si="60"/>
        <v>1500</v>
      </c>
    </row>
    <row r="476" spans="1:9" x14ac:dyDescent="0.2">
      <c r="A476">
        <v>474</v>
      </c>
      <c r="B476">
        <f t="shared" si="62"/>
        <v>465</v>
      </c>
      <c r="C476">
        <f t="shared" ca="1" si="56"/>
        <v>2</v>
      </c>
      <c r="D476" t="str">
        <f t="shared" si="63"/>
        <v/>
      </c>
      <c r="E476" t="str">
        <f t="shared" si="61"/>
        <v/>
      </c>
      <c r="F476">
        <f t="shared" ca="1" si="57"/>
        <v>5</v>
      </c>
      <c r="G476" s="2" t="str">
        <f t="shared" ca="1" si="58"/>
        <v>n/a</v>
      </c>
      <c r="H476" s="2" t="str">
        <f t="shared" ca="1" si="59"/>
        <v>n/a</v>
      </c>
      <c r="I476" s="2">
        <f t="shared" ca="1" si="60"/>
        <v>1000</v>
      </c>
    </row>
    <row r="477" spans="1:9" x14ac:dyDescent="0.2">
      <c r="A477">
        <v>475</v>
      </c>
      <c r="B477">
        <f t="shared" si="62"/>
        <v>466</v>
      </c>
      <c r="C477">
        <f t="shared" ca="1" si="56"/>
        <v>2</v>
      </c>
      <c r="D477" t="str">
        <f t="shared" si="63"/>
        <v/>
      </c>
      <c r="E477" t="str">
        <f t="shared" si="61"/>
        <v/>
      </c>
      <c r="F477">
        <f t="shared" ca="1" si="57"/>
        <v>6</v>
      </c>
      <c r="G477" s="2" t="str">
        <f t="shared" ca="1" si="58"/>
        <v>n/a</v>
      </c>
      <c r="H477" s="2" t="str">
        <f t="shared" ca="1" si="59"/>
        <v>n/a</v>
      </c>
      <c r="I477" s="2">
        <f t="shared" ca="1" si="60"/>
        <v>750</v>
      </c>
    </row>
    <row r="478" spans="1:9" x14ac:dyDescent="0.2">
      <c r="A478">
        <v>476</v>
      </c>
      <c r="B478">
        <f t="shared" si="62"/>
        <v>467</v>
      </c>
      <c r="C478">
        <f t="shared" ca="1" si="56"/>
        <v>1</v>
      </c>
      <c r="D478" t="str">
        <f t="shared" si="63"/>
        <v/>
      </c>
      <c r="E478" t="str">
        <f t="shared" si="61"/>
        <v/>
      </c>
      <c r="F478">
        <f t="shared" ca="1" si="57"/>
        <v>9</v>
      </c>
      <c r="G478" s="2">
        <f t="shared" ca="1" si="58"/>
        <v>50</v>
      </c>
      <c r="H478" s="2">
        <f t="shared" ca="1" si="59"/>
        <v>150</v>
      </c>
      <c r="I478" s="2">
        <f t="shared" ca="1" si="60"/>
        <v>2000</v>
      </c>
    </row>
    <row r="479" spans="1:9" x14ac:dyDescent="0.2">
      <c r="A479">
        <v>477</v>
      </c>
      <c r="B479">
        <f t="shared" si="62"/>
        <v>468</v>
      </c>
      <c r="C479">
        <f t="shared" ca="1" si="56"/>
        <v>1</v>
      </c>
      <c r="D479" t="str">
        <f t="shared" si="63"/>
        <v/>
      </c>
      <c r="E479" t="str">
        <f t="shared" si="61"/>
        <v/>
      </c>
      <c r="F479">
        <f t="shared" ca="1" si="57"/>
        <v>5</v>
      </c>
      <c r="G479" s="2" t="str">
        <f t="shared" ca="1" si="58"/>
        <v>n/a</v>
      </c>
      <c r="H479" s="2" t="str">
        <f t="shared" ca="1" si="59"/>
        <v>n/a</v>
      </c>
      <c r="I479" s="2">
        <f t="shared" ca="1" si="60"/>
        <v>1000</v>
      </c>
    </row>
    <row r="480" spans="1:9" x14ac:dyDescent="0.2">
      <c r="A480">
        <v>478</v>
      </c>
      <c r="B480">
        <f t="shared" si="62"/>
        <v>469</v>
      </c>
      <c r="C480">
        <f t="shared" ca="1" si="56"/>
        <v>1</v>
      </c>
      <c r="D480" t="str">
        <f t="shared" si="63"/>
        <v/>
      </c>
      <c r="E480" t="str">
        <f t="shared" si="61"/>
        <v/>
      </c>
      <c r="F480">
        <f t="shared" ca="1" si="57"/>
        <v>8</v>
      </c>
      <c r="G480" s="2">
        <f t="shared" ca="1" si="58"/>
        <v>25</v>
      </c>
      <c r="H480" s="2">
        <f t="shared" ca="1" si="59"/>
        <v>75</v>
      </c>
      <c r="I480" s="2">
        <f t="shared" ca="1" si="60"/>
        <v>1500</v>
      </c>
    </row>
    <row r="481" spans="1:9" x14ac:dyDescent="0.2">
      <c r="A481">
        <v>479</v>
      </c>
      <c r="B481">
        <f t="shared" si="62"/>
        <v>470</v>
      </c>
      <c r="C481">
        <f t="shared" ca="1" si="56"/>
        <v>2</v>
      </c>
      <c r="D481" t="str">
        <f t="shared" si="63"/>
        <v/>
      </c>
      <c r="E481" t="str">
        <f t="shared" si="61"/>
        <v/>
      </c>
      <c r="F481">
        <f t="shared" ca="1" si="57"/>
        <v>1</v>
      </c>
      <c r="G481" s="2">
        <f t="shared" ca="1" si="58"/>
        <v>50</v>
      </c>
      <c r="H481" s="2">
        <f t="shared" ca="1" si="59"/>
        <v>50</v>
      </c>
      <c r="I481" s="2">
        <f t="shared" ca="1" si="60"/>
        <v>1000</v>
      </c>
    </row>
    <row r="482" spans="1:9" x14ac:dyDescent="0.2">
      <c r="A482">
        <v>480</v>
      </c>
      <c r="B482">
        <f t="shared" si="62"/>
        <v>471</v>
      </c>
      <c r="C482">
        <f t="shared" ca="1" si="56"/>
        <v>1</v>
      </c>
      <c r="D482" t="str">
        <f t="shared" si="63"/>
        <v/>
      </c>
      <c r="E482" t="str">
        <f t="shared" si="61"/>
        <v/>
      </c>
      <c r="F482">
        <f t="shared" ca="1" si="57"/>
        <v>1</v>
      </c>
      <c r="G482" s="2">
        <f t="shared" ca="1" si="58"/>
        <v>50</v>
      </c>
      <c r="H482" s="2">
        <f t="shared" ca="1" si="59"/>
        <v>50</v>
      </c>
      <c r="I482" s="2">
        <f t="shared" ca="1" si="60"/>
        <v>1000</v>
      </c>
    </row>
    <row r="483" spans="1:9" x14ac:dyDescent="0.2">
      <c r="A483">
        <v>481</v>
      </c>
      <c r="B483">
        <f t="shared" si="62"/>
        <v>472</v>
      </c>
      <c r="C483">
        <f t="shared" ca="1" si="56"/>
        <v>2</v>
      </c>
      <c r="D483" t="str">
        <f t="shared" si="63"/>
        <v/>
      </c>
      <c r="E483" t="str">
        <f t="shared" si="61"/>
        <v/>
      </c>
      <c r="F483">
        <f t="shared" ca="1" si="57"/>
        <v>2</v>
      </c>
      <c r="G483" s="2">
        <f t="shared" ca="1" si="58"/>
        <v>25</v>
      </c>
      <c r="H483" s="2">
        <f t="shared" ca="1" si="59"/>
        <v>25</v>
      </c>
      <c r="I483" s="2">
        <f t="shared" ca="1" si="60"/>
        <v>1250</v>
      </c>
    </row>
    <row r="484" spans="1:9" x14ac:dyDescent="0.2">
      <c r="A484">
        <v>482</v>
      </c>
      <c r="B484">
        <f t="shared" si="62"/>
        <v>473</v>
      </c>
      <c r="C484">
        <f t="shared" ca="1" si="56"/>
        <v>1</v>
      </c>
      <c r="D484" t="str">
        <f t="shared" si="63"/>
        <v/>
      </c>
      <c r="E484" t="str">
        <f t="shared" si="61"/>
        <v/>
      </c>
      <c r="F484">
        <f t="shared" ca="1" si="57"/>
        <v>4</v>
      </c>
      <c r="G484" s="2">
        <f t="shared" ca="1" si="58"/>
        <v>50</v>
      </c>
      <c r="H484" s="2">
        <f t="shared" ca="1" si="59"/>
        <v>150</v>
      </c>
      <c r="I484" s="2">
        <f t="shared" ca="1" si="60"/>
        <v>1000</v>
      </c>
    </row>
    <row r="485" spans="1:9" x14ac:dyDescent="0.2">
      <c r="A485">
        <v>483</v>
      </c>
      <c r="B485">
        <f t="shared" si="62"/>
        <v>474</v>
      </c>
      <c r="C485">
        <f t="shared" ca="1" si="56"/>
        <v>1</v>
      </c>
      <c r="D485" t="str">
        <f t="shared" si="63"/>
        <v/>
      </c>
      <c r="E485" t="str">
        <f t="shared" si="61"/>
        <v/>
      </c>
      <c r="F485">
        <f t="shared" ca="1" si="57"/>
        <v>5</v>
      </c>
      <c r="G485" s="2" t="str">
        <f t="shared" ca="1" si="58"/>
        <v>n/a</v>
      </c>
      <c r="H485" s="2" t="str">
        <f t="shared" ca="1" si="59"/>
        <v>n/a</v>
      </c>
      <c r="I485" s="2">
        <f t="shared" ca="1" si="60"/>
        <v>1000</v>
      </c>
    </row>
    <row r="486" spans="1:9" x14ac:dyDescent="0.2">
      <c r="A486">
        <v>484</v>
      </c>
      <c r="B486">
        <f t="shared" si="62"/>
        <v>475</v>
      </c>
      <c r="C486">
        <f t="shared" ca="1" si="56"/>
        <v>2</v>
      </c>
      <c r="D486" t="str">
        <f t="shared" si="63"/>
        <v/>
      </c>
      <c r="E486" t="str">
        <f t="shared" si="61"/>
        <v/>
      </c>
      <c r="F486">
        <f t="shared" ca="1" si="57"/>
        <v>7</v>
      </c>
      <c r="G486" s="2">
        <f t="shared" ca="1" si="58"/>
        <v>15</v>
      </c>
      <c r="H486" s="2">
        <f t="shared" ca="1" si="59"/>
        <v>45</v>
      </c>
      <c r="I486" s="2">
        <f t="shared" ca="1" si="60"/>
        <v>1500</v>
      </c>
    </row>
    <row r="487" spans="1:9" x14ac:dyDescent="0.2">
      <c r="A487">
        <v>485</v>
      </c>
      <c r="B487">
        <f t="shared" si="62"/>
        <v>476</v>
      </c>
      <c r="C487">
        <f t="shared" ca="1" si="56"/>
        <v>2</v>
      </c>
      <c r="D487" t="str">
        <f t="shared" si="63"/>
        <v/>
      </c>
      <c r="E487" t="str">
        <f t="shared" si="61"/>
        <v/>
      </c>
      <c r="F487">
        <f t="shared" ca="1" si="57"/>
        <v>3</v>
      </c>
      <c r="G487" s="2">
        <f t="shared" ca="1" si="58"/>
        <v>50</v>
      </c>
      <c r="H487" s="2">
        <f t="shared" ca="1" si="59"/>
        <v>50</v>
      </c>
      <c r="I487" s="2">
        <f t="shared" ca="1" si="60"/>
        <v>2000</v>
      </c>
    </row>
    <row r="488" spans="1:9" x14ac:dyDescent="0.2">
      <c r="A488">
        <v>486</v>
      </c>
      <c r="B488">
        <f t="shared" si="62"/>
        <v>477</v>
      </c>
      <c r="C488">
        <f t="shared" ca="1" si="56"/>
        <v>1</v>
      </c>
      <c r="D488" t="str">
        <f t="shared" si="63"/>
        <v/>
      </c>
      <c r="E488" t="str">
        <f t="shared" si="61"/>
        <v/>
      </c>
      <c r="F488">
        <f t="shared" ca="1" si="57"/>
        <v>4</v>
      </c>
      <c r="G488" s="2">
        <f t="shared" ca="1" si="58"/>
        <v>50</v>
      </c>
      <c r="H488" s="2">
        <f t="shared" ca="1" si="59"/>
        <v>150</v>
      </c>
      <c r="I488" s="2">
        <f t="shared" ca="1" si="60"/>
        <v>1000</v>
      </c>
    </row>
    <row r="489" spans="1:9" x14ac:dyDescent="0.2">
      <c r="A489">
        <v>487</v>
      </c>
      <c r="B489">
        <f t="shared" si="62"/>
        <v>478</v>
      </c>
      <c r="C489">
        <f t="shared" ca="1" si="56"/>
        <v>2</v>
      </c>
      <c r="D489" t="str">
        <f t="shared" si="63"/>
        <v/>
      </c>
      <c r="E489" t="str">
        <f t="shared" si="61"/>
        <v/>
      </c>
      <c r="F489">
        <f t="shared" ca="1" si="57"/>
        <v>4</v>
      </c>
      <c r="G489" s="2">
        <f t="shared" ca="1" si="58"/>
        <v>50</v>
      </c>
      <c r="H489" s="2">
        <f t="shared" ca="1" si="59"/>
        <v>150</v>
      </c>
      <c r="I489" s="2">
        <f t="shared" ca="1" si="60"/>
        <v>1000</v>
      </c>
    </row>
    <row r="490" spans="1:9" x14ac:dyDescent="0.2">
      <c r="A490">
        <v>488</v>
      </c>
      <c r="B490">
        <f t="shared" si="62"/>
        <v>479</v>
      </c>
      <c r="C490">
        <f t="shared" ca="1" si="56"/>
        <v>2</v>
      </c>
      <c r="D490" t="str">
        <f t="shared" si="63"/>
        <v/>
      </c>
      <c r="E490" t="str">
        <f t="shared" si="61"/>
        <v/>
      </c>
      <c r="F490">
        <f t="shared" ca="1" si="57"/>
        <v>2</v>
      </c>
      <c r="G490" s="2">
        <f t="shared" ca="1" si="58"/>
        <v>25</v>
      </c>
      <c r="H490" s="2">
        <f t="shared" ca="1" si="59"/>
        <v>25</v>
      </c>
      <c r="I490" s="2">
        <f t="shared" ca="1" si="60"/>
        <v>1250</v>
      </c>
    </row>
    <row r="491" spans="1:9" x14ac:dyDescent="0.2">
      <c r="A491">
        <v>489</v>
      </c>
      <c r="B491">
        <f t="shared" si="62"/>
        <v>480</v>
      </c>
      <c r="C491">
        <f t="shared" ca="1" si="56"/>
        <v>2</v>
      </c>
      <c r="D491" t="str">
        <f t="shared" si="63"/>
        <v/>
      </c>
      <c r="E491" t="str">
        <f t="shared" si="61"/>
        <v/>
      </c>
      <c r="F491">
        <f t="shared" ca="1" si="57"/>
        <v>2</v>
      </c>
      <c r="G491" s="2">
        <f t="shared" ca="1" si="58"/>
        <v>25</v>
      </c>
      <c r="H491" s="2">
        <f t="shared" ca="1" si="59"/>
        <v>25</v>
      </c>
      <c r="I491" s="2">
        <f t="shared" ca="1" si="60"/>
        <v>1250</v>
      </c>
    </row>
    <row r="492" spans="1:9" x14ac:dyDescent="0.2">
      <c r="A492">
        <v>490</v>
      </c>
      <c r="B492">
        <f t="shared" si="62"/>
        <v>481</v>
      </c>
      <c r="C492">
        <f t="shared" ca="1" si="56"/>
        <v>1</v>
      </c>
      <c r="D492" t="str">
        <f t="shared" si="63"/>
        <v/>
      </c>
      <c r="E492" t="str">
        <f t="shared" si="61"/>
        <v/>
      </c>
      <c r="F492">
        <f t="shared" ca="1" si="57"/>
        <v>9</v>
      </c>
      <c r="G492" s="2">
        <f t="shared" ca="1" si="58"/>
        <v>50</v>
      </c>
      <c r="H492" s="2">
        <f t="shared" ca="1" si="59"/>
        <v>150</v>
      </c>
      <c r="I492" s="2">
        <f t="shared" ca="1" si="60"/>
        <v>2000</v>
      </c>
    </row>
    <row r="493" spans="1:9" x14ac:dyDescent="0.2">
      <c r="A493">
        <v>491</v>
      </c>
      <c r="B493">
        <f t="shared" si="62"/>
        <v>482</v>
      </c>
      <c r="C493">
        <f t="shared" ca="1" si="56"/>
        <v>2</v>
      </c>
      <c r="D493" t="str">
        <f t="shared" si="63"/>
        <v/>
      </c>
      <c r="E493" t="str">
        <f t="shared" si="61"/>
        <v/>
      </c>
      <c r="F493">
        <f t="shared" ca="1" si="57"/>
        <v>3</v>
      </c>
      <c r="G493" s="2">
        <f t="shared" ca="1" si="58"/>
        <v>50</v>
      </c>
      <c r="H493" s="2">
        <f t="shared" ca="1" si="59"/>
        <v>50</v>
      </c>
      <c r="I493" s="2">
        <f t="shared" ca="1" si="60"/>
        <v>2000</v>
      </c>
    </row>
    <row r="494" spans="1:9" x14ac:dyDescent="0.2">
      <c r="A494">
        <v>492</v>
      </c>
      <c r="B494">
        <f t="shared" si="62"/>
        <v>483</v>
      </c>
      <c r="C494">
        <f t="shared" ca="1" si="56"/>
        <v>1</v>
      </c>
      <c r="D494" t="str">
        <f t="shared" si="63"/>
        <v/>
      </c>
      <c r="E494" t="str">
        <f t="shared" si="61"/>
        <v/>
      </c>
      <c r="F494">
        <f t="shared" ca="1" si="57"/>
        <v>7</v>
      </c>
      <c r="G494" s="2">
        <f t="shared" ca="1" si="58"/>
        <v>15</v>
      </c>
      <c r="H494" s="2">
        <f t="shared" ca="1" si="59"/>
        <v>45</v>
      </c>
      <c r="I494" s="2">
        <f t="shared" ca="1" si="60"/>
        <v>1500</v>
      </c>
    </row>
    <row r="495" spans="1:9" x14ac:dyDescent="0.2">
      <c r="A495">
        <v>493</v>
      </c>
      <c r="B495">
        <f t="shared" si="62"/>
        <v>484</v>
      </c>
      <c r="C495">
        <f t="shared" ca="1" si="56"/>
        <v>1</v>
      </c>
      <c r="D495" t="str">
        <f t="shared" si="63"/>
        <v/>
      </c>
      <c r="E495" t="str">
        <f t="shared" si="61"/>
        <v/>
      </c>
      <c r="F495">
        <f t="shared" ca="1" si="57"/>
        <v>7</v>
      </c>
      <c r="G495" s="2">
        <f t="shared" ca="1" si="58"/>
        <v>15</v>
      </c>
      <c r="H495" s="2">
        <f t="shared" ca="1" si="59"/>
        <v>45</v>
      </c>
      <c r="I495" s="2">
        <f t="shared" ca="1" si="60"/>
        <v>1500</v>
      </c>
    </row>
    <row r="496" spans="1:9" x14ac:dyDescent="0.2">
      <c r="A496">
        <v>494</v>
      </c>
      <c r="B496">
        <f t="shared" si="62"/>
        <v>485</v>
      </c>
      <c r="C496">
        <f t="shared" ca="1" si="56"/>
        <v>1</v>
      </c>
      <c r="D496" t="str">
        <f t="shared" si="63"/>
        <v/>
      </c>
      <c r="E496" t="str">
        <f t="shared" si="61"/>
        <v/>
      </c>
      <c r="F496">
        <f t="shared" ca="1" si="57"/>
        <v>3</v>
      </c>
      <c r="G496" s="2">
        <f t="shared" ca="1" si="58"/>
        <v>50</v>
      </c>
      <c r="H496" s="2">
        <f t="shared" ca="1" si="59"/>
        <v>50</v>
      </c>
      <c r="I496" s="2">
        <f t="shared" ca="1" si="60"/>
        <v>2000</v>
      </c>
    </row>
    <row r="497" spans="1:9" x14ac:dyDescent="0.2">
      <c r="A497">
        <v>495</v>
      </c>
      <c r="B497">
        <f t="shared" si="62"/>
        <v>486</v>
      </c>
      <c r="C497">
        <f t="shared" ca="1" si="56"/>
        <v>2</v>
      </c>
      <c r="D497" t="str">
        <f t="shared" si="63"/>
        <v/>
      </c>
      <c r="E497" t="str">
        <f t="shared" si="61"/>
        <v/>
      </c>
      <c r="F497">
        <f t="shared" ca="1" si="57"/>
        <v>3</v>
      </c>
      <c r="G497" s="2">
        <f t="shared" ca="1" si="58"/>
        <v>50</v>
      </c>
      <c r="H497" s="2">
        <f t="shared" ca="1" si="59"/>
        <v>50</v>
      </c>
      <c r="I497" s="2">
        <f t="shared" ca="1" si="60"/>
        <v>2000</v>
      </c>
    </row>
    <row r="498" spans="1:9" x14ac:dyDescent="0.2">
      <c r="A498">
        <v>496</v>
      </c>
      <c r="B498">
        <f t="shared" si="62"/>
        <v>487</v>
      </c>
      <c r="C498">
        <f t="shared" ca="1" si="56"/>
        <v>2</v>
      </c>
      <c r="D498" t="str">
        <f t="shared" si="63"/>
        <v/>
      </c>
      <c r="E498" t="str">
        <f t="shared" si="61"/>
        <v/>
      </c>
      <c r="F498">
        <f t="shared" ca="1" si="57"/>
        <v>5</v>
      </c>
      <c r="G498" s="2" t="str">
        <f t="shared" ca="1" si="58"/>
        <v>n/a</v>
      </c>
      <c r="H498" s="2" t="str">
        <f t="shared" ca="1" si="59"/>
        <v>n/a</v>
      </c>
      <c r="I498" s="2">
        <f t="shared" ca="1" si="60"/>
        <v>1000</v>
      </c>
    </row>
    <row r="499" spans="1:9" x14ac:dyDescent="0.2">
      <c r="A499">
        <v>497</v>
      </c>
      <c r="B499">
        <f t="shared" si="62"/>
        <v>488</v>
      </c>
      <c r="C499">
        <f t="shared" ca="1" si="56"/>
        <v>2</v>
      </c>
      <c r="D499" t="str">
        <f t="shared" si="63"/>
        <v/>
      </c>
      <c r="E499" t="str">
        <f t="shared" ca="1" si="61"/>
        <v>High Plan</v>
      </c>
      <c r="F499">
        <f t="shared" ca="1" si="57"/>
        <v>6</v>
      </c>
      <c r="G499" s="2" t="str">
        <f t="shared" ca="1" si="58"/>
        <v>n/a</v>
      </c>
      <c r="H499" s="2" t="str">
        <f t="shared" ca="1" si="59"/>
        <v>n/a</v>
      </c>
      <c r="I499" s="2">
        <f t="shared" ca="1" si="60"/>
        <v>750</v>
      </c>
    </row>
    <row r="500" spans="1:9" x14ac:dyDescent="0.2">
      <c r="A500">
        <v>498</v>
      </c>
      <c r="B500">
        <f t="shared" si="62"/>
        <v>488</v>
      </c>
      <c r="C500">
        <f t="shared" ca="1" si="56"/>
        <v>2</v>
      </c>
      <c r="D500" t="b">
        <f t="shared" si="63"/>
        <v>1</v>
      </c>
      <c r="E500" t="str">
        <f t="shared" ca="1" si="61"/>
        <v>Low Plan</v>
      </c>
      <c r="F500">
        <f t="shared" ca="1" si="57"/>
        <v>6</v>
      </c>
      <c r="G500" s="2" t="str">
        <f t="shared" ca="1" si="58"/>
        <v>n/a</v>
      </c>
      <c r="H500" s="2" t="str">
        <f t="shared" ca="1" si="59"/>
        <v>n/a</v>
      </c>
      <c r="I500" s="2">
        <f t="shared" ca="1" si="60"/>
        <v>750</v>
      </c>
    </row>
    <row r="501" spans="1:9" x14ac:dyDescent="0.2">
      <c r="A501">
        <v>499</v>
      </c>
      <c r="B501">
        <f t="shared" si="62"/>
        <v>489</v>
      </c>
      <c r="C501">
        <f t="shared" ca="1" si="56"/>
        <v>1</v>
      </c>
      <c r="D501" t="str">
        <f t="shared" si="63"/>
        <v/>
      </c>
      <c r="E501" t="str">
        <f t="shared" si="61"/>
        <v/>
      </c>
      <c r="F501">
        <f t="shared" ca="1" si="57"/>
        <v>7</v>
      </c>
      <c r="G501" s="2">
        <f t="shared" ca="1" si="58"/>
        <v>15</v>
      </c>
      <c r="H501" s="2">
        <f t="shared" ca="1" si="59"/>
        <v>45</v>
      </c>
      <c r="I501" s="2">
        <f t="shared" ca="1" si="60"/>
        <v>1500</v>
      </c>
    </row>
    <row r="502" spans="1:9" x14ac:dyDescent="0.2">
      <c r="A502">
        <v>500</v>
      </c>
      <c r="B502">
        <f t="shared" si="62"/>
        <v>490</v>
      </c>
      <c r="C502">
        <f t="shared" ca="1" si="56"/>
        <v>1</v>
      </c>
      <c r="D502" t="str">
        <f t="shared" si="63"/>
        <v/>
      </c>
      <c r="E502" t="str">
        <f t="shared" si="61"/>
        <v/>
      </c>
      <c r="F502">
        <f t="shared" ca="1" si="57"/>
        <v>8</v>
      </c>
      <c r="G502" s="2">
        <f t="shared" ca="1" si="58"/>
        <v>25</v>
      </c>
      <c r="H502" s="2">
        <f t="shared" ca="1" si="59"/>
        <v>75</v>
      </c>
      <c r="I502" s="2">
        <f t="shared" ca="1" si="60"/>
        <v>1500</v>
      </c>
    </row>
    <row r="503" spans="1:9" x14ac:dyDescent="0.2">
      <c r="A503">
        <v>501</v>
      </c>
      <c r="B503">
        <f t="shared" si="62"/>
        <v>491</v>
      </c>
      <c r="C503">
        <f t="shared" ca="1" si="56"/>
        <v>1</v>
      </c>
      <c r="D503" t="str">
        <f t="shared" si="63"/>
        <v/>
      </c>
      <c r="E503" t="str">
        <f t="shared" si="61"/>
        <v/>
      </c>
      <c r="F503">
        <f t="shared" ca="1" si="57"/>
        <v>1</v>
      </c>
      <c r="G503" s="2">
        <f t="shared" ca="1" si="58"/>
        <v>50</v>
      </c>
      <c r="H503" s="2">
        <f t="shared" ca="1" si="59"/>
        <v>50</v>
      </c>
      <c r="I503" s="2">
        <f t="shared" ca="1" si="60"/>
        <v>1000</v>
      </c>
    </row>
    <row r="504" spans="1:9" x14ac:dyDescent="0.2">
      <c r="A504">
        <v>502</v>
      </c>
      <c r="B504">
        <f t="shared" si="62"/>
        <v>492</v>
      </c>
      <c r="C504">
        <f t="shared" ca="1" si="56"/>
        <v>2</v>
      </c>
      <c r="D504" t="str">
        <f t="shared" si="63"/>
        <v/>
      </c>
      <c r="E504" t="str">
        <f t="shared" si="61"/>
        <v/>
      </c>
      <c r="F504">
        <f t="shared" ca="1" si="57"/>
        <v>3</v>
      </c>
      <c r="G504" s="2">
        <f t="shared" ca="1" si="58"/>
        <v>50</v>
      </c>
      <c r="H504" s="2">
        <f t="shared" ca="1" si="59"/>
        <v>50</v>
      </c>
      <c r="I504" s="2">
        <f t="shared" ca="1" si="60"/>
        <v>2000</v>
      </c>
    </row>
    <row r="505" spans="1:9" x14ac:dyDescent="0.2">
      <c r="A505">
        <v>503</v>
      </c>
      <c r="B505">
        <f t="shared" si="62"/>
        <v>493</v>
      </c>
      <c r="C505">
        <f t="shared" ca="1" si="56"/>
        <v>1</v>
      </c>
      <c r="D505" t="str">
        <f t="shared" si="63"/>
        <v/>
      </c>
      <c r="E505" t="str">
        <f t="shared" si="61"/>
        <v/>
      </c>
      <c r="F505">
        <f t="shared" ca="1" si="57"/>
        <v>5</v>
      </c>
      <c r="G505" s="2" t="str">
        <f t="shared" ca="1" si="58"/>
        <v>n/a</v>
      </c>
      <c r="H505" s="2" t="str">
        <f t="shared" ca="1" si="59"/>
        <v>n/a</v>
      </c>
      <c r="I505" s="2">
        <f t="shared" ca="1" si="60"/>
        <v>1000</v>
      </c>
    </row>
    <row r="506" spans="1:9" x14ac:dyDescent="0.2">
      <c r="A506">
        <v>504</v>
      </c>
      <c r="B506">
        <f t="shared" si="62"/>
        <v>494</v>
      </c>
      <c r="C506">
        <f t="shared" ca="1" si="56"/>
        <v>1</v>
      </c>
      <c r="D506" t="str">
        <f t="shared" si="63"/>
        <v/>
      </c>
      <c r="E506" t="str">
        <f t="shared" si="61"/>
        <v/>
      </c>
      <c r="F506">
        <f t="shared" ca="1" si="57"/>
        <v>5</v>
      </c>
      <c r="G506" s="2" t="str">
        <f t="shared" ca="1" si="58"/>
        <v>n/a</v>
      </c>
      <c r="H506" s="2" t="str">
        <f t="shared" ca="1" si="59"/>
        <v>n/a</v>
      </c>
      <c r="I506" s="2">
        <f t="shared" ca="1" si="60"/>
        <v>1000</v>
      </c>
    </row>
    <row r="507" spans="1:9" x14ac:dyDescent="0.2">
      <c r="A507">
        <v>505</v>
      </c>
      <c r="B507">
        <f t="shared" si="62"/>
        <v>495</v>
      </c>
      <c r="C507">
        <f t="shared" ca="1" si="56"/>
        <v>2</v>
      </c>
      <c r="D507" t="str">
        <f t="shared" si="63"/>
        <v/>
      </c>
      <c r="E507" t="str">
        <f t="shared" si="61"/>
        <v/>
      </c>
      <c r="F507">
        <f t="shared" ca="1" si="57"/>
        <v>1</v>
      </c>
      <c r="G507" s="2">
        <f t="shared" ca="1" si="58"/>
        <v>50</v>
      </c>
      <c r="H507" s="2">
        <f t="shared" ca="1" si="59"/>
        <v>50</v>
      </c>
      <c r="I507" s="2">
        <f t="shared" ca="1" si="60"/>
        <v>1000</v>
      </c>
    </row>
    <row r="508" spans="1:9" x14ac:dyDescent="0.2">
      <c r="A508">
        <v>506</v>
      </c>
      <c r="B508">
        <f t="shared" si="62"/>
        <v>496</v>
      </c>
      <c r="C508">
        <f t="shared" ca="1" si="56"/>
        <v>1</v>
      </c>
      <c r="D508" t="str">
        <f t="shared" si="63"/>
        <v/>
      </c>
      <c r="E508" t="str">
        <f t="shared" si="61"/>
        <v/>
      </c>
      <c r="F508">
        <f t="shared" ca="1" si="57"/>
        <v>1</v>
      </c>
      <c r="G508" s="2">
        <f t="shared" ca="1" si="58"/>
        <v>50</v>
      </c>
      <c r="H508" s="2">
        <f t="shared" ca="1" si="59"/>
        <v>50</v>
      </c>
      <c r="I508" s="2">
        <f t="shared" ca="1" si="60"/>
        <v>1000</v>
      </c>
    </row>
    <row r="509" spans="1:9" x14ac:dyDescent="0.2">
      <c r="A509">
        <v>507</v>
      </c>
      <c r="B509">
        <f t="shared" si="62"/>
        <v>497</v>
      </c>
      <c r="C509">
        <f t="shared" ca="1" si="56"/>
        <v>2</v>
      </c>
      <c r="D509" t="str">
        <f t="shared" si="63"/>
        <v/>
      </c>
      <c r="E509" t="str">
        <f t="shared" si="61"/>
        <v/>
      </c>
      <c r="F509">
        <f t="shared" ca="1" si="57"/>
        <v>2</v>
      </c>
      <c r="G509" s="2">
        <f t="shared" ca="1" si="58"/>
        <v>25</v>
      </c>
      <c r="H509" s="2">
        <f t="shared" ca="1" si="59"/>
        <v>25</v>
      </c>
      <c r="I509" s="2">
        <f t="shared" ca="1" si="60"/>
        <v>1250</v>
      </c>
    </row>
    <row r="510" spans="1:9" x14ac:dyDescent="0.2">
      <c r="A510">
        <v>508</v>
      </c>
      <c r="B510">
        <f t="shared" si="62"/>
        <v>498</v>
      </c>
      <c r="C510">
        <f t="shared" ca="1" si="56"/>
        <v>1</v>
      </c>
      <c r="D510" t="str">
        <f t="shared" si="63"/>
        <v/>
      </c>
      <c r="E510" t="str">
        <f t="shared" si="61"/>
        <v/>
      </c>
      <c r="F510">
        <f t="shared" ca="1" si="57"/>
        <v>8</v>
      </c>
      <c r="G510" s="2">
        <f t="shared" ca="1" si="58"/>
        <v>25</v>
      </c>
      <c r="H510" s="2">
        <f t="shared" ca="1" si="59"/>
        <v>75</v>
      </c>
      <c r="I510" s="2">
        <f t="shared" ca="1" si="60"/>
        <v>1500</v>
      </c>
    </row>
    <row r="511" spans="1:9" x14ac:dyDescent="0.2">
      <c r="A511">
        <v>509</v>
      </c>
      <c r="B511">
        <f t="shared" si="62"/>
        <v>499</v>
      </c>
      <c r="C511">
        <f t="shared" ca="1" si="56"/>
        <v>1</v>
      </c>
      <c r="D511" t="str">
        <f t="shared" si="63"/>
        <v/>
      </c>
      <c r="E511" t="str">
        <f t="shared" si="61"/>
        <v/>
      </c>
      <c r="F511">
        <f t="shared" ca="1" si="57"/>
        <v>8</v>
      </c>
      <c r="G511" s="2">
        <f t="shared" ca="1" si="58"/>
        <v>25</v>
      </c>
      <c r="H511" s="2">
        <f t="shared" ca="1" si="59"/>
        <v>75</v>
      </c>
      <c r="I511" s="2">
        <f t="shared" ca="1" si="60"/>
        <v>1500</v>
      </c>
    </row>
    <row r="512" spans="1:9" x14ac:dyDescent="0.2">
      <c r="A512">
        <v>510</v>
      </c>
      <c r="B512">
        <f t="shared" si="62"/>
        <v>500</v>
      </c>
      <c r="C512">
        <f t="shared" ca="1" si="56"/>
        <v>2</v>
      </c>
      <c r="D512" t="str">
        <f t="shared" si="63"/>
        <v/>
      </c>
      <c r="E512" t="str">
        <f t="shared" si="61"/>
        <v/>
      </c>
      <c r="F512">
        <f t="shared" ca="1" si="57"/>
        <v>9</v>
      </c>
      <c r="G512" s="2">
        <f t="shared" ca="1" si="58"/>
        <v>50</v>
      </c>
      <c r="H512" s="2">
        <f t="shared" ca="1" si="59"/>
        <v>150</v>
      </c>
      <c r="I512" s="2">
        <f t="shared" ca="1" si="60"/>
        <v>2000</v>
      </c>
    </row>
    <row r="513" spans="1:9" x14ac:dyDescent="0.2">
      <c r="A513">
        <v>511</v>
      </c>
      <c r="B513">
        <f t="shared" si="62"/>
        <v>501</v>
      </c>
      <c r="C513">
        <f t="shared" ca="1" si="56"/>
        <v>2</v>
      </c>
      <c r="D513" t="str">
        <f t="shared" si="63"/>
        <v/>
      </c>
      <c r="E513" t="str">
        <f t="shared" si="61"/>
        <v/>
      </c>
      <c r="F513">
        <f t="shared" ca="1" si="57"/>
        <v>4</v>
      </c>
      <c r="G513" s="2">
        <f t="shared" ca="1" si="58"/>
        <v>50</v>
      </c>
      <c r="H513" s="2">
        <f t="shared" ca="1" si="59"/>
        <v>150</v>
      </c>
      <c r="I513" s="2">
        <f t="shared" ca="1" si="60"/>
        <v>1000</v>
      </c>
    </row>
    <row r="514" spans="1:9" x14ac:dyDescent="0.2">
      <c r="A514">
        <v>512</v>
      </c>
      <c r="B514">
        <f t="shared" si="62"/>
        <v>502</v>
      </c>
      <c r="C514">
        <f t="shared" ref="C514:C577" ca="1" si="64">RANDBETWEEN(1,ROWS(planNames))</f>
        <v>2</v>
      </c>
      <c r="D514" t="str">
        <f t="shared" si="63"/>
        <v/>
      </c>
      <c r="E514" t="str">
        <f t="shared" si="61"/>
        <v/>
      </c>
      <c r="F514">
        <f t="shared" ref="F514:F577" ca="1" si="65">RANDBETWEEN(1,ROWS(deductibles))</f>
        <v>2</v>
      </c>
      <c r="G514" s="2">
        <f t="shared" ref="G514:G577" ca="1" si="66">INDEX(deductibles,F514,1)</f>
        <v>25</v>
      </c>
      <c r="H514" s="2">
        <f t="shared" ref="H514:H577" ca="1" si="67">INDEX(deductibles,F514,2)</f>
        <v>25</v>
      </c>
      <c r="I514" s="2">
        <f t="shared" ref="I514:I577" ca="1" si="68">INDEX(deductibles,F514,3)</f>
        <v>1250</v>
      </c>
    </row>
    <row r="515" spans="1:9" x14ac:dyDescent="0.2">
      <c r="A515">
        <v>513</v>
      </c>
      <c r="B515">
        <f t="shared" si="62"/>
        <v>503</v>
      </c>
      <c r="C515">
        <f t="shared" ca="1" si="64"/>
        <v>1</v>
      </c>
      <c r="D515" t="str">
        <f t="shared" si="63"/>
        <v/>
      </c>
      <c r="E515" t="str">
        <f t="shared" ref="E515:E578" si="69">IF(D515=TRUE,INDEX(planNames,C515,1),IF(D516=TRUE,INDEX(planNames,C516,2),""))</f>
        <v/>
      </c>
      <c r="F515">
        <f t="shared" ca="1" si="65"/>
        <v>6</v>
      </c>
      <c r="G515" s="2" t="str">
        <f t="shared" ca="1" si="66"/>
        <v>n/a</v>
      </c>
      <c r="H515" s="2" t="str">
        <f t="shared" ca="1" si="67"/>
        <v>n/a</v>
      </c>
      <c r="I515" s="2">
        <f t="shared" ca="1" si="68"/>
        <v>750</v>
      </c>
    </row>
    <row r="516" spans="1:9" x14ac:dyDescent="0.2">
      <c r="A516">
        <v>514</v>
      </c>
      <c r="B516">
        <f t="shared" ref="B516:B579" si="70">IF(MOD(ROW(B516),50)=0,B515,B515+1)</f>
        <v>504</v>
      </c>
      <c r="C516">
        <f t="shared" ca="1" si="64"/>
        <v>1</v>
      </c>
      <c r="D516" t="str">
        <f t="shared" ref="D516:D579" si="71">IF(B515=B516,TRUE,"")</f>
        <v/>
      </c>
      <c r="E516" t="str">
        <f t="shared" si="69"/>
        <v/>
      </c>
      <c r="F516">
        <f t="shared" ca="1" si="65"/>
        <v>9</v>
      </c>
      <c r="G516" s="2">
        <f t="shared" ca="1" si="66"/>
        <v>50</v>
      </c>
      <c r="H516" s="2">
        <f t="shared" ca="1" si="67"/>
        <v>150</v>
      </c>
      <c r="I516" s="2">
        <f t="shared" ca="1" si="68"/>
        <v>2000</v>
      </c>
    </row>
    <row r="517" spans="1:9" x14ac:dyDescent="0.2">
      <c r="A517">
        <v>515</v>
      </c>
      <c r="B517">
        <f t="shared" si="70"/>
        <v>505</v>
      </c>
      <c r="C517">
        <f t="shared" ca="1" si="64"/>
        <v>2</v>
      </c>
      <c r="D517" t="str">
        <f t="shared" si="71"/>
        <v/>
      </c>
      <c r="E517" t="str">
        <f t="shared" si="69"/>
        <v/>
      </c>
      <c r="F517">
        <f t="shared" ca="1" si="65"/>
        <v>1</v>
      </c>
      <c r="G517" s="2">
        <f t="shared" ca="1" si="66"/>
        <v>50</v>
      </c>
      <c r="H517" s="2">
        <f t="shared" ca="1" si="67"/>
        <v>50</v>
      </c>
      <c r="I517" s="2">
        <f t="shared" ca="1" si="68"/>
        <v>1000</v>
      </c>
    </row>
    <row r="518" spans="1:9" x14ac:dyDescent="0.2">
      <c r="A518">
        <v>516</v>
      </c>
      <c r="B518">
        <f t="shared" si="70"/>
        <v>506</v>
      </c>
      <c r="C518">
        <f t="shared" ca="1" si="64"/>
        <v>1</v>
      </c>
      <c r="D518" t="str">
        <f t="shared" si="71"/>
        <v/>
      </c>
      <c r="E518" t="str">
        <f t="shared" si="69"/>
        <v/>
      </c>
      <c r="F518">
        <f t="shared" ca="1" si="65"/>
        <v>1</v>
      </c>
      <c r="G518" s="2">
        <f t="shared" ca="1" si="66"/>
        <v>50</v>
      </c>
      <c r="H518" s="2">
        <f t="shared" ca="1" si="67"/>
        <v>50</v>
      </c>
      <c r="I518" s="2">
        <f t="shared" ca="1" si="68"/>
        <v>1000</v>
      </c>
    </row>
    <row r="519" spans="1:9" x14ac:dyDescent="0.2">
      <c r="A519">
        <v>517</v>
      </c>
      <c r="B519">
        <f t="shared" si="70"/>
        <v>507</v>
      </c>
      <c r="C519">
        <f t="shared" ca="1" si="64"/>
        <v>1</v>
      </c>
      <c r="D519" t="str">
        <f t="shared" si="71"/>
        <v/>
      </c>
      <c r="E519" t="str">
        <f t="shared" si="69"/>
        <v/>
      </c>
      <c r="F519">
        <f t="shared" ca="1" si="65"/>
        <v>6</v>
      </c>
      <c r="G519" s="2" t="str">
        <f t="shared" ca="1" si="66"/>
        <v>n/a</v>
      </c>
      <c r="H519" s="2" t="str">
        <f t="shared" ca="1" si="67"/>
        <v>n/a</v>
      </c>
      <c r="I519" s="2">
        <f t="shared" ca="1" si="68"/>
        <v>750</v>
      </c>
    </row>
    <row r="520" spans="1:9" x14ac:dyDescent="0.2">
      <c r="A520">
        <v>518</v>
      </c>
      <c r="B520">
        <f t="shared" si="70"/>
        <v>508</v>
      </c>
      <c r="C520">
        <f t="shared" ca="1" si="64"/>
        <v>2</v>
      </c>
      <c r="D520" t="str">
        <f t="shared" si="71"/>
        <v/>
      </c>
      <c r="E520" t="str">
        <f t="shared" si="69"/>
        <v/>
      </c>
      <c r="F520">
        <f t="shared" ca="1" si="65"/>
        <v>5</v>
      </c>
      <c r="G520" s="2" t="str">
        <f t="shared" ca="1" si="66"/>
        <v>n/a</v>
      </c>
      <c r="H520" s="2" t="str">
        <f t="shared" ca="1" si="67"/>
        <v>n/a</v>
      </c>
      <c r="I520" s="2">
        <f t="shared" ca="1" si="68"/>
        <v>1000</v>
      </c>
    </row>
    <row r="521" spans="1:9" x14ac:dyDescent="0.2">
      <c r="A521">
        <v>519</v>
      </c>
      <c r="B521">
        <f t="shared" si="70"/>
        <v>509</v>
      </c>
      <c r="C521">
        <f t="shared" ca="1" si="64"/>
        <v>2</v>
      </c>
      <c r="D521" t="str">
        <f t="shared" si="71"/>
        <v/>
      </c>
      <c r="E521" t="str">
        <f t="shared" si="69"/>
        <v/>
      </c>
      <c r="F521">
        <f t="shared" ca="1" si="65"/>
        <v>5</v>
      </c>
      <c r="G521" s="2" t="str">
        <f t="shared" ca="1" si="66"/>
        <v>n/a</v>
      </c>
      <c r="H521" s="2" t="str">
        <f t="shared" ca="1" si="67"/>
        <v>n/a</v>
      </c>
      <c r="I521" s="2">
        <f t="shared" ca="1" si="68"/>
        <v>1000</v>
      </c>
    </row>
    <row r="522" spans="1:9" x14ac:dyDescent="0.2">
      <c r="A522">
        <v>520</v>
      </c>
      <c r="B522">
        <f t="shared" si="70"/>
        <v>510</v>
      </c>
      <c r="C522">
        <f t="shared" ca="1" si="64"/>
        <v>2</v>
      </c>
      <c r="D522" t="str">
        <f t="shared" si="71"/>
        <v/>
      </c>
      <c r="E522" t="str">
        <f t="shared" si="69"/>
        <v/>
      </c>
      <c r="F522">
        <f t="shared" ca="1" si="65"/>
        <v>6</v>
      </c>
      <c r="G522" s="2" t="str">
        <f t="shared" ca="1" si="66"/>
        <v>n/a</v>
      </c>
      <c r="H522" s="2" t="str">
        <f t="shared" ca="1" si="67"/>
        <v>n/a</v>
      </c>
      <c r="I522" s="2">
        <f t="shared" ca="1" si="68"/>
        <v>750</v>
      </c>
    </row>
    <row r="523" spans="1:9" x14ac:dyDescent="0.2">
      <c r="A523">
        <v>521</v>
      </c>
      <c r="B523">
        <f t="shared" si="70"/>
        <v>511</v>
      </c>
      <c r="C523">
        <f t="shared" ca="1" si="64"/>
        <v>2</v>
      </c>
      <c r="D523" t="str">
        <f t="shared" si="71"/>
        <v/>
      </c>
      <c r="E523" t="str">
        <f t="shared" si="69"/>
        <v/>
      </c>
      <c r="F523">
        <f t="shared" ca="1" si="65"/>
        <v>3</v>
      </c>
      <c r="G523" s="2">
        <f t="shared" ca="1" si="66"/>
        <v>50</v>
      </c>
      <c r="H523" s="2">
        <f t="shared" ca="1" si="67"/>
        <v>50</v>
      </c>
      <c r="I523" s="2">
        <f t="shared" ca="1" si="68"/>
        <v>2000</v>
      </c>
    </row>
    <row r="524" spans="1:9" x14ac:dyDescent="0.2">
      <c r="A524">
        <v>522</v>
      </c>
      <c r="B524">
        <f t="shared" si="70"/>
        <v>512</v>
      </c>
      <c r="C524">
        <f t="shared" ca="1" si="64"/>
        <v>1</v>
      </c>
      <c r="D524" t="str">
        <f t="shared" si="71"/>
        <v/>
      </c>
      <c r="E524" t="str">
        <f t="shared" si="69"/>
        <v/>
      </c>
      <c r="F524">
        <f t="shared" ca="1" si="65"/>
        <v>2</v>
      </c>
      <c r="G524" s="2">
        <f t="shared" ca="1" si="66"/>
        <v>25</v>
      </c>
      <c r="H524" s="2">
        <f t="shared" ca="1" si="67"/>
        <v>25</v>
      </c>
      <c r="I524" s="2">
        <f t="shared" ca="1" si="68"/>
        <v>1250</v>
      </c>
    </row>
    <row r="525" spans="1:9" x14ac:dyDescent="0.2">
      <c r="A525">
        <v>523</v>
      </c>
      <c r="B525">
        <f t="shared" si="70"/>
        <v>513</v>
      </c>
      <c r="C525">
        <f t="shared" ca="1" si="64"/>
        <v>1</v>
      </c>
      <c r="D525" t="str">
        <f t="shared" si="71"/>
        <v/>
      </c>
      <c r="E525" t="str">
        <f t="shared" si="69"/>
        <v/>
      </c>
      <c r="F525">
        <f t="shared" ca="1" si="65"/>
        <v>9</v>
      </c>
      <c r="G525" s="2">
        <f t="shared" ca="1" si="66"/>
        <v>50</v>
      </c>
      <c r="H525" s="2">
        <f t="shared" ca="1" si="67"/>
        <v>150</v>
      </c>
      <c r="I525" s="2">
        <f t="shared" ca="1" si="68"/>
        <v>2000</v>
      </c>
    </row>
    <row r="526" spans="1:9" x14ac:dyDescent="0.2">
      <c r="A526">
        <v>524</v>
      </c>
      <c r="B526">
        <f t="shared" si="70"/>
        <v>514</v>
      </c>
      <c r="C526">
        <f t="shared" ca="1" si="64"/>
        <v>2</v>
      </c>
      <c r="D526" t="str">
        <f t="shared" si="71"/>
        <v/>
      </c>
      <c r="E526" t="str">
        <f t="shared" si="69"/>
        <v/>
      </c>
      <c r="F526">
        <f t="shared" ca="1" si="65"/>
        <v>5</v>
      </c>
      <c r="G526" s="2" t="str">
        <f t="shared" ca="1" si="66"/>
        <v>n/a</v>
      </c>
      <c r="H526" s="2" t="str">
        <f t="shared" ca="1" si="67"/>
        <v>n/a</v>
      </c>
      <c r="I526" s="2">
        <f t="shared" ca="1" si="68"/>
        <v>1000</v>
      </c>
    </row>
    <row r="527" spans="1:9" x14ac:dyDescent="0.2">
      <c r="A527">
        <v>525</v>
      </c>
      <c r="B527">
        <f t="shared" si="70"/>
        <v>515</v>
      </c>
      <c r="C527">
        <f t="shared" ca="1" si="64"/>
        <v>2</v>
      </c>
      <c r="D527" t="str">
        <f t="shared" si="71"/>
        <v/>
      </c>
      <c r="E527" t="str">
        <f t="shared" si="69"/>
        <v/>
      </c>
      <c r="F527">
        <f t="shared" ca="1" si="65"/>
        <v>9</v>
      </c>
      <c r="G527" s="2">
        <f t="shared" ca="1" si="66"/>
        <v>50</v>
      </c>
      <c r="H527" s="2">
        <f t="shared" ca="1" si="67"/>
        <v>150</v>
      </c>
      <c r="I527" s="2">
        <f t="shared" ca="1" si="68"/>
        <v>2000</v>
      </c>
    </row>
    <row r="528" spans="1:9" x14ac:dyDescent="0.2">
      <c r="A528">
        <v>526</v>
      </c>
      <c r="B528">
        <f t="shared" si="70"/>
        <v>516</v>
      </c>
      <c r="C528">
        <f t="shared" ca="1" si="64"/>
        <v>2</v>
      </c>
      <c r="D528" t="str">
        <f t="shared" si="71"/>
        <v/>
      </c>
      <c r="E528" t="str">
        <f t="shared" si="69"/>
        <v/>
      </c>
      <c r="F528">
        <f t="shared" ca="1" si="65"/>
        <v>7</v>
      </c>
      <c r="G528" s="2">
        <f t="shared" ca="1" si="66"/>
        <v>15</v>
      </c>
      <c r="H528" s="2">
        <f t="shared" ca="1" si="67"/>
        <v>45</v>
      </c>
      <c r="I528" s="2">
        <f t="shared" ca="1" si="68"/>
        <v>1500</v>
      </c>
    </row>
    <row r="529" spans="1:9" x14ac:dyDescent="0.2">
      <c r="A529">
        <v>527</v>
      </c>
      <c r="B529">
        <f t="shared" si="70"/>
        <v>517</v>
      </c>
      <c r="C529">
        <f t="shared" ca="1" si="64"/>
        <v>2</v>
      </c>
      <c r="D529" t="str">
        <f t="shared" si="71"/>
        <v/>
      </c>
      <c r="E529" t="str">
        <f t="shared" si="69"/>
        <v/>
      </c>
      <c r="F529">
        <f t="shared" ca="1" si="65"/>
        <v>9</v>
      </c>
      <c r="G529" s="2">
        <f t="shared" ca="1" si="66"/>
        <v>50</v>
      </c>
      <c r="H529" s="2">
        <f t="shared" ca="1" si="67"/>
        <v>150</v>
      </c>
      <c r="I529" s="2">
        <f t="shared" ca="1" si="68"/>
        <v>2000</v>
      </c>
    </row>
    <row r="530" spans="1:9" x14ac:dyDescent="0.2">
      <c r="A530">
        <v>528</v>
      </c>
      <c r="B530">
        <f t="shared" si="70"/>
        <v>518</v>
      </c>
      <c r="C530">
        <f t="shared" ca="1" si="64"/>
        <v>1</v>
      </c>
      <c r="D530" t="str">
        <f t="shared" si="71"/>
        <v/>
      </c>
      <c r="E530" t="str">
        <f t="shared" si="69"/>
        <v/>
      </c>
      <c r="F530">
        <f t="shared" ca="1" si="65"/>
        <v>6</v>
      </c>
      <c r="G530" s="2" t="str">
        <f t="shared" ca="1" si="66"/>
        <v>n/a</v>
      </c>
      <c r="H530" s="2" t="str">
        <f t="shared" ca="1" si="67"/>
        <v>n/a</v>
      </c>
      <c r="I530" s="2">
        <f t="shared" ca="1" si="68"/>
        <v>750</v>
      </c>
    </row>
    <row r="531" spans="1:9" x14ac:dyDescent="0.2">
      <c r="A531">
        <v>529</v>
      </c>
      <c r="B531">
        <f t="shared" si="70"/>
        <v>519</v>
      </c>
      <c r="C531">
        <f t="shared" ca="1" si="64"/>
        <v>2</v>
      </c>
      <c r="D531" t="str">
        <f t="shared" si="71"/>
        <v/>
      </c>
      <c r="E531" t="str">
        <f t="shared" si="69"/>
        <v/>
      </c>
      <c r="F531">
        <f t="shared" ca="1" si="65"/>
        <v>8</v>
      </c>
      <c r="G531" s="2">
        <f t="shared" ca="1" si="66"/>
        <v>25</v>
      </c>
      <c r="H531" s="2">
        <f t="shared" ca="1" si="67"/>
        <v>75</v>
      </c>
      <c r="I531" s="2">
        <f t="shared" ca="1" si="68"/>
        <v>1500</v>
      </c>
    </row>
    <row r="532" spans="1:9" x14ac:dyDescent="0.2">
      <c r="A532">
        <v>530</v>
      </c>
      <c r="B532">
        <f t="shared" si="70"/>
        <v>520</v>
      </c>
      <c r="C532">
        <f t="shared" ca="1" si="64"/>
        <v>1</v>
      </c>
      <c r="D532" t="str">
        <f t="shared" si="71"/>
        <v/>
      </c>
      <c r="E532" t="str">
        <f t="shared" si="69"/>
        <v/>
      </c>
      <c r="F532">
        <f t="shared" ca="1" si="65"/>
        <v>9</v>
      </c>
      <c r="G532" s="2">
        <f t="shared" ca="1" si="66"/>
        <v>50</v>
      </c>
      <c r="H532" s="2">
        <f t="shared" ca="1" si="67"/>
        <v>150</v>
      </c>
      <c r="I532" s="2">
        <f t="shared" ca="1" si="68"/>
        <v>2000</v>
      </c>
    </row>
    <row r="533" spans="1:9" x14ac:dyDescent="0.2">
      <c r="A533">
        <v>531</v>
      </c>
      <c r="B533">
        <f t="shared" si="70"/>
        <v>521</v>
      </c>
      <c r="C533">
        <f t="shared" ca="1" si="64"/>
        <v>2</v>
      </c>
      <c r="D533" t="str">
        <f t="shared" si="71"/>
        <v/>
      </c>
      <c r="E533" t="str">
        <f t="shared" si="69"/>
        <v/>
      </c>
      <c r="F533">
        <f t="shared" ca="1" si="65"/>
        <v>8</v>
      </c>
      <c r="G533" s="2">
        <f t="shared" ca="1" si="66"/>
        <v>25</v>
      </c>
      <c r="H533" s="2">
        <f t="shared" ca="1" si="67"/>
        <v>75</v>
      </c>
      <c r="I533" s="2">
        <f t="shared" ca="1" si="68"/>
        <v>1500</v>
      </c>
    </row>
    <row r="534" spans="1:9" x14ac:dyDescent="0.2">
      <c r="A534">
        <v>532</v>
      </c>
      <c r="B534">
        <f t="shared" si="70"/>
        <v>522</v>
      </c>
      <c r="C534">
        <f t="shared" ca="1" si="64"/>
        <v>2</v>
      </c>
      <c r="D534" t="str">
        <f t="shared" si="71"/>
        <v/>
      </c>
      <c r="E534" t="str">
        <f t="shared" si="69"/>
        <v/>
      </c>
      <c r="F534">
        <f t="shared" ca="1" si="65"/>
        <v>9</v>
      </c>
      <c r="G534" s="2">
        <f t="shared" ca="1" si="66"/>
        <v>50</v>
      </c>
      <c r="H534" s="2">
        <f t="shared" ca="1" si="67"/>
        <v>150</v>
      </c>
      <c r="I534" s="2">
        <f t="shared" ca="1" si="68"/>
        <v>2000</v>
      </c>
    </row>
    <row r="535" spans="1:9" x14ac:dyDescent="0.2">
      <c r="A535">
        <v>533</v>
      </c>
      <c r="B535">
        <f t="shared" si="70"/>
        <v>523</v>
      </c>
      <c r="C535">
        <f t="shared" ca="1" si="64"/>
        <v>2</v>
      </c>
      <c r="D535" t="str">
        <f t="shared" si="71"/>
        <v/>
      </c>
      <c r="E535" t="str">
        <f t="shared" si="69"/>
        <v/>
      </c>
      <c r="F535">
        <f t="shared" ca="1" si="65"/>
        <v>2</v>
      </c>
      <c r="G535" s="2">
        <f t="shared" ca="1" si="66"/>
        <v>25</v>
      </c>
      <c r="H535" s="2">
        <f t="shared" ca="1" si="67"/>
        <v>25</v>
      </c>
      <c r="I535" s="2">
        <f t="shared" ca="1" si="68"/>
        <v>1250</v>
      </c>
    </row>
    <row r="536" spans="1:9" x14ac:dyDescent="0.2">
      <c r="A536">
        <v>534</v>
      </c>
      <c r="B536">
        <f t="shared" si="70"/>
        <v>524</v>
      </c>
      <c r="C536">
        <f t="shared" ca="1" si="64"/>
        <v>2</v>
      </c>
      <c r="D536" t="str">
        <f t="shared" si="71"/>
        <v/>
      </c>
      <c r="E536" t="str">
        <f t="shared" si="69"/>
        <v/>
      </c>
      <c r="F536">
        <f t="shared" ca="1" si="65"/>
        <v>6</v>
      </c>
      <c r="G536" s="2" t="str">
        <f t="shared" ca="1" si="66"/>
        <v>n/a</v>
      </c>
      <c r="H536" s="2" t="str">
        <f t="shared" ca="1" si="67"/>
        <v>n/a</v>
      </c>
      <c r="I536" s="2">
        <f t="shared" ca="1" si="68"/>
        <v>750</v>
      </c>
    </row>
    <row r="537" spans="1:9" x14ac:dyDescent="0.2">
      <c r="A537">
        <v>535</v>
      </c>
      <c r="B537">
        <f t="shared" si="70"/>
        <v>525</v>
      </c>
      <c r="C537">
        <f t="shared" ca="1" si="64"/>
        <v>2</v>
      </c>
      <c r="D537" t="str">
        <f t="shared" si="71"/>
        <v/>
      </c>
      <c r="E537" t="str">
        <f t="shared" si="69"/>
        <v/>
      </c>
      <c r="F537">
        <f t="shared" ca="1" si="65"/>
        <v>7</v>
      </c>
      <c r="G537" s="2">
        <f t="shared" ca="1" si="66"/>
        <v>15</v>
      </c>
      <c r="H537" s="2">
        <f t="shared" ca="1" si="67"/>
        <v>45</v>
      </c>
      <c r="I537" s="2">
        <f t="shared" ca="1" si="68"/>
        <v>1500</v>
      </c>
    </row>
    <row r="538" spans="1:9" x14ac:dyDescent="0.2">
      <c r="A538">
        <v>536</v>
      </c>
      <c r="B538">
        <f t="shared" si="70"/>
        <v>526</v>
      </c>
      <c r="C538">
        <f t="shared" ca="1" si="64"/>
        <v>2</v>
      </c>
      <c r="D538" t="str">
        <f t="shared" si="71"/>
        <v/>
      </c>
      <c r="E538" t="str">
        <f t="shared" si="69"/>
        <v/>
      </c>
      <c r="F538">
        <f t="shared" ca="1" si="65"/>
        <v>7</v>
      </c>
      <c r="G538" s="2">
        <f t="shared" ca="1" si="66"/>
        <v>15</v>
      </c>
      <c r="H538" s="2">
        <f t="shared" ca="1" si="67"/>
        <v>45</v>
      </c>
      <c r="I538" s="2">
        <f t="shared" ca="1" si="68"/>
        <v>1500</v>
      </c>
    </row>
    <row r="539" spans="1:9" x14ac:dyDescent="0.2">
      <c r="A539">
        <v>537</v>
      </c>
      <c r="B539">
        <f t="shared" si="70"/>
        <v>527</v>
      </c>
      <c r="C539">
        <f t="shared" ca="1" si="64"/>
        <v>2</v>
      </c>
      <c r="D539" t="str">
        <f t="shared" si="71"/>
        <v/>
      </c>
      <c r="E539" t="str">
        <f t="shared" si="69"/>
        <v/>
      </c>
      <c r="F539">
        <f t="shared" ca="1" si="65"/>
        <v>7</v>
      </c>
      <c r="G539" s="2">
        <f t="shared" ca="1" si="66"/>
        <v>15</v>
      </c>
      <c r="H539" s="2">
        <f t="shared" ca="1" si="67"/>
        <v>45</v>
      </c>
      <c r="I539" s="2">
        <f t="shared" ca="1" si="68"/>
        <v>1500</v>
      </c>
    </row>
    <row r="540" spans="1:9" x14ac:dyDescent="0.2">
      <c r="A540">
        <v>538</v>
      </c>
      <c r="B540">
        <f t="shared" si="70"/>
        <v>528</v>
      </c>
      <c r="C540">
        <f t="shared" ca="1" si="64"/>
        <v>2</v>
      </c>
      <c r="D540" t="str">
        <f t="shared" si="71"/>
        <v/>
      </c>
      <c r="E540" t="str">
        <f t="shared" si="69"/>
        <v/>
      </c>
      <c r="F540">
        <f t="shared" ca="1" si="65"/>
        <v>7</v>
      </c>
      <c r="G540" s="2">
        <f t="shared" ca="1" si="66"/>
        <v>15</v>
      </c>
      <c r="H540" s="2">
        <f t="shared" ca="1" si="67"/>
        <v>45</v>
      </c>
      <c r="I540" s="2">
        <f t="shared" ca="1" si="68"/>
        <v>1500</v>
      </c>
    </row>
    <row r="541" spans="1:9" x14ac:dyDescent="0.2">
      <c r="A541">
        <v>539</v>
      </c>
      <c r="B541">
        <f t="shared" si="70"/>
        <v>529</v>
      </c>
      <c r="C541">
        <f t="shared" ca="1" si="64"/>
        <v>2</v>
      </c>
      <c r="D541" t="str">
        <f t="shared" si="71"/>
        <v/>
      </c>
      <c r="E541" t="str">
        <f t="shared" si="69"/>
        <v/>
      </c>
      <c r="F541">
        <f t="shared" ca="1" si="65"/>
        <v>9</v>
      </c>
      <c r="G541" s="2">
        <f t="shared" ca="1" si="66"/>
        <v>50</v>
      </c>
      <c r="H541" s="2">
        <f t="shared" ca="1" si="67"/>
        <v>150</v>
      </c>
      <c r="I541" s="2">
        <f t="shared" ca="1" si="68"/>
        <v>2000</v>
      </c>
    </row>
    <row r="542" spans="1:9" x14ac:dyDescent="0.2">
      <c r="A542">
        <v>540</v>
      </c>
      <c r="B542">
        <f t="shared" si="70"/>
        <v>530</v>
      </c>
      <c r="C542">
        <f t="shared" ca="1" si="64"/>
        <v>1</v>
      </c>
      <c r="D542" t="str">
        <f t="shared" si="71"/>
        <v/>
      </c>
      <c r="E542" t="str">
        <f t="shared" si="69"/>
        <v/>
      </c>
      <c r="F542">
        <f t="shared" ca="1" si="65"/>
        <v>9</v>
      </c>
      <c r="G542" s="2">
        <f t="shared" ca="1" si="66"/>
        <v>50</v>
      </c>
      <c r="H542" s="2">
        <f t="shared" ca="1" si="67"/>
        <v>150</v>
      </c>
      <c r="I542" s="2">
        <f t="shared" ca="1" si="68"/>
        <v>2000</v>
      </c>
    </row>
    <row r="543" spans="1:9" x14ac:dyDescent="0.2">
      <c r="A543">
        <v>541</v>
      </c>
      <c r="B543">
        <f t="shared" si="70"/>
        <v>531</v>
      </c>
      <c r="C543">
        <f t="shared" ca="1" si="64"/>
        <v>1</v>
      </c>
      <c r="D543" t="str">
        <f t="shared" si="71"/>
        <v/>
      </c>
      <c r="E543" t="str">
        <f t="shared" si="69"/>
        <v/>
      </c>
      <c r="F543">
        <f t="shared" ca="1" si="65"/>
        <v>6</v>
      </c>
      <c r="G543" s="2" t="str">
        <f t="shared" ca="1" si="66"/>
        <v>n/a</v>
      </c>
      <c r="H543" s="2" t="str">
        <f t="shared" ca="1" si="67"/>
        <v>n/a</v>
      </c>
      <c r="I543" s="2">
        <f t="shared" ca="1" si="68"/>
        <v>750</v>
      </c>
    </row>
    <row r="544" spans="1:9" x14ac:dyDescent="0.2">
      <c r="A544">
        <v>542</v>
      </c>
      <c r="B544">
        <f t="shared" si="70"/>
        <v>532</v>
      </c>
      <c r="C544">
        <f t="shared" ca="1" si="64"/>
        <v>2</v>
      </c>
      <c r="D544" t="str">
        <f t="shared" si="71"/>
        <v/>
      </c>
      <c r="E544" t="str">
        <f t="shared" si="69"/>
        <v/>
      </c>
      <c r="F544">
        <f t="shared" ca="1" si="65"/>
        <v>1</v>
      </c>
      <c r="G544" s="2">
        <f t="shared" ca="1" si="66"/>
        <v>50</v>
      </c>
      <c r="H544" s="2">
        <f t="shared" ca="1" si="67"/>
        <v>50</v>
      </c>
      <c r="I544" s="2">
        <f t="shared" ca="1" si="68"/>
        <v>1000</v>
      </c>
    </row>
    <row r="545" spans="1:9" x14ac:dyDescent="0.2">
      <c r="A545">
        <v>543</v>
      </c>
      <c r="B545">
        <f t="shared" si="70"/>
        <v>533</v>
      </c>
      <c r="C545">
        <f t="shared" ca="1" si="64"/>
        <v>1</v>
      </c>
      <c r="D545" t="str">
        <f t="shared" si="71"/>
        <v/>
      </c>
      <c r="E545" t="str">
        <f t="shared" si="69"/>
        <v/>
      </c>
      <c r="F545">
        <f t="shared" ca="1" si="65"/>
        <v>1</v>
      </c>
      <c r="G545" s="2">
        <f t="shared" ca="1" si="66"/>
        <v>50</v>
      </c>
      <c r="H545" s="2">
        <f t="shared" ca="1" si="67"/>
        <v>50</v>
      </c>
      <c r="I545" s="2">
        <f t="shared" ca="1" si="68"/>
        <v>1000</v>
      </c>
    </row>
    <row r="546" spans="1:9" x14ac:dyDescent="0.2">
      <c r="A546">
        <v>544</v>
      </c>
      <c r="B546">
        <f t="shared" si="70"/>
        <v>534</v>
      </c>
      <c r="C546">
        <f t="shared" ca="1" si="64"/>
        <v>2</v>
      </c>
      <c r="D546" t="str">
        <f t="shared" si="71"/>
        <v/>
      </c>
      <c r="E546" t="str">
        <f t="shared" si="69"/>
        <v/>
      </c>
      <c r="F546">
        <f t="shared" ca="1" si="65"/>
        <v>9</v>
      </c>
      <c r="G546" s="2">
        <f t="shared" ca="1" si="66"/>
        <v>50</v>
      </c>
      <c r="H546" s="2">
        <f t="shared" ca="1" si="67"/>
        <v>150</v>
      </c>
      <c r="I546" s="2">
        <f t="shared" ca="1" si="68"/>
        <v>2000</v>
      </c>
    </row>
    <row r="547" spans="1:9" x14ac:dyDescent="0.2">
      <c r="A547">
        <v>545</v>
      </c>
      <c r="B547">
        <f t="shared" si="70"/>
        <v>535</v>
      </c>
      <c r="C547">
        <f t="shared" ca="1" si="64"/>
        <v>1</v>
      </c>
      <c r="D547" t="str">
        <f t="shared" si="71"/>
        <v/>
      </c>
      <c r="E547" t="str">
        <f t="shared" si="69"/>
        <v/>
      </c>
      <c r="F547">
        <f t="shared" ca="1" si="65"/>
        <v>9</v>
      </c>
      <c r="G547" s="2">
        <f t="shared" ca="1" si="66"/>
        <v>50</v>
      </c>
      <c r="H547" s="2">
        <f t="shared" ca="1" si="67"/>
        <v>150</v>
      </c>
      <c r="I547" s="2">
        <f t="shared" ca="1" si="68"/>
        <v>2000</v>
      </c>
    </row>
    <row r="548" spans="1:9" x14ac:dyDescent="0.2">
      <c r="A548">
        <v>546</v>
      </c>
      <c r="B548">
        <f t="shared" si="70"/>
        <v>536</v>
      </c>
      <c r="C548">
        <f t="shared" ca="1" si="64"/>
        <v>1</v>
      </c>
      <c r="D548" t="str">
        <f t="shared" si="71"/>
        <v/>
      </c>
      <c r="E548" t="str">
        <f t="shared" si="69"/>
        <v/>
      </c>
      <c r="F548">
        <f t="shared" ca="1" si="65"/>
        <v>3</v>
      </c>
      <c r="G548" s="2">
        <f t="shared" ca="1" si="66"/>
        <v>50</v>
      </c>
      <c r="H548" s="2">
        <f t="shared" ca="1" si="67"/>
        <v>50</v>
      </c>
      <c r="I548" s="2">
        <f t="shared" ca="1" si="68"/>
        <v>2000</v>
      </c>
    </row>
    <row r="549" spans="1:9" x14ac:dyDescent="0.2">
      <c r="A549">
        <v>547</v>
      </c>
      <c r="B549">
        <f t="shared" si="70"/>
        <v>537</v>
      </c>
      <c r="C549">
        <f t="shared" ca="1" si="64"/>
        <v>2</v>
      </c>
      <c r="D549" t="str">
        <f t="shared" si="71"/>
        <v/>
      </c>
      <c r="E549" t="str">
        <f t="shared" ca="1" si="69"/>
        <v>Enhanced Plan</v>
      </c>
      <c r="F549">
        <f t="shared" ca="1" si="65"/>
        <v>2</v>
      </c>
      <c r="G549" s="2">
        <f t="shared" ca="1" si="66"/>
        <v>25</v>
      </c>
      <c r="H549" s="2">
        <f t="shared" ca="1" si="67"/>
        <v>25</v>
      </c>
      <c r="I549" s="2">
        <f t="shared" ca="1" si="68"/>
        <v>1250</v>
      </c>
    </row>
    <row r="550" spans="1:9" x14ac:dyDescent="0.2">
      <c r="A550">
        <v>548</v>
      </c>
      <c r="B550">
        <f t="shared" si="70"/>
        <v>537</v>
      </c>
      <c r="C550">
        <f t="shared" ca="1" si="64"/>
        <v>1</v>
      </c>
      <c r="D550" t="b">
        <f t="shared" si="71"/>
        <v>1</v>
      </c>
      <c r="E550" t="str">
        <f t="shared" ca="1" si="69"/>
        <v>Standard Plan</v>
      </c>
      <c r="F550">
        <f t="shared" ca="1" si="65"/>
        <v>9</v>
      </c>
      <c r="G550" s="2">
        <f t="shared" ca="1" si="66"/>
        <v>50</v>
      </c>
      <c r="H550" s="2">
        <f t="shared" ca="1" si="67"/>
        <v>150</v>
      </c>
      <c r="I550" s="2">
        <f t="shared" ca="1" si="68"/>
        <v>2000</v>
      </c>
    </row>
    <row r="551" spans="1:9" x14ac:dyDescent="0.2">
      <c r="A551">
        <v>549</v>
      </c>
      <c r="B551">
        <f t="shared" si="70"/>
        <v>538</v>
      </c>
      <c r="C551">
        <f t="shared" ca="1" si="64"/>
        <v>1</v>
      </c>
      <c r="D551" t="str">
        <f t="shared" si="71"/>
        <v/>
      </c>
      <c r="E551" t="str">
        <f t="shared" si="69"/>
        <v/>
      </c>
      <c r="F551">
        <f t="shared" ca="1" si="65"/>
        <v>8</v>
      </c>
      <c r="G551" s="2">
        <f t="shared" ca="1" si="66"/>
        <v>25</v>
      </c>
      <c r="H551" s="2">
        <f t="shared" ca="1" si="67"/>
        <v>75</v>
      </c>
      <c r="I551" s="2">
        <f t="shared" ca="1" si="68"/>
        <v>1500</v>
      </c>
    </row>
    <row r="552" spans="1:9" x14ac:dyDescent="0.2">
      <c r="A552">
        <v>550</v>
      </c>
      <c r="B552">
        <f t="shared" si="70"/>
        <v>539</v>
      </c>
      <c r="C552">
        <f t="shared" ca="1" si="64"/>
        <v>2</v>
      </c>
      <c r="D552" t="str">
        <f t="shared" si="71"/>
        <v/>
      </c>
      <c r="E552" t="str">
        <f t="shared" si="69"/>
        <v/>
      </c>
      <c r="F552">
        <f t="shared" ca="1" si="65"/>
        <v>3</v>
      </c>
      <c r="G552" s="2">
        <f t="shared" ca="1" si="66"/>
        <v>50</v>
      </c>
      <c r="H552" s="2">
        <f t="shared" ca="1" si="67"/>
        <v>50</v>
      </c>
      <c r="I552" s="2">
        <f t="shared" ca="1" si="68"/>
        <v>2000</v>
      </c>
    </row>
    <row r="553" spans="1:9" x14ac:dyDescent="0.2">
      <c r="A553">
        <v>551</v>
      </c>
      <c r="B553">
        <f t="shared" si="70"/>
        <v>540</v>
      </c>
      <c r="C553">
        <f t="shared" ca="1" si="64"/>
        <v>1</v>
      </c>
      <c r="D553" t="str">
        <f t="shared" si="71"/>
        <v/>
      </c>
      <c r="E553" t="str">
        <f t="shared" si="69"/>
        <v/>
      </c>
      <c r="F553">
        <f t="shared" ca="1" si="65"/>
        <v>5</v>
      </c>
      <c r="G553" s="2" t="str">
        <f t="shared" ca="1" si="66"/>
        <v>n/a</v>
      </c>
      <c r="H553" s="2" t="str">
        <f t="shared" ca="1" si="67"/>
        <v>n/a</v>
      </c>
      <c r="I553" s="2">
        <f t="shared" ca="1" si="68"/>
        <v>1000</v>
      </c>
    </row>
    <row r="554" spans="1:9" x14ac:dyDescent="0.2">
      <c r="A554">
        <v>552</v>
      </c>
      <c r="B554">
        <f t="shared" si="70"/>
        <v>541</v>
      </c>
      <c r="C554">
        <f t="shared" ca="1" si="64"/>
        <v>1</v>
      </c>
      <c r="D554" t="str">
        <f t="shared" si="71"/>
        <v/>
      </c>
      <c r="E554" t="str">
        <f t="shared" si="69"/>
        <v/>
      </c>
      <c r="F554">
        <f t="shared" ca="1" si="65"/>
        <v>9</v>
      </c>
      <c r="G554" s="2">
        <f t="shared" ca="1" si="66"/>
        <v>50</v>
      </c>
      <c r="H554" s="2">
        <f t="shared" ca="1" si="67"/>
        <v>150</v>
      </c>
      <c r="I554" s="2">
        <f t="shared" ca="1" si="68"/>
        <v>2000</v>
      </c>
    </row>
    <row r="555" spans="1:9" x14ac:dyDescent="0.2">
      <c r="A555">
        <v>553</v>
      </c>
      <c r="B555">
        <f t="shared" si="70"/>
        <v>542</v>
      </c>
      <c r="C555">
        <f t="shared" ca="1" si="64"/>
        <v>2</v>
      </c>
      <c r="D555" t="str">
        <f t="shared" si="71"/>
        <v/>
      </c>
      <c r="E555" t="str">
        <f t="shared" si="69"/>
        <v/>
      </c>
      <c r="F555">
        <f t="shared" ca="1" si="65"/>
        <v>7</v>
      </c>
      <c r="G555" s="2">
        <f t="shared" ca="1" si="66"/>
        <v>15</v>
      </c>
      <c r="H555" s="2">
        <f t="shared" ca="1" si="67"/>
        <v>45</v>
      </c>
      <c r="I555" s="2">
        <f t="shared" ca="1" si="68"/>
        <v>1500</v>
      </c>
    </row>
    <row r="556" spans="1:9" x14ac:dyDescent="0.2">
      <c r="A556">
        <v>554</v>
      </c>
      <c r="B556">
        <f t="shared" si="70"/>
        <v>543</v>
      </c>
      <c r="C556">
        <f t="shared" ca="1" si="64"/>
        <v>1</v>
      </c>
      <c r="D556" t="str">
        <f t="shared" si="71"/>
        <v/>
      </c>
      <c r="E556" t="str">
        <f t="shared" si="69"/>
        <v/>
      </c>
      <c r="F556">
        <f t="shared" ca="1" si="65"/>
        <v>2</v>
      </c>
      <c r="G556" s="2">
        <f t="shared" ca="1" si="66"/>
        <v>25</v>
      </c>
      <c r="H556" s="2">
        <f t="shared" ca="1" si="67"/>
        <v>25</v>
      </c>
      <c r="I556" s="2">
        <f t="shared" ca="1" si="68"/>
        <v>1250</v>
      </c>
    </row>
    <row r="557" spans="1:9" x14ac:dyDescent="0.2">
      <c r="A557">
        <v>555</v>
      </c>
      <c r="B557">
        <f t="shared" si="70"/>
        <v>544</v>
      </c>
      <c r="C557">
        <f t="shared" ca="1" si="64"/>
        <v>1</v>
      </c>
      <c r="D557" t="str">
        <f t="shared" si="71"/>
        <v/>
      </c>
      <c r="E557" t="str">
        <f t="shared" si="69"/>
        <v/>
      </c>
      <c r="F557">
        <f t="shared" ca="1" si="65"/>
        <v>1</v>
      </c>
      <c r="G557" s="2">
        <f t="shared" ca="1" si="66"/>
        <v>50</v>
      </c>
      <c r="H557" s="2">
        <f t="shared" ca="1" si="67"/>
        <v>50</v>
      </c>
      <c r="I557" s="2">
        <f t="shared" ca="1" si="68"/>
        <v>1000</v>
      </c>
    </row>
    <row r="558" spans="1:9" x14ac:dyDescent="0.2">
      <c r="A558">
        <v>556</v>
      </c>
      <c r="B558">
        <f t="shared" si="70"/>
        <v>545</v>
      </c>
      <c r="C558">
        <f t="shared" ca="1" si="64"/>
        <v>1</v>
      </c>
      <c r="D558" t="str">
        <f t="shared" si="71"/>
        <v/>
      </c>
      <c r="E558" t="str">
        <f t="shared" si="69"/>
        <v/>
      </c>
      <c r="F558">
        <f t="shared" ca="1" si="65"/>
        <v>8</v>
      </c>
      <c r="G558" s="2">
        <f t="shared" ca="1" si="66"/>
        <v>25</v>
      </c>
      <c r="H558" s="2">
        <f t="shared" ca="1" si="67"/>
        <v>75</v>
      </c>
      <c r="I558" s="2">
        <f t="shared" ca="1" si="68"/>
        <v>1500</v>
      </c>
    </row>
    <row r="559" spans="1:9" x14ac:dyDescent="0.2">
      <c r="A559">
        <v>557</v>
      </c>
      <c r="B559">
        <f t="shared" si="70"/>
        <v>546</v>
      </c>
      <c r="C559">
        <f t="shared" ca="1" si="64"/>
        <v>2</v>
      </c>
      <c r="D559" t="str">
        <f t="shared" si="71"/>
        <v/>
      </c>
      <c r="E559" t="str">
        <f t="shared" si="69"/>
        <v/>
      </c>
      <c r="F559">
        <f t="shared" ca="1" si="65"/>
        <v>9</v>
      </c>
      <c r="G559" s="2">
        <f t="shared" ca="1" si="66"/>
        <v>50</v>
      </c>
      <c r="H559" s="2">
        <f t="shared" ca="1" si="67"/>
        <v>150</v>
      </c>
      <c r="I559" s="2">
        <f t="shared" ca="1" si="68"/>
        <v>2000</v>
      </c>
    </row>
    <row r="560" spans="1:9" x14ac:dyDescent="0.2">
      <c r="A560">
        <v>558</v>
      </c>
      <c r="B560">
        <f t="shared" si="70"/>
        <v>547</v>
      </c>
      <c r="C560">
        <f t="shared" ca="1" si="64"/>
        <v>2</v>
      </c>
      <c r="D560" t="str">
        <f t="shared" si="71"/>
        <v/>
      </c>
      <c r="E560" t="str">
        <f t="shared" si="69"/>
        <v/>
      </c>
      <c r="F560">
        <f t="shared" ca="1" si="65"/>
        <v>2</v>
      </c>
      <c r="G560" s="2">
        <f t="shared" ca="1" si="66"/>
        <v>25</v>
      </c>
      <c r="H560" s="2">
        <f t="shared" ca="1" si="67"/>
        <v>25</v>
      </c>
      <c r="I560" s="2">
        <f t="shared" ca="1" si="68"/>
        <v>1250</v>
      </c>
    </row>
    <row r="561" spans="1:9" x14ac:dyDescent="0.2">
      <c r="A561">
        <v>559</v>
      </c>
      <c r="B561">
        <f t="shared" si="70"/>
        <v>548</v>
      </c>
      <c r="C561">
        <f t="shared" ca="1" si="64"/>
        <v>1</v>
      </c>
      <c r="D561" t="str">
        <f t="shared" si="71"/>
        <v/>
      </c>
      <c r="E561" t="str">
        <f t="shared" si="69"/>
        <v/>
      </c>
      <c r="F561">
        <f t="shared" ca="1" si="65"/>
        <v>6</v>
      </c>
      <c r="G561" s="2" t="str">
        <f t="shared" ca="1" si="66"/>
        <v>n/a</v>
      </c>
      <c r="H561" s="2" t="str">
        <f t="shared" ca="1" si="67"/>
        <v>n/a</v>
      </c>
      <c r="I561" s="2">
        <f t="shared" ca="1" si="68"/>
        <v>750</v>
      </c>
    </row>
    <row r="562" spans="1:9" x14ac:dyDescent="0.2">
      <c r="A562">
        <v>560</v>
      </c>
      <c r="B562">
        <f t="shared" si="70"/>
        <v>549</v>
      </c>
      <c r="C562">
        <f t="shared" ca="1" si="64"/>
        <v>2</v>
      </c>
      <c r="D562" t="str">
        <f t="shared" si="71"/>
        <v/>
      </c>
      <c r="E562" t="str">
        <f t="shared" si="69"/>
        <v/>
      </c>
      <c r="F562">
        <f t="shared" ca="1" si="65"/>
        <v>5</v>
      </c>
      <c r="G562" s="2" t="str">
        <f t="shared" ca="1" si="66"/>
        <v>n/a</v>
      </c>
      <c r="H562" s="2" t="str">
        <f t="shared" ca="1" si="67"/>
        <v>n/a</v>
      </c>
      <c r="I562" s="2">
        <f t="shared" ca="1" si="68"/>
        <v>1000</v>
      </c>
    </row>
    <row r="563" spans="1:9" x14ac:dyDescent="0.2">
      <c r="A563">
        <v>561</v>
      </c>
      <c r="B563">
        <f t="shared" si="70"/>
        <v>550</v>
      </c>
      <c r="C563">
        <f t="shared" ca="1" si="64"/>
        <v>2</v>
      </c>
      <c r="D563" t="str">
        <f t="shared" si="71"/>
        <v/>
      </c>
      <c r="E563" t="str">
        <f t="shared" si="69"/>
        <v/>
      </c>
      <c r="F563">
        <f t="shared" ca="1" si="65"/>
        <v>6</v>
      </c>
      <c r="G563" s="2" t="str">
        <f t="shared" ca="1" si="66"/>
        <v>n/a</v>
      </c>
      <c r="H563" s="2" t="str">
        <f t="shared" ca="1" si="67"/>
        <v>n/a</v>
      </c>
      <c r="I563" s="2">
        <f t="shared" ca="1" si="68"/>
        <v>750</v>
      </c>
    </row>
    <row r="564" spans="1:9" x14ac:dyDescent="0.2">
      <c r="A564">
        <v>562</v>
      </c>
      <c r="B564">
        <f t="shared" si="70"/>
        <v>551</v>
      </c>
      <c r="C564">
        <f t="shared" ca="1" si="64"/>
        <v>2</v>
      </c>
      <c r="D564" t="str">
        <f t="shared" si="71"/>
        <v/>
      </c>
      <c r="E564" t="str">
        <f t="shared" si="69"/>
        <v/>
      </c>
      <c r="F564">
        <f t="shared" ca="1" si="65"/>
        <v>8</v>
      </c>
      <c r="G564" s="2">
        <f t="shared" ca="1" si="66"/>
        <v>25</v>
      </c>
      <c r="H564" s="2">
        <f t="shared" ca="1" si="67"/>
        <v>75</v>
      </c>
      <c r="I564" s="2">
        <f t="shared" ca="1" si="68"/>
        <v>1500</v>
      </c>
    </row>
    <row r="565" spans="1:9" x14ac:dyDescent="0.2">
      <c r="A565">
        <v>563</v>
      </c>
      <c r="B565">
        <f t="shared" si="70"/>
        <v>552</v>
      </c>
      <c r="C565">
        <f t="shared" ca="1" si="64"/>
        <v>2</v>
      </c>
      <c r="D565" t="str">
        <f t="shared" si="71"/>
        <v/>
      </c>
      <c r="E565" t="str">
        <f t="shared" si="69"/>
        <v/>
      </c>
      <c r="F565">
        <f t="shared" ca="1" si="65"/>
        <v>7</v>
      </c>
      <c r="G565" s="2">
        <f t="shared" ca="1" si="66"/>
        <v>15</v>
      </c>
      <c r="H565" s="2">
        <f t="shared" ca="1" si="67"/>
        <v>45</v>
      </c>
      <c r="I565" s="2">
        <f t="shared" ca="1" si="68"/>
        <v>1500</v>
      </c>
    </row>
    <row r="566" spans="1:9" x14ac:dyDescent="0.2">
      <c r="A566">
        <v>564</v>
      </c>
      <c r="B566">
        <f t="shared" si="70"/>
        <v>553</v>
      </c>
      <c r="C566">
        <f t="shared" ca="1" si="64"/>
        <v>1</v>
      </c>
      <c r="D566" t="str">
        <f t="shared" si="71"/>
        <v/>
      </c>
      <c r="E566" t="str">
        <f t="shared" si="69"/>
        <v/>
      </c>
      <c r="F566">
        <f t="shared" ca="1" si="65"/>
        <v>6</v>
      </c>
      <c r="G566" s="2" t="str">
        <f t="shared" ca="1" si="66"/>
        <v>n/a</v>
      </c>
      <c r="H566" s="2" t="str">
        <f t="shared" ca="1" si="67"/>
        <v>n/a</v>
      </c>
      <c r="I566" s="2">
        <f t="shared" ca="1" si="68"/>
        <v>750</v>
      </c>
    </row>
    <row r="567" spans="1:9" x14ac:dyDescent="0.2">
      <c r="A567">
        <v>565</v>
      </c>
      <c r="B567">
        <f t="shared" si="70"/>
        <v>554</v>
      </c>
      <c r="C567">
        <f t="shared" ca="1" si="64"/>
        <v>2</v>
      </c>
      <c r="D567" t="str">
        <f t="shared" si="71"/>
        <v/>
      </c>
      <c r="E567" t="str">
        <f t="shared" si="69"/>
        <v/>
      </c>
      <c r="F567">
        <f t="shared" ca="1" si="65"/>
        <v>7</v>
      </c>
      <c r="G567" s="2">
        <f t="shared" ca="1" si="66"/>
        <v>15</v>
      </c>
      <c r="H567" s="2">
        <f t="shared" ca="1" si="67"/>
        <v>45</v>
      </c>
      <c r="I567" s="2">
        <f t="shared" ca="1" si="68"/>
        <v>1500</v>
      </c>
    </row>
    <row r="568" spans="1:9" x14ac:dyDescent="0.2">
      <c r="A568">
        <v>566</v>
      </c>
      <c r="B568">
        <f t="shared" si="70"/>
        <v>555</v>
      </c>
      <c r="C568">
        <f t="shared" ca="1" si="64"/>
        <v>2</v>
      </c>
      <c r="D568" t="str">
        <f t="shared" si="71"/>
        <v/>
      </c>
      <c r="E568" t="str">
        <f t="shared" si="69"/>
        <v/>
      </c>
      <c r="F568">
        <f t="shared" ca="1" si="65"/>
        <v>6</v>
      </c>
      <c r="G568" s="2" t="str">
        <f t="shared" ca="1" si="66"/>
        <v>n/a</v>
      </c>
      <c r="H568" s="2" t="str">
        <f t="shared" ca="1" si="67"/>
        <v>n/a</v>
      </c>
      <c r="I568" s="2">
        <f t="shared" ca="1" si="68"/>
        <v>750</v>
      </c>
    </row>
    <row r="569" spans="1:9" x14ac:dyDescent="0.2">
      <c r="A569">
        <v>567</v>
      </c>
      <c r="B569">
        <f t="shared" si="70"/>
        <v>556</v>
      </c>
      <c r="C569">
        <f t="shared" ca="1" si="64"/>
        <v>1</v>
      </c>
      <c r="D569" t="str">
        <f t="shared" si="71"/>
        <v/>
      </c>
      <c r="E569" t="str">
        <f t="shared" si="69"/>
        <v/>
      </c>
      <c r="F569">
        <f t="shared" ca="1" si="65"/>
        <v>9</v>
      </c>
      <c r="G569" s="2">
        <f t="shared" ca="1" si="66"/>
        <v>50</v>
      </c>
      <c r="H569" s="2">
        <f t="shared" ca="1" si="67"/>
        <v>150</v>
      </c>
      <c r="I569" s="2">
        <f t="shared" ca="1" si="68"/>
        <v>2000</v>
      </c>
    </row>
    <row r="570" spans="1:9" x14ac:dyDescent="0.2">
      <c r="A570">
        <v>568</v>
      </c>
      <c r="B570">
        <f t="shared" si="70"/>
        <v>557</v>
      </c>
      <c r="C570">
        <f t="shared" ca="1" si="64"/>
        <v>2</v>
      </c>
      <c r="D570" t="str">
        <f t="shared" si="71"/>
        <v/>
      </c>
      <c r="E570" t="str">
        <f t="shared" si="69"/>
        <v/>
      </c>
      <c r="F570">
        <f t="shared" ca="1" si="65"/>
        <v>6</v>
      </c>
      <c r="G570" s="2" t="str">
        <f t="shared" ca="1" si="66"/>
        <v>n/a</v>
      </c>
      <c r="H570" s="2" t="str">
        <f t="shared" ca="1" si="67"/>
        <v>n/a</v>
      </c>
      <c r="I570" s="2">
        <f t="shared" ca="1" si="68"/>
        <v>750</v>
      </c>
    </row>
    <row r="571" spans="1:9" x14ac:dyDescent="0.2">
      <c r="A571">
        <v>569</v>
      </c>
      <c r="B571">
        <f t="shared" si="70"/>
        <v>558</v>
      </c>
      <c r="C571">
        <f t="shared" ca="1" si="64"/>
        <v>1</v>
      </c>
      <c r="D571" t="str">
        <f t="shared" si="71"/>
        <v/>
      </c>
      <c r="E571" t="str">
        <f t="shared" si="69"/>
        <v/>
      </c>
      <c r="F571">
        <f t="shared" ca="1" si="65"/>
        <v>1</v>
      </c>
      <c r="G571" s="2">
        <f t="shared" ca="1" si="66"/>
        <v>50</v>
      </c>
      <c r="H571" s="2">
        <f t="shared" ca="1" si="67"/>
        <v>50</v>
      </c>
      <c r="I571" s="2">
        <f t="shared" ca="1" si="68"/>
        <v>1000</v>
      </c>
    </row>
    <row r="572" spans="1:9" x14ac:dyDescent="0.2">
      <c r="A572">
        <v>570</v>
      </c>
      <c r="B572">
        <f t="shared" si="70"/>
        <v>559</v>
      </c>
      <c r="C572">
        <f t="shared" ca="1" si="64"/>
        <v>2</v>
      </c>
      <c r="D572" t="str">
        <f t="shared" si="71"/>
        <v/>
      </c>
      <c r="E572" t="str">
        <f t="shared" si="69"/>
        <v/>
      </c>
      <c r="F572">
        <f t="shared" ca="1" si="65"/>
        <v>1</v>
      </c>
      <c r="G572" s="2">
        <f t="shared" ca="1" si="66"/>
        <v>50</v>
      </c>
      <c r="H572" s="2">
        <f t="shared" ca="1" si="67"/>
        <v>50</v>
      </c>
      <c r="I572" s="2">
        <f t="shared" ca="1" si="68"/>
        <v>1000</v>
      </c>
    </row>
    <row r="573" spans="1:9" x14ac:dyDescent="0.2">
      <c r="A573">
        <v>571</v>
      </c>
      <c r="B573">
        <f t="shared" si="70"/>
        <v>560</v>
      </c>
      <c r="C573">
        <f t="shared" ca="1" si="64"/>
        <v>2</v>
      </c>
      <c r="D573" t="str">
        <f t="shared" si="71"/>
        <v/>
      </c>
      <c r="E573" t="str">
        <f t="shared" si="69"/>
        <v/>
      </c>
      <c r="F573">
        <f t="shared" ca="1" si="65"/>
        <v>1</v>
      </c>
      <c r="G573" s="2">
        <f t="shared" ca="1" si="66"/>
        <v>50</v>
      </c>
      <c r="H573" s="2">
        <f t="shared" ca="1" si="67"/>
        <v>50</v>
      </c>
      <c r="I573" s="2">
        <f t="shared" ca="1" si="68"/>
        <v>1000</v>
      </c>
    </row>
    <row r="574" spans="1:9" x14ac:dyDescent="0.2">
      <c r="A574">
        <v>572</v>
      </c>
      <c r="B574">
        <f t="shared" si="70"/>
        <v>561</v>
      </c>
      <c r="C574">
        <f t="shared" ca="1" si="64"/>
        <v>1</v>
      </c>
      <c r="D574" t="str">
        <f t="shared" si="71"/>
        <v/>
      </c>
      <c r="E574" t="str">
        <f t="shared" si="69"/>
        <v/>
      </c>
      <c r="F574">
        <f t="shared" ca="1" si="65"/>
        <v>4</v>
      </c>
      <c r="G574" s="2">
        <f t="shared" ca="1" si="66"/>
        <v>50</v>
      </c>
      <c r="H574" s="2">
        <f t="shared" ca="1" si="67"/>
        <v>150</v>
      </c>
      <c r="I574" s="2">
        <f t="shared" ca="1" si="68"/>
        <v>1000</v>
      </c>
    </row>
    <row r="575" spans="1:9" x14ac:dyDescent="0.2">
      <c r="A575">
        <v>573</v>
      </c>
      <c r="B575">
        <f t="shared" si="70"/>
        <v>562</v>
      </c>
      <c r="C575">
        <f t="shared" ca="1" si="64"/>
        <v>2</v>
      </c>
      <c r="D575" t="str">
        <f t="shared" si="71"/>
        <v/>
      </c>
      <c r="E575" t="str">
        <f t="shared" si="69"/>
        <v/>
      </c>
      <c r="F575">
        <f t="shared" ca="1" si="65"/>
        <v>8</v>
      </c>
      <c r="G575" s="2">
        <f t="shared" ca="1" si="66"/>
        <v>25</v>
      </c>
      <c r="H575" s="2">
        <f t="shared" ca="1" si="67"/>
        <v>75</v>
      </c>
      <c r="I575" s="2">
        <f t="shared" ca="1" si="68"/>
        <v>1500</v>
      </c>
    </row>
    <row r="576" spans="1:9" x14ac:dyDescent="0.2">
      <c r="A576">
        <v>574</v>
      </c>
      <c r="B576">
        <f t="shared" si="70"/>
        <v>563</v>
      </c>
      <c r="C576">
        <f t="shared" ca="1" si="64"/>
        <v>2</v>
      </c>
      <c r="D576" t="str">
        <f t="shared" si="71"/>
        <v/>
      </c>
      <c r="E576" t="str">
        <f t="shared" si="69"/>
        <v/>
      </c>
      <c r="F576">
        <f t="shared" ca="1" si="65"/>
        <v>1</v>
      </c>
      <c r="G576" s="2">
        <f t="shared" ca="1" si="66"/>
        <v>50</v>
      </c>
      <c r="H576" s="2">
        <f t="shared" ca="1" si="67"/>
        <v>50</v>
      </c>
      <c r="I576" s="2">
        <f t="shared" ca="1" si="68"/>
        <v>1000</v>
      </c>
    </row>
    <row r="577" spans="1:9" x14ac:dyDescent="0.2">
      <c r="A577">
        <v>575</v>
      </c>
      <c r="B577">
        <f t="shared" si="70"/>
        <v>564</v>
      </c>
      <c r="C577">
        <f t="shared" ca="1" si="64"/>
        <v>1</v>
      </c>
      <c r="D577" t="str">
        <f t="shared" si="71"/>
        <v/>
      </c>
      <c r="E577" t="str">
        <f t="shared" si="69"/>
        <v/>
      </c>
      <c r="F577">
        <f t="shared" ca="1" si="65"/>
        <v>1</v>
      </c>
      <c r="G577" s="2">
        <f t="shared" ca="1" si="66"/>
        <v>50</v>
      </c>
      <c r="H577" s="2">
        <f t="shared" ca="1" si="67"/>
        <v>50</v>
      </c>
      <c r="I577" s="2">
        <f t="shared" ca="1" si="68"/>
        <v>1000</v>
      </c>
    </row>
    <row r="578" spans="1:9" x14ac:dyDescent="0.2">
      <c r="A578">
        <v>576</v>
      </c>
      <c r="B578">
        <f t="shared" si="70"/>
        <v>565</v>
      </c>
      <c r="C578">
        <f t="shared" ref="C578:C641" ca="1" si="72">RANDBETWEEN(1,ROWS(planNames))</f>
        <v>1</v>
      </c>
      <c r="D578" t="str">
        <f t="shared" si="71"/>
        <v/>
      </c>
      <c r="E578" t="str">
        <f t="shared" si="69"/>
        <v/>
      </c>
      <c r="F578">
        <f t="shared" ref="F578:F641" ca="1" si="73">RANDBETWEEN(1,ROWS(deductibles))</f>
        <v>8</v>
      </c>
      <c r="G578" s="2">
        <f t="shared" ref="G578:G641" ca="1" si="74">INDEX(deductibles,F578,1)</f>
        <v>25</v>
      </c>
      <c r="H578" s="2">
        <f t="shared" ref="H578:H641" ca="1" si="75">INDEX(deductibles,F578,2)</f>
        <v>75</v>
      </c>
      <c r="I578" s="2">
        <f t="shared" ref="I578:I641" ca="1" si="76">INDEX(deductibles,F578,3)</f>
        <v>1500</v>
      </c>
    </row>
    <row r="579" spans="1:9" x14ac:dyDescent="0.2">
      <c r="A579">
        <v>577</v>
      </c>
      <c r="B579">
        <f t="shared" si="70"/>
        <v>566</v>
      </c>
      <c r="C579">
        <f t="shared" ca="1" si="72"/>
        <v>1</v>
      </c>
      <c r="D579" t="str">
        <f t="shared" si="71"/>
        <v/>
      </c>
      <c r="E579" t="str">
        <f t="shared" ref="E579:E642" si="77">IF(D579=TRUE,INDEX(planNames,C579,1),IF(D580=TRUE,INDEX(planNames,C580,2),""))</f>
        <v/>
      </c>
      <c r="F579">
        <f t="shared" ca="1" si="73"/>
        <v>5</v>
      </c>
      <c r="G579" s="2" t="str">
        <f t="shared" ca="1" si="74"/>
        <v>n/a</v>
      </c>
      <c r="H579" s="2" t="str">
        <f t="shared" ca="1" si="75"/>
        <v>n/a</v>
      </c>
      <c r="I579" s="2">
        <f t="shared" ca="1" si="76"/>
        <v>1000</v>
      </c>
    </row>
    <row r="580" spans="1:9" x14ac:dyDescent="0.2">
      <c r="A580">
        <v>578</v>
      </c>
      <c r="B580">
        <f t="shared" ref="B580:B643" si="78">IF(MOD(ROW(B580),50)=0,B579,B579+1)</f>
        <v>567</v>
      </c>
      <c r="C580">
        <f t="shared" ca="1" si="72"/>
        <v>1</v>
      </c>
      <c r="D580" t="str">
        <f t="shared" ref="D580:D643" si="79">IF(B579=B580,TRUE,"")</f>
        <v/>
      </c>
      <c r="E580" t="str">
        <f t="shared" si="77"/>
        <v/>
      </c>
      <c r="F580">
        <f t="shared" ca="1" si="73"/>
        <v>5</v>
      </c>
      <c r="G580" s="2" t="str">
        <f t="shared" ca="1" si="74"/>
        <v>n/a</v>
      </c>
      <c r="H580" s="2" t="str">
        <f t="shared" ca="1" si="75"/>
        <v>n/a</v>
      </c>
      <c r="I580" s="2">
        <f t="shared" ca="1" si="76"/>
        <v>1000</v>
      </c>
    </row>
    <row r="581" spans="1:9" x14ac:dyDescent="0.2">
      <c r="A581">
        <v>579</v>
      </c>
      <c r="B581">
        <f t="shared" si="78"/>
        <v>568</v>
      </c>
      <c r="C581">
        <f t="shared" ca="1" si="72"/>
        <v>1</v>
      </c>
      <c r="D581" t="str">
        <f t="shared" si="79"/>
        <v/>
      </c>
      <c r="E581" t="str">
        <f t="shared" si="77"/>
        <v/>
      </c>
      <c r="F581">
        <f t="shared" ca="1" si="73"/>
        <v>4</v>
      </c>
      <c r="G581" s="2">
        <f t="shared" ca="1" si="74"/>
        <v>50</v>
      </c>
      <c r="H581" s="2">
        <f t="shared" ca="1" si="75"/>
        <v>150</v>
      </c>
      <c r="I581" s="2">
        <f t="shared" ca="1" si="76"/>
        <v>1000</v>
      </c>
    </row>
    <row r="582" spans="1:9" x14ac:dyDescent="0.2">
      <c r="A582">
        <v>580</v>
      </c>
      <c r="B582">
        <f t="shared" si="78"/>
        <v>569</v>
      </c>
      <c r="C582">
        <f t="shared" ca="1" si="72"/>
        <v>2</v>
      </c>
      <c r="D582" t="str">
        <f t="shared" si="79"/>
        <v/>
      </c>
      <c r="E582" t="str">
        <f t="shared" si="77"/>
        <v/>
      </c>
      <c r="F582">
        <f t="shared" ca="1" si="73"/>
        <v>2</v>
      </c>
      <c r="G582" s="2">
        <f t="shared" ca="1" si="74"/>
        <v>25</v>
      </c>
      <c r="H582" s="2">
        <f t="shared" ca="1" si="75"/>
        <v>25</v>
      </c>
      <c r="I582" s="2">
        <f t="shared" ca="1" si="76"/>
        <v>1250</v>
      </c>
    </row>
    <row r="583" spans="1:9" x14ac:dyDescent="0.2">
      <c r="A583">
        <v>581</v>
      </c>
      <c r="B583">
        <f t="shared" si="78"/>
        <v>570</v>
      </c>
      <c r="C583">
        <f t="shared" ca="1" si="72"/>
        <v>2</v>
      </c>
      <c r="D583" t="str">
        <f t="shared" si="79"/>
        <v/>
      </c>
      <c r="E583" t="str">
        <f t="shared" si="77"/>
        <v/>
      </c>
      <c r="F583">
        <f t="shared" ca="1" si="73"/>
        <v>4</v>
      </c>
      <c r="G583" s="2">
        <f t="shared" ca="1" si="74"/>
        <v>50</v>
      </c>
      <c r="H583" s="2">
        <f t="shared" ca="1" si="75"/>
        <v>150</v>
      </c>
      <c r="I583" s="2">
        <f t="shared" ca="1" si="76"/>
        <v>1000</v>
      </c>
    </row>
    <row r="584" spans="1:9" x14ac:dyDescent="0.2">
      <c r="A584">
        <v>582</v>
      </c>
      <c r="B584">
        <f t="shared" si="78"/>
        <v>571</v>
      </c>
      <c r="C584">
        <f t="shared" ca="1" si="72"/>
        <v>1</v>
      </c>
      <c r="D584" t="str">
        <f t="shared" si="79"/>
        <v/>
      </c>
      <c r="E584" t="str">
        <f t="shared" si="77"/>
        <v/>
      </c>
      <c r="F584">
        <f t="shared" ca="1" si="73"/>
        <v>7</v>
      </c>
      <c r="G584" s="2">
        <f t="shared" ca="1" si="74"/>
        <v>15</v>
      </c>
      <c r="H584" s="2">
        <f t="shared" ca="1" si="75"/>
        <v>45</v>
      </c>
      <c r="I584" s="2">
        <f t="shared" ca="1" si="76"/>
        <v>1500</v>
      </c>
    </row>
    <row r="585" spans="1:9" x14ac:dyDescent="0.2">
      <c r="A585">
        <v>583</v>
      </c>
      <c r="B585">
        <f t="shared" si="78"/>
        <v>572</v>
      </c>
      <c r="C585">
        <f t="shared" ca="1" si="72"/>
        <v>1</v>
      </c>
      <c r="D585" t="str">
        <f t="shared" si="79"/>
        <v/>
      </c>
      <c r="E585" t="str">
        <f t="shared" si="77"/>
        <v/>
      </c>
      <c r="F585">
        <f t="shared" ca="1" si="73"/>
        <v>1</v>
      </c>
      <c r="G585" s="2">
        <f t="shared" ca="1" si="74"/>
        <v>50</v>
      </c>
      <c r="H585" s="2">
        <f t="shared" ca="1" si="75"/>
        <v>50</v>
      </c>
      <c r="I585" s="2">
        <f t="shared" ca="1" si="76"/>
        <v>1000</v>
      </c>
    </row>
    <row r="586" spans="1:9" x14ac:dyDescent="0.2">
      <c r="A586">
        <v>584</v>
      </c>
      <c r="B586">
        <f t="shared" si="78"/>
        <v>573</v>
      </c>
      <c r="C586">
        <f t="shared" ca="1" si="72"/>
        <v>2</v>
      </c>
      <c r="D586" t="str">
        <f t="shared" si="79"/>
        <v/>
      </c>
      <c r="E586" t="str">
        <f t="shared" si="77"/>
        <v/>
      </c>
      <c r="F586">
        <f t="shared" ca="1" si="73"/>
        <v>3</v>
      </c>
      <c r="G586" s="2">
        <f t="shared" ca="1" si="74"/>
        <v>50</v>
      </c>
      <c r="H586" s="2">
        <f t="shared" ca="1" si="75"/>
        <v>50</v>
      </c>
      <c r="I586" s="2">
        <f t="shared" ca="1" si="76"/>
        <v>2000</v>
      </c>
    </row>
    <row r="587" spans="1:9" x14ac:dyDescent="0.2">
      <c r="A587">
        <v>585</v>
      </c>
      <c r="B587">
        <f t="shared" si="78"/>
        <v>574</v>
      </c>
      <c r="C587">
        <f t="shared" ca="1" si="72"/>
        <v>1</v>
      </c>
      <c r="D587" t="str">
        <f t="shared" si="79"/>
        <v/>
      </c>
      <c r="E587" t="str">
        <f t="shared" si="77"/>
        <v/>
      </c>
      <c r="F587">
        <f t="shared" ca="1" si="73"/>
        <v>5</v>
      </c>
      <c r="G587" s="2" t="str">
        <f t="shared" ca="1" si="74"/>
        <v>n/a</v>
      </c>
      <c r="H587" s="2" t="str">
        <f t="shared" ca="1" si="75"/>
        <v>n/a</v>
      </c>
      <c r="I587" s="2">
        <f t="shared" ca="1" si="76"/>
        <v>1000</v>
      </c>
    </row>
    <row r="588" spans="1:9" x14ac:dyDescent="0.2">
      <c r="A588">
        <v>586</v>
      </c>
      <c r="B588">
        <f t="shared" si="78"/>
        <v>575</v>
      </c>
      <c r="C588">
        <f t="shared" ca="1" si="72"/>
        <v>1</v>
      </c>
      <c r="D588" t="str">
        <f t="shared" si="79"/>
        <v/>
      </c>
      <c r="E588" t="str">
        <f t="shared" si="77"/>
        <v/>
      </c>
      <c r="F588">
        <f t="shared" ca="1" si="73"/>
        <v>4</v>
      </c>
      <c r="G588" s="2">
        <f t="shared" ca="1" si="74"/>
        <v>50</v>
      </c>
      <c r="H588" s="2">
        <f t="shared" ca="1" si="75"/>
        <v>150</v>
      </c>
      <c r="I588" s="2">
        <f t="shared" ca="1" si="76"/>
        <v>1000</v>
      </c>
    </row>
    <row r="589" spans="1:9" x14ac:dyDescent="0.2">
      <c r="A589">
        <v>587</v>
      </c>
      <c r="B589">
        <f t="shared" si="78"/>
        <v>576</v>
      </c>
      <c r="C589">
        <f t="shared" ca="1" si="72"/>
        <v>2</v>
      </c>
      <c r="D589" t="str">
        <f t="shared" si="79"/>
        <v/>
      </c>
      <c r="E589" t="str">
        <f t="shared" si="77"/>
        <v/>
      </c>
      <c r="F589">
        <f t="shared" ca="1" si="73"/>
        <v>4</v>
      </c>
      <c r="G589" s="2">
        <f t="shared" ca="1" si="74"/>
        <v>50</v>
      </c>
      <c r="H589" s="2">
        <f t="shared" ca="1" si="75"/>
        <v>150</v>
      </c>
      <c r="I589" s="2">
        <f t="shared" ca="1" si="76"/>
        <v>1000</v>
      </c>
    </row>
    <row r="590" spans="1:9" x14ac:dyDescent="0.2">
      <c r="A590">
        <v>588</v>
      </c>
      <c r="B590">
        <f t="shared" si="78"/>
        <v>577</v>
      </c>
      <c r="C590">
        <f t="shared" ca="1" si="72"/>
        <v>2</v>
      </c>
      <c r="D590" t="str">
        <f t="shared" si="79"/>
        <v/>
      </c>
      <c r="E590" t="str">
        <f t="shared" si="77"/>
        <v/>
      </c>
      <c r="F590">
        <f t="shared" ca="1" si="73"/>
        <v>5</v>
      </c>
      <c r="G590" s="2" t="str">
        <f t="shared" ca="1" si="74"/>
        <v>n/a</v>
      </c>
      <c r="H590" s="2" t="str">
        <f t="shared" ca="1" si="75"/>
        <v>n/a</v>
      </c>
      <c r="I590" s="2">
        <f t="shared" ca="1" si="76"/>
        <v>1000</v>
      </c>
    </row>
    <row r="591" spans="1:9" x14ac:dyDescent="0.2">
      <c r="A591">
        <v>589</v>
      </c>
      <c r="B591">
        <f t="shared" si="78"/>
        <v>578</v>
      </c>
      <c r="C591">
        <f t="shared" ca="1" si="72"/>
        <v>1</v>
      </c>
      <c r="D591" t="str">
        <f t="shared" si="79"/>
        <v/>
      </c>
      <c r="E591" t="str">
        <f t="shared" si="77"/>
        <v/>
      </c>
      <c r="F591">
        <f t="shared" ca="1" si="73"/>
        <v>2</v>
      </c>
      <c r="G591" s="2">
        <f t="shared" ca="1" si="74"/>
        <v>25</v>
      </c>
      <c r="H591" s="2">
        <f t="shared" ca="1" si="75"/>
        <v>25</v>
      </c>
      <c r="I591" s="2">
        <f t="shared" ca="1" si="76"/>
        <v>1250</v>
      </c>
    </row>
    <row r="592" spans="1:9" x14ac:dyDescent="0.2">
      <c r="A592">
        <v>590</v>
      </c>
      <c r="B592">
        <f t="shared" si="78"/>
        <v>579</v>
      </c>
      <c r="C592">
        <f t="shared" ca="1" si="72"/>
        <v>2</v>
      </c>
      <c r="D592" t="str">
        <f t="shared" si="79"/>
        <v/>
      </c>
      <c r="E592" t="str">
        <f t="shared" si="77"/>
        <v/>
      </c>
      <c r="F592">
        <f t="shared" ca="1" si="73"/>
        <v>8</v>
      </c>
      <c r="G592" s="2">
        <f t="shared" ca="1" si="74"/>
        <v>25</v>
      </c>
      <c r="H592" s="2">
        <f t="shared" ca="1" si="75"/>
        <v>75</v>
      </c>
      <c r="I592" s="2">
        <f t="shared" ca="1" si="76"/>
        <v>1500</v>
      </c>
    </row>
    <row r="593" spans="1:9" x14ac:dyDescent="0.2">
      <c r="A593">
        <v>591</v>
      </c>
      <c r="B593">
        <f t="shared" si="78"/>
        <v>580</v>
      </c>
      <c r="C593">
        <f t="shared" ca="1" si="72"/>
        <v>2</v>
      </c>
      <c r="D593" t="str">
        <f t="shared" si="79"/>
        <v/>
      </c>
      <c r="E593" t="str">
        <f t="shared" si="77"/>
        <v/>
      </c>
      <c r="F593">
        <f t="shared" ca="1" si="73"/>
        <v>4</v>
      </c>
      <c r="G593" s="2">
        <f t="shared" ca="1" si="74"/>
        <v>50</v>
      </c>
      <c r="H593" s="2">
        <f t="shared" ca="1" si="75"/>
        <v>150</v>
      </c>
      <c r="I593" s="2">
        <f t="shared" ca="1" si="76"/>
        <v>1000</v>
      </c>
    </row>
    <row r="594" spans="1:9" x14ac:dyDescent="0.2">
      <c r="A594">
        <v>592</v>
      </c>
      <c r="B594">
        <f t="shared" si="78"/>
        <v>581</v>
      </c>
      <c r="C594">
        <f t="shared" ca="1" si="72"/>
        <v>2</v>
      </c>
      <c r="D594" t="str">
        <f t="shared" si="79"/>
        <v/>
      </c>
      <c r="E594" t="str">
        <f t="shared" si="77"/>
        <v/>
      </c>
      <c r="F594">
        <f t="shared" ca="1" si="73"/>
        <v>9</v>
      </c>
      <c r="G594" s="2">
        <f t="shared" ca="1" si="74"/>
        <v>50</v>
      </c>
      <c r="H594" s="2">
        <f t="shared" ca="1" si="75"/>
        <v>150</v>
      </c>
      <c r="I594" s="2">
        <f t="shared" ca="1" si="76"/>
        <v>2000</v>
      </c>
    </row>
    <row r="595" spans="1:9" x14ac:dyDescent="0.2">
      <c r="A595">
        <v>593</v>
      </c>
      <c r="B595">
        <f t="shared" si="78"/>
        <v>582</v>
      </c>
      <c r="C595">
        <f t="shared" ca="1" si="72"/>
        <v>1</v>
      </c>
      <c r="D595" t="str">
        <f t="shared" si="79"/>
        <v/>
      </c>
      <c r="E595" t="str">
        <f t="shared" si="77"/>
        <v/>
      </c>
      <c r="F595">
        <f t="shared" ca="1" si="73"/>
        <v>4</v>
      </c>
      <c r="G595" s="2">
        <f t="shared" ca="1" si="74"/>
        <v>50</v>
      </c>
      <c r="H595" s="2">
        <f t="shared" ca="1" si="75"/>
        <v>150</v>
      </c>
      <c r="I595" s="2">
        <f t="shared" ca="1" si="76"/>
        <v>1000</v>
      </c>
    </row>
    <row r="596" spans="1:9" x14ac:dyDescent="0.2">
      <c r="A596">
        <v>594</v>
      </c>
      <c r="B596">
        <f t="shared" si="78"/>
        <v>583</v>
      </c>
      <c r="C596">
        <f t="shared" ca="1" si="72"/>
        <v>1</v>
      </c>
      <c r="D596" t="str">
        <f t="shared" si="79"/>
        <v/>
      </c>
      <c r="E596" t="str">
        <f t="shared" si="77"/>
        <v/>
      </c>
      <c r="F596">
        <f t="shared" ca="1" si="73"/>
        <v>1</v>
      </c>
      <c r="G596" s="2">
        <f t="shared" ca="1" si="74"/>
        <v>50</v>
      </c>
      <c r="H596" s="2">
        <f t="shared" ca="1" si="75"/>
        <v>50</v>
      </c>
      <c r="I596" s="2">
        <f t="shared" ca="1" si="76"/>
        <v>1000</v>
      </c>
    </row>
    <row r="597" spans="1:9" x14ac:dyDescent="0.2">
      <c r="A597">
        <v>595</v>
      </c>
      <c r="B597">
        <f t="shared" si="78"/>
        <v>584</v>
      </c>
      <c r="C597">
        <f t="shared" ca="1" si="72"/>
        <v>2</v>
      </c>
      <c r="D597" t="str">
        <f t="shared" si="79"/>
        <v/>
      </c>
      <c r="E597" t="str">
        <f t="shared" si="77"/>
        <v/>
      </c>
      <c r="F597">
        <f t="shared" ca="1" si="73"/>
        <v>4</v>
      </c>
      <c r="G597" s="2">
        <f t="shared" ca="1" si="74"/>
        <v>50</v>
      </c>
      <c r="H597" s="2">
        <f t="shared" ca="1" si="75"/>
        <v>150</v>
      </c>
      <c r="I597" s="2">
        <f t="shared" ca="1" si="76"/>
        <v>1000</v>
      </c>
    </row>
    <row r="598" spans="1:9" x14ac:dyDescent="0.2">
      <c r="A598">
        <v>596</v>
      </c>
      <c r="B598">
        <f t="shared" si="78"/>
        <v>585</v>
      </c>
      <c r="C598">
        <f t="shared" ca="1" si="72"/>
        <v>1</v>
      </c>
      <c r="D598" t="str">
        <f t="shared" si="79"/>
        <v/>
      </c>
      <c r="E598" t="str">
        <f t="shared" si="77"/>
        <v/>
      </c>
      <c r="F598">
        <f t="shared" ca="1" si="73"/>
        <v>3</v>
      </c>
      <c r="G598" s="2">
        <f t="shared" ca="1" si="74"/>
        <v>50</v>
      </c>
      <c r="H598" s="2">
        <f t="shared" ca="1" si="75"/>
        <v>50</v>
      </c>
      <c r="I598" s="2">
        <f t="shared" ca="1" si="76"/>
        <v>2000</v>
      </c>
    </row>
    <row r="599" spans="1:9" x14ac:dyDescent="0.2">
      <c r="A599">
        <v>597</v>
      </c>
      <c r="B599">
        <f t="shared" si="78"/>
        <v>586</v>
      </c>
      <c r="C599">
        <f t="shared" ca="1" si="72"/>
        <v>2</v>
      </c>
      <c r="D599" t="str">
        <f t="shared" si="79"/>
        <v/>
      </c>
      <c r="E599" t="str">
        <f t="shared" ca="1" si="77"/>
        <v>High Plan</v>
      </c>
      <c r="F599">
        <f t="shared" ca="1" si="73"/>
        <v>3</v>
      </c>
      <c r="G599" s="2">
        <f t="shared" ca="1" si="74"/>
        <v>50</v>
      </c>
      <c r="H599" s="2">
        <f t="shared" ca="1" si="75"/>
        <v>50</v>
      </c>
      <c r="I599" s="2">
        <f t="shared" ca="1" si="76"/>
        <v>2000</v>
      </c>
    </row>
    <row r="600" spans="1:9" x14ac:dyDescent="0.2">
      <c r="A600">
        <v>598</v>
      </c>
      <c r="B600">
        <f t="shared" si="78"/>
        <v>586</v>
      </c>
      <c r="C600">
        <f t="shared" ca="1" si="72"/>
        <v>2</v>
      </c>
      <c r="D600" t="b">
        <f t="shared" si="79"/>
        <v>1</v>
      </c>
      <c r="E600" t="str">
        <f t="shared" ca="1" si="77"/>
        <v>Low Plan</v>
      </c>
      <c r="F600">
        <f t="shared" ca="1" si="73"/>
        <v>3</v>
      </c>
      <c r="G600" s="2">
        <f t="shared" ca="1" si="74"/>
        <v>50</v>
      </c>
      <c r="H600" s="2">
        <f t="shared" ca="1" si="75"/>
        <v>50</v>
      </c>
      <c r="I600" s="2">
        <f t="shared" ca="1" si="76"/>
        <v>2000</v>
      </c>
    </row>
    <row r="601" spans="1:9" x14ac:dyDescent="0.2">
      <c r="A601">
        <v>599</v>
      </c>
      <c r="B601">
        <f t="shared" si="78"/>
        <v>587</v>
      </c>
      <c r="C601">
        <f t="shared" ca="1" si="72"/>
        <v>2</v>
      </c>
      <c r="D601" t="str">
        <f t="shared" si="79"/>
        <v/>
      </c>
      <c r="E601" t="str">
        <f t="shared" si="77"/>
        <v/>
      </c>
      <c r="F601">
        <f t="shared" ca="1" si="73"/>
        <v>8</v>
      </c>
      <c r="G601" s="2">
        <f t="shared" ca="1" si="74"/>
        <v>25</v>
      </c>
      <c r="H601" s="2">
        <f t="shared" ca="1" si="75"/>
        <v>75</v>
      </c>
      <c r="I601" s="2">
        <f t="shared" ca="1" si="76"/>
        <v>1500</v>
      </c>
    </row>
    <row r="602" spans="1:9" x14ac:dyDescent="0.2">
      <c r="A602">
        <v>600</v>
      </c>
      <c r="B602">
        <f t="shared" si="78"/>
        <v>588</v>
      </c>
      <c r="C602">
        <f t="shared" ca="1" si="72"/>
        <v>2</v>
      </c>
      <c r="D602" t="str">
        <f t="shared" si="79"/>
        <v/>
      </c>
      <c r="E602" t="str">
        <f t="shared" si="77"/>
        <v/>
      </c>
      <c r="F602">
        <f t="shared" ca="1" si="73"/>
        <v>5</v>
      </c>
      <c r="G602" s="2" t="str">
        <f t="shared" ca="1" si="74"/>
        <v>n/a</v>
      </c>
      <c r="H602" s="2" t="str">
        <f t="shared" ca="1" si="75"/>
        <v>n/a</v>
      </c>
      <c r="I602" s="2">
        <f t="shared" ca="1" si="76"/>
        <v>1000</v>
      </c>
    </row>
    <row r="603" spans="1:9" x14ac:dyDescent="0.2">
      <c r="A603">
        <v>601</v>
      </c>
      <c r="B603">
        <f t="shared" si="78"/>
        <v>589</v>
      </c>
      <c r="C603">
        <f t="shared" ca="1" si="72"/>
        <v>1</v>
      </c>
      <c r="D603" t="str">
        <f t="shared" si="79"/>
        <v/>
      </c>
      <c r="E603" t="str">
        <f t="shared" si="77"/>
        <v/>
      </c>
      <c r="F603">
        <f t="shared" ca="1" si="73"/>
        <v>2</v>
      </c>
      <c r="G603" s="2">
        <f t="shared" ca="1" si="74"/>
        <v>25</v>
      </c>
      <c r="H603" s="2">
        <f t="shared" ca="1" si="75"/>
        <v>25</v>
      </c>
      <c r="I603" s="2">
        <f t="shared" ca="1" si="76"/>
        <v>1250</v>
      </c>
    </row>
    <row r="604" spans="1:9" x14ac:dyDescent="0.2">
      <c r="A604">
        <v>602</v>
      </c>
      <c r="B604">
        <f t="shared" si="78"/>
        <v>590</v>
      </c>
      <c r="C604">
        <f t="shared" ca="1" si="72"/>
        <v>2</v>
      </c>
      <c r="D604" t="str">
        <f t="shared" si="79"/>
        <v/>
      </c>
      <c r="E604" t="str">
        <f t="shared" si="77"/>
        <v/>
      </c>
      <c r="F604">
        <f t="shared" ca="1" si="73"/>
        <v>2</v>
      </c>
      <c r="G604" s="2">
        <f t="shared" ca="1" si="74"/>
        <v>25</v>
      </c>
      <c r="H604" s="2">
        <f t="shared" ca="1" si="75"/>
        <v>25</v>
      </c>
      <c r="I604" s="2">
        <f t="shared" ca="1" si="76"/>
        <v>1250</v>
      </c>
    </row>
    <row r="605" spans="1:9" x14ac:dyDescent="0.2">
      <c r="A605">
        <v>603</v>
      </c>
      <c r="B605">
        <f t="shared" si="78"/>
        <v>591</v>
      </c>
      <c r="C605">
        <f t="shared" ca="1" si="72"/>
        <v>1</v>
      </c>
      <c r="D605" t="str">
        <f t="shared" si="79"/>
        <v/>
      </c>
      <c r="E605" t="str">
        <f t="shared" si="77"/>
        <v/>
      </c>
      <c r="F605">
        <f t="shared" ca="1" si="73"/>
        <v>9</v>
      </c>
      <c r="G605" s="2">
        <f t="shared" ca="1" si="74"/>
        <v>50</v>
      </c>
      <c r="H605" s="2">
        <f t="shared" ca="1" si="75"/>
        <v>150</v>
      </c>
      <c r="I605" s="2">
        <f t="shared" ca="1" si="76"/>
        <v>2000</v>
      </c>
    </row>
    <row r="606" spans="1:9" x14ac:dyDescent="0.2">
      <c r="A606">
        <v>604</v>
      </c>
      <c r="B606">
        <f t="shared" si="78"/>
        <v>592</v>
      </c>
      <c r="C606">
        <f t="shared" ca="1" si="72"/>
        <v>1</v>
      </c>
      <c r="D606" t="str">
        <f t="shared" si="79"/>
        <v/>
      </c>
      <c r="E606" t="str">
        <f t="shared" si="77"/>
        <v/>
      </c>
      <c r="F606">
        <f t="shared" ca="1" si="73"/>
        <v>3</v>
      </c>
      <c r="G606" s="2">
        <f t="shared" ca="1" si="74"/>
        <v>50</v>
      </c>
      <c r="H606" s="2">
        <f t="shared" ca="1" si="75"/>
        <v>50</v>
      </c>
      <c r="I606" s="2">
        <f t="shared" ca="1" si="76"/>
        <v>2000</v>
      </c>
    </row>
    <row r="607" spans="1:9" x14ac:dyDescent="0.2">
      <c r="A607">
        <v>605</v>
      </c>
      <c r="B607">
        <f t="shared" si="78"/>
        <v>593</v>
      </c>
      <c r="C607">
        <f t="shared" ca="1" si="72"/>
        <v>2</v>
      </c>
      <c r="D607" t="str">
        <f t="shared" si="79"/>
        <v/>
      </c>
      <c r="E607" t="str">
        <f t="shared" si="77"/>
        <v/>
      </c>
      <c r="F607">
        <f t="shared" ca="1" si="73"/>
        <v>6</v>
      </c>
      <c r="G607" s="2" t="str">
        <f t="shared" ca="1" si="74"/>
        <v>n/a</v>
      </c>
      <c r="H607" s="2" t="str">
        <f t="shared" ca="1" si="75"/>
        <v>n/a</v>
      </c>
      <c r="I607" s="2">
        <f t="shared" ca="1" si="76"/>
        <v>750</v>
      </c>
    </row>
    <row r="608" spans="1:9" x14ac:dyDescent="0.2">
      <c r="A608">
        <v>606</v>
      </c>
      <c r="B608">
        <f t="shared" si="78"/>
        <v>594</v>
      </c>
      <c r="C608">
        <f t="shared" ca="1" si="72"/>
        <v>2</v>
      </c>
      <c r="D608" t="str">
        <f t="shared" si="79"/>
        <v/>
      </c>
      <c r="E608" t="str">
        <f t="shared" si="77"/>
        <v/>
      </c>
      <c r="F608">
        <f t="shared" ca="1" si="73"/>
        <v>6</v>
      </c>
      <c r="G608" s="2" t="str">
        <f t="shared" ca="1" si="74"/>
        <v>n/a</v>
      </c>
      <c r="H608" s="2" t="str">
        <f t="shared" ca="1" si="75"/>
        <v>n/a</v>
      </c>
      <c r="I608" s="2">
        <f t="shared" ca="1" si="76"/>
        <v>750</v>
      </c>
    </row>
    <row r="609" spans="1:9" x14ac:dyDescent="0.2">
      <c r="A609">
        <v>607</v>
      </c>
      <c r="B609">
        <f t="shared" si="78"/>
        <v>595</v>
      </c>
      <c r="C609">
        <f t="shared" ca="1" si="72"/>
        <v>2</v>
      </c>
      <c r="D609" t="str">
        <f t="shared" si="79"/>
        <v/>
      </c>
      <c r="E609" t="str">
        <f t="shared" si="77"/>
        <v/>
      </c>
      <c r="F609">
        <f t="shared" ca="1" si="73"/>
        <v>3</v>
      </c>
      <c r="G609" s="2">
        <f t="shared" ca="1" si="74"/>
        <v>50</v>
      </c>
      <c r="H609" s="2">
        <f t="shared" ca="1" si="75"/>
        <v>50</v>
      </c>
      <c r="I609" s="2">
        <f t="shared" ca="1" si="76"/>
        <v>2000</v>
      </c>
    </row>
    <row r="610" spans="1:9" x14ac:dyDescent="0.2">
      <c r="A610">
        <v>608</v>
      </c>
      <c r="B610">
        <f t="shared" si="78"/>
        <v>596</v>
      </c>
      <c r="C610">
        <f t="shared" ca="1" si="72"/>
        <v>1</v>
      </c>
      <c r="D610" t="str">
        <f t="shared" si="79"/>
        <v/>
      </c>
      <c r="E610" t="str">
        <f t="shared" si="77"/>
        <v/>
      </c>
      <c r="F610">
        <f t="shared" ca="1" si="73"/>
        <v>1</v>
      </c>
      <c r="G610" s="2">
        <f t="shared" ca="1" si="74"/>
        <v>50</v>
      </c>
      <c r="H610" s="2">
        <f t="shared" ca="1" si="75"/>
        <v>50</v>
      </c>
      <c r="I610" s="2">
        <f t="shared" ca="1" si="76"/>
        <v>1000</v>
      </c>
    </row>
    <row r="611" spans="1:9" x14ac:dyDescent="0.2">
      <c r="A611">
        <v>609</v>
      </c>
      <c r="B611">
        <f t="shared" si="78"/>
        <v>597</v>
      </c>
      <c r="C611">
        <f t="shared" ca="1" si="72"/>
        <v>1</v>
      </c>
      <c r="D611" t="str">
        <f t="shared" si="79"/>
        <v/>
      </c>
      <c r="E611" t="str">
        <f t="shared" si="77"/>
        <v/>
      </c>
      <c r="F611">
        <f t="shared" ca="1" si="73"/>
        <v>7</v>
      </c>
      <c r="G611" s="2">
        <f t="shared" ca="1" si="74"/>
        <v>15</v>
      </c>
      <c r="H611" s="2">
        <f t="shared" ca="1" si="75"/>
        <v>45</v>
      </c>
      <c r="I611" s="2">
        <f t="shared" ca="1" si="76"/>
        <v>1500</v>
      </c>
    </row>
    <row r="612" spans="1:9" x14ac:dyDescent="0.2">
      <c r="A612">
        <v>610</v>
      </c>
      <c r="B612">
        <f t="shared" si="78"/>
        <v>598</v>
      </c>
      <c r="C612">
        <f t="shared" ca="1" si="72"/>
        <v>1</v>
      </c>
      <c r="D612" t="str">
        <f t="shared" si="79"/>
        <v/>
      </c>
      <c r="E612" t="str">
        <f t="shared" si="77"/>
        <v/>
      </c>
      <c r="F612">
        <f t="shared" ca="1" si="73"/>
        <v>3</v>
      </c>
      <c r="G612" s="2">
        <f t="shared" ca="1" si="74"/>
        <v>50</v>
      </c>
      <c r="H612" s="2">
        <f t="shared" ca="1" si="75"/>
        <v>50</v>
      </c>
      <c r="I612" s="2">
        <f t="shared" ca="1" si="76"/>
        <v>2000</v>
      </c>
    </row>
    <row r="613" spans="1:9" x14ac:dyDescent="0.2">
      <c r="A613">
        <v>611</v>
      </c>
      <c r="B613">
        <f t="shared" si="78"/>
        <v>599</v>
      </c>
      <c r="C613">
        <f t="shared" ca="1" si="72"/>
        <v>2</v>
      </c>
      <c r="D613" t="str">
        <f t="shared" si="79"/>
        <v/>
      </c>
      <c r="E613" t="str">
        <f t="shared" si="77"/>
        <v/>
      </c>
      <c r="F613">
        <f t="shared" ca="1" si="73"/>
        <v>9</v>
      </c>
      <c r="G613" s="2">
        <f t="shared" ca="1" si="74"/>
        <v>50</v>
      </c>
      <c r="H613" s="2">
        <f t="shared" ca="1" si="75"/>
        <v>150</v>
      </c>
      <c r="I613" s="2">
        <f t="shared" ca="1" si="76"/>
        <v>2000</v>
      </c>
    </row>
    <row r="614" spans="1:9" x14ac:dyDescent="0.2">
      <c r="A614">
        <v>612</v>
      </c>
      <c r="B614">
        <f t="shared" si="78"/>
        <v>600</v>
      </c>
      <c r="C614">
        <f t="shared" ca="1" si="72"/>
        <v>1</v>
      </c>
      <c r="D614" t="str">
        <f t="shared" si="79"/>
        <v/>
      </c>
      <c r="E614" t="str">
        <f t="shared" si="77"/>
        <v/>
      </c>
      <c r="F614">
        <f t="shared" ca="1" si="73"/>
        <v>6</v>
      </c>
      <c r="G614" s="2" t="str">
        <f t="shared" ca="1" si="74"/>
        <v>n/a</v>
      </c>
      <c r="H614" s="2" t="str">
        <f t="shared" ca="1" si="75"/>
        <v>n/a</v>
      </c>
      <c r="I614" s="2">
        <f t="shared" ca="1" si="76"/>
        <v>750</v>
      </c>
    </row>
    <row r="615" spans="1:9" x14ac:dyDescent="0.2">
      <c r="A615">
        <v>613</v>
      </c>
      <c r="B615">
        <f t="shared" si="78"/>
        <v>601</v>
      </c>
      <c r="C615">
        <f t="shared" ca="1" si="72"/>
        <v>1</v>
      </c>
      <c r="D615" t="str">
        <f t="shared" si="79"/>
        <v/>
      </c>
      <c r="E615" t="str">
        <f t="shared" si="77"/>
        <v/>
      </c>
      <c r="F615">
        <f t="shared" ca="1" si="73"/>
        <v>3</v>
      </c>
      <c r="G615" s="2">
        <f t="shared" ca="1" si="74"/>
        <v>50</v>
      </c>
      <c r="H615" s="2">
        <f t="shared" ca="1" si="75"/>
        <v>50</v>
      </c>
      <c r="I615" s="2">
        <f t="shared" ca="1" si="76"/>
        <v>2000</v>
      </c>
    </row>
    <row r="616" spans="1:9" x14ac:dyDescent="0.2">
      <c r="A616">
        <v>614</v>
      </c>
      <c r="B616">
        <f t="shared" si="78"/>
        <v>602</v>
      </c>
      <c r="C616">
        <f t="shared" ca="1" si="72"/>
        <v>2</v>
      </c>
      <c r="D616" t="str">
        <f t="shared" si="79"/>
        <v/>
      </c>
      <c r="E616" t="str">
        <f t="shared" si="77"/>
        <v/>
      </c>
      <c r="F616">
        <f t="shared" ca="1" si="73"/>
        <v>4</v>
      </c>
      <c r="G616" s="2">
        <f t="shared" ca="1" si="74"/>
        <v>50</v>
      </c>
      <c r="H616" s="2">
        <f t="shared" ca="1" si="75"/>
        <v>150</v>
      </c>
      <c r="I616" s="2">
        <f t="shared" ca="1" si="76"/>
        <v>1000</v>
      </c>
    </row>
    <row r="617" spans="1:9" x14ac:dyDescent="0.2">
      <c r="A617">
        <v>615</v>
      </c>
      <c r="B617">
        <f t="shared" si="78"/>
        <v>603</v>
      </c>
      <c r="C617">
        <f t="shared" ca="1" si="72"/>
        <v>2</v>
      </c>
      <c r="D617" t="str">
        <f t="shared" si="79"/>
        <v/>
      </c>
      <c r="E617" t="str">
        <f t="shared" si="77"/>
        <v/>
      </c>
      <c r="F617">
        <f t="shared" ca="1" si="73"/>
        <v>5</v>
      </c>
      <c r="G617" s="2" t="str">
        <f t="shared" ca="1" si="74"/>
        <v>n/a</v>
      </c>
      <c r="H617" s="2" t="str">
        <f t="shared" ca="1" si="75"/>
        <v>n/a</v>
      </c>
      <c r="I617" s="2">
        <f t="shared" ca="1" si="76"/>
        <v>1000</v>
      </c>
    </row>
    <row r="618" spans="1:9" x14ac:dyDescent="0.2">
      <c r="A618">
        <v>616</v>
      </c>
      <c r="B618">
        <f t="shared" si="78"/>
        <v>604</v>
      </c>
      <c r="C618">
        <f t="shared" ca="1" si="72"/>
        <v>1</v>
      </c>
      <c r="D618" t="str">
        <f t="shared" si="79"/>
        <v/>
      </c>
      <c r="E618" t="str">
        <f t="shared" si="77"/>
        <v/>
      </c>
      <c r="F618">
        <f t="shared" ca="1" si="73"/>
        <v>3</v>
      </c>
      <c r="G618" s="2">
        <f t="shared" ca="1" si="74"/>
        <v>50</v>
      </c>
      <c r="H618" s="2">
        <f t="shared" ca="1" si="75"/>
        <v>50</v>
      </c>
      <c r="I618" s="2">
        <f t="shared" ca="1" si="76"/>
        <v>2000</v>
      </c>
    </row>
    <row r="619" spans="1:9" x14ac:dyDescent="0.2">
      <c r="A619">
        <v>617</v>
      </c>
      <c r="B619">
        <f t="shared" si="78"/>
        <v>605</v>
      </c>
      <c r="C619">
        <f t="shared" ca="1" si="72"/>
        <v>1</v>
      </c>
      <c r="D619" t="str">
        <f t="shared" si="79"/>
        <v/>
      </c>
      <c r="E619" t="str">
        <f t="shared" si="77"/>
        <v/>
      </c>
      <c r="F619">
        <f t="shared" ca="1" si="73"/>
        <v>8</v>
      </c>
      <c r="G619" s="2">
        <f t="shared" ca="1" si="74"/>
        <v>25</v>
      </c>
      <c r="H619" s="2">
        <f t="shared" ca="1" si="75"/>
        <v>75</v>
      </c>
      <c r="I619" s="2">
        <f t="shared" ca="1" si="76"/>
        <v>1500</v>
      </c>
    </row>
    <row r="620" spans="1:9" x14ac:dyDescent="0.2">
      <c r="A620">
        <v>618</v>
      </c>
      <c r="B620">
        <f t="shared" si="78"/>
        <v>606</v>
      </c>
      <c r="C620">
        <f t="shared" ca="1" si="72"/>
        <v>2</v>
      </c>
      <c r="D620" t="str">
        <f t="shared" si="79"/>
        <v/>
      </c>
      <c r="E620" t="str">
        <f t="shared" si="77"/>
        <v/>
      </c>
      <c r="F620">
        <f t="shared" ca="1" si="73"/>
        <v>4</v>
      </c>
      <c r="G620" s="2">
        <f t="shared" ca="1" si="74"/>
        <v>50</v>
      </c>
      <c r="H620" s="2">
        <f t="shared" ca="1" si="75"/>
        <v>150</v>
      </c>
      <c r="I620" s="2">
        <f t="shared" ca="1" si="76"/>
        <v>1000</v>
      </c>
    </row>
    <row r="621" spans="1:9" x14ac:dyDescent="0.2">
      <c r="A621">
        <v>619</v>
      </c>
      <c r="B621">
        <f t="shared" si="78"/>
        <v>607</v>
      </c>
      <c r="C621">
        <f t="shared" ca="1" si="72"/>
        <v>1</v>
      </c>
      <c r="D621" t="str">
        <f t="shared" si="79"/>
        <v/>
      </c>
      <c r="E621" t="str">
        <f t="shared" si="77"/>
        <v/>
      </c>
      <c r="F621">
        <f t="shared" ca="1" si="73"/>
        <v>9</v>
      </c>
      <c r="G621" s="2">
        <f t="shared" ca="1" si="74"/>
        <v>50</v>
      </c>
      <c r="H621" s="2">
        <f t="shared" ca="1" si="75"/>
        <v>150</v>
      </c>
      <c r="I621" s="2">
        <f t="shared" ca="1" si="76"/>
        <v>2000</v>
      </c>
    </row>
    <row r="622" spans="1:9" x14ac:dyDescent="0.2">
      <c r="A622">
        <v>620</v>
      </c>
      <c r="B622">
        <f t="shared" si="78"/>
        <v>608</v>
      </c>
      <c r="C622">
        <f t="shared" ca="1" si="72"/>
        <v>1</v>
      </c>
      <c r="D622" t="str">
        <f t="shared" si="79"/>
        <v/>
      </c>
      <c r="E622" t="str">
        <f t="shared" si="77"/>
        <v/>
      </c>
      <c r="F622">
        <f t="shared" ca="1" si="73"/>
        <v>4</v>
      </c>
      <c r="G622" s="2">
        <f t="shared" ca="1" si="74"/>
        <v>50</v>
      </c>
      <c r="H622" s="2">
        <f t="shared" ca="1" si="75"/>
        <v>150</v>
      </c>
      <c r="I622" s="2">
        <f t="shared" ca="1" si="76"/>
        <v>1000</v>
      </c>
    </row>
    <row r="623" spans="1:9" x14ac:dyDescent="0.2">
      <c r="A623">
        <v>621</v>
      </c>
      <c r="B623">
        <f t="shared" si="78"/>
        <v>609</v>
      </c>
      <c r="C623">
        <f t="shared" ca="1" si="72"/>
        <v>1</v>
      </c>
      <c r="D623" t="str">
        <f t="shared" si="79"/>
        <v/>
      </c>
      <c r="E623" t="str">
        <f t="shared" si="77"/>
        <v/>
      </c>
      <c r="F623">
        <f t="shared" ca="1" si="73"/>
        <v>4</v>
      </c>
      <c r="G623" s="2">
        <f t="shared" ca="1" si="74"/>
        <v>50</v>
      </c>
      <c r="H623" s="2">
        <f t="shared" ca="1" si="75"/>
        <v>150</v>
      </c>
      <c r="I623" s="2">
        <f t="shared" ca="1" si="76"/>
        <v>1000</v>
      </c>
    </row>
    <row r="624" spans="1:9" x14ac:dyDescent="0.2">
      <c r="A624">
        <v>622</v>
      </c>
      <c r="B624">
        <f t="shared" si="78"/>
        <v>610</v>
      </c>
      <c r="C624">
        <f t="shared" ca="1" si="72"/>
        <v>2</v>
      </c>
      <c r="D624" t="str">
        <f t="shared" si="79"/>
        <v/>
      </c>
      <c r="E624" t="str">
        <f t="shared" si="77"/>
        <v/>
      </c>
      <c r="F624">
        <f t="shared" ca="1" si="73"/>
        <v>5</v>
      </c>
      <c r="G624" s="2" t="str">
        <f t="shared" ca="1" si="74"/>
        <v>n/a</v>
      </c>
      <c r="H624" s="2" t="str">
        <f t="shared" ca="1" si="75"/>
        <v>n/a</v>
      </c>
      <c r="I624" s="2">
        <f t="shared" ca="1" si="76"/>
        <v>1000</v>
      </c>
    </row>
    <row r="625" spans="1:9" x14ac:dyDescent="0.2">
      <c r="A625">
        <v>623</v>
      </c>
      <c r="B625">
        <f t="shared" si="78"/>
        <v>611</v>
      </c>
      <c r="C625">
        <f t="shared" ca="1" si="72"/>
        <v>2</v>
      </c>
      <c r="D625" t="str">
        <f t="shared" si="79"/>
        <v/>
      </c>
      <c r="E625" t="str">
        <f t="shared" si="77"/>
        <v/>
      </c>
      <c r="F625">
        <f t="shared" ca="1" si="73"/>
        <v>6</v>
      </c>
      <c r="G625" s="2" t="str">
        <f t="shared" ca="1" si="74"/>
        <v>n/a</v>
      </c>
      <c r="H625" s="2" t="str">
        <f t="shared" ca="1" si="75"/>
        <v>n/a</v>
      </c>
      <c r="I625" s="2">
        <f t="shared" ca="1" si="76"/>
        <v>750</v>
      </c>
    </row>
    <row r="626" spans="1:9" x14ac:dyDescent="0.2">
      <c r="A626">
        <v>624</v>
      </c>
      <c r="B626">
        <f t="shared" si="78"/>
        <v>612</v>
      </c>
      <c r="C626">
        <f t="shared" ca="1" si="72"/>
        <v>1</v>
      </c>
      <c r="D626" t="str">
        <f t="shared" si="79"/>
        <v/>
      </c>
      <c r="E626" t="str">
        <f t="shared" si="77"/>
        <v/>
      </c>
      <c r="F626">
        <f t="shared" ca="1" si="73"/>
        <v>5</v>
      </c>
      <c r="G626" s="2" t="str">
        <f t="shared" ca="1" si="74"/>
        <v>n/a</v>
      </c>
      <c r="H626" s="2" t="str">
        <f t="shared" ca="1" si="75"/>
        <v>n/a</v>
      </c>
      <c r="I626" s="2">
        <f t="shared" ca="1" si="76"/>
        <v>1000</v>
      </c>
    </row>
    <row r="627" spans="1:9" x14ac:dyDescent="0.2">
      <c r="A627">
        <v>625</v>
      </c>
      <c r="B627">
        <f t="shared" si="78"/>
        <v>613</v>
      </c>
      <c r="C627">
        <f t="shared" ca="1" si="72"/>
        <v>2</v>
      </c>
      <c r="D627" t="str">
        <f t="shared" si="79"/>
        <v/>
      </c>
      <c r="E627" t="str">
        <f t="shared" si="77"/>
        <v/>
      </c>
      <c r="F627">
        <f t="shared" ca="1" si="73"/>
        <v>8</v>
      </c>
      <c r="G627" s="2">
        <f t="shared" ca="1" si="74"/>
        <v>25</v>
      </c>
      <c r="H627" s="2">
        <f t="shared" ca="1" si="75"/>
        <v>75</v>
      </c>
      <c r="I627" s="2">
        <f t="shared" ca="1" si="76"/>
        <v>1500</v>
      </c>
    </row>
    <row r="628" spans="1:9" x14ac:dyDescent="0.2">
      <c r="A628">
        <v>626</v>
      </c>
      <c r="B628">
        <f t="shared" si="78"/>
        <v>614</v>
      </c>
      <c r="C628">
        <f t="shared" ca="1" si="72"/>
        <v>1</v>
      </c>
      <c r="D628" t="str">
        <f t="shared" si="79"/>
        <v/>
      </c>
      <c r="E628" t="str">
        <f t="shared" si="77"/>
        <v/>
      </c>
      <c r="F628">
        <f t="shared" ca="1" si="73"/>
        <v>1</v>
      </c>
      <c r="G628" s="2">
        <f t="shared" ca="1" si="74"/>
        <v>50</v>
      </c>
      <c r="H628" s="2">
        <f t="shared" ca="1" si="75"/>
        <v>50</v>
      </c>
      <c r="I628" s="2">
        <f t="shared" ca="1" si="76"/>
        <v>1000</v>
      </c>
    </row>
    <row r="629" spans="1:9" x14ac:dyDescent="0.2">
      <c r="A629">
        <v>627</v>
      </c>
      <c r="B629">
        <f t="shared" si="78"/>
        <v>615</v>
      </c>
      <c r="C629">
        <f t="shared" ca="1" si="72"/>
        <v>2</v>
      </c>
      <c r="D629" t="str">
        <f t="shared" si="79"/>
        <v/>
      </c>
      <c r="E629" t="str">
        <f t="shared" si="77"/>
        <v/>
      </c>
      <c r="F629">
        <f t="shared" ca="1" si="73"/>
        <v>6</v>
      </c>
      <c r="G629" s="2" t="str">
        <f t="shared" ca="1" si="74"/>
        <v>n/a</v>
      </c>
      <c r="H629" s="2" t="str">
        <f t="shared" ca="1" si="75"/>
        <v>n/a</v>
      </c>
      <c r="I629" s="2">
        <f t="shared" ca="1" si="76"/>
        <v>750</v>
      </c>
    </row>
    <row r="630" spans="1:9" x14ac:dyDescent="0.2">
      <c r="A630">
        <v>628</v>
      </c>
      <c r="B630">
        <f t="shared" si="78"/>
        <v>616</v>
      </c>
      <c r="C630">
        <f t="shared" ca="1" si="72"/>
        <v>2</v>
      </c>
      <c r="D630" t="str">
        <f t="shared" si="79"/>
        <v/>
      </c>
      <c r="E630" t="str">
        <f t="shared" si="77"/>
        <v/>
      </c>
      <c r="F630">
        <f t="shared" ca="1" si="73"/>
        <v>4</v>
      </c>
      <c r="G630" s="2">
        <f t="shared" ca="1" si="74"/>
        <v>50</v>
      </c>
      <c r="H630" s="2">
        <f t="shared" ca="1" si="75"/>
        <v>150</v>
      </c>
      <c r="I630" s="2">
        <f t="shared" ca="1" si="76"/>
        <v>1000</v>
      </c>
    </row>
    <row r="631" spans="1:9" x14ac:dyDescent="0.2">
      <c r="A631">
        <v>629</v>
      </c>
      <c r="B631">
        <f t="shared" si="78"/>
        <v>617</v>
      </c>
      <c r="C631">
        <f t="shared" ca="1" si="72"/>
        <v>2</v>
      </c>
      <c r="D631" t="str">
        <f t="shared" si="79"/>
        <v/>
      </c>
      <c r="E631" t="str">
        <f t="shared" si="77"/>
        <v/>
      </c>
      <c r="F631">
        <f t="shared" ca="1" si="73"/>
        <v>3</v>
      </c>
      <c r="G631" s="2">
        <f t="shared" ca="1" si="74"/>
        <v>50</v>
      </c>
      <c r="H631" s="2">
        <f t="shared" ca="1" si="75"/>
        <v>50</v>
      </c>
      <c r="I631" s="2">
        <f t="shared" ca="1" si="76"/>
        <v>2000</v>
      </c>
    </row>
    <row r="632" spans="1:9" x14ac:dyDescent="0.2">
      <c r="A632">
        <v>630</v>
      </c>
      <c r="B632">
        <f t="shared" si="78"/>
        <v>618</v>
      </c>
      <c r="C632">
        <f t="shared" ca="1" si="72"/>
        <v>2</v>
      </c>
      <c r="D632" t="str">
        <f t="shared" si="79"/>
        <v/>
      </c>
      <c r="E632" t="str">
        <f t="shared" si="77"/>
        <v/>
      </c>
      <c r="F632">
        <f t="shared" ca="1" si="73"/>
        <v>7</v>
      </c>
      <c r="G632" s="2">
        <f t="shared" ca="1" si="74"/>
        <v>15</v>
      </c>
      <c r="H632" s="2">
        <f t="shared" ca="1" si="75"/>
        <v>45</v>
      </c>
      <c r="I632" s="2">
        <f t="shared" ca="1" si="76"/>
        <v>1500</v>
      </c>
    </row>
    <row r="633" spans="1:9" x14ac:dyDescent="0.2">
      <c r="A633">
        <v>631</v>
      </c>
      <c r="B633">
        <f t="shared" si="78"/>
        <v>619</v>
      </c>
      <c r="C633">
        <f t="shared" ca="1" si="72"/>
        <v>2</v>
      </c>
      <c r="D633" t="str">
        <f t="shared" si="79"/>
        <v/>
      </c>
      <c r="E633" t="str">
        <f t="shared" si="77"/>
        <v/>
      </c>
      <c r="F633">
        <f t="shared" ca="1" si="73"/>
        <v>9</v>
      </c>
      <c r="G633" s="2">
        <f t="shared" ca="1" si="74"/>
        <v>50</v>
      </c>
      <c r="H633" s="2">
        <f t="shared" ca="1" si="75"/>
        <v>150</v>
      </c>
      <c r="I633" s="2">
        <f t="shared" ca="1" si="76"/>
        <v>2000</v>
      </c>
    </row>
    <row r="634" spans="1:9" x14ac:dyDescent="0.2">
      <c r="A634">
        <v>632</v>
      </c>
      <c r="B634">
        <f t="shared" si="78"/>
        <v>620</v>
      </c>
      <c r="C634">
        <f t="shared" ca="1" si="72"/>
        <v>1</v>
      </c>
      <c r="D634" t="str">
        <f t="shared" si="79"/>
        <v/>
      </c>
      <c r="E634" t="str">
        <f t="shared" si="77"/>
        <v/>
      </c>
      <c r="F634">
        <f t="shared" ca="1" si="73"/>
        <v>1</v>
      </c>
      <c r="G634" s="2">
        <f t="shared" ca="1" si="74"/>
        <v>50</v>
      </c>
      <c r="H634" s="2">
        <f t="shared" ca="1" si="75"/>
        <v>50</v>
      </c>
      <c r="I634" s="2">
        <f t="shared" ca="1" si="76"/>
        <v>1000</v>
      </c>
    </row>
    <row r="635" spans="1:9" x14ac:dyDescent="0.2">
      <c r="A635">
        <v>633</v>
      </c>
      <c r="B635">
        <f t="shared" si="78"/>
        <v>621</v>
      </c>
      <c r="C635">
        <f t="shared" ca="1" si="72"/>
        <v>1</v>
      </c>
      <c r="D635" t="str">
        <f t="shared" si="79"/>
        <v/>
      </c>
      <c r="E635" t="str">
        <f t="shared" si="77"/>
        <v/>
      </c>
      <c r="F635">
        <f t="shared" ca="1" si="73"/>
        <v>5</v>
      </c>
      <c r="G635" s="2" t="str">
        <f t="shared" ca="1" si="74"/>
        <v>n/a</v>
      </c>
      <c r="H635" s="2" t="str">
        <f t="shared" ca="1" si="75"/>
        <v>n/a</v>
      </c>
      <c r="I635" s="2">
        <f t="shared" ca="1" si="76"/>
        <v>1000</v>
      </c>
    </row>
    <row r="636" spans="1:9" x14ac:dyDescent="0.2">
      <c r="A636">
        <v>634</v>
      </c>
      <c r="B636">
        <f t="shared" si="78"/>
        <v>622</v>
      </c>
      <c r="C636">
        <f t="shared" ca="1" si="72"/>
        <v>2</v>
      </c>
      <c r="D636" t="str">
        <f t="shared" si="79"/>
        <v/>
      </c>
      <c r="E636" t="str">
        <f t="shared" si="77"/>
        <v/>
      </c>
      <c r="F636">
        <f t="shared" ca="1" si="73"/>
        <v>9</v>
      </c>
      <c r="G636" s="2">
        <f t="shared" ca="1" si="74"/>
        <v>50</v>
      </c>
      <c r="H636" s="2">
        <f t="shared" ca="1" si="75"/>
        <v>150</v>
      </c>
      <c r="I636" s="2">
        <f t="shared" ca="1" si="76"/>
        <v>2000</v>
      </c>
    </row>
    <row r="637" spans="1:9" x14ac:dyDescent="0.2">
      <c r="A637">
        <v>635</v>
      </c>
      <c r="B637">
        <f t="shared" si="78"/>
        <v>623</v>
      </c>
      <c r="C637">
        <f t="shared" ca="1" si="72"/>
        <v>2</v>
      </c>
      <c r="D637" t="str">
        <f t="shared" si="79"/>
        <v/>
      </c>
      <c r="E637" t="str">
        <f t="shared" si="77"/>
        <v/>
      </c>
      <c r="F637">
        <f t="shared" ca="1" si="73"/>
        <v>3</v>
      </c>
      <c r="G637" s="2">
        <f t="shared" ca="1" si="74"/>
        <v>50</v>
      </c>
      <c r="H637" s="2">
        <f t="shared" ca="1" si="75"/>
        <v>50</v>
      </c>
      <c r="I637" s="2">
        <f t="shared" ca="1" si="76"/>
        <v>2000</v>
      </c>
    </row>
    <row r="638" spans="1:9" x14ac:dyDescent="0.2">
      <c r="A638">
        <v>636</v>
      </c>
      <c r="B638">
        <f t="shared" si="78"/>
        <v>624</v>
      </c>
      <c r="C638">
        <f t="shared" ca="1" si="72"/>
        <v>1</v>
      </c>
      <c r="D638" t="str">
        <f t="shared" si="79"/>
        <v/>
      </c>
      <c r="E638" t="str">
        <f t="shared" si="77"/>
        <v/>
      </c>
      <c r="F638">
        <f t="shared" ca="1" si="73"/>
        <v>1</v>
      </c>
      <c r="G638" s="2">
        <f t="shared" ca="1" si="74"/>
        <v>50</v>
      </c>
      <c r="H638" s="2">
        <f t="shared" ca="1" si="75"/>
        <v>50</v>
      </c>
      <c r="I638" s="2">
        <f t="shared" ca="1" si="76"/>
        <v>1000</v>
      </c>
    </row>
    <row r="639" spans="1:9" x14ac:dyDescent="0.2">
      <c r="A639">
        <v>637</v>
      </c>
      <c r="B639">
        <f t="shared" si="78"/>
        <v>625</v>
      </c>
      <c r="C639">
        <f t="shared" ca="1" si="72"/>
        <v>2</v>
      </c>
      <c r="D639" t="str">
        <f t="shared" si="79"/>
        <v/>
      </c>
      <c r="E639" t="str">
        <f t="shared" si="77"/>
        <v/>
      </c>
      <c r="F639">
        <f t="shared" ca="1" si="73"/>
        <v>3</v>
      </c>
      <c r="G639" s="2">
        <f t="shared" ca="1" si="74"/>
        <v>50</v>
      </c>
      <c r="H639" s="2">
        <f t="shared" ca="1" si="75"/>
        <v>50</v>
      </c>
      <c r="I639" s="2">
        <f t="shared" ca="1" si="76"/>
        <v>2000</v>
      </c>
    </row>
    <row r="640" spans="1:9" x14ac:dyDescent="0.2">
      <c r="A640">
        <v>638</v>
      </c>
      <c r="B640">
        <f t="shared" si="78"/>
        <v>626</v>
      </c>
      <c r="C640">
        <f t="shared" ca="1" si="72"/>
        <v>1</v>
      </c>
      <c r="D640" t="str">
        <f t="shared" si="79"/>
        <v/>
      </c>
      <c r="E640" t="str">
        <f t="shared" si="77"/>
        <v/>
      </c>
      <c r="F640">
        <f t="shared" ca="1" si="73"/>
        <v>1</v>
      </c>
      <c r="G640" s="2">
        <f t="shared" ca="1" si="74"/>
        <v>50</v>
      </c>
      <c r="H640" s="2">
        <f t="shared" ca="1" si="75"/>
        <v>50</v>
      </c>
      <c r="I640" s="2">
        <f t="shared" ca="1" si="76"/>
        <v>1000</v>
      </c>
    </row>
    <row r="641" spans="1:9" x14ac:dyDescent="0.2">
      <c r="A641">
        <v>639</v>
      </c>
      <c r="B641">
        <f t="shared" si="78"/>
        <v>627</v>
      </c>
      <c r="C641">
        <f t="shared" ca="1" si="72"/>
        <v>2</v>
      </c>
      <c r="D641" t="str">
        <f t="shared" si="79"/>
        <v/>
      </c>
      <c r="E641" t="str">
        <f t="shared" si="77"/>
        <v/>
      </c>
      <c r="F641">
        <f t="shared" ca="1" si="73"/>
        <v>2</v>
      </c>
      <c r="G641" s="2">
        <f t="shared" ca="1" si="74"/>
        <v>25</v>
      </c>
      <c r="H641" s="2">
        <f t="shared" ca="1" si="75"/>
        <v>25</v>
      </c>
      <c r="I641" s="2">
        <f t="shared" ca="1" si="76"/>
        <v>1250</v>
      </c>
    </row>
    <row r="642" spans="1:9" x14ac:dyDescent="0.2">
      <c r="A642">
        <v>640</v>
      </c>
      <c r="B642">
        <f t="shared" si="78"/>
        <v>628</v>
      </c>
      <c r="C642">
        <f t="shared" ref="C642:C705" ca="1" si="80">RANDBETWEEN(1,ROWS(planNames))</f>
        <v>2</v>
      </c>
      <c r="D642" t="str">
        <f t="shared" si="79"/>
        <v/>
      </c>
      <c r="E642" t="str">
        <f t="shared" si="77"/>
        <v/>
      </c>
      <c r="F642">
        <f t="shared" ref="F642:F705" ca="1" si="81">RANDBETWEEN(1,ROWS(deductibles))</f>
        <v>5</v>
      </c>
      <c r="G642" s="2" t="str">
        <f t="shared" ref="G642:G705" ca="1" si="82">INDEX(deductibles,F642,1)</f>
        <v>n/a</v>
      </c>
      <c r="H642" s="2" t="str">
        <f t="shared" ref="H642:H705" ca="1" si="83">INDEX(deductibles,F642,2)</f>
        <v>n/a</v>
      </c>
      <c r="I642" s="2">
        <f t="shared" ref="I642:I705" ca="1" si="84">INDEX(deductibles,F642,3)</f>
        <v>1000</v>
      </c>
    </row>
    <row r="643" spans="1:9" x14ac:dyDescent="0.2">
      <c r="A643">
        <v>641</v>
      </c>
      <c r="B643">
        <f t="shared" si="78"/>
        <v>629</v>
      </c>
      <c r="C643">
        <f t="shared" ca="1" si="80"/>
        <v>1</v>
      </c>
      <c r="D643" t="str">
        <f t="shared" si="79"/>
        <v/>
      </c>
      <c r="E643" t="str">
        <f t="shared" ref="E643:E706" si="85">IF(D643=TRUE,INDEX(planNames,C643,1),IF(D644=TRUE,INDEX(planNames,C644,2),""))</f>
        <v/>
      </c>
      <c r="F643">
        <f t="shared" ca="1" si="81"/>
        <v>7</v>
      </c>
      <c r="G643" s="2">
        <f t="shared" ca="1" si="82"/>
        <v>15</v>
      </c>
      <c r="H643" s="2">
        <f t="shared" ca="1" si="83"/>
        <v>45</v>
      </c>
      <c r="I643" s="2">
        <f t="shared" ca="1" si="84"/>
        <v>1500</v>
      </c>
    </row>
    <row r="644" spans="1:9" x14ac:dyDescent="0.2">
      <c r="A644">
        <v>642</v>
      </c>
      <c r="B644">
        <f t="shared" ref="B644:B707" si="86">IF(MOD(ROW(B644),50)=0,B643,B643+1)</f>
        <v>630</v>
      </c>
      <c r="C644">
        <f t="shared" ca="1" si="80"/>
        <v>2</v>
      </c>
      <c r="D644" t="str">
        <f t="shared" ref="D644:D707" si="87">IF(B643=B644,TRUE,"")</f>
        <v/>
      </c>
      <c r="E644" t="str">
        <f t="shared" si="85"/>
        <v/>
      </c>
      <c r="F644">
        <f t="shared" ca="1" si="81"/>
        <v>1</v>
      </c>
      <c r="G644" s="2">
        <f t="shared" ca="1" si="82"/>
        <v>50</v>
      </c>
      <c r="H644" s="2">
        <f t="shared" ca="1" si="83"/>
        <v>50</v>
      </c>
      <c r="I644" s="2">
        <f t="shared" ca="1" si="84"/>
        <v>1000</v>
      </c>
    </row>
    <row r="645" spans="1:9" x14ac:dyDescent="0.2">
      <c r="A645">
        <v>643</v>
      </c>
      <c r="B645">
        <f t="shared" si="86"/>
        <v>631</v>
      </c>
      <c r="C645">
        <f t="shared" ca="1" si="80"/>
        <v>1</v>
      </c>
      <c r="D645" t="str">
        <f t="shared" si="87"/>
        <v/>
      </c>
      <c r="E645" t="str">
        <f t="shared" si="85"/>
        <v/>
      </c>
      <c r="F645">
        <f t="shared" ca="1" si="81"/>
        <v>7</v>
      </c>
      <c r="G645" s="2">
        <f t="shared" ca="1" si="82"/>
        <v>15</v>
      </c>
      <c r="H645" s="2">
        <f t="shared" ca="1" si="83"/>
        <v>45</v>
      </c>
      <c r="I645" s="2">
        <f t="shared" ca="1" si="84"/>
        <v>1500</v>
      </c>
    </row>
    <row r="646" spans="1:9" x14ac:dyDescent="0.2">
      <c r="A646">
        <v>644</v>
      </c>
      <c r="B646">
        <f t="shared" si="86"/>
        <v>632</v>
      </c>
      <c r="C646">
        <f t="shared" ca="1" si="80"/>
        <v>1</v>
      </c>
      <c r="D646" t="str">
        <f t="shared" si="87"/>
        <v/>
      </c>
      <c r="E646" t="str">
        <f t="shared" si="85"/>
        <v/>
      </c>
      <c r="F646">
        <f t="shared" ca="1" si="81"/>
        <v>3</v>
      </c>
      <c r="G646" s="2">
        <f t="shared" ca="1" si="82"/>
        <v>50</v>
      </c>
      <c r="H646" s="2">
        <f t="shared" ca="1" si="83"/>
        <v>50</v>
      </c>
      <c r="I646" s="2">
        <f t="shared" ca="1" si="84"/>
        <v>2000</v>
      </c>
    </row>
    <row r="647" spans="1:9" x14ac:dyDescent="0.2">
      <c r="A647">
        <v>645</v>
      </c>
      <c r="B647">
        <f t="shared" si="86"/>
        <v>633</v>
      </c>
      <c r="C647">
        <f t="shared" ca="1" si="80"/>
        <v>1</v>
      </c>
      <c r="D647" t="str">
        <f t="shared" si="87"/>
        <v/>
      </c>
      <c r="E647" t="str">
        <f t="shared" si="85"/>
        <v/>
      </c>
      <c r="F647">
        <f t="shared" ca="1" si="81"/>
        <v>1</v>
      </c>
      <c r="G647" s="2">
        <f t="shared" ca="1" si="82"/>
        <v>50</v>
      </c>
      <c r="H647" s="2">
        <f t="shared" ca="1" si="83"/>
        <v>50</v>
      </c>
      <c r="I647" s="2">
        <f t="shared" ca="1" si="84"/>
        <v>1000</v>
      </c>
    </row>
    <row r="648" spans="1:9" x14ac:dyDescent="0.2">
      <c r="A648">
        <v>646</v>
      </c>
      <c r="B648">
        <f t="shared" si="86"/>
        <v>634</v>
      </c>
      <c r="C648">
        <f t="shared" ca="1" si="80"/>
        <v>2</v>
      </c>
      <c r="D648" t="str">
        <f t="shared" si="87"/>
        <v/>
      </c>
      <c r="E648" t="str">
        <f t="shared" si="85"/>
        <v/>
      </c>
      <c r="F648">
        <f t="shared" ca="1" si="81"/>
        <v>2</v>
      </c>
      <c r="G648" s="2">
        <f t="shared" ca="1" si="82"/>
        <v>25</v>
      </c>
      <c r="H648" s="2">
        <f t="shared" ca="1" si="83"/>
        <v>25</v>
      </c>
      <c r="I648" s="2">
        <f t="shared" ca="1" si="84"/>
        <v>1250</v>
      </c>
    </row>
    <row r="649" spans="1:9" x14ac:dyDescent="0.2">
      <c r="A649">
        <v>647</v>
      </c>
      <c r="B649">
        <f t="shared" si="86"/>
        <v>635</v>
      </c>
      <c r="C649">
        <f t="shared" ca="1" si="80"/>
        <v>1</v>
      </c>
      <c r="D649" t="str">
        <f t="shared" si="87"/>
        <v/>
      </c>
      <c r="E649" t="str">
        <f t="shared" ca="1" si="85"/>
        <v>High Plan</v>
      </c>
      <c r="F649">
        <f t="shared" ca="1" si="81"/>
        <v>3</v>
      </c>
      <c r="G649" s="2">
        <f t="shared" ca="1" si="82"/>
        <v>50</v>
      </c>
      <c r="H649" s="2">
        <f t="shared" ca="1" si="83"/>
        <v>50</v>
      </c>
      <c r="I649" s="2">
        <f t="shared" ca="1" si="84"/>
        <v>2000</v>
      </c>
    </row>
    <row r="650" spans="1:9" x14ac:dyDescent="0.2">
      <c r="A650">
        <v>648</v>
      </c>
      <c r="B650">
        <f t="shared" si="86"/>
        <v>635</v>
      </c>
      <c r="C650">
        <f t="shared" ca="1" si="80"/>
        <v>2</v>
      </c>
      <c r="D650" t="b">
        <f t="shared" si="87"/>
        <v>1</v>
      </c>
      <c r="E650" t="str">
        <f t="shared" ca="1" si="85"/>
        <v>Low Plan</v>
      </c>
      <c r="F650">
        <f t="shared" ca="1" si="81"/>
        <v>7</v>
      </c>
      <c r="G650" s="2">
        <f t="shared" ca="1" si="82"/>
        <v>15</v>
      </c>
      <c r="H650" s="2">
        <f t="shared" ca="1" si="83"/>
        <v>45</v>
      </c>
      <c r="I650" s="2">
        <f t="shared" ca="1" si="84"/>
        <v>1500</v>
      </c>
    </row>
    <row r="651" spans="1:9" x14ac:dyDescent="0.2">
      <c r="A651">
        <v>649</v>
      </c>
      <c r="B651">
        <f t="shared" si="86"/>
        <v>636</v>
      </c>
      <c r="C651">
        <f t="shared" ca="1" si="80"/>
        <v>1</v>
      </c>
      <c r="D651" t="str">
        <f t="shared" si="87"/>
        <v/>
      </c>
      <c r="E651" t="str">
        <f t="shared" si="85"/>
        <v/>
      </c>
      <c r="F651">
        <f t="shared" ca="1" si="81"/>
        <v>4</v>
      </c>
      <c r="G651" s="2">
        <f t="shared" ca="1" si="82"/>
        <v>50</v>
      </c>
      <c r="H651" s="2">
        <f t="shared" ca="1" si="83"/>
        <v>150</v>
      </c>
      <c r="I651" s="2">
        <f t="shared" ca="1" si="84"/>
        <v>1000</v>
      </c>
    </row>
    <row r="652" spans="1:9" x14ac:dyDescent="0.2">
      <c r="A652">
        <v>650</v>
      </c>
      <c r="B652">
        <f t="shared" si="86"/>
        <v>637</v>
      </c>
      <c r="C652">
        <f t="shared" ca="1" si="80"/>
        <v>2</v>
      </c>
      <c r="D652" t="str">
        <f t="shared" si="87"/>
        <v/>
      </c>
      <c r="E652" t="str">
        <f t="shared" si="85"/>
        <v/>
      </c>
      <c r="F652">
        <f t="shared" ca="1" si="81"/>
        <v>8</v>
      </c>
      <c r="G652" s="2">
        <f t="shared" ca="1" si="82"/>
        <v>25</v>
      </c>
      <c r="H652" s="2">
        <f t="shared" ca="1" si="83"/>
        <v>75</v>
      </c>
      <c r="I652" s="2">
        <f t="shared" ca="1" si="84"/>
        <v>1500</v>
      </c>
    </row>
    <row r="653" spans="1:9" x14ac:dyDescent="0.2">
      <c r="A653">
        <v>651</v>
      </c>
      <c r="B653">
        <f t="shared" si="86"/>
        <v>638</v>
      </c>
      <c r="C653">
        <f t="shared" ca="1" si="80"/>
        <v>2</v>
      </c>
      <c r="D653" t="str">
        <f t="shared" si="87"/>
        <v/>
      </c>
      <c r="E653" t="str">
        <f t="shared" si="85"/>
        <v/>
      </c>
      <c r="F653">
        <f t="shared" ca="1" si="81"/>
        <v>2</v>
      </c>
      <c r="G653" s="2">
        <f t="shared" ca="1" si="82"/>
        <v>25</v>
      </c>
      <c r="H653" s="2">
        <f t="shared" ca="1" si="83"/>
        <v>25</v>
      </c>
      <c r="I653" s="2">
        <f t="shared" ca="1" si="84"/>
        <v>1250</v>
      </c>
    </row>
    <row r="654" spans="1:9" x14ac:dyDescent="0.2">
      <c r="A654">
        <v>652</v>
      </c>
      <c r="B654">
        <f t="shared" si="86"/>
        <v>639</v>
      </c>
      <c r="C654">
        <f t="shared" ca="1" si="80"/>
        <v>2</v>
      </c>
      <c r="D654" t="str">
        <f t="shared" si="87"/>
        <v/>
      </c>
      <c r="E654" t="str">
        <f t="shared" si="85"/>
        <v/>
      </c>
      <c r="F654">
        <f t="shared" ca="1" si="81"/>
        <v>8</v>
      </c>
      <c r="G654" s="2">
        <f t="shared" ca="1" si="82"/>
        <v>25</v>
      </c>
      <c r="H654" s="2">
        <f t="shared" ca="1" si="83"/>
        <v>75</v>
      </c>
      <c r="I654" s="2">
        <f t="shared" ca="1" si="84"/>
        <v>1500</v>
      </c>
    </row>
    <row r="655" spans="1:9" x14ac:dyDescent="0.2">
      <c r="A655">
        <v>653</v>
      </c>
      <c r="B655">
        <f t="shared" si="86"/>
        <v>640</v>
      </c>
      <c r="C655">
        <f t="shared" ca="1" si="80"/>
        <v>2</v>
      </c>
      <c r="D655" t="str">
        <f t="shared" si="87"/>
        <v/>
      </c>
      <c r="E655" t="str">
        <f t="shared" si="85"/>
        <v/>
      </c>
      <c r="F655">
        <f t="shared" ca="1" si="81"/>
        <v>4</v>
      </c>
      <c r="G655" s="2">
        <f t="shared" ca="1" si="82"/>
        <v>50</v>
      </c>
      <c r="H655" s="2">
        <f t="shared" ca="1" si="83"/>
        <v>150</v>
      </c>
      <c r="I655" s="2">
        <f t="shared" ca="1" si="84"/>
        <v>1000</v>
      </c>
    </row>
    <row r="656" spans="1:9" x14ac:dyDescent="0.2">
      <c r="A656">
        <v>654</v>
      </c>
      <c r="B656">
        <f t="shared" si="86"/>
        <v>641</v>
      </c>
      <c r="C656">
        <f t="shared" ca="1" si="80"/>
        <v>1</v>
      </c>
      <c r="D656" t="str">
        <f t="shared" si="87"/>
        <v/>
      </c>
      <c r="E656" t="str">
        <f t="shared" si="85"/>
        <v/>
      </c>
      <c r="F656">
        <f t="shared" ca="1" si="81"/>
        <v>4</v>
      </c>
      <c r="G656" s="2">
        <f t="shared" ca="1" si="82"/>
        <v>50</v>
      </c>
      <c r="H656" s="2">
        <f t="shared" ca="1" si="83"/>
        <v>150</v>
      </c>
      <c r="I656" s="2">
        <f t="shared" ca="1" si="84"/>
        <v>1000</v>
      </c>
    </row>
    <row r="657" spans="1:9" x14ac:dyDescent="0.2">
      <c r="A657">
        <v>655</v>
      </c>
      <c r="B657">
        <f t="shared" si="86"/>
        <v>642</v>
      </c>
      <c r="C657">
        <f t="shared" ca="1" si="80"/>
        <v>1</v>
      </c>
      <c r="D657" t="str">
        <f t="shared" si="87"/>
        <v/>
      </c>
      <c r="E657" t="str">
        <f t="shared" si="85"/>
        <v/>
      </c>
      <c r="F657">
        <f t="shared" ca="1" si="81"/>
        <v>7</v>
      </c>
      <c r="G657" s="2">
        <f t="shared" ca="1" si="82"/>
        <v>15</v>
      </c>
      <c r="H657" s="2">
        <f t="shared" ca="1" si="83"/>
        <v>45</v>
      </c>
      <c r="I657" s="2">
        <f t="shared" ca="1" si="84"/>
        <v>1500</v>
      </c>
    </row>
    <row r="658" spans="1:9" x14ac:dyDescent="0.2">
      <c r="A658">
        <v>656</v>
      </c>
      <c r="B658">
        <f t="shared" si="86"/>
        <v>643</v>
      </c>
      <c r="C658">
        <f t="shared" ca="1" si="80"/>
        <v>2</v>
      </c>
      <c r="D658" t="str">
        <f t="shared" si="87"/>
        <v/>
      </c>
      <c r="E658" t="str">
        <f t="shared" si="85"/>
        <v/>
      </c>
      <c r="F658">
        <f t="shared" ca="1" si="81"/>
        <v>8</v>
      </c>
      <c r="G658" s="2">
        <f t="shared" ca="1" si="82"/>
        <v>25</v>
      </c>
      <c r="H658" s="2">
        <f t="shared" ca="1" si="83"/>
        <v>75</v>
      </c>
      <c r="I658" s="2">
        <f t="shared" ca="1" si="84"/>
        <v>1500</v>
      </c>
    </row>
    <row r="659" spans="1:9" x14ac:dyDescent="0.2">
      <c r="A659">
        <v>657</v>
      </c>
      <c r="B659">
        <f t="shared" si="86"/>
        <v>644</v>
      </c>
      <c r="C659">
        <f t="shared" ca="1" si="80"/>
        <v>1</v>
      </c>
      <c r="D659" t="str">
        <f t="shared" si="87"/>
        <v/>
      </c>
      <c r="E659" t="str">
        <f t="shared" si="85"/>
        <v/>
      </c>
      <c r="F659">
        <f t="shared" ca="1" si="81"/>
        <v>7</v>
      </c>
      <c r="G659" s="2">
        <f t="shared" ca="1" si="82"/>
        <v>15</v>
      </c>
      <c r="H659" s="2">
        <f t="shared" ca="1" si="83"/>
        <v>45</v>
      </c>
      <c r="I659" s="2">
        <f t="shared" ca="1" si="84"/>
        <v>1500</v>
      </c>
    </row>
    <row r="660" spans="1:9" x14ac:dyDescent="0.2">
      <c r="A660">
        <v>658</v>
      </c>
      <c r="B660">
        <f t="shared" si="86"/>
        <v>645</v>
      </c>
      <c r="C660">
        <f t="shared" ca="1" si="80"/>
        <v>2</v>
      </c>
      <c r="D660" t="str">
        <f t="shared" si="87"/>
        <v/>
      </c>
      <c r="E660" t="str">
        <f t="shared" si="85"/>
        <v/>
      </c>
      <c r="F660">
        <f t="shared" ca="1" si="81"/>
        <v>1</v>
      </c>
      <c r="G660" s="2">
        <f t="shared" ca="1" si="82"/>
        <v>50</v>
      </c>
      <c r="H660" s="2">
        <f t="shared" ca="1" si="83"/>
        <v>50</v>
      </c>
      <c r="I660" s="2">
        <f t="shared" ca="1" si="84"/>
        <v>1000</v>
      </c>
    </row>
    <row r="661" spans="1:9" x14ac:dyDescent="0.2">
      <c r="A661">
        <v>659</v>
      </c>
      <c r="B661">
        <f t="shared" si="86"/>
        <v>646</v>
      </c>
      <c r="C661">
        <f t="shared" ca="1" si="80"/>
        <v>2</v>
      </c>
      <c r="D661" t="str">
        <f t="shared" si="87"/>
        <v/>
      </c>
      <c r="E661" t="str">
        <f t="shared" si="85"/>
        <v/>
      </c>
      <c r="F661">
        <f t="shared" ca="1" si="81"/>
        <v>4</v>
      </c>
      <c r="G661" s="2">
        <f t="shared" ca="1" si="82"/>
        <v>50</v>
      </c>
      <c r="H661" s="2">
        <f t="shared" ca="1" si="83"/>
        <v>150</v>
      </c>
      <c r="I661" s="2">
        <f t="shared" ca="1" si="84"/>
        <v>1000</v>
      </c>
    </row>
    <row r="662" spans="1:9" x14ac:dyDescent="0.2">
      <c r="A662">
        <v>660</v>
      </c>
      <c r="B662">
        <f t="shared" si="86"/>
        <v>647</v>
      </c>
      <c r="C662">
        <f t="shared" ca="1" si="80"/>
        <v>2</v>
      </c>
      <c r="D662" t="str">
        <f t="shared" si="87"/>
        <v/>
      </c>
      <c r="E662" t="str">
        <f t="shared" si="85"/>
        <v/>
      </c>
      <c r="F662">
        <f t="shared" ca="1" si="81"/>
        <v>2</v>
      </c>
      <c r="G662" s="2">
        <f t="shared" ca="1" si="82"/>
        <v>25</v>
      </c>
      <c r="H662" s="2">
        <f t="shared" ca="1" si="83"/>
        <v>25</v>
      </c>
      <c r="I662" s="2">
        <f t="shared" ca="1" si="84"/>
        <v>1250</v>
      </c>
    </row>
    <row r="663" spans="1:9" x14ac:dyDescent="0.2">
      <c r="A663">
        <v>661</v>
      </c>
      <c r="B663">
        <f t="shared" si="86"/>
        <v>648</v>
      </c>
      <c r="C663">
        <f t="shared" ca="1" si="80"/>
        <v>2</v>
      </c>
      <c r="D663" t="str">
        <f t="shared" si="87"/>
        <v/>
      </c>
      <c r="E663" t="str">
        <f t="shared" si="85"/>
        <v/>
      </c>
      <c r="F663">
        <f t="shared" ca="1" si="81"/>
        <v>9</v>
      </c>
      <c r="G663" s="2">
        <f t="shared" ca="1" si="82"/>
        <v>50</v>
      </c>
      <c r="H663" s="2">
        <f t="shared" ca="1" si="83"/>
        <v>150</v>
      </c>
      <c r="I663" s="2">
        <f t="shared" ca="1" si="84"/>
        <v>2000</v>
      </c>
    </row>
    <row r="664" spans="1:9" x14ac:dyDescent="0.2">
      <c r="A664">
        <v>662</v>
      </c>
      <c r="B664">
        <f t="shared" si="86"/>
        <v>649</v>
      </c>
      <c r="C664">
        <f t="shared" ca="1" si="80"/>
        <v>2</v>
      </c>
      <c r="D664" t="str">
        <f t="shared" si="87"/>
        <v/>
      </c>
      <c r="E664" t="str">
        <f t="shared" si="85"/>
        <v/>
      </c>
      <c r="F664">
        <f t="shared" ca="1" si="81"/>
        <v>6</v>
      </c>
      <c r="G664" s="2" t="str">
        <f t="shared" ca="1" si="82"/>
        <v>n/a</v>
      </c>
      <c r="H664" s="2" t="str">
        <f t="shared" ca="1" si="83"/>
        <v>n/a</v>
      </c>
      <c r="I664" s="2">
        <f t="shared" ca="1" si="84"/>
        <v>750</v>
      </c>
    </row>
    <row r="665" spans="1:9" x14ac:dyDescent="0.2">
      <c r="A665">
        <v>663</v>
      </c>
      <c r="B665">
        <f t="shared" si="86"/>
        <v>650</v>
      </c>
      <c r="C665">
        <f t="shared" ca="1" si="80"/>
        <v>2</v>
      </c>
      <c r="D665" t="str">
        <f t="shared" si="87"/>
        <v/>
      </c>
      <c r="E665" t="str">
        <f t="shared" si="85"/>
        <v/>
      </c>
      <c r="F665">
        <f t="shared" ca="1" si="81"/>
        <v>3</v>
      </c>
      <c r="G665" s="2">
        <f t="shared" ca="1" si="82"/>
        <v>50</v>
      </c>
      <c r="H665" s="2">
        <f t="shared" ca="1" si="83"/>
        <v>50</v>
      </c>
      <c r="I665" s="2">
        <f t="shared" ca="1" si="84"/>
        <v>2000</v>
      </c>
    </row>
    <row r="666" spans="1:9" x14ac:dyDescent="0.2">
      <c r="A666">
        <v>664</v>
      </c>
      <c r="B666">
        <f t="shared" si="86"/>
        <v>651</v>
      </c>
      <c r="C666">
        <f t="shared" ca="1" si="80"/>
        <v>1</v>
      </c>
      <c r="D666" t="str">
        <f t="shared" si="87"/>
        <v/>
      </c>
      <c r="E666" t="str">
        <f t="shared" si="85"/>
        <v/>
      </c>
      <c r="F666">
        <f t="shared" ca="1" si="81"/>
        <v>5</v>
      </c>
      <c r="G666" s="2" t="str">
        <f t="shared" ca="1" si="82"/>
        <v>n/a</v>
      </c>
      <c r="H666" s="2" t="str">
        <f t="shared" ca="1" si="83"/>
        <v>n/a</v>
      </c>
      <c r="I666" s="2">
        <f t="shared" ca="1" si="84"/>
        <v>1000</v>
      </c>
    </row>
    <row r="667" spans="1:9" x14ac:dyDescent="0.2">
      <c r="A667">
        <v>665</v>
      </c>
      <c r="B667">
        <f t="shared" si="86"/>
        <v>652</v>
      </c>
      <c r="C667">
        <f t="shared" ca="1" si="80"/>
        <v>1</v>
      </c>
      <c r="D667" t="str">
        <f t="shared" si="87"/>
        <v/>
      </c>
      <c r="E667" t="str">
        <f t="shared" si="85"/>
        <v/>
      </c>
      <c r="F667">
        <f t="shared" ca="1" si="81"/>
        <v>5</v>
      </c>
      <c r="G667" s="2" t="str">
        <f t="shared" ca="1" si="82"/>
        <v>n/a</v>
      </c>
      <c r="H667" s="2" t="str">
        <f t="shared" ca="1" si="83"/>
        <v>n/a</v>
      </c>
      <c r="I667" s="2">
        <f t="shared" ca="1" si="84"/>
        <v>1000</v>
      </c>
    </row>
    <row r="668" spans="1:9" x14ac:dyDescent="0.2">
      <c r="A668">
        <v>666</v>
      </c>
      <c r="B668">
        <f t="shared" si="86"/>
        <v>653</v>
      </c>
      <c r="C668">
        <f t="shared" ca="1" si="80"/>
        <v>2</v>
      </c>
      <c r="D668" t="str">
        <f t="shared" si="87"/>
        <v/>
      </c>
      <c r="E668" t="str">
        <f t="shared" si="85"/>
        <v/>
      </c>
      <c r="F668">
        <f t="shared" ca="1" si="81"/>
        <v>4</v>
      </c>
      <c r="G668" s="2">
        <f t="shared" ca="1" si="82"/>
        <v>50</v>
      </c>
      <c r="H668" s="2">
        <f t="shared" ca="1" si="83"/>
        <v>150</v>
      </c>
      <c r="I668" s="2">
        <f t="shared" ca="1" si="84"/>
        <v>1000</v>
      </c>
    </row>
    <row r="669" spans="1:9" x14ac:dyDescent="0.2">
      <c r="A669">
        <v>667</v>
      </c>
      <c r="B669">
        <f t="shared" si="86"/>
        <v>654</v>
      </c>
      <c r="C669">
        <f t="shared" ca="1" si="80"/>
        <v>2</v>
      </c>
      <c r="D669" t="str">
        <f t="shared" si="87"/>
        <v/>
      </c>
      <c r="E669" t="str">
        <f t="shared" si="85"/>
        <v/>
      </c>
      <c r="F669">
        <f t="shared" ca="1" si="81"/>
        <v>7</v>
      </c>
      <c r="G669" s="2">
        <f t="shared" ca="1" si="82"/>
        <v>15</v>
      </c>
      <c r="H669" s="2">
        <f t="shared" ca="1" si="83"/>
        <v>45</v>
      </c>
      <c r="I669" s="2">
        <f t="shared" ca="1" si="84"/>
        <v>1500</v>
      </c>
    </row>
    <row r="670" spans="1:9" x14ac:dyDescent="0.2">
      <c r="A670">
        <v>668</v>
      </c>
      <c r="B670">
        <f t="shared" si="86"/>
        <v>655</v>
      </c>
      <c r="C670">
        <f t="shared" ca="1" si="80"/>
        <v>1</v>
      </c>
      <c r="D670" t="str">
        <f t="shared" si="87"/>
        <v/>
      </c>
      <c r="E670" t="str">
        <f t="shared" si="85"/>
        <v/>
      </c>
      <c r="F670">
        <f t="shared" ca="1" si="81"/>
        <v>7</v>
      </c>
      <c r="G670" s="2">
        <f t="shared" ca="1" si="82"/>
        <v>15</v>
      </c>
      <c r="H670" s="2">
        <f t="shared" ca="1" si="83"/>
        <v>45</v>
      </c>
      <c r="I670" s="2">
        <f t="shared" ca="1" si="84"/>
        <v>1500</v>
      </c>
    </row>
    <row r="671" spans="1:9" x14ac:dyDescent="0.2">
      <c r="A671">
        <v>669</v>
      </c>
      <c r="B671">
        <f t="shared" si="86"/>
        <v>656</v>
      </c>
      <c r="C671">
        <f t="shared" ca="1" si="80"/>
        <v>1</v>
      </c>
      <c r="D671" t="str">
        <f t="shared" si="87"/>
        <v/>
      </c>
      <c r="E671" t="str">
        <f t="shared" si="85"/>
        <v/>
      </c>
      <c r="F671">
        <f t="shared" ca="1" si="81"/>
        <v>7</v>
      </c>
      <c r="G671" s="2">
        <f t="shared" ca="1" si="82"/>
        <v>15</v>
      </c>
      <c r="H671" s="2">
        <f t="shared" ca="1" si="83"/>
        <v>45</v>
      </c>
      <c r="I671" s="2">
        <f t="shared" ca="1" si="84"/>
        <v>1500</v>
      </c>
    </row>
    <row r="672" spans="1:9" x14ac:dyDescent="0.2">
      <c r="A672">
        <v>670</v>
      </c>
      <c r="B672">
        <f t="shared" si="86"/>
        <v>657</v>
      </c>
      <c r="C672">
        <f t="shared" ca="1" si="80"/>
        <v>2</v>
      </c>
      <c r="D672" t="str">
        <f t="shared" si="87"/>
        <v/>
      </c>
      <c r="E672" t="str">
        <f t="shared" si="85"/>
        <v/>
      </c>
      <c r="F672">
        <f t="shared" ca="1" si="81"/>
        <v>5</v>
      </c>
      <c r="G672" s="2" t="str">
        <f t="shared" ca="1" si="82"/>
        <v>n/a</v>
      </c>
      <c r="H672" s="2" t="str">
        <f t="shared" ca="1" si="83"/>
        <v>n/a</v>
      </c>
      <c r="I672" s="2">
        <f t="shared" ca="1" si="84"/>
        <v>1000</v>
      </c>
    </row>
    <row r="673" spans="1:9" x14ac:dyDescent="0.2">
      <c r="A673">
        <v>671</v>
      </c>
      <c r="B673">
        <f t="shared" si="86"/>
        <v>658</v>
      </c>
      <c r="C673">
        <f t="shared" ca="1" si="80"/>
        <v>2</v>
      </c>
      <c r="D673" t="str">
        <f t="shared" si="87"/>
        <v/>
      </c>
      <c r="E673" t="str">
        <f t="shared" si="85"/>
        <v/>
      </c>
      <c r="F673">
        <f t="shared" ca="1" si="81"/>
        <v>9</v>
      </c>
      <c r="G673" s="2">
        <f t="shared" ca="1" si="82"/>
        <v>50</v>
      </c>
      <c r="H673" s="2">
        <f t="shared" ca="1" si="83"/>
        <v>150</v>
      </c>
      <c r="I673" s="2">
        <f t="shared" ca="1" si="84"/>
        <v>2000</v>
      </c>
    </row>
    <row r="674" spans="1:9" x14ac:dyDescent="0.2">
      <c r="A674">
        <v>672</v>
      </c>
      <c r="B674">
        <f t="shared" si="86"/>
        <v>659</v>
      </c>
      <c r="C674">
        <f t="shared" ca="1" si="80"/>
        <v>1</v>
      </c>
      <c r="D674" t="str">
        <f t="shared" si="87"/>
        <v/>
      </c>
      <c r="E674" t="str">
        <f t="shared" si="85"/>
        <v/>
      </c>
      <c r="F674">
        <f t="shared" ca="1" si="81"/>
        <v>9</v>
      </c>
      <c r="G674" s="2">
        <f t="shared" ca="1" si="82"/>
        <v>50</v>
      </c>
      <c r="H674" s="2">
        <f t="shared" ca="1" si="83"/>
        <v>150</v>
      </c>
      <c r="I674" s="2">
        <f t="shared" ca="1" si="84"/>
        <v>2000</v>
      </c>
    </row>
    <row r="675" spans="1:9" x14ac:dyDescent="0.2">
      <c r="A675">
        <v>673</v>
      </c>
      <c r="B675">
        <f t="shared" si="86"/>
        <v>660</v>
      </c>
      <c r="C675">
        <f t="shared" ca="1" si="80"/>
        <v>2</v>
      </c>
      <c r="D675" t="str">
        <f t="shared" si="87"/>
        <v/>
      </c>
      <c r="E675" t="str">
        <f t="shared" si="85"/>
        <v/>
      </c>
      <c r="F675">
        <f t="shared" ca="1" si="81"/>
        <v>8</v>
      </c>
      <c r="G675" s="2">
        <f t="shared" ca="1" si="82"/>
        <v>25</v>
      </c>
      <c r="H675" s="2">
        <f t="shared" ca="1" si="83"/>
        <v>75</v>
      </c>
      <c r="I675" s="2">
        <f t="shared" ca="1" si="84"/>
        <v>1500</v>
      </c>
    </row>
    <row r="676" spans="1:9" x14ac:dyDescent="0.2">
      <c r="A676">
        <v>674</v>
      </c>
      <c r="B676">
        <f t="shared" si="86"/>
        <v>661</v>
      </c>
      <c r="C676">
        <f t="shared" ca="1" si="80"/>
        <v>1</v>
      </c>
      <c r="D676" t="str">
        <f t="shared" si="87"/>
        <v/>
      </c>
      <c r="E676" t="str">
        <f t="shared" si="85"/>
        <v/>
      </c>
      <c r="F676">
        <f t="shared" ca="1" si="81"/>
        <v>2</v>
      </c>
      <c r="G676" s="2">
        <f t="shared" ca="1" si="82"/>
        <v>25</v>
      </c>
      <c r="H676" s="2">
        <f t="shared" ca="1" si="83"/>
        <v>25</v>
      </c>
      <c r="I676" s="2">
        <f t="shared" ca="1" si="84"/>
        <v>1250</v>
      </c>
    </row>
    <row r="677" spans="1:9" x14ac:dyDescent="0.2">
      <c r="A677">
        <v>675</v>
      </c>
      <c r="B677">
        <f t="shared" si="86"/>
        <v>662</v>
      </c>
      <c r="C677">
        <f t="shared" ca="1" si="80"/>
        <v>2</v>
      </c>
      <c r="D677" t="str">
        <f t="shared" si="87"/>
        <v/>
      </c>
      <c r="E677" t="str">
        <f t="shared" si="85"/>
        <v/>
      </c>
      <c r="F677">
        <f t="shared" ca="1" si="81"/>
        <v>1</v>
      </c>
      <c r="G677" s="2">
        <f t="shared" ca="1" si="82"/>
        <v>50</v>
      </c>
      <c r="H677" s="2">
        <f t="shared" ca="1" si="83"/>
        <v>50</v>
      </c>
      <c r="I677" s="2">
        <f t="shared" ca="1" si="84"/>
        <v>1000</v>
      </c>
    </row>
    <row r="678" spans="1:9" x14ac:dyDescent="0.2">
      <c r="A678">
        <v>676</v>
      </c>
      <c r="B678">
        <f t="shared" si="86"/>
        <v>663</v>
      </c>
      <c r="C678">
        <f t="shared" ca="1" si="80"/>
        <v>2</v>
      </c>
      <c r="D678" t="str">
        <f t="shared" si="87"/>
        <v/>
      </c>
      <c r="E678" t="str">
        <f t="shared" si="85"/>
        <v/>
      </c>
      <c r="F678">
        <f t="shared" ca="1" si="81"/>
        <v>5</v>
      </c>
      <c r="G678" s="2" t="str">
        <f t="shared" ca="1" si="82"/>
        <v>n/a</v>
      </c>
      <c r="H678" s="2" t="str">
        <f t="shared" ca="1" si="83"/>
        <v>n/a</v>
      </c>
      <c r="I678" s="2">
        <f t="shared" ca="1" si="84"/>
        <v>1000</v>
      </c>
    </row>
    <row r="679" spans="1:9" x14ac:dyDescent="0.2">
      <c r="A679">
        <v>677</v>
      </c>
      <c r="B679">
        <f t="shared" si="86"/>
        <v>664</v>
      </c>
      <c r="C679">
        <f t="shared" ca="1" si="80"/>
        <v>1</v>
      </c>
      <c r="D679" t="str">
        <f t="shared" si="87"/>
        <v/>
      </c>
      <c r="E679" t="str">
        <f t="shared" si="85"/>
        <v/>
      </c>
      <c r="F679">
        <f t="shared" ca="1" si="81"/>
        <v>4</v>
      </c>
      <c r="G679" s="2">
        <f t="shared" ca="1" si="82"/>
        <v>50</v>
      </c>
      <c r="H679" s="2">
        <f t="shared" ca="1" si="83"/>
        <v>150</v>
      </c>
      <c r="I679" s="2">
        <f t="shared" ca="1" si="84"/>
        <v>1000</v>
      </c>
    </row>
    <row r="680" spans="1:9" x14ac:dyDescent="0.2">
      <c r="A680">
        <v>678</v>
      </c>
      <c r="B680">
        <f t="shared" si="86"/>
        <v>665</v>
      </c>
      <c r="C680">
        <f t="shared" ca="1" si="80"/>
        <v>2</v>
      </c>
      <c r="D680" t="str">
        <f t="shared" si="87"/>
        <v/>
      </c>
      <c r="E680" t="str">
        <f t="shared" si="85"/>
        <v/>
      </c>
      <c r="F680">
        <f t="shared" ca="1" si="81"/>
        <v>4</v>
      </c>
      <c r="G680" s="2">
        <f t="shared" ca="1" si="82"/>
        <v>50</v>
      </c>
      <c r="H680" s="2">
        <f t="shared" ca="1" si="83"/>
        <v>150</v>
      </c>
      <c r="I680" s="2">
        <f t="shared" ca="1" si="84"/>
        <v>1000</v>
      </c>
    </row>
    <row r="681" spans="1:9" x14ac:dyDescent="0.2">
      <c r="A681">
        <v>679</v>
      </c>
      <c r="B681">
        <f t="shared" si="86"/>
        <v>666</v>
      </c>
      <c r="C681">
        <f t="shared" ca="1" si="80"/>
        <v>2</v>
      </c>
      <c r="D681" t="str">
        <f t="shared" si="87"/>
        <v/>
      </c>
      <c r="E681" t="str">
        <f t="shared" si="85"/>
        <v/>
      </c>
      <c r="F681">
        <f t="shared" ca="1" si="81"/>
        <v>9</v>
      </c>
      <c r="G681" s="2">
        <f t="shared" ca="1" si="82"/>
        <v>50</v>
      </c>
      <c r="H681" s="2">
        <f t="shared" ca="1" si="83"/>
        <v>150</v>
      </c>
      <c r="I681" s="2">
        <f t="shared" ca="1" si="84"/>
        <v>2000</v>
      </c>
    </row>
    <row r="682" spans="1:9" x14ac:dyDescent="0.2">
      <c r="A682">
        <v>680</v>
      </c>
      <c r="B682">
        <f t="shared" si="86"/>
        <v>667</v>
      </c>
      <c r="C682">
        <f t="shared" ca="1" si="80"/>
        <v>1</v>
      </c>
      <c r="D682" t="str">
        <f t="shared" si="87"/>
        <v/>
      </c>
      <c r="E682" t="str">
        <f t="shared" si="85"/>
        <v/>
      </c>
      <c r="F682">
        <f t="shared" ca="1" si="81"/>
        <v>5</v>
      </c>
      <c r="G682" s="2" t="str">
        <f t="shared" ca="1" si="82"/>
        <v>n/a</v>
      </c>
      <c r="H682" s="2" t="str">
        <f t="shared" ca="1" si="83"/>
        <v>n/a</v>
      </c>
      <c r="I682" s="2">
        <f t="shared" ca="1" si="84"/>
        <v>1000</v>
      </c>
    </row>
    <row r="683" spans="1:9" x14ac:dyDescent="0.2">
      <c r="A683">
        <v>681</v>
      </c>
      <c r="B683">
        <f t="shared" si="86"/>
        <v>668</v>
      </c>
      <c r="C683">
        <f t="shared" ca="1" si="80"/>
        <v>1</v>
      </c>
      <c r="D683" t="str">
        <f t="shared" si="87"/>
        <v/>
      </c>
      <c r="E683" t="str">
        <f t="shared" si="85"/>
        <v/>
      </c>
      <c r="F683">
        <f t="shared" ca="1" si="81"/>
        <v>7</v>
      </c>
      <c r="G683" s="2">
        <f t="shared" ca="1" si="82"/>
        <v>15</v>
      </c>
      <c r="H683" s="2">
        <f t="shared" ca="1" si="83"/>
        <v>45</v>
      </c>
      <c r="I683" s="2">
        <f t="shared" ca="1" si="84"/>
        <v>1500</v>
      </c>
    </row>
    <row r="684" spans="1:9" x14ac:dyDescent="0.2">
      <c r="A684">
        <v>682</v>
      </c>
      <c r="B684">
        <f t="shared" si="86"/>
        <v>669</v>
      </c>
      <c r="C684">
        <f t="shared" ca="1" si="80"/>
        <v>1</v>
      </c>
      <c r="D684" t="str">
        <f t="shared" si="87"/>
        <v/>
      </c>
      <c r="E684" t="str">
        <f t="shared" si="85"/>
        <v/>
      </c>
      <c r="F684">
        <f t="shared" ca="1" si="81"/>
        <v>6</v>
      </c>
      <c r="G684" s="2" t="str">
        <f t="shared" ca="1" si="82"/>
        <v>n/a</v>
      </c>
      <c r="H684" s="2" t="str">
        <f t="shared" ca="1" si="83"/>
        <v>n/a</v>
      </c>
      <c r="I684" s="2">
        <f t="shared" ca="1" si="84"/>
        <v>750</v>
      </c>
    </row>
    <row r="685" spans="1:9" x14ac:dyDescent="0.2">
      <c r="A685">
        <v>683</v>
      </c>
      <c r="B685">
        <f t="shared" si="86"/>
        <v>670</v>
      </c>
      <c r="C685">
        <f t="shared" ca="1" si="80"/>
        <v>1</v>
      </c>
      <c r="D685" t="str">
        <f t="shared" si="87"/>
        <v/>
      </c>
      <c r="E685" t="str">
        <f t="shared" si="85"/>
        <v/>
      </c>
      <c r="F685">
        <f t="shared" ca="1" si="81"/>
        <v>2</v>
      </c>
      <c r="G685" s="2">
        <f t="shared" ca="1" si="82"/>
        <v>25</v>
      </c>
      <c r="H685" s="2">
        <f t="shared" ca="1" si="83"/>
        <v>25</v>
      </c>
      <c r="I685" s="2">
        <f t="shared" ca="1" si="84"/>
        <v>1250</v>
      </c>
    </row>
    <row r="686" spans="1:9" x14ac:dyDescent="0.2">
      <c r="A686">
        <v>684</v>
      </c>
      <c r="B686">
        <f t="shared" si="86"/>
        <v>671</v>
      </c>
      <c r="C686">
        <f t="shared" ca="1" si="80"/>
        <v>1</v>
      </c>
      <c r="D686" t="str">
        <f t="shared" si="87"/>
        <v/>
      </c>
      <c r="E686" t="str">
        <f t="shared" si="85"/>
        <v/>
      </c>
      <c r="F686">
        <f t="shared" ca="1" si="81"/>
        <v>6</v>
      </c>
      <c r="G686" s="2" t="str">
        <f t="shared" ca="1" si="82"/>
        <v>n/a</v>
      </c>
      <c r="H686" s="2" t="str">
        <f t="shared" ca="1" si="83"/>
        <v>n/a</v>
      </c>
      <c r="I686" s="2">
        <f t="shared" ca="1" si="84"/>
        <v>750</v>
      </c>
    </row>
    <row r="687" spans="1:9" x14ac:dyDescent="0.2">
      <c r="A687">
        <v>685</v>
      </c>
      <c r="B687">
        <f t="shared" si="86"/>
        <v>672</v>
      </c>
      <c r="C687">
        <f t="shared" ca="1" si="80"/>
        <v>1</v>
      </c>
      <c r="D687" t="str">
        <f t="shared" si="87"/>
        <v/>
      </c>
      <c r="E687" t="str">
        <f t="shared" si="85"/>
        <v/>
      </c>
      <c r="F687">
        <f t="shared" ca="1" si="81"/>
        <v>3</v>
      </c>
      <c r="G687" s="2">
        <f t="shared" ca="1" si="82"/>
        <v>50</v>
      </c>
      <c r="H687" s="2">
        <f t="shared" ca="1" si="83"/>
        <v>50</v>
      </c>
      <c r="I687" s="2">
        <f t="shared" ca="1" si="84"/>
        <v>2000</v>
      </c>
    </row>
    <row r="688" spans="1:9" x14ac:dyDescent="0.2">
      <c r="A688">
        <v>686</v>
      </c>
      <c r="B688">
        <f t="shared" si="86"/>
        <v>673</v>
      </c>
      <c r="C688">
        <f t="shared" ca="1" si="80"/>
        <v>1</v>
      </c>
      <c r="D688" t="str">
        <f t="shared" si="87"/>
        <v/>
      </c>
      <c r="E688" t="str">
        <f t="shared" si="85"/>
        <v/>
      </c>
      <c r="F688">
        <f t="shared" ca="1" si="81"/>
        <v>7</v>
      </c>
      <c r="G688" s="2">
        <f t="shared" ca="1" si="82"/>
        <v>15</v>
      </c>
      <c r="H688" s="2">
        <f t="shared" ca="1" si="83"/>
        <v>45</v>
      </c>
      <c r="I688" s="2">
        <f t="shared" ca="1" si="84"/>
        <v>1500</v>
      </c>
    </row>
    <row r="689" spans="1:9" x14ac:dyDescent="0.2">
      <c r="A689">
        <v>687</v>
      </c>
      <c r="B689">
        <f t="shared" si="86"/>
        <v>674</v>
      </c>
      <c r="C689">
        <f t="shared" ca="1" si="80"/>
        <v>1</v>
      </c>
      <c r="D689" t="str">
        <f t="shared" si="87"/>
        <v/>
      </c>
      <c r="E689" t="str">
        <f t="shared" si="85"/>
        <v/>
      </c>
      <c r="F689">
        <f t="shared" ca="1" si="81"/>
        <v>4</v>
      </c>
      <c r="G689" s="2">
        <f t="shared" ca="1" si="82"/>
        <v>50</v>
      </c>
      <c r="H689" s="2">
        <f t="shared" ca="1" si="83"/>
        <v>150</v>
      </c>
      <c r="I689" s="2">
        <f t="shared" ca="1" si="84"/>
        <v>1000</v>
      </c>
    </row>
    <row r="690" spans="1:9" x14ac:dyDescent="0.2">
      <c r="A690">
        <v>688</v>
      </c>
      <c r="B690">
        <f t="shared" si="86"/>
        <v>675</v>
      </c>
      <c r="C690">
        <f t="shared" ca="1" si="80"/>
        <v>2</v>
      </c>
      <c r="D690" t="str">
        <f t="shared" si="87"/>
        <v/>
      </c>
      <c r="E690" t="str">
        <f t="shared" si="85"/>
        <v/>
      </c>
      <c r="F690">
        <f t="shared" ca="1" si="81"/>
        <v>3</v>
      </c>
      <c r="G690" s="2">
        <f t="shared" ca="1" si="82"/>
        <v>50</v>
      </c>
      <c r="H690" s="2">
        <f t="shared" ca="1" si="83"/>
        <v>50</v>
      </c>
      <c r="I690" s="2">
        <f t="shared" ca="1" si="84"/>
        <v>2000</v>
      </c>
    </row>
    <row r="691" spans="1:9" x14ac:dyDescent="0.2">
      <c r="A691">
        <v>689</v>
      </c>
      <c r="B691">
        <f t="shared" si="86"/>
        <v>676</v>
      </c>
      <c r="C691">
        <f t="shared" ca="1" si="80"/>
        <v>1</v>
      </c>
      <c r="D691" t="str">
        <f t="shared" si="87"/>
        <v/>
      </c>
      <c r="E691" t="str">
        <f t="shared" si="85"/>
        <v/>
      </c>
      <c r="F691">
        <f t="shared" ca="1" si="81"/>
        <v>7</v>
      </c>
      <c r="G691" s="2">
        <f t="shared" ca="1" si="82"/>
        <v>15</v>
      </c>
      <c r="H691" s="2">
        <f t="shared" ca="1" si="83"/>
        <v>45</v>
      </c>
      <c r="I691" s="2">
        <f t="shared" ca="1" si="84"/>
        <v>1500</v>
      </c>
    </row>
    <row r="692" spans="1:9" x14ac:dyDescent="0.2">
      <c r="A692">
        <v>690</v>
      </c>
      <c r="B692">
        <f t="shared" si="86"/>
        <v>677</v>
      </c>
      <c r="C692">
        <f t="shared" ca="1" si="80"/>
        <v>1</v>
      </c>
      <c r="D692" t="str">
        <f t="shared" si="87"/>
        <v/>
      </c>
      <c r="E692" t="str">
        <f t="shared" si="85"/>
        <v/>
      </c>
      <c r="F692">
        <f t="shared" ca="1" si="81"/>
        <v>7</v>
      </c>
      <c r="G692" s="2">
        <f t="shared" ca="1" si="82"/>
        <v>15</v>
      </c>
      <c r="H692" s="2">
        <f t="shared" ca="1" si="83"/>
        <v>45</v>
      </c>
      <c r="I692" s="2">
        <f t="shared" ca="1" si="84"/>
        <v>1500</v>
      </c>
    </row>
    <row r="693" spans="1:9" x14ac:dyDescent="0.2">
      <c r="A693">
        <v>691</v>
      </c>
      <c r="B693">
        <f t="shared" si="86"/>
        <v>678</v>
      </c>
      <c r="C693">
        <f t="shared" ca="1" si="80"/>
        <v>2</v>
      </c>
      <c r="D693" t="str">
        <f t="shared" si="87"/>
        <v/>
      </c>
      <c r="E693" t="str">
        <f t="shared" si="85"/>
        <v/>
      </c>
      <c r="F693">
        <f t="shared" ca="1" si="81"/>
        <v>9</v>
      </c>
      <c r="G693" s="2">
        <f t="shared" ca="1" si="82"/>
        <v>50</v>
      </c>
      <c r="H693" s="2">
        <f t="shared" ca="1" si="83"/>
        <v>150</v>
      </c>
      <c r="I693" s="2">
        <f t="shared" ca="1" si="84"/>
        <v>2000</v>
      </c>
    </row>
    <row r="694" spans="1:9" x14ac:dyDescent="0.2">
      <c r="A694">
        <v>692</v>
      </c>
      <c r="B694">
        <f t="shared" si="86"/>
        <v>679</v>
      </c>
      <c r="C694">
        <f t="shared" ca="1" si="80"/>
        <v>1</v>
      </c>
      <c r="D694" t="str">
        <f t="shared" si="87"/>
        <v/>
      </c>
      <c r="E694" t="str">
        <f t="shared" si="85"/>
        <v/>
      </c>
      <c r="F694">
        <f t="shared" ca="1" si="81"/>
        <v>6</v>
      </c>
      <c r="G694" s="2" t="str">
        <f t="shared" ca="1" si="82"/>
        <v>n/a</v>
      </c>
      <c r="H694" s="2" t="str">
        <f t="shared" ca="1" si="83"/>
        <v>n/a</v>
      </c>
      <c r="I694" s="2">
        <f t="shared" ca="1" si="84"/>
        <v>750</v>
      </c>
    </row>
    <row r="695" spans="1:9" x14ac:dyDescent="0.2">
      <c r="A695">
        <v>693</v>
      </c>
      <c r="B695">
        <f t="shared" si="86"/>
        <v>680</v>
      </c>
      <c r="C695">
        <f t="shared" ca="1" si="80"/>
        <v>2</v>
      </c>
      <c r="D695" t="str">
        <f t="shared" si="87"/>
        <v/>
      </c>
      <c r="E695" t="str">
        <f t="shared" si="85"/>
        <v/>
      </c>
      <c r="F695">
        <f t="shared" ca="1" si="81"/>
        <v>1</v>
      </c>
      <c r="G695" s="2">
        <f t="shared" ca="1" si="82"/>
        <v>50</v>
      </c>
      <c r="H695" s="2">
        <f t="shared" ca="1" si="83"/>
        <v>50</v>
      </c>
      <c r="I695" s="2">
        <f t="shared" ca="1" si="84"/>
        <v>1000</v>
      </c>
    </row>
    <row r="696" spans="1:9" x14ac:dyDescent="0.2">
      <c r="A696">
        <v>694</v>
      </c>
      <c r="B696">
        <f t="shared" si="86"/>
        <v>681</v>
      </c>
      <c r="C696">
        <f t="shared" ca="1" si="80"/>
        <v>2</v>
      </c>
      <c r="D696" t="str">
        <f t="shared" si="87"/>
        <v/>
      </c>
      <c r="E696" t="str">
        <f t="shared" si="85"/>
        <v/>
      </c>
      <c r="F696">
        <f t="shared" ca="1" si="81"/>
        <v>7</v>
      </c>
      <c r="G696" s="2">
        <f t="shared" ca="1" si="82"/>
        <v>15</v>
      </c>
      <c r="H696" s="2">
        <f t="shared" ca="1" si="83"/>
        <v>45</v>
      </c>
      <c r="I696" s="2">
        <f t="shared" ca="1" si="84"/>
        <v>1500</v>
      </c>
    </row>
    <row r="697" spans="1:9" x14ac:dyDescent="0.2">
      <c r="A697">
        <v>695</v>
      </c>
      <c r="B697">
        <f t="shared" si="86"/>
        <v>682</v>
      </c>
      <c r="C697">
        <f t="shared" ca="1" si="80"/>
        <v>2</v>
      </c>
      <c r="D697" t="str">
        <f t="shared" si="87"/>
        <v/>
      </c>
      <c r="E697" t="str">
        <f t="shared" si="85"/>
        <v/>
      </c>
      <c r="F697">
        <f t="shared" ca="1" si="81"/>
        <v>1</v>
      </c>
      <c r="G697" s="2">
        <f t="shared" ca="1" si="82"/>
        <v>50</v>
      </c>
      <c r="H697" s="2">
        <f t="shared" ca="1" si="83"/>
        <v>50</v>
      </c>
      <c r="I697" s="2">
        <f t="shared" ca="1" si="84"/>
        <v>1000</v>
      </c>
    </row>
    <row r="698" spans="1:9" x14ac:dyDescent="0.2">
      <c r="A698">
        <v>696</v>
      </c>
      <c r="B698">
        <f t="shared" si="86"/>
        <v>683</v>
      </c>
      <c r="C698">
        <f t="shared" ca="1" si="80"/>
        <v>1</v>
      </c>
      <c r="D698" t="str">
        <f t="shared" si="87"/>
        <v/>
      </c>
      <c r="E698" t="str">
        <f t="shared" si="85"/>
        <v/>
      </c>
      <c r="F698">
        <f t="shared" ca="1" si="81"/>
        <v>3</v>
      </c>
      <c r="G698" s="2">
        <f t="shared" ca="1" si="82"/>
        <v>50</v>
      </c>
      <c r="H698" s="2">
        <f t="shared" ca="1" si="83"/>
        <v>50</v>
      </c>
      <c r="I698" s="2">
        <f t="shared" ca="1" si="84"/>
        <v>2000</v>
      </c>
    </row>
    <row r="699" spans="1:9" x14ac:dyDescent="0.2">
      <c r="A699">
        <v>697</v>
      </c>
      <c r="B699">
        <f t="shared" si="86"/>
        <v>684</v>
      </c>
      <c r="C699">
        <f t="shared" ca="1" si="80"/>
        <v>2</v>
      </c>
      <c r="D699" t="str">
        <f t="shared" si="87"/>
        <v/>
      </c>
      <c r="E699" t="str">
        <f t="shared" ca="1" si="85"/>
        <v>High Plan</v>
      </c>
      <c r="F699">
        <f t="shared" ca="1" si="81"/>
        <v>3</v>
      </c>
      <c r="G699" s="2">
        <f t="shared" ca="1" si="82"/>
        <v>50</v>
      </c>
      <c r="H699" s="2">
        <f t="shared" ca="1" si="83"/>
        <v>50</v>
      </c>
      <c r="I699" s="2">
        <f t="shared" ca="1" si="84"/>
        <v>2000</v>
      </c>
    </row>
    <row r="700" spans="1:9" x14ac:dyDescent="0.2">
      <c r="A700">
        <v>698</v>
      </c>
      <c r="B700">
        <f t="shared" si="86"/>
        <v>684</v>
      </c>
      <c r="C700">
        <f t="shared" ca="1" si="80"/>
        <v>2</v>
      </c>
      <c r="D700" t="b">
        <f t="shared" si="87"/>
        <v>1</v>
      </c>
      <c r="E700" t="str">
        <f t="shared" ca="1" si="85"/>
        <v>Low Plan</v>
      </c>
      <c r="F700">
        <f t="shared" ca="1" si="81"/>
        <v>3</v>
      </c>
      <c r="G700" s="2">
        <f t="shared" ca="1" si="82"/>
        <v>50</v>
      </c>
      <c r="H700" s="2">
        <f t="shared" ca="1" si="83"/>
        <v>50</v>
      </c>
      <c r="I700" s="2">
        <f t="shared" ca="1" si="84"/>
        <v>2000</v>
      </c>
    </row>
    <row r="701" spans="1:9" x14ac:dyDescent="0.2">
      <c r="A701">
        <v>699</v>
      </c>
      <c r="B701">
        <f t="shared" si="86"/>
        <v>685</v>
      </c>
      <c r="C701">
        <f t="shared" ca="1" si="80"/>
        <v>1</v>
      </c>
      <c r="D701" t="str">
        <f t="shared" si="87"/>
        <v/>
      </c>
      <c r="E701" t="str">
        <f t="shared" si="85"/>
        <v/>
      </c>
      <c r="F701">
        <f t="shared" ca="1" si="81"/>
        <v>8</v>
      </c>
      <c r="G701" s="2">
        <f t="shared" ca="1" si="82"/>
        <v>25</v>
      </c>
      <c r="H701" s="2">
        <f t="shared" ca="1" si="83"/>
        <v>75</v>
      </c>
      <c r="I701" s="2">
        <f t="shared" ca="1" si="84"/>
        <v>1500</v>
      </c>
    </row>
    <row r="702" spans="1:9" x14ac:dyDescent="0.2">
      <c r="A702">
        <v>700</v>
      </c>
      <c r="B702">
        <f t="shared" si="86"/>
        <v>686</v>
      </c>
      <c r="C702">
        <f t="shared" ca="1" si="80"/>
        <v>2</v>
      </c>
      <c r="D702" t="str">
        <f t="shared" si="87"/>
        <v/>
      </c>
      <c r="E702" t="str">
        <f t="shared" si="85"/>
        <v/>
      </c>
      <c r="F702">
        <f t="shared" ca="1" si="81"/>
        <v>1</v>
      </c>
      <c r="G702" s="2">
        <f t="shared" ca="1" si="82"/>
        <v>50</v>
      </c>
      <c r="H702" s="2">
        <f t="shared" ca="1" si="83"/>
        <v>50</v>
      </c>
      <c r="I702" s="2">
        <f t="shared" ca="1" si="84"/>
        <v>1000</v>
      </c>
    </row>
    <row r="703" spans="1:9" x14ac:dyDescent="0.2">
      <c r="A703">
        <v>701</v>
      </c>
      <c r="B703">
        <f t="shared" si="86"/>
        <v>687</v>
      </c>
      <c r="C703">
        <f t="shared" ca="1" si="80"/>
        <v>1</v>
      </c>
      <c r="D703" t="str">
        <f t="shared" si="87"/>
        <v/>
      </c>
      <c r="E703" t="str">
        <f t="shared" si="85"/>
        <v/>
      </c>
      <c r="F703">
        <f t="shared" ca="1" si="81"/>
        <v>4</v>
      </c>
      <c r="G703" s="2">
        <f t="shared" ca="1" si="82"/>
        <v>50</v>
      </c>
      <c r="H703" s="2">
        <f t="shared" ca="1" si="83"/>
        <v>150</v>
      </c>
      <c r="I703" s="2">
        <f t="shared" ca="1" si="84"/>
        <v>1000</v>
      </c>
    </row>
    <row r="704" spans="1:9" x14ac:dyDescent="0.2">
      <c r="A704">
        <v>702</v>
      </c>
      <c r="B704">
        <f t="shared" si="86"/>
        <v>688</v>
      </c>
      <c r="C704">
        <f t="shared" ca="1" si="80"/>
        <v>2</v>
      </c>
      <c r="D704" t="str">
        <f t="shared" si="87"/>
        <v/>
      </c>
      <c r="E704" t="str">
        <f t="shared" si="85"/>
        <v/>
      </c>
      <c r="F704">
        <f t="shared" ca="1" si="81"/>
        <v>4</v>
      </c>
      <c r="G704" s="2">
        <f t="shared" ca="1" si="82"/>
        <v>50</v>
      </c>
      <c r="H704" s="2">
        <f t="shared" ca="1" si="83"/>
        <v>150</v>
      </c>
      <c r="I704" s="2">
        <f t="shared" ca="1" si="84"/>
        <v>1000</v>
      </c>
    </row>
    <row r="705" spans="1:9" x14ac:dyDescent="0.2">
      <c r="A705">
        <v>703</v>
      </c>
      <c r="B705">
        <f t="shared" si="86"/>
        <v>689</v>
      </c>
      <c r="C705">
        <f t="shared" ca="1" si="80"/>
        <v>2</v>
      </c>
      <c r="D705" t="str">
        <f t="shared" si="87"/>
        <v/>
      </c>
      <c r="E705" t="str">
        <f t="shared" si="85"/>
        <v/>
      </c>
      <c r="F705">
        <f t="shared" ca="1" si="81"/>
        <v>6</v>
      </c>
      <c r="G705" s="2" t="str">
        <f t="shared" ca="1" si="82"/>
        <v>n/a</v>
      </c>
      <c r="H705" s="2" t="str">
        <f t="shared" ca="1" si="83"/>
        <v>n/a</v>
      </c>
      <c r="I705" s="2">
        <f t="shared" ca="1" si="84"/>
        <v>750</v>
      </c>
    </row>
    <row r="706" spans="1:9" x14ac:dyDescent="0.2">
      <c r="A706">
        <v>704</v>
      </c>
      <c r="B706">
        <f t="shared" si="86"/>
        <v>690</v>
      </c>
      <c r="C706">
        <f t="shared" ref="C706:C769" ca="1" si="88">RANDBETWEEN(1,ROWS(planNames))</f>
        <v>2</v>
      </c>
      <c r="D706" t="str">
        <f t="shared" si="87"/>
        <v/>
      </c>
      <c r="E706" t="str">
        <f t="shared" si="85"/>
        <v/>
      </c>
      <c r="F706">
        <f t="shared" ref="F706:F769" ca="1" si="89">RANDBETWEEN(1,ROWS(deductibles))</f>
        <v>9</v>
      </c>
      <c r="G706" s="2">
        <f t="shared" ref="G706:G769" ca="1" si="90">INDEX(deductibles,F706,1)</f>
        <v>50</v>
      </c>
      <c r="H706" s="2">
        <f t="shared" ref="H706:H769" ca="1" si="91">INDEX(deductibles,F706,2)</f>
        <v>150</v>
      </c>
      <c r="I706" s="2">
        <f t="shared" ref="I706:I769" ca="1" si="92">INDEX(deductibles,F706,3)</f>
        <v>2000</v>
      </c>
    </row>
    <row r="707" spans="1:9" x14ac:dyDescent="0.2">
      <c r="A707">
        <v>705</v>
      </c>
      <c r="B707">
        <f t="shared" si="86"/>
        <v>691</v>
      </c>
      <c r="C707">
        <f t="shared" ca="1" si="88"/>
        <v>2</v>
      </c>
      <c r="D707" t="str">
        <f t="shared" si="87"/>
        <v/>
      </c>
      <c r="E707" t="str">
        <f t="shared" ref="E707:E770" si="93">IF(D707=TRUE,INDEX(planNames,C707,1),IF(D708=TRUE,INDEX(planNames,C708,2),""))</f>
        <v/>
      </c>
      <c r="F707">
        <f t="shared" ca="1" si="89"/>
        <v>4</v>
      </c>
      <c r="G707" s="2">
        <f t="shared" ca="1" si="90"/>
        <v>50</v>
      </c>
      <c r="H707" s="2">
        <f t="shared" ca="1" si="91"/>
        <v>150</v>
      </c>
      <c r="I707" s="2">
        <f t="shared" ca="1" si="92"/>
        <v>1000</v>
      </c>
    </row>
    <row r="708" spans="1:9" x14ac:dyDescent="0.2">
      <c r="A708">
        <v>706</v>
      </c>
      <c r="B708">
        <f t="shared" ref="B708:B771" si="94">IF(MOD(ROW(B708),50)=0,B707,B707+1)</f>
        <v>692</v>
      </c>
      <c r="C708">
        <f t="shared" ca="1" si="88"/>
        <v>2</v>
      </c>
      <c r="D708" t="str">
        <f t="shared" ref="D708:D771" si="95">IF(B707=B708,TRUE,"")</f>
        <v/>
      </c>
      <c r="E708" t="str">
        <f t="shared" si="93"/>
        <v/>
      </c>
      <c r="F708">
        <f t="shared" ca="1" si="89"/>
        <v>9</v>
      </c>
      <c r="G708" s="2">
        <f t="shared" ca="1" si="90"/>
        <v>50</v>
      </c>
      <c r="H708" s="2">
        <f t="shared" ca="1" si="91"/>
        <v>150</v>
      </c>
      <c r="I708" s="2">
        <f t="shared" ca="1" si="92"/>
        <v>2000</v>
      </c>
    </row>
    <row r="709" spans="1:9" x14ac:dyDescent="0.2">
      <c r="A709">
        <v>707</v>
      </c>
      <c r="B709">
        <f t="shared" si="94"/>
        <v>693</v>
      </c>
      <c r="C709">
        <f t="shared" ca="1" si="88"/>
        <v>1</v>
      </c>
      <c r="D709" t="str">
        <f t="shared" si="95"/>
        <v/>
      </c>
      <c r="E709" t="str">
        <f t="shared" si="93"/>
        <v/>
      </c>
      <c r="F709">
        <f t="shared" ca="1" si="89"/>
        <v>1</v>
      </c>
      <c r="G709" s="2">
        <f t="shared" ca="1" si="90"/>
        <v>50</v>
      </c>
      <c r="H709" s="2">
        <f t="shared" ca="1" si="91"/>
        <v>50</v>
      </c>
      <c r="I709" s="2">
        <f t="shared" ca="1" si="92"/>
        <v>1000</v>
      </c>
    </row>
    <row r="710" spans="1:9" x14ac:dyDescent="0.2">
      <c r="A710">
        <v>708</v>
      </c>
      <c r="B710">
        <f t="shared" si="94"/>
        <v>694</v>
      </c>
      <c r="C710">
        <f t="shared" ca="1" si="88"/>
        <v>2</v>
      </c>
      <c r="D710" t="str">
        <f t="shared" si="95"/>
        <v/>
      </c>
      <c r="E710" t="str">
        <f t="shared" si="93"/>
        <v/>
      </c>
      <c r="F710">
        <f t="shared" ca="1" si="89"/>
        <v>2</v>
      </c>
      <c r="G710" s="2">
        <f t="shared" ca="1" si="90"/>
        <v>25</v>
      </c>
      <c r="H710" s="2">
        <f t="shared" ca="1" si="91"/>
        <v>25</v>
      </c>
      <c r="I710" s="2">
        <f t="shared" ca="1" si="92"/>
        <v>1250</v>
      </c>
    </row>
    <row r="711" spans="1:9" x14ac:dyDescent="0.2">
      <c r="A711">
        <v>709</v>
      </c>
      <c r="B711">
        <f t="shared" si="94"/>
        <v>695</v>
      </c>
      <c r="C711">
        <f t="shared" ca="1" si="88"/>
        <v>1</v>
      </c>
      <c r="D711" t="str">
        <f t="shared" si="95"/>
        <v/>
      </c>
      <c r="E711" t="str">
        <f t="shared" si="93"/>
        <v/>
      </c>
      <c r="F711">
        <f t="shared" ca="1" si="89"/>
        <v>1</v>
      </c>
      <c r="G711" s="2">
        <f t="shared" ca="1" si="90"/>
        <v>50</v>
      </c>
      <c r="H711" s="2">
        <f t="shared" ca="1" si="91"/>
        <v>50</v>
      </c>
      <c r="I711" s="2">
        <f t="shared" ca="1" si="92"/>
        <v>1000</v>
      </c>
    </row>
    <row r="712" spans="1:9" x14ac:dyDescent="0.2">
      <c r="A712">
        <v>710</v>
      </c>
      <c r="B712">
        <f t="shared" si="94"/>
        <v>696</v>
      </c>
      <c r="C712">
        <f t="shared" ca="1" si="88"/>
        <v>2</v>
      </c>
      <c r="D712" t="str">
        <f t="shared" si="95"/>
        <v/>
      </c>
      <c r="E712" t="str">
        <f t="shared" si="93"/>
        <v/>
      </c>
      <c r="F712">
        <f t="shared" ca="1" si="89"/>
        <v>4</v>
      </c>
      <c r="G712" s="2">
        <f t="shared" ca="1" si="90"/>
        <v>50</v>
      </c>
      <c r="H712" s="2">
        <f t="shared" ca="1" si="91"/>
        <v>150</v>
      </c>
      <c r="I712" s="2">
        <f t="shared" ca="1" si="92"/>
        <v>1000</v>
      </c>
    </row>
    <row r="713" spans="1:9" x14ac:dyDescent="0.2">
      <c r="A713">
        <v>711</v>
      </c>
      <c r="B713">
        <f t="shared" si="94"/>
        <v>697</v>
      </c>
      <c r="C713">
        <f t="shared" ca="1" si="88"/>
        <v>1</v>
      </c>
      <c r="D713" t="str">
        <f t="shared" si="95"/>
        <v/>
      </c>
      <c r="E713" t="str">
        <f t="shared" si="93"/>
        <v/>
      </c>
      <c r="F713">
        <f t="shared" ca="1" si="89"/>
        <v>5</v>
      </c>
      <c r="G713" s="2" t="str">
        <f t="shared" ca="1" si="90"/>
        <v>n/a</v>
      </c>
      <c r="H713" s="2" t="str">
        <f t="shared" ca="1" si="91"/>
        <v>n/a</v>
      </c>
      <c r="I713" s="2">
        <f t="shared" ca="1" si="92"/>
        <v>1000</v>
      </c>
    </row>
    <row r="714" spans="1:9" x14ac:dyDescent="0.2">
      <c r="A714">
        <v>712</v>
      </c>
      <c r="B714">
        <f t="shared" si="94"/>
        <v>698</v>
      </c>
      <c r="C714">
        <f t="shared" ca="1" si="88"/>
        <v>1</v>
      </c>
      <c r="D714" t="str">
        <f t="shared" si="95"/>
        <v/>
      </c>
      <c r="E714" t="str">
        <f t="shared" si="93"/>
        <v/>
      </c>
      <c r="F714">
        <f t="shared" ca="1" si="89"/>
        <v>8</v>
      </c>
      <c r="G714" s="2">
        <f t="shared" ca="1" si="90"/>
        <v>25</v>
      </c>
      <c r="H714" s="2">
        <f t="shared" ca="1" si="91"/>
        <v>75</v>
      </c>
      <c r="I714" s="2">
        <f t="shared" ca="1" si="92"/>
        <v>1500</v>
      </c>
    </row>
    <row r="715" spans="1:9" x14ac:dyDescent="0.2">
      <c r="A715">
        <v>713</v>
      </c>
      <c r="B715">
        <f t="shared" si="94"/>
        <v>699</v>
      </c>
      <c r="C715">
        <f t="shared" ca="1" si="88"/>
        <v>1</v>
      </c>
      <c r="D715" t="str">
        <f t="shared" si="95"/>
        <v/>
      </c>
      <c r="E715" t="str">
        <f t="shared" si="93"/>
        <v/>
      </c>
      <c r="F715">
        <f t="shared" ca="1" si="89"/>
        <v>8</v>
      </c>
      <c r="G715" s="2">
        <f t="shared" ca="1" si="90"/>
        <v>25</v>
      </c>
      <c r="H715" s="2">
        <f t="shared" ca="1" si="91"/>
        <v>75</v>
      </c>
      <c r="I715" s="2">
        <f t="shared" ca="1" si="92"/>
        <v>1500</v>
      </c>
    </row>
    <row r="716" spans="1:9" x14ac:dyDescent="0.2">
      <c r="A716">
        <v>714</v>
      </c>
      <c r="B716">
        <f t="shared" si="94"/>
        <v>700</v>
      </c>
      <c r="C716">
        <f t="shared" ca="1" si="88"/>
        <v>1</v>
      </c>
      <c r="D716" t="str">
        <f t="shared" si="95"/>
        <v/>
      </c>
      <c r="E716" t="str">
        <f t="shared" si="93"/>
        <v/>
      </c>
      <c r="F716">
        <f t="shared" ca="1" si="89"/>
        <v>6</v>
      </c>
      <c r="G716" s="2" t="str">
        <f t="shared" ca="1" si="90"/>
        <v>n/a</v>
      </c>
      <c r="H716" s="2" t="str">
        <f t="shared" ca="1" si="91"/>
        <v>n/a</v>
      </c>
      <c r="I716" s="2">
        <f t="shared" ca="1" si="92"/>
        <v>750</v>
      </c>
    </row>
    <row r="717" spans="1:9" x14ac:dyDescent="0.2">
      <c r="A717">
        <v>715</v>
      </c>
      <c r="B717">
        <f t="shared" si="94"/>
        <v>701</v>
      </c>
      <c r="C717">
        <f t="shared" ca="1" si="88"/>
        <v>2</v>
      </c>
      <c r="D717" t="str">
        <f t="shared" si="95"/>
        <v/>
      </c>
      <c r="E717" t="str">
        <f t="shared" si="93"/>
        <v/>
      </c>
      <c r="F717">
        <f t="shared" ca="1" si="89"/>
        <v>1</v>
      </c>
      <c r="G717" s="2">
        <f t="shared" ca="1" si="90"/>
        <v>50</v>
      </c>
      <c r="H717" s="2">
        <f t="shared" ca="1" si="91"/>
        <v>50</v>
      </c>
      <c r="I717" s="2">
        <f t="shared" ca="1" si="92"/>
        <v>1000</v>
      </c>
    </row>
    <row r="718" spans="1:9" x14ac:dyDescent="0.2">
      <c r="A718">
        <v>716</v>
      </c>
      <c r="B718">
        <f t="shared" si="94"/>
        <v>702</v>
      </c>
      <c r="C718">
        <f t="shared" ca="1" si="88"/>
        <v>2</v>
      </c>
      <c r="D718" t="str">
        <f t="shared" si="95"/>
        <v/>
      </c>
      <c r="E718" t="str">
        <f t="shared" si="93"/>
        <v/>
      </c>
      <c r="F718">
        <f t="shared" ca="1" si="89"/>
        <v>6</v>
      </c>
      <c r="G718" s="2" t="str">
        <f t="shared" ca="1" si="90"/>
        <v>n/a</v>
      </c>
      <c r="H718" s="2" t="str">
        <f t="shared" ca="1" si="91"/>
        <v>n/a</v>
      </c>
      <c r="I718" s="2">
        <f t="shared" ca="1" si="92"/>
        <v>750</v>
      </c>
    </row>
    <row r="719" spans="1:9" x14ac:dyDescent="0.2">
      <c r="A719">
        <v>717</v>
      </c>
      <c r="B719">
        <f t="shared" si="94"/>
        <v>703</v>
      </c>
      <c r="C719">
        <f t="shared" ca="1" si="88"/>
        <v>1</v>
      </c>
      <c r="D719" t="str">
        <f t="shared" si="95"/>
        <v/>
      </c>
      <c r="E719" t="str">
        <f t="shared" si="93"/>
        <v/>
      </c>
      <c r="F719">
        <f t="shared" ca="1" si="89"/>
        <v>9</v>
      </c>
      <c r="G719" s="2">
        <f t="shared" ca="1" si="90"/>
        <v>50</v>
      </c>
      <c r="H719" s="2">
        <f t="shared" ca="1" si="91"/>
        <v>150</v>
      </c>
      <c r="I719" s="2">
        <f t="shared" ca="1" si="92"/>
        <v>2000</v>
      </c>
    </row>
    <row r="720" spans="1:9" x14ac:dyDescent="0.2">
      <c r="A720">
        <v>718</v>
      </c>
      <c r="B720">
        <f t="shared" si="94"/>
        <v>704</v>
      </c>
      <c r="C720">
        <f t="shared" ca="1" si="88"/>
        <v>1</v>
      </c>
      <c r="D720" t="str">
        <f t="shared" si="95"/>
        <v/>
      </c>
      <c r="E720" t="str">
        <f t="shared" si="93"/>
        <v/>
      </c>
      <c r="F720">
        <f t="shared" ca="1" si="89"/>
        <v>9</v>
      </c>
      <c r="G720" s="2">
        <f t="shared" ca="1" si="90"/>
        <v>50</v>
      </c>
      <c r="H720" s="2">
        <f t="shared" ca="1" si="91"/>
        <v>150</v>
      </c>
      <c r="I720" s="2">
        <f t="shared" ca="1" si="92"/>
        <v>2000</v>
      </c>
    </row>
    <row r="721" spans="1:9" x14ac:dyDescent="0.2">
      <c r="A721">
        <v>719</v>
      </c>
      <c r="B721">
        <f t="shared" si="94"/>
        <v>705</v>
      </c>
      <c r="C721">
        <f t="shared" ca="1" si="88"/>
        <v>2</v>
      </c>
      <c r="D721" t="str">
        <f t="shared" si="95"/>
        <v/>
      </c>
      <c r="E721" t="str">
        <f t="shared" si="93"/>
        <v/>
      </c>
      <c r="F721">
        <f t="shared" ca="1" si="89"/>
        <v>7</v>
      </c>
      <c r="G721" s="2">
        <f t="shared" ca="1" si="90"/>
        <v>15</v>
      </c>
      <c r="H721" s="2">
        <f t="shared" ca="1" si="91"/>
        <v>45</v>
      </c>
      <c r="I721" s="2">
        <f t="shared" ca="1" si="92"/>
        <v>1500</v>
      </c>
    </row>
    <row r="722" spans="1:9" x14ac:dyDescent="0.2">
      <c r="A722">
        <v>720</v>
      </c>
      <c r="B722">
        <f t="shared" si="94"/>
        <v>706</v>
      </c>
      <c r="C722">
        <f t="shared" ca="1" si="88"/>
        <v>2</v>
      </c>
      <c r="D722" t="str">
        <f t="shared" si="95"/>
        <v/>
      </c>
      <c r="E722" t="str">
        <f t="shared" si="93"/>
        <v/>
      </c>
      <c r="F722">
        <f t="shared" ca="1" si="89"/>
        <v>9</v>
      </c>
      <c r="G722" s="2">
        <f t="shared" ca="1" si="90"/>
        <v>50</v>
      </c>
      <c r="H722" s="2">
        <f t="shared" ca="1" si="91"/>
        <v>150</v>
      </c>
      <c r="I722" s="2">
        <f t="shared" ca="1" si="92"/>
        <v>2000</v>
      </c>
    </row>
    <row r="723" spans="1:9" x14ac:dyDescent="0.2">
      <c r="A723">
        <v>721</v>
      </c>
      <c r="B723">
        <f t="shared" si="94"/>
        <v>707</v>
      </c>
      <c r="C723">
        <f t="shared" ca="1" si="88"/>
        <v>2</v>
      </c>
      <c r="D723" t="str">
        <f t="shared" si="95"/>
        <v/>
      </c>
      <c r="E723" t="str">
        <f t="shared" si="93"/>
        <v/>
      </c>
      <c r="F723">
        <f t="shared" ca="1" si="89"/>
        <v>3</v>
      </c>
      <c r="G723" s="2">
        <f t="shared" ca="1" si="90"/>
        <v>50</v>
      </c>
      <c r="H723" s="2">
        <f t="shared" ca="1" si="91"/>
        <v>50</v>
      </c>
      <c r="I723" s="2">
        <f t="shared" ca="1" si="92"/>
        <v>2000</v>
      </c>
    </row>
    <row r="724" spans="1:9" x14ac:dyDescent="0.2">
      <c r="A724">
        <v>722</v>
      </c>
      <c r="B724">
        <f t="shared" si="94"/>
        <v>708</v>
      </c>
      <c r="C724">
        <f t="shared" ca="1" si="88"/>
        <v>1</v>
      </c>
      <c r="D724" t="str">
        <f t="shared" si="95"/>
        <v/>
      </c>
      <c r="E724" t="str">
        <f t="shared" si="93"/>
        <v/>
      </c>
      <c r="F724">
        <f t="shared" ca="1" si="89"/>
        <v>1</v>
      </c>
      <c r="G724" s="2">
        <f t="shared" ca="1" si="90"/>
        <v>50</v>
      </c>
      <c r="H724" s="2">
        <f t="shared" ca="1" si="91"/>
        <v>50</v>
      </c>
      <c r="I724" s="2">
        <f t="shared" ca="1" si="92"/>
        <v>1000</v>
      </c>
    </row>
    <row r="725" spans="1:9" x14ac:dyDescent="0.2">
      <c r="A725">
        <v>723</v>
      </c>
      <c r="B725">
        <f t="shared" si="94"/>
        <v>709</v>
      </c>
      <c r="C725">
        <f t="shared" ca="1" si="88"/>
        <v>2</v>
      </c>
      <c r="D725" t="str">
        <f t="shared" si="95"/>
        <v/>
      </c>
      <c r="E725" t="str">
        <f t="shared" si="93"/>
        <v/>
      </c>
      <c r="F725">
        <f t="shared" ca="1" si="89"/>
        <v>1</v>
      </c>
      <c r="G725" s="2">
        <f t="shared" ca="1" si="90"/>
        <v>50</v>
      </c>
      <c r="H725" s="2">
        <f t="shared" ca="1" si="91"/>
        <v>50</v>
      </c>
      <c r="I725" s="2">
        <f t="shared" ca="1" si="92"/>
        <v>1000</v>
      </c>
    </row>
    <row r="726" spans="1:9" x14ac:dyDescent="0.2">
      <c r="A726">
        <v>724</v>
      </c>
      <c r="B726">
        <f t="shared" si="94"/>
        <v>710</v>
      </c>
      <c r="C726">
        <f t="shared" ca="1" si="88"/>
        <v>2</v>
      </c>
      <c r="D726" t="str">
        <f t="shared" si="95"/>
        <v/>
      </c>
      <c r="E726" t="str">
        <f t="shared" si="93"/>
        <v/>
      </c>
      <c r="F726">
        <f t="shared" ca="1" si="89"/>
        <v>2</v>
      </c>
      <c r="G726" s="2">
        <f t="shared" ca="1" si="90"/>
        <v>25</v>
      </c>
      <c r="H726" s="2">
        <f t="shared" ca="1" si="91"/>
        <v>25</v>
      </c>
      <c r="I726" s="2">
        <f t="shared" ca="1" si="92"/>
        <v>1250</v>
      </c>
    </row>
    <row r="727" spans="1:9" x14ac:dyDescent="0.2">
      <c r="A727">
        <v>725</v>
      </c>
      <c r="B727">
        <f t="shared" si="94"/>
        <v>711</v>
      </c>
      <c r="C727">
        <f t="shared" ca="1" si="88"/>
        <v>2</v>
      </c>
      <c r="D727" t="str">
        <f t="shared" si="95"/>
        <v/>
      </c>
      <c r="E727" t="str">
        <f t="shared" si="93"/>
        <v/>
      </c>
      <c r="F727">
        <f t="shared" ca="1" si="89"/>
        <v>2</v>
      </c>
      <c r="G727" s="2">
        <f t="shared" ca="1" si="90"/>
        <v>25</v>
      </c>
      <c r="H727" s="2">
        <f t="shared" ca="1" si="91"/>
        <v>25</v>
      </c>
      <c r="I727" s="2">
        <f t="shared" ca="1" si="92"/>
        <v>1250</v>
      </c>
    </row>
    <row r="728" spans="1:9" x14ac:dyDescent="0.2">
      <c r="A728">
        <v>726</v>
      </c>
      <c r="B728">
        <f t="shared" si="94"/>
        <v>712</v>
      </c>
      <c r="C728">
        <f t="shared" ca="1" si="88"/>
        <v>1</v>
      </c>
      <c r="D728" t="str">
        <f t="shared" si="95"/>
        <v/>
      </c>
      <c r="E728" t="str">
        <f t="shared" si="93"/>
        <v/>
      </c>
      <c r="F728">
        <f t="shared" ca="1" si="89"/>
        <v>5</v>
      </c>
      <c r="G728" s="2" t="str">
        <f t="shared" ca="1" si="90"/>
        <v>n/a</v>
      </c>
      <c r="H728" s="2" t="str">
        <f t="shared" ca="1" si="91"/>
        <v>n/a</v>
      </c>
      <c r="I728" s="2">
        <f t="shared" ca="1" si="92"/>
        <v>1000</v>
      </c>
    </row>
    <row r="729" spans="1:9" x14ac:dyDescent="0.2">
      <c r="A729">
        <v>727</v>
      </c>
      <c r="B729">
        <f t="shared" si="94"/>
        <v>713</v>
      </c>
      <c r="C729">
        <f t="shared" ca="1" si="88"/>
        <v>1</v>
      </c>
      <c r="D729" t="str">
        <f t="shared" si="95"/>
        <v/>
      </c>
      <c r="E729" t="str">
        <f t="shared" si="93"/>
        <v/>
      </c>
      <c r="F729">
        <f t="shared" ca="1" si="89"/>
        <v>8</v>
      </c>
      <c r="G729" s="2">
        <f t="shared" ca="1" si="90"/>
        <v>25</v>
      </c>
      <c r="H729" s="2">
        <f t="shared" ca="1" si="91"/>
        <v>75</v>
      </c>
      <c r="I729" s="2">
        <f t="shared" ca="1" si="92"/>
        <v>1500</v>
      </c>
    </row>
    <row r="730" spans="1:9" x14ac:dyDescent="0.2">
      <c r="A730">
        <v>728</v>
      </c>
      <c r="B730">
        <f t="shared" si="94"/>
        <v>714</v>
      </c>
      <c r="C730">
        <f t="shared" ca="1" si="88"/>
        <v>1</v>
      </c>
      <c r="D730" t="str">
        <f t="shared" si="95"/>
        <v/>
      </c>
      <c r="E730" t="str">
        <f t="shared" si="93"/>
        <v/>
      </c>
      <c r="F730">
        <f t="shared" ca="1" si="89"/>
        <v>7</v>
      </c>
      <c r="G730" s="2">
        <f t="shared" ca="1" si="90"/>
        <v>15</v>
      </c>
      <c r="H730" s="2">
        <f t="shared" ca="1" si="91"/>
        <v>45</v>
      </c>
      <c r="I730" s="2">
        <f t="shared" ca="1" si="92"/>
        <v>1500</v>
      </c>
    </row>
    <row r="731" spans="1:9" x14ac:dyDescent="0.2">
      <c r="A731">
        <v>729</v>
      </c>
      <c r="B731">
        <f t="shared" si="94"/>
        <v>715</v>
      </c>
      <c r="C731">
        <f t="shared" ca="1" si="88"/>
        <v>1</v>
      </c>
      <c r="D731" t="str">
        <f t="shared" si="95"/>
        <v/>
      </c>
      <c r="E731" t="str">
        <f t="shared" si="93"/>
        <v/>
      </c>
      <c r="F731">
        <f t="shared" ca="1" si="89"/>
        <v>6</v>
      </c>
      <c r="G731" s="2" t="str">
        <f t="shared" ca="1" si="90"/>
        <v>n/a</v>
      </c>
      <c r="H731" s="2" t="str">
        <f t="shared" ca="1" si="91"/>
        <v>n/a</v>
      </c>
      <c r="I731" s="2">
        <f t="shared" ca="1" si="92"/>
        <v>750</v>
      </c>
    </row>
    <row r="732" spans="1:9" x14ac:dyDescent="0.2">
      <c r="A732">
        <v>730</v>
      </c>
      <c r="B732">
        <f t="shared" si="94"/>
        <v>716</v>
      </c>
      <c r="C732">
        <f t="shared" ca="1" si="88"/>
        <v>2</v>
      </c>
      <c r="D732" t="str">
        <f t="shared" si="95"/>
        <v/>
      </c>
      <c r="E732" t="str">
        <f t="shared" si="93"/>
        <v/>
      </c>
      <c r="F732">
        <f t="shared" ca="1" si="89"/>
        <v>7</v>
      </c>
      <c r="G732" s="2">
        <f t="shared" ca="1" si="90"/>
        <v>15</v>
      </c>
      <c r="H732" s="2">
        <f t="shared" ca="1" si="91"/>
        <v>45</v>
      </c>
      <c r="I732" s="2">
        <f t="shared" ca="1" si="92"/>
        <v>1500</v>
      </c>
    </row>
    <row r="733" spans="1:9" x14ac:dyDescent="0.2">
      <c r="A733">
        <v>731</v>
      </c>
      <c r="B733">
        <f t="shared" si="94"/>
        <v>717</v>
      </c>
      <c r="C733">
        <f t="shared" ca="1" si="88"/>
        <v>2</v>
      </c>
      <c r="D733" t="str">
        <f t="shared" si="95"/>
        <v/>
      </c>
      <c r="E733" t="str">
        <f t="shared" si="93"/>
        <v/>
      </c>
      <c r="F733">
        <f t="shared" ca="1" si="89"/>
        <v>8</v>
      </c>
      <c r="G733" s="2">
        <f t="shared" ca="1" si="90"/>
        <v>25</v>
      </c>
      <c r="H733" s="2">
        <f t="shared" ca="1" si="91"/>
        <v>75</v>
      </c>
      <c r="I733" s="2">
        <f t="shared" ca="1" si="92"/>
        <v>1500</v>
      </c>
    </row>
    <row r="734" spans="1:9" x14ac:dyDescent="0.2">
      <c r="A734">
        <v>732</v>
      </c>
      <c r="B734">
        <f t="shared" si="94"/>
        <v>718</v>
      </c>
      <c r="C734">
        <f t="shared" ca="1" si="88"/>
        <v>2</v>
      </c>
      <c r="D734" t="str">
        <f t="shared" si="95"/>
        <v/>
      </c>
      <c r="E734" t="str">
        <f t="shared" si="93"/>
        <v/>
      </c>
      <c r="F734">
        <f t="shared" ca="1" si="89"/>
        <v>9</v>
      </c>
      <c r="G734" s="2">
        <f t="shared" ca="1" si="90"/>
        <v>50</v>
      </c>
      <c r="H734" s="2">
        <f t="shared" ca="1" si="91"/>
        <v>150</v>
      </c>
      <c r="I734" s="2">
        <f t="shared" ca="1" si="92"/>
        <v>2000</v>
      </c>
    </row>
    <row r="735" spans="1:9" x14ac:dyDescent="0.2">
      <c r="A735">
        <v>733</v>
      </c>
      <c r="B735">
        <f t="shared" si="94"/>
        <v>719</v>
      </c>
      <c r="C735">
        <f t="shared" ca="1" si="88"/>
        <v>2</v>
      </c>
      <c r="D735" t="str">
        <f t="shared" si="95"/>
        <v/>
      </c>
      <c r="E735" t="str">
        <f t="shared" si="93"/>
        <v/>
      </c>
      <c r="F735">
        <f t="shared" ca="1" si="89"/>
        <v>4</v>
      </c>
      <c r="G735" s="2">
        <f t="shared" ca="1" si="90"/>
        <v>50</v>
      </c>
      <c r="H735" s="2">
        <f t="shared" ca="1" si="91"/>
        <v>150</v>
      </c>
      <c r="I735" s="2">
        <f t="shared" ca="1" si="92"/>
        <v>1000</v>
      </c>
    </row>
    <row r="736" spans="1:9" x14ac:dyDescent="0.2">
      <c r="A736">
        <v>734</v>
      </c>
      <c r="B736">
        <f t="shared" si="94"/>
        <v>720</v>
      </c>
      <c r="C736">
        <f t="shared" ca="1" si="88"/>
        <v>2</v>
      </c>
      <c r="D736" t="str">
        <f t="shared" si="95"/>
        <v/>
      </c>
      <c r="E736" t="str">
        <f t="shared" si="93"/>
        <v/>
      </c>
      <c r="F736">
        <f t="shared" ca="1" si="89"/>
        <v>2</v>
      </c>
      <c r="G736" s="2">
        <f t="shared" ca="1" si="90"/>
        <v>25</v>
      </c>
      <c r="H736" s="2">
        <f t="shared" ca="1" si="91"/>
        <v>25</v>
      </c>
      <c r="I736" s="2">
        <f t="shared" ca="1" si="92"/>
        <v>1250</v>
      </c>
    </row>
    <row r="737" spans="1:9" x14ac:dyDescent="0.2">
      <c r="A737">
        <v>735</v>
      </c>
      <c r="B737">
        <f t="shared" si="94"/>
        <v>721</v>
      </c>
      <c r="C737">
        <f t="shared" ca="1" si="88"/>
        <v>1</v>
      </c>
      <c r="D737" t="str">
        <f t="shared" si="95"/>
        <v/>
      </c>
      <c r="E737" t="str">
        <f t="shared" si="93"/>
        <v/>
      </c>
      <c r="F737">
        <f t="shared" ca="1" si="89"/>
        <v>9</v>
      </c>
      <c r="G737" s="2">
        <f t="shared" ca="1" si="90"/>
        <v>50</v>
      </c>
      <c r="H737" s="2">
        <f t="shared" ca="1" si="91"/>
        <v>150</v>
      </c>
      <c r="I737" s="2">
        <f t="shared" ca="1" si="92"/>
        <v>2000</v>
      </c>
    </row>
    <row r="738" spans="1:9" x14ac:dyDescent="0.2">
      <c r="A738">
        <v>736</v>
      </c>
      <c r="B738">
        <f t="shared" si="94"/>
        <v>722</v>
      </c>
      <c r="C738">
        <f t="shared" ca="1" si="88"/>
        <v>1</v>
      </c>
      <c r="D738" t="str">
        <f t="shared" si="95"/>
        <v/>
      </c>
      <c r="E738" t="str">
        <f t="shared" si="93"/>
        <v/>
      </c>
      <c r="F738">
        <f t="shared" ca="1" si="89"/>
        <v>7</v>
      </c>
      <c r="G738" s="2">
        <f t="shared" ca="1" si="90"/>
        <v>15</v>
      </c>
      <c r="H738" s="2">
        <f t="shared" ca="1" si="91"/>
        <v>45</v>
      </c>
      <c r="I738" s="2">
        <f t="shared" ca="1" si="92"/>
        <v>1500</v>
      </c>
    </row>
    <row r="739" spans="1:9" x14ac:dyDescent="0.2">
      <c r="A739">
        <v>737</v>
      </c>
      <c r="B739">
        <f t="shared" si="94"/>
        <v>723</v>
      </c>
      <c r="C739">
        <f t="shared" ca="1" si="88"/>
        <v>2</v>
      </c>
      <c r="D739" t="str">
        <f t="shared" si="95"/>
        <v/>
      </c>
      <c r="E739" t="str">
        <f t="shared" si="93"/>
        <v/>
      </c>
      <c r="F739">
        <f t="shared" ca="1" si="89"/>
        <v>5</v>
      </c>
      <c r="G739" s="2" t="str">
        <f t="shared" ca="1" si="90"/>
        <v>n/a</v>
      </c>
      <c r="H739" s="2" t="str">
        <f t="shared" ca="1" si="91"/>
        <v>n/a</v>
      </c>
      <c r="I739" s="2">
        <f t="shared" ca="1" si="92"/>
        <v>1000</v>
      </c>
    </row>
    <row r="740" spans="1:9" x14ac:dyDescent="0.2">
      <c r="A740">
        <v>738</v>
      </c>
      <c r="B740">
        <f t="shared" si="94"/>
        <v>724</v>
      </c>
      <c r="C740">
        <f t="shared" ca="1" si="88"/>
        <v>1</v>
      </c>
      <c r="D740" t="str">
        <f t="shared" si="95"/>
        <v/>
      </c>
      <c r="E740" t="str">
        <f t="shared" si="93"/>
        <v/>
      </c>
      <c r="F740">
        <f t="shared" ca="1" si="89"/>
        <v>7</v>
      </c>
      <c r="G740" s="2">
        <f t="shared" ca="1" si="90"/>
        <v>15</v>
      </c>
      <c r="H740" s="2">
        <f t="shared" ca="1" si="91"/>
        <v>45</v>
      </c>
      <c r="I740" s="2">
        <f t="shared" ca="1" si="92"/>
        <v>1500</v>
      </c>
    </row>
    <row r="741" spans="1:9" x14ac:dyDescent="0.2">
      <c r="A741">
        <v>739</v>
      </c>
      <c r="B741">
        <f t="shared" si="94"/>
        <v>725</v>
      </c>
      <c r="C741">
        <f t="shared" ca="1" si="88"/>
        <v>1</v>
      </c>
      <c r="D741" t="str">
        <f t="shared" si="95"/>
        <v/>
      </c>
      <c r="E741" t="str">
        <f t="shared" si="93"/>
        <v/>
      </c>
      <c r="F741">
        <f t="shared" ca="1" si="89"/>
        <v>6</v>
      </c>
      <c r="G741" s="2" t="str">
        <f t="shared" ca="1" si="90"/>
        <v>n/a</v>
      </c>
      <c r="H741" s="2" t="str">
        <f t="shared" ca="1" si="91"/>
        <v>n/a</v>
      </c>
      <c r="I741" s="2">
        <f t="shared" ca="1" si="92"/>
        <v>750</v>
      </c>
    </row>
    <row r="742" spans="1:9" x14ac:dyDescent="0.2">
      <c r="A742">
        <v>740</v>
      </c>
      <c r="B742">
        <f t="shared" si="94"/>
        <v>726</v>
      </c>
      <c r="C742">
        <f t="shared" ca="1" si="88"/>
        <v>2</v>
      </c>
      <c r="D742" t="str">
        <f t="shared" si="95"/>
        <v/>
      </c>
      <c r="E742" t="str">
        <f t="shared" si="93"/>
        <v/>
      </c>
      <c r="F742">
        <f t="shared" ca="1" si="89"/>
        <v>1</v>
      </c>
      <c r="G742" s="2">
        <f t="shared" ca="1" si="90"/>
        <v>50</v>
      </c>
      <c r="H742" s="2">
        <f t="shared" ca="1" si="91"/>
        <v>50</v>
      </c>
      <c r="I742" s="2">
        <f t="shared" ca="1" si="92"/>
        <v>1000</v>
      </c>
    </row>
    <row r="743" spans="1:9" x14ac:dyDescent="0.2">
      <c r="A743">
        <v>741</v>
      </c>
      <c r="B743">
        <f t="shared" si="94"/>
        <v>727</v>
      </c>
      <c r="C743">
        <f t="shared" ca="1" si="88"/>
        <v>1</v>
      </c>
      <c r="D743" t="str">
        <f t="shared" si="95"/>
        <v/>
      </c>
      <c r="E743" t="str">
        <f t="shared" si="93"/>
        <v/>
      </c>
      <c r="F743">
        <f t="shared" ca="1" si="89"/>
        <v>3</v>
      </c>
      <c r="G743" s="2">
        <f t="shared" ca="1" si="90"/>
        <v>50</v>
      </c>
      <c r="H743" s="2">
        <f t="shared" ca="1" si="91"/>
        <v>50</v>
      </c>
      <c r="I743" s="2">
        <f t="shared" ca="1" si="92"/>
        <v>2000</v>
      </c>
    </row>
    <row r="744" spans="1:9" x14ac:dyDescent="0.2">
      <c r="A744">
        <v>742</v>
      </c>
      <c r="B744">
        <f t="shared" si="94"/>
        <v>728</v>
      </c>
      <c r="C744">
        <f t="shared" ca="1" si="88"/>
        <v>1</v>
      </c>
      <c r="D744" t="str">
        <f t="shared" si="95"/>
        <v/>
      </c>
      <c r="E744" t="str">
        <f t="shared" si="93"/>
        <v/>
      </c>
      <c r="F744">
        <f t="shared" ca="1" si="89"/>
        <v>2</v>
      </c>
      <c r="G744" s="2">
        <f t="shared" ca="1" si="90"/>
        <v>25</v>
      </c>
      <c r="H744" s="2">
        <f t="shared" ca="1" si="91"/>
        <v>25</v>
      </c>
      <c r="I744" s="2">
        <f t="shared" ca="1" si="92"/>
        <v>1250</v>
      </c>
    </row>
    <row r="745" spans="1:9" x14ac:dyDescent="0.2">
      <c r="A745">
        <v>743</v>
      </c>
      <c r="B745">
        <f t="shared" si="94"/>
        <v>729</v>
      </c>
      <c r="C745">
        <f t="shared" ca="1" si="88"/>
        <v>2</v>
      </c>
      <c r="D745" t="str">
        <f t="shared" si="95"/>
        <v/>
      </c>
      <c r="E745" t="str">
        <f t="shared" si="93"/>
        <v/>
      </c>
      <c r="F745">
        <f t="shared" ca="1" si="89"/>
        <v>6</v>
      </c>
      <c r="G745" s="2" t="str">
        <f t="shared" ca="1" si="90"/>
        <v>n/a</v>
      </c>
      <c r="H745" s="2" t="str">
        <f t="shared" ca="1" si="91"/>
        <v>n/a</v>
      </c>
      <c r="I745" s="2">
        <f t="shared" ca="1" si="92"/>
        <v>750</v>
      </c>
    </row>
    <row r="746" spans="1:9" x14ac:dyDescent="0.2">
      <c r="A746">
        <v>744</v>
      </c>
      <c r="B746">
        <f t="shared" si="94"/>
        <v>730</v>
      </c>
      <c r="C746">
        <f t="shared" ca="1" si="88"/>
        <v>2</v>
      </c>
      <c r="D746" t="str">
        <f t="shared" si="95"/>
        <v/>
      </c>
      <c r="E746" t="str">
        <f t="shared" si="93"/>
        <v/>
      </c>
      <c r="F746">
        <f t="shared" ca="1" si="89"/>
        <v>5</v>
      </c>
      <c r="G746" s="2" t="str">
        <f t="shared" ca="1" si="90"/>
        <v>n/a</v>
      </c>
      <c r="H746" s="2" t="str">
        <f t="shared" ca="1" si="91"/>
        <v>n/a</v>
      </c>
      <c r="I746" s="2">
        <f t="shared" ca="1" si="92"/>
        <v>1000</v>
      </c>
    </row>
    <row r="747" spans="1:9" x14ac:dyDescent="0.2">
      <c r="A747">
        <v>745</v>
      </c>
      <c r="B747">
        <f t="shared" si="94"/>
        <v>731</v>
      </c>
      <c r="C747">
        <f t="shared" ca="1" si="88"/>
        <v>1</v>
      </c>
      <c r="D747" t="str">
        <f t="shared" si="95"/>
        <v/>
      </c>
      <c r="E747" t="str">
        <f t="shared" si="93"/>
        <v/>
      </c>
      <c r="F747">
        <f t="shared" ca="1" si="89"/>
        <v>1</v>
      </c>
      <c r="G747" s="2">
        <f t="shared" ca="1" si="90"/>
        <v>50</v>
      </c>
      <c r="H747" s="2">
        <f t="shared" ca="1" si="91"/>
        <v>50</v>
      </c>
      <c r="I747" s="2">
        <f t="shared" ca="1" si="92"/>
        <v>1000</v>
      </c>
    </row>
    <row r="748" spans="1:9" x14ac:dyDescent="0.2">
      <c r="A748">
        <v>746</v>
      </c>
      <c r="B748">
        <f t="shared" si="94"/>
        <v>732</v>
      </c>
      <c r="C748">
        <f t="shared" ca="1" si="88"/>
        <v>1</v>
      </c>
      <c r="D748" t="str">
        <f t="shared" si="95"/>
        <v/>
      </c>
      <c r="E748" t="str">
        <f t="shared" si="93"/>
        <v/>
      </c>
      <c r="F748">
        <f t="shared" ca="1" si="89"/>
        <v>6</v>
      </c>
      <c r="G748" s="2" t="str">
        <f t="shared" ca="1" si="90"/>
        <v>n/a</v>
      </c>
      <c r="H748" s="2" t="str">
        <f t="shared" ca="1" si="91"/>
        <v>n/a</v>
      </c>
      <c r="I748" s="2">
        <f t="shared" ca="1" si="92"/>
        <v>750</v>
      </c>
    </row>
    <row r="749" spans="1:9" x14ac:dyDescent="0.2">
      <c r="A749">
        <v>747</v>
      </c>
      <c r="B749">
        <f t="shared" si="94"/>
        <v>733</v>
      </c>
      <c r="C749">
        <f t="shared" ca="1" si="88"/>
        <v>1</v>
      </c>
      <c r="D749" t="str">
        <f t="shared" si="95"/>
        <v/>
      </c>
      <c r="E749" t="str">
        <f t="shared" ca="1" si="93"/>
        <v>Enhanced Plan</v>
      </c>
      <c r="F749">
        <f t="shared" ca="1" si="89"/>
        <v>5</v>
      </c>
      <c r="G749" s="2" t="str">
        <f t="shared" ca="1" si="90"/>
        <v>n/a</v>
      </c>
      <c r="H749" s="2" t="str">
        <f t="shared" ca="1" si="91"/>
        <v>n/a</v>
      </c>
      <c r="I749" s="2">
        <f t="shared" ca="1" si="92"/>
        <v>1000</v>
      </c>
    </row>
    <row r="750" spans="1:9" x14ac:dyDescent="0.2">
      <c r="A750">
        <v>748</v>
      </c>
      <c r="B750">
        <f t="shared" si="94"/>
        <v>733</v>
      </c>
      <c r="C750">
        <f t="shared" ca="1" si="88"/>
        <v>1</v>
      </c>
      <c r="D750" t="b">
        <f t="shared" si="95"/>
        <v>1</v>
      </c>
      <c r="E750" t="str">
        <f t="shared" ca="1" si="93"/>
        <v>Standard Plan</v>
      </c>
      <c r="F750">
        <f t="shared" ca="1" si="89"/>
        <v>8</v>
      </c>
      <c r="G750" s="2">
        <f t="shared" ca="1" si="90"/>
        <v>25</v>
      </c>
      <c r="H750" s="2">
        <f t="shared" ca="1" si="91"/>
        <v>75</v>
      </c>
      <c r="I750" s="2">
        <f t="shared" ca="1" si="92"/>
        <v>1500</v>
      </c>
    </row>
    <row r="751" spans="1:9" x14ac:dyDescent="0.2">
      <c r="A751">
        <v>749</v>
      </c>
      <c r="B751">
        <f t="shared" si="94"/>
        <v>734</v>
      </c>
      <c r="C751">
        <f t="shared" ca="1" si="88"/>
        <v>2</v>
      </c>
      <c r="D751" t="str">
        <f t="shared" si="95"/>
        <v/>
      </c>
      <c r="E751" t="str">
        <f t="shared" si="93"/>
        <v/>
      </c>
      <c r="F751">
        <f t="shared" ca="1" si="89"/>
        <v>8</v>
      </c>
      <c r="G751" s="2">
        <f t="shared" ca="1" si="90"/>
        <v>25</v>
      </c>
      <c r="H751" s="2">
        <f t="shared" ca="1" si="91"/>
        <v>75</v>
      </c>
      <c r="I751" s="2">
        <f t="shared" ca="1" si="92"/>
        <v>1500</v>
      </c>
    </row>
    <row r="752" spans="1:9" x14ac:dyDescent="0.2">
      <c r="A752">
        <v>750</v>
      </c>
      <c r="B752">
        <f t="shared" si="94"/>
        <v>735</v>
      </c>
      <c r="C752">
        <f t="shared" ca="1" si="88"/>
        <v>1</v>
      </c>
      <c r="D752" t="str">
        <f t="shared" si="95"/>
        <v/>
      </c>
      <c r="E752" t="str">
        <f t="shared" si="93"/>
        <v/>
      </c>
      <c r="F752">
        <f t="shared" ca="1" si="89"/>
        <v>2</v>
      </c>
      <c r="G752" s="2">
        <f t="shared" ca="1" si="90"/>
        <v>25</v>
      </c>
      <c r="H752" s="2">
        <f t="shared" ca="1" si="91"/>
        <v>25</v>
      </c>
      <c r="I752" s="2">
        <f t="shared" ca="1" si="92"/>
        <v>1250</v>
      </c>
    </row>
    <row r="753" spans="1:9" x14ac:dyDescent="0.2">
      <c r="A753">
        <v>751</v>
      </c>
      <c r="B753">
        <f t="shared" si="94"/>
        <v>736</v>
      </c>
      <c r="C753">
        <f t="shared" ca="1" si="88"/>
        <v>1</v>
      </c>
      <c r="D753" t="str">
        <f t="shared" si="95"/>
        <v/>
      </c>
      <c r="E753" t="str">
        <f t="shared" si="93"/>
        <v/>
      </c>
      <c r="F753">
        <f t="shared" ca="1" si="89"/>
        <v>2</v>
      </c>
      <c r="G753" s="2">
        <f t="shared" ca="1" si="90"/>
        <v>25</v>
      </c>
      <c r="H753" s="2">
        <f t="shared" ca="1" si="91"/>
        <v>25</v>
      </c>
      <c r="I753" s="2">
        <f t="shared" ca="1" si="92"/>
        <v>1250</v>
      </c>
    </row>
    <row r="754" spans="1:9" x14ac:dyDescent="0.2">
      <c r="A754">
        <v>752</v>
      </c>
      <c r="B754">
        <f t="shared" si="94"/>
        <v>737</v>
      </c>
      <c r="C754">
        <f t="shared" ca="1" si="88"/>
        <v>1</v>
      </c>
      <c r="D754" t="str">
        <f t="shared" si="95"/>
        <v/>
      </c>
      <c r="E754" t="str">
        <f t="shared" si="93"/>
        <v/>
      </c>
      <c r="F754">
        <f t="shared" ca="1" si="89"/>
        <v>2</v>
      </c>
      <c r="G754" s="2">
        <f t="shared" ca="1" si="90"/>
        <v>25</v>
      </c>
      <c r="H754" s="2">
        <f t="shared" ca="1" si="91"/>
        <v>25</v>
      </c>
      <c r="I754" s="2">
        <f t="shared" ca="1" si="92"/>
        <v>1250</v>
      </c>
    </row>
    <row r="755" spans="1:9" x14ac:dyDescent="0.2">
      <c r="A755">
        <v>753</v>
      </c>
      <c r="B755">
        <f t="shared" si="94"/>
        <v>738</v>
      </c>
      <c r="C755">
        <f t="shared" ca="1" si="88"/>
        <v>2</v>
      </c>
      <c r="D755" t="str">
        <f t="shared" si="95"/>
        <v/>
      </c>
      <c r="E755" t="str">
        <f t="shared" si="93"/>
        <v/>
      </c>
      <c r="F755">
        <f t="shared" ca="1" si="89"/>
        <v>8</v>
      </c>
      <c r="G755" s="2">
        <f t="shared" ca="1" si="90"/>
        <v>25</v>
      </c>
      <c r="H755" s="2">
        <f t="shared" ca="1" si="91"/>
        <v>75</v>
      </c>
      <c r="I755" s="2">
        <f t="shared" ca="1" si="92"/>
        <v>1500</v>
      </c>
    </row>
    <row r="756" spans="1:9" x14ac:dyDescent="0.2">
      <c r="A756">
        <v>754</v>
      </c>
      <c r="B756">
        <f t="shared" si="94"/>
        <v>739</v>
      </c>
      <c r="C756">
        <f t="shared" ca="1" si="88"/>
        <v>1</v>
      </c>
      <c r="D756" t="str">
        <f t="shared" si="95"/>
        <v/>
      </c>
      <c r="E756" t="str">
        <f t="shared" si="93"/>
        <v/>
      </c>
      <c r="F756">
        <f t="shared" ca="1" si="89"/>
        <v>3</v>
      </c>
      <c r="G756" s="2">
        <f t="shared" ca="1" si="90"/>
        <v>50</v>
      </c>
      <c r="H756" s="2">
        <f t="shared" ca="1" si="91"/>
        <v>50</v>
      </c>
      <c r="I756" s="2">
        <f t="shared" ca="1" si="92"/>
        <v>2000</v>
      </c>
    </row>
    <row r="757" spans="1:9" x14ac:dyDescent="0.2">
      <c r="A757">
        <v>755</v>
      </c>
      <c r="B757">
        <f t="shared" si="94"/>
        <v>740</v>
      </c>
      <c r="C757">
        <f t="shared" ca="1" si="88"/>
        <v>1</v>
      </c>
      <c r="D757" t="str">
        <f t="shared" si="95"/>
        <v/>
      </c>
      <c r="E757" t="str">
        <f t="shared" si="93"/>
        <v/>
      </c>
      <c r="F757">
        <f t="shared" ca="1" si="89"/>
        <v>4</v>
      </c>
      <c r="G757" s="2">
        <f t="shared" ca="1" si="90"/>
        <v>50</v>
      </c>
      <c r="H757" s="2">
        <f t="shared" ca="1" si="91"/>
        <v>150</v>
      </c>
      <c r="I757" s="2">
        <f t="shared" ca="1" si="92"/>
        <v>1000</v>
      </c>
    </row>
    <row r="758" spans="1:9" x14ac:dyDescent="0.2">
      <c r="A758">
        <v>756</v>
      </c>
      <c r="B758">
        <f t="shared" si="94"/>
        <v>741</v>
      </c>
      <c r="C758">
        <f t="shared" ca="1" si="88"/>
        <v>2</v>
      </c>
      <c r="D758" t="str">
        <f t="shared" si="95"/>
        <v/>
      </c>
      <c r="E758" t="str">
        <f t="shared" si="93"/>
        <v/>
      </c>
      <c r="F758">
        <f t="shared" ca="1" si="89"/>
        <v>7</v>
      </c>
      <c r="G758" s="2">
        <f t="shared" ca="1" si="90"/>
        <v>15</v>
      </c>
      <c r="H758" s="2">
        <f t="shared" ca="1" si="91"/>
        <v>45</v>
      </c>
      <c r="I758" s="2">
        <f t="shared" ca="1" si="92"/>
        <v>1500</v>
      </c>
    </row>
    <row r="759" spans="1:9" x14ac:dyDescent="0.2">
      <c r="A759">
        <v>757</v>
      </c>
      <c r="B759">
        <f t="shared" si="94"/>
        <v>742</v>
      </c>
      <c r="C759">
        <f t="shared" ca="1" si="88"/>
        <v>2</v>
      </c>
      <c r="D759" t="str">
        <f t="shared" si="95"/>
        <v/>
      </c>
      <c r="E759" t="str">
        <f t="shared" si="93"/>
        <v/>
      </c>
      <c r="F759">
        <f t="shared" ca="1" si="89"/>
        <v>4</v>
      </c>
      <c r="G759" s="2">
        <f t="shared" ca="1" si="90"/>
        <v>50</v>
      </c>
      <c r="H759" s="2">
        <f t="shared" ca="1" si="91"/>
        <v>150</v>
      </c>
      <c r="I759" s="2">
        <f t="shared" ca="1" si="92"/>
        <v>1000</v>
      </c>
    </row>
    <row r="760" spans="1:9" x14ac:dyDescent="0.2">
      <c r="A760">
        <v>758</v>
      </c>
      <c r="B760">
        <f t="shared" si="94"/>
        <v>743</v>
      </c>
      <c r="C760">
        <f t="shared" ca="1" si="88"/>
        <v>2</v>
      </c>
      <c r="D760" t="str">
        <f t="shared" si="95"/>
        <v/>
      </c>
      <c r="E760" t="str">
        <f t="shared" si="93"/>
        <v/>
      </c>
      <c r="F760">
        <f t="shared" ca="1" si="89"/>
        <v>8</v>
      </c>
      <c r="G760" s="2">
        <f t="shared" ca="1" si="90"/>
        <v>25</v>
      </c>
      <c r="H760" s="2">
        <f t="shared" ca="1" si="91"/>
        <v>75</v>
      </c>
      <c r="I760" s="2">
        <f t="shared" ca="1" si="92"/>
        <v>1500</v>
      </c>
    </row>
    <row r="761" spans="1:9" x14ac:dyDescent="0.2">
      <c r="A761">
        <v>759</v>
      </c>
      <c r="B761">
        <f t="shared" si="94"/>
        <v>744</v>
      </c>
      <c r="C761">
        <f t="shared" ca="1" si="88"/>
        <v>2</v>
      </c>
      <c r="D761" t="str">
        <f t="shared" si="95"/>
        <v/>
      </c>
      <c r="E761" t="str">
        <f t="shared" si="93"/>
        <v/>
      </c>
      <c r="F761">
        <f t="shared" ca="1" si="89"/>
        <v>5</v>
      </c>
      <c r="G761" s="2" t="str">
        <f t="shared" ca="1" si="90"/>
        <v>n/a</v>
      </c>
      <c r="H761" s="2" t="str">
        <f t="shared" ca="1" si="91"/>
        <v>n/a</v>
      </c>
      <c r="I761" s="2">
        <f t="shared" ca="1" si="92"/>
        <v>1000</v>
      </c>
    </row>
    <row r="762" spans="1:9" x14ac:dyDescent="0.2">
      <c r="A762">
        <v>760</v>
      </c>
      <c r="B762">
        <f t="shared" si="94"/>
        <v>745</v>
      </c>
      <c r="C762">
        <f t="shared" ca="1" si="88"/>
        <v>2</v>
      </c>
      <c r="D762" t="str">
        <f t="shared" si="95"/>
        <v/>
      </c>
      <c r="E762" t="str">
        <f t="shared" si="93"/>
        <v/>
      </c>
      <c r="F762">
        <f t="shared" ca="1" si="89"/>
        <v>6</v>
      </c>
      <c r="G762" s="2" t="str">
        <f t="shared" ca="1" si="90"/>
        <v>n/a</v>
      </c>
      <c r="H762" s="2" t="str">
        <f t="shared" ca="1" si="91"/>
        <v>n/a</v>
      </c>
      <c r="I762" s="2">
        <f t="shared" ca="1" si="92"/>
        <v>750</v>
      </c>
    </row>
    <row r="763" spans="1:9" x14ac:dyDescent="0.2">
      <c r="A763">
        <v>761</v>
      </c>
      <c r="B763">
        <f t="shared" si="94"/>
        <v>746</v>
      </c>
      <c r="C763">
        <f t="shared" ca="1" si="88"/>
        <v>1</v>
      </c>
      <c r="D763" t="str">
        <f t="shared" si="95"/>
        <v/>
      </c>
      <c r="E763" t="str">
        <f t="shared" si="93"/>
        <v/>
      </c>
      <c r="F763">
        <f t="shared" ca="1" si="89"/>
        <v>5</v>
      </c>
      <c r="G763" s="2" t="str">
        <f t="shared" ca="1" si="90"/>
        <v>n/a</v>
      </c>
      <c r="H763" s="2" t="str">
        <f t="shared" ca="1" si="91"/>
        <v>n/a</v>
      </c>
      <c r="I763" s="2">
        <f t="shared" ca="1" si="92"/>
        <v>1000</v>
      </c>
    </row>
    <row r="764" spans="1:9" x14ac:dyDescent="0.2">
      <c r="A764">
        <v>762</v>
      </c>
      <c r="B764">
        <f t="shared" si="94"/>
        <v>747</v>
      </c>
      <c r="C764">
        <f t="shared" ca="1" si="88"/>
        <v>2</v>
      </c>
      <c r="D764" t="str">
        <f t="shared" si="95"/>
        <v/>
      </c>
      <c r="E764" t="str">
        <f t="shared" si="93"/>
        <v/>
      </c>
      <c r="F764">
        <f t="shared" ca="1" si="89"/>
        <v>4</v>
      </c>
      <c r="G764" s="2">
        <f t="shared" ca="1" si="90"/>
        <v>50</v>
      </c>
      <c r="H764" s="2">
        <f t="shared" ca="1" si="91"/>
        <v>150</v>
      </c>
      <c r="I764" s="2">
        <f t="shared" ca="1" si="92"/>
        <v>1000</v>
      </c>
    </row>
    <row r="765" spans="1:9" x14ac:dyDescent="0.2">
      <c r="A765">
        <v>763</v>
      </c>
      <c r="B765">
        <f t="shared" si="94"/>
        <v>748</v>
      </c>
      <c r="C765">
        <f t="shared" ca="1" si="88"/>
        <v>2</v>
      </c>
      <c r="D765" t="str">
        <f t="shared" si="95"/>
        <v/>
      </c>
      <c r="E765" t="str">
        <f t="shared" si="93"/>
        <v/>
      </c>
      <c r="F765">
        <f t="shared" ca="1" si="89"/>
        <v>3</v>
      </c>
      <c r="G765" s="2">
        <f t="shared" ca="1" si="90"/>
        <v>50</v>
      </c>
      <c r="H765" s="2">
        <f t="shared" ca="1" si="91"/>
        <v>50</v>
      </c>
      <c r="I765" s="2">
        <f t="shared" ca="1" si="92"/>
        <v>2000</v>
      </c>
    </row>
    <row r="766" spans="1:9" x14ac:dyDescent="0.2">
      <c r="A766">
        <v>764</v>
      </c>
      <c r="B766">
        <f t="shared" si="94"/>
        <v>749</v>
      </c>
      <c r="C766">
        <f t="shared" ca="1" si="88"/>
        <v>2</v>
      </c>
      <c r="D766" t="str">
        <f t="shared" si="95"/>
        <v/>
      </c>
      <c r="E766" t="str">
        <f t="shared" si="93"/>
        <v/>
      </c>
      <c r="F766">
        <f t="shared" ca="1" si="89"/>
        <v>7</v>
      </c>
      <c r="G766" s="2">
        <f t="shared" ca="1" si="90"/>
        <v>15</v>
      </c>
      <c r="H766" s="2">
        <f t="shared" ca="1" si="91"/>
        <v>45</v>
      </c>
      <c r="I766" s="2">
        <f t="shared" ca="1" si="92"/>
        <v>1500</v>
      </c>
    </row>
    <row r="767" spans="1:9" x14ac:dyDescent="0.2">
      <c r="A767">
        <v>765</v>
      </c>
      <c r="B767">
        <f t="shared" si="94"/>
        <v>750</v>
      </c>
      <c r="C767">
        <f t="shared" ca="1" si="88"/>
        <v>1</v>
      </c>
      <c r="D767" t="str">
        <f t="shared" si="95"/>
        <v/>
      </c>
      <c r="E767" t="str">
        <f t="shared" si="93"/>
        <v/>
      </c>
      <c r="F767">
        <f t="shared" ca="1" si="89"/>
        <v>4</v>
      </c>
      <c r="G767" s="2">
        <f t="shared" ca="1" si="90"/>
        <v>50</v>
      </c>
      <c r="H767" s="2">
        <f t="shared" ca="1" si="91"/>
        <v>150</v>
      </c>
      <c r="I767" s="2">
        <f t="shared" ca="1" si="92"/>
        <v>1000</v>
      </c>
    </row>
    <row r="768" spans="1:9" x14ac:dyDescent="0.2">
      <c r="A768">
        <v>766</v>
      </c>
      <c r="B768">
        <f t="shared" si="94"/>
        <v>751</v>
      </c>
      <c r="C768">
        <f t="shared" ca="1" si="88"/>
        <v>1</v>
      </c>
      <c r="D768" t="str">
        <f t="shared" si="95"/>
        <v/>
      </c>
      <c r="E768" t="str">
        <f t="shared" si="93"/>
        <v/>
      </c>
      <c r="F768">
        <f t="shared" ca="1" si="89"/>
        <v>6</v>
      </c>
      <c r="G768" s="2" t="str">
        <f t="shared" ca="1" si="90"/>
        <v>n/a</v>
      </c>
      <c r="H768" s="2" t="str">
        <f t="shared" ca="1" si="91"/>
        <v>n/a</v>
      </c>
      <c r="I768" s="2">
        <f t="shared" ca="1" si="92"/>
        <v>750</v>
      </c>
    </row>
    <row r="769" spans="1:9" x14ac:dyDescent="0.2">
      <c r="A769">
        <v>767</v>
      </c>
      <c r="B769">
        <f t="shared" si="94"/>
        <v>752</v>
      </c>
      <c r="C769">
        <f t="shared" ca="1" si="88"/>
        <v>1</v>
      </c>
      <c r="D769" t="str">
        <f t="shared" si="95"/>
        <v/>
      </c>
      <c r="E769" t="str">
        <f t="shared" si="93"/>
        <v/>
      </c>
      <c r="F769">
        <f t="shared" ca="1" si="89"/>
        <v>2</v>
      </c>
      <c r="G769" s="2">
        <f t="shared" ca="1" si="90"/>
        <v>25</v>
      </c>
      <c r="H769" s="2">
        <f t="shared" ca="1" si="91"/>
        <v>25</v>
      </c>
      <c r="I769" s="2">
        <f t="shared" ca="1" si="92"/>
        <v>1250</v>
      </c>
    </row>
    <row r="770" spans="1:9" x14ac:dyDescent="0.2">
      <c r="A770">
        <v>768</v>
      </c>
      <c r="B770">
        <f t="shared" si="94"/>
        <v>753</v>
      </c>
      <c r="C770">
        <f t="shared" ref="C770:C833" ca="1" si="96">RANDBETWEEN(1,ROWS(planNames))</f>
        <v>1</v>
      </c>
      <c r="D770" t="str">
        <f t="shared" si="95"/>
        <v/>
      </c>
      <c r="E770" t="str">
        <f t="shared" si="93"/>
        <v/>
      </c>
      <c r="F770">
        <f t="shared" ref="F770:F833" ca="1" si="97">RANDBETWEEN(1,ROWS(deductibles))</f>
        <v>2</v>
      </c>
      <c r="G770" s="2">
        <f t="shared" ref="G770:G833" ca="1" si="98">INDEX(deductibles,F770,1)</f>
        <v>25</v>
      </c>
      <c r="H770" s="2">
        <f t="shared" ref="H770:H833" ca="1" si="99">INDEX(deductibles,F770,2)</f>
        <v>25</v>
      </c>
      <c r="I770" s="2">
        <f t="shared" ref="I770:I833" ca="1" si="100">INDEX(deductibles,F770,3)</f>
        <v>1250</v>
      </c>
    </row>
    <row r="771" spans="1:9" x14ac:dyDescent="0.2">
      <c r="A771">
        <v>769</v>
      </c>
      <c r="B771">
        <f t="shared" si="94"/>
        <v>754</v>
      </c>
      <c r="C771">
        <f t="shared" ca="1" si="96"/>
        <v>2</v>
      </c>
      <c r="D771" t="str">
        <f t="shared" si="95"/>
        <v/>
      </c>
      <c r="E771" t="str">
        <f t="shared" ref="E771:E834" si="101">IF(D771=TRUE,INDEX(planNames,C771,1),IF(D772=TRUE,INDEX(planNames,C772,2),""))</f>
        <v/>
      </c>
      <c r="F771">
        <f t="shared" ca="1" si="97"/>
        <v>2</v>
      </c>
      <c r="G771" s="2">
        <f t="shared" ca="1" si="98"/>
        <v>25</v>
      </c>
      <c r="H771" s="2">
        <f t="shared" ca="1" si="99"/>
        <v>25</v>
      </c>
      <c r="I771" s="2">
        <f t="shared" ca="1" si="100"/>
        <v>1250</v>
      </c>
    </row>
    <row r="772" spans="1:9" x14ac:dyDescent="0.2">
      <c r="A772">
        <v>770</v>
      </c>
      <c r="B772">
        <f t="shared" ref="B772:B835" si="102">IF(MOD(ROW(B772),50)=0,B771,B771+1)</f>
        <v>755</v>
      </c>
      <c r="C772">
        <f t="shared" ca="1" si="96"/>
        <v>1</v>
      </c>
      <c r="D772" t="str">
        <f t="shared" ref="D772:D835" si="103">IF(B771=B772,TRUE,"")</f>
        <v/>
      </c>
      <c r="E772" t="str">
        <f t="shared" si="101"/>
        <v/>
      </c>
      <c r="F772">
        <f t="shared" ca="1" si="97"/>
        <v>4</v>
      </c>
      <c r="G772" s="2">
        <f t="shared" ca="1" si="98"/>
        <v>50</v>
      </c>
      <c r="H772" s="2">
        <f t="shared" ca="1" si="99"/>
        <v>150</v>
      </c>
      <c r="I772" s="2">
        <f t="shared" ca="1" si="100"/>
        <v>1000</v>
      </c>
    </row>
    <row r="773" spans="1:9" x14ac:dyDescent="0.2">
      <c r="A773">
        <v>771</v>
      </c>
      <c r="B773">
        <f t="shared" si="102"/>
        <v>756</v>
      </c>
      <c r="C773">
        <f t="shared" ca="1" si="96"/>
        <v>2</v>
      </c>
      <c r="D773" t="str">
        <f t="shared" si="103"/>
        <v/>
      </c>
      <c r="E773" t="str">
        <f t="shared" si="101"/>
        <v/>
      </c>
      <c r="F773">
        <f t="shared" ca="1" si="97"/>
        <v>6</v>
      </c>
      <c r="G773" s="2" t="str">
        <f t="shared" ca="1" si="98"/>
        <v>n/a</v>
      </c>
      <c r="H773" s="2" t="str">
        <f t="shared" ca="1" si="99"/>
        <v>n/a</v>
      </c>
      <c r="I773" s="2">
        <f t="shared" ca="1" si="100"/>
        <v>750</v>
      </c>
    </row>
    <row r="774" spans="1:9" x14ac:dyDescent="0.2">
      <c r="A774">
        <v>772</v>
      </c>
      <c r="B774">
        <f t="shared" si="102"/>
        <v>757</v>
      </c>
      <c r="C774">
        <f t="shared" ca="1" si="96"/>
        <v>2</v>
      </c>
      <c r="D774" t="str">
        <f t="shared" si="103"/>
        <v/>
      </c>
      <c r="E774" t="str">
        <f t="shared" si="101"/>
        <v/>
      </c>
      <c r="F774">
        <f t="shared" ca="1" si="97"/>
        <v>7</v>
      </c>
      <c r="G774" s="2">
        <f t="shared" ca="1" si="98"/>
        <v>15</v>
      </c>
      <c r="H774" s="2">
        <f t="shared" ca="1" si="99"/>
        <v>45</v>
      </c>
      <c r="I774" s="2">
        <f t="shared" ca="1" si="100"/>
        <v>1500</v>
      </c>
    </row>
    <row r="775" spans="1:9" x14ac:dyDescent="0.2">
      <c r="A775">
        <v>773</v>
      </c>
      <c r="B775">
        <f t="shared" si="102"/>
        <v>758</v>
      </c>
      <c r="C775">
        <f t="shared" ca="1" si="96"/>
        <v>2</v>
      </c>
      <c r="D775" t="str">
        <f t="shared" si="103"/>
        <v/>
      </c>
      <c r="E775" t="str">
        <f t="shared" si="101"/>
        <v/>
      </c>
      <c r="F775">
        <f t="shared" ca="1" si="97"/>
        <v>1</v>
      </c>
      <c r="G775" s="2">
        <f t="shared" ca="1" si="98"/>
        <v>50</v>
      </c>
      <c r="H775" s="2">
        <f t="shared" ca="1" si="99"/>
        <v>50</v>
      </c>
      <c r="I775" s="2">
        <f t="shared" ca="1" si="100"/>
        <v>1000</v>
      </c>
    </row>
    <row r="776" spans="1:9" x14ac:dyDescent="0.2">
      <c r="A776">
        <v>774</v>
      </c>
      <c r="B776">
        <f t="shared" si="102"/>
        <v>759</v>
      </c>
      <c r="C776">
        <f t="shared" ca="1" si="96"/>
        <v>2</v>
      </c>
      <c r="D776" t="str">
        <f t="shared" si="103"/>
        <v/>
      </c>
      <c r="E776" t="str">
        <f t="shared" si="101"/>
        <v/>
      </c>
      <c r="F776">
        <f t="shared" ca="1" si="97"/>
        <v>3</v>
      </c>
      <c r="G776" s="2">
        <f t="shared" ca="1" si="98"/>
        <v>50</v>
      </c>
      <c r="H776" s="2">
        <f t="shared" ca="1" si="99"/>
        <v>50</v>
      </c>
      <c r="I776" s="2">
        <f t="shared" ca="1" si="100"/>
        <v>2000</v>
      </c>
    </row>
    <row r="777" spans="1:9" x14ac:dyDescent="0.2">
      <c r="A777">
        <v>775</v>
      </c>
      <c r="B777">
        <f t="shared" si="102"/>
        <v>760</v>
      </c>
      <c r="C777">
        <f t="shared" ca="1" si="96"/>
        <v>1</v>
      </c>
      <c r="D777" t="str">
        <f t="shared" si="103"/>
        <v/>
      </c>
      <c r="E777" t="str">
        <f t="shared" si="101"/>
        <v/>
      </c>
      <c r="F777">
        <f t="shared" ca="1" si="97"/>
        <v>4</v>
      </c>
      <c r="G777" s="2">
        <f t="shared" ca="1" si="98"/>
        <v>50</v>
      </c>
      <c r="H777" s="2">
        <f t="shared" ca="1" si="99"/>
        <v>150</v>
      </c>
      <c r="I777" s="2">
        <f t="shared" ca="1" si="100"/>
        <v>1000</v>
      </c>
    </row>
    <row r="778" spans="1:9" x14ac:dyDescent="0.2">
      <c r="A778">
        <v>776</v>
      </c>
      <c r="B778">
        <f t="shared" si="102"/>
        <v>761</v>
      </c>
      <c r="C778">
        <f t="shared" ca="1" si="96"/>
        <v>2</v>
      </c>
      <c r="D778" t="str">
        <f t="shared" si="103"/>
        <v/>
      </c>
      <c r="E778" t="str">
        <f t="shared" si="101"/>
        <v/>
      </c>
      <c r="F778">
        <f t="shared" ca="1" si="97"/>
        <v>7</v>
      </c>
      <c r="G778" s="2">
        <f t="shared" ca="1" si="98"/>
        <v>15</v>
      </c>
      <c r="H778" s="2">
        <f t="shared" ca="1" si="99"/>
        <v>45</v>
      </c>
      <c r="I778" s="2">
        <f t="shared" ca="1" si="100"/>
        <v>1500</v>
      </c>
    </row>
    <row r="779" spans="1:9" x14ac:dyDescent="0.2">
      <c r="A779">
        <v>777</v>
      </c>
      <c r="B779">
        <f t="shared" si="102"/>
        <v>762</v>
      </c>
      <c r="C779">
        <f t="shared" ca="1" si="96"/>
        <v>1</v>
      </c>
      <c r="D779" t="str">
        <f t="shared" si="103"/>
        <v/>
      </c>
      <c r="E779" t="str">
        <f t="shared" si="101"/>
        <v/>
      </c>
      <c r="F779">
        <f t="shared" ca="1" si="97"/>
        <v>5</v>
      </c>
      <c r="G779" s="2" t="str">
        <f t="shared" ca="1" si="98"/>
        <v>n/a</v>
      </c>
      <c r="H779" s="2" t="str">
        <f t="shared" ca="1" si="99"/>
        <v>n/a</v>
      </c>
      <c r="I779" s="2">
        <f t="shared" ca="1" si="100"/>
        <v>1000</v>
      </c>
    </row>
    <row r="780" spans="1:9" x14ac:dyDescent="0.2">
      <c r="A780">
        <v>778</v>
      </c>
      <c r="B780">
        <f t="shared" si="102"/>
        <v>763</v>
      </c>
      <c r="C780">
        <f t="shared" ca="1" si="96"/>
        <v>2</v>
      </c>
      <c r="D780" t="str">
        <f t="shared" si="103"/>
        <v/>
      </c>
      <c r="E780" t="str">
        <f t="shared" si="101"/>
        <v/>
      </c>
      <c r="F780">
        <f t="shared" ca="1" si="97"/>
        <v>9</v>
      </c>
      <c r="G780" s="2">
        <f t="shared" ca="1" si="98"/>
        <v>50</v>
      </c>
      <c r="H780" s="2">
        <f t="shared" ca="1" si="99"/>
        <v>150</v>
      </c>
      <c r="I780" s="2">
        <f t="shared" ca="1" si="100"/>
        <v>2000</v>
      </c>
    </row>
    <row r="781" spans="1:9" x14ac:dyDescent="0.2">
      <c r="A781">
        <v>779</v>
      </c>
      <c r="B781">
        <f t="shared" si="102"/>
        <v>764</v>
      </c>
      <c r="C781">
        <f t="shared" ca="1" si="96"/>
        <v>2</v>
      </c>
      <c r="D781" t="str">
        <f t="shared" si="103"/>
        <v/>
      </c>
      <c r="E781" t="str">
        <f t="shared" si="101"/>
        <v/>
      </c>
      <c r="F781">
        <f t="shared" ca="1" si="97"/>
        <v>2</v>
      </c>
      <c r="G781" s="2">
        <f t="shared" ca="1" si="98"/>
        <v>25</v>
      </c>
      <c r="H781" s="2">
        <f t="shared" ca="1" si="99"/>
        <v>25</v>
      </c>
      <c r="I781" s="2">
        <f t="shared" ca="1" si="100"/>
        <v>1250</v>
      </c>
    </row>
    <row r="782" spans="1:9" x14ac:dyDescent="0.2">
      <c r="A782">
        <v>780</v>
      </c>
      <c r="B782">
        <f t="shared" si="102"/>
        <v>765</v>
      </c>
      <c r="C782">
        <f t="shared" ca="1" si="96"/>
        <v>2</v>
      </c>
      <c r="D782" t="str">
        <f t="shared" si="103"/>
        <v/>
      </c>
      <c r="E782" t="str">
        <f t="shared" si="101"/>
        <v/>
      </c>
      <c r="F782">
        <f t="shared" ca="1" si="97"/>
        <v>2</v>
      </c>
      <c r="G782" s="2">
        <f t="shared" ca="1" si="98"/>
        <v>25</v>
      </c>
      <c r="H782" s="2">
        <f t="shared" ca="1" si="99"/>
        <v>25</v>
      </c>
      <c r="I782" s="2">
        <f t="shared" ca="1" si="100"/>
        <v>1250</v>
      </c>
    </row>
    <row r="783" spans="1:9" x14ac:dyDescent="0.2">
      <c r="A783">
        <v>781</v>
      </c>
      <c r="B783">
        <f t="shared" si="102"/>
        <v>766</v>
      </c>
      <c r="C783">
        <f t="shared" ca="1" si="96"/>
        <v>1</v>
      </c>
      <c r="D783" t="str">
        <f t="shared" si="103"/>
        <v/>
      </c>
      <c r="E783" t="str">
        <f t="shared" si="101"/>
        <v/>
      </c>
      <c r="F783">
        <f t="shared" ca="1" si="97"/>
        <v>5</v>
      </c>
      <c r="G783" s="2" t="str">
        <f t="shared" ca="1" si="98"/>
        <v>n/a</v>
      </c>
      <c r="H783" s="2" t="str">
        <f t="shared" ca="1" si="99"/>
        <v>n/a</v>
      </c>
      <c r="I783" s="2">
        <f t="shared" ca="1" si="100"/>
        <v>1000</v>
      </c>
    </row>
    <row r="784" spans="1:9" x14ac:dyDescent="0.2">
      <c r="A784">
        <v>782</v>
      </c>
      <c r="B784">
        <f t="shared" si="102"/>
        <v>767</v>
      </c>
      <c r="C784">
        <f t="shared" ca="1" si="96"/>
        <v>2</v>
      </c>
      <c r="D784" t="str">
        <f t="shared" si="103"/>
        <v/>
      </c>
      <c r="E784" t="str">
        <f t="shared" si="101"/>
        <v/>
      </c>
      <c r="F784">
        <f t="shared" ca="1" si="97"/>
        <v>4</v>
      </c>
      <c r="G784" s="2">
        <f t="shared" ca="1" si="98"/>
        <v>50</v>
      </c>
      <c r="H784" s="2">
        <f t="shared" ca="1" si="99"/>
        <v>150</v>
      </c>
      <c r="I784" s="2">
        <f t="shared" ca="1" si="100"/>
        <v>1000</v>
      </c>
    </row>
    <row r="785" spans="1:9" x14ac:dyDescent="0.2">
      <c r="A785">
        <v>783</v>
      </c>
      <c r="B785">
        <f t="shared" si="102"/>
        <v>768</v>
      </c>
      <c r="C785">
        <f t="shared" ca="1" si="96"/>
        <v>1</v>
      </c>
      <c r="D785" t="str">
        <f t="shared" si="103"/>
        <v/>
      </c>
      <c r="E785" t="str">
        <f t="shared" si="101"/>
        <v/>
      </c>
      <c r="F785">
        <f t="shared" ca="1" si="97"/>
        <v>2</v>
      </c>
      <c r="G785" s="2">
        <f t="shared" ca="1" si="98"/>
        <v>25</v>
      </c>
      <c r="H785" s="2">
        <f t="shared" ca="1" si="99"/>
        <v>25</v>
      </c>
      <c r="I785" s="2">
        <f t="shared" ca="1" si="100"/>
        <v>1250</v>
      </c>
    </row>
    <row r="786" spans="1:9" x14ac:dyDescent="0.2">
      <c r="A786">
        <v>784</v>
      </c>
      <c r="B786">
        <f t="shared" si="102"/>
        <v>769</v>
      </c>
      <c r="C786">
        <f t="shared" ca="1" si="96"/>
        <v>1</v>
      </c>
      <c r="D786" t="str">
        <f t="shared" si="103"/>
        <v/>
      </c>
      <c r="E786" t="str">
        <f t="shared" si="101"/>
        <v/>
      </c>
      <c r="F786">
        <f t="shared" ca="1" si="97"/>
        <v>3</v>
      </c>
      <c r="G786" s="2">
        <f t="shared" ca="1" si="98"/>
        <v>50</v>
      </c>
      <c r="H786" s="2">
        <f t="shared" ca="1" si="99"/>
        <v>50</v>
      </c>
      <c r="I786" s="2">
        <f t="shared" ca="1" si="100"/>
        <v>2000</v>
      </c>
    </row>
    <row r="787" spans="1:9" x14ac:dyDescent="0.2">
      <c r="A787">
        <v>785</v>
      </c>
      <c r="B787">
        <f t="shared" si="102"/>
        <v>770</v>
      </c>
      <c r="C787">
        <f t="shared" ca="1" si="96"/>
        <v>2</v>
      </c>
      <c r="D787" t="str">
        <f t="shared" si="103"/>
        <v/>
      </c>
      <c r="E787" t="str">
        <f t="shared" si="101"/>
        <v/>
      </c>
      <c r="F787">
        <f t="shared" ca="1" si="97"/>
        <v>8</v>
      </c>
      <c r="G787" s="2">
        <f t="shared" ca="1" si="98"/>
        <v>25</v>
      </c>
      <c r="H787" s="2">
        <f t="shared" ca="1" si="99"/>
        <v>75</v>
      </c>
      <c r="I787" s="2">
        <f t="shared" ca="1" si="100"/>
        <v>1500</v>
      </c>
    </row>
    <row r="788" spans="1:9" x14ac:dyDescent="0.2">
      <c r="A788">
        <v>786</v>
      </c>
      <c r="B788">
        <f t="shared" si="102"/>
        <v>771</v>
      </c>
      <c r="C788">
        <f t="shared" ca="1" si="96"/>
        <v>2</v>
      </c>
      <c r="D788" t="str">
        <f t="shared" si="103"/>
        <v/>
      </c>
      <c r="E788" t="str">
        <f t="shared" si="101"/>
        <v/>
      </c>
      <c r="F788">
        <f t="shared" ca="1" si="97"/>
        <v>5</v>
      </c>
      <c r="G788" s="2" t="str">
        <f t="shared" ca="1" si="98"/>
        <v>n/a</v>
      </c>
      <c r="H788" s="2" t="str">
        <f t="shared" ca="1" si="99"/>
        <v>n/a</v>
      </c>
      <c r="I788" s="2">
        <f t="shared" ca="1" si="100"/>
        <v>1000</v>
      </c>
    </row>
    <row r="789" spans="1:9" x14ac:dyDescent="0.2">
      <c r="A789">
        <v>787</v>
      </c>
      <c r="B789">
        <f t="shared" si="102"/>
        <v>772</v>
      </c>
      <c r="C789">
        <f t="shared" ca="1" si="96"/>
        <v>1</v>
      </c>
      <c r="D789" t="str">
        <f t="shared" si="103"/>
        <v/>
      </c>
      <c r="E789" t="str">
        <f t="shared" si="101"/>
        <v/>
      </c>
      <c r="F789">
        <f t="shared" ca="1" si="97"/>
        <v>3</v>
      </c>
      <c r="G789" s="2">
        <f t="shared" ca="1" si="98"/>
        <v>50</v>
      </c>
      <c r="H789" s="2">
        <f t="shared" ca="1" si="99"/>
        <v>50</v>
      </c>
      <c r="I789" s="2">
        <f t="shared" ca="1" si="100"/>
        <v>2000</v>
      </c>
    </row>
    <row r="790" spans="1:9" x14ac:dyDescent="0.2">
      <c r="A790">
        <v>788</v>
      </c>
      <c r="B790">
        <f t="shared" si="102"/>
        <v>773</v>
      </c>
      <c r="C790">
        <f t="shared" ca="1" si="96"/>
        <v>2</v>
      </c>
      <c r="D790" t="str">
        <f t="shared" si="103"/>
        <v/>
      </c>
      <c r="E790" t="str">
        <f t="shared" si="101"/>
        <v/>
      </c>
      <c r="F790">
        <f t="shared" ca="1" si="97"/>
        <v>1</v>
      </c>
      <c r="G790" s="2">
        <f t="shared" ca="1" si="98"/>
        <v>50</v>
      </c>
      <c r="H790" s="2">
        <f t="shared" ca="1" si="99"/>
        <v>50</v>
      </c>
      <c r="I790" s="2">
        <f t="shared" ca="1" si="100"/>
        <v>1000</v>
      </c>
    </row>
    <row r="791" spans="1:9" x14ac:dyDescent="0.2">
      <c r="A791">
        <v>789</v>
      </c>
      <c r="B791">
        <f t="shared" si="102"/>
        <v>774</v>
      </c>
      <c r="C791">
        <f t="shared" ca="1" si="96"/>
        <v>2</v>
      </c>
      <c r="D791" t="str">
        <f t="shared" si="103"/>
        <v/>
      </c>
      <c r="E791" t="str">
        <f t="shared" si="101"/>
        <v/>
      </c>
      <c r="F791">
        <f t="shared" ca="1" si="97"/>
        <v>5</v>
      </c>
      <c r="G791" s="2" t="str">
        <f t="shared" ca="1" si="98"/>
        <v>n/a</v>
      </c>
      <c r="H791" s="2" t="str">
        <f t="shared" ca="1" si="99"/>
        <v>n/a</v>
      </c>
      <c r="I791" s="2">
        <f t="shared" ca="1" si="100"/>
        <v>1000</v>
      </c>
    </row>
    <row r="792" spans="1:9" x14ac:dyDescent="0.2">
      <c r="A792">
        <v>790</v>
      </c>
      <c r="B792">
        <f t="shared" si="102"/>
        <v>775</v>
      </c>
      <c r="C792">
        <f t="shared" ca="1" si="96"/>
        <v>1</v>
      </c>
      <c r="D792" t="str">
        <f t="shared" si="103"/>
        <v/>
      </c>
      <c r="E792" t="str">
        <f t="shared" si="101"/>
        <v/>
      </c>
      <c r="F792">
        <f t="shared" ca="1" si="97"/>
        <v>7</v>
      </c>
      <c r="G792" s="2">
        <f t="shared" ca="1" si="98"/>
        <v>15</v>
      </c>
      <c r="H792" s="2">
        <f t="shared" ca="1" si="99"/>
        <v>45</v>
      </c>
      <c r="I792" s="2">
        <f t="shared" ca="1" si="100"/>
        <v>1500</v>
      </c>
    </row>
    <row r="793" spans="1:9" x14ac:dyDescent="0.2">
      <c r="A793">
        <v>791</v>
      </c>
      <c r="B793">
        <f t="shared" si="102"/>
        <v>776</v>
      </c>
      <c r="C793">
        <f t="shared" ca="1" si="96"/>
        <v>2</v>
      </c>
      <c r="D793" t="str">
        <f t="shared" si="103"/>
        <v/>
      </c>
      <c r="E793" t="str">
        <f t="shared" si="101"/>
        <v/>
      </c>
      <c r="F793">
        <f t="shared" ca="1" si="97"/>
        <v>4</v>
      </c>
      <c r="G793" s="2">
        <f t="shared" ca="1" si="98"/>
        <v>50</v>
      </c>
      <c r="H793" s="2">
        <f t="shared" ca="1" si="99"/>
        <v>150</v>
      </c>
      <c r="I793" s="2">
        <f t="shared" ca="1" si="100"/>
        <v>1000</v>
      </c>
    </row>
    <row r="794" spans="1:9" x14ac:dyDescent="0.2">
      <c r="A794">
        <v>792</v>
      </c>
      <c r="B794">
        <f t="shared" si="102"/>
        <v>777</v>
      </c>
      <c r="C794">
        <f t="shared" ca="1" si="96"/>
        <v>2</v>
      </c>
      <c r="D794" t="str">
        <f t="shared" si="103"/>
        <v/>
      </c>
      <c r="E794" t="str">
        <f t="shared" si="101"/>
        <v/>
      </c>
      <c r="F794">
        <f t="shared" ca="1" si="97"/>
        <v>5</v>
      </c>
      <c r="G794" s="2" t="str">
        <f t="shared" ca="1" si="98"/>
        <v>n/a</v>
      </c>
      <c r="H794" s="2" t="str">
        <f t="shared" ca="1" si="99"/>
        <v>n/a</v>
      </c>
      <c r="I794" s="2">
        <f t="shared" ca="1" si="100"/>
        <v>1000</v>
      </c>
    </row>
    <row r="795" spans="1:9" x14ac:dyDescent="0.2">
      <c r="A795">
        <v>793</v>
      </c>
      <c r="B795">
        <f t="shared" si="102"/>
        <v>778</v>
      </c>
      <c r="C795">
        <f t="shared" ca="1" si="96"/>
        <v>1</v>
      </c>
      <c r="D795" t="str">
        <f t="shared" si="103"/>
        <v/>
      </c>
      <c r="E795" t="str">
        <f t="shared" si="101"/>
        <v/>
      </c>
      <c r="F795">
        <f t="shared" ca="1" si="97"/>
        <v>2</v>
      </c>
      <c r="G795" s="2">
        <f t="shared" ca="1" si="98"/>
        <v>25</v>
      </c>
      <c r="H795" s="2">
        <f t="shared" ca="1" si="99"/>
        <v>25</v>
      </c>
      <c r="I795" s="2">
        <f t="shared" ca="1" si="100"/>
        <v>1250</v>
      </c>
    </row>
    <row r="796" spans="1:9" x14ac:dyDescent="0.2">
      <c r="A796">
        <v>794</v>
      </c>
      <c r="B796">
        <f t="shared" si="102"/>
        <v>779</v>
      </c>
      <c r="C796">
        <f t="shared" ca="1" si="96"/>
        <v>2</v>
      </c>
      <c r="D796" t="str">
        <f t="shared" si="103"/>
        <v/>
      </c>
      <c r="E796" t="str">
        <f t="shared" si="101"/>
        <v/>
      </c>
      <c r="F796">
        <f t="shared" ca="1" si="97"/>
        <v>4</v>
      </c>
      <c r="G796" s="2">
        <f t="shared" ca="1" si="98"/>
        <v>50</v>
      </c>
      <c r="H796" s="2">
        <f t="shared" ca="1" si="99"/>
        <v>150</v>
      </c>
      <c r="I796" s="2">
        <f t="shared" ca="1" si="100"/>
        <v>1000</v>
      </c>
    </row>
    <row r="797" spans="1:9" x14ac:dyDescent="0.2">
      <c r="A797">
        <v>795</v>
      </c>
      <c r="B797">
        <f t="shared" si="102"/>
        <v>780</v>
      </c>
      <c r="C797">
        <f t="shared" ca="1" si="96"/>
        <v>1</v>
      </c>
      <c r="D797" t="str">
        <f t="shared" si="103"/>
        <v/>
      </c>
      <c r="E797" t="str">
        <f t="shared" si="101"/>
        <v/>
      </c>
      <c r="F797">
        <f t="shared" ca="1" si="97"/>
        <v>5</v>
      </c>
      <c r="G797" s="2" t="str">
        <f t="shared" ca="1" si="98"/>
        <v>n/a</v>
      </c>
      <c r="H797" s="2" t="str">
        <f t="shared" ca="1" si="99"/>
        <v>n/a</v>
      </c>
      <c r="I797" s="2">
        <f t="shared" ca="1" si="100"/>
        <v>1000</v>
      </c>
    </row>
    <row r="798" spans="1:9" x14ac:dyDescent="0.2">
      <c r="A798">
        <v>796</v>
      </c>
      <c r="B798">
        <f t="shared" si="102"/>
        <v>781</v>
      </c>
      <c r="C798">
        <f t="shared" ca="1" si="96"/>
        <v>2</v>
      </c>
      <c r="D798" t="str">
        <f t="shared" si="103"/>
        <v/>
      </c>
      <c r="E798" t="str">
        <f t="shared" si="101"/>
        <v/>
      </c>
      <c r="F798">
        <f t="shared" ca="1" si="97"/>
        <v>5</v>
      </c>
      <c r="G798" s="2" t="str">
        <f t="shared" ca="1" si="98"/>
        <v>n/a</v>
      </c>
      <c r="H798" s="2" t="str">
        <f t="shared" ca="1" si="99"/>
        <v>n/a</v>
      </c>
      <c r="I798" s="2">
        <f t="shared" ca="1" si="100"/>
        <v>1000</v>
      </c>
    </row>
    <row r="799" spans="1:9" x14ac:dyDescent="0.2">
      <c r="A799">
        <v>797</v>
      </c>
      <c r="B799">
        <f t="shared" si="102"/>
        <v>782</v>
      </c>
      <c r="C799">
        <f t="shared" ca="1" si="96"/>
        <v>2</v>
      </c>
      <c r="D799" t="str">
        <f t="shared" si="103"/>
        <v/>
      </c>
      <c r="E799" t="str">
        <f t="shared" ca="1" si="101"/>
        <v>Enhanced Plan</v>
      </c>
      <c r="F799">
        <f t="shared" ca="1" si="97"/>
        <v>9</v>
      </c>
      <c r="G799" s="2">
        <f t="shared" ca="1" si="98"/>
        <v>50</v>
      </c>
      <c r="H799" s="2">
        <f t="shared" ca="1" si="99"/>
        <v>150</v>
      </c>
      <c r="I799" s="2">
        <f t="shared" ca="1" si="100"/>
        <v>2000</v>
      </c>
    </row>
    <row r="800" spans="1:9" x14ac:dyDescent="0.2">
      <c r="A800">
        <v>798</v>
      </c>
      <c r="B800">
        <f t="shared" si="102"/>
        <v>782</v>
      </c>
      <c r="C800">
        <f t="shared" ca="1" si="96"/>
        <v>1</v>
      </c>
      <c r="D800" t="b">
        <f t="shared" si="103"/>
        <v>1</v>
      </c>
      <c r="E800" t="str">
        <f t="shared" ca="1" si="101"/>
        <v>Standard Plan</v>
      </c>
      <c r="F800">
        <f t="shared" ca="1" si="97"/>
        <v>9</v>
      </c>
      <c r="G800" s="2">
        <f t="shared" ca="1" si="98"/>
        <v>50</v>
      </c>
      <c r="H800" s="2">
        <f t="shared" ca="1" si="99"/>
        <v>150</v>
      </c>
      <c r="I800" s="2">
        <f t="shared" ca="1" si="100"/>
        <v>2000</v>
      </c>
    </row>
    <row r="801" spans="1:9" x14ac:dyDescent="0.2">
      <c r="A801">
        <v>799</v>
      </c>
      <c r="B801">
        <f t="shared" si="102"/>
        <v>783</v>
      </c>
      <c r="C801">
        <f t="shared" ca="1" si="96"/>
        <v>1</v>
      </c>
      <c r="D801" t="str">
        <f t="shared" si="103"/>
        <v/>
      </c>
      <c r="E801" t="str">
        <f t="shared" si="101"/>
        <v/>
      </c>
      <c r="F801">
        <f t="shared" ca="1" si="97"/>
        <v>1</v>
      </c>
      <c r="G801" s="2">
        <f t="shared" ca="1" si="98"/>
        <v>50</v>
      </c>
      <c r="H801" s="2">
        <f t="shared" ca="1" si="99"/>
        <v>50</v>
      </c>
      <c r="I801" s="2">
        <f t="shared" ca="1" si="100"/>
        <v>1000</v>
      </c>
    </row>
    <row r="802" spans="1:9" x14ac:dyDescent="0.2">
      <c r="A802">
        <v>800</v>
      </c>
      <c r="B802">
        <f t="shared" si="102"/>
        <v>784</v>
      </c>
      <c r="C802">
        <f t="shared" ca="1" si="96"/>
        <v>2</v>
      </c>
      <c r="D802" t="str">
        <f t="shared" si="103"/>
        <v/>
      </c>
      <c r="E802" t="str">
        <f t="shared" si="101"/>
        <v/>
      </c>
      <c r="F802">
        <f t="shared" ca="1" si="97"/>
        <v>7</v>
      </c>
      <c r="G802" s="2">
        <f t="shared" ca="1" si="98"/>
        <v>15</v>
      </c>
      <c r="H802" s="2">
        <f t="shared" ca="1" si="99"/>
        <v>45</v>
      </c>
      <c r="I802" s="2">
        <f t="shared" ca="1" si="100"/>
        <v>1500</v>
      </c>
    </row>
    <row r="803" spans="1:9" x14ac:dyDescent="0.2">
      <c r="A803">
        <v>801</v>
      </c>
      <c r="B803">
        <f t="shared" si="102"/>
        <v>785</v>
      </c>
      <c r="C803">
        <f t="shared" ca="1" si="96"/>
        <v>2</v>
      </c>
      <c r="D803" t="str">
        <f t="shared" si="103"/>
        <v/>
      </c>
      <c r="E803" t="str">
        <f t="shared" si="101"/>
        <v/>
      </c>
      <c r="F803">
        <f t="shared" ca="1" si="97"/>
        <v>2</v>
      </c>
      <c r="G803" s="2">
        <f t="shared" ca="1" si="98"/>
        <v>25</v>
      </c>
      <c r="H803" s="2">
        <f t="shared" ca="1" si="99"/>
        <v>25</v>
      </c>
      <c r="I803" s="2">
        <f t="shared" ca="1" si="100"/>
        <v>1250</v>
      </c>
    </row>
    <row r="804" spans="1:9" x14ac:dyDescent="0.2">
      <c r="A804">
        <v>802</v>
      </c>
      <c r="B804">
        <f t="shared" si="102"/>
        <v>786</v>
      </c>
      <c r="C804">
        <f t="shared" ca="1" si="96"/>
        <v>1</v>
      </c>
      <c r="D804" t="str">
        <f t="shared" si="103"/>
        <v/>
      </c>
      <c r="E804" t="str">
        <f t="shared" si="101"/>
        <v/>
      </c>
      <c r="F804">
        <f t="shared" ca="1" si="97"/>
        <v>9</v>
      </c>
      <c r="G804" s="2">
        <f t="shared" ca="1" si="98"/>
        <v>50</v>
      </c>
      <c r="H804" s="2">
        <f t="shared" ca="1" si="99"/>
        <v>150</v>
      </c>
      <c r="I804" s="2">
        <f t="shared" ca="1" si="100"/>
        <v>2000</v>
      </c>
    </row>
    <row r="805" spans="1:9" x14ac:dyDescent="0.2">
      <c r="A805">
        <v>803</v>
      </c>
      <c r="B805">
        <f t="shared" si="102"/>
        <v>787</v>
      </c>
      <c r="C805">
        <f t="shared" ca="1" si="96"/>
        <v>1</v>
      </c>
      <c r="D805" t="str">
        <f t="shared" si="103"/>
        <v/>
      </c>
      <c r="E805" t="str">
        <f t="shared" si="101"/>
        <v/>
      </c>
      <c r="F805">
        <f t="shared" ca="1" si="97"/>
        <v>6</v>
      </c>
      <c r="G805" s="2" t="str">
        <f t="shared" ca="1" si="98"/>
        <v>n/a</v>
      </c>
      <c r="H805" s="2" t="str">
        <f t="shared" ca="1" si="99"/>
        <v>n/a</v>
      </c>
      <c r="I805" s="2">
        <f t="shared" ca="1" si="100"/>
        <v>750</v>
      </c>
    </row>
    <row r="806" spans="1:9" x14ac:dyDescent="0.2">
      <c r="A806">
        <v>804</v>
      </c>
      <c r="B806">
        <f t="shared" si="102"/>
        <v>788</v>
      </c>
      <c r="C806">
        <f t="shared" ca="1" si="96"/>
        <v>2</v>
      </c>
      <c r="D806" t="str">
        <f t="shared" si="103"/>
        <v/>
      </c>
      <c r="E806" t="str">
        <f t="shared" si="101"/>
        <v/>
      </c>
      <c r="F806">
        <f t="shared" ca="1" si="97"/>
        <v>4</v>
      </c>
      <c r="G806" s="2">
        <f t="shared" ca="1" si="98"/>
        <v>50</v>
      </c>
      <c r="H806" s="2">
        <f t="shared" ca="1" si="99"/>
        <v>150</v>
      </c>
      <c r="I806" s="2">
        <f t="shared" ca="1" si="100"/>
        <v>1000</v>
      </c>
    </row>
    <row r="807" spans="1:9" x14ac:dyDescent="0.2">
      <c r="A807">
        <v>805</v>
      </c>
      <c r="B807">
        <f t="shared" si="102"/>
        <v>789</v>
      </c>
      <c r="C807">
        <f t="shared" ca="1" si="96"/>
        <v>2</v>
      </c>
      <c r="D807" t="str">
        <f t="shared" si="103"/>
        <v/>
      </c>
      <c r="E807" t="str">
        <f t="shared" si="101"/>
        <v/>
      </c>
      <c r="F807">
        <f t="shared" ca="1" si="97"/>
        <v>9</v>
      </c>
      <c r="G807" s="2">
        <f t="shared" ca="1" si="98"/>
        <v>50</v>
      </c>
      <c r="H807" s="2">
        <f t="shared" ca="1" si="99"/>
        <v>150</v>
      </c>
      <c r="I807" s="2">
        <f t="shared" ca="1" si="100"/>
        <v>2000</v>
      </c>
    </row>
    <row r="808" spans="1:9" x14ac:dyDescent="0.2">
      <c r="A808">
        <v>806</v>
      </c>
      <c r="B808">
        <f t="shared" si="102"/>
        <v>790</v>
      </c>
      <c r="C808">
        <f t="shared" ca="1" si="96"/>
        <v>2</v>
      </c>
      <c r="D808" t="str">
        <f t="shared" si="103"/>
        <v/>
      </c>
      <c r="E808" t="str">
        <f t="shared" si="101"/>
        <v/>
      </c>
      <c r="F808">
        <f t="shared" ca="1" si="97"/>
        <v>4</v>
      </c>
      <c r="G808" s="2">
        <f t="shared" ca="1" si="98"/>
        <v>50</v>
      </c>
      <c r="H808" s="2">
        <f t="shared" ca="1" si="99"/>
        <v>150</v>
      </c>
      <c r="I808" s="2">
        <f t="shared" ca="1" si="100"/>
        <v>1000</v>
      </c>
    </row>
    <row r="809" spans="1:9" x14ac:dyDescent="0.2">
      <c r="A809">
        <v>807</v>
      </c>
      <c r="B809">
        <f t="shared" si="102"/>
        <v>791</v>
      </c>
      <c r="C809">
        <f t="shared" ca="1" si="96"/>
        <v>2</v>
      </c>
      <c r="D809" t="str">
        <f t="shared" si="103"/>
        <v/>
      </c>
      <c r="E809" t="str">
        <f t="shared" si="101"/>
        <v/>
      </c>
      <c r="F809">
        <f t="shared" ca="1" si="97"/>
        <v>4</v>
      </c>
      <c r="G809" s="2">
        <f t="shared" ca="1" si="98"/>
        <v>50</v>
      </c>
      <c r="H809" s="2">
        <f t="shared" ca="1" si="99"/>
        <v>150</v>
      </c>
      <c r="I809" s="2">
        <f t="shared" ca="1" si="100"/>
        <v>1000</v>
      </c>
    </row>
    <row r="810" spans="1:9" x14ac:dyDescent="0.2">
      <c r="A810">
        <v>808</v>
      </c>
      <c r="B810">
        <f t="shared" si="102"/>
        <v>792</v>
      </c>
      <c r="C810">
        <f t="shared" ca="1" si="96"/>
        <v>2</v>
      </c>
      <c r="D810" t="str">
        <f t="shared" si="103"/>
        <v/>
      </c>
      <c r="E810" t="str">
        <f t="shared" si="101"/>
        <v/>
      </c>
      <c r="F810">
        <f t="shared" ca="1" si="97"/>
        <v>5</v>
      </c>
      <c r="G810" s="2" t="str">
        <f t="shared" ca="1" si="98"/>
        <v>n/a</v>
      </c>
      <c r="H810" s="2" t="str">
        <f t="shared" ca="1" si="99"/>
        <v>n/a</v>
      </c>
      <c r="I810" s="2">
        <f t="shared" ca="1" si="100"/>
        <v>1000</v>
      </c>
    </row>
    <row r="811" spans="1:9" x14ac:dyDescent="0.2">
      <c r="A811">
        <v>809</v>
      </c>
      <c r="B811">
        <f t="shared" si="102"/>
        <v>793</v>
      </c>
      <c r="C811">
        <f t="shared" ca="1" si="96"/>
        <v>2</v>
      </c>
      <c r="D811" t="str">
        <f t="shared" si="103"/>
        <v/>
      </c>
      <c r="E811" t="str">
        <f t="shared" si="101"/>
        <v/>
      </c>
      <c r="F811">
        <f t="shared" ca="1" si="97"/>
        <v>6</v>
      </c>
      <c r="G811" s="2" t="str">
        <f t="shared" ca="1" si="98"/>
        <v>n/a</v>
      </c>
      <c r="H811" s="2" t="str">
        <f t="shared" ca="1" si="99"/>
        <v>n/a</v>
      </c>
      <c r="I811" s="2">
        <f t="shared" ca="1" si="100"/>
        <v>750</v>
      </c>
    </row>
    <row r="812" spans="1:9" x14ac:dyDescent="0.2">
      <c r="A812">
        <v>810</v>
      </c>
      <c r="B812">
        <f t="shared" si="102"/>
        <v>794</v>
      </c>
      <c r="C812">
        <f t="shared" ca="1" si="96"/>
        <v>2</v>
      </c>
      <c r="D812" t="str">
        <f t="shared" si="103"/>
        <v/>
      </c>
      <c r="E812" t="str">
        <f t="shared" si="101"/>
        <v/>
      </c>
      <c r="F812">
        <f t="shared" ca="1" si="97"/>
        <v>2</v>
      </c>
      <c r="G812" s="2">
        <f t="shared" ca="1" si="98"/>
        <v>25</v>
      </c>
      <c r="H812" s="2">
        <f t="shared" ca="1" si="99"/>
        <v>25</v>
      </c>
      <c r="I812" s="2">
        <f t="shared" ca="1" si="100"/>
        <v>1250</v>
      </c>
    </row>
    <row r="813" spans="1:9" x14ac:dyDescent="0.2">
      <c r="A813">
        <v>811</v>
      </c>
      <c r="B813">
        <f t="shared" si="102"/>
        <v>795</v>
      </c>
      <c r="C813">
        <f t="shared" ca="1" si="96"/>
        <v>2</v>
      </c>
      <c r="D813" t="str">
        <f t="shared" si="103"/>
        <v/>
      </c>
      <c r="E813" t="str">
        <f t="shared" si="101"/>
        <v/>
      </c>
      <c r="F813">
        <f t="shared" ca="1" si="97"/>
        <v>1</v>
      </c>
      <c r="G813" s="2">
        <f t="shared" ca="1" si="98"/>
        <v>50</v>
      </c>
      <c r="H813" s="2">
        <f t="shared" ca="1" si="99"/>
        <v>50</v>
      </c>
      <c r="I813" s="2">
        <f t="shared" ca="1" si="100"/>
        <v>1000</v>
      </c>
    </row>
    <row r="814" spans="1:9" x14ac:dyDescent="0.2">
      <c r="A814">
        <v>812</v>
      </c>
      <c r="B814">
        <f t="shared" si="102"/>
        <v>796</v>
      </c>
      <c r="C814">
        <f t="shared" ca="1" si="96"/>
        <v>1</v>
      </c>
      <c r="D814" t="str">
        <f t="shared" si="103"/>
        <v/>
      </c>
      <c r="E814" t="str">
        <f t="shared" si="101"/>
        <v/>
      </c>
      <c r="F814">
        <f t="shared" ca="1" si="97"/>
        <v>9</v>
      </c>
      <c r="G814" s="2">
        <f t="shared" ca="1" si="98"/>
        <v>50</v>
      </c>
      <c r="H814" s="2">
        <f t="shared" ca="1" si="99"/>
        <v>150</v>
      </c>
      <c r="I814" s="2">
        <f t="shared" ca="1" si="100"/>
        <v>2000</v>
      </c>
    </row>
    <row r="815" spans="1:9" x14ac:dyDescent="0.2">
      <c r="A815">
        <v>813</v>
      </c>
      <c r="B815">
        <f t="shared" si="102"/>
        <v>797</v>
      </c>
      <c r="C815">
        <f t="shared" ca="1" si="96"/>
        <v>2</v>
      </c>
      <c r="D815" t="str">
        <f t="shared" si="103"/>
        <v/>
      </c>
      <c r="E815" t="str">
        <f t="shared" si="101"/>
        <v/>
      </c>
      <c r="F815">
        <f t="shared" ca="1" si="97"/>
        <v>2</v>
      </c>
      <c r="G815" s="2">
        <f t="shared" ca="1" si="98"/>
        <v>25</v>
      </c>
      <c r="H815" s="2">
        <f t="shared" ca="1" si="99"/>
        <v>25</v>
      </c>
      <c r="I815" s="2">
        <f t="shared" ca="1" si="100"/>
        <v>1250</v>
      </c>
    </row>
    <row r="816" spans="1:9" x14ac:dyDescent="0.2">
      <c r="A816">
        <v>814</v>
      </c>
      <c r="B816">
        <f t="shared" si="102"/>
        <v>798</v>
      </c>
      <c r="C816">
        <f t="shared" ca="1" si="96"/>
        <v>1</v>
      </c>
      <c r="D816" t="str">
        <f t="shared" si="103"/>
        <v/>
      </c>
      <c r="E816" t="str">
        <f t="shared" si="101"/>
        <v/>
      </c>
      <c r="F816">
        <f t="shared" ca="1" si="97"/>
        <v>2</v>
      </c>
      <c r="G816" s="2">
        <f t="shared" ca="1" si="98"/>
        <v>25</v>
      </c>
      <c r="H816" s="2">
        <f t="shared" ca="1" si="99"/>
        <v>25</v>
      </c>
      <c r="I816" s="2">
        <f t="shared" ca="1" si="100"/>
        <v>1250</v>
      </c>
    </row>
    <row r="817" spans="1:9" x14ac:dyDescent="0.2">
      <c r="A817">
        <v>815</v>
      </c>
      <c r="B817">
        <f t="shared" si="102"/>
        <v>799</v>
      </c>
      <c r="C817">
        <f t="shared" ca="1" si="96"/>
        <v>2</v>
      </c>
      <c r="D817" t="str">
        <f t="shared" si="103"/>
        <v/>
      </c>
      <c r="E817" t="str">
        <f t="shared" si="101"/>
        <v/>
      </c>
      <c r="F817">
        <f t="shared" ca="1" si="97"/>
        <v>4</v>
      </c>
      <c r="G817" s="2">
        <f t="shared" ca="1" si="98"/>
        <v>50</v>
      </c>
      <c r="H817" s="2">
        <f t="shared" ca="1" si="99"/>
        <v>150</v>
      </c>
      <c r="I817" s="2">
        <f t="shared" ca="1" si="100"/>
        <v>1000</v>
      </c>
    </row>
    <row r="818" spans="1:9" x14ac:dyDescent="0.2">
      <c r="A818">
        <v>816</v>
      </c>
      <c r="B818">
        <f t="shared" si="102"/>
        <v>800</v>
      </c>
      <c r="C818">
        <f t="shared" ca="1" si="96"/>
        <v>2</v>
      </c>
      <c r="D818" t="str">
        <f t="shared" si="103"/>
        <v/>
      </c>
      <c r="E818" t="str">
        <f t="shared" si="101"/>
        <v/>
      </c>
      <c r="F818">
        <f t="shared" ca="1" si="97"/>
        <v>6</v>
      </c>
      <c r="G818" s="2" t="str">
        <f t="shared" ca="1" si="98"/>
        <v>n/a</v>
      </c>
      <c r="H818" s="2" t="str">
        <f t="shared" ca="1" si="99"/>
        <v>n/a</v>
      </c>
      <c r="I818" s="2">
        <f t="shared" ca="1" si="100"/>
        <v>750</v>
      </c>
    </row>
    <row r="819" spans="1:9" x14ac:dyDescent="0.2">
      <c r="A819">
        <v>817</v>
      </c>
      <c r="B819">
        <f t="shared" si="102"/>
        <v>801</v>
      </c>
      <c r="C819">
        <f t="shared" ca="1" si="96"/>
        <v>1</v>
      </c>
      <c r="D819" t="str">
        <f t="shared" si="103"/>
        <v/>
      </c>
      <c r="E819" t="str">
        <f t="shared" si="101"/>
        <v/>
      </c>
      <c r="F819">
        <f t="shared" ca="1" si="97"/>
        <v>8</v>
      </c>
      <c r="G819" s="2">
        <f t="shared" ca="1" si="98"/>
        <v>25</v>
      </c>
      <c r="H819" s="2">
        <f t="shared" ca="1" si="99"/>
        <v>75</v>
      </c>
      <c r="I819" s="2">
        <f t="shared" ca="1" si="100"/>
        <v>1500</v>
      </c>
    </row>
    <row r="820" spans="1:9" x14ac:dyDescent="0.2">
      <c r="A820">
        <v>818</v>
      </c>
      <c r="B820">
        <f t="shared" si="102"/>
        <v>802</v>
      </c>
      <c r="C820">
        <f t="shared" ca="1" si="96"/>
        <v>1</v>
      </c>
      <c r="D820" t="str">
        <f t="shared" si="103"/>
        <v/>
      </c>
      <c r="E820" t="str">
        <f t="shared" si="101"/>
        <v/>
      </c>
      <c r="F820">
        <f t="shared" ca="1" si="97"/>
        <v>6</v>
      </c>
      <c r="G820" s="2" t="str">
        <f t="shared" ca="1" si="98"/>
        <v>n/a</v>
      </c>
      <c r="H820" s="2" t="str">
        <f t="shared" ca="1" si="99"/>
        <v>n/a</v>
      </c>
      <c r="I820" s="2">
        <f t="shared" ca="1" si="100"/>
        <v>750</v>
      </c>
    </row>
    <row r="821" spans="1:9" x14ac:dyDescent="0.2">
      <c r="A821">
        <v>819</v>
      </c>
      <c r="B821">
        <f t="shared" si="102"/>
        <v>803</v>
      </c>
      <c r="C821">
        <f t="shared" ca="1" si="96"/>
        <v>1</v>
      </c>
      <c r="D821" t="str">
        <f t="shared" si="103"/>
        <v/>
      </c>
      <c r="E821" t="str">
        <f t="shared" si="101"/>
        <v/>
      </c>
      <c r="F821">
        <f t="shared" ca="1" si="97"/>
        <v>5</v>
      </c>
      <c r="G821" s="2" t="str">
        <f t="shared" ca="1" si="98"/>
        <v>n/a</v>
      </c>
      <c r="H821" s="2" t="str">
        <f t="shared" ca="1" si="99"/>
        <v>n/a</v>
      </c>
      <c r="I821" s="2">
        <f t="shared" ca="1" si="100"/>
        <v>1000</v>
      </c>
    </row>
    <row r="822" spans="1:9" x14ac:dyDescent="0.2">
      <c r="A822">
        <v>820</v>
      </c>
      <c r="B822">
        <f t="shared" si="102"/>
        <v>804</v>
      </c>
      <c r="C822">
        <f t="shared" ca="1" si="96"/>
        <v>1</v>
      </c>
      <c r="D822" t="str">
        <f t="shared" si="103"/>
        <v/>
      </c>
      <c r="E822" t="str">
        <f t="shared" si="101"/>
        <v/>
      </c>
      <c r="F822">
        <f t="shared" ca="1" si="97"/>
        <v>1</v>
      </c>
      <c r="G822" s="2">
        <f t="shared" ca="1" si="98"/>
        <v>50</v>
      </c>
      <c r="H822" s="2">
        <f t="shared" ca="1" si="99"/>
        <v>50</v>
      </c>
      <c r="I822" s="2">
        <f t="shared" ca="1" si="100"/>
        <v>1000</v>
      </c>
    </row>
    <row r="823" spans="1:9" x14ac:dyDescent="0.2">
      <c r="A823">
        <v>821</v>
      </c>
      <c r="B823">
        <f t="shared" si="102"/>
        <v>805</v>
      </c>
      <c r="C823">
        <f t="shared" ca="1" si="96"/>
        <v>1</v>
      </c>
      <c r="D823" t="str">
        <f t="shared" si="103"/>
        <v/>
      </c>
      <c r="E823" t="str">
        <f t="shared" si="101"/>
        <v/>
      </c>
      <c r="F823">
        <f t="shared" ca="1" si="97"/>
        <v>9</v>
      </c>
      <c r="G823" s="2">
        <f t="shared" ca="1" si="98"/>
        <v>50</v>
      </c>
      <c r="H823" s="2">
        <f t="shared" ca="1" si="99"/>
        <v>150</v>
      </c>
      <c r="I823" s="2">
        <f t="shared" ca="1" si="100"/>
        <v>2000</v>
      </c>
    </row>
    <row r="824" spans="1:9" x14ac:dyDescent="0.2">
      <c r="A824">
        <v>822</v>
      </c>
      <c r="B824">
        <f t="shared" si="102"/>
        <v>806</v>
      </c>
      <c r="C824">
        <f t="shared" ca="1" si="96"/>
        <v>1</v>
      </c>
      <c r="D824" t="str">
        <f t="shared" si="103"/>
        <v/>
      </c>
      <c r="E824" t="str">
        <f t="shared" si="101"/>
        <v/>
      </c>
      <c r="F824">
        <f t="shared" ca="1" si="97"/>
        <v>2</v>
      </c>
      <c r="G824" s="2">
        <f t="shared" ca="1" si="98"/>
        <v>25</v>
      </c>
      <c r="H824" s="2">
        <f t="shared" ca="1" si="99"/>
        <v>25</v>
      </c>
      <c r="I824" s="2">
        <f t="shared" ca="1" si="100"/>
        <v>1250</v>
      </c>
    </row>
    <row r="825" spans="1:9" x14ac:dyDescent="0.2">
      <c r="A825">
        <v>823</v>
      </c>
      <c r="B825">
        <f t="shared" si="102"/>
        <v>807</v>
      </c>
      <c r="C825">
        <f t="shared" ca="1" si="96"/>
        <v>1</v>
      </c>
      <c r="D825" t="str">
        <f t="shared" si="103"/>
        <v/>
      </c>
      <c r="E825" t="str">
        <f t="shared" si="101"/>
        <v/>
      </c>
      <c r="F825">
        <f t="shared" ca="1" si="97"/>
        <v>2</v>
      </c>
      <c r="G825" s="2">
        <f t="shared" ca="1" si="98"/>
        <v>25</v>
      </c>
      <c r="H825" s="2">
        <f t="shared" ca="1" si="99"/>
        <v>25</v>
      </c>
      <c r="I825" s="2">
        <f t="shared" ca="1" si="100"/>
        <v>1250</v>
      </c>
    </row>
    <row r="826" spans="1:9" x14ac:dyDescent="0.2">
      <c r="A826">
        <v>824</v>
      </c>
      <c r="B826">
        <f t="shared" si="102"/>
        <v>808</v>
      </c>
      <c r="C826">
        <f t="shared" ca="1" si="96"/>
        <v>2</v>
      </c>
      <c r="D826" t="str">
        <f t="shared" si="103"/>
        <v/>
      </c>
      <c r="E826" t="str">
        <f t="shared" si="101"/>
        <v/>
      </c>
      <c r="F826">
        <f t="shared" ca="1" si="97"/>
        <v>1</v>
      </c>
      <c r="G826" s="2">
        <f t="shared" ca="1" si="98"/>
        <v>50</v>
      </c>
      <c r="H826" s="2">
        <f t="shared" ca="1" si="99"/>
        <v>50</v>
      </c>
      <c r="I826" s="2">
        <f t="shared" ca="1" si="100"/>
        <v>1000</v>
      </c>
    </row>
    <row r="827" spans="1:9" x14ac:dyDescent="0.2">
      <c r="A827">
        <v>825</v>
      </c>
      <c r="B827">
        <f t="shared" si="102"/>
        <v>809</v>
      </c>
      <c r="C827">
        <f t="shared" ca="1" si="96"/>
        <v>1</v>
      </c>
      <c r="D827" t="str">
        <f t="shared" si="103"/>
        <v/>
      </c>
      <c r="E827" t="str">
        <f t="shared" si="101"/>
        <v/>
      </c>
      <c r="F827">
        <f t="shared" ca="1" si="97"/>
        <v>8</v>
      </c>
      <c r="G827" s="2">
        <f t="shared" ca="1" si="98"/>
        <v>25</v>
      </c>
      <c r="H827" s="2">
        <f t="shared" ca="1" si="99"/>
        <v>75</v>
      </c>
      <c r="I827" s="2">
        <f t="shared" ca="1" si="100"/>
        <v>1500</v>
      </c>
    </row>
    <row r="828" spans="1:9" x14ac:dyDescent="0.2">
      <c r="A828">
        <v>826</v>
      </c>
      <c r="B828">
        <f t="shared" si="102"/>
        <v>810</v>
      </c>
      <c r="C828">
        <f t="shared" ca="1" si="96"/>
        <v>1</v>
      </c>
      <c r="D828" t="str">
        <f t="shared" si="103"/>
        <v/>
      </c>
      <c r="E828" t="str">
        <f t="shared" si="101"/>
        <v/>
      </c>
      <c r="F828">
        <f t="shared" ca="1" si="97"/>
        <v>6</v>
      </c>
      <c r="G828" s="2" t="str">
        <f t="shared" ca="1" si="98"/>
        <v>n/a</v>
      </c>
      <c r="H828" s="2" t="str">
        <f t="shared" ca="1" si="99"/>
        <v>n/a</v>
      </c>
      <c r="I828" s="2">
        <f t="shared" ca="1" si="100"/>
        <v>750</v>
      </c>
    </row>
    <row r="829" spans="1:9" x14ac:dyDescent="0.2">
      <c r="A829">
        <v>827</v>
      </c>
      <c r="B829">
        <f t="shared" si="102"/>
        <v>811</v>
      </c>
      <c r="C829">
        <f t="shared" ca="1" si="96"/>
        <v>2</v>
      </c>
      <c r="D829" t="str">
        <f t="shared" si="103"/>
        <v/>
      </c>
      <c r="E829" t="str">
        <f t="shared" si="101"/>
        <v/>
      </c>
      <c r="F829">
        <f t="shared" ca="1" si="97"/>
        <v>4</v>
      </c>
      <c r="G829" s="2">
        <f t="shared" ca="1" si="98"/>
        <v>50</v>
      </c>
      <c r="H829" s="2">
        <f t="shared" ca="1" si="99"/>
        <v>150</v>
      </c>
      <c r="I829" s="2">
        <f t="shared" ca="1" si="100"/>
        <v>1000</v>
      </c>
    </row>
    <row r="830" spans="1:9" x14ac:dyDescent="0.2">
      <c r="A830">
        <v>828</v>
      </c>
      <c r="B830">
        <f t="shared" si="102"/>
        <v>812</v>
      </c>
      <c r="C830">
        <f t="shared" ca="1" si="96"/>
        <v>1</v>
      </c>
      <c r="D830" t="str">
        <f t="shared" si="103"/>
        <v/>
      </c>
      <c r="E830" t="str">
        <f t="shared" si="101"/>
        <v/>
      </c>
      <c r="F830">
        <f t="shared" ca="1" si="97"/>
        <v>2</v>
      </c>
      <c r="G830" s="2">
        <f t="shared" ca="1" si="98"/>
        <v>25</v>
      </c>
      <c r="H830" s="2">
        <f t="shared" ca="1" si="99"/>
        <v>25</v>
      </c>
      <c r="I830" s="2">
        <f t="shared" ca="1" si="100"/>
        <v>1250</v>
      </c>
    </row>
    <row r="831" spans="1:9" x14ac:dyDescent="0.2">
      <c r="A831">
        <v>829</v>
      </c>
      <c r="B831">
        <f t="shared" si="102"/>
        <v>813</v>
      </c>
      <c r="C831">
        <f t="shared" ca="1" si="96"/>
        <v>1</v>
      </c>
      <c r="D831" t="str">
        <f t="shared" si="103"/>
        <v/>
      </c>
      <c r="E831" t="str">
        <f t="shared" si="101"/>
        <v/>
      </c>
      <c r="F831">
        <f t="shared" ca="1" si="97"/>
        <v>6</v>
      </c>
      <c r="G831" s="2" t="str">
        <f t="shared" ca="1" si="98"/>
        <v>n/a</v>
      </c>
      <c r="H831" s="2" t="str">
        <f t="shared" ca="1" si="99"/>
        <v>n/a</v>
      </c>
      <c r="I831" s="2">
        <f t="shared" ca="1" si="100"/>
        <v>750</v>
      </c>
    </row>
    <row r="832" spans="1:9" x14ac:dyDescent="0.2">
      <c r="A832">
        <v>830</v>
      </c>
      <c r="B832">
        <f t="shared" si="102"/>
        <v>814</v>
      </c>
      <c r="C832">
        <f t="shared" ca="1" si="96"/>
        <v>1</v>
      </c>
      <c r="D832" t="str">
        <f t="shared" si="103"/>
        <v/>
      </c>
      <c r="E832" t="str">
        <f t="shared" si="101"/>
        <v/>
      </c>
      <c r="F832">
        <f t="shared" ca="1" si="97"/>
        <v>4</v>
      </c>
      <c r="G832" s="2">
        <f t="shared" ca="1" si="98"/>
        <v>50</v>
      </c>
      <c r="H832" s="2">
        <f t="shared" ca="1" si="99"/>
        <v>150</v>
      </c>
      <c r="I832" s="2">
        <f t="shared" ca="1" si="100"/>
        <v>1000</v>
      </c>
    </row>
    <row r="833" spans="1:9" x14ac:dyDescent="0.2">
      <c r="A833">
        <v>831</v>
      </c>
      <c r="B833">
        <f t="shared" si="102"/>
        <v>815</v>
      </c>
      <c r="C833">
        <f t="shared" ca="1" si="96"/>
        <v>1</v>
      </c>
      <c r="D833" t="str">
        <f t="shared" si="103"/>
        <v/>
      </c>
      <c r="E833" t="str">
        <f t="shared" si="101"/>
        <v/>
      </c>
      <c r="F833">
        <f t="shared" ca="1" si="97"/>
        <v>5</v>
      </c>
      <c r="G833" s="2" t="str">
        <f t="shared" ca="1" si="98"/>
        <v>n/a</v>
      </c>
      <c r="H833" s="2" t="str">
        <f t="shared" ca="1" si="99"/>
        <v>n/a</v>
      </c>
      <c r="I833" s="2">
        <f t="shared" ca="1" si="100"/>
        <v>1000</v>
      </c>
    </row>
    <row r="834" spans="1:9" x14ac:dyDescent="0.2">
      <c r="A834">
        <v>832</v>
      </c>
      <c r="B834">
        <f t="shared" si="102"/>
        <v>816</v>
      </c>
      <c r="C834">
        <f t="shared" ref="C834:C897" ca="1" si="104">RANDBETWEEN(1,ROWS(planNames))</f>
        <v>2</v>
      </c>
      <c r="D834" t="str">
        <f t="shared" si="103"/>
        <v/>
      </c>
      <c r="E834" t="str">
        <f t="shared" si="101"/>
        <v/>
      </c>
      <c r="F834">
        <f t="shared" ref="F834:F897" ca="1" si="105">RANDBETWEEN(1,ROWS(deductibles))</f>
        <v>1</v>
      </c>
      <c r="G834" s="2">
        <f t="shared" ref="G834:G897" ca="1" si="106">INDEX(deductibles,F834,1)</f>
        <v>50</v>
      </c>
      <c r="H834" s="2">
        <f t="shared" ref="H834:H897" ca="1" si="107">INDEX(deductibles,F834,2)</f>
        <v>50</v>
      </c>
      <c r="I834" s="2">
        <f t="shared" ref="I834:I897" ca="1" si="108">INDEX(deductibles,F834,3)</f>
        <v>1000</v>
      </c>
    </row>
    <row r="835" spans="1:9" x14ac:dyDescent="0.2">
      <c r="A835">
        <v>833</v>
      </c>
      <c r="B835">
        <f t="shared" si="102"/>
        <v>817</v>
      </c>
      <c r="C835">
        <f t="shared" ca="1" si="104"/>
        <v>2</v>
      </c>
      <c r="D835" t="str">
        <f t="shared" si="103"/>
        <v/>
      </c>
      <c r="E835" t="str">
        <f t="shared" ref="E835:E898" si="109">IF(D835=TRUE,INDEX(planNames,C835,1),IF(D836=TRUE,INDEX(planNames,C836,2),""))</f>
        <v/>
      </c>
      <c r="F835">
        <f t="shared" ca="1" si="105"/>
        <v>2</v>
      </c>
      <c r="G835" s="2">
        <f t="shared" ca="1" si="106"/>
        <v>25</v>
      </c>
      <c r="H835" s="2">
        <f t="shared" ca="1" si="107"/>
        <v>25</v>
      </c>
      <c r="I835" s="2">
        <f t="shared" ca="1" si="108"/>
        <v>1250</v>
      </c>
    </row>
    <row r="836" spans="1:9" x14ac:dyDescent="0.2">
      <c r="A836">
        <v>834</v>
      </c>
      <c r="B836">
        <f t="shared" ref="B836:B899" si="110">IF(MOD(ROW(B836),50)=0,B835,B835+1)</f>
        <v>818</v>
      </c>
      <c r="C836">
        <f t="shared" ca="1" si="104"/>
        <v>2</v>
      </c>
      <c r="D836" t="str">
        <f t="shared" ref="D836:D899" si="111">IF(B835=B836,TRUE,"")</f>
        <v/>
      </c>
      <c r="E836" t="str">
        <f t="shared" si="109"/>
        <v/>
      </c>
      <c r="F836">
        <f t="shared" ca="1" si="105"/>
        <v>6</v>
      </c>
      <c r="G836" s="2" t="str">
        <f t="shared" ca="1" si="106"/>
        <v>n/a</v>
      </c>
      <c r="H836" s="2" t="str">
        <f t="shared" ca="1" si="107"/>
        <v>n/a</v>
      </c>
      <c r="I836" s="2">
        <f t="shared" ca="1" si="108"/>
        <v>750</v>
      </c>
    </row>
    <row r="837" spans="1:9" x14ac:dyDescent="0.2">
      <c r="A837">
        <v>835</v>
      </c>
      <c r="B837">
        <f t="shared" si="110"/>
        <v>819</v>
      </c>
      <c r="C837">
        <f t="shared" ca="1" si="104"/>
        <v>1</v>
      </c>
      <c r="D837" t="str">
        <f t="shared" si="111"/>
        <v/>
      </c>
      <c r="E837" t="str">
        <f t="shared" si="109"/>
        <v/>
      </c>
      <c r="F837">
        <f t="shared" ca="1" si="105"/>
        <v>5</v>
      </c>
      <c r="G837" s="2" t="str">
        <f t="shared" ca="1" si="106"/>
        <v>n/a</v>
      </c>
      <c r="H837" s="2" t="str">
        <f t="shared" ca="1" si="107"/>
        <v>n/a</v>
      </c>
      <c r="I837" s="2">
        <f t="shared" ca="1" si="108"/>
        <v>1000</v>
      </c>
    </row>
    <row r="838" spans="1:9" x14ac:dyDescent="0.2">
      <c r="A838">
        <v>836</v>
      </c>
      <c r="B838">
        <f t="shared" si="110"/>
        <v>820</v>
      </c>
      <c r="C838">
        <f t="shared" ca="1" si="104"/>
        <v>2</v>
      </c>
      <c r="D838" t="str">
        <f t="shared" si="111"/>
        <v/>
      </c>
      <c r="E838" t="str">
        <f t="shared" si="109"/>
        <v/>
      </c>
      <c r="F838">
        <f t="shared" ca="1" si="105"/>
        <v>9</v>
      </c>
      <c r="G838" s="2">
        <f t="shared" ca="1" si="106"/>
        <v>50</v>
      </c>
      <c r="H838" s="2">
        <f t="shared" ca="1" si="107"/>
        <v>150</v>
      </c>
      <c r="I838" s="2">
        <f t="shared" ca="1" si="108"/>
        <v>2000</v>
      </c>
    </row>
    <row r="839" spans="1:9" x14ac:dyDescent="0.2">
      <c r="A839">
        <v>837</v>
      </c>
      <c r="B839">
        <f t="shared" si="110"/>
        <v>821</v>
      </c>
      <c r="C839">
        <f t="shared" ca="1" si="104"/>
        <v>2</v>
      </c>
      <c r="D839" t="str">
        <f t="shared" si="111"/>
        <v/>
      </c>
      <c r="E839" t="str">
        <f t="shared" si="109"/>
        <v/>
      </c>
      <c r="F839">
        <f t="shared" ca="1" si="105"/>
        <v>6</v>
      </c>
      <c r="G839" s="2" t="str">
        <f t="shared" ca="1" si="106"/>
        <v>n/a</v>
      </c>
      <c r="H839" s="2" t="str">
        <f t="shared" ca="1" si="107"/>
        <v>n/a</v>
      </c>
      <c r="I839" s="2">
        <f t="shared" ca="1" si="108"/>
        <v>750</v>
      </c>
    </row>
    <row r="840" spans="1:9" x14ac:dyDescent="0.2">
      <c r="A840">
        <v>838</v>
      </c>
      <c r="B840">
        <f t="shared" si="110"/>
        <v>822</v>
      </c>
      <c r="C840">
        <f t="shared" ca="1" si="104"/>
        <v>2</v>
      </c>
      <c r="D840" t="str">
        <f t="shared" si="111"/>
        <v/>
      </c>
      <c r="E840" t="str">
        <f t="shared" si="109"/>
        <v/>
      </c>
      <c r="F840">
        <f t="shared" ca="1" si="105"/>
        <v>9</v>
      </c>
      <c r="G840" s="2">
        <f t="shared" ca="1" si="106"/>
        <v>50</v>
      </c>
      <c r="H840" s="2">
        <f t="shared" ca="1" si="107"/>
        <v>150</v>
      </c>
      <c r="I840" s="2">
        <f t="shared" ca="1" si="108"/>
        <v>2000</v>
      </c>
    </row>
    <row r="841" spans="1:9" x14ac:dyDescent="0.2">
      <c r="A841">
        <v>839</v>
      </c>
      <c r="B841">
        <f t="shared" si="110"/>
        <v>823</v>
      </c>
      <c r="C841">
        <f t="shared" ca="1" si="104"/>
        <v>1</v>
      </c>
      <c r="D841" t="str">
        <f t="shared" si="111"/>
        <v/>
      </c>
      <c r="E841" t="str">
        <f t="shared" si="109"/>
        <v/>
      </c>
      <c r="F841">
        <f t="shared" ca="1" si="105"/>
        <v>9</v>
      </c>
      <c r="G841" s="2">
        <f t="shared" ca="1" si="106"/>
        <v>50</v>
      </c>
      <c r="H841" s="2">
        <f t="shared" ca="1" si="107"/>
        <v>150</v>
      </c>
      <c r="I841" s="2">
        <f t="shared" ca="1" si="108"/>
        <v>2000</v>
      </c>
    </row>
    <row r="842" spans="1:9" x14ac:dyDescent="0.2">
      <c r="A842">
        <v>840</v>
      </c>
      <c r="B842">
        <f t="shared" si="110"/>
        <v>824</v>
      </c>
      <c r="C842">
        <f t="shared" ca="1" si="104"/>
        <v>2</v>
      </c>
      <c r="D842" t="str">
        <f t="shared" si="111"/>
        <v/>
      </c>
      <c r="E842" t="str">
        <f t="shared" si="109"/>
        <v/>
      </c>
      <c r="F842">
        <f t="shared" ca="1" si="105"/>
        <v>7</v>
      </c>
      <c r="G842" s="2">
        <f t="shared" ca="1" si="106"/>
        <v>15</v>
      </c>
      <c r="H842" s="2">
        <f t="shared" ca="1" si="107"/>
        <v>45</v>
      </c>
      <c r="I842" s="2">
        <f t="shared" ca="1" si="108"/>
        <v>1500</v>
      </c>
    </row>
    <row r="843" spans="1:9" x14ac:dyDescent="0.2">
      <c r="A843">
        <v>841</v>
      </c>
      <c r="B843">
        <f t="shared" si="110"/>
        <v>825</v>
      </c>
      <c r="C843">
        <f t="shared" ca="1" si="104"/>
        <v>2</v>
      </c>
      <c r="D843" t="str">
        <f t="shared" si="111"/>
        <v/>
      </c>
      <c r="E843" t="str">
        <f t="shared" si="109"/>
        <v/>
      </c>
      <c r="F843">
        <f t="shared" ca="1" si="105"/>
        <v>1</v>
      </c>
      <c r="G843" s="2">
        <f t="shared" ca="1" si="106"/>
        <v>50</v>
      </c>
      <c r="H843" s="2">
        <f t="shared" ca="1" si="107"/>
        <v>50</v>
      </c>
      <c r="I843" s="2">
        <f t="shared" ca="1" si="108"/>
        <v>1000</v>
      </c>
    </row>
    <row r="844" spans="1:9" x14ac:dyDescent="0.2">
      <c r="A844">
        <v>842</v>
      </c>
      <c r="B844">
        <f t="shared" si="110"/>
        <v>826</v>
      </c>
      <c r="C844">
        <f t="shared" ca="1" si="104"/>
        <v>1</v>
      </c>
      <c r="D844" t="str">
        <f t="shared" si="111"/>
        <v/>
      </c>
      <c r="E844" t="str">
        <f t="shared" si="109"/>
        <v/>
      </c>
      <c r="F844">
        <f t="shared" ca="1" si="105"/>
        <v>3</v>
      </c>
      <c r="G844" s="2">
        <f t="shared" ca="1" si="106"/>
        <v>50</v>
      </c>
      <c r="H844" s="2">
        <f t="shared" ca="1" si="107"/>
        <v>50</v>
      </c>
      <c r="I844" s="2">
        <f t="shared" ca="1" si="108"/>
        <v>2000</v>
      </c>
    </row>
    <row r="845" spans="1:9" x14ac:dyDescent="0.2">
      <c r="A845">
        <v>843</v>
      </c>
      <c r="B845">
        <f t="shared" si="110"/>
        <v>827</v>
      </c>
      <c r="C845">
        <f t="shared" ca="1" si="104"/>
        <v>2</v>
      </c>
      <c r="D845" t="str">
        <f t="shared" si="111"/>
        <v/>
      </c>
      <c r="E845" t="str">
        <f t="shared" si="109"/>
        <v/>
      </c>
      <c r="F845">
        <f t="shared" ca="1" si="105"/>
        <v>2</v>
      </c>
      <c r="G845" s="2">
        <f t="shared" ca="1" si="106"/>
        <v>25</v>
      </c>
      <c r="H845" s="2">
        <f t="shared" ca="1" si="107"/>
        <v>25</v>
      </c>
      <c r="I845" s="2">
        <f t="shared" ca="1" si="108"/>
        <v>1250</v>
      </c>
    </row>
    <row r="846" spans="1:9" x14ac:dyDescent="0.2">
      <c r="A846">
        <v>844</v>
      </c>
      <c r="B846">
        <f t="shared" si="110"/>
        <v>828</v>
      </c>
      <c r="C846">
        <f t="shared" ca="1" si="104"/>
        <v>2</v>
      </c>
      <c r="D846" t="str">
        <f t="shared" si="111"/>
        <v/>
      </c>
      <c r="E846" t="str">
        <f t="shared" si="109"/>
        <v/>
      </c>
      <c r="F846">
        <f t="shared" ca="1" si="105"/>
        <v>7</v>
      </c>
      <c r="G846" s="2">
        <f t="shared" ca="1" si="106"/>
        <v>15</v>
      </c>
      <c r="H846" s="2">
        <f t="shared" ca="1" si="107"/>
        <v>45</v>
      </c>
      <c r="I846" s="2">
        <f t="shared" ca="1" si="108"/>
        <v>1500</v>
      </c>
    </row>
    <row r="847" spans="1:9" x14ac:dyDescent="0.2">
      <c r="A847">
        <v>845</v>
      </c>
      <c r="B847">
        <f t="shared" si="110"/>
        <v>829</v>
      </c>
      <c r="C847">
        <f t="shared" ca="1" si="104"/>
        <v>2</v>
      </c>
      <c r="D847" t="str">
        <f t="shared" si="111"/>
        <v/>
      </c>
      <c r="E847" t="str">
        <f t="shared" si="109"/>
        <v/>
      </c>
      <c r="F847">
        <f t="shared" ca="1" si="105"/>
        <v>9</v>
      </c>
      <c r="G847" s="2">
        <f t="shared" ca="1" si="106"/>
        <v>50</v>
      </c>
      <c r="H847" s="2">
        <f t="shared" ca="1" si="107"/>
        <v>150</v>
      </c>
      <c r="I847" s="2">
        <f t="shared" ca="1" si="108"/>
        <v>2000</v>
      </c>
    </row>
    <row r="848" spans="1:9" x14ac:dyDescent="0.2">
      <c r="A848">
        <v>846</v>
      </c>
      <c r="B848">
        <f t="shared" si="110"/>
        <v>830</v>
      </c>
      <c r="C848">
        <f t="shared" ca="1" si="104"/>
        <v>2</v>
      </c>
      <c r="D848" t="str">
        <f t="shared" si="111"/>
        <v/>
      </c>
      <c r="E848" t="str">
        <f t="shared" si="109"/>
        <v/>
      </c>
      <c r="F848">
        <f t="shared" ca="1" si="105"/>
        <v>5</v>
      </c>
      <c r="G848" s="2" t="str">
        <f t="shared" ca="1" si="106"/>
        <v>n/a</v>
      </c>
      <c r="H848" s="2" t="str">
        <f t="shared" ca="1" si="107"/>
        <v>n/a</v>
      </c>
      <c r="I848" s="2">
        <f t="shared" ca="1" si="108"/>
        <v>1000</v>
      </c>
    </row>
    <row r="849" spans="1:9" x14ac:dyDescent="0.2">
      <c r="A849">
        <v>847</v>
      </c>
      <c r="B849">
        <f t="shared" si="110"/>
        <v>831</v>
      </c>
      <c r="C849">
        <f t="shared" ca="1" si="104"/>
        <v>2</v>
      </c>
      <c r="D849" t="str">
        <f t="shared" si="111"/>
        <v/>
      </c>
      <c r="E849" t="str">
        <f t="shared" ca="1" si="109"/>
        <v>High Plan</v>
      </c>
      <c r="F849">
        <f t="shared" ca="1" si="105"/>
        <v>1</v>
      </c>
      <c r="G849" s="2">
        <f t="shared" ca="1" si="106"/>
        <v>50</v>
      </c>
      <c r="H849" s="2">
        <f t="shared" ca="1" si="107"/>
        <v>50</v>
      </c>
      <c r="I849" s="2">
        <f t="shared" ca="1" si="108"/>
        <v>1000</v>
      </c>
    </row>
    <row r="850" spans="1:9" x14ac:dyDescent="0.2">
      <c r="A850">
        <v>848</v>
      </c>
      <c r="B850">
        <f t="shared" si="110"/>
        <v>831</v>
      </c>
      <c r="C850">
        <f t="shared" ca="1" si="104"/>
        <v>2</v>
      </c>
      <c r="D850" t="b">
        <f t="shared" si="111"/>
        <v>1</v>
      </c>
      <c r="E850" t="str">
        <f t="shared" ca="1" si="109"/>
        <v>Low Plan</v>
      </c>
      <c r="F850">
        <f t="shared" ca="1" si="105"/>
        <v>8</v>
      </c>
      <c r="G850" s="2">
        <f t="shared" ca="1" si="106"/>
        <v>25</v>
      </c>
      <c r="H850" s="2">
        <f t="shared" ca="1" si="107"/>
        <v>75</v>
      </c>
      <c r="I850" s="2">
        <f t="shared" ca="1" si="108"/>
        <v>1500</v>
      </c>
    </row>
    <row r="851" spans="1:9" x14ac:dyDescent="0.2">
      <c r="A851">
        <v>849</v>
      </c>
      <c r="B851">
        <f t="shared" si="110"/>
        <v>832</v>
      </c>
      <c r="C851">
        <f t="shared" ca="1" si="104"/>
        <v>2</v>
      </c>
      <c r="D851" t="str">
        <f t="shared" si="111"/>
        <v/>
      </c>
      <c r="E851" t="str">
        <f t="shared" si="109"/>
        <v/>
      </c>
      <c r="F851">
        <f t="shared" ca="1" si="105"/>
        <v>9</v>
      </c>
      <c r="G851" s="2">
        <f t="shared" ca="1" si="106"/>
        <v>50</v>
      </c>
      <c r="H851" s="2">
        <f t="shared" ca="1" si="107"/>
        <v>150</v>
      </c>
      <c r="I851" s="2">
        <f t="shared" ca="1" si="108"/>
        <v>2000</v>
      </c>
    </row>
    <row r="852" spans="1:9" x14ac:dyDescent="0.2">
      <c r="A852">
        <v>850</v>
      </c>
      <c r="B852">
        <f t="shared" si="110"/>
        <v>833</v>
      </c>
      <c r="C852">
        <f t="shared" ca="1" si="104"/>
        <v>1</v>
      </c>
      <c r="D852" t="str">
        <f t="shared" si="111"/>
        <v/>
      </c>
      <c r="E852" t="str">
        <f t="shared" si="109"/>
        <v/>
      </c>
      <c r="F852">
        <f t="shared" ca="1" si="105"/>
        <v>4</v>
      </c>
      <c r="G852" s="2">
        <f t="shared" ca="1" si="106"/>
        <v>50</v>
      </c>
      <c r="H852" s="2">
        <f t="shared" ca="1" si="107"/>
        <v>150</v>
      </c>
      <c r="I852" s="2">
        <f t="shared" ca="1" si="108"/>
        <v>1000</v>
      </c>
    </row>
    <row r="853" spans="1:9" x14ac:dyDescent="0.2">
      <c r="A853">
        <v>851</v>
      </c>
      <c r="B853">
        <f t="shared" si="110"/>
        <v>834</v>
      </c>
      <c r="C853">
        <f t="shared" ca="1" si="104"/>
        <v>1</v>
      </c>
      <c r="D853" t="str">
        <f t="shared" si="111"/>
        <v/>
      </c>
      <c r="E853" t="str">
        <f t="shared" si="109"/>
        <v/>
      </c>
      <c r="F853">
        <f t="shared" ca="1" si="105"/>
        <v>5</v>
      </c>
      <c r="G853" s="2" t="str">
        <f t="shared" ca="1" si="106"/>
        <v>n/a</v>
      </c>
      <c r="H853" s="2" t="str">
        <f t="shared" ca="1" si="107"/>
        <v>n/a</v>
      </c>
      <c r="I853" s="2">
        <f t="shared" ca="1" si="108"/>
        <v>1000</v>
      </c>
    </row>
    <row r="854" spans="1:9" x14ac:dyDescent="0.2">
      <c r="A854">
        <v>852</v>
      </c>
      <c r="B854">
        <f t="shared" si="110"/>
        <v>835</v>
      </c>
      <c r="C854">
        <f t="shared" ca="1" si="104"/>
        <v>1</v>
      </c>
      <c r="D854" t="str">
        <f t="shared" si="111"/>
        <v/>
      </c>
      <c r="E854" t="str">
        <f t="shared" si="109"/>
        <v/>
      </c>
      <c r="F854">
        <f t="shared" ca="1" si="105"/>
        <v>8</v>
      </c>
      <c r="G854" s="2">
        <f t="shared" ca="1" si="106"/>
        <v>25</v>
      </c>
      <c r="H854" s="2">
        <f t="shared" ca="1" si="107"/>
        <v>75</v>
      </c>
      <c r="I854" s="2">
        <f t="shared" ca="1" si="108"/>
        <v>1500</v>
      </c>
    </row>
    <row r="855" spans="1:9" x14ac:dyDescent="0.2">
      <c r="A855">
        <v>853</v>
      </c>
      <c r="B855">
        <f t="shared" si="110"/>
        <v>836</v>
      </c>
      <c r="C855">
        <f t="shared" ca="1" si="104"/>
        <v>1</v>
      </c>
      <c r="D855" t="str">
        <f t="shared" si="111"/>
        <v/>
      </c>
      <c r="E855" t="str">
        <f t="shared" si="109"/>
        <v/>
      </c>
      <c r="F855">
        <f t="shared" ca="1" si="105"/>
        <v>7</v>
      </c>
      <c r="G855" s="2">
        <f t="shared" ca="1" si="106"/>
        <v>15</v>
      </c>
      <c r="H855" s="2">
        <f t="shared" ca="1" si="107"/>
        <v>45</v>
      </c>
      <c r="I855" s="2">
        <f t="shared" ca="1" si="108"/>
        <v>1500</v>
      </c>
    </row>
    <row r="856" spans="1:9" x14ac:dyDescent="0.2">
      <c r="A856">
        <v>854</v>
      </c>
      <c r="B856">
        <f t="shared" si="110"/>
        <v>837</v>
      </c>
      <c r="C856">
        <f t="shared" ca="1" si="104"/>
        <v>2</v>
      </c>
      <c r="D856" t="str">
        <f t="shared" si="111"/>
        <v/>
      </c>
      <c r="E856" t="str">
        <f t="shared" si="109"/>
        <v/>
      </c>
      <c r="F856">
        <f t="shared" ca="1" si="105"/>
        <v>5</v>
      </c>
      <c r="G856" s="2" t="str">
        <f t="shared" ca="1" si="106"/>
        <v>n/a</v>
      </c>
      <c r="H856" s="2" t="str">
        <f t="shared" ca="1" si="107"/>
        <v>n/a</v>
      </c>
      <c r="I856" s="2">
        <f t="shared" ca="1" si="108"/>
        <v>1000</v>
      </c>
    </row>
    <row r="857" spans="1:9" x14ac:dyDescent="0.2">
      <c r="A857">
        <v>855</v>
      </c>
      <c r="B857">
        <f t="shared" si="110"/>
        <v>838</v>
      </c>
      <c r="C857">
        <f t="shared" ca="1" si="104"/>
        <v>2</v>
      </c>
      <c r="D857" t="str">
        <f t="shared" si="111"/>
        <v/>
      </c>
      <c r="E857" t="str">
        <f t="shared" si="109"/>
        <v/>
      </c>
      <c r="F857">
        <f t="shared" ca="1" si="105"/>
        <v>4</v>
      </c>
      <c r="G857" s="2">
        <f t="shared" ca="1" si="106"/>
        <v>50</v>
      </c>
      <c r="H857" s="2">
        <f t="shared" ca="1" si="107"/>
        <v>150</v>
      </c>
      <c r="I857" s="2">
        <f t="shared" ca="1" si="108"/>
        <v>1000</v>
      </c>
    </row>
    <row r="858" spans="1:9" x14ac:dyDescent="0.2">
      <c r="A858">
        <v>856</v>
      </c>
      <c r="B858">
        <f t="shared" si="110"/>
        <v>839</v>
      </c>
      <c r="C858">
        <f t="shared" ca="1" si="104"/>
        <v>2</v>
      </c>
      <c r="D858" t="str">
        <f t="shared" si="111"/>
        <v/>
      </c>
      <c r="E858" t="str">
        <f t="shared" si="109"/>
        <v/>
      </c>
      <c r="F858">
        <f t="shared" ca="1" si="105"/>
        <v>1</v>
      </c>
      <c r="G858" s="2">
        <f t="shared" ca="1" si="106"/>
        <v>50</v>
      </c>
      <c r="H858" s="2">
        <f t="shared" ca="1" si="107"/>
        <v>50</v>
      </c>
      <c r="I858" s="2">
        <f t="shared" ca="1" si="108"/>
        <v>1000</v>
      </c>
    </row>
    <row r="859" spans="1:9" x14ac:dyDescent="0.2">
      <c r="A859">
        <v>857</v>
      </c>
      <c r="B859">
        <f t="shared" si="110"/>
        <v>840</v>
      </c>
      <c r="C859">
        <f t="shared" ca="1" si="104"/>
        <v>2</v>
      </c>
      <c r="D859" t="str">
        <f t="shared" si="111"/>
        <v/>
      </c>
      <c r="E859" t="str">
        <f t="shared" si="109"/>
        <v/>
      </c>
      <c r="F859">
        <f t="shared" ca="1" si="105"/>
        <v>2</v>
      </c>
      <c r="G859" s="2">
        <f t="shared" ca="1" si="106"/>
        <v>25</v>
      </c>
      <c r="H859" s="2">
        <f t="shared" ca="1" si="107"/>
        <v>25</v>
      </c>
      <c r="I859" s="2">
        <f t="shared" ca="1" si="108"/>
        <v>1250</v>
      </c>
    </row>
    <row r="860" spans="1:9" x14ac:dyDescent="0.2">
      <c r="A860">
        <v>858</v>
      </c>
      <c r="B860">
        <f t="shared" si="110"/>
        <v>841</v>
      </c>
      <c r="C860">
        <f t="shared" ca="1" si="104"/>
        <v>1</v>
      </c>
      <c r="D860" t="str">
        <f t="shared" si="111"/>
        <v/>
      </c>
      <c r="E860" t="str">
        <f t="shared" si="109"/>
        <v/>
      </c>
      <c r="F860">
        <f t="shared" ca="1" si="105"/>
        <v>6</v>
      </c>
      <c r="G860" s="2" t="str">
        <f t="shared" ca="1" si="106"/>
        <v>n/a</v>
      </c>
      <c r="H860" s="2" t="str">
        <f t="shared" ca="1" si="107"/>
        <v>n/a</v>
      </c>
      <c r="I860" s="2">
        <f t="shared" ca="1" si="108"/>
        <v>750</v>
      </c>
    </row>
    <row r="861" spans="1:9" x14ac:dyDescent="0.2">
      <c r="A861">
        <v>859</v>
      </c>
      <c r="B861">
        <f t="shared" si="110"/>
        <v>842</v>
      </c>
      <c r="C861">
        <f t="shared" ca="1" si="104"/>
        <v>2</v>
      </c>
      <c r="D861" t="str">
        <f t="shared" si="111"/>
        <v/>
      </c>
      <c r="E861" t="str">
        <f t="shared" si="109"/>
        <v/>
      </c>
      <c r="F861">
        <f t="shared" ca="1" si="105"/>
        <v>7</v>
      </c>
      <c r="G861" s="2">
        <f t="shared" ca="1" si="106"/>
        <v>15</v>
      </c>
      <c r="H861" s="2">
        <f t="shared" ca="1" si="107"/>
        <v>45</v>
      </c>
      <c r="I861" s="2">
        <f t="shared" ca="1" si="108"/>
        <v>1500</v>
      </c>
    </row>
    <row r="862" spans="1:9" x14ac:dyDescent="0.2">
      <c r="A862">
        <v>860</v>
      </c>
      <c r="B862">
        <f t="shared" si="110"/>
        <v>843</v>
      </c>
      <c r="C862">
        <f t="shared" ca="1" si="104"/>
        <v>1</v>
      </c>
      <c r="D862" t="str">
        <f t="shared" si="111"/>
        <v/>
      </c>
      <c r="E862" t="str">
        <f t="shared" si="109"/>
        <v/>
      </c>
      <c r="F862">
        <f t="shared" ca="1" si="105"/>
        <v>2</v>
      </c>
      <c r="G862" s="2">
        <f t="shared" ca="1" si="106"/>
        <v>25</v>
      </c>
      <c r="H862" s="2">
        <f t="shared" ca="1" si="107"/>
        <v>25</v>
      </c>
      <c r="I862" s="2">
        <f t="shared" ca="1" si="108"/>
        <v>1250</v>
      </c>
    </row>
    <row r="863" spans="1:9" x14ac:dyDescent="0.2">
      <c r="A863">
        <v>861</v>
      </c>
      <c r="B863">
        <f t="shared" si="110"/>
        <v>844</v>
      </c>
      <c r="C863">
        <f t="shared" ca="1" si="104"/>
        <v>2</v>
      </c>
      <c r="D863" t="str">
        <f t="shared" si="111"/>
        <v/>
      </c>
      <c r="E863" t="str">
        <f t="shared" si="109"/>
        <v/>
      </c>
      <c r="F863">
        <f t="shared" ca="1" si="105"/>
        <v>9</v>
      </c>
      <c r="G863" s="2">
        <f t="shared" ca="1" si="106"/>
        <v>50</v>
      </c>
      <c r="H863" s="2">
        <f t="shared" ca="1" si="107"/>
        <v>150</v>
      </c>
      <c r="I863" s="2">
        <f t="shared" ca="1" si="108"/>
        <v>2000</v>
      </c>
    </row>
    <row r="864" spans="1:9" x14ac:dyDescent="0.2">
      <c r="A864">
        <v>862</v>
      </c>
      <c r="B864">
        <f t="shared" si="110"/>
        <v>845</v>
      </c>
      <c r="C864">
        <f t="shared" ca="1" si="104"/>
        <v>1</v>
      </c>
      <c r="D864" t="str">
        <f t="shared" si="111"/>
        <v/>
      </c>
      <c r="E864" t="str">
        <f t="shared" si="109"/>
        <v/>
      </c>
      <c r="F864">
        <f t="shared" ca="1" si="105"/>
        <v>2</v>
      </c>
      <c r="G864" s="2">
        <f t="shared" ca="1" si="106"/>
        <v>25</v>
      </c>
      <c r="H864" s="2">
        <f t="shared" ca="1" si="107"/>
        <v>25</v>
      </c>
      <c r="I864" s="2">
        <f t="shared" ca="1" si="108"/>
        <v>1250</v>
      </c>
    </row>
    <row r="865" spans="1:9" x14ac:dyDescent="0.2">
      <c r="A865">
        <v>863</v>
      </c>
      <c r="B865">
        <f t="shared" si="110"/>
        <v>846</v>
      </c>
      <c r="C865">
        <f t="shared" ca="1" si="104"/>
        <v>1</v>
      </c>
      <c r="D865" t="str">
        <f t="shared" si="111"/>
        <v/>
      </c>
      <c r="E865" t="str">
        <f t="shared" si="109"/>
        <v/>
      </c>
      <c r="F865">
        <f t="shared" ca="1" si="105"/>
        <v>9</v>
      </c>
      <c r="G865" s="2">
        <f t="shared" ca="1" si="106"/>
        <v>50</v>
      </c>
      <c r="H865" s="2">
        <f t="shared" ca="1" si="107"/>
        <v>150</v>
      </c>
      <c r="I865" s="2">
        <f t="shared" ca="1" si="108"/>
        <v>2000</v>
      </c>
    </row>
    <row r="866" spans="1:9" x14ac:dyDescent="0.2">
      <c r="A866">
        <v>864</v>
      </c>
      <c r="B866">
        <f t="shared" si="110"/>
        <v>847</v>
      </c>
      <c r="C866">
        <f t="shared" ca="1" si="104"/>
        <v>2</v>
      </c>
      <c r="D866" t="str">
        <f t="shared" si="111"/>
        <v/>
      </c>
      <c r="E866" t="str">
        <f t="shared" si="109"/>
        <v/>
      </c>
      <c r="F866">
        <f t="shared" ca="1" si="105"/>
        <v>6</v>
      </c>
      <c r="G866" s="2" t="str">
        <f t="shared" ca="1" si="106"/>
        <v>n/a</v>
      </c>
      <c r="H866" s="2" t="str">
        <f t="shared" ca="1" si="107"/>
        <v>n/a</v>
      </c>
      <c r="I866" s="2">
        <f t="shared" ca="1" si="108"/>
        <v>750</v>
      </c>
    </row>
    <row r="867" spans="1:9" x14ac:dyDescent="0.2">
      <c r="A867">
        <v>865</v>
      </c>
      <c r="B867">
        <f t="shared" si="110"/>
        <v>848</v>
      </c>
      <c r="C867">
        <f t="shared" ca="1" si="104"/>
        <v>1</v>
      </c>
      <c r="D867" t="str">
        <f t="shared" si="111"/>
        <v/>
      </c>
      <c r="E867" t="str">
        <f t="shared" si="109"/>
        <v/>
      </c>
      <c r="F867">
        <f t="shared" ca="1" si="105"/>
        <v>6</v>
      </c>
      <c r="G867" s="2" t="str">
        <f t="shared" ca="1" si="106"/>
        <v>n/a</v>
      </c>
      <c r="H867" s="2" t="str">
        <f t="shared" ca="1" si="107"/>
        <v>n/a</v>
      </c>
      <c r="I867" s="2">
        <f t="shared" ca="1" si="108"/>
        <v>750</v>
      </c>
    </row>
    <row r="868" spans="1:9" x14ac:dyDescent="0.2">
      <c r="A868">
        <v>866</v>
      </c>
      <c r="B868">
        <f t="shared" si="110"/>
        <v>849</v>
      </c>
      <c r="C868">
        <f t="shared" ca="1" si="104"/>
        <v>1</v>
      </c>
      <c r="D868" t="str">
        <f t="shared" si="111"/>
        <v/>
      </c>
      <c r="E868" t="str">
        <f t="shared" si="109"/>
        <v/>
      </c>
      <c r="F868">
        <f t="shared" ca="1" si="105"/>
        <v>2</v>
      </c>
      <c r="G868" s="2">
        <f t="shared" ca="1" si="106"/>
        <v>25</v>
      </c>
      <c r="H868" s="2">
        <f t="shared" ca="1" si="107"/>
        <v>25</v>
      </c>
      <c r="I868" s="2">
        <f t="shared" ca="1" si="108"/>
        <v>1250</v>
      </c>
    </row>
    <row r="869" spans="1:9" x14ac:dyDescent="0.2">
      <c r="A869">
        <v>867</v>
      </c>
      <c r="B869">
        <f t="shared" si="110"/>
        <v>850</v>
      </c>
      <c r="C869">
        <f t="shared" ca="1" si="104"/>
        <v>2</v>
      </c>
      <c r="D869" t="str">
        <f t="shared" si="111"/>
        <v/>
      </c>
      <c r="E869" t="str">
        <f t="shared" si="109"/>
        <v/>
      </c>
      <c r="F869">
        <f t="shared" ca="1" si="105"/>
        <v>8</v>
      </c>
      <c r="G869" s="2">
        <f t="shared" ca="1" si="106"/>
        <v>25</v>
      </c>
      <c r="H869" s="2">
        <f t="shared" ca="1" si="107"/>
        <v>75</v>
      </c>
      <c r="I869" s="2">
        <f t="shared" ca="1" si="108"/>
        <v>1500</v>
      </c>
    </row>
    <row r="870" spans="1:9" x14ac:dyDescent="0.2">
      <c r="A870">
        <v>868</v>
      </c>
      <c r="B870">
        <f t="shared" si="110"/>
        <v>851</v>
      </c>
      <c r="C870">
        <f t="shared" ca="1" si="104"/>
        <v>1</v>
      </c>
      <c r="D870" t="str">
        <f t="shared" si="111"/>
        <v/>
      </c>
      <c r="E870" t="str">
        <f t="shared" si="109"/>
        <v/>
      </c>
      <c r="F870">
        <f t="shared" ca="1" si="105"/>
        <v>2</v>
      </c>
      <c r="G870" s="2">
        <f t="shared" ca="1" si="106"/>
        <v>25</v>
      </c>
      <c r="H870" s="2">
        <f t="shared" ca="1" si="107"/>
        <v>25</v>
      </c>
      <c r="I870" s="2">
        <f t="shared" ca="1" si="108"/>
        <v>1250</v>
      </c>
    </row>
    <row r="871" spans="1:9" x14ac:dyDescent="0.2">
      <c r="A871">
        <v>869</v>
      </c>
      <c r="B871">
        <f t="shared" si="110"/>
        <v>852</v>
      </c>
      <c r="C871">
        <f t="shared" ca="1" si="104"/>
        <v>1</v>
      </c>
      <c r="D871" t="str">
        <f t="shared" si="111"/>
        <v/>
      </c>
      <c r="E871" t="str">
        <f t="shared" si="109"/>
        <v/>
      </c>
      <c r="F871">
        <f t="shared" ca="1" si="105"/>
        <v>5</v>
      </c>
      <c r="G871" s="2" t="str">
        <f t="shared" ca="1" si="106"/>
        <v>n/a</v>
      </c>
      <c r="H871" s="2" t="str">
        <f t="shared" ca="1" si="107"/>
        <v>n/a</v>
      </c>
      <c r="I871" s="2">
        <f t="shared" ca="1" si="108"/>
        <v>1000</v>
      </c>
    </row>
    <row r="872" spans="1:9" x14ac:dyDescent="0.2">
      <c r="A872">
        <v>870</v>
      </c>
      <c r="B872">
        <f t="shared" si="110"/>
        <v>853</v>
      </c>
      <c r="C872">
        <f t="shared" ca="1" si="104"/>
        <v>1</v>
      </c>
      <c r="D872" t="str">
        <f t="shared" si="111"/>
        <v/>
      </c>
      <c r="E872" t="str">
        <f t="shared" si="109"/>
        <v/>
      </c>
      <c r="F872">
        <f t="shared" ca="1" si="105"/>
        <v>1</v>
      </c>
      <c r="G872" s="2">
        <f t="shared" ca="1" si="106"/>
        <v>50</v>
      </c>
      <c r="H872" s="2">
        <f t="shared" ca="1" si="107"/>
        <v>50</v>
      </c>
      <c r="I872" s="2">
        <f t="shared" ca="1" si="108"/>
        <v>1000</v>
      </c>
    </row>
    <row r="873" spans="1:9" x14ac:dyDescent="0.2">
      <c r="A873">
        <v>871</v>
      </c>
      <c r="B873">
        <f t="shared" si="110"/>
        <v>854</v>
      </c>
      <c r="C873">
        <f t="shared" ca="1" si="104"/>
        <v>2</v>
      </c>
      <c r="D873" t="str">
        <f t="shared" si="111"/>
        <v/>
      </c>
      <c r="E873" t="str">
        <f t="shared" si="109"/>
        <v/>
      </c>
      <c r="F873">
        <f t="shared" ca="1" si="105"/>
        <v>5</v>
      </c>
      <c r="G873" s="2" t="str">
        <f t="shared" ca="1" si="106"/>
        <v>n/a</v>
      </c>
      <c r="H873" s="2" t="str">
        <f t="shared" ca="1" si="107"/>
        <v>n/a</v>
      </c>
      <c r="I873" s="2">
        <f t="shared" ca="1" si="108"/>
        <v>1000</v>
      </c>
    </row>
    <row r="874" spans="1:9" x14ac:dyDescent="0.2">
      <c r="A874">
        <v>872</v>
      </c>
      <c r="B874">
        <f t="shared" si="110"/>
        <v>855</v>
      </c>
      <c r="C874">
        <f t="shared" ca="1" si="104"/>
        <v>2</v>
      </c>
      <c r="D874" t="str">
        <f t="shared" si="111"/>
        <v/>
      </c>
      <c r="E874" t="str">
        <f t="shared" si="109"/>
        <v/>
      </c>
      <c r="F874">
        <f t="shared" ca="1" si="105"/>
        <v>3</v>
      </c>
      <c r="G874" s="2">
        <f t="shared" ca="1" si="106"/>
        <v>50</v>
      </c>
      <c r="H874" s="2">
        <f t="shared" ca="1" si="107"/>
        <v>50</v>
      </c>
      <c r="I874" s="2">
        <f t="shared" ca="1" si="108"/>
        <v>2000</v>
      </c>
    </row>
    <row r="875" spans="1:9" x14ac:dyDescent="0.2">
      <c r="A875">
        <v>873</v>
      </c>
      <c r="B875">
        <f t="shared" si="110"/>
        <v>856</v>
      </c>
      <c r="C875">
        <f t="shared" ca="1" si="104"/>
        <v>2</v>
      </c>
      <c r="D875" t="str">
        <f t="shared" si="111"/>
        <v/>
      </c>
      <c r="E875" t="str">
        <f t="shared" si="109"/>
        <v/>
      </c>
      <c r="F875">
        <f t="shared" ca="1" si="105"/>
        <v>9</v>
      </c>
      <c r="G875" s="2">
        <f t="shared" ca="1" si="106"/>
        <v>50</v>
      </c>
      <c r="H875" s="2">
        <f t="shared" ca="1" si="107"/>
        <v>150</v>
      </c>
      <c r="I875" s="2">
        <f t="shared" ca="1" si="108"/>
        <v>2000</v>
      </c>
    </row>
    <row r="876" spans="1:9" x14ac:dyDescent="0.2">
      <c r="A876">
        <v>874</v>
      </c>
      <c r="B876">
        <f t="shared" si="110"/>
        <v>857</v>
      </c>
      <c r="C876">
        <f t="shared" ca="1" si="104"/>
        <v>1</v>
      </c>
      <c r="D876" t="str">
        <f t="shared" si="111"/>
        <v/>
      </c>
      <c r="E876" t="str">
        <f t="shared" si="109"/>
        <v/>
      </c>
      <c r="F876">
        <f t="shared" ca="1" si="105"/>
        <v>9</v>
      </c>
      <c r="G876" s="2">
        <f t="shared" ca="1" si="106"/>
        <v>50</v>
      </c>
      <c r="H876" s="2">
        <f t="shared" ca="1" si="107"/>
        <v>150</v>
      </c>
      <c r="I876" s="2">
        <f t="shared" ca="1" si="108"/>
        <v>2000</v>
      </c>
    </row>
    <row r="877" spans="1:9" x14ac:dyDescent="0.2">
      <c r="A877">
        <v>875</v>
      </c>
      <c r="B877">
        <f t="shared" si="110"/>
        <v>858</v>
      </c>
      <c r="C877">
        <f t="shared" ca="1" si="104"/>
        <v>2</v>
      </c>
      <c r="D877" t="str">
        <f t="shared" si="111"/>
        <v/>
      </c>
      <c r="E877" t="str">
        <f t="shared" si="109"/>
        <v/>
      </c>
      <c r="F877">
        <f t="shared" ca="1" si="105"/>
        <v>4</v>
      </c>
      <c r="G877" s="2">
        <f t="shared" ca="1" si="106"/>
        <v>50</v>
      </c>
      <c r="H877" s="2">
        <f t="shared" ca="1" si="107"/>
        <v>150</v>
      </c>
      <c r="I877" s="2">
        <f t="shared" ca="1" si="108"/>
        <v>1000</v>
      </c>
    </row>
    <row r="878" spans="1:9" x14ac:dyDescent="0.2">
      <c r="A878">
        <v>876</v>
      </c>
      <c r="B878">
        <f t="shared" si="110"/>
        <v>859</v>
      </c>
      <c r="C878">
        <f t="shared" ca="1" si="104"/>
        <v>2</v>
      </c>
      <c r="D878" t="str">
        <f t="shared" si="111"/>
        <v/>
      </c>
      <c r="E878" t="str">
        <f t="shared" si="109"/>
        <v/>
      </c>
      <c r="F878">
        <f t="shared" ca="1" si="105"/>
        <v>6</v>
      </c>
      <c r="G878" s="2" t="str">
        <f t="shared" ca="1" si="106"/>
        <v>n/a</v>
      </c>
      <c r="H878" s="2" t="str">
        <f t="shared" ca="1" si="107"/>
        <v>n/a</v>
      </c>
      <c r="I878" s="2">
        <f t="shared" ca="1" si="108"/>
        <v>750</v>
      </c>
    </row>
    <row r="879" spans="1:9" x14ac:dyDescent="0.2">
      <c r="A879">
        <v>877</v>
      </c>
      <c r="B879">
        <f t="shared" si="110"/>
        <v>860</v>
      </c>
      <c r="C879">
        <f t="shared" ca="1" si="104"/>
        <v>1</v>
      </c>
      <c r="D879" t="str">
        <f t="shared" si="111"/>
        <v/>
      </c>
      <c r="E879" t="str">
        <f t="shared" si="109"/>
        <v/>
      </c>
      <c r="F879">
        <f t="shared" ca="1" si="105"/>
        <v>5</v>
      </c>
      <c r="G879" s="2" t="str">
        <f t="shared" ca="1" si="106"/>
        <v>n/a</v>
      </c>
      <c r="H879" s="2" t="str">
        <f t="shared" ca="1" si="107"/>
        <v>n/a</v>
      </c>
      <c r="I879" s="2">
        <f t="shared" ca="1" si="108"/>
        <v>1000</v>
      </c>
    </row>
    <row r="880" spans="1:9" x14ac:dyDescent="0.2">
      <c r="A880">
        <v>878</v>
      </c>
      <c r="B880">
        <f t="shared" si="110"/>
        <v>861</v>
      </c>
      <c r="C880">
        <f t="shared" ca="1" si="104"/>
        <v>1</v>
      </c>
      <c r="D880" t="str">
        <f t="shared" si="111"/>
        <v/>
      </c>
      <c r="E880" t="str">
        <f t="shared" si="109"/>
        <v/>
      </c>
      <c r="F880">
        <f t="shared" ca="1" si="105"/>
        <v>3</v>
      </c>
      <c r="G880" s="2">
        <f t="shared" ca="1" si="106"/>
        <v>50</v>
      </c>
      <c r="H880" s="2">
        <f t="shared" ca="1" si="107"/>
        <v>50</v>
      </c>
      <c r="I880" s="2">
        <f t="shared" ca="1" si="108"/>
        <v>2000</v>
      </c>
    </row>
    <row r="881" spans="1:9" x14ac:dyDescent="0.2">
      <c r="A881">
        <v>879</v>
      </c>
      <c r="B881">
        <f t="shared" si="110"/>
        <v>862</v>
      </c>
      <c r="C881">
        <f t="shared" ca="1" si="104"/>
        <v>2</v>
      </c>
      <c r="D881" t="str">
        <f t="shared" si="111"/>
        <v/>
      </c>
      <c r="E881" t="str">
        <f t="shared" si="109"/>
        <v/>
      </c>
      <c r="F881">
        <f t="shared" ca="1" si="105"/>
        <v>3</v>
      </c>
      <c r="G881" s="2">
        <f t="shared" ca="1" si="106"/>
        <v>50</v>
      </c>
      <c r="H881" s="2">
        <f t="shared" ca="1" si="107"/>
        <v>50</v>
      </c>
      <c r="I881" s="2">
        <f t="shared" ca="1" si="108"/>
        <v>2000</v>
      </c>
    </row>
    <row r="882" spans="1:9" x14ac:dyDescent="0.2">
      <c r="A882">
        <v>880</v>
      </c>
      <c r="B882">
        <f t="shared" si="110"/>
        <v>863</v>
      </c>
      <c r="C882">
        <f t="shared" ca="1" si="104"/>
        <v>2</v>
      </c>
      <c r="D882" t="str">
        <f t="shared" si="111"/>
        <v/>
      </c>
      <c r="E882" t="str">
        <f t="shared" si="109"/>
        <v/>
      </c>
      <c r="F882">
        <f t="shared" ca="1" si="105"/>
        <v>6</v>
      </c>
      <c r="G882" s="2" t="str">
        <f t="shared" ca="1" si="106"/>
        <v>n/a</v>
      </c>
      <c r="H882" s="2" t="str">
        <f t="shared" ca="1" si="107"/>
        <v>n/a</v>
      </c>
      <c r="I882" s="2">
        <f t="shared" ca="1" si="108"/>
        <v>750</v>
      </c>
    </row>
    <row r="883" spans="1:9" x14ac:dyDescent="0.2">
      <c r="A883">
        <v>881</v>
      </c>
      <c r="B883">
        <f t="shared" si="110"/>
        <v>864</v>
      </c>
      <c r="C883">
        <f t="shared" ca="1" si="104"/>
        <v>2</v>
      </c>
      <c r="D883" t="str">
        <f t="shared" si="111"/>
        <v/>
      </c>
      <c r="E883" t="str">
        <f t="shared" si="109"/>
        <v/>
      </c>
      <c r="F883">
        <f t="shared" ca="1" si="105"/>
        <v>3</v>
      </c>
      <c r="G883" s="2">
        <f t="shared" ca="1" si="106"/>
        <v>50</v>
      </c>
      <c r="H883" s="2">
        <f t="shared" ca="1" si="107"/>
        <v>50</v>
      </c>
      <c r="I883" s="2">
        <f t="shared" ca="1" si="108"/>
        <v>2000</v>
      </c>
    </row>
    <row r="884" spans="1:9" x14ac:dyDescent="0.2">
      <c r="A884">
        <v>882</v>
      </c>
      <c r="B884">
        <f t="shared" si="110"/>
        <v>865</v>
      </c>
      <c r="C884">
        <f t="shared" ca="1" si="104"/>
        <v>2</v>
      </c>
      <c r="D884" t="str">
        <f t="shared" si="111"/>
        <v/>
      </c>
      <c r="E884" t="str">
        <f t="shared" si="109"/>
        <v/>
      </c>
      <c r="F884">
        <f t="shared" ca="1" si="105"/>
        <v>4</v>
      </c>
      <c r="G884" s="2">
        <f t="shared" ca="1" si="106"/>
        <v>50</v>
      </c>
      <c r="H884" s="2">
        <f t="shared" ca="1" si="107"/>
        <v>150</v>
      </c>
      <c r="I884" s="2">
        <f t="shared" ca="1" si="108"/>
        <v>1000</v>
      </c>
    </row>
    <row r="885" spans="1:9" x14ac:dyDescent="0.2">
      <c r="A885">
        <v>883</v>
      </c>
      <c r="B885">
        <f t="shared" si="110"/>
        <v>866</v>
      </c>
      <c r="C885">
        <f t="shared" ca="1" si="104"/>
        <v>1</v>
      </c>
      <c r="D885" t="str">
        <f t="shared" si="111"/>
        <v/>
      </c>
      <c r="E885" t="str">
        <f t="shared" si="109"/>
        <v/>
      </c>
      <c r="F885">
        <f t="shared" ca="1" si="105"/>
        <v>6</v>
      </c>
      <c r="G885" s="2" t="str">
        <f t="shared" ca="1" si="106"/>
        <v>n/a</v>
      </c>
      <c r="H885" s="2" t="str">
        <f t="shared" ca="1" si="107"/>
        <v>n/a</v>
      </c>
      <c r="I885" s="2">
        <f t="shared" ca="1" si="108"/>
        <v>750</v>
      </c>
    </row>
    <row r="886" spans="1:9" x14ac:dyDescent="0.2">
      <c r="A886">
        <v>884</v>
      </c>
      <c r="B886">
        <f t="shared" si="110"/>
        <v>867</v>
      </c>
      <c r="C886">
        <f t="shared" ca="1" si="104"/>
        <v>1</v>
      </c>
      <c r="D886" t="str">
        <f t="shared" si="111"/>
        <v/>
      </c>
      <c r="E886" t="str">
        <f t="shared" si="109"/>
        <v/>
      </c>
      <c r="F886">
        <f t="shared" ca="1" si="105"/>
        <v>8</v>
      </c>
      <c r="G886" s="2">
        <f t="shared" ca="1" si="106"/>
        <v>25</v>
      </c>
      <c r="H886" s="2">
        <f t="shared" ca="1" si="107"/>
        <v>75</v>
      </c>
      <c r="I886" s="2">
        <f t="shared" ca="1" si="108"/>
        <v>1500</v>
      </c>
    </row>
    <row r="887" spans="1:9" x14ac:dyDescent="0.2">
      <c r="A887">
        <v>885</v>
      </c>
      <c r="B887">
        <f t="shared" si="110"/>
        <v>868</v>
      </c>
      <c r="C887">
        <f t="shared" ca="1" si="104"/>
        <v>2</v>
      </c>
      <c r="D887" t="str">
        <f t="shared" si="111"/>
        <v/>
      </c>
      <c r="E887" t="str">
        <f t="shared" si="109"/>
        <v/>
      </c>
      <c r="F887">
        <f t="shared" ca="1" si="105"/>
        <v>7</v>
      </c>
      <c r="G887" s="2">
        <f t="shared" ca="1" si="106"/>
        <v>15</v>
      </c>
      <c r="H887" s="2">
        <f t="shared" ca="1" si="107"/>
        <v>45</v>
      </c>
      <c r="I887" s="2">
        <f t="shared" ca="1" si="108"/>
        <v>1500</v>
      </c>
    </row>
    <row r="888" spans="1:9" x14ac:dyDescent="0.2">
      <c r="A888">
        <v>886</v>
      </c>
      <c r="B888">
        <f t="shared" si="110"/>
        <v>869</v>
      </c>
      <c r="C888">
        <f t="shared" ca="1" si="104"/>
        <v>2</v>
      </c>
      <c r="D888" t="str">
        <f t="shared" si="111"/>
        <v/>
      </c>
      <c r="E888" t="str">
        <f t="shared" si="109"/>
        <v/>
      </c>
      <c r="F888">
        <f t="shared" ca="1" si="105"/>
        <v>3</v>
      </c>
      <c r="G888" s="2">
        <f t="shared" ca="1" si="106"/>
        <v>50</v>
      </c>
      <c r="H888" s="2">
        <f t="shared" ca="1" si="107"/>
        <v>50</v>
      </c>
      <c r="I888" s="2">
        <f t="shared" ca="1" si="108"/>
        <v>2000</v>
      </c>
    </row>
    <row r="889" spans="1:9" x14ac:dyDescent="0.2">
      <c r="A889">
        <v>887</v>
      </c>
      <c r="B889">
        <f t="shared" si="110"/>
        <v>870</v>
      </c>
      <c r="C889">
        <f t="shared" ca="1" si="104"/>
        <v>2</v>
      </c>
      <c r="D889" t="str">
        <f t="shared" si="111"/>
        <v/>
      </c>
      <c r="E889" t="str">
        <f t="shared" si="109"/>
        <v/>
      </c>
      <c r="F889">
        <f t="shared" ca="1" si="105"/>
        <v>3</v>
      </c>
      <c r="G889" s="2">
        <f t="shared" ca="1" si="106"/>
        <v>50</v>
      </c>
      <c r="H889" s="2">
        <f t="shared" ca="1" si="107"/>
        <v>50</v>
      </c>
      <c r="I889" s="2">
        <f t="shared" ca="1" si="108"/>
        <v>2000</v>
      </c>
    </row>
    <row r="890" spans="1:9" x14ac:dyDescent="0.2">
      <c r="A890">
        <v>888</v>
      </c>
      <c r="B890">
        <f t="shared" si="110"/>
        <v>871</v>
      </c>
      <c r="C890">
        <f t="shared" ca="1" si="104"/>
        <v>1</v>
      </c>
      <c r="D890" t="str">
        <f t="shared" si="111"/>
        <v/>
      </c>
      <c r="E890" t="str">
        <f t="shared" si="109"/>
        <v/>
      </c>
      <c r="F890">
        <f t="shared" ca="1" si="105"/>
        <v>2</v>
      </c>
      <c r="G890" s="2">
        <f t="shared" ca="1" si="106"/>
        <v>25</v>
      </c>
      <c r="H890" s="2">
        <f t="shared" ca="1" si="107"/>
        <v>25</v>
      </c>
      <c r="I890" s="2">
        <f t="shared" ca="1" si="108"/>
        <v>1250</v>
      </c>
    </row>
    <row r="891" spans="1:9" x14ac:dyDescent="0.2">
      <c r="A891">
        <v>889</v>
      </c>
      <c r="B891">
        <f t="shared" si="110"/>
        <v>872</v>
      </c>
      <c r="C891">
        <f t="shared" ca="1" si="104"/>
        <v>1</v>
      </c>
      <c r="D891" t="str">
        <f t="shared" si="111"/>
        <v/>
      </c>
      <c r="E891" t="str">
        <f t="shared" si="109"/>
        <v/>
      </c>
      <c r="F891">
        <f t="shared" ca="1" si="105"/>
        <v>8</v>
      </c>
      <c r="G891" s="2">
        <f t="shared" ca="1" si="106"/>
        <v>25</v>
      </c>
      <c r="H891" s="2">
        <f t="shared" ca="1" si="107"/>
        <v>75</v>
      </c>
      <c r="I891" s="2">
        <f t="shared" ca="1" si="108"/>
        <v>1500</v>
      </c>
    </row>
    <row r="892" spans="1:9" x14ac:dyDescent="0.2">
      <c r="A892">
        <v>890</v>
      </c>
      <c r="B892">
        <f t="shared" si="110"/>
        <v>873</v>
      </c>
      <c r="C892">
        <f t="shared" ca="1" si="104"/>
        <v>2</v>
      </c>
      <c r="D892" t="str">
        <f t="shared" si="111"/>
        <v/>
      </c>
      <c r="E892" t="str">
        <f t="shared" si="109"/>
        <v/>
      </c>
      <c r="F892">
        <f t="shared" ca="1" si="105"/>
        <v>8</v>
      </c>
      <c r="G892" s="2">
        <f t="shared" ca="1" si="106"/>
        <v>25</v>
      </c>
      <c r="H892" s="2">
        <f t="shared" ca="1" si="107"/>
        <v>75</v>
      </c>
      <c r="I892" s="2">
        <f t="shared" ca="1" si="108"/>
        <v>1500</v>
      </c>
    </row>
    <row r="893" spans="1:9" x14ac:dyDescent="0.2">
      <c r="A893">
        <v>891</v>
      </c>
      <c r="B893">
        <f t="shared" si="110"/>
        <v>874</v>
      </c>
      <c r="C893">
        <f t="shared" ca="1" si="104"/>
        <v>1</v>
      </c>
      <c r="D893" t="str">
        <f t="shared" si="111"/>
        <v/>
      </c>
      <c r="E893" t="str">
        <f t="shared" si="109"/>
        <v/>
      </c>
      <c r="F893">
        <f t="shared" ca="1" si="105"/>
        <v>2</v>
      </c>
      <c r="G893" s="2">
        <f t="shared" ca="1" si="106"/>
        <v>25</v>
      </c>
      <c r="H893" s="2">
        <f t="shared" ca="1" si="107"/>
        <v>25</v>
      </c>
      <c r="I893" s="2">
        <f t="shared" ca="1" si="108"/>
        <v>1250</v>
      </c>
    </row>
    <row r="894" spans="1:9" x14ac:dyDescent="0.2">
      <c r="A894">
        <v>892</v>
      </c>
      <c r="B894">
        <f t="shared" si="110"/>
        <v>875</v>
      </c>
      <c r="C894">
        <f t="shared" ca="1" si="104"/>
        <v>2</v>
      </c>
      <c r="D894" t="str">
        <f t="shared" si="111"/>
        <v/>
      </c>
      <c r="E894" t="str">
        <f t="shared" si="109"/>
        <v/>
      </c>
      <c r="F894">
        <f t="shared" ca="1" si="105"/>
        <v>4</v>
      </c>
      <c r="G894" s="2">
        <f t="shared" ca="1" si="106"/>
        <v>50</v>
      </c>
      <c r="H894" s="2">
        <f t="shared" ca="1" si="107"/>
        <v>150</v>
      </c>
      <c r="I894" s="2">
        <f t="shared" ca="1" si="108"/>
        <v>1000</v>
      </c>
    </row>
    <row r="895" spans="1:9" x14ac:dyDescent="0.2">
      <c r="A895">
        <v>893</v>
      </c>
      <c r="B895">
        <f t="shared" si="110"/>
        <v>876</v>
      </c>
      <c r="C895">
        <f t="shared" ca="1" si="104"/>
        <v>2</v>
      </c>
      <c r="D895" t="str">
        <f t="shared" si="111"/>
        <v/>
      </c>
      <c r="E895" t="str">
        <f t="shared" si="109"/>
        <v/>
      </c>
      <c r="F895">
        <f t="shared" ca="1" si="105"/>
        <v>6</v>
      </c>
      <c r="G895" s="2" t="str">
        <f t="shared" ca="1" si="106"/>
        <v>n/a</v>
      </c>
      <c r="H895" s="2" t="str">
        <f t="shared" ca="1" si="107"/>
        <v>n/a</v>
      </c>
      <c r="I895" s="2">
        <f t="shared" ca="1" si="108"/>
        <v>750</v>
      </c>
    </row>
    <row r="896" spans="1:9" x14ac:dyDescent="0.2">
      <c r="A896">
        <v>894</v>
      </c>
      <c r="B896">
        <f t="shared" si="110"/>
        <v>877</v>
      </c>
      <c r="C896">
        <f t="shared" ca="1" si="104"/>
        <v>2</v>
      </c>
      <c r="D896" t="str">
        <f t="shared" si="111"/>
        <v/>
      </c>
      <c r="E896" t="str">
        <f t="shared" si="109"/>
        <v/>
      </c>
      <c r="F896">
        <f t="shared" ca="1" si="105"/>
        <v>6</v>
      </c>
      <c r="G896" s="2" t="str">
        <f t="shared" ca="1" si="106"/>
        <v>n/a</v>
      </c>
      <c r="H896" s="2" t="str">
        <f t="shared" ca="1" si="107"/>
        <v>n/a</v>
      </c>
      <c r="I896" s="2">
        <f t="shared" ca="1" si="108"/>
        <v>750</v>
      </c>
    </row>
    <row r="897" spans="1:9" x14ac:dyDescent="0.2">
      <c r="A897">
        <v>895</v>
      </c>
      <c r="B897">
        <f t="shared" si="110"/>
        <v>878</v>
      </c>
      <c r="C897">
        <f t="shared" ca="1" si="104"/>
        <v>2</v>
      </c>
      <c r="D897" t="str">
        <f t="shared" si="111"/>
        <v/>
      </c>
      <c r="E897" t="str">
        <f t="shared" si="109"/>
        <v/>
      </c>
      <c r="F897">
        <f t="shared" ca="1" si="105"/>
        <v>3</v>
      </c>
      <c r="G897" s="2">
        <f t="shared" ca="1" si="106"/>
        <v>50</v>
      </c>
      <c r="H897" s="2">
        <f t="shared" ca="1" si="107"/>
        <v>50</v>
      </c>
      <c r="I897" s="2">
        <f t="shared" ca="1" si="108"/>
        <v>2000</v>
      </c>
    </row>
    <row r="898" spans="1:9" x14ac:dyDescent="0.2">
      <c r="A898">
        <v>896</v>
      </c>
      <c r="B898">
        <f t="shared" si="110"/>
        <v>879</v>
      </c>
      <c r="C898">
        <f t="shared" ref="C898:C961" ca="1" si="112">RANDBETWEEN(1,ROWS(planNames))</f>
        <v>2</v>
      </c>
      <c r="D898" t="str">
        <f t="shared" si="111"/>
        <v/>
      </c>
      <c r="E898" t="str">
        <f t="shared" si="109"/>
        <v/>
      </c>
      <c r="F898">
        <f t="shared" ref="F898:F961" ca="1" si="113">RANDBETWEEN(1,ROWS(deductibles))</f>
        <v>8</v>
      </c>
      <c r="G898" s="2">
        <f t="shared" ref="G898:G961" ca="1" si="114">INDEX(deductibles,F898,1)</f>
        <v>25</v>
      </c>
      <c r="H898" s="2">
        <f t="shared" ref="H898:H961" ca="1" si="115">INDEX(deductibles,F898,2)</f>
        <v>75</v>
      </c>
      <c r="I898" s="2">
        <f t="shared" ref="I898:I961" ca="1" si="116">INDEX(deductibles,F898,3)</f>
        <v>1500</v>
      </c>
    </row>
    <row r="899" spans="1:9" x14ac:dyDescent="0.2">
      <c r="A899">
        <v>897</v>
      </c>
      <c r="B899">
        <f t="shared" si="110"/>
        <v>880</v>
      </c>
      <c r="C899">
        <f t="shared" ca="1" si="112"/>
        <v>2</v>
      </c>
      <c r="D899" t="str">
        <f t="shared" si="111"/>
        <v/>
      </c>
      <c r="E899" t="str">
        <f t="shared" ref="E899:E962" ca="1" si="117">IF(D899=TRUE,INDEX(planNames,C899,1),IF(D900=TRUE,INDEX(planNames,C900,2),""))</f>
        <v>High Plan</v>
      </c>
      <c r="F899">
        <f t="shared" ca="1" si="113"/>
        <v>3</v>
      </c>
      <c r="G899" s="2">
        <f t="shared" ca="1" si="114"/>
        <v>50</v>
      </c>
      <c r="H899" s="2">
        <f t="shared" ca="1" si="115"/>
        <v>50</v>
      </c>
      <c r="I899" s="2">
        <f t="shared" ca="1" si="116"/>
        <v>2000</v>
      </c>
    </row>
    <row r="900" spans="1:9" x14ac:dyDescent="0.2">
      <c r="A900">
        <v>898</v>
      </c>
      <c r="B900">
        <f t="shared" ref="B900:B963" si="118">IF(MOD(ROW(B900),50)=0,B899,B899+1)</f>
        <v>880</v>
      </c>
      <c r="C900">
        <f t="shared" ca="1" si="112"/>
        <v>2</v>
      </c>
      <c r="D900" t="b">
        <f t="shared" ref="D900:D963" si="119">IF(B899=B900,TRUE,"")</f>
        <v>1</v>
      </c>
      <c r="E900" t="str">
        <f t="shared" ca="1" si="117"/>
        <v>Low Plan</v>
      </c>
      <c r="F900">
        <f t="shared" ca="1" si="113"/>
        <v>2</v>
      </c>
      <c r="G900" s="2">
        <f t="shared" ca="1" si="114"/>
        <v>25</v>
      </c>
      <c r="H900" s="2">
        <f t="shared" ca="1" si="115"/>
        <v>25</v>
      </c>
      <c r="I900" s="2">
        <f t="shared" ca="1" si="116"/>
        <v>1250</v>
      </c>
    </row>
    <row r="901" spans="1:9" x14ac:dyDescent="0.2">
      <c r="A901">
        <v>899</v>
      </c>
      <c r="B901">
        <f t="shared" si="118"/>
        <v>881</v>
      </c>
      <c r="C901">
        <f t="shared" ca="1" si="112"/>
        <v>2</v>
      </c>
      <c r="D901" t="str">
        <f t="shared" si="119"/>
        <v/>
      </c>
      <c r="E901" t="str">
        <f t="shared" si="117"/>
        <v/>
      </c>
      <c r="F901">
        <f t="shared" ca="1" si="113"/>
        <v>4</v>
      </c>
      <c r="G901" s="2">
        <f t="shared" ca="1" si="114"/>
        <v>50</v>
      </c>
      <c r="H901" s="2">
        <f t="shared" ca="1" si="115"/>
        <v>150</v>
      </c>
      <c r="I901" s="2">
        <f t="shared" ca="1" si="116"/>
        <v>1000</v>
      </c>
    </row>
    <row r="902" spans="1:9" x14ac:dyDescent="0.2">
      <c r="A902">
        <v>900</v>
      </c>
      <c r="B902">
        <f t="shared" si="118"/>
        <v>882</v>
      </c>
      <c r="C902">
        <f t="shared" ca="1" si="112"/>
        <v>2</v>
      </c>
      <c r="D902" t="str">
        <f t="shared" si="119"/>
        <v/>
      </c>
      <c r="E902" t="str">
        <f t="shared" si="117"/>
        <v/>
      </c>
      <c r="F902">
        <f t="shared" ca="1" si="113"/>
        <v>9</v>
      </c>
      <c r="G902" s="2">
        <f t="shared" ca="1" si="114"/>
        <v>50</v>
      </c>
      <c r="H902" s="2">
        <f t="shared" ca="1" si="115"/>
        <v>150</v>
      </c>
      <c r="I902" s="2">
        <f t="shared" ca="1" si="116"/>
        <v>2000</v>
      </c>
    </row>
    <row r="903" spans="1:9" x14ac:dyDescent="0.2">
      <c r="A903">
        <v>901</v>
      </c>
      <c r="B903">
        <f t="shared" si="118"/>
        <v>883</v>
      </c>
      <c r="C903">
        <f t="shared" ca="1" si="112"/>
        <v>1</v>
      </c>
      <c r="D903" t="str">
        <f t="shared" si="119"/>
        <v/>
      </c>
      <c r="E903" t="str">
        <f t="shared" si="117"/>
        <v/>
      </c>
      <c r="F903">
        <f t="shared" ca="1" si="113"/>
        <v>1</v>
      </c>
      <c r="G903" s="2">
        <f t="shared" ca="1" si="114"/>
        <v>50</v>
      </c>
      <c r="H903" s="2">
        <f t="shared" ca="1" si="115"/>
        <v>50</v>
      </c>
      <c r="I903" s="2">
        <f t="shared" ca="1" si="116"/>
        <v>1000</v>
      </c>
    </row>
    <row r="904" spans="1:9" x14ac:dyDescent="0.2">
      <c r="A904">
        <v>902</v>
      </c>
      <c r="B904">
        <f t="shared" si="118"/>
        <v>884</v>
      </c>
      <c r="C904">
        <f t="shared" ca="1" si="112"/>
        <v>1</v>
      </c>
      <c r="D904" t="str">
        <f t="shared" si="119"/>
        <v/>
      </c>
      <c r="E904" t="str">
        <f t="shared" si="117"/>
        <v/>
      </c>
      <c r="F904">
        <f t="shared" ca="1" si="113"/>
        <v>6</v>
      </c>
      <c r="G904" s="2" t="str">
        <f t="shared" ca="1" si="114"/>
        <v>n/a</v>
      </c>
      <c r="H904" s="2" t="str">
        <f t="shared" ca="1" si="115"/>
        <v>n/a</v>
      </c>
      <c r="I904" s="2">
        <f t="shared" ca="1" si="116"/>
        <v>750</v>
      </c>
    </row>
    <row r="905" spans="1:9" x14ac:dyDescent="0.2">
      <c r="A905">
        <v>903</v>
      </c>
      <c r="B905">
        <f t="shared" si="118"/>
        <v>885</v>
      </c>
      <c r="C905">
        <f t="shared" ca="1" si="112"/>
        <v>2</v>
      </c>
      <c r="D905" t="str">
        <f t="shared" si="119"/>
        <v/>
      </c>
      <c r="E905" t="str">
        <f t="shared" si="117"/>
        <v/>
      </c>
      <c r="F905">
        <f t="shared" ca="1" si="113"/>
        <v>6</v>
      </c>
      <c r="G905" s="2" t="str">
        <f t="shared" ca="1" si="114"/>
        <v>n/a</v>
      </c>
      <c r="H905" s="2" t="str">
        <f t="shared" ca="1" si="115"/>
        <v>n/a</v>
      </c>
      <c r="I905" s="2">
        <f t="shared" ca="1" si="116"/>
        <v>750</v>
      </c>
    </row>
    <row r="906" spans="1:9" x14ac:dyDescent="0.2">
      <c r="A906">
        <v>904</v>
      </c>
      <c r="B906">
        <f t="shared" si="118"/>
        <v>886</v>
      </c>
      <c r="C906">
        <f t="shared" ca="1" si="112"/>
        <v>2</v>
      </c>
      <c r="D906" t="str">
        <f t="shared" si="119"/>
        <v/>
      </c>
      <c r="E906" t="str">
        <f t="shared" si="117"/>
        <v/>
      </c>
      <c r="F906">
        <f t="shared" ca="1" si="113"/>
        <v>5</v>
      </c>
      <c r="G906" s="2" t="str">
        <f t="shared" ca="1" si="114"/>
        <v>n/a</v>
      </c>
      <c r="H906" s="2" t="str">
        <f t="shared" ca="1" si="115"/>
        <v>n/a</v>
      </c>
      <c r="I906" s="2">
        <f t="shared" ca="1" si="116"/>
        <v>1000</v>
      </c>
    </row>
    <row r="907" spans="1:9" x14ac:dyDescent="0.2">
      <c r="A907">
        <v>905</v>
      </c>
      <c r="B907">
        <f t="shared" si="118"/>
        <v>887</v>
      </c>
      <c r="C907">
        <f t="shared" ca="1" si="112"/>
        <v>2</v>
      </c>
      <c r="D907" t="str">
        <f t="shared" si="119"/>
        <v/>
      </c>
      <c r="E907" t="str">
        <f t="shared" si="117"/>
        <v/>
      </c>
      <c r="F907">
        <f t="shared" ca="1" si="113"/>
        <v>2</v>
      </c>
      <c r="G907" s="2">
        <f t="shared" ca="1" si="114"/>
        <v>25</v>
      </c>
      <c r="H907" s="2">
        <f t="shared" ca="1" si="115"/>
        <v>25</v>
      </c>
      <c r="I907" s="2">
        <f t="shared" ca="1" si="116"/>
        <v>1250</v>
      </c>
    </row>
    <row r="908" spans="1:9" x14ac:dyDescent="0.2">
      <c r="A908">
        <v>906</v>
      </c>
      <c r="B908">
        <f t="shared" si="118"/>
        <v>888</v>
      </c>
      <c r="C908">
        <f t="shared" ca="1" si="112"/>
        <v>1</v>
      </c>
      <c r="D908" t="str">
        <f t="shared" si="119"/>
        <v/>
      </c>
      <c r="E908" t="str">
        <f t="shared" si="117"/>
        <v/>
      </c>
      <c r="F908">
        <f t="shared" ca="1" si="113"/>
        <v>9</v>
      </c>
      <c r="G908" s="2">
        <f t="shared" ca="1" si="114"/>
        <v>50</v>
      </c>
      <c r="H908" s="2">
        <f t="shared" ca="1" si="115"/>
        <v>150</v>
      </c>
      <c r="I908" s="2">
        <f t="shared" ca="1" si="116"/>
        <v>2000</v>
      </c>
    </row>
    <row r="909" spans="1:9" x14ac:dyDescent="0.2">
      <c r="A909">
        <v>907</v>
      </c>
      <c r="B909">
        <f t="shared" si="118"/>
        <v>889</v>
      </c>
      <c r="C909">
        <f t="shared" ca="1" si="112"/>
        <v>2</v>
      </c>
      <c r="D909" t="str">
        <f t="shared" si="119"/>
        <v/>
      </c>
      <c r="E909" t="str">
        <f t="shared" si="117"/>
        <v/>
      </c>
      <c r="F909">
        <f t="shared" ca="1" si="113"/>
        <v>6</v>
      </c>
      <c r="G909" s="2" t="str">
        <f t="shared" ca="1" si="114"/>
        <v>n/a</v>
      </c>
      <c r="H909" s="2" t="str">
        <f t="shared" ca="1" si="115"/>
        <v>n/a</v>
      </c>
      <c r="I909" s="2">
        <f t="shared" ca="1" si="116"/>
        <v>750</v>
      </c>
    </row>
    <row r="910" spans="1:9" x14ac:dyDescent="0.2">
      <c r="A910">
        <v>908</v>
      </c>
      <c r="B910">
        <f t="shared" si="118"/>
        <v>890</v>
      </c>
      <c r="C910">
        <f t="shared" ca="1" si="112"/>
        <v>1</v>
      </c>
      <c r="D910" t="str">
        <f t="shared" si="119"/>
        <v/>
      </c>
      <c r="E910" t="str">
        <f t="shared" si="117"/>
        <v/>
      </c>
      <c r="F910">
        <f t="shared" ca="1" si="113"/>
        <v>8</v>
      </c>
      <c r="G910" s="2">
        <f t="shared" ca="1" si="114"/>
        <v>25</v>
      </c>
      <c r="H910" s="2">
        <f t="shared" ca="1" si="115"/>
        <v>75</v>
      </c>
      <c r="I910" s="2">
        <f t="shared" ca="1" si="116"/>
        <v>1500</v>
      </c>
    </row>
    <row r="911" spans="1:9" x14ac:dyDescent="0.2">
      <c r="A911">
        <v>909</v>
      </c>
      <c r="B911">
        <f t="shared" si="118"/>
        <v>891</v>
      </c>
      <c r="C911">
        <f t="shared" ca="1" si="112"/>
        <v>1</v>
      </c>
      <c r="D911" t="str">
        <f t="shared" si="119"/>
        <v/>
      </c>
      <c r="E911" t="str">
        <f t="shared" si="117"/>
        <v/>
      </c>
      <c r="F911">
        <f t="shared" ca="1" si="113"/>
        <v>1</v>
      </c>
      <c r="G911" s="2">
        <f t="shared" ca="1" si="114"/>
        <v>50</v>
      </c>
      <c r="H911" s="2">
        <f t="shared" ca="1" si="115"/>
        <v>50</v>
      </c>
      <c r="I911" s="2">
        <f t="shared" ca="1" si="116"/>
        <v>1000</v>
      </c>
    </row>
    <row r="912" spans="1:9" x14ac:dyDescent="0.2">
      <c r="A912">
        <v>910</v>
      </c>
      <c r="B912">
        <f t="shared" si="118"/>
        <v>892</v>
      </c>
      <c r="C912">
        <f t="shared" ca="1" si="112"/>
        <v>1</v>
      </c>
      <c r="D912" t="str">
        <f t="shared" si="119"/>
        <v/>
      </c>
      <c r="E912" t="str">
        <f t="shared" si="117"/>
        <v/>
      </c>
      <c r="F912">
        <f t="shared" ca="1" si="113"/>
        <v>4</v>
      </c>
      <c r="G912" s="2">
        <f t="shared" ca="1" si="114"/>
        <v>50</v>
      </c>
      <c r="H912" s="2">
        <f t="shared" ca="1" si="115"/>
        <v>150</v>
      </c>
      <c r="I912" s="2">
        <f t="shared" ca="1" si="116"/>
        <v>1000</v>
      </c>
    </row>
    <row r="913" spans="1:9" x14ac:dyDescent="0.2">
      <c r="A913">
        <v>911</v>
      </c>
      <c r="B913">
        <f t="shared" si="118"/>
        <v>893</v>
      </c>
      <c r="C913">
        <f t="shared" ca="1" si="112"/>
        <v>1</v>
      </c>
      <c r="D913" t="str">
        <f t="shared" si="119"/>
        <v/>
      </c>
      <c r="E913" t="str">
        <f t="shared" si="117"/>
        <v/>
      </c>
      <c r="F913">
        <f t="shared" ca="1" si="113"/>
        <v>4</v>
      </c>
      <c r="G913" s="2">
        <f t="shared" ca="1" si="114"/>
        <v>50</v>
      </c>
      <c r="H913" s="2">
        <f t="shared" ca="1" si="115"/>
        <v>150</v>
      </c>
      <c r="I913" s="2">
        <f t="shared" ca="1" si="116"/>
        <v>1000</v>
      </c>
    </row>
    <row r="914" spans="1:9" x14ac:dyDescent="0.2">
      <c r="A914">
        <v>912</v>
      </c>
      <c r="B914">
        <f t="shared" si="118"/>
        <v>894</v>
      </c>
      <c r="C914">
        <f t="shared" ca="1" si="112"/>
        <v>2</v>
      </c>
      <c r="D914" t="str">
        <f t="shared" si="119"/>
        <v/>
      </c>
      <c r="E914" t="str">
        <f t="shared" si="117"/>
        <v/>
      </c>
      <c r="F914">
        <f t="shared" ca="1" si="113"/>
        <v>8</v>
      </c>
      <c r="G914" s="2">
        <f t="shared" ca="1" si="114"/>
        <v>25</v>
      </c>
      <c r="H914" s="2">
        <f t="shared" ca="1" si="115"/>
        <v>75</v>
      </c>
      <c r="I914" s="2">
        <f t="shared" ca="1" si="116"/>
        <v>1500</v>
      </c>
    </row>
    <row r="915" spans="1:9" x14ac:dyDescent="0.2">
      <c r="A915">
        <v>913</v>
      </c>
      <c r="B915">
        <f t="shared" si="118"/>
        <v>895</v>
      </c>
      <c r="C915">
        <f t="shared" ca="1" si="112"/>
        <v>1</v>
      </c>
      <c r="D915" t="str">
        <f t="shared" si="119"/>
        <v/>
      </c>
      <c r="E915" t="str">
        <f t="shared" si="117"/>
        <v/>
      </c>
      <c r="F915">
        <f t="shared" ca="1" si="113"/>
        <v>9</v>
      </c>
      <c r="G915" s="2">
        <f t="shared" ca="1" si="114"/>
        <v>50</v>
      </c>
      <c r="H915" s="2">
        <f t="shared" ca="1" si="115"/>
        <v>150</v>
      </c>
      <c r="I915" s="2">
        <f t="shared" ca="1" si="116"/>
        <v>2000</v>
      </c>
    </row>
    <row r="916" spans="1:9" x14ac:dyDescent="0.2">
      <c r="A916">
        <v>914</v>
      </c>
      <c r="B916">
        <f t="shared" si="118"/>
        <v>896</v>
      </c>
      <c r="C916">
        <f t="shared" ca="1" si="112"/>
        <v>2</v>
      </c>
      <c r="D916" t="str">
        <f t="shared" si="119"/>
        <v/>
      </c>
      <c r="E916" t="str">
        <f t="shared" si="117"/>
        <v/>
      </c>
      <c r="F916">
        <f t="shared" ca="1" si="113"/>
        <v>1</v>
      </c>
      <c r="G916" s="2">
        <f t="shared" ca="1" si="114"/>
        <v>50</v>
      </c>
      <c r="H916" s="2">
        <f t="shared" ca="1" si="115"/>
        <v>50</v>
      </c>
      <c r="I916" s="2">
        <f t="shared" ca="1" si="116"/>
        <v>1000</v>
      </c>
    </row>
    <row r="917" spans="1:9" x14ac:dyDescent="0.2">
      <c r="A917">
        <v>915</v>
      </c>
      <c r="B917">
        <f t="shared" si="118"/>
        <v>897</v>
      </c>
      <c r="C917">
        <f t="shared" ca="1" si="112"/>
        <v>2</v>
      </c>
      <c r="D917" t="str">
        <f t="shared" si="119"/>
        <v/>
      </c>
      <c r="E917" t="str">
        <f t="shared" si="117"/>
        <v/>
      </c>
      <c r="F917">
        <f t="shared" ca="1" si="113"/>
        <v>5</v>
      </c>
      <c r="G917" s="2" t="str">
        <f t="shared" ca="1" si="114"/>
        <v>n/a</v>
      </c>
      <c r="H917" s="2" t="str">
        <f t="shared" ca="1" si="115"/>
        <v>n/a</v>
      </c>
      <c r="I917" s="2">
        <f t="shared" ca="1" si="116"/>
        <v>1000</v>
      </c>
    </row>
    <row r="918" spans="1:9" x14ac:dyDescent="0.2">
      <c r="A918">
        <v>916</v>
      </c>
      <c r="B918">
        <f t="shared" si="118"/>
        <v>898</v>
      </c>
      <c r="C918">
        <f t="shared" ca="1" si="112"/>
        <v>1</v>
      </c>
      <c r="D918" t="str">
        <f t="shared" si="119"/>
        <v/>
      </c>
      <c r="E918" t="str">
        <f t="shared" si="117"/>
        <v/>
      </c>
      <c r="F918">
        <f t="shared" ca="1" si="113"/>
        <v>2</v>
      </c>
      <c r="G918" s="2">
        <f t="shared" ca="1" si="114"/>
        <v>25</v>
      </c>
      <c r="H918" s="2">
        <f t="shared" ca="1" si="115"/>
        <v>25</v>
      </c>
      <c r="I918" s="2">
        <f t="shared" ca="1" si="116"/>
        <v>1250</v>
      </c>
    </row>
    <row r="919" spans="1:9" x14ac:dyDescent="0.2">
      <c r="A919">
        <v>917</v>
      </c>
      <c r="B919">
        <f t="shared" si="118"/>
        <v>899</v>
      </c>
      <c r="C919">
        <f t="shared" ca="1" si="112"/>
        <v>1</v>
      </c>
      <c r="D919" t="str">
        <f t="shared" si="119"/>
        <v/>
      </c>
      <c r="E919" t="str">
        <f t="shared" si="117"/>
        <v/>
      </c>
      <c r="F919">
        <f t="shared" ca="1" si="113"/>
        <v>6</v>
      </c>
      <c r="G919" s="2" t="str">
        <f t="shared" ca="1" si="114"/>
        <v>n/a</v>
      </c>
      <c r="H919" s="2" t="str">
        <f t="shared" ca="1" si="115"/>
        <v>n/a</v>
      </c>
      <c r="I919" s="2">
        <f t="shared" ca="1" si="116"/>
        <v>750</v>
      </c>
    </row>
    <row r="920" spans="1:9" x14ac:dyDescent="0.2">
      <c r="A920">
        <v>918</v>
      </c>
      <c r="B920">
        <f t="shared" si="118"/>
        <v>900</v>
      </c>
      <c r="C920">
        <f t="shared" ca="1" si="112"/>
        <v>1</v>
      </c>
      <c r="D920" t="str">
        <f t="shared" si="119"/>
        <v/>
      </c>
      <c r="E920" t="str">
        <f t="shared" si="117"/>
        <v/>
      </c>
      <c r="F920">
        <f t="shared" ca="1" si="113"/>
        <v>9</v>
      </c>
      <c r="G920" s="2">
        <f t="shared" ca="1" si="114"/>
        <v>50</v>
      </c>
      <c r="H920" s="2">
        <f t="shared" ca="1" si="115"/>
        <v>150</v>
      </c>
      <c r="I920" s="2">
        <f t="shared" ca="1" si="116"/>
        <v>2000</v>
      </c>
    </row>
    <row r="921" spans="1:9" x14ac:dyDescent="0.2">
      <c r="A921">
        <v>919</v>
      </c>
      <c r="B921">
        <f t="shared" si="118"/>
        <v>901</v>
      </c>
      <c r="C921">
        <f t="shared" ca="1" si="112"/>
        <v>2</v>
      </c>
      <c r="D921" t="str">
        <f t="shared" si="119"/>
        <v/>
      </c>
      <c r="E921" t="str">
        <f t="shared" si="117"/>
        <v/>
      </c>
      <c r="F921">
        <f t="shared" ca="1" si="113"/>
        <v>5</v>
      </c>
      <c r="G921" s="2" t="str">
        <f t="shared" ca="1" si="114"/>
        <v>n/a</v>
      </c>
      <c r="H921" s="2" t="str">
        <f t="shared" ca="1" si="115"/>
        <v>n/a</v>
      </c>
      <c r="I921" s="2">
        <f t="shared" ca="1" si="116"/>
        <v>1000</v>
      </c>
    </row>
    <row r="922" spans="1:9" x14ac:dyDescent="0.2">
      <c r="A922">
        <v>920</v>
      </c>
      <c r="B922">
        <f t="shared" si="118"/>
        <v>902</v>
      </c>
      <c r="C922">
        <f t="shared" ca="1" si="112"/>
        <v>2</v>
      </c>
      <c r="D922" t="str">
        <f t="shared" si="119"/>
        <v/>
      </c>
      <c r="E922" t="str">
        <f t="shared" si="117"/>
        <v/>
      </c>
      <c r="F922">
        <f t="shared" ca="1" si="113"/>
        <v>2</v>
      </c>
      <c r="G922" s="2">
        <f t="shared" ca="1" si="114"/>
        <v>25</v>
      </c>
      <c r="H922" s="2">
        <f t="shared" ca="1" si="115"/>
        <v>25</v>
      </c>
      <c r="I922" s="2">
        <f t="shared" ca="1" si="116"/>
        <v>1250</v>
      </c>
    </row>
    <row r="923" spans="1:9" x14ac:dyDescent="0.2">
      <c r="A923">
        <v>921</v>
      </c>
      <c r="B923">
        <f t="shared" si="118"/>
        <v>903</v>
      </c>
      <c r="C923">
        <f t="shared" ca="1" si="112"/>
        <v>2</v>
      </c>
      <c r="D923" t="str">
        <f t="shared" si="119"/>
        <v/>
      </c>
      <c r="E923" t="str">
        <f t="shared" si="117"/>
        <v/>
      </c>
      <c r="F923">
        <f t="shared" ca="1" si="113"/>
        <v>2</v>
      </c>
      <c r="G923" s="2">
        <f t="shared" ca="1" si="114"/>
        <v>25</v>
      </c>
      <c r="H923" s="2">
        <f t="shared" ca="1" si="115"/>
        <v>25</v>
      </c>
      <c r="I923" s="2">
        <f t="shared" ca="1" si="116"/>
        <v>1250</v>
      </c>
    </row>
    <row r="924" spans="1:9" x14ac:dyDescent="0.2">
      <c r="A924">
        <v>922</v>
      </c>
      <c r="B924">
        <f t="shared" si="118"/>
        <v>904</v>
      </c>
      <c r="C924">
        <f t="shared" ca="1" si="112"/>
        <v>2</v>
      </c>
      <c r="D924" t="str">
        <f t="shared" si="119"/>
        <v/>
      </c>
      <c r="E924" t="str">
        <f t="shared" si="117"/>
        <v/>
      </c>
      <c r="F924">
        <f t="shared" ca="1" si="113"/>
        <v>6</v>
      </c>
      <c r="G924" s="2" t="str">
        <f t="shared" ca="1" si="114"/>
        <v>n/a</v>
      </c>
      <c r="H924" s="2" t="str">
        <f t="shared" ca="1" si="115"/>
        <v>n/a</v>
      </c>
      <c r="I924" s="2">
        <f t="shared" ca="1" si="116"/>
        <v>750</v>
      </c>
    </row>
    <row r="925" spans="1:9" x14ac:dyDescent="0.2">
      <c r="A925">
        <v>923</v>
      </c>
      <c r="B925">
        <f t="shared" si="118"/>
        <v>905</v>
      </c>
      <c r="C925">
        <f t="shared" ca="1" si="112"/>
        <v>2</v>
      </c>
      <c r="D925" t="str">
        <f t="shared" si="119"/>
        <v/>
      </c>
      <c r="E925" t="str">
        <f t="shared" si="117"/>
        <v/>
      </c>
      <c r="F925">
        <f t="shared" ca="1" si="113"/>
        <v>1</v>
      </c>
      <c r="G925" s="2">
        <f t="shared" ca="1" si="114"/>
        <v>50</v>
      </c>
      <c r="H925" s="2">
        <f t="shared" ca="1" si="115"/>
        <v>50</v>
      </c>
      <c r="I925" s="2">
        <f t="shared" ca="1" si="116"/>
        <v>1000</v>
      </c>
    </row>
    <row r="926" spans="1:9" x14ac:dyDescent="0.2">
      <c r="A926">
        <v>924</v>
      </c>
      <c r="B926">
        <f t="shared" si="118"/>
        <v>906</v>
      </c>
      <c r="C926">
        <f t="shared" ca="1" si="112"/>
        <v>1</v>
      </c>
      <c r="D926" t="str">
        <f t="shared" si="119"/>
        <v/>
      </c>
      <c r="E926" t="str">
        <f t="shared" si="117"/>
        <v/>
      </c>
      <c r="F926">
        <f t="shared" ca="1" si="113"/>
        <v>4</v>
      </c>
      <c r="G926" s="2">
        <f t="shared" ca="1" si="114"/>
        <v>50</v>
      </c>
      <c r="H926" s="2">
        <f t="shared" ca="1" si="115"/>
        <v>150</v>
      </c>
      <c r="I926" s="2">
        <f t="shared" ca="1" si="116"/>
        <v>1000</v>
      </c>
    </row>
    <row r="927" spans="1:9" x14ac:dyDescent="0.2">
      <c r="A927">
        <v>925</v>
      </c>
      <c r="B927">
        <f t="shared" si="118"/>
        <v>907</v>
      </c>
      <c r="C927">
        <f t="shared" ca="1" si="112"/>
        <v>2</v>
      </c>
      <c r="D927" t="str">
        <f t="shared" si="119"/>
        <v/>
      </c>
      <c r="E927" t="str">
        <f t="shared" si="117"/>
        <v/>
      </c>
      <c r="F927">
        <f t="shared" ca="1" si="113"/>
        <v>7</v>
      </c>
      <c r="G927" s="2">
        <f t="shared" ca="1" si="114"/>
        <v>15</v>
      </c>
      <c r="H927" s="2">
        <f t="shared" ca="1" si="115"/>
        <v>45</v>
      </c>
      <c r="I927" s="2">
        <f t="shared" ca="1" si="116"/>
        <v>1500</v>
      </c>
    </row>
    <row r="928" spans="1:9" x14ac:dyDescent="0.2">
      <c r="A928">
        <v>926</v>
      </c>
      <c r="B928">
        <f t="shared" si="118"/>
        <v>908</v>
      </c>
      <c r="C928">
        <f t="shared" ca="1" si="112"/>
        <v>1</v>
      </c>
      <c r="D928" t="str">
        <f t="shared" si="119"/>
        <v/>
      </c>
      <c r="E928" t="str">
        <f t="shared" si="117"/>
        <v/>
      </c>
      <c r="F928">
        <f t="shared" ca="1" si="113"/>
        <v>3</v>
      </c>
      <c r="G928" s="2">
        <f t="shared" ca="1" si="114"/>
        <v>50</v>
      </c>
      <c r="H928" s="2">
        <f t="shared" ca="1" si="115"/>
        <v>50</v>
      </c>
      <c r="I928" s="2">
        <f t="shared" ca="1" si="116"/>
        <v>2000</v>
      </c>
    </row>
    <row r="929" spans="1:9" x14ac:dyDescent="0.2">
      <c r="A929">
        <v>927</v>
      </c>
      <c r="B929">
        <f t="shared" si="118"/>
        <v>909</v>
      </c>
      <c r="C929">
        <f t="shared" ca="1" si="112"/>
        <v>2</v>
      </c>
      <c r="D929" t="str">
        <f t="shared" si="119"/>
        <v/>
      </c>
      <c r="E929" t="str">
        <f t="shared" si="117"/>
        <v/>
      </c>
      <c r="F929">
        <f t="shared" ca="1" si="113"/>
        <v>9</v>
      </c>
      <c r="G929" s="2">
        <f t="shared" ca="1" si="114"/>
        <v>50</v>
      </c>
      <c r="H929" s="2">
        <f t="shared" ca="1" si="115"/>
        <v>150</v>
      </c>
      <c r="I929" s="2">
        <f t="shared" ca="1" si="116"/>
        <v>2000</v>
      </c>
    </row>
    <row r="930" spans="1:9" x14ac:dyDescent="0.2">
      <c r="A930">
        <v>928</v>
      </c>
      <c r="B930">
        <f t="shared" si="118"/>
        <v>910</v>
      </c>
      <c r="C930">
        <f t="shared" ca="1" si="112"/>
        <v>2</v>
      </c>
      <c r="D930" t="str">
        <f t="shared" si="119"/>
        <v/>
      </c>
      <c r="E930" t="str">
        <f t="shared" si="117"/>
        <v/>
      </c>
      <c r="F930">
        <f t="shared" ca="1" si="113"/>
        <v>7</v>
      </c>
      <c r="G930" s="2">
        <f t="shared" ca="1" si="114"/>
        <v>15</v>
      </c>
      <c r="H930" s="2">
        <f t="shared" ca="1" si="115"/>
        <v>45</v>
      </c>
      <c r="I930" s="2">
        <f t="shared" ca="1" si="116"/>
        <v>1500</v>
      </c>
    </row>
    <row r="931" spans="1:9" x14ac:dyDescent="0.2">
      <c r="A931">
        <v>929</v>
      </c>
      <c r="B931">
        <f t="shared" si="118"/>
        <v>911</v>
      </c>
      <c r="C931">
        <f t="shared" ca="1" si="112"/>
        <v>1</v>
      </c>
      <c r="D931" t="str">
        <f t="shared" si="119"/>
        <v/>
      </c>
      <c r="E931" t="str">
        <f t="shared" si="117"/>
        <v/>
      </c>
      <c r="F931">
        <f t="shared" ca="1" si="113"/>
        <v>6</v>
      </c>
      <c r="G931" s="2" t="str">
        <f t="shared" ca="1" si="114"/>
        <v>n/a</v>
      </c>
      <c r="H931" s="2" t="str">
        <f t="shared" ca="1" si="115"/>
        <v>n/a</v>
      </c>
      <c r="I931" s="2">
        <f t="shared" ca="1" si="116"/>
        <v>750</v>
      </c>
    </row>
    <row r="932" spans="1:9" x14ac:dyDescent="0.2">
      <c r="A932">
        <v>930</v>
      </c>
      <c r="B932">
        <f t="shared" si="118"/>
        <v>912</v>
      </c>
      <c r="C932">
        <f t="shared" ca="1" si="112"/>
        <v>2</v>
      </c>
      <c r="D932" t="str">
        <f t="shared" si="119"/>
        <v/>
      </c>
      <c r="E932" t="str">
        <f t="shared" si="117"/>
        <v/>
      </c>
      <c r="F932">
        <f t="shared" ca="1" si="113"/>
        <v>5</v>
      </c>
      <c r="G932" s="2" t="str">
        <f t="shared" ca="1" si="114"/>
        <v>n/a</v>
      </c>
      <c r="H932" s="2" t="str">
        <f t="shared" ca="1" si="115"/>
        <v>n/a</v>
      </c>
      <c r="I932" s="2">
        <f t="shared" ca="1" si="116"/>
        <v>1000</v>
      </c>
    </row>
    <row r="933" spans="1:9" x14ac:dyDescent="0.2">
      <c r="A933">
        <v>931</v>
      </c>
      <c r="B933">
        <f t="shared" si="118"/>
        <v>913</v>
      </c>
      <c r="C933">
        <f t="shared" ca="1" si="112"/>
        <v>2</v>
      </c>
      <c r="D933" t="str">
        <f t="shared" si="119"/>
        <v/>
      </c>
      <c r="E933" t="str">
        <f t="shared" si="117"/>
        <v/>
      </c>
      <c r="F933">
        <f t="shared" ca="1" si="113"/>
        <v>4</v>
      </c>
      <c r="G933" s="2">
        <f t="shared" ca="1" si="114"/>
        <v>50</v>
      </c>
      <c r="H933" s="2">
        <f t="shared" ca="1" si="115"/>
        <v>150</v>
      </c>
      <c r="I933" s="2">
        <f t="shared" ca="1" si="116"/>
        <v>1000</v>
      </c>
    </row>
    <row r="934" spans="1:9" x14ac:dyDescent="0.2">
      <c r="A934">
        <v>932</v>
      </c>
      <c r="B934">
        <f t="shared" si="118"/>
        <v>914</v>
      </c>
      <c r="C934">
        <f t="shared" ca="1" si="112"/>
        <v>1</v>
      </c>
      <c r="D934" t="str">
        <f t="shared" si="119"/>
        <v/>
      </c>
      <c r="E934" t="str">
        <f t="shared" si="117"/>
        <v/>
      </c>
      <c r="F934">
        <f t="shared" ca="1" si="113"/>
        <v>6</v>
      </c>
      <c r="G934" s="2" t="str">
        <f t="shared" ca="1" si="114"/>
        <v>n/a</v>
      </c>
      <c r="H934" s="2" t="str">
        <f t="shared" ca="1" si="115"/>
        <v>n/a</v>
      </c>
      <c r="I934" s="2">
        <f t="shared" ca="1" si="116"/>
        <v>750</v>
      </c>
    </row>
    <row r="935" spans="1:9" x14ac:dyDescent="0.2">
      <c r="A935">
        <v>933</v>
      </c>
      <c r="B935">
        <f t="shared" si="118"/>
        <v>915</v>
      </c>
      <c r="C935">
        <f t="shared" ca="1" si="112"/>
        <v>1</v>
      </c>
      <c r="D935" t="str">
        <f t="shared" si="119"/>
        <v/>
      </c>
      <c r="E935" t="str">
        <f t="shared" si="117"/>
        <v/>
      </c>
      <c r="F935">
        <f t="shared" ca="1" si="113"/>
        <v>4</v>
      </c>
      <c r="G935" s="2">
        <f t="shared" ca="1" si="114"/>
        <v>50</v>
      </c>
      <c r="H935" s="2">
        <f t="shared" ca="1" si="115"/>
        <v>150</v>
      </c>
      <c r="I935" s="2">
        <f t="shared" ca="1" si="116"/>
        <v>1000</v>
      </c>
    </row>
    <row r="936" spans="1:9" x14ac:dyDescent="0.2">
      <c r="A936">
        <v>934</v>
      </c>
      <c r="B936">
        <f t="shared" si="118"/>
        <v>916</v>
      </c>
      <c r="C936">
        <f t="shared" ca="1" si="112"/>
        <v>1</v>
      </c>
      <c r="D936" t="str">
        <f t="shared" si="119"/>
        <v/>
      </c>
      <c r="E936" t="str">
        <f t="shared" si="117"/>
        <v/>
      </c>
      <c r="F936">
        <f t="shared" ca="1" si="113"/>
        <v>2</v>
      </c>
      <c r="G936" s="2">
        <f t="shared" ca="1" si="114"/>
        <v>25</v>
      </c>
      <c r="H936" s="2">
        <f t="shared" ca="1" si="115"/>
        <v>25</v>
      </c>
      <c r="I936" s="2">
        <f t="shared" ca="1" si="116"/>
        <v>1250</v>
      </c>
    </row>
    <row r="937" spans="1:9" x14ac:dyDescent="0.2">
      <c r="A937">
        <v>935</v>
      </c>
      <c r="B937">
        <f t="shared" si="118"/>
        <v>917</v>
      </c>
      <c r="C937">
        <f t="shared" ca="1" si="112"/>
        <v>1</v>
      </c>
      <c r="D937" t="str">
        <f t="shared" si="119"/>
        <v/>
      </c>
      <c r="E937" t="str">
        <f t="shared" si="117"/>
        <v/>
      </c>
      <c r="F937">
        <f t="shared" ca="1" si="113"/>
        <v>5</v>
      </c>
      <c r="G937" s="2" t="str">
        <f t="shared" ca="1" si="114"/>
        <v>n/a</v>
      </c>
      <c r="H937" s="2" t="str">
        <f t="shared" ca="1" si="115"/>
        <v>n/a</v>
      </c>
      <c r="I937" s="2">
        <f t="shared" ca="1" si="116"/>
        <v>1000</v>
      </c>
    </row>
    <row r="938" spans="1:9" x14ac:dyDescent="0.2">
      <c r="A938">
        <v>936</v>
      </c>
      <c r="B938">
        <f t="shared" si="118"/>
        <v>918</v>
      </c>
      <c r="C938">
        <f t="shared" ca="1" si="112"/>
        <v>1</v>
      </c>
      <c r="D938" t="str">
        <f t="shared" si="119"/>
        <v/>
      </c>
      <c r="E938" t="str">
        <f t="shared" si="117"/>
        <v/>
      </c>
      <c r="F938">
        <f t="shared" ca="1" si="113"/>
        <v>9</v>
      </c>
      <c r="G938" s="2">
        <f t="shared" ca="1" si="114"/>
        <v>50</v>
      </c>
      <c r="H938" s="2">
        <f t="shared" ca="1" si="115"/>
        <v>150</v>
      </c>
      <c r="I938" s="2">
        <f t="shared" ca="1" si="116"/>
        <v>2000</v>
      </c>
    </row>
    <row r="939" spans="1:9" x14ac:dyDescent="0.2">
      <c r="A939">
        <v>937</v>
      </c>
      <c r="B939">
        <f t="shared" si="118"/>
        <v>919</v>
      </c>
      <c r="C939">
        <f t="shared" ca="1" si="112"/>
        <v>1</v>
      </c>
      <c r="D939" t="str">
        <f t="shared" si="119"/>
        <v/>
      </c>
      <c r="E939" t="str">
        <f t="shared" si="117"/>
        <v/>
      </c>
      <c r="F939">
        <f t="shared" ca="1" si="113"/>
        <v>4</v>
      </c>
      <c r="G939" s="2">
        <f t="shared" ca="1" si="114"/>
        <v>50</v>
      </c>
      <c r="H939" s="2">
        <f t="shared" ca="1" si="115"/>
        <v>150</v>
      </c>
      <c r="I939" s="2">
        <f t="shared" ca="1" si="116"/>
        <v>1000</v>
      </c>
    </row>
    <row r="940" spans="1:9" x14ac:dyDescent="0.2">
      <c r="A940">
        <v>938</v>
      </c>
      <c r="B940">
        <f t="shared" si="118"/>
        <v>920</v>
      </c>
      <c r="C940">
        <f t="shared" ca="1" si="112"/>
        <v>2</v>
      </c>
      <c r="D940" t="str">
        <f t="shared" si="119"/>
        <v/>
      </c>
      <c r="E940" t="str">
        <f t="shared" si="117"/>
        <v/>
      </c>
      <c r="F940">
        <f t="shared" ca="1" si="113"/>
        <v>3</v>
      </c>
      <c r="G940" s="2">
        <f t="shared" ca="1" si="114"/>
        <v>50</v>
      </c>
      <c r="H940" s="2">
        <f t="shared" ca="1" si="115"/>
        <v>50</v>
      </c>
      <c r="I940" s="2">
        <f t="shared" ca="1" si="116"/>
        <v>2000</v>
      </c>
    </row>
    <row r="941" spans="1:9" x14ac:dyDescent="0.2">
      <c r="A941">
        <v>939</v>
      </c>
      <c r="B941">
        <f t="shared" si="118"/>
        <v>921</v>
      </c>
      <c r="C941">
        <f t="shared" ca="1" si="112"/>
        <v>1</v>
      </c>
      <c r="D941" t="str">
        <f t="shared" si="119"/>
        <v/>
      </c>
      <c r="E941" t="str">
        <f t="shared" si="117"/>
        <v/>
      </c>
      <c r="F941">
        <f t="shared" ca="1" si="113"/>
        <v>5</v>
      </c>
      <c r="G941" s="2" t="str">
        <f t="shared" ca="1" si="114"/>
        <v>n/a</v>
      </c>
      <c r="H941" s="2" t="str">
        <f t="shared" ca="1" si="115"/>
        <v>n/a</v>
      </c>
      <c r="I941" s="2">
        <f t="shared" ca="1" si="116"/>
        <v>1000</v>
      </c>
    </row>
    <row r="942" spans="1:9" x14ac:dyDescent="0.2">
      <c r="A942">
        <v>940</v>
      </c>
      <c r="B942">
        <f t="shared" si="118"/>
        <v>922</v>
      </c>
      <c r="C942">
        <f t="shared" ca="1" si="112"/>
        <v>2</v>
      </c>
      <c r="D942" t="str">
        <f t="shared" si="119"/>
        <v/>
      </c>
      <c r="E942" t="str">
        <f t="shared" si="117"/>
        <v/>
      </c>
      <c r="F942">
        <f t="shared" ca="1" si="113"/>
        <v>2</v>
      </c>
      <c r="G942" s="2">
        <f t="shared" ca="1" si="114"/>
        <v>25</v>
      </c>
      <c r="H942" s="2">
        <f t="shared" ca="1" si="115"/>
        <v>25</v>
      </c>
      <c r="I942" s="2">
        <f t="shared" ca="1" si="116"/>
        <v>1250</v>
      </c>
    </row>
    <row r="943" spans="1:9" x14ac:dyDescent="0.2">
      <c r="A943">
        <v>941</v>
      </c>
      <c r="B943">
        <f t="shared" si="118"/>
        <v>923</v>
      </c>
      <c r="C943">
        <f t="shared" ca="1" si="112"/>
        <v>2</v>
      </c>
      <c r="D943" t="str">
        <f t="shared" si="119"/>
        <v/>
      </c>
      <c r="E943" t="str">
        <f t="shared" si="117"/>
        <v/>
      </c>
      <c r="F943">
        <f t="shared" ca="1" si="113"/>
        <v>1</v>
      </c>
      <c r="G943" s="2">
        <f t="shared" ca="1" si="114"/>
        <v>50</v>
      </c>
      <c r="H943" s="2">
        <f t="shared" ca="1" si="115"/>
        <v>50</v>
      </c>
      <c r="I943" s="2">
        <f t="shared" ca="1" si="116"/>
        <v>1000</v>
      </c>
    </row>
    <row r="944" spans="1:9" x14ac:dyDescent="0.2">
      <c r="A944">
        <v>942</v>
      </c>
      <c r="B944">
        <f t="shared" si="118"/>
        <v>924</v>
      </c>
      <c r="C944">
        <f t="shared" ca="1" si="112"/>
        <v>2</v>
      </c>
      <c r="D944" t="str">
        <f t="shared" si="119"/>
        <v/>
      </c>
      <c r="E944" t="str">
        <f t="shared" si="117"/>
        <v/>
      </c>
      <c r="F944">
        <f t="shared" ca="1" si="113"/>
        <v>4</v>
      </c>
      <c r="G944" s="2">
        <f t="shared" ca="1" si="114"/>
        <v>50</v>
      </c>
      <c r="H944" s="2">
        <f t="shared" ca="1" si="115"/>
        <v>150</v>
      </c>
      <c r="I944" s="2">
        <f t="shared" ca="1" si="116"/>
        <v>1000</v>
      </c>
    </row>
    <row r="945" spans="1:9" x14ac:dyDescent="0.2">
      <c r="A945">
        <v>943</v>
      </c>
      <c r="B945">
        <f t="shared" si="118"/>
        <v>925</v>
      </c>
      <c r="C945">
        <f t="shared" ca="1" si="112"/>
        <v>2</v>
      </c>
      <c r="D945" t="str">
        <f t="shared" si="119"/>
        <v/>
      </c>
      <c r="E945" t="str">
        <f t="shared" si="117"/>
        <v/>
      </c>
      <c r="F945">
        <f t="shared" ca="1" si="113"/>
        <v>5</v>
      </c>
      <c r="G945" s="2" t="str">
        <f t="shared" ca="1" si="114"/>
        <v>n/a</v>
      </c>
      <c r="H945" s="2" t="str">
        <f t="shared" ca="1" si="115"/>
        <v>n/a</v>
      </c>
      <c r="I945" s="2">
        <f t="shared" ca="1" si="116"/>
        <v>1000</v>
      </c>
    </row>
    <row r="946" spans="1:9" x14ac:dyDescent="0.2">
      <c r="A946">
        <v>944</v>
      </c>
      <c r="B946">
        <f t="shared" si="118"/>
        <v>926</v>
      </c>
      <c r="C946">
        <f t="shared" ca="1" si="112"/>
        <v>2</v>
      </c>
      <c r="D946" t="str">
        <f t="shared" si="119"/>
        <v/>
      </c>
      <c r="E946" t="str">
        <f t="shared" si="117"/>
        <v/>
      </c>
      <c r="F946">
        <f t="shared" ca="1" si="113"/>
        <v>5</v>
      </c>
      <c r="G946" s="2" t="str">
        <f t="shared" ca="1" si="114"/>
        <v>n/a</v>
      </c>
      <c r="H946" s="2" t="str">
        <f t="shared" ca="1" si="115"/>
        <v>n/a</v>
      </c>
      <c r="I946" s="2">
        <f t="shared" ca="1" si="116"/>
        <v>1000</v>
      </c>
    </row>
    <row r="947" spans="1:9" x14ac:dyDescent="0.2">
      <c r="A947">
        <v>945</v>
      </c>
      <c r="B947">
        <f t="shared" si="118"/>
        <v>927</v>
      </c>
      <c r="C947">
        <f t="shared" ca="1" si="112"/>
        <v>2</v>
      </c>
      <c r="D947" t="str">
        <f t="shared" si="119"/>
        <v/>
      </c>
      <c r="E947" t="str">
        <f t="shared" si="117"/>
        <v/>
      </c>
      <c r="F947">
        <f t="shared" ca="1" si="113"/>
        <v>7</v>
      </c>
      <c r="G947" s="2">
        <f t="shared" ca="1" si="114"/>
        <v>15</v>
      </c>
      <c r="H947" s="2">
        <f t="shared" ca="1" si="115"/>
        <v>45</v>
      </c>
      <c r="I947" s="2">
        <f t="shared" ca="1" si="116"/>
        <v>1500</v>
      </c>
    </row>
    <row r="948" spans="1:9" x14ac:dyDescent="0.2">
      <c r="A948">
        <v>946</v>
      </c>
      <c r="B948">
        <f t="shared" si="118"/>
        <v>928</v>
      </c>
      <c r="C948">
        <f t="shared" ca="1" si="112"/>
        <v>2</v>
      </c>
      <c r="D948" t="str">
        <f t="shared" si="119"/>
        <v/>
      </c>
      <c r="E948" t="str">
        <f t="shared" si="117"/>
        <v/>
      </c>
      <c r="F948">
        <f t="shared" ca="1" si="113"/>
        <v>9</v>
      </c>
      <c r="G948" s="2">
        <f t="shared" ca="1" si="114"/>
        <v>50</v>
      </c>
      <c r="H948" s="2">
        <f t="shared" ca="1" si="115"/>
        <v>150</v>
      </c>
      <c r="I948" s="2">
        <f t="shared" ca="1" si="116"/>
        <v>2000</v>
      </c>
    </row>
    <row r="949" spans="1:9" x14ac:dyDescent="0.2">
      <c r="A949">
        <v>947</v>
      </c>
      <c r="B949">
        <f t="shared" si="118"/>
        <v>929</v>
      </c>
      <c r="C949">
        <f t="shared" ca="1" si="112"/>
        <v>2</v>
      </c>
      <c r="D949" t="str">
        <f t="shared" si="119"/>
        <v/>
      </c>
      <c r="E949" t="str">
        <f t="shared" ca="1" si="117"/>
        <v>Enhanced Plan</v>
      </c>
      <c r="F949">
        <f t="shared" ca="1" si="113"/>
        <v>3</v>
      </c>
      <c r="G949" s="2">
        <f t="shared" ca="1" si="114"/>
        <v>50</v>
      </c>
      <c r="H949" s="2">
        <f t="shared" ca="1" si="115"/>
        <v>50</v>
      </c>
      <c r="I949" s="2">
        <f t="shared" ca="1" si="116"/>
        <v>2000</v>
      </c>
    </row>
    <row r="950" spans="1:9" x14ac:dyDescent="0.2">
      <c r="A950">
        <v>948</v>
      </c>
      <c r="B950">
        <f t="shared" si="118"/>
        <v>929</v>
      </c>
      <c r="C950">
        <f t="shared" ca="1" si="112"/>
        <v>1</v>
      </c>
      <c r="D950" t="b">
        <f t="shared" si="119"/>
        <v>1</v>
      </c>
      <c r="E950" t="str">
        <f t="shared" ca="1" si="117"/>
        <v>Standard Plan</v>
      </c>
      <c r="F950">
        <f t="shared" ca="1" si="113"/>
        <v>5</v>
      </c>
      <c r="G950" s="2" t="str">
        <f t="shared" ca="1" si="114"/>
        <v>n/a</v>
      </c>
      <c r="H950" s="2" t="str">
        <f t="shared" ca="1" si="115"/>
        <v>n/a</v>
      </c>
      <c r="I950" s="2">
        <f t="shared" ca="1" si="116"/>
        <v>1000</v>
      </c>
    </row>
    <row r="951" spans="1:9" x14ac:dyDescent="0.2">
      <c r="A951">
        <v>949</v>
      </c>
      <c r="B951">
        <f t="shared" si="118"/>
        <v>930</v>
      </c>
      <c r="C951">
        <f t="shared" ca="1" si="112"/>
        <v>2</v>
      </c>
      <c r="D951" t="str">
        <f t="shared" si="119"/>
        <v/>
      </c>
      <c r="E951" t="str">
        <f t="shared" si="117"/>
        <v/>
      </c>
      <c r="F951">
        <f t="shared" ca="1" si="113"/>
        <v>2</v>
      </c>
      <c r="G951" s="2">
        <f t="shared" ca="1" si="114"/>
        <v>25</v>
      </c>
      <c r="H951" s="2">
        <f t="shared" ca="1" si="115"/>
        <v>25</v>
      </c>
      <c r="I951" s="2">
        <f t="shared" ca="1" si="116"/>
        <v>1250</v>
      </c>
    </row>
    <row r="952" spans="1:9" x14ac:dyDescent="0.2">
      <c r="A952">
        <v>950</v>
      </c>
      <c r="B952">
        <f t="shared" si="118"/>
        <v>931</v>
      </c>
      <c r="C952">
        <f t="shared" ca="1" si="112"/>
        <v>1</v>
      </c>
      <c r="D952" t="str">
        <f t="shared" si="119"/>
        <v/>
      </c>
      <c r="E952" t="str">
        <f t="shared" si="117"/>
        <v/>
      </c>
      <c r="F952">
        <f t="shared" ca="1" si="113"/>
        <v>8</v>
      </c>
      <c r="G952" s="2">
        <f t="shared" ca="1" si="114"/>
        <v>25</v>
      </c>
      <c r="H952" s="2">
        <f t="shared" ca="1" si="115"/>
        <v>75</v>
      </c>
      <c r="I952" s="2">
        <f t="shared" ca="1" si="116"/>
        <v>1500</v>
      </c>
    </row>
    <row r="953" spans="1:9" x14ac:dyDescent="0.2">
      <c r="A953">
        <v>951</v>
      </c>
      <c r="B953">
        <f t="shared" si="118"/>
        <v>932</v>
      </c>
      <c r="C953">
        <f t="shared" ca="1" si="112"/>
        <v>2</v>
      </c>
      <c r="D953" t="str">
        <f t="shared" si="119"/>
        <v/>
      </c>
      <c r="E953" t="str">
        <f t="shared" si="117"/>
        <v/>
      </c>
      <c r="F953">
        <f t="shared" ca="1" si="113"/>
        <v>1</v>
      </c>
      <c r="G953" s="2">
        <f t="shared" ca="1" si="114"/>
        <v>50</v>
      </c>
      <c r="H953" s="2">
        <f t="shared" ca="1" si="115"/>
        <v>50</v>
      </c>
      <c r="I953" s="2">
        <f t="shared" ca="1" si="116"/>
        <v>1000</v>
      </c>
    </row>
    <row r="954" spans="1:9" x14ac:dyDescent="0.2">
      <c r="A954">
        <v>952</v>
      </c>
      <c r="B954">
        <f t="shared" si="118"/>
        <v>933</v>
      </c>
      <c r="C954">
        <f t="shared" ca="1" si="112"/>
        <v>2</v>
      </c>
      <c r="D954" t="str">
        <f t="shared" si="119"/>
        <v/>
      </c>
      <c r="E954" t="str">
        <f t="shared" si="117"/>
        <v/>
      </c>
      <c r="F954">
        <f t="shared" ca="1" si="113"/>
        <v>9</v>
      </c>
      <c r="G954" s="2">
        <f t="shared" ca="1" si="114"/>
        <v>50</v>
      </c>
      <c r="H954" s="2">
        <f t="shared" ca="1" si="115"/>
        <v>150</v>
      </c>
      <c r="I954" s="2">
        <f t="shared" ca="1" si="116"/>
        <v>2000</v>
      </c>
    </row>
    <row r="955" spans="1:9" x14ac:dyDescent="0.2">
      <c r="A955">
        <v>953</v>
      </c>
      <c r="B955">
        <f t="shared" si="118"/>
        <v>934</v>
      </c>
      <c r="C955">
        <f t="shared" ca="1" si="112"/>
        <v>2</v>
      </c>
      <c r="D955" t="str">
        <f t="shared" si="119"/>
        <v/>
      </c>
      <c r="E955" t="str">
        <f t="shared" si="117"/>
        <v/>
      </c>
      <c r="F955">
        <f t="shared" ca="1" si="113"/>
        <v>9</v>
      </c>
      <c r="G955" s="2">
        <f t="shared" ca="1" si="114"/>
        <v>50</v>
      </c>
      <c r="H955" s="2">
        <f t="shared" ca="1" si="115"/>
        <v>150</v>
      </c>
      <c r="I955" s="2">
        <f t="shared" ca="1" si="116"/>
        <v>2000</v>
      </c>
    </row>
    <row r="956" spans="1:9" x14ac:dyDescent="0.2">
      <c r="A956">
        <v>954</v>
      </c>
      <c r="B956">
        <f t="shared" si="118"/>
        <v>935</v>
      </c>
      <c r="C956">
        <f t="shared" ca="1" si="112"/>
        <v>2</v>
      </c>
      <c r="D956" t="str">
        <f t="shared" si="119"/>
        <v/>
      </c>
      <c r="E956" t="str">
        <f t="shared" si="117"/>
        <v/>
      </c>
      <c r="F956">
        <f t="shared" ca="1" si="113"/>
        <v>8</v>
      </c>
      <c r="G956" s="2">
        <f t="shared" ca="1" si="114"/>
        <v>25</v>
      </c>
      <c r="H956" s="2">
        <f t="shared" ca="1" si="115"/>
        <v>75</v>
      </c>
      <c r="I956" s="2">
        <f t="shared" ca="1" si="116"/>
        <v>1500</v>
      </c>
    </row>
    <row r="957" spans="1:9" x14ac:dyDescent="0.2">
      <c r="A957">
        <v>955</v>
      </c>
      <c r="B957">
        <f t="shared" si="118"/>
        <v>936</v>
      </c>
      <c r="C957">
        <f t="shared" ca="1" si="112"/>
        <v>2</v>
      </c>
      <c r="D957" t="str">
        <f t="shared" si="119"/>
        <v/>
      </c>
      <c r="E957" t="str">
        <f t="shared" si="117"/>
        <v/>
      </c>
      <c r="F957">
        <f t="shared" ca="1" si="113"/>
        <v>7</v>
      </c>
      <c r="G957" s="2">
        <f t="shared" ca="1" si="114"/>
        <v>15</v>
      </c>
      <c r="H957" s="2">
        <f t="shared" ca="1" si="115"/>
        <v>45</v>
      </c>
      <c r="I957" s="2">
        <f t="shared" ca="1" si="116"/>
        <v>1500</v>
      </c>
    </row>
    <row r="958" spans="1:9" x14ac:dyDescent="0.2">
      <c r="A958">
        <v>956</v>
      </c>
      <c r="B958">
        <f t="shared" si="118"/>
        <v>937</v>
      </c>
      <c r="C958">
        <f t="shared" ca="1" si="112"/>
        <v>1</v>
      </c>
      <c r="D958" t="str">
        <f t="shared" si="119"/>
        <v/>
      </c>
      <c r="E958" t="str">
        <f t="shared" si="117"/>
        <v/>
      </c>
      <c r="F958">
        <f t="shared" ca="1" si="113"/>
        <v>2</v>
      </c>
      <c r="G958" s="2">
        <f t="shared" ca="1" si="114"/>
        <v>25</v>
      </c>
      <c r="H958" s="2">
        <f t="shared" ca="1" si="115"/>
        <v>25</v>
      </c>
      <c r="I958" s="2">
        <f t="shared" ca="1" si="116"/>
        <v>1250</v>
      </c>
    </row>
    <row r="959" spans="1:9" x14ac:dyDescent="0.2">
      <c r="A959">
        <v>957</v>
      </c>
      <c r="B959">
        <f t="shared" si="118"/>
        <v>938</v>
      </c>
      <c r="C959">
        <f t="shared" ca="1" si="112"/>
        <v>1</v>
      </c>
      <c r="D959" t="str">
        <f t="shared" si="119"/>
        <v/>
      </c>
      <c r="E959" t="str">
        <f t="shared" si="117"/>
        <v/>
      </c>
      <c r="F959">
        <f t="shared" ca="1" si="113"/>
        <v>8</v>
      </c>
      <c r="G959" s="2">
        <f t="shared" ca="1" si="114"/>
        <v>25</v>
      </c>
      <c r="H959" s="2">
        <f t="shared" ca="1" si="115"/>
        <v>75</v>
      </c>
      <c r="I959" s="2">
        <f t="shared" ca="1" si="116"/>
        <v>1500</v>
      </c>
    </row>
    <row r="960" spans="1:9" x14ac:dyDescent="0.2">
      <c r="A960">
        <v>958</v>
      </c>
      <c r="B960">
        <f t="shared" si="118"/>
        <v>939</v>
      </c>
      <c r="C960">
        <f t="shared" ca="1" si="112"/>
        <v>2</v>
      </c>
      <c r="D960" t="str">
        <f t="shared" si="119"/>
        <v/>
      </c>
      <c r="E960" t="str">
        <f t="shared" si="117"/>
        <v/>
      </c>
      <c r="F960">
        <f t="shared" ca="1" si="113"/>
        <v>5</v>
      </c>
      <c r="G960" s="2" t="str">
        <f t="shared" ca="1" si="114"/>
        <v>n/a</v>
      </c>
      <c r="H960" s="2" t="str">
        <f t="shared" ca="1" si="115"/>
        <v>n/a</v>
      </c>
      <c r="I960" s="2">
        <f t="shared" ca="1" si="116"/>
        <v>1000</v>
      </c>
    </row>
    <row r="961" spans="1:9" x14ac:dyDescent="0.2">
      <c r="A961">
        <v>959</v>
      </c>
      <c r="B961">
        <f t="shared" si="118"/>
        <v>940</v>
      </c>
      <c r="C961">
        <f t="shared" ca="1" si="112"/>
        <v>1</v>
      </c>
      <c r="D961" t="str">
        <f t="shared" si="119"/>
        <v/>
      </c>
      <c r="E961" t="str">
        <f t="shared" si="117"/>
        <v/>
      </c>
      <c r="F961">
        <f t="shared" ca="1" si="113"/>
        <v>1</v>
      </c>
      <c r="G961" s="2">
        <f t="shared" ca="1" si="114"/>
        <v>50</v>
      </c>
      <c r="H961" s="2">
        <f t="shared" ca="1" si="115"/>
        <v>50</v>
      </c>
      <c r="I961" s="2">
        <f t="shared" ca="1" si="116"/>
        <v>1000</v>
      </c>
    </row>
    <row r="962" spans="1:9" x14ac:dyDescent="0.2">
      <c r="A962">
        <v>960</v>
      </c>
      <c r="B962">
        <f t="shared" si="118"/>
        <v>941</v>
      </c>
      <c r="C962">
        <f t="shared" ref="C962:C1023" ca="1" si="120">RANDBETWEEN(1,ROWS(planNames))</f>
        <v>2</v>
      </c>
      <c r="D962" t="str">
        <f t="shared" si="119"/>
        <v/>
      </c>
      <c r="E962" t="str">
        <f t="shared" si="117"/>
        <v/>
      </c>
      <c r="F962">
        <f t="shared" ref="F962:F1023" ca="1" si="121">RANDBETWEEN(1,ROWS(deductibles))</f>
        <v>1</v>
      </c>
      <c r="G962" s="2">
        <f t="shared" ref="G962:G1025" ca="1" si="122">INDEX(deductibles,F962,1)</f>
        <v>50</v>
      </c>
      <c r="H962" s="2">
        <f t="shared" ref="H962:H1023" ca="1" si="123">INDEX(deductibles,F962,2)</f>
        <v>50</v>
      </c>
      <c r="I962" s="2">
        <f t="shared" ref="I962:I1023" ca="1" si="124">INDEX(deductibles,F962,3)</f>
        <v>1000</v>
      </c>
    </row>
    <row r="963" spans="1:9" x14ac:dyDescent="0.2">
      <c r="A963">
        <v>961</v>
      </c>
      <c r="B963">
        <f t="shared" si="118"/>
        <v>942</v>
      </c>
      <c r="C963">
        <f t="shared" ca="1" si="120"/>
        <v>1</v>
      </c>
      <c r="D963" t="str">
        <f t="shared" si="119"/>
        <v/>
      </c>
      <c r="E963" t="str">
        <f t="shared" ref="E963:E1026" si="125">IF(D963=TRUE,INDEX(planNames,C963,1),IF(D964=TRUE,INDEX(planNames,C964,2),""))</f>
        <v/>
      </c>
      <c r="F963">
        <f t="shared" ca="1" si="121"/>
        <v>5</v>
      </c>
      <c r="G963" s="2" t="str">
        <f t="shared" ca="1" si="122"/>
        <v>n/a</v>
      </c>
      <c r="H963" s="2" t="str">
        <f t="shared" ca="1" si="123"/>
        <v>n/a</v>
      </c>
      <c r="I963" s="2">
        <f t="shared" ca="1" si="124"/>
        <v>1000</v>
      </c>
    </row>
    <row r="964" spans="1:9" x14ac:dyDescent="0.2">
      <c r="A964">
        <v>962</v>
      </c>
      <c r="B964">
        <f t="shared" ref="B964:B1003" si="126">IF(MOD(ROW(B964),50)=0,B963,B963+1)</f>
        <v>943</v>
      </c>
      <c r="C964">
        <f t="shared" ca="1" si="120"/>
        <v>2</v>
      </c>
      <c r="D964" t="str">
        <f t="shared" ref="D964:D1023" si="127">IF(B963=B964,TRUE,"")</f>
        <v/>
      </c>
      <c r="E964" t="str">
        <f t="shared" si="125"/>
        <v/>
      </c>
      <c r="F964">
        <f t="shared" ca="1" si="121"/>
        <v>1</v>
      </c>
      <c r="G964" s="2">
        <f t="shared" ca="1" si="122"/>
        <v>50</v>
      </c>
      <c r="H964" s="2">
        <f t="shared" ca="1" si="123"/>
        <v>50</v>
      </c>
      <c r="I964" s="2">
        <f t="shared" ca="1" si="124"/>
        <v>1000</v>
      </c>
    </row>
    <row r="965" spans="1:9" x14ac:dyDescent="0.2">
      <c r="A965">
        <v>963</v>
      </c>
      <c r="B965">
        <f t="shared" si="126"/>
        <v>944</v>
      </c>
      <c r="C965">
        <f t="shared" ca="1" si="120"/>
        <v>1</v>
      </c>
      <c r="D965" t="str">
        <f t="shared" si="127"/>
        <v/>
      </c>
      <c r="E965" t="str">
        <f t="shared" si="125"/>
        <v/>
      </c>
      <c r="F965">
        <f t="shared" ca="1" si="121"/>
        <v>9</v>
      </c>
      <c r="G965" s="2">
        <f t="shared" ca="1" si="122"/>
        <v>50</v>
      </c>
      <c r="H965" s="2">
        <f t="shared" ca="1" si="123"/>
        <v>150</v>
      </c>
      <c r="I965" s="2">
        <f t="shared" ca="1" si="124"/>
        <v>2000</v>
      </c>
    </row>
    <row r="966" spans="1:9" x14ac:dyDescent="0.2">
      <c r="A966">
        <v>964</v>
      </c>
      <c r="B966">
        <f t="shared" si="126"/>
        <v>945</v>
      </c>
      <c r="C966">
        <f t="shared" ca="1" si="120"/>
        <v>1</v>
      </c>
      <c r="D966" t="str">
        <f t="shared" si="127"/>
        <v/>
      </c>
      <c r="E966" t="str">
        <f t="shared" si="125"/>
        <v/>
      </c>
      <c r="F966">
        <f t="shared" ca="1" si="121"/>
        <v>6</v>
      </c>
      <c r="G966" s="2" t="str">
        <f t="shared" ca="1" si="122"/>
        <v>n/a</v>
      </c>
      <c r="H966" s="2" t="str">
        <f t="shared" ca="1" si="123"/>
        <v>n/a</v>
      </c>
      <c r="I966" s="2">
        <f t="shared" ca="1" si="124"/>
        <v>750</v>
      </c>
    </row>
    <row r="967" spans="1:9" x14ac:dyDescent="0.2">
      <c r="A967">
        <v>965</v>
      </c>
      <c r="B967">
        <f t="shared" si="126"/>
        <v>946</v>
      </c>
      <c r="C967">
        <f t="shared" ca="1" si="120"/>
        <v>1</v>
      </c>
      <c r="D967" t="str">
        <f t="shared" si="127"/>
        <v/>
      </c>
      <c r="E967" t="str">
        <f t="shared" si="125"/>
        <v/>
      </c>
      <c r="F967">
        <f t="shared" ca="1" si="121"/>
        <v>5</v>
      </c>
      <c r="G967" s="2" t="str">
        <f t="shared" ca="1" si="122"/>
        <v>n/a</v>
      </c>
      <c r="H967" s="2" t="str">
        <f t="shared" ca="1" si="123"/>
        <v>n/a</v>
      </c>
      <c r="I967" s="2">
        <f t="shared" ca="1" si="124"/>
        <v>1000</v>
      </c>
    </row>
    <row r="968" spans="1:9" x14ac:dyDescent="0.2">
      <c r="A968">
        <v>966</v>
      </c>
      <c r="B968">
        <f t="shared" si="126"/>
        <v>947</v>
      </c>
      <c r="C968">
        <f t="shared" ca="1" si="120"/>
        <v>1</v>
      </c>
      <c r="D968" t="str">
        <f t="shared" si="127"/>
        <v/>
      </c>
      <c r="E968" t="str">
        <f t="shared" si="125"/>
        <v/>
      </c>
      <c r="F968">
        <f t="shared" ca="1" si="121"/>
        <v>2</v>
      </c>
      <c r="G968" s="2">
        <f t="shared" ca="1" si="122"/>
        <v>25</v>
      </c>
      <c r="H968" s="2">
        <f t="shared" ca="1" si="123"/>
        <v>25</v>
      </c>
      <c r="I968" s="2">
        <f t="shared" ca="1" si="124"/>
        <v>1250</v>
      </c>
    </row>
    <row r="969" spans="1:9" x14ac:dyDescent="0.2">
      <c r="A969">
        <v>967</v>
      </c>
      <c r="B969">
        <f t="shared" si="126"/>
        <v>948</v>
      </c>
      <c r="C969">
        <f t="shared" ca="1" si="120"/>
        <v>2</v>
      </c>
      <c r="D969" t="str">
        <f t="shared" si="127"/>
        <v/>
      </c>
      <c r="E969" t="str">
        <f t="shared" si="125"/>
        <v/>
      </c>
      <c r="F969">
        <f t="shared" ca="1" si="121"/>
        <v>7</v>
      </c>
      <c r="G969" s="2">
        <f t="shared" ca="1" si="122"/>
        <v>15</v>
      </c>
      <c r="H969" s="2">
        <f t="shared" ca="1" si="123"/>
        <v>45</v>
      </c>
      <c r="I969" s="2">
        <f t="shared" ca="1" si="124"/>
        <v>1500</v>
      </c>
    </row>
    <row r="970" spans="1:9" x14ac:dyDescent="0.2">
      <c r="A970">
        <v>968</v>
      </c>
      <c r="B970">
        <f t="shared" si="126"/>
        <v>949</v>
      </c>
      <c r="C970">
        <f t="shared" ca="1" si="120"/>
        <v>2</v>
      </c>
      <c r="D970" t="str">
        <f t="shared" si="127"/>
        <v/>
      </c>
      <c r="E970" t="str">
        <f t="shared" si="125"/>
        <v/>
      </c>
      <c r="F970">
        <f t="shared" ca="1" si="121"/>
        <v>6</v>
      </c>
      <c r="G970" s="2" t="str">
        <f t="shared" ca="1" si="122"/>
        <v>n/a</v>
      </c>
      <c r="H970" s="2" t="str">
        <f t="shared" ca="1" si="123"/>
        <v>n/a</v>
      </c>
      <c r="I970" s="2">
        <f t="shared" ca="1" si="124"/>
        <v>750</v>
      </c>
    </row>
    <row r="971" spans="1:9" x14ac:dyDescent="0.2">
      <c r="A971">
        <v>969</v>
      </c>
      <c r="B971">
        <f t="shared" si="126"/>
        <v>950</v>
      </c>
      <c r="C971">
        <f t="shared" ca="1" si="120"/>
        <v>1</v>
      </c>
      <c r="D971" t="str">
        <f t="shared" si="127"/>
        <v/>
      </c>
      <c r="E971" t="str">
        <f t="shared" si="125"/>
        <v/>
      </c>
      <c r="F971">
        <f t="shared" ca="1" si="121"/>
        <v>7</v>
      </c>
      <c r="G971" s="2">
        <f t="shared" ca="1" si="122"/>
        <v>15</v>
      </c>
      <c r="H971" s="2">
        <f t="shared" ca="1" si="123"/>
        <v>45</v>
      </c>
      <c r="I971" s="2">
        <f t="shared" ca="1" si="124"/>
        <v>1500</v>
      </c>
    </row>
    <row r="972" spans="1:9" x14ac:dyDescent="0.2">
      <c r="A972">
        <v>970</v>
      </c>
      <c r="B972">
        <f t="shared" si="126"/>
        <v>951</v>
      </c>
      <c r="C972">
        <f t="shared" ca="1" si="120"/>
        <v>1</v>
      </c>
      <c r="D972" t="str">
        <f t="shared" si="127"/>
        <v/>
      </c>
      <c r="E972" t="str">
        <f t="shared" si="125"/>
        <v/>
      </c>
      <c r="F972">
        <f t="shared" ca="1" si="121"/>
        <v>2</v>
      </c>
      <c r="G972" s="2">
        <f t="shared" ca="1" si="122"/>
        <v>25</v>
      </c>
      <c r="H972" s="2">
        <f t="shared" ca="1" si="123"/>
        <v>25</v>
      </c>
      <c r="I972" s="2">
        <f t="shared" ca="1" si="124"/>
        <v>1250</v>
      </c>
    </row>
    <row r="973" spans="1:9" x14ac:dyDescent="0.2">
      <c r="A973">
        <v>971</v>
      </c>
      <c r="B973">
        <f t="shared" si="126"/>
        <v>952</v>
      </c>
      <c r="C973">
        <f t="shared" ca="1" si="120"/>
        <v>1</v>
      </c>
      <c r="D973" t="str">
        <f t="shared" si="127"/>
        <v/>
      </c>
      <c r="E973" t="str">
        <f t="shared" si="125"/>
        <v/>
      </c>
      <c r="F973">
        <f t="shared" ca="1" si="121"/>
        <v>8</v>
      </c>
      <c r="G973" s="2">
        <f t="shared" ca="1" si="122"/>
        <v>25</v>
      </c>
      <c r="H973" s="2">
        <f t="shared" ca="1" si="123"/>
        <v>75</v>
      </c>
      <c r="I973" s="2">
        <f t="shared" ca="1" si="124"/>
        <v>1500</v>
      </c>
    </row>
    <row r="974" spans="1:9" x14ac:dyDescent="0.2">
      <c r="A974">
        <v>972</v>
      </c>
      <c r="B974">
        <f t="shared" si="126"/>
        <v>953</v>
      </c>
      <c r="C974">
        <f t="shared" ca="1" si="120"/>
        <v>1</v>
      </c>
      <c r="D974" t="str">
        <f t="shared" si="127"/>
        <v/>
      </c>
      <c r="E974" t="str">
        <f t="shared" si="125"/>
        <v/>
      </c>
      <c r="F974">
        <f t="shared" ca="1" si="121"/>
        <v>8</v>
      </c>
      <c r="G974" s="2">
        <f t="shared" ca="1" si="122"/>
        <v>25</v>
      </c>
      <c r="H974" s="2">
        <f t="shared" ca="1" si="123"/>
        <v>75</v>
      </c>
      <c r="I974" s="2">
        <f t="shared" ca="1" si="124"/>
        <v>1500</v>
      </c>
    </row>
    <row r="975" spans="1:9" x14ac:dyDescent="0.2">
      <c r="A975">
        <v>973</v>
      </c>
      <c r="B975">
        <f t="shared" si="126"/>
        <v>954</v>
      </c>
      <c r="C975">
        <f t="shared" ca="1" si="120"/>
        <v>1</v>
      </c>
      <c r="D975" t="str">
        <f t="shared" si="127"/>
        <v/>
      </c>
      <c r="E975" t="str">
        <f t="shared" si="125"/>
        <v/>
      </c>
      <c r="F975">
        <f t="shared" ca="1" si="121"/>
        <v>9</v>
      </c>
      <c r="G975" s="2">
        <f t="shared" ca="1" si="122"/>
        <v>50</v>
      </c>
      <c r="H975" s="2">
        <f t="shared" ca="1" si="123"/>
        <v>150</v>
      </c>
      <c r="I975" s="2">
        <f t="shared" ca="1" si="124"/>
        <v>2000</v>
      </c>
    </row>
    <row r="976" spans="1:9" x14ac:dyDescent="0.2">
      <c r="A976">
        <v>974</v>
      </c>
      <c r="B976">
        <f t="shared" si="126"/>
        <v>955</v>
      </c>
      <c r="C976">
        <f t="shared" ca="1" si="120"/>
        <v>1</v>
      </c>
      <c r="D976" t="str">
        <f t="shared" si="127"/>
        <v/>
      </c>
      <c r="E976" t="str">
        <f t="shared" si="125"/>
        <v/>
      </c>
      <c r="F976">
        <f t="shared" ca="1" si="121"/>
        <v>6</v>
      </c>
      <c r="G976" s="2" t="str">
        <f t="shared" ca="1" si="122"/>
        <v>n/a</v>
      </c>
      <c r="H976" s="2" t="str">
        <f t="shared" ca="1" si="123"/>
        <v>n/a</v>
      </c>
      <c r="I976" s="2">
        <f t="shared" ca="1" si="124"/>
        <v>750</v>
      </c>
    </row>
    <row r="977" spans="1:9" x14ac:dyDescent="0.2">
      <c r="A977">
        <v>975</v>
      </c>
      <c r="B977">
        <f t="shared" si="126"/>
        <v>956</v>
      </c>
      <c r="C977">
        <f t="shared" ca="1" si="120"/>
        <v>2</v>
      </c>
      <c r="D977" t="str">
        <f t="shared" si="127"/>
        <v/>
      </c>
      <c r="E977" t="str">
        <f t="shared" si="125"/>
        <v/>
      </c>
      <c r="F977">
        <f t="shared" ca="1" si="121"/>
        <v>4</v>
      </c>
      <c r="G977" s="2">
        <f t="shared" ca="1" si="122"/>
        <v>50</v>
      </c>
      <c r="H977" s="2">
        <f t="shared" ca="1" si="123"/>
        <v>150</v>
      </c>
      <c r="I977" s="2">
        <f t="shared" ca="1" si="124"/>
        <v>1000</v>
      </c>
    </row>
    <row r="978" spans="1:9" x14ac:dyDescent="0.2">
      <c r="A978">
        <v>976</v>
      </c>
      <c r="B978">
        <f t="shared" si="126"/>
        <v>957</v>
      </c>
      <c r="C978">
        <f t="shared" ca="1" si="120"/>
        <v>1</v>
      </c>
      <c r="D978" t="str">
        <f t="shared" si="127"/>
        <v/>
      </c>
      <c r="E978" t="str">
        <f t="shared" si="125"/>
        <v/>
      </c>
      <c r="F978">
        <f t="shared" ca="1" si="121"/>
        <v>5</v>
      </c>
      <c r="G978" s="2" t="str">
        <f t="shared" ca="1" si="122"/>
        <v>n/a</v>
      </c>
      <c r="H978" s="2" t="str">
        <f t="shared" ca="1" si="123"/>
        <v>n/a</v>
      </c>
      <c r="I978" s="2">
        <f t="shared" ca="1" si="124"/>
        <v>1000</v>
      </c>
    </row>
    <row r="979" spans="1:9" x14ac:dyDescent="0.2">
      <c r="A979">
        <v>977</v>
      </c>
      <c r="B979">
        <f t="shared" si="126"/>
        <v>958</v>
      </c>
      <c r="C979">
        <f t="shared" ca="1" si="120"/>
        <v>1</v>
      </c>
      <c r="D979" t="str">
        <f t="shared" si="127"/>
        <v/>
      </c>
      <c r="E979" t="str">
        <f t="shared" si="125"/>
        <v/>
      </c>
      <c r="F979">
        <f t="shared" ca="1" si="121"/>
        <v>8</v>
      </c>
      <c r="G979" s="2">
        <f t="shared" ca="1" si="122"/>
        <v>25</v>
      </c>
      <c r="H979" s="2">
        <f t="shared" ca="1" si="123"/>
        <v>75</v>
      </c>
      <c r="I979" s="2">
        <f t="shared" ca="1" si="124"/>
        <v>1500</v>
      </c>
    </row>
    <row r="980" spans="1:9" x14ac:dyDescent="0.2">
      <c r="A980">
        <v>978</v>
      </c>
      <c r="B980">
        <f t="shared" si="126"/>
        <v>959</v>
      </c>
      <c r="C980">
        <f t="shared" ca="1" si="120"/>
        <v>1</v>
      </c>
      <c r="D980" t="str">
        <f t="shared" si="127"/>
        <v/>
      </c>
      <c r="E980" t="str">
        <f t="shared" si="125"/>
        <v/>
      </c>
      <c r="F980">
        <f t="shared" ca="1" si="121"/>
        <v>2</v>
      </c>
      <c r="G980" s="2">
        <f t="shared" ca="1" si="122"/>
        <v>25</v>
      </c>
      <c r="H980" s="2">
        <f t="shared" ca="1" si="123"/>
        <v>25</v>
      </c>
      <c r="I980" s="2">
        <f t="shared" ca="1" si="124"/>
        <v>1250</v>
      </c>
    </row>
    <row r="981" spans="1:9" x14ac:dyDescent="0.2">
      <c r="A981">
        <v>979</v>
      </c>
      <c r="B981">
        <f t="shared" si="126"/>
        <v>960</v>
      </c>
      <c r="C981">
        <f t="shared" ca="1" si="120"/>
        <v>1</v>
      </c>
      <c r="D981" t="str">
        <f t="shared" si="127"/>
        <v/>
      </c>
      <c r="E981" t="str">
        <f t="shared" si="125"/>
        <v/>
      </c>
      <c r="F981">
        <f t="shared" ca="1" si="121"/>
        <v>1</v>
      </c>
      <c r="G981" s="2">
        <f t="shared" ca="1" si="122"/>
        <v>50</v>
      </c>
      <c r="H981" s="2">
        <f t="shared" ca="1" si="123"/>
        <v>50</v>
      </c>
      <c r="I981" s="2">
        <f t="shared" ca="1" si="124"/>
        <v>1000</v>
      </c>
    </row>
    <row r="982" spans="1:9" x14ac:dyDescent="0.2">
      <c r="A982">
        <v>980</v>
      </c>
      <c r="B982">
        <f t="shared" si="126"/>
        <v>961</v>
      </c>
      <c r="C982">
        <f t="shared" ca="1" si="120"/>
        <v>1</v>
      </c>
      <c r="D982" t="str">
        <f t="shared" si="127"/>
        <v/>
      </c>
      <c r="E982" t="str">
        <f t="shared" si="125"/>
        <v/>
      </c>
      <c r="F982">
        <f t="shared" ca="1" si="121"/>
        <v>6</v>
      </c>
      <c r="G982" s="2" t="str">
        <f t="shared" ca="1" si="122"/>
        <v>n/a</v>
      </c>
      <c r="H982" s="2" t="str">
        <f t="shared" ca="1" si="123"/>
        <v>n/a</v>
      </c>
      <c r="I982" s="2">
        <f t="shared" ca="1" si="124"/>
        <v>750</v>
      </c>
    </row>
    <row r="983" spans="1:9" x14ac:dyDescent="0.2">
      <c r="A983">
        <v>981</v>
      </c>
      <c r="B983">
        <f t="shared" si="126"/>
        <v>962</v>
      </c>
      <c r="C983">
        <f t="shared" ca="1" si="120"/>
        <v>1</v>
      </c>
      <c r="D983" t="str">
        <f t="shared" si="127"/>
        <v/>
      </c>
      <c r="E983" t="str">
        <f t="shared" si="125"/>
        <v/>
      </c>
      <c r="F983">
        <f t="shared" ca="1" si="121"/>
        <v>7</v>
      </c>
      <c r="G983" s="2">
        <f t="shared" ca="1" si="122"/>
        <v>15</v>
      </c>
      <c r="H983" s="2">
        <f t="shared" ca="1" si="123"/>
        <v>45</v>
      </c>
      <c r="I983" s="2">
        <f t="shared" ca="1" si="124"/>
        <v>1500</v>
      </c>
    </row>
    <row r="984" spans="1:9" x14ac:dyDescent="0.2">
      <c r="A984">
        <v>982</v>
      </c>
      <c r="B984">
        <f t="shared" si="126"/>
        <v>963</v>
      </c>
      <c r="C984">
        <f t="shared" ca="1" si="120"/>
        <v>1</v>
      </c>
      <c r="D984" t="str">
        <f t="shared" si="127"/>
        <v/>
      </c>
      <c r="E984" t="str">
        <f t="shared" si="125"/>
        <v/>
      </c>
      <c r="F984">
        <f t="shared" ca="1" si="121"/>
        <v>7</v>
      </c>
      <c r="G984" s="2">
        <f t="shared" ca="1" si="122"/>
        <v>15</v>
      </c>
      <c r="H984" s="2">
        <f t="shared" ca="1" si="123"/>
        <v>45</v>
      </c>
      <c r="I984" s="2">
        <f t="shared" ca="1" si="124"/>
        <v>1500</v>
      </c>
    </row>
    <row r="985" spans="1:9" x14ac:dyDescent="0.2">
      <c r="A985">
        <v>983</v>
      </c>
      <c r="B985">
        <f t="shared" si="126"/>
        <v>964</v>
      </c>
      <c r="C985">
        <f t="shared" ca="1" si="120"/>
        <v>2</v>
      </c>
      <c r="D985" t="str">
        <f t="shared" si="127"/>
        <v/>
      </c>
      <c r="E985" t="str">
        <f t="shared" si="125"/>
        <v/>
      </c>
      <c r="F985">
        <f t="shared" ca="1" si="121"/>
        <v>3</v>
      </c>
      <c r="G985" s="2">
        <f t="shared" ca="1" si="122"/>
        <v>50</v>
      </c>
      <c r="H985" s="2">
        <f t="shared" ca="1" si="123"/>
        <v>50</v>
      </c>
      <c r="I985" s="2">
        <f t="shared" ca="1" si="124"/>
        <v>2000</v>
      </c>
    </row>
    <row r="986" spans="1:9" x14ac:dyDescent="0.2">
      <c r="A986">
        <v>984</v>
      </c>
      <c r="B986">
        <f t="shared" si="126"/>
        <v>965</v>
      </c>
      <c r="C986">
        <f t="shared" ca="1" si="120"/>
        <v>2</v>
      </c>
      <c r="D986" t="str">
        <f t="shared" si="127"/>
        <v/>
      </c>
      <c r="E986" t="str">
        <f t="shared" si="125"/>
        <v/>
      </c>
      <c r="F986">
        <f t="shared" ca="1" si="121"/>
        <v>3</v>
      </c>
      <c r="G986" s="2">
        <f t="shared" ca="1" si="122"/>
        <v>50</v>
      </c>
      <c r="H986" s="2">
        <f t="shared" ca="1" si="123"/>
        <v>50</v>
      </c>
      <c r="I986" s="2">
        <f t="shared" ca="1" si="124"/>
        <v>2000</v>
      </c>
    </row>
    <row r="987" spans="1:9" x14ac:dyDescent="0.2">
      <c r="A987">
        <v>985</v>
      </c>
      <c r="B987">
        <f t="shared" si="126"/>
        <v>966</v>
      </c>
      <c r="C987">
        <f t="shared" ca="1" si="120"/>
        <v>2</v>
      </c>
      <c r="D987" t="str">
        <f t="shared" si="127"/>
        <v/>
      </c>
      <c r="E987" t="str">
        <f t="shared" si="125"/>
        <v/>
      </c>
      <c r="F987">
        <f t="shared" ca="1" si="121"/>
        <v>8</v>
      </c>
      <c r="G987" s="2">
        <f t="shared" ca="1" si="122"/>
        <v>25</v>
      </c>
      <c r="H987" s="2">
        <f t="shared" ca="1" si="123"/>
        <v>75</v>
      </c>
      <c r="I987" s="2">
        <f t="shared" ca="1" si="124"/>
        <v>1500</v>
      </c>
    </row>
    <row r="988" spans="1:9" x14ac:dyDescent="0.2">
      <c r="A988">
        <v>986</v>
      </c>
      <c r="B988">
        <f t="shared" si="126"/>
        <v>967</v>
      </c>
      <c r="C988">
        <f t="shared" ca="1" si="120"/>
        <v>2</v>
      </c>
      <c r="D988" t="str">
        <f t="shared" si="127"/>
        <v/>
      </c>
      <c r="E988" t="str">
        <f t="shared" si="125"/>
        <v/>
      </c>
      <c r="F988">
        <f t="shared" ca="1" si="121"/>
        <v>7</v>
      </c>
      <c r="G988" s="2">
        <f t="shared" ca="1" si="122"/>
        <v>15</v>
      </c>
      <c r="H988" s="2">
        <f t="shared" ca="1" si="123"/>
        <v>45</v>
      </c>
      <c r="I988" s="2">
        <f t="shared" ca="1" si="124"/>
        <v>1500</v>
      </c>
    </row>
    <row r="989" spans="1:9" x14ac:dyDescent="0.2">
      <c r="A989">
        <v>987</v>
      </c>
      <c r="B989">
        <f t="shared" si="126"/>
        <v>968</v>
      </c>
      <c r="C989">
        <f t="shared" ca="1" si="120"/>
        <v>1</v>
      </c>
      <c r="D989" t="str">
        <f t="shared" si="127"/>
        <v/>
      </c>
      <c r="E989" t="str">
        <f t="shared" si="125"/>
        <v/>
      </c>
      <c r="F989">
        <f t="shared" ca="1" si="121"/>
        <v>4</v>
      </c>
      <c r="G989" s="2">
        <f t="shared" ca="1" si="122"/>
        <v>50</v>
      </c>
      <c r="H989" s="2">
        <f t="shared" ca="1" si="123"/>
        <v>150</v>
      </c>
      <c r="I989" s="2">
        <f t="shared" ca="1" si="124"/>
        <v>1000</v>
      </c>
    </row>
    <row r="990" spans="1:9" x14ac:dyDescent="0.2">
      <c r="A990">
        <v>988</v>
      </c>
      <c r="B990">
        <f t="shared" si="126"/>
        <v>969</v>
      </c>
      <c r="C990">
        <f t="shared" ca="1" si="120"/>
        <v>2</v>
      </c>
      <c r="D990" t="str">
        <f t="shared" si="127"/>
        <v/>
      </c>
      <c r="E990" t="str">
        <f t="shared" si="125"/>
        <v/>
      </c>
      <c r="F990">
        <f t="shared" ca="1" si="121"/>
        <v>2</v>
      </c>
      <c r="G990" s="2">
        <f t="shared" ca="1" si="122"/>
        <v>25</v>
      </c>
      <c r="H990" s="2">
        <f t="shared" ca="1" si="123"/>
        <v>25</v>
      </c>
      <c r="I990" s="2">
        <f t="shared" ca="1" si="124"/>
        <v>1250</v>
      </c>
    </row>
    <row r="991" spans="1:9" x14ac:dyDescent="0.2">
      <c r="A991">
        <v>989</v>
      </c>
      <c r="B991">
        <f t="shared" si="126"/>
        <v>970</v>
      </c>
      <c r="C991">
        <f t="shared" ca="1" si="120"/>
        <v>1</v>
      </c>
      <c r="D991" t="str">
        <f t="shared" si="127"/>
        <v/>
      </c>
      <c r="E991" t="str">
        <f t="shared" si="125"/>
        <v/>
      </c>
      <c r="F991">
        <f t="shared" ca="1" si="121"/>
        <v>8</v>
      </c>
      <c r="G991" s="2">
        <f t="shared" ca="1" si="122"/>
        <v>25</v>
      </c>
      <c r="H991" s="2">
        <f t="shared" ca="1" si="123"/>
        <v>75</v>
      </c>
      <c r="I991" s="2">
        <f t="shared" ca="1" si="124"/>
        <v>1500</v>
      </c>
    </row>
    <row r="992" spans="1:9" x14ac:dyDescent="0.2">
      <c r="A992">
        <v>990</v>
      </c>
      <c r="B992">
        <f t="shared" si="126"/>
        <v>971</v>
      </c>
      <c r="C992">
        <f t="shared" ca="1" si="120"/>
        <v>1</v>
      </c>
      <c r="D992" t="str">
        <f t="shared" si="127"/>
        <v/>
      </c>
      <c r="E992" t="str">
        <f t="shared" si="125"/>
        <v/>
      </c>
      <c r="F992">
        <f t="shared" ca="1" si="121"/>
        <v>5</v>
      </c>
      <c r="G992" s="2" t="str">
        <f t="shared" ca="1" si="122"/>
        <v>n/a</v>
      </c>
      <c r="H992" s="2" t="str">
        <f t="shared" ca="1" si="123"/>
        <v>n/a</v>
      </c>
      <c r="I992" s="2">
        <f t="shared" ca="1" si="124"/>
        <v>1000</v>
      </c>
    </row>
    <row r="993" spans="1:9" x14ac:dyDescent="0.2">
      <c r="A993">
        <v>991</v>
      </c>
      <c r="B993">
        <f t="shared" si="126"/>
        <v>972</v>
      </c>
      <c r="C993">
        <f t="shared" ca="1" si="120"/>
        <v>1</v>
      </c>
      <c r="D993" t="str">
        <f t="shared" si="127"/>
        <v/>
      </c>
      <c r="E993" t="str">
        <f t="shared" si="125"/>
        <v/>
      </c>
      <c r="F993">
        <f t="shared" ca="1" si="121"/>
        <v>7</v>
      </c>
      <c r="G993" s="2">
        <f t="shared" ca="1" si="122"/>
        <v>15</v>
      </c>
      <c r="H993" s="2">
        <f t="shared" ca="1" si="123"/>
        <v>45</v>
      </c>
      <c r="I993" s="2">
        <f t="shared" ca="1" si="124"/>
        <v>1500</v>
      </c>
    </row>
    <row r="994" spans="1:9" x14ac:dyDescent="0.2">
      <c r="A994">
        <v>992</v>
      </c>
      <c r="B994">
        <f t="shared" si="126"/>
        <v>973</v>
      </c>
      <c r="C994">
        <f t="shared" ca="1" si="120"/>
        <v>1</v>
      </c>
      <c r="D994" t="str">
        <f t="shared" si="127"/>
        <v/>
      </c>
      <c r="E994" t="str">
        <f t="shared" si="125"/>
        <v/>
      </c>
      <c r="F994">
        <f t="shared" ca="1" si="121"/>
        <v>6</v>
      </c>
      <c r="G994" s="2" t="str">
        <f t="shared" ca="1" si="122"/>
        <v>n/a</v>
      </c>
      <c r="H994" s="2" t="str">
        <f t="shared" ca="1" si="123"/>
        <v>n/a</v>
      </c>
      <c r="I994" s="2">
        <f t="shared" ca="1" si="124"/>
        <v>750</v>
      </c>
    </row>
    <row r="995" spans="1:9" x14ac:dyDescent="0.2">
      <c r="A995">
        <v>993</v>
      </c>
      <c r="B995">
        <f t="shared" si="126"/>
        <v>974</v>
      </c>
      <c r="C995">
        <f t="shared" ca="1" si="120"/>
        <v>1</v>
      </c>
      <c r="D995" t="str">
        <f t="shared" si="127"/>
        <v/>
      </c>
      <c r="E995" t="str">
        <f t="shared" si="125"/>
        <v/>
      </c>
      <c r="F995">
        <f t="shared" ca="1" si="121"/>
        <v>8</v>
      </c>
      <c r="G995" s="2">
        <f t="shared" ca="1" si="122"/>
        <v>25</v>
      </c>
      <c r="H995" s="2">
        <f t="shared" ca="1" si="123"/>
        <v>75</v>
      </c>
      <c r="I995" s="2">
        <f t="shared" ca="1" si="124"/>
        <v>1500</v>
      </c>
    </row>
    <row r="996" spans="1:9" x14ac:dyDescent="0.2">
      <c r="A996">
        <v>994</v>
      </c>
      <c r="B996">
        <f t="shared" si="126"/>
        <v>975</v>
      </c>
      <c r="C996">
        <f t="shared" ca="1" si="120"/>
        <v>2</v>
      </c>
      <c r="D996" t="str">
        <f t="shared" si="127"/>
        <v/>
      </c>
      <c r="E996" t="str">
        <f t="shared" si="125"/>
        <v/>
      </c>
      <c r="F996">
        <f t="shared" ca="1" si="121"/>
        <v>8</v>
      </c>
      <c r="G996" s="2">
        <f t="shared" ca="1" si="122"/>
        <v>25</v>
      </c>
      <c r="H996" s="2">
        <f t="shared" ca="1" si="123"/>
        <v>75</v>
      </c>
      <c r="I996" s="2">
        <f t="shared" ca="1" si="124"/>
        <v>1500</v>
      </c>
    </row>
    <row r="997" spans="1:9" x14ac:dyDescent="0.2">
      <c r="A997">
        <v>995</v>
      </c>
      <c r="B997">
        <f t="shared" si="126"/>
        <v>976</v>
      </c>
      <c r="C997">
        <f t="shared" ca="1" si="120"/>
        <v>1</v>
      </c>
      <c r="D997" t="str">
        <f t="shared" si="127"/>
        <v/>
      </c>
      <c r="E997" t="str">
        <f t="shared" si="125"/>
        <v/>
      </c>
      <c r="F997">
        <f t="shared" ca="1" si="121"/>
        <v>6</v>
      </c>
      <c r="G997" s="2" t="str">
        <f t="shared" ca="1" si="122"/>
        <v>n/a</v>
      </c>
      <c r="H997" s="2" t="str">
        <f t="shared" ca="1" si="123"/>
        <v>n/a</v>
      </c>
      <c r="I997" s="2">
        <f t="shared" ca="1" si="124"/>
        <v>750</v>
      </c>
    </row>
    <row r="998" spans="1:9" x14ac:dyDescent="0.2">
      <c r="A998">
        <v>996</v>
      </c>
      <c r="B998">
        <f t="shared" si="126"/>
        <v>977</v>
      </c>
      <c r="C998">
        <f t="shared" ca="1" si="120"/>
        <v>2</v>
      </c>
      <c r="D998" t="str">
        <f t="shared" si="127"/>
        <v/>
      </c>
      <c r="E998" t="str">
        <f t="shared" si="125"/>
        <v/>
      </c>
      <c r="F998">
        <f t="shared" ca="1" si="121"/>
        <v>9</v>
      </c>
      <c r="G998" s="2">
        <f t="shared" ca="1" si="122"/>
        <v>50</v>
      </c>
      <c r="H998" s="2">
        <f t="shared" ca="1" si="123"/>
        <v>150</v>
      </c>
      <c r="I998" s="2">
        <f t="shared" ca="1" si="124"/>
        <v>2000</v>
      </c>
    </row>
    <row r="999" spans="1:9" x14ac:dyDescent="0.2">
      <c r="A999">
        <v>997</v>
      </c>
      <c r="B999">
        <f t="shared" si="126"/>
        <v>978</v>
      </c>
      <c r="C999">
        <f t="shared" ca="1" si="120"/>
        <v>1</v>
      </c>
      <c r="D999" t="str">
        <f t="shared" si="127"/>
        <v/>
      </c>
      <c r="E999" t="str">
        <f t="shared" ca="1" si="125"/>
        <v>High Plan</v>
      </c>
      <c r="F999">
        <f t="shared" ca="1" si="121"/>
        <v>8</v>
      </c>
      <c r="G999" s="2">
        <f t="shared" ca="1" si="122"/>
        <v>25</v>
      </c>
      <c r="H999" s="2">
        <f t="shared" ca="1" si="123"/>
        <v>75</v>
      </c>
      <c r="I999" s="2">
        <f t="shared" ca="1" si="124"/>
        <v>1500</v>
      </c>
    </row>
    <row r="1000" spans="1:9" x14ac:dyDescent="0.2">
      <c r="A1000">
        <v>998</v>
      </c>
      <c r="B1000">
        <f t="shared" si="126"/>
        <v>978</v>
      </c>
      <c r="C1000">
        <f t="shared" ca="1" si="120"/>
        <v>2</v>
      </c>
      <c r="D1000" t="b">
        <f t="shared" si="127"/>
        <v>1</v>
      </c>
      <c r="E1000" t="str">
        <f t="shared" ca="1" si="125"/>
        <v>Low Plan</v>
      </c>
      <c r="F1000">
        <f t="shared" ca="1" si="121"/>
        <v>3</v>
      </c>
      <c r="G1000" s="2">
        <f t="shared" ca="1" si="122"/>
        <v>50</v>
      </c>
      <c r="H1000" s="2">
        <f t="shared" ca="1" si="123"/>
        <v>50</v>
      </c>
      <c r="I1000" s="2">
        <f t="shared" ca="1" si="124"/>
        <v>2000</v>
      </c>
    </row>
    <row r="1001" spans="1:9" x14ac:dyDescent="0.2">
      <c r="A1001">
        <v>999</v>
      </c>
      <c r="B1001">
        <f t="shared" si="126"/>
        <v>979</v>
      </c>
      <c r="C1001">
        <f t="shared" ca="1" si="120"/>
        <v>1</v>
      </c>
      <c r="D1001" t="str">
        <f t="shared" si="127"/>
        <v/>
      </c>
      <c r="E1001" t="str">
        <f t="shared" si="125"/>
        <v/>
      </c>
      <c r="F1001">
        <f t="shared" ca="1" si="121"/>
        <v>1</v>
      </c>
      <c r="G1001" s="2">
        <f t="shared" ca="1" si="122"/>
        <v>50</v>
      </c>
      <c r="H1001" s="2">
        <f t="shared" ca="1" si="123"/>
        <v>50</v>
      </c>
      <c r="I1001" s="2">
        <f t="shared" ca="1" si="124"/>
        <v>1000</v>
      </c>
    </row>
    <row r="1002" spans="1:9" x14ac:dyDescent="0.2">
      <c r="A1002">
        <v>1000</v>
      </c>
      <c r="B1002">
        <f t="shared" si="126"/>
        <v>980</v>
      </c>
      <c r="C1002">
        <f t="shared" ca="1" si="120"/>
        <v>2</v>
      </c>
      <c r="D1002" t="str">
        <f t="shared" si="127"/>
        <v/>
      </c>
      <c r="E1002" t="str">
        <f t="shared" si="125"/>
        <v/>
      </c>
      <c r="F1002">
        <f t="shared" ca="1" si="121"/>
        <v>6</v>
      </c>
      <c r="G1002" s="2" t="str">
        <f t="shared" ca="1" si="122"/>
        <v>n/a</v>
      </c>
      <c r="H1002" s="2" t="str">
        <f t="shared" ca="1" si="123"/>
        <v>n/a</v>
      </c>
      <c r="I1002" s="2">
        <f t="shared" ca="1" si="124"/>
        <v>750</v>
      </c>
    </row>
    <row r="1003" spans="1:9" x14ac:dyDescent="0.2">
      <c r="A1003">
        <v>1001</v>
      </c>
      <c r="B1003">
        <f t="shared" si="126"/>
        <v>981</v>
      </c>
      <c r="C1003">
        <f t="shared" ca="1" si="120"/>
        <v>2</v>
      </c>
      <c r="D1003" t="str">
        <f t="shared" si="127"/>
        <v/>
      </c>
      <c r="E1003" t="str">
        <f t="shared" si="125"/>
        <v/>
      </c>
      <c r="F1003">
        <f t="shared" ca="1" si="121"/>
        <v>6</v>
      </c>
      <c r="G1003" s="2" t="str">
        <f t="shared" ca="1" si="122"/>
        <v>n/a</v>
      </c>
      <c r="H1003" s="2" t="str">
        <f t="shared" ca="1" si="123"/>
        <v>n/a</v>
      </c>
      <c r="I1003" s="2">
        <f t="shared" ca="1" si="124"/>
        <v>750</v>
      </c>
    </row>
    <row r="1004" spans="1:9" x14ac:dyDescent="0.2">
      <c r="A1004">
        <v>1002</v>
      </c>
      <c r="B1004">
        <f>IF(MOD(ROW(B1004),50)=0,B1003,B1003+1)</f>
        <v>982</v>
      </c>
      <c r="C1004">
        <f t="shared" ca="1" si="120"/>
        <v>2</v>
      </c>
      <c r="D1004" t="str">
        <f t="shared" si="127"/>
        <v/>
      </c>
      <c r="E1004" t="str">
        <f t="shared" si="125"/>
        <v/>
      </c>
      <c r="F1004">
        <f t="shared" ca="1" si="121"/>
        <v>9</v>
      </c>
      <c r="G1004" s="2">
        <f t="shared" ca="1" si="122"/>
        <v>50</v>
      </c>
      <c r="H1004" s="2">
        <f t="shared" ca="1" si="123"/>
        <v>150</v>
      </c>
      <c r="I1004" s="2">
        <f t="shared" ca="1" si="124"/>
        <v>2000</v>
      </c>
    </row>
    <row r="1005" spans="1:9" x14ac:dyDescent="0.2">
      <c r="A1005">
        <v>1003</v>
      </c>
      <c r="B1005">
        <f t="shared" ref="B1005:B1023" si="128">IF(MOD(ROW(B1005),50)=0,B1004,B1004+1)</f>
        <v>983</v>
      </c>
      <c r="C1005">
        <f t="shared" ca="1" si="120"/>
        <v>1</v>
      </c>
      <c r="D1005" t="str">
        <f t="shared" si="127"/>
        <v/>
      </c>
      <c r="E1005" t="str">
        <f t="shared" si="125"/>
        <v/>
      </c>
      <c r="F1005">
        <f t="shared" ca="1" si="121"/>
        <v>6</v>
      </c>
      <c r="G1005" s="2" t="str">
        <f t="shared" ca="1" si="122"/>
        <v>n/a</v>
      </c>
      <c r="H1005" s="2" t="str">
        <f t="shared" ca="1" si="123"/>
        <v>n/a</v>
      </c>
      <c r="I1005" s="2">
        <f t="shared" ca="1" si="124"/>
        <v>750</v>
      </c>
    </row>
    <row r="1006" spans="1:9" x14ac:dyDescent="0.2">
      <c r="A1006">
        <v>1004</v>
      </c>
      <c r="B1006">
        <f t="shared" si="128"/>
        <v>984</v>
      </c>
      <c r="C1006">
        <f t="shared" ca="1" si="120"/>
        <v>1</v>
      </c>
      <c r="D1006" t="str">
        <f t="shared" si="127"/>
        <v/>
      </c>
      <c r="E1006" t="str">
        <f t="shared" si="125"/>
        <v/>
      </c>
      <c r="F1006">
        <f t="shared" ca="1" si="121"/>
        <v>7</v>
      </c>
      <c r="G1006" s="2">
        <f t="shared" ca="1" si="122"/>
        <v>15</v>
      </c>
      <c r="H1006" s="2">
        <f t="shared" ca="1" si="123"/>
        <v>45</v>
      </c>
      <c r="I1006" s="2">
        <f t="shared" ca="1" si="124"/>
        <v>1500</v>
      </c>
    </row>
    <row r="1007" spans="1:9" x14ac:dyDescent="0.2">
      <c r="A1007">
        <v>1005</v>
      </c>
      <c r="B1007">
        <f t="shared" si="128"/>
        <v>985</v>
      </c>
      <c r="C1007">
        <f t="shared" ca="1" si="120"/>
        <v>2</v>
      </c>
      <c r="D1007" t="str">
        <f t="shared" si="127"/>
        <v/>
      </c>
      <c r="E1007" t="str">
        <f t="shared" si="125"/>
        <v/>
      </c>
      <c r="F1007">
        <f t="shared" ca="1" si="121"/>
        <v>5</v>
      </c>
      <c r="G1007" s="2" t="str">
        <f t="shared" ca="1" si="122"/>
        <v>n/a</v>
      </c>
      <c r="H1007" s="2" t="str">
        <f t="shared" ca="1" si="123"/>
        <v>n/a</v>
      </c>
      <c r="I1007" s="2">
        <f t="shared" ca="1" si="124"/>
        <v>1000</v>
      </c>
    </row>
    <row r="1008" spans="1:9" x14ac:dyDescent="0.2">
      <c r="A1008">
        <v>1006</v>
      </c>
      <c r="B1008">
        <f t="shared" si="128"/>
        <v>986</v>
      </c>
      <c r="C1008">
        <f t="shared" ca="1" si="120"/>
        <v>2</v>
      </c>
      <c r="D1008" t="str">
        <f t="shared" si="127"/>
        <v/>
      </c>
      <c r="E1008" t="str">
        <f t="shared" si="125"/>
        <v/>
      </c>
      <c r="F1008">
        <f t="shared" ca="1" si="121"/>
        <v>8</v>
      </c>
      <c r="G1008" s="2">
        <f t="shared" ca="1" si="122"/>
        <v>25</v>
      </c>
      <c r="H1008" s="2">
        <f t="shared" ca="1" si="123"/>
        <v>75</v>
      </c>
      <c r="I1008" s="2">
        <f t="shared" ca="1" si="124"/>
        <v>1500</v>
      </c>
    </row>
    <row r="1009" spans="1:9" x14ac:dyDescent="0.2">
      <c r="A1009">
        <v>1007</v>
      </c>
      <c r="B1009">
        <f t="shared" si="128"/>
        <v>987</v>
      </c>
      <c r="C1009">
        <f t="shared" ca="1" si="120"/>
        <v>2</v>
      </c>
      <c r="D1009" t="str">
        <f t="shared" si="127"/>
        <v/>
      </c>
      <c r="E1009" t="str">
        <f t="shared" si="125"/>
        <v/>
      </c>
      <c r="F1009">
        <f t="shared" ca="1" si="121"/>
        <v>8</v>
      </c>
      <c r="G1009" s="2">
        <f t="shared" ca="1" si="122"/>
        <v>25</v>
      </c>
      <c r="H1009" s="2">
        <f t="shared" ca="1" si="123"/>
        <v>75</v>
      </c>
      <c r="I1009" s="2">
        <f t="shared" ca="1" si="124"/>
        <v>1500</v>
      </c>
    </row>
    <row r="1010" spans="1:9" x14ac:dyDescent="0.2">
      <c r="A1010">
        <v>1008</v>
      </c>
      <c r="B1010">
        <f t="shared" si="128"/>
        <v>988</v>
      </c>
      <c r="C1010">
        <f t="shared" ca="1" si="120"/>
        <v>2</v>
      </c>
      <c r="D1010" t="str">
        <f t="shared" si="127"/>
        <v/>
      </c>
      <c r="E1010" t="str">
        <f t="shared" si="125"/>
        <v/>
      </c>
      <c r="F1010">
        <f t="shared" ca="1" si="121"/>
        <v>6</v>
      </c>
      <c r="G1010" s="2" t="str">
        <f t="shared" ca="1" si="122"/>
        <v>n/a</v>
      </c>
      <c r="H1010" s="2" t="str">
        <f t="shared" ca="1" si="123"/>
        <v>n/a</v>
      </c>
      <c r="I1010" s="2">
        <f t="shared" ca="1" si="124"/>
        <v>750</v>
      </c>
    </row>
    <row r="1011" spans="1:9" x14ac:dyDescent="0.2">
      <c r="A1011">
        <v>1009</v>
      </c>
      <c r="B1011">
        <f t="shared" si="128"/>
        <v>989</v>
      </c>
      <c r="C1011">
        <f t="shared" ca="1" si="120"/>
        <v>2</v>
      </c>
      <c r="D1011" t="str">
        <f t="shared" si="127"/>
        <v/>
      </c>
      <c r="E1011" t="str">
        <f t="shared" si="125"/>
        <v/>
      </c>
      <c r="F1011">
        <f t="shared" ca="1" si="121"/>
        <v>5</v>
      </c>
      <c r="G1011" s="2" t="str">
        <f t="shared" ca="1" si="122"/>
        <v>n/a</v>
      </c>
      <c r="H1011" s="2" t="str">
        <f t="shared" ca="1" si="123"/>
        <v>n/a</v>
      </c>
      <c r="I1011" s="2">
        <f t="shared" ca="1" si="124"/>
        <v>1000</v>
      </c>
    </row>
    <row r="1012" spans="1:9" x14ac:dyDescent="0.2">
      <c r="A1012">
        <v>1010</v>
      </c>
      <c r="B1012">
        <f t="shared" si="128"/>
        <v>990</v>
      </c>
      <c r="C1012">
        <f t="shared" ca="1" si="120"/>
        <v>2</v>
      </c>
      <c r="D1012" t="str">
        <f t="shared" si="127"/>
        <v/>
      </c>
      <c r="E1012" t="str">
        <f t="shared" si="125"/>
        <v/>
      </c>
      <c r="F1012">
        <f t="shared" ca="1" si="121"/>
        <v>4</v>
      </c>
      <c r="G1012" s="2">
        <f t="shared" ca="1" si="122"/>
        <v>50</v>
      </c>
      <c r="H1012" s="2">
        <f t="shared" ca="1" si="123"/>
        <v>150</v>
      </c>
      <c r="I1012" s="2">
        <f t="shared" ca="1" si="124"/>
        <v>1000</v>
      </c>
    </row>
    <row r="1013" spans="1:9" x14ac:dyDescent="0.2">
      <c r="A1013">
        <v>1011</v>
      </c>
      <c r="B1013">
        <f t="shared" si="128"/>
        <v>991</v>
      </c>
      <c r="C1013">
        <f t="shared" ca="1" si="120"/>
        <v>1</v>
      </c>
      <c r="D1013" t="str">
        <f t="shared" si="127"/>
        <v/>
      </c>
      <c r="E1013" t="str">
        <f t="shared" si="125"/>
        <v/>
      </c>
      <c r="F1013">
        <f t="shared" ca="1" si="121"/>
        <v>7</v>
      </c>
      <c r="G1013" s="2">
        <f t="shared" ca="1" si="122"/>
        <v>15</v>
      </c>
      <c r="H1013" s="2">
        <f t="shared" ca="1" si="123"/>
        <v>45</v>
      </c>
      <c r="I1013" s="2">
        <f t="shared" ca="1" si="124"/>
        <v>1500</v>
      </c>
    </row>
    <row r="1014" spans="1:9" x14ac:dyDescent="0.2">
      <c r="A1014">
        <v>1012</v>
      </c>
      <c r="B1014">
        <f t="shared" si="128"/>
        <v>992</v>
      </c>
      <c r="C1014">
        <f t="shared" ca="1" si="120"/>
        <v>1</v>
      </c>
      <c r="D1014" t="str">
        <f t="shared" si="127"/>
        <v/>
      </c>
      <c r="E1014" t="str">
        <f t="shared" si="125"/>
        <v/>
      </c>
      <c r="F1014">
        <f t="shared" ca="1" si="121"/>
        <v>2</v>
      </c>
      <c r="G1014" s="2">
        <f t="shared" ca="1" si="122"/>
        <v>25</v>
      </c>
      <c r="H1014" s="2">
        <f t="shared" ca="1" si="123"/>
        <v>25</v>
      </c>
      <c r="I1014" s="2">
        <f t="shared" ca="1" si="124"/>
        <v>1250</v>
      </c>
    </row>
    <row r="1015" spans="1:9" x14ac:dyDescent="0.2">
      <c r="A1015">
        <v>1013</v>
      </c>
      <c r="B1015">
        <f t="shared" si="128"/>
        <v>993</v>
      </c>
      <c r="C1015">
        <f t="shared" ca="1" si="120"/>
        <v>1</v>
      </c>
      <c r="D1015" t="str">
        <f t="shared" si="127"/>
        <v/>
      </c>
      <c r="E1015" t="str">
        <f t="shared" si="125"/>
        <v/>
      </c>
      <c r="F1015">
        <f t="shared" ca="1" si="121"/>
        <v>7</v>
      </c>
      <c r="G1015" s="2">
        <f t="shared" ca="1" si="122"/>
        <v>15</v>
      </c>
      <c r="H1015" s="2">
        <f t="shared" ca="1" si="123"/>
        <v>45</v>
      </c>
      <c r="I1015" s="2">
        <f t="shared" ca="1" si="124"/>
        <v>1500</v>
      </c>
    </row>
    <row r="1016" spans="1:9" x14ac:dyDescent="0.2">
      <c r="A1016">
        <v>1014</v>
      </c>
      <c r="B1016">
        <f t="shared" si="128"/>
        <v>994</v>
      </c>
      <c r="C1016">
        <f t="shared" ca="1" si="120"/>
        <v>1</v>
      </c>
      <c r="D1016" t="str">
        <f t="shared" si="127"/>
        <v/>
      </c>
      <c r="E1016" t="str">
        <f t="shared" si="125"/>
        <v/>
      </c>
      <c r="F1016">
        <f t="shared" ca="1" si="121"/>
        <v>4</v>
      </c>
      <c r="G1016" s="2">
        <f t="shared" ca="1" si="122"/>
        <v>50</v>
      </c>
      <c r="H1016" s="2">
        <f t="shared" ca="1" si="123"/>
        <v>150</v>
      </c>
      <c r="I1016" s="2">
        <f t="shared" ca="1" si="124"/>
        <v>1000</v>
      </c>
    </row>
    <row r="1017" spans="1:9" x14ac:dyDescent="0.2">
      <c r="A1017">
        <v>1015</v>
      </c>
      <c r="B1017">
        <f t="shared" si="128"/>
        <v>995</v>
      </c>
      <c r="C1017">
        <f t="shared" ca="1" si="120"/>
        <v>1</v>
      </c>
      <c r="D1017" t="str">
        <f t="shared" si="127"/>
        <v/>
      </c>
      <c r="E1017" t="str">
        <f t="shared" si="125"/>
        <v/>
      </c>
      <c r="F1017">
        <f t="shared" ca="1" si="121"/>
        <v>6</v>
      </c>
      <c r="G1017" s="2" t="str">
        <f t="shared" ca="1" si="122"/>
        <v>n/a</v>
      </c>
      <c r="H1017" s="2" t="str">
        <f t="shared" ca="1" si="123"/>
        <v>n/a</v>
      </c>
      <c r="I1017" s="2">
        <f t="shared" ca="1" si="124"/>
        <v>750</v>
      </c>
    </row>
    <row r="1018" spans="1:9" x14ac:dyDescent="0.2">
      <c r="A1018">
        <v>1016</v>
      </c>
      <c r="B1018">
        <f t="shared" si="128"/>
        <v>996</v>
      </c>
      <c r="C1018">
        <f t="shared" ca="1" si="120"/>
        <v>1</v>
      </c>
      <c r="D1018" t="str">
        <f t="shared" si="127"/>
        <v/>
      </c>
      <c r="E1018" t="str">
        <f t="shared" si="125"/>
        <v/>
      </c>
      <c r="F1018">
        <f t="shared" ca="1" si="121"/>
        <v>9</v>
      </c>
      <c r="G1018" s="2">
        <f t="shared" ca="1" si="122"/>
        <v>50</v>
      </c>
      <c r="H1018" s="2">
        <f t="shared" ca="1" si="123"/>
        <v>150</v>
      </c>
      <c r="I1018" s="2">
        <f t="shared" ca="1" si="124"/>
        <v>2000</v>
      </c>
    </row>
    <row r="1019" spans="1:9" x14ac:dyDescent="0.2">
      <c r="A1019">
        <v>1017</v>
      </c>
      <c r="B1019">
        <f t="shared" si="128"/>
        <v>997</v>
      </c>
      <c r="C1019">
        <f t="shared" ca="1" si="120"/>
        <v>1</v>
      </c>
      <c r="D1019" t="str">
        <f t="shared" si="127"/>
        <v/>
      </c>
      <c r="E1019" t="str">
        <f t="shared" si="125"/>
        <v/>
      </c>
      <c r="F1019">
        <f t="shared" ca="1" si="121"/>
        <v>3</v>
      </c>
      <c r="G1019" s="2">
        <f t="shared" ca="1" si="122"/>
        <v>50</v>
      </c>
      <c r="H1019" s="2">
        <f t="shared" ca="1" si="123"/>
        <v>50</v>
      </c>
      <c r="I1019" s="2">
        <f t="shared" ca="1" si="124"/>
        <v>2000</v>
      </c>
    </row>
    <row r="1020" spans="1:9" x14ac:dyDescent="0.2">
      <c r="A1020">
        <v>1018</v>
      </c>
      <c r="B1020">
        <f t="shared" si="128"/>
        <v>998</v>
      </c>
      <c r="C1020">
        <f t="shared" ca="1" si="120"/>
        <v>2</v>
      </c>
      <c r="D1020" t="str">
        <f t="shared" si="127"/>
        <v/>
      </c>
      <c r="E1020" t="str">
        <f t="shared" si="125"/>
        <v/>
      </c>
      <c r="F1020">
        <f t="shared" ca="1" si="121"/>
        <v>8</v>
      </c>
      <c r="G1020" s="2">
        <f t="shared" ca="1" si="122"/>
        <v>25</v>
      </c>
      <c r="H1020" s="2">
        <f t="shared" ca="1" si="123"/>
        <v>75</v>
      </c>
      <c r="I1020" s="2">
        <f t="shared" ca="1" si="124"/>
        <v>1500</v>
      </c>
    </row>
    <row r="1021" spans="1:9" x14ac:dyDescent="0.2">
      <c r="A1021">
        <v>1019</v>
      </c>
      <c r="B1021">
        <f t="shared" si="128"/>
        <v>999</v>
      </c>
      <c r="C1021">
        <f t="shared" ca="1" si="120"/>
        <v>1</v>
      </c>
      <c r="D1021" t="str">
        <f t="shared" si="127"/>
        <v/>
      </c>
      <c r="E1021" t="str">
        <f t="shared" si="125"/>
        <v/>
      </c>
      <c r="F1021">
        <f t="shared" ca="1" si="121"/>
        <v>5</v>
      </c>
      <c r="G1021" s="2" t="str">
        <f t="shared" ca="1" si="122"/>
        <v>n/a</v>
      </c>
      <c r="H1021" s="2" t="str">
        <f t="shared" ca="1" si="123"/>
        <v>n/a</v>
      </c>
      <c r="I1021" s="2">
        <f t="shared" ca="1" si="124"/>
        <v>1000</v>
      </c>
    </row>
    <row r="1022" spans="1:9" x14ac:dyDescent="0.2">
      <c r="A1022">
        <v>1020</v>
      </c>
      <c r="B1022">
        <f t="shared" si="128"/>
        <v>1000</v>
      </c>
      <c r="C1022">
        <f t="shared" ca="1" si="120"/>
        <v>1</v>
      </c>
      <c r="D1022" t="str">
        <f t="shared" si="127"/>
        <v/>
      </c>
      <c r="E1022" t="str">
        <f t="shared" si="125"/>
        <v/>
      </c>
      <c r="F1022">
        <f t="shared" ca="1" si="121"/>
        <v>6</v>
      </c>
      <c r="G1022" s="2" t="str">
        <f t="shared" ca="1" si="122"/>
        <v>n/a</v>
      </c>
      <c r="H1022" s="2" t="str">
        <f t="shared" ca="1" si="123"/>
        <v>n/a</v>
      </c>
      <c r="I1022" s="2">
        <f t="shared" ca="1" si="124"/>
        <v>750</v>
      </c>
    </row>
    <row r="1023" spans="1:9" x14ac:dyDescent="0.2">
      <c r="A1023">
        <v>1021</v>
      </c>
      <c r="B1023">
        <f t="shared" si="128"/>
        <v>1001</v>
      </c>
      <c r="C1023">
        <f t="shared" ca="1" si="120"/>
        <v>2</v>
      </c>
      <c r="D1023" t="str">
        <f t="shared" si="127"/>
        <v/>
      </c>
      <c r="E1023" t="str">
        <f t="shared" si="125"/>
        <v/>
      </c>
      <c r="F1023">
        <f t="shared" ca="1" si="121"/>
        <v>2</v>
      </c>
      <c r="G1023" s="2">
        <f t="shared" ca="1" si="122"/>
        <v>25</v>
      </c>
      <c r="H1023" s="2">
        <f t="shared" ca="1" si="123"/>
        <v>25</v>
      </c>
      <c r="I1023" s="2">
        <f t="shared" ca="1" si="124"/>
        <v>1250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5576B-EA94-5F4D-9EAD-C410C1D15D35}">
  <dimension ref="A1:P5111"/>
  <sheetViews>
    <sheetView workbookViewId="0">
      <selection activeCell="C4" sqref="C4"/>
    </sheetView>
  </sheetViews>
  <sheetFormatPr baseColWidth="10" defaultRowHeight="16" x14ac:dyDescent="0.2"/>
  <cols>
    <col min="1" max="1" width="25" bestFit="1" customWidth="1"/>
    <col min="3" max="3" width="23.1640625" customWidth="1"/>
    <col min="4" max="4" width="8.33203125" bestFit="1" customWidth="1"/>
    <col min="5" max="5" width="12.83203125" customWidth="1"/>
    <col min="6" max="6" width="11.83203125" customWidth="1"/>
    <col min="7" max="7" width="5.1640625" customWidth="1"/>
    <col min="8" max="8" width="13.6640625" customWidth="1"/>
    <col min="9" max="9" width="10.6640625" customWidth="1"/>
    <col min="10" max="10" width="18" customWidth="1"/>
    <col min="11" max="11" width="22.5" customWidth="1"/>
    <col min="12" max="12" width="10.6640625" customWidth="1"/>
    <col min="13" max="14" width="10.83203125" customWidth="1"/>
    <col min="15" max="16" width="4" customWidth="1"/>
    <col min="17" max="19" width="11.83203125" bestFit="1" customWidth="1"/>
    <col min="20" max="20" width="12.83203125" bestFit="1" customWidth="1"/>
    <col min="21" max="21" width="11.83203125" bestFit="1" customWidth="1"/>
    <col min="23" max="26" width="11.83203125" bestFit="1" customWidth="1"/>
    <col min="27" max="27" width="12.83203125" bestFit="1" customWidth="1"/>
  </cols>
  <sheetData>
    <row r="1" spans="1:5" x14ac:dyDescent="0.2">
      <c r="A1" t="s">
        <v>1038</v>
      </c>
      <c r="B1" t="s">
        <v>1034</v>
      </c>
      <c r="C1" t="s">
        <v>1022</v>
      </c>
      <c r="D1" t="s">
        <v>1044</v>
      </c>
      <c r="E1" t="s">
        <v>1045</v>
      </c>
    </row>
    <row r="2" spans="1:5" x14ac:dyDescent="0.2">
      <c r="A2" t="s">
        <v>1039</v>
      </c>
      <c r="B2">
        <v>0</v>
      </c>
      <c r="C2">
        <f t="shared" ref="C2:C62" ca="1" si="0">RANDBETWEEN(1,ROWS(table_rates))</f>
        <v>3</v>
      </c>
      <c r="D2">
        <f t="shared" ref="D2:D62" ca="1" si="1">INDEX(table_rates,C2,1)</f>
        <v>100</v>
      </c>
      <c r="E2">
        <f t="shared" ref="E2" ca="1" si="2">INDEX(table_rates,C2,2)</f>
        <v>100</v>
      </c>
    </row>
    <row r="3" spans="1:5" x14ac:dyDescent="0.2">
      <c r="A3" t="s">
        <v>1040</v>
      </c>
      <c r="B3">
        <f>IF(MOD(ROW(B3)-2,5)&lt;&gt;0,B2,B2+1)</f>
        <v>0</v>
      </c>
      <c r="C3">
        <f t="shared" ref="C3:C21" ca="1" si="3">IF(MOD(ROW(C3)-2,5)&lt;&gt;0,C2,RANDBETWEEN(1,ROWS(table_rates)))</f>
        <v>3</v>
      </c>
      <c r="D3">
        <f ca="1">INDEX(table_rates,C3,3)</f>
        <v>80</v>
      </c>
      <c r="E3">
        <f ca="1">INDEX(table_rates,C3,4)</f>
        <v>80</v>
      </c>
    </row>
    <row r="4" spans="1:5" x14ac:dyDescent="0.2">
      <c r="A4" t="s">
        <v>1041</v>
      </c>
      <c r="B4">
        <f t="shared" ref="B4:B67" si="4">IF(MOD(ROW(B4)-2,5)&lt;&gt;0,B3,B3+1)</f>
        <v>0</v>
      </c>
      <c r="C4">
        <f t="shared" ca="1" si="3"/>
        <v>3</v>
      </c>
      <c r="D4">
        <f ca="1">INDEX(table_rates,C4,5)</f>
        <v>80</v>
      </c>
      <c r="E4">
        <f ca="1">INDEX(table_rates,C4,6)</f>
        <v>80</v>
      </c>
    </row>
    <row r="5" spans="1:5" x14ac:dyDescent="0.2">
      <c r="A5" t="s">
        <v>1042</v>
      </c>
      <c r="B5">
        <f t="shared" si="4"/>
        <v>0</v>
      </c>
      <c r="C5">
        <f t="shared" ca="1" si="3"/>
        <v>3</v>
      </c>
      <c r="D5">
        <f ca="1">INDEX(table_rates,C5,7)</f>
        <v>60</v>
      </c>
      <c r="E5">
        <f ca="1">INDEX(table_rates,C5,8)</f>
        <v>60</v>
      </c>
    </row>
    <row r="6" spans="1:5" x14ac:dyDescent="0.2">
      <c r="A6" t="s">
        <v>1043</v>
      </c>
      <c r="B6">
        <f t="shared" si="4"/>
        <v>0</v>
      </c>
      <c r="C6">
        <f t="shared" ca="1" si="3"/>
        <v>3</v>
      </c>
      <c r="D6" t="str">
        <f ca="1">INDEX(table_rates,C6,9)</f>
        <v>n/a</v>
      </c>
      <c r="E6" t="str">
        <f ca="1">INDEX(table_rates,C6,10)</f>
        <v>n/a</v>
      </c>
    </row>
    <row r="7" spans="1:5" x14ac:dyDescent="0.2">
      <c r="A7" t="s">
        <v>1039</v>
      </c>
      <c r="B7">
        <f t="shared" si="4"/>
        <v>1</v>
      </c>
      <c r="C7">
        <f t="shared" ca="1" si="3"/>
        <v>8</v>
      </c>
      <c r="D7">
        <f t="shared" ca="1" si="1"/>
        <v>100</v>
      </c>
      <c r="E7">
        <f t="shared" ref="E7" ca="1" si="5">INDEX(table_rates,C7,2)</f>
        <v>100</v>
      </c>
    </row>
    <row r="8" spans="1:5" x14ac:dyDescent="0.2">
      <c r="A8" t="s">
        <v>1040</v>
      </c>
      <c r="B8">
        <f t="shared" si="4"/>
        <v>1</v>
      </c>
      <c r="C8">
        <f t="shared" ca="1" si="3"/>
        <v>8</v>
      </c>
      <c r="D8">
        <f ca="1">INDEX(table_rates,C8,3)</f>
        <v>80</v>
      </c>
      <c r="E8">
        <f ca="1">INDEX(table_rates,C8,4)</f>
        <v>80</v>
      </c>
    </row>
    <row r="9" spans="1:5" x14ac:dyDescent="0.2">
      <c r="A9" t="s">
        <v>1041</v>
      </c>
      <c r="B9">
        <f t="shared" si="4"/>
        <v>1</v>
      </c>
      <c r="C9">
        <f t="shared" ca="1" si="3"/>
        <v>8</v>
      </c>
      <c r="D9">
        <f ca="1">INDEX(table_rates,C9,5)</f>
        <v>60</v>
      </c>
      <c r="E9">
        <f ca="1">INDEX(table_rates,C9,6)</f>
        <v>60</v>
      </c>
    </row>
    <row r="10" spans="1:5" x14ac:dyDescent="0.2">
      <c r="A10" t="s">
        <v>1042</v>
      </c>
      <c r="B10">
        <f t="shared" si="4"/>
        <v>1</v>
      </c>
      <c r="C10">
        <f t="shared" ca="1" si="3"/>
        <v>8</v>
      </c>
      <c r="D10">
        <f ca="1">INDEX(table_rates,C10,7)</f>
        <v>50</v>
      </c>
      <c r="E10">
        <f ca="1">INDEX(table_rates,C10,8)</f>
        <v>50</v>
      </c>
    </row>
    <row r="11" spans="1:5" x14ac:dyDescent="0.2">
      <c r="A11" t="s">
        <v>1043</v>
      </c>
      <c r="B11">
        <f t="shared" si="4"/>
        <v>1</v>
      </c>
      <c r="C11">
        <f t="shared" ca="1" si="3"/>
        <v>8</v>
      </c>
      <c r="D11" t="str">
        <f ca="1">INDEX(table_rates,C11,9)</f>
        <v>n/a</v>
      </c>
      <c r="E11" t="str">
        <f ca="1">INDEX(table_rates,C11,10)</f>
        <v>n/a</v>
      </c>
    </row>
    <row r="12" spans="1:5" x14ac:dyDescent="0.2">
      <c r="A12" t="s">
        <v>1039</v>
      </c>
      <c r="B12">
        <f t="shared" si="4"/>
        <v>2</v>
      </c>
      <c r="C12">
        <f t="shared" ca="1" si="3"/>
        <v>15</v>
      </c>
      <c r="D12">
        <f t="shared" ca="1" si="1"/>
        <v>100</v>
      </c>
      <c r="E12">
        <f t="shared" ref="E12" ca="1" si="6">INDEX(table_rates,C12,2)</f>
        <v>100</v>
      </c>
    </row>
    <row r="13" spans="1:5" x14ac:dyDescent="0.2">
      <c r="A13" t="s">
        <v>1040</v>
      </c>
      <c r="B13">
        <f t="shared" si="4"/>
        <v>2</v>
      </c>
      <c r="C13">
        <f t="shared" ca="1" si="3"/>
        <v>15</v>
      </c>
      <c r="D13">
        <f ca="1">INDEX(table_rates,C13,3)</f>
        <v>90</v>
      </c>
      <c r="E13">
        <f ca="1">INDEX(table_rates,C13,4)</f>
        <v>90</v>
      </c>
    </row>
    <row r="14" spans="1:5" x14ac:dyDescent="0.2">
      <c r="A14" t="s">
        <v>1041</v>
      </c>
      <c r="B14">
        <f t="shared" si="4"/>
        <v>2</v>
      </c>
      <c r="C14">
        <f t="shared" ca="1" si="3"/>
        <v>15</v>
      </c>
      <c r="D14">
        <f ca="1">INDEX(table_rates,C14,5)</f>
        <v>80</v>
      </c>
      <c r="E14">
        <f ca="1">INDEX(table_rates,C14,6)</f>
        <v>80</v>
      </c>
    </row>
    <row r="15" spans="1:5" x14ac:dyDescent="0.2">
      <c r="A15" t="s">
        <v>1042</v>
      </c>
      <c r="B15">
        <f t="shared" si="4"/>
        <v>2</v>
      </c>
      <c r="C15">
        <f t="shared" ca="1" si="3"/>
        <v>15</v>
      </c>
      <c r="D15">
        <f ca="1">INDEX(table_rates,C15,7)</f>
        <v>80</v>
      </c>
      <c r="E15">
        <f ca="1">INDEX(table_rates,C15,8)</f>
        <v>80</v>
      </c>
    </row>
    <row r="16" spans="1:5" x14ac:dyDescent="0.2">
      <c r="A16" t="s">
        <v>1043</v>
      </c>
      <c r="B16">
        <f t="shared" si="4"/>
        <v>2</v>
      </c>
      <c r="C16">
        <f t="shared" ca="1" si="3"/>
        <v>15</v>
      </c>
      <c r="D16" t="str">
        <f ca="1">INDEX(table_rates,C16,9)</f>
        <v>n/a</v>
      </c>
      <c r="E16" t="str">
        <f ca="1">INDEX(table_rates,C16,10)</f>
        <v>n/a</v>
      </c>
    </row>
    <row r="17" spans="1:16" x14ac:dyDescent="0.2">
      <c r="A17" t="s">
        <v>1039</v>
      </c>
      <c r="B17">
        <f t="shared" si="4"/>
        <v>3</v>
      </c>
      <c r="C17">
        <f t="shared" ca="1" si="3"/>
        <v>15</v>
      </c>
      <c r="D17">
        <f t="shared" ca="1" si="1"/>
        <v>100</v>
      </c>
      <c r="E17">
        <f t="shared" ref="E17" ca="1" si="7">INDEX(table_rates,C17,2)</f>
        <v>100</v>
      </c>
    </row>
    <row r="18" spans="1:16" x14ac:dyDescent="0.2">
      <c r="A18" t="s">
        <v>1040</v>
      </c>
      <c r="B18">
        <f t="shared" si="4"/>
        <v>3</v>
      </c>
      <c r="C18">
        <f t="shared" ca="1" si="3"/>
        <v>15</v>
      </c>
      <c r="D18">
        <f ca="1">INDEX(table_rates,C18,3)</f>
        <v>90</v>
      </c>
      <c r="E18">
        <f ca="1">INDEX(table_rates,C18,4)</f>
        <v>90</v>
      </c>
    </row>
    <row r="19" spans="1:16" x14ac:dyDescent="0.2">
      <c r="A19" t="s">
        <v>1041</v>
      </c>
      <c r="B19">
        <f t="shared" si="4"/>
        <v>3</v>
      </c>
      <c r="C19">
        <f t="shared" ca="1" si="3"/>
        <v>15</v>
      </c>
      <c r="D19">
        <f ca="1">INDEX(table_rates,C19,5)</f>
        <v>80</v>
      </c>
      <c r="E19">
        <f ca="1">INDEX(table_rates,C19,6)</f>
        <v>80</v>
      </c>
    </row>
    <row r="20" spans="1:16" x14ac:dyDescent="0.2">
      <c r="A20" t="s">
        <v>1042</v>
      </c>
      <c r="B20">
        <f t="shared" si="4"/>
        <v>3</v>
      </c>
      <c r="C20">
        <f t="shared" ca="1" si="3"/>
        <v>15</v>
      </c>
      <c r="D20">
        <f ca="1">INDEX(table_rates,C20,7)</f>
        <v>80</v>
      </c>
      <c r="E20">
        <f ca="1">INDEX(table_rates,C20,8)</f>
        <v>80</v>
      </c>
    </row>
    <row r="21" spans="1:16" x14ac:dyDescent="0.2">
      <c r="A21" t="s">
        <v>1043</v>
      </c>
      <c r="B21">
        <f t="shared" si="4"/>
        <v>3</v>
      </c>
      <c r="C21">
        <f t="shared" ca="1" si="3"/>
        <v>15</v>
      </c>
      <c r="D21" t="str">
        <f ca="1">INDEX(table_rates,C21,9)</f>
        <v>n/a</v>
      </c>
      <c r="E21" t="str">
        <f ca="1">INDEX(table_rates,C21,10)</f>
        <v>n/a</v>
      </c>
    </row>
    <row r="22" spans="1:16" x14ac:dyDescent="0.2">
      <c r="A22" t="s">
        <v>1039</v>
      </c>
      <c r="B22">
        <f t="shared" si="4"/>
        <v>4</v>
      </c>
      <c r="C22">
        <f t="shared" ca="1" si="0"/>
        <v>8</v>
      </c>
      <c r="D22">
        <f t="shared" ca="1" si="1"/>
        <v>100</v>
      </c>
      <c r="E22">
        <f t="shared" ref="E22" ca="1" si="8">INDEX(table_rates,C22,2)</f>
        <v>100</v>
      </c>
    </row>
    <row r="23" spans="1:16" x14ac:dyDescent="0.2">
      <c r="A23" t="s">
        <v>1040</v>
      </c>
      <c r="B23">
        <f t="shared" si="4"/>
        <v>4</v>
      </c>
      <c r="C23">
        <f t="shared" ref="C23:C41" ca="1" si="9">IF(MOD(ROW(C23)-2,5)&lt;&gt;0,C22,RANDBETWEEN(1,ROWS(table_rates)))</f>
        <v>8</v>
      </c>
      <c r="D23">
        <f ca="1">INDEX(table_rates,C23,3)</f>
        <v>80</v>
      </c>
      <c r="E23">
        <f ca="1">INDEX(table_rates,C23,4)</f>
        <v>80</v>
      </c>
    </row>
    <row r="24" spans="1:16" x14ac:dyDescent="0.2">
      <c r="A24" t="s">
        <v>1041</v>
      </c>
      <c r="B24">
        <f t="shared" si="4"/>
        <v>4</v>
      </c>
      <c r="C24">
        <f t="shared" ca="1" si="9"/>
        <v>8</v>
      </c>
      <c r="D24">
        <f ca="1">INDEX(table_rates,C24,5)</f>
        <v>60</v>
      </c>
      <c r="E24">
        <f ca="1">INDEX(table_rates,C24,6)</f>
        <v>60</v>
      </c>
    </row>
    <row r="25" spans="1:16" x14ac:dyDescent="0.2">
      <c r="A25" t="s">
        <v>1042</v>
      </c>
      <c r="B25">
        <f t="shared" si="4"/>
        <v>4</v>
      </c>
      <c r="C25">
        <f t="shared" ca="1" si="9"/>
        <v>8</v>
      </c>
      <c r="D25">
        <f ca="1">INDEX(table_rates,C25,7)</f>
        <v>50</v>
      </c>
      <c r="E25">
        <f ca="1">INDEX(table_rates,C25,8)</f>
        <v>50</v>
      </c>
      <c r="G25">
        <v>100</v>
      </c>
      <c r="H25">
        <v>100</v>
      </c>
      <c r="I25">
        <v>80</v>
      </c>
      <c r="J25">
        <v>80</v>
      </c>
      <c r="K25">
        <v>60</v>
      </c>
      <c r="L25">
        <v>60</v>
      </c>
      <c r="M25">
        <v>50</v>
      </c>
      <c r="N25">
        <v>50</v>
      </c>
      <c r="O25" t="s">
        <v>1021</v>
      </c>
      <c r="P25" t="s">
        <v>1021</v>
      </c>
    </row>
    <row r="26" spans="1:16" x14ac:dyDescent="0.2">
      <c r="A26" t="s">
        <v>1043</v>
      </c>
      <c r="B26">
        <f t="shared" si="4"/>
        <v>4</v>
      </c>
      <c r="C26">
        <f t="shared" ca="1" si="9"/>
        <v>8</v>
      </c>
      <c r="D26" t="str">
        <f ca="1">INDEX(table_rates,C26,9)</f>
        <v>n/a</v>
      </c>
      <c r="E26" t="str">
        <f ca="1">INDEX(table_rates,C26,10)</f>
        <v>n/a</v>
      </c>
      <c r="G26">
        <v>100</v>
      </c>
      <c r="H26">
        <v>100</v>
      </c>
      <c r="I26" t="s">
        <v>1020</v>
      </c>
      <c r="J26" t="s">
        <v>1020</v>
      </c>
      <c r="K26" t="s">
        <v>1020</v>
      </c>
      <c r="L26" t="s">
        <v>1020</v>
      </c>
      <c r="M26" t="s">
        <v>1020</v>
      </c>
      <c r="N26" t="s">
        <v>1020</v>
      </c>
      <c r="O26" t="s">
        <v>1021</v>
      </c>
      <c r="P26" t="s">
        <v>1021</v>
      </c>
    </row>
    <row r="27" spans="1:16" x14ac:dyDescent="0.2">
      <c r="A27" t="s">
        <v>1039</v>
      </c>
      <c r="B27">
        <f t="shared" si="4"/>
        <v>5</v>
      </c>
      <c r="C27">
        <f t="shared" ca="1" si="9"/>
        <v>9</v>
      </c>
      <c r="D27">
        <f t="shared" ca="1" si="1"/>
        <v>100</v>
      </c>
      <c r="E27">
        <f t="shared" ref="E27" ca="1" si="10">INDEX(table_rates,C27,2)</f>
        <v>100</v>
      </c>
      <c r="G27">
        <v>100</v>
      </c>
      <c r="H27">
        <v>100</v>
      </c>
      <c r="I27">
        <v>80</v>
      </c>
      <c r="J27">
        <v>80</v>
      </c>
      <c r="K27">
        <v>80</v>
      </c>
      <c r="L27">
        <v>80</v>
      </c>
      <c r="M27">
        <v>60</v>
      </c>
      <c r="N27">
        <v>60</v>
      </c>
      <c r="O27" t="s">
        <v>1021</v>
      </c>
      <c r="P27" t="s">
        <v>1021</v>
      </c>
    </row>
    <row r="28" spans="1:16" x14ac:dyDescent="0.2">
      <c r="A28" t="s">
        <v>1040</v>
      </c>
      <c r="B28">
        <f t="shared" si="4"/>
        <v>5</v>
      </c>
      <c r="C28">
        <f t="shared" ca="1" si="9"/>
        <v>9</v>
      </c>
      <c r="D28">
        <f ca="1">INDEX(table_rates,C28,3)</f>
        <v>80</v>
      </c>
      <c r="E28">
        <f ca="1">INDEX(table_rates,C28,4)</f>
        <v>80</v>
      </c>
      <c r="G28">
        <v>100</v>
      </c>
      <c r="H28">
        <v>100</v>
      </c>
      <c r="I28">
        <v>90</v>
      </c>
      <c r="J28">
        <v>90</v>
      </c>
      <c r="K28">
        <v>80</v>
      </c>
      <c r="L28">
        <v>80</v>
      </c>
      <c r="M28">
        <v>80</v>
      </c>
      <c r="N28">
        <v>80</v>
      </c>
      <c r="O28" t="s">
        <v>1021</v>
      </c>
      <c r="P28" t="s">
        <v>1021</v>
      </c>
    </row>
    <row r="29" spans="1:16" x14ac:dyDescent="0.2">
      <c r="A29" t="s">
        <v>1041</v>
      </c>
      <c r="B29">
        <f t="shared" si="4"/>
        <v>5</v>
      </c>
      <c r="C29">
        <f t="shared" ca="1" si="9"/>
        <v>9</v>
      </c>
      <c r="D29">
        <f ca="1">INDEX(table_rates,C29,5)</f>
        <v>80</v>
      </c>
      <c r="E29">
        <f ca="1">INDEX(table_rates,C29,6)</f>
        <v>80</v>
      </c>
      <c r="G29">
        <v>100</v>
      </c>
      <c r="H29">
        <v>100</v>
      </c>
      <c r="I29">
        <v>80</v>
      </c>
      <c r="J29">
        <v>80</v>
      </c>
      <c r="K29">
        <v>60</v>
      </c>
      <c r="L29">
        <v>60</v>
      </c>
      <c r="M29" t="s">
        <v>1020</v>
      </c>
      <c r="N29" t="s">
        <v>1020</v>
      </c>
      <c r="O29" t="s">
        <v>1021</v>
      </c>
      <c r="P29" t="s">
        <v>1021</v>
      </c>
    </row>
    <row r="30" spans="1:16" x14ac:dyDescent="0.2">
      <c r="A30" t="s">
        <v>1042</v>
      </c>
      <c r="B30">
        <f t="shared" si="4"/>
        <v>5</v>
      </c>
      <c r="C30">
        <f t="shared" ca="1" si="9"/>
        <v>9</v>
      </c>
      <c r="D30">
        <f ca="1">INDEX(table_rates,C30,7)</f>
        <v>60</v>
      </c>
      <c r="E30">
        <f ca="1">INDEX(table_rates,C30,8)</f>
        <v>60</v>
      </c>
      <c r="G30">
        <v>100</v>
      </c>
      <c r="H30">
        <v>100</v>
      </c>
      <c r="I30">
        <v>80</v>
      </c>
      <c r="J30">
        <v>80</v>
      </c>
      <c r="K30">
        <v>60</v>
      </c>
      <c r="L30">
        <v>60</v>
      </c>
      <c r="M30">
        <v>50</v>
      </c>
      <c r="N30">
        <v>50</v>
      </c>
      <c r="O30" t="s">
        <v>1021</v>
      </c>
      <c r="P30" t="s">
        <v>1021</v>
      </c>
    </row>
    <row r="31" spans="1:16" x14ac:dyDescent="0.2">
      <c r="A31" t="s">
        <v>1043</v>
      </c>
      <c r="B31">
        <f t="shared" si="4"/>
        <v>5</v>
      </c>
      <c r="C31">
        <f t="shared" ca="1" si="9"/>
        <v>9</v>
      </c>
      <c r="D31" t="str">
        <f ca="1">INDEX(table_rates,C31,9)</f>
        <v>n/a</v>
      </c>
      <c r="E31" t="str">
        <f ca="1">INDEX(table_rates,C31,10)</f>
        <v>n/a</v>
      </c>
      <c r="G31">
        <v>100</v>
      </c>
      <c r="H31">
        <v>100</v>
      </c>
      <c r="I31">
        <v>80</v>
      </c>
      <c r="J31">
        <v>80</v>
      </c>
      <c r="K31">
        <v>60</v>
      </c>
      <c r="L31">
        <v>60</v>
      </c>
      <c r="M31">
        <v>50</v>
      </c>
      <c r="N31">
        <v>50</v>
      </c>
      <c r="O31" t="s">
        <v>1021</v>
      </c>
      <c r="P31" t="s">
        <v>1021</v>
      </c>
    </row>
    <row r="32" spans="1:16" x14ac:dyDescent="0.2">
      <c r="A32" t="s">
        <v>1039</v>
      </c>
      <c r="B32">
        <f t="shared" si="4"/>
        <v>6</v>
      </c>
      <c r="C32">
        <f t="shared" ca="1" si="9"/>
        <v>14</v>
      </c>
      <c r="D32">
        <f t="shared" ca="1" si="1"/>
        <v>100</v>
      </c>
      <c r="E32">
        <f t="shared" ref="E32" ca="1" si="11">INDEX(table_rates,C32,2)</f>
        <v>100</v>
      </c>
      <c r="G32">
        <v>100</v>
      </c>
      <c r="H32">
        <v>100</v>
      </c>
      <c r="I32">
        <v>80</v>
      </c>
      <c r="J32">
        <v>80</v>
      </c>
      <c r="K32">
        <v>60</v>
      </c>
      <c r="L32">
        <v>60</v>
      </c>
      <c r="M32">
        <v>50</v>
      </c>
      <c r="N32">
        <v>50</v>
      </c>
      <c r="O32" t="s">
        <v>1021</v>
      </c>
      <c r="P32" t="s">
        <v>1021</v>
      </c>
    </row>
    <row r="33" spans="1:16" x14ac:dyDescent="0.2">
      <c r="A33" t="s">
        <v>1040</v>
      </c>
      <c r="B33">
        <f t="shared" si="4"/>
        <v>6</v>
      </c>
      <c r="C33">
        <f t="shared" ca="1" si="9"/>
        <v>14</v>
      </c>
      <c r="D33">
        <f ca="1">INDEX(table_rates,C33,3)</f>
        <v>90</v>
      </c>
      <c r="E33">
        <f ca="1">INDEX(table_rates,C33,4)</f>
        <v>90</v>
      </c>
      <c r="G33">
        <v>100</v>
      </c>
      <c r="H33">
        <v>100</v>
      </c>
      <c r="I33">
        <v>80</v>
      </c>
      <c r="J33">
        <v>80</v>
      </c>
      <c r="K33">
        <v>80</v>
      </c>
      <c r="L33">
        <v>80</v>
      </c>
      <c r="M33">
        <v>60</v>
      </c>
      <c r="N33">
        <v>60</v>
      </c>
      <c r="O33" t="s">
        <v>1021</v>
      </c>
      <c r="P33" t="s">
        <v>1021</v>
      </c>
    </row>
    <row r="34" spans="1:16" x14ac:dyDescent="0.2">
      <c r="A34" t="s">
        <v>1041</v>
      </c>
      <c r="B34">
        <f t="shared" si="4"/>
        <v>6</v>
      </c>
      <c r="C34">
        <f t="shared" ca="1" si="9"/>
        <v>14</v>
      </c>
      <c r="D34">
        <f ca="1">INDEX(table_rates,C34,5)</f>
        <v>80</v>
      </c>
      <c r="E34">
        <f ca="1">INDEX(table_rates,C34,6)</f>
        <v>80</v>
      </c>
      <c r="G34">
        <v>100</v>
      </c>
      <c r="H34">
        <v>100</v>
      </c>
      <c r="I34">
        <v>80</v>
      </c>
      <c r="J34">
        <v>80</v>
      </c>
      <c r="K34">
        <v>80</v>
      </c>
      <c r="L34">
        <v>80</v>
      </c>
      <c r="M34">
        <v>60</v>
      </c>
      <c r="N34">
        <v>60</v>
      </c>
      <c r="O34" t="s">
        <v>1021</v>
      </c>
      <c r="P34" t="s">
        <v>1021</v>
      </c>
    </row>
    <row r="35" spans="1:16" x14ac:dyDescent="0.2">
      <c r="A35" t="s">
        <v>1042</v>
      </c>
      <c r="B35">
        <f t="shared" si="4"/>
        <v>6</v>
      </c>
      <c r="C35">
        <f t="shared" ca="1" si="9"/>
        <v>14</v>
      </c>
      <c r="D35">
        <f ca="1">INDEX(table_rates,C35,7)</f>
        <v>80</v>
      </c>
      <c r="E35">
        <f ca="1">INDEX(table_rates,C35,8)</f>
        <v>80</v>
      </c>
      <c r="G35">
        <v>100</v>
      </c>
      <c r="H35">
        <v>100</v>
      </c>
      <c r="I35">
        <v>80</v>
      </c>
      <c r="J35">
        <v>80</v>
      </c>
      <c r="K35">
        <v>80</v>
      </c>
      <c r="L35">
        <v>80</v>
      </c>
      <c r="M35">
        <v>60</v>
      </c>
      <c r="N35">
        <v>60</v>
      </c>
      <c r="O35" t="s">
        <v>1021</v>
      </c>
      <c r="P35" t="s">
        <v>1021</v>
      </c>
    </row>
    <row r="36" spans="1:16" x14ac:dyDescent="0.2">
      <c r="A36" t="s">
        <v>1043</v>
      </c>
      <c r="B36">
        <f t="shared" si="4"/>
        <v>6</v>
      </c>
      <c r="C36">
        <f t="shared" ca="1" si="9"/>
        <v>14</v>
      </c>
      <c r="D36" t="str">
        <f ca="1">INDEX(table_rates,C36,9)</f>
        <v>n/a</v>
      </c>
      <c r="E36" t="str">
        <f ca="1">INDEX(table_rates,C36,10)</f>
        <v>n/a</v>
      </c>
      <c r="G36">
        <v>100</v>
      </c>
      <c r="H36">
        <v>100</v>
      </c>
      <c r="I36">
        <v>80</v>
      </c>
      <c r="J36">
        <v>80</v>
      </c>
      <c r="K36">
        <v>60</v>
      </c>
      <c r="L36">
        <v>60</v>
      </c>
      <c r="M36" t="s">
        <v>1020</v>
      </c>
      <c r="N36" t="s">
        <v>1020</v>
      </c>
      <c r="O36" t="s">
        <v>1021</v>
      </c>
      <c r="P36" t="s">
        <v>1021</v>
      </c>
    </row>
    <row r="37" spans="1:16" x14ac:dyDescent="0.2">
      <c r="A37" t="s">
        <v>1039</v>
      </c>
      <c r="B37">
        <f t="shared" si="4"/>
        <v>7</v>
      </c>
      <c r="C37">
        <f t="shared" ca="1" si="9"/>
        <v>7</v>
      </c>
      <c r="D37">
        <f t="shared" ca="1" si="1"/>
        <v>100</v>
      </c>
      <c r="E37">
        <f t="shared" ref="E37" ca="1" si="12">INDEX(table_rates,C37,2)</f>
        <v>100</v>
      </c>
      <c r="G37">
        <v>100</v>
      </c>
      <c r="H37">
        <v>100</v>
      </c>
      <c r="I37">
        <v>80</v>
      </c>
      <c r="J37">
        <v>80</v>
      </c>
      <c r="K37">
        <v>80</v>
      </c>
      <c r="L37">
        <v>80</v>
      </c>
      <c r="M37">
        <v>60</v>
      </c>
      <c r="N37">
        <v>60</v>
      </c>
      <c r="O37">
        <v>50</v>
      </c>
      <c r="P37">
        <v>50</v>
      </c>
    </row>
    <row r="38" spans="1:16" x14ac:dyDescent="0.2">
      <c r="A38" t="s">
        <v>1040</v>
      </c>
      <c r="B38">
        <f t="shared" si="4"/>
        <v>7</v>
      </c>
      <c r="C38">
        <f t="shared" ca="1" si="9"/>
        <v>7</v>
      </c>
      <c r="D38">
        <f ca="1">INDEX(table_rates,C38,3)</f>
        <v>80</v>
      </c>
      <c r="E38">
        <f ca="1">INDEX(table_rates,C38,4)</f>
        <v>80</v>
      </c>
      <c r="G38">
        <v>100</v>
      </c>
      <c r="H38">
        <v>100</v>
      </c>
      <c r="I38">
        <v>90</v>
      </c>
      <c r="J38">
        <v>90</v>
      </c>
      <c r="K38">
        <v>80</v>
      </c>
      <c r="L38">
        <v>80</v>
      </c>
      <c r="M38">
        <v>80</v>
      </c>
      <c r="N38">
        <v>80</v>
      </c>
      <c r="O38" t="s">
        <v>1021</v>
      </c>
      <c r="P38" t="s">
        <v>1021</v>
      </c>
    </row>
    <row r="39" spans="1:16" x14ac:dyDescent="0.2">
      <c r="A39" t="s">
        <v>1041</v>
      </c>
      <c r="B39">
        <f t="shared" si="4"/>
        <v>7</v>
      </c>
      <c r="C39">
        <f t="shared" ca="1" si="9"/>
        <v>7</v>
      </c>
      <c r="D39">
        <f ca="1">INDEX(table_rates,C39,5)</f>
        <v>60</v>
      </c>
      <c r="E39">
        <f ca="1">INDEX(table_rates,C39,6)</f>
        <v>60</v>
      </c>
      <c r="G39">
        <v>100</v>
      </c>
      <c r="H39">
        <v>100</v>
      </c>
      <c r="I39">
        <v>90</v>
      </c>
      <c r="J39">
        <v>90</v>
      </c>
      <c r="K39">
        <v>80</v>
      </c>
      <c r="L39">
        <v>80</v>
      </c>
      <c r="M39">
        <v>80</v>
      </c>
      <c r="N39">
        <v>80</v>
      </c>
      <c r="O39" t="s">
        <v>1021</v>
      </c>
      <c r="P39" t="s">
        <v>1021</v>
      </c>
    </row>
    <row r="40" spans="1:16" x14ac:dyDescent="0.2">
      <c r="A40" t="s">
        <v>1042</v>
      </c>
      <c r="B40">
        <f t="shared" si="4"/>
        <v>7</v>
      </c>
      <c r="C40">
        <f t="shared" ca="1" si="9"/>
        <v>7</v>
      </c>
      <c r="D40">
        <f ca="1">INDEX(table_rates,C40,7)</f>
        <v>50</v>
      </c>
      <c r="E40">
        <f ca="1">INDEX(table_rates,C40,8)</f>
        <v>50</v>
      </c>
    </row>
    <row r="41" spans="1:16" x14ac:dyDescent="0.2">
      <c r="A41" t="s">
        <v>1043</v>
      </c>
      <c r="B41">
        <f t="shared" si="4"/>
        <v>7</v>
      </c>
      <c r="C41">
        <f t="shared" ca="1" si="9"/>
        <v>7</v>
      </c>
      <c r="D41" t="str">
        <f ca="1">INDEX(table_rates,C41,9)</f>
        <v>n/a</v>
      </c>
      <c r="E41" t="str">
        <f ca="1">INDEX(table_rates,C41,10)</f>
        <v>n/a</v>
      </c>
    </row>
    <row r="42" spans="1:16" x14ac:dyDescent="0.2">
      <c r="A42" t="s">
        <v>1039</v>
      </c>
      <c r="B42">
        <f t="shared" si="4"/>
        <v>8</v>
      </c>
      <c r="C42">
        <f t="shared" ca="1" si="0"/>
        <v>12</v>
      </c>
      <c r="D42">
        <f t="shared" ca="1" si="1"/>
        <v>100</v>
      </c>
      <c r="E42">
        <f t="shared" ref="E42" ca="1" si="13">INDEX(table_rates,C42,2)</f>
        <v>100</v>
      </c>
    </row>
    <row r="43" spans="1:16" x14ac:dyDescent="0.2">
      <c r="A43" t="s">
        <v>1040</v>
      </c>
      <c r="B43">
        <f t="shared" si="4"/>
        <v>8</v>
      </c>
      <c r="C43">
        <f t="shared" ref="C43:C61" ca="1" si="14">IF(MOD(ROW(C43)-2,5)&lt;&gt;0,C42,RANDBETWEEN(1,ROWS(table_rates)))</f>
        <v>12</v>
      </c>
      <c r="D43">
        <f ca="1">INDEX(table_rates,C43,3)</f>
        <v>80</v>
      </c>
      <c r="E43">
        <f ca="1">INDEX(table_rates,C43,4)</f>
        <v>80</v>
      </c>
    </row>
    <row r="44" spans="1:16" x14ac:dyDescent="0.2">
      <c r="A44" t="s">
        <v>1041</v>
      </c>
      <c r="B44">
        <f t="shared" si="4"/>
        <v>8</v>
      </c>
      <c r="C44">
        <f t="shared" ca="1" si="14"/>
        <v>12</v>
      </c>
      <c r="D44">
        <f ca="1">INDEX(table_rates,C44,5)</f>
        <v>60</v>
      </c>
      <c r="E44">
        <f ca="1">INDEX(table_rates,C44,6)</f>
        <v>60</v>
      </c>
    </row>
    <row r="45" spans="1:16" x14ac:dyDescent="0.2">
      <c r="A45" t="s">
        <v>1042</v>
      </c>
      <c r="B45">
        <f t="shared" si="4"/>
        <v>8</v>
      </c>
      <c r="C45">
        <f t="shared" ca="1" si="14"/>
        <v>12</v>
      </c>
      <c r="D45" t="str">
        <f ca="1">INDEX(table_rates,C45,7)</f>
        <v>not covered</v>
      </c>
      <c r="E45" t="str">
        <f ca="1">INDEX(table_rates,C45,8)</f>
        <v>not covered</v>
      </c>
    </row>
    <row r="46" spans="1:16" x14ac:dyDescent="0.2">
      <c r="A46" t="s">
        <v>1043</v>
      </c>
      <c r="B46">
        <f t="shared" si="4"/>
        <v>8</v>
      </c>
      <c r="C46">
        <f t="shared" ca="1" si="14"/>
        <v>12</v>
      </c>
      <c r="D46" t="str">
        <f ca="1">INDEX(table_rates,C46,9)</f>
        <v>n/a</v>
      </c>
      <c r="E46" t="str">
        <f ca="1">INDEX(table_rates,C46,10)</f>
        <v>n/a</v>
      </c>
    </row>
    <row r="47" spans="1:16" x14ac:dyDescent="0.2">
      <c r="A47" t="s">
        <v>1039</v>
      </c>
      <c r="B47">
        <f t="shared" si="4"/>
        <v>9</v>
      </c>
      <c r="C47">
        <f t="shared" ca="1" si="14"/>
        <v>8</v>
      </c>
      <c r="D47">
        <f t="shared" ca="1" si="1"/>
        <v>100</v>
      </c>
      <c r="E47">
        <f t="shared" ref="E47" ca="1" si="15">INDEX(table_rates,C47,2)</f>
        <v>100</v>
      </c>
    </row>
    <row r="48" spans="1:16" x14ac:dyDescent="0.2">
      <c r="A48" t="s">
        <v>1040</v>
      </c>
      <c r="B48">
        <f t="shared" si="4"/>
        <v>9</v>
      </c>
      <c r="C48">
        <f t="shared" ca="1" si="14"/>
        <v>8</v>
      </c>
      <c r="D48">
        <f ca="1">INDEX(table_rates,C48,3)</f>
        <v>80</v>
      </c>
      <c r="E48">
        <f ca="1">INDEX(table_rates,C48,4)</f>
        <v>80</v>
      </c>
    </row>
    <row r="49" spans="1:5" x14ac:dyDescent="0.2">
      <c r="A49" t="s">
        <v>1041</v>
      </c>
      <c r="B49">
        <f t="shared" si="4"/>
        <v>9</v>
      </c>
      <c r="C49">
        <f t="shared" ca="1" si="14"/>
        <v>8</v>
      </c>
      <c r="D49">
        <f ca="1">INDEX(table_rates,C49,5)</f>
        <v>60</v>
      </c>
      <c r="E49">
        <f ca="1">INDEX(table_rates,C49,6)</f>
        <v>60</v>
      </c>
    </row>
    <row r="50" spans="1:5" x14ac:dyDescent="0.2">
      <c r="A50" t="s">
        <v>1042</v>
      </c>
      <c r="B50">
        <f t="shared" si="4"/>
        <v>9</v>
      </c>
      <c r="C50">
        <f t="shared" ca="1" si="14"/>
        <v>8</v>
      </c>
      <c r="D50">
        <f ca="1">INDEX(table_rates,C50,7)</f>
        <v>50</v>
      </c>
      <c r="E50">
        <f ca="1">INDEX(table_rates,C50,8)</f>
        <v>50</v>
      </c>
    </row>
    <row r="51" spans="1:5" x14ac:dyDescent="0.2">
      <c r="A51" t="s">
        <v>1043</v>
      </c>
      <c r="B51">
        <f t="shared" si="4"/>
        <v>9</v>
      </c>
      <c r="C51">
        <f t="shared" ca="1" si="14"/>
        <v>8</v>
      </c>
      <c r="D51" t="str">
        <f ca="1">INDEX(table_rates,C51,9)</f>
        <v>n/a</v>
      </c>
      <c r="E51" t="str">
        <f ca="1">INDEX(table_rates,C51,10)</f>
        <v>n/a</v>
      </c>
    </row>
    <row r="52" spans="1:5" x14ac:dyDescent="0.2">
      <c r="A52" t="s">
        <v>1039</v>
      </c>
      <c r="B52">
        <f t="shared" si="4"/>
        <v>10</v>
      </c>
      <c r="C52">
        <f t="shared" ca="1" si="14"/>
        <v>9</v>
      </c>
      <c r="D52">
        <f t="shared" ca="1" si="1"/>
        <v>100</v>
      </c>
      <c r="E52">
        <f t="shared" ref="E52" ca="1" si="16">INDEX(table_rates,C52,2)</f>
        <v>100</v>
      </c>
    </row>
    <row r="53" spans="1:5" x14ac:dyDescent="0.2">
      <c r="A53" t="s">
        <v>1040</v>
      </c>
      <c r="B53">
        <f t="shared" si="4"/>
        <v>10</v>
      </c>
      <c r="C53">
        <f t="shared" ca="1" si="14"/>
        <v>9</v>
      </c>
      <c r="D53">
        <f ca="1">INDEX(table_rates,C53,3)</f>
        <v>80</v>
      </c>
      <c r="E53">
        <f ca="1">INDEX(table_rates,C53,4)</f>
        <v>80</v>
      </c>
    </row>
    <row r="54" spans="1:5" x14ac:dyDescent="0.2">
      <c r="A54" t="s">
        <v>1041</v>
      </c>
      <c r="B54">
        <f t="shared" si="4"/>
        <v>10</v>
      </c>
      <c r="C54">
        <f t="shared" ca="1" si="14"/>
        <v>9</v>
      </c>
      <c r="D54">
        <f ca="1">INDEX(table_rates,C54,5)</f>
        <v>80</v>
      </c>
      <c r="E54">
        <f ca="1">INDEX(table_rates,C54,6)</f>
        <v>80</v>
      </c>
    </row>
    <row r="55" spans="1:5" x14ac:dyDescent="0.2">
      <c r="A55" t="s">
        <v>1042</v>
      </c>
      <c r="B55">
        <f t="shared" si="4"/>
        <v>10</v>
      </c>
      <c r="C55">
        <f t="shared" ca="1" si="14"/>
        <v>9</v>
      </c>
      <c r="D55">
        <f ca="1">INDEX(table_rates,C55,7)</f>
        <v>60</v>
      </c>
      <c r="E55">
        <f ca="1">INDEX(table_rates,C55,8)</f>
        <v>60</v>
      </c>
    </row>
    <row r="56" spans="1:5" x14ac:dyDescent="0.2">
      <c r="A56" t="s">
        <v>1043</v>
      </c>
      <c r="B56">
        <f t="shared" si="4"/>
        <v>10</v>
      </c>
      <c r="C56">
        <f t="shared" ca="1" si="14"/>
        <v>9</v>
      </c>
      <c r="D56" t="str">
        <f ca="1">INDEX(table_rates,C56,9)</f>
        <v>n/a</v>
      </c>
      <c r="E56" t="str">
        <f ca="1">INDEX(table_rates,C56,10)</f>
        <v>n/a</v>
      </c>
    </row>
    <row r="57" spans="1:5" x14ac:dyDescent="0.2">
      <c r="A57" t="s">
        <v>1039</v>
      </c>
      <c r="B57">
        <f t="shared" si="4"/>
        <v>11</v>
      </c>
      <c r="C57">
        <f t="shared" ca="1" si="14"/>
        <v>3</v>
      </c>
      <c r="D57">
        <f t="shared" ca="1" si="1"/>
        <v>100</v>
      </c>
      <c r="E57">
        <f t="shared" ref="E57" ca="1" si="17">INDEX(table_rates,C57,2)</f>
        <v>100</v>
      </c>
    </row>
    <row r="58" spans="1:5" x14ac:dyDescent="0.2">
      <c r="A58" t="s">
        <v>1040</v>
      </c>
      <c r="B58">
        <f t="shared" si="4"/>
        <v>11</v>
      </c>
      <c r="C58">
        <f t="shared" ca="1" si="14"/>
        <v>3</v>
      </c>
      <c r="D58">
        <f ca="1">INDEX(table_rates,C58,3)</f>
        <v>80</v>
      </c>
      <c r="E58">
        <f ca="1">INDEX(table_rates,C58,4)</f>
        <v>80</v>
      </c>
    </row>
    <row r="59" spans="1:5" x14ac:dyDescent="0.2">
      <c r="A59" t="s">
        <v>1041</v>
      </c>
      <c r="B59">
        <f t="shared" si="4"/>
        <v>11</v>
      </c>
      <c r="C59">
        <f t="shared" ca="1" si="14"/>
        <v>3</v>
      </c>
      <c r="D59">
        <f ca="1">INDEX(table_rates,C59,5)</f>
        <v>80</v>
      </c>
      <c r="E59">
        <f ca="1">INDEX(table_rates,C59,6)</f>
        <v>80</v>
      </c>
    </row>
    <row r="60" spans="1:5" x14ac:dyDescent="0.2">
      <c r="A60" t="s">
        <v>1042</v>
      </c>
      <c r="B60">
        <f t="shared" si="4"/>
        <v>11</v>
      </c>
      <c r="C60">
        <f t="shared" ca="1" si="14"/>
        <v>3</v>
      </c>
      <c r="D60">
        <f ca="1">INDEX(table_rates,C60,7)</f>
        <v>60</v>
      </c>
      <c r="E60">
        <f ca="1">INDEX(table_rates,C60,8)</f>
        <v>60</v>
      </c>
    </row>
    <row r="61" spans="1:5" x14ac:dyDescent="0.2">
      <c r="A61" t="s">
        <v>1043</v>
      </c>
      <c r="B61">
        <f t="shared" si="4"/>
        <v>11</v>
      </c>
      <c r="C61">
        <f t="shared" ca="1" si="14"/>
        <v>3</v>
      </c>
      <c r="D61" t="str">
        <f ca="1">INDEX(table_rates,C61,9)</f>
        <v>n/a</v>
      </c>
      <c r="E61" t="str">
        <f ca="1">INDEX(table_rates,C61,10)</f>
        <v>n/a</v>
      </c>
    </row>
    <row r="62" spans="1:5" x14ac:dyDescent="0.2">
      <c r="A62" t="s">
        <v>1039</v>
      </c>
      <c r="B62">
        <f t="shared" si="4"/>
        <v>12</v>
      </c>
      <c r="C62">
        <f t="shared" ca="1" si="0"/>
        <v>14</v>
      </c>
      <c r="D62">
        <f t="shared" ca="1" si="1"/>
        <v>100</v>
      </c>
      <c r="E62">
        <f t="shared" ref="E62" ca="1" si="18">INDEX(table_rates,C62,2)</f>
        <v>100</v>
      </c>
    </row>
    <row r="63" spans="1:5" x14ac:dyDescent="0.2">
      <c r="A63" t="s">
        <v>1040</v>
      </c>
      <c r="B63">
        <f t="shared" si="4"/>
        <v>12</v>
      </c>
      <c r="C63">
        <f t="shared" ref="C63:C81" ca="1" si="19">IF(MOD(ROW(C63)-2,5)&lt;&gt;0,C62,RANDBETWEEN(1,ROWS(table_rates)))</f>
        <v>14</v>
      </c>
      <c r="D63">
        <f ca="1">INDEX(table_rates,C63,3)</f>
        <v>90</v>
      </c>
      <c r="E63">
        <f ca="1">INDEX(table_rates,C63,4)</f>
        <v>90</v>
      </c>
    </row>
    <row r="64" spans="1:5" x14ac:dyDescent="0.2">
      <c r="A64" t="s">
        <v>1041</v>
      </c>
      <c r="B64">
        <f t="shared" si="4"/>
        <v>12</v>
      </c>
      <c r="C64">
        <f t="shared" ca="1" si="19"/>
        <v>14</v>
      </c>
      <c r="D64">
        <f ca="1">INDEX(table_rates,C64,5)</f>
        <v>80</v>
      </c>
      <c r="E64">
        <f ca="1">INDEX(table_rates,C64,6)</f>
        <v>80</v>
      </c>
    </row>
    <row r="65" spans="1:5" x14ac:dyDescent="0.2">
      <c r="A65" t="s">
        <v>1042</v>
      </c>
      <c r="B65">
        <f t="shared" si="4"/>
        <v>12</v>
      </c>
      <c r="C65">
        <f t="shared" ca="1" si="19"/>
        <v>14</v>
      </c>
      <c r="D65">
        <f ca="1">INDEX(table_rates,C65,7)</f>
        <v>80</v>
      </c>
      <c r="E65">
        <f ca="1">INDEX(table_rates,C65,8)</f>
        <v>80</v>
      </c>
    </row>
    <row r="66" spans="1:5" x14ac:dyDescent="0.2">
      <c r="A66" t="s">
        <v>1043</v>
      </c>
      <c r="B66">
        <f t="shared" si="4"/>
        <v>12</v>
      </c>
      <c r="C66">
        <f t="shared" ca="1" si="19"/>
        <v>14</v>
      </c>
      <c r="D66" t="str">
        <f ca="1">INDEX(table_rates,C66,9)</f>
        <v>n/a</v>
      </c>
      <c r="E66" t="str">
        <f ca="1">INDEX(table_rates,C66,10)</f>
        <v>n/a</v>
      </c>
    </row>
    <row r="67" spans="1:5" x14ac:dyDescent="0.2">
      <c r="A67" t="s">
        <v>1039</v>
      </c>
      <c r="B67">
        <f t="shared" si="4"/>
        <v>13</v>
      </c>
      <c r="C67">
        <f t="shared" ca="1" si="19"/>
        <v>14</v>
      </c>
      <c r="D67">
        <f t="shared" ref="D67:D127" ca="1" si="20">INDEX(table_rates,C67,1)</f>
        <v>100</v>
      </c>
      <c r="E67">
        <f t="shared" ref="E67" ca="1" si="21">INDEX(table_rates,C67,2)</f>
        <v>100</v>
      </c>
    </row>
    <row r="68" spans="1:5" x14ac:dyDescent="0.2">
      <c r="A68" t="s">
        <v>1040</v>
      </c>
      <c r="B68">
        <f t="shared" ref="B68:B131" si="22">IF(MOD(ROW(B68)-2,5)&lt;&gt;0,B67,B67+1)</f>
        <v>13</v>
      </c>
      <c r="C68">
        <f t="shared" ca="1" si="19"/>
        <v>14</v>
      </c>
      <c r="D68">
        <f ca="1">INDEX(table_rates,C68,3)</f>
        <v>90</v>
      </c>
      <c r="E68">
        <f ca="1">INDEX(table_rates,C68,4)</f>
        <v>90</v>
      </c>
    </row>
    <row r="69" spans="1:5" x14ac:dyDescent="0.2">
      <c r="A69" t="s">
        <v>1041</v>
      </c>
      <c r="B69">
        <f t="shared" si="22"/>
        <v>13</v>
      </c>
      <c r="C69">
        <f t="shared" ca="1" si="19"/>
        <v>14</v>
      </c>
      <c r="D69">
        <f ca="1">INDEX(table_rates,C69,5)</f>
        <v>80</v>
      </c>
      <c r="E69">
        <f ca="1">INDEX(table_rates,C69,6)</f>
        <v>80</v>
      </c>
    </row>
    <row r="70" spans="1:5" x14ac:dyDescent="0.2">
      <c r="A70" t="s">
        <v>1042</v>
      </c>
      <c r="B70">
        <f t="shared" si="22"/>
        <v>13</v>
      </c>
      <c r="C70">
        <f t="shared" ca="1" si="19"/>
        <v>14</v>
      </c>
      <c r="D70">
        <f ca="1">INDEX(table_rates,C70,7)</f>
        <v>80</v>
      </c>
      <c r="E70">
        <f ca="1">INDEX(table_rates,C70,8)</f>
        <v>80</v>
      </c>
    </row>
    <row r="71" spans="1:5" x14ac:dyDescent="0.2">
      <c r="A71" t="s">
        <v>1043</v>
      </c>
      <c r="B71">
        <f t="shared" si="22"/>
        <v>13</v>
      </c>
      <c r="C71">
        <f t="shared" ca="1" si="19"/>
        <v>14</v>
      </c>
      <c r="D71" t="str">
        <f ca="1">INDEX(table_rates,C71,9)</f>
        <v>n/a</v>
      </c>
      <c r="E71" t="str">
        <f ca="1">INDEX(table_rates,C71,10)</f>
        <v>n/a</v>
      </c>
    </row>
    <row r="72" spans="1:5" x14ac:dyDescent="0.2">
      <c r="A72" t="s">
        <v>1039</v>
      </c>
      <c r="B72">
        <f t="shared" si="22"/>
        <v>14</v>
      </c>
      <c r="C72">
        <f t="shared" ca="1" si="19"/>
        <v>12</v>
      </c>
      <c r="D72">
        <f t="shared" ca="1" si="20"/>
        <v>100</v>
      </c>
      <c r="E72">
        <f t="shared" ref="E72" ca="1" si="23">INDEX(table_rates,C72,2)</f>
        <v>100</v>
      </c>
    </row>
    <row r="73" spans="1:5" x14ac:dyDescent="0.2">
      <c r="A73" t="s">
        <v>1040</v>
      </c>
      <c r="B73">
        <f t="shared" si="22"/>
        <v>14</v>
      </c>
      <c r="C73">
        <f t="shared" ca="1" si="19"/>
        <v>12</v>
      </c>
      <c r="D73">
        <f ca="1">INDEX(table_rates,C73,3)</f>
        <v>80</v>
      </c>
      <c r="E73">
        <f ca="1">INDEX(table_rates,C73,4)</f>
        <v>80</v>
      </c>
    </row>
    <row r="74" spans="1:5" x14ac:dyDescent="0.2">
      <c r="A74" t="s">
        <v>1041</v>
      </c>
      <c r="B74">
        <f t="shared" si="22"/>
        <v>14</v>
      </c>
      <c r="C74">
        <f t="shared" ca="1" si="19"/>
        <v>12</v>
      </c>
      <c r="D74">
        <f ca="1">INDEX(table_rates,C74,5)</f>
        <v>60</v>
      </c>
      <c r="E74">
        <f ca="1">INDEX(table_rates,C74,6)</f>
        <v>60</v>
      </c>
    </row>
    <row r="75" spans="1:5" x14ac:dyDescent="0.2">
      <c r="A75" t="s">
        <v>1042</v>
      </c>
      <c r="B75">
        <f t="shared" si="22"/>
        <v>14</v>
      </c>
      <c r="C75">
        <f t="shared" ca="1" si="19"/>
        <v>12</v>
      </c>
      <c r="D75" t="str">
        <f ca="1">INDEX(table_rates,C75,7)</f>
        <v>not covered</v>
      </c>
      <c r="E75" t="str">
        <f ca="1">INDEX(table_rates,C75,8)</f>
        <v>not covered</v>
      </c>
    </row>
    <row r="76" spans="1:5" x14ac:dyDescent="0.2">
      <c r="A76" t="s">
        <v>1043</v>
      </c>
      <c r="B76">
        <f t="shared" si="22"/>
        <v>14</v>
      </c>
      <c r="C76">
        <f t="shared" ca="1" si="19"/>
        <v>12</v>
      </c>
      <c r="D76" t="str">
        <f ca="1">INDEX(table_rates,C76,9)</f>
        <v>n/a</v>
      </c>
      <c r="E76" t="str">
        <f ca="1">INDEX(table_rates,C76,10)</f>
        <v>n/a</v>
      </c>
    </row>
    <row r="77" spans="1:5" x14ac:dyDescent="0.2">
      <c r="A77" t="s">
        <v>1039</v>
      </c>
      <c r="B77">
        <f t="shared" si="22"/>
        <v>15</v>
      </c>
      <c r="C77">
        <f t="shared" ca="1" si="19"/>
        <v>7</v>
      </c>
      <c r="D77">
        <f t="shared" ca="1" si="20"/>
        <v>100</v>
      </c>
      <c r="E77">
        <f t="shared" ref="E77" ca="1" si="24">INDEX(table_rates,C77,2)</f>
        <v>100</v>
      </c>
    </row>
    <row r="78" spans="1:5" x14ac:dyDescent="0.2">
      <c r="A78" t="s">
        <v>1040</v>
      </c>
      <c r="B78">
        <f t="shared" si="22"/>
        <v>15</v>
      </c>
      <c r="C78">
        <f t="shared" ca="1" si="19"/>
        <v>7</v>
      </c>
      <c r="D78">
        <f ca="1">INDEX(table_rates,C78,3)</f>
        <v>80</v>
      </c>
      <c r="E78">
        <f ca="1">INDEX(table_rates,C78,4)</f>
        <v>80</v>
      </c>
    </row>
    <row r="79" spans="1:5" x14ac:dyDescent="0.2">
      <c r="A79" t="s">
        <v>1041</v>
      </c>
      <c r="B79">
        <f t="shared" si="22"/>
        <v>15</v>
      </c>
      <c r="C79">
        <f t="shared" ca="1" si="19"/>
        <v>7</v>
      </c>
      <c r="D79">
        <f ca="1">INDEX(table_rates,C79,5)</f>
        <v>60</v>
      </c>
      <c r="E79">
        <f ca="1">INDEX(table_rates,C79,6)</f>
        <v>60</v>
      </c>
    </row>
    <row r="80" spans="1:5" x14ac:dyDescent="0.2">
      <c r="A80" t="s">
        <v>1042</v>
      </c>
      <c r="B80">
        <f t="shared" si="22"/>
        <v>15</v>
      </c>
      <c r="C80">
        <f t="shared" ca="1" si="19"/>
        <v>7</v>
      </c>
      <c r="D80">
        <f ca="1">INDEX(table_rates,C80,7)</f>
        <v>50</v>
      </c>
      <c r="E80">
        <f ca="1">INDEX(table_rates,C80,8)</f>
        <v>50</v>
      </c>
    </row>
    <row r="81" spans="1:5" x14ac:dyDescent="0.2">
      <c r="A81" t="s">
        <v>1043</v>
      </c>
      <c r="B81">
        <f t="shared" si="22"/>
        <v>15</v>
      </c>
      <c r="C81">
        <f t="shared" ca="1" si="19"/>
        <v>7</v>
      </c>
      <c r="D81" t="str">
        <f ca="1">INDEX(table_rates,C81,9)</f>
        <v>n/a</v>
      </c>
      <c r="E81" t="str">
        <f ca="1">INDEX(table_rates,C81,10)</f>
        <v>n/a</v>
      </c>
    </row>
    <row r="82" spans="1:5" x14ac:dyDescent="0.2">
      <c r="A82" t="s">
        <v>1039</v>
      </c>
      <c r="B82">
        <f t="shared" si="22"/>
        <v>16</v>
      </c>
      <c r="C82">
        <f t="shared" ref="C82:C142" ca="1" si="25">RANDBETWEEN(1,ROWS(table_rates))</f>
        <v>4</v>
      </c>
      <c r="D82">
        <f t="shared" ca="1" si="20"/>
        <v>100</v>
      </c>
      <c r="E82">
        <f t="shared" ref="E82" ca="1" si="26">INDEX(table_rates,C82,2)</f>
        <v>100</v>
      </c>
    </row>
    <row r="83" spans="1:5" x14ac:dyDescent="0.2">
      <c r="A83" t="s">
        <v>1040</v>
      </c>
      <c r="B83">
        <f t="shared" si="22"/>
        <v>16</v>
      </c>
      <c r="C83">
        <f t="shared" ref="C83:C101" ca="1" si="27">IF(MOD(ROW(C83)-2,5)&lt;&gt;0,C82,RANDBETWEEN(1,ROWS(table_rates)))</f>
        <v>4</v>
      </c>
      <c r="D83">
        <f ca="1">INDEX(table_rates,C83,3)</f>
        <v>90</v>
      </c>
      <c r="E83">
        <f ca="1">INDEX(table_rates,C83,4)</f>
        <v>90</v>
      </c>
    </row>
    <row r="84" spans="1:5" x14ac:dyDescent="0.2">
      <c r="A84" t="s">
        <v>1041</v>
      </c>
      <c r="B84">
        <f t="shared" si="22"/>
        <v>16</v>
      </c>
      <c r="C84">
        <f t="shared" ca="1" si="27"/>
        <v>4</v>
      </c>
      <c r="D84">
        <f ca="1">INDEX(table_rates,C84,5)</f>
        <v>80</v>
      </c>
      <c r="E84">
        <f ca="1">INDEX(table_rates,C84,6)</f>
        <v>80</v>
      </c>
    </row>
    <row r="85" spans="1:5" x14ac:dyDescent="0.2">
      <c r="A85" t="s">
        <v>1042</v>
      </c>
      <c r="B85">
        <f t="shared" si="22"/>
        <v>16</v>
      </c>
      <c r="C85">
        <f t="shared" ca="1" si="27"/>
        <v>4</v>
      </c>
      <c r="D85">
        <f ca="1">INDEX(table_rates,C85,7)</f>
        <v>80</v>
      </c>
      <c r="E85">
        <f ca="1">INDEX(table_rates,C85,8)</f>
        <v>80</v>
      </c>
    </row>
    <row r="86" spans="1:5" x14ac:dyDescent="0.2">
      <c r="A86" t="s">
        <v>1043</v>
      </c>
      <c r="B86">
        <f t="shared" si="22"/>
        <v>16</v>
      </c>
      <c r="C86">
        <f t="shared" ca="1" si="27"/>
        <v>4</v>
      </c>
      <c r="D86" t="str">
        <f ca="1">INDEX(table_rates,C86,9)</f>
        <v>n/a</v>
      </c>
      <c r="E86" t="str">
        <f ca="1">INDEX(table_rates,C86,10)</f>
        <v>n/a</v>
      </c>
    </row>
    <row r="87" spans="1:5" x14ac:dyDescent="0.2">
      <c r="A87" t="s">
        <v>1039</v>
      </c>
      <c r="B87">
        <f t="shared" si="22"/>
        <v>17</v>
      </c>
      <c r="C87">
        <f t="shared" ca="1" si="27"/>
        <v>15</v>
      </c>
      <c r="D87">
        <f t="shared" ca="1" si="20"/>
        <v>100</v>
      </c>
      <c r="E87">
        <f t="shared" ref="E87" ca="1" si="28">INDEX(table_rates,C87,2)</f>
        <v>100</v>
      </c>
    </row>
    <row r="88" spans="1:5" x14ac:dyDescent="0.2">
      <c r="A88" t="s">
        <v>1040</v>
      </c>
      <c r="B88">
        <f t="shared" si="22"/>
        <v>17</v>
      </c>
      <c r="C88">
        <f t="shared" ca="1" si="27"/>
        <v>15</v>
      </c>
      <c r="D88">
        <f ca="1">INDEX(table_rates,C88,3)</f>
        <v>90</v>
      </c>
      <c r="E88">
        <f ca="1">INDEX(table_rates,C88,4)</f>
        <v>90</v>
      </c>
    </row>
    <row r="89" spans="1:5" x14ac:dyDescent="0.2">
      <c r="A89" t="s">
        <v>1041</v>
      </c>
      <c r="B89">
        <f t="shared" si="22"/>
        <v>17</v>
      </c>
      <c r="C89">
        <f t="shared" ca="1" si="27"/>
        <v>15</v>
      </c>
      <c r="D89">
        <f ca="1">INDEX(table_rates,C89,5)</f>
        <v>80</v>
      </c>
      <c r="E89">
        <f ca="1">INDEX(table_rates,C89,6)</f>
        <v>80</v>
      </c>
    </row>
    <row r="90" spans="1:5" x14ac:dyDescent="0.2">
      <c r="A90" t="s">
        <v>1042</v>
      </c>
      <c r="B90">
        <f t="shared" si="22"/>
        <v>17</v>
      </c>
      <c r="C90">
        <f t="shared" ca="1" si="27"/>
        <v>15</v>
      </c>
      <c r="D90">
        <f ca="1">INDEX(table_rates,C90,7)</f>
        <v>80</v>
      </c>
      <c r="E90">
        <f ca="1">INDEX(table_rates,C90,8)</f>
        <v>80</v>
      </c>
    </row>
    <row r="91" spans="1:5" x14ac:dyDescent="0.2">
      <c r="A91" t="s">
        <v>1043</v>
      </c>
      <c r="B91">
        <f t="shared" si="22"/>
        <v>17</v>
      </c>
      <c r="C91">
        <f t="shared" ca="1" si="27"/>
        <v>15</v>
      </c>
      <c r="D91" t="str">
        <f ca="1">INDEX(table_rates,C91,9)</f>
        <v>n/a</v>
      </c>
      <c r="E91" t="str">
        <f ca="1">INDEX(table_rates,C91,10)</f>
        <v>n/a</v>
      </c>
    </row>
    <row r="92" spans="1:5" x14ac:dyDescent="0.2">
      <c r="A92" t="s">
        <v>1039</v>
      </c>
      <c r="B92">
        <f t="shared" si="22"/>
        <v>18</v>
      </c>
      <c r="C92">
        <f t="shared" ca="1" si="27"/>
        <v>5</v>
      </c>
      <c r="D92">
        <f t="shared" ca="1" si="20"/>
        <v>100</v>
      </c>
      <c r="E92">
        <f t="shared" ref="E92" ca="1" si="29">INDEX(table_rates,C92,2)</f>
        <v>100</v>
      </c>
    </row>
    <row r="93" spans="1:5" x14ac:dyDescent="0.2">
      <c r="A93" t="s">
        <v>1040</v>
      </c>
      <c r="B93">
        <f t="shared" si="22"/>
        <v>18</v>
      </c>
      <c r="C93">
        <f t="shared" ca="1" si="27"/>
        <v>5</v>
      </c>
      <c r="D93">
        <f ca="1">INDEX(table_rates,C93,3)</f>
        <v>80</v>
      </c>
      <c r="E93">
        <f ca="1">INDEX(table_rates,C93,4)</f>
        <v>80</v>
      </c>
    </row>
    <row r="94" spans="1:5" x14ac:dyDescent="0.2">
      <c r="A94" t="s">
        <v>1041</v>
      </c>
      <c r="B94">
        <f t="shared" si="22"/>
        <v>18</v>
      </c>
      <c r="C94">
        <f t="shared" ca="1" si="27"/>
        <v>5</v>
      </c>
      <c r="D94">
        <f ca="1">INDEX(table_rates,C94,5)</f>
        <v>60</v>
      </c>
      <c r="E94">
        <f ca="1">INDEX(table_rates,C94,6)</f>
        <v>60</v>
      </c>
    </row>
    <row r="95" spans="1:5" x14ac:dyDescent="0.2">
      <c r="A95" t="s">
        <v>1042</v>
      </c>
      <c r="B95">
        <f t="shared" si="22"/>
        <v>18</v>
      </c>
      <c r="C95">
        <f t="shared" ca="1" si="27"/>
        <v>5</v>
      </c>
      <c r="D95" t="str">
        <f ca="1">INDEX(table_rates,C95,7)</f>
        <v>not covered</v>
      </c>
      <c r="E95" t="str">
        <f ca="1">INDEX(table_rates,C95,8)</f>
        <v>not covered</v>
      </c>
    </row>
    <row r="96" spans="1:5" x14ac:dyDescent="0.2">
      <c r="A96" t="s">
        <v>1043</v>
      </c>
      <c r="B96">
        <f t="shared" si="22"/>
        <v>18</v>
      </c>
      <c r="C96">
        <f t="shared" ca="1" si="27"/>
        <v>5</v>
      </c>
      <c r="D96" t="str">
        <f ca="1">INDEX(table_rates,C96,9)</f>
        <v>n/a</v>
      </c>
      <c r="E96" t="str">
        <f ca="1">INDEX(table_rates,C96,10)</f>
        <v>n/a</v>
      </c>
    </row>
    <row r="97" spans="1:5" x14ac:dyDescent="0.2">
      <c r="A97" t="s">
        <v>1039</v>
      </c>
      <c r="B97">
        <f t="shared" si="22"/>
        <v>19</v>
      </c>
      <c r="C97">
        <f t="shared" ca="1" si="27"/>
        <v>6</v>
      </c>
      <c r="D97">
        <f t="shared" ca="1" si="20"/>
        <v>100</v>
      </c>
      <c r="E97">
        <f t="shared" ref="E97" ca="1" si="30">INDEX(table_rates,C97,2)</f>
        <v>100</v>
      </c>
    </row>
    <row r="98" spans="1:5" x14ac:dyDescent="0.2">
      <c r="A98" t="s">
        <v>1040</v>
      </c>
      <c r="B98">
        <f t="shared" si="22"/>
        <v>19</v>
      </c>
      <c r="C98">
        <f t="shared" ca="1" si="27"/>
        <v>6</v>
      </c>
      <c r="D98">
        <f ca="1">INDEX(table_rates,C98,3)</f>
        <v>80</v>
      </c>
      <c r="E98">
        <f ca="1">INDEX(table_rates,C98,4)</f>
        <v>80</v>
      </c>
    </row>
    <row r="99" spans="1:5" x14ac:dyDescent="0.2">
      <c r="A99" t="s">
        <v>1041</v>
      </c>
      <c r="B99">
        <f t="shared" si="22"/>
        <v>19</v>
      </c>
      <c r="C99">
        <f t="shared" ca="1" si="27"/>
        <v>6</v>
      </c>
      <c r="D99">
        <f ca="1">INDEX(table_rates,C99,5)</f>
        <v>60</v>
      </c>
      <c r="E99">
        <f ca="1">INDEX(table_rates,C99,6)</f>
        <v>60</v>
      </c>
    </row>
    <row r="100" spans="1:5" x14ac:dyDescent="0.2">
      <c r="A100" t="s">
        <v>1042</v>
      </c>
      <c r="B100">
        <f t="shared" si="22"/>
        <v>19</v>
      </c>
      <c r="C100">
        <f t="shared" ca="1" si="27"/>
        <v>6</v>
      </c>
      <c r="D100">
        <f ca="1">INDEX(table_rates,C100,7)</f>
        <v>50</v>
      </c>
      <c r="E100">
        <f ca="1">INDEX(table_rates,C100,8)</f>
        <v>50</v>
      </c>
    </row>
    <row r="101" spans="1:5" x14ac:dyDescent="0.2">
      <c r="A101" t="s">
        <v>1043</v>
      </c>
      <c r="B101">
        <f t="shared" si="22"/>
        <v>19</v>
      </c>
      <c r="C101">
        <f t="shared" ca="1" si="27"/>
        <v>6</v>
      </c>
      <c r="D101" t="str">
        <f ca="1">INDEX(table_rates,C101,9)</f>
        <v>n/a</v>
      </c>
      <c r="E101" t="str">
        <f ca="1">INDEX(table_rates,C101,10)</f>
        <v>n/a</v>
      </c>
    </row>
    <row r="102" spans="1:5" x14ac:dyDescent="0.2">
      <c r="A102" t="s">
        <v>1039</v>
      </c>
      <c r="B102">
        <f t="shared" si="22"/>
        <v>20</v>
      </c>
      <c r="C102">
        <f t="shared" ca="1" si="25"/>
        <v>2</v>
      </c>
      <c r="D102">
        <f t="shared" ca="1" si="20"/>
        <v>100</v>
      </c>
      <c r="E102">
        <f t="shared" ref="E102" ca="1" si="31">INDEX(table_rates,C102,2)</f>
        <v>100</v>
      </c>
    </row>
    <row r="103" spans="1:5" x14ac:dyDescent="0.2">
      <c r="A103" t="s">
        <v>1040</v>
      </c>
      <c r="B103">
        <f t="shared" si="22"/>
        <v>20</v>
      </c>
      <c r="C103">
        <f t="shared" ref="C103:C121" ca="1" si="32">IF(MOD(ROW(C103)-2,5)&lt;&gt;0,C102,RANDBETWEEN(1,ROWS(table_rates)))</f>
        <v>2</v>
      </c>
      <c r="D103" t="str">
        <f ca="1">INDEX(table_rates,C103,3)</f>
        <v>not covered</v>
      </c>
      <c r="E103" t="str">
        <f ca="1">INDEX(table_rates,C103,4)</f>
        <v>not covered</v>
      </c>
    </row>
    <row r="104" spans="1:5" x14ac:dyDescent="0.2">
      <c r="A104" t="s">
        <v>1041</v>
      </c>
      <c r="B104">
        <f t="shared" si="22"/>
        <v>20</v>
      </c>
      <c r="C104">
        <f t="shared" ca="1" si="32"/>
        <v>2</v>
      </c>
      <c r="D104" t="str">
        <f ca="1">INDEX(table_rates,C104,5)</f>
        <v>not covered</v>
      </c>
      <c r="E104" t="str">
        <f ca="1">INDEX(table_rates,C104,6)</f>
        <v>not covered</v>
      </c>
    </row>
    <row r="105" spans="1:5" x14ac:dyDescent="0.2">
      <c r="A105" t="s">
        <v>1042</v>
      </c>
      <c r="B105">
        <f t="shared" si="22"/>
        <v>20</v>
      </c>
      <c r="C105">
        <f t="shared" ca="1" si="32"/>
        <v>2</v>
      </c>
      <c r="D105" t="str">
        <f ca="1">INDEX(table_rates,C105,7)</f>
        <v>not covered</v>
      </c>
      <c r="E105" t="str">
        <f ca="1">INDEX(table_rates,C105,8)</f>
        <v>not covered</v>
      </c>
    </row>
    <row r="106" spans="1:5" x14ac:dyDescent="0.2">
      <c r="A106" t="s">
        <v>1043</v>
      </c>
      <c r="B106">
        <f t="shared" si="22"/>
        <v>20</v>
      </c>
      <c r="C106">
        <f t="shared" ca="1" si="32"/>
        <v>2</v>
      </c>
      <c r="D106" t="str">
        <f ca="1">INDEX(table_rates,C106,9)</f>
        <v>n/a</v>
      </c>
      <c r="E106" t="str">
        <f ca="1">INDEX(table_rates,C106,10)</f>
        <v>n/a</v>
      </c>
    </row>
    <row r="107" spans="1:5" x14ac:dyDescent="0.2">
      <c r="A107" t="s">
        <v>1039</v>
      </c>
      <c r="B107">
        <f t="shared" si="22"/>
        <v>21</v>
      </c>
      <c r="C107">
        <f t="shared" ca="1" si="32"/>
        <v>11</v>
      </c>
      <c r="D107">
        <f t="shared" ca="1" si="20"/>
        <v>100</v>
      </c>
      <c r="E107">
        <f t="shared" ref="E107" ca="1" si="33">INDEX(table_rates,C107,2)</f>
        <v>100</v>
      </c>
    </row>
    <row r="108" spans="1:5" x14ac:dyDescent="0.2">
      <c r="A108" t="s">
        <v>1040</v>
      </c>
      <c r="B108">
        <f t="shared" si="22"/>
        <v>21</v>
      </c>
      <c r="C108">
        <f t="shared" ca="1" si="32"/>
        <v>11</v>
      </c>
      <c r="D108">
        <f ca="1">INDEX(table_rates,C108,3)</f>
        <v>80</v>
      </c>
      <c r="E108">
        <f ca="1">INDEX(table_rates,C108,4)</f>
        <v>80</v>
      </c>
    </row>
    <row r="109" spans="1:5" x14ac:dyDescent="0.2">
      <c r="A109" t="s">
        <v>1041</v>
      </c>
      <c r="B109">
        <f t="shared" si="22"/>
        <v>21</v>
      </c>
      <c r="C109">
        <f t="shared" ca="1" si="32"/>
        <v>11</v>
      </c>
      <c r="D109">
        <f ca="1">INDEX(table_rates,C109,5)</f>
        <v>80</v>
      </c>
      <c r="E109">
        <f ca="1">INDEX(table_rates,C109,6)</f>
        <v>80</v>
      </c>
    </row>
    <row r="110" spans="1:5" x14ac:dyDescent="0.2">
      <c r="A110" t="s">
        <v>1042</v>
      </c>
      <c r="B110">
        <f t="shared" si="22"/>
        <v>21</v>
      </c>
      <c r="C110">
        <f t="shared" ca="1" si="32"/>
        <v>11</v>
      </c>
      <c r="D110">
        <f ca="1">INDEX(table_rates,C110,7)</f>
        <v>60</v>
      </c>
      <c r="E110">
        <f ca="1">INDEX(table_rates,C110,8)</f>
        <v>60</v>
      </c>
    </row>
    <row r="111" spans="1:5" x14ac:dyDescent="0.2">
      <c r="A111" t="s">
        <v>1043</v>
      </c>
      <c r="B111">
        <f t="shared" si="22"/>
        <v>21</v>
      </c>
      <c r="C111">
        <f t="shared" ca="1" si="32"/>
        <v>11</v>
      </c>
      <c r="D111" t="str">
        <f ca="1">INDEX(table_rates,C111,9)</f>
        <v>n/a</v>
      </c>
      <c r="E111" t="str">
        <f ca="1">INDEX(table_rates,C111,10)</f>
        <v>n/a</v>
      </c>
    </row>
    <row r="112" spans="1:5" x14ac:dyDescent="0.2">
      <c r="A112" t="s">
        <v>1039</v>
      </c>
      <c r="B112">
        <f t="shared" si="22"/>
        <v>22</v>
      </c>
      <c r="C112">
        <f t="shared" ca="1" si="32"/>
        <v>13</v>
      </c>
      <c r="D112">
        <f t="shared" ca="1" si="20"/>
        <v>100</v>
      </c>
      <c r="E112">
        <f t="shared" ref="E112" ca="1" si="34">INDEX(table_rates,C112,2)</f>
        <v>100</v>
      </c>
    </row>
    <row r="113" spans="1:5" x14ac:dyDescent="0.2">
      <c r="A113" t="s">
        <v>1040</v>
      </c>
      <c r="B113">
        <f t="shared" si="22"/>
        <v>22</v>
      </c>
      <c r="C113">
        <f t="shared" ca="1" si="32"/>
        <v>13</v>
      </c>
      <c r="D113">
        <f ca="1">INDEX(table_rates,C113,3)</f>
        <v>80</v>
      </c>
      <c r="E113">
        <f ca="1">INDEX(table_rates,C113,4)</f>
        <v>80</v>
      </c>
    </row>
    <row r="114" spans="1:5" x14ac:dyDescent="0.2">
      <c r="A114" t="s">
        <v>1041</v>
      </c>
      <c r="B114">
        <f t="shared" si="22"/>
        <v>22</v>
      </c>
      <c r="C114">
        <f t="shared" ca="1" si="32"/>
        <v>13</v>
      </c>
      <c r="D114">
        <f ca="1">INDEX(table_rates,C114,5)</f>
        <v>80</v>
      </c>
      <c r="E114">
        <f ca="1">INDEX(table_rates,C114,6)</f>
        <v>80</v>
      </c>
    </row>
    <row r="115" spans="1:5" x14ac:dyDescent="0.2">
      <c r="A115" t="s">
        <v>1042</v>
      </c>
      <c r="B115">
        <f t="shared" si="22"/>
        <v>22</v>
      </c>
      <c r="C115">
        <f t="shared" ca="1" si="32"/>
        <v>13</v>
      </c>
      <c r="D115">
        <f ca="1">INDEX(table_rates,C115,7)</f>
        <v>60</v>
      </c>
      <c r="E115">
        <f ca="1">INDEX(table_rates,C115,8)</f>
        <v>60</v>
      </c>
    </row>
    <row r="116" spans="1:5" x14ac:dyDescent="0.2">
      <c r="A116" t="s">
        <v>1043</v>
      </c>
      <c r="B116">
        <f t="shared" si="22"/>
        <v>22</v>
      </c>
      <c r="C116">
        <f t="shared" ca="1" si="32"/>
        <v>13</v>
      </c>
      <c r="D116">
        <f ca="1">INDEX(table_rates,C116,9)</f>
        <v>50</v>
      </c>
      <c r="E116">
        <f ca="1">INDEX(table_rates,C116,10)</f>
        <v>50</v>
      </c>
    </row>
    <row r="117" spans="1:5" x14ac:dyDescent="0.2">
      <c r="A117" t="s">
        <v>1039</v>
      </c>
      <c r="B117">
        <f t="shared" si="22"/>
        <v>23</v>
      </c>
      <c r="C117">
        <f t="shared" ca="1" si="32"/>
        <v>1</v>
      </c>
      <c r="D117">
        <f t="shared" ca="1" si="20"/>
        <v>100</v>
      </c>
      <c r="E117">
        <f t="shared" ref="E117" ca="1" si="35">INDEX(table_rates,C117,2)</f>
        <v>100</v>
      </c>
    </row>
    <row r="118" spans="1:5" x14ac:dyDescent="0.2">
      <c r="A118" t="s">
        <v>1040</v>
      </c>
      <c r="B118">
        <f t="shared" si="22"/>
        <v>23</v>
      </c>
      <c r="C118">
        <f t="shared" ca="1" si="32"/>
        <v>1</v>
      </c>
      <c r="D118">
        <f ca="1">INDEX(table_rates,C118,3)</f>
        <v>80</v>
      </c>
      <c r="E118">
        <f ca="1">INDEX(table_rates,C118,4)</f>
        <v>80</v>
      </c>
    </row>
    <row r="119" spans="1:5" x14ac:dyDescent="0.2">
      <c r="A119" t="s">
        <v>1041</v>
      </c>
      <c r="B119">
        <f t="shared" si="22"/>
        <v>23</v>
      </c>
      <c r="C119">
        <f t="shared" ca="1" si="32"/>
        <v>1</v>
      </c>
      <c r="D119">
        <f ca="1">INDEX(table_rates,C119,5)</f>
        <v>60</v>
      </c>
      <c r="E119">
        <f ca="1">INDEX(table_rates,C119,6)</f>
        <v>60</v>
      </c>
    </row>
    <row r="120" spans="1:5" x14ac:dyDescent="0.2">
      <c r="A120" t="s">
        <v>1042</v>
      </c>
      <c r="B120">
        <f t="shared" si="22"/>
        <v>23</v>
      </c>
      <c r="C120">
        <f t="shared" ca="1" si="32"/>
        <v>1</v>
      </c>
      <c r="D120">
        <f ca="1">INDEX(table_rates,C120,7)</f>
        <v>50</v>
      </c>
      <c r="E120">
        <f ca="1">INDEX(table_rates,C120,8)</f>
        <v>50</v>
      </c>
    </row>
    <row r="121" spans="1:5" x14ac:dyDescent="0.2">
      <c r="A121" t="s">
        <v>1043</v>
      </c>
      <c r="B121">
        <f t="shared" si="22"/>
        <v>23</v>
      </c>
      <c r="C121">
        <f t="shared" ca="1" si="32"/>
        <v>1</v>
      </c>
      <c r="D121" t="str">
        <f ca="1">INDEX(table_rates,C121,9)</f>
        <v>n/a</v>
      </c>
      <c r="E121" t="str">
        <f ca="1">INDEX(table_rates,C121,10)</f>
        <v>n/a</v>
      </c>
    </row>
    <row r="122" spans="1:5" x14ac:dyDescent="0.2">
      <c r="A122" t="s">
        <v>1039</v>
      </c>
      <c r="B122">
        <f t="shared" si="22"/>
        <v>24</v>
      </c>
      <c r="C122">
        <f t="shared" ca="1" si="25"/>
        <v>11</v>
      </c>
      <c r="D122">
        <f t="shared" ca="1" si="20"/>
        <v>100</v>
      </c>
      <c r="E122">
        <f t="shared" ref="E122" ca="1" si="36">INDEX(table_rates,C122,2)</f>
        <v>100</v>
      </c>
    </row>
    <row r="123" spans="1:5" x14ac:dyDescent="0.2">
      <c r="A123" t="s">
        <v>1040</v>
      </c>
      <c r="B123">
        <f t="shared" si="22"/>
        <v>24</v>
      </c>
      <c r="C123">
        <f t="shared" ref="C123:C141" ca="1" si="37">IF(MOD(ROW(C123)-2,5)&lt;&gt;0,C122,RANDBETWEEN(1,ROWS(table_rates)))</f>
        <v>11</v>
      </c>
      <c r="D123">
        <f ca="1">INDEX(table_rates,C123,3)</f>
        <v>80</v>
      </c>
      <c r="E123">
        <f ca="1">INDEX(table_rates,C123,4)</f>
        <v>80</v>
      </c>
    </row>
    <row r="124" spans="1:5" x14ac:dyDescent="0.2">
      <c r="A124" t="s">
        <v>1041</v>
      </c>
      <c r="B124">
        <f t="shared" si="22"/>
        <v>24</v>
      </c>
      <c r="C124">
        <f t="shared" ca="1" si="37"/>
        <v>11</v>
      </c>
      <c r="D124">
        <f ca="1">INDEX(table_rates,C124,5)</f>
        <v>80</v>
      </c>
      <c r="E124">
        <f ca="1">INDEX(table_rates,C124,6)</f>
        <v>80</v>
      </c>
    </row>
    <row r="125" spans="1:5" x14ac:dyDescent="0.2">
      <c r="A125" t="s">
        <v>1042</v>
      </c>
      <c r="B125">
        <f t="shared" si="22"/>
        <v>24</v>
      </c>
      <c r="C125">
        <f t="shared" ca="1" si="37"/>
        <v>11</v>
      </c>
      <c r="D125">
        <f ca="1">INDEX(table_rates,C125,7)</f>
        <v>60</v>
      </c>
      <c r="E125">
        <f ca="1">INDEX(table_rates,C125,8)</f>
        <v>60</v>
      </c>
    </row>
    <row r="126" spans="1:5" x14ac:dyDescent="0.2">
      <c r="A126" t="s">
        <v>1043</v>
      </c>
      <c r="B126">
        <f t="shared" si="22"/>
        <v>24</v>
      </c>
      <c r="C126">
        <f t="shared" ca="1" si="37"/>
        <v>11</v>
      </c>
      <c r="D126" t="str">
        <f ca="1">INDEX(table_rates,C126,9)</f>
        <v>n/a</v>
      </c>
      <c r="E126" t="str">
        <f ca="1">INDEX(table_rates,C126,10)</f>
        <v>n/a</v>
      </c>
    </row>
    <row r="127" spans="1:5" x14ac:dyDescent="0.2">
      <c r="A127" t="s">
        <v>1039</v>
      </c>
      <c r="B127">
        <f t="shared" si="22"/>
        <v>25</v>
      </c>
      <c r="C127">
        <f t="shared" ca="1" si="37"/>
        <v>12</v>
      </c>
      <c r="D127">
        <f t="shared" ca="1" si="20"/>
        <v>100</v>
      </c>
      <c r="E127">
        <f t="shared" ref="E127" ca="1" si="38">INDEX(table_rates,C127,2)</f>
        <v>100</v>
      </c>
    </row>
    <row r="128" spans="1:5" x14ac:dyDescent="0.2">
      <c r="A128" t="s">
        <v>1040</v>
      </c>
      <c r="B128">
        <f t="shared" si="22"/>
        <v>25</v>
      </c>
      <c r="C128">
        <f t="shared" ca="1" si="37"/>
        <v>12</v>
      </c>
      <c r="D128">
        <f ca="1">INDEX(table_rates,C128,3)</f>
        <v>80</v>
      </c>
      <c r="E128">
        <f ca="1">INDEX(table_rates,C128,4)</f>
        <v>80</v>
      </c>
    </row>
    <row r="129" spans="1:5" x14ac:dyDescent="0.2">
      <c r="A129" t="s">
        <v>1041</v>
      </c>
      <c r="B129">
        <f t="shared" si="22"/>
        <v>25</v>
      </c>
      <c r="C129">
        <f t="shared" ca="1" si="37"/>
        <v>12</v>
      </c>
      <c r="D129">
        <f ca="1">INDEX(table_rates,C129,5)</f>
        <v>60</v>
      </c>
      <c r="E129">
        <f ca="1">INDEX(table_rates,C129,6)</f>
        <v>60</v>
      </c>
    </row>
    <row r="130" spans="1:5" x14ac:dyDescent="0.2">
      <c r="A130" t="s">
        <v>1042</v>
      </c>
      <c r="B130">
        <f t="shared" si="22"/>
        <v>25</v>
      </c>
      <c r="C130">
        <f t="shared" ca="1" si="37"/>
        <v>12</v>
      </c>
      <c r="D130" t="str">
        <f ca="1">INDEX(table_rates,C130,7)</f>
        <v>not covered</v>
      </c>
      <c r="E130" t="str">
        <f ca="1">INDEX(table_rates,C130,8)</f>
        <v>not covered</v>
      </c>
    </row>
    <row r="131" spans="1:5" x14ac:dyDescent="0.2">
      <c r="A131" t="s">
        <v>1043</v>
      </c>
      <c r="B131">
        <f t="shared" si="22"/>
        <v>25</v>
      </c>
      <c r="C131">
        <f t="shared" ca="1" si="37"/>
        <v>12</v>
      </c>
      <c r="D131" t="str">
        <f ca="1">INDEX(table_rates,C131,9)</f>
        <v>n/a</v>
      </c>
      <c r="E131" t="str">
        <f ca="1">INDEX(table_rates,C131,10)</f>
        <v>n/a</v>
      </c>
    </row>
    <row r="132" spans="1:5" x14ac:dyDescent="0.2">
      <c r="A132" t="s">
        <v>1039</v>
      </c>
      <c r="B132">
        <f t="shared" ref="B132:B195" si="39">IF(MOD(ROW(B132)-2,5)&lt;&gt;0,B131,B131+1)</f>
        <v>26</v>
      </c>
      <c r="C132">
        <f t="shared" ca="1" si="37"/>
        <v>14</v>
      </c>
      <c r="D132">
        <f t="shared" ref="D132:D192" ca="1" si="40">INDEX(table_rates,C132,1)</f>
        <v>100</v>
      </c>
      <c r="E132">
        <f t="shared" ref="E132" ca="1" si="41">INDEX(table_rates,C132,2)</f>
        <v>100</v>
      </c>
    </row>
    <row r="133" spans="1:5" x14ac:dyDescent="0.2">
      <c r="A133" t="s">
        <v>1040</v>
      </c>
      <c r="B133">
        <f t="shared" si="39"/>
        <v>26</v>
      </c>
      <c r="C133">
        <f t="shared" ca="1" si="37"/>
        <v>14</v>
      </c>
      <c r="D133">
        <f ca="1">INDEX(table_rates,C133,3)</f>
        <v>90</v>
      </c>
      <c r="E133">
        <f ca="1">INDEX(table_rates,C133,4)</f>
        <v>90</v>
      </c>
    </row>
    <row r="134" spans="1:5" x14ac:dyDescent="0.2">
      <c r="A134" t="s">
        <v>1041</v>
      </c>
      <c r="B134">
        <f t="shared" si="39"/>
        <v>26</v>
      </c>
      <c r="C134">
        <f t="shared" ca="1" si="37"/>
        <v>14</v>
      </c>
      <c r="D134">
        <f ca="1">INDEX(table_rates,C134,5)</f>
        <v>80</v>
      </c>
      <c r="E134">
        <f ca="1">INDEX(table_rates,C134,6)</f>
        <v>80</v>
      </c>
    </row>
    <row r="135" spans="1:5" x14ac:dyDescent="0.2">
      <c r="A135" t="s">
        <v>1042</v>
      </c>
      <c r="B135">
        <f t="shared" si="39"/>
        <v>26</v>
      </c>
      <c r="C135">
        <f t="shared" ca="1" si="37"/>
        <v>14</v>
      </c>
      <c r="D135">
        <f ca="1">INDEX(table_rates,C135,7)</f>
        <v>80</v>
      </c>
      <c r="E135">
        <f ca="1">INDEX(table_rates,C135,8)</f>
        <v>80</v>
      </c>
    </row>
    <row r="136" spans="1:5" x14ac:dyDescent="0.2">
      <c r="A136" t="s">
        <v>1043</v>
      </c>
      <c r="B136">
        <f t="shared" si="39"/>
        <v>26</v>
      </c>
      <c r="C136">
        <f t="shared" ca="1" si="37"/>
        <v>14</v>
      </c>
      <c r="D136" t="str">
        <f ca="1">INDEX(table_rates,C136,9)</f>
        <v>n/a</v>
      </c>
      <c r="E136" t="str">
        <f ca="1">INDEX(table_rates,C136,10)</f>
        <v>n/a</v>
      </c>
    </row>
    <row r="137" spans="1:5" x14ac:dyDescent="0.2">
      <c r="A137" t="s">
        <v>1039</v>
      </c>
      <c r="B137">
        <f t="shared" si="39"/>
        <v>27</v>
      </c>
      <c r="C137">
        <f t="shared" ca="1" si="37"/>
        <v>4</v>
      </c>
      <c r="D137">
        <f t="shared" ca="1" si="40"/>
        <v>100</v>
      </c>
      <c r="E137">
        <f t="shared" ref="E137" ca="1" si="42">INDEX(table_rates,C137,2)</f>
        <v>100</v>
      </c>
    </row>
    <row r="138" spans="1:5" x14ac:dyDescent="0.2">
      <c r="A138" t="s">
        <v>1040</v>
      </c>
      <c r="B138">
        <f t="shared" si="39"/>
        <v>27</v>
      </c>
      <c r="C138">
        <f t="shared" ca="1" si="37"/>
        <v>4</v>
      </c>
      <c r="D138">
        <f ca="1">INDEX(table_rates,C138,3)</f>
        <v>90</v>
      </c>
      <c r="E138">
        <f ca="1">INDEX(table_rates,C138,4)</f>
        <v>90</v>
      </c>
    </row>
    <row r="139" spans="1:5" x14ac:dyDescent="0.2">
      <c r="A139" t="s">
        <v>1041</v>
      </c>
      <c r="B139">
        <f t="shared" si="39"/>
        <v>27</v>
      </c>
      <c r="C139">
        <f t="shared" ca="1" si="37"/>
        <v>4</v>
      </c>
      <c r="D139">
        <f ca="1">INDEX(table_rates,C139,5)</f>
        <v>80</v>
      </c>
      <c r="E139">
        <f ca="1">INDEX(table_rates,C139,6)</f>
        <v>80</v>
      </c>
    </row>
    <row r="140" spans="1:5" x14ac:dyDescent="0.2">
      <c r="A140" t="s">
        <v>1042</v>
      </c>
      <c r="B140">
        <f t="shared" si="39"/>
        <v>27</v>
      </c>
      <c r="C140">
        <f t="shared" ca="1" si="37"/>
        <v>4</v>
      </c>
      <c r="D140">
        <f ca="1">INDEX(table_rates,C140,7)</f>
        <v>80</v>
      </c>
      <c r="E140">
        <f ca="1">INDEX(table_rates,C140,8)</f>
        <v>80</v>
      </c>
    </row>
    <row r="141" spans="1:5" x14ac:dyDescent="0.2">
      <c r="A141" t="s">
        <v>1043</v>
      </c>
      <c r="B141">
        <f t="shared" si="39"/>
        <v>27</v>
      </c>
      <c r="C141">
        <f t="shared" ca="1" si="37"/>
        <v>4</v>
      </c>
      <c r="D141" t="str">
        <f ca="1">INDEX(table_rates,C141,9)</f>
        <v>n/a</v>
      </c>
      <c r="E141" t="str">
        <f ca="1">INDEX(table_rates,C141,10)</f>
        <v>n/a</v>
      </c>
    </row>
    <row r="142" spans="1:5" x14ac:dyDescent="0.2">
      <c r="A142" t="s">
        <v>1039</v>
      </c>
      <c r="B142">
        <f t="shared" si="39"/>
        <v>28</v>
      </c>
      <c r="C142">
        <f t="shared" ca="1" si="25"/>
        <v>5</v>
      </c>
      <c r="D142">
        <f t="shared" ca="1" si="40"/>
        <v>100</v>
      </c>
      <c r="E142">
        <f t="shared" ref="E142" ca="1" si="43">INDEX(table_rates,C142,2)</f>
        <v>100</v>
      </c>
    </row>
    <row r="143" spans="1:5" x14ac:dyDescent="0.2">
      <c r="A143" t="s">
        <v>1040</v>
      </c>
      <c r="B143">
        <f t="shared" si="39"/>
        <v>28</v>
      </c>
      <c r="C143">
        <f t="shared" ref="C143:C161" ca="1" si="44">IF(MOD(ROW(C143)-2,5)&lt;&gt;0,C142,RANDBETWEEN(1,ROWS(table_rates)))</f>
        <v>5</v>
      </c>
      <c r="D143">
        <f ca="1">INDEX(table_rates,C143,3)</f>
        <v>80</v>
      </c>
      <c r="E143">
        <f ca="1">INDEX(table_rates,C143,4)</f>
        <v>80</v>
      </c>
    </row>
    <row r="144" spans="1:5" x14ac:dyDescent="0.2">
      <c r="A144" t="s">
        <v>1041</v>
      </c>
      <c r="B144">
        <f t="shared" si="39"/>
        <v>28</v>
      </c>
      <c r="C144">
        <f t="shared" ca="1" si="44"/>
        <v>5</v>
      </c>
      <c r="D144">
        <f ca="1">INDEX(table_rates,C144,5)</f>
        <v>60</v>
      </c>
      <c r="E144">
        <f ca="1">INDEX(table_rates,C144,6)</f>
        <v>60</v>
      </c>
    </row>
    <row r="145" spans="1:5" x14ac:dyDescent="0.2">
      <c r="A145" t="s">
        <v>1042</v>
      </c>
      <c r="B145">
        <f t="shared" si="39"/>
        <v>28</v>
      </c>
      <c r="C145">
        <f t="shared" ca="1" si="44"/>
        <v>5</v>
      </c>
      <c r="D145" t="str">
        <f ca="1">INDEX(table_rates,C145,7)</f>
        <v>not covered</v>
      </c>
      <c r="E145" t="str">
        <f ca="1">INDEX(table_rates,C145,8)</f>
        <v>not covered</v>
      </c>
    </row>
    <row r="146" spans="1:5" x14ac:dyDescent="0.2">
      <c r="A146" t="s">
        <v>1043</v>
      </c>
      <c r="B146">
        <f t="shared" si="39"/>
        <v>28</v>
      </c>
      <c r="C146">
        <f t="shared" ca="1" si="44"/>
        <v>5</v>
      </c>
      <c r="D146" t="str">
        <f ca="1">INDEX(table_rates,C146,9)</f>
        <v>n/a</v>
      </c>
      <c r="E146" t="str">
        <f ca="1">INDEX(table_rates,C146,10)</f>
        <v>n/a</v>
      </c>
    </row>
    <row r="147" spans="1:5" x14ac:dyDescent="0.2">
      <c r="A147" t="s">
        <v>1039</v>
      </c>
      <c r="B147">
        <f t="shared" si="39"/>
        <v>29</v>
      </c>
      <c r="C147">
        <f t="shared" ca="1" si="44"/>
        <v>8</v>
      </c>
      <c r="D147">
        <f t="shared" ca="1" si="40"/>
        <v>100</v>
      </c>
      <c r="E147">
        <f t="shared" ref="E147" ca="1" si="45">INDEX(table_rates,C147,2)</f>
        <v>100</v>
      </c>
    </row>
    <row r="148" spans="1:5" x14ac:dyDescent="0.2">
      <c r="A148" t="s">
        <v>1040</v>
      </c>
      <c r="B148">
        <f t="shared" si="39"/>
        <v>29</v>
      </c>
      <c r="C148">
        <f t="shared" ca="1" si="44"/>
        <v>8</v>
      </c>
      <c r="D148">
        <f ca="1">INDEX(table_rates,C148,3)</f>
        <v>80</v>
      </c>
      <c r="E148">
        <f ca="1">INDEX(table_rates,C148,4)</f>
        <v>80</v>
      </c>
    </row>
    <row r="149" spans="1:5" x14ac:dyDescent="0.2">
      <c r="A149" t="s">
        <v>1041</v>
      </c>
      <c r="B149">
        <f t="shared" si="39"/>
        <v>29</v>
      </c>
      <c r="C149">
        <f t="shared" ca="1" si="44"/>
        <v>8</v>
      </c>
      <c r="D149">
        <f ca="1">INDEX(table_rates,C149,5)</f>
        <v>60</v>
      </c>
      <c r="E149">
        <f ca="1">INDEX(table_rates,C149,6)</f>
        <v>60</v>
      </c>
    </row>
    <row r="150" spans="1:5" x14ac:dyDescent="0.2">
      <c r="A150" t="s">
        <v>1042</v>
      </c>
      <c r="B150">
        <f t="shared" si="39"/>
        <v>29</v>
      </c>
      <c r="C150">
        <f t="shared" ca="1" si="44"/>
        <v>8</v>
      </c>
      <c r="D150">
        <f ca="1">INDEX(table_rates,C150,7)</f>
        <v>50</v>
      </c>
      <c r="E150">
        <f ca="1">INDEX(table_rates,C150,8)</f>
        <v>50</v>
      </c>
    </row>
    <row r="151" spans="1:5" x14ac:dyDescent="0.2">
      <c r="A151" t="s">
        <v>1043</v>
      </c>
      <c r="B151">
        <f t="shared" si="39"/>
        <v>29</v>
      </c>
      <c r="C151">
        <f t="shared" ca="1" si="44"/>
        <v>8</v>
      </c>
      <c r="D151" t="str">
        <f ca="1">INDEX(table_rates,C151,9)</f>
        <v>n/a</v>
      </c>
      <c r="E151" t="str">
        <f ca="1">INDEX(table_rates,C151,10)</f>
        <v>n/a</v>
      </c>
    </row>
    <row r="152" spans="1:5" x14ac:dyDescent="0.2">
      <c r="A152" t="s">
        <v>1039</v>
      </c>
      <c r="B152">
        <f t="shared" si="39"/>
        <v>30</v>
      </c>
      <c r="C152">
        <f t="shared" ca="1" si="44"/>
        <v>1</v>
      </c>
      <c r="D152">
        <f t="shared" ca="1" si="40"/>
        <v>100</v>
      </c>
      <c r="E152">
        <f t="shared" ref="E152" ca="1" si="46">INDEX(table_rates,C152,2)</f>
        <v>100</v>
      </c>
    </row>
    <row r="153" spans="1:5" x14ac:dyDescent="0.2">
      <c r="A153" t="s">
        <v>1040</v>
      </c>
      <c r="B153">
        <f t="shared" si="39"/>
        <v>30</v>
      </c>
      <c r="C153">
        <f t="shared" ca="1" si="44"/>
        <v>1</v>
      </c>
      <c r="D153">
        <f ca="1">INDEX(table_rates,C153,3)</f>
        <v>80</v>
      </c>
      <c r="E153">
        <f ca="1">INDEX(table_rates,C153,4)</f>
        <v>80</v>
      </c>
    </row>
    <row r="154" spans="1:5" x14ac:dyDescent="0.2">
      <c r="A154" t="s">
        <v>1041</v>
      </c>
      <c r="B154">
        <f t="shared" si="39"/>
        <v>30</v>
      </c>
      <c r="C154">
        <f t="shared" ca="1" si="44"/>
        <v>1</v>
      </c>
      <c r="D154">
        <f ca="1">INDEX(table_rates,C154,5)</f>
        <v>60</v>
      </c>
      <c r="E154">
        <f ca="1">INDEX(table_rates,C154,6)</f>
        <v>60</v>
      </c>
    </row>
    <row r="155" spans="1:5" x14ac:dyDescent="0.2">
      <c r="A155" t="s">
        <v>1042</v>
      </c>
      <c r="B155">
        <f t="shared" si="39"/>
        <v>30</v>
      </c>
      <c r="C155">
        <f t="shared" ca="1" si="44"/>
        <v>1</v>
      </c>
      <c r="D155">
        <f ca="1">INDEX(table_rates,C155,7)</f>
        <v>50</v>
      </c>
      <c r="E155">
        <f ca="1">INDEX(table_rates,C155,8)</f>
        <v>50</v>
      </c>
    </row>
    <row r="156" spans="1:5" x14ac:dyDescent="0.2">
      <c r="A156" t="s">
        <v>1043</v>
      </c>
      <c r="B156">
        <f t="shared" si="39"/>
        <v>30</v>
      </c>
      <c r="C156">
        <f t="shared" ca="1" si="44"/>
        <v>1</v>
      </c>
      <c r="D156" t="str">
        <f ca="1">INDEX(table_rates,C156,9)</f>
        <v>n/a</v>
      </c>
      <c r="E156" t="str">
        <f ca="1">INDEX(table_rates,C156,10)</f>
        <v>n/a</v>
      </c>
    </row>
    <row r="157" spans="1:5" x14ac:dyDescent="0.2">
      <c r="A157" t="s">
        <v>1039</v>
      </c>
      <c r="B157">
        <f t="shared" si="39"/>
        <v>31</v>
      </c>
      <c r="C157">
        <f t="shared" ca="1" si="44"/>
        <v>6</v>
      </c>
      <c r="D157">
        <f t="shared" ca="1" si="40"/>
        <v>100</v>
      </c>
      <c r="E157">
        <f t="shared" ref="E157" ca="1" si="47">INDEX(table_rates,C157,2)</f>
        <v>100</v>
      </c>
    </row>
    <row r="158" spans="1:5" x14ac:dyDescent="0.2">
      <c r="A158" t="s">
        <v>1040</v>
      </c>
      <c r="B158">
        <f t="shared" si="39"/>
        <v>31</v>
      </c>
      <c r="C158">
        <f t="shared" ca="1" si="44"/>
        <v>6</v>
      </c>
      <c r="D158">
        <f ca="1">INDEX(table_rates,C158,3)</f>
        <v>80</v>
      </c>
      <c r="E158">
        <f ca="1">INDEX(table_rates,C158,4)</f>
        <v>80</v>
      </c>
    </row>
    <row r="159" spans="1:5" x14ac:dyDescent="0.2">
      <c r="A159" t="s">
        <v>1041</v>
      </c>
      <c r="B159">
        <f t="shared" si="39"/>
        <v>31</v>
      </c>
      <c r="C159">
        <f t="shared" ca="1" si="44"/>
        <v>6</v>
      </c>
      <c r="D159">
        <f ca="1">INDEX(table_rates,C159,5)</f>
        <v>60</v>
      </c>
      <c r="E159">
        <f ca="1">INDEX(table_rates,C159,6)</f>
        <v>60</v>
      </c>
    </row>
    <row r="160" spans="1:5" x14ac:dyDescent="0.2">
      <c r="A160" t="s">
        <v>1042</v>
      </c>
      <c r="B160">
        <f t="shared" si="39"/>
        <v>31</v>
      </c>
      <c r="C160">
        <f t="shared" ca="1" si="44"/>
        <v>6</v>
      </c>
      <c r="D160">
        <f ca="1">INDEX(table_rates,C160,7)</f>
        <v>50</v>
      </c>
      <c r="E160">
        <f ca="1">INDEX(table_rates,C160,8)</f>
        <v>50</v>
      </c>
    </row>
    <row r="161" spans="1:5" x14ac:dyDescent="0.2">
      <c r="A161" t="s">
        <v>1043</v>
      </c>
      <c r="B161">
        <f t="shared" si="39"/>
        <v>31</v>
      </c>
      <c r="C161">
        <f t="shared" ca="1" si="44"/>
        <v>6</v>
      </c>
      <c r="D161" t="str">
        <f ca="1">INDEX(table_rates,C161,9)</f>
        <v>n/a</v>
      </c>
      <c r="E161" t="str">
        <f ca="1">INDEX(table_rates,C161,10)</f>
        <v>n/a</v>
      </c>
    </row>
    <row r="162" spans="1:5" x14ac:dyDescent="0.2">
      <c r="A162" t="s">
        <v>1039</v>
      </c>
      <c r="B162">
        <f t="shared" si="39"/>
        <v>32</v>
      </c>
      <c r="C162">
        <f t="shared" ref="C162:C222" ca="1" si="48">RANDBETWEEN(1,ROWS(table_rates))</f>
        <v>2</v>
      </c>
      <c r="D162">
        <f t="shared" ca="1" si="40"/>
        <v>100</v>
      </c>
      <c r="E162">
        <f t="shared" ref="E162" ca="1" si="49">INDEX(table_rates,C162,2)</f>
        <v>100</v>
      </c>
    </row>
    <row r="163" spans="1:5" x14ac:dyDescent="0.2">
      <c r="A163" t="s">
        <v>1040</v>
      </c>
      <c r="B163">
        <f t="shared" si="39"/>
        <v>32</v>
      </c>
      <c r="C163">
        <f t="shared" ref="C163:C181" ca="1" si="50">IF(MOD(ROW(C163)-2,5)&lt;&gt;0,C162,RANDBETWEEN(1,ROWS(table_rates)))</f>
        <v>2</v>
      </c>
      <c r="D163" t="str">
        <f ca="1">INDEX(table_rates,C163,3)</f>
        <v>not covered</v>
      </c>
      <c r="E163" t="str">
        <f ca="1">INDEX(table_rates,C163,4)</f>
        <v>not covered</v>
      </c>
    </row>
    <row r="164" spans="1:5" x14ac:dyDescent="0.2">
      <c r="A164" t="s">
        <v>1041</v>
      </c>
      <c r="B164">
        <f t="shared" si="39"/>
        <v>32</v>
      </c>
      <c r="C164">
        <f t="shared" ca="1" si="50"/>
        <v>2</v>
      </c>
      <c r="D164" t="str">
        <f ca="1">INDEX(table_rates,C164,5)</f>
        <v>not covered</v>
      </c>
      <c r="E164" t="str">
        <f ca="1">INDEX(table_rates,C164,6)</f>
        <v>not covered</v>
      </c>
    </row>
    <row r="165" spans="1:5" x14ac:dyDescent="0.2">
      <c r="A165" t="s">
        <v>1042</v>
      </c>
      <c r="B165">
        <f t="shared" si="39"/>
        <v>32</v>
      </c>
      <c r="C165">
        <f t="shared" ca="1" si="50"/>
        <v>2</v>
      </c>
      <c r="D165" t="str">
        <f ca="1">INDEX(table_rates,C165,7)</f>
        <v>not covered</v>
      </c>
      <c r="E165" t="str">
        <f ca="1">INDEX(table_rates,C165,8)</f>
        <v>not covered</v>
      </c>
    </row>
    <row r="166" spans="1:5" x14ac:dyDescent="0.2">
      <c r="A166" t="s">
        <v>1043</v>
      </c>
      <c r="B166">
        <f t="shared" si="39"/>
        <v>32</v>
      </c>
      <c r="C166">
        <f t="shared" ca="1" si="50"/>
        <v>2</v>
      </c>
      <c r="D166" t="str">
        <f ca="1">INDEX(table_rates,C166,9)</f>
        <v>n/a</v>
      </c>
      <c r="E166" t="str">
        <f ca="1">INDEX(table_rates,C166,10)</f>
        <v>n/a</v>
      </c>
    </row>
    <row r="167" spans="1:5" x14ac:dyDescent="0.2">
      <c r="A167" t="s">
        <v>1039</v>
      </c>
      <c r="B167">
        <f t="shared" si="39"/>
        <v>33</v>
      </c>
      <c r="C167">
        <f t="shared" ca="1" si="50"/>
        <v>8</v>
      </c>
      <c r="D167">
        <f t="shared" ca="1" si="40"/>
        <v>100</v>
      </c>
      <c r="E167">
        <f t="shared" ref="E167" ca="1" si="51">INDEX(table_rates,C167,2)</f>
        <v>100</v>
      </c>
    </row>
    <row r="168" spans="1:5" x14ac:dyDescent="0.2">
      <c r="A168" t="s">
        <v>1040</v>
      </c>
      <c r="B168">
        <f t="shared" si="39"/>
        <v>33</v>
      </c>
      <c r="C168">
        <f t="shared" ca="1" si="50"/>
        <v>8</v>
      </c>
      <c r="D168">
        <f ca="1">INDEX(table_rates,C168,3)</f>
        <v>80</v>
      </c>
      <c r="E168">
        <f ca="1">INDEX(table_rates,C168,4)</f>
        <v>80</v>
      </c>
    </row>
    <row r="169" spans="1:5" x14ac:dyDescent="0.2">
      <c r="A169" t="s">
        <v>1041</v>
      </c>
      <c r="B169">
        <f t="shared" si="39"/>
        <v>33</v>
      </c>
      <c r="C169">
        <f t="shared" ca="1" si="50"/>
        <v>8</v>
      </c>
      <c r="D169">
        <f ca="1">INDEX(table_rates,C169,5)</f>
        <v>60</v>
      </c>
      <c r="E169">
        <f ca="1">INDEX(table_rates,C169,6)</f>
        <v>60</v>
      </c>
    </row>
    <row r="170" spans="1:5" x14ac:dyDescent="0.2">
      <c r="A170" t="s">
        <v>1042</v>
      </c>
      <c r="B170">
        <f t="shared" si="39"/>
        <v>33</v>
      </c>
      <c r="C170">
        <f t="shared" ca="1" si="50"/>
        <v>8</v>
      </c>
      <c r="D170">
        <f ca="1">INDEX(table_rates,C170,7)</f>
        <v>50</v>
      </c>
      <c r="E170">
        <f ca="1">INDEX(table_rates,C170,8)</f>
        <v>50</v>
      </c>
    </row>
    <row r="171" spans="1:5" x14ac:dyDescent="0.2">
      <c r="A171" t="s">
        <v>1043</v>
      </c>
      <c r="B171">
        <f t="shared" si="39"/>
        <v>33</v>
      </c>
      <c r="C171">
        <f t="shared" ca="1" si="50"/>
        <v>8</v>
      </c>
      <c r="D171" t="str">
        <f ca="1">INDEX(table_rates,C171,9)</f>
        <v>n/a</v>
      </c>
      <c r="E171" t="str">
        <f ca="1">INDEX(table_rates,C171,10)</f>
        <v>n/a</v>
      </c>
    </row>
    <row r="172" spans="1:5" x14ac:dyDescent="0.2">
      <c r="A172" t="s">
        <v>1039</v>
      </c>
      <c r="B172">
        <f t="shared" si="39"/>
        <v>34</v>
      </c>
      <c r="C172">
        <f t="shared" ca="1" si="50"/>
        <v>12</v>
      </c>
      <c r="D172">
        <f t="shared" ca="1" si="40"/>
        <v>100</v>
      </c>
      <c r="E172">
        <f t="shared" ref="E172" ca="1" si="52">INDEX(table_rates,C172,2)</f>
        <v>100</v>
      </c>
    </row>
    <row r="173" spans="1:5" x14ac:dyDescent="0.2">
      <c r="A173" t="s">
        <v>1040</v>
      </c>
      <c r="B173">
        <f t="shared" si="39"/>
        <v>34</v>
      </c>
      <c r="C173">
        <f t="shared" ca="1" si="50"/>
        <v>12</v>
      </c>
      <c r="D173">
        <f ca="1">INDEX(table_rates,C173,3)</f>
        <v>80</v>
      </c>
      <c r="E173">
        <f ca="1">INDEX(table_rates,C173,4)</f>
        <v>80</v>
      </c>
    </row>
    <row r="174" spans="1:5" x14ac:dyDescent="0.2">
      <c r="A174" t="s">
        <v>1041</v>
      </c>
      <c r="B174">
        <f t="shared" si="39"/>
        <v>34</v>
      </c>
      <c r="C174">
        <f t="shared" ca="1" si="50"/>
        <v>12</v>
      </c>
      <c r="D174">
        <f ca="1">INDEX(table_rates,C174,5)</f>
        <v>60</v>
      </c>
      <c r="E174">
        <f ca="1">INDEX(table_rates,C174,6)</f>
        <v>60</v>
      </c>
    </row>
    <row r="175" spans="1:5" x14ac:dyDescent="0.2">
      <c r="A175" t="s">
        <v>1042</v>
      </c>
      <c r="B175">
        <f t="shared" si="39"/>
        <v>34</v>
      </c>
      <c r="C175">
        <f t="shared" ca="1" si="50"/>
        <v>12</v>
      </c>
      <c r="D175" t="str">
        <f ca="1">INDEX(table_rates,C175,7)</f>
        <v>not covered</v>
      </c>
      <c r="E175" t="str">
        <f ca="1">INDEX(table_rates,C175,8)</f>
        <v>not covered</v>
      </c>
    </row>
    <row r="176" spans="1:5" x14ac:dyDescent="0.2">
      <c r="A176" t="s">
        <v>1043</v>
      </c>
      <c r="B176">
        <f t="shared" si="39"/>
        <v>34</v>
      </c>
      <c r="C176">
        <f t="shared" ca="1" si="50"/>
        <v>12</v>
      </c>
      <c r="D176" t="str">
        <f ca="1">INDEX(table_rates,C176,9)</f>
        <v>n/a</v>
      </c>
      <c r="E176" t="str">
        <f ca="1">INDEX(table_rates,C176,10)</f>
        <v>n/a</v>
      </c>
    </row>
    <row r="177" spans="1:5" x14ac:dyDescent="0.2">
      <c r="A177" t="s">
        <v>1039</v>
      </c>
      <c r="B177">
        <f t="shared" si="39"/>
        <v>35</v>
      </c>
      <c r="C177">
        <f t="shared" ca="1" si="50"/>
        <v>1</v>
      </c>
      <c r="D177">
        <f t="shared" ca="1" si="40"/>
        <v>100</v>
      </c>
      <c r="E177">
        <f t="shared" ref="E177" ca="1" si="53">INDEX(table_rates,C177,2)</f>
        <v>100</v>
      </c>
    </row>
    <row r="178" spans="1:5" x14ac:dyDescent="0.2">
      <c r="A178" t="s">
        <v>1040</v>
      </c>
      <c r="B178">
        <f t="shared" si="39"/>
        <v>35</v>
      </c>
      <c r="C178">
        <f t="shared" ca="1" si="50"/>
        <v>1</v>
      </c>
      <c r="D178">
        <f ca="1">INDEX(table_rates,C178,3)</f>
        <v>80</v>
      </c>
      <c r="E178">
        <f ca="1">INDEX(table_rates,C178,4)</f>
        <v>80</v>
      </c>
    </row>
    <row r="179" spans="1:5" x14ac:dyDescent="0.2">
      <c r="A179" t="s">
        <v>1041</v>
      </c>
      <c r="B179">
        <f t="shared" si="39"/>
        <v>35</v>
      </c>
      <c r="C179">
        <f t="shared" ca="1" si="50"/>
        <v>1</v>
      </c>
      <c r="D179">
        <f ca="1">INDEX(table_rates,C179,5)</f>
        <v>60</v>
      </c>
      <c r="E179">
        <f ca="1">INDEX(table_rates,C179,6)</f>
        <v>60</v>
      </c>
    </row>
    <row r="180" spans="1:5" x14ac:dyDescent="0.2">
      <c r="A180" t="s">
        <v>1042</v>
      </c>
      <c r="B180">
        <f t="shared" si="39"/>
        <v>35</v>
      </c>
      <c r="C180">
        <f t="shared" ca="1" si="50"/>
        <v>1</v>
      </c>
      <c r="D180">
        <f ca="1">INDEX(table_rates,C180,7)</f>
        <v>50</v>
      </c>
      <c r="E180">
        <f ca="1">INDEX(table_rates,C180,8)</f>
        <v>50</v>
      </c>
    </row>
    <row r="181" spans="1:5" x14ac:dyDescent="0.2">
      <c r="A181" t="s">
        <v>1043</v>
      </c>
      <c r="B181">
        <f t="shared" si="39"/>
        <v>35</v>
      </c>
      <c r="C181">
        <f t="shared" ca="1" si="50"/>
        <v>1</v>
      </c>
      <c r="D181" t="str">
        <f ca="1">INDEX(table_rates,C181,9)</f>
        <v>n/a</v>
      </c>
      <c r="E181" t="str">
        <f ca="1">INDEX(table_rates,C181,10)</f>
        <v>n/a</v>
      </c>
    </row>
    <row r="182" spans="1:5" x14ac:dyDescent="0.2">
      <c r="A182" t="s">
        <v>1039</v>
      </c>
      <c r="B182">
        <f t="shared" si="39"/>
        <v>36</v>
      </c>
      <c r="C182">
        <f t="shared" ca="1" si="48"/>
        <v>9</v>
      </c>
      <c r="D182">
        <f t="shared" ca="1" si="40"/>
        <v>100</v>
      </c>
      <c r="E182">
        <f t="shared" ref="E182" ca="1" si="54">INDEX(table_rates,C182,2)</f>
        <v>100</v>
      </c>
    </row>
    <row r="183" spans="1:5" x14ac:dyDescent="0.2">
      <c r="A183" t="s">
        <v>1040</v>
      </c>
      <c r="B183">
        <f t="shared" si="39"/>
        <v>36</v>
      </c>
      <c r="C183">
        <f t="shared" ref="C183:C201" ca="1" si="55">IF(MOD(ROW(C183)-2,5)&lt;&gt;0,C182,RANDBETWEEN(1,ROWS(table_rates)))</f>
        <v>9</v>
      </c>
      <c r="D183">
        <f ca="1">INDEX(table_rates,C183,3)</f>
        <v>80</v>
      </c>
      <c r="E183">
        <f ca="1">INDEX(table_rates,C183,4)</f>
        <v>80</v>
      </c>
    </row>
    <row r="184" spans="1:5" x14ac:dyDescent="0.2">
      <c r="A184" t="s">
        <v>1041</v>
      </c>
      <c r="B184">
        <f t="shared" si="39"/>
        <v>36</v>
      </c>
      <c r="C184">
        <f t="shared" ca="1" si="55"/>
        <v>9</v>
      </c>
      <c r="D184">
        <f ca="1">INDEX(table_rates,C184,5)</f>
        <v>80</v>
      </c>
      <c r="E184">
        <f ca="1">INDEX(table_rates,C184,6)</f>
        <v>80</v>
      </c>
    </row>
    <row r="185" spans="1:5" x14ac:dyDescent="0.2">
      <c r="A185" t="s">
        <v>1042</v>
      </c>
      <c r="B185">
        <f t="shared" si="39"/>
        <v>36</v>
      </c>
      <c r="C185">
        <f t="shared" ca="1" si="55"/>
        <v>9</v>
      </c>
      <c r="D185">
        <f ca="1">INDEX(table_rates,C185,7)</f>
        <v>60</v>
      </c>
      <c r="E185">
        <f ca="1">INDEX(table_rates,C185,8)</f>
        <v>60</v>
      </c>
    </row>
    <row r="186" spans="1:5" x14ac:dyDescent="0.2">
      <c r="A186" t="s">
        <v>1043</v>
      </c>
      <c r="B186">
        <f t="shared" si="39"/>
        <v>36</v>
      </c>
      <c r="C186">
        <f t="shared" ca="1" si="55"/>
        <v>9</v>
      </c>
      <c r="D186" t="str">
        <f ca="1">INDEX(table_rates,C186,9)</f>
        <v>n/a</v>
      </c>
      <c r="E186" t="str">
        <f ca="1">INDEX(table_rates,C186,10)</f>
        <v>n/a</v>
      </c>
    </row>
    <row r="187" spans="1:5" x14ac:dyDescent="0.2">
      <c r="A187" t="s">
        <v>1039</v>
      </c>
      <c r="B187">
        <f t="shared" si="39"/>
        <v>37</v>
      </c>
      <c r="C187">
        <f t="shared" ca="1" si="55"/>
        <v>4</v>
      </c>
      <c r="D187">
        <f t="shared" ca="1" si="40"/>
        <v>100</v>
      </c>
      <c r="E187">
        <f t="shared" ref="E187" ca="1" si="56">INDEX(table_rates,C187,2)</f>
        <v>100</v>
      </c>
    </row>
    <row r="188" spans="1:5" x14ac:dyDescent="0.2">
      <c r="A188" t="s">
        <v>1040</v>
      </c>
      <c r="B188">
        <f t="shared" si="39"/>
        <v>37</v>
      </c>
      <c r="C188">
        <f t="shared" ca="1" si="55"/>
        <v>4</v>
      </c>
      <c r="D188">
        <f ca="1">INDEX(table_rates,C188,3)</f>
        <v>90</v>
      </c>
      <c r="E188">
        <f ca="1">INDEX(table_rates,C188,4)</f>
        <v>90</v>
      </c>
    </row>
    <row r="189" spans="1:5" x14ac:dyDescent="0.2">
      <c r="A189" t="s">
        <v>1041</v>
      </c>
      <c r="B189">
        <f t="shared" si="39"/>
        <v>37</v>
      </c>
      <c r="C189">
        <f t="shared" ca="1" si="55"/>
        <v>4</v>
      </c>
      <c r="D189">
        <f ca="1">INDEX(table_rates,C189,5)</f>
        <v>80</v>
      </c>
      <c r="E189">
        <f ca="1">INDEX(table_rates,C189,6)</f>
        <v>80</v>
      </c>
    </row>
    <row r="190" spans="1:5" x14ac:dyDescent="0.2">
      <c r="A190" t="s">
        <v>1042</v>
      </c>
      <c r="B190">
        <f t="shared" si="39"/>
        <v>37</v>
      </c>
      <c r="C190">
        <f t="shared" ca="1" si="55"/>
        <v>4</v>
      </c>
      <c r="D190">
        <f ca="1">INDEX(table_rates,C190,7)</f>
        <v>80</v>
      </c>
      <c r="E190">
        <f ca="1">INDEX(table_rates,C190,8)</f>
        <v>80</v>
      </c>
    </row>
    <row r="191" spans="1:5" x14ac:dyDescent="0.2">
      <c r="A191" t="s">
        <v>1043</v>
      </c>
      <c r="B191">
        <f t="shared" si="39"/>
        <v>37</v>
      </c>
      <c r="C191">
        <f t="shared" ca="1" si="55"/>
        <v>4</v>
      </c>
      <c r="D191" t="str">
        <f ca="1">INDEX(table_rates,C191,9)</f>
        <v>n/a</v>
      </c>
      <c r="E191" t="str">
        <f ca="1">INDEX(table_rates,C191,10)</f>
        <v>n/a</v>
      </c>
    </row>
    <row r="192" spans="1:5" x14ac:dyDescent="0.2">
      <c r="A192" t="s">
        <v>1039</v>
      </c>
      <c r="B192">
        <f t="shared" si="39"/>
        <v>38</v>
      </c>
      <c r="C192">
        <f t="shared" ca="1" si="55"/>
        <v>8</v>
      </c>
      <c r="D192">
        <f t="shared" ca="1" si="40"/>
        <v>100</v>
      </c>
      <c r="E192">
        <f t="shared" ref="E192" ca="1" si="57">INDEX(table_rates,C192,2)</f>
        <v>100</v>
      </c>
    </row>
    <row r="193" spans="1:5" x14ac:dyDescent="0.2">
      <c r="A193" t="s">
        <v>1040</v>
      </c>
      <c r="B193">
        <f t="shared" si="39"/>
        <v>38</v>
      </c>
      <c r="C193">
        <f t="shared" ca="1" si="55"/>
        <v>8</v>
      </c>
      <c r="D193">
        <f ca="1">INDEX(table_rates,C193,3)</f>
        <v>80</v>
      </c>
      <c r="E193">
        <f ca="1">INDEX(table_rates,C193,4)</f>
        <v>80</v>
      </c>
    </row>
    <row r="194" spans="1:5" x14ac:dyDescent="0.2">
      <c r="A194" t="s">
        <v>1041</v>
      </c>
      <c r="B194">
        <f t="shared" si="39"/>
        <v>38</v>
      </c>
      <c r="C194">
        <f t="shared" ca="1" si="55"/>
        <v>8</v>
      </c>
      <c r="D194">
        <f ca="1">INDEX(table_rates,C194,5)</f>
        <v>60</v>
      </c>
      <c r="E194">
        <f ca="1">INDEX(table_rates,C194,6)</f>
        <v>60</v>
      </c>
    </row>
    <row r="195" spans="1:5" x14ac:dyDescent="0.2">
      <c r="A195" t="s">
        <v>1042</v>
      </c>
      <c r="B195">
        <f t="shared" si="39"/>
        <v>38</v>
      </c>
      <c r="C195">
        <f t="shared" ca="1" si="55"/>
        <v>8</v>
      </c>
      <c r="D195">
        <f ca="1">INDEX(table_rates,C195,7)</f>
        <v>50</v>
      </c>
      <c r="E195">
        <f ca="1">INDEX(table_rates,C195,8)</f>
        <v>50</v>
      </c>
    </row>
    <row r="196" spans="1:5" x14ac:dyDescent="0.2">
      <c r="A196" t="s">
        <v>1043</v>
      </c>
      <c r="B196">
        <f t="shared" ref="B196:B259" si="58">IF(MOD(ROW(B196)-2,5)&lt;&gt;0,B195,B195+1)</f>
        <v>38</v>
      </c>
      <c r="C196">
        <f t="shared" ca="1" si="55"/>
        <v>8</v>
      </c>
      <c r="D196" t="str">
        <f ca="1">INDEX(table_rates,C196,9)</f>
        <v>n/a</v>
      </c>
      <c r="E196" t="str">
        <f ca="1">INDEX(table_rates,C196,10)</f>
        <v>n/a</v>
      </c>
    </row>
    <row r="197" spans="1:5" x14ac:dyDescent="0.2">
      <c r="A197" t="s">
        <v>1039</v>
      </c>
      <c r="B197">
        <f t="shared" si="58"/>
        <v>39</v>
      </c>
      <c r="C197">
        <f t="shared" ca="1" si="55"/>
        <v>5</v>
      </c>
      <c r="D197">
        <f t="shared" ref="D197:D257" ca="1" si="59">INDEX(table_rates,C197,1)</f>
        <v>100</v>
      </c>
      <c r="E197">
        <f t="shared" ref="E197" ca="1" si="60">INDEX(table_rates,C197,2)</f>
        <v>100</v>
      </c>
    </row>
    <row r="198" spans="1:5" x14ac:dyDescent="0.2">
      <c r="A198" t="s">
        <v>1040</v>
      </c>
      <c r="B198">
        <f t="shared" si="58"/>
        <v>39</v>
      </c>
      <c r="C198">
        <f t="shared" ca="1" si="55"/>
        <v>5</v>
      </c>
      <c r="D198">
        <f ca="1">INDEX(table_rates,C198,3)</f>
        <v>80</v>
      </c>
      <c r="E198">
        <f ca="1">INDEX(table_rates,C198,4)</f>
        <v>80</v>
      </c>
    </row>
    <row r="199" spans="1:5" x14ac:dyDescent="0.2">
      <c r="A199" t="s">
        <v>1041</v>
      </c>
      <c r="B199">
        <f t="shared" si="58"/>
        <v>39</v>
      </c>
      <c r="C199">
        <f t="shared" ca="1" si="55"/>
        <v>5</v>
      </c>
      <c r="D199">
        <f ca="1">INDEX(table_rates,C199,5)</f>
        <v>60</v>
      </c>
      <c r="E199">
        <f ca="1">INDEX(table_rates,C199,6)</f>
        <v>60</v>
      </c>
    </row>
    <row r="200" spans="1:5" x14ac:dyDescent="0.2">
      <c r="A200" t="s">
        <v>1042</v>
      </c>
      <c r="B200">
        <f t="shared" si="58"/>
        <v>39</v>
      </c>
      <c r="C200">
        <f t="shared" ca="1" si="55"/>
        <v>5</v>
      </c>
      <c r="D200" t="str">
        <f ca="1">INDEX(table_rates,C200,7)</f>
        <v>not covered</v>
      </c>
      <c r="E200" t="str">
        <f ca="1">INDEX(table_rates,C200,8)</f>
        <v>not covered</v>
      </c>
    </row>
    <row r="201" spans="1:5" x14ac:dyDescent="0.2">
      <c r="A201" t="s">
        <v>1043</v>
      </c>
      <c r="B201">
        <f t="shared" si="58"/>
        <v>39</v>
      </c>
      <c r="C201">
        <f t="shared" ca="1" si="55"/>
        <v>5</v>
      </c>
      <c r="D201" t="str">
        <f ca="1">INDEX(table_rates,C201,9)</f>
        <v>n/a</v>
      </c>
      <c r="E201" t="str">
        <f ca="1">INDEX(table_rates,C201,10)</f>
        <v>n/a</v>
      </c>
    </row>
    <row r="202" spans="1:5" x14ac:dyDescent="0.2">
      <c r="A202" t="s">
        <v>1039</v>
      </c>
      <c r="B202">
        <f t="shared" si="58"/>
        <v>40</v>
      </c>
      <c r="C202">
        <f t="shared" ca="1" si="48"/>
        <v>5</v>
      </c>
      <c r="D202">
        <f t="shared" ca="1" si="59"/>
        <v>100</v>
      </c>
      <c r="E202">
        <f t="shared" ref="E202" ca="1" si="61">INDEX(table_rates,C202,2)</f>
        <v>100</v>
      </c>
    </row>
    <row r="203" spans="1:5" x14ac:dyDescent="0.2">
      <c r="A203" t="s">
        <v>1040</v>
      </c>
      <c r="B203">
        <f t="shared" si="58"/>
        <v>40</v>
      </c>
      <c r="C203">
        <f t="shared" ref="C203:C221" ca="1" si="62">IF(MOD(ROW(C203)-2,5)&lt;&gt;0,C202,RANDBETWEEN(1,ROWS(table_rates)))</f>
        <v>5</v>
      </c>
      <c r="D203">
        <f ca="1">INDEX(table_rates,C203,3)</f>
        <v>80</v>
      </c>
      <c r="E203">
        <f ca="1">INDEX(table_rates,C203,4)</f>
        <v>80</v>
      </c>
    </row>
    <row r="204" spans="1:5" x14ac:dyDescent="0.2">
      <c r="A204" t="s">
        <v>1041</v>
      </c>
      <c r="B204">
        <f t="shared" si="58"/>
        <v>40</v>
      </c>
      <c r="C204">
        <f t="shared" ca="1" si="62"/>
        <v>5</v>
      </c>
      <c r="D204">
        <f ca="1">INDEX(table_rates,C204,5)</f>
        <v>60</v>
      </c>
      <c r="E204">
        <f ca="1">INDEX(table_rates,C204,6)</f>
        <v>60</v>
      </c>
    </row>
    <row r="205" spans="1:5" x14ac:dyDescent="0.2">
      <c r="A205" t="s">
        <v>1042</v>
      </c>
      <c r="B205">
        <f t="shared" si="58"/>
        <v>40</v>
      </c>
      <c r="C205">
        <f t="shared" ca="1" si="62"/>
        <v>5</v>
      </c>
      <c r="D205" t="str">
        <f ca="1">INDEX(table_rates,C205,7)</f>
        <v>not covered</v>
      </c>
      <c r="E205" t="str">
        <f ca="1">INDEX(table_rates,C205,8)</f>
        <v>not covered</v>
      </c>
    </row>
    <row r="206" spans="1:5" x14ac:dyDescent="0.2">
      <c r="A206" t="s">
        <v>1043</v>
      </c>
      <c r="B206">
        <f t="shared" si="58"/>
        <v>40</v>
      </c>
      <c r="C206">
        <f t="shared" ca="1" si="62"/>
        <v>5</v>
      </c>
      <c r="D206" t="str">
        <f ca="1">INDEX(table_rates,C206,9)</f>
        <v>n/a</v>
      </c>
      <c r="E206" t="str">
        <f ca="1">INDEX(table_rates,C206,10)</f>
        <v>n/a</v>
      </c>
    </row>
    <row r="207" spans="1:5" x14ac:dyDescent="0.2">
      <c r="A207" t="s">
        <v>1039</v>
      </c>
      <c r="B207">
        <f t="shared" si="58"/>
        <v>41</v>
      </c>
      <c r="C207">
        <f t="shared" ca="1" si="62"/>
        <v>1</v>
      </c>
      <c r="D207">
        <f t="shared" ca="1" si="59"/>
        <v>100</v>
      </c>
      <c r="E207">
        <f t="shared" ref="E207" ca="1" si="63">INDEX(table_rates,C207,2)</f>
        <v>100</v>
      </c>
    </row>
    <row r="208" spans="1:5" x14ac:dyDescent="0.2">
      <c r="A208" t="s">
        <v>1040</v>
      </c>
      <c r="B208">
        <f t="shared" si="58"/>
        <v>41</v>
      </c>
      <c r="C208">
        <f t="shared" ca="1" si="62"/>
        <v>1</v>
      </c>
      <c r="D208">
        <f ca="1">INDEX(table_rates,C208,3)</f>
        <v>80</v>
      </c>
      <c r="E208">
        <f ca="1">INDEX(table_rates,C208,4)</f>
        <v>80</v>
      </c>
    </row>
    <row r="209" spans="1:5" x14ac:dyDescent="0.2">
      <c r="A209" t="s">
        <v>1041</v>
      </c>
      <c r="B209">
        <f t="shared" si="58"/>
        <v>41</v>
      </c>
      <c r="C209">
        <f t="shared" ca="1" si="62"/>
        <v>1</v>
      </c>
      <c r="D209">
        <f ca="1">INDEX(table_rates,C209,5)</f>
        <v>60</v>
      </c>
      <c r="E209">
        <f ca="1">INDEX(table_rates,C209,6)</f>
        <v>60</v>
      </c>
    </row>
    <row r="210" spans="1:5" x14ac:dyDescent="0.2">
      <c r="A210" t="s">
        <v>1042</v>
      </c>
      <c r="B210">
        <f t="shared" si="58"/>
        <v>41</v>
      </c>
      <c r="C210">
        <f t="shared" ca="1" si="62"/>
        <v>1</v>
      </c>
      <c r="D210">
        <f ca="1">INDEX(table_rates,C210,7)</f>
        <v>50</v>
      </c>
      <c r="E210">
        <f ca="1">INDEX(table_rates,C210,8)</f>
        <v>50</v>
      </c>
    </row>
    <row r="211" spans="1:5" x14ac:dyDescent="0.2">
      <c r="A211" t="s">
        <v>1043</v>
      </c>
      <c r="B211">
        <f t="shared" si="58"/>
        <v>41</v>
      </c>
      <c r="C211">
        <f t="shared" ca="1" si="62"/>
        <v>1</v>
      </c>
      <c r="D211" t="str">
        <f ca="1">INDEX(table_rates,C211,9)</f>
        <v>n/a</v>
      </c>
      <c r="E211" t="str">
        <f ca="1">INDEX(table_rates,C211,10)</f>
        <v>n/a</v>
      </c>
    </row>
    <row r="212" spans="1:5" x14ac:dyDescent="0.2">
      <c r="A212" t="s">
        <v>1039</v>
      </c>
      <c r="B212">
        <f t="shared" si="58"/>
        <v>42</v>
      </c>
      <c r="C212">
        <f t="shared" ca="1" si="62"/>
        <v>8</v>
      </c>
      <c r="D212">
        <f t="shared" ca="1" si="59"/>
        <v>100</v>
      </c>
      <c r="E212">
        <f t="shared" ref="E212" ca="1" si="64">INDEX(table_rates,C212,2)</f>
        <v>100</v>
      </c>
    </row>
    <row r="213" spans="1:5" x14ac:dyDescent="0.2">
      <c r="A213" t="s">
        <v>1040</v>
      </c>
      <c r="B213">
        <f t="shared" si="58"/>
        <v>42</v>
      </c>
      <c r="C213">
        <f t="shared" ca="1" si="62"/>
        <v>8</v>
      </c>
      <c r="D213">
        <f ca="1">INDEX(table_rates,C213,3)</f>
        <v>80</v>
      </c>
      <c r="E213">
        <f ca="1">INDEX(table_rates,C213,4)</f>
        <v>80</v>
      </c>
    </row>
    <row r="214" spans="1:5" x14ac:dyDescent="0.2">
      <c r="A214" t="s">
        <v>1041</v>
      </c>
      <c r="B214">
        <f t="shared" si="58"/>
        <v>42</v>
      </c>
      <c r="C214">
        <f t="shared" ca="1" si="62"/>
        <v>8</v>
      </c>
      <c r="D214">
        <f ca="1">INDEX(table_rates,C214,5)</f>
        <v>60</v>
      </c>
      <c r="E214">
        <f ca="1">INDEX(table_rates,C214,6)</f>
        <v>60</v>
      </c>
    </row>
    <row r="215" spans="1:5" x14ac:dyDescent="0.2">
      <c r="A215" t="s">
        <v>1042</v>
      </c>
      <c r="B215">
        <f t="shared" si="58"/>
        <v>42</v>
      </c>
      <c r="C215">
        <f t="shared" ca="1" si="62"/>
        <v>8</v>
      </c>
      <c r="D215">
        <f ca="1">INDEX(table_rates,C215,7)</f>
        <v>50</v>
      </c>
      <c r="E215">
        <f ca="1">INDEX(table_rates,C215,8)</f>
        <v>50</v>
      </c>
    </row>
    <row r="216" spans="1:5" x14ac:dyDescent="0.2">
      <c r="A216" t="s">
        <v>1043</v>
      </c>
      <c r="B216">
        <f t="shared" si="58"/>
        <v>42</v>
      </c>
      <c r="C216">
        <f t="shared" ca="1" si="62"/>
        <v>8</v>
      </c>
      <c r="D216" t="str">
        <f ca="1">INDEX(table_rates,C216,9)</f>
        <v>n/a</v>
      </c>
      <c r="E216" t="str">
        <f ca="1">INDEX(table_rates,C216,10)</f>
        <v>n/a</v>
      </c>
    </row>
    <row r="217" spans="1:5" x14ac:dyDescent="0.2">
      <c r="A217" t="s">
        <v>1039</v>
      </c>
      <c r="B217">
        <f t="shared" si="58"/>
        <v>43</v>
      </c>
      <c r="C217">
        <f t="shared" ca="1" si="62"/>
        <v>2</v>
      </c>
      <c r="D217">
        <f t="shared" ca="1" si="59"/>
        <v>100</v>
      </c>
      <c r="E217">
        <f t="shared" ref="E217" ca="1" si="65">INDEX(table_rates,C217,2)</f>
        <v>100</v>
      </c>
    </row>
    <row r="218" spans="1:5" x14ac:dyDescent="0.2">
      <c r="A218" t="s">
        <v>1040</v>
      </c>
      <c r="B218">
        <f t="shared" si="58"/>
        <v>43</v>
      </c>
      <c r="C218">
        <f t="shared" ca="1" si="62"/>
        <v>2</v>
      </c>
      <c r="D218" t="str">
        <f ca="1">INDEX(table_rates,C218,3)</f>
        <v>not covered</v>
      </c>
      <c r="E218" t="str">
        <f ca="1">INDEX(table_rates,C218,4)</f>
        <v>not covered</v>
      </c>
    </row>
    <row r="219" spans="1:5" x14ac:dyDescent="0.2">
      <c r="A219" t="s">
        <v>1041</v>
      </c>
      <c r="B219">
        <f t="shared" si="58"/>
        <v>43</v>
      </c>
      <c r="C219">
        <f t="shared" ca="1" si="62"/>
        <v>2</v>
      </c>
      <c r="D219" t="str">
        <f ca="1">INDEX(table_rates,C219,5)</f>
        <v>not covered</v>
      </c>
      <c r="E219" t="str">
        <f ca="1">INDEX(table_rates,C219,6)</f>
        <v>not covered</v>
      </c>
    </row>
    <row r="220" spans="1:5" x14ac:dyDescent="0.2">
      <c r="A220" t="s">
        <v>1042</v>
      </c>
      <c r="B220">
        <f t="shared" si="58"/>
        <v>43</v>
      </c>
      <c r="C220">
        <f t="shared" ca="1" si="62"/>
        <v>2</v>
      </c>
      <c r="D220" t="str">
        <f ca="1">INDEX(table_rates,C220,7)</f>
        <v>not covered</v>
      </c>
      <c r="E220" t="str">
        <f ca="1">INDEX(table_rates,C220,8)</f>
        <v>not covered</v>
      </c>
    </row>
    <row r="221" spans="1:5" x14ac:dyDescent="0.2">
      <c r="A221" t="s">
        <v>1043</v>
      </c>
      <c r="B221">
        <f t="shared" si="58"/>
        <v>43</v>
      </c>
      <c r="C221">
        <f t="shared" ca="1" si="62"/>
        <v>2</v>
      </c>
      <c r="D221" t="str">
        <f ca="1">INDEX(table_rates,C221,9)</f>
        <v>n/a</v>
      </c>
      <c r="E221" t="str">
        <f ca="1">INDEX(table_rates,C221,10)</f>
        <v>n/a</v>
      </c>
    </row>
    <row r="222" spans="1:5" x14ac:dyDescent="0.2">
      <c r="A222" t="s">
        <v>1039</v>
      </c>
      <c r="B222">
        <f t="shared" si="58"/>
        <v>44</v>
      </c>
      <c r="C222">
        <f t="shared" ca="1" si="48"/>
        <v>9</v>
      </c>
      <c r="D222">
        <f t="shared" ca="1" si="59"/>
        <v>100</v>
      </c>
      <c r="E222">
        <f t="shared" ref="E222" ca="1" si="66">INDEX(table_rates,C222,2)</f>
        <v>100</v>
      </c>
    </row>
    <row r="223" spans="1:5" x14ac:dyDescent="0.2">
      <c r="A223" t="s">
        <v>1040</v>
      </c>
      <c r="B223">
        <f t="shared" si="58"/>
        <v>44</v>
      </c>
      <c r="C223">
        <f t="shared" ref="C223:C241" ca="1" si="67">IF(MOD(ROW(C223)-2,5)&lt;&gt;0,C222,RANDBETWEEN(1,ROWS(table_rates)))</f>
        <v>9</v>
      </c>
      <c r="D223">
        <f ca="1">INDEX(table_rates,C223,3)</f>
        <v>80</v>
      </c>
      <c r="E223">
        <f ca="1">INDEX(table_rates,C223,4)</f>
        <v>80</v>
      </c>
    </row>
    <row r="224" spans="1:5" x14ac:dyDescent="0.2">
      <c r="A224" t="s">
        <v>1041</v>
      </c>
      <c r="B224">
        <f t="shared" si="58"/>
        <v>44</v>
      </c>
      <c r="C224">
        <f t="shared" ca="1" si="67"/>
        <v>9</v>
      </c>
      <c r="D224">
        <f ca="1">INDEX(table_rates,C224,5)</f>
        <v>80</v>
      </c>
      <c r="E224">
        <f ca="1">INDEX(table_rates,C224,6)</f>
        <v>80</v>
      </c>
    </row>
    <row r="225" spans="1:5" x14ac:dyDescent="0.2">
      <c r="A225" t="s">
        <v>1042</v>
      </c>
      <c r="B225">
        <f t="shared" si="58"/>
        <v>44</v>
      </c>
      <c r="C225">
        <f t="shared" ca="1" si="67"/>
        <v>9</v>
      </c>
      <c r="D225">
        <f ca="1">INDEX(table_rates,C225,7)</f>
        <v>60</v>
      </c>
      <c r="E225">
        <f ca="1">INDEX(table_rates,C225,8)</f>
        <v>60</v>
      </c>
    </row>
    <row r="226" spans="1:5" x14ac:dyDescent="0.2">
      <c r="A226" t="s">
        <v>1043</v>
      </c>
      <c r="B226">
        <f t="shared" si="58"/>
        <v>44</v>
      </c>
      <c r="C226">
        <f t="shared" ca="1" si="67"/>
        <v>9</v>
      </c>
      <c r="D226" t="str">
        <f ca="1">INDEX(table_rates,C226,9)</f>
        <v>n/a</v>
      </c>
      <c r="E226" t="str">
        <f ca="1">INDEX(table_rates,C226,10)</f>
        <v>n/a</v>
      </c>
    </row>
    <row r="227" spans="1:5" x14ac:dyDescent="0.2">
      <c r="A227" t="s">
        <v>1039</v>
      </c>
      <c r="B227">
        <f t="shared" si="58"/>
        <v>45</v>
      </c>
      <c r="C227">
        <f t="shared" ca="1" si="67"/>
        <v>7</v>
      </c>
      <c r="D227">
        <f t="shared" ca="1" si="59"/>
        <v>100</v>
      </c>
      <c r="E227">
        <f t="shared" ref="E227" ca="1" si="68">INDEX(table_rates,C227,2)</f>
        <v>100</v>
      </c>
    </row>
    <row r="228" spans="1:5" x14ac:dyDescent="0.2">
      <c r="A228" t="s">
        <v>1040</v>
      </c>
      <c r="B228">
        <f t="shared" si="58"/>
        <v>45</v>
      </c>
      <c r="C228">
        <f t="shared" ca="1" si="67"/>
        <v>7</v>
      </c>
      <c r="D228">
        <f ca="1">INDEX(table_rates,C228,3)</f>
        <v>80</v>
      </c>
      <c r="E228">
        <f ca="1">INDEX(table_rates,C228,4)</f>
        <v>80</v>
      </c>
    </row>
    <row r="229" spans="1:5" x14ac:dyDescent="0.2">
      <c r="A229" t="s">
        <v>1041</v>
      </c>
      <c r="B229">
        <f t="shared" si="58"/>
        <v>45</v>
      </c>
      <c r="C229">
        <f t="shared" ca="1" si="67"/>
        <v>7</v>
      </c>
      <c r="D229">
        <f ca="1">INDEX(table_rates,C229,5)</f>
        <v>60</v>
      </c>
      <c r="E229">
        <f ca="1">INDEX(table_rates,C229,6)</f>
        <v>60</v>
      </c>
    </row>
    <row r="230" spans="1:5" x14ac:dyDescent="0.2">
      <c r="A230" t="s">
        <v>1042</v>
      </c>
      <c r="B230">
        <f t="shared" si="58"/>
        <v>45</v>
      </c>
      <c r="C230">
        <f t="shared" ca="1" si="67"/>
        <v>7</v>
      </c>
      <c r="D230">
        <f ca="1">INDEX(table_rates,C230,7)</f>
        <v>50</v>
      </c>
      <c r="E230">
        <f ca="1">INDEX(table_rates,C230,8)</f>
        <v>50</v>
      </c>
    </row>
    <row r="231" spans="1:5" x14ac:dyDescent="0.2">
      <c r="A231" t="s">
        <v>1043</v>
      </c>
      <c r="B231">
        <f t="shared" si="58"/>
        <v>45</v>
      </c>
      <c r="C231">
        <f t="shared" ca="1" si="67"/>
        <v>7</v>
      </c>
      <c r="D231" t="str">
        <f ca="1">INDEX(table_rates,C231,9)</f>
        <v>n/a</v>
      </c>
      <c r="E231" t="str">
        <f ca="1">INDEX(table_rates,C231,10)</f>
        <v>n/a</v>
      </c>
    </row>
    <row r="232" spans="1:5" x14ac:dyDescent="0.2">
      <c r="A232" t="s">
        <v>1039</v>
      </c>
      <c r="B232">
        <f t="shared" si="58"/>
        <v>46</v>
      </c>
      <c r="C232">
        <f t="shared" ca="1" si="67"/>
        <v>11</v>
      </c>
      <c r="D232">
        <f t="shared" ca="1" si="59"/>
        <v>100</v>
      </c>
      <c r="E232">
        <f t="shared" ref="E232" ca="1" si="69">INDEX(table_rates,C232,2)</f>
        <v>100</v>
      </c>
    </row>
    <row r="233" spans="1:5" x14ac:dyDescent="0.2">
      <c r="A233" t="s">
        <v>1040</v>
      </c>
      <c r="B233">
        <f t="shared" si="58"/>
        <v>46</v>
      </c>
      <c r="C233">
        <f t="shared" ca="1" si="67"/>
        <v>11</v>
      </c>
      <c r="D233">
        <f ca="1">INDEX(table_rates,C233,3)</f>
        <v>80</v>
      </c>
      <c r="E233">
        <f ca="1">INDEX(table_rates,C233,4)</f>
        <v>80</v>
      </c>
    </row>
    <row r="234" spans="1:5" x14ac:dyDescent="0.2">
      <c r="A234" t="s">
        <v>1041</v>
      </c>
      <c r="B234">
        <f t="shared" si="58"/>
        <v>46</v>
      </c>
      <c r="C234">
        <f t="shared" ca="1" si="67"/>
        <v>11</v>
      </c>
      <c r="D234">
        <f ca="1">INDEX(table_rates,C234,5)</f>
        <v>80</v>
      </c>
      <c r="E234">
        <f ca="1">INDEX(table_rates,C234,6)</f>
        <v>80</v>
      </c>
    </row>
    <row r="235" spans="1:5" x14ac:dyDescent="0.2">
      <c r="A235" t="s">
        <v>1042</v>
      </c>
      <c r="B235">
        <f t="shared" si="58"/>
        <v>46</v>
      </c>
      <c r="C235">
        <f t="shared" ca="1" si="67"/>
        <v>11</v>
      </c>
      <c r="D235">
        <f ca="1">INDEX(table_rates,C235,7)</f>
        <v>60</v>
      </c>
      <c r="E235">
        <f ca="1">INDEX(table_rates,C235,8)</f>
        <v>60</v>
      </c>
    </row>
    <row r="236" spans="1:5" x14ac:dyDescent="0.2">
      <c r="A236" t="s">
        <v>1043</v>
      </c>
      <c r="B236">
        <f t="shared" si="58"/>
        <v>46</v>
      </c>
      <c r="C236">
        <f t="shared" ca="1" si="67"/>
        <v>11</v>
      </c>
      <c r="D236" t="str">
        <f ca="1">INDEX(table_rates,C236,9)</f>
        <v>n/a</v>
      </c>
      <c r="E236" t="str">
        <f ca="1">INDEX(table_rates,C236,10)</f>
        <v>n/a</v>
      </c>
    </row>
    <row r="237" spans="1:5" x14ac:dyDescent="0.2">
      <c r="A237" t="s">
        <v>1039</v>
      </c>
      <c r="B237">
        <f t="shared" si="58"/>
        <v>47</v>
      </c>
      <c r="C237">
        <f t="shared" ca="1" si="67"/>
        <v>13</v>
      </c>
      <c r="D237">
        <f t="shared" ca="1" si="59"/>
        <v>100</v>
      </c>
      <c r="E237">
        <f t="shared" ref="E237" ca="1" si="70">INDEX(table_rates,C237,2)</f>
        <v>100</v>
      </c>
    </row>
    <row r="238" spans="1:5" x14ac:dyDescent="0.2">
      <c r="A238" t="s">
        <v>1040</v>
      </c>
      <c r="B238">
        <f t="shared" si="58"/>
        <v>47</v>
      </c>
      <c r="C238">
        <f t="shared" ca="1" si="67"/>
        <v>13</v>
      </c>
      <c r="D238">
        <f ca="1">INDEX(table_rates,C238,3)</f>
        <v>80</v>
      </c>
      <c r="E238">
        <f ca="1">INDEX(table_rates,C238,4)</f>
        <v>80</v>
      </c>
    </row>
    <row r="239" spans="1:5" x14ac:dyDescent="0.2">
      <c r="A239" t="s">
        <v>1041</v>
      </c>
      <c r="B239">
        <f t="shared" si="58"/>
        <v>47</v>
      </c>
      <c r="C239">
        <f t="shared" ca="1" si="67"/>
        <v>13</v>
      </c>
      <c r="D239">
        <f ca="1">INDEX(table_rates,C239,5)</f>
        <v>80</v>
      </c>
      <c r="E239">
        <f ca="1">INDEX(table_rates,C239,6)</f>
        <v>80</v>
      </c>
    </row>
    <row r="240" spans="1:5" x14ac:dyDescent="0.2">
      <c r="A240" t="s">
        <v>1042</v>
      </c>
      <c r="B240">
        <f t="shared" si="58"/>
        <v>47</v>
      </c>
      <c r="C240">
        <f t="shared" ca="1" si="67"/>
        <v>13</v>
      </c>
      <c r="D240">
        <f ca="1">INDEX(table_rates,C240,7)</f>
        <v>60</v>
      </c>
      <c r="E240">
        <f ca="1">INDEX(table_rates,C240,8)</f>
        <v>60</v>
      </c>
    </row>
    <row r="241" spans="1:5" x14ac:dyDescent="0.2">
      <c r="A241" t="s">
        <v>1043</v>
      </c>
      <c r="B241">
        <f t="shared" si="58"/>
        <v>47</v>
      </c>
      <c r="C241">
        <f t="shared" ca="1" si="67"/>
        <v>13</v>
      </c>
      <c r="D241">
        <f ca="1">INDEX(table_rates,C241,9)</f>
        <v>50</v>
      </c>
      <c r="E241">
        <f ca="1">INDEX(table_rates,C241,10)</f>
        <v>50</v>
      </c>
    </row>
    <row r="242" spans="1:5" x14ac:dyDescent="0.2">
      <c r="A242" t="s">
        <v>1039</v>
      </c>
      <c r="B242">
        <f t="shared" si="58"/>
        <v>48</v>
      </c>
      <c r="C242">
        <f t="shared" ref="C242:C302" ca="1" si="71">RANDBETWEEN(1,ROWS(table_rates))</f>
        <v>10</v>
      </c>
      <c r="D242">
        <f t="shared" ca="1" si="59"/>
        <v>100</v>
      </c>
      <c r="E242">
        <f t="shared" ref="E242" ca="1" si="72">INDEX(table_rates,C242,2)</f>
        <v>100</v>
      </c>
    </row>
    <row r="243" spans="1:5" x14ac:dyDescent="0.2">
      <c r="A243" t="s">
        <v>1040</v>
      </c>
      <c r="B243">
        <f t="shared" si="58"/>
        <v>48</v>
      </c>
      <c r="C243">
        <f t="shared" ref="C243:C261" ca="1" si="73">IF(MOD(ROW(C243)-2,5)&lt;&gt;0,C242,RANDBETWEEN(1,ROWS(table_rates)))</f>
        <v>10</v>
      </c>
      <c r="D243">
        <f ca="1">INDEX(table_rates,C243,3)</f>
        <v>80</v>
      </c>
      <c r="E243">
        <f ca="1">INDEX(table_rates,C243,4)</f>
        <v>80</v>
      </c>
    </row>
    <row r="244" spans="1:5" x14ac:dyDescent="0.2">
      <c r="A244" t="s">
        <v>1041</v>
      </c>
      <c r="B244">
        <f t="shared" si="58"/>
        <v>48</v>
      </c>
      <c r="C244">
        <f t="shared" ca="1" si="73"/>
        <v>10</v>
      </c>
      <c r="D244">
        <f ca="1">INDEX(table_rates,C244,5)</f>
        <v>80</v>
      </c>
      <c r="E244">
        <f ca="1">INDEX(table_rates,C244,6)</f>
        <v>80</v>
      </c>
    </row>
    <row r="245" spans="1:5" x14ac:dyDescent="0.2">
      <c r="A245" t="s">
        <v>1042</v>
      </c>
      <c r="B245">
        <f t="shared" si="58"/>
        <v>48</v>
      </c>
      <c r="C245">
        <f t="shared" ca="1" si="73"/>
        <v>10</v>
      </c>
      <c r="D245">
        <f ca="1">INDEX(table_rates,C245,7)</f>
        <v>60</v>
      </c>
      <c r="E245">
        <f ca="1">INDEX(table_rates,C245,8)</f>
        <v>60</v>
      </c>
    </row>
    <row r="246" spans="1:5" x14ac:dyDescent="0.2">
      <c r="A246" t="s">
        <v>1043</v>
      </c>
      <c r="B246">
        <f t="shared" si="58"/>
        <v>48</v>
      </c>
      <c r="C246">
        <f t="shared" ca="1" si="73"/>
        <v>10</v>
      </c>
      <c r="D246" t="str">
        <f ca="1">INDEX(table_rates,C246,9)</f>
        <v>n/a</v>
      </c>
      <c r="E246" t="str">
        <f ca="1">INDEX(table_rates,C246,10)</f>
        <v>n/a</v>
      </c>
    </row>
    <row r="247" spans="1:5" x14ac:dyDescent="0.2">
      <c r="A247" t="s">
        <v>1039</v>
      </c>
      <c r="B247">
        <f t="shared" si="58"/>
        <v>49</v>
      </c>
      <c r="C247">
        <f t="shared" ca="1" si="73"/>
        <v>9</v>
      </c>
      <c r="D247">
        <f t="shared" ca="1" si="59"/>
        <v>100</v>
      </c>
      <c r="E247">
        <f t="shared" ref="E247" ca="1" si="74">INDEX(table_rates,C247,2)</f>
        <v>100</v>
      </c>
    </row>
    <row r="248" spans="1:5" x14ac:dyDescent="0.2">
      <c r="A248" t="s">
        <v>1040</v>
      </c>
      <c r="B248">
        <f t="shared" si="58"/>
        <v>49</v>
      </c>
      <c r="C248">
        <f t="shared" ca="1" si="73"/>
        <v>9</v>
      </c>
      <c r="D248">
        <f ca="1">INDEX(table_rates,C248,3)</f>
        <v>80</v>
      </c>
      <c r="E248">
        <f ca="1">INDEX(table_rates,C248,4)</f>
        <v>80</v>
      </c>
    </row>
    <row r="249" spans="1:5" x14ac:dyDescent="0.2">
      <c r="A249" t="s">
        <v>1041</v>
      </c>
      <c r="B249">
        <f t="shared" si="58"/>
        <v>49</v>
      </c>
      <c r="C249">
        <f t="shared" ca="1" si="73"/>
        <v>9</v>
      </c>
      <c r="D249">
        <f ca="1">INDEX(table_rates,C249,5)</f>
        <v>80</v>
      </c>
      <c r="E249">
        <f ca="1">INDEX(table_rates,C249,6)</f>
        <v>80</v>
      </c>
    </row>
    <row r="250" spans="1:5" x14ac:dyDescent="0.2">
      <c r="A250" t="s">
        <v>1042</v>
      </c>
      <c r="B250">
        <f t="shared" si="58"/>
        <v>49</v>
      </c>
      <c r="C250">
        <f t="shared" ca="1" si="73"/>
        <v>9</v>
      </c>
      <c r="D250">
        <f ca="1">INDEX(table_rates,C250,7)</f>
        <v>60</v>
      </c>
      <c r="E250">
        <f ca="1">INDEX(table_rates,C250,8)</f>
        <v>60</v>
      </c>
    </row>
    <row r="251" spans="1:5" x14ac:dyDescent="0.2">
      <c r="A251" t="s">
        <v>1043</v>
      </c>
      <c r="B251">
        <f t="shared" si="58"/>
        <v>49</v>
      </c>
      <c r="C251">
        <f t="shared" ca="1" si="73"/>
        <v>9</v>
      </c>
      <c r="D251" t="str">
        <f ca="1">INDEX(table_rates,C251,9)</f>
        <v>n/a</v>
      </c>
      <c r="E251" t="str">
        <f ca="1">INDEX(table_rates,C251,10)</f>
        <v>n/a</v>
      </c>
    </row>
    <row r="252" spans="1:5" x14ac:dyDescent="0.2">
      <c r="A252" t="s">
        <v>1039</v>
      </c>
      <c r="B252">
        <f t="shared" si="58"/>
        <v>50</v>
      </c>
      <c r="C252">
        <f t="shared" ca="1" si="73"/>
        <v>12</v>
      </c>
      <c r="D252">
        <f t="shared" ca="1" si="59"/>
        <v>100</v>
      </c>
      <c r="E252">
        <f t="shared" ref="E252" ca="1" si="75">INDEX(table_rates,C252,2)</f>
        <v>100</v>
      </c>
    </row>
    <row r="253" spans="1:5" x14ac:dyDescent="0.2">
      <c r="A253" t="s">
        <v>1040</v>
      </c>
      <c r="B253">
        <f t="shared" si="58"/>
        <v>50</v>
      </c>
      <c r="C253">
        <f t="shared" ca="1" si="73"/>
        <v>12</v>
      </c>
      <c r="D253">
        <f ca="1">INDEX(table_rates,C253,3)</f>
        <v>80</v>
      </c>
      <c r="E253">
        <f ca="1">INDEX(table_rates,C253,4)</f>
        <v>80</v>
      </c>
    </row>
    <row r="254" spans="1:5" x14ac:dyDescent="0.2">
      <c r="A254" t="s">
        <v>1041</v>
      </c>
      <c r="B254">
        <f t="shared" si="58"/>
        <v>50</v>
      </c>
      <c r="C254">
        <f t="shared" ca="1" si="73"/>
        <v>12</v>
      </c>
      <c r="D254">
        <f ca="1">INDEX(table_rates,C254,5)</f>
        <v>60</v>
      </c>
      <c r="E254">
        <f ca="1">INDEX(table_rates,C254,6)</f>
        <v>60</v>
      </c>
    </row>
    <row r="255" spans="1:5" x14ac:dyDescent="0.2">
      <c r="A255" t="s">
        <v>1042</v>
      </c>
      <c r="B255">
        <f t="shared" si="58"/>
        <v>50</v>
      </c>
      <c r="C255">
        <f t="shared" ca="1" si="73"/>
        <v>12</v>
      </c>
      <c r="D255" t="str">
        <f ca="1">INDEX(table_rates,C255,7)</f>
        <v>not covered</v>
      </c>
      <c r="E255" t="str">
        <f ca="1">INDEX(table_rates,C255,8)</f>
        <v>not covered</v>
      </c>
    </row>
    <row r="256" spans="1:5" x14ac:dyDescent="0.2">
      <c r="A256" t="s">
        <v>1043</v>
      </c>
      <c r="B256">
        <f t="shared" si="58"/>
        <v>50</v>
      </c>
      <c r="C256">
        <f t="shared" ca="1" si="73"/>
        <v>12</v>
      </c>
      <c r="D256" t="str">
        <f ca="1">INDEX(table_rates,C256,9)</f>
        <v>n/a</v>
      </c>
      <c r="E256" t="str">
        <f ca="1">INDEX(table_rates,C256,10)</f>
        <v>n/a</v>
      </c>
    </row>
    <row r="257" spans="1:5" x14ac:dyDescent="0.2">
      <c r="A257" t="s">
        <v>1039</v>
      </c>
      <c r="B257">
        <f t="shared" si="58"/>
        <v>51</v>
      </c>
      <c r="C257">
        <f t="shared" ca="1" si="73"/>
        <v>14</v>
      </c>
      <c r="D257">
        <f t="shared" ca="1" si="59"/>
        <v>100</v>
      </c>
      <c r="E257">
        <f t="shared" ref="E257" ca="1" si="76">INDEX(table_rates,C257,2)</f>
        <v>100</v>
      </c>
    </row>
    <row r="258" spans="1:5" x14ac:dyDescent="0.2">
      <c r="A258" t="s">
        <v>1040</v>
      </c>
      <c r="B258">
        <f t="shared" si="58"/>
        <v>51</v>
      </c>
      <c r="C258">
        <f t="shared" ca="1" si="73"/>
        <v>14</v>
      </c>
      <c r="D258">
        <f ca="1">INDEX(table_rates,C258,3)</f>
        <v>90</v>
      </c>
      <c r="E258">
        <f ca="1">INDEX(table_rates,C258,4)</f>
        <v>90</v>
      </c>
    </row>
    <row r="259" spans="1:5" x14ac:dyDescent="0.2">
      <c r="A259" t="s">
        <v>1041</v>
      </c>
      <c r="B259">
        <f t="shared" si="58"/>
        <v>51</v>
      </c>
      <c r="C259">
        <f t="shared" ca="1" si="73"/>
        <v>14</v>
      </c>
      <c r="D259">
        <f ca="1">INDEX(table_rates,C259,5)</f>
        <v>80</v>
      </c>
      <c r="E259">
        <f ca="1">INDEX(table_rates,C259,6)</f>
        <v>80</v>
      </c>
    </row>
    <row r="260" spans="1:5" x14ac:dyDescent="0.2">
      <c r="A260" t="s">
        <v>1042</v>
      </c>
      <c r="B260">
        <f t="shared" ref="B260:B323" si="77">IF(MOD(ROW(B260)-2,5)&lt;&gt;0,B259,B259+1)</f>
        <v>51</v>
      </c>
      <c r="C260">
        <f t="shared" ca="1" si="73"/>
        <v>14</v>
      </c>
      <c r="D260">
        <f ca="1">INDEX(table_rates,C260,7)</f>
        <v>80</v>
      </c>
      <c r="E260">
        <f ca="1">INDEX(table_rates,C260,8)</f>
        <v>80</v>
      </c>
    </row>
    <row r="261" spans="1:5" x14ac:dyDescent="0.2">
      <c r="A261" t="s">
        <v>1043</v>
      </c>
      <c r="B261">
        <f t="shared" si="77"/>
        <v>51</v>
      </c>
      <c r="C261">
        <f t="shared" ca="1" si="73"/>
        <v>14</v>
      </c>
      <c r="D261" t="str">
        <f ca="1">INDEX(table_rates,C261,9)</f>
        <v>n/a</v>
      </c>
      <c r="E261" t="str">
        <f ca="1">INDEX(table_rates,C261,10)</f>
        <v>n/a</v>
      </c>
    </row>
    <row r="262" spans="1:5" x14ac:dyDescent="0.2">
      <c r="A262" t="s">
        <v>1039</v>
      </c>
      <c r="B262">
        <f t="shared" si="77"/>
        <v>52</v>
      </c>
      <c r="C262">
        <f t="shared" ca="1" si="71"/>
        <v>2</v>
      </c>
      <c r="D262">
        <f t="shared" ref="D262:D322" ca="1" si="78">INDEX(table_rates,C262,1)</f>
        <v>100</v>
      </c>
      <c r="E262">
        <f t="shared" ref="E262" ca="1" si="79">INDEX(table_rates,C262,2)</f>
        <v>100</v>
      </c>
    </row>
    <row r="263" spans="1:5" x14ac:dyDescent="0.2">
      <c r="A263" t="s">
        <v>1040</v>
      </c>
      <c r="B263">
        <f t="shared" si="77"/>
        <v>52</v>
      </c>
      <c r="C263">
        <f t="shared" ref="C263:C281" ca="1" si="80">IF(MOD(ROW(C263)-2,5)&lt;&gt;0,C262,RANDBETWEEN(1,ROWS(table_rates)))</f>
        <v>2</v>
      </c>
      <c r="D263" t="str">
        <f ca="1">INDEX(table_rates,C263,3)</f>
        <v>not covered</v>
      </c>
      <c r="E263" t="str">
        <f ca="1">INDEX(table_rates,C263,4)</f>
        <v>not covered</v>
      </c>
    </row>
    <row r="264" spans="1:5" x14ac:dyDescent="0.2">
      <c r="A264" t="s">
        <v>1041</v>
      </c>
      <c r="B264">
        <f t="shared" si="77"/>
        <v>52</v>
      </c>
      <c r="C264">
        <f t="shared" ca="1" si="80"/>
        <v>2</v>
      </c>
      <c r="D264" t="str">
        <f ca="1">INDEX(table_rates,C264,5)</f>
        <v>not covered</v>
      </c>
      <c r="E264" t="str">
        <f ca="1">INDEX(table_rates,C264,6)</f>
        <v>not covered</v>
      </c>
    </row>
    <row r="265" spans="1:5" x14ac:dyDescent="0.2">
      <c r="A265" t="s">
        <v>1042</v>
      </c>
      <c r="B265">
        <f t="shared" si="77"/>
        <v>52</v>
      </c>
      <c r="C265">
        <f t="shared" ca="1" si="80"/>
        <v>2</v>
      </c>
      <c r="D265" t="str">
        <f ca="1">INDEX(table_rates,C265,7)</f>
        <v>not covered</v>
      </c>
      <c r="E265" t="str">
        <f ca="1">INDEX(table_rates,C265,8)</f>
        <v>not covered</v>
      </c>
    </row>
    <row r="266" spans="1:5" x14ac:dyDescent="0.2">
      <c r="A266" t="s">
        <v>1043</v>
      </c>
      <c r="B266">
        <f t="shared" si="77"/>
        <v>52</v>
      </c>
      <c r="C266">
        <f t="shared" ca="1" si="80"/>
        <v>2</v>
      </c>
      <c r="D266" t="str">
        <f ca="1">INDEX(table_rates,C266,9)</f>
        <v>n/a</v>
      </c>
      <c r="E266" t="str">
        <f ca="1">INDEX(table_rates,C266,10)</f>
        <v>n/a</v>
      </c>
    </row>
    <row r="267" spans="1:5" x14ac:dyDescent="0.2">
      <c r="A267" t="s">
        <v>1039</v>
      </c>
      <c r="B267">
        <f t="shared" si="77"/>
        <v>53</v>
      </c>
      <c r="C267">
        <f t="shared" ca="1" si="80"/>
        <v>5</v>
      </c>
      <c r="D267">
        <f t="shared" ca="1" si="78"/>
        <v>100</v>
      </c>
      <c r="E267">
        <f t="shared" ref="E267" ca="1" si="81">INDEX(table_rates,C267,2)</f>
        <v>100</v>
      </c>
    </row>
    <row r="268" spans="1:5" x14ac:dyDescent="0.2">
      <c r="A268" t="s">
        <v>1040</v>
      </c>
      <c r="B268">
        <f t="shared" si="77"/>
        <v>53</v>
      </c>
      <c r="C268">
        <f t="shared" ca="1" si="80"/>
        <v>5</v>
      </c>
      <c r="D268">
        <f ca="1">INDEX(table_rates,C268,3)</f>
        <v>80</v>
      </c>
      <c r="E268">
        <f ca="1">INDEX(table_rates,C268,4)</f>
        <v>80</v>
      </c>
    </row>
    <row r="269" spans="1:5" x14ac:dyDescent="0.2">
      <c r="A269" t="s">
        <v>1041</v>
      </c>
      <c r="B269">
        <f t="shared" si="77"/>
        <v>53</v>
      </c>
      <c r="C269">
        <f t="shared" ca="1" si="80"/>
        <v>5</v>
      </c>
      <c r="D269">
        <f ca="1">INDEX(table_rates,C269,5)</f>
        <v>60</v>
      </c>
      <c r="E269">
        <f ca="1">INDEX(table_rates,C269,6)</f>
        <v>60</v>
      </c>
    </row>
    <row r="270" spans="1:5" x14ac:dyDescent="0.2">
      <c r="A270" t="s">
        <v>1042</v>
      </c>
      <c r="B270">
        <f t="shared" si="77"/>
        <v>53</v>
      </c>
      <c r="C270">
        <f t="shared" ca="1" si="80"/>
        <v>5</v>
      </c>
      <c r="D270" t="str">
        <f ca="1">INDEX(table_rates,C270,7)</f>
        <v>not covered</v>
      </c>
      <c r="E270" t="str">
        <f ca="1">INDEX(table_rates,C270,8)</f>
        <v>not covered</v>
      </c>
    </row>
    <row r="271" spans="1:5" x14ac:dyDescent="0.2">
      <c r="A271" t="s">
        <v>1043</v>
      </c>
      <c r="B271">
        <f t="shared" si="77"/>
        <v>53</v>
      </c>
      <c r="C271">
        <f t="shared" ca="1" si="80"/>
        <v>5</v>
      </c>
      <c r="D271" t="str">
        <f ca="1">INDEX(table_rates,C271,9)</f>
        <v>n/a</v>
      </c>
      <c r="E271" t="str">
        <f ca="1">INDEX(table_rates,C271,10)</f>
        <v>n/a</v>
      </c>
    </row>
    <row r="272" spans="1:5" x14ac:dyDescent="0.2">
      <c r="A272" t="s">
        <v>1039</v>
      </c>
      <c r="B272">
        <f t="shared" si="77"/>
        <v>54</v>
      </c>
      <c r="C272">
        <f t="shared" ca="1" si="80"/>
        <v>10</v>
      </c>
      <c r="D272">
        <f t="shared" ca="1" si="78"/>
        <v>100</v>
      </c>
      <c r="E272">
        <f t="shared" ref="E272" ca="1" si="82">INDEX(table_rates,C272,2)</f>
        <v>100</v>
      </c>
    </row>
    <row r="273" spans="1:5" x14ac:dyDescent="0.2">
      <c r="A273" t="s">
        <v>1040</v>
      </c>
      <c r="B273">
        <f t="shared" si="77"/>
        <v>54</v>
      </c>
      <c r="C273">
        <f t="shared" ca="1" si="80"/>
        <v>10</v>
      </c>
      <c r="D273">
        <f ca="1">INDEX(table_rates,C273,3)</f>
        <v>80</v>
      </c>
      <c r="E273">
        <f ca="1">INDEX(table_rates,C273,4)</f>
        <v>80</v>
      </c>
    </row>
    <row r="274" spans="1:5" x14ac:dyDescent="0.2">
      <c r="A274" t="s">
        <v>1041</v>
      </c>
      <c r="B274">
        <f t="shared" si="77"/>
        <v>54</v>
      </c>
      <c r="C274">
        <f t="shared" ca="1" si="80"/>
        <v>10</v>
      </c>
      <c r="D274">
        <f ca="1">INDEX(table_rates,C274,5)</f>
        <v>80</v>
      </c>
      <c r="E274">
        <f ca="1">INDEX(table_rates,C274,6)</f>
        <v>80</v>
      </c>
    </row>
    <row r="275" spans="1:5" x14ac:dyDescent="0.2">
      <c r="A275" t="s">
        <v>1042</v>
      </c>
      <c r="B275">
        <f t="shared" si="77"/>
        <v>54</v>
      </c>
      <c r="C275">
        <f t="shared" ca="1" si="80"/>
        <v>10</v>
      </c>
      <c r="D275">
        <f ca="1">INDEX(table_rates,C275,7)</f>
        <v>60</v>
      </c>
      <c r="E275">
        <f ca="1">INDEX(table_rates,C275,8)</f>
        <v>60</v>
      </c>
    </row>
    <row r="276" spans="1:5" x14ac:dyDescent="0.2">
      <c r="A276" t="s">
        <v>1043</v>
      </c>
      <c r="B276">
        <f t="shared" si="77"/>
        <v>54</v>
      </c>
      <c r="C276">
        <f t="shared" ca="1" si="80"/>
        <v>10</v>
      </c>
      <c r="D276" t="str">
        <f ca="1">INDEX(table_rates,C276,9)</f>
        <v>n/a</v>
      </c>
      <c r="E276" t="str">
        <f ca="1">INDEX(table_rates,C276,10)</f>
        <v>n/a</v>
      </c>
    </row>
    <row r="277" spans="1:5" x14ac:dyDescent="0.2">
      <c r="A277" t="s">
        <v>1039</v>
      </c>
      <c r="B277">
        <f t="shared" si="77"/>
        <v>55</v>
      </c>
      <c r="C277">
        <f t="shared" ca="1" si="80"/>
        <v>2</v>
      </c>
      <c r="D277">
        <f t="shared" ca="1" si="78"/>
        <v>100</v>
      </c>
      <c r="E277">
        <f t="shared" ref="E277" ca="1" si="83">INDEX(table_rates,C277,2)</f>
        <v>100</v>
      </c>
    </row>
    <row r="278" spans="1:5" x14ac:dyDescent="0.2">
      <c r="A278" t="s">
        <v>1040</v>
      </c>
      <c r="B278">
        <f t="shared" si="77"/>
        <v>55</v>
      </c>
      <c r="C278">
        <f t="shared" ca="1" si="80"/>
        <v>2</v>
      </c>
      <c r="D278" t="str">
        <f ca="1">INDEX(table_rates,C278,3)</f>
        <v>not covered</v>
      </c>
      <c r="E278" t="str">
        <f ca="1">INDEX(table_rates,C278,4)</f>
        <v>not covered</v>
      </c>
    </row>
    <row r="279" spans="1:5" x14ac:dyDescent="0.2">
      <c r="A279" t="s">
        <v>1041</v>
      </c>
      <c r="B279">
        <f t="shared" si="77"/>
        <v>55</v>
      </c>
      <c r="C279">
        <f t="shared" ca="1" si="80"/>
        <v>2</v>
      </c>
      <c r="D279" t="str">
        <f ca="1">INDEX(table_rates,C279,5)</f>
        <v>not covered</v>
      </c>
      <c r="E279" t="str">
        <f ca="1">INDEX(table_rates,C279,6)</f>
        <v>not covered</v>
      </c>
    </row>
    <row r="280" spans="1:5" x14ac:dyDescent="0.2">
      <c r="A280" t="s">
        <v>1042</v>
      </c>
      <c r="B280">
        <f t="shared" si="77"/>
        <v>55</v>
      </c>
      <c r="C280">
        <f t="shared" ca="1" si="80"/>
        <v>2</v>
      </c>
      <c r="D280" t="str">
        <f ca="1">INDEX(table_rates,C280,7)</f>
        <v>not covered</v>
      </c>
      <c r="E280" t="str">
        <f ca="1">INDEX(table_rates,C280,8)</f>
        <v>not covered</v>
      </c>
    </row>
    <row r="281" spans="1:5" x14ac:dyDescent="0.2">
      <c r="A281" t="s">
        <v>1043</v>
      </c>
      <c r="B281">
        <f t="shared" si="77"/>
        <v>55</v>
      </c>
      <c r="C281">
        <f t="shared" ca="1" si="80"/>
        <v>2</v>
      </c>
      <c r="D281" t="str">
        <f ca="1">INDEX(table_rates,C281,9)</f>
        <v>n/a</v>
      </c>
      <c r="E281" t="str">
        <f ca="1">INDEX(table_rates,C281,10)</f>
        <v>n/a</v>
      </c>
    </row>
    <row r="282" spans="1:5" x14ac:dyDescent="0.2">
      <c r="A282" t="s">
        <v>1039</v>
      </c>
      <c r="B282">
        <f t="shared" si="77"/>
        <v>56</v>
      </c>
      <c r="C282">
        <f t="shared" ca="1" si="71"/>
        <v>1</v>
      </c>
      <c r="D282">
        <f t="shared" ca="1" si="78"/>
        <v>100</v>
      </c>
      <c r="E282">
        <f t="shared" ref="E282" ca="1" si="84">INDEX(table_rates,C282,2)</f>
        <v>100</v>
      </c>
    </row>
    <row r="283" spans="1:5" x14ac:dyDescent="0.2">
      <c r="A283" t="s">
        <v>1040</v>
      </c>
      <c r="B283">
        <f t="shared" si="77"/>
        <v>56</v>
      </c>
      <c r="C283">
        <f t="shared" ref="C283:C301" ca="1" si="85">IF(MOD(ROW(C283)-2,5)&lt;&gt;0,C282,RANDBETWEEN(1,ROWS(table_rates)))</f>
        <v>1</v>
      </c>
      <c r="D283">
        <f ca="1">INDEX(table_rates,C283,3)</f>
        <v>80</v>
      </c>
      <c r="E283">
        <f ca="1">INDEX(table_rates,C283,4)</f>
        <v>80</v>
      </c>
    </row>
    <row r="284" spans="1:5" x14ac:dyDescent="0.2">
      <c r="A284" t="s">
        <v>1041</v>
      </c>
      <c r="B284">
        <f t="shared" si="77"/>
        <v>56</v>
      </c>
      <c r="C284">
        <f t="shared" ca="1" si="85"/>
        <v>1</v>
      </c>
      <c r="D284">
        <f ca="1">INDEX(table_rates,C284,5)</f>
        <v>60</v>
      </c>
      <c r="E284">
        <f ca="1">INDEX(table_rates,C284,6)</f>
        <v>60</v>
      </c>
    </row>
    <row r="285" spans="1:5" x14ac:dyDescent="0.2">
      <c r="A285" t="s">
        <v>1042</v>
      </c>
      <c r="B285">
        <f t="shared" si="77"/>
        <v>56</v>
      </c>
      <c r="C285">
        <f t="shared" ca="1" si="85"/>
        <v>1</v>
      </c>
      <c r="D285">
        <f ca="1">INDEX(table_rates,C285,7)</f>
        <v>50</v>
      </c>
      <c r="E285">
        <f ca="1">INDEX(table_rates,C285,8)</f>
        <v>50</v>
      </c>
    </row>
    <row r="286" spans="1:5" x14ac:dyDescent="0.2">
      <c r="A286" t="s">
        <v>1043</v>
      </c>
      <c r="B286">
        <f t="shared" si="77"/>
        <v>56</v>
      </c>
      <c r="C286">
        <f t="shared" ca="1" si="85"/>
        <v>1</v>
      </c>
      <c r="D286" t="str">
        <f ca="1">INDEX(table_rates,C286,9)</f>
        <v>n/a</v>
      </c>
      <c r="E286" t="str">
        <f ca="1">INDEX(table_rates,C286,10)</f>
        <v>n/a</v>
      </c>
    </row>
    <row r="287" spans="1:5" x14ac:dyDescent="0.2">
      <c r="A287" t="s">
        <v>1039</v>
      </c>
      <c r="B287">
        <f t="shared" si="77"/>
        <v>57</v>
      </c>
      <c r="C287">
        <f t="shared" ca="1" si="85"/>
        <v>4</v>
      </c>
      <c r="D287">
        <f t="shared" ca="1" si="78"/>
        <v>100</v>
      </c>
      <c r="E287">
        <f t="shared" ref="E287" ca="1" si="86">INDEX(table_rates,C287,2)</f>
        <v>100</v>
      </c>
    </row>
    <row r="288" spans="1:5" x14ac:dyDescent="0.2">
      <c r="A288" t="s">
        <v>1040</v>
      </c>
      <c r="B288">
        <f t="shared" si="77"/>
        <v>57</v>
      </c>
      <c r="C288">
        <f t="shared" ca="1" si="85"/>
        <v>4</v>
      </c>
      <c r="D288">
        <f ca="1">INDEX(table_rates,C288,3)</f>
        <v>90</v>
      </c>
      <c r="E288">
        <f ca="1">INDEX(table_rates,C288,4)</f>
        <v>90</v>
      </c>
    </row>
    <row r="289" spans="1:5" x14ac:dyDescent="0.2">
      <c r="A289" t="s">
        <v>1041</v>
      </c>
      <c r="B289">
        <f t="shared" si="77"/>
        <v>57</v>
      </c>
      <c r="C289">
        <f t="shared" ca="1" si="85"/>
        <v>4</v>
      </c>
      <c r="D289">
        <f ca="1">INDEX(table_rates,C289,5)</f>
        <v>80</v>
      </c>
      <c r="E289">
        <f ca="1">INDEX(table_rates,C289,6)</f>
        <v>80</v>
      </c>
    </row>
    <row r="290" spans="1:5" x14ac:dyDescent="0.2">
      <c r="A290" t="s">
        <v>1042</v>
      </c>
      <c r="B290">
        <f t="shared" si="77"/>
        <v>57</v>
      </c>
      <c r="C290">
        <f t="shared" ca="1" si="85"/>
        <v>4</v>
      </c>
      <c r="D290">
        <f ca="1">INDEX(table_rates,C290,7)</f>
        <v>80</v>
      </c>
      <c r="E290">
        <f ca="1">INDEX(table_rates,C290,8)</f>
        <v>80</v>
      </c>
    </row>
    <row r="291" spans="1:5" x14ac:dyDescent="0.2">
      <c r="A291" t="s">
        <v>1043</v>
      </c>
      <c r="B291">
        <f t="shared" si="77"/>
        <v>57</v>
      </c>
      <c r="C291">
        <f t="shared" ca="1" si="85"/>
        <v>4</v>
      </c>
      <c r="D291" t="str">
        <f ca="1">INDEX(table_rates,C291,9)</f>
        <v>n/a</v>
      </c>
      <c r="E291" t="str">
        <f ca="1">INDEX(table_rates,C291,10)</f>
        <v>n/a</v>
      </c>
    </row>
    <row r="292" spans="1:5" x14ac:dyDescent="0.2">
      <c r="A292" t="s">
        <v>1039</v>
      </c>
      <c r="B292">
        <f t="shared" si="77"/>
        <v>58</v>
      </c>
      <c r="C292">
        <f t="shared" ca="1" si="85"/>
        <v>9</v>
      </c>
      <c r="D292">
        <f t="shared" ca="1" si="78"/>
        <v>100</v>
      </c>
      <c r="E292">
        <f t="shared" ref="E292" ca="1" si="87">INDEX(table_rates,C292,2)</f>
        <v>100</v>
      </c>
    </row>
    <row r="293" spans="1:5" x14ac:dyDescent="0.2">
      <c r="A293" t="s">
        <v>1040</v>
      </c>
      <c r="B293">
        <f t="shared" si="77"/>
        <v>58</v>
      </c>
      <c r="C293">
        <f t="shared" ca="1" si="85"/>
        <v>9</v>
      </c>
      <c r="D293">
        <f ca="1">INDEX(table_rates,C293,3)</f>
        <v>80</v>
      </c>
      <c r="E293">
        <f ca="1">INDEX(table_rates,C293,4)</f>
        <v>80</v>
      </c>
    </row>
    <row r="294" spans="1:5" x14ac:dyDescent="0.2">
      <c r="A294" t="s">
        <v>1041</v>
      </c>
      <c r="B294">
        <f t="shared" si="77"/>
        <v>58</v>
      </c>
      <c r="C294">
        <f t="shared" ca="1" si="85"/>
        <v>9</v>
      </c>
      <c r="D294">
        <f ca="1">INDEX(table_rates,C294,5)</f>
        <v>80</v>
      </c>
      <c r="E294">
        <f ca="1">INDEX(table_rates,C294,6)</f>
        <v>80</v>
      </c>
    </row>
    <row r="295" spans="1:5" x14ac:dyDescent="0.2">
      <c r="A295" t="s">
        <v>1042</v>
      </c>
      <c r="B295">
        <f t="shared" si="77"/>
        <v>58</v>
      </c>
      <c r="C295">
        <f t="shared" ca="1" si="85"/>
        <v>9</v>
      </c>
      <c r="D295">
        <f ca="1">INDEX(table_rates,C295,7)</f>
        <v>60</v>
      </c>
      <c r="E295">
        <f ca="1">INDEX(table_rates,C295,8)</f>
        <v>60</v>
      </c>
    </row>
    <row r="296" spans="1:5" x14ac:dyDescent="0.2">
      <c r="A296" t="s">
        <v>1043</v>
      </c>
      <c r="B296">
        <f t="shared" si="77"/>
        <v>58</v>
      </c>
      <c r="C296">
        <f t="shared" ca="1" si="85"/>
        <v>9</v>
      </c>
      <c r="D296" t="str">
        <f ca="1">INDEX(table_rates,C296,9)</f>
        <v>n/a</v>
      </c>
      <c r="E296" t="str">
        <f ca="1">INDEX(table_rates,C296,10)</f>
        <v>n/a</v>
      </c>
    </row>
    <row r="297" spans="1:5" x14ac:dyDescent="0.2">
      <c r="A297" t="s">
        <v>1039</v>
      </c>
      <c r="B297">
        <f t="shared" si="77"/>
        <v>59</v>
      </c>
      <c r="C297">
        <f t="shared" ca="1" si="85"/>
        <v>14</v>
      </c>
      <c r="D297">
        <f t="shared" ca="1" si="78"/>
        <v>100</v>
      </c>
      <c r="E297">
        <f t="shared" ref="E297" ca="1" si="88">INDEX(table_rates,C297,2)</f>
        <v>100</v>
      </c>
    </row>
    <row r="298" spans="1:5" x14ac:dyDescent="0.2">
      <c r="A298" t="s">
        <v>1040</v>
      </c>
      <c r="B298">
        <f t="shared" si="77"/>
        <v>59</v>
      </c>
      <c r="C298">
        <f t="shared" ca="1" si="85"/>
        <v>14</v>
      </c>
      <c r="D298">
        <f ca="1">INDEX(table_rates,C298,3)</f>
        <v>90</v>
      </c>
      <c r="E298">
        <f ca="1">INDEX(table_rates,C298,4)</f>
        <v>90</v>
      </c>
    </row>
    <row r="299" spans="1:5" x14ac:dyDescent="0.2">
      <c r="A299" t="s">
        <v>1041</v>
      </c>
      <c r="B299">
        <f t="shared" si="77"/>
        <v>59</v>
      </c>
      <c r="C299">
        <f t="shared" ca="1" si="85"/>
        <v>14</v>
      </c>
      <c r="D299">
        <f ca="1">INDEX(table_rates,C299,5)</f>
        <v>80</v>
      </c>
      <c r="E299">
        <f ca="1">INDEX(table_rates,C299,6)</f>
        <v>80</v>
      </c>
    </row>
    <row r="300" spans="1:5" x14ac:dyDescent="0.2">
      <c r="A300" t="s">
        <v>1042</v>
      </c>
      <c r="B300">
        <f t="shared" si="77"/>
        <v>59</v>
      </c>
      <c r="C300">
        <f t="shared" ca="1" si="85"/>
        <v>14</v>
      </c>
      <c r="D300">
        <f ca="1">INDEX(table_rates,C300,7)</f>
        <v>80</v>
      </c>
      <c r="E300">
        <f ca="1">INDEX(table_rates,C300,8)</f>
        <v>80</v>
      </c>
    </row>
    <row r="301" spans="1:5" x14ac:dyDescent="0.2">
      <c r="A301" t="s">
        <v>1043</v>
      </c>
      <c r="B301">
        <f t="shared" si="77"/>
        <v>59</v>
      </c>
      <c r="C301">
        <f t="shared" ca="1" si="85"/>
        <v>14</v>
      </c>
      <c r="D301" t="str">
        <f ca="1">INDEX(table_rates,C301,9)</f>
        <v>n/a</v>
      </c>
      <c r="E301" t="str">
        <f ca="1">INDEX(table_rates,C301,10)</f>
        <v>n/a</v>
      </c>
    </row>
    <row r="302" spans="1:5" x14ac:dyDescent="0.2">
      <c r="A302" t="s">
        <v>1039</v>
      </c>
      <c r="B302">
        <f t="shared" si="77"/>
        <v>60</v>
      </c>
      <c r="C302">
        <f t="shared" ca="1" si="71"/>
        <v>10</v>
      </c>
      <c r="D302">
        <f t="shared" ca="1" si="78"/>
        <v>100</v>
      </c>
      <c r="E302">
        <f t="shared" ref="E302" ca="1" si="89">INDEX(table_rates,C302,2)</f>
        <v>100</v>
      </c>
    </row>
    <row r="303" spans="1:5" x14ac:dyDescent="0.2">
      <c r="A303" t="s">
        <v>1040</v>
      </c>
      <c r="B303">
        <f t="shared" si="77"/>
        <v>60</v>
      </c>
      <c r="C303">
        <f t="shared" ref="C303:C321" ca="1" si="90">IF(MOD(ROW(C303)-2,5)&lt;&gt;0,C302,RANDBETWEEN(1,ROWS(table_rates)))</f>
        <v>10</v>
      </c>
      <c r="D303">
        <f ca="1">INDEX(table_rates,C303,3)</f>
        <v>80</v>
      </c>
      <c r="E303">
        <f ca="1">INDEX(table_rates,C303,4)</f>
        <v>80</v>
      </c>
    </row>
    <row r="304" spans="1:5" x14ac:dyDescent="0.2">
      <c r="A304" t="s">
        <v>1041</v>
      </c>
      <c r="B304">
        <f t="shared" si="77"/>
        <v>60</v>
      </c>
      <c r="C304">
        <f t="shared" ca="1" si="90"/>
        <v>10</v>
      </c>
      <c r="D304">
        <f ca="1">INDEX(table_rates,C304,5)</f>
        <v>80</v>
      </c>
      <c r="E304">
        <f ca="1">INDEX(table_rates,C304,6)</f>
        <v>80</v>
      </c>
    </row>
    <row r="305" spans="1:5" x14ac:dyDescent="0.2">
      <c r="A305" t="s">
        <v>1042</v>
      </c>
      <c r="B305">
        <f t="shared" si="77"/>
        <v>60</v>
      </c>
      <c r="C305">
        <f t="shared" ca="1" si="90"/>
        <v>10</v>
      </c>
      <c r="D305">
        <f ca="1">INDEX(table_rates,C305,7)</f>
        <v>60</v>
      </c>
      <c r="E305">
        <f ca="1">INDEX(table_rates,C305,8)</f>
        <v>60</v>
      </c>
    </row>
    <row r="306" spans="1:5" x14ac:dyDescent="0.2">
      <c r="A306" t="s">
        <v>1043</v>
      </c>
      <c r="B306">
        <f t="shared" si="77"/>
        <v>60</v>
      </c>
      <c r="C306">
        <f t="shared" ca="1" si="90"/>
        <v>10</v>
      </c>
      <c r="D306" t="str">
        <f ca="1">INDEX(table_rates,C306,9)</f>
        <v>n/a</v>
      </c>
      <c r="E306" t="str">
        <f ca="1">INDEX(table_rates,C306,10)</f>
        <v>n/a</v>
      </c>
    </row>
    <row r="307" spans="1:5" x14ac:dyDescent="0.2">
      <c r="A307" t="s">
        <v>1039</v>
      </c>
      <c r="B307">
        <f t="shared" si="77"/>
        <v>61</v>
      </c>
      <c r="C307">
        <f t="shared" ca="1" si="90"/>
        <v>15</v>
      </c>
      <c r="D307">
        <f t="shared" ca="1" si="78"/>
        <v>100</v>
      </c>
      <c r="E307">
        <f t="shared" ref="E307" ca="1" si="91">INDEX(table_rates,C307,2)</f>
        <v>100</v>
      </c>
    </row>
    <row r="308" spans="1:5" x14ac:dyDescent="0.2">
      <c r="A308" t="s">
        <v>1040</v>
      </c>
      <c r="B308">
        <f t="shared" si="77"/>
        <v>61</v>
      </c>
      <c r="C308">
        <f t="shared" ca="1" si="90"/>
        <v>15</v>
      </c>
      <c r="D308">
        <f ca="1">INDEX(table_rates,C308,3)</f>
        <v>90</v>
      </c>
      <c r="E308">
        <f ca="1">INDEX(table_rates,C308,4)</f>
        <v>90</v>
      </c>
    </row>
    <row r="309" spans="1:5" x14ac:dyDescent="0.2">
      <c r="A309" t="s">
        <v>1041</v>
      </c>
      <c r="B309">
        <f t="shared" si="77"/>
        <v>61</v>
      </c>
      <c r="C309">
        <f t="shared" ca="1" si="90"/>
        <v>15</v>
      </c>
      <c r="D309">
        <f ca="1">INDEX(table_rates,C309,5)</f>
        <v>80</v>
      </c>
      <c r="E309">
        <f ca="1">INDEX(table_rates,C309,6)</f>
        <v>80</v>
      </c>
    </row>
    <row r="310" spans="1:5" x14ac:dyDescent="0.2">
      <c r="A310" t="s">
        <v>1042</v>
      </c>
      <c r="B310">
        <f t="shared" si="77"/>
        <v>61</v>
      </c>
      <c r="C310">
        <f t="shared" ca="1" si="90"/>
        <v>15</v>
      </c>
      <c r="D310">
        <f ca="1">INDEX(table_rates,C310,7)</f>
        <v>80</v>
      </c>
      <c r="E310">
        <f ca="1">INDEX(table_rates,C310,8)</f>
        <v>80</v>
      </c>
    </row>
    <row r="311" spans="1:5" x14ac:dyDescent="0.2">
      <c r="A311" t="s">
        <v>1043</v>
      </c>
      <c r="B311">
        <f t="shared" si="77"/>
        <v>61</v>
      </c>
      <c r="C311">
        <f t="shared" ca="1" si="90"/>
        <v>15</v>
      </c>
      <c r="D311" t="str">
        <f ca="1">INDEX(table_rates,C311,9)</f>
        <v>n/a</v>
      </c>
      <c r="E311" t="str">
        <f ca="1">INDEX(table_rates,C311,10)</f>
        <v>n/a</v>
      </c>
    </row>
    <row r="312" spans="1:5" x14ac:dyDescent="0.2">
      <c r="A312" t="s">
        <v>1039</v>
      </c>
      <c r="B312">
        <f t="shared" si="77"/>
        <v>62</v>
      </c>
      <c r="C312">
        <f t="shared" ca="1" si="90"/>
        <v>14</v>
      </c>
      <c r="D312">
        <f t="shared" ca="1" si="78"/>
        <v>100</v>
      </c>
      <c r="E312">
        <f t="shared" ref="E312" ca="1" si="92">INDEX(table_rates,C312,2)</f>
        <v>100</v>
      </c>
    </row>
    <row r="313" spans="1:5" x14ac:dyDescent="0.2">
      <c r="A313" t="s">
        <v>1040</v>
      </c>
      <c r="B313">
        <f t="shared" si="77"/>
        <v>62</v>
      </c>
      <c r="C313">
        <f t="shared" ca="1" si="90"/>
        <v>14</v>
      </c>
      <c r="D313">
        <f ca="1">INDEX(table_rates,C313,3)</f>
        <v>90</v>
      </c>
      <c r="E313">
        <f ca="1">INDEX(table_rates,C313,4)</f>
        <v>90</v>
      </c>
    </row>
    <row r="314" spans="1:5" x14ac:dyDescent="0.2">
      <c r="A314" t="s">
        <v>1041</v>
      </c>
      <c r="B314">
        <f t="shared" si="77"/>
        <v>62</v>
      </c>
      <c r="C314">
        <f t="shared" ca="1" si="90"/>
        <v>14</v>
      </c>
      <c r="D314">
        <f ca="1">INDEX(table_rates,C314,5)</f>
        <v>80</v>
      </c>
      <c r="E314">
        <f ca="1">INDEX(table_rates,C314,6)</f>
        <v>80</v>
      </c>
    </row>
    <row r="315" spans="1:5" x14ac:dyDescent="0.2">
      <c r="A315" t="s">
        <v>1042</v>
      </c>
      <c r="B315">
        <f t="shared" si="77"/>
        <v>62</v>
      </c>
      <c r="C315">
        <f t="shared" ca="1" si="90"/>
        <v>14</v>
      </c>
      <c r="D315">
        <f ca="1">INDEX(table_rates,C315,7)</f>
        <v>80</v>
      </c>
      <c r="E315">
        <f ca="1">INDEX(table_rates,C315,8)</f>
        <v>80</v>
      </c>
    </row>
    <row r="316" spans="1:5" x14ac:dyDescent="0.2">
      <c r="A316" t="s">
        <v>1043</v>
      </c>
      <c r="B316">
        <f t="shared" si="77"/>
        <v>62</v>
      </c>
      <c r="C316">
        <f t="shared" ca="1" si="90"/>
        <v>14</v>
      </c>
      <c r="D316" t="str">
        <f ca="1">INDEX(table_rates,C316,9)</f>
        <v>n/a</v>
      </c>
      <c r="E316" t="str">
        <f ca="1">INDEX(table_rates,C316,10)</f>
        <v>n/a</v>
      </c>
    </row>
    <row r="317" spans="1:5" x14ac:dyDescent="0.2">
      <c r="A317" t="s">
        <v>1039</v>
      </c>
      <c r="B317">
        <f t="shared" si="77"/>
        <v>63</v>
      </c>
      <c r="C317">
        <f t="shared" ca="1" si="90"/>
        <v>6</v>
      </c>
      <c r="D317">
        <f t="shared" ca="1" si="78"/>
        <v>100</v>
      </c>
      <c r="E317">
        <f t="shared" ref="E317" ca="1" si="93">INDEX(table_rates,C317,2)</f>
        <v>100</v>
      </c>
    </row>
    <row r="318" spans="1:5" x14ac:dyDescent="0.2">
      <c r="A318" t="s">
        <v>1040</v>
      </c>
      <c r="B318">
        <f t="shared" si="77"/>
        <v>63</v>
      </c>
      <c r="C318">
        <f t="shared" ca="1" si="90"/>
        <v>6</v>
      </c>
      <c r="D318">
        <f ca="1">INDEX(table_rates,C318,3)</f>
        <v>80</v>
      </c>
      <c r="E318">
        <f ca="1">INDEX(table_rates,C318,4)</f>
        <v>80</v>
      </c>
    </row>
    <row r="319" spans="1:5" x14ac:dyDescent="0.2">
      <c r="A319" t="s">
        <v>1041</v>
      </c>
      <c r="B319">
        <f t="shared" si="77"/>
        <v>63</v>
      </c>
      <c r="C319">
        <f t="shared" ca="1" si="90"/>
        <v>6</v>
      </c>
      <c r="D319">
        <f ca="1">INDEX(table_rates,C319,5)</f>
        <v>60</v>
      </c>
      <c r="E319">
        <f ca="1">INDEX(table_rates,C319,6)</f>
        <v>60</v>
      </c>
    </row>
    <row r="320" spans="1:5" x14ac:dyDescent="0.2">
      <c r="A320" t="s">
        <v>1042</v>
      </c>
      <c r="B320">
        <f t="shared" si="77"/>
        <v>63</v>
      </c>
      <c r="C320">
        <f t="shared" ca="1" si="90"/>
        <v>6</v>
      </c>
      <c r="D320">
        <f ca="1">INDEX(table_rates,C320,7)</f>
        <v>50</v>
      </c>
      <c r="E320">
        <f ca="1">INDEX(table_rates,C320,8)</f>
        <v>50</v>
      </c>
    </row>
    <row r="321" spans="1:5" x14ac:dyDescent="0.2">
      <c r="A321" t="s">
        <v>1043</v>
      </c>
      <c r="B321">
        <f t="shared" si="77"/>
        <v>63</v>
      </c>
      <c r="C321">
        <f t="shared" ca="1" si="90"/>
        <v>6</v>
      </c>
      <c r="D321" t="str">
        <f ca="1">INDEX(table_rates,C321,9)</f>
        <v>n/a</v>
      </c>
      <c r="E321" t="str">
        <f ca="1">INDEX(table_rates,C321,10)</f>
        <v>n/a</v>
      </c>
    </row>
    <row r="322" spans="1:5" x14ac:dyDescent="0.2">
      <c r="A322" t="s">
        <v>1039</v>
      </c>
      <c r="B322">
        <f t="shared" si="77"/>
        <v>64</v>
      </c>
      <c r="C322">
        <f t="shared" ref="C322:C382" ca="1" si="94">RANDBETWEEN(1,ROWS(table_rates))</f>
        <v>1</v>
      </c>
      <c r="D322">
        <f t="shared" ca="1" si="78"/>
        <v>100</v>
      </c>
      <c r="E322">
        <f t="shared" ref="E322" ca="1" si="95">INDEX(table_rates,C322,2)</f>
        <v>100</v>
      </c>
    </row>
    <row r="323" spans="1:5" x14ac:dyDescent="0.2">
      <c r="A323" t="s">
        <v>1040</v>
      </c>
      <c r="B323">
        <f t="shared" si="77"/>
        <v>64</v>
      </c>
      <c r="C323">
        <f t="shared" ref="C323:C341" ca="1" si="96">IF(MOD(ROW(C323)-2,5)&lt;&gt;0,C322,RANDBETWEEN(1,ROWS(table_rates)))</f>
        <v>1</v>
      </c>
      <c r="D323">
        <f ca="1">INDEX(table_rates,C323,3)</f>
        <v>80</v>
      </c>
      <c r="E323">
        <f ca="1">INDEX(table_rates,C323,4)</f>
        <v>80</v>
      </c>
    </row>
    <row r="324" spans="1:5" x14ac:dyDescent="0.2">
      <c r="A324" t="s">
        <v>1041</v>
      </c>
      <c r="B324">
        <f t="shared" ref="B324:B387" si="97">IF(MOD(ROW(B324)-2,5)&lt;&gt;0,B323,B323+1)</f>
        <v>64</v>
      </c>
      <c r="C324">
        <f t="shared" ca="1" si="96"/>
        <v>1</v>
      </c>
      <c r="D324">
        <f ca="1">INDEX(table_rates,C324,5)</f>
        <v>60</v>
      </c>
      <c r="E324">
        <f ca="1">INDEX(table_rates,C324,6)</f>
        <v>60</v>
      </c>
    </row>
    <row r="325" spans="1:5" x14ac:dyDescent="0.2">
      <c r="A325" t="s">
        <v>1042</v>
      </c>
      <c r="B325">
        <f t="shared" si="97"/>
        <v>64</v>
      </c>
      <c r="C325">
        <f t="shared" ca="1" si="96"/>
        <v>1</v>
      </c>
      <c r="D325">
        <f ca="1">INDEX(table_rates,C325,7)</f>
        <v>50</v>
      </c>
      <c r="E325">
        <f ca="1">INDEX(table_rates,C325,8)</f>
        <v>50</v>
      </c>
    </row>
    <row r="326" spans="1:5" x14ac:dyDescent="0.2">
      <c r="A326" t="s">
        <v>1043</v>
      </c>
      <c r="B326">
        <f t="shared" si="97"/>
        <v>64</v>
      </c>
      <c r="C326">
        <f t="shared" ca="1" si="96"/>
        <v>1</v>
      </c>
      <c r="D326" t="str">
        <f ca="1">INDEX(table_rates,C326,9)</f>
        <v>n/a</v>
      </c>
      <c r="E326" t="str">
        <f ca="1">INDEX(table_rates,C326,10)</f>
        <v>n/a</v>
      </c>
    </row>
    <row r="327" spans="1:5" x14ac:dyDescent="0.2">
      <c r="A327" t="s">
        <v>1039</v>
      </c>
      <c r="B327">
        <f t="shared" si="97"/>
        <v>65</v>
      </c>
      <c r="C327">
        <f t="shared" ca="1" si="96"/>
        <v>8</v>
      </c>
      <c r="D327">
        <f t="shared" ref="D327:D387" ca="1" si="98">INDEX(table_rates,C327,1)</f>
        <v>100</v>
      </c>
      <c r="E327">
        <f t="shared" ref="E327" ca="1" si="99">INDEX(table_rates,C327,2)</f>
        <v>100</v>
      </c>
    </row>
    <row r="328" spans="1:5" x14ac:dyDescent="0.2">
      <c r="A328" t="s">
        <v>1040</v>
      </c>
      <c r="B328">
        <f t="shared" si="97"/>
        <v>65</v>
      </c>
      <c r="C328">
        <f t="shared" ca="1" si="96"/>
        <v>8</v>
      </c>
      <c r="D328">
        <f ca="1">INDEX(table_rates,C328,3)</f>
        <v>80</v>
      </c>
      <c r="E328">
        <f ca="1">INDEX(table_rates,C328,4)</f>
        <v>80</v>
      </c>
    </row>
    <row r="329" spans="1:5" x14ac:dyDescent="0.2">
      <c r="A329" t="s">
        <v>1041</v>
      </c>
      <c r="B329">
        <f t="shared" si="97"/>
        <v>65</v>
      </c>
      <c r="C329">
        <f t="shared" ca="1" si="96"/>
        <v>8</v>
      </c>
      <c r="D329">
        <f ca="1">INDEX(table_rates,C329,5)</f>
        <v>60</v>
      </c>
      <c r="E329">
        <f ca="1">INDEX(table_rates,C329,6)</f>
        <v>60</v>
      </c>
    </row>
    <row r="330" spans="1:5" x14ac:dyDescent="0.2">
      <c r="A330" t="s">
        <v>1042</v>
      </c>
      <c r="B330">
        <f t="shared" si="97"/>
        <v>65</v>
      </c>
      <c r="C330">
        <f t="shared" ca="1" si="96"/>
        <v>8</v>
      </c>
      <c r="D330">
        <f ca="1">INDEX(table_rates,C330,7)</f>
        <v>50</v>
      </c>
      <c r="E330">
        <f ca="1">INDEX(table_rates,C330,8)</f>
        <v>50</v>
      </c>
    </row>
    <row r="331" spans="1:5" x14ac:dyDescent="0.2">
      <c r="A331" t="s">
        <v>1043</v>
      </c>
      <c r="B331">
        <f t="shared" si="97"/>
        <v>65</v>
      </c>
      <c r="C331">
        <f t="shared" ca="1" si="96"/>
        <v>8</v>
      </c>
      <c r="D331" t="str">
        <f ca="1">INDEX(table_rates,C331,9)</f>
        <v>n/a</v>
      </c>
      <c r="E331" t="str">
        <f ca="1">INDEX(table_rates,C331,10)</f>
        <v>n/a</v>
      </c>
    </row>
    <row r="332" spans="1:5" x14ac:dyDescent="0.2">
      <c r="A332" t="s">
        <v>1039</v>
      </c>
      <c r="B332">
        <f t="shared" si="97"/>
        <v>66</v>
      </c>
      <c r="C332">
        <f t="shared" ca="1" si="96"/>
        <v>15</v>
      </c>
      <c r="D332">
        <f t="shared" ca="1" si="98"/>
        <v>100</v>
      </c>
      <c r="E332">
        <f t="shared" ref="E332" ca="1" si="100">INDEX(table_rates,C332,2)</f>
        <v>100</v>
      </c>
    </row>
    <row r="333" spans="1:5" x14ac:dyDescent="0.2">
      <c r="A333" t="s">
        <v>1040</v>
      </c>
      <c r="B333">
        <f t="shared" si="97"/>
        <v>66</v>
      </c>
      <c r="C333">
        <f t="shared" ca="1" si="96"/>
        <v>15</v>
      </c>
      <c r="D333">
        <f ca="1">INDEX(table_rates,C333,3)</f>
        <v>90</v>
      </c>
      <c r="E333">
        <f ca="1">INDEX(table_rates,C333,4)</f>
        <v>90</v>
      </c>
    </row>
    <row r="334" spans="1:5" x14ac:dyDescent="0.2">
      <c r="A334" t="s">
        <v>1041</v>
      </c>
      <c r="B334">
        <f t="shared" si="97"/>
        <v>66</v>
      </c>
      <c r="C334">
        <f t="shared" ca="1" si="96"/>
        <v>15</v>
      </c>
      <c r="D334">
        <f ca="1">INDEX(table_rates,C334,5)</f>
        <v>80</v>
      </c>
      <c r="E334">
        <f ca="1">INDEX(table_rates,C334,6)</f>
        <v>80</v>
      </c>
    </row>
    <row r="335" spans="1:5" x14ac:dyDescent="0.2">
      <c r="A335" t="s">
        <v>1042</v>
      </c>
      <c r="B335">
        <f t="shared" si="97"/>
        <v>66</v>
      </c>
      <c r="C335">
        <f t="shared" ca="1" si="96"/>
        <v>15</v>
      </c>
      <c r="D335">
        <f ca="1">INDEX(table_rates,C335,7)</f>
        <v>80</v>
      </c>
      <c r="E335">
        <f ca="1">INDEX(table_rates,C335,8)</f>
        <v>80</v>
      </c>
    </row>
    <row r="336" spans="1:5" x14ac:dyDescent="0.2">
      <c r="A336" t="s">
        <v>1043</v>
      </c>
      <c r="B336">
        <f t="shared" si="97"/>
        <v>66</v>
      </c>
      <c r="C336">
        <f t="shared" ca="1" si="96"/>
        <v>15</v>
      </c>
      <c r="D336" t="str">
        <f ca="1">INDEX(table_rates,C336,9)</f>
        <v>n/a</v>
      </c>
      <c r="E336" t="str">
        <f ca="1">INDEX(table_rates,C336,10)</f>
        <v>n/a</v>
      </c>
    </row>
    <row r="337" spans="1:5" x14ac:dyDescent="0.2">
      <c r="A337" t="s">
        <v>1039</v>
      </c>
      <c r="B337">
        <f t="shared" si="97"/>
        <v>67</v>
      </c>
      <c r="C337">
        <f t="shared" ca="1" si="96"/>
        <v>1</v>
      </c>
      <c r="D337">
        <f t="shared" ca="1" si="98"/>
        <v>100</v>
      </c>
      <c r="E337">
        <f t="shared" ref="E337" ca="1" si="101">INDEX(table_rates,C337,2)</f>
        <v>100</v>
      </c>
    </row>
    <row r="338" spans="1:5" x14ac:dyDescent="0.2">
      <c r="A338" t="s">
        <v>1040</v>
      </c>
      <c r="B338">
        <f t="shared" si="97"/>
        <v>67</v>
      </c>
      <c r="C338">
        <f t="shared" ca="1" si="96"/>
        <v>1</v>
      </c>
      <c r="D338">
        <f ca="1">INDEX(table_rates,C338,3)</f>
        <v>80</v>
      </c>
      <c r="E338">
        <f ca="1">INDEX(table_rates,C338,4)</f>
        <v>80</v>
      </c>
    </row>
    <row r="339" spans="1:5" x14ac:dyDescent="0.2">
      <c r="A339" t="s">
        <v>1041</v>
      </c>
      <c r="B339">
        <f t="shared" si="97"/>
        <v>67</v>
      </c>
      <c r="C339">
        <f t="shared" ca="1" si="96"/>
        <v>1</v>
      </c>
      <c r="D339">
        <f ca="1">INDEX(table_rates,C339,5)</f>
        <v>60</v>
      </c>
      <c r="E339">
        <f ca="1">INDEX(table_rates,C339,6)</f>
        <v>60</v>
      </c>
    </row>
    <row r="340" spans="1:5" x14ac:dyDescent="0.2">
      <c r="A340" t="s">
        <v>1042</v>
      </c>
      <c r="B340">
        <f t="shared" si="97"/>
        <v>67</v>
      </c>
      <c r="C340">
        <f t="shared" ca="1" si="96"/>
        <v>1</v>
      </c>
      <c r="D340">
        <f ca="1">INDEX(table_rates,C340,7)</f>
        <v>50</v>
      </c>
      <c r="E340">
        <f ca="1">INDEX(table_rates,C340,8)</f>
        <v>50</v>
      </c>
    </row>
    <row r="341" spans="1:5" x14ac:dyDescent="0.2">
      <c r="A341" t="s">
        <v>1043</v>
      </c>
      <c r="B341">
        <f t="shared" si="97"/>
        <v>67</v>
      </c>
      <c r="C341">
        <f t="shared" ca="1" si="96"/>
        <v>1</v>
      </c>
      <c r="D341" t="str">
        <f ca="1">INDEX(table_rates,C341,9)</f>
        <v>n/a</v>
      </c>
      <c r="E341" t="str">
        <f ca="1">INDEX(table_rates,C341,10)</f>
        <v>n/a</v>
      </c>
    </row>
    <row r="342" spans="1:5" x14ac:dyDescent="0.2">
      <c r="A342" t="s">
        <v>1039</v>
      </c>
      <c r="B342">
        <f t="shared" si="97"/>
        <v>68</v>
      </c>
      <c r="C342">
        <f t="shared" ca="1" si="94"/>
        <v>13</v>
      </c>
      <c r="D342">
        <f t="shared" ca="1" si="98"/>
        <v>100</v>
      </c>
      <c r="E342">
        <f t="shared" ref="E342" ca="1" si="102">INDEX(table_rates,C342,2)</f>
        <v>100</v>
      </c>
    </row>
    <row r="343" spans="1:5" x14ac:dyDescent="0.2">
      <c r="A343" t="s">
        <v>1040</v>
      </c>
      <c r="B343">
        <f t="shared" si="97"/>
        <v>68</v>
      </c>
      <c r="C343">
        <f t="shared" ref="C343:C361" ca="1" si="103">IF(MOD(ROW(C343)-2,5)&lt;&gt;0,C342,RANDBETWEEN(1,ROWS(table_rates)))</f>
        <v>13</v>
      </c>
      <c r="D343">
        <f ca="1">INDEX(table_rates,C343,3)</f>
        <v>80</v>
      </c>
      <c r="E343">
        <f ca="1">INDEX(table_rates,C343,4)</f>
        <v>80</v>
      </c>
    </row>
    <row r="344" spans="1:5" x14ac:dyDescent="0.2">
      <c r="A344" t="s">
        <v>1041</v>
      </c>
      <c r="B344">
        <f t="shared" si="97"/>
        <v>68</v>
      </c>
      <c r="C344">
        <f t="shared" ca="1" si="103"/>
        <v>13</v>
      </c>
      <c r="D344">
        <f ca="1">INDEX(table_rates,C344,5)</f>
        <v>80</v>
      </c>
      <c r="E344">
        <f ca="1">INDEX(table_rates,C344,6)</f>
        <v>80</v>
      </c>
    </row>
    <row r="345" spans="1:5" x14ac:dyDescent="0.2">
      <c r="A345" t="s">
        <v>1042</v>
      </c>
      <c r="B345">
        <f t="shared" si="97"/>
        <v>68</v>
      </c>
      <c r="C345">
        <f t="shared" ca="1" si="103"/>
        <v>13</v>
      </c>
      <c r="D345">
        <f ca="1">INDEX(table_rates,C345,7)</f>
        <v>60</v>
      </c>
      <c r="E345">
        <f ca="1">INDEX(table_rates,C345,8)</f>
        <v>60</v>
      </c>
    </row>
    <row r="346" spans="1:5" x14ac:dyDescent="0.2">
      <c r="A346" t="s">
        <v>1043</v>
      </c>
      <c r="B346">
        <f t="shared" si="97"/>
        <v>68</v>
      </c>
      <c r="C346">
        <f t="shared" ca="1" si="103"/>
        <v>13</v>
      </c>
      <c r="D346">
        <f ca="1">INDEX(table_rates,C346,9)</f>
        <v>50</v>
      </c>
      <c r="E346">
        <f ca="1">INDEX(table_rates,C346,10)</f>
        <v>50</v>
      </c>
    </row>
    <row r="347" spans="1:5" x14ac:dyDescent="0.2">
      <c r="A347" t="s">
        <v>1039</v>
      </c>
      <c r="B347">
        <f t="shared" si="97"/>
        <v>69</v>
      </c>
      <c r="C347">
        <f t="shared" ca="1" si="103"/>
        <v>14</v>
      </c>
      <c r="D347">
        <f t="shared" ca="1" si="98"/>
        <v>100</v>
      </c>
      <c r="E347">
        <f t="shared" ref="E347" ca="1" si="104">INDEX(table_rates,C347,2)</f>
        <v>100</v>
      </c>
    </row>
    <row r="348" spans="1:5" x14ac:dyDescent="0.2">
      <c r="A348" t="s">
        <v>1040</v>
      </c>
      <c r="B348">
        <f t="shared" si="97"/>
        <v>69</v>
      </c>
      <c r="C348">
        <f t="shared" ca="1" si="103"/>
        <v>14</v>
      </c>
      <c r="D348">
        <f ca="1">INDEX(table_rates,C348,3)</f>
        <v>90</v>
      </c>
      <c r="E348">
        <f ca="1">INDEX(table_rates,C348,4)</f>
        <v>90</v>
      </c>
    </row>
    <row r="349" spans="1:5" x14ac:dyDescent="0.2">
      <c r="A349" t="s">
        <v>1041</v>
      </c>
      <c r="B349">
        <f t="shared" si="97"/>
        <v>69</v>
      </c>
      <c r="C349">
        <f t="shared" ca="1" si="103"/>
        <v>14</v>
      </c>
      <c r="D349">
        <f ca="1">INDEX(table_rates,C349,5)</f>
        <v>80</v>
      </c>
      <c r="E349">
        <f ca="1">INDEX(table_rates,C349,6)</f>
        <v>80</v>
      </c>
    </row>
    <row r="350" spans="1:5" x14ac:dyDescent="0.2">
      <c r="A350" t="s">
        <v>1042</v>
      </c>
      <c r="B350">
        <f t="shared" si="97"/>
        <v>69</v>
      </c>
      <c r="C350">
        <f t="shared" ca="1" si="103"/>
        <v>14</v>
      </c>
      <c r="D350">
        <f ca="1">INDEX(table_rates,C350,7)</f>
        <v>80</v>
      </c>
      <c r="E350">
        <f ca="1">INDEX(table_rates,C350,8)</f>
        <v>80</v>
      </c>
    </row>
    <row r="351" spans="1:5" x14ac:dyDescent="0.2">
      <c r="A351" t="s">
        <v>1043</v>
      </c>
      <c r="B351">
        <f t="shared" si="97"/>
        <v>69</v>
      </c>
      <c r="C351">
        <f t="shared" ca="1" si="103"/>
        <v>14</v>
      </c>
      <c r="D351" t="str">
        <f ca="1">INDEX(table_rates,C351,9)</f>
        <v>n/a</v>
      </c>
      <c r="E351" t="str">
        <f ca="1">INDEX(table_rates,C351,10)</f>
        <v>n/a</v>
      </c>
    </row>
    <row r="352" spans="1:5" x14ac:dyDescent="0.2">
      <c r="A352" t="s">
        <v>1039</v>
      </c>
      <c r="B352">
        <f t="shared" si="97"/>
        <v>70</v>
      </c>
      <c r="C352">
        <f t="shared" ca="1" si="103"/>
        <v>7</v>
      </c>
      <c r="D352">
        <f t="shared" ca="1" si="98"/>
        <v>100</v>
      </c>
      <c r="E352">
        <f t="shared" ref="E352" ca="1" si="105">INDEX(table_rates,C352,2)</f>
        <v>100</v>
      </c>
    </row>
    <row r="353" spans="1:5" x14ac:dyDescent="0.2">
      <c r="A353" t="s">
        <v>1040</v>
      </c>
      <c r="B353">
        <f t="shared" si="97"/>
        <v>70</v>
      </c>
      <c r="C353">
        <f t="shared" ca="1" si="103"/>
        <v>7</v>
      </c>
      <c r="D353">
        <f ca="1">INDEX(table_rates,C353,3)</f>
        <v>80</v>
      </c>
      <c r="E353">
        <f ca="1">INDEX(table_rates,C353,4)</f>
        <v>80</v>
      </c>
    </row>
    <row r="354" spans="1:5" x14ac:dyDescent="0.2">
      <c r="A354" t="s">
        <v>1041</v>
      </c>
      <c r="B354">
        <f t="shared" si="97"/>
        <v>70</v>
      </c>
      <c r="C354">
        <f t="shared" ca="1" si="103"/>
        <v>7</v>
      </c>
      <c r="D354">
        <f ca="1">INDEX(table_rates,C354,5)</f>
        <v>60</v>
      </c>
      <c r="E354">
        <f ca="1">INDEX(table_rates,C354,6)</f>
        <v>60</v>
      </c>
    </row>
    <row r="355" spans="1:5" x14ac:dyDescent="0.2">
      <c r="A355" t="s">
        <v>1042</v>
      </c>
      <c r="B355">
        <f t="shared" si="97"/>
        <v>70</v>
      </c>
      <c r="C355">
        <f t="shared" ca="1" si="103"/>
        <v>7</v>
      </c>
      <c r="D355">
        <f ca="1">INDEX(table_rates,C355,7)</f>
        <v>50</v>
      </c>
      <c r="E355">
        <f ca="1">INDEX(table_rates,C355,8)</f>
        <v>50</v>
      </c>
    </row>
    <row r="356" spans="1:5" x14ac:dyDescent="0.2">
      <c r="A356" t="s">
        <v>1043</v>
      </c>
      <c r="B356">
        <f t="shared" si="97"/>
        <v>70</v>
      </c>
      <c r="C356">
        <f t="shared" ca="1" si="103"/>
        <v>7</v>
      </c>
      <c r="D356" t="str">
        <f ca="1">INDEX(table_rates,C356,9)</f>
        <v>n/a</v>
      </c>
      <c r="E356" t="str">
        <f ca="1">INDEX(table_rates,C356,10)</f>
        <v>n/a</v>
      </c>
    </row>
    <row r="357" spans="1:5" x14ac:dyDescent="0.2">
      <c r="A357" t="s">
        <v>1039</v>
      </c>
      <c r="B357">
        <f t="shared" si="97"/>
        <v>71</v>
      </c>
      <c r="C357">
        <f t="shared" ca="1" si="103"/>
        <v>10</v>
      </c>
      <c r="D357">
        <f t="shared" ca="1" si="98"/>
        <v>100</v>
      </c>
      <c r="E357">
        <f t="shared" ref="E357" ca="1" si="106">INDEX(table_rates,C357,2)</f>
        <v>100</v>
      </c>
    </row>
    <row r="358" spans="1:5" x14ac:dyDescent="0.2">
      <c r="A358" t="s">
        <v>1040</v>
      </c>
      <c r="B358">
        <f t="shared" si="97"/>
        <v>71</v>
      </c>
      <c r="C358">
        <f t="shared" ca="1" si="103"/>
        <v>10</v>
      </c>
      <c r="D358">
        <f ca="1">INDEX(table_rates,C358,3)</f>
        <v>80</v>
      </c>
      <c r="E358">
        <f ca="1">INDEX(table_rates,C358,4)</f>
        <v>80</v>
      </c>
    </row>
    <row r="359" spans="1:5" x14ac:dyDescent="0.2">
      <c r="A359" t="s">
        <v>1041</v>
      </c>
      <c r="B359">
        <f t="shared" si="97"/>
        <v>71</v>
      </c>
      <c r="C359">
        <f t="shared" ca="1" si="103"/>
        <v>10</v>
      </c>
      <c r="D359">
        <f ca="1">INDEX(table_rates,C359,5)</f>
        <v>80</v>
      </c>
      <c r="E359">
        <f ca="1">INDEX(table_rates,C359,6)</f>
        <v>80</v>
      </c>
    </row>
    <row r="360" spans="1:5" x14ac:dyDescent="0.2">
      <c r="A360" t="s">
        <v>1042</v>
      </c>
      <c r="B360">
        <f t="shared" si="97"/>
        <v>71</v>
      </c>
      <c r="C360">
        <f t="shared" ca="1" si="103"/>
        <v>10</v>
      </c>
      <c r="D360">
        <f ca="1">INDEX(table_rates,C360,7)</f>
        <v>60</v>
      </c>
      <c r="E360">
        <f ca="1">INDEX(table_rates,C360,8)</f>
        <v>60</v>
      </c>
    </row>
    <row r="361" spans="1:5" x14ac:dyDescent="0.2">
      <c r="A361" t="s">
        <v>1043</v>
      </c>
      <c r="B361">
        <f t="shared" si="97"/>
        <v>71</v>
      </c>
      <c r="C361">
        <f t="shared" ca="1" si="103"/>
        <v>10</v>
      </c>
      <c r="D361" t="str">
        <f ca="1">INDEX(table_rates,C361,9)</f>
        <v>n/a</v>
      </c>
      <c r="E361" t="str">
        <f ca="1">INDEX(table_rates,C361,10)</f>
        <v>n/a</v>
      </c>
    </row>
    <row r="362" spans="1:5" x14ac:dyDescent="0.2">
      <c r="A362" t="s">
        <v>1039</v>
      </c>
      <c r="B362">
        <f t="shared" si="97"/>
        <v>72</v>
      </c>
      <c r="C362">
        <f t="shared" ca="1" si="94"/>
        <v>10</v>
      </c>
      <c r="D362">
        <f t="shared" ca="1" si="98"/>
        <v>100</v>
      </c>
      <c r="E362">
        <f t="shared" ref="E362" ca="1" si="107">INDEX(table_rates,C362,2)</f>
        <v>100</v>
      </c>
    </row>
    <row r="363" spans="1:5" x14ac:dyDescent="0.2">
      <c r="A363" t="s">
        <v>1040</v>
      </c>
      <c r="B363">
        <f t="shared" si="97"/>
        <v>72</v>
      </c>
      <c r="C363">
        <f t="shared" ref="C363:C381" ca="1" si="108">IF(MOD(ROW(C363)-2,5)&lt;&gt;0,C362,RANDBETWEEN(1,ROWS(table_rates)))</f>
        <v>10</v>
      </c>
      <c r="D363">
        <f ca="1">INDEX(table_rates,C363,3)</f>
        <v>80</v>
      </c>
      <c r="E363">
        <f ca="1">INDEX(table_rates,C363,4)</f>
        <v>80</v>
      </c>
    </row>
    <row r="364" spans="1:5" x14ac:dyDescent="0.2">
      <c r="A364" t="s">
        <v>1041</v>
      </c>
      <c r="B364">
        <f t="shared" si="97"/>
        <v>72</v>
      </c>
      <c r="C364">
        <f t="shared" ca="1" si="108"/>
        <v>10</v>
      </c>
      <c r="D364">
        <f ca="1">INDEX(table_rates,C364,5)</f>
        <v>80</v>
      </c>
      <c r="E364">
        <f ca="1">INDEX(table_rates,C364,6)</f>
        <v>80</v>
      </c>
    </row>
    <row r="365" spans="1:5" x14ac:dyDescent="0.2">
      <c r="A365" t="s">
        <v>1042</v>
      </c>
      <c r="B365">
        <f t="shared" si="97"/>
        <v>72</v>
      </c>
      <c r="C365">
        <f t="shared" ca="1" si="108"/>
        <v>10</v>
      </c>
      <c r="D365">
        <f ca="1">INDEX(table_rates,C365,7)</f>
        <v>60</v>
      </c>
      <c r="E365">
        <f ca="1">INDEX(table_rates,C365,8)</f>
        <v>60</v>
      </c>
    </row>
    <row r="366" spans="1:5" x14ac:dyDescent="0.2">
      <c r="A366" t="s">
        <v>1043</v>
      </c>
      <c r="B366">
        <f t="shared" si="97"/>
        <v>72</v>
      </c>
      <c r="C366">
        <f t="shared" ca="1" si="108"/>
        <v>10</v>
      </c>
      <c r="D366" t="str">
        <f ca="1">INDEX(table_rates,C366,9)</f>
        <v>n/a</v>
      </c>
      <c r="E366" t="str">
        <f ca="1">INDEX(table_rates,C366,10)</f>
        <v>n/a</v>
      </c>
    </row>
    <row r="367" spans="1:5" x14ac:dyDescent="0.2">
      <c r="A367" t="s">
        <v>1039</v>
      </c>
      <c r="B367">
        <f t="shared" si="97"/>
        <v>73</v>
      </c>
      <c r="C367">
        <f t="shared" ca="1" si="108"/>
        <v>2</v>
      </c>
      <c r="D367">
        <f t="shared" ca="1" si="98"/>
        <v>100</v>
      </c>
      <c r="E367">
        <f t="shared" ref="E367" ca="1" si="109">INDEX(table_rates,C367,2)</f>
        <v>100</v>
      </c>
    </row>
    <row r="368" spans="1:5" x14ac:dyDescent="0.2">
      <c r="A368" t="s">
        <v>1040</v>
      </c>
      <c r="B368">
        <f t="shared" si="97"/>
        <v>73</v>
      </c>
      <c r="C368">
        <f t="shared" ca="1" si="108"/>
        <v>2</v>
      </c>
      <c r="D368" t="str">
        <f ca="1">INDEX(table_rates,C368,3)</f>
        <v>not covered</v>
      </c>
      <c r="E368" t="str">
        <f ca="1">INDEX(table_rates,C368,4)</f>
        <v>not covered</v>
      </c>
    </row>
    <row r="369" spans="1:5" x14ac:dyDescent="0.2">
      <c r="A369" t="s">
        <v>1041</v>
      </c>
      <c r="B369">
        <f t="shared" si="97"/>
        <v>73</v>
      </c>
      <c r="C369">
        <f t="shared" ca="1" si="108"/>
        <v>2</v>
      </c>
      <c r="D369" t="str">
        <f ca="1">INDEX(table_rates,C369,5)</f>
        <v>not covered</v>
      </c>
      <c r="E369" t="str">
        <f ca="1">INDEX(table_rates,C369,6)</f>
        <v>not covered</v>
      </c>
    </row>
    <row r="370" spans="1:5" x14ac:dyDescent="0.2">
      <c r="A370" t="s">
        <v>1042</v>
      </c>
      <c r="B370">
        <f t="shared" si="97"/>
        <v>73</v>
      </c>
      <c r="C370">
        <f t="shared" ca="1" si="108"/>
        <v>2</v>
      </c>
      <c r="D370" t="str">
        <f ca="1">INDEX(table_rates,C370,7)</f>
        <v>not covered</v>
      </c>
      <c r="E370" t="str">
        <f ca="1">INDEX(table_rates,C370,8)</f>
        <v>not covered</v>
      </c>
    </row>
    <row r="371" spans="1:5" x14ac:dyDescent="0.2">
      <c r="A371" t="s">
        <v>1043</v>
      </c>
      <c r="B371">
        <f t="shared" si="97"/>
        <v>73</v>
      </c>
      <c r="C371">
        <f t="shared" ca="1" si="108"/>
        <v>2</v>
      </c>
      <c r="D371" t="str">
        <f ca="1">INDEX(table_rates,C371,9)</f>
        <v>n/a</v>
      </c>
      <c r="E371" t="str">
        <f ca="1">INDEX(table_rates,C371,10)</f>
        <v>n/a</v>
      </c>
    </row>
    <row r="372" spans="1:5" x14ac:dyDescent="0.2">
      <c r="A372" t="s">
        <v>1039</v>
      </c>
      <c r="B372">
        <f t="shared" si="97"/>
        <v>74</v>
      </c>
      <c r="C372">
        <f t="shared" ca="1" si="108"/>
        <v>15</v>
      </c>
      <c r="D372">
        <f t="shared" ca="1" si="98"/>
        <v>100</v>
      </c>
      <c r="E372">
        <f t="shared" ref="E372" ca="1" si="110">INDEX(table_rates,C372,2)</f>
        <v>100</v>
      </c>
    </row>
    <row r="373" spans="1:5" x14ac:dyDescent="0.2">
      <c r="A373" t="s">
        <v>1040</v>
      </c>
      <c r="B373">
        <f t="shared" si="97"/>
        <v>74</v>
      </c>
      <c r="C373">
        <f t="shared" ca="1" si="108"/>
        <v>15</v>
      </c>
      <c r="D373">
        <f ca="1">INDEX(table_rates,C373,3)</f>
        <v>90</v>
      </c>
      <c r="E373">
        <f ca="1">INDEX(table_rates,C373,4)</f>
        <v>90</v>
      </c>
    </row>
    <row r="374" spans="1:5" x14ac:dyDescent="0.2">
      <c r="A374" t="s">
        <v>1041</v>
      </c>
      <c r="B374">
        <f t="shared" si="97"/>
        <v>74</v>
      </c>
      <c r="C374">
        <f t="shared" ca="1" si="108"/>
        <v>15</v>
      </c>
      <c r="D374">
        <f ca="1">INDEX(table_rates,C374,5)</f>
        <v>80</v>
      </c>
      <c r="E374">
        <f ca="1">INDEX(table_rates,C374,6)</f>
        <v>80</v>
      </c>
    </row>
    <row r="375" spans="1:5" x14ac:dyDescent="0.2">
      <c r="A375" t="s">
        <v>1042</v>
      </c>
      <c r="B375">
        <f t="shared" si="97"/>
        <v>74</v>
      </c>
      <c r="C375">
        <f t="shared" ca="1" si="108"/>
        <v>15</v>
      </c>
      <c r="D375">
        <f ca="1">INDEX(table_rates,C375,7)</f>
        <v>80</v>
      </c>
      <c r="E375">
        <f ca="1">INDEX(table_rates,C375,8)</f>
        <v>80</v>
      </c>
    </row>
    <row r="376" spans="1:5" x14ac:dyDescent="0.2">
      <c r="A376" t="s">
        <v>1043</v>
      </c>
      <c r="B376">
        <f t="shared" si="97"/>
        <v>74</v>
      </c>
      <c r="C376">
        <f t="shared" ca="1" si="108"/>
        <v>15</v>
      </c>
      <c r="D376" t="str">
        <f ca="1">INDEX(table_rates,C376,9)</f>
        <v>n/a</v>
      </c>
      <c r="E376" t="str">
        <f ca="1">INDEX(table_rates,C376,10)</f>
        <v>n/a</v>
      </c>
    </row>
    <row r="377" spans="1:5" x14ac:dyDescent="0.2">
      <c r="A377" t="s">
        <v>1039</v>
      </c>
      <c r="B377">
        <f t="shared" si="97"/>
        <v>75</v>
      </c>
      <c r="C377">
        <f t="shared" ca="1" si="108"/>
        <v>10</v>
      </c>
      <c r="D377">
        <f t="shared" ca="1" si="98"/>
        <v>100</v>
      </c>
      <c r="E377">
        <f t="shared" ref="E377" ca="1" si="111">INDEX(table_rates,C377,2)</f>
        <v>100</v>
      </c>
    </row>
    <row r="378" spans="1:5" x14ac:dyDescent="0.2">
      <c r="A378" t="s">
        <v>1040</v>
      </c>
      <c r="B378">
        <f t="shared" si="97"/>
        <v>75</v>
      </c>
      <c r="C378">
        <f t="shared" ca="1" si="108"/>
        <v>10</v>
      </c>
      <c r="D378">
        <f ca="1">INDEX(table_rates,C378,3)</f>
        <v>80</v>
      </c>
      <c r="E378">
        <f ca="1">INDEX(table_rates,C378,4)</f>
        <v>80</v>
      </c>
    </row>
    <row r="379" spans="1:5" x14ac:dyDescent="0.2">
      <c r="A379" t="s">
        <v>1041</v>
      </c>
      <c r="B379">
        <f t="shared" si="97"/>
        <v>75</v>
      </c>
      <c r="C379">
        <f t="shared" ca="1" si="108"/>
        <v>10</v>
      </c>
      <c r="D379">
        <f ca="1">INDEX(table_rates,C379,5)</f>
        <v>80</v>
      </c>
      <c r="E379">
        <f ca="1">INDEX(table_rates,C379,6)</f>
        <v>80</v>
      </c>
    </row>
    <row r="380" spans="1:5" x14ac:dyDescent="0.2">
      <c r="A380" t="s">
        <v>1042</v>
      </c>
      <c r="B380">
        <f t="shared" si="97"/>
        <v>75</v>
      </c>
      <c r="C380">
        <f t="shared" ca="1" si="108"/>
        <v>10</v>
      </c>
      <c r="D380">
        <f ca="1">INDEX(table_rates,C380,7)</f>
        <v>60</v>
      </c>
      <c r="E380">
        <f ca="1">INDEX(table_rates,C380,8)</f>
        <v>60</v>
      </c>
    </row>
    <row r="381" spans="1:5" x14ac:dyDescent="0.2">
      <c r="A381" t="s">
        <v>1043</v>
      </c>
      <c r="B381">
        <f t="shared" si="97"/>
        <v>75</v>
      </c>
      <c r="C381">
        <f t="shared" ca="1" si="108"/>
        <v>10</v>
      </c>
      <c r="D381" t="str">
        <f ca="1">INDEX(table_rates,C381,9)</f>
        <v>n/a</v>
      </c>
      <c r="E381" t="str">
        <f ca="1">INDEX(table_rates,C381,10)</f>
        <v>n/a</v>
      </c>
    </row>
    <row r="382" spans="1:5" x14ac:dyDescent="0.2">
      <c r="A382" t="s">
        <v>1039</v>
      </c>
      <c r="B382">
        <f t="shared" si="97"/>
        <v>76</v>
      </c>
      <c r="C382">
        <f t="shared" ca="1" si="94"/>
        <v>9</v>
      </c>
      <c r="D382">
        <f t="shared" ca="1" si="98"/>
        <v>100</v>
      </c>
      <c r="E382">
        <f t="shared" ref="E382" ca="1" si="112">INDEX(table_rates,C382,2)</f>
        <v>100</v>
      </c>
    </row>
    <row r="383" spans="1:5" x14ac:dyDescent="0.2">
      <c r="A383" t="s">
        <v>1040</v>
      </c>
      <c r="B383">
        <f t="shared" si="97"/>
        <v>76</v>
      </c>
      <c r="C383">
        <f t="shared" ref="C383:C401" ca="1" si="113">IF(MOD(ROW(C383)-2,5)&lt;&gt;0,C382,RANDBETWEEN(1,ROWS(table_rates)))</f>
        <v>9</v>
      </c>
      <c r="D383">
        <f ca="1">INDEX(table_rates,C383,3)</f>
        <v>80</v>
      </c>
      <c r="E383">
        <f ca="1">INDEX(table_rates,C383,4)</f>
        <v>80</v>
      </c>
    </row>
    <row r="384" spans="1:5" x14ac:dyDescent="0.2">
      <c r="A384" t="s">
        <v>1041</v>
      </c>
      <c r="B384">
        <f t="shared" si="97"/>
        <v>76</v>
      </c>
      <c r="C384">
        <f t="shared" ca="1" si="113"/>
        <v>9</v>
      </c>
      <c r="D384">
        <f ca="1">INDEX(table_rates,C384,5)</f>
        <v>80</v>
      </c>
      <c r="E384">
        <f ca="1">INDEX(table_rates,C384,6)</f>
        <v>80</v>
      </c>
    </row>
    <row r="385" spans="1:5" x14ac:dyDescent="0.2">
      <c r="A385" t="s">
        <v>1042</v>
      </c>
      <c r="B385">
        <f t="shared" si="97"/>
        <v>76</v>
      </c>
      <c r="C385">
        <f t="shared" ca="1" si="113"/>
        <v>9</v>
      </c>
      <c r="D385">
        <f ca="1">INDEX(table_rates,C385,7)</f>
        <v>60</v>
      </c>
      <c r="E385">
        <f ca="1">INDEX(table_rates,C385,8)</f>
        <v>60</v>
      </c>
    </row>
    <row r="386" spans="1:5" x14ac:dyDescent="0.2">
      <c r="A386" t="s">
        <v>1043</v>
      </c>
      <c r="B386">
        <f t="shared" si="97"/>
        <v>76</v>
      </c>
      <c r="C386">
        <f t="shared" ca="1" si="113"/>
        <v>9</v>
      </c>
      <c r="D386" t="str">
        <f ca="1">INDEX(table_rates,C386,9)</f>
        <v>n/a</v>
      </c>
      <c r="E386" t="str">
        <f ca="1">INDEX(table_rates,C386,10)</f>
        <v>n/a</v>
      </c>
    </row>
    <row r="387" spans="1:5" x14ac:dyDescent="0.2">
      <c r="A387" t="s">
        <v>1039</v>
      </c>
      <c r="B387">
        <f t="shared" si="97"/>
        <v>77</v>
      </c>
      <c r="C387">
        <f t="shared" ca="1" si="113"/>
        <v>6</v>
      </c>
      <c r="D387">
        <f t="shared" ca="1" si="98"/>
        <v>100</v>
      </c>
      <c r="E387">
        <f t="shared" ref="E387" ca="1" si="114">INDEX(table_rates,C387,2)</f>
        <v>100</v>
      </c>
    </row>
    <row r="388" spans="1:5" x14ac:dyDescent="0.2">
      <c r="A388" t="s">
        <v>1040</v>
      </c>
      <c r="B388">
        <f t="shared" ref="B388:B451" si="115">IF(MOD(ROW(B388)-2,5)&lt;&gt;0,B387,B387+1)</f>
        <v>77</v>
      </c>
      <c r="C388">
        <f t="shared" ca="1" si="113"/>
        <v>6</v>
      </c>
      <c r="D388">
        <f ca="1">INDEX(table_rates,C388,3)</f>
        <v>80</v>
      </c>
      <c r="E388">
        <f ca="1">INDEX(table_rates,C388,4)</f>
        <v>80</v>
      </c>
    </row>
    <row r="389" spans="1:5" x14ac:dyDescent="0.2">
      <c r="A389" t="s">
        <v>1041</v>
      </c>
      <c r="B389">
        <f t="shared" si="115"/>
        <v>77</v>
      </c>
      <c r="C389">
        <f t="shared" ca="1" si="113"/>
        <v>6</v>
      </c>
      <c r="D389">
        <f ca="1">INDEX(table_rates,C389,5)</f>
        <v>60</v>
      </c>
      <c r="E389">
        <f ca="1">INDEX(table_rates,C389,6)</f>
        <v>60</v>
      </c>
    </row>
    <row r="390" spans="1:5" x14ac:dyDescent="0.2">
      <c r="A390" t="s">
        <v>1042</v>
      </c>
      <c r="B390">
        <f t="shared" si="115"/>
        <v>77</v>
      </c>
      <c r="C390">
        <f t="shared" ca="1" si="113"/>
        <v>6</v>
      </c>
      <c r="D390">
        <f ca="1">INDEX(table_rates,C390,7)</f>
        <v>50</v>
      </c>
      <c r="E390">
        <f ca="1">INDEX(table_rates,C390,8)</f>
        <v>50</v>
      </c>
    </row>
    <row r="391" spans="1:5" x14ac:dyDescent="0.2">
      <c r="A391" t="s">
        <v>1043</v>
      </c>
      <c r="B391">
        <f t="shared" si="115"/>
        <v>77</v>
      </c>
      <c r="C391">
        <f t="shared" ca="1" si="113"/>
        <v>6</v>
      </c>
      <c r="D391" t="str">
        <f ca="1">INDEX(table_rates,C391,9)</f>
        <v>n/a</v>
      </c>
      <c r="E391" t="str">
        <f ca="1">INDEX(table_rates,C391,10)</f>
        <v>n/a</v>
      </c>
    </row>
    <row r="392" spans="1:5" x14ac:dyDescent="0.2">
      <c r="A392" t="s">
        <v>1039</v>
      </c>
      <c r="B392">
        <f t="shared" si="115"/>
        <v>78</v>
      </c>
      <c r="C392">
        <f t="shared" ca="1" si="113"/>
        <v>10</v>
      </c>
      <c r="D392">
        <f t="shared" ref="D392:D452" ca="1" si="116">INDEX(table_rates,C392,1)</f>
        <v>100</v>
      </c>
      <c r="E392">
        <f t="shared" ref="E392" ca="1" si="117">INDEX(table_rates,C392,2)</f>
        <v>100</v>
      </c>
    </row>
    <row r="393" spans="1:5" x14ac:dyDescent="0.2">
      <c r="A393" t="s">
        <v>1040</v>
      </c>
      <c r="B393">
        <f t="shared" si="115"/>
        <v>78</v>
      </c>
      <c r="C393">
        <f t="shared" ca="1" si="113"/>
        <v>10</v>
      </c>
      <c r="D393">
        <f ca="1">INDEX(table_rates,C393,3)</f>
        <v>80</v>
      </c>
      <c r="E393">
        <f ca="1">INDEX(table_rates,C393,4)</f>
        <v>80</v>
      </c>
    </row>
    <row r="394" spans="1:5" x14ac:dyDescent="0.2">
      <c r="A394" t="s">
        <v>1041</v>
      </c>
      <c r="B394">
        <f t="shared" si="115"/>
        <v>78</v>
      </c>
      <c r="C394">
        <f t="shared" ca="1" si="113"/>
        <v>10</v>
      </c>
      <c r="D394">
        <f ca="1">INDEX(table_rates,C394,5)</f>
        <v>80</v>
      </c>
      <c r="E394">
        <f ca="1">INDEX(table_rates,C394,6)</f>
        <v>80</v>
      </c>
    </row>
    <row r="395" spans="1:5" x14ac:dyDescent="0.2">
      <c r="A395" t="s">
        <v>1042</v>
      </c>
      <c r="B395">
        <f t="shared" si="115"/>
        <v>78</v>
      </c>
      <c r="C395">
        <f t="shared" ca="1" si="113"/>
        <v>10</v>
      </c>
      <c r="D395">
        <f ca="1">INDEX(table_rates,C395,7)</f>
        <v>60</v>
      </c>
      <c r="E395">
        <f ca="1">INDEX(table_rates,C395,8)</f>
        <v>60</v>
      </c>
    </row>
    <row r="396" spans="1:5" x14ac:dyDescent="0.2">
      <c r="A396" t="s">
        <v>1043</v>
      </c>
      <c r="B396">
        <f t="shared" si="115"/>
        <v>78</v>
      </c>
      <c r="C396">
        <f t="shared" ca="1" si="113"/>
        <v>10</v>
      </c>
      <c r="D396" t="str">
        <f ca="1">INDEX(table_rates,C396,9)</f>
        <v>n/a</v>
      </c>
      <c r="E396" t="str">
        <f ca="1">INDEX(table_rates,C396,10)</f>
        <v>n/a</v>
      </c>
    </row>
    <row r="397" spans="1:5" x14ac:dyDescent="0.2">
      <c r="A397" t="s">
        <v>1039</v>
      </c>
      <c r="B397">
        <f t="shared" si="115"/>
        <v>79</v>
      </c>
      <c r="C397">
        <f t="shared" ca="1" si="113"/>
        <v>8</v>
      </c>
      <c r="D397">
        <f t="shared" ca="1" si="116"/>
        <v>100</v>
      </c>
      <c r="E397">
        <f t="shared" ref="E397" ca="1" si="118">INDEX(table_rates,C397,2)</f>
        <v>100</v>
      </c>
    </row>
    <row r="398" spans="1:5" x14ac:dyDescent="0.2">
      <c r="A398" t="s">
        <v>1040</v>
      </c>
      <c r="B398">
        <f t="shared" si="115"/>
        <v>79</v>
      </c>
      <c r="C398">
        <f t="shared" ca="1" si="113"/>
        <v>8</v>
      </c>
      <c r="D398">
        <f ca="1">INDEX(table_rates,C398,3)</f>
        <v>80</v>
      </c>
      <c r="E398">
        <f ca="1">INDEX(table_rates,C398,4)</f>
        <v>80</v>
      </c>
    </row>
    <row r="399" spans="1:5" x14ac:dyDescent="0.2">
      <c r="A399" t="s">
        <v>1041</v>
      </c>
      <c r="B399">
        <f t="shared" si="115"/>
        <v>79</v>
      </c>
      <c r="C399">
        <f t="shared" ca="1" si="113"/>
        <v>8</v>
      </c>
      <c r="D399">
        <f ca="1">INDEX(table_rates,C399,5)</f>
        <v>60</v>
      </c>
      <c r="E399">
        <f ca="1">INDEX(table_rates,C399,6)</f>
        <v>60</v>
      </c>
    </row>
    <row r="400" spans="1:5" x14ac:dyDescent="0.2">
      <c r="A400" t="s">
        <v>1042</v>
      </c>
      <c r="B400">
        <f t="shared" si="115"/>
        <v>79</v>
      </c>
      <c r="C400">
        <f t="shared" ca="1" si="113"/>
        <v>8</v>
      </c>
      <c r="D400">
        <f ca="1">INDEX(table_rates,C400,7)</f>
        <v>50</v>
      </c>
      <c r="E400">
        <f ca="1">INDEX(table_rates,C400,8)</f>
        <v>50</v>
      </c>
    </row>
    <row r="401" spans="1:5" x14ac:dyDescent="0.2">
      <c r="A401" t="s">
        <v>1043</v>
      </c>
      <c r="B401">
        <f t="shared" si="115"/>
        <v>79</v>
      </c>
      <c r="C401">
        <f t="shared" ca="1" si="113"/>
        <v>8</v>
      </c>
      <c r="D401" t="str">
        <f ca="1">INDEX(table_rates,C401,9)</f>
        <v>n/a</v>
      </c>
      <c r="E401" t="str">
        <f ca="1">INDEX(table_rates,C401,10)</f>
        <v>n/a</v>
      </c>
    </row>
    <row r="402" spans="1:5" x14ac:dyDescent="0.2">
      <c r="A402" t="s">
        <v>1039</v>
      </c>
      <c r="B402">
        <f t="shared" si="115"/>
        <v>80</v>
      </c>
      <c r="C402">
        <f t="shared" ref="C402:C462" ca="1" si="119">RANDBETWEEN(1,ROWS(table_rates))</f>
        <v>10</v>
      </c>
      <c r="D402">
        <f t="shared" ca="1" si="116"/>
        <v>100</v>
      </c>
      <c r="E402">
        <f t="shared" ref="E402" ca="1" si="120">INDEX(table_rates,C402,2)</f>
        <v>100</v>
      </c>
    </row>
    <row r="403" spans="1:5" x14ac:dyDescent="0.2">
      <c r="A403" t="s">
        <v>1040</v>
      </c>
      <c r="B403">
        <f t="shared" si="115"/>
        <v>80</v>
      </c>
      <c r="C403">
        <f t="shared" ref="C403:C421" ca="1" si="121">IF(MOD(ROW(C403)-2,5)&lt;&gt;0,C402,RANDBETWEEN(1,ROWS(table_rates)))</f>
        <v>10</v>
      </c>
      <c r="D403">
        <f ca="1">INDEX(table_rates,C403,3)</f>
        <v>80</v>
      </c>
      <c r="E403">
        <f ca="1">INDEX(table_rates,C403,4)</f>
        <v>80</v>
      </c>
    </row>
    <row r="404" spans="1:5" x14ac:dyDescent="0.2">
      <c r="A404" t="s">
        <v>1041</v>
      </c>
      <c r="B404">
        <f t="shared" si="115"/>
        <v>80</v>
      </c>
      <c r="C404">
        <f t="shared" ca="1" si="121"/>
        <v>10</v>
      </c>
      <c r="D404">
        <f ca="1">INDEX(table_rates,C404,5)</f>
        <v>80</v>
      </c>
      <c r="E404">
        <f ca="1">INDEX(table_rates,C404,6)</f>
        <v>80</v>
      </c>
    </row>
    <row r="405" spans="1:5" x14ac:dyDescent="0.2">
      <c r="A405" t="s">
        <v>1042</v>
      </c>
      <c r="B405">
        <f t="shared" si="115"/>
        <v>80</v>
      </c>
      <c r="C405">
        <f t="shared" ca="1" si="121"/>
        <v>10</v>
      </c>
      <c r="D405">
        <f ca="1">INDEX(table_rates,C405,7)</f>
        <v>60</v>
      </c>
      <c r="E405">
        <f ca="1">INDEX(table_rates,C405,8)</f>
        <v>60</v>
      </c>
    </row>
    <row r="406" spans="1:5" x14ac:dyDescent="0.2">
      <c r="A406" t="s">
        <v>1043</v>
      </c>
      <c r="B406">
        <f t="shared" si="115"/>
        <v>80</v>
      </c>
      <c r="C406">
        <f t="shared" ca="1" si="121"/>
        <v>10</v>
      </c>
      <c r="D406" t="str">
        <f ca="1">INDEX(table_rates,C406,9)</f>
        <v>n/a</v>
      </c>
      <c r="E406" t="str">
        <f ca="1">INDEX(table_rates,C406,10)</f>
        <v>n/a</v>
      </c>
    </row>
    <row r="407" spans="1:5" x14ac:dyDescent="0.2">
      <c r="A407" t="s">
        <v>1039</v>
      </c>
      <c r="B407">
        <f t="shared" si="115"/>
        <v>81</v>
      </c>
      <c r="C407">
        <f t="shared" ca="1" si="121"/>
        <v>11</v>
      </c>
      <c r="D407">
        <f t="shared" ca="1" si="116"/>
        <v>100</v>
      </c>
      <c r="E407">
        <f t="shared" ref="E407" ca="1" si="122">INDEX(table_rates,C407,2)</f>
        <v>100</v>
      </c>
    </row>
    <row r="408" spans="1:5" x14ac:dyDescent="0.2">
      <c r="A408" t="s">
        <v>1040</v>
      </c>
      <c r="B408">
        <f t="shared" si="115"/>
        <v>81</v>
      </c>
      <c r="C408">
        <f t="shared" ca="1" si="121"/>
        <v>11</v>
      </c>
      <c r="D408">
        <f ca="1">INDEX(table_rates,C408,3)</f>
        <v>80</v>
      </c>
      <c r="E408">
        <f ca="1">INDEX(table_rates,C408,4)</f>
        <v>80</v>
      </c>
    </row>
    <row r="409" spans="1:5" x14ac:dyDescent="0.2">
      <c r="A409" t="s">
        <v>1041</v>
      </c>
      <c r="B409">
        <f t="shared" si="115"/>
        <v>81</v>
      </c>
      <c r="C409">
        <f t="shared" ca="1" si="121"/>
        <v>11</v>
      </c>
      <c r="D409">
        <f ca="1">INDEX(table_rates,C409,5)</f>
        <v>80</v>
      </c>
      <c r="E409">
        <f ca="1">INDEX(table_rates,C409,6)</f>
        <v>80</v>
      </c>
    </row>
    <row r="410" spans="1:5" x14ac:dyDescent="0.2">
      <c r="A410" t="s">
        <v>1042</v>
      </c>
      <c r="B410">
        <f t="shared" si="115"/>
        <v>81</v>
      </c>
      <c r="C410">
        <f t="shared" ca="1" si="121"/>
        <v>11</v>
      </c>
      <c r="D410">
        <f ca="1">INDEX(table_rates,C410,7)</f>
        <v>60</v>
      </c>
      <c r="E410">
        <f ca="1">INDEX(table_rates,C410,8)</f>
        <v>60</v>
      </c>
    </row>
    <row r="411" spans="1:5" x14ac:dyDescent="0.2">
      <c r="A411" t="s">
        <v>1043</v>
      </c>
      <c r="B411">
        <f t="shared" si="115"/>
        <v>81</v>
      </c>
      <c r="C411">
        <f t="shared" ca="1" si="121"/>
        <v>11</v>
      </c>
      <c r="D411" t="str">
        <f ca="1">INDEX(table_rates,C411,9)</f>
        <v>n/a</v>
      </c>
      <c r="E411" t="str">
        <f ca="1">INDEX(table_rates,C411,10)</f>
        <v>n/a</v>
      </c>
    </row>
    <row r="412" spans="1:5" x14ac:dyDescent="0.2">
      <c r="A412" t="s">
        <v>1039</v>
      </c>
      <c r="B412">
        <f t="shared" si="115"/>
        <v>82</v>
      </c>
      <c r="C412">
        <f t="shared" ca="1" si="121"/>
        <v>13</v>
      </c>
      <c r="D412">
        <f t="shared" ca="1" si="116"/>
        <v>100</v>
      </c>
      <c r="E412">
        <f t="shared" ref="E412" ca="1" si="123">INDEX(table_rates,C412,2)</f>
        <v>100</v>
      </c>
    </row>
    <row r="413" spans="1:5" x14ac:dyDescent="0.2">
      <c r="A413" t="s">
        <v>1040</v>
      </c>
      <c r="B413">
        <f t="shared" si="115"/>
        <v>82</v>
      </c>
      <c r="C413">
        <f t="shared" ca="1" si="121"/>
        <v>13</v>
      </c>
      <c r="D413">
        <f ca="1">INDEX(table_rates,C413,3)</f>
        <v>80</v>
      </c>
      <c r="E413">
        <f ca="1">INDEX(table_rates,C413,4)</f>
        <v>80</v>
      </c>
    </row>
    <row r="414" spans="1:5" x14ac:dyDescent="0.2">
      <c r="A414" t="s">
        <v>1041</v>
      </c>
      <c r="B414">
        <f t="shared" si="115"/>
        <v>82</v>
      </c>
      <c r="C414">
        <f t="shared" ca="1" si="121"/>
        <v>13</v>
      </c>
      <c r="D414">
        <f ca="1">INDEX(table_rates,C414,5)</f>
        <v>80</v>
      </c>
      <c r="E414">
        <f ca="1">INDEX(table_rates,C414,6)</f>
        <v>80</v>
      </c>
    </row>
    <row r="415" spans="1:5" x14ac:dyDescent="0.2">
      <c r="A415" t="s">
        <v>1042</v>
      </c>
      <c r="B415">
        <f t="shared" si="115"/>
        <v>82</v>
      </c>
      <c r="C415">
        <f t="shared" ca="1" si="121"/>
        <v>13</v>
      </c>
      <c r="D415">
        <f ca="1">INDEX(table_rates,C415,7)</f>
        <v>60</v>
      </c>
      <c r="E415">
        <f ca="1">INDEX(table_rates,C415,8)</f>
        <v>60</v>
      </c>
    </row>
    <row r="416" spans="1:5" x14ac:dyDescent="0.2">
      <c r="A416" t="s">
        <v>1043</v>
      </c>
      <c r="B416">
        <f t="shared" si="115"/>
        <v>82</v>
      </c>
      <c r="C416">
        <f t="shared" ca="1" si="121"/>
        <v>13</v>
      </c>
      <c r="D416">
        <f ca="1">INDEX(table_rates,C416,9)</f>
        <v>50</v>
      </c>
      <c r="E416">
        <f ca="1">INDEX(table_rates,C416,10)</f>
        <v>50</v>
      </c>
    </row>
    <row r="417" spans="1:5" x14ac:dyDescent="0.2">
      <c r="A417" t="s">
        <v>1039</v>
      </c>
      <c r="B417">
        <f t="shared" si="115"/>
        <v>83</v>
      </c>
      <c r="C417">
        <f t="shared" ca="1" si="121"/>
        <v>6</v>
      </c>
      <c r="D417">
        <f t="shared" ca="1" si="116"/>
        <v>100</v>
      </c>
      <c r="E417">
        <f t="shared" ref="E417" ca="1" si="124">INDEX(table_rates,C417,2)</f>
        <v>100</v>
      </c>
    </row>
    <row r="418" spans="1:5" x14ac:dyDescent="0.2">
      <c r="A418" t="s">
        <v>1040</v>
      </c>
      <c r="B418">
        <f t="shared" si="115"/>
        <v>83</v>
      </c>
      <c r="C418">
        <f t="shared" ca="1" si="121"/>
        <v>6</v>
      </c>
      <c r="D418">
        <f ca="1">INDEX(table_rates,C418,3)</f>
        <v>80</v>
      </c>
      <c r="E418">
        <f ca="1">INDEX(table_rates,C418,4)</f>
        <v>80</v>
      </c>
    </row>
    <row r="419" spans="1:5" x14ac:dyDescent="0.2">
      <c r="A419" t="s">
        <v>1041</v>
      </c>
      <c r="B419">
        <f t="shared" si="115"/>
        <v>83</v>
      </c>
      <c r="C419">
        <f t="shared" ca="1" si="121"/>
        <v>6</v>
      </c>
      <c r="D419">
        <f ca="1">INDEX(table_rates,C419,5)</f>
        <v>60</v>
      </c>
      <c r="E419">
        <f ca="1">INDEX(table_rates,C419,6)</f>
        <v>60</v>
      </c>
    </row>
    <row r="420" spans="1:5" x14ac:dyDescent="0.2">
      <c r="A420" t="s">
        <v>1042</v>
      </c>
      <c r="B420">
        <f t="shared" si="115"/>
        <v>83</v>
      </c>
      <c r="C420">
        <f t="shared" ca="1" si="121"/>
        <v>6</v>
      </c>
      <c r="D420">
        <f ca="1">INDEX(table_rates,C420,7)</f>
        <v>50</v>
      </c>
      <c r="E420">
        <f ca="1">INDEX(table_rates,C420,8)</f>
        <v>50</v>
      </c>
    </row>
    <row r="421" spans="1:5" x14ac:dyDescent="0.2">
      <c r="A421" t="s">
        <v>1043</v>
      </c>
      <c r="B421">
        <f t="shared" si="115"/>
        <v>83</v>
      </c>
      <c r="C421">
        <f t="shared" ca="1" si="121"/>
        <v>6</v>
      </c>
      <c r="D421" t="str">
        <f ca="1">INDEX(table_rates,C421,9)</f>
        <v>n/a</v>
      </c>
      <c r="E421" t="str">
        <f ca="1">INDEX(table_rates,C421,10)</f>
        <v>n/a</v>
      </c>
    </row>
    <row r="422" spans="1:5" x14ac:dyDescent="0.2">
      <c r="A422" t="s">
        <v>1039</v>
      </c>
      <c r="B422">
        <f t="shared" si="115"/>
        <v>84</v>
      </c>
      <c r="C422">
        <f t="shared" ca="1" si="119"/>
        <v>4</v>
      </c>
      <c r="D422">
        <f t="shared" ca="1" si="116"/>
        <v>100</v>
      </c>
      <c r="E422">
        <f t="shared" ref="E422" ca="1" si="125">INDEX(table_rates,C422,2)</f>
        <v>100</v>
      </c>
    </row>
    <row r="423" spans="1:5" x14ac:dyDescent="0.2">
      <c r="A423" t="s">
        <v>1040</v>
      </c>
      <c r="B423">
        <f t="shared" si="115"/>
        <v>84</v>
      </c>
      <c r="C423">
        <f t="shared" ref="C423:C441" ca="1" si="126">IF(MOD(ROW(C423)-2,5)&lt;&gt;0,C422,RANDBETWEEN(1,ROWS(table_rates)))</f>
        <v>4</v>
      </c>
      <c r="D423">
        <f ca="1">INDEX(table_rates,C423,3)</f>
        <v>90</v>
      </c>
      <c r="E423">
        <f ca="1">INDEX(table_rates,C423,4)</f>
        <v>90</v>
      </c>
    </row>
    <row r="424" spans="1:5" x14ac:dyDescent="0.2">
      <c r="A424" t="s">
        <v>1041</v>
      </c>
      <c r="B424">
        <f t="shared" si="115"/>
        <v>84</v>
      </c>
      <c r="C424">
        <f t="shared" ca="1" si="126"/>
        <v>4</v>
      </c>
      <c r="D424">
        <f ca="1">INDEX(table_rates,C424,5)</f>
        <v>80</v>
      </c>
      <c r="E424">
        <f ca="1">INDEX(table_rates,C424,6)</f>
        <v>80</v>
      </c>
    </row>
    <row r="425" spans="1:5" x14ac:dyDescent="0.2">
      <c r="A425" t="s">
        <v>1042</v>
      </c>
      <c r="B425">
        <f t="shared" si="115"/>
        <v>84</v>
      </c>
      <c r="C425">
        <f t="shared" ca="1" si="126"/>
        <v>4</v>
      </c>
      <c r="D425">
        <f ca="1">INDEX(table_rates,C425,7)</f>
        <v>80</v>
      </c>
      <c r="E425">
        <f ca="1">INDEX(table_rates,C425,8)</f>
        <v>80</v>
      </c>
    </row>
    <row r="426" spans="1:5" x14ac:dyDescent="0.2">
      <c r="A426" t="s">
        <v>1043</v>
      </c>
      <c r="B426">
        <f t="shared" si="115"/>
        <v>84</v>
      </c>
      <c r="C426">
        <f t="shared" ca="1" si="126"/>
        <v>4</v>
      </c>
      <c r="D426" t="str">
        <f ca="1">INDEX(table_rates,C426,9)</f>
        <v>n/a</v>
      </c>
      <c r="E426" t="str">
        <f ca="1">INDEX(table_rates,C426,10)</f>
        <v>n/a</v>
      </c>
    </row>
    <row r="427" spans="1:5" x14ac:dyDescent="0.2">
      <c r="A427" t="s">
        <v>1039</v>
      </c>
      <c r="B427">
        <f t="shared" si="115"/>
        <v>85</v>
      </c>
      <c r="C427">
        <f t="shared" ca="1" si="126"/>
        <v>4</v>
      </c>
      <c r="D427">
        <f t="shared" ca="1" si="116"/>
        <v>100</v>
      </c>
      <c r="E427">
        <f t="shared" ref="E427" ca="1" si="127">INDEX(table_rates,C427,2)</f>
        <v>100</v>
      </c>
    </row>
    <row r="428" spans="1:5" x14ac:dyDescent="0.2">
      <c r="A428" t="s">
        <v>1040</v>
      </c>
      <c r="B428">
        <f t="shared" si="115"/>
        <v>85</v>
      </c>
      <c r="C428">
        <f t="shared" ca="1" si="126"/>
        <v>4</v>
      </c>
      <c r="D428">
        <f ca="1">INDEX(table_rates,C428,3)</f>
        <v>90</v>
      </c>
      <c r="E428">
        <f ca="1">INDEX(table_rates,C428,4)</f>
        <v>90</v>
      </c>
    </row>
    <row r="429" spans="1:5" x14ac:dyDescent="0.2">
      <c r="A429" t="s">
        <v>1041</v>
      </c>
      <c r="B429">
        <f t="shared" si="115"/>
        <v>85</v>
      </c>
      <c r="C429">
        <f t="shared" ca="1" si="126"/>
        <v>4</v>
      </c>
      <c r="D429">
        <f ca="1">INDEX(table_rates,C429,5)</f>
        <v>80</v>
      </c>
      <c r="E429">
        <f ca="1">INDEX(table_rates,C429,6)</f>
        <v>80</v>
      </c>
    </row>
    <row r="430" spans="1:5" x14ac:dyDescent="0.2">
      <c r="A430" t="s">
        <v>1042</v>
      </c>
      <c r="B430">
        <f t="shared" si="115"/>
        <v>85</v>
      </c>
      <c r="C430">
        <f t="shared" ca="1" si="126"/>
        <v>4</v>
      </c>
      <c r="D430">
        <f ca="1">INDEX(table_rates,C430,7)</f>
        <v>80</v>
      </c>
      <c r="E430">
        <f ca="1">INDEX(table_rates,C430,8)</f>
        <v>80</v>
      </c>
    </row>
    <row r="431" spans="1:5" x14ac:dyDescent="0.2">
      <c r="A431" t="s">
        <v>1043</v>
      </c>
      <c r="B431">
        <f t="shared" si="115"/>
        <v>85</v>
      </c>
      <c r="C431">
        <f t="shared" ca="1" si="126"/>
        <v>4</v>
      </c>
      <c r="D431" t="str">
        <f ca="1">INDEX(table_rates,C431,9)</f>
        <v>n/a</v>
      </c>
      <c r="E431" t="str">
        <f ca="1">INDEX(table_rates,C431,10)</f>
        <v>n/a</v>
      </c>
    </row>
    <row r="432" spans="1:5" x14ac:dyDescent="0.2">
      <c r="A432" t="s">
        <v>1039</v>
      </c>
      <c r="B432">
        <f t="shared" si="115"/>
        <v>86</v>
      </c>
      <c r="C432">
        <f t="shared" ca="1" si="126"/>
        <v>6</v>
      </c>
      <c r="D432">
        <f t="shared" ca="1" si="116"/>
        <v>100</v>
      </c>
      <c r="E432">
        <f t="shared" ref="E432" ca="1" si="128">INDEX(table_rates,C432,2)</f>
        <v>100</v>
      </c>
    </row>
    <row r="433" spans="1:5" x14ac:dyDescent="0.2">
      <c r="A433" t="s">
        <v>1040</v>
      </c>
      <c r="B433">
        <f t="shared" si="115"/>
        <v>86</v>
      </c>
      <c r="C433">
        <f t="shared" ca="1" si="126"/>
        <v>6</v>
      </c>
      <c r="D433">
        <f ca="1">INDEX(table_rates,C433,3)</f>
        <v>80</v>
      </c>
      <c r="E433">
        <f ca="1">INDEX(table_rates,C433,4)</f>
        <v>80</v>
      </c>
    </row>
    <row r="434" spans="1:5" x14ac:dyDescent="0.2">
      <c r="A434" t="s">
        <v>1041</v>
      </c>
      <c r="B434">
        <f t="shared" si="115"/>
        <v>86</v>
      </c>
      <c r="C434">
        <f t="shared" ca="1" si="126"/>
        <v>6</v>
      </c>
      <c r="D434">
        <f ca="1">INDEX(table_rates,C434,5)</f>
        <v>60</v>
      </c>
      <c r="E434">
        <f ca="1">INDEX(table_rates,C434,6)</f>
        <v>60</v>
      </c>
    </row>
    <row r="435" spans="1:5" x14ac:dyDescent="0.2">
      <c r="A435" t="s">
        <v>1042</v>
      </c>
      <c r="B435">
        <f t="shared" si="115"/>
        <v>86</v>
      </c>
      <c r="C435">
        <f t="shared" ca="1" si="126"/>
        <v>6</v>
      </c>
      <c r="D435">
        <f ca="1">INDEX(table_rates,C435,7)</f>
        <v>50</v>
      </c>
      <c r="E435">
        <f ca="1">INDEX(table_rates,C435,8)</f>
        <v>50</v>
      </c>
    </row>
    <row r="436" spans="1:5" x14ac:dyDescent="0.2">
      <c r="A436" t="s">
        <v>1043</v>
      </c>
      <c r="B436">
        <f t="shared" si="115"/>
        <v>86</v>
      </c>
      <c r="C436">
        <f t="shared" ca="1" si="126"/>
        <v>6</v>
      </c>
      <c r="D436" t="str">
        <f ca="1">INDEX(table_rates,C436,9)</f>
        <v>n/a</v>
      </c>
      <c r="E436" t="str">
        <f ca="1">INDEX(table_rates,C436,10)</f>
        <v>n/a</v>
      </c>
    </row>
    <row r="437" spans="1:5" x14ac:dyDescent="0.2">
      <c r="A437" t="s">
        <v>1039</v>
      </c>
      <c r="B437">
        <f t="shared" si="115"/>
        <v>87</v>
      </c>
      <c r="C437">
        <f t="shared" ca="1" si="126"/>
        <v>8</v>
      </c>
      <c r="D437">
        <f t="shared" ca="1" si="116"/>
        <v>100</v>
      </c>
      <c r="E437">
        <f t="shared" ref="E437" ca="1" si="129">INDEX(table_rates,C437,2)</f>
        <v>100</v>
      </c>
    </row>
    <row r="438" spans="1:5" x14ac:dyDescent="0.2">
      <c r="A438" t="s">
        <v>1040</v>
      </c>
      <c r="B438">
        <f t="shared" si="115"/>
        <v>87</v>
      </c>
      <c r="C438">
        <f t="shared" ca="1" si="126"/>
        <v>8</v>
      </c>
      <c r="D438">
        <f ca="1">INDEX(table_rates,C438,3)</f>
        <v>80</v>
      </c>
      <c r="E438">
        <f ca="1">INDEX(table_rates,C438,4)</f>
        <v>80</v>
      </c>
    </row>
    <row r="439" spans="1:5" x14ac:dyDescent="0.2">
      <c r="A439" t="s">
        <v>1041</v>
      </c>
      <c r="B439">
        <f t="shared" si="115"/>
        <v>87</v>
      </c>
      <c r="C439">
        <f t="shared" ca="1" si="126"/>
        <v>8</v>
      </c>
      <c r="D439">
        <f ca="1">INDEX(table_rates,C439,5)</f>
        <v>60</v>
      </c>
      <c r="E439">
        <f ca="1">INDEX(table_rates,C439,6)</f>
        <v>60</v>
      </c>
    </row>
    <row r="440" spans="1:5" x14ac:dyDescent="0.2">
      <c r="A440" t="s">
        <v>1042</v>
      </c>
      <c r="B440">
        <f t="shared" si="115"/>
        <v>87</v>
      </c>
      <c r="C440">
        <f t="shared" ca="1" si="126"/>
        <v>8</v>
      </c>
      <c r="D440">
        <f ca="1">INDEX(table_rates,C440,7)</f>
        <v>50</v>
      </c>
      <c r="E440">
        <f ca="1">INDEX(table_rates,C440,8)</f>
        <v>50</v>
      </c>
    </row>
    <row r="441" spans="1:5" x14ac:dyDescent="0.2">
      <c r="A441" t="s">
        <v>1043</v>
      </c>
      <c r="B441">
        <f t="shared" si="115"/>
        <v>87</v>
      </c>
      <c r="C441">
        <f t="shared" ca="1" si="126"/>
        <v>8</v>
      </c>
      <c r="D441" t="str">
        <f ca="1">INDEX(table_rates,C441,9)</f>
        <v>n/a</v>
      </c>
      <c r="E441" t="str">
        <f ca="1">INDEX(table_rates,C441,10)</f>
        <v>n/a</v>
      </c>
    </row>
    <row r="442" spans="1:5" x14ac:dyDescent="0.2">
      <c r="A442" t="s">
        <v>1039</v>
      </c>
      <c r="B442">
        <f t="shared" si="115"/>
        <v>88</v>
      </c>
      <c r="C442">
        <f t="shared" ca="1" si="119"/>
        <v>8</v>
      </c>
      <c r="D442">
        <f t="shared" ca="1" si="116"/>
        <v>100</v>
      </c>
      <c r="E442">
        <f t="shared" ref="E442" ca="1" si="130">INDEX(table_rates,C442,2)</f>
        <v>100</v>
      </c>
    </row>
    <row r="443" spans="1:5" x14ac:dyDescent="0.2">
      <c r="A443" t="s">
        <v>1040</v>
      </c>
      <c r="B443">
        <f t="shared" si="115"/>
        <v>88</v>
      </c>
      <c r="C443">
        <f t="shared" ref="C443:C461" ca="1" si="131">IF(MOD(ROW(C443)-2,5)&lt;&gt;0,C442,RANDBETWEEN(1,ROWS(table_rates)))</f>
        <v>8</v>
      </c>
      <c r="D443">
        <f ca="1">INDEX(table_rates,C443,3)</f>
        <v>80</v>
      </c>
      <c r="E443">
        <f ca="1">INDEX(table_rates,C443,4)</f>
        <v>80</v>
      </c>
    </row>
    <row r="444" spans="1:5" x14ac:dyDescent="0.2">
      <c r="A444" t="s">
        <v>1041</v>
      </c>
      <c r="B444">
        <f t="shared" si="115"/>
        <v>88</v>
      </c>
      <c r="C444">
        <f t="shared" ca="1" si="131"/>
        <v>8</v>
      </c>
      <c r="D444">
        <f ca="1">INDEX(table_rates,C444,5)</f>
        <v>60</v>
      </c>
      <c r="E444">
        <f ca="1">INDEX(table_rates,C444,6)</f>
        <v>60</v>
      </c>
    </row>
    <row r="445" spans="1:5" x14ac:dyDescent="0.2">
      <c r="A445" t="s">
        <v>1042</v>
      </c>
      <c r="B445">
        <f t="shared" si="115"/>
        <v>88</v>
      </c>
      <c r="C445">
        <f t="shared" ca="1" si="131"/>
        <v>8</v>
      </c>
      <c r="D445">
        <f ca="1">INDEX(table_rates,C445,7)</f>
        <v>50</v>
      </c>
      <c r="E445">
        <f ca="1">INDEX(table_rates,C445,8)</f>
        <v>50</v>
      </c>
    </row>
    <row r="446" spans="1:5" x14ac:dyDescent="0.2">
      <c r="A446" t="s">
        <v>1043</v>
      </c>
      <c r="B446">
        <f t="shared" si="115"/>
        <v>88</v>
      </c>
      <c r="C446">
        <f t="shared" ca="1" si="131"/>
        <v>8</v>
      </c>
      <c r="D446" t="str">
        <f ca="1">INDEX(table_rates,C446,9)</f>
        <v>n/a</v>
      </c>
      <c r="E446" t="str">
        <f ca="1">INDEX(table_rates,C446,10)</f>
        <v>n/a</v>
      </c>
    </row>
    <row r="447" spans="1:5" x14ac:dyDescent="0.2">
      <c r="A447" t="s">
        <v>1039</v>
      </c>
      <c r="B447">
        <f t="shared" si="115"/>
        <v>89</v>
      </c>
      <c r="C447">
        <f t="shared" ca="1" si="131"/>
        <v>4</v>
      </c>
      <c r="D447">
        <f t="shared" ca="1" si="116"/>
        <v>100</v>
      </c>
      <c r="E447">
        <f t="shared" ref="E447" ca="1" si="132">INDEX(table_rates,C447,2)</f>
        <v>100</v>
      </c>
    </row>
    <row r="448" spans="1:5" x14ac:dyDescent="0.2">
      <c r="A448" t="s">
        <v>1040</v>
      </c>
      <c r="B448">
        <f t="shared" si="115"/>
        <v>89</v>
      </c>
      <c r="C448">
        <f t="shared" ca="1" si="131"/>
        <v>4</v>
      </c>
      <c r="D448">
        <f ca="1">INDEX(table_rates,C448,3)</f>
        <v>90</v>
      </c>
      <c r="E448">
        <f ca="1">INDEX(table_rates,C448,4)</f>
        <v>90</v>
      </c>
    </row>
    <row r="449" spans="1:5" x14ac:dyDescent="0.2">
      <c r="A449" t="s">
        <v>1041</v>
      </c>
      <c r="B449">
        <f t="shared" si="115"/>
        <v>89</v>
      </c>
      <c r="C449">
        <f t="shared" ca="1" si="131"/>
        <v>4</v>
      </c>
      <c r="D449">
        <f ca="1">INDEX(table_rates,C449,5)</f>
        <v>80</v>
      </c>
      <c r="E449">
        <f ca="1">INDEX(table_rates,C449,6)</f>
        <v>80</v>
      </c>
    </row>
    <row r="450" spans="1:5" x14ac:dyDescent="0.2">
      <c r="A450" t="s">
        <v>1042</v>
      </c>
      <c r="B450">
        <f t="shared" si="115"/>
        <v>89</v>
      </c>
      <c r="C450">
        <f t="shared" ca="1" si="131"/>
        <v>4</v>
      </c>
      <c r="D450">
        <f ca="1">INDEX(table_rates,C450,7)</f>
        <v>80</v>
      </c>
      <c r="E450">
        <f ca="1">INDEX(table_rates,C450,8)</f>
        <v>80</v>
      </c>
    </row>
    <row r="451" spans="1:5" x14ac:dyDescent="0.2">
      <c r="A451" t="s">
        <v>1043</v>
      </c>
      <c r="B451">
        <f t="shared" si="115"/>
        <v>89</v>
      </c>
      <c r="C451">
        <f t="shared" ca="1" si="131"/>
        <v>4</v>
      </c>
      <c r="D451" t="str">
        <f ca="1">INDEX(table_rates,C451,9)</f>
        <v>n/a</v>
      </c>
      <c r="E451" t="str">
        <f ca="1">INDEX(table_rates,C451,10)</f>
        <v>n/a</v>
      </c>
    </row>
    <row r="452" spans="1:5" x14ac:dyDescent="0.2">
      <c r="A452" t="s">
        <v>1039</v>
      </c>
      <c r="B452">
        <f t="shared" ref="B452:B515" si="133">IF(MOD(ROW(B452)-2,5)&lt;&gt;0,B451,B451+1)</f>
        <v>90</v>
      </c>
      <c r="C452">
        <f t="shared" ca="1" si="131"/>
        <v>14</v>
      </c>
      <c r="D452">
        <f t="shared" ca="1" si="116"/>
        <v>100</v>
      </c>
      <c r="E452">
        <f t="shared" ref="E452" ca="1" si="134">INDEX(table_rates,C452,2)</f>
        <v>100</v>
      </c>
    </row>
    <row r="453" spans="1:5" x14ac:dyDescent="0.2">
      <c r="A453" t="s">
        <v>1040</v>
      </c>
      <c r="B453">
        <f t="shared" si="133"/>
        <v>90</v>
      </c>
      <c r="C453">
        <f t="shared" ca="1" si="131"/>
        <v>14</v>
      </c>
      <c r="D453">
        <f ca="1">INDEX(table_rates,C453,3)</f>
        <v>90</v>
      </c>
      <c r="E453">
        <f ca="1">INDEX(table_rates,C453,4)</f>
        <v>90</v>
      </c>
    </row>
    <row r="454" spans="1:5" x14ac:dyDescent="0.2">
      <c r="A454" t="s">
        <v>1041</v>
      </c>
      <c r="B454">
        <f t="shared" si="133"/>
        <v>90</v>
      </c>
      <c r="C454">
        <f t="shared" ca="1" si="131"/>
        <v>14</v>
      </c>
      <c r="D454">
        <f ca="1">INDEX(table_rates,C454,5)</f>
        <v>80</v>
      </c>
      <c r="E454">
        <f ca="1">INDEX(table_rates,C454,6)</f>
        <v>80</v>
      </c>
    </row>
    <row r="455" spans="1:5" x14ac:dyDescent="0.2">
      <c r="A455" t="s">
        <v>1042</v>
      </c>
      <c r="B455">
        <f t="shared" si="133"/>
        <v>90</v>
      </c>
      <c r="C455">
        <f t="shared" ca="1" si="131"/>
        <v>14</v>
      </c>
      <c r="D455">
        <f ca="1">INDEX(table_rates,C455,7)</f>
        <v>80</v>
      </c>
      <c r="E455">
        <f ca="1">INDEX(table_rates,C455,8)</f>
        <v>80</v>
      </c>
    </row>
    <row r="456" spans="1:5" x14ac:dyDescent="0.2">
      <c r="A456" t="s">
        <v>1043</v>
      </c>
      <c r="B456">
        <f t="shared" si="133"/>
        <v>90</v>
      </c>
      <c r="C456">
        <f t="shared" ca="1" si="131"/>
        <v>14</v>
      </c>
      <c r="D456" t="str">
        <f ca="1">INDEX(table_rates,C456,9)</f>
        <v>n/a</v>
      </c>
      <c r="E456" t="str">
        <f ca="1">INDEX(table_rates,C456,10)</f>
        <v>n/a</v>
      </c>
    </row>
    <row r="457" spans="1:5" x14ac:dyDescent="0.2">
      <c r="A457" t="s">
        <v>1039</v>
      </c>
      <c r="B457">
        <f t="shared" si="133"/>
        <v>91</v>
      </c>
      <c r="C457">
        <f t="shared" ca="1" si="131"/>
        <v>8</v>
      </c>
      <c r="D457">
        <f t="shared" ref="D457:D517" ca="1" si="135">INDEX(table_rates,C457,1)</f>
        <v>100</v>
      </c>
      <c r="E457">
        <f t="shared" ref="E457" ca="1" si="136">INDEX(table_rates,C457,2)</f>
        <v>100</v>
      </c>
    </row>
    <row r="458" spans="1:5" x14ac:dyDescent="0.2">
      <c r="A458" t="s">
        <v>1040</v>
      </c>
      <c r="B458">
        <f t="shared" si="133"/>
        <v>91</v>
      </c>
      <c r="C458">
        <f t="shared" ca="1" si="131"/>
        <v>8</v>
      </c>
      <c r="D458">
        <f ca="1">INDEX(table_rates,C458,3)</f>
        <v>80</v>
      </c>
      <c r="E458">
        <f ca="1">INDEX(table_rates,C458,4)</f>
        <v>80</v>
      </c>
    </row>
    <row r="459" spans="1:5" x14ac:dyDescent="0.2">
      <c r="A459" t="s">
        <v>1041</v>
      </c>
      <c r="B459">
        <f t="shared" si="133"/>
        <v>91</v>
      </c>
      <c r="C459">
        <f t="shared" ca="1" si="131"/>
        <v>8</v>
      </c>
      <c r="D459">
        <f ca="1">INDEX(table_rates,C459,5)</f>
        <v>60</v>
      </c>
      <c r="E459">
        <f ca="1">INDEX(table_rates,C459,6)</f>
        <v>60</v>
      </c>
    </row>
    <row r="460" spans="1:5" x14ac:dyDescent="0.2">
      <c r="A460" t="s">
        <v>1042</v>
      </c>
      <c r="B460">
        <f t="shared" si="133"/>
        <v>91</v>
      </c>
      <c r="C460">
        <f t="shared" ca="1" si="131"/>
        <v>8</v>
      </c>
      <c r="D460">
        <f ca="1">INDEX(table_rates,C460,7)</f>
        <v>50</v>
      </c>
      <c r="E460">
        <f ca="1">INDEX(table_rates,C460,8)</f>
        <v>50</v>
      </c>
    </row>
    <row r="461" spans="1:5" x14ac:dyDescent="0.2">
      <c r="A461" t="s">
        <v>1043</v>
      </c>
      <c r="B461">
        <f t="shared" si="133"/>
        <v>91</v>
      </c>
      <c r="C461">
        <f t="shared" ca="1" si="131"/>
        <v>8</v>
      </c>
      <c r="D461" t="str">
        <f ca="1">INDEX(table_rates,C461,9)</f>
        <v>n/a</v>
      </c>
      <c r="E461" t="str">
        <f ca="1">INDEX(table_rates,C461,10)</f>
        <v>n/a</v>
      </c>
    </row>
    <row r="462" spans="1:5" x14ac:dyDescent="0.2">
      <c r="A462" t="s">
        <v>1039</v>
      </c>
      <c r="B462">
        <f t="shared" si="133"/>
        <v>92</v>
      </c>
      <c r="C462">
        <f t="shared" ca="1" si="119"/>
        <v>6</v>
      </c>
      <c r="D462">
        <f t="shared" ca="1" si="135"/>
        <v>100</v>
      </c>
      <c r="E462">
        <f t="shared" ref="E462" ca="1" si="137">INDEX(table_rates,C462,2)</f>
        <v>100</v>
      </c>
    </row>
    <row r="463" spans="1:5" x14ac:dyDescent="0.2">
      <c r="A463" t="s">
        <v>1040</v>
      </c>
      <c r="B463">
        <f t="shared" si="133"/>
        <v>92</v>
      </c>
      <c r="C463">
        <f t="shared" ref="C463:C481" ca="1" si="138">IF(MOD(ROW(C463)-2,5)&lt;&gt;0,C462,RANDBETWEEN(1,ROWS(table_rates)))</f>
        <v>6</v>
      </c>
      <c r="D463">
        <f ca="1">INDEX(table_rates,C463,3)</f>
        <v>80</v>
      </c>
      <c r="E463">
        <f ca="1">INDEX(table_rates,C463,4)</f>
        <v>80</v>
      </c>
    </row>
    <row r="464" spans="1:5" x14ac:dyDescent="0.2">
      <c r="A464" t="s">
        <v>1041</v>
      </c>
      <c r="B464">
        <f t="shared" si="133"/>
        <v>92</v>
      </c>
      <c r="C464">
        <f t="shared" ca="1" si="138"/>
        <v>6</v>
      </c>
      <c r="D464">
        <f ca="1">INDEX(table_rates,C464,5)</f>
        <v>60</v>
      </c>
      <c r="E464">
        <f ca="1">INDEX(table_rates,C464,6)</f>
        <v>60</v>
      </c>
    </row>
    <row r="465" spans="1:5" x14ac:dyDescent="0.2">
      <c r="A465" t="s">
        <v>1042</v>
      </c>
      <c r="B465">
        <f t="shared" si="133"/>
        <v>92</v>
      </c>
      <c r="C465">
        <f t="shared" ca="1" si="138"/>
        <v>6</v>
      </c>
      <c r="D465">
        <f ca="1">INDEX(table_rates,C465,7)</f>
        <v>50</v>
      </c>
      <c r="E465">
        <f ca="1">INDEX(table_rates,C465,8)</f>
        <v>50</v>
      </c>
    </row>
    <row r="466" spans="1:5" x14ac:dyDescent="0.2">
      <c r="A466" t="s">
        <v>1043</v>
      </c>
      <c r="B466">
        <f t="shared" si="133"/>
        <v>92</v>
      </c>
      <c r="C466">
        <f t="shared" ca="1" si="138"/>
        <v>6</v>
      </c>
      <c r="D466" t="str">
        <f ca="1">INDEX(table_rates,C466,9)</f>
        <v>n/a</v>
      </c>
      <c r="E466" t="str">
        <f ca="1">INDEX(table_rates,C466,10)</f>
        <v>n/a</v>
      </c>
    </row>
    <row r="467" spans="1:5" x14ac:dyDescent="0.2">
      <c r="A467" t="s">
        <v>1039</v>
      </c>
      <c r="B467">
        <f t="shared" si="133"/>
        <v>93</v>
      </c>
      <c r="C467">
        <f t="shared" ca="1" si="138"/>
        <v>4</v>
      </c>
      <c r="D467">
        <f t="shared" ca="1" si="135"/>
        <v>100</v>
      </c>
      <c r="E467">
        <f t="shared" ref="E467" ca="1" si="139">INDEX(table_rates,C467,2)</f>
        <v>100</v>
      </c>
    </row>
    <row r="468" spans="1:5" x14ac:dyDescent="0.2">
      <c r="A468" t="s">
        <v>1040</v>
      </c>
      <c r="B468">
        <f t="shared" si="133"/>
        <v>93</v>
      </c>
      <c r="C468">
        <f t="shared" ca="1" si="138"/>
        <v>4</v>
      </c>
      <c r="D468">
        <f ca="1">INDEX(table_rates,C468,3)</f>
        <v>90</v>
      </c>
      <c r="E468">
        <f ca="1">INDEX(table_rates,C468,4)</f>
        <v>90</v>
      </c>
    </row>
    <row r="469" spans="1:5" x14ac:dyDescent="0.2">
      <c r="A469" t="s">
        <v>1041</v>
      </c>
      <c r="B469">
        <f t="shared" si="133"/>
        <v>93</v>
      </c>
      <c r="C469">
        <f t="shared" ca="1" si="138"/>
        <v>4</v>
      </c>
      <c r="D469">
        <f ca="1">INDEX(table_rates,C469,5)</f>
        <v>80</v>
      </c>
      <c r="E469">
        <f ca="1">INDEX(table_rates,C469,6)</f>
        <v>80</v>
      </c>
    </row>
    <row r="470" spans="1:5" x14ac:dyDescent="0.2">
      <c r="A470" t="s">
        <v>1042</v>
      </c>
      <c r="B470">
        <f t="shared" si="133"/>
        <v>93</v>
      </c>
      <c r="C470">
        <f t="shared" ca="1" si="138"/>
        <v>4</v>
      </c>
      <c r="D470">
        <f ca="1">INDEX(table_rates,C470,7)</f>
        <v>80</v>
      </c>
      <c r="E470">
        <f ca="1">INDEX(table_rates,C470,8)</f>
        <v>80</v>
      </c>
    </row>
    <row r="471" spans="1:5" x14ac:dyDescent="0.2">
      <c r="A471" t="s">
        <v>1043</v>
      </c>
      <c r="B471">
        <f t="shared" si="133"/>
        <v>93</v>
      </c>
      <c r="C471">
        <f t="shared" ca="1" si="138"/>
        <v>4</v>
      </c>
      <c r="D471" t="str">
        <f ca="1">INDEX(table_rates,C471,9)</f>
        <v>n/a</v>
      </c>
      <c r="E471" t="str">
        <f ca="1">INDEX(table_rates,C471,10)</f>
        <v>n/a</v>
      </c>
    </row>
    <row r="472" spans="1:5" x14ac:dyDescent="0.2">
      <c r="A472" t="s">
        <v>1039</v>
      </c>
      <c r="B472">
        <f t="shared" si="133"/>
        <v>94</v>
      </c>
      <c r="C472">
        <f t="shared" ca="1" si="138"/>
        <v>14</v>
      </c>
      <c r="D472">
        <f t="shared" ca="1" si="135"/>
        <v>100</v>
      </c>
      <c r="E472">
        <f t="shared" ref="E472" ca="1" si="140">INDEX(table_rates,C472,2)</f>
        <v>100</v>
      </c>
    </row>
    <row r="473" spans="1:5" x14ac:dyDescent="0.2">
      <c r="A473" t="s">
        <v>1040</v>
      </c>
      <c r="B473">
        <f t="shared" si="133"/>
        <v>94</v>
      </c>
      <c r="C473">
        <f t="shared" ca="1" si="138"/>
        <v>14</v>
      </c>
      <c r="D473">
        <f ca="1">INDEX(table_rates,C473,3)</f>
        <v>90</v>
      </c>
      <c r="E473">
        <f ca="1">INDEX(table_rates,C473,4)</f>
        <v>90</v>
      </c>
    </row>
    <row r="474" spans="1:5" x14ac:dyDescent="0.2">
      <c r="A474" t="s">
        <v>1041</v>
      </c>
      <c r="B474">
        <f t="shared" si="133"/>
        <v>94</v>
      </c>
      <c r="C474">
        <f t="shared" ca="1" si="138"/>
        <v>14</v>
      </c>
      <c r="D474">
        <f ca="1">INDEX(table_rates,C474,5)</f>
        <v>80</v>
      </c>
      <c r="E474">
        <f ca="1">INDEX(table_rates,C474,6)</f>
        <v>80</v>
      </c>
    </row>
    <row r="475" spans="1:5" x14ac:dyDescent="0.2">
      <c r="A475" t="s">
        <v>1042</v>
      </c>
      <c r="B475">
        <f t="shared" si="133"/>
        <v>94</v>
      </c>
      <c r="C475">
        <f t="shared" ca="1" si="138"/>
        <v>14</v>
      </c>
      <c r="D475">
        <f ca="1">INDEX(table_rates,C475,7)</f>
        <v>80</v>
      </c>
      <c r="E475">
        <f ca="1">INDEX(table_rates,C475,8)</f>
        <v>80</v>
      </c>
    </row>
    <row r="476" spans="1:5" x14ac:dyDescent="0.2">
      <c r="A476" t="s">
        <v>1043</v>
      </c>
      <c r="B476">
        <f t="shared" si="133"/>
        <v>94</v>
      </c>
      <c r="C476">
        <f t="shared" ca="1" si="138"/>
        <v>14</v>
      </c>
      <c r="D476" t="str">
        <f ca="1">INDEX(table_rates,C476,9)</f>
        <v>n/a</v>
      </c>
      <c r="E476" t="str">
        <f ca="1">INDEX(table_rates,C476,10)</f>
        <v>n/a</v>
      </c>
    </row>
    <row r="477" spans="1:5" x14ac:dyDescent="0.2">
      <c r="A477" t="s">
        <v>1039</v>
      </c>
      <c r="B477">
        <f t="shared" si="133"/>
        <v>95</v>
      </c>
      <c r="C477">
        <f t="shared" ca="1" si="138"/>
        <v>14</v>
      </c>
      <c r="D477">
        <f t="shared" ca="1" si="135"/>
        <v>100</v>
      </c>
      <c r="E477">
        <f t="shared" ref="E477" ca="1" si="141">INDEX(table_rates,C477,2)</f>
        <v>100</v>
      </c>
    </row>
    <row r="478" spans="1:5" x14ac:dyDescent="0.2">
      <c r="A478" t="s">
        <v>1040</v>
      </c>
      <c r="B478">
        <f t="shared" si="133"/>
        <v>95</v>
      </c>
      <c r="C478">
        <f t="shared" ca="1" si="138"/>
        <v>14</v>
      </c>
      <c r="D478">
        <f ca="1">INDEX(table_rates,C478,3)</f>
        <v>90</v>
      </c>
      <c r="E478">
        <f ca="1">INDEX(table_rates,C478,4)</f>
        <v>90</v>
      </c>
    </row>
    <row r="479" spans="1:5" x14ac:dyDescent="0.2">
      <c r="A479" t="s">
        <v>1041</v>
      </c>
      <c r="B479">
        <f t="shared" si="133"/>
        <v>95</v>
      </c>
      <c r="C479">
        <f t="shared" ca="1" si="138"/>
        <v>14</v>
      </c>
      <c r="D479">
        <f ca="1">INDEX(table_rates,C479,5)</f>
        <v>80</v>
      </c>
      <c r="E479">
        <f ca="1">INDEX(table_rates,C479,6)</f>
        <v>80</v>
      </c>
    </row>
    <row r="480" spans="1:5" x14ac:dyDescent="0.2">
      <c r="A480" t="s">
        <v>1042</v>
      </c>
      <c r="B480">
        <f t="shared" si="133"/>
        <v>95</v>
      </c>
      <c r="C480">
        <f t="shared" ca="1" si="138"/>
        <v>14</v>
      </c>
      <c r="D480">
        <f ca="1">INDEX(table_rates,C480,7)</f>
        <v>80</v>
      </c>
      <c r="E480">
        <f ca="1">INDEX(table_rates,C480,8)</f>
        <v>80</v>
      </c>
    </row>
    <row r="481" spans="1:5" x14ac:dyDescent="0.2">
      <c r="A481" t="s">
        <v>1043</v>
      </c>
      <c r="B481">
        <f t="shared" si="133"/>
        <v>95</v>
      </c>
      <c r="C481">
        <f t="shared" ca="1" si="138"/>
        <v>14</v>
      </c>
      <c r="D481" t="str">
        <f ca="1">INDEX(table_rates,C481,9)</f>
        <v>n/a</v>
      </c>
      <c r="E481" t="str">
        <f ca="1">INDEX(table_rates,C481,10)</f>
        <v>n/a</v>
      </c>
    </row>
    <row r="482" spans="1:5" x14ac:dyDescent="0.2">
      <c r="A482" t="s">
        <v>1039</v>
      </c>
      <c r="B482">
        <f t="shared" si="133"/>
        <v>96</v>
      </c>
      <c r="C482">
        <f t="shared" ref="C482:C542" ca="1" si="142">RANDBETWEEN(1,ROWS(table_rates))</f>
        <v>11</v>
      </c>
      <c r="D482">
        <f t="shared" ca="1" si="135"/>
        <v>100</v>
      </c>
      <c r="E482">
        <f t="shared" ref="E482" ca="1" si="143">INDEX(table_rates,C482,2)</f>
        <v>100</v>
      </c>
    </row>
    <row r="483" spans="1:5" x14ac:dyDescent="0.2">
      <c r="A483" t="s">
        <v>1040</v>
      </c>
      <c r="B483">
        <f t="shared" si="133"/>
        <v>96</v>
      </c>
      <c r="C483">
        <f t="shared" ref="C483:C501" ca="1" si="144">IF(MOD(ROW(C483)-2,5)&lt;&gt;0,C482,RANDBETWEEN(1,ROWS(table_rates)))</f>
        <v>11</v>
      </c>
      <c r="D483">
        <f ca="1">INDEX(table_rates,C483,3)</f>
        <v>80</v>
      </c>
      <c r="E483">
        <f ca="1">INDEX(table_rates,C483,4)</f>
        <v>80</v>
      </c>
    </row>
    <row r="484" spans="1:5" x14ac:dyDescent="0.2">
      <c r="A484" t="s">
        <v>1041</v>
      </c>
      <c r="B484">
        <f t="shared" si="133"/>
        <v>96</v>
      </c>
      <c r="C484">
        <f t="shared" ca="1" si="144"/>
        <v>11</v>
      </c>
      <c r="D484">
        <f ca="1">INDEX(table_rates,C484,5)</f>
        <v>80</v>
      </c>
      <c r="E484">
        <f ca="1">INDEX(table_rates,C484,6)</f>
        <v>80</v>
      </c>
    </row>
    <row r="485" spans="1:5" x14ac:dyDescent="0.2">
      <c r="A485" t="s">
        <v>1042</v>
      </c>
      <c r="B485">
        <f t="shared" si="133"/>
        <v>96</v>
      </c>
      <c r="C485">
        <f t="shared" ca="1" si="144"/>
        <v>11</v>
      </c>
      <c r="D485">
        <f ca="1">INDEX(table_rates,C485,7)</f>
        <v>60</v>
      </c>
      <c r="E485">
        <f ca="1">INDEX(table_rates,C485,8)</f>
        <v>60</v>
      </c>
    </row>
    <row r="486" spans="1:5" x14ac:dyDescent="0.2">
      <c r="A486" t="s">
        <v>1043</v>
      </c>
      <c r="B486">
        <f t="shared" si="133"/>
        <v>96</v>
      </c>
      <c r="C486">
        <f t="shared" ca="1" si="144"/>
        <v>11</v>
      </c>
      <c r="D486" t="str">
        <f ca="1">INDEX(table_rates,C486,9)</f>
        <v>n/a</v>
      </c>
      <c r="E486" t="str">
        <f ca="1">INDEX(table_rates,C486,10)</f>
        <v>n/a</v>
      </c>
    </row>
    <row r="487" spans="1:5" x14ac:dyDescent="0.2">
      <c r="A487" t="s">
        <v>1039</v>
      </c>
      <c r="B487">
        <f t="shared" si="133"/>
        <v>97</v>
      </c>
      <c r="C487">
        <f t="shared" ca="1" si="144"/>
        <v>4</v>
      </c>
      <c r="D487">
        <f t="shared" ca="1" si="135"/>
        <v>100</v>
      </c>
      <c r="E487">
        <f t="shared" ref="E487" ca="1" si="145">INDEX(table_rates,C487,2)</f>
        <v>100</v>
      </c>
    </row>
    <row r="488" spans="1:5" x14ac:dyDescent="0.2">
      <c r="A488" t="s">
        <v>1040</v>
      </c>
      <c r="B488">
        <f t="shared" si="133"/>
        <v>97</v>
      </c>
      <c r="C488">
        <f t="shared" ca="1" si="144"/>
        <v>4</v>
      </c>
      <c r="D488">
        <f ca="1">INDEX(table_rates,C488,3)</f>
        <v>90</v>
      </c>
      <c r="E488">
        <f ca="1">INDEX(table_rates,C488,4)</f>
        <v>90</v>
      </c>
    </row>
    <row r="489" spans="1:5" x14ac:dyDescent="0.2">
      <c r="A489" t="s">
        <v>1041</v>
      </c>
      <c r="B489">
        <f t="shared" si="133"/>
        <v>97</v>
      </c>
      <c r="C489">
        <f t="shared" ca="1" si="144"/>
        <v>4</v>
      </c>
      <c r="D489">
        <f ca="1">INDEX(table_rates,C489,5)</f>
        <v>80</v>
      </c>
      <c r="E489">
        <f ca="1">INDEX(table_rates,C489,6)</f>
        <v>80</v>
      </c>
    </row>
    <row r="490" spans="1:5" x14ac:dyDescent="0.2">
      <c r="A490" t="s">
        <v>1042</v>
      </c>
      <c r="B490">
        <f t="shared" si="133"/>
        <v>97</v>
      </c>
      <c r="C490">
        <f t="shared" ca="1" si="144"/>
        <v>4</v>
      </c>
      <c r="D490">
        <f ca="1">INDEX(table_rates,C490,7)</f>
        <v>80</v>
      </c>
      <c r="E490">
        <f ca="1">INDEX(table_rates,C490,8)</f>
        <v>80</v>
      </c>
    </row>
    <row r="491" spans="1:5" x14ac:dyDescent="0.2">
      <c r="A491" t="s">
        <v>1043</v>
      </c>
      <c r="B491">
        <f t="shared" si="133"/>
        <v>97</v>
      </c>
      <c r="C491">
        <f t="shared" ca="1" si="144"/>
        <v>4</v>
      </c>
      <c r="D491" t="str">
        <f ca="1">INDEX(table_rates,C491,9)</f>
        <v>n/a</v>
      </c>
      <c r="E491" t="str">
        <f ca="1">INDEX(table_rates,C491,10)</f>
        <v>n/a</v>
      </c>
    </row>
    <row r="492" spans="1:5" x14ac:dyDescent="0.2">
      <c r="A492" t="s">
        <v>1039</v>
      </c>
      <c r="B492">
        <f t="shared" si="133"/>
        <v>98</v>
      </c>
      <c r="C492">
        <f t="shared" ca="1" si="144"/>
        <v>10</v>
      </c>
      <c r="D492">
        <f t="shared" ca="1" si="135"/>
        <v>100</v>
      </c>
      <c r="E492">
        <f t="shared" ref="E492" ca="1" si="146">INDEX(table_rates,C492,2)</f>
        <v>100</v>
      </c>
    </row>
    <row r="493" spans="1:5" x14ac:dyDescent="0.2">
      <c r="A493" t="s">
        <v>1040</v>
      </c>
      <c r="B493">
        <f t="shared" si="133"/>
        <v>98</v>
      </c>
      <c r="C493">
        <f t="shared" ca="1" si="144"/>
        <v>10</v>
      </c>
      <c r="D493">
        <f ca="1">INDEX(table_rates,C493,3)</f>
        <v>80</v>
      </c>
      <c r="E493">
        <f ca="1">INDEX(table_rates,C493,4)</f>
        <v>80</v>
      </c>
    </row>
    <row r="494" spans="1:5" x14ac:dyDescent="0.2">
      <c r="A494" t="s">
        <v>1041</v>
      </c>
      <c r="B494">
        <f t="shared" si="133"/>
        <v>98</v>
      </c>
      <c r="C494">
        <f t="shared" ca="1" si="144"/>
        <v>10</v>
      </c>
      <c r="D494">
        <f ca="1">INDEX(table_rates,C494,5)</f>
        <v>80</v>
      </c>
      <c r="E494">
        <f ca="1">INDEX(table_rates,C494,6)</f>
        <v>80</v>
      </c>
    </row>
    <row r="495" spans="1:5" x14ac:dyDescent="0.2">
      <c r="A495" t="s">
        <v>1042</v>
      </c>
      <c r="B495">
        <f t="shared" si="133"/>
        <v>98</v>
      </c>
      <c r="C495">
        <f t="shared" ca="1" si="144"/>
        <v>10</v>
      </c>
      <c r="D495">
        <f ca="1">INDEX(table_rates,C495,7)</f>
        <v>60</v>
      </c>
      <c r="E495">
        <f ca="1">INDEX(table_rates,C495,8)</f>
        <v>60</v>
      </c>
    </row>
    <row r="496" spans="1:5" x14ac:dyDescent="0.2">
      <c r="A496" t="s">
        <v>1043</v>
      </c>
      <c r="B496">
        <f t="shared" si="133"/>
        <v>98</v>
      </c>
      <c r="C496">
        <f t="shared" ca="1" si="144"/>
        <v>10</v>
      </c>
      <c r="D496" t="str">
        <f ca="1">INDEX(table_rates,C496,9)</f>
        <v>n/a</v>
      </c>
      <c r="E496" t="str">
        <f ca="1">INDEX(table_rates,C496,10)</f>
        <v>n/a</v>
      </c>
    </row>
    <row r="497" spans="1:5" x14ac:dyDescent="0.2">
      <c r="A497" t="s">
        <v>1039</v>
      </c>
      <c r="B497">
        <f t="shared" si="133"/>
        <v>99</v>
      </c>
      <c r="C497">
        <f t="shared" ca="1" si="144"/>
        <v>10</v>
      </c>
      <c r="D497">
        <f t="shared" ca="1" si="135"/>
        <v>100</v>
      </c>
      <c r="E497">
        <f t="shared" ref="E497" ca="1" si="147">INDEX(table_rates,C497,2)</f>
        <v>100</v>
      </c>
    </row>
    <row r="498" spans="1:5" x14ac:dyDescent="0.2">
      <c r="A498" t="s">
        <v>1040</v>
      </c>
      <c r="B498">
        <f t="shared" si="133"/>
        <v>99</v>
      </c>
      <c r="C498">
        <f t="shared" ca="1" si="144"/>
        <v>10</v>
      </c>
      <c r="D498">
        <f ca="1">INDEX(table_rates,C498,3)</f>
        <v>80</v>
      </c>
      <c r="E498">
        <f ca="1">INDEX(table_rates,C498,4)</f>
        <v>80</v>
      </c>
    </row>
    <row r="499" spans="1:5" x14ac:dyDescent="0.2">
      <c r="A499" t="s">
        <v>1041</v>
      </c>
      <c r="B499">
        <f t="shared" si="133"/>
        <v>99</v>
      </c>
      <c r="C499">
        <f t="shared" ca="1" si="144"/>
        <v>10</v>
      </c>
      <c r="D499">
        <f ca="1">INDEX(table_rates,C499,5)</f>
        <v>80</v>
      </c>
      <c r="E499">
        <f ca="1">INDEX(table_rates,C499,6)</f>
        <v>80</v>
      </c>
    </row>
    <row r="500" spans="1:5" x14ac:dyDescent="0.2">
      <c r="A500" t="s">
        <v>1042</v>
      </c>
      <c r="B500">
        <f t="shared" si="133"/>
        <v>99</v>
      </c>
      <c r="C500">
        <f t="shared" ca="1" si="144"/>
        <v>10</v>
      </c>
      <c r="D500">
        <f ca="1">INDEX(table_rates,C500,7)</f>
        <v>60</v>
      </c>
      <c r="E500">
        <f ca="1">INDEX(table_rates,C500,8)</f>
        <v>60</v>
      </c>
    </row>
    <row r="501" spans="1:5" x14ac:dyDescent="0.2">
      <c r="A501" t="s">
        <v>1043</v>
      </c>
      <c r="B501">
        <f t="shared" si="133"/>
        <v>99</v>
      </c>
      <c r="C501">
        <f t="shared" ca="1" si="144"/>
        <v>10</v>
      </c>
      <c r="D501" t="str">
        <f ca="1">INDEX(table_rates,C501,9)</f>
        <v>n/a</v>
      </c>
      <c r="E501" t="str">
        <f ca="1">INDEX(table_rates,C501,10)</f>
        <v>n/a</v>
      </c>
    </row>
    <row r="502" spans="1:5" x14ac:dyDescent="0.2">
      <c r="A502" t="s">
        <v>1039</v>
      </c>
      <c r="B502">
        <f t="shared" si="133"/>
        <v>100</v>
      </c>
      <c r="C502">
        <f t="shared" ca="1" si="142"/>
        <v>14</v>
      </c>
      <c r="D502">
        <f t="shared" ca="1" si="135"/>
        <v>100</v>
      </c>
      <c r="E502">
        <f t="shared" ref="E502" ca="1" si="148">INDEX(table_rates,C502,2)</f>
        <v>100</v>
      </c>
    </row>
    <row r="503" spans="1:5" x14ac:dyDescent="0.2">
      <c r="A503" t="s">
        <v>1040</v>
      </c>
      <c r="B503">
        <f t="shared" si="133"/>
        <v>100</v>
      </c>
      <c r="C503">
        <f t="shared" ref="C503:C521" ca="1" si="149">IF(MOD(ROW(C503)-2,5)&lt;&gt;0,C502,RANDBETWEEN(1,ROWS(table_rates)))</f>
        <v>14</v>
      </c>
      <c r="D503">
        <f ca="1">INDEX(table_rates,C503,3)</f>
        <v>90</v>
      </c>
      <c r="E503">
        <f ca="1">INDEX(table_rates,C503,4)</f>
        <v>90</v>
      </c>
    </row>
    <row r="504" spans="1:5" x14ac:dyDescent="0.2">
      <c r="A504" t="s">
        <v>1041</v>
      </c>
      <c r="B504">
        <f t="shared" si="133"/>
        <v>100</v>
      </c>
      <c r="C504">
        <f t="shared" ca="1" si="149"/>
        <v>14</v>
      </c>
      <c r="D504">
        <f ca="1">INDEX(table_rates,C504,5)</f>
        <v>80</v>
      </c>
      <c r="E504">
        <f ca="1">INDEX(table_rates,C504,6)</f>
        <v>80</v>
      </c>
    </row>
    <row r="505" spans="1:5" x14ac:dyDescent="0.2">
      <c r="A505" t="s">
        <v>1042</v>
      </c>
      <c r="B505">
        <f t="shared" si="133"/>
        <v>100</v>
      </c>
      <c r="C505">
        <f t="shared" ca="1" si="149"/>
        <v>14</v>
      </c>
      <c r="D505">
        <f ca="1">INDEX(table_rates,C505,7)</f>
        <v>80</v>
      </c>
      <c r="E505">
        <f ca="1">INDEX(table_rates,C505,8)</f>
        <v>80</v>
      </c>
    </row>
    <row r="506" spans="1:5" x14ac:dyDescent="0.2">
      <c r="A506" t="s">
        <v>1043</v>
      </c>
      <c r="B506">
        <f t="shared" si="133"/>
        <v>100</v>
      </c>
      <c r="C506">
        <f t="shared" ca="1" si="149"/>
        <v>14</v>
      </c>
      <c r="D506" t="str">
        <f ca="1">INDEX(table_rates,C506,9)</f>
        <v>n/a</v>
      </c>
      <c r="E506" t="str">
        <f ca="1">INDEX(table_rates,C506,10)</f>
        <v>n/a</v>
      </c>
    </row>
    <row r="507" spans="1:5" x14ac:dyDescent="0.2">
      <c r="A507" t="s">
        <v>1039</v>
      </c>
      <c r="B507">
        <f t="shared" si="133"/>
        <v>101</v>
      </c>
      <c r="C507">
        <f t="shared" ca="1" si="149"/>
        <v>4</v>
      </c>
      <c r="D507">
        <f t="shared" ca="1" si="135"/>
        <v>100</v>
      </c>
      <c r="E507">
        <f t="shared" ref="E507" ca="1" si="150">INDEX(table_rates,C507,2)</f>
        <v>100</v>
      </c>
    </row>
    <row r="508" spans="1:5" x14ac:dyDescent="0.2">
      <c r="A508" t="s">
        <v>1040</v>
      </c>
      <c r="B508">
        <f t="shared" si="133"/>
        <v>101</v>
      </c>
      <c r="C508">
        <f t="shared" ca="1" si="149"/>
        <v>4</v>
      </c>
      <c r="D508">
        <f ca="1">INDEX(table_rates,C508,3)</f>
        <v>90</v>
      </c>
      <c r="E508">
        <f ca="1">INDEX(table_rates,C508,4)</f>
        <v>90</v>
      </c>
    </row>
    <row r="509" spans="1:5" x14ac:dyDescent="0.2">
      <c r="A509" t="s">
        <v>1041</v>
      </c>
      <c r="B509">
        <f t="shared" si="133"/>
        <v>101</v>
      </c>
      <c r="C509">
        <f t="shared" ca="1" si="149"/>
        <v>4</v>
      </c>
      <c r="D509">
        <f ca="1">INDEX(table_rates,C509,5)</f>
        <v>80</v>
      </c>
      <c r="E509">
        <f ca="1">INDEX(table_rates,C509,6)</f>
        <v>80</v>
      </c>
    </row>
    <row r="510" spans="1:5" x14ac:dyDescent="0.2">
      <c r="A510" t="s">
        <v>1042</v>
      </c>
      <c r="B510">
        <f t="shared" si="133"/>
        <v>101</v>
      </c>
      <c r="C510">
        <f t="shared" ca="1" si="149"/>
        <v>4</v>
      </c>
      <c r="D510">
        <f ca="1">INDEX(table_rates,C510,7)</f>
        <v>80</v>
      </c>
      <c r="E510">
        <f ca="1">INDEX(table_rates,C510,8)</f>
        <v>80</v>
      </c>
    </row>
    <row r="511" spans="1:5" x14ac:dyDescent="0.2">
      <c r="A511" t="s">
        <v>1043</v>
      </c>
      <c r="B511">
        <f t="shared" si="133"/>
        <v>101</v>
      </c>
      <c r="C511">
        <f t="shared" ca="1" si="149"/>
        <v>4</v>
      </c>
      <c r="D511" t="str">
        <f ca="1">INDEX(table_rates,C511,9)</f>
        <v>n/a</v>
      </c>
      <c r="E511" t="str">
        <f ca="1">INDEX(table_rates,C511,10)</f>
        <v>n/a</v>
      </c>
    </row>
    <row r="512" spans="1:5" x14ac:dyDescent="0.2">
      <c r="A512" t="s">
        <v>1039</v>
      </c>
      <c r="B512">
        <f t="shared" si="133"/>
        <v>102</v>
      </c>
      <c r="C512">
        <f t="shared" ca="1" si="149"/>
        <v>12</v>
      </c>
      <c r="D512">
        <f t="shared" ca="1" si="135"/>
        <v>100</v>
      </c>
      <c r="E512">
        <f t="shared" ref="E512" ca="1" si="151">INDEX(table_rates,C512,2)</f>
        <v>100</v>
      </c>
    </row>
    <row r="513" spans="1:5" x14ac:dyDescent="0.2">
      <c r="A513" t="s">
        <v>1040</v>
      </c>
      <c r="B513">
        <f t="shared" si="133"/>
        <v>102</v>
      </c>
      <c r="C513">
        <f t="shared" ca="1" si="149"/>
        <v>12</v>
      </c>
      <c r="D513">
        <f ca="1">INDEX(table_rates,C513,3)</f>
        <v>80</v>
      </c>
      <c r="E513">
        <f ca="1">INDEX(table_rates,C513,4)</f>
        <v>80</v>
      </c>
    </row>
    <row r="514" spans="1:5" x14ac:dyDescent="0.2">
      <c r="A514" t="s">
        <v>1041</v>
      </c>
      <c r="B514">
        <f t="shared" si="133"/>
        <v>102</v>
      </c>
      <c r="C514">
        <f t="shared" ca="1" si="149"/>
        <v>12</v>
      </c>
      <c r="D514">
        <f ca="1">INDEX(table_rates,C514,5)</f>
        <v>60</v>
      </c>
      <c r="E514">
        <f ca="1">INDEX(table_rates,C514,6)</f>
        <v>60</v>
      </c>
    </row>
    <row r="515" spans="1:5" x14ac:dyDescent="0.2">
      <c r="A515" t="s">
        <v>1042</v>
      </c>
      <c r="B515">
        <f t="shared" si="133"/>
        <v>102</v>
      </c>
      <c r="C515">
        <f t="shared" ca="1" si="149"/>
        <v>12</v>
      </c>
      <c r="D515" t="str">
        <f ca="1">INDEX(table_rates,C515,7)</f>
        <v>not covered</v>
      </c>
      <c r="E515" t="str">
        <f ca="1">INDEX(table_rates,C515,8)</f>
        <v>not covered</v>
      </c>
    </row>
    <row r="516" spans="1:5" x14ac:dyDescent="0.2">
      <c r="A516" t="s">
        <v>1043</v>
      </c>
      <c r="B516">
        <f t="shared" ref="B516:B579" si="152">IF(MOD(ROW(B516)-2,5)&lt;&gt;0,B515,B515+1)</f>
        <v>102</v>
      </c>
      <c r="C516">
        <f t="shared" ca="1" si="149"/>
        <v>12</v>
      </c>
      <c r="D516" t="str">
        <f ca="1">INDEX(table_rates,C516,9)</f>
        <v>n/a</v>
      </c>
      <c r="E516" t="str">
        <f ca="1">INDEX(table_rates,C516,10)</f>
        <v>n/a</v>
      </c>
    </row>
    <row r="517" spans="1:5" x14ac:dyDescent="0.2">
      <c r="A517" t="s">
        <v>1039</v>
      </c>
      <c r="B517">
        <f t="shared" si="152"/>
        <v>103</v>
      </c>
      <c r="C517">
        <f t="shared" ca="1" si="149"/>
        <v>12</v>
      </c>
      <c r="D517">
        <f t="shared" ca="1" si="135"/>
        <v>100</v>
      </c>
      <c r="E517">
        <f t="shared" ref="E517" ca="1" si="153">INDEX(table_rates,C517,2)</f>
        <v>100</v>
      </c>
    </row>
    <row r="518" spans="1:5" x14ac:dyDescent="0.2">
      <c r="A518" t="s">
        <v>1040</v>
      </c>
      <c r="B518">
        <f t="shared" si="152"/>
        <v>103</v>
      </c>
      <c r="C518">
        <f t="shared" ca="1" si="149"/>
        <v>12</v>
      </c>
      <c r="D518">
        <f ca="1">INDEX(table_rates,C518,3)</f>
        <v>80</v>
      </c>
      <c r="E518">
        <f ca="1">INDEX(table_rates,C518,4)</f>
        <v>80</v>
      </c>
    </row>
    <row r="519" spans="1:5" x14ac:dyDescent="0.2">
      <c r="A519" t="s">
        <v>1041</v>
      </c>
      <c r="B519">
        <f t="shared" si="152"/>
        <v>103</v>
      </c>
      <c r="C519">
        <f t="shared" ca="1" si="149"/>
        <v>12</v>
      </c>
      <c r="D519">
        <f ca="1">INDEX(table_rates,C519,5)</f>
        <v>60</v>
      </c>
      <c r="E519">
        <f ca="1">INDEX(table_rates,C519,6)</f>
        <v>60</v>
      </c>
    </row>
    <row r="520" spans="1:5" x14ac:dyDescent="0.2">
      <c r="A520" t="s">
        <v>1042</v>
      </c>
      <c r="B520">
        <f t="shared" si="152"/>
        <v>103</v>
      </c>
      <c r="C520">
        <f t="shared" ca="1" si="149"/>
        <v>12</v>
      </c>
      <c r="D520" t="str">
        <f ca="1">INDEX(table_rates,C520,7)</f>
        <v>not covered</v>
      </c>
      <c r="E520" t="str">
        <f ca="1">INDEX(table_rates,C520,8)</f>
        <v>not covered</v>
      </c>
    </row>
    <row r="521" spans="1:5" x14ac:dyDescent="0.2">
      <c r="A521" t="s">
        <v>1043</v>
      </c>
      <c r="B521">
        <f t="shared" si="152"/>
        <v>103</v>
      </c>
      <c r="C521">
        <f t="shared" ca="1" si="149"/>
        <v>12</v>
      </c>
      <c r="D521" t="str">
        <f ca="1">INDEX(table_rates,C521,9)</f>
        <v>n/a</v>
      </c>
      <c r="E521" t="str">
        <f ca="1">INDEX(table_rates,C521,10)</f>
        <v>n/a</v>
      </c>
    </row>
    <row r="522" spans="1:5" x14ac:dyDescent="0.2">
      <c r="A522" t="s">
        <v>1039</v>
      </c>
      <c r="B522">
        <f t="shared" si="152"/>
        <v>104</v>
      </c>
      <c r="C522">
        <f t="shared" ca="1" si="142"/>
        <v>11</v>
      </c>
      <c r="D522">
        <f t="shared" ref="D522:D582" ca="1" si="154">INDEX(table_rates,C522,1)</f>
        <v>100</v>
      </c>
      <c r="E522">
        <f t="shared" ref="E522" ca="1" si="155">INDEX(table_rates,C522,2)</f>
        <v>100</v>
      </c>
    </row>
    <row r="523" spans="1:5" x14ac:dyDescent="0.2">
      <c r="A523" t="s">
        <v>1040</v>
      </c>
      <c r="B523">
        <f t="shared" si="152"/>
        <v>104</v>
      </c>
      <c r="C523">
        <f t="shared" ref="C523:C541" ca="1" si="156">IF(MOD(ROW(C523)-2,5)&lt;&gt;0,C522,RANDBETWEEN(1,ROWS(table_rates)))</f>
        <v>11</v>
      </c>
      <c r="D523">
        <f ca="1">INDEX(table_rates,C523,3)</f>
        <v>80</v>
      </c>
      <c r="E523">
        <f ca="1">INDEX(table_rates,C523,4)</f>
        <v>80</v>
      </c>
    </row>
    <row r="524" spans="1:5" x14ac:dyDescent="0.2">
      <c r="A524" t="s">
        <v>1041</v>
      </c>
      <c r="B524">
        <f t="shared" si="152"/>
        <v>104</v>
      </c>
      <c r="C524">
        <f t="shared" ca="1" si="156"/>
        <v>11</v>
      </c>
      <c r="D524">
        <f ca="1">INDEX(table_rates,C524,5)</f>
        <v>80</v>
      </c>
      <c r="E524">
        <f ca="1">INDEX(table_rates,C524,6)</f>
        <v>80</v>
      </c>
    </row>
    <row r="525" spans="1:5" x14ac:dyDescent="0.2">
      <c r="A525" t="s">
        <v>1042</v>
      </c>
      <c r="B525">
        <f t="shared" si="152"/>
        <v>104</v>
      </c>
      <c r="C525">
        <f t="shared" ca="1" si="156"/>
        <v>11</v>
      </c>
      <c r="D525">
        <f ca="1">INDEX(table_rates,C525,7)</f>
        <v>60</v>
      </c>
      <c r="E525">
        <f ca="1">INDEX(table_rates,C525,8)</f>
        <v>60</v>
      </c>
    </row>
    <row r="526" spans="1:5" x14ac:dyDescent="0.2">
      <c r="A526" t="s">
        <v>1043</v>
      </c>
      <c r="B526">
        <f t="shared" si="152"/>
        <v>104</v>
      </c>
      <c r="C526">
        <f t="shared" ca="1" si="156"/>
        <v>11</v>
      </c>
      <c r="D526" t="str">
        <f ca="1">INDEX(table_rates,C526,9)</f>
        <v>n/a</v>
      </c>
      <c r="E526" t="str">
        <f ca="1">INDEX(table_rates,C526,10)</f>
        <v>n/a</v>
      </c>
    </row>
    <row r="527" spans="1:5" x14ac:dyDescent="0.2">
      <c r="A527" t="s">
        <v>1039</v>
      </c>
      <c r="B527">
        <f t="shared" si="152"/>
        <v>105</v>
      </c>
      <c r="C527">
        <f t="shared" ca="1" si="156"/>
        <v>13</v>
      </c>
      <c r="D527">
        <f t="shared" ca="1" si="154"/>
        <v>100</v>
      </c>
      <c r="E527">
        <f t="shared" ref="E527" ca="1" si="157">INDEX(table_rates,C527,2)</f>
        <v>100</v>
      </c>
    </row>
    <row r="528" spans="1:5" x14ac:dyDescent="0.2">
      <c r="A528" t="s">
        <v>1040</v>
      </c>
      <c r="B528">
        <f t="shared" si="152"/>
        <v>105</v>
      </c>
      <c r="C528">
        <f t="shared" ca="1" si="156"/>
        <v>13</v>
      </c>
      <c r="D528">
        <f ca="1">INDEX(table_rates,C528,3)</f>
        <v>80</v>
      </c>
      <c r="E528">
        <f ca="1">INDEX(table_rates,C528,4)</f>
        <v>80</v>
      </c>
    </row>
    <row r="529" spans="1:5" x14ac:dyDescent="0.2">
      <c r="A529" t="s">
        <v>1041</v>
      </c>
      <c r="B529">
        <f t="shared" si="152"/>
        <v>105</v>
      </c>
      <c r="C529">
        <f t="shared" ca="1" si="156"/>
        <v>13</v>
      </c>
      <c r="D529">
        <f ca="1">INDEX(table_rates,C529,5)</f>
        <v>80</v>
      </c>
      <c r="E529">
        <f ca="1">INDEX(table_rates,C529,6)</f>
        <v>80</v>
      </c>
    </row>
    <row r="530" spans="1:5" x14ac:dyDescent="0.2">
      <c r="A530" t="s">
        <v>1042</v>
      </c>
      <c r="B530">
        <f t="shared" si="152"/>
        <v>105</v>
      </c>
      <c r="C530">
        <f t="shared" ca="1" si="156"/>
        <v>13</v>
      </c>
      <c r="D530">
        <f ca="1">INDEX(table_rates,C530,7)</f>
        <v>60</v>
      </c>
      <c r="E530">
        <f ca="1">INDEX(table_rates,C530,8)</f>
        <v>60</v>
      </c>
    </row>
    <row r="531" spans="1:5" x14ac:dyDescent="0.2">
      <c r="A531" t="s">
        <v>1043</v>
      </c>
      <c r="B531">
        <f t="shared" si="152"/>
        <v>105</v>
      </c>
      <c r="C531">
        <f t="shared" ca="1" si="156"/>
        <v>13</v>
      </c>
      <c r="D531">
        <f ca="1">INDEX(table_rates,C531,9)</f>
        <v>50</v>
      </c>
      <c r="E531">
        <f ca="1">INDEX(table_rates,C531,10)</f>
        <v>50</v>
      </c>
    </row>
    <row r="532" spans="1:5" x14ac:dyDescent="0.2">
      <c r="A532" t="s">
        <v>1039</v>
      </c>
      <c r="B532">
        <f t="shared" si="152"/>
        <v>106</v>
      </c>
      <c r="C532">
        <f t="shared" ca="1" si="156"/>
        <v>12</v>
      </c>
      <c r="D532">
        <f t="shared" ca="1" si="154"/>
        <v>100</v>
      </c>
      <c r="E532">
        <f t="shared" ref="E532" ca="1" si="158">INDEX(table_rates,C532,2)</f>
        <v>100</v>
      </c>
    </row>
    <row r="533" spans="1:5" x14ac:dyDescent="0.2">
      <c r="A533" t="s">
        <v>1040</v>
      </c>
      <c r="B533">
        <f t="shared" si="152"/>
        <v>106</v>
      </c>
      <c r="C533">
        <f t="shared" ca="1" si="156"/>
        <v>12</v>
      </c>
      <c r="D533">
        <f ca="1">INDEX(table_rates,C533,3)</f>
        <v>80</v>
      </c>
      <c r="E533">
        <f ca="1">INDEX(table_rates,C533,4)</f>
        <v>80</v>
      </c>
    </row>
    <row r="534" spans="1:5" x14ac:dyDescent="0.2">
      <c r="A534" t="s">
        <v>1041</v>
      </c>
      <c r="B534">
        <f t="shared" si="152"/>
        <v>106</v>
      </c>
      <c r="C534">
        <f t="shared" ca="1" si="156"/>
        <v>12</v>
      </c>
      <c r="D534">
        <f ca="1">INDEX(table_rates,C534,5)</f>
        <v>60</v>
      </c>
      <c r="E534">
        <f ca="1">INDEX(table_rates,C534,6)</f>
        <v>60</v>
      </c>
    </row>
    <row r="535" spans="1:5" x14ac:dyDescent="0.2">
      <c r="A535" t="s">
        <v>1042</v>
      </c>
      <c r="B535">
        <f t="shared" si="152"/>
        <v>106</v>
      </c>
      <c r="C535">
        <f t="shared" ca="1" si="156"/>
        <v>12</v>
      </c>
      <c r="D535" t="str">
        <f ca="1">INDEX(table_rates,C535,7)</f>
        <v>not covered</v>
      </c>
      <c r="E535" t="str">
        <f ca="1">INDEX(table_rates,C535,8)</f>
        <v>not covered</v>
      </c>
    </row>
    <row r="536" spans="1:5" x14ac:dyDescent="0.2">
      <c r="A536" t="s">
        <v>1043</v>
      </c>
      <c r="B536">
        <f t="shared" si="152"/>
        <v>106</v>
      </c>
      <c r="C536">
        <f t="shared" ca="1" si="156"/>
        <v>12</v>
      </c>
      <c r="D536" t="str">
        <f ca="1">INDEX(table_rates,C536,9)</f>
        <v>n/a</v>
      </c>
      <c r="E536" t="str">
        <f ca="1">INDEX(table_rates,C536,10)</f>
        <v>n/a</v>
      </c>
    </row>
    <row r="537" spans="1:5" x14ac:dyDescent="0.2">
      <c r="A537" t="s">
        <v>1039</v>
      </c>
      <c r="B537">
        <f t="shared" si="152"/>
        <v>107</v>
      </c>
      <c r="C537">
        <f t="shared" ca="1" si="156"/>
        <v>3</v>
      </c>
      <c r="D537">
        <f t="shared" ca="1" si="154"/>
        <v>100</v>
      </c>
      <c r="E537">
        <f t="shared" ref="E537" ca="1" si="159">INDEX(table_rates,C537,2)</f>
        <v>100</v>
      </c>
    </row>
    <row r="538" spans="1:5" x14ac:dyDescent="0.2">
      <c r="A538" t="s">
        <v>1040</v>
      </c>
      <c r="B538">
        <f t="shared" si="152"/>
        <v>107</v>
      </c>
      <c r="C538">
        <f t="shared" ca="1" si="156"/>
        <v>3</v>
      </c>
      <c r="D538">
        <f ca="1">INDEX(table_rates,C538,3)</f>
        <v>80</v>
      </c>
      <c r="E538">
        <f ca="1">INDEX(table_rates,C538,4)</f>
        <v>80</v>
      </c>
    </row>
    <row r="539" spans="1:5" x14ac:dyDescent="0.2">
      <c r="A539" t="s">
        <v>1041</v>
      </c>
      <c r="B539">
        <f t="shared" si="152"/>
        <v>107</v>
      </c>
      <c r="C539">
        <f t="shared" ca="1" si="156"/>
        <v>3</v>
      </c>
      <c r="D539">
        <f ca="1">INDEX(table_rates,C539,5)</f>
        <v>80</v>
      </c>
      <c r="E539">
        <f ca="1">INDEX(table_rates,C539,6)</f>
        <v>80</v>
      </c>
    </row>
    <row r="540" spans="1:5" x14ac:dyDescent="0.2">
      <c r="A540" t="s">
        <v>1042</v>
      </c>
      <c r="B540">
        <f t="shared" si="152"/>
        <v>107</v>
      </c>
      <c r="C540">
        <f t="shared" ca="1" si="156"/>
        <v>3</v>
      </c>
      <c r="D540">
        <f ca="1">INDEX(table_rates,C540,7)</f>
        <v>60</v>
      </c>
      <c r="E540">
        <f ca="1">INDEX(table_rates,C540,8)</f>
        <v>60</v>
      </c>
    </row>
    <row r="541" spans="1:5" x14ac:dyDescent="0.2">
      <c r="A541" t="s">
        <v>1043</v>
      </c>
      <c r="B541">
        <f t="shared" si="152"/>
        <v>107</v>
      </c>
      <c r="C541">
        <f t="shared" ca="1" si="156"/>
        <v>3</v>
      </c>
      <c r="D541" t="str">
        <f ca="1">INDEX(table_rates,C541,9)</f>
        <v>n/a</v>
      </c>
      <c r="E541" t="str">
        <f ca="1">INDEX(table_rates,C541,10)</f>
        <v>n/a</v>
      </c>
    </row>
    <row r="542" spans="1:5" x14ac:dyDescent="0.2">
      <c r="A542" t="s">
        <v>1039</v>
      </c>
      <c r="B542">
        <f t="shared" si="152"/>
        <v>108</v>
      </c>
      <c r="C542">
        <f t="shared" ca="1" si="142"/>
        <v>2</v>
      </c>
      <c r="D542">
        <f t="shared" ca="1" si="154"/>
        <v>100</v>
      </c>
      <c r="E542">
        <f t="shared" ref="E542" ca="1" si="160">INDEX(table_rates,C542,2)</f>
        <v>100</v>
      </c>
    </row>
    <row r="543" spans="1:5" x14ac:dyDescent="0.2">
      <c r="A543" t="s">
        <v>1040</v>
      </c>
      <c r="B543">
        <f t="shared" si="152"/>
        <v>108</v>
      </c>
      <c r="C543">
        <f t="shared" ref="C543:C561" ca="1" si="161">IF(MOD(ROW(C543)-2,5)&lt;&gt;0,C542,RANDBETWEEN(1,ROWS(table_rates)))</f>
        <v>2</v>
      </c>
      <c r="D543" t="str">
        <f ca="1">INDEX(table_rates,C543,3)</f>
        <v>not covered</v>
      </c>
      <c r="E543" t="str">
        <f ca="1">INDEX(table_rates,C543,4)</f>
        <v>not covered</v>
      </c>
    </row>
    <row r="544" spans="1:5" x14ac:dyDescent="0.2">
      <c r="A544" t="s">
        <v>1041</v>
      </c>
      <c r="B544">
        <f t="shared" si="152"/>
        <v>108</v>
      </c>
      <c r="C544">
        <f t="shared" ca="1" si="161"/>
        <v>2</v>
      </c>
      <c r="D544" t="str">
        <f ca="1">INDEX(table_rates,C544,5)</f>
        <v>not covered</v>
      </c>
      <c r="E544" t="str">
        <f ca="1">INDEX(table_rates,C544,6)</f>
        <v>not covered</v>
      </c>
    </row>
    <row r="545" spans="1:5" x14ac:dyDescent="0.2">
      <c r="A545" t="s">
        <v>1042</v>
      </c>
      <c r="B545">
        <f t="shared" si="152"/>
        <v>108</v>
      </c>
      <c r="C545">
        <f t="shared" ca="1" si="161"/>
        <v>2</v>
      </c>
      <c r="D545" t="str">
        <f ca="1">INDEX(table_rates,C545,7)</f>
        <v>not covered</v>
      </c>
      <c r="E545" t="str">
        <f ca="1">INDEX(table_rates,C545,8)</f>
        <v>not covered</v>
      </c>
    </row>
    <row r="546" spans="1:5" x14ac:dyDescent="0.2">
      <c r="A546" t="s">
        <v>1043</v>
      </c>
      <c r="B546">
        <f t="shared" si="152"/>
        <v>108</v>
      </c>
      <c r="C546">
        <f t="shared" ca="1" si="161"/>
        <v>2</v>
      </c>
      <c r="D546" t="str">
        <f ca="1">INDEX(table_rates,C546,9)</f>
        <v>n/a</v>
      </c>
      <c r="E546" t="str">
        <f ca="1">INDEX(table_rates,C546,10)</f>
        <v>n/a</v>
      </c>
    </row>
    <row r="547" spans="1:5" x14ac:dyDescent="0.2">
      <c r="A547" t="s">
        <v>1039</v>
      </c>
      <c r="B547">
        <f t="shared" si="152"/>
        <v>109</v>
      </c>
      <c r="C547">
        <f t="shared" ca="1" si="161"/>
        <v>3</v>
      </c>
      <c r="D547">
        <f t="shared" ca="1" si="154"/>
        <v>100</v>
      </c>
      <c r="E547">
        <f t="shared" ref="E547" ca="1" si="162">INDEX(table_rates,C547,2)</f>
        <v>100</v>
      </c>
    </row>
    <row r="548" spans="1:5" x14ac:dyDescent="0.2">
      <c r="A548" t="s">
        <v>1040</v>
      </c>
      <c r="B548">
        <f t="shared" si="152"/>
        <v>109</v>
      </c>
      <c r="C548">
        <f t="shared" ca="1" si="161"/>
        <v>3</v>
      </c>
      <c r="D548">
        <f ca="1">INDEX(table_rates,C548,3)</f>
        <v>80</v>
      </c>
      <c r="E548">
        <f ca="1">INDEX(table_rates,C548,4)</f>
        <v>80</v>
      </c>
    </row>
    <row r="549" spans="1:5" x14ac:dyDescent="0.2">
      <c r="A549" t="s">
        <v>1041</v>
      </c>
      <c r="B549">
        <f t="shared" si="152"/>
        <v>109</v>
      </c>
      <c r="C549">
        <f t="shared" ca="1" si="161"/>
        <v>3</v>
      </c>
      <c r="D549">
        <f ca="1">INDEX(table_rates,C549,5)</f>
        <v>80</v>
      </c>
      <c r="E549">
        <f ca="1">INDEX(table_rates,C549,6)</f>
        <v>80</v>
      </c>
    </row>
    <row r="550" spans="1:5" x14ac:dyDescent="0.2">
      <c r="A550" t="s">
        <v>1042</v>
      </c>
      <c r="B550">
        <f t="shared" si="152"/>
        <v>109</v>
      </c>
      <c r="C550">
        <f t="shared" ca="1" si="161"/>
        <v>3</v>
      </c>
      <c r="D550">
        <f ca="1">INDEX(table_rates,C550,7)</f>
        <v>60</v>
      </c>
      <c r="E550">
        <f ca="1">INDEX(table_rates,C550,8)</f>
        <v>60</v>
      </c>
    </row>
    <row r="551" spans="1:5" x14ac:dyDescent="0.2">
      <c r="A551" t="s">
        <v>1043</v>
      </c>
      <c r="B551">
        <f t="shared" si="152"/>
        <v>109</v>
      </c>
      <c r="C551">
        <f t="shared" ca="1" si="161"/>
        <v>3</v>
      </c>
      <c r="D551" t="str">
        <f ca="1">INDEX(table_rates,C551,9)</f>
        <v>n/a</v>
      </c>
      <c r="E551" t="str">
        <f ca="1">INDEX(table_rates,C551,10)</f>
        <v>n/a</v>
      </c>
    </row>
    <row r="552" spans="1:5" x14ac:dyDescent="0.2">
      <c r="A552" t="s">
        <v>1039</v>
      </c>
      <c r="B552">
        <f t="shared" si="152"/>
        <v>110</v>
      </c>
      <c r="C552">
        <f t="shared" ca="1" si="161"/>
        <v>1</v>
      </c>
      <c r="D552">
        <f t="shared" ca="1" si="154"/>
        <v>100</v>
      </c>
      <c r="E552">
        <f t="shared" ref="E552" ca="1" si="163">INDEX(table_rates,C552,2)</f>
        <v>100</v>
      </c>
    </row>
    <row r="553" spans="1:5" x14ac:dyDescent="0.2">
      <c r="A553" t="s">
        <v>1040</v>
      </c>
      <c r="B553">
        <f t="shared" si="152"/>
        <v>110</v>
      </c>
      <c r="C553">
        <f t="shared" ca="1" si="161"/>
        <v>1</v>
      </c>
      <c r="D553">
        <f ca="1">INDEX(table_rates,C553,3)</f>
        <v>80</v>
      </c>
      <c r="E553">
        <f ca="1">INDEX(table_rates,C553,4)</f>
        <v>80</v>
      </c>
    </row>
    <row r="554" spans="1:5" x14ac:dyDescent="0.2">
      <c r="A554" t="s">
        <v>1041</v>
      </c>
      <c r="B554">
        <f t="shared" si="152"/>
        <v>110</v>
      </c>
      <c r="C554">
        <f t="shared" ca="1" si="161"/>
        <v>1</v>
      </c>
      <c r="D554">
        <f ca="1">INDEX(table_rates,C554,5)</f>
        <v>60</v>
      </c>
      <c r="E554">
        <f ca="1">INDEX(table_rates,C554,6)</f>
        <v>60</v>
      </c>
    </row>
    <row r="555" spans="1:5" x14ac:dyDescent="0.2">
      <c r="A555" t="s">
        <v>1042</v>
      </c>
      <c r="B555">
        <f t="shared" si="152"/>
        <v>110</v>
      </c>
      <c r="C555">
        <f t="shared" ca="1" si="161"/>
        <v>1</v>
      </c>
      <c r="D555">
        <f ca="1">INDEX(table_rates,C555,7)</f>
        <v>50</v>
      </c>
      <c r="E555">
        <f ca="1">INDEX(table_rates,C555,8)</f>
        <v>50</v>
      </c>
    </row>
    <row r="556" spans="1:5" x14ac:dyDescent="0.2">
      <c r="A556" t="s">
        <v>1043</v>
      </c>
      <c r="B556">
        <f t="shared" si="152"/>
        <v>110</v>
      </c>
      <c r="C556">
        <f t="shared" ca="1" si="161"/>
        <v>1</v>
      </c>
      <c r="D556" t="str">
        <f ca="1">INDEX(table_rates,C556,9)</f>
        <v>n/a</v>
      </c>
      <c r="E556" t="str">
        <f ca="1">INDEX(table_rates,C556,10)</f>
        <v>n/a</v>
      </c>
    </row>
    <row r="557" spans="1:5" x14ac:dyDescent="0.2">
      <c r="A557" t="s">
        <v>1039</v>
      </c>
      <c r="B557">
        <f t="shared" si="152"/>
        <v>111</v>
      </c>
      <c r="C557">
        <f t="shared" ca="1" si="161"/>
        <v>10</v>
      </c>
      <c r="D557">
        <f t="shared" ca="1" si="154"/>
        <v>100</v>
      </c>
      <c r="E557">
        <f t="shared" ref="E557" ca="1" si="164">INDEX(table_rates,C557,2)</f>
        <v>100</v>
      </c>
    </row>
    <row r="558" spans="1:5" x14ac:dyDescent="0.2">
      <c r="A558" t="s">
        <v>1040</v>
      </c>
      <c r="B558">
        <f t="shared" si="152"/>
        <v>111</v>
      </c>
      <c r="C558">
        <f t="shared" ca="1" si="161"/>
        <v>10</v>
      </c>
      <c r="D558">
        <f ca="1">INDEX(table_rates,C558,3)</f>
        <v>80</v>
      </c>
      <c r="E558">
        <f ca="1">INDEX(table_rates,C558,4)</f>
        <v>80</v>
      </c>
    </row>
    <row r="559" spans="1:5" x14ac:dyDescent="0.2">
      <c r="A559" t="s">
        <v>1041</v>
      </c>
      <c r="B559">
        <f t="shared" si="152"/>
        <v>111</v>
      </c>
      <c r="C559">
        <f t="shared" ca="1" si="161"/>
        <v>10</v>
      </c>
      <c r="D559">
        <f ca="1">INDEX(table_rates,C559,5)</f>
        <v>80</v>
      </c>
      <c r="E559">
        <f ca="1">INDEX(table_rates,C559,6)</f>
        <v>80</v>
      </c>
    </row>
    <row r="560" spans="1:5" x14ac:dyDescent="0.2">
      <c r="A560" t="s">
        <v>1042</v>
      </c>
      <c r="B560">
        <f t="shared" si="152"/>
        <v>111</v>
      </c>
      <c r="C560">
        <f t="shared" ca="1" si="161"/>
        <v>10</v>
      </c>
      <c r="D560">
        <f ca="1">INDEX(table_rates,C560,7)</f>
        <v>60</v>
      </c>
      <c r="E560">
        <f ca="1">INDEX(table_rates,C560,8)</f>
        <v>60</v>
      </c>
    </row>
    <row r="561" spans="1:5" x14ac:dyDescent="0.2">
      <c r="A561" t="s">
        <v>1043</v>
      </c>
      <c r="B561">
        <f t="shared" si="152"/>
        <v>111</v>
      </c>
      <c r="C561">
        <f t="shared" ca="1" si="161"/>
        <v>10</v>
      </c>
      <c r="D561" t="str">
        <f ca="1">INDEX(table_rates,C561,9)</f>
        <v>n/a</v>
      </c>
      <c r="E561" t="str">
        <f ca="1">INDEX(table_rates,C561,10)</f>
        <v>n/a</v>
      </c>
    </row>
    <row r="562" spans="1:5" x14ac:dyDescent="0.2">
      <c r="A562" t="s">
        <v>1039</v>
      </c>
      <c r="B562">
        <f t="shared" si="152"/>
        <v>112</v>
      </c>
      <c r="C562">
        <f t="shared" ref="C562:C622" ca="1" si="165">RANDBETWEEN(1,ROWS(table_rates))</f>
        <v>7</v>
      </c>
      <c r="D562">
        <f t="shared" ca="1" si="154"/>
        <v>100</v>
      </c>
      <c r="E562">
        <f t="shared" ref="E562" ca="1" si="166">INDEX(table_rates,C562,2)</f>
        <v>100</v>
      </c>
    </row>
    <row r="563" spans="1:5" x14ac:dyDescent="0.2">
      <c r="A563" t="s">
        <v>1040</v>
      </c>
      <c r="B563">
        <f t="shared" si="152"/>
        <v>112</v>
      </c>
      <c r="C563">
        <f t="shared" ref="C563:C581" ca="1" si="167">IF(MOD(ROW(C563)-2,5)&lt;&gt;0,C562,RANDBETWEEN(1,ROWS(table_rates)))</f>
        <v>7</v>
      </c>
      <c r="D563">
        <f ca="1">INDEX(table_rates,C563,3)</f>
        <v>80</v>
      </c>
      <c r="E563">
        <f ca="1">INDEX(table_rates,C563,4)</f>
        <v>80</v>
      </c>
    </row>
    <row r="564" spans="1:5" x14ac:dyDescent="0.2">
      <c r="A564" t="s">
        <v>1041</v>
      </c>
      <c r="B564">
        <f t="shared" si="152"/>
        <v>112</v>
      </c>
      <c r="C564">
        <f t="shared" ca="1" si="167"/>
        <v>7</v>
      </c>
      <c r="D564">
        <f ca="1">INDEX(table_rates,C564,5)</f>
        <v>60</v>
      </c>
      <c r="E564">
        <f ca="1">INDEX(table_rates,C564,6)</f>
        <v>60</v>
      </c>
    </row>
    <row r="565" spans="1:5" x14ac:dyDescent="0.2">
      <c r="A565" t="s">
        <v>1042</v>
      </c>
      <c r="B565">
        <f t="shared" si="152"/>
        <v>112</v>
      </c>
      <c r="C565">
        <f t="shared" ca="1" si="167"/>
        <v>7</v>
      </c>
      <c r="D565">
        <f ca="1">INDEX(table_rates,C565,7)</f>
        <v>50</v>
      </c>
      <c r="E565">
        <f ca="1">INDEX(table_rates,C565,8)</f>
        <v>50</v>
      </c>
    </row>
    <row r="566" spans="1:5" x14ac:dyDescent="0.2">
      <c r="A566" t="s">
        <v>1043</v>
      </c>
      <c r="B566">
        <f t="shared" si="152"/>
        <v>112</v>
      </c>
      <c r="C566">
        <f t="shared" ca="1" si="167"/>
        <v>7</v>
      </c>
      <c r="D566" t="str">
        <f ca="1">INDEX(table_rates,C566,9)</f>
        <v>n/a</v>
      </c>
      <c r="E566" t="str">
        <f ca="1">INDEX(table_rates,C566,10)</f>
        <v>n/a</v>
      </c>
    </row>
    <row r="567" spans="1:5" x14ac:dyDescent="0.2">
      <c r="A567" t="s">
        <v>1039</v>
      </c>
      <c r="B567">
        <f t="shared" si="152"/>
        <v>113</v>
      </c>
      <c r="C567">
        <f t="shared" ca="1" si="167"/>
        <v>3</v>
      </c>
      <c r="D567">
        <f t="shared" ca="1" si="154"/>
        <v>100</v>
      </c>
      <c r="E567">
        <f t="shared" ref="E567" ca="1" si="168">INDEX(table_rates,C567,2)</f>
        <v>100</v>
      </c>
    </row>
    <row r="568" spans="1:5" x14ac:dyDescent="0.2">
      <c r="A568" t="s">
        <v>1040</v>
      </c>
      <c r="B568">
        <f t="shared" si="152"/>
        <v>113</v>
      </c>
      <c r="C568">
        <f t="shared" ca="1" si="167"/>
        <v>3</v>
      </c>
      <c r="D568">
        <f ca="1">INDEX(table_rates,C568,3)</f>
        <v>80</v>
      </c>
      <c r="E568">
        <f ca="1">INDEX(table_rates,C568,4)</f>
        <v>80</v>
      </c>
    </row>
    <row r="569" spans="1:5" x14ac:dyDescent="0.2">
      <c r="A569" t="s">
        <v>1041</v>
      </c>
      <c r="B569">
        <f t="shared" si="152"/>
        <v>113</v>
      </c>
      <c r="C569">
        <f t="shared" ca="1" si="167"/>
        <v>3</v>
      </c>
      <c r="D569">
        <f ca="1">INDEX(table_rates,C569,5)</f>
        <v>80</v>
      </c>
      <c r="E569">
        <f ca="1">INDEX(table_rates,C569,6)</f>
        <v>80</v>
      </c>
    </row>
    <row r="570" spans="1:5" x14ac:dyDescent="0.2">
      <c r="A570" t="s">
        <v>1042</v>
      </c>
      <c r="B570">
        <f t="shared" si="152"/>
        <v>113</v>
      </c>
      <c r="C570">
        <f t="shared" ca="1" si="167"/>
        <v>3</v>
      </c>
      <c r="D570">
        <f ca="1">INDEX(table_rates,C570,7)</f>
        <v>60</v>
      </c>
      <c r="E570">
        <f ca="1">INDEX(table_rates,C570,8)</f>
        <v>60</v>
      </c>
    </row>
    <row r="571" spans="1:5" x14ac:dyDescent="0.2">
      <c r="A571" t="s">
        <v>1043</v>
      </c>
      <c r="B571">
        <f t="shared" si="152"/>
        <v>113</v>
      </c>
      <c r="C571">
        <f t="shared" ca="1" si="167"/>
        <v>3</v>
      </c>
      <c r="D571" t="str">
        <f ca="1">INDEX(table_rates,C571,9)</f>
        <v>n/a</v>
      </c>
      <c r="E571" t="str">
        <f ca="1">INDEX(table_rates,C571,10)</f>
        <v>n/a</v>
      </c>
    </row>
    <row r="572" spans="1:5" x14ac:dyDescent="0.2">
      <c r="A572" t="s">
        <v>1039</v>
      </c>
      <c r="B572">
        <f t="shared" si="152"/>
        <v>114</v>
      </c>
      <c r="C572">
        <f t="shared" ca="1" si="167"/>
        <v>1</v>
      </c>
      <c r="D572">
        <f t="shared" ca="1" si="154"/>
        <v>100</v>
      </c>
      <c r="E572">
        <f t="shared" ref="E572" ca="1" si="169">INDEX(table_rates,C572,2)</f>
        <v>100</v>
      </c>
    </row>
    <row r="573" spans="1:5" x14ac:dyDescent="0.2">
      <c r="A573" t="s">
        <v>1040</v>
      </c>
      <c r="B573">
        <f t="shared" si="152"/>
        <v>114</v>
      </c>
      <c r="C573">
        <f t="shared" ca="1" si="167"/>
        <v>1</v>
      </c>
      <c r="D573">
        <f ca="1">INDEX(table_rates,C573,3)</f>
        <v>80</v>
      </c>
      <c r="E573">
        <f ca="1">INDEX(table_rates,C573,4)</f>
        <v>80</v>
      </c>
    </row>
    <row r="574" spans="1:5" x14ac:dyDescent="0.2">
      <c r="A574" t="s">
        <v>1041</v>
      </c>
      <c r="B574">
        <f t="shared" si="152"/>
        <v>114</v>
      </c>
      <c r="C574">
        <f t="shared" ca="1" si="167"/>
        <v>1</v>
      </c>
      <c r="D574">
        <f ca="1">INDEX(table_rates,C574,5)</f>
        <v>60</v>
      </c>
      <c r="E574">
        <f ca="1">INDEX(table_rates,C574,6)</f>
        <v>60</v>
      </c>
    </row>
    <row r="575" spans="1:5" x14ac:dyDescent="0.2">
      <c r="A575" t="s">
        <v>1042</v>
      </c>
      <c r="B575">
        <f t="shared" si="152"/>
        <v>114</v>
      </c>
      <c r="C575">
        <f t="shared" ca="1" si="167"/>
        <v>1</v>
      </c>
      <c r="D575">
        <f ca="1">INDEX(table_rates,C575,7)</f>
        <v>50</v>
      </c>
      <c r="E575">
        <f ca="1">INDEX(table_rates,C575,8)</f>
        <v>50</v>
      </c>
    </row>
    <row r="576" spans="1:5" x14ac:dyDescent="0.2">
      <c r="A576" t="s">
        <v>1043</v>
      </c>
      <c r="B576">
        <f t="shared" si="152"/>
        <v>114</v>
      </c>
      <c r="C576">
        <f t="shared" ca="1" si="167"/>
        <v>1</v>
      </c>
      <c r="D576" t="str">
        <f ca="1">INDEX(table_rates,C576,9)</f>
        <v>n/a</v>
      </c>
      <c r="E576" t="str">
        <f ca="1">INDEX(table_rates,C576,10)</f>
        <v>n/a</v>
      </c>
    </row>
    <row r="577" spans="1:5" x14ac:dyDescent="0.2">
      <c r="A577" t="s">
        <v>1039</v>
      </c>
      <c r="B577">
        <f t="shared" si="152"/>
        <v>115</v>
      </c>
      <c r="C577">
        <f t="shared" ca="1" si="167"/>
        <v>14</v>
      </c>
      <c r="D577">
        <f t="shared" ca="1" si="154"/>
        <v>100</v>
      </c>
      <c r="E577">
        <f t="shared" ref="E577" ca="1" si="170">INDEX(table_rates,C577,2)</f>
        <v>100</v>
      </c>
    </row>
    <row r="578" spans="1:5" x14ac:dyDescent="0.2">
      <c r="A578" t="s">
        <v>1040</v>
      </c>
      <c r="B578">
        <f t="shared" si="152"/>
        <v>115</v>
      </c>
      <c r="C578">
        <f t="shared" ca="1" si="167"/>
        <v>14</v>
      </c>
      <c r="D578">
        <f ca="1">INDEX(table_rates,C578,3)</f>
        <v>90</v>
      </c>
      <c r="E578">
        <f ca="1">INDEX(table_rates,C578,4)</f>
        <v>90</v>
      </c>
    </row>
    <row r="579" spans="1:5" x14ac:dyDescent="0.2">
      <c r="A579" t="s">
        <v>1041</v>
      </c>
      <c r="B579">
        <f t="shared" si="152"/>
        <v>115</v>
      </c>
      <c r="C579">
        <f t="shared" ca="1" si="167"/>
        <v>14</v>
      </c>
      <c r="D579">
        <f ca="1">INDEX(table_rates,C579,5)</f>
        <v>80</v>
      </c>
      <c r="E579">
        <f ca="1">INDEX(table_rates,C579,6)</f>
        <v>80</v>
      </c>
    </row>
    <row r="580" spans="1:5" x14ac:dyDescent="0.2">
      <c r="A580" t="s">
        <v>1042</v>
      </c>
      <c r="B580">
        <f t="shared" ref="B580:B643" si="171">IF(MOD(ROW(B580)-2,5)&lt;&gt;0,B579,B579+1)</f>
        <v>115</v>
      </c>
      <c r="C580">
        <f t="shared" ca="1" si="167"/>
        <v>14</v>
      </c>
      <c r="D580">
        <f ca="1">INDEX(table_rates,C580,7)</f>
        <v>80</v>
      </c>
      <c r="E580">
        <f ca="1">INDEX(table_rates,C580,8)</f>
        <v>80</v>
      </c>
    </row>
    <row r="581" spans="1:5" x14ac:dyDescent="0.2">
      <c r="A581" t="s">
        <v>1043</v>
      </c>
      <c r="B581">
        <f t="shared" si="171"/>
        <v>115</v>
      </c>
      <c r="C581">
        <f t="shared" ca="1" si="167"/>
        <v>14</v>
      </c>
      <c r="D581" t="str">
        <f ca="1">INDEX(table_rates,C581,9)</f>
        <v>n/a</v>
      </c>
      <c r="E581" t="str">
        <f ca="1">INDEX(table_rates,C581,10)</f>
        <v>n/a</v>
      </c>
    </row>
    <row r="582" spans="1:5" x14ac:dyDescent="0.2">
      <c r="A582" t="s">
        <v>1039</v>
      </c>
      <c r="B582">
        <f t="shared" si="171"/>
        <v>116</v>
      </c>
      <c r="C582">
        <f t="shared" ca="1" si="165"/>
        <v>8</v>
      </c>
      <c r="D582">
        <f t="shared" ca="1" si="154"/>
        <v>100</v>
      </c>
      <c r="E582">
        <f t="shared" ref="E582" ca="1" si="172">INDEX(table_rates,C582,2)</f>
        <v>100</v>
      </c>
    </row>
    <row r="583" spans="1:5" x14ac:dyDescent="0.2">
      <c r="A583" t="s">
        <v>1040</v>
      </c>
      <c r="B583">
        <f t="shared" si="171"/>
        <v>116</v>
      </c>
      <c r="C583">
        <f t="shared" ref="C583:C601" ca="1" si="173">IF(MOD(ROW(C583)-2,5)&lt;&gt;0,C582,RANDBETWEEN(1,ROWS(table_rates)))</f>
        <v>8</v>
      </c>
      <c r="D583">
        <f ca="1">INDEX(table_rates,C583,3)</f>
        <v>80</v>
      </c>
      <c r="E583">
        <f ca="1">INDEX(table_rates,C583,4)</f>
        <v>80</v>
      </c>
    </row>
    <row r="584" spans="1:5" x14ac:dyDescent="0.2">
      <c r="A584" t="s">
        <v>1041</v>
      </c>
      <c r="B584">
        <f t="shared" si="171"/>
        <v>116</v>
      </c>
      <c r="C584">
        <f t="shared" ca="1" si="173"/>
        <v>8</v>
      </c>
      <c r="D584">
        <f ca="1">INDEX(table_rates,C584,5)</f>
        <v>60</v>
      </c>
      <c r="E584">
        <f ca="1">INDEX(table_rates,C584,6)</f>
        <v>60</v>
      </c>
    </row>
    <row r="585" spans="1:5" x14ac:dyDescent="0.2">
      <c r="A585" t="s">
        <v>1042</v>
      </c>
      <c r="B585">
        <f t="shared" si="171"/>
        <v>116</v>
      </c>
      <c r="C585">
        <f t="shared" ca="1" si="173"/>
        <v>8</v>
      </c>
      <c r="D585">
        <f ca="1">INDEX(table_rates,C585,7)</f>
        <v>50</v>
      </c>
      <c r="E585">
        <f ca="1">INDEX(table_rates,C585,8)</f>
        <v>50</v>
      </c>
    </row>
    <row r="586" spans="1:5" x14ac:dyDescent="0.2">
      <c r="A586" t="s">
        <v>1043</v>
      </c>
      <c r="B586">
        <f t="shared" si="171"/>
        <v>116</v>
      </c>
      <c r="C586">
        <f t="shared" ca="1" si="173"/>
        <v>8</v>
      </c>
      <c r="D586" t="str">
        <f ca="1">INDEX(table_rates,C586,9)</f>
        <v>n/a</v>
      </c>
      <c r="E586" t="str">
        <f ca="1">INDEX(table_rates,C586,10)</f>
        <v>n/a</v>
      </c>
    </row>
    <row r="587" spans="1:5" x14ac:dyDescent="0.2">
      <c r="A587" t="s">
        <v>1039</v>
      </c>
      <c r="B587">
        <f t="shared" si="171"/>
        <v>117</v>
      </c>
      <c r="C587">
        <f t="shared" ca="1" si="173"/>
        <v>2</v>
      </c>
      <c r="D587">
        <f t="shared" ref="D587:D647" ca="1" si="174">INDEX(table_rates,C587,1)</f>
        <v>100</v>
      </c>
      <c r="E587">
        <f t="shared" ref="E587" ca="1" si="175">INDEX(table_rates,C587,2)</f>
        <v>100</v>
      </c>
    </row>
    <row r="588" spans="1:5" x14ac:dyDescent="0.2">
      <c r="A588" t="s">
        <v>1040</v>
      </c>
      <c r="B588">
        <f t="shared" si="171"/>
        <v>117</v>
      </c>
      <c r="C588">
        <f t="shared" ca="1" si="173"/>
        <v>2</v>
      </c>
      <c r="D588" t="str">
        <f ca="1">INDEX(table_rates,C588,3)</f>
        <v>not covered</v>
      </c>
      <c r="E588" t="str">
        <f ca="1">INDEX(table_rates,C588,4)</f>
        <v>not covered</v>
      </c>
    </row>
    <row r="589" spans="1:5" x14ac:dyDescent="0.2">
      <c r="A589" t="s">
        <v>1041</v>
      </c>
      <c r="B589">
        <f t="shared" si="171"/>
        <v>117</v>
      </c>
      <c r="C589">
        <f t="shared" ca="1" si="173"/>
        <v>2</v>
      </c>
      <c r="D589" t="str">
        <f ca="1">INDEX(table_rates,C589,5)</f>
        <v>not covered</v>
      </c>
      <c r="E589" t="str">
        <f ca="1">INDEX(table_rates,C589,6)</f>
        <v>not covered</v>
      </c>
    </row>
    <row r="590" spans="1:5" x14ac:dyDescent="0.2">
      <c r="A590" t="s">
        <v>1042</v>
      </c>
      <c r="B590">
        <f t="shared" si="171"/>
        <v>117</v>
      </c>
      <c r="C590">
        <f t="shared" ca="1" si="173"/>
        <v>2</v>
      </c>
      <c r="D590" t="str">
        <f ca="1">INDEX(table_rates,C590,7)</f>
        <v>not covered</v>
      </c>
      <c r="E590" t="str">
        <f ca="1">INDEX(table_rates,C590,8)</f>
        <v>not covered</v>
      </c>
    </row>
    <row r="591" spans="1:5" x14ac:dyDescent="0.2">
      <c r="A591" t="s">
        <v>1043</v>
      </c>
      <c r="B591">
        <f t="shared" si="171"/>
        <v>117</v>
      </c>
      <c r="C591">
        <f t="shared" ca="1" si="173"/>
        <v>2</v>
      </c>
      <c r="D591" t="str">
        <f ca="1">INDEX(table_rates,C591,9)</f>
        <v>n/a</v>
      </c>
      <c r="E591" t="str">
        <f ca="1">INDEX(table_rates,C591,10)</f>
        <v>n/a</v>
      </c>
    </row>
    <row r="592" spans="1:5" x14ac:dyDescent="0.2">
      <c r="A592" t="s">
        <v>1039</v>
      </c>
      <c r="B592">
        <f t="shared" si="171"/>
        <v>118</v>
      </c>
      <c r="C592">
        <f t="shared" ca="1" si="173"/>
        <v>7</v>
      </c>
      <c r="D592">
        <f t="shared" ca="1" si="174"/>
        <v>100</v>
      </c>
      <c r="E592">
        <f t="shared" ref="E592" ca="1" si="176">INDEX(table_rates,C592,2)</f>
        <v>100</v>
      </c>
    </row>
    <row r="593" spans="1:5" x14ac:dyDescent="0.2">
      <c r="A593" t="s">
        <v>1040</v>
      </c>
      <c r="B593">
        <f t="shared" si="171"/>
        <v>118</v>
      </c>
      <c r="C593">
        <f t="shared" ca="1" si="173"/>
        <v>7</v>
      </c>
      <c r="D593">
        <f ca="1">INDEX(table_rates,C593,3)</f>
        <v>80</v>
      </c>
      <c r="E593">
        <f ca="1">INDEX(table_rates,C593,4)</f>
        <v>80</v>
      </c>
    </row>
    <row r="594" spans="1:5" x14ac:dyDescent="0.2">
      <c r="A594" t="s">
        <v>1041</v>
      </c>
      <c r="B594">
        <f t="shared" si="171"/>
        <v>118</v>
      </c>
      <c r="C594">
        <f t="shared" ca="1" si="173"/>
        <v>7</v>
      </c>
      <c r="D594">
        <f ca="1">INDEX(table_rates,C594,5)</f>
        <v>60</v>
      </c>
      <c r="E594">
        <f ca="1">INDEX(table_rates,C594,6)</f>
        <v>60</v>
      </c>
    </row>
    <row r="595" spans="1:5" x14ac:dyDescent="0.2">
      <c r="A595" t="s">
        <v>1042</v>
      </c>
      <c r="B595">
        <f t="shared" si="171"/>
        <v>118</v>
      </c>
      <c r="C595">
        <f t="shared" ca="1" si="173"/>
        <v>7</v>
      </c>
      <c r="D595">
        <f ca="1">INDEX(table_rates,C595,7)</f>
        <v>50</v>
      </c>
      <c r="E595">
        <f ca="1">INDEX(table_rates,C595,8)</f>
        <v>50</v>
      </c>
    </row>
    <row r="596" spans="1:5" x14ac:dyDescent="0.2">
      <c r="A596" t="s">
        <v>1043</v>
      </c>
      <c r="B596">
        <f t="shared" si="171"/>
        <v>118</v>
      </c>
      <c r="C596">
        <f t="shared" ca="1" si="173"/>
        <v>7</v>
      </c>
      <c r="D596" t="str">
        <f ca="1">INDEX(table_rates,C596,9)</f>
        <v>n/a</v>
      </c>
      <c r="E596" t="str">
        <f ca="1">INDEX(table_rates,C596,10)</f>
        <v>n/a</v>
      </c>
    </row>
    <row r="597" spans="1:5" x14ac:dyDescent="0.2">
      <c r="A597" t="s">
        <v>1039</v>
      </c>
      <c r="B597">
        <f t="shared" si="171"/>
        <v>119</v>
      </c>
      <c r="C597">
        <f t="shared" ca="1" si="173"/>
        <v>15</v>
      </c>
      <c r="D597">
        <f t="shared" ca="1" si="174"/>
        <v>100</v>
      </c>
      <c r="E597">
        <f t="shared" ref="E597" ca="1" si="177">INDEX(table_rates,C597,2)</f>
        <v>100</v>
      </c>
    </row>
    <row r="598" spans="1:5" x14ac:dyDescent="0.2">
      <c r="A598" t="s">
        <v>1040</v>
      </c>
      <c r="B598">
        <f t="shared" si="171"/>
        <v>119</v>
      </c>
      <c r="C598">
        <f t="shared" ca="1" si="173"/>
        <v>15</v>
      </c>
      <c r="D598">
        <f ca="1">INDEX(table_rates,C598,3)</f>
        <v>90</v>
      </c>
      <c r="E598">
        <f ca="1">INDEX(table_rates,C598,4)</f>
        <v>90</v>
      </c>
    </row>
    <row r="599" spans="1:5" x14ac:dyDescent="0.2">
      <c r="A599" t="s">
        <v>1041</v>
      </c>
      <c r="B599">
        <f t="shared" si="171"/>
        <v>119</v>
      </c>
      <c r="C599">
        <f t="shared" ca="1" si="173"/>
        <v>15</v>
      </c>
      <c r="D599">
        <f ca="1">INDEX(table_rates,C599,5)</f>
        <v>80</v>
      </c>
      <c r="E599">
        <f ca="1">INDEX(table_rates,C599,6)</f>
        <v>80</v>
      </c>
    </row>
    <row r="600" spans="1:5" x14ac:dyDescent="0.2">
      <c r="A600" t="s">
        <v>1042</v>
      </c>
      <c r="B600">
        <f t="shared" si="171"/>
        <v>119</v>
      </c>
      <c r="C600">
        <f t="shared" ca="1" si="173"/>
        <v>15</v>
      </c>
      <c r="D600">
        <f ca="1">INDEX(table_rates,C600,7)</f>
        <v>80</v>
      </c>
      <c r="E600">
        <f ca="1">INDEX(table_rates,C600,8)</f>
        <v>80</v>
      </c>
    </row>
    <row r="601" spans="1:5" x14ac:dyDescent="0.2">
      <c r="A601" t="s">
        <v>1043</v>
      </c>
      <c r="B601">
        <f t="shared" si="171"/>
        <v>119</v>
      </c>
      <c r="C601">
        <f t="shared" ca="1" si="173"/>
        <v>15</v>
      </c>
      <c r="D601" t="str">
        <f ca="1">INDEX(table_rates,C601,9)</f>
        <v>n/a</v>
      </c>
      <c r="E601" t="str">
        <f ca="1">INDEX(table_rates,C601,10)</f>
        <v>n/a</v>
      </c>
    </row>
    <row r="602" spans="1:5" x14ac:dyDescent="0.2">
      <c r="A602" t="s">
        <v>1039</v>
      </c>
      <c r="B602">
        <f t="shared" si="171"/>
        <v>120</v>
      </c>
      <c r="C602">
        <f t="shared" ca="1" si="165"/>
        <v>4</v>
      </c>
      <c r="D602">
        <f t="shared" ca="1" si="174"/>
        <v>100</v>
      </c>
      <c r="E602">
        <f t="shared" ref="E602" ca="1" si="178">INDEX(table_rates,C602,2)</f>
        <v>100</v>
      </c>
    </row>
    <row r="603" spans="1:5" x14ac:dyDescent="0.2">
      <c r="A603" t="s">
        <v>1040</v>
      </c>
      <c r="B603">
        <f t="shared" si="171"/>
        <v>120</v>
      </c>
      <c r="C603">
        <f t="shared" ref="C603:C621" ca="1" si="179">IF(MOD(ROW(C603)-2,5)&lt;&gt;0,C602,RANDBETWEEN(1,ROWS(table_rates)))</f>
        <v>4</v>
      </c>
      <c r="D603">
        <f ca="1">INDEX(table_rates,C603,3)</f>
        <v>90</v>
      </c>
      <c r="E603">
        <f ca="1">INDEX(table_rates,C603,4)</f>
        <v>90</v>
      </c>
    </row>
    <row r="604" spans="1:5" x14ac:dyDescent="0.2">
      <c r="A604" t="s">
        <v>1041</v>
      </c>
      <c r="B604">
        <f t="shared" si="171"/>
        <v>120</v>
      </c>
      <c r="C604">
        <f t="shared" ca="1" si="179"/>
        <v>4</v>
      </c>
      <c r="D604">
        <f ca="1">INDEX(table_rates,C604,5)</f>
        <v>80</v>
      </c>
      <c r="E604">
        <f ca="1">INDEX(table_rates,C604,6)</f>
        <v>80</v>
      </c>
    </row>
    <row r="605" spans="1:5" x14ac:dyDescent="0.2">
      <c r="A605" t="s">
        <v>1042</v>
      </c>
      <c r="B605">
        <f t="shared" si="171"/>
        <v>120</v>
      </c>
      <c r="C605">
        <f t="shared" ca="1" si="179"/>
        <v>4</v>
      </c>
      <c r="D605">
        <f ca="1">INDEX(table_rates,C605,7)</f>
        <v>80</v>
      </c>
      <c r="E605">
        <f ca="1">INDEX(table_rates,C605,8)</f>
        <v>80</v>
      </c>
    </row>
    <row r="606" spans="1:5" x14ac:dyDescent="0.2">
      <c r="A606" t="s">
        <v>1043</v>
      </c>
      <c r="B606">
        <f t="shared" si="171"/>
        <v>120</v>
      </c>
      <c r="C606">
        <f t="shared" ca="1" si="179"/>
        <v>4</v>
      </c>
      <c r="D606" t="str">
        <f ca="1">INDEX(table_rates,C606,9)</f>
        <v>n/a</v>
      </c>
      <c r="E606" t="str">
        <f ca="1">INDEX(table_rates,C606,10)</f>
        <v>n/a</v>
      </c>
    </row>
    <row r="607" spans="1:5" x14ac:dyDescent="0.2">
      <c r="A607" t="s">
        <v>1039</v>
      </c>
      <c r="B607">
        <f t="shared" si="171"/>
        <v>121</v>
      </c>
      <c r="C607">
        <f t="shared" ca="1" si="179"/>
        <v>15</v>
      </c>
      <c r="D607">
        <f t="shared" ca="1" si="174"/>
        <v>100</v>
      </c>
      <c r="E607">
        <f t="shared" ref="E607" ca="1" si="180">INDEX(table_rates,C607,2)</f>
        <v>100</v>
      </c>
    </row>
    <row r="608" spans="1:5" x14ac:dyDescent="0.2">
      <c r="A608" t="s">
        <v>1040</v>
      </c>
      <c r="B608">
        <f t="shared" si="171"/>
        <v>121</v>
      </c>
      <c r="C608">
        <f t="shared" ca="1" si="179"/>
        <v>15</v>
      </c>
      <c r="D608">
        <f ca="1">INDEX(table_rates,C608,3)</f>
        <v>90</v>
      </c>
      <c r="E608">
        <f ca="1">INDEX(table_rates,C608,4)</f>
        <v>90</v>
      </c>
    </row>
    <row r="609" spans="1:5" x14ac:dyDescent="0.2">
      <c r="A609" t="s">
        <v>1041</v>
      </c>
      <c r="B609">
        <f t="shared" si="171"/>
        <v>121</v>
      </c>
      <c r="C609">
        <f t="shared" ca="1" si="179"/>
        <v>15</v>
      </c>
      <c r="D609">
        <f ca="1">INDEX(table_rates,C609,5)</f>
        <v>80</v>
      </c>
      <c r="E609">
        <f ca="1">INDEX(table_rates,C609,6)</f>
        <v>80</v>
      </c>
    </row>
    <row r="610" spans="1:5" x14ac:dyDescent="0.2">
      <c r="A610" t="s">
        <v>1042</v>
      </c>
      <c r="B610">
        <f t="shared" si="171"/>
        <v>121</v>
      </c>
      <c r="C610">
        <f t="shared" ca="1" si="179"/>
        <v>15</v>
      </c>
      <c r="D610">
        <f ca="1">INDEX(table_rates,C610,7)</f>
        <v>80</v>
      </c>
      <c r="E610">
        <f ca="1">INDEX(table_rates,C610,8)</f>
        <v>80</v>
      </c>
    </row>
    <row r="611" spans="1:5" x14ac:dyDescent="0.2">
      <c r="A611" t="s">
        <v>1043</v>
      </c>
      <c r="B611">
        <f t="shared" si="171"/>
        <v>121</v>
      </c>
      <c r="C611">
        <f t="shared" ca="1" si="179"/>
        <v>15</v>
      </c>
      <c r="D611" t="str">
        <f ca="1">INDEX(table_rates,C611,9)</f>
        <v>n/a</v>
      </c>
      <c r="E611" t="str">
        <f ca="1">INDEX(table_rates,C611,10)</f>
        <v>n/a</v>
      </c>
    </row>
    <row r="612" spans="1:5" x14ac:dyDescent="0.2">
      <c r="A612" t="s">
        <v>1039</v>
      </c>
      <c r="B612">
        <f t="shared" si="171"/>
        <v>122</v>
      </c>
      <c r="C612">
        <f t="shared" ca="1" si="179"/>
        <v>6</v>
      </c>
      <c r="D612">
        <f t="shared" ca="1" si="174"/>
        <v>100</v>
      </c>
      <c r="E612">
        <f t="shared" ref="E612" ca="1" si="181">INDEX(table_rates,C612,2)</f>
        <v>100</v>
      </c>
    </row>
    <row r="613" spans="1:5" x14ac:dyDescent="0.2">
      <c r="A613" t="s">
        <v>1040</v>
      </c>
      <c r="B613">
        <f t="shared" si="171"/>
        <v>122</v>
      </c>
      <c r="C613">
        <f t="shared" ca="1" si="179"/>
        <v>6</v>
      </c>
      <c r="D613">
        <f ca="1">INDEX(table_rates,C613,3)</f>
        <v>80</v>
      </c>
      <c r="E613">
        <f ca="1">INDEX(table_rates,C613,4)</f>
        <v>80</v>
      </c>
    </row>
    <row r="614" spans="1:5" x14ac:dyDescent="0.2">
      <c r="A614" t="s">
        <v>1041</v>
      </c>
      <c r="B614">
        <f t="shared" si="171"/>
        <v>122</v>
      </c>
      <c r="C614">
        <f t="shared" ca="1" si="179"/>
        <v>6</v>
      </c>
      <c r="D614">
        <f ca="1">INDEX(table_rates,C614,5)</f>
        <v>60</v>
      </c>
      <c r="E614">
        <f ca="1">INDEX(table_rates,C614,6)</f>
        <v>60</v>
      </c>
    </row>
    <row r="615" spans="1:5" x14ac:dyDescent="0.2">
      <c r="A615" t="s">
        <v>1042</v>
      </c>
      <c r="B615">
        <f t="shared" si="171"/>
        <v>122</v>
      </c>
      <c r="C615">
        <f t="shared" ca="1" si="179"/>
        <v>6</v>
      </c>
      <c r="D615">
        <f ca="1">INDEX(table_rates,C615,7)</f>
        <v>50</v>
      </c>
      <c r="E615">
        <f ca="1">INDEX(table_rates,C615,8)</f>
        <v>50</v>
      </c>
    </row>
    <row r="616" spans="1:5" x14ac:dyDescent="0.2">
      <c r="A616" t="s">
        <v>1043</v>
      </c>
      <c r="B616">
        <f t="shared" si="171"/>
        <v>122</v>
      </c>
      <c r="C616">
        <f t="shared" ca="1" si="179"/>
        <v>6</v>
      </c>
      <c r="D616" t="str">
        <f ca="1">INDEX(table_rates,C616,9)</f>
        <v>n/a</v>
      </c>
      <c r="E616" t="str">
        <f ca="1">INDEX(table_rates,C616,10)</f>
        <v>n/a</v>
      </c>
    </row>
    <row r="617" spans="1:5" x14ac:dyDescent="0.2">
      <c r="A617" t="s">
        <v>1039</v>
      </c>
      <c r="B617">
        <f t="shared" si="171"/>
        <v>123</v>
      </c>
      <c r="C617">
        <f t="shared" ca="1" si="179"/>
        <v>12</v>
      </c>
      <c r="D617">
        <f t="shared" ca="1" si="174"/>
        <v>100</v>
      </c>
      <c r="E617">
        <f t="shared" ref="E617" ca="1" si="182">INDEX(table_rates,C617,2)</f>
        <v>100</v>
      </c>
    </row>
    <row r="618" spans="1:5" x14ac:dyDescent="0.2">
      <c r="A618" t="s">
        <v>1040</v>
      </c>
      <c r="B618">
        <f t="shared" si="171"/>
        <v>123</v>
      </c>
      <c r="C618">
        <f t="shared" ca="1" si="179"/>
        <v>12</v>
      </c>
      <c r="D618">
        <f ca="1">INDEX(table_rates,C618,3)</f>
        <v>80</v>
      </c>
      <c r="E618">
        <f ca="1">INDEX(table_rates,C618,4)</f>
        <v>80</v>
      </c>
    </row>
    <row r="619" spans="1:5" x14ac:dyDescent="0.2">
      <c r="A619" t="s">
        <v>1041</v>
      </c>
      <c r="B619">
        <f t="shared" si="171"/>
        <v>123</v>
      </c>
      <c r="C619">
        <f t="shared" ca="1" si="179"/>
        <v>12</v>
      </c>
      <c r="D619">
        <f ca="1">INDEX(table_rates,C619,5)</f>
        <v>60</v>
      </c>
      <c r="E619">
        <f ca="1">INDEX(table_rates,C619,6)</f>
        <v>60</v>
      </c>
    </row>
    <row r="620" spans="1:5" x14ac:dyDescent="0.2">
      <c r="A620" t="s">
        <v>1042</v>
      </c>
      <c r="B620">
        <f t="shared" si="171"/>
        <v>123</v>
      </c>
      <c r="C620">
        <f t="shared" ca="1" si="179"/>
        <v>12</v>
      </c>
      <c r="D620" t="str">
        <f ca="1">INDEX(table_rates,C620,7)</f>
        <v>not covered</v>
      </c>
      <c r="E620" t="str">
        <f ca="1">INDEX(table_rates,C620,8)</f>
        <v>not covered</v>
      </c>
    </row>
    <row r="621" spans="1:5" x14ac:dyDescent="0.2">
      <c r="A621" t="s">
        <v>1043</v>
      </c>
      <c r="B621">
        <f t="shared" si="171"/>
        <v>123</v>
      </c>
      <c r="C621">
        <f t="shared" ca="1" si="179"/>
        <v>12</v>
      </c>
      <c r="D621" t="str">
        <f ca="1">INDEX(table_rates,C621,9)</f>
        <v>n/a</v>
      </c>
      <c r="E621" t="str">
        <f ca="1">INDEX(table_rates,C621,10)</f>
        <v>n/a</v>
      </c>
    </row>
    <row r="622" spans="1:5" x14ac:dyDescent="0.2">
      <c r="A622" t="s">
        <v>1039</v>
      </c>
      <c r="B622">
        <f t="shared" si="171"/>
        <v>124</v>
      </c>
      <c r="C622">
        <f t="shared" ca="1" si="165"/>
        <v>4</v>
      </c>
      <c r="D622">
        <f t="shared" ca="1" si="174"/>
        <v>100</v>
      </c>
      <c r="E622">
        <f t="shared" ref="E622" ca="1" si="183">INDEX(table_rates,C622,2)</f>
        <v>100</v>
      </c>
    </row>
    <row r="623" spans="1:5" x14ac:dyDescent="0.2">
      <c r="A623" t="s">
        <v>1040</v>
      </c>
      <c r="B623">
        <f t="shared" si="171"/>
        <v>124</v>
      </c>
      <c r="C623">
        <f t="shared" ref="C623:C641" ca="1" si="184">IF(MOD(ROW(C623)-2,5)&lt;&gt;0,C622,RANDBETWEEN(1,ROWS(table_rates)))</f>
        <v>4</v>
      </c>
      <c r="D623">
        <f ca="1">INDEX(table_rates,C623,3)</f>
        <v>90</v>
      </c>
      <c r="E623">
        <f ca="1">INDEX(table_rates,C623,4)</f>
        <v>90</v>
      </c>
    </row>
    <row r="624" spans="1:5" x14ac:dyDescent="0.2">
      <c r="A624" t="s">
        <v>1041</v>
      </c>
      <c r="B624">
        <f t="shared" si="171"/>
        <v>124</v>
      </c>
      <c r="C624">
        <f t="shared" ca="1" si="184"/>
        <v>4</v>
      </c>
      <c r="D624">
        <f ca="1">INDEX(table_rates,C624,5)</f>
        <v>80</v>
      </c>
      <c r="E624">
        <f ca="1">INDEX(table_rates,C624,6)</f>
        <v>80</v>
      </c>
    </row>
    <row r="625" spans="1:5" x14ac:dyDescent="0.2">
      <c r="A625" t="s">
        <v>1042</v>
      </c>
      <c r="B625">
        <f t="shared" si="171"/>
        <v>124</v>
      </c>
      <c r="C625">
        <f t="shared" ca="1" si="184"/>
        <v>4</v>
      </c>
      <c r="D625">
        <f ca="1">INDEX(table_rates,C625,7)</f>
        <v>80</v>
      </c>
      <c r="E625">
        <f ca="1">INDEX(table_rates,C625,8)</f>
        <v>80</v>
      </c>
    </row>
    <row r="626" spans="1:5" x14ac:dyDescent="0.2">
      <c r="A626" t="s">
        <v>1043</v>
      </c>
      <c r="B626">
        <f t="shared" si="171"/>
        <v>124</v>
      </c>
      <c r="C626">
        <f t="shared" ca="1" si="184"/>
        <v>4</v>
      </c>
      <c r="D626" t="str">
        <f ca="1">INDEX(table_rates,C626,9)</f>
        <v>n/a</v>
      </c>
      <c r="E626" t="str">
        <f ca="1">INDEX(table_rates,C626,10)</f>
        <v>n/a</v>
      </c>
    </row>
    <row r="627" spans="1:5" x14ac:dyDescent="0.2">
      <c r="A627" t="s">
        <v>1039</v>
      </c>
      <c r="B627">
        <f t="shared" si="171"/>
        <v>125</v>
      </c>
      <c r="C627">
        <f t="shared" ca="1" si="184"/>
        <v>6</v>
      </c>
      <c r="D627">
        <f t="shared" ca="1" si="174"/>
        <v>100</v>
      </c>
      <c r="E627">
        <f t="shared" ref="E627" ca="1" si="185">INDEX(table_rates,C627,2)</f>
        <v>100</v>
      </c>
    </row>
    <row r="628" spans="1:5" x14ac:dyDescent="0.2">
      <c r="A628" t="s">
        <v>1040</v>
      </c>
      <c r="B628">
        <f t="shared" si="171"/>
        <v>125</v>
      </c>
      <c r="C628">
        <f t="shared" ca="1" si="184"/>
        <v>6</v>
      </c>
      <c r="D628">
        <f ca="1">INDEX(table_rates,C628,3)</f>
        <v>80</v>
      </c>
      <c r="E628">
        <f ca="1">INDEX(table_rates,C628,4)</f>
        <v>80</v>
      </c>
    </row>
    <row r="629" spans="1:5" x14ac:dyDescent="0.2">
      <c r="A629" t="s">
        <v>1041</v>
      </c>
      <c r="B629">
        <f t="shared" si="171"/>
        <v>125</v>
      </c>
      <c r="C629">
        <f t="shared" ca="1" si="184"/>
        <v>6</v>
      </c>
      <c r="D629">
        <f ca="1">INDEX(table_rates,C629,5)</f>
        <v>60</v>
      </c>
      <c r="E629">
        <f ca="1">INDEX(table_rates,C629,6)</f>
        <v>60</v>
      </c>
    </row>
    <row r="630" spans="1:5" x14ac:dyDescent="0.2">
      <c r="A630" t="s">
        <v>1042</v>
      </c>
      <c r="B630">
        <f t="shared" si="171"/>
        <v>125</v>
      </c>
      <c r="C630">
        <f t="shared" ca="1" si="184"/>
        <v>6</v>
      </c>
      <c r="D630">
        <f ca="1">INDEX(table_rates,C630,7)</f>
        <v>50</v>
      </c>
      <c r="E630">
        <f ca="1">INDEX(table_rates,C630,8)</f>
        <v>50</v>
      </c>
    </row>
    <row r="631" spans="1:5" x14ac:dyDescent="0.2">
      <c r="A631" t="s">
        <v>1043</v>
      </c>
      <c r="B631">
        <f t="shared" si="171"/>
        <v>125</v>
      </c>
      <c r="C631">
        <f t="shared" ca="1" si="184"/>
        <v>6</v>
      </c>
      <c r="D631" t="str">
        <f ca="1">INDEX(table_rates,C631,9)</f>
        <v>n/a</v>
      </c>
      <c r="E631" t="str">
        <f ca="1">INDEX(table_rates,C631,10)</f>
        <v>n/a</v>
      </c>
    </row>
    <row r="632" spans="1:5" x14ac:dyDescent="0.2">
      <c r="A632" t="s">
        <v>1039</v>
      </c>
      <c r="B632">
        <f t="shared" si="171"/>
        <v>126</v>
      </c>
      <c r="C632">
        <f t="shared" ca="1" si="184"/>
        <v>2</v>
      </c>
      <c r="D632">
        <f t="shared" ca="1" si="174"/>
        <v>100</v>
      </c>
      <c r="E632">
        <f t="shared" ref="E632" ca="1" si="186">INDEX(table_rates,C632,2)</f>
        <v>100</v>
      </c>
    </row>
    <row r="633" spans="1:5" x14ac:dyDescent="0.2">
      <c r="A633" t="s">
        <v>1040</v>
      </c>
      <c r="B633">
        <f t="shared" si="171"/>
        <v>126</v>
      </c>
      <c r="C633">
        <f t="shared" ca="1" si="184"/>
        <v>2</v>
      </c>
      <c r="D633" t="str">
        <f ca="1">INDEX(table_rates,C633,3)</f>
        <v>not covered</v>
      </c>
      <c r="E633" t="str">
        <f ca="1">INDEX(table_rates,C633,4)</f>
        <v>not covered</v>
      </c>
    </row>
    <row r="634" spans="1:5" x14ac:dyDescent="0.2">
      <c r="A634" t="s">
        <v>1041</v>
      </c>
      <c r="B634">
        <f t="shared" si="171"/>
        <v>126</v>
      </c>
      <c r="C634">
        <f t="shared" ca="1" si="184"/>
        <v>2</v>
      </c>
      <c r="D634" t="str">
        <f ca="1">INDEX(table_rates,C634,5)</f>
        <v>not covered</v>
      </c>
      <c r="E634" t="str">
        <f ca="1">INDEX(table_rates,C634,6)</f>
        <v>not covered</v>
      </c>
    </row>
    <row r="635" spans="1:5" x14ac:dyDescent="0.2">
      <c r="A635" t="s">
        <v>1042</v>
      </c>
      <c r="B635">
        <f t="shared" si="171"/>
        <v>126</v>
      </c>
      <c r="C635">
        <f t="shared" ca="1" si="184"/>
        <v>2</v>
      </c>
      <c r="D635" t="str">
        <f ca="1">INDEX(table_rates,C635,7)</f>
        <v>not covered</v>
      </c>
      <c r="E635" t="str">
        <f ca="1">INDEX(table_rates,C635,8)</f>
        <v>not covered</v>
      </c>
    </row>
    <row r="636" spans="1:5" x14ac:dyDescent="0.2">
      <c r="A636" t="s">
        <v>1043</v>
      </c>
      <c r="B636">
        <f t="shared" si="171"/>
        <v>126</v>
      </c>
      <c r="C636">
        <f t="shared" ca="1" si="184"/>
        <v>2</v>
      </c>
      <c r="D636" t="str">
        <f ca="1">INDEX(table_rates,C636,9)</f>
        <v>n/a</v>
      </c>
      <c r="E636" t="str">
        <f ca="1">INDEX(table_rates,C636,10)</f>
        <v>n/a</v>
      </c>
    </row>
    <row r="637" spans="1:5" x14ac:dyDescent="0.2">
      <c r="A637" t="s">
        <v>1039</v>
      </c>
      <c r="B637">
        <f t="shared" si="171"/>
        <v>127</v>
      </c>
      <c r="C637">
        <f t="shared" ca="1" si="184"/>
        <v>9</v>
      </c>
      <c r="D637">
        <f t="shared" ca="1" si="174"/>
        <v>100</v>
      </c>
      <c r="E637">
        <f t="shared" ref="E637" ca="1" si="187">INDEX(table_rates,C637,2)</f>
        <v>100</v>
      </c>
    </row>
    <row r="638" spans="1:5" x14ac:dyDescent="0.2">
      <c r="A638" t="s">
        <v>1040</v>
      </c>
      <c r="B638">
        <f t="shared" si="171"/>
        <v>127</v>
      </c>
      <c r="C638">
        <f t="shared" ca="1" si="184"/>
        <v>9</v>
      </c>
      <c r="D638">
        <f ca="1">INDEX(table_rates,C638,3)</f>
        <v>80</v>
      </c>
      <c r="E638">
        <f ca="1">INDEX(table_rates,C638,4)</f>
        <v>80</v>
      </c>
    </row>
    <row r="639" spans="1:5" x14ac:dyDescent="0.2">
      <c r="A639" t="s">
        <v>1041</v>
      </c>
      <c r="B639">
        <f t="shared" si="171"/>
        <v>127</v>
      </c>
      <c r="C639">
        <f t="shared" ca="1" si="184"/>
        <v>9</v>
      </c>
      <c r="D639">
        <f ca="1">INDEX(table_rates,C639,5)</f>
        <v>80</v>
      </c>
      <c r="E639">
        <f ca="1">INDEX(table_rates,C639,6)</f>
        <v>80</v>
      </c>
    </row>
    <row r="640" spans="1:5" x14ac:dyDescent="0.2">
      <c r="A640" t="s">
        <v>1042</v>
      </c>
      <c r="B640">
        <f t="shared" si="171"/>
        <v>127</v>
      </c>
      <c r="C640">
        <f t="shared" ca="1" si="184"/>
        <v>9</v>
      </c>
      <c r="D640">
        <f ca="1">INDEX(table_rates,C640,7)</f>
        <v>60</v>
      </c>
      <c r="E640">
        <f ca="1">INDEX(table_rates,C640,8)</f>
        <v>60</v>
      </c>
    </row>
    <row r="641" spans="1:5" x14ac:dyDescent="0.2">
      <c r="A641" t="s">
        <v>1043</v>
      </c>
      <c r="B641">
        <f t="shared" si="171"/>
        <v>127</v>
      </c>
      <c r="C641">
        <f t="shared" ca="1" si="184"/>
        <v>9</v>
      </c>
      <c r="D641" t="str">
        <f ca="1">INDEX(table_rates,C641,9)</f>
        <v>n/a</v>
      </c>
      <c r="E641" t="str">
        <f ca="1">INDEX(table_rates,C641,10)</f>
        <v>n/a</v>
      </c>
    </row>
    <row r="642" spans="1:5" x14ac:dyDescent="0.2">
      <c r="A642" t="s">
        <v>1039</v>
      </c>
      <c r="B642">
        <f t="shared" si="171"/>
        <v>128</v>
      </c>
      <c r="C642">
        <f t="shared" ref="C642:C702" ca="1" si="188">RANDBETWEEN(1,ROWS(table_rates))</f>
        <v>11</v>
      </c>
      <c r="D642">
        <f t="shared" ca="1" si="174"/>
        <v>100</v>
      </c>
      <c r="E642">
        <f t="shared" ref="E642" ca="1" si="189">INDEX(table_rates,C642,2)</f>
        <v>100</v>
      </c>
    </row>
    <row r="643" spans="1:5" x14ac:dyDescent="0.2">
      <c r="A643" t="s">
        <v>1040</v>
      </c>
      <c r="B643">
        <f t="shared" si="171"/>
        <v>128</v>
      </c>
      <c r="C643">
        <f t="shared" ref="C643:C661" ca="1" si="190">IF(MOD(ROW(C643)-2,5)&lt;&gt;0,C642,RANDBETWEEN(1,ROWS(table_rates)))</f>
        <v>11</v>
      </c>
      <c r="D643">
        <f ca="1">INDEX(table_rates,C643,3)</f>
        <v>80</v>
      </c>
      <c r="E643">
        <f ca="1">INDEX(table_rates,C643,4)</f>
        <v>80</v>
      </c>
    </row>
    <row r="644" spans="1:5" x14ac:dyDescent="0.2">
      <c r="A644" t="s">
        <v>1041</v>
      </c>
      <c r="B644">
        <f t="shared" ref="B644:B707" si="191">IF(MOD(ROW(B644)-2,5)&lt;&gt;0,B643,B643+1)</f>
        <v>128</v>
      </c>
      <c r="C644">
        <f t="shared" ca="1" si="190"/>
        <v>11</v>
      </c>
      <c r="D644">
        <f ca="1">INDEX(table_rates,C644,5)</f>
        <v>80</v>
      </c>
      <c r="E644">
        <f ca="1">INDEX(table_rates,C644,6)</f>
        <v>80</v>
      </c>
    </row>
    <row r="645" spans="1:5" x14ac:dyDescent="0.2">
      <c r="A645" t="s">
        <v>1042</v>
      </c>
      <c r="B645">
        <f t="shared" si="191"/>
        <v>128</v>
      </c>
      <c r="C645">
        <f t="shared" ca="1" si="190"/>
        <v>11</v>
      </c>
      <c r="D645">
        <f ca="1">INDEX(table_rates,C645,7)</f>
        <v>60</v>
      </c>
      <c r="E645">
        <f ca="1">INDEX(table_rates,C645,8)</f>
        <v>60</v>
      </c>
    </row>
    <row r="646" spans="1:5" x14ac:dyDescent="0.2">
      <c r="A646" t="s">
        <v>1043</v>
      </c>
      <c r="B646">
        <f t="shared" si="191"/>
        <v>128</v>
      </c>
      <c r="C646">
        <f t="shared" ca="1" si="190"/>
        <v>11</v>
      </c>
      <c r="D646" t="str">
        <f ca="1">INDEX(table_rates,C646,9)</f>
        <v>n/a</v>
      </c>
      <c r="E646" t="str">
        <f ca="1">INDEX(table_rates,C646,10)</f>
        <v>n/a</v>
      </c>
    </row>
    <row r="647" spans="1:5" x14ac:dyDescent="0.2">
      <c r="A647" t="s">
        <v>1039</v>
      </c>
      <c r="B647">
        <f t="shared" si="191"/>
        <v>129</v>
      </c>
      <c r="C647">
        <f t="shared" ca="1" si="190"/>
        <v>9</v>
      </c>
      <c r="D647">
        <f t="shared" ca="1" si="174"/>
        <v>100</v>
      </c>
      <c r="E647">
        <f t="shared" ref="E647" ca="1" si="192">INDEX(table_rates,C647,2)</f>
        <v>100</v>
      </c>
    </row>
    <row r="648" spans="1:5" x14ac:dyDescent="0.2">
      <c r="A648" t="s">
        <v>1040</v>
      </c>
      <c r="B648">
        <f t="shared" si="191"/>
        <v>129</v>
      </c>
      <c r="C648">
        <f t="shared" ca="1" si="190"/>
        <v>9</v>
      </c>
      <c r="D648">
        <f ca="1">INDEX(table_rates,C648,3)</f>
        <v>80</v>
      </c>
      <c r="E648">
        <f ca="1">INDEX(table_rates,C648,4)</f>
        <v>80</v>
      </c>
    </row>
    <row r="649" spans="1:5" x14ac:dyDescent="0.2">
      <c r="A649" t="s">
        <v>1041</v>
      </c>
      <c r="B649">
        <f t="shared" si="191"/>
        <v>129</v>
      </c>
      <c r="C649">
        <f t="shared" ca="1" si="190"/>
        <v>9</v>
      </c>
      <c r="D649">
        <f ca="1">INDEX(table_rates,C649,5)</f>
        <v>80</v>
      </c>
      <c r="E649">
        <f ca="1">INDEX(table_rates,C649,6)</f>
        <v>80</v>
      </c>
    </row>
    <row r="650" spans="1:5" x14ac:dyDescent="0.2">
      <c r="A650" t="s">
        <v>1042</v>
      </c>
      <c r="B650">
        <f t="shared" si="191"/>
        <v>129</v>
      </c>
      <c r="C650">
        <f t="shared" ca="1" si="190"/>
        <v>9</v>
      </c>
      <c r="D650">
        <f ca="1">INDEX(table_rates,C650,7)</f>
        <v>60</v>
      </c>
      <c r="E650">
        <f ca="1">INDEX(table_rates,C650,8)</f>
        <v>60</v>
      </c>
    </row>
    <row r="651" spans="1:5" x14ac:dyDescent="0.2">
      <c r="A651" t="s">
        <v>1043</v>
      </c>
      <c r="B651">
        <f t="shared" si="191"/>
        <v>129</v>
      </c>
      <c r="C651">
        <f t="shared" ca="1" si="190"/>
        <v>9</v>
      </c>
      <c r="D651" t="str">
        <f ca="1">INDEX(table_rates,C651,9)</f>
        <v>n/a</v>
      </c>
      <c r="E651" t="str">
        <f ca="1">INDEX(table_rates,C651,10)</f>
        <v>n/a</v>
      </c>
    </row>
    <row r="652" spans="1:5" x14ac:dyDescent="0.2">
      <c r="A652" t="s">
        <v>1039</v>
      </c>
      <c r="B652">
        <f t="shared" si="191"/>
        <v>130</v>
      </c>
      <c r="C652">
        <f t="shared" ca="1" si="190"/>
        <v>15</v>
      </c>
      <c r="D652">
        <f t="shared" ref="D652:D712" ca="1" si="193">INDEX(table_rates,C652,1)</f>
        <v>100</v>
      </c>
      <c r="E652">
        <f t="shared" ref="E652" ca="1" si="194">INDEX(table_rates,C652,2)</f>
        <v>100</v>
      </c>
    </row>
    <row r="653" spans="1:5" x14ac:dyDescent="0.2">
      <c r="A653" t="s">
        <v>1040</v>
      </c>
      <c r="B653">
        <f t="shared" si="191"/>
        <v>130</v>
      </c>
      <c r="C653">
        <f t="shared" ca="1" si="190"/>
        <v>15</v>
      </c>
      <c r="D653">
        <f ca="1">INDEX(table_rates,C653,3)</f>
        <v>90</v>
      </c>
      <c r="E653">
        <f ca="1">INDEX(table_rates,C653,4)</f>
        <v>90</v>
      </c>
    </row>
    <row r="654" spans="1:5" x14ac:dyDescent="0.2">
      <c r="A654" t="s">
        <v>1041</v>
      </c>
      <c r="B654">
        <f t="shared" si="191"/>
        <v>130</v>
      </c>
      <c r="C654">
        <f t="shared" ca="1" si="190"/>
        <v>15</v>
      </c>
      <c r="D654">
        <f ca="1">INDEX(table_rates,C654,5)</f>
        <v>80</v>
      </c>
      <c r="E654">
        <f ca="1">INDEX(table_rates,C654,6)</f>
        <v>80</v>
      </c>
    </row>
    <row r="655" spans="1:5" x14ac:dyDescent="0.2">
      <c r="A655" t="s">
        <v>1042</v>
      </c>
      <c r="B655">
        <f t="shared" si="191"/>
        <v>130</v>
      </c>
      <c r="C655">
        <f t="shared" ca="1" si="190"/>
        <v>15</v>
      </c>
      <c r="D655">
        <f ca="1">INDEX(table_rates,C655,7)</f>
        <v>80</v>
      </c>
      <c r="E655">
        <f ca="1">INDEX(table_rates,C655,8)</f>
        <v>80</v>
      </c>
    </row>
    <row r="656" spans="1:5" x14ac:dyDescent="0.2">
      <c r="A656" t="s">
        <v>1043</v>
      </c>
      <c r="B656">
        <f t="shared" si="191"/>
        <v>130</v>
      </c>
      <c r="C656">
        <f t="shared" ca="1" si="190"/>
        <v>15</v>
      </c>
      <c r="D656" t="str">
        <f ca="1">INDEX(table_rates,C656,9)</f>
        <v>n/a</v>
      </c>
      <c r="E656" t="str">
        <f ca="1">INDEX(table_rates,C656,10)</f>
        <v>n/a</v>
      </c>
    </row>
    <row r="657" spans="1:5" x14ac:dyDescent="0.2">
      <c r="A657" t="s">
        <v>1039</v>
      </c>
      <c r="B657">
        <f t="shared" si="191"/>
        <v>131</v>
      </c>
      <c r="C657">
        <f t="shared" ca="1" si="190"/>
        <v>8</v>
      </c>
      <c r="D657">
        <f t="shared" ca="1" si="193"/>
        <v>100</v>
      </c>
      <c r="E657">
        <f t="shared" ref="E657" ca="1" si="195">INDEX(table_rates,C657,2)</f>
        <v>100</v>
      </c>
    </row>
    <row r="658" spans="1:5" x14ac:dyDescent="0.2">
      <c r="A658" t="s">
        <v>1040</v>
      </c>
      <c r="B658">
        <f t="shared" si="191"/>
        <v>131</v>
      </c>
      <c r="C658">
        <f t="shared" ca="1" si="190"/>
        <v>8</v>
      </c>
      <c r="D658">
        <f ca="1">INDEX(table_rates,C658,3)</f>
        <v>80</v>
      </c>
      <c r="E658">
        <f ca="1">INDEX(table_rates,C658,4)</f>
        <v>80</v>
      </c>
    </row>
    <row r="659" spans="1:5" x14ac:dyDescent="0.2">
      <c r="A659" t="s">
        <v>1041</v>
      </c>
      <c r="B659">
        <f t="shared" si="191"/>
        <v>131</v>
      </c>
      <c r="C659">
        <f t="shared" ca="1" si="190"/>
        <v>8</v>
      </c>
      <c r="D659">
        <f ca="1">INDEX(table_rates,C659,5)</f>
        <v>60</v>
      </c>
      <c r="E659">
        <f ca="1">INDEX(table_rates,C659,6)</f>
        <v>60</v>
      </c>
    </row>
    <row r="660" spans="1:5" x14ac:dyDescent="0.2">
      <c r="A660" t="s">
        <v>1042</v>
      </c>
      <c r="B660">
        <f t="shared" si="191"/>
        <v>131</v>
      </c>
      <c r="C660">
        <f t="shared" ca="1" si="190"/>
        <v>8</v>
      </c>
      <c r="D660">
        <f ca="1">INDEX(table_rates,C660,7)</f>
        <v>50</v>
      </c>
      <c r="E660">
        <f ca="1">INDEX(table_rates,C660,8)</f>
        <v>50</v>
      </c>
    </row>
    <row r="661" spans="1:5" x14ac:dyDescent="0.2">
      <c r="A661" t="s">
        <v>1043</v>
      </c>
      <c r="B661">
        <f t="shared" si="191"/>
        <v>131</v>
      </c>
      <c r="C661">
        <f t="shared" ca="1" si="190"/>
        <v>8</v>
      </c>
      <c r="D661" t="str">
        <f ca="1">INDEX(table_rates,C661,9)</f>
        <v>n/a</v>
      </c>
      <c r="E661" t="str">
        <f ca="1">INDEX(table_rates,C661,10)</f>
        <v>n/a</v>
      </c>
    </row>
    <row r="662" spans="1:5" x14ac:dyDescent="0.2">
      <c r="A662" t="s">
        <v>1039</v>
      </c>
      <c r="B662">
        <f t="shared" si="191"/>
        <v>132</v>
      </c>
      <c r="C662">
        <f t="shared" ca="1" si="188"/>
        <v>10</v>
      </c>
      <c r="D662">
        <f t="shared" ca="1" si="193"/>
        <v>100</v>
      </c>
      <c r="E662">
        <f t="shared" ref="E662" ca="1" si="196">INDEX(table_rates,C662,2)</f>
        <v>100</v>
      </c>
    </row>
    <row r="663" spans="1:5" x14ac:dyDescent="0.2">
      <c r="A663" t="s">
        <v>1040</v>
      </c>
      <c r="B663">
        <f t="shared" si="191"/>
        <v>132</v>
      </c>
      <c r="C663">
        <f t="shared" ref="C663:C681" ca="1" si="197">IF(MOD(ROW(C663)-2,5)&lt;&gt;0,C662,RANDBETWEEN(1,ROWS(table_rates)))</f>
        <v>10</v>
      </c>
      <c r="D663">
        <f ca="1">INDEX(table_rates,C663,3)</f>
        <v>80</v>
      </c>
      <c r="E663">
        <f ca="1">INDEX(table_rates,C663,4)</f>
        <v>80</v>
      </c>
    </row>
    <row r="664" spans="1:5" x14ac:dyDescent="0.2">
      <c r="A664" t="s">
        <v>1041</v>
      </c>
      <c r="B664">
        <f t="shared" si="191"/>
        <v>132</v>
      </c>
      <c r="C664">
        <f t="shared" ca="1" si="197"/>
        <v>10</v>
      </c>
      <c r="D664">
        <f ca="1">INDEX(table_rates,C664,5)</f>
        <v>80</v>
      </c>
      <c r="E664">
        <f ca="1">INDEX(table_rates,C664,6)</f>
        <v>80</v>
      </c>
    </row>
    <row r="665" spans="1:5" x14ac:dyDescent="0.2">
      <c r="A665" t="s">
        <v>1042</v>
      </c>
      <c r="B665">
        <f t="shared" si="191"/>
        <v>132</v>
      </c>
      <c r="C665">
        <f t="shared" ca="1" si="197"/>
        <v>10</v>
      </c>
      <c r="D665">
        <f ca="1">INDEX(table_rates,C665,7)</f>
        <v>60</v>
      </c>
      <c r="E665">
        <f ca="1">INDEX(table_rates,C665,8)</f>
        <v>60</v>
      </c>
    </row>
    <row r="666" spans="1:5" x14ac:dyDescent="0.2">
      <c r="A666" t="s">
        <v>1043</v>
      </c>
      <c r="B666">
        <f t="shared" si="191"/>
        <v>132</v>
      </c>
      <c r="C666">
        <f t="shared" ca="1" si="197"/>
        <v>10</v>
      </c>
      <c r="D666" t="str">
        <f ca="1">INDEX(table_rates,C666,9)</f>
        <v>n/a</v>
      </c>
      <c r="E666" t="str">
        <f ca="1">INDEX(table_rates,C666,10)</f>
        <v>n/a</v>
      </c>
    </row>
    <row r="667" spans="1:5" x14ac:dyDescent="0.2">
      <c r="A667" t="s">
        <v>1039</v>
      </c>
      <c r="B667">
        <f t="shared" si="191"/>
        <v>133</v>
      </c>
      <c r="C667">
        <f t="shared" ca="1" si="197"/>
        <v>7</v>
      </c>
      <c r="D667">
        <f t="shared" ca="1" si="193"/>
        <v>100</v>
      </c>
      <c r="E667">
        <f t="shared" ref="E667" ca="1" si="198">INDEX(table_rates,C667,2)</f>
        <v>100</v>
      </c>
    </row>
    <row r="668" spans="1:5" x14ac:dyDescent="0.2">
      <c r="A668" t="s">
        <v>1040</v>
      </c>
      <c r="B668">
        <f t="shared" si="191"/>
        <v>133</v>
      </c>
      <c r="C668">
        <f t="shared" ca="1" si="197"/>
        <v>7</v>
      </c>
      <c r="D668">
        <f ca="1">INDEX(table_rates,C668,3)</f>
        <v>80</v>
      </c>
      <c r="E668">
        <f ca="1">INDEX(table_rates,C668,4)</f>
        <v>80</v>
      </c>
    </row>
    <row r="669" spans="1:5" x14ac:dyDescent="0.2">
      <c r="A669" t="s">
        <v>1041</v>
      </c>
      <c r="B669">
        <f t="shared" si="191"/>
        <v>133</v>
      </c>
      <c r="C669">
        <f t="shared" ca="1" si="197"/>
        <v>7</v>
      </c>
      <c r="D669">
        <f ca="1">INDEX(table_rates,C669,5)</f>
        <v>60</v>
      </c>
      <c r="E669">
        <f ca="1">INDEX(table_rates,C669,6)</f>
        <v>60</v>
      </c>
    </row>
    <row r="670" spans="1:5" x14ac:dyDescent="0.2">
      <c r="A670" t="s">
        <v>1042</v>
      </c>
      <c r="B670">
        <f t="shared" si="191"/>
        <v>133</v>
      </c>
      <c r="C670">
        <f t="shared" ca="1" si="197"/>
        <v>7</v>
      </c>
      <c r="D670">
        <f ca="1">INDEX(table_rates,C670,7)</f>
        <v>50</v>
      </c>
      <c r="E670">
        <f ca="1">INDEX(table_rates,C670,8)</f>
        <v>50</v>
      </c>
    </row>
    <row r="671" spans="1:5" x14ac:dyDescent="0.2">
      <c r="A671" t="s">
        <v>1043</v>
      </c>
      <c r="B671">
        <f t="shared" si="191"/>
        <v>133</v>
      </c>
      <c r="C671">
        <f t="shared" ca="1" si="197"/>
        <v>7</v>
      </c>
      <c r="D671" t="str">
        <f ca="1">INDEX(table_rates,C671,9)</f>
        <v>n/a</v>
      </c>
      <c r="E671" t="str">
        <f ca="1">INDEX(table_rates,C671,10)</f>
        <v>n/a</v>
      </c>
    </row>
    <row r="672" spans="1:5" x14ac:dyDescent="0.2">
      <c r="A672" t="s">
        <v>1039</v>
      </c>
      <c r="B672">
        <f t="shared" si="191"/>
        <v>134</v>
      </c>
      <c r="C672">
        <f t="shared" ca="1" si="197"/>
        <v>12</v>
      </c>
      <c r="D672">
        <f t="shared" ca="1" si="193"/>
        <v>100</v>
      </c>
      <c r="E672">
        <f t="shared" ref="E672" ca="1" si="199">INDEX(table_rates,C672,2)</f>
        <v>100</v>
      </c>
    </row>
    <row r="673" spans="1:5" x14ac:dyDescent="0.2">
      <c r="A673" t="s">
        <v>1040</v>
      </c>
      <c r="B673">
        <f t="shared" si="191"/>
        <v>134</v>
      </c>
      <c r="C673">
        <f t="shared" ca="1" si="197"/>
        <v>12</v>
      </c>
      <c r="D673">
        <f ca="1">INDEX(table_rates,C673,3)</f>
        <v>80</v>
      </c>
      <c r="E673">
        <f ca="1">INDEX(table_rates,C673,4)</f>
        <v>80</v>
      </c>
    </row>
    <row r="674" spans="1:5" x14ac:dyDescent="0.2">
      <c r="A674" t="s">
        <v>1041</v>
      </c>
      <c r="B674">
        <f t="shared" si="191"/>
        <v>134</v>
      </c>
      <c r="C674">
        <f t="shared" ca="1" si="197"/>
        <v>12</v>
      </c>
      <c r="D674">
        <f ca="1">INDEX(table_rates,C674,5)</f>
        <v>60</v>
      </c>
      <c r="E674">
        <f ca="1">INDEX(table_rates,C674,6)</f>
        <v>60</v>
      </c>
    </row>
    <row r="675" spans="1:5" x14ac:dyDescent="0.2">
      <c r="A675" t="s">
        <v>1042</v>
      </c>
      <c r="B675">
        <f t="shared" si="191"/>
        <v>134</v>
      </c>
      <c r="C675">
        <f t="shared" ca="1" si="197"/>
        <v>12</v>
      </c>
      <c r="D675" t="str">
        <f ca="1">INDEX(table_rates,C675,7)</f>
        <v>not covered</v>
      </c>
      <c r="E675" t="str">
        <f ca="1">INDEX(table_rates,C675,8)</f>
        <v>not covered</v>
      </c>
    </row>
    <row r="676" spans="1:5" x14ac:dyDescent="0.2">
      <c r="A676" t="s">
        <v>1043</v>
      </c>
      <c r="B676">
        <f t="shared" si="191"/>
        <v>134</v>
      </c>
      <c r="C676">
        <f t="shared" ca="1" si="197"/>
        <v>12</v>
      </c>
      <c r="D676" t="str">
        <f ca="1">INDEX(table_rates,C676,9)</f>
        <v>n/a</v>
      </c>
      <c r="E676" t="str">
        <f ca="1">INDEX(table_rates,C676,10)</f>
        <v>n/a</v>
      </c>
    </row>
    <row r="677" spans="1:5" x14ac:dyDescent="0.2">
      <c r="A677" t="s">
        <v>1039</v>
      </c>
      <c r="B677">
        <f t="shared" si="191"/>
        <v>135</v>
      </c>
      <c r="C677">
        <f t="shared" ca="1" si="197"/>
        <v>3</v>
      </c>
      <c r="D677">
        <f t="shared" ca="1" si="193"/>
        <v>100</v>
      </c>
      <c r="E677">
        <f t="shared" ref="E677" ca="1" si="200">INDEX(table_rates,C677,2)</f>
        <v>100</v>
      </c>
    </row>
    <row r="678" spans="1:5" x14ac:dyDescent="0.2">
      <c r="A678" t="s">
        <v>1040</v>
      </c>
      <c r="B678">
        <f t="shared" si="191"/>
        <v>135</v>
      </c>
      <c r="C678">
        <f t="shared" ca="1" si="197"/>
        <v>3</v>
      </c>
      <c r="D678">
        <f ca="1">INDEX(table_rates,C678,3)</f>
        <v>80</v>
      </c>
      <c r="E678">
        <f ca="1">INDEX(table_rates,C678,4)</f>
        <v>80</v>
      </c>
    </row>
    <row r="679" spans="1:5" x14ac:dyDescent="0.2">
      <c r="A679" t="s">
        <v>1041</v>
      </c>
      <c r="B679">
        <f t="shared" si="191"/>
        <v>135</v>
      </c>
      <c r="C679">
        <f t="shared" ca="1" si="197"/>
        <v>3</v>
      </c>
      <c r="D679">
        <f ca="1">INDEX(table_rates,C679,5)</f>
        <v>80</v>
      </c>
      <c r="E679">
        <f ca="1">INDEX(table_rates,C679,6)</f>
        <v>80</v>
      </c>
    </row>
    <row r="680" spans="1:5" x14ac:dyDescent="0.2">
      <c r="A680" t="s">
        <v>1042</v>
      </c>
      <c r="B680">
        <f t="shared" si="191"/>
        <v>135</v>
      </c>
      <c r="C680">
        <f t="shared" ca="1" si="197"/>
        <v>3</v>
      </c>
      <c r="D680">
        <f ca="1">INDEX(table_rates,C680,7)</f>
        <v>60</v>
      </c>
      <c r="E680">
        <f ca="1">INDEX(table_rates,C680,8)</f>
        <v>60</v>
      </c>
    </row>
    <row r="681" spans="1:5" x14ac:dyDescent="0.2">
      <c r="A681" t="s">
        <v>1043</v>
      </c>
      <c r="B681">
        <f t="shared" si="191"/>
        <v>135</v>
      </c>
      <c r="C681">
        <f t="shared" ca="1" si="197"/>
        <v>3</v>
      </c>
      <c r="D681" t="str">
        <f ca="1">INDEX(table_rates,C681,9)</f>
        <v>n/a</v>
      </c>
      <c r="E681" t="str">
        <f ca="1">INDEX(table_rates,C681,10)</f>
        <v>n/a</v>
      </c>
    </row>
    <row r="682" spans="1:5" x14ac:dyDescent="0.2">
      <c r="A682" t="s">
        <v>1039</v>
      </c>
      <c r="B682">
        <f t="shared" si="191"/>
        <v>136</v>
      </c>
      <c r="C682">
        <f t="shared" ca="1" si="188"/>
        <v>7</v>
      </c>
      <c r="D682">
        <f t="shared" ca="1" si="193"/>
        <v>100</v>
      </c>
      <c r="E682">
        <f t="shared" ref="E682" ca="1" si="201">INDEX(table_rates,C682,2)</f>
        <v>100</v>
      </c>
    </row>
    <row r="683" spans="1:5" x14ac:dyDescent="0.2">
      <c r="A683" t="s">
        <v>1040</v>
      </c>
      <c r="B683">
        <f t="shared" si="191"/>
        <v>136</v>
      </c>
      <c r="C683">
        <f t="shared" ref="C683:C701" ca="1" si="202">IF(MOD(ROW(C683)-2,5)&lt;&gt;0,C682,RANDBETWEEN(1,ROWS(table_rates)))</f>
        <v>7</v>
      </c>
      <c r="D683">
        <f ca="1">INDEX(table_rates,C683,3)</f>
        <v>80</v>
      </c>
      <c r="E683">
        <f ca="1">INDEX(table_rates,C683,4)</f>
        <v>80</v>
      </c>
    </row>
    <row r="684" spans="1:5" x14ac:dyDescent="0.2">
      <c r="A684" t="s">
        <v>1041</v>
      </c>
      <c r="B684">
        <f t="shared" si="191"/>
        <v>136</v>
      </c>
      <c r="C684">
        <f t="shared" ca="1" si="202"/>
        <v>7</v>
      </c>
      <c r="D684">
        <f ca="1">INDEX(table_rates,C684,5)</f>
        <v>60</v>
      </c>
      <c r="E684">
        <f ca="1">INDEX(table_rates,C684,6)</f>
        <v>60</v>
      </c>
    </row>
    <row r="685" spans="1:5" x14ac:dyDescent="0.2">
      <c r="A685" t="s">
        <v>1042</v>
      </c>
      <c r="B685">
        <f t="shared" si="191"/>
        <v>136</v>
      </c>
      <c r="C685">
        <f t="shared" ca="1" si="202"/>
        <v>7</v>
      </c>
      <c r="D685">
        <f ca="1">INDEX(table_rates,C685,7)</f>
        <v>50</v>
      </c>
      <c r="E685">
        <f ca="1">INDEX(table_rates,C685,8)</f>
        <v>50</v>
      </c>
    </row>
    <row r="686" spans="1:5" x14ac:dyDescent="0.2">
      <c r="A686" t="s">
        <v>1043</v>
      </c>
      <c r="B686">
        <f t="shared" si="191"/>
        <v>136</v>
      </c>
      <c r="C686">
        <f t="shared" ca="1" si="202"/>
        <v>7</v>
      </c>
      <c r="D686" t="str">
        <f ca="1">INDEX(table_rates,C686,9)</f>
        <v>n/a</v>
      </c>
      <c r="E686" t="str">
        <f ca="1">INDEX(table_rates,C686,10)</f>
        <v>n/a</v>
      </c>
    </row>
    <row r="687" spans="1:5" x14ac:dyDescent="0.2">
      <c r="A687" t="s">
        <v>1039</v>
      </c>
      <c r="B687">
        <f t="shared" si="191"/>
        <v>137</v>
      </c>
      <c r="C687">
        <f t="shared" ca="1" si="202"/>
        <v>8</v>
      </c>
      <c r="D687">
        <f t="shared" ca="1" si="193"/>
        <v>100</v>
      </c>
      <c r="E687">
        <f t="shared" ref="E687" ca="1" si="203">INDEX(table_rates,C687,2)</f>
        <v>100</v>
      </c>
    </row>
    <row r="688" spans="1:5" x14ac:dyDescent="0.2">
      <c r="A688" t="s">
        <v>1040</v>
      </c>
      <c r="B688">
        <f t="shared" si="191"/>
        <v>137</v>
      </c>
      <c r="C688">
        <f t="shared" ca="1" si="202"/>
        <v>8</v>
      </c>
      <c r="D688">
        <f ca="1">INDEX(table_rates,C688,3)</f>
        <v>80</v>
      </c>
      <c r="E688">
        <f ca="1">INDEX(table_rates,C688,4)</f>
        <v>80</v>
      </c>
    </row>
    <row r="689" spans="1:5" x14ac:dyDescent="0.2">
      <c r="A689" t="s">
        <v>1041</v>
      </c>
      <c r="B689">
        <f t="shared" si="191"/>
        <v>137</v>
      </c>
      <c r="C689">
        <f t="shared" ca="1" si="202"/>
        <v>8</v>
      </c>
      <c r="D689">
        <f ca="1">INDEX(table_rates,C689,5)</f>
        <v>60</v>
      </c>
      <c r="E689">
        <f ca="1">INDEX(table_rates,C689,6)</f>
        <v>60</v>
      </c>
    </row>
    <row r="690" spans="1:5" x14ac:dyDescent="0.2">
      <c r="A690" t="s">
        <v>1042</v>
      </c>
      <c r="B690">
        <f t="shared" si="191"/>
        <v>137</v>
      </c>
      <c r="C690">
        <f t="shared" ca="1" si="202"/>
        <v>8</v>
      </c>
      <c r="D690">
        <f ca="1">INDEX(table_rates,C690,7)</f>
        <v>50</v>
      </c>
      <c r="E690">
        <f ca="1">INDEX(table_rates,C690,8)</f>
        <v>50</v>
      </c>
    </row>
    <row r="691" spans="1:5" x14ac:dyDescent="0.2">
      <c r="A691" t="s">
        <v>1043</v>
      </c>
      <c r="B691">
        <f t="shared" si="191"/>
        <v>137</v>
      </c>
      <c r="C691">
        <f t="shared" ca="1" si="202"/>
        <v>8</v>
      </c>
      <c r="D691" t="str">
        <f ca="1">INDEX(table_rates,C691,9)</f>
        <v>n/a</v>
      </c>
      <c r="E691" t="str">
        <f ca="1">INDEX(table_rates,C691,10)</f>
        <v>n/a</v>
      </c>
    </row>
    <row r="692" spans="1:5" x14ac:dyDescent="0.2">
      <c r="A692" t="s">
        <v>1039</v>
      </c>
      <c r="B692">
        <f t="shared" si="191"/>
        <v>138</v>
      </c>
      <c r="C692">
        <f t="shared" ca="1" si="202"/>
        <v>8</v>
      </c>
      <c r="D692">
        <f t="shared" ca="1" si="193"/>
        <v>100</v>
      </c>
      <c r="E692">
        <f t="shared" ref="E692" ca="1" si="204">INDEX(table_rates,C692,2)</f>
        <v>100</v>
      </c>
    </row>
    <row r="693" spans="1:5" x14ac:dyDescent="0.2">
      <c r="A693" t="s">
        <v>1040</v>
      </c>
      <c r="B693">
        <f t="shared" si="191"/>
        <v>138</v>
      </c>
      <c r="C693">
        <f t="shared" ca="1" si="202"/>
        <v>8</v>
      </c>
      <c r="D693">
        <f ca="1">INDEX(table_rates,C693,3)</f>
        <v>80</v>
      </c>
      <c r="E693">
        <f ca="1">INDEX(table_rates,C693,4)</f>
        <v>80</v>
      </c>
    </row>
    <row r="694" spans="1:5" x14ac:dyDescent="0.2">
      <c r="A694" t="s">
        <v>1041</v>
      </c>
      <c r="B694">
        <f t="shared" si="191"/>
        <v>138</v>
      </c>
      <c r="C694">
        <f t="shared" ca="1" si="202"/>
        <v>8</v>
      </c>
      <c r="D694">
        <f ca="1">INDEX(table_rates,C694,5)</f>
        <v>60</v>
      </c>
      <c r="E694">
        <f ca="1">INDEX(table_rates,C694,6)</f>
        <v>60</v>
      </c>
    </row>
    <row r="695" spans="1:5" x14ac:dyDescent="0.2">
      <c r="A695" t="s">
        <v>1042</v>
      </c>
      <c r="B695">
        <f t="shared" si="191"/>
        <v>138</v>
      </c>
      <c r="C695">
        <f t="shared" ca="1" si="202"/>
        <v>8</v>
      </c>
      <c r="D695">
        <f ca="1">INDEX(table_rates,C695,7)</f>
        <v>50</v>
      </c>
      <c r="E695">
        <f ca="1">INDEX(table_rates,C695,8)</f>
        <v>50</v>
      </c>
    </row>
    <row r="696" spans="1:5" x14ac:dyDescent="0.2">
      <c r="A696" t="s">
        <v>1043</v>
      </c>
      <c r="B696">
        <f t="shared" si="191"/>
        <v>138</v>
      </c>
      <c r="C696">
        <f t="shared" ca="1" si="202"/>
        <v>8</v>
      </c>
      <c r="D696" t="str">
        <f ca="1">INDEX(table_rates,C696,9)</f>
        <v>n/a</v>
      </c>
      <c r="E696" t="str">
        <f ca="1">INDEX(table_rates,C696,10)</f>
        <v>n/a</v>
      </c>
    </row>
    <row r="697" spans="1:5" x14ac:dyDescent="0.2">
      <c r="A697" t="s">
        <v>1039</v>
      </c>
      <c r="B697">
        <f t="shared" si="191"/>
        <v>139</v>
      </c>
      <c r="C697">
        <f t="shared" ca="1" si="202"/>
        <v>4</v>
      </c>
      <c r="D697">
        <f t="shared" ca="1" si="193"/>
        <v>100</v>
      </c>
      <c r="E697">
        <f t="shared" ref="E697" ca="1" si="205">INDEX(table_rates,C697,2)</f>
        <v>100</v>
      </c>
    </row>
    <row r="698" spans="1:5" x14ac:dyDescent="0.2">
      <c r="A698" t="s">
        <v>1040</v>
      </c>
      <c r="B698">
        <f t="shared" si="191"/>
        <v>139</v>
      </c>
      <c r="C698">
        <f t="shared" ca="1" si="202"/>
        <v>4</v>
      </c>
      <c r="D698">
        <f ca="1">INDEX(table_rates,C698,3)</f>
        <v>90</v>
      </c>
      <c r="E698">
        <f ca="1">INDEX(table_rates,C698,4)</f>
        <v>90</v>
      </c>
    </row>
    <row r="699" spans="1:5" x14ac:dyDescent="0.2">
      <c r="A699" t="s">
        <v>1041</v>
      </c>
      <c r="B699">
        <f t="shared" si="191"/>
        <v>139</v>
      </c>
      <c r="C699">
        <f t="shared" ca="1" si="202"/>
        <v>4</v>
      </c>
      <c r="D699">
        <f ca="1">INDEX(table_rates,C699,5)</f>
        <v>80</v>
      </c>
      <c r="E699">
        <f ca="1">INDEX(table_rates,C699,6)</f>
        <v>80</v>
      </c>
    </row>
    <row r="700" spans="1:5" x14ac:dyDescent="0.2">
      <c r="A700" t="s">
        <v>1042</v>
      </c>
      <c r="B700">
        <f t="shared" si="191"/>
        <v>139</v>
      </c>
      <c r="C700">
        <f t="shared" ca="1" si="202"/>
        <v>4</v>
      </c>
      <c r="D700">
        <f ca="1">INDEX(table_rates,C700,7)</f>
        <v>80</v>
      </c>
      <c r="E700">
        <f ca="1">INDEX(table_rates,C700,8)</f>
        <v>80</v>
      </c>
    </row>
    <row r="701" spans="1:5" x14ac:dyDescent="0.2">
      <c r="A701" t="s">
        <v>1043</v>
      </c>
      <c r="B701">
        <f t="shared" si="191"/>
        <v>139</v>
      </c>
      <c r="C701">
        <f t="shared" ca="1" si="202"/>
        <v>4</v>
      </c>
      <c r="D701" t="str">
        <f ca="1">INDEX(table_rates,C701,9)</f>
        <v>n/a</v>
      </c>
      <c r="E701" t="str">
        <f ca="1">INDEX(table_rates,C701,10)</f>
        <v>n/a</v>
      </c>
    </row>
    <row r="702" spans="1:5" x14ac:dyDescent="0.2">
      <c r="A702" t="s">
        <v>1039</v>
      </c>
      <c r="B702">
        <f t="shared" si="191"/>
        <v>140</v>
      </c>
      <c r="C702">
        <f t="shared" ca="1" si="188"/>
        <v>7</v>
      </c>
      <c r="D702">
        <f t="shared" ca="1" si="193"/>
        <v>100</v>
      </c>
      <c r="E702">
        <f t="shared" ref="E702" ca="1" si="206">INDEX(table_rates,C702,2)</f>
        <v>100</v>
      </c>
    </row>
    <row r="703" spans="1:5" x14ac:dyDescent="0.2">
      <c r="A703" t="s">
        <v>1040</v>
      </c>
      <c r="B703">
        <f t="shared" si="191"/>
        <v>140</v>
      </c>
      <c r="C703">
        <f t="shared" ref="C703:C721" ca="1" si="207">IF(MOD(ROW(C703)-2,5)&lt;&gt;0,C702,RANDBETWEEN(1,ROWS(table_rates)))</f>
        <v>7</v>
      </c>
      <c r="D703">
        <f ca="1">INDEX(table_rates,C703,3)</f>
        <v>80</v>
      </c>
      <c r="E703">
        <f ca="1">INDEX(table_rates,C703,4)</f>
        <v>80</v>
      </c>
    </row>
    <row r="704" spans="1:5" x14ac:dyDescent="0.2">
      <c r="A704" t="s">
        <v>1041</v>
      </c>
      <c r="B704">
        <f t="shared" si="191"/>
        <v>140</v>
      </c>
      <c r="C704">
        <f t="shared" ca="1" si="207"/>
        <v>7</v>
      </c>
      <c r="D704">
        <f ca="1">INDEX(table_rates,C704,5)</f>
        <v>60</v>
      </c>
      <c r="E704">
        <f ca="1">INDEX(table_rates,C704,6)</f>
        <v>60</v>
      </c>
    </row>
    <row r="705" spans="1:5" x14ac:dyDescent="0.2">
      <c r="A705" t="s">
        <v>1042</v>
      </c>
      <c r="B705">
        <f t="shared" si="191"/>
        <v>140</v>
      </c>
      <c r="C705">
        <f t="shared" ca="1" si="207"/>
        <v>7</v>
      </c>
      <c r="D705">
        <f ca="1">INDEX(table_rates,C705,7)</f>
        <v>50</v>
      </c>
      <c r="E705">
        <f ca="1">INDEX(table_rates,C705,8)</f>
        <v>50</v>
      </c>
    </row>
    <row r="706" spans="1:5" x14ac:dyDescent="0.2">
      <c r="A706" t="s">
        <v>1043</v>
      </c>
      <c r="B706">
        <f t="shared" si="191"/>
        <v>140</v>
      </c>
      <c r="C706">
        <f t="shared" ca="1" si="207"/>
        <v>7</v>
      </c>
      <c r="D706" t="str">
        <f ca="1">INDEX(table_rates,C706,9)</f>
        <v>n/a</v>
      </c>
      <c r="E706" t="str">
        <f ca="1">INDEX(table_rates,C706,10)</f>
        <v>n/a</v>
      </c>
    </row>
    <row r="707" spans="1:5" x14ac:dyDescent="0.2">
      <c r="A707" t="s">
        <v>1039</v>
      </c>
      <c r="B707">
        <f t="shared" si="191"/>
        <v>141</v>
      </c>
      <c r="C707">
        <f t="shared" ca="1" si="207"/>
        <v>15</v>
      </c>
      <c r="D707">
        <f t="shared" ca="1" si="193"/>
        <v>100</v>
      </c>
      <c r="E707">
        <f t="shared" ref="E707" ca="1" si="208">INDEX(table_rates,C707,2)</f>
        <v>100</v>
      </c>
    </row>
    <row r="708" spans="1:5" x14ac:dyDescent="0.2">
      <c r="A708" t="s">
        <v>1040</v>
      </c>
      <c r="B708">
        <f t="shared" ref="B708:B771" si="209">IF(MOD(ROW(B708)-2,5)&lt;&gt;0,B707,B707+1)</f>
        <v>141</v>
      </c>
      <c r="C708">
        <f t="shared" ca="1" si="207"/>
        <v>15</v>
      </c>
      <c r="D708">
        <f ca="1">INDEX(table_rates,C708,3)</f>
        <v>90</v>
      </c>
      <c r="E708">
        <f ca="1">INDEX(table_rates,C708,4)</f>
        <v>90</v>
      </c>
    </row>
    <row r="709" spans="1:5" x14ac:dyDescent="0.2">
      <c r="A709" t="s">
        <v>1041</v>
      </c>
      <c r="B709">
        <f t="shared" si="209"/>
        <v>141</v>
      </c>
      <c r="C709">
        <f t="shared" ca="1" si="207"/>
        <v>15</v>
      </c>
      <c r="D709">
        <f ca="1">INDEX(table_rates,C709,5)</f>
        <v>80</v>
      </c>
      <c r="E709">
        <f ca="1">INDEX(table_rates,C709,6)</f>
        <v>80</v>
      </c>
    </row>
    <row r="710" spans="1:5" x14ac:dyDescent="0.2">
      <c r="A710" t="s">
        <v>1042</v>
      </c>
      <c r="B710">
        <f t="shared" si="209"/>
        <v>141</v>
      </c>
      <c r="C710">
        <f t="shared" ca="1" si="207"/>
        <v>15</v>
      </c>
      <c r="D710">
        <f ca="1">INDEX(table_rates,C710,7)</f>
        <v>80</v>
      </c>
      <c r="E710">
        <f ca="1">INDEX(table_rates,C710,8)</f>
        <v>80</v>
      </c>
    </row>
    <row r="711" spans="1:5" x14ac:dyDescent="0.2">
      <c r="A711" t="s">
        <v>1043</v>
      </c>
      <c r="B711">
        <f t="shared" si="209"/>
        <v>141</v>
      </c>
      <c r="C711">
        <f t="shared" ca="1" si="207"/>
        <v>15</v>
      </c>
      <c r="D711" t="str">
        <f ca="1">INDEX(table_rates,C711,9)</f>
        <v>n/a</v>
      </c>
      <c r="E711" t="str">
        <f ca="1">INDEX(table_rates,C711,10)</f>
        <v>n/a</v>
      </c>
    </row>
    <row r="712" spans="1:5" x14ac:dyDescent="0.2">
      <c r="A712" t="s">
        <v>1039</v>
      </c>
      <c r="B712">
        <f t="shared" si="209"/>
        <v>142</v>
      </c>
      <c r="C712">
        <f t="shared" ca="1" si="207"/>
        <v>7</v>
      </c>
      <c r="D712">
        <f t="shared" ca="1" si="193"/>
        <v>100</v>
      </c>
      <c r="E712">
        <f t="shared" ref="E712" ca="1" si="210">INDEX(table_rates,C712,2)</f>
        <v>100</v>
      </c>
    </row>
    <row r="713" spans="1:5" x14ac:dyDescent="0.2">
      <c r="A713" t="s">
        <v>1040</v>
      </c>
      <c r="B713">
        <f t="shared" si="209"/>
        <v>142</v>
      </c>
      <c r="C713">
        <f t="shared" ca="1" si="207"/>
        <v>7</v>
      </c>
      <c r="D713">
        <f ca="1">INDEX(table_rates,C713,3)</f>
        <v>80</v>
      </c>
      <c r="E713">
        <f ca="1">INDEX(table_rates,C713,4)</f>
        <v>80</v>
      </c>
    </row>
    <row r="714" spans="1:5" x14ac:dyDescent="0.2">
      <c r="A714" t="s">
        <v>1041</v>
      </c>
      <c r="B714">
        <f t="shared" si="209"/>
        <v>142</v>
      </c>
      <c r="C714">
        <f t="shared" ca="1" si="207"/>
        <v>7</v>
      </c>
      <c r="D714">
        <f ca="1">INDEX(table_rates,C714,5)</f>
        <v>60</v>
      </c>
      <c r="E714">
        <f ca="1">INDEX(table_rates,C714,6)</f>
        <v>60</v>
      </c>
    </row>
    <row r="715" spans="1:5" x14ac:dyDescent="0.2">
      <c r="A715" t="s">
        <v>1042</v>
      </c>
      <c r="B715">
        <f t="shared" si="209"/>
        <v>142</v>
      </c>
      <c r="C715">
        <f t="shared" ca="1" si="207"/>
        <v>7</v>
      </c>
      <c r="D715">
        <f ca="1">INDEX(table_rates,C715,7)</f>
        <v>50</v>
      </c>
      <c r="E715">
        <f ca="1">INDEX(table_rates,C715,8)</f>
        <v>50</v>
      </c>
    </row>
    <row r="716" spans="1:5" x14ac:dyDescent="0.2">
      <c r="A716" t="s">
        <v>1043</v>
      </c>
      <c r="B716">
        <f t="shared" si="209"/>
        <v>142</v>
      </c>
      <c r="C716">
        <f t="shared" ca="1" si="207"/>
        <v>7</v>
      </c>
      <c r="D716" t="str">
        <f ca="1">INDEX(table_rates,C716,9)</f>
        <v>n/a</v>
      </c>
      <c r="E716" t="str">
        <f ca="1">INDEX(table_rates,C716,10)</f>
        <v>n/a</v>
      </c>
    </row>
    <row r="717" spans="1:5" x14ac:dyDescent="0.2">
      <c r="A717" t="s">
        <v>1039</v>
      </c>
      <c r="B717">
        <f t="shared" si="209"/>
        <v>143</v>
      </c>
      <c r="C717">
        <f t="shared" ca="1" si="207"/>
        <v>13</v>
      </c>
      <c r="D717">
        <f t="shared" ref="D717:D777" ca="1" si="211">INDEX(table_rates,C717,1)</f>
        <v>100</v>
      </c>
      <c r="E717">
        <f t="shared" ref="E717" ca="1" si="212">INDEX(table_rates,C717,2)</f>
        <v>100</v>
      </c>
    </row>
    <row r="718" spans="1:5" x14ac:dyDescent="0.2">
      <c r="A718" t="s">
        <v>1040</v>
      </c>
      <c r="B718">
        <f t="shared" si="209"/>
        <v>143</v>
      </c>
      <c r="C718">
        <f t="shared" ca="1" si="207"/>
        <v>13</v>
      </c>
      <c r="D718">
        <f ca="1">INDEX(table_rates,C718,3)</f>
        <v>80</v>
      </c>
      <c r="E718">
        <f ca="1">INDEX(table_rates,C718,4)</f>
        <v>80</v>
      </c>
    </row>
    <row r="719" spans="1:5" x14ac:dyDescent="0.2">
      <c r="A719" t="s">
        <v>1041</v>
      </c>
      <c r="B719">
        <f t="shared" si="209"/>
        <v>143</v>
      </c>
      <c r="C719">
        <f t="shared" ca="1" si="207"/>
        <v>13</v>
      </c>
      <c r="D719">
        <f ca="1">INDEX(table_rates,C719,5)</f>
        <v>80</v>
      </c>
      <c r="E719">
        <f ca="1">INDEX(table_rates,C719,6)</f>
        <v>80</v>
      </c>
    </row>
    <row r="720" spans="1:5" x14ac:dyDescent="0.2">
      <c r="A720" t="s">
        <v>1042</v>
      </c>
      <c r="B720">
        <f t="shared" si="209"/>
        <v>143</v>
      </c>
      <c r="C720">
        <f t="shared" ca="1" si="207"/>
        <v>13</v>
      </c>
      <c r="D720">
        <f ca="1">INDEX(table_rates,C720,7)</f>
        <v>60</v>
      </c>
      <c r="E720">
        <f ca="1">INDEX(table_rates,C720,8)</f>
        <v>60</v>
      </c>
    </row>
    <row r="721" spans="1:5" x14ac:dyDescent="0.2">
      <c r="A721" t="s">
        <v>1043</v>
      </c>
      <c r="B721">
        <f t="shared" si="209"/>
        <v>143</v>
      </c>
      <c r="C721">
        <f t="shared" ca="1" si="207"/>
        <v>13</v>
      </c>
      <c r="D721">
        <f ca="1">INDEX(table_rates,C721,9)</f>
        <v>50</v>
      </c>
      <c r="E721">
        <f ca="1">INDEX(table_rates,C721,10)</f>
        <v>50</v>
      </c>
    </row>
    <row r="722" spans="1:5" x14ac:dyDescent="0.2">
      <c r="A722" t="s">
        <v>1039</v>
      </c>
      <c r="B722">
        <f t="shared" si="209"/>
        <v>144</v>
      </c>
      <c r="C722">
        <f t="shared" ref="C722:C782" ca="1" si="213">RANDBETWEEN(1,ROWS(table_rates))</f>
        <v>13</v>
      </c>
      <c r="D722">
        <f t="shared" ca="1" si="211"/>
        <v>100</v>
      </c>
      <c r="E722">
        <f t="shared" ref="E722" ca="1" si="214">INDEX(table_rates,C722,2)</f>
        <v>100</v>
      </c>
    </row>
    <row r="723" spans="1:5" x14ac:dyDescent="0.2">
      <c r="A723" t="s">
        <v>1040</v>
      </c>
      <c r="B723">
        <f t="shared" si="209"/>
        <v>144</v>
      </c>
      <c r="C723">
        <f t="shared" ref="C723:C741" ca="1" si="215">IF(MOD(ROW(C723)-2,5)&lt;&gt;0,C722,RANDBETWEEN(1,ROWS(table_rates)))</f>
        <v>13</v>
      </c>
      <c r="D723">
        <f ca="1">INDEX(table_rates,C723,3)</f>
        <v>80</v>
      </c>
      <c r="E723">
        <f ca="1">INDEX(table_rates,C723,4)</f>
        <v>80</v>
      </c>
    </row>
    <row r="724" spans="1:5" x14ac:dyDescent="0.2">
      <c r="A724" t="s">
        <v>1041</v>
      </c>
      <c r="B724">
        <f t="shared" si="209"/>
        <v>144</v>
      </c>
      <c r="C724">
        <f t="shared" ca="1" si="215"/>
        <v>13</v>
      </c>
      <c r="D724">
        <f ca="1">INDEX(table_rates,C724,5)</f>
        <v>80</v>
      </c>
      <c r="E724">
        <f ca="1">INDEX(table_rates,C724,6)</f>
        <v>80</v>
      </c>
    </row>
    <row r="725" spans="1:5" x14ac:dyDescent="0.2">
      <c r="A725" t="s">
        <v>1042</v>
      </c>
      <c r="B725">
        <f t="shared" si="209"/>
        <v>144</v>
      </c>
      <c r="C725">
        <f t="shared" ca="1" si="215"/>
        <v>13</v>
      </c>
      <c r="D725">
        <f ca="1">INDEX(table_rates,C725,7)</f>
        <v>60</v>
      </c>
      <c r="E725">
        <f ca="1">INDEX(table_rates,C725,8)</f>
        <v>60</v>
      </c>
    </row>
    <row r="726" spans="1:5" x14ac:dyDescent="0.2">
      <c r="A726" t="s">
        <v>1043</v>
      </c>
      <c r="B726">
        <f t="shared" si="209"/>
        <v>144</v>
      </c>
      <c r="C726">
        <f t="shared" ca="1" si="215"/>
        <v>13</v>
      </c>
      <c r="D726">
        <f ca="1">INDEX(table_rates,C726,9)</f>
        <v>50</v>
      </c>
      <c r="E726">
        <f ca="1">INDEX(table_rates,C726,10)</f>
        <v>50</v>
      </c>
    </row>
    <row r="727" spans="1:5" x14ac:dyDescent="0.2">
      <c r="A727" t="s">
        <v>1039</v>
      </c>
      <c r="B727">
        <f t="shared" si="209"/>
        <v>145</v>
      </c>
      <c r="C727">
        <f t="shared" ca="1" si="215"/>
        <v>9</v>
      </c>
      <c r="D727">
        <f t="shared" ca="1" si="211"/>
        <v>100</v>
      </c>
      <c r="E727">
        <f t="shared" ref="E727" ca="1" si="216">INDEX(table_rates,C727,2)</f>
        <v>100</v>
      </c>
    </row>
    <row r="728" spans="1:5" x14ac:dyDescent="0.2">
      <c r="A728" t="s">
        <v>1040</v>
      </c>
      <c r="B728">
        <f t="shared" si="209"/>
        <v>145</v>
      </c>
      <c r="C728">
        <f t="shared" ca="1" si="215"/>
        <v>9</v>
      </c>
      <c r="D728">
        <f ca="1">INDEX(table_rates,C728,3)</f>
        <v>80</v>
      </c>
      <c r="E728">
        <f ca="1">INDEX(table_rates,C728,4)</f>
        <v>80</v>
      </c>
    </row>
    <row r="729" spans="1:5" x14ac:dyDescent="0.2">
      <c r="A729" t="s">
        <v>1041</v>
      </c>
      <c r="B729">
        <f t="shared" si="209"/>
        <v>145</v>
      </c>
      <c r="C729">
        <f t="shared" ca="1" si="215"/>
        <v>9</v>
      </c>
      <c r="D729">
        <f ca="1">INDEX(table_rates,C729,5)</f>
        <v>80</v>
      </c>
      <c r="E729">
        <f ca="1">INDEX(table_rates,C729,6)</f>
        <v>80</v>
      </c>
    </row>
    <row r="730" spans="1:5" x14ac:dyDescent="0.2">
      <c r="A730" t="s">
        <v>1042</v>
      </c>
      <c r="B730">
        <f t="shared" si="209"/>
        <v>145</v>
      </c>
      <c r="C730">
        <f t="shared" ca="1" si="215"/>
        <v>9</v>
      </c>
      <c r="D730">
        <f ca="1">INDEX(table_rates,C730,7)</f>
        <v>60</v>
      </c>
      <c r="E730">
        <f ca="1">INDEX(table_rates,C730,8)</f>
        <v>60</v>
      </c>
    </row>
    <row r="731" spans="1:5" x14ac:dyDescent="0.2">
      <c r="A731" t="s">
        <v>1043</v>
      </c>
      <c r="B731">
        <f t="shared" si="209"/>
        <v>145</v>
      </c>
      <c r="C731">
        <f t="shared" ca="1" si="215"/>
        <v>9</v>
      </c>
      <c r="D731" t="str">
        <f ca="1">INDEX(table_rates,C731,9)</f>
        <v>n/a</v>
      </c>
      <c r="E731" t="str">
        <f ca="1">INDEX(table_rates,C731,10)</f>
        <v>n/a</v>
      </c>
    </row>
    <row r="732" spans="1:5" x14ac:dyDescent="0.2">
      <c r="A732" t="s">
        <v>1039</v>
      </c>
      <c r="B732">
        <f t="shared" si="209"/>
        <v>146</v>
      </c>
      <c r="C732">
        <f t="shared" ca="1" si="215"/>
        <v>5</v>
      </c>
      <c r="D732">
        <f t="shared" ca="1" si="211"/>
        <v>100</v>
      </c>
      <c r="E732">
        <f t="shared" ref="E732" ca="1" si="217">INDEX(table_rates,C732,2)</f>
        <v>100</v>
      </c>
    </row>
    <row r="733" spans="1:5" x14ac:dyDescent="0.2">
      <c r="A733" t="s">
        <v>1040</v>
      </c>
      <c r="B733">
        <f t="shared" si="209"/>
        <v>146</v>
      </c>
      <c r="C733">
        <f t="shared" ca="1" si="215"/>
        <v>5</v>
      </c>
      <c r="D733">
        <f ca="1">INDEX(table_rates,C733,3)</f>
        <v>80</v>
      </c>
      <c r="E733">
        <f ca="1">INDEX(table_rates,C733,4)</f>
        <v>80</v>
      </c>
    </row>
    <row r="734" spans="1:5" x14ac:dyDescent="0.2">
      <c r="A734" t="s">
        <v>1041</v>
      </c>
      <c r="B734">
        <f t="shared" si="209"/>
        <v>146</v>
      </c>
      <c r="C734">
        <f t="shared" ca="1" si="215"/>
        <v>5</v>
      </c>
      <c r="D734">
        <f ca="1">INDEX(table_rates,C734,5)</f>
        <v>60</v>
      </c>
      <c r="E734">
        <f ca="1">INDEX(table_rates,C734,6)</f>
        <v>60</v>
      </c>
    </row>
    <row r="735" spans="1:5" x14ac:dyDescent="0.2">
      <c r="A735" t="s">
        <v>1042</v>
      </c>
      <c r="B735">
        <f t="shared" si="209"/>
        <v>146</v>
      </c>
      <c r="C735">
        <f t="shared" ca="1" si="215"/>
        <v>5</v>
      </c>
      <c r="D735" t="str">
        <f ca="1">INDEX(table_rates,C735,7)</f>
        <v>not covered</v>
      </c>
      <c r="E735" t="str">
        <f ca="1">INDEX(table_rates,C735,8)</f>
        <v>not covered</v>
      </c>
    </row>
    <row r="736" spans="1:5" x14ac:dyDescent="0.2">
      <c r="A736" t="s">
        <v>1043</v>
      </c>
      <c r="B736">
        <f t="shared" si="209"/>
        <v>146</v>
      </c>
      <c r="C736">
        <f t="shared" ca="1" si="215"/>
        <v>5</v>
      </c>
      <c r="D736" t="str">
        <f ca="1">INDEX(table_rates,C736,9)</f>
        <v>n/a</v>
      </c>
      <c r="E736" t="str">
        <f ca="1">INDEX(table_rates,C736,10)</f>
        <v>n/a</v>
      </c>
    </row>
    <row r="737" spans="1:5" x14ac:dyDescent="0.2">
      <c r="A737" t="s">
        <v>1039</v>
      </c>
      <c r="B737">
        <f t="shared" si="209"/>
        <v>147</v>
      </c>
      <c r="C737">
        <f t="shared" ca="1" si="215"/>
        <v>6</v>
      </c>
      <c r="D737">
        <f t="shared" ca="1" si="211"/>
        <v>100</v>
      </c>
      <c r="E737">
        <f t="shared" ref="E737" ca="1" si="218">INDEX(table_rates,C737,2)</f>
        <v>100</v>
      </c>
    </row>
    <row r="738" spans="1:5" x14ac:dyDescent="0.2">
      <c r="A738" t="s">
        <v>1040</v>
      </c>
      <c r="B738">
        <f t="shared" si="209"/>
        <v>147</v>
      </c>
      <c r="C738">
        <f t="shared" ca="1" si="215"/>
        <v>6</v>
      </c>
      <c r="D738">
        <f ca="1">INDEX(table_rates,C738,3)</f>
        <v>80</v>
      </c>
      <c r="E738">
        <f ca="1">INDEX(table_rates,C738,4)</f>
        <v>80</v>
      </c>
    </row>
    <row r="739" spans="1:5" x14ac:dyDescent="0.2">
      <c r="A739" t="s">
        <v>1041</v>
      </c>
      <c r="B739">
        <f t="shared" si="209"/>
        <v>147</v>
      </c>
      <c r="C739">
        <f t="shared" ca="1" si="215"/>
        <v>6</v>
      </c>
      <c r="D739">
        <f ca="1">INDEX(table_rates,C739,5)</f>
        <v>60</v>
      </c>
      <c r="E739">
        <f ca="1">INDEX(table_rates,C739,6)</f>
        <v>60</v>
      </c>
    </row>
    <row r="740" spans="1:5" x14ac:dyDescent="0.2">
      <c r="A740" t="s">
        <v>1042</v>
      </c>
      <c r="B740">
        <f t="shared" si="209"/>
        <v>147</v>
      </c>
      <c r="C740">
        <f t="shared" ca="1" si="215"/>
        <v>6</v>
      </c>
      <c r="D740">
        <f ca="1">INDEX(table_rates,C740,7)</f>
        <v>50</v>
      </c>
      <c r="E740">
        <f ca="1">INDEX(table_rates,C740,8)</f>
        <v>50</v>
      </c>
    </row>
    <row r="741" spans="1:5" x14ac:dyDescent="0.2">
      <c r="A741" t="s">
        <v>1043</v>
      </c>
      <c r="B741">
        <f t="shared" si="209"/>
        <v>147</v>
      </c>
      <c r="C741">
        <f t="shared" ca="1" si="215"/>
        <v>6</v>
      </c>
      <c r="D741" t="str">
        <f ca="1">INDEX(table_rates,C741,9)</f>
        <v>n/a</v>
      </c>
      <c r="E741" t="str">
        <f ca="1">INDEX(table_rates,C741,10)</f>
        <v>n/a</v>
      </c>
    </row>
    <row r="742" spans="1:5" x14ac:dyDescent="0.2">
      <c r="A742" t="s">
        <v>1039</v>
      </c>
      <c r="B742">
        <f t="shared" si="209"/>
        <v>148</v>
      </c>
      <c r="C742">
        <f t="shared" ca="1" si="213"/>
        <v>15</v>
      </c>
      <c r="D742">
        <f t="shared" ca="1" si="211"/>
        <v>100</v>
      </c>
      <c r="E742">
        <f t="shared" ref="E742" ca="1" si="219">INDEX(table_rates,C742,2)</f>
        <v>100</v>
      </c>
    </row>
    <row r="743" spans="1:5" x14ac:dyDescent="0.2">
      <c r="A743" t="s">
        <v>1040</v>
      </c>
      <c r="B743">
        <f t="shared" si="209"/>
        <v>148</v>
      </c>
      <c r="C743">
        <f t="shared" ref="C743:C761" ca="1" si="220">IF(MOD(ROW(C743)-2,5)&lt;&gt;0,C742,RANDBETWEEN(1,ROWS(table_rates)))</f>
        <v>15</v>
      </c>
      <c r="D743">
        <f ca="1">INDEX(table_rates,C743,3)</f>
        <v>90</v>
      </c>
      <c r="E743">
        <f ca="1">INDEX(table_rates,C743,4)</f>
        <v>90</v>
      </c>
    </row>
    <row r="744" spans="1:5" x14ac:dyDescent="0.2">
      <c r="A744" t="s">
        <v>1041</v>
      </c>
      <c r="B744">
        <f t="shared" si="209"/>
        <v>148</v>
      </c>
      <c r="C744">
        <f t="shared" ca="1" si="220"/>
        <v>15</v>
      </c>
      <c r="D744">
        <f ca="1">INDEX(table_rates,C744,5)</f>
        <v>80</v>
      </c>
      <c r="E744">
        <f ca="1">INDEX(table_rates,C744,6)</f>
        <v>80</v>
      </c>
    </row>
    <row r="745" spans="1:5" x14ac:dyDescent="0.2">
      <c r="A745" t="s">
        <v>1042</v>
      </c>
      <c r="B745">
        <f t="shared" si="209"/>
        <v>148</v>
      </c>
      <c r="C745">
        <f t="shared" ca="1" si="220"/>
        <v>15</v>
      </c>
      <c r="D745">
        <f ca="1">INDEX(table_rates,C745,7)</f>
        <v>80</v>
      </c>
      <c r="E745">
        <f ca="1">INDEX(table_rates,C745,8)</f>
        <v>80</v>
      </c>
    </row>
    <row r="746" spans="1:5" x14ac:dyDescent="0.2">
      <c r="A746" t="s">
        <v>1043</v>
      </c>
      <c r="B746">
        <f t="shared" si="209"/>
        <v>148</v>
      </c>
      <c r="C746">
        <f t="shared" ca="1" si="220"/>
        <v>15</v>
      </c>
      <c r="D746" t="str">
        <f ca="1">INDEX(table_rates,C746,9)</f>
        <v>n/a</v>
      </c>
      <c r="E746" t="str">
        <f ca="1">INDEX(table_rates,C746,10)</f>
        <v>n/a</v>
      </c>
    </row>
    <row r="747" spans="1:5" x14ac:dyDescent="0.2">
      <c r="A747" t="s">
        <v>1039</v>
      </c>
      <c r="B747">
        <f t="shared" si="209"/>
        <v>149</v>
      </c>
      <c r="C747">
        <f t="shared" ca="1" si="220"/>
        <v>2</v>
      </c>
      <c r="D747">
        <f t="shared" ca="1" si="211"/>
        <v>100</v>
      </c>
      <c r="E747">
        <f t="shared" ref="E747" ca="1" si="221">INDEX(table_rates,C747,2)</f>
        <v>100</v>
      </c>
    </row>
    <row r="748" spans="1:5" x14ac:dyDescent="0.2">
      <c r="A748" t="s">
        <v>1040</v>
      </c>
      <c r="B748">
        <f t="shared" si="209"/>
        <v>149</v>
      </c>
      <c r="C748">
        <f t="shared" ca="1" si="220"/>
        <v>2</v>
      </c>
      <c r="D748" t="str">
        <f ca="1">INDEX(table_rates,C748,3)</f>
        <v>not covered</v>
      </c>
      <c r="E748" t="str">
        <f ca="1">INDEX(table_rates,C748,4)</f>
        <v>not covered</v>
      </c>
    </row>
    <row r="749" spans="1:5" x14ac:dyDescent="0.2">
      <c r="A749" t="s">
        <v>1041</v>
      </c>
      <c r="B749">
        <f t="shared" si="209"/>
        <v>149</v>
      </c>
      <c r="C749">
        <f t="shared" ca="1" si="220"/>
        <v>2</v>
      </c>
      <c r="D749" t="str">
        <f ca="1">INDEX(table_rates,C749,5)</f>
        <v>not covered</v>
      </c>
      <c r="E749" t="str">
        <f ca="1">INDEX(table_rates,C749,6)</f>
        <v>not covered</v>
      </c>
    </row>
    <row r="750" spans="1:5" x14ac:dyDescent="0.2">
      <c r="A750" t="s">
        <v>1042</v>
      </c>
      <c r="B750">
        <f t="shared" si="209"/>
        <v>149</v>
      </c>
      <c r="C750">
        <f t="shared" ca="1" si="220"/>
        <v>2</v>
      </c>
      <c r="D750" t="str">
        <f ca="1">INDEX(table_rates,C750,7)</f>
        <v>not covered</v>
      </c>
      <c r="E750" t="str">
        <f ca="1">INDEX(table_rates,C750,8)</f>
        <v>not covered</v>
      </c>
    </row>
    <row r="751" spans="1:5" x14ac:dyDescent="0.2">
      <c r="A751" t="s">
        <v>1043</v>
      </c>
      <c r="B751">
        <f t="shared" si="209"/>
        <v>149</v>
      </c>
      <c r="C751">
        <f t="shared" ca="1" si="220"/>
        <v>2</v>
      </c>
      <c r="D751" t="str">
        <f ca="1">INDEX(table_rates,C751,9)</f>
        <v>n/a</v>
      </c>
      <c r="E751" t="str">
        <f ca="1">INDEX(table_rates,C751,10)</f>
        <v>n/a</v>
      </c>
    </row>
    <row r="752" spans="1:5" x14ac:dyDescent="0.2">
      <c r="A752" t="s">
        <v>1039</v>
      </c>
      <c r="B752">
        <f t="shared" si="209"/>
        <v>150</v>
      </c>
      <c r="C752">
        <f t="shared" ca="1" si="220"/>
        <v>9</v>
      </c>
      <c r="D752">
        <f t="shared" ca="1" si="211"/>
        <v>100</v>
      </c>
      <c r="E752">
        <f t="shared" ref="E752" ca="1" si="222">INDEX(table_rates,C752,2)</f>
        <v>100</v>
      </c>
    </row>
    <row r="753" spans="1:5" x14ac:dyDescent="0.2">
      <c r="A753" t="s">
        <v>1040</v>
      </c>
      <c r="B753">
        <f t="shared" si="209"/>
        <v>150</v>
      </c>
      <c r="C753">
        <f t="shared" ca="1" si="220"/>
        <v>9</v>
      </c>
      <c r="D753">
        <f ca="1">INDEX(table_rates,C753,3)</f>
        <v>80</v>
      </c>
      <c r="E753">
        <f ca="1">INDEX(table_rates,C753,4)</f>
        <v>80</v>
      </c>
    </row>
    <row r="754" spans="1:5" x14ac:dyDescent="0.2">
      <c r="A754" t="s">
        <v>1041</v>
      </c>
      <c r="B754">
        <f t="shared" si="209"/>
        <v>150</v>
      </c>
      <c r="C754">
        <f t="shared" ca="1" si="220"/>
        <v>9</v>
      </c>
      <c r="D754">
        <f ca="1">INDEX(table_rates,C754,5)</f>
        <v>80</v>
      </c>
      <c r="E754">
        <f ca="1">INDEX(table_rates,C754,6)</f>
        <v>80</v>
      </c>
    </row>
    <row r="755" spans="1:5" x14ac:dyDescent="0.2">
      <c r="A755" t="s">
        <v>1042</v>
      </c>
      <c r="B755">
        <f t="shared" si="209"/>
        <v>150</v>
      </c>
      <c r="C755">
        <f t="shared" ca="1" si="220"/>
        <v>9</v>
      </c>
      <c r="D755">
        <f ca="1">INDEX(table_rates,C755,7)</f>
        <v>60</v>
      </c>
      <c r="E755">
        <f ca="1">INDEX(table_rates,C755,8)</f>
        <v>60</v>
      </c>
    </row>
    <row r="756" spans="1:5" x14ac:dyDescent="0.2">
      <c r="A756" t="s">
        <v>1043</v>
      </c>
      <c r="B756">
        <f t="shared" si="209"/>
        <v>150</v>
      </c>
      <c r="C756">
        <f t="shared" ca="1" si="220"/>
        <v>9</v>
      </c>
      <c r="D756" t="str">
        <f ca="1">INDEX(table_rates,C756,9)</f>
        <v>n/a</v>
      </c>
      <c r="E756" t="str">
        <f ca="1">INDEX(table_rates,C756,10)</f>
        <v>n/a</v>
      </c>
    </row>
    <row r="757" spans="1:5" x14ac:dyDescent="0.2">
      <c r="A757" t="s">
        <v>1039</v>
      </c>
      <c r="B757">
        <f t="shared" si="209"/>
        <v>151</v>
      </c>
      <c r="C757">
        <f t="shared" ca="1" si="220"/>
        <v>12</v>
      </c>
      <c r="D757">
        <f t="shared" ca="1" si="211"/>
        <v>100</v>
      </c>
      <c r="E757">
        <f t="shared" ref="E757" ca="1" si="223">INDEX(table_rates,C757,2)</f>
        <v>100</v>
      </c>
    </row>
    <row r="758" spans="1:5" x14ac:dyDescent="0.2">
      <c r="A758" t="s">
        <v>1040</v>
      </c>
      <c r="B758">
        <f t="shared" si="209"/>
        <v>151</v>
      </c>
      <c r="C758">
        <f t="shared" ca="1" si="220"/>
        <v>12</v>
      </c>
      <c r="D758">
        <f ca="1">INDEX(table_rates,C758,3)</f>
        <v>80</v>
      </c>
      <c r="E758">
        <f ca="1">INDEX(table_rates,C758,4)</f>
        <v>80</v>
      </c>
    </row>
    <row r="759" spans="1:5" x14ac:dyDescent="0.2">
      <c r="A759" t="s">
        <v>1041</v>
      </c>
      <c r="B759">
        <f t="shared" si="209"/>
        <v>151</v>
      </c>
      <c r="C759">
        <f t="shared" ca="1" si="220"/>
        <v>12</v>
      </c>
      <c r="D759">
        <f ca="1">INDEX(table_rates,C759,5)</f>
        <v>60</v>
      </c>
      <c r="E759">
        <f ca="1">INDEX(table_rates,C759,6)</f>
        <v>60</v>
      </c>
    </row>
    <row r="760" spans="1:5" x14ac:dyDescent="0.2">
      <c r="A760" t="s">
        <v>1042</v>
      </c>
      <c r="B760">
        <f t="shared" si="209"/>
        <v>151</v>
      </c>
      <c r="C760">
        <f t="shared" ca="1" si="220"/>
        <v>12</v>
      </c>
      <c r="D760" t="str">
        <f ca="1">INDEX(table_rates,C760,7)</f>
        <v>not covered</v>
      </c>
      <c r="E760" t="str">
        <f ca="1">INDEX(table_rates,C760,8)</f>
        <v>not covered</v>
      </c>
    </row>
    <row r="761" spans="1:5" x14ac:dyDescent="0.2">
      <c r="A761" t="s">
        <v>1043</v>
      </c>
      <c r="B761">
        <f t="shared" si="209"/>
        <v>151</v>
      </c>
      <c r="C761">
        <f t="shared" ca="1" si="220"/>
        <v>12</v>
      </c>
      <c r="D761" t="str">
        <f ca="1">INDEX(table_rates,C761,9)</f>
        <v>n/a</v>
      </c>
      <c r="E761" t="str">
        <f ca="1">INDEX(table_rates,C761,10)</f>
        <v>n/a</v>
      </c>
    </row>
    <row r="762" spans="1:5" x14ac:dyDescent="0.2">
      <c r="A762" t="s">
        <v>1039</v>
      </c>
      <c r="B762">
        <f t="shared" si="209"/>
        <v>152</v>
      </c>
      <c r="C762">
        <f t="shared" ca="1" si="213"/>
        <v>3</v>
      </c>
      <c r="D762">
        <f t="shared" ca="1" si="211"/>
        <v>100</v>
      </c>
      <c r="E762">
        <f t="shared" ref="E762" ca="1" si="224">INDEX(table_rates,C762,2)</f>
        <v>100</v>
      </c>
    </row>
    <row r="763" spans="1:5" x14ac:dyDescent="0.2">
      <c r="A763" t="s">
        <v>1040</v>
      </c>
      <c r="B763">
        <f t="shared" si="209"/>
        <v>152</v>
      </c>
      <c r="C763">
        <f t="shared" ref="C763:C781" ca="1" si="225">IF(MOD(ROW(C763)-2,5)&lt;&gt;0,C762,RANDBETWEEN(1,ROWS(table_rates)))</f>
        <v>3</v>
      </c>
      <c r="D763">
        <f ca="1">INDEX(table_rates,C763,3)</f>
        <v>80</v>
      </c>
      <c r="E763">
        <f ca="1">INDEX(table_rates,C763,4)</f>
        <v>80</v>
      </c>
    </row>
    <row r="764" spans="1:5" x14ac:dyDescent="0.2">
      <c r="A764" t="s">
        <v>1041</v>
      </c>
      <c r="B764">
        <f t="shared" si="209"/>
        <v>152</v>
      </c>
      <c r="C764">
        <f t="shared" ca="1" si="225"/>
        <v>3</v>
      </c>
      <c r="D764">
        <f ca="1">INDEX(table_rates,C764,5)</f>
        <v>80</v>
      </c>
      <c r="E764">
        <f ca="1">INDEX(table_rates,C764,6)</f>
        <v>80</v>
      </c>
    </row>
    <row r="765" spans="1:5" x14ac:dyDescent="0.2">
      <c r="A765" t="s">
        <v>1042</v>
      </c>
      <c r="B765">
        <f t="shared" si="209"/>
        <v>152</v>
      </c>
      <c r="C765">
        <f t="shared" ca="1" si="225"/>
        <v>3</v>
      </c>
      <c r="D765">
        <f ca="1">INDEX(table_rates,C765,7)</f>
        <v>60</v>
      </c>
      <c r="E765">
        <f ca="1">INDEX(table_rates,C765,8)</f>
        <v>60</v>
      </c>
    </row>
    <row r="766" spans="1:5" x14ac:dyDescent="0.2">
      <c r="A766" t="s">
        <v>1043</v>
      </c>
      <c r="B766">
        <f t="shared" si="209"/>
        <v>152</v>
      </c>
      <c r="C766">
        <f t="shared" ca="1" si="225"/>
        <v>3</v>
      </c>
      <c r="D766" t="str">
        <f ca="1">INDEX(table_rates,C766,9)</f>
        <v>n/a</v>
      </c>
      <c r="E766" t="str">
        <f ca="1">INDEX(table_rates,C766,10)</f>
        <v>n/a</v>
      </c>
    </row>
    <row r="767" spans="1:5" x14ac:dyDescent="0.2">
      <c r="A767" t="s">
        <v>1039</v>
      </c>
      <c r="B767">
        <f t="shared" si="209"/>
        <v>153</v>
      </c>
      <c r="C767">
        <f t="shared" ca="1" si="225"/>
        <v>2</v>
      </c>
      <c r="D767">
        <f t="shared" ca="1" si="211"/>
        <v>100</v>
      </c>
      <c r="E767">
        <f t="shared" ref="E767" ca="1" si="226">INDEX(table_rates,C767,2)</f>
        <v>100</v>
      </c>
    </row>
    <row r="768" spans="1:5" x14ac:dyDescent="0.2">
      <c r="A768" t="s">
        <v>1040</v>
      </c>
      <c r="B768">
        <f t="shared" si="209"/>
        <v>153</v>
      </c>
      <c r="C768">
        <f t="shared" ca="1" si="225"/>
        <v>2</v>
      </c>
      <c r="D768" t="str">
        <f ca="1">INDEX(table_rates,C768,3)</f>
        <v>not covered</v>
      </c>
      <c r="E768" t="str">
        <f ca="1">INDEX(table_rates,C768,4)</f>
        <v>not covered</v>
      </c>
    </row>
    <row r="769" spans="1:5" x14ac:dyDescent="0.2">
      <c r="A769" t="s">
        <v>1041</v>
      </c>
      <c r="B769">
        <f t="shared" si="209"/>
        <v>153</v>
      </c>
      <c r="C769">
        <f t="shared" ca="1" si="225"/>
        <v>2</v>
      </c>
      <c r="D769" t="str">
        <f ca="1">INDEX(table_rates,C769,5)</f>
        <v>not covered</v>
      </c>
      <c r="E769" t="str">
        <f ca="1">INDEX(table_rates,C769,6)</f>
        <v>not covered</v>
      </c>
    </row>
    <row r="770" spans="1:5" x14ac:dyDescent="0.2">
      <c r="A770" t="s">
        <v>1042</v>
      </c>
      <c r="B770">
        <f t="shared" si="209"/>
        <v>153</v>
      </c>
      <c r="C770">
        <f t="shared" ca="1" si="225"/>
        <v>2</v>
      </c>
      <c r="D770" t="str">
        <f ca="1">INDEX(table_rates,C770,7)</f>
        <v>not covered</v>
      </c>
      <c r="E770" t="str">
        <f ca="1">INDEX(table_rates,C770,8)</f>
        <v>not covered</v>
      </c>
    </row>
    <row r="771" spans="1:5" x14ac:dyDescent="0.2">
      <c r="A771" t="s">
        <v>1043</v>
      </c>
      <c r="B771">
        <f t="shared" si="209"/>
        <v>153</v>
      </c>
      <c r="C771">
        <f t="shared" ca="1" si="225"/>
        <v>2</v>
      </c>
      <c r="D771" t="str">
        <f ca="1">INDEX(table_rates,C771,9)</f>
        <v>n/a</v>
      </c>
      <c r="E771" t="str">
        <f ca="1">INDEX(table_rates,C771,10)</f>
        <v>n/a</v>
      </c>
    </row>
    <row r="772" spans="1:5" x14ac:dyDescent="0.2">
      <c r="A772" t="s">
        <v>1039</v>
      </c>
      <c r="B772">
        <f t="shared" ref="B772:B835" si="227">IF(MOD(ROW(B772)-2,5)&lt;&gt;0,B771,B771+1)</f>
        <v>154</v>
      </c>
      <c r="C772">
        <f t="shared" ca="1" si="225"/>
        <v>13</v>
      </c>
      <c r="D772">
        <f t="shared" ca="1" si="211"/>
        <v>100</v>
      </c>
      <c r="E772">
        <f t="shared" ref="E772" ca="1" si="228">INDEX(table_rates,C772,2)</f>
        <v>100</v>
      </c>
    </row>
    <row r="773" spans="1:5" x14ac:dyDescent="0.2">
      <c r="A773" t="s">
        <v>1040</v>
      </c>
      <c r="B773">
        <f t="shared" si="227"/>
        <v>154</v>
      </c>
      <c r="C773">
        <f t="shared" ca="1" si="225"/>
        <v>13</v>
      </c>
      <c r="D773">
        <f ca="1">INDEX(table_rates,C773,3)</f>
        <v>80</v>
      </c>
      <c r="E773">
        <f ca="1">INDEX(table_rates,C773,4)</f>
        <v>80</v>
      </c>
    </row>
    <row r="774" spans="1:5" x14ac:dyDescent="0.2">
      <c r="A774" t="s">
        <v>1041</v>
      </c>
      <c r="B774">
        <f t="shared" si="227"/>
        <v>154</v>
      </c>
      <c r="C774">
        <f t="shared" ca="1" si="225"/>
        <v>13</v>
      </c>
      <c r="D774">
        <f ca="1">INDEX(table_rates,C774,5)</f>
        <v>80</v>
      </c>
      <c r="E774">
        <f ca="1">INDEX(table_rates,C774,6)</f>
        <v>80</v>
      </c>
    </row>
    <row r="775" spans="1:5" x14ac:dyDescent="0.2">
      <c r="A775" t="s">
        <v>1042</v>
      </c>
      <c r="B775">
        <f t="shared" si="227"/>
        <v>154</v>
      </c>
      <c r="C775">
        <f t="shared" ca="1" si="225"/>
        <v>13</v>
      </c>
      <c r="D775">
        <f ca="1">INDEX(table_rates,C775,7)</f>
        <v>60</v>
      </c>
      <c r="E775">
        <f ca="1">INDEX(table_rates,C775,8)</f>
        <v>60</v>
      </c>
    </row>
    <row r="776" spans="1:5" x14ac:dyDescent="0.2">
      <c r="A776" t="s">
        <v>1043</v>
      </c>
      <c r="B776">
        <f t="shared" si="227"/>
        <v>154</v>
      </c>
      <c r="C776">
        <f t="shared" ca="1" si="225"/>
        <v>13</v>
      </c>
      <c r="D776">
        <f ca="1">INDEX(table_rates,C776,9)</f>
        <v>50</v>
      </c>
      <c r="E776">
        <f ca="1">INDEX(table_rates,C776,10)</f>
        <v>50</v>
      </c>
    </row>
    <row r="777" spans="1:5" x14ac:dyDescent="0.2">
      <c r="A777" t="s">
        <v>1039</v>
      </c>
      <c r="B777">
        <f t="shared" si="227"/>
        <v>155</v>
      </c>
      <c r="C777">
        <f t="shared" ca="1" si="225"/>
        <v>15</v>
      </c>
      <c r="D777">
        <f t="shared" ca="1" si="211"/>
        <v>100</v>
      </c>
      <c r="E777">
        <f t="shared" ref="E777" ca="1" si="229">INDEX(table_rates,C777,2)</f>
        <v>100</v>
      </c>
    </row>
    <row r="778" spans="1:5" x14ac:dyDescent="0.2">
      <c r="A778" t="s">
        <v>1040</v>
      </c>
      <c r="B778">
        <f t="shared" si="227"/>
        <v>155</v>
      </c>
      <c r="C778">
        <f t="shared" ca="1" si="225"/>
        <v>15</v>
      </c>
      <c r="D778">
        <f ca="1">INDEX(table_rates,C778,3)</f>
        <v>90</v>
      </c>
      <c r="E778">
        <f ca="1">INDEX(table_rates,C778,4)</f>
        <v>90</v>
      </c>
    </row>
    <row r="779" spans="1:5" x14ac:dyDescent="0.2">
      <c r="A779" t="s">
        <v>1041</v>
      </c>
      <c r="B779">
        <f t="shared" si="227"/>
        <v>155</v>
      </c>
      <c r="C779">
        <f t="shared" ca="1" si="225"/>
        <v>15</v>
      </c>
      <c r="D779">
        <f ca="1">INDEX(table_rates,C779,5)</f>
        <v>80</v>
      </c>
      <c r="E779">
        <f ca="1">INDEX(table_rates,C779,6)</f>
        <v>80</v>
      </c>
    </row>
    <row r="780" spans="1:5" x14ac:dyDescent="0.2">
      <c r="A780" t="s">
        <v>1042</v>
      </c>
      <c r="B780">
        <f t="shared" si="227"/>
        <v>155</v>
      </c>
      <c r="C780">
        <f t="shared" ca="1" si="225"/>
        <v>15</v>
      </c>
      <c r="D780">
        <f ca="1">INDEX(table_rates,C780,7)</f>
        <v>80</v>
      </c>
      <c r="E780">
        <f ca="1">INDEX(table_rates,C780,8)</f>
        <v>80</v>
      </c>
    </row>
    <row r="781" spans="1:5" x14ac:dyDescent="0.2">
      <c r="A781" t="s">
        <v>1043</v>
      </c>
      <c r="B781">
        <f t="shared" si="227"/>
        <v>155</v>
      </c>
      <c r="C781">
        <f t="shared" ca="1" si="225"/>
        <v>15</v>
      </c>
      <c r="D781" t="str">
        <f ca="1">INDEX(table_rates,C781,9)</f>
        <v>n/a</v>
      </c>
      <c r="E781" t="str">
        <f ca="1">INDEX(table_rates,C781,10)</f>
        <v>n/a</v>
      </c>
    </row>
    <row r="782" spans="1:5" x14ac:dyDescent="0.2">
      <c r="A782" t="s">
        <v>1039</v>
      </c>
      <c r="B782">
        <f t="shared" si="227"/>
        <v>156</v>
      </c>
      <c r="C782">
        <f t="shared" ca="1" si="213"/>
        <v>15</v>
      </c>
      <c r="D782">
        <f t="shared" ref="D782:D842" ca="1" si="230">INDEX(table_rates,C782,1)</f>
        <v>100</v>
      </c>
      <c r="E782">
        <f t="shared" ref="E782" ca="1" si="231">INDEX(table_rates,C782,2)</f>
        <v>100</v>
      </c>
    </row>
    <row r="783" spans="1:5" x14ac:dyDescent="0.2">
      <c r="A783" t="s">
        <v>1040</v>
      </c>
      <c r="B783">
        <f t="shared" si="227"/>
        <v>156</v>
      </c>
      <c r="C783">
        <f t="shared" ref="C783:C801" ca="1" si="232">IF(MOD(ROW(C783)-2,5)&lt;&gt;0,C782,RANDBETWEEN(1,ROWS(table_rates)))</f>
        <v>15</v>
      </c>
      <c r="D783">
        <f ca="1">INDEX(table_rates,C783,3)</f>
        <v>90</v>
      </c>
      <c r="E783">
        <f ca="1">INDEX(table_rates,C783,4)</f>
        <v>90</v>
      </c>
    </row>
    <row r="784" spans="1:5" x14ac:dyDescent="0.2">
      <c r="A784" t="s">
        <v>1041</v>
      </c>
      <c r="B784">
        <f t="shared" si="227"/>
        <v>156</v>
      </c>
      <c r="C784">
        <f t="shared" ca="1" si="232"/>
        <v>15</v>
      </c>
      <c r="D784">
        <f ca="1">INDEX(table_rates,C784,5)</f>
        <v>80</v>
      </c>
      <c r="E784">
        <f ca="1">INDEX(table_rates,C784,6)</f>
        <v>80</v>
      </c>
    </row>
    <row r="785" spans="1:5" x14ac:dyDescent="0.2">
      <c r="A785" t="s">
        <v>1042</v>
      </c>
      <c r="B785">
        <f t="shared" si="227"/>
        <v>156</v>
      </c>
      <c r="C785">
        <f t="shared" ca="1" si="232"/>
        <v>15</v>
      </c>
      <c r="D785">
        <f ca="1">INDEX(table_rates,C785,7)</f>
        <v>80</v>
      </c>
      <c r="E785">
        <f ca="1">INDEX(table_rates,C785,8)</f>
        <v>80</v>
      </c>
    </row>
    <row r="786" spans="1:5" x14ac:dyDescent="0.2">
      <c r="A786" t="s">
        <v>1043</v>
      </c>
      <c r="B786">
        <f t="shared" si="227"/>
        <v>156</v>
      </c>
      <c r="C786">
        <f t="shared" ca="1" si="232"/>
        <v>15</v>
      </c>
      <c r="D786" t="str">
        <f ca="1">INDEX(table_rates,C786,9)</f>
        <v>n/a</v>
      </c>
      <c r="E786" t="str">
        <f ca="1">INDEX(table_rates,C786,10)</f>
        <v>n/a</v>
      </c>
    </row>
    <row r="787" spans="1:5" x14ac:dyDescent="0.2">
      <c r="A787" t="s">
        <v>1039</v>
      </c>
      <c r="B787">
        <f t="shared" si="227"/>
        <v>157</v>
      </c>
      <c r="C787">
        <f t="shared" ca="1" si="232"/>
        <v>6</v>
      </c>
      <c r="D787">
        <f t="shared" ca="1" si="230"/>
        <v>100</v>
      </c>
      <c r="E787">
        <f t="shared" ref="E787" ca="1" si="233">INDEX(table_rates,C787,2)</f>
        <v>100</v>
      </c>
    </row>
    <row r="788" spans="1:5" x14ac:dyDescent="0.2">
      <c r="A788" t="s">
        <v>1040</v>
      </c>
      <c r="B788">
        <f t="shared" si="227"/>
        <v>157</v>
      </c>
      <c r="C788">
        <f t="shared" ca="1" si="232"/>
        <v>6</v>
      </c>
      <c r="D788">
        <f ca="1">INDEX(table_rates,C788,3)</f>
        <v>80</v>
      </c>
      <c r="E788">
        <f ca="1">INDEX(table_rates,C788,4)</f>
        <v>80</v>
      </c>
    </row>
    <row r="789" spans="1:5" x14ac:dyDescent="0.2">
      <c r="A789" t="s">
        <v>1041</v>
      </c>
      <c r="B789">
        <f t="shared" si="227"/>
        <v>157</v>
      </c>
      <c r="C789">
        <f t="shared" ca="1" si="232"/>
        <v>6</v>
      </c>
      <c r="D789">
        <f ca="1">INDEX(table_rates,C789,5)</f>
        <v>60</v>
      </c>
      <c r="E789">
        <f ca="1">INDEX(table_rates,C789,6)</f>
        <v>60</v>
      </c>
    </row>
    <row r="790" spans="1:5" x14ac:dyDescent="0.2">
      <c r="A790" t="s">
        <v>1042</v>
      </c>
      <c r="B790">
        <f t="shared" si="227"/>
        <v>157</v>
      </c>
      <c r="C790">
        <f t="shared" ca="1" si="232"/>
        <v>6</v>
      </c>
      <c r="D790">
        <f ca="1">INDEX(table_rates,C790,7)</f>
        <v>50</v>
      </c>
      <c r="E790">
        <f ca="1">INDEX(table_rates,C790,8)</f>
        <v>50</v>
      </c>
    </row>
    <row r="791" spans="1:5" x14ac:dyDescent="0.2">
      <c r="A791" t="s">
        <v>1043</v>
      </c>
      <c r="B791">
        <f t="shared" si="227"/>
        <v>157</v>
      </c>
      <c r="C791">
        <f t="shared" ca="1" si="232"/>
        <v>6</v>
      </c>
      <c r="D791" t="str">
        <f ca="1">INDEX(table_rates,C791,9)</f>
        <v>n/a</v>
      </c>
      <c r="E791" t="str">
        <f ca="1">INDEX(table_rates,C791,10)</f>
        <v>n/a</v>
      </c>
    </row>
    <row r="792" spans="1:5" x14ac:dyDescent="0.2">
      <c r="A792" t="s">
        <v>1039</v>
      </c>
      <c r="B792">
        <f t="shared" si="227"/>
        <v>158</v>
      </c>
      <c r="C792">
        <f t="shared" ca="1" si="232"/>
        <v>14</v>
      </c>
      <c r="D792">
        <f t="shared" ca="1" si="230"/>
        <v>100</v>
      </c>
      <c r="E792">
        <f t="shared" ref="E792" ca="1" si="234">INDEX(table_rates,C792,2)</f>
        <v>100</v>
      </c>
    </row>
    <row r="793" spans="1:5" x14ac:dyDescent="0.2">
      <c r="A793" t="s">
        <v>1040</v>
      </c>
      <c r="B793">
        <f t="shared" si="227"/>
        <v>158</v>
      </c>
      <c r="C793">
        <f t="shared" ca="1" si="232"/>
        <v>14</v>
      </c>
      <c r="D793">
        <f ca="1">INDEX(table_rates,C793,3)</f>
        <v>90</v>
      </c>
      <c r="E793">
        <f ca="1">INDEX(table_rates,C793,4)</f>
        <v>90</v>
      </c>
    </row>
    <row r="794" spans="1:5" x14ac:dyDescent="0.2">
      <c r="A794" t="s">
        <v>1041</v>
      </c>
      <c r="B794">
        <f t="shared" si="227"/>
        <v>158</v>
      </c>
      <c r="C794">
        <f t="shared" ca="1" si="232"/>
        <v>14</v>
      </c>
      <c r="D794">
        <f ca="1">INDEX(table_rates,C794,5)</f>
        <v>80</v>
      </c>
      <c r="E794">
        <f ca="1">INDEX(table_rates,C794,6)</f>
        <v>80</v>
      </c>
    </row>
    <row r="795" spans="1:5" x14ac:dyDescent="0.2">
      <c r="A795" t="s">
        <v>1042</v>
      </c>
      <c r="B795">
        <f t="shared" si="227"/>
        <v>158</v>
      </c>
      <c r="C795">
        <f t="shared" ca="1" si="232"/>
        <v>14</v>
      </c>
      <c r="D795">
        <f ca="1">INDEX(table_rates,C795,7)</f>
        <v>80</v>
      </c>
      <c r="E795">
        <f ca="1">INDEX(table_rates,C795,8)</f>
        <v>80</v>
      </c>
    </row>
    <row r="796" spans="1:5" x14ac:dyDescent="0.2">
      <c r="A796" t="s">
        <v>1043</v>
      </c>
      <c r="B796">
        <f t="shared" si="227"/>
        <v>158</v>
      </c>
      <c r="C796">
        <f t="shared" ca="1" si="232"/>
        <v>14</v>
      </c>
      <c r="D796" t="str">
        <f ca="1">INDEX(table_rates,C796,9)</f>
        <v>n/a</v>
      </c>
      <c r="E796" t="str">
        <f ca="1">INDEX(table_rates,C796,10)</f>
        <v>n/a</v>
      </c>
    </row>
    <row r="797" spans="1:5" x14ac:dyDescent="0.2">
      <c r="A797" t="s">
        <v>1039</v>
      </c>
      <c r="B797">
        <f t="shared" si="227"/>
        <v>159</v>
      </c>
      <c r="C797">
        <f t="shared" ca="1" si="232"/>
        <v>5</v>
      </c>
      <c r="D797">
        <f t="shared" ca="1" si="230"/>
        <v>100</v>
      </c>
      <c r="E797">
        <f t="shared" ref="E797" ca="1" si="235">INDEX(table_rates,C797,2)</f>
        <v>100</v>
      </c>
    </row>
    <row r="798" spans="1:5" x14ac:dyDescent="0.2">
      <c r="A798" t="s">
        <v>1040</v>
      </c>
      <c r="B798">
        <f t="shared" si="227"/>
        <v>159</v>
      </c>
      <c r="C798">
        <f t="shared" ca="1" si="232"/>
        <v>5</v>
      </c>
      <c r="D798">
        <f ca="1">INDEX(table_rates,C798,3)</f>
        <v>80</v>
      </c>
      <c r="E798">
        <f ca="1">INDEX(table_rates,C798,4)</f>
        <v>80</v>
      </c>
    </row>
    <row r="799" spans="1:5" x14ac:dyDescent="0.2">
      <c r="A799" t="s">
        <v>1041</v>
      </c>
      <c r="B799">
        <f t="shared" si="227"/>
        <v>159</v>
      </c>
      <c r="C799">
        <f t="shared" ca="1" si="232"/>
        <v>5</v>
      </c>
      <c r="D799">
        <f ca="1">INDEX(table_rates,C799,5)</f>
        <v>60</v>
      </c>
      <c r="E799">
        <f ca="1">INDEX(table_rates,C799,6)</f>
        <v>60</v>
      </c>
    </row>
    <row r="800" spans="1:5" x14ac:dyDescent="0.2">
      <c r="A800" t="s">
        <v>1042</v>
      </c>
      <c r="B800">
        <f t="shared" si="227"/>
        <v>159</v>
      </c>
      <c r="C800">
        <f t="shared" ca="1" si="232"/>
        <v>5</v>
      </c>
      <c r="D800" t="str">
        <f ca="1">INDEX(table_rates,C800,7)</f>
        <v>not covered</v>
      </c>
      <c r="E800" t="str">
        <f ca="1">INDEX(table_rates,C800,8)</f>
        <v>not covered</v>
      </c>
    </row>
    <row r="801" spans="1:5" x14ac:dyDescent="0.2">
      <c r="A801" t="s">
        <v>1043</v>
      </c>
      <c r="B801">
        <f t="shared" si="227"/>
        <v>159</v>
      </c>
      <c r="C801">
        <f t="shared" ca="1" si="232"/>
        <v>5</v>
      </c>
      <c r="D801" t="str">
        <f ca="1">INDEX(table_rates,C801,9)</f>
        <v>n/a</v>
      </c>
      <c r="E801" t="str">
        <f ca="1">INDEX(table_rates,C801,10)</f>
        <v>n/a</v>
      </c>
    </row>
    <row r="802" spans="1:5" x14ac:dyDescent="0.2">
      <c r="A802" t="s">
        <v>1039</v>
      </c>
      <c r="B802">
        <f t="shared" si="227"/>
        <v>160</v>
      </c>
      <c r="C802">
        <f t="shared" ref="C802:C862" ca="1" si="236">RANDBETWEEN(1,ROWS(table_rates))</f>
        <v>13</v>
      </c>
      <c r="D802">
        <f t="shared" ca="1" si="230"/>
        <v>100</v>
      </c>
      <c r="E802">
        <f t="shared" ref="E802" ca="1" si="237">INDEX(table_rates,C802,2)</f>
        <v>100</v>
      </c>
    </row>
    <row r="803" spans="1:5" x14ac:dyDescent="0.2">
      <c r="A803" t="s">
        <v>1040</v>
      </c>
      <c r="B803">
        <f t="shared" si="227"/>
        <v>160</v>
      </c>
      <c r="C803">
        <f t="shared" ref="C803:C821" ca="1" si="238">IF(MOD(ROW(C803)-2,5)&lt;&gt;0,C802,RANDBETWEEN(1,ROWS(table_rates)))</f>
        <v>13</v>
      </c>
      <c r="D803">
        <f ca="1">INDEX(table_rates,C803,3)</f>
        <v>80</v>
      </c>
      <c r="E803">
        <f ca="1">INDEX(table_rates,C803,4)</f>
        <v>80</v>
      </c>
    </row>
    <row r="804" spans="1:5" x14ac:dyDescent="0.2">
      <c r="A804" t="s">
        <v>1041</v>
      </c>
      <c r="B804">
        <f t="shared" si="227"/>
        <v>160</v>
      </c>
      <c r="C804">
        <f t="shared" ca="1" si="238"/>
        <v>13</v>
      </c>
      <c r="D804">
        <f ca="1">INDEX(table_rates,C804,5)</f>
        <v>80</v>
      </c>
      <c r="E804">
        <f ca="1">INDEX(table_rates,C804,6)</f>
        <v>80</v>
      </c>
    </row>
    <row r="805" spans="1:5" x14ac:dyDescent="0.2">
      <c r="A805" t="s">
        <v>1042</v>
      </c>
      <c r="B805">
        <f t="shared" si="227"/>
        <v>160</v>
      </c>
      <c r="C805">
        <f t="shared" ca="1" si="238"/>
        <v>13</v>
      </c>
      <c r="D805">
        <f ca="1">INDEX(table_rates,C805,7)</f>
        <v>60</v>
      </c>
      <c r="E805">
        <f ca="1">INDEX(table_rates,C805,8)</f>
        <v>60</v>
      </c>
    </row>
    <row r="806" spans="1:5" x14ac:dyDescent="0.2">
      <c r="A806" t="s">
        <v>1043</v>
      </c>
      <c r="B806">
        <f t="shared" si="227"/>
        <v>160</v>
      </c>
      <c r="C806">
        <f t="shared" ca="1" si="238"/>
        <v>13</v>
      </c>
      <c r="D806">
        <f ca="1">INDEX(table_rates,C806,9)</f>
        <v>50</v>
      </c>
      <c r="E806">
        <f ca="1">INDEX(table_rates,C806,10)</f>
        <v>50</v>
      </c>
    </row>
    <row r="807" spans="1:5" x14ac:dyDescent="0.2">
      <c r="A807" t="s">
        <v>1039</v>
      </c>
      <c r="B807">
        <f t="shared" si="227"/>
        <v>161</v>
      </c>
      <c r="C807">
        <f t="shared" ca="1" si="238"/>
        <v>11</v>
      </c>
      <c r="D807">
        <f t="shared" ca="1" si="230"/>
        <v>100</v>
      </c>
      <c r="E807">
        <f t="shared" ref="E807" ca="1" si="239">INDEX(table_rates,C807,2)</f>
        <v>100</v>
      </c>
    </row>
    <row r="808" spans="1:5" x14ac:dyDescent="0.2">
      <c r="A808" t="s">
        <v>1040</v>
      </c>
      <c r="B808">
        <f t="shared" si="227"/>
        <v>161</v>
      </c>
      <c r="C808">
        <f t="shared" ca="1" si="238"/>
        <v>11</v>
      </c>
      <c r="D808">
        <f ca="1">INDEX(table_rates,C808,3)</f>
        <v>80</v>
      </c>
      <c r="E808">
        <f ca="1">INDEX(table_rates,C808,4)</f>
        <v>80</v>
      </c>
    </row>
    <row r="809" spans="1:5" x14ac:dyDescent="0.2">
      <c r="A809" t="s">
        <v>1041</v>
      </c>
      <c r="B809">
        <f t="shared" si="227"/>
        <v>161</v>
      </c>
      <c r="C809">
        <f t="shared" ca="1" si="238"/>
        <v>11</v>
      </c>
      <c r="D809">
        <f ca="1">INDEX(table_rates,C809,5)</f>
        <v>80</v>
      </c>
      <c r="E809">
        <f ca="1">INDEX(table_rates,C809,6)</f>
        <v>80</v>
      </c>
    </row>
    <row r="810" spans="1:5" x14ac:dyDescent="0.2">
      <c r="A810" t="s">
        <v>1042</v>
      </c>
      <c r="B810">
        <f t="shared" si="227"/>
        <v>161</v>
      </c>
      <c r="C810">
        <f t="shared" ca="1" si="238"/>
        <v>11</v>
      </c>
      <c r="D810">
        <f ca="1">INDEX(table_rates,C810,7)</f>
        <v>60</v>
      </c>
      <c r="E810">
        <f ca="1">INDEX(table_rates,C810,8)</f>
        <v>60</v>
      </c>
    </row>
    <row r="811" spans="1:5" x14ac:dyDescent="0.2">
      <c r="A811" t="s">
        <v>1043</v>
      </c>
      <c r="B811">
        <f t="shared" si="227"/>
        <v>161</v>
      </c>
      <c r="C811">
        <f t="shared" ca="1" si="238"/>
        <v>11</v>
      </c>
      <c r="D811" t="str">
        <f ca="1">INDEX(table_rates,C811,9)</f>
        <v>n/a</v>
      </c>
      <c r="E811" t="str">
        <f ca="1">INDEX(table_rates,C811,10)</f>
        <v>n/a</v>
      </c>
    </row>
    <row r="812" spans="1:5" x14ac:dyDescent="0.2">
      <c r="A812" t="s">
        <v>1039</v>
      </c>
      <c r="B812">
        <f t="shared" si="227"/>
        <v>162</v>
      </c>
      <c r="C812">
        <f t="shared" ca="1" si="238"/>
        <v>12</v>
      </c>
      <c r="D812">
        <f t="shared" ca="1" si="230"/>
        <v>100</v>
      </c>
      <c r="E812">
        <f t="shared" ref="E812" ca="1" si="240">INDEX(table_rates,C812,2)</f>
        <v>100</v>
      </c>
    </row>
    <row r="813" spans="1:5" x14ac:dyDescent="0.2">
      <c r="A813" t="s">
        <v>1040</v>
      </c>
      <c r="B813">
        <f t="shared" si="227"/>
        <v>162</v>
      </c>
      <c r="C813">
        <f t="shared" ca="1" si="238"/>
        <v>12</v>
      </c>
      <c r="D813">
        <f ca="1">INDEX(table_rates,C813,3)</f>
        <v>80</v>
      </c>
      <c r="E813">
        <f ca="1">INDEX(table_rates,C813,4)</f>
        <v>80</v>
      </c>
    </row>
    <row r="814" spans="1:5" x14ac:dyDescent="0.2">
      <c r="A814" t="s">
        <v>1041</v>
      </c>
      <c r="B814">
        <f t="shared" si="227"/>
        <v>162</v>
      </c>
      <c r="C814">
        <f t="shared" ca="1" si="238"/>
        <v>12</v>
      </c>
      <c r="D814">
        <f ca="1">INDEX(table_rates,C814,5)</f>
        <v>60</v>
      </c>
      <c r="E814">
        <f ca="1">INDEX(table_rates,C814,6)</f>
        <v>60</v>
      </c>
    </row>
    <row r="815" spans="1:5" x14ac:dyDescent="0.2">
      <c r="A815" t="s">
        <v>1042</v>
      </c>
      <c r="B815">
        <f t="shared" si="227"/>
        <v>162</v>
      </c>
      <c r="C815">
        <f t="shared" ca="1" si="238"/>
        <v>12</v>
      </c>
      <c r="D815" t="str">
        <f ca="1">INDEX(table_rates,C815,7)</f>
        <v>not covered</v>
      </c>
      <c r="E815" t="str">
        <f ca="1">INDEX(table_rates,C815,8)</f>
        <v>not covered</v>
      </c>
    </row>
    <row r="816" spans="1:5" x14ac:dyDescent="0.2">
      <c r="A816" t="s">
        <v>1043</v>
      </c>
      <c r="B816">
        <f t="shared" si="227"/>
        <v>162</v>
      </c>
      <c r="C816">
        <f t="shared" ca="1" si="238"/>
        <v>12</v>
      </c>
      <c r="D816" t="str">
        <f ca="1">INDEX(table_rates,C816,9)</f>
        <v>n/a</v>
      </c>
      <c r="E816" t="str">
        <f ca="1">INDEX(table_rates,C816,10)</f>
        <v>n/a</v>
      </c>
    </row>
    <row r="817" spans="1:5" x14ac:dyDescent="0.2">
      <c r="A817" t="s">
        <v>1039</v>
      </c>
      <c r="B817">
        <f t="shared" si="227"/>
        <v>163</v>
      </c>
      <c r="C817">
        <f t="shared" ca="1" si="238"/>
        <v>12</v>
      </c>
      <c r="D817">
        <f t="shared" ca="1" si="230"/>
        <v>100</v>
      </c>
      <c r="E817">
        <f t="shared" ref="E817" ca="1" si="241">INDEX(table_rates,C817,2)</f>
        <v>100</v>
      </c>
    </row>
    <row r="818" spans="1:5" x14ac:dyDescent="0.2">
      <c r="A818" t="s">
        <v>1040</v>
      </c>
      <c r="B818">
        <f t="shared" si="227"/>
        <v>163</v>
      </c>
      <c r="C818">
        <f t="shared" ca="1" si="238"/>
        <v>12</v>
      </c>
      <c r="D818">
        <f ca="1">INDEX(table_rates,C818,3)</f>
        <v>80</v>
      </c>
      <c r="E818">
        <f ca="1">INDEX(table_rates,C818,4)</f>
        <v>80</v>
      </c>
    </row>
    <row r="819" spans="1:5" x14ac:dyDescent="0.2">
      <c r="A819" t="s">
        <v>1041</v>
      </c>
      <c r="B819">
        <f t="shared" si="227"/>
        <v>163</v>
      </c>
      <c r="C819">
        <f t="shared" ca="1" si="238"/>
        <v>12</v>
      </c>
      <c r="D819">
        <f ca="1">INDEX(table_rates,C819,5)</f>
        <v>60</v>
      </c>
      <c r="E819">
        <f ca="1">INDEX(table_rates,C819,6)</f>
        <v>60</v>
      </c>
    </row>
    <row r="820" spans="1:5" x14ac:dyDescent="0.2">
      <c r="A820" t="s">
        <v>1042</v>
      </c>
      <c r="B820">
        <f t="shared" si="227"/>
        <v>163</v>
      </c>
      <c r="C820">
        <f t="shared" ca="1" si="238"/>
        <v>12</v>
      </c>
      <c r="D820" t="str">
        <f ca="1">INDEX(table_rates,C820,7)</f>
        <v>not covered</v>
      </c>
      <c r="E820" t="str">
        <f ca="1">INDEX(table_rates,C820,8)</f>
        <v>not covered</v>
      </c>
    </row>
    <row r="821" spans="1:5" x14ac:dyDescent="0.2">
      <c r="A821" t="s">
        <v>1043</v>
      </c>
      <c r="B821">
        <f t="shared" si="227"/>
        <v>163</v>
      </c>
      <c r="C821">
        <f t="shared" ca="1" si="238"/>
        <v>12</v>
      </c>
      <c r="D821" t="str">
        <f ca="1">INDEX(table_rates,C821,9)</f>
        <v>n/a</v>
      </c>
      <c r="E821" t="str">
        <f ca="1">INDEX(table_rates,C821,10)</f>
        <v>n/a</v>
      </c>
    </row>
    <row r="822" spans="1:5" x14ac:dyDescent="0.2">
      <c r="A822" t="s">
        <v>1039</v>
      </c>
      <c r="B822">
        <f t="shared" si="227"/>
        <v>164</v>
      </c>
      <c r="C822">
        <f t="shared" ca="1" si="236"/>
        <v>12</v>
      </c>
      <c r="D822">
        <f t="shared" ca="1" si="230"/>
        <v>100</v>
      </c>
      <c r="E822">
        <f t="shared" ref="E822" ca="1" si="242">INDEX(table_rates,C822,2)</f>
        <v>100</v>
      </c>
    </row>
    <row r="823" spans="1:5" x14ac:dyDescent="0.2">
      <c r="A823" t="s">
        <v>1040</v>
      </c>
      <c r="B823">
        <f t="shared" si="227"/>
        <v>164</v>
      </c>
      <c r="C823">
        <f t="shared" ref="C823:C841" ca="1" si="243">IF(MOD(ROW(C823)-2,5)&lt;&gt;0,C822,RANDBETWEEN(1,ROWS(table_rates)))</f>
        <v>12</v>
      </c>
      <c r="D823">
        <f ca="1">INDEX(table_rates,C823,3)</f>
        <v>80</v>
      </c>
      <c r="E823">
        <f ca="1">INDEX(table_rates,C823,4)</f>
        <v>80</v>
      </c>
    </row>
    <row r="824" spans="1:5" x14ac:dyDescent="0.2">
      <c r="A824" t="s">
        <v>1041</v>
      </c>
      <c r="B824">
        <f t="shared" si="227"/>
        <v>164</v>
      </c>
      <c r="C824">
        <f t="shared" ca="1" si="243"/>
        <v>12</v>
      </c>
      <c r="D824">
        <f ca="1">INDEX(table_rates,C824,5)</f>
        <v>60</v>
      </c>
      <c r="E824">
        <f ca="1">INDEX(table_rates,C824,6)</f>
        <v>60</v>
      </c>
    </row>
    <row r="825" spans="1:5" x14ac:dyDescent="0.2">
      <c r="A825" t="s">
        <v>1042</v>
      </c>
      <c r="B825">
        <f t="shared" si="227"/>
        <v>164</v>
      </c>
      <c r="C825">
        <f t="shared" ca="1" si="243"/>
        <v>12</v>
      </c>
      <c r="D825" t="str">
        <f ca="1">INDEX(table_rates,C825,7)</f>
        <v>not covered</v>
      </c>
      <c r="E825" t="str">
        <f ca="1">INDEX(table_rates,C825,8)</f>
        <v>not covered</v>
      </c>
    </row>
    <row r="826" spans="1:5" x14ac:dyDescent="0.2">
      <c r="A826" t="s">
        <v>1043</v>
      </c>
      <c r="B826">
        <f t="shared" si="227"/>
        <v>164</v>
      </c>
      <c r="C826">
        <f t="shared" ca="1" si="243"/>
        <v>12</v>
      </c>
      <c r="D826" t="str">
        <f ca="1">INDEX(table_rates,C826,9)</f>
        <v>n/a</v>
      </c>
      <c r="E826" t="str">
        <f ca="1">INDEX(table_rates,C826,10)</f>
        <v>n/a</v>
      </c>
    </row>
    <row r="827" spans="1:5" x14ac:dyDescent="0.2">
      <c r="A827" t="s">
        <v>1039</v>
      </c>
      <c r="B827">
        <f t="shared" si="227"/>
        <v>165</v>
      </c>
      <c r="C827">
        <f t="shared" ca="1" si="243"/>
        <v>5</v>
      </c>
      <c r="D827">
        <f t="shared" ca="1" si="230"/>
        <v>100</v>
      </c>
      <c r="E827">
        <f t="shared" ref="E827" ca="1" si="244">INDEX(table_rates,C827,2)</f>
        <v>100</v>
      </c>
    </row>
    <row r="828" spans="1:5" x14ac:dyDescent="0.2">
      <c r="A828" t="s">
        <v>1040</v>
      </c>
      <c r="B828">
        <f t="shared" si="227"/>
        <v>165</v>
      </c>
      <c r="C828">
        <f t="shared" ca="1" si="243"/>
        <v>5</v>
      </c>
      <c r="D828">
        <f ca="1">INDEX(table_rates,C828,3)</f>
        <v>80</v>
      </c>
      <c r="E828">
        <f ca="1">INDEX(table_rates,C828,4)</f>
        <v>80</v>
      </c>
    </row>
    <row r="829" spans="1:5" x14ac:dyDescent="0.2">
      <c r="A829" t="s">
        <v>1041</v>
      </c>
      <c r="B829">
        <f t="shared" si="227"/>
        <v>165</v>
      </c>
      <c r="C829">
        <f t="shared" ca="1" si="243"/>
        <v>5</v>
      </c>
      <c r="D829">
        <f ca="1">INDEX(table_rates,C829,5)</f>
        <v>60</v>
      </c>
      <c r="E829">
        <f ca="1">INDEX(table_rates,C829,6)</f>
        <v>60</v>
      </c>
    </row>
    <row r="830" spans="1:5" x14ac:dyDescent="0.2">
      <c r="A830" t="s">
        <v>1042</v>
      </c>
      <c r="B830">
        <f t="shared" si="227"/>
        <v>165</v>
      </c>
      <c r="C830">
        <f t="shared" ca="1" si="243"/>
        <v>5</v>
      </c>
      <c r="D830" t="str">
        <f ca="1">INDEX(table_rates,C830,7)</f>
        <v>not covered</v>
      </c>
      <c r="E830" t="str">
        <f ca="1">INDEX(table_rates,C830,8)</f>
        <v>not covered</v>
      </c>
    </row>
    <row r="831" spans="1:5" x14ac:dyDescent="0.2">
      <c r="A831" t="s">
        <v>1043</v>
      </c>
      <c r="B831">
        <f t="shared" si="227"/>
        <v>165</v>
      </c>
      <c r="C831">
        <f t="shared" ca="1" si="243"/>
        <v>5</v>
      </c>
      <c r="D831" t="str">
        <f ca="1">INDEX(table_rates,C831,9)</f>
        <v>n/a</v>
      </c>
      <c r="E831" t="str">
        <f ca="1">INDEX(table_rates,C831,10)</f>
        <v>n/a</v>
      </c>
    </row>
    <row r="832" spans="1:5" x14ac:dyDescent="0.2">
      <c r="A832" t="s">
        <v>1039</v>
      </c>
      <c r="B832">
        <f t="shared" si="227"/>
        <v>166</v>
      </c>
      <c r="C832">
        <f t="shared" ca="1" si="243"/>
        <v>15</v>
      </c>
      <c r="D832">
        <f t="shared" ca="1" si="230"/>
        <v>100</v>
      </c>
      <c r="E832">
        <f t="shared" ref="E832" ca="1" si="245">INDEX(table_rates,C832,2)</f>
        <v>100</v>
      </c>
    </row>
    <row r="833" spans="1:5" x14ac:dyDescent="0.2">
      <c r="A833" t="s">
        <v>1040</v>
      </c>
      <c r="B833">
        <f t="shared" si="227"/>
        <v>166</v>
      </c>
      <c r="C833">
        <f t="shared" ca="1" si="243"/>
        <v>15</v>
      </c>
      <c r="D833">
        <f ca="1">INDEX(table_rates,C833,3)</f>
        <v>90</v>
      </c>
      <c r="E833">
        <f ca="1">INDEX(table_rates,C833,4)</f>
        <v>90</v>
      </c>
    </row>
    <row r="834" spans="1:5" x14ac:dyDescent="0.2">
      <c r="A834" t="s">
        <v>1041</v>
      </c>
      <c r="B834">
        <f t="shared" si="227"/>
        <v>166</v>
      </c>
      <c r="C834">
        <f t="shared" ca="1" si="243"/>
        <v>15</v>
      </c>
      <c r="D834">
        <f ca="1">INDEX(table_rates,C834,5)</f>
        <v>80</v>
      </c>
      <c r="E834">
        <f ca="1">INDEX(table_rates,C834,6)</f>
        <v>80</v>
      </c>
    </row>
    <row r="835" spans="1:5" x14ac:dyDescent="0.2">
      <c r="A835" t="s">
        <v>1042</v>
      </c>
      <c r="B835">
        <f t="shared" si="227"/>
        <v>166</v>
      </c>
      <c r="C835">
        <f t="shared" ca="1" si="243"/>
        <v>15</v>
      </c>
      <c r="D835">
        <f ca="1">INDEX(table_rates,C835,7)</f>
        <v>80</v>
      </c>
      <c r="E835">
        <f ca="1">INDEX(table_rates,C835,8)</f>
        <v>80</v>
      </c>
    </row>
    <row r="836" spans="1:5" x14ac:dyDescent="0.2">
      <c r="A836" t="s">
        <v>1043</v>
      </c>
      <c r="B836">
        <f t="shared" ref="B836:B899" si="246">IF(MOD(ROW(B836)-2,5)&lt;&gt;0,B835,B835+1)</f>
        <v>166</v>
      </c>
      <c r="C836">
        <f t="shared" ca="1" si="243"/>
        <v>15</v>
      </c>
      <c r="D836" t="str">
        <f ca="1">INDEX(table_rates,C836,9)</f>
        <v>n/a</v>
      </c>
      <c r="E836" t="str">
        <f ca="1">INDEX(table_rates,C836,10)</f>
        <v>n/a</v>
      </c>
    </row>
    <row r="837" spans="1:5" x14ac:dyDescent="0.2">
      <c r="A837" t="s">
        <v>1039</v>
      </c>
      <c r="B837">
        <f t="shared" si="246"/>
        <v>167</v>
      </c>
      <c r="C837">
        <f t="shared" ca="1" si="243"/>
        <v>8</v>
      </c>
      <c r="D837">
        <f t="shared" ca="1" si="230"/>
        <v>100</v>
      </c>
      <c r="E837">
        <f t="shared" ref="E837" ca="1" si="247">INDEX(table_rates,C837,2)</f>
        <v>100</v>
      </c>
    </row>
    <row r="838" spans="1:5" x14ac:dyDescent="0.2">
      <c r="A838" t="s">
        <v>1040</v>
      </c>
      <c r="B838">
        <f t="shared" si="246"/>
        <v>167</v>
      </c>
      <c r="C838">
        <f t="shared" ca="1" si="243"/>
        <v>8</v>
      </c>
      <c r="D838">
        <f ca="1">INDEX(table_rates,C838,3)</f>
        <v>80</v>
      </c>
      <c r="E838">
        <f ca="1">INDEX(table_rates,C838,4)</f>
        <v>80</v>
      </c>
    </row>
    <row r="839" spans="1:5" x14ac:dyDescent="0.2">
      <c r="A839" t="s">
        <v>1041</v>
      </c>
      <c r="B839">
        <f t="shared" si="246"/>
        <v>167</v>
      </c>
      <c r="C839">
        <f t="shared" ca="1" si="243"/>
        <v>8</v>
      </c>
      <c r="D839">
        <f ca="1">INDEX(table_rates,C839,5)</f>
        <v>60</v>
      </c>
      <c r="E839">
        <f ca="1">INDEX(table_rates,C839,6)</f>
        <v>60</v>
      </c>
    </row>
    <row r="840" spans="1:5" x14ac:dyDescent="0.2">
      <c r="A840" t="s">
        <v>1042</v>
      </c>
      <c r="B840">
        <f t="shared" si="246"/>
        <v>167</v>
      </c>
      <c r="C840">
        <f t="shared" ca="1" si="243"/>
        <v>8</v>
      </c>
      <c r="D840">
        <f ca="1">INDEX(table_rates,C840,7)</f>
        <v>50</v>
      </c>
      <c r="E840">
        <f ca="1">INDEX(table_rates,C840,8)</f>
        <v>50</v>
      </c>
    </row>
    <row r="841" spans="1:5" x14ac:dyDescent="0.2">
      <c r="A841" t="s">
        <v>1043</v>
      </c>
      <c r="B841">
        <f t="shared" si="246"/>
        <v>167</v>
      </c>
      <c r="C841">
        <f t="shared" ca="1" si="243"/>
        <v>8</v>
      </c>
      <c r="D841" t="str">
        <f ca="1">INDEX(table_rates,C841,9)</f>
        <v>n/a</v>
      </c>
      <c r="E841" t="str">
        <f ca="1">INDEX(table_rates,C841,10)</f>
        <v>n/a</v>
      </c>
    </row>
    <row r="842" spans="1:5" x14ac:dyDescent="0.2">
      <c r="A842" t="s">
        <v>1039</v>
      </c>
      <c r="B842">
        <f t="shared" si="246"/>
        <v>168</v>
      </c>
      <c r="C842">
        <f t="shared" ca="1" si="236"/>
        <v>1</v>
      </c>
      <c r="D842">
        <f t="shared" ca="1" si="230"/>
        <v>100</v>
      </c>
      <c r="E842">
        <f t="shared" ref="E842" ca="1" si="248">INDEX(table_rates,C842,2)</f>
        <v>100</v>
      </c>
    </row>
    <row r="843" spans="1:5" x14ac:dyDescent="0.2">
      <c r="A843" t="s">
        <v>1040</v>
      </c>
      <c r="B843">
        <f t="shared" si="246"/>
        <v>168</v>
      </c>
      <c r="C843">
        <f t="shared" ref="C843:C861" ca="1" si="249">IF(MOD(ROW(C843)-2,5)&lt;&gt;0,C842,RANDBETWEEN(1,ROWS(table_rates)))</f>
        <v>1</v>
      </c>
      <c r="D843">
        <f ca="1">INDEX(table_rates,C843,3)</f>
        <v>80</v>
      </c>
      <c r="E843">
        <f ca="1">INDEX(table_rates,C843,4)</f>
        <v>80</v>
      </c>
    </row>
    <row r="844" spans="1:5" x14ac:dyDescent="0.2">
      <c r="A844" t="s">
        <v>1041</v>
      </c>
      <c r="B844">
        <f t="shared" si="246"/>
        <v>168</v>
      </c>
      <c r="C844">
        <f t="shared" ca="1" si="249"/>
        <v>1</v>
      </c>
      <c r="D844">
        <f ca="1">INDEX(table_rates,C844,5)</f>
        <v>60</v>
      </c>
      <c r="E844">
        <f ca="1">INDEX(table_rates,C844,6)</f>
        <v>60</v>
      </c>
    </row>
    <row r="845" spans="1:5" x14ac:dyDescent="0.2">
      <c r="A845" t="s">
        <v>1042</v>
      </c>
      <c r="B845">
        <f t="shared" si="246"/>
        <v>168</v>
      </c>
      <c r="C845">
        <f t="shared" ca="1" si="249"/>
        <v>1</v>
      </c>
      <c r="D845">
        <f ca="1">INDEX(table_rates,C845,7)</f>
        <v>50</v>
      </c>
      <c r="E845">
        <f ca="1">INDEX(table_rates,C845,8)</f>
        <v>50</v>
      </c>
    </row>
    <row r="846" spans="1:5" x14ac:dyDescent="0.2">
      <c r="A846" t="s">
        <v>1043</v>
      </c>
      <c r="B846">
        <f t="shared" si="246"/>
        <v>168</v>
      </c>
      <c r="C846">
        <f t="shared" ca="1" si="249"/>
        <v>1</v>
      </c>
      <c r="D846" t="str">
        <f ca="1">INDEX(table_rates,C846,9)</f>
        <v>n/a</v>
      </c>
      <c r="E846" t="str">
        <f ca="1">INDEX(table_rates,C846,10)</f>
        <v>n/a</v>
      </c>
    </row>
    <row r="847" spans="1:5" x14ac:dyDescent="0.2">
      <c r="A847" t="s">
        <v>1039</v>
      </c>
      <c r="B847">
        <f t="shared" si="246"/>
        <v>169</v>
      </c>
      <c r="C847">
        <f t="shared" ca="1" si="249"/>
        <v>5</v>
      </c>
      <c r="D847">
        <f t="shared" ref="D847:D907" ca="1" si="250">INDEX(table_rates,C847,1)</f>
        <v>100</v>
      </c>
      <c r="E847">
        <f t="shared" ref="E847" ca="1" si="251">INDEX(table_rates,C847,2)</f>
        <v>100</v>
      </c>
    </row>
    <row r="848" spans="1:5" x14ac:dyDescent="0.2">
      <c r="A848" t="s">
        <v>1040</v>
      </c>
      <c r="B848">
        <f t="shared" si="246"/>
        <v>169</v>
      </c>
      <c r="C848">
        <f t="shared" ca="1" si="249"/>
        <v>5</v>
      </c>
      <c r="D848">
        <f ca="1">INDEX(table_rates,C848,3)</f>
        <v>80</v>
      </c>
      <c r="E848">
        <f ca="1">INDEX(table_rates,C848,4)</f>
        <v>80</v>
      </c>
    </row>
    <row r="849" spans="1:5" x14ac:dyDescent="0.2">
      <c r="A849" t="s">
        <v>1041</v>
      </c>
      <c r="B849">
        <f t="shared" si="246"/>
        <v>169</v>
      </c>
      <c r="C849">
        <f t="shared" ca="1" si="249"/>
        <v>5</v>
      </c>
      <c r="D849">
        <f ca="1">INDEX(table_rates,C849,5)</f>
        <v>60</v>
      </c>
      <c r="E849">
        <f ca="1">INDEX(table_rates,C849,6)</f>
        <v>60</v>
      </c>
    </row>
    <row r="850" spans="1:5" x14ac:dyDescent="0.2">
      <c r="A850" t="s">
        <v>1042</v>
      </c>
      <c r="B850">
        <f t="shared" si="246"/>
        <v>169</v>
      </c>
      <c r="C850">
        <f t="shared" ca="1" si="249"/>
        <v>5</v>
      </c>
      <c r="D850" t="str">
        <f ca="1">INDEX(table_rates,C850,7)</f>
        <v>not covered</v>
      </c>
      <c r="E850" t="str">
        <f ca="1">INDEX(table_rates,C850,8)</f>
        <v>not covered</v>
      </c>
    </row>
    <row r="851" spans="1:5" x14ac:dyDescent="0.2">
      <c r="A851" t="s">
        <v>1043</v>
      </c>
      <c r="B851">
        <f t="shared" si="246"/>
        <v>169</v>
      </c>
      <c r="C851">
        <f t="shared" ca="1" si="249"/>
        <v>5</v>
      </c>
      <c r="D851" t="str">
        <f ca="1">INDEX(table_rates,C851,9)</f>
        <v>n/a</v>
      </c>
      <c r="E851" t="str">
        <f ca="1">INDEX(table_rates,C851,10)</f>
        <v>n/a</v>
      </c>
    </row>
    <row r="852" spans="1:5" x14ac:dyDescent="0.2">
      <c r="A852" t="s">
        <v>1039</v>
      </c>
      <c r="B852">
        <f t="shared" si="246"/>
        <v>170</v>
      </c>
      <c r="C852">
        <f t="shared" ca="1" si="249"/>
        <v>9</v>
      </c>
      <c r="D852">
        <f t="shared" ca="1" si="250"/>
        <v>100</v>
      </c>
      <c r="E852">
        <f t="shared" ref="E852" ca="1" si="252">INDEX(table_rates,C852,2)</f>
        <v>100</v>
      </c>
    </row>
    <row r="853" spans="1:5" x14ac:dyDescent="0.2">
      <c r="A853" t="s">
        <v>1040</v>
      </c>
      <c r="B853">
        <f t="shared" si="246"/>
        <v>170</v>
      </c>
      <c r="C853">
        <f t="shared" ca="1" si="249"/>
        <v>9</v>
      </c>
      <c r="D853">
        <f ca="1">INDEX(table_rates,C853,3)</f>
        <v>80</v>
      </c>
      <c r="E853">
        <f ca="1">INDEX(table_rates,C853,4)</f>
        <v>80</v>
      </c>
    </row>
    <row r="854" spans="1:5" x14ac:dyDescent="0.2">
      <c r="A854" t="s">
        <v>1041</v>
      </c>
      <c r="B854">
        <f t="shared" si="246"/>
        <v>170</v>
      </c>
      <c r="C854">
        <f t="shared" ca="1" si="249"/>
        <v>9</v>
      </c>
      <c r="D854">
        <f ca="1">INDEX(table_rates,C854,5)</f>
        <v>80</v>
      </c>
      <c r="E854">
        <f ca="1">INDEX(table_rates,C854,6)</f>
        <v>80</v>
      </c>
    </row>
    <row r="855" spans="1:5" x14ac:dyDescent="0.2">
      <c r="A855" t="s">
        <v>1042</v>
      </c>
      <c r="B855">
        <f t="shared" si="246"/>
        <v>170</v>
      </c>
      <c r="C855">
        <f t="shared" ca="1" si="249"/>
        <v>9</v>
      </c>
      <c r="D855">
        <f ca="1">INDEX(table_rates,C855,7)</f>
        <v>60</v>
      </c>
      <c r="E855">
        <f ca="1">INDEX(table_rates,C855,8)</f>
        <v>60</v>
      </c>
    </row>
    <row r="856" spans="1:5" x14ac:dyDescent="0.2">
      <c r="A856" t="s">
        <v>1043</v>
      </c>
      <c r="B856">
        <f t="shared" si="246"/>
        <v>170</v>
      </c>
      <c r="C856">
        <f t="shared" ca="1" si="249"/>
        <v>9</v>
      </c>
      <c r="D856" t="str">
        <f ca="1">INDEX(table_rates,C856,9)</f>
        <v>n/a</v>
      </c>
      <c r="E856" t="str">
        <f ca="1">INDEX(table_rates,C856,10)</f>
        <v>n/a</v>
      </c>
    </row>
    <row r="857" spans="1:5" x14ac:dyDescent="0.2">
      <c r="A857" t="s">
        <v>1039</v>
      </c>
      <c r="B857">
        <f t="shared" si="246"/>
        <v>171</v>
      </c>
      <c r="C857">
        <f t="shared" ca="1" si="249"/>
        <v>8</v>
      </c>
      <c r="D857">
        <f t="shared" ca="1" si="250"/>
        <v>100</v>
      </c>
      <c r="E857">
        <f t="shared" ref="E857" ca="1" si="253">INDEX(table_rates,C857,2)</f>
        <v>100</v>
      </c>
    </row>
    <row r="858" spans="1:5" x14ac:dyDescent="0.2">
      <c r="A858" t="s">
        <v>1040</v>
      </c>
      <c r="B858">
        <f t="shared" si="246"/>
        <v>171</v>
      </c>
      <c r="C858">
        <f t="shared" ca="1" si="249"/>
        <v>8</v>
      </c>
      <c r="D858">
        <f ca="1">INDEX(table_rates,C858,3)</f>
        <v>80</v>
      </c>
      <c r="E858">
        <f ca="1">INDEX(table_rates,C858,4)</f>
        <v>80</v>
      </c>
    </row>
    <row r="859" spans="1:5" x14ac:dyDescent="0.2">
      <c r="A859" t="s">
        <v>1041</v>
      </c>
      <c r="B859">
        <f t="shared" si="246"/>
        <v>171</v>
      </c>
      <c r="C859">
        <f t="shared" ca="1" si="249"/>
        <v>8</v>
      </c>
      <c r="D859">
        <f ca="1">INDEX(table_rates,C859,5)</f>
        <v>60</v>
      </c>
      <c r="E859">
        <f ca="1">INDEX(table_rates,C859,6)</f>
        <v>60</v>
      </c>
    </row>
    <row r="860" spans="1:5" x14ac:dyDescent="0.2">
      <c r="A860" t="s">
        <v>1042</v>
      </c>
      <c r="B860">
        <f t="shared" si="246"/>
        <v>171</v>
      </c>
      <c r="C860">
        <f t="shared" ca="1" si="249"/>
        <v>8</v>
      </c>
      <c r="D860">
        <f ca="1">INDEX(table_rates,C860,7)</f>
        <v>50</v>
      </c>
      <c r="E860">
        <f ca="1">INDEX(table_rates,C860,8)</f>
        <v>50</v>
      </c>
    </row>
    <row r="861" spans="1:5" x14ac:dyDescent="0.2">
      <c r="A861" t="s">
        <v>1043</v>
      </c>
      <c r="B861">
        <f t="shared" si="246"/>
        <v>171</v>
      </c>
      <c r="C861">
        <f t="shared" ca="1" si="249"/>
        <v>8</v>
      </c>
      <c r="D861" t="str">
        <f ca="1">INDEX(table_rates,C861,9)</f>
        <v>n/a</v>
      </c>
      <c r="E861" t="str">
        <f ca="1">INDEX(table_rates,C861,10)</f>
        <v>n/a</v>
      </c>
    </row>
    <row r="862" spans="1:5" x14ac:dyDescent="0.2">
      <c r="A862" t="s">
        <v>1039</v>
      </c>
      <c r="B862">
        <f t="shared" si="246"/>
        <v>172</v>
      </c>
      <c r="C862">
        <f t="shared" ca="1" si="236"/>
        <v>13</v>
      </c>
      <c r="D862">
        <f t="shared" ca="1" si="250"/>
        <v>100</v>
      </c>
      <c r="E862">
        <f t="shared" ref="E862" ca="1" si="254">INDEX(table_rates,C862,2)</f>
        <v>100</v>
      </c>
    </row>
    <row r="863" spans="1:5" x14ac:dyDescent="0.2">
      <c r="A863" t="s">
        <v>1040</v>
      </c>
      <c r="B863">
        <f t="shared" si="246"/>
        <v>172</v>
      </c>
      <c r="C863">
        <f t="shared" ref="C863:C881" ca="1" si="255">IF(MOD(ROW(C863)-2,5)&lt;&gt;0,C862,RANDBETWEEN(1,ROWS(table_rates)))</f>
        <v>13</v>
      </c>
      <c r="D863">
        <f ca="1">INDEX(table_rates,C863,3)</f>
        <v>80</v>
      </c>
      <c r="E863">
        <f ca="1">INDEX(table_rates,C863,4)</f>
        <v>80</v>
      </c>
    </row>
    <row r="864" spans="1:5" x14ac:dyDescent="0.2">
      <c r="A864" t="s">
        <v>1041</v>
      </c>
      <c r="B864">
        <f t="shared" si="246"/>
        <v>172</v>
      </c>
      <c r="C864">
        <f t="shared" ca="1" si="255"/>
        <v>13</v>
      </c>
      <c r="D864">
        <f ca="1">INDEX(table_rates,C864,5)</f>
        <v>80</v>
      </c>
      <c r="E864">
        <f ca="1">INDEX(table_rates,C864,6)</f>
        <v>80</v>
      </c>
    </row>
    <row r="865" spans="1:5" x14ac:dyDescent="0.2">
      <c r="A865" t="s">
        <v>1042</v>
      </c>
      <c r="B865">
        <f t="shared" si="246"/>
        <v>172</v>
      </c>
      <c r="C865">
        <f t="shared" ca="1" si="255"/>
        <v>13</v>
      </c>
      <c r="D865">
        <f ca="1">INDEX(table_rates,C865,7)</f>
        <v>60</v>
      </c>
      <c r="E865">
        <f ca="1">INDEX(table_rates,C865,8)</f>
        <v>60</v>
      </c>
    </row>
    <row r="866" spans="1:5" x14ac:dyDescent="0.2">
      <c r="A866" t="s">
        <v>1043</v>
      </c>
      <c r="B866">
        <f t="shared" si="246"/>
        <v>172</v>
      </c>
      <c r="C866">
        <f t="shared" ca="1" si="255"/>
        <v>13</v>
      </c>
      <c r="D866">
        <f ca="1">INDEX(table_rates,C866,9)</f>
        <v>50</v>
      </c>
      <c r="E866">
        <f ca="1">INDEX(table_rates,C866,10)</f>
        <v>50</v>
      </c>
    </row>
    <row r="867" spans="1:5" x14ac:dyDescent="0.2">
      <c r="A867" t="s">
        <v>1039</v>
      </c>
      <c r="B867">
        <f t="shared" si="246"/>
        <v>173</v>
      </c>
      <c r="C867">
        <f t="shared" ca="1" si="255"/>
        <v>15</v>
      </c>
      <c r="D867">
        <f t="shared" ca="1" si="250"/>
        <v>100</v>
      </c>
      <c r="E867">
        <f t="shared" ref="E867" ca="1" si="256">INDEX(table_rates,C867,2)</f>
        <v>100</v>
      </c>
    </row>
    <row r="868" spans="1:5" x14ac:dyDescent="0.2">
      <c r="A868" t="s">
        <v>1040</v>
      </c>
      <c r="B868">
        <f t="shared" si="246"/>
        <v>173</v>
      </c>
      <c r="C868">
        <f t="shared" ca="1" si="255"/>
        <v>15</v>
      </c>
      <c r="D868">
        <f ca="1">INDEX(table_rates,C868,3)</f>
        <v>90</v>
      </c>
      <c r="E868">
        <f ca="1">INDEX(table_rates,C868,4)</f>
        <v>90</v>
      </c>
    </row>
    <row r="869" spans="1:5" x14ac:dyDescent="0.2">
      <c r="A869" t="s">
        <v>1041</v>
      </c>
      <c r="B869">
        <f t="shared" si="246"/>
        <v>173</v>
      </c>
      <c r="C869">
        <f t="shared" ca="1" si="255"/>
        <v>15</v>
      </c>
      <c r="D869">
        <f ca="1">INDEX(table_rates,C869,5)</f>
        <v>80</v>
      </c>
      <c r="E869">
        <f ca="1">INDEX(table_rates,C869,6)</f>
        <v>80</v>
      </c>
    </row>
    <row r="870" spans="1:5" x14ac:dyDescent="0.2">
      <c r="A870" t="s">
        <v>1042</v>
      </c>
      <c r="B870">
        <f t="shared" si="246"/>
        <v>173</v>
      </c>
      <c r="C870">
        <f t="shared" ca="1" si="255"/>
        <v>15</v>
      </c>
      <c r="D870">
        <f ca="1">INDEX(table_rates,C870,7)</f>
        <v>80</v>
      </c>
      <c r="E870">
        <f ca="1">INDEX(table_rates,C870,8)</f>
        <v>80</v>
      </c>
    </row>
    <row r="871" spans="1:5" x14ac:dyDescent="0.2">
      <c r="A871" t="s">
        <v>1043</v>
      </c>
      <c r="B871">
        <f t="shared" si="246"/>
        <v>173</v>
      </c>
      <c r="C871">
        <f t="shared" ca="1" si="255"/>
        <v>15</v>
      </c>
      <c r="D871" t="str">
        <f ca="1">INDEX(table_rates,C871,9)</f>
        <v>n/a</v>
      </c>
      <c r="E871" t="str">
        <f ca="1">INDEX(table_rates,C871,10)</f>
        <v>n/a</v>
      </c>
    </row>
    <row r="872" spans="1:5" x14ac:dyDescent="0.2">
      <c r="A872" t="s">
        <v>1039</v>
      </c>
      <c r="B872">
        <f t="shared" si="246"/>
        <v>174</v>
      </c>
      <c r="C872">
        <f t="shared" ca="1" si="255"/>
        <v>1</v>
      </c>
      <c r="D872">
        <f t="shared" ca="1" si="250"/>
        <v>100</v>
      </c>
      <c r="E872">
        <f t="shared" ref="E872" ca="1" si="257">INDEX(table_rates,C872,2)</f>
        <v>100</v>
      </c>
    </row>
    <row r="873" spans="1:5" x14ac:dyDescent="0.2">
      <c r="A873" t="s">
        <v>1040</v>
      </c>
      <c r="B873">
        <f t="shared" si="246"/>
        <v>174</v>
      </c>
      <c r="C873">
        <f t="shared" ca="1" si="255"/>
        <v>1</v>
      </c>
      <c r="D873">
        <f ca="1">INDEX(table_rates,C873,3)</f>
        <v>80</v>
      </c>
      <c r="E873">
        <f ca="1">INDEX(table_rates,C873,4)</f>
        <v>80</v>
      </c>
    </row>
    <row r="874" spans="1:5" x14ac:dyDescent="0.2">
      <c r="A874" t="s">
        <v>1041</v>
      </c>
      <c r="B874">
        <f t="shared" si="246"/>
        <v>174</v>
      </c>
      <c r="C874">
        <f t="shared" ca="1" si="255"/>
        <v>1</v>
      </c>
      <c r="D874">
        <f ca="1">INDEX(table_rates,C874,5)</f>
        <v>60</v>
      </c>
      <c r="E874">
        <f ca="1">INDEX(table_rates,C874,6)</f>
        <v>60</v>
      </c>
    </row>
    <row r="875" spans="1:5" x14ac:dyDescent="0.2">
      <c r="A875" t="s">
        <v>1042</v>
      </c>
      <c r="B875">
        <f t="shared" si="246"/>
        <v>174</v>
      </c>
      <c r="C875">
        <f t="shared" ca="1" si="255"/>
        <v>1</v>
      </c>
      <c r="D875">
        <f ca="1">INDEX(table_rates,C875,7)</f>
        <v>50</v>
      </c>
      <c r="E875">
        <f ca="1">INDEX(table_rates,C875,8)</f>
        <v>50</v>
      </c>
    </row>
    <row r="876" spans="1:5" x14ac:dyDescent="0.2">
      <c r="A876" t="s">
        <v>1043</v>
      </c>
      <c r="B876">
        <f t="shared" si="246"/>
        <v>174</v>
      </c>
      <c r="C876">
        <f t="shared" ca="1" si="255"/>
        <v>1</v>
      </c>
      <c r="D876" t="str">
        <f ca="1">INDEX(table_rates,C876,9)</f>
        <v>n/a</v>
      </c>
      <c r="E876" t="str">
        <f ca="1">INDEX(table_rates,C876,10)</f>
        <v>n/a</v>
      </c>
    </row>
    <row r="877" spans="1:5" x14ac:dyDescent="0.2">
      <c r="A877" t="s">
        <v>1039</v>
      </c>
      <c r="B877">
        <f t="shared" si="246"/>
        <v>175</v>
      </c>
      <c r="C877">
        <f t="shared" ca="1" si="255"/>
        <v>10</v>
      </c>
      <c r="D877">
        <f t="shared" ca="1" si="250"/>
        <v>100</v>
      </c>
      <c r="E877">
        <f t="shared" ref="E877" ca="1" si="258">INDEX(table_rates,C877,2)</f>
        <v>100</v>
      </c>
    </row>
    <row r="878" spans="1:5" x14ac:dyDescent="0.2">
      <c r="A878" t="s">
        <v>1040</v>
      </c>
      <c r="B878">
        <f t="shared" si="246"/>
        <v>175</v>
      </c>
      <c r="C878">
        <f t="shared" ca="1" si="255"/>
        <v>10</v>
      </c>
      <c r="D878">
        <f ca="1">INDEX(table_rates,C878,3)</f>
        <v>80</v>
      </c>
      <c r="E878">
        <f ca="1">INDEX(table_rates,C878,4)</f>
        <v>80</v>
      </c>
    </row>
    <row r="879" spans="1:5" x14ac:dyDescent="0.2">
      <c r="A879" t="s">
        <v>1041</v>
      </c>
      <c r="B879">
        <f t="shared" si="246"/>
        <v>175</v>
      </c>
      <c r="C879">
        <f t="shared" ca="1" si="255"/>
        <v>10</v>
      </c>
      <c r="D879">
        <f ca="1">INDEX(table_rates,C879,5)</f>
        <v>80</v>
      </c>
      <c r="E879">
        <f ca="1">INDEX(table_rates,C879,6)</f>
        <v>80</v>
      </c>
    </row>
    <row r="880" spans="1:5" x14ac:dyDescent="0.2">
      <c r="A880" t="s">
        <v>1042</v>
      </c>
      <c r="B880">
        <f t="shared" si="246"/>
        <v>175</v>
      </c>
      <c r="C880">
        <f t="shared" ca="1" si="255"/>
        <v>10</v>
      </c>
      <c r="D880">
        <f ca="1">INDEX(table_rates,C880,7)</f>
        <v>60</v>
      </c>
      <c r="E880">
        <f ca="1">INDEX(table_rates,C880,8)</f>
        <v>60</v>
      </c>
    </row>
    <row r="881" spans="1:5" x14ac:dyDescent="0.2">
      <c r="A881" t="s">
        <v>1043</v>
      </c>
      <c r="B881">
        <f t="shared" si="246"/>
        <v>175</v>
      </c>
      <c r="C881">
        <f t="shared" ca="1" si="255"/>
        <v>10</v>
      </c>
      <c r="D881" t="str">
        <f ca="1">INDEX(table_rates,C881,9)</f>
        <v>n/a</v>
      </c>
      <c r="E881" t="str">
        <f ca="1">INDEX(table_rates,C881,10)</f>
        <v>n/a</v>
      </c>
    </row>
    <row r="882" spans="1:5" x14ac:dyDescent="0.2">
      <c r="A882" t="s">
        <v>1039</v>
      </c>
      <c r="B882">
        <f t="shared" si="246"/>
        <v>176</v>
      </c>
      <c r="C882">
        <f t="shared" ref="C882:C942" ca="1" si="259">RANDBETWEEN(1,ROWS(table_rates))</f>
        <v>7</v>
      </c>
      <c r="D882">
        <f t="shared" ca="1" si="250"/>
        <v>100</v>
      </c>
      <c r="E882">
        <f t="shared" ref="E882" ca="1" si="260">INDEX(table_rates,C882,2)</f>
        <v>100</v>
      </c>
    </row>
    <row r="883" spans="1:5" x14ac:dyDescent="0.2">
      <c r="A883" t="s">
        <v>1040</v>
      </c>
      <c r="B883">
        <f t="shared" si="246"/>
        <v>176</v>
      </c>
      <c r="C883">
        <f t="shared" ref="C883:C901" ca="1" si="261">IF(MOD(ROW(C883)-2,5)&lt;&gt;0,C882,RANDBETWEEN(1,ROWS(table_rates)))</f>
        <v>7</v>
      </c>
      <c r="D883">
        <f ca="1">INDEX(table_rates,C883,3)</f>
        <v>80</v>
      </c>
      <c r="E883">
        <f ca="1">INDEX(table_rates,C883,4)</f>
        <v>80</v>
      </c>
    </row>
    <row r="884" spans="1:5" x14ac:dyDescent="0.2">
      <c r="A884" t="s">
        <v>1041</v>
      </c>
      <c r="B884">
        <f t="shared" si="246"/>
        <v>176</v>
      </c>
      <c r="C884">
        <f t="shared" ca="1" si="261"/>
        <v>7</v>
      </c>
      <c r="D884">
        <f ca="1">INDEX(table_rates,C884,5)</f>
        <v>60</v>
      </c>
      <c r="E884">
        <f ca="1">INDEX(table_rates,C884,6)</f>
        <v>60</v>
      </c>
    </row>
    <row r="885" spans="1:5" x14ac:dyDescent="0.2">
      <c r="A885" t="s">
        <v>1042</v>
      </c>
      <c r="B885">
        <f t="shared" si="246"/>
        <v>176</v>
      </c>
      <c r="C885">
        <f t="shared" ca="1" si="261"/>
        <v>7</v>
      </c>
      <c r="D885">
        <f ca="1">INDEX(table_rates,C885,7)</f>
        <v>50</v>
      </c>
      <c r="E885">
        <f ca="1">INDEX(table_rates,C885,8)</f>
        <v>50</v>
      </c>
    </row>
    <row r="886" spans="1:5" x14ac:dyDescent="0.2">
      <c r="A886" t="s">
        <v>1043</v>
      </c>
      <c r="B886">
        <f t="shared" si="246"/>
        <v>176</v>
      </c>
      <c r="C886">
        <f t="shared" ca="1" si="261"/>
        <v>7</v>
      </c>
      <c r="D886" t="str">
        <f ca="1">INDEX(table_rates,C886,9)</f>
        <v>n/a</v>
      </c>
      <c r="E886" t="str">
        <f ca="1">INDEX(table_rates,C886,10)</f>
        <v>n/a</v>
      </c>
    </row>
    <row r="887" spans="1:5" x14ac:dyDescent="0.2">
      <c r="A887" t="s">
        <v>1039</v>
      </c>
      <c r="B887">
        <f t="shared" si="246"/>
        <v>177</v>
      </c>
      <c r="C887">
        <f t="shared" ca="1" si="261"/>
        <v>14</v>
      </c>
      <c r="D887">
        <f t="shared" ca="1" si="250"/>
        <v>100</v>
      </c>
      <c r="E887">
        <f t="shared" ref="E887" ca="1" si="262">INDEX(table_rates,C887,2)</f>
        <v>100</v>
      </c>
    </row>
    <row r="888" spans="1:5" x14ac:dyDescent="0.2">
      <c r="A888" t="s">
        <v>1040</v>
      </c>
      <c r="B888">
        <f t="shared" si="246"/>
        <v>177</v>
      </c>
      <c r="C888">
        <f t="shared" ca="1" si="261"/>
        <v>14</v>
      </c>
      <c r="D888">
        <f ca="1">INDEX(table_rates,C888,3)</f>
        <v>90</v>
      </c>
      <c r="E888">
        <f ca="1">INDEX(table_rates,C888,4)</f>
        <v>90</v>
      </c>
    </row>
    <row r="889" spans="1:5" x14ac:dyDescent="0.2">
      <c r="A889" t="s">
        <v>1041</v>
      </c>
      <c r="B889">
        <f t="shared" si="246"/>
        <v>177</v>
      </c>
      <c r="C889">
        <f t="shared" ca="1" si="261"/>
        <v>14</v>
      </c>
      <c r="D889">
        <f ca="1">INDEX(table_rates,C889,5)</f>
        <v>80</v>
      </c>
      <c r="E889">
        <f ca="1">INDEX(table_rates,C889,6)</f>
        <v>80</v>
      </c>
    </row>
    <row r="890" spans="1:5" x14ac:dyDescent="0.2">
      <c r="A890" t="s">
        <v>1042</v>
      </c>
      <c r="B890">
        <f t="shared" si="246"/>
        <v>177</v>
      </c>
      <c r="C890">
        <f t="shared" ca="1" si="261"/>
        <v>14</v>
      </c>
      <c r="D890">
        <f ca="1">INDEX(table_rates,C890,7)</f>
        <v>80</v>
      </c>
      <c r="E890">
        <f ca="1">INDEX(table_rates,C890,8)</f>
        <v>80</v>
      </c>
    </row>
    <row r="891" spans="1:5" x14ac:dyDescent="0.2">
      <c r="A891" t="s">
        <v>1043</v>
      </c>
      <c r="B891">
        <f t="shared" si="246"/>
        <v>177</v>
      </c>
      <c r="C891">
        <f t="shared" ca="1" si="261"/>
        <v>14</v>
      </c>
      <c r="D891" t="str">
        <f ca="1">INDEX(table_rates,C891,9)</f>
        <v>n/a</v>
      </c>
      <c r="E891" t="str">
        <f ca="1">INDEX(table_rates,C891,10)</f>
        <v>n/a</v>
      </c>
    </row>
    <row r="892" spans="1:5" x14ac:dyDescent="0.2">
      <c r="A892" t="s">
        <v>1039</v>
      </c>
      <c r="B892">
        <f t="shared" si="246"/>
        <v>178</v>
      </c>
      <c r="C892">
        <f t="shared" ca="1" si="261"/>
        <v>7</v>
      </c>
      <c r="D892">
        <f t="shared" ca="1" si="250"/>
        <v>100</v>
      </c>
      <c r="E892">
        <f t="shared" ref="E892" ca="1" si="263">INDEX(table_rates,C892,2)</f>
        <v>100</v>
      </c>
    </row>
    <row r="893" spans="1:5" x14ac:dyDescent="0.2">
      <c r="A893" t="s">
        <v>1040</v>
      </c>
      <c r="B893">
        <f t="shared" si="246"/>
        <v>178</v>
      </c>
      <c r="C893">
        <f t="shared" ca="1" si="261"/>
        <v>7</v>
      </c>
      <c r="D893">
        <f ca="1">INDEX(table_rates,C893,3)</f>
        <v>80</v>
      </c>
      <c r="E893">
        <f ca="1">INDEX(table_rates,C893,4)</f>
        <v>80</v>
      </c>
    </row>
    <row r="894" spans="1:5" x14ac:dyDescent="0.2">
      <c r="A894" t="s">
        <v>1041</v>
      </c>
      <c r="B894">
        <f t="shared" si="246"/>
        <v>178</v>
      </c>
      <c r="C894">
        <f t="shared" ca="1" si="261"/>
        <v>7</v>
      </c>
      <c r="D894">
        <f ca="1">INDEX(table_rates,C894,5)</f>
        <v>60</v>
      </c>
      <c r="E894">
        <f ca="1">INDEX(table_rates,C894,6)</f>
        <v>60</v>
      </c>
    </row>
    <row r="895" spans="1:5" x14ac:dyDescent="0.2">
      <c r="A895" t="s">
        <v>1042</v>
      </c>
      <c r="B895">
        <f t="shared" si="246"/>
        <v>178</v>
      </c>
      <c r="C895">
        <f t="shared" ca="1" si="261"/>
        <v>7</v>
      </c>
      <c r="D895">
        <f ca="1">INDEX(table_rates,C895,7)</f>
        <v>50</v>
      </c>
      <c r="E895">
        <f ca="1">INDEX(table_rates,C895,8)</f>
        <v>50</v>
      </c>
    </row>
    <row r="896" spans="1:5" x14ac:dyDescent="0.2">
      <c r="A896" t="s">
        <v>1043</v>
      </c>
      <c r="B896">
        <f t="shared" si="246"/>
        <v>178</v>
      </c>
      <c r="C896">
        <f t="shared" ca="1" si="261"/>
        <v>7</v>
      </c>
      <c r="D896" t="str">
        <f ca="1">INDEX(table_rates,C896,9)</f>
        <v>n/a</v>
      </c>
      <c r="E896" t="str">
        <f ca="1">INDEX(table_rates,C896,10)</f>
        <v>n/a</v>
      </c>
    </row>
    <row r="897" spans="1:5" x14ac:dyDescent="0.2">
      <c r="A897" t="s">
        <v>1039</v>
      </c>
      <c r="B897">
        <f t="shared" si="246"/>
        <v>179</v>
      </c>
      <c r="C897">
        <f t="shared" ca="1" si="261"/>
        <v>14</v>
      </c>
      <c r="D897">
        <f t="shared" ca="1" si="250"/>
        <v>100</v>
      </c>
      <c r="E897">
        <f t="shared" ref="E897" ca="1" si="264">INDEX(table_rates,C897,2)</f>
        <v>100</v>
      </c>
    </row>
    <row r="898" spans="1:5" x14ac:dyDescent="0.2">
      <c r="A898" t="s">
        <v>1040</v>
      </c>
      <c r="B898">
        <f t="shared" si="246"/>
        <v>179</v>
      </c>
      <c r="C898">
        <f t="shared" ca="1" si="261"/>
        <v>14</v>
      </c>
      <c r="D898">
        <f ca="1">INDEX(table_rates,C898,3)</f>
        <v>90</v>
      </c>
      <c r="E898">
        <f ca="1">INDEX(table_rates,C898,4)</f>
        <v>90</v>
      </c>
    </row>
    <row r="899" spans="1:5" x14ac:dyDescent="0.2">
      <c r="A899" t="s">
        <v>1041</v>
      </c>
      <c r="B899">
        <f t="shared" si="246"/>
        <v>179</v>
      </c>
      <c r="C899">
        <f t="shared" ca="1" si="261"/>
        <v>14</v>
      </c>
      <c r="D899">
        <f ca="1">INDEX(table_rates,C899,5)</f>
        <v>80</v>
      </c>
      <c r="E899">
        <f ca="1">INDEX(table_rates,C899,6)</f>
        <v>80</v>
      </c>
    </row>
    <row r="900" spans="1:5" x14ac:dyDescent="0.2">
      <c r="A900" t="s">
        <v>1042</v>
      </c>
      <c r="B900">
        <f t="shared" ref="B900:B963" si="265">IF(MOD(ROW(B900)-2,5)&lt;&gt;0,B899,B899+1)</f>
        <v>179</v>
      </c>
      <c r="C900">
        <f t="shared" ca="1" si="261"/>
        <v>14</v>
      </c>
      <c r="D900">
        <f ca="1">INDEX(table_rates,C900,7)</f>
        <v>80</v>
      </c>
      <c r="E900">
        <f ca="1">INDEX(table_rates,C900,8)</f>
        <v>80</v>
      </c>
    </row>
    <row r="901" spans="1:5" x14ac:dyDescent="0.2">
      <c r="A901" t="s">
        <v>1043</v>
      </c>
      <c r="B901">
        <f t="shared" si="265"/>
        <v>179</v>
      </c>
      <c r="C901">
        <f t="shared" ca="1" si="261"/>
        <v>14</v>
      </c>
      <c r="D901" t="str">
        <f ca="1">INDEX(table_rates,C901,9)</f>
        <v>n/a</v>
      </c>
      <c r="E901" t="str">
        <f ca="1">INDEX(table_rates,C901,10)</f>
        <v>n/a</v>
      </c>
    </row>
    <row r="902" spans="1:5" x14ac:dyDescent="0.2">
      <c r="A902" t="s">
        <v>1039</v>
      </c>
      <c r="B902">
        <f t="shared" si="265"/>
        <v>180</v>
      </c>
      <c r="C902">
        <f t="shared" ca="1" si="259"/>
        <v>4</v>
      </c>
      <c r="D902">
        <f t="shared" ca="1" si="250"/>
        <v>100</v>
      </c>
      <c r="E902">
        <f t="shared" ref="E902" ca="1" si="266">INDEX(table_rates,C902,2)</f>
        <v>100</v>
      </c>
    </row>
    <row r="903" spans="1:5" x14ac:dyDescent="0.2">
      <c r="A903" t="s">
        <v>1040</v>
      </c>
      <c r="B903">
        <f t="shared" si="265"/>
        <v>180</v>
      </c>
      <c r="C903">
        <f t="shared" ref="C903:C921" ca="1" si="267">IF(MOD(ROW(C903)-2,5)&lt;&gt;0,C902,RANDBETWEEN(1,ROWS(table_rates)))</f>
        <v>4</v>
      </c>
      <c r="D903">
        <f ca="1">INDEX(table_rates,C903,3)</f>
        <v>90</v>
      </c>
      <c r="E903">
        <f ca="1">INDEX(table_rates,C903,4)</f>
        <v>90</v>
      </c>
    </row>
    <row r="904" spans="1:5" x14ac:dyDescent="0.2">
      <c r="A904" t="s">
        <v>1041</v>
      </c>
      <c r="B904">
        <f t="shared" si="265"/>
        <v>180</v>
      </c>
      <c r="C904">
        <f t="shared" ca="1" si="267"/>
        <v>4</v>
      </c>
      <c r="D904">
        <f ca="1">INDEX(table_rates,C904,5)</f>
        <v>80</v>
      </c>
      <c r="E904">
        <f ca="1">INDEX(table_rates,C904,6)</f>
        <v>80</v>
      </c>
    </row>
    <row r="905" spans="1:5" x14ac:dyDescent="0.2">
      <c r="A905" t="s">
        <v>1042</v>
      </c>
      <c r="B905">
        <f t="shared" si="265"/>
        <v>180</v>
      </c>
      <c r="C905">
        <f t="shared" ca="1" si="267"/>
        <v>4</v>
      </c>
      <c r="D905">
        <f ca="1">INDEX(table_rates,C905,7)</f>
        <v>80</v>
      </c>
      <c r="E905">
        <f ca="1">INDEX(table_rates,C905,8)</f>
        <v>80</v>
      </c>
    </row>
    <row r="906" spans="1:5" x14ac:dyDescent="0.2">
      <c r="A906" t="s">
        <v>1043</v>
      </c>
      <c r="B906">
        <f t="shared" si="265"/>
        <v>180</v>
      </c>
      <c r="C906">
        <f t="shared" ca="1" si="267"/>
        <v>4</v>
      </c>
      <c r="D906" t="str">
        <f ca="1">INDEX(table_rates,C906,9)</f>
        <v>n/a</v>
      </c>
      <c r="E906" t="str">
        <f ca="1">INDEX(table_rates,C906,10)</f>
        <v>n/a</v>
      </c>
    </row>
    <row r="907" spans="1:5" x14ac:dyDescent="0.2">
      <c r="A907" t="s">
        <v>1039</v>
      </c>
      <c r="B907">
        <f t="shared" si="265"/>
        <v>181</v>
      </c>
      <c r="C907">
        <f t="shared" ca="1" si="267"/>
        <v>10</v>
      </c>
      <c r="D907">
        <f t="shared" ca="1" si="250"/>
        <v>100</v>
      </c>
      <c r="E907">
        <f t="shared" ref="E907" ca="1" si="268">INDEX(table_rates,C907,2)</f>
        <v>100</v>
      </c>
    </row>
    <row r="908" spans="1:5" x14ac:dyDescent="0.2">
      <c r="A908" t="s">
        <v>1040</v>
      </c>
      <c r="B908">
        <f t="shared" si="265"/>
        <v>181</v>
      </c>
      <c r="C908">
        <f t="shared" ca="1" si="267"/>
        <v>10</v>
      </c>
      <c r="D908">
        <f ca="1">INDEX(table_rates,C908,3)</f>
        <v>80</v>
      </c>
      <c r="E908">
        <f ca="1">INDEX(table_rates,C908,4)</f>
        <v>80</v>
      </c>
    </row>
    <row r="909" spans="1:5" x14ac:dyDescent="0.2">
      <c r="A909" t="s">
        <v>1041</v>
      </c>
      <c r="B909">
        <f t="shared" si="265"/>
        <v>181</v>
      </c>
      <c r="C909">
        <f t="shared" ca="1" si="267"/>
        <v>10</v>
      </c>
      <c r="D909">
        <f ca="1">INDEX(table_rates,C909,5)</f>
        <v>80</v>
      </c>
      <c r="E909">
        <f ca="1">INDEX(table_rates,C909,6)</f>
        <v>80</v>
      </c>
    </row>
    <row r="910" spans="1:5" x14ac:dyDescent="0.2">
      <c r="A910" t="s">
        <v>1042</v>
      </c>
      <c r="B910">
        <f t="shared" si="265"/>
        <v>181</v>
      </c>
      <c r="C910">
        <f t="shared" ca="1" si="267"/>
        <v>10</v>
      </c>
      <c r="D910">
        <f ca="1">INDEX(table_rates,C910,7)</f>
        <v>60</v>
      </c>
      <c r="E910">
        <f ca="1">INDEX(table_rates,C910,8)</f>
        <v>60</v>
      </c>
    </row>
    <row r="911" spans="1:5" x14ac:dyDescent="0.2">
      <c r="A911" t="s">
        <v>1043</v>
      </c>
      <c r="B911">
        <f t="shared" si="265"/>
        <v>181</v>
      </c>
      <c r="C911">
        <f t="shared" ca="1" si="267"/>
        <v>10</v>
      </c>
      <c r="D911" t="str">
        <f ca="1">INDEX(table_rates,C911,9)</f>
        <v>n/a</v>
      </c>
      <c r="E911" t="str">
        <f ca="1">INDEX(table_rates,C911,10)</f>
        <v>n/a</v>
      </c>
    </row>
    <row r="912" spans="1:5" x14ac:dyDescent="0.2">
      <c r="A912" t="s">
        <v>1039</v>
      </c>
      <c r="B912">
        <f t="shared" si="265"/>
        <v>182</v>
      </c>
      <c r="C912">
        <f t="shared" ca="1" si="267"/>
        <v>6</v>
      </c>
      <c r="D912">
        <f t="shared" ref="D912:D972" ca="1" si="269">INDEX(table_rates,C912,1)</f>
        <v>100</v>
      </c>
      <c r="E912">
        <f t="shared" ref="E912" ca="1" si="270">INDEX(table_rates,C912,2)</f>
        <v>100</v>
      </c>
    </row>
    <row r="913" spans="1:5" x14ac:dyDescent="0.2">
      <c r="A913" t="s">
        <v>1040</v>
      </c>
      <c r="B913">
        <f t="shared" si="265"/>
        <v>182</v>
      </c>
      <c r="C913">
        <f t="shared" ca="1" si="267"/>
        <v>6</v>
      </c>
      <c r="D913">
        <f ca="1">INDEX(table_rates,C913,3)</f>
        <v>80</v>
      </c>
      <c r="E913">
        <f ca="1">INDEX(table_rates,C913,4)</f>
        <v>80</v>
      </c>
    </row>
    <row r="914" spans="1:5" x14ac:dyDescent="0.2">
      <c r="A914" t="s">
        <v>1041</v>
      </c>
      <c r="B914">
        <f t="shared" si="265"/>
        <v>182</v>
      </c>
      <c r="C914">
        <f t="shared" ca="1" si="267"/>
        <v>6</v>
      </c>
      <c r="D914">
        <f ca="1">INDEX(table_rates,C914,5)</f>
        <v>60</v>
      </c>
      <c r="E914">
        <f ca="1">INDEX(table_rates,C914,6)</f>
        <v>60</v>
      </c>
    </row>
    <row r="915" spans="1:5" x14ac:dyDescent="0.2">
      <c r="A915" t="s">
        <v>1042</v>
      </c>
      <c r="B915">
        <f t="shared" si="265"/>
        <v>182</v>
      </c>
      <c r="C915">
        <f t="shared" ca="1" si="267"/>
        <v>6</v>
      </c>
      <c r="D915">
        <f ca="1">INDEX(table_rates,C915,7)</f>
        <v>50</v>
      </c>
      <c r="E915">
        <f ca="1">INDEX(table_rates,C915,8)</f>
        <v>50</v>
      </c>
    </row>
    <row r="916" spans="1:5" x14ac:dyDescent="0.2">
      <c r="A916" t="s">
        <v>1043</v>
      </c>
      <c r="B916">
        <f t="shared" si="265"/>
        <v>182</v>
      </c>
      <c r="C916">
        <f t="shared" ca="1" si="267"/>
        <v>6</v>
      </c>
      <c r="D916" t="str">
        <f ca="1">INDEX(table_rates,C916,9)</f>
        <v>n/a</v>
      </c>
      <c r="E916" t="str">
        <f ca="1">INDEX(table_rates,C916,10)</f>
        <v>n/a</v>
      </c>
    </row>
    <row r="917" spans="1:5" x14ac:dyDescent="0.2">
      <c r="A917" t="s">
        <v>1039</v>
      </c>
      <c r="B917">
        <f t="shared" si="265"/>
        <v>183</v>
      </c>
      <c r="C917">
        <f t="shared" ca="1" si="267"/>
        <v>6</v>
      </c>
      <c r="D917">
        <f t="shared" ca="1" si="269"/>
        <v>100</v>
      </c>
      <c r="E917">
        <f t="shared" ref="E917" ca="1" si="271">INDEX(table_rates,C917,2)</f>
        <v>100</v>
      </c>
    </row>
    <row r="918" spans="1:5" x14ac:dyDescent="0.2">
      <c r="A918" t="s">
        <v>1040</v>
      </c>
      <c r="B918">
        <f t="shared" si="265"/>
        <v>183</v>
      </c>
      <c r="C918">
        <f t="shared" ca="1" si="267"/>
        <v>6</v>
      </c>
      <c r="D918">
        <f ca="1">INDEX(table_rates,C918,3)</f>
        <v>80</v>
      </c>
      <c r="E918">
        <f ca="1">INDEX(table_rates,C918,4)</f>
        <v>80</v>
      </c>
    </row>
    <row r="919" spans="1:5" x14ac:dyDescent="0.2">
      <c r="A919" t="s">
        <v>1041</v>
      </c>
      <c r="B919">
        <f t="shared" si="265"/>
        <v>183</v>
      </c>
      <c r="C919">
        <f t="shared" ca="1" si="267"/>
        <v>6</v>
      </c>
      <c r="D919">
        <f ca="1">INDEX(table_rates,C919,5)</f>
        <v>60</v>
      </c>
      <c r="E919">
        <f ca="1">INDEX(table_rates,C919,6)</f>
        <v>60</v>
      </c>
    </row>
    <row r="920" spans="1:5" x14ac:dyDescent="0.2">
      <c r="A920" t="s">
        <v>1042</v>
      </c>
      <c r="B920">
        <f t="shared" si="265"/>
        <v>183</v>
      </c>
      <c r="C920">
        <f t="shared" ca="1" si="267"/>
        <v>6</v>
      </c>
      <c r="D920">
        <f ca="1">INDEX(table_rates,C920,7)</f>
        <v>50</v>
      </c>
      <c r="E920">
        <f ca="1">INDEX(table_rates,C920,8)</f>
        <v>50</v>
      </c>
    </row>
    <row r="921" spans="1:5" x14ac:dyDescent="0.2">
      <c r="A921" t="s">
        <v>1043</v>
      </c>
      <c r="B921">
        <f t="shared" si="265"/>
        <v>183</v>
      </c>
      <c r="C921">
        <f t="shared" ca="1" si="267"/>
        <v>6</v>
      </c>
      <c r="D921" t="str">
        <f ca="1">INDEX(table_rates,C921,9)</f>
        <v>n/a</v>
      </c>
      <c r="E921" t="str">
        <f ca="1">INDEX(table_rates,C921,10)</f>
        <v>n/a</v>
      </c>
    </row>
    <row r="922" spans="1:5" x14ac:dyDescent="0.2">
      <c r="A922" t="s">
        <v>1039</v>
      </c>
      <c r="B922">
        <f t="shared" si="265"/>
        <v>184</v>
      </c>
      <c r="C922">
        <f t="shared" ca="1" si="259"/>
        <v>1</v>
      </c>
      <c r="D922">
        <f t="shared" ca="1" si="269"/>
        <v>100</v>
      </c>
      <c r="E922">
        <f t="shared" ref="E922" ca="1" si="272">INDEX(table_rates,C922,2)</f>
        <v>100</v>
      </c>
    </row>
    <row r="923" spans="1:5" x14ac:dyDescent="0.2">
      <c r="A923" t="s">
        <v>1040</v>
      </c>
      <c r="B923">
        <f t="shared" si="265"/>
        <v>184</v>
      </c>
      <c r="C923">
        <f t="shared" ref="C923:C941" ca="1" si="273">IF(MOD(ROW(C923)-2,5)&lt;&gt;0,C922,RANDBETWEEN(1,ROWS(table_rates)))</f>
        <v>1</v>
      </c>
      <c r="D923">
        <f ca="1">INDEX(table_rates,C923,3)</f>
        <v>80</v>
      </c>
      <c r="E923">
        <f ca="1">INDEX(table_rates,C923,4)</f>
        <v>80</v>
      </c>
    </row>
    <row r="924" spans="1:5" x14ac:dyDescent="0.2">
      <c r="A924" t="s">
        <v>1041</v>
      </c>
      <c r="B924">
        <f t="shared" si="265"/>
        <v>184</v>
      </c>
      <c r="C924">
        <f t="shared" ca="1" si="273"/>
        <v>1</v>
      </c>
      <c r="D924">
        <f ca="1">INDEX(table_rates,C924,5)</f>
        <v>60</v>
      </c>
      <c r="E924">
        <f ca="1">INDEX(table_rates,C924,6)</f>
        <v>60</v>
      </c>
    </row>
    <row r="925" spans="1:5" x14ac:dyDescent="0.2">
      <c r="A925" t="s">
        <v>1042</v>
      </c>
      <c r="B925">
        <f t="shared" si="265"/>
        <v>184</v>
      </c>
      <c r="C925">
        <f t="shared" ca="1" si="273"/>
        <v>1</v>
      </c>
      <c r="D925">
        <f ca="1">INDEX(table_rates,C925,7)</f>
        <v>50</v>
      </c>
      <c r="E925">
        <f ca="1">INDEX(table_rates,C925,8)</f>
        <v>50</v>
      </c>
    </row>
    <row r="926" spans="1:5" x14ac:dyDescent="0.2">
      <c r="A926" t="s">
        <v>1043</v>
      </c>
      <c r="B926">
        <f t="shared" si="265"/>
        <v>184</v>
      </c>
      <c r="C926">
        <f t="shared" ca="1" si="273"/>
        <v>1</v>
      </c>
      <c r="D926" t="str">
        <f ca="1">INDEX(table_rates,C926,9)</f>
        <v>n/a</v>
      </c>
      <c r="E926" t="str">
        <f ca="1">INDEX(table_rates,C926,10)</f>
        <v>n/a</v>
      </c>
    </row>
    <row r="927" spans="1:5" x14ac:dyDescent="0.2">
      <c r="A927" t="s">
        <v>1039</v>
      </c>
      <c r="B927">
        <f t="shared" si="265"/>
        <v>185</v>
      </c>
      <c r="C927">
        <f t="shared" ca="1" si="273"/>
        <v>8</v>
      </c>
      <c r="D927">
        <f t="shared" ca="1" si="269"/>
        <v>100</v>
      </c>
      <c r="E927">
        <f t="shared" ref="E927" ca="1" si="274">INDEX(table_rates,C927,2)</f>
        <v>100</v>
      </c>
    </row>
    <row r="928" spans="1:5" x14ac:dyDescent="0.2">
      <c r="A928" t="s">
        <v>1040</v>
      </c>
      <c r="B928">
        <f t="shared" si="265"/>
        <v>185</v>
      </c>
      <c r="C928">
        <f t="shared" ca="1" si="273"/>
        <v>8</v>
      </c>
      <c r="D928">
        <f ca="1">INDEX(table_rates,C928,3)</f>
        <v>80</v>
      </c>
      <c r="E928">
        <f ca="1">INDEX(table_rates,C928,4)</f>
        <v>80</v>
      </c>
    </row>
    <row r="929" spans="1:5" x14ac:dyDescent="0.2">
      <c r="A929" t="s">
        <v>1041</v>
      </c>
      <c r="B929">
        <f t="shared" si="265"/>
        <v>185</v>
      </c>
      <c r="C929">
        <f t="shared" ca="1" si="273"/>
        <v>8</v>
      </c>
      <c r="D929">
        <f ca="1">INDEX(table_rates,C929,5)</f>
        <v>60</v>
      </c>
      <c r="E929">
        <f ca="1">INDEX(table_rates,C929,6)</f>
        <v>60</v>
      </c>
    </row>
    <row r="930" spans="1:5" x14ac:dyDescent="0.2">
      <c r="A930" t="s">
        <v>1042</v>
      </c>
      <c r="B930">
        <f t="shared" si="265"/>
        <v>185</v>
      </c>
      <c r="C930">
        <f t="shared" ca="1" si="273"/>
        <v>8</v>
      </c>
      <c r="D930">
        <f ca="1">INDEX(table_rates,C930,7)</f>
        <v>50</v>
      </c>
      <c r="E930">
        <f ca="1">INDEX(table_rates,C930,8)</f>
        <v>50</v>
      </c>
    </row>
    <row r="931" spans="1:5" x14ac:dyDescent="0.2">
      <c r="A931" t="s">
        <v>1043</v>
      </c>
      <c r="B931">
        <f t="shared" si="265"/>
        <v>185</v>
      </c>
      <c r="C931">
        <f t="shared" ca="1" si="273"/>
        <v>8</v>
      </c>
      <c r="D931" t="str">
        <f ca="1">INDEX(table_rates,C931,9)</f>
        <v>n/a</v>
      </c>
      <c r="E931" t="str">
        <f ca="1">INDEX(table_rates,C931,10)</f>
        <v>n/a</v>
      </c>
    </row>
    <row r="932" spans="1:5" x14ac:dyDescent="0.2">
      <c r="A932" t="s">
        <v>1039</v>
      </c>
      <c r="B932">
        <f t="shared" si="265"/>
        <v>186</v>
      </c>
      <c r="C932">
        <f t="shared" ca="1" si="273"/>
        <v>6</v>
      </c>
      <c r="D932">
        <f t="shared" ca="1" si="269"/>
        <v>100</v>
      </c>
      <c r="E932">
        <f t="shared" ref="E932" ca="1" si="275">INDEX(table_rates,C932,2)</f>
        <v>100</v>
      </c>
    </row>
    <row r="933" spans="1:5" x14ac:dyDescent="0.2">
      <c r="A933" t="s">
        <v>1040</v>
      </c>
      <c r="B933">
        <f t="shared" si="265"/>
        <v>186</v>
      </c>
      <c r="C933">
        <f t="shared" ca="1" si="273"/>
        <v>6</v>
      </c>
      <c r="D933">
        <f ca="1">INDEX(table_rates,C933,3)</f>
        <v>80</v>
      </c>
      <c r="E933">
        <f ca="1">INDEX(table_rates,C933,4)</f>
        <v>80</v>
      </c>
    </row>
    <row r="934" spans="1:5" x14ac:dyDescent="0.2">
      <c r="A934" t="s">
        <v>1041</v>
      </c>
      <c r="B934">
        <f t="shared" si="265"/>
        <v>186</v>
      </c>
      <c r="C934">
        <f t="shared" ca="1" si="273"/>
        <v>6</v>
      </c>
      <c r="D934">
        <f ca="1">INDEX(table_rates,C934,5)</f>
        <v>60</v>
      </c>
      <c r="E934">
        <f ca="1">INDEX(table_rates,C934,6)</f>
        <v>60</v>
      </c>
    </row>
    <row r="935" spans="1:5" x14ac:dyDescent="0.2">
      <c r="A935" t="s">
        <v>1042</v>
      </c>
      <c r="B935">
        <f t="shared" si="265"/>
        <v>186</v>
      </c>
      <c r="C935">
        <f t="shared" ca="1" si="273"/>
        <v>6</v>
      </c>
      <c r="D935">
        <f ca="1">INDEX(table_rates,C935,7)</f>
        <v>50</v>
      </c>
      <c r="E935">
        <f ca="1">INDEX(table_rates,C935,8)</f>
        <v>50</v>
      </c>
    </row>
    <row r="936" spans="1:5" x14ac:dyDescent="0.2">
      <c r="A936" t="s">
        <v>1043</v>
      </c>
      <c r="B936">
        <f t="shared" si="265"/>
        <v>186</v>
      </c>
      <c r="C936">
        <f t="shared" ca="1" si="273"/>
        <v>6</v>
      </c>
      <c r="D936" t="str">
        <f ca="1">INDEX(table_rates,C936,9)</f>
        <v>n/a</v>
      </c>
      <c r="E936" t="str">
        <f ca="1">INDEX(table_rates,C936,10)</f>
        <v>n/a</v>
      </c>
    </row>
    <row r="937" spans="1:5" x14ac:dyDescent="0.2">
      <c r="A937" t="s">
        <v>1039</v>
      </c>
      <c r="B937">
        <f t="shared" si="265"/>
        <v>187</v>
      </c>
      <c r="C937">
        <f t="shared" ca="1" si="273"/>
        <v>3</v>
      </c>
      <c r="D937">
        <f t="shared" ca="1" si="269"/>
        <v>100</v>
      </c>
      <c r="E937">
        <f t="shared" ref="E937" ca="1" si="276">INDEX(table_rates,C937,2)</f>
        <v>100</v>
      </c>
    </row>
    <row r="938" spans="1:5" x14ac:dyDescent="0.2">
      <c r="A938" t="s">
        <v>1040</v>
      </c>
      <c r="B938">
        <f t="shared" si="265"/>
        <v>187</v>
      </c>
      <c r="C938">
        <f t="shared" ca="1" si="273"/>
        <v>3</v>
      </c>
      <c r="D938">
        <f ca="1">INDEX(table_rates,C938,3)</f>
        <v>80</v>
      </c>
      <c r="E938">
        <f ca="1">INDEX(table_rates,C938,4)</f>
        <v>80</v>
      </c>
    </row>
    <row r="939" spans="1:5" x14ac:dyDescent="0.2">
      <c r="A939" t="s">
        <v>1041</v>
      </c>
      <c r="B939">
        <f t="shared" si="265"/>
        <v>187</v>
      </c>
      <c r="C939">
        <f t="shared" ca="1" si="273"/>
        <v>3</v>
      </c>
      <c r="D939">
        <f ca="1">INDEX(table_rates,C939,5)</f>
        <v>80</v>
      </c>
      <c r="E939">
        <f ca="1">INDEX(table_rates,C939,6)</f>
        <v>80</v>
      </c>
    </row>
    <row r="940" spans="1:5" x14ac:dyDescent="0.2">
      <c r="A940" t="s">
        <v>1042</v>
      </c>
      <c r="B940">
        <f t="shared" si="265"/>
        <v>187</v>
      </c>
      <c r="C940">
        <f t="shared" ca="1" si="273"/>
        <v>3</v>
      </c>
      <c r="D940">
        <f ca="1">INDEX(table_rates,C940,7)</f>
        <v>60</v>
      </c>
      <c r="E940">
        <f ca="1">INDEX(table_rates,C940,8)</f>
        <v>60</v>
      </c>
    </row>
    <row r="941" spans="1:5" x14ac:dyDescent="0.2">
      <c r="A941" t="s">
        <v>1043</v>
      </c>
      <c r="B941">
        <f t="shared" si="265"/>
        <v>187</v>
      </c>
      <c r="C941">
        <f t="shared" ca="1" si="273"/>
        <v>3</v>
      </c>
      <c r="D941" t="str">
        <f ca="1">INDEX(table_rates,C941,9)</f>
        <v>n/a</v>
      </c>
      <c r="E941" t="str">
        <f ca="1">INDEX(table_rates,C941,10)</f>
        <v>n/a</v>
      </c>
    </row>
    <row r="942" spans="1:5" x14ac:dyDescent="0.2">
      <c r="A942" t="s">
        <v>1039</v>
      </c>
      <c r="B942">
        <f t="shared" si="265"/>
        <v>188</v>
      </c>
      <c r="C942">
        <f t="shared" ca="1" si="259"/>
        <v>6</v>
      </c>
      <c r="D942">
        <f t="shared" ca="1" si="269"/>
        <v>100</v>
      </c>
      <c r="E942">
        <f t="shared" ref="E942" ca="1" si="277">INDEX(table_rates,C942,2)</f>
        <v>100</v>
      </c>
    </row>
    <row r="943" spans="1:5" x14ac:dyDescent="0.2">
      <c r="A943" t="s">
        <v>1040</v>
      </c>
      <c r="B943">
        <f t="shared" si="265"/>
        <v>188</v>
      </c>
      <c r="C943">
        <f t="shared" ref="C943:C961" ca="1" si="278">IF(MOD(ROW(C943)-2,5)&lt;&gt;0,C942,RANDBETWEEN(1,ROWS(table_rates)))</f>
        <v>6</v>
      </c>
      <c r="D943">
        <f ca="1">INDEX(table_rates,C943,3)</f>
        <v>80</v>
      </c>
      <c r="E943">
        <f ca="1">INDEX(table_rates,C943,4)</f>
        <v>80</v>
      </c>
    </row>
    <row r="944" spans="1:5" x14ac:dyDescent="0.2">
      <c r="A944" t="s">
        <v>1041</v>
      </c>
      <c r="B944">
        <f t="shared" si="265"/>
        <v>188</v>
      </c>
      <c r="C944">
        <f t="shared" ca="1" si="278"/>
        <v>6</v>
      </c>
      <c r="D944">
        <f ca="1">INDEX(table_rates,C944,5)</f>
        <v>60</v>
      </c>
      <c r="E944">
        <f ca="1">INDEX(table_rates,C944,6)</f>
        <v>60</v>
      </c>
    </row>
    <row r="945" spans="1:5" x14ac:dyDescent="0.2">
      <c r="A945" t="s">
        <v>1042</v>
      </c>
      <c r="B945">
        <f t="shared" si="265"/>
        <v>188</v>
      </c>
      <c r="C945">
        <f t="shared" ca="1" si="278"/>
        <v>6</v>
      </c>
      <c r="D945">
        <f ca="1">INDEX(table_rates,C945,7)</f>
        <v>50</v>
      </c>
      <c r="E945">
        <f ca="1">INDEX(table_rates,C945,8)</f>
        <v>50</v>
      </c>
    </row>
    <row r="946" spans="1:5" x14ac:dyDescent="0.2">
      <c r="A946" t="s">
        <v>1043</v>
      </c>
      <c r="B946">
        <f t="shared" si="265"/>
        <v>188</v>
      </c>
      <c r="C946">
        <f t="shared" ca="1" si="278"/>
        <v>6</v>
      </c>
      <c r="D946" t="str">
        <f ca="1">INDEX(table_rates,C946,9)</f>
        <v>n/a</v>
      </c>
      <c r="E946" t="str">
        <f ca="1">INDEX(table_rates,C946,10)</f>
        <v>n/a</v>
      </c>
    </row>
    <row r="947" spans="1:5" x14ac:dyDescent="0.2">
      <c r="A947" t="s">
        <v>1039</v>
      </c>
      <c r="B947">
        <f t="shared" si="265"/>
        <v>189</v>
      </c>
      <c r="C947">
        <f t="shared" ca="1" si="278"/>
        <v>13</v>
      </c>
      <c r="D947">
        <f t="shared" ca="1" si="269"/>
        <v>100</v>
      </c>
      <c r="E947">
        <f t="shared" ref="E947" ca="1" si="279">INDEX(table_rates,C947,2)</f>
        <v>100</v>
      </c>
    </row>
    <row r="948" spans="1:5" x14ac:dyDescent="0.2">
      <c r="A948" t="s">
        <v>1040</v>
      </c>
      <c r="B948">
        <f t="shared" si="265"/>
        <v>189</v>
      </c>
      <c r="C948">
        <f t="shared" ca="1" si="278"/>
        <v>13</v>
      </c>
      <c r="D948">
        <f ca="1">INDEX(table_rates,C948,3)</f>
        <v>80</v>
      </c>
      <c r="E948">
        <f ca="1">INDEX(table_rates,C948,4)</f>
        <v>80</v>
      </c>
    </row>
    <row r="949" spans="1:5" x14ac:dyDescent="0.2">
      <c r="A949" t="s">
        <v>1041</v>
      </c>
      <c r="B949">
        <f t="shared" si="265"/>
        <v>189</v>
      </c>
      <c r="C949">
        <f t="shared" ca="1" si="278"/>
        <v>13</v>
      </c>
      <c r="D949">
        <f ca="1">INDEX(table_rates,C949,5)</f>
        <v>80</v>
      </c>
      <c r="E949">
        <f ca="1">INDEX(table_rates,C949,6)</f>
        <v>80</v>
      </c>
    </row>
    <row r="950" spans="1:5" x14ac:dyDescent="0.2">
      <c r="A950" t="s">
        <v>1042</v>
      </c>
      <c r="B950">
        <f t="shared" si="265"/>
        <v>189</v>
      </c>
      <c r="C950">
        <f t="shared" ca="1" si="278"/>
        <v>13</v>
      </c>
      <c r="D950">
        <f ca="1">INDEX(table_rates,C950,7)</f>
        <v>60</v>
      </c>
      <c r="E950">
        <f ca="1">INDEX(table_rates,C950,8)</f>
        <v>60</v>
      </c>
    </row>
    <row r="951" spans="1:5" x14ac:dyDescent="0.2">
      <c r="A951" t="s">
        <v>1043</v>
      </c>
      <c r="B951">
        <f t="shared" si="265"/>
        <v>189</v>
      </c>
      <c r="C951">
        <f t="shared" ca="1" si="278"/>
        <v>13</v>
      </c>
      <c r="D951">
        <f ca="1">INDEX(table_rates,C951,9)</f>
        <v>50</v>
      </c>
      <c r="E951">
        <f ca="1">INDEX(table_rates,C951,10)</f>
        <v>50</v>
      </c>
    </row>
    <row r="952" spans="1:5" x14ac:dyDescent="0.2">
      <c r="A952" t="s">
        <v>1039</v>
      </c>
      <c r="B952">
        <f t="shared" si="265"/>
        <v>190</v>
      </c>
      <c r="C952">
        <f t="shared" ca="1" si="278"/>
        <v>2</v>
      </c>
      <c r="D952">
        <f t="shared" ca="1" si="269"/>
        <v>100</v>
      </c>
      <c r="E952">
        <f t="shared" ref="E952" ca="1" si="280">INDEX(table_rates,C952,2)</f>
        <v>100</v>
      </c>
    </row>
    <row r="953" spans="1:5" x14ac:dyDescent="0.2">
      <c r="A953" t="s">
        <v>1040</v>
      </c>
      <c r="B953">
        <f t="shared" si="265"/>
        <v>190</v>
      </c>
      <c r="C953">
        <f t="shared" ca="1" si="278"/>
        <v>2</v>
      </c>
      <c r="D953" t="str">
        <f ca="1">INDEX(table_rates,C953,3)</f>
        <v>not covered</v>
      </c>
      <c r="E953" t="str">
        <f ca="1">INDEX(table_rates,C953,4)</f>
        <v>not covered</v>
      </c>
    </row>
    <row r="954" spans="1:5" x14ac:dyDescent="0.2">
      <c r="A954" t="s">
        <v>1041</v>
      </c>
      <c r="B954">
        <f t="shared" si="265"/>
        <v>190</v>
      </c>
      <c r="C954">
        <f t="shared" ca="1" si="278"/>
        <v>2</v>
      </c>
      <c r="D954" t="str">
        <f ca="1">INDEX(table_rates,C954,5)</f>
        <v>not covered</v>
      </c>
      <c r="E954" t="str">
        <f ca="1">INDEX(table_rates,C954,6)</f>
        <v>not covered</v>
      </c>
    </row>
    <row r="955" spans="1:5" x14ac:dyDescent="0.2">
      <c r="A955" t="s">
        <v>1042</v>
      </c>
      <c r="B955">
        <f t="shared" si="265"/>
        <v>190</v>
      </c>
      <c r="C955">
        <f t="shared" ca="1" si="278"/>
        <v>2</v>
      </c>
      <c r="D955" t="str">
        <f ca="1">INDEX(table_rates,C955,7)</f>
        <v>not covered</v>
      </c>
      <c r="E955" t="str">
        <f ca="1">INDEX(table_rates,C955,8)</f>
        <v>not covered</v>
      </c>
    </row>
    <row r="956" spans="1:5" x14ac:dyDescent="0.2">
      <c r="A956" t="s">
        <v>1043</v>
      </c>
      <c r="B956">
        <f t="shared" si="265"/>
        <v>190</v>
      </c>
      <c r="C956">
        <f t="shared" ca="1" si="278"/>
        <v>2</v>
      </c>
      <c r="D956" t="str">
        <f ca="1">INDEX(table_rates,C956,9)</f>
        <v>n/a</v>
      </c>
      <c r="E956" t="str">
        <f ca="1">INDEX(table_rates,C956,10)</f>
        <v>n/a</v>
      </c>
    </row>
    <row r="957" spans="1:5" x14ac:dyDescent="0.2">
      <c r="A957" t="s">
        <v>1039</v>
      </c>
      <c r="B957">
        <f t="shared" si="265"/>
        <v>191</v>
      </c>
      <c r="C957">
        <f t="shared" ca="1" si="278"/>
        <v>4</v>
      </c>
      <c r="D957">
        <f t="shared" ca="1" si="269"/>
        <v>100</v>
      </c>
      <c r="E957">
        <f t="shared" ref="E957" ca="1" si="281">INDEX(table_rates,C957,2)</f>
        <v>100</v>
      </c>
    </row>
    <row r="958" spans="1:5" x14ac:dyDescent="0.2">
      <c r="A958" t="s">
        <v>1040</v>
      </c>
      <c r="B958">
        <f t="shared" si="265"/>
        <v>191</v>
      </c>
      <c r="C958">
        <f t="shared" ca="1" si="278"/>
        <v>4</v>
      </c>
      <c r="D958">
        <f ca="1">INDEX(table_rates,C958,3)</f>
        <v>90</v>
      </c>
      <c r="E958">
        <f ca="1">INDEX(table_rates,C958,4)</f>
        <v>90</v>
      </c>
    </row>
    <row r="959" spans="1:5" x14ac:dyDescent="0.2">
      <c r="A959" t="s">
        <v>1041</v>
      </c>
      <c r="B959">
        <f t="shared" si="265"/>
        <v>191</v>
      </c>
      <c r="C959">
        <f t="shared" ca="1" si="278"/>
        <v>4</v>
      </c>
      <c r="D959">
        <f ca="1">INDEX(table_rates,C959,5)</f>
        <v>80</v>
      </c>
      <c r="E959">
        <f ca="1">INDEX(table_rates,C959,6)</f>
        <v>80</v>
      </c>
    </row>
    <row r="960" spans="1:5" x14ac:dyDescent="0.2">
      <c r="A960" t="s">
        <v>1042</v>
      </c>
      <c r="B960">
        <f t="shared" si="265"/>
        <v>191</v>
      </c>
      <c r="C960">
        <f t="shared" ca="1" si="278"/>
        <v>4</v>
      </c>
      <c r="D960">
        <f ca="1">INDEX(table_rates,C960,7)</f>
        <v>80</v>
      </c>
      <c r="E960">
        <f ca="1">INDEX(table_rates,C960,8)</f>
        <v>80</v>
      </c>
    </row>
    <row r="961" spans="1:5" x14ac:dyDescent="0.2">
      <c r="A961" t="s">
        <v>1043</v>
      </c>
      <c r="B961">
        <f t="shared" si="265"/>
        <v>191</v>
      </c>
      <c r="C961">
        <f t="shared" ca="1" si="278"/>
        <v>4</v>
      </c>
      <c r="D961" t="str">
        <f ca="1">INDEX(table_rates,C961,9)</f>
        <v>n/a</v>
      </c>
      <c r="E961" t="str">
        <f ca="1">INDEX(table_rates,C961,10)</f>
        <v>n/a</v>
      </c>
    </row>
    <row r="962" spans="1:5" x14ac:dyDescent="0.2">
      <c r="A962" t="s">
        <v>1039</v>
      </c>
      <c r="B962">
        <f t="shared" si="265"/>
        <v>192</v>
      </c>
      <c r="C962">
        <f t="shared" ref="C962:C1022" ca="1" si="282">RANDBETWEEN(1,ROWS(table_rates))</f>
        <v>8</v>
      </c>
      <c r="D962">
        <f t="shared" ca="1" si="269"/>
        <v>100</v>
      </c>
      <c r="E962">
        <f t="shared" ref="E962" ca="1" si="283">INDEX(table_rates,C962,2)</f>
        <v>100</v>
      </c>
    </row>
    <row r="963" spans="1:5" x14ac:dyDescent="0.2">
      <c r="A963" t="s">
        <v>1040</v>
      </c>
      <c r="B963">
        <f t="shared" si="265"/>
        <v>192</v>
      </c>
      <c r="C963">
        <f t="shared" ref="C963:C981" ca="1" si="284">IF(MOD(ROW(C963)-2,5)&lt;&gt;0,C962,RANDBETWEEN(1,ROWS(table_rates)))</f>
        <v>8</v>
      </c>
      <c r="D963">
        <f ca="1">INDEX(table_rates,C963,3)</f>
        <v>80</v>
      </c>
      <c r="E963">
        <f ca="1">INDEX(table_rates,C963,4)</f>
        <v>80</v>
      </c>
    </row>
    <row r="964" spans="1:5" x14ac:dyDescent="0.2">
      <c r="A964" t="s">
        <v>1041</v>
      </c>
      <c r="B964">
        <f t="shared" ref="B964:B1027" si="285">IF(MOD(ROW(B964)-2,5)&lt;&gt;0,B963,B963+1)</f>
        <v>192</v>
      </c>
      <c r="C964">
        <f t="shared" ca="1" si="284"/>
        <v>8</v>
      </c>
      <c r="D964">
        <f ca="1">INDEX(table_rates,C964,5)</f>
        <v>60</v>
      </c>
      <c r="E964">
        <f ca="1">INDEX(table_rates,C964,6)</f>
        <v>60</v>
      </c>
    </row>
    <row r="965" spans="1:5" x14ac:dyDescent="0.2">
      <c r="A965" t="s">
        <v>1042</v>
      </c>
      <c r="B965">
        <f t="shared" si="285"/>
        <v>192</v>
      </c>
      <c r="C965">
        <f t="shared" ca="1" si="284"/>
        <v>8</v>
      </c>
      <c r="D965">
        <f ca="1">INDEX(table_rates,C965,7)</f>
        <v>50</v>
      </c>
      <c r="E965">
        <f ca="1">INDEX(table_rates,C965,8)</f>
        <v>50</v>
      </c>
    </row>
    <row r="966" spans="1:5" x14ac:dyDescent="0.2">
      <c r="A966" t="s">
        <v>1043</v>
      </c>
      <c r="B966">
        <f t="shared" si="285"/>
        <v>192</v>
      </c>
      <c r="C966">
        <f t="shared" ca="1" si="284"/>
        <v>8</v>
      </c>
      <c r="D966" t="str">
        <f ca="1">INDEX(table_rates,C966,9)</f>
        <v>n/a</v>
      </c>
      <c r="E966" t="str">
        <f ca="1">INDEX(table_rates,C966,10)</f>
        <v>n/a</v>
      </c>
    </row>
    <row r="967" spans="1:5" x14ac:dyDescent="0.2">
      <c r="A967" t="s">
        <v>1039</v>
      </c>
      <c r="B967">
        <f t="shared" si="285"/>
        <v>193</v>
      </c>
      <c r="C967">
        <f t="shared" ca="1" si="284"/>
        <v>10</v>
      </c>
      <c r="D967">
        <f t="shared" ca="1" si="269"/>
        <v>100</v>
      </c>
      <c r="E967">
        <f t="shared" ref="E967" ca="1" si="286">INDEX(table_rates,C967,2)</f>
        <v>100</v>
      </c>
    </row>
    <row r="968" spans="1:5" x14ac:dyDescent="0.2">
      <c r="A968" t="s">
        <v>1040</v>
      </c>
      <c r="B968">
        <f t="shared" si="285"/>
        <v>193</v>
      </c>
      <c r="C968">
        <f t="shared" ca="1" si="284"/>
        <v>10</v>
      </c>
      <c r="D968">
        <f ca="1">INDEX(table_rates,C968,3)</f>
        <v>80</v>
      </c>
      <c r="E968">
        <f ca="1">INDEX(table_rates,C968,4)</f>
        <v>80</v>
      </c>
    </row>
    <row r="969" spans="1:5" x14ac:dyDescent="0.2">
      <c r="A969" t="s">
        <v>1041</v>
      </c>
      <c r="B969">
        <f t="shared" si="285"/>
        <v>193</v>
      </c>
      <c r="C969">
        <f t="shared" ca="1" si="284"/>
        <v>10</v>
      </c>
      <c r="D969">
        <f ca="1">INDEX(table_rates,C969,5)</f>
        <v>80</v>
      </c>
      <c r="E969">
        <f ca="1">INDEX(table_rates,C969,6)</f>
        <v>80</v>
      </c>
    </row>
    <row r="970" spans="1:5" x14ac:dyDescent="0.2">
      <c r="A970" t="s">
        <v>1042</v>
      </c>
      <c r="B970">
        <f t="shared" si="285"/>
        <v>193</v>
      </c>
      <c r="C970">
        <f t="shared" ca="1" si="284"/>
        <v>10</v>
      </c>
      <c r="D970">
        <f ca="1">INDEX(table_rates,C970,7)</f>
        <v>60</v>
      </c>
      <c r="E970">
        <f ca="1">INDEX(table_rates,C970,8)</f>
        <v>60</v>
      </c>
    </row>
    <row r="971" spans="1:5" x14ac:dyDescent="0.2">
      <c r="A971" t="s">
        <v>1043</v>
      </c>
      <c r="B971">
        <f t="shared" si="285"/>
        <v>193</v>
      </c>
      <c r="C971">
        <f t="shared" ca="1" si="284"/>
        <v>10</v>
      </c>
      <c r="D971" t="str">
        <f ca="1">INDEX(table_rates,C971,9)</f>
        <v>n/a</v>
      </c>
      <c r="E971" t="str">
        <f ca="1">INDEX(table_rates,C971,10)</f>
        <v>n/a</v>
      </c>
    </row>
    <row r="972" spans="1:5" x14ac:dyDescent="0.2">
      <c r="A972" t="s">
        <v>1039</v>
      </c>
      <c r="B972">
        <f t="shared" si="285"/>
        <v>194</v>
      </c>
      <c r="C972">
        <f t="shared" ca="1" si="284"/>
        <v>15</v>
      </c>
      <c r="D972">
        <f t="shared" ca="1" si="269"/>
        <v>100</v>
      </c>
      <c r="E972">
        <f t="shared" ref="E972" ca="1" si="287">INDEX(table_rates,C972,2)</f>
        <v>100</v>
      </c>
    </row>
    <row r="973" spans="1:5" x14ac:dyDescent="0.2">
      <c r="A973" t="s">
        <v>1040</v>
      </c>
      <c r="B973">
        <f t="shared" si="285"/>
        <v>194</v>
      </c>
      <c r="C973">
        <f t="shared" ca="1" si="284"/>
        <v>15</v>
      </c>
      <c r="D973">
        <f ca="1">INDEX(table_rates,C973,3)</f>
        <v>90</v>
      </c>
      <c r="E973">
        <f ca="1">INDEX(table_rates,C973,4)</f>
        <v>90</v>
      </c>
    </row>
    <row r="974" spans="1:5" x14ac:dyDescent="0.2">
      <c r="A974" t="s">
        <v>1041</v>
      </c>
      <c r="B974">
        <f t="shared" si="285"/>
        <v>194</v>
      </c>
      <c r="C974">
        <f t="shared" ca="1" si="284"/>
        <v>15</v>
      </c>
      <c r="D974">
        <f ca="1">INDEX(table_rates,C974,5)</f>
        <v>80</v>
      </c>
      <c r="E974">
        <f ca="1">INDEX(table_rates,C974,6)</f>
        <v>80</v>
      </c>
    </row>
    <row r="975" spans="1:5" x14ac:dyDescent="0.2">
      <c r="A975" t="s">
        <v>1042</v>
      </c>
      <c r="B975">
        <f t="shared" si="285"/>
        <v>194</v>
      </c>
      <c r="C975">
        <f t="shared" ca="1" si="284"/>
        <v>15</v>
      </c>
      <c r="D975">
        <f ca="1">INDEX(table_rates,C975,7)</f>
        <v>80</v>
      </c>
      <c r="E975">
        <f ca="1">INDEX(table_rates,C975,8)</f>
        <v>80</v>
      </c>
    </row>
    <row r="976" spans="1:5" x14ac:dyDescent="0.2">
      <c r="A976" t="s">
        <v>1043</v>
      </c>
      <c r="B976">
        <f t="shared" si="285"/>
        <v>194</v>
      </c>
      <c r="C976">
        <f t="shared" ca="1" si="284"/>
        <v>15</v>
      </c>
      <c r="D976" t="str">
        <f ca="1">INDEX(table_rates,C976,9)</f>
        <v>n/a</v>
      </c>
      <c r="E976" t="str">
        <f ca="1">INDEX(table_rates,C976,10)</f>
        <v>n/a</v>
      </c>
    </row>
    <row r="977" spans="1:5" x14ac:dyDescent="0.2">
      <c r="A977" t="s">
        <v>1039</v>
      </c>
      <c r="B977">
        <f t="shared" si="285"/>
        <v>195</v>
      </c>
      <c r="C977">
        <f t="shared" ca="1" si="284"/>
        <v>14</v>
      </c>
      <c r="D977">
        <f t="shared" ref="D977:D1017" ca="1" si="288">INDEX(table_rates,C977,1)</f>
        <v>100</v>
      </c>
      <c r="E977">
        <f t="shared" ref="E977" ca="1" si="289">INDEX(table_rates,C977,2)</f>
        <v>100</v>
      </c>
    </row>
    <row r="978" spans="1:5" x14ac:dyDescent="0.2">
      <c r="A978" t="s">
        <v>1040</v>
      </c>
      <c r="B978">
        <f t="shared" si="285"/>
        <v>195</v>
      </c>
      <c r="C978">
        <f t="shared" ca="1" si="284"/>
        <v>14</v>
      </c>
      <c r="D978">
        <f ca="1">INDEX(table_rates,C978,3)</f>
        <v>90</v>
      </c>
      <c r="E978">
        <f ca="1">INDEX(table_rates,C978,4)</f>
        <v>90</v>
      </c>
    </row>
    <row r="979" spans="1:5" x14ac:dyDescent="0.2">
      <c r="A979" t="s">
        <v>1041</v>
      </c>
      <c r="B979">
        <f t="shared" si="285"/>
        <v>195</v>
      </c>
      <c r="C979">
        <f t="shared" ca="1" si="284"/>
        <v>14</v>
      </c>
      <c r="D979">
        <f ca="1">INDEX(table_rates,C979,5)</f>
        <v>80</v>
      </c>
      <c r="E979">
        <f ca="1">INDEX(table_rates,C979,6)</f>
        <v>80</v>
      </c>
    </row>
    <row r="980" spans="1:5" x14ac:dyDescent="0.2">
      <c r="A980" t="s">
        <v>1042</v>
      </c>
      <c r="B980">
        <f t="shared" si="285"/>
        <v>195</v>
      </c>
      <c r="C980">
        <f t="shared" ca="1" si="284"/>
        <v>14</v>
      </c>
      <c r="D980">
        <f ca="1">INDEX(table_rates,C980,7)</f>
        <v>80</v>
      </c>
      <c r="E980">
        <f ca="1">INDEX(table_rates,C980,8)</f>
        <v>80</v>
      </c>
    </row>
    <row r="981" spans="1:5" x14ac:dyDescent="0.2">
      <c r="A981" t="s">
        <v>1043</v>
      </c>
      <c r="B981">
        <f t="shared" si="285"/>
        <v>195</v>
      </c>
      <c r="C981">
        <f t="shared" ca="1" si="284"/>
        <v>14</v>
      </c>
      <c r="D981" t="str">
        <f ca="1">INDEX(table_rates,C981,9)</f>
        <v>n/a</v>
      </c>
      <c r="E981" t="str">
        <f ca="1">INDEX(table_rates,C981,10)</f>
        <v>n/a</v>
      </c>
    </row>
    <row r="982" spans="1:5" x14ac:dyDescent="0.2">
      <c r="A982" t="s">
        <v>1039</v>
      </c>
      <c r="B982">
        <f t="shared" si="285"/>
        <v>196</v>
      </c>
      <c r="C982">
        <f t="shared" ca="1" si="282"/>
        <v>14</v>
      </c>
      <c r="D982">
        <f t="shared" ca="1" si="288"/>
        <v>100</v>
      </c>
      <c r="E982">
        <f t="shared" ref="E982" ca="1" si="290">INDEX(table_rates,C982,2)</f>
        <v>100</v>
      </c>
    </row>
    <row r="983" spans="1:5" x14ac:dyDescent="0.2">
      <c r="A983" t="s">
        <v>1040</v>
      </c>
      <c r="B983">
        <f t="shared" si="285"/>
        <v>196</v>
      </c>
      <c r="C983">
        <f t="shared" ref="C983:C1001" ca="1" si="291">IF(MOD(ROW(C983)-2,5)&lt;&gt;0,C982,RANDBETWEEN(1,ROWS(table_rates)))</f>
        <v>14</v>
      </c>
      <c r="D983">
        <f ca="1">INDEX(table_rates,C983,3)</f>
        <v>90</v>
      </c>
      <c r="E983">
        <f ca="1">INDEX(table_rates,C983,4)</f>
        <v>90</v>
      </c>
    </row>
    <row r="984" spans="1:5" x14ac:dyDescent="0.2">
      <c r="A984" t="s">
        <v>1041</v>
      </c>
      <c r="B984">
        <f t="shared" si="285"/>
        <v>196</v>
      </c>
      <c r="C984">
        <f t="shared" ca="1" si="291"/>
        <v>14</v>
      </c>
      <c r="D984">
        <f ca="1">INDEX(table_rates,C984,5)</f>
        <v>80</v>
      </c>
      <c r="E984">
        <f ca="1">INDEX(table_rates,C984,6)</f>
        <v>80</v>
      </c>
    </row>
    <row r="985" spans="1:5" x14ac:dyDescent="0.2">
      <c r="A985" t="s">
        <v>1042</v>
      </c>
      <c r="B985">
        <f t="shared" si="285"/>
        <v>196</v>
      </c>
      <c r="C985">
        <f t="shared" ca="1" si="291"/>
        <v>14</v>
      </c>
      <c r="D985">
        <f ca="1">INDEX(table_rates,C985,7)</f>
        <v>80</v>
      </c>
      <c r="E985">
        <f ca="1">INDEX(table_rates,C985,8)</f>
        <v>80</v>
      </c>
    </row>
    <row r="986" spans="1:5" x14ac:dyDescent="0.2">
      <c r="A986" t="s">
        <v>1043</v>
      </c>
      <c r="B986">
        <f t="shared" si="285"/>
        <v>196</v>
      </c>
      <c r="C986">
        <f t="shared" ca="1" si="291"/>
        <v>14</v>
      </c>
      <c r="D986" t="str">
        <f ca="1">INDEX(table_rates,C986,9)</f>
        <v>n/a</v>
      </c>
      <c r="E986" t="str">
        <f ca="1">INDEX(table_rates,C986,10)</f>
        <v>n/a</v>
      </c>
    </row>
    <row r="987" spans="1:5" x14ac:dyDescent="0.2">
      <c r="A987" t="s">
        <v>1039</v>
      </c>
      <c r="B987">
        <f t="shared" si="285"/>
        <v>197</v>
      </c>
      <c r="C987">
        <f t="shared" ca="1" si="291"/>
        <v>1</v>
      </c>
      <c r="D987">
        <f t="shared" ca="1" si="288"/>
        <v>100</v>
      </c>
      <c r="E987">
        <f t="shared" ref="E987" ca="1" si="292">INDEX(table_rates,C987,2)</f>
        <v>100</v>
      </c>
    </row>
    <row r="988" spans="1:5" x14ac:dyDescent="0.2">
      <c r="A988" t="s">
        <v>1040</v>
      </c>
      <c r="B988">
        <f t="shared" si="285"/>
        <v>197</v>
      </c>
      <c r="C988">
        <f t="shared" ca="1" si="291"/>
        <v>1</v>
      </c>
      <c r="D988">
        <f ca="1">INDEX(table_rates,C988,3)</f>
        <v>80</v>
      </c>
      <c r="E988">
        <f ca="1">INDEX(table_rates,C988,4)</f>
        <v>80</v>
      </c>
    </row>
    <row r="989" spans="1:5" x14ac:dyDescent="0.2">
      <c r="A989" t="s">
        <v>1041</v>
      </c>
      <c r="B989">
        <f t="shared" si="285"/>
        <v>197</v>
      </c>
      <c r="C989">
        <f t="shared" ca="1" si="291"/>
        <v>1</v>
      </c>
      <c r="D989">
        <f ca="1">INDEX(table_rates,C989,5)</f>
        <v>60</v>
      </c>
      <c r="E989">
        <f ca="1">INDEX(table_rates,C989,6)</f>
        <v>60</v>
      </c>
    </row>
    <row r="990" spans="1:5" x14ac:dyDescent="0.2">
      <c r="A990" t="s">
        <v>1042</v>
      </c>
      <c r="B990">
        <f t="shared" si="285"/>
        <v>197</v>
      </c>
      <c r="C990">
        <f t="shared" ca="1" si="291"/>
        <v>1</v>
      </c>
      <c r="D990">
        <f ca="1">INDEX(table_rates,C990,7)</f>
        <v>50</v>
      </c>
      <c r="E990">
        <f ca="1">INDEX(table_rates,C990,8)</f>
        <v>50</v>
      </c>
    </row>
    <row r="991" spans="1:5" x14ac:dyDescent="0.2">
      <c r="A991" t="s">
        <v>1043</v>
      </c>
      <c r="B991">
        <f t="shared" si="285"/>
        <v>197</v>
      </c>
      <c r="C991">
        <f t="shared" ca="1" si="291"/>
        <v>1</v>
      </c>
      <c r="D991" t="str">
        <f ca="1">INDEX(table_rates,C991,9)</f>
        <v>n/a</v>
      </c>
      <c r="E991" t="str">
        <f ca="1">INDEX(table_rates,C991,10)</f>
        <v>n/a</v>
      </c>
    </row>
    <row r="992" spans="1:5" x14ac:dyDescent="0.2">
      <c r="A992" t="s">
        <v>1039</v>
      </c>
      <c r="B992">
        <f t="shared" si="285"/>
        <v>198</v>
      </c>
      <c r="C992">
        <f t="shared" ca="1" si="291"/>
        <v>2</v>
      </c>
      <c r="D992">
        <f t="shared" ca="1" si="288"/>
        <v>100</v>
      </c>
      <c r="E992">
        <f t="shared" ref="E992" ca="1" si="293">INDEX(table_rates,C992,2)</f>
        <v>100</v>
      </c>
    </row>
    <row r="993" spans="1:5" x14ac:dyDescent="0.2">
      <c r="A993" t="s">
        <v>1040</v>
      </c>
      <c r="B993">
        <f t="shared" si="285"/>
        <v>198</v>
      </c>
      <c r="C993">
        <f t="shared" ca="1" si="291"/>
        <v>2</v>
      </c>
      <c r="D993" t="str">
        <f ca="1">INDEX(table_rates,C993,3)</f>
        <v>not covered</v>
      </c>
      <c r="E993" t="str">
        <f ca="1">INDEX(table_rates,C993,4)</f>
        <v>not covered</v>
      </c>
    </row>
    <row r="994" spans="1:5" x14ac:dyDescent="0.2">
      <c r="A994" t="s">
        <v>1041</v>
      </c>
      <c r="B994">
        <f t="shared" si="285"/>
        <v>198</v>
      </c>
      <c r="C994">
        <f t="shared" ca="1" si="291"/>
        <v>2</v>
      </c>
      <c r="D994" t="str">
        <f ca="1">INDEX(table_rates,C994,5)</f>
        <v>not covered</v>
      </c>
      <c r="E994" t="str">
        <f ca="1">INDEX(table_rates,C994,6)</f>
        <v>not covered</v>
      </c>
    </row>
    <row r="995" spans="1:5" x14ac:dyDescent="0.2">
      <c r="A995" t="s">
        <v>1042</v>
      </c>
      <c r="B995">
        <f t="shared" si="285"/>
        <v>198</v>
      </c>
      <c r="C995">
        <f t="shared" ca="1" si="291"/>
        <v>2</v>
      </c>
      <c r="D995" t="str">
        <f ca="1">INDEX(table_rates,C995,7)</f>
        <v>not covered</v>
      </c>
      <c r="E995" t="str">
        <f ca="1">INDEX(table_rates,C995,8)</f>
        <v>not covered</v>
      </c>
    </row>
    <row r="996" spans="1:5" x14ac:dyDescent="0.2">
      <c r="A996" t="s">
        <v>1043</v>
      </c>
      <c r="B996">
        <f t="shared" si="285"/>
        <v>198</v>
      </c>
      <c r="C996">
        <f t="shared" ca="1" si="291"/>
        <v>2</v>
      </c>
      <c r="D996" t="str">
        <f ca="1">INDEX(table_rates,C996,9)</f>
        <v>n/a</v>
      </c>
      <c r="E996" t="str">
        <f ca="1">INDEX(table_rates,C996,10)</f>
        <v>n/a</v>
      </c>
    </row>
    <row r="997" spans="1:5" x14ac:dyDescent="0.2">
      <c r="A997" t="s">
        <v>1039</v>
      </c>
      <c r="B997">
        <f t="shared" si="285"/>
        <v>199</v>
      </c>
      <c r="C997">
        <f t="shared" ca="1" si="291"/>
        <v>15</v>
      </c>
      <c r="D997">
        <f t="shared" ca="1" si="288"/>
        <v>100</v>
      </c>
      <c r="E997">
        <f t="shared" ref="E997" ca="1" si="294">INDEX(table_rates,C997,2)</f>
        <v>100</v>
      </c>
    </row>
    <row r="998" spans="1:5" x14ac:dyDescent="0.2">
      <c r="A998" t="s">
        <v>1040</v>
      </c>
      <c r="B998">
        <f t="shared" si="285"/>
        <v>199</v>
      </c>
      <c r="C998">
        <f t="shared" ca="1" si="291"/>
        <v>15</v>
      </c>
      <c r="D998">
        <f ca="1">INDEX(table_rates,C998,3)</f>
        <v>90</v>
      </c>
      <c r="E998">
        <f ca="1">INDEX(table_rates,C998,4)</f>
        <v>90</v>
      </c>
    </row>
    <row r="999" spans="1:5" x14ac:dyDescent="0.2">
      <c r="A999" t="s">
        <v>1041</v>
      </c>
      <c r="B999">
        <f t="shared" si="285"/>
        <v>199</v>
      </c>
      <c r="C999">
        <f t="shared" ca="1" si="291"/>
        <v>15</v>
      </c>
      <c r="D999">
        <f ca="1">INDEX(table_rates,C999,5)</f>
        <v>80</v>
      </c>
      <c r="E999">
        <f ca="1">INDEX(table_rates,C999,6)</f>
        <v>80</v>
      </c>
    </row>
    <row r="1000" spans="1:5" x14ac:dyDescent="0.2">
      <c r="A1000" t="s">
        <v>1042</v>
      </c>
      <c r="B1000">
        <f t="shared" si="285"/>
        <v>199</v>
      </c>
      <c r="C1000">
        <f t="shared" ca="1" si="291"/>
        <v>15</v>
      </c>
      <c r="D1000">
        <f ca="1">INDEX(table_rates,C1000,7)</f>
        <v>80</v>
      </c>
      <c r="E1000">
        <f ca="1">INDEX(table_rates,C1000,8)</f>
        <v>80</v>
      </c>
    </row>
    <row r="1001" spans="1:5" x14ac:dyDescent="0.2">
      <c r="A1001" t="s">
        <v>1043</v>
      </c>
      <c r="B1001">
        <f t="shared" si="285"/>
        <v>199</v>
      </c>
      <c r="C1001">
        <f t="shared" ca="1" si="291"/>
        <v>15</v>
      </c>
      <c r="D1001" t="str">
        <f ca="1">INDEX(table_rates,C1001,9)</f>
        <v>n/a</v>
      </c>
      <c r="E1001" t="str">
        <f ca="1">INDEX(table_rates,C1001,10)</f>
        <v>n/a</v>
      </c>
    </row>
    <row r="1002" spans="1:5" x14ac:dyDescent="0.2">
      <c r="A1002" t="s">
        <v>1039</v>
      </c>
      <c r="B1002">
        <f t="shared" si="285"/>
        <v>200</v>
      </c>
      <c r="C1002">
        <f t="shared" ca="1" si="282"/>
        <v>14</v>
      </c>
      <c r="D1002">
        <f t="shared" ca="1" si="288"/>
        <v>100</v>
      </c>
      <c r="E1002">
        <f t="shared" ref="E1002" ca="1" si="295">INDEX(table_rates,C1002,2)</f>
        <v>100</v>
      </c>
    </row>
    <row r="1003" spans="1:5" x14ac:dyDescent="0.2">
      <c r="A1003" t="s">
        <v>1040</v>
      </c>
      <c r="B1003">
        <f t="shared" si="285"/>
        <v>200</v>
      </c>
      <c r="C1003">
        <f t="shared" ref="C1003:C1021" ca="1" si="296">IF(MOD(ROW(C1003)-2,5)&lt;&gt;0,C1002,RANDBETWEEN(1,ROWS(table_rates)))</f>
        <v>14</v>
      </c>
      <c r="D1003">
        <f ca="1">INDEX(table_rates,C1003,3)</f>
        <v>90</v>
      </c>
      <c r="E1003">
        <f ca="1">INDEX(table_rates,C1003,4)</f>
        <v>90</v>
      </c>
    </row>
    <row r="1004" spans="1:5" x14ac:dyDescent="0.2">
      <c r="A1004" t="s">
        <v>1041</v>
      </c>
      <c r="B1004">
        <f t="shared" si="285"/>
        <v>200</v>
      </c>
      <c r="C1004">
        <f t="shared" ca="1" si="296"/>
        <v>14</v>
      </c>
      <c r="D1004">
        <f ca="1">INDEX(table_rates,C1004,5)</f>
        <v>80</v>
      </c>
      <c r="E1004">
        <f ca="1">INDEX(table_rates,C1004,6)</f>
        <v>80</v>
      </c>
    </row>
    <row r="1005" spans="1:5" x14ac:dyDescent="0.2">
      <c r="A1005" t="s">
        <v>1042</v>
      </c>
      <c r="B1005">
        <f t="shared" si="285"/>
        <v>200</v>
      </c>
      <c r="C1005">
        <f t="shared" ca="1" si="296"/>
        <v>14</v>
      </c>
      <c r="D1005">
        <f ca="1">INDEX(table_rates,C1005,7)</f>
        <v>80</v>
      </c>
      <c r="E1005">
        <f ca="1">INDEX(table_rates,C1005,8)</f>
        <v>80</v>
      </c>
    </row>
    <row r="1006" spans="1:5" x14ac:dyDescent="0.2">
      <c r="A1006" t="s">
        <v>1043</v>
      </c>
      <c r="B1006">
        <f t="shared" si="285"/>
        <v>200</v>
      </c>
      <c r="C1006">
        <f t="shared" ca="1" si="296"/>
        <v>14</v>
      </c>
      <c r="D1006" t="str">
        <f ca="1">INDEX(table_rates,C1006,9)</f>
        <v>n/a</v>
      </c>
      <c r="E1006" t="str">
        <f ca="1">INDEX(table_rates,C1006,10)</f>
        <v>n/a</v>
      </c>
    </row>
    <row r="1007" spans="1:5" x14ac:dyDescent="0.2">
      <c r="A1007" t="s">
        <v>1039</v>
      </c>
      <c r="B1007">
        <f t="shared" si="285"/>
        <v>201</v>
      </c>
      <c r="C1007">
        <f t="shared" ca="1" si="296"/>
        <v>6</v>
      </c>
      <c r="D1007">
        <f t="shared" ca="1" si="288"/>
        <v>100</v>
      </c>
      <c r="E1007">
        <f t="shared" ref="E1007" ca="1" si="297">INDEX(table_rates,C1007,2)</f>
        <v>100</v>
      </c>
    </row>
    <row r="1008" spans="1:5" x14ac:dyDescent="0.2">
      <c r="A1008" t="s">
        <v>1040</v>
      </c>
      <c r="B1008">
        <f t="shared" si="285"/>
        <v>201</v>
      </c>
      <c r="C1008">
        <f t="shared" ca="1" si="296"/>
        <v>6</v>
      </c>
      <c r="D1008">
        <f ca="1">INDEX(table_rates,C1008,3)</f>
        <v>80</v>
      </c>
      <c r="E1008">
        <f ca="1">INDEX(table_rates,C1008,4)</f>
        <v>80</v>
      </c>
    </row>
    <row r="1009" spans="1:5" x14ac:dyDescent="0.2">
      <c r="A1009" t="s">
        <v>1041</v>
      </c>
      <c r="B1009">
        <f t="shared" si="285"/>
        <v>201</v>
      </c>
      <c r="C1009">
        <f t="shared" ca="1" si="296"/>
        <v>6</v>
      </c>
      <c r="D1009">
        <f ca="1">INDEX(table_rates,C1009,5)</f>
        <v>60</v>
      </c>
      <c r="E1009">
        <f ca="1">INDEX(table_rates,C1009,6)</f>
        <v>60</v>
      </c>
    </row>
    <row r="1010" spans="1:5" x14ac:dyDescent="0.2">
      <c r="A1010" t="s">
        <v>1042</v>
      </c>
      <c r="B1010">
        <f t="shared" si="285"/>
        <v>201</v>
      </c>
      <c r="C1010">
        <f t="shared" ca="1" si="296"/>
        <v>6</v>
      </c>
      <c r="D1010">
        <f ca="1">INDEX(table_rates,C1010,7)</f>
        <v>50</v>
      </c>
      <c r="E1010">
        <f ca="1">INDEX(table_rates,C1010,8)</f>
        <v>50</v>
      </c>
    </row>
    <row r="1011" spans="1:5" x14ac:dyDescent="0.2">
      <c r="A1011" t="s">
        <v>1043</v>
      </c>
      <c r="B1011">
        <f t="shared" si="285"/>
        <v>201</v>
      </c>
      <c r="C1011">
        <f t="shared" ca="1" si="296"/>
        <v>6</v>
      </c>
      <c r="D1011" t="str">
        <f ca="1">INDEX(table_rates,C1011,9)</f>
        <v>n/a</v>
      </c>
      <c r="E1011" t="str">
        <f ca="1">INDEX(table_rates,C1011,10)</f>
        <v>n/a</v>
      </c>
    </row>
    <row r="1012" spans="1:5" x14ac:dyDescent="0.2">
      <c r="A1012" t="s">
        <v>1039</v>
      </c>
      <c r="B1012">
        <f t="shared" si="285"/>
        <v>202</v>
      </c>
      <c r="C1012">
        <f t="shared" ca="1" si="296"/>
        <v>10</v>
      </c>
      <c r="D1012">
        <f t="shared" ca="1" si="288"/>
        <v>100</v>
      </c>
      <c r="E1012">
        <f t="shared" ref="E1012" ca="1" si="298">INDEX(table_rates,C1012,2)</f>
        <v>100</v>
      </c>
    </row>
    <row r="1013" spans="1:5" x14ac:dyDescent="0.2">
      <c r="A1013" t="s">
        <v>1040</v>
      </c>
      <c r="B1013">
        <f t="shared" si="285"/>
        <v>202</v>
      </c>
      <c r="C1013">
        <f t="shared" ca="1" si="296"/>
        <v>10</v>
      </c>
      <c r="D1013">
        <f ca="1">INDEX(table_rates,C1013,3)</f>
        <v>80</v>
      </c>
      <c r="E1013">
        <f ca="1">INDEX(table_rates,C1013,4)</f>
        <v>80</v>
      </c>
    </row>
    <row r="1014" spans="1:5" x14ac:dyDescent="0.2">
      <c r="A1014" t="s">
        <v>1041</v>
      </c>
      <c r="B1014">
        <f t="shared" si="285"/>
        <v>202</v>
      </c>
      <c r="C1014">
        <f t="shared" ca="1" si="296"/>
        <v>10</v>
      </c>
      <c r="D1014">
        <f ca="1">INDEX(table_rates,C1014,5)</f>
        <v>80</v>
      </c>
      <c r="E1014">
        <f ca="1">INDEX(table_rates,C1014,6)</f>
        <v>80</v>
      </c>
    </row>
    <row r="1015" spans="1:5" x14ac:dyDescent="0.2">
      <c r="A1015" t="s">
        <v>1042</v>
      </c>
      <c r="B1015">
        <f t="shared" si="285"/>
        <v>202</v>
      </c>
      <c r="C1015">
        <f t="shared" ca="1" si="296"/>
        <v>10</v>
      </c>
      <c r="D1015">
        <f ca="1">INDEX(table_rates,C1015,7)</f>
        <v>60</v>
      </c>
      <c r="E1015">
        <f ca="1">INDEX(table_rates,C1015,8)</f>
        <v>60</v>
      </c>
    </row>
    <row r="1016" spans="1:5" x14ac:dyDescent="0.2">
      <c r="A1016" t="s">
        <v>1043</v>
      </c>
      <c r="B1016">
        <f t="shared" si="285"/>
        <v>202</v>
      </c>
      <c r="C1016">
        <f t="shared" ca="1" si="296"/>
        <v>10</v>
      </c>
      <c r="D1016" t="str">
        <f ca="1">INDEX(table_rates,C1016,9)</f>
        <v>n/a</v>
      </c>
      <c r="E1016" t="str">
        <f ca="1">INDEX(table_rates,C1016,10)</f>
        <v>n/a</v>
      </c>
    </row>
    <row r="1017" spans="1:5" x14ac:dyDescent="0.2">
      <c r="A1017" t="s">
        <v>1039</v>
      </c>
      <c r="B1017">
        <f t="shared" si="285"/>
        <v>203</v>
      </c>
      <c r="C1017">
        <f t="shared" ca="1" si="296"/>
        <v>15</v>
      </c>
      <c r="D1017">
        <f t="shared" ca="1" si="288"/>
        <v>100</v>
      </c>
      <c r="E1017">
        <f t="shared" ref="E1017" ca="1" si="299">INDEX(table_rates,C1017,2)</f>
        <v>100</v>
      </c>
    </row>
    <row r="1018" spans="1:5" x14ac:dyDescent="0.2">
      <c r="A1018" t="s">
        <v>1040</v>
      </c>
      <c r="B1018">
        <f t="shared" si="285"/>
        <v>203</v>
      </c>
      <c r="C1018">
        <f t="shared" ca="1" si="296"/>
        <v>15</v>
      </c>
      <c r="D1018">
        <f ca="1">INDEX(table_rates,C1018,3)</f>
        <v>90</v>
      </c>
      <c r="E1018">
        <f ca="1">INDEX(table_rates,C1018,4)</f>
        <v>90</v>
      </c>
    </row>
    <row r="1019" spans="1:5" x14ac:dyDescent="0.2">
      <c r="A1019" t="s">
        <v>1041</v>
      </c>
      <c r="B1019">
        <f t="shared" si="285"/>
        <v>203</v>
      </c>
      <c r="C1019">
        <f t="shared" ca="1" si="296"/>
        <v>15</v>
      </c>
      <c r="D1019">
        <f ca="1">INDEX(table_rates,C1019,5)</f>
        <v>80</v>
      </c>
      <c r="E1019">
        <f ca="1">INDEX(table_rates,C1019,6)</f>
        <v>80</v>
      </c>
    </row>
    <row r="1020" spans="1:5" x14ac:dyDescent="0.2">
      <c r="A1020" t="s">
        <v>1042</v>
      </c>
      <c r="B1020">
        <f t="shared" si="285"/>
        <v>203</v>
      </c>
      <c r="C1020">
        <f t="shared" ca="1" si="296"/>
        <v>15</v>
      </c>
      <c r="D1020">
        <f ca="1">INDEX(table_rates,C1020,7)</f>
        <v>80</v>
      </c>
      <c r="E1020">
        <f ca="1">INDEX(table_rates,C1020,8)</f>
        <v>80</v>
      </c>
    </row>
    <row r="1021" spans="1:5" x14ac:dyDescent="0.2">
      <c r="A1021" t="s">
        <v>1043</v>
      </c>
      <c r="B1021">
        <f t="shared" si="285"/>
        <v>203</v>
      </c>
      <c r="C1021">
        <f t="shared" ca="1" si="296"/>
        <v>15</v>
      </c>
      <c r="D1021" t="str">
        <f ca="1">INDEX(table_rates,C1021,9)</f>
        <v>n/a</v>
      </c>
      <c r="E1021" t="str">
        <f ca="1">INDEX(table_rates,C1021,10)</f>
        <v>n/a</v>
      </c>
    </row>
    <row r="1022" spans="1:5" x14ac:dyDescent="0.2">
      <c r="A1022" t="s">
        <v>1039</v>
      </c>
      <c r="B1022">
        <f t="shared" si="285"/>
        <v>204</v>
      </c>
      <c r="C1022">
        <f t="shared" ca="1" si="282"/>
        <v>9</v>
      </c>
      <c r="D1022">
        <f t="shared" ref="D1022:D1082" ca="1" si="300">INDEX(table_rates,C1022,1)</f>
        <v>100</v>
      </c>
      <c r="E1022">
        <f t="shared" ref="E1022" ca="1" si="301">INDEX(table_rates,C1022,2)</f>
        <v>100</v>
      </c>
    </row>
    <row r="1023" spans="1:5" x14ac:dyDescent="0.2">
      <c r="A1023" t="s">
        <v>1040</v>
      </c>
      <c r="B1023">
        <f t="shared" si="285"/>
        <v>204</v>
      </c>
      <c r="C1023">
        <f t="shared" ref="C1023:C1041" ca="1" si="302">IF(MOD(ROW(C1023)-2,5)&lt;&gt;0,C1022,RANDBETWEEN(1,ROWS(table_rates)))</f>
        <v>9</v>
      </c>
      <c r="D1023">
        <f ca="1">INDEX(table_rates,C1023,3)</f>
        <v>80</v>
      </c>
      <c r="E1023">
        <f ca="1">INDEX(table_rates,C1023,4)</f>
        <v>80</v>
      </c>
    </row>
    <row r="1024" spans="1:5" x14ac:dyDescent="0.2">
      <c r="A1024" t="s">
        <v>1041</v>
      </c>
      <c r="B1024">
        <f t="shared" si="285"/>
        <v>204</v>
      </c>
      <c r="C1024">
        <f t="shared" ca="1" si="302"/>
        <v>9</v>
      </c>
      <c r="D1024">
        <f ca="1">INDEX(table_rates,C1024,5)</f>
        <v>80</v>
      </c>
      <c r="E1024">
        <f ca="1">INDEX(table_rates,C1024,6)</f>
        <v>80</v>
      </c>
    </row>
    <row r="1025" spans="1:5" x14ac:dyDescent="0.2">
      <c r="A1025" t="s">
        <v>1042</v>
      </c>
      <c r="B1025">
        <f t="shared" si="285"/>
        <v>204</v>
      </c>
      <c r="C1025">
        <f t="shared" ca="1" si="302"/>
        <v>9</v>
      </c>
      <c r="D1025">
        <f ca="1">INDEX(table_rates,C1025,7)</f>
        <v>60</v>
      </c>
      <c r="E1025">
        <f ca="1">INDEX(table_rates,C1025,8)</f>
        <v>60</v>
      </c>
    </row>
    <row r="1026" spans="1:5" x14ac:dyDescent="0.2">
      <c r="A1026" t="s">
        <v>1043</v>
      </c>
      <c r="B1026">
        <f t="shared" si="285"/>
        <v>204</v>
      </c>
      <c r="C1026">
        <f t="shared" ca="1" si="302"/>
        <v>9</v>
      </c>
      <c r="D1026" t="str">
        <f ca="1">INDEX(table_rates,C1026,9)</f>
        <v>n/a</v>
      </c>
      <c r="E1026" t="str">
        <f ca="1">INDEX(table_rates,C1026,10)</f>
        <v>n/a</v>
      </c>
    </row>
    <row r="1027" spans="1:5" x14ac:dyDescent="0.2">
      <c r="A1027" t="s">
        <v>1039</v>
      </c>
      <c r="B1027">
        <f t="shared" si="285"/>
        <v>205</v>
      </c>
      <c r="C1027">
        <f t="shared" ca="1" si="302"/>
        <v>10</v>
      </c>
      <c r="D1027">
        <f t="shared" ca="1" si="300"/>
        <v>100</v>
      </c>
      <c r="E1027">
        <f t="shared" ref="E1027" ca="1" si="303">INDEX(table_rates,C1027,2)</f>
        <v>100</v>
      </c>
    </row>
    <row r="1028" spans="1:5" x14ac:dyDescent="0.2">
      <c r="A1028" t="s">
        <v>1040</v>
      </c>
      <c r="B1028">
        <f t="shared" ref="B1028:B1091" si="304">IF(MOD(ROW(B1028)-2,5)&lt;&gt;0,B1027,B1027+1)</f>
        <v>205</v>
      </c>
      <c r="C1028">
        <f t="shared" ca="1" si="302"/>
        <v>10</v>
      </c>
      <c r="D1028">
        <f ca="1">INDEX(table_rates,C1028,3)</f>
        <v>80</v>
      </c>
      <c r="E1028">
        <f ca="1">INDEX(table_rates,C1028,4)</f>
        <v>80</v>
      </c>
    </row>
    <row r="1029" spans="1:5" x14ac:dyDescent="0.2">
      <c r="A1029" t="s">
        <v>1041</v>
      </c>
      <c r="B1029">
        <f t="shared" si="304"/>
        <v>205</v>
      </c>
      <c r="C1029">
        <f t="shared" ca="1" si="302"/>
        <v>10</v>
      </c>
      <c r="D1029">
        <f ca="1">INDEX(table_rates,C1029,5)</f>
        <v>80</v>
      </c>
      <c r="E1029">
        <f ca="1">INDEX(table_rates,C1029,6)</f>
        <v>80</v>
      </c>
    </row>
    <row r="1030" spans="1:5" x14ac:dyDescent="0.2">
      <c r="A1030" t="s">
        <v>1042</v>
      </c>
      <c r="B1030">
        <f t="shared" si="304"/>
        <v>205</v>
      </c>
      <c r="C1030">
        <f t="shared" ca="1" si="302"/>
        <v>10</v>
      </c>
      <c r="D1030">
        <f ca="1">INDEX(table_rates,C1030,7)</f>
        <v>60</v>
      </c>
      <c r="E1030">
        <f ca="1">INDEX(table_rates,C1030,8)</f>
        <v>60</v>
      </c>
    </row>
    <row r="1031" spans="1:5" x14ac:dyDescent="0.2">
      <c r="A1031" t="s">
        <v>1043</v>
      </c>
      <c r="B1031">
        <f t="shared" si="304"/>
        <v>205</v>
      </c>
      <c r="C1031">
        <f t="shared" ca="1" si="302"/>
        <v>10</v>
      </c>
      <c r="D1031" t="str">
        <f ca="1">INDEX(table_rates,C1031,9)</f>
        <v>n/a</v>
      </c>
      <c r="E1031" t="str">
        <f ca="1">INDEX(table_rates,C1031,10)</f>
        <v>n/a</v>
      </c>
    </row>
    <row r="1032" spans="1:5" x14ac:dyDescent="0.2">
      <c r="A1032" t="s">
        <v>1039</v>
      </c>
      <c r="B1032">
        <f t="shared" si="304"/>
        <v>206</v>
      </c>
      <c r="C1032">
        <f t="shared" ca="1" si="302"/>
        <v>9</v>
      </c>
      <c r="D1032">
        <f t="shared" ca="1" si="300"/>
        <v>100</v>
      </c>
      <c r="E1032">
        <f t="shared" ref="E1032" ca="1" si="305">INDEX(table_rates,C1032,2)</f>
        <v>100</v>
      </c>
    </row>
    <row r="1033" spans="1:5" x14ac:dyDescent="0.2">
      <c r="A1033" t="s">
        <v>1040</v>
      </c>
      <c r="B1033">
        <f t="shared" si="304"/>
        <v>206</v>
      </c>
      <c r="C1033">
        <f t="shared" ca="1" si="302"/>
        <v>9</v>
      </c>
      <c r="D1033">
        <f ca="1">INDEX(table_rates,C1033,3)</f>
        <v>80</v>
      </c>
      <c r="E1033">
        <f ca="1">INDEX(table_rates,C1033,4)</f>
        <v>80</v>
      </c>
    </row>
    <row r="1034" spans="1:5" x14ac:dyDescent="0.2">
      <c r="A1034" t="s">
        <v>1041</v>
      </c>
      <c r="B1034">
        <f t="shared" si="304"/>
        <v>206</v>
      </c>
      <c r="C1034">
        <f t="shared" ca="1" si="302"/>
        <v>9</v>
      </c>
      <c r="D1034">
        <f ca="1">INDEX(table_rates,C1034,5)</f>
        <v>80</v>
      </c>
      <c r="E1034">
        <f ca="1">INDEX(table_rates,C1034,6)</f>
        <v>80</v>
      </c>
    </row>
    <row r="1035" spans="1:5" x14ac:dyDescent="0.2">
      <c r="A1035" t="s">
        <v>1042</v>
      </c>
      <c r="B1035">
        <f t="shared" si="304"/>
        <v>206</v>
      </c>
      <c r="C1035">
        <f t="shared" ca="1" si="302"/>
        <v>9</v>
      </c>
      <c r="D1035">
        <f ca="1">INDEX(table_rates,C1035,7)</f>
        <v>60</v>
      </c>
      <c r="E1035">
        <f ca="1">INDEX(table_rates,C1035,8)</f>
        <v>60</v>
      </c>
    </row>
    <row r="1036" spans="1:5" x14ac:dyDescent="0.2">
      <c r="A1036" t="s">
        <v>1043</v>
      </c>
      <c r="B1036">
        <f t="shared" si="304"/>
        <v>206</v>
      </c>
      <c r="C1036">
        <f t="shared" ca="1" si="302"/>
        <v>9</v>
      </c>
      <c r="D1036" t="str">
        <f ca="1">INDEX(table_rates,C1036,9)</f>
        <v>n/a</v>
      </c>
      <c r="E1036" t="str">
        <f ca="1">INDEX(table_rates,C1036,10)</f>
        <v>n/a</v>
      </c>
    </row>
    <row r="1037" spans="1:5" x14ac:dyDescent="0.2">
      <c r="A1037" t="s">
        <v>1039</v>
      </c>
      <c r="B1037">
        <f t="shared" si="304"/>
        <v>207</v>
      </c>
      <c r="C1037">
        <f t="shared" ca="1" si="302"/>
        <v>3</v>
      </c>
      <c r="D1037">
        <f t="shared" ca="1" si="300"/>
        <v>100</v>
      </c>
      <c r="E1037">
        <f t="shared" ref="E1037" ca="1" si="306">INDEX(table_rates,C1037,2)</f>
        <v>100</v>
      </c>
    </row>
    <row r="1038" spans="1:5" x14ac:dyDescent="0.2">
      <c r="A1038" t="s">
        <v>1040</v>
      </c>
      <c r="B1038">
        <f t="shared" si="304"/>
        <v>207</v>
      </c>
      <c r="C1038">
        <f t="shared" ca="1" si="302"/>
        <v>3</v>
      </c>
      <c r="D1038">
        <f ca="1">INDEX(table_rates,C1038,3)</f>
        <v>80</v>
      </c>
      <c r="E1038">
        <f ca="1">INDEX(table_rates,C1038,4)</f>
        <v>80</v>
      </c>
    </row>
    <row r="1039" spans="1:5" x14ac:dyDescent="0.2">
      <c r="A1039" t="s">
        <v>1041</v>
      </c>
      <c r="B1039">
        <f t="shared" si="304"/>
        <v>207</v>
      </c>
      <c r="C1039">
        <f t="shared" ca="1" si="302"/>
        <v>3</v>
      </c>
      <c r="D1039">
        <f ca="1">INDEX(table_rates,C1039,5)</f>
        <v>80</v>
      </c>
      <c r="E1039">
        <f ca="1">INDEX(table_rates,C1039,6)</f>
        <v>80</v>
      </c>
    </row>
    <row r="1040" spans="1:5" x14ac:dyDescent="0.2">
      <c r="A1040" t="s">
        <v>1042</v>
      </c>
      <c r="B1040">
        <f t="shared" si="304"/>
        <v>207</v>
      </c>
      <c r="C1040">
        <f t="shared" ca="1" si="302"/>
        <v>3</v>
      </c>
      <c r="D1040">
        <f ca="1">INDEX(table_rates,C1040,7)</f>
        <v>60</v>
      </c>
      <c r="E1040">
        <f ca="1">INDEX(table_rates,C1040,8)</f>
        <v>60</v>
      </c>
    </row>
    <row r="1041" spans="1:5" x14ac:dyDescent="0.2">
      <c r="A1041" t="s">
        <v>1043</v>
      </c>
      <c r="B1041">
        <f t="shared" si="304"/>
        <v>207</v>
      </c>
      <c r="C1041">
        <f t="shared" ca="1" si="302"/>
        <v>3</v>
      </c>
      <c r="D1041" t="str">
        <f ca="1">INDEX(table_rates,C1041,9)</f>
        <v>n/a</v>
      </c>
      <c r="E1041" t="str">
        <f ca="1">INDEX(table_rates,C1041,10)</f>
        <v>n/a</v>
      </c>
    </row>
    <row r="1042" spans="1:5" x14ac:dyDescent="0.2">
      <c r="A1042" t="s">
        <v>1039</v>
      </c>
      <c r="B1042">
        <f t="shared" si="304"/>
        <v>208</v>
      </c>
      <c r="C1042">
        <f t="shared" ref="C1042:C1102" ca="1" si="307">RANDBETWEEN(1,ROWS(table_rates))</f>
        <v>8</v>
      </c>
      <c r="D1042">
        <f t="shared" ca="1" si="300"/>
        <v>100</v>
      </c>
      <c r="E1042">
        <f t="shared" ref="E1042" ca="1" si="308">INDEX(table_rates,C1042,2)</f>
        <v>100</v>
      </c>
    </row>
    <row r="1043" spans="1:5" x14ac:dyDescent="0.2">
      <c r="A1043" t="s">
        <v>1040</v>
      </c>
      <c r="B1043">
        <f t="shared" si="304"/>
        <v>208</v>
      </c>
      <c r="C1043">
        <f t="shared" ref="C1043:C1061" ca="1" si="309">IF(MOD(ROW(C1043)-2,5)&lt;&gt;0,C1042,RANDBETWEEN(1,ROWS(table_rates)))</f>
        <v>8</v>
      </c>
      <c r="D1043">
        <f ca="1">INDEX(table_rates,C1043,3)</f>
        <v>80</v>
      </c>
      <c r="E1043">
        <f ca="1">INDEX(table_rates,C1043,4)</f>
        <v>80</v>
      </c>
    </row>
    <row r="1044" spans="1:5" x14ac:dyDescent="0.2">
      <c r="A1044" t="s">
        <v>1041</v>
      </c>
      <c r="B1044">
        <f t="shared" si="304"/>
        <v>208</v>
      </c>
      <c r="C1044">
        <f t="shared" ca="1" si="309"/>
        <v>8</v>
      </c>
      <c r="D1044">
        <f ca="1">INDEX(table_rates,C1044,5)</f>
        <v>60</v>
      </c>
      <c r="E1044">
        <f ca="1">INDEX(table_rates,C1044,6)</f>
        <v>60</v>
      </c>
    </row>
    <row r="1045" spans="1:5" x14ac:dyDescent="0.2">
      <c r="A1045" t="s">
        <v>1042</v>
      </c>
      <c r="B1045">
        <f t="shared" si="304"/>
        <v>208</v>
      </c>
      <c r="C1045">
        <f t="shared" ca="1" si="309"/>
        <v>8</v>
      </c>
      <c r="D1045">
        <f ca="1">INDEX(table_rates,C1045,7)</f>
        <v>50</v>
      </c>
      <c r="E1045">
        <f ca="1">INDEX(table_rates,C1045,8)</f>
        <v>50</v>
      </c>
    </row>
    <row r="1046" spans="1:5" x14ac:dyDescent="0.2">
      <c r="A1046" t="s">
        <v>1043</v>
      </c>
      <c r="B1046">
        <f t="shared" si="304"/>
        <v>208</v>
      </c>
      <c r="C1046">
        <f t="shared" ca="1" si="309"/>
        <v>8</v>
      </c>
      <c r="D1046" t="str">
        <f ca="1">INDEX(table_rates,C1046,9)</f>
        <v>n/a</v>
      </c>
      <c r="E1046" t="str">
        <f ca="1">INDEX(table_rates,C1046,10)</f>
        <v>n/a</v>
      </c>
    </row>
    <row r="1047" spans="1:5" x14ac:dyDescent="0.2">
      <c r="A1047" t="s">
        <v>1039</v>
      </c>
      <c r="B1047">
        <f t="shared" si="304"/>
        <v>209</v>
      </c>
      <c r="C1047">
        <f t="shared" ca="1" si="309"/>
        <v>5</v>
      </c>
      <c r="D1047">
        <f t="shared" ca="1" si="300"/>
        <v>100</v>
      </c>
      <c r="E1047">
        <f t="shared" ref="E1047" ca="1" si="310">INDEX(table_rates,C1047,2)</f>
        <v>100</v>
      </c>
    </row>
    <row r="1048" spans="1:5" x14ac:dyDescent="0.2">
      <c r="A1048" t="s">
        <v>1040</v>
      </c>
      <c r="B1048">
        <f t="shared" si="304"/>
        <v>209</v>
      </c>
      <c r="C1048">
        <f t="shared" ca="1" si="309"/>
        <v>5</v>
      </c>
      <c r="D1048">
        <f ca="1">INDEX(table_rates,C1048,3)</f>
        <v>80</v>
      </c>
      <c r="E1048">
        <f ca="1">INDEX(table_rates,C1048,4)</f>
        <v>80</v>
      </c>
    </row>
    <row r="1049" spans="1:5" x14ac:dyDescent="0.2">
      <c r="A1049" t="s">
        <v>1041</v>
      </c>
      <c r="B1049">
        <f t="shared" si="304"/>
        <v>209</v>
      </c>
      <c r="C1049">
        <f t="shared" ca="1" si="309"/>
        <v>5</v>
      </c>
      <c r="D1049">
        <f ca="1">INDEX(table_rates,C1049,5)</f>
        <v>60</v>
      </c>
      <c r="E1049">
        <f ca="1">INDEX(table_rates,C1049,6)</f>
        <v>60</v>
      </c>
    </row>
    <row r="1050" spans="1:5" x14ac:dyDescent="0.2">
      <c r="A1050" t="s">
        <v>1042</v>
      </c>
      <c r="B1050">
        <f t="shared" si="304"/>
        <v>209</v>
      </c>
      <c r="C1050">
        <f t="shared" ca="1" si="309"/>
        <v>5</v>
      </c>
      <c r="D1050" t="str">
        <f ca="1">INDEX(table_rates,C1050,7)</f>
        <v>not covered</v>
      </c>
      <c r="E1050" t="str">
        <f ca="1">INDEX(table_rates,C1050,8)</f>
        <v>not covered</v>
      </c>
    </row>
    <row r="1051" spans="1:5" x14ac:dyDescent="0.2">
      <c r="A1051" t="s">
        <v>1043</v>
      </c>
      <c r="B1051">
        <f t="shared" si="304"/>
        <v>209</v>
      </c>
      <c r="C1051">
        <f t="shared" ca="1" si="309"/>
        <v>5</v>
      </c>
      <c r="D1051" t="str">
        <f ca="1">INDEX(table_rates,C1051,9)</f>
        <v>n/a</v>
      </c>
      <c r="E1051" t="str">
        <f ca="1">INDEX(table_rates,C1051,10)</f>
        <v>n/a</v>
      </c>
    </row>
    <row r="1052" spans="1:5" x14ac:dyDescent="0.2">
      <c r="A1052" t="s">
        <v>1039</v>
      </c>
      <c r="B1052">
        <f t="shared" si="304"/>
        <v>210</v>
      </c>
      <c r="C1052">
        <f t="shared" ca="1" si="309"/>
        <v>12</v>
      </c>
      <c r="D1052">
        <f t="shared" ca="1" si="300"/>
        <v>100</v>
      </c>
      <c r="E1052">
        <f t="shared" ref="E1052" ca="1" si="311">INDEX(table_rates,C1052,2)</f>
        <v>100</v>
      </c>
    </row>
    <row r="1053" spans="1:5" x14ac:dyDescent="0.2">
      <c r="A1053" t="s">
        <v>1040</v>
      </c>
      <c r="B1053">
        <f t="shared" si="304"/>
        <v>210</v>
      </c>
      <c r="C1053">
        <f t="shared" ca="1" si="309"/>
        <v>12</v>
      </c>
      <c r="D1053">
        <f ca="1">INDEX(table_rates,C1053,3)</f>
        <v>80</v>
      </c>
      <c r="E1053">
        <f ca="1">INDEX(table_rates,C1053,4)</f>
        <v>80</v>
      </c>
    </row>
    <row r="1054" spans="1:5" x14ac:dyDescent="0.2">
      <c r="A1054" t="s">
        <v>1041</v>
      </c>
      <c r="B1054">
        <f t="shared" si="304"/>
        <v>210</v>
      </c>
      <c r="C1054">
        <f t="shared" ca="1" si="309"/>
        <v>12</v>
      </c>
      <c r="D1054">
        <f ca="1">INDEX(table_rates,C1054,5)</f>
        <v>60</v>
      </c>
      <c r="E1054">
        <f ca="1">INDEX(table_rates,C1054,6)</f>
        <v>60</v>
      </c>
    </row>
    <row r="1055" spans="1:5" x14ac:dyDescent="0.2">
      <c r="A1055" t="s">
        <v>1042</v>
      </c>
      <c r="B1055">
        <f t="shared" si="304"/>
        <v>210</v>
      </c>
      <c r="C1055">
        <f t="shared" ca="1" si="309"/>
        <v>12</v>
      </c>
      <c r="D1055" t="str">
        <f ca="1">INDEX(table_rates,C1055,7)</f>
        <v>not covered</v>
      </c>
      <c r="E1055" t="str">
        <f ca="1">INDEX(table_rates,C1055,8)</f>
        <v>not covered</v>
      </c>
    </row>
    <row r="1056" spans="1:5" x14ac:dyDescent="0.2">
      <c r="A1056" t="s">
        <v>1043</v>
      </c>
      <c r="B1056">
        <f t="shared" si="304"/>
        <v>210</v>
      </c>
      <c r="C1056">
        <f t="shared" ca="1" si="309"/>
        <v>12</v>
      </c>
      <c r="D1056" t="str">
        <f ca="1">INDEX(table_rates,C1056,9)</f>
        <v>n/a</v>
      </c>
      <c r="E1056" t="str">
        <f ca="1">INDEX(table_rates,C1056,10)</f>
        <v>n/a</v>
      </c>
    </row>
    <row r="1057" spans="1:5" x14ac:dyDescent="0.2">
      <c r="A1057" t="s">
        <v>1039</v>
      </c>
      <c r="B1057">
        <f t="shared" si="304"/>
        <v>211</v>
      </c>
      <c r="C1057">
        <f t="shared" ca="1" si="309"/>
        <v>7</v>
      </c>
      <c r="D1057">
        <f t="shared" ca="1" si="300"/>
        <v>100</v>
      </c>
      <c r="E1057">
        <f t="shared" ref="E1057" ca="1" si="312">INDEX(table_rates,C1057,2)</f>
        <v>100</v>
      </c>
    </row>
    <row r="1058" spans="1:5" x14ac:dyDescent="0.2">
      <c r="A1058" t="s">
        <v>1040</v>
      </c>
      <c r="B1058">
        <f t="shared" si="304"/>
        <v>211</v>
      </c>
      <c r="C1058">
        <f t="shared" ca="1" si="309"/>
        <v>7</v>
      </c>
      <c r="D1058">
        <f ca="1">INDEX(table_rates,C1058,3)</f>
        <v>80</v>
      </c>
      <c r="E1058">
        <f ca="1">INDEX(table_rates,C1058,4)</f>
        <v>80</v>
      </c>
    </row>
    <row r="1059" spans="1:5" x14ac:dyDescent="0.2">
      <c r="A1059" t="s">
        <v>1041</v>
      </c>
      <c r="B1059">
        <f t="shared" si="304"/>
        <v>211</v>
      </c>
      <c r="C1059">
        <f t="shared" ca="1" si="309"/>
        <v>7</v>
      </c>
      <c r="D1059">
        <f ca="1">INDEX(table_rates,C1059,5)</f>
        <v>60</v>
      </c>
      <c r="E1059">
        <f ca="1">INDEX(table_rates,C1059,6)</f>
        <v>60</v>
      </c>
    </row>
    <row r="1060" spans="1:5" x14ac:dyDescent="0.2">
      <c r="A1060" t="s">
        <v>1042</v>
      </c>
      <c r="B1060">
        <f t="shared" si="304"/>
        <v>211</v>
      </c>
      <c r="C1060">
        <f t="shared" ca="1" si="309"/>
        <v>7</v>
      </c>
      <c r="D1060">
        <f ca="1">INDEX(table_rates,C1060,7)</f>
        <v>50</v>
      </c>
      <c r="E1060">
        <f ca="1">INDEX(table_rates,C1060,8)</f>
        <v>50</v>
      </c>
    </row>
    <row r="1061" spans="1:5" x14ac:dyDescent="0.2">
      <c r="A1061" t="s">
        <v>1043</v>
      </c>
      <c r="B1061">
        <f t="shared" si="304"/>
        <v>211</v>
      </c>
      <c r="C1061">
        <f t="shared" ca="1" si="309"/>
        <v>7</v>
      </c>
      <c r="D1061" t="str">
        <f ca="1">INDEX(table_rates,C1061,9)</f>
        <v>n/a</v>
      </c>
      <c r="E1061" t="str">
        <f ca="1">INDEX(table_rates,C1061,10)</f>
        <v>n/a</v>
      </c>
    </row>
    <row r="1062" spans="1:5" x14ac:dyDescent="0.2">
      <c r="A1062" t="s">
        <v>1039</v>
      </c>
      <c r="B1062">
        <f t="shared" si="304"/>
        <v>212</v>
      </c>
      <c r="C1062">
        <f t="shared" ca="1" si="307"/>
        <v>1</v>
      </c>
      <c r="D1062">
        <f t="shared" ca="1" si="300"/>
        <v>100</v>
      </c>
      <c r="E1062">
        <f t="shared" ref="E1062" ca="1" si="313">INDEX(table_rates,C1062,2)</f>
        <v>100</v>
      </c>
    </row>
    <row r="1063" spans="1:5" x14ac:dyDescent="0.2">
      <c r="A1063" t="s">
        <v>1040</v>
      </c>
      <c r="B1063">
        <f t="shared" si="304"/>
        <v>212</v>
      </c>
      <c r="C1063">
        <f t="shared" ref="C1063:C1081" ca="1" si="314">IF(MOD(ROW(C1063)-2,5)&lt;&gt;0,C1062,RANDBETWEEN(1,ROWS(table_rates)))</f>
        <v>1</v>
      </c>
      <c r="D1063">
        <f ca="1">INDEX(table_rates,C1063,3)</f>
        <v>80</v>
      </c>
      <c r="E1063">
        <f ca="1">INDEX(table_rates,C1063,4)</f>
        <v>80</v>
      </c>
    </row>
    <row r="1064" spans="1:5" x14ac:dyDescent="0.2">
      <c r="A1064" t="s">
        <v>1041</v>
      </c>
      <c r="B1064">
        <f t="shared" si="304"/>
        <v>212</v>
      </c>
      <c r="C1064">
        <f t="shared" ca="1" si="314"/>
        <v>1</v>
      </c>
      <c r="D1064">
        <f ca="1">INDEX(table_rates,C1064,5)</f>
        <v>60</v>
      </c>
      <c r="E1064">
        <f ca="1">INDEX(table_rates,C1064,6)</f>
        <v>60</v>
      </c>
    </row>
    <row r="1065" spans="1:5" x14ac:dyDescent="0.2">
      <c r="A1065" t="s">
        <v>1042</v>
      </c>
      <c r="B1065">
        <f t="shared" si="304"/>
        <v>212</v>
      </c>
      <c r="C1065">
        <f t="shared" ca="1" si="314"/>
        <v>1</v>
      </c>
      <c r="D1065">
        <f ca="1">INDEX(table_rates,C1065,7)</f>
        <v>50</v>
      </c>
      <c r="E1065">
        <f ca="1">INDEX(table_rates,C1065,8)</f>
        <v>50</v>
      </c>
    </row>
    <row r="1066" spans="1:5" x14ac:dyDescent="0.2">
      <c r="A1066" t="s">
        <v>1043</v>
      </c>
      <c r="B1066">
        <f t="shared" si="304"/>
        <v>212</v>
      </c>
      <c r="C1066">
        <f t="shared" ca="1" si="314"/>
        <v>1</v>
      </c>
      <c r="D1066" t="str">
        <f ca="1">INDEX(table_rates,C1066,9)</f>
        <v>n/a</v>
      </c>
      <c r="E1066" t="str">
        <f ca="1">INDEX(table_rates,C1066,10)</f>
        <v>n/a</v>
      </c>
    </row>
    <row r="1067" spans="1:5" x14ac:dyDescent="0.2">
      <c r="A1067" t="s">
        <v>1039</v>
      </c>
      <c r="B1067">
        <f t="shared" si="304"/>
        <v>213</v>
      </c>
      <c r="C1067">
        <f t="shared" ca="1" si="314"/>
        <v>5</v>
      </c>
      <c r="D1067">
        <f t="shared" ca="1" si="300"/>
        <v>100</v>
      </c>
      <c r="E1067">
        <f t="shared" ref="E1067" ca="1" si="315">INDEX(table_rates,C1067,2)</f>
        <v>100</v>
      </c>
    </row>
    <row r="1068" spans="1:5" x14ac:dyDescent="0.2">
      <c r="A1068" t="s">
        <v>1040</v>
      </c>
      <c r="B1068">
        <f t="shared" si="304"/>
        <v>213</v>
      </c>
      <c r="C1068">
        <f t="shared" ca="1" si="314"/>
        <v>5</v>
      </c>
      <c r="D1068">
        <f ca="1">INDEX(table_rates,C1068,3)</f>
        <v>80</v>
      </c>
      <c r="E1068">
        <f ca="1">INDEX(table_rates,C1068,4)</f>
        <v>80</v>
      </c>
    </row>
    <row r="1069" spans="1:5" x14ac:dyDescent="0.2">
      <c r="A1069" t="s">
        <v>1041</v>
      </c>
      <c r="B1069">
        <f t="shared" si="304"/>
        <v>213</v>
      </c>
      <c r="C1069">
        <f t="shared" ca="1" si="314"/>
        <v>5</v>
      </c>
      <c r="D1069">
        <f ca="1">INDEX(table_rates,C1069,5)</f>
        <v>60</v>
      </c>
      <c r="E1069">
        <f ca="1">INDEX(table_rates,C1069,6)</f>
        <v>60</v>
      </c>
    </row>
    <row r="1070" spans="1:5" x14ac:dyDescent="0.2">
      <c r="A1070" t="s">
        <v>1042</v>
      </c>
      <c r="B1070">
        <f t="shared" si="304"/>
        <v>213</v>
      </c>
      <c r="C1070">
        <f t="shared" ca="1" si="314"/>
        <v>5</v>
      </c>
      <c r="D1070" t="str">
        <f ca="1">INDEX(table_rates,C1070,7)</f>
        <v>not covered</v>
      </c>
      <c r="E1070" t="str">
        <f ca="1">INDEX(table_rates,C1070,8)</f>
        <v>not covered</v>
      </c>
    </row>
    <row r="1071" spans="1:5" x14ac:dyDescent="0.2">
      <c r="A1071" t="s">
        <v>1043</v>
      </c>
      <c r="B1071">
        <f t="shared" si="304"/>
        <v>213</v>
      </c>
      <c r="C1071">
        <f t="shared" ca="1" si="314"/>
        <v>5</v>
      </c>
      <c r="D1071" t="str">
        <f ca="1">INDEX(table_rates,C1071,9)</f>
        <v>n/a</v>
      </c>
      <c r="E1071" t="str">
        <f ca="1">INDEX(table_rates,C1071,10)</f>
        <v>n/a</v>
      </c>
    </row>
    <row r="1072" spans="1:5" x14ac:dyDescent="0.2">
      <c r="A1072" t="s">
        <v>1039</v>
      </c>
      <c r="B1072">
        <f t="shared" si="304"/>
        <v>214</v>
      </c>
      <c r="C1072">
        <f t="shared" ca="1" si="314"/>
        <v>5</v>
      </c>
      <c r="D1072">
        <f t="shared" ca="1" si="300"/>
        <v>100</v>
      </c>
      <c r="E1072">
        <f t="shared" ref="E1072" ca="1" si="316">INDEX(table_rates,C1072,2)</f>
        <v>100</v>
      </c>
    </row>
    <row r="1073" spans="1:5" x14ac:dyDescent="0.2">
      <c r="A1073" t="s">
        <v>1040</v>
      </c>
      <c r="B1073">
        <f t="shared" si="304"/>
        <v>214</v>
      </c>
      <c r="C1073">
        <f t="shared" ca="1" si="314"/>
        <v>5</v>
      </c>
      <c r="D1073">
        <f ca="1">INDEX(table_rates,C1073,3)</f>
        <v>80</v>
      </c>
      <c r="E1073">
        <f ca="1">INDEX(table_rates,C1073,4)</f>
        <v>80</v>
      </c>
    </row>
    <row r="1074" spans="1:5" x14ac:dyDescent="0.2">
      <c r="A1074" t="s">
        <v>1041</v>
      </c>
      <c r="B1074">
        <f t="shared" si="304"/>
        <v>214</v>
      </c>
      <c r="C1074">
        <f t="shared" ca="1" si="314"/>
        <v>5</v>
      </c>
      <c r="D1074">
        <f ca="1">INDEX(table_rates,C1074,5)</f>
        <v>60</v>
      </c>
      <c r="E1074">
        <f ca="1">INDEX(table_rates,C1074,6)</f>
        <v>60</v>
      </c>
    </row>
    <row r="1075" spans="1:5" x14ac:dyDescent="0.2">
      <c r="A1075" t="s">
        <v>1042</v>
      </c>
      <c r="B1075">
        <f t="shared" si="304"/>
        <v>214</v>
      </c>
      <c r="C1075">
        <f t="shared" ca="1" si="314"/>
        <v>5</v>
      </c>
      <c r="D1075" t="str">
        <f ca="1">INDEX(table_rates,C1075,7)</f>
        <v>not covered</v>
      </c>
      <c r="E1075" t="str">
        <f ca="1">INDEX(table_rates,C1075,8)</f>
        <v>not covered</v>
      </c>
    </row>
    <row r="1076" spans="1:5" x14ac:dyDescent="0.2">
      <c r="A1076" t="s">
        <v>1043</v>
      </c>
      <c r="B1076">
        <f t="shared" si="304"/>
        <v>214</v>
      </c>
      <c r="C1076">
        <f t="shared" ca="1" si="314"/>
        <v>5</v>
      </c>
      <c r="D1076" t="str">
        <f ca="1">INDEX(table_rates,C1076,9)</f>
        <v>n/a</v>
      </c>
      <c r="E1076" t="str">
        <f ca="1">INDEX(table_rates,C1076,10)</f>
        <v>n/a</v>
      </c>
    </row>
    <row r="1077" spans="1:5" x14ac:dyDescent="0.2">
      <c r="A1077" t="s">
        <v>1039</v>
      </c>
      <c r="B1077">
        <f t="shared" si="304"/>
        <v>215</v>
      </c>
      <c r="C1077">
        <f t="shared" ca="1" si="314"/>
        <v>12</v>
      </c>
      <c r="D1077">
        <f t="shared" ca="1" si="300"/>
        <v>100</v>
      </c>
      <c r="E1077">
        <f t="shared" ref="E1077" ca="1" si="317">INDEX(table_rates,C1077,2)</f>
        <v>100</v>
      </c>
    </row>
    <row r="1078" spans="1:5" x14ac:dyDescent="0.2">
      <c r="A1078" t="s">
        <v>1040</v>
      </c>
      <c r="B1078">
        <f t="shared" si="304"/>
        <v>215</v>
      </c>
      <c r="C1078">
        <f t="shared" ca="1" si="314"/>
        <v>12</v>
      </c>
      <c r="D1078">
        <f ca="1">INDEX(table_rates,C1078,3)</f>
        <v>80</v>
      </c>
      <c r="E1078">
        <f ca="1">INDEX(table_rates,C1078,4)</f>
        <v>80</v>
      </c>
    </row>
    <row r="1079" spans="1:5" x14ac:dyDescent="0.2">
      <c r="A1079" t="s">
        <v>1041</v>
      </c>
      <c r="B1079">
        <f t="shared" si="304"/>
        <v>215</v>
      </c>
      <c r="C1079">
        <f t="shared" ca="1" si="314"/>
        <v>12</v>
      </c>
      <c r="D1079">
        <f ca="1">INDEX(table_rates,C1079,5)</f>
        <v>60</v>
      </c>
      <c r="E1079">
        <f ca="1">INDEX(table_rates,C1079,6)</f>
        <v>60</v>
      </c>
    </row>
    <row r="1080" spans="1:5" x14ac:dyDescent="0.2">
      <c r="A1080" t="s">
        <v>1042</v>
      </c>
      <c r="B1080">
        <f t="shared" si="304"/>
        <v>215</v>
      </c>
      <c r="C1080">
        <f t="shared" ca="1" si="314"/>
        <v>12</v>
      </c>
      <c r="D1080" t="str">
        <f ca="1">INDEX(table_rates,C1080,7)</f>
        <v>not covered</v>
      </c>
      <c r="E1080" t="str">
        <f ca="1">INDEX(table_rates,C1080,8)</f>
        <v>not covered</v>
      </c>
    </row>
    <row r="1081" spans="1:5" x14ac:dyDescent="0.2">
      <c r="A1081" t="s">
        <v>1043</v>
      </c>
      <c r="B1081">
        <f t="shared" si="304"/>
        <v>215</v>
      </c>
      <c r="C1081">
        <f t="shared" ca="1" si="314"/>
        <v>12</v>
      </c>
      <c r="D1081" t="str">
        <f ca="1">INDEX(table_rates,C1081,9)</f>
        <v>n/a</v>
      </c>
      <c r="E1081" t="str">
        <f ca="1">INDEX(table_rates,C1081,10)</f>
        <v>n/a</v>
      </c>
    </row>
    <row r="1082" spans="1:5" x14ac:dyDescent="0.2">
      <c r="A1082" t="s">
        <v>1039</v>
      </c>
      <c r="B1082">
        <f t="shared" si="304"/>
        <v>216</v>
      </c>
      <c r="C1082">
        <f t="shared" ca="1" si="307"/>
        <v>13</v>
      </c>
      <c r="D1082">
        <f t="shared" ca="1" si="300"/>
        <v>100</v>
      </c>
      <c r="E1082">
        <f t="shared" ref="E1082" ca="1" si="318">INDEX(table_rates,C1082,2)</f>
        <v>100</v>
      </c>
    </row>
    <row r="1083" spans="1:5" x14ac:dyDescent="0.2">
      <c r="A1083" t="s">
        <v>1040</v>
      </c>
      <c r="B1083">
        <f t="shared" si="304"/>
        <v>216</v>
      </c>
      <c r="C1083">
        <f t="shared" ref="C1083:C1101" ca="1" si="319">IF(MOD(ROW(C1083)-2,5)&lt;&gt;0,C1082,RANDBETWEEN(1,ROWS(table_rates)))</f>
        <v>13</v>
      </c>
      <c r="D1083">
        <f ca="1">INDEX(table_rates,C1083,3)</f>
        <v>80</v>
      </c>
      <c r="E1083">
        <f ca="1">INDEX(table_rates,C1083,4)</f>
        <v>80</v>
      </c>
    </row>
    <row r="1084" spans="1:5" x14ac:dyDescent="0.2">
      <c r="A1084" t="s">
        <v>1041</v>
      </c>
      <c r="B1084">
        <f t="shared" si="304"/>
        <v>216</v>
      </c>
      <c r="C1084">
        <f t="shared" ca="1" si="319"/>
        <v>13</v>
      </c>
      <c r="D1084">
        <f ca="1">INDEX(table_rates,C1084,5)</f>
        <v>80</v>
      </c>
      <c r="E1084">
        <f ca="1">INDEX(table_rates,C1084,6)</f>
        <v>80</v>
      </c>
    </row>
    <row r="1085" spans="1:5" x14ac:dyDescent="0.2">
      <c r="A1085" t="s">
        <v>1042</v>
      </c>
      <c r="B1085">
        <f t="shared" si="304"/>
        <v>216</v>
      </c>
      <c r="C1085">
        <f t="shared" ca="1" si="319"/>
        <v>13</v>
      </c>
      <c r="D1085">
        <f ca="1">INDEX(table_rates,C1085,7)</f>
        <v>60</v>
      </c>
      <c r="E1085">
        <f ca="1">INDEX(table_rates,C1085,8)</f>
        <v>60</v>
      </c>
    </row>
    <row r="1086" spans="1:5" x14ac:dyDescent="0.2">
      <c r="A1086" t="s">
        <v>1043</v>
      </c>
      <c r="B1086">
        <f t="shared" si="304"/>
        <v>216</v>
      </c>
      <c r="C1086">
        <f t="shared" ca="1" si="319"/>
        <v>13</v>
      </c>
      <c r="D1086">
        <f ca="1">INDEX(table_rates,C1086,9)</f>
        <v>50</v>
      </c>
      <c r="E1086">
        <f ca="1">INDEX(table_rates,C1086,10)</f>
        <v>50</v>
      </c>
    </row>
    <row r="1087" spans="1:5" x14ac:dyDescent="0.2">
      <c r="A1087" t="s">
        <v>1039</v>
      </c>
      <c r="B1087">
        <f t="shared" si="304"/>
        <v>217</v>
      </c>
      <c r="C1087">
        <f t="shared" ca="1" si="319"/>
        <v>11</v>
      </c>
      <c r="D1087">
        <f t="shared" ref="D1087:D1147" ca="1" si="320">INDEX(table_rates,C1087,1)</f>
        <v>100</v>
      </c>
      <c r="E1087">
        <f t="shared" ref="E1087" ca="1" si="321">INDEX(table_rates,C1087,2)</f>
        <v>100</v>
      </c>
    </row>
    <row r="1088" spans="1:5" x14ac:dyDescent="0.2">
      <c r="A1088" t="s">
        <v>1040</v>
      </c>
      <c r="B1088">
        <f t="shared" si="304"/>
        <v>217</v>
      </c>
      <c r="C1088">
        <f t="shared" ca="1" si="319"/>
        <v>11</v>
      </c>
      <c r="D1088">
        <f ca="1">INDEX(table_rates,C1088,3)</f>
        <v>80</v>
      </c>
      <c r="E1088">
        <f ca="1">INDEX(table_rates,C1088,4)</f>
        <v>80</v>
      </c>
    </row>
    <row r="1089" spans="1:5" x14ac:dyDescent="0.2">
      <c r="A1089" t="s">
        <v>1041</v>
      </c>
      <c r="B1089">
        <f t="shared" si="304"/>
        <v>217</v>
      </c>
      <c r="C1089">
        <f t="shared" ca="1" si="319"/>
        <v>11</v>
      </c>
      <c r="D1089">
        <f ca="1">INDEX(table_rates,C1089,5)</f>
        <v>80</v>
      </c>
      <c r="E1089">
        <f ca="1">INDEX(table_rates,C1089,6)</f>
        <v>80</v>
      </c>
    </row>
    <row r="1090" spans="1:5" x14ac:dyDescent="0.2">
      <c r="A1090" t="s">
        <v>1042</v>
      </c>
      <c r="B1090">
        <f t="shared" si="304"/>
        <v>217</v>
      </c>
      <c r="C1090">
        <f t="shared" ca="1" si="319"/>
        <v>11</v>
      </c>
      <c r="D1090">
        <f ca="1">INDEX(table_rates,C1090,7)</f>
        <v>60</v>
      </c>
      <c r="E1090">
        <f ca="1">INDEX(table_rates,C1090,8)</f>
        <v>60</v>
      </c>
    </row>
    <row r="1091" spans="1:5" x14ac:dyDescent="0.2">
      <c r="A1091" t="s">
        <v>1043</v>
      </c>
      <c r="B1091">
        <f t="shared" si="304"/>
        <v>217</v>
      </c>
      <c r="C1091">
        <f t="shared" ca="1" si="319"/>
        <v>11</v>
      </c>
      <c r="D1091" t="str">
        <f ca="1">INDEX(table_rates,C1091,9)</f>
        <v>n/a</v>
      </c>
      <c r="E1091" t="str">
        <f ca="1">INDEX(table_rates,C1091,10)</f>
        <v>n/a</v>
      </c>
    </row>
    <row r="1092" spans="1:5" x14ac:dyDescent="0.2">
      <c r="A1092" t="s">
        <v>1039</v>
      </c>
      <c r="B1092">
        <f t="shared" ref="B1092:B1155" si="322">IF(MOD(ROW(B1092)-2,5)&lt;&gt;0,B1091,B1091+1)</f>
        <v>218</v>
      </c>
      <c r="C1092">
        <f t="shared" ca="1" si="319"/>
        <v>15</v>
      </c>
      <c r="D1092">
        <f t="shared" ca="1" si="320"/>
        <v>100</v>
      </c>
      <c r="E1092">
        <f t="shared" ref="E1092" ca="1" si="323">INDEX(table_rates,C1092,2)</f>
        <v>100</v>
      </c>
    </row>
    <row r="1093" spans="1:5" x14ac:dyDescent="0.2">
      <c r="A1093" t="s">
        <v>1040</v>
      </c>
      <c r="B1093">
        <f t="shared" si="322"/>
        <v>218</v>
      </c>
      <c r="C1093">
        <f t="shared" ca="1" si="319"/>
        <v>15</v>
      </c>
      <c r="D1093">
        <f ca="1">INDEX(table_rates,C1093,3)</f>
        <v>90</v>
      </c>
      <c r="E1093">
        <f ca="1">INDEX(table_rates,C1093,4)</f>
        <v>90</v>
      </c>
    </row>
    <row r="1094" spans="1:5" x14ac:dyDescent="0.2">
      <c r="A1094" t="s">
        <v>1041</v>
      </c>
      <c r="B1094">
        <f t="shared" si="322"/>
        <v>218</v>
      </c>
      <c r="C1094">
        <f t="shared" ca="1" si="319"/>
        <v>15</v>
      </c>
      <c r="D1094">
        <f ca="1">INDEX(table_rates,C1094,5)</f>
        <v>80</v>
      </c>
      <c r="E1094">
        <f ca="1">INDEX(table_rates,C1094,6)</f>
        <v>80</v>
      </c>
    </row>
    <row r="1095" spans="1:5" x14ac:dyDescent="0.2">
      <c r="A1095" t="s">
        <v>1042</v>
      </c>
      <c r="B1095">
        <f t="shared" si="322"/>
        <v>218</v>
      </c>
      <c r="C1095">
        <f t="shared" ca="1" si="319"/>
        <v>15</v>
      </c>
      <c r="D1095">
        <f ca="1">INDEX(table_rates,C1095,7)</f>
        <v>80</v>
      </c>
      <c r="E1095">
        <f ca="1">INDEX(table_rates,C1095,8)</f>
        <v>80</v>
      </c>
    </row>
    <row r="1096" spans="1:5" x14ac:dyDescent="0.2">
      <c r="A1096" t="s">
        <v>1043</v>
      </c>
      <c r="B1096">
        <f t="shared" si="322"/>
        <v>218</v>
      </c>
      <c r="C1096">
        <f t="shared" ca="1" si="319"/>
        <v>15</v>
      </c>
      <c r="D1096" t="str">
        <f ca="1">INDEX(table_rates,C1096,9)</f>
        <v>n/a</v>
      </c>
      <c r="E1096" t="str">
        <f ca="1">INDEX(table_rates,C1096,10)</f>
        <v>n/a</v>
      </c>
    </row>
    <row r="1097" spans="1:5" x14ac:dyDescent="0.2">
      <c r="A1097" t="s">
        <v>1039</v>
      </c>
      <c r="B1097">
        <f t="shared" si="322"/>
        <v>219</v>
      </c>
      <c r="C1097">
        <f t="shared" ca="1" si="319"/>
        <v>8</v>
      </c>
      <c r="D1097">
        <f t="shared" ca="1" si="320"/>
        <v>100</v>
      </c>
      <c r="E1097">
        <f t="shared" ref="E1097" ca="1" si="324">INDEX(table_rates,C1097,2)</f>
        <v>100</v>
      </c>
    </row>
    <row r="1098" spans="1:5" x14ac:dyDescent="0.2">
      <c r="A1098" t="s">
        <v>1040</v>
      </c>
      <c r="B1098">
        <f t="shared" si="322"/>
        <v>219</v>
      </c>
      <c r="C1098">
        <f t="shared" ca="1" si="319"/>
        <v>8</v>
      </c>
      <c r="D1098">
        <f ca="1">INDEX(table_rates,C1098,3)</f>
        <v>80</v>
      </c>
      <c r="E1098">
        <f ca="1">INDEX(table_rates,C1098,4)</f>
        <v>80</v>
      </c>
    </row>
    <row r="1099" spans="1:5" x14ac:dyDescent="0.2">
      <c r="A1099" t="s">
        <v>1041</v>
      </c>
      <c r="B1099">
        <f t="shared" si="322"/>
        <v>219</v>
      </c>
      <c r="C1099">
        <f t="shared" ca="1" si="319"/>
        <v>8</v>
      </c>
      <c r="D1099">
        <f ca="1">INDEX(table_rates,C1099,5)</f>
        <v>60</v>
      </c>
      <c r="E1099">
        <f ca="1">INDEX(table_rates,C1099,6)</f>
        <v>60</v>
      </c>
    </row>
    <row r="1100" spans="1:5" x14ac:dyDescent="0.2">
      <c r="A1100" t="s">
        <v>1042</v>
      </c>
      <c r="B1100">
        <f t="shared" si="322"/>
        <v>219</v>
      </c>
      <c r="C1100">
        <f t="shared" ca="1" si="319"/>
        <v>8</v>
      </c>
      <c r="D1100">
        <f ca="1">INDEX(table_rates,C1100,7)</f>
        <v>50</v>
      </c>
      <c r="E1100">
        <f ca="1">INDEX(table_rates,C1100,8)</f>
        <v>50</v>
      </c>
    </row>
    <row r="1101" spans="1:5" x14ac:dyDescent="0.2">
      <c r="A1101" t="s">
        <v>1043</v>
      </c>
      <c r="B1101">
        <f t="shared" si="322"/>
        <v>219</v>
      </c>
      <c r="C1101">
        <f t="shared" ca="1" si="319"/>
        <v>8</v>
      </c>
      <c r="D1101" t="str">
        <f ca="1">INDEX(table_rates,C1101,9)</f>
        <v>n/a</v>
      </c>
      <c r="E1101" t="str">
        <f ca="1">INDEX(table_rates,C1101,10)</f>
        <v>n/a</v>
      </c>
    </row>
    <row r="1102" spans="1:5" x14ac:dyDescent="0.2">
      <c r="A1102" t="s">
        <v>1039</v>
      </c>
      <c r="B1102">
        <f t="shared" si="322"/>
        <v>220</v>
      </c>
      <c r="C1102">
        <f t="shared" ca="1" si="307"/>
        <v>13</v>
      </c>
      <c r="D1102">
        <f t="shared" ca="1" si="320"/>
        <v>100</v>
      </c>
      <c r="E1102">
        <f t="shared" ref="E1102" ca="1" si="325">INDEX(table_rates,C1102,2)</f>
        <v>100</v>
      </c>
    </row>
    <row r="1103" spans="1:5" x14ac:dyDescent="0.2">
      <c r="A1103" t="s">
        <v>1040</v>
      </c>
      <c r="B1103">
        <f t="shared" si="322"/>
        <v>220</v>
      </c>
      <c r="C1103">
        <f t="shared" ref="C1103:C1121" ca="1" si="326">IF(MOD(ROW(C1103)-2,5)&lt;&gt;0,C1102,RANDBETWEEN(1,ROWS(table_rates)))</f>
        <v>13</v>
      </c>
      <c r="D1103">
        <f ca="1">INDEX(table_rates,C1103,3)</f>
        <v>80</v>
      </c>
      <c r="E1103">
        <f ca="1">INDEX(table_rates,C1103,4)</f>
        <v>80</v>
      </c>
    </row>
    <row r="1104" spans="1:5" x14ac:dyDescent="0.2">
      <c r="A1104" t="s">
        <v>1041</v>
      </c>
      <c r="B1104">
        <f t="shared" si="322"/>
        <v>220</v>
      </c>
      <c r="C1104">
        <f t="shared" ca="1" si="326"/>
        <v>13</v>
      </c>
      <c r="D1104">
        <f ca="1">INDEX(table_rates,C1104,5)</f>
        <v>80</v>
      </c>
      <c r="E1104">
        <f ca="1">INDEX(table_rates,C1104,6)</f>
        <v>80</v>
      </c>
    </row>
    <row r="1105" spans="1:5" x14ac:dyDescent="0.2">
      <c r="A1105" t="s">
        <v>1042</v>
      </c>
      <c r="B1105">
        <f t="shared" si="322"/>
        <v>220</v>
      </c>
      <c r="C1105">
        <f t="shared" ca="1" si="326"/>
        <v>13</v>
      </c>
      <c r="D1105">
        <f ca="1">INDEX(table_rates,C1105,7)</f>
        <v>60</v>
      </c>
      <c r="E1105">
        <f ca="1">INDEX(table_rates,C1105,8)</f>
        <v>60</v>
      </c>
    </row>
    <row r="1106" spans="1:5" x14ac:dyDescent="0.2">
      <c r="A1106" t="s">
        <v>1043</v>
      </c>
      <c r="B1106">
        <f t="shared" si="322"/>
        <v>220</v>
      </c>
      <c r="C1106">
        <f t="shared" ca="1" si="326"/>
        <v>13</v>
      </c>
      <c r="D1106">
        <f ca="1">INDEX(table_rates,C1106,9)</f>
        <v>50</v>
      </c>
      <c r="E1106">
        <f ca="1">INDEX(table_rates,C1106,10)</f>
        <v>50</v>
      </c>
    </row>
    <row r="1107" spans="1:5" x14ac:dyDescent="0.2">
      <c r="A1107" t="s">
        <v>1039</v>
      </c>
      <c r="B1107">
        <f t="shared" si="322"/>
        <v>221</v>
      </c>
      <c r="C1107">
        <f t="shared" ca="1" si="326"/>
        <v>13</v>
      </c>
      <c r="D1107">
        <f t="shared" ca="1" si="320"/>
        <v>100</v>
      </c>
      <c r="E1107">
        <f t="shared" ref="E1107" ca="1" si="327">INDEX(table_rates,C1107,2)</f>
        <v>100</v>
      </c>
    </row>
    <row r="1108" spans="1:5" x14ac:dyDescent="0.2">
      <c r="A1108" t="s">
        <v>1040</v>
      </c>
      <c r="B1108">
        <f t="shared" si="322"/>
        <v>221</v>
      </c>
      <c r="C1108">
        <f t="shared" ca="1" si="326"/>
        <v>13</v>
      </c>
      <c r="D1108">
        <f ca="1">INDEX(table_rates,C1108,3)</f>
        <v>80</v>
      </c>
      <c r="E1108">
        <f ca="1">INDEX(table_rates,C1108,4)</f>
        <v>80</v>
      </c>
    </row>
    <row r="1109" spans="1:5" x14ac:dyDescent="0.2">
      <c r="A1109" t="s">
        <v>1041</v>
      </c>
      <c r="B1109">
        <f t="shared" si="322"/>
        <v>221</v>
      </c>
      <c r="C1109">
        <f t="shared" ca="1" si="326"/>
        <v>13</v>
      </c>
      <c r="D1109">
        <f ca="1">INDEX(table_rates,C1109,5)</f>
        <v>80</v>
      </c>
      <c r="E1109">
        <f ca="1">INDEX(table_rates,C1109,6)</f>
        <v>80</v>
      </c>
    </row>
    <row r="1110" spans="1:5" x14ac:dyDescent="0.2">
      <c r="A1110" t="s">
        <v>1042</v>
      </c>
      <c r="B1110">
        <f t="shared" si="322"/>
        <v>221</v>
      </c>
      <c r="C1110">
        <f t="shared" ca="1" si="326"/>
        <v>13</v>
      </c>
      <c r="D1110">
        <f ca="1">INDEX(table_rates,C1110,7)</f>
        <v>60</v>
      </c>
      <c r="E1110">
        <f ca="1">INDEX(table_rates,C1110,8)</f>
        <v>60</v>
      </c>
    </row>
    <row r="1111" spans="1:5" x14ac:dyDescent="0.2">
      <c r="A1111" t="s">
        <v>1043</v>
      </c>
      <c r="B1111">
        <f t="shared" si="322"/>
        <v>221</v>
      </c>
      <c r="C1111">
        <f t="shared" ca="1" si="326"/>
        <v>13</v>
      </c>
      <c r="D1111">
        <f ca="1">INDEX(table_rates,C1111,9)</f>
        <v>50</v>
      </c>
      <c r="E1111">
        <f ca="1">INDEX(table_rates,C1111,10)</f>
        <v>50</v>
      </c>
    </row>
    <row r="1112" spans="1:5" x14ac:dyDescent="0.2">
      <c r="A1112" t="s">
        <v>1039</v>
      </c>
      <c r="B1112">
        <f t="shared" si="322"/>
        <v>222</v>
      </c>
      <c r="C1112">
        <f t="shared" ca="1" si="326"/>
        <v>6</v>
      </c>
      <c r="D1112">
        <f t="shared" ca="1" si="320"/>
        <v>100</v>
      </c>
      <c r="E1112">
        <f t="shared" ref="E1112" ca="1" si="328">INDEX(table_rates,C1112,2)</f>
        <v>100</v>
      </c>
    </row>
    <row r="1113" spans="1:5" x14ac:dyDescent="0.2">
      <c r="A1113" t="s">
        <v>1040</v>
      </c>
      <c r="B1113">
        <f t="shared" si="322"/>
        <v>222</v>
      </c>
      <c r="C1113">
        <f t="shared" ca="1" si="326"/>
        <v>6</v>
      </c>
      <c r="D1113">
        <f ca="1">INDEX(table_rates,C1113,3)</f>
        <v>80</v>
      </c>
      <c r="E1113">
        <f ca="1">INDEX(table_rates,C1113,4)</f>
        <v>80</v>
      </c>
    </row>
    <row r="1114" spans="1:5" x14ac:dyDescent="0.2">
      <c r="A1114" t="s">
        <v>1041</v>
      </c>
      <c r="B1114">
        <f t="shared" si="322"/>
        <v>222</v>
      </c>
      <c r="C1114">
        <f t="shared" ca="1" si="326"/>
        <v>6</v>
      </c>
      <c r="D1114">
        <f ca="1">INDEX(table_rates,C1114,5)</f>
        <v>60</v>
      </c>
      <c r="E1114">
        <f ca="1">INDEX(table_rates,C1114,6)</f>
        <v>60</v>
      </c>
    </row>
    <row r="1115" spans="1:5" x14ac:dyDescent="0.2">
      <c r="A1115" t="s">
        <v>1042</v>
      </c>
      <c r="B1115">
        <f t="shared" si="322"/>
        <v>222</v>
      </c>
      <c r="C1115">
        <f t="shared" ca="1" si="326"/>
        <v>6</v>
      </c>
      <c r="D1115">
        <f ca="1">INDEX(table_rates,C1115,7)</f>
        <v>50</v>
      </c>
      <c r="E1115">
        <f ca="1">INDEX(table_rates,C1115,8)</f>
        <v>50</v>
      </c>
    </row>
    <row r="1116" spans="1:5" x14ac:dyDescent="0.2">
      <c r="A1116" t="s">
        <v>1043</v>
      </c>
      <c r="B1116">
        <f t="shared" si="322"/>
        <v>222</v>
      </c>
      <c r="C1116">
        <f t="shared" ca="1" si="326"/>
        <v>6</v>
      </c>
      <c r="D1116" t="str">
        <f ca="1">INDEX(table_rates,C1116,9)</f>
        <v>n/a</v>
      </c>
      <c r="E1116" t="str">
        <f ca="1">INDEX(table_rates,C1116,10)</f>
        <v>n/a</v>
      </c>
    </row>
    <row r="1117" spans="1:5" x14ac:dyDescent="0.2">
      <c r="A1117" t="s">
        <v>1039</v>
      </c>
      <c r="B1117">
        <f t="shared" si="322"/>
        <v>223</v>
      </c>
      <c r="C1117">
        <f t="shared" ca="1" si="326"/>
        <v>14</v>
      </c>
      <c r="D1117">
        <f t="shared" ca="1" si="320"/>
        <v>100</v>
      </c>
      <c r="E1117">
        <f t="shared" ref="E1117" ca="1" si="329">INDEX(table_rates,C1117,2)</f>
        <v>100</v>
      </c>
    </row>
    <row r="1118" spans="1:5" x14ac:dyDescent="0.2">
      <c r="A1118" t="s">
        <v>1040</v>
      </c>
      <c r="B1118">
        <f t="shared" si="322"/>
        <v>223</v>
      </c>
      <c r="C1118">
        <f t="shared" ca="1" si="326"/>
        <v>14</v>
      </c>
      <c r="D1118">
        <f ca="1">INDEX(table_rates,C1118,3)</f>
        <v>90</v>
      </c>
      <c r="E1118">
        <f ca="1">INDEX(table_rates,C1118,4)</f>
        <v>90</v>
      </c>
    </row>
    <row r="1119" spans="1:5" x14ac:dyDescent="0.2">
      <c r="A1119" t="s">
        <v>1041</v>
      </c>
      <c r="B1119">
        <f t="shared" si="322"/>
        <v>223</v>
      </c>
      <c r="C1119">
        <f t="shared" ca="1" si="326"/>
        <v>14</v>
      </c>
      <c r="D1119">
        <f ca="1">INDEX(table_rates,C1119,5)</f>
        <v>80</v>
      </c>
      <c r="E1119">
        <f ca="1">INDEX(table_rates,C1119,6)</f>
        <v>80</v>
      </c>
    </row>
    <row r="1120" spans="1:5" x14ac:dyDescent="0.2">
      <c r="A1120" t="s">
        <v>1042</v>
      </c>
      <c r="B1120">
        <f t="shared" si="322"/>
        <v>223</v>
      </c>
      <c r="C1120">
        <f t="shared" ca="1" si="326"/>
        <v>14</v>
      </c>
      <c r="D1120">
        <f ca="1">INDEX(table_rates,C1120,7)</f>
        <v>80</v>
      </c>
      <c r="E1120">
        <f ca="1">INDEX(table_rates,C1120,8)</f>
        <v>80</v>
      </c>
    </row>
    <row r="1121" spans="1:5" x14ac:dyDescent="0.2">
      <c r="A1121" t="s">
        <v>1043</v>
      </c>
      <c r="B1121">
        <f t="shared" si="322"/>
        <v>223</v>
      </c>
      <c r="C1121">
        <f t="shared" ca="1" si="326"/>
        <v>14</v>
      </c>
      <c r="D1121" t="str">
        <f ca="1">INDEX(table_rates,C1121,9)</f>
        <v>n/a</v>
      </c>
      <c r="E1121" t="str">
        <f ca="1">INDEX(table_rates,C1121,10)</f>
        <v>n/a</v>
      </c>
    </row>
    <row r="1122" spans="1:5" x14ac:dyDescent="0.2">
      <c r="A1122" t="s">
        <v>1039</v>
      </c>
      <c r="B1122">
        <f t="shared" si="322"/>
        <v>224</v>
      </c>
      <c r="C1122">
        <f t="shared" ref="C1122:C1182" ca="1" si="330">RANDBETWEEN(1,ROWS(table_rates))</f>
        <v>14</v>
      </c>
      <c r="D1122">
        <f t="shared" ca="1" si="320"/>
        <v>100</v>
      </c>
      <c r="E1122">
        <f t="shared" ref="E1122" ca="1" si="331">INDEX(table_rates,C1122,2)</f>
        <v>100</v>
      </c>
    </row>
    <row r="1123" spans="1:5" x14ac:dyDescent="0.2">
      <c r="A1123" t="s">
        <v>1040</v>
      </c>
      <c r="B1123">
        <f t="shared" si="322"/>
        <v>224</v>
      </c>
      <c r="C1123">
        <f t="shared" ref="C1123:C1141" ca="1" si="332">IF(MOD(ROW(C1123)-2,5)&lt;&gt;0,C1122,RANDBETWEEN(1,ROWS(table_rates)))</f>
        <v>14</v>
      </c>
      <c r="D1123">
        <f ca="1">INDEX(table_rates,C1123,3)</f>
        <v>90</v>
      </c>
      <c r="E1123">
        <f ca="1">INDEX(table_rates,C1123,4)</f>
        <v>90</v>
      </c>
    </row>
    <row r="1124" spans="1:5" x14ac:dyDescent="0.2">
      <c r="A1124" t="s">
        <v>1041</v>
      </c>
      <c r="B1124">
        <f t="shared" si="322"/>
        <v>224</v>
      </c>
      <c r="C1124">
        <f t="shared" ca="1" si="332"/>
        <v>14</v>
      </c>
      <c r="D1124">
        <f ca="1">INDEX(table_rates,C1124,5)</f>
        <v>80</v>
      </c>
      <c r="E1124">
        <f ca="1">INDEX(table_rates,C1124,6)</f>
        <v>80</v>
      </c>
    </row>
    <row r="1125" spans="1:5" x14ac:dyDescent="0.2">
      <c r="A1125" t="s">
        <v>1042</v>
      </c>
      <c r="B1125">
        <f t="shared" si="322"/>
        <v>224</v>
      </c>
      <c r="C1125">
        <f t="shared" ca="1" si="332"/>
        <v>14</v>
      </c>
      <c r="D1125">
        <f ca="1">INDEX(table_rates,C1125,7)</f>
        <v>80</v>
      </c>
      <c r="E1125">
        <f ca="1">INDEX(table_rates,C1125,8)</f>
        <v>80</v>
      </c>
    </row>
    <row r="1126" spans="1:5" x14ac:dyDescent="0.2">
      <c r="A1126" t="s">
        <v>1043</v>
      </c>
      <c r="B1126">
        <f t="shared" si="322"/>
        <v>224</v>
      </c>
      <c r="C1126">
        <f t="shared" ca="1" si="332"/>
        <v>14</v>
      </c>
      <c r="D1126" t="str">
        <f ca="1">INDEX(table_rates,C1126,9)</f>
        <v>n/a</v>
      </c>
      <c r="E1126" t="str">
        <f ca="1">INDEX(table_rates,C1126,10)</f>
        <v>n/a</v>
      </c>
    </row>
    <row r="1127" spans="1:5" x14ac:dyDescent="0.2">
      <c r="A1127" t="s">
        <v>1039</v>
      </c>
      <c r="B1127">
        <f t="shared" si="322"/>
        <v>225</v>
      </c>
      <c r="C1127">
        <f t="shared" ca="1" si="332"/>
        <v>7</v>
      </c>
      <c r="D1127">
        <f t="shared" ca="1" si="320"/>
        <v>100</v>
      </c>
      <c r="E1127">
        <f t="shared" ref="E1127" ca="1" si="333">INDEX(table_rates,C1127,2)</f>
        <v>100</v>
      </c>
    </row>
    <row r="1128" spans="1:5" x14ac:dyDescent="0.2">
      <c r="A1128" t="s">
        <v>1040</v>
      </c>
      <c r="B1128">
        <f t="shared" si="322"/>
        <v>225</v>
      </c>
      <c r="C1128">
        <f t="shared" ca="1" si="332"/>
        <v>7</v>
      </c>
      <c r="D1128">
        <f ca="1">INDEX(table_rates,C1128,3)</f>
        <v>80</v>
      </c>
      <c r="E1128">
        <f ca="1">INDEX(table_rates,C1128,4)</f>
        <v>80</v>
      </c>
    </row>
    <row r="1129" spans="1:5" x14ac:dyDescent="0.2">
      <c r="A1129" t="s">
        <v>1041</v>
      </c>
      <c r="B1129">
        <f t="shared" si="322"/>
        <v>225</v>
      </c>
      <c r="C1129">
        <f t="shared" ca="1" si="332"/>
        <v>7</v>
      </c>
      <c r="D1129">
        <f ca="1">INDEX(table_rates,C1129,5)</f>
        <v>60</v>
      </c>
      <c r="E1129">
        <f ca="1">INDEX(table_rates,C1129,6)</f>
        <v>60</v>
      </c>
    </row>
    <row r="1130" spans="1:5" x14ac:dyDescent="0.2">
      <c r="A1130" t="s">
        <v>1042</v>
      </c>
      <c r="B1130">
        <f t="shared" si="322"/>
        <v>225</v>
      </c>
      <c r="C1130">
        <f t="shared" ca="1" si="332"/>
        <v>7</v>
      </c>
      <c r="D1130">
        <f ca="1">INDEX(table_rates,C1130,7)</f>
        <v>50</v>
      </c>
      <c r="E1130">
        <f ca="1">INDEX(table_rates,C1130,8)</f>
        <v>50</v>
      </c>
    </row>
    <row r="1131" spans="1:5" x14ac:dyDescent="0.2">
      <c r="A1131" t="s">
        <v>1043</v>
      </c>
      <c r="B1131">
        <f t="shared" si="322"/>
        <v>225</v>
      </c>
      <c r="C1131">
        <f t="shared" ca="1" si="332"/>
        <v>7</v>
      </c>
      <c r="D1131" t="str">
        <f ca="1">INDEX(table_rates,C1131,9)</f>
        <v>n/a</v>
      </c>
      <c r="E1131" t="str">
        <f ca="1">INDEX(table_rates,C1131,10)</f>
        <v>n/a</v>
      </c>
    </row>
    <row r="1132" spans="1:5" x14ac:dyDescent="0.2">
      <c r="A1132" t="s">
        <v>1039</v>
      </c>
      <c r="B1132">
        <f t="shared" si="322"/>
        <v>226</v>
      </c>
      <c r="C1132">
        <f t="shared" ca="1" si="332"/>
        <v>1</v>
      </c>
      <c r="D1132">
        <f t="shared" ca="1" si="320"/>
        <v>100</v>
      </c>
      <c r="E1132">
        <f t="shared" ref="E1132" ca="1" si="334">INDEX(table_rates,C1132,2)</f>
        <v>100</v>
      </c>
    </row>
    <row r="1133" spans="1:5" x14ac:dyDescent="0.2">
      <c r="A1133" t="s">
        <v>1040</v>
      </c>
      <c r="B1133">
        <f t="shared" si="322"/>
        <v>226</v>
      </c>
      <c r="C1133">
        <f t="shared" ca="1" si="332"/>
        <v>1</v>
      </c>
      <c r="D1133">
        <f ca="1">INDEX(table_rates,C1133,3)</f>
        <v>80</v>
      </c>
      <c r="E1133">
        <f ca="1">INDEX(table_rates,C1133,4)</f>
        <v>80</v>
      </c>
    </row>
    <row r="1134" spans="1:5" x14ac:dyDescent="0.2">
      <c r="A1134" t="s">
        <v>1041</v>
      </c>
      <c r="B1134">
        <f t="shared" si="322"/>
        <v>226</v>
      </c>
      <c r="C1134">
        <f t="shared" ca="1" si="332"/>
        <v>1</v>
      </c>
      <c r="D1134">
        <f ca="1">INDEX(table_rates,C1134,5)</f>
        <v>60</v>
      </c>
      <c r="E1134">
        <f ca="1">INDEX(table_rates,C1134,6)</f>
        <v>60</v>
      </c>
    </row>
    <row r="1135" spans="1:5" x14ac:dyDescent="0.2">
      <c r="A1135" t="s">
        <v>1042</v>
      </c>
      <c r="B1135">
        <f t="shared" si="322"/>
        <v>226</v>
      </c>
      <c r="C1135">
        <f t="shared" ca="1" si="332"/>
        <v>1</v>
      </c>
      <c r="D1135">
        <f ca="1">INDEX(table_rates,C1135,7)</f>
        <v>50</v>
      </c>
      <c r="E1135">
        <f ca="1">INDEX(table_rates,C1135,8)</f>
        <v>50</v>
      </c>
    </row>
    <row r="1136" spans="1:5" x14ac:dyDescent="0.2">
      <c r="A1136" t="s">
        <v>1043</v>
      </c>
      <c r="B1136">
        <f t="shared" si="322"/>
        <v>226</v>
      </c>
      <c r="C1136">
        <f t="shared" ca="1" si="332"/>
        <v>1</v>
      </c>
      <c r="D1136" t="str">
        <f ca="1">INDEX(table_rates,C1136,9)</f>
        <v>n/a</v>
      </c>
      <c r="E1136" t="str">
        <f ca="1">INDEX(table_rates,C1136,10)</f>
        <v>n/a</v>
      </c>
    </row>
    <row r="1137" spans="1:5" x14ac:dyDescent="0.2">
      <c r="A1137" t="s">
        <v>1039</v>
      </c>
      <c r="B1137">
        <f t="shared" si="322"/>
        <v>227</v>
      </c>
      <c r="C1137">
        <f t="shared" ca="1" si="332"/>
        <v>15</v>
      </c>
      <c r="D1137">
        <f t="shared" ca="1" si="320"/>
        <v>100</v>
      </c>
      <c r="E1137">
        <f t="shared" ref="E1137" ca="1" si="335">INDEX(table_rates,C1137,2)</f>
        <v>100</v>
      </c>
    </row>
    <row r="1138" spans="1:5" x14ac:dyDescent="0.2">
      <c r="A1138" t="s">
        <v>1040</v>
      </c>
      <c r="B1138">
        <f t="shared" si="322"/>
        <v>227</v>
      </c>
      <c r="C1138">
        <f t="shared" ca="1" si="332"/>
        <v>15</v>
      </c>
      <c r="D1138">
        <f ca="1">INDEX(table_rates,C1138,3)</f>
        <v>90</v>
      </c>
      <c r="E1138">
        <f ca="1">INDEX(table_rates,C1138,4)</f>
        <v>90</v>
      </c>
    </row>
    <row r="1139" spans="1:5" x14ac:dyDescent="0.2">
      <c r="A1139" t="s">
        <v>1041</v>
      </c>
      <c r="B1139">
        <f t="shared" si="322"/>
        <v>227</v>
      </c>
      <c r="C1139">
        <f t="shared" ca="1" si="332"/>
        <v>15</v>
      </c>
      <c r="D1139">
        <f ca="1">INDEX(table_rates,C1139,5)</f>
        <v>80</v>
      </c>
      <c r="E1139">
        <f ca="1">INDEX(table_rates,C1139,6)</f>
        <v>80</v>
      </c>
    </row>
    <row r="1140" spans="1:5" x14ac:dyDescent="0.2">
      <c r="A1140" t="s">
        <v>1042</v>
      </c>
      <c r="B1140">
        <f t="shared" si="322"/>
        <v>227</v>
      </c>
      <c r="C1140">
        <f t="shared" ca="1" si="332"/>
        <v>15</v>
      </c>
      <c r="D1140">
        <f ca="1">INDEX(table_rates,C1140,7)</f>
        <v>80</v>
      </c>
      <c r="E1140">
        <f ca="1">INDEX(table_rates,C1140,8)</f>
        <v>80</v>
      </c>
    </row>
    <row r="1141" spans="1:5" x14ac:dyDescent="0.2">
      <c r="A1141" t="s">
        <v>1043</v>
      </c>
      <c r="B1141">
        <f t="shared" si="322"/>
        <v>227</v>
      </c>
      <c r="C1141">
        <f t="shared" ca="1" si="332"/>
        <v>15</v>
      </c>
      <c r="D1141" t="str">
        <f ca="1">INDEX(table_rates,C1141,9)</f>
        <v>n/a</v>
      </c>
      <c r="E1141" t="str">
        <f ca="1">INDEX(table_rates,C1141,10)</f>
        <v>n/a</v>
      </c>
    </row>
    <row r="1142" spans="1:5" x14ac:dyDescent="0.2">
      <c r="A1142" t="s">
        <v>1039</v>
      </c>
      <c r="B1142">
        <f t="shared" si="322"/>
        <v>228</v>
      </c>
      <c r="C1142">
        <f t="shared" ca="1" si="330"/>
        <v>8</v>
      </c>
      <c r="D1142">
        <f t="shared" ca="1" si="320"/>
        <v>100</v>
      </c>
      <c r="E1142">
        <f t="shared" ref="E1142" ca="1" si="336">INDEX(table_rates,C1142,2)</f>
        <v>100</v>
      </c>
    </row>
    <row r="1143" spans="1:5" x14ac:dyDescent="0.2">
      <c r="A1143" t="s">
        <v>1040</v>
      </c>
      <c r="B1143">
        <f t="shared" si="322"/>
        <v>228</v>
      </c>
      <c r="C1143">
        <f t="shared" ref="C1143:C1161" ca="1" si="337">IF(MOD(ROW(C1143)-2,5)&lt;&gt;0,C1142,RANDBETWEEN(1,ROWS(table_rates)))</f>
        <v>8</v>
      </c>
      <c r="D1143">
        <f ca="1">INDEX(table_rates,C1143,3)</f>
        <v>80</v>
      </c>
      <c r="E1143">
        <f ca="1">INDEX(table_rates,C1143,4)</f>
        <v>80</v>
      </c>
    </row>
    <row r="1144" spans="1:5" x14ac:dyDescent="0.2">
      <c r="A1144" t="s">
        <v>1041</v>
      </c>
      <c r="B1144">
        <f t="shared" si="322"/>
        <v>228</v>
      </c>
      <c r="C1144">
        <f t="shared" ca="1" si="337"/>
        <v>8</v>
      </c>
      <c r="D1144">
        <f ca="1">INDEX(table_rates,C1144,5)</f>
        <v>60</v>
      </c>
      <c r="E1144">
        <f ca="1">INDEX(table_rates,C1144,6)</f>
        <v>60</v>
      </c>
    </row>
    <row r="1145" spans="1:5" x14ac:dyDescent="0.2">
      <c r="A1145" t="s">
        <v>1042</v>
      </c>
      <c r="B1145">
        <f t="shared" si="322"/>
        <v>228</v>
      </c>
      <c r="C1145">
        <f t="shared" ca="1" si="337"/>
        <v>8</v>
      </c>
      <c r="D1145">
        <f ca="1">INDEX(table_rates,C1145,7)</f>
        <v>50</v>
      </c>
      <c r="E1145">
        <f ca="1">INDEX(table_rates,C1145,8)</f>
        <v>50</v>
      </c>
    </row>
    <row r="1146" spans="1:5" x14ac:dyDescent="0.2">
      <c r="A1146" t="s">
        <v>1043</v>
      </c>
      <c r="B1146">
        <f t="shared" si="322"/>
        <v>228</v>
      </c>
      <c r="C1146">
        <f t="shared" ca="1" si="337"/>
        <v>8</v>
      </c>
      <c r="D1146" t="str">
        <f ca="1">INDEX(table_rates,C1146,9)</f>
        <v>n/a</v>
      </c>
      <c r="E1146" t="str">
        <f ca="1">INDEX(table_rates,C1146,10)</f>
        <v>n/a</v>
      </c>
    </row>
    <row r="1147" spans="1:5" x14ac:dyDescent="0.2">
      <c r="A1147" t="s">
        <v>1039</v>
      </c>
      <c r="B1147">
        <f t="shared" si="322"/>
        <v>229</v>
      </c>
      <c r="C1147">
        <f t="shared" ca="1" si="337"/>
        <v>3</v>
      </c>
      <c r="D1147">
        <f t="shared" ca="1" si="320"/>
        <v>100</v>
      </c>
      <c r="E1147">
        <f t="shared" ref="E1147" ca="1" si="338">INDEX(table_rates,C1147,2)</f>
        <v>100</v>
      </c>
    </row>
    <row r="1148" spans="1:5" x14ac:dyDescent="0.2">
      <c r="A1148" t="s">
        <v>1040</v>
      </c>
      <c r="B1148">
        <f t="shared" si="322"/>
        <v>229</v>
      </c>
      <c r="C1148">
        <f t="shared" ca="1" si="337"/>
        <v>3</v>
      </c>
      <c r="D1148">
        <f ca="1">INDEX(table_rates,C1148,3)</f>
        <v>80</v>
      </c>
      <c r="E1148">
        <f ca="1">INDEX(table_rates,C1148,4)</f>
        <v>80</v>
      </c>
    </row>
    <row r="1149" spans="1:5" x14ac:dyDescent="0.2">
      <c r="A1149" t="s">
        <v>1041</v>
      </c>
      <c r="B1149">
        <f t="shared" si="322"/>
        <v>229</v>
      </c>
      <c r="C1149">
        <f t="shared" ca="1" si="337"/>
        <v>3</v>
      </c>
      <c r="D1149">
        <f ca="1">INDEX(table_rates,C1149,5)</f>
        <v>80</v>
      </c>
      <c r="E1149">
        <f ca="1">INDEX(table_rates,C1149,6)</f>
        <v>80</v>
      </c>
    </row>
    <row r="1150" spans="1:5" x14ac:dyDescent="0.2">
      <c r="A1150" t="s">
        <v>1042</v>
      </c>
      <c r="B1150">
        <f t="shared" si="322"/>
        <v>229</v>
      </c>
      <c r="C1150">
        <f t="shared" ca="1" si="337"/>
        <v>3</v>
      </c>
      <c r="D1150">
        <f ca="1">INDEX(table_rates,C1150,7)</f>
        <v>60</v>
      </c>
      <c r="E1150">
        <f ca="1">INDEX(table_rates,C1150,8)</f>
        <v>60</v>
      </c>
    </row>
    <row r="1151" spans="1:5" x14ac:dyDescent="0.2">
      <c r="A1151" t="s">
        <v>1043</v>
      </c>
      <c r="B1151">
        <f t="shared" si="322"/>
        <v>229</v>
      </c>
      <c r="C1151">
        <f t="shared" ca="1" si="337"/>
        <v>3</v>
      </c>
      <c r="D1151" t="str">
        <f ca="1">INDEX(table_rates,C1151,9)</f>
        <v>n/a</v>
      </c>
      <c r="E1151" t="str">
        <f ca="1">INDEX(table_rates,C1151,10)</f>
        <v>n/a</v>
      </c>
    </row>
    <row r="1152" spans="1:5" x14ac:dyDescent="0.2">
      <c r="A1152" t="s">
        <v>1039</v>
      </c>
      <c r="B1152">
        <f t="shared" si="322"/>
        <v>230</v>
      </c>
      <c r="C1152">
        <f t="shared" ca="1" si="337"/>
        <v>14</v>
      </c>
      <c r="D1152">
        <f t="shared" ref="D1152:D1212" ca="1" si="339">INDEX(table_rates,C1152,1)</f>
        <v>100</v>
      </c>
      <c r="E1152">
        <f t="shared" ref="E1152" ca="1" si="340">INDEX(table_rates,C1152,2)</f>
        <v>100</v>
      </c>
    </row>
    <row r="1153" spans="1:5" x14ac:dyDescent="0.2">
      <c r="A1153" t="s">
        <v>1040</v>
      </c>
      <c r="B1153">
        <f t="shared" si="322"/>
        <v>230</v>
      </c>
      <c r="C1153">
        <f t="shared" ca="1" si="337"/>
        <v>14</v>
      </c>
      <c r="D1153">
        <f ca="1">INDEX(table_rates,C1153,3)</f>
        <v>90</v>
      </c>
      <c r="E1153">
        <f ca="1">INDEX(table_rates,C1153,4)</f>
        <v>90</v>
      </c>
    </row>
    <row r="1154" spans="1:5" x14ac:dyDescent="0.2">
      <c r="A1154" t="s">
        <v>1041</v>
      </c>
      <c r="B1154">
        <f t="shared" si="322"/>
        <v>230</v>
      </c>
      <c r="C1154">
        <f t="shared" ca="1" si="337"/>
        <v>14</v>
      </c>
      <c r="D1154">
        <f ca="1">INDEX(table_rates,C1154,5)</f>
        <v>80</v>
      </c>
      <c r="E1154">
        <f ca="1">INDEX(table_rates,C1154,6)</f>
        <v>80</v>
      </c>
    </row>
    <row r="1155" spans="1:5" x14ac:dyDescent="0.2">
      <c r="A1155" t="s">
        <v>1042</v>
      </c>
      <c r="B1155">
        <f t="shared" si="322"/>
        <v>230</v>
      </c>
      <c r="C1155">
        <f t="shared" ca="1" si="337"/>
        <v>14</v>
      </c>
      <c r="D1155">
        <f ca="1">INDEX(table_rates,C1155,7)</f>
        <v>80</v>
      </c>
      <c r="E1155">
        <f ca="1">INDEX(table_rates,C1155,8)</f>
        <v>80</v>
      </c>
    </row>
    <row r="1156" spans="1:5" x14ac:dyDescent="0.2">
      <c r="A1156" t="s">
        <v>1043</v>
      </c>
      <c r="B1156">
        <f t="shared" ref="B1156:B1219" si="341">IF(MOD(ROW(B1156)-2,5)&lt;&gt;0,B1155,B1155+1)</f>
        <v>230</v>
      </c>
      <c r="C1156">
        <f t="shared" ca="1" si="337"/>
        <v>14</v>
      </c>
      <c r="D1156" t="str">
        <f ca="1">INDEX(table_rates,C1156,9)</f>
        <v>n/a</v>
      </c>
      <c r="E1156" t="str">
        <f ca="1">INDEX(table_rates,C1156,10)</f>
        <v>n/a</v>
      </c>
    </row>
    <row r="1157" spans="1:5" x14ac:dyDescent="0.2">
      <c r="A1157" t="s">
        <v>1039</v>
      </c>
      <c r="B1157">
        <f t="shared" si="341"/>
        <v>231</v>
      </c>
      <c r="C1157">
        <f t="shared" ca="1" si="337"/>
        <v>5</v>
      </c>
      <c r="D1157">
        <f t="shared" ca="1" si="339"/>
        <v>100</v>
      </c>
      <c r="E1157">
        <f t="shared" ref="E1157" ca="1" si="342">INDEX(table_rates,C1157,2)</f>
        <v>100</v>
      </c>
    </row>
    <row r="1158" spans="1:5" x14ac:dyDescent="0.2">
      <c r="A1158" t="s">
        <v>1040</v>
      </c>
      <c r="B1158">
        <f t="shared" si="341"/>
        <v>231</v>
      </c>
      <c r="C1158">
        <f t="shared" ca="1" si="337"/>
        <v>5</v>
      </c>
      <c r="D1158">
        <f ca="1">INDEX(table_rates,C1158,3)</f>
        <v>80</v>
      </c>
      <c r="E1158">
        <f ca="1">INDEX(table_rates,C1158,4)</f>
        <v>80</v>
      </c>
    </row>
    <row r="1159" spans="1:5" x14ac:dyDescent="0.2">
      <c r="A1159" t="s">
        <v>1041</v>
      </c>
      <c r="B1159">
        <f t="shared" si="341"/>
        <v>231</v>
      </c>
      <c r="C1159">
        <f t="shared" ca="1" si="337"/>
        <v>5</v>
      </c>
      <c r="D1159">
        <f ca="1">INDEX(table_rates,C1159,5)</f>
        <v>60</v>
      </c>
      <c r="E1159">
        <f ca="1">INDEX(table_rates,C1159,6)</f>
        <v>60</v>
      </c>
    </row>
    <row r="1160" spans="1:5" x14ac:dyDescent="0.2">
      <c r="A1160" t="s">
        <v>1042</v>
      </c>
      <c r="B1160">
        <f t="shared" si="341"/>
        <v>231</v>
      </c>
      <c r="C1160">
        <f t="shared" ca="1" si="337"/>
        <v>5</v>
      </c>
      <c r="D1160" t="str">
        <f ca="1">INDEX(table_rates,C1160,7)</f>
        <v>not covered</v>
      </c>
      <c r="E1160" t="str">
        <f ca="1">INDEX(table_rates,C1160,8)</f>
        <v>not covered</v>
      </c>
    </row>
    <row r="1161" spans="1:5" x14ac:dyDescent="0.2">
      <c r="A1161" t="s">
        <v>1043</v>
      </c>
      <c r="B1161">
        <f t="shared" si="341"/>
        <v>231</v>
      </c>
      <c r="C1161">
        <f t="shared" ca="1" si="337"/>
        <v>5</v>
      </c>
      <c r="D1161" t="str">
        <f ca="1">INDEX(table_rates,C1161,9)</f>
        <v>n/a</v>
      </c>
      <c r="E1161" t="str">
        <f ca="1">INDEX(table_rates,C1161,10)</f>
        <v>n/a</v>
      </c>
    </row>
    <row r="1162" spans="1:5" x14ac:dyDescent="0.2">
      <c r="A1162" t="s">
        <v>1039</v>
      </c>
      <c r="B1162">
        <f t="shared" si="341"/>
        <v>232</v>
      </c>
      <c r="C1162">
        <f t="shared" ca="1" si="330"/>
        <v>6</v>
      </c>
      <c r="D1162">
        <f t="shared" ca="1" si="339"/>
        <v>100</v>
      </c>
      <c r="E1162">
        <f t="shared" ref="E1162" ca="1" si="343">INDEX(table_rates,C1162,2)</f>
        <v>100</v>
      </c>
    </row>
    <row r="1163" spans="1:5" x14ac:dyDescent="0.2">
      <c r="A1163" t="s">
        <v>1040</v>
      </c>
      <c r="B1163">
        <f t="shared" si="341"/>
        <v>232</v>
      </c>
      <c r="C1163">
        <f t="shared" ref="C1163:C1181" ca="1" si="344">IF(MOD(ROW(C1163)-2,5)&lt;&gt;0,C1162,RANDBETWEEN(1,ROWS(table_rates)))</f>
        <v>6</v>
      </c>
      <c r="D1163">
        <f ca="1">INDEX(table_rates,C1163,3)</f>
        <v>80</v>
      </c>
      <c r="E1163">
        <f ca="1">INDEX(table_rates,C1163,4)</f>
        <v>80</v>
      </c>
    </row>
    <row r="1164" spans="1:5" x14ac:dyDescent="0.2">
      <c r="A1164" t="s">
        <v>1041</v>
      </c>
      <c r="B1164">
        <f t="shared" si="341"/>
        <v>232</v>
      </c>
      <c r="C1164">
        <f t="shared" ca="1" si="344"/>
        <v>6</v>
      </c>
      <c r="D1164">
        <f ca="1">INDEX(table_rates,C1164,5)</f>
        <v>60</v>
      </c>
      <c r="E1164">
        <f ca="1">INDEX(table_rates,C1164,6)</f>
        <v>60</v>
      </c>
    </row>
    <row r="1165" spans="1:5" x14ac:dyDescent="0.2">
      <c r="A1165" t="s">
        <v>1042</v>
      </c>
      <c r="B1165">
        <f t="shared" si="341"/>
        <v>232</v>
      </c>
      <c r="C1165">
        <f t="shared" ca="1" si="344"/>
        <v>6</v>
      </c>
      <c r="D1165">
        <f ca="1">INDEX(table_rates,C1165,7)</f>
        <v>50</v>
      </c>
      <c r="E1165">
        <f ca="1">INDEX(table_rates,C1165,8)</f>
        <v>50</v>
      </c>
    </row>
    <row r="1166" spans="1:5" x14ac:dyDescent="0.2">
      <c r="A1166" t="s">
        <v>1043</v>
      </c>
      <c r="B1166">
        <f t="shared" si="341"/>
        <v>232</v>
      </c>
      <c r="C1166">
        <f t="shared" ca="1" si="344"/>
        <v>6</v>
      </c>
      <c r="D1166" t="str">
        <f ca="1">INDEX(table_rates,C1166,9)</f>
        <v>n/a</v>
      </c>
      <c r="E1166" t="str">
        <f ca="1">INDEX(table_rates,C1166,10)</f>
        <v>n/a</v>
      </c>
    </row>
    <row r="1167" spans="1:5" x14ac:dyDescent="0.2">
      <c r="A1167" t="s">
        <v>1039</v>
      </c>
      <c r="B1167">
        <f t="shared" si="341"/>
        <v>233</v>
      </c>
      <c r="C1167">
        <f t="shared" ca="1" si="344"/>
        <v>3</v>
      </c>
      <c r="D1167">
        <f t="shared" ca="1" si="339"/>
        <v>100</v>
      </c>
      <c r="E1167">
        <f t="shared" ref="E1167" ca="1" si="345">INDEX(table_rates,C1167,2)</f>
        <v>100</v>
      </c>
    </row>
    <row r="1168" spans="1:5" x14ac:dyDescent="0.2">
      <c r="A1168" t="s">
        <v>1040</v>
      </c>
      <c r="B1168">
        <f t="shared" si="341"/>
        <v>233</v>
      </c>
      <c r="C1168">
        <f t="shared" ca="1" si="344"/>
        <v>3</v>
      </c>
      <c r="D1168">
        <f ca="1">INDEX(table_rates,C1168,3)</f>
        <v>80</v>
      </c>
      <c r="E1168">
        <f ca="1">INDEX(table_rates,C1168,4)</f>
        <v>80</v>
      </c>
    </row>
    <row r="1169" spans="1:5" x14ac:dyDescent="0.2">
      <c r="A1169" t="s">
        <v>1041</v>
      </c>
      <c r="B1169">
        <f t="shared" si="341"/>
        <v>233</v>
      </c>
      <c r="C1169">
        <f t="shared" ca="1" si="344"/>
        <v>3</v>
      </c>
      <c r="D1169">
        <f ca="1">INDEX(table_rates,C1169,5)</f>
        <v>80</v>
      </c>
      <c r="E1169">
        <f ca="1">INDEX(table_rates,C1169,6)</f>
        <v>80</v>
      </c>
    </row>
    <row r="1170" spans="1:5" x14ac:dyDescent="0.2">
      <c r="A1170" t="s">
        <v>1042</v>
      </c>
      <c r="B1170">
        <f t="shared" si="341"/>
        <v>233</v>
      </c>
      <c r="C1170">
        <f t="shared" ca="1" si="344"/>
        <v>3</v>
      </c>
      <c r="D1170">
        <f ca="1">INDEX(table_rates,C1170,7)</f>
        <v>60</v>
      </c>
      <c r="E1170">
        <f ca="1">INDEX(table_rates,C1170,8)</f>
        <v>60</v>
      </c>
    </row>
    <row r="1171" spans="1:5" x14ac:dyDescent="0.2">
      <c r="A1171" t="s">
        <v>1043</v>
      </c>
      <c r="B1171">
        <f t="shared" si="341"/>
        <v>233</v>
      </c>
      <c r="C1171">
        <f t="shared" ca="1" si="344"/>
        <v>3</v>
      </c>
      <c r="D1171" t="str">
        <f ca="1">INDEX(table_rates,C1171,9)</f>
        <v>n/a</v>
      </c>
      <c r="E1171" t="str">
        <f ca="1">INDEX(table_rates,C1171,10)</f>
        <v>n/a</v>
      </c>
    </row>
    <row r="1172" spans="1:5" x14ac:dyDescent="0.2">
      <c r="A1172" t="s">
        <v>1039</v>
      </c>
      <c r="B1172">
        <f t="shared" si="341"/>
        <v>234</v>
      </c>
      <c r="C1172">
        <f t="shared" ca="1" si="344"/>
        <v>7</v>
      </c>
      <c r="D1172">
        <f t="shared" ca="1" si="339"/>
        <v>100</v>
      </c>
      <c r="E1172">
        <f t="shared" ref="E1172" ca="1" si="346">INDEX(table_rates,C1172,2)</f>
        <v>100</v>
      </c>
    </row>
    <row r="1173" spans="1:5" x14ac:dyDescent="0.2">
      <c r="A1173" t="s">
        <v>1040</v>
      </c>
      <c r="B1173">
        <f t="shared" si="341"/>
        <v>234</v>
      </c>
      <c r="C1173">
        <f t="shared" ca="1" si="344"/>
        <v>7</v>
      </c>
      <c r="D1173">
        <f ca="1">INDEX(table_rates,C1173,3)</f>
        <v>80</v>
      </c>
      <c r="E1173">
        <f ca="1">INDEX(table_rates,C1173,4)</f>
        <v>80</v>
      </c>
    </row>
    <row r="1174" spans="1:5" x14ac:dyDescent="0.2">
      <c r="A1174" t="s">
        <v>1041</v>
      </c>
      <c r="B1174">
        <f t="shared" si="341"/>
        <v>234</v>
      </c>
      <c r="C1174">
        <f t="shared" ca="1" si="344"/>
        <v>7</v>
      </c>
      <c r="D1174">
        <f ca="1">INDEX(table_rates,C1174,5)</f>
        <v>60</v>
      </c>
      <c r="E1174">
        <f ca="1">INDEX(table_rates,C1174,6)</f>
        <v>60</v>
      </c>
    </row>
    <row r="1175" spans="1:5" x14ac:dyDescent="0.2">
      <c r="A1175" t="s">
        <v>1042</v>
      </c>
      <c r="B1175">
        <f t="shared" si="341"/>
        <v>234</v>
      </c>
      <c r="C1175">
        <f t="shared" ca="1" si="344"/>
        <v>7</v>
      </c>
      <c r="D1175">
        <f ca="1">INDEX(table_rates,C1175,7)</f>
        <v>50</v>
      </c>
      <c r="E1175">
        <f ca="1">INDEX(table_rates,C1175,8)</f>
        <v>50</v>
      </c>
    </row>
    <row r="1176" spans="1:5" x14ac:dyDescent="0.2">
      <c r="A1176" t="s">
        <v>1043</v>
      </c>
      <c r="B1176">
        <f t="shared" si="341"/>
        <v>234</v>
      </c>
      <c r="C1176">
        <f t="shared" ca="1" si="344"/>
        <v>7</v>
      </c>
      <c r="D1176" t="str">
        <f ca="1">INDEX(table_rates,C1176,9)</f>
        <v>n/a</v>
      </c>
      <c r="E1176" t="str">
        <f ca="1">INDEX(table_rates,C1176,10)</f>
        <v>n/a</v>
      </c>
    </row>
    <row r="1177" spans="1:5" x14ac:dyDescent="0.2">
      <c r="A1177" t="s">
        <v>1039</v>
      </c>
      <c r="B1177">
        <f t="shared" si="341"/>
        <v>235</v>
      </c>
      <c r="C1177">
        <f t="shared" ca="1" si="344"/>
        <v>10</v>
      </c>
      <c r="D1177">
        <f t="shared" ca="1" si="339"/>
        <v>100</v>
      </c>
      <c r="E1177">
        <f t="shared" ref="E1177" ca="1" si="347">INDEX(table_rates,C1177,2)</f>
        <v>100</v>
      </c>
    </row>
    <row r="1178" spans="1:5" x14ac:dyDescent="0.2">
      <c r="A1178" t="s">
        <v>1040</v>
      </c>
      <c r="B1178">
        <f t="shared" si="341"/>
        <v>235</v>
      </c>
      <c r="C1178">
        <f t="shared" ca="1" si="344"/>
        <v>10</v>
      </c>
      <c r="D1178">
        <f ca="1">INDEX(table_rates,C1178,3)</f>
        <v>80</v>
      </c>
      <c r="E1178">
        <f ca="1">INDEX(table_rates,C1178,4)</f>
        <v>80</v>
      </c>
    </row>
    <row r="1179" spans="1:5" x14ac:dyDescent="0.2">
      <c r="A1179" t="s">
        <v>1041</v>
      </c>
      <c r="B1179">
        <f t="shared" si="341"/>
        <v>235</v>
      </c>
      <c r="C1179">
        <f t="shared" ca="1" si="344"/>
        <v>10</v>
      </c>
      <c r="D1179">
        <f ca="1">INDEX(table_rates,C1179,5)</f>
        <v>80</v>
      </c>
      <c r="E1179">
        <f ca="1">INDEX(table_rates,C1179,6)</f>
        <v>80</v>
      </c>
    </row>
    <row r="1180" spans="1:5" x14ac:dyDescent="0.2">
      <c r="A1180" t="s">
        <v>1042</v>
      </c>
      <c r="B1180">
        <f t="shared" si="341"/>
        <v>235</v>
      </c>
      <c r="C1180">
        <f t="shared" ca="1" si="344"/>
        <v>10</v>
      </c>
      <c r="D1180">
        <f ca="1">INDEX(table_rates,C1180,7)</f>
        <v>60</v>
      </c>
      <c r="E1180">
        <f ca="1">INDEX(table_rates,C1180,8)</f>
        <v>60</v>
      </c>
    </row>
    <row r="1181" spans="1:5" x14ac:dyDescent="0.2">
      <c r="A1181" t="s">
        <v>1043</v>
      </c>
      <c r="B1181">
        <f t="shared" si="341"/>
        <v>235</v>
      </c>
      <c r="C1181">
        <f t="shared" ca="1" si="344"/>
        <v>10</v>
      </c>
      <c r="D1181" t="str">
        <f ca="1">INDEX(table_rates,C1181,9)</f>
        <v>n/a</v>
      </c>
      <c r="E1181" t="str">
        <f ca="1">INDEX(table_rates,C1181,10)</f>
        <v>n/a</v>
      </c>
    </row>
    <row r="1182" spans="1:5" x14ac:dyDescent="0.2">
      <c r="A1182" t="s">
        <v>1039</v>
      </c>
      <c r="B1182">
        <f t="shared" si="341"/>
        <v>236</v>
      </c>
      <c r="C1182">
        <f t="shared" ca="1" si="330"/>
        <v>10</v>
      </c>
      <c r="D1182">
        <f t="shared" ca="1" si="339"/>
        <v>100</v>
      </c>
      <c r="E1182">
        <f t="shared" ref="E1182" ca="1" si="348">INDEX(table_rates,C1182,2)</f>
        <v>100</v>
      </c>
    </row>
    <row r="1183" spans="1:5" x14ac:dyDescent="0.2">
      <c r="A1183" t="s">
        <v>1040</v>
      </c>
      <c r="B1183">
        <f t="shared" si="341"/>
        <v>236</v>
      </c>
      <c r="C1183">
        <f t="shared" ref="C1183:C1201" ca="1" si="349">IF(MOD(ROW(C1183)-2,5)&lt;&gt;0,C1182,RANDBETWEEN(1,ROWS(table_rates)))</f>
        <v>10</v>
      </c>
      <c r="D1183">
        <f ca="1">INDEX(table_rates,C1183,3)</f>
        <v>80</v>
      </c>
      <c r="E1183">
        <f ca="1">INDEX(table_rates,C1183,4)</f>
        <v>80</v>
      </c>
    </row>
    <row r="1184" spans="1:5" x14ac:dyDescent="0.2">
      <c r="A1184" t="s">
        <v>1041</v>
      </c>
      <c r="B1184">
        <f t="shared" si="341"/>
        <v>236</v>
      </c>
      <c r="C1184">
        <f t="shared" ca="1" si="349"/>
        <v>10</v>
      </c>
      <c r="D1184">
        <f ca="1">INDEX(table_rates,C1184,5)</f>
        <v>80</v>
      </c>
      <c r="E1184">
        <f ca="1">INDEX(table_rates,C1184,6)</f>
        <v>80</v>
      </c>
    </row>
    <row r="1185" spans="1:5" x14ac:dyDescent="0.2">
      <c r="A1185" t="s">
        <v>1042</v>
      </c>
      <c r="B1185">
        <f t="shared" si="341"/>
        <v>236</v>
      </c>
      <c r="C1185">
        <f t="shared" ca="1" si="349"/>
        <v>10</v>
      </c>
      <c r="D1185">
        <f ca="1">INDEX(table_rates,C1185,7)</f>
        <v>60</v>
      </c>
      <c r="E1185">
        <f ca="1">INDEX(table_rates,C1185,8)</f>
        <v>60</v>
      </c>
    </row>
    <row r="1186" spans="1:5" x14ac:dyDescent="0.2">
      <c r="A1186" t="s">
        <v>1043</v>
      </c>
      <c r="B1186">
        <f t="shared" si="341"/>
        <v>236</v>
      </c>
      <c r="C1186">
        <f t="shared" ca="1" si="349"/>
        <v>10</v>
      </c>
      <c r="D1186" t="str">
        <f ca="1">INDEX(table_rates,C1186,9)</f>
        <v>n/a</v>
      </c>
      <c r="E1186" t="str">
        <f ca="1">INDEX(table_rates,C1186,10)</f>
        <v>n/a</v>
      </c>
    </row>
    <row r="1187" spans="1:5" x14ac:dyDescent="0.2">
      <c r="A1187" t="s">
        <v>1039</v>
      </c>
      <c r="B1187">
        <f t="shared" si="341"/>
        <v>237</v>
      </c>
      <c r="C1187">
        <f t="shared" ca="1" si="349"/>
        <v>1</v>
      </c>
      <c r="D1187">
        <f t="shared" ca="1" si="339"/>
        <v>100</v>
      </c>
      <c r="E1187">
        <f t="shared" ref="E1187" ca="1" si="350">INDEX(table_rates,C1187,2)</f>
        <v>100</v>
      </c>
    </row>
    <row r="1188" spans="1:5" x14ac:dyDescent="0.2">
      <c r="A1188" t="s">
        <v>1040</v>
      </c>
      <c r="B1188">
        <f t="shared" si="341"/>
        <v>237</v>
      </c>
      <c r="C1188">
        <f t="shared" ca="1" si="349"/>
        <v>1</v>
      </c>
      <c r="D1188">
        <f ca="1">INDEX(table_rates,C1188,3)</f>
        <v>80</v>
      </c>
      <c r="E1188">
        <f ca="1">INDEX(table_rates,C1188,4)</f>
        <v>80</v>
      </c>
    </row>
    <row r="1189" spans="1:5" x14ac:dyDescent="0.2">
      <c r="A1189" t="s">
        <v>1041</v>
      </c>
      <c r="B1189">
        <f t="shared" si="341"/>
        <v>237</v>
      </c>
      <c r="C1189">
        <f t="shared" ca="1" si="349"/>
        <v>1</v>
      </c>
      <c r="D1189">
        <f ca="1">INDEX(table_rates,C1189,5)</f>
        <v>60</v>
      </c>
      <c r="E1189">
        <f ca="1">INDEX(table_rates,C1189,6)</f>
        <v>60</v>
      </c>
    </row>
    <row r="1190" spans="1:5" x14ac:dyDescent="0.2">
      <c r="A1190" t="s">
        <v>1042</v>
      </c>
      <c r="B1190">
        <f t="shared" si="341"/>
        <v>237</v>
      </c>
      <c r="C1190">
        <f t="shared" ca="1" si="349"/>
        <v>1</v>
      </c>
      <c r="D1190">
        <f ca="1">INDEX(table_rates,C1190,7)</f>
        <v>50</v>
      </c>
      <c r="E1190">
        <f ca="1">INDEX(table_rates,C1190,8)</f>
        <v>50</v>
      </c>
    </row>
    <row r="1191" spans="1:5" x14ac:dyDescent="0.2">
      <c r="A1191" t="s">
        <v>1043</v>
      </c>
      <c r="B1191">
        <f t="shared" si="341"/>
        <v>237</v>
      </c>
      <c r="C1191">
        <f t="shared" ca="1" si="349"/>
        <v>1</v>
      </c>
      <c r="D1191" t="str">
        <f ca="1">INDEX(table_rates,C1191,9)</f>
        <v>n/a</v>
      </c>
      <c r="E1191" t="str">
        <f ca="1">INDEX(table_rates,C1191,10)</f>
        <v>n/a</v>
      </c>
    </row>
    <row r="1192" spans="1:5" x14ac:dyDescent="0.2">
      <c r="A1192" t="s">
        <v>1039</v>
      </c>
      <c r="B1192">
        <f t="shared" si="341"/>
        <v>238</v>
      </c>
      <c r="C1192">
        <f t="shared" ca="1" si="349"/>
        <v>9</v>
      </c>
      <c r="D1192">
        <f t="shared" ca="1" si="339"/>
        <v>100</v>
      </c>
      <c r="E1192">
        <f t="shared" ref="E1192" ca="1" si="351">INDEX(table_rates,C1192,2)</f>
        <v>100</v>
      </c>
    </row>
    <row r="1193" spans="1:5" x14ac:dyDescent="0.2">
      <c r="A1193" t="s">
        <v>1040</v>
      </c>
      <c r="B1193">
        <f t="shared" si="341"/>
        <v>238</v>
      </c>
      <c r="C1193">
        <f t="shared" ca="1" si="349"/>
        <v>9</v>
      </c>
      <c r="D1193">
        <f ca="1">INDEX(table_rates,C1193,3)</f>
        <v>80</v>
      </c>
      <c r="E1193">
        <f ca="1">INDEX(table_rates,C1193,4)</f>
        <v>80</v>
      </c>
    </row>
    <row r="1194" spans="1:5" x14ac:dyDescent="0.2">
      <c r="A1194" t="s">
        <v>1041</v>
      </c>
      <c r="B1194">
        <f t="shared" si="341"/>
        <v>238</v>
      </c>
      <c r="C1194">
        <f t="shared" ca="1" si="349"/>
        <v>9</v>
      </c>
      <c r="D1194">
        <f ca="1">INDEX(table_rates,C1194,5)</f>
        <v>80</v>
      </c>
      <c r="E1194">
        <f ca="1">INDEX(table_rates,C1194,6)</f>
        <v>80</v>
      </c>
    </row>
    <row r="1195" spans="1:5" x14ac:dyDescent="0.2">
      <c r="A1195" t="s">
        <v>1042</v>
      </c>
      <c r="B1195">
        <f t="shared" si="341"/>
        <v>238</v>
      </c>
      <c r="C1195">
        <f t="shared" ca="1" si="349"/>
        <v>9</v>
      </c>
      <c r="D1195">
        <f ca="1">INDEX(table_rates,C1195,7)</f>
        <v>60</v>
      </c>
      <c r="E1195">
        <f ca="1">INDEX(table_rates,C1195,8)</f>
        <v>60</v>
      </c>
    </row>
    <row r="1196" spans="1:5" x14ac:dyDescent="0.2">
      <c r="A1196" t="s">
        <v>1043</v>
      </c>
      <c r="B1196">
        <f t="shared" si="341"/>
        <v>238</v>
      </c>
      <c r="C1196">
        <f t="shared" ca="1" si="349"/>
        <v>9</v>
      </c>
      <c r="D1196" t="str">
        <f ca="1">INDEX(table_rates,C1196,9)</f>
        <v>n/a</v>
      </c>
      <c r="E1196" t="str">
        <f ca="1">INDEX(table_rates,C1196,10)</f>
        <v>n/a</v>
      </c>
    </row>
    <row r="1197" spans="1:5" x14ac:dyDescent="0.2">
      <c r="A1197" t="s">
        <v>1039</v>
      </c>
      <c r="B1197">
        <f t="shared" si="341"/>
        <v>239</v>
      </c>
      <c r="C1197">
        <f t="shared" ca="1" si="349"/>
        <v>6</v>
      </c>
      <c r="D1197">
        <f t="shared" ca="1" si="339"/>
        <v>100</v>
      </c>
      <c r="E1197">
        <f t="shared" ref="E1197" ca="1" si="352">INDEX(table_rates,C1197,2)</f>
        <v>100</v>
      </c>
    </row>
    <row r="1198" spans="1:5" x14ac:dyDescent="0.2">
      <c r="A1198" t="s">
        <v>1040</v>
      </c>
      <c r="B1198">
        <f t="shared" si="341"/>
        <v>239</v>
      </c>
      <c r="C1198">
        <f t="shared" ca="1" si="349"/>
        <v>6</v>
      </c>
      <c r="D1198">
        <f ca="1">INDEX(table_rates,C1198,3)</f>
        <v>80</v>
      </c>
      <c r="E1198">
        <f ca="1">INDEX(table_rates,C1198,4)</f>
        <v>80</v>
      </c>
    </row>
    <row r="1199" spans="1:5" x14ac:dyDescent="0.2">
      <c r="A1199" t="s">
        <v>1041</v>
      </c>
      <c r="B1199">
        <f t="shared" si="341"/>
        <v>239</v>
      </c>
      <c r="C1199">
        <f t="shared" ca="1" si="349"/>
        <v>6</v>
      </c>
      <c r="D1199">
        <f ca="1">INDEX(table_rates,C1199,5)</f>
        <v>60</v>
      </c>
      <c r="E1199">
        <f ca="1">INDEX(table_rates,C1199,6)</f>
        <v>60</v>
      </c>
    </row>
    <row r="1200" spans="1:5" x14ac:dyDescent="0.2">
      <c r="A1200" t="s">
        <v>1042</v>
      </c>
      <c r="B1200">
        <f t="shared" si="341"/>
        <v>239</v>
      </c>
      <c r="C1200">
        <f t="shared" ca="1" si="349"/>
        <v>6</v>
      </c>
      <c r="D1200">
        <f ca="1">INDEX(table_rates,C1200,7)</f>
        <v>50</v>
      </c>
      <c r="E1200">
        <f ca="1">INDEX(table_rates,C1200,8)</f>
        <v>50</v>
      </c>
    </row>
    <row r="1201" spans="1:5" x14ac:dyDescent="0.2">
      <c r="A1201" t="s">
        <v>1043</v>
      </c>
      <c r="B1201">
        <f t="shared" si="341"/>
        <v>239</v>
      </c>
      <c r="C1201">
        <f t="shared" ca="1" si="349"/>
        <v>6</v>
      </c>
      <c r="D1201" t="str">
        <f ca="1">INDEX(table_rates,C1201,9)</f>
        <v>n/a</v>
      </c>
      <c r="E1201" t="str">
        <f ca="1">INDEX(table_rates,C1201,10)</f>
        <v>n/a</v>
      </c>
    </row>
    <row r="1202" spans="1:5" x14ac:dyDescent="0.2">
      <c r="A1202" t="s">
        <v>1039</v>
      </c>
      <c r="B1202">
        <f t="shared" si="341"/>
        <v>240</v>
      </c>
      <c r="C1202">
        <f t="shared" ref="C1202:C1262" ca="1" si="353">RANDBETWEEN(1,ROWS(table_rates))</f>
        <v>11</v>
      </c>
      <c r="D1202">
        <f t="shared" ca="1" si="339"/>
        <v>100</v>
      </c>
      <c r="E1202">
        <f t="shared" ref="E1202" ca="1" si="354">INDEX(table_rates,C1202,2)</f>
        <v>100</v>
      </c>
    </row>
    <row r="1203" spans="1:5" x14ac:dyDescent="0.2">
      <c r="A1203" t="s">
        <v>1040</v>
      </c>
      <c r="B1203">
        <f t="shared" si="341"/>
        <v>240</v>
      </c>
      <c r="C1203">
        <f t="shared" ref="C1203:C1221" ca="1" si="355">IF(MOD(ROW(C1203)-2,5)&lt;&gt;0,C1202,RANDBETWEEN(1,ROWS(table_rates)))</f>
        <v>11</v>
      </c>
      <c r="D1203">
        <f ca="1">INDEX(table_rates,C1203,3)</f>
        <v>80</v>
      </c>
      <c r="E1203">
        <f ca="1">INDEX(table_rates,C1203,4)</f>
        <v>80</v>
      </c>
    </row>
    <row r="1204" spans="1:5" x14ac:dyDescent="0.2">
      <c r="A1204" t="s">
        <v>1041</v>
      </c>
      <c r="B1204">
        <f t="shared" si="341"/>
        <v>240</v>
      </c>
      <c r="C1204">
        <f t="shared" ca="1" si="355"/>
        <v>11</v>
      </c>
      <c r="D1204">
        <f ca="1">INDEX(table_rates,C1204,5)</f>
        <v>80</v>
      </c>
      <c r="E1204">
        <f ca="1">INDEX(table_rates,C1204,6)</f>
        <v>80</v>
      </c>
    </row>
    <row r="1205" spans="1:5" x14ac:dyDescent="0.2">
      <c r="A1205" t="s">
        <v>1042</v>
      </c>
      <c r="B1205">
        <f t="shared" si="341"/>
        <v>240</v>
      </c>
      <c r="C1205">
        <f t="shared" ca="1" si="355"/>
        <v>11</v>
      </c>
      <c r="D1205">
        <f ca="1">INDEX(table_rates,C1205,7)</f>
        <v>60</v>
      </c>
      <c r="E1205">
        <f ca="1">INDEX(table_rates,C1205,8)</f>
        <v>60</v>
      </c>
    </row>
    <row r="1206" spans="1:5" x14ac:dyDescent="0.2">
      <c r="A1206" t="s">
        <v>1043</v>
      </c>
      <c r="B1206">
        <f t="shared" si="341"/>
        <v>240</v>
      </c>
      <c r="C1206">
        <f t="shared" ca="1" si="355"/>
        <v>11</v>
      </c>
      <c r="D1206" t="str">
        <f ca="1">INDEX(table_rates,C1206,9)</f>
        <v>n/a</v>
      </c>
      <c r="E1206" t="str">
        <f ca="1">INDEX(table_rates,C1206,10)</f>
        <v>n/a</v>
      </c>
    </row>
    <row r="1207" spans="1:5" x14ac:dyDescent="0.2">
      <c r="A1207" t="s">
        <v>1039</v>
      </c>
      <c r="B1207">
        <f t="shared" si="341"/>
        <v>241</v>
      </c>
      <c r="C1207">
        <f t="shared" ca="1" si="355"/>
        <v>5</v>
      </c>
      <c r="D1207">
        <f t="shared" ca="1" si="339"/>
        <v>100</v>
      </c>
      <c r="E1207">
        <f t="shared" ref="E1207" ca="1" si="356">INDEX(table_rates,C1207,2)</f>
        <v>100</v>
      </c>
    </row>
    <row r="1208" spans="1:5" x14ac:dyDescent="0.2">
      <c r="A1208" t="s">
        <v>1040</v>
      </c>
      <c r="B1208">
        <f t="shared" si="341"/>
        <v>241</v>
      </c>
      <c r="C1208">
        <f t="shared" ca="1" si="355"/>
        <v>5</v>
      </c>
      <c r="D1208">
        <f ca="1">INDEX(table_rates,C1208,3)</f>
        <v>80</v>
      </c>
      <c r="E1208">
        <f ca="1">INDEX(table_rates,C1208,4)</f>
        <v>80</v>
      </c>
    </row>
    <row r="1209" spans="1:5" x14ac:dyDescent="0.2">
      <c r="A1209" t="s">
        <v>1041</v>
      </c>
      <c r="B1209">
        <f t="shared" si="341"/>
        <v>241</v>
      </c>
      <c r="C1209">
        <f t="shared" ca="1" si="355"/>
        <v>5</v>
      </c>
      <c r="D1209">
        <f ca="1">INDEX(table_rates,C1209,5)</f>
        <v>60</v>
      </c>
      <c r="E1209">
        <f ca="1">INDEX(table_rates,C1209,6)</f>
        <v>60</v>
      </c>
    </row>
    <row r="1210" spans="1:5" x14ac:dyDescent="0.2">
      <c r="A1210" t="s">
        <v>1042</v>
      </c>
      <c r="B1210">
        <f t="shared" si="341"/>
        <v>241</v>
      </c>
      <c r="C1210">
        <f t="shared" ca="1" si="355"/>
        <v>5</v>
      </c>
      <c r="D1210" t="str">
        <f ca="1">INDEX(table_rates,C1210,7)</f>
        <v>not covered</v>
      </c>
      <c r="E1210" t="str">
        <f ca="1">INDEX(table_rates,C1210,8)</f>
        <v>not covered</v>
      </c>
    </row>
    <row r="1211" spans="1:5" x14ac:dyDescent="0.2">
      <c r="A1211" t="s">
        <v>1043</v>
      </c>
      <c r="B1211">
        <f t="shared" si="341"/>
        <v>241</v>
      </c>
      <c r="C1211">
        <f t="shared" ca="1" si="355"/>
        <v>5</v>
      </c>
      <c r="D1211" t="str">
        <f ca="1">INDEX(table_rates,C1211,9)</f>
        <v>n/a</v>
      </c>
      <c r="E1211" t="str">
        <f ca="1">INDEX(table_rates,C1211,10)</f>
        <v>n/a</v>
      </c>
    </row>
    <row r="1212" spans="1:5" x14ac:dyDescent="0.2">
      <c r="A1212" t="s">
        <v>1039</v>
      </c>
      <c r="B1212">
        <f t="shared" si="341"/>
        <v>242</v>
      </c>
      <c r="C1212">
        <f t="shared" ca="1" si="355"/>
        <v>6</v>
      </c>
      <c r="D1212">
        <f t="shared" ca="1" si="339"/>
        <v>100</v>
      </c>
      <c r="E1212">
        <f t="shared" ref="E1212" ca="1" si="357">INDEX(table_rates,C1212,2)</f>
        <v>100</v>
      </c>
    </row>
    <row r="1213" spans="1:5" x14ac:dyDescent="0.2">
      <c r="A1213" t="s">
        <v>1040</v>
      </c>
      <c r="B1213">
        <f t="shared" si="341"/>
        <v>242</v>
      </c>
      <c r="C1213">
        <f t="shared" ca="1" si="355"/>
        <v>6</v>
      </c>
      <c r="D1213">
        <f ca="1">INDEX(table_rates,C1213,3)</f>
        <v>80</v>
      </c>
      <c r="E1213">
        <f ca="1">INDEX(table_rates,C1213,4)</f>
        <v>80</v>
      </c>
    </row>
    <row r="1214" spans="1:5" x14ac:dyDescent="0.2">
      <c r="A1214" t="s">
        <v>1041</v>
      </c>
      <c r="B1214">
        <f t="shared" si="341"/>
        <v>242</v>
      </c>
      <c r="C1214">
        <f t="shared" ca="1" si="355"/>
        <v>6</v>
      </c>
      <c r="D1214">
        <f ca="1">INDEX(table_rates,C1214,5)</f>
        <v>60</v>
      </c>
      <c r="E1214">
        <f ca="1">INDEX(table_rates,C1214,6)</f>
        <v>60</v>
      </c>
    </row>
    <row r="1215" spans="1:5" x14ac:dyDescent="0.2">
      <c r="A1215" t="s">
        <v>1042</v>
      </c>
      <c r="B1215">
        <f t="shared" si="341"/>
        <v>242</v>
      </c>
      <c r="C1215">
        <f t="shared" ca="1" si="355"/>
        <v>6</v>
      </c>
      <c r="D1215">
        <f ca="1">INDEX(table_rates,C1215,7)</f>
        <v>50</v>
      </c>
      <c r="E1215">
        <f ca="1">INDEX(table_rates,C1215,8)</f>
        <v>50</v>
      </c>
    </row>
    <row r="1216" spans="1:5" x14ac:dyDescent="0.2">
      <c r="A1216" t="s">
        <v>1043</v>
      </c>
      <c r="B1216">
        <f t="shared" si="341"/>
        <v>242</v>
      </c>
      <c r="C1216">
        <f t="shared" ca="1" si="355"/>
        <v>6</v>
      </c>
      <c r="D1216" t="str">
        <f ca="1">INDEX(table_rates,C1216,9)</f>
        <v>n/a</v>
      </c>
      <c r="E1216" t="str">
        <f ca="1">INDEX(table_rates,C1216,10)</f>
        <v>n/a</v>
      </c>
    </row>
    <row r="1217" spans="1:5" x14ac:dyDescent="0.2">
      <c r="A1217" t="s">
        <v>1039</v>
      </c>
      <c r="B1217">
        <f t="shared" si="341"/>
        <v>243</v>
      </c>
      <c r="C1217">
        <f t="shared" ca="1" si="355"/>
        <v>5</v>
      </c>
      <c r="D1217">
        <f t="shared" ref="D1217:D1277" ca="1" si="358">INDEX(table_rates,C1217,1)</f>
        <v>100</v>
      </c>
      <c r="E1217">
        <f t="shared" ref="E1217" ca="1" si="359">INDEX(table_rates,C1217,2)</f>
        <v>100</v>
      </c>
    </row>
    <row r="1218" spans="1:5" x14ac:dyDescent="0.2">
      <c r="A1218" t="s">
        <v>1040</v>
      </c>
      <c r="B1218">
        <f t="shared" si="341"/>
        <v>243</v>
      </c>
      <c r="C1218">
        <f t="shared" ca="1" si="355"/>
        <v>5</v>
      </c>
      <c r="D1218">
        <f ca="1">INDEX(table_rates,C1218,3)</f>
        <v>80</v>
      </c>
      <c r="E1218">
        <f ca="1">INDEX(table_rates,C1218,4)</f>
        <v>80</v>
      </c>
    </row>
    <row r="1219" spans="1:5" x14ac:dyDescent="0.2">
      <c r="A1219" t="s">
        <v>1041</v>
      </c>
      <c r="B1219">
        <f t="shared" si="341"/>
        <v>243</v>
      </c>
      <c r="C1219">
        <f t="shared" ca="1" si="355"/>
        <v>5</v>
      </c>
      <c r="D1219">
        <f ca="1">INDEX(table_rates,C1219,5)</f>
        <v>60</v>
      </c>
      <c r="E1219">
        <f ca="1">INDEX(table_rates,C1219,6)</f>
        <v>60</v>
      </c>
    </row>
    <row r="1220" spans="1:5" x14ac:dyDescent="0.2">
      <c r="A1220" t="s">
        <v>1042</v>
      </c>
      <c r="B1220">
        <f t="shared" ref="B1220:B1283" si="360">IF(MOD(ROW(B1220)-2,5)&lt;&gt;0,B1219,B1219+1)</f>
        <v>243</v>
      </c>
      <c r="C1220">
        <f t="shared" ca="1" si="355"/>
        <v>5</v>
      </c>
      <c r="D1220" t="str">
        <f ca="1">INDEX(table_rates,C1220,7)</f>
        <v>not covered</v>
      </c>
      <c r="E1220" t="str">
        <f ca="1">INDEX(table_rates,C1220,8)</f>
        <v>not covered</v>
      </c>
    </row>
    <row r="1221" spans="1:5" x14ac:dyDescent="0.2">
      <c r="A1221" t="s">
        <v>1043</v>
      </c>
      <c r="B1221">
        <f t="shared" si="360"/>
        <v>243</v>
      </c>
      <c r="C1221">
        <f t="shared" ca="1" si="355"/>
        <v>5</v>
      </c>
      <c r="D1221" t="str">
        <f ca="1">INDEX(table_rates,C1221,9)</f>
        <v>n/a</v>
      </c>
      <c r="E1221" t="str">
        <f ca="1">INDEX(table_rates,C1221,10)</f>
        <v>n/a</v>
      </c>
    </row>
    <row r="1222" spans="1:5" x14ac:dyDescent="0.2">
      <c r="A1222" t="s">
        <v>1039</v>
      </c>
      <c r="B1222">
        <f t="shared" si="360"/>
        <v>244</v>
      </c>
      <c r="C1222">
        <f t="shared" ca="1" si="353"/>
        <v>5</v>
      </c>
      <c r="D1222">
        <f t="shared" ca="1" si="358"/>
        <v>100</v>
      </c>
      <c r="E1222">
        <f t="shared" ref="E1222" ca="1" si="361">INDEX(table_rates,C1222,2)</f>
        <v>100</v>
      </c>
    </row>
    <row r="1223" spans="1:5" x14ac:dyDescent="0.2">
      <c r="A1223" t="s">
        <v>1040</v>
      </c>
      <c r="B1223">
        <f t="shared" si="360"/>
        <v>244</v>
      </c>
      <c r="C1223">
        <f t="shared" ref="C1223:C1241" ca="1" si="362">IF(MOD(ROW(C1223)-2,5)&lt;&gt;0,C1222,RANDBETWEEN(1,ROWS(table_rates)))</f>
        <v>5</v>
      </c>
      <c r="D1223">
        <f ca="1">INDEX(table_rates,C1223,3)</f>
        <v>80</v>
      </c>
      <c r="E1223">
        <f ca="1">INDEX(table_rates,C1223,4)</f>
        <v>80</v>
      </c>
    </row>
    <row r="1224" spans="1:5" x14ac:dyDescent="0.2">
      <c r="A1224" t="s">
        <v>1041</v>
      </c>
      <c r="B1224">
        <f t="shared" si="360"/>
        <v>244</v>
      </c>
      <c r="C1224">
        <f t="shared" ca="1" si="362"/>
        <v>5</v>
      </c>
      <c r="D1224">
        <f ca="1">INDEX(table_rates,C1224,5)</f>
        <v>60</v>
      </c>
      <c r="E1224">
        <f ca="1">INDEX(table_rates,C1224,6)</f>
        <v>60</v>
      </c>
    </row>
    <row r="1225" spans="1:5" x14ac:dyDescent="0.2">
      <c r="A1225" t="s">
        <v>1042</v>
      </c>
      <c r="B1225">
        <f t="shared" si="360"/>
        <v>244</v>
      </c>
      <c r="C1225">
        <f t="shared" ca="1" si="362"/>
        <v>5</v>
      </c>
      <c r="D1225" t="str">
        <f ca="1">INDEX(table_rates,C1225,7)</f>
        <v>not covered</v>
      </c>
      <c r="E1225" t="str">
        <f ca="1">INDEX(table_rates,C1225,8)</f>
        <v>not covered</v>
      </c>
    </row>
    <row r="1226" spans="1:5" x14ac:dyDescent="0.2">
      <c r="A1226" t="s">
        <v>1043</v>
      </c>
      <c r="B1226">
        <f t="shared" si="360"/>
        <v>244</v>
      </c>
      <c r="C1226">
        <f t="shared" ca="1" si="362"/>
        <v>5</v>
      </c>
      <c r="D1226" t="str">
        <f ca="1">INDEX(table_rates,C1226,9)</f>
        <v>n/a</v>
      </c>
      <c r="E1226" t="str">
        <f ca="1">INDEX(table_rates,C1226,10)</f>
        <v>n/a</v>
      </c>
    </row>
    <row r="1227" spans="1:5" x14ac:dyDescent="0.2">
      <c r="A1227" t="s">
        <v>1039</v>
      </c>
      <c r="B1227">
        <f t="shared" si="360"/>
        <v>245</v>
      </c>
      <c r="C1227">
        <f t="shared" ca="1" si="362"/>
        <v>5</v>
      </c>
      <c r="D1227">
        <f t="shared" ca="1" si="358"/>
        <v>100</v>
      </c>
      <c r="E1227">
        <f t="shared" ref="E1227" ca="1" si="363">INDEX(table_rates,C1227,2)</f>
        <v>100</v>
      </c>
    </row>
    <row r="1228" spans="1:5" x14ac:dyDescent="0.2">
      <c r="A1228" t="s">
        <v>1040</v>
      </c>
      <c r="B1228">
        <f t="shared" si="360"/>
        <v>245</v>
      </c>
      <c r="C1228">
        <f t="shared" ca="1" si="362"/>
        <v>5</v>
      </c>
      <c r="D1228">
        <f ca="1">INDEX(table_rates,C1228,3)</f>
        <v>80</v>
      </c>
      <c r="E1228">
        <f ca="1">INDEX(table_rates,C1228,4)</f>
        <v>80</v>
      </c>
    </row>
    <row r="1229" spans="1:5" x14ac:dyDescent="0.2">
      <c r="A1229" t="s">
        <v>1041</v>
      </c>
      <c r="B1229">
        <f t="shared" si="360"/>
        <v>245</v>
      </c>
      <c r="C1229">
        <f t="shared" ca="1" si="362"/>
        <v>5</v>
      </c>
      <c r="D1229">
        <f ca="1">INDEX(table_rates,C1229,5)</f>
        <v>60</v>
      </c>
      <c r="E1229">
        <f ca="1">INDEX(table_rates,C1229,6)</f>
        <v>60</v>
      </c>
    </row>
    <row r="1230" spans="1:5" x14ac:dyDescent="0.2">
      <c r="A1230" t="s">
        <v>1042</v>
      </c>
      <c r="B1230">
        <f t="shared" si="360"/>
        <v>245</v>
      </c>
      <c r="C1230">
        <f t="shared" ca="1" si="362"/>
        <v>5</v>
      </c>
      <c r="D1230" t="str">
        <f ca="1">INDEX(table_rates,C1230,7)</f>
        <v>not covered</v>
      </c>
      <c r="E1230" t="str">
        <f ca="1">INDEX(table_rates,C1230,8)</f>
        <v>not covered</v>
      </c>
    </row>
    <row r="1231" spans="1:5" x14ac:dyDescent="0.2">
      <c r="A1231" t="s">
        <v>1043</v>
      </c>
      <c r="B1231">
        <f t="shared" si="360"/>
        <v>245</v>
      </c>
      <c r="C1231">
        <f t="shared" ca="1" si="362"/>
        <v>5</v>
      </c>
      <c r="D1231" t="str">
        <f ca="1">INDEX(table_rates,C1231,9)</f>
        <v>n/a</v>
      </c>
      <c r="E1231" t="str">
        <f ca="1">INDEX(table_rates,C1231,10)</f>
        <v>n/a</v>
      </c>
    </row>
    <row r="1232" spans="1:5" x14ac:dyDescent="0.2">
      <c r="A1232" t="s">
        <v>1039</v>
      </c>
      <c r="B1232">
        <f t="shared" si="360"/>
        <v>246</v>
      </c>
      <c r="C1232">
        <f t="shared" ca="1" si="362"/>
        <v>10</v>
      </c>
      <c r="D1232">
        <f t="shared" ca="1" si="358"/>
        <v>100</v>
      </c>
      <c r="E1232">
        <f t="shared" ref="E1232" ca="1" si="364">INDEX(table_rates,C1232,2)</f>
        <v>100</v>
      </c>
    </row>
    <row r="1233" spans="1:5" x14ac:dyDescent="0.2">
      <c r="A1233" t="s">
        <v>1040</v>
      </c>
      <c r="B1233">
        <f t="shared" si="360"/>
        <v>246</v>
      </c>
      <c r="C1233">
        <f t="shared" ca="1" si="362"/>
        <v>10</v>
      </c>
      <c r="D1233">
        <f ca="1">INDEX(table_rates,C1233,3)</f>
        <v>80</v>
      </c>
      <c r="E1233">
        <f ca="1">INDEX(table_rates,C1233,4)</f>
        <v>80</v>
      </c>
    </row>
    <row r="1234" spans="1:5" x14ac:dyDescent="0.2">
      <c r="A1234" t="s">
        <v>1041</v>
      </c>
      <c r="B1234">
        <f t="shared" si="360"/>
        <v>246</v>
      </c>
      <c r="C1234">
        <f t="shared" ca="1" si="362"/>
        <v>10</v>
      </c>
      <c r="D1234">
        <f ca="1">INDEX(table_rates,C1234,5)</f>
        <v>80</v>
      </c>
      <c r="E1234">
        <f ca="1">INDEX(table_rates,C1234,6)</f>
        <v>80</v>
      </c>
    </row>
    <row r="1235" spans="1:5" x14ac:dyDescent="0.2">
      <c r="A1235" t="s">
        <v>1042</v>
      </c>
      <c r="B1235">
        <f t="shared" si="360"/>
        <v>246</v>
      </c>
      <c r="C1235">
        <f t="shared" ca="1" si="362"/>
        <v>10</v>
      </c>
      <c r="D1235">
        <f ca="1">INDEX(table_rates,C1235,7)</f>
        <v>60</v>
      </c>
      <c r="E1235">
        <f ca="1">INDEX(table_rates,C1235,8)</f>
        <v>60</v>
      </c>
    </row>
    <row r="1236" spans="1:5" x14ac:dyDescent="0.2">
      <c r="A1236" t="s">
        <v>1043</v>
      </c>
      <c r="B1236">
        <f t="shared" si="360"/>
        <v>246</v>
      </c>
      <c r="C1236">
        <f t="shared" ca="1" si="362"/>
        <v>10</v>
      </c>
      <c r="D1236" t="str">
        <f ca="1">INDEX(table_rates,C1236,9)</f>
        <v>n/a</v>
      </c>
      <c r="E1236" t="str">
        <f ca="1">INDEX(table_rates,C1236,10)</f>
        <v>n/a</v>
      </c>
    </row>
    <row r="1237" spans="1:5" x14ac:dyDescent="0.2">
      <c r="A1237" t="s">
        <v>1039</v>
      </c>
      <c r="B1237">
        <f t="shared" si="360"/>
        <v>247</v>
      </c>
      <c r="C1237">
        <f t="shared" ca="1" si="362"/>
        <v>6</v>
      </c>
      <c r="D1237">
        <f t="shared" ca="1" si="358"/>
        <v>100</v>
      </c>
      <c r="E1237">
        <f t="shared" ref="E1237" ca="1" si="365">INDEX(table_rates,C1237,2)</f>
        <v>100</v>
      </c>
    </row>
    <row r="1238" spans="1:5" x14ac:dyDescent="0.2">
      <c r="A1238" t="s">
        <v>1040</v>
      </c>
      <c r="B1238">
        <f t="shared" si="360"/>
        <v>247</v>
      </c>
      <c r="C1238">
        <f t="shared" ca="1" si="362"/>
        <v>6</v>
      </c>
      <c r="D1238">
        <f ca="1">INDEX(table_rates,C1238,3)</f>
        <v>80</v>
      </c>
      <c r="E1238">
        <f ca="1">INDEX(table_rates,C1238,4)</f>
        <v>80</v>
      </c>
    </row>
    <row r="1239" spans="1:5" x14ac:dyDescent="0.2">
      <c r="A1239" t="s">
        <v>1041</v>
      </c>
      <c r="B1239">
        <f t="shared" si="360"/>
        <v>247</v>
      </c>
      <c r="C1239">
        <f t="shared" ca="1" si="362"/>
        <v>6</v>
      </c>
      <c r="D1239">
        <f ca="1">INDEX(table_rates,C1239,5)</f>
        <v>60</v>
      </c>
      <c r="E1239">
        <f ca="1">INDEX(table_rates,C1239,6)</f>
        <v>60</v>
      </c>
    </row>
    <row r="1240" spans="1:5" x14ac:dyDescent="0.2">
      <c r="A1240" t="s">
        <v>1042</v>
      </c>
      <c r="B1240">
        <f t="shared" si="360"/>
        <v>247</v>
      </c>
      <c r="C1240">
        <f t="shared" ca="1" si="362"/>
        <v>6</v>
      </c>
      <c r="D1240">
        <f ca="1">INDEX(table_rates,C1240,7)</f>
        <v>50</v>
      </c>
      <c r="E1240">
        <f ca="1">INDEX(table_rates,C1240,8)</f>
        <v>50</v>
      </c>
    </row>
    <row r="1241" spans="1:5" x14ac:dyDescent="0.2">
      <c r="A1241" t="s">
        <v>1043</v>
      </c>
      <c r="B1241">
        <f t="shared" si="360"/>
        <v>247</v>
      </c>
      <c r="C1241">
        <f t="shared" ca="1" si="362"/>
        <v>6</v>
      </c>
      <c r="D1241" t="str">
        <f ca="1">INDEX(table_rates,C1241,9)</f>
        <v>n/a</v>
      </c>
      <c r="E1241" t="str">
        <f ca="1">INDEX(table_rates,C1241,10)</f>
        <v>n/a</v>
      </c>
    </row>
    <row r="1242" spans="1:5" x14ac:dyDescent="0.2">
      <c r="A1242" t="s">
        <v>1039</v>
      </c>
      <c r="B1242">
        <f t="shared" si="360"/>
        <v>248</v>
      </c>
      <c r="C1242">
        <f t="shared" ca="1" si="353"/>
        <v>11</v>
      </c>
      <c r="D1242">
        <f t="shared" ca="1" si="358"/>
        <v>100</v>
      </c>
      <c r="E1242">
        <f t="shared" ref="E1242" ca="1" si="366">INDEX(table_rates,C1242,2)</f>
        <v>100</v>
      </c>
    </row>
    <row r="1243" spans="1:5" x14ac:dyDescent="0.2">
      <c r="A1243" t="s">
        <v>1040</v>
      </c>
      <c r="B1243">
        <f t="shared" si="360"/>
        <v>248</v>
      </c>
      <c r="C1243">
        <f t="shared" ref="C1243:C1261" ca="1" si="367">IF(MOD(ROW(C1243)-2,5)&lt;&gt;0,C1242,RANDBETWEEN(1,ROWS(table_rates)))</f>
        <v>11</v>
      </c>
      <c r="D1243">
        <f ca="1">INDEX(table_rates,C1243,3)</f>
        <v>80</v>
      </c>
      <c r="E1243">
        <f ca="1">INDEX(table_rates,C1243,4)</f>
        <v>80</v>
      </c>
    </row>
    <row r="1244" spans="1:5" x14ac:dyDescent="0.2">
      <c r="A1244" t="s">
        <v>1041</v>
      </c>
      <c r="B1244">
        <f t="shared" si="360"/>
        <v>248</v>
      </c>
      <c r="C1244">
        <f t="shared" ca="1" si="367"/>
        <v>11</v>
      </c>
      <c r="D1244">
        <f ca="1">INDEX(table_rates,C1244,5)</f>
        <v>80</v>
      </c>
      <c r="E1244">
        <f ca="1">INDEX(table_rates,C1244,6)</f>
        <v>80</v>
      </c>
    </row>
    <row r="1245" spans="1:5" x14ac:dyDescent="0.2">
      <c r="A1245" t="s">
        <v>1042</v>
      </c>
      <c r="B1245">
        <f t="shared" si="360"/>
        <v>248</v>
      </c>
      <c r="C1245">
        <f t="shared" ca="1" si="367"/>
        <v>11</v>
      </c>
      <c r="D1245">
        <f ca="1">INDEX(table_rates,C1245,7)</f>
        <v>60</v>
      </c>
      <c r="E1245">
        <f ca="1">INDEX(table_rates,C1245,8)</f>
        <v>60</v>
      </c>
    </row>
    <row r="1246" spans="1:5" x14ac:dyDescent="0.2">
      <c r="A1246" t="s">
        <v>1043</v>
      </c>
      <c r="B1246">
        <f t="shared" si="360"/>
        <v>248</v>
      </c>
      <c r="C1246">
        <f t="shared" ca="1" si="367"/>
        <v>11</v>
      </c>
      <c r="D1246" t="str">
        <f ca="1">INDEX(table_rates,C1246,9)</f>
        <v>n/a</v>
      </c>
      <c r="E1246" t="str">
        <f ca="1">INDEX(table_rates,C1246,10)</f>
        <v>n/a</v>
      </c>
    </row>
    <row r="1247" spans="1:5" x14ac:dyDescent="0.2">
      <c r="A1247" t="s">
        <v>1039</v>
      </c>
      <c r="B1247">
        <f t="shared" si="360"/>
        <v>249</v>
      </c>
      <c r="C1247">
        <f t="shared" ca="1" si="367"/>
        <v>2</v>
      </c>
      <c r="D1247">
        <f t="shared" ca="1" si="358"/>
        <v>100</v>
      </c>
      <c r="E1247">
        <f t="shared" ref="E1247" ca="1" si="368">INDEX(table_rates,C1247,2)</f>
        <v>100</v>
      </c>
    </row>
    <row r="1248" spans="1:5" x14ac:dyDescent="0.2">
      <c r="A1248" t="s">
        <v>1040</v>
      </c>
      <c r="B1248">
        <f t="shared" si="360"/>
        <v>249</v>
      </c>
      <c r="C1248">
        <f t="shared" ca="1" si="367"/>
        <v>2</v>
      </c>
      <c r="D1248" t="str">
        <f ca="1">INDEX(table_rates,C1248,3)</f>
        <v>not covered</v>
      </c>
      <c r="E1248" t="str">
        <f ca="1">INDEX(table_rates,C1248,4)</f>
        <v>not covered</v>
      </c>
    </row>
    <row r="1249" spans="1:5" x14ac:dyDescent="0.2">
      <c r="A1249" t="s">
        <v>1041</v>
      </c>
      <c r="B1249">
        <f t="shared" si="360"/>
        <v>249</v>
      </c>
      <c r="C1249">
        <f t="shared" ca="1" si="367"/>
        <v>2</v>
      </c>
      <c r="D1249" t="str">
        <f ca="1">INDEX(table_rates,C1249,5)</f>
        <v>not covered</v>
      </c>
      <c r="E1249" t="str">
        <f ca="1">INDEX(table_rates,C1249,6)</f>
        <v>not covered</v>
      </c>
    </row>
    <row r="1250" spans="1:5" x14ac:dyDescent="0.2">
      <c r="A1250" t="s">
        <v>1042</v>
      </c>
      <c r="B1250">
        <f t="shared" si="360"/>
        <v>249</v>
      </c>
      <c r="C1250">
        <f t="shared" ca="1" si="367"/>
        <v>2</v>
      </c>
      <c r="D1250" t="str">
        <f ca="1">INDEX(table_rates,C1250,7)</f>
        <v>not covered</v>
      </c>
      <c r="E1250" t="str">
        <f ca="1">INDEX(table_rates,C1250,8)</f>
        <v>not covered</v>
      </c>
    </row>
    <row r="1251" spans="1:5" x14ac:dyDescent="0.2">
      <c r="A1251" t="s">
        <v>1043</v>
      </c>
      <c r="B1251">
        <f t="shared" si="360"/>
        <v>249</v>
      </c>
      <c r="C1251">
        <f t="shared" ca="1" si="367"/>
        <v>2</v>
      </c>
      <c r="D1251" t="str">
        <f ca="1">INDEX(table_rates,C1251,9)</f>
        <v>n/a</v>
      </c>
      <c r="E1251" t="str">
        <f ca="1">INDEX(table_rates,C1251,10)</f>
        <v>n/a</v>
      </c>
    </row>
    <row r="1252" spans="1:5" x14ac:dyDescent="0.2">
      <c r="A1252" t="s">
        <v>1039</v>
      </c>
      <c r="B1252">
        <f t="shared" si="360"/>
        <v>250</v>
      </c>
      <c r="C1252">
        <f t="shared" ca="1" si="367"/>
        <v>10</v>
      </c>
      <c r="D1252">
        <f t="shared" ca="1" si="358"/>
        <v>100</v>
      </c>
      <c r="E1252">
        <f t="shared" ref="E1252" ca="1" si="369">INDEX(table_rates,C1252,2)</f>
        <v>100</v>
      </c>
    </row>
    <row r="1253" spans="1:5" x14ac:dyDescent="0.2">
      <c r="A1253" t="s">
        <v>1040</v>
      </c>
      <c r="B1253">
        <f t="shared" si="360"/>
        <v>250</v>
      </c>
      <c r="C1253">
        <f t="shared" ca="1" si="367"/>
        <v>10</v>
      </c>
      <c r="D1253">
        <f ca="1">INDEX(table_rates,C1253,3)</f>
        <v>80</v>
      </c>
      <c r="E1253">
        <f ca="1">INDEX(table_rates,C1253,4)</f>
        <v>80</v>
      </c>
    </row>
    <row r="1254" spans="1:5" x14ac:dyDescent="0.2">
      <c r="A1254" t="s">
        <v>1041</v>
      </c>
      <c r="B1254">
        <f t="shared" si="360"/>
        <v>250</v>
      </c>
      <c r="C1254">
        <f t="shared" ca="1" si="367"/>
        <v>10</v>
      </c>
      <c r="D1254">
        <f ca="1">INDEX(table_rates,C1254,5)</f>
        <v>80</v>
      </c>
      <c r="E1254">
        <f ca="1">INDEX(table_rates,C1254,6)</f>
        <v>80</v>
      </c>
    </row>
    <row r="1255" spans="1:5" x14ac:dyDescent="0.2">
      <c r="A1255" t="s">
        <v>1042</v>
      </c>
      <c r="B1255">
        <f t="shared" si="360"/>
        <v>250</v>
      </c>
      <c r="C1255">
        <f t="shared" ca="1" si="367"/>
        <v>10</v>
      </c>
      <c r="D1255">
        <f ca="1">INDEX(table_rates,C1255,7)</f>
        <v>60</v>
      </c>
      <c r="E1255">
        <f ca="1">INDEX(table_rates,C1255,8)</f>
        <v>60</v>
      </c>
    </row>
    <row r="1256" spans="1:5" x14ac:dyDescent="0.2">
      <c r="A1256" t="s">
        <v>1043</v>
      </c>
      <c r="B1256">
        <f t="shared" si="360"/>
        <v>250</v>
      </c>
      <c r="C1256">
        <f t="shared" ca="1" si="367"/>
        <v>10</v>
      </c>
      <c r="D1256" t="str">
        <f ca="1">INDEX(table_rates,C1256,9)</f>
        <v>n/a</v>
      </c>
      <c r="E1256" t="str">
        <f ca="1">INDEX(table_rates,C1256,10)</f>
        <v>n/a</v>
      </c>
    </row>
    <row r="1257" spans="1:5" x14ac:dyDescent="0.2">
      <c r="A1257" t="s">
        <v>1039</v>
      </c>
      <c r="B1257">
        <f t="shared" si="360"/>
        <v>251</v>
      </c>
      <c r="C1257">
        <f t="shared" ca="1" si="367"/>
        <v>9</v>
      </c>
      <c r="D1257">
        <f t="shared" ca="1" si="358"/>
        <v>100</v>
      </c>
      <c r="E1257">
        <f t="shared" ref="E1257" ca="1" si="370">INDEX(table_rates,C1257,2)</f>
        <v>100</v>
      </c>
    </row>
    <row r="1258" spans="1:5" x14ac:dyDescent="0.2">
      <c r="A1258" t="s">
        <v>1040</v>
      </c>
      <c r="B1258">
        <f t="shared" si="360"/>
        <v>251</v>
      </c>
      <c r="C1258">
        <f t="shared" ca="1" si="367"/>
        <v>9</v>
      </c>
      <c r="D1258">
        <f ca="1">INDEX(table_rates,C1258,3)</f>
        <v>80</v>
      </c>
      <c r="E1258">
        <f ca="1">INDEX(table_rates,C1258,4)</f>
        <v>80</v>
      </c>
    </row>
    <row r="1259" spans="1:5" x14ac:dyDescent="0.2">
      <c r="A1259" t="s">
        <v>1041</v>
      </c>
      <c r="B1259">
        <f t="shared" si="360"/>
        <v>251</v>
      </c>
      <c r="C1259">
        <f t="shared" ca="1" si="367"/>
        <v>9</v>
      </c>
      <c r="D1259">
        <f ca="1">INDEX(table_rates,C1259,5)</f>
        <v>80</v>
      </c>
      <c r="E1259">
        <f ca="1">INDEX(table_rates,C1259,6)</f>
        <v>80</v>
      </c>
    </row>
    <row r="1260" spans="1:5" x14ac:dyDescent="0.2">
      <c r="A1260" t="s">
        <v>1042</v>
      </c>
      <c r="B1260">
        <f t="shared" si="360"/>
        <v>251</v>
      </c>
      <c r="C1260">
        <f t="shared" ca="1" si="367"/>
        <v>9</v>
      </c>
      <c r="D1260">
        <f ca="1">INDEX(table_rates,C1260,7)</f>
        <v>60</v>
      </c>
      <c r="E1260">
        <f ca="1">INDEX(table_rates,C1260,8)</f>
        <v>60</v>
      </c>
    </row>
    <row r="1261" spans="1:5" x14ac:dyDescent="0.2">
      <c r="A1261" t="s">
        <v>1043</v>
      </c>
      <c r="B1261">
        <f t="shared" si="360"/>
        <v>251</v>
      </c>
      <c r="C1261">
        <f t="shared" ca="1" si="367"/>
        <v>9</v>
      </c>
      <c r="D1261" t="str">
        <f ca="1">INDEX(table_rates,C1261,9)</f>
        <v>n/a</v>
      </c>
      <c r="E1261" t="str">
        <f ca="1">INDEX(table_rates,C1261,10)</f>
        <v>n/a</v>
      </c>
    </row>
    <row r="1262" spans="1:5" x14ac:dyDescent="0.2">
      <c r="A1262" t="s">
        <v>1039</v>
      </c>
      <c r="B1262">
        <f t="shared" si="360"/>
        <v>252</v>
      </c>
      <c r="C1262">
        <f t="shared" ca="1" si="353"/>
        <v>4</v>
      </c>
      <c r="D1262">
        <f t="shared" ca="1" si="358"/>
        <v>100</v>
      </c>
      <c r="E1262">
        <f t="shared" ref="E1262" ca="1" si="371">INDEX(table_rates,C1262,2)</f>
        <v>100</v>
      </c>
    </row>
    <row r="1263" spans="1:5" x14ac:dyDescent="0.2">
      <c r="A1263" t="s">
        <v>1040</v>
      </c>
      <c r="B1263">
        <f t="shared" si="360"/>
        <v>252</v>
      </c>
      <c r="C1263">
        <f t="shared" ref="C1263:C1281" ca="1" si="372">IF(MOD(ROW(C1263)-2,5)&lt;&gt;0,C1262,RANDBETWEEN(1,ROWS(table_rates)))</f>
        <v>4</v>
      </c>
      <c r="D1263">
        <f ca="1">INDEX(table_rates,C1263,3)</f>
        <v>90</v>
      </c>
      <c r="E1263">
        <f ca="1">INDEX(table_rates,C1263,4)</f>
        <v>90</v>
      </c>
    </row>
    <row r="1264" spans="1:5" x14ac:dyDescent="0.2">
      <c r="A1264" t="s">
        <v>1041</v>
      </c>
      <c r="B1264">
        <f t="shared" si="360"/>
        <v>252</v>
      </c>
      <c r="C1264">
        <f t="shared" ca="1" si="372"/>
        <v>4</v>
      </c>
      <c r="D1264">
        <f ca="1">INDEX(table_rates,C1264,5)</f>
        <v>80</v>
      </c>
      <c r="E1264">
        <f ca="1">INDEX(table_rates,C1264,6)</f>
        <v>80</v>
      </c>
    </row>
    <row r="1265" spans="1:5" x14ac:dyDescent="0.2">
      <c r="A1265" t="s">
        <v>1042</v>
      </c>
      <c r="B1265">
        <f t="shared" si="360"/>
        <v>252</v>
      </c>
      <c r="C1265">
        <f t="shared" ca="1" si="372"/>
        <v>4</v>
      </c>
      <c r="D1265">
        <f ca="1">INDEX(table_rates,C1265,7)</f>
        <v>80</v>
      </c>
      <c r="E1265">
        <f ca="1">INDEX(table_rates,C1265,8)</f>
        <v>80</v>
      </c>
    </row>
    <row r="1266" spans="1:5" x14ac:dyDescent="0.2">
      <c r="A1266" t="s">
        <v>1043</v>
      </c>
      <c r="B1266">
        <f t="shared" si="360"/>
        <v>252</v>
      </c>
      <c r="C1266">
        <f t="shared" ca="1" si="372"/>
        <v>4</v>
      </c>
      <c r="D1266" t="str">
        <f ca="1">INDEX(table_rates,C1266,9)</f>
        <v>n/a</v>
      </c>
      <c r="E1266" t="str">
        <f ca="1">INDEX(table_rates,C1266,10)</f>
        <v>n/a</v>
      </c>
    </row>
    <row r="1267" spans="1:5" x14ac:dyDescent="0.2">
      <c r="A1267" t="s">
        <v>1039</v>
      </c>
      <c r="B1267">
        <f t="shared" si="360"/>
        <v>253</v>
      </c>
      <c r="C1267">
        <f t="shared" ca="1" si="372"/>
        <v>15</v>
      </c>
      <c r="D1267">
        <f t="shared" ca="1" si="358"/>
        <v>100</v>
      </c>
      <c r="E1267">
        <f t="shared" ref="E1267" ca="1" si="373">INDEX(table_rates,C1267,2)</f>
        <v>100</v>
      </c>
    </row>
    <row r="1268" spans="1:5" x14ac:dyDescent="0.2">
      <c r="A1268" t="s">
        <v>1040</v>
      </c>
      <c r="B1268">
        <f t="shared" si="360"/>
        <v>253</v>
      </c>
      <c r="C1268">
        <f t="shared" ca="1" si="372"/>
        <v>15</v>
      </c>
      <c r="D1268">
        <f ca="1">INDEX(table_rates,C1268,3)</f>
        <v>90</v>
      </c>
      <c r="E1268">
        <f ca="1">INDEX(table_rates,C1268,4)</f>
        <v>90</v>
      </c>
    </row>
    <row r="1269" spans="1:5" x14ac:dyDescent="0.2">
      <c r="A1269" t="s">
        <v>1041</v>
      </c>
      <c r="B1269">
        <f t="shared" si="360"/>
        <v>253</v>
      </c>
      <c r="C1269">
        <f t="shared" ca="1" si="372"/>
        <v>15</v>
      </c>
      <c r="D1269">
        <f ca="1">INDEX(table_rates,C1269,5)</f>
        <v>80</v>
      </c>
      <c r="E1269">
        <f ca="1">INDEX(table_rates,C1269,6)</f>
        <v>80</v>
      </c>
    </row>
    <row r="1270" spans="1:5" x14ac:dyDescent="0.2">
      <c r="A1270" t="s">
        <v>1042</v>
      </c>
      <c r="B1270">
        <f t="shared" si="360"/>
        <v>253</v>
      </c>
      <c r="C1270">
        <f t="shared" ca="1" si="372"/>
        <v>15</v>
      </c>
      <c r="D1270">
        <f ca="1">INDEX(table_rates,C1270,7)</f>
        <v>80</v>
      </c>
      <c r="E1270">
        <f ca="1">INDEX(table_rates,C1270,8)</f>
        <v>80</v>
      </c>
    </row>
    <row r="1271" spans="1:5" x14ac:dyDescent="0.2">
      <c r="A1271" t="s">
        <v>1043</v>
      </c>
      <c r="B1271">
        <f t="shared" si="360"/>
        <v>253</v>
      </c>
      <c r="C1271">
        <f t="shared" ca="1" si="372"/>
        <v>15</v>
      </c>
      <c r="D1271" t="str">
        <f ca="1">INDEX(table_rates,C1271,9)</f>
        <v>n/a</v>
      </c>
      <c r="E1271" t="str">
        <f ca="1">INDEX(table_rates,C1271,10)</f>
        <v>n/a</v>
      </c>
    </row>
    <row r="1272" spans="1:5" x14ac:dyDescent="0.2">
      <c r="A1272" t="s">
        <v>1039</v>
      </c>
      <c r="B1272">
        <f t="shared" si="360"/>
        <v>254</v>
      </c>
      <c r="C1272">
        <f t="shared" ca="1" si="372"/>
        <v>11</v>
      </c>
      <c r="D1272">
        <f t="shared" ca="1" si="358"/>
        <v>100</v>
      </c>
      <c r="E1272">
        <f t="shared" ref="E1272" ca="1" si="374">INDEX(table_rates,C1272,2)</f>
        <v>100</v>
      </c>
    </row>
    <row r="1273" spans="1:5" x14ac:dyDescent="0.2">
      <c r="A1273" t="s">
        <v>1040</v>
      </c>
      <c r="B1273">
        <f t="shared" si="360"/>
        <v>254</v>
      </c>
      <c r="C1273">
        <f t="shared" ca="1" si="372"/>
        <v>11</v>
      </c>
      <c r="D1273">
        <f ca="1">INDEX(table_rates,C1273,3)</f>
        <v>80</v>
      </c>
      <c r="E1273">
        <f ca="1">INDEX(table_rates,C1273,4)</f>
        <v>80</v>
      </c>
    </row>
    <row r="1274" spans="1:5" x14ac:dyDescent="0.2">
      <c r="A1274" t="s">
        <v>1041</v>
      </c>
      <c r="B1274">
        <f t="shared" si="360"/>
        <v>254</v>
      </c>
      <c r="C1274">
        <f t="shared" ca="1" si="372"/>
        <v>11</v>
      </c>
      <c r="D1274">
        <f ca="1">INDEX(table_rates,C1274,5)</f>
        <v>80</v>
      </c>
      <c r="E1274">
        <f ca="1">INDEX(table_rates,C1274,6)</f>
        <v>80</v>
      </c>
    </row>
    <row r="1275" spans="1:5" x14ac:dyDescent="0.2">
      <c r="A1275" t="s">
        <v>1042</v>
      </c>
      <c r="B1275">
        <f t="shared" si="360"/>
        <v>254</v>
      </c>
      <c r="C1275">
        <f t="shared" ca="1" si="372"/>
        <v>11</v>
      </c>
      <c r="D1275">
        <f ca="1">INDEX(table_rates,C1275,7)</f>
        <v>60</v>
      </c>
      <c r="E1275">
        <f ca="1">INDEX(table_rates,C1275,8)</f>
        <v>60</v>
      </c>
    </row>
    <row r="1276" spans="1:5" x14ac:dyDescent="0.2">
      <c r="A1276" t="s">
        <v>1043</v>
      </c>
      <c r="B1276">
        <f t="shared" si="360"/>
        <v>254</v>
      </c>
      <c r="C1276">
        <f t="shared" ca="1" si="372"/>
        <v>11</v>
      </c>
      <c r="D1276" t="str">
        <f ca="1">INDEX(table_rates,C1276,9)</f>
        <v>n/a</v>
      </c>
      <c r="E1276" t="str">
        <f ca="1">INDEX(table_rates,C1276,10)</f>
        <v>n/a</v>
      </c>
    </row>
    <row r="1277" spans="1:5" x14ac:dyDescent="0.2">
      <c r="A1277" t="s">
        <v>1039</v>
      </c>
      <c r="B1277">
        <f t="shared" si="360"/>
        <v>255</v>
      </c>
      <c r="C1277">
        <f t="shared" ca="1" si="372"/>
        <v>5</v>
      </c>
      <c r="D1277">
        <f t="shared" ca="1" si="358"/>
        <v>100</v>
      </c>
      <c r="E1277">
        <f t="shared" ref="E1277" ca="1" si="375">INDEX(table_rates,C1277,2)</f>
        <v>100</v>
      </c>
    </row>
    <row r="1278" spans="1:5" x14ac:dyDescent="0.2">
      <c r="A1278" t="s">
        <v>1040</v>
      </c>
      <c r="B1278">
        <f t="shared" si="360"/>
        <v>255</v>
      </c>
      <c r="C1278">
        <f t="shared" ca="1" si="372"/>
        <v>5</v>
      </c>
      <c r="D1278">
        <f ca="1">INDEX(table_rates,C1278,3)</f>
        <v>80</v>
      </c>
      <c r="E1278">
        <f ca="1">INDEX(table_rates,C1278,4)</f>
        <v>80</v>
      </c>
    </row>
    <row r="1279" spans="1:5" x14ac:dyDescent="0.2">
      <c r="A1279" t="s">
        <v>1041</v>
      </c>
      <c r="B1279">
        <f t="shared" si="360"/>
        <v>255</v>
      </c>
      <c r="C1279">
        <f t="shared" ca="1" si="372"/>
        <v>5</v>
      </c>
      <c r="D1279">
        <f ca="1">INDEX(table_rates,C1279,5)</f>
        <v>60</v>
      </c>
      <c r="E1279">
        <f ca="1">INDEX(table_rates,C1279,6)</f>
        <v>60</v>
      </c>
    </row>
    <row r="1280" spans="1:5" x14ac:dyDescent="0.2">
      <c r="A1280" t="s">
        <v>1042</v>
      </c>
      <c r="B1280">
        <f t="shared" si="360"/>
        <v>255</v>
      </c>
      <c r="C1280">
        <f t="shared" ca="1" si="372"/>
        <v>5</v>
      </c>
      <c r="D1280" t="str">
        <f ca="1">INDEX(table_rates,C1280,7)</f>
        <v>not covered</v>
      </c>
      <c r="E1280" t="str">
        <f ca="1">INDEX(table_rates,C1280,8)</f>
        <v>not covered</v>
      </c>
    </row>
    <row r="1281" spans="1:5" x14ac:dyDescent="0.2">
      <c r="A1281" t="s">
        <v>1043</v>
      </c>
      <c r="B1281">
        <f t="shared" si="360"/>
        <v>255</v>
      </c>
      <c r="C1281">
        <f t="shared" ca="1" si="372"/>
        <v>5</v>
      </c>
      <c r="D1281" t="str">
        <f ca="1">INDEX(table_rates,C1281,9)</f>
        <v>n/a</v>
      </c>
      <c r="E1281" t="str">
        <f ca="1">INDEX(table_rates,C1281,10)</f>
        <v>n/a</v>
      </c>
    </row>
    <row r="1282" spans="1:5" x14ac:dyDescent="0.2">
      <c r="A1282" t="s">
        <v>1039</v>
      </c>
      <c r="B1282">
        <f t="shared" si="360"/>
        <v>256</v>
      </c>
      <c r="C1282">
        <f t="shared" ref="C1282:C1342" ca="1" si="376">RANDBETWEEN(1,ROWS(table_rates))</f>
        <v>12</v>
      </c>
      <c r="D1282">
        <f t="shared" ref="D1282:D1342" ca="1" si="377">INDEX(table_rates,C1282,1)</f>
        <v>100</v>
      </c>
      <c r="E1282">
        <f t="shared" ref="E1282" ca="1" si="378">INDEX(table_rates,C1282,2)</f>
        <v>100</v>
      </c>
    </row>
    <row r="1283" spans="1:5" x14ac:dyDescent="0.2">
      <c r="A1283" t="s">
        <v>1040</v>
      </c>
      <c r="B1283">
        <f t="shared" si="360"/>
        <v>256</v>
      </c>
      <c r="C1283">
        <f t="shared" ref="C1283:C1301" ca="1" si="379">IF(MOD(ROW(C1283)-2,5)&lt;&gt;0,C1282,RANDBETWEEN(1,ROWS(table_rates)))</f>
        <v>12</v>
      </c>
      <c r="D1283">
        <f ca="1">INDEX(table_rates,C1283,3)</f>
        <v>80</v>
      </c>
      <c r="E1283">
        <f ca="1">INDEX(table_rates,C1283,4)</f>
        <v>80</v>
      </c>
    </row>
    <row r="1284" spans="1:5" x14ac:dyDescent="0.2">
      <c r="A1284" t="s">
        <v>1041</v>
      </c>
      <c r="B1284">
        <f t="shared" ref="B1284:B1347" si="380">IF(MOD(ROW(B1284)-2,5)&lt;&gt;0,B1283,B1283+1)</f>
        <v>256</v>
      </c>
      <c r="C1284">
        <f t="shared" ca="1" si="379"/>
        <v>12</v>
      </c>
      <c r="D1284">
        <f ca="1">INDEX(table_rates,C1284,5)</f>
        <v>60</v>
      </c>
      <c r="E1284">
        <f ca="1">INDEX(table_rates,C1284,6)</f>
        <v>60</v>
      </c>
    </row>
    <row r="1285" spans="1:5" x14ac:dyDescent="0.2">
      <c r="A1285" t="s">
        <v>1042</v>
      </c>
      <c r="B1285">
        <f t="shared" si="380"/>
        <v>256</v>
      </c>
      <c r="C1285">
        <f t="shared" ca="1" si="379"/>
        <v>12</v>
      </c>
      <c r="D1285" t="str">
        <f ca="1">INDEX(table_rates,C1285,7)</f>
        <v>not covered</v>
      </c>
      <c r="E1285" t="str">
        <f ca="1">INDEX(table_rates,C1285,8)</f>
        <v>not covered</v>
      </c>
    </row>
    <row r="1286" spans="1:5" x14ac:dyDescent="0.2">
      <c r="A1286" t="s">
        <v>1043</v>
      </c>
      <c r="B1286">
        <f t="shared" si="380"/>
        <v>256</v>
      </c>
      <c r="C1286">
        <f t="shared" ca="1" si="379"/>
        <v>12</v>
      </c>
      <c r="D1286" t="str">
        <f ca="1">INDEX(table_rates,C1286,9)</f>
        <v>n/a</v>
      </c>
      <c r="E1286" t="str">
        <f ca="1">INDEX(table_rates,C1286,10)</f>
        <v>n/a</v>
      </c>
    </row>
    <row r="1287" spans="1:5" x14ac:dyDescent="0.2">
      <c r="A1287" t="s">
        <v>1039</v>
      </c>
      <c r="B1287">
        <f t="shared" si="380"/>
        <v>257</v>
      </c>
      <c r="C1287">
        <f t="shared" ca="1" si="379"/>
        <v>12</v>
      </c>
      <c r="D1287">
        <f t="shared" ca="1" si="377"/>
        <v>100</v>
      </c>
      <c r="E1287">
        <f t="shared" ref="E1287" ca="1" si="381">INDEX(table_rates,C1287,2)</f>
        <v>100</v>
      </c>
    </row>
    <row r="1288" spans="1:5" x14ac:dyDescent="0.2">
      <c r="A1288" t="s">
        <v>1040</v>
      </c>
      <c r="B1288">
        <f t="shared" si="380"/>
        <v>257</v>
      </c>
      <c r="C1288">
        <f t="shared" ca="1" si="379"/>
        <v>12</v>
      </c>
      <c r="D1288">
        <f ca="1">INDEX(table_rates,C1288,3)</f>
        <v>80</v>
      </c>
      <c r="E1288">
        <f ca="1">INDEX(table_rates,C1288,4)</f>
        <v>80</v>
      </c>
    </row>
    <row r="1289" spans="1:5" x14ac:dyDescent="0.2">
      <c r="A1289" t="s">
        <v>1041</v>
      </c>
      <c r="B1289">
        <f t="shared" si="380"/>
        <v>257</v>
      </c>
      <c r="C1289">
        <f t="shared" ca="1" si="379"/>
        <v>12</v>
      </c>
      <c r="D1289">
        <f ca="1">INDEX(table_rates,C1289,5)</f>
        <v>60</v>
      </c>
      <c r="E1289">
        <f ca="1">INDEX(table_rates,C1289,6)</f>
        <v>60</v>
      </c>
    </row>
    <row r="1290" spans="1:5" x14ac:dyDescent="0.2">
      <c r="A1290" t="s">
        <v>1042</v>
      </c>
      <c r="B1290">
        <f t="shared" si="380"/>
        <v>257</v>
      </c>
      <c r="C1290">
        <f t="shared" ca="1" si="379"/>
        <v>12</v>
      </c>
      <c r="D1290" t="str">
        <f ca="1">INDEX(table_rates,C1290,7)</f>
        <v>not covered</v>
      </c>
      <c r="E1290" t="str">
        <f ca="1">INDEX(table_rates,C1290,8)</f>
        <v>not covered</v>
      </c>
    </row>
    <row r="1291" spans="1:5" x14ac:dyDescent="0.2">
      <c r="A1291" t="s">
        <v>1043</v>
      </c>
      <c r="B1291">
        <f t="shared" si="380"/>
        <v>257</v>
      </c>
      <c r="C1291">
        <f t="shared" ca="1" si="379"/>
        <v>12</v>
      </c>
      <c r="D1291" t="str">
        <f ca="1">INDEX(table_rates,C1291,9)</f>
        <v>n/a</v>
      </c>
      <c r="E1291" t="str">
        <f ca="1">INDEX(table_rates,C1291,10)</f>
        <v>n/a</v>
      </c>
    </row>
    <row r="1292" spans="1:5" x14ac:dyDescent="0.2">
      <c r="A1292" t="s">
        <v>1039</v>
      </c>
      <c r="B1292">
        <f t="shared" si="380"/>
        <v>258</v>
      </c>
      <c r="C1292">
        <f t="shared" ca="1" si="379"/>
        <v>5</v>
      </c>
      <c r="D1292">
        <f t="shared" ca="1" si="377"/>
        <v>100</v>
      </c>
      <c r="E1292">
        <f t="shared" ref="E1292" ca="1" si="382">INDEX(table_rates,C1292,2)</f>
        <v>100</v>
      </c>
    </row>
    <row r="1293" spans="1:5" x14ac:dyDescent="0.2">
      <c r="A1293" t="s">
        <v>1040</v>
      </c>
      <c r="B1293">
        <f t="shared" si="380"/>
        <v>258</v>
      </c>
      <c r="C1293">
        <f t="shared" ca="1" si="379"/>
        <v>5</v>
      </c>
      <c r="D1293">
        <f ca="1">INDEX(table_rates,C1293,3)</f>
        <v>80</v>
      </c>
      <c r="E1293">
        <f ca="1">INDEX(table_rates,C1293,4)</f>
        <v>80</v>
      </c>
    </row>
    <row r="1294" spans="1:5" x14ac:dyDescent="0.2">
      <c r="A1294" t="s">
        <v>1041</v>
      </c>
      <c r="B1294">
        <f t="shared" si="380"/>
        <v>258</v>
      </c>
      <c r="C1294">
        <f t="shared" ca="1" si="379"/>
        <v>5</v>
      </c>
      <c r="D1294">
        <f ca="1">INDEX(table_rates,C1294,5)</f>
        <v>60</v>
      </c>
      <c r="E1294">
        <f ca="1">INDEX(table_rates,C1294,6)</f>
        <v>60</v>
      </c>
    </row>
    <row r="1295" spans="1:5" x14ac:dyDescent="0.2">
      <c r="A1295" t="s">
        <v>1042</v>
      </c>
      <c r="B1295">
        <f t="shared" si="380"/>
        <v>258</v>
      </c>
      <c r="C1295">
        <f t="shared" ca="1" si="379"/>
        <v>5</v>
      </c>
      <c r="D1295" t="str">
        <f ca="1">INDEX(table_rates,C1295,7)</f>
        <v>not covered</v>
      </c>
      <c r="E1295" t="str">
        <f ca="1">INDEX(table_rates,C1295,8)</f>
        <v>not covered</v>
      </c>
    </row>
    <row r="1296" spans="1:5" x14ac:dyDescent="0.2">
      <c r="A1296" t="s">
        <v>1043</v>
      </c>
      <c r="B1296">
        <f t="shared" si="380"/>
        <v>258</v>
      </c>
      <c r="C1296">
        <f t="shared" ca="1" si="379"/>
        <v>5</v>
      </c>
      <c r="D1296" t="str">
        <f ca="1">INDEX(table_rates,C1296,9)</f>
        <v>n/a</v>
      </c>
      <c r="E1296" t="str">
        <f ca="1">INDEX(table_rates,C1296,10)</f>
        <v>n/a</v>
      </c>
    </row>
    <row r="1297" spans="1:5" x14ac:dyDescent="0.2">
      <c r="A1297" t="s">
        <v>1039</v>
      </c>
      <c r="B1297">
        <f t="shared" si="380"/>
        <v>259</v>
      </c>
      <c r="C1297">
        <f t="shared" ca="1" si="379"/>
        <v>13</v>
      </c>
      <c r="D1297">
        <f t="shared" ca="1" si="377"/>
        <v>100</v>
      </c>
      <c r="E1297">
        <f t="shared" ref="E1297" ca="1" si="383">INDEX(table_rates,C1297,2)</f>
        <v>100</v>
      </c>
    </row>
    <row r="1298" spans="1:5" x14ac:dyDescent="0.2">
      <c r="A1298" t="s">
        <v>1040</v>
      </c>
      <c r="B1298">
        <f t="shared" si="380"/>
        <v>259</v>
      </c>
      <c r="C1298">
        <f t="shared" ca="1" si="379"/>
        <v>13</v>
      </c>
      <c r="D1298">
        <f ca="1">INDEX(table_rates,C1298,3)</f>
        <v>80</v>
      </c>
      <c r="E1298">
        <f ca="1">INDEX(table_rates,C1298,4)</f>
        <v>80</v>
      </c>
    </row>
    <row r="1299" spans="1:5" x14ac:dyDescent="0.2">
      <c r="A1299" t="s">
        <v>1041</v>
      </c>
      <c r="B1299">
        <f t="shared" si="380"/>
        <v>259</v>
      </c>
      <c r="C1299">
        <f t="shared" ca="1" si="379"/>
        <v>13</v>
      </c>
      <c r="D1299">
        <f ca="1">INDEX(table_rates,C1299,5)</f>
        <v>80</v>
      </c>
      <c r="E1299">
        <f ca="1">INDEX(table_rates,C1299,6)</f>
        <v>80</v>
      </c>
    </row>
    <row r="1300" spans="1:5" x14ac:dyDescent="0.2">
      <c r="A1300" t="s">
        <v>1042</v>
      </c>
      <c r="B1300">
        <f t="shared" si="380"/>
        <v>259</v>
      </c>
      <c r="C1300">
        <f t="shared" ca="1" si="379"/>
        <v>13</v>
      </c>
      <c r="D1300">
        <f ca="1">INDEX(table_rates,C1300,7)</f>
        <v>60</v>
      </c>
      <c r="E1300">
        <f ca="1">INDEX(table_rates,C1300,8)</f>
        <v>60</v>
      </c>
    </row>
    <row r="1301" spans="1:5" x14ac:dyDescent="0.2">
      <c r="A1301" t="s">
        <v>1043</v>
      </c>
      <c r="B1301">
        <f t="shared" si="380"/>
        <v>259</v>
      </c>
      <c r="C1301">
        <f t="shared" ca="1" si="379"/>
        <v>13</v>
      </c>
      <c r="D1301">
        <f ca="1">INDEX(table_rates,C1301,9)</f>
        <v>50</v>
      </c>
      <c r="E1301">
        <f ca="1">INDEX(table_rates,C1301,10)</f>
        <v>50</v>
      </c>
    </row>
    <row r="1302" spans="1:5" x14ac:dyDescent="0.2">
      <c r="A1302" t="s">
        <v>1039</v>
      </c>
      <c r="B1302">
        <f t="shared" si="380"/>
        <v>260</v>
      </c>
      <c r="C1302">
        <f t="shared" ca="1" si="376"/>
        <v>11</v>
      </c>
      <c r="D1302">
        <f t="shared" ca="1" si="377"/>
        <v>100</v>
      </c>
      <c r="E1302">
        <f t="shared" ref="E1302" ca="1" si="384">INDEX(table_rates,C1302,2)</f>
        <v>100</v>
      </c>
    </row>
    <row r="1303" spans="1:5" x14ac:dyDescent="0.2">
      <c r="A1303" t="s">
        <v>1040</v>
      </c>
      <c r="B1303">
        <f t="shared" si="380"/>
        <v>260</v>
      </c>
      <c r="C1303">
        <f t="shared" ref="C1303:C1321" ca="1" si="385">IF(MOD(ROW(C1303)-2,5)&lt;&gt;0,C1302,RANDBETWEEN(1,ROWS(table_rates)))</f>
        <v>11</v>
      </c>
      <c r="D1303">
        <f ca="1">INDEX(table_rates,C1303,3)</f>
        <v>80</v>
      </c>
      <c r="E1303">
        <f ca="1">INDEX(table_rates,C1303,4)</f>
        <v>80</v>
      </c>
    </row>
    <row r="1304" spans="1:5" x14ac:dyDescent="0.2">
      <c r="A1304" t="s">
        <v>1041</v>
      </c>
      <c r="B1304">
        <f t="shared" si="380"/>
        <v>260</v>
      </c>
      <c r="C1304">
        <f t="shared" ca="1" si="385"/>
        <v>11</v>
      </c>
      <c r="D1304">
        <f ca="1">INDEX(table_rates,C1304,5)</f>
        <v>80</v>
      </c>
      <c r="E1304">
        <f ca="1">INDEX(table_rates,C1304,6)</f>
        <v>80</v>
      </c>
    </row>
    <row r="1305" spans="1:5" x14ac:dyDescent="0.2">
      <c r="A1305" t="s">
        <v>1042</v>
      </c>
      <c r="B1305">
        <f t="shared" si="380"/>
        <v>260</v>
      </c>
      <c r="C1305">
        <f t="shared" ca="1" si="385"/>
        <v>11</v>
      </c>
      <c r="D1305">
        <f ca="1">INDEX(table_rates,C1305,7)</f>
        <v>60</v>
      </c>
      <c r="E1305">
        <f ca="1">INDEX(table_rates,C1305,8)</f>
        <v>60</v>
      </c>
    </row>
    <row r="1306" spans="1:5" x14ac:dyDescent="0.2">
      <c r="A1306" t="s">
        <v>1043</v>
      </c>
      <c r="B1306">
        <f t="shared" si="380"/>
        <v>260</v>
      </c>
      <c r="C1306">
        <f t="shared" ca="1" si="385"/>
        <v>11</v>
      </c>
      <c r="D1306" t="str">
        <f ca="1">INDEX(table_rates,C1306,9)</f>
        <v>n/a</v>
      </c>
      <c r="E1306" t="str">
        <f ca="1">INDEX(table_rates,C1306,10)</f>
        <v>n/a</v>
      </c>
    </row>
    <row r="1307" spans="1:5" x14ac:dyDescent="0.2">
      <c r="A1307" t="s">
        <v>1039</v>
      </c>
      <c r="B1307">
        <f t="shared" si="380"/>
        <v>261</v>
      </c>
      <c r="C1307">
        <f t="shared" ca="1" si="385"/>
        <v>7</v>
      </c>
      <c r="D1307">
        <f t="shared" ca="1" si="377"/>
        <v>100</v>
      </c>
      <c r="E1307">
        <f t="shared" ref="E1307" ca="1" si="386">INDEX(table_rates,C1307,2)</f>
        <v>100</v>
      </c>
    </row>
    <row r="1308" spans="1:5" x14ac:dyDescent="0.2">
      <c r="A1308" t="s">
        <v>1040</v>
      </c>
      <c r="B1308">
        <f t="shared" si="380"/>
        <v>261</v>
      </c>
      <c r="C1308">
        <f t="shared" ca="1" si="385"/>
        <v>7</v>
      </c>
      <c r="D1308">
        <f ca="1">INDEX(table_rates,C1308,3)</f>
        <v>80</v>
      </c>
      <c r="E1308">
        <f ca="1">INDEX(table_rates,C1308,4)</f>
        <v>80</v>
      </c>
    </row>
    <row r="1309" spans="1:5" x14ac:dyDescent="0.2">
      <c r="A1309" t="s">
        <v>1041</v>
      </c>
      <c r="B1309">
        <f t="shared" si="380"/>
        <v>261</v>
      </c>
      <c r="C1309">
        <f t="shared" ca="1" si="385"/>
        <v>7</v>
      </c>
      <c r="D1309">
        <f ca="1">INDEX(table_rates,C1309,5)</f>
        <v>60</v>
      </c>
      <c r="E1309">
        <f ca="1">INDEX(table_rates,C1309,6)</f>
        <v>60</v>
      </c>
    </row>
    <row r="1310" spans="1:5" x14ac:dyDescent="0.2">
      <c r="A1310" t="s">
        <v>1042</v>
      </c>
      <c r="B1310">
        <f t="shared" si="380"/>
        <v>261</v>
      </c>
      <c r="C1310">
        <f t="shared" ca="1" si="385"/>
        <v>7</v>
      </c>
      <c r="D1310">
        <f ca="1">INDEX(table_rates,C1310,7)</f>
        <v>50</v>
      </c>
      <c r="E1310">
        <f ca="1">INDEX(table_rates,C1310,8)</f>
        <v>50</v>
      </c>
    </row>
    <row r="1311" spans="1:5" x14ac:dyDescent="0.2">
      <c r="A1311" t="s">
        <v>1043</v>
      </c>
      <c r="B1311">
        <f t="shared" si="380"/>
        <v>261</v>
      </c>
      <c r="C1311">
        <f t="shared" ca="1" si="385"/>
        <v>7</v>
      </c>
      <c r="D1311" t="str">
        <f ca="1">INDEX(table_rates,C1311,9)</f>
        <v>n/a</v>
      </c>
      <c r="E1311" t="str">
        <f ca="1">INDEX(table_rates,C1311,10)</f>
        <v>n/a</v>
      </c>
    </row>
    <row r="1312" spans="1:5" x14ac:dyDescent="0.2">
      <c r="A1312" t="s">
        <v>1039</v>
      </c>
      <c r="B1312">
        <f t="shared" si="380"/>
        <v>262</v>
      </c>
      <c r="C1312">
        <f t="shared" ca="1" si="385"/>
        <v>4</v>
      </c>
      <c r="D1312">
        <f t="shared" ca="1" si="377"/>
        <v>100</v>
      </c>
      <c r="E1312">
        <f t="shared" ref="E1312" ca="1" si="387">INDEX(table_rates,C1312,2)</f>
        <v>100</v>
      </c>
    </row>
    <row r="1313" spans="1:5" x14ac:dyDescent="0.2">
      <c r="A1313" t="s">
        <v>1040</v>
      </c>
      <c r="B1313">
        <f t="shared" si="380"/>
        <v>262</v>
      </c>
      <c r="C1313">
        <f t="shared" ca="1" si="385"/>
        <v>4</v>
      </c>
      <c r="D1313">
        <f ca="1">INDEX(table_rates,C1313,3)</f>
        <v>90</v>
      </c>
      <c r="E1313">
        <f ca="1">INDEX(table_rates,C1313,4)</f>
        <v>90</v>
      </c>
    </row>
    <row r="1314" spans="1:5" x14ac:dyDescent="0.2">
      <c r="A1314" t="s">
        <v>1041</v>
      </c>
      <c r="B1314">
        <f t="shared" si="380"/>
        <v>262</v>
      </c>
      <c r="C1314">
        <f t="shared" ca="1" si="385"/>
        <v>4</v>
      </c>
      <c r="D1314">
        <f ca="1">INDEX(table_rates,C1314,5)</f>
        <v>80</v>
      </c>
      <c r="E1314">
        <f ca="1">INDEX(table_rates,C1314,6)</f>
        <v>80</v>
      </c>
    </row>
    <row r="1315" spans="1:5" x14ac:dyDescent="0.2">
      <c r="A1315" t="s">
        <v>1042</v>
      </c>
      <c r="B1315">
        <f t="shared" si="380"/>
        <v>262</v>
      </c>
      <c r="C1315">
        <f t="shared" ca="1" si="385"/>
        <v>4</v>
      </c>
      <c r="D1315">
        <f ca="1">INDEX(table_rates,C1315,7)</f>
        <v>80</v>
      </c>
      <c r="E1315">
        <f ca="1">INDEX(table_rates,C1315,8)</f>
        <v>80</v>
      </c>
    </row>
    <row r="1316" spans="1:5" x14ac:dyDescent="0.2">
      <c r="A1316" t="s">
        <v>1043</v>
      </c>
      <c r="B1316">
        <f t="shared" si="380"/>
        <v>262</v>
      </c>
      <c r="C1316">
        <f t="shared" ca="1" si="385"/>
        <v>4</v>
      </c>
      <c r="D1316" t="str">
        <f ca="1">INDEX(table_rates,C1316,9)</f>
        <v>n/a</v>
      </c>
      <c r="E1316" t="str">
        <f ca="1">INDEX(table_rates,C1316,10)</f>
        <v>n/a</v>
      </c>
    </row>
    <row r="1317" spans="1:5" x14ac:dyDescent="0.2">
      <c r="A1317" t="s">
        <v>1039</v>
      </c>
      <c r="B1317">
        <f t="shared" si="380"/>
        <v>263</v>
      </c>
      <c r="C1317">
        <f t="shared" ca="1" si="385"/>
        <v>9</v>
      </c>
      <c r="D1317">
        <f t="shared" ca="1" si="377"/>
        <v>100</v>
      </c>
      <c r="E1317">
        <f t="shared" ref="E1317" ca="1" si="388">INDEX(table_rates,C1317,2)</f>
        <v>100</v>
      </c>
    </row>
    <row r="1318" spans="1:5" x14ac:dyDescent="0.2">
      <c r="A1318" t="s">
        <v>1040</v>
      </c>
      <c r="B1318">
        <f t="shared" si="380"/>
        <v>263</v>
      </c>
      <c r="C1318">
        <f t="shared" ca="1" si="385"/>
        <v>9</v>
      </c>
      <c r="D1318">
        <f ca="1">INDEX(table_rates,C1318,3)</f>
        <v>80</v>
      </c>
      <c r="E1318">
        <f ca="1">INDEX(table_rates,C1318,4)</f>
        <v>80</v>
      </c>
    </row>
    <row r="1319" spans="1:5" x14ac:dyDescent="0.2">
      <c r="A1319" t="s">
        <v>1041</v>
      </c>
      <c r="B1319">
        <f t="shared" si="380"/>
        <v>263</v>
      </c>
      <c r="C1319">
        <f t="shared" ca="1" si="385"/>
        <v>9</v>
      </c>
      <c r="D1319">
        <f ca="1">INDEX(table_rates,C1319,5)</f>
        <v>80</v>
      </c>
      <c r="E1319">
        <f ca="1">INDEX(table_rates,C1319,6)</f>
        <v>80</v>
      </c>
    </row>
    <row r="1320" spans="1:5" x14ac:dyDescent="0.2">
      <c r="A1320" t="s">
        <v>1042</v>
      </c>
      <c r="B1320">
        <f t="shared" si="380"/>
        <v>263</v>
      </c>
      <c r="C1320">
        <f t="shared" ca="1" si="385"/>
        <v>9</v>
      </c>
      <c r="D1320">
        <f ca="1">INDEX(table_rates,C1320,7)</f>
        <v>60</v>
      </c>
      <c r="E1320">
        <f ca="1">INDEX(table_rates,C1320,8)</f>
        <v>60</v>
      </c>
    </row>
    <row r="1321" spans="1:5" x14ac:dyDescent="0.2">
      <c r="A1321" t="s">
        <v>1043</v>
      </c>
      <c r="B1321">
        <f t="shared" si="380"/>
        <v>263</v>
      </c>
      <c r="C1321">
        <f t="shared" ca="1" si="385"/>
        <v>9</v>
      </c>
      <c r="D1321" t="str">
        <f ca="1">INDEX(table_rates,C1321,9)</f>
        <v>n/a</v>
      </c>
      <c r="E1321" t="str">
        <f ca="1">INDEX(table_rates,C1321,10)</f>
        <v>n/a</v>
      </c>
    </row>
    <row r="1322" spans="1:5" x14ac:dyDescent="0.2">
      <c r="A1322" t="s">
        <v>1039</v>
      </c>
      <c r="B1322">
        <f t="shared" si="380"/>
        <v>264</v>
      </c>
      <c r="C1322">
        <f t="shared" ca="1" si="376"/>
        <v>5</v>
      </c>
      <c r="D1322">
        <f t="shared" ca="1" si="377"/>
        <v>100</v>
      </c>
      <c r="E1322">
        <f t="shared" ref="E1322" ca="1" si="389">INDEX(table_rates,C1322,2)</f>
        <v>100</v>
      </c>
    </row>
    <row r="1323" spans="1:5" x14ac:dyDescent="0.2">
      <c r="A1323" t="s">
        <v>1040</v>
      </c>
      <c r="B1323">
        <f t="shared" si="380"/>
        <v>264</v>
      </c>
      <c r="C1323">
        <f t="shared" ref="C1323:C1341" ca="1" si="390">IF(MOD(ROW(C1323)-2,5)&lt;&gt;0,C1322,RANDBETWEEN(1,ROWS(table_rates)))</f>
        <v>5</v>
      </c>
      <c r="D1323">
        <f ca="1">INDEX(table_rates,C1323,3)</f>
        <v>80</v>
      </c>
      <c r="E1323">
        <f ca="1">INDEX(table_rates,C1323,4)</f>
        <v>80</v>
      </c>
    </row>
    <row r="1324" spans="1:5" x14ac:dyDescent="0.2">
      <c r="A1324" t="s">
        <v>1041</v>
      </c>
      <c r="B1324">
        <f t="shared" si="380"/>
        <v>264</v>
      </c>
      <c r="C1324">
        <f t="shared" ca="1" si="390"/>
        <v>5</v>
      </c>
      <c r="D1324">
        <f ca="1">INDEX(table_rates,C1324,5)</f>
        <v>60</v>
      </c>
      <c r="E1324">
        <f ca="1">INDEX(table_rates,C1324,6)</f>
        <v>60</v>
      </c>
    </row>
    <row r="1325" spans="1:5" x14ac:dyDescent="0.2">
      <c r="A1325" t="s">
        <v>1042</v>
      </c>
      <c r="B1325">
        <f t="shared" si="380"/>
        <v>264</v>
      </c>
      <c r="C1325">
        <f t="shared" ca="1" si="390"/>
        <v>5</v>
      </c>
      <c r="D1325" t="str">
        <f ca="1">INDEX(table_rates,C1325,7)</f>
        <v>not covered</v>
      </c>
      <c r="E1325" t="str">
        <f ca="1">INDEX(table_rates,C1325,8)</f>
        <v>not covered</v>
      </c>
    </row>
    <row r="1326" spans="1:5" x14ac:dyDescent="0.2">
      <c r="A1326" t="s">
        <v>1043</v>
      </c>
      <c r="B1326">
        <f t="shared" si="380"/>
        <v>264</v>
      </c>
      <c r="C1326">
        <f t="shared" ca="1" si="390"/>
        <v>5</v>
      </c>
      <c r="D1326" t="str">
        <f ca="1">INDEX(table_rates,C1326,9)</f>
        <v>n/a</v>
      </c>
      <c r="E1326" t="str">
        <f ca="1">INDEX(table_rates,C1326,10)</f>
        <v>n/a</v>
      </c>
    </row>
    <row r="1327" spans="1:5" x14ac:dyDescent="0.2">
      <c r="A1327" t="s">
        <v>1039</v>
      </c>
      <c r="B1327">
        <f t="shared" si="380"/>
        <v>265</v>
      </c>
      <c r="C1327">
        <f t="shared" ca="1" si="390"/>
        <v>7</v>
      </c>
      <c r="D1327">
        <f t="shared" ca="1" si="377"/>
        <v>100</v>
      </c>
      <c r="E1327">
        <f t="shared" ref="E1327" ca="1" si="391">INDEX(table_rates,C1327,2)</f>
        <v>100</v>
      </c>
    </row>
    <row r="1328" spans="1:5" x14ac:dyDescent="0.2">
      <c r="A1328" t="s">
        <v>1040</v>
      </c>
      <c r="B1328">
        <f t="shared" si="380"/>
        <v>265</v>
      </c>
      <c r="C1328">
        <f t="shared" ca="1" si="390"/>
        <v>7</v>
      </c>
      <c r="D1328">
        <f ca="1">INDEX(table_rates,C1328,3)</f>
        <v>80</v>
      </c>
      <c r="E1328">
        <f ca="1">INDEX(table_rates,C1328,4)</f>
        <v>80</v>
      </c>
    </row>
    <row r="1329" spans="1:5" x14ac:dyDescent="0.2">
      <c r="A1329" t="s">
        <v>1041</v>
      </c>
      <c r="B1329">
        <f t="shared" si="380"/>
        <v>265</v>
      </c>
      <c r="C1329">
        <f t="shared" ca="1" si="390"/>
        <v>7</v>
      </c>
      <c r="D1329">
        <f ca="1">INDEX(table_rates,C1329,5)</f>
        <v>60</v>
      </c>
      <c r="E1329">
        <f ca="1">INDEX(table_rates,C1329,6)</f>
        <v>60</v>
      </c>
    </row>
    <row r="1330" spans="1:5" x14ac:dyDescent="0.2">
      <c r="A1330" t="s">
        <v>1042</v>
      </c>
      <c r="B1330">
        <f t="shared" si="380"/>
        <v>265</v>
      </c>
      <c r="C1330">
        <f t="shared" ca="1" si="390"/>
        <v>7</v>
      </c>
      <c r="D1330">
        <f ca="1">INDEX(table_rates,C1330,7)</f>
        <v>50</v>
      </c>
      <c r="E1330">
        <f ca="1">INDEX(table_rates,C1330,8)</f>
        <v>50</v>
      </c>
    </row>
    <row r="1331" spans="1:5" x14ac:dyDescent="0.2">
      <c r="A1331" t="s">
        <v>1043</v>
      </c>
      <c r="B1331">
        <f t="shared" si="380"/>
        <v>265</v>
      </c>
      <c r="C1331">
        <f t="shared" ca="1" si="390"/>
        <v>7</v>
      </c>
      <c r="D1331" t="str">
        <f ca="1">INDEX(table_rates,C1331,9)</f>
        <v>n/a</v>
      </c>
      <c r="E1331" t="str">
        <f ca="1">INDEX(table_rates,C1331,10)</f>
        <v>n/a</v>
      </c>
    </row>
    <row r="1332" spans="1:5" x14ac:dyDescent="0.2">
      <c r="A1332" t="s">
        <v>1039</v>
      </c>
      <c r="B1332">
        <f t="shared" si="380"/>
        <v>266</v>
      </c>
      <c r="C1332">
        <f t="shared" ca="1" si="390"/>
        <v>14</v>
      </c>
      <c r="D1332">
        <f t="shared" ca="1" si="377"/>
        <v>100</v>
      </c>
      <c r="E1332">
        <f t="shared" ref="E1332" ca="1" si="392">INDEX(table_rates,C1332,2)</f>
        <v>100</v>
      </c>
    </row>
    <row r="1333" spans="1:5" x14ac:dyDescent="0.2">
      <c r="A1333" t="s">
        <v>1040</v>
      </c>
      <c r="B1333">
        <f t="shared" si="380"/>
        <v>266</v>
      </c>
      <c r="C1333">
        <f t="shared" ca="1" si="390"/>
        <v>14</v>
      </c>
      <c r="D1333">
        <f ca="1">INDEX(table_rates,C1333,3)</f>
        <v>90</v>
      </c>
      <c r="E1333">
        <f ca="1">INDEX(table_rates,C1333,4)</f>
        <v>90</v>
      </c>
    </row>
    <row r="1334" spans="1:5" x14ac:dyDescent="0.2">
      <c r="A1334" t="s">
        <v>1041</v>
      </c>
      <c r="B1334">
        <f t="shared" si="380"/>
        <v>266</v>
      </c>
      <c r="C1334">
        <f t="shared" ca="1" si="390"/>
        <v>14</v>
      </c>
      <c r="D1334">
        <f ca="1">INDEX(table_rates,C1334,5)</f>
        <v>80</v>
      </c>
      <c r="E1334">
        <f ca="1">INDEX(table_rates,C1334,6)</f>
        <v>80</v>
      </c>
    </row>
    <row r="1335" spans="1:5" x14ac:dyDescent="0.2">
      <c r="A1335" t="s">
        <v>1042</v>
      </c>
      <c r="B1335">
        <f t="shared" si="380"/>
        <v>266</v>
      </c>
      <c r="C1335">
        <f t="shared" ca="1" si="390"/>
        <v>14</v>
      </c>
      <c r="D1335">
        <f ca="1">INDEX(table_rates,C1335,7)</f>
        <v>80</v>
      </c>
      <c r="E1335">
        <f ca="1">INDEX(table_rates,C1335,8)</f>
        <v>80</v>
      </c>
    </row>
    <row r="1336" spans="1:5" x14ac:dyDescent="0.2">
      <c r="A1336" t="s">
        <v>1043</v>
      </c>
      <c r="B1336">
        <f t="shared" si="380"/>
        <v>266</v>
      </c>
      <c r="C1336">
        <f t="shared" ca="1" si="390"/>
        <v>14</v>
      </c>
      <c r="D1336" t="str">
        <f ca="1">INDEX(table_rates,C1336,9)</f>
        <v>n/a</v>
      </c>
      <c r="E1336" t="str">
        <f ca="1">INDEX(table_rates,C1336,10)</f>
        <v>n/a</v>
      </c>
    </row>
    <row r="1337" spans="1:5" x14ac:dyDescent="0.2">
      <c r="A1337" t="s">
        <v>1039</v>
      </c>
      <c r="B1337">
        <f t="shared" si="380"/>
        <v>267</v>
      </c>
      <c r="C1337">
        <f t="shared" ca="1" si="390"/>
        <v>4</v>
      </c>
      <c r="D1337">
        <f t="shared" ca="1" si="377"/>
        <v>100</v>
      </c>
      <c r="E1337">
        <f t="shared" ref="E1337" ca="1" si="393">INDEX(table_rates,C1337,2)</f>
        <v>100</v>
      </c>
    </row>
    <row r="1338" spans="1:5" x14ac:dyDescent="0.2">
      <c r="A1338" t="s">
        <v>1040</v>
      </c>
      <c r="B1338">
        <f t="shared" si="380"/>
        <v>267</v>
      </c>
      <c r="C1338">
        <f t="shared" ca="1" si="390"/>
        <v>4</v>
      </c>
      <c r="D1338">
        <f ca="1">INDEX(table_rates,C1338,3)</f>
        <v>90</v>
      </c>
      <c r="E1338">
        <f ca="1">INDEX(table_rates,C1338,4)</f>
        <v>90</v>
      </c>
    </row>
    <row r="1339" spans="1:5" x14ac:dyDescent="0.2">
      <c r="A1339" t="s">
        <v>1041</v>
      </c>
      <c r="B1339">
        <f t="shared" si="380"/>
        <v>267</v>
      </c>
      <c r="C1339">
        <f t="shared" ca="1" si="390"/>
        <v>4</v>
      </c>
      <c r="D1339">
        <f ca="1">INDEX(table_rates,C1339,5)</f>
        <v>80</v>
      </c>
      <c r="E1339">
        <f ca="1">INDEX(table_rates,C1339,6)</f>
        <v>80</v>
      </c>
    </row>
    <row r="1340" spans="1:5" x14ac:dyDescent="0.2">
      <c r="A1340" t="s">
        <v>1042</v>
      </c>
      <c r="B1340">
        <f t="shared" si="380"/>
        <v>267</v>
      </c>
      <c r="C1340">
        <f t="shared" ca="1" si="390"/>
        <v>4</v>
      </c>
      <c r="D1340">
        <f ca="1">INDEX(table_rates,C1340,7)</f>
        <v>80</v>
      </c>
      <c r="E1340">
        <f ca="1">INDEX(table_rates,C1340,8)</f>
        <v>80</v>
      </c>
    </row>
    <row r="1341" spans="1:5" x14ac:dyDescent="0.2">
      <c r="A1341" t="s">
        <v>1043</v>
      </c>
      <c r="B1341">
        <f t="shared" si="380"/>
        <v>267</v>
      </c>
      <c r="C1341">
        <f t="shared" ca="1" si="390"/>
        <v>4</v>
      </c>
      <c r="D1341" t="str">
        <f ca="1">INDEX(table_rates,C1341,9)</f>
        <v>n/a</v>
      </c>
      <c r="E1341" t="str">
        <f ca="1">INDEX(table_rates,C1341,10)</f>
        <v>n/a</v>
      </c>
    </row>
    <row r="1342" spans="1:5" x14ac:dyDescent="0.2">
      <c r="A1342" t="s">
        <v>1039</v>
      </c>
      <c r="B1342">
        <f t="shared" si="380"/>
        <v>268</v>
      </c>
      <c r="C1342">
        <f t="shared" ca="1" si="376"/>
        <v>9</v>
      </c>
      <c r="D1342">
        <f t="shared" ca="1" si="377"/>
        <v>100</v>
      </c>
      <c r="E1342">
        <f t="shared" ref="E1342" ca="1" si="394">INDEX(table_rates,C1342,2)</f>
        <v>100</v>
      </c>
    </row>
    <row r="1343" spans="1:5" x14ac:dyDescent="0.2">
      <c r="A1343" t="s">
        <v>1040</v>
      </c>
      <c r="B1343">
        <f t="shared" si="380"/>
        <v>268</v>
      </c>
      <c r="C1343">
        <f t="shared" ref="C1343:C1361" ca="1" si="395">IF(MOD(ROW(C1343)-2,5)&lt;&gt;0,C1342,RANDBETWEEN(1,ROWS(table_rates)))</f>
        <v>9</v>
      </c>
      <c r="D1343">
        <f ca="1">INDEX(table_rates,C1343,3)</f>
        <v>80</v>
      </c>
      <c r="E1343">
        <f ca="1">INDEX(table_rates,C1343,4)</f>
        <v>80</v>
      </c>
    </row>
    <row r="1344" spans="1:5" x14ac:dyDescent="0.2">
      <c r="A1344" t="s">
        <v>1041</v>
      </c>
      <c r="B1344">
        <f t="shared" si="380"/>
        <v>268</v>
      </c>
      <c r="C1344">
        <f t="shared" ca="1" si="395"/>
        <v>9</v>
      </c>
      <c r="D1344">
        <f ca="1">INDEX(table_rates,C1344,5)</f>
        <v>80</v>
      </c>
      <c r="E1344">
        <f ca="1">INDEX(table_rates,C1344,6)</f>
        <v>80</v>
      </c>
    </row>
    <row r="1345" spans="1:5" x14ac:dyDescent="0.2">
      <c r="A1345" t="s">
        <v>1042</v>
      </c>
      <c r="B1345">
        <f t="shared" si="380"/>
        <v>268</v>
      </c>
      <c r="C1345">
        <f t="shared" ca="1" si="395"/>
        <v>9</v>
      </c>
      <c r="D1345">
        <f ca="1">INDEX(table_rates,C1345,7)</f>
        <v>60</v>
      </c>
      <c r="E1345">
        <f ca="1">INDEX(table_rates,C1345,8)</f>
        <v>60</v>
      </c>
    </row>
    <row r="1346" spans="1:5" x14ac:dyDescent="0.2">
      <c r="A1346" t="s">
        <v>1043</v>
      </c>
      <c r="B1346">
        <f t="shared" si="380"/>
        <v>268</v>
      </c>
      <c r="C1346">
        <f t="shared" ca="1" si="395"/>
        <v>9</v>
      </c>
      <c r="D1346" t="str">
        <f ca="1">INDEX(table_rates,C1346,9)</f>
        <v>n/a</v>
      </c>
      <c r="E1346" t="str">
        <f ca="1">INDEX(table_rates,C1346,10)</f>
        <v>n/a</v>
      </c>
    </row>
    <row r="1347" spans="1:5" x14ac:dyDescent="0.2">
      <c r="A1347" t="s">
        <v>1039</v>
      </c>
      <c r="B1347">
        <f t="shared" si="380"/>
        <v>269</v>
      </c>
      <c r="C1347">
        <f t="shared" ca="1" si="395"/>
        <v>11</v>
      </c>
      <c r="D1347">
        <f t="shared" ref="D1347:D1407" ca="1" si="396">INDEX(table_rates,C1347,1)</f>
        <v>100</v>
      </c>
      <c r="E1347">
        <f t="shared" ref="E1347" ca="1" si="397">INDEX(table_rates,C1347,2)</f>
        <v>100</v>
      </c>
    </row>
    <row r="1348" spans="1:5" x14ac:dyDescent="0.2">
      <c r="A1348" t="s">
        <v>1040</v>
      </c>
      <c r="B1348">
        <f t="shared" ref="B1348:B1411" si="398">IF(MOD(ROW(B1348)-2,5)&lt;&gt;0,B1347,B1347+1)</f>
        <v>269</v>
      </c>
      <c r="C1348">
        <f t="shared" ca="1" si="395"/>
        <v>11</v>
      </c>
      <c r="D1348">
        <f ca="1">INDEX(table_rates,C1348,3)</f>
        <v>80</v>
      </c>
      <c r="E1348">
        <f ca="1">INDEX(table_rates,C1348,4)</f>
        <v>80</v>
      </c>
    </row>
    <row r="1349" spans="1:5" x14ac:dyDescent="0.2">
      <c r="A1349" t="s">
        <v>1041</v>
      </c>
      <c r="B1349">
        <f t="shared" si="398"/>
        <v>269</v>
      </c>
      <c r="C1349">
        <f t="shared" ca="1" si="395"/>
        <v>11</v>
      </c>
      <c r="D1349">
        <f ca="1">INDEX(table_rates,C1349,5)</f>
        <v>80</v>
      </c>
      <c r="E1349">
        <f ca="1">INDEX(table_rates,C1349,6)</f>
        <v>80</v>
      </c>
    </row>
    <row r="1350" spans="1:5" x14ac:dyDescent="0.2">
      <c r="A1350" t="s">
        <v>1042</v>
      </c>
      <c r="B1350">
        <f t="shared" si="398"/>
        <v>269</v>
      </c>
      <c r="C1350">
        <f t="shared" ca="1" si="395"/>
        <v>11</v>
      </c>
      <c r="D1350">
        <f ca="1">INDEX(table_rates,C1350,7)</f>
        <v>60</v>
      </c>
      <c r="E1350">
        <f ca="1">INDEX(table_rates,C1350,8)</f>
        <v>60</v>
      </c>
    </row>
    <row r="1351" spans="1:5" x14ac:dyDescent="0.2">
      <c r="A1351" t="s">
        <v>1043</v>
      </c>
      <c r="B1351">
        <f t="shared" si="398"/>
        <v>269</v>
      </c>
      <c r="C1351">
        <f t="shared" ca="1" si="395"/>
        <v>11</v>
      </c>
      <c r="D1351" t="str">
        <f ca="1">INDEX(table_rates,C1351,9)</f>
        <v>n/a</v>
      </c>
      <c r="E1351" t="str">
        <f ca="1">INDEX(table_rates,C1351,10)</f>
        <v>n/a</v>
      </c>
    </row>
    <row r="1352" spans="1:5" x14ac:dyDescent="0.2">
      <c r="A1352" t="s">
        <v>1039</v>
      </c>
      <c r="B1352">
        <f t="shared" si="398"/>
        <v>270</v>
      </c>
      <c r="C1352">
        <f t="shared" ca="1" si="395"/>
        <v>7</v>
      </c>
      <c r="D1352">
        <f t="shared" ca="1" si="396"/>
        <v>100</v>
      </c>
      <c r="E1352">
        <f t="shared" ref="E1352" ca="1" si="399">INDEX(table_rates,C1352,2)</f>
        <v>100</v>
      </c>
    </row>
    <row r="1353" spans="1:5" x14ac:dyDescent="0.2">
      <c r="A1353" t="s">
        <v>1040</v>
      </c>
      <c r="B1353">
        <f t="shared" si="398"/>
        <v>270</v>
      </c>
      <c r="C1353">
        <f t="shared" ca="1" si="395"/>
        <v>7</v>
      </c>
      <c r="D1353">
        <f ca="1">INDEX(table_rates,C1353,3)</f>
        <v>80</v>
      </c>
      <c r="E1353">
        <f ca="1">INDEX(table_rates,C1353,4)</f>
        <v>80</v>
      </c>
    </row>
    <row r="1354" spans="1:5" x14ac:dyDescent="0.2">
      <c r="A1354" t="s">
        <v>1041</v>
      </c>
      <c r="B1354">
        <f t="shared" si="398"/>
        <v>270</v>
      </c>
      <c r="C1354">
        <f t="shared" ca="1" si="395"/>
        <v>7</v>
      </c>
      <c r="D1354">
        <f ca="1">INDEX(table_rates,C1354,5)</f>
        <v>60</v>
      </c>
      <c r="E1354">
        <f ca="1">INDEX(table_rates,C1354,6)</f>
        <v>60</v>
      </c>
    </row>
    <row r="1355" spans="1:5" x14ac:dyDescent="0.2">
      <c r="A1355" t="s">
        <v>1042</v>
      </c>
      <c r="B1355">
        <f t="shared" si="398"/>
        <v>270</v>
      </c>
      <c r="C1355">
        <f t="shared" ca="1" si="395"/>
        <v>7</v>
      </c>
      <c r="D1355">
        <f ca="1">INDEX(table_rates,C1355,7)</f>
        <v>50</v>
      </c>
      <c r="E1355">
        <f ca="1">INDEX(table_rates,C1355,8)</f>
        <v>50</v>
      </c>
    </row>
    <row r="1356" spans="1:5" x14ac:dyDescent="0.2">
      <c r="A1356" t="s">
        <v>1043</v>
      </c>
      <c r="B1356">
        <f t="shared" si="398"/>
        <v>270</v>
      </c>
      <c r="C1356">
        <f t="shared" ca="1" si="395"/>
        <v>7</v>
      </c>
      <c r="D1356" t="str">
        <f ca="1">INDEX(table_rates,C1356,9)</f>
        <v>n/a</v>
      </c>
      <c r="E1356" t="str">
        <f ca="1">INDEX(table_rates,C1356,10)</f>
        <v>n/a</v>
      </c>
    </row>
    <row r="1357" spans="1:5" x14ac:dyDescent="0.2">
      <c r="A1357" t="s">
        <v>1039</v>
      </c>
      <c r="B1357">
        <f t="shared" si="398"/>
        <v>271</v>
      </c>
      <c r="C1357">
        <f t="shared" ca="1" si="395"/>
        <v>10</v>
      </c>
      <c r="D1357">
        <f t="shared" ca="1" si="396"/>
        <v>100</v>
      </c>
      <c r="E1357">
        <f t="shared" ref="E1357" ca="1" si="400">INDEX(table_rates,C1357,2)</f>
        <v>100</v>
      </c>
    </row>
    <row r="1358" spans="1:5" x14ac:dyDescent="0.2">
      <c r="A1358" t="s">
        <v>1040</v>
      </c>
      <c r="B1358">
        <f t="shared" si="398"/>
        <v>271</v>
      </c>
      <c r="C1358">
        <f t="shared" ca="1" si="395"/>
        <v>10</v>
      </c>
      <c r="D1358">
        <f ca="1">INDEX(table_rates,C1358,3)</f>
        <v>80</v>
      </c>
      <c r="E1358">
        <f ca="1">INDEX(table_rates,C1358,4)</f>
        <v>80</v>
      </c>
    </row>
    <row r="1359" spans="1:5" x14ac:dyDescent="0.2">
      <c r="A1359" t="s">
        <v>1041</v>
      </c>
      <c r="B1359">
        <f t="shared" si="398"/>
        <v>271</v>
      </c>
      <c r="C1359">
        <f t="shared" ca="1" si="395"/>
        <v>10</v>
      </c>
      <c r="D1359">
        <f ca="1">INDEX(table_rates,C1359,5)</f>
        <v>80</v>
      </c>
      <c r="E1359">
        <f ca="1">INDEX(table_rates,C1359,6)</f>
        <v>80</v>
      </c>
    </row>
    <row r="1360" spans="1:5" x14ac:dyDescent="0.2">
      <c r="A1360" t="s">
        <v>1042</v>
      </c>
      <c r="B1360">
        <f t="shared" si="398"/>
        <v>271</v>
      </c>
      <c r="C1360">
        <f t="shared" ca="1" si="395"/>
        <v>10</v>
      </c>
      <c r="D1360">
        <f ca="1">INDEX(table_rates,C1360,7)</f>
        <v>60</v>
      </c>
      <c r="E1360">
        <f ca="1">INDEX(table_rates,C1360,8)</f>
        <v>60</v>
      </c>
    </row>
    <row r="1361" spans="1:5" x14ac:dyDescent="0.2">
      <c r="A1361" t="s">
        <v>1043</v>
      </c>
      <c r="B1361">
        <f t="shared" si="398"/>
        <v>271</v>
      </c>
      <c r="C1361">
        <f t="shared" ca="1" si="395"/>
        <v>10</v>
      </c>
      <c r="D1361" t="str">
        <f ca="1">INDEX(table_rates,C1361,9)</f>
        <v>n/a</v>
      </c>
      <c r="E1361" t="str">
        <f ca="1">INDEX(table_rates,C1361,10)</f>
        <v>n/a</v>
      </c>
    </row>
    <row r="1362" spans="1:5" x14ac:dyDescent="0.2">
      <c r="A1362" t="s">
        <v>1039</v>
      </c>
      <c r="B1362">
        <f t="shared" si="398"/>
        <v>272</v>
      </c>
      <c r="C1362">
        <f t="shared" ref="C1362:C1422" ca="1" si="401">RANDBETWEEN(1,ROWS(table_rates))</f>
        <v>11</v>
      </c>
      <c r="D1362">
        <f t="shared" ca="1" si="396"/>
        <v>100</v>
      </c>
      <c r="E1362">
        <f t="shared" ref="E1362" ca="1" si="402">INDEX(table_rates,C1362,2)</f>
        <v>100</v>
      </c>
    </row>
    <row r="1363" spans="1:5" x14ac:dyDescent="0.2">
      <c r="A1363" t="s">
        <v>1040</v>
      </c>
      <c r="B1363">
        <f t="shared" si="398"/>
        <v>272</v>
      </c>
      <c r="C1363">
        <f t="shared" ref="C1363:C1381" ca="1" si="403">IF(MOD(ROW(C1363)-2,5)&lt;&gt;0,C1362,RANDBETWEEN(1,ROWS(table_rates)))</f>
        <v>11</v>
      </c>
      <c r="D1363">
        <f ca="1">INDEX(table_rates,C1363,3)</f>
        <v>80</v>
      </c>
      <c r="E1363">
        <f ca="1">INDEX(table_rates,C1363,4)</f>
        <v>80</v>
      </c>
    </row>
    <row r="1364" spans="1:5" x14ac:dyDescent="0.2">
      <c r="A1364" t="s">
        <v>1041</v>
      </c>
      <c r="B1364">
        <f t="shared" si="398"/>
        <v>272</v>
      </c>
      <c r="C1364">
        <f t="shared" ca="1" si="403"/>
        <v>11</v>
      </c>
      <c r="D1364">
        <f ca="1">INDEX(table_rates,C1364,5)</f>
        <v>80</v>
      </c>
      <c r="E1364">
        <f ca="1">INDEX(table_rates,C1364,6)</f>
        <v>80</v>
      </c>
    </row>
    <row r="1365" spans="1:5" x14ac:dyDescent="0.2">
      <c r="A1365" t="s">
        <v>1042</v>
      </c>
      <c r="B1365">
        <f t="shared" si="398"/>
        <v>272</v>
      </c>
      <c r="C1365">
        <f t="shared" ca="1" si="403"/>
        <v>11</v>
      </c>
      <c r="D1365">
        <f ca="1">INDEX(table_rates,C1365,7)</f>
        <v>60</v>
      </c>
      <c r="E1365">
        <f ca="1">INDEX(table_rates,C1365,8)</f>
        <v>60</v>
      </c>
    </row>
    <row r="1366" spans="1:5" x14ac:dyDescent="0.2">
      <c r="A1366" t="s">
        <v>1043</v>
      </c>
      <c r="B1366">
        <f t="shared" si="398"/>
        <v>272</v>
      </c>
      <c r="C1366">
        <f t="shared" ca="1" si="403"/>
        <v>11</v>
      </c>
      <c r="D1366" t="str">
        <f ca="1">INDEX(table_rates,C1366,9)</f>
        <v>n/a</v>
      </c>
      <c r="E1366" t="str">
        <f ca="1">INDEX(table_rates,C1366,10)</f>
        <v>n/a</v>
      </c>
    </row>
    <row r="1367" spans="1:5" x14ac:dyDescent="0.2">
      <c r="A1367" t="s">
        <v>1039</v>
      </c>
      <c r="B1367">
        <f t="shared" si="398"/>
        <v>273</v>
      </c>
      <c r="C1367">
        <f t="shared" ca="1" si="403"/>
        <v>15</v>
      </c>
      <c r="D1367">
        <f t="shared" ca="1" si="396"/>
        <v>100</v>
      </c>
      <c r="E1367">
        <f t="shared" ref="E1367" ca="1" si="404">INDEX(table_rates,C1367,2)</f>
        <v>100</v>
      </c>
    </row>
    <row r="1368" spans="1:5" x14ac:dyDescent="0.2">
      <c r="A1368" t="s">
        <v>1040</v>
      </c>
      <c r="B1368">
        <f t="shared" si="398"/>
        <v>273</v>
      </c>
      <c r="C1368">
        <f t="shared" ca="1" si="403"/>
        <v>15</v>
      </c>
      <c r="D1368">
        <f ca="1">INDEX(table_rates,C1368,3)</f>
        <v>90</v>
      </c>
      <c r="E1368">
        <f ca="1">INDEX(table_rates,C1368,4)</f>
        <v>90</v>
      </c>
    </row>
    <row r="1369" spans="1:5" x14ac:dyDescent="0.2">
      <c r="A1369" t="s">
        <v>1041</v>
      </c>
      <c r="B1369">
        <f t="shared" si="398"/>
        <v>273</v>
      </c>
      <c r="C1369">
        <f t="shared" ca="1" si="403"/>
        <v>15</v>
      </c>
      <c r="D1369">
        <f ca="1">INDEX(table_rates,C1369,5)</f>
        <v>80</v>
      </c>
      <c r="E1369">
        <f ca="1">INDEX(table_rates,C1369,6)</f>
        <v>80</v>
      </c>
    </row>
    <row r="1370" spans="1:5" x14ac:dyDescent="0.2">
      <c r="A1370" t="s">
        <v>1042</v>
      </c>
      <c r="B1370">
        <f t="shared" si="398"/>
        <v>273</v>
      </c>
      <c r="C1370">
        <f t="shared" ca="1" si="403"/>
        <v>15</v>
      </c>
      <c r="D1370">
        <f ca="1">INDEX(table_rates,C1370,7)</f>
        <v>80</v>
      </c>
      <c r="E1370">
        <f ca="1">INDEX(table_rates,C1370,8)</f>
        <v>80</v>
      </c>
    </row>
    <row r="1371" spans="1:5" x14ac:dyDescent="0.2">
      <c r="A1371" t="s">
        <v>1043</v>
      </c>
      <c r="B1371">
        <f t="shared" si="398"/>
        <v>273</v>
      </c>
      <c r="C1371">
        <f t="shared" ca="1" si="403"/>
        <v>15</v>
      </c>
      <c r="D1371" t="str">
        <f ca="1">INDEX(table_rates,C1371,9)</f>
        <v>n/a</v>
      </c>
      <c r="E1371" t="str">
        <f ca="1">INDEX(table_rates,C1371,10)</f>
        <v>n/a</v>
      </c>
    </row>
    <row r="1372" spans="1:5" x14ac:dyDescent="0.2">
      <c r="A1372" t="s">
        <v>1039</v>
      </c>
      <c r="B1372">
        <f t="shared" si="398"/>
        <v>274</v>
      </c>
      <c r="C1372">
        <f t="shared" ca="1" si="403"/>
        <v>11</v>
      </c>
      <c r="D1372">
        <f t="shared" ca="1" si="396"/>
        <v>100</v>
      </c>
      <c r="E1372">
        <f t="shared" ref="E1372" ca="1" si="405">INDEX(table_rates,C1372,2)</f>
        <v>100</v>
      </c>
    </row>
    <row r="1373" spans="1:5" x14ac:dyDescent="0.2">
      <c r="A1373" t="s">
        <v>1040</v>
      </c>
      <c r="B1373">
        <f t="shared" si="398"/>
        <v>274</v>
      </c>
      <c r="C1373">
        <f t="shared" ca="1" si="403"/>
        <v>11</v>
      </c>
      <c r="D1373">
        <f ca="1">INDEX(table_rates,C1373,3)</f>
        <v>80</v>
      </c>
      <c r="E1373">
        <f ca="1">INDEX(table_rates,C1373,4)</f>
        <v>80</v>
      </c>
    </row>
    <row r="1374" spans="1:5" x14ac:dyDescent="0.2">
      <c r="A1374" t="s">
        <v>1041</v>
      </c>
      <c r="B1374">
        <f t="shared" si="398"/>
        <v>274</v>
      </c>
      <c r="C1374">
        <f t="shared" ca="1" si="403"/>
        <v>11</v>
      </c>
      <c r="D1374">
        <f ca="1">INDEX(table_rates,C1374,5)</f>
        <v>80</v>
      </c>
      <c r="E1374">
        <f ca="1">INDEX(table_rates,C1374,6)</f>
        <v>80</v>
      </c>
    </row>
    <row r="1375" spans="1:5" x14ac:dyDescent="0.2">
      <c r="A1375" t="s">
        <v>1042</v>
      </c>
      <c r="B1375">
        <f t="shared" si="398"/>
        <v>274</v>
      </c>
      <c r="C1375">
        <f t="shared" ca="1" si="403"/>
        <v>11</v>
      </c>
      <c r="D1375">
        <f ca="1">INDEX(table_rates,C1375,7)</f>
        <v>60</v>
      </c>
      <c r="E1375">
        <f ca="1">INDEX(table_rates,C1375,8)</f>
        <v>60</v>
      </c>
    </row>
    <row r="1376" spans="1:5" x14ac:dyDescent="0.2">
      <c r="A1376" t="s">
        <v>1043</v>
      </c>
      <c r="B1376">
        <f t="shared" si="398"/>
        <v>274</v>
      </c>
      <c r="C1376">
        <f t="shared" ca="1" si="403"/>
        <v>11</v>
      </c>
      <c r="D1376" t="str">
        <f ca="1">INDEX(table_rates,C1376,9)</f>
        <v>n/a</v>
      </c>
      <c r="E1376" t="str">
        <f ca="1">INDEX(table_rates,C1376,10)</f>
        <v>n/a</v>
      </c>
    </row>
    <row r="1377" spans="1:5" x14ac:dyDescent="0.2">
      <c r="A1377" t="s">
        <v>1039</v>
      </c>
      <c r="B1377">
        <f t="shared" si="398"/>
        <v>275</v>
      </c>
      <c r="C1377">
        <f t="shared" ca="1" si="403"/>
        <v>13</v>
      </c>
      <c r="D1377">
        <f t="shared" ca="1" si="396"/>
        <v>100</v>
      </c>
      <c r="E1377">
        <f t="shared" ref="E1377" ca="1" si="406">INDEX(table_rates,C1377,2)</f>
        <v>100</v>
      </c>
    </row>
    <row r="1378" spans="1:5" x14ac:dyDescent="0.2">
      <c r="A1378" t="s">
        <v>1040</v>
      </c>
      <c r="B1378">
        <f t="shared" si="398"/>
        <v>275</v>
      </c>
      <c r="C1378">
        <f t="shared" ca="1" si="403"/>
        <v>13</v>
      </c>
      <c r="D1378">
        <f ca="1">INDEX(table_rates,C1378,3)</f>
        <v>80</v>
      </c>
      <c r="E1378">
        <f ca="1">INDEX(table_rates,C1378,4)</f>
        <v>80</v>
      </c>
    </row>
    <row r="1379" spans="1:5" x14ac:dyDescent="0.2">
      <c r="A1379" t="s">
        <v>1041</v>
      </c>
      <c r="B1379">
        <f t="shared" si="398"/>
        <v>275</v>
      </c>
      <c r="C1379">
        <f t="shared" ca="1" si="403"/>
        <v>13</v>
      </c>
      <c r="D1379">
        <f ca="1">INDEX(table_rates,C1379,5)</f>
        <v>80</v>
      </c>
      <c r="E1379">
        <f ca="1">INDEX(table_rates,C1379,6)</f>
        <v>80</v>
      </c>
    </row>
    <row r="1380" spans="1:5" x14ac:dyDescent="0.2">
      <c r="A1380" t="s">
        <v>1042</v>
      </c>
      <c r="B1380">
        <f t="shared" si="398"/>
        <v>275</v>
      </c>
      <c r="C1380">
        <f t="shared" ca="1" si="403"/>
        <v>13</v>
      </c>
      <c r="D1380">
        <f ca="1">INDEX(table_rates,C1380,7)</f>
        <v>60</v>
      </c>
      <c r="E1380">
        <f ca="1">INDEX(table_rates,C1380,8)</f>
        <v>60</v>
      </c>
    </row>
    <row r="1381" spans="1:5" x14ac:dyDescent="0.2">
      <c r="A1381" t="s">
        <v>1043</v>
      </c>
      <c r="B1381">
        <f t="shared" si="398"/>
        <v>275</v>
      </c>
      <c r="C1381">
        <f t="shared" ca="1" si="403"/>
        <v>13</v>
      </c>
      <c r="D1381">
        <f ca="1">INDEX(table_rates,C1381,9)</f>
        <v>50</v>
      </c>
      <c r="E1381">
        <f ca="1">INDEX(table_rates,C1381,10)</f>
        <v>50</v>
      </c>
    </row>
    <row r="1382" spans="1:5" x14ac:dyDescent="0.2">
      <c r="A1382" t="s">
        <v>1039</v>
      </c>
      <c r="B1382">
        <f t="shared" si="398"/>
        <v>276</v>
      </c>
      <c r="C1382">
        <f t="shared" ca="1" si="401"/>
        <v>14</v>
      </c>
      <c r="D1382">
        <f t="shared" ca="1" si="396"/>
        <v>100</v>
      </c>
      <c r="E1382">
        <f t="shared" ref="E1382" ca="1" si="407">INDEX(table_rates,C1382,2)</f>
        <v>100</v>
      </c>
    </row>
    <row r="1383" spans="1:5" x14ac:dyDescent="0.2">
      <c r="A1383" t="s">
        <v>1040</v>
      </c>
      <c r="B1383">
        <f t="shared" si="398"/>
        <v>276</v>
      </c>
      <c r="C1383">
        <f t="shared" ref="C1383:C1401" ca="1" si="408">IF(MOD(ROW(C1383)-2,5)&lt;&gt;0,C1382,RANDBETWEEN(1,ROWS(table_rates)))</f>
        <v>14</v>
      </c>
      <c r="D1383">
        <f ca="1">INDEX(table_rates,C1383,3)</f>
        <v>90</v>
      </c>
      <c r="E1383">
        <f ca="1">INDEX(table_rates,C1383,4)</f>
        <v>90</v>
      </c>
    </row>
    <row r="1384" spans="1:5" x14ac:dyDescent="0.2">
      <c r="A1384" t="s">
        <v>1041</v>
      </c>
      <c r="B1384">
        <f t="shared" si="398"/>
        <v>276</v>
      </c>
      <c r="C1384">
        <f t="shared" ca="1" si="408"/>
        <v>14</v>
      </c>
      <c r="D1384">
        <f ca="1">INDEX(table_rates,C1384,5)</f>
        <v>80</v>
      </c>
      <c r="E1384">
        <f ca="1">INDEX(table_rates,C1384,6)</f>
        <v>80</v>
      </c>
    </row>
    <row r="1385" spans="1:5" x14ac:dyDescent="0.2">
      <c r="A1385" t="s">
        <v>1042</v>
      </c>
      <c r="B1385">
        <f t="shared" si="398"/>
        <v>276</v>
      </c>
      <c r="C1385">
        <f t="shared" ca="1" si="408"/>
        <v>14</v>
      </c>
      <c r="D1385">
        <f ca="1">INDEX(table_rates,C1385,7)</f>
        <v>80</v>
      </c>
      <c r="E1385">
        <f ca="1">INDEX(table_rates,C1385,8)</f>
        <v>80</v>
      </c>
    </row>
    <row r="1386" spans="1:5" x14ac:dyDescent="0.2">
      <c r="A1386" t="s">
        <v>1043</v>
      </c>
      <c r="B1386">
        <f t="shared" si="398"/>
        <v>276</v>
      </c>
      <c r="C1386">
        <f t="shared" ca="1" si="408"/>
        <v>14</v>
      </c>
      <c r="D1386" t="str">
        <f ca="1">INDEX(table_rates,C1386,9)</f>
        <v>n/a</v>
      </c>
      <c r="E1386" t="str">
        <f ca="1">INDEX(table_rates,C1386,10)</f>
        <v>n/a</v>
      </c>
    </row>
    <row r="1387" spans="1:5" x14ac:dyDescent="0.2">
      <c r="A1387" t="s">
        <v>1039</v>
      </c>
      <c r="B1387">
        <f t="shared" si="398"/>
        <v>277</v>
      </c>
      <c r="C1387">
        <f t="shared" ca="1" si="408"/>
        <v>4</v>
      </c>
      <c r="D1387">
        <f t="shared" ca="1" si="396"/>
        <v>100</v>
      </c>
      <c r="E1387">
        <f t="shared" ref="E1387" ca="1" si="409">INDEX(table_rates,C1387,2)</f>
        <v>100</v>
      </c>
    </row>
    <row r="1388" spans="1:5" x14ac:dyDescent="0.2">
      <c r="A1388" t="s">
        <v>1040</v>
      </c>
      <c r="B1388">
        <f t="shared" si="398"/>
        <v>277</v>
      </c>
      <c r="C1388">
        <f t="shared" ca="1" si="408"/>
        <v>4</v>
      </c>
      <c r="D1388">
        <f ca="1">INDEX(table_rates,C1388,3)</f>
        <v>90</v>
      </c>
      <c r="E1388">
        <f ca="1">INDEX(table_rates,C1388,4)</f>
        <v>90</v>
      </c>
    </row>
    <row r="1389" spans="1:5" x14ac:dyDescent="0.2">
      <c r="A1389" t="s">
        <v>1041</v>
      </c>
      <c r="B1389">
        <f t="shared" si="398"/>
        <v>277</v>
      </c>
      <c r="C1389">
        <f t="shared" ca="1" si="408"/>
        <v>4</v>
      </c>
      <c r="D1389">
        <f ca="1">INDEX(table_rates,C1389,5)</f>
        <v>80</v>
      </c>
      <c r="E1389">
        <f ca="1">INDEX(table_rates,C1389,6)</f>
        <v>80</v>
      </c>
    </row>
    <row r="1390" spans="1:5" x14ac:dyDescent="0.2">
      <c r="A1390" t="s">
        <v>1042</v>
      </c>
      <c r="B1390">
        <f t="shared" si="398"/>
        <v>277</v>
      </c>
      <c r="C1390">
        <f t="shared" ca="1" si="408"/>
        <v>4</v>
      </c>
      <c r="D1390">
        <f ca="1">INDEX(table_rates,C1390,7)</f>
        <v>80</v>
      </c>
      <c r="E1390">
        <f ca="1">INDEX(table_rates,C1390,8)</f>
        <v>80</v>
      </c>
    </row>
    <row r="1391" spans="1:5" x14ac:dyDescent="0.2">
      <c r="A1391" t="s">
        <v>1043</v>
      </c>
      <c r="B1391">
        <f t="shared" si="398"/>
        <v>277</v>
      </c>
      <c r="C1391">
        <f t="shared" ca="1" si="408"/>
        <v>4</v>
      </c>
      <c r="D1391" t="str">
        <f ca="1">INDEX(table_rates,C1391,9)</f>
        <v>n/a</v>
      </c>
      <c r="E1391" t="str">
        <f ca="1">INDEX(table_rates,C1391,10)</f>
        <v>n/a</v>
      </c>
    </row>
    <row r="1392" spans="1:5" x14ac:dyDescent="0.2">
      <c r="A1392" t="s">
        <v>1039</v>
      </c>
      <c r="B1392">
        <f t="shared" si="398"/>
        <v>278</v>
      </c>
      <c r="C1392">
        <f t="shared" ca="1" si="408"/>
        <v>11</v>
      </c>
      <c r="D1392">
        <f t="shared" ca="1" si="396"/>
        <v>100</v>
      </c>
      <c r="E1392">
        <f t="shared" ref="E1392" ca="1" si="410">INDEX(table_rates,C1392,2)</f>
        <v>100</v>
      </c>
    </row>
    <row r="1393" spans="1:5" x14ac:dyDescent="0.2">
      <c r="A1393" t="s">
        <v>1040</v>
      </c>
      <c r="B1393">
        <f t="shared" si="398"/>
        <v>278</v>
      </c>
      <c r="C1393">
        <f t="shared" ca="1" si="408"/>
        <v>11</v>
      </c>
      <c r="D1393">
        <f ca="1">INDEX(table_rates,C1393,3)</f>
        <v>80</v>
      </c>
      <c r="E1393">
        <f ca="1">INDEX(table_rates,C1393,4)</f>
        <v>80</v>
      </c>
    </row>
    <row r="1394" spans="1:5" x14ac:dyDescent="0.2">
      <c r="A1394" t="s">
        <v>1041</v>
      </c>
      <c r="B1394">
        <f t="shared" si="398"/>
        <v>278</v>
      </c>
      <c r="C1394">
        <f t="shared" ca="1" si="408"/>
        <v>11</v>
      </c>
      <c r="D1394">
        <f ca="1">INDEX(table_rates,C1394,5)</f>
        <v>80</v>
      </c>
      <c r="E1394">
        <f ca="1">INDEX(table_rates,C1394,6)</f>
        <v>80</v>
      </c>
    </row>
    <row r="1395" spans="1:5" x14ac:dyDescent="0.2">
      <c r="A1395" t="s">
        <v>1042</v>
      </c>
      <c r="B1395">
        <f t="shared" si="398"/>
        <v>278</v>
      </c>
      <c r="C1395">
        <f t="shared" ca="1" si="408"/>
        <v>11</v>
      </c>
      <c r="D1395">
        <f ca="1">INDEX(table_rates,C1395,7)</f>
        <v>60</v>
      </c>
      <c r="E1395">
        <f ca="1">INDEX(table_rates,C1395,8)</f>
        <v>60</v>
      </c>
    </row>
    <row r="1396" spans="1:5" x14ac:dyDescent="0.2">
      <c r="A1396" t="s">
        <v>1043</v>
      </c>
      <c r="B1396">
        <f t="shared" si="398"/>
        <v>278</v>
      </c>
      <c r="C1396">
        <f t="shared" ca="1" si="408"/>
        <v>11</v>
      </c>
      <c r="D1396" t="str">
        <f ca="1">INDEX(table_rates,C1396,9)</f>
        <v>n/a</v>
      </c>
      <c r="E1396" t="str">
        <f ca="1">INDEX(table_rates,C1396,10)</f>
        <v>n/a</v>
      </c>
    </row>
    <row r="1397" spans="1:5" x14ac:dyDescent="0.2">
      <c r="A1397" t="s">
        <v>1039</v>
      </c>
      <c r="B1397">
        <f t="shared" si="398"/>
        <v>279</v>
      </c>
      <c r="C1397">
        <f t="shared" ca="1" si="408"/>
        <v>7</v>
      </c>
      <c r="D1397">
        <f t="shared" ca="1" si="396"/>
        <v>100</v>
      </c>
      <c r="E1397">
        <f t="shared" ref="E1397" ca="1" si="411">INDEX(table_rates,C1397,2)</f>
        <v>100</v>
      </c>
    </row>
    <row r="1398" spans="1:5" x14ac:dyDescent="0.2">
      <c r="A1398" t="s">
        <v>1040</v>
      </c>
      <c r="B1398">
        <f t="shared" si="398"/>
        <v>279</v>
      </c>
      <c r="C1398">
        <f t="shared" ca="1" si="408"/>
        <v>7</v>
      </c>
      <c r="D1398">
        <f ca="1">INDEX(table_rates,C1398,3)</f>
        <v>80</v>
      </c>
      <c r="E1398">
        <f ca="1">INDEX(table_rates,C1398,4)</f>
        <v>80</v>
      </c>
    </row>
    <row r="1399" spans="1:5" x14ac:dyDescent="0.2">
      <c r="A1399" t="s">
        <v>1041</v>
      </c>
      <c r="B1399">
        <f t="shared" si="398"/>
        <v>279</v>
      </c>
      <c r="C1399">
        <f t="shared" ca="1" si="408"/>
        <v>7</v>
      </c>
      <c r="D1399">
        <f ca="1">INDEX(table_rates,C1399,5)</f>
        <v>60</v>
      </c>
      <c r="E1399">
        <f ca="1">INDEX(table_rates,C1399,6)</f>
        <v>60</v>
      </c>
    </row>
    <row r="1400" spans="1:5" x14ac:dyDescent="0.2">
      <c r="A1400" t="s">
        <v>1042</v>
      </c>
      <c r="B1400">
        <f t="shared" si="398"/>
        <v>279</v>
      </c>
      <c r="C1400">
        <f t="shared" ca="1" si="408"/>
        <v>7</v>
      </c>
      <c r="D1400">
        <f ca="1">INDEX(table_rates,C1400,7)</f>
        <v>50</v>
      </c>
      <c r="E1400">
        <f ca="1">INDEX(table_rates,C1400,8)</f>
        <v>50</v>
      </c>
    </row>
    <row r="1401" spans="1:5" x14ac:dyDescent="0.2">
      <c r="A1401" t="s">
        <v>1043</v>
      </c>
      <c r="B1401">
        <f t="shared" si="398"/>
        <v>279</v>
      </c>
      <c r="C1401">
        <f t="shared" ca="1" si="408"/>
        <v>7</v>
      </c>
      <c r="D1401" t="str">
        <f ca="1">INDEX(table_rates,C1401,9)</f>
        <v>n/a</v>
      </c>
      <c r="E1401" t="str">
        <f ca="1">INDEX(table_rates,C1401,10)</f>
        <v>n/a</v>
      </c>
    </row>
    <row r="1402" spans="1:5" x14ac:dyDescent="0.2">
      <c r="A1402" t="s">
        <v>1039</v>
      </c>
      <c r="B1402">
        <f t="shared" si="398"/>
        <v>280</v>
      </c>
      <c r="C1402">
        <f t="shared" ca="1" si="401"/>
        <v>8</v>
      </c>
      <c r="D1402">
        <f t="shared" ca="1" si="396"/>
        <v>100</v>
      </c>
      <c r="E1402">
        <f t="shared" ref="E1402" ca="1" si="412">INDEX(table_rates,C1402,2)</f>
        <v>100</v>
      </c>
    </row>
    <row r="1403" spans="1:5" x14ac:dyDescent="0.2">
      <c r="A1403" t="s">
        <v>1040</v>
      </c>
      <c r="B1403">
        <f t="shared" si="398"/>
        <v>280</v>
      </c>
      <c r="C1403">
        <f t="shared" ref="C1403:C1421" ca="1" si="413">IF(MOD(ROW(C1403)-2,5)&lt;&gt;0,C1402,RANDBETWEEN(1,ROWS(table_rates)))</f>
        <v>8</v>
      </c>
      <c r="D1403">
        <f ca="1">INDEX(table_rates,C1403,3)</f>
        <v>80</v>
      </c>
      <c r="E1403">
        <f ca="1">INDEX(table_rates,C1403,4)</f>
        <v>80</v>
      </c>
    </row>
    <row r="1404" spans="1:5" x14ac:dyDescent="0.2">
      <c r="A1404" t="s">
        <v>1041</v>
      </c>
      <c r="B1404">
        <f t="shared" si="398"/>
        <v>280</v>
      </c>
      <c r="C1404">
        <f t="shared" ca="1" si="413"/>
        <v>8</v>
      </c>
      <c r="D1404">
        <f ca="1">INDEX(table_rates,C1404,5)</f>
        <v>60</v>
      </c>
      <c r="E1404">
        <f ca="1">INDEX(table_rates,C1404,6)</f>
        <v>60</v>
      </c>
    </row>
    <row r="1405" spans="1:5" x14ac:dyDescent="0.2">
      <c r="A1405" t="s">
        <v>1042</v>
      </c>
      <c r="B1405">
        <f t="shared" si="398"/>
        <v>280</v>
      </c>
      <c r="C1405">
        <f t="shared" ca="1" si="413"/>
        <v>8</v>
      </c>
      <c r="D1405">
        <f ca="1">INDEX(table_rates,C1405,7)</f>
        <v>50</v>
      </c>
      <c r="E1405">
        <f ca="1">INDEX(table_rates,C1405,8)</f>
        <v>50</v>
      </c>
    </row>
    <row r="1406" spans="1:5" x14ac:dyDescent="0.2">
      <c r="A1406" t="s">
        <v>1043</v>
      </c>
      <c r="B1406">
        <f t="shared" si="398"/>
        <v>280</v>
      </c>
      <c r="C1406">
        <f t="shared" ca="1" si="413"/>
        <v>8</v>
      </c>
      <c r="D1406" t="str">
        <f ca="1">INDEX(table_rates,C1406,9)</f>
        <v>n/a</v>
      </c>
      <c r="E1406" t="str">
        <f ca="1">INDEX(table_rates,C1406,10)</f>
        <v>n/a</v>
      </c>
    </row>
    <row r="1407" spans="1:5" x14ac:dyDescent="0.2">
      <c r="A1407" t="s">
        <v>1039</v>
      </c>
      <c r="B1407">
        <f t="shared" si="398"/>
        <v>281</v>
      </c>
      <c r="C1407">
        <f t="shared" ca="1" si="413"/>
        <v>12</v>
      </c>
      <c r="D1407">
        <f t="shared" ca="1" si="396"/>
        <v>100</v>
      </c>
      <c r="E1407">
        <f t="shared" ref="E1407" ca="1" si="414">INDEX(table_rates,C1407,2)</f>
        <v>100</v>
      </c>
    </row>
    <row r="1408" spans="1:5" x14ac:dyDescent="0.2">
      <c r="A1408" t="s">
        <v>1040</v>
      </c>
      <c r="B1408">
        <f t="shared" si="398"/>
        <v>281</v>
      </c>
      <c r="C1408">
        <f t="shared" ca="1" si="413"/>
        <v>12</v>
      </c>
      <c r="D1408">
        <f ca="1">INDEX(table_rates,C1408,3)</f>
        <v>80</v>
      </c>
      <c r="E1408">
        <f ca="1">INDEX(table_rates,C1408,4)</f>
        <v>80</v>
      </c>
    </row>
    <row r="1409" spans="1:5" x14ac:dyDescent="0.2">
      <c r="A1409" t="s">
        <v>1041</v>
      </c>
      <c r="B1409">
        <f t="shared" si="398"/>
        <v>281</v>
      </c>
      <c r="C1409">
        <f t="shared" ca="1" si="413"/>
        <v>12</v>
      </c>
      <c r="D1409">
        <f ca="1">INDEX(table_rates,C1409,5)</f>
        <v>60</v>
      </c>
      <c r="E1409">
        <f ca="1">INDEX(table_rates,C1409,6)</f>
        <v>60</v>
      </c>
    </row>
    <row r="1410" spans="1:5" x14ac:dyDescent="0.2">
      <c r="A1410" t="s">
        <v>1042</v>
      </c>
      <c r="B1410">
        <f t="shared" si="398"/>
        <v>281</v>
      </c>
      <c r="C1410">
        <f t="shared" ca="1" si="413"/>
        <v>12</v>
      </c>
      <c r="D1410" t="str">
        <f ca="1">INDEX(table_rates,C1410,7)</f>
        <v>not covered</v>
      </c>
      <c r="E1410" t="str">
        <f ca="1">INDEX(table_rates,C1410,8)</f>
        <v>not covered</v>
      </c>
    </row>
    <row r="1411" spans="1:5" x14ac:dyDescent="0.2">
      <c r="A1411" t="s">
        <v>1043</v>
      </c>
      <c r="B1411">
        <f t="shared" si="398"/>
        <v>281</v>
      </c>
      <c r="C1411">
        <f t="shared" ca="1" si="413"/>
        <v>12</v>
      </c>
      <c r="D1411" t="str">
        <f ca="1">INDEX(table_rates,C1411,9)</f>
        <v>n/a</v>
      </c>
      <c r="E1411" t="str">
        <f ca="1">INDEX(table_rates,C1411,10)</f>
        <v>n/a</v>
      </c>
    </row>
    <row r="1412" spans="1:5" x14ac:dyDescent="0.2">
      <c r="A1412" t="s">
        <v>1039</v>
      </c>
      <c r="B1412">
        <f t="shared" ref="B1412:B1475" si="415">IF(MOD(ROW(B1412)-2,5)&lt;&gt;0,B1411,B1411+1)</f>
        <v>282</v>
      </c>
      <c r="C1412">
        <f t="shared" ca="1" si="413"/>
        <v>15</v>
      </c>
      <c r="D1412">
        <f t="shared" ref="D1412:D1472" ca="1" si="416">INDEX(table_rates,C1412,1)</f>
        <v>100</v>
      </c>
      <c r="E1412">
        <f t="shared" ref="E1412" ca="1" si="417">INDEX(table_rates,C1412,2)</f>
        <v>100</v>
      </c>
    </row>
    <row r="1413" spans="1:5" x14ac:dyDescent="0.2">
      <c r="A1413" t="s">
        <v>1040</v>
      </c>
      <c r="B1413">
        <f t="shared" si="415"/>
        <v>282</v>
      </c>
      <c r="C1413">
        <f t="shared" ca="1" si="413"/>
        <v>15</v>
      </c>
      <c r="D1413">
        <f ca="1">INDEX(table_rates,C1413,3)</f>
        <v>90</v>
      </c>
      <c r="E1413">
        <f ca="1">INDEX(table_rates,C1413,4)</f>
        <v>90</v>
      </c>
    </row>
    <row r="1414" spans="1:5" x14ac:dyDescent="0.2">
      <c r="A1414" t="s">
        <v>1041</v>
      </c>
      <c r="B1414">
        <f t="shared" si="415"/>
        <v>282</v>
      </c>
      <c r="C1414">
        <f t="shared" ca="1" si="413"/>
        <v>15</v>
      </c>
      <c r="D1414">
        <f ca="1">INDEX(table_rates,C1414,5)</f>
        <v>80</v>
      </c>
      <c r="E1414">
        <f ca="1">INDEX(table_rates,C1414,6)</f>
        <v>80</v>
      </c>
    </row>
    <row r="1415" spans="1:5" x14ac:dyDescent="0.2">
      <c r="A1415" t="s">
        <v>1042</v>
      </c>
      <c r="B1415">
        <f t="shared" si="415"/>
        <v>282</v>
      </c>
      <c r="C1415">
        <f t="shared" ca="1" si="413"/>
        <v>15</v>
      </c>
      <c r="D1415">
        <f ca="1">INDEX(table_rates,C1415,7)</f>
        <v>80</v>
      </c>
      <c r="E1415">
        <f ca="1">INDEX(table_rates,C1415,8)</f>
        <v>80</v>
      </c>
    </row>
    <row r="1416" spans="1:5" x14ac:dyDescent="0.2">
      <c r="A1416" t="s">
        <v>1043</v>
      </c>
      <c r="B1416">
        <f t="shared" si="415"/>
        <v>282</v>
      </c>
      <c r="C1416">
        <f t="shared" ca="1" si="413"/>
        <v>15</v>
      </c>
      <c r="D1416" t="str">
        <f ca="1">INDEX(table_rates,C1416,9)</f>
        <v>n/a</v>
      </c>
      <c r="E1416" t="str">
        <f ca="1">INDEX(table_rates,C1416,10)</f>
        <v>n/a</v>
      </c>
    </row>
    <row r="1417" spans="1:5" x14ac:dyDescent="0.2">
      <c r="A1417" t="s">
        <v>1039</v>
      </c>
      <c r="B1417">
        <f t="shared" si="415"/>
        <v>283</v>
      </c>
      <c r="C1417">
        <f t="shared" ca="1" si="413"/>
        <v>3</v>
      </c>
      <c r="D1417">
        <f t="shared" ca="1" si="416"/>
        <v>100</v>
      </c>
      <c r="E1417">
        <f t="shared" ref="E1417" ca="1" si="418">INDEX(table_rates,C1417,2)</f>
        <v>100</v>
      </c>
    </row>
    <row r="1418" spans="1:5" x14ac:dyDescent="0.2">
      <c r="A1418" t="s">
        <v>1040</v>
      </c>
      <c r="B1418">
        <f t="shared" si="415"/>
        <v>283</v>
      </c>
      <c r="C1418">
        <f t="shared" ca="1" si="413"/>
        <v>3</v>
      </c>
      <c r="D1418">
        <f ca="1">INDEX(table_rates,C1418,3)</f>
        <v>80</v>
      </c>
      <c r="E1418">
        <f ca="1">INDEX(table_rates,C1418,4)</f>
        <v>80</v>
      </c>
    </row>
    <row r="1419" spans="1:5" x14ac:dyDescent="0.2">
      <c r="A1419" t="s">
        <v>1041</v>
      </c>
      <c r="B1419">
        <f t="shared" si="415"/>
        <v>283</v>
      </c>
      <c r="C1419">
        <f t="shared" ca="1" si="413"/>
        <v>3</v>
      </c>
      <c r="D1419">
        <f ca="1">INDEX(table_rates,C1419,5)</f>
        <v>80</v>
      </c>
      <c r="E1419">
        <f ca="1">INDEX(table_rates,C1419,6)</f>
        <v>80</v>
      </c>
    </row>
    <row r="1420" spans="1:5" x14ac:dyDescent="0.2">
      <c r="A1420" t="s">
        <v>1042</v>
      </c>
      <c r="B1420">
        <f t="shared" si="415"/>
        <v>283</v>
      </c>
      <c r="C1420">
        <f t="shared" ca="1" si="413"/>
        <v>3</v>
      </c>
      <c r="D1420">
        <f ca="1">INDEX(table_rates,C1420,7)</f>
        <v>60</v>
      </c>
      <c r="E1420">
        <f ca="1">INDEX(table_rates,C1420,8)</f>
        <v>60</v>
      </c>
    </row>
    <row r="1421" spans="1:5" x14ac:dyDescent="0.2">
      <c r="A1421" t="s">
        <v>1043</v>
      </c>
      <c r="B1421">
        <f t="shared" si="415"/>
        <v>283</v>
      </c>
      <c r="C1421">
        <f t="shared" ca="1" si="413"/>
        <v>3</v>
      </c>
      <c r="D1421" t="str">
        <f ca="1">INDEX(table_rates,C1421,9)</f>
        <v>n/a</v>
      </c>
      <c r="E1421" t="str">
        <f ca="1">INDEX(table_rates,C1421,10)</f>
        <v>n/a</v>
      </c>
    </row>
    <row r="1422" spans="1:5" x14ac:dyDescent="0.2">
      <c r="A1422" t="s">
        <v>1039</v>
      </c>
      <c r="B1422">
        <f t="shared" si="415"/>
        <v>284</v>
      </c>
      <c r="C1422">
        <f t="shared" ca="1" si="401"/>
        <v>7</v>
      </c>
      <c r="D1422">
        <f t="shared" ca="1" si="416"/>
        <v>100</v>
      </c>
      <c r="E1422">
        <f t="shared" ref="E1422" ca="1" si="419">INDEX(table_rates,C1422,2)</f>
        <v>100</v>
      </c>
    </row>
    <row r="1423" spans="1:5" x14ac:dyDescent="0.2">
      <c r="A1423" t="s">
        <v>1040</v>
      </c>
      <c r="B1423">
        <f t="shared" si="415"/>
        <v>284</v>
      </c>
      <c r="C1423">
        <f t="shared" ref="C1423:C1441" ca="1" si="420">IF(MOD(ROW(C1423)-2,5)&lt;&gt;0,C1422,RANDBETWEEN(1,ROWS(table_rates)))</f>
        <v>7</v>
      </c>
      <c r="D1423">
        <f ca="1">INDEX(table_rates,C1423,3)</f>
        <v>80</v>
      </c>
      <c r="E1423">
        <f ca="1">INDEX(table_rates,C1423,4)</f>
        <v>80</v>
      </c>
    </row>
    <row r="1424" spans="1:5" x14ac:dyDescent="0.2">
      <c r="A1424" t="s">
        <v>1041</v>
      </c>
      <c r="B1424">
        <f t="shared" si="415"/>
        <v>284</v>
      </c>
      <c r="C1424">
        <f t="shared" ca="1" si="420"/>
        <v>7</v>
      </c>
      <c r="D1424">
        <f ca="1">INDEX(table_rates,C1424,5)</f>
        <v>60</v>
      </c>
      <c r="E1424">
        <f ca="1">INDEX(table_rates,C1424,6)</f>
        <v>60</v>
      </c>
    </row>
    <row r="1425" spans="1:5" x14ac:dyDescent="0.2">
      <c r="A1425" t="s">
        <v>1042</v>
      </c>
      <c r="B1425">
        <f t="shared" si="415"/>
        <v>284</v>
      </c>
      <c r="C1425">
        <f t="shared" ca="1" si="420"/>
        <v>7</v>
      </c>
      <c r="D1425">
        <f ca="1">INDEX(table_rates,C1425,7)</f>
        <v>50</v>
      </c>
      <c r="E1425">
        <f ca="1">INDEX(table_rates,C1425,8)</f>
        <v>50</v>
      </c>
    </row>
    <row r="1426" spans="1:5" x14ac:dyDescent="0.2">
      <c r="A1426" t="s">
        <v>1043</v>
      </c>
      <c r="B1426">
        <f t="shared" si="415"/>
        <v>284</v>
      </c>
      <c r="C1426">
        <f t="shared" ca="1" si="420"/>
        <v>7</v>
      </c>
      <c r="D1426" t="str">
        <f ca="1">INDEX(table_rates,C1426,9)</f>
        <v>n/a</v>
      </c>
      <c r="E1426" t="str">
        <f ca="1">INDEX(table_rates,C1426,10)</f>
        <v>n/a</v>
      </c>
    </row>
    <row r="1427" spans="1:5" x14ac:dyDescent="0.2">
      <c r="A1427" t="s">
        <v>1039</v>
      </c>
      <c r="B1427">
        <f t="shared" si="415"/>
        <v>285</v>
      </c>
      <c r="C1427">
        <f t="shared" ca="1" si="420"/>
        <v>1</v>
      </c>
      <c r="D1427">
        <f t="shared" ca="1" si="416"/>
        <v>100</v>
      </c>
      <c r="E1427">
        <f t="shared" ref="E1427" ca="1" si="421">INDEX(table_rates,C1427,2)</f>
        <v>100</v>
      </c>
    </row>
    <row r="1428" spans="1:5" x14ac:dyDescent="0.2">
      <c r="A1428" t="s">
        <v>1040</v>
      </c>
      <c r="B1428">
        <f t="shared" si="415"/>
        <v>285</v>
      </c>
      <c r="C1428">
        <f t="shared" ca="1" si="420"/>
        <v>1</v>
      </c>
      <c r="D1428">
        <f ca="1">INDEX(table_rates,C1428,3)</f>
        <v>80</v>
      </c>
      <c r="E1428">
        <f ca="1">INDEX(table_rates,C1428,4)</f>
        <v>80</v>
      </c>
    </row>
    <row r="1429" spans="1:5" x14ac:dyDescent="0.2">
      <c r="A1429" t="s">
        <v>1041</v>
      </c>
      <c r="B1429">
        <f t="shared" si="415"/>
        <v>285</v>
      </c>
      <c r="C1429">
        <f t="shared" ca="1" si="420"/>
        <v>1</v>
      </c>
      <c r="D1429">
        <f ca="1">INDEX(table_rates,C1429,5)</f>
        <v>60</v>
      </c>
      <c r="E1429">
        <f ca="1">INDEX(table_rates,C1429,6)</f>
        <v>60</v>
      </c>
    </row>
    <row r="1430" spans="1:5" x14ac:dyDescent="0.2">
      <c r="A1430" t="s">
        <v>1042</v>
      </c>
      <c r="B1430">
        <f t="shared" si="415"/>
        <v>285</v>
      </c>
      <c r="C1430">
        <f t="shared" ca="1" si="420"/>
        <v>1</v>
      </c>
      <c r="D1430">
        <f ca="1">INDEX(table_rates,C1430,7)</f>
        <v>50</v>
      </c>
      <c r="E1430">
        <f ca="1">INDEX(table_rates,C1430,8)</f>
        <v>50</v>
      </c>
    </row>
    <row r="1431" spans="1:5" x14ac:dyDescent="0.2">
      <c r="A1431" t="s">
        <v>1043</v>
      </c>
      <c r="B1431">
        <f t="shared" si="415"/>
        <v>285</v>
      </c>
      <c r="C1431">
        <f t="shared" ca="1" si="420"/>
        <v>1</v>
      </c>
      <c r="D1431" t="str">
        <f ca="1">INDEX(table_rates,C1431,9)</f>
        <v>n/a</v>
      </c>
      <c r="E1431" t="str">
        <f ca="1">INDEX(table_rates,C1431,10)</f>
        <v>n/a</v>
      </c>
    </row>
    <row r="1432" spans="1:5" x14ac:dyDescent="0.2">
      <c r="A1432" t="s">
        <v>1039</v>
      </c>
      <c r="B1432">
        <f t="shared" si="415"/>
        <v>286</v>
      </c>
      <c r="C1432">
        <f t="shared" ca="1" si="420"/>
        <v>14</v>
      </c>
      <c r="D1432">
        <f t="shared" ca="1" si="416"/>
        <v>100</v>
      </c>
      <c r="E1432">
        <f t="shared" ref="E1432" ca="1" si="422">INDEX(table_rates,C1432,2)</f>
        <v>100</v>
      </c>
    </row>
    <row r="1433" spans="1:5" x14ac:dyDescent="0.2">
      <c r="A1433" t="s">
        <v>1040</v>
      </c>
      <c r="B1433">
        <f t="shared" si="415"/>
        <v>286</v>
      </c>
      <c r="C1433">
        <f t="shared" ca="1" si="420"/>
        <v>14</v>
      </c>
      <c r="D1433">
        <f ca="1">INDEX(table_rates,C1433,3)</f>
        <v>90</v>
      </c>
      <c r="E1433">
        <f ca="1">INDEX(table_rates,C1433,4)</f>
        <v>90</v>
      </c>
    </row>
    <row r="1434" spans="1:5" x14ac:dyDescent="0.2">
      <c r="A1434" t="s">
        <v>1041</v>
      </c>
      <c r="B1434">
        <f t="shared" si="415"/>
        <v>286</v>
      </c>
      <c r="C1434">
        <f t="shared" ca="1" si="420"/>
        <v>14</v>
      </c>
      <c r="D1434">
        <f ca="1">INDEX(table_rates,C1434,5)</f>
        <v>80</v>
      </c>
      <c r="E1434">
        <f ca="1">INDEX(table_rates,C1434,6)</f>
        <v>80</v>
      </c>
    </row>
    <row r="1435" spans="1:5" x14ac:dyDescent="0.2">
      <c r="A1435" t="s">
        <v>1042</v>
      </c>
      <c r="B1435">
        <f t="shared" si="415"/>
        <v>286</v>
      </c>
      <c r="C1435">
        <f t="shared" ca="1" si="420"/>
        <v>14</v>
      </c>
      <c r="D1435">
        <f ca="1">INDEX(table_rates,C1435,7)</f>
        <v>80</v>
      </c>
      <c r="E1435">
        <f ca="1">INDEX(table_rates,C1435,8)</f>
        <v>80</v>
      </c>
    </row>
    <row r="1436" spans="1:5" x14ac:dyDescent="0.2">
      <c r="A1436" t="s">
        <v>1043</v>
      </c>
      <c r="B1436">
        <f t="shared" si="415"/>
        <v>286</v>
      </c>
      <c r="C1436">
        <f t="shared" ca="1" si="420"/>
        <v>14</v>
      </c>
      <c r="D1436" t="str">
        <f ca="1">INDEX(table_rates,C1436,9)</f>
        <v>n/a</v>
      </c>
      <c r="E1436" t="str">
        <f ca="1">INDEX(table_rates,C1436,10)</f>
        <v>n/a</v>
      </c>
    </row>
    <row r="1437" spans="1:5" x14ac:dyDescent="0.2">
      <c r="A1437" t="s">
        <v>1039</v>
      </c>
      <c r="B1437">
        <f t="shared" si="415"/>
        <v>287</v>
      </c>
      <c r="C1437">
        <f t="shared" ca="1" si="420"/>
        <v>1</v>
      </c>
      <c r="D1437">
        <f t="shared" ca="1" si="416"/>
        <v>100</v>
      </c>
      <c r="E1437">
        <f t="shared" ref="E1437" ca="1" si="423">INDEX(table_rates,C1437,2)</f>
        <v>100</v>
      </c>
    </row>
    <row r="1438" spans="1:5" x14ac:dyDescent="0.2">
      <c r="A1438" t="s">
        <v>1040</v>
      </c>
      <c r="B1438">
        <f t="shared" si="415"/>
        <v>287</v>
      </c>
      <c r="C1438">
        <f t="shared" ca="1" si="420"/>
        <v>1</v>
      </c>
      <c r="D1438">
        <f ca="1">INDEX(table_rates,C1438,3)</f>
        <v>80</v>
      </c>
      <c r="E1438">
        <f ca="1">INDEX(table_rates,C1438,4)</f>
        <v>80</v>
      </c>
    </row>
    <row r="1439" spans="1:5" x14ac:dyDescent="0.2">
      <c r="A1439" t="s">
        <v>1041</v>
      </c>
      <c r="B1439">
        <f t="shared" si="415"/>
        <v>287</v>
      </c>
      <c r="C1439">
        <f t="shared" ca="1" si="420"/>
        <v>1</v>
      </c>
      <c r="D1439">
        <f ca="1">INDEX(table_rates,C1439,5)</f>
        <v>60</v>
      </c>
      <c r="E1439">
        <f ca="1">INDEX(table_rates,C1439,6)</f>
        <v>60</v>
      </c>
    </row>
    <row r="1440" spans="1:5" x14ac:dyDescent="0.2">
      <c r="A1440" t="s">
        <v>1042</v>
      </c>
      <c r="B1440">
        <f t="shared" si="415"/>
        <v>287</v>
      </c>
      <c r="C1440">
        <f t="shared" ca="1" si="420"/>
        <v>1</v>
      </c>
      <c r="D1440">
        <f ca="1">INDEX(table_rates,C1440,7)</f>
        <v>50</v>
      </c>
      <c r="E1440">
        <f ca="1">INDEX(table_rates,C1440,8)</f>
        <v>50</v>
      </c>
    </row>
    <row r="1441" spans="1:5" x14ac:dyDescent="0.2">
      <c r="A1441" t="s">
        <v>1043</v>
      </c>
      <c r="B1441">
        <f t="shared" si="415"/>
        <v>287</v>
      </c>
      <c r="C1441">
        <f t="shared" ca="1" si="420"/>
        <v>1</v>
      </c>
      <c r="D1441" t="str">
        <f ca="1">INDEX(table_rates,C1441,9)</f>
        <v>n/a</v>
      </c>
      <c r="E1441" t="str">
        <f ca="1">INDEX(table_rates,C1441,10)</f>
        <v>n/a</v>
      </c>
    </row>
    <row r="1442" spans="1:5" x14ac:dyDescent="0.2">
      <c r="A1442" t="s">
        <v>1039</v>
      </c>
      <c r="B1442">
        <f t="shared" si="415"/>
        <v>288</v>
      </c>
      <c r="C1442">
        <f t="shared" ref="C1442:C1502" ca="1" si="424">RANDBETWEEN(1,ROWS(table_rates))</f>
        <v>5</v>
      </c>
      <c r="D1442">
        <f t="shared" ca="1" si="416"/>
        <v>100</v>
      </c>
      <c r="E1442">
        <f t="shared" ref="E1442" ca="1" si="425">INDEX(table_rates,C1442,2)</f>
        <v>100</v>
      </c>
    </row>
    <row r="1443" spans="1:5" x14ac:dyDescent="0.2">
      <c r="A1443" t="s">
        <v>1040</v>
      </c>
      <c r="B1443">
        <f t="shared" si="415"/>
        <v>288</v>
      </c>
      <c r="C1443">
        <f t="shared" ref="C1443:C1461" ca="1" si="426">IF(MOD(ROW(C1443)-2,5)&lt;&gt;0,C1442,RANDBETWEEN(1,ROWS(table_rates)))</f>
        <v>5</v>
      </c>
      <c r="D1443">
        <f ca="1">INDEX(table_rates,C1443,3)</f>
        <v>80</v>
      </c>
      <c r="E1443">
        <f ca="1">INDEX(table_rates,C1443,4)</f>
        <v>80</v>
      </c>
    </row>
    <row r="1444" spans="1:5" x14ac:dyDescent="0.2">
      <c r="A1444" t="s">
        <v>1041</v>
      </c>
      <c r="B1444">
        <f t="shared" si="415"/>
        <v>288</v>
      </c>
      <c r="C1444">
        <f t="shared" ca="1" si="426"/>
        <v>5</v>
      </c>
      <c r="D1444">
        <f ca="1">INDEX(table_rates,C1444,5)</f>
        <v>60</v>
      </c>
      <c r="E1444">
        <f ca="1">INDEX(table_rates,C1444,6)</f>
        <v>60</v>
      </c>
    </row>
    <row r="1445" spans="1:5" x14ac:dyDescent="0.2">
      <c r="A1445" t="s">
        <v>1042</v>
      </c>
      <c r="B1445">
        <f t="shared" si="415"/>
        <v>288</v>
      </c>
      <c r="C1445">
        <f t="shared" ca="1" si="426"/>
        <v>5</v>
      </c>
      <c r="D1445" t="str">
        <f ca="1">INDEX(table_rates,C1445,7)</f>
        <v>not covered</v>
      </c>
      <c r="E1445" t="str">
        <f ca="1">INDEX(table_rates,C1445,8)</f>
        <v>not covered</v>
      </c>
    </row>
    <row r="1446" spans="1:5" x14ac:dyDescent="0.2">
      <c r="A1446" t="s">
        <v>1043</v>
      </c>
      <c r="B1446">
        <f t="shared" si="415"/>
        <v>288</v>
      </c>
      <c r="C1446">
        <f t="shared" ca="1" si="426"/>
        <v>5</v>
      </c>
      <c r="D1446" t="str">
        <f ca="1">INDEX(table_rates,C1446,9)</f>
        <v>n/a</v>
      </c>
      <c r="E1446" t="str">
        <f ca="1">INDEX(table_rates,C1446,10)</f>
        <v>n/a</v>
      </c>
    </row>
    <row r="1447" spans="1:5" x14ac:dyDescent="0.2">
      <c r="A1447" t="s">
        <v>1039</v>
      </c>
      <c r="B1447">
        <f t="shared" si="415"/>
        <v>289</v>
      </c>
      <c r="C1447">
        <f t="shared" ca="1" si="426"/>
        <v>11</v>
      </c>
      <c r="D1447">
        <f t="shared" ca="1" si="416"/>
        <v>100</v>
      </c>
      <c r="E1447">
        <f t="shared" ref="E1447" ca="1" si="427">INDEX(table_rates,C1447,2)</f>
        <v>100</v>
      </c>
    </row>
    <row r="1448" spans="1:5" x14ac:dyDescent="0.2">
      <c r="A1448" t="s">
        <v>1040</v>
      </c>
      <c r="B1448">
        <f t="shared" si="415"/>
        <v>289</v>
      </c>
      <c r="C1448">
        <f t="shared" ca="1" si="426"/>
        <v>11</v>
      </c>
      <c r="D1448">
        <f ca="1">INDEX(table_rates,C1448,3)</f>
        <v>80</v>
      </c>
      <c r="E1448">
        <f ca="1">INDEX(table_rates,C1448,4)</f>
        <v>80</v>
      </c>
    </row>
    <row r="1449" spans="1:5" x14ac:dyDescent="0.2">
      <c r="A1449" t="s">
        <v>1041</v>
      </c>
      <c r="B1449">
        <f t="shared" si="415"/>
        <v>289</v>
      </c>
      <c r="C1449">
        <f t="shared" ca="1" si="426"/>
        <v>11</v>
      </c>
      <c r="D1449">
        <f ca="1">INDEX(table_rates,C1449,5)</f>
        <v>80</v>
      </c>
      <c r="E1449">
        <f ca="1">INDEX(table_rates,C1449,6)</f>
        <v>80</v>
      </c>
    </row>
    <row r="1450" spans="1:5" x14ac:dyDescent="0.2">
      <c r="A1450" t="s">
        <v>1042</v>
      </c>
      <c r="B1450">
        <f t="shared" si="415"/>
        <v>289</v>
      </c>
      <c r="C1450">
        <f t="shared" ca="1" si="426"/>
        <v>11</v>
      </c>
      <c r="D1450">
        <f ca="1">INDEX(table_rates,C1450,7)</f>
        <v>60</v>
      </c>
      <c r="E1450">
        <f ca="1">INDEX(table_rates,C1450,8)</f>
        <v>60</v>
      </c>
    </row>
    <row r="1451" spans="1:5" x14ac:dyDescent="0.2">
      <c r="A1451" t="s">
        <v>1043</v>
      </c>
      <c r="B1451">
        <f t="shared" si="415"/>
        <v>289</v>
      </c>
      <c r="C1451">
        <f t="shared" ca="1" si="426"/>
        <v>11</v>
      </c>
      <c r="D1451" t="str">
        <f ca="1">INDEX(table_rates,C1451,9)</f>
        <v>n/a</v>
      </c>
      <c r="E1451" t="str">
        <f ca="1">INDEX(table_rates,C1451,10)</f>
        <v>n/a</v>
      </c>
    </row>
    <row r="1452" spans="1:5" x14ac:dyDescent="0.2">
      <c r="A1452" t="s">
        <v>1039</v>
      </c>
      <c r="B1452">
        <f t="shared" si="415"/>
        <v>290</v>
      </c>
      <c r="C1452">
        <f t="shared" ca="1" si="426"/>
        <v>14</v>
      </c>
      <c r="D1452">
        <f t="shared" ca="1" si="416"/>
        <v>100</v>
      </c>
      <c r="E1452">
        <f t="shared" ref="E1452" ca="1" si="428">INDEX(table_rates,C1452,2)</f>
        <v>100</v>
      </c>
    </row>
    <row r="1453" spans="1:5" x14ac:dyDescent="0.2">
      <c r="A1453" t="s">
        <v>1040</v>
      </c>
      <c r="B1453">
        <f t="shared" si="415"/>
        <v>290</v>
      </c>
      <c r="C1453">
        <f t="shared" ca="1" si="426"/>
        <v>14</v>
      </c>
      <c r="D1453">
        <f ca="1">INDEX(table_rates,C1453,3)</f>
        <v>90</v>
      </c>
      <c r="E1453">
        <f ca="1">INDEX(table_rates,C1453,4)</f>
        <v>90</v>
      </c>
    </row>
    <row r="1454" spans="1:5" x14ac:dyDescent="0.2">
      <c r="A1454" t="s">
        <v>1041</v>
      </c>
      <c r="B1454">
        <f t="shared" si="415"/>
        <v>290</v>
      </c>
      <c r="C1454">
        <f t="shared" ca="1" si="426"/>
        <v>14</v>
      </c>
      <c r="D1454">
        <f ca="1">INDEX(table_rates,C1454,5)</f>
        <v>80</v>
      </c>
      <c r="E1454">
        <f ca="1">INDEX(table_rates,C1454,6)</f>
        <v>80</v>
      </c>
    </row>
    <row r="1455" spans="1:5" x14ac:dyDescent="0.2">
      <c r="A1455" t="s">
        <v>1042</v>
      </c>
      <c r="B1455">
        <f t="shared" si="415"/>
        <v>290</v>
      </c>
      <c r="C1455">
        <f t="shared" ca="1" si="426"/>
        <v>14</v>
      </c>
      <c r="D1455">
        <f ca="1">INDEX(table_rates,C1455,7)</f>
        <v>80</v>
      </c>
      <c r="E1455">
        <f ca="1">INDEX(table_rates,C1455,8)</f>
        <v>80</v>
      </c>
    </row>
    <row r="1456" spans="1:5" x14ac:dyDescent="0.2">
      <c r="A1456" t="s">
        <v>1043</v>
      </c>
      <c r="B1456">
        <f t="shared" si="415"/>
        <v>290</v>
      </c>
      <c r="C1456">
        <f t="shared" ca="1" si="426"/>
        <v>14</v>
      </c>
      <c r="D1456" t="str">
        <f ca="1">INDEX(table_rates,C1456,9)</f>
        <v>n/a</v>
      </c>
      <c r="E1456" t="str">
        <f ca="1">INDEX(table_rates,C1456,10)</f>
        <v>n/a</v>
      </c>
    </row>
    <row r="1457" spans="1:5" x14ac:dyDescent="0.2">
      <c r="A1457" t="s">
        <v>1039</v>
      </c>
      <c r="B1457">
        <f t="shared" si="415"/>
        <v>291</v>
      </c>
      <c r="C1457">
        <f t="shared" ca="1" si="426"/>
        <v>4</v>
      </c>
      <c r="D1457">
        <f t="shared" ca="1" si="416"/>
        <v>100</v>
      </c>
      <c r="E1457">
        <f t="shared" ref="E1457" ca="1" si="429">INDEX(table_rates,C1457,2)</f>
        <v>100</v>
      </c>
    </row>
    <row r="1458" spans="1:5" x14ac:dyDescent="0.2">
      <c r="A1458" t="s">
        <v>1040</v>
      </c>
      <c r="B1458">
        <f t="shared" si="415"/>
        <v>291</v>
      </c>
      <c r="C1458">
        <f t="shared" ca="1" si="426"/>
        <v>4</v>
      </c>
      <c r="D1458">
        <f ca="1">INDEX(table_rates,C1458,3)</f>
        <v>90</v>
      </c>
      <c r="E1458">
        <f ca="1">INDEX(table_rates,C1458,4)</f>
        <v>90</v>
      </c>
    </row>
    <row r="1459" spans="1:5" x14ac:dyDescent="0.2">
      <c r="A1459" t="s">
        <v>1041</v>
      </c>
      <c r="B1459">
        <f t="shared" si="415"/>
        <v>291</v>
      </c>
      <c r="C1459">
        <f t="shared" ca="1" si="426"/>
        <v>4</v>
      </c>
      <c r="D1459">
        <f ca="1">INDEX(table_rates,C1459,5)</f>
        <v>80</v>
      </c>
      <c r="E1459">
        <f ca="1">INDEX(table_rates,C1459,6)</f>
        <v>80</v>
      </c>
    </row>
    <row r="1460" spans="1:5" x14ac:dyDescent="0.2">
      <c r="A1460" t="s">
        <v>1042</v>
      </c>
      <c r="B1460">
        <f t="shared" si="415"/>
        <v>291</v>
      </c>
      <c r="C1460">
        <f t="shared" ca="1" si="426"/>
        <v>4</v>
      </c>
      <c r="D1460">
        <f ca="1">INDEX(table_rates,C1460,7)</f>
        <v>80</v>
      </c>
      <c r="E1460">
        <f ca="1">INDEX(table_rates,C1460,8)</f>
        <v>80</v>
      </c>
    </row>
    <row r="1461" spans="1:5" x14ac:dyDescent="0.2">
      <c r="A1461" t="s">
        <v>1043</v>
      </c>
      <c r="B1461">
        <f t="shared" si="415"/>
        <v>291</v>
      </c>
      <c r="C1461">
        <f t="shared" ca="1" si="426"/>
        <v>4</v>
      </c>
      <c r="D1461" t="str">
        <f ca="1">INDEX(table_rates,C1461,9)</f>
        <v>n/a</v>
      </c>
      <c r="E1461" t="str">
        <f ca="1">INDEX(table_rates,C1461,10)</f>
        <v>n/a</v>
      </c>
    </row>
    <row r="1462" spans="1:5" x14ac:dyDescent="0.2">
      <c r="A1462" t="s">
        <v>1039</v>
      </c>
      <c r="B1462">
        <f t="shared" si="415"/>
        <v>292</v>
      </c>
      <c r="C1462">
        <f t="shared" ca="1" si="424"/>
        <v>11</v>
      </c>
      <c r="D1462">
        <f t="shared" ca="1" si="416"/>
        <v>100</v>
      </c>
      <c r="E1462">
        <f t="shared" ref="E1462" ca="1" si="430">INDEX(table_rates,C1462,2)</f>
        <v>100</v>
      </c>
    </row>
    <row r="1463" spans="1:5" x14ac:dyDescent="0.2">
      <c r="A1463" t="s">
        <v>1040</v>
      </c>
      <c r="B1463">
        <f t="shared" si="415"/>
        <v>292</v>
      </c>
      <c r="C1463">
        <f t="shared" ref="C1463:C1481" ca="1" si="431">IF(MOD(ROW(C1463)-2,5)&lt;&gt;0,C1462,RANDBETWEEN(1,ROWS(table_rates)))</f>
        <v>11</v>
      </c>
      <c r="D1463">
        <f ca="1">INDEX(table_rates,C1463,3)</f>
        <v>80</v>
      </c>
      <c r="E1463">
        <f ca="1">INDEX(table_rates,C1463,4)</f>
        <v>80</v>
      </c>
    </row>
    <row r="1464" spans="1:5" x14ac:dyDescent="0.2">
      <c r="A1464" t="s">
        <v>1041</v>
      </c>
      <c r="B1464">
        <f t="shared" si="415"/>
        <v>292</v>
      </c>
      <c r="C1464">
        <f t="shared" ca="1" si="431"/>
        <v>11</v>
      </c>
      <c r="D1464">
        <f ca="1">INDEX(table_rates,C1464,5)</f>
        <v>80</v>
      </c>
      <c r="E1464">
        <f ca="1">INDEX(table_rates,C1464,6)</f>
        <v>80</v>
      </c>
    </row>
    <row r="1465" spans="1:5" x14ac:dyDescent="0.2">
      <c r="A1465" t="s">
        <v>1042</v>
      </c>
      <c r="B1465">
        <f t="shared" si="415"/>
        <v>292</v>
      </c>
      <c r="C1465">
        <f t="shared" ca="1" si="431"/>
        <v>11</v>
      </c>
      <c r="D1465">
        <f ca="1">INDEX(table_rates,C1465,7)</f>
        <v>60</v>
      </c>
      <c r="E1465">
        <f ca="1">INDEX(table_rates,C1465,8)</f>
        <v>60</v>
      </c>
    </row>
    <row r="1466" spans="1:5" x14ac:dyDescent="0.2">
      <c r="A1466" t="s">
        <v>1043</v>
      </c>
      <c r="B1466">
        <f t="shared" si="415"/>
        <v>292</v>
      </c>
      <c r="C1466">
        <f t="shared" ca="1" si="431"/>
        <v>11</v>
      </c>
      <c r="D1466" t="str">
        <f ca="1">INDEX(table_rates,C1466,9)</f>
        <v>n/a</v>
      </c>
      <c r="E1466" t="str">
        <f ca="1">INDEX(table_rates,C1466,10)</f>
        <v>n/a</v>
      </c>
    </row>
    <row r="1467" spans="1:5" x14ac:dyDescent="0.2">
      <c r="A1467" t="s">
        <v>1039</v>
      </c>
      <c r="B1467">
        <f t="shared" si="415"/>
        <v>293</v>
      </c>
      <c r="C1467">
        <f t="shared" ca="1" si="431"/>
        <v>1</v>
      </c>
      <c r="D1467">
        <f t="shared" ca="1" si="416"/>
        <v>100</v>
      </c>
      <c r="E1467">
        <f t="shared" ref="E1467" ca="1" si="432">INDEX(table_rates,C1467,2)</f>
        <v>100</v>
      </c>
    </row>
    <row r="1468" spans="1:5" x14ac:dyDescent="0.2">
      <c r="A1468" t="s">
        <v>1040</v>
      </c>
      <c r="B1468">
        <f t="shared" si="415"/>
        <v>293</v>
      </c>
      <c r="C1468">
        <f t="shared" ca="1" si="431"/>
        <v>1</v>
      </c>
      <c r="D1468">
        <f ca="1">INDEX(table_rates,C1468,3)</f>
        <v>80</v>
      </c>
      <c r="E1468">
        <f ca="1">INDEX(table_rates,C1468,4)</f>
        <v>80</v>
      </c>
    </row>
    <row r="1469" spans="1:5" x14ac:dyDescent="0.2">
      <c r="A1469" t="s">
        <v>1041</v>
      </c>
      <c r="B1469">
        <f t="shared" si="415"/>
        <v>293</v>
      </c>
      <c r="C1469">
        <f t="shared" ca="1" si="431"/>
        <v>1</v>
      </c>
      <c r="D1469">
        <f ca="1">INDEX(table_rates,C1469,5)</f>
        <v>60</v>
      </c>
      <c r="E1469">
        <f ca="1">INDEX(table_rates,C1469,6)</f>
        <v>60</v>
      </c>
    </row>
    <row r="1470" spans="1:5" x14ac:dyDescent="0.2">
      <c r="A1470" t="s">
        <v>1042</v>
      </c>
      <c r="B1470">
        <f t="shared" si="415"/>
        <v>293</v>
      </c>
      <c r="C1470">
        <f t="shared" ca="1" si="431"/>
        <v>1</v>
      </c>
      <c r="D1470">
        <f ca="1">INDEX(table_rates,C1470,7)</f>
        <v>50</v>
      </c>
      <c r="E1470">
        <f ca="1">INDEX(table_rates,C1470,8)</f>
        <v>50</v>
      </c>
    </row>
    <row r="1471" spans="1:5" x14ac:dyDescent="0.2">
      <c r="A1471" t="s">
        <v>1043</v>
      </c>
      <c r="B1471">
        <f t="shared" si="415"/>
        <v>293</v>
      </c>
      <c r="C1471">
        <f t="shared" ca="1" si="431"/>
        <v>1</v>
      </c>
      <c r="D1471" t="str">
        <f ca="1">INDEX(table_rates,C1471,9)</f>
        <v>n/a</v>
      </c>
      <c r="E1471" t="str">
        <f ca="1">INDEX(table_rates,C1471,10)</f>
        <v>n/a</v>
      </c>
    </row>
    <row r="1472" spans="1:5" x14ac:dyDescent="0.2">
      <c r="A1472" t="s">
        <v>1039</v>
      </c>
      <c r="B1472">
        <f t="shared" si="415"/>
        <v>294</v>
      </c>
      <c r="C1472">
        <f t="shared" ca="1" si="431"/>
        <v>13</v>
      </c>
      <c r="D1472">
        <f t="shared" ca="1" si="416"/>
        <v>100</v>
      </c>
      <c r="E1472">
        <f t="shared" ref="E1472" ca="1" si="433">INDEX(table_rates,C1472,2)</f>
        <v>100</v>
      </c>
    </row>
    <row r="1473" spans="1:5" x14ac:dyDescent="0.2">
      <c r="A1473" t="s">
        <v>1040</v>
      </c>
      <c r="B1473">
        <f t="shared" si="415"/>
        <v>294</v>
      </c>
      <c r="C1473">
        <f t="shared" ca="1" si="431"/>
        <v>13</v>
      </c>
      <c r="D1473">
        <f ca="1">INDEX(table_rates,C1473,3)</f>
        <v>80</v>
      </c>
      <c r="E1473">
        <f ca="1">INDEX(table_rates,C1473,4)</f>
        <v>80</v>
      </c>
    </row>
    <row r="1474" spans="1:5" x14ac:dyDescent="0.2">
      <c r="A1474" t="s">
        <v>1041</v>
      </c>
      <c r="B1474">
        <f t="shared" si="415"/>
        <v>294</v>
      </c>
      <c r="C1474">
        <f t="shared" ca="1" si="431"/>
        <v>13</v>
      </c>
      <c r="D1474">
        <f ca="1">INDEX(table_rates,C1474,5)</f>
        <v>80</v>
      </c>
      <c r="E1474">
        <f ca="1">INDEX(table_rates,C1474,6)</f>
        <v>80</v>
      </c>
    </row>
    <row r="1475" spans="1:5" x14ac:dyDescent="0.2">
      <c r="A1475" t="s">
        <v>1042</v>
      </c>
      <c r="B1475">
        <f t="shared" si="415"/>
        <v>294</v>
      </c>
      <c r="C1475">
        <f t="shared" ca="1" si="431"/>
        <v>13</v>
      </c>
      <c r="D1475">
        <f ca="1">INDEX(table_rates,C1475,7)</f>
        <v>60</v>
      </c>
      <c r="E1475">
        <f ca="1">INDEX(table_rates,C1475,8)</f>
        <v>60</v>
      </c>
    </row>
    <row r="1476" spans="1:5" x14ac:dyDescent="0.2">
      <c r="A1476" t="s">
        <v>1043</v>
      </c>
      <c r="B1476">
        <f t="shared" ref="B1476:B1539" si="434">IF(MOD(ROW(B1476)-2,5)&lt;&gt;0,B1475,B1475+1)</f>
        <v>294</v>
      </c>
      <c r="C1476">
        <f t="shared" ca="1" si="431"/>
        <v>13</v>
      </c>
      <c r="D1476">
        <f ca="1">INDEX(table_rates,C1476,9)</f>
        <v>50</v>
      </c>
      <c r="E1476">
        <f ca="1">INDEX(table_rates,C1476,10)</f>
        <v>50</v>
      </c>
    </row>
    <row r="1477" spans="1:5" x14ac:dyDescent="0.2">
      <c r="A1477" t="s">
        <v>1039</v>
      </c>
      <c r="B1477">
        <f t="shared" si="434"/>
        <v>295</v>
      </c>
      <c r="C1477">
        <f t="shared" ca="1" si="431"/>
        <v>2</v>
      </c>
      <c r="D1477">
        <f t="shared" ref="D1477:D1537" ca="1" si="435">INDEX(table_rates,C1477,1)</f>
        <v>100</v>
      </c>
      <c r="E1477">
        <f t="shared" ref="E1477" ca="1" si="436">INDEX(table_rates,C1477,2)</f>
        <v>100</v>
      </c>
    </row>
    <row r="1478" spans="1:5" x14ac:dyDescent="0.2">
      <c r="A1478" t="s">
        <v>1040</v>
      </c>
      <c r="B1478">
        <f t="shared" si="434"/>
        <v>295</v>
      </c>
      <c r="C1478">
        <f t="shared" ca="1" si="431"/>
        <v>2</v>
      </c>
      <c r="D1478" t="str">
        <f ca="1">INDEX(table_rates,C1478,3)</f>
        <v>not covered</v>
      </c>
      <c r="E1478" t="str">
        <f ca="1">INDEX(table_rates,C1478,4)</f>
        <v>not covered</v>
      </c>
    </row>
    <row r="1479" spans="1:5" x14ac:dyDescent="0.2">
      <c r="A1479" t="s">
        <v>1041</v>
      </c>
      <c r="B1479">
        <f t="shared" si="434"/>
        <v>295</v>
      </c>
      <c r="C1479">
        <f t="shared" ca="1" si="431"/>
        <v>2</v>
      </c>
      <c r="D1479" t="str">
        <f ca="1">INDEX(table_rates,C1479,5)</f>
        <v>not covered</v>
      </c>
      <c r="E1479" t="str">
        <f ca="1">INDEX(table_rates,C1479,6)</f>
        <v>not covered</v>
      </c>
    </row>
    <row r="1480" spans="1:5" x14ac:dyDescent="0.2">
      <c r="A1480" t="s">
        <v>1042</v>
      </c>
      <c r="B1480">
        <f t="shared" si="434"/>
        <v>295</v>
      </c>
      <c r="C1480">
        <f t="shared" ca="1" si="431"/>
        <v>2</v>
      </c>
      <c r="D1480" t="str">
        <f ca="1">INDEX(table_rates,C1480,7)</f>
        <v>not covered</v>
      </c>
      <c r="E1480" t="str">
        <f ca="1">INDEX(table_rates,C1480,8)</f>
        <v>not covered</v>
      </c>
    </row>
    <row r="1481" spans="1:5" x14ac:dyDescent="0.2">
      <c r="A1481" t="s">
        <v>1043</v>
      </c>
      <c r="B1481">
        <f t="shared" si="434"/>
        <v>295</v>
      </c>
      <c r="C1481">
        <f t="shared" ca="1" si="431"/>
        <v>2</v>
      </c>
      <c r="D1481" t="str">
        <f ca="1">INDEX(table_rates,C1481,9)</f>
        <v>n/a</v>
      </c>
      <c r="E1481" t="str">
        <f ca="1">INDEX(table_rates,C1481,10)</f>
        <v>n/a</v>
      </c>
    </row>
    <row r="1482" spans="1:5" x14ac:dyDescent="0.2">
      <c r="A1482" t="s">
        <v>1039</v>
      </c>
      <c r="B1482">
        <f t="shared" si="434"/>
        <v>296</v>
      </c>
      <c r="C1482">
        <f t="shared" ca="1" si="424"/>
        <v>2</v>
      </c>
      <c r="D1482">
        <f t="shared" ca="1" si="435"/>
        <v>100</v>
      </c>
      <c r="E1482">
        <f t="shared" ref="E1482" ca="1" si="437">INDEX(table_rates,C1482,2)</f>
        <v>100</v>
      </c>
    </row>
    <row r="1483" spans="1:5" x14ac:dyDescent="0.2">
      <c r="A1483" t="s">
        <v>1040</v>
      </c>
      <c r="B1483">
        <f t="shared" si="434"/>
        <v>296</v>
      </c>
      <c r="C1483">
        <f t="shared" ref="C1483:C1501" ca="1" si="438">IF(MOD(ROW(C1483)-2,5)&lt;&gt;0,C1482,RANDBETWEEN(1,ROWS(table_rates)))</f>
        <v>2</v>
      </c>
      <c r="D1483" t="str">
        <f ca="1">INDEX(table_rates,C1483,3)</f>
        <v>not covered</v>
      </c>
      <c r="E1483" t="str">
        <f ca="1">INDEX(table_rates,C1483,4)</f>
        <v>not covered</v>
      </c>
    </row>
    <row r="1484" spans="1:5" x14ac:dyDescent="0.2">
      <c r="A1484" t="s">
        <v>1041</v>
      </c>
      <c r="B1484">
        <f t="shared" si="434"/>
        <v>296</v>
      </c>
      <c r="C1484">
        <f t="shared" ca="1" si="438"/>
        <v>2</v>
      </c>
      <c r="D1484" t="str">
        <f ca="1">INDEX(table_rates,C1484,5)</f>
        <v>not covered</v>
      </c>
      <c r="E1484" t="str">
        <f ca="1">INDEX(table_rates,C1484,6)</f>
        <v>not covered</v>
      </c>
    </row>
    <row r="1485" spans="1:5" x14ac:dyDescent="0.2">
      <c r="A1485" t="s">
        <v>1042</v>
      </c>
      <c r="B1485">
        <f t="shared" si="434"/>
        <v>296</v>
      </c>
      <c r="C1485">
        <f t="shared" ca="1" si="438"/>
        <v>2</v>
      </c>
      <c r="D1485" t="str">
        <f ca="1">INDEX(table_rates,C1485,7)</f>
        <v>not covered</v>
      </c>
      <c r="E1485" t="str">
        <f ca="1">INDEX(table_rates,C1485,8)</f>
        <v>not covered</v>
      </c>
    </row>
    <row r="1486" spans="1:5" x14ac:dyDescent="0.2">
      <c r="A1486" t="s">
        <v>1043</v>
      </c>
      <c r="B1486">
        <f t="shared" si="434"/>
        <v>296</v>
      </c>
      <c r="C1486">
        <f t="shared" ca="1" si="438"/>
        <v>2</v>
      </c>
      <c r="D1486" t="str">
        <f ca="1">INDEX(table_rates,C1486,9)</f>
        <v>n/a</v>
      </c>
      <c r="E1486" t="str">
        <f ca="1">INDEX(table_rates,C1486,10)</f>
        <v>n/a</v>
      </c>
    </row>
    <row r="1487" spans="1:5" x14ac:dyDescent="0.2">
      <c r="A1487" t="s">
        <v>1039</v>
      </c>
      <c r="B1487">
        <f t="shared" si="434"/>
        <v>297</v>
      </c>
      <c r="C1487">
        <f t="shared" ca="1" si="438"/>
        <v>2</v>
      </c>
      <c r="D1487">
        <f t="shared" ca="1" si="435"/>
        <v>100</v>
      </c>
      <c r="E1487">
        <f t="shared" ref="E1487" ca="1" si="439">INDEX(table_rates,C1487,2)</f>
        <v>100</v>
      </c>
    </row>
    <row r="1488" spans="1:5" x14ac:dyDescent="0.2">
      <c r="A1488" t="s">
        <v>1040</v>
      </c>
      <c r="B1488">
        <f t="shared" si="434"/>
        <v>297</v>
      </c>
      <c r="C1488">
        <f t="shared" ca="1" si="438"/>
        <v>2</v>
      </c>
      <c r="D1488" t="str">
        <f ca="1">INDEX(table_rates,C1488,3)</f>
        <v>not covered</v>
      </c>
      <c r="E1488" t="str">
        <f ca="1">INDEX(table_rates,C1488,4)</f>
        <v>not covered</v>
      </c>
    </row>
    <row r="1489" spans="1:5" x14ac:dyDescent="0.2">
      <c r="A1489" t="s">
        <v>1041</v>
      </c>
      <c r="B1489">
        <f t="shared" si="434"/>
        <v>297</v>
      </c>
      <c r="C1489">
        <f t="shared" ca="1" si="438"/>
        <v>2</v>
      </c>
      <c r="D1489" t="str">
        <f ca="1">INDEX(table_rates,C1489,5)</f>
        <v>not covered</v>
      </c>
      <c r="E1489" t="str">
        <f ca="1">INDEX(table_rates,C1489,6)</f>
        <v>not covered</v>
      </c>
    </row>
    <row r="1490" spans="1:5" x14ac:dyDescent="0.2">
      <c r="A1490" t="s">
        <v>1042</v>
      </c>
      <c r="B1490">
        <f t="shared" si="434"/>
        <v>297</v>
      </c>
      <c r="C1490">
        <f t="shared" ca="1" si="438"/>
        <v>2</v>
      </c>
      <c r="D1490" t="str">
        <f ca="1">INDEX(table_rates,C1490,7)</f>
        <v>not covered</v>
      </c>
      <c r="E1490" t="str">
        <f ca="1">INDEX(table_rates,C1490,8)</f>
        <v>not covered</v>
      </c>
    </row>
    <row r="1491" spans="1:5" x14ac:dyDescent="0.2">
      <c r="A1491" t="s">
        <v>1043</v>
      </c>
      <c r="B1491">
        <f t="shared" si="434"/>
        <v>297</v>
      </c>
      <c r="C1491">
        <f t="shared" ca="1" si="438"/>
        <v>2</v>
      </c>
      <c r="D1491" t="str">
        <f ca="1">INDEX(table_rates,C1491,9)</f>
        <v>n/a</v>
      </c>
      <c r="E1491" t="str">
        <f ca="1">INDEX(table_rates,C1491,10)</f>
        <v>n/a</v>
      </c>
    </row>
    <row r="1492" spans="1:5" x14ac:dyDescent="0.2">
      <c r="A1492" t="s">
        <v>1039</v>
      </c>
      <c r="B1492">
        <f t="shared" si="434"/>
        <v>298</v>
      </c>
      <c r="C1492">
        <f t="shared" ca="1" si="438"/>
        <v>2</v>
      </c>
      <c r="D1492">
        <f t="shared" ca="1" si="435"/>
        <v>100</v>
      </c>
      <c r="E1492">
        <f t="shared" ref="E1492" ca="1" si="440">INDEX(table_rates,C1492,2)</f>
        <v>100</v>
      </c>
    </row>
    <row r="1493" spans="1:5" x14ac:dyDescent="0.2">
      <c r="A1493" t="s">
        <v>1040</v>
      </c>
      <c r="B1493">
        <f t="shared" si="434"/>
        <v>298</v>
      </c>
      <c r="C1493">
        <f t="shared" ca="1" si="438"/>
        <v>2</v>
      </c>
      <c r="D1493" t="str">
        <f ca="1">INDEX(table_rates,C1493,3)</f>
        <v>not covered</v>
      </c>
      <c r="E1493" t="str">
        <f ca="1">INDEX(table_rates,C1493,4)</f>
        <v>not covered</v>
      </c>
    </row>
    <row r="1494" spans="1:5" x14ac:dyDescent="0.2">
      <c r="A1494" t="s">
        <v>1041</v>
      </c>
      <c r="B1494">
        <f t="shared" si="434"/>
        <v>298</v>
      </c>
      <c r="C1494">
        <f t="shared" ca="1" si="438"/>
        <v>2</v>
      </c>
      <c r="D1494" t="str">
        <f ca="1">INDEX(table_rates,C1494,5)</f>
        <v>not covered</v>
      </c>
      <c r="E1494" t="str">
        <f ca="1">INDEX(table_rates,C1494,6)</f>
        <v>not covered</v>
      </c>
    </row>
    <row r="1495" spans="1:5" x14ac:dyDescent="0.2">
      <c r="A1495" t="s">
        <v>1042</v>
      </c>
      <c r="B1495">
        <f t="shared" si="434"/>
        <v>298</v>
      </c>
      <c r="C1495">
        <f t="shared" ca="1" si="438"/>
        <v>2</v>
      </c>
      <c r="D1495" t="str">
        <f ca="1">INDEX(table_rates,C1495,7)</f>
        <v>not covered</v>
      </c>
      <c r="E1495" t="str">
        <f ca="1">INDEX(table_rates,C1495,8)</f>
        <v>not covered</v>
      </c>
    </row>
    <row r="1496" spans="1:5" x14ac:dyDescent="0.2">
      <c r="A1496" t="s">
        <v>1043</v>
      </c>
      <c r="B1496">
        <f t="shared" si="434"/>
        <v>298</v>
      </c>
      <c r="C1496">
        <f t="shared" ca="1" si="438"/>
        <v>2</v>
      </c>
      <c r="D1496" t="str">
        <f ca="1">INDEX(table_rates,C1496,9)</f>
        <v>n/a</v>
      </c>
      <c r="E1496" t="str">
        <f ca="1">INDEX(table_rates,C1496,10)</f>
        <v>n/a</v>
      </c>
    </row>
    <row r="1497" spans="1:5" x14ac:dyDescent="0.2">
      <c r="A1497" t="s">
        <v>1039</v>
      </c>
      <c r="B1497">
        <f t="shared" si="434"/>
        <v>299</v>
      </c>
      <c r="C1497">
        <f t="shared" ca="1" si="438"/>
        <v>1</v>
      </c>
      <c r="D1497">
        <f t="shared" ca="1" si="435"/>
        <v>100</v>
      </c>
      <c r="E1497">
        <f t="shared" ref="E1497" ca="1" si="441">INDEX(table_rates,C1497,2)</f>
        <v>100</v>
      </c>
    </row>
    <row r="1498" spans="1:5" x14ac:dyDescent="0.2">
      <c r="A1498" t="s">
        <v>1040</v>
      </c>
      <c r="B1498">
        <f t="shared" si="434"/>
        <v>299</v>
      </c>
      <c r="C1498">
        <f t="shared" ca="1" si="438"/>
        <v>1</v>
      </c>
      <c r="D1498">
        <f ca="1">INDEX(table_rates,C1498,3)</f>
        <v>80</v>
      </c>
      <c r="E1498">
        <f ca="1">INDEX(table_rates,C1498,4)</f>
        <v>80</v>
      </c>
    </row>
    <row r="1499" spans="1:5" x14ac:dyDescent="0.2">
      <c r="A1499" t="s">
        <v>1041</v>
      </c>
      <c r="B1499">
        <f t="shared" si="434"/>
        <v>299</v>
      </c>
      <c r="C1499">
        <f t="shared" ca="1" si="438"/>
        <v>1</v>
      </c>
      <c r="D1499">
        <f ca="1">INDEX(table_rates,C1499,5)</f>
        <v>60</v>
      </c>
      <c r="E1499">
        <f ca="1">INDEX(table_rates,C1499,6)</f>
        <v>60</v>
      </c>
    </row>
    <row r="1500" spans="1:5" x14ac:dyDescent="0.2">
      <c r="A1500" t="s">
        <v>1042</v>
      </c>
      <c r="B1500">
        <f t="shared" si="434"/>
        <v>299</v>
      </c>
      <c r="C1500">
        <f t="shared" ca="1" si="438"/>
        <v>1</v>
      </c>
      <c r="D1500">
        <f ca="1">INDEX(table_rates,C1500,7)</f>
        <v>50</v>
      </c>
      <c r="E1500">
        <f ca="1">INDEX(table_rates,C1500,8)</f>
        <v>50</v>
      </c>
    </row>
    <row r="1501" spans="1:5" x14ac:dyDescent="0.2">
      <c r="A1501" t="s">
        <v>1043</v>
      </c>
      <c r="B1501">
        <f t="shared" si="434"/>
        <v>299</v>
      </c>
      <c r="C1501">
        <f t="shared" ca="1" si="438"/>
        <v>1</v>
      </c>
      <c r="D1501" t="str">
        <f ca="1">INDEX(table_rates,C1501,9)</f>
        <v>n/a</v>
      </c>
      <c r="E1501" t="str">
        <f ca="1">INDEX(table_rates,C1501,10)</f>
        <v>n/a</v>
      </c>
    </row>
    <row r="1502" spans="1:5" x14ac:dyDescent="0.2">
      <c r="A1502" t="s">
        <v>1039</v>
      </c>
      <c r="B1502">
        <f t="shared" si="434"/>
        <v>300</v>
      </c>
      <c r="C1502">
        <f t="shared" ca="1" si="424"/>
        <v>5</v>
      </c>
      <c r="D1502">
        <f t="shared" ca="1" si="435"/>
        <v>100</v>
      </c>
      <c r="E1502">
        <f t="shared" ref="E1502" ca="1" si="442">INDEX(table_rates,C1502,2)</f>
        <v>100</v>
      </c>
    </row>
    <row r="1503" spans="1:5" x14ac:dyDescent="0.2">
      <c r="A1503" t="s">
        <v>1040</v>
      </c>
      <c r="B1503">
        <f t="shared" si="434"/>
        <v>300</v>
      </c>
      <c r="C1503">
        <f t="shared" ref="C1503:C1521" ca="1" si="443">IF(MOD(ROW(C1503)-2,5)&lt;&gt;0,C1502,RANDBETWEEN(1,ROWS(table_rates)))</f>
        <v>5</v>
      </c>
      <c r="D1503">
        <f ca="1">INDEX(table_rates,C1503,3)</f>
        <v>80</v>
      </c>
      <c r="E1503">
        <f ca="1">INDEX(table_rates,C1503,4)</f>
        <v>80</v>
      </c>
    </row>
    <row r="1504" spans="1:5" x14ac:dyDescent="0.2">
      <c r="A1504" t="s">
        <v>1041</v>
      </c>
      <c r="B1504">
        <f t="shared" si="434"/>
        <v>300</v>
      </c>
      <c r="C1504">
        <f t="shared" ca="1" si="443"/>
        <v>5</v>
      </c>
      <c r="D1504">
        <f ca="1">INDEX(table_rates,C1504,5)</f>
        <v>60</v>
      </c>
      <c r="E1504">
        <f ca="1">INDEX(table_rates,C1504,6)</f>
        <v>60</v>
      </c>
    </row>
    <row r="1505" spans="1:5" x14ac:dyDescent="0.2">
      <c r="A1505" t="s">
        <v>1042</v>
      </c>
      <c r="B1505">
        <f t="shared" si="434"/>
        <v>300</v>
      </c>
      <c r="C1505">
        <f t="shared" ca="1" si="443"/>
        <v>5</v>
      </c>
      <c r="D1505" t="str">
        <f ca="1">INDEX(table_rates,C1505,7)</f>
        <v>not covered</v>
      </c>
      <c r="E1505" t="str">
        <f ca="1">INDEX(table_rates,C1505,8)</f>
        <v>not covered</v>
      </c>
    </row>
    <row r="1506" spans="1:5" x14ac:dyDescent="0.2">
      <c r="A1506" t="s">
        <v>1043</v>
      </c>
      <c r="B1506">
        <f t="shared" si="434"/>
        <v>300</v>
      </c>
      <c r="C1506">
        <f t="shared" ca="1" si="443"/>
        <v>5</v>
      </c>
      <c r="D1506" t="str">
        <f ca="1">INDEX(table_rates,C1506,9)</f>
        <v>n/a</v>
      </c>
      <c r="E1506" t="str">
        <f ca="1">INDEX(table_rates,C1506,10)</f>
        <v>n/a</v>
      </c>
    </row>
    <row r="1507" spans="1:5" x14ac:dyDescent="0.2">
      <c r="A1507" t="s">
        <v>1039</v>
      </c>
      <c r="B1507">
        <f t="shared" si="434"/>
        <v>301</v>
      </c>
      <c r="C1507">
        <f t="shared" ca="1" si="443"/>
        <v>11</v>
      </c>
      <c r="D1507">
        <f t="shared" ca="1" si="435"/>
        <v>100</v>
      </c>
      <c r="E1507">
        <f t="shared" ref="E1507" ca="1" si="444">INDEX(table_rates,C1507,2)</f>
        <v>100</v>
      </c>
    </row>
    <row r="1508" spans="1:5" x14ac:dyDescent="0.2">
      <c r="A1508" t="s">
        <v>1040</v>
      </c>
      <c r="B1508">
        <f t="shared" si="434"/>
        <v>301</v>
      </c>
      <c r="C1508">
        <f t="shared" ca="1" si="443"/>
        <v>11</v>
      </c>
      <c r="D1508">
        <f ca="1">INDEX(table_rates,C1508,3)</f>
        <v>80</v>
      </c>
      <c r="E1508">
        <f ca="1">INDEX(table_rates,C1508,4)</f>
        <v>80</v>
      </c>
    </row>
    <row r="1509" spans="1:5" x14ac:dyDescent="0.2">
      <c r="A1509" t="s">
        <v>1041</v>
      </c>
      <c r="B1509">
        <f t="shared" si="434"/>
        <v>301</v>
      </c>
      <c r="C1509">
        <f t="shared" ca="1" si="443"/>
        <v>11</v>
      </c>
      <c r="D1509">
        <f ca="1">INDEX(table_rates,C1509,5)</f>
        <v>80</v>
      </c>
      <c r="E1509">
        <f ca="1">INDEX(table_rates,C1509,6)</f>
        <v>80</v>
      </c>
    </row>
    <row r="1510" spans="1:5" x14ac:dyDescent="0.2">
      <c r="A1510" t="s">
        <v>1042</v>
      </c>
      <c r="B1510">
        <f t="shared" si="434"/>
        <v>301</v>
      </c>
      <c r="C1510">
        <f t="shared" ca="1" si="443"/>
        <v>11</v>
      </c>
      <c r="D1510">
        <f ca="1">INDEX(table_rates,C1510,7)</f>
        <v>60</v>
      </c>
      <c r="E1510">
        <f ca="1">INDEX(table_rates,C1510,8)</f>
        <v>60</v>
      </c>
    </row>
    <row r="1511" spans="1:5" x14ac:dyDescent="0.2">
      <c r="A1511" t="s">
        <v>1043</v>
      </c>
      <c r="B1511">
        <f t="shared" si="434"/>
        <v>301</v>
      </c>
      <c r="C1511">
        <f t="shared" ca="1" si="443"/>
        <v>11</v>
      </c>
      <c r="D1511" t="str">
        <f ca="1">INDEX(table_rates,C1511,9)</f>
        <v>n/a</v>
      </c>
      <c r="E1511" t="str">
        <f ca="1">INDEX(table_rates,C1511,10)</f>
        <v>n/a</v>
      </c>
    </row>
    <row r="1512" spans="1:5" x14ac:dyDescent="0.2">
      <c r="A1512" t="s">
        <v>1039</v>
      </c>
      <c r="B1512">
        <f t="shared" si="434"/>
        <v>302</v>
      </c>
      <c r="C1512">
        <f t="shared" ca="1" si="443"/>
        <v>10</v>
      </c>
      <c r="D1512">
        <f t="shared" ca="1" si="435"/>
        <v>100</v>
      </c>
      <c r="E1512">
        <f t="shared" ref="E1512" ca="1" si="445">INDEX(table_rates,C1512,2)</f>
        <v>100</v>
      </c>
    </row>
    <row r="1513" spans="1:5" x14ac:dyDescent="0.2">
      <c r="A1513" t="s">
        <v>1040</v>
      </c>
      <c r="B1513">
        <f t="shared" si="434"/>
        <v>302</v>
      </c>
      <c r="C1513">
        <f t="shared" ca="1" si="443"/>
        <v>10</v>
      </c>
      <c r="D1513">
        <f ca="1">INDEX(table_rates,C1513,3)</f>
        <v>80</v>
      </c>
      <c r="E1513">
        <f ca="1">INDEX(table_rates,C1513,4)</f>
        <v>80</v>
      </c>
    </row>
    <row r="1514" spans="1:5" x14ac:dyDescent="0.2">
      <c r="A1514" t="s">
        <v>1041</v>
      </c>
      <c r="B1514">
        <f t="shared" si="434"/>
        <v>302</v>
      </c>
      <c r="C1514">
        <f t="shared" ca="1" si="443"/>
        <v>10</v>
      </c>
      <c r="D1514">
        <f ca="1">INDEX(table_rates,C1514,5)</f>
        <v>80</v>
      </c>
      <c r="E1514">
        <f ca="1">INDEX(table_rates,C1514,6)</f>
        <v>80</v>
      </c>
    </row>
    <row r="1515" spans="1:5" x14ac:dyDescent="0.2">
      <c r="A1515" t="s">
        <v>1042</v>
      </c>
      <c r="B1515">
        <f t="shared" si="434"/>
        <v>302</v>
      </c>
      <c r="C1515">
        <f t="shared" ca="1" si="443"/>
        <v>10</v>
      </c>
      <c r="D1515">
        <f ca="1">INDEX(table_rates,C1515,7)</f>
        <v>60</v>
      </c>
      <c r="E1515">
        <f ca="1">INDEX(table_rates,C1515,8)</f>
        <v>60</v>
      </c>
    </row>
    <row r="1516" spans="1:5" x14ac:dyDescent="0.2">
      <c r="A1516" t="s">
        <v>1043</v>
      </c>
      <c r="B1516">
        <f t="shared" si="434"/>
        <v>302</v>
      </c>
      <c r="C1516">
        <f t="shared" ca="1" si="443"/>
        <v>10</v>
      </c>
      <c r="D1516" t="str">
        <f ca="1">INDEX(table_rates,C1516,9)</f>
        <v>n/a</v>
      </c>
      <c r="E1516" t="str">
        <f ca="1">INDEX(table_rates,C1516,10)</f>
        <v>n/a</v>
      </c>
    </row>
    <row r="1517" spans="1:5" x14ac:dyDescent="0.2">
      <c r="A1517" t="s">
        <v>1039</v>
      </c>
      <c r="B1517">
        <f t="shared" si="434"/>
        <v>303</v>
      </c>
      <c r="C1517">
        <f t="shared" ca="1" si="443"/>
        <v>13</v>
      </c>
      <c r="D1517">
        <f t="shared" ca="1" si="435"/>
        <v>100</v>
      </c>
      <c r="E1517">
        <f t="shared" ref="E1517" ca="1" si="446">INDEX(table_rates,C1517,2)</f>
        <v>100</v>
      </c>
    </row>
    <row r="1518" spans="1:5" x14ac:dyDescent="0.2">
      <c r="A1518" t="s">
        <v>1040</v>
      </c>
      <c r="B1518">
        <f t="shared" si="434"/>
        <v>303</v>
      </c>
      <c r="C1518">
        <f t="shared" ca="1" si="443"/>
        <v>13</v>
      </c>
      <c r="D1518">
        <f ca="1">INDEX(table_rates,C1518,3)</f>
        <v>80</v>
      </c>
      <c r="E1518">
        <f ca="1">INDEX(table_rates,C1518,4)</f>
        <v>80</v>
      </c>
    </row>
    <row r="1519" spans="1:5" x14ac:dyDescent="0.2">
      <c r="A1519" t="s">
        <v>1041</v>
      </c>
      <c r="B1519">
        <f t="shared" si="434"/>
        <v>303</v>
      </c>
      <c r="C1519">
        <f t="shared" ca="1" si="443"/>
        <v>13</v>
      </c>
      <c r="D1519">
        <f ca="1">INDEX(table_rates,C1519,5)</f>
        <v>80</v>
      </c>
      <c r="E1519">
        <f ca="1">INDEX(table_rates,C1519,6)</f>
        <v>80</v>
      </c>
    </row>
    <row r="1520" spans="1:5" x14ac:dyDescent="0.2">
      <c r="A1520" t="s">
        <v>1042</v>
      </c>
      <c r="B1520">
        <f t="shared" si="434"/>
        <v>303</v>
      </c>
      <c r="C1520">
        <f t="shared" ca="1" si="443"/>
        <v>13</v>
      </c>
      <c r="D1520">
        <f ca="1">INDEX(table_rates,C1520,7)</f>
        <v>60</v>
      </c>
      <c r="E1520">
        <f ca="1">INDEX(table_rates,C1520,8)</f>
        <v>60</v>
      </c>
    </row>
    <row r="1521" spans="1:5" x14ac:dyDescent="0.2">
      <c r="A1521" t="s">
        <v>1043</v>
      </c>
      <c r="B1521">
        <f t="shared" si="434"/>
        <v>303</v>
      </c>
      <c r="C1521">
        <f t="shared" ca="1" si="443"/>
        <v>13</v>
      </c>
      <c r="D1521">
        <f ca="1">INDEX(table_rates,C1521,9)</f>
        <v>50</v>
      </c>
      <c r="E1521">
        <f ca="1">INDEX(table_rates,C1521,10)</f>
        <v>50</v>
      </c>
    </row>
    <row r="1522" spans="1:5" x14ac:dyDescent="0.2">
      <c r="A1522" t="s">
        <v>1039</v>
      </c>
      <c r="B1522">
        <f t="shared" si="434"/>
        <v>304</v>
      </c>
      <c r="C1522">
        <f t="shared" ref="C1522:C1582" ca="1" si="447">RANDBETWEEN(1,ROWS(table_rates))</f>
        <v>3</v>
      </c>
      <c r="D1522">
        <f t="shared" ca="1" si="435"/>
        <v>100</v>
      </c>
      <c r="E1522">
        <f t="shared" ref="E1522" ca="1" si="448">INDEX(table_rates,C1522,2)</f>
        <v>100</v>
      </c>
    </row>
    <row r="1523" spans="1:5" x14ac:dyDescent="0.2">
      <c r="A1523" t="s">
        <v>1040</v>
      </c>
      <c r="B1523">
        <f t="shared" si="434"/>
        <v>304</v>
      </c>
      <c r="C1523">
        <f t="shared" ref="C1523:C1541" ca="1" si="449">IF(MOD(ROW(C1523)-2,5)&lt;&gt;0,C1522,RANDBETWEEN(1,ROWS(table_rates)))</f>
        <v>3</v>
      </c>
      <c r="D1523">
        <f ca="1">INDEX(table_rates,C1523,3)</f>
        <v>80</v>
      </c>
      <c r="E1523">
        <f ca="1">INDEX(table_rates,C1523,4)</f>
        <v>80</v>
      </c>
    </row>
    <row r="1524" spans="1:5" x14ac:dyDescent="0.2">
      <c r="A1524" t="s">
        <v>1041</v>
      </c>
      <c r="B1524">
        <f t="shared" si="434"/>
        <v>304</v>
      </c>
      <c r="C1524">
        <f t="shared" ca="1" si="449"/>
        <v>3</v>
      </c>
      <c r="D1524">
        <f ca="1">INDEX(table_rates,C1524,5)</f>
        <v>80</v>
      </c>
      <c r="E1524">
        <f ca="1">INDEX(table_rates,C1524,6)</f>
        <v>80</v>
      </c>
    </row>
    <row r="1525" spans="1:5" x14ac:dyDescent="0.2">
      <c r="A1525" t="s">
        <v>1042</v>
      </c>
      <c r="B1525">
        <f t="shared" si="434"/>
        <v>304</v>
      </c>
      <c r="C1525">
        <f t="shared" ca="1" si="449"/>
        <v>3</v>
      </c>
      <c r="D1525">
        <f ca="1">INDEX(table_rates,C1525,7)</f>
        <v>60</v>
      </c>
      <c r="E1525">
        <f ca="1">INDEX(table_rates,C1525,8)</f>
        <v>60</v>
      </c>
    </row>
    <row r="1526" spans="1:5" x14ac:dyDescent="0.2">
      <c r="A1526" t="s">
        <v>1043</v>
      </c>
      <c r="B1526">
        <f t="shared" si="434"/>
        <v>304</v>
      </c>
      <c r="C1526">
        <f t="shared" ca="1" si="449"/>
        <v>3</v>
      </c>
      <c r="D1526" t="str">
        <f ca="1">INDEX(table_rates,C1526,9)</f>
        <v>n/a</v>
      </c>
      <c r="E1526" t="str">
        <f ca="1">INDEX(table_rates,C1526,10)</f>
        <v>n/a</v>
      </c>
    </row>
    <row r="1527" spans="1:5" x14ac:dyDescent="0.2">
      <c r="A1527" t="s">
        <v>1039</v>
      </c>
      <c r="B1527">
        <f t="shared" si="434"/>
        <v>305</v>
      </c>
      <c r="C1527">
        <f t="shared" ca="1" si="449"/>
        <v>2</v>
      </c>
      <c r="D1527">
        <f t="shared" ca="1" si="435"/>
        <v>100</v>
      </c>
      <c r="E1527">
        <f t="shared" ref="E1527" ca="1" si="450">INDEX(table_rates,C1527,2)</f>
        <v>100</v>
      </c>
    </row>
    <row r="1528" spans="1:5" x14ac:dyDescent="0.2">
      <c r="A1528" t="s">
        <v>1040</v>
      </c>
      <c r="B1528">
        <f t="shared" si="434"/>
        <v>305</v>
      </c>
      <c r="C1528">
        <f t="shared" ca="1" si="449"/>
        <v>2</v>
      </c>
      <c r="D1528" t="str">
        <f ca="1">INDEX(table_rates,C1528,3)</f>
        <v>not covered</v>
      </c>
      <c r="E1528" t="str">
        <f ca="1">INDEX(table_rates,C1528,4)</f>
        <v>not covered</v>
      </c>
    </row>
    <row r="1529" spans="1:5" x14ac:dyDescent="0.2">
      <c r="A1529" t="s">
        <v>1041</v>
      </c>
      <c r="B1529">
        <f t="shared" si="434"/>
        <v>305</v>
      </c>
      <c r="C1529">
        <f t="shared" ca="1" si="449"/>
        <v>2</v>
      </c>
      <c r="D1529" t="str">
        <f ca="1">INDEX(table_rates,C1529,5)</f>
        <v>not covered</v>
      </c>
      <c r="E1529" t="str">
        <f ca="1">INDEX(table_rates,C1529,6)</f>
        <v>not covered</v>
      </c>
    </row>
    <row r="1530" spans="1:5" x14ac:dyDescent="0.2">
      <c r="A1530" t="s">
        <v>1042</v>
      </c>
      <c r="B1530">
        <f t="shared" si="434"/>
        <v>305</v>
      </c>
      <c r="C1530">
        <f t="shared" ca="1" si="449"/>
        <v>2</v>
      </c>
      <c r="D1530" t="str">
        <f ca="1">INDEX(table_rates,C1530,7)</f>
        <v>not covered</v>
      </c>
      <c r="E1530" t="str">
        <f ca="1">INDEX(table_rates,C1530,8)</f>
        <v>not covered</v>
      </c>
    </row>
    <row r="1531" spans="1:5" x14ac:dyDescent="0.2">
      <c r="A1531" t="s">
        <v>1043</v>
      </c>
      <c r="B1531">
        <f t="shared" si="434"/>
        <v>305</v>
      </c>
      <c r="C1531">
        <f t="shared" ca="1" si="449"/>
        <v>2</v>
      </c>
      <c r="D1531" t="str">
        <f ca="1">INDEX(table_rates,C1531,9)</f>
        <v>n/a</v>
      </c>
      <c r="E1531" t="str">
        <f ca="1">INDEX(table_rates,C1531,10)</f>
        <v>n/a</v>
      </c>
    </row>
    <row r="1532" spans="1:5" x14ac:dyDescent="0.2">
      <c r="A1532" t="s">
        <v>1039</v>
      </c>
      <c r="B1532">
        <f t="shared" si="434"/>
        <v>306</v>
      </c>
      <c r="C1532">
        <f t="shared" ca="1" si="449"/>
        <v>2</v>
      </c>
      <c r="D1532">
        <f t="shared" ca="1" si="435"/>
        <v>100</v>
      </c>
      <c r="E1532">
        <f t="shared" ref="E1532" ca="1" si="451">INDEX(table_rates,C1532,2)</f>
        <v>100</v>
      </c>
    </row>
    <row r="1533" spans="1:5" x14ac:dyDescent="0.2">
      <c r="A1533" t="s">
        <v>1040</v>
      </c>
      <c r="B1533">
        <f t="shared" si="434"/>
        <v>306</v>
      </c>
      <c r="C1533">
        <f t="shared" ca="1" si="449"/>
        <v>2</v>
      </c>
      <c r="D1533" t="str">
        <f ca="1">INDEX(table_rates,C1533,3)</f>
        <v>not covered</v>
      </c>
      <c r="E1533" t="str">
        <f ca="1">INDEX(table_rates,C1533,4)</f>
        <v>not covered</v>
      </c>
    </row>
    <row r="1534" spans="1:5" x14ac:dyDescent="0.2">
      <c r="A1534" t="s">
        <v>1041</v>
      </c>
      <c r="B1534">
        <f t="shared" si="434"/>
        <v>306</v>
      </c>
      <c r="C1534">
        <f t="shared" ca="1" si="449"/>
        <v>2</v>
      </c>
      <c r="D1534" t="str">
        <f ca="1">INDEX(table_rates,C1534,5)</f>
        <v>not covered</v>
      </c>
      <c r="E1534" t="str">
        <f ca="1">INDEX(table_rates,C1534,6)</f>
        <v>not covered</v>
      </c>
    </row>
    <row r="1535" spans="1:5" x14ac:dyDescent="0.2">
      <c r="A1535" t="s">
        <v>1042</v>
      </c>
      <c r="B1535">
        <f t="shared" si="434"/>
        <v>306</v>
      </c>
      <c r="C1535">
        <f t="shared" ca="1" si="449"/>
        <v>2</v>
      </c>
      <c r="D1535" t="str">
        <f ca="1">INDEX(table_rates,C1535,7)</f>
        <v>not covered</v>
      </c>
      <c r="E1535" t="str">
        <f ca="1">INDEX(table_rates,C1535,8)</f>
        <v>not covered</v>
      </c>
    </row>
    <row r="1536" spans="1:5" x14ac:dyDescent="0.2">
      <c r="A1536" t="s">
        <v>1043</v>
      </c>
      <c r="B1536">
        <f t="shared" si="434"/>
        <v>306</v>
      </c>
      <c r="C1536">
        <f t="shared" ca="1" si="449"/>
        <v>2</v>
      </c>
      <c r="D1536" t="str">
        <f ca="1">INDEX(table_rates,C1536,9)</f>
        <v>n/a</v>
      </c>
      <c r="E1536" t="str">
        <f ca="1">INDEX(table_rates,C1536,10)</f>
        <v>n/a</v>
      </c>
    </row>
    <row r="1537" spans="1:5" x14ac:dyDescent="0.2">
      <c r="A1537" t="s">
        <v>1039</v>
      </c>
      <c r="B1537">
        <f t="shared" si="434"/>
        <v>307</v>
      </c>
      <c r="C1537">
        <f t="shared" ca="1" si="449"/>
        <v>15</v>
      </c>
      <c r="D1537">
        <f t="shared" ca="1" si="435"/>
        <v>100</v>
      </c>
      <c r="E1537">
        <f t="shared" ref="E1537" ca="1" si="452">INDEX(table_rates,C1537,2)</f>
        <v>100</v>
      </c>
    </row>
    <row r="1538" spans="1:5" x14ac:dyDescent="0.2">
      <c r="A1538" t="s">
        <v>1040</v>
      </c>
      <c r="B1538">
        <f t="shared" si="434"/>
        <v>307</v>
      </c>
      <c r="C1538">
        <f t="shared" ca="1" si="449"/>
        <v>15</v>
      </c>
      <c r="D1538">
        <f ca="1">INDEX(table_rates,C1538,3)</f>
        <v>90</v>
      </c>
      <c r="E1538">
        <f ca="1">INDEX(table_rates,C1538,4)</f>
        <v>90</v>
      </c>
    </row>
    <row r="1539" spans="1:5" x14ac:dyDescent="0.2">
      <c r="A1539" t="s">
        <v>1041</v>
      </c>
      <c r="B1539">
        <f t="shared" si="434"/>
        <v>307</v>
      </c>
      <c r="C1539">
        <f t="shared" ca="1" si="449"/>
        <v>15</v>
      </c>
      <c r="D1539">
        <f ca="1">INDEX(table_rates,C1539,5)</f>
        <v>80</v>
      </c>
      <c r="E1539">
        <f ca="1">INDEX(table_rates,C1539,6)</f>
        <v>80</v>
      </c>
    </row>
    <row r="1540" spans="1:5" x14ac:dyDescent="0.2">
      <c r="A1540" t="s">
        <v>1042</v>
      </c>
      <c r="B1540">
        <f t="shared" ref="B1540:B1603" si="453">IF(MOD(ROW(B1540)-2,5)&lt;&gt;0,B1539,B1539+1)</f>
        <v>307</v>
      </c>
      <c r="C1540">
        <f t="shared" ca="1" si="449"/>
        <v>15</v>
      </c>
      <c r="D1540">
        <f ca="1">INDEX(table_rates,C1540,7)</f>
        <v>80</v>
      </c>
      <c r="E1540">
        <f ca="1">INDEX(table_rates,C1540,8)</f>
        <v>80</v>
      </c>
    </row>
    <row r="1541" spans="1:5" x14ac:dyDescent="0.2">
      <c r="A1541" t="s">
        <v>1043</v>
      </c>
      <c r="B1541">
        <f t="shared" si="453"/>
        <v>307</v>
      </c>
      <c r="C1541">
        <f t="shared" ca="1" si="449"/>
        <v>15</v>
      </c>
      <c r="D1541" t="str">
        <f ca="1">INDEX(table_rates,C1541,9)</f>
        <v>n/a</v>
      </c>
      <c r="E1541" t="str">
        <f ca="1">INDEX(table_rates,C1541,10)</f>
        <v>n/a</v>
      </c>
    </row>
    <row r="1542" spans="1:5" x14ac:dyDescent="0.2">
      <c r="A1542" t="s">
        <v>1039</v>
      </c>
      <c r="B1542">
        <f t="shared" si="453"/>
        <v>308</v>
      </c>
      <c r="C1542">
        <f t="shared" ca="1" si="447"/>
        <v>1</v>
      </c>
      <c r="D1542">
        <f t="shared" ref="D1542:D1602" ca="1" si="454">INDEX(table_rates,C1542,1)</f>
        <v>100</v>
      </c>
      <c r="E1542">
        <f t="shared" ref="E1542" ca="1" si="455">INDEX(table_rates,C1542,2)</f>
        <v>100</v>
      </c>
    </row>
    <row r="1543" spans="1:5" x14ac:dyDescent="0.2">
      <c r="A1543" t="s">
        <v>1040</v>
      </c>
      <c r="B1543">
        <f t="shared" si="453"/>
        <v>308</v>
      </c>
      <c r="C1543">
        <f t="shared" ref="C1543:C1561" ca="1" si="456">IF(MOD(ROW(C1543)-2,5)&lt;&gt;0,C1542,RANDBETWEEN(1,ROWS(table_rates)))</f>
        <v>1</v>
      </c>
      <c r="D1543">
        <f ca="1">INDEX(table_rates,C1543,3)</f>
        <v>80</v>
      </c>
      <c r="E1543">
        <f ca="1">INDEX(table_rates,C1543,4)</f>
        <v>80</v>
      </c>
    </row>
    <row r="1544" spans="1:5" x14ac:dyDescent="0.2">
      <c r="A1544" t="s">
        <v>1041</v>
      </c>
      <c r="B1544">
        <f t="shared" si="453"/>
        <v>308</v>
      </c>
      <c r="C1544">
        <f t="shared" ca="1" si="456"/>
        <v>1</v>
      </c>
      <c r="D1544">
        <f ca="1">INDEX(table_rates,C1544,5)</f>
        <v>60</v>
      </c>
      <c r="E1544">
        <f ca="1">INDEX(table_rates,C1544,6)</f>
        <v>60</v>
      </c>
    </row>
    <row r="1545" spans="1:5" x14ac:dyDescent="0.2">
      <c r="A1545" t="s">
        <v>1042</v>
      </c>
      <c r="B1545">
        <f t="shared" si="453"/>
        <v>308</v>
      </c>
      <c r="C1545">
        <f t="shared" ca="1" si="456"/>
        <v>1</v>
      </c>
      <c r="D1545">
        <f ca="1">INDEX(table_rates,C1545,7)</f>
        <v>50</v>
      </c>
      <c r="E1545">
        <f ca="1">INDEX(table_rates,C1545,8)</f>
        <v>50</v>
      </c>
    </row>
    <row r="1546" spans="1:5" x14ac:dyDescent="0.2">
      <c r="A1546" t="s">
        <v>1043</v>
      </c>
      <c r="B1546">
        <f t="shared" si="453"/>
        <v>308</v>
      </c>
      <c r="C1546">
        <f t="shared" ca="1" si="456"/>
        <v>1</v>
      </c>
      <c r="D1546" t="str">
        <f ca="1">INDEX(table_rates,C1546,9)</f>
        <v>n/a</v>
      </c>
      <c r="E1546" t="str">
        <f ca="1">INDEX(table_rates,C1546,10)</f>
        <v>n/a</v>
      </c>
    </row>
    <row r="1547" spans="1:5" x14ac:dyDescent="0.2">
      <c r="A1547" t="s">
        <v>1039</v>
      </c>
      <c r="B1547">
        <f t="shared" si="453"/>
        <v>309</v>
      </c>
      <c r="C1547">
        <f t="shared" ca="1" si="456"/>
        <v>13</v>
      </c>
      <c r="D1547">
        <f t="shared" ca="1" si="454"/>
        <v>100</v>
      </c>
      <c r="E1547">
        <f t="shared" ref="E1547" ca="1" si="457">INDEX(table_rates,C1547,2)</f>
        <v>100</v>
      </c>
    </row>
    <row r="1548" spans="1:5" x14ac:dyDescent="0.2">
      <c r="A1548" t="s">
        <v>1040</v>
      </c>
      <c r="B1548">
        <f t="shared" si="453"/>
        <v>309</v>
      </c>
      <c r="C1548">
        <f t="shared" ca="1" si="456"/>
        <v>13</v>
      </c>
      <c r="D1548">
        <f ca="1">INDEX(table_rates,C1548,3)</f>
        <v>80</v>
      </c>
      <c r="E1548">
        <f ca="1">INDEX(table_rates,C1548,4)</f>
        <v>80</v>
      </c>
    </row>
    <row r="1549" spans="1:5" x14ac:dyDescent="0.2">
      <c r="A1549" t="s">
        <v>1041</v>
      </c>
      <c r="B1549">
        <f t="shared" si="453"/>
        <v>309</v>
      </c>
      <c r="C1549">
        <f t="shared" ca="1" si="456"/>
        <v>13</v>
      </c>
      <c r="D1549">
        <f ca="1">INDEX(table_rates,C1549,5)</f>
        <v>80</v>
      </c>
      <c r="E1549">
        <f ca="1">INDEX(table_rates,C1549,6)</f>
        <v>80</v>
      </c>
    </row>
    <row r="1550" spans="1:5" x14ac:dyDescent="0.2">
      <c r="A1550" t="s">
        <v>1042</v>
      </c>
      <c r="B1550">
        <f t="shared" si="453"/>
        <v>309</v>
      </c>
      <c r="C1550">
        <f t="shared" ca="1" si="456"/>
        <v>13</v>
      </c>
      <c r="D1550">
        <f ca="1">INDEX(table_rates,C1550,7)</f>
        <v>60</v>
      </c>
      <c r="E1550">
        <f ca="1">INDEX(table_rates,C1550,8)</f>
        <v>60</v>
      </c>
    </row>
    <row r="1551" spans="1:5" x14ac:dyDescent="0.2">
      <c r="A1551" t="s">
        <v>1043</v>
      </c>
      <c r="B1551">
        <f t="shared" si="453"/>
        <v>309</v>
      </c>
      <c r="C1551">
        <f t="shared" ca="1" si="456"/>
        <v>13</v>
      </c>
      <c r="D1551">
        <f ca="1">INDEX(table_rates,C1551,9)</f>
        <v>50</v>
      </c>
      <c r="E1551">
        <f ca="1">INDEX(table_rates,C1551,10)</f>
        <v>50</v>
      </c>
    </row>
    <row r="1552" spans="1:5" x14ac:dyDescent="0.2">
      <c r="A1552" t="s">
        <v>1039</v>
      </c>
      <c r="B1552">
        <f t="shared" si="453"/>
        <v>310</v>
      </c>
      <c r="C1552">
        <f t="shared" ca="1" si="456"/>
        <v>3</v>
      </c>
      <c r="D1552">
        <f t="shared" ca="1" si="454"/>
        <v>100</v>
      </c>
      <c r="E1552">
        <f t="shared" ref="E1552" ca="1" si="458">INDEX(table_rates,C1552,2)</f>
        <v>100</v>
      </c>
    </row>
    <row r="1553" spans="1:5" x14ac:dyDescent="0.2">
      <c r="A1553" t="s">
        <v>1040</v>
      </c>
      <c r="B1553">
        <f t="shared" si="453"/>
        <v>310</v>
      </c>
      <c r="C1553">
        <f t="shared" ca="1" si="456"/>
        <v>3</v>
      </c>
      <c r="D1553">
        <f ca="1">INDEX(table_rates,C1553,3)</f>
        <v>80</v>
      </c>
      <c r="E1553">
        <f ca="1">INDEX(table_rates,C1553,4)</f>
        <v>80</v>
      </c>
    </row>
    <row r="1554" spans="1:5" x14ac:dyDescent="0.2">
      <c r="A1554" t="s">
        <v>1041</v>
      </c>
      <c r="B1554">
        <f t="shared" si="453"/>
        <v>310</v>
      </c>
      <c r="C1554">
        <f t="shared" ca="1" si="456"/>
        <v>3</v>
      </c>
      <c r="D1554">
        <f ca="1">INDEX(table_rates,C1554,5)</f>
        <v>80</v>
      </c>
      <c r="E1554">
        <f ca="1">INDEX(table_rates,C1554,6)</f>
        <v>80</v>
      </c>
    </row>
    <row r="1555" spans="1:5" x14ac:dyDescent="0.2">
      <c r="A1555" t="s">
        <v>1042</v>
      </c>
      <c r="B1555">
        <f t="shared" si="453"/>
        <v>310</v>
      </c>
      <c r="C1555">
        <f t="shared" ca="1" si="456"/>
        <v>3</v>
      </c>
      <c r="D1555">
        <f ca="1">INDEX(table_rates,C1555,7)</f>
        <v>60</v>
      </c>
      <c r="E1555">
        <f ca="1">INDEX(table_rates,C1555,8)</f>
        <v>60</v>
      </c>
    </row>
    <row r="1556" spans="1:5" x14ac:dyDescent="0.2">
      <c r="A1556" t="s">
        <v>1043</v>
      </c>
      <c r="B1556">
        <f t="shared" si="453"/>
        <v>310</v>
      </c>
      <c r="C1556">
        <f t="shared" ca="1" si="456"/>
        <v>3</v>
      </c>
      <c r="D1556" t="str">
        <f ca="1">INDEX(table_rates,C1556,9)</f>
        <v>n/a</v>
      </c>
      <c r="E1556" t="str">
        <f ca="1">INDEX(table_rates,C1556,10)</f>
        <v>n/a</v>
      </c>
    </row>
    <row r="1557" spans="1:5" x14ac:dyDescent="0.2">
      <c r="A1557" t="s">
        <v>1039</v>
      </c>
      <c r="B1557">
        <f t="shared" si="453"/>
        <v>311</v>
      </c>
      <c r="C1557">
        <f t="shared" ca="1" si="456"/>
        <v>2</v>
      </c>
      <c r="D1557">
        <f t="shared" ca="1" si="454"/>
        <v>100</v>
      </c>
      <c r="E1557">
        <f t="shared" ref="E1557" ca="1" si="459">INDEX(table_rates,C1557,2)</f>
        <v>100</v>
      </c>
    </row>
    <row r="1558" spans="1:5" x14ac:dyDescent="0.2">
      <c r="A1558" t="s">
        <v>1040</v>
      </c>
      <c r="B1558">
        <f t="shared" si="453"/>
        <v>311</v>
      </c>
      <c r="C1558">
        <f t="shared" ca="1" si="456"/>
        <v>2</v>
      </c>
      <c r="D1558" t="str">
        <f ca="1">INDEX(table_rates,C1558,3)</f>
        <v>not covered</v>
      </c>
      <c r="E1558" t="str">
        <f ca="1">INDEX(table_rates,C1558,4)</f>
        <v>not covered</v>
      </c>
    </row>
    <row r="1559" spans="1:5" x14ac:dyDescent="0.2">
      <c r="A1559" t="s">
        <v>1041</v>
      </c>
      <c r="B1559">
        <f t="shared" si="453"/>
        <v>311</v>
      </c>
      <c r="C1559">
        <f t="shared" ca="1" si="456"/>
        <v>2</v>
      </c>
      <c r="D1559" t="str">
        <f ca="1">INDEX(table_rates,C1559,5)</f>
        <v>not covered</v>
      </c>
      <c r="E1559" t="str">
        <f ca="1">INDEX(table_rates,C1559,6)</f>
        <v>not covered</v>
      </c>
    </row>
    <row r="1560" spans="1:5" x14ac:dyDescent="0.2">
      <c r="A1560" t="s">
        <v>1042</v>
      </c>
      <c r="B1560">
        <f t="shared" si="453"/>
        <v>311</v>
      </c>
      <c r="C1560">
        <f t="shared" ca="1" si="456"/>
        <v>2</v>
      </c>
      <c r="D1560" t="str">
        <f ca="1">INDEX(table_rates,C1560,7)</f>
        <v>not covered</v>
      </c>
      <c r="E1560" t="str">
        <f ca="1">INDEX(table_rates,C1560,8)</f>
        <v>not covered</v>
      </c>
    </row>
    <row r="1561" spans="1:5" x14ac:dyDescent="0.2">
      <c r="A1561" t="s">
        <v>1043</v>
      </c>
      <c r="B1561">
        <f t="shared" si="453"/>
        <v>311</v>
      </c>
      <c r="C1561">
        <f t="shared" ca="1" si="456"/>
        <v>2</v>
      </c>
      <c r="D1561" t="str">
        <f ca="1">INDEX(table_rates,C1561,9)</f>
        <v>n/a</v>
      </c>
      <c r="E1561" t="str">
        <f ca="1">INDEX(table_rates,C1561,10)</f>
        <v>n/a</v>
      </c>
    </row>
    <row r="1562" spans="1:5" x14ac:dyDescent="0.2">
      <c r="A1562" t="s">
        <v>1039</v>
      </c>
      <c r="B1562">
        <f t="shared" si="453"/>
        <v>312</v>
      </c>
      <c r="C1562">
        <f t="shared" ca="1" si="447"/>
        <v>6</v>
      </c>
      <c r="D1562">
        <f t="shared" ca="1" si="454"/>
        <v>100</v>
      </c>
      <c r="E1562">
        <f t="shared" ref="E1562" ca="1" si="460">INDEX(table_rates,C1562,2)</f>
        <v>100</v>
      </c>
    </row>
    <row r="1563" spans="1:5" x14ac:dyDescent="0.2">
      <c r="A1563" t="s">
        <v>1040</v>
      </c>
      <c r="B1563">
        <f t="shared" si="453"/>
        <v>312</v>
      </c>
      <c r="C1563">
        <f t="shared" ref="C1563:C1581" ca="1" si="461">IF(MOD(ROW(C1563)-2,5)&lt;&gt;0,C1562,RANDBETWEEN(1,ROWS(table_rates)))</f>
        <v>6</v>
      </c>
      <c r="D1563">
        <f ca="1">INDEX(table_rates,C1563,3)</f>
        <v>80</v>
      </c>
      <c r="E1563">
        <f ca="1">INDEX(table_rates,C1563,4)</f>
        <v>80</v>
      </c>
    </row>
    <row r="1564" spans="1:5" x14ac:dyDescent="0.2">
      <c r="A1564" t="s">
        <v>1041</v>
      </c>
      <c r="B1564">
        <f t="shared" si="453"/>
        <v>312</v>
      </c>
      <c r="C1564">
        <f t="shared" ca="1" si="461"/>
        <v>6</v>
      </c>
      <c r="D1564">
        <f ca="1">INDEX(table_rates,C1564,5)</f>
        <v>60</v>
      </c>
      <c r="E1564">
        <f ca="1">INDEX(table_rates,C1564,6)</f>
        <v>60</v>
      </c>
    </row>
    <row r="1565" spans="1:5" x14ac:dyDescent="0.2">
      <c r="A1565" t="s">
        <v>1042</v>
      </c>
      <c r="B1565">
        <f t="shared" si="453"/>
        <v>312</v>
      </c>
      <c r="C1565">
        <f t="shared" ca="1" si="461"/>
        <v>6</v>
      </c>
      <c r="D1565">
        <f ca="1">INDEX(table_rates,C1565,7)</f>
        <v>50</v>
      </c>
      <c r="E1565">
        <f ca="1">INDEX(table_rates,C1565,8)</f>
        <v>50</v>
      </c>
    </row>
    <row r="1566" spans="1:5" x14ac:dyDescent="0.2">
      <c r="A1566" t="s">
        <v>1043</v>
      </c>
      <c r="B1566">
        <f t="shared" si="453"/>
        <v>312</v>
      </c>
      <c r="C1566">
        <f t="shared" ca="1" si="461"/>
        <v>6</v>
      </c>
      <c r="D1566" t="str">
        <f ca="1">INDEX(table_rates,C1566,9)</f>
        <v>n/a</v>
      </c>
      <c r="E1566" t="str">
        <f ca="1">INDEX(table_rates,C1566,10)</f>
        <v>n/a</v>
      </c>
    </row>
    <row r="1567" spans="1:5" x14ac:dyDescent="0.2">
      <c r="A1567" t="s">
        <v>1039</v>
      </c>
      <c r="B1567">
        <f t="shared" si="453"/>
        <v>313</v>
      </c>
      <c r="C1567">
        <f t="shared" ca="1" si="461"/>
        <v>4</v>
      </c>
      <c r="D1567">
        <f t="shared" ca="1" si="454"/>
        <v>100</v>
      </c>
      <c r="E1567">
        <f t="shared" ref="E1567" ca="1" si="462">INDEX(table_rates,C1567,2)</f>
        <v>100</v>
      </c>
    </row>
    <row r="1568" spans="1:5" x14ac:dyDescent="0.2">
      <c r="A1568" t="s">
        <v>1040</v>
      </c>
      <c r="B1568">
        <f t="shared" si="453"/>
        <v>313</v>
      </c>
      <c r="C1568">
        <f t="shared" ca="1" si="461"/>
        <v>4</v>
      </c>
      <c r="D1568">
        <f ca="1">INDEX(table_rates,C1568,3)</f>
        <v>90</v>
      </c>
      <c r="E1568">
        <f ca="1">INDEX(table_rates,C1568,4)</f>
        <v>90</v>
      </c>
    </row>
    <row r="1569" spans="1:5" x14ac:dyDescent="0.2">
      <c r="A1569" t="s">
        <v>1041</v>
      </c>
      <c r="B1569">
        <f t="shared" si="453"/>
        <v>313</v>
      </c>
      <c r="C1569">
        <f t="shared" ca="1" si="461"/>
        <v>4</v>
      </c>
      <c r="D1569">
        <f ca="1">INDEX(table_rates,C1569,5)</f>
        <v>80</v>
      </c>
      <c r="E1569">
        <f ca="1">INDEX(table_rates,C1569,6)</f>
        <v>80</v>
      </c>
    </row>
    <row r="1570" spans="1:5" x14ac:dyDescent="0.2">
      <c r="A1570" t="s">
        <v>1042</v>
      </c>
      <c r="B1570">
        <f t="shared" si="453"/>
        <v>313</v>
      </c>
      <c r="C1570">
        <f t="shared" ca="1" si="461"/>
        <v>4</v>
      </c>
      <c r="D1570">
        <f ca="1">INDEX(table_rates,C1570,7)</f>
        <v>80</v>
      </c>
      <c r="E1570">
        <f ca="1">INDEX(table_rates,C1570,8)</f>
        <v>80</v>
      </c>
    </row>
    <row r="1571" spans="1:5" x14ac:dyDescent="0.2">
      <c r="A1571" t="s">
        <v>1043</v>
      </c>
      <c r="B1571">
        <f t="shared" si="453"/>
        <v>313</v>
      </c>
      <c r="C1571">
        <f t="shared" ca="1" si="461"/>
        <v>4</v>
      </c>
      <c r="D1571" t="str">
        <f ca="1">INDEX(table_rates,C1571,9)</f>
        <v>n/a</v>
      </c>
      <c r="E1571" t="str">
        <f ca="1">INDEX(table_rates,C1571,10)</f>
        <v>n/a</v>
      </c>
    </row>
    <row r="1572" spans="1:5" x14ac:dyDescent="0.2">
      <c r="A1572" t="s">
        <v>1039</v>
      </c>
      <c r="B1572">
        <f t="shared" si="453"/>
        <v>314</v>
      </c>
      <c r="C1572">
        <f t="shared" ca="1" si="461"/>
        <v>11</v>
      </c>
      <c r="D1572">
        <f t="shared" ca="1" si="454"/>
        <v>100</v>
      </c>
      <c r="E1572">
        <f t="shared" ref="E1572" ca="1" si="463">INDEX(table_rates,C1572,2)</f>
        <v>100</v>
      </c>
    </row>
    <row r="1573" spans="1:5" x14ac:dyDescent="0.2">
      <c r="A1573" t="s">
        <v>1040</v>
      </c>
      <c r="B1573">
        <f t="shared" si="453"/>
        <v>314</v>
      </c>
      <c r="C1573">
        <f t="shared" ca="1" si="461"/>
        <v>11</v>
      </c>
      <c r="D1573">
        <f ca="1">INDEX(table_rates,C1573,3)</f>
        <v>80</v>
      </c>
      <c r="E1573">
        <f ca="1">INDEX(table_rates,C1573,4)</f>
        <v>80</v>
      </c>
    </row>
    <row r="1574" spans="1:5" x14ac:dyDescent="0.2">
      <c r="A1574" t="s">
        <v>1041</v>
      </c>
      <c r="B1574">
        <f t="shared" si="453"/>
        <v>314</v>
      </c>
      <c r="C1574">
        <f t="shared" ca="1" si="461"/>
        <v>11</v>
      </c>
      <c r="D1574">
        <f ca="1">INDEX(table_rates,C1574,5)</f>
        <v>80</v>
      </c>
      <c r="E1574">
        <f ca="1">INDEX(table_rates,C1574,6)</f>
        <v>80</v>
      </c>
    </row>
    <row r="1575" spans="1:5" x14ac:dyDescent="0.2">
      <c r="A1575" t="s">
        <v>1042</v>
      </c>
      <c r="B1575">
        <f t="shared" si="453"/>
        <v>314</v>
      </c>
      <c r="C1575">
        <f t="shared" ca="1" si="461"/>
        <v>11</v>
      </c>
      <c r="D1575">
        <f ca="1">INDEX(table_rates,C1575,7)</f>
        <v>60</v>
      </c>
      <c r="E1575">
        <f ca="1">INDEX(table_rates,C1575,8)</f>
        <v>60</v>
      </c>
    </row>
    <row r="1576" spans="1:5" x14ac:dyDescent="0.2">
      <c r="A1576" t="s">
        <v>1043</v>
      </c>
      <c r="B1576">
        <f t="shared" si="453"/>
        <v>314</v>
      </c>
      <c r="C1576">
        <f t="shared" ca="1" si="461"/>
        <v>11</v>
      </c>
      <c r="D1576" t="str">
        <f ca="1">INDEX(table_rates,C1576,9)</f>
        <v>n/a</v>
      </c>
      <c r="E1576" t="str">
        <f ca="1">INDEX(table_rates,C1576,10)</f>
        <v>n/a</v>
      </c>
    </row>
    <row r="1577" spans="1:5" x14ac:dyDescent="0.2">
      <c r="A1577" t="s">
        <v>1039</v>
      </c>
      <c r="B1577">
        <f t="shared" si="453"/>
        <v>315</v>
      </c>
      <c r="C1577">
        <f t="shared" ca="1" si="461"/>
        <v>5</v>
      </c>
      <c r="D1577">
        <f t="shared" ca="1" si="454"/>
        <v>100</v>
      </c>
      <c r="E1577">
        <f t="shared" ref="E1577" ca="1" si="464">INDEX(table_rates,C1577,2)</f>
        <v>100</v>
      </c>
    </row>
    <row r="1578" spans="1:5" x14ac:dyDescent="0.2">
      <c r="A1578" t="s">
        <v>1040</v>
      </c>
      <c r="B1578">
        <f t="shared" si="453"/>
        <v>315</v>
      </c>
      <c r="C1578">
        <f t="shared" ca="1" si="461"/>
        <v>5</v>
      </c>
      <c r="D1578">
        <f ca="1">INDEX(table_rates,C1578,3)</f>
        <v>80</v>
      </c>
      <c r="E1578">
        <f ca="1">INDEX(table_rates,C1578,4)</f>
        <v>80</v>
      </c>
    </row>
    <row r="1579" spans="1:5" x14ac:dyDescent="0.2">
      <c r="A1579" t="s">
        <v>1041</v>
      </c>
      <c r="B1579">
        <f t="shared" si="453"/>
        <v>315</v>
      </c>
      <c r="C1579">
        <f t="shared" ca="1" si="461"/>
        <v>5</v>
      </c>
      <c r="D1579">
        <f ca="1">INDEX(table_rates,C1579,5)</f>
        <v>60</v>
      </c>
      <c r="E1579">
        <f ca="1">INDEX(table_rates,C1579,6)</f>
        <v>60</v>
      </c>
    </row>
    <row r="1580" spans="1:5" x14ac:dyDescent="0.2">
      <c r="A1580" t="s">
        <v>1042</v>
      </c>
      <c r="B1580">
        <f t="shared" si="453"/>
        <v>315</v>
      </c>
      <c r="C1580">
        <f t="shared" ca="1" si="461"/>
        <v>5</v>
      </c>
      <c r="D1580" t="str">
        <f ca="1">INDEX(table_rates,C1580,7)</f>
        <v>not covered</v>
      </c>
      <c r="E1580" t="str">
        <f ca="1">INDEX(table_rates,C1580,8)</f>
        <v>not covered</v>
      </c>
    </row>
    <row r="1581" spans="1:5" x14ac:dyDescent="0.2">
      <c r="A1581" t="s">
        <v>1043</v>
      </c>
      <c r="B1581">
        <f t="shared" si="453"/>
        <v>315</v>
      </c>
      <c r="C1581">
        <f t="shared" ca="1" si="461"/>
        <v>5</v>
      </c>
      <c r="D1581" t="str">
        <f ca="1">INDEX(table_rates,C1581,9)</f>
        <v>n/a</v>
      </c>
      <c r="E1581" t="str">
        <f ca="1">INDEX(table_rates,C1581,10)</f>
        <v>n/a</v>
      </c>
    </row>
    <row r="1582" spans="1:5" x14ac:dyDescent="0.2">
      <c r="A1582" t="s">
        <v>1039</v>
      </c>
      <c r="B1582">
        <f t="shared" si="453"/>
        <v>316</v>
      </c>
      <c r="C1582">
        <f t="shared" ca="1" si="447"/>
        <v>3</v>
      </c>
      <c r="D1582">
        <f t="shared" ca="1" si="454"/>
        <v>100</v>
      </c>
      <c r="E1582">
        <f t="shared" ref="E1582" ca="1" si="465">INDEX(table_rates,C1582,2)</f>
        <v>100</v>
      </c>
    </row>
    <row r="1583" spans="1:5" x14ac:dyDescent="0.2">
      <c r="A1583" t="s">
        <v>1040</v>
      </c>
      <c r="B1583">
        <f t="shared" si="453"/>
        <v>316</v>
      </c>
      <c r="C1583">
        <f t="shared" ref="C1583:C1601" ca="1" si="466">IF(MOD(ROW(C1583)-2,5)&lt;&gt;0,C1582,RANDBETWEEN(1,ROWS(table_rates)))</f>
        <v>3</v>
      </c>
      <c r="D1583">
        <f ca="1">INDEX(table_rates,C1583,3)</f>
        <v>80</v>
      </c>
      <c r="E1583">
        <f ca="1">INDEX(table_rates,C1583,4)</f>
        <v>80</v>
      </c>
    </row>
    <row r="1584" spans="1:5" x14ac:dyDescent="0.2">
      <c r="A1584" t="s">
        <v>1041</v>
      </c>
      <c r="B1584">
        <f t="shared" si="453"/>
        <v>316</v>
      </c>
      <c r="C1584">
        <f t="shared" ca="1" si="466"/>
        <v>3</v>
      </c>
      <c r="D1584">
        <f ca="1">INDEX(table_rates,C1584,5)</f>
        <v>80</v>
      </c>
      <c r="E1584">
        <f ca="1">INDEX(table_rates,C1584,6)</f>
        <v>80</v>
      </c>
    </row>
    <row r="1585" spans="1:5" x14ac:dyDescent="0.2">
      <c r="A1585" t="s">
        <v>1042</v>
      </c>
      <c r="B1585">
        <f t="shared" si="453"/>
        <v>316</v>
      </c>
      <c r="C1585">
        <f t="shared" ca="1" si="466"/>
        <v>3</v>
      </c>
      <c r="D1585">
        <f ca="1">INDEX(table_rates,C1585,7)</f>
        <v>60</v>
      </c>
      <c r="E1585">
        <f ca="1">INDEX(table_rates,C1585,8)</f>
        <v>60</v>
      </c>
    </row>
    <row r="1586" spans="1:5" x14ac:dyDescent="0.2">
      <c r="A1586" t="s">
        <v>1043</v>
      </c>
      <c r="B1586">
        <f t="shared" si="453"/>
        <v>316</v>
      </c>
      <c r="C1586">
        <f t="shared" ca="1" si="466"/>
        <v>3</v>
      </c>
      <c r="D1586" t="str">
        <f ca="1">INDEX(table_rates,C1586,9)</f>
        <v>n/a</v>
      </c>
      <c r="E1586" t="str">
        <f ca="1">INDEX(table_rates,C1586,10)</f>
        <v>n/a</v>
      </c>
    </row>
    <row r="1587" spans="1:5" x14ac:dyDescent="0.2">
      <c r="A1587" t="s">
        <v>1039</v>
      </c>
      <c r="B1587">
        <f t="shared" si="453"/>
        <v>317</v>
      </c>
      <c r="C1587">
        <f t="shared" ca="1" si="466"/>
        <v>6</v>
      </c>
      <c r="D1587">
        <f t="shared" ca="1" si="454"/>
        <v>100</v>
      </c>
      <c r="E1587">
        <f t="shared" ref="E1587" ca="1" si="467">INDEX(table_rates,C1587,2)</f>
        <v>100</v>
      </c>
    </row>
    <row r="1588" spans="1:5" x14ac:dyDescent="0.2">
      <c r="A1588" t="s">
        <v>1040</v>
      </c>
      <c r="B1588">
        <f t="shared" si="453"/>
        <v>317</v>
      </c>
      <c r="C1588">
        <f t="shared" ca="1" si="466"/>
        <v>6</v>
      </c>
      <c r="D1588">
        <f ca="1">INDEX(table_rates,C1588,3)</f>
        <v>80</v>
      </c>
      <c r="E1588">
        <f ca="1">INDEX(table_rates,C1588,4)</f>
        <v>80</v>
      </c>
    </row>
    <row r="1589" spans="1:5" x14ac:dyDescent="0.2">
      <c r="A1589" t="s">
        <v>1041</v>
      </c>
      <c r="B1589">
        <f t="shared" si="453"/>
        <v>317</v>
      </c>
      <c r="C1589">
        <f t="shared" ca="1" si="466"/>
        <v>6</v>
      </c>
      <c r="D1589">
        <f ca="1">INDEX(table_rates,C1589,5)</f>
        <v>60</v>
      </c>
      <c r="E1589">
        <f ca="1">INDEX(table_rates,C1589,6)</f>
        <v>60</v>
      </c>
    </row>
    <row r="1590" spans="1:5" x14ac:dyDescent="0.2">
      <c r="A1590" t="s">
        <v>1042</v>
      </c>
      <c r="B1590">
        <f t="shared" si="453"/>
        <v>317</v>
      </c>
      <c r="C1590">
        <f t="shared" ca="1" si="466"/>
        <v>6</v>
      </c>
      <c r="D1590">
        <f ca="1">INDEX(table_rates,C1590,7)</f>
        <v>50</v>
      </c>
      <c r="E1590">
        <f ca="1">INDEX(table_rates,C1590,8)</f>
        <v>50</v>
      </c>
    </row>
    <row r="1591" spans="1:5" x14ac:dyDescent="0.2">
      <c r="A1591" t="s">
        <v>1043</v>
      </c>
      <c r="B1591">
        <f t="shared" si="453"/>
        <v>317</v>
      </c>
      <c r="C1591">
        <f t="shared" ca="1" si="466"/>
        <v>6</v>
      </c>
      <c r="D1591" t="str">
        <f ca="1">INDEX(table_rates,C1591,9)</f>
        <v>n/a</v>
      </c>
      <c r="E1591" t="str">
        <f ca="1">INDEX(table_rates,C1591,10)</f>
        <v>n/a</v>
      </c>
    </row>
    <row r="1592" spans="1:5" x14ac:dyDescent="0.2">
      <c r="A1592" t="s">
        <v>1039</v>
      </c>
      <c r="B1592">
        <f t="shared" si="453"/>
        <v>318</v>
      </c>
      <c r="C1592">
        <f t="shared" ca="1" si="466"/>
        <v>1</v>
      </c>
      <c r="D1592">
        <f t="shared" ca="1" si="454"/>
        <v>100</v>
      </c>
      <c r="E1592">
        <f t="shared" ref="E1592" ca="1" si="468">INDEX(table_rates,C1592,2)</f>
        <v>100</v>
      </c>
    </row>
    <row r="1593" spans="1:5" x14ac:dyDescent="0.2">
      <c r="A1593" t="s">
        <v>1040</v>
      </c>
      <c r="B1593">
        <f t="shared" si="453"/>
        <v>318</v>
      </c>
      <c r="C1593">
        <f t="shared" ca="1" si="466"/>
        <v>1</v>
      </c>
      <c r="D1593">
        <f ca="1">INDEX(table_rates,C1593,3)</f>
        <v>80</v>
      </c>
      <c r="E1593">
        <f ca="1">INDEX(table_rates,C1593,4)</f>
        <v>80</v>
      </c>
    </row>
    <row r="1594" spans="1:5" x14ac:dyDescent="0.2">
      <c r="A1594" t="s">
        <v>1041</v>
      </c>
      <c r="B1594">
        <f t="shared" si="453"/>
        <v>318</v>
      </c>
      <c r="C1594">
        <f t="shared" ca="1" si="466"/>
        <v>1</v>
      </c>
      <c r="D1594">
        <f ca="1">INDEX(table_rates,C1594,5)</f>
        <v>60</v>
      </c>
      <c r="E1594">
        <f ca="1">INDEX(table_rates,C1594,6)</f>
        <v>60</v>
      </c>
    </row>
    <row r="1595" spans="1:5" x14ac:dyDescent="0.2">
      <c r="A1595" t="s">
        <v>1042</v>
      </c>
      <c r="B1595">
        <f t="shared" si="453"/>
        <v>318</v>
      </c>
      <c r="C1595">
        <f t="shared" ca="1" si="466"/>
        <v>1</v>
      </c>
      <c r="D1595">
        <f ca="1">INDEX(table_rates,C1595,7)</f>
        <v>50</v>
      </c>
      <c r="E1595">
        <f ca="1">INDEX(table_rates,C1595,8)</f>
        <v>50</v>
      </c>
    </row>
    <row r="1596" spans="1:5" x14ac:dyDescent="0.2">
      <c r="A1596" t="s">
        <v>1043</v>
      </c>
      <c r="B1596">
        <f t="shared" si="453"/>
        <v>318</v>
      </c>
      <c r="C1596">
        <f t="shared" ca="1" si="466"/>
        <v>1</v>
      </c>
      <c r="D1596" t="str">
        <f ca="1">INDEX(table_rates,C1596,9)</f>
        <v>n/a</v>
      </c>
      <c r="E1596" t="str">
        <f ca="1">INDEX(table_rates,C1596,10)</f>
        <v>n/a</v>
      </c>
    </row>
    <row r="1597" spans="1:5" x14ac:dyDescent="0.2">
      <c r="A1597" t="s">
        <v>1039</v>
      </c>
      <c r="B1597">
        <f t="shared" si="453"/>
        <v>319</v>
      </c>
      <c r="C1597">
        <f t="shared" ca="1" si="466"/>
        <v>9</v>
      </c>
      <c r="D1597">
        <f t="shared" ca="1" si="454"/>
        <v>100</v>
      </c>
      <c r="E1597">
        <f t="shared" ref="E1597" ca="1" si="469">INDEX(table_rates,C1597,2)</f>
        <v>100</v>
      </c>
    </row>
    <row r="1598" spans="1:5" x14ac:dyDescent="0.2">
      <c r="A1598" t="s">
        <v>1040</v>
      </c>
      <c r="B1598">
        <f t="shared" si="453"/>
        <v>319</v>
      </c>
      <c r="C1598">
        <f t="shared" ca="1" si="466"/>
        <v>9</v>
      </c>
      <c r="D1598">
        <f ca="1">INDEX(table_rates,C1598,3)</f>
        <v>80</v>
      </c>
      <c r="E1598">
        <f ca="1">INDEX(table_rates,C1598,4)</f>
        <v>80</v>
      </c>
    </row>
    <row r="1599" spans="1:5" x14ac:dyDescent="0.2">
      <c r="A1599" t="s">
        <v>1041</v>
      </c>
      <c r="B1599">
        <f t="shared" si="453"/>
        <v>319</v>
      </c>
      <c r="C1599">
        <f t="shared" ca="1" si="466"/>
        <v>9</v>
      </c>
      <c r="D1599">
        <f ca="1">INDEX(table_rates,C1599,5)</f>
        <v>80</v>
      </c>
      <c r="E1599">
        <f ca="1">INDEX(table_rates,C1599,6)</f>
        <v>80</v>
      </c>
    </row>
    <row r="1600" spans="1:5" x14ac:dyDescent="0.2">
      <c r="A1600" t="s">
        <v>1042</v>
      </c>
      <c r="B1600">
        <f t="shared" si="453"/>
        <v>319</v>
      </c>
      <c r="C1600">
        <f t="shared" ca="1" si="466"/>
        <v>9</v>
      </c>
      <c r="D1600">
        <f ca="1">INDEX(table_rates,C1600,7)</f>
        <v>60</v>
      </c>
      <c r="E1600">
        <f ca="1">INDEX(table_rates,C1600,8)</f>
        <v>60</v>
      </c>
    </row>
    <row r="1601" spans="1:5" x14ac:dyDescent="0.2">
      <c r="A1601" t="s">
        <v>1043</v>
      </c>
      <c r="B1601">
        <f t="shared" si="453"/>
        <v>319</v>
      </c>
      <c r="C1601">
        <f t="shared" ca="1" si="466"/>
        <v>9</v>
      </c>
      <c r="D1601" t="str">
        <f ca="1">INDEX(table_rates,C1601,9)</f>
        <v>n/a</v>
      </c>
      <c r="E1601" t="str">
        <f ca="1">INDEX(table_rates,C1601,10)</f>
        <v>n/a</v>
      </c>
    </row>
    <row r="1602" spans="1:5" x14ac:dyDescent="0.2">
      <c r="A1602" t="s">
        <v>1039</v>
      </c>
      <c r="B1602">
        <f t="shared" si="453"/>
        <v>320</v>
      </c>
      <c r="C1602">
        <f t="shared" ref="C1602:C1662" ca="1" si="470">RANDBETWEEN(1,ROWS(table_rates))</f>
        <v>13</v>
      </c>
      <c r="D1602">
        <f t="shared" ca="1" si="454"/>
        <v>100</v>
      </c>
      <c r="E1602">
        <f t="shared" ref="E1602" ca="1" si="471">INDEX(table_rates,C1602,2)</f>
        <v>100</v>
      </c>
    </row>
    <row r="1603" spans="1:5" x14ac:dyDescent="0.2">
      <c r="A1603" t="s">
        <v>1040</v>
      </c>
      <c r="B1603">
        <f t="shared" si="453"/>
        <v>320</v>
      </c>
      <c r="C1603">
        <f t="shared" ref="C1603:C1621" ca="1" si="472">IF(MOD(ROW(C1603)-2,5)&lt;&gt;0,C1602,RANDBETWEEN(1,ROWS(table_rates)))</f>
        <v>13</v>
      </c>
      <c r="D1603">
        <f ca="1">INDEX(table_rates,C1603,3)</f>
        <v>80</v>
      </c>
      <c r="E1603">
        <f ca="1">INDEX(table_rates,C1603,4)</f>
        <v>80</v>
      </c>
    </row>
    <row r="1604" spans="1:5" x14ac:dyDescent="0.2">
      <c r="A1604" t="s">
        <v>1041</v>
      </c>
      <c r="B1604">
        <f t="shared" ref="B1604:B1667" si="473">IF(MOD(ROW(B1604)-2,5)&lt;&gt;0,B1603,B1603+1)</f>
        <v>320</v>
      </c>
      <c r="C1604">
        <f t="shared" ca="1" si="472"/>
        <v>13</v>
      </c>
      <c r="D1604">
        <f ca="1">INDEX(table_rates,C1604,5)</f>
        <v>80</v>
      </c>
      <c r="E1604">
        <f ca="1">INDEX(table_rates,C1604,6)</f>
        <v>80</v>
      </c>
    </row>
    <row r="1605" spans="1:5" x14ac:dyDescent="0.2">
      <c r="A1605" t="s">
        <v>1042</v>
      </c>
      <c r="B1605">
        <f t="shared" si="473"/>
        <v>320</v>
      </c>
      <c r="C1605">
        <f t="shared" ca="1" si="472"/>
        <v>13</v>
      </c>
      <c r="D1605">
        <f ca="1">INDEX(table_rates,C1605,7)</f>
        <v>60</v>
      </c>
      <c r="E1605">
        <f ca="1">INDEX(table_rates,C1605,8)</f>
        <v>60</v>
      </c>
    </row>
    <row r="1606" spans="1:5" x14ac:dyDescent="0.2">
      <c r="A1606" t="s">
        <v>1043</v>
      </c>
      <c r="B1606">
        <f t="shared" si="473"/>
        <v>320</v>
      </c>
      <c r="C1606">
        <f t="shared" ca="1" si="472"/>
        <v>13</v>
      </c>
      <c r="D1606">
        <f ca="1">INDEX(table_rates,C1606,9)</f>
        <v>50</v>
      </c>
      <c r="E1606">
        <f ca="1">INDEX(table_rates,C1606,10)</f>
        <v>50</v>
      </c>
    </row>
    <row r="1607" spans="1:5" x14ac:dyDescent="0.2">
      <c r="A1607" t="s">
        <v>1039</v>
      </c>
      <c r="B1607">
        <f t="shared" si="473"/>
        <v>321</v>
      </c>
      <c r="C1607">
        <f t="shared" ca="1" si="472"/>
        <v>9</v>
      </c>
      <c r="D1607">
        <f t="shared" ref="D1607:D1667" ca="1" si="474">INDEX(table_rates,C1607,1)</f>
        <v>100</v>
      </c>
      <c r="E1607">
        <f t="shared" ref="E1607" ca="1" si="475">INDEX(table_rates,C1607,2)</f>
        <v>100</v>
      </c>
    </row>
    <row r="1608" spans="1:5" x14ac:dyDescent="0.2">
      <c r="A1608" t="s">
        <v>1040</v>
      </c>
      <c r="B1608">
        <f t="shared" si="473"/>
        <v>321</v>
      </c>
      <c r="C1608">
        <f t="shared" ca="1" si="472"/>
        <v>9</v>
      </c>
      <c r="D1608">
        <f ca="1">INDEX(table_rates,C1608,3)</f>
        <v>80</v>
      </c>
      <c r="E1608">
        <f ca="1">INDEX(table_rates,C1608,4)</f>
        <v>80</v>
      </c>
    </row>
    <row r="1609" spans="1:5" x14ac:dyDescent="0.2">
      <c r="A1609" t="s">
        <v>1041</v>
      </c>
      <c r="B1609">
        <f t="shared" si="473"/>
        <v>321</v>
      </c>
      <c r="C1609">
        <f t="shared" ca="1" si="472"/>
        <v>9</v>
      </c>
      <c r="D1609">
        <f ca="1">INDEX(table_rates,C1609,5)</f>
        <v>80</v>
      </c>
      <c r="E1609">
        <f ca="1">INDEX(table_rates,C1609,6)</f>
        <v>80</v>
      </c>
    </row>
    <row r="1610" spans="1:5" x14ac:dyDescent="0.2">
      <c r="A1610" t="s">
        <v>1042</v>
      </c>
      <c r="B1610">
        <f t="shared" si="473"/>
        <v>321</v>
      </c>
      <c r="C1610">
        <f t="shared" ca="1" si="472"/>
        <v>9</v>
      </c>
      <c r="D1610">
        <f ca="1">INDEX(table_rates,C1610,7)</f>
        <v>60</v>
      </c>
      <c r="E1610">
        <f ca="1">INDEX(table_rates,C1610,8)</f>
        <v>60</v>
      </c>
    </row>
    <row r="1611" spans="1:5" x14ac:dyDescent="0.2">
      <c r="A1611" t="s">
        <v>1043</v>
      </c>
      <c r="B1611">
        <f t="shared" si="473"/>
        <v>321</v>
      </c>
      <c r="C1611">
        <f t="shared" ca="1" si="472"/>
        <v>9</v>
      </c>
      <c r="D1611" t="str">
        <f ca="1">INDEX(table_rates,C1611,9)</f>
        <v>n/a</v>
      </c>
      <c r="E1611" t="str">
        <f ca="1">INDEX(table_rates,C1611,10)</f>
        <v>n/a</v>
      </c>
    </row>
    <row r="1612" spans="1:5" x14ac:dyDescent="0.2">
      <c r="A1612" t="s">
        <v>1039</v>
      </c>
      <c r="B1612">
        <f t="shared" si="473"/>
        <v>322</v>
      </c>
      <c r="C1612">
        <f t="shared" ca="1" si="472"/>
        <v>8</v>
      </c>
      <c r="D1612">
        <f t="shared" ca="1" si="474"/>
        <v>100</v>
      </c>
      <c r="E1612">
        <f t="shared" ref="E1612" ca="1" si="476">INDEX(table_rates,C1612,2)</f>
        <v>100</v>
      </c>
    </row>
    <row r="1613" spans="1:5" x14ac:dyDescent="0.2">
      <c r="A1613" t="s">
        <v>1040</v>
      </c>
      <c r="B1613">
        <f t="shared" si="473"/>
        <v>322</v>
      </c>
      <c r="C1613">
        <f t="shared" ca="1" si="472"/>
        <v>8</v>
      </c>
      <c r="D1613">
        <f ca="1">INDEX(table_rates,C1613,3)</f>
        <v>80</v>
      </c>
      <c r="E1613">
        <f ca="1">INDEX(table_rates,C1613,4)</f>
        <v>80</v>
      </c>
    </row>
    <row r="1614" spans="1:5" x14ac:dyDescent="0.2">
      <c r="A1614" t="s">
        <v>1041</v>
      </c>
      <c r="B1614">
        <f t="shared" si="473"/>
        <v>322</v>
      </c>
      <c r="C1614">
        <f t="shared" ca="1" si="472"/>
        <v>8</v>
      </c>
      <c r="D1614">
        <f ca="1">INDEX(table_rates,C1614,5)</f>
        <v>60</v>
      </c>
      <c r="E1614">
        <f ca="1">INDEX(table_rates,C1614,6)</f>
        <v>60</v>
      </c>
    </row>
    <row r="1615" spans="1:5" x14ac:dyDescent="0.2">
      <c r="A1615" t="s">
        <v>1042</v>
      </c>
      <c r="B1615">
        <f t="shared" si="473"/>
        <v>322</v>
      </c>
      <c r="C1615">
        <f t="shared" ca="1" si="472"/>
        <v>8</v>
      </c>
      <c r="D1615">
        <f ca="1">INDEX(table_rates,C1615,7)</f>
        <v>50</v>
      </c>
      <c r="E1615">
        <f ca="1">INDEX(table_rates,C1615,8)</f>
        <v>50</v>
      </c>
    </row>
    <row r="1616" spans="1:5" x14ac:dyDescent="0.2">
      <c r="A1616" t="s">
        <v>1043</v>
      </c>
      <c r="B1616">
        <f t="shared" si="473"/>
        <v>322</v>
      </c>
      <c r="C1616">
        <f t="shared" ca="1" si="472"/>
        <v>8</v>
      </c>
      <c r="D1616" t="str">
        <f ca="1">INDEX(table_rates,C1616,9)</f>
        <v>n/a</v>
      </c>
      <c r="E1616" t="str">
        <f ca="1">INDEX(table_rates,C1616,10)</f>
        <v>n/a</v>
      </c>
    </row>
    <row r="1617" spans="1:5" x14ac:dyDescent="0.2">
      <c r="A1617" t="s">
        <v>1039</v>
      </c>
      <c r="B1617">
        <f t="shared" si="473"/>
        <v>323</v>
      </c>
      <c r="C1617">
        <f t="shared" ca="1" si="472"/>
        <v>5</v>
      </c>
      <c r="D1617">
        <f t="shared" ca="1" si="474"/>
        <v>100</v>
      </c>
      <c r="E1617">
        <f t="shared" ref="E1617" ca="1" si="477">INDEX(table_rates,C1617,2)</f>
        <v>100</v>
      </c>
    </row>
    <row r="1618" spans="1:5" x14ac:dyDescent="0.2">
      <c r="A1618" t="s">
        <v>1040</v>
      </c>
      <c r="B1618">
        <f t="shared" si="473"/>
        <v>323</v>
      </c>
      <c r="C1618">
        <f t="shared" ca="1" si="472"/>
        <v>5</v>
      </c>
      <c r="D1618">
        <f ca="1">INDEX(table_rates,C1618,3)</f>
        <v>80</v>
      </c>
      <c r="E1618">
        <f ca="1">INDEX(table_rates,C1618,4)</f>
        <v>80</v>
      </c>
    </row>
    <row r="1619" spans="1:5" x14ac:dyDescent="0.2">
      <c r="A1619" t="s">
        <v>1041</v>
      </c>
      <c r="B1619">
        <f t="shared" si="473"/>
        <v>323</v>
      </c>
      <c r="C1619">
        <f t="shared" ca="1" si="472"/>
        <v>5</v>
      </c>
      <c r="D1619">
        <f ca="1">INDEX(table_rates,C1619,5)</f>
        <v>60</v>
      </c>
      <c r="E1619">
        <f ca="1">INDEX(table_rates,C1619,6)</f>
        <v>60</v>
      </c>
    </row>
    <row r="1620" spans="1:5" x14ac:dyDescent="0.2">
      <c r="A1620" t="s">
        <v>1042</v>
      </c>
      <c r="B1620">
        <f t="shared" si="473"/>
        <v>323</v>
      </c>
      <c r="C1620">
        <f t="shared" ca="1" si="472"/>
        <v>5</v>
      </c>
      <c r="D1620" t="str">
        <f ca="1">INDEX(table_rates,C1620,7)</f>
        <v>not covered</v>
      </c>
      <c r="E1620" t="str">
        <f ca="1">INDEX(table_rates,C1620,8)</f>
        <v>not covered</v>
      </c>
    </row>
    <row r="1621" spans="1:5" x14ac:dyDescent="0.2">
      <c r="A1621" t="s">
        <v>1043</v>
      </c>
      <c r="B1621">
        <f t="shared" si="473"/>
        <v>323</v>
      </c>
      <c r="C1621">
        <f t="shared" ca="1" si="472"/>
        <v>5</v>
      </c>
      <c r="D1621" t="str">
        <f ca="1">INDEX(table_rates,C1621,9)</f>
        <v>n/a</v>
      </c>
      <c r="E1621" t="str">
        <f ca="1">INDEX(table_rates,C1621,10)</f>
        <v>n/a</v>
      </c>
    </row>
    <row r="1622" spans="1:5" x14ac:dyDescent="0.2">
      <c r="A1622" t="s">
        <v>1039</v>
      </c>
      <c r="B1622">
        <f t="shared" si="473"/>
        <v>324</v>
      </c>
      <c r="C1622">
        <f t="shared" ca="1" si="470"/>
        <v>9</v>
      </c>
      <c r="D1622">
        <f t="shared" ca="1" si="474"/>
        <v>100</v>
      </c>
      <c r="E1622">
        <f t="shared" ref="E1622" ca="1" si="478">INDEX(table_rates,C1622,2)</f>
        <v>100</v>
      </c>
    </row>
    <row r="1623" spans="1:5" x14ac:dyDescent="0.2">
      <c r="A1623" t="s">
        <v>1040</v>
      </c>
      <c r="B1623">
        <f t="shared" si="473"/>
        <v>324</v>
      </c>
      <c r="C1623">
        <f t="shared" ref="C1623:C1641" ca="1" si="479">IF(MOD(ROW(C1623)-2,5)&lt;&gt;0,C1622,RANDBETWEEN(1,ROWS(table_rates)))</f>
        <v>9</v>
      </c>
      <c r="D1623">
        <f ca="1">INDEX(table_rates,C1623,3)</f>
        <v>80</v>
      </c>
      <c r="E1623">
        <f ca="1">INDEX(table_rates,C1623,4)</f>
        <v>80</v>
      </c>
    </row>
    <row r="1624" spans="1:5" x14ac:dyDescent="0.2">
      <c r="A1624" t="s">
        <v>1041</v>
      </c>
      <c r="B1624">
        <f t="shared" si="473"/>
        <v>324</v>
      </c>
      <c r="C1624">
        <f t="shared" ca="1" si="479"/>
        <v>9</v>
      </c>
      <c r="D1624">
        <f ca="1">INDEX(table_rates,C1624,5)</f>
        <v>80</v>
      </c>
      <c r="E1624">
        <f ca="1">INDEX(table_rates,C1624,6)</f>
        <v>80</v>
      </c>
    </row>
    <row r="1625" spans="1:5" x14ac:dyDescent="0.2">
      <c r="A1625" t="s">
        <v>1042</v>
      </c>
      <c r="B1625">
        <f t="shared" si="473"/>
        <v>324</v>
      </c>
      <c r="C1625">
        <f t="shared" ca="1" si="479"/>
        <v>9</v>
      </c>
      <c r="D1625">
        <f ca="1">INDEX(table_rates,C1625,7)</f>
        <v>60</v>
      </c>
      <c r="E1625">
        <f ca="1">INDEX(table_rates,C1625,8)</f>
        <v>60</v>
      </c>
    </row>
    <row r="1626" spans="1:5" x14ac:dyDescent="0.2">
      <c r="A1626" t="s">
        <v>1043</v>
      </c>
      <c r="B1626">
        <f t="shared" si="473"/>
        <v>324</v>
      </c>
      <c r="C1626">
        <f t="shared" ca="1" si="479"/>
        <v>9</v>
      </c>
      <c r="D1626" t="str">
        <f ca="1">INDEX(table_rates,C1626,9)</f>
        <v>n/a</v>
      </c>
      <c r="E1626" t="str">
        <f ca="1">INDEX(table_rates,C1626,10)</f>
        <v>n/a</v>
      </c>
    </row>
    <row r="1627" spans="1:5" x14ac:dyDescent="0.2">
      <c r="A1627" t="s">
        <v>1039</v>
      </c>
      <c r="B1627">
        <f t="shared" si="473"/>
        <v>325</v>
      </c>
      <c r="C1627">
        <f t="shared" ca="1" si="479"/>
        <v>10</v>
      </c>
      <c r="D1627">
        <f t="shared" ca="1" si="474"/>
        <v>100</v>
      </c>
      <c r="E1627">
        <f t="shared" ref="E1627" ca="1" si="480">INDEX(table_rates,C1627,2)</f>
        <v>100</v>
      </c>
    </row>
    <row r="1628" spans="1:5" x14ac:dyDescent="0.2">
      <c r="A1628" t="s">
        <v>1040</v>
      </c>
      <c r="B1628">
        <f t="shared" si="473"/>
        <v>325</v>
      </c>
      <c r="C1628">
        <f t="shared" ca="1" si="479"/>
        <v>10</v>
      </c>
      <c r="D1628">
        <f ca="1">INDEX(table_rates,C1628,3)</f>
        <v>80</v>
      </c>
      <c r="E1628">
        <f ca="1">INDEX(table_rates,C1628,4)</f>
        <v>80</v>
      </c>
    </row>
    <row r="1629" spans="1:5" x14ac:dyDescent="0.2">
      <c r="A1629" t="s">
        <v>1041</v>
      </c>
      <c r="B1629">
        <f t="shared" si="473"/>
        <v>325</v>
      </c>
      <c r="C1629">
        <f t="shared" ca="1" si="479"/>
        <v>10</v>
      </c>
      <c r="D1629">
        <f ca="1">INDEX(table_rates,C1629,5)</f>
        <v>80</v>
      </c>
      <c r="E1629">
        <f ca="1">INDEX(table_rates,C1629,6)</f>
        <v>80</v>
      </c>
    </row>
    <row r="1630" spans="1:5" x14ac:dyDescent="0.2">
      <c r="A1630" t="s">
        <v>1042</v>
      </c>
      <c r="B1630">
        <f t="shared" si="473"/>
        <v>325</v>
      </c>
      <c r="C1630">
        <f t="shared" ca="1" si="479"/>
        <v>10</v>
      </c>
      <c r="D1630">
        <f ca="1">INDEX(table_rates,C1630,7)</f>
        <v>60</v>
      </c>
      <c r="E1630">
        <f ca="1">INDEX(table_rates,C1630,8)</f>
        <v>60</v>
      </c>
    </row>
    <row r="1631" spans="1:5" x14ac:dyDescent="0.2">
      <c r="A1631" t="s">
        <v>1043</v>
      </c>
      <c r="B1631">
        <f t="shared" si="473"/>
        <v>325</v>
      </c>
      <c r="C1631">
        <f t="shared" ca="1" si="479"/>
        <v>10</v>
      </c>
      <c r="D1631" t="str">
        <f ca="1">INDEX(table_rates,C1631,9)</f>
        <v>n/a</v>
      </c>
      <c r="E1631" t="str">
        <f ca="1">INDEX(table_rates,C1631,10)</f>
        <v>n/a</v>
      </c>
    </row>
    <row r="1632" spans="1:5" x14ac:dyDescent="0.2">
      <c r="A1632" t="s">
        <v>1039</v>
      </c>
      <c r="B1632">
        <f t="shared" si="473"/>
        <v>326</v>
      </c>
      <c r="C1632">
        <f t="shared" ca="1" si="479"/>
        <v>13</v>
      </c>
      <c r="D1632">
        <f t="shared" ca="1" si="474"/>
        <v>100</v>
      </c>
      <c r="E1632">
        <f t="shared" ref="E1632" ca="1" si="481">INDEX(table_rates,C1632,2)</f>
        <v>100</v>
      </c>
    </row>
    <row r="1633" spans="1:5" x14ac:dyDescent="0.2">
      <c r="A1633" t="s">
        <v>1040</v>
      </c>
      <c r="B1633">
        <f t="shared" si="473"/>
        <v>326</v>
      </c>
      <c r="C1633">
        <f t="shared" ca="1" si="479"/>
        <v>13</v>
      </c>
      <c r="D1633">
        <f ca="1">INDEX(table_rates,C1633,3)</f>
        <v>80</v>
      </c>
      <c r="E1633">
        <f ca="1">INDEX(table_rates,C1633,4)</f>
        <v>80</v>
      </c>
    </row>
    <row r="1634" spans="1:5" x14ac:dyDescent="0.2">
      <c r="A1634" t="s">
        <v>1041</v>
      </c>
      <c r="B1634">
        <f t="shared" si="473"/>
        <v>326</v>
      </c>
      <c r="C1634">
        <f t="shared" ca="1" si="479"/>
        <v>13</v>
      </c>
      <c r="D1634">
        <f ca="1">INDEX(table_rates,C1634,5)</f>
        <v>80</v>
      </c>
      <c r="E1634">
        <f ca="1">INDEX(table_rates,C1634,6)</f>
        <v>80</v>
      </c>
    </row>
    <row r="1635" spans="1:5" x14ac:dyDescent="0.2">
      <c r="A1635" t="s">
        <v>1042</v>
      </c>
      <c r="B1635">
        <f t="shared" si="473"/>
        <v>326</v>
      </c>
      <c r="C1635">
        <f t="shared" ca="1" si="479"/>
        <v>13</v>
      </c>
      <c r="D1635">
        <f ca="1">INDEX(table_rates,C1635,7)</f>
        <v>60</v>
      </c>
      <c r="E1635">
        <f ca="1">INDEX(table_rates,C1635,8)</f>
        <v>60</v>
      </c>
    </row>
    <row r="1636" spans="1:5" x14ac:dyDescent="0.2">
      <c r="A1636" t="s">
        <v>1043</v>
      </c>
      <c r="B1636">
        <f t="shared" si="473"/>
        <v>326</v>
      </c>
      <c r="C1636">
        <f t="shared" ca="1" si="479"/>
        <v>13</v>
      </c>
      <c r="D1636">
        <f ca="1">INDEX(table_rates,C1636,9)</f>
        <v>50</v>
      </c>
      <c r="E1636">
        <f ca="1">INDEX(table_rates,C1636,10)</f>
        <v>50</v>
      </c>
    </row>
    <row r="1637" spans="1:5" x14ac:dyDescent="0.2">
      <c r="A1637" t="s">
        <v>1039</v>
      </c>
      <c r="B1637">
        <f t="shared" si="473"/>
        <v>327</v>
      </c>
      <c r="C1637">
        <f t="shared" ca="1" si="479"/>
        <v>5</v>
      </c>
      <c r="D1637">
        <f t="shared" ca="1" si="474"/>
        <v>100</v>
      </c>
      <c r="E1637">
        <f t="shared" ref="E1637" ca="1" si="482">INDEX(table_rates,C1637,2)</f>
        <v>100</v>
      </c>
    </row>
    <row r="1638" spans="1:5" x14ac:dyDescent="0.2">
      <c r="A1638" t="s">
        <v>1040</v>
      </c>
      <c r="B1638">
        <f t="shared" si="473"/>
        <v>327</v>
      </c>
      <c r="C1638">
        <f t="shared" ca="1" si="479"/>
        <v>5</v>
      </c>
      <c r="D1638">
        <f ca="1">INDEX(table_rates,C1638,3)</f>
        <v>80</v>
      </c>
      <c r="E1638">
        <f ca="1">INDEX(table_rates,C1638,4)</f>
        <v>80</v>
      </c>
    </row>
    <row r="1639" spans="1:5" x14ac:dyDescent="0.2">
      <c r="A1639" t="s">
        <v>1041</v>
      </c>
      <c r="B1639">
        <f t="shared" si="473"/>
        <v>327</v>
      </c>
      <c r="C1639">
        <f t="shared" ca="1" si="479"/>
        <v>5</v>
      </c>
      <c r="D1639">
        <f ca="1">INDEX(table_rates,C1639,5)</f>
        <v>60</v>
      </c>
      <c r="E1639">
        <f ca="1">INDEX(table_rates,C1639,6)</f>
        <v>60</v>
      </c>
    </row>
    <row r="1640" spans="1:5" x14ac:dyDescent="0.2">
      <c r="A1640" t="s">
        <v>1042</v>
      </c>
      <c r="B1640">
        <f t="shared" si="473"/>
        <v>327</v>
      </c>
      <c r="C1640">
        <f t="shared" ca="1" si="479"/>
        <v>5</v>
      </c>
      <c r="D1640" t="str">
        <f ca="1">INDEX(table_rates,C1640,7)</f>
        <v>not covered</v>
      </c>
      <c r="E1640" t="str">
        <f ca="1">INDEX(table_rates,C1640,8)</f>
        <v>not covered</v>
      </c>
    </row>
    <row r="1641" spans="1:5" x14ac:dyDescent="0.2">
      <c r="A1641" t="s">
        <v>1043</v>
      </c>
      <c r="B1641">
        <f t="shared" si="473"/>
        <v>327</v>
      </c>
      <c r="C1641">
        <f t="shared" ca="1" si="479"/>
        <v>5</v>
      </c>
      <c r="D1641" t="str">
        <f ca="1">INDEX(table_rates,C1641,9)</f>
        <v>n/a</v>
      </c>
      <c r="E1641" t="str">
        <f ca="1">INDEX(table_rates,C1641,10)</f>
        <v>n/a</v>
      </c>
    </row>
    <row r="1642" spans="1:5" x14ac:dyDescent="0.2">
      <c r="A1642" t="s">
        <v>1039</v>
      </c>
      <c r="B1642">
        <f t="shared" si="473"/>
        <v>328</v>
      </c>
      <c r="C1642">
        <f t="shared" ca="1" si="470"/>
        <v>8</v>
      </c>
      <c r="D1642">
        <f t="shared" ca="1" si="474"/>
        <v>100</v>
      </c>
      <c r="E1642">
        <f t="shared" ref="E1642" ca="1" si="483">INDEX(table_rates,C1642,2)</f>
        <v>100</v>
      </c>
    </row>
    <row r="1643" spans="1:5" x14ac:dyDescent="0.2">
      <c r="A1643" t="s">
        <v>1040</v>
      </c>
      <c r="B1643">
        <f t="shared" si="473"/>
        <v>328</v>
      </c>
      <c r="C1643">
        <f t="shared" ref="C1643:C1661" ca="1" si="484">IF(MOD(ROW(C1643)-2,5)&lt;&gt;0,C1642,RANDBETWEEN(1,ROWS(table_rates)))</f>
        <v>8</v>
      </c>
      <c r="D1643">
        <f ca="1">INDEX(table_rates,C1643,3)</f>
        <v>80</v>
      </c>
      <c r="E1643">
        <f ca="1">INDEX(table_rates,C1643,4)</f>
        <v>80</v>
      </c>
    </row>
    <row r="1644" spans="1:5" x14ac:dyDescent="0.2">
      <c r="A1644" t="s">
        <v>1041</v>
      </c>
      <c r="B1644">
        <f t="shared" si="473"/>
        <v>328</v>
      </c>
      <c r="C1644">
        <f t="shared" ca="1" si="484"/>
        <v>8</v>
      </c>
      <c r="D1644">
        <f ca="1">INDEX(table_rates,C1644,5)</f>
        <v>60</v>
      </c>
      <c r="E1644">
        <f ca="1">INDEX(table_rates,C1644,6)</f>
        <v>60</v>
      </c>
    </row>
    <row r="1645" spans="1:5" x14ac:dyDescent="0.2">
      <c r="A1645" t="s">
        <v>1042</v>
      </c>
      <c r="B1645">
        <f t="shared" si="473"/>
        <v>328</v>
      </c>
      <c r="C1645">
        <f t="shared" ca="1" si="484"/>
        <v>8</v>
      </c>
      <c r="D1645">
        <f ca="1">INDEX(table_rates,C1645,7)</f>
        <v>50</v>
      </c>
      <c r="E1645">
        <f ca="1">INDEX(table_rates,C1645,8)</f>
        <v>50</v>
      </c>
    </row>
    <row r="1646" spans="1:5" x14ac:dyDescent="0.2">
      <c r="A1646" t="s">
        <v>1043</v>
      </c>
      <c r="B1646">
        <f t="shared" si="473"/>
        <v>328</v>
      </c>
      <c r="C1646">
        <f t="shared" ca="1" si="484"/>
        <v>8</v>
      </c>
      <c r="D1646" t="str">
        <f ca="1">INDEX(table_rates,C1646,9)</f>
        <v>n/a</v>
      </c>
      <c r="E1646" t="str">
        <f ca="1">INDEX(table_rates,C1646,10)</f>
        <v>n/a</v>
      </c>
    </row>
    <row r="1647" spans="1:5" x14ac:dyDescent="0.2">
      <c r="A1647" t="s">
        <v>1039</v>
      </c>
      <c r="B1647">
        <f t="shared" si="473"/>
        <v>329</v>
      </c>
      <c r="C1647">
        <f t="shared" ca="1" si="484"/>
        <v>8</v>
      </c>
      <c r="D1647">
        <f t="shared" ca="1" si="474"/>
        <v>100</v>
      </c>
      <c r="E1647">
        <f t="shared" ref="E1647" ca="1" si="485">INDEX(table_rates,C1647,2)</f>
        <v>100</v>
      </c>
    </row>
    <row r="1648" spans="1:5" x14ac:dyDescent="0.2">
      <c r="A1648" t="s">
        <v>1040</v>
      </c>
      <c r="B1648">
        <f t="shared" si="473"/>
        <v>329</v>
      </c>
      <c r="C1648">
        <f t="shared" ca="1" si="484"/>
        <v>8</v>
      </c>
      <c r="D1648">
        <f ca="1">INDEX(table_rates,C1648,3)</f>
        <v>80</v>
      </c>
      <c r="E1648">
        <f ca="1">INDEX(table_rates,C1648,4)</f>
        <v>80</v>
      </c>
    </row>
    <row r="1649" spans="1:5" x14ac:dyDescent="0.2">
      <c r="A1649" t="s">
        <v>1041</v>
      </c>
      <c r="B1649">
        <f t="shared" si="473"/>
        <v>329</v>
      </c>
      <c r="C1649">
        <f t="shared" ca="1" si="484"/>
        <v>8</v>
      </c>
      <c r="D1649">
        <f ca="1">INDEX(table_rates,C1649,5)</f>
        <v>60</v>
      </c>
      <c r="E1649">
        <f ca="1">INDEX(table_rates,C1649,6)</f>
        <v>60</v>
      </c>
    </row>
    <row r="1650" spans="1:5" x14ac:dyDescent="0.2">
      <c r="A1650" t="s">
        <v>1042</v>
      </c>
      <c r="B1650">
        <f t="shared" si="473"/>
        <v>329</v>
      </c>
      <c r="C1650">
        <f t="shared" ca="1" si="484"/>
        <v>8</v>
      </c>
      <c r="D1650">
        <f ca="1">INDEX(table_rates,C1650,7)</f>
        <v>50</v>
      </c>
      <c r="E1650">
        <f ca="1">INDEX(table_rates,C1650,8)</f>
        <v>50</v>
      </c>
    </row>
    <row r="1651" spans="1:5" x14ac:dyDescent="0.2">
      <c r="A1651" t="s">
        <v>1043</v>
      </c>
      <c r="B1651">
        <f t="shared" si="473"/>
        <v>329</v>
      </c>
      <c r="C1651">
        <f t="shared" ca="1" si="484"/>
        <v>8</v>
      </c>
      <c r="D1651" t="str">
        <f ca="1">INDEX(table_rates,C1651,9)</f>
        <v>n/a</v>
      </c>
      <c r="E1651" t="str">
        <f ca="1">INDEX(table_rates,C1651,10)</f>
        <v>n/a</v>
      </c>
    </row>
    <row r="1652" spans="1:5" x14ac:dyDescent="0.2">
      <c r="A1652" t="s">
        <v>1039</v>
      </c>
      <c r="B1652">
        <f t="shared" si="473"/>
        <v>330</v>
      </c>
      <c r="C1652">
        <f t="shared" ca="1" si="484"/>
        <v>4</v>
      </c>
      <c r="D1652">
        <f t="shared" ca="1" si="474"/>
        <v>100</v>
      </c>
      <c r="E1652">
        <f t="shared" ref="E1652" ca="1" si="486">INDEX(table_rates,C1652,2)</f>
        <v>100</v>
      </c>
    </row>
    <row r="1653" spans="1:5" x14ac:dyDescent="0.2">
      <c r="A1653" t="s">
        <v>1040</v>
      </c>
      <c r="B1653">
        <f t="shared" si="473"/>
        <v>330</v>
      </c>
      <c r="C1653">
        <f t="shared" ca="1" si="484"/>
        <v>4</v>
      </c>
      <c r="D1653">
        <f ca="1">INDEX(table_rates,C1653,3)</f>
        <v>90</v>
      </c>
      <c r="E1653">
        <f ca="1">INDEX(table_rates,C1653,4)</f>
        <v>90</v>
      </c>
    </row>
    <row r="1654" spans="1:5" x14ac:dyDescent="0.2">
      <c r="A1654" t="s">
        <v>1041</v>
      </c>
      <c r="B1654">
        <f t="shared" si="473"/>
        <v>330</v>
      </c>
      <c r="C1654">
        <f t="shared" ca="1" si="484"/>
        <v>4</v>
      </c>
      <c r="D1654">
        <f ca="1">INDEX(table_rates,C1654,5)</f>
        <v>80</v>
      </c>
      <c r="E1654">
        <f ca="1">INDEX(table_rates,C1654,6)</f>
        <v>80</v>
      </c>
    </row>
    <row r="1655" spans="1:5" x14ac:dyDescent="0.2">
      <c r="A1655" t="s">
        <v>1042</v>
      </c>
      <c r="B1655">
        <f t="shared" si="473"/>
        <v>330</v>
      </c>
      <c r="C1655">
        <f t="shared" ca="1" si="484"/>
        <v>4</v>
      </c>
      <c r="D1655">
        <f ca="1">INDEX(table_rates,C1655,7)</f>
        <v>80</v>
      </c>
      <c r="E1655">
        <f ca="1">INDEX(table_rates,C1655,8)</f>
        <v>80</v>
      </c>
    </row>
    <row r="1656" spans="1:5" x14ac:dyDescent="0.2">
      <c r="A1656" t="s">
        <v>1043</v>
      </c>
      <c r="B1656">
        <f t="shared" si="473"/>
        <v>330</v>
      </c>
      <c r="C1656">
        <f t="shared" ca="1" si="484"/>
        <v>4</v>
      </c>
      <c r="D1656" t="str">
        <f ca="1">INDEX(table_rates,C1656,9)</f>
        <v>n/a</v>
      </c>
      <c r="E1656" t="str">
        <f ca="1">INDEX(table_rates,C1656,10)</f>
        <v>n/a</v>
      </c>
    </row>
    <row r="1657" spans="1:5" x14ac:dyDescent="0.2">
      <c r="A1657" t="s">
        <v>1039</v>
      </c>
      <c r="B1657">
        <f t="shared" si="473"/>
        <v>331</v>
      </c>
      <c r="C1657">
        <f t="shared" ca="1" si="484"/>
        <v>2</v>
      </c>
      <c r="D1657">
        <f t="shared" ca="1" si="474"/>
        <v>100</v>
      </c>
      <c r="E1657">
        <f t="shared" ref="E1657" ca="1" si="487">INDEX(table_rates,C1657,2)</f>
        <v>100</v>
      </c>
    </row>
    <row r="1658" spans="1:5" x14ac:dyDescent="0.2">
      <c r="A1658" t="s">
        <v>1040</v>
      </c>
      <c r="B1658">
        <f t="shared" si="473"/>
        <v>331</v>
      </c>
      <c r="C1658">
        <f t="shared" ca="1" si="484"/>
        <v>2</v>
      </c>
      <c r="D1658" t="str">
        <f ca="1">INDEX(table_rates,C1658,3)</f>
        <v>not covered</v>
      </c>
      <c r="E1658" t="str">
        <f ca="1">INDEX(table_rates,C1658,4)</f>
        <v>not covered</v>
      </c>
    </row>
    <row r="1659" spans="1:5" x14ac:dyDescent="0.2">
      <c r="A1659" t="s">
        <v>1041</v>
      </c>
      <c r="B1659">
        <f t="shared" si="473"/>
        <v>331</v>
      </c>
      <c r="C1659">
        <f t="shared" ca="1" si="484"/>
        <v>2</v>
      </c>
      <c r="D1659" t="str">
        <f ca="1">INDEX(table_rates,C1659,5)</f>
        <v>not covered</v>
      </c>
      <c r="E1659" t="str">
        <f ca="1">INDEX(table_rates,C1659,6)</f>
        <v>not covered</v>
      </c>
    </row>
    <row r="1660" spans="1:5" x14ac:dyDescent="0.2">
      <c r="A1660" t="s">
        <v>1042</v>
      </c>
      <c r="B1660">
        <f t="shared" si="473"/>
        <v>331</v>
      </c>
      <c r="C1660">
        <f t="shared" ca="1" si="484"/>
        <v>2</v>
      </c>
      <c r="D1660" t="str">
        <f ca="1">INDEX(table_rates,C1660,7)</f>
        <v>not covered</v>
      </c>
      <c r="E1660" t="str">
        <f ca="1">INDEX(table_rates,C1660,8)</f>
        <v>not covered</v>
      </c>
    </row>
    <row r="1661" spans="1:5" x14ac:dyDescent="0.2">
      <c r="A1661" t="s">
        <v>1043</v>
      </c>
      <c r="B1661">
        <f t="shared" si="473"/>
        <v>331</v>
      </c>
      <c r="C1661">
        <f t="shared" ca="1" si="484"/>
        <v>2</v>
      </c>
      <c r="D1661" t="str">
        <f ca="1">INDEX(table_rates,C1661,9)</f>
        <v>n/a</v>
      </c>
      <c r="E1661" t="str">
        <f ca="1">INDEX(table_rates,C1661,10)</f>
        <v>n/a</v>
      </c>
    </row>
    <row r="1662" spans="1:5" x14ac:dyDescent="0.2">
      <c r="A1662" t="s">
        <v>1039</v>
      </c>
      <c r="B1662">
        <f t="shared" si="473"/>
        <v>332</v>
      </c>
      <c r="C1662">
        <f t="shared" ca="1" si="470"/>
        <v>7</v>
      </c>
      <c r="D1662">
        <f t="shared" ca="1" si="474"/>
        <v>100</v>
      </c>
      <c r="E1662">
        <f t="shared" ref="E1662" ca="1" si="488">INDEX(table_rates,C1662,2)</f>
        <v>100</v>
      </c>
    </row>
    <row r="1663" spans="1:5" x14ac:dyDescent="0.2">
      <c r="A1663" t="s">
        <v>1040</v>
      </c>
      <c r="B1663">
        <f t="shared" si="473"/>
        <v>332</v>
      </c>
      <c r="C1663">
        <f t="shared" ref="C1663:C1681" ca="1" si="489">IF(MOD(ROW(C1663)-2,5)&lt;&gt;0,C1662,RANDBETWEEN(1,ROWS(table_rates)))</f>
        <v>7</v>
      </c>
      <c r="D1663">
        <f ca="1">INDEX(table_rates,C1663,3)</f>
        <v>80</v>
      </c>
      <c r="E1663">
        <f ca="1">INDEX(table_rates,C1663,4)</f>
        <v>80</v>
      </c>
    </row>
    <row r="1664" spans="1:5" x14ac:dyDescent="0.2">
      <c r="A1664" t="s">
        <v>1041</v>
      </c>
      <c r="B1664">
        <f t="shared" si="473"/>
        <v>332</v>
      </c>
      <c r="C1664">
        <f t="shared" ca="1" si="489"/>
        <v>7</v>
      </c>
      <c r="D1664">
        <f ca="1">INDEX(table_rates,C1664,5)</f>
        <v>60</v>
      </c>
      <c r="E1664">
        <f ca="1">INDEX(table_rates,C1664,6)</f>
        <v>60</v>
      </c>
    </row>
    <row r="1665" spans="1:5" x14ac:dyDescent="0.2">
      <c r="A1665" t="s">
        <v>1042</v>
      </c>
      <c r="B1665">
        <f t="shared" si="473"/>
        <v>332</v>
      </c>
      <c r="C1665">
        <f t="shared" ca="1" si="489"/>
        <v>7</v>
      </c>
      <c r="D1665">
        <f ca="1">INDEX(table_rates,C1665,7)</f>
        <v>50</v>
      </c>
      <c r="E1665">
        <f ca="1">INDEX(table_rates,C1665,8)</f>
        <v>50</v>
      </c>
    </row>
    <row r="1666" spans="1:5" x14ac:dyDescent="0.2">
      <c r="A1666" t="s">
        <v>1043</v>
      </c>
      <c r="B1666">
        <f t="shared" si="473"/>
        <v>332</v>
      </c>
      <c r="C1666">
        <f t="shared" ca="1" si="489"/>
        <v>7</v>
      </c>
      <c r="D1666" t="str">
        <f ca="1">INDEX(table_rates,C1666,9)</f>
        <v>n/a</v>
      </c>
      <c r="E1666" t="str">
        <f ca="1">INDEX(table_rates,C1666,10)</f>
        <v>n/a</v>
      </c>
    </row>
    <row r="1667" spans="1:5" x14ac:dyDescent="0.2">
      <c r="A1667" t="s">
        <v>1039</v>
      </c>
      <c r="B1667">
        <f t="shared" si="473"/>
        <v>333</v>
      </c>
      <c r="C1667">
        <f t="shared" ca="1" si="489"/>
        <v>10</v>
      </c>
      <c r="D1667">
        <f t="shared" ca="1" si="474"/>
        <v>100</v>
      </c>
      <c r="E1667">
        <f t="shared" ref="E1667" ca="1" si="490">INDEX(table_rates,C1667,2)</f>
        <v>100</v>
      </c>
    </row>
    <row r="1668" spans="1:5" x14ac:dyDescent="0.2">
      <c r="A1668" t="s">
        <v>1040</v>
      </c>
      <c r="B1668">
        <f t="shared" ref="B1668:B1731" si="491">IF(MOD(ROW(B1668)-2,5)&lt;&gt;0,B1667,B1667+1)</f>
        <v>333</v>
      </c>
      <c r="C1668">
        <f t="shared" ca="1" si="489"/>
        <v>10</v>
      </c>
      <c r="D1668">
        <f ca="1">INDEX(table_rates,C1668,3)</f>
        <v>80</v>
      </c>
      <c r="E1668">
        <f ca="1">INDEX(table_rates,C1668,4)</f>
        <v>80</v>
      </c>
    </row>
    <row r="1669" spans="1:5" x14ac:dyDescent="0.2">
      <c r="A1669" t="s">
        <v>1041</v>
      </c>
      <c r="B1669">
        <f t="shared" si="491"/>
        <v>333</v>
      </c>
      <c r="C1669">
        <f t="shared" ca="1" si="489"/>
        <v>10</v>
      </c>
      <c r="D1669">
        <f ca="1">INDEX(table_rates,C1669,5)</f>
        <v>80</v>
      </c>
      <c r="E1669">
        <f ca="1">INDEX(table_rates,C1669,6)</f>
        <v>80</v>
      </c>
    </row>
    <row r="1670" spans="1:5" x14ac:dyDescent="0.2">
      <c r="A1670" t="s">
        <v>1042</v>
      </c>
      <c r="B1670">
        <f t="shared" si="491"/>
        <v>333</v>
      </c>
      <c r="C1670">
        <f t="shared" ca="1" si="489"/>
        <v>10</v>
      </c>
      <c r="D1670">
        <f ca="1">INDEX(table_rates,C1670,7)</f>
        <v>60</v>
      </c>
      <c r="E1670">
        <f ca="1">INDEX(table_rates,C1670,8)</f>
        <v>60</v>
      </c>
    </row>
    <row r="1671" spans="1:5" x14ac:dyDescent="0.2">
      <c r="A1671" t="s">
        <v>1043</v>
      </c>
      <c r="B1671">
        <f t="shared" si="491"/>
        <v>333</v>
      </c>
      <c r="C1671">
        <f t="shared" ca="1" si="489"/>
        <v>10</v>
      </c>
      <c r="D1671" t="str">
        <f ca="1">INDEX(table_rates,C1671,9)</f>
        <v>n/a</v>
      </c>
      <c r="E1671" t="str">
        <f ca="1">INDEX(table_rates,C1671,10)</f>
        <v>n/a</v>
      </c>
    </row>
    <row r="1672" spans="1:5" x14ac:dyDescent="0.2">
      <c r="A1672" t="s">
        <v>1039</v>
      </c>
      <c r="B1672">
        <f t="shared" si="491"/>
        <v>334</v>
      </c>
      <c r="C1672">
        <f t="shared" ca="1" si="489"/>
        <v>10</v>
      </c>
      <c r="D1672">
        <f t="shared" ref="D1672:D1732" ca="1" si="492">INDEX(table_rates,C1672,1)</f>
        <v>100</v>
      </c>
      <c r="E1672">
        <f t="shared" ref="E1672" ca="1" si="493">INDEX(table_rates,C1672,2)</f>
        <v>100</v>
      </c>
    </row>
    <row r="1673" spans="1:5" x14ac:dyDescent="0.2">
      <c r="A1673" t="s">
        <v>1040</v>
      </c>
      <c r="B1673">
        <f t="shared" si="491"/>
        <v>334</v>
      </c>
      <c r="C1673">
        <f t="shared" ca="1" si="489"/>
        <v>10</v>
      </c>
      <c r="D1673">
        <f ca="1">INDEX(table_rates,C1673,3)</f>
        <v>80</v>
      </c>
      <c r="E1673">
        <f ca="1">INDEX(table_rates,C1673,4)</f>
        <v>80</v>
      </c>
    </row>
    <row r="1674" spans="1:5" x14ac:dyDescent="0.2">
      <c r="A1674" t="s">
        <v>1041</v>
      </c>
      <c r="B1674">
        <f t="shared" si="491"/>
        <v>334</v>
      </c>
      <c r="C1674">
        <f t="shared" ca="1" si="489"/>
        <v>10</v>
      </c>
      <c r="D1674">
        <f ca="1">INDEX(table_rates,C1674,5)</f>
        <v>80</v>
      </c>
      <c r="E1674">
        <f ca="1">INDEX(table_rates,C1674,6)</f>
        <v>80</v>
      </c>
    </row>
    <row r="1675" spans="1:5" x14ac:dyDescent="0.2">
      <c r="A1675" t="s">
        <v>1042</v>
      </c>
      <c r="B1675">
        <f t="shared" si="491"/>
        <v>334</v>
      </c>
      <c r="C1675">
        <f t="shared" ca="1" si="489"/>
        <v>10</v>
      </c>
      <c r="D1675">
        <f ca="1">INDEX(table_rates,C1675,7)</f>
        <v>60</v>
      </c>
      <c r="E1675">
        <f ca="1">INDEX(table_rates,C1675,8)</f>
        <v>60</v>
      </c>
    </row>
    <row r="1676" spans="1:5" x14ac:dyDescent="0.2">
      <c r="A1676" t="s">
        <v>1043</v>
      </c>
      <c r="B1676">
        <f t="shared" si="491"/>
        <v>334</v>
      </c>
      <c r="C1676">
        <f t="shared" ca="1" si="489"/>
        <v>10</v>
      </c>
      <c r="D1676" t="str">
        <f ca="1">INDEX(table_rates,C1676,9)</f>
        <v>n/a</v>
      </c>
      <c r="E1676" t="str">
        <f ca="1">INDEX(table_rates,C1676,10)</f>
        <v>n/a</v>
      </c>
    </row>
    <row r="1677" spans="1:5" x14ac:dyDescent="0.2">
      <c r="A1677" t="s">
        <v>1039</v>
      </c>
      <c r="B1677">
        <f t="shared" si="491"/>
        <v>335</v>
      </c>
      <c r="C1677">
        <f t="shared" ca="1" si="489"/>
        <v>4</v>
      </c>
      <c r="D1677">
        <f t="shared" ca="1" si="492"/>
        <v>100</v>
      </c>
      <c r="E1677">
        <f t="shared" ref="E1677" ca="1" si="494">INDEX(table_rates,C1677,2)</f>
        <v>100</v>
      </c>
    </row>
    <row r="1678" spans="1:5" x14ac:dyDescent="0.2">
      <c r="A1678" t="s">
        <v>1040</v>
      </c>
      <c r="B1678">
        <f t="shared" si="491"/>
        <v>335</v>
      </c>
      <c r="C1678">
        <f t="shared" ca="1" si="489"/>
        <v>4</v>
      </c>
      <c r="D1678">
        <f ca="1">INDEX(table_rates,C1678,3)</f>
        <v>90</v>
      </c>
      <c r="E1678">
        <f ca="1">INDEX(table_rates,C1678,4)</f>
        <v>90</v>
      </c>
    </row>
    <row r="1679" spans="1:5" x14ac:dyDescent="0.2">
      <c r="A1679" t="s">
        <v>1041</v>
      </c>
      <c r="B1679">
        <f t="shared" si="491"/>
        <v>335</v>
      </c>
      <c r="C1679">
        <f t="shared" ca="1" si="489"/>
        <v>4</v>
      </c>
      <c r="D1679">
        <f ca="1">INDEX(table_rates,C1679,5)</f>
        <v>80</v>
      </c>
      <c r="E1679">
        <f ca="1">INDEX(table_rates,C1679,6)</f>
        <v>80</v>
      </c>
    </row>
    <row r="1680" spans="1:5" x14ac:dyDescent="0.2">
      <c r="A1680" t="s">
        <v>1042</v>
      </c>
      <c r="B1680">
        <f t="shared" si="491"/>
        <v>335</v>
      </c>
      <c r="C1680">
        <f t="shared" ca="1" si="489"/>
        <v>4</v>
      </c>
      <c r="D1680">
        <f ca="1">INDEX(table_rates,C1680,7)</f>
        <v>80</v>
      </c>
      <c r="E1680">
        <f ca="1">INDEX(table_rates,C1680,8)</f>
        <v>80</v>
      </c>
    </row>
    <row r="1681" spans="1:5" x14ac:dyDescent="0.2">
      <c r="A1681" t="s">
        <v>1043</v>
      </c>
      <c r="B1681">
        <f t="shared" si="491"/>
        <v>335</v>
      </c>
      <c r="C1681">
        <f t="shared" ca="1" si="489"/>
        <v>4</v>
      </c>
      <c r="D1681" t="str">
        <f ca="1">INDEX(table_rates,C1681,9)</f>
        <v>n/a</v>
      </c>
      <c r="E1681" t="str">
        <f ca="1">INDEX(table_rates,C1681,10)</f>
        <v>n/a</v>
      </c>
    </row>
    <row r="1682" spans="1:5" x14ac:dyDescent="0.2">
      <c r="A1682" t="s">
        <v>1039</v>
      </c>
      <c r="B1682">
        <f t="shared" si="491"/>
        <v>336</v>
      </c>
      <c r="C1682">
        <f t="shared" ref="C1682:C1742" ca="1" si="495">RANDBETWEEN(1,ROWS(table_rates))</f>
        <v>13</v>
      </c>
      <c r="D1682">
        <f t="shared" ca="1" si="492"/>
        <v>100</v>
      </c>
      <c r="E1682">
        <f t="shared" ref="E1682" ca="1" si="496">INDEX(table_rates,C1682,2)</f>
        <v>100</v>
      </c>
    </row>
    <row r="1683" spans="1:5" x14ac:dyDescent="0.2">
      <c r="A1683" t="s">
        <v>1040</v>
      </c>
      <c r="B1683">
        <f t="shared" si="491"/>
        <v>336</v>
      </c>
      <c r="C1683">
        <f t="shared" ref="C1683:C1701" ca="1" si="497">IF(MOD(ROW(C1683)-2,5)&lt;&gt;0,C1682,RANDBETWEEN(1,ROWS(table_rates)))</f>
        <v>13</v>
      </c>
      <c r="D1683">
        <f ca="1">INDEX(table_rates,C1683,3)</f>
        <v>80</v>
      </c>
      <c r="E1683">
        <f ca="1">INDEX(table_rates,C1683,4)</f>
        <v>80</v>
      </c>
    </row>
    <row r="1684" spans="1:5" x14ac:dyDescent="0.2">
      <c r="A1684" t="s">
        <v>1041</v>
      </c>
      <c r="B1684">
        <f t="shared" si="491"/>
        <v>336</v>
      </c>
      <c r="C1684">
        <f t="shared" ca="1" si="497"/>
        <v>13</v>
      </c>
      <c r="D1684">
        <f ca="1">INDEX(table_rates,C1684,5)</f>
        <v>80</v>
      </c>
      <c r="E1684">
        <f ca="1">INDEX(table_rates,C1684,6)</f>
        <v>80</v>
      </c>
    </row>
    <row r="1685" spans="1:5" x14ac:dyDescent="0.2">
      <c r="A1685" t="s">
        <v>1042</v>
      </c>
      <c r="B1685">
        <f t="shared" si="491"/>
        <v>336</v>
      </c>
      <c r="C1685">
        <f t="shared" ca="1" si="497"/>
        <v>13</v>
      </c>
      <c r="D1685">
        <f ca="1">INDEX(table_rates,C1685,7)</f>
        <v>60</v>
      </c>
      <c r="E1685">
        <f ca="1">INDEX(table_rates,C1685,8)</f>
        <v>60</v>
      </c>
    </row>
    <row r="1686" spans="1:5" x14ac:dyDescent="0.2">
      <c r="A1686" t="s">
        <v>1043</v>
      </c>
      <c r="B1686">
        <f t="shared" si="491"/>
        <v>336</v>
      </c>
      <c r="C1686">
        <f t="shared" ca="1" si="497"/>
        <v>13</v>
      </c>
      <c r="D1686">
        <f ca="1">INDEX(table_rates,C1686,9)</f>
        <v>50</v>
      </c>
      <c r="E1686">
        <f ca="1">INDEX(table_rates,C1686,10)</f>
        <v>50</v>
      </c>
    </row>
    <row r="1687" spans="1:5" x14ac:dyDescent="0.2">
      <c r="A1687" t="s">
        <v>1039</v>
      </c>
      <c r="B1687">
        <f t="shared" si="491"/>
        <v>337</v>
      </c>
      <c r="C1687">
        <f t="shared" ca="1" si="497"/>
        <v>8</v>
      </c>
      <c r="D1687">
        <f t="shared" ca="1" si="492"/>
        <v>100</v>
      </c>
      <c r="E1687">
        <f t="shared" ref="E1687" ca="1" si="498">INDEX(table_rates,C1687,2)</f>
        <v>100</v>
      </c>
    </row>
    <row r="1688" spans="1:5" x14ac:dyDescent="0.2">
      <c r="A1688" t="s">
        <v>1040</v>
      </c>
      <c r="B1688">
        <f t="shared" si="491"/>
        <v>337</v>
      </c>
      <c r="C1688">
        <f t="shared" ca="1" si="497"/>
        <v>8</v>
      </c>
      <c r="D1688">
        <f ca="1">INDEX(table_rates,C1688,3)</f>
        <v>80</v>
      </c>
      <c r="E1688">
        <f ca="1">INDEX(table_rates,C1688,4)</f>
        <v>80</v>
      </c>
    </row>
    <row r="1689" spans="1:5" x14ac:dyDescent="0.2">
      <c r="A1689" t="s">
        <v>1041</v>
      </c>
      <c r="B1689">
        <f t="shared" si="491"/>
        <v>337</v>
      </c>
      <c r="C1689">
        <f t="shared" ca="1" si="497"/>
        <v>8</v>
      </c>
      <c r="D1689">
        <f ca="1">INDEX(table_rates,C1689,5)</f>
        <v>60</v>
      </c>
      <c r="E1689">
        <f ca="1">INDEX(table_rates,C1689,6)</f>
        <v>60</v>
      </c>
    </row>
    <row r="1690" spans="1:5" x14ac:dyDescent="0.2">
      <c r="A1690" t="s">
        <v>1042</v>
      </c>
      <c r="B1690">
        <f t="shared" si="491"/>
        <v>337</v>
      </c>
      <c r="C1690">
        <f t="shared" ca="1" si="497"/>
        <v>8</v>
      </c>
      <c r="D1690">
        <f ca="1">INDEX(table_rates,C1690,7)</f>
        <v>50</v>
      </c>
      <c r="E1690">
        <f ca="1">INDEX(table_rates,C1690,8)</f>
        <v>50</v>
      </c>
    </row>
    <row r="1691" spans="1:5" x14ac:dyDescent="0.2">
      <c r="A1691" t="s">
        <v>1043</v>
      </c>
      <c r="B1691">
        <f t="shared" si="491"/>
        <v>337</v>
      </c>
      <c r="C1691">
        <f t="shared" ca="1" si="497"/>
        <v>8</v>
      </c>
      <c r="D1691" t="str">
        <f ca="1">INDEX(table_rates,C1691,9)</f>
        <v>n/a</v>
      </c>
      <c r="E1691" t="str">
        <f ca="1">INDEX(table_rates,C1691,10)</f>
        <v>n/a</v>
      </c>
    </row>
    <row r="1692" spans="1:5" x14ac:dyDescent="0.2">
      <c r="A1692" t="s">
        <v>1039</v>
      </c>
      <c r="B1692">
        <f t="shared" si="491"/>
        <v>338</v>
      </c>
      <c r="C1692">
        <f t="shared" ca="1" si="497"/>
        <v>8</v>
      </c>
      <c r="D1692">
        <f t="shared" ca="1" si="492"/>
        <v>100</v>
      </c>
      <c r="E1692">
        <f t="shared" ref="E1692" ca="1" si="499">INDEX(table_rates,C1692,2)</f>
        <v>100</v>
      </c>
    </row>
    <row r="1693" spans="1:5" x14ac:dyDescent="0.2">
      <c r="A1693" t="s">
        <v>1040</v>
      </c>
      <c r="B1693">
        <f t="shared" si="491"/>
        <v>338</v>
      </c>
      <c r="C1693">
        <f t="shared" ca="1" si="497"/>
        <v>8</v>
      </c>
      <c r="D1693">
        <f ca="1">INDEX(table_rates,C1693,3)</f>
        <v>80</v>
      </c>
      <c r="E1693">
        <f ca="1">INDEX(table_rates,C1693,4)</f>
        <v>80</v>
      </c>
    </row>
    <row r="1694" spans="1:5" x14ac:dyDescent="0.2">
      <c r="A1694" t="s">
        <v>1041</v>
      </c>
      <c r="B1694">
        <f t="shared" si="491"/>
        <v>338</v>
      </c>
      <c r="C1694">
        <f t="shared" ca="1" si="497"/>
        <v>8</v>
      </c>
      <c r="D1694">
        <f ca="1">INDEX(table_rates,C1694,5)</f>
        <v>60</v>
      </c>
      <c r="E1694">
        <f ca="1">INDEX(table_rates,C1694,6)</f>
        <v>60</v>
      </c>
    </row>
    <row r="1695" spans="1:5" x14ac:dyDescent="0.2">
      <c r="A1695" t="s">
        <v>1042</v>
      </c>
      <c r="B1695">
        <f t="shared" si="491"/>
        <v>338</v>
      </c>
      <c r="C1695">
        <f t="shared" ca="1" si="497"/>
        <v>8</v>
      </c>
      <c r="D1695">
        <f ca="1">INDEX(table_rates,C1695,7)</f>
        <v>50</v>
      </c>
      <c r="E1695">
        <f ca="1">INDEX(table_rates,C1695,8)</f>
        <v>50</v>
      </c>
    </row>
    <row r="1696" spans="1:5" x14ac:dyDescent="0.2">
      <c r="A1696" t="s">
        <v>1043</v>
      </c>
      <c r="B1696">
        <f t="shared" si="491"/>
        <v>338</v>
      </c>
      <c r="C1696">
        <f t="shared" ca="1" si="497"/>
        <v>8</v>
      </c>
      <c r="D1696" t="str">
        <f ca="1">INDEX(table_rates,C1696,9)</f>
        <v>n/a</v>
      </c>
      <c r="E1696" t="str">
        <f ca="1">INDEX(table_rates,C1696,10)</f>
        <v>n/a</v>
      </c>
    </row>
    <row r="1697" spans="1:5" x14ac:dyDescent="0.2">
      <c r="A1697" t="s">
        <v>1039</v>
      </c>
      <c r="B1697">
        <f t="shared" si="491"/>
        <v>339</v>
      </c>
      <c r="C1697">
        <f t="shared" ca="1" si="497"/>
        <v>1</v>
      </c>
      <c r="D1697">
        <f t="shared" ca="1" si="492"/>
        <v>100</v>
      </c>
      <c r="E1697">
        <f t="shared" ref="E1697" ca="1" si="500">INDEX(table_rates,C1697,2)</f>
        <v>100</v>
      </c>
    </row>
    <row r="1698" spans="1:5" x14ac:dyDescent="0.2">
      <c r="A1698" t="s">
        <v>1040</v>
      </c>
      <c r="B1698">
        <f t="shared" si="491"/>
        <v>339</v>
      </c>
      <c r="C1698">
        <f t="shared" ca="1" si="497"/>
        <v>1</v>
      </c>
      <c r="D1698">
        <f ca="1">INDEX(table_rates,C1698,3)</f>
        <v>80</v>
      </c>
      <c r="E1698">
        <f ca="1">INDEX(table_rates,C1698,4)</f>
        <v>80</v>
      </c>
    </row>
    <row r="1699" spans="1:5" x14ac:dyDescent="0.2">
      <c r="A1699" t="s">
        <v>1041</v>
      </c>
      <c r="B1699">
        <f t="shared" si="491"/>
        <v>339</v>
      </c>
      <c r="C1699">
        <f t="shared" ca="1" si="497"/>
        <v>1</v>
      </c>
      <c r="D1699">
        <f ca="1">INDEX(table_rates,C1699,5)</f>
        <v>60</v>
      </c>
      <c r="E1699">
        <f ca="1">INDEX(table_rates,C1699,6)</f>
        <v>60</v>
      </c>
    </row>
    <row r="1700" spans="1:5" x14ac:dyDescent="0.2">
      <c r="A1700" t="s">
        <v>1042</v>
      </c>
      <c r="B1700">
        <f t="shared" si="491"/>
        <v>339</v>
      </c>
      <c r="C1700">
        <f t="shared" ca="1" si="497"/>
        <v>1</v>
      </c>
      <c r="D1700">
        <f ca="1">INDEX(table_rates,C1700,7)</f>
        <v>50</v>
      </c>
      <c r="E1700">
        <f ca="1">INDEX(table_rates,C1700,8)</f>
        <v>50</v>
      </c>
    </row>
    <row r="1701" spans="1:5" x14ac:dyDescent="0.2">
      <c r="A1701" t="s">
        <v>1043</v>
      </c>
      <c r="B1701">
        <f t="shared" si="491"/>
        <v>339</v>
      </c>
      <c r="C1701">
        <f t="shared" ca="1" si="497"/>
        <v>1</v>
      </c>
      <c r="D1701" t="str">
        <f ca="1">INDEX(table_rates,C1701,9)</f>
        <v>n/a</v>
      </c>
      <c r="E1701" t="str">
        <f ca="1">INDEX(table_rates,C1701,10)</f>
        <v>n/a</v>
      </c>
    </row>
    <row r="1702" spans="1:5" x14ac:dyDescent="0.2">
      <c r="A1702" t="s">
        <v>1039</v>
      </c>
      <c r="B1702">
        <f t="shared" si="491"/>
        <v>340</v>
      </c>
      <c r="C1702">
        <f t="shared" ca="1" si="495"/>
        <v>3</v>
      </c>
      <c r="D1702">
        <f t="shared" ca="1" si="492"/>
        <v>100</v>
      </c>
      <c r="E1702">
        <f t="shared" ref="E1702" ca="1" si="501">INDEX(table_rates,C1702,2)</f>
        <v>100</v>
      </c>
    </row>
    <row r="1703" spans="1:5" x14ac:dyDescent="0.2">
      <c r="A1703" t="s">
        <v>1040</v>
      </c>
      <c r="B1703">
        <f t="shared" si="491"/>
        <v>340</v>
      </c>
      <c r="C1703">
        <f t="shared" ref="C1703:C1721" ca="1" si="502">IF(MOD(ROW(C1703)-2,5)&lt;&gt;0,C1702,RANDBETWEEN(1,ROWS(table_rates)))</f>
        <v>3</v>
      </c>
      <c r="D1703">
        <f ca="1">INDEX(table_rates,C1703,3)</f>
        <v>80</v>
      </c>
      <c r="E1703">
        <f ca="1">INDEX(table_rates,C1703,4)</f>
        <v>80</v>
      </c>
    </row>
    <row r="1704" spans="1:5" x14ac:dyDescent="0.2">
      <c r="A1704" t="s">
        <v>1041</v>
      </c>
      <c r="B1704">
        <f t="shared" si="491"/>
        <v>340</v>
      </c>
      <c r="C1704">
        <f t="shared" ca="1" si="502"/>
        <v>3</v>
      </c>
      <c r="D1704">
        <f ca="1">INDEX(table_rates,C1704,5)</f>
        <v>80</v>
      </c>
      <c r="E1704">
        <f ca="1">INDEX(table_rates,C1704,6)</f>
        <v>80</v>
      </c>
    </row>
    <row r="1705" spans="1:5" x14ac:dyDescent="0.2">
      <c r="A1705" t="s">
        <v>1042</v>
      </c>
      <c r="B1705">
        <f t="shared" si="491"/>
        <v>340</v>
      </c>
      <c r="C1705">
        <f t="shared" ca="1" si="502"/>
        <v>3</v>
      </c>
      <c r="D1705">
        <f ca="1">INDEX(table_rates,C1705,7)</f>
        <v>60</v>
      </c>
      <c r="E1705">
        <f ca="1">INDEX(table_rates,C1705,8)</f>
        <v>60</v>
      </c>
    </row>
    <row r="1706" spans="1:5" x14ac:dyDescent="0.2">
      <c r="A1706" t="s">
        <v>1043</v>
      </c>
      <c r="B1706">
        <f t="shared" si="491"/>
        <v>340</v>
      </c>
      <c r="C1706">
        <f t="shared" ca="1" si="502"/>
        <v>3</v>
      </c>
      <c r="D1706" t="str">
        <f ca="1">INDEX(table_rates,C1706,9)</f>
        <v>n/a</v>
      </c>
      <c r="E1706" t="str">
        <f ca="1">INDEX(table_rates,C1706,10)</f>
        <v>n/a</v>
      </c>
    </row>
    <row r="1707" spans="1:5" x14ac:dyDescent="0.2">
      <c r="A1707" t="s">
        <v>1039</v>
      </c>
      <c r="B1707">
        <f t="shared" si="491"/>
        <v>341</v>
      </c>
      <c r="C1707">
        <f t="shared" ca="1" si="502"/>
        <v>2</v>
      </c>
      <c r="D1707">
        <f t="shared" ca="1" si="492"/>
        <v>100</v>
      </c>
      <c r="E1707">
        <f t="shared" ref="E1707" ca="1" si="503">INDEX(table_rates,C1707,2)</f>
        <v>100</v>
      </c>
    </row>
    <row r="1708" spans="1:5" x14ac:dyDescent="0.2">
      <c r="A1708" t="s">
        <v>1040</v>
      </c>
      <c r="B1708">
        <f t="shared" si="491"/>
        <v>341</v>
      </c>
      <c r="C1708">
        <f t="shared" ca="1" si="502"/>
        <v>2</v>
      </c>
      <c r="D1708" t="str">
        <f ca="1">INDEX(table_rates,C1708,3)</f>
        <v>not covered</v>
      </c>
      <c r="E1708" t="str">
        <f ca="1">INDEX(table_rates,C1708,4)</f>
        <v>not covered</v>
      </c>
    </row>
    <row r="1709" spans="1:5" x14ac:dyDescent="0.2">
      <c r="A1709" t="s">
        <v>1041</v>
      </c>
      <c r="B1709">
        <f t="shared" si="491"/>
        <v>341</v>
      </c>
      <c r="C1709">
        <f t="shared" ca="1" si="502"/>
        <v>2</v>
      </c>
      <c r="D1709" t="str">
        <f ca="1">INDEX(table_rates,C1709,5)</f>
        <v>not covered</v>
      </c>
      <c r="E1709" t="str">
        <f ca="1">INDEX(table_rates,C1709,6)</f>
        <v>not covered</v>
      </c>
    </row>
    <row r="1710" spans="1:5" x14ac:dyDescent="0.2">
      <c r="A1710" t="s">
        <v>1042</v>
      </c>
      <c r="B1710">
        <f t="shared" si="491"/>
        <v>341</v>
      </c>
      <c r="C1710">
        <f t="shared" ca="1" si="502"/>
        <v>2</v>
      </c>
      <c r="D1710" t="str">
        <f ca="1">INDEX(table_rates,C1710,7)</f>
        <v>not covered</v>
      </c>
      <c r="E1710" t="str">
        <f ca="1">INDEX(table_rates,C1710,8)</f>
        <v>not covered</v>
      </c>
    </row>
    <row r="1711" spans="1:5" x14ac:dyDescent="0.2">
      <c r="A1711" t="s">
        <v>1043</v>
      </c>
      <c r="B1711">
        <f t="shared" si="491"/>
        <v>341</v>
      </c>
      <c r="C1711">
        <f t="shared" ca="1" si="502"/>
        <v>2</v>
      </c>
      <c r="D1711" t="str">
        <f ca="1">INDEX(table_rates,C1711,9)</f>
        <v>n/a</v>
      </c>
      <c r="E1711" t="str">
        <f ca="1">INDEX(table_rates,C1711,10)</f>
        <v>n/a</v>
      </c>
    </row>
    <row r="1712" spans="1:5" x14ac:dyDescent="0.2">
      <c r="A1712" t="s">
        <v>1039</v>
      </c>
      <c r="B1712">
        <f t="shared" si="491"/>
        <v>342</v>
      </c>
      <c r="C1712">
        <f t="shared" ca="1" si="502"/>
        <v>8</v>
      </c>
      <c r="D1712">
        <f t="shared" ca="1" si="492"/>
        <v>100</v>
      </c>
      <c r="E1712">
        <f t="shared" ref="E1712" ca="1" si="504">INDEX(table_rates,C1712,2)</f>
        <v>100</v>
      </c>
    </row>
    <row r="1713" spans="1:5" x14ac:dyDescent="0.2">
      <c r="A1713" t="s">
        <v>1040</v>
      </c>
      <c r="B1713">
        <f t="shared" si="491"/>
        <v>342</v>
      </c>
      <c r="C1713">
        <f t="shared" ca="1" si="502"/>
        <v>8</v>
      </c>
      <c r="D1713">
        <f ca="1">INDEX(table_rates,C1713,3)</f>
        <v>80</v>
      </c>
      <c r="E1713">
        <f ca="1">INDEX(table_rates,C1713,4)</f>
        <v>80</v>
      </c>
    </row>
    <row r="1714" spans="1:5" x14ac:dyDescent="0.2">
      <c r="A1714" t="s">
        <v>1041</v>
      </c>
      <c r="B1714">
        <f t="shared" si="491"/>
        <v>342</v>
      </c>
      <c r="C1714">
        <f t="shared" ca="1" si="502"/>
        <v>8</v>
      </c>
      <c r="D1714">
        <f ca="1">INDEX(table_rates,C1714,5)</f>
        <v>60</v>
      </c>
      <c r="E1714">
        <f ca="1">INDEX(table_rates,C1714,6)</f>
        <v>60</v>
      </c>
    </row>
    <row r="1715" spans="1:5" x14ac:dyDescent="0.2">
      <c r="A1715" t="s">
        <v>1042</v>
      </c>
      <c r="B1715">
        <f t="shared" si="491"/>
        <v>342</v>
      </c>
      <c r="C1715">
        <f t="shared" ca="1" si="502"/>
        <v>8</v>
      </c>
      <c r="D1715">
        <f ca="1">INDEX(table_rates,C1715,7)</f>
        <v>50</v>
      </c>
      <c r="E1715">
        <f ca="1">INDEX(table_rates,C1715,8)</f>
        <v>50</v>
      </c>
    </row>
    <row r="1716" spans="1:5" x14ac:dyDescent="0.2">
      <c r="A1716" t="s">
        <v>1043</v>
      </c>
      <c r="B1716">
        <f t="shared" si="491"/>
        <v>342</v>
      </c>
      <c r="C1716">
        <f t="shared" ca="1" si="502"/>
        <v>8</v>
      </c>
      <c r="D1716" t="str">
        <f ca="1">INDEX(table_rates,C1716,9)</f>
        <v>n/a</v>
      </c>
      <c r="E1716" t="str">
        <f ca="1">INDEX(table_rates,C1716,10)</f>
        <v>n/a</v>
      </c>
    </row>
    <row r="1717" spans="1:5" x14ac:dyDescent="0.2">
      <c r="A1717" t="s">
        <v>1039</v>
      </c>
      <c r="B1717">
        <f t="shared" si="491"/>
        <v>343</v>
      </c>
      <c r="C1717">
        <f t="shared" ca="1" si="502"/>
        <v>3</v>
      </c>
      <c r="D1717">
        <f t="shared" ca="1" si="492"/>
        <v>100</v>
      </c>
      <c r="E1717">
        <f t="shared" ref="E1717" ca="1" si="505">INDEX(table_rates,C1717,2)</f>
        <v>100</v>
      </c>
    </row>
    <row r="1718" spans="1:5" x14ac:dyDescent="0.2">
      <c r="A1718" t="s">
        <v>1040</v>
      </c>
      <c r="B1718">
        <f t="shared" si="491"/>
        <v>343</v>
      </c>
      <c r="C1718">
        <f t="shared" ca="1" si="502"/>
        <v>3</v>
      </c>
      <c r="D1718">
        <f ca="1">INDEX(table_rates,C1718,3)</f>
        <v>80</v>
      </c>
      <c r="E1718">
        <f ca="1">INDEX(table_rates,C1718,4)</f>
        <v>80</v>
      </c>
    </row>
    <row r="1719" spans="1:5" x14ac:dyDescent="0.2">
      <c r="A1719" t="s">
        <v>1041</v>
      </c>
      <c r="B1719">
        <f t="shared" si="491"/>
        <v>343</v>
      </c>
      <c r="C1719">
        <f t="shared" ca="1" si="502"/>
        <v>3</v>
      </c>
      <c r="D1719">
        <f ca="1">INDEX(table_rates,C1719,5)</f>
        <v>80</v>
      </c>
      <c r="E1719">
        <f ca="1">INDEX(table_rates,C1719,6)</f>
        <v>80</v>
      </c>
    </row>
    <row r="1720" spans="1:5" x14ac:dyDescent="0.2">
      <c r="A1720" t="s">
        <v>1042</v>
      </c>
      <c r="B1720">
        <f t="shared" si="491"/>
        <v>343</v>
      </c>
      <c r="C1720">
        <f t="shared" ca="1" si="502"/>
        <v>3</v>
      </c>
      <c r="D1720">
        <f ca="1">INDEX(table_rates,C1720,7)</f>
        <v>60</v>
      </c>
      <c r="E1720">
        <f ca="1">INDEX(table_rates,C1720,8)</f>
        <v>60</v>
      </c>
    </row>
    <row r="1721" spans="1:5" x14ac:dyDescent="0.2">
      <c r="A1721" t="s">
        <v>1043</v>
      </c>
      <c r="B1721">
        <f t="shared" si="491"/>
        <v>343</v>
      </c>
      <c r="C1721">
        <f t="shared" ca="1" si="502"/>
        <v>3</v>
      </c>
      <c r="D1721" t="str">
        <f ca="1">INDEX(table_rates,C1721,9)</f>
        <v>n/a</v>
      </c>
      <c r="E1721" t="str">
        <f ca="1">INDEX(table_rates,C1721,10)</f>
        <v>n/a</v>
      </c>
    </row>
    <row r="1722" spans="1:5" x14ac:dyDescent="0.2">
      <c r="A1722" t="s">
        <v>1039</v>
      </c>
      <c r="B1722">
        <f t="shared" si="491"/>
        <v>344</v>
      </c>
      <c r="C1722">
        <f t="shared" ca="1" si="495"/>
        <v>14</v>
      </c>
      <c r="D1722">
        <f t="shared" ca="1" si="492"/>
        <v>100</v>
      </c>
      <c r="E1722">
        <f t="shared" ref="E1722" ca="1" si="506">INDEX(table_rates,C1722,2)</f>
        <v>100</v>
      </c>
    </row>
    <row r="1723" spans="1:5" x14ac:dyDescent="0.2">
      <c r="A1723" t="s">
        <v>1040</v>
      </c>
      <c r="B1723">
        <f t="shared" si="491"/>
        <v>344</v>
      </c>
      <c r="C1723">
        <f t="shared" ref="C1723:C1741" ca="1" si="507">IF(MOD(ROW(C1723)-2,5)&lt;&gt;0,C1722,RANDBETWEEN(1,ROWS(table_rates)))</f>
        <v>14</v>
      </c>
      <c r="D1723">
        <f ca="1">INDEX(table_rates,C1723,3)</f>
        <v>90</v>
      </c>
      <c r="E1723">
        <f ca="1">INDEX(table_rates,C1723,4)</f>
        <v>90</v>
      </c>
    </row>
    <row r="1724" spans="1:5" x14ac:dyDescent="0.2">
      <c r="A1724" t="s">
        <v>1041</v>
      </c>
      <c r="B1724">
        <f t="shared" si="491"/>
        <v>344</v>
      </c>
      <c r="C1724">
        <f t="shared" ca="1" si="507"/>
        <v>14</v>
      </c>
      <c r="D1724">
        <f ca="1">INDEX(table_rates,C1724,5)</f>
        <v>80</v>
      </c>
      <c r="E1724">
        <f ca="1">INDEX(table_rates,C1724,6)</f>
        <v>80</v>
      </c>
    </row>
    <row r="1725" spans="1:5" x14ac:dyDescent="0.2">
      <c r="A1725" t="s">
        <v>1042</v>
      </c>
      <c r="B1725">
        <f t="shared" si="491"/>
        <v>344</v>
      </c>
      <c r="C1725">
        <f t="shared" ca="1" si="507"/>
        <v>14</v>
      </c>
      <c r="D1725">
        <f ca="1">INDEX(table_rates,C1725,7)</f>
        <v>80</v>
      </c>
      <c r="E1725">
        <f ca="1">INDEX(table_rates,C1725,8)</f>
        <v>80</v>
      </c>
    </row>
    <row r="1726" spans="1:5" x14ac:dyDescent="0.2">
      <c r="A1726" t="s">
        <v>1043</v>
      </c>
      <c r="B1726">
        <f t="shared" si="491"/>
        <v>344</v>
      </c>
      <c r="C1726">
        <f t="shared" ca="1" si="507"/>
        <v>14</v>
      </c>
      <c r="D1726" t="str">
        <f ca="1">INDEX(table_rates,C1726,9)</f>
        <v>n/a</v>
      </c>
      <c r="E1726" t="str">
        <f ca="1">INDEX(table_rates,C1726,10)</f>
        <v>n/a</v>
      </c>
    </row>
    <row r="1727" spans="1:5" x14ac:dyDescent="0.2">
      <c r="A1727" t="s">
        <v>1039</v>
      </c>
      <c r="B1727">
        <f t="shared" si="491"/>
        <v>345</v>
      </c>
      <c r="C1727">
        <f t="shared" ca="1" si="507"/>
        <v>3</v>
      </c>
      <c r="D1727">
        <f t="shared" ca="1" si="492"/>
        <v>100</v>
      </c>
      <c r="E1727">
        <f t="shared" ref="E1727" ca="1" si="508">INDEX(table_rates,C1727,2)</f>
        <v>100</v>
      </c>
    </row>
    <row r="1728" spans="1:5" x14ac:dyDescent="0.2">
      <c r="A1728" t="s">
        <v>1040</v>
      </c>
      <c r="B1728">
        <f t="shared" si="491"/>
        <v>345</v>
      </c>
      <c r="C1728">
        <f t="shared" ca="1" si="507"/>
        <v>3</v>
      </c>
      <c r="D1728">
        <f ca="1">INDEX(table_rates,C1728,3)</f>
        <v>80</v>
      </c>
      <c r="E1728">
        <f ca="1">INDEX(table_rates,C1728,4)</f>
        <v>80</v>
      </c>
    </row>
    <row r="1729" spans="1:5" x14ac:dyDescent="0.2">
      <c r="A1729" t="s">
        <v>1041</v>
      </c>
      <c r="B1729">
        <f t="shared" si="491"/>
        <v>345</v>
      </c>
      <c r="C1729">
        <f t="shared" ca="1" si="507"/>
        <v>3</v>
      </c>
      <c r="D1729">
        <f ca="1">INDEX(table_rates,C1729,5)</f>
        <v>80</v>
      </c>
      <c r="E1729">
        <f ca="1">INDEX(table_rates,C1729,6)</f>
        <v>80</v>
      </c>
    </row>
    <row r="1730" spans="1:5" x14ac:dyDescent="0.2">
      <c r="A1730" t="s">
        <v>1042</v>
      </c>
      <c r="B1730">
        <f t="shared" si="491"/>
        <v>345</v>
      </c>
      <c r="C1730">
        <f t="shared" ca="1" si="507"/>
        <v>3</v>
      </c>
      <c r="D1730">
        <f ca="1">INDEX(table_rates,C1730,7)</f>
        <v>60</v>
      </c>
      <c r="E1730">
        <f ca="1">INDEX(table_rates,C1730,8)</f>
        <v>60</v>
      </c>
    </row>
    <row r="1731" spans="1:5" x14ac:dyDescent="0.2">
      <c r="A1731" t="s">
        <v>1043</v>
      </c>
      <c r="B1731">
        <f t="shared" si="491"/>
        <v>345</v>
      </c>
      <c r="C1731">
        <f t="shared" ca="1" si="507"/>
        <v>3</v>
      </c>
      <c r="D1731" t="str">
        <f ca="1">INDEX(table_rates,C1731,9)</f>
        <v>n/a</v>
      </c>
      <c r="E1731" t="str">
        <f ca="1">INDEX(table_rates,C1731,10)</f>
        <v>n/a</v>
      </c>
    </row>
    <row r="1732" spans="1:5" x14ac:dyDescent="0.2">
      <c r="A1732" t="s">
        <v>1039</v>
      </c>
      <c r="B1732">
        <f t="shared" ref="B1732:B1795" si="509">IF(MOD(ROW(B1732)-2,5)&lt;&gt;0,B1731,B1731+1)</f>
        <v>346</v>
      </c>
      <c r="C1732">
        <f t="shared" ca="1" si="507"/>
        <v>11</v>
      </c>
      <c r="D1732">
        <f t="shared" ca="1" si="492"/>
        <v>100</v>
      </c>
      <c r="E1732">
        <f t="shared" ref="E1732" ca="1" si="510">INDEX(table_rates,C1732,2)</f>
        <v>100</v>
      </c>
    </row>
    <row r="1733" spans="1:5" x14ac:dyDescent="0.2">
      <c r="A1733" t="s">
        <v>1040</v>
      </c>
      <c r="B1733">
        <f t="shared" si="509"/>
        <v>346</v>
      </c>
      <c r="C1733">
        <f t="shared" ca="1" si="507"/>
        <v>11</v>
      </c>
      <c r="D1733">
        <f ca="1">INDEX(table_rates,C1733,3)</f>
        <v>80</v>
      </c>
      <c r="E1733">
        <f ca="1">INDEX(table_rates,C1733,4)</f>
        <v>80</v>
      </c>
    </row>
    <row r="1734" spans="1:5" x14ac:dyDescent="0.2">
      <c r="A1734" t="s">
        <v>1041</v>
      </c>
      <c r="B1734">
        <f t="shared" si="509"/>
        <v>346</v>
      </c>
      <c r="C1734">
        <f t="shared" ca="1" si="507"/>
        <v>11</v>
      </c>
      <c r="D1734">
        <f ca="1">INDEX(table_rates,C1734,5)</f>
        <v>80</v>
      </c>
      <c r="E1734">
        <f ca="1">INDEX(table_rates,C1734,6)</f>
        <v>80</v>
      </c>
    </row>
    <row r="1735" spans="1:5" x14ac:dyDescent="0.2">
      <c r="A1735" t="s">
        <v>1042</v>
      </c>
      <c r="B1735">
        <f t="shared" si="509"/>
        <v>346</v>
      </c>
      <c r="C1735">
        <f t="shared" ca="1" si="507"/>
        <v>11</v>
      </c>
      <c r="D1735">
        <f ca="1">INDEX(table_rates,C1735,7)</f>
        <v>60</v>
      </c>
      <c r="E1735">
        <f ca="1">INDEX(table_rates,C1735,8)</f>
        <v>60</v>
      </c>
    </row>
    <row r="1736" spans="1:5" x14ac:dyDescent="0.2">
      <c r="A1736" t="s">
        <v>1043</v>
      </c>
      <c r="B1736">
        <f t="shared" si="509"/>
        <v>346</v>
      </c>
      <c r="C1736">
        <f t="shared" ca="1" si="507"/>
        <v>11</v>
      </c>
      <c r="D1736" t="str">
        <f ca="1">INDEX(table_rates,C1736,9)</f>
        <v>n/a</v>
      </c>
      <c r="E1736" t="str">
        <f ca="1">INDEX(table_rates,C1736,10)</f>
        <v>n/a</v>
      </c>
    </row>
    <row r="1737" spans="1:5" x14ac:dyDescent="0.2">
      <c r="A1737" t="s">
        <v>1039</v>
      </c>
      <c r="B1737">
        <f t="shared" si="509"/>
        <v>347</v>
      </c>
      <c r="C1737">
        <f t="shared" ca="1" si="507"/>
        <v>15</v>
      </c>
      <c r="D1737">
        <f t="shared" ref="D1737:D1797" ca="1" si="511">INDEX(table_rates,C1737,1)</f>
        <v>100</v>
      </c>
      <c r="E1737">
        <f t="shared" ref="E1737" ca="1" si="512">INDEX(table_rates,C1737,2)</f>
        <v>100</v>
      </c>
    </row>
    <row r="1738" spans="1:5" x14ac:dyDescent="0.2">
      <c r="A1738" t="s">
        <v>1040</v>
      </c>
      <c r="B1738">
        <f t="shared" si="509"/>
        <v>347</v>
      </c>
      <c r="C1738">
        <f t="shared" ca="1" si="507"/>
        <v>15</v>
      </c>
      <c r="D1738">
        <f ca="1">INDEX(table_rates,C1738,3)</f>
        <v>90</v>
      </c>
      <c r="E1738">
        <f ca="1">INDEX(table_rates,C1738,4)</f>
        <v>90</v>
      </c>
    </row>
    <row r="1739" spans="1:5" x14ac:dyDescent="0.2">
      <c r="A1739" t="s">
        <v>1041</v>
      </c>
      <c r="B1739">
        <f t="shared" si="509"/>
        <v>347</v>
      </c>
      <c r="C1739">
        <f t="shared" ca="1" si="507"/>
        <v>15</v>
      </c>
      <c r="D1739">
        <f ca="1">INDEX(table_rates,C1739,5)</f>
        <v>80</v>
      </c>
      <c r="E1739">
        <f ca="1">INDEX(table_rates,C1739,6)</f>
        <v>80</v>
      </c>
    </row>
    <row r="1740" spans="1:5" x14ac:dyDescent="0.2">
      <c r="A1740" t="s">
        <v>1042</v>
      </c>
      <c r="B1740">
        <f t="shared" si="509"/>
        <v>347</v>
      </c>
      <c r="C1740">
        <f t="shared" ca="1" si="507"/>
        <v>15</v>
      </c>
      <c r="D1740">
        <f ca="1">INDEX(table_rates,C1740,7)</f>
        <v>80</v>
      </c>
      <c r="E1740">
        <f ca="1">INDEX(table_rates,C1740,8)</f>
        <v>80</v>
      </c>
    </row>
    <row r="1741" spans="1:5" x14ac:dyDescent="0.2">
      <c r="A1741" t="s">
        <v>1043</v>
      </c>
      <c r="B1741">
        <f t="shared" si="509"/>
        <v>347</v>
      </c>
      <c r="C1741">
        <f t="shared" ca="1" si="507"/>
        <v>15</v>
      </c>
      <c r="D1741" t="str">
        <f ca="1">INDEX(table_rates,C1741,9)</f>
        <v>n/a</v>
      </c>
      <c r="E1741" t="str">
        <f ca="1">INDEX(table_rates,C1741,10)</f>
        <v>n/a</v>
      </c>
    </row>
    <row r="1742" spans="1:5" x14ac:dyDescent="0.2">
      <c r="A1742" t="s">
        <v>1039</v>
      </c>
      <c r="B1742">
        <f t="shared" si="509"/>
        <v>348</v>
      </c>
      <c r="C1742">
        <f t="shared" ca="1" si="495"/>
        <v>7</v>
      </c>
      <c r="D1742">
        <f t="shared" ca="1" si="511"/>
        <v>100</v>
      </c>
      <c r="E1742">
        <f t="shared" ref="E1742" ca="1" si="513">INDEX(table_rates,C1742,2)</f>
        <v>100</v>
      </c>
    </row>
    <row r="1743" spans="1:5" x14ac:dyDescent="0.2">
      <c r="A1743" t="s">
        <v>1040</v>
      </c>
      <c r="B1743">
        <f t="shared" si="509"/>
        <v>348</v>
      </c>
      <c r="C1743">
        <f t="shared" ref="C1743:C1761" ca="1" si="514">IF(MOD(ROW(C1743)-2,5)&lt;&gt;0,C1742,RANDBETWEEN(1,ROWS(table_rates)))</f>
        <v>7</v>
      </c>
      <c r="D1743">
        <f ca="1">INDEX(table_rates,C1743,3)</f>
        <v>80</v>
      </c>
      <c r="E1743">
        <f ca="1">INDEX(table_rates,C1743,4)</f>
        <v>80</v>
      </c>
    </row>
    <row r="1744" spans="1:5" x14ac:dyDescent="0.2">
      <c r="A1744" t="s">
        <v>1041</v>
      </c>
      <c r="B1744">
        <f t="shared" si="509"/>
        <v>348</v>
      </c>
      <c r="C1744">
        <f t="shared" ca="1" si="514"/>
        <v>7</v>
      </c>
      <c r="D1744">
        <f ca="1">INDEX(table_rates,C1744,5)</f>
        <v>60</v>
      </c>
      <c r="E1744">
        <f ca="1">INDEX(table_rates,C1744,6)</f>
        <v>60</v>
      </c>
    </row>
    <row r="1745" spans="1:5" x14ac:dyDescent="0.2">
      <c r="A1745" t="s">
        <v>1042</v>
      </c>
      <c r="B1745">
        <f t="shared" si="509"/>
        <v>348</v>
      </c>
      <c r="C1745">
        <f t="shared" ca="1" si="514"/>
        <v>7</v>
      </c>
      <c r="D1745">
        <f ca="1">INDEX(table_rates,C1745,7)</f>
        <v>50</v>
      </c>
      <c r="E1745">
        <f ca="1">INDEX(table_rates,C1745,8)</f>
        <v>50</v>
      </c>
    </row>
    <row r="1746" spans="1:5" x14ac:dyDescent="0.2">
      <c r="A1746" t="s">
        <v>1043</v>
      </c>
      <c r="B1746">
        <f t="shared" si="509"/>
        <v>348</v>
      </c>
      <c r="C1746">
        <f t="shared" ca="1" si="514"/>
        <v>7</v>
      </c>
      <c r="D1746" t="str">
        <f ca="1">INDEX(table_rates,C1746,9)</f>
        <v>n/a</v>
      </c>
      <c r="E1746" t="str">
        <f ca="1">INDEX(table_rates,C1746,10)</f>
        <v>n/a</v>
      </c>
    </row>
    <row r="1747" spans="1:5" x14ac:dyDescent="0.2">
      <c r="A1747" t="s">
        <v>1039</v>
      </c>
      <c r="B1747">
        <f t="shared" si="509"/>
        <v>349</v>
      </c>
      <c r="C1747">
        <f t="shared" ca="1" si="514"/>
        <v>14</v>
      </c>
      <c r="D1747">
        <f t="shared" ca="1" si="511"/>
        <v>100</v>
      </c>
      <c r="E1747">
        <f t="shared" ref="E1747" ca="1" si="515">INDEX(table_rates,C1747,2)</f>
        <v>100</v>
      </c>
    </row>
    <row r="1748" spans="1:5" x14ac:dyDescent="0.2">
      <c r="A1748" t="s">
        <v>1040</v>
      </c>
      <c r="B1748">
        <f t="shared" si="509"/>
        <v>349</v>
      </c>
      <c r="C1748">
        <f t="shared" ca="1" si="514"/>
        <v>14</v>
      </c>
      <c r="D1748">
        <f ca="1">INDEX(table_rates,C1748,3)</f>
        <v>90</v>
      </c>
      <c r="E1748">
        <f ca="1">INDEX(table_rates,C1748,4)</f>
        <v>90</v>
      </c>
    </row>
    <row r="1749" spans="1:5" x14ac:dyDescent="0.2">
      <c r="A1749" t="s">
        <v>1041</v>
      </c>
      <c r="B1749">
        <f t="shared" si="509"/>
        <v>349</v>
      </c>
      <c r="C1749">
        <f t="shared" ca="1" si="514"/>
        <v>14</v>
      </c>
      <c r="D1749">
        <f ca="1">INDEX(table_rates,C1749,5)</f>
        <v>80</v>
      </c>
      <c r="E1749">
        <f ca="1">INDEX(table_rates,C1749,6)</f>
        <v>80</v>
      </c>
    </row>
    <row r="1750" spans="1:5" x14ac:dyDescent="0.2">
      <c r="A1750" t="s">
        <v>1042</v>
      </c>
      <c r="B1750">
        <f t="shared" si="509"/>
        <v>349</v>
      </c>
      <c r="C1750">
        <f t="shared" ca="1" si="514"/>
        <v>14</v>
      </c>
      <c r="D1750">
        <f ca="1">INDEX(table_rates,C1750,7)</f>
        <v>80</v>
      </c>
      <c r="E1750">
        <f ca="1">INDEX(table_rates,C1750,8)</f>
        <v>80</v>
      </c>
    </row>
    <row r="1751" spans="1:5" x14ac:dyDescent="0.2">
      <c r="A1751" t="s">
        <v>1043</v>
      </c>
      <c r="B1751">
        <f t="shared" si="509"/>
        <v>349</v>
      </c>
      <c r="C1751">
        <f t="shared" ca="1" si="514"/>
        <v>14</v>
      </c>
      <c r="D1751" t="str">
        <f ca="1">INDEX(table_rates,C1751,9)</f>
        <v>n/a</v>
      </c>
      <c r="E1751" t="str">
        <f ca="1">INDEX(table_rates,C1751,10)</f>
        <v>n/a</v>
      </c>
    </row>
    <row r="1752" spans="1:5" x14ac:dyDescent="0.2">
      <c r="A1752" t="s">
        <v>1039</v>
      </c>
      <c r="B1752">
        <f t="shared" si="509"/>
        <v>350</v>
      </c>
      <c r="C1752">
        <f t="shared" ca="1" si="514"/>
        <v>12</v>
      </c>
      <c r="D1752">
        <f t="shared" ca="1" si="511"/>
        <v>100</v>
      </c>
      <c r="E1752">
        <f t="shared" ref="E1752" ca="1" si="516">INDEX(table_rates,C1752,2)</f>
        <v>100</v>
      </c>
    </row>
    <row r="1753" spans="1:5" x14ac:dyDescent="0.2">
      <c r="A1753" t="s">
        <v>1040</v>
      </c>
      <c r="B1753">
        <f t="shared" si="509"/>
        <v>350</v>
      </c>
      <c r="C1753">
        <f t="shared" ca="1" si="514"/>
        <v>12</v>
      </c>
      <c r="D1753">
        <f ca="1">INDEX(table_rates,C1753,3)</f>
        <v>80</v>
      </c>
      <c r="E1753">
        <f ca="1">INDEX(table_rates,C1753,4)</f>
        <v>80</v>
      </c>
    </row>
    <row r="1754" spans="1:5" x14ac:dyDescent="0.2">
      <c r="A1754" t="s">
        <v>1041</v>
      </c>
      <c r="B1754">
        <f t="shared" si="509"/>
        <v>350</v>
      </c>
      <c r="C1754">
        <f t="shared" ca="1" si="514"/>
        <v>12</v>
      </c>
      <c r="D1754">
        <f ca="1">INDEX(table_rates,C1754,5)</f>
        <v>60</v>
      </c>
      <c r="E1754">
        <f ca="1">INDEX(table_rates,C1754,6)</f>
        <v>60</v>
      </c>
    </row>
    <row r="1755" spans="1:5" x14ac:dyDescent="0.2">
      <c r="A1755" t="s">
        <v>1042</v>
      </c>
      <c r="B1755">
        <f t="shared" si="509"/>
        <v>350</v>
      </c>
      <c r="C1755">
        <f t="shared" ca="1" si="514"/>
        <v>12</v>
      </c>
      <c r="D1755" t="str">
        <f ca="1">INDEX(table_rates,C1755,7)</f>
        <v>not covered</v>
      </c>
      <c r="E1755" t="str">
        <f ca="1">INDEX(table_rates,C1755,8)</f>
        <v>not covered</v>
      </c>
    </row>
    <row r="1756" spans="1:5" x14ac:dyDescent="0.2">
      <c r="A1756" t="s">
        <v>1043</v>
      </c>
      <c r="B1756">
        <f t="shared" si="509"/>
        <v>350</v>
      </c>
      <c r="C1756">
        <f t="shared" ca="1" si="514"/>
        <v>12</v>
      </c>
      <c r="D1756" t="str">
        <f ca="1">INDEX(table_rates,C1756,9)</f>
        <v>n/a</v>
      </c>
      <c r="E1756" t="str">
        <f ca="1">INDEX(table_rates,C1756,10)</f>
        <v>n/a</v>
      </c>
    </row>
    <row r="1757" spans="1:5" x14ac:dyDescent="0.2">
      <c r="A1757" t="s">
        <v>1039</v>
      </c>
      <c r="B1757">
        <f t="shared" si="509"/>
        <v>351</v>
      </c>
      <c r="C1757">
        <f t="shared" ca="1" si="514"/>
        <v>7</v>
      </c>
      <c r="D1757">
        <f t="shared" ca="1" si="511"/>
        <v>100</v>
      </c>
      <c r="E1757">
        <f t="shared" ref="E1757" ca="1" si="517">INDEX(table_rates,C1757,2)</f>
        <v>100</v>
      </c>
    </row>
    <row r="1758" spans="1:5" x14ac:dyDescent="0.2">
      <c r="A1758" t="s">
        <v>1040</v>
      </c>
      <c r="B1758">
        <f t="shared" si="509"/>
        <v>351</v>
      </c>
      <c r="C1758">
        <f t="shared" ca="1" si="514"/>
        <v>7</v>
      </c>
      <c r="D1758">
        <f ca="1">INDEX(table_rates,C1758,3)</f>
        <v>80</v>
      </c>
      <c r="E1758">
        <f ca="1">INDEX(table_rates,C1758,4)</f>
        <v>80</v>
      </c>
    </row>
    <row r="1759" spans="1:5" x14ac:dyDescent="0.2">
      <c r="A1759" t="s">
        <v>1041</v>
      </c>
      <c r="B1759">
        <f t="shared" si="509"/>
        <v>351</v>
      </c>
      <c r="C1759">
        <f t="shared" ca="1" si="514"/>
        <v>7</v>
      </c>
      <c r="D1759">
        <f ca="1">INDEX(table_rates,C1759,5)</f>
        <v>60</v>
      </c>
      <c r="E1759">
        <f ca="1">INDEX(table_rates,C1759,6)</f>
        <v>60</v>
      </c>
    </row>
    <row r="1760" spans="1:5" x14ac:dyDescent="0.2">
      <c r="A1760" t="s">
        <v>1042</v>
      </c>
      <c r="B1760">
        <f t="shared" si="509"/>
        <v>351</v>
      </c>
      <c r="C1760">
        <f t="shared" ca="1" si="514"/>
        <v>7</v>
      </c>
      <c r="D1760">
        <f ca="1">INDEX(table_rates,C1760,7)</f>
        <v>50</v>
      </c>
      <c r="E1760">
        <f ca="1">INDEX(table_rates,C1760,8)</f>
        <v>50</v>
      </c>
    </row>
    <row r="1761" spans="1:5" x14ac:dyDescent="0.2">
      <c r="A1761" t="s">
        <v>1043</v>
      </c>
      <c r="B1761">
        <f t="shared" si="509"/>
        <v>351</v>
      </c>
      <c r="C1761">
        <f t="shared" ca="1" si="514"/>
        <v>7</v>
      </c>
      <c r="D1761" t="str">
        <f ca="1">INDEX(table_rates,C1761,9)</f>
        <v>n/a</v>
      </c>
      <c r="E1761" t="str">
        <f ca="1">INDEX(table_rates,C1761,10)</f>
        <v>n/a</v>
      </c>
    </row>
    <row r="1762" spans="1:5" x14ac:dyDescent="0.2">
      <c r="A1762" t="s">
        <v>1039</v>
      </c>
      <c r="B1762">
        <f t="shared" si="509"/>
        <v>352</v>
      </c>
      <c r="C1762">
        <f t="shared" ref="C1762:C1822" ca="1" si="518">RANDBETWEEN(1,ROWS(table_rates))</f>
        <v>9</v>
      </c>
      <c r="D1762">
        <f t="shared" ca="1" si="511"/>
        <v>100</v>
      </c>
      <c r="E1762">
        <f t="shared" ref="E1762" ca="1" si="519">INDEX(table_rates,C1762,2)</f>
        <v>100</v>
      </c>
    </row>
    <row r="1763" spans="1:5" x14ac:dyDescent="0.2">
      <c r="A1763" t="s">
        <v>1040</v>
      </c>
      <c r="B1763">
        <f t="shared" si="509"/>
        <v>352</v>
      </c>
      <c r="C1763">
        <f t="shared" ref="C1763:C1781" ca="1" si="520">IF(MOD(ROW(C1763)-2,5)&lt;&gt;0,C1762,RANDBETWEEN(1,ROWS(table_rates)))</f>
        <v>9</v>
      </c>
      <c r="D1763">
        <f ca="1">INDEX(table_rates,C1763,3)</f>
        <v>80</v>
      </c>
      <c r="E1763">
        <f ca="1">INDEX(table_rates,C1763,4)</f>
        <v>80</v>
      </c>
    </row>
    <row r="1764" spans="1:5" x14ac:dyDescent="0.2">
      <c r="A1764" t="s">
        <v>1041</v>
      </c>
      <c r="B1764">
        <f t="shared" si="509"/>
        <v>352</v>
      </c>
      <c r="C1764">
        <f t="shared" ca="1" si="520"/>
        <v>9</v>
      </c>
      <c r="D1764">
        <f ca="1">INDEX(table_rates,C1764,5)</f>
        <v>80</v>
      </c>
      <c r="E1764">
        <f ca="1">INDEX(table_rates,C1764,6)</f>
        <v>80</v>
      </c>
    </row>
    <row r="1765" spans="1:5" x14ac:dyDescent="0.2">
      <c r="A1765" t="s">
        <v>1042</v>
      </c>
      <c r="B1765">
        <f t="shared" si="509"/>
        <v>352</v>
      </c>
      <c r="C1765">
        <f t="shared" ca="1" si="520"/>
        <v>9</v>
      </c>
      <c r="D1765">
        <f ca="1">INDEX(table_rates,C1765,7)</f>
        <v>60</v>
      </c>
      <c r="E1765">
        <f ca="1">INDEX(table_rates,C1765,8)</f>
        <v>60</v>
      </c>
    </row>
    <row r="1766" spans="1:5" x14ac:dyDescent="0.2">
      <c r="A1766" t="s">
        <v>1043</v>
      </c>
      <c r="B1766">
        <f t="shared" si="509"/>
        <v>352</v>
      </c>
      <c r="C1766">
        <f t="shared" ca="1" si="520"/>
        <v>9</v>
      </c>
      <c r="D1766" t="str">
        <f ca="1">INDEX(table_rates,C1766,9)</f>
        <v>n/a</v>
      </c>
      <c r="E1766" t="str">
        <f ca="1">INDEX(table_rates,C1766,10)</f>
        <v>n/a</v>
      </c>
    </row>
    <row r="1767" spans="1:5" x14ac:dyDescent="0.2">
      <c r="A1767" t="s">
        <v>1039</v>
      </c>
      <c r="B1767">
        <f t="shared" si="509"/>
        <v>353</v>
      </c>
      <c r="C1767">
        <f t="shared" ca="1" si="520"/>
        <v>14</v>
      </c>
      <c r="D1767">
        <f t="shared" ca="1" si="511"/>
        <v>100</v>
      </c>
      <c r="E1767">
        <f t="shared" ref="E1767" ca="1" si="521">INDEX(table_rates,C1767,2)</f>
        <v>100</v>
      </c>
    </row>
    <row r="1768" spans="1:5" x14ac:dyDescent="0.2">
      <c r="A1768" t="s">
        <v>1040</v>
      </c>
      <c r="B1768">
        <f t="shared" si="509"/>
        <v>353</v>
      </c>
      <c r="C1768">
        <f t="shared" ca="1" si="520"/>
        <v>14</v>
      </c>
      <c r="D1768">
        <f ca="1">INDEX(table_rates,C1768,3)</f>
        <v>90</v>
      </c>
      <c r="E1768">
        <f ca="1">INDEX(table_rates,C1768,4)</f>
        <v>90</v>
      </c>
    </row>
    <row r="1769" spans="1:5" x14ac:dyDescent="0.2">
      <c r="A1769" t="s">
        <v>1041</v>
      </c>
      <c r="B1769">
        <f t="shared" si="509"/>
        <v>353</v>
      </c>
      <c r="C1769">
        <f t="shared" ca="1" si="520"/>
        <v>14</v>
      </c>
      <c r="D1769">
        <f ca="1">INDEX(table_rates,C1769,5)</f>
        <v>80</v>
      </c>
      <c r="E1769">
        <f ca="1">INDEX(table_rates,C1769,6)</f>
        <v>80</v>
      </c>
    </row>
    <row r="1770" spans="1:5" x14ac:dyDescent="0.2">
      <c r="A1770" t="s">
        <v>1042</v>
      </c>
      <c r="B1770">
        <f t="shared" si="509"/>
        <v>353</v>
      </c>
      <c r="C1770">
        <f t="shared" ca="1" si="520"/>
        <v>14</v>
      </c>
      <c r="D1770">
        <f ca="1">INDEX(table_rates,C1770,7)</f>
        <v>80</v>
      </c>
      <c r="E1770">
        <f ca="1">INDEX(table_rates,C1770,8)</f>
        <v>80</v>
      </c>
    </row>
    <row r="1771" spans="1:5" x14ac:dyDescent="0.2">
      <c r="A1771" t="s">
        <v>1043</v>
      </c>
      <c r="B1771">
        <f t="shared" si="509"/>
        <v>353</v>
      </c>
      <c r="C1771">
        <f t="shared" ca="1" si="520"/>
        <v>14</v>
      </c>
      <c r="D1771" t="str">
        <f ca="1">INDEX(table_rates,C1771,9)</f>
        <v>n/a</v>
      </c>
      <c r="E1771" t="str">
        <f ca="1">INDEX(table_rates,C1771,10)</f>
        <v>n/a</v>
      </c>
    </row>
    <row r="1772" spans="1:5" x14ac:dyDescent="0.2">
      <c r="A1772" t="s">
        <v>1039</v>
      </c>
      <c r="B1772">
        <f t="shared" si="509"/>
        <v>354</v>
      </c>
      <c r="C1772">
        <f t="shared" ca="1" si="520"/>
        <v>7</v>
      </c>
      <c r="D1772">
        <f t="shared" ca="1" si="511"/>
        <v>100</v>
      </c>
      <c r="E1772">
        <f t="shared" ref="E1772" ca="1" si="522">INDEX(table_rates,C1772,2)</f>
        <v>100</v>
      </c>
    </row>
    <row r="1773" spans="1:5" x14ac:dyDescent="0.2">
      <c r="A1773" t="s">
        <v>1040</v>
      </c>
      <c r="B1773">
        <f t="shared" si="509"/>
        <v>354</v>
      </c>
      <c r="C1773">
        <f t="shared" ca="1" si="520"/>
        <v>7</v>
      </c>
      <c r="D1773">
        <f ca="1">INDEX(table_rates,C1773,3)</f>
        <v>80</v>
      </c>
      <c r="E1773">
        <f ca="1">INDEX(table_rates,C1773,4)</f>
        <v>80</v>
      </c>
    </row>
    <row r="1774" spans="1:5" x14ac:dyDescent="0.2">
      <c r="A1774" t="s">
        <v>1041</v>
      </c>
      <c r="B1774">
        <f t="shared" si="509"/>
        <v>354</v>
      </c>
      <c r="C1774">
        <f t="shared" ca="1" si="520"/>
        <v>7</v>
      </c>
      <c r="D1774">
        <f ca="1">INDEX(table_rates,C1774,5)</f>
        <v>60</v>
      </c>
      <c r="E1774">
        <f ca="1">INDEX(table_rates,C1774,6)</f>
        <v>60</v>
      </c>
    </row>
    <row r="1775" spans="1:5" x14ac:dyDescent="0.2">
      <c r="A1775" t="s">
        <v>1042</v>
      </c>
      <c r="B1775">
        <f t="shared" si="509"/>
        <v>354</v>
      </c>
      <c r="C1775">
        <f t="shared" ca="1" si="520"/>
        <v>7</v>
      </c>
      <c r="D1775">
        <f ca="1">INDEX(table_rates,C1775,7)</f>
        <v>50</v>
      </c>
      <c r="E1775">
        <f ca="1">INDEX(table_rates,C1775,8)</f>
        <v>50</v>
      </c>
    </row>
    <row r="1776" spans="1:5" x14ac:dyDescent="0.2">
      <c r="A1776" t="s">
        <v>1043</v>
      </c>
      <c r="B1776">
        <f t="shared" si="509"/>
        <v>354</v>
      </c>
      <c r="C1776">
        <f t="shared" ca="1" si="520"/>
        <v>7</v>
      </c>
      <c r="D1776" t="str">
        <f ca="1">INDEX(table_rates,C1776,9)</f>
        <v>n/a</v>
      </c>
      <c r="E1776" t="str">
        <f ca="1">INDEX(table_rates,C1776,10)</f>
        <v>n/a</v>
      </c>
    </row>
    <row r="1777" spans="1:5" x14ac:dyDescent="0.2">
      <c r="A1777" t="s">
        <v>1039</v>
      </c>
      <c r="B1777">
        <f t="shared" si="509"/>
        <v>355</v>
      </c>
      <c r="C1777">
        <f t="shared" ca="1" si="520"/>
        <v>10</v>
      </c>
      <c r="D1777">
        <f t="shared" ca="1" si="511"/>
        <v>100</v>
      </c>
      <c r="E1777">
        <f t="shared" ref="E1777" ca="1" si="523">INDEX(table_rates,C1777,2)</f>
        <v>100</v>
      </c>
    </row>
    <row r="1778" spans="1:5" x14ac:dyDescent="0.2">
      <c r="A1778" t="s">
        <v>1040</v>
      </c>
      <c r="B1778">
        <f t="shared" si="509"/>
        <v>355</v>
      </c>
      <c r="C1778">
        <f t="shared" ca="1" si="520"/>
        <v>10</v>
      </c>
      <c r="D1778">
        <f ca="1">INDEX(table_rates,C1778,3)</f>
        <v>80</v>
      </c>
      <c r="E1778">
        <f ca="1">INDEX(table_rates,C1778,4)</f>
        <v>80</v>
      </c>
    </row>
    <row r="1779" spans="1:5" x14ac:dyDescent="0.2">
      <c r="A1779" t="s">
        <v>1041</v>
      </c>
      <c r="B1779">
        <f t="shared" si="509"/>
        <v>355</v>
      </c>
      <c r="C1779">
        <f t="shared" ca="1" si="520"/>
        <v>10</v>
      </c>
      <c r="D1779">
        <f ca="1">INDEX(table_rates,C1779,5)</f>
        <v>80</v>
      </c>
      <c r="E1779">
        <f ca="1">INDEX(table_rates,C1779,6)</f>
        <v>80</v>
      </c>
    </row>
    <row r="1780" spans="1:5" x14ac:dyDescent="0.2">
      <c r="A1780" t="s">
        <v>1042</v>
      </c>
      <c r="B1780">
        <f t="shared" si="509"/>
        <v>355</v>
      </c>
      <c r="C1780">
        <f t="shared" ca="1" si="520"/>
        <v>10</v>
      </c>
      <c r="D1780">
        <f ca="1">INDEX(table_rates,C1780,7)</f>
        <v>60</v>
      </c>
      <c r="E1780">
        <f ca="1">INDEX(table_rates,C1780,8)</f>
        <v>60</v>
      </c>
    </row>
    <row r="1781" spans="1:5" x14ac:dyDescent="0.2">
      <c r="A1781" t="s">
        <v>1043</v>
      </c>
      <c r="B1781">
        <f t="shared" si="509"/>
        <v>355</v>
      </c>
      <c r="C1781">
        <f t="shared" ca="1" si="520"/>
        <v>10</v>
      </c>
      <c r="D1781" t="str">
        <f ca="1">INDEX(table_rates,C1781,9)</f>
        <v>n/a</v>
      </c>
      <c r="E1781" t="str">
        <f ca="1">INDEX(table_rates,C1781,10)</f>
        <v>n/a</v>
      </c>
    </row>
    <row r="1782" spans="1:5" x14ac:dyDescent="0.2">
      <c r="A1782" t="s">
        <v>1039</v>
      </c>
      <c r="B1782">
        <f t="shared" si="509"/>
        <v>356</v>
      </c>
      <c r="C1782">
        <f t="shared" ca="1" si="518"/>
        <v>12</v>
      </c>
      <c r="D1782">
        <f t="shared" ca="1" si="511"/>
        <v>100</v>
      </c>
      <c r="E1782">
        <f t="shared" ref="E1782" ca="1" si="524">INDEX(table_rates,C1782,2)</f>
        <v>100</v>
      </c>
    </row>
    <row r="1783" spans="1:5" x14ac:dyDescent="0.2">
      <c r="A1783" t="s">
        <v>1040</v>
      </c>
      <c r="B1783">
        <f t="shared" si="509"/>
        <v>356</v>
      </c>
      <c r="C1783">
        <f t="shared" ref="C1783:C1801" ca="1" si="525">IF(MOD(ROW(C1783)-2,5)&lt;&gt;0,C1782,RANDBETWEEN(1,ROWS(table_rates)))</f>
        <v>12</v>
      </c>
      <c r="D1783">
        <f ca="1">INDEX(table_rates,C1783,3)</f>
        <v>80</v>
      </c>
      <c r="E1783">
        <f ca="1">INDEX(table_rates,C1783,4)</f>
        <v>80</v>
      </c>
    </row>
    <row r="1784" spans="1:5" x14ac:dyDescent="0.2">
      <c r="A1784" t="s">
        <v>1041</v>
      </c>
      <c r="B1784">
        <f t="shared" si="509"/>
        <v>356</v>
      </c>
      <c r="C1784">
        <f t="shared" ca="1" si="525"/>
        <v>12</v>
      </c>
      <c r="D1784">
        <f ca="1">INDEX(table_rates,C1784,5)</f>
        <v>60</v>
      </c>
      <c r="E1784">
        <f ca="1">INDEX(table_rates,C1784,6)</f>
        <v>60</v>
      </c>
    </row>
    <row r="1785" spans="1:5" x14ac:dyDescent="0.2">
      <c r="A1785" t="s">
        <v>1042</v>
      </c>
      <c r="B1785">
        <f t="shared" si="509"/>
        <v>356</v>
      </c>
      <c r="C1785">
        <f t="shared" ca="1" si="525"/>
        <v>12</v>
      </c>
      <c r="D1785" t="str">
        <f ca="1">INDEX(table_rates,C1785,7)</f>
        <v>not covered</v>
      </c>
      <c r="E1785" t="str">
        <f ca="1">INDEX(table_rates,C1785,8)</f>
        <v>not covered</v>
      </c>
    </row>
    <row r="1786" spans="1:5" x14ac:dyDescent="0.2">
      <c r="A1786" t="s">
        <v>1043</v>
      </c>
      <c r="B1786">
        <f t="shared" si="509"/>
        <v>356</v>
      </c>
      <c r="C1786">
        <f t="shared" ca="1" si="525"/>
        <v>12</v>
      </c>
      <c r="D1786" t="str">
        <f ca="1">INDEX(table_rates,C1786,9)</f>
        <v>n/a</v>
      </c>
      <c r="E1786" t="str">
        <f ca="1">INDEX(table_rates,C1786,10)</f>
        <v>n/a</v>
      </c>
    </row>
    <row r="1787" spans="1:5" x14ac:dyDescent="0.2">
      <c r="A1787" t="s">
        <v>1039</v>
      </c>
      <c r="B1787">
        <f t="shared" si="509"/>
        <v>357</v>
      </c>
      <c r="C1787">
        <f t="shared" ca="1" si="525"/>
        <v>12</v>
      </c>
      <c r="D1787">
        <f t="shared" ca="1" si="511"/>
        <v>100</v>
      </c>
      <c r="E1787">
        <f t="shared" ref="E1787" ca="1" si="526">INDEX(table_rates,C1787,2)</f>
        <v>100</v>
      </c>
    </row>
    <row r="1788" spans="1:5" x14ac:dyDescent="0.2">
      <c r="A1788" t="s">
        <v>1040</v>
      </c>
      <c r="B1788">
        <f t="shared" si="509"/>
        <v>357</v>
      </c>
      <c r="C1788">
        <f t="shared" ca="1" si="525"/>
        <v>12</v>
      </c>
      <c r="D1788">
        <f ca="1">INDEX(table_rates,C1788,3)</f>
        <v>80</v>
      </c>
      <c r="E1788">
        <f ca="1">INDEX(table_rates,C1788,4)</f>
        <v>80</v>
      </c>
    </row>
    <row r="1789" spans="1:5" x14ac:dyDescent="0.2">
      <c r="A1789" t="s">
        <v>1041</v>
      </c>
      <c r="B1789">
        <f t="shared" si="509"/>
        <v>357</v>
      </c>
      <c r="C1789">
        <f t="shared" ca="1" si="525"/>
        <v>12</v>
      </c>
      <c r="D1789">
        <f ca="1">INDEX(table_rates,C1789,5)</f>
        <v>60</v>
      </c>
      <c r="E1789">
        <f ca="1">INDEX(table_rates,C1789,6)</f>
        <v>60</v>
      </c>
    </row>
    <row r="1790" spans="1:5" x14ac:dyDescent="0.2">
      <c r="A1790" t="s">
        <v>1042</v>
      </c>
      <c r="B1790">
        <f t="shared" si="509"/>
        <v>357</v>
      </c>
      <c r="C1790">
        <f t="shared" ca="1" si="525"/>
        <v>12</v>
      </c>
      <c r="D1790" t="str">
        <f ca="1">INDEX(table_rates,C1790,7)</f>
        <v>not covered</v>
      </c>
      <c r="E1790" t="str">
        <f ca="1">INDEX(table_rates,C1790,8)</f>
        <v>not covered</v>
      </c>
    </row>
    <row r="1791" spans="1:5" x14ac:dyDescent="0.2">
      <c r="A1791" t="s">
        <v>1043</v>
      </c>
      <c r="B1791">
        <f t="shared" si="509"/>
        <v>357</v>
      </c>
      <c r="C1791">
        <f t="shared" ca="1" si="525"/>
        <v>12</v>
      </c>
      <c r="D1791" t="str">
        <f ca="1">INDEX(table_rates,C1791,9)</f>
        <v>n/a</v>
      </c>
      <c r="E1791" t="str">
        <f ca="1">INDEX(table_rates,C1791,10)</f>
        <v>n/a</v>
      </c>
    </row>
    <row r="1792" spans="1:5" x14ac:dyDescent="0.2">
      <c r="A1792" t="s">
        <v>1039</v>
      </c>
      <c r="B1792">
        <f t="shared" si="509"/>
        <v>358</v>
      </c>
      <c r="C1792">
        <f t="shared" ca="1" si="525"/>
        <v>2</v>
      </c>
      <c r="D1792">
        <f t="shared" ca="1" si="511"/>
        <v>100</v>
      </c>
      <c r="E1792">
        <f t="shared" ref="E1792" ca="1" si="527">INDEX(table_rates,C1792,2)</f>
        <v>100</v>
      </c>
    </row>
    <row r="1793" spans="1:5" x14ac:dyDescent="0.2">
      <c r="A1793" t="s">
        <v>1040</v>
      </c>
      <c r="B1793">
        <f t="shared" si="509"/>
        <v>358</v>
      </c>
      <c r="C1793">
        <f t="shared" ca="1" si="525"/>
        <v>2</v>
      </c>
      <c r="D1793" t="str">
        <f ca="1">INDEX(table_rates,C1793,3)</f>
        <v>not covered</v>
      </c>
      <c r="E1793" t="str">
        <f ca="1">INDEX(table_rates,C1793,4)</f>
        <v>not covered</v>
      </c>
    </row>
    <row r="1794" spans="1:5" x14ac:dyDescent="0.2">
      <c r="A1794" t="s">
        <v>1041</v>
      </c>
      <c r="B1794">
        <f t="shared" si="509"/>
        <v>358</v>
      </c>
      <c r="C1794">
        <f t="shared" ca="1" si="525"/>
        <v>2</v>
      </c>
      <c r="D1794" t="str">
        <f ca="1">INDEX(table_rates,C1794,5)</f>
        <v>not covered</v>
      </c>
      <c r="E1794" t="str">
        <f ca="1">INDEX(table_rates,C1794,6)</f>
        <v>not covered</v>
      </c>
    </row>
    <row r="1795" spans="1:5" x14ac:dyDescent="0.2">
      <c r="A1795" t="s">
        <v>1042</v>
      </c>
      <c r="B1795">
        <f t="shared" si="509"/>
        <v>358</v>
      </c>
      <c r="C1795">
        <f t="shared" ca="1" si="525"/>
        <v>2</v>
      </c>
      <c r="D1795" t="str">
        <f ca="1">INDEX(table_rates,C1795,7)</f>
        <v>not covered</v>
      </c>
      <c r="E1795" t="str">
        <f ca="1">INDEX(table_rates,C1795,8)</f>
        <v>not covered</v>
      </c>
    </row>
    <row r="1796" spans="1:5" x14ac:dyDescent="0.2">
      <c r="A1796" t="s">
        <v>1043</v>
      </c>
      <c r="B1796">
        <f t="shared" ref="B1796:B1859" si="528">IF(MOD(ROW(B1796)-2,5)&lt;&gt;0,B1795,B1795+1)</f>
        <v>358</v>
      </c>
      <c r="C1796">
        <f t="shared" ca="1" si="525"/>
        <v>2</v>
      </c>
      <c r="D1796" t="str">
        <f ca="1">INDEX(table_rates,C1796,9)</f>
        <v>n/a</v>
      </c>
      <c r="E1796" t="str">
        <f ca="1">INDEX(table_rates,C1796,10)</f>
        <v>n/a</v>
      </c>
    </row>
    <row r="1797" spans="1:5" x14ac:dyDescent="0.2">
      <c r="A1797" t="s">
        <v>1039</v>
      </c>
      <c r="B1797">
        <f t="shared" si="528"/>
        <v>359</v>
      </c>
      <c r="C1797">
        <f t="shared" ca="1" si="525"/>
        <v>7</v>
      </c>
      <c r="D1797">
        <f t="shared" ca="1" si="511"/>
        <v>100</v>
      </c>
      <c r="E1797">
        <f t="shared" ref="E1797" ca="1" si="529">INDEX(table_rates,C1797,2)</f>
        <v>100</v>
      </c>
    </row>
    <row r="1798" spans="1:5" x14ac:dyDescent="0.2">
      <c r="A1798" t="s">
        <v>1040</v>
      </c>
      <c r="B1798">
        <f t="shared" si="528"/>
        <v>359</v>
      </c>
      <c r="C1798">
        <f t="shared" ca="1" si="525"/>
        <v>7</v>
      </c>
      <c r="D1798">
        <f ca="1">INDEX(table_rates,C1798,3)</f>
        <v>80</v>
      </c>
      <c r="E1798">
        <f ca="1">INDEX(table_rates,C1798,4)</f>
        <v>80</v>
      </c>
    </row>
    <row r="1799" spans="1:5" x14ac:dyDescent="0.2">
      <c r="A1799" t="s">
        <v>1041</v>
      </c>
      <c r="B1799">
        <f t="shared" si="528"/>
        <v>359</v>
      </c>
      <c r="C1799">
        <f t="shared" ca="1" si="525"/>
        <v>7</v>
      </c>
      <c r="D1799">
        <f ca="1">INDEX(table_rates,C1799,5)</f>
        <v>60</v>
      </c>
      <c r="E1799">
        <f ca="1">INDEX(table_rates,C1799,6)</f>
        <v>60</v>
      </c>
    </row>
    <row r="1800" spans="1:5" x14ac:dyDescent="0.2">
      <c r="A1800" t="s">
        <v>1042</v>
      </c>
      <c r="B1800">
        <f t="shared" si="528"/>
        <v>359</v>
      </c>
      <c r="C1800">
        <f t="shared" ca="1" si="525"/>
        <v>7</v>
      </c>
      <c r="D1800">
        <f ca="1">INDEX(table_rates,C1800,7)</f>
        <v>50</v>
      </c>
      <c r="E1800">
        <f ca="1">INDEX(table_rates,C1800,8)</f>
        <v>50</v>
      </c>
    </row>
    <row r="1801" spans="1:5" x14ac:dyDescent="0.2">
      <c r="A1801" t="s">
        <v>1043</v>
      </c>
      <c r="B1801">
        <f t="shared" si="528"/>
        <v>359</v>
      </c>
      <c r="C1801">
        <f t="shared" ca="1" si="525"/>
        <v>7</v>
      </c>
      <c r="D1801" t="str">
        <f ca="1">INDEX(table_rates,C1801,9)</f>
        <v>n/a</v>
      </c>
      <c r="E1801" t="str">
        <f ca="1">INDEX(table_rates,C1801,10)</f>
        <v>n/a</v>
      </c>
    </row>
    <row r="1802" spans="1:5" x14ac:dyDescent="0.2">
      <c r="A1802" t="s">
        <v>1039</v>
      </c>
      <c r="B1802">
        <f t="shared" si="528"/>
        <v>360</v>
      </c>
      <c r="C1802">
        <f t="shared" ca="1" si="518"/>
        <v>10</v>
      </c>
      <c r="D1802">
        <f t="shared" ref="D1802:D1862" ca="1" si="530">INDEX(table_rates,C1802,1)</f>
        <v>100</v>
      </c>
      <c r="E1802">
        <f t="shared" ref="E1802" ca="1" si="531">INDEX(table_rates,C1802,2)</f>
        <v>100</v>
      </c>
    </row>
    <row r="1803" spans="1:5" x14ac:dyDescent="0.2">
      <c r="A1803" t="s">
        <v>1040</v>
      </c>
      <c r="B1803">
        <f t="shared" si="528"/>
        <v>360</v>
      </c>
      <c r="C1803">
        <f t="shared" ref="C1803:C1821" ca="1" si="532">IF(MOD(ROW(C1803)-2,5)&lt;&gt;0,C1802,RANDBETWEEN(1,ROWS(table_rates)))</f>
        <v>10</v>
      </c>
      <c r="D1803">
        <f ca="1">INDEX(table_rates,C1803,3)</f>
        <v>80</v>
      </c>
      <c r="E1803">
        <f ca="1">INDEX(table_rates,C1803,4)</f>
        <v>80</v>
      </c>
    </row>
    <row r="1804" spans="1:5" x14ac:dyDescent="0.2">
      <c r="A1804" t="s">
        <v>1041</v>
      </c>
      <c r="B1804">
        <f t="shared" si="528"/>
        <v>360</v>
      </c>
      <c r="C1804">
        <f t="shared" ca="1" si="532"/>
        <v>10</v>
      </c>
      <c r="D1804">
        <f ca="1">INDEX(table_rates,C1804,5)</f>
        <v>80</v>
      </c>
      <c r="E1804">
        <f ca="1">INDEX(table_rates,C1804,6)</f>
        <v>80</v>
      </c>
    </row>
    <row r="1805" spans="1:5" x14ac:dyDescent="0.2">
      <c r="A1805" t="s">
        <v>1042</v>
      </c>
      <c r="B1805">
        <f t="shared" si="528"/>
        <v>360</v>
      </c>
      <c r="C1805">
        <f t="shared" ca="1" si="532"/>
        <v>10</v>
      </c>
      <c r="D1805">
        <f ca="1">INDEX(table_rates,C1805,7)</f>
        <v>60</v>
      </c>
      <c r="E1805">
        <f ca="1">INDEX(table_rates,C1805,8)</f>
        <v>60</v>
      </c>
    </row>
    <row r="1806" spans="1:5" x14ac:dyDescent="0.2">
      <c r="A1806" t="s">
        <v>1043</v>
      </c>
      <c r="B1806">
        <f t="shared" si="528"/>
        <v>360</v>
      </c>
      <c r="C1806">
        <f t="shared" ca="1" si="532"/>
        <v>10</v>
      </c>
      <c r="D1806" t="str">
        <f ca="1">INDEX(table_rates,C1806,9)</f>
        <v>n/a</v>
      </c>
      <c r="E1806" t="str">
        <f ca="1">INDEX(table_rates,C1806,10)</f>
        <v>n/a</v>
      </c>
    </row>
    <row r="1807" spans="1:5" x14ac:dyDescent="0.2">
      <c r="A1807" t="s">
        <v>1039</v>
      </c>
      <c r="B1807">
        <f t="shared" si="528"/>
        <v>361</v>
      </c>
      <c r="C1807">
        <f t="shared" ca="1" si="532"/>
        <v>10</v>
      </c>
      <c r="D1807">
        <f t="shared" ca="1" si="530"/>
        <v>100</v>
      </c>
      <c r="E1807">
        <f t="shared" ref="E1807" ca="1" si="533">INDEX(table_rates,C1807,2)</f>
        <v>100</v>
      </c>
    </row>
    <row r="1808" spans="1:5" x14ac:dyDescent="0.2">
      <c r="A1808" t="s">
        <v>1040</v>
      </c>
      <c r="B1808">
        <f t="shared" si="528"/>
        <v>361</v>
      </c>
      <c r="C1808">
        <f t="shared" ca="1" si="532"/>
        <v>10</v>
      </c>
      <c r="D1808">
        <f ca="1">INDEX(table_rates,C1808,3)</f>
        <v>80</v>
      </c>
      <c r="E1808">
        <f ca="1">INDEX(table_rates,C1808,4)</f>
        <v>80</v>
      </c>
    </row>
    <row r="1809" spans="1:5" x14ac:dyDescent="0.2">
      <c r="A1809" t="s">
        <v>1041</v>
      </c>
      <c r="B1809">
        <f t="shared" si="528"/>
        <v>361</v>
      </c>
      <c r="C1809">
        <f t="shared" ca="1" si="532"/>
        <v>10</v>
      </c>
      <c r="D1809">
        <f ca="1">INDEX(table_rates,C1809,5)</f>
        <v>80</v>
      </c>
      <c r="E1809">
        <f ca="1">INDEX(table_rates,C1809,6)</f>
        <v>80</v>
      </c>
    </row>
    <row r="1810" spans="1:5" x14ac:dyDescent="0.2">
      <c r="A1810" t="s">
        <v>1042</v>
      </c>
      <c r="B1810">
        <f t="shared" si="528"/>
        <v>361</v>
      </c>
      <c r="C1810">
        <f t="shared" ca="1" si="532"/>
        <v>10</v>
      </c>
      <c r="D1810">
        <f ca="1">INDEX(table_rates,C1810,7)</f>
        <v>60</v>
      </c>
      <c r="E1810">
        <f ca="1">INDEX(table_rates,C1810,8)</f>
        <v>60</v>
      </c>
    </row>
    <row r="1811" spans="1:5" x14ac:dyDescent="0.2">
      <c r="A1811" t="s">
        <v>1043</v>
      </c>
      <c r="B1811">
        <f t="shared" si="528"/>
        <v>361</v>
      </c>
      <c r="C1811">
        <f t="shared" ca="1" si="532"/>
        <v>10</v>
      </c>
      <c r="D1811" t="str">
        <f ca="1">INDEX(table_rates,C1811,9)</f>
        <v>n/a</v>
      </c>
      <c r="E1811" t="str">
        <f ca="1">INDEX(table_rates,C1811,10)</f>
        <v>n/a</v>
      </c>
    </row>
    <row r="1812" spans="1:5" x14ac:dyDescent="0.2">
      <c r="A1812" t="s">
        <v>1039</v>
      </c>
      <c r="B1812">
        <f t="shared" si="528"/>
        <v>362</v>
      </c>
      <c r="C1812">
        <f t="shared" ca="1" si="532"/>
        <v>15</v>
      </c>
      <c r="D1812">
        <f t="shared" ca="1" si="530"/>
        <v>100</v>
      </c>
      <c r="E1812">
        <f t="shared" ref="E1812" ca="1" si="534">INDEX(table_rates,C1812,2)</f>
        <v>100</v>
      </c>
    </row>
    <row r="1813" spans="1:5" x14ac:dyDescent="0.2">
      <c r="A1813" t="s">
        <v>1040</v>
      </c>
      <c r="B1813">
        <f t="shared" si="528"/>
        <v>362</v>
      </c>
      <c r="C1813">
        <f t="shared" ca="1" si="532"/>
        <v>15</v>
      </c>
      <c r="D1813">
        <f ca="1">INDEX(table_rates,C1813,3)</f>
        <v>90</v>
      </c>
      <c r="E1813">
        <f ca="1">INDEX(table_rates,C1813,4)</f>
        <v>90</v>
      </c>
    </row>
    <row r="1814" spans="1:5" x14ac:dyDescent="0.2">
      <c r="A1814" t="s">
        <v>1041</v>
      </c>
      <c r="B1814">
        <f t="shared" si="528"/>
        <v>362</v>
      </c>
      <c r="C1814">
        <f t="shared" ca="1" si="532"/>
        <v>15</v>
      </c>
      <c r="D1814">
        <f ca="1">INDEX(table_rates,C1814,5)</f>
        <v>80</v>
      </c>
      <c r="E1814">
        <f ca="1">INDEX(table_rates,C1814,6)</f>
        <v>80</v>
      </c>
    </row>
    <row r="1815" spans="1:5" x14ac:dyDescent="0.2">
      <c r="A1815" t="s">
        <v>1042</v>
      </c>
      <c r="B1815">
        <f t="shared" si="528"/>
        <v>362</v>
      </c>
      <c r="C1815">
        <f t="shared" ca="1" si="532"/>
        <v>15</v>
      </c>
      <c r="D1815">
        <f ca="1">INDEX(table_rates,C1815,7)</f>
        <v>80</v>
      </c>
      <c r="E1815">
        <f ca="1">INDEX(table_rates,C1815,8)</f>
        <v>80</v>
      </c>
    </row>
    <row r="1816" spans="1:5" x14ac:dyDescent="0.2">
      <c r="A1816" t="s">
        <v>1043</v>
      </c>
      <c r="B1816">
        <f t="shared" si="528"/>
        <v>362</v>
      </c>
      <c r="C1816">
        <f t="shared" ca="1" si="532"/>
        <v>15</v>
      </c>
      <c r="D1816" t="str">
        <f ca="1">INDEX(table_rates,C1816,9)</f>
        <v>n/a</v>
      </c>
      <c r="E1816" t="str">
        <f ca="1">INDEX(table_rates,C1816,10)</f>
        <v>n/a</v>
      </c>
    </row>
    <row r="1817" spans="1:5" x14ac:dyDescent="0.2">
      <c r="A1817" t="s">
        <v>1039</v>
      </c>
      <c r="B1817">
        <f t="shared" si="528"/>
        <v>363</v>
      </c>
      <c r="C1817">
        <f t="shared" ca="1" si="532"/>
        <v>15</v>
      </c>
      <c r="D1817">
        <f t="shared" ca="1" si="530"/>
        <v>100</v>
      </c>
      <c r="E1817">
        <f t="shared" ref="E1817" ca="1" si="535">INDEX(table_rates,C1817,2)</f>
        <v>100</v>
      </c>
    </row>
    <row r="1818" spans="1:5" x14ac:dyDescent="0.2">
      <c r="A1818" t="s">
        <v>1040</v>
      </c>
      <c r="B1818">
        <f t="shared" si="528"/>
        <v>363</v>
      </c>
      <c r="C1818">
        <f t="shared" ca="1" si="532"/>
        <v>15</v>
      </c>
      <c r="D1818">
        <f ca="1">INDEX(table_rates,C1818,3)</f>
        <v>90</v>
      </c>
      <c r="E1818">
        <f ca="1">INDEX(table_rates,C1818,4)</f>
        <v>90</v>
      </c>
    </row>
    <row r="1819" spans="1:5" x14ac:dyDescent="0.2">
      <c r="A1819" t="s">
        <v>1041</v>
      </c>
      <c r="B1819">
        <f t="shared" si="528"/>
        <v>363</v>
      </c>
      <c r="C1819">
        <f t="shared" ca="1" si="532"/>
        <v>15</v>
      </c>
      <c r="D1819">
        <f ca="1">INDEX(table_rates,C1819,5)</f>
        <v>80</v>
      </c>
      <c r="E1819">
        <f ca="1">INDEX(table_rates,C1819,6)</f>
        <v>80</v>
      </c>
    </row>
    <row r="1820" spans="1:5" x14ac:dyDescent="0.2">
      <c r="A1820" t="s">
        <v>1042</v>
      </c>
      <c r="B1820">
        <f t="shared" si="528"/>
        <v>363</v>
      </c>
      <c r="C1820">
        <f t="shared" ca="1" si="532"/>
        <v>15</v>
      </c>
      <c r="D1820">
        <f ca="1">INDEX(table_rates,C1820,7)</f>
        <v>80</v>
      </c>
      <c r="E1820">
        <f ca="1">INDEX(table_rates,C1820,8)</f>
        <v>80</v>
      </c>
    </row>
    <row r="1821" spans="1:5" x14ac:dyDescent="0.2">
      <c r="A1821" t="s">
        <v>1043</v>
      </c>
      <c r="B1821">
        <f t="shared" si="528"/>
        <v>363</v>
      </c>
      <c r="C1821">
        <f t="shared" ca="1" si="532"/>
        <v>15</v>
      </c>
      <c r="D1821" t="str">
        <f ca="1">INDEX(table_rates,C1821,9)</f>
        <v>n/a</v>
      </c>
      <c r="E1821" t="str">
        <f ca="1">INDEX(table_rates,C1821,10)</f>
        <v>n/a</v>
      </c>
    </row>
    <row r="1822" spans="1:5" x14ac:dyDescent="0.2">
      <c r="A1822" t="s">
        <v>1039</v>
      </c>
      <c r="B1822">
        <f t="shared" si="528"/>
        <v>364</v>
      </c>
      <c r="C1822">
        <f t="shared" ca="1" si="518"/>
        <v>3</v>
      </c>
      <c r="D1822">
        <f t="shared" ca="1" si="530"/>
        <v>100</v>
      </c>
      <c r="E1822">
        <f t="shared" ref="E1822" ca="1" si="536">INDEX(table_rates,C1822,2)</f>
        <v>100</v>
      </c>
    </row>
    <row r="1823" spans="1:5" x14ac:dyDescent="0.2">
      <c r="A1823" t="s">
        <v>1040</v>
      </c>
      <c r="B1823">
        <f t="shared" si="528"/>
        <v>364</v>
      </c>
      <c r="C1823">
        <f t="shared" ref="C1823:C1841" ca="1" si="537">IF(MOD(ROW(C1823)-2,5)&lt;&gt;0,C1822,RANDBETWEEN(1,ROWS(table_rates)))</f>
        <v>3</v>
      </c>
      <c r="D1823">
        <f ca="1">INDEX(table_rates,C1823,3)</f>
        <v>80</v>
      </c>
      <c r="E1823">
        <f ca="1">INDEX(table_rates,C1823,4)</f>
        <v>80</v>
      </c>
    </row>
    <row r="1824" spans="1:5" x14ac:dyDescent="0.2">
      <c r="A1824" t="s">
        <v>1041</v>
      </c>
      <c r="B1824">
        <f t="shared" si="528"/>
        <v>364</v>
      </c>
      <c r="C1824">
        <f t="shared" ca="1" si="537"/>
        <v>3</v>
      </c>
      <c r="D1824">
        <f ca="1">INDEX(table_rates,C1824,5)</f>
        <v>80</v>
      </c>
      <c r="E1824">
        <f ca="1">INDEX(table_rates,C1824,6)</f>
        <v>80</v>
      </c>
    </row>
    <row r="1825" spans="1:5" x14ac:dyDescent="0.2">
      <c r="A1825" t="s">
        <v>1042</v>
      </c>
      <c r="B1825">
        <f t="shared" si="528"/>
        <v>364</v>
      </c>
      <c r="C1825">
        <f t="shared" ca="1" si="537"/>
        <v>3</v>
      </c>
      <c r="D1825">
        <f ca="1">INDEX(table_rates,C1825,7)</f>
        <v>60</v>
      </c>
      <c r="E1825">
        <f ca="1">INDEX(table_rates,C1825,8)</f>
        <v>60</v>
      </c>
    </row>
    <row r="1826" spans="1:5" x14ac:dyDescent="0.2">
      <c r="A1826" t="s">
        <v>1043</v>
      </c>
      <c r="B1826">
        <f t="shared" si="528"/>
        <v>364</v>
      </c>
      <c r="C1826">
        <f t="shared" ca="1" si="537"/>
        <v>3</v>
      </c>
      <c r="D1826" t="str">
        <f ca="1">INDEX(table_rates,C1826,9)</f>
        <v>n/a</v>
      </c>
      <c r="E1826" t="str">
        <f ca="1">INDEX(table_rates,C1826,10)</f>
        <v>n/a</v>
      </c>
    </row>
    <row r="1827" spans="1:5" x14ac:dyDescent="0.2">
      <c r="A1827" t="s">
        <v>1039</v>
      </c>
      <c r="B1827">
        <f t="shared" si="528"/>
        <v>365</v>
      </c>
      <c r="C1827">
        <f t="shared" ca="1" si="537"/>
        <v>5</v>
      </c>
      <c r="D1827">
        <f t="shared" ca="1" si="530"/>
        <v>100</v>
      </c>
      <c r="E1827">
        <f t="shared" ref="E1827" ca="1" si="538">INDEX(table_rates,C1827,2)</f>
        <v>100</v>
      </c>
    </row>
    <row r="1828" spans="1:5" x14ac:dyDescent="0.2">
      <c r="A1828" t="s">
        <v>1040</v>
      </c>
      <c r="B1828">
        <f t="shared" si="528"/>
        <v>365</v>
      </c>
      <c r="C1828">
        <f t="shared" ca="1" si="537"/>
        <v>5</v>
      </c>
      <c r="D1828">
        <f ca="1">INDEX(table_rates,C1828,3)</f>
        <v>80</v>
      </c>
      <c r="E1828">
        <f ca="1">INDEX(table_rates,C1828,4)</f>
        <v>80</v>
      </c>
    </row>
    <row r="1829" spans="1:5" x14ac:dyDescent="0.2">
      <c r="A1829" t="s">
        <v>1041</v>
      </c>
      <c r="B1829">
        <f t="shared" si="528"/>
        <v>365</v>
      </c>
      <c r="C1829">
        <f t="shared" ca="1" si="537"/>
        <v>5</v>
      </c>
      <c r="D1829">
        <f ca="1">INDEX(table_rates,C1829,5)</f>
        <v>60</v>
      </c>
      <c r="E1829">
        <f ca="1">INDEX(table_rates,C1829,6)</f>
        <v>60</v>
      </c>
    </row>
    <row r="1830" spans="1:5" x14ac:dyDescent="0.2">
      <c r="A1830" t="s">
        <v>1042</v>
      </c>
      <c r="B1830">
        <f t="shared" si="528"/>
        <v>365</v>
      </c>
      <c r="C1830">
        <f t="shared" ca="1" si="537"/>
        <v>5</v>
      </c>
      <c r="D1830" t="str">
        <f ca="1">INDEX(table_rates,C1830,7)</f>
        <v>not covered</v>
      </c>
      <c r="E1830" t="str">
        <f ca="1">INDEX(table_rates,C1830,8)</f>
        <v>not covered</v>
      </c>
    </row>
    <row r="1831" spans="1:5" x14ac:dyDescent="0.2">
      <c r="A1831" t="s">
        <v>1043</v>
      </c>
      <c r="B1831">
        <f t="shared" si="528"/>
        <v>365</v>
      </c>
      <c r="C1831">
        <f t="shared" ca="1" si="537"/>
        <v>5</v>
      </c>
      <c r="D1831" t="str">
        <f ca="1">INDEX(table_rates,C1831,9)</f>
        <v>n/a</v>
      </c>
      <c r="E1831" t="str">
        <f ca="1">INDEX(table_rates,C1831,10)</f>
        <v>n/a</v>
      </c>
    </row>
    <row r="1832" spans="1:5" x14ac:dyDescent="0.2">
      <c r="A1832" t="s">
        <v>1039</v>
      </c>
      <c r="B1832">
        <f t="shared" si="528"/>
        <v>366</v>
      </c>
      <c r="C1832">
        <f t="shared" ca="1" si="537"/>
        <v>15</v>
      </c>
      <c r="D1832">
        <f t="shared" ca="1" si="530"/>
        <v>100</v>
      </c>
      <c r="E1832">
        <f t="shared" ref="E1832" ca="1" si="539">INDEX(table_rates,C1832,2)</f>
        <v>100</v>
      </c>
    </row>
    <row r="1833" spans="1:5" x14ac:dyDescent="0.2">
      <c r="A1833" t="s">
        <v>1040</v>
      </c>
      <c r="B1833">
        <f t="shared" si="528"/>
        <v>366</v>
      </c>
      <c r="C1833">
        <f t="shared" ca="1" si="537"/>
        <v>15</v>
      </c>
      <c r="D1833">
        <f ca="1">INDEX(table_rates,C1833,3)</f>
        <v>90</v>
      </c>
      <c r="E1833">
        <f ca="1">INDEX(table_rates,C1833,4)</f>
        <v>90</v>
      </c>
    </row>
    <row r="1834" spans="1:5" x14ac:dyDescent="0.2">
      <c r="A1834" t="s">
        <v>1041</v>
      </c>
      <c r="B1834">
        <f t="shared" si="528"/>
        <v>366</v>
      </c>
      <c r="C1834">
        <f t="shared" ca="1" si="537"/>
        <v>15</v>
      </c>
      <c r="D1834">
        <f ca="1">INDEX(table_rates,C1834,5)</f>
        <v>80</v>
      </c>
      <c r="E1834">
        <f ca="1">INDEX(table_rates,C1834,6)</f>
        <v>80</v>
      </c>
    </row>
    <row r="1835" spans="1:5" x14ac:dyDescent="0.2">
      <c r="A1835" t="s">
        <v>1042</v>
      </c>
      <c r="B1835">
        <f t="shared" si="528"/>
        <v>366</v>
      </c>
      <c r="C1835">
        <f t="shared" ca="1" si="537"/>
        <v>15</v>
      </c>
      <c r="D1835">
        <f ca="1">INDEX(table_rates,C1835,7)</f>
        <v>80</v>
      </c>
      <c r="E1835">
        <f ca="1">INDEX(table_rates,C1835,8)</f>
        <v>80</v>
      </c>
    </row>
    <row r="1836" spans="1:5" x14ac:dyDescent="0.2">
      <c r="A1836" t="s">
        <v>1043</v>
      </c>
      <c r="B1836">
        <f t="shared" si="528"/>
        <v>366</v>
      </c>
      <c r="C1836">
        <f t="shared" ca="1" si="537"/>
        <v>15</v>
      </c>
      <c r="D1836" t="str">
        <f ca="1">INDEX(table_rates,C1836,9)</f>
        <v>n/a</v>
      </c>
      <c r="E1836" t="str">
        <f ca="1">INDEX(table_rates,C1836,10)</f>
        <v>n/a</v>
      </c>
    </row>
    <row r="1837" spans="1:5" x14ac:dyDescent="0.2">
      <c r="A1837" t="s">
        <v>1039</v>
      </c>
      <c r="B1837">
        <f t="shared" si="528"/>
        <v>367</v>
      </c>
      <c r="C1837">
        <f t="shared" ca="1" si="537"/>
        <v>6</v>
      </c>
      <c r="D1837">
        <f t="shared" ca="1" si="530"/>
        <v>100</v>
      </c>
      <c r="E1837">
        <f t="shared" ref="E1837" ca="1" si="540">INDEX(table_rates,C1837,2)</f>
        <v>100</v>
      </c>
    </row>
    <row r="1838" spans="1:5" x14ac:dyDescent="0.2">
      <c r="A1838" t="s">
        <v>1040</v>
      </c>
      <c r="B1838">
        <f t="shared" si="528"/>
        <v>367</v>
      </c>
      <c r="C1838">
        <f t="shared" ca="1" si="537"/>
        <v>6</v>
      </c>
      <c r="D1838">
        <f ca="1">INDEX(table_rates,C1838,3)</f>
        <v>80</v>
      </c>
      <c r="E1838">
        <f ca="1">INDEX(table_rates,C1838,4)</f>
        <v>80</v>
      </c>
    </row>
    <row r="1839" spans="1:5" x14ac:dyDescent="0.2">
      <c r="A1839" t="s">
        <v>1041</v>
      </c>
      <c r="B1839">
        <f t="shared" si="528"/>
        <v>367</v>
      </c>
      <c r="C1839">
        <f t="shared" ca="1" si="537"/>
        <v>6</v>
      </c>
      <c r="D1839">
        <f ca="1">INDEX(table_rates,C1839,5)</f>
        <v>60</v>
      </c>
      <c r="E1839">
        <f ca="1">INDEX(table_rates,C1839,6)</f>
        <v>60</v>
      </c>
    </row>
    <row r="1840" spans="1:5" x14ac:dyDescent="0.2">
      <c r="A1840" t="s">
        <v>1042</v>
      </c>
      <c r="B1840">
        <f t="shared" si="528"/>
        <v>367</v>
      </c>
      <c r="C1840">
        <f t="shared" ca="1" si="537"/>
        <v>6</v>
      </c>
      <c r="D1840">
        <f ca="1">INDEX(table_rates,C1840,7)</f>
        <v>50</v>
      </c>
      <c r="E1840">
        <f ca="1">INDEX(table_rates,C1840,8)</f>
        <v>50</v>
      </c>
    </row>
    <row r="1841" spans="1:5" x14ac:dyDescent="0.2">
      <c r="A1841" t="s">
        <v>1043</v>
      </c>
      <c r="B1841">
        <f t="shared" si="528"/>
        <v>367</v>
      </c>
      <c r="C1841">
        <f t="shared" ca="1" si="537"/>
        <v>6</v>
      </c>
      <c r="D1841" t="str">
        <f ca="1">INDEX(table_rates,C1841,9)</f>
        <v>n/a</v>
      </c>
      <c r="E1841" t="str">
        <f ca="1">INDEX(table_rates,C1841,10)</f>
        <v>n/a</v>
      </c>
    </row>
    <row r="1842" spans="1:5" x14ac:dyDescent="0.2">
      <c r="A1842" t="s">
        <v>1039</v>
      </c>
      <c r="B1842">
        <f t="shared" si="528"/>
        <v>368</v>
      </c>
      <c r="C1842">
        <f t="shared" ref="C1842:C1902" ca="1" si="541">RANDBETWEEN(1,ROWS(table_rates))</f>
        <v>8</v>
      </c>
      <c r="D1842">
        <f t="shared" ca="1" si="530"/>
        <v>100</v>
      </c>
      <c r="E1842">
        <f t="shared" ref="E1842" ca="1" si="542">INDEX(table_rates,C1842,2)</f>
        <v>100</v>
      </c>
    </row>
    <row r="1843" spans="1:5" x14ac:dyDescent="0.2">
      <c r="A1843" t="s">
        <v>1040</v>
      </c>
      <c r="B1843">
        <f t="shared" si="528"/>
        <v>368</v>
      </c>
      <c r="C1843">
        <f t="shared" ref="C1843:C1861" ca="1" si="543">IF(MOD(ROW(C1843)-2,5)&lt;&gt;0,C1842,RANDBETWEEN(1,ROWS(table_rates)))</f>
        <v>8</v>
      </c>
      <c r="D1843">
        <f ca="1">INDEX(table_rates,C1843,3)</f>
        <v>80</v>
      </c>
      <c r="E1843">
        <f ca="1">INDEX(table_rates,C1843,4)</f>
        <v>80</v>
      </c>
    </row>
    <row r="1844" spans="1:5" x14ac:dyDescent="0.2">
      <c r="A1844" t="s">
        <v>1041</v>
      </c>
      <c r="B1844">
        <f t="shared" si="528"/>
        <v>368</v>
      </c>
      <c r="C1844">
        <f t="shared" ca="1" si="543"/>
        <v>8</v>
      </c>
      <c r="D1844">
        <f ca="1">INDEX(table_rates,C1844,5)</f>
        <v>60</v>
      </c>
      <c r="E1844">
        <f ca="1">INDEX(table_rates,C1844,6)</f>
        <v>60</v>
      </c>
    </row>
    <row r="1845" spans="1:5" x14ac:dyDescent="0.2">
      <c r="A1845" t="s">
        <v>1042</v>
      </c>
      <c r="B1845">
        <f t="shared" si="528"/>
        <v>368</v>
      </c>
      <c r="C1845">
        <f t="shared" ca="1" si="543"/>
        <v>8</v>
      </c>
      <c r="D1845">
        <f ca="1">INDEX(table_rates,C1845,7)</f>
        <v>50</v>
      </c>
      <c r="E1845">
        <f ca="1">INDEX(table_rates,C1845,8)</f>
        <v>50</v>
      </c>
    </row>
    <row r="1846" spans="1:5" x14ac:dyDescent="0.2">
      <c r="A1846" t="s">
        <v>1043</v>
      </c>
      <c r="B1846">
        <f t="shared" si="528"/>
        <v>368</v>
      </c>
      <c r="C1846">
        <f t="shared" ca="1" si="543"/>
        <v>8</v>
      </c>
      <c r="D1846" t="str">
        <f ca="1">INDEX(table_rates,C1846,9)</f>
        <v>n/a</v>
      </c>
      <c r="E1846" t="str">
        <f ca="1">INDEX(table_rates,C1846,10)</f>
        <v>n/a</v>
      </c>
    </row>
    <row r="1847" spans="1:5" x14ac:dyDescent="0.2">
      <c r="A1847" t="s">
        <v>1039</v>
      </c>
      <c r="B1847">
        <f t="shared" si="528"/>
        <v>369</v>
      </c>
      <c r="C1847">
        <f t="shared" ca="1" si="543"/>
        <v>11</v>
      </c>
      <c r="D1847">
        <f t="shared" ca="1" si="530"/>
        <v>100</v>
      </c>
      <c r="E1847">
        <f t="shared" ref="E1847" ca="1" si="544">INDEX(table_rates,C1847,2)</f>
        <v>100</v>
      </c>
    </row>
    <row r="1848" spans="1:5" x14ac:dyDescent="0.2">
      <c r="A1848" t="s">
        <v>1040</v>
      </c>
      <c r="B1848">
        <f t="shared" si="528"/>
        <v>369</v>
      </c>
      <c r="C1848">
        <f t="shared" ca="1" si="543"/>
        <v>11</v>
      </c>
      <c r="D1848">
        <f ca="1">INDEX(table_rates,C1848,3)</f>
        <v>80</v>
      </c>
      <c r="E1848">
        <f ca="1">INDEX(table_rates,C1848,4)</f>
        <v>80</v>
      </c>
    </row>
    <row r="1849" spans="1:5" x14ac:dyDescent="0.2">
      <c r="A1849" t="s">
        <v>1041</v>
      </c>
      <c r="B1849">
        <f t="shared" si="528"/>
        <v>369</v>
      </c>
      <c r="C1849">
        <f t="shared" ca="1" si="543"/>
        <v>11</v>
      </c>
      <c r="D1849">
        <f ca="1">INDEX(table_rates,C1849,5)</f>
        <v>80</v>
      </c>
      <c r="E1849">
        <f ca="1">INDEX(table_rates,C1849,6)</f>
        <v>80</v>
      </c>
    </row>
    <row r="1850" spans="1:5" x14ac:dyDescent="0.2">
      <c r="A1850" t="s">
        <v>1042</v>
      </c>
      <c r="B1850">
        <f t="shared" si="528"/>
        <v>369</v>
      </c>
      <c r="C1850">
        <f t="shared" ca="1" si="543"/>
        <v>11</v>
      </c>
      <c r="D1850">
        <f ca="1">INDEX(table_rates,C1850,7)</f>
        <v>60</v>
      </c>
      <c r="E1850">
        <f ca="1">INDEX(table_rates,C1850,8)</f>
        <v>60</v>
      </c>
    </row>
    <row r="1851" spans="1:5" x14ac:dyDescent="0.2">
      <c r="A1851" t="s">
        <v>1043</v>
      </c>
      <c r="B1851">
        <f t="shared" si="528"/>
        <v>369</v>
      </c>
      <c r="C1851">
        <f t="shared" ca="1" si="543"/>
        <v>11</v>
      </c>
      <c r="D1851" t="str">
        <f ca="1">INDEX(table_rates,C1851,9)</f>
        <v>n/a</v>
      </c>
      <c r="E1851" t="str">
        <f ca="1">INDEX(table_rates,C1851,10)</f>
        <v>n/a</v>
      </c>
    </row>
    <row r="1852" spans="1:5" x14ac:dyDescent="0.2">
      <c r="A1852" t="s">
        <v>1039</v>
      </c>
      <c r="B1852">
        <f t="shared" si="528"/>
        <v>370</v>
      </c>
      <c r="C1852">
        <f t="shared" ca="1" si="543"/>
        <v>5</v>
      </c>
      <c r="D1852">
        <f t="shared" ca="1" si="530"/>
        <v>100</v>
      </c>
      <c r="E1852">
        <f t="shared" ref="E1852" ca="1" si="545">INDEX(table_rates,C1852,2)</f>
        <v>100</v>
      </c>
    </row>
    <row r="1853" spans="1:5" x14ac:dyDescent="0.2">
      <c r="A1853" t="s">
        <v>1040</v>
      </c>
      <c r="B1853">
        <f t="shared" si="528"/>
        <v>370</v>
      </c>
      <c r="C1853">
        <f t="shared" ca="1" si="543"/>
        <v>5</v>
      </c>
      <c r="D1853">
        <f ca="1">INDEX(table_rates,C1853,3)</f>
        <v>80</v>
      </c>
      <c r="E1853">
        <f ca="1">INDEX(table_rates,C1853,4)</f>
        <v>80</v>
      </c>
    </row>
    <row r="1854" spans="1:5" x14ac:dyDescent="0.2">
      <c r="A1854" t="s">
        <v>1041</v>
      </c>
      <c r="B1854">
        <f t="shared" si="528"/>
        <v>370</v>
      </c>
      <c r="C1854">
        <f t="shared" ca="1" si="543"/>
        <v>5</v>
      </c>
      <c r="D1854">
        <f ca="1">INDEX(table_rates,C1854,5)</f>
        <v>60</v>
      </c>
      <c r="E1854">
        <f ca="1">INDEX(table_rates,C1854,6)</f>
        <v>60</v>
      </c>
    </row>
    <row r="1855" spans="1:5" x14ac:dyDescent="0.2">
      <c r="A1855" t="s">
        <v>1042</v>
      </c>
      <c r="B1855">
        <f t="shared" si="528"/>
        <v>370</v>
      </c>
      <c r="C1855">
        <f t="shared" ca="1" si="543"/>
        <v>5</v>
      </c>
      <c r="D1855" t="str">
        <f ca="1">INDEX(table_rates,C1855,7)</f>
        <v>not covered</v>
      </c>
      <c r="E1855" t="str">
        <f ca="1">INDEX(table_rates,C1855,8)</f>
        <v>not covered</v>
      </c>
    </row>
    <row r="1856" spans="1:5" x14ac:dyDescent="0.2">
      <c r="A1856" t="s">
        <v>1043</v>
      </c>
      <c r="B1856">
        <f t="shared" si="528"/>
        <v>370</v>
      </c>
      <c r="C1856">
        <f t="shared" ca="1" si="543"/>
        <v>5</v>
      </c>
      <c r="D1856" t="str">
        <f ca="1">INDEX(table_rates,C1856,9)</f>
        <v>n/a</v>
      </c>
      <c r="E1856" t="str">
        <f ca="1">INDEX(table_rates,C1856,10)</f>
        <v>n/a</v>
      </c>
    </row>
    <row r="1857" spans="1:5" x14ac:dyDescent="0.2">
      <c r="A1857" t="s">
        <v>1039</v>
      </c>
      <c r="B1857">
        <f t="shared" si="528"/>
        <v>371</v>
      </c>
      <c r="C1857">
        <f t="shared" ca="1" si="543"/>
        <v>6</v>
      </c>
      <c r="D1857">
        <f t="shared" ca="1" si="530"/>
        <v>100</v>
      </c>
      <c r="E1857">
        <f t="shared" ref="E1857" ca="1" si="546">INDEX(table_rates,C1857,2)</f>
        <v>100</v>
      </c>
    </row>
    <row r="1858" spans="1:5" x14ac:dyDescent="0.2">
      <c r="A1858" t="s">
        <v>1040</v>
      </c>
      <c r="B1858">
        <f t="shared" si="528"/>
        <v>371</v>
      </c>
      <c r="C1858">
        <f t="shared" ca="1" si="543"/>
        <v>6</v>
      </c>
      <c r="D1858">
        <f ca="1">INDEX(table_rates,C1858,3)</f>
        <v>80</v>
      </c>
      <c r="E1858">
        <f ca="1">INDEX(table_rates,C1858,4)</f>
        <v>80</v>
      </c>
    </row>
    <row r="1859" spans="1:5" x14ac:dyDescent="0.2">
      <c r="A1859" t="s">
        <v>1041</v>
      </c>
      <c r="B1859">
        <f t="shared" si="528"/>
        <v>371</v>
      </c>
      <c r="C1859">
        <f t="shared" ca="1" si="543"/>
        <v>6</v>
      </c>
      <c r="D1859">
        <f ca="1">INDEX(table_rates,C1859,5)</f>
        <v>60</v>
      </c>
      <c r="E1859">
        <f ca="1">INDEX(table_rates,C1859,6)</f>
        <v>60</v>
      </c>
    </row>
    <row r="1860" spans="1:5" x14ac:dyDescent="0.2">
      <c r="A1860" t="s">
        <v>1042</v>
      </c>
      <c r="B1860">
        <f t="shared" ref="B1860:B1923" si="547">IF(MOD(ROW(B1860)-2,5)&lt;&gt;0,B1859,B1859+1)</f>
        <v>371</v>
      </c>
      <c r="C1860">
        <f t="shared" ca="1" si="543"/>
        <v>6</v>
      </c>
      <c r="D1860">
        <f ca="1">INDEX(table_rates,C1860,7)</f>
        <v>50</v>
      </c>
      <c r="E1860">
        <f ca="1">INDEX(table_rates,C1860,8)</f>
        <v>50</v>
      </c>
    </row>
    <row r="1861" spans="1:5" x14ac:dyDescent="0.2">
      <c r="A1861" t="s">
        <v>1043</v>
      </c>
      <c r="B1861">
        <f t="shared" si="547"/>
        <v>371</v>
      </c>
      <c r="C1861">
        <f t="shared" ca="1" si="543"/>
        <v>6</v>
      </c>
      <c r="D1861" t="str">
        <f ca="1">INDEX(table_rates,C1861,9)</f>
        <v>n/a</v>
      </c>
      <c r="E1861" t="str">
        <f ca="1">INDEX(table_rates,C1861,10)</f>
        <v>n/a</v>
      </c>
    </row>
    <row r="1862" spans="1:5" x14ac:dyDescent="0.2">
      <c r="A1862" t="s">
        <v>1039</v>
      </c>
      <c r="B1862">
        <f t="shared" si="547"/>
        <v>372</v>
      </c>
      <c r="C1862">
        <f t="shared" ca="1" si="541"/>
        <v>5</v>
      </c>
      <c r="D1862">
        <f t="shared" ca="1" si="530"/>
        <v>100</v>
      </c>
      <c r="E1862">
        <f t="shared" ref="E1862" ca="1" si="548">INDEX(table_rates,C1862,2)</f>
        <v>100</v>
      </c>
    </row>
    <row r="1863" spans="1:5" x14ac:dyDescent="0.2">
      <c r="A1863" t="s">
        <v>1040</v>
      </c>
      <c r="B1863">
        <f t="shared" si="547"/>
        <v>372</v>
      </c>
      <c r="C1863">
        <f t="shared" ref="C1863:C1881" ca="1" si="549">IF(MOD(ROW(C1863)-2,5)&lt;&gt;0,C1862,RANDBETWEEN(1,ROWS(table_rates)))</f>
        <v>5</v>
      </c>
      <c r="D1863">
        <f ca="1">INDEX(table_rates,C1863,3)</f>
        <v>80</v>
      </c>
      <c r="E1863">
        <f ca="1">INDEX(table_rates,C1863,4)</f>
        <v>80</v>
      </c>
    </row>
    <row r="1864" spans="1:5" x14ac:dyDescent="0.2">
      <c r="A1864" t="s">
        <v>1041</v>
      </c>
      <c r="B1864">
        <f t="shared" si="547"/>
        <v>372</v>
      </c>
      <c r="C1864">
        <f t="shared" ca="1" si="549"/>
        <v>5</v>
      </c>
      <c r="D1864">
        <f ca="1">INDEX(table_rates,C1864,5)</f>
        <v>60</v>
      </c>
      <c r="E1864">
        <f ca="1">INDEX(table_rates,C1864,6)</f>
        <v>60</v>
      </c>
    </row>
    <row r="1865" spans="1:5" x14ac:dyDescent="0.2">
      <c r="A1865" t="s">
        <v>1042</v>
      </c>
      <c r="B1865">
        <f t="shared" si="547"/>
        <v>372</v>
      </c>
      <c r="C1865">
        <f t="shared" ca="1" si="549"/>
        <v>5</v>
      </c>
      <c r="D1865" t="str">
        <f ca="1">INDEX(table_rates,C1865,7)</f>
        <v>not covered</v>
      </c>
      <c r="E1865" t="str">
        <f ca="1">INDEX(table_rates,C1865,8)</f>
        <v>not covered</v>
      </c>
    </row>
    <row r="1866" spans="1:5" x14ac:dyDescent="0.2">
      <c r="A1866" t="s">
        <v>1043</v>
      </c>
      <c r="B1866">
        <f t="shared" si="547"/>
        <v>372</v>
      </c>
      <c r="C1866">
        <f t="shared" ca="1" si="549"/>
        <v>5</v>
      </c>
      <c r="D1866" t="str">
        <f ca="1">INDEX(table_rates,C1866,9)</f>
        <v>n/a</v>
      </c>
      <c r="E1866" t="str">
        <f ca="1">INDEX(table_rates,C1866,10)</f>
        <v>n/a</v>
      </c>
    </row>
    <row r="1867" spans="1:5" x14ac:dyDescent="0.2">
      <c r="A1867" t="s">
        <v>1039</v>
      </c>
      <c r="B1867">
        <f t="shared" si="547"/>
        <v>373</v>
      </c>
      <c r="C1867">
        <f t="shared" ca="1" si="549"/>
        <v>4</v>
      </c>
      <c r="D1867">
        <f t="shared" ref="D1867:D1927" ca="1" si="550">INDEX(table_rates,C1867,1)</f>
        <v>100</v>
      </c>
      <c r="E1867">
        <f t="shared" ref="E1867" ca="1" si="551">INDEX(table_rates,C1867,2)</f>
        <v>100</v>
      </c>
    </row>
    <row r="1868" spans="1:5" x14ac:dyDescent="0.2">
      <c r="A1868" t="s">
        <v>1040</v>
      </c>
      <c r="B1868">
        <f t="shared" si="547"/>
        <v>373</v>
      </c>
      <c r="C1868">
        <f t="shared" ca="1" si="549"/>
        <v>4</v>
      </c>
      <c r="D1868">
        <f ca="1">INDEX(table_rates,C1868,3)</f>
        <v>90</v>
      </c>
      <c r="E1868">
        <f ca="1">INDEX(table_rates,C1868,4)</f>
        <v>90</v>
      </c>
    </row>
    <row r="1869" spans="1:5" x14ac:dyDescent="0.2">
      <c r="A1869" t="s">
        <v>1041</v>
      </c>
      <c r="B1869">
        <f t="shared" si="547"/>
        <v>373</v>
      </c>
      <c r="C1869">
        <f t="shared" ca="1" si="549"/>
        <v>4</v>
      </c>
      <c r="D1869">
        <f ca="1">INDEX(table_rates,C1869,5)</f>
        <v>80</v>
      </c>
      <c r="E1869">
        <f ca="1">INDEX(table_rates,C1869,6)</f>
        <v>80</v>
      </c>
    </row>
    <row r="1870" spans="1:5" x14ac:dyDescent="0.2">
      <c r="A1870" t="s">
        <v>1042</v>
      </c>
      <c r="B1870">
        <f t="shared" si="547"/>
        <v>373</v>
      </c>
      <c r="C1870">
        <f t="shared" ca="1" si="549"/>
        <v>4</v>
      </c>
      <c r="D1870">
        <f ca="1">INDEX(table_rates,C1870,7)</f>
        <v>80</v>
      </c>
      <c r="E1870">
        <f ca="1">INDEX(table_rates,C1870,8)</f>
        <v>80</v>
      </c>
    </row>
    <row r="1871" spans="1:5" x14ac:dyDescent="0.2">
      <c r="A1871" t="s">
        <v>1043</v>
      </c>
      <c r="B1871">
        <f t="shared" si="547"/>
        <v>373</v>
      </c>
      <c r="C1871">
        <f t="shared" ca="1" si="549"/>
        <v>4</v>
      </c>
      <c r="D1871" t="str">
        <f ca="1">INDEX(table_rates,C1871,9)</f>
        <v>n/a</v>
      </c>
      <c r="E1871" t="str">
        <f ca="1">INDEX(table_rates,C1871,10)</f>
        <v>n/a</v>
      </c>
    </row>
    <row r="1872" spans="1:5" x14ac:dyDescent="0.2">
      <c r="A1872" t="s">
        <v>1039</v>
      </c>
      <c r="B1872">
        <f t="shared" si="547"/>
        <v>374</v>
      </c>
      <c r="C1872">
        <f t="shared" ca="1" si="549"/>
        <v>6</v>
      </c>
      <c r="D1872">
        <f t="shared" ca="1" si="550"/>
        <v>100</v>
      </c>
      <c r="E1872">
        <f t="shared" ref="E1872" ca="1" si="552">INDEX(table_rates,C1872,2)</f>
        <v>100</v>
      </c>
    </row>
    <row r="1873" spans="1:5" x14ac:dyDescent="0.2">
      <c r="A1873" t="s">
        <v>1040</v>
      </c>
      <c r="B1873">
        <f t="shared" si="547"/>
        <v>374</v>
      </c>
      <c r="C1873">
        <f t="shared" ca="1" si="549"/>
        <v>6</v>
      </c>
      <c r="D1873">
        <f ca="1">INDEX(table_rates,C1873,3)</f>
        <v>80</v>
      </c>
      <c r="E1873">
        <f ca="1">INDEX(table_rates,C1873,4)</f>
        <v>80</v>
      </c>
    </row>
    <row r="1874" spans="1:5" x14ac:dyDescent="0.2">
      <c r="A1874" t="s">
        <v>1041</v>
      </c>
      <c r="B1874">
        <f t="shared" si="547"/>
        <v>374</v>
      </c>
      <c r="C1874">
        <f t="shared" ca="1" si="549"/>
        <v>6</v>
      </c>
      <c r="D1874">
        <f ca="1">INDEX(table_rates,C1874,5)</f>
        <v>60</v>
      </c>
      <c r="E1874">
        <f ca="1">INDEX(table_rates,C1874,6)</f>
        <v>60</v>
      </c>
    </row>
    <row r="1875" spans="1:5" x14ac:dyDescent="0.2">
      <c r="A1875" t="s">
        <v>1042</v>
      </c>
      <c r="B1875">
        <f t="shared" si="547"/>
        <v>374</v>
      </c>
      <c r="C1875">
        <f t="shared" ca="1" si="549"/>
        <v>6</v>
      </c>
      <c r="D1875">
        <f ca="1">INDEX(table_rates,C1875,7)</f>
        <v>50</v>
      </c>
      <c r="E1875">
        <f ca="1">INDEX(table_rates,C1875,8)</f>
        <v>50</v>
      </c>
    </row>
    <row r="1876" spans="1:5" x14ac:dyDescent="0.2">
      <c r="A1876" t="s">
        <v>1043</v>
      </c>
      <c r="B1876">
        <f t="shared" si="547"/>
        <v>374</v>
      </c>
      <c r="C1876">
        <f t="shared" ca="1" si="549"/>
        <v>6</v>
      </c>
      <c r="D1876" t="str">
        <f ca="1">INDEX(table_rates,C1876,9)</f>
        <v>n/a</v>
      </c>
      <c r="E1876" t="str">
        <f ca="1">INDEX(table_rates,C1876,10)</f>
        <v>n/a</v>
      </c>
    </row>
    <row r="1877" spans="1:5" x14ac:dyDescent="0.2">
      <c r="A1877" t="s">
        <v>1039</v>
      </c>
      <c r="B1877">
        <f t="shared" si="547"/>
        <v>375</v>
      </c>
      <c r="C1877">
        <f t="shared" ca="1" si="549"/>
        <v>6</v>
      </c>
      <c r="D1877">
        <f t="shared" ca="1" si="550"/>
        <v>100</v>
      </c>
      <c r="E1877">
        <f t="shared" ref="E1877" ca="1" si="553">INDEX(table_rates,C1877,2)</f>
        <v>100</v>
      </c>
    </row>
    <row r="1878" spans="1:5" x14ac:dyDescent="0.2">
      <c r="A1878" t="s">
        <v>1040</v>
      </c>
      <c r="B1878">
        <f t="shared" si="547"/>
        <v>375</v>
      </c>
      <c r="C1878">
        <f t="shared" ca="1" si="549"/>
        <v>6</v>
      </c>
      <c r="D1878">
        <f ca="1">INDEX(table_rates,C1878,3)</f>
        <v>80</v>
      </c>
      <c r="E1878">
        <f ca="1">INDEX(table_rates,C1878,4)</f>
        <v>80</v>
      </c>
    </row>
    <row r="1879" spans="1:5" x14ac:dyDescent="0.2">
      <c r="A1879" t="s">
        <v>1041</v>
      </c>
      <c r="B1879">
        <f t="shared" si="547"/>
        <v>375</v>
      </c>
      <c r="C1879">
        <f t="shared" ca="1" si="549"/>
        <v>6</v>
      </c>
      <c r="D1879">
        <f ca="1">INDEX(table_rates,C1879,5)</f>
        <v>60</v>
      </c>
      <c r="E1879">
        <f ca="1">INDEX(table_rates,C1879,6)</f>
        <v>60</v>
      </c>
    </row>
    <row r="1880" spans="1:5" x14ac:dyDescent="0.2">
      <c r="A1880" t="s">
        <v>1042</v>
      </c>
      <c r="B1880">
        <f t="shared" si="547"/>
        <v>375</v>
      </c>
      <c r="C1880">
        <f t="shared" ca="1" si="549"/>
        <v>6</v>
      </c>
      <c r="D1880">
        <f ca="1">INDEX(table_rates,C1880,7)</f>
        <v>50</v>
      </c>
      <c r="E1880">
        <f ca="1">INDEX(table_rates,C1880,8)</f>
        <v>50</v>
      </c>
    </row>
    <row r="1881" spans="1:5" x14ac:dyDescent="0.2">
      <c r="A1881" t="s">
        <v>1043</v>
      </c>
      <c r="B1881">
        <f t="shared" si="547"/>
        <v>375</v>
      </c>
      <c r="C1881">
        <f t="shared" ca="1" si="549"/>
        <v>6</v>
      </c>
      <c r="D1881" t="str">
        <f ca="1">INDEX(table_rates,C1881,9)</f>
        <v>n/a</v>
      </c>
      <c r="E1881" t="str">
        <f ca="1">INDEX(table_rates,C1881,10)</f>
        <v>n/a</v>
      </c>
    </row>
    <row r="1882" spans="1:5" x14ac:dyDescent="0.2">
      <c r="A1882" t="s">
        <v>1039</v>
      </c>
      <c r="B1882">
        <f t="shared" si="547"/>
        <v>376</v>
      </c>
      <c r="C1882">
        <f t="shared" ca="1" si="541"/>
        <v>4</v>
      </c>
      <c r="D1882">
        <f t="shared" ca="1" si="550"/>
        <v>100</v>
      </c>
      <c r="E1882">
        <f t="shared" ref="E1882" ca="1" si="554">INDEX(table_rates,C1882,2)</f>
        <v>100</v>
      </c>
    </row>
    <row r="1883" spans="1:5" x14ac:dyDescent="0.2">
      <c r="A1883" t="s">
        <v>1040</v>
      </c>
      <c r="B1883">
        <f t="shared" si="547"/>
        <v>376</v>
      </c>
      <c r="C1883">
        <f t="shared" ref="C1883:C1901" ca="1" si="555">IF(MOD(ROW(C1883)-2,5)&lt;&gt;0,C1882,RANDBETWEEN(1,ROWS(table_rates)))</f>
        <v>4</v>
      </c>
      <c r="D1883">
        <f ca="1">INDEX(table_rates,C1883,3)</f>
        <v>90</v>
      </c>
      <c r="E1883">
        <f ca="1">INDEX(table_rates,C1883,4)</f>
        <v>90</v>
      </c>
    </row>
    <row r="1884" spans="1:5" x14ac:dyDescent="0.2">
      <c r="A1884" t="s">
        <v>1041</v>
      </c>
      <c r="B1884">
        <f t="shared" si="547"/>
        <v>376</v>
      </c>
      <c r="C1884">
        <f t="shared" ca="1" si="555"/>
        <v>4</v>
      </c>
      <c r="D1884">
        <f ca="1">INDEX(table_rates,C1884,5)</f>
        <v>80</v>
      </c>
      <c r="E1884">
        <f ca="1">INDEX(table_rates,C1884,6)</f>
        <v>80</v>
      </c>
    </row>
    <row r="1885" spans="1:5" x14ac:dyDescent="0.2">
      <c r="A1885" t="s">
        <v>1042</v>
      </c>
      <c r="B1885">
        <f t="shared" si="547"/>
        <v>376</v>
      </c>
      <c r="C1885">
        <f t="shared" ca="1" si="555"/>
        <v>4</v>
      </c>
      <c r="D1885">
        <f ca="1">INDEX(table_rates,C1885,7)</f>
        <v>80</v>
      </c>
      <c r="E1885">
        <f ca="1">INDEX(table_rates,C1885,8)</f>
        <v>80</v>
      </c>
    </row>
    <row r="1886" spans="1:5" x14ac:dyDescent="0.2">
      <c r="A1886" t="s">
        <v>1043</v>
      </c>
      <c r="B1886">
        <f t="shared" si="547"/>
        <v>376</v>
      </c>
      <c r="C1886">
        <f t="shared" ca="1" si="555"/>
        <v>4</v>
      </c>
      <c r="D1886" t="str">
        <f ca="1">INDEX(table_rates,C1886,9)</f>
        <v>n/a</v>
      </c>
      <c r="E1886" t="str">
        <f ca="1">INDEX(table_rates,C1886,10)</f>
        <v>n/a</v>
      </c>
    </row>
    <row r="1887" spans="1:5" x14ac:dyDescent="0.2">
      <c r="A1887" t="s">
        <v>1039</v>
      </c>
      <c r="B1887">
        <f t="shared" si="547"/>
        <v>377</v>
      </c>
      <c r="C1887">
        <f t="shared" ca="1" si="555"/>
        <v>4</v>
      </c>
      <c r="D1887">
        <f t="shared" ca="1" si="550"/>
        <v>100</v>
      </c>
      <c r="E1887">
        <f t="shared" ref="E1887" ca="1" si="556">INDEX(table_rates,C1887,2)</f>
        <v>100</v>
      </c>
    </row>
    <row r="1888" spans="1:5" x14ac:dyDescent="0.2">
      <c r="A1888" t="s">
        <v>1040</v>
      </c>
      <c r="B1888">
        <f t="shared" si="547"/>
        <v>377</v>
      </c>
      <c r="C1888">
        <f t="shared" ca="1" si="555"/>
        <v>4</v>
      </c>
      <c r="D1888">
        <f ca="1">INDEX(table_rates,C1888,3)</f>
        <v>90</v>
      </c>
      <c r="E1888">
        <f ca="1">INDEX(table_rates,C1888,4)</f>
        <v>90</v>
      </c>
    </row>
    <row r="1889" spans="1:5" x14ac:dyDescent="0.2">
      <c r="A1889" t="s">
        <v>1041</v>
      </c>
      <c r="B1889">
        <f t="shared" si="547"/>
        <v>377</v>
      </c>
      <c r="C1889">
        <f t="shared" ca="1" si="555"/>
        <v>4</v>
      </c>
      <c r="D1889">
        <f ca="1">INDEX(table_rates,C1889,5)</f>
        <v>80</v>
      </c>
      <c r="E1889">
        <f ca="1">INDEX(table_rates,C1889,6)</f>
        <v>80</v>
      </c>
    </row>
    <row r="1890" spans="1:5" x14ac:dyDescent="0.2">
      <c r="A1890" t="s">
        <v>1042</v>
      </c>
      <c r="B1890">
        <f t="shared" si="547"/>
        <v>377</v>
      </c>
      <c r="C1890">
        <f t="shared" ca="1" si="555"/>
        <v>4</v>
      </c>
      <c r="D1890">
        <f ca="1">INDEX(table_rates,C1890,7)</f>
        <v>80</v>
      </c>
      <c r="E1890">
        <f ca="1">INDEX(table_rates,C1890,8)</f>
        <v>80</v>
      </c>
    </row>
    <row r="1891" spans="1:5" x14ac:dyDescent="0.2">
      <c r="A1891" t="s">
        <v>1043</v>
      </c>
      <c r="B1891">
        <f t="shared" si="547"/>
        <v>377</v>
      </c>
      <c r="C1891">
        <f t="shared" ca="1" si="555"/>
        <v>4</v>
      </c>
      <c r="D1891" t="str">
        <f ca="1">INDEX(table_rates,C1891,9)</f>
        <v>n/a</v>
      </c>
      <c r="E1891" t="str">
        <f ca="1">INDEX(table_rates,C1891,10)</f>
        <v>n/a</v>
      </c>
    </row>
    <row r="1892" spans="1:5" x14ac:dyDescent="0.2">
      <c r="A1892" t="s">
        <v>1039</v>
      </c>
      <c r="B1892">
        <f t="shared" si="547"/>
        <v>378</v>
      </c>
      <c r="C1892">
        <f t="shared" ca="1" si="555"/>
        <v>12</v>
      </c>
      <c r="D1892">
        <f t="shared" ca="1" si="550"/>
        <v>100</v>
      </c>
      <c r="E1892">
        <f t="shared" ref="E1892" ca="1" si="557">INDEX(table_rates,C1892,2)</f>
        <v>100</v>
      </c>
    </row>
    <row r="1893" spans="1:5" x14ac:dyDescent="0.2">
      <c r="A1893" t="s">
        <v>1040</v>
      </c>
      <c r="B1893">
        <f t="shared" si="547"/>
        <v>378</v>
      </c>
      <c r="C1893">
        <f t="shared" ca="1" si="555"/>
        <v>12</v>
      </c>
      <c r="D1893">
        <f ca="1">INDEX(table_rates,C1893,3)</f>
        <v>80</v>
      </c>
      <c r="E1893">
        <f ca="1">INDEX(table_rates,C1893,4)</f>
        <v>80</v>
      </c>
    </row>
    <row r="1894" spans="1:5" x14ac:dyDescent="0.2">
      <c r="A1894" t="s">
        <v>1041</v>
      </c>
      <c r="B1894">
        <f t="shared" si="547"/>
        <v>378</v>
      </c>
      <c r="C1894">
        <f t="shared" ca="1" si="555"/>
        <v>12</v>
      </c>
      <c r="D1894">
        <f ca="1">INDEX(table_rates,C1894,5)</f>
        <v>60</v>
      </c>
      <c r="E1894">
        <f ca="1">INDEX(table_rates,C1894,6)</f>
        <v>60</v>
      </c>
    </row>
    <row r="1895" spans="1:5" x14ac:dyDescent="0.2">
      <c r="A1895" t="s">
        <v>1042</v>
      </c>
      <c r="B1895">
        <f t="shared" si="547"/>
        <v>378</v>
      </c>
      <c r="C1895">
        <f t="shared" ca="1" si="555"/>
        <v>12</v>
      </c>
      <c r="D1895" t="str">
        <f ca="1">INDEX(table_rates,C1895,7)</f>
        <v>not covered</v>
      </c>
      <c r="E1895" t="str">
        <f ca="1">INDEX(table_rates,C1895,8)</f>
        <v>not covered</v>
      </c>
    </row>
    <row r="1896" spans="1:5" x14ac:dyDescent="0.2">
      <c r="A1896" t="s">
        <v>1043</v>
      </c>
      <c r="B1896">
        <f t="shared" si="547"/>
        <v>378</v>
      </c>
      <c r="C1896">
        <f t="shared" ca="1" si="555"/>
        <v>12</v>
      </c>
      <c r="D1896" t="str">
        <f ca="1">INDEX(table_rates,C1896,9)</f>
        <v>n/a</v>
      </c>
      <c r="E1896" t="str">
        <f ca="1">INDEX(table_rates,C1896,10)</f>
        <v>n/a</v>
      </c>
    </row>
    <row r="1897" spans="1:5" x14ac:dyDescent="0.2">
      <c r="A1897" t="s">
        <v>1039</v>
      </c>
      <c r="B1897">
        <f t="shared" si="547"/>
        <v>379</v>
      </c>
      <c r="C1897">
        <f t="shared" ca="1" si="555"/>
        <v>15</v>
      </c>
      <c r="D1897">
        <f t="shared" ca="1" si="550"/>
        <v>100</v>
      </c>
      <c r="E1897">
        <f t="shared" ref="E1897" ca="1" si="558">INDEX(table_rates,C1897,2)</f>
        <v>100</v>
      </c>
    </row>
    <row r="1898" spans="1:5" x14ac:dyDescent="0.2">
      <c r="A1898" t="s">
        <v>1040</v>
      </c>
      <c r="B1898">
        <f t="shared" si="547"/>
        <v>379</v>
      </c>
      <c r="C1898">
        <f t="shared" ca="1" si="555"/>
        <v>15</v>
      </c>
      <c r="D1898">
        <f ca="1">INDEX(table_rates,C1898,3)</f>
        <v>90</v>
      </c>
      <c r="E1898">
        <f ca="1">INDEX(table_rates,C1898,4)</f>
        <v>90</v>
      </c>
    </row>
    <row r="1899" spans="1:5" x14ac:dyDescent="0.2">
      <c r="A1899" t="s">
        <v>1041</v>
      </c>
      <c r="B1899">
        <f t="shared" si="547"/>
        <v>379</v>
      </c>
      <c r="C1899">
        <f t="shared" ca="1" si="555"/>
        <v>15</v>
      </c>
      <c r="D1899">
        <f ca="1">INDEX(table_rates,C1899,5)</f>
        <v>80</v>
      </c>
      <c r="E1899">
        <f ca="1">INDEX(table_rates,C1899,6)</f>
        <v>80</v>
      </c>
    </row>
    <row r="1900" spans="1:5" x14ac:dyDescent="0.2">
      <c r="A1900" t="s">
        <v>1042</v>
      </c>
      <c r="B1900">
        <f t="shared" si="547"/>
        <v>379</v>
      </c>
      <c r="C1900">
        <f t="shared" ca="1" si="555"/>
        <v>15</v>
      </c>
      <c r="D1900">
        <f ca="1">INDEX(table_rates,C1900,7)</f>
        <v>80</v>
      </c>
      <c r="E1900">
        <f ca="1">INDEX(table_rates,C1900,8)</f>
        <v>80</v>
      </c>
    </row>
    <row r="1901" spans="1:5" x14ac:dyDescent="0.2">
      <c r="A1901" t="s">
        <v>1043</v>
      </c>
      <c r="B1901">
        <f t="shared" si="547"/>
        <v>379</v>
      </c>
      <c r="C1901">
        <f t="shared" ca="1" si="555"/>
        <v>15</v>
      </c>
      <c r="D1901" t="str">
        <f ca="1">INDEX(table_rates,C1901,9)</f>
        <v>n/a</v>
      </c>
      <c r="E1901" t="str">
        <f ca="1">INDEX(table_rates,C1901,10)</f>
        <v>n/a</v>
      </c>
    </row>
    <row r="1902" spans="1:5" x14ac:dyDescent="0.2">
      <c r="A1902" t="s">
        <v>1039</v>
      </c>
      <c r="B1902">
        <f t="shared" si="547"/>
        <v>380</v>
      </c>
      <c r="C1902">
        <f t="shared" ca="1" si="541"/>
        <v>15</v>
      </c>
      <c r="D1902">
        <f t="shared" ca="1" si="550"/>
        <v>100</v>
      </c>
      <c r="E1902">
        <f t="shared" ref="E1902" ca="1" si="559">INDEX(table_rates,C1902,2)</f>
        <v>100</v>
      </c>
    </row>
    <row r="1903" spans="1:5" x14ac:dyDescent="0.2">
      <c r="A1903" t="s">
        <v>1040</v>
      </c>
      <c r="B1903">
        <f t="shared" si="547"/>
        <v>380</v>
      </c>
      <c r="C1903">
        <f t="shared" ref="C1903:C1921" ca="1" si="560">IF(MOD(ROW(C1903)-2,5)&lt;&gt;0,C1902,RANDBETWEEN(1,ROWS(table_rates)))</f>
        <v>15</v>
      </c>
      <c r="D1903">
        <f ca="1">INDEX(table_rates,C1903,3)</f>
        <v>90</v>
      </c>
      <c r="E1903">
        <f ca="1">INDEX(table_rates,C1903,4)</f>
        <v>90</v>
      </c>
    </row>
    <row r="1904" spans="1:5" x14ac:dyDescent="0.2">
      <c r="A1904" t="s">
        <v>1041</v>
      </c>
      <c r="B1904">
        <f t="shared" si="547"/>
        <v>380</v>
      </c>
      <c r="C1904">
        <f t="shared" ca="1" si="560"/>
        <v>15</v>
      </c>
      <c r="D1904">
        <f ca="1">INDEX(table_rates,C1904,5)</f>
        <v>80</v>
      </c>
      <c r="E1904">
        <f ca="1">INDEX(table_rates,C1904,6)</f>
        <v>80</v>
      </c>
    </row>
    <row r="1905" spans="1:5" x14ac:dyDescent="0.2">
      <c r="A1905" t="s">
        <v>1042</v>
      </c>
      <c r="B1905">
        <f t="shared" si="547"/>
        <v>380</v>
      </c>
      <c r="C1905">
        <f t="shared" ca="1" si="560"/>
        <v>15</v>
      </c>
      <c r="D1905">
        <f ca="1">INDEX(table_rates,C1905,7)</f>
        <v>80</v>
      </c>
      <c r="E1905">
        <f ca="1">INDEX(table_rates,C1905,8)</f>
        <v>80</v>
      </c>
    </row>
    <row r="1906" spans="1:5" x14ac:dyDescent="0.2">
      <c r="A1906" t="s">
        <v>1043</v>
      </c>
      <c r="B1906">
        <f t="shared" si="547"/>
        <v>380</v>
      </c>
      <c r="C1906">
        <f t="shared" ca="1" si="560"/>
        <v>15</v>
      </c>
      <c r="D1906" t="str">
        <f ca="1">INDEX(table_rates,C1906,9)</f>
        <v>n/a</v>
      </c>
      <c r="E1906" t="str">
        <f ca="1">INDEX(table_rates,C1906,10)</f>
        <v>n/a</v>
      </c>
    </row>
    <row r="1907" spans="1:5" x14ac:dyDescent="0.2">
      <c r="A1907" t="s">
        <v>1039</v>
      </c>
      <c r="B1907">
        <f t="shared" si="547"/>
        <v>381</v>
      </c>
      <c r="C1907">
        <f t="shared" ca="1" si="560"/>
        <v>8</v>
      </c>
      <c r="D1907">
        <f t="shared" ca="1" si="550"/>
        <v>100</v>
      </c>
      <c r="E1907">
        <f t="shared" ref="E1907" ca="1" si="561">INDEX(table_rates,C1907,2)</f>
        <v>100</v>
      </c>
    </row>
    <row r="1908" spans="1:5" x14ac:dyDescent="0.2">
      <c r="A1908" t="s">
        <v>1040</v>
      </c>
      <c r="B1908">
        <f t="shared" si="547"/>
        <v>381</v>
      </c>
      <c r="C1908">
        <f t="shared" ca="1" si="560"/>
        <v>8</v>
      </c>
      <c r="D1908">
        <f ca="1">INDEX(table_rates,C1908,3)</f>
        <v>80</v>
      </c>
      <c r="E1908">
        <f ca="1">INDEX(table_rates,C1908,4)</f>
        <v>80</v>
      </c>
    </row>
    <row r="1909" spans="1:5" x14ac:dyDescent="0.2">
      <c r="A1909" t="s">
        <v>1041</v>
      </c>
      <c r="B1909">
        <f t="shared" si="547"/>
        <v>381</v>
      </c>
      <c r="C1909">
        <f t="shared" ca="1" si="560"/>
        <v>8</v>
      </c>
      <c r="D1909">
        <f ca="1">INDEX(table_rates,C1909,5)</f>
        <v>60</v>
      </c>
      <c r="E1909">
        <f ca="1">INDEX(table_rates,C1909,6)</f>
        <v>60</v>
      </c>
    </row>
    <row r="1910" spans="1:5" x14ac:dyDescent="0.2">
      <c r="A1910" t="s">
        <v>1042</v>
      </c>
      <c r="B1910">
        <f t="shared" si="547"/>
        <v>381</v>
      </c>
      <c r="C1910">
        <f t="shared" ca="1" si="560"/>
        <v>8</v>
      </c>
      <c r="D1910">
        <f ca="1">INDEX(table_rates,C1910,7)</f>
        <v>50</v>
      </c>
      <c r="E1910">
        <f ca="1">INDEX(table_rates,C1910,8)</f>
        <v>50</v>
      </c>
    </row>
    <row r="1911" spans="1:5" x14ac:dyDescent="0.2">
      <c r="A1911" t="s">
        <v>1043</v>
      </c>
      <c r="B1911">
        <f t="shared" si="547"/>
        <v>381</v>
      </c>
      <c r="C1911">
        <f t="shared" ca="1" si="560"/>
        <v>8</v>
      </c>
      <c r="D1911" t="str">
        <f ca="1">INDEX(table_rates,C1911,9)</f>
        <v>n/a</v>
      </c>
      <c r="E1911" t="str">
        <f ca="1">INDEX(table_rates,C1911,10)</f>
        <v>n/a</v>
      </c>
    </row>
    <row r="1912" spans="1:5" x14ac:dyDescent="0.2">
      <c r="A1912" t="s">
        <v>1039</v>
      </c>
      <c r="B1912">
        <f t="shared" si="547"/>
        <v>382</v>
      </c>
      <c r="C1912">
        <f t="shared" ca="1" si="560"/>
        <v>8</v>
      </c>
      <c r="D1912">
        <f t="shared" ca="1" si="550"/>
        <v>100</v>
      </c>
      <c r="E1912">
        <f t="shared" ref="E1912" ca="1" si="562">INDEX(table_rates,C1912,2)</f>
        <v>100</v>
      </c>
    </row>
    <row r="1913" spans="1:5" x14ac:dyDescent="0.2">
      <c r="A1913" t="s">
        <v>1040</v>
      </c>
      <c r="B1913">
        <f t="shared" si="547"/>
        <v>382</v>
      </c>
      <c r="C1913">
        <f t="shared" ca="1" si="560"/>
        <v>8</v>
      </c>
      <c r="D1913">
        <f ca="1">INDEX(table_rates,C1913,3)</f>
        <v>80</v>
      </c>
      <c r="E1913">
        <f ca="1">INDEX(table_rates,C1913,4)</f>
        <v>80</v>
      </c>
    </row>
    <row r="1914" spans="1:5" x14ac:dyDescent="0.2">
      <c r="A1914" t="s">
        <v>1041</v>
      </c>
      <c r="B1914">
        <f t="shared" si="547"/>
        <v>382</v>
      </c>
      <c r="C1914">
        <f t="shared" ca="1" si="560"/>
        <v>8</v>
      </c>
      <c r="D1914">
        <f ca="1">INDEX(table_rates,C1914,5)</f>
        <v>60</v>
      </c>
      <c r="E1914">
        <f ca="1">INDEX(table_rates,C1914,6)</f>
        <v>60</v>
      </c>
    </row>
    <row r="1915" spans="1:5" x14ac:dyDescent="0.2">
      <c r="A1915" t="s">
        <v>1042</v>
      </c>
      <c r="B1915">
        <f t="shared" si="547"/>
        <v>382</v>
      </c>
      <c r="C1915">
        <f t="shared" ca="1" si="560"/>
        <v>8</v>
      </c>
      <c r="D1915">
        <f ca="1">INDEX(table_rates,C1915,7)</f>
        <v>50</v>
      </c>
      <c r="E1915">
        <f ca="1">INDEX(table_rates,C1915,8)</f>
        <v>50</v>
      </c>
    </row>
    <row r="1916" spans="1:5" x14ac:dyDescent="0.2">
      <c r="A1916" t="s">
        <v>1043</v>
      </c>
      <c r="B1916">
        <f t="shared" si="547"/>
        <v>382</v>
      </c>
      <c r="C1916">
        <f t="shared" ca="1" si="560"/>
        <v>8</v>
      </c>
      <c r="D1916" t="str">
        <f ca="1">INDEX(table_rates,C1916,9)</f>
        <v>n/a</v>
      </c>
      <c r="E1916" t="str">
        <f ca="1">INDEX(table_rates,C1916,10)</f>
        <v>n/a</v>
      </c>
    </row>
    <row r="1917" spans="1:5" x14ac:dyDescent="0.2">
      <c r="A1917" t="s">
        <v>1039</v>
      </c>
      <c r="B1917">
        <f t="shared" si="547"/>
        <v>383</v>
      </c>
      <c r="C1917">
        <f t="shared" ca="1" si="560"/>
        <v>15</v>
      </c>
      <c r="D1917">
        <f t="shared" ca="1" si="550"/>
        <v>100</v>
      </c>
      <c r="E1917">
        <f t="shared" ref="E1917" ca="1" si="563">INDEX(table_rates,C1917,2)</f>
        <v>100</v>
      </c>
    </row>
    <row r="1918" spans="1:5" x14ac:dyDescent="0.2">
      <c r="A1918" t="s">
        <v>1040</v>
      </c>
      <c r="B1918">
        <f t="shared" si="547"/>
        <v>383</v>
      </c>
      <c r="C1918">
        <f t="shared" ca="1" si="560"/>
        <v>15</v>
      </c>
      <c r="D1918">
        <f ca="1">INDEX(table_rates,C1918,3)</f>
        <v>90</v>
      </c>
      <c r="E1918">
        <f ca="1">INDEX(table_rates,C1918,4)</f>
        <v>90</v>
      </c>
    </row>
    <row r="1919" spans="1:5" x14ac:dyDescent="0.2">
      <c r="A1919" t="s">
        <v>1041</v>
      </c>
      <c r="B1919">
        <f t="shared" si="547"/>
        <v>383</v>
      </c>
      <c r="C1919">
        <f t="shared" ca="1" si="560"/>
        <v>15</v>
      </c>
      <c r="D1919">
        <f ca="1">INDEX(table_rates,C1919,5)</f>
        <v>80</v>
      </c>
      <c r="E1919">
        <f ca="1">INDEX(table_rates,C1919,6)</f>
        <v>80</v>
      </c>
    </row>
    <row r="1920" spans="1:5" x14ac:dyDescent="0.2">
      <c r="A1920" t="s">
        <v>1042</v>
      </c>
      <c r="B1920">
        <f t="shared" si="547"/>
        <v>383</v>
      </c>
      <c r="C1920">
        <f t="shared" ca="1" si="560"/>
        <v>15</v>
      </c>
      <c r="D1920">
        <f ca="1">INDEX(table_rates,C1920,7)</f>
        <v>80</v>
      </c>
      <c r="E1920">
        <f ca="1">INDEX(table_rates,C1920,8)</f>
        <v>80</v>
      </c>
    </row>
    <row r="1921" spans="1:5" x14ac:dyDescent="0.2">
      <c r="A1921" t="s">
        <v>1043</v>
      </c>
      <c r="B1921">
        <f t="shared" si="547"/>
        <v>383</v>
      </c>
      <c r="C1921">
        <f t="shared" ca="1" si="560"/>
        <v>15</v>
      </c>
      <c r="D1921" t="str">
        <f ca="1">INDEX(table_rates,C1921,9)</f>
        <v>n/a</v>
      </c>
      <c r="E1921" t="str">
        <f ca="1">INDEX(table_rates,C1921,10)</f>
        <v>n/a</v>
      </c>
    </row>
    <row r="1922" spans="1:5" x14ac:dyDescent="0.2">
      <c r="A1922" t="s">
        <v>1039</v>
      </c>
      <c r="B1922">
        <f t="shared" si="547"/>
        <v>384</v>
      </c>
      <c r="C1922">
        <f t="shared" ref="C1922:C1982" ca="1" si="564">RANDBETWEEN(1,ROWS(table_rates))</f>
        <v>4</v>
      </c>
      <c r="D1922">
        <f t="shared" ca="1" si="550"/>
        <v>100</v>
      </c>
      <c r="E1922">
        <f t="shared" ref="E1922" ca="1" si="565">INDEX(table_rates,C1922,2)</f>
        <v>100</v>
      </c>
    </row>
    <row r="1923" spans="1:5" x14ac:dyDescent="0.2">
      <c r="A1923" t="s">
        <v>1040</v>
      </c>
      <c r="B1923">
        <f t="shared" si="547"/>
        <v>384</v>
      </c>
      <c r="C1923">
        <f t="shared" ref="C1923:C1941" ca="1" si="566">IF(MOD(ROW(C1923)-2,5)&lt;&gt;0,C1922,RANDBETWEEN(1,ROWS(table_rates)))</f>
        <v>4</v>
      </c>
      <c r="D1923">
        <f ca="1">INDEX(table_rates,C1923,3)</f>
        <v>90</v>
      </c>
      <c r="E1923">
        <f ca="1">INDEX(table_rates,C1923,4)</f>
        <v>90</v>
      </c>
    </row>
    <row r="1924" spans="1:5" x14ac:dyDescent="0.2">
      <c r="A1924" t="s">
        <v>1041</v>
      </c>
      <c r="B1924">
        <f t="shared" ref="B1924:B1987" si="567">IF(MOD(ROW(B1924)-2,5)&lt;&gt;0,B1923,B1923+1)</f>
        <v>384</v>
      </c>
      <c r="C1924">
        <f t="shared" ca="1" si="566"/>
        <v>4</v>
      </c>
      <c r="D1924">
        <f ca="1">INDEX(table_rates,C1924,5)</f>
        <v>80</v>
      </c>
      <c r="E1924">
        <f ca="1">INDEX(table_rates,C1924,6)</f>
        <v>80</v>
      </c>
    </row>
    <row r="1925" spans="1:5" x14ac:dyDescent="0.2">
      <c r="A1925" t="s">
        <v>1042</v>
      </c>
      <c r="B1925">
        <f t="shared" si="567"/>
        <v>384</v>
      </c>
      <c r="C1925">
        <f t="shared" ca="1" si="566"/>
        <v>4</v>
      </c>
      <c r="D1925">
        <f ca="1">INDEX(table_rates,C1925,7)</f>
        <v>80</v>
      </c>
      <c r="E1925">
        <f ca="1">INDEX(table_rates,C1925,8)</f>
        <v>80</v>
      </c>
    </row>
    <row r="1926" spans="1:5" x14ac:dyDescent="0.2">
      <c r="A1926" t="s">
        <v>1043</v>
      </c>
      <c r="B1926">
        <f t="shared" si="567"/>
        <v>384</v>
      </c>
      <c r="C1926">
        <f t="shared" ca="1" si="566"/>
        <v>4</v>
      </c>
      <c r="D1926" t="str">
        <f ca="1">INDEX(table_rates,C1926,9)</f>
        <v>n/a</v>
      </c>
      <c r="E1926" t="str">
        <f ca="1">INDEX(table_rates,C1926,10)</f>
        <v>n/a</v>
      </c>
    </row>
    <row r="1927" spans="1:5" x14ac:dyDescent="0.2">
      <c r="A1927" t="s">
        <v>1039</v>
      </c>
      <c r="B1927">
        <f t="shared" si="567"/>
        <v>385</v>
      </c>
      <c r="C1927">
        <f t="shared" ca="1" si="566"/>
        <v>13</v>
      </c>
      <c r="D1927">
        <f t="shared" ca="1" si="550"/>
        <v>100</v>
      </c>
      <c r="E1927">
        <f t="shared" ref="E1927" ca="1" si="568">INDEX(table_rates,C1927,2)</f>
        <v>100</v>
      </c>
    </row>
    <row r="1928" spans="1:5" x14ac:dyDescent="0.2">
      <c r="A1928" t="s">
        <v>1040</v>
      </c>
      <c r="B1928">
        <f t="shared" si="567"/>
        <v>385</v>
      </c>
      <c r="C1928">
        <f t="shared" ca="1" si="566"/>
        <v>13</v>
      </c>
      <c r="D1928">
        <f ca="1">INDEX(table_rates,C1928,3)</f>
        <v>80</v>
      </c>
      <c r="E1928">
        <f ca="1">INDEX(table_rates,C1928,4)</f>
        <v>80</v>
      </c>
    </row>
    <row r="1929" spans="1:5" x14ac:dyDescent="0.2">
      <c r="A1929" t="s">
        <v>1041</v>
      </c>
      <c r="B1929">
        <f t="shared" si="567"/>
        <v>385</v>
      </c>
      <c r="C1929">
        <f t="shared" ca="1" si="566"/>
        <v>13</v>
      </c>
      <c r="D1929">
        <f ca="1">INDEX(table_rates,C1929,5)</f>
        <v>80</v>
      </c>
      <c r="E1929">
        <f ca="1">INDEX(table_rates,C1929,6)</f>
        <v>80</v>
      </c>
    </row>
    <row r="1930" spans="1:5" x14ac:dyDescent="0.2">
      <c r="A1930" t="s">
        <v>1042</v>
      </c>
      <c r="B1930">
        <f t="shared" si="567"/>
        <v>385</v>
      </c>
      <c r="C1930">
        <f t="shared" ca="1" si="566"/>
        <v>13</v>
      </c>
      <c r="D1930">
        <f ca="1">INDEX(table_rates,C1930,7)</f>
        <v>60</v>
      </c>
      <c r="E1930">
        <f ca="1">INDEX(table_rates,C1930,8)</f>
        <v>60</v>
      </c>
    </row>
    <row r="1931" spans="1:5" x14ac:dyDescent="0.2">
      <c r="A1931" t="s">
        <v>1043</v>
      </c>
      <c r="B1931">
        <f t="shared" si="567"/>
        <v>385</v>
      </c>
      <c r="C1931">
        <f t="shared" ca="1" si="566"/>
        <v>13</v>
      </c>
      <c r="D1931">
        <f ca="1">INDEX(table_rates,C1931,9)</f>
        <v>50</v>
      </c>
      <c r="E1931">
        <f ca="1">INDEX(table_rates,C1931,10)</f>
        <v>50</v>
      </c>
    </row>
    <row r="1932" spans="1:5" x14ac:dyDescent="0.2">
      <c r="A1932" t="s">
        <v>1039</v>
      </c>
      <c r="B1932">
        <f t="shared" si="567"/>
        <v>386</v>
      </c>
      <c r="C1932">
        <f t="shared" ca="1" si="566"/>
        <v>13</v>
      </c>
      <c r="D1932">
        <f t="shared" ref="D1932:D1992" ca="1" si="569">INDEX(table_rates,C1932,1)</f>
        <v>100</v>
      </c>
      <c r="E1932">
        <f t="shared" ref="E1932" ca="1" si="570">INDEX(table_rates,C1932,2)</f>
        <v>100</v>
      </c>
    </row>
    <row r="1933" spans="1:5" x14ac:dyDescent="0.2">
      <c r="A1933" t="s">
        <v>1040</v>
      </c>
      <c r="B1933">
        <f t="shared" si="567"/>
        <v>386</v>
      </c>
      <c r="C1933">
        <f t="shared" ca="1" si="566"/>
        <v>13</v>
      </c>
      <c r="D1933">
        <f ca="1">INDEX(table_rates,C1933,3)</f>
        <v>80</v>
      </c>
      <c r="E1933">
        <f ca="1">INDEX(table_rates,C1933,4)</f>
        <v>80</v>
      </c>
    </row>
    <row r="1934" spans="1:5" x14ac:dyDescent="0.2">
      <c r="A1934" t="s">
        <v>1041</v>
      </c>
      <c r="B1934">
        <f t="shared" si="567"/>
        <v>386</v>
      </c>
      <c r="C1934">
        <f t="shared" ca="1" si="566"/>
        <v>13</v>
      </c>
      <c r="D1934">
        <f ca="1">INDEX(table_rates,C1934,5)</f>
        <v>80</v>
      </c>
      <c r="E1934">
        <f ca="1">INDEX(table_rates,C1934,6)</f>
        <v>80</v>
      </c>
    </row>
    <row r="1935" spans="1:5" x14ac:dyDescent="0.2">
      <c r="A1935" t="s">
        <v>1042</v>
      </c>
      <c r="B1935">
        <f t="shared" si="567"/>
        <v>386</v>
      </c>
      <c r="C1935">
        <f t="shared" ca="1" si="566"/>
        <v>13</v>
      </c>
      <c r="D1935">
        <f ca="1">INDEX(table_rates,C1935,7)</f>
        <v>60</v>
      </c>
      <c r="E1935">
        <f ca="1">INDEX(table_rates,C1935,8)</f>
        <v>60</v>
      </c>
    </row>
    <row r="1936" spans="1:5" x14ac:dyDescent="0.2">
      <c r="A1936" t="s">
        <v>1043</v>
      </c>
      <c r="B1936">
        <f t="shared" si="567"/>
        <v>386</v>
      </c>
      <c r="C1936">
        <f t="shared" ca="1" si="566"/>
        <v>13</v>
      </c>
      <c r="D1936">
        <f ca="1">INDEX(table_rates,C1936,9)</f>
        <v>50</v>
      </c>
      <c r="E1936">
        <f ca="1">INDEX(table_rates,C1936,10)</f>
        <v>50</v>
      </c>
    </row>
    <row r="1937" spans="1:5" x14ac:dyDescent="0.2">
      <c r="A1937" t="s">
        <v>1039</v>
      </c>
      <c r="B1937">
        <f t="shared" si="567"/>
        <v>387</v>
      </c>
      <c r="C1937">
        <f t="shared" ca="1" si="566"/>
        <v>4</v>
      </c>
      <c r="D1937">
        <f t="shared" ca="1" si="569"/>
        <v>100</v>
      </c>
      <c r="E1937">
        <f t="shared" ref="E1937" ca="1" si="571">INDEX(table_rates,C1937,2)</f>
        <v>100</v>
      </c>
    </row>
    <row r="1938" spans="1:5" x14ac:dyDescent="0.2">
      <c r="A1938" t="s">
        <v>1040</v>
      </c>
      <c r="B1938">
        <f t="shared" si="567"/>
        <v>387</v>
      </c>
      <c r="C1938">
        <f t="shared" ca="1" si="566"/>
        <v>4</v>
      </c>
      <c r="D1938">
        <f ca="1">INDEX(table_rates,C1938,3)</f>
        <v>90</v>
      </c>
      <c r="E1938">
        <f ca="1">INDEX(table_rates,C1938,4)</f>
        <v>90</v>
      </c>
    </row>
    <row r="1939" spans="1:5" x14ac:dyDescent="0.2">
      <c r="A1939" t="s">
        <v>1041</v>
      </c>
      <c r="B1939">
        <f t="shared" si="567"/>
        <v>387</v>
      </c>
      <c r="C1939">
        <f t="shared" ca="1" si="566"/>
        <v>4</v>
      </c>
      <c r="D1939">
        <f ca="1">INDEX(table_rates,C1939,5)</f>
        <v>80</v>
      </c>
      <c r="E1939">
        <f ca="1">INDEX(table_rates,C1939,6)</f>
        <v>80</v>
      </c>
    </row>
    <row r="1940" spans="1:5" x14ac:dyDescent="0.2">
      <c r="A1940" t="s">
        <v>1042</v>
      </c>
      <c r="B1940">
        <f t="shared" si="567"/>
        <v>387</v>
      </c>
      <c r="C1940">
        <f t="shared" ca="1" si="566"/>
        <v>4</v>
      </c>
      <c r="D1940">
        <f ca="1">INDEX(table_rates,C1940,7)</f>
        <v>80</v>
      </c>
      <c r="E1940">
        <f ca="1">INDEX(table_rates,C1940,8)</f>
        <v>80</v>
      </c>
    </row>
    <row r="1941" spans="1:5" x14ac:dyDescent="0.2">
      <c r="A1941" t="s">
        <v>1043</v>
      </c>
      <c r="B1941">
        <f t="shared" si="567"/>
        <v>387</v>
      </c>
      <c r="C1941">
        <f t="shared" ca="1" si="566"/>
        <v>4</v>
      </c>
      <c r="D1941" t="str">
        <f ca="1">INDEX(table_rates,C1941,9)</f>
        <v>n/a</v>
      </c>
      <c r="E1941" t="str">
        <f ca="1">INDEX(table_rates,C1941,10)</f>
        <v>n/a</v>
      </c>
    </row>
    <row r="1942" spans="1:5" x14ac:dyDescent="0.2">
      <c r="A1942" t="s">
        <v>1039</v>
      </c>
      <c r="B1942">
        <f t="shared" si="567"/>
        <v>388</v>
      </c>
      <c r="C1942">
        <f t="shared" ca="1" si="564"/>
        <v>10</v>
      </c>
      <c r="D1942">
        <f t="shared" ca="1" si="569"/>
        <v>100</v>
      </c>
      <c r="E1942">
        <f t="shared" ref="E1942" ca="1" si="572">INDEX(table_rates,C1942,2)</f>
        <v>100</v>
      </c>
    </row>
    <row r="1943" spans="1:5" x14ac:dyDescent="0.2">
      <c r="A1943" t="s">
        <v>1040</v>
      </c>
      <c r="B1943">
        <f t="shared" si="567"/>
        <v>388</v>
      </c>
      <c r="C1943">
        <f t="shared" ref="C1943:C1961" ca="1" si="573">IF(MOD(ROW(C1943)-2,5)&lt;&gt;0,C1942,RANDBETWEEN(1,ROWS(table_rates)))</f>
        <v>10</v>
      </c>
      <c r="D1943">
        <f ca="1">INDEX(table_rates,C1943,3)</f>
        <v>80</v>
      </c>
      <c r="E1943">
        <f ca="1">INDEX(table_rates,C1943,4)</f>
        <v>80</v>
      </c>
    </row>
    <row r="1944" spans="1:5" x14ac:dyDescent="0.2">
      <c r="A1944" t="s">
        <v>1041</v>
      </c>
      <c r="B1944">
        <f t="shared" si="567"/>
        <v>388</v>
      </c>
      <c r="C1944">
        <f t="shared" ca="1" si="573"/>
        <v>10</v>
      </c>
      <c r="D1944">
        <f ca="1">INDEX(table_rates,C1944,5)</f>
        <v>80</v>
      </c>
      <c r="E1944">
        <f ca="1">INDEX(table_rates,C1944,6)</f>
        <v>80</v>
      </c>
    </row>
    <row r="1945" spans="1:5" x14ac:dyDescent="0.2">
      <c r="A1945" t="s">
        <v>1042</v>
      </c>
      <c r="B1945">
        <f t="shared" si="567"/>
        <v>388</v>
      </c>
      <c r="C1945">
        <f t="shared" ca="1" si="573"/>
        <v>10</v>
      </c>
      <c r="D1945">
        <f ca="1">INDEX(table_rates,C1945,7)</f>
        <v>60</v>
      </c>
      <c r="E1945">
        <f ca="1">INDEX(table_rates,C1945,8)</f>
        <v>60</v>
      </c>
    </row>
    <row r="1946" spans="1:5" x14ac:dyDescent="0.2">
      <c r="A1946" t="s">
        <v>1043</v>
      </c>
      <c r="B1946">
        <f t="shared" si="567"/>
        <v>388</v>
      </c>
      <c r="C1946">
        <f t="shared" ca="1" si="573"/>
        <v>10</v>
      </c>
      <c r="D1946" t="str">
        <f ca="1">INDEX(table_rates,C1946,9)</f>
        <v>n/a</v>
      </c>
      <c r="E1946" t="str">
        <f ca="1">INDEX(table_rates,C1946,10)</f>
        <v>n/a</v>
      </c>
    </row>
    <row r="1947" spans="1:5" x14ac:dyDescent="0.2">
      <c r="A1947" t="s">
        <v>1039</v>
      </c>
      <c r="B1947">
        <f t="shared" si="567"/>
        <v>389</v>
      </c>
      <c r="C1947">
        <f t="shared" ca="1" si="573"/>
        <v>14</v>
      </c>
      <c r="D1947">
        <f t="shared" ca="1" si="569"/>
        <v>100</v>
      </c>
      <c r="E1947">
        <f t="shared" ref="E1947" ca="1" si="574">INDEX(table_rates,C1947,2)</f>
        <v>100</v>
      </c>
    </row>
    <row r="1948" spans="1:5" x14ac:dyDescent="0.2">
      <c r="A1948" t="s">
        <v>1040</v>
      </c>
      <c r="B1948">
        <f t="shared" si="567"/>
        <v>389</v>
      </c>
      <c r="C1948">
        <f t="shared" ca="1" si="573"/>
        <v>14</v>
      </c>
      <c r="D1948">
        <f ca="1">INDEX(table_rates,C1948,3)</f>
        <v>90</v>
      </c>
      <c r="E1948">
        <f ca="1">INDEX(table_rates,C1948,4)</f>
        <v>90</v>
      </c>
    </row>
    <row r="1949" spans="1:5" x14ac:dyDescent="0.2">
      <c r="A1949" t="s">
        <v>1041</v>
      </c>
      <c r="B1949">
        <f t="shared" si="567"/>
        <v>389</v>
      </c>
      <c r="C1949">
        <f t="shared" ca="1" si="573"/>
        <v>14</v>
      </c>
      <c r="D1949">
        <f ca="1">INDEX(table_rates,C1949,5)</f>
        <v>80</v>
      </c>
      <c r="E1949">
        <f ca="1">INDEX(table_rates,C1949,6)</f>
        <v>80</v>
      </c>
    </row>
    <row r="1950" spans="1:5" x14ac:dyDescent="0.2">
      <c r="A1950" t="s">
        <v>1042</v>
      </c>
      <c r="B1950">
        <f t="shared" si="567"/>
        <v>389</v>
      </c>
      <c r="C1950">
        <f t="shared" ca="1" si="573"/>
        <v>14</v>
      </c>
      <c r="D1950">
        <f ca="1">INDEX(table_rates,C1950,7)</f>
        <v>80</v>
      </c>
      <c r="E1950">
        <f ca="1">INDEX(table_rates,C1950,8)</f>
        <v>80</v>
      </c>
    </row>
    <row r="1951" spans="1:5" x14ac:dyDescent="0.2">
      <c r="A1951" t="s">
        <v>1043</v>
      </c>
      <c r="B1951">
        <f t="shared" si="567"/>
        <v>389</v>
      </c>
      <c r="C1951">
        <f t="shared" ca="1" si="573"/>
        <v>14</v>
      </c>
      <c r="D1951" t="str">
        <f ca="1">INDEX(table_rates,C1951,9)</f>
        <v>n/a</v>
      </c>
      <c r="E1951" t="str">
        <f ca="1">INDEX(table_rates,C1951,10)</f>
        <v>n/a</v>
      </c>
    </row>
    <row r="1952" spans="1:5" x14ac:dyDescent="0.2">
      <c r="A1952" t="s">
        <v>1039</v>
      </c>
      <c r="B1952">
        <f t="shared" si="567"/>
        <v>390</v>
      </c>
      <c r="C1952">
        <f t="shared" ca="1" si="573"/>
        <v>14</v>
      </c>
      <c r="D1952">
        <f t="shared" ca="1" si="569"/>
        <v>100</v>
      </c>
      <c r="E1952">
        <f t="shared" ref="E1952" ca="1" si="575">INDEX(table_rates,C1952,2)</f>
        <v>100</v>
      </c>
    </row>
    <row r="1953" spans="1:5" x14ac:dyDescent="0.2">
      <c r="A1953" t="s">
        <v>1040</v>
      </c>
      <c r="B1953">
        <f t="shared" si="567"/>
        <v>390</v>
      </c>
      <c r="C1953">
        <f t="shared" ca="1" si="573"/>
        <v>14</v>
      </c>
      <c r="D1953">
        <f ca="1">INDEX(table_rates,C1953,3)</f>
        <v>90</v>
      </c>
      <c r="E1953">
        <f ca="1">INDEX(table_rates,C1953,4)</f>
        <v>90</v>
      </c>
    </row>
    <row r="1954" spans="1:5" x14ac:dyDescent="0.2">
      <c r="A1954" t="s">
        <v>1041</v>
      </c>
      <c r="B1954">
        <f t="shared" si="567"/>
        <v>390</v>
      </c>
      <c r="C1954">
        <f t="shared" ca="1" si="573"/>
        <v>14</v>
      </c>
      <c r="D1954">
        <f ca="1">INDEX(table_rates,C1954,5)</f>
        <v>80</v>
      </c>
      <c r="E1954">
        <f ca="1">INDEX(table_rates,C1954,6)</f>
        <v>80</v>
      </c>
    </row>
    <row r="1955" spans="1:5" x14ac:dyDescent="0.2">
      <c r="A1955" t="s">
        <v>1042</v>
      </c>
      <c r="B1955">
        <f t="shared" si="567"/>
        <v>390</v>
      </c>
      <c r="C1955">
        <f t="shared" ca="1" si="573"/>
        <v>14</v>
      </c>
      <c r="D1955">
        <f ca="1">INDEX(table_rates,C1955,7)</f>
        <v>80</v>
      </c>
      <c r="E1955">
        <f ca="1">INDEX(table_rates,C1955,8)</f>
        <v>80</v>
      </c>
    </row>
    <row r="1956" spans="1:5" x14ac:dyDescent="0.2">
      <c r="A1956" t="s">
        <v>1043</v>
      </c>
      <c r="B1956">
        <f t="shared" si="567"/>
        <v>390</v>
      </c>
      <c r="C1956">
        <f t="shared" ca="1" si="573"/>
        <v>14</v>
      </c>
      <c r="D1956" t="str">
        <f ca="1">INDEX(table_rates,C1956,9)</f>
        <v>n/a</v>
      </c>
      <c r="E1956" t="str">
        <f ca="1">INDEX(table_rates,C1956,10)</f>
        <v>n/a</v>
      </c>
    </row>
    <row r="1957" spans="1:5" x14ac:dyDescent="0.2">
      <c r="A1957" t="s">
        <v>1039</v>
      </c>
      <c r="B1957">
        <f t="shared" si="567"/>
        <v>391</v>
      </c>
      <c r="C1957">
        <f t="shared" ca="1" si="573"/>
        <v>14</v>
      </c>
      <c r="D1957">
        <f t="shared" ca="1" si="569"/>
        <v>100</v>
      </c>
      <c r="E1957">
        <f t="shared" ref="E1957" ca="1" si="576">INDEX(table_rates,C1957,2)</f>
        <v>100</v>
      </c>
    </row>
    <row r="1958" spans="1:5" x14ac:dyDescent="0.2">
      <c r="A1958" t="s">
        <v>1040</v>
      </c>
      <c r="B1958">
        <f t="shared" si="567"/>
        <v>391</v>
      </c>
      <c r="C1958">
        <f t="shared" ca="1" si="573"/>
        <v>14</v>
      </c>
      <c r="D1958">
        <f ca="1">INDEX(table_rates,C1958,3)</f>
        <v>90</v>
      </c>
      <c r="E1958">
        <f ca="1">INDEX(table_rates,C1958,4)</f>
        <v>90</v>
      </c>
    </row>
    <row r="1959" spans="1:5" x14ac:dyDescent="0.2">
      <c r="A1959" t="s">
        <v>1041</v>
      </c>
      <c r="B1959">
        <f t="shared" si="567"/>
        <v>391</v>
      </c>
      <c r="C1959">
        <f t="shared" ca="1" si="573"/>
        <v>14</v>
      </c>
      <c r="D1959">
        <f ca="1">INDEX(table_rates,C1959,5)</f>
        <v>80</v>
      </c>
      <c r="E1959">
        <f ca="1">INDEX(table_rates,C1959,6)</f>
        <v>80</v>
      </c>
    </row>
    <row r="1960" spans="1:5" x14ac:dyDescent="0.2">
      <c r="A1960" t="s">
        <v>1042</v>
      </c>
      <c r="B1960">
        <f t="shared" si="567"/>
        <v>391</v>
      </c>
      <c r="C1960">
        <f t="shared" ca="1" si="573"/>
        <v>14</v>
      </c>
      <c r="D1960">
        <f ca="1">INDEX(table_rates,C1960,7)</f>
        <v>80</v>
      </c>
      <c r="E1960">
        <f ca="1">INDEX(table_rates,C1960,8)</f>
        <v>80</v>
      </c>
    </row>
    <row r="1961" spans="1:5" x14ac:dyDescent="0.2">
      <c r="A1961" t="s">
        <v>1043</v>
      </c>
      <c r="B1961">
        <f t="shared" si="567"/>
        <v>391</v>
      </c>
      <c r="C1961">
        <f t="shared" ca="1" si="573"/>
        <v>14</v>
      </c>
      <c r="D1961" t="str">
        <f ca="1">INDEX(table_rates,C1961,9)</f>
        <v>n/a</v>
      </c>
      <c r="E1961" t="str">
        <f ca="1">INDEX(table_rates,C1961,10)</f>
        <v>n/a</v>
      </c>
    </row>
    <row r="1962" spans="1:5" x14ac:dyDescent="0.2">
      <c r="A1962" t="s">
        <v>1039</v>
      </c>
      <c r="B1962">
        <f t="shared" si="567"/>
        <v>392</v>
      </c>
      <c r="C1962">
        <f t="shared" ca="1" si="564"/>
        <v>7</v>
      </c>
      <c r="D1962">
        <f t="shared" ca="1" si="569"/>
        <v>100</v>
      </c>
      <c r="E1962">
        <f t="shared" ref="E1962" ca="1" si="577">INDEX(table_rates,C1962,2)</f>
        <v>100</v>
      </c>
    </row>
    <row r="1963" spans="1:5" x14ac:dyDescent="0.2">
      <c r="A1963" t="s">
        <v>1040</v>
      </c>
      <c r="B1963">
        <f t="shared" si="567"/>
        <v>392</v>
      </c>
      <c r="C1963">
        <f t="shared" ref="C1963:C1981" ca="1" si="578">IF(MOD(ROW(C1963)-2,5)&lt;&gt;0,C1962,RANDBETWEEN(1,ROWS(table_rates)))</f>
        <v>7</v>
      </c>
      <c r="D1963">
        <f ca="1">INDEX(table_rates,C1963,3)</f>
        <v>80</v>
      </c>
      <c r="E1963">
        <f ca="1">INDEX(table_rates,C1963,4)</f>
        <v>80</v>
      </c>
    </row>
    <row r="1964" spans="1:5" x14ac:dyDescent="0.2">
      <c r="A1964" t="s">
        <v>1041</v>
      </c>
      <c r="B1964">
        <f t="shared" si="567"/>
        <v>392</v>
      </c>
      <c r="C1964">
        <f t="shared" ca="1" si="578"/>
        <v>7</v>
      </c>
      <c r="D1964">
        <f ca="1">INDEX(table_rates,C1964,5)</f>
        <v>60</v>
      </c>
      <c r="E1964">
        <f ca="1">INDEX(table_rates,C1964,6)</f>
        <v>60</v>
      </c>
    </row>
    <row r="1965" spans="1:5" x14ac:dyDescent="0.2">
      <c r="A1965" t="s">
        <v>1042</v>
      </c>
      <c r="B1965">
        <f t="shared" si="567"/>
        <v>392</v>
      </c>
      <c r="C1965">
        <f t="shared" ca="1" si="578"/>
        <v>7</v>
      </c>
      <c r="D1965">
        <f ca="1">INDEX(table_rates,C1965,7)</f>
        <v>50</v>
      </c>
      <c r="E1965">
        <f ca="1">INDEX(table_rates,C1965,8)</f>
        <v>50</v>
      </c>
    </row>
    <row r="1966" spans="1:5" x14ac:dyDescent="0.2">
      <c r="A1966" t="s">
        <v>1043</v>
      </c>
      <c r="B1966">
        <f t="shared" si="567"/>
        <v>392</v>
      </c>
      <c r="C1966">
        <f t="shared" ca="1" si="578"/>
        <v>7</v>
      </c>
      <c r="D1966" t="str">
        <f ca="1">INDEX(table_rates,C1966,9)</f>
        <v>n/a</v>
      </c>
      <c r="E1966" t="str">
        <f ca="1">INDEX(table_rates,C1966,10)</f>
        <v>n/a</v>
      </c>
    </row>
    <row r="1967" spans="1:5" x14ac:dyDescent="0.2">
      <c r="A1967" t="s">
        <v>1039</v>
      </c>
      <c r="B1967">
        <f t="shared" si="567"/>
        <v>393</v>
      </c>
      <c r="C1967">
        <f t="shared" ca="1" si="578"/>
        <v>5</v>
      </c>
      <c r="D1967">
        <f t="shared" ca="1" si="569"/>
        <v>100</v>
      </c>
      <c r="E1967">
        <f t="shared" ref="E1967" ca="1" si="579">INDEX(table_rates,C1967,2)</f>
        <v>100</v>
      </c>
    </row>
    <row r="1968" spans="1:5" x14ac:dyDescent="0.2">
      <c r="A1968" t="s">
        <v>1040</v>
      </c>
      <c r="B1968">
        <f t="shared" si="567"/>
        <v>393</v>
      </c>
      <c r="C1968">
        <f t="shared" ca="1" si="578"/>
        <v>5</v>
      </c>
      <c r="D1968">
        <f ca="1">INDEX(table_rates,C1968,3)</f>
        <v>80</v>
      </c>
      <c r="E1968">
        <f ca="1">INDEX(table_rates,C1968,4)</f>
        <v>80</v>
      </c>
    </row>
    <row r="1969" spans="1:5" x14ac:dyDescent="0.2">
      <c r="A1969" t="s">
        <v>1041</v>
      </c>
      <c r="B1969">
        <f t="shared" si="567"/>
        <v>393</v>
      </c>
      <c r="C1969">
        <f t="shared" ca="1" si="578"/>
        <v>5</v>
      </c>
      <c r="D1969">
        <f ca="1">INDEX(table_rates,C1969,5)</f>
        <v>60</v>
      </c>
      <c r="E1969">
        <f ca="1">INDEX(table_rates,C1969,6)</f>
        <v>60</v>
      </c>
    </row>
    <row r="1970" spans="1:5" x14ac:dyDescent="0.2">
      <c r="A1970" t="s">
        <v>1042</v>
      </c>
      <c r="B1970">
        <f t="shared" si="567"/>
        <v>393</v>
      </c>
      <c r="C1970">
        <f t="shared" ca="1" si="578"/>
        <v>5</v>
      </c>
      <c r="D1970" t="str">
        <f ca="1">INDEX(table_rates,C1970,7)</f>
        <v>not covered</v>
      </c>
      <c r="E1970" t="str">
        <f ca="1">INDEX(table_rates,C1970,8)</f>
        <v>not covered</v>
      </c>
    </row>
    <row r="1971" spans="1:5" x14ac:dyDescent="0.2">
      <c r="A1971" t="s">
        <v>1043</v>
      </c>
      <c r="B1971">
        <f t="shared" si="567"/>
        <v>393</v>
      </c>
      <c r="C1971">
        <f t="shared" ca="1" si="578"/>
        <v>5</v>
      </c>
      <c r="D1971" t="str">
        <f ca="1">INDEX(table_rates,C1971,9)</f>
        <v>n/a</v>
      </c>
      <c r="E1971" t="str">
        <f ca="1">INDEX(table_rates,C1971,10)</f>
        <v>n/a</v>
      </c>
    </row>
    <row r="1972" spans="1:5" x14ac:dyDescent="0.2">
      <c r="A1972" t="s">
        <v>1039</v>
      </c>
      <c r="B1972">
        <f t="shared" si="567"/>
        <v>394</v>
      </c>
      <c r="C1972">
        <f t="shared" ca="1" si="578"/>
        <v>1</v>
      </c>
      <c r="D1972">
        <f t="shared" ca="1" si="569"/>
        <v>100</v>
      </c>
      <c r="E1972">
        <f t="shared" ref="E1972" ca="1" si="580">INDEX(table_rates,C1972,2)</f>
        <v>100</v>
      </c>
    </row>
    <row r="1973" spans="1:5" x14ac:dyDescent="0.2">
      <c r="A1973" t="s">
        <v>1040</v>
      </c>
      <c r="B1973">
        <f t="shared" si="567"/>
        <v>394</v>
      </c>
      <c r="C1973">
        <f t="shared" ca="1" si="578"/>
        <v>1</v>
      </c>
      <c r="D1973">
        <f ca="1">INDEX(table_rates,C1973,3)</f>
        <v>80</v>
      </c>
      <c r="E1973">
        <f ca="1">INDEX(table_rates,C1973,4)</f>
        <v>80</v>
      </c>
    </row>
    <row r="1974" spans="1:5" x14ac:dyDescent="0.2">
      <c r="A1974" t="s">
        <v>1041</v>
      </c>
      <c r="B1974">
        <f t="shared" si="567"/>
        <v>394</v>
      </c>
      <c r="C1974">
        <f t="shared" ca="1" si="578"/>
        <v>1</v>
      </c>
      <c r="D1974">
        <f ca="1">INDEX(table_rates,C1974,5)</f>
        <v>60</v>
      </c>
      <c r="E1974">
        <f ca="1">INDEX(table_rates,C1974,6)</f>
        <v>60</v>
      </c>
    </row>
    <row r="1975" spans="1:5" x14ac:dyDescent="0.2">
      <c r="A1975" t="s">
        <v>1042</v>
      </c>
      <c r="B1975">
        <f t="shared" si="567"/>
        <v>394</v>
      </c>
      <c r="C1975">
        <f t="shared" ca="1" si="578"/>
        <v>1</v>
      </c>
      <c r="D1975">
        <f ca="1">INDEX(table_rates,C1975,7)</f>
        <v>50</v>
      </c>
      <c r="E1975">
        <f ca="1">INDEX(table_rates,C1975,8)</f>
        <v>50</v>
      </c>
    </row>
    <row r="1976" spans="1:5" x14ac:dyDescent="0.2">
      <c r="A1976" t="s">
        <v>1043</v>
      </c>
      <c r="B1976">
        <f t="shared" si="567"/>
        <v>394</v>
      </c>
      <c r="C1976">
        <f t="shared" ca="1" si="578"/>
        <v>1</v>
      </c>
      <c r="D1976" t="str">
        <f ca="1">INDEX(table_rates,C1976,9)</f>
        <v>n/a</v>
      </c>
      <c r="E1976" t="str">
        <f ca="1">INDEX(table_rates,C1976,10)</f>
        <v>n/a</v>
      </c>
    </row>
    <row r="1977" spans="1:5" x14ac:dyDescent="0.2">
      <c r="A1977" t="s">
        <v>1039</v>
      </c>
      <c r="B1977">
        <f t="shared" si="567"/>
        <v>395</v>
      </c>
      <c r="C1977">
        <f t="shared" ca="1" si="578"/>
        <v>15</v>
      </c>
      <c r="D1977">
        <f t="shared" ca="1" si="569"/>
        <v>100</v>
      </c>
      <c r="E1977">
        <f t="shared" ref="E1977" ca="1" si="581">INDEX(table_rates,C1977,2)</f>
        <v>100</v>
      </c>
    </row>
    <row r="1978" spans="1:5" x14ac:dyDescent="0.2">
      <c r="A1978" t="s">
        <v>1040</v>
      </c>
      <c r="B1978">
        <f t="shared" si="567"/>
        <v>395</v>
      </c>
      <c r="C1978">
        <f t="shared" ca="1" si="578"/>
        <v>15</v>
      </c>
      <c r="D1978">
        <f ca="1">INDEX(table_rates,C1978,3)</f>
        <v>90</v>
      </c>
      <c r="E1978">
        <f ca="1">INDEX(table_rates,C1978,4)</f>
        <v>90</v>
      </c>
    </row>
    <row r="1979" spans="1:5" x14ac:dyDescent="0.2">
      <c r="A1979" t="s">
        <v>1041</v>
      </c>
      <c r="B1979">
        <f t="shared" si="567"/>
        <v>395</v>
      </c>
      <c r="C1979">
        <f t="shared" ca="1" si="578"/>
        <v>15</v>
      </c>
      <c r="D1979">
        <f ca="1">INDEX(table_rates,C1979,5)</f>
        <v>80</v>
      </c>
      <c r="E1979">
        <f ca="1">INDEX(table_rates,C1979,6)</f>
        <v>80</v>
      </c>
    </row>
    <row r="1980" spans="1:5" x14ac:dyDescent="0.2">
      <c r="A1980" t="s">
        <v>1042</v>
      </c>
      <c r="B1980">
        <f t="shared" si="567"/>
        <v>395</v>
      </c>
      <c r="C1980">
        <f t="shared" ca="1" si="578"/>
        <v>15</v>
      </c>
      <c r="D1980">
        <f ca="1">INDEX(table_rates,C1980,7)</f>
        <v>80</v>
      </c>
      <c r="E1980">
        <f ca="1">INDEX(table_rates,C1980,8)</f>
        <v>80</v>
      </c>
    </row>
    <row r="1981" spans="1:5" x14ac:dyDescent="0.2">
      <c r="A1981" t="s">
        <v>1043</v>
      </c>
      <c r="B1981">
        <f t="shared" si="567"/>
        <v>395</v>
      </c>
      <c r="C1981">
        <f t="shared" ca="1" si="578"/>
        <v>15</v>
      </c>
      <c r="D1981" t="str">
        <f ca="1">INDEX(table_rates,C1981,9)</f>
        <v>n/a</v>
      </c>
      <c r="E1981" t="str">
        <f ca="1">INDEX(table_rates,C1981,10)</f>
        <v>n/a</v>
      </c>
    </row>
    <row r="1982" spans="1:5" x14ac:dyDescent="0.2">
      <c r="A1982" t="s">
        <v>1039</v>
      </c>
      <c r="B1982">
        <f t="shared" si="567"/>
        <v>396</v>
      </c>
      <c r="C1982">
        <f t="shared" ca="1" si="564"/>
        <v>1</v>
      </c>
      <c r="D1982">
        <f t="shared" ca="1" si="569"/>
        <v>100</v>
      </c>
      <c r="E1982">
        <f t="shared" ref="E1982" ca="1" si="582">INDEX(table_rates,C1982,2)</f>
        <v>100</v>
      </c>
    </row>
    <row r="1983" spans="1:5" x14ac:dyDescent="0.2">
      <c r="A1983" t="s">
        <v>1040</v>
      </c>
      <c r="B1983">
        <f t="shared" si="567"/>
        <v>396</v>
      </c>
      <c r="C1983">
        <f t="shared" ref="C1983:C2001" ca="1" si="583">IF(MOD(ROW(C1983)-2,5)&lt;&gt;0,C1982,RANDBETWEEN(1,ROWS(table_rates)))</f>
        <v>1</v>
      </c>
      <c r="D1983">
        <f ca="1">INDEX(table_rates,C1983,3)</f>
        <v>80</v>
      </c>
      <c r="E1983">
        <f ca="1">INDEX(table_rates,C1983,4)</f>
        <v>80</v>
      </c>
    </row>
    <row r="1984" spans="1:5" x14ac:dyDescent="0.2">
      <c r="A1984" t="s">
        <v>1041</v>
      </c>
      <c r="B1984">
        <f t="shared" si="567"/>
        <v>396</v>
      </c>
      <c r="C1984">
        <f t="shared" ca="1" si="583"/>
        <v>1</v>
      </c>
      <c r="D1984">
        <f ca="1">INDEX(table_rates,C1984,5)</f>
        <v>60</v>
      </c>
      <c r="E1984">
        <f ca="1">INDEX(table_rates,C1984,6)</f>
        <v>60</v>
      </c>
    </row>
    <row r="1985" spans="1:5" x14ac:dyDescent="0.2">
      <c r="A1985" t="s">
        <v>1042</v>
      </c>
      <c r="B1985">
        <f t="shared" si="567"/>
        <v>396</v>
      </c>
      <c r="C1985">
        <f t="shared" ca="1" si="583"/>
        <v>1</v>
      </c>
      <c r="D1985">
        <f ca="1">INDEX(table_rates,C1985,7)</f>
        <v>50</v>
      </c>
      <c r="E1985">
        <f ca="1">INDEX(table_rates,C1985,8)</f>
        <v>50</v>
      </c>
    </row>
    <row r="1986" spans="1:5" x14ac:dyDescent="0.2">
      <c r="A1986" t="s">
        <v>1043</v>
      </c>
      <c r="B1986">
        <f t="shared" si="567"/>
        <v>396</v>
      </c>
      <c r="C1986">
        <f t="shared" ca="1" si="583"/>
        <v>1</v>
      </c>
      <c r="D1986" t="str">
        <f ca="1">INDEX(table_rates,C1986,9)</f>
        <v>n/a</v>
      </c>
      <c r="E1986" t="str">
        <f ca="1">INDEX(table_rates,C1986,10)</f>
        <v>n/a</v>
      </c>
    </row>
    <row r="1987" spans="1:5" x14ac:dyDescent="0.2">
      <c r="A1987" t="s">
        <v>1039</v>
      </c>
      <c r="B1987">
        <f t="shared" si="567"/>
        <v>397</v>
      </c>
      <c r="C1987">
        <f t="shared" ca="1" si="583"/>
        <v>8</v>
      </c>
      <c r="D1987">
        <f t="shared" ca="1" si="569"/>
        <v>100</v>
      </c>
      <c r="E1987">
        <f t="shared" ref="E1987" ca="1" si="584">INDEX(table_rates,C1987,2)</f>
        <v>100</v>
      </c>
    </row>
    <row r="1988" spans="1:5" x14ac:dyDescent="0.2">
      <c r="A1988" t="s">
        <v>1040</v>
      </c>
      <c r="B1988">
        <f t="shared" ref="B1988:B2051" si="585">IF(MOD(ROW(B1988)-2,5)&lt;&gt;0,B1987,B1987+1)</f>
        <v>397</v>
      </c>
      <c r="C1988">
        <f t="shared" ca="1" si="583"/>
        <v>8</v>
      </c>
      <c r="D1988">
        <f ca="1">INDEX(table_rates,C1988,3)</f>
        <v>80</v>
      </c>
      <c r="E1988">
        <f ca="1">INDEX(table_rates,C1988,4)</f>
        <v>80</v>
      </c>
    </row>
    <row r="1989" spans="1:5" x14ac:dyDescent="0.2">
      <c r="A1989" t="s">
        <v>1041</v>
      </c>
      <c r="B1989">
        <f t="shared" si="585"/>
        <v>397</v>
      </c>
      <c r="C1989">
        <f t="shared" ca="1" si="583"/>
        <v>8</v>
      </c>
      <c r="D1989">
        <f ca="1">INDEX(table_rates,C1989,5)</f>
        <v>60</v>
      </c>
      <c r="E1989">
        <f ca="1">INDEX(table_rates,C1989,6)</f>
        <v>60</v>
      </c>
    </row>
    <row r="1990" spans="1:5" x14ac:dyDescent="0.2">
      <c r="A1990" t="s">
        <v>1042</v>
      </c>
      <c r="B1990">
        <f t="shared" si="585"/>
        <v>397</v>
      </c>
      <c r="C1990">
        <f t="shared" ca="1" si="583"/>
        <v>8</v>
      </c>
      <c r="D1990">
        <f ca="1">INDEX(table_rates,C1990,7)</f>
        <v>50</v>
      </c>
      <c r="E1990">
        <f ca="1">INDEX(table_rates,C1990,8)</f>
        <v>50</v>
      </c>
    </row>
    <row r="1991" spans="1:5" x14ac:dyDescent="0.2">
      <c r="A1991" t="s">
        <v>1043</v>
      </c>
      <c r="B1991">
        <f t="shared" si="585"/>
        <v>397</v>
      </c>
      <c r="C1991">
        <f t="shared" ca="1" si="583"/>
        <v>8</v>
      </c>
      <c r="D1991" t="str">
        <f ca="1">INDEX(table_rates,C1991,9)</f>
        <v>n/a</v>
      </c>
      <c r="E1991" t="str">
        <f ca="1">INDEX(table_rates,C1991,10)</f>
        <v>n/a</v>
      </c>
    </row>
    <row r="1992" spans="1:5" x14ac:dyDescent="0.2">
      <c r="A1992" t="s">
        <v>1039</v>
      </c>
      <c r="B1992">
        <f t="shared" si="585"/>
        <v>398</v>
      </c>
      <c r="C1992">
        <f t="shared" ca="1" si="583"/>
        <v>6</v>
      </c>
      <c r="D1992">
        <f t="shared" ca="1" si="569"/>
        <v>100</v>
      </c>
      <c r="E1992">
        <f t="shared" ref="E1992" ca="1" si="586">INDEX(table_rates,C1992,2)</f>
        <v>100</v>
      </c>
    </row>
    <row r="1993" spans="1:5" x14ac:dyDescent="0.2">
      <c r="A1993" t="s">
        <v>1040</v>
      </c>
      <c r="B1993">
        <f t="shared" si="585"/>
        <v>398</v>
      </c>
      <c r="C1993">
        <f t="shared" ca="1" si="583"/>
        <v>6</v>
      </c>
      <c r="D1993">
        <f ca="1">INDEX(table_rates,C1993,3)</f>
        <v>80</v>
      </c>
      <c r="E1993">
        <f ca="1">INDEX(table_rates,C1993,4)</f>
        <v>80</v>
      </c>
    </row>
    <row r="1994" spans="1:5" x14ac:dyDescent="0.2">
      <c r="A1994" t="s">
        <v>1041</v>
      </c>
      <c r="B1994">
        <f t="shared" si="585"/>
        <v>398</v>
      </c>
      <c r="C1994">
        <f t="shared" ca="1" si="583"/>
        <v>6</v>
      </c>
      <c r="D1994">
        <f ca="1">INDEX(table_rates,C1994,5)</f>
        <v>60</v>
      </c>
      <c r="E1994">
        <f ca="1">INDEX(table_rates,C1994,6)</f>
        <v>60</v>
      </c>
    </row>
    <row r="1995" spans="1:5" x14ac:dyDescent="0.2">
      <c r="A1995" t="s">
        <v>1042</v>
      </c>
      <c r="B1995">
        <f t="shared" si="585"/>
        <v>398</v>
      </c>
      <c r="C1995">
        <f t="shared" ca="1" si="583"/>
        <v>6</v>
      </c>
      <c r="D1995">
        <f ca="1">INDEX(table_rates,C1995,7)</f>
        <v>50</v>
      </c>
      <c r="E1995">
        <f ca="1">INDEX(table_rates,C1995,8)</f>
        <v>50</v>
      </c>
    </row>
    <row r="1996" spans="1:5" x14ac:dyDescent="0.2">
      <c r="A1996" t="s">
        <v>1043</v>
      </c>
      <c r="B1996">
        <f t="shared" si="585"/>
        <v>398</v>
      </c>
      <c r="C1996">
        <f t="shared" ca="1" si="583"/>
        <v>6</v>
      </c>
      <c r="D1996" t="str">
        <f ca="1">INDEX(table_rates,C1996,9)</f>
        <v>n/a</v>
      </c>
      <c r="E1996" t="str">
        <f ca="1">INDEX(table_rates,C1996,10)</f>
        <v>n/a</v>
      </c>
    </row>
    <row r="1997" spans="1:5" x14ac:dyDescent="0.2">
      <c r="A1997" t="s">
        <v>1039</v>
      </c>
      <c r="B1997">
        <f t="shared" si="585"/>
        <v>399</v>
      </c>
      <c r="C1997">
        <f t="shared" ca="1" si="583"/>
        <v>4</v>
      </c>
      <c r="D1997">
        <f t="shared" ref="D1997:D2037" ca="1" si="587">INDEX(table_rates,C1997,1)</f>
        <v>100</v>
      </c>
      <c r="E1997">
        <f t="shared" ref="E1997" ca="1" si="588">INDEX(table_rates,C1997,2)</f>
        <v>100</v>
      </c>
    </row>
    <row r="1998" spans="1:5" x14ac:dyDescent="0.2">
      <c r="A1998" t="s">
        <v>1040</v>
      </c>
      <c r="B1998">
        <f t="shared" si="585"/>
        <v>399</v>
      </c>
      <c r="C1998">
        <f t="shared" ca="1" si="583"/>
        <v>4</v>
      </c>
      <c r="D1998">
        <f ca="1">INDEX(table_rates,C1998,3)</f>
        <v>90</v>
      </c>
      <c r="E1998">
        <f ca="1">INDEX(table_rates,C1998,4)</f>
        <v>90</v>
      </c>
    </row>
    <row r="1999" spans="1:5" x14ac:dyDescent="0.2">
      <c r="A1999" t="s">
        <v>1041</v>
      </c>
      <c r="B1999">
        <f t="shared" si="585"/>
        <v>399</v>
      </c>
      <c r="C1999">
        <f t="shared" ca="1" si="583"/>
        <v>4</v>
      </c>
      <c r="D1999">
        <f ca="1">INDEX(table_rates,C1999,5)</f>
        <v>80</v>
      </c>
      <c r="E1999">
        <f ca="1">INDEX(table_rates,C1999,6)</f>
        <v>80</v>
      </c>
    </row>
    <row r="2000" spans="1:5" x14ac:dyDescent="0.2">
      <c r="A2000" t="s">
        <v>1042</v>
      </c>
      <c r="B2000">
        <f t="shared" si="585"/>
        <v>399</v>
      </c>
      <c r="C2000">
        <f t="shared" ca="1" si="583"/>
        <v>4</v>
      </c>
      <c r="D2000">
        <f ca="1">INDEX(table_rates,C2000,7)</f>
        <v>80</v>
      </c>
      <c r="E2000">
        <f ca="1">INDEX(table_rates,C2000,8)</f>
        <v>80</v>
      </c>
    </row>
    <row r="2001" spans="1:5" x14ac:dyDescent="0.2">
      <c r="A2001" t="s">
        <v>1043</v>
      </c>
      <c r="B2001">
        <f t="shared" si="585"/>
        <v>399</v>
      </c>
      <c r="C2001">
        <f t="shared" ca="1" si="583"/>
        <v>4</v>
      </c>
      <c r="D2001" t="str">
        <f ca="1">INDEX(table_rates,C2001,9)</f>
        <v>n/a</v>
      </c>
      <c r="E2001" t="str">
        <f ca="1">INDEX(table_rates,C2001,10)</f>
        <v>n/a</v>
      </c>
    </row>
    <row r="2002" spans="1:5" x14ac:dyDescent="0.2">
      <c r="A2002" t="s">
        <v>1039</v>
      </c>
      <c r="B2002">
        <f t="shared" si="585"/>
        <v>400</v>
      </c>
      <c r="C2002">
        <f t="shared" ref="C2002:C2062" ca="1" si="589">RANDBETWEEN(1,ROWS(table_rates))</f>
        <v>2</v>
      </c>
      <c r="D2002">
        <f t="shared" ca="1" si="587"/>
        <v>100</v>
      </c>
      <c r="E2002">
        <f t="shared" ref="E2002" ca="1" si="590">INDEX(table_rates,C2002,2)</f>
        <v>100</v>
      </c>
    </row>
    <row r="2003" spans="1:5" x14ac:dyDescent="0.2">
      <c r="A2003" t="s">
        <v>1040</v>
      </c>
      <c r="B2003">
        <f t="shared" si="585"/>
        <v>400</v>
      </c>
      <c r="C2003">
        <f t="shared" ref="C2003:C2021" ca="1" si="591">IF(MOD(ROW(C2003)-2,5)&lt;&gt;0,C2002,RANDBETWEEN(1,ROWS(table_rates)))</f>
        <v>2</v>
      </c>
      <c r="D2003" t="str">
        <f ca="1">INDEX(table_rates,C2003,3)</f>
        <v>not covered</v>
      </c>
      <c r="E2003" t="str">
        <f ca="1">INDEX(table_rates,C2003,4)</f>
        <v>not covered</v>
      </c>
    </row>
    <row r="2004" spans="1:5" x14ac:dyDescent="0.2">
      <c r="A2004" t="s">
        <v>1041</v>
      </c>
      <c r="B2004">
        <f t="shared" si="585"/>
        <v>400</v>
      </c>
      <c r="C2004">
        <f t="shared" ca="1" si="591"/>
        <v>2</v>
      </c>
      <c r="D2004" t="str">
        <f ca="1">INDEX(table_rates,C2004,5)</f>
        <v>not covered</v>
      </c>
      <c r="E2004" t="str">
        <f ca="1">INDEX(table_rates,C2004,6)</f>
        <v>not covered</v>
      </c>
    </row>
    <row r="2005" spans="1:5" x14ac:dyDescent="0.2">
      <c r="A2005" t="s">
        <v>1042</v>
      </c>
      <c r="B2005">
        <f t="shared" si="585"/>
        <v>400</v>
      </c>
      <c r="C2005">
        <f t="shared" ca="1" si="591"/>
        <v>2</v>
      </c>
      <c r="D2005" t="str">
        <f ca="1">INDEX(table_rates,C2005,7)</f>
        <v>not covered</v>
      </c>
      <c r="E2005" t="str">
        <f ca="1">INDEX(table_rates,C2005,8)</f>
        <v>not covered</v>
      </c>
    </row>
    <row r="2006" spans="1:5" x14ac:dyDescent="0.2">
      <c r="A2006" t="s">
        <v>1043</v>
      </c>
      <c r="B2006">
        <f t="shared" si="585"/>
        <v>400</v>
      </c>
      <c r="C2006">
        <f t="shared" ca="1" si="591"/>
        <v>2</v>
      </c>
      <c r="D2006" t="str">
        <f ca="1">INDEX(table_rates,C2006,9)</f>
        <v>n/a</v>
      </c>
      <c r="E2006" t="str">
        <f ca="1">INDEX(table_rates,C2006,10)</f>
        <v>n/a</v>
      </c>
    </row>
    <row r="2007" spans="1:5" x14ac:dyDescent="0.2">
      <c r="A2007" t="s">
        <v>1039</v>
      </c>
      <c r="B2007">
        <f t="shared" si="585"/>
        <v>401</v>
      </c>
      <c r="C2007">
        <f t="shared" ca="1" si="591"/>
        <v>12</v>
      </c>
      <c r="D2007">
        <f t="shared" ca="1" si="587"/>
        <v>100</v>
      </c>
      <c r="E2007">
        <f t="shared" ref="E2007" ca="1" si="592">INDEX(table_rates,C2007,2)</f>
        <v>100</v>
      </c>
    </row>
    <row r="2008" spans="1:5" x14ac:dyDescent="0.2">
      <c r="A2008" t="s">
        <v>1040</v>
      </c>
      <c r="B2008">
        <f t="shared" si="585"/>
        <v>401</v>
      </c>
      <c r="C2008">
        <f t="shared" ca="1" si="591"/>
        <v>12</v>
      </c>
      <c r="D2008">
        <f ca="1">INDEX(table_rates,C2008,3)</f>
        <v>80</v>
      </c>
      <c r="E2008">
        <f ca="1">INDEX(table_rates,C2008,4)</f>
        <v>80</v>
      </c>
    </row>
    <row r="2009" spans="1:5" x14ac:dyDescent="0.2">
      <c r="A2009" t="s">
        <v>1041</v>
      </c>
      <c r="B2009">
        <f t="shared" si="585"/>
        <v>401</v>
      </c>
      <c r="C2009">
        <f t="shared" ca="1" si="591"/>
        <v>12</v>
      </c>
      <c r="D2009">
        <f ca="1">INDEX(table_rates,C2009,5)</f>
        <v>60</v>
      </c>
      <c r="E2009">
        <f ca="1">INDEX(table_rates,C2009,6)</f>
        <v>60</v>
      </c>
    </row>
    <row r="2010" spans="1:5" x14ac:dyDescent="0.2">
      <c r="A2010" t="s">
        <v>1042</v>
      </c>
      <c r="B2010">
        <f t="shared" si="585"/>
        <v>401</v>
      </c>
      <c r="C2010">
        <f t="shared" ca="1" si="591"/>
        <v>12</v>
      </c>
      <c r="D2010" t="str">
        <f ca="1">INDEX(table_rates,C2010,7)</f>
        <v>not covered</v>
      </c>
      <c r="E2010" t="str">
        <f ca="1">INDEX(table_rates,C2010,8)</f>
        <v>not covered</v>
      </c>
    </row>
    <row r="2011" spans="1:5" x14ac:dyDescent="0.2">
      <c r="A2011" t="s">
        <v>1043</v>
      </c>
      <c r="B2011">
        <f t="shared" si="585"/>
        <v>401</v>
      </c>
      <c r="C2011">
        <f t="shared" ca="1" si="591"/>
        <v>12</v>
      </c>
      <c r="D2011" t="str">
        <f ca="1">INDEX(table_rates,C2011,9)</f>
        <v>n/a</v>
      </c>
      <c r="E2011" t="str">
        <f ca="1">INDEX(table_rates,C2011,10)</f>
        <v>n/a</v>
      </c>
    </row>
    <row r="2012" spans="1:5" x14ac:dyDescent="0.2">
      <c r="A2012" t="s">
        <v>1039</v>
      </c>
      <c r="B2012">
        <f t="shared" si="585"/>
        <v>402</v>
      </c>
      <c r="C2012">
        <f t="shared" ca="1" si="591"/>
        <v>6</v>
      </c>
      <c r="D2012">
        <f t="shared" ca="1" si="587"/>
        <v>100</v>
      </c>
      <c r="E2012">
        <f t="shared" ref="E2012" ca="1" si="593">INDEX(table_rates,C2012,2)</f>
        <v>100</v>
      </c>
    </row>
    <row r="2013" spans="1:5" x14ac:dyDescent="0.2">
      <c r="A2013" t="s">
        <v>1040</v>
      </c>
      <c r="B2013">
        <f t="shared" si="585"/>
        <v>402</v>
      </c>
      <c r="C2013">
        <f t="shared" ca="1" si="591"/>
        <v>6</v>
      </c>
      <c r="D2013">
        <f ca="1">INDEX(table_rates,C2013,3)</f>
        <v>80</v>
      </c>
      <c r="E2013">
        <f ca="1">INDEX(table_rates,C2013,4)</f>
        <v>80</v>
      </c>
    </row>
    <row r="2014" spans="1:5" x14ac:dyDescent="0.2">
      <c r="A2014" t="s">
        <v>1041</v>
      </c>
      <c r="B2014">
        <f t="shared" si="585"/>
        <v>402</v>
      </c>
      <c r="C2014">
        <f t="shared" ca="1" si="591"/>
        <v>6</v>
      </c>
      <c r="D2014">
        <f ca="1">INDEX(table_rates,C2014,5)</f>
        <v>60</v>
      </c>
      <c r="E2014">
        <f ca="1">INDEX(table_rates,C2014,6)</f>
        <v>60</v>
      </c>
    </row>
    <row r="2015" spans="1:5" x14ac:dyDescent="0.2">
      <c r="A2015" t="s">
        <v>1042</v>
      </c>
      <c r="B2015">
        <f t="shared" si="585"/>
        <v>402</v>
      </c>
      <c r="C2015">
        <f t="shared" ca="1" si="591"/>
        <v>6</v>
      </c>
      <c r="D2015">
        <f ca="1">INDEX(table_rates,C2015,7)</f>
        <v>50</v>
      </c>
      <c r="E2015">
        <f ca="1">INDEX(table_rates,C2015,8)</f>
        <v>50</v>
      </c>
    </row>
    <row r="2016" spans="1:5" x14ac:dyDescent="0.2">
      <c r="A2016" t="s">
        <v>1043</v>
      </c>
      <c r="B2016">
        <f t="shared" si="585"/>
        <v>402</v>
      </c>
      <c r="C2016">
        <f t="shared" ca="1" si="591"/>
        <v>6</v>
      </c>
      <c r="D2016" t="str">
        <f ca="1">INDEX(table_rates,C2016,9)</f>
        <v>n/a</v>
      </c>
      <c r="E2016" t="str">
        <f ca="1">INDEX(table_rates,C2016,10)</f>
        <v>n/a</v>
      </c>
    </row>
    <row r="2017" spans="1:5" x14ac:dyDescent="0.2">
      <c r="A2017" t="s">
        <v>1039</v>
      </c>
      <c r="B2017">
        <f t="shared" si="585"/>
        <v>403</v>
      </c>
      <c r="C2017">
        <f t="shared" ca="1" si="591"/>
        <v>8</v>
      </c>
      <c r="D2017">
        <f t="shared" ca="1" si="587"/>
        <v>100</v>
      </c>
      <c r="E2017">
        <f t="shared" ref="E2017" ca="1" si="594">INDEX(table_rates,C2017,2)</f>
        <v>100</v>
      </c>
    </row>
    <row r="2018" spans="1:5" x14ac:dyDescent="0.2">
      <c r="A2018" t="s">
        <v>1040</v>
      </c>
      <c r="B2018">
        <f t="shared" si="585"/>
        <v>403</v>
      </c>
      <c r="C2018">
        <f t="shared" ca="1" si="591"/>
        <v>8</v>
      </c>
      <c r="D2018">
        <f ca="1">INDEX(table_rates,C2018,3)</f>
        <v>80</v>
      </c>
      <c r="E2018">
        <f ca="1">INDEX(table_rates,C2018,4)</f>
        <v>80</v>
      </c>
    </row>
    <row r="2019" spans="1:5" x14ac:dyDescent="0.2">
      <c r="A2019" t="s">
        <v>1041</v>
      </c>
      <c r="B2019">
        <f t="shared" si="585"/>
        <v>403</v>
      </c>
      <c r="C2019">
        <f t="shared" ca="1" si="591"/>
        <v>8</v>
      </c>
      <c r="D2019">
        <f ca="1">INDEX(table_rates,C2019,5)</f>
        <v>60</v>
      </c>
      <c r="E2019">
        <f ca="1">INDEX(table_rates,C2019,6)</f>
        <v>60</v>
      </c>
    </row>
    <row r="2020" spans="1:5" x14ac:dyDescent="0.2">
      <c r="A2020" t="s">
        <v>1042</v>
      </c>
      <c r="B2020">
        <f t="shared" si="585"/>
        <v>403</v>
      </c>
      <c r="C2020">
        <f t="shared" ca="1" si="591"/>
        <v>8</v>
      </c>
      <c r="D2020">
        <f ca="1">INDEX(table_rates,C2020,7)</f>
        <v>50</v>
      </c>
      <c r="E2020">
        <f ca="1">INDEX(table_rates,C2020,8)</f>
        <v>50</v>
      </c>
    </row>
    <row r="2021" spans="1:5" x14ac:dyDescent="0.2">
      <c r="A2021" t="s">
        <v>1043</v>
      </c>
      <c r="B2021">
        <f t="shared" si="585"/>
        <v>403</v>
      </c>
      <c r="C2021">
        <f t="shared" ca="1" si="591"/>
        <v>8</v>
      </c>
      <c r="D2021" t="str">
        <f ca="1">INDEX(table_rates,C2021,9)</f>
        <v>n/a</v>
      </c>
      <c r="E2021" t="str">
        <f ca="1">INDEX(table_rates,C2021,10)</f>
        <v>n/a</v>
      </c>
    </row>
    <row r="2022" spans="1:5" x14ac:dyDescent="0.2">
      <c r="A2022" t="s">
        <v>1039</v>
      </c>
      <c r="B2022">
        <f t="shared" si="585"/>
        <v>404</v>
      </c>
      <c r="C2022">
        <f t="shared" ca="1" si="589"/>
        <v>6</v>
      </c>
      <c r="D2022">
        <f t="shared" ca="1" si="587"/>
        <v>100</v>
      </c>
      <c r="E2022">
        <f t="shared" ref="E2022" ca="1" si="595">INDEX(table_rates,C2022,2)</f>
        <v>100</v>
      </c>
    </row>
    <row r="2023" spans="1:5" x14ac:dyDescent="0.2">
      <c r="A2023" t="s">
        <v>1040</v>
      </c>
      <c r="B2023">
        <f t="shared" si="585"/>
        <v>404</v>
      </c>
      <c r="C2023">
        <f t="shared" ref="C2023:C2041" ca="1" si="596">IF(MOD(ROW(C2023)-2,5)&lt;&gt;0,C2022,RANDBETWEEN(1,ROWS(table_rates)))</f>
        <v>6</v>
      </c>
      <c r="D2023">
        <f ca="1">INDEX(table_rates,C2023,3)</f>
        <v>80</v>
      </c>
      <c r="E2023">
        <f ca="1">INDEX(table_rates,C2023,4)</f>
        <v>80</v>
      </c>
    </row>
    <row r="2024" spans="1:5" x14ac:dyDescent="0.2">
      <c r="A2024" t="s">
        <v>1041</v>
      </c>
      <c r="B2024">
        <f t="shared" si="585"/>
        <v>404</v>
      </c>
      <c r="C2024">
        <f t="shared" ca="1" si="596"/>
        <v>6</v>
      </c>
      <c r="D2024">
        <f ca="1">INDEX(table_rates,C2024,5)</f>
        <v>60</v>
      </c>
      <c r="E2024">
        <f ca="1">INDEX(table_rates,C2024,6)</f>
        <v>60</v>
      </c>
    </row>
    <row r="2025" spans="1:5" x14ac:dyDescent="0.2">
      <c r="A2025" t="s">
        <v>1042</v>
      </c>
      <c r="B2025">
        <f t="shared" si="585"/>
        <v>404</v>
      </c>
      <c r="C2025">
        <f t="shared" ca="1" si="596"/>
        <v>6</v>
      </c>
      <c r="D2025">
        <f ca="1">INDEX(table_rates,C2025,7)</f>
        <v>50</v>
      </c>
      <c r="E2025">
        <f ca="1">INDEX(table_rates,C2025,8)</f>
        <v>50</v>
      </c>
    </row>
    <row r="2026" spans="1:5" x14ac:dyDescent="0.2">
      <c r="A2026" t="s">
        <v>1043</v>
      </c>
      <c r="B2026">
        <f t="shared" si="585"/>
        <v>404</v>
      </c>
      <c r="C2026">
        <f t="shared" ca="1" si="596"/>
        <v>6</v>
      </c>
      <c r="D2026" t="str">
        <f ca="1">INDEX(table_rates,C2026,9)</f>
        <v>n/a</v>
      </c>
      <c r="E2026" t="str">
        <f ca="1">INDEX(table_rates,C2026,10)</f>
        <v>n/a</v>
      </c>
    </row>
    <row r="2027" spans="1:5" x14ac:dyDescent="0.2">
      <c r="A2027" t="s">
        <v>1039</v>
      </c>
      <c r="B2027">
        <f t="shared" si="585"/>
        <v>405</v>
      </c>
      <c r="C2027">
        <f t="shared" ca="1" si="596"/>
        <v>11</v>
      </c>
      <c r="D2027">
        <f t="shared" ca="1" si="587"/>
        <v>100</v>
      </c>
      <c r="E2027">
        <f t="shared" ref="E2027" ca="1" si="597">INDEX(table_rates,C2027,2)</f>
        <v>100</v>
      </c>
    </row>
    <row r="2028" spans="1:5" x14ac:dyDescent="0.2">
      <c r="A2028" t="s">
        <v>1040</v>
      </c>
      <c r="B2028">
        <f t="shared" si="585"/>
        <v>405</v>
      </c>
      <c r="C2028">
        <f t="shared" ca="1" si="596"/>
        <v>11</v>
      </c>
      <c r="D2028">
        <f ca="1">INDEX(table_rates,C2028,3)</f>
        <v>80</v>
      </c>
      <c r="E2028">
        <f ca="1">INDEX(table_rates,C2028,4)</f>
        <v>80</v>
      </c>
    </row>
    <row r="2029" spans="1:5" x14ac:dyDescent="0.2">
      <c r="A2029" t="s">
        <v>1041</v>
      </c>
      <c r="B2029">
        <f t="shared" si="585"/>
        <v>405</v>
      </c>
      <c r="C2029">
        <f t="shared" ca="1" si="596"/>
        <v>11</v>
      </c>
      <c r="D2029">
        <f ca="1">INDEX(table_rates,C2029,5)</f>
        <v>80</v>
      </c>
      <c r="E2029">
        <f ca="1">INDEX(table_rates,C2029,6)</f>
        <v>80</v>
      </c>
    </row>
    <row r="2030" spans="1:5" x14ac:dyDescent="0.2">
      <c r="A2030" t="s">
        <v>1042</v>
      </c>
      <c r="B2030">
        <f t="shared" si="585"/>
        <v>405</v>
      </c>
      <c r="C2030">
        <f t="shared" ca="1" si="596"/>
        <v>11</v>
      </c>
      <c r="D2030">
        <f ca="1">INDEX(table_rates,C2030,7)</f>
        <v>60</v>
      </c>
      <c r="E2030">
        <f ca="1">INDEX(table_rates,C2030,8)</f>
        <v>60</v>
      </c>
    </row>
    <row r="2031" spans="1:5" x14ac:dyDescent="0.2">
      <c r="A2031" t="s">
        <v>1043</v>
      </c>
      <c r="B2031">
        <f t="shared" si="585"/>
        <v>405</v>
      </c>
      <c r="C2031">
        <f t="shared" ca="1" si="596"/>
        <v>11</v>
      </c>
      <c r="D2031" t="str">
        <f ca="1">INDEX(table_rates,C2031,9)</f>
        <v>n/a</v>
      </c>
      <c r="E2031" t="str">
        <f ca="1">INDEX(table_rates,C2031,10)</f>
        <v>n/a</v>
      </c>
    </row>
    <row r="2032" spans="1:5" x14ac:dyDescent="0.2">
      <c r="A2032" t="s">
        <v>1039</v>
      </c>
      <c r="B2032">
        <f t="shared" si="585"/>
        <v>406</v>
      </c>
      <c r="C2032">
        <f t="shared" ca="1" si="596"/>
        <v>6</v>
      </c>
      <c r="D2032">
        <f t="shared" ca="1" si="587"/>
        <v>100</v>
      </c>
      <c r="E2032">
        <f t="shared" ref="E2032" ca="1" si="598">INDEX(table_rates,C2032,2)</f>
        <v>100</v>
      </c>
    </row>
    <row r="2033" spans="1:5" x14ac:dyDescent="0.2">
      <c r="A2033" t="s">
        <v>1040</v>
      </c>
      <c r="B2033">
        <f t="shared" si="585"/>
        <v>406</v>
      </c>
      <c r="C2033">
        <f t="shared" ca="1" si="596"/>
        <v>6</v>
      </c>
      <c r="D2033">
        <f ca="1">INDEX(table_rates,C2033,3)</f>
        <v>80</v>
      </c>
      <c r="E2033">
        <f ca="1">INDEX(table_rates,C2033,4)</f>
        <v>80</v>
      </c>
    </row>
    <row r="2034" spans="1:5" x14ac:dyDescent="0.2">
      <c r="A2034" t="s">
        <v>1041</v>
      </c>
      <c r="B2034">
        <f t="shared" si="585"/>
        <v>406</v>
      </c>
      <c r="C2034">
        <f t="shared" ca="1" si="596"/>
        <v>6</v>
      </c>
      <c r="D2034">
        <f ca="1">INDEX(table_rates,C2034,5)</f>
        <v>60</v>
      </c>
      <c r="E2034">
        <f ca="1">INDEX(table_rates,C2034,6)</f>
        <v>60</v>
      </c>
    </row>
    <row r="2035" spans="1:5" x14ac:dyDescent="0.2">
      <c r="A2035" t="s">
        <v>1042</v>
      </c>
      <c r="B2035">
        <f t="shared" si="585"/>
        <v>406</v>
      </c>
      <c r="C2035">
        <f t="shared" ca="1" si="596"/>
        <v>6</v>
      </c>
      <c r="D2035">
        <f ca="1">INDEX(table_rates,C2035,7)</f>
        <v>50</v>
      </c>
      <c r="E2035">
        <f ca="1">INDEX(table_rates,C2035,8)</f>
        <v>50</v>
      </c>
    </row>
    <row r="2036" spans="1:5" x14ac:dyDescent="0.2">
      <c r="A2036" t="s">
        <v>1043</v>
      </c>
      <c r="B2036">
        <f t="shared" si="585"/>
        <v>406</v>
      </c>
      <c r="C2036">
        <f t="shared" ca="1" si="596"/>
        <v>6</v>
      </c>
      <c r="D2036" t="str">
        <f ca="1">INDEX(table_rates,C2036,9)</f>
        <v>n/a</v>
      </c>
      <c r="E2036" t="str">
        <f ca="1">INDEX(table_rates,C2036,10)</f>
        <v>n/a</v>
      </c>
    </row>
    <row r="2037" spans="1:5" x14ac:dyDescent="0.2">
      <c r="A2037" t="s">
        <v>1039</v>
      </c>
      <c r="B2037">
        <f t="shared" si="585"/>
        <v>407</v>
      </c>
      <c r="C2037">
        <f t="shared" ca="1" si="596"/>
        <v>15</v>
      </c>
      <c r="D2037">
        <f t="shared" ca="1" si="587"/>
        <v>100</v>
      </c>
      <c r="E2037">
        <f t="shared" ref="E2037" ca="1" si="599">INDEX(table_rates,C2037,2)</f>
        <v>100</v>
      </c>
    </row>
    <row r="2038" spans="1:5" x14ac:dyDescent="0.2">
      <c r="A2038" t="s">
        <v>1040</v>
      </c>
      <c r="B2038">
        <f t="shared" si="585"/>
        <v>407</v>
      </c>
      <c r="C2038">
        <f t="shared" ca="1" si="596"/>
        <v>15</v>
      </c>
      <c r="D2038">
        <f ca="1">INDEX(table_rates,C2038,3)</f>
        <v>90</v>
      </c>
      <c r="E2038">
        <f ca="1">INDEX(table_rates,C2038,4)</f>
        <v>90</v>
      </c>
    </row>
    <row r="2039" spans="1:5" x14ac:dyDescent="0.2">
      <c r="A2039" t="s">
        <v>1041</v>
      </c>
      <c r="B2039">
        <f t="shared" si="585"/>
        <v>407</v>
      </c>
      <c r="C2039">
        <f t="shared" ca="1" si="596"/>
        <v>15</v>
      </c>
      <c r="D2039">
        <f ca="1">INDEX(table_rates,C2039,5)</f>
        <v>80</v>
      </c>
      <c r="E2039">
        <f ca="1">INDEX(table_rates,C2039,6)</f>
        <v>80</v>
      </c>
    </row>
    <row r="2040" spans="1:5" x14ac:dyDescent="0.2">
      <c r="A2040" t="s">
        <v>1042</v>
      </c>
      <c r="B2040">
        <f t="shared" si="585"/>
        <v>407</v>
      </c>
      <c r="C2040">
        <f t="shared" ca="1" si="596"/>
        <v>15</v>
      </c>
      <c r="D2040">
        <f ca="1">INDEX(table_rates,C2040,7)</f>
        <v>80</v>
      </c>
      <c r="E2040">
        <f ca="1">INDEX(table_rates,C2040,8)</f>
        <v>80</v>
      </c>
    </row>
    <row r="2041" spans="1:5" x14ac:dyDescent="0.2">
      <c r="A2041" t="s">
        <v>1043</v>
      </c>
      <c r="B2041">
        <f t="shared" si="585"/>
        <v>407</v>
      </c>
      <c r="C2041">
        <f t="shared" ca="1" si="596"/>
        <v>15</v>
      </c>
      <c r="D2041" t="str">
        <f ca="1">INDEX(table_rates,C2041,9)</f>
        <v>n/a</v>
      </c>
      <c r="E2041" t="str">
        <f ca="1">INDEX(table_rates,C2041,10)</f>
        <v>n/a</v>
      </c>
    </row>
    <row r="2042" spans="1:5" x14ac:dyDescent="0.2">
      <c r="A2042" t="s">
        <v>1039</v>
      </c>
      <c r="B2042">
        <f t="shared" si="585"/>
        <v>408</v>
      </c>
      <c r="C2042">
        <f t="shared" ca="1" si="589"/>
        <v>2</v>
      </c>
      <c r="D2042">
        <f t="shared" ref="D2042:D2102" ca="1" si="600">INDEX(table_rates,C2042,1)</f>
        <v>100</v>
      </c>
      <c r="E2042">
        <f t="shared" ref="E2042" ca="1" si="601">INDEX(table_rates,C2042,2)</f>
        <v>100</v>
      </c>
    </row>
    <row r="2043" spans="1:5" x14ac:dyDescent="0.2">
      <c r="A2043" t="s">
        <v>1040</v>
      </c>
      <c r="B2043">
        <f t="shared" si="585"/>
        <v>408</v>
      </c>
      <c r="C2043">
        <f t="shared" ref="C2043:C2061" ca="1" si="602">IF(MOD(ROW(C2043)-2,5)&lt;&gt;0,C2042,RANDBETWEEN(1,ROWS(table_rates)))</f>
        <v>2</v>
      </c>
      <c r="D2043" t="str">
        <f ca="1">INDEX(table_rates,C2043,3)</f>
        <v>not covered</v>
      </c>
      <c r="E2043" t="str">
        <f ca="1">INDEX(table_rates,C2043,4)</f>
        <v>not covered</v>
      </c>
    </row>
    <row r="2044" spans="1:5" x14ac:dyDescent="0.2">
      <c r="A2044" t="s">
        <v>1041</v>
      </c>
      <c r="B2044">
        <f t="shared" si="585"/>
        <v>408</v>
      </c>
      <c r="C2044">
        <f t="shared" ca="1" si="602"/>
        <v>2</v>
      </c>
      <c r="D2044" t="str">
        <f ca="1">INDEX(table_rates,C2044,5)</f>
        <v>not covered</v>
      </c>
      <c r="E2044" t="str">
        <f ca="1">INDEX(table_rates,C2044,6)</f>
        <v>not covered</v>
      </c>
    </row>
    <row r="2045" spans="1:5" x14ac:dyDescent="0.2">
      <c r="A2045" t="s">
        <v>1042</v>
      </c>
      <c r="B2045">
        <f t="shared" si="585"/>
        <v>408</v>
      </c>
      <c r="C2045">
        <f t="shared" ca="1" si="602"/>
        <v>2</v>
      </c>
      <c r="D2045" t="str">
        <f ca="1">INDEX(table_rates,C2045,7)</f>
        <v>not covered</v>
      </c>
      <c r="E2045" t="str">
        <f ca="1">INDEX(table_rates,C2045,8)</f>
        <v>not covered</v>
      </c>
    </row>
    <row r="2046" spans="1:5" x14ac:dyDescent="0.2">
      <c r="A2046" t="s">
        <v>1043</v>
      </c>
      <c r="B2046">
        <f t="shared" si="585"/>
        <v>408</v>
      </c>
      <c r="C2046">
        <f t="shared" ca="1" si="602"/>
        <v>2</v>
      </c>
      <c r="D2046" t="str">
        <f ca="1">INDEX(table_rates,C2046,9)</f>
        <v>n/a</v>
      </c>
      <c r="E2046" t="str">
        <f ca="1">INDEX(table_rates,C2046,10)</f>
        <v>n/a</v>
      </c>
    </row>
    <row r="2047" spans="1:5" x14ac:dyDescent="0.2">
      <c r="A2047" t="s">
        <v>1039</v>
      </c>
      <c r="B2047">
        <f t="shared" si="585"/>
        <v>409</v>
      </c>
      <c r="C2047">
        <f t="shared" ca="1" si="602"/>
        <v>12</v>
      </c>
      <c r="D2047">
        <f t="shared" ca="1" si="600"/>
        <v>100</v>
      </c>
      <c r="E2047">
        <f t="shared" ref="E2047" ca="1" si="603">INDEX(table_rates,C2047,2)</f>
        <v>100</v>
      </c>
    </row>
    <row r="2048" spans="1:5" x14ac:dyDescent="0.2">
      <c r="A2048" t="s">
        <v>1040</v>
      </c>
      <c r="B2048">
        <f t="shared" si="585"/>
        <v>409</v>
      </c>
      <c r="C2048">
        <f t="shared" ca="1" si="602"/>
        <v>12</v>
      </c>
      <c r="D2048">
        <f ca="1">INDEX(table_rates,C2048,3)</f>
        <v>80</v>
      </c>
      <c r="E2048">
        <f ca="1">INDEX(table_rates,C2048,4)</f>
        <v>80</v>
      </c>
    </row>
    <row r="2049" spans="1:5" x14ac:dyDescent="0.2">
      <c r="A2049" t="s">
        <v>1041</v>
      </c>
      <c r="B2049">
        <f t="shared" si="585"/>
        <v>409</v>
      </c>
      <c r="C2049">
        <f t="shared" ca="1" si="602"/>
        <v>12</v>
      </c>
      <c r="D2049">
        <f ca="1">INDEX(table_rates,C2049,5)</f>
        <v>60</v>
      </c>
      <c r="E2049">
        <f ca="1">INDEX(table_rates,C2049,6)</f>
        <v>60</v>
      </c>
    </row>
    <row r="2050" spans="1:5" x14ac:dyDescent="0.2">
      <c r="A2050" t="s">
        <v>1042</v>
      </c>
      <c r="B2050">
        <f t="shared" si="585"/>
        <v>409</v>
      </c>
      <c r="C2050">
        <f t="shared" ca="1" si="602"/>
        <v>12</v>
      </c>
      <c r="D2050" t="str">
        <f ca="1">INDEX(table_rates,C2050,7)</f>
        <v>not covered</v>
      </c>
      <c r="E2050" t="str">
        <f ca="1">INDEX(table_rates,C2050,8)</f>
        <v>not covered</v>
      </c>
    </row>
    <row r="2051" spans="1:5" x14ac:dyDescent="0.2">
      <c r="A2051" t="s">
        <v>1043</v>
      </c>
      <c r="B2051">
        <f t="shared" si="585"/>
        <v>409</v>
      </c>
      <c r="C2051">
        <f t="shared" ca="1" si="602"/>
        <v>12</v>
      </c>
      <c r="D2051" t="str">
        <f ca="1">INDEX(table_rates,C2051,9)</f>
        <v>n/a</v>
      </c>
      <c r="E2051" t="str">
        <f ca="1">INDEX(table_rates,C2051,10)</f>
        <v>n/a</v>
      </c>
    </row>
    <row r="2052" spans="1:5" x14ac:dyDescent="0.2">
      <c r="A2052" t="s">
        <v>1039</v>
      </c>
      <c r="B2052">
        <f t="shared" ref="B2052:B2115" si="604">IF(MOD(ROW(B2052)-2,5)&lt;&gt;0,B2051,B2051+1)</f>
        <v>410</v>
      </c>
      <c r="C2052">
        <f t="shared" ca="1" si="602"/>
        <v>13</v>
      </c>
      <c r="D2052">
        <f t="shared" ca="1" si="600"/>
        <v>100</v>
      </c>
      <c r="E2052">
        <f t="shared" ref="E2052" ca="1" si="605">INDEX(table_rates,C2052,2)</f>
        <v>100</v>
      </c>
    </row>
    <row r="2053" spans="1:5" x14ac:dyDescent="0.2">
      <c r="A2053" t="s">
        <v>1040</v>
      </c>
      <c r="B2053">
        <f t="shared" si="604"/>
        <v>410</v>
      </c>
      <c r="C2053">
        <f t="shared" ca="1" si="602"/>
        <v>13</v>
      </c>
      <c r="D2053">
        <f ca="1">INDEX(table_rates,C2053,3)</f>
        <v>80</v>
      </c>
      <c r="E2053">
        <f ca="1">INDEX(table_rates,C2053,4)</f>
        <v>80</v>
      </c>
    </row>
    <row r="2054" spans="1:5" x14ac:dyDescent="0.2">
      <c r="A2054" t="s">
        <v>1041</v>
      </c>
      <c r="B2054">
        <f t="shared" si="604"/>
        <v>410</v>
      </c>
      <c r="C2054">
        <f t="shared" ca="1" si="602"/>
        <v>13</v>
      </c>
      <c r="D2054">
        <f ca="1">INDEX(table_rates,C2054,5)</f>
        <v>80</v>
      </c>
      <c r="E2054">
        <f ca="1">INDEX(table_rates,C2054,6)</f>
        <v>80</v>
      </c>
    </row>
    <row r="2055" spans="1:5" x14ac:dyDescent="0.2">
      <c r="A2055" t="s">
        <v>1042</v>
      </c>
      <c r="B2055">
        <f t="shared" si="604"/>
        <v>410</v>
      </c>
      <c r="C2055">
        <f t="shared" ca="1" si="602"/>
        <v>13</v>
      </c>
      <c r="D2055">
        <f ca="1">INDEX(table_rates,C2055,7)</f>
        <v>60</v>
      </c>
      <c r="E2055">
        <f ca="1">INDEX(table_rates,C2055,8)</f>
        <v>60</v>
      </c>
    </row>
    <row r="2056" spans="1:5" x14ac:dyDescent="0.2">
      <c r="A2056" t="s">
        <v>1043</v>
      </c>
      <c r="B2056">
        <f t="shared" si="604"/>
        <v>410</v>
      </c>
      <c r="C2056">
        <f t="shared" ca="1" si="602"/>
        <v>13</v>
      </c>
      <c r="D2056">
        <f ca="1">INDEX(table_rates,C2056,9)</f>
        <v>50</v>
      </c>
      <c r="E2056">
        <f ca="1">INDEX(table_rates,C2056,10)</f>
        <v>50</v>
      </c>
    </row>
    <row r="2057" spans="1:5" x14ac:dyDescent="0.2">
      <c r="A2057" t="s">
        <v>1039</v>
      </c>
      <c r="B2057">
        <f t="shared" si="604"/>
        <v>411</v>
      </c>
      <c r="C2057">
        <f t="shared" ca="1" si="602"/>
        <v>12</v>
      </c>
      <c r="D2057">
        <f t="shared" ca="1" si="600"/>
        <v>100</v>
      </c>
      <c r="E2057">
        <f t="shared" ref="E2057" ca="1" si="606">INDEX(table_rates,C2057,2)</f>
        <v>100</v>
      </c>
    </row>
    <row r="2058" spans="1:5" x14ac:dyDescent="0.2">
      <c r="A2058" t="s">
        <v>1040</v>
      </c>
      <c r="B2058">
        <f t="shared" si="604"/>
        <v>411</v>
      </c>
      <c r="C2058">
        <f t="shared" ca="1" si="602"/>
        <v>12</v>
      </c>
      <c r="D2058">
        <f ca="1">INDEX(table_rates,C2058,3)</f>
        <v>80</v>
      </c>
      <c r="E2058">
        <f ca="1">INDEX(table_rates,C2058,4)</f>
        <v>80</v>
      </c>
    </row>
    <row r="2059" spans="1:5" x14ac:dyDescent="0.2">
      <c r="A2059" t="s">
        <v>1041</v>
      </c>
      <c r="B2059">
        <f t="shared" si="604"/>
        <v>411</v>
      </c>
      <c r="C2059">
        <f t="shared" ca="1" si="602"/>
        <v>12</v>
      </c>
      <c r="D2059">
        <f ca="1">INDEX(table_rates,C2059,5)</f>
        <v>60</v>
      </c>
      <c r="E2059">
        <f ca="1">INDEX(table_rates,C2059,6)</f>
        <v>60</v>
      </c>
    </row>
    <row r="2060" spans="1:5" x14ac:dyDescent="0.2">
      <c r="A2060" t="s">
        <v>1042</v>
      </c>
      <c r="B2060">
        <f t="shared" si="604"/>
        <v>411</v>
      </c>
      <c r="C2060">
        <f t="shared" ca="1" si="602"/>
        <v>12</v>
      </c>
      <c r="D2060" t="str">
        <f ca="1">INDEX(table_rates,C2060,7)</f>
        <v>not covered</v>
      </c>
      <c r="E2060" t="str">
        <f ca="1">INDEX(table_rates,C2060,8)</f>
        <v>not covered</v>
      </c>
    </row>
    <row r="2061" spans="1:5" x14ac:dyDescent="0.2">
      <c r="A2061" t="s">
        <v>1043</v>
      </c>
      <c r="B2061">
        <f t="shared" si="604"/>
        <v>411</v>
      </c>
      <c r="C2061">
        <f t="shared" ca="1" si="602"/>
        <v>12</v>
      </c>
      <c r="D2061" t="str">
        <f ca="1">INDEX(table_rates,C2061,9)</f>
        <v>n/a</v>
      </c>
      <c r="E2061" t="str">
        <f ca="1">INDEX(table_rates,C2061,10)</f>
        <v>n/a</v>
      </c>
    </row>
    <row r="2062" spans="1:5" x14ac:dyDescent="0.2">
      <c r="A2062" t="s">
        <v>1039</v>
      </c>
      <c r="B2062">
        <f t="shared" si="604"/>
        <v>412</v>
      </c>
      <c r="C2062">
        <f t="shared" ca="1" si="589"/>
        <v>6</v>
      </c>
      <c r="D2062">
        <f t="shared" ca="1" si="600"/>
        <v>100</v>
      </c>
      <c r="E2062">
        <f t="shared" ref="E2062" ca="1" si="607">INDEX(table_rates,C2062,2)</f>
        <v>100</v>
      </c>
    </row>
    <row r="2063" spans="1:5" x14ac:dyDescent="0.2">
      <c r="A2063" t="s">
        <v>1040</v>
      </c>
      <c r="B2063">
        <f t="shared" si="604"/>
        <v>412</v>
      </c>
      <c r="C2063">
        <f t="shared" ref="C2063:C2081" ca="1" si="608">IF(MOD(ROW(C2063)-2,5)&lt;&gt;0,C2062,RANDBETWEEN(1,ROWS(table_rates)))</f>
        <v>6</v>
      </c>
      <c r="D2063">
        <f ca="1">INDEX(table_rates,C2063,3)</f>
        <v>80</v>
      </c>
      <c r="E2063">
        <f ca="1">INDEX(table_rates,C2063,4)</f>
        <v>80</v>
      </c>
    </row>
    <row r="2064" spans="1:5" x14ac:dyDescent="0.2">
      <c r="A2064" t="s">
        <v>1041</v>
      </c>
      <c r="B2064">
        <f t="shared" si="604"/>
        <v>412</v>
      </c>
      <c r="C2064">
        <f t="shared" ca="1" si="608"/>
        <v>6</v>
      </c>
      <c r="D2064">
        <f ca="1">INDEX(table_rates,C2064,5)</f>
        <v>60</v>
      </c>
      <c r="E2064">
        <f ca="1">INDEX(table_rates,C2064,6)</f>
        <v>60</v>
      </c>
    </row>
    <row r="2065" spans="1:5" x14ac:dyDescent="0.2">
      <c r="A2065" t="s">
        <v>1042</v>
      </c>
      <c r="B2065">
        <f t="shared" si="604"/>
        <v>412</v>
      </c>
      <c r="C2065">
        <f t="shared" ca="1" si="608"/>
        <v>6</v>
      </c>
      <c r="D2065">
        <f ca="1">INDEX(table_rates,C2065,7)</f>
        <v>50</v>
      </c>
      <c r="E2065">
        <f ca="1">INDEX(table_rates,C2065,8)</f>
        <v>50</v>
      </c>
    </row>
    <row r="2066" spans="1:5" x14ac:dyDescent="0.2">
      <c r="A2066" t="s">
        <v>1043</v>
      </c>
      <c r="B2066">
        <f t="shared" si="604"/>
        <v>412</v>
      </c>
      <c r="C2066">
        <f t="shared" ca="1" si="608"/>
        <v>6</v>
      </c>
      <c r="D2066" t="str">
        <f ca="1">INDEX(table_rates,C2066,9)</f>
        <v>n/a</v>
      </c>
      <c r="E2066" t="str">
        <f ca="1">INDEX(table_rates,C2066,10)</f>
        <v>n/a</v>
      </c>
    </row>
    <row r="2067" spans="1:5" x14ac:dyDescent="0.2">
      <c r="A2067" t="s">
        <v>1039</v>
      </c>
      <c r="B2067">
        <f t="shared" si="604"/>
        <v>413</v>
      </c>
      <c r="C2067">
        <f t="shared" ca="1" si="608"/>
        <v>15</v>
      </c>
      <c r="D2067">
        <f t="shared" ca="1" si="600"/>
        <v>100</v>
      </c>
      <c r="E2067">
        <f t="shared" ref="E2067" ca="1" si="609">INDEX(table_rates,C2067,2)</f>
        <v>100</v>
      </c>
    </row>
    <row r="2068" spans="1:5" x14ac:dyDescent="0.2">
      <c r="A2068" t="s">
        <v>1040</v>
      </c>
      <c r="B2068">
        <f t="shared" si="604"/>
        <v>413</v>
      </c>
      <c r="C2068">
        <f t="shared" ca="1" si="608"/>
        <v>15</v>
      </c>
      <c r="D2068">
        <f ca="1">INDEX(table_rates,C2068,3)</f>
        <v>90</v>
      </c>
      <c r="E2068">
        <f ca="1">INDEX(table_rates,C2068,4)</f>
        <v>90</v>
      </c>
    </row>
    <row r="2069" spans="1:5" x14ac:dyDescent="0.2">
      <c r="A2069" t="s">
        <v>1041</v>
      </c>
      <c r="B2069">
        <f t="shared" si="604"/>
        <v>413</v>
      </c>
      <c r="C2069">
        <f t="shared" ca="1" si="608"/>
        <v>15</v>
      </c>
      <c r="D2069">
        <f ca="1">INDEX(table_rates,C2069,5)</f>
        <v>80</v>
      </c>
      <c r="E2069">
        <f ca="1">INDEX(table_rates,C2069,6)</f>
        <v>80</v>
      </c>
    </row>
    <row r="2070" spans="1:5" x14ac:dyDescent="0.2">
      <c r="A2070" t="s">
        <v>1042</v>
      </c>
      <c r="B2070">
        <f t="shared" si="604"/>
        <v>413</v>
      </c>
      <c r="C2070">
        <f t="shared" ca="1" si="608"/>
        <v>15</v>
      </c>
      <c r="D2070">
        <f ca="1">INDEX(table_rates,C2070,7)</f>
        <v>80</v>
      </c>
      <c r="E2070">
        <f ca="1">INDEX(table_rates,C2070,8)</f>
        <v>80</v>
      </c>
    </row>
    <row r="2071" spans="1:5" x14ac:dyDescent="0.2">
      <c r="A2071" t="s">
        <v>1043</v>
      </c>
      <c r="B2071">
        <f t="shared" si="604"/>
        <v>413</v>
      </c>
      <c r="C2071">
        <f t="shared" ca="1" si="608"/>
        <v>15</v>
      </c>
      <c r="D2071" t="str">
        <f ca="1">INDEX(table_rates,C2071,9)</f>
        <v>n/a</v>
      </c>
      <c r="E2071" t="str">
        <f ca="1">INDEX(table_rates,C2071,10)</f>
        <v>n/a</v>
      </c>
    </row>
    <row r="2072" spans="1:5" x14ac:dyDescent="0.2">
      <c r="A2072" t="s">
        <v>1039</v>
      </c>
      <c r="B2072">
        <f t="shared" si="604"/>
        <v>414</v>
      </c>
      <c r="C2072">
        <f t="shared" ca="1" si="608"/>
        <v>14</v>
      </c>
      <c r="D2072">
        <f t="shared" ca="1" si="600"/>
        <v>100</v>
      </c>
      <c r="E2072">
        <f t="shared" ref="E2072" ca="1" si="610">INDEX(table_rates,C2072,2)</f>
        <v>100</v>
      </c>
    </row>
    <row r="2073" spans="1:5" x14ac:dyDescent="0.2">
      <c r="A2073" t="s">
        <v>1040</v>
      </c>
      <c r="B2073">
        <f t="shared" si="604"/>
        <v>414</v>
      </c>
      <c r="C2073">
        <f t="shared" ca="1" si="608"/>
        <v>14</v>
      </c>
      <c r="D2073">
        <f ca="1">INDEX(table_rates,C2073,3)</f>
        <v>90</v>
      </c>
      <c r="E2073">
        <f ca="1">INDEX(table_rates,C2073,4)</f>
        <v>90</v>
      </c>
    </row>
    <row r="2074" spans="1:5" x14ac:dyDescent="0.2">
      <c r="A2074" t="s">
        <v>1041</v>
      </c>
      <c r="B2074">
        <f t="shared" si="604"/>
        <v>414</v>
      </c>
      <c r="C2074">
        <f t="shared" ca="1" si="608"/>
        <v>14</v>
      </c>
      <c r="D2074">
        <f ca="1">INDEX(table_rates,C2074,5)</f>
        <v>80</v>
      </c>
      <c r="E2074">
        <f ca="1">INDEX(table_rates,C2074,6)</f>
        <v>80</v>
      </c>
    </row>
    <row r="2075" spans="1:5" x14ac:dyDescent="0.2">
      <c r="A2075" t="s">
        <v>1042</v>
      </c>
      <c r="B2075">
        <f t="shared" si="604"/>
        <v>414</v>
      </c>
      <c r="C2075">
        <f t="shared" ca="1" si="608"/>
        <v>14</v>
      </c>
      <c r="D2075">
        <f ca="1">INDEX(table_rates,C2075,7)</f>
        <v>80</v>
      </c>
      <c r="E2075">
        <f ca="1">INDEX(table_rates,C2075,8)</f>
        <v>80</v>
      </c>
    </row>
    <row r="2076" spans="1:5" x14ac:dyDescent="0.2">
      <c r="A2076" t="s">
        <v>1043</v>
      </c>
      <c r="B2076">
        <f t="shared" si="604"/>
        <v>414</v>
      </c>
      <c r="C2076">
        <f t="shared" ca="1" si="608"/>
        <v>14</v>
      </c>
      <c r="D2076" t="str">
        <f ca="1">INDEX(table_rates,C2076,9)</f>
        <v>n/a</v>
      </c>
      <c r="E2076" t="str">
        <f ca="1">INDEX(table_rates,C2076,10)</f>
        <v>n/a</v>
      </c>
    </row>
    <row r="2077" spans="1:5" x14ac:dyDescent="0.2">
      <c r="A2077" t="s">
        <v>1039</v>
      </c>
      <c r="B2077">
        <f t="shared" si="604"/>
        <v>415</v>
      </c>
      <c r="C2077">
        <f t="shared" ca="1" si="608"/>
        <v>13</v>
      </c>
      <c r="D2077">
        <f t="shared" ca="1" si="600"/>
        <v>100</v>
      </c>
      <c r="E2077">
        <f t="shared" ref="E2077" ca="1" si="611">INDEX(table_rates,C2077,2)</f>
        <v>100</v>
      </c>
    </row>
    <row r="2078" spans="1:5" x14ac:dyDescent="0.2">
      <c r="A2078" t="s">
        <v>1040</v>
      </c>
      <c r="B2078">
        <f t="shared" si="604"/>
        <v>415</v>
      </c>
      <c r="C2078">
        <f t="shared" ca="1" si="608"/>
        <v>13</v>
      </c>
      <c r="D2078">
        <f ca="1">INDEX(table_rates,C2078,3)</f>
        <v>80</v>
      </c>
      <c r="E2078">
        <f ca="1">INDEX(table_rates,C2078,4)</f>
        <v>80</v>
      </c>
    </row>
    <row r="2079" spans="1:5" x14ac:dyDescent="0.2">
      <c r="A2079" t="s">
        <v>1041</v>
      </c>
      <c r="B2079">
        <f t="shared" si="604"/>
        <v>415</v>
      </c>
      <c r="C2079">
        <f t="shared" ca="1" si="608"/>
        <v>13</v>
      </c>
      <c r="D2079">
        <f ca="1">INDEX(table_rates,C2079,5)</f>
        <v>80</v>
      </c>
      <c r="E2079">
        <f ca="1">INDEX(table_rates,C2079,6)</f>
        <v>80</v>
      </c>
    </row>
    <row r="2080" spans="1:5" x14ac:dyDescent="0.2">
      <c r="A2080" t="s">
        <v>1042</v>
      </c>
      <c r="B2080">
        <f t="shared" si="604"/>
        <v>415</v>
      </c>
      <c r="C2080">
        <f t="shared" ca="1" si="608"/>
        <v>13</v>
      </c>
      <c r="D2080">
        <f ca="1">INDEX(table_rates,C2080,7)</f>
        <v>60</v>
      </c>
      <c r="E2080">
        <f ca="1">INDEX(table_rates,C2080,8)</f>
        <v>60</v>
      </c>
    </row>
    <row r="2081" spans="1:5" x14ac:dyDescent="0.2">
      <c r="A2081" t="s">
        <v>1043</v>
      </c>
      <c r="B2081">
        <f t="shared" si="604"/>
        <v>415</v>
      </c>
      <c r="C2081">
        <f t="shared" ca="1" si="608"/>
        <v>13</v>
      </c>
      <c r="D2081">
        <f ca="1">INDEX(table_rates,C2081,9)</f>
        <v>50</v>
      </c>
      <c r="E2081">
        <f ca="1">INDEX(table_rates,C2081,10)</f>
        <v>50</v>
      </c>
    </row>
    <row r="2082" spans="1:5" x14ac:dyDescent="0.2">
      <c r="A2082" t="s">
        <v>1039</v>
      </c>
      <c r="B2082">
        <f t="shared" si="604"/>
        <v>416</v>
      </c>
      <c r="C2082">
        <f t="shared" ref="C2082:C2142" ca="1" si="612">RANDBETWEEN(1,ROWS(table_rates))</f>
        <v>14</v>
      </c>
      <c r="D2082">
        <f t="shared" ca="1" si="600"/>
        <v>100</v>
      </c>
      <c r="E2082">
        <f t="shared" ref="E2082" ca="1" si="613">INDEX(table_rates,C2082,2)</f>
        <v>100</v>
      </c>
    </row>
    <row r="2083" spans="1:5" x14ac:dyDescent="0.2">
      <c r="A2083" t="s">
        <v>1040</v>
      </c>
      <c r="B2083">
        <f t="shared" si="604"/>
        <v>416</v>
      </c>
      <c r="C2083">
        <f t="shared" ref="C2083:C2101" ca="1" si="614">IF(MOD(ROW(C2083)-2,5)&lt;&gt;0,C2082,RANDBETWEEN(1,ROWS(table_rates)))</f>
        <v>14</v>
      </c>
      <c r="D2083">
        <f ca="1">INDEX(table_rates,C2083,3)</f>
        <v>90</v>
      </c>
      <c r="E2083">
        <f ca="1">INDEX(table_rates,C2083,4)</f>
        <v>90</v>
      </c>
    </row>
    <row r="2084" spans="1:5" x14ac:dyDescent="0.2">
      <c r="A2084" t="s">
        <v>1041</v>
      </c>
      <c r="B2084">
        <f t="shared" si="604"/>
        <v>416</v>
      </c>
      <c r="C2084">
        <f t="shared" ca="1" si="614"/>
        <v>14</v>
      </c>
      <c r="D2084">
        <f ca="1">INDEX(table_rates,C2084,5)</f>
        <v>80</v>
      </c>
      <c r="E2084">
        <f ca="1">INDEX(table_rates,C2084,6)</f>
        <v>80</v>
      </c>
    </row>
    <row r="2085" spans="1:5" x14ac:dyDescent="0.2">
      <c r="A2085" t="s">
        <v>1042</v>
      </c>
      <c r="B2085">
        <f t="shared" si="604"/>
        <v>416</v>
      </c>
      <c r="C2085">
        <f t="shared" ca="1" si="614"/>
        <v>14</v>
      </c>
      <c r="D2085">
        <f ca="1">INDEX(table_rates,C2085,7)</f>
        <v>80</v>
      </c>
      <c r="E2085">
        <f ca="1">INDEX(table_rates,C2085,8)</f>
        <v>80</v>
      </c>
    </row>
    <row r="2086" spans="1:5" x14ac:dyDescent="0.2">
      <c r="A2086" t="s">
        <v>1043</v>
      </c>
      <c r="B2086">
        <f t="shared" si="604"/>
        <v>416</v>
      </c>
      <c r="C2086">
        <f t="shared" ca="1" si="614"/>
        <v>14</v>
      </c>
      <c r="D2086" t="str">
        <f ca="1">INDEX(table_rates,C2086,9)</f>
        <v>n/a</v>
      </c>
      <c r="E2086" t="str">
        <f ca="1">INDEX(table_rates,C2086,10)</f>
        <v>n/a</v>
      </c>
    </row>
    <row r="2087" spans="1:5" x14ac:dyDescent="0.2">
      <c r="A2087" t="s">
        <v>1039</v>
      </c>
      <c r="B2087">
        <f t="shared" si="604"/>
        <v>417</v>
      </c>
      <c r="C2087">
        <f t="shared" ca="1" si="614"/>
        <v>13</v>
      </c>
      <c r="D2087">
        <f t="shared" ca="1" si="600"/>
        <v>100</v>
      </c>
      <c r="E2087">
        <f t="shared" ref="E2087" ca="1" si="615">INDEX(table_rates,C2087,2)</f>
        <v>100</v>
      </c>
    </row>
    <row r="2088" spans="1:5" x14ac:dyDescent="0.2">
      <c r="A2088" t="s">
        <v>1040</v>
      </c>
      <c r="B2088">
        <f t="shared" si="604"/>
        <v>417</v>
      </c>
      <c r="C2088">
        <f t="shared" ca="1" si="614"/>
        <v>13</v>
      </c>
      <c r="D2088">
        <f ca="1">INDEX(table_rates,C2088,3)</f>
        <v>80</v>
      </c>
      <c r="E2088">
        <f ca="1">INDEX(table_rates,C2088,4)</f>
        <v>80</v>
      </c>
    </row>
    <row r="2089" spans="1:5" x14ac:dyDescent="0.2">
      <c r="A2089" t="s">
        <v>1041</v>
      </c>
      <c r="B2089">
        <f t="shared" si="604"/>
        <v>417</v>
      </c>
      <c r="C2089">
        <f t="shared" ca="1" si="614"/>
        <v>13</v>
      </c>
      <c r="D2089">
        <f ca="1">INDEX(table_rates,C2089,5)</f>
        <v>80</v>
      </c>
      <c r="E2089">
        <f ca="1">INDEX(table_rates,C2089,6)</f>
        <v>80</v>
      </c>
    </row>
    <row r="2090" spans="1:5" x14ac:dyDescent="0.2">
      <c r="A2090" t="s">
        <v>1042</v>
      </c>
      <c r="B2090">
        <f t="shared" si="604"/>
        <v>417</v>
      </c>
      <c r="C2090">
        <f t="shared" ca="1" si="614"/>
        <v>13</v>
      </c>
      <c r="D2090">
        <f ca="1">INDEX(table_rates,C2090,7)</f>
        <v>60</v>
      </c>
      <c r="E2090">
        <f ca="1">INDEX(table_rates,C2090,8)</f>
        <v>60</v>
      </c>
    </row>
    <row r="2091" spans="1:5" x14ac:dyDescent="0.2">
      <c r="A2091" t="s">
        <v>1043</v>
      </c>
      <c r="B2091">
        <f t="shared" si="604"/>
        <v>417</v>
      </c>
      <c r="C2091">
        <f t="shared" ca="1" si="614"/>
        <v>13</v>
      </c>
      <c r="D2091">
        <f ca="1">INDEX(table_rates,C2091,9)</f>
        <v>50</v>
      </c>
      <c r="E2091">
        <f ca="1">INDEX(table_rates,C2091,10)</f>
        <v>50</v>
      </c>
    </row>
    <row r="2092" spans="1:5" x14ac:dyDescent="0.2">
      <c r="A2092" t="s">
        <v>1039</v>
      </c>
      <c r="B2092">
        <f t="shared" si="604"/>
        <v>418</v>
      </c>
      <c r="C2092">
        <f t="shared" ca="1" si="614"/>
        <v>6</v>
      </c>
      <c r="D2092">
        <f t="shared" ca="1" si="600"/>
        <v>100</v>
      </c>
      <c r="E2092">
        <f t="shared" ref="E2092" ca="1" si="616">INDEX(table_rates,C2092,2)</f>
        <v>100</v>
      </c>
    </row>
    <row r="2093" spans="1:5" x14ac:dyDescent="0.2">
      <c r="A2093" t="s">
        <v>1040</v>
      </c>
      <c r="B2093">
        <f t="shared" si="604"/>
        <v>418</v>
      </c>
      <c r="C2093">
        <f t="shared" ca="1" si="614"/>
        <v>6</v>
      </c>
      <c r="D2093">
        <f ca="1">INDEX(table_rates,C2093,3)</f>
        <v>80</v>
      </c>
      <c r="E2093">
        <f ca="1">INDEX(table_rates,C2093,4)</f>
        <v>80</v>
      </c>
    </row>
    <row r="2094" spans="1:5" x14ac:dyDescent="0.2">
      <c r="A2094" t="s">
        <v>1041</v>
      </c>
      <c r="B2094">
        <f t="shared" si="604"/>
        <v>418</v>
      </c>
      <c r="C2094">
        <f t="shared" ca="1" si="614"/>
        <v>6</v>
      </c>
      <c r="D2094">
        <f ca="1">INDEX(table_rates,C2094,5)</f>
        <v>60</v>
      </c>
      <c r="E2094">
        <f ca="1">INDEX(table_rates,C2094,6)</f>
        <v>60</v>
      </c>
    </row>
    <row r="2095" spans="1:5" x14ac:dyDescent="0.2">
      <c r="A2095" t="s">
        <v>1042</v>
      </c>
      <c r="B2095">
        <f t="shared" si="604"/>
        <v>418</v>
      </c>
      <c r="C2095">
        <f t="shared" ca="1" si="614"/>
        <v>6</v>
      </c>
      <c r="D2095">
        <f ca="1">INDEX(table_rates,C2095,7)</f>
        <v>50</v>
      </c>
      <c r="E2095">
        <f ca="1">INDEX(table_rates,C2095,8)</f>
        <v>50</v>
      </c>
    </row>
    <row r="2096" spans="1:5" x14ac:dyDescent="0.2">
      <c r="A2096" t="s">
        <v>1043</v>
      </c>
      <c r="B2096">
        <f t="shared" si="604"/>
        <v>418</v>
      </c>
      <c r="C2096">
        <f t="shared" ca="1" si="614"/>
        <v>6</v>
      </c>
      <c r="D2096" t="str">
        <f ca="1">INDEX(table_rates,C2096,9)</f>
        <v>n/a</v>
      </c>
      <c r="E2096" t="str">
        <f ca="1">INDEX(table_rates,C2096,10)</f>
        <v>n/a</v>
      </c>
    </row>
    <row r="2097" spans="1:5" x14ac:dyDescent="0.2">
      <c r="A2097" t="s">
        <v>1039</v>
      </c>
      <c r="B2097">
        <f t="shared" si="604"/>
        <v>419</v>
      </c>
      <c r="C2097">
        <f t="shared" ca="1" si="614"/>
        <v>15</v>
      </c>
      <c r="D2097">
        <f t="shared" ca="1" si="600"/>
        <v>100</v>
      </c>
      <c r="E2097">
        <f t="shared" ref="E2097" ca="1" si="617">INDEX(table_rates,C2097,2)</f>
        <v>100</v>
      </c>
    </row>
    <row r="2098" spans="1:5" x14ac:dyDescent="0.2">
      <c r="A2098" t="s">
        <v>1040</v>
      </c>
      <c r="B2098">
        <f t="shared" si="604"/>
        <v>419</v>
      </c>
      <c r="C2098">
        <f t="shared" ca="1" si="614"/>
        <v>15</v>
      </c>
      <c r="D2098">
        <f ca="1">INDEX(table_rates,C2098,3)</f>
        <v>90</v>
      </c>
      <c r="E2098">
        <f ca="1">INDEX(table_rates,C2098,4)</f>
        <v>90</v>
      </c>
    </row>
    <row r="2099" spans="1:5" x14ac:dyDescent="0.2">
      <c r="A2099" t="s">
        <v>1041</v>
      </c>
      <c r="B2099">
        <f t="shared" si="604"/>
        <v>419</v>
      </c>
      <c r="C2099">
        <f t="shared" ca="1" si="614"/>
        <v>15</v>
      </c>
      <c r="D2099">
        <f ca="1">INDEX(table_rates,C2099,5)</f>
        <v>80</v>
      </c>
      <c r="E2099">
        <f ca="1">INDEX(table_rates,C2099,6)</f>
        <v>80</v>
      </c>
    </row>
    <row r="2100" spans="1:5" x14ac:dyDescent="0.2">
      <c r="A2100" t="s">
        <v>1042</v>
      </c>
      <c r="B2100">
        <f t="shared" si="604"/>
        <v>419</v>
      </c>
      <c r="C2100">
        <f t="shared" ca="1" si="614"/>
        <v>15</v>
      </c>
      <c r="D2100">
        <f ca="1">INDEX(table_rates,C2100,7)</f>
        <v>80</v>
      </c>
      <c r="E2100">
        <f ca="1">INDEX(table_rates,C2100,8)</f>
        <v>80</v>
      </c>
    </row>
    <row r="2101" spans="1:5" x14ac:dyDescent="0.2">
      <c r="A2101" t="s">
        <v>1043</v>
      </c>
      <c r="B2101">
        <f t="shared" si="604"/>
        <v>419</v>
      </c>
      <c r="C2101">
        <f t="shared" ca="1" si="614"/>
        <v>15</v>
      </c>
      <c r="D2101" t="str">
        <f ca="1">INDEX(table_rates,C2101,9)</f>
        <v>n/a</v>
      </c>
      <c r="E2101" t="str">
        <f ca="1">INDEX(table_rates,C2101,10)</f>
        <v>n/a</v>
      </c>
    </row>
    <row r="2102" spans="1:5" x14ac:dyDescent="0.2">
      <c r="A2102" t="s">
        <v>1039</v>
      </c>
      <c r="B2102">
        <f t="shared" si="604"/>
        <v>420</v>
      </c>
      <c r="C2102">
        <f t="shared" ca="1" si="612"/>
        <v>10</v>
      </c>
      <c r="D2102">
        <f t="shared" ca="1" si="600"/>
        <v>100</v>
      </c>
      <c r="E2102">
        <f t="shared" ref="E2102" ca="1" si="618">INDEX(table_rates,C2102,2)</f>
        <v>100</v>
      </c>
    </row>
    <row r="2103" spans="1:5" x14ac:dyDescent="0.2">
      <c r="A2103" t="s">
        <v>1040</v>
      </c>
      <c r="B2103">
        <f t="shared" si="604"/>
        <v>420</v>
      </c>
      <c r="C2103">
        <f t="shared" ref="C2103:C2121" ca="1" si="619">IF(MOD(ROW(C2103)-2,5)&lt;&gt;0,C2102,RANDBETWEEN(1,ROWS(table_rates)))</f>
        <v>10</v>
      </c>
      <c r="D2103">
        <f ca="1">INDEX(table_rates,C2103,3)</f>
        <v>80</v>
      </c>
      <c r="E2103">
        <f ca="1">INDEX(table_rates,C2103,4)</f>
        <v>80</v>
      </c>
    </row>
    <row r="2104" spans="1:5" x14ac:dyDescent="0.2">
      <c r="A2104" t="s">
        <v>1041</v>
      </c>
      <c r="B2104">
        <f t="shared" si="604"/>
        <v>420</v>
      </c>
      <c r="C2104">
        <f t="shared" ca="1" si="619"/>
        <v>10</v>
      </c>
      <c r="D2104">
        <f ca="1">INDEX(table_rates,C2104,5)</f>
        <v>80</v>
      </c>
      <c r="E2104">
        <f ca="1">INDEX(table_rates,C2104,6)</f>
        <v>80</v>
      </c>
    </row>
    <row r="2105" spans="1:5" x14ac:dyDescent="0.2">
      <c r="A2105" t="s">
        <v>1042</v>
      </c>
      <c r="B2105">
        <f t="shared" si="604"/>
        <v>420</v>
      </c>
      <c r="C2105">
        <f t="shared" ca="1" si="619"/>
        <v>10</v>
      </c>
      <c r="D2105">
        <f ca="1">INDEX(table_rates,C2105,7)</f>
        <v>60</v>
      </c>
      <c r="E2105">
        <f ca="1">INDEX(table_rates,C2105,8)</f>
        <v>60</v>
      </c>
    </row>
    <row r="2106" spans="1:5" x14ac:dyDescent="0.2">
      <c r="A2106" t="s">
        <v>1043</v>
      </c>
      <c r="B2106">
        <f t="shared" si="604"/>
        <v>420</v>
      </c>
      <c r="C2106">
        <f t="shared" ca="1" si="619"/>
        <v>10</v>
      </c>
      <c r="D2106" t="str">
        <f ca="1">INDEX(table_rates,C2106,9)</f>
        <v>n/a</v>
      </c>
      <c r="E2106" t="str">
        <f ca="1">INDEX(table_rates,C2106,10)</f>
        <v>n/a</v>
      </c>
    </row>
    <row r="2107" spans="1:5" x14ac:dyDescent="0.2">
      <c r="A2107" t="s">
        <v>1039</v>
      </c>
      <c r="B2107">
        <f t="shared" si="604"/>
        <v>421</v>
      </c>
      <c r="C2107">
        <f t="shared" ca="1" si="619"/>
        <v>8</v>
      </c>
      <c r="D2107">
        <f t="shared" ref="D2107:D2167" ca="1" si="620">INDEX(table_rates,C2107,1)</f>
        <v>100</v>
      </c>
      <c r="E2107">
        <f t="shared" ref="E2107" ca="1" si="621">INDEX(table_rates,C2107,2)</f>
        <v>100</v>
      </c>
    </row>
    <row r="2108" spans="1:5" x14ac:dyDescent="0.2">
      <c r="A2108" t="s">
        <v>1040</v>
      </c>
      <c r="B2108">
        <f t="shared" si="604"/>
        <v>421</v>
      </c>
      <c r="C2108">
        <f t="shared" ca="1" si="619"/>
        <v>8</v>
      </c>
      <c r="D2108">
        <f ca="1">INDEX(table_rates,C2108,3)</f>
        <v>80</v>
      </c>
      <c r="E2108">
        <f ca="1">INDEX(table_rates,C2108,4)</f>
        <v>80</v>
      </c>
    </row>
    <row r="2109" spans="1:5" x14ac:dyDescent="0.2">
      <c r="A2109" t="s">
        <v>1041</v>
      </c>
      <c r="B2109">
        <f t="shared" si="604"/>
        <v>421</v>
      </c>
      <c r="C2109">
        <f t="shared" ca="1" si="619"/>
        <v>8</v>
      </c>
      <c r="D2109">
        <f ca="1">INDEX(table_rates,C2109,5)</f>
        <v>60</v>
      </c>
      <c r="E2109">
        <f ca="1">INDEX(table_rates,C2109,6)</f>
        <v>60</v>
      </c>
    </row>
    <row r="2110" spans="1:5" x14ac:dyDescent="0.2">
      <c r="A2110" t="s">
        <v>1042</v>
      </c>
      <c r="B2110">
        <f t="shared" si="604"/>
        <v>421</v>
      </c>
      <c r="C2110">
        <f t="shared" ca="1" si="619"/>
        <v>8</v>
      </c>
      <c r="D2110">
        <f ca="1">INDEX(table_rates,C2110,7)</f>
        <v>50</v>
      </c>
      <c r="E2110">
        <f ca="1">INDEX(table_rates,C2110,8)</f>
        <v>50</v>
      </c>
    </row>
    <row r="2111" spans="1:5" x14ac:dyDescent="0.2">
      <c r="A2111" t="s">
        <v>1043</v>
      </c>
      <c r="B2111">
        <f t="shared" si="604"/>
        <v>421</v>
      </c>
      <c r="C2111">
        <f t="shared" ca="1" si="619"/>
        <v>8</v>
      </c>
      <c r="D2111" t="str">
        <f ca="1">INDEX(table_rates,C2111,9)</f>
        <v>n/a</v>
      </c>
      <c r="E2111" t="str">
        <f ca="1">INDEX(table_rates,C2111,10)</f>
        <v>n/a</v>
      </c>
    </row>
    <row r="2112" spans="1:5" x14ac:dyDescent="0.2">
      <c r="A2112" t="s">
        <v>1039</v>
      </c>
      <c r="B2112">
        <f t="shared" si="604"/>
        <v>422</v>
      </c>
      <c r="C2112">
        <f t="shared" ca="1" si="619"/>
        <v>8</v>
      </c>
      <c r="D2112">
        <f t="shared" ca="1" si="620"/>
        <v>100</v>
      </c>
      <c r="E2112">
        <f t="shared" ref="E2112" ca="1" si="622">INDEX(table_rates,C2112,2)</f>
        <v>100</v>
      </c>
    </row>
    <row r="2113" spans="1:5" x14ac:dyDescent="0.2">
      <c r="A2113" t="s">
        <v>1040</v>
      </c>
      <c r="B2113">
        <f t="shared" si="604"/>
        <v>422</v>
      </c>
      <c r="C2113">
        <f t="shared" ca="1" si="619"/>
        <v>8</v>
      </c>
      <c r="D2113">
        <f ca="1">INDEX(table_rates,C2113,3)</f>
        <v>80</v>
      </c>
      <c r="E2113">
        <f ca="1">INDEX(table_rates,C2113,4)</f>
        <v>80</v>
      </c>
    </row>
    <row r="2114" spans="1:5" x14ac:dyDescent="0.2">
      <c r="A2114" t="s">
        <v>1041</v>
      </c>
      <c r="B2114">
        <f t="shared" si="604"/>
        <v>422</v>
      </c>
      <c r="C2114">
        <f t="shared" ca="1" si="619"/>
        <v>8</v>
      </c>
      <c r="D2114">
        <f ca="1">INDEX(table_rates,C2114,5)</f>
        <v>60</v>
      </c>
      <c r="E2114">
        <f ca="1">INDEX(table_rates,C2114,6)</f>
        <v>60</v>
      </c>
    </row>
    <row r="2115" spans="1:5" x14ac:dyDescent="0.2">
      <c r="A2115" t="s">
        <v>1042</v>
      </c>
      <c r="B2115">
        <f t="shared" si="604"/>
        <v>422</v>
      </c>
      <c r="C2115">
        <f t="shared" ca="1" si="619"/>
        <v>8</v>
      </c>
      <c r="D2115">
        <f ca="1">INDEX(table_rates,C2115,7)</f>
        <v>50</v>
      </c>
      <c r="E2115">
        <f ca="1">INDEX(table_rates,C2115,8)</f>
        <v>50</v>
      </c>
    </row>
    <row r="2116" spans="1:5" x14ac:dyDescent="0.2">
      <c r="A2116" t="s">
        <v>1043</v>
      </c>
      <c r="B2116">
        <f t="shared" ref="B2116:B2179" si="623">IF(MOD(ROW(B2116)-2,5)&lt;&gt;0,B2115,B2115+1)</f>
        <v>422</v>
      </c>
      <c r="C2116">
        <f t="shared" ca="1" si="619"/>
        <v>8</v>
      </c>
      <c r="D2116" t="str">
        <f ca="1">INDEX(table_rates,C2116,9)</f>
        <v>n/a</v>
      </c>
      <c r="E2116" t="str">
        <f ca="1">INDEX(table_rates,C2116,10)</f>
        <v>n/a</v>
      </c>
    </row>
    <row r="2117" spans="1:5" x14ac:dyDescent="0.2">
      <c r="A2117" t="s">
        <v>1039</v>
      </c>
      <c r="B2117">
        <f t="shared" si="623"/>
        <v>423</v>
      </c>
      <c r="C2117">
        <f t="shared" ca="1" si="619"/>
        <v>8</v>
      </c>
      <c r="D2117">
        <f t="shared" ca="1" si="620"/>
        <v>100</v>
      </c>
      <c r="E2117">
        <f t="shared" ref="E2117" ca="1" si="624">INDEX(table_rates,C2117,2)</f>
        <v>100</v>
      </c>
    </row>
    <row r="2118" spans="1:5" x14ac:dyDescent="0.2">
      <c r="A2118" t="s">
        <v>1040</v>
      </c>
      <c r="B2118">
        <f t="shared" si="623"/>
        <v>423</v>
      </c>
      <c r="C2118">
        <f t="shared" ca="1" si="619"/>
        <v>8</v>
      </c>
      <c r="D2118">
        <f ca="1">INDEX(table_rates,C2118,3)</f>
        <v>80</v>
      </c>
      <c r="E2118">
        <f ca="1">INDEX(table_rates,C2118,4)</f>
        <v>80</v>
      </c>
    </row>
    <row r="2119" spans="1:5" x14ac:dyDescent="0.2">
      <c r="A2119" t="s">
        <v>1041</v>
      </c>
      <c r="B2119">
        <f t="shared" si="623"/>
        <v>423</v>
      </c>
      <c r="C2119">
        <f t="shared" ca="1" si="619"/>
        <v>8</v>
      </c>
      <c r="D2119">
        <f ca="1">INDEX(table_rates,C2119,5)</f>
        <v>60</v>
      </c>
      <c r="E2119">
        <f ca="1">INDEX(table_rates,C2119,6)</f>
        <v>60</v>
      </c>
    </row>
    <row r="2120" spans="1:5" x14ac:dyDescent="0.2">
      <c r="A2120" t="s">
        <v>1042</v>
      </c>
      <c r="B2120">
        <f t="shared" si="623"/>
        <v>423</v>
      </c>
      <c r="C2120">
        <f t="shared" ca="1" si="619"/>
        <v>8</v>
      </c>
      <c r="D2120">
        <f ca="1">INDEX(table_rates,C2120,7)</f>
        <v>50</v>
      </c>
      <c r="E2120">
        <f ca="1">INDEX(table_rates,C2120,8)</f>
        <v>50</v>
      </c>
    </row>
    <row r="2121" spans="1:5" x14ac:dyDescent="0.2">
      <c r="A2121" t="s">
        <v>1043</v>
      </c>
      <c r="B2121">
        <f t="shared" si="623"/>
        <v>423</v>
      </c>
      <c r="C2121">
        <f t="shared" ca="1" si="619"/>
        <v>8</v>
      </c>
      <c r="D2121" t="str">
        <f ca="1">INDEX(table_rates,C2121,9)</f>
        <v>n/a</v>
      </c>
      <c r="E2121" t="str">
        <f ca="1">INDEX(table_rates,C2121,10)</f>
        <v>n/a</v>
      </c>
    </row>
    <row r="2122" spans="1:5" x14ac:dyDescent="0.2">
      <c r="A2122" t="s">
        <v>1039</v>
      </c>
      <c r="B2122">
        <f t="shared" si="623"/>
        <v>424</v>
      </c>
      <c r="C2122">
        <f t="shared" ca="1" si="612"/>
        <v>12</v>
      </c>
      <c r="D2122">
        <f t="shared" ca="1" si="620"/>
        <v>100</v>
      </c>
      <c r="E2122">
        <f t="shared" ref="E2122" ca="1" si="625">INDEX(table_rates,C2122,2)</f>
        <v>100</v>
      </c>
    </row>
    <row r="2123" spans="1:5" x14ac:dyDescent="0.2">
      <c r="A2123" t="s">
        <v>1040</v>
      </c>
      <c r="B2123">
        <f t="shared" si="623"/>
        <v>424</v>
      </c>
      <c r="C2123">
        <f t="shared" ref="C2123:C2141" ca="1" si="626">IF(MOD(ROW(C2123)-2,5)&lt;&gt;0,C2122,RANDBETWEEN(1,ROWS(table_rates)))</f>
        <v>12</v>
      </c>
      <c r="D2123">
        <f ca="1">INDEX(table_rates,C2123,3)</f>
        <v>80</v>
      </c>
      <c r="E2123">
        <f ca="1">INDEX(table_rates,C2123,4)</f>
        <v>80</v>
      </c>
    </row>
    <row r="2124" spans="1:5" x14ac:dyDescent="0.2">
      <c r="A2124" t="s">
        <v>1041</v>
      </c>
      <c r="B2124">
        <f t="shared" si="623"/>
        <v>424</v>
      </c>
      <c r="C2124">
        <f t="shared" ca="1" si="626"/>
        <v>12</v>
      </c>
      <c r="D2124">
        <f ca="1">INDEX(table_rates,C2124,5)</f>
        <v>60</v>
      </c>
      <c r="E2124">
        <f ca="1">INDEX(table_rates,C2124,6)</f>
        <v>60</v>
      </c>
    </row>
    <row r="2125" spans="1:5" x14ac:dyDescent="0.2">
      <c r="A2125" t="s">
        <v>1042</v>
      </c>
      <c r="B2125">
        <f t="shared" si="623"/>
        <v>424</v>
      </c>
      <c r="C2125">
        <f t="shared" ca="1" si="626"/>
        <v>12</v>
      </c>
      <c r="D2125" t="str">
        <f ca="1">INDEX(table_rates,C2125,7)</f>
        <v>not covered</v>
      </c>
      <c r="E2125" t="str">
        <f ca="1">INDEX(table_rates,C2125,8)</f>
        <v>not covered</v>
      </c>
    </row>
    <row r="2126" spans="1:5" x14ac:dyDescent="0.2">
      <c r="A2126" t="s">
        <v>1043</v>
      </c>
      <c r="B2126">
        <f t="shared" si="623"/>
        <v>424</v>
      </c>
      <c r="C2126">
        <f t="shared" ca="1" si="626"/>
        <v>12</v>
      </c>
      <c r="D2126" t="str">
        <f ca="1">INDEX(table_rates,C2126,9)</f>
        <v>n/a</v>
      </c>
      <c r="E2126" t="str">
        <f ca="1">INDEX(table_rates,C2126,10)</f>
        <v>n/a</v>
      </c>
    </row>
    <row r="2127" spans="1:5" x14ac:dyDescent="0.2">
      <c r="A2127" t="s">
        <v>1039</v>
      </c>
      <c r="B2127">
        <f t="shared" si="623"/>
        <v>425</v>
      </c>
      <c r="C2127">
        <f t="shared" ca="1" si="626"/>
        <v>3</v>
      </c>
      <c r="D2127">
        <f t="shared" ca="1" si="620"/>
        <v>100</v>
      </c>
      <c r="E2127">
        <f t="shared" ref="E2127" ca="1" si="627">INDEX(table_rates,C2127,2)</f>
        <v>100</v>
      </c>
    </row>
    <row r="2128" spans="1:5" x14ac:dyDescent="0.2">
      <c r="A2128" t="s">
        <v>1040</v>
      </c>
      <c r="B2128">
        <f t="shared" si="623"/>
        <v>425</v>
      </c>
      <c r="C2128">
        <f t="shared" ca="1" si="626"/>
        <v>3</v>
      </c>
      <c r="D2128">
        <f ca="1">INDEX(table_rates,C2128,3)</f>
        <v>80</v>
      </c>
      <c r="E2128">
        <f ca="1">INDEX(table_rates,C2128,4)</f>
        <v>80</v>
      </c>
    </row>
    <row r="2129" spans="1:5" x14ac:dyDescent="0.2">
      <c r="A2129" t="s">
        <v>1041</v>
      </c>
      <c r="B2129">
        <f t="shared" si="623"/>
        <v>425</v>
      </c>
      <c r="C2129">
        <f t="shared" ca="1" si="626"/>
        <v>3</v>
      </c>
      <c r="D2129">
        <f ca="1">INDEX(table_rates,C2129,5)</f>
        <v>80</v>
      </c>
      <c r="E2129">
        <f ca="1">INDEX(table_rates,C2129,6)</f>
        <v>80</v>
      </c>
    </row>
    <row r="2130" spans="1:5" x14ac:dyDescent="0.2">
      <c r="A2130" t="s">
        <v>1042</v>
      </c>
      <c r="B2130">
        <f t="shared" si="623"/>
        <v>425</v>
      </c>
      <c r="C2130">
        <f t="shared" ca="1" si="626"/>
        <v>3</v>
      </c>
      <c r="D2130">
        <f ca="1">INDEX(table_rates,C2130,7)</f>
        <v>60</v>
      </c>
      <c r="E2130">
        <f ca="1">INDEX(table_rates,C2130,8)</f>
        <v>60</v>
      </c>
    </row>
    <row r="2131" spans="1:5" x14ac:dyDescent="0.2">
      <c r="A2131" t="s">
        <v>1043</v>
      </c>
      <c r="B2131">
        <f t="shared" si="623"/>
        <v>425</v>
      </c>
      <c r="C2131">
        <f t="shared" ca="1" si="626"/>
        <v>3</v>
      </c>
      <c r="D2131" t="str">
        <f ca="1">INDEX(table_rates,C2131,9)</f>
        <v>n/a</v>
      </c>
      <c r="E2131" t="str">
        <f ca="1">INDEX(table_rates,C2131,10)</f>
        <v>n/a</v>
      </c>
    </row>
    <row r="2132" spans="1:5" x14ac:dyDescent="0.2">
      <c r="A2132" t="s">
        <v>1039</v>
      </c>
      <c r="B2132">
        <f t="shared" si="623"/>
        <v>426</v>
      </c>
      <c r="C2132">
        <f t="shared" ca="1" si="626"/>
        <v>12</v>
      </c>
      <c r="D2132">
        <f t="shared" ca="1" si="620"/>
        <v>100</v>
      </c>
      <c r="E2132">
        <f t="shared" ref="E2132" ca="1" si="628">INDEX(table_rates,C2132,2)</f>
        <v>100</v>
      </c>
    </row>
    <row r="2133" spans="1:5" x14ac:dyDescent="0.2">
      <c r="A2133" t="s">
        <v>1040</v>
      </c>
      <c r="B2133">
        <f t="shared" si="623"/>
        <v>426</v>
      </c>
      <c r="C2133">
        <f t="shared" ca="1" si="626"/>
        <v>12</v>
      </c>
      <c r="D2133">
        <f ca="1">INDEX(table_rates,C2133,3)</f>
        <v>80</v>
      </c>
      <c r="E2133">
        <f ca="1">INDEX(table_rates,C2133,4)</f>
        <v>80</v>
      </c>
    </row>
    <row r="2134" spans="1:5" x14ac:dyDescent="0.2">
      <c r="A2134" t="s">
        <v>1041</v>
      </c>
      <c r="B2134">
        <f t="shared" si="623"/>
        <v>426</v>
      </c>
      <c r="C2134">
        <f t="shared" ca="1" si="626"/>
        <v>12</v>
      </c>
      <c r="D2134">
        <f ca="1">INDEX(table_rates,C2134,5)</f>
        <v>60</v>
      </c>
      <c r="E2134">
        <f ca="1">INDEX(table_rates,C2134,6)</f>
        <v>60</v>
      </c>
    </row>
    <row r="2135" spans="1:5" x14ac:dyDescent="0.2">
      <c r="A2135" t="s">
        <v>1042</v>
      </c>
      <c r="B2135">
        <f t="shared" si="623"/>
        <v>426</v>
      </c>
      <c r="C2135">
        <f t="shared" ca="1" si="626"/>
        <v>12</v>
      </c>
      <c r="D2135" t="str">
        <f ca="1">INDEX(table_rates,C2135,7)</f>
        <v>not covered</v>
      </c>
      <c r="E2135" t="str">
        <f ca="1">INDEX(table_rates,C2135,8)</f>
        <v>not covered</v>
      </c>
    </row>
    <row r="2136" spans="1:5" x14ac:dyDescent="0.2">
      <c r="A2136" t="s">
        <v>1043</v>
      </c>
      <c r="B2136">
        <f t="shared" si="623"/>
        <v>426</v>
      </c>
      <c r="C2136">
        <f t="shared" ca="1" si="626"/>
        <v>12</v>
      </c>
      <c r="D2136" t="str">
        <f ca="1">INDEX(table_rates,C2136,9)</f>
        <v>n/a</v>
      </c>
      <c r="E2136" t="str">
        <f ca="1">INDEX(table_rates,C2136,10)</f>
        <v>n/a</v>
      </c>
    </row>
    <row r="2137" spans="1:5" x14ac:dyDescent="0.2">
      <c r="A2137" t="s">
        <v>1039</v>
      </c>
      <c r="B2137">
        <f t="shared" si="623"/>
        <v>427</v>
      </c>
      <c r="C2137">
        <f t="shared" ca="1" si="626"/>
        <v>11</v>
      </c>
      <c r="D2137">
        <f t="shared" ca="1" si="620"/>
        <v>100</v>
      </c>
      <c r="E2137">
        <f t="shared" ref="E2137" ca="1" si="629">INDEX(table_rates,C2137,2)</f>
        <v>100</v>
      </c>
    </row>
    <row r="2138" spans="1:5" x14ac:dyDescent="0.2">
      <c r="A2138" t="s">
        <v>1040</v>
      </c>
      <c r="B2138">
        <f t="shared" si="623"/>
        <v>427</v>
      </c>
      <c r="C2138">
        <f t="shared" ca="1" si="626"/>
        <v>11</v>
      </c>
      <c r="D2138">
        <f ca="1">INDEX(table_rates,C2138,3)</f>
        <v>80</v>
      </c>
      <c r="E2138">
        <f ca="1">INDEX(table_rates,C2138,4)</f>
        <v>80</v>
      </c>
    </row>
    <row r="2139" spans="1:5" x14ac:dyDescent="0.2">
      <c r="A2139" t="s">
        <v>1041</v>
      </c>
      <c r="B2139">
        <f t="shared" si="623"/>
        <v>427</v>
      </c>
      <c r="C2139">
        <f t="shared" ca="1" si="626"/>
        <v>11</v>
      </c>
      <c r="D2139">
        <f ca="1">INDEX(table_rates,C2139,5)</f>
        <v>80</v>
      </c>
      <c r="E2139">
        <f ca="1">INDEX(table_rates,C2139,6)</f>
        <v>80</v>
      </c>
    </row>
    <row r="2140" spans="1:5" x14ac:dyDescent="0.2">
      <c r="A2140" t="s">
        <v>1042</v>
      </c>
      <c r="B2140">
        <f t="shared" si="623"/>
        <v>427</v>
      </c>
      <c r="C2140">
        <f t="shared" ca="1" si="626"/>
        <v>11</v>
      </c>
      <c r="D2140">
        <f ca="1">INDEX(table_rates,C2140,7)</f>
        <v>60</v>
      </c>
      <c r="E2140">
        <f ca="1">INDEX(table_rates,C2140,8)</f>
        <v>60</v>
      </c>
    </row>
    <row r="2141" spans="1:5" x14ac:dyDescent="0.2">
      <c r="A2141" t="s">
        <v>1043</v>
      </c>
      <c r="B2141">
        <f t="shared" si="623"/>
        <v>427</v>
      </c>
      <c r="C2141">
        <f t="shared" ca="1" si="626"/>
        <v>11</v>
      </c>
      <c r="D2141" t="str">
        <f ca="1">INDEX(table_rates,C2141,9)</f>
        <v>n/a</v>
      </c>
      <c r="E2141" t="str">
        <f ca="1">INDEX(table_rates,C2141,10)</f>
        <v>n/a</v>
      </c>
    </row>
    <row r="2142" spans="1:5" x14ac:dyDescent="0.2">
      <c r="A2142" t="s">
        <v>1039</v>
      </c>
      <c r="B2142">
        <f t="shared" si="623"/>
        <v>428</v>
      </c>
      <c r="C2142">
        <f t="shared" ca="1" si="612"/>
        <v>2</v>
      </c>
      <c r="D2142">
        <f t="shared" ca="1" si="620"/>
        <v>100</v>
      </c>
      <c r="E2142">
        <f t="shared" ref="E2142" ca="1" si="630">INDEX(table_rates,C2142,2)</f>
        <v>100</v>
      </c>
    </row>
    <row r="2143" spans="1:5" x14ac:dyDescent="0.2">
      <c r="A2143" t="s">
        <v>1040</v>
      </c>
      <c r="B2143">
        <f t="shared" si="623"/>
        <v>428</v>
      </c>
      <c r="C2143">
        <f t="shared" ref="C2143:C2161" ca="1" si="631">IF(MOD(ROW(C2143)-2,5)&lt;&gt;0,C2142,RANDBETWEEN(1,ROWS(table_rates)))</f>
        <v>2</v>
      </c>
      <c r="D2143" t="str">
        <f ca="1">INDEX(table_rates,C2143,3)</f>
        <v>not covered</v>
      </c>
      <c r="E2143" t="str">
        <f ca="1">INDEX(table_rates,C2143,4)</f>
        <v>not covered</v>
      </c>
    </row>
    <row r="2144" spans="1:5" x14ac:dyDescent="0.2">
      <c r="A2144" t="s">
        <v>1041</v>
      </c>
      <c r="B2144">
        <f t="shared" si="623"/>
        <v>428</v>
      </c>
      <c r="C2144">
        <f t="shared" ca="1" si="631"/>
        <v>2</v>
      </c>
      <c r="D2144" t="str">
        <f ca="1">INDEX(table_rates,C2144,5)</f>
        <v>not covered</v>
      </c>
      <c r="E2144" t="str">
        <f ca="1">INDEX(table_rates,C2144,6)</f>
        <v>not covered</v>
      </c>
    </row>
    <row r="2145" spans="1:5" x14ac:dyDescent="0.2">
      <c r="A2145" t="s">
        <v>1042</v>
      </c>
      <c r="B2145">
        <f t="shared" si="623"/>
        <v>428</v>
      </c>
      <c r="C2145">
        <f t="shared" ca="1" si="631"/>
        <v>2</v>
      </c>
      <c r="D2145" t="str">
        <f ca="1">INDEX(table_rates,C2145,7)</f>
        <v>not covered</v>
      </c>
      <c r="E2145" t="str">
        <f ca="1">INDEX(table_rates,C2145,8)</f>
        <v>not covered</v>
      </c>
    </row>
    <row r="2146" spans="1:5" x14ac:dyDescent="0.2">
      <c r="A2146" t="s">
        <v>1043</v>
      </c>
      <c r="B2146">
        <f t="shared" si="623"/>
        <v>428</v>
      </c>
      <c r="C2146">
        <f t="shared" ca="1" si="631"/>
        <v>2</v>
      </c>
      <c r="D2146" t="str">
        <f ca="1">INDEX(table_rates,C2146,9)</f>
        <v>n/a</v>
      </c>
      <c r="E2146" t="str">
        <f ca="1">INDEX(table_rates,C2146,10)</f>
        <v>n/a</v>
      </c>
    </row>
    <row r="2147" spans="1:5" x14ac:dyDescent="0.2">
      <c r="A2147" t="s">
        <v>1039</v>
      </c>
      <c r="B2147">
        <f t="shared" si="623"/>
        <v>429</v>
      </c>
      <c r="C2147">
        <f t="shared" ca="1" si="631"/>
        <v>6</v>
      </c>
      <c r="D2147">
        <f t="shared" ca="1" si="620"/>
        <v>100</v>
      </c>
      <c r="E2147">
        <f t="shared" ref="E2147" ca="1" si="632">INDEX(table_rates,C2147,2)</f>
        <v>100</v>
      </c>
    </row>
    <row r="2148" spans="1:5" x14ac:dyDescent="0.2">
      <c r="A2148" t="s">
        <v>1040</v>
      </c>
      <c r="B2148">
        <f t="shared" si="623"/>
        <v>429</v>
      </c>
      <c r="C2148">
        <f t="shared" ca="1" si="631"/>
        <v>6</v>
      </c>
      <c r="D2148">
        <f ca="1">INDEX(table_rates,C2148,3)</f>
        <v>80</v>
      </c>
      <c r="E2148">
        <f ca="1">INDEX(table_rates,C2148,4)</f>
        <v>80</v>
      </c>
    </row>
    <row r="2149" spans="1:5" x14ac:dyDescent="0.2">
      <c r="A2149" t="s">
        <v>1041</v>
      </c>
      <c r="B2149">
        <f t="shared" si="623"/>
        <v>429</v>
      </c>
      <c r="C2149">
        <f t="shared" ca="1" si="631"/>
        <v>6</v>
      </c>
      <c r="D2149">
        <f ca="1">INDEX(table_rates,C2149,5)</f>
        <v>60</v>
      </c>
      <c r="E2149">
        <f ca="1">INDEX(table_rates,C2149,6)</f>
        <v>60</v>
      </c>
    </row>
    <row r="2150" spans="1:5" x14ac:dyDescent="0.2">
      <c r="A2150" t="s">
        <v>1042</v>
      </c>
      <c r="B2150">
        <f t="shared" si="623"/>
        <v>429</v>
      </c>
      <c r="C2150">
        <f t="shared" ca="1" si="631"/>
        <v>6</v>
      </c>
      <c r="D2150">
        <f ca="1">INDEX(table_rates,C2150,7)</f>
        <v>50</v>
      </c>
      <c r="E2150">
        <f ca="1">INDEX(table_rates,C2150,8)</f>
        <v>50</v>
      </c>
    </row>
    <row r="2151" spans="1:5" x14ac:dyDescent="0.2">
      <c r="A2151" t="s">
        <v>1043</v>
      </c>
      <c r="B2151">
        <f t="shared" si="623"/>
        <v>429</v>
      </c>
      <c r="C2151">
        <f t="shared" ca="1" si="631"/>
        <v>6</v>
      </c>
      <c r="D2151" t="str">
        <f ca="1">INDEX(table_rates,C2151,9)</f>
        <v>n/a</v>
      </c>
      <c r="E2151" t="str">
        <f ca="1">INDEX(table_rates,C2151,10)</f>
        <v>n/a</v>
      </c>
    </row>
    <row r="2152" spans="1:5" x14ac:dyDescent="0.2">
      <c r="A2152" t="s">
        <v>1039</v>
      </c>
      <c r="B2152">
        <f t="shared" si="623"/>
        <v>430</v>
      </c>
      <c r="C2152">
        <f t="shared" ca="1" si="631"/>
        <v>8</v>
      </c>
      <c r="D2152">
        <f t="shared" ca="1" si="620"/>
        <v>100</v>
      </c>
      <c r="E2152">
        <f t="shared" ref="E2152" ca="1" si="633">INDEX(table_rates,C2152,2)</f>
        <v>100</v>
      </c>
    </row>
    <row r="2153" spans="1:5" x14ac:dyDescent="0.2">
      <c r="A2153" t="s">
        <v>1040</v>
      </c>
      <c r="B2153">
        <f t="shared" si="623"/>
        <v>430</v>
      </c>
      <c r="C2153">
        <f t="shared" ca="1" si="631"/>
        <v>8</v>
      </c>
      <c r="D2153">
        <f ca="1">INDEX(table_rates,C2153,3)</f>
        <v>80</v>
      </c>
      <c r="E2153">
        <f ca="1">INDEX(table_rates,C2153,4)</f>
        <v>80</v>
      </c>
    </row>
    <row r="2154" spans="1:5" x14ac:dyDescent="0.2">
      <c r="A2154" t="s">
        <v>1041</v>
      </c>
      <c r="B2154">
        <f t="shared" si="623"/>
        <v>430</v>
      </c>
      <c r="C2154">
        <f t="shared" ca="1" si="631"/>
        <v>8</v>
      </c>
      <c r="D2154">
        <f ca="1">INDEX(table_rates,C2154,5)</f>
        <v>60</v>
      </c>
      <c r="E2154">
        <f ca="1">INDEX(table_rates,C2154,6)</f>
        <v>60</v>
      </c>
    </row>
    <row r="2155" spans="1:5" x14ac:dyDescent="0.2">
      <c r="A2155" t="s">
        <v>1042</v>
      </c>
      <c r="B2155">
        <f t="shared" si="623"/>
        <v>430</v>
      </c>
      <c r="C2155">
        <f t="shared" ca="1" si="631"/>
        <v>8</v>
      </c>
      <c r="D2155">
        <f ca="1">INDEX(table_rates,C2155,7)</f>
        <v>50</v>
      </c>
      <c r="E2155">
        <f ca="1">INDEX(table_rates,C2155,8)</f>
        <v>50</v>
      </c>
    </row>
    <row r="2156" spans="1:5" x14ac:dyDescent="0.2">
      <c r="A2156" t="s">
        <v>1043</v>
      </c>
      <c r="B2156">
        <f t="shared" si="623"/>
        <v>430</v>
      </c>
      <c r="C2156">
        <f t="shared" ca="1" si="631"/>
        <v>8</v>
      </c>
      <c r="D2156" t="str">
        <f ca="1">INDEX(table_rates,C2156,9)</f>
        <v>n/a</v>
      </c>
      <c r="E2156" t="str">
        <f ca="1">INDEX(table_rates,C2156,10)</f>
        <v>n/a</v>
      </c>
    </row>
    <row r="2157" spans="1:5" x14ac:dyDescent="0.2">
      <c r="A2157" t="s">
        <v>1039</v>
      </c>
      <c r="B2157">
        <f t="shared" si="623"/>
        <v>431</v>
      </c>
      <c r="C2157">
        <f t="shared" ca="1" si="631"/>
        <v>13</v>
      </c>
      <c r="D2157">
        <f t="shared" ca="1" si="620"/>
        <v>100</v>
      </c>
      <c r="E2157">
        <f t="shared" ref="E2157" ca="1" si="634">INDEX(table_rates,C2157,2)</f>
        <v>100</v>
      </c>
    </row>
    <row r="2158" spans="1:5" x14ac:dyDescent="0.2">
      <c r="A2158" t="s">
        <v>1040</v>
      </c>
      <c r="B2158">
        <f t="shared" si="623"/>
        <v>431</v>
      </c>
      <c r="C2158">
        <f t="shared" ca="1" si="631"/>
        <v>13</v>
      </c>
      <c r="D2158">
        <f ca="1">INDEX(table_rates,C2158,3)</f>
        <v>80</v>
      </c>
      <c r="E2158">
        <f ca="1">INDEX(table_rates,C2158,4)</f>
        <v>80</v>
      </c>
    </row>
    <row r="2159" spans="1:5" x14ac:dyDescent="0.2">
      <c r="A2159" t="s">
        <v>1041</v>
      </c>
      <c r="B2159">
        <f t="shared" si="623"/>
        <v>431</v>
      </c>
      <c r="C2159">
        <f t="shared" ca="1" si="631"/>
        <v>13</v>
      </c>
      <c r="D2159">
        <f ca="1">INDEX(table_rates,C2159,5)</f>
        <v>80</v>
      </c>
      <c r="E2159">
        <f ca="1">INDEX(table_rates,C2159,6)</f>
        <v>80</v>
      </c>
    </row>
    <row r="2160" spans="1:5" x14ac:dyDescent="0.2">
      <c r="A2160" t="s">
        <v>1042</v>
      </c>
      <c r="B2160">
        <f t="shared" si="623"/>
        <v>431</v>
      </c>
      <c r="C2160">
        <f t="shared" ca="1" si="631"/>
        <v>13</v>
      </c>
      <c r="D2160">
        <f ca="1">INDEX(table_rates,C2160,7)</f>
        <v>60</v>
      </c>
      <c r="E2160">
        <f ca="1">INDEX(table_rates,C2160,8)</f>
        <v>60</v>
      </c>
    </row>
    <row r="2161" spans="1:5" x14ac:dyDescent="0.2">
      <c r="A2161" t="s">
        <v>1043</v>
      </c>
      <c r="B2161">
        <f t="shared" si="623"/>
        <v>431</v>
      </c>
      <c r="C2161">
        <f t="shared" ca="1" si="631"/>
        <v>13</v>
      </c>
      <c r="D2161">
        <f ca="1">INDEX(table_rates,C2161,9)</f>
        <v>50</v>
      </c>
      <c r="E2161">
        <f ca="1">INDEX(table_rates,C2161,10)</f>
        <v>50</v>
      </c>
    </row>
    <row r="2162" spans="1:5" x14ac:dyDescent="0.2">
      <c r="A2162" t="s">
        <v>1039</v>
      </c>
      <c r="B2162">
        <f t="shared" si="623"/>
        <v>432</v>
      </c>
      <c r="C2162">
        <f t="shared" ref="C2162:C2222" ca="1" si="635">RANDBETWEEN(1,ROWS(table_rates))</f>
        <v>3</v>
      </c>
      <c r="D2162">
        <f t="shared" ca="1" si="620"/>
        <v>100</v>
      </c>
      <c r="E2162">
        <f t="shared" ref="E2162" ca="1" si="636">INDEX(table_rates,C2162,2)</f>
        <v>100</v>
      </c>
    </row>
    <row r="2163" spans="1:5" x14ac:dyDescent="0.2">
      <c r="A2163" t="s">
        <v>1040</v>
      </c>
      <c r="B2163">
        <f t="shared" si="623"/>
        <v>432</v>
      </c>
      <c r="C2163">
        <f t="shared" ref="C2163:C2181" ca="1" si="637">IF(MOD(ROW(C2163)-2,5)&lt;&gt;0,C2162,RANDBETWEEN(1,ROWS(table_rates)))</f>
        <v>3</v>
      </c>
      <c r="D2163">
        <f ca="1">INDEX(table_rates,C2163,3)</f>
        <v>80</v>
      </c>
      <c r="E2163">
        <f ca="1">INDEX(table_rates,C2163,4)</f>
        <v>80</v>
      </c>
    </row>
    <row r="2164" spans="1:5" x14ac:dyDescent="0.2">
      <c r="A2164" t="s">
        <v>1041</v>
      </c>
      <c r="B2164">
        <f t="shared" si="623"/>
        <v>432</v>
      </c>
      <c r="C2164">
        <f t="shared" ca="1" si="637"/>
        <v>3</v>
      </c>
      <c r="D2164">
        <f ca="1">INDEX(table_rates,C2164,5)</f>
        <v>80</v>
      </c>
      <c r="E2164">
        <f ca="1">INDEX(table_rates,C2164,6)</f>
        <v>80</v>
      </c>
    </row>
    <row r="2165" spans="1:5" x14ac:dyDescent="0.2">
      <c r="A2165" t="s">
        <v>1042</v>
      </c>
      <c r="B2165">
        <f t="shared" si="623"/>
        <v>432</v>
      </c>
      <c r="C2165">
        <f t="shared" ca="1" si="637"/>
        <v>3</v>
      </c>
      <c r="D2165">
        <f ca="1">INDEX(table_rates,C2165,7)</f>
        <v>60</v>
      </c>
      <c r="E2165">
        <f ca="1">INDEX(table_rates,C2165,8)</f>
        <v>60</v>
      </c>
    </row>
    <row r="2166" spans="1:5" x14ac:dyDescent="0.2">
      <c r="A2166" t="s">
        <v>1043</v>
      </c>
      <c r="B2166">
        <f t="shared" si="623"/>
        <v>432</v>
      </c>
      <c r="C2166">
        <f t="shared" ca="1" si="637"/>
        <v>3</v>
      </c>
      <c r="D2166" t="str">
        <f ca="1">INDEX(table_rates,C2166,9)</f>
        <v>n/a</v>
      </c>
      <c r="E2166" t="str">
        <f ca="1">INDEX(table_rates,C2166,10)</f>
        <v>n/a</v>
      </c>
    </row>
    <row r="2167" spans="1:5" x14ac:dyDescent="0.2">
      <c r="A2167" t="s">
        <v>1039</v>
      </c>
      <c r="B2167">
        <f t="shared" si="623"/>
        <v>433</v>
      </c>
      <c r="C2167">
        <f t="shared" ca="1" si="637"/>
        <v>3</v>
      </c>
      <c r="D2167">
        <f t="shared" ca="1" si="620"/>
        <v>100</v>
      </c>
      <c r="E2167">
        <f t="shared" ref="E2167" ca="1" si="638">INDEX(table_rates,C2167,2)</f>
        <v>100</v>
      </c>
    </row>
    <row r="2168" spans="1:5" x14ac:dyDescent="0.2">
      <c r="A2168" t="s">
        <v>1040</v>
      </c>
      <c r="B2168">
        <f t="shared" si="623"/>
        <v>433</v>
      </c>
      <c r="C2168">
        <f t="shared" ca="1" si="637"/>
        <v>3</v>
      </c>
      <c r="D2168">
        <f ca="1">INDEX(table_rates,C2168,3)</f>
        <v>80</v>
      </c>
      <c r="E2168">
        <f ca="1">INDEX(table_rates,C2168,4)</f>
        <v>80</v>
      </c>
    </row>
    <row r="2169" spans="1:5" x14ac:dyDescent="0.2">
      <c r="A2169" t="s">
        <v>1041</v>
      </c>
      <c r="B2169">
        <f t="shared" si="623"/>
        <v>433</v>
      </c>
      <c r="C2169">
        <f t="shared" ca="1" si="637"/>
        <v>3</v>
      </c>
      <c r="D2169">
        <f ca="1">INDEX(table_rates,C2169,5)</f>
        <v>80</v>
      </c>
      <c r="E2169">
        <f ca="1">INDEX(table_rates,C2169,6)</f>
        <v>80</v>
      </c>
    </row>
    <row r="2170" spans="1:5" x14ac:dyDescent="0.2">
      <c r="A2170" t="s">
        <v>1042</v>
      </c>
      <c r="B2170">
        <f t="shared" si="623"/>
        <v>433</v>
      </c>
      <c r="C2170">
        <f t="shared" ca="1" si="637"/>
        <v>3</v>
      </c>
      <c r="D2170">
        <f ca="1">INDEX(table_rates,C2170,7)</f>
        <v>60</v>
      </c>
      <c r="E2170">
        <f ca="1">INDEX(table_rates,C2170,8)</f>
        <v>60</v>
      </c>
    </row>
    <row r="2171" spans="1:5" x14ac:dyDescent="0.2">
      <c r="A2171" t="s">
        <v>1043</v>
      </c>
      <c r="B2171">
        <f t="shared" si="623"/>
        <v>433</v>
      </c>
      <c r="C2171">
        <f t="shared" ca="1" si="637"/>
        <v>3</v>
      </c>
      <c r="D2171" t="str">
        <f ca="1">INDEX(table_rates,C2171,9)</f>
        <v>n/a</v>
      </c>
      <c r="E2171" t="str">
        <f ca="1">INDEX(table_rates,C2171,10)</f>
        <v>n/a</v>
      </c>
    </row>
    <row r="2172" spans="1:5" x14ac:dyDescent="0.2">
      <c r="A2172" t="s">
        <v>1039</v>
      </c>
      <c r="B2172">
        <f t="shared" si="623"/>
        <v>434</v>
      </c>
      <c r="C2172">
        <f t="shared" ca="1" si="637"/>
        <v>8</v>
      </c>
      <c r="D2172">
        <f t="shared" ref="D2172:D2232" ca="1" si="639">INDEX(table_rates,C2172,1)</f>
        <v>100</v>
      </c>
      <c r="E2172">
        <f t="shared" ref="E2172" ca="1" si="640">INDEX(table_rates,C2172,2)</f>
        <v>100</v>
      </c>
    </row>
    <row r="2173" spans="1:5" x14ac:dyDescent="0.2">
      <c r="A2173" t="s">
        <v>1040</v>
      </c>
      <c r="B2173">
        <f t="shared" si="623"/>
        <v>434</v>
      </c>
      <c r="C2173">
        <f t="shared" ca="1" si="637"/>
        <v>8</v>
      </c>
      <c r="D2173">
        <f ca="1">INDEX(table_rates,C2173,3)</f>
        <v>80</v>
      </c>
      <c r="E2173">
        <f ca="1">INDEX(table_rates,C2173,4)</f>
        <v>80</v>
      </c>
    </row>
    <row r="2174" spans="1:5" x14ac:dyDescent="0.2">
      <c r="A2174" t="s">
        <v>1041</v>
      </c>
      <c r="B2174">
        <f t="shared" si="623"/>
        <v>434</v>
      </c>
      <c r="C2174">
        <f t="shared" ca="1" si="637"/>
        <v>8</v>
      </c>
      <c r="D2174">
        <f ca="1">INDEX(table_rates,C2174,5)</f>
        <v>60</v>
      </c>
      <c r="E2174">
        <f ca="1">INDEX(table_rates,C2174,6)</f>
        <v>60</v>
      </c>
    </row>
    <row r="2175" spans="1:5" x14ac:dyDescent="0.2">
      <c r="A2175" t="s">
        <v>1042</v>
      </c>
      <c r="B2175">
        <f t="shared" si="623"/>
        <v>434</v>
      </c>
      <c r="C2175">
        <f t="shared" ca="1" si="637"/>
        <v>8</v>
      </c>
      <c r="D2175">
        <f ca="1">INDEX(table_rates,C2175,7)</f>
        <v>50</v>
      </c>
      <c r="E2175">
        <f ca="1">INDEX(table_rates,C2175,8)</f>
        <v>50</v>
      </c>
    </row>
    <row r="2176" spans="1:5" x14ac:dyDescent="0.2">
      <c r="A2176" t="s">
        <v>1043</v>
      </c>
      <c r="B2176">
        <f t="shared" si="623"/>
        <v>434</v>
      </c>
      <c r="C2176">
        <f t="shared" ca="1" si="637"/>
        <v>8</v>
      </c>
      <c r="D2176" t="str">
        <f ca="1">INDEX(table_rates,C2176,9)</f>
        <v>n/a</v>
      </c>
      <c r="E2176" t="str">
        <f ca="1">INDEX(table_rates,C2176,10)</f>
        <v>n/a</v>
      </c>
    </row>
    <row r="2177" spans="1:5" x14ac:dyDescent="0.2">
      <c r="A2177" t="s">
        <v>1039</v>
      </c>
      <c r="B2177">
        <f t="shared" si="623"/>
        <v>435</v>
      </c>
      <c r="C2177">
        <f t="shared" ca="1" si="637"/>
        <v>11</v>
      </c>
      <c r="D2177">
        <f t="shared" ca="1" si="639"/>
        <v>100</v>
      </c>
      <c r="E2177">
        <f t="shared" ref="E2177" ca="1" si="641">INDEX(table_rates,C2177,2)</f>
        <v>100</v>
      </c>
    </row>
    <row r="2178" spans="1:5" x14ac:dyDescent="0.2">
      <c r="A2178" t="s">
        <v>1040</v>
      </c>
      <c r="B2178">
        <f t="shared" si="623"/>
        <v>435</v>
      </c>
      <c r="C2178">
        <f t="shared" ca="1" si="637"/>
        <v>11</v>
      </c>
      <c r="D2178">
        <f ca="1">INDEX(table_rates,C2178,3)</f>
        <v>80</v>
      </c>
      <c r="E2178">
        <f ca="1">INDEX(table_rates,C2178,4)</f>
        <v>80</v>
      </c>
    </row>
    <row r="2179" spans="1:5" x14ac:dyDescent="0.2">
      <c r="A2179" t="s">
        <v>1041</v>
      </c>
      <c r="B2179">
        <f t="shared" si="623"/>
        <v>435</v>
      </c>
      <c r="C2179">
        <f t="shared" ca="1" si="637"/>
        <v>11</v>
      </c>
      <c r="D2179">
        <f ca="1">INDEX(table_rates,C2179,5)</f>
        <v>80</v>
      </c>
      <c r="E2179">
        <f ca="1">INDEX(table_rates,C2179,6)</f>
        <v>80</v>
      </c>
    </row>
    <row r="2180" spans="1:5" x14ac:dyDescent="0.2">
      <c r="A2180" t="s">
        <v>1042</v>
      </c>
      <c r="B2180">
        <f t="shared" ref="B2180:B2243" si="642">IF(MOD(ROW(B2180)-2,5)&lt;&gt;0,B2179,B2179+1)</f>
        <v>435</v>
      </c>
      <c r="C2180">
        <f t="shared" ca="1" si="637"/>
        <v>11</v>
      </c>
      <c r="D2180">
        <f ca="1">INDEX(table_rates,C2180,7)</f>
        <v>60</v>
      </c>
      <c r="E2180">
        <f ca="1">INDEX(table_rates,C2180,8)</f>
        <v>60</v>
      </c>
    </row>
    <row r="2181" spans="1:5" x14ac:dyDescent="0.2">
      <c r="A2181" t="s">
        <v>1043</v>
      </c>
      <c r="B2181">
        <f t="shared" si="642"/>
        <v>435</v>
      </c>
      <c r="C2181">
        <f t="shared" ca="1" si="637"/>
        <v>11</v>
      </c>
      <c r="D2181" t="str">
        <f ca="1">INDEX(table_rates,C2181,9)</f>
        <v>n/a</v>
      </c>
      <c r="E2181" t="str">
        <f ca="1">INDEX(table_rates,C2181,10)</f>
        <v>n/a</v>
      </c>
    </row>
    <row r="2182" spans="1:5" x14ac:dyDescent="0.2">
      <c r="A2182" t="s">
        <v>1039</v>
      </c>
      <c r="B2182">
        <f t="shared" si="642"/>
        <v>436</v>
      </c>
      <c r="C2182">
        <f t="shared" ca="1" si="635"/>
        <v>2</v>
      </c>
      <c r="D2182">
        <f t="shared" ca="1" si="639"/>
        <v>100</v>
      </c>
      <c r="E2182">
        <f t="shared" ref="E2182" ca="1" si="643">INDEX(table_rates,C2182,2)</f>
        <v>100</v>
      </c>
    </row>
    <row r="2183" spans="1:5" x14ac:dyDescent="0.2">
      <c r="A2183" t="s">
        <v>1040</v>
      </c>
      <c r="B2183">
        <f t="shared" si="642"/>
        <v>436</v>
      </c>
      <c r="C2183">
        <f t="shared" ref="C2183:C2201" ca="1" si="644">IF(MOD(ROW(C2183)-2,5)&lt;&gt;0,C2182,RANDBETWEEN(1,ROWS(table_rates)))</f>
        <v>2</v>
      </c>
      <c r="D2183" t="str">
        <f ca="1">INDEX(table_rates,C2183,3)</f>
        <v>not covered</v>
      </c>
      <c r="E2183" t="str">
        <f ca="1">INDEX(table_rates,C2183,4)</f>
        <v>not covered</v>
      </c>
    </row>
    <row r="2184" spans="1:5" x14ac:dyDescent="0.2">
      <c r="A2184" t="s">
        <v>1041</v>
      </c>
      <c r="B2184">
        <f t="shared" si="642"/>
        <v>436</v>
      </c>
      <c r="C2184">
        <f t="shared" ca="1" si="644"/>
        <v>2</v>
      </c>
      <c r="D2184" t="str">
        <f ca="1">INDEX(table_rates,C2184,5)</f>
        <v>not covered</v>
      </c>
      <c r="E2184" t="str">
        <f ca="1">INDEX(table_rates,C2184,6)</f>
        <v>not covered</v>
      </c>
    </row>
    <row r="2185" spans="1:5" x14ac:dyDescent="0.2">
      <c r="A2185" t="s">
        <v>1042</v>
      </c>
      <c r="B2185">
        <f t="shared" si="642"/>
        <v>436</v>
      </c>
      <c r="C2185">
        <f t="shared" ca="1" si="644"/>
        <v>2</v>
      </c>
      <c r="D2185" t="str">
        <f ca="1">INDEX(table_rates,C2185,7)</f>
        <v>not covered</v>
      </c>
      <c r="E2185" t="str">
        <f ca="1">INDEX(table_rates,C2185,8)</f>
        <v>not covered</v>
      </c>
    </row>
    <row r="2186" spans="1:5" x14ac:dyDescent="0.2">
      <c r="A2186" t="s">
        <v>1043</v>
      </c>
      <c r="B2186">
        <f t="shared" si="642"/>
        <v>436</v>
      </c>
      <c r="C2186">
        <f t="shared" ca="1" si="644"/>
        <v>2</v>
      </c>
      <c r="D2186" t="str">
        <f ca="1">INDEX(table_rates,C2186,9)</f>
        <v>n/a</v>
      </c>
      <c r="E2186" t="str">
        <f ca="1">INDEX(table_rates,C2186,10)</f>
        <v>n/a</v>
      </c>
    </row>
    <row r="2187" spans="1:5" x14ac:dyDescent="0.2">
      <c r="A2187" t="s">
        <v>1039</v>
      </c>
      <c r="B2187">
        <f t="shared" si="642"/>
        <v>437</v>
      </c>
      <c r="C2187">
        <f t="shared" ca="1" si="644"/>
        <v>1</v>
      </c>
      <c r="D2187">
        <f t="shared" ca="1" si="639"/>
        <v>100</v>
      </c>
      <c r="E2187">
        <f t="shared" ref="E2187" ca="1" si="645">INDEX(table_rates,C2187,2)</f>
        <v>100</v>
      </c>
    </row>
    <row r="2188" spans="1:5" x14ac:dyDescent="0.2">
      <c r="A2188" t="s">
        <v>1040</v>
      </c>
      <c r="B2188">
        <f t="shared" si="642"/>
        <v>437</v>
      </c>
      <c r="C2188">
        <f t="shared" ca="1" si="644"/>
        <v>1</v>
      </c>
      <c r="D2188">
        <f ca="1">INDEX(table_rates,C2188,3)</f>
        <v>80</v>
      </c>
      <c r="E2188">
        <f ca="1">INDEX(table_rates,C2188,4)</f>
        <v>80</v>
      </c>
    </row>
    <row r="2189" spans="1:5" x14ac:dyDescent="0.2">
      <c r="A2189" t="s">
        <v>1041</v>
      </c>
      <c r="B2189">
        <f t="shared" si="642"/>
        <v>437</v>
      </c>
      <c r="C2189">
        <f t="shared" ca="1" si="644"/>
        <v>1</v>
      </c>
      <c r="D2189">
        <f ca="1">INDEX(table_rates,C2189,5)</f>
        <v>60</v>
      </c>
      <c r="E2189">
        <f ca="1">INDEX(table_rates,C2189,6)</f>
        <v>60</v>
      </c>
    </row>
    <row r="2190" spans="1:5" x14ac:dyDescent="0.2">
      <c r="A2190" t="s">
        <v>1042</v>
      </c>
      <c r="B2190">
        <f t="shared" si="642"/>
        <v>437</v>
      </c>
      <c r="C2190">
        <f t="shared" ca="1" si="644"/>
        <v>1</v>
      </c>
      <c r="D2190">
        <f ca="1">INDEX(table_rates,C2190,7)</f>
        <v>50</v>
      </c>
      <c r="E2190">
        <f ca="1">INDEX(table_rates,C2190,8)</f>
        <v>50</v>
      </c>
    </row>
    <row r="2191" spans="1:5" x14ac:dyDescent="0.2">
      <c r="A2191" t="s">
        <v>1043</v>
      </c>
      <c r="B2191">
        <f t="shared" si="642"/>
        <v>437</v>
      </c>
      <c r="C2191">
        <f t="shared" ca="1" si="644"/>
        <v>1</v>
      </c>
      <c r="D2191" t="str">
        <f ca="1">INDEX(table_rates,C2191,9)</f>
        <v>n/a</v>
      </c>
      <c r="E2191" t="str">
        <f ca="1">INDEX(table_rates,C2191,10)</f>
        <v>n/a</v>
      </c>
    </row>
    <row r="2192" spans="1:5" x14ac:dyDescent="0.2">
      <c r="A2192" t="s">
        <v>1039</v>
      </c>
      <c r="B2192">
        <f t="shared" si="642"/>
        <v>438</v>
      </c>
      <c r="C2192">
        <f t="shared" ca="1" si="644"/>
        <v>13</v>
      </c>
      <c r="D2192">
        <f t="shared" ca="1" si="639"/>
        <v>100</v>
      </c>
      <c r="E2192">
        <f t="shared" ref="E2192" ca="1" si="646">INDEX(table_rates,C2192,2)</f>
        <v>100</v>
      </c>
    </row>
    <row r="2193" spans="1:5" x14ac:dyDescent="0.2">
      <c r="A2193" t="s">
        <v>1040</v>
      </c>
      <c r="B2193">
        <f t="shared" si="642"/>
        <v>438</v>
      </c>
      <c r="C2193">
        <f t="shared" ca="1" si="644"/>
        <v>13</v>
      </c>
      <c r="D2193">
        <f ca="1">INDEX(table_rates,C2193,3)</f>
        <v>80</v>
      </c>
      <c r="E2193">
        <f ca="1">INDEX(table_rates,C2193,4)</f>
        <v>80</v>
      </c>
    </row>
    <row r="2194" spans="1:5" x14ac:dyDescent="0.2">
      <c r="A2194" t="s">
        <v>1041</v>
      </c>
      <c r="B2194">
        <f t="shared" si="642"/>
        <v>438</v>
      </c>
      <c r="C2194">
        <f t="shared" ca="1" si="644"/>
        <v>13</v>
      </c>
      <c r="D2194">
        <f ca="1">INDEX(table_rates,C2194,5)</f>
        <v>80</v>
      </c>
      <c r="E2194">
        <f ca="1">INDEX(table_rates,C2194,6)</f>
        <v>80</v>
      </c>
    </row>
    <row r="2195" spans="1:5" x14ac:dyDescent="0.2">
      <c r="A2195" t="s">
        <v>1042</v>
      </c>
      <c r="B2195">
        <f t="shared" si="642"/>
        <v>438</v>
      </c>
      <c r="C2195">
        <f t="shared" ca="1" si="644"/>
        <v>13</v>
      </c>
      <c r="D2195">
        <f ca="1">INDEX(table_rates,C2195,7)</f>
        <v>60</v>
      </c>
      <c r="E2195">
        <f ca="1">INDEX(table_rates,C2195,8)</f>
        <v>60</v>
      </c>
    </row>
    <row r="2196" spans="1:5" x14ac:dyDescent="0.2">
      <c r="A2196" t="s">
        <v>1043</v>
      </c>
      <c r="B2196">
        <f t="shared" si="642"/>
        <v>438</v>
      </c>
      <c r="C2196">
        <f t="shared" ca="1" si="644"/>
        <v>13</v>
      </c>
      <c r="D2196">
        <f ca="1">INDEX(table_rates,C2196,9)</f>
        <v>50</v>
      </c>
      <c r="E2196">
        <f ca="1">INDEX(table_rates,C2196,10)</f>
        <v>50</v>
      </c>
    </row>
    <row r="2197" spans="1:5" x14ac:dyDescent="0.2">
      <c r="A2197" t="s">
        <v>1039</v>
      </c>
      <c r="B2197">
        <f t="shared" si="642"/>
        <v>439</v>
      </c>
      <c r="C2197">
        <f t="shared" ca="1" si="644"/>
        <v>3</v>
      </c>
      <c r="D2197">
        <f t="shared" ca="1" si="639"/>
        <v>100</v>
      </c>
      <c r="E2197">
        <f t="shared" ref="E2197" ca="1" si="647">INDEX(table_rates,C2197,2)</f>
        <v>100</v>
      </c>
    </row>
    <row r="2198" spans="1:5" x14ac:dyDescent="0.2">
      <c r="A2198" t="s">
        <v>1040</v>
      </c>
      <c r="B2198">
        <f t="shared" si="642"/>
        <v>439</v>
      </c>
      <c r="C2198">
        <f t="shared" ca="1" si="644"/>
        <v>3</v>
      </c>
      <c r="D2198">
        <f ca="1">INDEX(table_rates,C2198,3)</f>
        <v>80</v>
      </c>
      <c r="E2198">
        <f ca="1">INDEX(table_rates,C2198,4)</f>
        <v>80</v>
      </c>
    </row>
    <row r="2199" spans="1:5" x14ac:dyDescent="0.2">
      <c r="A2199" t="s">
        <v>1041</v>
      </c>
      <c r="B2199">
        <f t="shared" si="642"/>
        <v>439</v>
      </c>
      <c r="C2199">
        <f t="shared" ca="1" si="644"/>
        <v>3</v>
      </c>
      <c r="D2199">
        <f ca="1">INDEX(table_rates,C2199,5)</f>
        <v>80</v>
      </c>
      <c r="E2199">
        <f ca="1">INDEX(table_rates,C2199,6)</f>
        <v>80</v>
      </c>
    </row>
    <row r="2200" spans="1:5" x14ac:dyDescent="0.2">
      <c r="A2200" t="s">
        <v>1042</v>
      </c>
      <c r="B2200">
        <f t="shared" si="642"/>
        <v>439</v>
      </c>
      <c r="C2200">
        <f t="shared" ca="1" si="644"/>
        <v>3</v>
      </c>
      <c r="D2200">
        <f ca="1">INDEX(table_rates,C2200,7)</f>
        <v>60</v>
      </c>
      <c r="E2200">
        <f ca="1">INDEX(table_rates,C2200,8)</f>
        <v>60</v>
      </c>
    </row>
    <row r="2201" spans="1:5" x14ac:dyDescent="0.2">
      <c r="A2201" t="s">
        <v>1043</v>
      </c>
      <c r="B2201">
        <f t="shared" si="642"/>
        <v>439</v>
      </c>
      <c r="C2201">
        <f t="shared" ca="1" si="644"/>
        <v>3</v>
      </c>
      <c r="D2201" t="str">
        <f ca="1">INDEX(table_rates,C2201,9)</f>
        <v>n/a</v>
      </c>
      <c r="E2201" t="str">
        <f ca="1">INDEX(table_rates,C2201,10)</f>
        <v>n/a</v>
      </c>
    </row>
    <row r="2202" spans="1:5" x14ac:dyDescent="0.2">
      <c r="A2202" t="s">
        <v>1039</v>
      </c>
      <c r="B2202">
        <f t="shared" si="642"/>
        <v>440</v>
      </c>
      <c r="C2202">
        <f t="shared" ca="1" si="635"/>
        <v>1</v>
      </c>
      <c r="D2202">
        <f t="shared" ca="1" si="639"/>
        <v>100</v>
      </c>
      <c r="E2202">
        <f t="shared" ref="E2202" ca="1" si="648">INDEX(table_rates,C2202,2)</f>
        <v>100</v>
      </c>
    </row>
    <row r="2203" spans="1:5" x14ac:dyDescent="0.2">
      <c r="A2203" t="s">
        <v>1040</v>
      </c>
      <c r="B2203">
        <f t="shared" si="642"/>
        <v>440</v>
      </c>
      <c r="C2203">
        <f t="shared" ref="C2203:C2221" ca="1" si="649">IF(MOD(ROW(C2203)-2,5)&lt;&gt;0,C2202,RANDBETWEEN(1,ROWS(table_rates)))</f>
        <v>1</v>
      </c>
      <c r="D2203">
        <f ca="1">INDEX(table_rates,C2203,3)</f>
        <v>80</v>
      </c>
      <c r="E2203">
        <f ca="1">INDEX(table_rates,C2203,4)</f>
        <v>80</v>
      </c>
    </row>
    <row r="2204" spans="1:5" x14ac:dyDescent="0.2">
      <c r="A2204" t="s">
        <v>1041</v>
      </c>
      <c r="B2204">
        <f t="shared" si="642"/>
        <v>440</v>
      </c>
      <c r="C2204">
        <f t="shared" ca="1" si="649"/>
        <v>1</v>
      </c>
      <c r="D2204">
        <f ca="1">INDEX(table_rates,C2204,5)</f>
        <v>60</v>
      </c>
      <c r="E2204">
        <f ca="1">INDEX(table_rates,C2204,6)</f>
        <v>60</v>
      </c>
    </row>
    <row r="2205" spans="1:5" x14ac:dyDescent="0.2">
      <c r="A2205" t="s">
        <v>1042</v>
      </c>
      <c r="B2205">
        <f t="shared" si="642"/>
        <v>440</v>
      </c>
      <c r="C2205">
        <f t="shared" ca="1" si="649"/>
        <v>1</v>
      </c>
      <c r="D2205">
        <f ca="1">INDEX(table_rates,C2205,7)</f>
        <v>50</v>
      </c>
      <c r="E2205">
        <f ca="1">INDEX(table_rates,C2205,8)</f>
        <v>50</v>
      </c>
    </row>
    <row r="2206" spans="1:5" x14ac:dyDescent="0.2">
      <c r="A2206" t="s">
        <v>1043</v>
      </c>
      <c r="B2206">
        <f t="shared" si="642"/>
        <v>440</v>
      </c>
      <c r="C2206">
        <f t="shared" ca="1" si="649"/>
        <v>1</v>
      </c>
      <c r="D2206" t="str">
        <f ca="1">INDEX(table_rates,C2206,9)</f>
        <v>n/a</v>
      </c>
      <c r="E2206" t="str">
        <f ca="1">INDEX(table_rates,C2206,10)</f>
        <v>n/a</v>
      </c>
    </row>
    <row r="2207" spans="1:5" x14ac:dyDescent="0.2">
      <c r="A2207" t="s">
        <v>1039</v>
      </c>
      <c r="B2207">
        <f t="shared" si="642"/>
        <v>441</v>
      </c>
      <c r="C2207">
        <f t="shared" ca="1" si="649"/>
        <v>7</v>
      </c>
      <c r="D2207">
        <f t="shared" ca="1" si="639"/>
        <v>100</v>
      </c>
      <c r="E2207">
        <f t="shared" ref="E2207" ca="1" si="650">INDEX(table_rates,C2207,2)</f>
        <v>100</v>
      </c>
    </row>
    <row r="2208" spans="1:5" x14ac:dyDescent="0.2">
      <c r="A2208" t="s">
        <v>1040</v>
      </c>
      <c r="B2208">
        <f t="shared" si="642"/>
        <v>441</v>
      </c>
      <c r="C2208">
        <f t="shared" ca="1" si="649"/>
        <v>7</v>
      </c>
      <c r="D2208">
        <f ca="1">INDEX(table_rates,C2208,3)</f>
        <v>80</v>
      </c>
      <c r="E2208">
        <f ca="1">INDEX(table_rates,C2208,4)</f>
        <v>80</v>
      </c>
    </row>
    <row r="2209" spans="1:5" x14ac:dyDescent="0.2">
      <c r="A2209" t="s">
        <v>1041</v>
      </c>
      <c r="B2209">
        <f t="shared" si="642"/>
        <v>441</v>
      </c>
      <c r="C2209">
        <f t="shared" ca="1" si="649"/>
        <v>7</v>
      </c>
      <c r="D2209">
        <f ca="1">INDEX(table_rates,C2209,5)</f>
        <v>60</v>
      </c>
      <c r="E2209">
        <f ca="1">INDEX(table_rates,C2209,6)</f>
        <v>60</v>
      </c>
    </row>
    <row r="2210" spans="1:5" x14ac:dyDescent="0.2">
      <c r="A2210" t="s">
        <v>1042</v>
      </c>
      <c r="B2210">
        <f t="shared" si="642"/>
        <v>441</v>
      </c>
      <c r="C2210">
        <f t="shared" ca="1" si="649"/>
        <v>7</v>
      </c>
      <c r="D2210">
        <f ca="1">INDEX(table_rates,C2210,7)</f>
        <v>50</v>
      </c>
      <c r="E2210">
        <f ca="1">INDEX(table_rates,C2210,8)</f>
        <v>50</v>
      </c>
    </row>
    <row r="2211" spans="1:5" x14ac:dyDescent="0.2">
      <c r="A2211" t="s">
        <v>1043</v>
      </c>
      <c r="B2211">
        <f t="shared" si="642"/>
        <v>441</v>
      </c>
      <c r="C2211">
        <f t="shared" ca="1" si="649"/>
        <v>7</v>
      </c>
      <c r="D2211" t="str">
        <f ca="1">INDEX(table_rates,C2211,9)</f>
        <v>n/a</v>
      </c>
      <c r="E2211" t="str">
        <f ca="1">INDEX(table_rates,C2211,10)</f>
        <v>n/a</v>
      </c>
    </row>
    <row r="2212" spans="1:5" x14ac:dyDescent="0.2">
      <c r="A2212" t="s">
        <v>1039</v>
      </c>
      <c r="B2212">
        <f t="shared" si="642"/>
        <v>442</v>
      </c>
      <c r="C2212">
        <f t="shared" ca="1" si="649"/>
        <v>15</v>
      </c>
      <c r="D2212">
        <f t="shared" ca="1" si="639"/>
        <v>100</v>
      </c>
      <c r="E2212">
        <f t="shared" ref="E2212" ca="1" si="651">INDEX(table_rates,C2212,2)</f>
        <v>100</v>
      </c>
    </row>
    <row r="2213" spans="1:5" x14ac:dyDescent="0.2">
      <c r="A2213" t="s">
        <v>1040</v>
      </c>
      <c r="B2213">
        <f t="shared" si="642"/>
        <v>442</v>
      </c>
      <c r="C2213">
        <f t="shared" ca="1" si="649"/>
        <v>15</v>
      </c>
      <c r="D2213">
        <f ca="1">INDEX(table_rates,C2213,3)</f>
        <v>90</v>
      </c>
      <c r="E2213">
        <f ca="1">INDEX(table_rates,C2213,4)</f>
        <v>90</v>
      </c>
    </row>
    <row r="2214" spans="1:5" x14ac:dyDescent="0.2">
      <c r="A2214" t="s">
        <v>1041</v>
      </c>
      <c r="B2214">
        <f t="shared" si="642"/>
        <v>442</v>
      </c>
      <c r="C2214">
        <f t="shared" ca="1" si="649"/>
        <v>15</v>
      </c>
      <c r="D2214">
        <f ca="1">INDEX(table_rates,C2214,5)</f>
        <v>80</v>
      </c>
      <c r="E2214">
        <f ca="1">INDEX(table_rates,C2214,6)</f>
        <v>80</v>
      </c>
    </row>
    <row r="2215" spans="1:5" x14ac:dyDescent="0.2">
      <c r="A2215" t="s">
        <v>1042</v>
      </c>
      <c r="B2215">
        <f t="shared" si="642"/>
        <v>442</v>
      </c>
      <c r="C2215">
        <f t="shared" ca="1" si="649"/>
        <v>15</v>
      </c>
      <c r="D2215">
        <f ca="1">INDEX(table_rates,C2215,7)</f>
        <v>80</v>
      </c>
      <c r="E2215">
        <f ca="1">INDEX(table_rates,C2215,8)</f>
        <v>80</v>
      </c>
    </row>
    <row r="2216" spans="1:5" x14ac:dyDescent="0.2">
      <c r="A2216" t="s">
        <v>1043</v>
      </c>
      <c r="B2216">
        <f t="shared" si="642"/>
        <v>442</v>
      </c>
      <c r="C2216">
        <f t="shared" ca="1" si="649"/>
        <v>15</v>
      </c>
      <c r="D2216" t="str">
        <f ca="1">INDEX(table_rates,C2216,9)</f>
        <v>n/a</v>
      </c>
      <c r="E2216" t="str">
        <f ca="1">INDEX(table_rates,C2216,10)</f>
        <v>n/a</v>
      </c>
    </row>
    <row r="2217" spans="1:5" x14ac:dyDescent="0.2">
      <c r="A2217" t="s">
        <v>1039</v>
      </c>
      <c r="B2217">
        <f t="shared" si="642"/>
        <v>443</v>
      </c>
      <c r="C2217">
        <f t="shared" ca="1" si="649"/>
        <v>11</v>
      </c>
      <c r="D2217">
        <f t="shared" ca="1" si="639"/>
        <v>100</v>
      </c>
      <c r="E2217">
        <f t="shared" ref="E2217" ca="1" si="652">INDEX(table_rates,C2217,2)</f>
        <v>100</v>
      </c>
    </row>
    <row r="2218" spans="1:5" x14ac:dyDescent="0.2">
      <c r="A2218" t="s">
        <v>1040</v>
      </c>
      <c r="B2218">
        <f t="shared" si="642"/>
        <v>443</v>
      </c>
      <c r="C2218">
        <f t="shared" ca="1" si="649"/>
        <v>11</v>
      </c>
      <c r="D2218">
        <f ca="1">INDEX(table_rates,C2218,3)</f>
        <v>80</v>
      </c>
      <c r="E2218">
        <f ca="1">INDEX(table_rates,C2218,4)</f>
        <v>80</v>
      </c>
    </row>
    <row r="2219" spans="1:5" x14ac:dyDescent="0.2">
      <c r="A2219" t="s">
        <v>1041</v>
      </c>
      <c r="B2219">
        <f t="shared" si="642"/>
        <v>443</v>
      </c>
      <c r="C2219">
        <f t="shared" ca="1" si="649"/>
        <v>11</v>
      </c>
      <c r="D2219">
        <f ca="1">INDEX(table_rates,C2219,5)</f>
        <v>80</v>
      </c>
      <c r="E2219">
        <f ca="1">INDEX(table_rates,C2219,6)</f>
        <v>80</v>
      </c>
    </row>
    <row r="2220" spans="1:5" x14ac:dyDescent="0.2">
      <c r="A2220" t="s">
        <v>1042</v>
      </c>
      <c r="B2220">
        <f t="shared" si="642"/>
        <v>443</v>
      </c>
      <c r="C2220">
        <f t="shared" ca="1" si="649"/>
        <v>11</v>
      </c>
      <c r="D2220">
        <f ca="1">INDEX(table_rates,C2220,7)</f>
        <v>60</v>
      </c>
      <c r="E2220">
        <f ca="1">INDEX(table_rates,C2220,8)</f>
        <v>60</v>
      </c>
    </row>
    <row r="2221" spans="1:5" x14ac:dyDescent="0.2">
      <c r="A2221" t="s">
        <v>1043</v>
      </c>
      <c r="B2221">
        <f t="shared" si="642"/>
        <v>443</v>
      </c>
      <c r="C2221">
        <f t="shared" ca="1" si="649"/>
        <v>11</v>
      </c>
      <c r="D2221" t="str">
        <f ca="1">INDEX(table_rates,C2221,9)</f>
        <v>n/a</v>
      </c>
      <c r="E2221" t="str">
        <f ca="1">INDEX(table_rates,C2221,10)</f>
        <v>n/a</v>
      </c>
    </row>
    <row r="2222" spans="1:5" x14ac:dyDescent="0.2">
      <c r="A2222" t="s">
        <v>1039</v>
      </c>
      <c r="B2222">
        <f t="shared" si="642"/>
        <v>444</v>
      </c>
      <c r="C2222">
        <f t="shared" ca="1" si="635"/>
        <v>5</v>
      </c>
      <c r="D2222">
        <f t="shared" ca="1" si="639"/>
        <v>100</v>
      </c>
      <c r="E2222">
        <f t="shared" ref="E2222" ca="1" si="653">INDEX(table_rates,C2222,2)</f>
        <v>100</v>
      </c>
    </row>
    <row r="2223" spans="1:5" x14ac:dyDescent="0.2">
      <c r="A2223" t="s">
        <v>1040</v>
      </c>
      <c r="B2223">
        <f t="shared" si="642"/>
        <v>444</v>
      </c>
      <c r="C2223">
        <f t="shared" ref="C2223:C2241" ca="1" si="654">IF(MOD(ROW(C2223)-2,5)&lt;&gt;0,C2222,RANDBETWEEN(1,ROWS(table_rates)))</f>
        <v>5</v>
      </c>
      <c r="D2223">
        <f ca="1">INDEX(table_rates,C2223,3)</f>
        <v>80</v>
      </c>
      <c r="E2223">
        <f ca="1">INDEX(table_rates,C2223,4)</f>
        <v>80</v>
      </c>
    </row>
    <row r="2224" spans="1:5" x14ac:dyDescent="0.2">
      <c r="A2224" t="s">
        <v>1041</v>
      </c>
      <c r="B2224">
        <f t="shared" si="642"/>
        <v>444</v>
      </c>
      <c r="C2224">
        <f t="shared" ca="1" si="654"/>
        <v>5</v>
      </c>
      <c r="D2224">
        <f ca="1">INDEX(table_rates,C2224,5)</f>
        <v>60</v>
      </c>
      <c r="E2224">
        <f ca="1">INDEX(table_rates,C2224,6)</f>
        <v>60</v>
      </c>
    </row>
    <row r="2225" spans="1:5" x14ac:dyDescent="0.2">
      <c r="A2225" t="s">
        <v>1042</v>
      </c>
      <c r="B2225">
        <f t="shared" si="642"/>
        <v>444</v>
      </c>
      <c r="C2225">
        <f t="shared" ca="1" si="654"/>
        <v>5</v>
      </c>
      <c r="D2225" t="str">
        <f ca="1">INDEX(table_rates,C2225,7)</f>
        <v>not covered</v>
      </c>
      <c r="E2225" t="str">
        <f ca="1">INDEX(table_rates,C2225,8)</f>
        <v>not covered</v>
      </c>
    </row>
    <row r="2226" spans="1:5" x14ac:dyDescent="0.2">
      <c r="A2226" t="s">
        <v>1043</v>
      </c>
      <c r="B2226">
        <f t="shared" si="642"/>
        <v>444</v>
      </c>
      <c r="C2226">
        <f t="shared" ca="1" si="654"/>
        <v>5</v>
      </c>
      <c r="D2226" t="str">
        <f ca="1">INDEX(table_rates,C2226,9)</f>
        <v>n/a</v>
      </c>
      <c r="E2226" t="str">
        <f ca="1">INDEX(table_rates,C2226,10)</f>
        <v>n/a</v>
      </c>
    </row>
    <row r="2227" spans="1:5" x14ac:dyDescent="0.2">
      <c r="A2227" t="s">
        <v>1039</v>
      </c>
      <c r="B2227">
        <f t="shared" si="642"/>
        <v>445</v>
      </c>
      <c r="C2227">
        <f t="shared" ca="1" si="654"/>
        <v>12</v>
      </c>
      <c r="D2227">
        <f t="shared" ca="1" si="639"/>
        <v>100</v>
      </c>
      <c r="E2227">
        <f t="shared" ref="E2227" ca="1" si="655">INDEX(table_rates,C2227,2)</f>
        <v>100</v>
      </c>
    </row>
    <row r="2228" spans="1:5" x14ac:dyDescent="0.2">
      <c r="A2228" t="s">
        <v>1040</v>
      </c>
      <c r="B2228">
        <f t="shared" si="642"/>
        <v>445</v>
      </c>
      <c r="C2228">
        <f t="shared" ca="1" si="654"/>
        <v>12</v>
      </c>
      <c r="D2228">
        <f ca="1">INDEX(table_rates,C2228,3)</f>
        <v>80</v>
      </c>
      <c r="E2228">
        <f ca="1">INDEX(table_rates,C2228,4)</f>
        <v>80</v>
      </c>
    </row>
    <row r="2229" spans="1:5" x14ac:dyDescent="0.2">
      <c r="A2229" t="s">
        <v>1041</v>
      </c>
      <c r="B2229">
        <f t="shared" si="642"/>
        <v>445</v>
      </c>
      <c r="C2229">
        <f t="shared" ca="1" si="654"/>
        <v>12</v>
      </c>
      <c r="D2229">
        <f ca="1">INDEX(table_rates,C2229,5)</f>
        <v>60</v>
      </c>
      <c r="E2229">
        <f ca="1">INDEX(table_rates,C2229,6)</f>
        <v>60</v>
      </c>
    </row>
    <row r="2230" spans="1:5" x14ac:dyDescent="0.2">
      <c r="A2230" t="s">
        <v>1042</v>
      </c>
      <c r="B2230">
        <f t="shared" si="642"/>
        <v>445</v>
      </c>
      <c r="C2230">
        <f t="shared" ca="1" si="654"/>
        <v>12</v>
      </c>
      <c r="D2230" t="str">
        <f ca="1">INDEX(table_rates,C2230,7)</f>
        <v>not covered</v>
      </c>
      <c r="E2230" t="str">
        <f ca="1">INDEX(table_rates,C2230,8)</f>
        <v>not covered</v>
      </c>
    </row>
    <row r="2231" spans="1:5" x14ac:dyDescent="0.2">
      <c r="A2231" t="s">
        <v>1043</v>
      </c>
      <c r="B2231">
        <f t="shared" si="642"/>
        <v>445</v>
      </c>
      <c r="C2231">
        <f t="shared" ca="1" si="654"/>
        <v>12</v>
      </c>
      <c r="D2231" t="str">
        <f ca="1">INDEX(table_rates,C2231,9)</f>
        <v>n/a</v>
      </c>
      <c r="E2231" t="str">
        <f ca="1">INDEX(table_rates,C2231,10)</f>
        <v>n/a</v>
      </c>
    </row>
    <row r="2232" spans="1:5" x14ac:dyDescent="0.2">
      <c r="A2232" t="s">
        <v>1039</v>
      </c>
      <c r="B2232">
        <f t="shared" si="642"/>
        <v>446</v>
      </c>
      <c r="C2232">
        <f t="shared" ca="1" si="654"/>
        <v>12</v>
      </c>
      <c r="D2232">
        <f t="shared" ca="1" si="639"/>
        <v>100</v>
      </c>
      <c r="E2232">
        <f t="shared" ref="E2232" ca="1" si="656">INDEX(table_rates,C2232,2)</f>
        <v>100</v>
      </c>
    </row>
    <row r="2233" spans="1:5" x14ac:dyDescent="0.2">
      <c r="A2233" t="s">
        <v>1040</v>
      </c>
      <c r="B2233">
        <f t="shared" si="642"/>
        <v>446</v>
      </c>
      <c r="C2233">
        <f t="shared" ca="1" si="654"/>
        <v>12</v>
      </c>
      <c r="D2233">
        <f ca="1">INDEX(table_rates,C2233,3)</f>
        <v>80</v>
      </c>
      <c r="E2233">
        <f ca="1">INDEX(table_rates,C2233,4)</f>
        <v>80</v>
      </c>
    </row>
    <row r="2234" spans="1:5" x14ac:dyDescent="0.2">
      <c r="A2234" t="s">
        <v>1041</v>
      </c>
      <c r="B2234">
        <f t="shared" si="642"/>
        <v>446</v>
      </c>
      <c r="C2234">
        <f t="shared" ca="1" si="654"/>
        <v>12</v>
      </c>
      <c r="D2234">
        <f ca="1">INDEX(table_rates,C2234,5)</f>
        <v>60</v>
      </c>
      <c r="E2234">
        <f ca="1">INDEX(table_rates,C2234,6)</f>
        <v>60</v>
      </c>
    </row>
    <row r="2235" spans="1:5" x14ac:dyDescent="0.2">
      <c r="A2235" t="s">
        <v>1042</v>
      </c>
      <c r="B2235">
        <f t="shared" si="642"/>
        <v>446</v>
      </c>
      <c r="C2235">
        <f t="shared" ca="1" si="654"/>
        <v>12</v>
      </c>
      <c r="D2235" t="str">
        <f ca="1">INDEX(table_rates,C2235,7)</f>
        <v>not covered</v>
      </c>
      <c r="E2235" t="str">
        <f ca="1">INDEX(table_rates,C2235,8)</f>
        <v>not covered</v>
      </c>
    </row>
    <row r="2236" spans="1:5" x14ac:dyDescent="0.2">
      <c r="A2236" t="s">
        <v>1043</v>
      </c>
      <c r="B2236">
        <f t="shared" si="642"/>
        <v>446</v>
      </c>
      <c r="C2236">
        <f t="shared" ca="1" si="654"/>
        <v>12</v>
      </c>
      <c r="D2236" t="str">
        <f ca="1">INDEX(table_rates,C2236,9)</f>
        <v>n/a</v>
      </c>
      <c r="E2236" t="str">
        <f ca="1">INDEX(table_rates,C2236,10)</f>
        <v>n/a</v>
      </c>
    </row>
    <row r="2237" spans="1:5" x14ac:dyDescent="0.2">
      <c r="A2237" t="s">
        <v>1039</v>
      </c>
      <c r="B2237">
        <f t="shared" si="642"/>
        <v>447</v>
      </c>
      <c r="C2237">
        <f t="shared" ca="1" si="654"/>
        <v>15</v>
      </c>
      <c r="D2237">
        <f t="shared" ref="D2237:D2297" ca="1" si="657">INDEX(table_rates,C2237,1)</f>
        <v>100</v>
      </c>
      <c r="E2237">
        <f t="shared" ref="E2237" ca="1" si="658">INDEX(table_rates,C2237,2)</f>
        <v>100</v>
      </c>
    </row>
    <row r="2238" spans="1:5" x14ac:dyDescent="0.2">
      <c r="A2238" t="s">
        <v>1040</v>
      </c>
      <c r="B2238">
        <f t="shared" si="642"/>
        <v>447</v>
      </c>
      <c r="C2238">
        <f t="shared" ca="1" si="654"/>
        <v>15</v>
      </c>
      <c r="D2238">
        <f ca="1">INDEX(table_rates,C2238,3)</f>
        <v>90</v>
      </c>
      <c r="E2238">
        <f ca="1">INDEX(table_rates,C2238,4)</f>
        <v>90</v>
      </c>
    </row>
    <row r="2239" spans="1:5" x14ac:dyDescent="0.2">
      <c r="A2239" t="s">
        <v>1041</v>
      </c>
      <c r="B2239">
        <f t="shared" si="642"/>
        <v>447</v>
      </c>
      <c r="C2239">
        <f t="shared" ca="1" si="654"/>
        <v>15</v>
      </c>
      <c r="D2239">
        <f ca="1">INDEX(table_rates,C2239,5)</f>
        <v>80</v>
      </c>
      <c r="E2239">
        <f ca="1">INDEX(table_rates,C2239,6)</f>
        <v>80</v>
      </c>
    </row>
    <row r="2240" spans="1:5" x14ac:dyDescent="0.2">
      <c r="A2240" t="s">
        <v>1042</v>
      </c>
      <c r="B2240">
        <f t="shared" si="642"/>
        <v>447</v>
      </c>
      <c r="C2240">
        <f t="shared" ca="1" si="654"/>
        <v>15</v>
      </c>
      <c r="D2240">
        <f ca="1">INDEX(table_rates,C2240,7)</f>
        <v>80</v>
      </c>
      <c r="E2240">
        <f ca="1">INDEX(table_rates,C2240,8)</f>
        <v>80</v>
      </c>
    </row>
    <row r="2241" spans="1:5" x14ac:dyDescent="0.2">
      <c r="A2241" t="s">
        <v>1043</v>
      </c>
      <c r="B2241">
        <f t="shared" si="642"/>
        <v>447</v>
      </c>
      <c r="C2241">
        <f t="shared" ca="1" si="654"/>
        <v>15</v>
      </c>
      <c r="D2241" t="str">
        <f ca="1">INDEX(table_rates,C2241,9)</f>
        <v>n/a</v>
      </c>
      <c r="E2241" t="str">
        <f ca="1">INDEX(table_rates,C2241,10)</f>
        <v>n/a</v>
      </c>
    </row>
    <row r="2242" spans="1:5" x14ac:dyDescent="0.2">
      <c r="A2242" t="s">
        <v>1039</v>
      </c>
      <c r="B2242">
        <f t="shared" si="642"/>
        <v>448</v>
      </c>
      <c r="C2242">
        <f t="shared" ref="C2242:C2302" ca="1" si="659">RANDBETWEEN(1,ROWS(table_rates))</f>
        <v>10</v>
      </c>
      <c r="D2242">
        <f t="shared" ca="1" si="657"/>
        <v>100</v>
      </c>
      <c r="E2242">
        <f t="shared" ref="E2242" ca="1" si="660">INDEX(table_rates,C2242,2)</f>
        <v>100</v>
      </c>
    </row>
    <row r="2243" spans="1:5" x14ac:dyDescent="0.2">
      <c r="A2243" t="s">
        <v>1040</v>
      </c>
      <c r="B2243">
        <f t="shared" si="642"/>
        <v>448</v>
      </c>
      <c r="C2243">
        <f t="shared" ref="C2243:C2261" ca="1" si="661">IF(MOD(ROW(C2243)-2,5)&lt;&gt;0,C2242,RANDBETWEEN(1,ROWS(table_rates)))</f>
        <v>10</v>
      </c>
      <c r="D2243">
        <f ca="1">INDEX(table_rates,C2243,3)</f>
        <v>80</v>
      </c>
      <c r="E2243">
        <f ca="1">INDEX(table_rates,C2243,4)</f>
        <v>80</v>
      </c>
    </row>
    <row r="2244" spans="1:5" x14ac:dyDescent="0.2">
      <c r="A2244" t="s">
        <v>1041</v>
      </c>
      <c r="B2244">
        <f t="shared" ref="B2244:B2307" si="662">IF(MOD(ROW(B2244)-2,5)&lt;&gt;0,B2243,B2243+1)</f>
        <v>448</v>
      </c>
      <c r="C2244">
        <f t="shared" ca="1" si="661"/>
        <v>10</v>
      </c>
      <c r="D2244">
        <f ca="1">INDEX(table_rates,C2244,5)</f>
        <v>80</v>
      </c>
      <c r="E2244">
        <f ca="1">INDEX(table_rates,C2244,6)</f>
        <v>80</v>
      </c>
    </row>
    <row r="2245" spans="1:5" x14ac:dyDescent="0.2">
      <c r="A2245" t="s">
        <v>1042</v>
      </c>
      <c r="B2245">
        <f t="shared" si="662"/>
        <v>448</v>
      </c>
      <c r="C2245">
        <f t="shared" ca="1" si="661"/>
        <v>10</v>
      </c>
      <c r="D2245">
        <f ca="1">INDEX(table_rates,C2245,7)</f>
        <v>60</v>
      </c>
      <c r="E2245">
        <f ca="1">INDEX(table_rates,C2245,8)</f>
        <v>60</v>
      </c>
    </row>
    <row r="2246" spans="1:5" x14ac:dyDescent="0.2">
      <c r="A2246" t="s">
        <v>1043</v>
      </c>
      <c r="B2246">
        <f t="shared" si="662"/>
        <v>448</v>
      </c>
      <c r="C2246">
        <f t="shared" ca="1" si="661"/>
        <v>10</v>
      </c>
      <c r="D2246" t="str">
        <f ca="1">INDEX(table_rates,C2246,9)</f>
        <v>n/a</v>
      </c>
      <c r="E2246" t="str">
        <f ca="1">INDEX(table_rates,C2246,10)</f>
        <v>n/a</v>
      </c>
    </row>
    <row r="2247" spans="1:5" x14ac:dyDescent="0.2">
      <c r="A2247" t="s">
        <v>1039</v>
      </c>
      <c r="B2247">
        <f t="shared" si="662"/>
        <v>449</v>
      </c>
      <c r="C2247">
        <f t="shared" ca="1" si="661"/>
        <v>6</v>
      </c>
      <c r="D2247">
        <f t="shared" ca="1" si="657"/>
        <v>100</v>
      </c>
      <c r="E2247">
        <f t="shared" ref="E2247" ca="1" si="663">INDEX(table_rates,C2247,2)</f>
        <v>100</v>
      </c>
    </row>
    <row r="2248" spans="1:5" x14ac:dyDescent="0.2">
      <c r="A2248" t="s">
        <v>1040</v>
      </c>
      <c r="B2248">
        <f t="shared" si="662"/>
        <v>449</v>
      </c>
      <c r="C2248">
        <f t="shared" ca="1" si="661"/>
        <v>6</v>
      </c>
      <c r="D2248">
        <f ca="1">INDEX(table_rates,C2248,3)</f>
        <v>80</v>
      </c>
      <c r="E2248">
        <f ca="1">INDEX(table_rates,C2248,4)</f>
        <v>80</v>
      </c>
    </row>
    <row r="2249" spans="1:5" x14ac:dyDescent="0.2">
      <c r="A2249" t="s">
        <v>1041</v>
      </c>
      <c r="B2249">
        <f t="shared" si="662"/>
        <v>449</v>
      </c>
      <c r="C2249">
        <f t="shared" ca="1" si="661"/>
        <v>6</v>
      </c>
      <c r="D2249">
        <f ca="1">INDEX(table_rates,C2249,5)</f>
        <v>60</v>
      </c>
      <c r="E2249">
        <f ca="1">INDEX(table_rates,C2249,6)</f>
        <v>60</v>
      </c>
    </row>
    <row r="2250" spans="1:5" x14ac:dyDescent="0.2">
      <c r="A2250" t="s">
        <v>1042</v>
      </c>
      <c r="B2250">
        <f t="shared" si="662"/>
        <v>449</v>
      </c>
      <c r="C2250">
        <f t="shared" ca="1" si="661"/>
        <v>6</v>
      </c>
      <c r="D2250">
        <f ca="1">INDEX(table_rates,C2250,7)</f>
        <v>50</v>
      </c>
      <c r="E2250">
        <f ca="1">INDEX(table_rates,C2250,8)</f>
        <v>50</v>
      </c>
    </row>
    <row r="2251" spans="1:5" x14ac:dyDescent="0.2">
      <c r="A2251" t="s">
        <v>1043</v>
      </c>
      <c r="B2251">
        <f t="shared" si="662"/>
        <v>449</v>
      </c>
      <c r="C2251">
        <f t="shared" ca="1" si="661"/>
        <v>6</v>
      </c>
      <c r="D2251" t="str">
        <f ca="1">INDEX(table_rates,C2251,9)</f>
        <v>n/a</v>
      </c>
      <c r="E2251" t="str">
        <f ca="1">INDEX(table_rates,C2251,10)</f>
        <v>n/a</v>
      </c>
    </row>
    <row r="2252" spans="1:5" x14ac:dyDescent="0.2">
      <c r="A2252" t="s">
        <v>1039</v>
      </c>
      <c r="B2252">
        <f t="shared" si="662"/>
        <v>450</v>
      </c>
      <c r="C2252">
        <f t="shared" ca="1" si="661"/>
        <v>6</v>
      </c>
      <c r="D2252">
        <f t="shared" ca="1" si="657"/>
        <v>100</v>
      </c>
      <c r="E2252">
        <f t="shared" ref="E2252" ca="1" si="664">INDEX(table_rates,C2252,2)</f>
        <v>100</v>
      </c>
    </row>
    <row r="2253" spans="1:5" x14ac:dyDescent="0.2">
      <c r="A2253" t="s">
        <v>1040</v>
      </c>
      <c r="B2253">
        <f t="shared" si="662"/>
        <v>450</v>
      </c>
      <c r="C2253">
        <f t="shared" ca="1" si="661"/>
        <v>6</v>
      </c>
      <c r="D2253">
        <f ca="1">INDEX(table_rates,C2253,3)</f>
        <v>80</v>
      </c>
      <c r="E2253">
        <f ca="1">INDEX(table_rates,C2253,4)</f>
        <v>80</v>
      </c>
    </row>
    <row r="2254" spans="1:5" x14ac:dyDescent="0.2">
      <c r="A2254" t="s">
        <v>1041</v>
      </c>
      <c r="B2254">
        <f t="shared" si="662"/>
        <v>450</v>
      </c>
      <c r="C2254">
        <f t="shared" ca="1" si="661"/>
        <v>6</v>
      </c>
      <c r="D2254">
        <f ca="1">INDEX(table_rates,C2254,5)</f>
        <v>60</v>
      </c>
      <c r="E2254">
        <f ca="1">INDEX(table_rates,C2254,6)</f>
        <v>60</v>
      </c>
    </row>
    <row r="2255" spans="1:5" x14ac:dyDescent="0.2">
      <c r="A2255" t="s">
        <v>1042</v>
      </c>
      <c r="B2255">
        <f t="shared" si="662"/>
        <v>450</v>
      </c>
      <c r="C2255">
        <f t="shared" ca="1" si="661"/>
        <v>6</v>
      </c>
      <c r="D2255">
        <f ca="1">INDEX(table_rates,C2255,7)</f>
        <v>50</v>
      </c>
      <c r="E2255">
        <f ca="1">INDEX(table_rates,C2255,8)</f>
        <v>50</v>
      </c>
    </row>
    <row r="2256" spans="1:5" x14ac:dyDescent="0.2">
      <c r="A2256" t="s">
        <v>1043</v>
      </c>
      <c r="B2256">
        <f t="shared" si="662"/>
        <v>450</v>
      </c>
      <c r="C2256">
        <f t="shared" ca="1" si="661"/>
        <v>6</v>
      </c>
      <c r="D2256" t="str">
        <f ca="1">INDEX(table_rates,C2256,9)</f>
        <v>n/a</v>
      </c>
      <c r="E2256" t="str">
        <f ca="1">INDEX(table_rates,C2256,10)</f>
        <v>n/a</v>
      </c>
    </row>
    <row r="2257" spans="1:5" x14ac:dyDescent="0.2">
      <c r="A2257" t="s">
        <v>1039</v>
      </c>
      <c r="B2257">
        <f t="shared" si="662"/>
        <v>451</v>
      </c>
      <c r="C2257">
        <f t="shared" ca="1" si="661"/>
        <v>9</v>
      </c>
      <c r="D2257">
        <f t="shared" ca="1" si="657"/>
        <v>100</v>
      </c>
      <c r="E2257">
        <f t="shared" ref="E2257" ca="1" si="665">INDEX(table_rates,C2257,2)</f>
        <v>100</v>
      </c>
    </row>
    <row r="2258" spans="1:5" x14ac:dyDescent="0.2">
      <c r="A2258" t="s">
        <v>1040</v>
      </c>
      <c r="B2258">
        <f t="shared" si="662"/>
        <v>451</v>
      </c>
      <c r="C2258">
        <f t="shared" ca="1" si="661"/>
        <v>9</v>
      </c>
      <c r="D2258">
        <f ca="1">INDEX(table_rates,C2258,3)</f>
        <v>80</v>
      </c>
      <c r="E2258">
        <f ca="1">INDEX(table_rates,C2258,4)</f>
        <v>80</v>
      </c>
    </row>
    <row r="2259" spans="1:5" x14ac:dyDescent="0.2">
      <c r="A2259" t="s">
        <v>1041</v>
      </c>
      <c r="B2259">
        <f t="shared" si="662"/>
        <v>451</v>
      </c>
      <c r="C2259">
        <f t="shared" ca="1" si="661"/>
        <v>9</v>
      </c>
      <c r="D2259">
        <f ca="1">INDEX(table_rates,C2259,5)</f>
        <v>80</v>
      </c>
      <c r="E2259">
        <f ca="1">INDEX(table_rates,C2259,6)</f>
        <v>80</v>
      </c>
    </row>
    <row r="2260" spans="1:5" x14ac:dyDescent="0.2">
      <c r="A2260" t="s">
        <v>1042</v>
      </c>
      <c r="B2260">
        <f t="shared" si="662"/>
        <v>451</v>
      </c>
      <c r="C2260">
        <f t="shared" ca="1" si="661"/>
        <v>9</v>
      </c>
      <c r="D2260">
        <f ca="1">INDEX(table_rates,C2260,7)</f>
        <v>60</v>
      </c>
      <c r="E2260">
        <f ca="1">INDEX(table_rates,C2260,8)</f>
        <v>60</v>
      </c>
    </row>
    <row r="2261" spans="1:5" x14ac:dyDescent="0.2">
      <c r="A2261" t="s">
        <v>1043</v>
      </c>
      <c r="B2261">
        <f t="shared" si="662"/>
        <v>451</v>
      </c>
      <c r="C2261">
        <f t="shared" ca="1" si="661"/>
        <v>9</v>
      </c>
      <c r="D2261" t="str">
        <f ca="1">INDEX(table_rates,C2261,9)</f>
        <v>n/a</v>
      </c>
      <c r="E2261" t="str">
        <f ca="1">INDEX(table_rates,C2261,10)</f>
        <v>n/a</v>
      </c>
    </row>
    <row r="2262" spans="1:5" x14ac:dyDescent="0.2">
      <c r="A2262" t="s">
        <v>1039</v>
      </c>
      <c r="B2262">
        <f t="shared" si="662"/>
        <v>452</v>
      </c>
      <c r="C2262">
        <f t="shared" ca="1" si="659"/>
        <v>11</v>
      </c>
      <c r="D2262">
        <f t="shared" ca="1" si="657"/>
        <v>100</v>
      </c>
      <c r="E2262">
        <f t="shared" ref="E2262" ca="1" si="666">INDEX(table_rates,C2262,2)</f>
        <v>100</v>
      </c>
    </row>
    <row r="2263" spans="1:5" x14ac:dyDescent="0.2">
      <c r="A2263" t="s">
        <v>1040</v>
      </c>
      <c r="B2263">
        <f t="shared" si="662"/>
        <v>452</v>
      </c>
      <c r="C2263">
        <f t="shared" ref="C2263:C2281" ca="1" si="667">IF(MOD(ROW(C2263)-2,5)&lt;&gt;0,C2262,RANDBETWEEN(1,ROWS(table_rates)))</f>
        <v>11</v>
      </c>
      <c r="D2263">
        <f ca="1">INDEX(table_rates,C2263,3)</f>
        <v>80</v>
      </c>
      <c r="E2263">
        <f ca="1">INDEX(table_rates,C2263,4)</f>
        <v>80</v>
      </c>
    </row>
    <row r="2264" spans="1:5" x14ac:dyDescent="0.2">
      <c r="A2264" t="s">
        <v>1041</v>
      </c>
      <c r="B2264">
        <f t="shared" si="662"/>
        <v>452</v>
      </c>
      <c r="C2264">
        <f t="shared" ca="1" si="667"/>
        <v>11</v>
      </c>
      <c r="D2264">
        <f ca="1">INDEX(table_rates,C2264,5)</f>
        <v>80</v>
      </c>
      <c r="E2264">
        <f ca="1">INDEX(table_rates,C2264,6)</f>
        <v>80</v>
      </c>
    </row>
    <row r="2265" spans="1:5" x14ac:dyDescent="0.2">
      <c r="A2265" t="s">
        <v>1042</v>
      </c>
      <c r="B2265">
        <f t="shared" si="662"/>
        <v>452</v>
      </c>
      <c r="C2265">
        <f t="shared" ca="1" si="667"/>
        <v>11</v>
      </c>
      <c r="D2265">
        <f ca="1">INDEX(table_rates,C2265,7)</f>
        <v>60</v>
      </c>
      <c r="E2265">
        <f ca="1">INDEX(table_rates,C2265,8)</f>
        <v>60</v>
      </c>
    </row>
    <row r="2266" spans="1:5" x14ac:dyDescent="0.2">
      <c r="A2266" t="s">
        <v>1043</v>
      </c>
      <c r="B2266">
        <f t="shared" si="662"/>
        <v>452</v>
      </c>
      <c r="C2266">
        <f t="shared" ca="1" si="667"/>
        <v>11</v>
      </c>
      <c r="D2266" t="str">
        <f ca="1">INDEX(table_rates,C2266,9)</f>
        <v>n/a</v>
      </c>
      <c r="E2266" t="str">
        <f ca="1">INDEX(table_rates,C2266,10)</f>
        <v>n/a</v>
      </c>
    </row>
    <row r="2267" spans="1:5" x14ac:dyDescent="0.2">
      <c r="A2267" t="s">
        <v>1039</v>
      </c>
      <c r="B2267">
        <f t="shared" si="662"/>
        <v>453</v>
      </c>
      <c r="C2267">
        <f t="shared" ca="1" si="667"/>
        <v>2</v>
      </c>
      <c r="D2267">
        <f t="shared" ca="1" si="657"/>
        <v>100</v>
      </c>
      <c r="E2267">
        <f t="shared" ref="E2267" ca="1" si="668">INDEX(table_rates,C2267,2)</f>
        <v>100</v>
      </c>
    </row>
    <row r="2268" spans="1:5" x14ac:dyDescent="0.2">
      <c r="A2268" t="s">
        <v>1040</v>
      </c>
      <c r="B2268">
        <f t="shared" si="662"/>
        <v>453</v>
      </c>
      <c r="C2268">
        <f t="shared" ca="1" si="667"/>
        <v>2</v>
      </c>
      <c r="D2268" t="str">
        <f ca="1">INDEX(table_rates,C2268,3)</f>
        <v>not covered</v>
      </c>
      <c r="E2268" t="str">
        <f ca="1">INDEX(table_rates,C2268,4)</f>
        <v>not covered</v>
      </c>
    </row>
    <row r="2269" spans="1:5" x14ac:dyDescent="0.2">
      <c r="A2269" t="s">
        <v>1041</v>
      </c>
      <c r="B2269">
        <f t="shared" si="662"/>
        <v>453</v>
      </c>
      <c r="C2269">
        <f t="shared" ca="1" si="667"/>
        <v>2</v>
      </c>
      <c r="D2269" t="str">
        <f ca="1">INDEX(table_rates,C2269,5)</f>
        <v>not covered</v>
      </c>
      <c r="E2269" t="str">
        <f ca="1">INDEX(table_rates,C2269,6)</f>
        <v>not covered</v>
      </c>
    </row>
    <row r="2270" spans="1:5" x14ac:dyDescent="0.2">
      <c r="A2270" t="s">
        <v>1042</v>
      </c>
      <c r="B2270">
        <f t="shared" si="662"/>
        <v>453</v>
      </c>
      <c r="C2270">
        <f t="shared" ca="1" si="667"/>
        <v>2</v>
      </c>
      <c r="D2270" t="str">
        <f ca="1">INDEX(table_rates,C2270,7)</f>
        <v>not covered</v>
      </c>
      <c r="E2270" t="str">
        <f ca="1">INDEX(table_rates,C2270,8)</f>
        <v>not covered</v>
      </c>
    </row>
    <row r="2271" spans="1:5" x14ac:dyDescent="0.2">
      <c r="A2271" t="s">
        <v>1043</v>
      </c>
      <c r="B2271">
        <f t="shared" si="662"/>
        <v>453</v>
      </c>
      <c r="C2271">
        <f t="shared" ca="1" si="667"/>
        <v>2</v>
      </c>
      <c r="D2271" t="str">
        <f ca="1">INDEX(table_rates,C2271,9)</f>
        <v>n/a</v>
      </c>
      <c r="E2271" t="str">
        <f ca="1">INDEX(table_rates,C2271,10)</f>
        <v>n/a</v>
      </c>
    </row>
    <row r="2272" spans="1:5" x14ac:dyDescent="0.2">
      <c r="A2272" t="s">
        <v>1039</v>
      </c>
      <c r="B2272">
        <f t="shared" si="662"/>
        <v>454</v>
      </c>
      <c r="C2272">
        <f t="shared" ca="1" si="667"/>
        <v>9</v>
      </c>
      <c r="D2272">
        <f t="shared" ca="1" si="657"/>
        <v>100</v>
      </c>
      <c r="E2272">
        <f t="shared" ref="E2272" ca="1" si="669">INDEX(table_rates,C2272,2)</f>
        <v>100</v>
      </c>
    </row>
    <row r="2273" spans="1:5" x14ac:dyDescent="0.2">
      <c r="A2273" t="s">
        <v>1040</v>
      </c>
      <c r="B2273">
        <f t="shared" si="662"/>
        <v>454</v>
      </c>
      <c r="C2273">
        <f t="shared" ca="1" si="667"/>
        <v>9</v>
      </c>
      <c r="D2273">
        <f ca="1">INDEX(table_rates,C2273,3)</f>
        <v>80</v>
      </c>
      <c r="E2273">
        <f ca="1">INDEX(table_rates,C2273,4)</f>
        <v>80</v>
      </c>
    </row>
    <row r="2274" spans="1:5" x14ac:dyDescent="0.2">
      <c r="A2274" t="s">
        <v>1041</v>
      </c>
      <c r="B2274">
        <f t="shared" si="662"/>
        <v>454</v>
      </c>
      <c r="C2274">
        <f t="shared" ca="1" si="667"/>
        <v>9</v>
      </c>
      <c r="D2274">
        <f ca="1">INDEX(table_rates,C2274,5)</f>
        <v>80</v>
      </c>
      <c r="E2274">
        <f ca="1">INDEX(table_rates,C2274,6)</f>
        <v>80</v>
      </c>
    </row>
    <row r="2275" spans="1:5" x14ac:dyDescent="0.2">
      <c r="A2275" t="s">
        <v>1042</v>
      </c>
      <c r="B2275">
        <f t="shared" si="662"/>
        <v>454</v>
      </c>
      <c r="C2275">
        <f t="shared" ca="1" si="667"/>
        <v>9</v>
      </c>
      <c r="D2275">
        <f ca="1">INDEX(table_rates,C2275,7)</f>
        <v>60</v>
      </c>
      <c r="E2275">
        <f ca="1">INDEX(table_rates,C2275,8)</f>
        <v>60</v>
      </c>
    </row>
    <row r="2276" spans="1:5" x14ac:dyDescent="0.2">
      <c r="A2276" t="s">
        <v>1043</v>
      </c>
      <c r="B2276">
        <f t="shared" si="662"/>
        <v>454</v>
      </c>
      <c r="C2276">
        <f t="shared" ca="1" si="667"/>
        <v>9</v>
      </c>
      <c r="D2276" t="str">
        <f ca="1">INDEX(table_rates,C2276,9)</f>
        <v>n/a</v>
      </c>
      <c r="E2276" t="str">
        <f ca="1">INDEX(table_rates,C2276,10)</f>
        <v>n/a</v>
      </c>
    </row>
    <row r="2277" spans="1:5" x14ac:dyDescent="0.2">
      <c r="A2277" t="s">
        <v>1039</v>
      </c>
      <c r="B2277">
        <f t="shared" si="662"/>
        <v>455</v>
      </c>
      <c r="C2277">
        <f t="shared" ca="1" si="667"/>
        <v>12</v>
      </c>
      <c r="D2277">
        <f t="shared" ca="1" si="657"/>
        <v>100</v>
      </c>
      <c r="E2277">
        <f t="shared" ref="E2277" ca="1" si="670">INDEX(table_rates,C2277,2)</f>
        <v>100</v>
      </c>
    </row>
    <row r="2278" spans="1:5" x14ac:dyDescent="0.2">
      <c r="A2278" t="s">
        <v>1040</v>
      </c>
      <c r="B2278">
        <f t="shared" si="662"/>
        <v>455</v>
      </c>
      <c r="C2278">
        <f t="shared" ca="1" si="667"/>
        <v>12</v>
      </c>
      <c r="D2278">
        <f ca="1">INDEX(table_rates,C2278,3)</f>
        <v>80</v>
      </c>
      <c r="E2278">
        <f ca="1">INDEX(table_rates,C2278,4)</f>
        <v>80</v>
      </c>
    </row>
    <row r="2279" spans="1:5" x14ac:dyDescent="0.2">
      <c r="A2279" t="s">
        <v>1041</v>
      </c>
      <c r="B2279">
        <f t="shared" si="662"/>
        <v>455</v>
      </c>
      <c r="C2279">
        <f t="shared" ca="1" si="667"/>
        <v>12</v>
      </c>
      <c r="D2279">
        <f ca="1">INDEX(table_rates,C2279,5)</f>
        <v>60</v>
      </c>
      <c r="E2279">
        <f ca="1">INDEX(table_rates,C2279,6)</f>
        <v>60</v>
      </c>
    </row>
    <row r="2280" spans="1:5" x14ac:dyDescent="0.2">
      <c r="A2280" t="s">
        <v>1042</v>
      </c>
      <c r="B2280">
        <f t="shared" si="662"/>
        <v>455</v>
      </c>
      <c r="C2280">
        <f t="shared" ca="1" si="667"/>
        <v>12</v>
      </c>
      <c r="D2280" t="str">
        <f ca="1">INDEX(table_rates,C2280,7)</f>
        <v>not covered</v>
      </c>
      <c r="E2280" t="str">
        <f ca="1">INDEX(table_rates,C2280,8)</f>
        <v>not covered</v>
      </c>
    </row>
    <row r="2281" spans="1:5" x14ac:dyDescent="0.2">
      <c r="A2281" t="s">
        <v>1043</v>
      </c>
      <c r="B2281">
        <f t="shared" si="662"/>
        <v>455</v>
      </c>
      <c r="C2281">
        <f t="shared" ca="1" si="667"/>
        <v>12</v>
      </c>
      <c r="D2281" t="str">
        <f ca="1">INDEX(table_rates,C2281,9)</f>
        <v>n/a</v>
      </c>
      <c r="E2281" t="str">
        <f ca="1">INDEX(table_rates,C2281,10)</f>
        <v>n/a</v>
      </c>
    </row>
    <row r="2282" spans="1:5" x14ac:dyDescent="0.2">
      <c r="A2282" t="s">
        <v>1039</v>
      </c>
      <c r="B2282">
        <f t="shared" si="662"/>
        <v>456</v>
      </c>
      <c r="C2282">
        <f t="shared" ca="1" si="659"/>
        <v>12</v>
      </c>
      <c r="D2282">
        <f t="shared" ca="1" si="657"/>
        <v>100</v>
      </c>
      <c r="E2282">
        <f t="shared" ref="E2282" ca="1" si="671">INDEX(table_rates,C2282,2)</f>
        <v>100</v>
      </c>
    </row>
    <row r="2283" spans="1:5" x14ac:dyDescent="0.2">
      <c r="A2283" t="s">
        <v>1040</v>
      </c>
      <c r="B2283">
        <f t="shared" si="662"/>
        <v>456</v>
      </c>
      <c r="C2283">
        <f t="shared" ref="C2283:C2301" ca="1" si="672">IF(MOD(ROW(C2283)-2,5)&lt;&gt;0,C2282,RANDBETWEEN(1,ROWS(table_rates)))</f>
        <v>12</v>
      </c>
      <c r="D2283">
        <f ca="1">INDEX(table_rates,C2283,3)</f>
        <v>80</v>
      </c>
      <c r="E2283">
        <f ca="1">INDEX(table_rates,C2283,4)</f>
        <v>80</v>
      </c>
    </row>
    <row r="2284" spans="1:5" x14ac:dyDescent="0.2">
      <c r="A2284" t="s">
        <v>1041</v>
      </c>
      <c r="B2284">
        <f t="shared" si="662"/>
        <v>456</v>
      </c>
      <c r="C2284">
        <f t="shared" ca="1" si="672"/>
        <v>12</v>
      </c>
      <c r="D2284">
        <f ca="1">INDEX(table_rates,C2284,5)</f>
        <v>60</v>
      </c>
      <c r="E2284">
        <f ca="1">INDEX(table_rates,C2284,6)</f>
        <v>60</v>
      </c>
    </row>
    <row r="2285" spans="1:5" x14ac:dyDescent="0.2">
      <c r="A2285" t="s">
        <v>1042</v>
      </c>
      <c r="B2285">
        <f t="shared" si="662"/>
        <v>456</v>
      </c>
      <c r="C2285">
        <f t="shared" ca="1" si="672"/>
        <v>12</v>
      </c>
      <c r="D2285" t="str">
        <f ca="1">INDEX(table_rates,C2285,7)</f>
        <v>not covered</v>
      </c>
      <c r="E2285" t="str">
        <f ca="1">INDEX(table_rates,C2285,8)</f>
        <v>not covered</v>
      </c>
    </row>
    <row r="2286" spans="1:5" x14ac:dyDescent="0.2">
      <c r="A2286" t="s">
        <v>1043</v>
      </c>
      <c r="B2286">
        <f t="shared" si="662"/>
        <v>456</v>
      </c>
      <c r="C2286">
        <f t="shared" ca="1" si="672"/>
        <v>12</v>
      </c>
      <c r="D2286" t="str">
        <f ca="1">INDEX(table_rates,C2286,9)</f>
        <v>n/a</v>
      </c>
      <c r="E2286" t="str">
        <f ca="1">INDEX(table_rates,C2286,10)</f>
        <v>n/a</v>
      </c>
    </row>
    <row r="2287" spans="1:5" x14ac:dyDescent="0.2">
      <c r="A2287" t="s">
        <v>1039</v>
      </c>
      <c r="B2287">
        <f t="shared" si="662"/>
        <v>457</v>
      </c>
      <c r="C2287">
        <f t="shared" ca="1" si="672"/>
        <v>6</v>
      </c>
      <c r="D2287">
        <f t="shared" ca="1" si="657"/>
        <v>100</v>
      </c>
      <c r="E2287">
        <f t="shared" ref="E2287" ca="1" si="673">INDEX(table_rates,C2287,2)</f>
        <v>100</v>
      </c>
    </row>
    <row r="2288" spans="1:5" x14ac:dyDescent="0.2">
      <c r="A2288" t="s">
        <v>1040</v>
      </c>
      <c r="B2288">
        <f t="shared" si="662"/>
        <v>457</v>
      </c>
      <c r="C2288">
        <f t="shared" ca="1" si="672"/>
        <v>6</v>
      </c>
      <c r="D2288">
        <f ca="1">INDEX(table_rates,C2288,3)</f>
        <v>80</v>
      </c>
      <c r="E2288">
        <f ca="1">INDEX(table_rates,C2288,4)</f>
        <v>80</v>
      </c>
    </row>
    <row r="2289" spans="1:5" x14ac:dyDescent="0.2">
      <c r="A2289" t="s">
        <v>1041</v>
      </c>
      <c r="B2289">
        <f t="shared" si="662"/>
        <v>457</v>
      </c>
      <c r="C2289">
        <f t="shared" ca="1" si="672"/>
        <v>6</v>
      </c>
      <c r="D2289">
        <f ca="1">INDEX(table_rates,C2289,5)</f>
        <v>60</v>
      </c>
      <c r="E2289">
        <f ca="1">INDEX(table_rates,C2289,6)</f>
        <v>60</v>
      </c>
    </row>
    <row r="2290" spans="1:5" x14ac:dyDescent="0.2">
      <c r="A2290" t="s">
        <v>1042</v>
      </c>
      <c r="B2290">
        <f t="shared" si="662"/>
        <v>457</v>
      </c>
      <c r="C2290">
        <f t="shared" ca="1" si="672"/>
        <v>6</v>
      </c>
      <c r="D2290">
        <f ca="1">INDEX(table_rates,C2290,7)</f>
        <v>50</v>
      </c>
      <c r="E2290">
        <f ca="1">INDEX(table_rates,C2290,8)</f>
        <v>50</v>
      </c>
    </row>
    <row r="2291" spans="1:5" x14ac:dyDescent="0.2">
      <c r="A2291" t="s">
        <v>1043</v>
      </c>
      <c r="B2291">
        <f t="shared" si="662"/>
        <v>457</v>
      </c>
      <c r="C2291">
        <f t="shared" ca="1" si="672"/>
        <v>6</v>
      </c>
      <c r="D2291" t="str">
        <f ca="1">INDEX(table_rates,C2291,9)</f>
        <v>n/a</v>
      </c>
      <c r="E2291" t="str">
        <f ca="1">INDEX(table_rates,C2291,10)</f>
        <v>n/a</v>
      </c>
    </row>
    <row r="2292" spans="1:5" x14ac:dyDescent="0.2">
      <c r="A2292" t="s">
        <v>1039</v>
      </c>
      <c r="B2292">
        <f t="shared" si="662"/>
        <v>458</v>
      </c>
      <c r="C2292">
        <f t="shared" ca="1" si="672"/>
        <v>11</v>
      </c>
      <c r="D2292">
        <f t="shared" ca="1" si="657"/>
        <v>100</v>
      </c>
      <c r="E2292">
        <f t="shared" ref="E2292" ca="1" si="674">INDEX(table_rates,C2292,2)</f>
        <v>100</v>
      </c>
    </row>
    <row r="2293" spans="1:5" x14ac:dyDescent="0.2">
      <c r="A2293" t="s">
        <v>1040</v>
      </c>
      <c r="B2293">
        <f t="shared" si="662"/>
        <v>458</v>
      </c>
      <c r="C2293">
        <f t="shared" ca="1" si="672"/>
        <v>11</v>
      </c>
      <c r="D2293">
        <f ca="1">INDEX(table_rates,C2293,3)</f>
        <v>80</v>
      </c>
      <c r="E2293">
        <f ca="1">INDEX(table_rates,C2293,4)</f>
        <v>80</v>
      </c>
    </row>
    <row r="2294" spans="1:5" x14ac:dyDescent="0.2">
      <c r="A2294" t="s">
        <v>1041</v>
      </c>
      <c r="B2294">
        <f t="shared" si="662"/>
        <v>458</v>
      </c>
      <c r="C2294">
        <f t="shared" ca="1" si="672"/>
        <v>11</v>
      </c>
      <c r="D2294">
        <f ca="1">INDEX(table_rates,C2294,5)</f>
        <v>80</v>
      </c>
      <c r="E2294">
        <f ca="1">INDEX(table_rates,C2294,6)</f>
        <v>80</v>
      </c>
    </row>
    <row r="2295" spans="1:5" x14ac:dyDescent="0.2">
      <c r="A2295" t="s">
        <v>1042</v>
      </c>
      <c r="B2295">
        <f t="shared" si="662"/>
        <v>458</v>
      </c>
      <c r="C2295">
        <f t="shared" ca="1" si="672"/>
        <v>11</v>
      </c>
      <c r="D2295">
        <f ca="1">INDEX(table_rates,C2295,7)</f>
        <v>60</v>
      </c>
      <c r="E2295">
        <f ca="1">INDEX(table_rates,C2295,8)</f>
        <v>60</v>
      </c>
    </row>
    <row r="2296" spans="1:5" x14ac:dyDescent="0.2">
      <c r="A2296" t="s">
        <v>1043</v>
      </c>
      <c r="B2296">
        <f t="shared" si="662"/>
        <v>458</v>
      </c>
      <c r="C2296">
        <f t="shared" ca="1" si="672"/>
        <v>11</v>
      </c>
      <c r="D2296" t="str">
        <f ca="1">INDEX(table_rates,C2296,9)</f>
        <v>n/a</v>
      </c>
      <c r="E2296" t="str">
        <f ca="1">INDEX(table_rates,C2296,10)</f>
        <v>n/a</v>
      </c>
    </row>
    <row r="2297" spans="1:5" x14ac:dyDescent="0.2">
      <c r="A2297" t="s">
        <v>1039</v>
      </c>
      <c r="B2297">
        <f t="shared" si="662"/>
        <v>459</v>
      </c>
      <c r="C2297">
        <f t="shared" ca="1" si="672"/>
        <v>14</v>
      </c>
      <c r="D2297">
        <f t="shared" ca="1" si="657"/>
        <v>100</v>
      </c>
      <c r="E2297">
        <f t="shared" ref="E2297" ca="1" si="675">INDEX(table_rates,C2297,2)</f>
        <v>100</v>
      </c>
    </row>
    <row r="2298" spans="1:5" x14ac:dyDescent="0.2">
      <c r="A2298" t="s">
        <v>1040</v>
      </c>
      <c r="B2298">
        <f t="shared" si="662"/>
        <v>459</v>
      </c>
      <c r="C2298">
        <f t="shared" ca="1" si="672"/>
        <v>14</v>
      </c>
      <c r="D2298">
        <f ca="1">INDEX(table_rates,C2298,3)</f>
        <v>90</v>
      </c>
      <c r="E2298">
        <f ca="1">INDEX(table_rates,C2298,4)</f>
        <v>90</v>
      </c>
    </row>
    <row r="2299" spans="1:5" x14ac:dyDescent="0.2">
      <c r="A2299" t="s">
        <v>1041</v>
      </c>
      <c r="B2299">
        <f t="shared" si="662"/>
        <v>459</v>
      </c>
      <c r="C2299">
        <f t="shared" ca="1" si="672"/>
        <v>14</v>
      </c>
      <c r="D2299">
        <f ca="1">INDEX(table_rates,C2299,5)</f>
        <v>80</v>
      </c>
      <c r="E2299">
        <f ca="1">INDEX(table_rates,C2299,6)</f>
        <v>80</v>
      </c>
    </row>
    <row r="2300" spans="1:5" x14ac:dyDescent="0.2">
      <c r="A2300" t="s">
        <v>1042</v>
      </c>
      <c r="B2300">
        <f t="shared" si="662"/>
        <v>459</v>
      </c>
      <c r="C2300">
        <f t="shared" ca="1" si="672"/>
        <v>14</v>
      </c>
      <c r="D2300">
        <f ca="1">INDEX(table_rates,C2300,7)</f>
        <v>80</v>
      </c>
      <c r="E2300">
        <f ca="1">INDEX(table_rates,C2300,8)</f>
        <v>80</v>
      </c>
    </row>
    <row r="2301" spans="1:5" x14ac:dyDescent="0.2">
      <c r="A2301" t="s">
        <v>1043</v>
      </c>
      <c r="B2301">
        <f t="shared" si="662"/>
        <v>459</v>
      </c>
      <c r="C2301">
        <f t="shared" ca="1" si="672"/>
        <v>14</v>
      </c>
      <c r="D2301" t="str">
        <f ca="1">INDEX(table_rates,C2301,9)</f>
        <v>n/a</v>
      </c>
      <c r="E2301" t="str">
        <f ca="1">INDEX(table_rates,C2301,10)</f>
        <v>n/a</v>
      </c>
    </row>
    <row r="2302" spans="1:5" x14ac:dyDescent="0.2">
      <c r="A2302" t="s">
        <v>1039</v>
      </c>
      <c r="B2302">
        <f t="shared" si="662"/>
        <v>460</v>
      </c>
      <c r="C2302">
        <f t="shared" ca="1" si="659"/>
        <v>12</v>
      </c>
      <c r="D2302">
        <f t="shared" ref="D2302:D2362" ca="1" si="676">INDEX(table_rates,C2302,1)</f>
        <v>100</v>
      </c>
      <c r="E2302">
        <f t="shared" ref="E2302" ca="1" si="677">INDEX(table_rates,C2302,2)</f>
        <v>100</v>
      </c>
    </row>
    <row r="2303" spans="1:5" x14ac:dyDescent="0.2">
      <c r="A2303" t="s">
        <v>1040</v>
      </c>
      <c r="B2303">
        <f t="shared" si="662"/>
        <v>460</v>
      </c>
      <c r="C2303">
        <f t="shared" ref="C2303:C2321" ca="1" si="678">IF(MOD(ROW(C2303)-2,5)&lt;&gt;0,C2302,RANDBETWEEN(1,ROWS(table_rates)))</f>
        <v>12</v>
      </c>
      <c r="D2303">
        <f ca="1">INDEX(table_rates,C2303,3)</f>
        <v>80</v>
      </c>
      <c r="E2303">
        <f ca="1">INDEX(table_rates,C2303,4)</f>
        <v>80</v>
      </c>
    </row>
    <row r="2304" spans="1:5" x14ac:dyDescent="0.2">
      <c r="A2304" t="s">
        <v>1041</v>
      </c>
      <c r="B2304">
        <f t="shared" si="662"/>
        <v>460</v>
      </c>
      <c r="C2304">
        <f t="shared" ca="1" si="678"/>
        <v>12</v>
      </c>
      <c r="D2304">
        <f ca="1">INDEX(table_rates,C2304,5)</f>
        <v>60</v>
      </c>
      <c r="E2304">
        <f ca="1">INDEX(table_rates,C2304,6)</f>
        <v>60</v>
      </c>
    </row>
    <row r="2305" spans="1:5" x14ac:dyDescent="0.2">
      <c r="A2305" t="s">
        <v>1042</v>
      </c>
      <c r="B2305">
        <f t="shared" si="662"/>
        <v>460</v>
      </c>
      <c r="C2305">
        <f t="shared" ca="1" si="678"/>
        <v>12</v>
      </c>
      <c r="D2305" t="str">
        <f ca="1">INDEX(table_rates,C2305,7)</f>
        <v>not covered</v>
      </c>
      <c r="E2305" t="str">
        <f ca="1">INDEX(table_rates,C2305,8)</f>
        <v>not covered</v>
      </c>
    </row>
    <row r="2306" spans="1:5" x14ac:dyDescent="0.2">
      <c r="A2306" t="s">
        <v>1043</v>
      </c>
      <c r="B2306">
        <f t="shared" si="662"/>
        <v>460</v>
      </c>
      <c r="C2306">
        <f t="shared" ca="1" si="678"/>
        <v>12</v>
      </c>
      <c r="D2306" t="str">
        <f ca="1">INDEX(table_rates,C2306,9)</f>
        <v>n/a</v>
      </c>
      <c r="E2306" t="str">
        <f ca="1">INDEX(table_rates,C2306,10)</f>
        <v>n/a</v>
      </c>
    </row>
    <row r="2307" spans="1:5" x14ac:dyDescent="0.2">
      <c r="A2307" t="s">
        <v>1039</v>
      </c>
      <c r="B2307">
        <f t="shared" si="662"/>
        <v>461</v>
      </c>
      <c r="C2307">
        <f t="shared" ca="1" si="678"/>
        <v>13</v>
      </c>
      <c r="D2307">
        <f t="shared" ca="1" si="676"/>
        <v>100</v>
      </c>
      <c r="E2307">
        <f t="shared" ref="E2307" ca="1" si="679">INDEX(table_rates,C2307,2)</f>
        <v>100</v>
      </c>
    </row>
    <row r="2308" spans="1:5" x14ac:dyDescent="0.2">
      <c r="A2308" t="s">
        <v>1040</v>
      </c>
      <c r="B2308">
        <f t="shared" ref="B2308:B2371" si="680">IF(MOD(ROW(B2308)-2,5)&lt;&gt;0,B2307,B2307+1)</f>
        <v>461</v>
      </c>
      <c r="C2308">
        <f t="shared" ca="1" si="678"/>
        <v>13</v>
      </c>
      <c r="D2308">
        <f ca="1">INDEX(table_rates,C2308,3)</f>
        <v>80</v>
      </c>
      <c r="E2308">
        <f ca="1">INDEX(table_rates,C2308,4)</f>
        <v>80</v>
      </c>
    </row>
    <row r="2309" spans="1:5" x14ac:dyDescent="0.2">
      <c r="A2309" t="s">
        <v>1041</v>
      </c>
      <c r="B2309">
        <f t="shared" si="680"/>
        <v>461</v>
      </c>
      <c r="C2309">
        <f t="shared" ca="1" si="678"/>
        <v>13</v>
      </c>
      <c r="D2309">
        <f ca="1">INDEX(table_rates,C2309,5)</f>
        <v>80</v>
      </c>
      <c r="E2309">
        <f ca="1">INDEX(table_rates,C2309,6)</f>
        <v>80</v>
      </c>
    </row>
    <row r="2310" spans="1:5" x14ac:dyDescent="0.2">
      <c r="A2310" t="s">
        <v>1042</v>
      </c>
      <c r="B2310">
        <f t="shared" si="680"/>
        <v>461</v>
      </c>
      <c r="C2310">
        <f t="shared" ca="1" si="678"/>
        <v>13</v>
      </c>
      <c r="D2310">
        <f ca="1">INDEX(table_rates,C2310,7)</f>
        <v>60</v>
      </c>
      <c r="E2310">
        <f ca="1">INDEX(table_rates,C2310,8)</f>
        <v>60</v>
      </c>
    </row>
    <row r="2311" spans="1:5" x14ac:dyDescent="0.2">
      <c r="A2311" t="s">
        <v>1043</v>
      </c>
      <c r="B2311">
        <f t="shared" si="680"/>
        <v>461</v>
      </c>
      <c r="C2311">
        <f t="shared" ca="1" si="678"/>
        <v>13</v>
      </c>
      <c r="D2311">
        <f ca="1">INDEX(table_rates,C2311,9)</f>
        <v>50</v>
      </c>
      <c r="E2311">
        <f ca="1">INDEX(table_rates,C2311,10)</f>
        <v>50</v>
      </c>
    </row>
    <row r="2312" spans="1:5" x14ac:dyDescent="0.2">
      <c r="A2312" t="s">
        <v>1039</v>
      </c>
      <c r="B2312">
        <f t="shared" si="680"/>
        <v>462</v>
      </c>
      <c r="C2312">
        <f t="shared" ca="1" si="678"/>
        <v>3</v>
      </c>
      <c r="D2312">
        <f t="shared" ca="1" si="676"/>
        <v>100</v>
      </c>
      <c r="E2312">
        <f t="shared" ref="E2312" ca="1" si="681">INDEX(table_rates,C2312,2)</f>
        <v>100</v>
      </c>
    </row>
    <row r="2313" spans="1:5" x14ac:dyDescent="0.2">
      <c r="A2313" t="s">
        <v>1040</v>
      </c>
      <c r="B2313">
        <f t="shared" si="680"/>
        <v>462</v>
      </c>
      <c r="C2313">
        <f t="shared" ca="1" si="678"/>
        <v>3</v>
      </c>
      <c r="D2313">
        <f ca="1">INDEX(table_rates,C2313,3)</f>
        <v>80</v>
      </c>
      <c r="E2313">
        <f ca="1">INDEX(table_rates,C2313,4)</f>
        <v>80</v>
      </c>
    </row>
    <row r="2314" spans="1:5" x14ac:dyDescent="0.2">
      <c r="A2314" t="s">
        <v>1041</v>
      </c>
      <c r="B2314">
        <f t="shared" si="680"/>
        <v>462</v>
      </c>
      <c r="C2314">
        <f t="shared" ca="1" si="678"/>
        <v>3</v>
      </c>
      <c r="D2314">
        <f ca="1">INDEX(table_rates,C2314,5)</f>
        <v>80</v>
      </c>
      <c r="E2314">
        <f ca="1">INDEX(table_rates,C2314,6)</f>
        <v>80</v>
      </c>
    </row>
    <row r="2315" spans="1:5" x14ac:dyDescent="0.2">
      <c r="A2315" t="s">
        <v>1042</v>
      </c>
      <c r="B2315">
        <f t="shared" si="680"/>
        <v>462</v>
      </c>
      <c r="C2315">
        <f t="shared" ca="1" si="678"/>
        <v>3</v>
      </c>
      <c r="D2315">
        <f ca="1">INDEX(table_rates,C2315,7)</f>
        <v>60</v>
      </c>
      <c r="E2315">
        <f ca="1">INDEX(table_rates,C2315,8)</f>
        <v>60</v>
      </c>
    </row>
    <row r="2316" spans="1:5" x14ac:dyDescent="0.2">
      <c r="A2316" t="s">
        <v>1043</v>
      </c>
      <c r="B2316">
        <f t="shared" si="680"/>
        <v>462</v>
      </c>
      <c r="C2316">
        <f t="shared" ca="1" si="678"/>
        <v>3</v>
      </c>
      <c r="D2316" t="str">
        <f ca="1">INDEX(table_rates,C2316,9)</f>
        <v>n/a</v>
      </c>
      <c r="E2316" t="str">
        <f ca="1">INDEX(table_rates,C2316,10)</f>
        <v>n/a</v>
      </c>
    </row>
    <row r="2317" spans="1:5" x14ac:dyDescent="0.2">
      <c r="A2317" t="s">
        <v>1039</v>
      </c>
      <c r="B2317">
        <f t="shared" si="680"/>
        <v>463</v>
      </c>
      <c r="C2317">
        <f t="shared" ca="1" si="678"/>
        <v>13</v>
      </c>
      <c r="D2317">
        <f t="shared" ca="1" si="676"/>
        <v>100</v>
      </c>
      <c r="E2317">
        <f t="shared" ref="E2317" ca="1" si="682">INDEX(table_rates,C2317,2)</f>
        <v>100</v>
      </c>
    </row>
    <row r="2318" spans="1:5" x14ac:dyDescent="0.2">
      <c r="A2318" t="s">
        <v>1040</v>
      </c>
      <c r="B2318">
        <f t="shared" si="680"/>
        <v>463</v>
      </c>
      <c r="C2318">
        <f t="shared" ca="1" si="678"/>
        <v>13</v>
      </c>
      <c r="D2318">
        <f ca="1">INDEX(table_rates,C2318,3)</f>
        <v>80</v>
      </c>
      <c r="E2318">
        <f ca="1">INDEX(table_rates,C2318,4)</f>
        <v>80</v>
      </c>
    </row>
    <row r="2319" spans="1:5" x14ac:dyDescent="0.2">
      <c r="A2319" t="s">
        <v>1041</v>
      </c>
      <c r="B2319">
        <f t="shared" si="680"/>
        <v>463</v>
      </c>
      <c r="C2319">
        <f t="shared" ca="1" si="678"/>
        <v>13</v>
      </c>
      <c r="D2319">
        <f ca="1">INDEX(table_rates,C2319,5)</f>
        <v>80</v>
      </c>
      <c r="E2319">
        <f ca="1">INDEX(table_rates,C2319,6)</f>
        <v>80</v>
      </c>
    </row>
    <row r="2320" spans="1:5" x14ac:dyDescent="0.2">
      <c r="A2320" t="s">
        <v>1042</v>
      </c>
      <c r="B2320">
        <f t="shared" si="680"/>
        <v>463</v>
      </c>
      <c r="C2320">
        <f t="shared" ca="1" si="678"/>
        <v>13</v>
      </c>
      <c r="D2320">
        <f ca="1">INDEX(table_rates,C2320,7)</f>
        <v>60</v>
      </c>
      <c r="E2320">
        <f ca="1">INDEX(table_rates,C2320,8)</f>
        <v>60</v>
      </c>
    </row>
    <row r="2321" spans="1:5" x14ac:dyDescent="0.2">
      <c r="A2321" t="s">
        <v>1043</v>
      </c>
      <c r="B2321">
        <f t="shared" si="680"/>
        <v>463</v>
      </c>
      <c r="C2321">
        <f t="shared" ca="1" si="678"/>
        <v>13</v>
      </c>
      <c r="D2321">
        <f ca="1">INDEX(table_rates,C2321,9)</f>
        <v>50</v>
      </c>
      <c r="E2321">
        <f ca="1">INDEX(table_rates,C2321,10)</f>
        <v>50</v>
      </c>
    </row>
    <row r="2322" spans="1:5" x14ac:dyDescent="0.2">
      <c r="A2322" t="s">
        <v>1039</v>
      </c>
      <c r="B2322">
        <f t="shared" si="680"/>
        <v>464</v>
      </c>
      <c r="C2322">
        <f t="shared" ref="C2322:C2382" ca="1" si="683">RANDBETWEEN(1,ROWS(table_rates))</f>
        <v>2</v>
      </c>
      <c r="D2322">
        <f t="shared" ca="1" si="676"/>
        <v>100</v>
      </c>
      <c r="E2322">
        <f t="shared" ref="E2322" ca="1" si="684">INDEX(table_rates,C2322,2)</f>
        <v>100</v>
      </c>
    </row>
    <row r="2323" spans="1:5" x14ac:dyDescent="0.2">
      <c r="A2323" t="s">
        <v>1040</v>
      </c>
      <c r="B2323">
        <f t="shared" si="680"/>
        <v>464</v>
      </c>
      <c r="C2323">
        <f t="shared" ref="C2323:C2341" ca="1" si="685">IF(MOD(ROW(C2323)-2,5)&lt;&gt;0,C2322,RANDBETWEEN(1,ROWS(table_rates)))</f>
        <v>2</v>
      </c>
      <c r="D2323" t="str">
        <f ca="1">INDEX(table_rates,C2323,3)</f>
        <v>not covered</v>
      </c>
      <c r="E2323" t="str">
        <f ca="1">INDEX(table_rates,C2323,4)</f>
        <v>not covered</v>
      </c>
    </row>
    <row r="2324" spans="1:5" x14ac:dyDescent="0.2">
      <c r="A2324" t="s">
        <v>1041</v>
      </c>
      <c r="B2324">
        <f t="shared" si="680"/>
        <v>464</v>
      </c>
      <c r="C2324">
        <f t="shared" ca="1" si="685"/>
        <v>2</v>
      </c>
      <c r="D2324" t="str">
        <f ca="1">INDEX(table_rates,C2324,5)</f>
        <v>not covered</v>
      </c>
      <c r="E2324" t="str">
        <f ca="1">INDEX(table_rates,C2324,6)</f>
        <v>not covered</v>
      </c>
    </row>
    <row r="2325" spans="1:5" x14ac:dyDescent="0.2">
      <c r="A2325" t="s">
        <v>1042</v>
      </c>
      <c r="B2325">
        <f t="shared" si="680"/>
        <v>464</v>
      </c>
      <c r="C2325">
        <f t="shared" ca="1" si="685"/>
        <v>2</v>
      </c>
      <c r="D2325" t="str">
        <f ca="1">INDEX(table_rates,C2325,7)</f>
        <v>not covered</v>
      </c>
      <c r="E2325" t="str">
        <f ca="1">INDEX(table_rates,C2325,8)</f>
        <v>not covered</v>
      </c>
    </row>
    <row r="2326" spans="1:5" x14ac:dyDescent="0.2">
      <c r="A2326" t="s">
        <v>1043</v>
      </c>
      <c r="B2326">
        <f t="shared" si="680"/>
        <v>464</v>
      </c>
      <c r="C2326">
        <f t="shared" ca="1" si="685"/>
        <v>2</v>
      </c>
      <c r="D2326" t="str">
        <f ca="1">INDEX(table_rates,C2326,9)</f>
        <v>n/a</v>
      </c>
      <c r="E2326" t="str">
        <f ca="1">INDEX(table_rates,C2326,10)</f>
        <v>n/a</v>
      </c>
    </row>
    <row r="2327" spans="1:5" x14ac:dyDescent="0.2">
      <c r="A2327" t="s">
        <v>1039</v>
      </c>
      <c r="B2327">
        <f t="shared" si="680"/>
        <v>465</v>
      </c>
      <c r="C2327">
        <f t="shared" ca="1" si="685"/>
        <v>8</v>
      </c>
      <c r="D2327">
        <f t="shared" ca="1" si="676"/>
        <v>100</v>
      </c>
      <c r="E2327">
        <f t="shared" ref="E2327" ca="1" si="686">INDEX(table_rates,C2327,2)</f>
        <v>100</v>
      </c>
    </row>
    <row r="2328" spans="1:5" x14ac:dyDescent="0.2">
      <c r="A2328" t="s">
        <v>1040</v>
      </c>
      <c r="B2328">
        <f t="shared" si="680"/>
        <v>465</v>
      </c>
      <c r="C2328">
        <f t="shared" ca="1" si="685"/>
        <v>8</v>
      </c>
      <c r="D2328">
        <f ca="1">INDEX(table_rates,C2328,3)</f>
        <v>80</v>
      </c>
      <c r="E2328">
        <f ca="1">INDEX(table_rates,C2328,4)</f>
        <v>80</v>
      </c>
    </row>
    <row r="2329" spans="1:5" x14ac:dyDescent="0.2">
      <c r="A2329" t="s">
        <v>1041</v>
      </c>
      <c r="B2329">
        <f t="shared" si="680"/>
        <v>465</v>
      </c>
      <c r="C2329">
        <f t="shared" ca="1" si="685"/>
        <v>8</v>
      </c>
      <c r="D2329">
        <f ca="1">INDEX(table_rates,C2329,5)</f>
        <v>60</v>
      </c>
      <c r="E2329">
        <f ca="1">INDEX(table_rates,C2329,6)</f>
        <v>60</v>
      </c>
    </row>
    <row r="2330" spans="1:5" x14ac:dyDescent="0.2">
      <c r="A2330" t="s">
        <v>1042</v>
      </c>
      <c r="B2330">
        <f t="shared" si="680"/>
        <v>465</v>
      </c>
      <c r="C2330">
        <f t="shared" ca="1" si="685"/>
        <v>8</v>
      </c>
      <c r="D2330">
        <f ca="1">INDEX(table_rates,C2330,7)</f>
        <v>50</v>
      </c>
      <c r="E2330">
        <f ca="1">INDEX(table_rates,C2330,8)</f>
        <v>50</v>
      </c>
    </row>
    <row r="2331" spans="1:5" x14ac:dyDescent="0.2">
      <c r="A2331" t="s">
        <v>1043</v>
      </c>
      <c r="B2331">
        <f t="shared" si="680"/>
        <v>465</v>
      </c>
      <c r="C2331">
        <f t="shared" ca="1" si="685"/>
        <v>8</v>
      </c>
      <c r="D2331" t="str">
        <f ca="1">INDEX(table_rates,C2331,9)</f>
        <v>n/a</v>
      </c>
      <c r="E2331" t="str">
        <f ca="1">INDEX(table_rates,C2331,10)</f>
        <v>n/a</v>
      </c>
    </row>
    <row r="2332" spans="1:5" x14ac:dyDescent="0.2">
      <c r="A2332" t="s">
        <v>1039</v>
      </c>
      <c r="B2332">
        <f t="shared" si="680"/>
        <v>466</v>
      </c>
      <c r="C2332">
        <f t="shared" ca="1" si="685"/>
        <v>4</v>
      </c>
      <c r="D2332">
        <f t="shared" ca="1" si="676"/>
        <v>100</v>
      </c>
      <c r="E2332">
        <f t="shared" ref="E2332" ca="1" si="687">INDEX(table_rates,C2332,2)</f>
        <v>100</v>
      </c>
    </row>
    <row r="2333" spans="1:5" x14ac:dyDescent="0.2">
      <c r="A2333" t="s">
        <v>1040</v>
      </c>
      <c r="B2333">
        <f t="shared" si="680"/>
        <v>466</v>
      </c>
      <c r="C2333">
        <f t="shared" ca="1" si="685"/>
        <v>4</v>
      </c>
      <c r="D2333">
        <f ca="1">INDEX(table_rates,C2333,3)</f>
        <v>90</v>
      </c>
      <c r="E2333">
        <f ca="1">INDEX(table_rates,C2333,4)</f>
        <v>90</v>
      </c>
    </row>
    <row r="2334" spans="1:5" x14ac:dyDescent="0.2">
      <c r="A2334" t="s">
        <v>1041</v>
      </c>
      <c r="B2334">
        <f t="shared" si="680"/>
        <v>466</v>
      </c>
      <c r="C2334">
        <f t="shared" ca="1" si="685"/>
        <v>4</v>
      </c>
      <c r="D2334">
        <f ca="1">INDEX(table_rates,C2334,5)</f>
        <v>80</v>
      </c>
      <c r="E2334">
        <f ca="1">INDEX(table_rates,C2334,6)</f>
        <v>80</v>
      </c>
    </row>
    <row r="2335" spans="1:5" x14ac:dyDescent="0.2">
      <c r="A2335" t="s">
        <v>1042</v>
      </c>
      <c r="B2335">
        <f t="shared" si="680"/>
        <v>466</v>
      </c>
      <c r="C2335">
        <f t="shared" ca="1" si="685"/>
        <v>4</v>
      </c>
      <c r="D2335">
        <f ca="1">INDEX(table_rates,C2335,7)</f>
        <v>80</v>
      </c>
      <c r="E2335">
        <f ca="1">INDEX(table_rates,C2335,8)</f>
        <v>80</v>
      </c>
    </row>
    <row r="2336" spans="1:5" x14ac:dyDescent="0.2">
      <c r="A2336" t="s">
        <v>1043</v>
      </c>
      <c r="B2336">
        <f t="shared" si="680"/>
        <v>466</v>
      </c>
      <c r="C2336">
        <f t="shared" ca="1" si="685"/>
        <v>4</v>
      </c>
      <c r="D2336" t="str">
        <f ca="1">INDEX(table_rates,C2336,9)</f>
        <v>n/a</v>
      </c>
      <c r="E2336" t="str">
        <f ca="1">INDEX(table_rates,C2336,10)</f>
        <v>n/a</v>
      </c>
    </row>
    <row r="2337" spans="1:5" x14ac:dyDescent="0.2">
      <c r="A2337" t="s">
        <v>1039</v>
      </c>
      <c r="B2337">
        <f t="shared" si="680"/>
        <v>467</v>
      </c>
      <c r="C2337">
        <f t="shared" ca="1" si="685"/>
        <v>10</v>
      </c>
      <c r="D2337">
        <f t="shared" ca="1" si="676"/>
        <v>100</v>
      </c>
      <c r="E2337">
        <f t="shared" ref="E2337" ca="1" si="688">INDEX(table_rates,C2337,2)</f>
        <v>100</v>
      </c>
    </row>
    <row r="2338" spans="1:5" x14ac:dyDescent="0.2">
      <c r="A2338" t="s">
        <v>1040</v>
      </c>
      <c r="B2338">
        <f t="shared" si="680"/>
        <v>467</v>
      </c>
      <c r="C2338">
        <f t="shared" ca="1" si="685"/>
        <v>10</v>
      </c>
      <c r="D2338">
        <f ca="1">INDEX(table_rates,C2338,3)</f>
        <v>80</v>
      </c>
      <c r="E2338">
        <f ca="1">INDEX(table_rates,C2338,4)</f>
        <v>80</v>
      </c>
    </row>
    <row r="2339" spans="1:5" x14ac:dyDescent="0.2">
      <c r="A2339" t="s">
        <v>1041</v>
      </c>
      <c r="B2339">
        <f t="shared" si="680"/>
        <v>467</v>
      </c>
      <c r="C2339">
        <f t="shared" ca="1" si="685"/>
        <v>10</v>
      </c>
      <c r="D2339">
        <f ca="1">INDEX(table_rates,C2339,5)</f>
        <v>80</v>
      </c>
      <c r="E2339">
        <f ca="1">INDEX(table_rates,C2339,6)</f>
        <v>80</v>
      </c>
    </row>
    <row r="2340" spans="1:5" x14ac:dyDescent="0.2">
      <c r="A2340" t="s">
        <v>1042</v>
      </c>
      <c r="B2340">
        <f t="shared" si="680"/>
        <v>467</v>
      </c>
      <c r="C2340">
        <f t="shared" ca="1" si="685"/>
        <v>10</v>
      </c>
      <c r="D2340">
        <f ca="1">INDEX(table_rates,C2340,7)</f>
        <v>60</v>
      </c>
      <c r="E2340">
        <f ca="1">INDEX(table_rates,C2340,8)</f>
        <v>60</v>
      </c>
    </row>
    <row r="2341" spans="1:5" x14ac:dyDescent="0.2">
      <c r="A2341" t="s">
        <v>1043</v>
      </c>
      <c r="B2341">
        <f t="shared" si="680"/>
        <v>467</v>
      </c>
      <c r="C2341">
        <f t="shared" ca="1" si="685"/>
        <v>10</v>
      </c>
      <c r="D2341" t="str">
        <f ca="1">INDEX(table_rates,C2341,9)</f>
        <v>n/a</v>
      </c>
      <c r="E2341" t="str">
        <f ca="1">INDEX(table_rates,C2341,10)</f>
        <v>n/a</v>
      </c>
    </row>
    <row r="2342" spans="1:5" x14ac:dyDescent="0.2">
      <c r="A2342" t="s">
        <v>1039</v>
      </c>
      <c r="B2342">
        <f t="shared" si="680"/>
        <v>468</v>
      </c>
      <c r="C2342">
        <f t="shared" ca="1" si="683"/>
        <v>10</v>
      </c>
      <c r="D2342">
        <f t="shared" ca="1" si="676"/>
        <v>100</v>
      </c>
      <c r="E2342">
        <f t="shared" ref="E2342" ca="1" si="689">INDEX(table_rates,C2342,2)</f>
        <v>100</v>
      </c>
    </row>
    <row r="2343" spans="1:5" x14ac:dyDescent="0.2">
      <c r="A2343" t="s">
        <v>1040</v>
      </c>
      <c r="B2343">
        <f t="shared" si="680"/>
        <v>468</v>
      </c>
      <c r="C2343">
        <f t="shared" ref="C2343:C2361" ca="1" si="690">IF(MOD(ROW(C2343)-2,5)&lt;&gt;0,C2342,RANDBETWEEN(1,ROWS(table_rates)))</f>
        <v>10</v>
      </c>
      <c r="D2343">
        <f ca="1">INDEX(table_rates,C2343,3)</f>
        <v>80</v>
      </c>
      <c r="E2343">
        <f ca="1">INDEX(table_rates,C2343,4)</f>
        <v>80</v>
      </c>
    </row>
    <row r="2344" spans="1:5" x14ac:dyDescent="0.2">
      <c r="A2344" t="s">
        <v>1041</v>
      </c>
      <c r="B2344">
        <f t="shared" si="680"/>
        <v>468</v>
      </c>
      <c r="C2344">
        <f t="shared" ca="1" si="690"/>
        <v>10</v>
      </c>
      <c r="D2344">
        <f ca="1">INDEX(table_rates,C2344,5)</f>
        <v>80</v>
      </c>
      <c r="E2344">
        <f ca="1">INDEX(table_rates,C2344,6)</f>
        <v>80</v>
      </c>
    </row>
    <row r="2345" spans="1:5" x14ac:dyDescent="0.2">
      <c r="A2345" t="s">
        <v>1042</v>
      </c>
      <c r="B2345">
        <f t="shared" si="680"/>
        <v>468</v>
      </c>
      <c r="C2345">
        <f t="shared" ca="1" si="690"/>
        <v>10</v>
      </c>
      <c r="D2345">
        <f ca="1">INDEX(table_rates,C2345,7)</f>
        <v>60</v>
      </c>
      <c r="E2345">
        <f ca="1">INDEX(table_rates,C2345,8)</f>
        <v>60</v>
      </c>
    </row>
    <row r="2346" spans="1:5" x14ac:dyDescent="0.2">
      <c r="A2346" t="s">
        <v>1043</v>
      </c>
      <c r="B2346">
        <f t="shared" si="680"/>
        <v>468</v>
      </c>
      <c r="C2346">
        <f t="shared" ca="1" si="690"/>
        <v>10</v>
      </c>
      <c r="D2346" t="str">
        <f ca="1">INDEX(table_rates,C2346,9)</f>
        <v>n/a</v>
      </c>
      <c r="E2346" t="str">
        <f ca="1">INDEX(table_rates,C2346,10)</f>
        <v>n/a</v>
      </c>
    </row>
    <row r="2347" spans="1:5" x14ac:dyDescent="0.2">
      <c r="A2347" t="s">
        <v>1039</v>
      </c>
      <c r="B2347">
        <f t="shared" si="680"/>
        <v>469</v>
      </c>
      <c r="C2347">
        <f t="shared" ca="1" si="690"/>
        <v>12</v>
      </c>
      <c r="D2347">
        <f t="shared" ca="1" si="676"/>
        <v>100</v>
      </c>
      <c r="E2347">
        <f t="shared" ref="E2347" ca="1" si="691">INDEX(table_rates,C2347,2)</f>
        <v>100</v>
      </c>
    </row>
    <row r="2348" spans="1:5" x14ac:dyDescent="0.2">
      <c r="A2348" t="s">
        <v>1040</v>
      </c>
      <c r="B2348">
        <f t="shared" si="680"/>
        <v>469</v>
      </c>
      <c r="C2348">
        <f t="shared" ca="1" si="690"/>
        <v>12</v>
      </c>
      <c r="D2348">
        <f ca="1">INDEX(table_rates,C2348,3)</f>
        <v>80</v>
      </c>
      <c r="E2348">
        <f ca="1">INDEX(table_rates,C2348,4)</f>
        <v>80</v>
      </c>
    </row>
    <row r="2349" spans="1:5" x14ac:dyDescent="0.2">
      <c r="A2349" t="s">
        <v>1041</v>
      </c>
      <c r="B2349">
        <f t="shared" si="680"/>
        <v>469</v>
      </c>
      <c r="C2349">
        <f t="shared" ca="1" si="690"/>
        <v>12</v>
      </c>
      <c r="D2349">
        <f ca="1">INDEX(table_rates,C2349,5)</f>
        <v>60</v>
      </c>
      <c r="E2349">
        <f ca="1">INDEX(table_rates,C2349,6)</f>
        <v>60</v>
      </c>
    </row>
    <row r="2350" spans="1:5" x14ac:dyDescent="0.2">
      <c r="A2350" t="s">
        <v>1042</v>
      </c>
      <c r="B2350">
        <f t="shared" si="680"/>
        <v>469</v>
      </c>
      <c r="C2350">
        <f t="shared" ca="1" si="690"/>
        <v>12</v>
      </c>
      <c r="D2350" t="str">
        <f ca="1">INDEX(table_rates,C2350,7)</f>
        <v>not covered</v>
      </c>
      <c r="E2350" t="str">
        <f ca="1">INDEX(table_rates,C2350,8)</f>
        <v>not covered</v>
      </c>
    </row>
    <row r="2351" spans="1:5" x14ac:dyDescent="0.2">
      <c r="A2351" t="s">
        <v>1043</v>
      </c>
      <c r="B2351">
        <f t="shared" si="680"/>
        <v>469</v>
      </c>
      <c r="C2351">
        <f t="shared" ca="1" si="690"/>
        <v>12</v>
      </c>
      <c r="D2351" t="str">
        <f ca="1">INDEX(table_rates,C2351,9)</f>
        <v>n/a</v>
      </c>
      <c r="E2351" t="str">
        <f ca="1">INDEX(table_rates,C2351,10)</f>
        <v>n/a</v>
      </c>
    </row>
    <row r="2352" spans="1:5" x14ac:dyDescent="0.2">
      <c r="A2352" t="s">
        <v>1039</v>
      </c>
      <c r="B2352">
        <f t="shared" si="680"/>
        <v>470</v>
      </c>
      <c r="C2352">
        <f t="shared" ca="1" si="690"/>
        <v>2</v>
      </c>
      <c r="D2352">
        <f t="shared" ca="1" si="676"/>
        <v>100</v>
      </c>
      <c r="E2352">
        <f t="shared" ref="E2352" ca="1" si="692">INDEX(table_rates,C2352,2)</f>
        <v>100</v>
      </c>
    </row>
    <row r="2353" spans="1:5" x14ac:dyDescent="0.2">
      <c r="A2353" t="s">
        <v>1040</v>
      </c>
      <c r="B2353">
        <f t="shared" si="680"/>
        <v>470</v>
      </c>
      <c r="C2353">
        <f t="shared" ca="1" si="690"/>
        <v>2</v>
      </c>
      <c r="D2353" t="str">
        <f ca="1">INDEX(table_rates,C2353,3)</f>
        <v>not covered</v>
      </c>
      <c r="E2353" t="str">
        <f ca="1">INDEX(table_rates,C2353,4)</f>
        <v>not covered</v>
      </c>
    </row>
    <row r="2354" spans="1:5" x14ac:dyDescent="0.2">
      <c r="A2354" t="s">
        <v>1041</v>
      </c>
      <c r="B2354">
        <f t="shared" si="680"/>
        <v>470</v>
      </c>
      <c r="C2354">
        <f t="shared" ca="1" si="690"/>
        <v>2</v>
      </c>
      <c r="D2354" t="str">
        <f ca="1">INDEX(table_rates,C2354,5)</f>
        <v>not covered</v>
      </c>
      <c r="E2354" t="str">
        <f ca="1">INDEX(table_rates,C2354,6)</f>
        <v>not covered</v>
      </c>
    </row>
    <row r="2355" spans="1:5" x14ac:dyDescent="0.2">
      <c r="A2355" t="s">
        <v>1042</v>
      </c>
      <c r="B2355">
        <f t="shared" si="680"/>
        <v>470</v>
      </c>
      <c r="C2355">
        <f t="shared" ca="1" si="690"/>
        <v>2</v>
      </c>
      <c r="D2355" t="str">
        <f ca="1">INDEX(table_rates,C2355,7)</f>
        <v>not covered</v>
      </c>
      <c r="E2355" t="str">
        <f ca="1">INDEX(table_rates,C2355,8)</f>
        <v>not covered</v>
      </c>
    </row>
    <row r="2356" spans="1:5" x14ac:dyDescent="0.2">
      <c r="A2356" t="s">
        <v>1043</v>
      </c>
      <c r="B2356">
        <f t="shared" si="680"/>
        <v>470</v>
      </c>
      <c r="C2356">
        <f t="shared" ca="1" si="690"/>
        <v>2</v>
      </c>
      <c r="D2356" t="str">
        <f ca="1">INDEX(table_rates,C2356,9)</f>
        <v>n/a</v>
      </c>
      <c r="E2356" t="str">
        <f ca="1">INDEX(table_rates,C2356,10)</f>
        <v>n/a</v>
      </c>
    </row>
    <row r="2357" spans="1:5" x14ac:dyDescent="0.2">
      <c r="A2357" t="s">
        <v>1039</v>
      </c>
      <c r="B2357">
        <f t="shared" si="680"/>
        <v>471</v>
      </c>
      <c r="C2357">
        <f t="shared" ca="1" si="690"/>
        <v>6</v>
      </c>
      <c r="D2357">
        <f t="shared" ca="1" si="676"/>
        <v>100</v>
      </c>
      <c r="E2357">
        <f t="shared" ref="E2357" ca="1" si="693">INDEX(table_rates,C2357,2)</f>
        <v>100</v>
      </c>
    </row>
    <row r="2358" spans="1:5" x14ac:dyDescent="0.2">
      <c r="A2358" t="s">
        <v>1040</v>
      </c>
      <c r="B2358">
        <f t="shared" si="680"/>
        <v>471</v>
      </c>
      <c r="C2358">
        <f t="shared" ca="1" si="690"/>
        <v>6</v>
      </c>
      <c r="D2358">
        <f ca="1">INDEX(table_rates,C2358,3)</f>
        <v>80</v>
      </c>
      <c r="E2358">
        <f ca="1">INDEX(table_rates,C2358,4)</f>
        <v>80</v>
      </c>
    </row>
    <row r="2359" spans="1:5" x14ac:dyDescent="0.2">
      <c r="A2359" t="s">
        <v>1041</v>
      </c>
      <c r="B2359">
        <f t="shared" si="680"/>
        <v>471</v>
      </c>
      <c r="C2359">
        <f t="shared" ca="1" si="690"/>
        <v>6</v>
      </c>
      <c r="D2359">
        <f ca="1">INDEX(table_rates,C2359,5)</f>
        <v>60</v>
      </c>
      <c r="E2359">
        <f ca="1">INDEX(table_rates,C2359,6)</f>
        <v>60</v>
      </c>
    </row>
    <row r="2360" spans="1:5" x14ac:dyDescent="0.2">
      <c r="A2360" t="s">
        <v>1042</v>
      </c>
      <c r="B2360">
        <f t="shared" si="680"/>
        <v>471</v>
      </c>
      <c r="C2360">
        <f t="shared" ca="1" si="690"/>
        <v>6</v>
      </c>
      <c r="D2360">
        <f ca="1">INDEX(table_rates,C2360,7)</f>
        <v>50</v>
      </c>
      <c r="E2360">
        <f ca="1">INDEX(table_rates,C2360,8)</f>
        <v>50</v>
      </c>
    </row>
    <row r="2361" spans="1:5" x14ac:dyDescent="0.2">
      <c r="A2361" t="s">
        <v>1043</v>
      </c>
      <c r="B2361">
        <f t="shared" si="680"/>
        <v>471</v>
      </c>
      <c r="C2361">
        <f t="shared" ca="1" si="690"/>
        <v>6</v>
      </c>
      <c r="D2361" t="str">
        <f ca="1">INDEX(table_rates,C2361,9)</f>
        <v>n/a</v>
      </c>
      <c r="E2361" t="str">
        <f ca="1">INDEX(table_rates,C2361,10)</f>
        <v>n/a</v>
      </c>
    </row>
    <row r="2362" spans="1:5" x14ac:dyDescent="0.2">
      <c r="A2362" t="s">
        <v>1039</v>
      </c>
      <c r="B2362">
        <f t="shared" si="680"/>
        <v>472</v>
      </c>
      <c r="C2362">
        <f t="shared" ca="1" si="683"/>
        <v>10</v>
      </c>
      <c r="D2362">
        <f t="shared" ca="1" si="676"/>
        <v>100</v>
      </c>
      <c r="E2362">
        <f t="shared" ref="E2362" ca="1" si="694">INDEX(table_rates,C2362,2)</f>
        <v>100</v>
      </c>
    </row>
    <row r="2363" spans="1:5" x14ac:dyDescent="0.2">
      <c r="A2363" t="s">
        <v>1040</v>
      </c>
      <c r="B2363">
        <f t="shared" si="680"/>
        <v>472</v>
      </c>
      <c r="C2363">
        <f t="shared" ref="C2363:C2381" ca="1" si="695">IF(MOD(ROW(C2363)-2,5)&lt;&gt;0,C2362,RANDBETWEEN(1,ROWS(table_rates)))</f>
        <v>10</v>
      </c>
      <c r="D2363">
        <f ca="1">INDEX(table_rates,C2363,3)</f>
        <v>80</v>
      </c>
      <c r="E2363">
        <f ca="1">INDEX(table_rates,C2363,4)</f>
        <v>80</v>
      </c>
    </row>
    <row r="2364" spans="1:5" x14ac:dyDescent="0.2">
      <c r="A2364" t="s">
        <v>1041</v>
      </c>
      <c r="B2364">
        <f t="shared" si="680"/>
        <v>472</v>
      </c>
      <c r="C2364">
        <f t="shared" ca="1" si="695"/>
        <v>10</v>
      </c>
      <c r="D2364">
        <f ca="1">INDEX(table_rates,C2364,5)</f>
        <v>80</v>
      </c>
      <c r="E2364">
        <f ca="1">INDEX(table_rates,C2364,6)</f>
        <v>80</v>
      </c>
    </row>
    <row r="2365" spans="1:5" x14ac:dyDescent="0.2">
      <c r="A2365" t="s">
        <v>1042</v>
      </c>
      <c r="B2365">
        <f t="shared" si="680"/>
        <v>472</v>
      </c>
      <c r="C2365">
        <f t="shared" ca="1" si="695"/>
        <v>10</v>
      </c>
      <c r="D2365">
        <f ca="1">INDEX(table_rates,C2365,7)</f>
        <v>60</v>
      </c>
      <c r="E2365">
        <f ca="1">INDEX(table_rates,C2365,8)</f>
        <v>60</v>
      </c>
    </row>
    <row r="2366" spans="1:5" x14ac:dyDescent="0.2">
      <c r="A2366" t="s">
        <v>1043</v>
      </c>
      <c r="B2366">
        <f t="shared" si="680"/>
        <v>472</v>
      </c>
      <c r="C2366">
        <f t="shared" ca="1" si="695"/>
        <v>10</v>
      </c>
      <c r="D2366" t="str">
        <f ca="1">INDEX(table_rates,C2366,9)</f>
        <v>n/a</v>
      </c>
      <c r="E2366" t="str">
        <f ca="1">INDEX(table_rates,C2366,10)</f>
        <v>n/a</v>
      </c>
    </row>
    <row r="2367" spans="1:5" x14ac:dyDescent="0.2">
      <c r="A2367" t="s">
        <v>1039</v>
      </c>
      <c r="B2367">
        <f t="shared" si="680"/>
        <v>473</v>
      </c>
      <c r="C2367">
        <f t="shared" ca="1" si="695"/>
        <v>2</v>
      </c>
      <c r="D2367">
        <f t="shared" ref="D2367:D2427" ca="1" si="696">INDEX(table_rates,C2367,1)</f>
        <v>100</v>
      </c>
      <c r="E2367">
        <f t="shared" ref="E2367" ca="1" si="697">INDEX(table_rates,C2367,2)</f>
        <v>100</v>
      </c>
    </row>
    <row r="2368" spans="1:5" x14ac:dyDescent="0.2">
      <c r="A2368" t="s">
        <v>1040</v>
      </c>
      <c r="B2368">
        <f t="shared" si="680"/>
        <v>473</v>
      </c>
      <c r="C2368">
        <f t="shared" ca="1" si="695"/>
        <v>2</v>
      </c>
      <c r="D2368" t="str">
        <f ca="1">INDEX(table_rates,C2368,3)</f>
        <v>not covered</v>
      </c>
      <c r="E2368" t="str">
        <f ca="1">INDEX(table_rates,C2368,4)</f>
        <v>not covered</v>
      </c>
    </row>
    <row r="2369" spans="1:5" x14ac:dyDescent="0.2">
      <c r="A2369" t="s">
        <v>1041</v>
      </c>
      <c r="B2369">
        <f t="shared" si="680"/>
        <v>473</v>
      </c>
      <c r="C2369">
        <f t="shared" ca="1" si="695"/>
        <v>2</v>
      </c>
      <c r="D2369" t="str">
        <f ca="1">INDEX(table_rates,C2369,5)</f>
        <v>not covered</v>
      </c>
      <c r="E2369" t="str">
        <f ca="1">INDEX(table_rates,C2369,6)</f>
        <v>not covered</v>
      </c>
    </row>
    <row r="2370" spans="1:5" x14ac:dyDescent="0.2">
      <c r="A2370" t="s">
        <v>1042</v>
      </c>
      <c r="B2370">
        <f t="shared" si="680"/>
        <v>473</v>
      </c>
      <c r="C2370">
        <f t="shared" ca="1" si="695"/>
        <v>2</v>
      </c>
      <c r="D2370" t="str">
        <f ca="1">INDEX(table_rates,C2370,7)</f>
        <v>not covered</v>
      </c>
      <c r="E2370" t="str">
        <f ca="1">INDEX(table_rates,C2370,8)</f>
        <v>not covered</v>
      </c>
    </row>
    <row r="2371" spans="1:5" x14ac:dyDescent="0.2">
      <c r="A2371" t="s">
        <v>1043</v>
      </c>
      <c r="B2371">
        <f t="shared" si="680"/>
        <v>473</v>
      </c>
      <c r="C2371">
        <f t="shared" ca="1" si="695"/>
        <v>2</v>
      </c>
      <c r="D2371" t="str">
        <f ca="1">INDEX(table_rates,C2371,9)</f>
        <v>n/a</v>
      </c>
      <c r="E2371" t="str">
        <f ca="1">INDEX(table_rates,C2371,10)</f>
        <v>n/a</v>
      </c>
    </row>
    <row r="2372" spans="1:5" x14ac:dyDescent="0.2">
      <c r="A2372" t="s">
        <v>1039</v>
      </c>
      <c r="B2372">
        <f t="shared" ref="B2372:B2435" si="698">IF(MOD(ROW(B2372)-2,5)&lt;&gt;0,B2371,B2371+1)</f>
        <v>474</v>
      </c>
      <c r="C2372">
        <f t="shared" ca="1" si="695"/>
        <v>9</v>
      </c>
      <c r="D2372">
        <f t="shared" ca="1" si="696"/>
        <v>100</v>
      </c>
      <c r="E2372">
        <f t="shared" ref="E2372" ca="1" si="699">INDEX(table_rates,C2372,2)</f>
        <v>100</v>
      </c>
    </row>
    <row r="2373" spans="1:5" x14ac:dyDescent="0.2">
      <c r="A2373" t="s">
        <v>1040</v>
      </c>
      <c r="B2373">
        <f t="shared" si="698"/>
        <v>474</v>
      </c>
      <c r="C2373">
        <f t="shared" ca="1" si="695"/>
        <v>9</v>
      </c>
      <c r="D2373">
        <f ca="1">INDEX(table_rates,C2373,3)</f>
        <v>80</v>
      </c>
      <c r="E2373">
        <f ca="1">INDEX(table_rates,C2373,4)</f>
        <v>80</v>
      </c>
    </row>
    <row r="2374" spans="1:5" x14ac:dyDescent="0.2">
      <c r="A2374" t="s">
        <v>1041</v>
      </c>
      <c r="B2374">
        <f t="shared" si="698"/>
        <v>474</v>
      </c>
      <c r="C2374">
        <f t="shared" ca="1" si="695"/>
        <v>9</v>
      </c>
      <c r="D2374">
        <f ca="1">INDEX(table_rates,C2374,5)</f>
        <v>80</v>
      </c>
      <c r="E2374">
        <f ca="1">INDEX(table_rates,C2374,6)</f>
        <v>80</v>
      </c>
    </row>
    <row r="2375" spans="1:5" x14ac:dyDescent="0.2">
      <c r="A2375" t="s">
        <v>1042</v>
      </c>
      <c r="B2375">
        <f t="shared" si="698"/>
        <v>474</v>
      </c>
      <c r="C2375">
        <f t="shared" ca="1" si="695"/>
        <v>9</v>
      </c>
      <c r="D2375">
        <f ca="1">INDEX(table_rates,C2375,7)</f>
        <v>60</v>
      </c>
      <c r="E2375">
        <f ca="1">INDEX(table_rates,C2375,8)</f>
        <v>60</v>
      </c>
    </row>
    <row r="2376" spans="1:5" x14ac:dyDescent="0.2">
      <c r="A2376" t="s">
        <v>1043</v>
      </c>
      <c r="B2376">
        <f t="shared" si="698"/>
        <v>474</v>
      </c>
      <c r="C2376">
        <f t="shared" ca="1" si="695"/>
        <v>9</v>
      </c>
      <c r="D2376" t="str">
        <f ca="1">INDEX(table_rates,C2376,9)</f>
        <v>n/a</v>
      </c>
      <c r="E2376" t="str">
        <f ca="1">INDEX(table_rates,C2376,10)</f>
        <v>n/a</v>
      </c>
    </row>
    <row r="2377" spans="1:5" x14ac:dyDescent="0.2">
      <c r="A2377" t="s">
        <v>1039</v>
      </c>
      <c r="B2377">
        <f t="shared" si="698"/>
        <v>475</v>
      </c>
      <c r="C2377">
        <f t="shared" ca="1" si="695"/>
        <v>9</v>
      </c>
      <c r="D2377">
        <f t="shared" ca="1" si="696"/>
        <v>100</v>
      </c>
      <c r="E2377">
        <f t="shared" ref="E2377" ca="1" si="700">INDEX(table_rates,C2377,2)</f>
        <v>100</v>
      </c>
    </row>
    <row r="2378" spans="1:5" x14ac:dyDescent="0.2">
      <c r="A2378" t="s">
        <v>1040</v>
      </c>
      <c r="B2378">
        <f t="shared" si="698"/>
        <v>475</v>
      </c>
      <c r="C2378">
        <f t="shared" ca="1" si="695"/>
        <v>9</v>
      </c>
      <c r="D2378">
        <f ca="1">INDEX(table_rates,C2378,3)</f>
        <v>80</v>
      </c>
      <c r="E2378">
        <f ca="1">INDEX(table_rates,C2378,4)</f>
        <v>80</v>
      </c>
    </row>
    <row r="2379" spans="1:5" x14ac:dyDescent="0.2">
      <c r="A2379" t="s">
        <v>1041</v>
      </c>
      <c r="B2379">
        <f t="shared" si="698"/>
        <v>475</v>
      </c>
      <c r="C2379">
        <f t="shared" ca="1" si="695"/>
        <v>9</v>
      </c>
      <c r="D2379">
        <f ca="1">INDEX(table_rates,C2379,5)</f>
        <v>80</v>
      </c>
      <c r="E2379">
        <f ca="1">INDEX(table_rates,C2379,6)</f>
        <v>80</v>
      </c>
    </row>
    <row r="2380" spans="1:5" x14ac:dyDescent="0.2">
      <c r="A2380" t="s">
        <v>1042</v>
      </c>
      <c r="B2380">
        <f t="shared" si="698"/>
        <v>475</v>
      </c>
      <c r="C2380">
        <f t="shared" ca="1" si="695"/>
        <v>9</v>
      </c>
      <c r="D2380">
        <f ca="1">INDEX(table_rates,C2380,7)</f>
        <v>60</v>
      </c>
      <c r="E2380">
        <f ca="1">INDEX(table_rates,C2380,8)</f>
        <v>60</v>
      </c>
    </row>
    <row r="2381" spans="1:5" x14ac:dyDescent="0.2">
      <c r="A2381" t="s">
        <v>1043</v>
      </c>
      <c r="B2381">
        <f t="shared" si="698"/>
        <v>475</v>
      </c>
      <c r="C2381">
        <f t="shared" ca="1" si="695"/>
        <v>9</v>
      </c>
      <c r="D2381" t="str">
        <f ca="1">INDEX(table_rates,C2381,9)</f>
        <v>n/a</v>
      </c>
      <c r="E2381" t="str">
        <f ca="1">INDEX(table_rates,C2381,10)</f>
        <v>n/a</v>
      </c>
    </row>
    <row r="2382" spans="1:5" x14ac:dyDescent="0.2">
      <c r="A2382" t="s">
        <v>1039</v>
      </c>
      <c r="B2382">
        <f t="shared" si="698"/>
        <v>476</v>
      </c>
      <c r="C2382">
        <f t="shared" ca="1" si="683"/>
        <v>6</v>
      </c>
      <c r="D2382">
        <f t="shared" ca="1" si="696"/>
        <v>100</v>
      </c>
      <c r="E2382">
        <f t="shared" ref="E2382" ca="1" si="701">INDEX(table_rates,C2382,2)</f>
        <v>100</v>
      </c>
    </row>
    <row r="2383" spans="1:5" x14ac:dyDescent="0.2">
      <c r="A2383" t="s">
        <v>1040</v>
      </c>
      <c r="B2383">
        <f t="shared" si="698"/>
        <v>476</v>
      </c>
      <c r="C2383">
        <f t="shared" ref="C2383:C2401" ca="1" si="702">IF(MOD(ROW(C2383)-2,5)&lt;&gt;0,C2382,RANDBETWEEN(1,ROWS(table_rates)))</f>
        <v>6</v>
      </c>
      <c r="D2383">
        <f ca="1">INDEX(table_rates,C2383,3)</f>
        <v>80</v>
      </c>
      <c r="E2383">
        <f ca="1">INDEX(table_rates,C2383,4)</f>
        <v>80</v>
      </c>
    </row>
    <row r="2384" spans="1:5" x14ac:dyDescent="0.2">
      <c r="A2384" t="s">
        <v>1041</v>
      </c>
      <c r="B2384">
        <f t="shared" si="698"/>
        <v>476</v>
      </c>
      <c r="C2384">
        <f t="shared" ca="1" si="702"/>
        <v>6</v>
      </c>
      <c r="D2384">
        <f ca="1">INDEX(table_rates,C2384,5)</f>
        <v>60</v>
      </c>
      <c r="E2384">
        <f ca="1">INDEX(table_rates,C2384,6)</f>
        <v>60</v>
      </c>
    </row>
    <row r="2385" spans="1:5" x14ac:dyDescent="0.2">
      <c r="A2385" t="s">
        <v>1042</v>
      </c>
      <c r="B2385">
        <f t="shared" si="698"/>
        <v>476</v>
      </c>
      <c r="C2385">
        <f t="shared" ca="1" si="702"/>
        <v>6</v>
      </c>
      <c r="D2385">
        <f ca="1">INDEX(table_rates,C2385,7)</f>
        <v>50</v>
      </c>
      <c r="E2385">
        <f ca="1">INDEX(table_rates,C2385,8)</f>
        <v>50</v>
      </c>
    </row>
    <row r="2386" spans="1:5" x14ac:dyDescent="0.2">
      <c r="A2386" t="s">
        <v>1043</v>
      </c>
      <c r="B2386">
        <f t="shared" si="698"/>
        <v>476</v>
      </c>
      <c r="C2386">
        <f t="shared" ca="1" si="702"/>
        <v>6</v>
      </c>
      <c r="D2386" t="str">
        <f ca="1">INDEX(table_rates,C2386,9)</f>
        <v>n/a</v>
      </c>
      <c r="E2386" t="str">
        <f ca="1">INDEX(table_rates,C2386,10)</f>
        <v>n/a</v>
      </c>
    </row>
    <row r="2387" spans="1:5" x14ac:dyDescent="0.2">
      <c r="A2387" t="s">
        <v>1039</v>
      </c>
      <c r="B2387">
        <f t="shared" si="698"/>
        <v>477</v>
      </c>
      <c r="C2387">
        <f t="shared" ca="1" si="702"/>
        <v>10</v>
      </c>
      <c r="D2387">
        <f t="shared" ca="1" si="696"/>
        <v>100</v>
      </c>
      <c r="E2387">
        <f t="shared" ref="E2387" ca="1" si="703">INDEX(table_rates,C2387,2)</f>
        <v>100</v>
      </c>
    </row>
    <row r="2388" spans="1:5" x14ac:dyDescent="0.2">
      <c r="A2388" t="s">
        <v>1040</v>
      </c>
      <c r="B2388">
        <f t="shared" si="698"/>
        <v>477</v>
      </c>
      <c r="C2388">
        <f t="shared" ca="1" si="702"/>
        <v>10</v>
      </c>
      <c r="D2388">
        <f ca="1">INDEX(table_rates,C2388,3)</f>
        <v>80</v>
      </c>
      <c r="E2388">
        <f ca="1">INDEX(table_rates,C2388,4)</f>
        <v>80</v>
      </c>
    </row>
    <row r="2389" spans="1:5" x14ac:dyDescent="0.2">
      <c r="A2389" t="s">
        <v>1041</v>
      </c>
      <c r="B2389">
        <f t="shared" si="698"/>
        <v>477</v>
      </c>
      <c r="C2389">
        <f t="shared" ca="1" si="702"/>
        <v>10</v>
      </c>
      <c r="D2389">
        <f ca="1">INDEX(table_rates,C2389,5)</f>
        <v>80</v>
      </c>
      <c r="E2389">
        <f ca="1">INDEX(table_rates,C2389,6)</f>
        <v>80</v>
      </c>
    </row>
    <row r="2390" spans="1:5" x14ac:dyDescent="0.2">
      <c r="A2390" t="s">
        <v>1042</v>
      </c>
      <c r="B2390">
        <f t="shared" si="698"/>
        <v>477</v>
      </c>
      <c r="C2390">
        <f t="shared" ca="1" si="702"/>
        <v>10</v>
      </c>
      <c r="D2390">
        <f ca="1">INDEX(table_rates,C2390,7)</f>
        <v>60</v>
      </c>
      <c r="E2390">
        <f ca="1">INDEX(table_rates,C2390,8)</f>
        <v>60</v>
      </c>
    </row>
    <row r="2391" spans="1:5" x14ac:dyDescent="0.2">
      <c r="A2391" t="s">
        <v>1043</v>
      </c>
      <c r="B2391">
        <f t="shared" si="698"/>
        <v>477</v>
      </c>
      <c r="C2391">
        <f t="shared" ca="1" si="702"/>
        <v>10</v>
      </c>
      <c r="D2391" t="str">
        <f ca="1">INDEX(table_rates,C2391,9)</f>
        <v>n/a</v>
      </c>
      <c r="E2391" t="str">
        <f ca="1">INDEX(table_rates,C2391,10)</f>
        <v>n/a</v>
      </c>
    </row>
    <row r="2392" spans="1:5" x14ac:dyDescent="0.2">
      <c r="A2392" t="s">
        <v>1039</v>
      </c>
      <c r="B2392">
        <f t="shared" si="698"/>
        <v>478</v>
      </c>
      <c r="C2392">
        <f t="shared" ca="1" si="702"/>
        <v>12</v>
      </c>
      <c r="D2392">
        <f t="shared" ca="1" si="696"/>
        <v>100</v>
      </c>
      <c r="E2392">
        <f t="shared" ref="E2392" ca="1" si="704">INDEX(table_rates,C2392,2)</f>
        <v>100</v>
      </c>
    </row>
    <row r="2393" spans="1:5" x14ac:dyDescent="0.2">
      <c r="A2393" t="s">
        <v>1040</v>
      </c>
      <c r="B2393">
        <f t="shared" si="698"/>
        <v>478</v>
      </c>
      <c r="C2393">
        <f t="shared" ca="1" si="702"/>
        <v>12</v>
      </c>
      <c r="D2393">
        <f ca="1">INDEX(table_rates,C2393,3)</f>
        <v>80</v>
      </c>
      <c r="E2393">
        <f ca="1">INDEX(table_rates,C2393,4)</f>
        <v>80</v>
      </c>
    </row>
    <row r="2394" spans="1:5" x14ac:dyDescent="0.2">
      <c r="A2394" t="s">
        <v>1041</v>
      </c>
      <c r="B2394">
        <f t="shared" si="698"/>
        <v>478</v>
      </c>
      <c r="C2394">
        <f t="shared" ca="1" si="702"/>
        <v>12</v>
      </c>
      <c r="D2394">
        <f ca="1">INDEX(table_rates,C2394,5)</f>
        <v>60</v>
      </c>
      <c r="E2394">
        <f ca="1">INDEX(table_rates,C2394,6)</f>
        <v>60</v>
      </c>
    </row>
    <row r="2395" spans="1:5" x14ac:dyDescent="0.2">
      <c r="A2395" t="s">
        <v>1042</v>
      </c>
      <c r="B2395">
        <f t="shared" si="698"/>
        <v>478</v>
      </c>
      <c r="C2395">
        <f t="shared" ca="1" si="702"/>
        <v>12</v>
      </c>
      <c r="D2395" t="str">
        <f ca="1">INDEX(table_rates,C2395,7)</f>
        <v>not covered</v>
      </c>
      <c r="E2395" t="str">
        <f ca="1">INDEX(table_rates,C2395,8)</f>
        <v>not covered</v>
      </c>
    </row>
    <row r="2396" spans="1:5" x14ac:dyDescent="0.2">
      <c r="A2396" t="s">
        <v>1043</v>
      </c>
      <c r="B2396">
        <f t="shared" si="698"/>
        <v>478</v>
      </c>
      <c r="C2396">
        <f t="shared" ca="1" si="702"/>
        <v>12</v>
      </c>
      <c r="D2396" t="str">
        <f ca="1">INDEX(table_rates,C2396,9)</f>
        <v>n/a</v>
      </c>
      <c r="E2396" t="str">
        <f ca="1">INDEX(table_rates,C2396,10)</f>
        <v>n/a</v>
      </c>
    </row>
    <row r="2397" spans="1:5" x14ac:dyDescent="0.2">
      <c r="A2397" t="s">
        <v>1039</v>
      </c>
      <c r="B2397">
        <f t="shared" si="698"/>
        <v>479</v>
      </c>
      <c r="C2397">
        <f t="shared" ca="1" si="702"/>
        <v>14</v>
      </c>
      <c r="D2397">
        <f t="shared" ca="1" si="696"/>
        <v>100</v>
      </c>
      <c r="E2397">
        <f t="shared" ref="E2397" ca="1" si="705">INDEX(table_rates,C2397,2)</f>
        <v>100</v>
      </c>
    </row>
    <row r="2398" spans="1:5" x14ac:dyDescent="0.2">
      <c r="A2398" t="s">
        <v>1040</v>
      </c>
      <c r="B2398">
        <f t="shared" si="698"/>
        <v>479</v>
      </c>
      <c r="C2398">
        <f t="shared" ca="1" si="702"/>
        <v>14</v>
      </c>
      <c r="D2398">
        <f ca="1">INDEX(table_rates,C2398,3)</f>
        <v>90</v>
      </c>
      <c r="E2398">
        <f ca="1">INDEX(table_rates,C2398,4)</f>
        <v>90</v>
      </c>
    </row>
    <row r="2399" spans="1:5" x14ac:dyDescent="0.2">
      <c r="A2399" t="s">
        <v>1041</v>
      </c>
      <c r="B2399">
        <f t="shared" si="698"/>
        <v>479</v>
      </c>
      <c r="C2399">
        <f t="shared" ca="1" si="702"/>
        <v>14</v>
      </c>
      <c r="D2399">
        <f ca="1">INDEX(table_rates,C2399,5)</f>
        <v>80</v>
      </c>
      <c r="E2399">
        <f ca="1">INDEX(table_rates,C2399,6)</f>
        <v>80</v>
      </c>
    </row>
    <row r="2400" spans="1:5" x14ac:dyDescent="0.2">
      <c r="A2400" t="s">
        <v>1042</v>
      </c>
      <c r="B2400">
        <f t="shared" si="698"/>
        <v>479</v>
      </c>
      <c r="C2400">
        <f t="shared" ca="1" si="702"/>
        <v>14</v>
      </c>
      <c r="D2400">
        <f ca="1">INDEX(table_rates,C2400,7)</f>
        <v>80</v>
      </c>
      <c r="E2400">
        <f ca="1">INDEX(table_rates,C2400,8)</f>
        <v>80</v>
      </c>
    </row>
    <row r="2401" spans="1:5" x14ac:dyDescent="0.2">
      <c r="A2401" t="s">
        <v>1043</v>
      </c>
      <c r="B2401">
        <f t="shared" si="698"/>
        <v>479</v>
      </c>
      <c r="C2401">
        <f t="shared" ca="1" si="702"/>
        <v>14</v>
      </c>
      <c r="D2401" t="str">
        <f ca="1">INDEX(table_rates,C2401,9)</f>
        <v>n/a</v>
      </c>
      <c r="E2401" t="str">
        <f ca="1">INDEX(table_rates,C2401,10)</f>
        <v>n/a</v>
      </c>
    </row>
    <row r="2402" spans="1:5" x14ac:dyDescent="0.2">
      <c r="A2402" t="s">
        <v>1039</v>
      </c>
      <c r="B2402">
        <f t="shared" si="698"/>
        <v>480</v>
      </c>
      <c r="C2402">
        <f t="shared" ref="C2402:C2462" ca="1" si="706">RANDBETWEEN(1,ROWS(table_rates))</f>
        <v>15</v>
      </c>
      <c r="D2402">
        <f t="shared" ca="1" si="696"/>
        <v>100</v>
      </c>
      <c r="E2402">
        <f t="shared" ref="E2402" ca="1" si="707">INDEX(table_rates,C2402,2)</f>
        <v>100</v>
      </c>
    </row>
    <row r="2403" spans="1:5" x14ac:dyDescent="0.2">
      <c r="A2403" t="s">
        <v>1040</v>
      </c>
      <c r="B2403">
        <f t="shared" si="698"/>
        <v>480</v>
      </c>
      <c r="C2403">
        <f t="shared" ref="C2403:C2421" ca="1" si="708">IF(MOD(ROW(C2403)-2,5)&lt;&gt;0,C2402,RANDBETWEEN(1,ROWS(table_rates)))</f>
        <v>15</v>
      </c>
      <c r="D2403">
        <f ca="1">INDEX(table_rates,C2403,3)</f>
        <v>90</v>
      </c>
      <c r="E2403">
        <f ca="1">INDEX(table_rates,C2403,4)</f>
        <v>90</v>
      </c>
    </row>
    <row r="2404" spans="1:5" x14ac:dyDescent="0.2">
      <c r="A2404" t="s">
        <v>1041</v>
      </c>
      <c r="B2404">
        <f t="shared" si="698"/>
        <v>480</v>
      </c>
      <c r="C2404">
        <f t="shared" ca="1" si="708"/>
        <v>15</v>
      </c>
      <c r="D2404">
        <f ca="1">INDEX(table_rates,C2404,5)</f>
        <v>80</v>
      </c>
      <c r="E2404">
        <f ca="1">INDEX(table_rates,C2404,6)</f>
        <v>80</v>
      </c>
    </row>
    <row r="2405" spans="1:5" x14ac:dyDescent="0.2">
      <c r="A2405" t="s">
        <v>1042</v>
      </c>
      <c r="B2405">
        <f t="shared" si="698"/>
        <v>480</v>
      </c>
      <c r="C2405">
        <f t="shared" ca="1" si="708"/>
        <v>15</v>
      </c>
      <c r="D2405">
        <f ca="1">INDEX(table_rates,C2405,7)</f>
        <v>80</v>
      </c>
      <c r="E2405">
        <f ca="1">INDEX(table_rates,C2405,8)</f>
        <v>80</v>
      </c>
    </row>
    <row r="2406" spans="1:5" x14ac:dyDescent="0.2">
      <c r="A2406" t="s">
        <v>1043</v>
      </c>
      <c r="B2406">
        <f t="shared" si="698"/>
        <v>480</v>
      </c>
      <c r="C2406">
        <f t="shared" ca="1" si="708"/>
        <v>15</v>
      </c>
      <c r="D2406" t="str">
        <f ca="1">INDEX(table_rates,C2406,9)</f>
        <v>n/a</v>
      </c>
      <c r="E2406" t="str">
        <f ca="1">INDEX(table_rates,C2406,10)</f>
        <v>n/a</v>
      </c>
    </row>
    <row r="2407" spans="1:5" x14ac:dyDescent="0.2">
      <c r="A2407" t="s">
        <v>1039</v>
      </c>
      <c r="B2407">
        <f t="shared" si="698"/>
        <v>481</v>
      </c>
      <c r="C2407">
        <f t="shared" ca="1" si="708"/>
        <v>3</v>
      </c>
      <c r="D2407">
        <f t="shared" ca="1" si="696"/>
        <v>100</v>
      </c>
      <c r="E2407">
        <f t="shared" ref="E2407" ca="1" si="709">INDEX(table_rates,C2407,2)</f>
        <v>100</v>
      </c>
    </row>
    <row r="2408" spans="1:5" x14ac:dyDescent="0.2">
      <c r="A2408" t="s">
        <v>1040</v>
      </c>
      <c r="B2408">
        <f t="shared" si="698"/>
        <v>481</v>
      </c>
      <c r="C2408">
        <f t="shared" ca="1" si="708"/>
        <v>3</v>
      </c>
      <c r="D2408">
        <f ca="1">INDEX(table_rates,C2408,3)</f>
        <v>80</v>
      </c>
      <c r="E2408">
        <f ca="1">INDEX(table_rates,C2408,4)</f>
        <v>80</v>
      </c>
    </row>
    <row r="2409" spans="1:5" x14ac:dyDescent="0.2">
      <c r="A2409" t="s">
        <v>1041</v>
      </c>
      <c r="B2409">
        <f t="shared" si="698"/>
        <v>481</v>
      </c>
      <c r="C2409">
        <f t="shared" ca="1" si="708"/>
        <v>3</v>
      </c>
      <c r="D2409">
        <f ca="1">INDEX(table_rates,C2409,5)</f>
        <v>80</v>
      </c>
      <c r="E2409">
        <f ca="1">INDEX(table_rates,C2409,6)</f>
        <v>80</v>
      </c>
    </row>
    <row r="2410" spans="1:5" x14ac:dyDescent="0.2">
      <c r="A2410" t="s">
        <v>1042</v>
      </c>
      <c r="B2410">
        <f t="shared" si="698"/>
        <v>481</v>
      </c>
      <c r="C2410">
        <f t="shared" ca="1" si="708"/>
        <v>3</v>
      </c>
      <c r="D2410">
        <f ca="1">INDEX(table_rates,C2410,7)</f>
        <v>60</v>
      </c>
      <c r="E2410">
        <f ca="1">INDEX(table_rates,C2410,8)</f>
        <v>60</v>
      </c>
    </row>
    <row r="2411" spans="1:5" x14ac:dyDescent="0.2">
      <c r="A2411" t="s">
        <v>1043</v>
      </c>
      <c r="B2411">
        <f t="shared" si="698"/>
        <v>481</v>
      </c>
      <c r="C2411">
        <f t="shared" ca="1" si="708"/>
        <v>3</v>
      </c>
      <c r="D2411" t="str">
        <f ca="1">INDEX(table_rates,C2411,9)</f>
        <v>n/a</v>
      </c>
      <c r="E2411" t="str">
        <f ca="1">INDEX(table_rates,C2411,10)</f>
        <v>n/a</v>
      </c>
    </row>
    <row r="2412" spans="1:5" x14ac:dyDescent="0.2">
      <c r="A2412" t="s">
        <v>1039</v>
      </c>
      <c r="B2412">
        <f t="shared" si="698"/>
        <v>482</v>
      </c>
      <c r="C2412">
        <f t="shared" ca="1" si="708"/>
        <v>2</v>
      </c>
      <c r="D2412">
        <f t="shared" ca="1" si="696"/>
        <v>100</v>
      </c>
      <c r="E2412">
        <f t="shared" ref="E2412" ca="1" si="710">INDEX(table_rates,C2412,2)</f>
        <v>100</v>
      </c>
    </row>
    <row r="2413" spans="1:5" x14ac:dyDescent="0.2">
      <c r="A2413" t="s">
        <v>1040</v>
      </c>
      <c r="B2413">
        <f t="shared" si="698"/>
        <v>482</v>
      </c>
      <c r="C2413">
        <f t="shared" ca="1" si="708"/>
        <v>2</v>
      </c>
      <c r="D2413" t="str">
        <f ca="1">INDEX(table_rates,C2413,3)</f>
        <v>not covered</v>
      </c>
      <c r="E2413" t="str">
        <f ca="1">INDEX(table_rates,C2413,4)</f>
        <v>not covered</v>
      </c>
    </row>
    <row r="2414" spans="1:5" x14ac:dyDescent="0.2">
      <c r="A2414" t="s">
        <v>1041</v>
      </c>
      <c r="B2414">
        <f t="shared" si="698"/>
        <v>482</v>
      </c>
      <c r="C2414">
        <f t="shared" ca="1" si="708"/>
        <v>2</v>
      </c>
      <c r="D2414" t="str">
        <f ca="1">INDEX(table_rates,C2414,5)</f>
        <v>not covered</v>
      </c>
      <c r="E2414" t="str">
        <f ca="1">INDEX(table_rates,C2414,6)</f>
        <v>not covered</v>
      </c>
    </row>
    <row r="2415" spans="1:5" x14ac:dyDescent="0.2">
      <c r="A2415" t="s">
        <v>1042</v>
      </c>
      <c r="B2415">
        <f t="shared" si="698"/>
        <v>482</v>
      </c>
      <c r="C2415">
        <f t="shared" ca="1" si="708"/>
        <v>2</v>
      </c>
      <c r="D2415" t="str">
        <f ca="1">INDEX(table_rates,C2415,7)</f>
        <v>not covered</v>
      </c>
      <c r="E2415" t="str">
        <f ca="1">INDEX(table_rates,C2415,8)</f>
        <v>not covered</v>
      </c>
    </row>
    <row r="2416" spans="1:5" x14ac:dyDescent="0.2">
      <c r="A2416" t="s">
        <v>1043</v>
      </c>
      <c r="B2416">
        <f t="shared" si="698"/>
        <v>482</v>
      </c>
      <c r="C2416">
        <f t="shared" ca="1" si="708"/>
        <v>2</v>
      </c>
      <c r="D2416" t="str">
        <f ca="1">INDEX(table_rates,C2416,9)</f>
        <v>n/a</v>
      </c>
      <c r="E2416" t="str">
        <f ca="1">INDEX(table_rates,C2416,10)</f>
        <v>n/a</v>
      </c>
    </row>
    <row r="2417" spans="1:5" x14ac:dyDescent="0.2">
      <c r="A2417" t="s">
        <v>1039</v>
      </c>
      <c r="B2417">
        <f t="shared" si="698"/>
        <v>483</v>
      </c>
      <c r="C2417">
        <f t="shared" ca="1" si="708"/>
        <v>9</v>
      </c>
      <c r="D2417">
        <f t="shared" ca="1" si="696"/>
        <v>100</v>
      </c>
      <c r="E2417">
        <f t="shared" ref="E2417" ca="1" si="711">INDEX(table_rates,C2417,2)</f>
        <v>100</v>
      </c>
    </row>
    <row r="2418" spans="1:5" x14ac:dyDescent="0.2">
      <c r="A2418" t="s">
        <v>1040</v>
      </c>
      <c r="B2418">
        <f t="shared" si="698"/>
        <v>483</v>
      </c>
      <c r="C2418">
        <f t="shared" ca="1" si="708"/>
        <v>9</v>
      </c>
      <c r="D2418">
        <f ca="1">INDEX(table_rates,C2418,3)</f>
        <v>80</v>
      </c>
      <c r="E2418">
        <f ca="1">INDEX(table_rates,C2418,4)</f>
        <v>80</v>
      </c>
    </row>
    <row r="2419" spans="1:5" x14ac:dyDescent="0.2">
      <c r="A2419" t="s">
        <v>1041</v>
      </c>
      <c r="B2419">
        <f t="shared" si="698"/>
        <v>483</v>
      </c>
      <c r="C2419">
        <f t="shared" ca="1" si="708"/>
        <v>9</v>
      </c>
      <c r="D2419">
        <f ca="1">INDEX(table_rates,C2419,5)</f>
        <v>80</v>
      </c>
      <c r="E2419">
        <f ca="1">INDEX(table_rates,C2419,6)</f>
        <v>80</v>
      </c>
    </row>
    <row r="2420" spans="1:5" x14ac:dyDescent="0.2">
      <c r="A2420" t="s">
        <v>1042</v>
      </c>
      <c r="B2420">
        <f t="shared" si="698"/>
        <v>483</v>
      </c>
      <c r="C2420">
        <f t="shared" ca="1" si="708"/>
        <v>9</v>
      </c>
      <c r="D2420">
        <f ca="1">INDEX(table_rates,C2420,7)</f>
        <v>60</v>
      </c>
      <c r="E2420">
        <f ca="1">INDEX(table_rates,C2420,8)</f>
        <v>60</v>
      </c>
    </row>
    <row r="2421" spans="1:5" x14ac:dyDescent="0.2">
      <c r="A2421" t="s">
        <v>1043</v>
      </c>
      <c r="B2421">
        <f t="shared" si="698"/>
        <v>483</v>
      </c>
      <c r="C2421">
        <f t="shared" ca="1" si="708"/>
        <v>9</v>
      </c>
      <c r="D2421" t="str">
        <f ca="1">INDEX(table_rates,C2421,9)</f>
        <v>n/a</v>
      </c>
      <c r="E2421" t="str">
        <f ca="1">INDEX(table_rates,C2421,10)</f>
        <v>n/a</v>
      </c>
    </row>
    <row r="2422" spans="1:5" x14ac:dyDescent="0.2">
      <c r="A2422" t="s">
        <v>1039</v>
      </c>
      <c r="B2422">
        <f t="shared" si="698"/>
        <v>484</v>
      </c>
      <c r="C2422">
        <f t="shared" ca="1" si="706"/>
        <v>7</v>
      </c>
      <c r="D2422">
        <f t="shared" ca="1" si="696"/>
        <v>100</v>
      </c>
      <c r="E2422">
        <f t="shared" ref="E2422" ca="1" si="712">INDEX(table_rates,C2422,2)</f>
        <v>100</v>
      </c>
    </row>
    <row r="2423" spans="1:5" x14ac:dyDescent="0.2">
      <c r="A2423" t="s">
        <v>1040</v>
      </c>
      <c r="B2423">
        <f t="shared" si="698"/>
        <v>484</v>
      </c>
      <c r="C2423">
        <f t="shared" ref="C2423:C2441" ca="1" si="713">IF(MOD(ROW(C2423)-2,5)&lt;&gt;0,C2422,RANDBETWEEN(1,ROWS(table_rates)))</f>
        <v>7</v>
      </c>
      <c r="D2423">
        <f ca="1">INDEX(table_rates,C2423,3)</f>
        <v>80</v>
      </c>
      <c r="E2423">
        <f ca="1">INDEX(table_rates,C2423,4)</f>
        <v>80</v>
      </c>
    </row>
    <row r="2424" spans="1:5" x14ac:dyDescent="0.2">
      <c r="A2424" t="s">
        <v>1041</v>
      </c>
      <c r="B2424">
        <f t="shared" si="698"/>
        <v>484</v>
      </c>
      <c r="C2424">
        <f t="shared" ca="1" si="713"/>
        <v>7</v>
      </c>
      <c r="D2424">
        <f ca="1">INDEX(table_rates,C2424,5)</f>
        <v>60</v>
      </c>
      <c r="E2424">
        <f ca="1">INDEX(table_rates,C2424,6)</f>
        <v>60</v>
      </c>
    </row>
    <row r="2425" spans="1:5" x14ac:dyDescent="0.2">
      <c r="A2425" t="s">
        <v>1042</v>
      </c>
      <c r="B2425">
        <f t="shared" si="698"/>
        <v>484</v>
      </c>
      <c r="C2425">
        <f t="shared" ca="1" si="713"/>
        <v>7</v>
      </c>
      <c r="D2425">
        <f ca="1">INDEX(table_rates,C2425,7)</f>
        <v>50</v>
      </c>
      <c r="E2425">
        <f ca="1">INDEX(table_rates,C2425,8)</f>
        <v>50</v>
      </c>
    </row>
    <row r="2426" spans="1:5" x14ac:dyDescent="0.2">
      <c r="A2426" t="s">
        <v>1043</v>
      </c>
      <c r="B2426">
        <f t="shared" si="698"/>
        <v>484</v>
      </c>
      <c r="C2426">
        <f t="shared" ca="1" si="713"/>
        <v>7</v>
      </c>
      <c r="D2426" t="str">
        <f ca="1">INDEX(table_rates,C2426,9)</f>
        <v>n/a</v>
      </c>
      <c r="E2426" t="str">
        <f ca="1">INDEX(table_rates,C2426,10)</f>
        <v>n/a</v>
      </c>
    </row>
    <row r="2427" spans="1:5" x14ac:dyDescent="0.2">
      <c r="A2427" t="s">
        <v>1039</v>
      </c>
      <c r="B2427">
        <f t="shared" si="698"/>
        <v>485</v>
      </c>
      <c r="C2427">
        <f t="shared" ca="1" si="713"/>
        <v>11</v>
      </c>
      <c r="D2427">
        <f t="shared" ca="1" si="696"/>
        <v>100</v>
      </c>
      <c r="E2427">
        <f t="shared" ref="E2427" ca="1" si="714">INDEX(table_rates,C2427,2)</f>
        <v>100</v>
      </c>
    </row>
    <row r="2428" spans="1:5" x14ac:dyDescent="0.2">
      <c r="A2428" t="s">
        <v>1040</v>
      </c>
      <c r="B2428">
        <f t="shared" si="698"/>
        <v>485</v>
      </c>
      <c r="C2428">
        <f t="shared" ca="1" si="713"/>
        <v>11</v>
      </c>
      <c r="D2428">
        <f ca="1">INDEX(table_rates,C2428,3)</f>
        <v>80</v>
      </c>
      <c r="E2428">
        <f ca="1">INDEX(table_rates,C2428,4)</f>
        <v>80</v>
      </c>
    </row>
    <row r="2429" spans="1:5" x14ac:dyDescent="0.2">
      <c r="A2429" t="s">
        <v>1041</v>
      </c>
      <c r="B2429">
        <f t="shared" si="698"/>
        <v>485</v>
      </c>
      <c r="C2429">
        <f t="shared" ca="1" si="713"/>
        <v>11</v>
      </c>
      <c r="D2429">
        <f ca="1">INDEX(table_rates,C2429,5)</f>
        <v>80</v>
      </c>
      <c r="E2429">
        <f ca="1">INDEX(table_rates,C2429,6)</f>
        <v>80</v>
      </c>
    </row>
    <row r="2430" spans="1:5" x14ac:dyDescent="0.2">
      <c r="A2430" t="s">
        <v>1042</v>
      </c>
      <c r="B2430">
        <f t="shared" si="698"/>
        <v>485</v>
      </c>
      <c r="C2430">
        <f t="shared" ca="1" si="713"/>
        <v>11</v>
      </c>
      <c r="D2430">
        <f ca="1">INDEX(table_rates,C2430,7)</f>
        <v>60</v>
      </c>
      <c r="E2430">
        <f ca="1">INDEX(table_rates,C2430,8)</f>
        <v>60</v>
      </c>
    </row>
    <row r="2431" spans="1:5" x14ac:dyDescent="0.2">
      <c r="A2431" t="s">
        <v>1043</v>
      </c>
      <c r="B2431">
        <f t="shared" si="698"/>
        <v>485</v>
      </c>
      <c r="C2431">
        <f t="shared" ca="1" si="713"/>
        <v>11</v>
      </c>
      <c r="D2431" t="str">
        <f ca="1">INDEX(table_rates,C2431,9)</f>
        <v>n/a</v>
      </c>
      <c r="E2431" t="str">
        <f ca="1">INDEX(table_rates,C2431,10)</f>
        <v>n/a</v>
      </c>
    </row>
    <row r="2432" spans="1:5" x14ac:dyDescent="0.2">
      <c r="A2432" t="s">
        <v>1039</v>
      </c>
      <c r="B2432">
        <f t="shared" si="698"/>
        <v>486</v>
      </c>
      <c r="C2432">
        <f t="shared" ca="1" si="713"/>
        <v>6</v>
      </c>
      <c r="D2432">
        <f t="shared" ref="D2432:D2492" ca="1" si="715">INDEX(table_rates,C2432,1)</f>
        <v>100</v>
      </c>
      <c r="E2432">
        <f t="shared" ref="E2432" ca="1" si="716">INDEX(table_rates,C2432,2)</f>
        <v>100</v>
      </c>
    </row>
    <row r="2433" spans="1:5" x14ac:dyDescent="0.2">
      <c r="A2433" t="s">
        <v>1040</v>
      </c>
      <c r="B2433">
        <f t="shared" si="698"/>
        <v>486</v>
      </c>
      <c r="C2433">
        <f t="shared" ca="1" si="713"/>
        <v>6</v>
      </c>
      <c r="D2433">
        <f ca="1">INDEX(table_rates,C2433,3)</f>
        <v>80</v>
      </c>
      <c r="E2433">
        <f ca="1">INDEX(table_rates,C2433,4)</f>
        <v>80</v>
      </c>
    </row>
    <row r="2434" spans="1:5" x14ac:dyDescent="0.2">
      <c r="A2434" t="s">
        <v>1041</v>
      </c>
      <c r="B2434">
        <f t="shared" si="698"/>
        <v>486</v>
      </c>
      <c r="C2434">
        <f t="shared" ca="1" si="713"/>
        <v>6</v>
      </c>
      <c r="D2434">
        <f ca="1">INDEX(table_rates,C2434,5)</f>
        <v>60</v>
      </c>
      <c r="E2434">
        <f ca="1">INDEX(table_rates,C2434,6)</f>
        <v>60</v>
      </c>
    </row>
    <row r="2435" spans="1:5" x14ac:dyDescent="0.2">
      <c r="A2435" t="s">
        <v>1042</v>
      </c>
      <c r="B2435">
        <f t="shared" si="698"/>
        <v>486</v>
      </c>
      <c r="C2435">
        <f t="shared" ca="1" si="713"/>
        <v>6</v>
      </c>
      <c r="D2435">
        <f ca="1">INDEX(table_rates,C2435,7)</f>
        <v>50</v>
      </c>
      <c r="E2435">
        <f ca="1">INDEX(table_rates,C2435,8)</f>
        <v>50</v>
      </c>
    </row>
    <row r="2436" spans="1:5" x14ac:dyDescent="0.2">
      <c r="A2436" t="s">
        <v>1043</v>
      </c>
      <c r="B2436">
        <f t="shared" ref="B2436:B2499" si="717">IF(MOD(ROW(B2436)-2,5)&lt;&gt;0,B2435,B2435+1)</f>
        <v>486</v>
      </c>
      <c r="C2436">
        <f t="shared" ca="1" si="713"/>
        <v>6</v>
      </c>
      <c r="D2436" t="str">
        <f ca="1">INDEX(table_rates,C2436,9)</f>
        <v>n/a</v>
      </c>
      <c r="E2436" t="str">
        <f ca="1">INDEX(table_rates,C2436,10)</f>
        <v>n/a</v>
      </c>
    </row>
    <row r="2437" spans="1:5" x14ac:dyDescent="0.2">
      <c r="A2437" t="s">
        <v>1039</v>
      </c>
      <c r="B2437">
        <f t="shared" si="717"/>
        <v>487</v>
      </c>
      <c r="C2437">
        <f t="shared" ca="1" si="713"/>
        <v>6</v>
      </c>
      <c r="D2437">
        <f t="shared" ca="1" si="715"/>
        <v>100</v>
      </c>
      <c r="E2437">
        <f t="shared" ref="E2437" ca="1" si="718">INDEX(table_rates,C2437,2)</f>
        <v>100</v>
      </c>
    </row>
    <row r="2438" spans="1:5" x14ac:dyDescent="0.2">
      <c r="A2438" t="s">
        <v>1040</v>
      </c>
      <c r="B2438">
        <f t="shared" si="717"/>
        <v>487</v>
      </c>
      <c r="C2438">
        <f t="shared" ca="1" si="713"/>
        <v>6</v>
      </c>
      <c r="D2438">
        <f ca="1">INDEX(table_rates,C2438,3)</f>
        <v>80</v>
      </c>
      <c r="E2438">
        <f ca="1">INDEX(table_rates,C2438,4)</f>
        <v>80</v>
      </c>
    </row>
    <row r="2439" spans="1:5" x14ac:dyDescent="0.2">
      <c r="A2439" t="s">
        <v>1041</v>
      </c>
      <c r="B2439">
        <f t="shared" si="717"/>
        <v>487</v>
      </c>
      <c r="C2439">
        <f t="shared" ca="1" si="713"/>
        <v>6</v>
      </c>
      <c r="D2439">
        <f ca="1">INDEX(table_rates,C2439,5)</f>
        <v>60</v>
      </c>
      <c r="E2439">
        <f ca="1">INDEX(table_rates,C2439,6)</f>
        <v>60</v>
      </c>
    </row>
    <row r="2440" spans="1:5" x14ac:dyDescent="0.2">
      <c r="A2440" t="s">
        <v>1042</v>
      </c>
      <c r="B2440">
        <f t="shared" si="717"/>
        <v>487</v>
      </c>
      <c r="C2440">
        <f t="shared" ca="1" si="713"/>
        <v>6</v>
      </c>
      <c r="D2440">
        <f ca="1">INDEX(table_rates,C2440,7)</f>
        <v>50</v>
      </c>
      <c r="E2440">
        <f ca="1">INDEX(table_rates,C2440,8)</f>
        <v>50</v>
      </c>
    </row>
    <row r="2441" spans="1:5" x14ac:dyDescent="0.2">
      <c r="A2441" t="s">
        <v>1043</v>
      </c>
      <c r="B2441">
        <f t="shared" si="717"/>
        <v>487</v>
      </c>
      <c r="C2441">
        <f t="shared" ca="1" si="713"/>
        <v>6</v>
      </c>
      <c r="D2441" t="str">
        <f ca="1">INDEX(table_rates,C2441,9)</f>
        <v>n/a</v>
      </c>
      <c r="E2441" t="str">
        <f ca="1">INDEX(table_rates,C2441,10)</f>
        <v>n/a</v>
      </c>
    </row>
    <row r="2442" spans="1:5" x14ac:dyDescent="0.2">
      <c r="A2442" t="s">
        <v>1039</v>
      </c>
      <c r="B2442">
        <f t="shared" si="717"/>
        <v>488</v>
      </c>
      <c r="C2442">
        <f t="shared" ca="1" si="706"/>
        <v>14</v>
      </c>
      <c r="D2442">
        <f t="shared" ca="1" si="715"/>
        <v>100</v>
      </c>
      <c r="E2442">
        <f t="shared" ref="E2442" ca="1" si="719">INDEX(table_rates,C2442,2)</f>
        <v>100</v>
      </c>
    </row>
    <row r="2443" spans="1:5" x14ac:dyDescent="0.2">
      <c r="A2443" t="s">
        <v>1040</v>
      </c>
      <c r="B2443">
        <f t="shared" si="717"/>
        <v>488</v>
      </c>
      <c r="C2443">
        <f t="shared" ref="C2443:C2461" ca="1" si="720">IF(MOD(ROW(C2443)-2,5)&lt;&gt;0,C2442,RANDBETWEEN(1,ROWS(table_rates)))</f>
        <v>14</v>
      </c>
      <c r="D2443">
        <f ca="1">INDEX(table_rates,C2443,3)</f>
        <v>90</v>
      </c>
      <c r="E2443">
        <f ca="1">INDEX(table_rates,C2443,4)</f>
        <v>90</v>
      </c>
    </row>
    <row r="2444" spans="1:5" x14ac:dyDescent="0.2">
      <c r="A2444" t="s">
        <v>1041</v>
      </c>
      <c r="B2444">
        <f t="shared" si="717"/>
        <v>488</v>
      </c>
      <c r="C2444">
        <f t="shared" ca="1" si="720"/>
        <v>14</v>
      </c>
      <c r="D2444">
        <f ca="1">INDEX(table_rates,C2444,5)</f>
        <v>80</v>
      </c>
      <c r="E2444">
        <f ca="1">INDEX(table_rates,C2444,6)</f>
        <v>80</v>
      </c>
    </row>
    <row r="2445" spans="1:5" x14ac:dyDescent="0.2">
      <c r="A2445" t="s">
        <v>1042</v>
      </c>
      <c r="B2445">
        <f t="shared" si="717"/>
        <v>488</v>
      </c>
      <c r="C2445">
        <f t="shared" ca="1" si="720"/>
        <v>14</v>
      </c>
      <c r="D2445">
        <f ca="1">INDEX(table_rates,C2445,7)</f>
        <v>80</v>
      </c>
      <c r="E2445">
        <f ca="1">INDEX(table_rates,C2445,8)</f>
        <v>80</v>
      </c>
    </row>
    <row r="2446" spans="1:5" x14ac:dyDescent="0.2">
      <c r="A2446" t="s">
        <v>1043</v>
      </c>
      <c r="B2446">
        <f t="shared" si="717"/>
        <v>488</v>
      </c>
      <c r="C2446">
        <f t="shared" ca="1" si="720"/>
        <v>14</v>
      </c>
      <c r="D2446" t="str">
        <f ca="1">INDEX(table_rates,C2446,9)</f>
        <v>n/a</v>
      </c>
      <c r="E2446" t="str">
        <f ca="1">INDEX(table_rates,C2446,10)</f>
        <v>n/a</v>
      </c>
    </row>
    <row r="2447" spans="1:5" x14ac:dyDescent="0.2">
      <c r="A2447" t="s">
        <v>1039</v>
      </c>
      <c r="B2447">
        <f t="shared" si="717"/>
        <v>489</v>
      </c>
      <c r="C2447">
        <f t="shared" ca="1" si="720"/>
        <v>10</v>
      </c>
      <c r="D2447">
        <f t="shared" ca="1" si="715"/>
        <v>100</v>
      </c>
      <c r="E2447">
        <f t="shared" ref="E2447" ca="1" si="721">INDEX(table_rates,C2447,2)</f>
        <v>100</v>
      </c>
    </row>
    <row r="2448" spans="1:5" x14ac:dyDescent="0.2">
      <c r="A2448" t="s">
        <v>1040</v>
      </c>
      <c r="B2448">
        <f t="shared" si="717"/>
        <v>489</v>
      </c>
      <c r="C2448">
        <f t="shared" ca="1" si="720"/>
        <v>10</v>
      </c>
      <c r="D2448">
        <f ca="1">INDEX(table_rates,C2448,3)</f>
        <v>80</v>
      </c>
      <c r="E2448">
        <f ca="1">INDEX(table_rates,C2448,4)</f>
        <v>80</v>
      </c>
    </row>
    <row r="2449" spans="1:5" x14ac:dyDescent="0.2">
      <c r="A2449" t="s">
        <v>1041</v>
      </c>
      <c r="B2449">
        <f t="shared" si="717"/>
        <v>489</v>
      </c>
      <c r="C2449">
        <f t="shared" ca="1" si="720"/>
        <v>10</v>
      </c>
      <c r="D2449">
        <f ca="1">INDEX(table_rates,C2449,5)</f>
        <v>80</v>
      </c>
      <c r="E2449">
        <f ca="1">INDEX(table_rates,C2449,6)</f>
        <v>80</v>
      </c>
    </row>
    <row r="2450" spans="1:5" x14ac:dyDescent="0.2">
      <c r="A2450" t="s">
        <v>1042</v>
      </c>
      <c r="B2450">
        <f t="shared" si="717"/>
        <v>489</v>
      </c>
      <c r="C2450">
        <f t="shared" ca="1" si="720"/>
        <v>10</v>
      </c>
      <c r="D2450">
        <f ca="1">INDEX(table_rates,C2450,7)</f>
        <v>60</v>
      </c>
      <c r="E2450">
        <f ca="1">INDEX(table_rates,C2450,8)</f>
        <v>60</v>
      </c>
    </row>
    <row r="2451" spans="1:5" x14ac:dyDescent="0.2">
      <c r="A2451" t="s">
        <v>1043</v>
      </c>
      <c r="B2451">
        <f t="shared" si="717"/>
        <v>489</v>
      </c>
      <c r="C2451">
        <f t="shared" ca="1" si="720"/>
        <v>10</v>
      </c>
      <c r="D2451" t="str">
        <f ca="1">INDEX(table_rates,C2451,9)</f>
        <v>n/a</v>
      </c>
      <c r="E2451" t="str">
        <f ca="1">INDEX(table_rates,C2451,10)</f>
        <v>n/a</v>
      </c>
    </row>
    <row r="2452" spans="1:5" x14ac:dyDescent="0.2">
      <c r="A2452" t="s">
        <v>1039</v>
      </c>
      <c r="B2452">
        <f t="shared" si="717"/>
        <v>490</v>
      </c>
      <c r="C2452">
        <f t="shared" ca="1" si="720"/>
        <v>10</v>
      </c>
      <c r="D2452">
        <f t="shared" ca="1" si="715"/>
        <v>100</v>
      </c>
      <c r="E2452">
        <f t="shared" ref="E2452" ca="1" si="722">INDEX(table_rates,C2452,2)</f>
        <v>100</v>
      </c>
    </row>
    <row r="2453" spans="1:5" x14ac:dyDescent="0.2">
      <c r="A2453" t="s">
        <v>1040</v>
      </c>
      <c r="B2453">
        <f t="shared" si="717"/>
        <v>490</v>
      </c>
      <c r="C2453">
        <f t="shared" ca="1" si="720"/>
        <v>10</v>
      </c>
      <c r="D2453">
        <f ca="1">INDEX(table_rates,C2453,3)</f>
        <v>80</v>
      </c>
      <c r="E2453">
        <f ca="1">INDEX(table_rates,C2453,4)</f>
        <v>80</v>
      </c>
    </row>
    <row r="2454" spans="1:5" x14ac:dyDescent="0.2">
      <c r="A2454" t="s">
        <v>1041</v>
      </c>
      <c r="B2454">
        <f t="shared" si="717"/>
        <v>490</v>
      </c>
      <c r="C2454">
        <f t="shared" ca="1" si="720"/>
        <v>10</v>
      </c>
      <c r="D2454">
        <f ca="1">INDEX(table_rates,C2454,5)</f>
        <v>80</v>
      </c>
      <c r="E2454">
        <f ca="1">INDEX(table_rates,C2454,6)</f>
        <v>80</v>
      </c>
    </row>
    <row r="2455" spans="1:5" x14ac:dyDescent="0.2">
      <c r="A2455" t="s">
        <v>1042</v>
      </c>
      <c r="B2455">
        <f t="shared" si="717"/>
        <v>490</v>
      </c>
      <c r="C2455">
        <f t="shared" ca="1" si="720"/>
        <v>10</v>
      </c>
      <c r="D2455">
        <f ca="1">INDEX(table_rates,C2455,7)</f>
        <v>60</v>
      </c>
      <c r="E2455">
        <f ca="1">INDEX(table_rates,C2455,8)</f>
        <v>60</v>
      </c>
    </row>
    <row r="2456" spans="1:5" x14ac:dyDescent="0.2">
      <c r="A2456" t="s">
        <v>1043</v>
      </c>
      <c r="B2456">
        <f t="shared" si="717"/>
        <v>490</v>
      </c>
      <c r="C2456">
        <f t="shared" ca="1" si="720"/>
        <v>10</v>
      </c>
      <c r="D2456" t="str">
        <f ca="1">INDEX(table_rates,C2456,9)</f>
        <v>n/a</v>
      </c>
      <c r="E2456" t="str">
        <f ca="1">INDEX(table_rates,C2456,10)</f>
        <v>n/a</v>
      </c>
    </row>
    <row r="2457" spans="1:5" x14ac:dyDescent="0.2">
      <c r="A2457" t="s">
        <v>1039</v>
      </c>
      <c r="B2457">
        <f t="shared" si="717"/>
        <v>491</v>
      </c>
      <c r="C2457">
        <f t="shared" ca="1" si="720"/>
        <v>15</v>
      </c>
      <c r="D2457">
        <f t="shared" ca="1" si="715"/>
        <v>100</v>
      </c>
      <c r="E2457">
        <f t="shared" ref="E2457" ca="1" si="723">INDEX(table_rates,C2457,2)</f>
        <v>100</v>
      </c>
    </row>
    <row r="2458" spans="1:5" x14ac:dyDescent="0.2">
      <c r="A2458" t="s">
        <v>1040</v>
      </c>
      <c r="B2458">
        <f t="shared" si="717"/>
        <v>491</v>
      </c>
      <c r="C2458">
        <f t="shared" ca="1" si="720"/>
        <v>15</v>
      </c>
      <c r="D2458">
        <f ca="1">INDEX(table_rates,C2458,3)</f>
        <v>90</v>
      </c>
      <c r="E2458">
        <f ca="1">INDEX(table_rates,C2458,4)</f>
        <v>90</v>
      </c>
    </row>
    <row r="2459" spans="1:5" x14ac:dyDescent="0.2">
      <c r="A2459" t="s">
        <v>1041</v>
      </c>
      <c r="B2459">
        <f t="shared" si="717"/>
        <v>491</v>
      </c>
      <c r="C2459">
        <f t="shared" ca="1" si="720"/>
        <v>15</v>
      </c>
      <c r="D2459">
        <f ca="1">INDEX(table_rates,C2459,5)</f>
        <v>80</v>
      </c>
      <c r="E2459">
        <f ca="1">INDEX(table_rates,C2459,6)</f>
        <v>80</v>
      </c>
    </row>
    <row r="2460" spans="1:5" x14ac:dyDescent="0.2">
      <c r="A2460" t="s">
        <v>1042</v>
      </c>
      <c r="B2460">
        <f t="shared" si="717"/>
        <v>491</v>
      </c>
      <c r="C2460">
        <f t="shared" ca="1" si="720"/>
        <v>15</v>
      </c>
      <c r="D2460">
        <f ca="1">INDEX(table_rates,C2460,7)</f>
        <v>80</v>
      </c>
      <c r="E2460">
        <f ca="1">INDEX(table_rates,C2460,8)</f>
        <v>80</v>
      </c>
    </row>
    <row r="2461" spans="1:5" x14ac:dyDescent="0.2">
      <c r="A2461" t="s">
        <v>1043</v>
      </c>
      <c r="B2461">
        <f t="shared" si="717"/>
        <v>491</v>
      </c>
      <c r="C2461">
        <f t="shared" ca="1" si="720"/>
        <v>15</v>
      </c>
      <c r="D2461" t="str">
        <f ca="1">INDEX(table_rates,C2461,9)</f>
        <v>n/a</v>
      </c>
      <c r="E2461" t="str">
        <f ca="1">INDEX(table_rates,C2461,10)</f>
        <v>n/a</v>
      </c>
    </row>
    <row r="2462" spans="1:5" x14ac:dyDescent="0.2">
      <c r="A2462" t="s">
        <v>1039</v>
      </c>
      <c r="B2462">
        <f t="shared" si="717"/>
        <v>492</v>
      </c>
      <c r="C2462">
        <f t="shared" ca="1" si="706"/>
        <v>8</v>
      </c>
      <c r="D2462">
        <f t="shared" ca="1" si="715"/>
        <v>100</v>
      </c>
      <c r="E2462">
        <f t="shared" ref="E2462" ca="1" si="724">INDEX(table_rates,C2462,2)</f>
        <v>100</v>
      </c>
    </row>
    <row r="2463" spans="1:5" x14ac:dyDescent="0.2">
      <c r="A2463" t="s">
        <v>1040</v>
      </c>
      <c r="B2463">
        <f t="shared" si="717"/>
        <v>492</v>
      </c>
      <c r="C2463">
        <f t="shared" ref="C2463:C2481" ca="1" si="725">IF(MOD(ROW(C2463)-2,5)&lt;&gt;0,C2462,RANDBETWEEN(1,ROWS(table_rates)))</f>
        <v>8</v>
      </c>
      <c r="D2463">
        <f ca="1">INDEX(table_rates,C2463,3)</f>
        <v>80</v>
      </c>
      <c r="E2463">
        <f ca="1">INDEX(table_rates,C2463,4)</f>
        <v>80</v>
      </c>
    </row>
    <row r="2464" spans="1:5" x14ac:dyDescent="0.2">
      <c r="A2464" t="s">
        <v>1041</v>
      </c>
      <c r="B2464">
        <f t="shared" si="717"/>
        <v>492</v>
      </c>
      <c r="C2464">
        <f t="shared" ca="1" si="725"/>
        <v>8</v>
      </c>
      <c r="D2464">
        <f ca="1">INDEX(table_rates,C2464,5)</f>
        <v>60</v>
      </c>
      <c r="E2464">
        <f ca="1">INDEX(table_rates,C2464,6)</f>
        <v>60</v>
      </c>
    </row>
    <row r="2465" spans="1:5" x14ac:dyDescent="0.2">
      <c r="A2465" t="s">
        <v>1042</v>
      </c>
      <c r="B2465">
        <f t="shared" si="717"/>
        <v>492</v>
      </c>
      <c r="C2465">
        <f t="shared" ca="1" si="725"/>
        <v>8</v>
      </c>
      <c r="D2465">
        <f ca="1">INDEX(table_rates,C2465,7)</f>
        <v>50</v>
      </c>
      <c r="E2465">
        <f ca="1">INDEX(table_rates,C2465,8)</f>
        <v>50</v>
      </c>
    </row>
    <row r="2466" spans="1:5" x14ac:dyDescent="0.2">
      <c r="A2466" t="s">
        <v>1043</v>
      </c>
      <c r="B2466">
        <f t="shared" si="717"/>
        <v>492</v>
      </c>
      <c r="C2466">
        <f t="shared" ca="1" si="725"/>
        <v>8</v>
      </c>
      <c r="D2466" t="str">
        <f ca="1">INDEX(table_rates,C2466,9)</f>
        <v>n/a</v>
      </c>
      <c r="E2466" t="str">
        <f ca="1">INDEX(table_rates,C2466,10)</f>
        <v>n/a</v>
      </c>
    </row>
    <row r="2467" spans="1:5" x14ac:dyDescent="0.2">
      <c r="A2467" t="s">
        <v>1039</v>
      </c>
      <c r="B2467">
        <f t="shared" si="717"/>
        <v>493</v>
      </c>
      <c r="C2467">
        <f t="shared" ca="1" si="725"/>
        <v>7</v>
      </c>
      <c r="D2467">
        <f t="shared" ca="1" si="715"/>
        <v>100</v>
      </c>
      <c r="E2467">
        <f t="shared" ref="E2467" ca="1" si="726">INDEX(table_rates,C2467,2)</f>
        <v>100</v>
      </c>
    </row>
    <row r="2468" spans="1:5" x14ac:dyDescent="0.2">
      <c r="A2468" t="s">
        <v>1040</v>
      </c>
      <c r="B2468">
        <f t="shared" si="717"/>
        <v>493</v>
      </c>
      <c r="C2468">
        <f t="shared" ca="1" si="725"/>
        <v>7</v>
      </c>
      <c r="D2468">
        <f ca="1">INDEX(table_rates,C2468,3)</f>
        <v>80</v>
      </c>
      <c r="E2468">
        <f ca="1">INDEX(table_rates,C2468,4)</f>
        <v>80</v>
      </c>
    </row>
    <row r="2469" spans="1:5" x14ac:dyDescent="0.2">
      <c r="A2469" t="s">
        <v>1041</v>
      </c>
      <c r="B2469">
        <f t="shared" si="717"/>
        <v>493</v>
      </c>
      <c r="C2469">
        <f t="shared" ca="1" si="725"/>
        <v>7</v>
      </c>
      <c r="D2469">
        <f ca="1">INDEX(table_rates,C2469,5)</f>
        <v>60</v>
      </c>
      <c r="E2469">
        <f ca="1">INDEX(table_rates,C2469,6)</f>
        <v>60</v>
      </c>
    </row>
    <row r="2470" spans="1:5" x14ac:dyDescent="0.2">
      <c r="A2470" t="s">
        <v>1042</v>
      </c>
      <c r="B2470">
        <f t="shared" si="717"/>
        <v>493</v>
      </c>
      <c r="C2470">
        <f t="shared" ca="1" si="725"/>
        <v>7</v>
      </c>
      <c r="D2470">
        <f ca="1">INDEX(table_rates,C2470,7)</f>
        <v>50</v>
      </c>
      <c r="E2470">
        <f ca="1">INDEX(table_rates,C2470,8)</f>
        <v>50</v>
      </c>
    </row>
    <row r="2471" spans="1:5" x14ac:dyDescent="0.2">
      <c r="A2471" t="s">
        <v>1043</v>
      </c>
      <c r="B2471">
        <f t="shared" si="717"/>
        <v>493</v>
      </c>
      <c r="C2471">
        <f t="shared" ca="1" si="725"/>
        <v>7</v>
      </c>
      <c r="D2471" t="str">
        <f ca="1">INDEX(table_rates,C2471,9)</f>
        <v>n/a</v>
      </c>
      <c r="E2471" t="str">
        <f ca="1">INDEX(table_rates,C2471,10)</f>
        <v>n/a</v>
      </c>
    </row>
    <row r="2472" spans="1:5" x14ac:dyDescent="0.2">
      <c r="A2472" t="s">
        <v>1039</v>
      </c>
      <c r="B2472">
        <f t="shared" si="717"/>
        <v>494</v>
      </c>
      <c r="C2472">
        <f t="shared" ca="1" si="725"/>
        <v>3</v>
      </c>
      <c r="D2472">
        <f t="shared" ca="1" si="715"/>
        <v>100</v>
      </c>
      <c r="E2472">
        <f t="shared" ref="E2472" ca="1" si="727">INDEX(table_rates,C2472,2)</f>
        <v>100</v>
      </c>
    </row>
    <row r="2473" spans="1:5" x14ac:dyDescent="0.2">
      <c r="A2473" t="s">
        <v>1040</v>
      </c>
      <c r="B2473">
        <f t="shared" si="717"/>
        <v>494</v>
      </c>
      <c r="C2473">
        <f t="shared" ca="1" si="725"/>
        <v>3</v>
      </c>
      <c r="D2473">
        <f ca="1">INDEX(table_rates,C2473,3)</f>
        <v>80</v>
      </c>
      <c r="E2473">
        <f ca="1">INDEX(table_rates,C2473,4)</f>
        <v>80</v>
      </c>
    </row>
    <row r="2474" spans="1:5" x14ac:dyDescent="0.2">
      <c r="A2474" t="s">
        <v>1041</v>
      </c>
      <c r="B2474">
        <f t="shared" si="717"/>
        <v>494</v>
      </c>
      <c r="C2474">
        <f t="shared" ca="1" si="725"/>
        <v>3</v>
      </c>
      <c r="D2474">
        <f ca="1">INDEX(table_rates,C2474,5)</f>
        <v>80</v>
      </c>
      <c r="E2474">
        <f ca="1">INDEX(table_rates,C2474,6)</f>
        <v>80</v>
      </c>
    </row>
    <row r="2475" spans="1:5" x14ac:dyDescent="0.2">
      <c r="A2475" t="s">
        <v>1042</v>
      </c>
      <c r="B2475">
        <f t="shared" si="717"/>
        <v>494</v>
      </c>
      <c r="C2475">
        <f t="shared" ca="1" si="725"/>
        <v>3</v>
      </c>
      <c r="D2475">
        <f ca="1">INDEX(table_rates,C2475,7)</f>
        <v>60</v>
      </c>
      <c r="E2475">
        <f ca="1">INDEX(table_rates,C2475,8)</f>
        <v>60</v>
      </c>
    </row>
    <row r="2476" spans="1:5" x14ac:dyDescent="0.2">
      <c r="A2476" t="s">
        <v>1043</v>
      </c>
      <c r="B2476">
        <f t="shared" si="717"/>
        <v>494</v>
      </c>
      <c r="C2476">
        <f t="shared" ca="1" si="725"/>
        <v>3</v>
      </c>
      <c r="D2476" t="str">
        <f ca="1">INDEX(table_rates,C2476,9)</f>
        <v>n/a</v>
      </c>
      <c r="E2476" t="str">
        <f ca="1">INDEX(table_rates,C2476,10)</f>
        <v>n/a</v>
      </c>
    </row>
    <row r="2477" spans="1:5" x14ac:dyDescent="0.2">
      <c r="A2477" t="s">
        <v>1039</v>
      </c>
      <c r="B2477">
        <f t="shared" si="717"/>
        <v>495</v>
      </c>
      <c r="C2477">
        <f t="shared" ca="1" si="725"/>
        <v>11</v>
      </c>
      <c r="D2477">
        <f t="shared" ca="1" si="715"/>
        <v>100</v>
      </c>
      <c r="E2477">
        <f t="shared" ref="E2477" ca="1" si="728">INDEX(table_rates,C2477,2)</f>
        <v>100</v>
      </c>
    </row>
    <row r="2478" spans="1:5" x14ac:dyDescent="0.2">
      <c r="A2478" t="s">
        <v>1040</v>
      </c>
      <c r="B2478">
        <f t="shared" si="717"/>
        <v>495</v>
      </c>
      <c r="C2478">
        <f t="shared" ca="1" si="725"/>
        <v>11</v>
      </c>
      <c r="D2478">
        <f ca="1">INDEX(table_rates,C2478,3)</f>
        <v>80</v>
      </c>
      <c r="E2478">
        <f ca="1">INDEX(table_rates,C2478,4)</f>
        <v>80</v>
      </c>
    </row>
    <row r="2479" spans="1:5" x14ac:dyDescent="0.2">
      <c r="A2479" t="s">
        <v>1041</v>
      </c>
      <c r="B2479">
        <f t="shared" si="717"/>
        <v>495</v>
      </c>
      <c r="C2479">
        <f t="shared" ca="1" si="725"/>
        <v>11</v>
      </c>
      <c r="D2479">
        <f ca="1">INDEX(table_rates,C2479,5)</f>
        <v>80</v>
      </c>
      <c r="E2479">
        <f ca="1">INDEX(table_rates,C2479,6)</f>
        <v>80</v>
      </c>
    </row>
    <row r="2480" spans="1:5" x14ac:dyDescent="0.2">
      <c r="A2480" t="s">
        <v>1042</v>
      </c>
      <c r="B2480">
        <f t="shared" si="717"/>
        <v>495</v>
      </c>
      <c r="C2480">
        <f t="shared" ca="1" si="725"/>
        <v>11</v>
      </c>
      <c r="D2480">
        <f ca="1">INDEX(table_rates,C2480,7)</f>
        <v>60</v>
      </c>
      <c r="E2480">
        <f ca="1">INDEX(table_rates,C2480,8)</f>
        <v>60</v>
      </c>
    </row>
    <row r="2481" spans="1:5" x14ac:dyDescent="0.2">
      <c r="A2481" t="s">
        <v>1043</v>
      </c>
      <c r="B2481">
        <f t="shared" si="717"/>
        <v>495</v>
      </c>
      <c r="C2481">
        <f t="shared" ca="1" si="725"/>
        <v>11</v>
      </c>
      <c r="D2481" t="str">
        <f ca="1">INDEX(table_rates,C2481,9)</f>
        <v>n/a</v>
      </c>
      <c r="E2481" t="str">
        <f ca="1">INDEX(table_rates,C2481,10)</f>
        <v>n/a</v>
      </c>
    </row>
    <row r="2482" spans="1:5" x14ac:dyDescent="0.2">
      <c r="A2482" t="s">
        <v>1039</v>
      </c>
      <c r="B2482">
        <f t="shared" si="717"/>
        <v>496</v>
      </c>
      <c r="C2482">
        <f t="shared" ref="C2482:C2542" ca="1" si="729">RANDBETWEEN(1,ROWS(table_rates))</f>
        <v>7</v>
      </c>
      <c r="D2482">
        <f t="shared" ca="1" si="715"/>
        <v>100</v>
      </c>
      <c r="E2482">
        <f t="shared" ref="E2482" ca="1" si="730">INDEX(table_rates,C2482,2)</f>
        <v>100</v>
      </c>
    </row>
    <row r="2483" spans="1:5" x14ac:dyDescent="0.2">
      <c r="A2483" t="s">
        <v>1040</v>
      </c>
      <c r="B2483">
        <f t="shared" si="717"/>
        <v>496</v>
      </c>
      <c r="C2483">
        <f t="shared" ref="C2483:C2501" ca="1" si="731">IF(MOD(ROW(C2483)-2,5)&lt;&gt;0,C2482,RANDBETWEEN(1,ROWS(table_rates)))</f>
        <v>7</v>
      </c>
      <c r="D2483">
        <f ca="1">INDEX(table_rates,C2483,3)</f>
        <v>80</v>
      </c>
      <c r="E2483">
        <f ca="1">INDEX(table_rates,C2483,4)</f>
        <v>80</v>
      </c>
    </row>
    <row r="2484" spans="1:5" x14ac:dyDescent="0.2">
      <c r="A2484" t="s">
        <v>1041</v>
      </c>
      <c r="B2484">
        <f t="shared" si="717"/>
        <v>496</v>
      </c>
      <c r="C2484">
        <f t="shared" ca="1" si="731"/>
        <v>7</v>
      </c>
      <c r="D2484">
        <f ca="1">INDEX(table_rates,C2484,5)</f>
        <v>60</v>
      </c>
      <c r="E2484">
        <f ca="1">INDEX(table_rates,C2484,6)</f>
        <v>60</v>
      </c>
    </row>
    <row r="2485" spans="1:5" x14ac:dyDescent="0.2">
      <c r="A2485" t="s">
        <v>1042</v>
      </c>
      <c r="B2485">
        <f t="shared" si="717"/>
        <v>496</v>
      </c>
      <c r="C2485">
        <f t="shared" ca="1" si="731"/>
        <v>7</v>
      </c>
      <c r="D2485">
        <f ca="1">INDEX(table_rates,C2485,7)</f>
        <v>50</v>
      </c>
      <c r="E2485">
        <f ca="1">INDEX(table_rates,C2485,8)</f>
        <v>50</v>
      </c>
    </row>
    <row r="2486" spans="1:5" x14ac:dyDescent="0.2">
      <c r="A2486" t="s">
        <v>1043</v>
      </c>
      <c r="B2486">
        <f t="shared" si="717"/>
        <v>496</v>
      </c>
      <c r="C2486">
        <f t="shared" ca="1" si="731"/>
        <v>7</v>
      </c>
      <c r="D2486" t="str">
        <f ca="1">INDEX(table_rates,C2486,9)</f>
        <v>n/a</v>
      </c>
      <c r="E2486" t="str">
        <f ca="1">INDEX(table_rates,C2486,10)</f>
        <v>n/a</v>
      </c>
    </row>
    <row r="2487" spans="1:5" x14ac:dyDescent="0.2">
      <c r="A2487" t="s">
        <v>1039</v>
      </c>
      <c r="B2487">
        <f t="shared" si="717"/>
        <v>497</v>
      </c>
      <c r="C2487">
        <f t="shared" ca="1" si="731"/>
        <v>15</v>
      </c>
      <c r="D2487">
        <f t="shared" ca="1" si="715"/>
        <v>100</v>
      </c>
      <c r="E2487">
        <f t="shared" ref="E2487" ca="1" si="732">INDEX(table_rates,C2487,2)</f>
        <v>100</v>
      </c>
    </row>
    <row r="2488" spans="1:5" x14ac:dyDescent="0.2">
      <c r="A2488" t="s">
        <v>1040</v>
      </c>
      <c r="B2488">
        <f t="shared" si="717"/>
        <v>497</v>
      </c>
      <c r="C2488">
        <f t="shared" ca="1" si="731"/>
        <v>15</v>
      </c>
      <c r="D2488">
        <f ca="1">INDEX(table_rates,C2488,3)</f>
        <v>90</v>
      </c>
      <c r="E2488">
        <f ca="1">INDEX(table_rates,C2488,4)</f>
        <v>90</v>
      </c>
    </row>
    <row r="2489" spans="1:5" x14ac:dyDescent="0.2">
      <c r="A2489" t="s">
        <v>1041</v>
      </c>
      <c r="B2489">
        <f t="shared" si="717"/>
        <v>497</v>
      </c>
      <c r="C2489">
        <f t="shared" ca="1" si="731"/>
        <v>15</v>
      </c>
      <c r="D2489">
        <f ca="1">INDEX(table_rates,C2489,5)</f>
        <v>80</v>
      </c>
      <c r="E2489">
        <f ca="1">INDEX(table_rates,C2489,6)</f>
        <v>80</v>
      </c>
    </row>
    <row r="2490" spans="1:5" x14ac:dyDescent="0.2">
      <c r="A2490" t="s">
        <v>1042</v>
      </c>
      <c r="B2490">
        <f t="shared" si="717"/>
        <v>497</v>
      </c>
      <c r="C2490">
        <f t="shared" ca="1" si="731"/>
        <v>15</v>
      </c>
      <c r="D2490">
        <f ca="1">INDEX(table_rates,C2490,7)</f>
        <v>80</v>
      </c>
      <c r="E2490">
        <f ca="1">INDEX(table_rates,C2490,8)</f>
        <v>80</v>
      </c>
    </row>
    <row r="2491" spans="1:5" x14ac:dyDescent="0.2">
      <c r="A2491" t="s">
        <v>1043</v>
      </c>
      <c r="B2491">
        <f t="shared" si="717"/>
        <v>497</v>
      </c>
      <c r="C2491">
        <f t="shared" ca="1" si="731"/>
        <v>15</v>
      </c>
      <c r="D2491" t="str">
        <f ca="1">INDEX(table_rates,C2491,9)</f>
        <v>n/a</v>
      </c>
      <c r="E2491" t="str">
        <f ca="1">INDEX(table_rates,C2491,10)</f>
        <v>n/a</v>
      </c>
    </row>
    <row r="2492" spans="1:5" x14ac:dyDescent="0.2">
      <c r="A2492" t="s">
        <v>1039</v>
      </c>
      <c r="B2492">
        <f t="shared" si="717"/>
        <v>498</v>
      </c>
      <c r="C2492">
        <f t="shared" ca="1" si="731"/>
        <v>3</v>
      </c>
      <c r="D2492">
        <f t="shared" ca="1" si="715"/>
        <v>100</v>
      </c>
      <c r="E2492">
        <f t="shared" ref="E2492" ca="1" si="733">INDEX(table_rates,C2492,2)</f>
        <v>100</v>
      </c>
    </row>
    <row r="2493" spans="1:5" x14ac:dyDescent="0.2">
      <c r="A2493" t="s">
        <v>1040</v>
      </c>
      <c r="B2493">
        <f t="shared" si="717"/>
        <v>498</v>
      </c>
      <c r="C2493">
        <f t="shared" ca="1" si="731"/>
        <v>3</v>
      </c>
      <c r="D2493">
        <f ca="1">INDEX(table_rates,C2493,3)</f>
        <v>80</v>
      </c>
      <c r="E2493">
        <f ca="1">INDEX(table_rates,C2493,4)</f>
        <v>80</v>
      </c>
    </row>
    <row r="2494" spans="1:5" x14ac:dyDescent="0.2">
      <c r="A2494" t="s">
        <v>1041</v>
      </c>
      <c r="B2494">
        <f t="shared" si="717"/>
        <v>498</v>
      </c>
      <c r="C2494">
        <f t="shared" ca="1" si="731"/>
        <v>3</v>
      </c>
      <c r="D2494">
        <f ca="1">INDEX(table_rates,C2494,5)</f>
        <v>80</v>
      </c>
      <c r="E2494">
        <f ca="1">INDEX(table_rates,C2494,6)</f>
        <v>80</v>
      </c>
    </row>
    <row r="2495" spans="1:5" x14ac:dyDescent="0.2">
      <c r="A2495" t="s">
        <v>1042</v>
      </c>
      <c r="B2495">
        <f t="shared" si="717"/>
        <v>498</v>
      </c>
      <c r="C2495">
        <f t="shared" ca="1" si="731"/>
        <v>3</v>
      </c>
      <c r="D2495">
        <f ca="1">INDEX(table_rates,C2495,7)</f>
        <v>60</v>
      </c>
      <c r="E2495">
        <f ca="1">INDEX(table_rates,C2495,8)</f>
        <v>60</v>
      </c>
    </row>
    <row r="2496" spans="1:5" x14ac:dyDescent="0.2">
      <c r="A2496" t="s">
        <v>1043</v>
      </c>
      <c r="B2496">
        <f t="shared" si="717"/>
        <v>498</v>
      </c>
      <c r="C2496">
        <f t="shared" ca="1" si="731"/>
        <v>3</v>
      </c>
      <c r="D2496" t="str">
        <f ca="1">INDEX(table_rates,C2496,9)</f>
        <v>n/a</v>
      </c>
      <c r="E2496" t="str">
        <f ca="1">INDEX(table_rates,C2496,10)</f>
        <v>n/a</v>
      </c>
    </row>
    <row r="2497" spans="1:5" x14ac:dyDescent="0.2">
      <c r="A2497" t="s">
        <v>1039</v>
      </c>
      <c r="B2497">
        <f t="shared" si="717"/>
        <v>499</v>
      </c>
      <c r="C2497">
        <f t="shared" ca="1" si="731"/>
        <v>7</v>
      </c>
      <c r="D2497">
        <f t="shared" ref="D2497:D2557" ca="1" si="734">INDEX(table_rates,C2497,1)</f>
        <v>100</v>
      </c>
      <c r="E2497">
        <f t="shared" ref="E2497" ca="1" si="735">INDEX(table_rates,C2497,2)</f>
        <v>100</v>
      </c>
    </row>
    <row r="2498" spans="1:5" x14ac:dyDescent="0.2">
      <c r="A2498" t="s">
        <v>1040</v>
      </c>
      <c r="B2498">
        <f t="shared" si="717"/>
        <v>499</v>
      </c>
      <c r="C2498">
        <f t="shared" ca="1" si="731"/>
        <v>7</v>
      </c>
      <c r="D2498">
        <f ca="1">INDEX(table_rates,C2498,3)</f>
        <v>80</v>
      </c>
      <c r="E2498">
        <f ca="1">INDEX(table_rates,C2498,4)</f>
        <v>80</v>
      </c>
    </row>
    <row r="2499" spans="1:5" x14ac:dyDescent="0.2">
      <c r="A2499" t="s">
        <v>1041</v>
      </c>
      <c r="B2499">
        <f t="shared" si="717"/>
        <v>499</v>
      </c>
      <c r="C2499">
        <f t="shared" ca="1" si="731"/>
        <v>7</v>
      </c>
      <c r="D2499">
        <f ca="1">INDEX(table_rates,C2499,5)</f>
        <v>60</v>
      </c>
      <c r="E2499">
        <f ca="1">INDEX(table_rates,C2499,6)</f>
        <v>60</v>
      </c>
    </row>
    <row r="2500" spans="1:5" x14ac:dyDescent="0.2">
      <c r="A2500" t="s">
        <v>1042</v>
      </c>
      <c r="B2500">
        <f t="shared" ref="B2500:B2563" si="736">IF(MOD(ROW(B2500)-2,5)&lt;&gt;0,B2499,B2499+1)</f>
        <v>499</v>
      </c>
      <c r="C2500">
        <f t="shared" ca="1" si="731"/>
        <v>7</v>
      </c>
      <c r="D2500">
        <f ca="1">INDEX(table_rates,C2500,7)</f>
        <v>50</v>
      </c>
      <c r="E2500">
        <f ca="1">INDEX(table_rates,C2500,8)</f>
        <v>50</v>
      </c>
    </row>
    <row r="2501" spans="1:5" x14ac:dyDescent="0.2">
      <c r="A2501" t="s">
        <v>1043</v>
      </c>
      <c r="B2501">
        <f t="shared" si="736"/>
        <v>499</v>
      </c>
      <c r="C2501">
        <f t="shared" ca="1" si="731"/>
        <v>7</v>
      </c>
      <c r="D2501" t="str">
        <f ca="1">INDEX(table_rates,C2501,9)</f>
        <v>n/a</v>
      </c>
      <c r="E2501" t="str">
        <f ca="1">INDEX(table_rates,C2501,10)</f>
        <v>n/a</v>
      </c>
    </row>
    <row r="2502" spans="1:5" x14ac:dyDescent="0.2">
      <c r="A2502" t="s">
        <v>1039</v>
      </c>
      <c r="B2502">
        <f t="shared" si="736"/>
        <v>500</v>
      </c>
      <c r="C2502">
        <f t="shared" ca="1" si="729"/>
        <v>9</v>
      </c>
      <c r="D2502">
        <f t="shared" ca="1" si="734"/>
        <v>100</v>
      </c>
      <c r="E2502">
        <f t="shared" ref="E2502" ca="1" si="737">INDEX(table_rates,C2502,2)</f>
        <v>100</v>
      </c>
    </row>
    <row r="2503" spans="1:5" x14ac:dyDescent="0.2">
      <c r="A2503" t="s">
        <v>1040</v>
      </c>
      <c r="B2503">
        <f t="shared" si="736"/>
        <v>500</v>
      </c>
      <c r="C2503">
        <f t="shared" ref="C2503:C2521" ca="1" si="738">IF(MOD(ROW(C2503)-2,5)&lt;&gt;0,C2502,RANDBETWEEN(1,ROWS(table_rates)))</f>
        <v>9</v>
      </c>
      <c r="D2503">
        <f ca="1">INDEX(table_rates,C2503,3)</f>
        <v>80</v>
      </c>
      <c r="E2503">
        <f ca="1">INDEX(table_rates,C2503,4)</f>
        <v>80</v>
      </c>
    </row>
    <row r="2504" spans="1:5" x14ac:dyDescent="0.2">
      <c r="A2504" t="s">
        <v>1041</v>
      </c>
      <c r="B2504">
        <f t="shared" si="736"/>
        <v>500</v>
      </c>
      <c r="C2504">
        <f t="shared" ca="1" si="738"/>
        <v>9</v>
      </c>
      <c r="D2504">
        <f ca="1">INDEX(table_rates,C2504,5)</f>
        <v>80</v>
      </c>
      <c r="E2504">
        <f ca="1">INDEX(table_rates,C2504,6)</f>
        <v>80</v>
      </c>
    </row>
    <row r="2505" spans="1:5" x14ac:dyDescent="0.2">
      <c r="A2505" t="s">
        <v>1042</v>
      </c>
      <c r="B2505">
        <f t="shared" si="736"/>
        <v>500</v>
      </c>
      <c r="C2505">
        <f t="shared" ca="1" si="738"/>
        <v>9</v>
      </c>
      <c r="D2505">
        <f ca="1">INDEX(table_rates,C2505,7)</f>
        <v>60</v>
      </c>
      <c r="E2505">
        <f ca="1">INDEX(table_rates,C2505,8)</f>
        <v>60</v>
      </c>
    </row>
    <row r="2506" spans="1:5" x14ac:dyDescent="0.2">
      <c r="A2506" t="s">
        <v>1043</v>
      </c>
      <c r="B2506">
        <f t="shared" si="736"/>
        <v>500</v>
      </c>
      <c r="C2506">
        <f t="shared" ca="1" si="738"/>
        <v>9</v>
      </c>
      <c r="D2506" t="str">
        <f ca="1">INDEX(table_rates,C2506,9)</f>
        <v>n/a</v>
      </c>
      <c r="E2506" t="str">
        <f ca="1">INDEX(table_rates,C2506,10)</f>
        <v>n/a</v>
      </c>
    </row>
    <row r="2507" spans="1:5" x14ac:dyDescent="0.2">
      <c r="A2507" t="s">
        <v>1039</v>
      </c>
      <c r="B2507">
        <f t="shared" si="736"/>
        <v>501</v>
      </c>
      <c r="C2507">
        <f t="shared" ca="1" si="738"/>
        <v>13</v>
      </c>
      <c r="D2507">
        <f t="shared" ca="1" si="734"/>
        <v>100</v>
      </c>
      <c r="E2507">
        <f t="shared" ref="E2507" ca="1" si="739">INDEX(table_rates,C2507,2)</f>
        <v>100</v>
      </c>
    </row>
    <row r="2508" spans="1:5" x14ac:dyDescent="0.2">
      <c r="A2508" t="s">
        <v>1040</v>
      </c>
      <c r="B2508">
        <f t="shared" si="736"/>
        <v>501</v>
      </c>
      <c r="C2508">
        <f t="shared" ca="1" si="738"/>
        <v>13</v>
      </c>
      <c r="D2508">
        <f ca="1">INDEX(table_rates,C2508,3)</f>
        <v>80</v>
      </c>
      <c r="E2508">
        <f ca="1">INDEX(table_rates,C2508,4)</f>
        <v>80</v>
      </c>
    </row>
    <row r="2509" spans="1:5" x14ac:dyDescent="0.2">
      <c r="A2509" t="s">
        <v>1041</v>
      </c>
      <c r="B2509">
        <f t="shared" si="736"/>
        <v>501</v>
      </c>
      <c r="C2509">
        <f t="shared" ca="1" si="738"/>
        <v>13</v>
      </c>
      <c r="D2509">
        <f ca="1">INDEX(table_rates,C2509,5)</f>
        <v>80</v>
      </c>
      <c r="E2509">
        <f ca="1">INDEX(table_rates,C2509,6)</f>
        <v>80</v>
      </c>
    </row>
    <row r="2510" spans="1:5" x14ac:dyDescent="0.2">
      <c r="A2510" t="s">
        <v>1042</v>
      </c>
      <c r="B2510">
        <f t="shared" si="736"/>
        <v>501</v>
      </c>
      <c r="C2510">
        <f t="shared" ca="1" si="738"/>
        <v>13</v>
      </c>
      <c r="D2510">
        <f ca="1">INDEX(table_rates,C2510,7)</f>
        <v>60</v>
      </c>
      <c r="E2510">
        <f ca="1">INDEX(table_rates,C2510,8)</f>
        <v>60</v>
      </c>
    </row>
    <row r="2511" spans="1:5" x14ac:dyDescent="0.2">
      <c r="A2511" t="s">
        <v>1043</v>
      </c>
      <c r="B2511">
        <f t="shared" si="736"/>
        <v>501</v>
      </c>
      <c r="C2511">
        <f t="shared" ca="1" si="738"/>
        <v>13</v>
      </c>
      <c r="D2511">
        <f ca="1">INDEX(table_rates,C2511,9)</f>
        <v>50</v>
      </c>
      <c r="E2511">
        <f ca="1">INDEX(table_rates,C2511,10)</f>
        <v>50</v>
      </c>
    </row>
    <row r="2512" spans="1:5" x14ac:dyDescent="0.2">
      <c r="A2512" t="s">
        <v>1039</v>
      </c>
      <c r="B2512">
        <f t="shared" si="736"/>
        <v>502</v>
      </c>
      <c r="C2512">
        <f t="shared" ca="1" si="738"/>
        <v>10</v>
      </c>
      <c r="D2512">
        <f t="shared" ca="1" si="734"/>
        <v>100</v>
      </c>
      <c r="E2512">
        <f t="shared" ref="E2512" ca="1" si="740">INDEX(table_rates,C2512,2)</f>
        <v>100</v>
      </c>
    </row>
    <row r="2513" spans="1:5" x14ac:dyDescent="0.2">
      <c r="A2513" t="s">
        <v>1040</v>
      </c>
      <c r="B2513">
        <f t="shared" si="736"/>
        <v>502</v>
      </c>
      <c r="C2513">
        <f t="shared" ca="1" si="738"/>
        <v>10</v>
      </c>
      <c r="D2513">
        <f ca="1">INDEX(table_rates,C2513,3)</f>
        <v>80</v>
      </c>
      <c r="E2513">
        <f ca="1">INDEX(table_rates,C2513,4)</f>
        <v>80</v>
      </c>
    </row>
    <row r="2514" spans="1:5" x14ac:dyDescent="0.2">
      <c r="A2514" t="s">
        <v>1041</v>
      </c>
      <c r="B2514">
        <f t="shared" si="736"/>
        <v>502</v>
      </c>
      <c r="C2514">
        <f t="shared" ca="1" si="738"/>
        <v>10</v>
      </c>
      <c r="D2514">
        <f ca="1">INDEX(table_rates,C2514,5)</f>
        <v>80</v>
      </c>
      <c r="E2514">
        <f ca="1">INDEX(table_rates,C2514,6)</f>
        <v>80</v>
      </c>
    </row>
    <row r="2515" spans="1:5" x14ac:dyDescent="0.2">
      <c r="A2515" t="s">
        <v>1042</v>
      </c>
      <c r="B2515">
        <f t="shared" si="736"/>
        <v>502</v>
      </c>
      <c r="C2515">
        <f t="shared" ca="1" si="738"/>
        <v>10</v>
      </c>
      <c r="D2515">
        <f ca="1">INDEX(table_rates,C2515,7)</f>
        <v>60</v>
      </c>
      <c r="E2515">
        <f ca="1">INDEX(table_rates,C2515,8)</f>
        <v>60</v>
      </c>
    </row>
    <row r="2516" spans="1:5" x14ac:dyDescent="0.2">
      <c r="A2516" t="s">
        <v>1043</v>
      </c>
      <c r="B2516">
        <f t="shared" si="736"/>
        <v>502</v>
      </c>
      <c r="C2516">
        <f t="shared" ca="1" si="738"/>
        <v>10</v>
      </c>
      <c r="D2516" t="str">
        <f ca="1">INDEX(table_rates,C2516,9)</f>
        <v>n/a</v>
      </c>
      <c r="E2516" t="str">
        <f ca="1">INDEX(table_rates,C2516,10)</f>
        <v>n/a</v>
      </c>
    </row>
    <row r="2517" spans="1:5" x14ac:dyDescent="0.2">
      <c r="A2517" t="s">
        <v>1039</v>
      </c>
      <c r="B2517">
        <f t="shared" si="736"/>
        <v>503</v>
      </c>
      <c r="C2517">
        <f t="shared" ca="1" si="738"/>
        <v>1</v>
      </c>
      <c r="D2517">
        <f t="shared" ca="1" si="734"/>
        <v>100</v>
      </c>
      <c r="E2517">
        <f t="shared" ref="E2517" ca="1" si="741">INDEX(table_rates,C2517,2)</f>
        <v>100</v>
      </c>
    </row>
    <row r="2518" spans="1:5" x14ac:dyDescent="0.2">
      <c r="A2518" t="s">
        <v>1040</v>
      </c>
      <c r="B2518">
        <f t="shared" si="736"/>
        <v>503</v>
      </c>
      <c r="C2518">
        <f t="shared" ca="1" si="738"/>
        <v>1</v>
      </c>
      <c r="D2518">
        <f ca="1">INDEX(table_rates,C2518,3)</f>
        <v>80</v>
      </c>
      <c r="E2518">
        <f ca="1">INDEX(table_rates,C2518,4)</f>
        <v>80</v>
      </c>
    </row>
    <row r="2519" spans="1:5" x14ac:dyDescent="0.2">
      <c r="A2519" t="s">
        <v>1041</v>
      </c>
      <c r="B2519">
        <f t="shared" si="736"/>
        <v>503</v>
      </c>
      <c r="C2519">
        <f t="shared" ca="1" si="738"/>
        <v>1</v>
      </c>
      <c r="D2519">
        <f ca="1">INDEX(table_rates,C2519,5)</f>
        <v>60</v>
      </c>
      <c r="E2519">
        <f ca="1">INDEX(table_rates,C2519,6)</f>
        <v>60</v>
      </c>
    </row>
    <row r="2520" spans="1:5" x14ac:dyDescent="0.2">
      <c r="A2520" t="s">
        <v>1042</v>
      </c>
      <c r="B2520">
        <f t="shared" si="736"/>
        <v>503</v>
      </c>
      <c r="C2520">
        <f t="shared" ca="1" si="738"/>
        <v>1</v>
      </c>
      <c r="D2520">
        <f ca="1">INDEX(table_rates,C2520,7)</f>
        <v>50</v>
      </c>
      <c r="E2520">
        <f ca="1">INDEX(table_rates,C2520,8)</f>
        <v>50</v>
      </c>
    </row>
    <row r="2521" spans="1:5" x14ac:dyDescent="0.2">
      <c r="A2521" t="s">
        <v>1043</v>
      </c>
      <c r="B2521">
        <f t="shared" si="736"/>
        <v>503</v>
      </c>
      <c r="C2521">
        <f t="shared" ca="1" si="738"/>
        <v>1</v>
      </c>
      <c r="D2521" t="str">
        <f ca="1">INDEX(table_rates,C2521,9)</f>
        <v>n/a</v>
      </c>
      <c r="E2521" t="str">
        <f ca="1">INDEX(table_rates,C2521,10)</f>
        <v>n/a</v>
      </c>
    </row>
    <row r="2522" spans="1:5" x14ac:dyDescent="0.2">
      <c r="A2522" t="s">
        <v>1039</v>
      </c>
      <c r="B2522">
        <f t="shared" si="736"/>
        <v>504</v>
      </c>
      <c r="C2522">
        <f t="shared" ca="1" si="729"/>
        <v>9</v>
      </c>
      <c r="D2522">
        <f t="shared" ca="1" si="734"/>
        <v>100</v>
      </c>
      <c r="E2522">
        <f t="shared" ref="E2522" ca="1" si="742">INDEX(table_rates,C2522,2)</f>
        <v>100</v>
      </c>
    </row>
    <row r="2523" spans="1:5" x14ac:dyDescent="0.2">
      <c r="A2523" t="s">
        <v>1040</v>
      </c>
      <c r="B2523">
        <f t="shared" si="736"/>
        <v>504</v>
      </c>
      <c r="C2523">
        <f t="shared" ref="C2523:C2541" ca="1" si="743">IF(MOD(ROW(C2523)-2,5)&lt;&gt;0,C2522,RANDBETWEEN(1,ROWS(table_rates)))</f>
        <v>9</v>
      </c>
      <c r="D2523">
        <f ca="1">INDEX(table_rates,C2523,3)</f>
        <v>80</v>
      </c>
      <c r="E2523">
        <f ca="1">INDEX(table_rates,C2523,4)</f>
        <v>80</v>
      </c>
    </row>
    <row r="2524" spans="1:5" x14ac:dyDescent="0.2">
      <c r="A2524" t="s">
        <v>1041</v>
      </c>
      <c r="B2524">
        <f t="shared" si="736"/>
        <v>504</v>
      </c>
      <c r="C2524">
        <f t="shared" ca="1" si="743"/>
        <v>9</v>
      </c>
      <c r="D2524">
        <f ca="1">INDEX(table_rates,C2524,5)</f>
        <v>80</v>
      </c>
      <c r="E2524">
        <f ca="1">INDEX(table_rates,C2524,6)</f>
        <v>80</v>
      </c>
    </row>
    <row r="2525" spans="1:5" x14ac:dyDescent="0.2">
      <c r="A2525" t="s">
        <v>1042</v>
      </c>
      <c r="B2525">
        <f t="shared" si="736"/>
        <v>504</v>
      </c>
      <c r="C2525">
        <f t="shared" ca="1" si="743"/>
        <v>9</v>
      </c>
      <c r="D2525">
        <f ca="1">INDEX(table_rates,C2525,7)</f>
        <v>60</v>
      </c>
      <c r="E2525">
        <f ca="1">INDEX(table_rates,C2525,8)</f>
        <v>60</v>
      </c>
    </row>
    <row r="2526" spans="1:5" x14ac:dyDescent="0.2">
      <c r="A2526" t="s">
        <v>1043</v>
      </c>
      <c r="B2526">
        <f t="shared" si="736"/>
        <v>504</v>
      </c>
      <c r="C2526">
        <f t="shared" ca="1" si="743"/>
        <v>9</v>
      </c>
      <c r="D2526" t="str">
        <f ca="1">INDEX(table_rates,C2526,9)</f>
        <v>n/a</v>
      </c>
      <c r="E2526" t="str">
        <f ca="1">INDEX(table_rates,C2526,10)</f>
        <v>n/a</v>
      </c>
    </row>
    <row r="2527" spans="1:5" x14ac:dyDescent="0.2">
      <c r="A2527" t="s">
        <v>1039</v>
      </c>
      <c r="B2527">
        <f t="shared" si="736"/>
        <v>505</v>
      </c>
      <c r="C2527">
        <f t="shared" ca="1" si="743"/>
        <v>15</v>
      </c>
      <c r="D2527">
        <f t="shared" ca="1" si="734"/>
        <v>100</v>
      </c>
      <c r="E2527">
        <f t="shared" ref="E2527" ca="1" si="744">INDEX(table_rates,C2527,2)</f>
        <v>100</v>
      </c>
    </row>
    <row r="2528" spans="1:5" x14ac:dyDescent="0.2">
      <c r="A2528" t="s">
        <v>1040</v>
      </c>
      <c r="B2528">
        <f t="shared" si="736"/>
        <v>505</v>
      </c>
      <c r="C2528">
        <f t="shared" ca="1" si="743"/>
        <v>15</v>
      </c>
      <c r="D2528">
        <f ca="1">INDEX(table_rates,C2528,3)</f>
        <v>90</v>
      </c>
      <c r="E2528">
        <f ca="1">INDEX(table_rates,C2528,4)</f>
        <v>90</v>
      </c>
    </row>
    <row r="2529" spans="1:5" x14ac:dyDescent="0.2">
      <c r="A2529" t="s">
        <v>1041</v>
      </c>
      <c r="B2529">
        <f t="shared" si="736"/>
        <v>505</v>
      </c>
      <c r="C2529">
        <f t="shared" ca="1" si="743"/>
        <v>15</v>
      </c>
      <c r="D2529">
        <f ca="1">INDEX(table_rates,C2529,5)</f>
        <v>80</v>
      </c>
      <c r="E2529">
        <f ca="1">INDEX(table_rates,C2529,6)</f>
        <v>80</v>
      </c>
    </row>
    <row r="2530" spans="1:5" x14ac:dyDescent="0.2">
      <c r="A2530" t="s">
        <v>1042</v>
      </c>
      <c r="B2530">
        <f t="shared" si="736"/>
        <v>505</v>
      </c>
      <c r="C2530">
        <f t="shared" ca="1" si="743"/>
        <v>15</v>
      </c>
      <c r="D2530">
        <f ca="1">INDEX(table_rates,C2530,7)</f>
        <v>80</v>
      </c>
      <c r="E2530">
        <f ca="1">INDEX(table_rates,C2530,8)</f>
        <v>80</v>
      </c>
    </row>
    <row r="2531" spans="1:5" x14ac:dyDescent="0.2">
      <c r="A2531" t="s">
        <v>1043</v>
      </c>
      <c r="B2531">
        <f t="shared" si="736"/>
        <v>505</v>
      </c>
      <c r="C2531">
        <f t="shared" ca="1" si="743"/>
        <v>15</v>
      </c>
      <c r="D2531" t="str">
        <f ca="1">INDEX(table_rates,C2531,9)</f>
        <v>n/a</v>
      </c>
      <c r="E2531" t="str">
        <f ca="1">INDEX(table_rates,C2531,10)</f>
        <v>n/a</v>
      </c>
    </row>
    <row r="2532" spans="1:5" x14ac:dyDescent="0.2">
      <c r="A2532" t="s">
        <v>1039</v>
      </c>
      <c r="B2532">
        <f t="shared" si="736"/>
        <v>506</v>
      </c>
      <c r="C2532">
        <f t="shared" ca="1" si="743"/>
        <v>2</v>
      </c>
      <c r="D2532">
        <f t="shared" ca="1" si="734"/>
        <v>100</v>
      </c>
      <c r="E2532">
        <f t="shared" ref="E2532" ca="1" si="745">INDEX(table_rates,C2532,2)</f>
        <v>100</v>
      </c>
    </row>
    <row r="2533" spans="1:5" x14ac:dyDescent="0.2">
      <c r="A2533" t="s">
        <v>1040</v>
      </c>
      <c r="B2533">
        <f t="shared" si="736"/>
        <v>506</v>
      </c>
      <c r="C2533">
        <f t="shared" ca="1" si="743"/>
        <v>2</v>
      </c>
      <c r="D2533" t="str">
        <f ca="1">INDEX(table_rates,C2533,3)</f>
        <v>not covered</v>
      </c>
      <c r="E2533" t="str">
        <f ca="1">INDEX(table_rates,C2533,4)</f>
        <v>not covered</v>
      </c>
    </row>
    <row r="2534" spans="1:5" x14ac:dyDescent="0.2">
      <c r="A2534" t="s">
        <v>1041</v>
      </c>
      <c r="B2534">
        <f t="shared" si="736"/>
        <v>506</v>
      </c>
      <c r="C2534">
        <f t="shared" ca="1" si="743"/>
        <v>2</v>
      </c>
      <c r="D2534" t="str">
        <f ca="1">INDEX(table_rates,C2534,5)</f>
        <v>not covered</v>
      </c>
      <c r="E2534" t="str">
        <f ca="1">INDEX(table_rates,C2534,6)</f>
        <v>not covered</v>
      </c>
    </row>
    <row r="2535" spans="1:5" x14ac:dyDescent="0.2">
      <c r="A2535" t="s">
        <v>1042</v>
      </c>
      <c r="B2535">
        <f t="shared" si="736"/>
        <v>506</v>
      </c>
      <c r="C2535">
        <f t="shared" ca="1" si="743"/>
        <v>2</v>
      </c>
      <c r="D2535" t="str">
        <f ca="1">INDEX(table_rates,C2535,7)</f>
        <v>not covered</v>
      </c>
      <c r="E2535" t="str">
        <f ca="1">INDEX(table_rates,C2535,8)</f>
        <v>not covered</v>
      </c>
    </row>
    <row r="2536" spans="1:5" x14ac:dyDescent="0.2">
      <c r="A2536" t="s">
        <v>1043</v>
      </c>
      <c r="B2536">
        <f t="shared" si="736"/>
        <v>506</v>
      </c>
      <c r="C2536">
        <f t="shared" ca="1" si="743"/>
        <v>2</v>
      </c>
      <c r="D2536" t="str">
        <f ca="1">INDEX(table_rates,C2536,9)</f>
        <v>n/a</v>
      </c>
      <c r="E2536" t="str">
        <f ca="1">INDEX(table_rates,C2536,10)</f>
        <v>n/a</v>
      </c>
    </row>
    <row r="2537" spans="1:5" x14ac:dyDescent="0.2">
      <c r="A2537" t="s">
        <v>1039</v>
      </c>
      <c r="B2537">
        <f t="shared" si="736"/>
        <v>507</v>
      </c>
      <c r="C2537">
        <f t="shared" ca="1" si="743"/>
        <v>10</v>
      </c>
      <c r="D2537">
        <f t="shared" ca="1" si="734"/>
        <v>100</v>
      </c>
      <c r="E2537">
        <f t="shared" ref="E2537" ca="1" si="746">INDEX(table_rates,C2537,2)</f>
        <v>100</v>
      </c>
    </row>
    <row r="2538" spans="1:5" x14ac:dyDescent="0.2">
      <c r="A2538" t="s">
        <v>1040</v>
      </c>
      <c r="B2538">
        <f t="shared" si="736"/>
        <v>507</v>
      </c>
      <c r="C2538">
        <f t="shared" ca="1" si="743"/>
        <v>10</v>
      </c>
      <c r="D2538">
        <f ca="1">INDEX(table_rates,C2538,3)</f>
        <v>80</v>
      </c>
      <c r="E2538">
        <f ca="1">INDEX(table_rates,C2538,4)</f>
        <v>80</v>
      </c>
    </row>
    <row r="2539" spans="1:5" x14ac:dyDescent="0.2">
      <c r="A2539" t="s">
        <v>1041</v>
      </c>
      <c r="B2539">
        <f t="shared" si="736"/>
        <v>507</v>
      </c>
      <c r="C2539">
        <f t="shared" ca="1" si="743"/>
        <v>10</v>
      </c>
      <c r="D2539">
        <f ca="1">INDEX(table_rates,C2539,5)</f>
        <v>80</v>
      </c>
      <c r="E2539">
        <f ca="1">INDEX(table_rates,C2539,6)</f>
        <v>80</v>
      </c>
    </row>
    <row r="2540" spans="1:5" x14ac:dyDescent="0.2">
      <c r="A2540" t="s">
        <v>1042</v>
      </c>
      <c r="B2540">
        <f t="shared" si="736"/>
        <v>507</v>
      </c>
      <c r="C2540">
        <f t="shared" ca="1" si="743"/>
        <v>10</v>
      </c>
      <c r="D2540">
        <f ca="1">INDEX(table_rates,C2540,7)</f>
        <v>60</v>
      </c>
      <c r="E2540">
        <f ca="1">INDEX(table_rates,C2540,8)</f>
        <v>60</v>
      </c>
    </row>
    <row r="2541" spans="1:5" x14ac:dyDescent="0.2">
      <c r="A2541" t="s">
        <v>1043</v>
      </c>
      <c r="B2541">
        <f t="shared" si="736"/>
        <v>507</v>
      </c>
      <c r="C2541">
        <f t="shared" ca="1" si="743"/>
        <v>10</v>
      </c>
      <c r="D2541" t="str">
        <f ca="1">INDEX(table_rates,C2541,9)</f>
        <v>n/a</v>
      </c>
      <c r="E2541" t="str">
        <f ca="1">INDEX(table_rates,C2541,10)</f>
        <v>n/a</v>
      </c>
    </row>
    <row r="2542" spans="1:5" x14ac:dyDescent="0.2">
      <c r="A2542" t="s">
        <v>1039</v>
      </c>
      <c r="B2542">
        <f t="shared" si="736"/>
        <v>508</v>
      </c>
      <c r="C2542">
        <f t="shared" ca="1" si="729"/>
        <v>6</v>
      </c>
      <c r="D2542">
        <f t="shared" ca="1" si="734"/>
        <v>100</v>
      </c>
      <c r="E2542">
        <f t="shared" ref="E2542" ca="1" si="747">INDEX(table_rates,C2542,2)</f>
        <v>100</v>
      </c>
    </row>
    <row r="2543" spans="1:5" x14ac:dyDescent="0.2">
      <c r="A2543" t="s">
        <v>1040</v>
      </c>
      <c r="B2543">
        <f t="shared" si="736"/>
        <v>508</v>
      </c>
      <c r="C2543">
        <f t="shared" ref="C2543:C2561" ca="1" si="748">IF(MOD(ROW(C2543)-2,5)&lt;&gt;0,C2542,RANDBETWEEN(1,ROWS(table_rates)))</f>
        <v>6</v>
      </c>
      <c r="D2543">
        <f ca="1">INDEX(table_rates,C2543,3)</f>
        <v>80</v>
      </c>
      <c r="E2543">
        <f ca="1">INDEX(table_rates,C2543,4)</f>
        <v>80</v>
      </c>
    </row>
    <row r="2544" spans="1:5" x14ac:dyDescent="0.2">
      <c r="A2544" t="s">
        <v>1041</v>
      </c>
      <c r="B2544">
        <f t="shared" si="736"/>
        <v>508</v>
      </c>
      <c r="C2544">
        <f t="shared" ca="1" si="748"/>
        <v>6</v>
      </c>
      <c r="D2544">
        <f ca="1">INDEX(table_rates,C2544,5)</f>
        <v>60</v>
      </c>
      <c r="E2544">
        <f ca="1">INDEX(table_rates,C2544,6)</f>
        <v>60</v>
      </c>
    </row>
    <row r="2545" spans="1:5" x14ac:dyDescent="0.2">
      <c r="A2545" t="s">
        <v>1042</v>
      </c>
      <c r="B2545">
        <f t="shared" si="736"/>
        <v>508</v>
      </c>
      <c r="C2545">
        <f t="shared" ca="1" si="748"/>
        <v>6</v>
      </c>
      <c r="D2545">
        <f ca="1">INDEX(table_rates,C2545,7)</f>
        <v>50</v>
      </c>
      <c r="E2545">
        <f ca="1">INDEX(table_rates,C2545,8)</f>
        <v>50</v>
      </c>
    </row>
    <row r="2546" spans="1:5" x14ac:dyDescent="0.2">
      <c r="A2546" t="s">
        <v>1043</v>
      </c>
      <c r="B2546">
        <f t="shared" si="736"/>
        <v>508</v>
      </c>
      <c r="C2546">
        <f t="shared" ca="1" si="748"/>
        <v>6</v>
      </c>
      <c r="D2546" t="str">
        <f ca="1">INDEX(table_rates,C2546,9)</f>
        <v>n/a</v>
      </c>
      <c r="E2546" t="str">
        <f ca="1">INDEX(table_rates,C2546,10)</f>
        <v>n/a</v>
      </c>
    </row>
    <row r="2547" spans="1:5" x14ac:dyDescent="0.2">
      <c r="A2547" t="s">
        <v>1039</v>
      </c>
      <c r="B2547">
        <f t="shared" si="736"/>
        <v>509</v>
      </c>
      <c r="C2547">
        <f t="shared" ca="1" si="748"/>
        <v>3</v>
      </c>
      <c r="D2547">
        <f t="shared" ca="1" si="734"/>
        <v>100</v>
      </c>
      <c r="E2547">
        <f t="shared" ref="E2547" ca="1" si="749">INDEX(table_rates,C2547,2)</f>
        <v>100</v>
      </c>
    </row>
    <row r="2548" spans="1:5" x14ac:dyDescent="0.2">
      <c r="A2548" t="s">
        <v>1040</v>
      </c>
      <c r="B2548">
        <f t="shared" si="736"/>
        <v>509</v>
      </c>
      <c r="C2548">
        <f t="shared" ca="1" si="748"/>
        <v>3</v>
      </c>
      <c r="D2548">
        <f ca="1">INDEX(table_rates,C2548,3)</f>
        <v>80</v>
      </c>
      <c r="E2548">
        <f ca="1">INDEX(table_rates,C2548,4)</f>
        <v>80</v>
      </c>
    </row>
    <row r="2549" spans="1:5" x14ac:dyDescent="0.2">
      <c r="A2549" t="s">
        <v>1041</v>
      </c>
      <c r="B2549">
        <f t="shared" si="736"/>
        <v>509</v>
      </c>
      <c r="C2549">
        <f t="shared" ca="1" si="748"/>
        <v>3</v>
      </c>
      <c r="D2549">
        <f ca="1">INDEX(table_rates,C2549,5)</f>
        <v>80</v>
      </c>
      <c r="E2549">
        <f ca="1">INDEX(table_rates,C2549,6)</f>
        <v>80</v>
      </c>
    </row>
    <row r="2550" spans="1:5" x14ac:dyDescent="0.2">
      <c r="A2550" t="s">
        <v>1042</v>
      </c>
      <c r="B2550">
        <f t="shared" si="736"/>
        <v>509</v>
      </c>
      <c r="C2550">
        <f t="shared" ca="1" si="748"/>
        <v>3</v>
      </c>
      <c r="D2550">
        <f ca="1">INDEX(table_rates,C2550,7)</f>
        <v>60</v>
      </c>
      <c r="E2550">
        <f ca="1">INDEX(table_rates,C2550,8)</f>
        <v>60</v>
      </c>
    </row>
    <row r="2551" spans="1:5" x14ac:dyDescent="0.2">
      <c r="A2551" t="s">
        <v>1043</v>
      </c>
      <c r="B2551">
        <f t="shared" si="736"/>
        <v>509</v>
      </c>
      <c r="C2551">
        <f t="shared" ca="1" si="748"/>
        <v>3</v>
      </c>
      <c r="D2551" t="str">
        <f ca="1">INDEX(table_rates,C2551,9)</f>
        <v>n/a</v>
      </c>
      <c r="E2551" t="str">
        <f ca="1">INDEX(table_rates,C2551,10)</f>
        <v>n/a</v>
      </c>
    </row>
    <row r="2552" spans="1:5" x14ac:dyDescent="0.2">
      <c r="A2552" t="s">
        <v>1039</v>
      </c>
      <c r="B2552">
        <f t="shared" si="736"/>
        <v>510</v>
      </c>
      <c r="C2552">
        <f t="shared" ca="1" si="748"/>
        <v>8</v>
      </c>
      <c r="D2552">
        <f t="shared" ca="1" si="734"/>
        <v>100</v>
      </c>
      <c r="E2552">
        <f t="shared" ref="E2552" ca="1" si="750">INDEX(table_rates,C2552,2)</f>
        <v>100</v>
      </c>
    </row>
    <row r="2553" spans="1:5" x14ac:dyDescent="0.2">
      <c r="A2553" t="s">
        <v>1040</v>
      </c>
      <c r="B2553">
        <f t="shared" si="736"/>
        <v>510</v>
      </c>
      <c r="C2553">
        <f t="shared" ca="1" si="748"/>
        <v>8</v>
      </c>
      <c r="D2553">
        <f ca="1">INDEX(table_rates,C2553,3)</f>
        <v>80</v>
      </c>
      <c r="E2553">
        <f ca="1">INDEX(table_rates,C2553,4)</f>
        <v>80</v>
      </c>
    </row>
    <row r="2554" spans="1:5" x14ac:dyDescent="0.2">
      <c r="A2554" t="s">
        <v>1041</v>
      </c>
      <c r="B2554">
        <f t="shared" si="736"/>
        <v>510</v>
      </c>
      <c r="C2554">
        <f t="shared" ca="1" si="748"/>
        <v>8</v>
      </c>
      <c r="D2554">
        <f ca="1">INDEX(table_rates,C2554,5)</f>
        <v>60</v>
      </c>
      <c r="E2554">
        <f ca="1">INDEX(table_rates,C2554,6)</f>
        <v>60</v>
      </c>
    </row>
    <row r="2555" spans="1:5" x14ac:dyDescent="0.2">
      <c r="A2555" t="s">
        <v>1042</v>
      </c>
      <c r="B2555">
        <f t="shared" si="736"/>
        <v>510</v>
      </c>
      <c r="C2555">
        <f t="shared" ca="1" si="748"/>
        <v>8</v>
      </c>
      <c r="D2555">
        <f ca="1">INDEX(table_rates,C2555,7)</f>
        <v>50</v>
      </c>
      <c r="E2555">
        <f ca="1">INDEX(table_rates,C2555,8)</f>
        <v>50</v>
      </c>
    </row>
    <row r="2556" spans="1:5" x14ac:dyDescent="0.2">
      <c r="A2556" t="s">
        <v>1043</v>
      </c>
      <c r="B2556">
        <f t="shared" si="736"/>
        <v>510</v>
      </c>
      <c r="C2556">
        <f t="shared" ca="1" si="748"/>
        <v>8</v>
      </c>
      <c r="D2556" t="str">
        <f ca="1">INDEX(table_rates,C2556,9)</f>
        <v>n/a</v>
      </c>
      <c r="E2556" t="str">
        <f ca="1">INDEX(table_rates,C2556,10)</f>
        <v>n/a</v>
      </c>
    </row>
    <row r="2557" spans="1:5" x14ac:dyDescent="0.2">
      <c r="A2557" t="s">
        <v>1039</v>
      </c>
      <c r="B2557">
        <f t="shared" si="736"/>
        <v>511</v>
      </c>
      <c r="C2557">
        <f t="shared" ca="1" si="748"/>
        <v>15</v>
      </c>
      <c r="D2557">
        <f t="shared" ca="1" si="734"/>
        <v>100</v>
      </c>
      <c r="E2557">
        <f t="shared" ref="E2557" ca="1" si="751">INDEX(table_rates,C2557,2)</f>
        <v>100</v>
      </c>
    </row>
    <row r="2558" spans="1:5" x14ac:dyDescent="0.2">
      <c r="A2558" t="s">
        <v>1040</v>
      </c>
      <c r="B2558">
        <f t="shared" si="736"/>
        <v>511</v>
      </c>
      <c r="C2558">
        <f t="shared" ca="1" si="748"/>
        <v>15</v>
      </c>
      <c r="D2558">
        <f ca="1">INDEX(table_rates,C2558,3)</f>
        <v>90</v>
      </c>
      <c r="E2558">
        <f ca="1">INDEX(table_rates,C2558,4)</f>
        <v>90</v>
      </c>
    </row>
    <row r="2559" spans="1:5" x14ac:dyDescent="0.2">
      <c r="A2559" t="s">
        <v>1041</v>
      </c>
      <c r="B2559">
        <f t="shared" si="736"/>
        <v>511</v>
      </c>
      <c r="C2559">
        <f t="shared" ca="1" si="748"/>
        <v>15</v>
      </c>
      <c r="D2559">
        <f ca="1">INDEX(table_rates,C2559,5)</f>
        <v>80</v>
      </c>
      <c r="E2559">
        <f ca="1">INDEX(table_rates,C2559,6)</f>
        <v>80</v>
      </c>
    </row>
    <row r="2560" spans="1:5" x14ac:dyDescent="0.2">
      <c r="A2560" t="s">
        <v>1042</v>
      </c>
      <c r="B2560">
        <f t="shared" si="736"/>
        <v>511</v>
      </c>
      <c r="C2560">
        <f t="shared" ca="1" si="748"/>
        <v>15</v>
      </c>
      <c r="D2560">
        <f ca="1">INDEX(table_rates,C2560,7)</f>
        <v>80</v>
      </c>
      <c r="E2560">
        <f ca="1">INDEX(table_rates,C2560,8)</f>
        <v>80</v>
      </c>
    </row>
    <row r="2561" spans="1:5" x14ac:dyDescent="0.2">
      <c r="A2561" t="s">
        <v>1043</v>
      </c>
      <c r="B2561">
        <f t="shared" si="736"/>
        <v>511</v>
      </c>
      <c r="C2561">
        <f t="shared" ca="1" si="748"/>
        <v>15</v>
      </c>
      <c r="D2561" t="str">
        <f ca="1">INDEX(table_rates,C2561,9)</f>
        <v>n/a</v>
      </c>
      <c r="E2561" t="str">
        <f ca="1">INDEX(table_rates,C2561,10)</f>
        <v>n/a</v>
      </c>
    </row>
    <row r="2562" spans="1:5" x14ac:dyDescent="0.2">
      <c r="A2562" t="s">
        <v>1039</v>
      </c>
      <c r="B2562">
        <f t="shared" si="736"/>
        <v>512</v>
      </c>
      <c r="C2562">
        <f t="shared" ref="C2562:C2622" ca="1" si="752">RANDBETWEEN(1,ROWS(table_rates))</f>
        <v>2</v>
      </c>
      <c r="D2562">
        <f t="shared" ref="D2562:D2622" ca="1" si="753">INDEX(table_rates,C2562,1)</f>
        <v>100</v>
      </c>
      <c r="E2562">
        <f t="shared" ref="E2562" ca="1" si="754">INDEX(table_rates,C2562,2)</f>
        <v>100</v>
      </c>
    </row>
    <row r="2563" spans="1:5" x14ac:dyDescent="0.2">
      <c r="A2563" t="s">
        <v>1040</v>
      </c>
      <c r="B2563">
        <f t="shared" si="736"/>
        <v>512</v>
      </c>
      <c r="C2563">
        <f t="shared" ref="C2563:C2581" ca="1" si="755">IF(MOD(ROW(C2563)-2,5)&lt;&gt;0,C2562,RANDBETWEEN(1,ROWS(table_rates)))</f>
        <v>2</v>
      </c>
      <c r="D2563" t="str">
        <f ca="1">INDEX(table_rates,C2563,3)</f>
        <v>not covered</v>
      </c>
      <c r="E2563" t="str">
        <f ca="1">INDEX(table_rates,C2563,4)</f>
        <v>not covered</v>
      </c>
    </row>
    <row r="2564" spans="1:5" x14ac:dyDescent="0.2">
      <c r="A2564" t="s">
        <v>1041</v>
      </c>
      <c r="B2564">
        <f t="shared" ref="B2564:B2627" si="756">IF(MOD(ROW(B2564)-2,5)&lt;&gt;0,B2563,B2563+1)</f>
        <v>512</v>
      </c>
      <c r="C2564">
        <f t="shared" ca="1" si="755"/>
        <v>2</v>
      </c>
      <c r="D2564" t="str">
        <f ca="1">INDEX(table_rates,C2564,5)</f>
        <v>not covered</v>
      </c>
      <c r="E2564" t="str">
        <f ca="1">INDEX(table_rates,C2564,6)</f>
        <v>not covered</v>
      </c>
    </row>
    <row r="2565" spans="1:5" x14ac:dyDescent="0.2">
      <c r="A2565" t="s">
        <v>1042</v>
      </c>
      <c r="B2565">
        <f t="shared" si="756"/>
        <v>512</v>
      </c>
      <c r="C2565">
        <f t="shared" ca="1" si="755"/>
        <v>2</v>
      </c>
      <c r="D2565" t="str">
        <f ca="1">INDEX(table_rates,C2565,7)</f>
        <v>not covered</v>
      </c>
      <c r="E2565" t="str">
        <f ca="1">INDEX(table_rates,C2565,8)</f>
        <v>not covered</v>
      </c>
    </row>
    <row r="2566" spans="1:5" x14ac:dyDescent="0.2">
      <c r="A2566" t="s">
        <v>1043</v>
      </c>
      <c r="B2566">
        <f t="shared" si="756"/>
        <v>512</v>
      </c>
      <c r="C2566">
        <f t="shared" ca="1" si="755"/>
        <v>2</v>
      </c>
      <c r="D2566" t="str">
        <f ca="1">INDEX(table_rates,C2566,9)</f>
        <v>n/a</v>
      </c>
      <c r="E2566" t="str">
        <f ca="1">INDEX(table_rates,C2566,10)</f>
        <v>n/a</v>
      </c>
    </row>
    <row r="2567" spans="1:5" x14ac:dyDescent="0.2">
      <c r="A2567" t="s">
        <v>1039</v>
      </c>
      <c r="B2567">
        <f t="shared" si="756"/>
        <v>513</v>
      </c>
      <c r="C2567">
        <f t="shared" ca="1" si="755"/>
        <v>8</v>
      </c>
      <c r="D2567">
        <f t="shared" ca="1" si="753"/>
        <v>100</v>
      </c>
      <c r="E2567">
        <f t="shared" ref="E2567" ca="1" si="757">INDEX(table_rates,C2567,2)</f>
        <v>100</v>
      </c>
    </row>
    <row r="2568" spans="1:5" x14ac:dyDescent="0.2">
      <c r="A2568" t="s">
        <v>1040</v>
      </c>
      <c r="B2568">
        <f t="shared" si="756"/>
        <v>513</v>
      </c>
      <c r="C2568">
        <f t="shared" ca="1" si="755"/>
        <v>8</v>
      </c>
      <c r="D2568">
        <f ca="1">INDEX(table_rates,C2568,3)</f>
        <v>80</v>
      </c>
      <c r="E2568">
        <f ca="1">INDEX(table_rates,C2568,4)</f>
        <v>80</v>
      </c>
    </row>
    <row r="2569" spans="1:5" x14ac:dyDescent="0.2">
      <c r="A2569" t="s">
        <v>1041</v>
      </c>
      <c r="B2569">
        <f t="shared" si="756"/>
        <v>513</v>
      </c>
      <c r="C2569">
        <f t="shared" ca="1" si="755"/>
        <v>8</v>
      </c>
      <c r="D2569">
        <f ca="1">INDEX(table_rates,C2569,5)</f>
        <v>60</v>
      </c>
      <c r="E2569">
        <f ca="1">INDEX(table_rates,C2569,6)</f>
        <v>60</v>
      </c>
    </row>
    <row r="2570" spans="1:5" x14ac:dyDescent="0.2">
      <c r="A2570" t="s">
        <v>1042</v>
      </c>
      <c r="B2570">
        <f t="shared" si="756"/>
        <v>513</v>
      </c>
      <c r="C2570">
        <f t="shared" ca="1" si="755"/>
        <v>8</v>
      </c>
      <c r="D2570">
        <f ca="1">INDEX(table_rates,C2570,7)</f>
        <v>50</v>
      </c>
      <c r="E2570">
        <f ca="1">INDEX(table_rates,C2570,8)</f>
        <v>50</v>
      </c>
    </row>
    <row r="2571" spans="1:5" x14ac:dyDescent="0.2">
      <c r="A2571" t="s">
        <v>1043</v>
      </c>
      <c r="B2571">
        <f t="shared" si="756"/>
        <v>513</v>
      </c>
      <c r="C2571">
        <f t="shared" ca="1" si="755"/>
        <v>8</v>
      </c>
      <c r="D2571" t="str">
        <f ca="1">INDEX(table_rates,C2571,9)</f>
        <v>n/a</v>
      </c>
      <c r="E2571" t="str">
        <f ca="1">INDEX(table_rates,C2571,10)</f>
        <v>n/a</v>
      </c>
    </row>
    <row r="2572" spans="1:5" x14ac:dyDescent="0.2">
      <c r="A2572" t="s">
        <v>1039</v>
      </c>
      <c r="B2572">
        <f t="shared" si="756"/>
        <v>514</v>
      </c>
      <c r="C2572">
        <f t="shared" ca="1" si="755"/>
        <v>15</v>
      </c>
      <c r="D2572">
        <f t="shared" ca="1" si="753"/>
        <v>100</v>
      </c>
      <c r="E2572">
        <f t="shared" ref="E2572" ca="1" si="758">INDEX(table_rates,C2572,2)</f>
        <v>100</v>
      </c>
    </row>
    <row r="2573" spans="1:5" x14ac:dyDescent="0.2">
      <c r="A2573" t="s">
        <v>1040</v>
      </c>
      <c r="B2573">
        <f t="shared" si="756"/>
        <v>514</v>
      </c>
      <c r="C2573">
        <f t="shared" ca="1" si="755"/>
        <v>15</v>
      </c>
      <c r="D2573">
        <f ca="1">INDEX(table_rates,C2573,3)</f>
        <v>90</v>
      </c>
      <c r="E2573">
        <f ca="1">INDEX(table_rates,C2573,4)</f>
        <v>90</v>
      </c>
    </row>
    <row r="2574" spans="1:5" x14ac:dyDescent="0.2">
      <c r="A2574" t="s">
        <v>1041</v>
      </c>
      <c r="B2574">
        <f t="shared" si="756"/>
        <v>514</v>
      </c>
      <c r="C2574">
        <f t="shared" ca="1" si="755"/>
        <v>15</v>
      </c>
      <c r="D2574">
        <f ca="1">INDEX(table_rates,C2574,5)</f>
        <v>80</v>
      </c>
      <c r="E2574">
        <f ca="1">INDEX(table_rates,C2574,6)</f>
        <v>80</v>
      </c>
    </row>
    <row r="2575" spans="1:5" x14ac:dyDescent="0.2">
      <c r="A2575" t="s">
        <v>1042</v>
      </c>
      <c r="B2575">
        <f t="shared" si="756"/>
        <v>514</v>
      </c>
      <c r="C2575">
        <f t="shared" ca="1" si="755"/>
        <v>15</v>
      </c>
      <c r="D2575">
        <f ca="1">INDEX(table_rates,C2575,7)</f>
        <v>80</v>
      </c>
      <c r="E2575">
        <f ca="1">INDEX(table_rates,C2575,8)</f>
        <v>80</v>
      </c>
    </row>
    <row r="2576" spans="1:5" x14ac:dyDescent="0.2">
      <c r="A2576" t="s">
        <v>1043</v>
      </c>
      <c r="B2576">
        <f t="shared" si="756"/>
        <v>514</v>
      </c>
      <c r="C2576">
        <f t="shared" ca="1" si="755"/>
        <v>15</v>
      </c>
      <c r="D2576" t="str">
        <f ca="1">INDEX(table_rates,C2576,9)</f>
        <v>n/a</v>
      </c>
      <c r="E2576" t="str">
        <f ca="1">INDEX(table_rates,C2576,10)</f>
        <v>n/a</v>
      </c>
    </row>
    <row r="2577" spans="1:5" x14ac:dyDescent="0.2">
      <c r="A2577" t="s">
        <v>1039</v>
      </c>
      <c r="B2577">
        <f t="shared" si="756"/>
        <v>515</v>
      </c>
      <c r="C2577">
        <f t="shared" ca="1" si="755"/>
        <v>7</v>
      </c>
      <c r="D2577">
        <f t="shared" ca="1" si="753"/>
        <v>100</v>
      </c>
      <c r="E2577">
        <f t="shared" ref="E2577" ca="1" si="759">INDEX(table_rates,C2577,2)</f>
        <v>100</v>
      </c>
    </row>
    <row r="2578" spans="1:5" x14ac:dyDescent="0.2">
      <c r="A2578" t="s">
        <v>1040</v>
      </c>
      <c r="B2578">
        <f t="shared" si="756"/>
        <v>515</v>
      </c>
      <c r="C2578">
        <f t="shared" ca="1" si="755"/>
        <v>7</v>
      </c>
      <c r="D2578">
        <f ca="1">INDEX(table_rates,C2578,3)</f>
        <v>80</v>
      </c>
      <c r="E2578">
        <f ca="1">INDEX(table_rates,C2578,4)</f>
        <v>80</v>
      </c>
    </row>
    <row r="2579" spans="1:5" x14ac:dyDescent="0.2">
      <c r="A2579" t="s">
        <v>1041</v>
      </c>
      <c r="B2579">
        <f t="shared" si="756"/>
        <v>515</v>
      </c>
      <c r="C2579">
        <f t="shared" ca="1" si="755"/>
        <v>7</v>
      </c>
      <c r="D2579">
        <f ca="1">INDEX(table_rates,C2579,5)</f>
        <v>60</v>
      </c>
      <c r="E2579">
        <f ca="1">INDEX(table_rates,C2579,6)</f>
        <v>60</v>
      </c>
    </row>
    <row r="2580" spans="1:5" x14ac:dyDescent="0.2">
      <c r="A2580" t="s">
        <v>1042</v>
      </c>
      <c r="B2580">
        <f t="shared" si="756"/>
        <v>515</v>
      </c>
      <c r="C2580">
        <f t="shared" ca="1" si="755"/>
        <v>7</v>
      </c>
      <c r="D2580">
        <f ca="1">INDEX(table_rates,C2580,7)</f>
        <v>50</v>
      </c>
      <c r="E2580">
        <f ca="1">INDEX(table_rates,C2580,8)</f>
        <v>50</v>
      </c>
    </row>
    <row r="2581" spans="1:5" x14ac:dyDescent="0.2">
      <c r="A2581" t="s">
        <v>1043</v>
      </c>
      <c r="B2581">
        <f t="shared" si="756"/>
        <v>515</v>
      </c>
      <c r="C2581">
        <f t="shared" ca="1" si="755"/>
        <v>7</v>
      </c>
      <c r="D2581" t="str">
        <f ca="1">INDEX(table_rates,C2581,9)</f>
        <v>n/a</v>
      </c>
      <c r="E2581" t="str">
        <f ca="1">INDEX(table_rates,C2581,10)</f>
        <v>n/a</v>
      </c>
    </row>
    <row r="2582" spans="1:5" x14ac:dyDescent="0.2">
      <c r="A2582" t="s">
        <v>1039</v>
      </c>
      <c r="B2582">
        <f t="shared" si="756"/>
        <v>516</v>
      </c>
      <c r="C2582">
        <f t="shared" ca="1" si="752"/>
        <v>8</v>
      </c>
      <c r="D2582">
        <f t="shared" ca="1" si="753"/>
        <v>100</v>
      </c>
      <c r="E2582">
        <f t="shared" ref="E2582" ca="1" si="760">INDEX(table_rates,C2582,2)</f>
        <v>100</v>
      </c>
    </row>
    <row r="2583" spans="1:5" x14ac:dyDescent="0.2">
      <c r="A2583" t="s">
        <v>1040</v>
      </c>
      <c r="B2583">
        <f t="shared" si="756"/>
        <v>516</v>
      </c>
      <c r="C2583">
        <f t="shared" ref="C2583:C2601" ca="1" si="761">IF(MOD(ROW(C2583)-2,5)&lt;&gt;0,C2582,RANDBETWEEN(1,ROWS(table_rates)))</f>
        <v>8</v>
      </c>
      <c r="D2583">
        <f ca="1">INDEX(table_rates,C2583,3)</f>
        <v>80</v>
      </c>
      <c r="E2583">
        <f ca="1">INDEX(table_rates,C2583,4)</f>
        <v>80</v>
      </c>
    </row>
    <row r="2584" spans="1:5" x14ac:dyDescent="0.2">
      <c r="A2584" t="s">
        <v>1041</v>
      </c>
      <c r="B2584">
        <f t="shared" si="756"/>
        <v>516</v>
      </c>
      <c r="C2584">
        <f t="shared" ca="1" si="761"/>
        <v>8</v>
      </c>
      <c r="D2584">
        <f ca="1">INDEX(table_rates,C2584,5)</f>
        <v>60</v>
      </c>
      <c r="E2584">
        <f ca="1">INDEX(table_rates,C2584,6)</f>
        <v>60</v>
      </c>
    </row>
    <row r="2585" spans="1:5" x14ac:dyDescent="0.2">
      <c r="A2585" t="s">
        <v>1042</v>
      </c>
      <c r="B2585">
        <f t="shared" si="756"/>
        <v>516</v>
      </c>
      <c r="C2585">
        <f t="shared" ca="1" si="761"/>
        <v>8</v>
      </c>
      <c r="D2585">
        <f ca="1">INDEX(table_rates,C2585,7)</f>
        <v>50</v>
      </c>
      <c r="E2585">
        <f ca="1">INDEX(table_rates,C2585,8)</f>
        <v>50</v>
      </c>
    </row>
    <row r="2586" spans="1:5" x14ac:dyDescent="0.2">
      <c r="A2586" t="s">
        <v>1043</v>
      </c>
      <c r="B2586">
        <f t="shared" si="756"/>
        <v>516</v>
      </c>
      <c r="C2586">
        <f t="shared" ca="1" si="761"/>
        <v>8</v>
      </c>
      <c r="D2586" t="str">
        <f ca="1">INDEX(table_rates,C2586,9)</f>
        <v>n/a</v>
      </c>
      <c r="E2586" t="str">
        <f ca="1">INDEX(table_rates,C2586,10)</f>
        <v>n/a</v>
      </c>
    </row>
    <row r="2587" spans="1:5" x14ac:dyDescent="0.2">
      <c r="A2587" t="s">
        <v>1039</v>
      </c>
      <c r="B2587">
        <f t="shared" si="756"/>
        <v>517</v>
      </c>
      <c r="C2587">
        <f t="shared" ca="1" si="761"/>
        <v>13</v>
      </c>
      <c r="D2587">
        <f t="shared" ca="1" si="753"/>
        <v>100</v>
      </c>
      <c r="E2587">
        <f t="shared" ref="E2587" ca="1" si="762">INDEX(table_rates,C2587,2)</f>
        <v>100</v>
      </c>
    </row>
    <row r="2588" spans="1:5" x14ac:dyDescent="0.2">
      <c r="A2588" t="s">
        <v>1040</v>
      </c>
      <c r="B2588">
        <f t="shared" si="756"/>
        <v>517</v>
      </c>
      <c r="C2588">
        <f t="shared" ca="1" si="761"/>
        <v>13</v>
      </c>
      <c r="D2588">
        <f ca="1">INDEX(table_rates,C2588,3)</f>
        <v>80</v>
      </c>
      <c r="E2588">
        <f ca="1">INDEX(table_rates,C2588,4)</f>
        <v>80</v>
      </c>
    </row>
    <row r="2589" spans="1:5" x14ac:dyDescent="0.2">
      <c r="A2589" t="s">
        <v>1041</v>
      </c>
      <c r="B2589">
        <f t="shared" si="756"/>
        <v>517</v>
      </c>
      <c r="C2589">
        <f t="shared" ca="1" si="761"/>
        <v>13</v>
      </c>
      <c r="D2589">
        <f ca="1">INDEX(table_rates,C2589,5)</f>
        <v>80</v>
      </c>
      <c r="E2589">
        <f ca="1">INDEX(table_rates,C2589,6)</f>
        <v>80</v>
      </c>
    </row>
    <row r="2590" spans="1:5" x14ac:dyDescent="0.2">
      <c r="A2590" t="s">
        <v>1042</v>
      </c>
      <c r="B2590">
        <f t="shared" si="756"/>
        <v>517</v>
      </c>
      <c r="C2590">
        <f t="shared" ca="1" si="761"/>
        <v>13</v>
      </c>
      <c r="D2590">
        <f ca="1">INDEX(table_rates,C2590,7)</f>
        <v>60</v>
      </c>
      <c r="E2590">
        <f ca="1">INDEX(table_rates,C2590,8)</f>
        <v>60</v>
      </c>
    </row>
    <row r="2591" spans="1:5" x14ac:dyDescent="0.2">
      <c r="A2591" t="s">
        <v>1043</v>
      </c>
      <c r="B2591">
        <f t="shared" si="756"/>
        <v>517</v>
      </c>
      <c r="C2591">
        <f t="shared" ca="1" si="761"/>
        <v>13</v>
      </c>
      <c r="D2591">
        <f ca="1">INDEX(table_rates,C2591,9)</f>
        <v>50</v>
      </c>
      <c r="E2591">
        <f ca="1">INDEX(table_rates,C2591,10)</f>
        <v>50</v>
      </c>
    </row>
    <row r="2592" spans="1:5" x14ac:dyDescent="0.2">
      <c r="A2592" t="s">
        <v>1039</v>
      </c>
      <c r="B2592">
        <f t="shared" si="756"/>
        <v>518</v>
      </c>
      <c r="C2592">
        <f t="shared" ca="1" si="761"/>
        <v>11</v>
      </c>
      <c r="D2592">
        <f t="shared" ca="1" si="753"/>
        <v>100</v>
      </c>
      <c r="E2592">
        <f t="shared" ref="E2592" ca="1" si="763">INDEX(table_rates,C2592,2)</f>
        <v>100</v>
      </c>
    </row>
    <row r="2593" spans="1:5" x14ac:dyDescent="0.2">
      <c r="A2593" t="s">
        <v>1040</v>
      </c>
      <c r="B2593">
        <f t="shared" si="756"/>
        <v>518</v>
      </c>
      <c r="C2593">
        <f t="shared" ca="1" si="761"/>
        <v>11</v>
      </c>
      <c r="D2593">
        <f ca="1">INDEX(table_rates,C2593,3)</f>
        <v>80</v>
      </c>
      <c r="E2593">
        <f ca="1">INDEX(table_rates,C2593,4)</f>
        <v>80</v>
      </c>
    </row>
    <row r="2594" spans="1:5" x14ac:dyDescent="0.2">
      <c r="A2594" t="s">
        <v>1041</v>
      </c>
      <c r="B2594">
        <f t="shared" si="756"/>
        <v>518</v>
      </c>
      <c r="C2594">
        <f t="shared" ca="1" si="761"/>
        <v>11</v>
      </c>
      <c r="D2594">
        <f ca="1">INDEX(table_rates,C2594,5)</f>
        <v>80</v>
      </c>
      <c r="E2594">
        <f ca="1">INDEX(table_rates,C2594,6)</f>
        <v>80</v>
      </c>
    </row>
    <row r="2595" spans="1:5" x14ac:dyDescent="0.2">
      <c r="A2595" t="s">
        <v>1042</v>
      </c>
      <c r="B2595">
        <f t="shared" si="756"/>
        <v>518</v>
      </c>
      <c r="C2595">
        <f t="shared" ca="1" si="761"/>
        <v>11</v>
      </c>
      <c r="D2595">
        <f ca="1">INDEX(table_rates,C2595,7)</f>
        <v>60</v>
      </c>
      <c r="E2595">
        <f ca="1">INDEX(table_rates,C2595,8)</f>
        <v>60</v>
      </c>
    </row>
    <row r="2596" spans="1:5" x14ac:dyDescent="0.2">
      <c r="A2596" t="s">
        <v>1043</v>
      </c>
      <c r="B2596">
        <f t="shared" si="756"/>
        <v>518</v>
      </c>
      <c r="C2596">
        <f t="shared" ca="1" si="761"/>
        <v>11</v>
      </c>
      <c r="D2596" t="str">
        <f ca="1">INDEX(table_rates,C2596,9)</f>
        <v>n/a</v>
      </c>
      <c r="E2596" t="str">
        <f ca="1">INDEX(table_rates,C2596,10)</f>
        <v>n/a</v>
      </c>
    </row>
    <row r="2597" spans="1:5" x14ac:dyDescent="0.2">
      <c r="A2597" t="s">
        <v>1039</v>
      </c>
      <c r="B2597">
        <f t="shared" si="756"/>
        <v>519</v>
      </c>
      <c r="C2597">
        <f t="shared" ca="1" si="761"/>
        <v>4</v>
      </c>
      <c r="D2597">
        <f t="shared" ca="1" si="753"/>
        <v>100</v>
      </c>
      <c r="E2597">
        <f t="shared" ref="E2597" ca="1" si="764">INDEX(table_rates,C2597,2)</f>
        <v>100</v>
      </c>
    </row>
    <row r="2598" spans="1:5" x14ac:dyDescent="0.2">
      <c r="A2598" t="s">
        <v>1040</v>
      </c>
      <c r="B2598">
        <f t="shared" si="756"/>
        <v>519</v>
      </c>
      <c r="C2598">
        <f t="shared" ca="1" si="761"/>
        <v>4</v>
      </c>
      <c r="D2598">
        <f ca="1">INDEX(table_rates,C2598,3)</f>
        <v>90</v>
      </c>
      <c r="E2598">
        <f ca="1">INDEX(table_rates,C2598,4)</f>
        <v>90</v>
      </c>
    </row>
    <row r="2599" spans="1:5" x14ac:dyDescent="0.2">
      <c r="A2599" t="s">
        <v>1041</v>
      </c>
      <c r="B2599">
        <f t="shared" si="756"/>
        <v>519</v>
      </c>
      <c r="C2599">
        <f t="shared" ca="1" si="761"/>
        <v>4</v>
      </c>
      <c r="D2599">
        <f ca="1">INDEX(table_rates,C2599,5)</f>
        <v>80</v>
      </c>
      <c r="E2599">
        <f ca="1">INDEX(table_rates,C2599,6)</f>
        <v>80</v>
      </c>
    </row>
    <row r="2600" spans="1:5" x14ac:dyDescent="0.2">
      <c r="A2600" t="s">
        <v>1042</v>
      </c>
      <c r="B2600">
        <f t="shared" si="756"/>
        <v>519</v>
      </c>
      <c r="C2600">
        <f t="shared" ca="1" si="761"/>
        <v>4</v>
      </c>
      <c r="D2600">
        <f ca="1">INDEX(table_rates,C2600,7)</f>
        <v>80</v>
      </c>
      <c r="E2600">
        <f ca="1">INDEX(table_rates,C2600,8)</f>
        <v>80</v>
      </c>
    </row>
    <row r="2601" spans="1:5" x14ac:dyDescent="0.2">
      <c r="A2601" t="s">
        <v>1043</v>
      </c>
      <c r="B2601">
        <f t="shared" si="756"/>
        <v>519</v>
      </c>
      <c r="C2601">
        <f t="shared" ca="1" si="761"/>
        <v>4</v>
      </c>
      <c r="D2601" t="str">
        <f ca="1">INDEX(table_rates,C2601,9)</f>
        <v>n/a</v>
      </c>
      <c r="E2601" t="str">
        <f ca="1">INDEX(table_rates,C2601,10)</f>
        <v>n/a</v>
      </c>
    </row>
    <row r="2602" spans="1:5" x14ac:dyDescent="0.2">
      <c r="A2602" t="s">
        <v>1039</v>
      </c>
      <c r="B2602">
        <f t="shared" si="756"/>
        <v>520</v>
      </c>
      <c r="C2602">
        <f t="shared" ca="1" si="752"/>
        <v>2</v>
      </c>
      <c r="D2602">
        <f t="shared" ca="1" si="753"/>
        <v>100</v>
      </c>
      <c r="E2602">
        <f t="shared" ref="E2602" ca="1" si="765">INDEX(table_rates,C2602,2)</f>
        <v>100</v>
      </c>
    </row>
    <row r="2603" spans="1:5" x14ac:dyDescent="0.2">
      <c r="A2603" t="s">
        <v>1040</v>
      </c>
      <c r="B2603">
        <f t="shared" si="756"/>
        <v>520</v>
      </c>
      <c r="C2603">
        <f t="shared" ref="C2603:C2621" ca="1" si="766">IF(MOD(ROW(C2603)-2,5)&lt;&gt;0,C2602,RANDBETWEEN(1,ROWS(table_rates)))</f>
        <v>2</v>
      </c>
      <c r="D2603" t="str">
        <f ca="1">INDEX(table_rates,C2603,3)</f>
        <v>not covered</v>
      </c>
      <c r="E2603" t="str">
        <f ca="1">INDEX(table_rates,C2603,4)</f>
        <v>not covered</v>
      </c>
    </row>
    <row r="2604" spans="1:5" x14ac:dyDescent="0.2">
      <c r="A2604" t="s">
        <v>1041</v>
      </c>
      <c r="B2604">
        <f t="shared" si="756"/>
        <v>520</v>
      </c>
      <c r="C2604">
        <f t="shared" ca="1" si="766"/>
        <v>2</v>
      </c>
      <c r="D2604" t="str">
        <f ca="1">INDEX(table_rates,C2604,5)</f>
        <v>not covered</v>
      </c>
      <c r="E2604" t="str">
        <f ca="1">INDEX(table_rates,C2604,6)</f>
        <v>not covered</v>
      </c>
    </row>
    <row r="2605" spans="1:5" x14ac:dyDescent="0.2">
      <c r="A2605" t="s">
        <v>1042</v>
      </c>
      <c r="B2605">
        <f t="shared" si="756"/>
        <v>520</v>
      </c>
      <c r="C2605">
        <f t="shared" ca="1" si="766"/>
        <v>2</v>
      </c>
      <c r="D2605" t="str">
        <f ca="1">INDEX(table_rates,C2605,7)</f>
        <v>not covered</v>
      </c>
      <c r="E2605" t="str">
        <f ca="1">INDEX(table_rates,C2605,8)</f>
        <v>not covered</v>
      </c>
    </row>
    <row r="2606" spans="1:5" x14ac:dyDescent="0.2">
      <c r="A2606" t="s">
        <v>1043</v>
      </c>
      <c r="B2606">
        <f t="shared" si="756"/>
        <v>520</v>
      </c>
      <c r="C2606">
        <f t="shared" ca="1" si="766"/>
        <v>2</v>
      </c>
      <c r="D2606" t="str">
        <f ca="1">INDEX(table_rates,C2606,9)</f>
        <v>n/a</v>
      </c>
      <c r="E2606" t="str">
        <f ca="1">INDEX(table_rates,C2606,10)</f>
        <v>n/a</v>
      </c>
    </row>
    <row r="2607" spans="1:5" x14ac:dyDescent="0.2">
      <c r="A2607" t="s">
        <v>1039</v>
      </c>
      <c r="B2607">
        <f t="shared" si="756"/>
        <v>521</v>
      </c>
      <c r="C2607">
        <f t="shared" ca="1" si="766"/>
        <v>15</v>
      </c>
      <c r="D2607">
        <f t="shared" ca="1" si="753"/>
        <v>100</v>
      </c>
      <c r="E2607">
        <f t="shared" ref="E2607" ca="1" si="767">INDEX(table_rates,C2607,2)</f>
        <v>100</v>
      </c>
    </row>
    <row r="2608" spans="1:5" x14ac:dyDescent="0.2">
      <c r="A2608" t="s">
        <v>1040</v>
      </c>
      <c r="B2608">
        <f t="shared" si="756"/>
        <v>521</v>
      </c>
      <c r="C2608">
        <f t="shared" ca="1" si="766"/>
        <v>15</v>
      </c>
      <c r="D2608">
        <f ca="1">INDEX(table_rates,C2608,3)</f>
        <v>90</v>
      </c>
      <c r="E2608">
        <f ca="1">INDEX(table_rates,C2608,4)</f>
        <v>90</v>
      </c>
    </row>
    <row r="2609" spans="1:5" x14ac:dyDescent="0.2">
      <c r="A2609" t="s">
        <v>1041</v>
      </c>
      <c r="B2609">
        <f t="shared" si="756"/>
        <v>521</v>
      </c>
      <c r="C2609">
        <f t="shared" ca="1" si="766"/>
        <v>15</v>
      </c>
      <c r="D2609">
        <f ca="1">INDEX(table_rates,C2609,5)</f>
        <v>80</v>
      </c>
      <c r="E2609">
        <f ca="1">INDEX(table_rates,C2609,6)</f>
        <v>80</v>
      </c>
    </row>
    <row r="2610" spans="1:5" x14ac:dyDescent="0.2">
      <c r="A2610" t="s">
        <v>1042</v>
      </c>
      <c r="B2610">
        <f t="shared" si="756"/>
        <v>521</v>
      </c>
      <c r="C2610">
        <f t="shared" ca="1" si="766"/>
        <v>15</v>
      </c>
      <c r="D2610">
        <f ca="1">INDEX(table_rates,C2610,7)</f>
        <v>80</v>
      </c>
      <c r="E2610">
        <f ca="1">INDEX(table_rates,C2610,8)</f>
        <v>80</v>
      </c>
    </row>
    <row r="2611" spans="1:5" x14ac:dyDescent="0.2">
      <c r="A2611" t="s">
        <v>1043</v>
      </c>
      <c r="B2611">
        <f t="shared" si="756"/>
        <v>521</v>
      </c>
      <c r="C2611">
        <f t="shared" ca="1" si="766"/>
        <v>15</v>
      </c>
      <c r="D2611" t="str">
        <f ca="1">INDEX(table_rates,C2611,9)</f>
        <v>n/a</v>
      </c>
      <c r="E2611" t="str">
        <f ca="1">INDEX(table_rates,C2611,10)</f>
        <v>n/a</v>
      </c>
    </row>
    <row r="2612" spans="1:5" x14ac:dyDescent="0.2">
      <c r="A2612" t="s">
        <v>1039</v>
      </c>
      <c r="B2612">
        <f t="shared" si="756"/>
        <v>522</v>
      </c>
      <c r="C2612">
        <f t="shared" ca="1" si="766"/>
        <v>6</v>
      </c>
      <c r="D2612">
        <f t="shared" ca="1" si="753"/>
        <v>100</v>
      </c>
      <c r="E2612">
        <f t="shared" ref="E2612" ca="1" si="768">INDEX(table_rates,C2612,2)</f>
        <v>100</v>
      </c>
    </row>
    <row r="2613" spans="1:5" x14ac:dyDescent="0.2">
      <c r="A2613" t="s">
        <v>1040</v>
      </c>
      <c r="B2613">
        <f t="shared" si="756"/>
        <v>522</v>
      </c>
      <c r="C2613">
        <f t="shared" ca="1" si="766"/>
        <v>6</v>
      </c>
      <c r="D2613">
        <f ca="1">INDEX(table_rates,C2613,3)</f>
        <v>80</v>
      </c>
      <c r="E2613">
        <f ca="1">INDEX(table_rates,C2613,4)</f>
        <v>80</v>
      </c>
    </row>
    <row r="2614" spans="1:5" x14ac:dyDescent="0.2">
      <c r="A2614" t="s">
        <v>1041</v>
      </c>
      <c r="B2614">
        <f t="shared" si="756"/>
        <v>522</v>
      </c>
      <c r="C2614">
        <f t="shared" ca="1" si="766"/>
        <v>6</v>
      </c>
      <c r="D2614">
        <f ca="1">INDEX(table_rates,C2614,5)</f>
        <v>60</v>
      </c>
      <c r="E2614">
        <f ca="1">INDEX(table_rates,C2614,6)</f>
        <v>60</v>
      </c>
    </row>
    <row r="2615" spans="1:5" x14ac:dyDescent="0.2">
      <c r="A2615" t="s">
        <v>1042</v>
      </c>
      <c r="B2615">
        <f t="shared" si="756"/>
        <v>522</v>
      </c>
      <c r="C2615">
        <f t="shared" ca="1" si="766"/>
        <v>6</v>
      </c>
      <c r="D2615">
        <f ca="1">INDEX(table_rates,C2615,7)</f>
        <v>50</v>
      </c>
      <c r="E2615">
        <f ca="1">INDEX(table_rates,C2615,8)</f>
        <v>50</v>
      </c>
    </row>
    <row r="2616" spans="1:5" x14ac:dyDescent="0.2">
      <c r="A2616" t="s">
        <v>1043</v>
      </c>
      <c r="B2616">
        <f t="shared" si="756"/>
        <v>522</v>
      </c>
      <c r="C2616">
        <f t="shared" ca="1" si="766"/>
        <v>6</v>
      </c>
      <c r="D2616" t="str">
        <f ca="1">INDEX(table_rates,C2616,9)</f>
        <v>n/a</v>
      </c>
      <c r="E2616" t="str">
        <f ca="1">INDEX(table_rates,C2616,10)</f>
        <v>n/a</v>
      </c>
    </row>
    <row r="2617" spans="1:5" x14ac:dyDescent="0.2">
      <c r="A2617" t="s">
        <v>1039</v>
      </c>
      <c r="B2617">
        <f t="shared" si="756"/>
        <v>523</v>
      </c>
      <c r="C2617">
        <f t="shared" ca="1" si="766"/>
        <v>12</v>
      </c>
      <c r="D2617">
        <f t="shared" ca="1" si="753"/>
        <v>100</v>
      </c>
      <c r="E2617">
        <f t="shared" ref="E2617" ca="1" si="769">INDEX(table_rates,C2617,2)</f>
        <v>100</v>
      </c>
    </row>
    <row r="2618" spans="1:5" x14ac:dyDescent="0.2">
      <c r="A2618" t="s">
        <v>1040</v>
      </c>
      <c r="B2618">
        <f t="shared" si="756"/>
        <v>523</v>
      </c>
      <c r="C2618">
        <f t="shared" ca="1" si="766"/>
        <v>12</v>
      </c>
      <c r="D2618">
        <f ca="1">INDEX(table_rates,C2618,3)</f>
        <v>80</v>
      </c>
      <c r="E2618">
        <f ca="1">INDEX(table_rates,C2618,4)</f>
        <v>80</v>
      </c>
    </row>
    <row r="2619" spans="1:5" x14ac:dyDescent="0.2">
      <c r="A2619" t="s">
        <v>1041</v>
      </c>
      <c r="B2619">
        <f t="shared" si="756"/>
        <v>523</v>
      </c>
      <c r="C2619">
        <f t="shared" ca="1" si="766"/>
        <v>12</v>
      </c>
      <c r="D2619">
        <f ca="1">INDEX(table_rates,C2619,5)</f>
        <v>60</v>
      </c>
      <c r="E2619">
        <f ca="1">INDEX(table_rates,C2619,6)</f>
        <v>60</v>
      </c>
    </row>
    <row r="2620" spans="1:5" x14ac:dyDescent="0.2">
      <c r="A2620" t="s">
        <v>1042</v>
      </c>
      <c r="B2620">
        <f t="shared" si="756"/>
        <v>523</v>
      </c>
      <c r="C2620">
        <f t="shared" ca="1" si="766"/>
        <v>12</v>
      </c>
      <c r="D2620" t="str">
        <f ca="1">INDEX(table_rates,C2620,7)</f>
        <v>not covered</v>
      </c>
      <c r="E2620" t="str">
        <f ca="1">INDEX(table_rates,C2620,8)</f>
        <v>not covered</v>
      </c>
    </row>
    <row r="2621" spans="1:5" x14ac:dyDescent="0.2">
      <c r="A2621" t="s">
        <v>1043</v>
      </c>
      <c r="B2621">
        <f t="shared" si="756"/>
        <v>523</v>
      </c>
      <c r="C2621">
        <f t="shared" ca="1" si="766"/>
        <v>12</v>
      </c>
      <c r="D2621" t="str">
        <f ca="1">INDEX(table_rates,C2621,9)</f>
        <v>n/a</v>
      </c>
      <c r="E2621" t="str">
        <f ca="1">INDEX(table_rates,C2621,10)</f>
        <v>n/a</v>
      </c>
    </row>
    <row r="2622" spans="1:5" x14ac:dyDescent="0.2">
      <c r="A2622" t="s">
        <v>1039</v>
      </c>
      <c r="B2622">
        <f t="shared" si="756"/>
        <v>524</v>
      </c>
      <c r="C2622">
        <f t="shared" ca="1" si="752"/>
        <v>8</v>
      </c>
      <c r="D2622">
        <f t="shared" ca="1" si="753"/>
        <v>100</v>
      </c>
      <c r="E2622">
        <f t="shared" ref="E2622" ca="1" si="770">INDEX(table_rates,C2622,2)</f>
        <v>100</v>
      </c>
    </row>
    <row r="2623" spans="1:5" x14ac:dyDescent="0.2">
      <c r="A2623" t="s">
        <v>1040</v>
      </c>
      <c r="B2623">
        <f t="shared" si="756"/>
        <v>524</v>
      </c>
      <c r="C2623">
        <f t="shared" ref="C2623:C2641" ca="1" si="771">IF(MOD(ROW(C2623)-2,5)&lt;&gt;0,C2622,RANDBETWEEN(1,ROWS(table_rates)))</f>
        <v>8</v>
      </c>
      <c r="D2623">
        <f ca="1">INDEX(table_rates,C2623,3)</f>
        <v>80</v>
      </c>
      <c r="E2623">
        <f ca="1">INDEX(table_rates,C2623,4)</f>
        <v>80</v>
      </c>
    </row>
    <row r="2624" spans="1:5" x14ac:dyDescent="0.2">
      <c r="A2624" t="s">
        <v>1041</v>
      </c>
      <c r="B2624">
        <f t="shared" si="756"/>
        <v>524</v>
      </c>
      <c r="C2624">
        <f t="shared" ca="1" si="771"/>
        <v>8</v>
      </c>
      <c r="D2624">
        <f ca="1">INDEX(table_rates,C2624,5)</f>
        <v>60</v>
      </c>
      <c r="E2624">
        <f ca="1">INDEX(table_rates,C2624,6)</f>
        <v>60</v>
      </c>
    </row>
    <row r="2625" spans="1:5" x14ac:dyDescent="0.2">
      <c r="A2625" t="s">
        <v>1042</v>
      </c>
      <c r="B2625">
        <f t="shared" si="756"/>
        <v>524</v>
      </c>
      <c r="C2625">
        <f t="shared" ca="1" si="771"/>
        <v>8</v>
      </c>
      <c r="D2625">
        <f ca="1">INDEX(table_rates,C2625,7)</f>
        <v>50</v>
      </c>
      <c r="E2625">
        <f ca="1">INDEX(table_rates,C2625,8)</f>
        <v>50</v>
      </c>
    </row>
    <row r="2626" spans="1:5" x14ac:dyDescent="0.2">
      <c r="A2626" t="s">
        <v>1043</v>
      </c>
      <c r="B2626">
        <f t="shared" si="756"/>
        <v>524</v>
      </c>
      <c r="C2626">
        <f t="shared" ca="1" si="771"/>
        <v>8</v>
      </c>
      <c r="D2626" t="str">
        <f ca="1">INDEX(table_rates,C2626,9)</f>
        <v>n/a</v>
      </c>
      <c r="E2626" t="str">
        <f ca="1">INDEX(table_rates,C2626,10)</f>
        <v>n/a</v>
      </c>
    </row>
    <row r="2627" spans="1:5" x14ac:dyDescent="0.2">
      <c r="A2627" t="s">
        <v>1039</v>
      </c>
      <c r="B2627">
        <f t="shared" si="756"/>
        <v>525</v>
      </c>
      <c r="C2627">
        <f t="shared" ca="1" si="771"/>
        <v>2</v>
      </c>
      <c r="D2627">
        <f t="shared" ref="D2627:D2687" ca="1" si="772">INDEX(table_rates,C2627,1)</f>
        <v>100</v>
      </c>
      <c r="E2627">
        <f t="shared" ref="E2627" ca="1" si="773">INDEX(table_rates,C2627,2)</f>
        <v>100</v>
      </c>
    </row>
    <row r="2628" spans="1:5" x14ac:dyDescent="0.2">
      <c r="A2628" t="s">
        <v>1040</v>
      </c>
      <c r="B2628">
        <f t="shared" ref="B2628:B2691" si="774">IF(MOD(ROW(B2628)-2,5)&lt;&gt;0,B2627,B2627+1)</f>
        <v>525</v>
      </c>
      <c r="C2628">
        <f t="shared" ca="1" si="771"/>
        <v>2</v>
      </c>
      <c r="D2628" t="str">
        <f ca="1">INDEX(table_rates,C2628,3)</f>
        <v>not covered</v>
      </c>
      <c r="E2628" t="str">
        <f ca="1">INDEX(table_rates,C2628,4)</f>
        <v>not covered</v>
      </c>
    </row>
    <row r="2629" spans="1:5" x14ac:dyDescent="0.2">
      <c r="A2629" t="s">
        <v>1041</v>
      </c>
      <c r="B2629">
        <f t="shared" si="774"/>
        <v>525</v>
      </c>
      <c r="C2629">
        <f t="shared" ca="1" si="771"/>
        <v>2</v>
      </c>
      <c r="D2629" t="str">
        <f ca="1">INDEX(table_rates,C2629,5)</f>
        <v>not covered</v>
      </c>
      <c r="E2629" t="str">
        <f ca="1">INDEX(table_rates,C2629,6)</f>
        <v>not covered</v>
      </c>
    </row>
    <row r="2630" spans="1:5" x14ac:dyDescent="0.2">
      <c r="A2630" t="s">
        <v>1042</v>
      </c>
      <c r="B2630">
        <f t="shared" si="774"/>
        <v>525</v>
      </c>
      <c r="C2630">
        <f t="shared" ca="1" si="771"/>
        <v>2</v>
      </c>
      <c r="D2630" t="str">
        <f ca="1">INDEX(table_rates,C2630,7)</f>
        <v>not covered</v>
      </c>
      <c r="E2630" t="str">
        <f ca="1">INDEX(table_rates,C2630,8)</f>
        <v>not covered</v>
      </c>
    </row>
    <row r="2631" spans="1:5" x14ac:dyDescent="0.2">
      <c r="A2631" t="s">
        <v>1043</v>
      </c>
      <c r="B2631">
        <f t="shared" si="774"/>
        <v>525</v>
      </c>
      <c r="C2631">
        <f t="shared" ca="1" si="771"/>
        <v>2</v>
      </c>
      <c r="D2631" t="str">
        <f ca="1">INDEX(table_rates,C2631,9)</f>
        <v>n/a</v>
      </c>
      <c r="E2631" t="str">
        <f ca="1">INDEX(table_rates,C2631,10)</f>
        <v>n/a</v>
      </c>
    </row>
    <row r="2632" spans="1:5" x14ac:dyDescent="0.2">
      <c r="A2632" t="s">
        <v>1039</v>
      </c>
      <c r="B2632">
        <f t="shared" si="774"/>
        <v>526</v>
      </c>
      <c r="C2632">
        <f t="shared" ca="1" si="771"/>
        <v>4</v>
      </c>
      <c r="D2632">
        <f t="shared" ca="1" si="772"/>
        <v>100</v>
      </c>
      <c r="E2632">
        <f t="shared" ref="E2632" ca="1" si="775">INDEX(table_rates,C2632,2)</f>
        <v>100</v>
      </c>
    </row>
    <row r="2633" spans="1:5" x14ac:dyDescent="0.2">
      <c r="A2633" t="s">
        <v>1040</v>
      </c>
      <c r="B2633">
        <f t="shared" si="774"/>
        <v>526</v>
      </c>
      <c r="C2633">
        <f t="shared" ca="1" si="771"/>
        <v>4</v>
      </c>
      <c r="D2633">
        <f ca="1">INDEX(table_rates,C2633,3)</f>
        <v>90</v>
      </c>
      <c r="E2633">
        <f ca="1">INDEX(table_rates,C2633,4)</f>
        <v>90</v>
      </c>
    </row>
    <row r="2634" spans="1:5" x14ac:dyDescent="0.2">
      <c r="A2634" t="s">
        <v>1041</v>
      </c>
      <c r="B2634">
        <f t="shared" si="774"/>
        <v>526</v>
      </c>
      <c r="C2634">
        <f t="shared" ca="1" si="771"/>
        <v>4</v>
      </c>
      <c r="D2634">
        <f ca="1">INDEX(table_rates,C2634,5)</f>
        <v>80</v>
      </c>
      <c r="E2634">
        <f ca="1">INDEX(table_rates,C2634,6)</f>
        <v>80</v>
      </c>
    </row>
    <row r="2635" spans="1:5" x14ac:dyDescent="0.2">
      <c r="A2635" t="s">
        <v>1042</v>
      </c>
      <c r="B2635">
        <f t="shared" si="774"/>
        <v>526</v>
      </c>
      <c r="C2635">
        <f t="shared" ca="1" si="771"/>
        <v>4</v>
      </c>
      <c r="D2635">
        <f ca="1">INDEX(table_rates,C2635,7)</f>
        <v>80</v>
      </c>
      <c r="E2635">
        <f ca="1">INDEX(table_rates,C2635,8)</f>
        <v>80</v>
      </c>
    </row>
    <row r="2636" spans="1:5" x14ac:dyDescent="0.2">
      <c r="A2636" t="s">
        <v>1043</v>
      </c>
      <c r="B2636">
        <f t="shared" si="774"/>
        <v>526</v>
      </c>
      <c r="C2636">
        <f t="shared" ca="1" si="771"/>
        <v>4</v>
      </c>
      <c r="D2636" t="str">
        <f ca="1">INDEX(table_rates,C2636,9)</f>
        <v>n/a</v>
      </c>
      <c r="E2636" t="str">
        <f ca="1">INDEX(table_rates,C2636,10)</f>
        <v>n/a</v>
      </c>
    </row>
    <row r="2637" spans="1:5" x14ac:dyDescent="0.2">
      <c r="A2637" t="s">
        <v>1039</v>
      </c>
      <c r="B2637">
        <f t="shared" si="774"/>
        <v>527</v>
      </c>
      <c r="C2637">
        <f t="shared" ca="1" si="771"/>
        <v>7</v>
      </c>
      <c r="D2637">
        <f t="shared" ca="1" si="772"/>
        <v>100</v>
      </c>
      <c r="E2637">
        <f t="shared" ref="E2637" ca="1" si="776">INDEX(table_rates,C2637,2)</f>
        <v>100</v>
      </c>
    </row>
    <row r="2638" spans="1:5" x14ac:dyDescent="0.2">
      <c r="A2638" t="s">
        <v>1040</v>
      </c>
      <c r="B2638">
        <f t="shared" si="774"/>
        <v>527</v>
      </c>
      <c r="C2638">
        <f t="shared" ca="1" si="771"/>
        <v>7</v>
      </c>
      <c r="D2638">
        <f ca="1">INDEX(table_rates,C2638,3)</f>
        <v>80</v>
      </c>
      <c r="E2638">
        <f ca="1">INDEX(table_rates,C2638,4)</f>
        <v>80</v>
      </c>
    </row>
    <row r="2639" spans="1:5" x14ac:dyDescent="0.2">
      <c r="A2639" t="s">
        <v>1041</v>
      </c>
      <c r="B2639">
        <f t="shared" si="774"/>
        <v>527</v>
      </c>
      <c r="C2639">
        <f t="shared" ca="1" si="771"/>
        <v>7</v>
      </c>
      <c r="D2639">
        <f ca="1">INDEX(table_rates,C2639,5)</f>
        <v>60</v>
      </c>
      <c r="E2639">
        <f ca="1">INDEX(table_rates,C2639,6)</f>
        <v>60</v>
      </c>
    </row>
    <row r="2640" spans="1:5" x14ac:dyDescent="0.2">
      <c r="A2640" t="s">
        <v>1042</v>
      </c>
      <c r="B2640">
        <f t="shared" si="774"/>
        <v>527</v>
      </c>
      <c r="C2640">
        <f t="shared" ca="1" si="771"/>
        <v>7</v>
      </c>
      <c r="D2640">
        <f ca="1">INDEX(table_rates,C2640,7)</f>
        <v>50</v>
      </c>
      <c r="E2640">
        <f ca="1">INDEX(table_rates,C2640,8)</f>
        <v>50</v>
      </c>
    </row>
    <row r="2641" spans="1:5" x14ac:dyDescent="0.2">
      <c r="A2641" t="s">
        <v>1043</v>
      </c>
      <c r="B2641">
        <f t="shared" si="774"/>
        <v>527</v>
      </c>
      <c r="C2641">
        <f t="shared" ca="1" si="771"/>
        <v>7</v>
      </c>
      <c r="D2641" t="str">
        <f ca="1">INDEX(table_rates,C2641,9)</f>
        <v>n/a</v>
      </c>
      <c r="E2641" t="str">
        <f ca="1">INDEX(table_rates,C2641,10)</f>
        <v>n/a</v>
      </c>
    </row>
    <row r="2642" spans="1:5" x14ac:dyDescent="0.2">
      <c r="A2642" t="s">
        <v>1039</v>
      </c>
      <c r="B2642">
        <f t="shared" si="774"/>
        <v>528</v>
      </c>
      <c r="C2642">
        <f t="shared" ref="C2642:C2702" ca="1" si="777">RANDBETWEEN(1,ROWS(table_rates))</f>
        <v>7</v>
      </c>
      <c r="D2642">
        <f t="shared" ca="1" si="772"/>
        <v>100</v>
      </c>
      <c r="E2642">
        <f t="shared" ref="E2642" ca="1" si="778">INDEX(table_rates,C2642,2)</f>
        <v>100</v>
      </c>
    </row>
    <row r="2643" spans="1:5" x14ac:dyDescent="0.2">
      <c r="A2643" t="s">
        <v>1040</v>
      </c>
      <c r="B2643">
        <f t="shared" si="774"/>
        <v>528</v>
      </c>
      <c r="C2643">
        <f t="shared" ref="C2643:C2661" ca="1" si="779">IF(MOD(ROW(C2643)-2,5)&lt;&gt;0,C2642,RANDBETWEEN(1,ROWS(table_rates)))</f>
        <v>7</v>
      </c>
      <c r="D2643">
        <f ca="1">INDEX(table_rates,C2643,3)</f>
        <v>80</v>
      </c>
      <c r="E2643">
        <f ca="1">INDEX(table_rates,C2643,4)</f>
        <v>80</v>
      </c>
    </row>
    <row r="2644" spans="1:5" x14ac:dyDescent="0.2">
      <c r="A2644" t="s">
        <v>1041</v>
      </c>
      <c r="B2644">
        <f t="shared" si="774"/>
        <v>528</v>
      </c>
      <c r="C2644">
        <f t="shared" ca="1" si="779"/>
        <v>7</v>
      </c>
      <c r="D2644">
        <f ca="1">INDEX(table_rates,C2644,5)</f>
        <v>60</v>
      </c>
      <c r="E2644">
        <f ca="1">INDEX(table_rates,C2644,6)</f>
        <v>60</v>
      </c>
    </row>
    <row r="2645" spans="1:5" x14ac:dyDescent="0.2">
      <c r="A2645" t="s">
        <v>1042</v>
      </c>
      <c r="B2645">
        <f t="shared" si="774"/>
        <v>528</v>
      </c>
      <c r="C2645">
        <f t="shared" ca="1" si="779"/>
        <v>7</v>
      </c>
      <c r="D2645">
        <f ca="1">INDEX(table_rates,C2645,7)</f>
        <v>50</v>
      </c>
      <c r="E2645">
        <f ca="1">INDEX(table_rates,C2645,8)</f>
        <v>50</v>
      </c>
    </row>
    <row r="2646" spans="1:5" x14ac:dyDescent="0.2">
      <c r="A2646" t="s">
        <v>1043</v>
      </c>
      <c r="B2646">
        <f t="shared" si="774"/>
        <v>528</v>
      </c>
      <c r="C2646">
        <f t="shared" ca="1" si="779"/>
        <v>7</v>
      </c>
      <c r="D2646" t="str">
        <f ca="1">INDEX(table_rates,C2646,9)</f>
        <v>n/a</v>
      </c>
      <c r="E2646" t="str">
        <f ca="1">INDEX(table_rates,C2646,10)</f>
        <v>n/a</v>
      </c>
    </row>
    <row r="2647" spans="1:5" x14ac:dyDescent="0.2">
      <c r="A2647" t="s">
        <v>1039</v>
      </c>
      <c r="B2647">
        <f t="shared" si="774"/>
        <v>529</v>
      </c>
      <c r="C2647">
        <f t="shared" ca="1" si="779"/>
        <v>5</v>
      </c>
      <c r="D2647">
        <f t="shared" ca="1" si="772"/>
        <v>100</v>
      </c>
      <c r="E2647">
        <f t="shared" ref="E2647" ca="1" si="780">INDEX(table_rates,C2647,2)</f>
        <v>100</v>
      </c>
    </row>
    <row r="2648" spans="1:5" x14ac:dyDescent="0.2">
      <c r="A2648" t="s">
        <v>1040</v>
      </c>
      <c r="B2648">
        <f t="shared" si="774"/>
        <v>529</v>
      </c>
      <c r="C2648">
        <f t="shared" ca="1" si="779"/>
        <v>5</v>
      </c>
      <c r="D2648">
        <f ca="1">INDEX(table_rates,C2648,3)</f>
        <v>80</v>
      </c>
      <c r="E2648">
        <f ca="1">INDEX(table_rates,C2648,4)</f>
        <v>80</v>
      </c>
    </row>
    <row r="2649" spans="1:5" x14ac:dyDescent="0.2">
      <c r="A2649" t="s">
        <v>1041</v>
      </c>
      <c r="B2649">
        <f t="shared" si="774"/>
        <v>529</v>
      </c>
      <c r="C2649">
        <f t="shared" ca="1" si="779"/>
        <v>5</v>
      </c>
      <c r="D2649">
        <f ca="1">INDEX(table_rates,C2649,5)</f>
        <v>60</v>
      </c>
      <c r="E2649">
        <f ca="1">INDEX(table_rates,C2649,6)</f>
        <v>60</v>
      </c>
    </row>
    <row r="2650" spans="1:5" x14ac:dyDescent="0.2">
      <c r="A2650" t="s">
        <v>1042</v>
      </c>
      <c r="B2650">
        <f t="shared" si="774"/>
        <v>529</v>
      </c>
      <c r="C2650">
        <f t="shared" ca="1" si="779"/>
        <v>5</v>
      </c>
      <c r="D2650" t="str">
        <f ca="1">INDEX(table_rates,C2650,7)</f>
        <v>not covered</v>
      </c>
      <c r="E2650" t="str">
        <f ca="1">INDEX(table_rates,C2650,8)</f>
        <v>not covered</v>
      </c>
    </row>
    <row r="2651" spans="1:5" x14ac:dyDescent="0.2">
      <c r="A2651" t="s">
        <v>1043</v>
      </c>
      <c r="B2651">
        <f t="shared" si="774"/>
        <v>529</v>
      </c>
      <c r="C2651">
        <f t="shared" ca="1" si="779"/>
        <v>5</v>
      </c>
      <c r="D2651" t="str">
        <f ca="1">INDEX(table_rates,C2651,9)</f>
        <v>n/a</v>
      </c>
      <c r="E2651" t="str">
        <f ca="1">INDEX(table_rates,C2651,10)</f>
        <v>n/a</v>
      </c>
    </row>
    <row r="2652" spans="1:5" x14ac:dyDescent="0.2">
      <c r="A2652" t="s">
        <v>1039</v>
      </c>
      <c r="B2652">
        <f t="shared" si="774"/>
        <v>530</v>
      </c>
      <c r="C2652">
        <f t="shared" ca="1" si="779"/>
        <v>9</v>
      </c>
      <c r="D2652">
        <f t="shared" ca="1" si="772"/>
        <v>100</v>
      </c>
      <c r="E2652">
        <f t="shared" ref="E2652" ca="1" si="781">INDEX(table_rates,C2652,2)</f>
        <v>100</v>
      </c>
    </row>
    <row r="2653" spans="1:5" x14ac:dyDescent="0.2">
      <c r="A2653" t="s">
        <v>1040</v>
      </c>
      <c r="B2653">
        <f t="shared" si="774"/>
        <v>530</v>
      </c>
      <c r="C2653">
        <f t="shared" ca="1" si="779"/>
        <v>9</v>
      </c>
      <c r="D2653">
        <f ca="1">INDEX(table_rates,C2653,3)</f>
        <v>80</v>
      </c>
      <c r="E2653">
        <f ca="1">INDEX(table_rates,C2653,4)</f>
        <v>80</v>
      </c>
    </row>
    <row r="2654" spans="1:5" x14ac:dyDescent="0.2">
      <c r="A2654" t="s">
        <v>1041</v>
      </c>
      <c r="B2654">
        <f t="shared" si="774"/>
        <v>530</v>
      </c>
      <c r="C2654">
        <f t="shared" ca="1" si="779"/>
        <v>9</v>
      </c>
      <c r="D2654">
        <f ca="1">INDEX(table_rates,C2654,5)</f>
        <v>80</v>
      </c>
      <c r="E2654">
        <f ca="1">INDEX(table_rates,C2654,6)</f>
        <v>80</v>
      </c>
    </row>
    <row r="2655" spans="1:5" x14ac:dyDescent="0.2">
      <c r="A2655" t="s">
        <v>1042</v>
      </c>
      <c r="B2655">
        <f t="shared" si="774"/>
        <v>530</v>
      </c>
      <c r="C2655">
        <f t="shared" ca="1" si="779"/>
        <v>9</v>
      </c>
      <c r="D2655">
        <f ca="1">INDEX(table_rates,C2655,7)</f>
        <v>60</v>
      </c>
      <c r="E2655">
        <f ca="1">INDEX(table_rates,C2655,8)</f>
        <v>60</v>
      </c>
    </row>
    <row r="2656" spans="1:5" x14ac:dyDescent="0.2">
      <c r="A2656" t="s">
        <v>1043</v>
      </c>
      <c r="B2656">
        <f t="shared" si="774"/>
        <v>530</v>
      </c>
      <c r="C2656">
        <f t="shared" ca="1" si="779"/>
        <v>9</v>
      </c>
      <c r="D2656" t="str">
        <f ca="1">INDEX(table_rates,C2656,9)</f>
        <v>n/a</v>
      </c>
      <c r="E2656" t="str">
        <f ca="1">INDEX(table_rates,C2656,10)</f>
        <v>n/a</v>
      </c>
    </row>
    <row r="2657" spans="1:5" x14ac:dyDescent="0.2">
      <c r="A2657" t="s">
        <v>1039</v>
      </c>
      <c r="B2657">
        <f t="shared" si="774"/>
        <v>531</v>
      </c>
      <c r="C2657">
        <f t="shared" ca="1" si="779"/>
        <v>13</v>
      </c>
      <c r="D2657">
        <f t="shared" ca="1" si="772"/>
        <v>100</v>
      </c>
      <c r="E2657">
        <f t="shared" ref="E2657" ca="1" si="782">INDEX(table_rates,C2657,2)</f>
        <v>100</v>
      </c>
    </row>
    <row r="2658" spans="1:5" x14ac:dyDescent="0.2">
      <c r="A2658" t="s">
        <v>1040</v>
      </c>
      <c r="B2658">
        <f t="shared" si="774"/>
        <v>531</v>
      </c>
      <c r="C2658">
        <f t="shared" ca="1" si="779"/>
        <v>13</v>
      </c>
      <c r="D2658">
        <f ca="1">INDEX(table_rates,C2658,3)</f>
        <v>80</v>
      </c>
      <c r="E2658">
        <f ca="1">INDEX(table_rates,C2658,4)</f>
        <v>80</v>
      </c>
    </row>
    <row r="2659" spans="1:5" x14ac:dyDescent="0.2">
      <c r="A2659" t="s">
        <v>1041</v>
      </c>
      <c r="B2659">
        <f t="shared" si="774"/>
        <v>531</v>
      </c>
      <c r="C2659">
        <f t="shared" ca="1" si="779"/>
        <v>13</v>
      </c>
      <c r="D2659">
        <f ca="1">INDEX(table_rates,C2659,5)</f>
        <v>80</v>
      </c>
      <c r="E2659">
        <f ca="1">INDEX(table_rates,C2659,6)</f>
        <v>80</v>
      </c>
    </row>
    <row r="2660" spans="1:5" x14ac:dyDescent="0.2">
      <c r="A2660" t="s">
        <v>1042</v>
      </c>
      <c r="B2660">
        <f t="shared" si="774"/>
        <v>531</v>
      </c>
      <c r="C2660">
        <f t="shared" ca="1" si="779"/>
        <v>13</v>
      </c>
      <c r="D2660">
        <f ca="1">INDEX(table_rates,C2660,7)</f>
        <v>60</v>
      </c>
      <c r="E2660">
        <f ca="1">INDEX(table_rates,C2660,8)</f>
        <v>60</v>
      </c>
    </row>
    <row r="2661" spans="1:5" x14ac:dyDescent="0.2">
      <c r="A2661" t="s">
        <v>1043</v>
      </c>
      <c r="B2661">
        <f t="shared" si="774"/>
        <v>531</v>
      </c>
      <c r="C2661">
        <f t="shared" ca="1" si="779"/>
        <v>13</v>
      </c>
      <c r="D2661">
        <f ca="1">INDEX(table_rates,C2661,9)</f>
        <v>50</v>
      </c>
      <c r="E2661">
        <f ca="1">INDEX(table_rates,C2661,10)</f>
        <v>50</v>
      </c>
    </row>
    <row r="2662" spans="1:5" x14ac:dyDescent="0.2">
      <c r="A2662" t="s">
        <v>1039</v>
      </c>
      <c r="B2662">
        <f t="shared" si="774"/>
        <v>532</v>
      </c>
      <c r="C2662">
        <f t="shared" ca="1" si="777"/>
        <v>10</v>
      </c>
      <c r="D2662">
        <f t="shared" ca="1" si="772"/>
        <v>100</v>
      </c>
      <c r="E2662">
        <f t="shared" ref="E2662" ca="1" si="783">INDEX(table_rates,C2662,2)</f>
        <v>100</v>
      </c>
    </row>
    <row r="2663" spans="1:5" x14ac:dyDescent="0.2">
      <c r="A2663" t="s">
        <v>1040</v>
      </c>
      <c r="B2663">
        <f t="shared" si="774"/>
        <v>532</v>
      </c>
      <c r="C2663">
        <f t="shared" ref="C2663:C2681" ca="1" si="784">IF(MOD(ROW(C2663)-2,5)&lt;&gt;0,C2662,RANDBETWEEN(1,ROWS(table_rates)))</f>
        <v>10</v>
      </c>
      <c r="D2663">
        <f ca="1">INDEX(table_rates,C2663,3)</f>
        <v>80</v>
      </c>
      <c r="E2663">
        <f ca="1">INDEX(table_rates,C2663,4)</f>
        <v>80</v>
      </c>
    </row>
    <row r="2664" spans="1:5" x14ac:dyDescent="0.2">
      <c r="A2664" t="s">
        <v>1041</v>
      </c>
      <c r="B2664">
        <f t="shared" si="774"/>
        <v>532</v>
      </c>
      <c r="C2664">
        <f t="shared" ca="1" si="784"/>
        <v>10</v>
      </c>
      <c r="D2664">
        <f ca="1">INDEX(table_rates,C2664,5)</f>
        <v>80</v>
      </c>
      <c r="E2664">
        <f ca="1">INDEX(table_rates,C2664,6)</f>
        <v>80</v>
      </c>
    </row>
    <row r="2665" spans="1:5" x14ac:dyDescent="0.2">
      <c r="A2665" t="s">
        <v>1042</v>
      </c>
      <c r="B2665">
        <f t="shared" si="774"/>
        <v>532</v>
      </c>
      <c r="C2665">
        <f t="shared" ca="1" si="784"/>
        <v>10</v>
      </c>
      <c r="D2665">
        <f ca="1">INDEX(table_rates,C2665,7)</f>
        <v>60</v>
      </c>
      <c r="E2665">
        <f ca="1">INDEX(table_rates,C2665,8)</f>
        <v>60</v>
      </c>
    </row>
    <row r="2666" spans="1:5" x14ac:dyDescent="0.2">
      <c r="A2666" t="s">
        <v>1043</v>
      </c>
      <c r="B2666">
        <f t="shared" si="774"/>
        <v>532</v>
      </c>
      <c r="C2666">
        <f t="shared" ca="1" si="784"/>
        <v>10</v>
      </c>
      <c r="D2666" t="str">
        <f ca="1">INDEX(table_rates,C2666,9)</f>
        <v>n/a</v>
      </c>
      <c r="E2666" t="str">
        <f ca="1">INDEX(table_rates,C2666,10)</f>
        <v>n/a</v>
      </c>
    </row>
    <row r="2667" spans="1:5" x14ac:dyDescent="0.2">
      <c r="A2667" t="s">
        <v>1039</v>
      </c>
      <c r="B2667">
        <f t="shared" si="774"/>
        <v>533</v>
      </c>
      <c r="C2667">
        <f t="shared" ca="1" si="784"/>
        <v>11</v>
      </c>
      <c r="D2667">
        <f t="shared" ca="1" si="772"/>
        <v>100</v>
      </c>
      <c r="E2667">
        <f t="shared" ref="E2667" ca="1" si="785">INDEX(table_rates,C2667,2)</f>
        <v>100</v>
      </c>
    </row>
    <row r="2668" spans="1:5" x14ac:dyDescent="0.2">
      <c r="A2668" t="s">
        <v>1040</v>
      </c>
      <c r="B2668">
        <f t="shared" si="774"/>
        <v>533</v>
      </c>
      <c r="C2668">
        <f t="shared" ca="1" si="784"/>
        <v>11</v>
      </c>
      <c r="D2668">
        <f ca="1">INDEX(table_rates,C2668,3)</f>
        <v>80</v>
      </c>
      <c r="E2668">
        <f ca="1">INDEX(table_rates,C2668,4)</f>
        <v>80</v>
      </c>
    </row>
    <row r="2669" spans="1:5" x14ac:dyDescent="0.2">
      <c r="A2669" t="s">
        <v>1041</v>
      </c>
      <c r="B2669">
        <f t="shared" si="774"/>
        <v>533</v>
      </c>
      <c r="C2669">
        <f t="shared" ca="1" si="784"/>
        <v>11</v>
      </c>
      <c r="D2669">
        <f ca="1">INDEX(table_rates,C2669,5)</f>
        <v>80</v>
      </c>
      <c r="E2669">
        <f ca="1">INDEX(table_rates,C2669,6)</f>
        <v>80</v>
      </c>
    </row>
    <row r="2670" spans="1:5" x14ac:dyDescent="0.2">
      <c r="A2670" t="s">
        <v>1042</v>
      </c>
      <c r="B2670">
        <f t="shared" si="774"/>
        <v>533</v>
      </c>
      <c r="C2670">
        <f t="shared" ca="1" si="784"/>
        <v>11</v>
      </c>
      <c r="D2670">
        <f ca="1">INDEX(table_rates,C2670,7)</f>
        <v>60</v>
      </c>
      <c r="E2670">
        <f ca="1">INDEX(table_rates,C2670,8)</f>
        <v>60</v>
      </c>
    </row>
    <row r="2671" spans="1:5" x14ac:dyDescent="0.2">
      <c r="A2671" t="s">
        <v>1043</v>
      </c>
      <c r="B2671">
        <f t="shared" si="774"/>
        <v>533</v>
      </c>
      <c r="C2671">
        <f t="shared" ca="1" si="784"/>
        <v>11</v>
      </c>
      <c r="D2671" t="str">
        <f ca="1">INDEX(table_rates,C2671,9)</f>
        <v>n/a</v>
      </c>
      <c r="E2671" t="str">
        <f ca="1">INDEX(table_rates,C2671,10)</f>
        <v>n/a</v>
      </c>
    </row>
    <row r="2672" spans="1:5" x14ac:dyDescent="0.2">
      <c r="A2672" t="s">
        <v>1039</v>
      </c>
      <c r="B2672">
        <f t="shared" si="774"/>
        <v>534</v>
      </c>
      <c r="C2672">
        <f t="shared" ca="1" si="784"/>
        <v>3</v>
      </c>
      <c r="D2672">
        <f t="shared" ca="1" si="772"/>
        <v>100</v>
      </c>
      <c r="E2672">
        <f t="shared" ref="E2672" ca="1" si="786">INDEX(table_rates,C2672,2)</f>
        <v>100</v>
      </c>
    </row>
    <row r="2673" spans="1:5" x14ac:dyDescent="0.2">
      <c r="A2673" t="s">
        <v>1040</v>
      </c>
      <c r="B2673">
        <f t="shared" si="774"/>
        <v>534</v>
      </c>
      <c r="C2673">
        <f t="shared" ca="1" si="784"/>
        <v>3</v>
      </c>
      <c r="D2673">
        <f ca="1">INDEX(table_rates,C2673,3)</f>
        <v>80</v>
      </c>
      <c r="E2673">
        <f ca="1">INDEX(table_rates,C2673,4)</f>
        <v>80</v>
      </c>
    </row>
    <row r="2674" spans="1:5" x14ac:dyDescent="0.2">
      <c r="A2674" t="s">
        <v>1041</v>
      </c>
      <c r="B2674">
        <f t="shared" si="774"/>
        <v>534</v>
      </c>
      <c r="C2674">
        <f t="shared" ca="1" si="784"/>
        <v>3</v>
      </c>
      <c r="D2674">
        <f ca="1">INDEX(table_rates,C2674,5)</f>
        <v>80</v>
      </c>
      <c r="E2674">
        <f ca="1">INDEX(table_rates,C2674,6)</f>
        <v>80</v>
      </c>
    </row>
    <row r="2675" spans="1:5" x14ac:dyDescent="0.2">
      <c r="A2675" t="s">
        <v>1042</v>
      </c>
      <c r="B2675">
        <f t="shared" si="774"/>
        <v>534</v>
      </c>
      <c r="C2675">
        <f t="shared" ca="1" si="784"/>
        <v>3</v>
      </c>
      <c r="D2675">
        <f ca="1">INDEX(table_rates,C2675,7)</f>
        <v>60</v>
      </c>
      <c r="E2675">
        <f ca="1">INDEX(table_rates,C2675,8)</f>
        <v>60</v>
      </c>
    </row>
    <row r="2676" spans="1:5" x14ac:dyDescent="0.2">
      <c r="A2676" t="s">
        <v>1043</v>
      </c>
      <c r="B2676">
        <f t="shared" si="774"/>
        <v>534</v>
      </c>
      <c r="C2676">
        <f t="shared" ca="1" si="784"/>
        <v>3</v>
      </c>
      <c r="D2676" t="str">
        <f ca="1">INDEX(table_rates,C2676,9)</f>
        <v>n/a</v>
      </c>
      <c r="E2676" t="str">
        <f ca="1">INDEX(table_rates,C2676,10)</f>
        <v>n/a</v>
      </c>
    </row>
    <row r="2677" spans="1:5" x14ac:dyDescent="0.2">
      <c r="A2677" t="s">
        <v>1039</v>
      </c>
      <c r="B2677">
        <f t="shared" si="774"/>
        <v>535</v>
      </c>
      <c r="C2677">
        <f t="shared" ca="1" si="784"/>
        <v>12</v>
      </c>
      <c r="D2677">
        <f t="shared" ca="1" si="772"/>
        <v>100</v>
      </c>
      <c r="E2677">
        <f t="shared" ref="E2677" ca="1" si="787">INDEX(table_rates,C2677,2)</f>
        <v>100</v>
      </c>
    </row>
    <row r="2678" spans="1:5" x14ac:dyDescent="0.2">
      <c r="A2678" t="s">
        <v>1040</v>
      </c>
      <c r="B2678">
        <f t="shared" si="774"/>
        <v>535</v>
      </c>
      <c r="C2678">
        <f t="shared" ca="1" si="784"/>
        <v>12</v>
      </c>
      <c r="D2678">
        <f ca="1">INDEX(table_rates,C2678,3)</f>
        <v>80</v>
      </c>
      <c r="E2678">
        <f ca="1">INDEX(table_rates,C2678,4)</f>
        <v>80</v>
      </c>
    </row>
    <row r="2679" spans="1:5" x14ac:dyDescent="0.2">
      <c r="A2679" t="s">
        <v>1041</v>
      </c>
      <c r="B2679">
        <f t="shared" si="774"/>
        <v>535</v>
      </c>
      <c r="C2679">
        <f t="shared" ca="1" si="784"/>
        <v>12</v>
      </c>
      <c r="D2679">
        <f ca="1">INDEX(table_rates,C2679,5)</f>
        <v>60</v>
      </c>
      <c r="E2679">
        <f ca="1">INDEX(table_rates,C2679,6)</f>
        <v>60</v>
      </c>
    </row>
    <row r="2680" spans="1:5" x14ac:dyDescent="0.2">
      <c r="A2680" t="s">
        <v>1042</v>
      </c>
      <c r="B2680">
        <f t="shared" si="774"/>
        <v>535</v>
      </c>
      <c r="C2680">
        <f t="shared" ca="1" si="784"/>
        <v>12</v>
      </c>
      <c r="D2680" t="str">
        <f ca="1">INDEX(table_rates,C2680,7)</f>
        <v>not covered</v>
      </c>
      <c r="E2680" t="str">
        <f ca="1">INDEX(table_rates,C2680,8)</f>
        <v>not covered</v>
      </c>
    </row>
    <row r="2681" spans="1:5" x14ac:dyDescent="0.2">
      <c r="A2681" t="s">
        <v>1043</v>
      </c>
      <c r="B2681">
        <f t="shared" si="774"/>
        <v>535</v>
      </c>
      <c r="C2681">
        <f t="shared" ca="1" si="784"/>
        <v>12</v>
      </c>
      <c r="D2681" t="str">
        <f ca="1">INDEX(table_rates,C2681,9)</f>
        <v>n/a</v>
      </c>
      <c r="E2681" t="str">
        <f ca="1">INDEX(table_rates,C2681,10)</f>
        <v>n/a</v>
      </c>
    </row>
    <row r="2682" spans="1:5" x14ac:dyDescent="0.2">
      <c r="A2682" t="s">
        <v>1039</v>
      </c>
      <c r="B2682">
        <f t="shared" si="774"/>
        <v>536</v>
      </c>
      <c r="C2682">
        <f t="shared" ca="1" si="777"/>
        <v>1</v>
      </c>
      <c r="D2682">
        <f t="shared" ca="1" si="772"/>
        <v>100</v>
      </c>
      <c r="E2682">
        <f t="shared" ref="E2682" ca="1" si="788">INDEX(table_rates,C2682,2)</f>
        <v>100</v>
      </c>
    </row>
    <row r="2683" spans="1:5" x14ac:dyDescent="0.2">
      <c r="A2683" t="s">
        <v>1040</v>
      </c>
      <c r="B2683">
        <f t="shared" si="774"/>
        <v>536</v>
      </c>
      <c r="C2683">
        <f t="shared" ref="C2683:C2701" ca="1" si="789">IF(MOD(ROW(C2683)-2,5)&lt;&gt;0,C2682,RANDBETWEEN(1,ROWS(table_rates)))</f>
        <v>1</v>
      </c>
      <c r="D2683">
        <f ca="1">INDEX(table_rates,C2683,3)</f>
        <v>80</v>
      </c>
      <c r="E2683">
        <f ca="1">INDEX(table_rates,C2683,4)</f>
        <v>80</v>
      </c>
    </row>
    <row r="2684" spans="1:5" x14ac:dyDescent="0.2">
      <c r="A2684" t="s">
        <v>1041</v>
      </c>
      <c r="B2684">
        <f t="shared" si="774"/>
        <v>536</v>
      </c>
      <c r="C2684">
        <f t="shared" ca="1" si="789"/>
        <v>1</v>
      </c>
      <c r="D2684">
        <f ca="1">INDEX(table_rates,C2684,5)</f>
        <v>60</v>
      </c>
      <c r="E2684">
        <f ca="1">INDEX(table_rates,C2684,6)</f>
        <v>60</v>
      </c>
    </row>
    <row r="2685" spans="1:5" x14ac:dyDescent="0.2">
      <c r="A2685" t="s">
        <v>1042</v>
      </c>
      <c r="B2685">
        <f t="shared" si="774"/>
        <v>536</v>
      </c>
      <c r="C2685">
        <f t="shared" ca="1" si="789"/>
        <v>1</v>
      </c>
      <c r="D2685">
        <f ca="1">INDEX(table_rates,C2685,7)</f>
        <v>50</v>
      </c>
      <c r="E2685">
        <f ca="1">INDEX(table_rates,C2685,8)</f>
        <v>50</v>
      </c>
    </row>
    <row r="2686" spans="1:5" x14ac:dyDescent="0.2">
      <c r="A2686" t="s">
        <v>1043</v>
      </c>
      <c r="B2686">
        <f t="shared" si="774"/>
        <v>536</v>
      </c>
      <c r="C2686">
        <f t="shared" ca="1" si="789"/>
        <v>1</v>
      </c>
      <c r="D2686" t="str">
        <f ca="1">INDEX(table_rates,C2686,9)</f>
        <v>n/a</v>
      </c>
      <c r="E2686" t="str">
        <f ca="1">INDEX(table_rates,C2686,10)</f>
        <v>n/a</v>
      </c>
    </row>
    <row r="2687" spans="1:5" x14ac:dyDescent="0.2">
      <c r="A2687" t="s">
        <v>1039</v>
      </c>
      <c r="B2687">
        <f t="shared" si="774"/>
        <v>537</v>
      </c>
      <c r="C2687">
        <f t="shared" ca="1" si="789"/>
        <v>1</v>
      </c>
      <c r="D2687">
        <f t="shared" ca="1" si="772"/>
        <v>100</v>
      </c>
      <c r="E2687">
        <f t="shared" ref="E2687" ca="1" si="790">INDEX(table_rates,C2687,2)</f>
        <v>100</v>
      </c>
    </row>
    <row r="2688" spans="1:5" x14ac:dyDescent="0.2">
      <c r="A2688" t="s">
        <v>1040</v>
      </c>
      <c r="B2688">
        <f t="shared" si="774"/>
        <v>537</v>
      </c>
      <c r="C2688">
        <f t="shared" ca="1" si="789"/>
        <v>1</v>
      </c>
      <c r="D2688">
        <f ca="1">INDEX(table_rates,C2688,3)</f>
        <v>80</v>
      </c>
      <c r="E2688">
        <f ca="1">INDEX(table_rates,C2688,4)</f>
        <v>80</v>
      </c>
    </row>
    <row r="2689" spans="1:5" x14ac:dyDescent="0.2">
      <c r="A2689" t="s">
        <v>1041</v>
      </c>
      <c r="B2689">
        <f t="shared" si="774"/>
        <v>537</v>
      </c>
      <c r="C2689">
        <f t="shared" ca="1" si="789"/>
        <v>1</v>
      </c>
      <c r="D2689">
        <f ca="1">INDEX(table_rates,C2689,5)</f>
        <v>60</v>
      </c>
      <c r="E2689">
        <f ca="1">INDEX(table_rates,C2689,6)</f>
        <v>60</v>
      </c>
    </row>
    <row r="2690" spans="1:5" x14ac:dyDescent="0.2">
      <c r="A2690" t="s">
        <v>1042</v>
      </c>
      <c r="B2690">
        <f t="shared" si="774"/>
        <v>537</v>
      </c>
      <c r="C2690">
        <f t="shared" ca="1" si="789"/>
        <v>1</v>
      </c>
      <c r="D2690">
        <f ca="1">INDEX(table_rates,C2690,7)</f>
        <v>50</v>
      </c>
      <c r="E2690">
        <f ca="1">INDEX(table_rates,C2690,8)</f>
        <v>50</v>
      </c>
    </row>
    <row r="2691" spans="1:5" x14ac:dyDescent="0.2">
      <c r="A2691" t="s">
        <v>1043</v>
      </c>
      <c r="B2691">
        <f t="shared" si="774"/>
        <v>537</v>
      </c>
      <c r="C2691">
        <f t="shared" ca="1" si="789"/>
        <v>1</v>
      </c>
      <c r="D2691" t="str">
        <f ca="1">INDEX(table_rates,C2691,9)</f>
        <v>n/a</v>
      </c>
      <c r="E2691" t="str">
        <f ca="1">INDEX(table_rates,C2691,10)</f>
        <v>n/a</v>
      </c>
    </row>
    <row r="2692" spans="1:5" x14ac:dyDescent="0.2">
      <c r="A2692" t="s">
        <v>1039</v>
      </c>
      <c r="B2692">
        <f t="shared" ref="B2692:B2755" si="791">IF(MOD(ROW(B2692)-2,5)&lt;&gt;0,B2691,B2691+1)</f>
        <v>538</v>
      </c>
      <c r="C2692">
        <f t="shared" ca="1" si="789"/>
        <v>2</v>
      </c>
      <c r="D2692">
        <f t="shared" ref="D2692:D2752" ca="1" si="792">INDEX(table_rates,C2692,1)</f>
        <v>100</v>
      </c>
      <c r="E2692">
        <f t="shared" ref="E2692" ca="1" si="793">INDEX(table_rates,C2692,2)</f>
        <v>100</v>
      </c>
    </row>
    <row r="2693" spans="1:5" x14ac:dyDescent="0.2">
      <c r="A2693" t="s">
        <v>1040</v>
      </c>
      <c r="B2693">
        <f t="shared" si="791"/>
        <v>538</v>
      </c>
      <c r="C2693">
        <f t="shared" ca="1" si="789"/>
        <v>2</v>
      </c>
      <c r="D2693" t="str">
        <f ca="1">INDEX(table_rates,C2693,3)</f>
        <v>not covered</v>
      </c>
      <c r="E2693" t="str">
        <f ca="1">INDEX(table_rates,C2693,4)</f>
        <v>not covered</v>
      </c>
    </row>
    <row r="2694" spans="1:5" x14ac:dyDescent="0.2">
      <c r="A2694" t="s">
        <v>1041</v>
      </c>
      <c r="B2694">
        <f t="shared" si="791"/>
        <v>538</v>
      </c>
      <c r="C2694">
        <f t="shared" ca="1" si="789"/>
        <v>2</v>
      </c>
      <c r="D2694" t="str">
        <f ca="1">INDEX(table_rates,C2694,5)</f>
        <v>not covered</v>
      </c>
      <c r="E2694" t="str">
        <f ca="1">INDEX(table_rates,C2694,6)</f>
        <v>not covered</v>
      </c>
    </row>
    <row r="2695" spans="1:5" x14ac:dyDescent="0.2">
      <c r="A2695" t="s">
        <v>1042</v>
      </c>
      <c r="B2695">
        <f t="shared" si="791"/>
        <v>538</v>
      </c>
      <c r="C2695">
        <f t="shared" ca="1" si="789"/>
        <v>2</v>
      </c>
      <c r="D2695" t="str">
        <f ca="1">INDEX(table_rates,C2695,7)</f>
        <v>not covered</v>
      </c>
      <c r="E2695" t="str">
        <f ca="1">INDEX(table_rates,C2695,8)</f>
        <v>not covered</v>
      </c>
    </row>
    <row r="2696" spans="1:5" x14ac:dyDescent="0.2">
      <c r="A2696" t="s">
        <v>1043</v>
      </c>
      <c r="B2696">
        <f t="shared" si="791"/>
        <v>538</v>
      </c>
      <c r="C2696">
        <f t="shared" ca="1" si="789"/>
        <v>2</v>
      </c>
      <c r="D2696" t="str">
        <f ca="1">INDEX(table_rates,C2696,9)</f>
        <v>n/a</v>
      </c>
      <c r="E2696" t="str">
        <f ca="1">INDEX(table_rates,C2696,10)</f>
        <v>n/a</v>
      </c>
    </row>
    <row r="2697" spans="1:5" x14ac:dyDescent="0.2">
      <c r="A2697" t="s">
        <v>1039</v>
      </c>
      <c r="B2697">
        <f t="shared" si="791"/>
        <v>539</v>
      </c>
      <c r="C2697">
        <f t="shared" ca="1" si="789"/>
        <v>10</v>
      </c>
      <c r="D2697">
        <f t="shared" ca="1" si="792"/>
        <v>100</v>
      </c>
      <c r="E2697">
        <f t="shared" ref="E2697" ca="1" si="794">INDEX(table_rates,C2697,2)</f>
        <v>100</v>
      </c>
    </row>
    <row r="2698" spans="1:5" x14ac:dyDescent="0.2">
      <c r="A2698" t="s">
        <v>1040</v>
      </c>
      <c r="B2698">
        <f t="shared" si="791"/>
        <v>539</v>
      </c>
      <c r="C2698">
        <f t="shared" ca="1" si="789"/>
        <v>10</v>
      </c>
      <c r="D2698">
        <f ca="1">INDEX(table_rates,C2698,3)</f>
        <v>80</v>
      </c>
      <c r="E2698">
        <f ca="1">INDEX(table_rates,C2698,4)</f>
        <v>80</v>
      </c>
    </row>
    <row r="2699" spans="1:5" x14ac:dyDescent="0.2">
      <c r="A2699" t="s">
        <v>1041</v>
      </c>
      <c r="B2699">
        <f t="shared" si="791"/>
        <v>539</v>
      </c>
      <c r="C2699">
        <f t="shared" ca="1" si="789"/>
        <v>10</v>
      </c>
      <c r="D2699">
        <f ca="1">INDEX(table_rates,C2699,5)</f>
        <v>80</v>
      </c>
      <c r="E2699">
        <f ca="1">INDEX(table_rates,C2699,6)</f>
        <v>80</v>
      </c>
    </row>
    <row r="2700" spans="1:5" x14ac:dyDescent="0.2">
      <c r="A2700" t="s">
        <v>1042</v>
      </c>
      <c r="B2700">
        <f t="shared" si="791"/>
        <v>539</v>
      </c>
      <c r="C2700">
        <f t="shared" ca="1" si="789"/>
        <v>10</v>
      </c>
      <c r="D2700">
        <f ca="1">INDEX(table_rates,C2700,7)</f>
        <v>60</v>
      </c>
      <c r="E2700">
        <f ca="1">INDEX(table_rates,C2700,8)</f>
        <v>60</v>
      </c>
    </row>
    <row r="2701" spans="1:5" x14ac:dyDescent="0.2">
      <c r="A2701" t="s">
        <v>1043</v>
      </c>
      <c r="B2701">
        <f t="shared" si="791"/>
        <v>539</v>
      </c>
      <c r="C2701">
        <f t="shared" ca="1" si="789"/>
        <v>10</v>
      </c>
      <c r="D2701" t="str">
        <f ca="1">INDEX(table_rates,C2701,9)</f>
        <v>n/a</v>
      </c>
      <c r="E2701" t="str">
        <f ca="1">INDEX(table_rates,C2701,10)</f>
        <v>n/a</v>
      </c>
    </row>
    <row r="2702" spans="1:5" x14ac:dyDescent="0.2">
      <c r="A2702" t="s">
        <v>1039</v>
      </c>
      <c r="B2702">
        <f t="shared" si="791"/>
        <v>540</v>
      </c>
      <c r="C2702">
        <f t="shared" ca="1" si="777"/>
        <v>14</v>
      </c>
      <c r="D2702">
        <f t="shared" ca="1" si="792"/>
        <v>100</v>
      </c>
      <c r="E2702">
        <f t="shared" ref="E2702" ca="1" si="795">INDEX(table_rates,C2702,2)</f>
        <v>100</v>
      </c>
    </row>
    <row r="2703" spans="1:5" x14ac:dyDescent="0.2">
      <c r="A2703" t="s">
        <v>1040</v>
      </c>
      <c r="B2703">
        <f t="shared" si="791"/>
        <v>540</v>
      </c>
      <c r="C2703">
        <f t="shared" ref="C2703:C2721" ca="1" si="796">IF(MOD(ROW(C2703)-2,5)&lt;&gt;0,C2702,RANDBETWEEN(1,ROWS(table_rates)))</f>
        <v>14</v>
      </c>
      <c r="D2703">
        <f ca="1">INDEX(table_rates,C2703,3)</f>
        <v>90</v>
      </c>
      <c r="E2703">
        <f ca="1">INDEX(table_rates,C2703,4)</f>
        <v>90</v>
      </c>
    </row>
    <row r="2704" spans="1:5" x14ac:dyDescent="0.2">
      <c r="A2704" t="s">
        <v>1041</v>
      </c>
      <c r="B2704">
        <f t="shared" si="791"/>
        <v>540</v>
      </c>
      <c r="C2704">
        <f t="shared" ca="1" si="796"/>
        <v>14</v>
      </c>
      <c r="D2704">
        <f ca="1">INDEX(table_rates,C2704,5)</f>
        <v>80</v>
      </c>
      <c r="E2704">
        <f ca="1">INDEX(table_rates,C2704,6)</f>
        <v>80</v>
      </c>
    </row>
    <row r="2705" spans="1:5" x14ac:dyDescent="0.2">
      <c r="A2705" t="s">
        <v>1042</v>
      </c>
      <c r="B2705">
        <f t="shared" si="791"/>
        <v>540</v>
      </c>
      <c r="C2705">
        <f t="shared" ca="1" si="796"/>
        <v>14</v>
      </c>
      <c r="D2705">
        <f ca="1">INDEX(table_rates,C2705,7)</f>
        <v>80</v>
      </c>
      <c r="E2705">
        <f ca="1">INDEX(table_rates,C2705,8)</f>
        <v>80</v>
      </c>
    </row>
    <row r="2706" spans="1:5" x14ac:dyDescent="0.2">
      <c r="A2706" t="s">
        <v>1043</v>
      </c>
      <c r="B2706">
        <f t="shared" si="791"/>
        <v>540</v>
      </c>
      <c r="C2706">
        <f t="shared" ca="1" si="796"/>
        <v>14</v>
      </c>
      <c r="D2706" t="str">
        <f ca="1">INDEX(table_rates,C2706,9)</f>
        <v>n/a</v>
      </c>
      <c r="E2706" t="str">
        <f ca="1">INDEX(table_rates,C2706,10)</f>
        <v>n/a</v>
      </c>
    </row>
    <row r="2707" spans="1:5" x14ac:dyDescent="0.2">
      <c r="A2707" t="s">
        <v>1039</v>
      </c>
      <c r="B2707">
        <f t="shared" si="791"/>
        <v>541</v>
      </c>
      <c r="C2707">
        <f t="shared" ca="1" si="796"/>
        <v>2</v>
      </c>
      <c r="D2707">
        <f t="shared" ca="1" si="792"/>
        <v>100</v>
      </c>
      <c r="E2707">
        <f t="shared" ref="E2707" ca="1" si="797">INDEX(table_rates,C2707,2)</f>
        <v>100</v>
      </c>
    </row>
    <row r="2708" spans="1:5" x14ac:dyDescent="0.2">
      <c r="A2708" t="s">
        <v>1040</v>
      </c>
      <c r="B2708">
        <f t="shared" si="791"/>
        <v>541</v>
      </c>
      <c r="C2708">
        <f t="shared" ca="1" si="796"/>
        <v>2</v>
      </c>
      <c r="D2708" t="str">
        <f ca="1">INDEX(table_rates,C2708,3)</f>
        <v>not covered</v>
      </c>
      <c r="E2708" t="str">
        <f ca="1">INDEX(table_rates,C2708,4)</f>
        <v>not covered</v>
      </c>
    </row>
    <row r="2709" spans="1:5" x14ac:dyDescent="0.2">
      <c r="A2709" t="s">
        <v>1041</v>
      </c>
      <c r="B2709">
        <f t="shared" si="791"/>
        <v>541</v>
      </c>
      <c r="C2709">
        <f t="shared" ca="1" si="796"/>
        <v>2</v>
      </c>
      <c r="D2709" t="str">
        <f ca="1">INDEX(table_rates,C2709,5)</f>
        <v>not covered</v>
      </c>
      <c r="E2709" t="str">
        <f ca="1">INDEX(table_rates,C2709,6)</f>
        <v>not covered</v>
      </c>
    </row>
    <row r="2710" spans="1:5" x14ac:dyDescent="0.2">
      <c r="A2710" t="s">
        <v>1042</v>
      </c>
      <c r="B2710">
        <f t="shared" si="791"/>
        <v>541</v>
      </c>
      <c r="C2710">
        <f t="shared" ca="1" si="796"/>
        <v>2</v>
      </c>
      <c r="D2710" t="str">
        <f ca="1">INDEX(table_rates,C2710,7)</f>
        <v>not covered</v>
      </c>
      <c r="E2710" t="str">
        <f ca="1">INDEX(table_rates,C2710,8)</f>
        <v>not covered</v>
      </c>
    </row>
    <row r="2711" spans="1:5" x14ac:dyDescent="0.2">
      <c r="A2711" t="s">
        <v>1043</v>
      </c>
      <c r="B2711">
        <f t="shared" si="791"/>
        <v>541</v>
      </c>
      <c r="C2711">
        <f t="shared" ca="1" si="796"/>
        <v>2</v>
      </c>
      <c r="D2711" t="str">
        <f ca="1">INDEX(table_rates,C2711,9)</f>
        <v>n/a</v>
      </c>
      <c r="E2711" t="str">
        <f ca="1">INDEX(table_rates,C2711,10)</f>
        <v>n/a</v>
      </c>
    </row>
    <row r="2712" spans="1:5" x14ac:dyDescent="0.2">
      <c r="A2712" t="s">
        <v>1039</v>
      </c>
      <c r="B2712">
        <f t="shared" si="791"/>
        <v>542</v>
      </c>
      <c r="C2712">
        <f t="shared" ca="1" si="796"/>
        <v>12</v>
      </c>
      <c r="D2712">
        <f t="shared" ca="1" si="792"/>
        <v>100</v>
      </c>
      <c r="E2712">
        <f t="shared" ref="E2712" ca="1" si="798">INDEX(table_rates,C2712,2)</f>
        <v>100</v>
      </c>
    </row>
    <row r="2713" spans="1:5" x14ac:dyDescent="0.2">
      <c r="A2713" t="s">
        <v>1040</v>
      </c>
      <c r="B2713">
        <f t="shared" si="791"/>
        <v>542</v>
      </c>
      <c r="C2713">
        <f t="shared" ca="1" si="796"/>
        <v>12</v>
      </c>
      <c r="D2713">
        <f ca="1">INDEX(table_rates,C2713,3)</f>
        <v>80</v>
      </c>
      <c r="E2713">
        <f ca="1">INDEX(table_rates,C2713,4)</f>
        <v>80</v>
      </c>
    </row>
    <row r="2714" spans="1:5" x14ac:dyDescent="0.2">
      <c r="A2714" t="s">
        <v>1041</v>
      </c>
      <c r="B2714">
        <f t="shared" si="791"/>
        <v>542</v>
      </c>
      <c r="C2714">
        <f t="shared" ca="1" si="796"/>
        <v>12</v>
      </c>
      <c r="D2714">
        <f ca="1">INDEX(table_rates,C2714,5)</f>
        <v>60</v>
      </c>
      <c r="E2714">
        <f ca="1">INDEX(table_rates,C2714,6)</f>
        <v>60</v>
      </c>
    </row>
    <row r="2715" spans="1:5" x14ac:dyDescent="0.2">
      <c r="A2715" t="s">
        <v>1042</v>
      </c>
      <c r="B2715">
        <f t="shared" si="791"/>
        <v>542</v>
      </c>
      <c r="C2715">
        <f t="shared" ca="1" si="796"/>
        <v>12</v>
      </c>
      <c r="D2715" t="str">
        <f ca="1">INDEX(table_rates,C2715,7)</f>
        <v>not covered</v>
      </c>
      <c r="E2715" t="str">
        <f ca="1">INDEX(table_rates,C2715,8)</f>
        <v>not covered</v>
      </c>
    </row>
    <row r="2716" spans="1:5" x14ac:dyDescent="0.2">
      <c r="A2716" t="s">
        <v>1043</v>
      </c>
      <c r="B2716">
        <f t="shared" si="791"/>
        <v>542</v>
      </c>
      <c r="C2716">
        <f t="shared" ca="1" si="796"/>
        <v>12</v>
      </c>
      <c r="D2716" t="str">
        <f ca="1">INDEX(table_rates,C2716,9)</f>
        <v>n/a</v>
      </c>
      <c r="E2716" t="str">
        <f ca="1">INDEX(table_rates,C2716,10)</f>
        <v>n/a</v>
      </c>
    </row>
    <row r="2717" spans="1:5" x14ac:dyDescent="0.2">
      <c r="A2717" t="s">
        <v>1039</v>
      </c>
      <c r="B2717">
        <f t="shared" si="791"/>
        <v>543</v>
      </c>
      <c r="C2717">
        <f t="shared" ca="1" si="796"/>
        <v>13</v>
      </c>
      <c r="D2717">
        <f t="shared" ca="1" si="792"/>
        <v>100</v>
      </c>
      <c r="E2717">
        <f t="shared" ref="E2717" ca="1" si="799">INDEX(table_rates,C2717,2)</f>
        <v>100</v>
      </c>
    </row>
    <row r="2718" spans="1:5" x14ac:dyDescent="0.2">
      <c r="A2718" t="s">
        <v>1040</v>
      </c>
      <c r="B2718">
        <f t="shared" si="791"/>
        <v>543</v>
      </c>
      <c r="C2718">
        <f t="shared" ca="1" si="796"/>
        <v>13</v>
      </c>
      <c r="D2718">
        <f ca="1">INDEX(table_rates,C2718,3)</f>
        <v>80</v>
      </c>
      <c r="E2718">
        <f ca="1">INDEX(table_rates,C2718,4)</f>
        <v>80</v>
      </c>
    </row>
    <row r="2719" spans="1:5" x14ac:dyDescent="0.2">
      <c r="A2719" t="s">
        <v>1041</v>
      </c>
      <c r="B2719">
        <f t="shared" si="791"/>
        <v>543</v>
      </c>
      <c r="C2719">
        <f t="shared" ca="1" si="796"/>
        <v>13</v>
      </c>
      <c r="D2719">
        <f ca="1">INDEX(table_rates,C2719,5)</f>
        <v>80</v>
      </c>
      <c r="E2719">
        <f ca="1">INDEX(table_rates,C2719,6)</f>
        <v>80</v>
      </c>
    </row>
    <row r="2720" spans="1:5" x14ac:dyDescent="0.2">
      <c r="A2720" t="s">
        <v>1042</v>
      </c>
      <c r="B2720">
        <f t="shared" si="791"/>
        <v>543</v>
      </c>
      <c r="C2720">
        <f t="shared" ca="1" si="796"/>
        <v>13</v>
      </c>
      <c r="D2720">
        <f ca="1">INDEX(table_rates,C2720,7)</f>
        <v>60</v>
      </c>
      <c r="E2720">
        <f ca="1">INDEX(table_rates,C2720,8)</f>
        <v>60</v>
      </c>
    </row>
    <row r="2721" spans="1:5" x14ac:dyDescent="0.2">
      <c r="A2721" t="s">
        <v>1043</v>
      </c>
      <c r="B2721">
        <f t="shared" si="791"/>
        <v>543</v>
      </c>
      <c r="C2721">
        <f t="shared" ca="1" si="796"/>
        <v>13</v>
      </c>
      <c r="D2721">
        <f ca="1">INDEX(table_rates,C2721,9)</f>
        <v>50</v>
      </c>
      <c r="E2721">
        <f ca="1">INDEX(table_rates,C2721,10)</f>
        <v>50</v>
      </c>
    </row>
    <row r="2722" spans="1:5" x14ac:dyDescent="0.2">
      <c r="A2722" t="s">
        <v>1039</v>
      </c>
      <c r="B2722">
        <f t="shared" si="791"/>
        <v>544</v>
      </c>
      <c r="C2722">
        <f t="shared" ref="C2722:C2782" ca="1" si="800">RANDBETWEEN(1,ROWS(table_rates))</f>
        <v>2</v>
      </c>
      <c r="D2722">
        <f t="shared" ca="1" si="792"/>
        <v>100</v>
      </c>
      <c r="E2722">
        <f t="shared" ref="E2722" ca="1" si="801">INDEX(table_rates,C2722,2)</f>
        <v>100</v>
      </c>
    </row>
    <row r="2723" spans="1:5" x14ac:dyDescent="0.2">
      <c r="A2723" t="s">
        <v>1040</v>
      </c>
      <c r="B2723">
        <f t="shared" si="791"/>
        <v>544</v>
      </c>
      <c r="C2723">
        <f t="shared" ref="C2723:C2741" ca="1" si="802">IF(MOD(ROW(C2723)-2,5)&lt;&gt;0,C2722,RANDBETWEEN(1,ROWS(table_rates)))</f>
        <v>2</v>
      </c>
      <c r="D2723" t="str">
        <f ca="1">INDEX(table_rates,C2723,3)</f>
        <v>not covered</v>
      </c>
      <c r="E2723" t="str">
        <f ca="1">INDEX(table_rates,C2723,4)</f>
        <v>not covered</v>
      </c>
    </row>
    <row r="2724" spans="1:5" x14ac:dyDescent="0.2">
      <c r="A2724" t="s">
        <v>1041</v>
      </c>
      <c r="B2724">
        <f t="shared" si="791"/>
        <v>544</v>
      </c>
      <c r="C2724">
        <f t="shared" ca="1" si="802"/>
        <v>2</v>
      </c>
      <c r="D2724" t="str">
        <f ca="1">INDEX(table_rates,C2724,5)</f>
        <v>not covered</v>
      </c>
      <c r="E2724" t="str">
        <f ca="1">INDEX(table_rates,C2724,6)</f>
        <v>not covered</v>
      </c>
    </row>
    <row r="2725" spans="1:5" x14ac:dyDescent="0.2">
      <c r="A2725" t="s">
        <v>1042</v>
      </c>
      <c r="B2725">
        <f t="shared" si="791"/>
        <v>544</v>
      </c>
      <c r="C2725">
        <f t="shared" ca="1" si="802"/>
        <v>2</v>
      </c>
      <c r="D2725" t="str">
        <f ca="1">INDEX(table_rates,C2725,7)</f>
        <v>not covered</v>
      </c>
      <c r="E2725" t="str">
        <f ca="1">INDEX(table_rates,C2725,8)</f>
        <v>not covered</v>
      </c>
    </row>
    <row r="2726" spans="1:5" x14ac:dyDescent="0.2">
      <c r="A2726" t="s">
        <v>1043</v>
      </c>
      <c r="B2726">
        <f t="shared" si="791"/>
        <v>544</v>
      </c>
      <c r="C2726">
        <f t="shared" ca="1" si="802"/>
        <v>2</v>
      </c>
      <c r="D2726" t="str">
        <f ca="1">INDEX(table_rates,C2726,9)</f>
        <v>n/a</v>
      </c>
      <c r="E2726" t="str">
        <f ca="1">INDEX(table_rates,C2726,10)</f>
        <v>n/a</v>
      </c>
    </row>
    <row r="2727" spans="1:5" x14ac:dyDescent="0.2">
      <c r="A2727" t="s">
        <v>1039</v>
      </c>
      <c r="B2727">
        <f t="shared" si="791"/>
        <v>545</v>
      </c>
      <c r="C2727">
        <f t="shared" ca="1" si="802"/>
        <v>9</v>
      </c>
      <c r="D2727">
        <f t="shared" ca="1" si="792"/>
        <v>100</v>
      </c>
      <c r="E2727">
        <f t="shared" ref="E2727" ca="1" si="803">INDEX(table_rates,C2727,2)</f>
        <v>100</v>
      </c>
    </row>
    <row r="2728" spans="1:5" x14ac:dyDescent="0.2">
      <c r="A2728" t="s">
        <v>1040</v>
      </c>
      <c r="B2728">
        <f t="shared" si="791"/>
        <v>545</v>
      </c>
      <c r="C2728">
        <f t="shared" ca="1" si="802"/>
        <v>9</v>
      </c>
      <c r="D2728">
        <f ca="1">INDEX(table_rates,C2728,3)</f>
        <v>80</v>
      </c>
      <c r="E2728">
        <f ca="1">INDEX(table_rates,C2728,4)</f>
        <v>80</v>
      </c>
    </row>
    <row r="2729" spans="1:5" x14ac:dyDescent="0.2">
      <c r="A2729" t="s">
        <v>1041</v>
      </c>
      <c r="B2729">
        <f t="shared" si="791"/>
        <v>545</v>
      </c>
      <c r="C2729">
        <f t="shared" ca="1" si="802"/>
        <v>9</v>
      </c>
      <c r="D2729">
        <f ca="1">INDEX(table_rates,C2729,5)</f>
        <v>80</v>
      </c>
      <c r="E2729">
        <f ca="1">INDEX(table_rates,C2729,6)</f>
        <v>80</v>
      </c>
    </row>
    <row r="2730" spans="1:5" x14ac:dyDescent="0.2">
      <c r="A2730" t="s">
        <v>1042</v>
      </c>
      <c r="B2730">
        <f t="shared" si="791"/>
        <v>545</v>
      </c>
      <c r="C2730">
        <f t="shared" ca="1" si="802"/>
        <v>9</v>
      </c>
      <c r="D2730">
        <f ca="1">INDEX(table_rates,C2730,7)</f>
        <v>60</v>
      </c>
      <c r="E2730">
        <f ca="1">INDEX(table_rates,C2730,8)</f>
        <v>60</v>
      </c>
    </row>
    <row r="2731" spans="1:5" x14ac:dyDescent="0.2">
      <c r="A2731" t="s">
        <v>1043</v>
      </c>
      <c r="B2731">
        <f t="shared" si="791"/>
        <v>545</v>
      </c>
      <c r="C2731">
        <f t="shared" ca="1" si="802"/>
        <v>9</v>
      </c>
      <c r="D2731" t="str">
        <f ca="1">INDEX(table_rates,C2731,9)</f>
        <v>n/a</v>
      </c>
      <c r="E2731" t="str">
        <f ca="1">INDEX(table_rates,C2731,10)</f>
        <v>n/a</v>
      </c>
    </row>
    <row r="2732" spans="1:5" x14ac:dyDescent="0.2">
      <c r="A2732" t="s">
        <v>1039</v>
      </c>
      <c r="B2732">
        <f t="shared" si="791"/>
        <v>546</v>
      </c>
      <c r="C2732">
        <f t="shared" ca="1" si="802"/>
        <v>3</v>
      </c>
      <c r="D2732">
        <f t="shared" ca="1" si="792"/>
        <v>100</v>
      </c>
      <c r="E2732">
        <f t="shared" ref="E2732" ca="1" si="804">INDEX(table_rates,C2732,2)</f>
        <v>100</v>
      </c>
    </row>
    <row r="2733" spans="1:5" x14ac:dyDescent="0.2">
      <c r="A2733" t="s">
        <v>1040</v>
      </c>
      <c r="B2733">
        <f t="shared" si="791"/>
        <v>546</v>
      </c>
      <c r="C2733">
        <f t="shared" ca="1" si="802"/>
        <v>3</v>
      </c>
      <c r="D2733">
        <f ca="1">INDEX(table_rates,C2733,3)</f>
        <v>80</v>
      </c>
      <c r="E2733">
        <f ca="1">INDEX(table_rates,C2733,4)</f>
        <v>80</v>
      </c>
    </row>
    <row r="2734" spans="1:5" x14ac:dyDescent="0.2">
      <c r="A2734" t="s">
        <v>1041</v>
      </c>
      <c r="B2734">
        <f t="shared" si="791"/>
        <v>546</v>
      </c>
      <c r="C2734">
        <f t="shared" ca="1" si="802"/>
        <v>3</v>
      </c>
      <c r="D2734">
        <f ca="1">INDEX(table_rates,C2734,5)</f>
        <v>80</v>
      </c>
      <c r="E2734">
        <f ca="1">INDEX(table_rates,C2734,6)</f>
        <v>80</v>
      </c>
    </row>
    <row r="2735" spans="1:5" x14ac:dyDescent="0.2">
      <c r="A2735" t="s">
        <v>1042</v>
      </c>
      <c r="B2735">
        <f t="shared" si="791"/>
        <v>546</v>
      </c>
      <c r="C2735">
        <f t="shared" ca="1" si="802"/>
        <v>3</v>
      </c>
      <c r="D2735">
        <f ca="1">INDEX(table_rates,C2735,7)</f>
        <v>60</v>
      </c>
      <c r="E2735">
        <f ca="1">INDEX(table_rates,C2735,8)</f>
        <v>60</v>
      </c>
    </row>
    <row r="2736" spans="1:5" x14ac:dyDescent="0.2">
      <c r="A2736" t="s">
        <v>1043</v>
      </c>
      <c r="B2736">
        <f t="shared" si="791"/>
        <v>546</v>
      </c>
      <c r="C2736">
        <f t="shared" ca="1" si="802"/>
        <v>3</v>
      </c>
      <c r="D2736" t="str">
        <f ca="1">INDEX(table_rates,C2736,9)</f>
        <v>n/a</v>
      </c>
      <c r="E2736" t="str">
        <f ca="1">INDEX(table_rates,C2736,10)</f>
        <v>n/a</v>
      </c>
    </row>
    <row r="2737" spans="1:5" x14ac:dyDescent="0.2">
      <c r="A2737" t="s">
        <v>1039</v>
      </c>
      <c r="B2737">
        <f t="shared" si="791"/>
        <v>547</v>
      </c>
      <c r="C2737">
        <f t="shared" ca="1" si="802"/>
        <v>8</v>
      </c>
      <c r="D2737">
        <f t="shared" ca="1" si="792"/>
        <v>100</v>
      </c>
      <c r="E2737">
        <f t="shared" ref="E2737" ca="1" si="805">INDEX(table_rates,C2737,2)</f>
        <v>100</v>
      </c>
    </row>
    <row r="2738" spans="1:5" x14ac:dyDescent="0.2">
      <c r="A2738" t="s">
        <v>1040</v>
      </c>
      <c r="B2738">
        <f t="shared" si="791"/>
        <v>547</v>
      </c>
      <c r="C2738">
        <f t="shared" ca="1" si="802"/>
        <v>8</v>
      </c>
      <c r="D2738">
        <f ca="1">INDEX(table_rates,C2738,3)</f>
        <v>80</v>
      </c>
      <c r="E2738">
        <f ca="1">INDEX(table_rates,C2738,4)</f>
        <v>80</v>
      </c>
    </row>
    <row r="2739" spans="1:5" x14ac:dyDescent="0.2">
      <c r="A2739" t="s">
        <v>1041</v>
      </c>
      <c r="B2739">
        <f t="shared" si="791"/>
        <v>547</v>
      </c>
      <c r="C2739">
        <f t="shared" ca="1" si="802"/>
        <v>8</v>
      </c>
      <c r="D2739">
        <f ca="1">INDEX(table_rates,C2739,5)</f>
        <v>60</v>
      </c>
      <c r="E2739">
        <f ca="1">INDEX(table_rates,C2739,6)</f>
        <v>60</v>
      </c>
    </row>
    <row r="2740" spans="1:5" x14ac:dyDescent="0.2">
      <c r="A2740" t="s">
        <v>1042</v>
      </c>
      <c r="B2740">
        <f t="shared" si="791"/>
        <v>547</v>
      </c>
      <c r="C2740">
        <f t="shared" ca="1" si="802"/>
        <v>8</v>
      </c>
      <c r="D2740">
        <f ca="1">INDEX(table_rates,C2740,7)</f>
        <v>50</v>
      </c>
      <c r="E2740">
        <f ca="1">INDEX(table_rates,C2740,8)</f>
        <v>50</v>
      </c>
    </row>
    <row r="2741" spans="1:5" x14ac:dyDescent="0.2">
      <c r="A2741" t="s">
        <v>1043</v>
      </c>
      <c r="B2741">
        <f t="shared" si="791"/>
        <v>547</v>
      </c>
      <c r="C2741">
        <f t="shared" ca="1" si="802"/>
        <v>8</v>
      </c>
      <c r="D2741" t="str">
        <f ca="1">INDEX(table_rates,C2741,9)</f>
        <v>n/a</v>
      </c>
      <c r="E2741" t="str">
        <f ca="1">INDEX(table_rates,C2741,10)</f>
        <v>n/a</v>
      </c>
    </row>
    <row r="2742" spans="1:5" x14ac:dyDescent="0.2">
      <c r="A2742" t="s">
        <v>1039</v>
      </c>
      <c r="B2742">
        <f t="shared" si="791"/>
        <v>548</v>
      </c>
      <c r="C2742">
        <f t="shared" ca="1" si="800"/>
        <v>6</v>
      </c>
      <c r="D2742">
        <f t="shared" ca="1" si="792"/>
        <v>100</v>
      </c>
      <c r="E2742">
        <f t="shared" ref="E2742" ca="1" si="806">INDEX(table_rates,C2742,2)</f>
        <v>100</v>
      </c>
    </row>
    <row r="2743" spans="1:5" x14ac:dyDescent="0.2">
      <c r="A2743" t="s">
        <v>1040</v>
      </c>
      <c r="B2743">
        <f t="shared" si="791"/>
        <v>548</v>
      </c>
      <c r="C2743">
        <f t="shared" ref="C2743:C2761" ca="1" si="807">IF(MOD(ROW(C2743)-2,5)&lt;&gt;0,C2742,RANDBETWEEN(1,ROWS(table_rates)))</f>
        <v>6</v>
      </c>
      <c r="D2743">
        <f ca="1">INDEX(table_rates,C2743,3)</f>
        <v>80</v>
      </c>
      <c r="E2743">
        <f ca="1">INDEX(table_rates,C2743,4)</f>
        <v>80</v>
      </c>
    </row>
    <row r="2744" spans="1:5" x14ac:dyDescent="0.2">
      <c r="A2744" t="s">
        <v>1041</v>
      </c>
      <c r="B2744">
        <f t="shared" si="791"/>
        <v>548</v>
      </c>
      <c r="C2744">
        <f t="shared" ca="1" si="807"/>
        <v>6</v>
      </c>
      <c r="D2744">
        <f ca="1">INDEX(table_rates,C2744,5)</f>
        <v>60</v>
      </c>
      <c r="E2744">
        <f ca="1">INDEX(table_rates,C2744,6)</f>
        <v>60</v>
      </c>
    </row>
    <row r="2745" spans="1:5" x14ac:dyDescent="0.2">
      <c r="A2745" t="s">
        <v>1042</v>
      </c>
      <c r="B2745">
        <f t="shared" si="791"/>
        <v>548</v>
      </c>
      <c r="C2745">
        <f t="shared" ca="1" si="807"/>
        <v>6</v>
      </c>
      <c r="D2745">
        <f ca="1">INDEX(table_rates,C2745,7)</f>
        <v>50</v>
      </c>
      <c r="E2745">
        <f ca="1">INDEX(table_rates,C2745,8)</f>
        <v>50</v>
      </c>
    </row>
    <row r="2746" spans="1:5" x14ac:dyDescent="0.2">
      <c r="A2746" t="s">
        <v>1043</v>
      </c>
      <c r="B2746">
        <f t="shared" si="791"/>
        <v>548</v>
      </c>
      <c r="C2746">
        <f t="shared" ca="1" si="807"/>
        <v>6</v>
      </c>
      <c r="D2746" t="str">
        <f ca="1">INDEX(table_rates,C2746,9)</f>
        <v>n/a</v>
      </c>
      <c r="E2746" t="str">
        <f ca="1">INDEX(table_rates,C2746,10)</f>
        <v>n/a</v>
      </c>
    </row>
    <row r="2747" spans="1:5" x14ac:dyDescent="0.2">
      <c r="A2747" t="s">
        <v>1039</v>
      </c>
      <c r="B2747">
        <f t="shared" si="791"/>
        <v>549</v>
      </c>
      <c r="C2747">
        <f t="shared" ca="1" si="807"/>
        <v>2</v>
      </c>
      <c r="D2747">
        <f t="shared" ca="1" si="792"/>
        <v>100</v>
      </c>
      <c r="E2747">
        <f t="shared" ref="E2747" ca="1" si="808">INDEX(table_rates,C2747,2)</f>
        <v>100</v>
      </c>
    </row>
    <row r="2748" spans="1:5" x14ac:dyDescent="0.2">
      <c r="A2748" t="s">
        <v>1040</v>
      </c>
      <c r="B2748">
        <f t="shared" si="791"/>
        <v>549</v>
      </c>
      <c r="C2748">
        <f t="shared" ca="1" si="807"/>
        <v>2</v>
      </c>
      <c r="D2748" t="str">
        <f ca="1">INDEX(table_rates,C2748,3)</f>
        <v>not covered</v>
      </c>
      <c r="E2748" t="str">
        <f ca="1">INDEX(table_rates,C2748,4)</f>
        <v>not covered</v>
      </c>
    </row>
    <row r="2749" spans="1:5" x14ac:dyDescent="0.2">
      <c r="A2749" t="s">
        <v>1041</v>
      </c>
      <c r="B2749">
        <f t="shared" si="791"/>
        <v>549</v>
      </c>
      <c r="C2749">
        <f t="shared" ca="1" si="807"/>
        <v>2</v>
      </c>
      <c r="D2749" t="str">
        <f ca="1">INDEX(table_rates,C2749,5)</f>
        <v>not covered</v>
      </c>
      <c r="E2749" t="str">
        <f ca="1">INDEX(table_rates,C2749,6)</f>
        <v>not covered</v>
      </c>
    </row>
    <row r="2750" spans="1:5" x14ac:dyDescent="0.2">
      <c r="A2750" t="s">
        <v>1042</v>
      </c>
      <c r="B2750">
        <f t="shared" si="791"/>
        <v>549</v>
      </c>
      <c r="C2750">
        <f t="shared" ca="1" si="807"/>
        <v>2</v>
      </c>
      <c r="D2750" t="str">
        <f ca="1">INDEX(table_rates,C2750,7)</f>
        <v>not covered</v>
      </c>
      <c r="E2750" t="str">
        <f ca="1">INDEX(table_rates,C2750,8)</f>
        <v>not covered</v>
      </c>
    </row>
    <row r="2751" spans="1:5" x14ac:dyDescent="0.2">
      <c r="A2751" t="s">
        <v>1043</v>
      </c>
      <c r="B2751">
        <f t="shared" si="791"/>
        <v>549</v>
      </c>
      <c r="C2751">
        <f t="shared" ca="1" si="807"/>
        <v>2</v>
      </c>
      <c r="D2751" t="str">
        <f ca="1">INDEX(table_rates,C2751,9)</f>
        <v>n/a</v>
      </c>
      <c r="E2751" t="str">
        <f ca="1">INDEX(table_rates,C2751,10)</f>
        <v>n/a</v>
      </c>
    </row>
    <row r="2752" spans="1:5" x14ac:dyDescent="0.2">
      <c r="A2752" t="s">
        <v>1039</v>
      </c>
      <c r="B2752">
        <f t="shared" si="791"/>
        <v>550</v>
      </c>
      <c r="C2752">
        <f t="shared" ca="1" si="807"/>
        <v>2</v>
      </c>
      <c r="D2752">
        <f t="shared" ca="1" si="792"/>
        <v>100</v>
      </c>
      <c r="E2752">
        <f t="shared" ref="E2752" ca="1" si="809">INDEX(table_rates,C2752,2)</f>
        <v>100</v>
      </c>
    </row>
    <row r="2753" spans="1:5" x14ac:dyDescent="0.2">
      <c r="A2753" t="s">
        <v>1040</v>
      </c>
      <c r="B2753">
        <f t="shared" si="791"/>
        <v>550</v>
      </c>
      <c r="C2753">
        <f t="shared" ca="1" si="807"/>
        <v>2</v>
      </c>
      <c r="D2753" t="str">
        <f ca="1">INDEX(table_rates,C2753,3)</f>
        <v>not covered</v>
      </c>
      <c r="E2753" t="str">
        <f ca="1">INDEX(table_rates,C2753,4)</f>
        <v>not covered</v>
      </c>
    </row>
    <row r="2754" spans="1:5" x14ac:dyDescent="0.2">
      <c r="A2754" t="s">
        <v>1041</v>
      </c>
      <c r="B2754">
        <f t="shared" si="791"/>
        <v>550</v>
      </c>
      <c r="C2754">
        <f t="shared" ca="1" si="807"/>
        <v>2</v>
      </c>
      <c r="D2754" t="str">
        <f ca="1">INDEX(table_rates,C2754,5)</f>
        <v>not covered</v>
      </c>
      <c r="E2754" t="str">
        <f ca="1">INDEX(table_rates,C2754,6)</f>
        <v>not covered</v>
      </c>
    </row>
    <row r="2755" spans="1:5" x14ac:dyDescent="0.2">
      <c r="A2755" t="s">
        <v>1042</v>
      </c>
      <c r="B2755">
        <f t="shared" si="791"/>
        <v>550</v>
      </c>
      <c r="C2755">
        <f t="shared" ca="1" si="807"/>
        <v>2</v>
      </c>
      <c r="D2755" t="str">
        <f ca="1">INDEX(table_rates,C2755,7)</f>
        <v>not covered</v>
      </c>
      <c r="E2755" t="str">
        <f ca="1">INDEX(table_rates,C2755,8)</f>
        <v>not covered</v>
      </c>
    </row>
    <row r="2756" spans="1:5" x14ac:dyDescent="0.2">
      <c r="A2756" t="s">
        <v>1043</v>
      </c>
      <c r="B2756">
        <f t="shared" ref="B2756:B2819" si="810">IF(MOD(ROW(B2756)-2,5)&lt;&gt;0,B2755,B2755+1)</f>
        <v>550</v>
      </c>
      <c r="C2756">
        <f t="shared" ca="1" si="807"/>
        <v>2</v>
      </c>
      <c r="D2756" t="str">
        <f ca="1">INDEX(table_rates,C2756,9)</f>
        <v>n/a</v>
      </c>
      <c r="E2756" t="str">
        <f ca="1">INDEX(table_rates,C2756,10)</f>
        <v>n/a</v>
      </c>
    </row>
    <row r="2757" spans="1:5" x14ac:dyDescent="0.2">
      <c r="A2757" t="s">
        <v>1039</v>
      </c>
      <c r="B2757">
        <f t="shared" si="810"/>
        <v>551</v>
      </c>
      <c r="C2757">
        <f t="shared" ca="1" si="807"/>
        <v>13</v>
      </c>
      <c r="D2757">
        <f t="shared" ref="D2757:D2817" ca="1" si="811">INDEX(table_rates,C2757,1)</f>
        <v>100</v>
      </c>
      <c r="E2757">
        <f t="shared" ref="E2757" ca="1" si="812">INDEX(table_rates,C2757,2)</f>
        <v>100</v>
      </c>
    </row>
    <row r="2758" spans="1:5" x14ac:dyDescent="0.2">
      <c r="A2758" t="s">
        <v>1040</v>
      </c>
      <c r="B2758">
        <f t="shared" si="810"/>
        <v>551</v>
      </c>
      <c r="C2758">
        <f t="shared" ca="1" si="807"/>
        <v>13</v>
      </c>
      <c r="D2758">
        <f ca="1">INDEX(table_rates,C2758,3)</f>
        <v>80</v>
      </c>
      <c r="E2758">
        <f ca="1">INDEX(table_rates,C2758,4)</f>
        <v>80</v>
      </c>
    </row>
    <row r="2759" spans="1:5" x14ac:dyDescent="0.2">
      <c r="A2759" t="s">
        <v>1041</v>
      </c>
      <c r="B2759">
        <f t="shared" si="810"/>
        <v>551</v>
      </c>
      <c r="C2759">
        <f t="shared" ca="1" si="807"/>
        <v>13</v>
      </c>
      <c r="D2759">
        <f ca="1">INDEX(table_rates,C2759,5)</f>
        <v>80</v>
      </c>
      <c r="E2759">
        <f ca="1">INDEX(table_rates,C2759,6)</f>
        <v>80</v>
      </c>
    </row>
    <row r="2760" spans="1:5" x14ac:dyDescent="0.2">
      <c r="A2760" t="s">
        <v>1042</v>
      </c>
      <c r="B2760">
        <f t="shared" si="810"/>
        <v>551</v>
      </c>
      <c r="C2760">
        <f t="shared" ca="1" si="807"/>
        <v>13</v>
      </c>
      <c r="D2760">
        <f ca="1">INDEX(table_rates,C2760,7)</f>
        <v>60</v>
      </c>
      <c r="E2760">
        <f ca="1">INDEX(table_rates,C2760,8)</f>
        <v>60</v>
      </c>
    </row>
    <row r="2761" spans="1:5" x14ac:dyDescent="0.2">
      <c r="A2761" t="s">
        <v>1043</v>
      </c>
      <c r="B2761">
        <f t="shared" si="810"/>
        <v>551</v>
      </c>
      <c r="C2761">
        <f t="shared" ca="1" si="807"/>
        <v>13</v>
      </c>
      <c r="D2761">
        <f ca="1">INDEX(table_rates,C2761,9)</f>
        <v>50</v>
      </c>
      <c r="E2761">
        <f ca="1">INDEX(table_rates,C2761,10)</f>
        <v>50</v>
      </c>
    </row>
    <row r="2762" spans="1:5" x14ac:dyDescent="0.2">
      <c r="A2762" t="s">
        <v>1039</v>
      </c>
      <c r="B2762">
        <f t="shared" si="810"/>
        <v>552</v>
      </c>
      <c r="C2762">
        <f t="shared" ca="1" si="800"/>
        <v>11</v>
      </c>
      <c r="D2762">
        <f t="shared" ca="1" si="811"/>
        <v>100</v>
      </c>
      <c r="E2762">
        <f t="shared" ref="E2762" ca="1" si="813">INDEX(table_rates,C2762,2)</f>
        <v>100</v>
      </c>
    </row>
    <row r="2763" spans="1:5" x14ac:dyDescent="0.2">
      <c r="A2763" t="s">
        <v>1040</v>
      </c>
      <c r="B2763">
        <f t="shared" si="810"/>
        <v>552</v>
      </c>
      <c r="C2763">
        <f t="shared" ref="C2763:C2781" ca="1" si="814">IF(MOD(ROW(C2763)-2,5)&lt;&gt;0,C2762,RANDBETWEEN(1,ROWS(table_rates)))</f>
        <v>11</v>
      </c>
      <c r="D2763">
        <f ca="1">INDEX(table_rates,C2763,3)</f>
        <v>80</v>
      </c>
      <c r="E2763">
        <f ca="1">INDEX(table_rates,C2763,4)</f>
        <v>80</v>
      </c>
    </row>
    <row r="2764" spans="1:5" x14ac:dyDescent="0.2">
      <c r="A2764" t="s">
        <v>1041</v>
      </c>
      <c r="B2764">
        <f t="shared" si="810"/>
        <v>552</v>
      </c>
      <c r="C2764">
        <f t="shared" ca="1" si="814"/>
        <v>11</v>
      </c>
      <c r="D2764">
        <f ca="1">INDEX(table_rates,C2764,5)</f>
        <v>80</v>
      </c>
      <c r="E2764">
        <f ca="1">INDEX(table_rates,C2764,6)</f>
        <v>80</v>
      </c>
    </row>
    <row r="2765" spans="1:5" x14ac:dyDescent="0.2">
      <c r="A2765" t="s">
        <v>1042</v>
      </c>
      <c r="B2765">
        <f t="shared" si="810"/>
        <v>552</v>
      </c>
      <c r="C2765">
        <f t="shared" ca="1" si="814"/>
        <v>11</v>
      </c>
      <c r="D2765">
        <f ca="1">INDEX(table_rates,C2765,7)</f>
        <v>60</v>
      </c>
      <c r="E2765">
        <f ca="1">INDEX(table_rates,C2765,8)</f>
        <v>60</v>
      </c>
    </row>
    <row r="2766" spans="1:5" x14ac:dyDescent="0.2">
      <c r="A2766" t="s">
        <v>1043</v>
      </c>
      <c r="B2766">
        <f t="shared" si="810"/>
        <v>552</v>
      </c>
      <c r="C2766">
        <f t="shared" ca="1" si="814"/>
        <v>11</v>
      </c>
      <c r="D2766" t="str">
        <f ca="1">INDEX(table_rates,C2766,9)</f>
        <v>n/a</v>
      </c>
      <c r="E2766" t="str">
        <f ca="1">INDEX(table_rates,C2766,10)</f>
        <v>n/a</v>
      </c>
    </row>
    <row r="2767" spans="1:5" x14ac:dyDescent="0.2">
      <c r="A2767" t="s">
        <v>1039</v>
      </c>
      <c r="B2767">
        <f t="shared" si="810"/>
        <v>553</v>
      </c>
      <c r="C2767">
        <f t="shared" ca="1" si="814"/>
        <v>1</v>
      </c>
      <c r="D2767">
        <f t="shared" ca="1" si="811"/>
        <v>100</v>
      </c>
      <c r="E2767">
        <f t="shared" ref="E2767" ca="1" si="815">INDEX(table_rates,C2767,2)</f>
        <v>100</v>
      </c>
    </row>
    <row r="2768" spans="1:5" x14ac:dyDescent="0.2">
      <c r="A2768" t="s">
        <v>1040</v>
      </c>
      <c r="B2768">
        <f t="shared" si="810"/>
        <v>553</v>
      </c>
      <c r="C2768">
        <f t="shared" ca="1" si="814"/>
        <v>1</v>
      </c>
      <c r="D2768">
        <f ca="1">INDEX(table_rates,C2768,3)</f>
        <v>80</v>
      </c>
      <c r="E2768">
        <f ca="1">INDEX(table_rates,C2768,4)</f>
        <v>80</v>
      </c>
    </row>
    <row r="2769" spans="1:5" x14ac:dyDescent="0.2">
      <c r="A2769" t="s">
        <v>1041</v>
      </c>
      <c r="B2769">
        <f t="shared" si="810"/>
        <v>553</v>
      </c>
      <c r="C2769">
        <f t="shared" ca="1" si="814"/>
        <v>1</v>
      </c>
      <c r="D2769">
        <f ca="1">INDEX(table_rates,C2769,5)</f>
        <v>60</v>
      </c>
      <c r="E2769">
        <f ca="1">INDEX(table_rates,C2769,6)</f>
        <v>60</v>
      </c>
    </row>
    <row r="2770" spans="1:5" x14ac:dyDescent="0.2">
      <c r="A2770" t="s">
        <v>1042</v>
      </c>
      <c r="B2770">
        <f t="shared" si="810"/>
        <v>553</v>
      </c>
      <c r="C2770">
        <f t="shared" ca="1" si="814"/>
        <v>1</v>
      </c>
      <c r="D2770">
        <f ca="1">INDEX(table_rates,C2770,7)</f>
        <v>50</v>
      </c>
      <c r="E2770">
        <f ca="1">INDEX(table_rates,C2770,8)</f>
        <v>50</v>
      </c>
    </row>
    <row r="2771" spans="1:5" x14ac:dyDescent="0.2">
      <c r="A2771" t="s">
        <v>1043</v>
      </c>
      <c r="B2771">
        <f t="shared" si="810"/>
        <v>553</v>
      </c>
      <c r="C2771">
        <f t="shared" ca="1" si="814"/>
        <v>1</v>
      </c>
      <c r="D2771" t="str">
        <f ca="1">INDEX(table_rates,C2771,9)</f>
        <v>n/a</v>
      </c>
      <c r="E2771" t="str">
        <f ca="1">INDEX(table_rates,C2771,10)</f>
        <v>n/a</v>
      </c>
    </row>
    <row r="2772" spans="1:5" x14ac:dyDescent="0.2">
      <c r="A2772" t="s">
        <v>1039</v>
      </c>
      <c r="B2772">
        <f t="shared" si="810"/>
        <v>554</v>
      </c>
      <c r="C2772">
        <f t="shared" ca="1" si="814"/>
        <v>15</v>
      </c>
      <c r="D2772">
        <f t="shared" ca="1" si="811"/>
        <v>100</v>
      </c>
      <c r="E2772">
        <f t="shared" ref="E2772" ca="1" si="816">INDEX(table_rates,C2772,2)</f>
        <v>100</v>
      </c>
    </row>
    <row r="2773" spans="1:5" x14ac:dyDescent="0.2">
      <c r="A2773" t="s">
        <v>1040</v>
      </c>
      <c r="B2773">
        <f t="shared" si="810"/>
        <v>554</v>
      </c>
      <c r="C2773">
        <f t="shared" ca="1" si="814"/>
        <v>15</v>
      </c>
      <c r="D2773">
        <f ca="1">INDEX(table_rates,C2773,3)</f>
        <v>90</v>
      </c>
      <c r="E2773">
        <f ca="1">INDEX(table_rates,C2773,4)</f>
        <v>90</v>
      </c>
    </row>
    <row r="2774" spans="1:5" x14ac:dyDescent="0.2">
      <c r="A2774" t="s">
        <v>1041</v>
      </c>
      <c r="B2774">
        <f t="shared" si="810"/>
        <v>554</v>
      </c>
      <c r="C2774">
        <f t="shared" ca="1" si="814"/>
        <v>15</v>
      </c>
      <c r="D2774">
        <f ca="1">INDEX(table_rates,C2774,5)</f>
        <v>80</v>
      </c>
      <c r="E2774">
        <f ca="1">INDEX(table_rates,C2774,6)</f>
        <v>80</v>
      </c>
    </row>
    <row r="2775" spans="1:5" x14ac:dyDescent="0.2">
      <c r="A2775" t="s">
        <v>1042</v>
      </c>
      <c r="B2775">
        <f t="shared" si="810"/>
        <v>554</v>
      </c>
      <c r="C2775">
        <f t="shared" ca="1" si="814"/>
        <v>15</v>
      </c>
      <c r="D2775">
        <f ca="1">INDEX(table_rates,C2775,7)</f>
        <v>80</v>
      </c>
      <c r="E2775">
        <f ca="1">INDEX(table_rates,C2775,8)</f>
        <v>80</v>
      </c>
    </row>
    <row r="2776" spans="1:5" x14ac:dyDescent="0.2">
      <c r="A2776" t="s">
        <v>1043</v>
      </c>
      <c r="B2776">
        <f t="shared" si="810"/>
        <v>554</v>
      </c>
      <c r="C2776">
        <f t="shared" ca="1" si="814"/>
        <v>15</v>
      </c>
      <c r="D2776" t="str">
        <f ca="1">INDEX(table_rates,C2776,9)</f>
        <v>n/a</v>
      </c>
      <c r="E2776" t="str">
        <f ca="1">INDEX(table_rates,C2776,10)</f>
        <v>n/a</v>
      </c>
    </row>
    <row r="2777" spans="1:5" x14ac:dyDescent="0.2">
      <c r="A2777" t="s">
        <v>1039</v>
      </c>
      <c r="B2777">
        <f t="shared" si="810"/>
        <v>555</v>
      </c>
      <c r="C2777">
        <f t="shared" ca="1" si="814"/>
        <v>2</v>
      </c>
      <c r="D2777">
        <f t="shared" ca="1" si="811"/>
        <v>100</v>
      </c>
      <c r="E2777">
        <f t="shared" ref="E2777" ca="1" si="817">INDEX(table_rates,C2777,2)</f>
        <v>100</v>
      </c>
    </row>
    <row r="2778" spans="1:5" x14ac:dyDescent="0.2">
      <c r="A2778" t="s">
        <v>1040</v>
      </c>
      <c r="B2778">
        <f t="shared" si="810"/>
        <v>555</v>
      </c>
      <c r="C2778">
        <f t="shared" ca="1" si="814"/>
        <v>2</v>
      </c>
      <c r="D2778" t="str">
        <f ca="1">INDEX(table_rates,C2778,3)</f>
        <v>not covered</v>
      </c>
      <c r="E2778" t="str">
        <f ca="1">INDEX(table_rates,C2778,4)</f>
        <v>not covered</v>
      </c>
    </row>
    <row r="2779" spans="1:5" x14ac:dyDescent="0.2">
      <c r="A2779" t="s">
        <v>1041</v>
      </c>
      <c r="B2779">
        <f t="shared" si="810"/>
        <v>555</v>
      </c>
      <c r="C2779">
        <f t="shared" ca="1" si="814"/>
        <v>2</v>
      </c>
      <c r="D2779" t="str">
        <f ca="1">INDEX(table_rates,C2779,5)</f>
        <v>not covered</v>
      </c>
      <c r="E2779" t="str">
        <f ca="1">INDEX(table_rates,C2779,6)</f>
        <v>not covered</v>
      </c>
    </row>
    <row r="2780" spans="1:5" x14ac:dyDescent="0.2">
      <c r="A2780" t="s">
        <v>1042</v>
      </c>
      <c r="B2780">
        <f t="shared" si="810"/>
        <v>555</v>
      </c>
      <c r="C2780">
        <f t="shared" ca="1" si="814"/>
        <v>2</v>
      </c>
      <c r="D2780" t="str">
        <f ca="1">INDEX(table_rates,C2780,7)</f>
        <v>not covered</v>
      </c>
      <c r="E2780" t="str">
        <f ca="1">INDEX(table_rates,C2780,8)</f>
        <v>not covered</v>
      </c>
    </row>
    <row r="2781" spans="1:5" x14ac:dyDescent="0.2">
      <c r="A2781" t="s">
        <v>1043</v>
      </c>
      <c r="B2781">
        <f t="shared" si="810"/>
        <v>555</v>
      </c>
      <c r="C2781">
        <f t="shared" ca="1" si="814"/>
        <v>2</v>
      </c>
      <c r="D2781" t="str">
        <f ca="1">INDEX(table_rates,C2781,9)</f>
        <v>n/a</v>
      </c>
      <c r="E2781" t="str">
        <f ca="1">INDEX(table_rates,C2781,10)</f>
        <v>n/a</v>
      </c>
    </row>
    <row r="2782" spans="1:5" x14ac:dyDescent="0.2">
      <c r="A2782" t="s">
        <v>1039</v>
      </c>
      <c r="B2782">
        <f t="shared" si="810"/>
        <v>556</v>
      </c>
      <c r="C2782">
        <f t="shared" ca="1" si="800"/>
        <v>14</v>
      </c>
      <c r="D2782">
        <f t="shared" ca="1" si="811"/>
        <v>100</v>
      </c>
      <c r="E2782">
        <f t="shared" ref="E2782" ca="1" si="818">INDEX(table_rates,C2782,2)</f>
        <v>100</v>
      </c>
    </row>
    <row r="2783" spans="1:5" x14ac:dyDescent="0.2">
      <c r="A2783" t="s">
        <v>1040</v>
      </c>
      <c r="B2783">
        <f t="shared" si="810"/>
        <v>556</v>
      </c>
      <c r="C2783">
        <f t="shared" ref="C2783:C2801" ca="1" si="819">IF(MOD(ROW(C2783)-2,5)&lt;&gt;0,C2782,RANDBETWEEN(1,ROWS(table_rates)))</f>
        <v>14</v>
      </c>
      <c r="D2783">
        <f ca="1">INDEX(table_rates,C2783,3)</f>
        <v>90</v>
      </c>
      <c r="E2783">
        <f ca="1">INDEX(table_rates,C2783,4)</f>
        <v>90</v>
      </c>
    </row>
    <row r="2784" spans="1:5" x14ac:dyDescent="0.2">
      <c r="A2784" t="s">
        <v>1041</v>
      </c>
      <c r="B2784">
        <f t="shared" si="810"/>
        <v>556</v>
      </c>
      <c r="C2784">
        <f t="shared" ca="1" si="819"/>
        <v>14</v>
      </c>
      <c r="D2784">
        <f ca="1">INDEX(table_rates,C2784,5)</f>
        <v>80</v>
      </c>
      <c r="E2784">
        <f ca="1">INDEX(table_rates,C2784,6)</f>
        <v>80</v>
      </c>
    </row>
    <row r="2785" spans="1:5" x14ac:dyDescent="0.2">
      <c r="A2785" t="s">
        <v>1042</v>
      </c>
      <c r="B2785">
        <f t="shared" si="810"/>
        <v>556</v>
      </c>
      <c r="C2785">
        <f t="shared" ca="1" si="819"/>
        <v>14</v>
      </c>
      <c r="D2785">
        <f ca="1">INDEX(table_rates,C2785,7)</f>
        <v>80</v>
      </c>
      <c r="E2785">
        <f ca="1">INDEX(table_rates,C2785,8)</f>
        <v>80</v>
      </c>
    </row>
    <row r="2786" spans="1:5" x14ac:dyDescent="0.2">
      <c r="A2786" t="s">
        <v>1043</v>
      </c>
      <c r="B2786">
        <f t="shared" si="810"/>
        <v>556</v>
      </c>
      <c r="C2786">
        <f t="shared" ca="1" si="819"/>
        <v>14</v>
      </c>
      <c r="D2786" t="str">
        <f ca="1">INDEX(table_rates,C2786,9)</f>
        <v>n/a</v>
      </c>
      <c r="E2786" t="str">
        <f ca="1">INDEX(table_rates,C2786,10)</f>
        <v>n/a</v>
      </c>
    </row>
    <row r="2787" spans="1:5" x14ac:dyDescent="0.2">
      <c r="A2787" t="s">
        <v>1039</v>
      </c>
      <c r="B2787">
        <f t="shared" si="810"/>
        <v>557</v>
      </c>
      <c r="C2787">
        <f t="shared" ca="1" si="819"/>
        <v>9</v>
      </c>
      <c r="D2787">
        <f t="shared" ca="1" si="811"/>
        <v>100</v>
      </c>
      <c r="E2787">
        <f t="shared" ref="E2787" ca="1" si="820">INDEX(table_rates,C2787,2)</f>
        <v>100</v>
      </c>
    </row>
    <row r="2788" spans="1:5" x14ac:dyDescent="0.2">
      <c r="A2788" t="s">
        <v>1040</v>
      </c>
      <c r="B2788">
        <f t="shared" si="810"/>
        <v>557</v>
      </c>
      <c r="C2788">
        <f t="shared" ca="1" si="819"/>
        <v>9</v>
      </c>
      <c r="D2788">
        <f ca="1">INDEX(table_rates,C2788,3)</f>
        <v>80</v>
      </c>
      <c r="E2788">
        <f ca="1">INDEX(table_rates,C2788,4)</f>
        <v>80</v>
      </c>
    </row>
    <row r="2789" spans="1:5" x14ac:dyDescent="0.2">
      <c r="A2789" t="s">
        <v>1041</v>
      </c>
      <c r="B2789">
        <f t="shared" si="810"/>
        <v>557</v>
      </c>
      <c r="C2789">
        <f t="shared" ca="1" si="819"/>
        <v>9</v>
      </c>
      <c r="D2789">
        <f ca="1">INDEX(table_rates,C2789,5)</f>
        <v>80</v>
      </c>
      <c r="E2789">
        <f ca="1">INDEX(table_rates,C2789,6)</f>
        <v>80</v>
      </c>
    </row>
    <row r="2790" spans="1:5" x14ac:dyDescent="0.2">
      <c r="A2790" t="s">
        <v>1042</v>
      </c>
      <c r="B2790">
        <f t="shared" si="810"/>
        <v>557</v>
      </c>
      <c r="C2790">
        <f t="shared" ca="1" si="819"/>
        <v>9</v>
      </c>
      <c r="D2790">
        <f ca="1">INDEX(table_rates,C2790,7)</f>
        <v>60</v>
      </c>
      <c r="E2790">
        <f ca="1">INDEX(table_rates,C2790,8)</f>
        <v>60</v>
      </c>
    </row>
    <row r="2791" spans="1:5" x14ac:dyDescent="0.2">
      <c r="A2791" t="s">
        <v>1043</v>
      </c>
      <c r="B2791">
        <f t="shared" si="810"/>
        <v>557</v>
      </c>
      <c r="C2791">
        <f t="shared" ca="1" si="819"/>
        <v>9</v>
      </c>
      <c r="D2791" t="str">
        <f ca="1">INDEX(table_rates,C2791,9)</f>
        <v>n/a</v>
      </c>
      <c r="E2791" t="str">
        <f ca="1">INDEX(table_rates,C2791,10)</f>
        <v>n/a</v>
      </c>
    </row>
    <row r="2792" spans="1:5" x14ac:dyDescent="0.2">
      <c r="A2792" t="s">
        <v>1039</v>
      </c>
      <c r="B2792">
        <f t="shared" si="810"/>
        <v>558</v>
      </c>
      <c r="C2792">
        <f t="shared" ca="1" si="819"/>
        <v>9</v>
      </c>
      <c r="D2792">
        <f t="shared" ca="1" si="811"/>
        <v>100</v>
      </c>
      <c r="E2792">
        <f t="shared" ref="E2792" ca="1" si="821">INDEX(table_rates,C2792,2)</f>
        <v>100</v>
      </c>
    </row>
    <row r="2793" spans="1:5" x14ac:dyDescent="0.2">
      <c r="A2793" t="s">
        <v>1040</v>
      </c>
      <c r="B2793">
        <f t="shared" si="810"/>
        <v>558</v>
      </c>
      <c r="C2793">
        <f t="shared" ca="1" si="819"/>
        <v>9</v>
      </c>
      <c r="D2793">
        <f ca="1">INDEX(table_rates,C2793,3)</f>
        <v>80</v>
      </c>
      <c r="E2793">
        <f ca="1">INDEX(table_rates,C2793,4)</f>
        <v>80</v>
      </c>
    </row>
    <row r="2794" spans="1:5" x14ac:dyDescent="0.2">
      <c r="A2794" t="s">
        <v>1041</v>
      </c>
      <c r="B2794">
        <f t="shared" si="810"/>
        <v>558</v>
      </c>
      <c r="C2794">
        <f t="shared" ca="1" si="819"/>
        <v>9</v>
      </c>
      <c r="D2794">
        <f ca="1">INDEX(table_rates,C2794,5)</f>
        <v>80</v>
      </c>
      <c r="E2794">
        <f ca="1">INDEX(table_rates,C2794,6)</f>
        <v>80</v>
      </c>
    </row>
    <row r="2795" spans="1:5" x14ac:dyDescent="0.2">
      <c r="A2795" t="s">
        <v>1042</v>
      </c>
      <c r="B2795">
        <f t="shared" si="810"/>
        <v>558</v>
      </c>
      <c r="C2795">
        <f t="shared" ca="1" si="819"/>
        <v>9</v>
      </c>
      <c r="D2795">
        <f ca="1">INDEX(table_rates,C2795,7)</f>
        <v>60</v>
      </c>
      <c r="E2795">
        <f ca="1">INDEX(table_rates,C2795,8)</f>
        <v>60</v>
      </c>
    </row>
    <row r="2796" spans="1:5" x14ac:dyDescent="0.2">
      <c r="A2796" t="s">
        <v>1043</v>
      </c>
      <c r="B2796">
        <f t="shared" si="810"/>
        <v>558</v>
      </c>
      <c r="C2796">
        <f t="shared" ca="1" si="819"/>
        <v>9</v>
      </c>
      <c r="D2796" t="str">
        <f ca="1">INDEX(table_rates,C2796,9)</f>
        <v>n/a</v>
      </c>
      <c r="E2796" t="str">
        <f ca="1">INDEX(table_rates,C2796,10)</f>
        <v>n/a</v>
      </c>
    </row>
    <row r="2797" spans="1:5" x14ac:dyDescent="0.2">
      <c r="A2797" t="s">
        <v>1039</v>
      </c>
      <c r="B2797">
        <f t="shared" si="810"/>
        <v>559</v>
      </c>
      <c r="C2797">
        <f t="shared" ca="1" si="819"/>
        <v>11</v>
      </c>
      <c r="D2797">
        <f t="shared" ca="1" si="811"/>
        <v>100</v>
      </c>
      <c r="E2797">
        <f t="shared" ref="E2797" ca="1" si="822">INDEX(table_rates,C2797,2)</f>
        <v>100</v>
      </c>
    </row>
    <row r="2798" spans="1:5" x14ac:dyDescent="0.2">
      <c r="A2798" t="s">
        <v>1040</v>
      </c>
      <c r="B2798">
        <f t="shared" si="810"/>
        <v>559</v>
      </c>
      <c r="C2798">
        <f t="shared" ca="1" si="819"/>
        <v>11</v>
      </c>
      <c r="D2798">
        <f ca="1">INDEX(table_rates,C2798,3)</f>
        <v>80</v>
      </c>
      <c r="E2798">
        <f ca="1">INDEX(table_rates,C2798,4)</f>
        <v>80</v>
      </c>
    </row>
    <row r="2799" spans="1:5" x14ac:dyDescent="0.2">
      <c r="A2799" t="s">
        <v>1041</v>
      </c>
      <c r="B2799">
        <f t="shared" si="810"/>
        <v>559</v>
      </c>
      <c r="C2799">
        <f t="shared" ca="1" si="819"/>
        <v>11</v>
      </c>
      <c r="D2799">
        <f ca="1">INDEX(table_rates,C2799,5)</f>
        <v>80</v>
      </c>
      <c r="E2799">
        <f ca="1">INDEX(table_rates,C2799,6)</f>
        <v>80</v>
      </c>
    </row>
    <row r="2800" spans="1:5" x14ac:dyDescent="0.2">
      <c r="A2800" t="s">
        <v>1042</v>
      </c>
      <c r="B2800">
        <f t="shared" si="810"/>
        <v>559</v>
      </c>
      <c r="C2800">
        <f t="shared" ca="1" si="819"/>
        <v>11</v>
      </c>
      <c r="D2800">
        <f ca="1">INDEX(table_rates,C2800,7)</f>
        <v>60</v>
      </c>
      <c r="E2800">
        <f ca="1">INDEX(table_rates,C2800,8)</f>
        <v>60</v>
      </c>
    </row>
    <row r="2801" spans="1:5" x14ac:dyDescent="0.2">
      <c r="A2801" t="s">
        <v>1043</v>
      </c>
      <c r="B2801">
        <f t="shared" si="810"/>
        <v>559</v>
      </c>
      <c r="C2801">
        <f t="shared" ca="1" si="819"/>
        <v>11</v>
      </c>
      <c r="D2801" t="str">
        <f ca="1">INDEX(table_rates,C2801,9)</f>
        <v>n/a</v>
      </c>
      <c r="E2801" t="str">
        <f ca="1">INDEX(table_rates,C2801,10)</f>
        <v>n/a</v>
      </c>
    </row>
    <row r="2802" spans="1:5" x14ac:dyDescent="0.2">
      <c r="A2802" t="s">
        <v>1039</v>
      </c>
      <c r="B2802">
        <f t="shared" si="810"/>
        <v>560</v>
      </c>
      <c r="C2802">
        <f t="shared" ref="C2802:C2862" ca="1" si="823">RANDBETWEEN(1,ROWS(table_rates))</f>
        <v>4</v>
      </c>
      <c r="D2802">
        <f t="shared" ca="1" si="811"/>
        <v>100</v>
      </c>
      <c r="E2802">
        <f t="shared" ref="E2802" ca="1" si="824">INDEX(table_rates,C2802,2)</f>
        <v>100</v>
      </c>
    </row>
    <row r="2803" spans="1:5" x14ac:dyDescent="0.2">
      <c r="A2803" t="s">
        <v>1040</v>
      </c>
      <c r="B2803">
        <f t="shared" si="810"/>
        <v>560</v>
      </c>
      <c r="C2803">
        <f t="shared" ref="C2803:C2821" ca="1" si="825">IF(MOD(ROW(C2803)-2,5)&lt;&gt;0,C2802,RANDBETWEEN(1,ROWS(table_rates)))</f>
        <v>4</v>
      </c>
      <c r="D2803">
        <f ca="1">INDEX(table_rates,C2803,3)</f>
        <v>90</v>
      </c>
      <c r="E2803">
        <f ca="1">INDEX(table_rates,C2803,4)</f>
        <v>90</v>
      </c>
    </row>
    <row r="2804" spans="1:5" x14ac:dyDescent="0.2">
      <c r="A2804" t="s">
        <v>1041</v>
      </c>
      <c r="B2804">
        <f t="shared" si="810"/>
        <v>560</v>
      </c>
      <c r="C2804">
        <f t="shared" ca="1" si="825"/>
        <v>4</v>
      </c>
      <c r="D2804">
        <f ca="1">INDEX(table_rates,C2804,5)</f>
        <v>80</v>
      </c>
      <c r="E2804">
        <f ca="1">INDEX(table_rates,C2804,6)</f>
        <v>80</v>
      </c>
    </row>
    <row r="2805" spans="1:5" x14ac:dyDescent="0.2">
      <c r="A2805" t="s">
        <v>1042</v>
      </c>
      <c r="B2805">
        <f t="shared" si="810"/>
        <v>560</v>
      </c>
      <c r="C2805">
        <f t="shared" ca="1" si="825"/>
        <v>4</v>
      </c>
      <c r="D2805">
        <f ca="1">INDEX(table_rates,C2805,7)</f>
        <v>80</v>
      </c>
      <c r="E2805">
        <f ca="1">INDEX(table_rates,C2805,8)</f>
        <v>80</v>
      </c>
    </row>
    <row r="2806" spans="1:5" x14ac:dyDescent="0.2">
      <c r="A2806" t="s">
        <v>1043</v>
      </c>
      <c r="B2806">
        <f t="shared" si="810"/>
        <v>560</v>
      </c>
      <c r="C2806">
        <f t="shared" ca="1" si="825"/>
        <v>4</v>
      </c>
      <c r="D2806" t="str">
        <f ca="1">INDEX(table_rates,C2806,9)</f>
        <v>n/a</v>
      </c>
      <c r="E2806" t="str">
        <f ca="1">INDEX(table_rates,C2806,10)</f>
        <v>n/a</v>
      </c>
    </row>
    <row r="2807" spans="1:5" x14ac:dyDescent="0.2">
      <c r="A2807" t="s">
        <v>1039</v>
      </c>
      <c r="B2807">
        <f t="shared" si="810"/>
        <v>561</v>
      </c>
      <c r="C2807">
        <f t="shared" ca="1" si="825"/>
        <v>15</v>
      </c>
      <c r="D2807">
        <f t="shared" ca="1" si="811"/>
        <v>100</v>
      </c>
      <c r="E2807">
        <f t="shared" ref="E2807" ca="1" si="826">INDEX(table_rates,C2807,2)</f>
        <v>100</v>
      </c>
    </row>
    <row r="2808" spans="1:5" x14ac:dyDescent="0.2">
      <c r="A2808" t="s">
        <v>1040</v>
      </c>
      <c r="B2808">
        <f t="shared" si="810"/>
        <v>561</v>
      </c>
      <c r="C2808">
        <f t="shared" ca="1" si="825"/>
        <v>15</v>
      </c>
      <c r="D2808">
        <f ca="1">INDEX(table_rates,C2808,3)</f>
        <v>90</v>
      </c>
      <c r="E2808">
        <f ca="1">INDEX(table_rates,C2808,4)</f>
        <v>90</v>
      </c>
    </row>
    <row r="2809" spans="1:5" x14ac:dyDescent="0.2">
      <c r="A2809" t="s">
        <v>1041</v>
      </c>
      <c r="B2809">
        <f t="shared" si="810"/>
        <v>561</v>
      </c>
      <c r="C2809">
        <f t="shared" ca="1" si="825"/>
        <v>15</v>
      </c>
      <c r="D2809">
        <f ca="1">INDEX(table_rates,C2809,5)</f>
        <v>80</v>
      </c>
      <c r="E2809">
        <f ca="1">INDEX(table_rates,C2809,6)</f>
        <v>80</v>
      </c>
    </row>
    <row r="2810" spans="1:5" x14ac:dyDescent="0.2">
      <c r="A2810" t="s">
        <v>1042</v>
      </c>
      <c r="B2810">
        <f t="shared" si="810"/>
        <v>561</v>
      </c>
      <c r="C2810">
        <f t="shared" ca="1" si="825"/>
        <v>15</v>
      </c>
      <c r="D2810">
        <f ca="1">INDEX(table_rates,C2810,7)</f>
        <v>80</v>
      </c>
      <c r="E2810">
        <f ca="1">INDEX(table_rates,C2810,8)</f>
        <v>80</v>
      </c>
    </row>
    <row r="2811" spans="1:5" x14ac:dyDescent="0.2">
      <c r="A2811" t="s">
        <v>1043</v>
      </c>
      <c r="B2811">
        <f t="shared" si="810"/>
        <v>561</v>
      </c>
      <c r="C2811">
        <f t="shared" ca="1" si="825"/>
        <v>15</v>
      </c>
      <c r="D2811" t="str">
        <f ca="1">INDEX(table_rates,C2811,9)</f>
        <v>n/a</v>
      </c>
      <c r="E2811" t="str">
        <f ca="1">INDEX(table_rates,C2811,10)</f>
        <v>n/a</v>
      </c>
    </row>
    <row r="2812" spans="1:5" x14ac:dyDescent="0.2">
      <c r="A2812" t="s">
        <v>1039</v>
      </c>
      <c r="B2812">
        <f t="shared" si="810"/>
        <v>562</v>
      </c>
      <c r="C2812">
        <f t="shared" ca="1" si="825"/>
        <v>7</v>
      </c>
      <c r="D2812">
        <f t="shared" ca="1" si="811"/>
        <v>100</v>
      </c>
      <c r="E2812">
        <f t="shared" ref="E2812" ca="1" si="827">INDEX(table_rates,C2812,2)</f>
        <v>100</v>
      </c>
    </row>
    <row r="2813" spans="1:5" x14ac:dyDescent="0.2">
      <c r="A2813" t="s">
        <v>1040</v>
      </c>
      <c r="B2813">
        <f t="shared" si="810"/>
        <v>562</v>
      </c>
      <c r="C2813">
        <f t="shared" ca="1" si="825"/>
        <v>7</v>
      </c>
      <c r="D2813">
        <f ca="1">INDEX(table_rates,C2813,3)</f>
        <v>80</v>
      </c>
      <c r="E2813">
        <f ca="1">INDEX(table_rates,C2813,4)</f>
        <v>80</v>
      </c>
    </row>
    <row r="2814" spans="1:5" x14ac:dyDescent="0.2">
      <c r="A2814" t="s">
        <v>1041</v>
      </c>
      <c r="B2814">
        <f t="shared" si="810"/>
        <v>562</v>
      </c>
      <c r="C2814">
        <f t="shared" ca="1" si="825"/>
        <v>7</v>
      </c>
      <c r="D2814">
        <f ca="1">INDEX(table_rates,C2814,5)</f>
        <v>60</v>
      </c>
      <c r="E2814">
        <f ca="1">INDEX(table_rates,C2814,6)</f>
        <v>60</v>
      </c>
    </row>
    <row r="2815" spans="1:5" x14ac:dyDescent="0.2">
      <c r="A2815" t="s">
        <v>1042</v>
      </c>
      <c r="B2815">
        <f t="shared" si="810"/>
        <v>562</v>
      </c>
      <c r="C2815">
        <f t="shared" ca="1" si="825"/>
        <v>7</v>
      </c>
      <c r="D2815">
        <f ca="1">INDEX(table_rates,C2815,7)</f>
        <v>50</v>
      </c>
      <c r="E2815">
        <f ca="1">INDEX(table_rates,C2815,8)</f>
        <v>50</v>
      </c>
    </row>
    <row r="2816" spans="1:5" x14ac:dyDescent="0.2">
      <c r="A2816" t="s">
        <v>1043</v>
      </c>
      <c r="B2816">
        <f t="shared" si="810"/>
        <v>562</v>
      </c>
      <c r="C2816">
        <f t="shared" ca="1" si="825"/>
        <v>7</v>
      </c>
      <c r="D2816" t="str">
        <f ca="1">INDEX(table_rates,C2816,9)</f>
        <v>n/a</v>
      </c>
      <c r="E2816" t="str">
        <f ca="1">INDEX(table_rates,C2816,10)</f>
        <v>n/a</v>
      </c>
    </row>
    <row r="2817" spans="1:5" x14ac:dyDescent="0.2">
      <c r="A2817" t="s">
        <v>1039</v>
      </c>
      <c r="B2817">
        <f t="shared" si="810"/>
        <v>563</v>
      </c>
      <c r="C2817">
        <f t="shared" ca="1" si="825"/>
        <v>9</v>
      </c>
      <c r="D2817">
        <f t="shared" ca="1" si="811"/>
        <v>100</v>
      </c>
      <c r="E2817">
        <f t="shared" ref="E2817" ca="1" si="828">INDEX(table_rates,C2817,2)</f>
        <v>100</v>
      </c>
    </row>
    <row r="2818" spans="1:5" x14ac:dyDescent="0.2">
      <c r="A2818" t="s">
        <v>1040</v>
      </c>
      <c r="B2818">
        <f t="shared" si="810"/>
        <v>563</v>
      </c>
      <c r="C2818">
        <f t="shared" ca="1" si="825"/>
        <v>9</v>
      </c>
      <c r="D2818">
        <f ca="1">INDEX(table_rates,C2818,3)</f>
        <v>80</v>
      </c>
      <c r="E2818">
        <f ca="1">INDEX(table_rates,C2818,4)</f>
        <v>80</v>
      </c>
    </row>
    <row r="2819" spans="1:5" x14ac:dyDescent="0.2">
      <c r="A2819" t="s">
        <v>1041</v>
      </c>
      <c r="B2819">
        <f t="shared" si="810"/>
        <v>563</v>
      </c>
      <c r="C2819">
        <f t="shared" ca="1" si="825"/>
        <v>9</v>
      </c>
      <c r="D2819">
        <f ca="1">INDEX(table_rates,C2819,5)</f>
        <v>80</v>
      </c>
      <c r="E2819">
        <f ca="1">INDEX(table_rates,C2819,6)</f>
        <v>80</v>
      </c>
    </row>
    <row r="2820" spans="1:5" x14ac:dyDescent="0.2">
      <c r="A2820" t="s">
        <v>1042</v>
      </c>
      <c r="B2820">
        <f t="shared" ref="B2820:B2883" si="829">IF(MOD(ROW(B2820)-2,5)&lt;&gt;0,B2819,B2819+1)</f>
        <v>563</v>
      </c>
      <c r="C2820">
        <f t="shared" ca="1" si="825"/>
        <v>9</v>
      </c>
      <c r="D2820">
        <f ca="1">INDEX(table_rates,C2820,7)</f>
        <v>60</v>
      </c>
      <c r="E2820">
        <f ca="1">INDEX(table_rates,C2820,8)</f>
        <v>60</v>
      </c>
    </row>
    <row r="2821" spans="1:5" x14ac:dyDescent="0.2">
      <c r="A2821" t="s">
        <v>1043</v>
      </c>
      <c r="B2821">
        <f t="shared" si="829"/>
        <v>563</v>
      </c>
      <c r="C2821">
        <f t="shared" ca="1" si="825"/>
        <v>9</v>
      </c>
      <c r="D2821" t="str">
        <f ca="1">INDEX(table_rates,C2821,9)</f>
        <v>n/a</v>
      </c>
      <c r="E2821" t="str">
        <f ca="1">INDEX(table_rates,C2821,10)</f>
        <v>n/a</v>
      </c>
    </row>
    <row r="2822" spans="1:5" x14ac:dyDescent="0.2">
      <c r="A2822" t="s">
        <v>1039</v>
      </c>
      <c r="B2822">
        <f t="shared" si="829"/>
        <v>564</v>
      </c>
      <c r="C2822">
        <f t="shared" ca="1" si="823"/>
        <v>2</v>
      </c>
      <c r="D2822">
        <f t="shared" ref="D2822:D2882" ca="1" si="830">INDEX(table_rates,C2822,1)</f>
        <v>100</v>
      </c>
      <c r="E2822">
        <f t="shared" ref="E2822" ca="1" si="831">INDEX(table_rates,C2822,2)</f>
        <v>100</v>
      </c>
    </row>
    <row r="2823" spans="1:5" x14ac:dyDescent="0.2">
      <c r="A2823" t="s">
        <v>1040</v>
      </c>
      <c r="B2823">
        <f t="shared" si="829"/>
        <v>564</v>
      </c>
      <c r="C2823">
        <f t="shared" ref="C2823:C2841" ca="1" si="832">IF(MOD(ROW(C2823)-2,5)&lt;&gt;0,C2822,RANDBETWEEN(1,ROWS(table_rates)))</f>
        <v>2</v>
      </c>
      <c r="D2823" t="str">
        <f ca="1">INDEX(table_rates,C2823,3)</f>
        <v>not covered</v>
      </c>
      <c r="E2823" t="str">
        <f ca="1">INDEX(table_rates,C2823,4)</f>
        <v>not covered</v>
      </c>
    </row>
    <row r="2824" spans="1:5" x14ac:dyDescent="0.2">
      <c r="A2824" t="s">
        <v>1041</v>
      </c>
      <c r="B2824">
        <f t="shared" si="829"/>
        <v>564</v>
      </c>
      <c r="C2824">
        <f t="shared" ca="1" si="832"/>
        <v>2</v>
      </c>
      <c r="D2824" t="str">
        <f ca="1">INDEX(table_rates,C2824,5)</f>
        <v>not covered</v>
      </c>
      <c r="E2824" t="str">
        <f ca="1">INDEX(table_rates,C2824,6)</f>
        <v>not covered</v>
      </c>
    </row>
    <row r="2825" spans="1:5" x14ac:dyDescent="0.2">
      <c r="A2825" t="s">
        <v>1042</v>
      </c>
      <c r="B2825">
        <f t="shared" si="829"/>
        <v>564</v>
      </c>
      <c r="C2825">
        <f t="shared" ca="1" si="832"/>
        <v>2</v>
      </c>
      <c r="D2825" t="str">
        <f ca="1">INDEX(table_rates,C2825,7)</f>
        <v>not covered</v>
      </c>
      <c r="E2825" t="str">
        <f ca="1">INDEX(table_rates,C2825,8)</f>
        <v>not covered</v>
      </c>
    </row>
    <row r="2826" spans="1:5" x14ac:dyDescent="0.2">
      <c r="A2826" t="s">
        <v>1043</v>
      </c>
      <c r="B2826">
        <f t="shared" si="829"/>
        <v>564</v>
      </c>
      <c r="C2826">
        <f t="shared" ca="1" si="832"/>
        <v>2</v>
      </c>
      <c r="D2826" t="str">
        <f ca="1">INDEX(table_rates,C2826,9)</f>
        <v>n/a</v>
      </c>
      <c r="E2826" t="str">
        <f ca="1">INDEX(table_rates,C2826,10)</f>
        <v>n/a</v>
      </c>
    </row>
    <row r="2827" spans="1:5" x14ac:dyDescent="0.2">
      <c r="A2827" t="s">
        <v>1039</v>
      </c>
      <c r="B2827">
        <f t="shared" si="829"/>
        <v>565</v>
      </c>
      <c r="C2827">
        <f t="shared" ca="1" si="832"/>
        <v>11</v>
      </c>
      <c r="D2827">
        <f t="shared" ca="1" si="830"/>
        <v>100</v>
      </c>
      <c r="E2827">
        <f t="shared" ref="E2827" ca="1" si="833">INDEX(table_rates,C2827,2)</f>
        <v>100</v>
      </c>
    </row>
    <row r="2828" spans="1:5" x14ac:dyDescent="0.2">
      <c r="A2828" t="s">
        <v>1040</v>
      </c>
      <c r="B2828">
        <f t="shared" si="829"/>
        <v>565</v>
      </c>
      <c r="C2828">
        <f t="shared" ca="1" si="832"/>
        <v>11</v>
      </c>
      <c r="D2828">
        <f ca="1">INDEX(table_rates,C2828,3)</f>
        <v>80</v>
      </c>
      <c r="E2828">
        <f ca="1">INDEX(table_rates,C2828,4)</f>
        <v>80</v>
      </c>
    </row>
    <row r="2829" spans="1:5" x14ac:dyDescent="0.2">
      <c r="A2829" t="s">
        <v>1041</v>
      </c>
      <c r="B2829">
        <f t="shared" si="829"/>
        <v>565</v>
      </c>
      <c r="C2829">
        <f t="shared" ca="1" si="832"/>
        <v>11</v>
      </c>
      <c r="D2829">
        <f ca="1">INDEX(table_rates,C2829,5)</f>
        <v>80</v>
      </c>
      <c r="E2829">
        <f ca="1">INDEX(table_rates,C2829,6)</f>
        <v>80</v>
      </c>
    </row>
    <row r="2830" spans="1:5" x14ac:dyDescent="0.2">
      <c r="A2830" t="s">
        <v>1042</v>
      </c>
      <c r="B2830">
        <f t="shared" si="829"/>
        <v>565</v>
      </c>
      <c r="C2830">
        <f t="shared" ca="1" si="832"/>
        <v>11</v>
      </c>
      <c r="D2830">
        <f ca="1">INDEX(table_rates,C2830,7)</f>
        <v>60</v>
      </c>
      <c r="E2830">
        <f ca="1">INDEX(table_rates,C2830,8)</f>
        <v>60</v>
      </c>
    </row>
    <row r="2831" spans="1:5" x14ac:dyDescent="0.2">
      <c r="A2831" t="s">
        <v>1043</v>
      </c>
      <c r="B2831">
        <f t="shared" si="829"/>
        <v>565</v>
      </c>
      <c r="C2831">
        <f t="shared" ca="1" si="832"/>
        <v>11</v>
      </c>
      <c r="D2831" t="str">
        <f ca="1">INDEX(table_rates,C2831,9)</f>
        <v>n/a</v>
      </c>
      <c r="E2831" t="str">
        <f ca="1">INDEX(table_rates,C2831,10)</f>
        <v>n/a</v>
      </c>
    </row>
    <row r="2832" spans="1:5" x14ac:dyDescent="0.2">
      <c r="A2832" t="s">
        <v>1039</v>
      </c>
      <c r="B2832">
        <f t="shared" si="829"/>
        <v>566</v>
      </c>
      <c r="C2832">
        <f t="shared" ca="1" si="832"/>
        <v>3</v>
      </c>
      <c r="D2832">
        <f t="shared" ca="1" si="830"/>
        <v>100</v>
      </c>
      <c r="E2832">
        <f t="shared" ref="E2832" ca="1" si="834">INDEX(table_rates,C2832,2)</f>
        <v>100</v>
      </c>
    </row>
    <row r="2833" spans="1:5" x14ac:dyDescent="0.2">
      <c r="A2833" t="s">
        <v>1040</v>
      </c>
      <c r="B2833">
        <f t="shared" si="829"/>
        <v>566</v>
      </c>
      <c r="C2833">
        <f t="shared" ca="1" si="832"/>
        <v>3</v>
      </c>
      <c r="D2833">
        <f ca="1">INDEX(table_rates,C2833,3)</f>
        <v>80</v>
      </c>
      <c r="E2833">
        <f ca="1">INDEX(table_rates,C2833,4)</f>
        <v>80</v>
      </c>
    </row>
    <row r="2834" spans="1:5" x14ac:dyDescent="0.2">
      <c r="A2834" t="s">
        <v>1041</v>
      </c>
      <c r="B2834">
        <f t="shared" si="829"/>
        <v>566</v>
      </c>
      <c r="C2834">
        <f t="shared" ca="1" si="832"/>
        <v>3</v>
      </c>
      <c r="D2834">
        <f ca="1">INDEX(table_rates,C2834,5)</f>
        <v>80</v>
      </c>
      <c r="E2834">
        <f ca="1">INDEX(table_rates,C2834,6)</f>
        <v>80</v>
      </c>
    </row>
    <row r="2835" spans="1:5" x14ac:dyDescent="0.2">
      <c r="A2835" t="s">
        <v>1042</v>
      </c>
      <c r="B2835">
        <f t="shared" si="829"/>
        <v>566</v>
      </c>
      <c r="C2835">
        <f t="shared" ca="1" si="832"/>
        <v>3</v>
      </c>
      <c r="D2835">
        <f ca="1">INDEX(table_rates,C2835,7)</f>
        <v>60</v>
      </c>
      <c r="E2835">
        <f ca="1">INDEX(table_rates,C2835,8)</f>
        <v>60</v>
      </c>
    </row>
    <row r="2836" spans="1:5" x14ac:dyDescent="0.2">
      <c r="A2836" t="s">
        <v>1043</v>
      </c>
      <c r="B2836">
        <f t="shared" si="829"/>
        <v>566</v>
      </c>
      <c r="C2836">
        <f t="shared" ca="1" si="832"/>
        <v>3</v>
      </c>
      <c r="D2836" t="str">
        <f ca="1">INDEX(table_rates,C2836,9)</f>
        <v>n/a</v>
      </c>
      <c r="E2836" t="str">
        <f ca="1">INDEX(table_rates,C2836,10)</f>
        <v>n/a</v>
      </c>
    </row>
    <row r="2837" spans="1:5" x14ac:dyDescent="0.2">
      <c r="A2837" t="s">
        <v>1039</v>
      </c>
      <c r="B2837">
        <f t="shared" si="829"/>
        <v>567</v>
      </c>
      <c r="C2837">
        <f t="shared" ca="1" si="832"/>
        <v>6</v>
      </c>
      <c r="D2837">
        <f t="shared" ca="1" si="830"/>
        <v>100</v>
      </c>
      <c r="E2837">
        <f t="shared" ref="E2837" ca="1" si="835">INDEX(table_rates,C2837,2)</f>
        <v>100</v>
      </c>
    </row>
    <row r="2838" spans="1:5" x14ac:dyDescent="0.2">
      <c r="A2838" t="s">
        <v>1040</v>
      </c>
      <c r="B2838">
        <f t="shared" si="829"/>
        <v>567</v>
      </c>
      <c r="C2838">
        <f t="shared" ca="1" si="832"/>
        <v>6</v>
      </c>
      <c r="D2838">
        <f ca="1">INDEX(table_rates,C2838,3)</f>
        <v>80</v>
      </c>
      <c r="E2838">
        <f ca="1">INDEX(table_rates,C2838,4)</f>
        <v>80</v>
      </c>
    </row>
    <row r="2839" spans="1:5" x14ac:dyDescent="0.2">
      <c r="A2839" t="s">
        <v>1041</v>
      </c>
      <c r="B2839">
        <f t="shared" si="829"/>
        <v>567</v>
      </c>
      <c r="C2839">
        <f t="shared" ca="1" si="832"/>
        <v>6</v>
      </c>
      <c r="D2839">
        <f ca="1">INDEX(table_rates,C2839,5)</f>
        <v>60</v>
      </c>
      <c r="E2839">
        <f ca="1">INDEX(table_rates,C2839,6)</f>
        <v>60</v>
      </c>
    </row>
    <row r="2840" spans="1:5" x14ac:dyDescent="0.2">
      <c r="A2840" t="s">
        <v>1042</v>
      </c>
      <c r="B2840">
        <f t="shared" si="829"/>
        <v>567</v>
      </c>
      <c r="C2840">
        <f t="shared" ca="1" si="832"/>
        <v>6</v>
      </c>
      <c r="D2840">
        <f ca="1">INDEX(table_rates,C2840,7)</f>
        <v>50</v>
      </c>
      <c r="E2840">
        <f ca="1">INDEX(table_rates,C2840,8)</f>
        <v>50</v>
      </c>
    </row>
    <row r="2841" spans="1:5" x14ac:dyDescent="0.2">
      <c r="A2841" t="s">
        <v>1043</v>
      </c>
      <c r="B2841">
        <f t="shared" si="829"/>
        <v>567</v>
      </c>
      <c r="C2841">
        <f t="shared" ca="1" si="832"/>
        <v>6</v>
      </c>
      <c r="D2841" t="str">
        <f ca="1">INDEX(table_rates,C2841,9)</f>
        <v>n/a</v>
      </c>
      <c r="E2841" t="str">
        <f ca="1">INDEX(table_rates,C2841,10)</f>
        <v>n/a</v>
      </c>
    </row>
    <row r="2842" spans="1:5" x14ac:dyDescent="0.2">
      <c r="A2842" t="s">
        <v>1039</v>
      </c>
      <c r="B2842">
        <f t="shared" si="829"/>
        <v>568</v>
      </c>
      <c r="C2842">
        <f t="shared" ca="1" si="823"/>
        <v>2</v>
      </c>
      <c r="D2842">
        <f t="shared" ca="1" si="830"/>
        <v>100</v>
      </c>
      <c r="E2842">
        <f t="shared" ref="E2842" ca="1" si="836">INDEX(table_rates,C2842,2)</f>
        <v>100</v>
      </c>
    </row>
    <row r="2843" spans="1:5" x14ac:dyDescent="0.2">
      <c r="A2843" t="s">
        <v>1040</v>
      </c>
      <c r="B2843">
        <f t="shared" si="829"/>
        <v>568</v>
      </c>
      <c r="C2843">
        <f t="shared" ref="C2843:C2861" ca="1" si="837">IF(MOD(ROW(C2843)-2,5)&lt;&gt;0,C2842,RANDBETWEEN(1,ROWS(table_rates)))</f>
        <v>2</v>
      </c>
      <c r="D2843" t="str">
        <f ca="1">INDEX(table_rates,C2843,3)</f>
        <v>not covered</v>
      </c>
      <c r="E2843" t="str">
        <f ca="1">INDEX(table_rates,C2843,4)</f>
        <v>not covered</v>
      </c>
    </row>
    <row r="2844" spans="1:5" x14ac:dyDescent="0.2">
      <c r="A2844" t="s">
        <v>1041</v>
      </c>
      <c r="B2844">
        <f t="shared" si="829"/>
        <v>568</v>
      </c>
      <c r="C2844">
        <f t="shared" ca="1" si="837"/>
        <v>2</v>
      </c>
      <c r="D2844" t="str">
        <f ca="1">INDEX(table_rates,C2844,5)</f>
        <v>not covered</v>
      </c>
      <c r="E2844" t="str">
        <f ca="1">INDEX(table_rates,C2844,6)</f>
        <v>not covered</v>
      </c>
    </row>
    <row r="2845" spans="1:5" x14ac:dyDescent="0.2">
      <c r="A2845" t="s">
        <v>1042</v>
      </c>
      <c r="B2845">
        <f t="shared" si="829"/>
        <v>568</v>
      </c>
      <c r="C2845">
        <f t="shared" ca="1" si="837"/>
        <v>2</v>
      </c>
      <c r="D2845" t="str">
        <f ca="1">INDEX(table_rates,C2845,7)</f>
        <v>not covered</v>
      </c>
      <c r="E2845" t="str">
        <f ca="1">INDEX(table_rates,C2845,8)</f>
        <v>not covered</v>
      </c>
    </row>
    <row r="2846" spans="1:5" x14ac:dyDescent="0.2">
      <c r="A2846" t="s">
        <v>1043</v>
      </c>
      <c r="B2846">
        <f t="shared" si="829"/>
        <v>568</v>
      </c>
      <c r="C2846">
        <f t="shared" ca="1" si="837"/>
        <v>2</v>
      </c>
      <c r="D2846" t="str">
        <f ca="1">INDEX(table_rates,C2846,9)</f>
        <v>n/a</v>
      </c>
      <c r="E2846" t="str">
        <f ca="1">INDEX(table_rates,C2846,10)</f>
        <v>n/a</v>
      </c>
    </row>
    <row r="2847" spans="1:5" x14ac:dyDescent="0.2">
      <c r="A2847" t="s">
        <v>1039</v>
      </c>
      <c r="B2847">
        <f t="shared" si="829"/>
        <v>569</v>
      </c>
      <c r="C2847">
        <f t="shared" ca="1" si="837"/>
        <v>2</v>
      </c>
      <c r="D2847">
        <f t="shared" ca="1" si="830"/>
        <v>100</v>
      </c>
      <c r="E2847">
        <f t="shared" ref="E2847" ca="1" si="838">INDEX(table_rates,C2847,2)</f>
        <v>100</v>
      </c>
    </row>
    <row r="2848" spans="1:5" x14ac:dyDescent="0.2">
      <c r="A2848" t="s">
        <v>1040</v>
      </c>
      <c r="B2848">
        <f t="shared" si="829"/>
        <v>569</v>
      </c>
      <c r="C2848">
        <f t="shared" ca="1" si="837"/>
        <v>2</v>
      </c>
      <c r="D2848" t="str">
        <f ca="1">INDEX(table_rates,C2848,3)</f>
        <v>not covered</v>
      </c>
      <c r="E2848" t="str">
        <f ca="1">INDEX(table_rates,C2848,4)</f>
        <v>not covered</v>
      </c>
    </row>
    <row r="2849" spans="1:5" x14ac:dyDescent="0.2">
      <c r="A2849" t="s">
        <v>1041</v>
      </c>
      <c r="B2849">
        <f t="shared" si="829"/>
        <v>569</v>
      </c>
      <c r="C2849">
        <f t="shared" ca="1" si="837"/>
        <v>2</v>
      </c>
      <c r="D2849" t="str">
        <f ca="1">INDEX(table_rates,C2849,5)</f>
        <v>not covered</v>
      </c>
      <c r="E2849" t="str">
        <f ca="1">INDEX(table_rates,C2849,6)</f>
        <v>not covered</v>
      </c>
    </row>
    <row r="2850" spans="1:5" x14ac:dyDescent="0.2">
      <c r="A2850" t="s">
        <v>1042</v>
      </c>
      <c r="B2850">
        <f t="shared" si="829"/>
        <v>569</v>
      </c>
      <c r="C2850">
        <f t="shared" ca="1" si="837"/>
        <v>2</v>
      </c>
      <c r="D2850" t="str">
        <f ca="1">INDEX(table_rates,C2850,7)</f>
        <v>not covered</v>
      </c>
      <c r="E2850" t="str">
        <f ca="1">INDEX(table_rates,C2850,8)</f>
        <v>not covered</v>
      </c>
    </row>
    <row r="2851" spans="1:5" x14ac:dyDescent="0.2">
      <c r="A2851" t="s">
        <v>1043</v>
      </c>
      <c r="B2851">
        <f t="shared" si="829"/>
        <v>569</v>
      </c>
      <c r="C2851">
        <f t="shared" ca="1" si="837"/>
        <v>2</v>
      </c>
      <c r="D2851" t="str">
        <f ca="1">INDEX(table_rates,C2851,9)</f>
        <v>n/a</v>
      </c>
      <c r="E2851" t="str">
        <f ca="1">INDEX(table_rates,C2851,10)</f>
        <v>n/a</v>
      </c>
    </row>
    <row r="2852" spans="1:5" x14ac:dyDescent="0.2">
      <c r="A2852" t="s">
        <v>1039</v>
      </c>
      <c r="B2852">
        <f t="shared" si="829"/>
        <v>570</v>
      </c>
      <c r="C2852">
        <f t="shared" ca="1" si="837"/>
        <v>6</v>
      </c>
      <c r="D2852">
        <f t="shared" ca="1" si="830"/>
        <v>100</v>
      </c>
      <c r="E2852">
        <f t="shared" ref="E2852" ca="1" si="839">INDEX(table_rates,C2852,2)</f>
        <v>100</v>
      </c>
    </row>
    <row r="2853" spans="1:5" x14ac:dyDescent="0.2">
      <c r="A2853" t="s">
        <v>1040</v>
      </c>
      <c r="B2853">
        <f t="shared" si="829"/>
        <v>570</v>
      </c>
      <c r="C2853">
        <f t="shared" ca="1" si="837"/>
        <v>6</v>
      </c>
      <c r="D2853">
        <f ca="1">INDEX(table_rates,C2853,3)</f>
        <v>80</v>
      </c>
      <c r="E2853">
        <f ca="1">INDEX(table_rates,C2853,4)</f>
        <v>80</v>
      </c>
    </row>
    <row r="2854" spans="1:5" x14ac:dyDescent="0.2">
      <c r="A2854" t="s">
        <v>1041</v>
      </c>
      <c r="B2854">
        <f t="shared" si="829"/>
        <v>570</v>
      </c>
      <c r="C2854">
        <f t="shared" ca="1" si="837"/>
        <v>6</v>
      </c>
      <c r="D2854">
        <f ca="1">INDEX(table_rates,C2854,5)</f>
        <v>60</v>
      </c>
      <c r="E2854">
        <f ca="1">INDEX(table_rates,C2854,6)</f>
        <v>60</v>
      </c>
    </row>
    <row r="2855" spans="1:5" x14ac:dyDescent="0.2">
      <c r="A2855" t="s">
        <v>1042</v>
      </c>
      <c r="B2855">
        <f t="shared" si="829"/>
        <v>570</v>
      </c>
      <c r="C2855">
        <f t="shared" ca="1" si="837"/>
        <v>6</v>
      </c>
      <c r="D2855">
        <f ca="1">INDEX(table_rates,C2855,7)</f>
        <v>50</v>
      </c>
      <c r="E2855">
        <f ca="1">INDEX(table_rates,C2855,8)</f>
        <v>50</v>
      </c>
    </row>
    <row r="2856" spans="1:5" x14ac:dyDescent="0.2">
      <c r="A2856" t="s">
        <v>1043</v>
      </c>
      <c r="B2856">
        <f t="shared" si="829"/>
        <v>570</v>
      </c>
      <c r="C2856">
        <f t="shared" ca="1" si="837"/>
        <v>6</v>
      </c>
      <c r="D2856" t="str">
        <f ca="1">INDEX(table_rates,C2856,9)</f>
        <v>n/a</v>
      </c>
      <c r="E2856" t="str">
        <f ca="1">INDEX(table_rates,C2856,10)</f>
        <v>n/a</v>
      </c>
    </row>
    <row r="2857" spans="1:5" x14ac:dyDescent="0.2">
      <c r="A2857" t="s">
        <v>1039</v>
      </c>
      <c r="B2857">
        <f t="shared" si="829"/>
        <v>571</v>
      </c>
      <c r="C2857">
        <f t="shared" ca="1" si="837"/>
        <v>7</v>
      </c>
      <c r="D2857">
        <f t="shared" ca="1" si="830"/>
        <v>100</v>
      </c>
      <c r="E2857">
        <f t="shared" ref="E2857" ca="1" si="840">INDEX(table_rates,C2857,2)</f>
        <v>100</v>
      </c>
    </row>
    <row r="2858" spans="1:5" x14ac:dyDescent="0.2">
      <c r="A2858" t="s">
        <v>1040</v>
      </c>
      <c r="B2858">
        <f t="shared" si="829"/>
        <v>571</v>
      </c>
      <c r="C2858">
        <f t="shared" ca="1" si="837"/>
        <v>7</v>
      </c>
      <c r="D2858">
        <f ca="1">INDEX(table_rates,C2858,3)</f>
        <v>80</v>
      </c>
      <c r="E2858">
        <f ca="1">INDEX(table_rates,C2858,4)</f>
        <v>80</v>
      </c>
    </row>
    <row r="2859" spans="1:5" x14ac:dyDescent="0.2">
      <c r="A2859" t="s">
        <v>1041</v>
      </c>
      <c r="B2859">
        <f t="shared" si="829"/>
        <v>571</v>
      </c>
      <c r="C2859">
        <f t="shared" ca="1" si="837"/>
        <v>7</v>
      </c>
      <c r="D2859">
        <f ca="1">INDEX(table_rates,C2859,5)</f>
        <v>60</v>
      </c>
      <c r="E2859">
        <f ca="1">INDEX(table_rates,C2859,6)</f>
        <v>60</v>
      </c>
    </row>
    <row r="2860" spans="1:5" x14ac:dyDescent="0.2">
      <c r="A2860" t="s">
        <v>1042</v>
      </c>
      <c r="B2860">
        <f t="shared" si="829"/>
        <v>571</v>
      </c>
      <c r="C2860">
        <f t="shared" ca="1" si="837"/>
        <v>7</v>
      </c>
      <c r="D2860">
        <f ca="1">INDEX(table_rates,C2860,7)</f>
        <v>50</v>
      </c>
      <c r="E2860">
        <f ca="1">INDEX(table_rates,C2860,8)</f>
        <v>50</v>
      </c>
    </row>
    <row r="2861" spans="1:5" x14ac:dyDescent="0.2">
      <c r="A2861" t="s">
        <v>1043</v>
      </c>
      <c r="B2861">
        <f t="shared" si="829"/>
        <v>571</v>
      </c>
      <c r="C2861">
        <f t="shared" ca="1" si="837"/>
        <v>7</v>
      </c>
      <c r="D2861" t="str">
        <f ca="1">INDEX(table_rates,C2861,9)</f>
        <v>n/a</v>
      </c>
      <c r="E2861" t="str">
        <f ca="1">INDEX(table_rates,C2861,10)</f>
        <v>n/a</v>
      </c>
    </row>
    <row r="2862" spans="1:5" x14ac:dyDescent="0.2">
      <c r="A2862" t="s">
        <v>1039</v>
      </c>
      <c r="B2862">
        <f t="shared" si="829"/>
        <v>572</v>
      </c>
      <c r="C2862">
        <f t="shared" ca="1" si="823"/>
        <v>11</v>
      </c>
      <c r="D2862">
        <f t="shared" ca="1" si="830"/>
        <v>100</v>
      </c>
      <c r="E2862">
        <f t="shared" ref="E2862" ca="1" si="841">INDEX(table_rates,C2862,2)</f>
        <v>100</v>
      </c>
    </row>
    <row r="2863" spans="1:5" x14ac:dyDescent="0.2">
      <c r="A2863" t="s">
        <v>1040</v>
      </c>
      <c r="B2863">
        <f t="shared" si="829"/>
        <v>572</v>
      </c>
      <c r="C2863">
        <f t="shared" ref="C2863:C2881" ca="1" si="842">IF(MOD(ROW(C2863)-2,5)&lt;&gt;0,C2862,RANDBETWEEN(1,ROWS(table_rates)))</f>
        <v>11</v>
      </c>
      <c r="D2863">
        <f ca="1">INDEX(table_rates,C2863,3)</f>
        <v>80</v>
      </c>
      <c r="E2863">
        <f ca="1">INDEX(table_rates,C2863,4)</f>
        <v>80</v>
      </c>
    </row>
    <row r="2864" spans="1:5" x14ac:dyDescent="0.2">
      <c r="A2864" t="s">
        <v>1041</v>
      </c>
      <c r="B2864">
        <f t="shared" si="829"/>
        <v>572</v>
      </c>
      <c r="C2864">
        <f t="shared" ca="1" si="842"/>
        <v>11</v>
      </c>
      <c r="D2864">
        <f ca="1">INDEX(table_rates,C2864,5)</f>
        <v>80</v>
      </c>
      <c r="E2864">
        <f ca="1">INDEX(table_rates,C2864,6)</f>
        <v>80</v>
      </c>
    </row>
    <row r="2865" spans="1:5" x14ac:dyDescent="0.2">
      <c r="A2865" t="s">
        <v>1042</v>
      </c>
      <c r="B2865">
        <f t="shared" si="829"/>
        <v>572</v>
      </c>
      <c r="C2865">
        <f t="shared" ca="1" si="842"/>
        <v>11</v>
      </c>
      <c r="D2865">
        <f ca="1">INDEX(table_rates,C2865,7)</f>
        <v>60</v>
      </c>
      <c r="E2865">
        <f ca="1">INDEX(table_rates,C2865,8)</f>
        <v>60</v>
      </c>
    </row>
    <row r="2866" spans="1:5" x14ac:dyDescent="0.2">
      <c r="A2866" t="s">
        <v>1043</v>
      </c>
      <c r="B2866">
        <f t="shared" si="829"/>
        <v>572</v>
      </c>
      <c r="C2866">
        <f t="shared" ca="1" si="842"/>
        <v>11</v>
      </c>
      <c r="D2866" t="str">
        <f ca="1">INDEX(table_rates,C2866,9)</f>
        <v>n/a</v>
      </c>
      <c r="E2866" t="str">
        <f ca="1">INDEX(table_rates,C2866,10)</f>
        <v>n/a</v>
      </c>
    </row>
    <row r="2867" spans="1:5" x14ac:dyDescent="0.2">
      <c r="A2867" t="s">
        <v>1039</v>
      </c>
      <c r="B2867">
        <f t="shared" si="829"/>
        <v>573</v>
      </c>
      <c r="C2867">
        <f t="shared" ca="1" si="842"/>
        <v>7</v>
      </c>
      <c r="D2867">
        <f t="shared" ca="1" si="830"/>
        <v>100</v>
      </c>
      <c r="E2867">
        <f t="shared" ref="E2867" ca="1" si="843">INDEX(table_rates,C2867,2)</f>
        <v>100</v>
      </c>
    </row>
    <row r="2868" spans="1:5" x14ac:dyDescent="0.2">
      <c r="A2868" t="s">
        <v>1040</v>
      </c>
      <c r="B2868">
        <f t="shared" si="829"/>
        <v>573</v>
      </c>
      <c r="C2868">
        <f t="shared" ca="1" si="842"/>
        <v>7</v>
      </c>
      <c r="D2868">
        <f ca="1">INDEX(table_rates,C2868,3)</f>
        <v>80</v>
      </c>
      <c r="E2868">
        <f ca="1">INDEX(table_rates,C2868,4)</f>
        <v>80</v>
      </c>
    </row>
    <row r="2869" spans="1:5" x14ac:dyDescent="0.2">
      <c r="A2869" t="s">
        <v>1041</v>
      </c>
      <c r="B2869">
        <f t="shared" si="829"/>
        <v>573</v>
      </c>
      <c r="C2869">
        <f t="shared" ca="1" si="842"/>
        <v>7</v>
      </c>
      <c r="D2869">
        <f ca="1">INDEX(table_rates,C2869,5)</f>
        <v>60</v>
      </c>
      <c r="E2869">
        <f ca="1">INDEX(table_rates,C2869,6)</f>
        <v>60</v>
      </c>
    </row>
    <row r="2870" spans="1:5" x14ac:dyDescent="0.2">
      <c r="A2870" t="s">
        <v>1042</v>
      </c>
      <c r="B2870">
        <f t="shared" si="829"/>
        <v>573</v>
      </c>
      <c r="C2870">
        <f t="shared" ca="1" si="842"/>
        <v>7</v>
      </c>
      <c r="D2870">
        <f ca="1">INDEX(table_rates,C2870,7)</f>
        <v>50</v>
      </c>
      <c r="E2870">
        <f ca="1">INDEX(table_rates,C2870,8)</f>
        <v>50</v>
      </c>
    </row>
    <row r="2871" spans="1:5" x14ac:dyDescent="0.2">
      <c r="A2871" t="s">
        <v>1043</v>
      </c>
      <c r="B2871">
        <f t="shared" si="829"/>
        <v>573</v>
      </c>
      <c r="C2871">
        <f t="shared" ca="1" si="842"/>
        <v>7</v>
      </c>
      <c r="D2871" t="str">
        <f ca="1">INDEX(table_rates,C2871,9)</f>
        <v>n/a</v>
      </c>
      <c r="E2871" t="str">
        <f ca="1">INDEX(table_rates,C2871,10)</f>
        <v>n/a</v>
      </c>
    </row>
    <row r="2872" spans="1:5" x14ac:dyDescent="0.2">
      <c r="A2872" t="s">
        <v>1039</v>
      </c>
      <c r="B2872">
        <f t="shared" si="829"/>
        <v>574</v>
      </c>
      <c r="C2872">
        <f t="shared" ca="1" si="842"/>
        <v>11</v>
      </c>
      <c r="D2872">
        <f t="shared" ca="1" si="830"/>
        <v>100</v>
      </c>
      <c r="E2872">
        <f t="shared" ref="E2872" ca="1" si="844">INDEX(table_rates,C2872,2)</f>
        <v>100</v>
      </c>
    </row>
    <row r="2873" spans="1:5" x14ac:dyDescent="0.2">
      <c r="A2873" t="s">
        <v>1040</v>
      </c>
      <c r="B2873">
        <f t="shared" si="829"/>
        <v>574</v>
      </c>
      <c r="C2873">
        <f t="shared" ca="1" si="842"/>
        <v>11</v>
      </c>
      <c r="D2873">
        <f ca="1">INDEX(table_rates,C2873,3)</f>
        <v>80</v>
      </c>
      <c r="E2873">
        <f ca="1">INDEX(table_rates,C2873,4)</f>
        <v>80</v>
      </c>
    </row>
    <row r="2874" spans="1:5" x14ac:dyDescent="0.2">
      <c r="A2874" t="s">
        <v>1041</v>
      </c>
      <c r="B2874">
        <f t="shared" si="829"/>
        <v>574</v>
      </c>
      <c r="C2874">
        <f t="shared" ca="1" si="842"/>
        <v>11</v>
      </c>
      <c r="D2874">
        <f ca="1">INDEX(table_rates,C2874,5)</f>
        <v>80</v>
      </c>
      <c r="E2874">
        <f ca="1">INDEX(table_rates,C2874,6)</f>
        <v>80</v>
      </c>
    </row>
    <row r="2875" spans="1:5" x14ac:dyDescent="0.2">
      <c r="A2875" t="s">
        <v>1042</v>
      </c>
      <c r="B2875">
        <f t="shared" si="829"/>
        <v>574</v>
      </c>
      <c r="C2875">
        <f t="shared" ca="1" si="842"/>
        <v>11</v>
      </c>
      <c r="D2875">
        <f ca="1">INDEX(table_rates,C2875,7)</f>
        <v>60</v>
      </c>
      <c r="E2875">
        <f ca="1">INDEX(table_rates,C2875,8)</f>
        <v>60</v>
      </c>
    </row>
    <row r="2876" spans="1:5" x14ac:dyDescent="0.2">
      <c r="A2876" t="s">
        <v>1043</v>
      </c>
      <c r="B2876">
        <f t="shared" si="829"/>
        <v>574</v>
      </c>
      <c r="C2876">
        <f t="shared" ca="1" si="842"/>
        <v>11</v>
      </c>
      <c r="D2876" t="str">
        <f ca="1">INDEX(table_rates,C2876,9)</f>
        <v>n/a</v>
      </c>
      <c r="E2876" t="str">
        <f ca="1">INDEX(table_rates,C2876,10)</f>
        <v>n/a</v>
      </c>
    </row>
    <row r="2877" spans="1:5" x14ac:dyDescent="0.2">
      <c r="A2877" t="s">
        <v>1039</v>
      </c>
      <c r="B2877">
        <f t="shared" si="829"/>
        <v>575</v>
      </c>
      <c r="C2877">
        <f t="shared" ca="1" si="842"/>
        <v>7</v>
      </c>
      <c r="D2877">
        <f t="shared" ca="1" si="830"/>
        <v>100</v>
      </c>
      <c r="E2877">
        <f t="shared" ref="E2877" ca="1" si="845">INDEX(table_rates,C2877,2)</f>
        <v>100</v>
      </c>
    </row>
    <row r="2878" spans="1:5" x14ac:dyDescent="0.2">
      <c r="A2878" t="s">
        <v>1040</v>
      </c>
      <c r="B2878">
        <f t="shared" si="829"/>
        <v>575</v>
      </c>
      <c r="C2878">
        <f t="shared" ca="1" si="842"/>
        <v>7</v>
      </c>
      <c r="D2878">
        <f ca="1">INDEX(table_rates,C2878,3)</f>
        <v>80</v>
      </c>
      <c r="E2878">
        <f ca="1">INDEX(table_rates,C2878,4)</f>
        <v>80</v>
      </c>
    </row>
    <row r="2879" spans="1:5" x14ac:dyDescent="0.2">
      <c r="A2879" t="s">
        <v>1041</v>
      </c>
      <c r="B2879">
        <f t="shared" si="829"/>
        <v>575</v>
      </c>
      <c r="C2879">
        <f t="shared" ca="1" si="842"/>
        <v>7</v>
      </c>
      <c r="D2879">
        <f ca="1">INDEX(table_rates,C2879,5)</f>
        <v>60</v>
      </c>
      <c r="E2879">
        <f ca="1">INDEX(table_rates,C2879,6)</f>
        <v>60</v>
      </c>
    </row>
    <row r="2880" spans="1:5" x14ac:dyDescent="0.2">
      <c r="A2880" t="s">
        <v>1042</v>
      </c>
      <c r="B2880">
        <f t="shared" si="829"/>
        <v>575</v>
      </c>
      <c r="C2880">
        <f t="shared" ca="1" si="842"/>
        <v>7</v>
      </c>
      <c r="D2880">
        <f ca="1">INDEX(table_rates,C2880,7)</f>
        <v>50</v>
      </c>
      <c r="E2880">
        <f ca="1">INDEX(table_rates,C2880,8)</f>
        <v>50</v>
      </c>
    </row>
    <row r="2881" spans="1:5" x14ac:dyDescent="0.2">
      <c r="A2881" t="s">
        <v>1043</v>
      </c>
      <c r="B2881">
        <f t="shared" si="829"/>
        <v>575</v>
      </c>
      <c r="C2881">
        <f t="shared" ca="1" si="842"/>
        <v>7</v>
      </c>
      <c r="D2881" t="str">
        <f ca="1">INDEX(table_rates,C2881,9)</f>
        <v>n/a</v>
      </c>
      <c r="E2881" t="str">
        <f ca="1">INDEX(table_rates,C2881,10)</f>
        <v>n/a</v>
      </c>
    </row>
    <row r="2882" spans="1:5" x14ac:dyDescent="0.2">
      <c r="A2882" t="s">
        <v>1039</v>
      </c>
      <c r="B2882">
        <f t="shared" si="829"/>
        <v>576</v>
      </c>
      <c r="C2882">
        <f t="shared" ref="C2882:C2942" ca="1" si="846">RANDBETWEEN(1,ROWS(table_rates))</f>
        <v>13</v>
      </c>
      <c r="D2882">
        <f t="shared" ca="1" si="830"/>
        <v>100</v>
      </c>
      <c r="E2882">
        <f t="shared" ref="E2882" ca="1" si="847">INDEX(table_rates,C2882,2)</f>
        <v>100</v>
      </c>
    </row>
    <row r="2883" spans="1:5" x14ac:dyDescent="0.2">
      <c r="A2883" t="s">
        <v>1040</v>
      </c>
      <c r="B2883">
        <f t="shared" si="829"/>
        <v>576</v>
      </c>
      <c r="C2883">
        <f t="shared" ref="C2883:C2901" ca="1" si="848">IF(MOD(ROW(C2883)-2,5)&lt;&gt;0,C2882,RANDBETWEEN(1,ROWS(table_rates)))</f>
        <v>13</v>
      </c>
      <c r="D2883">
        <f ca="1">INDEX(table_rates,C2883,3)</f>
        <v>80</v>
      </c>
      <c r="E2883">
        <f ca="1">INDEX(table_rates,C2883,4)</f>
        <v>80</v>
      </c>
    </row>
    <row r="2884" spans="1:5" x14ac:dyDescent="0.2">
      <c r="A2884" t="s">
        <v>1041</v>
      </c>
      <c r="B2884">
        <f t="shared" ref="B2884:B2947" si="849">IF(MOD(ROW(B2884)-2,5)&lt;&gt;0,B2883,B2883+1)</f>
        <v>576</v>
      </c>
      <c r="C2884">
        <f t="shared" ca="1" si="848"/>
        <v>13</v>
      </c>
      <c r="D2884">
        <f ca="1">INDEX(table_rates,C2884,5)</f>
        <v>80</v>
      </c>
      <c r="E2884">
        <f ca="1">INDEX(table_rates,C2884,6)</f>
        <v>80</v>
      </c>
    </row>
    <row r="2885" spans="1:5" x14ac:dyDescent="0.2">
      <c r="A2885" t="s">
        <v>1042</v>
      </c>
      <c r="B2885">
        <f t="shared" si="849"/>
        <v>576</v>
      </c>
      <c r="C2885">
        <f t="shared" ca="1" si="848"/>
        <v>13</v>
      </c>
      <c r="D2885">
        <f ca="1">INDEX(table_rates,C2885,7)</f>
        <v>60</v>
      </c>
      <c r="E2885">
        <f ca="1">INDEX(table_rates,C2885,8)</f>
        <v>60</v>
      </c>
    </row>
    <row r="2886" spans="1:5" x14ac:dyDescent="0.2">
      <c r="A2886" t="s">
        <v>1043</v>
      </c>
      <c r="B2886">
        <f t="shared" si="849"/>
        <v>576</v>
      </c>
      <c r="C2886">
        <f t="shared" ca="1" si="848"/>
        <v>13</v>
      </c>
      <c r="D2886">
        <f ca="1">INDEX(table_rates,C2886,9)</f>
        <v>50</v>
      </c>
      <c r="E2886">
        <f ca="1">INDEX(table_rates,C2886,10)</f>
        <v>50</v>
      </c>
    </row>
    <row r="2887" spans="1:5" x14ac:dyDescent="0.2">
      <c r="A2887" t="s">
        <v>1039</v>
      </c>
      <c r="B2887">
        <f t="shared" si="849"/>
        <v>577</v>
      </c>
      <c r="C2887">
        <f t="shared" ca="1" si="848"/>
        <v>9</v>
      </c>
      <c r="D2887">
        <f t="shared" ref="D2887:D2947" ca="1" si="850">INDEX(table_rates,C2887,1)</f>
        <v>100</v>
      </c>
      <c r="E2887">
        <f t="shared" ref="E2887" ca="1" si="851">INDEX(table_rates,C2887,2)</f>
        <v>100</v>
      </c>
    </row>
    <row r="2888" spans="1:5" x14ac:dyDescent="0.2">
      <c r="A2888" t="s">
        <v>1040</v>
      </c>
      <c r="B2888">
        <f t="shared" si="849"/>
        <v>577</v>
      </c>
      <c r="C2888">
        <f t="shared" ca="1" si="848"/>
        <v>9</v>
      </c>
      <c r="D2888">
        <f ca="1">INDEX(table_rates,C2888,3)</f>
        <v>80</v>
      </c>
      <c r="E2888">
        <f ca="1">INDEX(table_rates,C2888,4)</f>
        <v>80</v>
      </c>
    </row>
    <row r="2889" spans="1:5" x14ac:dyDescent="0.2">
      <c r="A2889" t="s">
        <v>1041</v>
      </c>
      <c r="B2889">
        <f t="shared" si="849"/>
        <v>577</v>
      </c>
      <c r="C2889">
        <f t="shared" ca="1" si="848"/>
        <v>9</v>
      </c>
      <c r="D2889">
        <f ca="1">INDEX(table_rates,C2889,5)</f>
        <v>80</v>
      </c>
      <c r="E2889">
        <f ca="1">INDEX(table_rates,C2889,6)</f>
        <v>80</v>
      </c>
    </row>
    <row r="2890" spans="1:5" x14ac:dyDescent="0.2">
      <c r="A2890" t="s">
        <v>1042</v>
      </c>
      <c r="B2890">
        <f t="shared" si="849"/>
        <v>577</v>
      </c>
      <c r="C2890">
        <f t="shared" ca="1" si="848"/>
        <v>9</v>
      </c>
      <c r="D2890">
        <f ca="1">INDEX(table_rates,C2890,7)</f>
        <v>60</v>
      </c>
      <c r="E2890">
        <f ca="1">INDEX(table_rates,C2890,8)</f>
        <v>60</v>
      </c>
    </row>
    <row r="2891" spans="1:5" x14ac:dyDescent="0.2">
      <c r="A2891" t="s">
        <v>1043</v>
      </c>
      <c r="B2891">
        <f t="shared" si="849"/>
        <v>577</v>
      </c>
      <c r="C2891">
        <f t="shared" ca="1" si="848"/>
        <v>9</v>
      </c>
      <c r="D2891" t="str">
        <f ca="1">INDEX(table_rates,C2891,9)</f>
        <v>n/a</v>
      </c>
      <c r="E2891" t="str">
        <f ca="1">INDEX(table_rates,C2891,10)</f>
        <v>n/a</v>
      </c>
    </row>
    <row r="2892" spans="1:5" x14ac:dyDescent="0.2">
      <c r="A2892" t="s">
        <v>1039</v>
      </c>
      <c r="B2892">
        <f t="shared" si="849"/>
        <v>578</v>
      </c>
      <c r="C2892">
        <f t="shared" ca="1" si="848"/>
        <v>2</v>
      </c>
      <c r="D2892">
        <f t="shared" ca="1" si="850"/>
        <v>100</v>
      </c>
      <c r="E2892">
        <f t="shared" ref="E2892" ca="1" si="852">INDEX(table_rates,C2892,2)</f>
        <v>100</v>
      </c>
    </row>
    <row r="2893" spans="1:5" x14ac:dyDescent="0.2">
      <c r="A2893" t="s">
        <v>1040</v>
      </c>
      <c r="B2893">
        <f t="shared" si="849"/>
        <v>578</v>
      </c>
      <c r="C2893">
        <f t="shared" ca="1" si="848"/>
        <v>2</v>
      </c>
      <c r="D2893" t="str">
        <f ca="1">INDEX(table_rates,C2893,3)</f>
        <v>not covered</v>
      </c>
      <c r="E2893" t="str">
        <f ca="1">INDEX(table_rates,C2893,4)</f>
        <v>not covered</v>
      </c>
    </row>
    <row r="2894" spans="1:5" x14ac:dyDescent="0.2">
      <c r="A2894" t="s">
        <v>1041</v>
      </c>
      <c r="B2894">
        <f t="shared" si="849"/>
        <v>578</v>
      </c>
      <c r="C2894">
        <f t="shared" ca="1" si="848"/>
        <v>2</v>
      </c>
      <c r="D2894" t="str">
        <f ca="1">INDEX(table_rates,C2894,5)</f>
        <v>not covered</v>
      </c>
      <c r="E2894" t="str">
        <f ca="1">INDEX(table_rates,C2894,6)</f>
        <v>not covered</v>
      </c>
    </row>
    <row r="2895" spans="1:5" x14ac:dyDescent="0.2">
      <c r="A2895" t="s">
        <v>1042</v>
      </c>
      <c r="B2895">
        <f t="shared" si="849"/>
        <v>578</v>
      </c>
      <c r="C2895">
        <f t="shared" ca="1" si="848"/>
        <v>2</v>
      </c>
      <c r="D2895" t="str">
        <f ca="1">INDEX(table_rates,C2895,7)</f>
        <v>not covered</v>
      </c>
      <c r="E2895" t="str">
        <f ca="1">INDEX(table_rates,C2895,8)</f>
        <v>not covered</v>
      </c>
    </row>
    <row r="2896" spans="1:5" x14ac:dyDescent="0.2">
      <c r="A2896" t="s">
        <v>1043</v>
      </c>
      <c r="B2896">
        <f t="shared" si="849"/>
        <v>578</v>
      </c>
      <c r="C2896">
        <f t="shared" ca="1" si="848"/>
        <v>2</v>
      </c>
      <c r="D2896" t="str">
        <f ca="1">INDEX(table_rates,C2896,9)</f>
        <v>n/a</v>
      </c>
      <c r="E2896" t="str">
        <f ca="1">INDEX(table_rates,C2896,10)</f>
        <v>n/a</v>
      </c>
    </row>
    <row r="2897" spans="1:5" x14ac:dyDescent="0.2">
      <c r="A2897" t="s">
        <v>1039</v>
      </c>
      <c r="B2897">
        <f t="shared" si="849"/>
        <v>579</v>
      </c>
      <c r="C2897">
        <f t="shared" ca="1" si="848"/>
        <v>3</v>
      </c>
      <c r="D2897">
        <f t="shared" ca="1" si="850"/>
        <v>100</v>
      </c>
      <c r="E2897">
        <f t="shared" ref="E2897" ca="1" si="853">INDEX(table_rates,C2897,2)</f>
        <v>100</v>
      </c>
    </row>
    <row r="2898" spans="1:5" x14ac:dyDescent="0.2">
      <c r="A2898" t="s">
        <v>1040</v>
      </c>
      <c r="B2898">
        <f t="shared" si="849"/>
        <v>579</v>
      </c>
      <c r="C2898">
        <f t="shared" ca="1" si="848"/>
        <v>3</v>
      </c>
      <c r="D2898">
        <f ca="1">INDEX(table_rates,C2898,3)</f>
        <v>80</v>
      </c>
      <c r="E2898">
        <f ca="1">INDEX(table_rates,C2898,4)</f>
        <v>80</v>
      </c>
    </row>
    <row r="2899" spans="1:5" x14ac:dyDescent="0.2">
      <c r="A2899" t="s">
        <v>1041</v>
      </c>
      <c r="B2899">
        <f t="shared" si="849"/>
        <v>579</v>
      </c>
      <c r="C2899">
        <f t="shared" ca="1" si="848"/>
        <v>3</v>
      </c>
      <c r="D2899">
        <f ca="1">INDEX(table_rates,C2899,5)</f>
        <v>80</v>
      </c>
      <c r="E2899">
        <f ca="1">INDEX(table_rates,C2899,6)</f>
        <v>80</v>
      </c>
    </row>
    <row r="2900" spans="1:5" x14ac:dyDescent="0.2">
      <c r="A2900" t="s">
        <v>1042</v>
      </c>
      <c r="B2900">
        <f t="shared" si="849"/>
        <v>579</v>
      </c>
      <c r="C2900">
        <f t="shared" ca="1" si="848"/>
        <v>3</v>
      </c>
      <c r="D2900">
        <f ca="1">INDEX(table_rates,C2900,7)</f>
        <v>60</v>
      </c>
      <c r="E2900">
        <f ca="1">INDEX(table_rates,C2900,8)</f>
        <v>60</v>
      </c>
    </row>
    <row r="2901" spans="1:5" x14ac:dyDescent="0.2">
      <c r="A2901" t="s">
        <v>1043</v>
      </c>
      <c r="B2901">
        <f t="shared" si="849"/>
        <v>579</v>
      </c>
      <c r="C2901">
        <f t="shared" ca="1" si="848"/>
        <v>3</v>
      </c>
      <c r="D2901" t="str">
        <f ca="1">INDEX(table_rates,C2901,9)</f>
        <v>n/a</v>
      </c>
      <c r="E2901" t="str">
        <f ca="1">INDEX(table_rates,C2901,10)</f>
        <v>n/a</v>
      </c>
    </row>
    <row r="2902" spans="1:5" x14ac:dyDescent="0.2">
      <c r="A2902" t="s">
        <v>1039</v>
      </c>
      <c r="B2902">
        <f t="shared" si="849"/>
        <v>580</v>
      </c>
      <c r="C2902">
        <f t="shared" ca="1" si="846"/>
        <v>4</v>
      </c>
      <c r="D2902">
        <f t="shared" ca="1" si="850"/>
        <v>100</v>
      </c>
      <c r="E2902">
        <f t="shared" ref="E2902" ca="1" si="854">INDEX(table_rates,C2902,2)</f>
        <v>100</v>
      </c>
    </row>
    <row r="2903" spans="1:5" x14ac:dyDescent="0.2">
      <c r="A2903" t="s">
        <v>1040</v>
      </c>
      <c r="B2903">
        <f t="shared" si="849"/>
        <v>580</v>
      </c>
      <c r="C2903">
        <f t="shared" ref="C2903:C2921" ca="1" si="855">IF(MOD(ROW(C2903)-2,5)&lt;&gt;0,C2902,RANDBETWEEN(1,ROWS(table_rates)))</f>
        <v>4</v>
      </c>
      <c r="D2903">
        <f ca="1">INDEX(table_rates,C2903,3)</f>
        <v>90</v>
      </c>
      <c r="E2903">
        <f ca="1">INDEX(table_rates,C2903,4)</f>
        <v>90</v>
      </c>
    </row>
    <row r="2904" spans="1:5" x14ac:dyDescent="0.2">
      <c r="A2904" t="s">
        <v>1041</v>
      </c>
      <c r="B2904">
        <f t="shared" si="849"/>
        <v>580</v>
      </c>
      <c r="C2904">
        <f t="shared" ca="1" si="855"/>
        <v>4</v>
      </c>
      <c r="D2904">
        <f ca="1">INDEX(table_rates,C2904,5)</f>
        <v>80</v>
      </c>
      <c r="E2904">
        <f ca="1">INDEX(table_rates,C2904,6)</f>
        <v>80</v>
      </c>
    </row>
    <row r="2905" spans="1:5" x14ac:dyDescent="0.2">
      <c r="A2905" t="s">
        <v>1042</v>
      </c>
      <c r="B2905">
        <f t="shared" si="849"/>
        <v>580</v>
      </c>
      <c r="C2905">
        <f t="shared" ca="1" si="855"/>
        <v>4</v>
      </c>
      <c r="D2905">
        <f ca="1">INDEX(table_rates,C2905,7)</f>
        <v>80</v>
      </c>
      <c r="E2905">
        <f ca="1">INDEX(table_rates,C2905,8)</f>
        <v>80</v>
      </c>
    </row>
    <row r="2906" spans="1:5" x14ac:dyDescent="0.2">
      <c r="A2906" t="s">
        <v>1043</v>
      </c>
      <c r="B2906">
        <f t="shared" si="849"/>
        <v>580</v>
      </c>
      <c r="C2906">
        <f t="shared" ca="1" si="855"/>
        <v>4</v>
      </c>
      <c r="D2906" t="str">
        <f ca="1">INDEX(table_rates,C2906,9)</f>
        <v>n/a</v>
      </c>
      <c r="E2906" t="str">
        <f ca="1">INDEX(table_rates,C2906,10)</f>
        <v>n/a</v>
      </c>
    </row>
    <row r="2907" spans="1:5" x14ac:dyDescent="0.2">
      <c r="A2907" t="s">
        <v>1039</v>
      </c>
      <c r="B2907">
        <f t="shared" si="849"/>
        <v>581</v>
      </c>
      <c r="C2907">
        <f t="shared" ca="1" si="855"/>
        <v>7</v>
      </c>
      <c r="D2907">
        <f t="shared" ca="1" si="850"/>
        <v>100</v>
      </c>
      <c r="E2907">
        <f t="shared" ref="E2907" ca="1" si="856">INDEX(table_rates,C2907,2)</f>
        <v>100</v>
      </c>
    </row>
    <row r="2908" spans="1:5" x14ac:dyDescent="0.2">
      <c r="A2908" t="s">
        <v>1040</v>
      </c>
      <c r="B2908">
        <f t="shared" si="849"/>
        <v>581</v>
      </c>
      <c r="C2908">
        <f t="shared" ca="1" si="855"/>
        <v>7</v>
      </c>
      <c r="D2908">
        <f ca="1">INDEX(table_rates,C2908,3)</f>
        <v>80</v>
      </c>
      <c r="E2908">
        <f ca="1">INDEX(table_rates,C2908,4)</f>
        <v>80</v>
      </c>
    </row>
    <row r="2909" spans="1:5" x14ac:dyDescent="0.2">
      <c r="A2909" t="s">
        <v>1041</v>
      </c>
      <c r="B2909">
        <f t="shared" si="849"/>
        <v>581</v>
      </c>
      <c r="C2909">
        <f t="shared" ca="1" si="855"/>
        <v>7</v>
      </c>
      <c r="D2909">
        <f ca="1">INDEX(table_rates,C2909,5)</f>
        <v>60</v>
      </c>
      <c r="E2909">
        <f ca="1">INDEX(table_rates,C2909,6)</f>
        <v>60</v>
      </c>
    </row>
    <row r="2910" spans="1:5" x14ac:dyDescent="0.2">
      <c r="A2910" t="s">
        <v>1042</v>
      </c>
      <c r="B2910">
        <f t="shared" si="849"/>
        <v>581</v>
      </c>
      <c r="C2910">
        <f t="shared" ca="1" si="855"/>
        <v>7</v>
      </c>
      <c r="D2910">
        <f ca="1">INDEX(table_rates,C2910,7)</f>
        <v>50</v>
      </c>
      <c r="E2910">
        <f ca="1">INDEX(table_rates,C2910,8)</f>
        <v>50</v>
      </c>
    </row>
    <row r="2911" spans="1:5" x14ac:dyDescent="0.2">
      <c r="A2911" t="s">
        <v>1043</v>
      </c>
      <c r="B2911">
        <f t="shared" si="849"/>
        <v>581</v>
      </c>
      <c r="C2911">
        <f t="shared" ca="1" si="855"/>
        <v>7</v>
      </c>
      <c r="D2911" t="str">
        <f ca="1">INDEX(table_rates,C2911,9)</f>
        <v>n/a</v>
      </c>
      <c r="E2911" t="str">
        <f ca="1">INDEX(table_rates,C2911,10)</f>
        <v>n/a</v>
      </c>
    </row>
    <row r="2912" spans="1:5" x14ac:dyDescent="0.2">
      <c r="A2912" t="s">
        <v>1039</v>
      </c>
      <c r="B2912">
        <f t="shared" si="849"/>
        <v>582</v>
      </c>
      <c r="C2912">
        <f t="shared" ca="1" si="855"/>
        <v>13</v>
      </c>
      <c r="D2912">
        <f t="shared" ca="1" si="850"/>
        <v>100</v>
      </c>
      <c r="E2912">
        <f t="shared" ref="E2912" ca="1" si="857">INDEX(table_rates,C2912,2)</f>
        <v>100</v>
      </c>
    </row>
    <row r="2913" spans="1:5" x14ac:dyDescent="0.2">
      <c r="A2913" t="s">
        <v>1040</v>
      </c>
      <c r="B2913">
        <f t="shared" si="849"/>
        <v>582</v>
      </c>
      <c r="C2913">
        <f t="shared" ca="1" si="855"/>
        <v>13</v>
      </c>
      <c r="D2913">
        <f ca="1">INDEX(table_rates,C2913,3)</f>
        <v>80</v>
      </c>
      <c r="E2913">
        <f ca="1">INDEX(table_rates,C2913,4)</f>
        <v>80</v>
      </c>
    </row>
    <row r="2914" spans="1:5" x14ac:dyDescent="0.2">
      <c r="A2914" t="s">
        <v>1041</v>
      </c>
      <c r="B2914">
        <f t="shared" si="849"/>
        <v>582</v>
      </c>
      <c r="C2914">
        <f t="shared" ca="1" si="855"/>
        <v>13</v>
      </c>
      <c r="D2914">
        <f ca="1">INDEX(table_rates,C2914,5)</f>
        <v>80</v>
      </c>
      <c r="E2914">
        <f ca="1">INDEX(table_rates,C2914,6)</f>
        <v>80</v>
      </c>
    </row>
    <row r="2915" spans="1:5" x14ac:dyDescent="0.2">
      <c r="A2915" t="s">
        <v>1042</v>
      </c>
      <c r="B2915">
        <f t="shared" si="849"/>
        <v>582</v>
      </c>
      <c r="C2915">
        <f t="shared" ca="1" si="855"/>
        <v>13</v>
      </c>
      <c r="D2915">
        <f ca="1">INDEX(table_rates,C2915,7)</f>
        <v>60</v>
      </c>
      <c r="E2915">
        <f ca="1">INDEX(table_rates,C2915,8)</f>
        <v>60</v>
      </c>
    </row>
    <row r="2916" spans="1:5" x14ac:dyDescent="0.2">
      <c r="A2916" t="s">
        <v>1043</v>
      </c>
      <c r="B2916">
        <f t="shared" si="849"/>
        <v>582</v>
      </c>
      <c r="C2916">
        <f t="shared" ca="1" si="855"/>
        <v>13</v>
      </c>
      <c r="D2916">
        <f ca="1">INDEX(table_rates,C2916,9)</f>
        <v>50</v>
      </c>
      <c r="E2916">
        <f ca="1">INDEX(table_rates,C2916,10)</f>
        <v>50</v>
      </c>
    </row>
    <row r="2917" spans="1:5" x14ac:dyDescent="0.2">
      <c r="A2917" t="s">
        <v>1039</v>
      </c>
      <c r="B2917">
        <f t="shared" si="849"/>
        <v>583</v>
      </c>
      <c r="C2917">
        <f t="shared" ca="1" si="855"/>
        <v>11</v>
      </c>
      <c r="D2917">
        <f t="shared" ca="1" si="850"/>
        <v>100</v>
      </c>
      <c r="E2917">
        <f t="shared" ref="E2917" ca="1" si="858">INDEX(table_rates,C2917,2)</f>
        <v>100</v>
      </c>
    </row>
    <row r="2918" spans="1:5" x14ac:dyDescent="0.2">
      <c r="A2918" t="s">
        <v>1040</v>
      </c>
      <c r="B2918">
        <f t="shared" si="849"/>
        <v>583</v>
      </c>
      <c r="C2918">
        <f t="shared" ca="1" si="855"/>
        <v>11</v>
      </c>
      <c r="D2918">
        <f ca="1">INDEX(table_rates,C2918,3)</f>
        <v>80</v>
      </c>
      <c r="E2918">
        <f ca="1">INDEX(table_rates,C2918,4)</f>
        <v>80</v>
      </c>
    </row>
    <row r="2919" spans="1:5" x14ac:dyDescent="0.2">
      <c r="A2919" t="s">
        <v>1041</v>
      </c>
      <c r="B2919">
        <f t="shared" si="849"/>
        <v>583</v>
      </c>
      <c r="C2919">
        <f t="shared" ca="1" si="855"/>
        <v>11</v>
      </c>
      <c r="D2919">
        <f ca="1">INDEX(table_rates,C2919,5)</f>
        <v>80</v>
      </c>
      <c r="E2919">
        <f ca="1">INDEX(table_rates,C2919,6)</f>
        <v>80</v>
      </c>
    </row>
    <row r="2920" spans="1:5" x14ac:dyDescent="0.2">
      <c r="A2920" t="s">
        <v>1042</v>
      </c>
      <c r="B2920">
        <f t="shared" si="849"/>
        <v>583</v>
      </c>
      <c r="C2920">
        <f t="shared" ca="1" si="855"/>
        <v>11</v>
      </c>
      <c r="D2920">
        <f ca="1">INDEX(table_rates,C2920,7)</f>
        <v>60</v>
      </c>
      <c r="E2920">
        <f ca="1">INDEX(table_rates,C2920,8)</f>
        <v>60</v>
      </c>
    </row>
    <row r="2921" spans="1:5" x14ac:dyDescent="0.2">
      <c r="A2921" t="s">
        <v>1043</v>
      </c>
      <c r="B2921">
        <f t="shared" si="849"/>
        <v>583</v>
      </c>
      <c r="C2921">
        <f t="shared" ca="1" si="855"/>
        <v>11</v>
      </c>
      <c r="D2921" t="str">
        <f ca="1">INDEX(table_rates,C2921,9)</f>
        <v>n/a</v>
      </c>
      <c r="E2921" t="str">
        <f ca="1">INDEX(table_rates,C2921,10)</f>
        <v>n/a</v>
      </c>
    </row>
    <row r="2922" spans="1:5" x14ac:dyDescent="0.2">
      <c r="A2922" t="s">
        <v>1039</v>
      </c>
      <c r="B2922">
        <f t="shared" si="849"/>
        <v>584</v>
      </c>
      <c r="C2922">
        <f t="shared" ca="1" si="846"/>
        <v>15</v>
      </c>
      <c r="D2922">
        <f t="shared" ca="1" si="850"/>
        <v>100</v>
      </c>
      <c r="E2922">
        <f t="shared" ref="E2922" ca="1" si="859">INDEX(table_rates,C2922,2)</f>
        <v>100</v>
      </c>
    </row>
    <row r="2923" spans="1:5" x14ac:dyDescent="0.2">
      <c r="A2923" t="s">
        <v>1040</v>
      </c>
      <c r="B2923">
        <f t="shared" si="849"/>
        <v>584</v>
      </c>
      <c r="C2923">
        <f t="shared" ref="C2923:C2941" ca="1" si="860">IF(MOD(ROW(C2923)-2,5)&lt;&gt;0,C2922,RANDBETWEEN(1,ROWS(table_rates)))</f>
        <v>15</v>
      </c>
      <c r="D2923">
        <f ca="1">INDEX(table_rates,C2923,3)</f>
        <v>90</v>
      </c>
      <c r="E2923">
        <f ca="1">INDEX(table_rates,C2923,4)</f>
        <v>90</v>
      </c>
    </row>
    <row r="2924" spans="1:5" x14ac:dyDescent="0.2">
      <c r="A2924" t="s">
        <v>1041</v>
      </c>
      <c r="B2924">
        <f t="shared" si="849"/>
        <v>584</v>
      </c>
      <c r="C2924">
        <f t="shared" ca="1" si="860"/>
        <v>15</v>
      </c>
      <c r="D2924">
        <f ca="1">INDEX(table_rates,C2924,5)</f>
        <v>80</v>
      </c>
      <c r="E2924">
        <f ca="1">INDEX(table_rates,C2924,6)</f>
        <v>80</v>
      </c>
    </row>
    <row r="2925" spans="1:5" x14ac:dyDescent="0.2">
      <c r="A2925" t="s">
        <v>1042</v>
      </c>
      <c r="B2925">
        <f t="shared" si="849"/>
        <v>584</v>
      </c>
      <c r="C2925">
        <f t="shared" ca="1" si="860"/>
        <v>15</v>
      </c>
      <c r="D2925">
        <f ca="1">INDEX(table_rates,C2925,7)</f>
        <v>80</v>
      </c>
      <c r="E2925">
        <f ca="1">INDEX(table_rates,C2925,8)</f>
        <v>80</v>
      </c>
    </row>
    <row r="2926" spans="1:5" x14ac:dyDescent="0.2">
      <c r="A2926" t="s">
        <v>1043</v>
      </c>
      <c r="B2926">
        <f t="shared" si="849"/>
        <v>584</v>
      </c>
      <c r="C2926">
        <f t="shared" ca="1" si="860"/>
        <v>15</v>
      </c>
      <c r="D2926" t="str">
        <f ca="1">INDEX(table_rates,C2926,9)</f>
        <v>n/a</v>
      </c>
      <c r="E2926" t="str">
        <f ca="1">INDEX(table_rates,C2926,10)</f>
        <v>n/a</v>
      </c>
    </row>
    <row r="2927" spans="1:5" x14ac:dyDescent="0.2">
      <c r="A2927" t="s">
        <v>1039</v>
      </c>
      <c r="B2927">
        <f t="shared" si="849"/>
        <v>585</v>
      </c>
      <c r="C2927">
        <f t="shared" ca="1" si="860"/>
        <v>6</v>
      </c>
      <c r="D2927">
        <f t="shared" ca="1" si="850"/>
        <v>100</v>
      </c>
      <c r="E2927">
        <f t="shared" ref="E2927" ca="1" si="861">INDEX(table_rates,C2927,2)</f>
        <v>100</v>
      </c>
    </row>
    <row r="2928" spans="1:5" x14ac:dyDescent="0.2">
      <c r="A2928" t="s">
        <v>1040</v>
      </c>
      <c r="B2928">
        <f t="shared" si="849"/>
        <v>585</v>
      </c>
      <c r="C2928">
        <f t="shared" ca="1" si="860"/>
        <v>6</v>
      </c>
      <c r="D2928">
        <f ca="1">INDEX(table_rates,C2928,3)</f>
        <v>80</v>
      </c>
      <c r="E2928">
        <f ca="1">INDEX(table_rates,C2928,4)</f>
        <v>80</v>
      </c>
    </row>
    <row r="2929" spans="1:5" x14ac:dyDescent="0.2">
      <c r="A2929" t="s">
        <v>1041</v>
      </c>
      <c r="B2929">
        <f t="shared" si="849"/>
        <v>585</v>
      </c>
      <c r="C2929">
        <f t="shared" ca="1" si="860"/>
        <v>6</v>
      </c>
      <c r="D2929">
        <f ca="1">INDEX(table_rates,C2929,5)</f>
        <v>60</v>
      </c>
      <c r="E2929">
        <f ca="1">INDEX(table_rates,C2929,6)</f>
        <v>60</v>
      </c>
    </row>
    <row r="2930" spans="1:5" x14ac:dyDescent="0.2">
      <c r="A2930" t="s">
        <v>1042</v>
      </c>
      <c r="B2930">
        <f t="shared" si="849"/>
        <v>585</v>
      </c>
      <c r="C2930">
        <f t="shared" ca="1" si="860"/>
        <v>6</v>
      </c>
      <c r="D2930">
        <f ca="1">INDEX(table_rates,C2930,7)</f>
        <v>50</v>
      </c>
      <c r="E2930">
        <f ca="1">INDEX(table_rates,C2930,8)</f>
        <v>50</v>
      </c>
    </row>
    <row r="2931" spans="1:5" x14ac:dyDescent="0.2">
      <c r="A2931" t="s">
        <v>1043</v>
      </c>
      <c r="B2931">
        <f t="shared" si="849"/>
        <v>585</v>
      </c>
      <c r="C2931">
        <f t="shared" ca="1" si="860"/>
        <v>6</v>
      </c>
      <c r="D2931" t="str">
        <f ca="1">INDEX(table_rates,C2931,9)</f>
        <v>n/a</v>
      </c>
      <c r="E2931" t="str">
        <f ca="1">INDEX(table_rates,C2931,10)</f>
        <v>n/a</v>
      </c>
    </row>
    <row r="2932" spans="1:5" x14ac:dyDescent="0.2">
      <c r="A2932" t="s">
        <v>1039</v>
      </c>
      <c r="B2932">
        <f t="shared" si="849"/>
        <v>586</v>
      </c>
      <c r="C2932">
        <f t="shared" ca="1" si="860"/>
        <v>9</v>
      </c>
      <c r="D2932">
        <f t="shared" ca="1" si="850"/>
        <v>100</v>
      </c>
      <c r="E2932">
        <f t="shared" ref="E2932" ca="1" si="862">INDEX(table_rates,C2932,2)</f>
        <v>100</v>
      </c>
    </row>
    <row r="2933" spans="1:5" x14ac:dyDescent="0.2">
      <c r="A2933" t="s">
        <v>1040</v>
      </c>
      <c r="B2933">
        <f t="shared" si="849"/>
        <v>586</v>
      </c>
      <c r="C2933">
        <f t="shared" ca="1" si="860"/>
        <v>9</v>
      </c>
      <c r="D2933">
        <f ca="1">INDEX(table_rates,C2933,3)</f>
        <v>80</v>
      </c>
      <c r="E2933">
        <f ca="1">INDEX(table_rates,C2933,4)</f>
        <v>80</v>
      </c>
    </row>
    <row r="2934" spans="1:5" x14ac:dyDescent="0.2">
      <c r="A2934" t="s">
        <v>1041</v>
      </c>
      <c r="B2934">
        <f t="shared" si="849"/>
        <v>586</v>
      </c>
      <c r="C2934">
        <f t="shared" ca="1" si="860"/>
        <v>9</v>
      </c>
      <c r="D2934">
        <f ca="1">INDEX(table_rates,C2934,5)</f>
        <v>80</v>
      </c>
      <c r="E2934">
        <f ca="1">INDEX(table_rates,C2934,6)</f>
        <v>80</v>
      </c>
    </row>
    <row r="2935" spans="1:5" x14ac:dyDescent="0.2">
      <c r="A2935" t="s">
        <v>1042</v>
      </c>
      <c r="B2935">
        <f t="shared" si="849"/>
        <v>586</v>
      </c>
      <c r="C2935">
        <f t="shared" ca="1" si="860"/>
        <v>9</v>
      </c>
      <c r="D2935">
        <f ca="1">INDEX(table_rates,C2935,7)</f>
        <v>60</v>
      </c>
      <c r="E2935">
        <f ca="1">INDEX(table_rates,C2935,8)</f>
        <v>60</v>
      </c>
    </row>
    <row r="2936" spans="1:5" x14ac:dyDescent="0.2">
      <c r="A2936" t="s">
        <v>1043</v>
      </c>
      <c r="B2936">
        <f t="shared" si="849"/>
        <v>586</v>
      </c>
      <c r="C2936">
        <f t="shared" ca="1" si="860"/>
        <v>9</v>
      </c>
      <c r="D2936" t="str">
        <f ca="1">INDEX(table_rates,C2936,9)</f>
        <v>n/a</v>
      </c>
      <c r="E2936" t="str">
        <f ca="1">INDEX(table_rates,C2936,10)</f>
        <v>n/a</v>
      </c>
    </row>
    <row r="2937" spans="1:5" x14ac:dyDescent="0.2">
      <c r="A2937" t="s">
        <v>1039</v>
      </c>
      <c r="B2937">
        <f t="shared" si="849"/>
        <v>587</v>
      </c>
      <c r="C2937">
        <f t="shared" ca="1" si="860"/>
        <v>4</v>
      </c>
      <c r="D2937">
        <f t="shared" ca="1" si="850"/>
        <v>100</v>
      </c>
      <c r="E2937">
        <f t="shared" ref="E2937" ca="1" si="863">INDEX(table_rates,C2937,2)</f>
        <v>100</v>
      </c>
    </row>
    <row r="2938" spans="1:5" x14ac:dyDescent="0.2">
      <c r="A2938" t="s">
        <v>1040</v>
      </c>
      <c r="B2938">
        <f t="shared" si="849"/>
        <v>587</v>
      </c>
      <c r="C2938">
        <f t="shared" ca="1" si="860"/>
        <v>4</v>
      </c>
      <c r="D2938">
        <f ca="1">INDEX(table_rates,C2938,3)</f>
        <v>90</v>
      </c>
      <c r="E2938">
        <f ca="1">INDEX(table_rates,C2938,4)</f>
        <v>90</v>
      </c>
    </row>
    <row r="2939" spans="1:5" x14ac:dyDescent="0.2">
      <c r="A2939" t="s">
        <v>1041</v>
      </c>
      <c r="B2939">
        <f t="shared" si="849"/>
        <v>587</v>
      </c>
      <c r="C2939">
        <f t="shared" ca="1" si="860"/>
        <v>4</v>
      </c>
      <c r="D2939">
        <f ca="1">INDEX(table_rates,C2939,5)</f>
        <v>80</v>
      </c>
      <c r="E2939">
        <f ca="1">INDEX(table_rates,C2939,6)</f>
        <v>80</v>
      </c>
    </row>
    <row r="2940" spans="1:5" x14ac:dyDescent="0.2">
      <c r="A2940" t="s">
        <v>1042</v>
      </c>
      <c r="B2940">
        <f t="shared" si="849"/>
        <v>587</v>
      </c>
      <c r="C2940">
        <f t="shared" ca="1" si="860"/>
        <v>4</v>
      </c>
      <c r="D2940">
        <f ca="1">INDEX(table_rates,C2940,7)</f>
        <v>80</v>
      </c>
      <c r="E2940">
        <f ca="1">INDEX(table_rates,C2940,8)</f>
        <v>80</v>
      </c>
    </row>
    <row r="2941" spans="1:5" x14ac:dyDescent="0.2">
      <c r="A2941" t="s">
        <v>1043</v>
      </c>
      <c r="B2941">
        <f t="shared" si="849"/>
        <v>587</v>
      </c>
      <c r="C2941">
        <f t="shared" ca="1" si="860"/>
        <v>4</v>
      </c>
      <c r="D2941" t="str">
        <f ca="1">INDEX(table_rates,C2941,9)</f>
        <v>n/a</v>
      </c>
      <c r="E2941" t="str">
        <f ca="1">INDEX(table_rates,C2941,10)</f>
        <v>n/a</v>
      </c>
    </row>
    <row r="2942" spans="1:5" x14ac:dyDescent="0.2">
      <c r="A2942" t="s">
        <v>1039</v>
      </c>
      <c r="B2942">
        <f t="shared" si="849"/>
        <v>588</v>
      </c>
      <c r="C2942">
        <f t="shared" ca="1" si="846"/>
        <v>5</v>
      </c>
      <c r="D2942">
        <f t="shared" ca="1" si="850"/>
        <v>100</v>
      </c>
      <c r="E2942">
        <f t="shared" ref="E2942" ca="1" si="864">INDEX(table_rates,C2942,2)</f>
        <v>100</v>
      </c>
    </row>
    <row r="2943" spans="1:5" x14ac:dyDescent="0.2">
      <c r="A2943" t="s">
        <v>1040</v>
      </c>
      <c r="B2943">
        <f t="shared" si="849"/>
        <v>588</v>
      </c>
      <c r="C2943">
        <f t="shared" ref="C2943:C2961" ca="1" si="865">IF(MOD(ROW(C2943)-2,5)&lt;&gt;0,C2942,RANDBETWEEN(1,ROWS(table_rates)))</f>
        <v>5</v>
      </c>
      <c r="D2943">
        <f ca="1">INDEX(table_rates,C2943,3)</f>
        <v>80</v>
      </c>
      <c r="E2943">
        <f ca="1">INDEX(table_rates,C2943,4)</f>
        <v>80</v>
      </c>
    </row>
    <row r="2944" spans="1:5" x14ac:dyDescent="0.2">
      <c r="A2944" t="s">
        <v>1041</v>
      </c>
      <c r="B2944">
        <f t="shared" si="849"/>
        <v>588</v>
      </c>
      <c r="C2944">
        <f t="shared" ca="1" si="865"/>
        <v>5</v>
      </c>
      <c r="D2944">
        <f ca="1">INDEX(table_rates,C2944,5)</f>
        <v>60</v>
      </c>
      <c r="E2944">
        <f ca="1">INDEX(table_rates,C2944,6)</f>
        <v>60</v>
      </c>
    </row>
    <row r="2945" spans="1:5" x14ac:dyDescent="0.2">
      <c r="A2945" t="s">
        <v>1042</v>
      </c>
      <c r="B2945">
        <f t="shared" si="849"/>
        <v>588</v>
      </c>
      <c r="C2945">
        <f t="shared" ca="1" si="865"/>
        <v>5</v>
      </c>
      <c r="D2945" t="str">
        <f ca="1">INDEX(table_rates,C2945,7)</f>
        <v>not covered</v>
      </c>
      <c r="E2945" t="str">
        <f ca="1">INDEX(table_rates,C2945,8)</f>
        <v>not covered</v>
      </c>
    </row>
    <row r="2946" spans="1:5" x14ac:dyDescent="0.2">
      <c r="A2946" t="s">
        <v>1043</v>
      </c>
      <c r="B2946">
        <f t="shared" si="849"/>
        <v>588</v>
      </c>
      <c r="C2946">
        <f t="shared" ca="1" si="865"/>
        <v>5</v>
      </c>
      <c r="D2946" t="str">
        <f ca="1">INDEX(table_rates,C2946,9)</f>
        <v>n/a</v>
      </c>
      <c r="E2946" t="str">
        <f ca="1">INDEX(table_rates,C2946,10)</f>
        <v>n/a</v>
      </c>
    </row>
    <row r="2947" spans="1:5" x14ac:dyDescent="0.2">
      <c r="A2947" t="s">
        <v>1039</v>
      </c>
      <c r="B2947">
        <f t="shared" si="849"/>
        <v>589</v>
      </c>
      <c r="C2947">
        <f t="shared" ca="1" si="865"/>
        <v>1</v>
      </c>
      <c r="D2947">
        <f t="shared" ca="1" si="850"/>
        <v>100</v>
      </c>
      <c r="E2947">
        <f t="shared" ref="E2947" ca="1" si="866">INDEX(table_rates,C2947,2)</f>
        <v>100</v>
      </c>
    </row>
    <row r="2948" spans="1:5" x14ac:dyDescent="0.2">
      <c r="A2948" t="s">
        <v>1040</v>
      </c>
      <c r="B2948">
        <f t="shared" ref="B2948:B3011" si="867">IF(MOD(ROW(B2948)-2,5)&lt;&gt;0,B2947,B2947+1)</f>
        <v>589</v>
      </c>
      <c r="C2948">
        <f t="shared" ca="1" si="865"/>
        <v>1</v>
      </c>
      <c r="D2948">
        <f ca="1">INDEX(table_rates,C2948,3)</f>
        <v>80</v>
      </c>
      <c r="E2948">
        <f ca="1">INDEX(table_rates,C2948,4)</f>
        <v>80</v>
      </c>
    </row>
    <row r="2949" spans="1:5" x14ac:dyDescent="0.2">
      <c r="A2949" t="s">
        <v>1041</v>
      </c>
      <c r="B2949">
        <f t="shared" si="867"/>
        <v>589</v>
      </c>
      <c r="C2949">
        <f t="shared" ca="1" si="865"/>
        <v>1</v>
      </c>
      <c r="D2949">
        <f ca="1">INDEX(table_rates,C2949,5)</f>
        <v>60</v>
      </c>
      <c r="E2949">
        <f ca="1">INDEX(table_rates,C2949,6)</f>
        <v>60</v>
      </c>
    </row>
    <row r="2950" spans="1:5" x14ac:dyDescent="0.2">
      <c r="A2950" t="s">
        <v>1042</v>
      </c>
      <c r="B2950">
        <f t="shared" si="867"/>
        <v>589</v>
      </c>
      <c r="C2950">
        <f t="shared" ca="1" si="865"/>
        <v>1</v>
      </c>
      <c r="D2950">
        <f ca="1">INDEX(table_rates,C2950,7)</f>
        <v>50</v>
      </c>
      <c r="E2950">
        <f ca="1">INDEX(table_rates,C2950,8)</f>
        <v>50</v>
      </c>
    </row>
    <row r="2951" spans="1:5" x14ac:dyDescent="0.2">
      <c r="A2951" t="s">
        <v>1043</v>
      </c>
      <c r="B2951">
        <f t="shared" si="867"/>
        <v>589</v>
      </c>
      <c r="C2951">
        <f t="shared" ca="1" si="865"/>
        <v>1</v>
      </c>
      <c r="D2951" t="str">
        <f ca="1">INDEX(table_rates,C2951,9)</f>
        <v>n/a</v>
      </c>
      <c r="E2951" t="str">
        <f ca="1">INDEX(table_rates,C2951,10)</f>
        <v>n/a</v>
      </c>
    </row>
    <row r="2952" spans="1:5" x14ac:dyDescent="0.2">
      <c r="A2952" t="s">
        <v>1039</v>
      </c>
      <c r="B2952">
        <f t="shared" si="867"/>
        <v>590</v>
      </c>
      <c r="C2952">
        <f t="shared" ca="1" si="865"/>
        <v>13</v>
      </c>
      <c r="D2952">
        <f t="shared" ref="D2952:D3012" ca="1" si="868">INDEX(table_rates,C2952,1)</f>
        <v>100</v>
      </c>
      <c r="E2952">
        <f t="shared" ref="E2952" ca="1" si="869">INDEX(table_rates,C2952,2)</f>
        <v>100</v>
      </c>
    </row>
    <row r="2953" spans="1:5" x14ac:dyDescent="0.2">
      <c r="A2953" t="s">
        <v>1040</v>
      </c>
      <c r="B2953">
        <f t="shared" si="867"/>
        <v>590</v>
      </c>
      <c r="C2953">
        <f t="shared" ca="1" si="865"/>
        <v>13</v>
      </c>
      <c r="D2953">
        <f ca="1">INDEX(table_rates,C2953,3)</f>
        <v>80</v>
      </c>
      <c r="E2953">
        <f ca="1">INDEX(table_rates,C2953,4)</f>
        <v>80</v>
      </c>
    </row>
    <row r="2954" spans="1:5" x14ac:dyDescent="0.2">
      <c r="A2954" t="s">
        <v>1041</v>
      </c>
      <c r="B2954">
        <f t="shared" si="867"/>
        <v>590</v>
      </c>
      <c r="C2954">
        <f t="shared" ca="1" si="865"/>
        <v>13</v>
      </c>
      <c r="D2954">
        <f ca="1">INDEX(table_rates,C2954,5)</f>
        <v>80</v>
      </c>
      <c r="E2954">
        <f ca="1">INDEX(table_rates,C2954,6)</f>
        <v>80</v>
      </c>
    </row>
    <row r="2955" spans="1:5" x14ac:dyDescent="0.2">
      <c r="A2955" t="s">
        <v>1042</v>
      </c>
      <c r="B2955">
        <f t="shared" si="867"/>
        <v>590</v>
      </c>
      <c r="C2955">
        <f t="shared" ca="1" si="865"/>
        <v>13</v>
      </c>
      <c r="D2955">
        <f ca="1">INDEX(table_rates,C2955,7)</f>
        <v>60</v>
      </c>
      <c r="E2955">
        <f ca="1">INDEX(table_rates,C2955,8)</f>
        <v>60</v>
      </c>
    </row>
    <row r="2956" spans="1:5" x14ac:dyDescent="0.2">
      <c r="A2956" t="s">
        <v>1043</v>
      </c>
      <c r="B2956">
        <f t="shared" si="867"/>
        <v>590</v>
      </c>
      <c r="C2956">
        <f t="shared" ca="1" si="865"/>
        <v>13</v>
      </c>
      <c r="D2956">
        <f ca="1">INDEX(table_rates,C2956,9)</f>
        <v>50</v>
      </c>
      <c r="E2956">
        <f ca="1">INDEX(table_rates,C2956,10)</f>
        <v>50</v>
      </c>
    </row>
    <row r="2957" spans="1:5" x14ac:dyDescent="0.2">
      <c r="A2957" t="s">
        <v>1039</v>
      </c>
      <c r="B2957">
        <f t="shared" si="867"/>
        <v>591</v>
      </c>
      <c r="C2957">
        <f t="shared" ca="1" si="865"/>
        <v>8</v>
      </c>
      <c r="D2957">
        <f t="shared" ca="1" si="868"/>
        <v>100</v>
      </c>
      <c r="E2957">
        <f t="shared" ref="E2957" ca="1" si="870">INDEX(table_rates,C2957,2)</f>
        <v>100</v>
      </c>
    </row>
    <row r="2958" spans="1:5" x14ac:dyDescent="0.2">
      <c r="A2958" t="s">
        <v>1040</v>
      </c>
      <c r="B2958">
        <f t="shared" si="867"/>
        <v>591</v>
      </c>
      <c r="C2958">
        <f t="shared" ca="1" si="865"/>
        <v>8</v>
      </c>
      <c r="D2958">
        <f ca="1">INDEX(table_rates,C2958,3)</f>
        <v>80</v>
      </c>
      <c r="E2958">
        <f ca="1">INDEX(table_rates,C2958,4)</f>
        <v>80</v>
      </c>
    </row>
    <row r="2959" spans="1:5" x14ac:dyDescent="0.2">
      <c r="A2959" t="s">
        <v>1041</v>
      </c>
      <c r="B2959">
        <f t="shared" si="867"/>
        <v>591</v>
      </c>
      <c r="C2959">
        <f t="shared" ca="1" si="865"/>
        <v>8</v>
      </c>
      <c r="D2959">
        <f ca="1">INDEX(table_rates,C2959,5)</f>
        <v>60</v>
      </c>
      <c r="E2959">
        <f ca="1">INDEX(table_rates,C2959,6)</f>
        <v>60</v>
      </c>
    </row>
    <row r="2960" spans="1:5" x14ac:dyDescent="0.2">
      <c r="A2960" t="s">
        <v>1042</v>
      </c>
      <c r="B2960">
        <f t="shared" si="867"/>
        <v>591</v>
      </c>
      <c r="C2960">
        <f t="shared" ca="1" si="865"/>
        <v>8</v>
      </c>
      <c r="D2960">
        <f ca="1">INDEX(table_rates,C2960,7)</f>
        <v>50</v>
      </c>
      <c r="E2960">
        <f ca="1">INDEX(table_rates,C2960,8)</f>
        <v>50</v>
      </c>
    </row>
    <row r="2961" spans="1:5" x14ac:dyDescent="0.2">
      <c r="A2961" t="s">
        <v>1043</v>
      </c>
      <c r="B2961">
        <f t="shared" si="867"/>
        <v>591</v>
      </c>
      <c r="C2961">
        <f t="shared" ca="1" si="865"/>
        <v>8</v>
      </c>
      <c r="D2961" t="str">
        <f ca="1">INDEX(table_rates,C2961,9)</f>
        <v>n/a</v>
      </c>
      <c r="E2961" t="str">
        <f ca="1">INDEX(table_rates,C2961,10)</f>
        <v>n/a</v>
      </c>
    </row>
    <row r="2962" spans="1:5" x14ac:dyDescent="0.2">
      <c r="A2962" t="s">
        <v>1039</v>
      </c>
      <c r="B2962">
        <f t="shared" si="867"/>
        <v>592</v>
      </c>
      <c r="C2962">
        <f t="shared" ref="C2962:C3022" ca="1" si="871">RANDBETWEEN(1,ROWS(table_rates))</f>
        <v>8</v>
      </c>
      <c r="D2962">
        <f t="shared" ca="1" si="868"/>
        <v>100</v>
      </c>
      <c r="E2962">
        <f t="shared" ref="E2962" ca="1" si="872">INDEX(table_rates,C2962,2)</f>
        <v>100</v>
      </c>
    </row>
    <row r="2963" spans="1:5" x14ac:dyDescent="0.2">
      <c r="A2963" t="s">
        <v>1040</v>
      </c>
      <c r="B2963">
        <f t="shared" si="867"/>
        <v>592</v>
      </c>
      <c r="C2963">
        <f t="shared" ref="C2963:C2981" ca="1" si="873">IF(MOD(ROW(C2963)-2,5)&lt;&gt;0,C2962,RANDBETWEEN(1,ROWS(table_rates)))</f>
        <v>8</v>
      </c>
      <c r="D2963">
        <f ca="1">INDEX(table_rates,C2963,3)</f>
        <v>80</v>
      </c>
      <c r="E2963">
        <f ca="1">INDEX(table_rates,C2963,4)</f>
        <v>80</v>
      </c>
    </row>
    <row r="2964" spans="1:5" x14ac:dyDescent="0.2">
      <c r="A2964" t="s">
        <v>1041</v>
      </c>
      <c r="B2964">
        <f t="shared" si="867"/>
        <v>592</v>
      </c>
      <c r="C2964">
        <f t="shared" ca="1" si="873"/>
        <v>8</v>
      </c>
      <c r="D2964">
        <f ca="1">INDEX(table_rates,C2964,5)</f>
        <v>60</v>
      </c>
      <c r="E2964">
        <f ca="1">INDEX(table_rates,C2964,6)</f>
        <v>60</v>
      </c>
    </row>
    <row r="2965" spans="1:5" x14ac:dyDescent="0.2">
      <c r="A2965" t="s">
        <v>1042</v>
      </c>
      <c r="B2965">
        <f t="shared" si="867"/>
        <v>592</v>
      </c>
      <c r="C2965">
        <f t="shared" ca="1" si="873"/>
        <v>8</v>
      </c>
      <c r="D2965">
        <f ca="1">INDEX(table_rates,C2965,7)</f>
        <v>50</v>
      </c>
      <c r="E2965">
        <f ca="1">INDEX(table_rates,C2965,8)</f>
        <v>50</v>
      </c>
    </row>
    <row r="2966" spans="1:5" x14ac:dyDescent="0.2">
      <c r="A2966" t="s">
        <v>1043</v>
      </c>
      <c r="B2966">
        <f t="shared" si="867"/>
        <v>592</v>
      </c>
      <c r="C2966">
        <f t="shared" ca="1" si="873"/>
        <v>8</v>
      </c>
      <c r="D2966" t="str">
        <f ca="1">INDEX(table_rates,C2966,9)</f>
        <v>n/a</v>
      </c>
      <c r="E2966" t="str">
        <f ca="1">INDEX(table_rates,C2966,10)</f>
        <v>n/a</v>
      </c>
    </row>
    <row r="2967" spans="1:5" x14ac:dyDescent="0.2">
      <c r="A2967" t="s">
        <v>1039</v>
      </c>
      <c r="B2967">
        <f t="shared" si="867"/>
        <v>593</v>
      </c>
      <c r="C2967">
        <f t="shared" ca="1" si="873"/>
        <v>3</v>
      </c>
      <c r="D2967">
        <f t="shared" ca="1" si="868"/>
        <v>100</v>
      </c>
      <c r="E2967">
        <f t="shared" ref="E2967" ca="1" si="874">INDEX(table_rates,C2967,2)</f>
        <v>100</v>
      </c>
    </row>
    <row r="2968" spans="1:5" x14ac:dyDescent="0.2">
      <c r="A2968" t="s">
        <v>1040</v>
      </c>
      <c r="B2968">
        <f t="shared" si="867"/>
        <v>593</v>
      </c>
      <c r="C2968">
        <f t="shared" ca="1" si="873"/>
        <v>3</v>
      </c>
      <c r="D2968">
        <f ca="1">INDEX(table_rates,C2968,3)</f>
        <v>80</v>
      </c>
      <c r="E2968">
        <f ca="1">INDEX(table_rates,C2968,4)</f>
        <v>80</v>
      </c>
    </row>
    <row r="2969" spans="1:5" x14ac:dyDescent="0.2">
      <c r="A2969" t="s">
        <v>1041</v>
      </c>
      <c r="B2969">
        <f t="shared" si="867"/>
        <v>593</v>
      </c>
      <c r="C2969">
        <f t="shared" ca="1" si="873"/>
        <v>3</v>
      </c>
      <c r="D2969">
        <f ca="1">INDEX(table_rates,C2969,5)</f>
        <v>80</v>
      </c>
      <c r="E2969">
        <f ca="1">INDEX(table_rates,C2969,6)</f>
        <v>80</v>
      </c>
    </row>
    <row r="2970" spans="1:5" x14ac:dyDescent="0.2">
      <c r="A2970" t="s">
        <v>1042</v>
      </c>
      <c r="B2970">
        <f t="shared" si="867"/>
        <v>593</v>
      </c>
      <c r="C2970">
        <f t="shared" ca="1" si="873"/>
        <v>3</v>
      </c>
      <c r="D2970">
        <f ca="1">INDEX(table_rates,C2970,7)</f>
        <v>60</v>
      </c>
      <c r="E2970">
        <f ca="1">INDEX(table_rates,C2970,8)</f>
        <v>60</v>
      </c>
    </row>
    <row r="2971" spans="1:5" x14ac:dyDescent="0.2">
      <c r="A2971" t="s">
        <v>1043</v>
      </c>
      <c r="B2971">
        <f t="shared" si="867"/>
        <v>593</v>
      </c>
      <c r="C2971">
        <f t="shared" ca="1" si="873"/>
        <v>3</v>
      </c>
      <c r="D2971" t="str">
        <f ca="1">INDEX(table_rates,C2971,9)</f>
        <v>n/a</v>
      </c>
      <c r="E2971" t="str">
        <f ca="1">INDEX(table_rates,C2971,10)</f>
        <v>n/a</v>
      </c>
    </row>
    <row r="2972" spans="1:5" x14ac:dyDescent="0.2">
      <c r="A2972" t="s">
        <v>1039</v>
      </c>
      <c r="B2972">
        <f t="shared" si="867"/>
        <v>594</v>
      </c>
      <c r="C2972">
        <f t="shared" ca="1" si="873"/>
        <v>3</v>
      </c>
      <c r="D2972">
        <f t="shared" ca="1" si="868"/>
        <v>100</v>
      </c>
      <c r="E2972">
        <f t="shared" ref="E2972" ca="1" si="875">INDEX(table_rates,C2972,2)</f>
        <v>100</v>
      </c>
    </row>
    <row r="2973" spans="1:5" x14ac:dyDescent="0.2">
      <c r="A2973" t="s">
        <v>1040</v>
      </c>
      <c r="B2973">
        <f t="shared" si="867"/>
        <v>594</v>
      </c>
      <c r="C2973">
        <f t="shared" ca="1" si="873"/>
        <v>3</v>
      </c>
      <c r="D2973">
        <f ca="1">INDEX(table_rates,C2973,3)</f>
        <v>80</v>
      </c>
      <c r="E2973">
        <f ca="1">INDEX(table_rates,C2973,4)</f>
        <v>80</v>
      </c>
    </row>
    <row r="2974" spans="1:5" x14ac:dyDescent="0.2">
      <c r="A2974" t="s">
        <v>1041</v>
      </c>
      <c r="B2974">
        <f t="shared" si="867"/>
        <v>594</v>
      </c>
      <c r="C2974">
        <f t="shared" ca="1" si="873"/>
        <v>3</v>
      </c>
      <c r="D2974">
        <f ca="1">INDEX(table_rates,C2974,5)</f>
        <v>80</v>
      </c>
      <c r="E2974">
        <f ca="1">INDEX(table_rates,C2974,6)</f>
        <v>80</v>
      </c>
    </row>
    <row r="2975" spans="1:5" x14ac:dyDescent="0.2">
      <c r="A2975" t="s">
        <v>1042</v>
      </c>
      <c r="B2975">
        <f t="shared" si="867"/>
        <v>594</v>
      </c>
      <c r="C2975">
        <f t="shared" ca="1" si="873"/>
        <v>3</v>
      </c>
      <c r="D2975">
        <f ca="1">INDEX(table_rates,C2975,7)</f>
        <v>60</v>
      </c>
      <c r="E2975">
        <f ca="1">INDEX(table_rates,C2975,8)</f>
        <v>60</v>
      </c>
    </row>
    <row r="2976" spans="1:5" x14ac:dyDescent="0.2">
      <c r="A2976" t="s">
        <v>1043</v>
      </c>
      <c r="B2976">
        <f t="shared" si="867"/>
        <v>594</v>
      </c>
      <c r="C2976">
        <f t="shared" ca="1" si="873"/>
        <v>3</v>
      </c>
      <c r="D2976" t="str">
        <f ca="1">INDEX(table_rates,C2976,9)</f>
        <v>n/a</v>
      </c>
      <c r="E2976" t="str">
        <f ca="1">INDEX(table_rates,C2976,10)</f>
        <v>n/a</v>
      </c>
    </row>
    <row r="2977" spans="1:5" x14ac:dyDescent="0.2">
      <c r="A2977" t="s">
        <v>1039</v>
      </c>
      <c r="B2977">
        <f t="shared" si="867"/>
        <v>595</v>
      </c>
      <c r="C2977">
        <f t="shared" ca="1" si="873"/>
        <v>15</v>
      </c>
      <c r="D2977">
        <f t="shared" ca="1" si="868"/>
        <v>100</v>
      </c>
      <c r="E2977">
        <f t="shared" ref="E2977" ca="1" si="876">INDEX(table_rates,C2977,2)</f>
        <v>100</v>
      </c>
    </row>
    <row r="2978" spans="1:5" x14ac:dyDescent="0.2">
      <c r="A2978" t="s">
        <v>1040</v>
      </c>
      <c r="B2978">
        <f t="shared" si="867"/>
        <v>595</v>
      </c>
      <c r="C2978">
        <f t="shared" ca="1" si="873"/>
        <v>15</v>
      </c>
      <c r="D2978">
        <f ca="1">INDEX(table_rates,C2978,3)</f>
        <v>90</v>
      </c>
      <c r="E2978">
        <f ca="1">INDEX(table_rates,C2978,4)</f>
        <v>90</v>
      </c>
    </row>
    <row r="2979" spans="1:5" x14ac:dyDescent="0.2">
      <c r="A2979" t="s">
        <v>1041</v>
      </c>
      <c r="B2979">
        <f t="shared" si="867"/>
        <v>595</v>
      </c>
      <c r="C2979">
        <f t="shared" ca="1" si="873"/>
        <v>15</v>
      </c>
      <c r="D2979">
        <f ca="1">INDEX(table_rates,C2979,5)</f>
        <v>80</v>
      </c>
      <c r="E2979">
        <f ca="1">INDEX(table_rates,C2979,6)</f>
        <v>80</v>
      </c>
    </row>
    <row r="2980" spans="1:5" x14ac:dyDescent="0.2">
      <c r="A2980" t="s">
        <v>1042</v>
      </c>
      <c r="B2980">
        <f t="shared" si="867"/>
        <v>595</v>
      </c>
      <c r="C2980">
        <f t="shared" ca="1" si="873"/>
        <v>15</v>
      </c>
      <c r="D2980">
        <f ca="1">INDEX(table_rates,C2980,7)</f>
        <v>80</v>
      </c>
      <c r="E2980">
        <f ca="1">INDEX(table_rates,C2980,8)</f>
        <v>80</v>
      </c>
    </row>
    <row r="2981" spans="1:5" x14ac:dyDescent="0.2">
      <c r="A2981" t="s">
        <v>1043</v>
      </c>
      <c r="B2981">
        <f t="shared" si="867"/>
        <v>595</v>
      </c>
      <c r="C2981">
        <f t="shared" ca="1" si="873"/>
        <v>15</v>
      </c>
      <c r="D2981" t="str">
        <f ca="1">INDEX(table_rates,C2981,9)</f>
        <v>n/a</v>
      </c>
      <c r="E2981" t="str">
        <f ca="1">INDEX(table_rates,C2981,10)</f>
        <v>n/a</v>
      </c>
    </row>
    <row r="2982" spans="1:5" x14ac:dyDescent="0.2">
      <c r="A2982" t="s">
        <v>1039</v>
      </c>
      <c r="B2982">
        <f t="shared" si="867"/>
        <v>596</v>
      </c>
      <c r="C2982">
        <f t="shared" ca="1" si="871"/>
        <v>15</v>
      </c>
      <c r="D2982">
        <f t="shared" ca="1" si="868"/>
        <v>100</v>
      </c>
      <c r="E2982">
        <f t="shared" ref="E2982" ca="1" si="877">INDEX(table_rates,C2982,2)</f>
        <v>100</v>
      </c>
    </row>
    <row r="2983" spans="1:5" x14ac:dyDescent="0.2">
      <c r="A2983" t="s">
        <v>1040</v>
      </c>
      <c r="B2983">
        <f t="shared" si="867"/>
        <v>596</v>
      </c>
      <c r="C2983">
        <f t="shared" ref="C2983:C3001" ca="1" si="878">IF(MOD(ROW(C2983)-2,5)&lt;&gt;0,C2982,RANDBETWEEN(1,ROWS(table_rates)))</f>
        <v>15</v>
      </c>
      <c r="D2983">
        <f ca="1">INDEX(table_rates,C2983,3)</f>
        <v>90</v>
      </c>
      <c r="E2983">
        <f ca="1">INDEX(table_rates,C2983,4)</f>
        <v>90</v>
      </c>
    </row>
    <row r="2984" spans="1:5" x14ac:dyDescent="0.2">
      <c r="A2984" t="s">
        <v>1041</v>
      </c>
      <c r="B2984">
        <f t="shared" si="867"/>
        <v>596</v>
      </c>
      <c r="C2984">
        <f t="shared" ca="1" si="878"/>
        <v>15</v>
      </c>
      <c r="D2984">
        <f ca="1">INDEX(table_rates,C2984,5)</f>
        <v>80</v>
      </c>
      <c r="E2984">
        <f ca="1">INDEX(table_rates,C2984,6)</f>
        <v>80</v>
      </c>
    </row>
    <row r="2985" spans="1:5" x14ac:dyDescent="0.2">
      <c r="A2985" t="s">
        <v>1042</v>
      </c>
      <c r="B2985">
        <f t="shared" si="867"/>
        <v>596</v>
      </c>
      <c r="C2985">
        <f t="shared" ca="1" si="878"/>
        <v>15</v>
      </c>
      <c r="D2985">
        <f ca="1">INDEX(table_rates,C2985,7)</f>
        <v>80</v>
      </c>
      <c r="E2985">
        <f ca="1">INDEX(table_rates,C2985,8)</f>
        <v>80</v>
      </c>
    </row>
    <row r="2986" spans="1:5" x14ac:dyDescent="0.2">
      <c r="A2986" t="s">
        <v>1043</v>
      </c>
      <c r="B2986">
        <f t="shared" si="867"/>
        <v>596</v>
      </c>
      <c r="C2986">
        <f t="shared" ca="1" si="878"/>
        <v>15</v>
      </c>
      <c r="D2986" t="str">
        <f ca="1">INDEX(table_rates,C2986,9)</f>
        <v>n/a</v>
      </c>
      <c r="E2986" t="str">
        <f ca="1">INDEX(table_rates,C2986,10)</f>
        <v>n/a</v>
      </c>
    </row>
    <row r="2987" spans="1:5" x14ac:dyDescent="0.2">
      <c r="A2987" t="s">
        <v>1039</v>
      </c>
      <c r="B2987">
        <f t="shared" si="867"/>
        <v>597</v>
      </c>
      <c r="C2987">
        <f t="shared" ca="1" si="878"/>
        <v>9</v>
      </c>
      <c r="D2987">
        <f t="shared" ca="1" si="868"/>
        <v>100</v>
      </c>
      <c r="E2987">
        <f t="shared" ref="E2987" ca="1" si="879">INDEX(table_rates,C2987,2)</f>
        <v>100</v>
      </c>
    </row>
    <row r="2988" spans="1:5" x14ac:dyDescent="0.2">
      <c r="A2988" t="s">
        <v>1040</v>
      </c>
      <c r="B2988">
        <f t="shared" si="867"/>
        <v>597</v>
      </c>
      <c r="C2988">
        <f t="shared" ca="1" si="878"/>
        <v>9</v>
      </c>
      <c r="D2988">
        <f ca="1">INDEX(table_rates,C2988,3)</f>
        <v>80</v>
      </c>
      <c r="E2988">
        <f ca="1">INDEX(table_rates,C2988,4)</f>
        <v>80</v>
      </c>
    </row>
    <row r="2989" spans="1:5" x14ac:dyDescent="0.2">
      <c r="A2989" t="s">
        <v>1041</v>
      </c>
      <c r="B2989">
        <f t="shared" si="867"/>
        <v>597</v>
      </c>
      <c r="C2989">
        <f t="shared" ca="1" si="878"/>
        <v>9</v>
      </c>
      <c r="D2989">
        <f ca="1">INDEX(table_rates,C2989,5)</f>
        <v>80</v>
      </c>
      <c r="E2989">
        <f ca="1">INDEX(table_rates,C2989,6)</f>
        <v>80</v>
      </c>
    </row>
    <row r="2990" spans="1:5" x14ac:dyDescent="0.2">
      <c r="A2990" t="s">
        <v>1042</v>
      </c>
      <c r="B2990">
        <f t="shared" si="867"/>
        <v>597</v>
      </c>
      <c r="C2990">
        <f t="shared" ca="1" si="878"/>
        <v>9</v>
      </c>
      <c r="D2990">
        <f ca="1">INDEX(table_rates,C2990,7)</f>
        <v>60</v>
      </c>
      <c r="E2990">
        <f ca="1">INDEX(table_rates,C2990,8)</f>
        <v>60</v>
      </c>
    </row>
    <row r="2991" spans="1:5" x14ac:dyDescent="0.2">
      <c r="A2991" t="s">
        <v>1043</v>
      </c>
      <c r="B2991">
        <f t="shared" si="867"/>
        <v>597</v>
      </c>
      <c r="C2991">
        <f t="shared" ca="1" si="878"/>
        <v>9</v>
      </c>
      <c r="D2991" t="str">
        <f ca="1">INDEX(table_rates,C2991,9)</f>
        <v>n/a</v>
      </c>
      <c r="E2991" t="str">
        <f ca="1">INDEX(table_rates,C2991,10)</f>
        <v>n/a</v>
      </c>
    </row>
    <row r="2992" spans="1:5" x14ac:dyDescent="0.2">
      <c r="A2992" t="s">
        <v>1039</v>
      </c>
      <c r="B2992">
        <f t="shared" si="867"/>
        <v>598</v>
      </c>
      <c r="C2992">
        <f t="shared" ca="1" si="878"/>
        <v>3</v>
      </c>
      <c r="D2992">
        <f t="shared" ca="1" si="868"/>
        <v>100</v>
      </c>
      <c r="E2992">
        <f t="shared" ref="E2992" ca="1" si="880">INDEX(table_rates,C2992,2)</f>
        <v>100</v>
      </c>
    </row>
    <row r="2993" spans="1:5" x14ac:dyDescent="0.2">
      <c r="A2993" t="s">
        <v>1040</v>
      </c>
      <c r="B2993">
        <f t="shared" si="867"/>
        <v>598</v>
      </c>
      <c r="C2993">
        <f t="shared" ca="1" si="878"/>
        <v>3</v>
      </c>
      <c r="D2993">
        <f ca="1">INDEX(table_rates,C2993,3)</f>
        <v>80</v>
      </c>
      <c r="E2993">
        <f ca="1">INDEX(table_rates,C2993,4)</f>
        <v>80</v>
      </c>
    </row>
    <row r="2994" spans="1:5" x14ac:dyDescent="0.2">
      <c r="A2994" t="s">
        <v>1041</v>
      </c>
      <c r="B2994">
        <f t="shared" si="867"/>
        <v>598</v>
      </c>
      <c r="C2994">
        <f t="shared" ca="1" si="878"/>
        <v>3</v>
      </c>
      <c r="D2994">
        <f ca="1">INDEX(table_rates,C2994,5)</f>
        <v>80</v>
      </c>
      <c r="E2994">
        <f ca="1">INDEX(table_rates,C2994,6)</f>
        <v>80</v>
      </c>
    </row>
    <row r="2995" spans="1:5" x14ac:dyDescent="0.2">
      <c r="A2995" t="s">
        <v>1042</v>
      </c>
      <c r="B2995">
        <f t="shared" si="867"/>
        <v>598</v>
      </c>
      <c r="C2995">
        <f t="shared" ca="1" si="878"/>
        <v>3</v>
      </c>
      <c r="D2995">
        <f ca="1">INDEX(table_rates,C2995,7)</f>
        <v>60</v>
      </c>
      <c r="E2995">
        <f ca="1">INDEX(table_rates,C2995,8)</f>
        <v>60</v>
      </c>
    </row>
    <row r="2996" spans="1:5" x14ac:dyDescent="0.2">
      <c r="A2996" t="s">
        <v>1043</v>
      </c>
      <c r="B2996">
        <f t="shared" si="867"/>
        <v>598</v>
      </c>
      <c r="C2996">
        <f t="shared" ca="1" si="878"/>
        <v>3</v>
      </c>
      <c r="D2996" t="str">
        <f ca="1">INDEX(table_rates,C2996,9)</f>
        <v>n/a</v>
      </c>
      <c r="E2996" t="str">
        <f ca="1">INDEX(table_rates,C2996,10)</f>
        <v>n/a</v>
      </c>
    </row>
    <row r="2997" spans="1:5" x14ac:dyDescent="0.2">
      <c r="A2997" t="s">
        <v>1039</v>
      </c>
      <c r="B2997">
        <f t="shared" si="867"/>
        <v>599</v>
      </c>
      <c r="C2997">
        <f t="shared" ca="1" si="878"/>
        <v>13</v>
      </c>
      <c r="D2997">
        <f t="shared" ca="1" si="868"/>
        <v>100</v>
      </c>
      <c r="E2997">
        <f t="shared" ref="E2997" ca="1" si="881">INDEX(table_rates,C2997,2)</f>
        <v>100</v>
      </c>
    </row>
    <row r="2998" spans="1:5" x14ac:dyDescent="0.2">
      <c r="A2998" t="s">
        <v>1040</v>
      </c>
      <c r="B2998">
        <f t="shared" si="867"/>
        <v>599</v>
      </c>
      <c r="C2998">
        <f t="shared" ca="1" si="878"/>
        <v>13</v>
      </c>
      <c r="D2998">
        <f ca="1">INDEX(table_rates,C2998,3)</f>
        <v>80</v>
      </c>
      <c r="E2998">
        <f ca="1">INDEX(table_rates,C2998,4)</f>
        <v>80</v>
      </c>
    </row>
    <row r="2999" spans="1:5" x14ac:dyDescent="0.2">
      <c r="A2999" t="s">
        <v>1041</v>
      </c>
      <c r="B2999">
        <f t="shared" si="867"/>
        <v>599</v>
      </c>
      <c r="C2999">
        <f t="shared" ca="1" si="878"/>
        <v>13</v>
      </c>
      <c r="D2999">
        <f ca="1">INDEX(table_rates,C2999,5)</f>
        <v>80</v>
      </c>
      <c r="E2999">
        <f ca="1">INDEX(table_rates,C2999,6)</f>
        <v>80</v>
      </c>
    </row>
    <row r="3000" spans="1:5" x14ac:dyDescent="0.2">
      <c r="A3000" t="s">
        <v>1042</v>
      </c>
      <c r="B3000">
        <f t="shared" si="867"/>
        <v>599</v>
      </c>
      <c r="C3000">
        <f t="shared" ca="1" si="878"/>
        <v>13</v>
      </c>
      <c r="D3000">
        <f ca="1">INDEX(table_rates,C3000,7)</f>
        <v>60</v>
      </c>
      <c r="E3000">
        <f ca="1">INDEX(table_rates,C3000,8)</f>
        <v>60</v>
      </c>
    </row>
    <row r="3001" spans="1:5" x14ac:dyDescent="0.2">
      <c r="A3001" t="s">
        <v>1043</v>
      </c>
      <c r="B3001">
        <f t="shared" si="867"/>
        <v>599</v>
      </c>
      <c r="C3001">
        <f t="shared" ca="1" si="878"/>
        <v>13</v>
      </c>
      <c r="D3001">
        <f ca="1">INDEX(table_rates,C3001,9)</f>
        <v>50</v>
      </c>
      <c r="E3001">
        <f ca="1">INDEX(table_rates,C3001,10)</f>
        <v>50</v>
      </c>
    </row>
    <row r="3002" spans="1:5" x14ac:dyDescent="0.2">
      <c r="A3002" t="s">
        <v>1039</v>
      </c>
      <c r="B3002">
        <f t="shared" si="867"/>
        <v>600</v>
      </c>
      <c r="C3002">
        <f t="shared" ca="1" si="871"/>
        <v>13</v>
      </c>
      <c r="D3002">
        <f t="shared" ca="1" si="868"/>
        <v>100</v>
      </c>
      <c r="E3002">
        <f t="shared" ref="E3002" ca="1" si="882">INDEX(table_rates,C3002,2)</f>
        <v>100</v>
      </c>
    </row>
    <row r="3003" spans="1:5" x14ac:dyDescent="0.2">
      <c r="A3003" t="s">
        <v>1040</v>
      </c>
      <c r="B3003">
        <f t="shared" si="867"/>
        <v>600</v>
      </c>
      <c r="C3003">
        <f t="shared" ref="C3003:C3021" ca="1" si="883">IF(MOD(ROW(C3003)-2,5)&lt;&gt;0,C3002,RANDBETWEEN(1,ROWS(table_rates)))</f>
        <v>13</v>
      </c>
      <c r="D3003">
        <f ca="1">INDEX(table_rates,C3003,3)</f>
        <v>80</v>
      </c>
      <c r="E3003">
        <f ca="1">INDEX(table_rates,C3003,4)</f>
        <v>80</v>
      </c>
    </row>
    <row r="3004" spans="1:5" x14ac:dyDescent="0.2">
      <c r="A3004" t="s">
        <v>1041</v>
      </c>
      <c r="B3004">
        <f t="shared" si="867"/>
        <v>600</v>
      </c>
      <c r="C3004">
        <f t="shared" ca="1" si="883"/>
        <v>13</v>
      </c>
      <c r="D3004">
        <f ca="1">INDEX(table_rates,C3004,5)</f>
        <v>80</v>
      </c>
      <c r="E3004">
        <f ca="1">INDEX(table_rates,C3004,6)</f>
        <v>80</v>
      </c>
    </row>
    <row r="3005" spans="1:5" x14ac:dyDescent="0.2">
      <c r="A3005" t="s">
        <v>1042</v>
      </c>
      <c r="B3005">
        <f t="shared" si="867"/>
        <v>600</v>
      </c>
      <c r="C3005">
        <f t="shared" ca="1" si="883"/>
        <v>13</v>
      </c>
      <c r="D3005">
        <f ca="1">INDEX(table_rates,C3005,7)</f>
        <v>60</v>
      </c>
      <c r="E3005">
        <f ca="1">INDEX(table_rates,C3005,8)</f>
        <v>60</v>
      </c>
    </row>
    <row r="3006" spans="1:5" x14ac:dyDescent="0.2">
      <c r="A3006" t="s">
        <v>1043</v>
      </c>
      <c r="B3006">
        <f t="shared" si="867"/>
        <v>600</v>
      </c>
      <c r="C3006">
        <f t="shared" ca="1" si="883"/>
        <v>13</v>
      </c>
      <c r="D3006">
        <f ca="1">INDEX(table_rates,C3006,9)</f>
        <v>50</v>
      </c>
      <c r="E3006">
        <f ca="1">INDEX(table_rates,C3006,10)</f>
        <v>50</v>
      </c>
    </row>
    <row r="3007" spans="1:5" x14ac:dyDescent="0.2">
      <c r="A3007" t="s">
        <v>1039</v>
      </c>
      <c r="B3007">
        <f t="shared" si="867"/>
        <v>601</v>
      </c>
      <c r="C3007">
        <f t="shared" ca="1" si="883"/>
        <v>7</v>
      </c>
      <c r="D3007">
        <f t="shared" ca="1" si="868"/>
        <v>100</v>
      </c>
      <c r="E3007">
        <f t="shared" ref="E3007" ca="1" si="884">INDEX(table_rates,C3007,2)</f>
        <v>100</v>
      </c>
    </row>
    <row r="3008" spans="1:5" x14ac:dyDescent="0.2">
      <c r="A3008" t="s">
        <v>1040</v>
      </c>
      <c r="B3008">
        <f t="shared" si="867"/>
        <v>601</v>
      </c>
      <c r="C3008">
        <f t="shared" ca="1" si="883"/>
        <v>7</v>
      </c>
      <c r="D3008">
        <f ca="1">INDEX(table_rates,C3008,3)</f>
        <v>80</v>
      </c>
      <c r="E3008">
        <f ca="1">INDEX(table_rates,C3008,4)</f>
        <v>80</v>
      </c>
    </row>
    <row r="3009" spans="1:5" x14ac:dyDescent="0.2">
      <c r="A3009" t="s">
        <v>1041</v>
      </c>
      <c r="B3009">
        <f t="shared" si="867"/>
        <v>601</v>
      </c>
      <c r="C3009">
        <f t="shared" ca="1" si="883"/>
        <v>7</v>
      </c>
      <c r="D3009">
        <f ca="1">INDEX(table_rates,C3009,5)</f>
        <v>60</v>
      </c>
      <c r="E3009">
        <f ca="1">INDEX(table_rates,C3009,6)</f>
        <v>60</v>
      </c>
    </row>
    <row r="3010" spans="1:5" x14ac:dyDescent="0.2">
      <c r="A3010" t="s">
        <v>1042</v>
      </c>
      <c r="B3010">
        <f t="shared" si="867"/>
        <v>601</v>
      </c>
      <c r="C3010">
        <f t="shared" ca="1" si="883"/>
        <v>7</v>
      </c>
      <c r="D3010">
        <f ca="1">INDEX(table_rates,C3010,7)</f>
        <v>50</v>
      </c>
      <c r="E3010">
        <f ca="1">INDEX(table_rates,C3010,8)</f>
        <v>50</v>
      </c>
    </row>
    <row r="3011" spans="1:5" x14ac:dyDescent="0.2">
      <c r="A3011" t="s">
        <v>1043</v>
      </c>
      <c r="B3011">
        <f t="shared" si="867"/>
        <v>601</v>
      </c>
      <c r="C3011">
        <f t="shared" ca="1" si="883"/>
        <v>7</v>
      </c>
      <c r="D3011" t="str">
        <f ca="1">INDEX(table_rates,C3011,9)</f>
        <v>n/a</v>
      </c>
      <c r="E3011" t="str">
        <f ca="1">INDEX(table_rates,C3011,10)</f>
        <v>n/a</v>
      </c>
    </row>
    <row r="3012" spans="1:5" x14ac:dyDescent="0.2">
      <c r="A3012" t="s">
        <v>1039</v>
      </c>
      <c r="B3012">
        <f t="shared" ref="B3012:B3075" si="885">IF(MOD(ROW(B3012)-2,5)&lt;&gt;0,B3011,B3011+1)</f>
        <v>602</v>
      </c>
      <c r="C3012">
        <f t="shared" ca="1" si="883"/>
        <v>11</v>
      </c>
      <c r="D3012">
        <f t="shared" ca="1" si="868"/>
        <v>100</v>
      </c>
      <c r="E3012">
        <f t="shared" ref="E3012" ca="1" si="886">INDEX(table_rates,C3012,2)</f>
        <v>100</v>
      </c>
    </row>
    <row r="3013" spans="1:5" x14ac:dyDescent="0.2">
      <c r="A3013" t="s">
        <v>1040</v>
      </c>
      <c r="B3013">
        <f t="shared" si="885"/>
        <v>602</v>
      </c>
      <c r="C3013">
        <f t="shared" ca="1" si="883"/>
        <v>11</v>
      </c>
      <c r="D3013">
        <f ca="1">INDEX(table_rates,C3013,3)</f>
        <v>80</v>
      </c>
      <c r="E3013">
        <f ca="1">INDEX(table_rates,C3013,4)</f>
        <v>80</v>
      </c>
    </row>
    <row r="3014" spans="1:5" x14ac:dyDescent="0.2">
      <c r="A3014" t="s">
        <v>1041</v>
      </c>
      <c r="B3014">
        <f t="shared" si="885"/>
        <v>602</v>
      </c>
      <c r="C3014">
        <f t="shared" ca="1" si="883"/>
        <v>11</v>
      </c>
      <c r="D3014">
        <f ca="1">INDEX(table_rates,C3014,5)</f>
        <v>80</v>
      </c>
      <c r="E3014">
        <f ca="1">INDEX(table_rates,C3014,6)</f>
        <v>80</v>
      </c>
    </row>
    <row r="3015" spans="1:5" x14ac:dyDescent="0.2">
      <c r="A3015" t="s">
        <v>1042</v>
      </c>
      <c r="B3015">
        <f t="shared" si="885"/>
        <v>602</v>
      </c>
      <c r="C3015">
        <f t="shared" ca="1" si="883"/>
        <v>11</v>
      </c>
      <c r="D3015">
        <f ca="1">INDEX(table_rates,C3015,7)</f>
        <v>60</v>
      </c>
      <c r="E3015">
        <f ca="1">INDEX(table_rates,C3015,8)</f>
        <v>60</v>
      </c>
    </row>
    <row r="3016" spans="1:5" x14ac:dyDescent="0.2">
      <c r="A3016" t="s">
        <v>1043</v>
      </c>
      <c r="B3016">
        <f t="shared" si="885"/>
        <v>602</v>
      </c>
      <c r="C3016">
        <f t="shared" ca="1" si="883"/>
        <v>11</v>
      </c>
      <c r="D3016" t="str">
        <f ca="1">INDEX(table_rates,C3016,9)</f>
        <v>n/a</v>
      </c>
      <c r="E3016" t="str">
        <f ca="1">INDEX(table_rates,C3016,10)</f>
        <v>n/a</v>
      </c>
    </row>
    <row r="3017" spans="1:5" x14ac:dyDescent="0.2">
      <c r="A3017" t="s">
        <v>1039</v>
      </c>
      <c r="B3017">
        <f t="shared" si="885"/>
        <v>603</v>
      </c>
      <c r="C3017">
        <f t="shared" ca="1" si="883"/>
        <v>1</v>
      </c>
      <c r="D3017">
        <f t="shared" ref="D3017:D3057" ca="1" si="887">INDEX(table_rates,C3017,1)</f>
        <v>100</v>
      </c>
      <c r="E3017">
        <f t="shared" ref="E3017" ca="1" si="888">INDEX(table_rates,C3017,2)</f>
        <v>100</v>
      </c>
    </row>
    <row r="3018" spans="1:5" x14ac:dyDescent="0.2">
      <c r="A3018" t="s">
        <v>1040</v>
      </c>
      <c r="B3018">
        <f t="shared" si="885"/>
        <v>603</v>
      </c>
      <c r="C3018">
        <f t="shared" ca="1" si="883"/>
        <v>1</v>
      </c>
      <c r="D3018">
        <f ca="1">INDEX(table_rates,C3018,3)</f>
        <v>80</v>
      </c>
      <c r="E3018">
        <f ca="1">INDEX(table_rates,C3018,4)</f>
        <v>80</v>
      </c>
    </row>
    <row r="3019" spans="1:5" x14ac:dyDescent="0.2">
      <c r="A3019" t="s">
        <v>1041</v>
      </c>
      <c r="B3019">
        <f t="shared" si="885"/>
        <v>603</v>
      </c>
      <c r="C3019">
        <f t="shared" ca="1" si="883"/>
        <v>1</v>
      </c>
      <c r="D3019">
        <f ca="1">INDEX(table_rates,C3019,5)</f>
        <v>60</v>
      </c>
      <c r="E3019">
        <f ca="1">INDEX(table_rates,C3019,6)</f>
        <v>60</v>
      </c>
    </row>
    <row r="3020" spans="1:5" x14ac:dyDescent="0.2">
      <c r="A3020" t="s">
        <v>1042</v>
      </c>
      <c r="B3020">
        <f t="shared" si="885"/>
        <v>603</v>
      </c>
      <c r="C3020">
        <f t="shared" ca="1" si="883"/>
        <v>1</v>
      </c>
      <c r="D3020">
        <f ca="1">INDEX(table_rates,C3020,7)</f>
        <v>50</v>
      </c>
      <c r="E3020">
        <f ca="1">INDEX(table_rates,C3020,8)</f>
        <v>50</v>
      </c>
    </row>
    <row r="3021" spans="1:5" x14ac:dyDescent="0.2">
      <c r="A3021" t="s">
        <v>1043</v>
      </c>
      <c r="B3021">
        <f t="shared" si="885"/>
        <v>603</v>
      </c>
      <c r="C3021">
        <f t="shared" ca="1" si="883"/>
        <v>1</v>
      </c>
      <c r="D3021" t="str">
        <f ca="1">INDEX(table_rates,C3021,9)</f>
        <v>n/a</v>
      </c>
      <c r="E3021" t="str">
        <f ca="1">INDEX(table_rates,C3021,10)</f>
        <v>n/a</v>
      </c>
    </row>
    <row r="3022" spans="1:5" x14ac:dyDescent="0.2">
      <c r="A3022" t="s">
        <v>1039</v>
      </c>
      <c r="B3022">
        <f t="shared" si="885"/>
        <v>604</v>
      </c>
      <c r="C3022">
        <f t="shared" ca="1" si="871"/>
        <v>3</v>
      </c>
      <c r="D3022">
        <f t="shared" ca="1" si="887"/>
        <v>100</v>
      </c>
      <c r="E3022">
        <f t="shared" ref="E3022" ca="1" si="889">INDEX(table_rates,C3022,2)</f>
        <v>100</v>
      </c>
    </row>
    <row r="3023" spans="1:5" x14ac:dyDescent="0.2">
      <c r="A3023" t="s">
        <v>1040</v>
      </c>
      <c r="B3023">
        <f t="shared" si="885"/>
        <v>604</v>
      </c>
      <c r="C3023">
        <f t="shared" ref="C3023:C3041" ca="1" si="890">IF(MOD(ROW(C3023)-2,5)&lt;&gt;0,C3022,RANDBETWEEN(1,ROWS(table_rates)))</f>
        <v>3</v>
      </c>
      <c r="D3023">
        <f ca="1">INDEX(table_rates,C3023,3)</f>
        <v>80</v>
      </c>
      <c r="E3023">
        <f ca="1">INDEX(table_rates,C3023,4)</f>
        <v>80</v>
      </c>
    </row>
    <row r="3024" spans="1:5" x14ac:dyDescent="0.2">
      <c r="A3024" t="s">
        <v>1041</v>
      </c>
      <c r="B3024">
        <f t="shared" si="885"/>
        <v>604</v>
      </c>
      <c r="C3024">
        <f t="shared" ca="1" si="890"/>
        <v>3</v>
      </c>
      <c r="D3024">
        <f ca="1">INDEX(table_rates,C3024,5)</f>
        <v>80</v>
      </c>
      <c r="E3024">
        <f ca="1">INDEX(table_rates,C3024,6)</f>
        <v>80</v>
      </c>
    </row>
    <row r="3025" spans="1:5" x14ac:dyDescent="0.2">
      <c r="A3025" t="s">
        <v>1042</v>
      </c>
      <c r="B3025">
        <f t="shared" si="885"/>
        <v>604</v>
      </c>
      <c r="C3025">
        <f t="shared" ca="1" si="890"/>
        <v>3</v>
      </c>
      <c r="D3025">
        <f ca="1">INDEX(table_rates,C3025,7)</f>
        <v>60</v>
      </c>
      <c r="E3025">
        <f ca="1">INDEX(table_rates,C3025,8)</f>
        <v>60</v>
      </c>
    </row>
    <row r="3026" spans="1:5" x14ac:dyDescent="0.2">
      <c r="A3026" t="s">
        <v>1043</v>
      </c>
      <c r="B3026">
        <f t="shared" si="885"/>
        <v>604</v>
      </c>
      <c r="C3026">
        <f t="shared" ca="1" si="890"/>
        <v>3</v>
      </c>
      <c r="D3026" t="str">
        <f ca="1">INDEX(table_rates,C3026,9)</f>
        <v>n/a</v>
      </c>
      <c r="E3026" t="str">
        <f ca="1">INDEX(table_rates,C3026,10)</f>
        <v>n/a</v>
      </c>
    </row>
    <row r="3027" spans="1:5" x14ac:dyDescent="0.2">
      <c r="A3027" t="s">
        <v>1039</v>
      </c>
      <c r="B3027">
        <f t="shared" si="885"/>
        <v>605</v>
      </c>
      <c r="C3027">
        <f t="shared" ca="1" si="890"/>
        <v>1</v>
      </c>
      <c r="D3027">
        <f t="shared" ca="1" si="887"/>
        <v>100</v>
      </c>
      <c r="E3027">
        <f t="shared" ref="E3027" ca="1" si="891">INDEX(table_rates,C3027,2)</f>
        <v>100</v>
      </c>
    </row>
    <row r="3028" spans="1:5" x14ac:dyDescent="0.2">
      <c r="A3028" t="s">
        <v>1040</v>
      </c>
      <c r="B3028">
        <f t="shared" si="885"/>
        <v>605</v>
      </c>
      <c r="C3028">
        <f t="shared" ca="1" si="890"/>
        <v>1</v>
      </c>
      <c r="D3028">
        <f ca="1">INDEX(table_rates,C3028,3)</f>
        <v>80</v>
      </c>
      <c r="E3028">
        <f ca="1">INDEX(table_rates,C3028,4)</f>
        <v>80</v>
      </c>
    </row>
    <row r="3029" spans="1:5" x14ac:dyDescent="0.2">
      <c r="A3029" t="s">
        <v>1041</v>
      </c>
      <c r="B3029">
        <f t="shared" si="885"/>
        <v>605</v>
      </c>
      <c r="C3029">
        <f t="shared" ca="1" si="890"/>
        <v>1</v>
      </c>
      <c r="D3029">
        <f ca="1">INDEX(table_rates,C3029,5)</f>
        <v>60</v>
      </c>
      <c r="E3029">
        <f ca="1">INDEX(table_rates,C3029,6)</f>
        <v>60</v>
      </c>
    </row>
    <row r="3030" spans="1:5" x14ac:dyDescent="0.2">
      <c r="A3030" t="s">
        <v>1042</v>
      </c>
      <c r="B3030">
        <f t="shared" si="885"/>
        <v>605</v>
      </c>
      <c r="C3030">
        <f t="shared" ca="1" si="890"/>
        <v>1</v>
      </c>
      <c r="D3030">
        <f ca="1">INDEX(table_rates,C3030,7)</f>
        <v>50</v>
      </c>
      <c r="E3030">
        <f ca="1">INDEX(table_rates,C3030,8)</f>
        <v>50</v>
      </c>
    </row>
    <row r="3031" spans="1:5" x14ac:dyDescent="0.2">
      <c r="A3031" t="s">
        <v>1043</v>
      </c>
      <c r="B3031">
        <f t="shared" si="885"/>
        <v>605</v>
      </c>
      <c r="C3031">
        <f t="shared" ca="1" si="890"/>
        <v>1</v>
      </c>
      <c r="D3031" t="str">
        <f ca="1">INDEX(table_rates,C3031,9)</f>
        <v>n/a</v>
      </c>
      <c r="E3031" t="str">
        <f ca="1">INDEX(table_rates,C3031,10)</f>
        <v>n/a</v>
      </c>
    </row>
    <row r="3032" spans="1:5" x14ac:dyDescent="0.2">
      <c r="A3032" t="s">
        <v>1039</v>
      </c>
      <c r="B3032">
        <f t="shared" si="885"/>
        <v>606</v>
      </c>
      <c r="C3032">
        <f t="shared" ca="1" si="890"/>
        <v>15</v>
      </c>
      <c r="D3032">
        <f t="shared" ca="1" si="887"/>
        <v>100</v>
      </c>
      <c r="E3032">
        <f t="shared" ref="E3032" ca="1" si="892">INDEX(table_rates,C3032,2)</f>
        <v>100</v>
      </c>
    </row>
    <row r="3033" spans="1:5" x14ac:dyDescent="0.2">
      <c r="A3033" t="s">
        <v>1040</v>
      </c>
      <c r="B3033">
        <f t="shared" si="885"/>
        <v>606</v>
      </c>
      <c r="C3033">
        <f t="shared" ca="1" si="890"/>
        <v>15</v>
      </c>
      <c r="D3033">
        <f ca="1">INDEX(table_rates,C3033,3)</f>
        <v>90</v>
      </c>
      <c r="E3033">
        <f ca="1">INDEX(table_rates,C3033,4)</f>
        <v>90</v>
      </c>
    </row>
    <row r="3034" spans="1:5" x14ac:dyDescent="0.2">
      <c r="A3034" t="s">
        <v>1041</v>
      </c>
      <c r="B3034">
        <f t="shared" si="885"/>
        <v>606</v>
      </c>
      <c r="C3034">
        <f t="shared" ca="1" si="890"/>
        <v>15</v>
      </c>
      <c r="D3034">
        <f ca="1">INDEX(table_rates,C3034,5)</f>
        <v>80</v>
      </c>
      <c r="E3034">
        <f ca="1">INDEX(table_rates,C3034,6)</f>
        <v>80</v>
      </c>
    </row>
    <row r="3035" spans="1:5" x14ac:dyDescent="0.2">
      <c r="A3035" t="s">
        <v>1042</v>
      </c>
      <c r="B3035">
        <f t="shared" si="885"/>
        <v>606</v>
      </c>
      <c r="C3035">
        <f t="shared" ca="1" si="890"/>
        <v>15</v>
      </c>
      <c r="D3035">
        <f ca="1">INDEX(table_rates,C3035,7)</f>
        <v>80</v>
      </c>
      <c r="E3035">
        <f ca="1">INDEX(table_rates,C3035,8)</f>
        <v>80</v>
      </c>
    </row>
    <row r="3036" spans="1:5" x14ac:dyDescent="0.2">
      <c r="A3036" t="s">
        <v>1043</v>
      </c>
      <c r="B3036">
        <f t="shared" si="885"/>
        <v>606</v>
      </c>
      <c r="C3036">
        <f t="shared" ca="1" si="890"/>
        <v>15</v>
      </c>
      <c r="D3036" t="str">
        <f ca="1">INDEX(table_rates,C3036,9)</f>
        <v>n/a</v>
      </c>
      <c r="E3036" t="str">
        <f ca="1">INDEX(table_rates,C3036,10)</f>
        <v>n/a</v>
      </c>
    </row>
    <row r="3037" spans="1:5" x14ac:dyDescent="0.2">
      <c r="A3037" t="s">
        <v>1039</v>
      </c>
      <c r="B3037">
        <f t="shared" si="885"/>
        <v>607</v>
      </c>
      <c r="C3037">
        <f t="shared" ca="1" si="890"/>
        <v>15</v>
      </c>
      <c r="D3037">
        <f t="shared" ca="1" si="887"/>
        <v>100</v>
      </c>
      <c r="E3037">
        <f t="shared" ref="E3037" ca="1" si="893">INDEX(table_rates,C3037,2)</f>
        <v>100</v>
      </c>
    </row>
    <row r="3038" spans="1:5" x14ac:dyDescent="0.2">
      <c r="A3038" t="s">
        <v>1040</v>
      </c>
      <c r="B3038">
        <f t="shared" si="885"/>
        <v>607</v>
      </c>
      <c r="C3038">
        <f t="shared" ca="1" si="890"/>
        <v>15</v>
      </c>
      <c r="D3038">
        <f ca="1">INDEX(table_rates,C3038,3)</f>
        <v>90</v>
      </c>
      <c r="E3038">
        <f ca="1">INDEX(table_rates,C3038,4)</f>
        <v>90</v>
      </c>
    </row>
    <row r="3039" spans="1:5" x14ac:dyDescent="0.2">
      <c r="A3039" t="s">
        <v>1041</v>
      </c>
      <c r="B3039">
        <f t="shared" si="885"/>
        <v>607</v>
      </c>
      <c r="C3039">
        <f t="shared" ca="1" si="890"/>
        <v>15</v>
      </c>
      <c r="D3039">
        <f ca="1">INDEX(table_rates,C3039,5)</f>
        <v>80</v>
      </c>
      <c r="E3039">
        <f ca="1">INDEX(table_rates,C3039,6)</f>
        <v>80</v>
      </c>
    </row>
    <row r="3040" spans="1:5" x14ac:dyDescent="0.2">
      <c r="A3040" t="s">
        <v>1042</v>
      </c>
      <c r="B3040">
        <f t="shared" si="885"/>
        <v>607</v>
      </c>
      <c r="C3040">
        <f t="shared" ca="1" si="890"/>
        <v>15</v>
      </c>
      <c r="D3040">
        <f ca="1">INDEX(table_rates,C3040,7)</f>
        <v>80</v>
      </c>
      <c r="E3040">
        <f ca="1">INDEX(table_rates,C3040,8)</f>
        <v>80</v>
      </c>
    </row>
    <row r="3041" spans="1:5" x14ac:dyDescent="0.2">
      <c r="A3041" t="s">
        <v>1043</v>
      </c>
      <c r="B3041">
        <f t="shared" si="885"/>
        <v>607</v>
      </c>
      <c r="C3041">
        <f t="shared" ca="1" si="890"/>
        <v>15</v>
      </c>
      <c r="D3041" t="str">
        <f ca="1">INDEX(table_rates,C3041,9)</f>
        <v>n/a</v>
      </c>
      <c r="E3041" t="str">
        <f ca="1">INDEX(table_rates,C3041,10)</f>
        <v>n/a</v>
      </c>
    </row>
    <row r="3042" spans="1:5" x14ac:dyDescent="0.2">
      <c r="A3042" t="s">
        <v>1039</v>
      </c>
      <c r="B3042">
        <f t="shared" si="885"/>
        <v>608</v>
      </c>
      <c r="C3042">
        <f t="shared" ref="C3042:C3102" ca="1" si="894">RANDBETWEEN(1,ROWS(table_rates))</f>
        <v>11</v>
      </c>
      <c r="D3042">
        <f t="shared" ca="1" si="887"/>
        <v>100</v>
      </c>
      <c r="E3042">
        <f t="shared" ref="E3042" ca="1" si="895">INDEX(table_rates,C3042,2)</f>
        <v>100</v>
      </c>
    </row>
    <row r="3043" spans="1:5" x14ac:dyDescent="0.2">
      <c r="A3043" t="s">
        <v>1040</v>
      </c>
      <c r="B3043">
        <f t="shared" si="885"/>
        <v>608</v>
      </c>
      <c r="C3043">
        <f t="shared" ref="C3043:C3061" ca="1" si="896">IF(MOD(ROW(C3043)-2,5)&lt;&gt;0,C3042,RANDBETWEEN(1,ROWS(table_rates)))</f>
        <v>11</v>
      </c>
      <c r="D3043">
        <f ca="1">INDEX(table_rates,C3043,3)</f>
        <v>80</v>
      </c>
      <c r="E3043">
        <f ca="1">INDEX(table_rates,C3043,4)</f>
        <v>80</v>
      </c>
    </row>
    <row r="3044" spans="1:5" x14ac:dyDescent="0.2">
      <c r="A3044" t="s">
        <v>1041</v>
      </c>
      <c r="B3044">
        <f t="shared" si="885"/>
        <v>608</v>
      </c>
      <c r="C3044">
        <f t="shared" ca="1" si="896"/>
        <v>11</v>
      </c>
      <c r="D3044">
        <f ca="1">INDEX(table_rates,C3044,5)</f>
        <v>80</v>
      </c>
      <c r="E3044">
        <f ca="1">INDEX(table_rates,C3044,6)</f>
        <v>80</v>
      </c>
    </row>
    <row r="3045" spans="1:5" x14ac:dyDescent="0.2">
      <c r="A3045" t="s">
        <v>1042</v>
      </c>
      <c r="B3045">
        <f t="shared" si="885"/>
        <v>608</v>
      </c>
      <c r="C3045">
        <f t="shared" ca="1" si="896"/>
        <v>11</v>
      </c>
      <c r="D3045">
        <f ca="1">INDEX(table_rates,C3045,7)</f>
        <v>60</v>
      </c>
      <c r="E3045">
        <f ca="1">INDEX(table_rates,C3045,8)</f>
        <v>60</v>
      </c>
    </row>
    <row r="3046" spans="1:5" x14ac:dyDescent="0.2">
      <c r="A3046" t="s">
        <v>1043</v>
      </c>
      <c r="B3046">
        <f t="shared" si="885"/>
        <v>608</v>
      </c>
      <c r="C3046">
        <f t="shared" ca="1" si="896"/>
        <v>11</v>
      </c>
      <c r="D3046" t="str">
        <f ca="1">INDEX(table_rates,C3046,9)</f>
        <v>n/a</v>
      </c>
      <c r="E3046" t="str">
        <f ca="1">INDEX(table_rates,C3046,10)</f>
        <v>n/a</v>
      </c>
    </row>
    <row r="3047" spans="1:5" x14ac:dyDescent="0.2">
      <c r="A3047" t="s">
        <v>1039</v>
      </c>
      <c r="B3047">
        <f t="shared" si="885"/>
        <v>609</v>
      </c>
      <c r="C3047">
        <f t="shared" ca="1" si="896"/>
        <v>15</v>
      </c>
      <c r="D3047">
        <f t="shared" ca="1" si="887"/>
        <v>100</v>
      </c>
      <c r="E3047">
        <f t="shared" ref="E3047" ca="1" si="897">INDEX(table_rates,C3047,2)</f>
        <v>100</v>
      </c>
    </row>
    <row r="3048" spans="1:5" x14ac:dyDescent="0.2">
      <c r="A3048" t="s">
        <v>1040</v>
      </c>
      <c r="B3048">
        <f t="shared" si="885"/>
        <v>609</v>
      </c>
      <c r="C3048">
        <f t="shared" ca="1" si="896"/>
        <v>15</v>
      </c>
      <c r="D3048">
        <f ca="1">INDEX(table_rates,C3048,3)</f>
        <v>90</v>
      </c>
      <c r="E3048">
        <f ca="1">INDEX(table_rates,C3048,4)</f>
        <v>90</v>
      </c>
    </row>
    <row r="3049" spans="1:5" x14ac:dyDescent="0.2">
      <c r="A3049" t="s">
        <v>1041</v>
      </c>
      <c r="B3049">
        <f t="shared" si="885"/>
        <v>609</v>
      </c>
      <c r="C3049">
        <f t="shared" ca="1" si="896"/>
        <v>15</v>
      </c>
      <c r="D3049">
        <f ca="1">INDEX(table_rates,C3049,5)</f>
        <v>80</v>
      </c>
      <c r="E3049">
        <f ca="1">INDEX(table_rates,C3049,6)</f>
        <v>80</v>
      </c>
    </row>
    <row r="3050" spans="1:5" x14ac:dyDescent="0.2">
      <c r="A3050" t="s">
        <v>1042</v>
      </c>
      <c r="B3050">
        <f t="shared" si="885"/>
        <v>609</v>
      </c>
      <c r="C3050">
        <f t="shared" ca="1" si="896"/>
        <v>15</v>
      </c>
      <c r="D3050">
        <f ca="1">INDEX(table_rates,C3050,7)</f>
        <v>80</v>
      </c>
      <c r="E3050">
        <f ca="1">INDEX(table_rates,C3050,8)</f>
        <v>80</v>
      </c>
    </row>
    <row r="3051" spans="1:5" x14ac:dyDescent="0.2">
      <c r="A3051" t="s">
        <v>1043</v>
      </c>
      <c r="B3051">
        <f t="shared" si="885"/>
        <v>609</v>
      </c>
      <c r="C3051">
        <f t="shared" ca="1" si="896"/>
        <v>15</v>
      </c>
      <c r="D3051" t="str">
        <f ca="1">INDEX(table_rates,C3051,9)</f>
        <v>n/a</v>
      </c>
      <c r="E3051" t="str">
        <f ca="1">INDEX(table_rates,C3051,10)</f>
        <v>n/a</v>
      </c>
    </row>
    <row r="3052" spans="1:5" x14ac:dyDescent="0.2">
      <c r="A3052" t="s">
        <v>1039</v>
      </c>
      <c r="B3052">
        <f t="shared" si="885"/>
        <v>610</v>
      </c>
      <c r="C3052">
        <f t="shared" ca="1" si="896"/>
        <v>4</v>
      </c>
      <c r="D3052">
        <f t="shared" ca="1" si="887"/>
        <v>100</v>
      </c>
      <c r="E3052">
        <f t="shared" ref="E3052" ca="1" si="898">INDEX(table_rates,C3052,2)</f>
        <v>100</v>
      </c>
    </row>
    <row r="3053" spans="1:5" x14ac:dyDescent="0.2">
      <c r="A3053" t="s">
        <v>1040</v>
      </c>
      <c r="B3053">
        <f t="shared" si="885"/>
        <v>610</v>
      </c>
      <c r="C3053">
        <f t="shared" ca="1" si="896"/>
        <v>4</v>
      </c>
      <c r="D3053">
        <f ca="1">INDEX(table_rates,C3053,3)</f>
        <v>90</v>
      </c>
      <c r="E3053">
        <f ca="1">INDEX(table_rates,C3053,4)</f>
        <v>90</v>
      </c>
    </row>
    <row r="3054" spans="1:5" x14ac:dyDescent="0.2">
      <c r="A3054" t="s">
        <v>1041</v>
      </c>
      <c r="B3054">
        <f t="shared" si="885"/>
        <v>610</v>
      </c>
      <c r="C3054">
        <f t="shared" ca="1" si="896"/>
        <v>4</v>
      </c>
      <c r="D3054">
        <f ca="1">INDEX(table_rates,C3054,5)</f>
        <v>80</v>
      </c>
      <c r="E3054">
        <f ca="1">INDEX(table_rates,C3054,6)</f>
        <v>80</v>
      </c>
    </row>
    <row r="3055" spans="1:5" x14ac:dyDescent="0.2">
      <c r="A3055" t="s">
        <v>1042</v>
      </c>
      <c r="B3055">
        <f t="shared" si="885"/>
        <v>610</v>
      </c>
      <c r="C3055">
        <f t="shared" ca="1" si="896"/>
        <v>4</v>
      </c>
      <c r="D3055">
        <f ca="1">INDEX(table_rates,C3055,7)</f>
        <v>80</v>
      </c>
      <c r="E3055">
        <f ca="1">INDEX(table_rates,C3055,8)</f>
        <v>80</v>
      </c>
    </row>
    <row r="3056" spans="1:5" x14ac:dyDescent="0.2">
      <c r="A3056" t="s">
        <v>1043</v>
      </c>
      <c r="B3056">
        <f t="shared" si="885"/>
        <v>610</v>
      </c>
      <c r="C3056">
        <f t="shared" ca="1" si="896"/>
        <v>4</v>
      </c>
      <c r="D3056" t="str">
        <f ca="1">INDEX(table_rates,C3056,9)</f>
        <v>n/a</v>
      </c>
      <c r="E3056" t="str">
        <f ca="1">INDEX(table_rates,C3056,10)</f>
        <v>n/a</v>
      </c>
    </row>
    <row r="3057" spans="1:5" x14ac:dyDescent="0.2">
      <c r="A3057" t="s">
        <v>1039</v>
      </c>
      <c r="B3057">
        <f t="shared" si="885"/>
        <v>611</v>
      </c>
      <c r="C3057">
        <f t="shared" ca="1" si="896"/>
        <v>10</v>
      </c>
      <c r="D3057">
        <f t="shared" ca="1" si="887"/>
        <v>100</v>
      </c>
      <c r="E3057">
        <f t="shared" ref="E3057" ca="1" si="899">INDEX(table_rates,C3057,2)</f>
        <v>100</v>
      </c>
    </row>
    <row r="3058" spans="1:5" x14ac:dyDescent="0.2">
      <c r="A3058" t="s">
        <v>1040</v>
      </c>
      <c r="B3058">
        <f t="shared" si="885"/>
        <v>611</v>
      </c>
      <c r="C3058">
        <f t="shared" ca="1" si="896"/>
        <v>10</v>
      </c>
      <c r="D3058">
        <f ca="1">INDEX(table_rates,C3058,3)</f>
        <v>80</v>
      </c>
      <c r="E3058">
        <f ca="1">INDEX(table_rates,C3058,4)</f>
        <v>80</v>
      </c>
    </row>
    <row r="3059" spans="1:5" x14ac:dyDescent="0.2">
      <c r="A3059" t="s">
        <v>1041</v>
      </c>
      <c r="B3059">
        <f t="shared" si="885"/>
        <v>611</v>
      </c>
      <c r="C3059">
        <f t="shared" ca="1" si="896"/>
        <v>10</v>
      </c>
      <c r="D3059">
        <f ca="1">INDEX(table_rates,C3059,5)</f>
        <v>80</v>
      </c>
      <c r="E3059">
        <f ca="1">INDEX(table_rates,C3059,6)</f>
        <v>80</v>
      </c>
    </row>
    <row r="3060" spans="1:5" x14ac:dyDescent="0.2">
      <c r="A3060" t="s">
        <v>1042</v>
      </c>
      <c r="B3060">
        <f t="shared" si="885"/>
        <v>611</v>
      </c>
      <c r="C3060">
        <f t="shared" ca="1" si="896"/>
        <v>10</v>
      </c>
      <c r="D3060">
        <f ca="1">INDEX(table_rates,C3060,7)</f>
        <v>60</v>
      </c>
      <c r="E3060">
        <f ca="1">INDEX(table_rates,C3060,8)</f>
        <v>60</v>
      </c>
    </row>
    <row r="3061" spans="1:5" x14ac:dyDescent="0.2">
      <c r="A3061" t="s">
        <v>1043</v>
      </c>
      <c r="B3061">
        <f t="shared" si="885"/>
        <v>611</v>
      </c>
      <c r="C3061">
        <f t="shared" ca="1" si="896"/>
        <v>10</v>
      </c>
      <c r="D3061" t="str">
        <f ca="1">INDEX(table_rates,C3061,9)</f>
        <v>n/a</v>
      </c>
      <c r="E3061" t="str">
        <f ca="1">INDEX(table_rates,C3061,10)</f>
        <v>n/a</v>
      </c>
    </row>
    <row r="3062" spans="1:5" x14ac:dyDescent="0.2">
      <c r="A3062" t="s">
        <v>1039</v>
      </c>
      <c r="B3062">
        <f t="shared" si="885"/>
        <v>612</v>
      </c>
      <c r="C3062">
        <f t="shared" ca="1" si="894"/>
        <v>12</v>
      </c>
      <c r="D3062">
        <f t="shared" ref="D3062:D3122" ca="1" si="900">INDEX(table_rates,C3062,1)</f>
        <v>100</v>
      </c>
      <c r="E3062">
        <f t="shared" ref="E3062" ca="1" si="901">INDEX(table_rates,C3062,2)</f>
        <v>100</v>
      </c>
    </row>
    <row r="3063" spans="1:5" x14ac:dyDescent="0.2">
      <c r="A3063" t="s">
        <v>1040</v>
      </c>
      <c r="B3063">
        <f t="shared" si="885"/>
        <v>612</v>
      </c>
      <c r="C3063">
        <f t="shared" ref="C3063:C3081" ca="1" si="902">IF(MOD(ROW(C3063)-2,5)&lt;&gt;0,C3062,RANDBETWEEN(1,ROWS(table_rates)))</f>
        <v>12</v>
      </c>
      <c r="D3063">
        <f ca="1">INDEX(table_rates,C3063,3)</f>
        <v>80</v>
      </c>
      <c r="E3063">
        <f ca="1">INDEX(table_rates,C3063,4)</f>
        <v>80</v>
      </c>
    </row>
    <row r="3064" spans="1:5" x14ac:dyDescent="0.2">
      <c r="A3064" t="s">
        <v>1041</v>
      </c>
      <c r="B3064">
        <f t="shared" si="885"/>
        <v>612</v>
      </c>
      <c r="C3064">
        <f t="shared" ca="1" si="902"/>
        <v>12</v>
      </c>
      <c r="D3064">
        <f ca="1">INDEX(table_rates,C3064,5)</f>
        <v>60</v>
      </c>
      <c r="E3064">
        <f ca="1">INDEX(table_rates,C3064,6)</f>
        <v>60</v>
      </c>
    </row>
    <row r="3065" spans="1:5" x14ac:dyDescent="0.2">
      <c r="A3065" t="s">
        <v>1042</v>
      </c>
      <c r="B3065">
        <f t="shared" si="885"/>
        <v>612</v>
      </c>
      <c r="C3065">
        <f t="shared" ca="1" si="902"/>
        <v>12</v>
      </c>
      <c r="D3065" t="str">
        <f ca="1">INDEX(table_rates,C3065,7)</f>
        <v>not covered</v>
      </c>
      <c r="E3065" t="str">
        <f ca="1">INDEX(table_rates,C3065,8)</f>
        <v>not covered</v>
      </c>
    </row>
    <row r="3066" spans="1:5" x14ac:dyDescent="0.2">
      <c r="A3066" t="s">
        <v>1043</v>
      </c>
      <c r="B3066">
        <f t="shared" si="885"/>
        <v>612</v>
      </c>
      <c r="C3066">
        <f t="shared" ca="1" si="902"/>
        <v>12</v>
      </c>
      <c r="D3066" t="str">
        <f ca="1">INDEX(table_rates,C3066,9)</f>
        <v>n/a</v>
      </c>
      <c r="E3066" t="str">
        <f ca="1">INDEX(table_rates,C3066,10)</f>
        <v>n/a</v>
      </c>
    </row>
    <row r="3067" spans="1:5" x14ac:dyDescent="0.2">
      <c r="A3067" t="s">
        <v>1039</v>
      </c>
      <c r="B3067">
        <f t="shared" si="885"/>
        <v>613</v>
      </c>
      <c r="C3067">
        <f t="shared" ca="1" si="902"/>
        <v>13</v>
      </c>
      <c r="D3067">
        <f t="shared" ca="1" si="900"/>
        <v>100</v>
      </c>
      <c r="E3067">
        <f t="shared" ref="E3067" ca="1" si="903">INDEX(table_rates,C3067,2)</f>
        <v>100</v>
      </c>
    </row>
    <row r="3068" spans="1:5" x14ac:dyDescent="0.2">
      <c r="A3068" t="s">
        <v>1040</v>
      </c>
      <c r="B3068">
        <f t="shared" si="885"/>
        <v>613</v>
      </c>
      <c r="C3068">
        <f t="shared" ca="1" si="902"/>
        <v>13</v>
      </c>
      <c r="D3068">
        <f ca="1">INDEX(table_rates,C3068,3)</f>
        <v>80</v>
      </c>
      <c r="E3068">
        <f ca="1">INDEX(table_rates,C3068,4)</f>
        <v>80</v>
      </c>
    </row>
    <row r="3069" spans="1:5" x14ac:dyDescent="0.2">
      <c r="A3069" t="s">
        <v>1041</v>
      </c>
      <c r="B3069">
        <f t="shared" si="885"/>
        <v>613</v>
      </c>
      <c r="C3069">
        <f t="shared" ca="1" si="902"/>
        <v>13</v>
      </c>
      <c r="D3069">
        <f ca="1">INDEX(table_rates,C3069,5)</f>
        <v>80</v>
      </c>
      <c r="E3069">
        <f ca="1">INDEX(table_rates,C3069,6)</f>
        <v>80</v>
      </c>
    </row>
    <row r="3070" spans="1:5" x14ac:dyDescent="0.2">
      <c r="A3070" t="s">
        <v>1042</v>
      </c>
      <c r="B3070">
        <f t="shared" si="885"/>
        <v>613</v>
      </c>
      <c r="C3070">
        <f t="shared" ca="1" si="902"/>
        <v>13</v>
      </c>
      <c r="D3070">
        <f ca="1">INDEX(table_rates,C3070,7)</f>
        <v>60</v>
      </c>
      <c r="E3070">
        <f ca="1">INDEX(table_rates,C3070,8)</f>
        <v>60</v>
      </c>
    </row>
    <row r="3071" spans="1:5" x14ac:dyDescent="0.2">
      <c r="A3071" t="s">
        <v>1043</v>
      </c>
      <c r="B3071">
        <f t="shared" si="885"/>
        <v>613</v>
      </c>
      <c r="C3071">
        <f t="shared" ca="1" si="902"/>
        <v>13</v>
      </c>
      <c r="D3071">
        <f ca="1">INDEX(table_rates,C3071,9)</f>
        <v>50</v>
      </c>
      <c r="E3071">
        <f ca="1">INDEX(table_rates,C3071,10)</f>
        <v>50</v>
      </c>
    </row>
    <row r="3072" spans="1:5" x14ac:dyDescent="0.2">
      <c r="A3072" t="s">
        <v>1039</v>
      </c>
      <c r="B3072">
        <f t="shared" si="885"/>
        <v>614</v>
      </c>
      <c r="C3072">
        <f t="shared" ca="1" si="902"/>
        <v>15</v>
      </c>
      <c r="D3072">
        <f t="shared" ca="1" si="900"/>
        <v>100</v>
      </c>
      <c r="E3072">
        <f t="shared" ref="E3072" ca="1" si="904">INDEX(table_rates,C3072,2)</f>
        <v>100</v>
      </c>
    </row>
    <row r="3073" spans="1:5" x14ac:dyDescent="0.2">
      <c r="A3073" t="s">
        <v>1040</v>
      </c>
      <c r="B3073">
        <f t="shared" si="885"/>
        <v>614</v>
      </c>
      <c r="C3073">
        <f t="shared" ca="1" si="902"/>
        <v>15</v>
      </c>
      <c r="D3073">
        <f ca="1">INDEX(table_rates,C3073,3)</f>
        <v>90</v>
      </c>
      <c r="E3073">
        <f ca="1">INDEX(table_rates,C3073,4)</f>
        <v>90</v>
      </c>
    </row>
    <row r="3074" spans="1:5" x14ac:dyDescent="0.2">
      <c r="A3074" t="s">
        <v>1041</v>
      </c>
      <c r="B3074">
        <f t="shared" si="885"/>
        <v>614</v>
      </c>
      <c r="C3074">
        <f t="shared" ca="1" si="902"/>
        <v>15</v>
      </c>
      <c r="D3074">
        <f ca="1">INDEX(table_rates,C3074,5)</f>
        <v>80</v>
      </c>
      <c r="E3074">
        <f ca="1">INDEX(table_rates,C3074,6)</f>
        <v>80</v>
      </c>
    </row>
    <row r="3075" spans="1:5" x14ac:dyDescent="0.2">
      <c r="A3075" t="s">
        <v>1042</v>
      </c>
      <c r="B3075">
        <f t="shared" si="885"/>
        <v>614</v>
      </c>
      <c r="C3075">
        <f t="shared" ca="1" si="902"/>
        <v>15</v>
      </c>
      <c r="D3075">
        <f ca="1">INDEX(table_rates,C3075,7)</f>
        <v>80</v>
      </c>
      <c r="E3075">
        <f ca="1">INDEX(table_rates,C3075,8)</f>
        <v>80</v>
      </c>
    </row>
    <row r="3076" spans="1:5" x14ac:dyDescent="0.2">
      <c r="A3076" t="s">
        <v>1043</v>
      </c>
      <c r="B3076">
        <f t="shared" ref="B3076:B3139" si="905">IF(MOD(ROW(B3076)-2,5)&lt;&gt;0,B3075,B3075+1)</f>
        <v>614</v>
      </c>
      <c r="C3076">
        <f t="shared" ca="1" si="902"/>
        <v>15</v>
      </c>
      <c r="D3076" t="str">
        <f ca="1">INDEX(table_rates,C3076,9)</f>
        <v>n/a</v>
      </c>
      <c r="E3076" t="str">
        <f ca="1">INDEX(table_rates,C3076,10)</f>
        <v>n/a</v>
      </c>
    </row>
    <row r="3077" spans="1:5" x14ac:dyDescent="0.2">
      <c r="A3077" t="s">
        <v>1039</v>
      </c>
      <c r="B3077">
        <f t="shared" si="905"/>
        <v>615</v>
      </c>
      <c r="C3077">
        <f t="shared" ca="1" si="902"/>
        <v>15</v>
      </c>
      <c r="D3077">
        <f t="shared" ca="1" si="900"/>
        <v>100</v>
      </c>
      <c r="E3077">
        <f t="shared" ref="E3077" ca="1" si="906">INDEX(table_rates,C3077,2)</f>
        <v>100</v>
      </c>
    </row>
    <row r="3078" spans="1:5" x14ac:dyDescent="0.2">
      <c r="A3078" t="s">
        <v>1040</v>
      </c>
      <c r="B3078">
        <f t="shared" si="905"/>
        <v>615</v>
      </c>
      <c r="C3078">
        <f t="shared" ca="1" si="902"/>
        <v>15</v>
      </c>
      <c r="D3078">
        <f ca="1">INDEX(table_rates,C3078,3)</f>
        <v>90</v>
      </c>
      <c r="E3078">
        <f ca="1">INDEX(table_rates,C3078,4)</f>
        <v>90</v>
      </c>
    </row>
    <row r="3079" spans="1:5" x14ac:dyDescent="0.2">
      <c r="A3079" t="s">
        <v>1041</v>
      </c>
      <c r="B3079">
        <f t="shared" si="905"/>
        <v>615</v>
      </c>
      <c r="C3079">
        <f t="shared" ca="1" si="902"/>
        <v>15</v>
      </c>
      <c r="D3079">
        <f ca="1">INDEX(table_rates,C3079,5)</f>
        <v>80</v>
      </c>
      <c r="E3079">
        <f ca="1">INDEX(table_rates,C3079,6)</f>
        <v>80</v>
      </c>
    </row>
    <row r="3080" spans="1:5" x14ac:dyDescent="0.2">
      <c r="A3080" t="s">
        <v>1042</v>
      </c>
      <c r="B3080">
        <f t="shared" si="905"/>
        <v>615</v>
      </c>
      <c r="C3080">
        <f t="shared" ca="1" si="902"/>
        <v>15</v>
      </c>
      <c r="D3080">
        <f ca="1">INDEX(table_rates,C3080,7)</f>
        <v>80</v>
      </c>
      <c r="E3080">
        <f ca="1">INDEX(table_rates,C3080,8)</f>
        <v>80</v>
      </c>
    </row>
    <row r="3081" spans="1:5" x14ac:dyDescent="0.2">
      <c r="A3081" t="s">
        <v>1043</v>
      </c>
      <c r="B3081">
        <f t="shared" si="905"/>
        <v>615</v>
      </c>
      <c r="C3081">
        <f t="shared" ca="1" si="902"/>
        <v>15</v>
      </c>
      <c r="D3081" t="str">
        <f ca="1">INDEX(table_rates,C3081,9)</f>
        <v>n/a</v>
      </c>
      <c r="E3081" t="str">
        <f ca="1">INDEX(table_rates,C3081,10)</f>
        <v>n/a</v>
      </c>
    </row>
    <row r="3082" spans="1:5" x14ac:dyDescent="0.2">
      <c r="A3082" t="s">
        <v>1039</v>
      </c>
      <c r="B3082">
        <f t="shared" si="905"/>
        <v>616</v>
      </c>
      <c r="C3082">
        <f t="shared" ca="1" si="894"/>
        <v>8</v>
      </c>
      <c r="D3082">
        <f t="shared" ca="1" si="900"/>
        <v>100</v>
      </c>
      <c r="E3082">
        <f t="shared" ref="E3082" ca="1" si="907">INDEX(table_rates,C3082,2)</f>
        <v>100</v>
      </c>
    </row>
    <row r="3083" spans="1:5" x14ac:dyDescent="0.2">
      <c r="A3083" t="s">
        <v>1040</v>
      </c>
      <c r="B3083">
        <f t="shared" si="905"/>
        <v>616</v>
      </c>
      <c r="C3083">
        <f t="shared" ref="C3083:C3101" ca="1" si="908">IF(MOD(ROW(C3083)-2,5)&lt;&gt;0,C3082,RANDBETWEEN(1,ROWS(table_rates)))</f>
        <v>8</v>
      </c>
      <c r="D3083">
        <f ca="1">INDEX(table_rates,C3083,3)</f>
        <v>80</v>
      </c>
      <c r="E3083">
        <f ca="1">INDEX(table_rates,C3083,4)</f>
        <v>80</v>
      </c>
    </row>
    <row r="3084" spans="1:5" x14ac:dyDescent="0.2">
      <c r="A3084" t="s">
        <v>1041</v>
      </c>
      <c r="B3084">
        <f t="shared" si="905"/>
        <v>616</v>
      </c>
      <c r="C3084">
        <f t="shared" ca="1" si="908"/>
        <v>8</v>
      </c>
      <c r="D3084">
        <f ca="1">INDEX(table_rates,C3084,5)</f>
        <v>60</v>
      </c>
      <c r="E3084">
        <f ca="1">INDEX(table_rates,C3084,6)</f>
        <v>60</v>
      </c>
    </row>
    <row r="3085" spans="1:5" x14ac:dyDescent="0.2">
      <c r="A3085" t="s">
        <v>1042</v>
      </c>
      <c r="B3085">
        <f t="shared" si="905"/>
        <v>616</v>
      </c>
      <c r="C3085">
        <f t="shared" ca="1" si="908"/>
        <v>8</v>
      </c>
      <c r="D3085">
        <f ca="1">INDEX(table_rates,C3085,7)</f>
        <v>50</v>
      </c>
      <c r="E3085">
        <f ca="1">INDEX(table_rates,C3085,8)</f>
        <v>50</v>
      </c>
    </row>
    <row r="3086" spans="1:5" x14ac:dyDescent="0.2">
      <c r="A3086" t="s">
        <v>1043</v>
      </c>
      <c r="B3086">
        <f t="shared" si="905"/>
        <v>616</v>
      </c>
      <c r="C3086">
        <f t="shared" ca="1" si="908"/>
        <v>8</v>
      </c>
      <c r="D3086" t="str">
        <f ca="1">INDEX(table_rates,C3086,9)</f>
        <v>n/a</v>
      </c>
      <c r="E3086" t="str">
        <f ca="1">INDEX(table_rates,C3086,10)</f>
        <v>n/a</v>
      </c>
    </row>
    <row r="3087" spans="1:5" x14ac:dyDescent="0.2">
      <c r="A3087" t="s">
        <v>1039</v>
      </c>
      <c r="B3087">
        <f t="shared" si="905"/>
        <v>617</v>
      </c>
      <c r="C3087">
        <f t="shared" ca="1" si="908"/>
        <v>8</v>
      </c>
      <c r="D3087">
        <f t="shared" ca="1" si="900"/>
        <v>100</v>
      </c>
      <c r="E3087">
        <f t="shared" ref="E3087" ca="1" si="909">INDEX(table_rates,C3087,2)</f>
        <v>100</v>
      </c>
    </row>
    <row r="3088" spans="1:5" x14ac:dyDescent="0.2">
      <c r="A3088" t="s">
        <v>1040</v>
      </c>
      <c r="B3088">
        <f t="shared" si="905"/>
        <v>617</v>
      </c>
      <c r="C3088">
        <f t="shared" ca="1" si="908"/>
        <v>8</v>
      </c>
      <c r="D3088">
        <f ca="1">INDEX(table_rates,C3088,3)</f>
        <v>80</v>
      </c>
      <c r="E3088">
        <f ca="1">INDEX(table_rates,C3088,4)</f>
        <v>80</v>
      </c>
    </row>
    <row r="3089" spans="1:5" x14ac:dyDescent="0.2">
      <c r="A3089" t="s">
        <v>1041</v>
      </c>
      <c r="B3089">
        <f t="shared" si="905"/>
        <v>617</v>
      </c>
      <c r="C3089">
        <f t="shared" ca="1" si="908"/>
        <v>8</v>
      </c>
      <c r="D3089">
        <f ca="1">INDEX(table_rates,C3089,5)</f>
        <v>60</v>
      </c>
      <c r="E3089">
        <f ca="1">INDEX(table_rates,C3089,6)</f>
        <v>60</v>
      </c>
    </row>
    <row r="3090" spans="1:5" x14ac:dyDescent="0.2">
      <c r="A3090" t="s">
        <v>1042</v>
      </c>
      <c r="B3090">
        <f t="shared" si="905"/>
        <v>617</v>
      </c>
      <c r="C3090">
        <f t="shared" ca="1" si="908"/>
        <v>8</v>
      </c>
      <c r="D3090">
        <f ca="1">INDEX(table_rates,C3090,7)</f>
        <v>50</v>
      </c>
      <c r="E3090">
        <f ca="1">INDEX(table_rates,C3090,8)</f>
        <v>50</v>
      </c>
    </row>
    <row r="3091" spans="1:5" x14ac:dyDescent="0.2">
      <c r="A3091" t="s">
        <v>1043</v>
      </c>
      <c r="B3091">
        <f t="shared" si="905"/>
        <v>617</v>
      </c>
      <c r="C3091">
        <f t="shared" ca="1" si="908"/>
        <v>8</v>
      </c>
      <c r="D3091" t="str">
        <f ca="1">INDEX(table_rates,C3091,9)</f>
        <v>n/a</v>
      </c>
      <c r="E3091" t="str">
        <f ca="1">INDEX(table_rates,C3091,10)</f>
        <v>n/a</v>
      </c>
    </row>
    <row r="3092" spans="1:5" x14ac:dyDescent="0.2">
      <c r="A3092" t="s">
        <v>1039</v>
      </c>
      <c r="B3092">
        <f t="shared" si="905"/>
        <v>618</v>
      </c>
      <c r="C3092">
        <f t="shared" ca="1" si="908"/>
        <v>2</v>
      </c>
      <c r="D3092">
        <f t="shared" ca="1" si="900"/>
        <v>100</v>
      </c>
      <c r="E3092">
        <f t="shared" ref="E3092" ca="1" si="910">INDEX(table_rates,C3092,2)</f>
        <v>100</v>
      </c>
    </row>
    <row r="3093" spans="1:5" x14ac:dyDescent="0.2">
      <c r="A3093" t="s">
        <v>1040</v>
      </c>
      <c r="B3093">
        <f t="shared" si="905"/>
        <v>618</v>
      </c>
      <c r="C3093">
        <f t="shared" ca="1" si="908"/>
        <v>2</v>
      </c>
      <c r="D3093" t="str">
        <f ca="1">INDEX(table_rates,C3093,3)</f>
        <v>not covered</v>
      </c>
      <c r="E3093" t="str">
        <f ca="1">INDEX(table_rates,C3093,4)</f>
        <v>not covered</v>
      </c>
    </row>
    <row r="3094" spans="1:5" x14ac:dyDescent="0.2">
      <c r="A3094" t="s">
        <v>1041</v>
      </c>
      <c r="B3094">
        <f t="shared" si="905"/>
        <v>618</v>
      </c>
      <c r="C3094">
        <f t="shared" ca="1" si="908"/>
        <v>2</v>
      </c>
      <c r="D3094" t="str">
        <f ca="1">INDEX(table_rates,C3094,5)</f>
        <v>not covered</v>
      </c>
      <c r="E3094" t="str">
        <f ca="1">INDEX(table_rates,C3094,6)</f>
        <v>not covered</v>
      </c>
    </row>
    <row r="3095" spans="1:5" x14ac:dyDescent="0.2">
      <c r="A3095" t="s">
        <v>1042</v>
      </c>
      <c r="B3095">
        <f t="shared" si="905"/>
        <v>618</v>
      </c>
      <c r="C3095">
        <f t="shared" ca="1" si="908"/>
        <v>2</v>
      </c>
      <c r="D3095" t="str">
        <f ca="1">INDEX(table_rates,C3095,7)</f>
        <v>not covered</v>
      </c>
      <c r="E3095" t="str">
        <f ca="1">INDEX(table_rates,C3095,8)</f>
        <v>not covered</v>
      </c>
    </row>
    <row r="3096" spans="1:5" x14ac:dyDescent="0.2">
      <c r="A3096" t="s">
        <v>1043</v>
      </c>
      <c r="B3096">
        <f t="shared" si="905"/>
        <v>618</v>
      </c>
      <c r="C3096">
        <f t="shared" ca="1" si="908"/>
        <v>2</v>
      </c>
      <c r="D3096" t="str">
        <f ca="1">INDEX(table_rates,C3096,9)</f>
        <v>n/a</v>
      </c>
      <c r="E3096" t="str">
        <f ca="1">INDEX(table_rates,C3096,10)</f>
        <v>n/a</v>
      </c>
    </row>
    <row r="3097" spans="1:5" x14ac:dyDescent="0.2">
      <c r="A3097" t="s">
        <v>1039</v>
      </c>
      <c r="B3097">
        <f t="shared" si="905"/>
        <v>619</v>
      </c>
      <c r="C3097">
        <f t="shared" ca="1" si="908"/>
        <v>6</v>
      </c>
      <c r="D3097">
        <f t="shared" ca="1" si="900"/>
        <v>100</v>
      </c>
      <c r="E3097">
        <f t="shared" ref="E3097" ca="1" si="911">INDEX(table_rates,C3097,2)</f>
        <v>100</v>
      </c>
    </row>
    <row r="3098" spans="1:5" x14ac:dyDescent="0.2">
      <c r="A3098" t="s">
        <v>1040</v>
      </c>
      <c r="B3098">
        <f t="shared" si="905"/>
        <v>619</v>
      </c>
      <c r="C3098">
        <f t="shared" ca="1" si="908"/>
        <v>6</v>
      </c>
      <c r="D3098">
        <f ca="1">INDEX(table_rates,C3098,3)</f>
        <v>80</v>
      </c>
      <c r="E3098">
        <f ca="1">INDEX(table_rates,C3098,4)</f>
        <v>80</v>
      </c>
    </row>
    <row r="3099" spans="1:5" x14ac:dyDescent="0.2">
      <c r="A3099" t="s">
        <v>1041</v>
      </c>
      <c r="B3099">
        <f t="shared" si="905"/>
        <v>619</v>
      </c>
      <c r="C3099">
        <f t="shared" ca="1" si="908"/>
        <v>6</v>
      </c>
      <c r="D3099">
        <f ca="1">INDEX(table_rates,C3099,5)</f>
        <v>60</v>
      </c>
      <c r="E3099">
        <f ca="1">INDEX(table_rates,C3099,6)</f>
        <v>60</v>
      </c>
    </row>
    <row r="3100" spans="1:5" x14ac:dyDescent="0.2">
      <c r="A3100" t="s">
        <v>1042</v>
      </c>
      <c r="B3100">
        <f t="shared" si="905"/>
        <v>619</v>
      </c>
      <c r="C3100">
        <f t="shared" ca="1" si="908"/>
        <v>6</v>
      </c>
      <c r="D3100">
        <f ca="1">INDEX(table_rates,C3100,7)</f>
        <v>50</v>
      </c>
      <c r="E3100">
        <f ca="1">INDEX(table_rates,C3100,8)</f>
        <v>50</v>
      </c>
    </row>
    <row r="3101" spans="1:5" x14ac:dyDescent="0.2">
      <c r="A3101" t="s">
        <v>1043</v>
      </c>
      <c r="B3101">
        <f t="shared" si="905"/>
        <v>619</v>
      </c>
      <c r="C3101">
        <f t="shared" ca="1" si="908"/>
        <v>6</v>
      </c>
      <c r="D3101" t="str">
        <f ca="1">INDEX(table_rates,C3101,9)</f>
        <v>n/a</v>
      </c>
      <c r="E3101" t="str">
        <f ca="1">INDEX(table_rates,C3101,10)</f>
        <v>n/a</v>
      </c>
    </row>
    <row r="3102" spans="1:5" x14ac:dyDescent="0.2">
      <c r="A3102" t="s">
        <v>1039</v>
      </c>
      <c r="B3102">
        <f t="shared" si="905"/>
        <v>620</v>
      </c>
      <c r="C3102">
        <f t="shared" ca="1" si="894"/>
        <v>11</v>
      </c>
      <c r="D3102">
        <f t="shared" ca="1" si="900"/>
        <v>100</v>
      </c>
      <c r="E3102">
        <f t="shared" ref="E3102" ca="1" si="912">INDEX(table_rates,C3102,2)</f>
        <v>100</v>
      </c>
    </row>
    <row r="3103" spans="1:5" x14ac:dyDescent="0.2">
      <c r="A3103" t="s">
        <v>1040</v>
      </c>
      <c r="B3103">
        <f t="shared" si="905"/>
        <v>620</v>
      </c>
      <c r="C3103">
        <f t="shared" ref="C3103:C3121" ca="1" si="913">IF(MOD(ROW(C3103)-2,5)&lt;&gt;0,C3102,RANDBETWEEN(1,ROWS(table_rates)))</f>
        <v>11</v>
      </c>
      <c r="D3103">
        <f ca="1">INDEX(table_rates,C3103,3)</f>
        <v>80</v>
      </c>
      <c r="E3103">
        <f ca="1">INDEX(table_rates,C3103,4)</f>
        <v>80</v>
      </c>
    </row>
    <row r="3104" spans="1:5" x14ac:dyDescent="0.2">
      <c r="A3104" t="s">
        <v>1041</v>
      </c>
      <c r="B3104">
        <f t="shared" si="905"/>
        <v>620</v>
      </c>
      <c r="C3104">
        <f t="shared" ca="1" si="913"/>
        <v>11</v>
      </c>
      <c r="D3104">
        <f ca="1">INDEX(table_rates,C3104,5)</f>
        <v>80</v>
      </c>
      <c r="E3104">
        <f ca="1">INDEX(table_rates,C3104,6)</f>
        <v>80</v>
      </c>
    </row>
    <row r="3105" spans="1:5" x14ac:dyDescent="0.2">
      <c r="A3105" t="s">
        <v>1042</v>
      </c>
      <c r="B3105">
        <f t="shared" si="905"/>
        <v>620</v>
      </c>
      <c r="C3105">
        <f t="shared" ca="1" si="913"/>
        <v>11</v>
      </c>
      <c r="D3105">
        <f ca="1">INDEX(table_rates,C3105,7)</f>
        <v>60</v>
      </c>
      <c r="E3105">
        <f ca="1">INDEX(table_rates,C3105,8)</f>
        <v>60</v>
      </c>
    </row>
    <row r="3106" spans="1:5" x14ac:dyDescent="0.2">
      <c r="A3106" t="s">
        <v>1043</v>
      </c>
      <c r="B3106">
        <f t="shared" si="905"/>
        <v>620</v>
      </c>
      <c r="C3106">
        <f t="shared" ca="1" si="913"/>
        <v>11</v>
      </c>
      <c r="D3106" t="str">
        <f ca="1">INDEX(table_rates,C3106,9)</f>
        <v>n/a</v>
      </c>
      <c r="E3106" t="str">
        <f ca="1">INDEX(table_rates,C3106,10)</f>
        <v>n/a</v>
      </c>
    </row>
    <row r="3107" spans="1:5" x14ac:dyDescent="0.2">
      <c r="A3107" t="s">
        <v>1039</v>
      </c>
      <c r="B3107">
        <f t="shared" si="905"/>
        <v>621</v>
      </c>
      <c r="C3107">
        <f t="shared" ca="1" si="913"/>
        <v>1</v>
      </c>
      <c r="D3107">
        <f t="shared" ca="1" si="900"/>
        <v>100</v>
      </c>
      <c r="E3107">
        <f t="shared" ref="E3107" ca="1" si="914">INDEX(table_rates,C3107,2)</f>
        <v>100</v>
      </c>
    </row>
    <row r="3108" spans="1:5" x14ac:dyDescent="0.2">
      <c r="A3108" t="s">
        <v>1040</v>
      </c>
      <c r="B3108">
        <f t="shared" si="905"/>
        <v>621</v>
      </c>
      <c r="C3108">
        <f t="shared" ca="1" si="913"/>
        <v>1</v>
      </c>
      <c r="D3108">
        <f ca="1">INDEX(table_rates,C3108,3)</f>
        <v>80</v>
      </c>
      <c r="E3108">
        <f ca="1">INDEX(table_rates,C3108,4)</f>
        <v>80</v>
      </c>
    </row>
    <row r="3109" spans="1:5" x14ac:dyDescent="0.2">
      <c r="A3109" t="s">
        <v>1041</v>
      </c>
      <c r="B3109">
        <f t="shared" si="905"/>
        <v>621</v>
      </c>
      <c r="C3109">
        <f t="shared" ca="1" si="913"/>
        <v>1</v>
      </c>
      <c r="D3109">
        <f ca="1">INDEX(table_rates,C3109,5)</f>
        <v>60</v>
      </c>
      <c r="E3109">
        <f ca="1">INDEX(table_rates,C3109,6)</f>
        <v>60</v>
      </c>
    </row>
    <row r="3110" spans="1:5" x14ac:dyDescent="0.2">
      <c r="A3110" t="s">
        <v>1042</v>
      </c>
      <c r="B3110">
        <f t="shared" si="905"/>
        <v>621</v>
      </c>
      <c r="C3110">
        <f t="shared" ca="1" si="913"/>
        <v>1</v>
      </c>
      <c r="D3110">
        <f ca="1">INDEX(table_rates,C3110,7)</f>
        <v>50</v>
      </c>
      <c r="E3110">
        <f ca="1">INDEX(table_rates,C3110,8)</f>
        <v>50</v>
      </c>
    </row>
    <row r="3111" spans="1:5" x14ac:dyDescent="0.2">
      <c r="A3111" t="s">
        <v>1043</v>
      </c>
      <c r="B3111">
        <f t="shared" si="905"/>
        <v>621</v>
      </c>
      <c r="C3111">
        <f t="shared" ca="1" si="913"/>
        <v>1</v>
      </c>
      <c r="D3111" t="str">
        <f ca="1">INDEX(table_rates,C3111,9)</f>
        <v>n/a</v>
      </c>
      <c r="E3111" t="str">
        <f ca="1">INDEX(table_rates,C3111,10)</f>
        <v>n/a</v>
      </c>
    </row>
    <row r="3112" spans="1:5" x14ac:dyDescent="0.2">
      <c r="A3112" t="s">
        <v>1039</v>
      </c>
      <c r="B3112">
        <f t="shared" si="905"/>
        <v>622</v>
      </c>
      <c r="C3112">
        <f t="shared" ca="1" si="913"/>
        <v>8</v>
      </c>
      <c r="D3112">
        <f t="shared" ca="1" si="900"/>
        <v>100</v>
      </c>
      <c r="E3112">
        <f t="shared" ref="E3112" ca="1" si="915">INDEX(table_rates,C3112,2)</f>
        <v>100</v>
      </c>
    </row>
    <row r="3113" spans="1:5" x14ac:dyDescent="0.2">
      <c r="A3113" t="s">
        <v>1040</v>
      </c>
      <c r="B3113">
        <f t="shared" si="905"/>
        <v>622</v>
      </c>
      <c r="C3113">
        <f t="shared" ca="1" si="913"/>
        <v>8</v>
      </c>
      <c r="D3113">
        <f ca="1">INDEX(table_rates,C3113,3)</f>
        <v>80</v>
      </c>
      <c r="E3113">
        <f ca="1">INDEX(table_rates,C3113,4)</f>
        <v>80</v>
      </c>
    </row>
    <row r="3114" spans="1:5" x14ac:dyDescent="0.2">
      <c r="A3114" t="s">
        <v>1041</v>
      </c>
      <c r="B3114">
        <f t="shared" si="905"/>
        <v>622</v>
      </c>
      <c r="C3114">
        <f t="shared" ca="1" si="913"/>
        <v>8</v>
      </c>
      <c r="D3114">
        <f ca="1">INDEX(table_rates,C3114,5)</f>
        <v>60</v>
      </c>
      <c r="E3114">
        <f ca="1">INDEX(table_rates,C3114,6)</f>
        <v>60</v>
      </c>
    </row>
    <row r="3115" spans="1:5" x14ac:dyDescent="0.2">
      <c r="A3115" t="s">
        <v>1042</v>
      </c>
      <c r="B3115">
        <f t="shared" si="905"/>
        <v>622</v>
      </c>
      <c r="C3115">
        <f t="shared" ca="1" si="913"/>
        <v>8</v>
      </c>
      <c r="D3115">
        <f ca="1">INDEX(table_rates,C3115,7)</f>
        <v>50</v>
      </c>
      <c r="E3115">
        <f ca="1">INDEX(table_rates,C3115,8)</f>
        <v>50</v>
      </c>
    </row>
    <row r="3116" spans="1:5" x14ac:dyDescent="0.2">
      <c r="A3116" t="s">
        <v>1043</v>
      </c>
      <c r="B3116">
        <f t="shared" si="905"/>
        <v>622</v>
      </c>
      <c r="C3116">
        <f t="shared" ca="1" si="913"/>
        <v>8</v>
      </c>
      <c r="D3116" t="str">
        <f ca="1">INDEX(table_rates,C3116,9)</f>
        <v>n/a</v>
      </c>
      <c r="E3116" t="str">
        <f ca="1">INDEX(table_rates,C3116,10)</f>
        <v>n/a</v>
      </c>
    </row>
    <row r="3117" spans="1:5" x14ac:dyDescent="0.2">
      <c r="A3117" t="s">
        <v>1039</v>
      </c>
      <c r="B3117">
        <f t="shared" si="905"/>
        <v>623</v>
      </c>
      <c r="C3117">
        <f t="shared" ca="1" si="913"/>
        <v>1</v>
      </c>
      <c r="D3117">
        <f t="shared" ca="1" si="900"/>
        <v>100</v>
      </c>
      <c r="E3117">
        <f t="shared" ref="E3117" ca="1" si="916">INDEX(table_rates,C3117,2)</f>
        <v>100</v>
      </c>
    </row>
    <row r="3118" spans="1:5" x14ac:dyDescent="0.2">
      <c r="A3118" t="s">
        <v>1040</v>
      </c>
      <c r="B3118">
        <f t="shared" si="905"/>
        <v>623</v>
      </c>
      <c r="C3118">
        <f t="shared" ca="1" si="913"/>
        <v>1</v>
      </c>
      <c r="D3118">
        <f ca="1">INDEX(table_rates,C3118,3)</f>
        <v>80</v>
      </c>
      <c r="E3118">
        <f ca="1">INDEX(table_rates,C3118,4)</f>
        <v>80</v>
      </c>
    </row>
    <row r="3119" spans="1:5" x14ac:dyDescent="0.2">
      <c r="A3119" t="s">
        <v>1041</v>
      </c>
      <c r="B3119">
        <f t="shared" si="905"/>
        <v>623</v>
      </c>
      <c r="C3119">
        <f t="shared" ca="1" si="913"/>
        <v>1</v>
      </c>
      <c r="D3119">
        <f ca="1">INDEX(table_rates,C3119,5)</f>
        <v>60</v>
      </c>
      <c r="E3119">
        <f ca="1">INDEX(table_rates,C3119,6)</f>
        <v>60</v>
      </c>
    </row>
    <row r="3120" spans="1:5" x14ac:dyDescent="0.2">
      <c r="A3120" t="s">
        <v>1042</v>
      </c>
      <c r="B3120">
        <f t="shared" si="905"/>
        <v>623</v>
      </c>
      <c r="C3120">
        <f t="shared" ca="1" si="913"/>
        <v>1</v>
      </c>
      <c r="D3120">
        <f ca="1">INDEX(table_rates,C3120,7)</f>
        <v>50</v>
      </c>
      <c r="E3120">
        <f ca="1">INDEX(table_rates,C3120,8)</f>
        <v>50</v>
      </c>
    </row>
    <row r="3121" spans="1:5" x14ac:dyDescent="0.2">
      <c r="A3121" t="s">
        <v>1043</v>
      </c>
      <c r="B3121">
        <f t="shared" si="905"/>
        <v>623</v>
      </c>
      <c r="C3121">
        <f t="shared" ca="1" si="913"/>
        <v>1</v>
      </c>
      <c r="D3121" t="str">
        <f ca="1">INDEX(table_rates,C3121,9)</f>
        <v>n/a</v>
      </c>
      <c r="E3121" t="str">
        <f ca="1">INDEX(table_rates,C3121,10)</f>
        <v>n/a</v>
      </c>
    </row>
    <row r="3122" spans="1:5" x14ac:dyDescent="0.2">
      <c r="A3122" t="s">
        <v>1039</v>
      </c>
      <c r="B3122">
        <f t="shared" si="905"/>
        <v>624</v>
      </c>
      <c r="C3122">
        <f t="shared" ref="C3122:C3182" ca="1" si="917">RANDBETWEEN(1,ROWS(table_rates))</f>
        <v>5</v>
      </c>
      <c r="D3122">
        <f t="shared" ca="1" si="900"/>
        <v>100</v>
      </c>
      <c r="E3122">
        <f t="shared" ref="E3122" ca="1" si="918">INDEX(table_rates,C3122,2)</f>
        <v>100</v>
      </c>
    </row>
    <row r="3123" spans="1:5" x14ac:dyDescent="0.2">
      <c r="A3123" t="s">
        <v>1040</v>
      </c>
      <c r="B3123">
        <f t="shared" si="905"/>
        <v>624</v>
      </c>
      <c r="C3123">
        <f t="shared" ref="C3123:C3141" ca="1" si="919">IF(MOD(ROW(C3123)-2,5)&lt;&gt;0,C3122,RANDBETWEEN(1,ROWS(table_rates)))</f>
        <v>5</v>
      </c>
      <c r="D3123">
        <f ca="1">INDEX(table_rates,C3123,3)</f>
        <v>80</v>
      </c>
      <c r="E3123">
        <f ca="1">INDEX(table_rates,C3123,4)</f>
        <v>80</v>
      </c>
    </row>
    <row r="3124" spans="1:5" x14ac:dyDescent="0.2">
      <c r="A3124" t="s">
        <v>1041</v>
      </c>
      <c r="B3124">
        <f t="shared" si="905"/>
        <v>624</v>
      </c>
      <c r="C3124">
        <f t="shared" ca="1" si="919"/>
        <v>5</v>
      </c>
      <c r="D3124">
        <f ca="1">INDEX(table_rates,C3124,5)</f>
        <v>60</v>
      </c>
      <c r="E3124">
        <f ca="1">INDEX(table_rates,C3124,6)</f>
        <v>60</v>
      </c>
    </row>
    <row r="3125" spans="1:5" x14ac:dyDescent="0.2">
      <c r="A3125" t="s">
        <v>1042</v>
      </c>
      <c r="B3125">
        <f t="shared" si="905"/>
        <v>624</v>
      </c>
      <c r="C3125">
        <f t="shared" ca="1" si="919"/>
        <v>5</v>
      </c>
      <c r="D3125" t="str">
        <f ca="1">INDEX(table_rates,C3125,7)</f>
        <v>not covered</v>
      </c>
      <c r="E3125" t="str">
        <f ca="1">INDEX(table_rates,C3125,8)</f>
        <v>not covered</v>
      </c>
    </row>
    <row r="3126" spans="1:5" x14ac:dyDescent="0.2">
      <c r="A3126" t="s">
        <v>1043</v>
      </c>
      <c r="B3126">
        <f t="shared" si="905"/>
        <v>624</v>
      </c>
      <c r="C3126">
        <f t="shared" ca="1" si="919"/>
        <v>5</v>
      </c>
      <c r="D3126" t="str">
        <f ca="1">INDEX(table_rates,C3126,9)</f>
        <v>n/a</v>
      </c>
      <c r="E3126" t="str">
        <f ca="1">INDEX(table_rates,C3126,10)</f>
        <v>n/a</v>
      </c>
    </row>
    <row r="3127" spans="1:5" x14ac:dyDescent="0.2">
      <c r="A3127" t="s">
        <v>1039</v>
      </c>
      <c r="B3127">
        <f t="shared" si="905"/>
        <v>625</v>
      </c>
      <c r="C3127">
        <f t="shared" ca="1" si="919"/>
        <v>6</v>
      </c>
      <c r="D3127">
        <f t="shared" ref="D3127:D3187" ca="1" si="920">INDEX(table_rates,C3127,1)</f>
        <v>100</v>
      </c>
      <c r="E3127">
        <f t="shared" ref="E3127" ca="1" si="921">INDEX(table_rates,C3127,2)</f>
        <v>100</v>
      </c>
    </row>
    <row r="3128" spans="1:5" x14ac:dyDescent="0.2">
      <c r="A3128" t="s">
        <v>1040</v>
      </c>
      <c r="B3128">
        <f t="shared" si="905"/>
        <v>625</v>
      </c>
      <c r="C3128">
        <f t="shared" ca="1" si="919"/>
        <v>6</v>
      </c>
      <c r="D3128">
        <f ca="1">INDEX(table_rates,C3128,3)</f>
        <v>80</v>
      </c>
      <c r="E3128">
        <f ca="1">INDEX(table_rates,C3128,4)</f>
        <v>80</v>
      </c>
    </row>
    <row r="3129" spans="1:5" x14ac:dyDescent="0.2">
      <c r="A3129" t="s">
        <v>1041</v>
      </c>
      <c r="B3129">
        <f t="shared" si="905"/>
        <v>625</v>
      </c>
      <c r="C3129">
        <f t="shared" ca="1" si="919"/>
        <v>6</v>
      </c>
      <c r="D3129">
        <f ca="1">INDEX(table_rates,C3129,5)</f>
        <v>60</v>
      </c>
      <c r="E3129">
        <f ca="1">INDEX(table_rates,C3129,6)</f>
        <v>60</v>
      </c>
    </row>
    <row r="3130" spans="1:5" x14ac:dyDescent="0.2">
      <c r="A3130" t="s">
        <v>1042</v>
      </c>
      <c r="B3130">
        <f t="shared" si="905"/>
        <v>625</v>
      </c>
      <c r="C3130">
        <f t="shared" ca="1" si="919"/>
        <v>6</v>
      </c>
      <c r="D3130">
        <f ca="1">INDEX(table_rates,C3130,7)</f>
        <v>50</v>
      </c>
      <c r="E3130">
        <f ca="1">INDEX(table_rates,C3130,8)</f>
        <v>50</v>
      </c>
    </row>
    <row r="3131" spans="1:5" x14ac:dyDescent="0.2">
      <c r="A3131" t="s">
        <v>1043</v>
      </c>
      <c r="B3131">
        <f t="shared" si="905"/>
        <v>625</v>
      </c>
      <c r="C3131">
        <f t="shared" ca="1" si="919"/>
        <v>6</v>
      </c>
      <c r="D3131" t="str">
        <f ca="1">INDEX(table_rates,C3131,9)</f>
        <v>n/a</v>
      </c>
      <c r="E3131" t="str">
        <f ca="1">INDEX(table_rates,C3131,10)</f>
        <v>n/a</v>
      </c>
    </row>
    <row r="3132" spans="1:5" x14ac:dyDescent="0.2">
      <c r="A3132" t="s">
        <v>1039</v>
      </c>
      <c r="B3132">
        <f t="shared" si="905"/>
        <v>626</v>
      </c>
      <c r="C3132">
        <f t="shared" ca="1" si="919"/>
        <v>9</v>
      </c>
      <c r="D3132">
        <f t="shared" ca="1" si="920"/>
        <v>100</v>
      </c>
      <c r="E3132">
        <f t="shared" ref="E3132" ca="1" si="922">INDEX(table_rates,C3132,2)</f>
        <v>100</v>
      </c>
    </row>
    <row r="3133" spans="1:5" x14ac:dyDescent="0.2">
      <c r="A3133" t="s">
        <v>1040</v>
      </c>
      <c r="B3133">
        <f t="shared" si="905"/>
        <v>626</v>
      </c>
      <c r="C3133">
        <f t="shared" ca="1" si="919"/>
        <v>9</v>
      </c>
      <c r="D3133">
        <f ca="1">INDEX(table_rates,C3133,3)</f>
        <v>80</v>
      </c>
      <c r="E3133">
        <f ca="1">INDEX(table_rates,C3133,4)</f>
        <v>80</v>
      </c>
    </row>
    <row r="3134" spans="1:5" x14ac:dyDescent="0.2">
      <c r="A3134" t="s">
        <v>1041</v>
      </c>
      <c r="B3134">
        <f t="shared" si="905"/>
        <v>626</v>
      </c>
      <c r="C3134">
        <f t="shared" ca="1" si="919"/>
        <v>9</v>
      </c>
      <c r="D3134">
        <f ca="1">INDEX(table_rates,C3134,5)</f>
        <v>80</v>
      </c>
      <c r="E3134">
        <f ca="1">INDEX(table_rates,C3134,6)</f>
        <v>80</v>
      </c>
    </row>
    <row r="3135" spans="1:5" x14ac:dyDescent="0.2">
      <c r="A3135" t="s">
        <v>1042</v>
      </c>
      <c r="B3135">
        <f t="shared" si="905"/>
        <v>626</v>
      </c>
      <c r="C3135">
        <f t="shared" ca="1" si="919"/>
        <v>9</v>
      </c>
      <c r="D3135">
        <f ca="1">INDEX(table_rates,C3135,7)</f>
        <v>60</v>
      </c>
      <c r="E3135">
        <f ca="1">INDEX(table_rates,C3135,8)</f>
        <v>60</v>
      </c>
    </row>
    <row r="3136" spans="1:5" x14ac:dyDescent="0.2">
      <c r="A3136" t="s">
        <v>1043</v>
      </c>
      <c r="B3136">
        <f t="shared" si="905"/>
        <v>626</v>
      </c>
      <c r="C3136">
        <f t="shared" ca="1" si="919"/>
        <v>9</v>
      </c>
      <c r="D3136" t="str">
        <f ca="1">INDEX(table_rates,C3136,9)</f>
        <v>n/a</v>
      </c>
      <c r="E3136" t="str">
        <f ca="1">INDEX(table_rates,C3136,10)</f>
        <v>n/a</v>
      </c>
    </row>
    <row r="3137" spans="1:5" x14ac:dyDescent="0.2">
      <c r="A3137" t="s">
        <v>1039</v>
      </c>
      <c r="B3137">
        <f t="shared" si="905"/>
        <v>627</v>
      </c>
      <c r="C3137">
        <f t="shared" ca="1" si="919"/>
        <v>13</v>
      </c>
      <c r="D3137">
        <f t="shared" ca="1" si="920"/>
        <v>100</v>
      </c>
      <c r="E3137">
        <f t="shared" ref="E3137" ca="1" si="923">INDEX(table_rates,C3137,2)</f>
        <v>100</v>
      </c>
    </row>
    <row r="3138" spans="1:5" x14ac:dyDescent="0.2">
      <c r="A3138" t="s">
        <v>1040</v>
      </c>
      <c r="B3138">
        <f t="shared" si="905"/>
        <v>627</v>
      </c>
      <c r="C3138">
        <f t="shared" ca="1" si="919"/>
        <v>13</v>
      </c>
      <c r="D3138">
        <f ca="1">INDEX(table_rates,C3138,3)</f>
        <v>80</v>
      </c>
      <c r="E3138">
        <f ca="1">INDEX(table_rates,C3138,4)</f>
        <v>80</v>
      </c>
    </row>
    <row r="3139" spans="1:5" x14ac:dyDescent="0.2">
      <c r="A3139" t="s">
        <v>1041</v>
      </c>
      <c r="B3139">
        <f t="shared" si="905"/>
        <v>627</v>
      </c>
      <c r="C3139">
        <f t="shared" ca="1" si="919"/>
        <v>13</v>
      </c>
      <c r="D3139">
        <f ca="1">INDEX(table_rates,C3139,5)</f>
        <v>80</v>
      </c>
      <c r="E3139">
        <f ca="1">INDEX(table_rates,C3139,6)</f>
        <v>80</v>
      </c>
    </row>
    <row r="3140" spans="1:5" x14ac:dyDescent="0.2">
      <c r="A3140" t="s">
        <v>1042</v>
      </c>
      <c r="B3140">
        <f t="shared" ref="B3140:B3203" si="924">IF(MOD(ROW(B3140)-2,5)&lt;&gt;0,B3139,B3139+1)</f>
        <v>627</v>
      </c>
      <c r="C3140">
        <f t="shared" ca="1" si="919"/>
        <v>13</v>
      </c>
      <c r="D3140">
        <f ca="1">INDEX(table_rates,C3140,7)</f>
        <v>60</v>
      </c>
      <c r="E3140">
        <f ca="1">INDEX(table_rates,C3140,8)</f>
        <v>60</v>
      </c>
    </row>
    <row r="3141" spans="1:5" x14ac:dyDescent="0.2">
      <c r="A3141" t="s">
        <v>1043</v>
      </c>
      <c r="B3141">
        <f t="shared" si="924"/>
        <v>627</v>
      </c>
      <c r="C3141">
        <f t="shared" ca="1" si="919"/>
        <v>13</v>
      </c>
      <c r="D3141">
        <f ca="1">INDEX(table_rates,C3141,9)</f>
        <v>50</v>
      </c>
      <c r="E3141">
        <f ca="1">INDEX(table_rates,C3141,10)</f>
        <v>50</v>
      </c>
    </row>
    <row r="3142" spans="1:5" x14ac:dyDescent="0.2">
      <c r="A3142" t="s">
        <v>1039</v>
      </c>
      <c r="B3142">
        <f t="shared" si="924"/>
        <v>628</v>
      </c>
      <c r="C3142">
        <f t="shared" ca="1" si="917"/>
        <v>5</v>
      </c>
      <c r="D3142">
        <f t="shared" ca="1" si="920"/>
        <v>100</v>
      </c>
      <c r="E3142">
        <f t="shared" ref="E3142" ca="1" si="925">INDEX(table_rates,C3142,2)</f>
        <v>100</v>
      </c>
    </row>
    <row r="3143" spans="1:5" x14ac:dyDescent="0.2">
      <c r="A3143" t="s">
        <v>1040</v>
      </c>
      <c r="B3143">
        <f t="shared" si="924"/>
        <v>628</v>
      </c>
      <c r="C3143">
        <f t="shared" ref="C3143:C3161" ca="1" si="926">IF(MOD(ROW(C3143)-2,5)&lt;&gt;0,C3142,RANDBETWEEN(1,ROWS(table_rates)))</f>
        <v>5</v>
      </c>
      <c r="D3143">
        <f ca="1">INDEX(table_rates,C3143,3)</f>
        <v>80</v>
      </c>
      <c r="E3143">
        <f ca="1">INDEX(table_rates,C3143,4)</f>
        <v>80</v>
      </c>
    </row>
    <row r="3144" spans="1:5" x14ac:dyDescent="0.2">
      <c r="A3144" t="s">
        <v>1041</v>
      </c>
      <c r="B3144">
        <f t="shared" si="924"/>
        <v>628</v>
      </c>
      <c r="C3144">
        <f t="shared" ca="1" si="926"/>
        <v>5</v>
      </c>
      <c r="D3144">
        <f ca="1">INDEX(table_rates,C3144,5)</f>
        <v>60</v>
      </c>
      <c r="E3144">
        <f ca="1">INDEX(table_rates,C3144,6)</f>
        <v>60</v>
      </c>
    </row>
    <row r="3145" spans="1:5" x14ac:dyDescent="0.2">
      <c r="A3145" t="s">
        <v>1042</v>
      </c>
      <c r="B3145">
        <f t="shared" si="924"/>
        <v>628</v>
      </c>
      <c r="C3145">
        <f t="shared" ca="1" si="926"/>
        <v>5</v>
      </c>
      <c r="D3145" t="str">
        <f ca="1">INDEX(table_rates,C3145,7)</f>
        <v>not covered</v>
      </c>
      <c r="E3145" t="str">
        <f ca="1">INDEX(table_rates,C3145,8)</f>
        <v>not covered</v>
      </c>
    </row>
    <row r="3146" spans="1:5" x14ac:dyDescent="0.2">
      <c r="A3146" t="s">
        <v>1043</v>
      </c>
      <c r="B3146">
        <f t="shared" si="924"/>
        <v>628</v>
      </c>
      <c r="C3146">
        <f t="shared" ca="1" si="926"/>
        <v>5</v>
      </c>
      <c r="D3146" t="str">
        <f ca="1">INDEX(table_rates,C3146,9)</f>
        <v>n/a</v>
      </c>
      <c r="E3146" t="str">
        <f ca="1">INDEX(table_rates,C3146,10)</f>
        <v>n/a</v>
      </c>
    </row>
    <row r="3147" spans="1:5" x14ac:dyDescent="0.2">
      <c r="A3147" t="s">
        <v>1039</v>
      </c>
      <c r="B3147">
        <f t="shared" si="924"/>
        <v>629</v>
      </c>
      <c r="C3147">
        <f t="shared" ca="1" si="926"/>
        <v>11</v>
      </c>
      <c r="D3147">
        <f t="shared" ca="1" si="920"/>
        <v>100</v>
      </c>
      <c r="E3147">
        <f t="shared" ref="E3147" ca="1" si="927">INDEX(table_rates,C3147,2)</f>
        <v>100</v>
      </c>
    </row>
    <row r="3148" spans="1:5" x14ac:dyDescent="0.2">
      <c r="A3148" t="s">
        <v>1040</v>
      </c>
      <c r="B3148">
        <f t="shared" si="924"/>
        <v>629</v>
      </c>
      <c r="C3148">
        <f t="shared" ca="1" si="926"/>
        <v>11</v>
      </c>
      <c r="D3148">
        <f ca="1">INDEX(table_rates,C3148,3)</f>
        <v>80</v>
      </c>
      <c r="E3148">
        <f ca="1">INDEX(table_rates,C3148,4)</f>
        <v>80</v>
      </c>
    </row>
    <row r="3149" spans="1:5" x14ac:dyDescent="0.2">
      <c r="A3149" t="s">
        <v>1041</v>
      </c>
      <c r="B3149">
        <f t="shared" si="924"/>
        <v>629</v>
      </c>
      <c r="C3149">
        <f t="shared" ca="1" si="926"/>
        <v>11</v>
      </c>
      <c r="D3149">
        <f ca="1">INDEX(table_rates,C3149,5)</f>
        <v>80</v>
      </c>
      <c r="E3149">
        <f ca="1">INDEX(table_rates,C3149,6)</f>
        <v>80</v>
      </c>
    </row>
    <row r="3150" spans="1:5" x14ac:dyDescent="0.2">
      <c r="A3150" t="s">
        <v>1042</v>
      </c>
      <c r="B3150">
        <f t="shared" si="924"/>
        <v>629</v>
      </c>
      <c r="C3150">
        <f t="shared" ca="1" si="926"/>
        <v>11</v>
      </c>
      <c r="D3150">
        <f ca="1">INDEX(table_rates,C3150,7)</f>
        <v>60</v>
      </c>
      <c r="E3150">
        <f ca="1">INDEX(table_rates,C3150,8)</f>
        <v>60</v>
      </c>
    </row>
    <row r="3151" spans="1:5" x14ac:dyDescent="0.2">
      <c r="A3151" t="s">
        <v>1043</v>
      </c>
      <c r="B3151">
        <f t="shared" si="924"/>
        <v>629</v>
      </c>
      <c r="C3151">
        <f t="shared" ca="1" si="926"/>
        <v>11</v>
      </c>
      <c r="D3151" t="str">
        <f ca="1">INDEX(table_rates,C3151,9)</f>
        <v>n/a</v>
      </c>
      <c r="E3151" t="str">
        <f ca="1">INDEX(table_rates,C3151,10)</f>
        <v>n/a</v>
      </c>
    </row>
    <row r="3152" spans="1:5" x14ac:dyDescent="0.2">
      <c r="A3152" t="s">
        <v>1039</v>
      </c>
      <c r="B3152">
        <f t="shared" si="924"/>
        <v>630</v>
      </c>
      <c r="C3152">
        <f t="shared" ca="1" si="926"/>
        <v>5</v>
      </c>
      <c r="D3152">
        <f t="shared" ca="1" si="920"/>
        <v>100</v>
      </c>
      <c r="E3152">
        <f t="shared" ref="E3152" ca="1" si="928">INDEX(table_rates,C3152,2)</f>
        <v>100</v>
      </c>
    </row>
    <row r="3153" spans="1:5" x14ac:dyDescent="0.2">
      <c r="A3153" t="s">
        <v>1040</v>
      </c>
      <c r="B3153">
        <f t="shared" si="924"/>
        <v>630</v>
      </c>
      <c r="C3153">
        <f t="shared" ca="1" si="926"/>
        <v>5</v>
      </c>
      <c r="D3153">
        <f ca="1">INDEX(table_rates,C3153,3)</f>
        <v>80</v>
      </c>
      <c r="E3153">
        <f ca="1">INDEX(table_rates,C3153,4)</f>
        <v>80</v>
      </c>
    </row>
    <row r="3154" spans="1:5" x14ac:dyDescent="0.2">
      <c r="A3154" t="s">
        <v>1041</v>
      </c>
      <c r="B3154">
        <f t="shared" si="924"/>
        <v>630</v>
      </c>
      <c r="C3154">
        <f t="shared" ca="1" si="926"/>
        <v>5</v>
      </c>
      <c r="D3154">
        <f ca="1">INDEX(table_rates,C3154,5)</f>
        <v>60</v>
      </c>
      <c r="E3154">
        <f ca="1">INDEX(table_rates,C3154,6)</f>
        <v>60</v>
      </c>
    </row>
    <row r="3155" spans="1:5" x14ac:dyDescent="0.2">
      <c r="A3155" t="s">
        <v>1042</v>
      </c>
      <c r="B3155">
        <f t="shared" si="924"/>
        <v>630</v>
      </c>
      <c r="C3155">
        <f t="shared" ca="1" si="926"/>
        <v>5</v>
      </c>
      <c r="D3155" t="str">
        <f ca="1">INDEX(table_rates,C3155,7)</f>
        <v>not covered</v>
      </c>
      <c r="E3155" t="str">
        <f ca="1">INDEX(table_rates,C3155,8)</f>
        <v>not covered</v>
      </c>
    </row>
    <row r="3156" spans="1:5" x14ac:dyDescent="0.2">
      <c r="A3156" t="s">
        <v>1043</v>
      </c>
      <c r="B3156">
        <f t="shared" si="924"/>
        <v>630</v>
      </c>
      <c r="C3156">
        <f t="shared" ca="1" si="926"/>
        <v>5</v>
      </c>
      <c r="D3156" t="str">
        <f ca="1">INDEX(table_rates,C3156,9)</f>
        <v>n/a</v>
      </c>
      <c r="E3156" t="str">
        <f ca="1">INDEX(table_rates,C3156,10)</f>
        <v>n/a</v>
      </c>
    </row>
    <row r="3157" spans="1:5" x14ac:dyDescent="0.2">
      <c r="A3157" t="s">
        <v>1039</v>
      </c>
      <c r="B3157">
        <f t="shared" si="924"/>
        <v>631</v>
      </c>
      <c r="C3157">
        <f t="shared" ca="1" si="926"/>
        <v>3</v>
      </c>
      <c r="D3157">
        <f t="shared" ca="1" si="920"/>
        <v>100</v>
      </c>
      <c r="E3157">
        <f t="shared" ref="E3157" ca="1" si="929">INDEX(table_rates,C3157,2)</f>
        <v>100</v>
      </c>
    </row>
    <row r="3158" spans="1:5" x14ac:dyDescent="0.2">
      <c r="A3158" t="s">
        <v>1040</v>
      </c>
      <c r="B3158">
        <f t="shared" si="924"/>
        <v>631</v>
      </c>
      <c r="C3158">
        <f t="shared" ca="1" si="926"/>
        <v>3</v>
      </c>
      <c r="D3158">
        <f ca="1">INDEX(table_rates,C3158,3)</f>
        <v>80</v>
      </c>
      <c r="E3158">
        <f ca="1">INDEX(table_rates,C3158,4)</f>
        <v>80</v>
      </c>
    </row>
    <row r="3159" spans="1:5" x14ac:dyDescent="0.2">
      <c r="A3159" t="s">
        <v>1041</v>
      </c>
      <c r="B3159">
        <f t="shared" si="924"/>
        <v>631</v>
      </c>
      <c r="C3159">
        <f t="shared" ca="1" si="926"/>
        <v>3</v>
      </c>
      <c r="D3159">
        <f ca="1">INDEX(table_rates,C3159,5)</f>
        <v>80</v>
      </c>
      <c r="E3159">
        <f ca="1">INDEX(table_rates,C3159,6)</f>
        <v>80</v>
      </c>
    </row>
    <row r="3160" spans="1:5" x14ac:dyDescent="0.2">
      <c r="A3160" t="s">
        <v>1042</v>
      </c>
      <c r="B3160">
        <f t="shared" si="924"/>
        <v>631</v>
      </c>
      <c r="C3160">
        <f t="shared" ca="1" si="926"/>
        <v>3</v>
      </c>
      <c r="D3160">
        <f ca="1">INDEX(table_rates,C3160,7)</f>
        <v>60</v>
      </c>
      <c r="E3160">
        <f ca="1">INDEX(table_rates,C3160,8)</f>
        <v>60</v>
      </c>
    </row>
    <row r="3161" spans="1:5" x14ac:dyDescent="0.2">
      <c r="A3161" t="s">
        <v>1043</v>
      </c>
      <c r="B3161">
        <f t="shared" si="924"/>
        <v>631</v>
      </c>
      <c r="C3161">
        <f t="shared" ca="1" si="926"/>
        <v>3</v>
      </c>
      <c r="D3161" t="str">
        <f ca="1">INDEX(table_rates,C3161,9)</f>
        <v>n/a</v>
      </c>
      <c r="E3161" t="str">
        <f ca="1">INDEX(table_rates,C3161,10)</f>
        <v>n/a</v>
      </c>
    </row>
    <row r="3162" spans="1:5" x14ac:dyDescent="0.2">
      <c r="A3162" t="s">
        <v>1039</v>
      </c>
      <c r="B3162">
        <f t="shared" si="924"/>
        <v>632</v>
      </c>
      <c r="C3162">
        <f t="shared" ca="1" si="917"/>
        <v>7</v>
      </c>
      <c r="D3162">
        <f t="shared" ca="1" si="920"/>
        <v>100</v>
      </c>
      <c r="E3162">
        <f t="shared" ref="E3162" ca="1" si="930">INDEX(table_rates,C3162,2)</f>
        <v>100</v>
      </c>
    </row>
    <row r="3163" spans="1:5" x14ac:dyDescent="0.2">
      <c r="A3163" t="s">
        <v>1040</v>
      </c>
      <c r="B3163">
        <f t="shared" si="924"/>
        <v>632</v>
      </c>
      <c r="C3163">
        <f t="shared" ref="C3163:C3181" ca="1" si="931">IF(MOD(ROW(C3163)-2,5)&lt;&gt;0,C3162,RANDBETWEEN(1,ROWS(table_rates)))</f>
        <v>7</v>
      </c>
      <c r="D3163">
        <f ca="1">INDEX(table_rates,C3163,3)</f>
        <v>80</v>
      </c>
      <c r="E3163">
        <f ca="1">INDEX(table_rates,C3163,4)</f>
        <v>80</v>
      </c>
    </row>
    <row r="3164" spans="1:5" x14ac:dyDescent="0.2">
      <c r="A3164" t="s">
        <v>1041</v>
      </c>
      <c r="B3164">
        <f t="shared" si="924"/>
        <v>632</v>
      </c>
      <c r="C3164">
        <f t="shared" ca="1" si="931"/>
        <v>7</v>
      </c>
      <c r="D3164">
        <f ca="1">INDEX(table_rates,C3164,5)</f>
        <v>60</v>
      </c>
      <c r="E3164">
        <f ca="1">INDEX(table_rates,C3164,6)</f>
        <v>60</v>
      </c>
    </row>
    <row r="3165" spans="1:5" x14ac:dyDescent="0.2">
      <c r="A3165" t="s">
        <v>1042</v>
      </c>
      <c r="B3165">
        <f t="shared" si="924"/>
        <v>632</v>
      </c>
      <c r="C3165">
        <f t="shared" ca="1" si="931"/>
        <v>7</v>
      </c>
      <c r="D3165">
        <f ca="1">INDEX(table_rates,C3165,7)</f>
        <v>50</v>
      </c>
      <c r="E3165">
        <f ca="1">INDEX(table_rates,C3165,8)</f>
        <v>50</v>
      </c>
    </row>
    <row r="3166" spans="1:5" x14ac:dyDescent="0.2">
      <c r="A3166" t="s">
        <v>1043</v>
      </c>
      <c r="B3166">
        <f t="shared" si="924"/>
        <v>632</v>
      </c>
      <c r="C3166">
        <f t="shared" ca="1" si="931"/>
        <v>7</v>
      </c>
      <c r="D3166" t="str">
        <f ca="1">INDEX(table_rates,C3166,9)</f>
        <v>n/a</v>
      </c>
      <c r="E3166" t="str">
        <f ca="1">INDEX(table_rates,C3166,10)</f>
        <v>n/a</v>
      </c>
    </row>
    <row r="3167" spans="1:5" x14ac:dyDescent="0.2">
      <c r="A3167" t="s">
        <v>1039</v>
      </c>
      <c r="B3167">
        <f t="shared" si="924"/>
        <v>633</v>
      </c>
      <c r="C3167">
        <f t="shared" ca="1" si="931"/>
        <v>14</v>
      </c>
      <c r="D3167">
        <f t="shared" ca="1" si="920"/>
        <v>100</v>
      </c>
      <c r="E3167">
        <f t="shared" ref="E3167" ca="1" si="932">INDEX(table_rates,C3167,2)</f>
        <v>100</v>
      </c>
    </row>
    <row r="3168" spans="1:5" x14ac:dyDescent="0.2">
      <c r="A3168" t="s">
        <v>1040</v>
      </c>
      <c r="B3168">
        <f t="shared" si="924"/>
        <v>633</v>
      </c>
      <c r="C3168">
        <f t="shared" ca="1" si="931"/>
        <v>14</v>
      </c>
      <c r="D3168">
        <f ca="1">INDEX(table_rates,C3168,3)</f>
        <v>90</v>
      </c>
      <c r="E3168">
        <f ca="1">INDEX(table_rates,C3168,4)</f>
        <v>90</v>
      </c>
    </row>
    <row r="3169" spans="1:5" x14ac:dyDescent="0.2">
      <c r="A3169" t="s">
        <v>1041</v>
      </c>
      <c r="B3169">
        <f t="shared" si="924"/>
        <v>633</v>
      </c>
      <c r="C3169">
        <f t="shared" ca="1" si="931"/>
        <v>14</v>
      </c>
      <c r="D3169">
        <f ca="1">INDEX(table_rates,C3169,5)</f>
        <v>80</v>
      </c>
      <c r="E3169">
        <f ca="1">INDEX(table_rates,C3169,6)</f>
        <v>80</v>
      </c>
    </row>
    <row r="3170" spans="1:5" x14ac:dyDescent="0.2">
      <c r="A3170" t="s">
        <v>1042</v>
      </c>
      <c r="B3170">
        <f t="shared" si="924"/>
        <v>633</v>
      </c>
      <c r="C3170">
        <f t="shared" ca="1" si="931"/>
        <v>14</v>
      </c>
      <c r="D3170">
        <f ca="1">INDEX(table_rates,C3170,7)</f>
        <v>80</v>
      </c>
      <c r="E3170">
        <f ca="1">INDEX(table_rates,C3170,8)</f>
        <v>80</v>
      </c>
    </row>
    <row r="3171" spans="1:5" x14ac:dyDescent="0.2">
      <c r="A3171" t="s">
        <v>1043</v>
      </c>
      <c r="B3171">
        <f t="shared" si="924"/>
        <v>633</v>
      </c>
      <c r="C3171">
        <f t="shared" ca="1" si="931"/>
        <v>14</v>
      </c>
      <c r="D3171" t="str">
        <f ca="1">INDEX(table_rates,C3171,9)</f>
        <v>n/a</v>
      </c>
      <c r="E3171" t="str">
        <f ca="1">INDEX(table_rates,C3171,10)</f>
        <v>n/a</v>
      </c>
    </row>
    <row r="3172" spans="1:5" x14ac:dyDescent="0.2">
      <c r="A3172" t="s">
        <v>1039</v>
      </c>
      <c r="B3172">
        <f t="shared" si="924"/>
        <v>634</v>
      </c>
      <c r="C3172">
        <f t="shared" ca="1" si="931"/>
        <v>11</v>
      </c>
      <c r="D3172">
        <f t="shared" ca="1" si="920"/>
        <v>100</v>
      </c>
      <c r="E3172">
        <f t="shared" ref="E3172" ca="1" si="933">INDEX(table_rates,C3172,2)</f>
        <v>100</v>
      </c>
    </row>
    <row r="3173" spans="1:5" x14ac:dyDescent="0.2">
      <c r="A3173" t="s">
        <v>1040</v>
      </c>
      <c r="B3173">
        <f t="shared" si="924"/>
        <v>634</v>
      </c>
      <c r="C3173">
        <f t="shared" ca="1" si="931"/>
        <v>11</v>
      </c>
      <c r="D3173">
        <f ca="1">INDEX(table_rates,C3173,3)</f>
        <v>80</v>
      </c>
      <c r="E3173">
        <f ca="1">INDEX(table_rates,C3173,4)</f>
        <v>80</v>
      </c>
    </row>
    <row r="3174" spans="1:5" x14ac:dyDescent="0.2">
      <c r="A3174" t="s">
        <v>1041</v>
      </c>
      <c r="B3174">
        <f t="shared" si="924"/>
        <v>634</v>
      </c>
      <c r="C3174">
        <f t="shared" ca="1" si="931"/>
        <v>11</v>
      </c>
      <c r="D3174">
        <f ca="1">INDEX(table_rates,C3174,5)</f>
        <v>80</v>
      </c>
      <c r="E3174">
        <f ca="1">INDEX(table_rates,C3174,6)</f>
        <v>80</v>
      </c>
    </row>
    <row r="3175" spans="1:5" x14ac:dyDescent="0.2">
      <c r="A3175" t="s">
        <v>1042</v>
      </c>
      <c r="B3175">
        <f t="shared" si="924"/>
        <v>634</v>
      </c>
      <c r="C3175">
        <f t="shared" ca="1" si="931"/>
        <v>11</v>
      </c>
      <c r="D3175">
        <f ca="1">INDEX(table_rates,C3175,7)</f>
        <v>60</v>
      </c>
      <c r="E3175">
        <f ca="1">INDEX(table_rates,C3175,8)</f>
        <v>60</v>
      </c>
    </row>
    <row r="3176" spans="1:5" x14ac:dyDescent="0.2">
      <c r="A3176" t="s">
        <v>1043</v>
      </c>
      <c r="B3176">
        <f t="shared" si="924"/>
        <v>634</v>
      </c>
      <c r="C3176">
        <f t="shared" ca="1" si="931"/>
        <v>11</v>
      </c>
      <c r="D3176" t="str">
        <f ca="1">INDEX(table_rates,C3176,9)</f>
        <v>n/a</v>
      </c>
      <c r="E3176" t="str">
        <f ca="1">INDEX(table_rates,C3176,10)</f>
        <v>n/a</v>
      </c>
    </row>
    <row r="3177" spans="1:5" x14ac:dyDescent="0.2">
      <c r="A3177" t="s">
        <v>1039</v>
      </c>
      <c r="B3177">
        <f t="shared" si="924"/>
        <v>635</v>
      </c>
      <c r="C3177">
        <f t="shared" ca="1" si="931"/>
        <v>2</v>
      </c>
      <c r="D3177">
        <f t="shared" ca="1" si="920"/>
        <v>100</v>
      </c>
      <c r="E3177">
        <f t="shared" ref="E3177" ca="1" si="934">INDEX(table_rates,C3177,2)</f>
        <v>100</v>
      </c>
    </row>
    <row r="3178" spans="1:5" x14ac:dyDescent="0.2">
      <c r="A3178" t="s">
        <v>1040</v>
      </c>
      <c r="B3178">
        <f t="shared" si="924"/>
        <v>635</v>
      </c>
      <c r="C3178">
        <f t="shared" ca="1" si="931"/>
        <v>2</v>
      </c>
      <c r="D3178" t="str">
        <f ca="1">INDEX(table_rates,C3178,3)</f>
        <v>not covered</v>
      </c>
      <c r="E3178" t="str">
        <f ca="1">INDEX(table_rates,C3178,4)</f>
        <v>not covered</v>
      </c>
    </row>
    <row r="3179" spans="1:5" x14ac:dyDescent="0.2">
      <c r="A3179" t="s">
        <v>1041</v>
      </c>
      <c r="B3179">
        <f t="shared" si="924"/>
        <v>635</v>
      </c>
      <c r="C3179">
        <f t="shared" ca="1" si="931"/>
        <v>2</v>
      </c>
      <c r="D3179" t="str">
        <f ca="1">INDEX(table_rates,C3179,5)</f>
        <v>not covered</v>
      </c>
      <c r="E3179" t="str">
        <f ca="1">INDEX(table_rates,C3179,6)</f>
        <v>not covered</v>
      </c>
    </row>
    <row r="3180" spans="1:5" x14ac:dyDescent="0.2">
      <c r="A3180" t="s">
        <v>1042</v>
      </c>
      <c r="B3180">
        <f t="shared" si="924"/>
        <v>635</v>
      </c>
      <c r="C3180">
        <f t="shared" ca="1" si="931"/>
        <v>2</v>
      </c>
      <c r="D3180" t="str">
        <f ca="1">INDEX(table_rates,C3180,7)</f>
        <v>not covered</v>
      </c>
      <c r="E3180" t="str">
        <f ca="1">INDEX(table_rates,C3180,8)</f>
        <v>not covered</v>
      </c>
    </row>
    <row r="3181" spans="1:5" x14ac:dyDescent="0.2">
      <c r="A3181" t="s">
        <v>1043</v>
      </c>
      <c r="B3181">
        <f t="shared" si="924"/>
        <v>635</v>
      </c>
      <c r="C3181">
        <f t="shared" ca="1" si="931"/>
        <v>2</v>
      </c>
      <c r="D3181" t="str">
        <f ca="1">INDEX(table_rates,C3181,9)</f>
        <v>n/a</v>
      </c>
      <c r="E3181" t="str">
        <f ca="1">INDEX(table_rates,C3181,10)</f>
        <v>n/a</v>
      </c>
    </row>
    <row r="3182" spans="1:5" x14ac:dyDescent="0.2">
      <c r="A3182" t="s">
        <v>1039</v>
      </c>
      <c r="B3182">
        <f t="shared" si="924"/>
        <v>636</v>
      </c>
      <c r="C3182">
        <f t="shared" ca="1" si="917"/>
        <v>13</v>
      </c>
      <c r="D3182">
        <f t="shared" ca="1" si="920"/>
        <v>100</v>
      </c>
      <c r="E3182">
        <f t="shared" ref="E3182" ca="1" si="935">INDEX(table_rates,C3182,2)</f>
        <v>100</v>
      </c>
    </row>
    <row r="3183" spans="1:5" x14ac:dyDescent="0.2">
      <c r="A3183" t="s">
        <v>1040</v>
      </c>
      <c r="B3183">
        <f t="shared" si="924"/>
        <v>636</v>
      </c>
      <c r="C3183">
        <f t="shared" ref="C3183:C3201" ca="1" si="936">IF(MOD(ROW(C3183)-2,5)&lt;&gt;0,C3182,RANDBETWEEN(1,ROWS(table_rates)))</f>
        <v>13</v>
      </c>
      <c r="D3183">
        <f ca="1">INDEX(table_rates,C3183,3)</f>
        <v>80</v>
      </c>
      <c r="E3183">
        <f ca="1">INDEX(table_rates,C3183,4)</f>
        <v>80</v>
      </c>
    </row>
    <row r="3184" spans="1:5" x14ac:dyDescent="0.2">
      <c r="A3184" t="s">
        <v>1041</v>
      </c>
      <c r="B3184">
        <f t="shared" si="924"/>
        <v>636</v>
      </c>
      <c r="C3184">
        <f t="shared" ca="1" si="936"/>
        <v>13</v>
      </c>
      <c r="D3184">
        <f ca="1">INDEX(table_rates,C3184,5)</f>
        <v>80</v>
      </c>
      <c r="E3184">
        <f ca="1">INDEX(table_rates,C3184,6)</f>
        <v>80</v>
      </c>
    </row>
    <row r="3185" spans="1:5" x14ac:dyDescent="0.2">
      <c r="A3185" t="s">
        <v>1042</v>
      </c>
      <c r="B3185">
        <f t="shared" si="924"/>
        <v>636</v>
      </c>
      <c r="C3185">
        <f t="shared" ca="1" si="936"/>
        <v>13</v>
      </c>
      <c r="D3185">
        <f ca="1">INDEX(table_rates,C3185,7)</f>
        <v>60</v>
      </c>
      <c r="E3185">
        <f ca="1">INDEX(table_rates,C3185,8)</f>
        <v>60</v>
      </c>
    </row>
    <row r="3186" spans="1:5" x14ac:dyDescent="0.2">
      <c r="A3186" t="s">
        <v>1043</v>
      </c>
      <c r="B3186">
        <f t="shared" si="924"/>
        <v>636</v>
      </c>
      <c r="C3186">
        <f t="shared" ca="1" si="936"/>
        <v>13</v>
      </c>
      <c r="D3186">
        <f ca="1">INDEX(table_rates,C3186,9)</f>
        <v>50</v>
      </c>
      <c r="E3186">
        <f ca="1">INDEX(table_rates,C3186,10)</f>
        <v>50</v>
      </c>
    </row>
    <row r="3187" spans="1:5" x14ac:dyDescent="0.2">
      <c r="A3187" t="s">
        <v>1039</v>
      </c>
      <c r="B3187">
        <f t="shared" si="924"/>
        <v>637</v>
      </c>
      <c r="C3187">
        <f t="shared" ca="1" si="936"/>
        <v>7</v>
      </c>
      <c r="D3187">
        <f t="shared" ca="1" si="920"/>
        <v>100</v>
      </c>
      <c r="E3187">
        <f t="shared" ref="E3187" ca="1" si="937">INDEX(table_rates,C3187,2)</f>
        <v>100</v>
      </c>
    </row>
    <row r="3188" spans="1:5" x14ac:dyDescent="0.2">
      <c r="A3188" t="s">
        <v>1040</v>
      </c>
      <c r="B3188">
        <f t="shared" si="924"/>
        <v>637</v>
      </c>
      <c r="C3188">
        <f t="shared" ca="1" si="936"/>
        <v>7</v>
      </c>
      <c r="D3188">
        <f ca="1">INDEX(table_rates,C3188,3)</f>
        <v>80</v>
      </c>
      <c r="E3188">
        <f ca="1">INDEX(table_rates,C3188,4)</f>
        <v>80</v>
      </c>
    </row>
    <row r="3189" spans="1:5" x14ac:dyDescent="0.2">
      <c r="A3189" t="s">
        <v>1041</v>
      </c>
      <c r="B3189">
        <f t="shared" si="924"/>
        <v>637</v>
      </c>
      <c r="C3189">
        <f t="shared" ca="1" si="936"/>
        <v>7</v>
      </c>
      <c r="D3189">
        <f ca="1">INDEX(table_rates,C3189,5)</f>
        <v>60</v>
      </c>
      <c r="E3189">
        <f ca="1">INDEX(table_rates,C3189,6)</f>
        <v>60</v>
      </c>
    </row>
    <row r="3190" spans="1:5" x14ac:dyDescent="0.2">
      <c r="A3190" t="s">
        <v>1042</v>
      </c>
      <c r="B3190">
        <f t="shared" si="924"/>
        <v>637</v>
      </c>
      <c r="C3190">
        <f t="shared" ca="1" si="936"/>
        <v>7</v>
      </c>
      <c r="D3190">
        <f ca="1">INDEX(table_rates,C3190,7)</f>
        <v>50</v>
      </c>
      <c r="E3190">
        <f ca="1">INDEX(table_rates,C3190,8)</f>
        <v>50</v>
      </c>
    </row>
    <row r="3191" spans="1:5" x14ac:dyDescent="0.2">
      <c r="A3191" t="s">
        <v>1043</v>
      </c>
      <c r="B3191">
        <f t="shared" si="924"/>
        <v>637</v>
      </c>
      <c r="C3191">
        <f t="shared" ca="1" si="936"/>
        <v>7</v>
      </c>
      <c r="D3191" t="str">
        <f ca="1">INDEX(table_rates,C3191,9)</f>
        <v>n/a</v>
      </c>
      <c r="E3191" t="str">
        <f ca="1">INDEX(table_rates,C3191,10)</f>
        <v>n/a</v>
      </c>
    </row>
    <row r="3192" spans="1:5" x14ac:dyDescent="0.2">
      <c r="A3192" t="s">
        <v>1039</v>
      </c>
      <c r="B3192">
        <f t="shared" si="924"/>
        <v>638</v>
      </c>
      <c r="C3192">
        <f t="shared" ca="1" si="936"/>
        <v>11</v>
      </c>
      <c r="D3192">
        <f t="shared" ref="D3192:D3252" ca="1" si="938">INDEX(table_rates,C3192,1)</f>
        <v>100</v>
      </c>
      <c r="E3192">
        <f t="shared" ref="E3192" ca="1" si="939">INDEX(table_rates,C3192,2)</f>
        <v>100</v>
      </c>
    </row>
    <row r="3193" spans="1:5" x14ac:dyDescent="0.2">
      <c r="A3193" t="s">
        <v>1040</v>
      </c>
      <c r="B3193">
        <f t="shared" si="924"/>
        <v>638</v>
      </c>
      <c r="C3193">
        <f t="shared" ca="1" si="936"/>
        <v>11</v>
      </c>
      <c r="D3193">
        <f ca="1">INDEX(table_rates,C3193,3)</f>
        <v>80</v>
      </c>
      <c r="E3193">
        <f ca="1">INDEX(table_rates,C3193,4)</f>
        <v>80</v>
      </c>
    </row>
    <row r="3194" spans="1:5" x14ac:dyDescent="0.2">
      <c r="A3194" t="s">
        <v>1041</v>
      </c>
      <c r="B3194">
        <f t="shared" si="924"/>
        <v>638</v>
      </c>
      <c r="C3194">
        <f t="shared" ca="1" si="936"/>
        <v>11</v>
      </c>
      <c r="D3194">
        <f ca="1">INDEX(table_rates,C3194,5)</f>
        <v>80</v>
      </c>
      <c r="E3194">
        <f ca="1">INDEX(table_rates,C3194,6)</f>
        <v>80</v>
      </c>
    </row>
    <row r="3195" spans="1:5" x14ac:dyDescent="0.2">
      <c r="A3195" t="s">
        <v>1042</v>
      </c>
      <c r="B3195">
        <f t="shared" si="924"/>
        <v>638</v>
      </c>
      <c r="C3195">
        <f t="shared" ca="1" si="936"/>
        <v>11</v>
      </c>
      <c r="D3195">
        <f ca="1">INDEX(table_rates,C3195,7)</f>
        <v>60</v>
      </c>
      <c r="E3195">
        <f ca="1">INDEX(table_rates,C3195,8)</f>
        <v>60</v>
      </c>
    </row>
    <row r="3196" spans="1:5" x14ac:dyDescent="0.2">
      <c r="A3196" t="s">
        <v>1043</v>
      </c>
      <c r="B3196">
        <f t="shared" si="924"/>
        <v>638</v>
      </c>
      <c r="C3196">
        <f t="shared" ca="1" si="936"/>
        <v>11</v>
      </c>
      <c r="D3196" t="str">
        <f ca="1">INDEX(table_rates,C3196,9)</f>
        <v>n/a</v>
      </c>
      <c r="E3196" t="str">
        <f ca="1">INDEX(table_rates,C3196,10)</f>
        <v>n/a</v>
      </c>
    </row>
    <row r="3197" spans="1:5" x14ac:dyDescent="0.2">
      <c r="A3197" t="s">
        <v>1039</v>
      </c>
      <c r="B3197">
        <f t="shared" si="924"/>
        <v>639</v>
      </c>
      <c r="C3197">
        <f t="shared" ca="1" si="936"/>
        <v>5</v>
      </c>
      <c r="D3197">
        <f t="shared" ca="1" si="938"/>
        <v>100</v>
      </c>
      <c r="E3197">
        <f t="shared" ref="E3197" ca="1" si="940">INDEX(table_rates,C3197,2)</f>
        <v>100</v>
      </c>
    </row>
    <row r="3198" spans="1:5" x14ac:dyDescent="0.2">
      <c r="A3198" t="s">
        <v>1040</v>
      </c>
      <c r="B3198">
        <f t="shared" si="924"/>
        <v>639</v>
      </c>
      <c r="C3198">
        <f t="shared" ca="1" si="936"/>
        <v>5</v>
      </c>
      <c r="D3198">
        <f ca="1">INDEX(table_rates,C3198,3)</f>
        <v>80</v>
      </c>
      <c r="E3198">
        <f ca="1">INDEX(table_rates,C3198,4)</f>
        <v>80</v>
      </c>
    </row>
    <row r="3199" spans="1:5" x14ac:dyDescent="0.2">
      <c r="A3199" t="s">
        <v>1041</v>
      </c>
      <c r="B3199">
        <f t="shared" si="924"/>
        <v>639</v>
      </c>
      <c r="C3199">
        <f t="shared" ca="1" si="936"/>
        <v>5</v>
      </c>
      <c r="D3199">
        <f ca="1">INDEX(table_rates,C3199,5)</f>
        <v>60</v>
      </c>
      <c r="E3199">
        <f ca="1">INDEX(table_rates,C3199,6)</f>
        <v>60</v>
      </c>
    </row>
    <row r="3200" spans="1:5" x14ac:dyDescent="0.2">
      <c r="A3200" t="s">
        <v>1042</v>
      </c>
      <c r="B3200">
        <f t="shared" si="924"/>
        <v>639</v>
      </c>
      <c r="C3200">
        <f t="shared" ca="1" si="936"/>
        <v>5</v>
      </c>
      <c r="D3200" t="str">
        <f ca="1">INDEX(table_rates,C3200,7)</f>
        <v>not covered</v>
      </c>
      <c r="E3200" t="str">
        <f ca="1">INDEX(table_rates,C3200,8)</f>
        <v>not covered</v>
      </c>
    </row>
    <row r="3201" spans="1:5" x14ac:dyDescent="0.2">
      <c r="A3201" t="s">
        <v>1043</v>
      </c>
      <c r="B3201">
        <f t="shared" si="924"/>
        <v>639</v>
      </c>
      <c r="C3201">
        <f t="shared" ca="1" si="936"/>
        <v>5</v>
      </c>
      <c r="D3201" t="str">
        <f ca="1">INDEX(table_rates,C3201,9)</f>
        <v>n/a</v>
      </c>
      <c r="E3201" t="str">
        <f ca="1">INDEX(table_rates,C3201,10)</f>
        <v>n/a</v>
      </c>
    </row>
    <row r="3202" spans="1:5" x14ac:dyDescent="0.2">
      <c r="A3202" t="s">
        <v>1039</v>
      </c>
      <c r="B3202">
        <f t="shared" si="924"/>
        <v>640</v>
      </c>
      <c r="C3202">
        <f t="shared" ref="C3202:C3262" ca="1" si="941">RANDBETWEEN(1,ROWS(table_rates))</f>
        <v>5</v>
      </c>
      <c r="D3202">
        <f t="shared" ca="1" si="938"/>
        <v>100</v>
      </c>
      <c r="E3202">
        <f t="shared" ref="E3202" ca="1" si="942">INDEX(table_rates,C3202,2)</f>
        <v>100</v>
      </c>
    </row>
    <row r="3203" spans="1:5" x14ac:dyDescent="0.2">
      <c r="A3203" t="s">
        <v>1040</v>
      </c>
      <c r="B3203">
        <f t="shared" si="924"/>
        <v>640</v>
      </c>
      <c r="C3203">
        <f t="shared" ref="C3203:C3221" ca="1" si="943">IF(MOD(ROW(C3203)-2,5)&lt;&gt;0,C3202,RANDBETWEEN(1,ROWS(table_rates)))</f>
        <v>5</v>
      </c>
      <c r="D3203">
        <f ca="1">INDEX(table_rates,C3203,3)</f>
        <v>80</v>
      </c>
      <c r="E3203">
        <f ca="1">INDEX(table_rates,C3203,4)</f>
        <v>80</v>
      </c>
    </row>
    <row r="3204" spans="1:5" x14ac:dyDescent="0.2">
      <c r="A3204" t="s">
        <v>1041</v>
      </c>
      <c r="B3204">
        <f t="shared" ref="B3204:B3267" si="944">IF(MOD(ROW(B3204)-2,5)&lt;&gt;0,B3203,B3203+1)</f>
        <v>640</v>
      </c>
      <c r="C3204">
        <f t="shared" ca="1" si="943"/>
        <v>5</v>
      </c>
      <c r="D3204">
        <f ca="1">INDEX(table_rates,C3204,5)</f>
        <v>60</v>
      </c>
      <c r="E3204">
        <f ca="1">INDEX(table_rates,C3204,6)</f>
        <v>60</v>
      </c>
    </row>
    <row r="3205" spans="1:5" x14ac:dyDescent="0.2">
      <c r="A3205" t="s">
        <v>1042</v>
      </c>
      <c r="B3205">
        <f t="shared" si="944"/>
        <v>640</v>
      </c>
      <c r="C3205">
        <f t="shared" ca="1" si="943"/>
        <v>5</v>
      </c>
      <c r="D3205" t="str">
        <f ca="1">INDEX(table_rates,C3205,7)</f>
        <v>not covered</v>
      </c>
      <c r="E3205" t="str">
        <f ca="1">INDEX(table_rates,C3205,8)</f>
        <v>not covered</v>
      </c>
    </row>
    <row r="3206" spans="1:5" x14ac:dyDescent="0.2">
      <c r="A3206" t="s">
        <v>1043</v>
      </c>
      <c r="B3206">
        <f t="shared" si="944"/>
        <v>640</v>
      </c>
      <c r="C3206">
        <f t="shared" ca="1" si="943"/>
        <v>5</v>
      </c>
      <c r="D3206" t="str">
        <f ca="1">INDEX(table_rates,C3206,9)</f>
        <v>n/a</v>
      </c>
      <c r="E3206" t="str">
        <f ca="1">INDEX(table_rates,C3206,10)</f>
        <v>n/a</v>
      </c>
    </row>
    <row r="3207" spans="1:5" x14ac:dyDescent="0.2">
      <c r="A3207" t="s">
        <v>1039</v>
      </c>
      <c r="B3207">
        <f t="shared" si="944"/>
        <v>641</v>
      </c>
      <c r="C3207">
        <f t="shared" ca="1" si="943"/>
        <v>9</v>
      </c>
      <c r="D3207">
        <f t="shared" ca="1" si="938"/>
        <v>100</v>
      </c>
      <c r="E3207">
        <f t="shared" ref="E3207" ca="1" si="945">INDEX(table_rates,C3207,2)</f>
        <v>100</v>
      </c>
    </row>
    <row r="3208" spans="1:5" x14ac:dyDescent="0.2">
      <c r="A3208" t="s">
        <v>1040</v>
      </c>
      <c r="B3208">
        <f t="shared" si="944"/>
        <v>641</v>
      </c>
      <c r="C3208">
        <f t="shared" ca="1" si="943"/>
        <v>9</v>
      </c>
      <c r="D3208">
        <f ca="1">INDEX(table_rates,C3208,3)</f>
        <v>80</v>
      </c>
      <c r="E3208">
        <f ca="1">INDEX(table_rates,C3208,4)</f>
        <v>80</v>
      </c>
    </row>
    <row r="3209" spans="1:5" x14ac:dyDescent="0.2">
      <c r="A3209" t="s">
        <v>1041</v>
      </c>
      <c r="B3209">
        <f t="shared" si="944"/>
        <v>641</v>
      </c>
      <c r="C3209">
        <f t="shared" ca="1" si="943"/>
        <v>9</v>
      </c>
      <c r="D3209">
        <f ca="1">INDEX(table_rates,C3209,5)</f>
        <v>80</v>
      </c>
      <c r="E3209">
        <f ca="1">INDEX(table_rates,C3209,6)</f>
        <v>80</v>
      </c>
    </row>
    <row r="3210" spans="1:5" x14ac:dyDescent="0.2">
      <c r="A3210" t="s">
        <v>1042</v>
      </c>
      <c r="B3210">
        <f t="shared" si="944"/>
        <v>641</v>
      </c>
      <c r="C3210">
        <f t="shared" ca="1" si="943"/>
        <v>9</v>
      </c>
      <c r="D3210">
        <f ca="1">INDEX(table_rates,C3210,7)</f>
        <v>60</v>
      </c>
      <c r="E3210">
        <f ca="1">INDEX(table_rates,C3210,8)</f>
        <v>60</v>
      </c>
    </row>
    <row r="3211" spans="1:5" x14ac:dyDescent="0.2">
      <c r="A3211" t="s">
        <v>1043</v>
      </c>
      <c r="B3211">
        <f t="shared" si="944"/>
        <v>641</v>
      </c>
      <c r="C3211">
        <f t="shared" ca="1" si="943"/>
        <v>9</v>
      </c>
      <c r="D3211" t="str">
        <f ca="1">INDEX(table_rates,C3211,9)</f>
        <v>n/a</v>
      </c>
      <c r="E3211" t="str">
        <f ca="1">INDEX(table_rates,C3211,10)</f>
        <v>n/a</v>
      </c>
    </row>
    <row r="3212" spans="1:5" x14ac:dyDescent="0.2">
      <c r="A3212" t="s">
        <v>1039</v>
      </c>
      <c r="B3212">
        <f t="shared" si="944"/>
        <v>642</v>
      </c>
      <c r="C3212">
        <f t="shared" ca="1" si="943"/>
        <v>7</v>
      </c>
      <c r="D3212">
        <f t="shared" ca="1" si="938"/>
        <v>100</v>
      </c>
      <c r="E3212">
        <f t="shared" ref="E3212" ca="1" si="946">INDEX(table_rates,C3212,2)</f>
        <v>100</v>
      </c>
    </row>
    <row r="3213" spans="1:5" x14ac:dyDescent="0.2">
      <c r="A3213" t="s">
        <v>1040</v>
      </c>
      <c r="B3213">
        <f t="shared" si="944"/>
        <v>642</v>
      </c>
      <c r="C3213">
        <f t="shared" ca="1" si="943"/>
        <v>7</v>
      </c>
      <c r="D3213">
        <f ca="1">INDEX(table_rates,C3213,3)</f>
        <v>80</v>
      </c>
      <c r="E3213">
        <f ca="1">INDEX(table_rates,C3213,4)</f>
        <v>80</v>
      </c>
    </row>
    <row r="3214" spans="1:5" x14ac:dyDescent="0.2">
      <c r="A3214" t="s">
        <v>1041</v>
      </c>
      <c r="B3214">
        <f t="shared" si="944"/>
        <v>642</v>
      </c>
      <c r="C3214">
        <f t="shared" ca="1" si="943"/>
        <v>7</v>
      </c>
      <c r="D3214">
        <f ca="1">INDEX(table_rates,C3214,5)</f>
        <v>60</v>
      </c>
      <c r="E3214">
        <f ca="1">INDEX(table_rates,C3214,6)</f>
        <v>60</v>
      </c>
    </row>
    <row r="3215" spans="1:5" x14ac:dyDescent="0.2">
      <c r="A3215" t="s">
        <v>1042</v>
      </c>
      <c r="B3215">
        <f t="shared" si="944"/>
        <v>642</v>
      </c>
      <c r="C3215">
        <f t="shared" ca="1" si="943"/>
        <v>7</v>
      </c>
      <c r="D3215">
        <f ca="1">INDEX(table_rates,C3215,7)</f>
        <v>50</v>
      </c>
      <c r="E3215">
        <f ca="1">INDEX(table_rates,C3215,8)</f>
        <v>50</v>
      </c>
    </row>
    <row r="3216" spans="1:5" x14ac:dyDescent="0.2">
      <c r="A3216" t="s">
        <v>1043</v>
      </c>
      <c r="B3216">
        <f t="shared" si="944"/>
        <v>642</v>
      </c>
      <c r="C3216">
        <f t="shared" ca="1" si="943"/>
        <v>7</v>
      </c>
      <c r="D3216" t="str">
        <f ca="1">INDEX(table_rates,C3216,9)</f>
        <v>n/a</v>
      </c>
      <c r="E3216" t="str">
        <f ca="1">INDEX(table_rates,C3216,10)</f>
        <v>n/a</v>
      </c>
    </row>
    <row r="3217" spans="1:5" x14ac:dyDescent="0.2">
      <c r="A3217" t="s">
        <v>1039</v>
      </c>
      <c r="B3217">
        <f t="shared" si="944"/>
        <v>643</v>
      </c>
      <c r="C3217">
        <f t="shared" ca="1" si="943"/>
        <v>14</v>
      </c>
      <c r="D3217">
        <f t="shared" ca="1" si="938"/>
        <v>100</v>
      </c>
      <c r="E3217">
        <f t="shared" ref="E3217" ca="1" si="947">INDEX(table_rates,C3217,2)</f>
        <v>100</v>
      </c>
    </row>
    <row r="3218" spans="1:5" x14ac:dyDescent="0.2">
      <c r="A3218" t="s">
        <v>1040</v>
      </c>
      <c r="B3218">
        <f t="shared" si="944"/>
        <v>643</v>
      </c>
      <c r="C3218">
        <f t="shared" ca="1" si="943"/>
        <v>14</v>
      </c>
      <c r="D3218">
        <f ca="1">INDEX(table_rates,C3218,3)</f>
        <v>90</v>
      </c>
      <c r="E3218">
        <f ca="1">INDEX(table_rates,C3218,4)</f>
        <v>90</v>
      </c>
    </row>
    <row r="3219" spans="1:5" x14ac:dyDescent="0.2">
      <c r="A3219" t="s">
        <v>1041</v>
      </c>
      <c r="B3219">
        <f t="shared" si="944"/>
        <v>643</v>
      </c>
      <c r="C3219">
        <f t="shared" ca="1" si="943"/>
        <v>14</v>
      </c>
      <c r="D3219">
        <f ca="1">INDEX(table_rates,C3219,5)</f>
        <v>80</v>
      </c>
      <c r="E3219">
        <f ca="1">INDEX(table_rates,C3219,6)</f>
        <v>80</v>
      </c>
    </row>
    <row r="3220" spans="1:5" x14ac:dyDescent="0.2">
      <c r="A3220" t="s">
        <v>1042</v>
      </c>
      <c r="B3220">
        <f t="shared" si="944"/>
        <v>643</v>
      </c>
      <c r="C3220">
        <f t="shared" ca="1" si="943"/>
        <v>14</v>
      </c>
      <c r="D3220">
        <f ca="1">INDEX(table_rates,C3220,7)</f>
        <v>80</v>
      </c>
      <c r="E3220">
        <f ca="1">INDEX(table_rates,C3220,8)</f>
        <v>80</v>
      </c>
    </row>
    <row r="3221" spans="1:5" x14ac:dyDescent="0.2">
      <c r="A3221" t="s">
        <v>1043</v>
      </c>
      <c r="B3221">
        <f t="shared" si="944"/>
        <v>643</v>
      </c>
      <c r="C3221">
        <f t="shared" ca="1" si="943"/>
        <v>14</v>
      </c>
      <c r="D3221" t="str">
        <f ca="1">INDEX(table_rates,C3221,9)</f>
        <v>n/a</v>
      </c>
      <c r="E3221" t="str">
        <f ca="1">INDEX(table_rates,C3221,10)</f>
        <v>n/a</v>
      </c>
    </row>
    <row r="3222" spans="1:5" x14ac:dyDescent="0.2">
      <c r="A3222" t="s">
        <v>1039</v>
      </c>
      <c r="B3222">
        <f t="shared" si="944"/>
        <v>644</v>
      </c>
      <c r="C3222">
        <f t="shared" ca="1" si="941"/>
        <v>10</v>
      </c>
      <c r="D3222">
        <f t="shared" ca="1" si="938"/>
        <v>100</v>
      </c>
      <c r="E3222">
        <f t="shared" ref="E3222" ca="1" si="948">INDEX(table_rates,C3222,2)</f>
        <v>100</v>
      </c>
    </row>
    <row r="3223" spans="1:5" x14ac:dyDescent="0.2">
      <c r="A3223" t="s">
        <v>1040</v>
      </c>
      <c r="B3223">
        <f t="shared" si="944"/>
        <v>644</v>
      </c>
      <c r="C3223">
        <f t="shared" ref="C3223:C3241" ca="1" si="949">IF(MOD(ROW(C3223)-2,5)&lt;&gt;0,C3222,RANDBETWEEN(1,ROWS(table_rates)))</f>
        <v>10</v>
      </c>
      <c r="D3223">
        <f ca="1">INDEX(table_rates,C3223,3)</f>
        <v>80</v>
      </c>
      <c r="E3223">
        <f ca="1">INDEX(table_rates,C3223,4)</f>
        <v>80</v>
      </c>
    </row>
    <row r="3224" spans="1:5" x14ac:dyDescent="0.2">
      <c r="A3224" t="s">
        <v>1041</v>
      </c>
      <c r="B3224">
        <f t="shared" si="944"/>
        <v>644</v>
      </c>
      <c r="C3224">
        <f t="shared" ca="1" si="949"/>
        <v>10</v>
      </c>
      <c r="D3224">
        <f ca="1">INDEX(table_rates,C3224,5)</f>
        <v>80</v>
      </c>
      <c r="E3224">
        <f ca="1">INDEX(table_rates,C3224,6)</f>
        <v>80</v>
      </c>
    </row>
    <row r="3225" spans="1:5" x14ac:dyDescent="0.2">
      <c r="A3225" t="s">
        <v>1042</v>
      </c>
      <c r="B3225">
        <f t="shared" si="944"/>
        <v>644</v>
      </c>
      <c r="C3225">
        <f t="shared" ca="1" si="949"/>
        <v>10</v>
      </c>
      <c r="D3225">
        <f ca="1">INDEX(table_rates,C3225,7)</f>
        <v>60</v>
      </c>
      <c r="E3225">
        <f ca="1">INDEX(table_rates,C3225,8)</f>
        <v>60</v>
      </c>
    </row>
    <row r="3226" spans="1:5" x14ac:dyDescent="0.2">
      <c r="A3226" t="s">
        <v>1043</v>
      </c>
      <c r="B3226">
        <f t="shared" si="944"/>
        <v>644</v>
      </c>
      <c r="C3226">
        <f t="shared" ca="1" si="949"/>
        <v>10</v>
      </c>
      <c r="D3226" t="str">
        <f ca="1">INDEX(table_rates,C3226,9)</f>
        <v>n/a</v>
      </c>
      <c r="E3226" t="str">
        <f ca="1">INDEX(table_rates,C3226,10)</f>
        <v>n/a</v>
      </c>
    </row>
    <row r="3227" spans="1:5" x14ac:dyDescent="0.2">
      <c r="A3227" t="s">
        <v>1039</v>
      </c>
      <c r="B3227">
        <f t="shared" si="944"/>
        <v>645</v>
      </c>
      <c r="C3227">
        <f t="shared" ca="1" si="949"/>
        <v>8</v>
      </c>
      <c r="D3227">
        <f t="shared" ca="1" si="938"/>
        <v>100</v>
      </c>
      <c r="E3227">
        <f t="shared" ref="E3227" ca="1" si="950">INDEX(table_rates,C3227,2)</f>
        <v>100</v>
      </c>
    </row>
    <row r="3228" spans="1:5" x14ac:dyDescent="0.2">
      <c r="A3228" t="s">
        <v>1040</v>
      </c>
      <c r="B3228">
        <f t="shared" si="944"/>
        <v>645</v>
      </c>
      <c r="C3228">
        <f t="shared" ca="1" si="949"/>
        <v>8</v>
      </c>
      <c r="D3228">
        <f ca="1">INDEX(table_rates,C3228,3)</f>
        <v>80</v>
      </c>
      <c r="E3228">
        <f ca="1">INDEX(table_rates,C3228,4)</f>
        <v>80</v>
      </c>
    </row>
    <row r="3229" spans="1:5" x14ac:dyDescent="0.2">
      <c r="A3229" t="s">
        <v>1041</v>
      </c>
      <c r="B3229">
        <f t="shared" si="944"/>
        <v>645</v>
      </c>
      <c r="C3229">
        <f t="shared" ca="1" si="949"/>
        <v>8</v>
      </c>
      <c r="D3229">
        <f ca="1">INDEX(table_rates,C3229,5)</f>
        <v>60</v>
      </c>
      <c r="E3229">
        <f ca="1">INDEX(table_rates,C3229,6)</f>
        <v>60</v>
      </c>
    </row>
    <row r="3230" spans="1:5" x14ac:dyDescent="0.2">
      <c r="A3230" t="s">
        <v>1042</v>
      </c>
      <c r="B3230">
        <f t="shared" si="944"/>
        <v>645</v>
      </c>
      <c r="C3230">
        <f t="shared" ca="1" si="949"/>
        <v>8</v>
      </c>
      <c r="D3230">
        <f ca="1">INDEX(table_rates,C3230,7)</f>
        <v>50</v>
      </c>
      <c r="E3230">
        <f ca="1">INDEX(table_rates,C3230,8)</f>
        <v>50</v>
      </c>
    </row>
    <row r="3231" spans="1:5" x14ac:dyDescent="0.2">
      <c r="A3231" t="s">
        <v>1043</v>
      </c>
      <c r="B3231">
        <f t="shared" si="944"/>
        <v>645</v>
      </c>
      <c r="C3231">
        <f t="shared" ca="1" si="949"/>
        <v>8</v>
      </c>
      <c r="D3231" t="str">
        <f ca="1">INDEX(table_rates,C3231,9)</f>
        <v>n/a</v>
      </c>
      <c r="E3231" t="str">
        <f ca="1">INDEX(table_rates,C3231,10)</f>
        <v>n/a</v>
      </c>
    </row>
    <row r="3232" spans="1:5" x14ac:dyDescent="0.2">
      <c r="A3232" t="s">
        <v>1039</v>
      </c>
      <c r="B3232">
        <f t="shared" si="944"/>
        <v>646</v>
      </c>
      <c r="C3232">
        <f t="shared" ca="1" si="949"/>
        <v>9</v>
      </c>
      <c r="D3232">
        <f t="shared" ca="1" si="938"/>
        <v>100</v>
      </c>
      <c r="E3232">
        <f t="shared" ref="E3232" ca="1" si="951">INDEX(table_rates,C3232,2)</f>
        <v>100</v>
      </c>
    </row>
    <row r="3233" spans="1:5" x14ac:dyDescent="0.2">
      <c r="A3233" t="s">
        <v>1040</v>
      </c>
      <c r="B3233">
        <f t="shared" si="944"/>
        <v>646</v>
      </c>
      <c r="C3233">
        <f t="shared" ca="1" si="949"/>
        <v>9</v>
      </c>
      <c r="D3233">
        <f ca="1">INDEX(table_rates,C3233,3)</f>
        <v>80</v>
      </c>
      <c r="E3233">
        <f ca="1">INDEX(table_rates,C3233,4)</f>
        <v>80</v>
      </c>
    </row>
    <row r="3234" spans="1:5" x14ac:dyDescent="0.2">
      <c r="A3234" t="s">
        <v>1041</v>
      </c>
      <c r="B3234">
        <f t="shared" si="944"/>
        <v>646</v>
      </c>
      <c r="C3234">
        <f t="shared" ca="1" si="949"/>
        <v>9</v>
      </c>
      <c r="D3234">
        <f ca="1">INDEX(table_rates,C3234,5)</f>
        <v>80</v>
      </c>
      <c r="E3234">
        <f ca="1">INDEX(table_rates,C3234,6)</f>
        <v>80</v>
      </c>
    </row>
    <row r="3235" spans="1:5" x14ac:dyDescent="0.2">
      <c r="A3235" t="s">
        <v>1042</v>
      </c>
      <c r="B3235">
        <f t="shared" si="944"/>
        <v>646</v>
      </c>
      <c r="C3235">
        <f t="shared" ca="1" si="949"/>
        <v>9</v>
      </c>
      <c r="D3235">
        <f ca="1">INDEX(table_rates,C3235,7)</f>
        <v>60</v>
      </c>
      <c r="E3235">
        <f ca="1">INDEX(table_rates,C3235,8)</f>
        <v>60</v>
      </c>
    </row>
    <row r="3236" spans="1:5" x14ac:dyDescent="0.2">
      <c r="A3236" t="s">
        <v>1043</v>
      </c>
      <c r="B3236">
        <f t="shared" si="944"/>
        <v>646</v>
      </c>
      <c r="C3236">
        <f t="shared" ca="1" si="949"/>
        <v>9</v>
      </c>
      <c r="D3236" t="str">
        <f ca="1">INDEX(table_rates,C3236,9)</f>
        <v>n/a</v>
      </c>
      <c r="E3236" t="str">
        <f ca="1">INDEX(table_rates,C3236,10)</f>
        <v>n/a</v>
      </c>
    </row>
    <row r="3237" spans="1:5" x14ac:dyDescent="0.2">
      <c r="A3237" t="s">
        <v>1039</v>
      </c>
      <c r="B3237">
        <f t="shared" si="944"/>
        <v>647</v>
      </c>
      <c r="C3237">
        <f t="shared" ca="1" si="949"/>
        <v>6</v>
      </c>
      <c r="D3237">
        <f t="shared" ca="1" si="938"/>
        <v>100</v>
      </c>
      <c r="E3237">
        <f t="shared" ref="E3237" ca="1" si="952">INDEX(table_rates,C3237,2)</f>
        <v>100</v>
      </c>
    </row>
    <row r="3238" spans="1:5" x14ac:dyDescent="0.2">
      <c r="A3238" t="s">
        <v>1040</v>
      </c>
      <c r="B3238">
        <f t="shared" si="944"/>
        <v>647</v>
      </c>
      <c r="C3238">
        <f t="shared" ca="1" si="949"/>
        <v>6</v>
      </c>
      <c r="D3238">
        <f ca="1">INDEX(table_rates,C3238,3)</f>
        <v>80</v>
      </c>
      <c r="E3238">
        <f ca="1">INDEX(table_rates,C3238,4)</f>
        <v>80</v>
      </c>
    </row>
    <row r="3239" spans="1:5" x14ac:dyDescent="0.2">
      <c r="A3239" t="s">
        <v>1041</v>
      </c>
      <c r="B3239">
        <f t="shared" si="944"/>
        <v>647</v>
      </c>
      <c r="C3239">
        <f t="shared" ca="1" si="949"/>
        <v>6</v>
      </c>
      <c r="D3239">
        <f ca="1">INDEX(table_rates,C3239,5)</f>
        <v>60</v>
      </c>
      <c r="E3239">
        <f ca="1">INDEX(table_rates,C3239,6)</f>
        <v>60</v>
      </c>
    </row>
    <row r="3240" spans="1:5" x14ac:dyDescent="0.2">
      <c r="A3240" t="s">
        <v>1042</v>
      </c>
      <c r="B3240">
        <f t="shared" si="944"/>
        <v>647</v>
      </c>
      <c r="C3240">
        <f t="shared" ca="1" si="949"/>
        <v>6</v>
      </c>
      <c r="D3240">
        <f ca="1">INDEX(table_rates,C3240,7)</f>
        <v>50</v>
      </c>
      <c r="E3240">
        <f ca="1">INDEX(table_rates,C3240,8)</f>
        <v>50</v>
      </c>
    </row>
    <row r="3241" spans="1:5" x14ac:dyDescent="0.2">
      <c r="A3241" t="s">
        <v>1043</v>
      </c>
      <c r="B3241">
        <f t="shared" si="944"/>
        <v>647</v>
      </c>
      <c r="C3241">
        <f t="shared" ca="1" si="949"/>
        <v>6</v>
      </c>
      <c r="D3241" t="str">
        <f ca="1">INDEX(table_rates,C3241,9)</f>
        <v>n/a</v>
      </c>
      <c r="E3241" t="str">
        <f ca="1">INDEX(table_rates,C3241,10)</f>
        <v>n/a</v>
      </c>
    </row>
    <row r="3242" spans="1:5" x14ac:dyDescent="0.2">
      <c r="A3242" t="s">
        <v>1039</v>
      </c>
      <c r="B3242">
        <f t="shared" si="944"/>
        <v>648</v>
      </c>
      <c r="C3242">
        <f t="shared" ca="1" si="941"/>
        <v>12</v>
      </c>
      <c r="D3242">
        <f t="shared" ca="1" si="938"/>
        <v>100</v>
      </c>
      <c r="E3242">
        <f t="shared" ref="E3242" ca="1" si="953">INDEX(table_rates,C3242,2)</f>
        <v>100</v>
      </c>
    </row>
    <row r="3243" spans="1:5" x14ac:dyDescent="0.2">
      <c r="A3243" t="s">
        <v>1040</v>
      </c>
      <c r="B3243">
        <f t="shared" si="944"/>
        <v>648</v>
      </c>
      <c r="C3243">
        <f t="shared" ref="C3243:C3261" ca="1" si="954">IF(MOD(ROW(C3243)-2,5)&lt;&gt;0,C3242,RANDBETWEEN(1,ROWS(table_rates)))</f>
        <v>12</v>
      </c>
      <c r="D3243">
        <f ca="1">INDEX(table_rates,C3243,3)</f>
        <v>80</v>
      </c>
      <c r="E3243">
        <f ca="1">INDEX(table_rates,C3243,4)</f>
        <v>80</v>
      </c>
    </row>
    <row r="3244" spans="1:5" x14ac:dyDescent="0.2">
      <c r="A3244" t="s">
        <v>1041</v>
      </c>
      <c r="B3244">
        <f t="shared" si="944"/>
        <v>648</v>
      </c>
      <c r="C3244">
        <f t="shared" ca="1" si="954"/>
        <v>12</v>
      </c>
      <c r="D3244">
        <f ca="1">INDEX(table_rates,C3244,5)</f>
        <v>60</v>
      </c>
      <c r="E3244">
        <f ca="1">INDEX(table_rates,C3244,6)</f>
        <v>60</v>
      </c>
    </row>
    <row r="3245" spans="1:5" x14ac:dyDescent="0.2">
      <c r="A3245" t="s">
        <v>1042</v>
      </c>
      <c r="B3245">
        <f t="shared" si="944"/>
        <v>648</v>
      </c>
      <c r="C3245">
        <f t="shared" ca="1" si="954"/>
        <v>12</v>
      </c>
      <c r="D3245" t="str">
        <f ca="1">INDEX(table_rates,C3245,7)</f>
        <v>not covered</v>
      </c>
      <c r="E3245" t="str">
        <f ca="1">INDEX(table_rates,C3245,8)</f>
        <v>not covered</v>
      </c>
    </row>
    <row r="3246" spans="1:5" x14ac:dyDescent="0.2">
      <c r="A3246" t="s">
        <v>1043</v>
      </c>
      <c r="B3246">
        <f t="shared" si="944"/>
        <v>648</v>
      </c>
      <c r="C3246">
        <f t="shared" ca="1" si="954"/>
        <v>12</v>
      </c>
      <c r="D3246" t="str">
        <f ca="1">INDEX(table_rates,C3246,9)</f>
        <v>n/a</v>
      </c>
      <c r="E3246" t="str">
        <f ca="1">INDEX(table_rates,C3246,10)</f>
        <v>n/a</v>
      </c>
    </row>
    <row r="3247" spans="1:5" x14ac:dyDescent="0.2">
      <c r="A3247" t="s">
        <v>1039</v>
      </c>
      <c r="B3247">
        <f t="shared" si="944"/>
        <v>649</v>
      </c>
      <c r="C3247">
        <f t="shared" ca="1" si="954"/>
        <v>3</v>
      </c>
      <c r="D3247">
        <f t="shared" ca="1" si="938"/>
        <v>100</v>
      </c>
      <c r="E3247">
        <f t="shared" ref="E3247" ca="1" si="955">INDEX(table_rates,C3247,2)</f>
        <v>100</v>
      </c>
    </row>
    <row r="3248" spans="1:5" x14ac:dyDescent="0.2">
      <c r="A3248" t="s">
        <v>1040</v>
      </c>
      <c r="B3248">
        <f t="shared" si="944"/>
        <v>649</v>
      </c>
      <c r="C3248">
        <f t="shared" ca="1" si="954"/>
        <v>3</v>
      </c>
      <c r="D3248">
        <f ca="1">INDEX(table_rates,C3248,3)</f>
        <v>80</v>
      </c>
      <c r="E3248">
        <f ca="1">INDEX(table_rates,C3248,4)</f>
        <v>80</v>
      </c>
    </row>
    <row r="3249" spans="1:5" x14ac:dyDescent="0.2">
      <c r="A3249" t="s">
        <v>1041</v>
      </c>
      <c r="B3249">
        <f t="shared" si="944"/>
        <v>649</v>
      </c>
      <c r="C3249">
        <f t="shared" ca="1" si="954"/>
        <v>3</v>
      </c>
      <c r="D3249">
        <f ca="1">INDEX(table_rates,C3249,5)</f>
        <v>80</v>
      </c>
      <c r="E3249">
        <f ca="1">INDEX(table_rates,C3249,6)</f>
        <v>80</v>
      </c>
    </row>
    <row r="3250" spans="1:5" x14ac:dyDescent="0.2">
      <c r="A3250" t="s">
        <v>1042</v>
      </c>
      <c r="B3250">
        <f t="shared" si="944"/>
        <v>649</v>
      </c>
      <c r="C3250">
        <f t="shared" ca="1" si="954"/>
        <v>3</v>
      </c>
      <c r="D3250">
        <f ca="1">INDEX(table_rates,C3250,7)</f>
        <v>60</v>
      </c>
      <c r="E3250">
        <f ca="1">INDEX(table_rates,C3250,8)</f>
        <v>60</v>
      </c>
    </row>
    <row r="3251" spans="1:5" x14ac:dyDescent="0.2">
      <c r="A3251" t="s">
        <v>1043</v>
      </c>
      <c r="B3251">
        <f t="shared" si="944"/>
        <v>649</v>
      </c>
      <c r="C3251">
        <f t="shared" ca="1" si="954"/>
        <v>3</v>
      </c>
      <c r="D3251" t="str">
        <f ca="1">INDEX(table_rates,C3251,9)</f>
        <v>n/a</v>
      </c>
      <c r="E3251" t="str">
        <f ca="1">INDEX(table_rates,C3251,10)</f>
        <v>n/a</v>
      </c>
    </row>
    <row r="3252" spans="1:5" x14ac:dyDescent="0.2">
      <c r="A3252" t="s">
        <v>1039</v>
      </c>
      <c r="B3252">
        <f t="shared" si="944"/>
        <v>650</v>
      </c>
      <c r="C3252">
        <f t="shared" ca="1" si="954"/>
        <v>8</v>
      </c>
      <c r="D3252">
        <f t="shared" ca="1" si="938"/>
        <v>100</v>
      </c>
      <c r="E3252">
        <f t="shared" ref="E3252" ca="1" si="956">INDEX(table_rates,C3252,2)</f>
        <v>100</v>
      </c>
    </row>
    <row r="3253" spans="1:5" x14ac:dyDescent="0.2">
      <c r="A3253" t="s">
        <v>1040</v>
      </c>
      <c r="B3253">
        <f t="shared" si="944"/>
        <v>650</v>
      </c>
      <c r="C3253">
        <f t="shared" ca="1" si="954"/>
        <v>8</v>
      </c>
      <c r="D3253">
        <f ca="1">INDEX(table_rates,C3253,3)</f>
        <v>80</v>
      </c>
      <c r="E3253">
        <f ca="1">INDEX(table_rates,C3253,4)</f>
        <v>80</v>
      </c>
    </row>
    <row r="3254" spans="1:5" x14ac:dyDescent="0.2">
      <c r="A3254" t="s">
        <v>1041</v>
      </c>
      <c r="B3254">
        <f t="shared" si="944"/>
        <v>650</v>
      </c>
      <c r="C3254">
        <f t="shared" ca="1" si="954"/>
        <v>8</v>
      </c>
      <c r="D3254">
        <f ca="1">INDEX(table_rates,C3254,5)</f>
        <v>60</v>
      </c>
      <c r="E3254">
        <f ca="1">INDEX(table_rates,C3254,6)</f>
        <v>60</v>
      </c>
    </row>
    <row r="3255" spans="1:5" x14ac:dyDescent="0.2">
      <c r="A3255" t="s">
        <v>1042</v>
      </c>
      <c r="B3255">
        <f t="shared" si="944"/>
        <v>650</v>
      </c>
      <c r="C3255">
        <f t="shared" ca="1" si="954"/>
        <v>8</v>
      </c>
      <c r="D3255">
        <f ca="1">INDEX(table_rates,C3255,7)</f>
        <v>50</v>
      </c>
      <c r="E3255">
        <f ca="1">INDEX(table_rates,C3255,8)</f>
        <v>50</v>
      </c>
    </row>
    <row r="3256" spans="1:5" x14ac:dyDescent="0.2">
      <c r="A3256" t="s">
        <v>1043</v>
      </c>
      <c r="B3256">
        <f t="shared" si="944"/>
        <v>650</v>
      </c>
      <c r="C3256">
        <f t="shared" ca="1" si="954"/>
        <v>8</v>
      </c>
      <c r="D3256" t="str">
        <f ca="1">INDEX(table_rates,C3256,9)</f>
        <v>n/a</v>
      </c>
      <c r="E3256" t="str">
        <f ca="1">INDEX(table_rates,C3256,10)</f>
        <v>n/a</v>
      </c>
    </row>
    <row r="3257" spans="1:5" x14ac:dyDescent="0.2">
      <c r="A3257" t="s">
        <v>1039</v>
      </c>
      <c r="B3257">
        <f t="shared" si="944"/>
        <v>651</v>
      </c>
      <c r="C3257">
        <f t="shared" ca="1" si="954"/>
        <v>13</v>
      </c>
      <c r="D3257">
        <f t="shared" ref="D3257:D3317" ca="1" si="957">INDEX(table_rates,C3257,1)</f>
        <v>100</v>
      </c>
      <c r="E3257">
        <f t="shared" ref="E3257" ca="1" si="958">INDEX(table_rates,C3257,2)</f>
        <v>100</v>
      </c>
    </row>
    <row r="3258" spans="1:5" x14ac:dyDescent="0.2">
      <c r="A3258" t="s">
        <v>1040</v>
      </c>
      <c r="B3258">
        <f t="shared" si="944"/>
        <v>651</v>
      </c>
      <c r="C3258">
        <f t="shared" ca="1" si="954"/>
        <v>13</v>
      </c>
      <c r="D3258">
        <f ca="1">INDEX(table_rates,C3258,3)</f>
        <v>80</v>
      </c>
      <c r="E3258">
        <f ca="1">INDEX(table_rates,C3258,4)</f>
        <v>80</v>
      </c>
    </row>
    <row r="3259" spans="1:5" x14ac:dyDescent="0.2">
      <c r="A3259" t="s">
        <v>1041</v>
      </c>
      <c r="B3259">
        <f t="shared" si="944"/>
        <v>651</v>
      </c>
      <c r="C3259">
        <f t="shared" ca="1" si="954"/>
        <v>13</v>
      </c>
      <c r="D3259">
        <f ca="1">INDEX(table_rates,C3259,5)</f>
        <v>80</v>
      </c>
      <c r="E3259">
        <f ca="1">INDEX(table_rates,C3259,6)</f>
        <v>80</v>
      </c>
    </row>
    <row r="3260" spans="1:5" x14ac:dyDescent="0.2">
      <c r="A3260" t="s">
        <v>1042</v>
      </c>
      <c r="B3260">
        <f t="shared" si="944"/>
        <v>651</v>
      </c>
      <c r="C3260">
        <f t="shared" ca="1" si="954"/>
        <v>13</v>
      </c>
      <c r="D3260">
        <f ca="1">INDEX(table_rates,C3260,7)</f>
        <v>60</v>
      </c>
      <c r="E3260">
        <f ca="1">INDEX(table_rates,C3260,8)</f>
        <v>60</v>
      </c>
    </row>
    <row r="3261" spans="1:5" x14ac:dyDescent="0.2">
      <c r="A3261" t="s">
        <v>1043</v>
      </c>
      <c r="B3261">
        <f t="shared" si="944"/>
        <v>651</v>
      </c>
      <c r="C3261">
        <f t="shared" ca="1" si="954"/>
        <v>13</v>
      </c>
      <c r="D3261">
        <f ca="1">INDEX(table_rates,C3261,9)</f>
        <v>50</v>
      </c>
      <c r="E3261">
        <f ca="1">INDEX(table_rates,C3261,10)</f>
        <v>50</v>
      </c>
    </row>
    <row r="3262" spans="1:5" x14ac:dyDescent="0.2">
      <c r="A3262" t="s">
        <v>1039</v>
      </c>
      <c r="B3262">
        <f t="shared" si="944"/>
        <v>652</v>
      </c>
      <c r="C3262">
        <f t="shared" ca="1" si="941"/>
        <v>2</v>
      </c>
      <c r="D3262">
        <f t="shared" ca="1" si="957"/>
        <v>100</v>
      </c>
      <c r="E3262">
        <f t="shared" ref="E3262" ca="1" si="959">INDEX(table_rates,C3262,2)</f>
        <v>100</v>
      </c>
    </row>
    <row r="3263" spans="1:5" x14ac:dyDescent="0.2">
      <c r="A3263" t="s">
        <v>1040</v>
      </c>
      <c r="B3263">
        <f t="shared" si="944"/>
        <v>652</v>
      </c>
      <c r="C3263">
        <f t="shared" ref="C3263:C3281" ca="1" si="960">IF(MOD(ROW(C3263)-2,5)&lt;&gt;0,C3262,RANDBETWEEN(1,ROWS(table_rates)))</f>
        <v>2</v>
      </c>
      <c r="D3263" t="str">
        <f ca="1">INDEX(table_rates,C3263,3)</f>
        <v>not covered</v>
      </c>
      <c r="E3263" t="str">
        <f ca="1">INDEX(table_rates,C3263,4)</f>
        <v>not covered</v>
      </c>
    </row>
    <row r="3264" spans="1:5" x14ac:dyDescent="0.2">
      <c r="A3264" t="s">
        <v>1041</v>
      </c>
      <c r="B3264">
        <f t="shared" si="944"/>
        <v>652</v>
      </c>
      <c r="C3264">
        <f t="shared" ca="1" si="960"/>
        <v>2</v>
      </c>
      <c r="D3264" t="str">
        <f ca="1">INDEX(table_rates,C3264,5)</f>
        <v>not covered</v>
      </c>
      <c r="E3264" t="str">
        <f ca="1">INDEX(table_rates,C3264,6)</f>
        <v>not covered</v>
      </c>
    </row>
    <row r="3265" spans="1:5" x14ac:dyDescent="0.2">
      <c r="A3265" t="s">
        <v>1042</v>
      </c>
      <c r="B3265">
        <f t="shared" si="944"/>
        <v>652</v>
      </c>
      <c r="C3265">
        <f t="shared" ca="1" si="960"/>
        <v>2</v>
      </c>
      <c r="D3265" t="str">
        <f ca="1">INDEX(table_rates,C3265,7)</f>
        <v>not covered</v>
      </c>
      <c r="E3265" t="str">
        <f ca="1">INDEX(table_rates,C3265,8)</f>
        <v>not covered</v>
      </c>
    </row>
    <row r="3266" spans="1:5" x14ac:dyDescent="0.2">
      <c r="A3266" t="s">
        <v>1043</v>
      </c>
      <c r="B3266">
        <f t="shared" si="944"/>
        <v>652</v>
      </c>
      <c r="C3266">
        <f t="shared" ca="1" si="960"/>
        <v>2</v>
      </c>
      <c r="D3266" t="str">
        <f ca="1">INDEX(table_rates,C3266,9)</f>
        <v>n/a</v>
      </c>
      <c r="E3266" t="str">
        <f ca="1">INDEX(table_rates,C3266,10)</f>
        <v>n/a</v>
      </c>
    </row>
    <row r="3267" spans="1:5" x14ac:dyDescent="0.2">
      <c r="A3267" t="s">
        <v>1039</v>
      </c>
      <c r="B3267">
        <f t="shared" si="944"/>
        <v>653</v>
      </c>
      <c r="C3267">
        <f t="shared" ca="1" si="960"/>
        <v>2</v>
      </c>
      <c r="D3267">
        <f t="shared" ca="1" si="957"/>
        <v>100</v>
      </c>
      <c r="E3267">
        <f t="shared" ref="E3267" ca="1" si="961">INDEX(table_rates,C3267,2)</f>
        <v>100</v>
      </c>
    </row>
    <row r="3268" spans="1:5" x14ac:dyDescent="0.2">
      <c r="A3268" t="s">
        <v>1040</v>
      </c>
      <c r="B3268">
        <f t="shared" ref="B3268:B3331" si="962">IF(MOD(ROW(B3268)-2,5)&lt;&gt;0,B3267,B3267+1)</f>
        <v>653</v>
      </c>
      <c r="C3268">
        <f t="shared" ca="1" si="960"/>
        <v>2</v>
      </c>
      <c r="D3268" t="str">
        <f ca="1">INDEX(table_rates,C3268,3)</f>
        <v>not covered</v>
      </c>
      <c r="E3268" t="str">
        <f ca="1">INDEX(table_rates,C3268,4)</f>
        <v>not covered</v>
      </c>
    </row>
    <row r="3269" spans="1:5" x14ac:dyDescent="0.2">
      <c r="A3269" t="s">
        <v>1041</v>
      </c>
      <c r="B3269">
        <f t="shared" si="962"/>
        <v>653</v>
      </c>
      <c r="C3269">
        <f t="shared" ca="1" si="960"/>
        <v>2</v>
      </c>
      <c r="D3269" t="str">
        <f ca="1">INDEX(table_rates,C3269,5)</f>
        <v>not covered</v>
      </c>
      <c r="E3269" t="str">
        <f ca="1">INDEX(table_rates,C3269,6)</f>
        <v>not covered</v>
      </c>
    </row>
    <row r="3270" spans="1:5" x14ac:dyDescent="0.2">
      <c r="A3270" t="s">
        <v>1042</v>
      </c>
      <c r="B3270">
        <f t="shared" si="962"/>
        <v>653</v>
      </c>
      <c r="C3270">
        <f t="shared" ca="1" si="960"/>
        <v>2</v>
      </c>
      <c r="D3270" t="str">
        <f ca="1">INDEX(table_rates,C3270,7)</f>
        <v>not covered</v>
      </c>
      <c r="E3270" t="str">
        <f ca="1">INDEX(table_rates,C3270,8)</f>
        <v>not covered</v>
      </c>
    </row>
    <row r="3271" spans="1:5" x14ac:dyDescent="0.2">
      <c r="A3271" t="s">
        <v>1043</v>
      </c>
      <c r="B3271">
        <f t="shared" si="962"/>
        <v>653</v>
      </c>
      <c r="C3271">
        <f t="shared" ca="1" si="960"/>
        <v>2</v>
      </c>
      <c r="D3271" t="str">
        <f ca="1">INDEX(table_rates,C3271,9)</f>
        <v>n/a</v>
      </c>
      <c r="E3271" t="str">
        <f ca="1">INDEX(table_rates,C3271,10)</f>
        <v>n/a</v>
      </c>
    </row>
    <row r="3272" spans="1:5" x14ac:dyDescent="0.2">
      <c r="A3272" t="s">
        <v>1039</v>
      </c>
      <c r="B3272">
        <f t="shared" si="962"/>
        <v>654</v>
      </c>
      <c r="C3272">
        <f t="shared" ca="1" si="960"/>
        <v>8</v>
      </c>
      <c r="D3272">
        <f t="shared" ca="1" si="957"/>
        <v>100</v>
      </c>
      <c r="E3272">
        <f t="shared" ref="E3272" ca="1" si="963">INDEX(table_rates,C3272,2)</f>
        <v>100</v>
      </c>
    </row>
    <row r="3273" spans="1:5" x14ac:dyDescent="0.2">
      <c r="A3273" t="s">
        <v>1040</v>
      </c>
      <c r="B3273">
        <f t="shared" si="962"/>
        <v>654</v>
      </c>
      <c r="C3273">
        <f t="shared" ca="1" si="960"/>
        <v>8</v>
      </c>
      <c r="D3273">
        <f ca="1">INDEX(table_rates,C3273,3)</f>
        <v>80</v>
      </c>
      <c r="E3273">
        <f ca="1">INDEX(table_rates,C3273,4)</f>
        <v>80</v>
      </c>
    </row>
    <row r="3274" spans="1:5" x14ac:dyDescent="0.2">
      <c r="A3274" t="s">
        <v>1041</v>
      </c>
      <c r="B3274">
        <f t="shared" si="962"/>
        <v>654</v>
      </c>
      <c r="C3274">
        <f t="shared" ca="1" si="960"/>
        <v>8</v>
      </c>
      <c r="D3274">
        <f ca="1">INDEX(table_rates,C3274,5)</f>
        <v>60</v>
      </c>
      <c r="E3274">
        <f ca="1">INDEX(table_rates,C3274,6)</f>
        <v>60</v>
      </c>
    </row>
    <row r="3275" spans="1:5" x14ac:dyDescent="0.2">
      <c r="A3275" t="s">
        <v>1042</v>
      </c>
      <c r="B3275">
        <f t="shared" si="962"/>
        <v>654</v>
      </c>
      <c r="C3275">
        <f t="shared" ca="1" si="960"/>
        <v>8</v>
      </c>
      <c r="D3275">
        <f ca="1">INDEX(table_rates,C3275,7)</f>
        <v>50</v>
      </c>
      <c r="E3275">
        <f ca="1">INDEX(table_rates,C3275,8)</f>
        <v>50</v>
      </c>
    </row>
    <row r="3276" spans="1:5" x14ac:dyDescent="0.2">
      <c r="A3276" t="s">
        <v>1043</v>
      </c>
      <c r="B3276">
        <f t="shared" si="962"/>
        <v>654</v>
      </c>
      <c r="C3276">
        <f t="shared" ca="1" si="960"/>
        <v>8</v>
      </c>
      <c r="D3276" t="str">
        <f ca="1">INDEX(table_rates,C3276,9)</f>
        <v>n/a</v>
      </c>
      <c r="E3276" t="str">
        <f ca="1">INDEX(table_rates,C3276,10)</f>
        <v>n/a</v>
      </c>
    </row>
    <row r="3277" spans="1:5" x14ac:dyDescent="0.2">
      <c r="A3277" t="s">
        <v>1039</v>
      </c>
      <c r="B3277">
        <f t="shared" si="962"/>
        <v>655</v>
      </c>
      <c r="C3277">
        <f t="shared" ca="1" si="960"/>
        <v>13</v>
      </c>
      <c r="D3277">
        <f t="shared" ca="1" si="957"/>
        <v>100</v>
      </c>
      <c r="E3277">
        <f t="shared" ref="E3277" ca="1" si="964">INDEX(table_rates,C3277,2)</f>
        <v>100</v>
      </c>
    </row>
    <row r="3278" spans="1:5" x14ac:dyDescent="0.2">
      <c r="A3278" t="s">
        <v>1040</v>
      </c>
      <c r="B3278">
        <f t="shared" si="962"/>
        <v>655</v>
      </c>
      <c r="C3278">
        <f t="shared" ca="1" si="960"/>
        <v>13</v>
      </c>
      <c r="D3278">
        <f ca="1">INDEX(table_rates,C3278,3)</f>
        <v>80</v>
      </c>
      <c r="E3278">
        <f ca="1">INDEX(table_rates,C3278,4)</f>
        <v>80</v>
      </c>
    </row>
    <row r="3279" spans="1:5" x14ac:dyDescent="0.2">
      <c r="A3279" t="s">
        <v>1041</v>
      </c>
      <c r="B3279">
        <f t="shared" si="962"/>
        <v>655</v>
      </c>
      <c r="C3279">
        <f t="shared" ca="1" si="960"/>
        <v>13</v>
      </c>
      <c r="D3279">
        <f ca="1">INDEX(table_rates,C3279,5)</f>
        <v>80</v>
      </c>
      <c r="E3279">
        <f ca="1">INDEX(table_rates,C3279,6)</f>
        <v>80</v>
      </c>
    </row>
    <row r="3280" spans="1:5" x14ac:dyDescent="0.2">
      <c r="A3280" t="s">
        <v>1042</v>
      </c>
      <c r="B3280">
        <f t="shared" si="962"/>
        <v>655</v>
      </c>
      <c r="C3280">
        <f t="shared" ca="1" si="960"/>
        <v>13</v>
      </c>
      <c r="D3280">
        <f ca="1">INDEX(table_rates,C3280,7)</f>
        <v>60</v>
      </c>
      <c r="E3280">
        <f ca="1">INDEX(table_rates,C3280,8)</f>
        <v>60</v>
      </c>
    </row>
    <row r="3281" spans="1:5" x14ac:dyDescent="0.2">
      <c r="A3281" t="s">
        <v>1043</v>
      </c>
      <c r="B3281">
        <f t="shared" si="962"/>
        <v>655</v>
      </c>
      <c r="C3281">
        <f t="shared" ca="1" si="960"/>
        <v>13</v>
      </c>
      <c r="D3281">
        <f ca="1">INDEX(table_rates,C3281,9)</f>
        <v>50</v>
      </c>
      <c r="E3281">
        <f ca="1">INDEX(table_rates,C3281,10)</f>
        <v>50</v>
      </c>
    </row>
    <row r="3282" spans="1:5" x14ac:dyDescent="0.2">
      <c r="A3282" t="s">
        <v>1039</v>
      </c>
      <c r="B3282">
        <f t="shared" si="962"/>
        <v>656</v>
      </c>
      <c r="C3282">
        <f t="shared" ref="C3282:C3342" ca="1" si="965">RANDBETWEEN(1,ROWS(table_rates))</f>
        <v>15</v>
      </c>
      <c r="D3282">
        <f t="shared" ca="1" si="957"/>
        <v>100</v>
      </c>
      <c r="E3282">
        <f t="shared" ref="E3282" ca="1" si="966">INDEX(table_rates,C3282,2)</f>
        <v>100</v>
      </c>
    </row>
    <row r="3283" spans="1:5" x14ac:dyDescent="0.2">
      <c r="A3283" t="s">
        <v>1040</v>
      </c>
      <c r="B3283">
        <f t="shared" si="962"/>
        <v>656</v>
      </c>
      <c r="C3283">
        <f t="shared" ref="C3283:C3301" ca="1" si="967">IF(MOD(ROW(C3283)-2,5)&lt;&gt;0,C3282,RANDBETWEEN(1,ROWS(table_rates)))</f>
        <v>15</v>
      </c>
      <c r="D3283">
        <f ca="1">INDEX(table_rates,C3283,3)</f>
        <v>90</v>
      </c>
      <c r="E3283">
        <f ca="1">INDEX(table_rates,C3283,4)</f>
        <v>90</v>
      </c>
    </row>
    <row r="3284" spans="1:5" x14ac:dyDescent="0.2">
      <c r="A3284" t="s">
        <v>1041</v>
      </c>
      <c r="B3284">
        <f t="shared" si="962"/>
        <v>656</v>
      </c>
      <c r="C3284">
        <f t="shared" ca="1" si="967"/>
        <v>15</v>
      </c>
      <c r="D3284">
        <f ca="1">INDEX(table_rates,C3284,5)</f>
        <v>80</v>
      </c>
      <c r="E3284">
        <f ca="1">INDEX(table_rates,C3284,6)</f>
        <v>80</v>
      </c>
    </row>
    <row r="3285" spans="1:5" x14ac:dyDescent="0.2">
      <c r="A3285" t="s">
        <v>1042</v>
      </c>
      <c r="B3285">
        <f t="shared" si="962"/>
        <v>656</v>
      </c>
      <c r="C3285">
        <f t="shared" ca="1" si="967"/>
        <v>15</v>
      </c>
      <c r="D3285">
        <f ca="1">INDEX(table_rates,C3285,7)</f>
        <v>80</v>
      </c>
      <c r="E3285">
        <f ca="1">INDEX(table_rates,C3285,8)</f>
        <v>80</v>
      </c>
    </row>
    <row r="3286" spans="1:5" x14ac:dyDescent="0.2">
      <c r="A3286" t="s">
        <v>1043</v>
      </c>
      <c r="B3286">
        <f t="shared" si="962"/>
        <v>656</v>
      </c>
      <c r="C3286">
        <f t="shared" ca="1" si="967"/>
        <v>15</v>
      </c>
      <c r="D3286" t="str">
        <f ca="1">INDEX(table_rates,C3286,9)</f>
        <v>n/a</v>
      </c>
      <c r="E3286" t="str">
        <f ca="1">INDEX(table_rates,C3286,10)</f>
        <v>n/a</v>
      </c>
    </row>
    <row r="3287" spans="1:5" x14ac:dyDescent="0.2">
      <c r="A3287" t="s">
        <v>1039</v>
      </c>
      <c r="B3287">
        <f t="shared" si="962"/>
        <v>657</v>
      </c>
      <c r="C3287">
        <f t="shared" ca="1" si="967"/>
        <v>7</v>
      </c>
      <c r="D3287">
        <f t="shared" ca="1" si="957"/>
        <v>100</v>
      </c>
      <c r="E3287">
        <f t="shared" ref="E3287" ca="1" si="968">INDEX(table_rates,C3287,2)</f>
        <v>100</v>
      </c>
    </row>
    <row r="3288" spans="1:5" x14ac:dyDescent="0.2">
      <c r="A3288" t="s">
        <v>1040</v>
      </c>
      <c r="B3288">
        <f t="shared" si="962"/>
        <v>657</v>
      </c>
      <c r="C3288">
        <f t="shared" ca="1" si="967"/>
        <v>7</v>
      </c>
      <c r="D3288">
        <f ca="1">INDEX(table_rates,C3288,3)</f>
        <v>80</v>
      </c>
      <c r="E3288">
        <f ca="1">INDEX(table_rates,C3288,4)</f>
        <v>80</v>
      </c>
    </row>
    <row r="3289" spans="1:5" x14ac:dyDescent="0.2">
      <c r="A3289" t="s">
        <v>1041</v>
      </c>
      <c r="B3289">
        <f t="shared" si="962"/>
        <v>657</v>
      </c>
      <c r="C3289">
        <f t="shared" ca="1" si="967"/>
        <v>7</v>
      </c>
      <c r="D3289">
        <f ca="1">INDEX(table_rates,C3289,5)</f>
        <v>60</v>
      </c>
      <c r="E3289">
        <f ca="1">INDEX(table_rates,C3289,6)</f>
        <v>60</v>
      </c>
    </row>
    <row r="3290" spans="1:5" x14ac:dyDescent="0.2">
      <c r="A3290" t="s">
        <v>1042</v>
      </c>
      <c r="B3290">
        <f t="shared" si="962"/>
        <v>657</v>
      </c>
      <c r="C3290">
        <f t="shared" ca="1" si="967"/>
        <v>7</v>
      </c>
      <c r="D3290">
        <f ca="1">INDEX(table_rates,C3290,7)</f>
        <v>50</v>
      </c>
      <c r="E3290">
        <f ca="1">INDEX(table_rates,C3290,8)</f>
        <v>50</v>
      </c>
    </row>
    <row r="3291" spans="1:5" x14ac:dyDescent="0.2">
      <c r="A3291" t="s">
        <v>1043</v>
      </c>
      <c r="B3291">
        <f t="shared" si="962"/>
        <v>657</v>
      </c>
      <c r="C3291">
        <f t="shared" ca="1" si="967"/>
        <v>7</v>
      </c>
      <c r="D3291" t="str">
        <f ca="1">INDEX(table_rates,C3291,9)</f>
        <v>n/a</v>
      </c>
      <c r="E3291" t="str">
        <f ca="1">INDEX(table_rates,C3291,10)</f>
        <v>n/a</v>
      </c>
    </row>
    <row r="3292" spans="1:5" x14ac:dyDescent="0.2">
      <c r="A3292" t="s">
        <v>1039</v>
      </c>
      <c r="B3292">
        <f t="shared" si="962"/>
        <v>658</v>
      </c>
      <c r="C3292">
        <f t="shared" ca="1" si="967"/>
        <v>14</v>
      </c>
      <c r="D3292">
        <f t="shared" ca="1" si="957"/>
        <v>100</v>
      </c>
      <c r="E3292">
        <f t="shared" ref="E3292" ca="1" si="969">INDEX(table_rates,C3292,2)</f>
        <v>100</v>
      </c>
    </row>
    <row r="3293" spans="1:5" x14ac:dyDescent="0.2">
      <c r="A3293" t="s">
        <v>1040</v>
      </c>
      <c r="B3293">
        <f t="shared" si="962"/>
        <v>658</v>
      </c>
      <c r="C3293">
        <f t="shared" ca="1" si="967"/>
        <v>14</v>
      </c>
      <c r="D3293">
        <f ca="1">INDEX(table_rates,C3293,3)</f>
        <v>90</v>
      </c>
      <c r="E3293">
        <f ca="1">INDEX(table_rates,C3293,4)</f>
        <v>90</v>
      </c>
    </row>
    <row r="3294" spans="1:5" x14ac:dyDescent="0.2">
      <c r="A3294" t="s">
        <v>1041</v>
      </c>
      <c r="B3294">
        <f t="shared" si="962"/>
        <v>658</v>
      </c>
      <c r="C3294">
        <f t="shared" ca="1" si="967"/>
        <v>14</v>
      </c>
      <c r="D3294">
        <f ca="1">INDEX(table_rates,C3294,5)</f>
        <v>80</v>
      </c>
      <c r="E3294">
        <f ca="1">INDEX(table_rates,C3294,6)</f>
        <v>80</v>
      </c>
    </row>
    <row r="3295" spans="1:5" x14ac:dyDescent="0.2">
      <c r="A3295" t="s">
        <v>1042</v>
      </c>
      <c r="B3295">
        <f t="shared" si="962"/>
        <v>658</v>
      </c>
      <c r="C3295">
        <f t="shared" ca="1" si="967"/>
        <v>14</v>
      </c>
      <c r="D3295">
        <f ca="1">INDEX(table_rates,C3295,7)</f>
        <v>80</v>
      </c>
      <c r="E3295">
        <f ca="1">INDEX(table_rates,C3295,8)</f>
        <v>80</v>
      </c>
    </row>
    <row r="3296" spans="1:5" x14ac:dyDescent="0.2">
      <c r="A3296" t="s">
        <v>1043</v>
      </c>
      <c r="B3296">
        <f t="shared" si="962"/>
        <v>658</v>
      </c>
      <c r="C3296">
        <f t="shared" ca="1" si="967"/>
        <v>14</v>
      </c>
      <c r="D3296" t="str">
        <f ca="1">INDEX(table_rates,C3296,9)</f>
        <v>n/a</v>
      </c>
      <c r="E3296" t="str">
        <f ca="1">INDEX(table_rates,C3296,10)</f>
        <v>n/a</v>
      </c>
    </row>
    <row r="3297" spans="1:5" x14ac:dyDescent="0.2">
      <c r="A3297" t="s">
        <v>1039</v>
      </c>
      <c r="B3297">
        <f t="shared" si="962"/>
        <v>659</v>
      </c>
      <c r="C3297">
        <f t="shared" ca="1" si="967"/>
        <v>1</v>
      </c>
      <c r="D3297">
        <f t="shared" ca="1" si="957"/>
        <v>100</v>
      </c>
      <c r="E3297">
        <f t="shared" ref="E3297" ca="1" si="970">INDEX(table_rates,C3297,2)</f>
        <v>100</v>
      </c>
    </row>
    <row r="3298" spans="1:5" x14ac:dyDescent="0.2">
      <c r="A3298" t="s">
        <v>1040</v>
      </c>
      <c r="B3298">
        <f t="shared" si="962"/>
        <v>659</v>
      </c>
      <c r="C3298">
        <f t="shared" ca="1" si="967"/>
        <v>1</v>
      </c>
      <c r="D3298">
        <f ca="1">INDEX(table_rates,C3298,3)</f>
        <v>80</v>
      </c>
      <c r="E3298">
        <f ca="1">INDEX(table_rates,C3298,4)</f>
        <v>80</v>
      </c>
    </row>
    <row r="3299" spans="1:5" x14ac:dyDescent="0.2">
      <c r="A3299" t="s">
        <v>1041</v>
      </c>
      <c r="B3299">
        <f t="shared" si="962"/>
        <v>659</v>
      </c>
      <c r="C3299">
        <f t="shared" ca="1" si="967"/>
        <v>1</v>
      </c>
      <c r="D3299">
        <f ca="1">INDEX(table_rates,C3299,5)</f>
        <v>60</v>
      </c>
      <c r="E3299">
        <f ca="1">INDEX(table_rates,C3299,6)</f>
        <v>60</v>
      </c>
    </row>
    <row r="3300" spans="1:5" x14ac:dyDescent="0.2">
      <c r="A3300" t="s">
        <v>1042</v>
      </c>
      <c r="B3300">
        <f t="shared" si="962"/>
        <v>659</v>
      </c>
      <c r="C3300">
        <f t="shared" ca="1" si="967"/>
        <v>1</v>
      </c>
      <c r="D3300">
        <f ca="1">INDEX(table_rates,C3300,7)</f>
        <v>50</v>
      </c>
      <c r="E3300">
        <f ca="1">INDEX(table_rates,C3300,8)</f>
        <v>50</v>
      </c>
    </row>
    <row r="3301" spans="1:5" x14ac:dyDescent="0.2">
      <c r="A3301" t="s">
        <v>1043</v>
      </c>
      <c r="B3301">
        <f t="shared" si="962"/>
        <v>659</v>
      </c>
      <c r="C3301">
        <f t="shared" ca="1" si="967"/>
        <v>1</v>
      </c>
      <c r="D3301" t="str">
        <f ca="1">INDEX(table_rates,C3301,9)</f>
        <v>n/a</v>
      </c>
      <c r="E3301" t="str">
        <f ca="1">INDEX(table_rates,C3301,10)</f>
        <v>n/a</v>
      </c>
    </row>
    <row r="3302" spans="1:5" x14ac:dyDescent="0.2">
      <c r="A3302" t="s">
        <v>1039</v>
      </c>
      <c r="B3302">
        <f t="shared" si="962"/>
        <v>660</v>
      </c>
      <c r="C3302">
        <f t="shared" ca="1" si="965"/>
        <v>11</v>
      </c>
      <c r="D3302">
        <f t="shared" ca="1" si="957"/>
        <v>100</v>
      </c>
      <c r="E3302">
        <f t="shared" ref="E3302" ca="1" si="971">INDEX(table_rates,C3302,2)</f>
        <v>100</v>
      </c>
    </row>
    <row r="3303" spans="1:5" x14ac:dyDescent="0.2">
      <c r="A3303" t="s">
        <v>1040</v>
      </c>
      <c r="B3303">
        <f t="shared" si="962"/>
        <v>660</v>
      </c>
      <c r="C3303">
        <f t="shared" ref="C3303:C3321" ca="1" si="972">IF(MOD(ROW(C3303)-2,5)&lt;&gt;0,C3302,RANDBETWEEN(1,ROWS(table_rates)))</f>
        <v>11</v>
      </c>
      <c r="D3303">
        <f ca="1">INDEX(table_rates,C3303,3)</f>
        <v>80</v>
      </c>
      <c r="E3303">
        <f ca="1">INDEX(table_rates,C3303,4)</f>
        <v>80</v>
      </c>
    </row>
    <row r="3304" spans="1:5" x14ac:dyDescent="0.2">
      <c r="A3304" t="s">
        <v>1041</v>
      </c>
      <c r="B3304">
        <f t="shared" si="962"/>
        <v>660</v>
      </c>
      <c r="C3304">
        <f t="shared" ca="1" si="972"/>
        <v>11</v>
      </c>
      <c r="D3304">
        <f ca="1">INDEX(table_rates,C3304,5)</f>
        <v>80</v>
      </c>
      <c r="E3304">
        <f ca="1">INDEX(table_rates,C3304,6)</f>
        <v>80</v>
      </c>
    </row>
    <row r="3305" spans="1:5" x14ac:dyDescent="0.2">
      <c r="A3305" t="s">
        <v>1042</v>
      </c>
      <c r="B3305">
        <f t="shared" si="962"/>
        <v>660</v>
      </c>
      <c r="C3305">
        <f t="shared" ca="1" si="972"/>
        <v>11</v>
      </c>
      <c r="D3305">
        <f ca="1">INDEX(table_rates,C3305,7)</f>
        <v>60</v>
      </c>
      <c r="E3305">
        <f ca="1">INDEX(table_rates,C3305,8)</f>
        <v>60</v>
      </c>
    </row>
    <row r="3306" spans="1:5" x14ac:dyDescent="0.2">
      <c r="A3306" t="s">
        <v>1043</v>
      </c>
      <c r="B3306">
        <f t="shared" si="962"/>
        <v>660</v>
      </c>
      <c r="C3306">
        <f t="shared" ca="1" si="972"/>
        <v>11</v>
      </c>
      <c r="D3306" t="str">
        <f ca="1">INDEX(table_rates,C3306,9)</f>
        <v>n/a</v>
      </c>
      <c r="E3306" t="str">
        <f ca="1">INDEX(table_rates,C3306,10)</f>
        <v>n/a</v>
      </c>
    </row>
    <row r="3307" spans="1:5" x14ac:dyDescent="0.2">
      <c r="A3307" t="s">
        <v>1039</v>
      </c>
      <c r="B3307">
        <f t="shared" si="962"/>
        <v>661</v>
      </c>
      <c r="C3307">
        <f t="shared" ca="1" si="972"/>
        <v>7</v>
      </c>
      <c r="D3307">
        <f t="shared" ca="1" si="957"/>
        <v>100</v>
      </c>
      <c r="E3307">
        <f t="shared" ref="E3307" ca="1" si="973">INDEX(table_rates,C3307,2)</f>
        <v>100</v>
      </c>
    </row>
    <row r="3308" spans="1:5" x14ac:dyDescent="0.2">
      <c r="A3308" t="s">
        <v>1040</v>
      </c>
      <c r="B3308">
        <f t="shared" si="962"/>
        <v>661</v>
      </c>
      <c r="C3308">
        <f t="shared" ca="1" si="972"/>
        <v>7</v>
      </c>
      <c r="D3308">
        <f ca="1">INDEX(table_rates,C3308,3)</f>
        <v>80</v>
      </c>
      <c r="E3308">
        <f ca="1">INDEX(table_rates,C3308,4)</f>
        <v>80</v>
      </c>
    </row>
    <row r="3309" spans="1:5" x14ac:dyDescent="0.2">
      <c r="A3309" t="s">
        <v>1041</v>
      </c>
      <c r="B3309">
        <f t="shared" si="962"/>
        <v>661</v>
      </c>
      <c r="C3309">
        <f t="shared" ca="1" si="972"/>
        <v>7</v>
      </c>
      <c r="D3309">
        <f ca="1">INDEX(table_rates,C3309,5)</f>
        <v>60</v>
      </c>
      <c r="E3309">
        <f ca="1">INDEX(table_rates,C3309,6)</f>
        <v>60</v>
      </c>
    </row>
    <row r="3310" spans="1:5" x14ac:dyDescent="0.2">
      <c r="A3310" t="s">
        <v>1042</v>
      </c>
      <c r="B3310">
        <f t="shared" si="962"/>
        <v>661</v>
      </c>
      <c r="C3310">
        <f t="shared" ca="1" si="972"/>
        <v>7</v>
      </c>
      <c r="D3310">
        <f ca="1">INDEX(table_rates,C3310,7)</f>
        <v>50</v>
      </c>
      <c r="E3310">
        <f ca="1">INDEX(table_rates,C3310,8)</f>
        <v>50</v>
      </c>
    </row>
    <row r="3311" spans="1:5" x14ac:dyDescent="0.2">
      <c r="A3311" t="s">
        <v>1043</v>
      </c>
      <c r="B3311">
        <f t="shared" si="962"/>
        <v>661</v>
      </c>
      <c r="C3311">
        <f t="shared" ca="1" si="972"/>
        <v>7</v>
      </c>
      <c r="D3311" t="str">
        <f ca="1">INDEX(table_rates,C3311,9)</f>
        <v>n/a</v>
      </c>
      <c r="E3311" t="str">
        <f ca="1">INDEX(table_rates,C3311,10)</f>
        <v>n/a</v>
      </c>
    </row>
    <row r="3312" spans="1:5" x14ac:dyDescent="0.2">
      <c r="A3312" t="s">
        <v>1039</v>
      </c>
      <c r="B3312">
        <f t="shared" si="962"/>
        <v>662</v>
      </c>
      <c r="C3312">
        <f t="shared" ca="1" si="972"/>
        <v>15</v>
      </c>
      <c r="D3312">
        <f t="shared" ca="1" si="957"/>
        <v>100</v>
      </c>
      <c r="E3312">
        <f t="shared" ref="E3312" ca="1" si="974">INDEX(table_rates,C3312,2)</f>
        <v>100</v>
      </c>
    </row>
    <row r="3313" spans="1:5" x14ac:dyDescent="0.2">
      <c r="A3313" t="s">
        <v>1040</v>
      </c>
      <c r="B3313">
        <f t="shared" si="962"/>
        <v>662</v>
      </c>
      <c r="C3313">
        <f t="shared" ca="1" si="972"/>
        <v>15</v>
      </c>
      <c r="D3313">
        <f ca="1">INDEX(table_rates,C3313,3)</f>
        <v>90</v>
      </c>
      <c r="E3313">
        <f ca="1">INDEX(table_rates,C3313,4)</f>
        <v>90</v>
      </c>
    </row>
    <row r="3314" spans="1:5" x14ac:dyDescent="0.2">
      <c r="A3314" t="s">
        <v>1041</v>
      </c>
      <c r="B3314">
        <f t="shared" si="962"/>
        <v>662</v>
      </c>
      <c r="C3314">
        <f t="shared" ca="1" si="972"/>
        <v>15</v>
      </c>
      <c r="D3314">
        <f ca="1">INDEX(table_rates,C3314,5)</f>
        <v>80</v>
      </c>
      <c r="E3314">
        <f ca="1">INDEX(table_rates,C3314,6)</f>
        <v>80</v>
      </c>
    </row>
    <row r="3315" spans="1:5" x14ac:dyDescent="0.2">
      <c r="A3315" t="s">
        <v>1042</v>
      </c>
      <c r="B3315">
        <f t="shared" si="962"/>
        <v>662</v>
      </c>
      <c r="C3315">
        <f t="shared" ca="1" si="972"/>
        <v>15</v>
      </c>
      <c r="D3315">
        <f ca="1">INDEX(table_rates,C3315,7)</f>
        <v>80</v>
      </c>
      <c r="E3315">
        <f ca="1">INDEX(table_rates,C3315,8)</f>
        <v>80</v>
      </c>
    </row>
    <row r="3316" spans="1:5" x14ac:dyDescent="0.2">
      <c r="A3316" t="s">
        <v>1043</v>
      </c>
      <c r="B3316">
        <f t="shared" si="962"/>
        <v>662</v>
      </c>
      <c r="C3316">
        <f t="shared" ca="1" si="972"/>
        <v>15</v>
      </c>
      <c r="D3316" t="str">
        <f ca="1">INDEX(table_rates,C3316,9)</f>
        <v>n/a</v>
      </c>
      <c r="E3316" t="str">
        <f ca="1">INDEX(table_rates,C3316,10)</f>
        <v>n/a</v>
      </c>
    </row>
    <row r="3317" spans="1:5" x14ac:dyDescent="0.2">
      <c r="A3317" t="s">
        <v>1039</v>
      </c>
      <c r="B3317">
        <f t="shared" si="962"/>
        <v>663</v>
      </c>
      <c r="C3317">
        <f t="shared" ca="1" si="972"/>
        <v>7</v>
      </c>
      <c r="D3317">
        <f t="shared" ca="1" si="957"/>
        <v>100</v>
      </c>
      <c r="E3317">
        <f t="shared" ref="E3317" ca="1" si="975">INDEX(table_rates,C3317,2)</f>
        <v>100</v>
      </c>
    </row>
    <row r="3318" spans="1:5" x14ac:dyDescent="0.2">
      <c r="A3318" t="s">
        <v>1040</v>
      </c>
      <c r="B3318">
        <f t="shared" si="962"/>
        <v>663</v>
      </c>
      <c r="C3318">
        <f t="shared" ca="1" si="972"/>
        <v>7</v>
      </c>
      <c r="D3318">
        <f ca="1">INDEX(table_rates,C3318,3)</f>
        <v>80</v>
      </c>
      <c r="E3318">
        <f ca="1">INDEX(table_rates,C3318,4)</f>
        <v>80</v>
      </c>
    </row>
    <row r="3319" spans="1:5" x14ac:dyDescent="0.2">
      <c r="A3319" t="s">
        <v>1041</v>
      </c>
      <c r="B3319">
        <f t="shared" si="962"/>
        <v>663</v>
      </c>
      <c r="C3319">
        <f t="shared" ca="1" si="972"/>
        <v>7</v>
      </c>
      <c r="D3319">
        <f ca="1">INDEX(table_rates,C3319,5)</f>
        <v>60</v>
      </c>
      <c r="E3319">
        <f ca="1">INDEX(table_rates,C3319,6)</f>
        <v>60</v>
      </c>
    </row>
    <row r="3320" spans="1:5" x14ac:dyDescent="0.2">
      <c r="A3320" t="s">
        <v>1042</v>
      </c>
      <c r="B3320">
        <f t="shared" si="962"/>
        <v>663</v>
      </c>
      <c r="C3320">
        <f t="shared" ca="1" si="972"/>
        <v>7</v>
      </c>
      <c r="D3320">
        <f ca="1">INDEX(table_rates,C3320,7)</f>
        <v>50</v>
      </c>
      <c r="E3320">
        <f ca="1">INDEX(table_rates,C3320,8)</f>
        <v>50</v>
      </c>
    </row>
    <row r="3321" spans="1:5" x14ac:dyDescent="0.2">
      <c r="A3321" t="s">
        <v>1043</v>
      </c>
      <c r="B3321">
        <f t="shared" si="962"/>
        <v>663</v>
      </c>
      <c r="C3321">
        <f t="shared" ca="1" si="972"/>
        <v>7</v>
      </c>
      <c r="D3321" t="str">
        <f ca="1">INDEX(table_rates,C3321,9)</f>
        <v>n/a</v>
      </c>
      <c r="E3321" t="str">
        <f ca="1">INDEX(table_rates,C3321,10)</f>
        <v>n/a</v>
      </c>
    </row>
    <row r="3322" spans="1:5" x14ac:dyDescent="0.2">
      <c r="A3322" t="s">
        <v>1039</v>
      </c>
      <c r="B3322">
        <f t="shared" si="962"/>
        <v>664</v>
      </c>
      <c r="C3322">
        <f t="shared" ca="1" si="965"/>
        <v>5</v>
      </c>
      <c r="D3322">
        <f t="shared" ref="D3322:D3382" ca="1" si="976">INDEX(table_rates,C3322,1)</f>
        <v>100</v>
      </c>
      <c r="E3322">
        <f t="shared" ref="E3322" ca="1" si="977">INDEX(table_rates,C3322,2)</f>
        <v>100</v>
      </c>
    </row>
    <row r="3323" spans="1:5" x14ac:dyDescent="0.2">
      <c r="A3323" t="s">
        <v>1040</v>
      </c>
      <c r="B3323">
        <f t="shared" si="962"/>
        <v>664</v>
      </c>
      <c r="C3323">
        <f t="shared" ref="C3323:C3341" ca="1" si="978">IF(MOD(ROW(C3323)-2,5)&lt;&gt;0,C3322,RANDBETWEEN(1,ROWS(table_rates)))</f>
        <v>5</v>
      </c>
      <c r="D3323">
        <f ca="1">INDEX(table_rates,C3323,3)</f>
        <v>80</v>
      </c>
      <c r="E3323">
        <f ca="1">INDEX(table_rates,C3323,4)</f>
        <v>80</v>
      </c>
    </row>
    <row r="3324" spans="1:5" x14ac:dyDescent="0.2">
      <c r="A3324" t="s">
        <v>1041</v>
      </c>
      <c r="B3324">
        <f t="shared" si="962"/>
        <v>664</v>
      </c>
      <c r="C3324">
        <f t="shared" ca="1" si="978"/>
        <v>5</v>
      </c>
      <c r="D3324">
        <f ca="1">INDEX(table_rates,C3324,5)</f>
        <v>60</v>
      </c>
      <c r="E3324">
        <f ca="1">INDEX(table_rates,C3324,6)</f>
        <v>60</v>
      </c>
    </row>
    <row r="3325" spans="1:5" x14ac:dyDescent="0.2">
      <c r="A3325" t="s">
        <v>1042</v>
      </c>
      <c r="B3325">
        <f t="shared" si="962"/>
        <v>664</v>
      </c>
      <c r="C3325">
        <f t="shared" ca="1" si="978"/>
        <v>5</v>
      </c>
      <c r="D3325" t="str">
        <f ca="1">INDEX(table_rates,C3325,7)</f>
        <v>not covered</v>
      </c>
      <c r="E3325" t="str">
        <f ca="1">INDEX(table_rates,C3325,8)</f>
        <v>not covered</v>
      </c>
    </row>
    <row r="3326" spans="1:5" x14ac:dyDescent="0.2">
      <c r="A3326" t="s">
        <v>1043</v>
      </c>
      <c r="B3326">
        <f t="shared" si="962"/>
        <v>664</v>
      </c>
      <c r="C3326">
        <f t="shared" ca="1" si="978"/>
        <v>5</v>
      </c>
      <c r="D3326" t="str">
        <f ca="1">INDEX(table_rates,C3326,9)</f>
        <v>n/a</v>
      </c>
      <c r="E3326" t="str">
        <f ca="1">INDEX(table_rates,C3326,10)</f>
        <v>n/a</v>
      </c>
    </row>
    <row r="3327" spans="1:5" x14ac:dyDescent="0.2">
      <c r="A3327" t="s">
        <v>1039</v>
      </c>
      <c r="B3327">
        <f t="shared" si="962"/>
        <v>665</v>
      </c>
      <c r="C3327">
        <f t="shared" ca="1" si="978"/>
        <v>12</v>
      </c>
      <c r="D3327">
        <f t="shared" ca="1" si="976"/>
        <v>100</v>
      </c>
      <c r="E3327">
        <f t="shared" ref="E3327" ca="1" si="979">INDEX(table_rates,C3327,2)</f>
        <v>100</v>
      </c>
    </row>
    <row r="3328" spans="1:5" x14ac:dyDescent="0.2">
      <c r="A3328" t="s">
        <v>1040</v>
      </c>
      <c r="B3328">
        <f t="shared" si="962"/>
        <v>665</v>
      </c>
      <c r="C3328">
        <f t="shared" ca="1" si="978"/>
        <v>12</v>
      </c>
      <c r="D3328">
        <f ca="1">INDEX(table_rates,C3328,3)</f>
        <v>80</v>
      </c>
      <c r="E3328">
        <f ca="1">INDEX(table_rates,C3328,4)</f>
        <v>80</v>
      </c>
    </row>
    <row r="3329" spans="1:5" x14ac:dyDescent="0.2">
      <c r="A3329" t="s">
        <v>1041</v>
      </c>
      <c r="B3329">
        <f t="shared" si="962"/>
        <v>665</v>
      </c>
      <c r="C3329">
        <f t="shared" ca="1" si="978"/>
        <v>12</v>
      </c>
      <c r="D3329">
        <f ca="1">INDEX(table_rates,C3329,5)</f>
        <v>60</v>
      </c>
      <c r="E3329">
        <f ca="1">INDEX(table_rates,C3329,6)</f>
        <v>60</v>
      </c>
    </row>
    <row r="3330" spans="1:5" x14ac:dyDescent="0.2">
      <c r="A3330" t="s">
        <v>1042</v>
      </c>
      <c r="B3330">
        <f t="shared" si="962"/>
        <v>665</v>
      </c>
      <c r="C3330">
        <f t="shared" ca="1" si="978"/>
        <v>12</v>
      </c>
      <c r="D3330" t="str">
        <f ca="1">INDEX(table_rates,C3330,7)</f>
        <v>not covered</v>
      </c>
      <c r="E3330" t="str">
        <f ca="1">INDEX(table_rates,C3330,8)</f>
        <v>not covered</v>
      </c>
    </row>
    <row r="3331" spans="1:5" x14ac:dyDescent="0.2">
      <c r="A3331" t="s">
        <v>1043</v>
      </c>
      <c r="B3331">
        <f t="shared" si="962"/>
        <v>665</v>
      </c>
      <c r="C3331">
        <f t="shared" ca="1" si="978"/>
        <v>12</v>
      </c>
      <c r="D3331" t="str">
        <f ca="1">INDEX(table_rates,C3331,9)</f>
        <v>n/a</v>
      </c>
      <c r="E3331" t="str">
        <f ca="1">INDEX(table_rates,C3331,10)</f>
        <v>n/a</v>
      </c>
    </row>
    <row r="3332" spans="1:5" x14ac:dyDescent="0.2">
      <c r="A3332" t="s">
        <v>1039</v>
      </c>
      <c r="B3332">
        <f t="shared" ref="B3332:B3395" si="980">IF(MOD(ROW(B3332)-2,5)&lt;&gt;0,B3331,B3331+1)</f>
        <v>666</v>
      </c>
      <c r="C3332">
        <f t="shared" ca="1" si="978"/>
        <v>5</v>
      </c>
      <c r="D3332">
        <f t="shared" ca="1" si="976"/>
        <v>100</v>
      </c>
      <c r="E3332">
        <f t="shared" ref="E3332" ca="1" si="981">INDEX(table_rates,C3332,2)</f>
        <v>100</v>
      </c>
    </row>
    <row r="3333" spans="1:5" x14ac:dyDescent="0.2">
      <c r="A3333" t="s">
        <v>1040</v>
      </c>
      <c r="B3333">
        <f t="shared" si="980"/>
        <v>666</v>
      </c>
      <c r="C3333">
        <f t="shared" ca="1" si="978"/>
        <v>5</v>
      </c>
      <c r="D3333">
        <f ca="1">INDEX(table_rates,C3333,3)</f>
        <v>80</v>
      </c>
      <c r="E3333">
        <f ca="1">INDEX(table_rates,C3333,4)</f>
        <v>80</v>
      </c>
    </row>
    <row r="3334" spans="1:5" x14ac:dyDescent="0.2">
      <c r="A3334" t="s">
        <v>1041</v>
      </c>
      <c r="B3334">
        <f t="shared" si="980"/>
        <v>666</v>
      </c>
      <c r="C3334">
        <f t="shared" ca="1" si="978"/>
        <v>5</v>
      </c>
      <c r="D3334">
        <f ca="1">INDEX(table_rates,C3334,5)</f>
        <v>60</v>
      </c>
      <c r="E3334">
        <f ca="1">INDEX(table_rates,C3334,6)</f>
        <v>60</v>
      </c>
    </row>
    <row r="3335" spans="1:5" x14ac:dyDescent="0.2">
      <c r="A3335" t="s">
        <v>1042</v>
      </c>
      <c r="B3335">
        <f t="shared" si="980"/>
        <v>666</v>
      </c>
      <c r="C3335">
        <f t="shared" ca="1" si="978"/>
        <v>5</v>
      </c>
      <c r="D3335" t="str">
        <f ca="1">INDEX(table_rates,C3335,7)</f>
        <v>not covered</v>
      </c>
      <c r="E3335" t="str">
        <f ca="1">INDEX(table_rates,C3335,8)</f>
        <v>not covered</v>
      </c>
    </row>
    <row r="3336" spans="1:5" x14ac:dyDescent="0.2">
      <c r="A3336" t="s">
        <v>1043</v>
      </c>
      <c r="B3336">
        <f t="shared" si="980"/>
        <v>666</v>
      </c>
      <c r="C3336">
        <f t="shared" ca="1" si="978"/>
        <v>5</v>
      </c>
      <c r="D3336" t="str">
        <f ca="1">INDEX(table_rates,C3336,9)</f>
        <v>n/a</v>
      </c>
      <c r="E3336" t="str">
        <f ca="1">INDEX(table_rates,C3336,10)</f>
        <v>n/a</v>
      </c>
    </row>
    <row r="3337" spans="1:5" x14ac:dyDescent="0.2">
      <c r="A3337" t="s">
        <v>1039</v>
      </c>
      <c r="B3337">
        <f t="shared" si="980"/>
        <v>667</v>
      </c>
      <c r="C3337">
        <f t="shared" ca="1" si="978"/>
        <v>12</v>
      </c>
      <c r="D3337">
        <f t="shared" ca="1" si="976"/>
        <v>100</v>
      </c>
      <c r="E3337">
        <f t="shared" ref="E3337" ca="1" si="982">INDEX(table_rates,C3337,2)</f>
        <v>100</v>
      </c>
    </row>
    <row r="3338" spans="1:5" x14ac:dyDescent="0.2">
      <c r="A3338" t="s">
        <v>1040</v>
      </c>
      <c r="B3338">
        <f t="shared" si="980"/>
        <v>667</v>
      </c>
      <c r="C3338">
        <f t="shared" ca="1" si="978"/>
        <v>12</v>
      </c>
      <c r="D3338">
        <f ca="1">INDEX(table_rates,C3338,3)</f>
        <v>80</v>
      </c>
      <c r="E3338">
        <f ca="1">INDEX(table_rates,C3338,4)</f>
        <v>80</v>
      </c>
    </row>
    <row r="3339" spans="1:5" x14ac:dyDescent="0.2">
      <c r="A3339" t="s">
        <v>1041</v>
      </c>
      <c r="B3339">
        <f t="shared" si="980"/>
        <v>667</v>
      </c>
      <c r="C3339">
        <f t="shared" ca="1" si="978"/>
        <v>12</v>
      </c>
      <c r="D3339">
        <f ca="1">INDEX(table_rates,C3339,5)</f>
        <v>60</v>
      </c>
      <c r="E3339">
        <f ca="1">INDEX(table_rates,C3339,6)</f>
        <v>60</v>
      </c>
    </row>
    <row r="3340" spans="1:5" x14ac:dyDescent="0.2">
      <c r="A3340" t="s">
        <v>1042</v>
      </c>
      <c r="B3340">
        <f t="shared" si="980"/>
        <v>667</v>
      </c>
      <c r="C3340">
        <f t="shared" ca="1" si="978"/>
        <v>12</v>
      </c>
      <c r="D3340" t="str">
        <f ca="1">INDEX(table_rates,C3340,7)</f>
        <v>not covered</v>
      </c>
      <c r="E3340" t="str">
        <f ca="1">INDEX(table_rates,C3340,8)</f>
        <v>not covered</v>
      </c>
    </row>
    <row r="3341" spans="1:5" x14ac:dyDescent="0.2">
      <c r="A3341" t="s">
        <v>1043</v>
      </c>
      <c r="B3341">
        <f t="shared" si="980"/>
        <v>667</v>
      </c>
      <c r="C3341">
        <f t="shared" ca="1" si="978"/>
        <v>12</v>
      </c>
      <c r="D3341" t="str">
        <f ca="1">INDEX(table_rates,C3341,9)</f>
        <v>n/a</v>
      </c>
      <c r="E3341" t="str">
        <f ca="1">INDEX(table_rates,C3341,10)</f>
        <v>n/a</v>
      </c>
    </row>
    <row r="3342" spans="1:5" x14ac:dyDescent="0.2">
      <c r="A3342" t="s">
        <v>1039</v>
      </c>
      <c r="B3342">
        <f t="shared" si="980"/>
        <v>668</v>
      </c>
      <c r="C3342">
        <f t="shared" ca="1" si="965"/>
        <v>14</v>
      </c>
      <c r="D3342">
        <f t="shared" ca="1" si="976"/>
        <v>100</v>
      </c>
      <c r="E3342">
        <f t="shared" ref="E3342" ca="1" si="983">INDEX(table_rates,C3342,2)</f>
        <v>100</v>
      </c>
    </row>
    <row r="3343" spans="1:5" x14ac:dyDescent="0.2">
      <c r="A3343" t="s">
        <v>1040</v>
      </c>
      <c r="B3343">
        <f t="shared" si="980"/>
        <v>668</v>
      </c>
      <c r="C3343">
        <f t="shared" ref="C3343:C3361" ca="1" si="984">IF(MOD(ROW(C3343)-2,5)&lt;&gt;0,C3342,RANDBETWEEN(1,ROWS(table_rates)))</f>
        <v>14</v>
      </c>
      <c r="D3343">
        <f ca="1">INDEX(table_rates,C3343,3)</f>
        <v>90</v>
      </c>
      <c r="E3343">
        <f ca="1">INDEX(table_rates,C3343,4)</f>
        <v>90</v>
      </c>
    </row>
    <row r="3344" spans="1:5" x14ac:dyDescent="0.2">
      <c r="A3344" t="s">
        <v>1041</v>
      </c>
      <c r="B3344">
        <f t="shared" si="980"/>
        <v>668</v>
      </c>
      <c r="C3344">
        <f t="shared" ca="1" si="984"/>
        <v>14</v>
      </c>
      <c r="D3344">
        <f ca="1">INDEX(table_rates,C3344,5)</f>
        <v>80</v>
      </c>
      <c r="E3344">
        <f ca="1">INDEX(table_rates,C3344,6)</f>
        <v>80</v>
      </c>
    </row>
    <row r="3345" spans="1:5" x14ac:dyDescent="0.2">
      <c r="A3345" t="s">
        <v>1042</v>
      </c>
      <c r="B3345">
        <f t="shared" si="980"/>
        <v>668</v>
      </c>
      <c r="C3345">
        <f t="shared" ca="1" si="984"/>
        <v>14</v>
      </c>
      <c r="D3345">
        <f ca="1">INDEX(table_rates,C3345,7)</f>
        <v>80</v>
      </c>
      <c r="E3345">
        <f ca="1">INDEX(table_rates,C3345,8)</f>
        <v>80</v>
      </c>
    </row>
    <row r="3346" spans="1:5" x14ac:dyDescent="0.2">
      <c r="A3346" t="s">
        <v>1043</v>
      </c>
      <c r="B3346">
        <f t="shared" si="980"/>
        <v>668</v>
      </c>
      <c r="C3346">
        <f t="shared" ca="1" si="984"/>
        <v>14</v>
      </c>
      <c r="D3346" t="str">
        <f ca="1">INDEX(table_rates,C3346,9)</f>
        <v>n/a</v>
      </c>
      <c r="E3346" t="str">
        <f ca="1">INDEX(table_rates,C3346,10)</f>
        <v>n/a</v>
      </c>
    </row>
    <row r="3347" spans="1:5" x14ac:dyDescent="0.2">
      <c r="A3347" t="s">
        <v>1039</v>
      </c>
      <c r="B3347">
        <f t="shared" si="980"/>
        <v>669</v>
      </c>
      <c r="C3347">
        <f t="shared" ca="1" si="984"/>
        <v>9</v>
      </c>
      <c r="D3347">
        <f t="shared" ca="1" si="976"/>
        <v>100</v>
      </c>
      <c r="E3347">
        <f t="shared" ref="E3347" ca="1" si="985">INDEX(table_rates,C3347,2)</f>
        <v>100</v>
      </c>
    </row>
    <row r="3348" spans="1:5" x14ac:dyDescent="0.2">
      <c r="A3348" t="s">
        <v>1040</v>
      </c>
      <c r="B3348">
        <f t="shared" si="980"/>
        <v>669</v>
      </c>
      <c r="C3348">
        <f t="shared" ca="1" si="984"/>
        <v>9</v>
      </c>
      <c r="D3348">
        <f ca="1">INDEX(table_rates,C3348,3)</f>
        <v>80</v>
      </c>
      <c r="E3348">
        <f ca="1">INDEX(table_rates,C3348,4)</f>
        <v>80</v>
      </c>
    </row>
    <row r="3349" spans="1:5" x14ac:dyDescent="0.2">
      <c r="A3349" t="s">
        <v>1041</v>
      </c>
      <c r="B3349">
        <f t="shared" si="980"/>
        <v>669</v>
      </c>
      <c r="C3349">
        <f t="shared" ca="1" si="984"/>
        <v>9</v>
      </c>
      <c r="D3349">
        <f ca="1">INDEX(table_rates,C3349,5)</f>
        <v>80</v>
      </c>
      <c r="E3349">
        <f ca="1">INDEX(table_rates,C3349,6)</f>
        <v>80</v>
      </c>
    </row>
    <row r="3350" spans="1:5" x14ac:dyDescent="0.2">
      <c r="A3350" t="s">
        <v>1042</v>
      </c>
      <c r="B3350">
        <f t="shared" si="980"/>
        <v>669</v>
      </c>
      <c r="C3350">
        <f t="shared" ca="1" si="984"/>
        <v>9</v>
      </c>
      <c r="D3350">
        <f ca="1">INDEX(table_rates,C3350,7)</f>
        <v>60</v>
      </c>
      <c r="E3350">
        <f ca="1">INDEX(table_rates,C3350,8)</f>
        <v>60</v>
      </c>
    </row>
    <row r="3351" spans="1:5" x14ac:dyDescent="0.2">
      <c r="A3351" t="s">
        <v>1043</v>
      </c>
      <c r="B3351">
        <f t="shared" si="980"/>
        <v>669</v>
      </c>
      <c r="C3351">
        <f t="shared" ca="1" si="984"/>
        <v>9</v>
      </c>
      <c r="D3351" t="str">
        <f ca="1">INDEX(table_rates,C3351,9)</f>
        <v>n/a</v>
      </c>
      <c r="E3351" t="str">
        <f ca="1">INDEX(table_rates,C3351,10)</f>
        <v>n/a</v>
      </c>
    </row>
    <row r="3352" spans="1:5" x14ac:dyDescent="0.2">
      <c r="A3352" t="s">
        <v>1039</v>
      </c>
      <c r="B3352">
        <f t="shared" si="980"/>
        <v>670</v>
      </c>
      <c r="C3352">
        <f t="shared" ca="1" si="984"/>
        <v>7</v>
      </c>
      <c r="D3352">
        <f t="shared" ca="1" si="976"/>
        <v>100</v>
      </c>
      <c r="E3352">
        <f t="shared" ref="E3352" ca="1" si="986">INDEX(table_rates,C3352,2)</f>
        <v>100</v>
      </c>
    </row>
    <row r="3353" spans="1:5" x14ac:dyDescent="0.2">
      <c r="A3353" t="s">
        <v>1040</v>
      </c>
      <c r="B3353">
        <f t="shared" si="980"/>
        <v>670</v>
      </c>
      <c r="C3353">
        <f t="shared" ca="1" si="984"/>
        <v>7</v>
      </c>
      <c r="D3353">
        <f ca="1">INDEX(table_rates,C3353,3)</f>
        <v>80</v>
      </c>
      <c r="E3353">
        <f ca="1">INDEX(table_rates,C3353,4)</f>
        <v>80</v>
      </c>
    </row>
    <row r="3354" spans="1:5" x14ac:dyDescent="0.2">
      <c r="A3354" t="s">
        <v>1041</v>
      </c>
      <c r="B3354">
        <f t="shared" si="980"/>
        <v>670</v>
      </c>
      <c r="C3354">
        <f t="shared" ca="1" si="984"/>
        <v>7</v>
      </c>
      <c r="D3354">
        <f ca="1">INDEX(table_rates,C3354,5)</f>
        <v>60</v>
      </c>
      <c r="E3354">
        <f ca="1">INDEX(table_rates,C3354,6)</f>
        <v>60</v>
      </c>
    </row>
    <row r="3355" spans="1:5" x14ac:dyDescent="0.2">
      <c r="A3355" t="s">
        <v>1042</v>
      </c>
      <c r="B3355">
        <f t="shared" si="980"/>
        <v>670</v>
      </c>
      <c r="C3355">
        <f t="shared" ca="1" si="984"/>
        <v>7</v>
      </c>
      <c r="D3355">
        <f ca="1">INDEX(table_rates,C3355,7)</f>
        <v>50</v>
      </c>
      <c r="E3355">
        <f ca="1">INDEX(table_rates,C3355,8)</f>
        <v>50</v>
      </c>
    </row>
    <row r="3356" spans="1:5" x14ac:dyDescent="0.2">
      <c r="A3356" t="s">
        <v>1043</v>
      </c>
      <c r="B3356">
        <f t="shared" si="980"/>
        <v>670</v>
      </c>
      <c r="C3356">
        <f t="shared" ca="1" si="984"/>
        <v>7</v>
      </c>
      <c r="D3356" t="str">
        <f ca="1">INDEX(table_rates,C3356,9)</f>
        <v>n/a</v>
      </c>
      <c r="E3356" t="str">
        <f ca="1">INDEX(table_rates,C3356,10)</f>
        <v>n/a</v>
      </c>
    </row>
    <row r="3357" spans="1:5" x14ac:dyDescent="0.2">
      <c r="A3357" t="s">
        <v>1039</v>
      </c>
      <c r="B3357">
        <f t="shared" si="980"/>
        <v>671</v>
      </c>
      <c r="C3357">
        <f t="shared" ca="1" si="984"/>
        <v>9</v>
      </c>
      <c r="D3357">
        <f t="shared" ca="1" si="976"/>
        <v>100</v>
      </c>
      <c r="E3357">
        <f t="shared" ref="E3357" ca="1" si="987">INDEX(table_rates,C3357,2)</f>
        <v>100</v>
      </c>
    </row>
    <row r="3358" spans="1:5" x14ac:dyDescent="0.2">
      <c r="A3358" t="s">
        <v>1040</v>
      </c>
      <c r="B3358">
        <f t="shared" si="980"/>
        <v>671</v>
      </c>
      <c r="C3358">
        <f t="shared" ca="1" si="984"/>
        <v>9</v>
      </c>
      <c r="D3358">
        <f ca="1">INDEX(table_rates,C3358,3)</f>
        <v>80</v>
      </c>
      <c r="E3358">
        <f ca="1">INDEX(table_rates,C3358,4)</f>
        <v>80</v>
      </c>
    </row>
    <row r="3359" spans="1:5" x14ac:dyDescent="0.2">
      <c r="A3359" t="s">
        <v>1041</v>
      </c>
      <c r="B3359">
        <f t="shared" si="980"/>
        <v>671</v>
      </c>
      <c r="C3359">
        <f t="shared" ca="1" si="984"/>
        <v>9</v>
      </c>
      <c r="D3359">
        <f ca="1">INDEX(table_rates,C3359,5)</f>
        <v>80</v>
      </c>
      <c r="E3359">
        <f ca="1">INDEX(table_rates,C3359,6)</f>
        <v>80</v>
      </c>
    </row>
    <row r="3360" spans="1:5" x14ac:dyDescent="0.2">
      <c r="A3360" t="s">
        <v>1042</v>
      </c>
      <c r="B3360">
        <f t="shared" si="980"/>
        <v>671</v>
      </c>
      <c r="C3360">
        <f t="shared" ca="1" si="984"/>
        <v>9</v>
      </c>
      <c r="D3360">
        <f ca="1">INDEX(table_rates,C3360,7)</f>
        <v>60</v>
      </c>
      <c r="E3360">
        <f ca="1">INDEX(table_rates,C3360,8)</f>
        <v>60</v>
      </c>
    </row>
    <row r="3361" spans="1:5" x14ac:dyDescent="0.2">
      <c r="A3361" t="s">
        <v>1043</v>
      </c>
      <c r="B3361">
        <f t="shared" si="980"/>
        <v>671</v>
      </c>
      <c r="C3361">
        <f t="shared" ca="1" si="984"/>
        <v>9</v>
      </c>
      <c r="D3361" t="str">
        <f ca="1">INDEX(table_rates,C3361,9)</f>
        <v>n/a</v>
      </c>
      <c r="E3361" t="str">
        <f ca="1">INDEX(table_rates,C3361,10)</f>
        <v>n/a</v>
      </c>
    </row>
    <row r="3362" spans="1:5" x14ac:dyDescent="0.2">
      <c r="A3362" t="s">
        <v>1039</v>
      </c>
      <c r="B3362">
        <f t="shared" si="980"/>
        <v>672</v>
      </c>
      <c r="C3362">
        <f t="shared" ref="C3362:C3422" ca="1" si="988">RANDBETWEEN(1,ROWS(table_rates))</f>
        <v>2</v>
      </c>
      <c r="D3362">
        <f t="shared" ca="1" si="976"/>
        <v>100</v>
      </c>
      <c r="E3362">
        <f t="shared" ref="E3362" ca="1" si="989">INDEX(table_rates,C3362,2)</f>
        <v>100</v>
      </c>
    </row>
    <row r="3363" spans="1:5" x14ac:dyDescent="0.2">
      <c r="A3363" t="s">
        <v>1040</v>
      </c>
      <c r="B3363">
        <f t="shared" si="980"/>
        <v>672</v>
      </c>
      <c r="C3363">
        <f t="shared" ref="C3363:C3381" ca="1" si="990">IF(MOD(ROW(C3363)-2,5)&lt;&gt;0,C3362,RANDBETWEEN(1,ROWS(table_rates)))</f>
        <v>2</v>
      </c>
      <c r="D3363" t="str">
        <f ca="1">INDEX(table_rates,C3363,3)</f>
        <v>not covered</v>
      </c>
      <c r="E3363" t="str">
        <f ca="1">INDEX(table_rates,C3363,4)</f>
        <v>not covered</v>
      </c>
    </row>
    <row r="3364" spans="1:5" x14ac:dyDescent="0.2">
      <c r="A3364" t="s">
        <v>1041</v>
      </c>
      <c r="B3364">
        <f t="shared" si="980"/>
        <v>672</v>
      </c>
      <c r="C3364">
        <f t="shared" ca="1" si="990"/>
        <v>2</v>
      </c>
      <c r="D3364" t="str">
        <f ca="1">INDEX(table_rates,C3364,5)</f>
        <v>not covered</v>
      </c>
      <c r="E3364" t="str">
        <f ca="1">INDEX(table_rates,C3364,6)</f>
        <v>not covered</v>
      </c>
    </row>
    <row r="3365" spans="1:5" x14ac:dyDescent="0.2">
      <c r="A3365" t="s">
        <v>1042</v>
      </c>
      <c r="B3365">
        <f t="shared" si="980"/>
        <v>672</v>
      </c>
      <c r="C3365">
        <f t="shared" ca="1" si="990"/>
        <v>2</v>
      </c>
      <c r="D3365" t="str">
        <f ca="1">INDEX(table_rates,C3365,7)</f>
        <v>not covered</v>
      </c>
      <c r="E3365" t="str">
        <f ca="1">INDEX(table_rates,C3365,8)</f>
        <v>not covered</v>
      </c>
    </row>
    <row r="3366" spans="1:5" x14ac:dyDescent="0.2">
      <c r="A3366" t="s">
        <v>1043</v>
      </c>
      <c r="B3366">
        <f t="shared" si="980"/>
        <v>672</v>
      </c>
      <c r="C3366">
        <f t="shared" ca="1" si="990"/>
        <v>2</v>
      </c>
      <c r="D3366" t="str">
        <f ca="1">INDEX(table_rates,C3366,9)</f>
        <v>n/a</v>
      </c>
      <c r="E3366" t="str">
        <f ca="1">INDEX(table_rates,C3366,10)</f>
        <v>n/a</v>
      </c>
    </row>
    <row r="3367" spans="1:5" x14ac:dyDescent="0.2">
      <c r="A3367" t="s">
        <v>1039</v>
      </c>
      <c r="B3367">
        <f t="shared" si="980"/>
        <v>673</v>
      </c>
      <c r="C3367">
        <f t="shared" ca="1" si="990"/>
        <v>3</v>
      </c>
      <c r="D3367">
        <f t="shared" ca="1" si="976"/>
        <v>100</v>
      </c>
      <c r="E3367">
        <f t="shared" ref="E3367" ca="1" si="991">INDEX(table_rates,C3367,2)</f>
        <v>100</v>
      </c>
    </row>
    <row r="3368" spans="1:5" x14ac:dyDescent="0.2">
      <c r="A3368" t="s">
        <v>1040</v>
      </c>
      <c r="B3368">
        <f t="shared" si="980"/>
        <v>673</v>
      </c>
      <c r="C3368">
        <f t="shared" ca="1" si="990"/>
        <v>3</v>
      </c>
      <c r="D3368">
        <f ca="1">INDEX(table_rates,C3368,3)</f>
        <v>80</v>
      </c>
      <c r="E3368">
        <f ca="1">INDEX(table_rates,C3368,4)</f>
        <v>80</v>
      </c>
    </row>
    <row r="3369" spans="1:5" x14ac:dyDescent="0.2">
      <c r="A3369" t="s">
        <v>1041</v>
      </c>
      <c r="B3369">
        <f t="shared" si="980"/>
        <v>673</v>
      </c>
      <c r="C3369">
        <f t="shared" ca="1" si="990"/>
        <v>3</v>
      </c>
      <c r="D3369">
        <f ca="1">INDEX(table_rates,C3369,5)</f>
        <v>80</v>
      </c>
      <c r="E3369">
        <f ca="1">INDEX(table_rates,C3369,6)</f>
        <v>80</v>
      </c>
    </row>
    <row r="3370" spans="1:5" x14ac:dyDescent="0.2">
      <c r="A3370" t="s">
        <v>1042</v>
      </c>
      <c r="B3370">
        <f t="shared" si="980"/>
        <v>673</v>
      </c>
      <c r="C3370">
        <f t="shared" ca="1" si="990"/>
        <v>3</v>
      </c>
      <c r="D3370">
        <f ca="1">INDEX(table_rates,C3370,7)</f>
        <v>60</v>
      </c>
      <c r="E3370">
        <f ca="1">INDEX(table_rates,C3370,8)</f>
        <v>60</v>
      </c>
    </row>
    <row r="3371" spans="1:5" x14ac:dyDescent="0.2">
      <c r="A3371" t="s">
        <v>1043</v>
      </c>
      <c r="B3371">
        <f t="shared" si="980"/>
        <v>673</v>
      </c>
      <c r="C3371">
        <f t="shared" ca="1" si="990"/>
        <v>3</v>
      </c>
      <c r="D3371" t="str">
        <f ca="1">INDEX(table_rates,C3371,9)</f>
        <v>n/a</v>
      </c>
      <c r="E3371" t="str">
        <f ca="1">INDEX(table_rates,C3371,10)</f>
        <v>n/a</v>
      </c>
    </row>
    <row r="3372" spans="1:5" x14ac:dyDescent="0.2">
      <c r="A3372" t="s">
        <v>1039</v>
      </c>
      <c r="B3372">
        <f t="shared" si="980"/>
        <v>674</v>
      </c>
      <c r="C3372">
        <f t="shared" ca="1" si="990"/>
        <v>12</v>
      </c>
      <c r="D3372">
        <f t="shared" ca="1" si="976"/>
        <v>100</v>
      </c>
      <c r="E3372">
        <f t="shared" ref="E3372" ca="1" si="992">INDEX(table_rates,C3372,2)</f>
        <v>100</v>
      </c>
    </row>
    <row r="3373" spans="1:5" x14ac:dyDescent="0.2">
      <c r="A3373" t="s">
        <v>1040</v>
      </c>
      <c r="B3373">
        <f t="shared" si="980"/>
        <v>674</v>
      </c>
      <c r="C3373">
        <f t="shared" ca="1" si="990"/>
        <v>12</v>
      </c>
      <c r="D3373">
        <f ca="1">INDEX(table_rates,C3373,3)</f>
        <v>80</v>
      </c>
      <c r="E3373">
        <f ca="1">INDEX(table_rates,C3373,4)</f>
        <v>80</v>
      </c>
    </row>
    <row r="3374" spans="1:5" x14ac:dyDescent="0.2">
      <c r="A3374" t="s">
        <v>1041</v>
      </c>
      <c r="B3374">
        <f t="shared" si="980"/>
        <v>674</v>
      </c>
      <c r="C3374">
        <f t="shared" ca="1" si="990"/>
        <v>12</v>
      </c>
      <c r="D3374">
        <f ca="1">INDEX(table_rates,C3374,5)</f>
        <v>60</v>
      </c>
      <c r="E3374">
        <f ca="1">INDEX(table_rates,C3374,6)</f>
        <v>60</v>
      </c>
    </row>
    <row r="3375" spans="1:5" x14ac:dyDescent="0.2">
      <c r="A3375" t="s">
        <v>1042</v>
      </c>
      <c r="B3375">
        <f t="shared" si="980"/>
        <v>674</v>
      </c>
      <c r="C3375">
        <f t="shared" ca="1" si="990"/>
        <v>12</v>
      </c>
      <c r="D3375" t="str">
        <f ca="1">INDEX(table_rates,C3375,7)</f>
        <v>not covered</v>
      </c>
      <c r="E3375" t="str">
        <f ca="1">INDEX(table_rates,C3375,8)</f>
        <v>not covered</v>
      </c>
    </row>
    <row r="3376" spans="1:5" x14ac:dyDescent="0.2">
      <c r="A3376" t="s">
        <v>1043</v>
      </c>
      <c r="B3376">
        <f t="shared" si="980"/>
        <v>674</v>
      </c>
      <c r="C3376">
        <f t="shared" ca="1" si="990"/>
        <v>12</v>
      </c>
      <c r="D3376" t="str">
        <f ca="1">INDEX(table_rates,C3376,9)</f>
        <v>n/a</v>
      </c>
      <c r="E3376" t="str">
        <f ca="1">INDEX(table_rates,C3376,10)</f>
        <v>n/a</v>
      </c>
    </row>
    <row r="3377" spans="1:5" x14ac:dyDescent="0.2">
      <c r="A3377" t="s">
        <v>1039</v>
      </c>
      <c r="B3377">
        <f t="shared" si="980"/>
        <v>675</v>
      </c>
      <c r="C3377">
        <f t="shared" ca="1" si="990"/>
        <v>1</v>
      </c>
      <c r="D3377">
        <f t="shared" ca="1" si="976"/>
        <v>100</v>
      </c>
      <c r="E3377">
        <f t="shared" ref="E3377" ca="1" si="993">INDEX(table_rates,C3377,2)</f>
        <v>100</v>
      </c>
    </row>
    <row r="3378" spans="1:5" x14ac:dyDescent="0.2">
      <c r="A3378" t="s">
        <v>1040</v>
      </c>
      <c r="B3378">
        <f t="shared" si="980"/>
        <v>675</v>
      </c>
      <c r="C3378">
        <f t="shared" ca="1" si="990"/>
        <v>1</v>
      </c>
      <c r="D3378">
        <f ca="1">INDEX(table_rates,C3378,3)</f>
        <v>80</v>
      </c>
      <c r="E3378">
        <f ca="1">INDEX(table_rates,C3378,4)</f>
        <v>80</v>
      </c>
    </row>
    <row r="3379" spans="1:5" x14ac:dyDescent="0.2">
      <c r="A3379" t="s">
        <v>1041</v>
      </c>
      <c r="B3379">
        <f t="shared" si="980"/>
        <v>675</v>
      </c>
      <c r="C3379">
        <f t="shared" ca="1" si="990"/>
        <v>1</v>
      </c>
      <c r="D3379">
        <f ca="1">INDEX(table_rates,C3379,5)</f>
        <v>60</v>
      </c>
      <c r="E3379">
        <f ca="1">INDEX(table_rates,C3379,6)</f>
        <v>60</v>
      </c>
    </row>
    <row r="3380" spans="1:5" x14ac:dyDescent="0.2">
      <c r="A3380" t="s">
        <v>1042</v>
      </c>
      <c r="B3380">
        <f t="shared" si="980"/>
        <v>675</v>
      </c>
      <c r="C3380">
        <f t="shared" ca="1" si="990"/>
        <v>1</v>
      </c>
      <c r="D3380">
        <f ca="1">INDEX(table_rates,C3380,7)</f>
        <v>50</v>
      </c>
      <c r="E3380">
        <f ca="1">INDEX(table_rates,C3380,8)</f>
        <v>50</v>
      </c>
    </row>
    <row r="3381" spans="1:5" x14ac:dyDescent="0.2">
      <c r="A3381" t="s">
        <v>1043</v>
      </c>
      <c r="B3381">
        <f t="shared" si="980"/>
        <v>675</v>
      </c>
      <c r="C3381">
        <f t="shared" ca="1" si="990"/>
        <v>1</v>
      </c>
      <c r="D3381" t="str">
        <f ca="1">INDEX(table_rates,C3381,9)</f>
        <v>n/a</v>
      </c>
      <c r="E3381" t="str">
        <f ca="1">INDEX(table_rates,C3381,10)</f>
        <v>n/a</v>
      </c>
    </row>
    <row r="3382" spans="1:5" x14ac:dyDescent="0.2">
      <c r="A3382" t="s">
        <v>1039</v>
      </c>
      <c r="B3382">
        <f t="shared" si="980"/>
        <v>676</v>
      </c>
      <c r="C3382">
        <f t="shared" ca="1" si="988"/>
        <v>12</v>
      </c>
      <c r="D3382">
        <f t="shared" ca="1" si="976"/>
        <v>100</v>
      </c>
      <c r="E3382">
        <f t="shared" ref="E3382" ca="1" si="994">INDEX(table_rates,C3382,2)</f>
        <v>100</v>
      </c>
    </row>
    <row r="3383" spans="1:5" x14ac:dyDescent="0.2">
      <c r="A3383" t="s">
        <v>1040</v>
      </c>
      <c r="B3383">
        <f t="shared" si="980"/>
        <v>676</v>
      </c>
      <c r="C3383">
        <f t="shared" ref="C3383:C3401" ca="1" si="995">IF(MOD(ROW(C3383)-2,5)&lt;&gt;0,C3382,RANDBETWEEN(1,ROWS(table_rates)))</f>
        <v>12</v>
      </c>
      <c r="D3383">
        <f ca="1">INDEX(table_rates,C3383,3)</f>
        <v>80</v>
      </c>
      <c r="E3383">
        <f ca="1">INDEX(table_rates,C3383,4)</f>
        <v>80</v>
      </c>
    </row>
    <row r="3384" spans="1:5" x14ac:dyDescent="0.2">
      <c r="A3384" t="s">
        <v>1041</v>
      </c>
      <c r="B3384">
        <f t="shared" si="980"/>
        <v>676</v>
      </c>
      <c r="C3384">
        <f t="shared" ca="1" si="995"/>
        <v>12</v>
      </c>
      <c r="D3384">
        <f ca="1">INDEX(table_rates,C3384,5)</f>
        <v>60</v>
      </c>
      <c r="E3384">
        <f ca="1">INDEX(table_rates,C3384,6)</f>
        <v>60</v>
      </c>
    </row>
    <row r="3385" spans="1:5" x14ac:dyDescent="0.2">
      <c r="A3385" t="s">
        <v>1042</v>
      </c>
      <c r="B3385">
        <f t="shared" si="980"/>
        <v>676</v>
      </c>
      <c r="C3385">
        <f t="shared" ca="1" si="995"/>
        <v>12</v>
      </c>
      <c r="D3385" t="str">
        <f ca="1">INDEX(table_rates,C3385,7)</f>
        <v>not covered</v>
      </c>
      <c r="E3385" t="str">
        <f ca="1">INDEX(table_rates,C3385,8)</f>
        <v>not covered</v>
      </c>
    </row>
    <row r="3386" spans="1:5" x14ac:dyDescent="0.2">
      <c r="A3386" t="s">
        <v>1043</v>
      </c>
      <c r="B3386">
        <f t="shared" si="980"/>
        <v>676</v>
      </c>
      <c r="C3386">
        <f t="shared" ca="1" si="995"/>
        <v>12</v>
      </c>
      <c r="D3386" t="str">
        <f ca="1">INDEX(table_rates,C3386,9)</f>
        <v>n/a</v>
      </c>
      <c r="E3386" t="str">
        <f ca="1">INDEX(table_rates,C3386,10)</f>
        <v>n/a</v>
      </c>
    </row>
    <row r="3387" spans="1:5" x14ac:dyDescent="0.2">
      <c r="A3387" t="s">
        <v>1039</v>
      </c>
      <c r="B3387">
        <f t="shared" si="980"/>
        <v>677</v>
      </c>
      <c r="C3387">
        <f t="shared" ca="1" si="995"/>
        <v>2</v>
      </c>
      <c r="D3387">
        <f t="shared" ref="D3387:D3447" ca="1" si="996">INDEX(table_rates,C3387,1)</f>
        <v>100</v>
      </c>
      <c r="E3387">
        <f t="shared" ref="E3387" ca="1" si="997">INDEX(table_rates,C3387,2)</f>
        <v>100</v>
      </c>
    </row>
    <row r="3388" spans="1:5" x14ac:dyDescent="0.2">
      <c r="A3388" t="s">
        <v>1040</v>
      </c>
      <c r="B3388">
        <f t="shared" si="980"/>
        <v>677</v>
      </c>
      <c r="C3388">
        <f t="shared" ca="1" si="995"/>
        <v>2</v>
      </c>
      <c r="D3388" t="str">
        <f ca="1">INDEX(table_rates,C3388,3)</f>
        <v>not covered</v>
      </c>
      <c r="E3388" t="str">
        <f ca="1">INDEX(table_rates,C3388,4)</f>
        <v>not covered</v>
      </c>
    </row>
    <row r="3389" spans="1:5" x14ac:dyDescent="0.2">
      <c r="A3389" t="s">
        <v>1041</v>
      </c>
      <c r="B3389">
        <f t="shared" si="980"/>
        <v>677</v>
      </c>
      <c r="C3389">
        <f t="shared" ca="1" si="995"/>
        <v>2</v>
      </c>
      <c r="D3389" t="str">
        <f ca="1">INDEX(table_rates,C3389,5)</f>
        <v>not covered</v>
      </c>
      <c r="E3389" t="str">
        <f ca="1">INDEX(table_rates,C3389,6)</f>
        <v>not covered</v>
      </c>
    </row>
    <row r="3390" spans="1:5" x14ac:dyDescent="0.2">
      <c r="A3390" t="s">
        <v>1042</v>
      </c>
      <c r="B3390">
        <f t="shared" si="980"/>
        <v>677</v>
      </c>
      <c r="C3390">
        <f t="shared" ca="1" si="995"/>
        <v>2</v>
      </c>
      <c r="D3390" t="str">
        <f ca="1">INDEX(table_rates,C3390,7)</f>
        <v>not covered</v>
      </c>
      <c r="E3390" t="str">
        <f ca="1">INDEX(table_rates,C3390,8)</f>
        <v>not covered</v>
      </c>
    </row>
    <row r="3391" spans="1:5" x14ac:dyDescent="0.2">
      <c r="A3391" t="s">
        <v>1043</v>
      </c>
      <c r="B3391">
        <f t="shared" si="980"/>
        <v>677</v>
      </c>
      <c r="C3391">
        <f t="shared" ca="1" si="995"/>
        <v>2</v>
      </c>
      <c r="D3391" t="str">
        <f ca="1">INDEX(table_rates,C3391,9)</f>
        <v>n/a</v>
      </c>
      <c r="E3391" t="str">
        <f ca="1">INDEX(table_rates,C3391,10)</f>
        <v>n/a</v>
      </c>
    </row>
    <row r="3392" spans="1:5" x14ac:dyDescent="0.2">
      <c r="A3392" t="s">
        <v>1039</v>
      </c>
      <c r="B3392">
        <f t="shared" si="980"/>
        <v>678</v>
      </c>
      <c r="C3392">
        <f t="shared" ca="1" si="995"/>
        <v>3</v>
      </c>
      <c r="D3392">
        <f t="shared" ca="1" si="996"/>
        <v>100</v>
      </c>
      <c r="E3392">
        <f t="shared" ref="E3392" ca="1" si="998">INDEX(table_rates,C3392,2)</f>
        <v>100</v>
      </c>
    </row>
    <row r="3393" spans="1:5" x14ac:dyDescent="0.2">
      <c r="A3393" t="s">
        <v>1040</v>
      </c>
      <c r="B3393">
        <f t="shared" si="980"/>
        <v>678</v>
      </c>
      <c r="C3393">
        <f t="shared" ca="1" si="995"/>
        <v>3</v>
      </c>
      <c r="D3393">
        <f ca="1">INDEX(table_rates,C3393,3)</f>
        <v>80</v>
      </c>
      <c r="E3393">
        <f ca="1">INDEX(table_rates,C3393,4)</f>
        <v>80</v>
      </c>
    </row>
    <row r="3394" spans="1:5" x14ac:dyDescent="0.2">
      <c r="A3394" t="s">
        <v>1041</v>
      </c>
      <c r="B3394">
        <f t="shared" si="980"/>
        <v>678</v>
      </c>
      <c r="C3394">
        <f t="shared" ca="1" si="995"/>
        <v>3</v>
      </c>
      <c r="D3394">
        <f ca="1">INDEX(table_rates,C3394,5)</f>
        <v>80</v>
      </c>
      <c r="E3394">
        <f ca="1">INDEX(table_rates,C3394,6)</f>
        <v>80</v>
      </c>
    </row>
    <row r="3395" spans="1:5" x14ac:dyDescent="0.2">
      <c r="A3395" t="s">
        <v>1042</v>
      </c>
      <c r="B3395">
        <f t="shared" si="980"/>
        <v>678</v>
      </c>
      <c r="C3395">
        <f t="shared" ca="1" si="995"/>
        <v>3</v>
      </c>
      <c r="D3395">
        <f ca="1">INDEX(table_rates,C3395,7)</f>
        <v>60</v>
      </c>
      <c r="E3395">
        <f ca="1">INDEX(table_rates,C3395,8)</f>
        <v>60</v>
      </c>
    </row>
    <row r="3396" spans="1:5" x14ac:dyDescent="0.2">
      <c r="A3396" t="s">
        <v>1043</v>
      </c>
      <c r="B3396">
        <f t="shared" ref="B3396:B3459" si="999">IF(MOD(ROW(B3396)-2,5)&lt;&gt;0,B3395,B3395+1)</f>
        <v>678</v>
      </c>
      <c r="C3396">
        <f t="shared" ca="1" si="995"/>
        <v>3</v>
      </c>
      <c r="D3396" t="str">
        <f ca="1">INDEX(table_rates,C3396,9)</f>
        <v>n/a</v>
      </c>
      <c r="E3396" t="str">
        <f ca="1">INDEX(table_rates,C3396,10)</f>
        <v>n/a</v>
      </c>
    </row>
    <row r="3397" spans="1:5" x14ac:dyDescent="0.2">
      <c r="A3397" t="s">
        <v>1039</v>
      </c>
      <c r="B3397">
        <f t="shared" si="999"/>
        <v>679</v>
      </c>
      <c r="C3397">
        <f t="shared" ca="1" si="995"/>
        <v>6</v>
      </c>
      <c r="D3397">
        <f t="shared" ca="1" si="996"/>
        <v>100</v>
      </c>
      <c r="E3397">
        <f t="shared" ref="E3397" ca="1" si="1000">INDEX(table_rates,C3397,2)</f>
        <v>100</v>
      </c>
    </row>
    <row r="3398" spans="1:5" x14ac:dyDescent="0.2">
      <c r="A3398" t="s">
        <v>1040</v>
      </c>
      <c r="B3398">
        <f t="shared" si="999"/>
        <v>679</v>
      </c>
      <c r="C3398">
        <f t="shared" ca="1" si="995"/>
        <v>6</v>
      </c>
      <c r="D3398">
        <f ca="1">INDEX(table_rates,C3398,3)</f>
        <v>80</v>
      </c>
      <c r="E3398">
        <f ca="1">INDEX(table_rates,C3398,4)</f>
        <v>80</v>
      </c>
    </row>
    <row r="3399" spans="1:5" x14ac:dyDescent="0.2">
      <c r="A3399" t="s">
        <v>1041</v>
      </c>
      <c r="B3399">
        <f t="shared" si="999"/>
        <v>679</v>
      </c>
      <c r="C3399">
        <f t="shared" ca="1" si="995"/>
        <v>6</v>
      </c>
      <c r="D3399">
        <f ca="1">INDEX(table_rates,C3399,5)</f>
        <v>60</v>
      </c>
      <c r="E3399">
        <f ca="1">INDEX(table_rates,C3399,6)</f>
        <v>60</v>
      </c>
    </row>
    <row r="3400" spans="1:5" x14ac:dyDescent="0.2">
      <c r="A3400" t="s">
        <v>1042</v>
      </c>
      <c r="B3400">
        <f t="shared" si="999"/>
        <v>679</v>
      </c>
      <c r="C3400">
        <f t="shared" ca="1" si="995"/>
        <v>6</v>
      </c>
      <c r="D3400">
        <f ca="1">INDEX(table_rates,C3400,7)</f>
        <v>50</v>
      </c>
      <c r="E3400">
        <f ca="1">INDEX(table_rates,C3400,8)</f>
        <v>50</v>
      </c>
    </row>
    <row r="3401" spans="1:5" x14ac:dyDescent="0.2">
      <c r="A3401" t="s">
        <v>1043</v>
      </c>
      <c r="B3401">
        <f t="shared" si="999"/>
        <v>679</v>
      </c>
      <c r="C3401">
        <f t="shared" ca="1" si="995"/>
        <v>6</v>
      </c>
      <c r="D3401" t="str">
        <f ca="1">INDEX(table_rates,C3401,9)</f>
        <v>n/a</v>
      </c>
      <c r="E3401" t="str">
        <f ca="1">INDEX(table_rates,C3401,10)</f>
        <v>n/a</v>
      </c>
    </row>
    <row r="3402" spans="1:5" x14ac:dyDescent="0.2">
      <c r="A3402" t="s">
        <v>1039</v>
      </c>
      <c r="B3402">
        <f t="shared" si="999"/>
        <v>680</v>
      </c>
      <c r="C3402">
        <f t="shared" ca="1" si="988"/>
        <v>8</v>
      </c>
      <c r="D3402">
        <f t="shared" ca="1" si="996"/>
        <v>100</v>
      </c>
      <c r="E3402">
        <f t="shared" ref="E3402" ca="1" si="1001">INDEX(table_rates,C3402,2)</f>
        <v>100</v>
      </c>
    </row>
    <row r="3403" spans="1:5" x14ac:dyDescent="0.2">
      <c r="A3403" t="s">
        <v>1040</v>
      </c>
      <c r="B3403">
        <f t="shared" si="999"/>
        <v>680</v>
      </c>
      <c r="C3403">
        <f t="shared" ref="C3403:C3421" ca="1" si="1002">IF(MOD(ROW(C3403)-2,5)&lt;&gt;0,C3402,RANDBETWEEN(1,ROWS(table_rates)))</f>
        <v>8</v>
      </c>
      <c r="D3403">
        <f ca="1">INDEX(table_rates,C3403,3)</f>
        <v>80</v>
      </c>
      <c r="E3403">
        <f ca="1">INDEX(table_rates,C3403,4)</f>
        <v>80</v>
      </c>
    </row>
    <row r="3404" spans="1:5" x14ac:dyDescent="0.2">
      <c r="A3404" t="s">
        <v>1041</v>
      </c>
      <c r="B3404">
        <f t="shared" si="999"/>
        <v>680</v>
      </c>
      <c r="C3404">
        <f t="shared" ca="1" si="1002"/>
        <v>8</v>
      </c>
      <c r="D3404">
        <f ca="1">INDEX(table_rates,C3404,5)</f>
        <v>60</v>
      </c>
      <c r="E3404">
        <f ca="1">INDEX(table_rates,C3404,6)</f>
        <v>60</v>
      </c>
    </row>
    <row r="3405" spans="1:5" x14ac:dyDescent="0.2">
      <c r="A3405" t="s">
        <v>1042</v>
      </c>
      <c r="B3405">
        <f t="shared" si="999"/>
        <v>680</v>
      </c>
      <c r="C3405">
        <f t="shared" ca="1" si="1002"/>
        <v>8</v>
      </c>
      <c r="D3405">
        <f ca="1">INDEX(table_rates,C3405,7)</f>
        <v>50</v>
      </c>
      <c r="E3405">
        <f ca="1">INDEX(table_rates,C3405,8)</f>
        <v>50</v>
      </c>
    </row>
    <row r="3406" spans="1:5" x14ac:dyDescent="0.2">
      <c r="A3406" t="s">
        <v>1043</v>
      </c>
      <c r="B3406">
        <f t="shared" si="999"/>
        <v>680</v>
      </c>
      <c r="C3406">
        <f t="shared" ca="1" si="1002"/>
        <v>8</v>
      </c>
      <c r="D3406" t="str">
        <f ca="1">INDEX(table_rates,C3406,9)</f>
        <v>n/a</v>
      </c>
      <c r="E3406" t="str">
        <f ca="1">INDEX(table_rates,C3406,10)</f>
        <v>n/a</v>
      </c>
    </row>
    <row r="3407" spans="1:5" x14ac:dyDescent="0.2">
      <c r="A3407" t="s">
        <v>1039</v>
      </c>
      <c r="B3407">
        <f t="shared" si="999"/>
        <v>681</v>
      </c>
      <c r="C3407">
        <f t="shared" ca="1" si="1002"/>
        <v>10</v>
      </c>
      <c r="D3407">
        <f t="shared" ca="1" si="996"/>
        <v>100</v>
      </c>
      <c r="E3407">
        <f t="shared" ref="E3407" ca="1" si="1003">INDEX(table_rates,C3407,2)</f>
        <v>100</v>
      </c>
    </row>
    <row r="3408" spans="1:5" x14ac:dyDescent="0.2">
      <c r="A3408" t="s">
        <v>1040</v>
      </c>
      <c r="B3408">
        <f t="shared" si="999"/>
        <v>681</v>
      </c>
      <c r="C3408">
        <f t="shared" ca="1" si="1002"/>
        <v>10</v>
      </c>
      <c r="D3408">
        <f ca="1">INDEX(table_rates,C3408,3)</f>
        <v>80</v>
      </c>
      <c r="E3408">
        <f ca="1">INDEX(table_rates,C3408,4)</f>
        <v>80</v>
      </c>
    </row>
    <row r="3409" spans="1:5" x14ac:dyDescent="0.2">
      <c r="A3409" t="s">
        <v>1041</v>
      </c>
      <c r="B3409">
        <f t="shared" si="999"/>
        <v>681</v>
      </c>
      <c r="C3409">
        <f t="shared" ca="1" si="1002"/>
        <v>10</v>
      </c>
      <c r="D3409">
        <f ca="1">INDEX(table_rates,C3409,5)</f>
        <v>80</v>
      </c>
      <c r="E3409">
        <f ca="1">INDEX(table_rates,C3409,6)</f>
        <v>80</v>
      </c>
    </row>
    <row r="3410" spans="1:5" x14ac:dyDescent="0.2">
      <c r="A3410" t="s">
        <v>1042</v>
      </c>
      <c r="B3410">
        <f t="shared" si="999"/>
        <v>681</v>
      </c>
      <c r="C3410">
        <f t="shared" ca="1" si="1002"/>
        <v>10</v>
      </c>
      <c r="D3410">
        <f ca="1">INDEX(table_rates,C3410,7)</f>
        <v>60</v>
      </c>
      <c r="E3410">
        <f ca="1">INDEX(table_rates,C3410,8)</f>
        <v>60</v>
      </c>
    </row>
    <row r="3411" spans="1:5" x14ac:dyDescent="0.2">
      <c r="A3411" t="s">
        <v>1043</v>
      </c>
      <c r="B3411">
        <f t="shared" si="999"/>
        <v>681</v>
      </c>
      <c r="C3411">
        <f t="shared" ca="1" si="1002"/>
        <v>10</v>
      </c>
      <c r="D3411" t="str">
        <f ca="1">INDEX(table_rates,C3411,9)</f>
        <v>n/a</v>
      </c>
      <c r="E3411" t="str">
        <f ca="1">INDEX(table_rates,C3411,10)</f>
        <v>n/a</v>
      </c>
    </row>
    <row r="3412" spans="1:5" x14ac:dyDescent="0.2">
      <c r="A3412" t="s">
        <v>1039</v>
      </c>
      <c r="B3412">
        <f t="shared" si="999"/>
        <v>682</v>
      </c>
      <c r="C3412">
        <f t="shared" ca="1" si="1002"/>
        <v>4</v>
      </c>
      <c r="D3412">
        <f t="shared" ca="1" si="996"/>
        <v>100</v>
      </c>
      <c r="E3412">
        <f t="shared" ref="E3412" ca="1" si="1004">INDEX(table_rates,C3412,2)</f>
        <v>100</v>
      </c>
    </row>
    <row r="3413" spans="1:5" x14ac:dyDescent="0.2">
      <c r="A3413" t="s">
        <v>1040</v>
      </c>
      <c r="B3413">
        <f t="shared" si="999"/>
        <v>682</v>
      </c>
      <c r="C3413">
        <f t="shared" ca="1" si="1002"/>
        <v>4</v>
      </c>
      <c r="D3413">
        <f ca="1">INDEX(table_rates,C3413,3)</f>
        <v>90</v>
      </c>
      <c r="E3413">
        <f ca="1">INDEX(table_rates,C3413,4)</f>
        <v>90</v>
      </c>
    </row>
    <row r="3414" spans="1:5" x14ac:dyDescent="0.2">
      <c r="A3414" t="s">
        <v>1041</v>
      </c>
      <c r="B3414">
        <f t="shared" si="999"/>
        <v>682</v>
      </c>
      <c r="C3414">
        <f t="shared" ca="1" si="1002"/>
        <v>4</v>
      </c>
      <c r="D3414">
        <f ca="1">INDEX(table_rates,C3414,5)</f>
        <v>80</v>
      </c>
      <c r="E3414">
        <f ca="1">INDEX(table_rates,C3414,6)</f>
        <v>80</v>
      </c>
    </row>
    <row r="3415" spans="1:5" x14ac:dyDescent="0.2">
      <c r="A3415" t="s">
        <v>1042</v>
      </c>
      <c r="B3415">
        <f t="shared" si="999"/>
        <v>682</v>
      </c>
      <c r="C3415">
        <f t="shared" ca="1" si="1002"/>
        <v>4</v>
      </c>
      <c r="D3415">
        <f ca="1">INDEX(table_rates,C3415,7)</f>
        <v>80</v>
      </c>
      <c r="E3415">
        <f ca="1">INDEX(table_rates,C3415,8)</f>
        <v>80</v>
      </c>
    </row>
    <row r="3416" spans="1:5" x14ac:dyDescent="0.2">
      <c r="A3416" t="s">
        <v>1043</v>
      </c>
      <c r="B3416">
        <f t="shared" si="999"/>
        <v>682</v>
      </c>
      <c r="C3416">
        <f t="shared" ca="1" si="1002"/>
        <v>4</v>
      </c>
      <c r="D3416" t="str">
        <f ca="1">INDEX(table_rates,C3416,9)</f>
        <v>n/a</v>
      </c>
      <c r="E3416" t="str">
        <f ca="1">INDEX(table_rates,C3416,10)</f>
        <v>n/a</v>
      </c>
    </row>
    <row r="3417" spans="1:5" x14ac:dyDescent="0.2">
      <c r="A3417" t="s">
        <v>1039</v>
      </c>
      <c r="B3417">
        <f t="shared" si="999"/>
        <v>683</v>
      </c>
      <c r="C3417">
        <f t="shared" ca="1" si="1002"/>
        <v>4</v>
      </c>
      <c r="D3417">
        <f t="shared" ca="1" si="996"/>
        <v>100</v>
      </c>
      <c r="E3417">
        <f t="shared" ref="E3417" ca="1" si="1005">INDEX(table_rates,C3417,2)</f>
        <v>100</v>
      </c>
    </row>
    <row r="3418" spans="1:5" x14ac:dyDescent="0.2">
      <c r="A3418" t="s">
        <v>1040</v>
      </c>
      <c r="B3418">
        <f t="shared" si="999"/>
        <v>683</v>
      </c>
      <c r="C3418">
        <f t="shared" ca="1" si="1002"/>
        <v>4</v>
      </c>
      <c r="D3418">
        <f ca="1">INDEX(table_rates,C3418,3)</f>
        <v>90</v>
      </c>
      <c r="E3418">
        <f ca="1">INDEX(table_rates,C3418,4)</f>
        <v>90</v>
      </c>
    </row>
    <row r="3419" spans="1:5" x14ac:dyDescent="0.2">
      <c r="A3419" t="s">
        <v>1041</v>
      </c>
      <c r="B3419">
        <f t="shared" si="999"/>
        <v>683</v>
      </c>
      <c r="C3419">
        <f t="shared" ca="1" si="1002"/>
        <v>4</v>
      </c>
      <c r="D3419">
        <f ca="1">INDEX(table_rates,C3419,5)</f>
        <v>80</v>
      </c>
      <c r="E3419">
        <f ca="1">INDEX(table_rates,C3419,6)</f>
        <v>80</v>
      </c>
    </row>
    <row r="3420" spans="1:5" x14ac:dyDescent="0.2">
      <c r="A3420" t="s">
        <v>1042</v>
      </c>
      <c r="B3420">
        <f t="shared" si="999"/>
        <v>683</v>
      </c>
      <c r="C3420">
        <f t="shared" ca="1" si="1002"/>
        <v>4</v>
      </c>
      <c r="D3420">
        <f ca="1">INDEX(table_rates,C3420,7)</f>
        <v>80</v>
      </c>
      <c r="E3420">
        <f ca="1">INDEX(table_rates,C3420,8)</f>
        <v>80</v>
      </c>
    </row>
    <row r="3421" spans="1:5" x14ac:dyDescent="0.2">
      <c r="A3421" t="s">
        <v>1043</v>
      </c>
      <c r="B3421">
        <f t="shared" si="999"/>
        <v>683</v>
      </c>
      <c r="C3421">
        <f t="shared" ca="1" si="1002"/>
        <v>4</v>
      </c>
      <c r="D3421" t="str">
        <f ca="1">INDEX(table_rates,C3421,9)</f>
        <v>n/a</v>
      </c>
      <c r="E3421" t="str">
        <f ca="1">INDEX(table_rates,C3421,10)</f>
        <v>n/a</v>
      </c>
    </row>
    <row r="3422" spans="1:5" x14ac:dyDescent="0.2">
      <c r="A3422" t="s">
        <v>1039</v>
      </c>
      <c r="B3422">
        <f t="shared" si="999"/>
        <v>684</v>
      </c>
      <c r="C3422">
        <f t="shared" ca="1" si="988"/>
        <v>10</v>
      </c>
      <c r="D3422">
        <f t="shared" ca="1" si="996"/>
        <v>100</v>
      </c>
      <c r="E3422">
        <f t="shared" ref="E3422" ca="1" si="1006">INDEX(table_rates,C3422,2)</f>
        <v>100</v>
      </c>
    </row>
    <row r="3423" spans="1:5" x14ac:dyDescent="0.2">
      <c r="A3423" t="s">
        <v>1040</v>
      </c>
      <c r="B3423">
        <f t="shared" si="999"/>
        <v>684</v>
      </c>
      <c r="C3423">
        <f t="shared" ref="C3423:C3441" ca="1" si="1007">IF(MOD(ROW(C3423)-2,5)&lt;&gt;0,C3422,RANDBETWEEN(1,ROWS(table_rates)))</f>
        <v>10</v>
      </c>
      <c r="D3423">
        <f ca="1">INDEX(table_rates,C3423,3)</f>
        <v>80</v>
      </c>
      <c r="E3423">
        <f ca="1">INDEX(table_rates,C3423,4)</f>
        <v>80</v>
      </c>
    </row>
    <row r="3424" spans="1:5" x14ac:dyDescent="0.2">
      <c r="A3424" t="s">
        <v>1041</v>
      </c>
      <c r="B3424">
        <f t="shared" si="999"/>
        <v>684</v>
      </c>
      <c r="C3424">
        <f t="shared" ca="1" si="1007"/>
        <v>10</v>
      </c>
      <c r="D3424">
        <f ca="1">INDEX(table_rates,C3424,5)</f>
        <v>80</v>
      </c>
      <c r="E3424">
        <f ca="1">INDEX(table_rates,C3424,6)</f>
        <v>80</v>
      </c>
    </row>
    <row r="3425" spans="1:5" x14ac:dyDescent="0.2">
      <c r="A3425" t="s">
        <v>1042</v>
      </c>
      <c r="B3425">
        <f t="shared" si="999"/>
        <v>684</v>
      </c>
      <c r="C3425">
        <f t="shared" ca="1" si="1007"/>
        <v>10</v>
      </c>
      <c r="D3425">
        <f ca="1">INDEX(table_rates,C3425,7)</f>
        <v>60</v>
      </c>
      <c r="E3425">
        <f ca="1">INDEX(table_rates,C3425,8)</f>
        <v>60</v>
      </c>
    </row>
    <row r="3426" spans="1:5" x14ac:dyDescent="0.2">
      <c r="A3426" t="s">
        <v>1043</v>
      </c>
      <c r="B3426">
        <f t="shared" si="999"/>
        <v>684</v>
      </c>
      <c r="C3426">
        <f t="shared" ca="1" si="1007"/>
        <v>10</v>
      </c>
      <c r="D3426" t="str">
        <f ca="1">INDEX(table_rates,C3426,9)</f>
        <v>n/a</v>
      </c>
      <c r="E3426" t="str">
        <f ca="1">INDEX(table_rates,C3426,10)</f>
        <v>n/a</v>
      </c>
    </row>
    <row r="3427" spans="1:5" x14ac:dyDescent="0.2">
      <c r="A3427" t="s">
        <v>1039</v>
      </c>
      <c r="B3427">
        <f t="shared" si="999"/>
        <v>685</v>
      </c>
      <c r="C3427">
        <f t="shared" ca="1" si="1007"/>
        <v>13</v>
      </c>
      <c r="D3427">
        <f t="shared" ca="1" si="996"/>
        <v>100</v>
      </c>
      <c r="E3427">
        <f t="shared" ref="E3427" ca="1" si="1008">INDEX(table_rates,C3427,2)</f>
        <v>100</v>
      </c>
    </row>
    <row r="3428" spans="1:5" x14ac:dyDescent="0.2">
      <c r="A3428" t="s">
        <v>1040</v>
      </c>
      <c r="B3428">
        <f t="shared" si="999"/>
        <v>685</v>
      </c>
      <c r="C3428">
        <f t="shared" ca="1" si="1007"/>
        <v>13</v>
      </c>
      <c r="D3428">
        <f ca="1">INDEX(table_rates,C3428,3)</f>
        <v>80</v>
      </c>
      <c r="E3428">
        <f ca="1">INDEX(table_rates,C3428,4)</f>
        <v>80</v>
      </c>
    </row>
    <row r="3429" spans="1:5" x14ac:dyDescent="0.2">
      <c r="A3429" t="s">
        <v>1041</v>
      </c>
      <c r="B3429">
        <f t="shared" si="999"/>
        <v>685</v>
      </c>
      <c r="C3429">
        <f t="shared" ca="1" si="1007"/>
        <v>13</v>
      </c>
      <c r="D3429">
        <f ca="1">INDEX(table_rates,C3429,5)</f>
        <v>80</v>
      </c>
      <c r="E3429">
        <f ca="1">INDEX(table_rates,C3429,6)</f>
        <v>80</v>
      </c>
    </row>
    <row r="3430" spans="1:5" x14ac:dyDescent="0.2">
      <c r="A3430" t="s">
        <v>1042</v>
      </c>
      <c r="B3430">
        <f t="shared" si="999"/>
        <v>685</v>
      </c>
      <c r="C3430">
        <f t="shared" ca="1" si="1007"/>
        <v>13</v>
      </c>
      <c r="D3430">
        <f ca="1">INDEX(table_rates,C3430,7)</f>
        <v>60</v>
      </c>
      <c r="E3430">
        <f ca="1">INDEX(table_rates,C3430,8)</f>
        <v>60</v>
      </c>
    </row>
    <row r="3431" spans="1:5" x14ac:dyDescent="0.2">
      <c r="A3431" t="s">
        <v>1043</v>
      </c>
      <c r="B3431">
        <f t="shared" si="999"/>
        <v>685</v>
      </c>
      <c r="C3431">
        <f t="shared" ca="1" si="1007"/>
        <v>13</v>
      </c>
      <c r="D3431">
        <f ca="1">INDEX(table_rates,C3431,9)</f>
        <v>50</v>
      </c>
      <c r="E3431">
        <f ca="1">INDEX(table_rates,C3431,10)</f>
        <v>50</v>
      </c>
    </row>
    <row r="3432" spans="1:5" x14ac:dyDescent="0.2">
      <c r="A3432" t="s">
        <v>1039</v>
      </c>
      <c r="B3432">
        <f t="shared" si="999"/>
        <v>686</v>
      </c>
      <c r="C3432">
        <f t="shared" ca="1" si="1007"/>
        <v>11</v>
      </c>
      <c r="D3432">
        <f t="shared" ca="1" si="996"/>
        <v>100</v>
      </c>
      <c r="E3432">
        <f t="shared" ref="E3432" ca="1" si="1009">INDEX(table_rates,C3432,2)</f>
        <v>100</v>
      </c>
    </row>
    <row r="3433" spans="1:5" x14ac:dyDescent="0.2">
      <c r="A3433" t="s">
        <v>1040</v>
      </c>
      <c r="B3433">
        <f t="shared" si="999"/>
        <v>686</v>
      </c>
      <c r="C3433">
        <f t="shared" ca="1" si="1007"/>
        <v>11</v>
      </c>
      <c r="D3433">
        <f ca="1">INDEX(table_rates,C3433,3)</f>
        <v>80</v>
      </c>
      <c r="E3433">
        <f ca="1">INDEX(table_rates,C3433,4)</f>
        <v>80</v>
      </c>
    </row>
    <row r="3434" spans="1:5" x14ac:dyDescent="0.2">
      <c r="A3434" t="s">
        <v>1041</v>
      </c>
      <c r="B3434">
        <f t="shared" si="999"/>
        <v>686</v>
      </c>
      <c r="C3434">
        <f t="shared" ca="1" si="1007"/>
        <v>11</v>
      </c>
      <c r="D3434">
        <f ca="1">INDEX(table_rates,C3434,5)</f>
        <v>80</v>
      </c>
      <c r="E3434">
        <f ca="1">INDEX(table_rates,C3434,6)</f>
        <v>80</v>
      </c>
    </row>
    <row r="3435" spans="1:5" x14ac:dyDescent="0.2">
      <c r="A3435" t="s">
        <v>1042</v>
      </c>
      <c r="B3435">
        <f t="shared" si="999"/>
        <v>686</v>
      </c>
      <c r="C3435">
        <f t="shared" ca="1" si="1007"/>
        <v>11</v>
      </c>
      <c r="D3435">
        <f ca="1">INDEX(table_rates,C3435,7)</f>
        <v>60</v>
      </c>
      <c r="E3435">
        <f ca="1">INDEX(table_rates,C3435,8)</f>
        <v>60</v>
      </c>
    </row>
    <row r="3436" spans="1:5" x14ac:dyDescent="0.2">
      <c r="A3436" t="s">
        <v>1043</v>
      </c>
      <c r="B3436">
        <f t="shared" si="999"/>
        <v>686</v>
      </c>
      <c r="C3436">
        <f t="shared" ca="1" si="1007"/>
        <v>11</v>
      </c>
      <c r="D3436" t="str">
        <f ca="1">INDEX(table_rates,C3436,9)</f>
        <v>n/a</v>
      </c>
      <c r="E3436" t="str">
        <f ca="1">INDEX(table_rates,C3436,10)</f>
        <v>n/a</v>
      </c>
    </row>
    <row r="3437" spans="1:5" x14ac:dyDescent="0.2">
      <c r="A3437" t="s">
        <v>1039</v>
      </c>
      <c r="B3437">
        <f t="shared" si="999"/>
        <v>687</v>
      </c>
      <c r="C3437">
        <f t="shared" ca="1" si="1007"/>
        <v>13</v>
      </c>
      <c r="D3437">
        <f t="shared" ca="1" si="996"/>
        <v>100</v>
      </c>
      <c r="E3437">
        <f t="shared" ref="E3437" ca="1" si="1010">INDEX(table_rates,C3437,2)</f>
        <v>100</v>
      </c>
    </row>
    <row r="3438" spans="1:5" x14ac:dyDescent="0.2">
      <c r="A3438" t="s">
        <v>1040</v>
      </c>
      <c r="B3438">
        <f t="shared" si="999"/>
        <v>687</v>
      </c>
      <c r="C3438">
        <f t="shared" ca="1" si="1007"/>
        <v>13</v>
      </c>
      <c r="D3438">
        <f ca="1">INDEX(table_rates,C3438,3)</f>
        <v>80</v>
      </c>
      <c r="E3438">
        <f ca="1">INDEX(table_rates,C3438,4)</f>
        <v>80</v>
      </c>
    </row>
    <row r="3439" spans="1:5" x14ac:dyDescent="0.2">
      <c r="A3439" t="s">
        <v>1041</v>
      </c>
      <c r="B3439">
        <f t="shared" si="999"/>
        <v>687</v>
      </c>
      <c r="C3439">
        <f t="shared" ca="1" si="1007"/>
        <v>13</v>
      </c>
      <c r="D3439">
        <f ca="1">INDEX(table_rates,C3439,5)</f>
        <v>80</v>
      </c>
      <c r="E3439">
        <f ca="1">INDEX(table_rates,C3439,6)</f>
        <v>80</v>
      </c>
    </row>
    <row r="3440" spans="1:5" x14ac:dyDescent="0.2">
      <c r="A3440" t="s">
        <v>1042</v>
      </c>
      <c r="B3440">
        <f t="shared" si="999"/>
        <v>687</v>
      </c>
      <c r="C3440">
        <f t="shared" ca="1" si="1007"/>
        <v>13</v>
      </c>
      <c r="D3440">
        <f ca="1">INDEX(table_rates,C3440,7)</f>
        <v>60</v>
      </c>
      <c r="E3440">
        <f ca="1">INDEX(table_rates,C3440,8)</f>
        <v>60</v>
      </c>
    </row>
    <row r="3441" spans="1:5" x14ac:dyDescent="0.2">
      <c r="A3441" t="s">
        <v>1043</v>
      </c>
      <c r="B3441">
        <f t="shared" si="999"/>
        <v>687</v>
      </c>
      <c r="C3441">
        <f t="shared" ca="1" si="1007"/>
        <v>13</v>
      </c>
      <c r="D3441">
        <f ca="1">INDEX(table_rates,C3441,9)</f>
        <v>50</v>
      </c>
      <c r="E3441">
        <f ca="1">INDEX(table_rates,C3441,10)</f>
        <v>50</v>
      </c>
    </row>
    <row r="3442" spans="1:5" x14ac:dyDescent="0.2">
      <c r="A3442" t="s">
        <v>1039</v>
      </c>
      <c r="B3442">
        <f t="shared" si="999"/>
        <v>688</v>
      </c>
      <c r="C3442">
        <f t="shared" ref="C3442:C3502" ca="1" si="1011">RANDBETWEEN(1,ROWS(table_rates))</f>
        <v>4</v>
      </c>
      <c r="D3442">
        <f t="shared" ca="1" si="996"/>
        <v>100</v>
      </c>
      <c r="E3442">
        <f t="shared" ref="E3442" ca="1" si="1012">INDEX(table_rates,C3442,2)</f>
        <v>100</v>
      </c>
    </row>
    <row r="3443" spans="1:5" x14ac:dyDescent="0.2">
      <c r="A3443" t="s">
        <v>1040</v>
      </c>
      <c r="B3443">
        <f t="shared" si="999"/>
        <v>688</v>
      </c>
      <c r="C3443">
        <f t="shared" ref="C3443:C3461" ca="1" si="1013">IF(MOD(ROW(C3443)-2,5)&lt;&gt;0,C3442,RANDBETWEEN(1,ROWS(table_rates)))</f>
        <v>4</v>
      </c>
      <c r="D3443">
        <f ca="1">INDEX(table_rates,C3443,3)</f>
        <v>90</v>
      </c>
      <c r="E3443">
        <f ca="1">INDEX(table_rates,C3443,4)</f>
        <v>90</v>
      </c>
    </row>
    <row r="3444" spans="1:5" x14ac:dyDescent="0.2">
      <c r="A3444" t="s">
        <v>1041</v>
      </c>
      <c r="B3444">
        <f t="shared" si="999"/>
        <v>688</v>
      </c>
      <c r="C3444">
        <f t="shared" ca="1" si="1013"/>
        <v>4</v>
      </c>
      <c r="D3444">
        <f ca="1">INDEX(table_rates,C3444,5)</f>
        <v>80</v>
      </c>
      <c r="E3444">
        <f ca="1">INDEX(table_rates,C3444,6)</f>
        <v>80</v>
      </c>
    </row>
    <row r="3445" spans="1:5" x14ac:dyDescent="0.2">
      <c r="A3445" t="s">
        <v>1042</v>
      </c>
      <c r="B3445">
        <f t="shared" si="999"/>
        <v>688</v>
      </c>
      <c r="C3445">
        <f t="shared" ca="1" si="1013"/>
        <v>4</v>
      </c>
      <c r="D3445">
        <f ca="1">INDEX(table_rates,C3445,7)</f>
        <v>80</v>
      </c>
      <c r="E3445">
        <f ca="1">INDEX(table_rates,C3445,8)</f>
        <v>80</v>
      </c>
    </row>
    <row r="3446" spans="1:5" x14ac:dyDescent="0.2">
      <c r="A3446" t="s">
        <v>1043</v>
      </c>
      <c r="B3446">
        <f t="shared" si="999"/>
        <v>688</v>
      </c>
      <c r="C3446">
        <f t="shared" ca="1" si="1013"/>
        <v>4</v>
      </c>
      <c r="D3446" t="str">
        <f ca="1">INDEX(table_rates,C3446,9)</f>
        <v>n/a</v>
      </c>
      <c r="E3446" t="str">
        <f ca="1">INDEX(table_rates,C3446,10)</f>
        <v>n/a</v>
      </c>
    </row>
    <row r="3447" spans="1:5" x14ac:dyDescent="0.2">
      <c r="A3447" t="s">
        <v>1039</v>
      </c>
      <c r="B3447">
        <f t="shared" si="999"/>
        <v>689</v>
      </c>
      <c r="C3447">
        <f t="shared" ca="1" si="1013"/>
        <v>12</v>
      </c>
      <c r="D3447">
        <f t="shared" ca="1" si="996"/>
        <v>100</v>
      </c>
      <c r="E3447">
        <f t="shared" ref="E3447" ca="1" si="1014">INDEX(table_rates,C3447,2)</f>
        <v>100</v>
      </c>
    </row>
    <row r="3448" spans="1:5" x14ac:dyDescent="0.2">
      <c r="A3448" t="s">
        <v>1040</v>
      </c>
      <c r="B3448">
        <f t="shared" si="999"/>
        <v>689</v>
      </c>
      <c r="C3448">
        <f t="shared" ca="1" si="1013"/>
        <v>12</v>
      </c>
      <c r="D3448">
        <f ca="1">INDEX(table_rates,C3448,3)</f>
        <v>80</v>
      </c>
      <c r="E3448">
        <f ca="1">INDEX(table_rates,C3448,4)</f>
        <v>80</v>
      </c>
    </row>
    <row r="3449" spans="1:5" x14ac:dyDescent="0.2">
      <c r="A3449" t="s">
        <v>1041</v>
      </c>
      <c r="B3449">
        <f t="shared" si="999"/>
        <v>689</v>
      </c>
      <c r="C3449">
        <f t="shared" ca="1" si="1013"/>
        <v>12</v>
      </c>
      <c r="D3449">
        <f ca="1">INDEX(table_rates,C3449,5)</f>
        <v>60</v>
      </c>
      <c r="E3449">
        <f ca="1">INDEX(table_rates,C3449,6)</f>
        <v>60</v>
      </c>
    </row>
    <row r="3450" spans="1:5" x14ac:dyDescent="0.2">
      <c r="A3450" t="s">
        <v>1042</v>
      </c>
      <c r="B3450">
        <f t="shared" si="999"/>
        <v>689</v>
      </c>
      <c r="C3450">
        <f t="shared" ca="1" si="1013"/>
        <v>12</v>
      </c>
      <c r="D3450" t="str">
        <f ca="1">INDEX(table_rates,C3450,7)</f>
        <v>not covered</v>
      </c>
      <c r="E3450" t="str">
        <f ca="1">INDEX(table_rates,C3450,8)</f>
        <v>not covered</v>
      </c>
    </row>
    <row r="3451" spans="1:5" x14ac:dyDescent="0.2">
      <c r="A3451" t="s">
        <v>1043</v>
      </c>
      <c r="B3451">
        <f t="shared" si="999"/>
        <v>689</v>
      </c>
      <c r="C3451">
        <f t="shared" ca="1" si="1013"/>
        <v>12</v>
      </c>
      <c r="D3451" t="str">
        <f ca="1">INDEX(table_rates,C3451,9)</f>
        <v>n/a</v>
      </c>
      <c r="E3451" t="str">
        <f ca="1">INDEX(table_rates,C3451,10)</f>
        <v>n/a</v>
      </c>
    </row>
    <row r="3452" spans="1:5" x14ac:dyDescent="0.2">
      <c r="A3452" t="s">
        <v>1039</v>
      </c>
      <c r="B3452">
        <f t="shared" si="999"/>
        <v>690</v>
      </c>
      <c r="C3452">
        <f t="shared" ca="1" si="1013"/>
        <v>11</v>
      </c>
      <c r="D3452">
        <f t="shared" ref="D3452:D3512" ca="1" si="1015">INDEX(table_rates,C3452,1)</f>
        <v>100</v>
      </c>
      <c r="E3452">
        <f t="shared" ref="E3452" ca="1" si="1016">INDEX(table_rates,C3452,2)</f>
        <v>100</v>
      </c>
    </row>
    <row r="3453" spans="1:5" x14ac:dyDescent="0.2">
      <c r="A3453" t="s">
        <v>1040</v>
      </c>
      <c r="B3453">
        <f t="shared" si="999"/>
        <v>690</v>
      </c>
      <c r="C3453">
        <f t="shared" ca="1" si="1013"/>
        <v>11</v>
      </c>
      <c r="D3453">
        <f ca="1">INDEX(table_rates,C3453,3)</f>
        <v>80</v>
      </c>
      <c r="E3453">
        <f ca="1">INDEX(table_rates,C3453,4)</f>
        <v>80</v>
      </c>
    </row>
    <row r="3454" spans="1:5" x14ac:dyDescent="0.2">
      <c r="A3454" t="s">
        <v>1041</v>
      </c>
      <c r="B3454">
        <f t="shared" si="999"/>
        <v>690</v>
      </c>
      <c r="C3454">
        <f t="shared" ca="1" si="1013"/>
        <v>11</v>
      </c>
      <c r="D3454">
        <f ca="1">INDEX(table_rates,C3454,5)</f>
        <v>80</v>
      </c>
      <c r="E3454">
        <f ca="1">INDEX(table_rates,C3454,6)</f>
        <v>80</v>
      </c>
    </row>
    <row r="3455" spans="1:5" x14ac:dyDescent="0.2">
      <c r="A3455" t="s">
        <v>1042</v>
      </c>
      <c r="B3455">
        <f t="shared" si="999"/>
        <v>690</v>
      </c>
      <c r="C3455">
        <f t="shared" ca="1" si="1013"/>
        <v>11</v>
      </c>
      <c r="D3455">
        <f ca="1">INDEX(table_rates,C3455,7)</f>
        <v>60</v>
      </c>
      <c r="E3455">
        <f ca="1">INDEX(table_rates,C3455,8)</f>
        <v>60</v>
      </c>
    </row>
    <row r="3456" spans="1:5" x14ac:dyDescent="0.2">
      <c r="A3456" t="s">
        <v>1043</v>
      </c>
      <c r="B3456">
        <f t="shared" si="999"/>
        <v>690</v>
      </c>
      <c r="C3456">
        <f t="shared" ca="1" si="1013"/>
        <v>11</v>
      </c>
      <c r="D3456" t="str">
        <f ca="1">INDEX(table_rates,C3456,9)</f>
        <v>n/a</v>
      </c>
      <c r="E3456" t="str">
        <f ca="1">INDEX(table_rates,C3456,10)</f>
        <v>n/a</v>
      </c>
    </row>
    <row r="3457" spans="1:5" x14ac:dyDescent="0.2">
      <c r="A3457" t="s">
        <v>1039</v>
      </c>
      <c r="B3457">
        <f t="shared" si="999"/>
        <v>691</v>
      </c>
      <c r="C3457">
        <f t="shared" ca="1" si="1013"/>
        <v>3</v>
      </c>
      <c r="D3457">
        <f t="shared" ca="1" si="1015"/>
        <v>100</v>
      </c>
      <c r="E3457">
        <f t="shared" ref="E3457" ca="1" si="1017">INDEX(table_rates,C3457,2)</f>
        <v>100</v>
      </c>
    </row>
    <row r="3458" spans="1:5" x14ac:dyDescent="0.2">
      <c r="A3458" t="s">
        <v>1040</v>
      </c>
      <c r="B3458">
        <f t="shared" si="999"/>
        <v>691</v>
      </c>
      <c r="C3458">
        <f t="shared" ca="1" si="1013"/>
        <v>3</v>
      </c>
      <c r="D3458">
        <f ca="1">INDEX(table_rates,C3458,3)</f>
        <v>80</v>
      </c>
      <c r="E3458">
        <f ca="1">INDEX(table_rates,C3458,4)</f>
        <v>80</v>
      </c>
    </row>
    <row r="3459" spans="1:5" x14ac:dyDescent="0.2">
      <c r="A3459" t="s">
        <v>1041</v>
      </c>
      <c r="B3459">
        <f t="shared" si="999"/>
        <v>691</v>
      </c>
      <c r="C3459">
        <f t="shared" ca="1" si="1013"/>
        <v>3</v>
      </c>
      <c r="D3459">
        <f ca="1">INDEX(table_rates,C3459,5)</f>
        <v>80</v>
      </c>
      <c r="E3459">
        <f ca="1">INDEX(table_rates,C3459,6)</f>
        <v>80</v>
      </c>
    </row>
    <row r="3460" spans="1:5" x14ac:dyDescent="0.2">
      <c r="A3460" t="s">
        <v>1042</v>
      </c>
      <c r="B3460">
        <f t="shared" ref="B3460:B3523" si="1018">IF(MOD(ROW(B3460)-2,5)&lt;&gt;0,B3459,B3459+1)</f>
        <v>691</v>
      </c>
      <c r="C3460">
        <f t="shared" ca="1" si="1013"/>
        <v>3</v>
      </c>
      <c r="D3460">
        <f ca="1">INDEX(table_rates,C3460,7)</f>
        <v>60</v>
      </c>
      <c r="E3460">
        <f ca="1">INDEX(table_rates,C3460,8)</f>
        <v>60</v>
      </c>
    </row>
    <row r="3461" spans="1:5" x14ac:dyDescent="0.2">
      <c r="A3461" t="s">
        <v>1043</v>
      </c>
      <c r="B3461">
        <f t="shared" si="1018"/>
        <v>691</v>
      </c>
      <c r="C3461">
        <f t="shared" ca="1" si="1013"/>
        <v>3</v>
      </c>
      <c r="D3461" t="str">
        <f ca="1">INDEX(table_rates,C3461,9)</f>
        <v>n/a</v>
      </c>
      <c r="E3461" t="str">
        <f ca="1">INDEX(table_rates,C3461,10)</f>
        <v>n/a</v>
      </c>
    </row>
    <row r="3462" spans="1:5" x14ac:dyDescent="0.2">
      <c r="A3462" t="s">
        <v>1039</v>
      </c>
      <c r="B3462">
        <f t="shared" si="1018"/>
        <v>692</v>
      </c>
      <c r="C3462">
        <f t="shared" ca="1" si="1011"/>
        <v>14</v>
      </c>
      <c r="D3462">
        <f t="shared" ca="1" si="1015"/>
        <v>100</v>
      </c>
      <c r="E3462">
        <f t="shared" ref="E3462" ca="1" si="1019">INDEX(table_rates,C3462,2)</f>
        <v>100</v>
      </c>
    </row>
    <row r="3463" spans="1:5" x14ac:dyDescent="0.2">
      <c r="A3463" t="s">
        <v>1040</v>
      </c>
      <c r="B3463">
        <f t="shared" si="1018"/>
        <v>692</v>
      </c>
      <c r="C3463">
        <f t="shared" ref="C3463:C3481" ca="1" si="1020">IF(MOD(ROW(C3463)-2,5)&lt;&gt;0,C3462,RANDBETWEEN(1,ROWS(table_rates)))</f>
        <v>14</v>
      </c>
      <c r="D3463">
        <f ca="1">INDEX(table_rates,C3463,3)</f>
        <v>90</v>
      </c>
      <c r="E3463">
        <f ca="1">INDEX(table_rates,C3463,4)</f>
        <v>90</v>
      </c>
    </row>
    <row r="3464" spans="1:5" x14ac:dyDescent="0.2">
      <c r="A3464" t="s">
        <v>1041</v>
      </c>
      <c r="B3464">
        <f t="shared" si="1018"/>
        <v>692</v>
      </c>
      <c r="C3464">
        <f t="shared" ca="1" si="1020"/>
        <v>14</v>
      </c>
      <c r="D3464">
        <f ca="1">INDEX(table_rates,C3464,5)</f>
        <v>80</v>
      </c>
      <c r="E3464">
        <f ca="1">INDEX(table_rates,C3464,6)</f>
        <v>80</v>
      </c>
    </row>
    <row r="3465" spans="1:5" x14ac:dyDescent="0.2">
      <c r="A3465" t="s">
        <v>1042</v>
      </c>
      <c r="B3465">
        <f t="shared" si="1018"/>
        <v>692</v>
      </c>
      <c r="C3465">
        <f t="shared" ca="1" si="1020"/>
        <v>14</v>
      </c>
      <c r="D3465">
        <f ca="1">INDEX(table_rates,C3465,7)</f>
        <v>80</v>
      </c>
      <c r="E3465">
        <f ca="1">INDEX(table_rates,C3465,8)</f>
        <v>80</v>
      </c>
    </row>
    <row r="3466" spans="1:5" x14ac:dyDescent="0.2">
      <c r="A3466" t="s">
        <v>1043</v>
      </c>
      <c r="B3466">
        <f t="shared" si="1018"/>
        <v>692</v>
      </c>
      <c r="C3466">
        <f t="shared" ca="1" si="1020"/>
        <v>14</v>
      </c>
      <c r="D3466" t="str">
        <f ca="1">INDEX(table_rates,C3466,9)</f>
        <v>n/a</v>
      </c>
      <c r="E3466" t="str">
        <f ca="1">INDEX(table_rates,C3466,10)</f>
        <v>n/a</v>
      </c>
    </row>
    <row r="3467" spans="1:5" x14ac:dyDescent="0.2">
      <c r="A3467" t="s">
        <v>1039</v>
      </c>
      <c r="B3467">
        <f t="shared" si="1018"/>
        <v>693</v>
      </c>
      <c r="C3467">
        <f t="shared" ca="1" si="1020"/>
        <v>15</v>
      </c>
      <c r="D3467">
        <f t="shared" ca="1" si="1015"/>
        <v>100</v>
      </c>
      <c r="E3467">
        <f t="shared" ref="E3467" ca="1" si="1021">INDEX(table_rates,C3467,2)</f>
        <v>100</v>
      </c>
    </row>
    <row r="3468" spans="1:5" x14ac:dyDescent="0.2">
      <c r="A3468" t="s">
        <v>1040</v>
      </c>
      <c r="B3468">
        <f t="shared" si="1018"/>
        <v>693</v>
      </c>
      <c r="C3468">
        <f t="shared" ca="1" si="1020"/>
        <v>15</v>
      </c>
      <c r="D3468">
        <f ca="1">INDEX(table_rates,C3468,3)</f>
        <v>90</v>
      </c>
      <c r="E3468">
        <f ca="1">INDEX(table_rates,C3468,4)</f>
        <v>90</v>
      </c>
    </row>
    <row r="3469" spans="1:5" x14ac:dyDescent="0.2">
      <c r="A3469" t="s">
        <v>1041</v>
      </c>
      <c r="B3469">
        <f t="shared" si="1018"/>
        <v>693</v>
      </c>
      <c r="C3469">
        <f t="shared" ca="1" si="1020"/>
        <v>15</v>
      </c>
      <c r="D3469">
        <f ca="1">INDEX(table_rates,C3469,5)</f>
        <v>80</v>
      </c>
      <c r="E3469">
        <f ca="1">INDEX(table_rates,C3469,6)</f>
        <v>80</v>
      </c>
    </row>
    <row r="3470" spans="1:5" x14ac:dyDescent="0.2">
      <c r="A3470" t="s">
        <v>1042</v>
      </c>
      <c r="B3470">
        <f t="shared" si="1018"/>
        <v>693</v>
      </c>
      <c r="C3470">
        <f t="shared" ca="1" si="1020"/>
        <v>15</v>
      </c>
      <c r="D3470">
        <f ca="1">INDEX(table_rates,C3470,7)</f>
        <v>80</v>
      </c>
      <c r="E3470">
        <f ca="1">INDEX(table_rates,C3470,8)</f>
        <v>80</v>
      </c>
    </row>
    <row r="3471" spans="1:5" x14ac:dyDescent="0.2">
      <c r="A3471" t="s">
        <v>1043</v>
      </c>
      <c r="B3471">
        <f t="shared" si="1018"/>
        <v>693</v>
      </c>
      <c r="C3471">
        <f t="shared" ca="1" si="1020"/>
        <v>15</v>
      </c>
      <c r="D3471" t="str">
        <f ca="1">INDEX(table_rates,C3471,9)</f>
        <v>n/a</v>
      </c>
      <c r="E3471" t="str">
        <f ca="1">INDEX(table_rates,C3471,10)</f>
        <v>n/a</v>
      </c>
    </row>
    <row r="3472" spans="1:5" x14ac:dyDescent="0.2">
      <c r="A3472" t="s">
        <v>1039</v>
      </c>
      <c r="B3472">
        <f t="shared" si="1018"/>
        <v>694</v>
      </c>
      <c r="C3472">
        <f t="shared" ca="1" si="1020"/>
        <v>11</v>
      </c>
      <c r="D3472">
        <f t="shared" ca="1" si="1015"/>
        <v>100</v>
      </c>
      <c r="E3472">
        <f t="shared" ref="E3472" ca="1" si="1022">INDEX(table_rates,C3472,2)</f>
        <v>100</v>
      </c>
    </row>
    <row r="3473" spans="1:5" x14ac:dyDescent="0.2">
      <c r="A3473" t="s">
        <v>1040</v>
      </c>
      <c r="B3473">
        <f t="shared" si="1018"/>
        <v>694</v>
      </c>
      <c r="C3473">
        <f t="shared" ca="1" si="1020"/>
        <v>11</v>
      </c>
      <c r="D3473">
        <f ca="1">INDEX(table_rates,C3473,3)</f>
        <v>80</v>
      </c>
      <c r="E3473">
        <f ca="1">INDEX(table_rates,C3473,4)</f>
        <v>80</v>
      </c>
    </row>
    <row r="3474" spans="1:5" x14ac:dyDescent="0.2">
      <c r="A3474" t="s">
        <v>1041</v>
      </c>
      <c r="B3474">
        <f t="shared" si="1018"/>
        <v>694</v>
      </c>
      <c r="C3474">
        <f t="shared" ca="1" si="1020"/>
        <v>11</v>
      </c>
      <c r="D3474">
        <f ca="1">INDEX(table_rates,C3474,5)</f>
        <v>80</v>
      </c>
      <c r="E3474">
        <f ca="1">INDEX(table_rates,C3474,6)</f>
        <v>80</v>
      </c>
    </row>
    <row r="3475" spans="1:5" x14ac:dyDescent="0.2">
      <c r="A3475" t="s">
        <v>1042</v>
      </c>
      <c r="B3475">
        <f t="shared" si="1018"/>
        <v>694</v>
      </c>
      <c r="C3475">
        <f t="shared" ca="1" si="1020"/>
        <v>11</v>
      </c>
      <c r="D3475">
        <f ca="1">INDEX(table_rates,C3475,7)</f>
        <v>60</v>
      </c>
      <c r="E3475">
        <f ca="1">INDEX(table_rates,C3475,8)</f>
        <v>60</v>
      </c>
    </row>
    <row r="3476" spans="1:5" x14ac:dyDescent="0.2">
      <c r="A3476" t="s">
        <v>1043</v>
      </c>
      <c r="B3476">
        <f t="shared" si="1018"/>
        <v>694</v>
      </c>
      <c r="C3476">
        <f t="shared" ca="1" si="1020"/>
        <v>11</v>
      </c>
      <c r="D3476" t="str">
        <f ca="1">INDEX(table_rates,C3476,9)</f>
        <v>n/a</v>
      </c>
      <c r="E3476" t="str">
        <f ca="1">INDEX(table_rates,C3476,10)</f>
        <v>n/a</v>
      </c>
    </row>
    <row r="3477" spans="1:5" x14ac:dyDescent="0.2">
      <c r="A3477" t="s">
        <v>1039</v>
      </c>
      <c r="B3477">
        <f t="shared" si="1018"/>
        <v>695</v>
      </c>
      <c r="C3477">
        <f t="shared" ca="1" si="1020"/>
        <v>14</v>
      </c>
      <c r="D3477">
        <f t="shared" ca="1" si="1015"/>
        <v>100</v>
      </c>
      <c r="E3477">
        <f t="shared" ref="E3477" ca="1" si="1023">INDEX(table_rates,C3477,2)</f>
        <v>100</v>
      </c>
    </row>
    <row r="3478" spans="1:5" x14ac:dyDescent="0.2">
      <c r="A3478" t="s">
        <v>1040</v>
      </c>
      <c r="B3478">
        <f t="shared" si="1018"/>
        <v>695</v>
      </c>
      <c r="C3478">
        <f t="shared" ca="1" si="1020"/>
        <v>14</v>
      </c>
      <c r="D3478">
        <f ca="1">INDEX(table_rates,C3478,3)</f>
        <v>90</v>
      </c>
      <c r="E3478">
        <f ca="1">INDEX(table_rates,C3478,4)</f>
        <v>90</v>
      </c>
    </row>
    <row r="3479" spans="1:5" x14ac:dyDescent="0.2">
      <c r="A3479" t="s">
        <v>1041</v>
      </c>
      <c r="B3479">
        <f t="shared" si="1018"/>
        <v>695</v>
      </c>
      <c r="C3479">
        <f t="shared" ca="1" si="1020"/>
        <v>14</v>
      </c>
      <c r="D3479">
        <f ca="1">INDEX(table_rates,C3479,5)</f>
        <v>80</v>
      </c>
      <c r="E3479">
        <f ca="1">INDEX(table_rates,C3479,6)</f>
        <v>80</v>
      </c>
    </row>
    <row r="3480" spans="1:5" x14ac:dyDescent="0.2">
      <c r="A3480" t="s">
        <v>1042</v>
      </c>
      <c r="B3480">
        <f t="shared" si="1018"/>
        <v>695</v>
      </c>
      <c r="C3480">
        <f t="shared" ca="1" si="1020"/>
        <v>14</v>
      </c>
      <c r="D3480">
        <f ca="1">INDEX(table_rates,C3480,7)</f>
        <v>80</v>
      </c>
      <c r="E3480">
        <f ca="1">INDEX(table_rates,C3480,8)</f>
        <v>80</v>
      </c>
    </row>
    <row r="3481" spans="1:5" x14ac:dyDescent="0.2">
      <c r="A3481" t="s">
        <v>1043</v>
      </c>
      <c r="B3481">
        <f t="shared" si="1018"/>
        <v>695</v>
      </c>
      <c r="C3481">
        <f t="shared" ca="1" si="1020"/>
        <v>14</v>
      </c>
      <c r="D3481" t="str">
        <f ca="1">INDEX(table_rates,C3481,9)</f>
        <v>n/a</v>
      </c>
      <c r="E3481" t="str">
        <f ca="1">INDEX(table_rates,C3481,10)</f>
        <v>n/a</v>
      </c>
    </row>
    <row r="3482" spans="1:5" x14ac:dyDescent="0.2">
      <c r="A3482" t="s">
        <v>1039</v>
      </c>
      <c r="B3482">
        <f t="shared" si="1018"/>
        <v>696</v>
      </c>
      <c r="C3482">
        <f t="shared" ca="1" si="1011"/>
        <v>6</v>
      </c>
      <c r="D3482">
        <f t="shared" ca="1" si="1015"/>
        <v>100</v>
      </c>
      <c r="E3482">
        <f t="shared" ref="E3482" ca="1" si="1024">INDEX(table_rates,C3482,2)</f>
        <v>100</v>
      </c>
    </row>
    <row r="3483" spans="1:5" x14ac:dyDescent="0.2">
      <c r="A3483" t="s">
        <v>1040</v>
      </c>
      <c r="B3483">
        <f t="shared" si="1018"/>
        <v>696</v>
      </c>
      <c r="C3483">
        <f t="shared" ref="C3483:C3501" ca="1" si="1025">IF(MOD(ROW(C3483)-2,5)&lt;&gt;0,C3482,RANDBETWEEN(1,ROWS(table_rates)))</f>
        <v>6</v>
      </c>
      <c r="D3483">
        <f ca="1">INDEX(table_rates,C3483,3)</f>
        <v>80</v>
      </c>
      <c r="E3483">
        <f ca="1">INDEX(table_rates,C3483,4)</f>
        <v>80</v>
      </c>
    </row>
    <row r="3484" spans="1:5" x14ac:dyDescent="0.2">
      <c r="A3484" t="s">
        <v>1041</v>
      </c>
      <c r="B3484">
        <f t="shared" si="1018"/>
        <v>696</v>
      </c>
      <c r="C3484">
        <f t="shared" ca="1" si="1025"/>
        <v>6</v>
      </c>
      <c r="D3484">
        <f ca="1">INDEX(table_rates,C3484,5)</f>
        <v>60</v>
      </c>
      <c r="E3484">
        <f ca="1">INDEX(table_rates,C3484,6)</f>
        <v>60</v>
      </c>
    </row>
    <row r="3485" spans="1:5" x14ac:dyDescent="0.2">
      <c r="A3485" t="s">
        <v>1042</v>
      </c>
      <c r="B3485">
        <f t="shared" si="1018"/>
        <v>696</v>
      </c>
      <c r="C3485">
        <f t="shared" ca="1" si="1025"/>
        <v>6</v>
      </c>
      <c r="D3485">
        <f ca="1">INDEX(table_rates,C3485,7)</f>
        <v>50</v>
      </c>
      <c r="E3485">
        <f ca="1">INDEX(table_rates,C3485,8)</f>
        <v>50</v>
      </c>
    </row>
    <row r="3486" spans="1:5" x14ac:dyDescent="0.2">
      <c r="A3486" t="s">
        <v>1043</v>
      </c>
      <c r="B3486">
        <f t="shared" si="1018"/>
        <v>696</v>
      </c>
      <c r="C3486">
        <f t="shared" ca="1" si="1025"/>
        <v>6</v>
      </c>
      <c r="D3486" t="str">
        <f ca="1">INDEX(table_rates,C3486,9)</f>
        <v>n/a</v>
      </c>
      <c r="E3486" t="str">
        <f ca="1">INDEX(table_rates,C3486,10)</f>
        <v>n/a</v>
      </c>
    </row>
    <row r="3487" spans="1:5" x14ac:dyDescent="0.2">
      <c r="A3487" t="s">
        <v>1039</v>
      </c>
      <c r="B3487">
        <f t="shared" si="1018"/>
        <v>697</v>
      </c>
      <c r="C3487">
        <f t="shared" ca="1" si="1025"/>
        <v>4</v>
      </c>
      <c r="D3487">
        <f t="shared" ca="1" si="1015"/>
        <v>100</v>
      </c>
      <c r="E3487">
        <f t="shared" ref="E3487" ca="1" si="1026">INDEX(table_rates,C3487,2)</f>
        <v>100</v>
      </c>
    </row>
    <row r="3488" spans="1:5" x14ac:dyDescent="0.2">
      <c r="A3488" t="s">
        <v>1040</v>
      </c>
      <c r="B3488">
        <f t="shared" si="1018"/>
        <v>697</v>
      </c>
      <c r="C3488">
        <f t="shared" ca="1" si="1025"/>
        <v>4</v>
      </c>
      <c r="D3488">
        <f ca="1">INDEX(table_rates,C3488,3)</f>
        <v>90</v>
      </c>
      <c r="E3488">
        <f ca="1">INDEX(table_rates,C3488,4)</f>
        <v>90</v>
      </c>
    </row>
    <row r="3489" spans="1:5" x14ac:dyDescent="0.2">
      <c r="A3489" t="s">
        <v>1041</v>
      </c>
      <c r="B3489">
        <f t="shared" si="1018"/>
        <v>697</v>
      </c>
      <c r="C3489">
        <f t="shared" ca="1" si="1025"/>
        <v>4</v>
      </c>
      <c r="D3489">
        <f ca="1">INDEX(table_rates,C3489,5)</f>
        <v>80</v>
      </c>
      <c r="E3489">
        <f ca="1">INDEX(table_rates,C3489,6)</f>
        <v>80</v>
      </c>
    </row>
    <row r="3490" spans="1:5" x14ac:dyDescent="0.2">
      <c r="A3490" t="s">
        <v>1042</v>
      </c>
      <c r="B3490">
        <f t="shared" si="1018"/>
        <v>697</v>
      </c>
      <c r="C3490">
        <f t="shared" ca="1" si="1025"/>
        <v>4</v>
      </c>
      <c r="D3490">
        <f ca="1">INDEX(table_rates,C3490,7)</f>
        <v>80</v>
      </c>
      <c r="E3490">
        <f ca="1">INDEX(table_rates,C3490,8)</f>
        <v>80</v>
      </c>
    </row>
    <row r="3491" spans="1:5" x14ac:dyDescent="0.2">
      <c r="A3491" t="s">
        <v>1043</v>
      </c>
      <c r="B3491">
        <f t="shared" si="1018"/>
        <v>697</v>
      </c>
      <c r="C3491">
        <f t="shared" ca="1" si="1025"/>
        <v>4</v>
      </c>
      <c r="D3491" t="str">
        <f ca="1">INDEX(table_rates,C3491,9)</f>
        <v>n/a</v>
      </c>
      <c r="E3491" t="str">
        <f ca="1">INDEX(table_rates,C3491,10)</f>
        <v>n/a</v>
      </c>
    </row>
    <row r="3492" spans="1:5" x14ac:dyDescent="0.2">
      <c r="A3492" t="s">
        <v>1039</v>
      </c>
      <c r="B3492">
        <f t="shared" si="1018"/>
        <v>698</v>
      </c>
      <c r="C3492">
        <f t="shared" ca="1" si="1025"/>
        <v>6</v>
      </c>
      <c r="D3492">
        <f t="shared" ca="1" si="1015"/>
        <v>100</v>
      </c>
      <c r="E3492">
        <f t="shared" ref="E3492" ca="1" si="1027">INDEX(table_rates,C3492,2)</f>
        <v>100</v>
      </c>
    </row>
    <row r="3493" spans="1:5" x14ac:dyDescent="0.2">
      <c r="A3493" t="s">
        <v>1040</v>
      </c>
      <c r="B3493">
        <f t="shared" si="1018"/>
        <v>698</v>
      </c>
      <c r="C3493">
        <f t="shared" ca="1" si="1025"/>
        <v>6</v>
      </c>
      <c r="D3493">
        <f ca="1">INDEX(table_rates,C3493,3)</f>
        <v>80</v>
      </c>
      <c r="E3493">
        <f ca="1">INDEX(table_rates,C3493,4)</f>
        <v>80</v>
      </c>
    </row>
    <row r="3494" spans="1:5" x14ac:dyDescent="0.2">
      <c r="A3494" t="s">
        <v>1041</v>
      </c>
      <c r="B3494">
        <f t="shared" si="1018"/>
        <v>698</v>
      </c>
      <c r="C3494">
        <f t="shared" ca="1" si="1025"/>
        <v>6</v>
      </c>
      <c r="D3494">
        <f ca="1">INDEX(table_rates,C3494,5)</f>
        <v>60</v>
      </c>
      <c r="E3494">
        <f ca="1">INDEX(table_rates,C3494,6)</f>
        <v>60</v>
      </c>
    </row>
    <row r="3495" spans="1:5" x14ac:dyDescent="0.2">
      <c r="A3495" t="s">
        <v>1042</v>
      </c>
      <c r="B3495">
        <f t="shared" si="1018"/>
        <v>698</v>
      </c>
      <c r="C3495">
        <f t="shared" ca="1" si="1025"/>
        <v>6</v>
      </c>
      <c r="D3495">
        <f ca="1">INDEX(table_rates,C3495,7)</f>
        <v>50</v>
      </c>
      <c r="E3495">
        <f ca="1">INDEX(table_rates,C3495,8)</f>
        <v>50</v>
      </c>
    </row>
    <row r="3496" spans="1:5" x14ac:dyDescent="0.2">
      <c r="A3496" t="s">
        <v>1043</v>
      </c>
      <c r="B3496">
        <f t="shared" si="1018"/>
        <v>698</v>
      </c>
      <c r="C3496">
        <f t="shared" ca="1" si="1025"/>
        <v>6</v>
      </c>
      <c r="D3496" t="str">
        <f ca="1">INDEX(table_rates,C3496,9)</f>
        <v>n/a</v>
      </c>
      <c r="E3496" t="str">
        <f ca="1">INDEX(table_rates,C3496,10)</f>
        <v>n/a</v>
      </c>
    </row>
    <row r="3497" spans="1:5" x14ac:dyDescent="0.2">
      <c r="A3497" t="s">
        <v>1039</v>
      </c>
      <c r="B3497">
        <f t="shared" si="1018"/>
        <v>699</v>
      </c>
      <c r="C3497">
        <f t="shared" ca="1" si="1025"/>
        <v>7</v>
      </c>
      <c r="D3497">
        <f t="shared" ca="1" si="1015"/>
        <v>100</v>
      </c>
      <c r="E3497">
        <f t="shared" ref="E3497" ca="1" si="1028">INDEX(table_rates,C3497,2)</f>
        <v>100</v>
      </c>
    </row>
    <row r="3498" spans="1:5" x14ac:dyDescent="0.2">
      <c r="A3498" t="s">
        <v>1040</v>
      </c>
      <c r="B3498">
        <f t="shared" si="1018"/>
        <v>699</v>
      </c>
      <c r="C3498">
        <f t="shared" ca="1" si="1025"/>
        <v>7</v>
      </c>
      <c r="D3498">
        <f ca="1">INDEX(table_rates,C3498,3)</f>
        <v>80</v>
      </c>
      <c r="E3498">
        <f ca="1">INDEX(table_rates,C3498,4)</f>
        <v>80</v>
      </c>
    </row>
    <row r="3499" spans="1:5" x14ac:dyDescent="0.2">
      <c r="A3499" t="s">
        <v>1041</v>
      </c>
      <c r="B3499">
        <f t="shared" si="1018"/>
        <v>699</v>
      </c>
      <c r="C3499">
        <f t="shared" ca="1" si="1025"/>
        <v>7</v>
      </c>
      <c r="D3499">
        <f ca="1">INDEX(table_rates,C3499,5)</f>
        <v>60</v>
      </c>
      <c r="E3499">
        <f ca="1">INDEX(table_rates,C3499,6)</f>
        <v>60</v>
      </c>
    </row>
    <row r="3500" spans="1:5" x14ac:dyDescent="0.2">
      <c r="A3500" t="s">
        <v>1042</v>
      </c>
      <c r="B3500">
        <f t="shared" si="1018"/>
        <v>699</v>
      </c>
      <c r="C3500">
        <f t="shared" ca="1" si="1025"/>
        <v>7</v>
      </c>
      <c r="D3500">
        <f ca="1">INDEX(table_rates,C3500,7)</f>
        <v>50</v>
      </c>
      <c r="E3500">
        <f ca="1">INDEX(table_rates,C3500,8)</f>
        <v>50</v>
      </c>
    </row>
    <row r="3501" spans="1:5" x14ac:dyDescent="0.2">
      <c r="A3501" t="s">
        <v>1043</v>
      </c>
      <c r="B3501">
        <f t="shared" si="1018"/>
        <v>699</v>
      </c>
      <c r="C3501">
        <f t="shared" ca="1" si="1025"/>
        <v>7</v>
      </c>
      <c r="D3501" t="str">
        <f ca="1">INDEX(table_rates,C3501,9)</f>
        <v>n/a</v>
      </c>
      <c r="E3501" t="str">
        <f ca="1">INDEX(table_rates,C3501,10)</f>
        <v>n/a</v>
      </c>
    </row>
    <row r="3502" spans="1:5" x14ac:dyDescent="0.2">
      <c r="A3502" t="s">
        <v>1039</v>
      </c>
      <c r="B3502">
        <f t="shared" si="1018"/>
        <v>700</v>
      </c>
      <c r="C3502">
        <f t="shared" ca="1" si="1011"/>
        <v>10</v>
      </c>
      <c r="D3502">
        <f t="shared" ca="1" si="1015"/>
        <v>100</v>
      </c>
      <c r="E3502">
        <f t="shared" ref="E3502" ca="1" si="1029">INDEX(table_rates,C3502,2)</f>
        <v>100</v>
      </c>
    </row>
    <row r="3503" spans="1:5" x14ac:dyDescent="0.2">
      <c r="A3503" t="s">
        <v>1040</v>
      </c>
      <c r="B3503">
        <f t="shared" si="1018"/>
        <v>700</v>
      </c>
      <c r="C3503">
        <f t="shared" ref="C3503:C3521" ca="1" si="1030">IF(MOD(ROW(C3503)-2,5)&lt;&gt;0,C3502,RANDBETWEEN(1,ROWS(table_rates)))</f>
        <v>10</v>
      </c>
      <c r="D3503">
        <f ca="1">INDEX(table_rates,C3503,3)</f>
        <v>80</v>
      </c>
      <c r="E3503">
        <f ca="1">INDEX(table_rates,C3503,4)</f>
        <v>80</v>
      </c>
    </row>
    <row r="3504" spans="1:5" x14ac:dyDescent="0.2">
      <c r="A3504" t="s">
        <v>1041</v>
      </c>
      <c r="B3504">
        <f t="shared" si="1018"/>
        <v>700</v>
      </c>
      <c r="C3504">
        <f t="shared" ca="1" si="1030"/>
        <v>10</v>
      </c>
      <c r="D3504">
        <f ca="1">INDEX(table_rates,C3504,5)</f>
        <v>80</v>
      </c>
      <c r="E3504">
        <f ca="1">INDEX(table_rates,C3504,6)</f>
        <v>80</v>
      </c>
    </row>
    <row r="3505" spans="1:5" x14ac:dyDescent="0.2">
      <c r="A3505" t="s">
        <v>1042</v>
      </c>
      <c r="B3505">
        <f t="shared" si="1018"/>
        <v>700</v>
      </c>
      <c r="C3505">
        <f t="shared" ca="1" si="1030"/>
        <v>10</v>
      </c>
      <c r="D3505">
        <f ca="1">INDEX(table_rates,C3505,7)</f>
        <v>60</v>
      </c>
      <c r="E3505">
        <f ca="1">INDEX(table_rates,C3505,8)</f>
        <v>60</v>
      </c>
    </row>
    <row r="3506" spans="1:5" x14ac:dyDescent="0.2">
      <c r="A3506" t="s">
        <v>1043</v>
      </c>
      <c r="B3506">
        <f t="shared" si="1018"/>
        <v>700</v>
      </c>
      <c r="C3506">
        <f t="shared" ca="1" si="1030"/>
        <v>10</v>
      </c>
      <c r="D3506" t="str">
        <f ca="1">INDEX(table_rates,C3506,9)</f>
        <v>n/a</v>
      </c>
      <c r="E3506" t="str">
        <f ca="1">INDEX(table_rates,C3506,10)</f>
        <v>n/a</v>
      </c>
    </row>
    <row r="3507" spans="1:5" x14ac:dyDescent="0.2">
      <c r="A3507" t="s">
        <v>1039</v>
      </c>
      <c r="B3507">
        <f t="shared" si="1018"/>
        <v>701</v>
      </c>
      <c r="C3507">
        <f t="shared" ca="1" si="1030"/>
        <v>12</v>
      </c>
      <c r="D3507">
        <f t="shared" ca="1" si="1015"/>
        <v>100</v>
      </c>
      <c r="E3507">
        <f t="shared" ref="E3507" ca="1" si="1031">INDEX(table_rates,C3507,2)</f>
        <v>100</v>
      </c>
    </row>
    <row r="3508" spans="1:5" x14ac:dyDescent="0.2">
      <c r="A3508" t="s">
        <v>1040</v>
      </c>
      <c r="B3508">
        <f t="shared" si="1018"/>
        <v>701</v>
      </c>
      <c r="C3508">
        <f t="shared" ca="1" si="1030"/>
        <v>12</v>
      </c>
      <c r="D3508">
        <f ca="1">INDEX(table_rates,C3508,3)</f>
        <v>80</v>
      </c>
      <c r="E3508">
        <f ca="1">INDEX(table_rates,C3508,4)</f>
        <v>80</v>
      </c>
    </row>
    <row r="3509" spans="1:5" x14ac:dyDescent="0.2">
      <c r="A3509" t="s">
        <v>1041</v>
      </c>
      <c r="B3509">
        <f t="shared" si="1018"/>
        <v>701</v>
      </c>
      <c r="C3509">
        <f t="shared" ca="1" si="1030"/>
        <v>12</v>
      </c>
      <c r="D3509">
        <f ca="1">INDEX(table_rates,C3509,5)</f>
        <v>60</v>
      </c>
      <c r="E3509">
        <f ca="1">INDEX(table_rates,C3509,6)</f>
        <v>60</v>
      </c>
    </row>
    <row r="3510" spans="1:5" x14ac:dyDescent="0.2">
      <c r="A3510" t="s">
        <v>1042</v>
      </c>
      <c r="B3510">
        <f t="shared" si="1018"/>
        <v>701</v>
      </c>
      <c r="C3510">
        <f t="shared" ca="1" si="1030"/>
        <v>12</v>
      </c>
      <c r="D3510" t="str">
        <f ca="1">INDEX(table_rates,C3510,7)</f>
        <v>not covered</v>
      </c>
      <c r="E3510" t="str">
        <f ca="1">INDEX(table_rates,C3510,8)</f>
        <v>not covered</v>
      </c>
    </row>
    <row r="3511" spans="1:5" x14ac:dyDescent="0.2">
      <c r="A3511" t="s">
        <v>1043</v>
      </c>
      <c r="B3511">
        <f t="shared" si="1018"/>
        <v>701</v>
      </c>
      <c r="C3511">
        <f t="shared" ca="1" si="1030"/>
        <v>12</v>
      </c>
      <c r="D3511" t="str">
        <f ca="1">INDEX(table_rates,C3511,9)</f>
        <v>n/a</v>
      </c>
      <c r="E3511" t="str">
        <f ca="1">INDEX(table_rates,C3511,10)</f>
        <v>n/a</v>
      </c>
    </row>
    <row r="3512" spans="1:5" x14ac:dyDescent="0.2">
      <c r="A3512" t="s">
        <v>1039</v>
      </c>
      <c r="B3512">
        <f t="shared" si="1018"/>
        <v>702</v>
      </c>
      <c r="C3512">
        <f t="shared" ca="1" si="1030"/>
        <v>10</v>
      </c>
      <c r="D3512">
        <f t="shared" ca="1" si="1015"/>
        <v>100</v>
      </c>
      <c r="E3512">
        <f t="shared" ref="E3512" ca="1" si="1032">INDEX(table_rates,C3512,2)</f>
        <v>100</v>
      </c>
    </row>
    <row r="3513" spans="1:5" x14ac:dyDescent="0.2">
      <c r="A3513" t="s">
        <v>1040</v>
      </c>
      <c r="B3513">
        <f t="shared" si="1018"/>
        <v>702</v>
      </c>
      <c r="C3513">
        <f t="shared" ca="1" si="1030"/>
        <v>10</v>
      </c>
      <c r="D3513">
        <f ca="1">INDEX(table_rates,C3513,3)</f>
        <v>80</v>
      </c>
      <c r="E3513">
        <f ca="1">INDEX(table_rates,C3513,4)</f>
        <v>80</v>
      </c>
    </row>
    <row r="3514" spans="1:5" x14ac:dyDescent="0.2">
      <c r="A3514" t="s">
        <v>1041</v>
      </c>
      <c r="B3514">
        <f t="shared" si="1018"/>
        <v>702</v>
      </c>
      <c r="C3514">
        <f t="shared" ca="1" si="1030"/>
        <v>10</v>
      </c>
      <c r="D3514">
        <f ca="1">INDEX(table_rates,C3514,5)</f>
        <v>80</v>
      </c>
      <c r="E3514">
        <f ca="1">INDEX(table_rates,C3514,6)</f>
        <v>80</v>
      </c>
    </row>
    <row r="3515" spans="1:5" x14ac:dyDescent="0.2">
      <c r="A3515" t="s">
        <v>1042</v>
      </c>
      <c r="B3515">
        <f t="shared" si="1018"/>
        <v>702</v>
      </c>
      <c r="C3515">
        <f t="shared" ca="1" si="1030"/>
        <v>10</v>
      </c>
      <c r="D3515">
        <f ca="1">INDEX(table_rates,C3515,7)</f>
        <v>60</v>
      </c>
      <c r="E3515">
        <f ca="1">INDEX(table_rates,C3515,8)</f>
        <v>60</v>
      </c>
    </row>
    <row r="3516" spans="1:5" x14ac:dyDescent="0.2">
      <c r="A3516" t="s">
        <v>1043</v>
      </c>
      <c r="B3516">
        <f t="shared" si="1018"/>
        <v>702</v>
      </c>
      <c r="C3516">
        <f t="shared" ca="1" si="1030"/>
        <v>10</v>
      </c>
      <c r="D3516" t="str">
        <f ca="1">INDEX(table_rates,C3516,9)</f>
        <v>n/a</v>
      </c>
      <c r="E3516" t="str">
        <f ca="1">INDEX(table_rates,C3516,10)</f>
        <v>n/a</v>
      </c>
    </row>
    <row r="3517" spans="1:5" x14ac:dyDescent="0.2">
      <c r="A3517" t="s">
        <v>1039</v>
      </c>
      <c r="B3517">
        <f t="shared" si="1018"/>
        <v>703</v>
      </c>
      <c r="C3517">
        <f t="shared" ca="1" si="1030"/>
        <v>3</v>
      </c>
      <c r="D3517">
        <f t="shared" ref="D3517:D3577" ca="1" si="1033">INDEX(table_rates,C3517,1)</f>
        <v>100</v>
      </c>
      <c r="E3517">
        <f t="shared" ref="E3517" ca="1" si="1034">INDEX(table_rates,C3517,2)</f>
        <v>100</v>
      </c>
    </row>
    <row r="3518" spans="1:5" x14ac:dyDescent="0.2">
      <c r="A3518" t="s">
        <v>1040</v>
      </c>
      <c r="B3518">
        <f t="shared" si="1018"/>
        <v>703</v>
      </c>
      <c r="C3518">
        <f t="shared" ca="1" si="1030"/>
        <v>3</v>
      </c>
      <c r="D3518">
        <f ca="1">INDEX(table_rates,C3518,3)</f>
        <v>80</v>
      </c>
      <c r="E3518">
        <f ca="1">INDEX(table_rates,C3518,4)</f>
        <v>80</v>
      </c>
    </row>
    <row r="3519" spans="1:5" x14ac:dyDescent="0.2">
      <c r="A3519" t="s">
        <v>1041</v>
      </c>
      <c r="B3519">
        <f t="shared" si="1018"/>
        <v>703</v>
      </c>
      <c r="C3519">
        <f t="shared" ca="1" si="1030"/>
        <v>3</v>
      </c>
      <c r="D3519">
        <f ca="1">INDEX(table_rates,C3519,5)</f>
        <v>80</v>
      </c>
      <c r="E3519">
        <f ca="1">INDEX(table_rates,C3519,6)</f>
        <v>80</v>
      </c>
    </row>
    <row r="3520" spans="1:5" x14ac:dyDescent="0.2">
      <c r="A3520" t="s">
        <v>1042</v>
      </c>
      <c r="B3520">
        <f t="shared" si="1018"/>
        <v>703</v>
      </c>
      <c r="C3520">
        <f t="shared" ca="1" si="1030"/>
        <v>3</v>
      </c>
      <c r="D3520">
        <f ca="1">INDEX(table_rates,C3520,7)</f>
        <v>60</v>
      </c>
      <c r="E3520">
        <f ca="1">INDEX(table_rates,C3520,8)</f>
        <v>60</v>
      </c>
    </row>
    <row r="3521" spans="1:5" x14ac:dyDescent="0.2">
      <c r="A3521" t="s">
        <v>1043</v>
      </c>
      <c r="B3521">
        <f t="shared" si="1018"/>
        <v>703</v>
      </c>
      <c r="C3521">
        <f t="shared" ca="1" si="1030"/>
        <v>3</v>
      </c>
      <c r="D3521" t="str">
        <f ca="1">INDEX(table_rates,C3521,9)</f>
        <v>n/a</v>
      </c>
      <c r="E3521" t="str">
        <f ca="1">INDEX(table_rates,C3521,10)</f>
        <v>n/a</v>
      </c>
    </row>
    <row r="3522" spans="1:5" x14ac:dyDescent="0.2">
      <c r="A3522" t="s">
        <v>1039</v>
      </c>
      <c r="B3522">
        <f t="shared" si="1018"/>
        <v>704</v>
      </c>
      <c r="C3522">
        <f t="shared" ref="C3522:C3582" ca="1" si="1035">RANDBETWEEN(1,ROWS(table_rates))</f>
        <v>14</v>
      </c>
      <c r="D3522">
        <f t="shared" ca="1" si="1033"/>
        <v>100</v>
      </c>
      <c r="E3522">
        <f t="shared" ref="E3522" ca="1" si="1036">INDEX(table_rates,C3522,2)</f>
        <v>100</v>
      </c>
    </row>
    <row r="3523" spans="1:5" x14ac:dyDescent="0.2">
      <c r="A3523" t="s">
        <v>1040</v>
      </c>
      <c r="B3523">
        <f t="shared" si="1018"/>
        <v>704</v>
      </c>
      <c r="C3523">
        <f t="shared" ref="C3523:C3541" ca="1" si="1037">IF(MOD(ROW(C3523)-2,5)&lt;&gt;0,C3522,RANDBETWEEN(1,ROWS(table_rates)))</f>
        <v>14</v>
      </c>
      <c r="D3523">
        <f ca="1">INDEX(table_rates,C3523,3)</f>
        <v>90</v>
      </c>
      <c r="E3523">
        <f ca="1">INDEX(table_rates,C3523,4)</f>
        <v>90</v>
      </c>
    </row>
    <row r="3524" spans="1:5" x14ac:dyDescent="0.2">
      <c r="A3524" t="s">
        <v>1041</v>
      </c>
      <c r="B3524">
        <f t="shared" ref="B3524:B3587" si="1038">IF(MOD(ROW(B3524)-2,5)&lt;&gt;0,B3523,B3523+1)</f>
        <v>704</v>
      </c>
      <c r="C3524">
        <f t="shared" ca="1" si="1037"/>
        <v>14</v>
      </c>
      <c r="D3524">
        <f ca="1">INDEX(table_rates,C3524,5)</f>
        <v>80</v>
      </c>
      <c r="E3524">
        <f ca="1">INDEX(table_rates,C3524,6)</f>
        <v>80</v>
      </c>
    </row>
    <row r="3525" spans="1:5" x14ac:dyDescent="0.2">
      <c r="A3525" t="s">
        <v>1042</v>
      </c>
      <c r="B3525">
        <f t="shared" si="1038"/>
        <v>704</v>
      </c>
      <c r="C3525">
        <f t="shared" ca="1" si="1037"/>
        <v>14</v>
      </c>
      <c r="D3525">
        <f ca="1">INDEX(table_rates,C3525,7)</f>
        <v>80</v>
      </c>
      <c r="E3525">
        <f ca="1">INDEX(table_rates,C3525,8)</f>
        <v>80</v>
      </c>
    </row>
    <row r="3526" spans="1:5" x14ac:dyDescent="0.2">
      <c r="A3526" t="s">
        <v>1043</v>
      </c>
      <c r="B3526">
        <f t="shared" si="1038"/>
        <v>704</v>
      </c>
      <c r="C3526">
        <f t="shared" ca="1" si="1037"/>
        <v>14</v>
      </c>
      <c r="D3526" t="str">
        <f ca="1">INDEX(table_rates,C3526,9)</f>
        <v>n/a</v>
      </c>
      <c r="E3526" t="str">
        <f ca="1">INDEX(table_rates,C3526,10)</f>
        <v>n/a</v>
      </c>
    </row>
    <row r="3527" spans="1:5" x14ac:dyDescent="0.2">
      <c r="A3527" t="s">
        <v>1039</v>
      </c>
      <c r="B3527">
        <f t="shared" si="1038"/>
        <v>705</v>
      </c>
      <c r="C3527">
        <f t="shared" ca="1" si="1037"/>
        <v>11</v>
      </c>
      <c r="D3527">
        <f t="shared" ca="1" si="1033"/>
        <v>100</v>
      </c>
      <c r="E3527">
        <f t="shared" ref="E3527" ca="1" si="1039">INDEX(table_rates,C3527,2)</f>
        <v>100</v>
      </c>
    </row>
    <row r="3528" spans="1:5" x14ac:dyDescent="0.2">
      <c r="A3528" t="s">
        <v>1040</v>
      </c>
      <c r="B3528">
        <f t="shared" si="1038"/>
        <v>705</v>
      </c>
      <c r="C3528">
        <f t="shared" ca="1" si="1037"/>
        <v>11</v>
      </c>
      <c r="D3528">
        <f ca="1">INDEX(table_rates,C3528,3)</f>
        <v>80</v>
      </c>
      <c r="E3528">
        <f ca="1">INDEX(table_rates,C3528,4)</f>
        <v>80</v>
      </c>
    </row>
    <row r="3529" spans="1:5" x14ac:dyDescent="0.2">
      <c r="A3529" t="s">
        <v>1041</v>
      </c>
      <c r="B3529">
        <f t="shared" si="1038"/>
        <v>705</v>
      </c>
      <c r="C3529">
        <f t="shared" ca="1" si="1037"/>
        <v>11</v>
      </c>
      <c r="D3529">
        <f ca="1">INDEX(table_rates,C3529,5)</f>
        <v>80</v>
      </c>
      <c r="E3529">
        <f ca="1">INDEX(table_rates,C3529,6)</f>
        <v>80</v>
      </c>
    </row>
    <row r="3530" spans="1:5" x14ac:dyDescent="0.2">
      <c r="A3530" t="s">
        <v>1042</v>
      </c>
      <c r="B3530">
        <f t="shared" si="1038"/>
        <v>705</v>
      </c>
      <c r="C3530">
        <f t="shared" ca="1" si="1037"/>
        <v>11</v>
      </c>
      <c r="D3530">
        <f ca="1">INDEX(table_rates,C3530,7)</f>
        <v>60</v>
      </c>
      <c r="E3530">
        <f ca="1">INDEX(table_rates,C3530,8)</f>
        <v>60</v>
      </c>
    </row>
    <row r="3531" spans="1:5" x14ac:dyDescent="0.2">
      <c r="A3531" t="s">
        <v>1043</v>
      </c>
      <c r="B3531">
        <f t="shared" si="1038"/>
        <v>705</v>
      </c>
      <c r="C3531">
        <f t="shared" ca="1" si="1037"/>
        <v>11</v>
      </c>
      <c r="D3531" t="str">
        <f ca="1">INDEX(table_rates,C3531,9)</f>
        <v>n/a</v>
      </c>
      <c r="E3531" t="str">
        <f ca="1">INDEX(table_rates,C3531,10)</f>
        <v>n/a</v>
      </c>
    </row>
    <row r="3532" spans="1:5" x14ac:dyDescent="0.2">
      <c r="A3532" t="s">
        <v>1039</v>
      </c>
      <c r="B3532">
        <f t="shared" si="1038"/>
        <v>706</v>
      </c>
      <c r="C3532">
        <f t="shared" ca="1" si="1037"/>
        <v>11</v>
      </c>
      <c r="D3532">
        <f t="shared" ca="1" si="1033"/>
        <v>100</v>
      </c>
      <c r="E3532">
        <f t="shared" ref="E3532" ca="1" si="1040">INDEX(table_rates,C3532,2)</f>
        <v>100</v>
      </c>
    </row>
    <row r="3533" spans="1:5" x14ac:dyDescent="0.2">
      <c r="A3533" t="s">
        <v>1040</v>
      </c>
      <c r="B3533">
        <f t="shared" si="1038"/>
        <v>706</v>
      </c>
      <c r="C3533">
        <f t="shared" ca="1" si="1037"/>
        <v>11</v>
      </c>
      <c r="D3533">
        <f ca="1">INDEX(table_rates,C3533,3)</f>
        <v>80</v>
      </c>
      <c r="E3533">
        <f ca="1">INDEX(table_rates,C3533,4)</f>
        <v>80</v>
      </c>
    </row>
    <row r="3534" spans="1:5" x14ac:dyDescent="0.2">
      <c r="A3534" t="s">
        <v>1041</v>
      </c>
      <c r="B3534">
        <f t="shared" si="1038"/>
        <v>706</v>
      </c>
      <c r="C3534">
        <f t="shared" ca="1" si="1037"/>
        <v>11</v>
      </c>
      <c r="D3534">
        <f ca="1">INDEX(table_rates,C3534,5)</f>
        <v>80</v>
      </c>
      <c r="E3534">
        <f ca="1">INDEX(table_rates,C3534,6)</f>
        <v>80</v>
      </c>
    </row>
    <row r="3535" spans="1:5" x14ac:dyDescent="0.2">
      <c r="A3535" t="s">
        <v>1042</v>
      </c>
      <c r="B3535">
        <f t="shared" si="1038"/>
        <v>706</v>
      </c>
      <c r="C3535">
        <f t="shared" ca="1" si="1037"/>
        <v>11</v>
      </c>
      <c r="D3535">
        <f ca="1">INDEX(table_rates,C3535,7)</f>
        <v>60</v>
      </c>
      <c r="E3535">
        <f ca="1">INDEX(table_rates,C3535,8)</f>
        <v>60</v>
      </c>
    </row>
    <row r="3536" spans="1:5" x14ac:dyDescent="0.2">
      <c r="A3536" t="s">
        <v>1043</v>
      </c>
      <c r="B3536">
        <f t="shared" si="1038"/>
        <v>706</v>
      </c>
      <c r="C3536">
        <f t="shared" ca="1" si="1037"/>
        <v>11</v>
      </c>
      <c r="D3536" t="str">
        <f ca="1">INDEX(table_rates,C3536,9)</f>
        <v>n/a</v>
      </c>
      <c r="E3536" t="str">
        <f ca="1">INDEX(table_rates,C3536,10)</f>
        <v>n/a</v>
      </c>
    </row>
    <row r="3537" spans="1:5" x14ac:dyDescent="0.2">
      <c r="A3537" t="s">
        <v>1039</v>
      </c>
      <c r="B3537">
        <f t="shared" si="1038"/>
        <v>707</v>
      </c>
      <c r="C3537">
        <f t="shared" ca="1" si="1037"/>
        <v>11</v>
      </c>
      <c r="D3537">
        <f t="shared" ca="1" si="1033"/>
        <v>100</v>
      </c>
      <c r="E3537">
        <f t="shared" ref="E3537" ca="1" si="1041">INDEX(table_rates,C3537,2)</f>
        <v>100</v>
      </c>
    </row>
    <row r="3538" spans="1:5" x14ac:dyDescent="0.2">
      <c r="A3538" t="s">
        <v>1040</v>
      </c>
      <c r="B3538">
        <f t="shared" si="1038"/>
        <v>707</v>
      </c>
      <c r="C3538">
        <f t="shared" ca="1" si="1037"/>
        <v>11</v>
      </c>
      <c r="D3538">
        <f ca="1">INDEX(table_rates,C3538,3)</f>
        <v>80</v>
      </c>
      <c r="E3538">
        <f ca="1">INDEX(table_rates,C3538,4)</f>
        <v>80</v>
      </c>
    </row>
    <row r="3539" spans="1:5" x14ac:dyDescent="0.2">
      <c r="A3539" t="s">
        <v>1041</v>
      </c>
      <c r="B3539">
        <f t="shared" si="1038"/>
        <v>707</v>
      </c>
      <c r="C3539">
        <f t="shared" ca="1" si="1037"/>
        <v>11</v>
      </c>
      <c r="D3539">
        <f ca="1">INDEX(table_rates,C3539,5)</f>
        <v>80</v>
      </c>
      <c r="E3539">
        <f ca="1">INDEX(table_rates,C3539,6)</f>
        <v>80</v>
      </c>
    </row>
    <row r="3540" spans="1:5" x14ac:dyDescent="0.2">
      <c r="A3540" t="s">
        <v>1042</v>
      </c>
      <c r="B3540">
        <f t="shared" si="1038"/>
        <v>707</v>
      </c>
      <c r="C3540">
        <f t="shared" ca="1" si="1037"/>
        <v>11</v>
      </c>
      <c r="D3540">
        <f ca="1">INDEX(table_rates,C3540,7)</f>
        <v>60</v>
      </c>
      <c r="E3540">
        <f ca="1">INDEX(table_rates,C3540,8)</f>
        <v>60</v>
      </c>
    </row>
    <row r="3541" spans="1:5" x14ac:dyDescent="0.2">
      <c r="A3541" t="s">
        <v>1043</v>
      </c>
      <c r="B3541">
        <f t="shared" si="1038"/>
        <v>707</v>
      </c>
      <c r="C3541">
        <f t="shared" ca="1" si="1037"/>
        <v>11</v>
      </c>
      <c r="D3541" t="str">
        <f ca="1">INDEX(table_rates,C3541,9)</f>
        <v>n/a</v>
      </c>
      <c r="E3541" t="str">
        <f ca="1">INDEX(table_rates,C3541,10)</f>
        <v>n/a</v>
      </c>
    </row>
    <row r="3542" spans="1:5" x14ac:dyDescent="0.2">
      <c r="A3542" t="s">
        <v>1039</v>
      </c>
      <c r="B3542">
        <f t="shared" si="1038"/>
        <v>708</v>
      </c>
      <c r="C3542">
        <f t="shared" ca="1" si="1035"/>
        <v>4</v>
      </c>
      <c r="D3542">
        <f t="shared" ca="1" si="1033"/>
        <v>100</v>
      </c>
      <c r="E3542">
        <f t="shared" ref="E3542" ca="1" si="1042">INDEX(table_rates,C3542,2)</f>
        <v>100</v>
      </c>
    </row>
    <row r="3543" spans="1:5" x14ac:dyDescent="0.2">
      <c r="A3543" t="s">
        <v>1040</v>
      </c>
      <c r="B3543">
        <f t="shared" si="1038"/>
        <v>708</v>
      </c>
      <c r="C3543">
        <f t="shared" ref="C3543:C3561" ca="1" si="1043">IF(MOD(ROW(C3543)-2,5)&lt;&gt;0,C3542,RANDBETWEEN(1,ROWS(table_rates)))</f>
        <v>4</v>
      </c>
      <c r="D3543">
        <f ca="1">INDEX(table_rates,C3543,3)</f>
        <v>90</v>
      </c>
      <c r="E3543">
        <f ca="1">INDEX(table_rates,C3543,4)</f>
        <v>90</v>
      </c>
    </row>
    <row r="3544" spans="1:5" x14ac:dyDescent="0.2">
      <c r="A3544" t="s">
        <v>1041</v>
      </c>
      <c r="B3544">
        <f t="shared" si="1038"/>
        <v>708</v>
      </c>
      <c r="C3544">
        <f t="shared" ca="1" si="1043"/>
        <v>4</v>
      </c>
      <c r="D3544">
        <f ca="1">INDEX(table_rates,C3544,5)</f>
        <v>80</v>
      </c>
      <c r="E3544">
        <f ca="1">INDEX(table_rates,C3544,6)</f>
        <v>80</v>
      </c>
    </row>
    <row r="3545" spans="1:5" x14ac:dyDescent="0.2">
      <c r="A3545" t="s">
        <v>1042</v>
      </c>
      <c r="B3545">
        <f t="shared" si="1038"/>
        <v>708</v>
      </c>
      <c r="C3545">
        <f t="shared" ca="1" si="1043"/>
        <v>4</v>
      </c>
      <c r="D3545">
        <f ca="1">INDEX(table_rates,C3545,7)</f>
        <v>80</v>
      </c>
      <c r="E3545">
        <f ca="1">INDEX(table_rates,C3545,8)</f>
        <v>80</v>
      </c>
    </row>
    <row r="3546" spans="1:5" x14ac:dyDescent="0.2">
      <c r="A3546" t="s">
        <v>1043</v>
      </c>
      <c r="B3546">
        <f t="shared" si="1038"/>
        <v>708</v>
      </c>
      <c r="C3546">
        <f t="shared" ca="1" si="1043"/>
        <v>4</v>
      </c>
      <c r="D3546" t="str">
        <f ca="1">INDEX(table_rates,C3546,9)</f>
        <v>n/a</v>
      </c>
      <c r="E3546" t="str">
        <f ca="1">INDEX(table_rates,C3546,10)</f>
        <v>n/a</v>
      </c>
    </row>
    <row r="3547" spans="1:5" x14ac:dyDescent="0.2">
      <c r="A3547" t="s">
        <v>1039</v>
      </c>
      <c r="B3547">
        <f t="shared" si="1038"/>
        <v>709</v>
      </c>
      <c r="C3547">
        <f t="shared" ca="1" si="1043"/>
        <v>14</v>
      </c>
      <c r="D3547">
        <f t="shared" ca="1" si="1033"/>
        <v>100</v>
      </c>
      <c r="E3547">
        <f t="shared" ref="E3547" ca="1" si="1044">INDEX(table_rates,C3547,2)</f>
        <v>100</v>
      </c>
    </row>
    <row r="3548" spans="1:5" x14ac:dyDescent="0.2">
      <c r="A3548" t="s">
        <v>1040</v>
      </c>
      <c r="B3548">
        <f t="shared" si="1038"/>
        <v>709</v>
      </c>
      <c r="C3548">
        <f t="shared" ca="1" si="1043"/>
        <v>14</v>
      </c>
      <c r="D3548">
        <f ca="1">INDEX(table_rates,C3548,3)</f>
        <v>90</v>
      </c>
      <c r="E3548">
        <f ca="1">INDEX(table_rates,C3548,4)</f>
        <v>90</v>
      </c>
    </row>
    <row r="3549" spans="1:5" x14ac:dyDescent="0.2">
      <c r="A3549" t="s">
        <v>1041</v>
      </c>
      <c r="B3549">
        <f t="shared" si="1038"/>
        <v>709</v>
      </c>
      <c r="C3549">
        <f t="shared" ca="1" si="1043"/>
        <v>14</v>
      </c>
      <c r="D3549">
        <f ca="1">INDEX(table_rates,C3549,5)</f>
        <v>80</v>
      </c>
      <c r="E3549">
        <f ca="1">INDEX(table_rates,C3549,6)</f>
        <v>80</v>
      </c>
    </row>
    <row r="3550" spans="1:5" x14ac:dyDescent="0.2">
      <c r="A3550" t="s">
        <v>1042</v>
      </c>
      <c r="B3550">
        <f t="shared" si="1038"/>
        <v>709</v>
      </c>
      <c r="C3550">
        <f t="shared" ca="1" si="1043"/>
        <v>14</v>
      </c>
      <c r="D3550">
        <f ca="1">INDEX(table_rates,C3550,7)</f>
        <v>80</v>
      </c>
      <c r="E3550">
        <f ca="1">INDEX(table_rates,C3550,8)</f>
        <v>80</v>
      </c>
    </row>
    <row r="3551" spans="1:5" x14ac:dyDescent="0.2">
      <c r="A3551" t="s">
        <v>1043</v>
      </c>
      <c r="B3551">
        <f t="shared" si="1038"/>
        <v>709</v>
      </c>
      <c r="C3551">
        <f t="shared" ca="1" si="1043"/>
        <v>14</v>
      </c>
      <c r="D3551" t="str">
        <f ca="1">INDEX(table_rates,C3551,9)</f>
        <v>n/a</v>
      </c>
      <c r="E3551" t="str">
        <f ca="1">INDEX(table_rates,C3551,10)</f>
        <v>n/a</v>
      </c>
    </row>
    <row r="3552" spans="1:5" x14ac:dyDescent="0.2">
      <c r="A3552" t="s">
        <v>1039</v>
      </c>
      <c r="B3552">
        <f t="shared" si="1038"/>
        <v>710</v>
      </c>
      <c r="C3552">
        <f t="shared" ca="1" si="1043"/>
        <v>11</v>
      </c>
      <c r="D3552">
        <f t="shared" ca="1" si="1033"/>
        <v>100</v>
      </c>
      <c r="E3552">
        <f t="shared" ref="E3552" ca="1" si="1045">INDEX(table_rates,C3552,2)</f>
        <v>100</v>
      </c>
    </row>
    <row r="3553" spans="1:5" x14ac:dyDescent="0.2">
      <c r="A3553" t="s">
        <v>1040</v>
      </c>
      <c r="B3553">
        <f t="shared" si="1038"/>
        <v>710</v>
      </c>
      <c r="C3553">
        <f t="shared" ca="1" si="1043"/>
        <v>11</v>
      </c>
      <c r="D3553">
        <f ca="1">INDEX(table_rates,C3553,3)</f>
        <v>80</v>
      </c>
      <c r="E3553">
        <f ca="1">INDEX(table_rates,C3553,4)</f>
        <v>80</v>
      </c>
    </row>
    <row r="3554" spans="1:5" x14ac:dyDescent="0.2">
      <c r="A3554" t="s">
        <v>1041</v>
      </c>
      <c r="B3554">
        <f t="shared" si="1038"/>
        <v>710</v>
      </c>
      <c r="C3554">
        <f t="shared" ca="1" si="1043"/>
        <v>11</v>
      </c>
      <c r="D3554">
        <f ca="1">INDEX(table_rates,C3554,5)</f>
        <v>80</v>
      </c>
      <c r="E3554">
        <f ca="1">INDEX(table_rates,C3554,6)</f>
        <v>80</v>
      </c>
    </row>
    <row r="3555" spans="1:5" x14ac:dyDescent="0.2">
      <c r="A3555" t="s">
        <v>1042</v>
      </c>
      <c r="B3555">
        <f t="shared" si="1038"/>
        <v>710</v>
      </c>
      <c r="C3555">
        <f t="shared" ca="1" si="1043"/>
        <v>11</v>
      </c>
      <c r="D3555">
        <f ca="1">INDEX(table_rates,C3555,7)</f>
        <v>60</v>
      </c>
      <c r="E3555">
        <f ca="1">INDEX(table_rates,C3555,8)</f>
        <v>60</v>
      </c>
    </row>
    <row r="3556" spans="1:5" x14ac:dyDescent="0.2">
      <c r="A3556" t="s">
        <v>1043</v>
      </c>
      <c r="B3556">
        <f t="shared" si="1038"/>
        <v>710</v>
      </c>
      <c r="C3556">
        <f t="shared" ca="1" si="1043"/>
        <v>11</v>
      </c>
      <c r="D3556" t="str">
        <f ca="1">INDEX(table_rates,C3556,9)</f>
        <v>n/a</v>
      </c>
      <c r="E3556" t="str">
        <f ca="1">INDEX(table_rates,C3556,10)</f>
        <v>n/a</v>
      </c>
    </row>
    <row r="3557" spans="1:5" x14ac:dyDescent="0.2">
      <c r="A3557" t="s">
        <v>1039</v>
      </c>
      <c r="B3557">
        <f t="shared" si="1038"/>
        <v>711</v>
      </c>
      <c r="C3557">
        <f t="shared" ca="1" si="1043"/>
        <v>8</v>
      </c>
      <c r="D3557">
        <f t="shared" ca="1" si="1033"/>
        <v>100</v>
      </c>
      <c r="E3557">
        <f t="shared" ref="E3557" ca="1" si="1046">INDEX(table_rates,C3557,2)</f>
        <v>100</v>
      </c>
    </row>
    <row r="3558" spans="1:5" x14ac:dyDescent="0.2">
      <c r="A3558" t="s">
        <v>1040</v>
      </c>
      <c r="B3558">
        <f t="shared" si="1038"/>
        <v>711</v>
      </c>
      <c r="C3558">
        <f t="shared" ca="1" si="1043"/>
        <v>8</v>
      </c>
      <c r="D3558">
        <f ca="1">INDEX(table_rates,C3558,3)</f>
        <v>80</v>
      </c>
      <c r="E3558">
        <f ca="1">INDEX(table_rates,C3558,4)</f>
        <v>80</v>
      </c>
    </row>
    <row r="3559" spans="1:5" x14ac:dyDescent="0.2">
      <c r="A3559" t="s">
        <v>1041</v>
      </c>
      <c r="B3559">
        <f t="shared" si="1038"/>
        <v>711</v>
      </c>
      <c r="C3559">
        <f t="shared" ca="1" si="1043"/>
        <v>8</v>
      </c>
      <c r="D3559">
        <f ca="1">INDEX(table_rates,C3559,5)</f>
        <v>60</v>
      </c>
      <c r="E3559">
        <f ca="1">INDEX(table_rates,C3559,6)</f>
        <v>60</v>
      </c>
    </row>
    <row r="3560" spans="1:5" x14ac:dyDescent="0.2">
      <c r="A3560" t="s">
        <v>1042</v>
      </c>
      <c r="B3560">
        <f t="shared" si="1038"/>
        <v>711</v>
      </c>
      <c r="C3560">
        <f t="shared" ca="1" si="1043"/>
        <v>8</v>
      </c>
      <c r="D3560">
        <f ca="1">INDEX(table_rates,C3560,7)</f>
        <v>50</v>
      </c>
      <c r="E3560">
        <f ca="1">INDEX(table_rates,C3560,8)</f>
        <v>50</v>
      </c>
    </row>
    <row r="3561" spans="1:5" x14ac:dyDescent="0.2">
      <c r="A3561" t="s">
        <v>1043</v>
      </c>
      <c r="B3561">
        <f t="shared" si="1038"/>
        <v>711</v>
      </c>
      <c r="C3561">
        <f t="shared" ca="1" si="1043"/>
        <v>8</v>
      </c>
      <c r="D3561" t="str">
        <f ca="1">INDEX(table_rates,C3561,9)</f>
        <v>n/a</v>
      </c>
      <c r="E3561" t="str">
        <f ca="1">INDEX(table_rates,C3561,10)</f>
        <v>n/a</v>
      </c>
    </row>
    <row r="3562" spans="1:5" x14ac:dyDescent="0.2">
      <c r="A3562" t="s">
        <v>1039</v>
      </c>
      <c r="B3562">
        <f t="shared" si="1038"/>
        <v>712</v>
      </c>
      <c r="C3562">
        <f t="shared" ca="1" si="1035"/>
        <v>5</v>
      </c>
      <c r="D3562">
        <f t="shared" ca="1" si="1033"/>
        <v>100</v>
      </c>
      <c r="E3562">
        <f t="shared" ref="E3562" ca="1" si="1047">INDEX(table_rates,C3562,2)</f>
        <v>100</v>
      </c>
    </row>
    <row r="3563" spans="1:5" x14ac:dyDescent="0.2">
      <c r="A3563" t="s">
        <v>1040</v>
      </c>
      <c r="B3563">
        <f t="shared" si="1038"/>
        <v>712</v>
      </c>
      <c r="C3563">
        <f t="shared" ref="C3563:C3581" ca="1" si="1048">IF(MOD(ROW(C3563)-2,5)&lt;&gt;0,C3562,RANDBETWEEN(1,ROWS(table_rates)))</f>
        <v>5</v>
      </c>
      <c r="D3563">
        <f ca="1">INDEX(table_rates,C3563,3)</f>
        <v>80</v>
      </c>
      <c r="E3563">
        <f ca="1">INDEX(table_rates,C3563,4)</f>
        <v>80</v>
      </c>
    </row>
    <row r="3564" spans="1:5" x14ac:dyDescent="0.2">
      <c r="A3564" t="s">
        <v>1041</v>
      </c>
      <c r="B3564">
        <f t="shared" si="1038"/>
        <v>712</v>
      </c>
      <c r="C3564">
        <f t="shared" ca="1" si="1048"/>
        <v>5</v>
      </c>
      <c r="D3564">
        <f ca="1">INDEX(table_rates,C3564,5)</f>
        <v>60</v>
      </c>
      <c r="E3564">
        <f ca="1">INDEX(table_rates,C3564,6)</f>
        <v>60</v>
      </c>
    </row>
    <row r="3565" spans="1:5" x14ac:dyDescent="0.2">
      <c r="A3565" t="s">
        <v>1042</v>
      </c>
      <c r="B3565">
        <f t="shared" si="1038"/>
        <v>712</v>
      </c>
      <c r="C3565">
        <f t="shared" ca="1" si="1048"/>
        <v>5</v>
      </c>
      <c r="D3565" t="str">
        <f ca="1">INDEX(table_rates,C3565,7)</f>
        <v>not covered</v>
      </c>
      <c r="E3565" t="str">
        <f ca="1">INDEX(table_rates,C3565,8)</f>
        <v>not covered</v>
      </c>
    </row>
    <row r="3566" spans="1:5" x14ac:dyDescent="0.2">
      <c r="A3566" t="s">
        <v>1043</v>
      </c>
      <c r="B3566">
        <f t="shared" si="1038"/>
        <v>712</v>
      </c>
      <c r="C3566">
        <f t="shared" ca="1" si="1048"/>
        <v>5</v>
      </c>
      <c r="D3566" t="str">
        <f ca="1">INDEX(table_rates,C3566,9)</f>
        <v>n/a</v>
      </c>
      <c r="E3566" t="str">
        <f ca="1">INDEX(table_rates,C3566,10)</f>
        <v>n/a</v>
      </c>
    </row>
    <row r="3567" spans="1:5" x14ac:dyDescent="0.2">
      <c r="A3567" t="s">
        <v>1039</v>
      </c>
      <c r="B3567">
        <f t="shared" si="1038"/>
        <v>713</v>
      </c>
      <c r="C3567">
        <f t="shared" ca="1" si="1048"/>
        <v>5</v>
      </c>
      <c r="D3567">
        <f t="shared" ca="1" si="1033"/>
        <v>100</v>
      </c>
      <c r="E3567">
        <f t="shared" ref="E3567" ca="1" si="1049">INDEX(table_rates,C3567,2)</f>
        <v>100</v>
      </c>
    </row>
    <row r="3568" spans="1:5" x14ac:dyDescent="0.2">
      <c r="A3568" t="s">
        <v>1040</v>
      </c>
      <c r="B3568">
        <f t="shared" si="1038"/>
        <v>713</v>
      </c>
      <c r="C3568">
        <f t="shared" ca="1" si="1048"/>
        <v>5</v>
      </c>
      <c r="D3568">
        <f ca="1">INDEX(table_rates,C3568,3)</f>
        <v>80</v>
      </c>
      <c r="E3568">
        <f ca="1">INDEX(table_rates,C3568,4)</f>
        <v>80</v>
      </c>
    </row>
    <row r="3569" spans="1:5" x14ac:dyDescent="0.2">
      <c r="A3569" t="s">
        <v>1041</v>
      </c>
      <c r="B3569">
        <f t="shared" si="1038"/>
        <v>713</v>
      </c>
      <c r="C3569">
        <f t="shared" ca="1" si="1048"/>
        <v>5</v>
      </c>
      <c r="D3569">
        <f ca="1">INDEX(table_rates,C3569,5)</f>
        <v>60</v>
      </c>
      <c r="E3569">
        <f ca="1">INDEX(table_rates,C3569,6)</f>
        <v>60</v>
      </c>
    </row>
    <row r="3570" spans="1:5" x14ac:dyDescent="0.2">
      <c r="A3570" t="s">
        <v>1042</v>
      </c>
      <c r="B3570">
        <f t="shared" si="1038"/>
        <v>713</v>
      </c>
      <c r="C3570">
        <f t="shared" ca="1" si="1048"/>
        <v>5</v>
      </c>
      <c r="D3570" t="str">
        <f ca="1">INDEX(table_rates,C3570,7)</f>
        <v>not covered</v>
      </c>
      <c r="E3570" t="str">
        <f ca="1">INDEX(table_rates,C3570,8)</f>
        <v>not covered</v>
      </c>
    </row>
    <row r="3571" spans="1:5" x14ac:dyDescent="0.2">
      <c r="A3571" t="s">
        <v>1043</v>
      </c>
      <c r="B3571">
        <f t="shared" si="1038"/>
        <v>713</v>
      </c>
      <c r="C3571">
        <f t="shared" ca="1" si="1048"/>
        <v>5</v>
      </c>
      <c r="D3571" t="str">
        <f ca="1">INDEX(table_rates,C3571,9)</f>
        <v>n/a</v>
      </c>
      <c r="E3571" t="str">
        <f ca="1">INDEX(table_rates,C3571,10)</f>
        <v>n/a</v>
      </c>
    </row>
    <row r="3572" spans="1:5" x14ac:dyDescent="0.2">
      <c r="A3572" t="s">
        <v>1039</v>
      </c>
      <c r="B3572">
        <f t="shared" si="1038"/>
        <v>714</v>
      </c>
      <c r="C3572">
        <f t="shared" ca="1" si="1048"/>
        <v>12</v>
      </c>
      <c r="D3572">
        <f t="shared" ca="1" si="1033"/>
        <v>100</v>
      </c>
      <c r="E3572">
        <f t="shared" ref="E3572" ca="1" si="1050">INDEX(table_rates,C3572,2)</f>
        <v>100</v>
      </c>
    </row>
    <row r="3573" spans="1:5" x14ac:dyDescent="0.2">
      <c r="A3573" t="s">
        <v>1040</v>
      </c>
      <c r="B3573">
        <f t="shared" si="1038"/>
        <v>714</v>
      </c>
      <c r="C3573">
        <f t="shared" ca="1" si="1048"/>
        <v>12</v>
      </c>
      <c r="D3573">
        <f ca="1">INDEX(table_rates,C3573,3)</f>
        <v>80</v>
      </c>
      <c r="E3573">
        <f ca="1">INDEX(table_rates,C3573,4)</f>
        <v>80</v>
      </c>
    </row>
    <row r="3574" spans="1:5" x14ac:dyDescent="0.2">
      <c r="A3574" t="s">
        <v>1041</v>
      </c>
      <c r="B3574">
        <f t="shared" si="1038"/>
        <v>714</v>
      </c>
      <c r="C3574">
        <f t="shared" ca="1" si="1048"/>
        <v>12</v>
      </c>
      <c r="D3574">
        <f ca="1">INDEX(table_rates,C3574,5)</f>
        <v>60</v>
      </c>
      <c r="E3574">
        <f ca="1">INDEX(table_rates,C3574,6)</f>
        <v>60</v>
      </c>
    </row>
    <row r="3575" spans="1:5" x14ac:dyDescent="0.2">
      <c r="A3575" t="s">
        <v>1042</v>
      </c>
      <c r="B3575">
        <f t="shared" si="1038"/>
        <v>714</v>
      </c>
      <c r="C3575">
        <f t="shared" ca="1" si="1048"/>
        <v>12</v>
      </c>
      <c r="D3575" t="str">
        <f ca="1">INDEX(table_rates,C3575,7)</f>
        <v>not covered</v>
      </c>
      <c r="E3575" t="str">
        <f ca="1">INDEX(table_rates,C3575,8)</f>
        <v>not covered</v>
      </c>
    </row>
    <row r="3576" spans="1:5" x14ac:dyDescent="0.2">
      <c r="A3576" t="s">
        <v>1043</v>
      </c>
      <c r="B3576">
        <f t="shared" si="1038"/>
        <v>714</v>
      </c>
      <c r="C3576">
        <f t="shared" ca="1" si="1048"/>
        <v>12</v>
      </c>
      <c r="D3576" t="str">
        <f ca="1">INDEX(table_rates,C3576,9)</f>
        <v>n/a</v>
      </c>
      <c r="E3576" t="str">
        <f ca="1">INDEX(table_rates,C3576,10)</f>
        <v>n/a</v>
      </c>
    </row>
    <row r="3577" spans="1:5" x14ac:dyDescent="0.2">
      <c r="A3577" t="s">
        <v>1039</v>
      </c>
      <c r="B3577">
        <f t="shared" si="1038"/>
        <v>715</v>
      </c>
      <c r="C3577">
        <f t="shared" ca="1" si="1048"/>
        <v>12</v>
      </c>
      <c r="D3577">
        <f t="shared" ca="1" si="1033"/>
        <v>100</v>
      </c>
      <c r="E3577">
        <f t="shared" ref="E3577" ca="1" si="1051">INDEX(table_rates,C3577,2)</f>
        <v>100</v>
      </c>
    </row>
    <row r="3578" spans="1:5" x14ac:dyDescent="0.2">
      <c r="A3578" t="s">
        <v>1040</v>
      </c>
      <c r="B3578">
        <f t="shared" si="1038"/>
        <v>715</v>
      </c>
      <c r="C3578">
        <f t="shared" ca="1" si="1048"/>
        <v>12</v>
      </c>
      <c r="D3578">
        <f ca="1">INDEX(table_rates,C3578,3)</f>
        <v>80</v>
      </c>
      <c r="E3578">
        <f ca="1">INDEX(table_rates,C3578,4)</f>
        <v>80</v>
      </c>
    </row>
    <row r="3579" spans="1:5" x14ac:dyDescent="0.2">
      <c r="A3579" t="s">
        <v>1041</v>
      </c>
      <c r="B3579">
        <f t="shared" si="1038"/>
        <v>715</v>
      </c>
      <c r="C3579">
        <f t="shared" ca="1" si="1048"/>
        <v>12</v>
      </c>
      <c r="D3579">
        <f ca="1">INDEX(table_rates,C3579,5)</f>
        <v>60</v>
      </c>
      <c r="E3579">
        <f ca="1">INDEX(table_rates,C3579,6)</f>
        <v>60</v>
      </c>
    </row>
    <row r="3580" spans="1:5" x14ac:dyDescent="0.2">
      <c r="A3580" t="s">
        <v>1042</v>
      </c>
      <c r="B3580">
        <f t="shared" si="1038"/>
        <v>715</v>
      </c>
      <c r="C3580">
        <f t="shared" ca="1" si="1048"/>
        <v>12</v>
      </c>
      <c r="D3580" t="str">
        <f ca="1">INDEX(table_rates,C3580,7)</f>
        <v>not covered</v>
      </c>
      <c r="E3580" t="str">
        <f ca="1">INDEX(table_rates,C3580,8)</f>
        <v>not covered</v>
      </c>
    </row>
    <row r="3581" spans="1:5" x14ac:dyDescent="0.2">
      <c r="A3581" t="s">
        <v>1043</v>
      </c>
      <c r="B3581">
        <f t="shared" si="1038"/>
        <v>715</v>
      </c>
      <c r="C3581">
        <f t="shared" ca="1" si="1048"/>
        <v>12</v>
      </c>
      <c r="D3581" t="str">
        <f ca="1">INDEX(table_rates,C3581,9)</f>
        <v>n/a</v>
      </c>
      <c r="E3581" t="str">
        <f ca="1">INDEX(table_rates,C3581,10)</f>
        <v>n/a</v>
      </c>
    </row>
    <row r="3582" spans="1:5" x14ac:dyDescent="0.2">
      <c r="A3582" t="s">
        <v>1039</v>
      </c>
      <c r="B3582">
        <f t="shared" si="1038"/>
        <v>716</v>
      </c>
      <c r="C3582">
        <f t="shared" ca="1" si="1035"/>
        <v>2</v>
      </c>
      <c r="D3582">
        <f t="shared" ref="D3582:D3642" ca="1" si="1052">INDEX(table_rates,C3582,1)</f>
        <v>100</v>
      </c>
      <c r="E3582">
        <f t="shared" ref="E3582" ca="1" si="1053">INDEX(table_rates,C3582,2)</f>
        <v>100</v>
      </c>
    </row>
    <row r="3583" spans="1:5" x14ac:dyDescent="0.2">
      <c r="A3583" t="s">
        <v>1040</v>
      </c>
      <c r="B3583">
        <f t="shared" si="1038"/>
        <v>716</v>
      </c>
      <c r="C3583">
        <f t="shared" ref="C3583:C3601" ca="1" si="1054">IF(MOD(ROW(C3583)-2,5)&lt;&gt;0,C3582,RANDBETWEEN(1,ROWS(table_rates)))</f>
        <v>2</v>
      </c>
      <c r="D3583" t="str">
        <f ca="1">INDEX(table_rates,C3583,3)</f>
        <v>not covered</v>
      </c>
      <c r="E3583" t="str">
        <f ca="1">INDEX(table_rates,C3583,4)</f>
        <v>not covered</v>
      </c>
    </row>
    <row r="3584" spans="1:5" x14ac:dyDescent="0.2">
      <c r="A3584" t="s">
        <v>1041</v>
      </c>
      <c r="B3584">
        <f t="shared" si="1038"/>
        <v>716</v>
      </c>
      <c r="C3584">
        <f t="shared" ca="1" si="1054"/>
        <v>2</v>
      </c>
      <c r="D3584" t="str">
        <f ca="1">INDEX(table_rates,C3584,5)</f>
        <v>not covered</v>
      </c>
      <c r="E3584" t="str">
        <f ca="1">INDEX(table_rates,C3584,6)</f>
        <v>not covered</v>
      </c>
    </row>
    <row r="3585" spans="1:5" x14ac:dyDescent="0.2">
      <c r="A3585" t="s">
        <v>1042</v>
      </c>
      <c r="B3585">
        <f t="shared" si="1038"/>
        <v>716</v>
      </c>
      <c r="C3585">
        <f t="shared" ca="1" si="1054"/>
        <v>2</v>
      </c>
      <c r="D3585" t="str">
        <f ca="1">INDEX(table_rates,C3585,7)</f>
        <v>not covered</v>
      </c>
      <c r="E3585" t="str">
        <f ca="1">INDEX(table_rates,C3585,8)</f>
        <v>not covered</v>
      </c>
    </row>
    <row r="3586" spans="1:5" x14ac:dyDescent="0.2">
      <c r="A3586" t="s">
        <v>1043</v>
      </c>
      <c r="B3586">
        <f t="shared" si="1038"/>
        <v>716</v>
      </c>
      <c r="C3586">
        <f t="shared" ca="1" si="1054"/>
        <v>2</v>
      </c>
      <c r="D3586" t="str">
        <f ca="1">INDEX(table_rates,C3586,9)</f>
        <v>n/a</v>
      </c>
      <c r="E3586" t="str">
        <f ca="1">INDEX(table_rates,C3586,10)</f>
        <v>n/a</v>
      </c>
    </row>
    <row r="3587" spans="1:5" x14ac:dyDescent="0.2">
      <c r="A3587" t="s">
        <v>1039</v>
      </c>
      <c r="B3587">
        <f t="shared" si="1038"/>
        <v>717</v>
      </c>
      <c r="C3587">
        <f t="shared" ca="1" si="1054"/>
        <v>3</v>
      </c>
      <c r="D3587">
        <f t="shared" ca="1" si="1052"/>
        <v>100</v>
      </c>
      <c r="E3587">
        <f t="shared" ref="E3587" ca="1" si="1055">INDEX(table_rates,C3587,2)</f>
        <v>100</v>
      </c>
    </row>
    <row r="3588" spans="1:5" x14ac:dyDescent="0.2">
      <c r="A3588" t="s">
        <v>1040</v>
      </c>
      <c r="B3588">
        <f t="shared" ref="B3588:B3651" si="1056">IF(MOD(ROW(B3588)-2,5)&lt;&gt;0,B3587,B3587+1)</f>
        <v>717</v>
      </c>
      <c r="C3588">
        <f t="shared" ca="1" si="1054"/>
        <v>3</v>
      </c>
      <c r="D3588">
        <f ca="1">INDEX(table_rates,C3588,3)</f>
        <v>80</v>
      </c>
      <c r="E3588">
        <f ca="1">INDEX(table_rates,C3588,4)</f>
        <v>80</v>
      </c>
    </row>
    <row r="3589" spans="1:5" x14ac:dyDescent="0.2">
      <c r="A3589" t="s">
        <v>1041</v>
      </c>
      <c r="B3589">
        <f t="shared" si="1056"/>
        <v>717</v>
      </c>
      <c r="C3589">
        <f t="shared" ca="1" si="1054"/>
        <v>3</v>
      </c>
      <c r="D3589">
        <f ca="1">INDEX(table_rates,C3589,5)</f>
        <v>80</v>
      </c>
      <c r="E3589">
        <f ca="1">INDEX(table_rates,C3589,6)</f>
        <v>80</v>
      </c>
    </row>
    <row r="3590" spans="1:5" x14ac:dyDescent="0.2">
      <c r="A3590" t="s">
        <v>1042</v>
      </c>
      <c r="B3590">
        <f t="shared" si="1056"/>
        <v>717</v>
      </c>
      <c r="C3590">
        <f t="shared" ca="1" si="1054"/>
        <v>3</v>
      </c>
      <c r="D3590">
        <f ca="1">INDEX(table_rates,C3590,7)</f>
        <v>60</v>
      </c>
      <c r="E3590">
        <f ca="1">INDEX(table_rates,C3590,8)</f>
        <v>60</v>
      </c>
    </row>
    <row r="3591" spans="1:5" x14ac:dyDescent="0.2">
      <c r="A3591" t="s">
        <v>1043</v>
      </c>
      <c r="B3591">
        <f t="shared" si="1056"/>
        <v>717</v>
      </c>
      <c r="C3591">
        <f t="shared" ca="1" si="1054"/>
        <v>3</v>
      </c>
      <c r="D3591" t="str">
        <f ca="1">INDEX(table_rates,C3591,9)</f>
        <v>n/a</v>
      </c>
      <c r="E3591" t="str">
        <f ca="1">INDEX(table_rates,C3591,10)</f>
        <v>n/a</v>
      </c>
    </row>
    <row r="3592" spans="1:5" x14ac:dyDescent="0.2">
      <c r="A3592" t="s">
        <v>1039</v>
      </c>
      <c r="B3592">
        <f t="shared" si="1056"/>
        <v>718</v>
      </c>
      <c r="C3592">
        <f t="shared" ca="1" si="1054"/>
        <v>6</v>
      </c>
      <c r="D3592">
        <f t="shared" ca="1" si="1052"/>
        <v>100</v>
      </c>
      <c r="E3592">
        <f t="shared" ref="E3592" ca="1" si="1057">INDEX(table_rates,C3592,2)</f>
        <v>100</v>
      </c>
    </row>
    <row r="3593" spans="1:5" x14ac:dyDescent="0.2">
      <c r="A3593" t="s">
        <v>1040</v>
      </c>
      <c r="B3593">
        <f t="shared" si="1056"/>
        <v>718</v>
      </c>
      <c r="C3593">
        <f t="shared" ca="1" si="1054"/>
        <v>6</v>
      </c>
      <c r="D3593">
        <f ca="1">INDEX(table_rates,C3593,3)</f>
        <v>80</v>
      </c>
      <c r="E3593">
        <f ca="1">INDEX(table_rates,C3593,4)</f>
        <v>80</v>
      </c>
    </row>
    <row r="3594" spans="1:5" x14ac:dyDescent="0.2">
      <c r="A3594" t="s">
        <v>1041</v>
      </c>
      <c r="B3594">
        <f t="shared" si="1056"/>
        <v>718</v>
      </c>
      <c r="C3594">
        <f t="shared" ca="1" si="1054"/>
        <v>6</v>
      </c>
      <c r="D3594">
        <f ca="1">INDEX(table_rates,C3594,5)</f>
        <v>60</v>
      </c>
      <c r="E3594">
        <f ca="1">INDEX(table_rates,C3594,6)</f>
        <v>60</v>
      </c>
    </row>
    <row r="3595" spans="1:5" x14ac:dyDescent="0.2">
      <c r="A3595" t="s">
        <v>1042</v>
      </c>
      <c r="B3595">
        <f t="shared" si="1056"/>
        <v>718</v>
      </c>
      <c r="C3595">
        <f t="shared" ca="1" si="1054"/>
        <v>6</v>
      </c>
      <c r="D3595">
        <f ca="1">INDEX(table_rates,C3595,7)</f>
        <v>50</v>
      </c>
      <c r="E3595">
        <f ca="1">INDEX(table_rates,C3595,8)</f>
        <v>50</v>
      </c>
    </row>
    <row r="3596" spans="1:5" x14ac:dyDescent="0.2">
      <c r="A3596" t="s">
        <v>1043</v>
      </c>
      <c r="B3596">
        <f t="shared" si="1056"/>
        <v>718</v>
      </c>
      <c r="C3596">
        <f t="shared" ca="1" si="1054"/>
        <v>6</v>
      </c>
      <c r="D3596" t="str">
        <f ca="1">INDEX(table_rates,C3596,9)</f>
        <v>n/a</v>
      </c>
      <c r="E3596" t="str">
        <f ca="1">INDEX(table_rates,C3596,10)</f>
        <v>n/a</v>
      </c>
    </row>
    <row r="3597" spans="1:5" x14ac:dyDescent="0.2">
      <c r="A3597" t="s">
        <v>1039</v>
      </c>
      <c r="B3597">
        <f t="shared" si="1056"/>
        <v>719</v>
      </c>
      <c r="C3597">
        <f t="shared" ca="1" si="1054"/>
        <v>3</v>
      </c>
      <c r="D3597">
        <f t="shared" ca="1" si="1052"/>
        <v>100</v>
      </c>
      <c r="E3597">
        <f t="shared" ref="E3597" ca="1" si="1058">INDEX(table_rates,C3597,2)</f>
        <v>100</v>
      </c>
    </row>
    <row r="3598" spans="1:5" x14ac:dyDescent="0.2">
      <c r="A3598" t="s">
        <v>1040</v>
      </c>
      <c r="B3598">
        <f t="shared" si="1056"/>
        <v>719</v>
      </c>
      <c r="C3598">
        <f t="shared" ca="1" si="1054"/>
        <v>3</v>
      </c>
      <c r="D3598">
        <f ca="1">INDEX(table_rates,C3598,3)</f>
        <v>80</v>
      </c>
      <c r="E3598">
        <f ca="1">INDEX(table_rates,C3598,4)</f>
        <v>80</v>
      </c>
    </row>
    <row r="3599" spans="1:5" x14ac:dyDescent="0.2">
      <c r="A3599" t="s">
        <v>1041</v>
      </c>
      <c r="B3599">
        <f t="shared" si="1056"/>
        <v>719</v>
      </c>
      <c r="C3599">
        <f t="shared" ca="1" si="1054"/>
        <v>3</v>
      </c>
      <c r="D3599">
        <f ca="1">INDEX(table_rates,C3599,5)</f>
        <v>80</v>
      </c>
      <c r="E3599">
        <f ca="1">INDEX(table_rates,C3599,6)</f>
        <v>80</v>
      </c>
    </row>
    <row r="3600" spans="1:5" x14ac:dyDescent="0.2">
      <c r="A3600" t="s">
        <v>1042</v>
      </c>
      <c r="B3600">
        <f t="shared" si="1056"/>
        <v>719</v>
      </c>
      <c r="C3600">
        <f t="shared" ca="1" si="1054"/>
        <v>3</v>
      </c>
      <c r="D3600">
        <f ca="1">INDEX(table_rates,C3600,7)</f>
        <v>60</v>
      </c>
      <c r="E3600">
        <f ca="1">INDEX(table_rates,C3600,8)</f>
        <v>60</v>
      </c>
    </row>
    <row r="3601" spans="1:5" x14ac:dyDescent="0.2">
      <c r="A3601" t="s">
        <v>1043</v>
      </c>
      <c r="B3601">
        <f t="shared" si="1056"/>
        <v>719</v>
      </c>
      <c r="C3601">
        <f t="shared" ca="1" si="1054"/>
        <v>3</v>
      </c>
      <c r="D3601" t="str">
        <f ca="1">INDEX(table_rates,C3601,9)</f>
        <v>n/a</v>
      </c>
      <c r="E3601" t="str">
        <f ca="1">INDEX(table_rates,C3601,10)</f>
        <v>n/a</v>
      </c>
    </row>
    <row r="3602" spans="1:5" x14ac:dyDescent="0.2">
      <c r="A3602" t="s">
        <v>1039</v>
      </c>
      <c r="B3602">
        <f t="shared" si="1056"/>
        <v>720</v>
      </c>
      <c r="C3602">
        <f t="shared" ref="C3602:C3662" ca="1" si="1059">RANDBETWEEN(1,ROWS(table_rates))</f>
        <v>10</v>
      </c>
      <c r="D3602">
        <f t="shared" ca="1" si="1052"/>
        <v>100</v>
      </c>
      <c r="E3602">
        <f t="shared" ref="E3602" ca="1" si="1060">INDEX(table_rates,C3602,2)</f>
        <v>100</v>
      </c>
    </row>
    <row r="3603" spans="1:5" x14ac:dyDescent="0.2">
      <c r="A3603" t="s">
        <v>1040</v>
      </c>
      <c r="B3603">
        <f t="shared" si="1056"/>
        <v>720</v>
      </c>
      <c r="C3603">
        <f t="shared" ref="C3603:C3621" ca="1" si="1061">IF(MOD(ROW(C3603)-2,5)&lt;&gt;0,C3602,RANDBETWEEN(1,ROWS(table_rates)))</f>
        <v>10</v>
      </c>
      <c r="D3603">
        <f ca="1">INDEX(table_rates,C3603,3)</f>
        <v>80</v>
      </c>
      <c r="E3603">
        <f ca="1">INDEX(table_rates,C3603,4)</f>
        <v>80</v>
      </c>
    </row>
    <row r="3604" spans="1:5" x14ac:dyDescent="0.2">
      <c r="A3604" t="s">
        <v>1041</v>
      </c>
      <c r="B3604">
        <f t="shared" si="1056"/>
        <v>720</v>
      </c>
      <c r="C3604">
        <f t="shared" ca="1" si="1061"/>
        <v>10</v>
      </c>
      <c r="D3604">
        <f ca="1">INDEX(table_rates,C3604,5)</f>
        <v>80</v>
      </c>
      <c r="E3604">
        <f ca="1">INDEX(table_rates,C3604,6)</f>
        <v>80</v>
      </c>
    </row>
    <row r="3605" spans="1:5" x14ac:dyDescent="0.2">
      <c r="A3605" t="s">
        <v>1042</v>
      </c>
      <c r="B3605">
        <f t="shared" si="1056"/>
        <v>720</v>
      </c>
      <c r="C3605">
        <f t="shared" ca="1" si="1061"/>
        <v>10</v>
      </c>
      <c r="D3605">
        <f ca="1">INDEX(table_rates,C3605,7)</f>
        <v>60</v>
      </c>
      <c r="E3605">
        <f ca="1">INDEX(table_rates,C3605,8)</f>
        <v>60</v>
      </c>
    </row>
    <row r="3606" spans="1:5" x14ac:dyDescent="0.2">
      <c r="A3606" t="s">
        <v>1043</v>
      </c>
      <c r="B3606">
        <f t="shared" si="1056"/>
        <v>720</v>
      </c>
      <c r="C3606">
        <f t="shared" ca="1" si="1061"/>
        <v>10</v>
      </c>
      <c r="D3606" t="str">
        <f ca="1">INDEX(table_rates,C3606,9)</f>
        <v>n/a</v>
      </c>
      <c r="E3606" t="str">
        <f ca="1">INDEX(table_rates,C3606,10)</f>
        <v>n/a</v>
      </c>
    </row>
    <row r="3607" spans="1:5" x14ac:dyDescent="0.2">
      <c r="A3607" t="s">
        <v>1039</v>
      </c>
      <c r="B3607">
        <f t="shared" si="1056"/>
        <v>721</v>
      </c>
      <c r="C3607">
        <f t="shared" ca="1" si="1061"/>
        <v>14</v>
      </c>
      <c r="D3607">
        <f t="shared" ca="1" si="1052"/>
        <v>100</v>
      </c>
      <c r="E3607">
        <f t="shared" ref="E3607" ca="1" si="1062">INDEX(table_rates,C3607,2)</f>
        <v>100</v>
      </c>
    </row>
    <row r="3608" spans="1:5" x14ac:dyDescent="0.2">
      <c r="A3608" t="s">
        <v>1040</v>
      </c>
      <c r="B3608">
        <f t="shared" si="1056"/>
        <v>721</v>
      </c>
      <c r="C3608">
        <f t="shared" ca="1" si="1061"/>
        <v>14</v>
      </c>
      <c r="D3608">
        <f ca="1">INDEX(table_rates,C3608,3)</f>
        <v>90</v>
      </c>
      <c r="E3608">
        <f ca="1">INDEX(table_rates,C3608,4)</f>
        <v>90</v>
      </c>
    </row>
    <row r="3609" spans="1:5" x14ac:dyDescent="0.2">
      <c r="A3609" t="s">
        <v>1041</v>
      </c>
      <c r="B3609">
        <f t="shared" si="1056"/>
        <v>721</v>
      </c>
      <c r="C3609">
        <f t="shared" ca="1" si="1061"/>
        <v>14</v>
      </c>
      <c r="D3609">
        <f ca="1">INDEX(table_rates,C3609,5)</f>
        <v>80</v>
      </c>
      <c r="E3609">
        <f ca="1">INDEX(table_rates,C3609,6)</f>
        <v>80</v>
      </c>
    </row>
    <row r="3610" spans="1:5" x14ac:dyDescent="0.2">
      <c r="A3610" t="s">
        <v>1042</v>
      </c>
      <c r="B3610">
        <f t="shared" si="1056"/>
        <v>721</v>
      </c>
      <c r="C3610">
        <f t="shared" ca="1" si="1061"/>
        <v>14</v>
      </c>
      <c r="D3610">
        <f ca="1">INDEX(table_rates,C3610,7)</f>
        <v>80</v>
      </c>
      <c r="E3610">
        <f ca="1">INDEX(table_rates,C3610,8)</f>
        <v>80</v>
      </c>
    </row>
    <row r="3611" spans="1:5" x14ac:dyDescent="0.2">
      <c r="A3611" t="s">
        <v>1043</v>
      </c>
      <c r="B3611">
        <f t="shared" si="1056"/>
        <v>721</v>
      </c>
      <c r="C3611">
        <f t="shared" ca="1" si="1061"/>
        <v>14</v>
      </c>
      <c r="D3611" t="str">
        <f ca="1">INDEX(table_rates,C3611,9)</f>
        <v>n/a</v>
      </c>
      <c r="E3611" t="str">
        <f ca="1">INDEX(table_rates,C3611,10)</f>
        <v>n/a</v>
      </c>
    </row>
    <row r="3612" spans="1:5" x14ac:dyDescent="0.2">
      <c r="A3612" t="s">
        <v>1039</v>
      </c>
      <c r="B3612">
        <f t="shared" si="1056"/>
        <v>722</v>
      </c>
      <c r="C3612">
        <f t="shared" ca="1" si="1061"/>
        <v>10</v>
      </c>
      <c r="D3612">
        <f t="shared" ca="1" si="1052"/>
        <v>100</v>
      </c>
      <c r="E3612">
        <f t="shared" ref="E3612" ca="1" si="1063">INDEX(table_rates,C3612,2)</f>
        <v>100</v>
      </c>
    </row>
    <row r="3613" spans="1:5" x14ac:dyDescent="0.2">
      <c r="A3613" t="s">
        <v>1040</v>
      </c>
      <c r="B3613">
        <f t="shared" si="1056"/>
        <v>722</v>
      </c>
      <c r="C3613">
        <f t="shared" ca="1" si="1061"/>
        <v>10</v>
      </c>
      <c r="D3613">
        <f ca="1">INDEX(table_rates,C3613,3)</f>
        <v>80</v>
      </c>
      <c r="E3613">
        <f ca="1">INDEX(table_rates,C3613,4)</f>
        <v>80</v>
      </c>
    </row>
    <row r="3614" spans="1:5" x14ac:dyDescent="0.2">
      <c r="A3614" t="s">
        <v>1041</v>
      </c>
      <c r="B3614">
        <f t="shared" si="1056"/>
        <v>722</v>
      </c>
      <c r="C3614">
        <f t="shared" ca="1" si="1061"/>
        <v>10</v>
      </c>
      <c r="D3614">
        <f ca="1">INDEX(table_rates,C3614,5)</f>
        <v>80</v>
      </c>
      <c r="E3614">
        <f ca="1">INDEX(table_rates,C3614,6)</f>
        <v>80</v>
      </c>
    </row>
    <row r="3615" spans="1:5" x14ac:dyDescent="0.2">
      <c r="A3615" t="s">
        <v>1042</v>
      </c>
      <c r="B3615">
        <f t="shared" si="1056"/>
        <v>722</v>
      </c>
      <c r="C3615">
        <f t="shared" ca="1" si="1061"/>
        <v>10</v>
      </c>
      <c r="D3615">
        <f ca="1">INDEX(table_rates,C3615,7)</f>
        <v>60</v>
      </c>
      <c r="E3615">
        <f ca="1">INDEX(table_rates,C3615,8)</f>
        <v>60</v>
      </c>
    </row>
    <row r="3616" spans="1:5" x14ac:dyDescent="0.2">
      <c r="A3616" t="s">
        <v>1043</v>
      </c>
      <c r="B3616">
        <f t="shared" si="1056"/>
        <v>722</v>
      </c>
      <c r="C3616">
        <f t="shared" ca="1" si="1061"/>
        <v>10</v>
      </c>
      <c r="D3616" t="str">
        <f ca="1">INDEX(table_rates,C3616,9)</f>
        <v>n/a</v>
      </c>
      <c r="E3616" t="str">
        <f ca="1">INDEX(table_rates,C3616,10)</f>
        <v>n/a</v>
      </c>
    </row>
    <row r="3617" spans="1:5" x14ac:dyDescent="0.2">
      <c r="A3617" t="s">
        <v>1039</v>
      </c>
      <c r="B3617">
        <f t="shared" si="1056"/>
        <v>723</v>
      </c>
      <c r="C3617">
        <f t="shared" ca="1" si="1061"/>
        <v>7</v>
      </c>
      <c r="D3617">
        <f t="shared" ca="1" si="1052"/>
        <v>100</v>
      </c>
      <c r="E3617">
        <f t="shared" ref="E3617" ca="1" si="1064">INDEX(table_rates,C3617,2)</f>
        <v>100</v>
      </c>
    </row>
    <row r="3618" spans="1:5" x14ac:dyDescent="0.2">
      <c r="A3618" t="s">
        <v>1040</v>
      </c>
      <c r="B3618">
        <f t="shared" si="1056"/>
        <v>723</v>
      </c>
      <c r="C3618">
        <f t="shared" ca="1" si="1061"/>
        <v>7</v>
      </c>
      <c r="D3618">
        <f ca="1">INDEX(table_rates,C3618,3)</f>
        <v>80</v>
      </c>
      <c r="E3618">
        <f ca="1">INDEX(table_rates,C3618,4)</f>
        <v>80</v>
      </c>
    </row>
    <row r="3619" spans="1:5" x14ac:dyDescent="0.2">
      <c r="A3619" t="s">
        <v>1041</v>
      </c>
      <c r="B3619">
        <f t="shared" si="1056"/>
        <v>723</v>
      </c>
      <c r="C3619">
        <f t="shared" ca="1" si="1061"/>
        <v>7</v>
      </c>
      <c r="D3619">
        <f ca="1">INDEX(table_rates,C3619,5)</f>
        <v>60</v>
      </c>
      <c r="E3619">
        <f ca="1">INDEX(table_rates,C3619,6)</f>
        <v>60</v>
      </c>
    </row>
    <row r="3620" spans="1:5" x14ac:dyDescent="0.2">
      <c r="A3620" t="s">
        <v>1042</v>
      </c>
      <c r="B3620">
        <f t="shared" si="1056"/>
        <v>723</v>
      </c>
      <c r="C3620">
        <f t="shared" ca="1" si="1061"/>
        <v>7</v>
      </c>
      <c r="D3620">
        <f ca="1">INDEX(table_rates,C3620,7)</f>
        <v>50</v>
      </c>
      <c r="E3620">
        <f ca="1">INDEX(table_rates,C3620,8)</f>
        <v>50</v>
      </c>
    </row>
    <row r="3621" spans="1:5" x14ac:dyDescent="0.2">
      <c r="A3621" t="s">
        <v>1043</v>
      </c>
      <c r="B3621">
        <f t="shared" si="1056"/>
        <v>723</v>
      </c>
      <c r="C3621">
        <f t="shared" ca="1" si="1061"/>
        <v>7</v>
      </c>
      <c r="D3621" t="str">
        <f ca="1">INDEX(table_rates,C3621,9)</f>
        <v>n/a</v>
      </c>
      <c r="E3621" t="str">
        <f ca="1">INDEX(table_rates,C3621,10)</f>
        <v>n/a</v>
      </c>
    </row>
    <row r="3622" spans="1:5" x14ac:dyDescent="0.2">
      <c r="A3622" t="s">
        <v>1039</v>
      </c>
      <c r="B3622">
        <f t="shared" si="1056"/>
        <v>724</v>
      </c>
      <c r="C3622">
        <f t="shared" ca="1" si="1059"/>
        <v>4</v>
      </c>
      <c r="D3622">
        <f t="shared" ca="1" si="1052"/>
        <v>100</v>
      </c>
      <c r="E3622">
        <f t="shared" ref="E3622" ca="1" si="1065">INDEX(table_rates,C3622,2)</f>
        <v>100</v>
      </c>
    </row>
    <row r="3623" spans="1:5" x14ac:dyDescent="0.2">
      <c r="A3623" t="s">
        <v>1040</v>
      </c>
      <c r="B3623">
        <f t="shared" si="1056"/>
        <v>724</v>
      </c>
      <c r="C3623">
        <f t="shared" ref="C3623:C3641" ca="1" si="1066">IF(MOD(ROW(C3623)-2,5)&lt;&gt;0,C3622,RANDBETWEEN(1,ROWS(table_rates)))</f>
        <v>4</v>
      </c>
      <c r="D3623">
        <f ca="1">INDEX(table_rates,C3623,3)</f>
        <v>90</v>
      </c>
      <c r="E3623">
        <f ca="1">INDEX(table_rates,C3623,4)</f>
        <v>90</v>
      </c>
    </row>
    <row r="3624" spans="1:5" x14ac:dyDescent="0.2">
      <c r="A3624" t="s">
        <v>1041</v>
      </c>
      <c r="B3624">
        <f t="shared" si="1056"/>
        <v>724</v>
      </c>
      <c r="C3624">
        <f t="shared" ca="1" si="1066"/>
        <v>4</v>
      </c>
      <c r="D3624">
        <f ca="1">INDEX(table_rates,C3624,5)</f>
        <v>80</v>
      </c>
      <c r="E3624">
        <f ca="1">INDEX(table_rates,C3624,6)</f>
        <v>80</v>
      </c>
    </row>
    <row r="3625" spans="1:5" x14ac:dyDescent="0.2">
      <c r="A3625" t="s">
        <v>1042</v>
      </c>
      <c r="B3625">
        <f t="shared" si="1056"/>
        <v>724</v>
      </c>
      <c r="C3625">
        <f t="shared" ca="1" si="1066"/>
        <v>4</v>
      </c>
      <c r="D3625">
        <f ca="1">INDEX(table_rates,C3625,7)</f>
        <v>80</v>
      </c>
      <c r="E3625">
        <f ca="1">INDEX(table_rates,C3625,8)</f>
        <v>80</v>
      </c>
    </row>
    <row r="3626" spans="1:5" x14ac:dyDescent="0.2">
      <c r="A3626" t="s">
        <v>1043</v>
      </c>
      <c r="B3626">
        <f t="shared" si="1056"/>
        <v>724</v>
      </c>
      <c r="C3626">
        <f t="shared" ca="1" si="1066"/>
        <v>4</v>
      </c>
      <c r="D3626" t="str">
        <f ca="1">INDEX(table_rates,C3626,9)</f>
        <v>n/a</v>
      </c>
      <c r="E3626" t="str">
        <f ca="1">INDEX(table_rates,C3626,10)</f>
        <v>n/a</v>
      </c>
    </row>
    <row r="3627" spans="1:5" x14ac:dyDescent="0.2">
      <c r="A3627" t="s">
        <v>1039</v>
      </c>
      <c r="B3627">
        <f t="shared" si="1056"/>
        <v>725</v>
      </c>
      <c r="C3627">
        <f t="shared" ca="1" si="1066"/>
        <v>4</v>
      </c>
      <c r="D3627">
        <f t="shared" ca="1" si="1052"/>
        <v>100</v>
      </c>
      <c r="E3627">
        <f t="shared" ref="E3627" ca="1" si="1067">INDEX(table_rates,C3627,2)</f>
        <v>100</v>
      </c>
    </row>
    <row r="3628" spans="1:5" x14ac:dyDescent="0.2">
      <c r="A3628" t="s">
        <v>1040</v>
      </c>
      <c r="B3628">
        <f t="shared" si="1056"/>
        <v>725</v>
      </c>
      <c r="C3628">
        <f t="shared" ca="1" si="1066"/>
        <v>4</v>
      </c>
      <c r="D3628">
        <f ca="1">INDEX(table_rates,C3628,3)</f>
        <v>90</v>
      </c>
      <c r="E3628">
        <f ca="1">INDEX(table_rates,C3628,4)</f>
        <v>90</v>
      </c>
    </row>
    <row r="3629" spans="1:5" x14ac:dyDescent="0.2">
      <c r="A3629" t="s">
        <v>1041</v>
      </c>
      <c r="B3629">
        <f t="shared" si="1056"/>
        <v>725</v>
      </c>
      <c r="C3629">
        <f t="shared" ca="1" si="1066"/>
        <v>4</v>
      </c>
      <c r="D3629">
        <f ca="1">INDEX(table_rates,C3629,5)</f>
        <v>80</v>
      </c>
      <c r="E3629">
        <f ca="1">INDEX(table_rates,C3629,6)</f>
        <v>80</v>
      </c>
    </row>
    <row r="3630" spans="1:5" x14ac:dyDescent="0.2">
      <c r="A3630" t="s">
        <v>1042</v>
      </c>
      <c r="B3630">
        <f t="shared" si="1056"/>
        <v>725</v>
      </c>
      <c r="C3630">
        <f t="shared" ca="1" si="1066"/>
        <v>4</v>
      </c>
      <c r="D3630">
        <f ca="1">INDEX(table_rates,C3630,7)</f>
        <v>80</v>
      </c>
      <c r="E3630">
        <f ca="1">INDEX(table_rates,C3630,8)</f>
        <v>80</v>
      </c>
    </row>
    <row r="3631" spans="1:5" x14ac:dyDescent="0.2">
      <c r="A3631" t="s">
        <v>1043</v>
      </c>
      <c r="B3631">
        <f t="shared" si="1056"/>
        <v>725</v>
      </c>
      <c r="C3631">
        <f t="shared" ca="1" si="1066"/>
        <v>4</v>
      </c>
      <c r="D3631" t="str">
        <f ca="1">INDEX(table_rates,C3631,9)</f>
        <v>n/a</v>
      </c>
      <c r="E3631" t="str">
        <f ca="1">INDEX(table_rates,C3631,10)</f>
        <v>n/a</v>
      </c>
    </row>
    <row r="3632" spans="1:5" x14ac:dyDescent="0.2">
      <c r="A3632" t="s">
        <v>1039</v>
      </c>
      <c r="B3632">
        <f t="shared" si="1056"/>
        <v>726</v>
      </c>
      <c r="C3632">
        <f t="shared" ca="1" si="1066"/>
        <v>1</v>
      </c>
      <c r="D3632">
        <f t="shared" ca="1" si="1052"/>
        <v>100</v>
      </c>
      <c r="E3632">
        <f t="shared" ref="E3632" ca="1" si="1068">INDEX(table_rates,C3632,2)</f>
        <v>100</v>
      </c>
    </row>
    <row r="3633" spans="1:5" x14ac:dyDescent="0.2">
      <c r="A3633" t="s">
        <v>1040</v>
      </c>
      <c r="B3633">
        <f t="shared" si="1056"/>
        <v>726</v>
      </c>
      <c r="C3633">
        <f t="shared" ca="1" si="1066"/>
        <v>1</v>
      </c>
      <c r="D3633">
        <f ca="1">INDEX(table_rates,C3633,3)</f>
        <v>80</v>
      </c>
      <c r="E3633">
        <f ca="1">INDEX(table_rates,C3633,4)</f>
        <v>80</v>
      </c>
    </row>
    <row r="3634" spans="1:5" x14ac:dyDescent="0.2">
      <c r="A3634" t="s">
        <v>1041</v>
      </c>
      <c r="B3634">
        <f t="shared" si="1056"/>
        <v>726</v>
      </c>
      <c r="C3634">
        <f t="shared" ca="1" si="1066"/>
        <v>1</v>
      </c>
      <c r="D3634">
        <f ca="1">INDEX(table_rates,C3634,5)</f>
        <v>60</v>
      </c>
      <c r="E3634">
        <f ca="1">INDEX(table_rates,C3634,6)</f>
        <v>60</v>
      </c>
    </row>
    <row r="3635" spans="1:5" x14ac:dyDescent="0.2">
      <c r="A3635" t="s">
        <v>1042</v>
      </c>
      <c r="B3635">
        <f t="shared" si="1056"/>
        <v>726</v>
      </c>
      <c r="C3635">
        <f t="shared" ca="1" si="1066"/>
        <v>1</v>
      </c>
      <c r="D3635">
        <f ca="1">INDEX(table_rates,C3635,7)</f>
        <v>50</v>
      </c>
      <c r="E3635">
        <f ca="1">INDEX(table_rates,C3635,8)</f>
        <v>50</v>
      </c>
    </row>
    <row r="3636" spans="1:5" x14ac:dyDescent="0.2">
      <c r="A3636" t="s">
        <v>1043</v>
      </c>
      <c r="B3636">
        <f t="shared" si="1056"/>
        <v>726</v>
      </c>
      <c r="C3636">
        <f t="shared" ca="1" si="1066"/>
        <v>1</v>
      </c>
      <c r="D3636" t="str">
        <f ca="1">INDEX(table_rates,C3636,9)</f>
        <v>n/a</v>
      </c>
      <c r="E3636" t="str">
        <f ca="1">INDEX(table_rates,C3636,10)</f>
        <v>n/a</v>
      </c>
    </row>
    <row r="3637" spans="1:5" x14ac:dyDescent="0.2">
      <c r="A3637" t="s">
        <v>1039</v>
      </c>
      <c r="B3637">
        <f t="shared" si="1056"/>
        <v>727</v>
      </c>
      <c r="C3637">
        <f t="shared" ca="1" si="1066"/>
        <v>8</v>
      </c>
      <c r="D3637">
        <f t="shared" ca="1" si="1052"/>
        <v>100</v>
      </c>
      <c r="E3637">
        <f t="shared" ref="E3637" ca="1" si="1069">INDEX(table_rates,C3637,2)</f>
        <v>100</v>
      </c>
    </row>
    <row r="3638" spans="1:5" x14ac:dyDescent="0.2">
      <c r="A3638" t="s">
        <v>1040</v>
      </c>
      <c r="B3638">
        <f t="shared" si="1056"/>
        <v>727</v>
      </c>
      <c r="C3638">
        <f t="shared" ca="1" si="1066"/>
        <v>8</v>
      </c>
      <c r="D3638">
        <f ca="1">INDEX(table_rates,C3638,3)</f>
        <v>80</v>
      </c>
      <c r="E3638">
        <f ca="1">INDEX(table_rates,C3638,4)</f>
        <v>80</v>
      </c>
    </row>
    <row r="3639" spans="1:5" x14ac:dyDescent="0.2">
      <c r="A3639" t="s">
        <v>1041</v>
      </c>
      <c r="B3639">
        <f t="shared" si="1056"/>
        <v>727</v>
      </c>
      <c r="C3639">
        <f t="shared" ca="1" si="1066"/>
        <v>8</v>
      </c>
      <c r="D3639">
        <f ca="1">INDEX(table_rates,C3639,5)</f>
        <v>60</v>
      </c>
      <c r="E3639">
        <f ca="1">INDEX(table_rates,C3639,6)</f>
        <v>60</v>
      </c>
    </row>
    <row r="3640" spans="1:5" x14ac:dyDescent="0.2">
      <c r="A3640" t="s">
        <v>1042</v>
      </c>
      <c r="B3640">
        <f t="shared" si="1056"/>
        <v>727</v>
      </c>
      <c r="C3640">
        <f t="shared" ca="1" si="1066"/>
        <v>8</v>
      </c>
      <c r="D3640">
        <f ca="1">INDEX(table_rates,C3640,7)</f>
        <v>50</v>
      </c>
      <c r="E3640">
        <f ca="1">INDEX(table_rates,C3640,8)</f>
        <v>50</v>
      </c>
    </row>
    <row r="3641" spans="1:5" x14ac:dyDescent="0.2">
      <c r="A3641" t="s">
        <v>1043</v>
      </c>
      <c r="B3641">
        <f t="shared" si="1056"/>
        <v>727</v>
      </c>
      <c r="C3641">
        <f t="shared" ca="1" si="1066"/>
        <v>8</v>
      </c>
      <c r="D3641" t="str">
        <f ca="1">INDEX(table_rates,C3641,9)</f>
        <v>n/a</v>
      </c>
      <c r="E3641" t="str">
        <f ca="1">INDEX(table_rates,C3641,10)</f>
        <v>n/a</v>
      </c>
    </row>
    <row r="3642" spans="1:5" x14ac:dyDescent="0.2">
      <c r="A3642" t="s">
        <v>1039</v>
      </c>
      <c r="B3642">
        <f t="shared" si="1056"/>
        <v>728</v>
      </c>
      <c r="C3642">
        <f t="shared" ca="1" si="1059"/>
        <v>8</v>
      </c>
      <c r="D3642">
        <f t="shared" ca="1" si="1052"/>
        <v>100</v>
      </c>
      <c r="E3642">
        <f t="shared" ref="E3642" ca="1" si="1070">INDEX(table_rates,C3642,2)</f>
        <v>100</v>
      </c>
    </row>
    <row r="3643" spans="1:5" x14ac:dyDescent="0.2">
      <c r="A3643" t="s">
        <v>1040</v>
      </c>
      <c r="B3643">
        <f t="shared" si="1056"/>
        <v>728</v>
      </c>
      <c r="C3643">
        <f t="shared" ref="C3643:C3661" ca="1" si="1071">IF(MOD(ROW(C3643)-2,5)&lt;&gt;0,C3642,RANDBETWEEN(1,ROWS(table_rates)))</f>
        <v>8</v>
      </c>
      <c r="D3643">
        <f ca="1">INDEX(table_rates,C3643,3)</f>
        <v>80</v>
      </c>
      <c r="E3643">
        <f ca="1">INDEX(table_rates,C3643,4)</f>
        <v>80</v>
      </c>
    </row>
    <row r="3644" spans="1:5" x14ac:dyDescent="0.2">
      <c r="A3644" t="s">
        <v>1041</v>
      </c>
      <c r="B3644">
        <f t="shared" si="1056"/>
        <v>728</v>
      </c>
      <c r="C3644">
        <f t="shared" ca="1" si="1071"/>
        <v>8</v>
      </c>
      <c r="D3644">
        <f ca="1">INDEX(table_rates,C3644,5)</f>
        <v>60</v>
      </c>
      <c r="E3644">
        <f ca="1">INDEX(table_rates,C3644,6)</f>
        <v>60</v>
      </c>
    </row>
    <row r="3645" spans="1:5" x14ac:dyDescent="0.2">
      <c r="A3645" t="s">
        <v>1042</v>
      </c>
      <c r="B3645">
        <f t="shared" si="1056"/>
        <v>728</v>
      </c>
      <c r="C3645">
        <f t="shared" ca="1" si="1071"/>
        <v>8</v>
      </c>
      <c r="D3645">
        <f ca="1">INDEX(table_rates,C3645,7)</f>
        <v>50</v>
      </c>
      <c r="E3645">
        <f ca="1">INDEX(table_rates,C3645,8)</f>
        <v>50</v>
      </c>
    </row>
    <row r="3646" spans="1:5" x14ac:dyDescent="0.2">
      <c r="A3646" t="s">
        <v>1043</v>
      </c>
      <c r="B3646">
        <f t="shared" si="1056"/>
        <v>728</v>
      </c>
      <c r="C3646">
        <f t="shared" ca="1" si="1071"/>
        <v>8</v>
      </c>
      <c r="D3646" t="str">
        <f ca="1">INDEX(table_rates,C3646,9)</f>
        <v>n/a</v>
      </c>
      <c r="E3646" t="str">
        <f ca="1">INDEX(table_rates,C3646,10)</f>
        <v>n/a</v>
      </c>
    </row>
    <row r="3647" spans="1:5" x14ac:dyDescent="0.2">
      <c r="A3647" t="s">
        <v>1039</v>
      </c>
      <c r="B3647">
        <f t="shared" si="1056"/>
        <v>729</v>
      </c>
      <c r="C3647">
        <f t="shared" ca="1" si="1071"/>
        <v>10</v>
      </c>
      <c r="D3647">
        <f t="shared" ref="D3647:D3707" ca="1" si="1072">INDEX(table_rates,C3647,1)</f>
        <v>100</v>
      </c>
      <c r="E3647">
        <f t="shared" ref="E3647" ca="1" si="1073">INDEX(table_rates,C3647,2)</f>
        <v>100</v>
      </c>
    </row>
    <row r="3648" spans="1:5" x14ac:dyDescent="0.2">
      <c r="A3648" t="s">
        <v>1040</v>
      </c>
      <c r="B3648">
        <f t="shared" si="1056"/>
        <v>729</v>
      </c>
      <c r="C3648">
        <f t="shared" ca="1" si="1071"/>
        <v>10</v>
      </c>
      <c r="D3648">
        <f ca="1">INDEX(table_rates,C3648,3)</f>
        <v>80</v>
      </c>
      <c r="E3648">
        <f ca="1">INDEX(table_rates,C3648,4)</f>
        <v>80</v>
      </c>
    </row>
    <row r="3649" spans="1:5" x14ac:dyDescent="0.2">
      <c r="A3649" t="s">
        <v>1041</v>
      </c>
      <c r="B3649">
        <f t="shared" si="1056"/>
        <v>729</v>
      </c>
      <c r="C3649">
        <f t="shared" ca="1" si="1071"/>
        <v>10</v>
      </c>
      <c r="D3649">
        <f ca="1">INDEX(table_rates,C3649,5)</f>
        <v>80</v>
      </c>
      <c r="E3649">
        <f ca="1">INDEX(table_rates,C3649,6)</f>
        <v>80</v>
      </c>
    </row>
    <row r="3650" spans="1:5" x14ac:dyDescent="0.2">
      <c r="A3650" t="s">
        <v>1042</v>
      </c>
      <c r="B3650">
        <f t="shared" si="1056"/>
        <v>729</v>
      </c>
      <c r="C3650">
        <f t="shared" ca="1" si="1071"/>
        <v>10</v>
      </c>
      <c r="D3650">
        <f ca="1">INDEX(table_rates,C3650,7)</f>
        <v>60</v>
      </c>
      <c r="E3650">
        <f ca="1">INDEX(table_rates,C3650,8)</f>
        <v>60</v>
      </c>
    </row>
    <row r="3651" spans="1:5" x14ac:dyDescent="0.2">
      <c r="A3651" t="s">
        <v>1043</v>
      </c>
      <c r="B3651">
        <f t="shared" si="1056"/>
        <v>729</v>
      </c>
      <c r="C3651">
        <f t="shared" ca="1" si="1071"/>
        <v>10</v>
      </c>
      <c r="D3651" t="str">
        <f ca="1">INDEX(table_rates,C3651,9)</f>
        <v>n/a</v>
      </c>
      <c r="E3651" t="str">
        <f ca="1">INDEX(table_rates,C3651,10)</f>
        <v>n/a</v>
      </c>
    </row>
    <row r="3652" spans="1:5" x14ac:dyDescent="0.2">
      <c r="A3652" t="s">
        <v>1039</v>
      </c>
      <c r="B3652">
        <f t="shared" ref="B3652:B3715" si="1074">IF(MOD(ROW(B3652)-2,5)&lt;&gt;0,B3651,B3651+1)</f>
        <v>730</v>
      </c>
      <c r="C3652">
        <f t="shared" ca="1" si="1071"/>
        <v>6</v>
      </c>
      <c r="D3652">
        <f t="shared" ca="1" si="1072"/>
        <v>100</v>
      </c>
      <c r="E3652">
        <f t="shared" ref="E3652" ca="1" si="1075">INDEX(table_rates,C3652,2)</f>
        <v>100</v>
      </c>
    </row>
    <row r="3653" spans="1:5" x14ac:dyDescent="0.2">
      <c r="A3653" t="s">
        <v>1040</v>
      </c>
      <c r="B3653">
        <f t="shared" si="1074"/>
        <v>730</v>
      </c>
      <c r="C3653">
        <f t="shared" ca="1" si="1071"/>
        <v>6</v>
      </c>
      <c r="D3653">
        <f ca="1">INDEX(table_rates,C3653,3)</f>
        <v>80</v>
      </c>
      <c r="E3653">
        <f ca="1">INDEX(table_rates,C3653,4)</f>
        <v>80</v>
      </c>
    </row>
    <row r="3654" spans="1:5" x14ac:dyDescent="0.2">
      <c r="A3654" t="s">
        <v>1041</v>
      </c>
      <c r="B3654">
        <f t="shared" si="1074"/>
        <v>730</v>
      </c>
      <c r="C3654">
        <f t="shared" ca="1" si="1071"/>
        <v>6</v>
      </c>
      <c r="D3654">
        <f ca="1">INDEX(table_rates,C3654,5)</f>
        <v>60</v>
      </c>
      <c r="E3654">
        <f ca="1">INDEX(table_rates,C3654,6)</f>
        <v>60</v>
      </c>
    </row>
    <row r="3655" spans="1:5" x14ac:dyDescent="0.2">
      <c r="A3655" t="s">
        <v>1042</v>
      </c>
      <c r="B3655">
        <f t="shared" si="1074"/>
        <v>730</v>
      </c>
      <c r="C3655">
        <f t="shared" ca="1" si="1071"/>
        <v>6</v>
      </c>
      <c r="D3655">
        <f ca="1">INDEX(table_rates,C3655,7)</f>
        <v>50</v>
      </c>
      <c r="E3655">
        <f ca="1">INDEX(table_rates,C3655,8)</f>
        <v>50</v>
      </c>
    </row>
    <row r="3656" spans="1:5" x14ac:dyDescent="0.2">
      <c r="A3656" t="s">
        <v>1043</v>
      </c>
      <c r="B3656">
        <f t="shared" si="1074"/>
        <v>730</v>
      </c>
      <c r="C3656">
        <f t="shared" ca="1" si="1071"/>
        <v>6</v>
      </c>
      <c r="D3656" t="str">
        <f ca="1">INDEX(table_rates,C3656,9)</f>
        <v>n/a</v>
      </c>
      <c r="E3656" t="str">
        <f ca="1">INDEX(table_rates,C3656,10)</f>
        <v>n/a</v>
      </c>
    </row>
    <row r="3657" spans="1:5" x14ac:dyDescent="0.2">
      <c r="A3657" t="s">
        <v>1039</v>
      </c>
      <c r="B3657">
        <f t="shared" si="1074"/>
        <v>731</v>
      </c>
      <c r="C3657">
        <f t="shared" ca="1" si="1071"/>
        <v>15</v>
      </c>
      <c r="D3657">
        <f t="shared" ca="1" si="1072"/>
        <v>100</v>
      </c>
      <c r="E3657">
        <f t="shared" ref="E3657" ca="1" si="1076">INDEX(table_rates,C3657,2)</f>
        <v>100</v>
      </c>
    </row>
    <row r="3658" spans="1:5" x14ac:dyDescent="0.2">
      <c r="A3658" t="s">
        <v>1040</v>
      </c>
      <c r="B3658">
        <f t="shared" si="1074"/>
        <v>731</v>
      </c>
      <c r="C3658">
        <f t="shared" ca="1" si="1071"/>
        <v>15</v>
      </c>
      <c r="D3658">
        <f ca="1">INDEX(table_rates,C3658,3)</f>
        <v>90</v>
      </c>
      <c r="E3658">
        <f ca="1">INDEX(table_rates,C3658,4)</f>
        <v>90</v>
      </c>
    </row>
    <row r="3659" spans="1:5" x14ac:dyDescent="0.2">
      <c r="A3659" t="s">
        <v>1041</v>
      </c>
      <c r="B3659">
        <f t="shared" si="1074"/>
        <v>731</v>
      </c>
      <c r="C3659">
        <f t="shared" ca="1" si="1071"/>
        <v>15</v>
      </c>
      <c r="D3659">
        <f ca="1">INDEX(table_rates,C3659,5)</f>
        <v>80</v>
      </c>
      <c r="E3659">
        <f ca="1">INDEX(table_rates,C3659,6)</f>
        <v>80</v>
      </c>
    </row>
    <row r="3660" spans="1:5" x14ac:dyDescent="0.2">
      <c r="A3660" t="s">
        <v>1042</v>
      </c>
      <c r="B3660">
        <f t="shared" si="1074"/>
        <v>731</v>
      </c>
      <c r="C3660">
        <f t="shared" ca="1" si="1071"/>
        <v>15</v>
      </c>
      <c r="D3660">
        <f ca="1">INDEX(table_rates,C3660,7)</f>
        <v>80</v>
      </c>
      <c r="E3660">
        <f ca="1">INDEX(table_rates,C3660,8)</f>
        <v>80</v>
      </c>
    </row>
    <row r="3661" spans="1:5" x14ac:dyDescent="0.2">
      <c r="A3661" t="s">
        <v>1043</v>
      </c>
      <c r="B3661">
        <f t="shared" si="1074"/>
        <v>731</v>
      </c>
      <c r="C3661">
        <f t="shared" ca="1" si="1071"/>
        <v>15</v>
      </c>
      <c r="D3661" t="str">
        <f ca="1">INDEX(table_rates,C3661,9)</f>
        <v>n/a</v>
      </c>
      <c r="E3661" t="str">
        <f ca="1">INDEX(table_rates,C3661,10)</f>
        <v>n/a</v>
      </c>
    </row>
    <row r="3662" spans="1:5" x14ac:dyDescent="0.2">
      <c r="A3662" t="s">
        <v>1039</v>
      </c>
      <c r="B3662">
        <f t="shared" si="1074"/>
        <v>732</v>
      </c>
      <c r="C3662">
        <f t="shared" ca="1" si="1059"/>
        <v>8</v>
      </c>
      <c r="D3662">
        <f t="shared" ca="1" si="1072"/>
        <v>100</v>
      </c>
      <c r="E3662">
        <f t="shared" ref="E3662" ca="1" si="1077">INDEX(table_rates,C3662,2)</f>
        <v>100</v>
      </c>
    </row>
    <row r="3663" spans="1:5" x14ac:dyDescent="0.2">
      <c r="A3663" t="s">
        <v>1040</v>
      </c>
      <c r="B3663">
        <f t="shared" si="1074"/>
        <v>732</v>
      </c>
      <c r="C3663">
        <f t="shared" ref="C3663:C3681" ca="1" si="1078">IF(MOD(ROW(C3663)-2,5)&lt;&gt;0,C3662,RANDBETWEEN(1,ROWS(table_rates)))</f>
        <v>8</v>
      </c>
      <c r="D3663">
        <f ca="1">INDEX(table_rates,C3663,3)</f>
        <v>80</v>
      </c>
      <c r="E3663">
        <f ca="1">INDEX(table_rates,C3663,4)</f>
        <v>80</v>
      </c>
    </row>
    <row r="3664" spans="1:5" x14ac:dyDescent="0.2">
      <c r="A3664" t="s">
        <v>1041</v>
      </c>
      <c r="B3664">
        <f t="shared" si="1074"/>
        <v>732</v>
      </c>
      <c r="C3664">
        <f t="shared" ca="1" si="1078"/>
        <v>8</v>
      </c>
      <c r="D3664">
        <f ca="1">INDEX(table_rates,C3664,5)</f>
        <v>60</v>
      </c>
      <c r="E3664">
        <f ca="1">INDEX(table_rates,C3664,6)</f>
        <v>60</v>
      </c>
    </row>
    <row r="3665" spans="1:5" x14ac:dyDescent="0.2">
      <c r="A3665" t="s">
        <v>1042</v>
      </c>
      <c r="B3665">
        <f t="shared" si="1074"/>
        <v>732</v>
      </c>
      <c r="C3665">
        <f t="shared" ca="1" si="1078"/>
        <v>8</v>
      </c>
      <c r="D3665">
        <f ca="1">INDEX(table_rates,C3665,7)</f>
        <v>50</v>
      </c>
      <c r="E3665">
        <f ca="1">INDEX(table_rates,C3665,8)</f>
        <v>50</v>
      </c>
    </row>
    <row r="3666" spans="1:5" x14ac:dyDescent="0.2">
      <c r="A3666" t="s">
        <v>1043</v>
      </c>
      <c r="B3666">
        <f t="shared" si="1074"/>
        <v>732</v>
      </c>
      <c r="C3666">
        <f t="shared" ca="1" si="1078"/>
        <v>8</v>
      </c>
      <c r="D3666" t="str">
        <f ca="1">INDEX(table_rates,C3666,9)</f>
        <v>n/a</v>
      </c>
      <c r="E3666" t="str">
        <f ca="1">INDEX(table_rates,C3666,10)</f>
        <v>n/a</v>
      </c>
    </row>
    <row r="3667" spans="1:5" x14ac:dyDescent="0.2">
      <c r="A3667" t="s">
        <v>1039</v>
      </c>
      <c r="B3667">
        <f t="shared" si="1074"/>
        <v>733</v>
      </c>
      <c r="C3667">
        <f t="shared" ca="1" si="1078"/>
        <v>11</v>
      </c>
      <c r="D3667">
        <f t="shared" ca="1" si="1072"/>
        <v>100</v>
      </c>
      <c r="E3667">
        <f t="shared" ref="E3667" ca="1" si="1079">INDEX(table_rates,C3667,2)</f>
        <v>100</v>
      </c>
    </row>
    <row r="3668" spans="1:5" x14ac:dyDescent="0.2">
      <c r="A3668" t="s">
        <v>1040</v>
      </c>
      <c r="B3668">
        <f t="shared" si="1074"/>
        <v>733</v>
      </c>
      <c r="C3668">
        <f t="shared" ca="1" si="1078"/>
        <v>11</v>
      </c>
      <c r="D3668">
        <f ca="1">INDEX(table_rates,C3668,3)</f>
        <v>80</v>
      </c>
      <c r="E3668">
        <f ca="1">INDEX(table_rates,C3668,4)</f>
        <v>80</v>
      </c>
    </row>
    <row r="3669" spans="1:5" x14ac:dyDescent="0.2">
      <c r="A3669" t="s">
        <v>1041</v>
      </c>
      <c r="B3669">
        <f t="shared" si="1074"/>
        <v>733</v>
      </c>
      <c r="C3669">
        <f t="shared" ca="1" si="1078"/>
        <v>11</v>
      </c>
      <c r="D3669">
        <f ca="1">INDEX(table_rates,C3669,5)</f>
        <v>80</v>
      </c>
      <c r="E3669">
        <f ca="1">INDEX(table_rates,C3669,6)</f>
        <v>80</v>
      </c>
    </row>
    <row r="3670" spans="1:5" x14ac:dyDescent="0.2">
      <c r="A3670" t="s">
        <v>1042</v>
      </c>
      <c r="B3670">
        <f t="shared" si="1074"/>
        <v>733</v>
      </c>
      <c r="C3670">
        <f t="shared" ca="1" si="1078"/>
        <v>11</v>
      </c>
      <c r="D3670">
        <f ca="1">INDEX(table_rates,C3670,7)</f>
        <v>60</v>
      </c>
      <c r="E3670">
        <f ca="1">INDEX(table_rates,C3670,8)</f>
        <v>60</v>
      </c>
    </row>
    <row r="3671" spans="1:5" x14ac:dyDescent="0.2">
      <c r="A3671" t="s">
        <v>1043</v>
      </c>
      <c r="B3671">
        <f t="shared" si="1074"/>
        <v>733</v>
      </c>
      <c r="C3671">
        <f t="shared" ca="1" si="1078"/>
        <v>11</v>
      </c>
      <c r="D3671" t="str">
        <f ca="1">INDEX(table_rates,C3671,9)</f>
        <v>n/a</v>
      </c>
      <c r="E3671" t="str">
        <f ca="1">INDEX(table_rates,C3671,10)</f>
        <v>n/a</v>
      </c>
    </row>
    <row r="3672" spans="1:5" x14ac:dyDescent="0.2">
      <c r="A3672" t="s">
        <v>1039</v>
      </c>
      <c r="B3672">
        <f t="shared" si="1074"/>
        <v>734</v>
      </c>
      <c r="C3672">
        <f t="shared" ca="1" si="1078"/>
        <v>11</v>
      </c>
      <c r="D3672">
        <f t="shared" ca="1" si="1072"/>
        <v>100</v>
      </c>
      <c r="E3672">
        <f t="shared" ref="E3672" ca="1" si="1080">INDEX(table_rates,C3672,2)</f>
        <v>100</v>
      </c>
    </row>
    <row r="3673" spans="1:5" x14ac:dyDescent="0.2">
      <c r="A3673" t="s">
        <v>1040</v>
      </c>
      <c r="B3673">
        <f t="shared" si="1074"/>
        <v>734</v>
      </c>
      <c r="C3673">
        <f t="shared" ca="1" si="1078"/>
        <v>11</v>
      </c>
      <c r="D3673">
        <f ca="1">INDEX(table_rates,C3673,3)</f>
        <v>80</v>
      </c>
      <c r="E3673">
        <f ca="1">INDEX(table_rates,C3673,4)</f>
        <v>80</v>
      </c>
    </row>
    <row r="3674" spans="1:5" x14ac:dyDescent="0.2">
      <c r="A3674" t="s">
        <v>1041</v>
      </c>
      <c r="B3674">
        <f t="shared" si="1074"/>
        <v>734</v>
      </c>
      <c r="C3674">
        <f t="shared" ca="1" si="1078"/>
        <v>11</v>
      </c>
      <c r="D3674">
        <f ca="1">INDEX(table_rates,C3674,5)</f>
        <v>80</v>
      </c>
      <c r="E3674">
        <f ca="1">INDEX(table_rates,C3674,6)</f>
        <v>80</v>
      </c>
    </row>
    <row r="3675" spans="1:5" x14ac:dyDescent="0.2">
      <c r="A3675" t="s">
        <v>1042</v>
      </c>
      <c r="B3675">
        <f t="shared" si="1074"/>
        <v>734</v>
      </c>
      <c r="C3675">
        <f t="shared" ca="1" si="1078"/>
        <v>11</v>
      </c>
      <c r="D3675">
        <f ca="1">INDEX(table_rates,C3675,7)</f>
        <v>60</v>
      </c>
      <c r="E3675">
        <f ca="1">INDEX(table_rates,C3675,8)</f>
        <v>60</v>
      </c>
    </row>
    <row r="3676" spans="1:5" x14ac:dyDescent="0.2">
      <c r="A3676" t="s">
        <v>1043</v>
      </c>
      <c r="B3676">
        <f t="shared" si="1074"/>
        <v>734</v>
      </c>
      <c r="C3676">
        <f t="shared" ca="1" si="1078"/>
        <v>11</v>
      </c>
      <c r="D3676" t="str">
        <f ca="1">INDEX(table_rates,C3676,9)</f>
        <v>n/a</v>
      </c>
      <c r="E3676" t="str">
        <f ca="1">INDEX(table_rates,C3676,10)</f>
        <v>n/a</v>
      </c>
    </row>
    <row r="3677" spans="1:5" x14ac:dyDescent="0.2">
      <c r="A3677" t="s">
        <v>1039</v>
      </c>
      <c r="B3677">
        <f t="shared" si="1074"/>
        <v>735</v>
      </c>
      <c r="C3677">
        <f t="shared" ca="1" si="1078"/>
        <v>4</v>
      </c>
      <c r="D3677">
        <f t="shared" ca="1" si="1072"/>
        <v>100</v>
      </c>
      <c r="E3677">
        <f t="shared" ref="E3677" ca="1" si="1081">INDEX(table_rates,C3677,2)</f>
        <v>100</v>
      </c>
    </row>
    <row r="3678" spans="1:5" x14ac:dyDescent="0.2">
      <c r="A3678" t="s">
        <v>1040</v>
      </c>
      <c r="B3678">
        <f t="shared" si="1074"/>
        <v>735</v>
      </c>
      <c r="C3678">
        <f t="shared" ca="1" si="1078"/>
        <v>4</v>
      </c>
      <c r="D3678">
        <f ca="1">INDEX(table_rates,C3678,3)</f>
        <v>90</v>
      </c>
      <c r="E3678">
        <f ca="1">INDEX(table_rates,C3678,4)</f>
        <v>90</v>
      </c>
    </row>
    <row r="3679" spans="1:5" x14ac:dyDescent="0.2">
      <c r="A3679" t="s">
        <v>1041</v>
      </c>
      <c r="B3679">
        <f t="shared" si="1074"/>
        <v>735</v>
      </c>
      <c r="C3679">
        <f t="shared" ca="1" si="1078"/>
        <v>4</v>
      </c>
      <c r="D3679">
        <f ca="1">INDEX(table_rates,C3679,5)</f>
        <v>80</v>
      </c>
      <c r="E3679">
        <f ca="1">INDEX(table_rates,C3679,6)</f>
        <v>80</v>
      </c>
    </row>
    <row r="3680" spans="1:5" x14ac:dyDescent="0.2">
      <c r="A3680" t="s">
        <v>1042</v>
      </c>
      <c r="B3680">
        <f t="shared" si="1074"/>
        <v>735</v>
      </c>
      <c r="C3680">
        <f t="shared" ca="1" si="1078"/>
        <v>4</v>
      </c>
      <c r="D3680">
        <f ca="1">INDEX(table_rates,C3680,7)</f>
        <v>80</v>
      </c>
      <c r="E3680">
        <f ca="1">INDEX(table_rates,C3680,8)</f>
        <v>80</v>
      </c>
    </row>
    <row r="3681" spans="1:5" x14ac:dyDescent="0.2">
      <c r="A3681" t="s">
        <v>1043</v>
      </c>
      <c r="B3681">
        <f t="shared" si="1074"/>
        <v>735</v>
      </c>
      <c r="C3681">
        <f t="shared" ca="1" si="1078"/>
        <v>4</v>
      </c>
      <c r="D3681" t="str">
        <f ca="1">INDEX(table_rates,C3681,9)</f>
        <v>n/a</v>
      </c>
      <c r="E3681" t="str">
        <f ca="1">INDEX(table_rates,C3681,10)</f>
        <v>n/a</v>
      </c>
    </row>
    <row r="3682" spans="1:5" x14ac:dyDescent="0.2">
      <c r="A3682" t="s">
        <v>1039</v>
      </c>
      <c r="B3682">
        <f t="shared" si="1074"/>
        <v>736</v>
      </c>
      <c r="C3682">
        <f t="shared" ref="C3682:C3742" ca="1" si="1082">RANDBETWEEN(1,ROWS(table_rates))</f>
        <v>10</v>
      </c>
      <c r="D3682">
        <f t="shared" ca="1" si="1072"/>
        <v>100</v>
      </c>
      <c r="E3682">
        <f t="shared" ref="E3682" ca="1" si="1083">INDEX(table_rates,C3682,2)</f>
        <v>100</v>
      </c>
    </row>
    <row r="3683" spans="1:5" x14ac:dyDescent="0.2">
      <c r="A3683" t="s">
        <v>1040</v>
      </c>
      <c r="B3683">
        <f t="shared" si="1074"/>
        <v>736</v>
      </c>
      <c r="C3683">
        <f t="shared" ref="C3683:C3701" ca="1" si="1084">IF(MOD(ROW(C3683)-2,5)&lt;&gt;0,C3682,RANDBETWEEN(1,ROWS(table_rates)))</f>
        <v>10</v>
      </c>
      <c r="D3683">
        <f ca="1">INDEX(table_rates,C3683,3)</f>
        <v>80</v>
      </c>
      <c r="E3683">
        <f ca="1">INDEX(table_rates,C3683,4)</f>
        <v>80</v>
      </c>
    </row>
    <row r="3684" spans="1:5" x14ac:dyDescent="0.2">
      <c r="A3684" t="s">
        <v>1041</v>
      </c>
      <c r="B3684">
        <f t="shared" si="1074"/>
        <v>736</v>
      </c>
      <c r="C3684">
        <f t="shared" ca="1" si="1084"/>
        <v>10</v>
      </c>
      <c r="D3684">
        <f ca="1">INDEX(table_rates,C3684,5)</f>
        <v>80</v>
      </c>
      <c r="E3684">
        <f ca="1">INDEX(table_rates,C3684,6)</f>
        <v>80</v>
      </c>
    </row>
    <row r="3685" spans="1:5" x14ac:dyDescent="0.2">
      <c r="A3685" t="s">
        <v>1042</v>
      </c>
      <c r="B3685">
        <f t="shared" si="1074"/>
        <v>736</v>
      </c>
      <c r="C3685">
        <f t="shared" ca="1" si="1084"/>
        <v>10</v>
      </c>
      <c r="D3685">
        <f ca="1">INDEX(table_rates,C3685,7)</f>
        <v>60</v>
      </c>
      <c r="E3685">
        <f ca="1">INDEX(table_rates,C3685,8)</f>
        <v>60</v>
      </c>
    </row>
    <row r="3686" spans="1:5" x14ac:dyDescent="0.2">
      <c r="A3686" t="s">
        <v>1043</v>
      </c>
      <c r="B3686">
        <f t="shared" si="1074"/>
        <v>736</v>
      </c>
      <c r="C3686">
        <f t="shared" ca="1" si="1084"/>
        <v>10</v>
      </c>
      <c r="D3686" t="str">
        <f ca="1">INDEX(table_rates,C3686,9)</f>
        <v>n/a</v>
      </c>
      <c r="E3686" t="str">
        <f ca="1">INDEX(table_rates,C3686,10)</f>
        <v>n/a</v>
      </c>
    </row>
    <row r="3687" spans="1:5" x14ac:dyDescent="0.2">
      <c r="A3687" t="s">
        <v>1039</v>
      </c>
      <c r="B3687">
        <f t="shared" si="1074"/>
        <v>737</v>
      </c>
      <c r="C3687">
        <f t="shared" ca="1" si="1084"/>
        <v>8</v>
      </c>
      <c r="D3687">
        <f t="shared" ca="1" si="1072"/>
        <v>100</v>
      </c>
      <c r="E3687">
        <f t="shared" ref="E3687" ca="1" si="1085">INDEX(table_rates,C3687,2)</f>
        <v>100</v>
      </c>
    </row>
    <row r="3688" spans="1:5" x14ac:dyDescent="0.2">
      <c r="A3688" t="s">
        <v>1040</v>
      </c>
      <c r="B3688">
        <f t="shared" si="1074"/>
        <v>737</v>
      </c>
      <c r="C3688">
        <f t="shared" ca="1" si="1084"/>
        <v>8</v>
      </c>
      <c r="D3688">
        <f ca="1">INDEX(table_rates,C3688,3)</f>
        <v>80</v>
      </c>
      <c r="E3688">
        <f ca="1">INDEX(table_rates,C3688,4)</f>
        <v>80</v>
      </c>
    </row>
    <row r="3689" spans="1:5" x14ac:dyDescent="0.2">
      <c r="A3689" t="s">
        <v>1041</v>
      </c>
      <c r="B3689">
        <f t="shared" si="1074"/>
        <v>737</v>
      </c>
      <c r="C3689">
        <f t="shared" ca="1" si="1084"/>
        <v>8</v>
      </c>
      <c r="D3689">
        <f ca="1">INDEX(table_rates,C3689,5)</f>
        <v>60</v>
      </c>
      <c r="E3689">
        <f ca="1">INDEX(table_rates,C3689,6)</f>
        <v>60</v>
      </c>
    </row>
    <row r="3690" spans="1:5" x14ac:dyDescent="0.2">
      <c r="A3690" t="s">
        <v>1042</v>
      </c>
      <c r="B3690">
        <f t="shared" si="1074"/>
        <v>737</v>
      </c>
      <c r="C3690">
        <f t="shared" ca="1" si="1084"/>
        <v>8</v>
      </c>
      <c r="D3690">
        <f ca="1">INDEX(table_rates,C3690,7)</f>
        <v>50</v>
      </c>
      <c r="E3690">
        <f ca="1">INDEX(table_rates,C3690,8)</f>
        <v>50</v>
      </c>
    </row>
    <row r="3691" spans="1:5" x14ac:dyDescent="0.2">
      <c r="A3691" t="s">
        <v>1043</v>
      </c>
      <c r="B3691">
        <f t="shared" si="1074"/>
        <v>737</v>
      </c>
      <c r="C3691">
        <f t="shared" ca="1" si="1084"/>
        <v>8</v>
      </c>
      <c r="D3691" t="str">
        <f ca="1">INDEX(table_rates,C3691,9)</f>
        <v>n/a</v>
      </c>
      <c r="E3691" t="str">
        <f ca="1">INDEX(table_rates,C3691,10)</f>
        <v>n/a</v>
      </c>
    </row>
    <row r="3692" spans="1:5" x14ac:dyDescent="0.2">
      <c r="A3692" t="s">
        <v>1039</v>
      </c>
      <c r="B3692">
        <f t="shared" si="1074"/>
        <v>738</v>
      </c>
      <c r="C3692">
        <f t="shared" ca="1" si="1084"/>
        <v>8</v>
      </c>
      <c r="D3692">
        <f t="shared" ca="1" si="1072"/>
        <v>100</v>
      </c>
      <c r="E3692">
        <f t="shared" ref="E3692" ca="1" si="1086">INDEX(table_rates,C3692,2)</f>
        <v>100</v>
      </c>
    </row>
    <row r="3693" spans="1:5" x14ac:dyDescent="0.2">
      <c r="A3693" t="s">
        <v>1040</v>
      </c>
      <c r="B3693">
        <f t="shared" si="1074"/>
        <v>738</v>
      </c>
      <c r="C3693">
        <f t="shared" ca="1" si="1084"/>
        <v>8</v>
      </c>
      <c r="D3693">
        <f ca="1">INDEX(table_rates,C3693,3)</f>
        <v>80</v>
      </c>
      <c r="E3693">
        <f ca="1">INDEX(table_rates,C3693,4)</f>
        <v>80</v>
      </c>
    </row>
    <row r="3694" spans="1:5" x14ac:dyDescent="0.2">
      <c r="A3694" t="s">
        <v>1041</v>
      </c>
      <c r="B3694">
        <f t="shared" si="1074"/>
        <v>738</v>
      </c>
      <c r="C3694">
        <f t="shared" ca="1" si="1084"/>
        <v>8</v>
      </c>
      <c r="D3694">
        <f ca="1">INDEX(table_rates,C3694,5)</f>
        <v>60</v>
      </c>
      <c r="E3694">
        <f ca="1">INDEX(table_rates,C3694,6)</f>
        <v>60</v>
      </c>
    </row>
    <row r="3695" spans="1:5" x14ac:dyDescent="0.2">
      <c r="A3695" t="s">
        <v>1042</v>
      </c>
      <c r="B3695">
        <f t="shared" si="1074"/>
        <v>738</v>
      </c>
      <c r="C3695">
        <f t="shared" ca="1" si="1084"/>
        <v>8</v>
      </c>
      <c r="D3695">
        <f ca="1">INDEX(table_rates,C3695,7)</f>
        <v>50</v>
      </c>
      <c r="E3695">
        <f ca="1">INDEX(table_rates,C3695,8)</f>
        <v>50</v>
      </c>
    </row>
    <row r="3696" spans="1:5" x14ac:dyDescent="0.2">
      <c r="A3696" t="s">
        <v>1043</v>
      </c>
      <c r="B3696">
        <f t="shared" si="1074"/>
        <v>738</v>
      </c>
      <c r="C3696">
        <f t="shared" ca="1" si="1084"/>
        <v>8</v>
      </c>
      <c r="D3696" t="str">
        <f ca="1">INDEX(table_rates,C3696,9)</f>
        <v>n/a</v>
      </c>
      <c r="E3696" t="str">
        <f ca="1">INDEX(table_rates,C3696,10)</f>
        <v>n/a</v>
      </c>
    </row>
    <row r="3697" spans="1:5" x14ac:dyDescent="0.2">
      <c r="A3697" t="s">
        <v>1039</v>
      </c>
      <c r="B3697">
        <f t="shared" si="1074"/>
        <v>739</v>
      </c>
      <c r="C3697">
        <f t="shared" ca="1" si="1084"/>
        <v>11</v>
      </c>
      <c r="D3697">
        <f t="shared" ca="1" si="1072"/>
        <v>100</v>
      </c>
      <c r="E3697">
        <f t="shared" ref="E3697" ca="1" si="1087">INDEX(table_rates,C3697,2)</f>
        <v>100</v>
      </c>
    </row>
    <row r="3698" spans="1:5" x14ac:dyDescent="0.2">
      <c r="A3698" t="s">
        <v>1040</v>
      </c>
      <c r="B3698">
        <f t="shared" si="1074"/>
        <v>739</v>
      </c>
      <c r="C3698">
        <f t="shared" ca="1" si="1084"/>
        <v>11</v>
      </c>
      <c r="D3698">
        <f ca="1">INDEX(table_rates,C3698,3)</f>
        <v>80</v>
      </c>
      <c r="E3698">
        <f ca="1">INDEX(table_rates,C3698,4)</f>
        <v>80</v>
      </c>
    </row>
    <row r="3699" spans="1:5" x14ac:dyDescent="0.2">
      <c r="A3699" t="s">
        <v>1041</v>
      </c>
      <c r="B3699">
        <f t="shared" si="1074"/>
        <v>739</v>
      </c>
      <c r="C3699">
        <f t="shared" ca="1" si="1084"/>
        <v>11</v>
      </c>
      <c r="D3699">
        <f ca="1">INDEX(table_rates,C3699,5)</f>
        <v>80</v>
      </c>
      <c r="E3699">
        <f ca="1">INDEX(table_rates,C3699,6)</f>
        <v>80</v>
      </c>
    </row>
    <row r="3700" spans="1:5" x14ac:dyDescent="0.2">
      <c r="A3700" t="s">
        <v>1042</v>
      </c>
      <c r="B3700">
        <f t="shared" si="1074"/>
        <v>739</v>
      </c>
      <c r="C3700">
        <f t="shared" ca="1" si="1084"/>
        <v>11</v>
      </c>
      <c r="D3700">
        <f ca="1">INDEX(table_rates,C3700,7)</f>
        <v>60</v>
      </c>
      <c r="E3700">
        <f ca="1">INDEX(table_rates,C3700,8)</f>
        <v>60</v>
      </c>
    </row>
    <row r="3701" spans="1:5" x14ac:dyDescent="0.2">
      <c r="A3701" t="s">
        <v>1043</v>
      </c>
      <c r="B3701">
        <f t="shared" si="1074"/>
        <v>739</v>
      </c>
      <c r="C3701">
        <f t="shared" ca="1" si="1084"/>
        <v>11</v>
      </c>
      <c r="D3701" t="str">
        <f ca="1">INDEX(table_rates,C3701,9)</f>
        <v>n/a</v>
      </c>
      <c r="E3701" t="str">
        <f ca="1">INDEX(table_rates,C3701,10)</f>
        <v>n/a</v>
      </c>
    </row>
    <row r="3702" spans="1:5" x14ac:dyDescent="0.2">
      <c r="A3702" t="s">
        <v>1039</v>
      </c>
      <c r="B3702">
        <f t="shared" si="1074"/>
        <v>740</v>
      </c>
      <c r="C3702">
        <f t="shared" ca="1" si="1082"/>
        <v>10</v>
      </c>
      <c r="D3702">
        <f t="shared" ca="1" si="1072"/>
        <v>100</v>
      </c>
      <c r="E3702">
        <f t="shared" ref="E3702" ca="1" si="1088">INDEX(table_rates,C3702,2)</f>
        <v>100</v>
      </c>
    </row>
    <row r="3703" spans="1:5" x14ac:dyDescent="0.2">
      <c r="A3703" t="s">
        <v>1040</v>
      </c>
      <c r="B3703">
        <f t="shared" si="1074"/>
        <v>740</v>
      </c>
      <c r="C3703">
        <f t="shared" ref="C3703:C3721" ca="1" si="1089">IF(MOD(ROW(C3703)-2,5)&lt;&gt;0,C3702,RANDBETWEEN(1,ROWS(table_rates)))</f>
        <v>10</v>
      </c>
      <c r="D3703">
        <f ca="1">INDEX(table_rates,C3703,3)</f>
        <v>80</v>
      </c>
      <c r="E3703">
        <f ca="1">INDEX(table_rates,C3703,4)</f>
        <v>80</v>
      </c>
    </row>
    <row r="3704" spans="1:5" x14ac:dyDescent="0.2">
      <c r="A3704" t="s">
        <v>1041</v>
      </c>
      <c r="B3704">
        <f t="shared" si="1074"/>
        <v>740</v>
      </c>
      <c r="C3704">
        <f t="shared" ca="1" si="1089"/>
        <v>10</v>
      </c>
      <c r="D3704">
        <f ca="1">INDEX(table_rates,C3704,5)</f>
        <v>80</v>
      </c>
      <c r="E3704">
        <f ca="1">INDEX(table_rates,C3704,6)</f>
        <v>80</v>
      </c>
    </row>
    <row r="3705" spans="1:5" x14ac:dyDescent="0.2">
      <c r="A3705" t="s">
        <v>1042</v>
      </c>
      <c r="B3705">
        <f t="shared" si="1074"/>
        <v>740</v>
      </c>
      <c r="C3705">
        <f t="shared" ca="1" si="1089"/>
        <v>10</v>
      </c>
      <c r="D3705">
        <f ca="1">INDEX(table_rates,C3705,7)</f>
        <v>60</v>
      </c>
      <c r="E3705">
        <f ca="1">INDEX(table_rates,C3705,8)</f>
        <v>60</v>
      </c>
    </row>
    <row r="3706" spans="1:5" x14ac:dyDescent="0.2">
      <c r="A3706" t="s">
        <v>1043</v>
      </c>
      <c r="B3706">
        <f t="shared" si="1074"/>
        <v>740</v>
      </c>
      <c r="C3706">
        <f t="shared" ca="1" si="1089"/>
        <v>10</v>
      </c>
      <c r="D3706" t="str">
        <f ca="1">INDEX(table_rates,C3706,9)</f>
        <v>n/a</v>
      </c>
      <c r="E3706" t="str">
        <f ca="1">INDEX(table_rates,C3706,10)</f>
        <v>n/a</v>
      </c>
    </row>
    <row r="3707" spans="1:5" x14ac:dyDescent="0.2">
      <c r="A3707" t="s">
        <v>1039</v>
      </c>
      <c r="B3707">
        <f t="shared" si="1074"/>
        <v>741</v>
      </c>
      <c r="C3707">
        <f t="shared" ca="1" si="1089"/>
        <v>2</v>
      </c>
      <c r="D3707">
        <f t="shared" ca="1" si="1072"/>
        <v>100</v>
      </c>
      <c r="E3707">
        <f t="shared" ref="E3707" ca="1" si="1090">INDEX(table_rates,C3707,2)</f>
        <v>100</v>
      </c>
    </row>
    <row r="3708" spans="1:5" x14ac:dyDescent="0.2">
      <c r="A3708" t="s">
        <v>1040</v>
      </c>
      <c r="B3708">
        <f t="shared" si="1074"/>
        <v>741</v>
      </c>
      <c r="C3708">
        <f t="shared" ca="1" si="1089"/>
        <v>2</v>
      </c>
      <c r="D3708" t="str">
        <f ca="1">INDEX(table_rates,C3708,3)</f>
        <v>not covered</v>
      </c>
      <c r="E3708" t="str">
        <f ca="1">INDEX(table_rates,C3708,4)</f>
        <v>not covered</v>
      </c>
    </row>
    <row r="3709" spans="1:5" x14ac:dyDescent="0.2">
      <c r="A3709" t="s">
        <v>1041</v>
      </c>
      <c r="B3709">
        <f t="shared" si="1074"/>
        <v>741</v>
      </c>
      <c r="C3709">
        <f t="shared" ca="1" si="1089"/>
        <v>2</v>
      </c>
      <c r="D3709" t="str">
        <f ca="1">INDEX(table_rates,C3709,5)</f>
        <v>not covered</v>
      </c>
      <c r="E3709" t="str">
        <f ca="1">INDEX(table_rates,C3709,6)</f>
        <v>not covered</v>
      </c>
    </row>
    <row r="3710" spans="1:5" x14ac:dyDescent="0.2">
      <c r="A3710" t="s">
        <v>1042</v>
      </c>
      <c r="B3710">
        <f t="shared" si="1074"/>
        <v>741</v>
      </c>
      <c r="C3710">
        <f t="shared" ca="1" si="1089"/>
        <v>2</v>
      </c>
      <c r="D3710" t="str">
        <f ca="1">INDEX(table_rates,C3710,7)</f>
        <v>not covered</v>
      </c>
      <c r="E3710" t="str">
        <f ca="1">INDEX(table_rates,C3710,8)</f>
        <v>not covered</v>
      </c>
    </row>
    <row r="3711" spans="1:5" x14ac:dyDescent="0.2">
      <c r="A3711" t="s">
        <v>1043</v>
      </c>
      <c r="B3711">
        <f t="shared" si="1074"/>
        <v>741</v>
      </c>
      <c r="C3711">
        <f t="shared" ca="1" si="1089"/>
        <v>2</v>
      </c>
      <c r="D3711" t="str">
        <f ca="1">INDEX(table_rates,C3711,9)</f>
        <v>n/a</v>
      </c>
      <c r="E3711" t="str">
        <f ca="1">INDEX(table_rates,C3711,10)</f>
        <v>n/a</v>
      </c>
    </row>
    <row r="3712" spans="1:5" x14ac:dyDescent="0.2">
      <c r="A3712" t="s">
        <v>1039</v>
      </c>
      <c r="B3712">
        <f t="shared" si="1074"/>
        <v>742</v>
      </c>
      <c r="C3712">
        <f t="shared" ca="1" si="1089"/>
        <v>14</v>
      </c>
      <c r="D3712">
        <f t="shared" ref="D3712:D3772" ca="1" si="1091">INDEX(table_rates,C3712,1)</f>
        <v>100</v>
      </c>
      <c r="E3712">
        <f t="shared" ref="E3712" ca="1" si="1092">INDEX(table_rates,C3712,2)</f>
        <v>100</v>
      </c>
    </row>
    <row r="3713" spans="1:5" x14ac:dyDescent="0.2">
      <c r="A3713" t="s">
        <v>1040</v>
      </c>
      <c r="B3713">
        <f t="shared" si="1074"/>
        <v>742</v>
      </c>
      <c r="C3713">
        <f t="shared" ca="1" si="1089"/>
        <v>14</v>
      </c>
      <c r="D3713">
        <f ca="1">INDEX(table_rates,C3713,3)</f>
        <v>90</v>
      </c>
      <c r="E3713">
        <f ca="1">INDEX(table_rates,C3713,4)</f>
        <v>90</v>
      </c>
    </row>
    <row r="3714" spans="1:5" x14ac:dyDescent="0.2">
      <c r="A3714" t="s">
        <v>1041</v>
      </c>
      <c r="B3714">
        <f t="shared" si="1074"/>
        <v>742</v>
      </c>
      <c r="C3714">
        <f t="shared" ca="1" si="1089"/>
        <v>14</v>
      </c>
      <c r="D3714">
        <f ca="1">INDEX(table_rates,C3714,5)</f>
        <v>80</v>
      </c>
      <c r="E3714">
        <f ca="1">INDEX(table_rates,C3714,6)</f>
        <v>80</v>
      </c>
    </row>
    <row r="3715" spans="1:5" x14ac:dyDescent="0.2">
      <c r="A3715" t="s">
        <v>1042</v>
      </c>
      <c r="B3715">
        <f t="shared" si="1074"/>
        <v>742</v>
      </c>
      <c r="C3715">
        <f t="shared" ca="1" si="1089"/>
        <v>14</v>
      </c>
      <c r="D3715">
        <f ca="1">INDEX(table_rates,C3715,7)</f>
        <v>80</v>
      </c>
      <c r="E3715">
        <f ca="1">INDEX(table_rates,C3715,8)</f>
        <v>80</v>
      </c>
    </row>
    <row r="3716" spans="1:5" x14ac:dyDescent="0.2">
      <c r="A3716" t="s">
        <v>1043</v>
      </c>
      <c r="B3716">
        <f t="shared" ref="B3716:B3779" si="1093">IF(MOD(ROW(B3716)-2,5)&lt;&gt;0,B3715,B3715+1)</f>
        <v>742</v>
      </c>
      <c r="C3716">
        <f t="shared" ca="1" si="1089"/>
        <v>14</v>
      </c>
      <c r="D3716" t="str">
        <f ca="1">INDEX(table_rates,C3716,9)</f>
        <v>n/a</v>
      </c>
      <c r="E3716" t="str">
        <f ca="1">INDEX(table_rates,C3716,10)</f>
        <v>n/a</v>
      </c>
    </row>
    <row r="3717" spans="1:5" x14ac:dyDescent="0.2">
      <c r="A3717" t="s">
        <v>1039</v>
      </c>
      <c r="B3717">
        <f t="shared" si="1093"/>
        <v>743</v>
      </c>
      <c r="C3717">
        <f t="shared" ca="1" si="1089"/>
        <v>1</v>
      </c>
      <c r="D3717">
        <f t="shared" ca="1" si="1091"/>
        <v>100</v>
      </c>
      <c r="E3717">
        <f t="shared" ref="E3717" ca="1" si="1094">INDEX(table_rates,C3717,2)</f>
        <v>100</v>
      </c>
    </row>
    <row r="3718" spans="1:5" x14ac:dyDescent="0.2">
      <c r="A3718" t="s">
        <v>1040</v>
      </c>
      <c r="B3718">
        <f t="shared" si="1093"/>
        <v>743</v>
      </c>
      <c r="C3718">
        <f t="shared" ca="1" si="1089"/>
        <v>1</v>
      </c>
      <c r="D3718">
        <f ca="1">INDEX(table_rates,C3718,3)</f>
        <v>80</v>
      </c>
      <c r="E3718">
        <f ca="1">INDEX(table_rates,C3718,4)</f>
        <v>80</v>
      </c>
    </row>
    <row r="3719" spans="1:5" x14ac:dyDescent="0.2">
      <c r="A3719" t="s">
        <v>1041</v>
      </c>
      <c r="B3719">
        <f t="shared" si="1093"/>
        <v>743</v>
      </c>
      <c r="C3719">
        <f t="shared" ca="1" si="1089"/>
        <v>1</v>
      </c>
      <c r="D3719">
        <f ca="1">INDEX(table_rates,C3719,5)</f>
        <v>60</v>
      </c>
      <c r="E3719">
        <f ca="1">INDEX(table_rates,C3719,6)</f>
        <v>60</v>
      </c>
    </row>
    <row r="3720" spans="1:5" x14ac:dyDescent="0.2">
      <c r="A3720" t="s">
        <v>1042</v>
      </c>
      <c r="B3720">
        <f t="shared" si="1093"/>
        <v>743</v>
      </c>
      <c r="C3720">
        <f t="shared" ca="1" si="1089"/>
        <v>1</v>
      </c>
      <c r="D3720">
        <f ca="1">INDEX(table_rates,C3720,7)</f>
        <v>50</v>
      </c>
      <c r="E3720">
        <f ca="1">INDEX(table_rates,C3720,8)</f>
        <v>50</v>
      </c>
    </row>
    <row r="3721" spans="1:5" x14ac:dyDescent="0.2">
      <c r="A3721" t="s">
        <v>1043</v>
      </c>
      <c r="B3721">
        <f t="shared" si="1093"/>
        <v>743</v>
      </c>
      <c r="C3721">
        <f t="shared" ca="1" si="1089"/>
        <v>1</v>
      </c>
      <c r="D3721" t="str">
        <f ca="1">INDEX(table_rates,C3721,9)</f>
        <v>n/a</v>
      </c>
      <c r="E3721" t="str">
        <f ca="1">INDEX(table_rates,C3721,10)</f>
        <v>n/a</v>
      </c>
    </row>
    <row r="3722" spans="1:5" x14ac:dyDescent="0.2">
      <c r="A3722" t="s">
        <v>1039</v>
      </c>
      <c r="B3722">
        <f t="shared" si="1093"/>
        <v>744</v>
      </c>
      <c r="C3722">
        <f t="shared" ca="1" si="1082"/>
        <v>15</v>
      </c>
      <c r="D3722">
        <f t="shared" ca="1" si="1091"/>
        <v>100</v>
      </c>
      <c r="E3722">
        <f t="shared" ref="E3722" ca="1" si="1095">INDEX(table_rates,C3722,2)</f>
        <v>100</v>
      </c>
    </row>
    <row r="3723" spans="1:5" x14ac:dyDescent="0.2">
      <c r="A3723" t="s">
        <v>1040</v>
      </c>
      <c r="B3723">
        <f t="shared" si="1093"/>
        <v>744</v>
      </c>
      <c r="C3723">
        <f t="shared" ref="C3723:C3741" ca="1" si="1096">IF(MOD(ROW(C3723)-2,5)&lt;&gt;0,C3722,RANDBETWEEN(1,ROWS(table_rates)))</f>
        <v>15</v>
      </c>
      <c r="D3723">
        <f ca="1">INDEX(table_rates,C3723,3)</f>
        <v>90</v>
      </c>
      <c r="E3723">
        <f ca="1">INDEX(table_rates,C3723,4)</f>
        <v>90</v>
      </c>
    </row>
    <row r="3724" spans="1:5" x14ac:dyDescent="0.2">
      <c r="A3724" t="s">
        <v>1041</v>
      </c>
      <c r="B3724">
        <f t="shared" si="1093"/>
        <v>744</v>
      </c>
      <c r="C3724">
        <f t="shared" ca="1" si="1096"/>
        <v>15</v>
      </c>
      <c r="D3724">
        <f ca="1">INDEX(table_rates,C3724,5)</f>
        <v>80</v>
      </c>
      <c r="E3724">
        <f ca="1">INDEX(table_rates,C3724,6)</f>
        <v>80</v>
      </c>
    </row>
    <row r="3725" spans="1:5" x14ac:dyDescent="0.2">
      <c r="A3725" t="s">
        <v>1042</v>
      </c>
      <c r="B3725">
        <f t="shared" si="1093"/>
        <v>744</v>
      </c>
      <c r="C3725">
        <f t="shared" ca="1" si="1096"/>
        <v>15</v>
      </c>
      <c r="D3725">
        <f ca="1">INDEX(table_rates,C3725,7)</f>
        <v>80</v>
      </c>
      <c r="E3725">
        <f ca="1">INDEX(table_rates,C3725,8)</f>
        <v>80</v>
      </c>
    </row>
    <row r="3726" spans="1:5" x14ac:dyDescent="0.2">
      <c r="A3726" t="s">
        <v>1043</v>
      </c>
      <c r="B3726">
        <f t="shared" si="1093"/>
        <v>744</v>
      </c>
      <c r="C3726">
        <f t="shared" ca="1" si="1096"/>
        <v>15</v>
      </c>
      <c r="D3726" t="str">
        <f ca="1">INDEX(table_rates,C3726,9)</f>
        <v>n/a</v>
      </c>
      <c r="E3726" t="str">
        <f ca="1">INDEX(table_rates,C3726,10)</f>
        <v>n/a</v>
      </c>
    </row>
    <row r="3727" spans="1:5" x14ac:dyDescent="0.2">
      <c r="A3727" t="s">
        <v>1039</v>
      </c>
      <c r="B3727">
        <f t="shared" si="1093"/>
        <v>745</v>
      </c>
      <c r="C3727">
        <f t="shared" ca="1" si="1096"/>
        <v>11</v>
      </c>
      <c r="D3727">
        <f t="shared" ca="1" si="1091"/>
        <v>100</v>
      </c>
      <c r="E3727">
        <f t="shared" ref="E3727" ca="1" si="1097">INDEX(table_rates,C3727,2)</f>
        <v>100</v>
      </c>
    </row>
    <row r="3728" spans="1:5" x14ac:dyDescent="0.2">
      <c r="A3728" t="s">
        <v>1040</v>
      </c>
      <c r="B3728">
        <f t="shared" si="1093"/>
        <v>745</v>
      </c>
      <c r="C3728">
        <f t="shared" ca="1" si="1096"/>
        <v>11</v>
      </c>
      <c r="D3728">
        <f ca="1">INDEX(table_rates,C3728,3)</f>
        <v>80</v>
      </c>
      <c r="E3728">
        <f ca="1">INDEX(table_rates,C3728,4)</f>
        <v>80</v>
      </c>
    </row>
    <row r="3729" spans="1:5" x14ac:dyDescent="0.2">
      <c r="A3729" t="s">
        <v>1041</v>
      </c>
      <c r="B3729">
        <f t="shared" si="1093"/>
        <v>745</v>
      </c>
      <c r="C3729">
        <f t="shared" ca="1" si="1096"/>
        <v>11</v>
      </c>
      <c r="D3729">
        <f ca="1">INDEX(table_rates,C3729,5)</f>
        <v>80</v>
      </c>
      <c r="E3729">
        <f ca="1">INDEX(table_rates,C3729,6)</f>
        <v>80</v>
      </c>
    </row>
    <row r="3730" spans="1:5" x14ac:dyDescent="0.2">
      <c r="A3730" t="s">
        <v>1042</v>
      </c>
      <c r="B3730">
        <f t="shared" si="1093"/>
        <v>745</v>
      </c>
      <c r="C3730">
        <f t="shared" ca="1" si="1096"/>
        <v>11</v>
      </c>
      <c r="D3730">
        <f ca="1">INDEX(table_rates,C3730,7)</f>
        <v>60</v>
      </c>
      <c r="E3730">
        <f ca="1">INDEX(table_rates,C3730,8)</f>
        <v>60</v>
      </c>
    </row>
    <row r="3731" spans="1:5" x14ac:dyDescent="0.2">
      <c r="A3731" t="s">
        <v>1043</v>
      </c>
      <c r="B3731">
        <f t="shared" si="1093"/>
        <v>745</v>
      </c>
      <c r="C3731">
        <f t="shared" ca="1" si="1096"/>
        <v>11</v>
      </c>
      <c r="D3731" t="str">
        <f ca="1">INDEX(table_rates,C3731,9)</f>
        <v>n/a</v>
      </c>
      <c r="E3731" t="str">
        <f ca="1">INDEX(table_rates,C3731,10)</f>
        <v>n/a</v>
      </c>
    </row>
    <row r="3732" spans="1:5" x14ac:dyDescent="0.2">
      <c r="A3732" t="s">
        <v>1039</v>
      </c>
      <c r="B3732">
        <f t="shared" si="1093"/>
        <v>746</v>
      </c>
      <c r="C3732">
        <f t="shared" ca="1" si="1096"/>
        <v>5</v>
      </c>
      <c r="D3732">
        <f t="shared" ca="1" si="1091"/>
        <v>100</v>
      </c>
      <c r="E3732">
        <f t="shared" ref="E3732" ca="1" si="1098">INDEX(table_rates,C3732,2)</f>
        <v>100</v>
      </c>
    </row>
    <row r="3733" spans="1:5" x14ac:dyDescent="0.2">
      <c r="A3733" t="s">
        <v>1040</v>
      </c>
      <c r="B3733">
        <f t="shared" si="1093"/>
        <v>746</v>
      </c>
      <c r="C3733">
        <f t="shared" ca="1" si="1096"/>
        <v>5</v>
      </c>
      <c r="D3733">
        <f ca="1">INDEX(table_rates,C3733,3)</f>
        <v>80</v>
      </c>
      <c r="E3733">
        <f ca="1">INDEX(table_rates,C3733,4)</f>
        <v>80</v>
      </c>
    </row>
    <row r="3734" spans="1:5" x14ac:dyDescent="0.2">
      <c r="A3734" t="s">
        <v>1041</v>
      </c>
      <c r="B3734">
        <f t="shared" si="1093"/>
        <v>746</v>
      </c>
      <c r="C3734">
        <f t="shared" ca="1" si="1096"/>
        <v>5</v>
      </c>
      <c r="D3734">
        <f ca="1">INDEX(table_rates,C3734,5)</f>
        <v>60</v>
      </c>
      <c r="E3734">
        <f ca="1">INDEX(table_rates,C3734,6)</f>
        <v>60</v>
      </c>
    </row>
    <row r="3735" spans="1:5" x14ac:dyDescent="0.2">
      <c r="A3735" t="s">
        <v>1042</v>
      </c>
      <c r="B3735">
        <f t="shared" si="1093"/>
        <v>746</v>
      </c>
      <c r="C3735">
        <f t="shared" ca="1" si="1096"/>
        <v>5</v>
      </c>
      <c r="D3735" t="str">
        <f ca="1">INDEX(table_rates,C3735,7)</f>
        <v>not covered</v>
      </c>
      <c r="E3735" t="str">
        <f ca="1">INDEX(table_rates,C3735,8)</f>
        <v>not covered</v>
      </c>
    </row>
    <row r="3736" spans="1:5" x14ac:dyDescent="0.2">
      <c r="A3736" t="s">
        <v>1043</v>
      </c>
      <c r="B3736">
        <f t="shared" si="1093"/>
        <v>746</v>
      </c>
      <c r="C3736">
        <f t="shared" ca="1" si="1096"/>
        <v>5</v>
      </c>
      <c r="D3736" t="str">
        <f ca="1">INDEX(table_rates,C3736,9)</f>
        <v>n/a</v>
      </c>
      <c r="E3736" t="str">
        <f ca="1">INDEX(table_rates,C3736,10)</f>
        <v>n/a</v>
      </c>
    </row>
    <row r="3737" spans="1:5" x14ac:dyDescent="0.2">
      <c r="A3737" t="s">
        <v>1039</v>
      </c>
      <c r="B3737">
        <f t="shared" si="1093"/>
        <v>747</v>
      </c>
      <c r="C3737">
        <f t="shared" ca="1" si="1096"/>
        <v>12</v>
      </c>
      <c r="D3737">
        <f t="shared" ca="1" si="1091"/>
        <v>100</v>
      </c>
      <c r="E3737">
        <f t="shared" ref="E3737" ca="1" si="1099">INDEX(table_rates,C3737,2)</f>
        <v>100</v>
      </c>
    </row>
    <row r="3738" spans="1:5" x14ac:dyDescent="0.2">
      <c r="A3738" t="s">
        <v>1040</v>
      </c>
      <c r="B3738">
        <f t="shared" si="1093"/>
        <v>747</v>
      </c>
      <c r="C3738">
        <f t="shared" ca="1" si="1096"/>
        <v>12</v>
      </c>
      <c r="D3738">
        <f ca="1">INDEX(table_rates,C3738,3)</f>
        <v>80</v>
      </c>
      <c r="E3738">
        <f ca="1">INDEX(table_rates,C3738,4)</f>
        <v>80</v>
      </c>
    </row>
    <row r="3739" spans="1:5" x14ac:dyDescent="0.2">
      <c r="A3739" t="s">
        <v>1041</v>
      </c>
      <c r="B3739">
        <f t="shared" si="1093"/>
        <v>747</v>
      </c>
      <c r="C3739">
        <f t="shared" ca="1" si="1096"/>
        <v>12</v>
      </c>
      <c r="D3739">
        <f ca="1">INDEX(table_rates,C3739,5)</f>
        <v>60</v>
      </c>
      <c r="E3739">
        <f ca="1">INDEX(table_rates,C3739,6)</f>
        <v>60</v>
      </c>
    </row>
    <row r="3740" spans="1:5" x14ac:dyDescent="0.2">
      <c r="A3740" t="s">
        <v>1042</v>
      </c>
      <c r="B3740">
        <f t="shared" si="1093"/>
        <v>747</v>
      </c>
      <c r="C3740">
        <f t="shared" ca="1" si="1096"/>
        <v>12</v>
      </c>
      <c r="D3740" t="str">
        <f ca="1">INDEX(table_rates,C3740,7)</f>
        <v>not covered</v>
      </c>
      <c r="E3740" t="str">
        <f ca="1">INDEX(table_rates,C3740,8)</f>
        <v>not covered</v>
      </c>
    </row>
    <row r="3741" spans="1:5" x14ac:dyDescent="0.2">
      <c r="A3741" t="s">
        <v>1043</v>
      </c>
      <c r="B3741">
        <f t="shared" si="1093"/>
        <v>747</v>
      </c>
      <c r="C3741">
        <f t="shared" ca="1" si="1096"/>
        <v>12</v>
      </c>
      <c r="D3741" t="str">
        <f ca="1">INDEX(table_rates,C3741,9)</f>
        <v>n/a</v>
      </c>
      <c r="E3741" t="str">
        <f ca="1">INDEX(table_rates,C3741,10)</f>
        <v>n/a</v>
      </c>
    </row>
    <row r="3742" spans="1:5" x14ac:dyDescent="0.2">
      <c r="A3742" t="s">
        <v>1039</v>
      </c>
      <c r="B3742">
        <f t="shared" si="1093"/>
        <v>748</v>
      </c>
      <c r="C3742">
        <f t="shared" ca="1" si="1082"/>
        <v>13</v>
      </c>
      <c r="D3742">
        <f t="shared" ca="1" si="1091"/>
        <v>100</v>
      </c>
      <c r="E3742">
        <f t="shared" ref="E3742" ca="1" si="1100">INDEX(table_rates,C3742,2)</f>
        <v>100</v>
      </c>
    </row>
    <row r="3743" spans="1:5" x14ac:dyDescent="0.2">
      <c r="A3743" t="s">
        <v>1040</v>
      </c>
      <c r="B3743">
        <f t="shared" si="1093"/>
        <v>748</v>
      </c>
      <c r="C3743">
        <f t="shared" ref="C3743:C3761" ca="1" si="1101">IF(MOD(ROW(C3743)-2,5)&lt;&gt;0,C3742,RANDBETWEEN(1,ROWS(table_rates)))</f>
        <v>13</v>
      </c>
      <c r="D3743">
        <f ca="1">INDEX(table_rates,C3743,3)</f>
        <v>80</v>
      </c>
      <c r="E3743">
        <f ca="1">INDEX(table_rates,C3743,4)</f>
        <v>80</v>
      </c>
    </row>
    <row r="3744" spans="1:5" x14ac:dyDescent="0.2">
      <c r="A3744" t="s">
        <v>1041</v>
      </c>
      <c r="B3744">
        <f t="shared" si="1093"/>
        <v>748</v>
      </c>
      <c r="C3744">
        <f t="shared" ca="1" si="1101"/>
        <v>13</v>
      </c>
      <c r="D3744">
        <f ca="1">INDEX(table_rates,C3744,5)</f>
        <v>80</v>
      </c>
      <c r="E3744">
        <f ca="1">INDEX(table_rates,C3744,6)</f>
        <v>80</v>
      </c>
    </row>
    <row r="3745" spans="1:5" x14ac:dyDescent="0.2">
      <c r="A3745" t="s">
        <v>1042</v>
      </c>
      <c r="B3745">
        <f t="shared" si="1093"/>
        <v>748</v>
      </c>
      <c r="C3745">
        <f t="shared" ca="1" si="1101"/>
        <v>13</v>
      </c>
      <c r="D3745">
        <f ca="1">INDEX(table_rates,C3745,7)</f>
        <v>60</v>
      </c>
      <c r="E3745">
        <f ca="1">INDEX(table_rates,C3745,8)</f>
        <v>60</v>
      </c>
    </row>
    <row r="3746" spans="1:5" x14ac:dyDescent="0.2">
      <c r="A3746" t="s">
        <v>1043</v>
      </c>
      <c r="B3746">
        <f t="shared" si="1093"/>
        <v>748</v>
      </c>
      <c r="C3746">
        <f t="shared" ca="1" si="1101"/>
        <v>13</v>
      </c>
      <c r="D3746">
        <f ca="1">INDEX(table_rates,C3746,9)</f>
        <v>50</v>
      </c>
      <c r="E3746">
        <f ca="1">INDEX(table_rates,C3746,10)</f>
        <v>50</v>
      </c>
    </row>
    <row r="3747" spans="1:5" x14ac:dyDescent="0.2">
      <c r="A3747" t="s">
        <v>1039</v>
      </c>
      <c r="B3747">
        <f t="shared" si="1093"/>
        <v>749</v>
      </c>
      <c r="C3747">
        <f t="shared" ca="1" si="1101"/>
        <v>5</v>
      </c>
      <c r="D3747">
        <f t="shared" ca="1" si="1091"/>
        <v>100</v>
      </c>
      <c r="E3747">
        <f t="shared" ref="E3747" ca="1" si="1102">INDEX(table_rates,C3747,2)</f>
        <v>100</v>
      </c>
    </row>
    <row r="3748" spans="1:5" x14ac:dyDescent="0.2">
      <c r="A3748" t="s">
        <v>1040</v>
      </c>
      <c r="B3748">
        <f t="shared" si="1093"/>
        <v>749</v>
      </c>
      <c r="C3748">
        <f t="shared" ca="1" si="1101"/>
        <v>5</v>
      </c>
      <c r="D3748">
        <f ca="1">INDEX(table_rates,C3748,3)</f>
        <v>80</v>
      </c>
      <c r="E3748">
        <f ca="1">INDEX(table_rates,C3748,4)</f>
        <v>80</v>
      </c>
    </row>
    <row r="3749" spans="1:5" x14ac:dyDescent="0.2">
      <c r="A3749" t="s">
        <v>1041</v>
      </c>
      <c r="B3749">
        <f t="shared" si="1093"/>
        <v>749</v>
      </c>
      <c r="C3749">
        <f t="shared" ca="1" si="1101"/>
        <v>5</v>
      </c>
      <c r="D3749">
        <f ca="1">INDEX(table_rates,C3749,5)</f>
        <v>60</v>
      </c>
      <c r="E3749">
        <f ca="1">INDEX(table_rates,C3749,6)</f>
        <v>60</v>
      </c>
    </row>
    <row r="3750" spans="1:5" x14ac:dyDescent="0.2">
      <c r="A3750" t="s">
        <v>1042</v>
      </c>
      <c r="B3750">
        <f t="shared" si="1093"/>
        <v>749</v>
      </c>
      <c r="C3750">
        <f t="shared" ca="1" si="1101"/>
        <v>5</v>
      </c>
      <c r="D3750" t="str">
        <f ca="1">INDEX(table_rates,C3750,7)</f>
        <v>not covered</v>
      </c>
      <c r="E3750" t="str">
        <f ca="1">INDEX(table_rates,C3750,8)</f>
        <v>not covered</v>
      </c>
    </row>
    <row r="3751" spans="1:5" x14ac:dyDescent="0.2">
      <c r="A3751" t="s">
        <v>1043</v>
      </c>
      <c r="B3751">
        <f t="shared" si="1093"/>
        <v>749</v>
      </c>
      <c r="C3751">
        <f t="shared" ca="1" si="1101"/>
        <v>5</v>
      </c>
      <c r="D3751" t="str">
        <f ca="1">INDEX(table_rates,C3751,9)</f>
        <v>n/a</v>
      </c>
      <c r="E3751" t="str">
        <f ca="1">INDEX(table_rates,C3751,10)</f>
        <v>n/a</v>
      </c>
    </row>
    <row r="3752" spans="1:5" x14ac:dyDescent="0.2">
      <c r="A3752" t="s">
        <v>1039</v>
      </c>
      <c r="B3752">
        <f t="shared" si="1093"/>
        <v>750</v>
      </c>
      <c r="C3752">
        <f t="shared" ca="1" si="1101"/>
        <v>15</v>
      </c>
      <c r="D3752">
        <f t="shared" ca="1" si="1091"/>
        <v>100</v>
      </c>
      <c r="E3752">
        <f t="shared" ref="E3752" ca="1" si="1103">INDEX(table_rates,C3752,2)</f>
        <v>100</v>
      </c>
    </row>
    <row r="3753" spans="1:5" x14ac:dyDescent="0.2">
      <c r="A3753" t="s">
        <v>1040</v>
      </c>
      <c r="B3753">
        <f t="shared" si="1093"/>
        <v>750</v>
      </c>
      <c r="C3753">
        <f t="shared" ca="1" si="1101"/>
        <v>15</v>
      </c>
      <c r="D3753">
        <f ca="1">INDEX(table_rates,C3753,3)</f>
        <v>90</v>
      </c>
      <c r="E3753">
        <f ca="1">INDEX(table_rates,C3753,4)</f>
        <v>90</v>
      </c>
    </row>
    <row r="3754" spans="1:5" x14ac:dyDescent="0.2">
      <c r="A3754" t="s">
        <v>1041</v>
      </c>
      <c r="B3754">
        <f t="shared" si="1093"/>
        <v>750</v>
      </c>
      <c r="C3754">
        <f t="shared" ca="1" si="1101"/>
        <v>15</v>
      </c>
      <c r="D3754">
        <f ca="1">INDEX(table_rates,C3754,5)</f>
        <v>80</v>
      </c>
      <c r="E3754">
        <f ca="1">INDEX(table_rates,C3754,6)</f>
        <v>80</v>
      </c>
    </row>
    <row r="3755" spans="1:5" x14ac:dyDescent="0.2">
      <c r="A3755" t="s">
        <v>1042</v>
      </c>
      <c r="B3755">
        <f t="shared" si="1093"/>
        <v>750</v>
      </c>
      <c r="C3755">
        <f t="shared" ca="1" si="1101"/>
        <v>15</v>
      </c>
      <c r="D3755">
        <f ca="1">INDEX(table_rates,C3755,7)</f>
        <v>80</v>
      </c>
      <c r="E3755">
        <f ca="1">INDEX(table_rates,C3755,8)</f>
        <v>80</v>
      </c>
    </row>
    <row r="3756" spans="1:5" x14ac:dyDescent="0.2">
      <c r="A3756" t="s">
        <v>1043</v>
      </c>
      <c r="B3756">
        <f t="shared" si="1093"/>
        <v>750</v>
      </c>
      <c r="C3756">
        <f t="shared" ca="1" si="1101"/>
        <v>15</v>
      </c>
      <c r="D3756" t="str">
        <f ca="1">INDEX(table_rates,C3756,9)</f>
        <v>n/a</v>
      </c>
      <c r="E3756" t="str">
        <f ca="1">INDEX(table_rates,C3756,10)</f>
        <v>n/a</v>
      </c>
    </row>
    <row r="3757" spans="1:5" x14ac:dyDescent="0.2">
      <c r="A3757" t="s">
        <v>1039</v>
      </c>
      <c r="B3757">
        <f t="shared" si="1093"/>
        <v>751</v>
      </c>
      <c r="C3757">
        <f t="shared" ca="1" si="1101"/>
        <v>14</v>
      </c>
      <c r="D3757">
        <f t="shared" ca="1" si="1091"/>
        <v>100</v>
      </c>
      <c r="E3757">
        <f t="shared" ref="E3757" ca="1" si="1104">INDEX(table_rates,C3757,2)</f>
        <v>100</v>
      </c>
    </row>
    <row r="3758" spans="1:5" x14ac:dyDescent="0.2">
      <c r="A3758" t="s">
        <v>1040</v>
      </c>
      <c r="B3758">
        <f t="shared" si="1093"/>
        <v>751</v>
      </c>
      <c r="C3758">
        <f t="shared" ca="1" si="1101"/>
        <v>14</v>
      </c>
      <c r="D3758">
        <f ca="1">INDEX(table_rates,C3758,3)</f>
        <v>90</v>
      </c>
      <c r="E3758">
        <f ca="1">INDEX(table_rates,C3758,4)</f>
        <v>90</v>
      </c>
    </row>
    <row r="3759" spans="1:5" x14ac:dyDescent="0.2">
      <c r="A3759" t="s">
        <v>1041</v>
      </c>
      <c r="B3759">
        <f t="shared" si="1093"/>
        <v>751</v>
      </c>
      <c r="C3759">
        <f t="shared" ca="1" si="1101"/>
        <v>14</v>
      </c>
      <c r="D3759">
        <f ca="1">INDEX(table_rates,C3759,5)</f>
        <v>80</v>
      </c>
      <c r="E3759">
        <f ca="1">INDEX(table_rates,C3759,6)</f>
        <v>80</v>
      </c>
    </row>
    <row r="3760" spans="1:5" x14ac:dyDescent="0.2">
      <c r="A3760" t="s">
        <v>1042</v>
      </c>
      <c r="B3760">
        <f t="shared" si="1093"/>
        <v>751</v>
      </c>
      <c r="C3760">
        <f t="shared" ca="1" si="1101"/>
        <v>14</v>
      </c>
      <c r="D3760">
        <f ca="1">INDEX(table_rates,C3760,7)</f>
        <v>80</v>
      </c>
      <c r="E3760">
        <f ca="1">INDEX(table_rates,C3760,8)</f>
        <v>80</v>
      </c>
    </row>
    <row r="3761" spans="1:5" x14ac:dyDescent="0.2">
      <c r="A3761" t="s">
        <v>1043</v>
      </c>
      <c r="B3761">
        <f t="shared" si="1093"/>
        <v>751</v>
      </c>
      <c r="C3761">
        <f t="shared" ca="1" si="1101"/>
        <v>14</v>
      </c>
      <c r="D3761" t="str">
        <f ca="1">INDEX(table_rates,C3761,9)</f>
        <v>n/a</v>
      </c>
      <c r="E3761" t="str">
        <f ca="1">INDEX(table_rates,C3761,10)</f>
        <v>n/a</v>
      </c>
    </row>
    <row r="3762" spans="1:5" x14ac:dyDescent="0.2">
      <c r="A3762" t="s">
        <v>1039</v>
      </c>
      <c r="B3762">
        <f t="shared" si="1093"/>
        <v>752</v>
      </c>
      <c r="C3762">
        <f t="shared" ref="C3762:C3822" ca="1" si="1105">RANDBETWEEN(1,ROWS(table_rates))</f>
        <v>1</v>
      </c>
      <c r="D3762">
        <f t="shared" ca="1" si="1091"/>
        <v>100</v>
      </c>
      <c r="E3762">
        <f t="shared" ref="E3762" ca="1" si="1106">INDEX(table_rates,C3762,2)</f>
        <v>100</v>
      </c>
    </row>
    <row r="3763" spans="1:5" x14ac:dyDescent="0.2">
      <c r="A3763" t="s">
        <v>1040</v>
      </c>
      <c r="B3763">
        <f t="shared" si="1093"/>
        <v>752</v>
      </c>
      <c r="C3763">
        <f t="shared" ref="C3763:C3781" ca="1" si="1107">IF(MOD(ROW(C3763)-2,5)&lt;&gt;0,C3762,RANDBETWEEN(1,ROWS(table_rates)))</f>
        <v>1</v>
      </c>
      <c r="D3763">
        <f ca="1">INDEX(table_rates,C3763,3)</f>
        <v>80</v>
      </c>
      <c r="E3763">
        <f ca="1">INDEX(table_rates,C3763,4)</f>
        <v>80</v>
      </c>
    </row>
    <row r="3764" spans="1:5" x14ac:dyDescent="0.2">
      <c r="A3764" t="s">
        <v>1041</v>
      </c>
      <c r="B3764">
        <f t="shared" si="1093"/>
        <v>752</v>
      </c>
      <c r="C3764">
        <f t="shared" ca="1" si="1107"/>
        <v>1</v>
      </c>
      <c r="D3764">
        <f ca="1">INDEX(table_rates,C3764,5)</f>
        <v>60</v>
      </c>
      <c r="E3764">
        <f ca="1">INDEX(table_rates,C3764,6)</f>
        <v>60</v>
      </c>
    </row>
    <row r="3765" spans="1:5" x14ac:dyDescent="0.2">
      <c r="A3765" t="s">
        <v>1042</v>
      </c>
      <c r="B3765">
        <f t="shared" si="1093"/>
        <v>752</v>
      </c>
      <c r="C3765">
        <f t="shared" ca="1" si="1107"/>
        <v>1</v>
      </c>
      <c r="D3765">
        <f ca="1">INDEX(table_rates,C3765,7)</f>
        <v>50</v>
      </c>
      <c r="E3765">
        <f ca="1">INDEX(table_rates,C3765,8)</f>
        <v>50</v>
      </c>
    </row>
    <row r="3766" spans="1:5" x14ac:dyDescent="0.2">
      <c r="A3766" t="s">
        <v>1043</v>
      </c>
      <c r="B3766">
        <f t="shared" si="1093"/>
        <v>752</v>
      </c>
      <c r="C3766">
        <f t="shared" ca="1" si="1107"/>
        <v>1</v>
      </c>
      <c r="D3766" t="str">
        <f ca="1">INDEX(table_rates,C3766,9)</f>
        <v>n/a</v>
      </c>
      <c r="E3766" t="str">
        <f ca="1">INDEX(table_rates,C3766,10)</f>
        <v>n/a</v>
      </c>
    </row>
    <row r="3767" spans="1:5" x14ac:dyDescent="0.2">
      <c r="A3767" t="s">
        <v>1039</v>
      </c>
      <c r="B3767">
        <f t="shared" si="1093"/>
        <v>753</v>
      </c>
      <c r="C3767">
        <f t="shared" ca="1" si="1107"/>
        <v>11</v>
      </c>
      <c r="D3767">
        <f t="shared" ca="1" si="1091"/>
        <v>100</v>
      </c>
      <c r="E3767">
        <f t="shared" ref="E3767" ca="1" si="1108">INDEX(table_rates,C3767,2)</f>
        <v>100</v>
      </c>
    </row>
    <row r="3768" spans="1:5" x14ac:dyDescent="0.2">
      <c r="A3768" t="s">
        <v>1040</v>
      </c>
      <c r="B3768">
        <f t="shared" si="1093"/>
        <v>753</v>
      </c>
      <c r="C3768">
        <f t="shared" ca="1" si="1107"/>
        <v>11</v>
      </c>
      <c r="D3768">
        <f ca="1">INDEX(table_rates,C3768,3)</f>
        <v>80</v>
      </c>
      <c r="E3768">
        <f ca="1">INDEX(table_rates,C3768,4)</f>
        <v>80</v>
      </c>
    </row>
    <row r="3769" spans="1:5" x14ac:dyDescent="0.2">
      <c r="A3769" t="s">
        <v>1041</v>
      </c>
      <c r="B3769">
        <f t="shared" si="1093"/>
        <v>753</v>
      </c>
      <c r="C3769">
        <f t="shared" ca="1" si="1107"/>
        <v>11</v>
      </c>
      <c r="D3769">
        <f ca="1">INDEX(table_rates,C3769,5)</f>
        <v>80</v>
      </c>
      <c r="E3769">
        <f ca="1">INDEX(table_rates,C3769,6)</f>
        <v>80</v>
      </c>
    </row>
    <row r="3770" spans="1:5" x14ac:dyDescent="0.2">
      <c r="A3770" t="s">
        <v>1042</v>
      </c>
      <c r="B3770">
        <f t="shared" si="1093"/>
        <v>753</v>
      </c>
      <c r="C3770">
        <f t="shared" ca="1" si="1107"/>
        <v>11</v>
      </c>
      <c r="D3770">
        <f ca="1">INDEX(table_rates,C3770,7)</f>
        <v>60</v>
      </c>
      <c r="E3770">
        <f ca="1">INDEX(table_rates,C3770,8)</f>
        <v>60</v>
      </c>
    </row>
    <row r="3771" spans="1:5" x14ac:dyDescent="0.2">
      <c r="A3771" t="s">
        <v>1043</v>
      </c>
      <c r="B3771">
        <f t="shared" si="1093"/>
        <v>753</v>
      </c>
      <c r="C3771">
        <f t="shared" ca="1" si="1107"/>
        <v>11</v>
      </c>
      <c r="D3771" t="str">
        <f ca="1">INDEX(table_rates,C3771,9)</f>
        <v>n/a</v>
      </c>
      <c r="E3771" t="str">
        <f ca="1">INDEX(table_rates,C3771,10)</f>
        <v>n/a</v>
      </c>
    </row>
    <row r="3772" spans="1:5" x14ac:dyDescent="0.2">
      <c r="A3772" t="s">
        <v>1039</v>
      </c>
      <c r="B3772">
        <f t="shared" si="1093"/>
        <v>754</v>
      </c>
      <c r="C3772">
        <f t="shared" ca="1" si="1107"/>
        <v>11</v>
      </c>
      <c r="D3772">
        <f t="shared" ca="1" si="1091"/>
        <v>100</v>
      </c>
      <c r="E3772">
        <f t="shared" ref="E3772" ca="1" si="1109">INDEX(table_rates,C3772,2)</f>
        <v>100</v>
      </c>
    </row>
    <row r="3773" spans="1:5" x14ac:dyDescent="0.2">
      <c r="A3773" t="s">
        <v>1040</v>
      </c>
      <c r="B3773">
        <f t="shared" si="1093"/>
        <v>754</v>
      </c>
      <c r="C3773">
        <f t="shared" ca="1" si="1107"/>
        <v>11</v>
      </c>
      <c r="D3773">
        <f ca="1">INDEX(table_rates,C3773,3)</f>
        <v>80</v>
      </c>
      <c r="E3773">
        <f ca="1">INDEX(table_rates,C3773,4)</f>
        <v>80</v>
      </c>
    </row>
    <row r="3774" spans="1:5" x14ac:dyDescent="0.2">
      <c r="A3774" t="s">
        <v>1041</v>
      </c>
      <c r="B3774">
        <f t="shared" si="1093"/>
        <v>754</v>
      </c>
      <c r="C3774">
        <f t="shared" ca="1" si="1107"/>
        <v>11</v>
      </c>
      <c r="D3774">
        <f ca="1">INDEX(table_rates,C3774,5)</f>
        <v>80</v>
      </c>
      <c r="E3774">
        <f ca="1">INDEX(table_rates,C3774,6)</f>
        <v>80</v>
      </c>
    </row>
    <row r="3775" spans="1:5" x14ac:dyDescent="0.2">
      <c r="A3775" t="s">
        <v>1042</v>
      </c>
      <c r="B3775">
        <f t="shared" si="1093"/>
        <v>754</v>
      </c>
      <c r="C3775">
        <f t="shared" ca="1" si="1107"/>
        <v>11</v>
      </c>
      <c r="D3775">
        <f ca="1">INDEX(table_rates,C3775,7)</f>
        <v>60</v>
      </c>
      <c r="E3775">
        <f ca="1">INDEX(table_rates,C3775,8)</f>
        <v>60</v>
      </c>
    </row>
    <row r="3776" spans="1:5" x14ac:dyDescent="0.2">
      <c r="A3776" t="s">
        <v>1043</v>
      </c>
      <c r="B3776">
        <f t="shared" si="1093"/>
        <v>754</v>
      </c>
      <c r="C3776">
        <f t="shared" ca="1" si="1107"/>
        <v>11</v>
      </c>
      <c r="D3776" t="str">
        <f ca="1">INDEX(table_rates,C3776,9)</f>
        <v>n/a</v>
      </c>
      <c r="E3776" t="str">
        <f ca="1">INDEX(table_rates,C3776,10)</f>
        <v>n/a</v>
      </c>
    </row>
    <row r="3777" spans="1:5" x14ac:dyDescent="0.2">
      <c r="A3777" t="s">
        <v>1039</v>
      </c>
      <c r="B3777">
        <f t="shared" si="1093"/>
        <v>755</v>
      </c>
      <c r="C3777">
        <f t="shared" ca="1" si="1107"/>
        <v>12</v>
      </c>
      <c r="D3777">
        <f t="shared" ref="D3777:D3837" ca="1" si="1110">INDEX(table_rates,C3777,1)</f>
        <v>100</v>
      </c>
      <c r="E3777">
        <f t="shared" ref="E3777" ca="1" si="1111">INDEX(table_rates,C3777,2)</f>
        <v>100</v>
      </c>
    </row>
    <row r="3778" spans="1:5" x14ac:dyDescent="0.2">
      <c r="A3778" t="s">
        <v>1040</v>
      </c>
      <c r="B3778">
        <f t="shared" si="1093"/>
        <v>755</v>
      </c>
      <c r="C3778">
        <f t="shared" ca="1" si="1107"/>
        <v>12</v>
      </c>
      <c r="D3778">
        <f ca="1">INDEX(table_rates,C3778,3)</f>
        <v>80</v>
      </c>
      <c r="E3778">
        <f ca="1">INDEX(table_rates,C3778,4)</f>
        <v>80</v>
      </c>
    </row>
    <row r="3779" spans="1:5" x14ac:dyDescent="0.2">
      <c r="A3779" t="s">
        <v>1041</v>
      </c>
      <c r="B3779">
        <f t="shared" si="1093"/>
        <v>755</v>
      </c>
      <c r="C3779">
        <f t="shared" ca="1" si="1107"/>
        <v>12</v>
      </c>
      <c r="D3779">
        <f ca="1">INDEX(table_rates,C3779,5)</f>
        <v>60</v>
      </c>
      <c r="E3779">
        <f ca="1">INDEX(table_rates,C3779,6)</f>
        <v>60</v>
      </c>
    </row>
    <row r="3780" spans="1:5" x14ac:dyDescent="0.2">
      <c r="A3780" t="s">
        <v>1042</v>
      </c>
      <c r="B3780">
        <f t="shared" ref="B3780:B3843" si="1112">IF(MOD(ROW(B3780)-2,5)&lt;&gt;0,B3779,B3779+1)</f>
        <v>755</v>
      </c>
      <c r="C3780">
        <f t="shared" ca="1" si="1107"/>
        <v>12</v>
      </c>
      <c r="D3780" t="str">
        <f ca="1">INDEX(table_rates,C3780,7)</f>
        <v>not covered</v>
      </c>
      <c r="E3780" t="str">
        <f ca="1">INDEX(table_rates,C3780,8)</f>
        <v>not covered</v>
      </c>
    </row>
    <row r="3781" spans="1:5" x14ac:dyDescent="0.2">
      <c r="A3781" t="s">
        <v>1043</v>
      </c>
      <c r="B3781">
        <f t="shared" si="1112"/>
        <v>755</v>
      </c>
      <c r="C3781">
        <f t="shared" ca="1" si="1107"/>
        <v>12</v>
      </c>
      <c r="D3781" t="str">
        <f ca="1">INDEX(table_rates,C3781,9)</f>
        <v>n/a</v>
      </c>
      <c r="E3781" t="str">
        <f ca="1">INDEX(table_rates,C3781,10)</f>
        <v>n/a</v>
      </c>
    </row>
    <row r="3782" spans="1:5" x14ac:dyDescent="0.2">
      <c r="A3782" t="s">
        <v>1039</v>
      </c>
      <c r="B3782">
        <f t="shared" si="1112"/>
        <v>756</v>
      </c>
      <c r="C3782">
        <f t="shared" ca="1" si="1105"/>
        <v>3</v>
      </c>
      <c r="D3782">
        <f t="shared" ca="1" si="1110"/>
        <v>100</v>
      </c>
      <c r="E3782">
        <f t="shared" ref="E3782" ca="1" si="1113">INDEX(table_rates,C3782,2)</f>
        <v>100</v>
      </c>
    </row>
    <row r="3783" spans="1:5" x14ac:dyDescent="0.2">
      <c r="A3783" t="s">
        <v>1040</v>
      </c>
      <c r="B3783">
        <f t="shared" si="1112"/>
        <v>756</v>
      </c>
      <c r="C3783">
        <f t="shared" ref="C3783:C3801" ca="1" si="1114">IF(MOD(ROW(C3783)-2,5)&lt;&gt;0,C3782,RANDBETWEEN(1,ROWS(table_rates)))</f>
        <v>3</v>
      </c>
      <c r="D3783">
        <f ca="1">INDEX(table_rates,C3783,3)</f>
        <v>80</v>
      </c>
      <c r="E3783">
        <f ca="1">INDEX(table_rates,C3783,4)</f>
        <v>80</v>
      </c>
    </row>
    <row r="3784" spans="1:5" x14ac:dyDescent="0.2">
      <c r="A3784" t="s">
        <v>1041</v>
      </c>
      <c r="B3784">
        <f t="shared" si="1112"/>
        <v>756</v>
      </c>
      <c r="C3784">
        <f t="shared" ca="1" si="1114"/>
        <v>3</v>
      </c>
      <c r="D3784">
        <f ca="1">INDEX(table_rates,C3784,5)</f>
        <v>80</v>
      </c>
      <c r="E3784">
        <f ca="1">INDEX(table_rates,C3784,6)</f>
        <v>80</v>
      </c>
    </row>
    <row r="3785" spans="1:5" x14ac:dyDescent="0.2">
      <c r="A3785" t="s">
        <v>1042</v>
      </c>
      <c r="B3785">
        <f t="shared" si="1112"/>
        <v>756</v>
      </c>
      <c r="C3785">
        <f t="shared" ca="1" si="1114"/>
        <v>3</v>
      </c>
      <c r="D3785">
        <f ca="1">INDEX(table_rates,C3785,7)</f>
        <v>60</v>
      </c>
      <c r="E3785">
        <f ca="1">INDEX(table_rates,C3785,8)</f>
        <v>60</v>
      </c>
    </row>
    <row r="3786" spans="1:5" x14ac:dyDescent="0.2">
      <c r="A3786" t="s">
        <v>1043</v>
      </c>
      <c r="B3786">
        <f t="shared" si="1112"/>
        <v>756</v>
      </c>
      <c r="C3786">
        <f t="shared" ca="1" si="1114"/>
        <v>3</v>
      </c>
      <c r="D3786" t="str">
        <f ca="1">INDEX(table_rates,C3786,9)</f>
        <v>n/a</v>
      </c>
      <c r="E3786" t="str">
        <f ca="1">INDEX(table_rates,C3786,10)</f>
        <v>n/a</v>
      </c>
    </row>
    <row r="3787" spans="1:5" x14ac:dyDescent="0.2">
      <c r="A3787" t="s">
        <v>1039</v>
      </c>
      <c r="B3787">
        <f t="shared" si="1112"/>
        <v>757</v>
      </c>
      <c r="C3787">
        <f t="shared" ca="1" si="1114"/>
        <v>12</v>
      </c>
      <c r="D3787">
        <f t="shared" ca="1" si="1110"/>
        <v>100</v>
      </c>
      <c r="E3787">
        <f t="shared" ref="E3787" ca="1" si="1115">INDEX(table_rates,C3787,2)</f>
        <v>100</v>
      </c>
    </row>
    <row r="3788" spans="1:5" x14ac:dyDescent="0.2">
      <c r="A3788" t="s">
        <v>1040</v>
      </c>
      <c r="B3788">
        <f t="shared" si="1112"/>
        <v>757</v>
      </c>
      <c r="C3788">
        <f t="shared" ca="1" si="1114"/>
        <v>12</v>
      </c>
      <c r="D3788">
        <f ca="1">INDEX(table_rates,C3788,3)</f>
        <v>80</v>
      </c>
      <c r="E3788">
        <f ca="1">INDEX(table_rates,C3788,4)</f>
        <v>80</v>
      </c>
    </row>
    <row r="3789" spans="1:5" x14ac:dyDescent="0.2">
      <c r="A3789" t="s">
        <v>1041</v>
      </c>
      <c r="B3789">
        <f t="shared" si="1112"/>
        <v>757</v>
      </c>
      <c r="C3789">
        <f t="shared" ca="1" si="1114"/>
        <v>12</v>
      </c>
      <c r="D3789">
        <f ca="1">INDEX(table_rates,C3789,5)</f>
        <v>60</v>
      </c>
      <c r="E3789">
        <f ca="1">INDEX(table_rates,C3789,6)</f>
        <v>60</v>
      </c>
    </row>
    <row r="3790" spans="1:5" x14ac:dyDescent="0.2">
      <c r="A3790" t="s">
        <v>1042</v>
      </c>
      <c r="B3790">
        <f t="shared" si="1112"/>
        <v>757</v>
      </c>
      <c r="C3790">
        <f t="shared" ca="1" si="1114"/>
        <v>12</v>
      </c>
      <c r="D3790" t="str">
        <f ca="1">INDEX(table_rates,C3790,7)</f>
        <v>not covered</v>
      </c>
      <c r="E3790" t="str">
        <f ca="1">INDEX(table_rates,C3790,8)</f>
        <v>not covered</v>
      </c>
    </row>
    <row r="3791" spans="1:5" x14ac:dyDescent="0.2">
      <c r="A3791" t="s">
        <v>1043</v>
      </c>
      <c r="B3791">
        <f t="shared" si="1112"/>
        <v>757</v>
      </c>
      <c r="C3791">
        <f t="shared" ca="1" si="1114"/>
        <v>12</v>
      </c>
      <c r="D3791" t="str">
        <f ca="1">INDEX(table_rates,C3791,9)</f>
        <v>n/a</v>
      </c>
      <c r="E3791" t="str">
        <f ca="1">INDEX(table_rates,C3791,10)</f>
        <v>n/a</v>
      </c>
    </row>
    <row r="3792" spans="1:5" x14ac:dyDescent="0.2">
      <c r="A3792" t="s">
        <v>1039</v>
      </c>
      <c r="B3792">
        <f t="shared" si="1112"/>
        <v>758</v>
      </c>
      <c r="C3792">
        <f t="shared" ca="1" si="1114"/>
        <v>14</v>
      </c>
      <c r="D3792">
        <f t="shared" ca="1" si="1110"/>
        <v>100</v>
      </c>
      <c r="E3792">
        <f t="shared" ref="E3792" ca="1" si="1116">INDEX(table_rates,C3792,2)</f>
        <v>100</v>
      </c>
    </row>
    <row r="3793" spans="1:5" x14ac:dyDescent="0.2">
      <c r="A3793" t="s">
        <v>1040</v>
      </c>
      <c r="B3793">
        <f t="shared" si="1112"/>
        <v>758</v>
      </c>
      <c r="C3793">
        <f t="shared" ca="1" si="1114"/>
        <v>14</v>
      </c>
      <c r="D3793">
        <f ca="1">INDEX(table_rates,C3793,3)</f>
        <v>90</v>
      </c>
      <c r="E3793">
        <f ca="1">INDEX(table_rates,C3793,4)</f>
        <v>90</v>
      </c>
    </row>
    <row r="3794" spans="1:5" x14ac:dyDescent="0.2">
      <c r="A3794" t="s">
        <v>1041</v>
      </c>
      <c r="B3794">
        <f t="shared" si="1112"/>
        <v>758</v>
      </c>
      <c r="C3794">
        <f t="shared" ca="1" si="1114"/>
        <v>14</v>
      </c>
      <c r="D3794">
        <f ca="1">INDEX(table_rates,C3794,5)</f>
        <v>80</v>
      </c>
      <c r="E3794">
        <f ca="1">INDEX(table_rates,C3794,6)</f>
        <v>80</v>
      </c>
    </row>
    <row r="3795" spans="1:5" x14ac:dyDescent="0.2">
      <c r="A3795" t="s">
        <v>1042</v>
      </c>
      <c r="B3795">
        <f t="shared" si="1112"/>
        <v>758</v>
      </c>
      <c r="C3795">
        <f t="shared" ca="1" si="1114"/>
        <v>14</v>
      </c>
      <c r="D3795">
        <f ca="1">INDEX(table_rates,C3795,7)</f>
        <v>80</v>
      </c>
      <c r="E3795">
        <f ca="1">INDEX(table_rates,C3795,8)</f>
        <v>80</v>
      </c>
    </row>
    <row r="3796" spans="1:5" x14ac:dyDescent="0.2">
      <c r="A3796" t="s">
        <v>1043</v>
      </c>
      <c r="B3796">
        <f t="shared" si="1112"/>
        <v>758</v>
      </c>
      <c r="C3796">
        <f t="shared" ca="1" si="1114"/>
        <v>14</v>
      </c>
      <c r="D3796" t="str">
        <f ca="1">INDEX(table_rates,C3796,9)</f>
        <v>n/a</v>
      </c>
      <c r="E3796" t="str">
        <f ca="1">INDEX(table_rates,C3796,10)</f>
        <v>n/a</v>
      </c>
    </row>
    <row r="3797" spans="1:5" x14ac:dyDescent="0.2">
      <c r="A3797" t="s">
        <v>1039</v>
      </c>
      <c r="B3797">
        <f t="shared" si="1112"/>
        <v>759</v>
      </c>
      <c r="C3797">
        <f t="shared" ca="1" si="1114"/>
        <v>12</v>
      </c>
      <c r="D3797">
        <f t="shared" ca="1" si="1110"/>
        <v>100</v>
      </c>
      <c r="E3797">
        <f t="shared" ref="E3797" ca="1" si="1117">INDEX(table_rates,C3797,2)</f>
        <v>100</v>
      </c>
    </row>
    <row r="3798" spans="1:5" x14ac:dyDescent="0.2">
      <c r="A3798" t="s">
        <v>1040</v>
      </c>
      <c r="B3798">
        <f t="shared" si="1112"/>
        <v>759</v>
      </c>
      <c r="C3798">
        <f t="shared" ca="1" si="1114"/>
        <v>12</v>
      </c>
      <c r="D3798">
        <f ca="1">INDEX(table_rates,C3798,3)</f>
        <v>80</v>
      </c>
      <c r="E3798">
        <f ca="1">INDEX(table_rates,C3798,4)</f>
        <v>80</v>
      </c>
    </row>
    <row r="3799" spans="1:5" x14ac:dyDescent="0.2">
      <c r="A3799" t="s">
        <v>1041</v>
      </c>
      <c r="B3799">
        <f t="shared" si="1112"/>
        <v>759</v>
      </c>
      <c r="C3799">
        <f t="shared" ca="1" si="1114"/>
        <v>12</v>
      </c>
      <c r="D3799">
        <f ca="1">INDEX(table_rates,C3799,5)</f>
        <v>60</v>
      </c>
      <c r="E3799">
        <f ca="1">INDEX(table_rates,C3799,6)</f>
        <v>60</v>
      </c>
    </row>
    <row r="3800" spans="1:5" x14ac:dyDescent="0.2">
      <c r="A3800" t="s">
        <v>1042</v>
      </c>
      <c r="B3800">
        <f t="shared" si="1112"/>
        <v>759</v>
      </c>
      <c r="C3800">
        <f t="shared" ca="1" si="1114"/>
        <v>12</v>
      </c>
      <c r="D3800" t="str">
        <f ca="1">INDEX(table_rates,C3800,7)</f>
        <v>not covered</v>
      </c>
      <c r="E3800" t="str">
        <f ca="1">INDEX(table_rates,C3800,8)</f>
        <v>not covered</v>
      </c>
    </row>
    <row r="3801" spans="1:5" x14ac:dyDescent="0.2">
      <c r="A3801" t="s">
        <v>1043</v>
      </c>
      <c r="B3801">
        <f t="shared" si="1112"/>
        <v>759</v>
      </c>
      <c r="C3801">
        <f t="shared" ca="1" si="1114"/>
        <v>12</v>
      </c>
      <c r="D3801" t="str">
        <f ca="1">INDEX(table_rates,C3801,9)</f>
        <v>n/a</v>
      </c>
      <c r="E3801" t="str">
        <f ca="1">INDEX(table_rates,C3801,10)</f>
        <v>n/a</v>
      </c>
    </row>
    <row r="3802" spans="1:5" x14ac:dyDescent="0.2">
      <c r="A3802" t="s">
        <v>1039</v>
      </c>
      <c r="B3802">
        <f t="shared" si="1112"/>
        <v>760</v>
      </c>
      <c r="C3802">
        <f t="shared" ca="1" si="1105"/>
        <v>4</v>
      </c>
      <c r="D3802">
        <f t="shared" ca="1" si="1110"/>
        <v>100</v>
      </c>
      <c r="E3802">
        <f t="shared" ref="E3802" ca="1" si="1118">INDEX(table_rates,C3802,2)</f>
        <v>100</v>
      </c>
    </row>
    <row r="3803" spans="1:5" x14ac:dyDescent="0.2">
      <c r="A3803" t="s">
        <v>1040</v>
      </c>
      <c r="B3803">
        <f t="shared" si="1112"/>
        <v>760</v>
      </c>
      <c r="C3803">
        <f t="shared" ref="C3803:C3821" ca="1" si="1119">IF(MOD(ROW(C3803)-2,5)&lt;&gt;0,C3802,RANDBETWEEN(1,ROWS(table_rates)))</f>
        <v>4</v>
      </c>
      <c r="D3803">
        <f ca="1">INDEX(table_rates,C3803,3)</f>
        <v>90</v>
      </c>
      <c r="E3803">
        <f ca="1">INDEX(table_rates,C3803,4)</f>
        <v>90</v>
      </c>
    </row>
    <row r="3804" spans="1:5" x14ac:dyDescent="0.2">
      <c r="A3804" t="s">
        <v>1041</v>
      </c>
      <c r="B3804">
        <f t="shared" si="1112"/>
        <v>760</v>
      </c>
      <c r="C3804">
        <f t="shared" ca="1" si="1119"/>
        <v>4</v>
      </c>
      <c r="D3804">
        <f ca="1">INDEX(table_rates,C3804,5)</f>
        <v>80</v>
      </c>
      <c r="E3804">
        <f ca="1">INDEX(table_rates,C3804,6)</f>
        <v>80</v>
      </c>
    </row>
    <row r="3805" spans="1:5" x14ac:dyDescent="0.2">
      <c r="A3805" t="s">
        <v>1042</v>
      </c>
      <c r="B3805">
        <f t="shared" si="1112"/>
        <v>760</v>
      </c>
      <c r="C3805">
        <f t="shared" ca="1" si="1119"/>
        <v>4</v>
      </c>
      <c r="D3805">
        <f ca="1">INDEX(table_rates,C3805,7)</f>
        <v>80</v>
      </c>
      <c r="E3805">
        <f ca="1">INDEX(table_rates,C3805,8)</f>
        <v>80</v>
      </c>
    </row>
    <row r="3806" spans="1:5" x14ac:dyDescent="0.2">
      <c r="A3806" t="s">
        <v>1043</v>
      </c>
      <c r="B3806">
        <f t="shared" si="1112"/>
        <v>760</v>
      </c>
      <c r="C3806">
        <f t="shared" ca="1" si="1119"/>
        <v>4</v>
      </c>
      <c r="D3806" t="str">
        <f ca="1">INDEX(table_rates,C3806,9)</f>
        <v>n/a</v>
      </c>
      <c r="E3806" t="str">
        <f ca="1">INDEX(table_rates,C3806,10)</f>
        <v>n/a</v>
      </c>
    </row>
    <row r="3807" spans="1:5" x14ac:dyDescent="0.2">
      <c r="A3807" t="s">
        <v>1039</v>
      </c>
      <c r="B3807">
        <f t="shared" si="1112"/>
        <v>761</v>
      </c>
      <c r="C3807">
        <f t="shared" ca="1" si="1119"/>
        <v>12</v>
      </c>
      <c r="D3807">
        <f t="shared" ca="1" si="1110"/>
        <v>100</v>
      </c>
      <c r="E3807">
        <f t="shared" ref="E3807" ca="1" si="1120">INDEX(table_rates,C3807,2)</f>
        <v>100</v>
      </c>
    </row>
    <row r="3808" spans="1:5" x14ac:dyDescent="0.2">
      <c r="A3808" t="s">
        <v>1040</v>
      </c>
      <c r="B3808">
        <f t="shared" si="1112"/>
        <v>761</v>
      </c>
      <c r="C3808">
        <f t="shared" ca="1" si="1119"/>
        <v>12</v>
      </c>
      <c r="D3808">
        <f ca="1">INDEX(table_rates,C3808,3)</f>
        <v>80</v>
      </c>
      <c r="E3808">
        <f ca="1">INDEX(table_rates,C3808,4)</f>
        <v>80</v>
      </c>
    </row>
    <row r="3809" spans="1:5" x14ac:dyDescent="0.2">
      <c r="A3809" t="s">
        <v>1041</v>
      </c>
      <c r="B3809">
        <f t="shared" si="1112"/>
        <v>761</v>
      </c>
      <c r="C3809">
        <f t="shared" ca="1" si="1119"/>
        <v>12</v>
      </c>
      <c r="D3809">
        <f ca="1">INDEX(table_rates,C3809,5)</f>
        <v>60</v>
      </c>
      <c r="E3809">
        <f ca="1">INDEX(table_rates,C3809,6)</f>
        <v>60</v>
      </c>
    </row>
    <row r="3810" spans="1:5" x14ac:dyDescent="0.2">
      <c r="A3810" t="s">
        <v>1042</v>
      </c>
      <c r="B3810">
        <f t="shared" si="1112"/>
        <v>761</v>
      </c>
      <c r="C3810">
        <f t="shared" ca="1" si="1119"/>
        <v>12</v>
      </c>
      <c r="D3810" t="str">
        <f ca="1">INDEX(table_rates,C3810,7)</f>
        <v>not covered</v>
      </c>
      <c r="E3810" t="str">
        <f ca="1">INDEX(table_rates,C3810,8)</f>
        <v>not covered</v>
      </c>
    </row>
    <row r="3811" spans="1:5" x14ac:dyDescent="0.2">
      <c r="A3811" t="s">
        <v>1043</v>
      </c>
      <c r="B3811">
        <f t="shared" si="1112"/>
        <v>761</v>
      </c>
      <c r="C3811">
        <f t="shared" ca="1" si="1119"/>
        <v>12</v>
      </c>
      <c r="D3811" t="str">
        <f ca="1">INDEX(table_rates,C3811,9)</f>
        <v>n/a</v>
      </c>
      <c r="E3811" t="str">
        <f ca="1">INDEX(table_rates,C3811,10)</f>
        <v>n/a</v>
      </c>
    </row>
    <row r="3812" spans="1:5" x14ac:dyDescent="0.2">
      <c r="A3812" t="s">
        <v>1039</v>
      </c>
      <c r="B3812">
        <f t="shared" si="1112"/>
        <v>762</v>
      </c>
      <c r="C3812">
        <f t="shared" ca="1" si="1119"/>
        <v>14</v>
      </c>
      <c r="D3812">
        <f t="shared" ca="1" si="1110"/>
        <v>100</v>
      </c>
      <c r="E3812">
        <f t="shared" ref="E3812" ca="1" si="1121">INDEX(table_rates,C3812,2)</f>
        <v>100</v>
      </c>
    </row>
    <row r="3813" spans="1:5" x14ac:dyDescent="0.2">
      <c r="A3813" t="s">
        <v>1040</v>
      </c>
      <c r="B3813">
        <f t="shared" si="1112"/>
        <v>762</v>
      </c>
      <c r="C3813">
        <f t="shared" ca="1" si="1119"/>
        <v>14</v>
      </c>
      <c r="D3813">
        <f ca="1">INDEX(table_rates,C3813,3)</f>
        <v>90</v>
      </c>
      <c r="E3813">
        <f ca="1">INDEX(table_rates,C3813,4)</f>
        <v>90</v>
      </c>
    </row>
    <row r="3814" spans="1:5" x14ac:dyDescent="0.2">
      <c r="A3814" t="s">
        <v>1041</v>
      </c>
      <c r="B3814">
        <f t="shared" si="1112"/>
        <v>762</v>
      </c>
      <c r="C3814">
        <f t="shared" ca="1" si="1119"/>
        <v>14</v>
      </c>
      <c r="D3814">
        <f ca="1">INDEX(table_rates,C3814,5)</f>
        <v>80</v>
      </c>
      <c r="E3814">
        <f ca="1">INDEX(table_rates,C3814,6)</f>
        <v>80</v>
      </c>
    </row>
    <row r="3815" spans="1:5" x14ac:dyDescent="0.2">
      <c r="A3815" t="s">
        <v>1042</v>
      </c>
      <c r="B3815">
        <f t="shared" si="1112"/>
        <v>762</v>
      </c>
      <c r="C3815">
        <f t="shared" ca="1" si="1119"/>
        <v>14</v>
      </c>
      <c r="D3815">
        <f ca="1">INDEX(table_rates,C3815,7)</f>
        <v>80</v>
      </c>
      <c r="E3815">
        <f ca="1">INDEX(table_rates,C3815,8)</f>
        <v>80</v>
      </c>
    </row>
    <row r="3816" spans="1:5" x14ac:dyDescent="0.2">
      <c r="A3816" t="s">
        <v>1043</v>
      </c>
      <c r="B3816">
        <f t="shared" si="1112"/>
        <v>762</v>
      </c>
      <c r="C3816">
        <f t="shared" ca="1" si="1119"/>
        <v>14</v>
      </c>
      <c r="D3816" t="str">
        <f ca="1">INDEX(table_rates,C3816,9)</f>
        <v>n/a</v>
      </c>
      <c r="E3816" t="str">
        <f ca="1">INDEX(table_rates,C3816,10)</f>
        <v>n/a</v>
      </c>
    </row>
    <row r="3817" spans="1:5" x14ac:dyDescent="0.2">
      <c r="A3817" t="s">
        <v>1039</v>
      </c>
      <c r="B3817">
        <f t="shared" si="1112"/>
        <v>763</v>
      </c>
      <c r="C3817">
        <f t="shared" ca="1" si="1119"/>
        <v>15</v>
      </c>
      <c r="D3817">
        <f t="shared" ca="1" si="1110"/>
        <v>100</v>
      </c>
      <c r="E3817">
        <f t="shared" ref="E3817" ca="1" si="1122">INDEX(table_rates,C3817,2)</f>
        <v>100</v>
      </c>
    </row>
    <row r="3818" spans="1:5" x14ac:dyDescent="0.2">
      <c r="A3818" t="s">
        <v>1040</v>
      </c>
      <c r="B3818">
        <f t="shared" si="1112"/>
        <v>763</v>
      </c>
      <c r="C3818">
        <f t="shared" ca="1" si="1119"/>
        <v>15</v>
      </c>
      <c r="D3818">
        <f ca="1">INDEX(table_rates,C3818,3)</f>
        <v>90</v>
      </c>
      <c r="E3818">
        <f ca="1">INDEX(table_rates,C3818,4)</f>
        <v>90</v>
      </c>
    </row>
    <row r="3819" spans="1:5" x14ac:dyDescent="0.2">
      <c r="A3819" t="s">
        <v>1041</v>
      </c>
      <c r="B3819">
        <f t="shared" si="1112"/>
        <v>763</v>
      </c>
      <c r="C3819">
        <f t="shared" ca="1" si="1119"/>
        <v>15</v>
      </c>
      <c r="D3819">
        <f ca="1">INDEX(table_rates,C3819,5)</f>
        <v>80</v>
      </c>
      <c r="E3819">
        <f ca="1">INDEX(table_rates,C3819,6)</f>
        <v>80</v>
      </c>
    </row>
    <row r="3820" spans="1:5" x14ac:dyDescent="0.2">
      <c r="A3820" t="s">
        <v>1042</v>
      </c>
      <c r="B3820">
        <f t="shared" si="1112"/>
        <v>763</v>
      </c>
      <c r="C3820">
        <f t="shared" ca="1" si="1119"/>
        <v>15</v>
      </c>
      <c r="D3820">
        <f ca="1">INDEX(table_rates,C3820,7)</f>
        <v>80</v>
      </c>
      <c r="E3820">
        <f ca="1">INDEX(table_rates,C3820,8)</f>
        <v>80</v>
      </c>
    </row>
    <row r="3821" spans="1:5" x14ac:dyDescent="0.2">
      <c r="A3821" t="s">
        <v>1043</v>
      </c>
      <c r="B3821">
        <f t="shared" si="1112"/>
        <v>763</v>
      </c>
      <c r="C3821">
        <f t="shared" ca="1" si="1119"/>
        <v>15</v>
      </c>
      <c r="D3821" t="str">
        <f ca="1">INDEX(table_rates,C3821,9)</f>
        <v>n/a</v>
      </c>
      <c r="E3821" t="str">
        <f ca="1">INDEX(table_rates,C3821,10)</f>
        <v>n/a</v>
      </c>
    </row>
    <row r="3822" spans="1:5" x14ac:dyDescent="0.2">
      <c r="A3822" t="s">
        <v>1039</v>
      </c>
      <c r="B3822">
        <f t="shared" si="1112"/>
        <v>764</v>
      </c>
      <c r="C3822">
        <f t="shared" ca="1" si="1105"/>
        <v>2</v>
      </c>
      <c r="D3822">
        <f t="shared" ca="1" si="1110"/>
        <v>100</v>
      </c>
      <c r="E3822">
        <f t="shared" ref="E3822" ca="1" si="1123">INDEX(table_rates,C3822,2)</f>
        <v>100</v>
      </c>
    </row>
    <row r="3823" spans="1:5" x14ac:dyDescent="0.2">
      <c r="A3823" t="s">
        <v>1040</v>
      </c>
      <c r="B3823">
        <f t="shared" si="1112"/>
        <v>764</v>
      </c>
      <c r="C3823">
        <f t="shared" ref="C3823:C3841" ca="1" si="1124">IF(MOD(ROW(C3823)-2,5)&lt;&gt;0,C3822,RANDBETWEEN(1,ROWS(table_rates)))</f>
        <v>2</v>
      </c>
      <c r="D3823" t="str">
        <f ca="1">INDEX(table_rates,C3823,3)</f>
        <v>not covered</v>
      </c>
      <c r="E3823" t="str">
        <f ca="1">INDEX(table_rates,C3823,4)</f>
        <v>not covered</v>
      </c>
    </row>
    <row r="3824" spans="1:5" x14ac:dyDescent="0.2">
      <c r="A3824" t="s">
        <v>1041</v>
      </c>
      <c r="B3824">
        <f t="shared" si="1112"/>
        <v>764</v>
      </c>
      <c r="C3824">
        <f t="shared" ca="1" si="1124"/>
        <v>2</v>
      </c>
      <c r="D3824" t="str">
        <f ca="1">INDEX(table_rates,C3824,5)</f>
        <v>not covered</v>
      </c>
      <c r="E3824" t="str">
        <f ca="1">INDEX(table_rates,C3824,6)</f>
        <v>not covered</v>
      </c>
    </row>
    <row r="3825" spans="1:5" x14ac:dyDescent="0.2">
      <c r="A3825" t="s">
        <v>1042</v>
      </c>
      <c r="B3825">
        <f t="shared" si="1112"/>
        <v>764</v>
      </c>
      <c r="C3825">
        <f t="shared" ca="1" si="1124"/>
        <v>2</v>
      </c>
      <c r="D3825" t="str">
        <f ca="1">INDEX(table_rates,C3825,7)</f>
        <v>not covered</v>
      </c>
      <c r="E3825" t="str">
        <f ca="1">INDEX(table_rates,C3825,8)</f>
        <v>not covered</v>
      </c>
    </row>
    <row r="3826" spans="1:5" x14ac:dyDescent="0.2">
      <c r="A3826" t="s">
        <v>1043</v>
      </c>
      <c r="B3826">
        <f t="shared" si="1112"/>
        <v>764</v>
      </c>
      <c r="C3826">
        <f t="shared" ca="1" si="1124"/>
        <v>2</v>
      </c>
      <c r="D3826" t="str">
        <f ca="1">INDEX(table_rates,C3826,9)</f>
        <v>n/a</v>
      </c>
      <c r="E3826" t="str">
        <f ca="1">INDEX(table_rates,C3826,10)</f>
        <v>n/a</v>
      </c>
    </row>
    <row r="3827" spans="1:5" x14ac:dyDescent="0.2">
      <c r="A3827" t="s">
        <v>1039</v>
      </c>
      <c r="B3827">
        <f t="shared" si="1112"/>
        <v>765</v>
      </c>
      <c r="C3827">
        <f t="shared" ca="1" si="1124"/>
        <v>7</v>
      </c>
      <c r="D3827">
        <f t="shared" ca="1" si="1110"/>
        <v>100</v>
      </c>
      <c r="E3827">
        <f t="shared" ref="E3827" ca="1" si="1125">INDEX(table_rates,C3827,2)</f>
        <v>100</v>
      </c>
    </row>
    <row r="3828" spans="1:5" x14ac:dyDescent="0.2">
      <c r="A3828" t="s">
        <v>1040</v>
      </c>
      <c r="B3828">
        <f t="shared" si="1112"/>
        <v>765</v>
      </c>
      <c r="C3828">
        <f t="shared" ca="1" si="1124"/>
        <v>7</v>
      </c>
      <c r="D3828">
        <f ca="1">INDEX(table_rates,C3828,3)</f>
        <v>80</v>
      </c>
      <c r="E3828">
        <f ca="1">INDEX(table_rates,C3828,4)</f>
        <v>80</v>
      </c>
    </row>
    <row r="3829" spans="1:5" x14ac:dyDescent="0.2">
      <c r="A3829" t="s">
        <v>1041</v>
      </c>
      <c r="B3829">
        <f t="shared" si="1112"/>
        <v>765</v>
      </c>
      <c r="C3829">
        <f t="shared" ca="1" si="1124"/>
        <v>7</v>
      </c>
      <c r="D3829">
        <f ca="1">INDEX(table_rates,C3829,5)</f>
        <v>60</v>
      </c>
      <c r="E3829">
        <f ca="1">INDEX(table_rates,C3829,6)</f>
        <v>60</v>
      </c>
    </row>
    <row r="3830" spans="1:5" x14ac:dyDescent="0.2">
      <c r="A3830" t="s">
        <v>1042</v>
      </c>
      <c r="B3830">
        <f t="shared" si="1112"/>
        <v>765</v>
      </c>
      <c r="C3830">
        <f t="shared" ca="1" si="1124"/>
        <v>7</v>
      </c>
      <c r="D3830">
        <f ca="1">INDEX(table_rates,C3830,7)</f>
        <v>50</v>
      </c>
      <c r="E3830">
        <f ca="1">INDEX(table_rates,C3830,8)</f>
        <v>50</v>
      </c>
    </row>
    <row r="3831" spans="1:5" x14ac:dyDescent="0.2">
      <c r="A3831" t="s">
        <v>1043</v>
      </c>
      <c r="B3831">
        <f t="shared" si="1112"/>
        <v>765</v>
      </c>
      <c r="C3831">
        <f t="shared" ca="1" si="1124"/>
        <v>7</v>
      </c>
      <c r="D3831" t="str">
        <f ca="1">INDEX(table_rates,C3831,9)</f>
        <v>n/a</v>
      </c>
      <c r="E3831" t="str">
        <f ca="1">INDEX(table_rates,C3831,10)</f>
        <v>n/a</v>
      </c>
    </row>
    <row r="3832" spans="1:5" x14ac:dyDescent="0.2">
      <c r="A3832" t="s">
        <v>1039</v>
      </c>
      <c r="B3832">
        <f t="shared" si="1112"/>
        <v>766</v>
      </c>
      <c r="C3832">
        <f t="shared" ca="1" si="1124"/>
        <v>15</v>
      </c>
      <c r="D3832">
        <f t="shared" ca="1" si="1110"/>
        <v>100</v>
      </c>
      <c r="E3832">
        <f t="shared" ref="E3832" ca="1" si="1126">INDEX(table_rates,C3832,2)</f>
        <v>100</v>
      </c>
    </row>
    <row r="3833" spans="1:5" x14ac:dyDescent="0.2">
      <c r="A3833" t="s">
        <v>1040</v>
      </c>
      <c r="B3833">
        <f t="shared" si="1112"/>
        <v>766</v>
      </c>
      <c r="C3833">
        <f t="shared" ca="1" si="1124"/>
        <v>15</v>
      </c>
      <c r="D3833">
        <f ca="1">INDEX(table_rates,C3833,3)</f>
        <v>90</v>
      </c>
      <c r="E3833">
        <f ca="1">INDEX(table_rates,C3833,4)</f>
        <v>90</v>
      </c>
    </row>
    <row r="3834" spans="1:5" x14ac:dyDescent="0.2">
      <c r="A3834" t="s">
        <v>1041</v>
      </c>
      <c r="B3834">
        <f t="shared" si="1112"/>
        <v>766</v>
      </c>
      <c r="C3834">
        <f t="shared" ca="1" si="1124"/>
        <v>15</v>
      </c>
      <c r="D3834">
        <f ca="1">INDEX(table_rates,C3834,5)</f>
        <v>80</v>
      </c>
      <c r="E3834">
        <f ca="1">INDEX(table_rates,C3834,6)</f>
        <v>80</v>
      </c>
    </row>
    <row r="3835" spans="1:5" x14ac:dyDescent="0.2">
      <c r="A3835" t="s">
        <v>1042</v>
      </c>
      <c r="B3835">
        <f t="shared" si="1112"/>
        <v>766</v>
      </c>
      <c r="C3835">
        <f t="shared" ca="1" si="1124"/>
        <v>15</v>
      </c>
      <c r="D3835">
        <f ca="1">INDEX(table_rates,C3835,7)</f>
        <v>80</v>
      </c>
      <c r="E3835">
        <f ca="1">INDEX(table_rates,C3835,8)</f>
        <v>80</v>
      </c>
    </row>
    <row r="3836" spans="1:5" x14ac:dyDescent="0.2">
      <c r="A3836" t="s">
        <v>1043</v>
      </c>
      <c r="B3836">
        <f t="shared" si="1112"/>
        <v>766</v>
      </c>
      <c r="C3836">
        <f t="shared" ca="1" si="1124"/>
        <v>15</v>
      </c>
      <c r="D3836" t="str">
        <f ca="1">INDEX(table_rates,C3836,9)</f>
        <v>n/a</v>
      </c>
      <c r="E3836" t="str">
        <f ca="1">INDEX(table_rates,C3836,10)</f>
        <v>n/a</v>
      </c>
    </row>
    <row r="3837" spans="1:5" x14ac:dyDescent="0.2">
      <c r="A3837" t="s">
        <v>1039</v>
      </c>
      <c r="B3837">
        <f t="shared" si="1112"/>
        <v>767</v>
      </c>
      <c r="C3837">
        <f t="shared" ca="1" si="1124"/>
        <v>14</v>
      </c>
      <c r="D3837">
        <f t="shared" ca="1" si="1110"/>
        <v>100</v>
      </c>
      <c r="E3837">
        <f t="shared" ref="E3837" ca="1" si="1127">INDEX(table_rates,C3837,2)</f>
        <v>100</v>
      </c>
    </row>
    <row r="3838" spans="1:5" x14ac:dyDescent="0.2">
      <c r="A3838" t="s">
        <v>1040</v>
      </c>
      <c r="B3838">
        <f t="shared" si="1112"/>
        <v>767</v>
      </c>
      <c r="C3838">
        <f t="shared" ca="1" si="1124"/>
        <v>14</v>
      </c>
      <c r="D3838">
        <f ca="1">INDEX(table_rates,C3838,3)</f>
        <v>90</v>
      </c>
      <c r="E3838">
        <f ca="1">INDEX(table_rates,C3838,4)</f>
        <v>90</v>
      </c>
    </row>
    <row r="3839" spans="1:5" x14ac:dyDescent="0.2">
      <c r="A3839" t="s">
        <v>1041</v>
      </c>
      <c r="B3839">
        <f t="shared" si="1112"/>
        <v>767</v>
      </c>
      <c r="C3839">
        <f t="shared" ca="1" si="1124"/>
        <v>14</v>
      </c>
      <c r="D3839">
        <f ca="1">INDEX(table_rates,C3839,5)</f>
        <v>80</v>
      </c>
      <c r="E3839">
        <f ca="1">INDEX(table_rates,C3839,6)</f>
        <v>80</v>
      </c>
    </row>
    <row r="3840" spans="1:5" x14ac:dyDescent="0.2">
      <c r="A3840" t="s">
        <v>1042</v>
      </c>
      <c r="B3840">
        <f t="shared" si="1112"/>
        <v>767</v>
      </c>
      <c r="C3840">
        <f t="shared" ca="1" si="1124"/>
        <v>14</v>
      </c>
      <c r="D3840">
        <f ca="1">INDEX(table_rates,C3840,7)</f>
        <v>80</v>
      </c>
      <c r="E3840">
        <f ca="1">INDEX(table_rates,C3840,8)</f>
        <v>80</v>
      </c>
    </row>
    <row r="3841" spans="1:5" x14ac:dyDescent="0.2">
      <c r="A3841" t="s">
        <v>1043</v>
      </c>
      <c r="B3841">
        <f t="shared" si="1112"/>
        <v>767</v>
      </c>
      <c r="C3841">
        <f t="shared" ca="1" si="1124"/>
        <v>14</v>
      </c>
      <c r="D3841" t="str">
        <f ca="1">INDEX(table_rates,C3841,9)</f>
        <v>n/a</v>
      </c>
      <c r="E3841" t="str">
        <f ca="1">INDEX(table_rates,C3841,10)</f>
        <v>n/a</v>
      </c>
    </row>
    <row r="3842" spans="1:5" x14ac:dyDescent="0.2">
      <c r="A3842" t="s">
        <v>1039</v>
      </c>
      <c r="B3842">
        <f t="shared" si="1112"/>
        <v>768</v>
      </c>
      <c r="C3842">
        <f t="shared" ref="C3842:C3902" ca="1" si="1128">RANDBETWEEN(1,ROWS(table_rates))</f>
        <v>4</v>
      </c>
      <c r="D3842">
        <f t="shared" ref="D3842:D3902" ca="1" si="1129">INDEX(table_rates,C3842,1)</f>
        <v>100</v>
      </c>
      <c r="E3842">
        <f t="shared" ref="E3842" ca="1" si="1130">INDEX(table_rates,C3842,2)</f>
        <v>100</v>
      </c>
    </row>
    <row r="3843" spans="1:5" x14ac:dyDescent="0.2">
      <c r="A3843" t="s">
        <v>1040</v>
      </c>
      <c r="B3843">
        <f t="shared" si="1112"/>
        <v>768</v>
      </c>
      <c r="C3843">
        <f t="shared" ref="C3843:C3861" ca="1" si="1131">IF(MOD(ROW(C3843)-2,5)&lt;&gt;0,C3842,RANDBETWEEN(1,ROWS(table_rates)))</f>
        <v>4</v>
      </c>
      <c r="D3843">
        <f ca="1">INDEX(table_rates,C3843,3)</f>
        <v>90</v>
      </c>
      <c r="E3843">
        <f ca="1">INDEX(table_rates,C3843,4)</f>
        <v>90</v>
      </c>
    </row>
    <row r="3844" spans="1:5" x14ac:dyDescent="0.2">
      <c r="A3844" t="s">
        <v>1041</v>
      </c>
      <c r="B3844">
        <f t="shared" ref="B3844:B3907" si="1132">IF(MOD(ROW(B3844)-2,5)&lt;&gt;0,B3843,B3843+1)</f>
        <v>768</v>
      </c>
      <c r="C3844">
        <f t="shared" ca="1" si="1131"/>
        <v>4</v>
      </c>
      <c r="D3844">
        <f ca="1">INDEX(table_rates,C3844,5)</f>
        <v>80</v>
      </c>
      <c r="E3844">
        <f ca="1">INDEX(table_rates,C3844,6)</f>
        <v>80</v>
      </c>
    </row>
    <row r="3845" spans="1:5" x14ac:dyDescent="0.2">
      <c r="A3845" t="s">
        <v>1042</v>
      </c>
      <c r="B3845">
        <f t="shared" si="1132"/>
        <v>768</v>
      </c>
      <c r="C3845">
        <f t="shared" ca="1" si="1131"/>
        <v>4</v>
      </c>
      <c r="D3845">
        <f ca="1">INDEX(table_rates,C3845,7)</f>
        <v>80</v>
      </c>
      <c r="E3845">
        <f ca="1">INDEX(table_rates,C3845,8)</f>
        <v>80</v>
      </c>
    </row>
    <row r="3846" spans="1:5" x14ac:dyDescent="0.2">
      <c r="A3846" t="s">
        <v>1043</v>
      </c>
      <c r="B3846">
        <f t="shared" si="1132"/>
        <v>768</v>
      </c>
      <c r="C3846">
        <f t="shared" ca="1" si="1131"/>
        <v>4</v>
      </c>
      <c r="D3846" t="str">
        <f ca="1">INDEX(table_rates,C3846,9)</f>
        <v>n/a</v>
      </c>
      <c r="E3846" t="str">
        <f ca="1">INDEX(table_rates,C3846,10)</f>
        <v>n/a</v>
      </c>
    </row>
    <row r="3847" spans="1:5" x14ac:dyDescent="0.2">
      <c r="A3847" t="s">
        <v>1039</v>
      </c>
      <c r="B3847">
        <f t="shared" si="1132"/>
        <v>769</v>
      </c>
      <c r="C3847">
        <f t="shared" ca="1" si="1131"/>
        <v>8</v>
      </c>
      <c r="D3847">
        <f t="shared" ca="1" si="1129"/>
        <v>100</v>
      </c>
      <c r="E3847">
        <f t="shared" ref="E3847" ca="1" si="1133">INDEX(table_rates,C3847,2)</f>
        <v>100</v>
      </c>
    </row>
    <row r="3848" spans="1:5" x14ac:dyDescent="0.2">
      <c r="A3848" t="s">
        <v>1040</v>
      </c>
      <c r="B3848">
        <f t="shared" si="1132"/>
        <v>769</v>
      </c>
      <c r="C3848">
        <f t="shared" ca="1" si="1131"/>
        <v>8</v>
      </c>
      <c r="D3848">
        <f ca="1">INDEX(table_rates,C3848,3)</f>
        <v>80</v>
      </c>
      <c r="E3848">
        <f ca="1">INDEX(table_rates,C3848,4)</f>
        <v>80</v>
      </c>
    </row>
    <row r="3849" spans="1:5" x14ac:dyDescent="0.2">
      <c r="A3849" t="s">
        <v>1041</v>
      </c>
      <c r="B3849">
        <f t="shared" si="1132"/>
        <v>769</v>
      </c>
      <c r="C3849">
        <f t="shared" ca="1" si="1131"/>
        <v>8</v>
      </c>
      <c r="D3849">
        <f ca="1">INDEX(table_rates,C3849,5)</f>
        <v>60</v>
      </c>
      <c r="E3849">
        <f ca="1">INDEX(table_rates,C3849,6)</f>
        <v>60</v>
      </c>
    </row>
    <row r="3850" spans="1:5" x14ac:dyDescent="0.2">
      <c r="A3850" t="s">
        <v>1042</v>
      </c>
      <c r="B3850">
        <f t="shared" si="1132"/>
        <v>769</v>
      </c>
      <c r="C3850">
        <f t="shared" ca="1" si="1131"/>
        <v>8</v>
      </c>
      <c r="D3850">
        <f ca="1">INDEX(table_rates,C3850,7)</f>
        <v>50</v>
      </c>
      <c r="E3850">
        <f ca="1">INDEX(table_rates,C3850,8)</f>
        <v>50</v>
      </c>
    </row>
    <row r="3851" spans="1:5" x14ac:dyDescent="0.2">
      <c r="A3851" t="s">
        <v>1043</v>
      </c>
      <c r="B3851">
        <f t="shared" si="1132"/>
        <v>769</v>
      </c>
      <c r="C3851">
        <f t="shared" ca="1" si="1131"/>
        <v>8</v>
      </c>
      <c r="D3851" t="str">
        <f ca="1">INDEX(table_rates,C3851,9)</f>
        <v>n/a</v>
      </c>
      <c r="E3851" t="str">
        <f ca="1">INDEX(table_rates,C3851,10)</f>
        <v>n/a</v>
      </c>
    </row>
    <row r="3852" spans="1:5" x14ac:dyDescent="0.2">
      <c r="A3852" t="s">
        <v>1039</v>
      </c>
      <c r="B3852">
        <f t="shared" si="1132"/>
        <v>770</v>
      </c>
      <c r="C3852">
        <f t="shared" ca="1" si="1131"/>
        <v>2</v>
      </c>
      <c r="D3852">
        <f t="shared" ca="1" si="1129"/>
        <v>100</v>
      </c>
      <c r="E3852">
        <f t="shared" ref="E3852" ca="1" si="1134">INDEX(table_rates,C3852,2)</f>
        <v>100</v>
      </c>
    </row>
    <row r="3853" spans="1:5" x14ac:dyDescent="0.2">
      <c r="A3853" t="s">
        <v>1040</v>
      </c>
      <c r="B3853">
        <f t="shared" si="1132"/>
        <v>770</v>
      </c>
      <c r="C3853">
        <f t="shared" ca="1" si="1131"/>
        <v>2</v>
      </c>
      <c r="D3853" t="str">
        <f ca="1">INDEX(table_rates,C3853,3)</f>
        <v>not covered</v>
      </c>
      <c r="E3853" t="str">
        <f ca="1">INDEX(table_rates,C3853,4)</f>
        <v>not covered</v>
      </c>
    </row>
    <row r="3854" spans="1:5" x14ac:dyDescent="0.2">
      <c r="A3854" t="s">
        <v>1041</v>
      </c>
      <c r="B3854">
        <f t="shared" si="1132"/>
        <v>770</v>
      </c>
      <c r="C3854">
        <f t="shared" ca="1" si="1131"/>
        <v>2</v>
      </c>
      <c r="D3854" t="str">
        <f ca="1">INDEX(table_rates,C3854,5)</f>
        <v>not covered</v>
      </c>
      <c r="E3854" t="str">
        <f ca="1">INDEX(table_rates,C3854,6)</f>
        <v>not covered</v>
      </c>
    </row>
    <row r="3855" spans="1:5" x14ac:dyDescent="0.2">
      <c r="A3855" t="s">
        <v>1042</v>
      </c>
      <c r="B3855">
        <f t="shared" si="1132"/>
        <v>770</v>
      </c>
      <c r="C3855">
        <f t="shared" ca="1" si="1131"/>
        <v>2</v>
      </c>
      <c r="D3855" t="str">
        <f ca="1">INDEX(table_rates,C3855,7)</f>
        <v>not covered</v>
      </c>
      <c r="E3855" t="str">
        <f ca="1">INDEX(table_rates,C3855,8)</f>
        <v>not covered</v>
      </c>
    </row>
    <row r="3856" spans="1:5" x14ac:dyDescent="0.2">
      <c r="A3856" t="s">
        <v>1043</v>
      </c>
      <c r="B3856">
        <f t="shared" si="1132"/>
        <v>770</v>
      </c>
      <c r="C3856">
        <f t="shared" ca="1" si="1131"/>
        <v>2</v>
      </c>
      <c r="D3856" t="str">
        <f ca="1">INDEX(table_rates,C3856,9)</f>
        <v>n/a</v>
      </c>
      <c r="E3856" t="str">
        <f ca="1">INDEX(table_rates,C3856,10)</f>
        <v>n/a</v>
      </c>
    </row>
    <row r="3857" spans="1:5" x14ac:dyDescent="0.2">
      <c r="A3857" t="s">
        <v>1039</v>
      </c>
      <c r="B3857">
        <f t="shared" si="1132"/>
        <v>771</v>
      </c>
      <c r="C3857">
        <f t="shared" ca="1" si="1131"/>
        <v>14</v>
      </c>
      <c r="D3857">
        <f t="shared" ca="1" si="1129"/>
        <v>100</v>
      </c>
      <c r="E3857">
        <f t="shared" ref="E3857" ca="1" si="1135">INDEX(table_rates,C3857,2)</f>
        <v>100</v>
      </c>
    </row>
    <row r="3858" spans="1:5" x14ac:dyDescent="0.2">
      <c r="A3858" t="s">
        <v>1040</v>
      </c>
      <c r="B3858">
        <f t="shared" si="1132"/>
        <v>771</v>
      </c>
      <c r="C3858">
        <f t="shared" ca="1" si="1131"/>
        <v>14</v>
      </c>
      <c r="D3858">
        <f ca="1">INDEX(table_rates,C3858,3)</f>
        <v>90</v>
      </c>
      <c r="E3858">
        <f ca="1">INDEX(table_rates,C3858,4)</f>
        <v>90</v>
      </c>
    </row>
    <row r="3859" spans="1:5" x14ac:dyDescent="0.2">
      <c r="A3859" t="s">
        <v>1041</v>
      </c>
      <c r="B3859">
        <f t="shared" si="1132"/>
        <v>771</v>
      </c>
      <c r="C3859">
        <f t="shared" ca="1" si="1131"/>
        <v>14</v>
      </c>
      <c r="D3859">
        <f ca="1">INDEX(table_rates,C3859,5)</f>
        <v>80</v>
      </c>
      <c r="E3859">
        <f ca="1">INDEX(table_rates,C3859,6)</f>
        <v>80</v>
      </c>
    </row>
    <row r="3860" spans="1:5" x14ac:dyDescent="0.2">
      <c r="A3860" t="s">
        <v>1042</v>
      </c>
      <c r="B3860">
        <f t="shared" si="1132"/>
        <v>771</v>
      </c>
      <c r="C3860">
        <f t="shared" ca="1" si="1131"/>
        <v>14</v>
      </c>
      <c r="D3860">
        <f ca="1">INDEX(table_rates,C3860,7)</f>
        <v>80</v>
      </c>
      <c r="E3860">
        <f ca="1">INDEX(table_rates,C3860,8)</f>
        <v>80</v>
      </c>
    </row>
    <row r="3861" spans="1:5" x14ac:dyDescent="0.2">
      <c r="A3861" t="s">
        <v>1043</v>
      </c>
      <c r="B3861">
        <f t="shared" si="1132"/>
        <v>771</v>
      </c>
      <c r="C3861">
        <f t="shared" ca="1" si="1131"/>
        <v>14</v>
      </c>
      <c r="D3861" t="str">
        <f ca="1">INDEX(table_rates,C3861,9)</f>
        <v>n/a</v>
      </c>
      <c r="E3861" t="str">
        <f ca="1">INDEX(table_rates,C3861,10)</f>
        <v>n/a</v>
      </c>
    </row>
    <row r="3862" spans="1:5" x14ac:dyDescent="0.2">
      <c r="A3862" t="s">
        <v>1039</v>
      </c>
      <c r="B3862">
        <f t="shared" si="1132"/>
        <v>772</v>
      </c>
      <c r="C3862">
        <f t="shared" ca="1" si="1128"/>
        <v>6</v>
      </c>
      <c r="D3862">
        <f t="shared" ca="1" si="1129"/>
        <v>100</v>
      </c>
      <c r="E3862">
        <f t="shared" ref="E3862" ca="1" si="1136">INDEX(table_rates,C3862,2)</f>
        <v>100</v>
      </c>
    </row>
    <row r="3863" spans="1:5" x14ac:dyDescent="0.2">
      <c r="A3863" t="s">
        <v>1040</v>
      </c>
      <c r="B3863">
        <f t="shared" si="1132"/>
        <v>772</v>
      </c>
      <c r="C3863">
        <f t="shared" ref="C3863:C3881" ca="1" si="1137">IF(MOD(ROW(C3863)-2,5)&lt;&gt;0,C3862,RANDBETWEEN(1,ROWS(table_rates)))</f>
        <v>6</v>
      </c>
      <c r="D3863">
        <f ca="1">INDEX(table_rates,C3863,3)</f>
        <v>80</v>
      </c>
      <c r="E3863">
        <f ca="1">INDEX(table_rates,C3863,4)</f>
        <v>80</v>
      </c>
    </row>
    <row r="3864" spans="1:5" x14ac:dyDescent="0.2">
      <c r="A3864" t="s">
        <v>1041</v>
      </c>
      <c r="B3864">
        <f t="shared" si="1132"/>
        <v>772</v>
      </c>
      <c r="C3864">
        <f t="shared" ca="1" si="1137"/>
        <v>6</v>
      </c>
      <c r="D3864">
        <f ca="1">INDEX(table_rates,C3864,5)</f>
        <v>60</v>
      </c>
      <c r="E3864">
        <f ca="1">INDEX(table_rates,C3864,6)</f>
        <v>60</v>
      </c>
    </row>
    <row r="3865" spans="1:5" x14ac:dyDescent="0.2">
      <c r="A3865" t="s">
        <v>1042</v>
      </c>
      <c r="B3865">
        <f t="shared" si="1132"/>
        <v>772</v>
      </c>
      <c r="C3865">
        <f t="shared" ca="1" si="1137"/>
        <v>6</v>
      </c>
      <c r="D3865">
        <f ca="1">INDEX(table_rates,C3865,7)</f>
        <v>50</v>
      </c>
      <c r="E3865">
        <f ca="1">INDEX(table_rates,C3865,8)</f>
        <v>50</v>
      </c>
    </row>
    <row r="3866" spans="1:5" x14ac:dyDescent="0.2">
      <c r="A3866" t="s">
        <v>1043</v>
      </c>
      <c r="B3866">
        <f t="shared" si="1132"/>
        <v>772</v>
      </c>
      <c r="C3866">
        <f t="shared" ca="1" si="1137"/>
        <v>6</v>
      </c>
      <c r="D3866" t="str">
        <f ca="1">INDEX(table_rates,C3866,9)</f>
        <v>n/a</v>
      </c>
      <c r="E3866" t="str">
        <f ca="1">INDEX(table_rates,C3866,10)</f>
        <v>n/a</v>
      </c>
    </row>
    <row r="3867" spans="1:5" x14ac:dyDescent="0.2">
      <c r="A3867" t="s">
        <v>1039</v>
      </c>
      <c r="B3867">
        <f t="shared" si="1132"/>
        <v>773</v>
      </c>
      <c r="C3867">
        <f t="shared" ca="1" si="1137"/>
        <v>8</v>
      </c>
      <c r="D3867">
        <f t="shared" ca="1" si="1129"/>
        <v>100</v>
      </c>
      <c r="E3867">
        <f t="shared" ref="E3867" ca="1" si="1138">INDEX(table_rates,C3867,2)</f>
        <v>100</v>
      </c>
    </row>
    <row r="3868" spans="1:5" x14ac:dyDescent="0.2">
      <c r="A3868" t="s">
        <v>1040</v>
      </c>
      <c r="B3868">
        <f t="shared" si="1132"/>
        <v>773</v>
      </c>
      <c r="C3868">
        <f t="shared" ca="1" si="1137"/>
        <v>8</v>
      </c>
      <c r="D3868">
        <f ca="1">INDEX(table_rates,C3868,3)</f>
        <v>80</v>
      </c>
      <c r="E3868">
        <f ca="1">INDEX(table_rates,C3868,4)</f>
        <v>80</v>
      </c>
    </row>
    <row r="3869" spans="1:5" x14ac:dyDescent="0.2">
      <c r="A3869" t="s">
        <v>1041</v>
      </c>
      <c r="B3869">
        <f t="shared" si="1132"/>
        <v>773</v>
      </c>
      <c r="C3869">
        <f t="shared" ca="1" si="1137"/>
        <v>8</v>
      </c>
      <c r="D3869">
        <f ca="1">INDEX(table_rates,C3869,5)</f>
        <v>60</v>
      </c>
      <c r="E3869">
        <f ca="1">INDEX(table_rates,C3869,6)</f>
        <v>60</v>
      </c>
    </row>
    <row r="3870" spans="1:5" x14ac:dyDescent="0.2">
      <c r="A3870" t="s">
        <v>1042</v>
      </c>
      <c r="B3870">
        <f t="shared" si="1132"/>
        <v>773</v>
      </c>
      <c r="C3870">
        <f t="shared" ca="1" si="1137"/>
        <v>8</v>
      </c>
      <c r="D3870">
        <f ca="1">INDEX(table_rates,C3870,7)</f>
        <v>50</v>
      </c>
      <c r="E3870">
        <f ca="1">INDEX(table_rates,C3870,8)</f>
        <v>50</v>
      </c>
    </row>
    <row r="3871" spans="1:5" x14ac:dyDescent="0.2">
      <c r="A3871" t="s">
        <v>1043</v>
      </c>
      <c r="B3871">
        <f t="shared" si="1132"/>
        <v>773</v>
      </c>
      <c r="C3871">
        <f t="shared" ca="1" si="1137"/>
        <v>8</v>
      </c>
      <c r="D3871" t="str">
        <f ca="1">INDEX(table_rates,C3871,9)</f>
        <v>n/a</v>
      </c>
      <c r="E3871" t="str">
        <f ca="1">INDEX(table_rates,C3871,10)</f>
        <v>n/a</v>
      </c>
    </row>
    <row r="3872" spans="1:5" x14ac:dyDescent="0.2">
      <c r="A3872" t="s">
        <v>1039</v>
      </c>
      <c r="B3872">
        <f t="shared" si="1132"/>
        <v>774</v>
      </c>
      <c r="C3872">
        <f t="shared" ca="1" si="1137"/>
        <v>3</v>
      </c>
      <c r="D3872">
        <f t="shared" ca="1" si="1129"/>
        <v>100</v>
      </c>
      <c r="E3872">
        <f t="shared" ref="E3872" ca="1" si="1139">INDEX(table_rates,C3872,2)</f>
        <v>100</v>
      </c>
    </row>
    <row r="3873" spans="1:5" x14ac:dyDescent="0.2">
      <c r="A3873" t="s">
        <v>1040</v>
      </c>
      <c r="B3873">
        <f t="shared" si="1132"/>
        <v>774</v>
      </c>
      <c r="C3873">
        <f t="shared" ca="1" si="1137"/>
        <v>3</v>
      </c>
      <c r="D3873">
        <f ca="1">INDEX(table_rates,C3873,3)</f>
        <v>80</v>
      </c>
      <c r="E3873">
        <f ca="1">INDEX(table_rates,C3873,4)</f>
        <v>80</v>
      </c>
    </row>
    <row r="3874" spans="1:5" x14ac:dyDescent="0.2">
      <c r="A3874" t="s">
        <v>1041</v>
      </c>
      <c r="B3874">
        <f t="shared" si="1132"/>
        <v>774</v>
      </c>
      <c r="C3874">
        <f t="shared" ca="1" si="1137"/>
        <v>3</v>
      </c>
      <c r="D3874">
        <f ca="1">INDEX(table_rates,C3874,5)</f>
        <v>80</v>
      </c>
      <c r="E3874">
        <f ca="1">INDEX(table_rates,C3874,6)</f>
        <v>80</v>
      </c>
    </row>
    <row r="3875" spans="1:5" x14ac:dyDescent="0.2">
      <c r="A3875" t="s">
        <v>1042</v>
      </c>
      <c r="B3875">
        <f t="shared" si="1132"/>
        <v>774</v>
      </c>
      <c r="C3875">
        <f t="shared" ca="1" si="1137"/>
        <v>3</v>
      </c>
      <c r="D3875">
        <f ca="1">INDEX(table_rates,C3875,7)</f>
        <v>60</v>
      </c>
      <c r="E3875">
        <f ca="1">INDEX(table_rates,C3875,8)</f>
        <v>60</v>
      </c>
    </row>
    <row r="3876" spans="1:5" x14ac:dyDescent="0.2">
      <c r="A3876" t="s">
        <v>1043</v>
      </c>
      <c r="B3876">
        <f t="shared" si="1132"/>
        <v>774</v>
      </c>
      <c r="C3876">
        <f t="shared" ca="1" si="1137"/>
        <v>3</v>
      </c>
      <c r="D3876" t="str">
        <f ca="1">INDEX(table_rates,C3876,9)</f>
        <v>n/a</v>
      </c>
      <c r="E3876" t="str">
        <f ca="1">INDEX(table_rates,C3876,10)</f>
        <v>n/a</v>
      </c>
    </row>
    <row r="3877" spans="1:5" x14ac:dyDescent="0.2">
      <c r="A3877" t="s">
        <v>1039</v>
      </c>
      <c r="B3877">
        <f t="shared" si="1132"/>
        <v>775</v>
      </c>
      <c r="C3877">
        <f t="shared" ca="1" si="1137"/>
        <v>9</v>
      </c>
      <c r="D3877">
        <f t="shared" ca="1" si="1129"/>
        <v>100</v>
      </c>
      <c r="E3877">
        <f t="shared" ref="E3877" ca="1" si="1140">INDEX(table_rates,C3877,2)</f>
        <v>100</v>
      </c>
    </row>
    <row r="3878" spans="1:5" x14ac:dyDescent="0.2">
      <c r="A3878" t="s">
        <v>1040</v>
      </c>
      <c r="B3878">
        <f t="shared" si="1132"/>
        <v>775</v>
      </c>
      <c r="C3878">
        <f t="shared" ca="1" si="1137"/>
        <v>9</v>
      </c>
      <c r="D3878">
        <f ca="1">INDEX(table_rates,C3878,3)</f>
        <v>80</v>
      </c>
      <c r="E3878">
        <f ca="1">INDEX(table_rates,C3878,4)</f>
        <v>80</v>
      </c>
    </row>
    <row r="3879" spans="1:5" x14ac:dyDescent="0.2">
      <c r="A3879" t="s">
        <v>1041</v>
      </c>
      <c r="B3879">
        <f t="shared" si="1132"/>
        <v>775</v>
      </c>
      <c r="C3879">
        <f t="shared" ca="1" si="1137"/>
        <v>9</v>
      </c>
      <c r="D3879">
        <f ca="1">INDEX(table_rates,C3879,5)</f>
        <v>80</v>
      </c>
      <c r="E3879">
        <f ca="1">INDEX(table_rates,C3879,6)</f>
        <v>80</v>
      </c>
    </row>
    <row r="3880" spans="1:5" x14ac:dyDescent="0.2">
      <c r="A3880" t="s">
        <v>1042</v>
      </c>
      <c r="B3880">
        <f t="shared" si="1132"/>
        <v>775</v>
      </c>
      <c r="C3880">
        <f t="shared" ca="1" si="1137"/>
        <v>9</v>
      </c>
      <c r="D3880">
        <f ca="1">INDEX(table_rates,C3880,7)</f>
        <v>60</v>
      </c>
      <c r="E3880">
        <f ca="1">INDEX(table_rates,C3880,8)</f>
        <v>60</v>
      </c>
    </row>
    <row r="3881" spans="1:5" x14ac:dyDescent="0.2">
      <c r="A3881" t="s">
        <v>1043</v>
      </c>
      <c r="B3881">
        <f t="shared" si="1132"/>
        <v>775</v>
      </c>
      <c r="C3881">
        <f t="shared" ca="1" si="1137"/>
        <v>9</v>
      </c>
      <c r="D3881" t="str">
        <f ca="1">INDEX(table_rates,C3881,9)</f>
        <v>n/a</v>
      </c>
      <c r="E3881" t="str">
        <f ca="1">INDEX(table_rates,C3881,10)</f>
        <v>n/a</v>
      </c>
    </row>
    <row r="3882" spans="1:5" x14ac:dyDescent="0.2">
      <c r="A3882" t="s">
        <v>1039</v>
      </c>
      <c r="B3882">
        <f t="shared" si="1132"/>
        <v>776</v>
      </c>
      <c r="C3882">
        <f t="shared" ca="1" si="1128"/>
        <v>14</v>
      </c>
      <c r="D3882">
        <f t="shared" ca="1" si="1129"/>
        <v>100</v>
      </c>
      <c r="E3882">
        <f t="shared" ref="E3882" ca="1" si="1141">INDEX(table_rates,C3882,2)</f>
        <v>100</v>
      </c>
    </row>
    <row r="3883" spans="1:5" x14ac:dyDescent="0.2">
      <c r="A3883" t="s">
        <v>1040</v>
      </c>
      <c r="B3883">
        <f t="shared" si="1132"/>
        <v>776</v>
      </c>
      <c r="C3883">
        <f t="shared" ref="C3883:C3901" ca="1" si="1142">IF(MOD(ROW(C3883)-2,5)&lt;&gt;0,C3882,RANDBETWEEN(1,ROWS(table_rates)))</f>
        <v>14</v>
      </c>
      <c r="D3883">
        <f ca="1">INDEX(table_rates,C3883,3)</f>
        <v>90</v>
      </c>
      <c r="E3883">
        <f ca="1">INDEX(table_rates,C3883,4)</f>
        <v>90</v>
      </c>
    </row>
    <row r="3884" spans="1:5" x14ac:dyDescent="0.2">
      <c r="A3884" t="s">
        <v>1041</v>
      </c>
      <c r="B3884">
        <f t="shared" si="1132"/>
        <v>776</v>
      </c>
      <c r="C3884">
        <f t="shared" ca="1" si="1142"/>
        <v>14</v>
      </c>
      <c r="D3884">
        <f ca="1">INDEX(table_rates,C3884,5)</f>
        <v>80</v>
      </c>
      <c r="E3884">
        <f ca="1">INDEX(table_rates,C3884,6)</f>
        <v>80</v>
      </c>
    </row>
    <row r="3885" spans="1:5" x14ac:dyDescent="0.2">
      <c r="A3885" t="s">
        <v>1042</v>
      </c>
      <c r="B3885">
        <f t="shared" si="1132"/>
        <v>776</v>
      </c>
      <c r="C3885">
        <f t="shared" ca="1" si="1142"/>
        <v>14</v>
      </c>
      <c r="D3885">
        <f ca="1">INDEX(table_rates,C3885,7)</f>
        <v>80</v>
      </c>
      <c r="E3885">
        <f ca="1">INDEX(table_rates,C3885,8)</f>
        <v>80</v>
      </c>
    </row>
    <row r="3886" spans="1:5" x14ac:dyDescent="0.2">
      <c r="A3886" t="s">
        <v>1043</v>
      </c>
      <c r="B3886">
        <f t="shared" si="1132"/>
        <v>776</v>
      </c>
      <c r="C3886">
        <f t="shared" ca="1" si="1142"/>
        <v>14</v>
      </c>
      <c r="D3886" t="str">
        <f ca="1">INDEX(table_rates,C3886,9)</f>
        <v>n/a</v>
      </c>
      <c r="E3886" t="str">
        <f ca="1">INDEX(table_rates,C3886,10)</f>
        <v>n/a</v>
      </c>
    </row>
    <row r="3887" spans="1:5" x14ac:dyDescent="0.2">
      <c r="A3887" t="s">
        <v>1039</v>
      </c>
      <c r="B3887">
        <f t="shared" si="1132"/>
        <v>777</v>
      </c>
      <c r="C3887">
        <f t="shared" ca="1" si="1142"/>
        <v>6</v>
      </c>
      <c r="D3887">
        <f t="shared" ca="1" si="1129"/>
        <v>100</v>
      </c>
      <c r="E3887">
        <f t="shared" ref="E3887" ca="1" si="1143">INDEX(table_rates,C3887,2)</f>
        <v>100</v>
      </c>
    </row>
    <row r="3888" spans="1:5" x14ac:dyDescent="0.2">
      <c r="A3888" t="s">
        <v>1040</v>
      </c>
      <c r="B3888">
        <f t="shared" si="1132"/>
        <v>777</v>
      </c>
      <c r="C3888">
        <f t="shared" ca="1" si="1142"/>
        <v>6</v>
      </c>
      <c r="D3888">
        <f ca="1">INDEX(table_rates,C3888,3)</f>
        <v>80</v>
      </c>
      <c r="E3888">
        <f ca="1">INDEX(table_rates,C3888,4)</f>
        <v>80</v>
      </c>
    </row>
    <row r="3889" spans="1:5" x14ac:dyDescent="0.2">
      <c r="A3889" t="s">
        <v>1041</v>
      </c>
      <c r="B3889">
        <f t="shared" si="1132"/>
        <v>777</v>
      </c>
      <c r="C3889">
        <f t="shared" ca="1" si="1142"/>
        <v>6</v>
      </c>
      <c r="D3889">
        <f ca="1">INDEX(table_rates,C3889,5)</f>
        <v>60</v>
      </c>
      <c r="E3889">
        <f ca="1">INDEX(table_rates,C3889,6)</f>
        <v>60</v>
      </c>
    </row>
    <row r="3890" spans="1:5" x14ac:dyDescent="0.2">
      <c r="A3890" t="s">
        <v>1042</v>
      </c>
      <c r="B3890">
        <f t="shared" si="1132"/>
        <v>777</v>
      </c>
      <c r="C3890">
        <f t="shared" ca="1" si="1142"/>
        <v>6</v>
      </c>
      <c r="D3890">
        <f ca="1">INDEX(table_rates,C3890,7)</f>
        <v>50</v>
      </c>
      <c r="E3890">
        <f ca="1">INDEX(table_rates,C3890,8)</f>
        <v>50</v>
      </c>
    </row>
    <row r="3891" spans="1:5" x14ac:dyDescent="0.2">
      <c r="A3891" t="s">
        <v>1043</v>
      </c>
      <c r="B3891">
        <f t="shared" si="1132"/>
        <v>777</v>
      </c>
      <c r="C3891">
        <f t="shared" ca="1" si="1142"/>
        <v>6</v>
      </c>
      <c r="D3891" t="str">
        <f ca="1">INDEX(table_rates,C3891,9)</f>
        <v>n/a</v>
      </c>
      <c r="E3891" t="str">
        <f ca="1">INDEX(table_rates,C3891,10)</f>
        <v>n/a</v>
      </c>
    </row>
    <row r="3892" spans="1:5" x14ac:dyDescent="0.2">
      <c r="A3892" t="s">
        <v>1039</v>
      </c>
      <c r="B3892">
        <f t="shared" si="1132"/>
        <v>778</v>
      </c>
      <c r="C3892">
        <f t="shared" ca="1" si="1142"/>
        <v>11</v>
      </c>
      <c r="D3892">
        <f t="shared" ca="1" si="1129"/>
        <v>100</v>
      </c>
      <c r="E3892">
        <f t="shared" ref="E3892" ca="1" si="1144">INDEX(table_rates,C3892,2)</f>
        <v>100</v>
      </c>
    </row>
    <row r="3893" spans="1:5" x14ac:dyDescent="0.2">
      <c r="A3893" t="s">
        <v>1040</v>
      </c>
      <c r="B3893">
        <f t="shared" si="1132"/>
        <v>778</v>
      </c>
      <c r="C3893">
        <f t="shared" ca="1" si="1142"/>
        <v>11</v>
      </c>
      <c r="D3893">
        <f ca="1">INDEX(table_rates,C3893,3)</f>
        <v>80</v>
      </c>
      <c r="E3893">
        <f ca="1">INDEX(table_rates,C3893,4)</f>
        <v>80</v>
      </c>
    </row>
    <row r="3894" spans="1:5" x14ac:dyDescent="0.2">
      <c r="A3894" t="s">
        <v>1041</v>
      </c>
      <c r="B3894">
        <f t="shared" si="1132"/>
        <v>778</v>
      </c>
      <c r="C3894">
        <f t="shared" ca="1" si="1142"/>
        <v>11</v>
      </c>
      <c r="D3894">
        <f ca="1">INDEX(table_rates,C3894,5)</f>
        <v>80</v>
      </c>
      <c r="E3894">
        <f ca="1">INDEX(table_rates,C3894,6)</f>
        <v>80</v>
      </c>
    </row>
    <row r="3895" spans="1:5" x14ac:dyDescent="0.2">
      <c r="A3895" t="s">
        <v>1042</v>
      </c>
      <c r="B3895">
        <f t="shared" si="1132"/>
        <v>778</v>
      </c>
      <c r="C3895">
        <f t="shared" ca="1" si="1142"/>
        <v>11</v>
      </c>
      <c r="D3895">
        <f ca="1">INDEX(table_rates,C3895,7)</f>
        <v>60</v>
      </c>
      <c r="E3895">
        <f ca="1">INDEX(table_rates,C3895,8)</f>
        <v>60</v>
      </c>
    </row>
    <row r="3896" spans="1:5" x14ac:dyDescent="0.2">
      <c r="A3896" t="s">
        <v>1043</v>
      </c>
      <c r="B3896">
        <f t="shared" si="1132"/>
        <v>778</v>
      </c>
      <c r="C3896">
        <f t="shared" ca="1" si="1142"/>
        <v>11</v>
      </c>
      <c r="D3896" t="str">
        <f ca="1">INDEX(table_rates,C3896,9)</f>
        <v>n/a</v>
      </c>
      <c r="E3896" t="str">
        <f ca="1">INDEX(table_rates,C3896,10)</f>
        <v>n/a</v>
      </c>
    </row>
    <row r="3897" spans="1:5" x14ac:dyDescent="0.2">
      <c r="A3897" t="s">
        <v>1039</v>
      </c>
      <c r="B3897">
        <f t="shared" si="1132"/>
        <v>779</v>
      </c>
      <c r="C3897">
        <f t="shared" ca="1" si="1142"/>
        <v>2</v>
      </c>
      <c r="D3897">
        <f t="shared" ca="1" si="1129"/>
        <v>100</v>
      </c>
      <c r="E3897">
        <f t="shared" ref="E3897" ca="1" si="1145">INDEX(table_rates,C3897,2)</f>
        <v>100</v>
      </c>
    </row>
    <row r="3898" spans="1:5" x14ac:dyDescent="0.2">
      <c r="A3898" t="s">
        <v>1040</v>
      </c>
      <c r="B3898">
        <f t="shared" si="1132"/>
        <v>779</v>
      </c>
      <c r="C3898">
        <f t="shared" ca="1" si="1142"/>
        <v>2</v>
      </c>
      <c r="D3898" t="str">
        <f ca="1">INDEX(table_rates,C3898,3)</f>
        <v>not covered</v>
      </c>
      <c r="E3898" t="str">
        <f ca="1">INDEX(table_rates,C3898,4)</f>
        <v>not covered</v>
      </c>
    </row>
    <row r="3899" spans="1:5" x14ac:dyDescent="0.2">
      <c r="A3899" t="s">
        <v>1041</v>
      </c>
      <c r="B3899">
        <f t="shared" si="1132"/>
        <v>779</v>
      </c>
      <c r="C3899">
        <f t="shared" ca="1" si="1142"/>
        <v>2</v>
      </c>
      <c r="D3899" t="str">
        <f ca="1">INDEX(table_rates,C3899,5)</f>
        <v>not covered</v>
      </c>
      <c r="E3899" t="str">
        <f ca="1">INDEX(table_rates,C3899,6)</f>
        <v>not covered</v>
      </c>
    </row>
    <row r="3900" spans="1:5" x14ac:dyDescent="0.2">
      <c r="A3900" t="s">
        <v>1042</v>
      </c>
      <c r="B3900">
        <f t="shared" si="1132"/>
        <v>779</v>
      </c>
      <c r="C3900">
        <f t="shared" ca="1" si="1142"/>
        <v>2</v>
      </c>
      <c r="D3900" t="str">
        <f ca="1">INDEX(table_rates,C3900,7)</f>
        <v>not covered</v>
      </c>
      <c r="E3900" t="str">
        <f ca="1">INDEX(table_rates,C3900,8)</f>
        <v>not covered</v>
      </c>
    </row>
    <row r="3901" spans="1:5" x14ac:dyDescent="0.2">
      <c r="A3901" t="s">
        <v>1043</v>
      </c>
      <c r="B3901">
        <f t="shared" si="1132"/>
        <v>779</v>
      </c>
      <c r="C3901">
        <f t="shared" ca="1" si="1142"/>
        <v>2</v>
      </c>
      <c r="D3901" t="str">
        <f ca="1">INDEX(table_rates,C3901,9)</f>
        <v>n/a</v>
      </c>
      <c r="E3901" t="str">
        <f ca="1">INDEX(table_rates,C3901,10)</f>
        <v>n/a</v>
      </c>
    </row>
    <row r="3902" spans="1:5" x14ac:dyDescent="0.2">
      <c r="A3902" t="s">
        <v>1039</v>
      </c>
      <c r="B3902">
        <f t="shared" si="1132"/>
        <v>780</v>
      </c>
      <c r="C3902">
        <f t="shared" ca="1" si="1128"/>
        <v>7</v>
      </c>
      <c r="D3902">
        <f t="shared" ca="1" si="1129"/>
        <v>100</v>
      </c>
      <c r="E3902">
        <f t="shared" ref="E3902" ca="1" si="1146">INDEX(table_rates,C3902,2)</f>
        <v>100</v>
      </c>
    </row>
    <row r="3903" spans="1:5" x14ac:dyDescent="0.2">
      <c r="A3903" t="s">
        <v>1040</v>
      </c>
      <c r="B3903">
        <f t="shared" si="1132"/>
        <v>780</v>
      </c>
      <c r="C3903">
        <f t="shared" ref="C3903:C3921" ca="1" si="1147">IF(MOD(ROW(C3903)-2,5)&lt;&gt;0,C3902,RANDBETWEEN(1,ROWS(table_rates)))</f>
        <v>7</v>
      </c>
      <c r="D3903">
        <f ca="1">INDEX(table_rates,C3903,3)</f>
        <v>80</v>
      </c>
      <c r="E3903">
        <f ca="1">INDEX(table_rates,C3903,4)</f>
        <v>80</v>
      </c>
    </row>
    <row r="3904" spans="1:5" x14ac:dyDescent="0.2">
      <c r="A3904" t="s">
        <v>1041</v>
      </c>
      <c r="B3904">
        <f t="shared" si="1132"/>
        <v>780</v>
      </c>
      <c r="C3904">
        <f t="shared" ca="1" si="1147"/>
        <v>7</v>
      </c>
      <c r="D3904">
        <f ca="1">INDEX(table_rates,C3904,5)</f>
        <v>60</v>
      </c>
      <c r="E3904">
        <f ca="1">INDEX(table_rates,C3904,6)</f>
        <v>60</v>
      </c>
    </row>
    <row r="3905" spans="1:5" x14ac:dyDescent="0.2">
      <c r="A3905" t="s">
        <v>1042</v>
      </c>
      <c r="B3905">
        <f t="shared" si="1132"/>
        <v>780</v>
      </c>
      <c r="C3905">
        <f t="shared" ca="1" si="1147"/>
        <v>7</v>
      </c>
      <c r="D3905">
        <f ca="1">INDEX(table_rates,C3905,7)</f>
        <v>50</v>
      </c>
      <c r="E3905">
        <f ca="1">INDEX(table_rates,C3905,8)</f>
        <v>50</v>
      </c>
    </row>
    <row r="3906" spans="1:5" x14ac:dyDescent="0.2">
      <c r="A3906" t="s">
        <v>1043</v>
      </c>
      <c r="B3906">
        <f t="shared" si="1132"/>
        <v>780</v>
      </c>
      <c r="C3906">
        <f t="shared" ca="1" si="1147"/>
        <v>7</v>
      </c>
      <c r="D3906" t="str">
        <f ca="1">INDEX(table_rates,C3906,9)</f>
        <v>n/a</v>
      </c>
      <c r="E3906" t="str">
        <f ca="1">INDEX(table_rates,C3906,10)</f>
        <v>n/a</v>
      </c>
    </row>
    <row r="3907" spans="1:5" x14ac:dyDescent="0.2">
      <c r="A3907" t="s">
        <v>1039</v>
      </c>
      <c r="B3907">
        <f t="shared" si="1132"/>
        <v>781</v>
      </c>
      <c r="C3907">
        <f t="shared" ca="1" si="1147"/>
        <v>2</v>
      </c>
      <c r="D3907">
        <f t="shared" ref="D3907:D3967" ca="1" si="1148">INDEX(table_rates,C3907,1)</f>
        <v>100</v>
      </c>
      <c r="E3907">
        <f t="shared" ref="E3907" ca="1" si="1149">INDEX(table_rates,C3907,2)</f>
        <v>100</v>
      </c>
    </row>
    <row r="3908" spans="1:5" x14ac:dyDescent="0.2">
      <c r="A3908" t="s">
        <v>1040</v>
      </c>
      <c r="B3908">
        <f t="shared" ref="B3908:B3971" si="1150">IF(MOD(ROW(B3908)-2,5)&lt;&gt;0,B3907,B3907+1)</f>
        <v>781</v>
      </c>
      <c r="C3908">
        <f t="shared" ca="1" si="1147"/>
        <v>2</v>
      </c>
      <c r="D3908" t="str">
        <f ca="1">INDEX(table_rates,C3908,3)</f>
        <v>not covered</v>
      </c>
      <c r="E3908" t="str">
        <f ca="1">INDEX(table_rates,C3908,4)</f>
        <v>not covered</v>
      </c>
    </row>
    <row r="3909" spans="1:5" x14ac:dyDescent="0.2">
      <c r="A3909" t="s">
        <v>1041</v>
      </c>
      <c r="B3909">
        <f t="shared" si="1150"/>
        <v>781</v>
      </c>
      <c r="C3909">
        <f t="shared" ca="1" si="1147"/>
        <v>2</v>
      </c>
      <c r="D3909" t="str">
        <f ca="1">INDEX(table_rates,C3909,5)</f>
        <v>not covered</v>
      </c>
      <c r="E3909" t="str">
        <f ca="1">INDEX(table_rates,C3909,6)</f>
        <v>not covered</v>
      </c>
    </row>
    <row r="3910" spans="1:5" x14ac:dyDescent="0.2">
      <c r="A3910" t="s">
        <v>1042</v>
      </c>
      <c r="B3910">
        <f t="shared" si="1150"/>
        <v>781</v>
      </c>
      <c r="C3910">
        <f t="shared" ca="1" si="1147"/>
        <v>2</v>
      </c>
      <c r="D3910" t="str">
        <f ca="1">INDEX(table_rates,C3910,7)</f>
        <v>not covered</v>
      </c>
      <c r="E3910" t="str">
        <f ca="1">INDEX(table_rates,C3910,8)</f>
        <v>not covered</v>
      </c>
    </row>
    <row r="3911" spans="1:5" x14ac:dyDescent="0.2">
      <c r="A3911" t="s">
        <v>1043</v>
      </c>
      <c r="B3911">
        <f t="shared" si="1150"/>
        <v>781</v>
      </c>
      <c r="C3911">
        <f t="shared" ca="1" si="1147"/>
        <v>2</v>
      </c>
      <c r="D3911" t="str">
        <f ca="1">INDEX(table_rates,C3911,9)</f>
        <v>n/a</v>
      </c>
      <c r="E3911" t="str">
        <f ca="1">INDEX(table_rates,C3911,10)</f>
        <v>n/a</v>
      </c>
    </row>
    <row r="3912" spans="1:5" x14ac:dyDescent="0.2">
      <c r="A3912" t="s">
        <v>1039</v>
      </c>
      <c r="B3912">
        <f t="shared" si="1150"/>
        <v>782</v>
      </c>
      <c r="C3912">
        <f t="shared" ca="1" si="1147"/>
        <v>1</v>
      </c>
      <c r="D3912">
        <f t="shared" ca="1" si="1148"/>
        <v>100</v>
      </c>
      <c r="E3912">
        <f t="shared" ref="E3912" ca="1" si="1151">INDEX(table_rates,C3912,2)</f>
        <v>100</v>
      </c>
    </row>
    <row r="3913" spans="1:5" x14ac:dyDescent="0.2">
      <c r="A3913" t="s">
        <v>1040</v>
      </c>
      <c r="B3913">
        <f t="shared" si="1150"/>
        <v>782</v>
      </c>
      <c r="C3913">
        <f t="shared" ca="1" si="1147"/>
        <v>1</v>
      </c>
      <c r="D3913">
        <f ca="1">INDEX(table_rates,C3913,3)</f>
        <v>80</v>
      </c>
      <c r="E3913">
        <f ca="1">INDEX(table_rates,C3913,4)</f>
        <v>80</v>
      </c>
    </row>
    <row r="3914" spans="1:5" x14ac:dyDescent="0.2">
      <c r="A3914" t="s">
        <v>1041</v>
      </c>
      <c r="B3914">
        <f t="shared" si="1150"/>
        <v>782</v>
      </c>
      <c r="C3914">
        <f t="shared" ca="1" si="1147"/>
        <v>1</v>
      </c>
      <c r="D3914">
        <f ca="1">INDEX(table_rates,C3914,5)</f>
        <v>60</v>
      </c>
      <c r="E3914">
        <f ca="1">INDEX(table_rates,C3914,6)</f>
        <v>60</v>
      </c>
    </row>
    <row r="3915" spans="1:5" x14ac:dyDescent="0.2">
      <c r="A3915" t="s">
        <v>1042</v>
      </c>
      <c r="B3915">
        <f t="shared" si="1150"/>
        <v>782</v>
      </c>
      <c r="C3915">
        <f t="shared" ca="1" si="1147"/>
        <v>1</v>
      </c>
      <c r="D3915">
        <f ca="1">INDEX(table_rates,C3915,7)</f>
        <v>50</v>
      </c>
      <c r="E3915">
        <f ca="1">INDEX(table_rates,C3915,8)</f>
        <v>50</v>
      </c>
    </row>
    <row r="3916" spans="1:5" x14ac:dyDescent="0.2">
      <c r="A3916" t="s">
        <v>1043</v>
      </c>
      <c r="B3916">
        <f t="shared" si="1150"/>
        <v>782</v>
      </c>
      <c r="C3916">
        <f t="shared" ca="1" si="1147"/>
        <v>1</v>
      </c>
      <c r="D3916" t="str">
        <f ca="1">INDEX(table_rates,C3916,9)</f>
        <v>n/a</v>
      </c>
      <c r="E3916" t="str">
        <f ca="1">INDEX(table_rates,C3916,10)</f>
        <v>n/a</v>
      </c>
    </row>
    <row r="3917" spans="1:5" x14ac:dyDescent="0.2">
      <c r="A3917" t="s">
        <v>1039</v>
      </c>
      <c r="B3917">
        <f t="shared" si="1150"/>
        <v>783</v>
      </c>
      <c r="C3917">
        <f t="shared" ca="1" si="1147"/>
        <v>14</v>
      </c>
      <c r="D3917">
        <f t="shared" ca="1" si="1148"/>
        <v>100</v>
      </c>
      <c r="E3917">
        <f t="shared" ref="E3917" ca="1" si="1152">INDEX(table_rates,C3917,2)</f>
        <v>100</v>
      </c>
    </row>
    <row r="3918" spans="1:5" x14ac:dyDescent="0.2">
      <c r="A3918" t="s">
        <v>1040</v>
      </c>
      <c r="B3918">
        <f t="shared" si="1150"/>
        <v>783</v>
      </c>
      <c r="C3918">
        <f t="shared" ca="1" si="1147"/>
        <v>14</v>
      </c>
      <c r="D3918">
        <f ca="1">INDEX(table_rates,C3918,3)</f>
        <v>90</v>
      </c>
      <c r="E3918">
        <f ca="1">INDEX(table_rates,C3918,4)</f>
        <v>90</v>
      </c>
    </row>
    <row r="3919" spans="1:5" x14ac:dyDescent="0.2">
      <c r="A3919" t="s">
        <v>1041</v>
      </c>
      <c r="B3919">
        <f t="shared" si="1150"/>
        <v>783</v>
      </c>
      <c r="C3919">
        <f t="shared" ca="1" si="1147"/>
        <v>14</v>
      </c>
      <c r="D3919">
        <f ca="1">INDEX(table_rates,C3919,5)</f>
        <v>80</v>
      </c>
      <c r="E3919">
        <f ca="1">INDEX(table_rates,C3919,6)</f>
        <v>80</v>
      </c>
    </row>
    <row r="3920" spans="1:5" x14ac:dyDescent="0.2">
      <c r="A3920" t="s">
        <v>1042</v>
      </c>
      <c r="B3920">
        <f t="shared" si="1150"/>
        <v>783</v>
      </c>
      <c r="C3920">
        <f t="shared" ca="1" si="1147"/>
        <v>14</v>
      </c>
      <c r="D3920">
        <f ca="1">INDEX(table_rates,C3920,7)</f>
        <v>80</v>
      </c>
      <c r="E3920">
        <f ca="1">INDEX(table_rates,C3920,8)</f>
        <v>80</v>
      </c>
    </row>
    <row r="3921" spans="1:5" x14ac:dyDescent="0.2">
      <c r="A3921" t="s">
        <v>1043</v>
      </c>
      <c r="B3921">
        <f t="shared" si="1150"/>
        <v>783</v>
      </c>
      <c r="C3921">
        <f t="shared" ca="1" si="1147"/>
        <v>14</v>
      </c>
      <c r="D3921" t="str">
        <f ca="1">INDEX(table_rates,C3921,9)</f>
        <v>n/a</v>
      </c>
      <c r="E3921" t="str">
        <f ca="1">INDEX(table_rates,C3921,10)</f>
        <v>n/a</v>
      </c>
    </row>
    <row r="3922" spans="1:5" x14ac:dyDescent="0.2">
      <c r="A3922" t="s">
        <v>1039</v>
      </c>
      <c r="B3922">
        <f t="shared" si="1150"/>
        <v>784</v>
      </c>
      <c r="C3922">
        <f t="shared" ref="C3922:C3982" ca="1" si="1153">RANDBETWEEN(1,ROWS(table_rates))</f>
        <v>3</v>
      </c>
      <c r="D3922">
        <f t="shared" ca="1" si="1148"/>
        <v>100</v>
      </c>
      <c r="E3922">
        <f t="shared" ref="E3922" ca="1" si="1154">INDEX(table_rates,C3922,2)</f>
        <v>100</v>
      </c>
    </row>
    <row r="3923" spans="1:5" x14ac:dyDescent="0.2">
      <c r="A3923" t="s">
        <v>1040</v>
      </c>
      <c r="B3923">
        <f t="shared" si="1150"/>
        <v>784</v>
      </c>
      <c r="C3923">
        <f t="shared" ref="C3923:C3941" ca="1" si="1155">IF(MOD(ROW(C3923)-2,5)&lt;&gt;0,C3922,RANDBETWEEN(1,ROWS(table_rates)))</f>
        <v>3</v>
      </c>
      <c r="D3923">
        <f ca="1">INDEX(table_rates,C3923,3)</f>
        <v>80</v>
      </c>
      <c r="E3923">
        <f ca="1">INDEX(table_rates,C3923,4)</f>
        <v>80</v>
      </c>
    </row>
    <row r="3924" spans="1:5" x14ac:dyDescent="0.2">
      <c r="A3924" t="s">
        <v>1041</v>
      </c>
      <c r="B3924">
        <f t="shared" si="1150"/>
        <v>784</v>
      </c>
      <c r="C3924">
        <f t="shared" ca="1" si="1155"/>
        <v>3</v>
      </c>
      <c r="D3924">
        <f ca="1">INDEX(table_rates,C3924,5)</f>
        <v>80</v>
      </c>
      <c r="E3924">
        <f ca="1">INDEX(table_rates,C3924,6)</f>
        <v>80</v>
      </c>
    </row>
    <row r="3925" spans="1:5" x14ac:dyDescent="0.2">
      <c r="A3925" t="s">
        <v>1042</v>
      </c>
      <c r="B3925">
        <f t="shared" si="1150"/>
        <v>784</v>
      </c>
      <c r="C3925">
        <f t="shared" ca="1" si="1155"/>
        <v>3</v>
      </c>
      <c r="D3925">
        <f ca="1">INDEX(table_rates,C3925,7)</f>
        <v>60</v>
      </c>
      <c r="E3925">
        <f ca="1">INDEX(table_rates,C3925,8)</f>
        <v>60</v>
      </c>
    </row>
    <row r="3926" spans="1:5" x14ac:dyDescent="0.2">
      <c r="A3926" t="s">
        <v>1043</v>
      </c>
      <c r="B3926">
        <f t="shared" si="1150"/>
        <v>784</v>
      </c>
      <c r="C3926">
        <f t="shared" ca="1" si="1155"/>
        <v>3</v>
      </c>
      <c r="D3926" t="str">
        <f ca="1">INDEX(table_rates,C3926,9)</f>
        <v>n/a</v>
      </c>
      <c r="E3926" t="str">
        <f ca="1">INDEX(table_rates,C3926,10)</f>
        <v>n/a</v>
      </c>
    </row>
    <row r="3927" spans="1:5" x14ac:dyDescent="0.2">
      <c r="A3927" t="s">
        <v>1039</v>
      </c>
      <c r="B3927">
        <f t="shared" si="1150"/>
        <v>785</v>
      </c>
      <c r="C3927">
        <f t="shared" ca="1" si="1155"/>
        <v>11</v>
      </c>
      <c r="D3927">
        <f t="shared" ca="1" si="1148"/>
        <v>100</v>
      </c>
      <c r="E3927">
        <f t="shared" ref="E3927" ca="1" si="1156">INDEX(table_rates,C3927,2)</f>
        <v>100</v>
      </c>
    </row>
    <row r="3928" spans="1:5" x14ac:dyDescent="0.2">
      <c r="A3928" t="s">
        <v>1040</v>
      </c>
      <c r="B3928">
        <f t="shared" si="1150"/>
        <v>785</v>
      </c>
      <c r="C3928">
        <f t="shared" ca="1" si="1155"/>
        <v>11</v>
      </c>
      <c r="D3928">
        <f ca="1">INDEX(table_rates,C3928,3)</f>
        <v>80</v>
      </c>
      <c r="E3928">
        <f ca="1">INDEX(table_rates,C3928,4)</f>
        <v>80</v>
      </c>
    </row>
    <row r="3929" spans="1:5" x14ac:dyDescent="0.2">
      <c r="A3929" t="s">
        <v>1041</v>
      </c>
      <c r="B3929">
        <f t="shared" si="1150"/>
        <v>785</v>
      </c>
      <c r="C3929">
        <f t="shared" ca="1" si="1155"/>
        <v>11</v>
      </c>
      <c r="D3929">
        <f ca="1">INDEX(table_rates,C3929,5)</f>
        <v>80</v>
      </c>
      <c r="E3929">
        <f ca="1">INDEX(table_rates,C3929,6)</f>
        <v>80</v>
      </c>
    </row>
    <row r="3930" spans="1:5" x14ac:dyDescent="0.2">
      <c r="A3930" t="s">
        <v>1042</v>
      </c>
      <c r="B3930">
        <f t="shared" si="1150"/>
        <v>785</v>
      </c>
      <c r="C3930">
        <f t="shared" ca="1" si="1155"/>
        <v>11</v>
      </c>
      <c r="D3930">
        <f ca="1">INDEX(table_rates,C3930,7)</f>
        <v>60</v>
      </c>
      <c r="E3930">
        <f ca="1">INDEX(table_rates,C3930,8)</f>
        <v>60</v>
      </c>
    </row>
    <row r="3931" spans="1:5" x14ac:dyDescent="0.2">
      <c r="A3931" t="s">
        <v>1043</v>
      </c>
      <c r="B3931">
        <f t="shared" si="1150"/>
        <v>785</v>
      </c>
      <c r="C3931">
        <f t="shared" ca="1" si="1155"/>
        <v>11</v>
      </c>
      <c r="D3931" t="str">
        <f ca="1">INDEX(table_rates,C3931,9)</f>
        <v>n/a</v>
      </c>
      <c r="E3931" t="str">
        <f ca="1">INDEX(table_rates,C3931,10)</f>
        <v>n/a</v>
      </c>
    </row>
    <row r="3932" spans="1:5" x14ac:dyDescent="0.2">
      <c r="A3932" t="s">
        <v>1039</v>
      </c>
      <c r="B3932">
        <f t="shared" si="1150"/>
        <v>786</v>
      </c>
      <c r="C3932">
        <f t="shared" ca="1" si="1155"/>
        <v>13</v>
      </c>
      <c r="D3932">
        <f t="shared" ca="1" si="1148"/>
        <v>100</v>
      </c>
      <c r="E3932">
        <f t="shared" ref="E3932" ca="1" si="1157">INDEX(table_rates,C3932,2)</f>
        <v>100</v>
      </c>
    </row>
    <row r="3933" spans="1:5" x14ac:dyDescent="0.2">
      <c r="A3933" t="s">
        <v>1040</v>
      </c>
      <c r="B3933">
        <f t="shared" si="1150"/>
        <v>786</v>
      </c>
      <c r="C3933">
        <f t="shared" ca="1" si="1155"/>
        <v>13</v>
      </c>
      <c r="D3933">
        <f ca="1">INDEX(table_rates,C3933,3)</f>
        <v>80</v>
      </c>
      <c r="E3933">
        <f ca="1">INDEX(table_rates,C3933,4)</f>
        <v>80</v>
      </c>
    </row>
    <row r="3934" spans="1:5" x14ac:dyDescent="0.2">
      <c r="A3934" t="s">
        <v>1041</v>
      </c>
      <c r="B3934">
        <f t="shared" si="1150"/>
        <v>786</v>
      </c>
      <c r="C3934">
        <f t="shared" ca="1" si="1155"/>
        <v>13</v>
      </c>
      <c r="D3934">
        <f ca="1">INDEX(table_rates,C3934,5)</f>
        <v>80</v>
      </c>
      <c r="E3934">
        <f ca="1">INDEX(table_rates,C3934,6)</f>
        <v>80</v>
      </c>
    </row>
    <row r="3935" spans="1:5" x14ac:dyDescent="0.2">
      <c r="A3935" t="s">
        <v>1042</v>
      </c>
      <c r="B3935">
        <f t="shared" si="1150"/>
        <v>786</v>
      </c>
      <c r="C3935">
        <f t="shared" ca="1" si="1155"/>
        <v>13</v>
      </c>
      <c r="D3935">
        <f ca="1">INDEX(table_rates,C3935,7)</f>
        <v>60</v>
      </c>
      <c r="E3935">
        <f ca="1">INDEX(table_rates,C3935,8)</f>
        <v>60</v>
      </c>
    </row>
    <row r="3936" spans="1:5" x14ac:dyDescent="0.2">
      <c r="A3936" t="s">
        <v>1043</v>
      </c>
      <c r="B3936">
        <f t="shared" si="1150"/>
        <v>786</v>
      </c>
      <c r="C3936">
        <f t="shared" ca="1" si="1155"/>
        <v>13</v>
      </c>
      <c r="D3936">
        <f ca="1">INDEX(table_rates,C3936,9)</f>
        <v>50</v>
      </c>
      <c r="E3936">
        <f ca="1">INDEX(table_rates,C3936,10)</f>
        <v>50</v>
      </c>
    </row>
    <row r="3937" spans="1:5" x14ac:dyDescent="0.2">
      <c r="A3937" t="s">
        <v>1039</v>
      </c>
      <c r="B3937">
        <f t="shared" si="1150"/>
        <v>787</v>
      </c>
      <c r="C3937">
        <f t="shared" ca="1" si="1155"/>
        <v>14</v>
      </c>
      <c r="D3937">
        <f t="shared" ca="1" si="1148"/>
        <v>100</v>
      </c>
      <c r="E3937">
        <f t="shared" ref="E3937" ca="1" si="1158">INDEX(table_rates,C3937,2)</f>
        <v>100</v>
      </c>
    </row>
    <row r="3938" spans="1:5" x14ac:dyDescent="0.2">
      <c r="A3938" t="s">
        <v>1040</v>
      </c>
      <c r="B3938">
        <f t="shared" si="1150"/>
        <v>787</v>
      </c>
      <c r="C3938">
        <f t="shared" ca="1" si="1155"/>
        <v>14</v>
      </c>
      <c r="D3938">
        <f ca="1">INDEX(table_rates,C3938,3)</f>
        <v>90</v>
      </c>
      <c r="E3938">
        <f ca="1">INDEX(table_rates,C3938,4)</f>
        <v>90</v>
      </c>
    </row>
    <row r="3939" spans="1:5" x14ac:dyDescent="0.2">
      <c r="A3939" t="s">
        <v>1041</v>
      </c>
      <c r="B3939">
        <f t="shared" si="1150"/>
        <v>787</v>
      </c>
      <c r="C3939">
        <f t="shared" ca="1" si="1155"/>
        <v>14</v>
      </c>
      <c r="D3939">
        <f ca="1">INDEX(table_rates,C3939,5)</f>
        <v>80</v>
      </c>
      <c r="E3939">
        <f ca="1">INDEX(table_rates,C3939,6)</f>
        <v>80</v>
      </c>
    </row>
    <row r="3940" spans="1:5" x14ac:dyDescent="0.2">
      <c r="A3940" t="s">
        <v>1042</v>
      </c>
      <c r="B3940">
        <f t="shared" si="1150"/>
        <v>787</v>
      </c>
      <c r="C3940">
        <f t="shared" ca="1" si="1155"/>
        <v>14</v>
      </c>
      <c r="D3940">
        <f ca="1">INDEX(table_rates,C3940,7)</f>
        <v>80</v>
      </c>
      <c r="E3940">
        <f ca="1">INDEX(table_rates,C3940,8)</f>
        <v>80</v>
      </c>
    </row>
    <row r="3941" spans="1:5" x14ac:dyDescent="0.2">
      <c r="A3941" t="s">
        <v>1043</v>
      </c>
      <c r="B3941">
        <f t="shared" si="1150"/>
        <v>787</v>
      </c>
      <c r="C3941">
        <f t="shared" ca="1" si="1155"/>
        <v>14</v>
      </c>
      <c r="D3941" t="str">
        <f ca="1">INDEX(table_rates,C3941,9)</f>
        <v>n/a</v>
      </c>
      <c r="E3941" t="str">
        <f ca="1">INDEX(table_rates,C3941,10)</f>
        <v>n/a</v>
      </c>
    </row>
    <row r="3942" spans="1:5" x14ac:dyDescent="0.2">
      <c r="A3942" t="s">
        <v>1039</v>
      </c>
      <c r="B3942">
        <f t="shared" si="1150"/>
        <v>788</v>
      </c>
      <c r="C3942">
        <f t="shared" ca="1" si="1153"/>
        <v>9</v>
      </c>
      <c r="D3942">
        <f t="shared" ca="1" si="1148"/>
        <v>100</v>
      </c>
      <c r="E3942">
        <f t="shared" ref="E3942" ca="1" si="1159">INDEX(table_rates,C3942,2)</f>
        <v>100</v>
      </c>
    </row>
    <row r="3943" spans="1:5" x14ac:dyDescent="0.2">
      <c r="A3943" t="s">
        <v>1040</v>
      </c>
      <c r="B3943">
        <f t="shared" si="1150"/>
        <v>788</v>
      </c>
      <c r="C3943">
        <f t="shared" ref="C3943:C3961" ca="1" si="1160">IF(MOD(ROW(C3943)-2,5)&lt;&gt;0,C3942,RANDBETWEEN(1,ROWS(table_rates)))</f>
        <v>9</v>
      </c>
      <c r="D3943">
        <f ca="1">INDEX(table_rates,C3943,3)</f>
        <v>80</v>
      </c>
      <c r="E3943">
        <f ca="1">INDEX(table_rates,C3943,4)</f>
        <v>80</v>
      </c>
    </row>
    <row r="3944" spans="1:5" x14ac:dyDescent="0.2">
      <c r="A3944" t="s">
        <v>1041</v>
      </c>
      <c r="B3944">
        <f t="shared" si="1150"/>
        <v>788</v>
      </c>
      <c r="C3944">
        <f t="shared" ca="1" si="1160"/>
        <v>9</v>
      </c>
      <c r="D3944">
        <f ca="1">INDEX(table_rates,C3944,5)</f>
        <v>80</v>
      </c>
      <c r="E3944">
        <f ca="1">INDEX(table_rates,C3944,6)</f>
        <v>80</v>
      </c>
    </row>
    <row r="3945" spans="1:5" x14ac:dyDescent="0.2">
      <c r="A3945" t="s">
        <v>1042</v>
      </c>
      <c r="B3945">
        <f t="shared" si="1150"/>
        <v>788</v>
      </c>
      <c r="C3945">
        <f t="shared" ca="1" si="1160"/>
        <v>9</v>
      </c>
      <c r="D3945">
        <f ca="1">INDEX(table_rates,C3945,7)</f>
        <v>60</v>
      </c>
      <c r="E3945">
        <f ca="1">INDEX(table_rates,C3945,8)</f>
        <v>60</v>
      </c>
    </row>
    <row r="3946" spans="1:5" x14ac:dyDescent="0.2">
      <c r="A3946" t="s">
        <v>1043</v>
      </c>
      <c r="B3946">
        <f t="shared" si="1150"/>
        <v>788</v>
      </c>
      <c r="C3946">
        <f t="shared" ca="1" si="1160"/>
        <v>9</v>
      </c>
      <c r="D3946" t="str">
        <f ca="1">INDEX(table_rates,C3946,9)</f>
        <v>n/a</v>
      </c>
      <c r="E3946" t="str">
        <f ca="1">INDEX(table_rates,C3946,10)</f>
        <v>n/a</v>
      </c>
    </row>
    <row r="3947" spans="1:5" x14ac:dyDescent="0.2">
      <c r="A3947" t="s">
        <v>1039</v>
      </c>
      <c r="B3947">
        <f t="shared" si="1150"/>
        <v>789</v>
      </c>
      <c r="C3947">
        <f t="shared" ca="1" si="1160"/>
        <v>8</v>
      </c>
      <c r="D3947">
        <f t="shared" ca="1" si="1148"/>
        <v>100</v>
      </c>
      <c r="E3947">
        <f t="shared" ref="E3947" ca="1" si="1161">INDEX(table_rates,C3947,2)</f>
        <v>100</v>
      </c>
    </row>
    <row r="3948" spans="1:5" x14ac:dyDescent="0.2">
      <c r="A3948" t="s">
        <v>1040</v>
      </c>
      <c r="B3948">
        <f t="shared" si="1150"/>
        <v>789</v>
      </c>
      <c r="C3948">
        <f t="shared" ca="1" si="1160"/>
        <v>8</v>
      </c>
      <c r="D3948">
        <f ca="1">INDEX(table_rates,C3948,3)</f>
        <v>80</v>
      </c>
      <c r="E3948">
        <f ca="1">INDEX(table_rates,C3948,4)</f>
        <v>80</v>
      </c>
    </row>
    <row r="3949" spans="1:5" x14ac:dyDescent="0.2">
      <c r="A3949" t="s">
        <v>1041</v>
      </c>
      <c r="B3949">
        <f t="shared" si="1150"/>
        <v>789</v>
      </c>
      <c r="C3949">
        <f t="shared" ca="1" si="1160"/>
        <v>8</v>
      </c>
      <c r="D3949">
        <f ca="1">INDEX(table_rates,C3949,5)</f>
        <v>60</v>
      </c>
      <c r="E3949">
        <f ca="1">INDEX(table_rates,C3949,6)</f>
        <v>60</v>
      </c>
    </row>
    <row r="3950" spans="1:5" x14ac:dyDescent="0.2">
      <c r="A3950" t="s">
        <v>1042</v>
      </c>
      <c r="B3950">
        <f t="shared" si="1150"/>
        <v>789</v>
      </c>
      <c r="C3950">
        <f t="shared" ca="1" si="1160"/>
        <v>8</v>
      </c>
      <c r="D3950">
        <f ca="1">INDEX(table_rates,C3950,7)</f>
        <v>50</v>
      </c>
      <c r="E3950">
        <f ca="1">INDEX(table_rates,C3950,8)</f>
        <v>50</v>
      </c>
    </row>
    <row r="3951" spans="1:5" x14ac:dyDescent="0.2">
      <c r="A3951" t="s">
        <v>1043</v>
      </c>
      <c r="B3951">
        <f t="shared" si="1150"/>
        <v>789</v>
      </c>
      <c r="C3951">
        <f t="shared" ca="1" si="1160"/>
        <v>8</v>
      </c>
      <c r="D3951" t="str">
        <f ca="1">INDEX(table_rates,C3951,9)</f>
        <v>n/a</v>
      </c>
      <c r="E3951" t="str">
        <f ca="1">INDEX(table_rates,C3951,10)</f>
        <v>n/a</v>
      </c>
    </row>
    <row r="3952" spans="1:5" x14ac:dyDescent="0.2">
      <c r="A3952" t="s">
        <v>1039</v>
      </c>
      <c r="B3952">
        <f t="shared" si="1150"/>
        <v>790</v>
      </c>
      <c r="C3952">
        <f t="shared" ca="1" si="1160"/>
        <v>6</v>
      </c>
      <c r="D3952">
        <f t="shared" ca="1" si="1148"/>
        <v>100</v>
      </c>
      <c r="E3952">
        <f t="shared" ref="E3952" ca="1" si="1162">INDEX(table_rates,C3952,2)</f>
        <v>100</v>
      </c>
    </row>
    <row r="3953" spans="1:5" x14ac:dyDescent="0.2">
      <c r="A3953" t="s">
        <v>1040</v>
      </c>
      <c r="B3953">
        <f t="shared" si="1150"/>
        <v>790</v>
      </c>
      <c r="C3953">
        <f t="shared" ca="1" si="1160"/>
        <v>6</v>
      </c>
      <c r="D3953">
        <f ca="1">INDEX(table_rates,C3953,3)</f>
        <v>80</v>
      </c>
      <c r="E3953">
        <f ca="1">INDEX(table_rates,C3953,4)</f>
        <v>80</v>
      </c>
    </row>
    <row r="3954" spans="1:5" x14ac:dyDescent="0.2">
      <c r="A3954" t="s">
        <v>1041</v>
      </c>
      <c r="B3954">
        <f t="shared" si="1150"/>
        <v>790</v>
      </c>
      <c r="C3954">
        <f t="shared" ca="1" si="1160"/>
        <v>6</v>
      </c>
      <c r="D3954">
        <f ca="1">INDEX(table_rates,C3954,5)</f>
        <v>60</v>
      </c>
      <c r="E3954">
        <f ca="1">INDEX(table_rates,C3954,6)</f>
        <v>60</v>
      </c>
    </row>
    <row r="3955" spans="1:5" x14ac:dyDescent="0.2">
      <c r="A3955" t="s">
        <v>1042</v>
      </c>
      <c r="B3955">
        <f t="shared" si="1150"/>
        <v>790</v>
      </c>
      <c r="C3955">
        <f t="shared" ca="1" si="1160"/>
        <v>6</v>
      </c>
      <c r="D3955">
        <f ca="1">INDEX(table_rates,C3955,7)</f>
        <v>50</v>
      </c>
      <c r="E3955">
        <f ca="1">INDEX(table_rates,C3955,8)</f>
        <v>50</v>
      </c>
    </row>
    <row r="3956" spans="1:5" x14ac:dyDescent="0.2">
      <c r="A3956" t="s">
        <v>1043</v>
      </c>
      <c r="B3956">
        <f t="shared" si="1150"/>
        <v>790</v>
      </c>
      <c r="C3956">
        <f t="shared" ca="1" si="1160"/>
        <v>6</v>
      </c>
      <c r="D3956" t="str">
        <f ca="1">INDEX(table_rates,C3956,9)</f>
        <v>n/a</v>
      </c>
      <c r="E3956" t="str">
        <f ca="1">INDEX(table_rates,C3956,10)</f>
        <v>n/a</v>
      </c>
    </row>
    <row r="3957" spans="1:5" x14ac:dyDescent="0.2">
      <c r="A3957" t="s">
        <v>1039</v>
      </c>
      <c r="B3957">
        <f t="shared" si="1150"/>
        <v>791</v>
      </c>
      <c r="C3957">
        <f t="shared" ca="1" si="1160"/>
        <v>8</v>
      </c>
      <c r="D3957">
        <f t="shared" ca="1" si="1148"/>
        <v>100</v>
      </c>
      <c r="E3957">
        <f t="shared" ref="E3957" ca="1" si="1163">INDEX(table_rates,C3957,2)</f>
        <v>100</v>
      </c>
    </row>
    <row r="3958" spans="1:5" x14ac:dyDescent="0.2">
      <c r="A3958" t="s">
        <v>1040</v>
      </c>
      <c r="B3958">
        <f t="shared" si="1150"/>
        <v>791</v>
      </c>
      <c r="C3958">
        <f t="shared" ca="1" si="1160"/>
        <v>8</v>
      </c>
      <c r="D3958">
        <f ca="1">INDEX(table_rates,C3958,3)</f>
        <v>80</v>
      </c>
      <c r="E3958">
        <f ca="1">INDEX(table_rates,C3958,4)</f>
        <v>80</v>
      </c>
    </row>
    <row r="3959" spans="1:5" x14ac:dyDescent="0.2">
      <c r="A3959" t="s">
        <v>1041</v>
      </c>
      <c r="B3959">
        <f t="shared" si="1150"/>
        <v>791</v>
      </c>
      <c r="C3959">
        <f t="shared" ca="1" si="1160"/>
        <v>8</v>
      </c>
      <c r="D3959">
        <f ca="1">INDEX(table_rates,C3959,5)</f>
        <v>60</v>
      </c>
      <c r="E3959">
        <f ca="1">INDEX(table_rates,C3959,6)</f>
        <v>60</v>
      </c>
    </row>
    <row r="3960" spans="1:5" x14ac:dyDescent="0.2">
      <c r="A3960" t="s">
        <v>1042</v>
      </c>
      <c r="B3960">
        <f t="shared" si="1150"/>
        <v>791</v>
      </c>
      <c r="C3960">
        <f t="shared" ca="1" si="1160"/>
        <v>8</v>
      </c>
      <c r="D3960">
        <f ca="1">INDEX(table_rates,C3960,7)</f>
        <v>50</v>
      </c>
      <c r="E3960">
        <f ca="1">INDEX(table_rates,C3960,8)</f>
        <v>50</v>
      </c>
    </row>
    <row r="3961" spans="1:5" x14ac:dyDescent="0.2">
      <c r="A3961" t="s">
        <v>1043</v>
      </c>
      <c r="B3961">
        <f t="shared" si="1150"/>
        <v>791</v>
      </c>
      <c r="C3961">
        <f t="shared" ca="1" si="1160"/>
        <v>8</v>
      </c>
      <c r="D3961" t="str">
        <f ca="1">INDEX(table_rates,C3961,9)</f>
        <v>n/a</v>
      </c>
      <c r="E3961" t="str">
        <f ca="1">INDEX(table_rates,C3961,10)</f>
        <v>n/a</v>
      </c>
    </row>
    <row r="3962" spans="1:5" x14ac:dyDescent="0.2">
      <c r="A3962" t="s">
        <v>1039</v>
      </c>
      <c r="B3962">
        <f t="shared" si="1150"/>
        <v>792</v>
      </c>
      <c r="C3962">
        <f t="shared" ca="1" si="1153"/>
        <v>3</v>
      </c>
      <c r="D3962">
        <f t="shared" ca="1" si="1148"/>
        <v>100</v>
      </c>
      <c r="E3962">
        <f t="shared" ref="E3962" ca="1" si="1164">INDEX(table_rates,C3962,2)</f>
        <v>100</v>
      </c>
    </row>
    <row r="3963" spans="1:5" x14ac:dyDescent="0.2">
      <c r="A3963" t="s">
        <v>1040</v>
      </c>
      <c r="B3963">
        <f t="shared" si="1150"/>
        <v>792</v>
      </c>
      <c r="C3963">
        <f t="shared" ref="C3963:C3981" ca="1" si="1165">IF(MOD(ROW(C3963)-2,5)&lt;&gt;0,C3962,RANDBETWEEN(1,ROWS(table_rates)))</f>
        <v>3</v>
      </c>
      <c r="D3963">
        <f ca="1">INDEX(table_rates,C3963,3)</f>
        <v>80</v>
      </c>
      <c r="E3963">
        <f ca="1">INDEX(table_rates,C3963,4)</f>
        <v>80</v>
      </c>
    </row>
    <row r="3964" spans="1:5" x14ac:dyDescent="0.2">
      <c r="A3964" t="s">
        <v>1041</v>
      </c>
      <c r="B3964">
        <f t="shared" si="1150"/>
        <v>792</v>
      </c>
      <c r="C3964">
        <f t="shared" ca="1" si="1165"/>
        <v>3</v>
      </c>
      <c r="D3964">
        <f ca="1">INDEX(table_rates,C3964,5)</f>
        <v>80</v>
      </c>
      <c r="E3964">
        <f ca="1">INDEX(table_rates,C3964,6)</f>
        <v>80</v>
      </c>
    </row>
    <row r="3965" spans="1:5" x14ac:dyDescent="0.2">
      <c r="A3965" t="s">
        <v>1042</v>
      </c>
      <c r="B3965">
        <f t="shared" si="1150"/>
        <v>792</v>
      </c>
      <c r="C3965">
        <f t="shared" ca="1" si="1165"/>
        <v>3</v>
      </c>
      <c r="D3965">
        <f ca="1">INDEX(table_rates,C3965,7)</f>
        <v>60</v>
      </c>
      <c r="E3965">
        <f ca="1">INDEX(table_rates,C3965,8)</f>
        <v>60</v>
      </c>
    </row>
    <row r="3966" spans="1:5" x14ac:dyDescent="0.2">
      <c r="A3966" t="s">
        <v>1043</v>
      </c>
      <c r="B3966">
        <f t="shared" si="1150"/>
        <v>792</v>
      </c>
      <c r="C3966">
        <f t="shared" ca="1" si="1165"/>
        <v>3</v>
      </c>
      <c r="D3966" t="str">
        <f ca="1">INDEX(table_rates,C3966,9)</f>
        <v>n/a</v>
      </c>
      <c r="E3966" t="str">
        <f ca="1">INDEX(table_rates,C3966,10)</f>
        <v>n/a</v>
      </c>
    </row>
    <row r="3967" spans="1:5" x14ac:dyDescent="0.2">
      <c r="A3967" t="s">
        <v>1039</v>
      </c>
      <c r="B3967">
        <f t="shared" si="1150"/>
        <v>793</v>
      </c>
      <c r="C3967">
        <f t="shared" ca="1" si="1165"/>
        <v>6</v>
      </c>
      <c r="D3967">
        <f t="shared" ca="1" si="1148"/>
        <v>100</v>
      </c>
      <c r="E3967">
        <f t="shared" ref="E3967" ca="1" si="1166">INDEX(table_rates,C3967,2)</f>
        <v>100</v>
      </c>
    </row>
    <row r="3968" spans="1:5" x14ac:dyDescent="0.2">
      <c r="A3968" t="s">
        <v>1040</v>
      </c>
      <c r="B3968">
        <f t="shared" si="1150"/>
        <v>793</v>
      </c>
      <c r="C3968">
        <f t="shared" ca="1" si="1165"/>
        <v>6</v>
      </c>
      <c r="D3968">
        <f ca="1">INDEX(table_rates,C3968,3)</f>
        <v>80</v>
      </c>
      <c r="E3968">
        <f ca="1">INDEX(table_rates,C3968,4)</f>
        <v>80</v>
      </c>
    </row>
    <row r="3969" spans="1:5" x14ac:dyDescent="0.2">
      <c r="A3969" t="s">
        <v>1041</v>
      </c>
      <c r="B3969">
        <f t="shared" si="1150"/>
        <v>793</v>
      </c>
      <c r="C3969">
        <f t="shared" ca="1" si="1165"/>
        <v>6</v>
      </c>
      <c r="D3969">
        <f ca="1">INDEX(table_rates,C3969,5)</f>
        <v>60</v>
      </c>
      <c r="E3969">
        <f ca="1">INDEX(table_rates,C3969,6)</f>
        <v>60</v>
      </c>
    </row>
    <row r="3970" spans="1:5" x14ac:dyDescent="0.2">
      <c r="A3970" t="s">
        <v>1042</v>
      </c>
      <c r="B3970">
        <f t="shared" si="1150"/>
        <v>793</v>
      </c>
      <c r="C3970">
        <f t="shared" ca="1" si="1165"/>
        <v>6</v>
      </c>
      <c r="D3970">
        <f ca="1">INDEX(table_rates,C3970,7)</f>
        <v>50</v>
      </c>
      <c r="E3970">
        <f ca="1">INDEX(table_rates,C3970,8)</f>
        <v>50</v>
      </c>
    </row>
    <row r="3971" spans="1:5" x14ac:dyDescent="0.2">
      <c r="A3971" t="s">
        <v>1043</v>
      </c>
      <c r="B3971">
        <f t="shared" si="1150"/>
        <v>793</v>
      </c>
      <c r="C3971">
        <f t="shared" ca="1" si="1165"/>
        <v>6</v>
      </c>
      <c r="D3971" t="str">
        <f ca="1">INDEX(table_rates,C3971,9)</f>
        <v>n/a</v>
      </c>
      <c r="E3971" t="str">
        <f ca="1">INDEX(table_rates,C3971,10)</f>
        <v>n/a</v>
      </c>
    </row>
    <row r="3972" spans="1:5" x14ac:dyDescent="0.2">
      <c r="A3972" t="s">
        <v>1039</v>
      </c>
      <c r="B3972">
        <f t="shared" ref="B3972:B4035" si="1167">IF(MOD(ROW(B3972)-2,5)&lt;&gt;0,B3971,B3971+1)</f>
        <v>794</v>
      </c>
      <c r="C3972">
        <f t="shared" ca="1" si="1165"/>
        <v>6</v>
      </c>
      <c r="D3972">
        <f t="shared" ref="D3972:D4032" ca="1" si="1168">INDEX(table_rates,C3972,1)</f>
        <v>100</v>
      </c>
      <c r="E3972">
        <f t="shared" ref="E3972" ca="1" si="1169">INDEX(table_rates,C3972,2)</f>
        <v>100</v>
      </c>
    </row>
    <row r="3973" spans="1:5" x14ac:dyDescent="0.2">
      <c r="A3973" t="s">
        <v>1040</v>
      </c>
      <c r="B3973">
        <f t="shared" si="1167"/>
        <v>794</v>
      </c>
      <c r="C3973">
        <f t="shared" ca="1" si="1165"/>
        <v>6</v>
      </c>
      <c r="D3973">
        <f ca="1">INDEX(table_rates,C3973,3)</f>
        <v>80</v>
      </c>
      <c r="E3973">
        <f ca="1">INDEX(table_rates,C3973,4)</f>
        <v>80</v>
      </c>
    </row>
    <row r="3974" spans="1:5" x14ac:dyDescent="0.2">
      <c r="A3974" t="s">
        <v>1041</v>
      </c>
      <c r="B3974">
        <f t="shared" si="1167"/>
        <v>794</v>
      </c>
      <c r="C3974">
        <f t="shared" ca="1" si="1165"/>
        <v>6</v>
      </c>
      <c r="D3974">
        <f ca="1">INDEX(table_rates,C3974,5)</f>
        <v>60</v>
      </c>
      <c r="E3974">
        <f ca="1">INDEX(table_rates,C3974,6)</f>
        <v>60</v>
      </c>
    </row>
    <row r="3975" spans="1:5" x14ac:dyDescent="0.2">
      <c r="A3975" t="s">
        <v>1042</v>
      </c>
      <c r="B3975">
        <f t="shared" si="1167"/>
        <v>794</v>
      </c>
      <c r="C3975">
        <f t="shared" ca="1" si="1165"/>
        <v>6</v>
      </c>
      <c r="D3975">
        <f ca="1">INDEX(table_rates,C3975,7)</f>
        <v>50</v>
      </c>
      <c r="E3975">
        <f ca="1">INDEX(table_rates,C3975,8)</f>
        <v>50</v>
      </c>
    </row>
    <row r="3976" spans="1:5" x14ac:dyDescent="0.2">
      <c r="A3976" t="s">
        <v>1043</v>
      </c>
      <c r="B3976">
        <f t="shared" si="1167"/>
        <v>794</v>
      </c>
      <c r="C3976">
        <f t="shared" ca="1" si="1165"/>
        <v>6</v>
      </c>
      <c r="D3976" t="str">
        <f ca="1">INDEX(table_rates,C3976,9)</f>
        <v>n/a</v>
      </c>
      <c r="E3976" t="str">
        <f ca="1">INDEX(table_rates,C3976,10)</f>
        <v>n/a</v>
      </c>
    </row>
    <row r="3977" spans="1:5" x14ac:dyDescent="0.2">
      <c r="A3977" t="s">
        <v>1039</v>
      </c>
      <c r="B3977">
        <f t="shared" si="1167"/>
        <v>795</v>
      </c>
      <c r="C3977">
        <f t="shared" ca="1" si="1165"/>
        <v>3</v>
      </c>
      <c r="D3977">
        <f t="shared" ca="1" si="1168"/>
        <v>100</v>
      </c>
      <c r="E3977">
        <f t="shared" ref="E3977" ca="1" si="1170">INDEX(table_rates,C3977,2)</f>
        <v>100</v>
      </c>
    </row>
    <row r="3978" spans="1:5" x14ac:dyDescent="0.2">
      <c r="A3978" t="s">
        <v>1040</v>
      </c>
      <c r="B3978">
        <f t="shared" si="1167"/>
        <v>795</v>
      </c>
      <c r="C3978">
        <f t="shared" ca="1" si="1165"/>
        <v>3</v>
      </c>
      <c r="D3978">
        <f ca="1">INDEX(table_rates,C3978,3)</f>
        <v>80</v>
      </c>
      <c r="E3978">
        <f ca="1">INDEX(table_rates,C3978,4)</f>
        <v>80</v>
      </c>
    </row>
    <row r="3979" spans="1:5" x14ac:dyDescent="0.2">
      <c r="A3979" t="s">
        <v>1041</v>
      </c>
      <c r="B3979">
        <f t="shared" si="1167"/>
        <v>795</v>
      </c>
      <c r="C3979">
        <f t="shared" ca="1" si="1165"/>
        <v>3</v>
      </c>
      <c r="D3979">
        <f ca="1">INDEX(table_rates,C3979,5)</f>
        <v>80</v>
      </c>
      <c r="E3979">
        <f ca="1">INDEX(table_rates,C3979,6)</f>
        <v>80</v>
      </c>
    </row>
    <row r="3980" spans="1:5" x14ac:dyDescent="0.2">
      <c r="A3980" t="s">
        <v>1042</v>
      </c>
      <c r="B3980">
        <f t="shared" si="1167"/>
        <v>795</v>
      </c>
      <c r="C3980">
        <f t="shared" ca="1" si="1165"/>
        <v>3</v>
      </c>
      <c r="D3980">
        <f ca="1">INDEX(table_rates,C3980,7)</f>
        <v>60</v>
      </c>
      <c r="E3980">
        <f ca="1">INDEX(table_rates,C3980,8)</f>
        <v>60</v>
      </c>
    </row>
    <row r="3981" spans="1:5" x14ac:dyDescent="0.2">
      <c r="A3981" t="s">
        <v>1043</v>
      </c>
      <c r="B3981">
        <f t="shared" si="1167"/>
        <v>795</v>
      </c>
      <c r="C3981">
        <f t="shared" ca="1" si="1165"/>
        <v>3</v>
      </c>
      <c r="D3981" t="str">
        <f ca="1">INDEX(table_rates,C3981,9)</f>
        <v>n/a</v>
      </c>
      <c r="E3981" t="str">
        <f ca="1">INDEX(table_rates,C3981,10)</f>
        <v>n/a</v>
      </c>
    </row>
    <row r="3982" spans="1:5" x14ac:dyDescent="0.2">
      <c r="A3982" t="s">
        <v>1039</v>
      </c>
      <c r="B3982">
        <f t="shared" si="1167"/>
        <v>796</v>
      </c>
      <c r="C3982">
        <f t="shared" ca="1" si="1153"/>
        <v>2</v>
      </c>
      <c r="D3982">
        <f t="shared" ca="1" si="1168"/>
        <v>100</v>
      </c>
      <c r="E3982">
        <f t="shared" ref="E3982" ca="1" si="1171">INDEX(table_rates,C3982,2)</f>
        <v>100</v>
      </c>
    </row>
    <row r="3983" spans="1:5" x14ac:dyDescent="0.2">
      <c r="A3983" t="s">
        <v>1040</v>
      </c>
      <c r="B3983">
        <f t="shared" si="1167"/>
        <v>796</v>
      </c>
      <c r="C3983">
        <f t="shared" ref="C3983:C4001" ca="1" si="1172">IF(MOD(ROW(C3983)-2,5)&lt;&gt;0,C3982,RANDBETWEEN(1,ROWS(table_rates)))</f>
        <v>2</v>
      </c>
      <c r="D3983" t="str">
        <f ca="1">INDEX(table_rates,C3983,3)</f>
        <v>not covered</v>
      </c>
      <c r="E3983" t="str">
        <f ca="1">INDEX(table_rates,C3983,4)</f>
        <v>not covered</v>
      </c>
    </row>
    <row r="3984" spans="1:5" x14ac:dyDescent="0.2">
      <c r="A3984" t="s">
        <v>1041</v>
      </c>
      <c r="B3984">
        <f t="shared" si="1167"/>
        <v>796</v>
      </c>
      <c r="C3984">
        <f t="shared" ca="1" si="1172"/>
        <v>2</v>
      </c>
      <c r="D3984" t="str">
        <f ca="1">INDEX(table_rates,C3984,5)</f>
        <v>not covered</v>
      </c>
      <c r="E3984" t="str">
        <f ca="1">INDEX(table_rates,C3984,6)</f>
        <v>not covered</v>
      </c>
    </row>
    <row r="3985" spans="1:5" x14ac:dyDescent="0.2">
      <c r="A3985" t="s">
        <v>1042</v>
      </c>
      <c r="B3985">
        <f t="shared" si="1167"/>
        <v>796</v>
      </c>
      <c r="C3985">
        <f t="shared" ca="1" si="1172"/>
        <v>2</v>
      </c>
      <c r="D3985" t="str">
        <f ca="1">INDEX(table_rates,C3985,7)</f>
        <v>not covered</v>
      </c>
      <c r="E3985" t="str">
        <f ca="1">INDEX(table_rates,C3985,8)</f>
        <v>not covered</v>
      </c>
    </row>
    <row r="3986" spans="1:5" x14ac:dyDescent="0.2">
      <c r="A3986" t="s">
        <v>1043</v>
      </c>
      <c r="B3986">
        <f t="shared" si="1167"/>
        <v>796</v>
      </c>
      <c r="C3986">
        <f t="shared" ca="1" si="1172"/>
        <v>2</v>
      </c>
      <c r="D3986" t="str">
        <f ca="1">INDEX(table_rates,C3986,9)</f>
        <v>n/a</v>
      </c>
      <c r="E3986" t="str">
        <f ca="1">INDEX(table_rates,C3986,10)</f>
        <v>n/a</v>
      </c>
    </row>
    <row r="3987" spans="1:5" x14ac:dyDescent="0.2">
      <c r="A3987" t="s">
        <v>1039</v>
      </c>
      <c r="B3987">
        <f t="shared" si="1167"/>
        <v>797</v>
      </c>
      <c r="C3987">
        <f t="shared" ca="1" si="1172"/>
        <v>9</v>
      </c>
      <c r="D3987">
        <f t="shared" ca="1" si="1168"/>
        <v>100</v>
      </c>
      <c r="E3987">
        <f t="shared" ref="E3987" ca="1" si="1173">INDEX(table_rates,C3987,2)</f>
        <v>100</v>
      </c>
    </row>
    <row r="3988" spans="1:5" x14ac:dyDescent="0.2">
      <c r="A3988" t="s">
        <v>1040</v>
      </c>
      <c r="B3988">
        <f t="shared" si="1167"/>
        <v>797</v>
      </c>
      <c r="C3988">
        <f t="shared" ca="1" si="1172"/>
        <v>9</v>
      </c>
      <c r="D3988">
        <f ca="1">INDEX(table_rates,C3988,3)</f>
        <v>80</v>
      </c>
      <c r="E3988">
        <f ca="1">INDEX(table_rates,C3988,4)</f>
        <v>80</v>
      </c>
    </row>
    <row r="3989" spans="1:5" x14ac:dyDescent="0.2">
      <c r="A3989" t="s">
        <v>1041</v>
      </c>
      <c r="B3989">
        <f t="shared" si="1167"/>
        <v>797</v>
      </c>
      <c r="C3989">
        <f t="shared" ca="1" si="1172"/>
        <v>9</v>
      </c>
      <c r="D3989">
        <f ca="1">INDEX(table_rates,C3989,5)</f>
        <v>80</v>
      </c>
      <c r="E3989">
        <f ca="1">INDEX(table_rates,C3989,6)</f>
        <v>80</v>
      </c>
    </row>
    <row r="3990" spans="1:5" x14ac:dyDescent="0.2">
      <c r="A3990" t="s">
        <v>1042</v>
      </c>
      <c r="B3990">
        <f t="shared" si="1167"/>
        <v>797</v>
      </c>
      <c r="C3990">
        <f t="shared" ca="1" si="1172"/>
        <v>9</v>
      </c>
      <c r="D3990">
        <f ca="1">INDEX(table_rates,C3990,7)</f>
        <v>60</v>
      </c>
      <c r="E3990">
        <f ca="1">INDEX(table_rates,C3990,8)</f>
        <v>60</v>
      </c>
    </row>
    <row r="3991" spans="1:5" x14ac:dyDescent="0.2">
      <c r="A3991" t="s">
        <v>1043</v>
      </c>
      <c r="B3991">
        <f t="shared" si="1167"/>
        <v>797</v>
      </c>
      <c r="C3991">
        <f t="shared" ca="1" si="1172"/>
        <v>9</v>
      </c>
      <c r="D3991" t="str">
        <f ca="1">INDEX(table_rates,C3991,9)</f>
        <v>n/a</v>
      </c>
      <c r="E3991" t="str">
        <f ca="1">INDEX(table_rates,C3991,10)</f>
        <v>n/a</v>
      </c>
    </row>
    <row r="3992" spans="1:5" x14ac:dyDescent="0.2">
      <c r="A3992" t="s">
        <v>1039</v>
      </c>
      <c r="B3992">
        <f t="shared" si="1167"/>
        <v>798</v>
      </c>
      <c r="C3992">
        <f t="shared" ca="1" si="1172"/>
        <v>6</v>
      </c>
      <c r="D3992">
        <f t="shared" ca="1" si="1168"/>
        <v>100</v>
      </c>
      <c r="E3992">
        <f t="shared" ref="E3992" ca="1" si="1174">INDEX(table_rates,C3992,2)</f>
        <v>100</v>
      </c>
    </row>
    <row r="3993" spans="1:5" x14ac:dyDescent="0.2">
      <c r="A3993" t="s">
        <v>1040</v>
      </c>
      <c r="B3993">
        <f t="shared" si="1167"/>
        <v>798</v>
      </c>
      <c r="C3993">
        <f t="shared" ca="1" si="1172"/>
        <v>6</v>
      </c>
      <c r="D3993">
        <f ca="1">INDEX(table_rates,C3993,3)</f>
        <v>80</v>
      </c>
      <c r="E3993">
        <f ca="1">INDEX(table_rates,C3993,4)</f>
        <v>80</v>
      </c>
    </row>
    <row r="3994" spans="1:5" x14ac:dyDescent="0.2">
      <c r="A3994" t="s">
        <v>1041</v>
      </c>
      <c r="B3994">
        <f t="shared" si="1167"/>
        <v>798</v>
      </c>
      <c r="C3994">
        <f t="shared" ca="1" si="1172"/>
        <v>6</v>
      </c>
      <c r="D3994">
        <f ca="1">INDEX(table_rates,C3994,5)</f>
        <v>60</v>
      </c>
      <c r="E3994">
        <f ca="1">INDEX(table_rates,C3994,6)</f>
        <v>60</v>
      </c>
    </row>
    <row r="3995" spans="1:5" x14ac:dyDescent="0.2">
      <c r="A3995" t="s">
        <v>1042</v>
      </c>
      <c r="B3995">
        <f t="shared" si="1167"/>
        <v>798</v>
      </c>
      <c r="C3995">
        <f t="shared" ca="1" si="1172"/>
        <v>6</v>
      </c>
      <c r="D3995">
        <f ca="1">INDEX(table_rates,C3995,7)</f>
        <v>50</v>
      </c>
      <c r="E3995">
        <f ca="1">INDEX(table_rates,C3995,8)</f>
        <v>50</v>
      </c>
    </row>
    <row r="3996" spans="1:5" x14ac:dyDescent="0.2">
      <c r="A3996" t="s">
        <v>1043</v>
      </c>
      <c r="B3996">
        <f t="shared" si="1167"/>
        <v>798</v>
      </c>
      <c r="C3996">
        <f t="shared" ca="1" si="1172"/>
        <v>6</v>
      </c>
      <c r="D3996" t="str">
        <f ca="1">INDEX(table_rates,C3996,9)</f>
        <v>n/a</v>
      </c>
      <c r="E3996" t="str">
        <f ca="1">INDEX(table_rates,C3996,10)</f>
        <v>n/a</v>
      </c>
    </row>
    <row r="3997" spans="1:5" x14ac:dyDescent="0.2">
      <c r="A3997" t="s">
        <v>1039</v>
      </c>
      <c r="B3997">
        <f t="shared" si="1167"/>
        <v>799</v>
      </c>
      <c r="C3997">
        <f t="shared" ca="1" si="1172"/>
        <v>9</v>
      </c>
      <c r="D3997">
        <f t="shared" ca="1" si="1168"/>
        <v>100</v>
      </c>
      <c r="E3997">
        <f t="shared" ref="E3997" ca="1" si="1175">INDEX(table_rates,C3997,2)</f>
        <v>100</v>
      </c>
    </row>
    <row r="3998" spans="1:5" x14ac:dyDescent="0.2">
      <c r="A3998" t="s">
        <v>1040</v>
      </c>
      <c r="B3998">
        <f t="shared" si="1167"/>
        <v>799</v>
      </c>
      <c r="C3998">
        <f t="shared" ca="1" si="1172"/>
        <v>9</v>
      </c>
      <c r="D3998">
        <f ca="1">INDEX(table_rates,C3998,3)</f>
        <v>80</v>
      </c>
      <c r="E3998">
        <f ca="1">INDEX(table_rates,C3998,4)</f>
        <v>80</v>
      </c>
    </row>
    <row r="3999" spans="1:5" x14ac:dyDescent="0.2">
      <c r="A3999" t="s">
        <v>1041</v>
      </c>
      <c r="B3999">
        <f t="shared" si="1167"/>
        <v>799</v>
      </c>
      <c r="C3999">
        <f t="shared" ca="1" si="1172"/>
        <v>9</v>
      </c>
      <c r="D3999">
        <f ca="1">INDEX(table_rates,C3999,5)</f>
        <v>80</v>
      </c>
      <c r="E3999">
        <f ca="1">INDEX(table_rates,C3999,6)</f>
        <v>80</v>
      </c>
    </row>
    <row r="4000" spans="1:5" x14ac:dyDescent="0.2">
      <c r="A4000" t="s">
        <v>1042</v>
      </c>
      <c r="B4000">
        <f t="shared" si="1167"/>
        <v>799</v>
      </c>
      <c r="C4000">
        <f t="shared" ca="1" si="1172"/>
        <v>9</v>
      </c>
      <c r="D4000">
        <f ca="1">INDEX(table_rates,C4000,7)</f>
        <v>60</v>
      </c>
      <c r="E4000">
        <f ca="1">INDEX(table_rates,C4000,8)</f>
        <v>60</v>
      </c>
    </row>
    <row r="4001" spans="1:5" x14ac:dyDescent="0.2">
      <c r="A4001" t="s">
        <v>1043</v>
      </c>
      <c r="B4001">
        <f t="shared" si="1167"/>
        <v>799</v>
      </c>
      <c r="C4001">
        <f t="shared" ca="1" si="1172"/>
        <v>9</v>
      </c>
      <c r="D4001" t="str">
        <f ca="1">INDEX(table_rates,C4001,9)</f>
        <v>n/a</v>
      </c>
      <c r="E4001" t="str">
        <f ca="1">INDEX(table_rates,C4001,10)</f>
        <v>n/a</v>
      </c>
    </row>
    <row r="4002" spans="1:5" x14ac:dyDescent="0.2">
      <c r="A4002" t="s">
        <v>1039</v>
      </c>
      <c r="B4002">
        <f t="shared" si="1167"/>
        <v>800</v>
      </c>
      <c r="C4002">
        <f t="shared" ref="C4002:C4062" ca="1" si="1176">RANDBETWEEN(1,ROWS(table_rates))</f>
        <v>6</v>
      </c>
      <c r="D4002">
        <f t="shared" ca="1" si="1168"/>
        <v>100</v>
      </c>
      <c r="E4002">
        <f t="shared" ref="E4002" ca="1" si="1177">INDEX(table_rates,C4002,2)</f>
        <v>100</v>
      </c>
    </row>
    <row r="4003" spans="1:5" x14ac:dyDescent="0.2">
      <c r="A4003" t="s">
        <v>1040</v>
      </c>
      <c r="B4003">
        <f t="shared" si="1167"/>
        <v>800</v>
      </c>
      <c r="C4003">
        <f t="shared" ref="C4003:C4021" ca="1" si="1178">IF(MOD(ROW(C4003)-2,5)&lt;&gt;0,C4002,RANDBETWEEN(1,ROWS(table_rates)))</f>
        <v>6</v>
      </c>
      <c r="D4003">
        <f ca="1">INDEX(table_rates,C4003,3)</f>
        <v>80</v>
      </c>
      <c r="E4003">
        <f ca="1">INDEX(table_rates,C4003,4)</f>
        <v>80</v>
      </c>
    </row>
    <row r="4004" spans="1:5" x14ac:dyDescent="0.2">
      <c r="A4004" t="s">
        <v>1041</v>
      </c>
      <c r="B4004">
        <f t="shared" si="1167"/>
        <v>800</v>
      </c>
      <c r="C4004">
        <f t="shared" ca="1" si="1178"/>
        <v>6</v>
      </c>
      <c r="D4004">
        <f ca="1">INDEX(table_rates,C4004,5)</f>
        <v>60</v>
      </c>
      <c r="E4004">
        <f ca="1">INDEX(table_rates,C4004,6)</f>
        <v>60</v>
      </c>
    </row>
    <row r="4005" spans="1:5" x14ac:dyDescent="0.2">
      <c r="A4005" t="s">
        <v>1042</v>
      </c>
      <c r="B4005">
        <f t="shared" si="1167"/>
        <v>800</v>
      </c>
      <c r="C4005">
        <f t="shared" ca="1" si="1178"/>
        <v>6</v>
      </c>
      <c r="D4005">
        <f ca="1">INDEX(table_rates,C4005,7)</f>
        <v>50</v>
      </c>
      <c r="E4005">
        <f ca="1">INDEX(table_rates,C4005,8)</f>
        <v>50</v>
      </c>
    </row>
    <row r="4006" spans="1:5" x14ac:dyDescent="0.2">
      <c r="A4006" t="s">
        <v>1043</v>
      </c>
      <c r="B4006">
        <f t="shared" si="1167"/>
        <v>800</v>
      </c>
      <c r="C4006">
        <f t="shared" ca="1" si="1178"/>
        <v>6</v>
      </c>
      <c r="D4006" t="str">
        <f ca="1">INDEX(table_rates,C4006,9)</f>
        <v>n/a</v>
      </c>
      <c r="E4006" t="str">
        <f ca="1">INDEX(table_rates,C4006,10)</f>
        <v>n/a</v>
      </c>
    </row>
    <row r="4007" spans="1:5" x14ac:dyDescent="0.2">
      <c r="A4007" t="s">
        <v>1039</v>
      </c>
      <c r="B4007">
        <f t="shared" si="1167"/>
        <v>801</v>
      </c>
      <c r="C4007">
        <f t="shared" ca="1" si="1178"/>
        <v>5</v>
      </c>
      <c r="D4007">
        <f t="shared" ca="1" si="1168"/>
        <v>100</v>
      </c>
      <c r="E4007">
        <f t="shared" ref="E4007" ca="1" si="1179">INDEX(table_rates,C4007,2)</f>
        <v>100</v>
      </c>
    </row>
    <row r="4008" spans="1:5" x14ac:dyDescent="0.2">
      <c r="A4008" t="s">
        <v>1040</v>
      </c>
      <c r="B4008">
        <f t="shared" si="1167"/>
        <v>801</v>
      </c>
      <c r="C4008">
        <f t="shared" ca="1" si="1178"/>
        <v>5</v>
      </c>
      <c r="D4008">
        <f ca="1">INDEX(table_rates,C4008,3)</f>
        <v>80</v>
      </c>
      <c r="E4008">
        <f ca="1">INDEX(table_rates,C4008,4)</f>
        <v>80</v>
      </c>
    </row>
    <row r="4009" spans="1:5" x14ac:dyDescent="0.2">
      <c r="A4009" t="s">
        <v>1041</v>
      </c>
      <c r="B4009">
        <f t="shared" si="1167"/>
        <v>801</v>
      </c>
      <c r="C4009">
        <f t="shared" ca="1" si="1178"/>
        <v>5</v>
      </c>
      <c r="D4009">
        <f ca="1">INDEX(table_rates,C4009,5)</f>
        <v>60</v>
      </c>
      <c r="E4009">
        <f ca="1">INDEX(table_rates,C4009,6)</f>
        <v>60</v>
      </c>
    </row>
    <row r="4010" spans="1:5" x14ac:dyDescent="0.2">
      <c r="A4010" t="s">
        <v>1042</v>
      </c>
      <c r="B4010">
        <f t="shared" si="1167"/>
        <v>801</v>
      </c>
      <c r="C4010">
        <f t="shared" ca="1" si="1178"/>
        <v>5</v>
      </c>
      <c r="D4010" t="str">
        <f ca="1">INDEX(table_rates,C4010,7)</f>
        <v>not covered</v>
      </c>
      <c r="E4010" t="str">
        <f ca="1">INDEX(table_rates,C4010,8)</f>
        <v>not covered</v>
      </c>
    </row>
    <row r="4011" spans="1:5" x14ac:dyDescent="0.2">
      <c r="A4011" t="s">
        <v>1043</v>
      </c>
      <c r="B4011">
        <f t="shared" si="1167"/>
        <v>801</v>
      </c>
      <c r="C4011">
        <f t="shared" ca="1" si="1178"/>
        <v>5</v>
      </c>
      <c r="D4011" t="str">
        <f ca="1">INDEX(table_rates,C4011,9)</f>
        <v>n/a</v>
      </c>
      <c r="E4011" t="str">
        <f ca="1">INDEX(table_rates,C4011,10)</f>
        <v>n/a</v>
      </c>
    </row>
    <row r="4012" spans="1:5" x14ac:dyDescent="0.2">
      <c r="A4012" t="s">
        <v>1039</v>
      </c>
      <c r="B4012">
        <f t="shared" si="1167"/>
        <v>802</v>
      </c>
      <c r="C4012">
        <f t="shared" ca="1" si="1178"/>
        <v>11</v>
      </c>
      <c r="D4012">
        <f t="shared" ca="1" si="1168"/>
        <v>100</v>
      </c>
      <c r="E4012">
        <f t="shared" ref="E4012" ca="1" si="1180">INDEX(table_rates,C4012,2)</f>
        <v>100</v>
      </c>
    </row>
    <row r="4013" spans="1:5" x14ac:dyDescent="0.2">
      <c r="A4013" t="s">
        <v>1040</v>
      </c>
      <c r="B4013">
        <f t="shared" si="1167"/>
        <v>802</v>
      </c>
      <c r="C4013">
        <f t="shared" ca="1" si="1178"/>
        <v>11</v>
      </c>
      <c r="D4013">
        <f ca="1">INDEX(table_rates,C4013,3)</f>
        <v>80</v>
      </c>
      <c r="E4013">
        <f ca="1">INDEX(table_rates,C4013,4)</f>
        <v>80</v>
      </c>
    </row>
    <row r="4014" spans="1:5" x14ac:dyDescent="0.2">
      <c r="A4014" t="s">
        <v>1041</v>
      </c>
      <c r="B4014">
        <f t="shared" si="1167"/>
        <v>802</v>
      </c>
      <c r="C4014">
        <f t="shared" ca="1" si="1178"/>
        <v>11</v>
      </c>
      <c r="D4014">
        <f ca="1">INDEX(table_rates,C4014,5)</f>
        <v>80</v>
      </c>
      <c r="E4014">
        <f ca="1">INDEX(table_rates,C4014,6)</f>
        <v>80</v>
      </c>
    </row>
    <row r="4015" spans="1:5" x14ac:dyDescent="0.2">
      <c r="A4015" t="s">
        <v>1042</v>
      </c>
      <c r="B4015">
        <f t="shared" si="1167"/>
        <v>802</v>
      </c>
      <c r="C4015">
        <f t="shared" ca="1" si="1178"/>
        <v>11</v>
      </c>
      <c r="D4015">
        <f ca="1">INDEX(table_rates,C4015,7)</f>
        <v>60</v>
      </c>
      <c r="E4015">
        <f ca="1">INDEX(table_rates,C4015,8)</f>
        <v>60</v>
      </c>
    </row>
    <row r="4016" spans="1:5" x14ac:dyDescent="0.2">
      <c r="A4016" t="s">
        <v>1043</v>
      </c>
      <c r="B4016">
        <f t="shared" si="1167"/>
        <v>802</v>
      </c>
      <c r="C4016">
        <f t="shared" ca="1" si="1178"/>
        <v>11</v>
      </c>
      <c r="D4016" t="str">
        <f ca="1">INDEX(table_rates,C4016,9)</f>
        <v>n/a</v>
      </c>
      <c r="E4016" t="str">
        <f ca="1">INDEX(table_rates,C4016,10)</f>
        <v>n/a</v>
      </c>
    </row>
    <row r="4017" spans="1:5" x14ac:dyDescent="0.2">
      <c r="A4017" t="s">
        <v>1039</v>
      </c>
      <c r="B4017">
        <f t="shared" si="1167"/>
        <v>803</v>
      </c>
      <c r="C4017">
        <f t="shared" ca="1" si="1178"/>
        <v>10</v>
      </c>
      <c r="D4017">
        <f t="shared" ca="1" si="1168"/>
        <v>100</v>
      </c>
      <c r="E4017">
        <f t="shared" ref="E4017" ca="1" si="1181">INDEX(table_rates,C4017,2)</f>
        <v>100</v>
      </c>
    </row>
    <row r="4018" spans="1:5" x14ac:dyDescent="0.2">
      <c r="A4018" t="s">
        <v>1040</v>
      </c>
      <c r="B4018">
        <f t="shared" si="1167"/>
        <v>803</v>
      </c>
      <c r="C4018">
        <f t="shared" ca="1" si="1178"/>
        <v>10</v>
      </c>
      <c r="D4018">
        <f ca="1">INDEX(table_rates,C4018,3)</f>
        <v>80</v>
      </c>
      <c r="E4018">
        <f ca="1">INDEX(table_rates,C4018,4)</f>
        <v>80</v>
      </c>
    </row>
    <row r="4019" spans="1:5" x14ac:dyDescent="0.2">
      <c r="A4019" t="s">
        <v>1041</v>
      </c>
      <c r="B4019">
        <f t="shared" si="1167"/>
        <v>803</v>
      </c>
      <c r="C4019">
        <f t="shared" ca="1" si="1178"/>
        <v>10</v>
      </c>
      <c r="D4019">
        <f ca="1">INDEX(table_rates,C4019,5)</f>
        <v>80</v>
      </c>
      <c r="E4019">
        <f ca="1">INDEX(table_rates,C4019,6)</f>
        <v>80</v>
      </c>
    </row>
    <row r="4020" spans="1:5" x14ac:dyDescent="0.2">
      <c r="A4020" t="s">
        <v>1042</v>
      </c>
      <c r="B4020">
        <f t="shared" si="1167"/>
        <v>803</v>
      </c>
      <c r="C4020">
        <f t="shared" ca="1" si="1178"/>
        <v>10</v>
      </c>
      <c r="D4020">
        <f ca="1">INDEX(table_rates,C4020,7)</f>
        <v>60</v>
      </c>
      <c r="E4020">
        <f ca="1">INDEX(table_rates,C4020,8)</f>
        <v>60</v>
      </c>
    </row>
    <row r="4021" spans="1:5" x14ac:dyDescent="0.2">
      <c r="A4021" t="s">
        <v>1043</v>
      </c>
      <c r="B4021">
        <f t="shared" si="1167"/>
        <v>803</v>
      </c>
      <c r="C4021">
        <f t="shared" ca="1" si="1178"/>
        <v>10</v>
      </c>
      <c r="D4021" t="str">
        <f ca="1">INDEX(table_rates,C4021,9)</f>
        <v>n/a</v>
      </c>
      <c r="E4021" t="str">
        <f ca="1">INDEX(table_rates,C4021,10)</f>
        <v>n/a</v>
      </c>
    </row>
    <row r="4022" spans="1:5" x14ac:dyDescent="0.2">
      <c r="A4022" t="s">
        <v>1039</v>
      </c>
      <c r="B4022">
        <f t="shared" si="1167"/>
        <v>804</v>
      </c>
      <c r="C4022">
        <f t="shared" ca="1" si="1176"/>
        <v>4</v>
      </c>
      <c r="D4022">
        <f t="shared" ca="1" si="1168"/>
        <v>100</v>
      </c>
      <c r="E4022">
        <f t="shared" ref="E4022" ca="1" si="1182">INDEX(table_rates,C4022,2)</f>
        <v>100</v>
      </c>
    </row>
    <row r="4023" spans="1:5" x14ac:dyDescent="0.2">
      <c r="A4023" t="s">
        <v>1040</v>
      </c>
      <c r="B4023">
        <f t="shared" si="1167"/>
        <v>804</v>
      </c>
      <c r="C4023">
        <f t="shared" ref="C4023:C4041" ca="1" si="1183">IF(MOD(ROW(C4023)-2,5)&lt;&gt;0,C4022,RANDBETWEEN(1,ROWS(table_rates)))</f>
        <v>4</v>
      </c>
      <c r="D4023">
        <f ca="1">INDEX(table_rates,C4023,3)</f>
        <v>90</v>
      </c>
      <c r="E4023">
        <f ca="1">INDEX(table_rates,C4023,4)</f>
        <v>90</v>
      </c>
    </row>
    <row r="4024" spans="1:5" x14ac:dyDescent="0.2">
      <c r="A4024" t="s">
        <v>1041</v>
      </c>
      <c r="B4024">
        <f t="shared" si="1167"/>
        <v>804</v>
      </c>
      <c r="C4024">
        <f t="shared" ca="1" si="1183"/>
        <v>4</v>
      </c>
      <c r="D4024">
        <f ca="1">INDEX(table_rates,C4024,5)</f>
        <v>80</v>
      </c>
      <c r="E4024">
        <f ca="1">INDEX(table_rates,C4024,6)</f>
        <v>80</v>
      </c>
    </row>
    <row r="4025" spans="1:5" x14ac:dyDescent="0.2">
      <c r="A4025" t="s">
        <v>1042</v>
      </c>
      <c r="B4025">
        <f t="shared" si="1167"/>
        <v>804</v>
      </c>
      <c r="C4025">
        <f t="shared" ca="1" si="1183"/>
        <v>4</v>
      </c>
      <c r="D4025">
        <f ca="1">INDEX(table_rates,C4025,7)</f>
        <v>80</v>
      </c>
      <c r="E4025">
        <f ca="1">INDEX(table_rates,C4025,8)</f>
        <v>80</v>
      </c>
    </row>
    <row r="4026" spans="1:5" x14ac:dyDescent="0.2">
      <c r="A4026" t="s">
        <v>1043</v>
      </c>
      <c r="B4026">
        <f t="shared" si="1167"/>
        <v>804</v>
      </c>
      <c r="C4026">
        <f t="shared" ca="1" si="1183"/>
        <v>4</v>
      </c>
      <c r="D4026" t="str">
        <f ca="1">INDEX(table_rates,C4026,9)</f>
        <v>n/a</v>
      </c>
      <c r="E4026" t="str">
        <f ca="1">INDEX(table_rates,C4026,10)</f>
        <v>n/a</v>
      </c>
    </row>
    <row r="4027" spans="1:5" x14ac:dyDescent="0.2">
      <c r="A4027" t="s">
        <v>1039</v>
      </c>
      <c r="B4027">
        <f t="shared" si="1167"/>
        <v>805</v>
      </c>
      <c r="C4027">
        <f t="shared" ca="1" si="1183"/>
        <v>9</v>
      </c>
      <c r="D4027">
        <f t="shared" ca="1" si="1168"/>
        <v>100</v>
      </c>
      <c r="E4027">
        <f t="shared" ref="E4027" ca="1" si="1184">INDEX(table_rates,C4027,2)</f>
        <v>100</v>
      </c>
    </row>
    <row r="4028" spans="1:5" x14ac:dyDescent="0.2">
      <c r="A4028" t="s">
        <v>1040</v>
      </c>
      <c r="B4028">
        <f t="shared" si="1167"/>
        <v>805</v>
      </c>
      <c r="C4028">
        <f t="shared" ca="1" si="1183"/>
        <v>9</v>
      </c>
      <c r="D4028">
        <f ca="1">INDEX(table_rates,C4028,3)</f>
        <v>80</v>
      </c>
      <c r="E4028">
        <f ca="1">INDEX(table_rates,C4028,4)</f>
        <v>80</v>
      </c>
    </row>
    <row r="4029" spans="1:5" x14ac:dyDescent="0.2">
      <c r="A4029" t="s">
        <v>1041</v>
      </c>
      <c r="B4029">
        <f t="shared" si="1167"/>
        <v>805</v>
      </c>
      <c r="C4029">
        <f t="shared" ca="1" si="1183"/>
        <v>9</v>
      </c>
      <c r="D4029">
        <f ca="1">INDEX(table_rates,C4029,5)</f>
        <v>80</v>
      </c>
      <c r="E4029">
        <f ca="1">INDEX(table_rates,C4029,6)</f>
        <v>80</v>
      </c>
    </row>
    <row r="4030" spans="1:5" x14ac:dyDescent="0.2">
      <c r="A4030" t="s">
        <v>1042</v>
      </c>
      <c r="B4030">
        <f t="shared" si="1167"/>
        <v>805</v>
      </c>
      <c r="C4030">
        <f t="shared" ca="1" si="1183"/>
        <v>9</v>
      </c>
      <c r="D4030">
        <f ca="1">INDEX(table_rates,C4030,7)</f>
        <v>60</v>
      </c>
      <c r="E4030">
        <f ca="1">INDEX(table_rates,C4030,8)</f>
        <v>60</v>
      </c>
    </row>
    <row r="4031" spans="1:5" x14ac:dyDescent="0.2">
      <c r="A4031" t="s">
        <v>1043</v>
      </c>
      <c r="B4031">
        <f t="shared" si="1167"/>
        <v>805</v>
      </c>
      <c r="C4031">
        <f t="shared" ca="1" si="1183"/>
        <v>9</v>
      </c>
      <c r="D4031" t="str">
        <f ca="1">INDEX(table_rates,C4031,9)</f>
        <v>n/a</v>
      </c>
      <c r="E4031" t="str">
        <f ca="1">INDEX(table_rates,C4031,10)</f>
        <v>n/a</v>
      </c>
    </row>
    <row r="4032" spans="1:5" x14ac:dyDescent="0.2">
      <c r="A4032" t="s">
        <v>1039</v>
      </c>
      <c r="B4032">
        <f t="shared" si="1167"/>
        <v>806</v>
      </c>
      <c r="C4032">
        <f t="shared" ca="1" si="1183"/>
        <v>4</v>
      </c>
      <c r="D4032">
        <f t="shared" ca="1" si="1168"/>
        <v>100</v>
      </c>
      <c r="E4032">
        <f t="shared" ref="E4032" ca="1" si="1185">INDEX(table_rates,C4032,2)</f>
        <v>100</v>
      </c>
    </row>
    <row r="4033" spans="1:5" x14ac:dyDescent="0.2">
      <c r="A4033" t="s">
        <v>1040</v>
      </c>
      <c r="B4033">
        <f t="shared" si="1167"/>
        <v>806</v>
      </c>
      <c r="C4033">
        <f t="shared" ca="1" si="1183"/>
        <v>4</v>
      </c>
      <c r="D4033">
        <f ca="1">INDEX(table_rates,C4033,3)</f>
        <v>90</v>
      </c>
      <c r="E4033">
        <f ca="1">INDEX(table_rates,C4033,4)</f>
        <v>90</v>
      </c>
    </row>
    <row r="4034" spans="1:5" x14ac:dyDescent="0.2">
      <c r="A4034" t="s">
        <v>1041</v>
      </c>
      <c r="B4034">
        <f t="shared" si="1167"/>
        <v>806</v>
      </c>
      <c r="C4034">
        <f t="shared" ca="1" si="1183"/>
        <v>4</v>
      </c>
      <c r="D4034">
        <f ca="1">INDEX(table_rates,C4034,5)</f>
        <v>80</v>
      </c>
      <c r="E4034">
        <f ca="1">INDEX(table_rates,C4034,6)</f>
        <v>80</v>
      </c>
    </row>
    <row r="4035" spans="1:5" x14ac:dyDescent="0.2">
      <c r="A4035" t="s">
        <v>1042</v>
      </c>
      <c r="B4035">
        <f t="shared" si="1167"/>
        <v>806</v>
      </c>
      <c r="C4035">
        <f t="shared" ca="1" si="1183"/>
        <v>4</v>
      </c>
      <c r="D4035">
        <f ca="1">INDEX(table_rates,C4035,7)</f>
        <v>80</v>
      </c>
      <c r="E4035">
        <f ca="1">INDEX(table_rates,C4035,8)</f>
        <v>80</v>
      </c>
    </row>
    <row r="4036" spans="1:5" x14ac:dyDescent="0.2">
      <c r="A4036" t="s">
        <v>1043</v>
      </c>
      <c r="B4036">
        <f t="shared" ref="B4036:B4099" si="1186">IF(MOD(ROW(B4036)-2,5)&lt;&gt;0,B4035,B4035+1)</f>
        <v>806</v>
      </c>
      <c r="C4036">
        <f t="shared" ca="1" si="1183"/>
        <v>4</v>
      </c>
      <c r="D4036" t="str">
        <f ca="1">INDEX(table_rates,C4036,9)</f>
        <v>n/a</v>
      </c>
      <c r="E4036" t="str">
        <f ca="1">INDEX(table_rates,C4036,10)</f>
        <v>n/a</v>
      </c>
    </row>
    <row r="4037" spans="1:5" x14ac:dyDescent="0.2">
      <c r="A4037" t="s">
        <v>1039</v>
      </c>
      <c r="B4037">
        <f t="shared" si="1186"/>
        <v>807</v>
      </c>
      <c r="C4037">
        <f t="shared" ca="1" si="1183"/>
        <v>10</v>
      </c>
      <c r="D4037">
        <f t="shared" ref="D4037:D4077" ca="1" si="1187">INDEX(table_rates,C4037,1)</f>
        <v>100</v>
      </c>
      <c r="E4037">
        <f t="shared" ref="E4037" ca="1" si="1188">INDEX(table_rates,C4037,2)</f>
        <v>100</v>
      </c>
    </row>
    <row r="4038" spans="1:5" x14ac:dyDescent="0.2">
      <c r="A4038" t="s">
        <v>1040</v>
      </c>
      <c r="B4038">
        <f t="shared" si="1186"/>
        <v>807</v>
      </c>
      <c r="C4038">
        <f t="shared" ca="1" si="1183"/>
        <v>10</v>
      </c>
      <c r="D4038">
        <f ca="1">INDEX(table_rates,C4038,3)</f>
        <v>80</v>
      </c>
      <c r="E4038">
        <f ca="1">INDEX(table_rates,C4038,4)</f>
        <v>80</v>
      </c>
    </row>
    <row r="4039" spans="1:5" x14ac:dyDescent="0.2">
      <c r="A4039" t="s">
        <v>1041</v>
      </c>
      <c r="B4039">
        <f t="shared" si="1186"/>
        <v>807</v>
      </c>
      <c r="C4039">
        <f t="shared" ca="1" si="1183"/>
        <v>10</v>
      </c>
      <c r="D4039">
        <f ca="1">INDEX(table_rates,C4039,5)</f>
        <v>80</v>
      </c>
      <c r="E4039">
        <f ca="1">INDEX(table_rates,C4039,6)</f>
        <v>80</v>
      </c>
    </row>
    <row r="4040" spans="1:5" x14ac:dyDescent="0.2">
      <c r="A4040" t="s">
        <v>1042</v>
      </c>
      <c r="B4040">
        <f t="shared" si="1186"/>
        <v>807</v>
      </c>
      <c r="C4040">
        <f t="shared" ca="1" si="1183"/>
        <v>10</v>
      </c>
      <c r="D4040">
        <f ca="1">INDEX(table_rates,C4040,7)</f>
        <v>60</v>
      </c>
      <c r="E4040">
        <f ca="1">INDEX(table_rates,C4040,8)</f>
        <v>60</v>
      </c>
    </row>
    <row r="4041" spans="1:5" x14ac:dyDescent="0.2">
      <c r="A4041" t="s">
        <v>1043</v>
      </c>
      <c r="B4041">
        <f t="shared" si="1186"/>
        <v>807</v>
      </c>
      <c r="C4041">
        <f t="shared" ca="1" si="1183"/>
        <v>10</v>
      </c>
      <c r="D4041" t="str">
        <f ca="1">INDEX(table_rates,C4041,9)</f>
        <v>n/a</v>
      </c>
      <c r="E4041" t="str">
        <f ca="1">INDEX(table_rates,C4041,10)</f>
        <v>n/a</v>
      </c>
    </row>
    <row r="4042" spans="1:5" x14ac:dyDescent="0.2">
      <c r="A4042" t="s">
        <v>1039</v>
      </c>
      <c r="B4042">
        <f t="shared" si="1186"/>
        <v>808</v>
      </c>
      <c r="C4042">
        <f t="shared" ca="1" si="1176"/>
        <v>14</v>
      </c>
      <c r="D4042">
        <f t="shared" ca="1" si="1187"/>
        <v>100</v>
      </c>
      <c r="E4042">
        <f t="shared" ref="E4042" ca="1" si="1189">INDEX(table_rates,C4042,2)</f>
        <v>100</v>
      </c>
    </row>
    <row r="4043" spans="1:5" x14ac:dyDescent="0.2">
      <c r="A4043" t="s">
        <v>1040</v>
      </c>
      <c r="B4043">
        <f t="shared" si="1186"/>
        <v>808</v>
      </c>
      <c r="C4043">
        <f t="shared" ref="C4043:C4061" ca="1" si="1190">IF(MOD(ROW(C4043)-2,5)&lt;&gt;0,C4042,RANDBETWEEN(1,ROWS(table_rates)))</f>
        <v>14</v>
      </c>
      <c r="D4043">
        <f ca="1">INDEX(table_rates,C4043,3)</f>
        <v>90</v>
      </c>
      <c r="E4043">
        <f ca="1">INDEX(table_rates,C4043,4)</f>
        <v>90</v>
      </c>
    </row>
    <row r="4044" spans="1:5" x14ac:dyDescent="0.2">
      <c r="A4044" t="s">
        <v>1041</v>
      </c>
      <c r="B4044">
        <f t="shared" si="1186"/>
        <v>808</v>
      </c>
      <c r="C4044">
        <f t="shared" ca="1" si="1190"/>
        <v>14</v>
      </c>
      <c r="D4044">
        <f ca="1">INDEX(table_rates,C4044,5)</f>
        <v>80</v>
      </c>
      <c r="E4044">
        <f ca="1">INDEX(table_rates,C4044,6)</f>
        <v>80</v>
      </c>
    </row>
    <row r="4045" spans="1:5" x14ac:dyDescent="0.2">
      <c r="A4045" t="s">
        <v>1042</v>
      </c>
      <c r="B4045">
        <f t="shared" si="1186"/>
        <v>808</v>
      </c>
      <c r="C4045">
        <f t="shared" ca="1" si="1190"/>
        <v>14</v>
      </c>
      <c r="D4045">
        <f ca="1">INDEX(table_rates,C4045,7)</f>
        <v>80</v>
      </c>
      <c r="E4045">
        <f ca="1">INDEX(table_rates,C4045,8)</f>
        <v>80</v>
      </c>
    </row>
    <row r="4046" spans="1:5" x14ac:dyDescent="0.2">
      <c r="A4046" t="s">
        <v>1043</v>
      </c>
      <c r="B4046">
        <f t="shared" si="1186"/>
        <v>808</v>
      </c>
      <c r="C4046">
        <f t="shared" ca="1" si="1190"/>
        <v>14</v>
      </c>
      <c r="D4046" t="str">
        <f ca="1">INDEX(table_rates,C4046,9)</f>
        <v>n/a</v>
      </c>
      <c r="E4046" t="str">
        <f ca="1">INDEX(table_rates,C4046,10)</f>
        <v>n/a</v>
      </c>
    </row>
    <row r="4047" spans="1:5" x14ac:dyDescent="0.2">
      <c r="A4047" t="s">
        <v>1039</v>
      </c>
      <c r="B4047">
        <f t="shared" si="1186"/>
        <v>809</v>
      </c>
      <c r="C4047">
        <f t="shared" ca="1" si="1190"/>
        <v>10</v>
      </c>
      <c r="D4047">
        <f t="shared" ca="1" si="1187"/>
        <v>100</v>
      </c>
      <c r="E4047">
        <f t="shared" ref="E4047" ca="1" si="1191">INDEX(table_rates,C4047,2)</f>
        <v>100</v>
      </c>
    </row>
    <row r="4048" spans="1:5" x14ac:dyDescent="0.2">
      <c r="A4048" t="s">
        <v>1040</v>
      </c>
      <c r="B4048">
        <f t="shared" si="1186"/>
        <v>809</v>
      </c>
      <c r="C4048">
        <f t="shared" ca="1" si="1190"/>
        <v>10</v>
      </c>
      <c r="D4048">
        <f ca="1">INDEX(table_rates,C4048,3)</f>
        <v>80</v>
      </c>
      <c r="E4048">
        <f ca="1">INDEX(table_rates,C4048,4)</f>
        <v>80</v>
      </c>
    </row>
    <row r="4049" spans="1:5" x14ac:dyDescent="0.2">
      <c r="A4049" t="s">
        <v>1041</v>
      </c>
      <c r="B4049">
        <f t="shared" si="1186"/>
        <v>809</v>
      </c>
      <c r="C4049">
        <f t="shared" ca="1" si="1190"/>
        <v>10</v>
      </c>
      <c r="D4049">
        <f ca="1">INDEX(table_rates,C4049,5)</f>
        <v>80</v>
      </c>
      <c r="E4049">
        <f ca="1">INDEX(table_rates,C4049,6)</f>
        <v>80</v>
      </c>
    </row>
    <row r="4050" spans="1:5" x14ac:dyDescent="0.2">
      <c r="A4050" t="s">
        <v>1042</v>
      </c>
      <c r="B4050">
        <f t="shared" si="1186"/>
        <v>809</v>
      </c>
      <c r="C4050">
        <f t="shared" ca="1" si="1190"/>
        <v>10</v>
      </c>
      <c r="D4050">
        <f ca="1">INDEX(table_rates,C4050,7)</f>
        <v>60</v>
      </c>
      <c r="E4050">
        <f ca="1">INDEX(table_rates,C4050,8)</f>
        <v>60</v>
      </c>
    </row>
    <row r="4051" spans="1:5" x14ac:dyDescent="0.2">
      <c r="A4051" t="s">
        <v>1043</v>
      </c>
      <c r="B4051">
        <f t="shared" si="1186"/>
        <v>809</v>
      </c>
      <c r="C4051">
        <f t="shared" ca="1" si="1190"/>
        <v>10</v>
      </c>
      <c r="D4051" t="str">
        <f ca="1">INDEX(table_rates,C4051,9)</f>
        <v>n/a</v>
      </c>
      <c r="E4051" t="str">
        <f ca="1">INDEX(table_rates,C4051,10)</f>
        <v>n/a</v>
      </c>
    </row>
    <row r="4052" spans="1:5" x14ac:dyDescent="0.2">
      <c r="A4052" t="s">
        <v>1039</v>
      </c>
      <c r="B4052">
        <f t="shared" si="1186"/>
        <v>810</v>
      </c>
      <c r="C4052">
        <f t="shared" ca="1" si="1190"/>
        <v>12</v>
      </c>
      <c r="D4052">
        <f t="shared" ca="1" si="1187"/>
        <v>100</v>
      </c>
      <c r="E4052">
        <f t="shared" ref="E4052" ca="1" si="1192">INDEX(table_rates,C4052,2)</f>
        <v>100</v>
      </c>
    </row>
    <row r="4053" spans="1:5" x14ac:dyDescent="0.2">
      <c r="A4053" t="s">
        <v>1040</v>
      </c>
      <c r="B4053">
        <f t="shared" si="1186"/>
        <v>810</v>
      </c>
      <c r="C4053">
        <f t="shared" ca="1" si="1190"/>
        <v>12</v>
      </c>
      <c r="D4053">
        <f ca="1">INDEX(table_rates,C4053,3)</f>
        <v>80</v>
      </c>
      <c r="E4053">
        <f ca="1">INDEX(table_rates,C4053,4)</f>
        <v>80</v>
      </c>
    </row>
    <row r="4054" spans="1:5" x14ac:dyDescent="0.2">
      <c r="A4054" t="s">
        <v>1041</v>
      </c>
      <c r="B4054">
        <f t="shared" si="1186"/>
        <v>810</v>
      </c>
      <c r="C4054">
        <f t="shared" ca="1" si="1190"/>
        <v>12</v>
      </c>
      <c r="D4054">
        <f ca="1">INDEX(table_rates,C4054,5)</f>
        <v>60</v>
      </c>
      <c r="E4054">
        <f ca="1">INDEX(table_rates,C4054,6)</f>
        <v>60</v>
      </c>
    </row>
    <row r="4055" spans="1:5" x14ac:dyDescent="0.2">
      <c r="A4055" t="s">
        <v>1042</v>
      </c>
      <c r="B4055">
        <f t="shared" si="1186"/>
        <v>810</v>
      </c>
      <c r="C4055">
        <f t="shared" ca="1" si="1190"/>
        <v>12</v>
      </c>
      <c r="D4055" t="str">
        <f ca="1">INDEX(table_rates,C4055,7)</f>
        <v>not covered</v>
      </c>
      <c r="E4055" t="str">
        <f ca="1">INDEX(table_rates,C4055,8)</f>
        <v>not covered</v>
      </c>
    </row>
    <row r="4056" spans="1:5" x14ac:dyDescent="0.2">
      <c r="A4056" t="s">
        <v>1043</v>
      </c>
      <c r="B4056">
        <f t="shared" si="1186"/>
        <v>810</v>
      </c>
      <c r="C4056">
        <f t="shared" ca="1" si="1190"/>
        <v>12</v>
      </c>
      <c r="D4056" t="str">
        <f ca="1">INDEX(table_rates,C4056,9)</f>
        <v>n/a</v>
      </c>
      <c r="E4056" t="str">
        <f ca="1">INDEX(table_rates,C4056,10)</f>
        <v>n/a</v>
      </c>
    </row>
    <row r="4057" spans="1:5" x14ac:dyDescent="0.2">
      <c r="A4057" t="s">
        <v>1039</v>
      </c>
      <c r="B4057">
        <f t="shared" si="1186"/>
        <v>811</v>
      </c>
      <c r="C4057">
        <f t="shared" ca="1" si="1190"/>
        <v>4</v>
      </c>
      <c r="D4057">
        <f t="shared" ca="1" si="1187"/>
        <v>100</v>
      </c>
      <c r="E4057">
        <f t="shared" ref="E4057" ca="1" si="1193">INDEX(table_rates,C4057,2)</f>
        <v>100</v>
      </c>
    </row>
    <row r="4058" spans="1:5" x14ac:dyDescent="0.2">
      <c r="A4058" t="s">
        <v>1040</v>
      </c>
      <c r="B4058">
        <f t="shared" si="1186"/>
        <v>811</v>
      </c>
      <c r="C4058">
        <f t="shared" ca="1" si="1190"/>
        <v>4</v>
      </c>
      <c r="D4058">
        <f ca="1">INDEX(table_rates,C4058,3)</f>
        <v>90</v>
      </c>
      <c r="E4058">
        <f ca="1">INDEX(table_rates,C4058,4)</f>
        <v>90</v>
      </c>
    </row>
    <row r="4059" spans="1:5" x14ac:dyDescent="0.2">
      <c r="A4059" t="s">
        <v>1041</v>
      </c>
      <c r="B4059">
        <f t="shared" si="1186"/>
        <v>811</v>
      </c>
      <c r="C4059">
        <f t="shared" ca="1" si="1190"/>
        <v>4</v>
      </c>
      <c r="D4059">
        <f ca="1">INDEX(table_rates,C4059,5)</f>
        <v>80</v>
      </c>
      <c r="E4059">
        <f ca="1">INDEX(table_rates,C4059,6)</f>
        <v>80</v>
      </c>
    </row>
    <row r="4060" spans="1:5" x14ac:dyDescent="0.2">
      <c r="A4060" t="s">
        <v>1042</v>
      </c>
      <c r="B4060">
        <f t="shared" si="1186"/>
        <v>811</v>
      </c>
      <c r="C4060">
        <f t="shared" ca="1" si="1190"/>
        <v>4</v>
      </c>
      <c r="D4060">
        <f ca="1">INDEX(table_rates,C4060,7)</f>
        <v>80</v>
      </c>
      <c r="E4060">
        <f ca="1">INDEX(table_rates,C4060,8)</f>
        <v>80</v>
      </c>
    </row>
    <row r="4061" spans="1:5" x14ac:dyDescent="0.2">
      <c r="A4061" t="s">
        <v>1043</v>
      </c>
      <c r="B4061">
        <f t="shared" si="1186"/>
        <v>811</v>
      </c>
      <c r="C4061">
        <f t="shared" ca="1" si="1190"/>
        <v>4</v>
      </c>
      <c r="D4061" t="str">
        <f ca="1">INDEX(table_rates,C4061,9)</f>
        <v>n/a</v>
      </c>
      <c r="E4061" t="str">
        <f ca="1">INDEX(table_rates,C4061,10)</f>
        <v>n/a</v>
      </c>
    </row>
    <row r="4062" spans="1:5" x14ac:dyDescent="0.2">
      <c r="A4062" t="s">
        <v>1039</v>
      </c>
      <c r="B4062">
        <f t="shared" si="1186"/>
        <v>812</v>
      </c>
      <c r="C4062">
        <f t="shared" ca="1" si="1176"/>
        <v>12</v>
      </c>
      <c r="D4062">
        <f t="shared" ca="1" si="1187"/>
        <v>100</v>
      </c>
      <c r="E4062">
        <f t="shared" ref="E4062" ca="1" si="1194">INDEX(table_rates,C4062,2)</f>
        <v>100</v>
      </c>
    </row>
    <row r="4063" spans="1:5" x14ac:dyDescent="0.2">
      <c r="A4063" t="s">
        <v>1040</v>
      </c>
      <c r="B4063">
        <f t="shared" si="1186"/>
        <v>812</v>
      </c>
      <c r="C4063">
        <f t="shared" ref="C4063:C4081" ca="1" si="1195">IF(MOD(ROW(C4063)-2,5)&lt;&gt;0,C4062,RANDBETWEEN(1,ROWS(table_rates)))</f>
        <v>12</v>
      </c>
      <c r="D4063">
        <f ca="1">INDEX(table_rates,C4063,3)</f>
        <v>80</v>
      </c>
      <c r="E4063">
        <f ca="1">INDEX(table_rates,C4063,4)</f>
        <v>80</v>
      </c>
    </row>
    <row r="4064" spans="1:5" x14ac:dyDescent="0.2">
      <c r="A4064" t="s">
        <v>1041</v>
      </c>
      <c r="B4064">
        <f t="shared" si="1186"/>
        <v>812</v>
      </c>
      <c r="C4064">
        <f t="shared" ca="1" si="1195"/>
        <v>12</v>
      </c>
      <c r="D4064">
        <f ca="1">INDEX(table_rates,C4064,5)</f>
        <v>60</v>
      </c>
      <c r="E4064">
        <f ca="1">INDEX(table_rates,C4064,6)</f>
        <v>60</v>
      </c>
    </row>
    <row r="4065" spans="1:5" x14ac:dyDescent="0.2">
      <c r="A4065" t="s">
        <v>1042</v>
      </c>
      <c r="B4065">
        <f t="shared" si="1186"/>
        <v>812</v>
      </c>
      <c r="C4065">
        <f t="shared" ca="1" si="1195"/>
        <v>12</v>
      </c>
      <c r="D4065" t="str">
        <f ca="1">INDEX(table_rates,C4065,7)</f>
        <v>not covered</v>
      </c>
      <c r="E4065" t="str">
        <f ca="1">INDEX(table_rates,C4065,8)</f>
        <v>not covered</v>
      </c>
    </row>
    <row r="4066" spans="1:5" x14ac:dyDescent="0.2">
      <c r="A4066" t="s">
        <v>1043</v>
      </c>
      <c r="B4066">
        <f t="shared" si="1186"/>
        <v>812</v>
      </c>
      <c r="C4066">
        <f t="shared" ca="1" si="1195"/>
        <v>12</v>
      </c>
      <c r="D4066" t="str">
        <f ca="1">INDEX(table_rates,C4066,9)</f>
        <v>n/a</v>
      </c>
      <c r="E4066" t="str">
        <f ca="1">INDEX(table_rates,C4066,10)</f>
        <v>n/a</v>
      </c>
    </row>
    <row r="4067" spans="1:5" x14ac:dyDescent="0.2">
      <c r="A4067" t="s">
        <v>1039</v>
      </c>
      <c r="B4067">
        <f t="shared" si="1186"/>
        <v>813</v>
      </c>
      <c r="C4067">
        <f t="shared" ca="1" si="1195"/>
        <v>8</v>
      </c>
      <c r="D4067">
        <f t="shared" ca="1" si="1187"/>
        <v>100</v>
      </c>
      <c r="E4067">
        <f t="shared" ref="E4067" ca="1" si="1196">INDEX(table_rates,C4067,2)</f>
        <v>100</v>
      </c>
    </row>
    <row r="4068" spans="1:5" x14ac:dyDescent="0.2">
      <c r="A4068" t="s">
        <v>1040</v>
      </c>
      <c r="B4068">
        <f t="shared" si="1186"/>
        <v>813</v>
      </c>
      <c r="C4068">
        <f t="shared" ca="1" si="1195"/>
        <v>8</v>
      </c>
      <c r="D4068">
        <f ca="1">INDEX(table_rates,C4068,3)</f>
        <v>80</v>
      </c>
      <c r="E4068">
        <f ca="1">INDEX(table_rates,C4068,4)</f>
        <v>80</v>
      </c>
    </row>
    <row r="4069" spans="1:5" x14ac:dyDescent="0.2">
      <c r="A4069" t="s">
        <v>1041</v>
      </c>
      <c r="B4069">
        <f t="shared" si="1186"/>
        <v>813</v>
      </c>
      <c r="C4069">
        <f t="shared" ca="1" si="1195"/>
        <v>8</v>
      </c>
      <c r="D4069">
        <f ca="1">INDEX(table_rates,C4069,5)</f>
        <v>60</v>
      </c>
      <c r="E4069">
        <f ca="1">INDEX(table_rates,C4069,6)</f>
        <v>60</v>
      </c>
    </row>
    <row r="4070" spans="1:5" x14ac:dyDescent="0.2">
      <c r="A4070" t="s">
        <v>1042</v>
      </c>
      <c r="B4070">
        <f t="shared" si="1186"/>
        <v>813</v>
      </c>
      <c r="C4070">
        <f t="shared" ca="1" si="1195"/>
        <v>8</v>
      </c>
      <c r="D4070">
        <f ca="1">INDEX(table_rates,C4070,7)</f>
        <v>50</v>
      </c>
      <c r="E4070">
        <f ca="1">INDEX(table_rates,C4070,8)</f>
        <v>50</v>
      </c>
    </row>
    <row r="4071" spans="1:5" x14ac:dyDescent="0.2">
      <c r="A4071" t="s">
        <v>1043</v>
      </c>
      <c r="B4071">
        <f t="shared" si="1186"/>
        <v>813</v>
      </c>
      <c r="C4071">
        <f t="shared" ca="1" si="1195"/>
        <v>8</v>
      </c>
      <c r="D4071" t="str">
        <f ca="1">INDEX(table_rates,C4071,9)</f>
        <v>n/a</v>
      </c>
      <c r="E4071" t="str">
        <f ca="1">INDEX(table_rates,C4071,10)</f>
        <v>n/a</v>
      </c>
    </row>
    <row r="4072" spans="1:5" x14ac:dyDescent="0.2">
      <c r="A4072" t="s">
        <v>1039</v>
      </c>
      <c r="B4072">
        <f t="shared" si="1186"/>
        <v>814</v>
      </c>
      <c r="C4072">
        <f t="shared" ca="1" si="1195"/>
        <v>5</v>
      </c>
      <c r="D4072">
        <f t="shared" ca="1" si="1187"/>
        <v>100</v>
      </c>
      <c r="E4072">
        <f t="shared" ref="E4072" ca="1" si="1197">INDEX(table_rates,C4072,2)</f>
        <v>100</v>
      </c>
    </row>
    <row r="4073" spans="1:5" x14ac:dyDescent="0.2">
      <c r="A4073" t="s">
        <v>1040</v>
      </c>
      <c r="B4073">
        <f t="shared" si="1186"/>
        <v>814</v>
      </c>
      <c r="C4073">
        <f t="shared" ca="1" si="1195"/>
        <v>5</v>
      </c>
      <c r="D4073">
        <f ca="1">INDEX(table_rates,C4073,3)</f>
        <v>80</v>
      </c>
      <c r="E4073">
        <f ca="1">INDEX(table_rates,C4073,4)</f>
        <v>80</v>
      </c>
    </row>
    <row r="4074" spans="1:5" x14ac:dyDescent="0.2">
      <c r="A4074" t="s">
        <v>1041</v>
      </c>
      <c r="B4074">
        <f t="shared" si="1186"/>
        <v>814</v>
      </c>
      <c r="C4074">
        <f t="shared" ca="1" si="1195"/>
        <v>5</v>
      </c>
      <c r="D4074">
        <f ca="1">INDEX(table_rates,C4074,5)</f>
        <v>60</v>
      </c>
      <c r="E4074">
        <f ca="1">INDEX(table_rates,C4074,6)</f>
        <v>60</v>
      </c>
    </row>
    <row r="4075" spans="1:5" x14ac:dyDescent="0.2">
      <c r="A4075" t="s">
        <v>1042</v>
      </c>
      <c r="B4075">
        <f t="shared" si="1186"/>
        <v>814</v>
      </c>
      <c r="C4075">
        <f t="shared" ca="1" si="1195"/>
        <v>5</v>
      </c>
      <c r="D4075" t="str">
        <f ca="1">INDEX(table_rates,C4075,7)</f>
        <v>not covered</v>
      </c>
      <c r="E4075" t="str">
        <f ca="1">INDEX(table_rates,C4075,8)</f>
        <v>not covered</v>
      </c>
    </row>
    <row r="4076" spans="1:5" x14ac:dyDescent="0.2">
      <c r="A4076" t="s">
        <v>1043</v>
      </c>
      <c r="B4076">
        <f t="shared" si="1186"/>
        <v>814</v>
      </c>
      <c r="C4076">
        <f t="shared" ca="1" si="1195"/>
        <v>5</v>
      </c>
      <c r="D4076" t="str">
        <f ca="1">INDEX(table_rates,C4076,9)</f>
        <v>n/a</v>
      </c>
      <c r="E4076" t="str">
        <f ca="1">INDEX(table_rates,C4076,10)</f>
        <v>n/a</v>
      </c>
    </row>
    <row r="4077" spans="1:5" x14ac:dyDescent="0.2">
      <c r="A4077" t="s">
        <v>1039</v>
      </c>
      <c r="B4077">
        <f t="shared" si="1186"/>
        <v>815</v>
      </c>
      <c r="C4077">
        <f t="shared" ca="1" si="1195"/>
        <v>15</v>
      </c>
      <c r="D4077">
        <f t="shared" ca="1" si="1187"/>
        <v>100</v>
      </c>
      <c r="E4077">
        <f t="shared" ref="E4077" ca="1" si="1198">INDEX(table_rates,C4077,2)</f>
        <v>100</v>
      </c>
    </row>
    <row r="4078" spans="1:5" x14ac:dyDescent="0.2">
      <c r="A4078" t="s">
        <v>1040</v>
      </c>
      <c r="B4078">
        <f t="shared" si="1186"/>
        <v>815</v>
      </c>
      <c r="C4078">
        <f t="shared" ca="1" si="1195"/>
        <v>15</v>
      </c>
      <c r="D4078">
        <f ca="1">INDEX(table_rates,C4078,3)</f>
        <v>90</v>
      </c>
      <c r="E4078">
        <f ca="1">INDEX(table_rates,C4078,4)</f>
        <v>90</v>
      </c>
    </row>
    <row r="4079" spans="1:5" x14ac:dyDescent="0.2">
      <c r="A4079" t="s">
        <v>1041</v>
      </c>
      <c r="B4079">
        <f t="shared" si="1186"/>
        <v>815</v>
      </c>
      <c r="C4079">
        <f t="shared" ca="1" si="1195"/>
        <v>15</v>
      </c>
      <c r="D4079">
        <f ca="1">INDEX(table_rates,C4079,5)</f>
        <v>80</v>
      </c>
      <c r="E4079">
        <f ca="1">INDEX(table_rates,C4079,6)</f>
        <v>80</v>
      </c>
    </row>
    <row r="4080" spans="1:5" x14ac:dyDescent="0.2">
      <c r="A4080" t="s">
        <v>1042</v>
      </c>
      <c r="B4080">
        <f t="shared" si="1186"/>
        <v>815</v>
      </c>
      <c r="C4080">
        <f t="shared" ca="1" si="1195"/>
        <v>15</v>
      </c>
      <c r="D4080">
        <f ca="1">INDEX(table_rates,C4080,7)</f>
        <v>80</v>
      </c>
      <c r="E4080">
        <f ca="1">INDEX(table_rates,C4080,8)</f>
        <v>80</v>
      </c>
    </row>
    <row r="4081" spans="1:5" x14ac:dyDescent="0.2">
      <c r="A4081" t="s">
        <v>1043</v>
      </c>
      <c r="B4081">
        <f t="shared" si="1186"/>
        <v>815</v>
      </c>
      <c r="C4081">
        <f t="shared" ca="1" si="1195"/>
        <v>15</v>
      </c>
      <c r="D4081" t="str">
        <f ca="1">INDEX(table_rates,C4081,9)</f>
        <v>n/a</v>
      </c>
      <c r="E4081" t="str">
        <f ca="1">INDEX(table_rates,C4081,10)</f>
        <v>n/a</v>
      </c>
    </row>
    <row r="4082" spans="1:5" x14ac:dyDescent="0.2">
      <c r="A4082" t="s">
        <v>1039</v>
      </c>
      <c r="B4082">
        <f t="shared" si="1186"/>
        <v>816</v>
      </c>
      <c r="C4082">
        <f t="shared" ref="C4082:C4142" ca="1" si="1199">RANDBETWEEN(1,ROWS(table_rates))</f>
        <v>10</v>
      </c>
      <c r="D4082">
        <f t="shared" ref="D4082:D4142" ca="1" si="1200">INDEX(table_rates,C4082,1)</f>
        <v>100</v>
      </c>
      <c r="E4082">
        <f t="shared" ref="E4082" ca="1" si="1201">INDEX(table_rates,C4082,2)</f>
        <v>100</v>
      </c>
    </row>
    <row r="4083" spans="1:5" x14ac:dyDescent="0.2">
      <c r="A4083" t="s">
        <v>1040</v>
      </c>
      <c r="B4083">
        <f t="shared" si="1186"/>
        <v>816</v>
      </c>
      <c r="C4083">
        <f t="shared" ref="C4083:C4101" ca="1" si="1202">IF(MOD(ROW(C4083)-2,5)&lt;&gt;0,C4082,RANDBETWEEN(1,ROWS(table_rates)))</f>
        <v>10</v>
      </c>
      <c r="D4083">
        <f ca="1">INDEX(table_rates,C4083,3)</f>
        <v>80</v>
      </c>
      <c r="E4083">
        <f ca="1">INDEX(table_rates,C4083,4)</f>
        <v>80</v>
      </c>
    </row>
    <row r="4084" spans="1:5" x14ac:dyDescent="0.2">
      <c r="A4084" t="s">
        <v>1041</v>
      </c>
      <c r="B4084">
        <f t="shared" si="1186"/>
        <v>816</v>
      </c>
      <c r="C4084">
        <f t="shared" ca="1" si="1202"/>
        <v>10</v>
      </c>
      <c r="D4084">
        <f ca="1">INDEX(table_rates,C4084,5)</f>
        <v>80</v>
      </c>
      <c r="E4084">
        <f ca="1">INDEX(table_rates,C4084,6)</f>
        <v>80</v>
      </c>
    </row>
    <row r="4085" spans="1:5" x14ac:dyDescent="0.2">
      <c r="A4085" t="s">
        <v>1042</v>
      </c>
      <c r="B4085">
        <f t="shared" si="1186"/>
        <v>816</v>
      </c>
      <c r="C4085">
        <f t="shared" ca="1" si="1202"/>
        <v>10</v>
      </c>
      <c r="D4085">
        <f ca="1">INDEX(table_rates,C4085,7)</f>
        <v>60</v>
      </c>
      <c r="E4085">
        <f ca="1">INDEX(table_rates,C4085,8)</f>
        <v>60</v>
      </c>
    </row>
    <row r="4086" spans="1:5" x14ac:dyDescent="0.2">
      <c r="A4086" t="s">
        <v>1043</v>
      </c>
      <c r="B4086">
        <f t="shared" si="1186"/>
        <v>816</v>
      </c>
      <c r="C4086">
        <f t="shared" ca="1" si="1202"/>
        <v>10</v>
      </c>
      <c r="D4086" t="str">
        <f ca="1">INDEX(table_rates,C4086,9)</f>
        <v>n/a</v>
      </c>
      <c r="E4086" t="str">
        <f ca="1">INDEX(table_rates,C4086,10)</f>
        <v>n/a</v>
      </c>
    </row>
    <row r="4087" spans="1:5" x14ac:dyDescent="0.2">
      <c r="A4087" t="s">
        <v>1039</v>
      </c>
      <c r="B4087">
        <f t="shared" si="1186"/>
        <v>817</v>
      </c>
      <c r="C4087">
        <f t="shared" ca="1" si="1202"/>
        <v>14</v>
      </c>
      <c r="D4087">
        <f t="shared" ca="1" si="1200"/>
        <v>100</v>
      </c>
      <c r="E4087">
        <f t="shared" ref="E4087" ca="1" si="1203">INDEX(table_rates,C4087,2)</f>
        <v>100</v>
      </c>
    </row>
    <row r="4088" spans="1:5" x14ac:dyDescent="0.2">
      <c r="A4088" t="s">
        <v>1040</v>
      </c>
      <c r="B4088">
        <f t="shared" si="1186"/>
        <v>817</v>
      </c>
      <c r="C4088">
        <f t="shared" ca="1" si="1202"/>
        <v>14</v>
      </c>
      <c r="D4088">
        <f ca="1">INDEX(table_rates,C4088,3)</f>
        <v>90</v>
      </c>
      <c r="E4088">
        <f ca="1">INDEX(table_rates,C4088,4)</f>
        <v>90</v>
      </c>
    </row>
    <row r="4089" spans="1:5" x14ac:dyDescent="0.2">
      <c r="A4089" t="s">
        <v>1041</v>
      </c>
      <c r="B4089">
        <f t="shared" si="1186"/>
        <v>817</v>
      </c>
      <c r="C4089">
        <f t="shared" ca="1" si="1202"/>
        <v>14</v>
      </c>
      <c r="D4089">
        <f ca="1">INDEX(table_rates,C4089,5)</f>
        <v>80</v>
      </c>
      <c r="E4089">
        <f ca="1">INDEX(table_rates,C4089,6)</f>
        <v>80</v>
      </c>
    </row>
    <row r="4090" spans="1:5" x14ac:dyDescent="0.2">
      <c r="A4090" t="s">
        <v>1042</v>
      </c>
      <c r="B4090">
        <f t="shared" si="1186"/>
        <v>817</v>
      </c>
      <c r="C4090">
        <f t="shared" ca="1" si="1202"/>
        <v>14</v>
      </c>
      <c r="D4090">
        <f ca="1">INDEX(table_rates,C4090,7)</f>
        <v>80</v>
      </c>
      <c r="E4090">
        <f ca="1">INDEX(table_rates,C4090,8)</f>
        <v>80</v>
      </c>
    </row>
    <row r="4091" spans="1:5" x14ac:dyDescent="0.2">
      <c r="A4091" t="s">
        <v>1043</v>
      </c>
      <c r="B4091">
        <f t="shared" si="1186"/>
        <v>817</v>
      </c>
      <c r="C4091">
        <f t="shared" ca="1" si="1202"/>
        <v>14</v>
      </c>
      <c r="D4091" t="str">
        <f ca="1">INDEX(table_rates,C4091,9)</f>
        <v>n/a</v>
      </c>
      <c r="E4091" t="str">
        <f ca="1">INDEX(table_rates,C4091,10)</f>
        <v>n/a</v>
      </c>
    </row>
    <row r="4092" spans="1:5" x14ac:dyDescent="0.2">
      <c r="A4092" t="s">
        <v>1039</v>
      </c>
      <c r="B4092">
        <f t="shared" si="1186"/>
        <v>818</v>
      </c>
      <c r="C4092">
        <f t="shared" ca="1" si="1202"/>
        <v>5</v>
      </c>
      <c r="D4092">
        <f t="shared" ca="1" si="1200"/>
        <v>100</v>
      </c>
      <c r="E4092">
        <f t="shared" ref="E4092" ca="1" si="1204">INDEX(table_rates,C4092,2)</f>
        <v>100</v>
      </c>
    </row>
    <row r="4093" spans="1:5" x14ac:dyDescent="0.2">
      <c r="A4093" t="s">
        <v>1040</v>
      </c>
      <c r="B4093">
        <f t="shared" si="1186"/>
        <v>818</v>
      </c>
      <c r="C4093">
        <f t="shared" ca="1" si="1202"/>
        <v>5</v>
      </c>
      <c r="D4093">
        <f ca="1">INDEX(table_rates,C4093,3)</f>
        <v>80</v>
      </c>
      <c r="E4093">
        <f ca="1">INDEX(table_rates,C4093,4)</f>
        <v>80</v>
      </c>
    </row>
    <row r="4094" spans="1:5" x14ac:dyDescent="0.2">
      <c r="A4094" t="s">
        <v>1041</v>
      </c>
      <c r="B4094">
        <f t="shared" si="1186"/>
        <v>818</v>
      </c>
      <c r="C4094">
        <f t="shared" ca="1" si="1202"/>
        <v>5</v>
      </c>
      <c r="D4094">
        <f ca="1">INDEX(table_rates,C4094,5)</f>
        <v>60</v>
      </c>
      <c r="E4094">
        <f ca="1">INDEX(table_rates,C4094,6)</f>
        <v>60</v>
      </c>
    </row>
    <row r="4095" spans="1:5" x14ac:dyDescent="0.2">
      <c r="A4095" t="s">
        <v>1042</v>
      </c>
      <c r="B4095">
        <f t="shared" si="1186"/>
        <v>818</v>
      </c>
      <c r="C4095">
        <f t="shared" ca="1" si="1202"/>
        <v>5</v>
      </c>
      <c r="D4095" t="str">
        <f ca="1">INDEX(table_rates,C4095,7)</f>
        <v>not covered</v>
      </c>
      <c r="E4095" t="str">
        <f ca="1">INDEX(table_rates,C4095,8)</f>
        <v>not covered</v>
      </c>
    </row>
    <row r="4096" spans="1:5" x14ac:dyDescent="0.2">
      <c r="A4096" t="s">
        <v>1043</v>
      </c>
      <c r="B4096">
        <f t="shared" si="1186"/>
        <v>818</v>
      </c>
      <c r="C4096">
        <f t="shared" ca="1" si="1202"/>
        <v>5</v>
      </c>
      <c r="D4096" t="str">
        <f ca="1">INDEX(table_rates,C4096,9)</f>
        <v>n/a</v>
      </c>
      <c r="E4096" t="str">
        <f ca="1">INDEX(table_rates,C4096,10)</f>
        <v>n/a</v>
      </c>
    </row>
    <row r="4097" spans="1:5" x14ac:dyDescent="0.2">
      <c r="A4097" t="s">
        <v>1039</v>
      </c>
      <c r="B4097">
        <f t="shared" si="1186"/>
        <v>819</v>
      </c>
      <c r="C4097">
        <f t="shared" ca="1" si="1202"/>
        <v>14</v>
      </c>
      <c r="D4097">
        <f t="shared" ca="1" si="1200"/>
        <v>100</v>
      </c>
      <c r="E4097">
        <f t="shared" ref="E4097" ca="1" si="1205">INDEX(table_rates,C4097,2)</f>
        <v>100</v>
      </c>
    </row>
    <row r="4098" spans="1:5" x14ac:dyDescent="0.2">
      <c r="A4098" t="s">
        <v>1040</v>
      </c>
      <c r="B4098">
        <f t="shared" si="1186"/>
        <v>819</v>
      </c>
      <c r="C4098">
        <f t="shared" ca="1" si="1202"/>
        <v>14</v>
      </c>
      <c r="D4098">
        <f ca="1">INDEX(table_rates,C4098,3)</f>
        <v>90</v>
      </c>
      <c r="E4098">
        <f ca="1">INDEX(table_rates,C4098,4)</f>
        <v>90</v>
      </c>
    </row>
    <row r="4099" spans="1:5" x14ac:dyDescent="0.2">
      <c r="A4099" t="s">
        <v>1041</v>
      </c>
      <c r="B4099">
        <f t="shared" si="1186"/>
        <v>819</v>
      </c>
      <c r="C4099">
        <f t="shared" ca="1" si="1202"/>
        <v>14</v>
      </c>
      <c r="D4099">
        <f ca="1">INDEX(table_rates,C4099,5)</f>
        <v>80</v>
      </c>
      <c r="E4099">
        <f ca="1">INDEX(table_rates,C4099,6)</f>
        <v>80</v>
      </c>
    </row>
    <row r="4100" spans="1:5" x14ac:dyDescent="0.2">
      <c r="A4100" t="s">
        <v>1042</v>
      </c>
      <c r="B4100">
        <f t="shared" ref="B4100:B4163" si="1206">IF(MOD(ROW(B4100)-2,5)&lt;&gt;0,B4099,B4099+1)</f>
        <v>819</v>
      </c>
      <c r="C4100">
        <f t="shared" ca="1" si="1202"/>
        <v>14</v>
      </c>
      <c r="D4100">
        <f ca="1">INDEX(table_rates,C4100,7)</f>
        <v>80</v>
      </c>
      <c r="E4100">
        <f ca="1">INDEX(table_rates,C4100,8)</f>
        <v>80</v>
      </c>
    </row>
    <row r="4101" spans="1:5" x14ac:dyDescent="0.2">
      <c r="A4101" t="s">
        <v>1043</v>
      </c>
      <c r="B4101">
        <f t="shared" si="1206"/>
        <v>819</v>
      </c>
      <c r="C4101">
        <f t="shared" ca="1" si="1202"/>
        <v>14</v>
      </c>
      <c r="D4101" t="str">
        <f ca="1">INDEX(table_rates,C4101,9)</f>
        <v>n/a</v>
      </c>
      <c r="E4101" t="str">
        <f ca="1">INDEX(table_rates,C4101,10)</f>
        <v>n/a</v>
      </c>
    </row>
    <row r="4102" spans="1:5" x14ac:dyDescent="0.2">
      <c r="A4102" t="s">
        <v>1039</v>
      </c>
      <c r="B4102">
        <f t="shared" si="1206"/>
        <v>820</v>
      </c>
      <c r="C4102">
        <f t="shared" ca="1" si="1199"/>
        <v>12</v>
      </c>
      <c r="D4102">
        <f t="shared" ca="1" si="1200"/>
        <v>100</v>
      </c>
      <c r="E4102">
        <f t="shared" ref="E4102" ca="1" si="1207">INDEX(table_rates,C4102,2)</f>
        <v>100</v>
      </c>
    </row>
    <row r="4103" spans="1:5" x14ac:dyDescent="0.2">
      <c r="A4103" t="s">
        <v>1040</v>
      </c>
      <c r="B4103">
        <f t="shared" si="1206"/>
        <v>820</v>
      </c>
      <c r="C4103">
        <f t="shared" ref="C4103:C4121" ca="1" si="1208">IF(MOD(ROW(C4103)-2,5)&lt;&gt;0,C4102,RANDBETWEEN(1,ROWS(table_rates)))</f>
        <v>12</v>
      </c>
      <c r="D4103">
        <f ca="1">INDEX(table_rates,C4103,3)</f>
        <v>80</v>
      </c>
      <c r="E4103">
        <f ca="1">INDEX(table_rates,C4103,4)</f>
        <v>80</v>
      </c>
    </row>
    <row r="4104" spans="1:5" x14ac:dyDescent="0.2">
      <c r="A4104" t="s">
        <v>1041</v>
      </c>
      <c r="B4104">
        <f t="shared" si="1206"/>
        <v>820</v>
      </c>
      <c r="C4104">
        <f t="shared" ca="1" si="1208"/>
        <v>12</v>
      </c>
      <c r="D4104">
        <f ca="1">INDEX(table_rates,C4104,5)</f>
        <v>60</v>
      </c>
      <c r="E4104">
        <f ca="1">INDEX(table_rates,C4104,6)</f>
        <v>60</v>
      </c>
    </row>
    <row r="4105" spans="1:5" x14ac:dyDescent="0.2">
      <c r="A4105" t="s">
        <v>1042</v>
      </c>
      <c r="B4105">
        <f t="shared" si="1206"/>
        <v>820</v>
      </c>
      <c r="C4105">
        <f t="shared" ca="1" si="1208"/>
        <v>12</v>
      </c>
      <c r="D4105" t="str">
        <f ca="1">INDEX(table_rates,C4105,7)</f>
        <v>not covered</v>
      </c>
      <c r="E4105" t="str">
        <f ca="1">INDEX(table_rates,C4105,8)</f>
        <v>not covered</v>
      </c>
    </row>
    <row r="4106" spans="1:5" x14ac:dyDescent="0.2">
      <c r="A4106" t="s">
        <v>1043</v>
      </c>
      <c r="B4106">
        <f t="shared" si="1206"/>
        <v>820</v>
      </c>
      <c r="C4106">
        <f t="shared" ca="1" si="1208"/>
        <v>12</v>
      </c>
      <c r="D4106" t="str">
        <f ca="1">INDEX(table_rates,C4106,9)</f>
        <v>n/a</v>
      </c>
      <c r="E4106" t="str">
        <f ca="1">INDEX(table_rates,C4106,10)</f>
        <v>n/a</v>
      </c>
    </row>
    <row r="4107" spans="1:5" x14ac:dyDescent="0.2">
      <c r="A4107" t="s">
        <v>1039</v>
      </c>
      <c r="B4107">
        <f t="shared" si="1206"/>
        <v>821</v>
      </c>
      <c r="C4107">
        <f t="shared" ca="1" si="1208"/>
        <v>3</v>
      </c>
      <c r="D4107">
        <f t="shared" ca="1" si="1200"/>
        <v>100</v>
      </c>
      <c r="E4107">
        <f t="shared" ref="E4107" ca="1" si="1209">INDEX(table_rates,C4107,2)</f>
        <v>100</v>
      </c>
    </row>
    <row r="4108" spans="1:5" x14ac:dyDescent="0.2">
      <c r="A4108" t="s">
        <v>1040</v>
      </c>
      <c r="B4108">
        <f t="shared" si="1206"/>
        <v>821</v>
      </c>
      <c r="C4108">
        <f t="shared" ca="1" si="1208"/>
        <v>3</v>
      </c>
      <c r="D4108">
        <f ca="1">INDEX(table_rates,C4108,3)</f>
        <v>80</v>
      </c>
      <c r="E4108">
        <f ca="1">INDEX(table_rates,C4108,4)</f>
        <v>80</v>
      </c>
    </row>
    <row r="4109" spans="1:5" x14ac:dyDescent="0.2">
      <c r="A4109" t="s">
        <v>1041</v>
      </c>
      <c r="B4109">
        <f t="shared" si="1206"/>
        <v>821</v>
      </c>
      <c r="C4109">
        <f t="shared" ca="1" si="1208"/>
        <v>3</v>
      </c>
      <c r="D4109">
        <f ca="1">INDEX(table_rates,C4109,5)</f>
        <v>80</v>
      </c>
      <c r="E4109">
        <f ca="1">INDEX(table_rates,C4109,6)</f>
        <v>80</v>
      </c>
    </row>
    <row r="4110" spans="1:5" x14ac:dyDescent="0.2">
      <c r="A4110" t="s">
        <v>1042</v>
      </c>
      <c r="B4110">
        <f t="shared" si="1206"/>
        <v>821</v>
      </c>
      <c r="C4110">
        <f t="shared" ca="1" si="1208"/>
        <v>3</v>
      </c>
      <c r="D4110">
        <f ca="1">INDEX(table_rates,C4110,7)</f>
        <v>60</v>
      </c>
      <c r="E4110">
        <f ca="1">INDEX(table_rates,C4110,8)</f>
        <v>60</v>
      </c>
    </row>
    <row r="4111" spans="1:5" x14ac:dyDescent="0.2">
      <c r="A4111" t="s">
        <v>1043</v>
      </c>
      <c r="B4111">
        <f t="shared" si="1206"/>
        <v>821</v>
      </c>
      <c r="C4111">
        <f t="shared" ca="1" si="1208"/>
        <v>3</v>
      </c>
      <c r="D4111" t="str">
        <f ca="1">INDEX(table_rates,C4111,9)</f>
        <v>n/a</v>
      </c>
      <c r="E4111" t="str">
        <f ca="1">INDEX(table_rates,C4111,10)</f>
        <v>n/a</v>
      </c>
    </row>
    <row r="4112" spans="1:5" x14ac:dyDescent="0.2">
      <c r="A4112" t="s">
        <v>1039</v>
      </c>
      <c r="B4112">
        <f t="shared" si="1206"/>
        <v>822</v>
      </c>
      <c r="C4112">
        <f t="shared" ca="1" si="1208"/>
        <v>2</v>
      </c>
      <c r="D4112">
        <f t="shared" ca="1" si="1200"/>
        <v>100</v>
      </c>
      <c r="E4112">
        <f t="shared" ref="E4112" ca="1" si="1210">INDEX(table_rates,C4112,2)</f>
        <v>100</v>
      </c>
    </row>
    <row r="4113" spans="1:5" x14ac:dyDescent="0.2">
      <c r="A4113" t="s">
        <v>1040</v>
      </c>
      <c r="B4113">
        <f t="shared" si="1206"/>
        <v>822</v>
      </c>
      <c r="C4113">
        <f t="shared" ca="1" si="1208"/>
        <v>2</v>
      </c>
      <c r="D4113" t="str">
        <f ca="1">INDEX(table_rates,C4113,3)</f>
        <v>not covered</v>
      </c>
      <c r="E4113" t="str">
        <f ca="1">INDEX(table_rates,C4113,4)</f>
        <v>not covered</v>
      </c>
    </row>
    <row r="4114" spans="1:5" x14ac:dyDescent="0.2">
      <c r="A4114" t="s">
        <v>1041</v>
      </c>
      <c r="B4114">
        <f t="shared" si="1206"/>
        <v>822</v>
      </c>
      <c r="C4114">
        <f t="shared" ca="1" si="1208"/>
        <v>2</v>
      </c>
      <c r="D4114" t="str">
        <f ca="1">INDEX(table_rates,C4114,5)</f>
        <v>not covered</v>
      </c>
      <c r="E4114" t="str">
        <f ca="1">INDEX(table_rates,C4114,6)</f>
        <v>not covered</v>
      </c>
    </row>
    <row r="4115" spans="1:5" x14ac:dyDescent="0.2">
      <c r="A4115" t="s">
        <v>1042</v>
      </c>
      <c r="B4115">
        <f t="shared" si="1206"/>
        <v>822</v>
      </c>
      <c r="C4115">
        <f t="shared" ca="1" si="1208"/>
        <v>2</v>
      </c>
      <c r="D4115" t="str">
        <f ca="1">INDEX(table_rates,C4115,7)</f>
        <v>not covered</v>
      </c>
      <c r="E4115" t="str">
        <f ca="1">INDEX(table_rates,C4115,8)</f>
        <v>not covered</v>
      </c>
    </row>
    <row r="4116" spans="1:5" x14ac:dyDescent="0.2">
      <c r="A4116" t="s">
        <v>1043</v>
      </c>
      <c r="B4116">
        <f t="shared" si="1206"/>
        <v>822</v>
      </c>
      <c r="C4116">
        <f t="shared" ca="1" si="1208"/>
        <v>2</v>
      </c>
      <c r="D4116" t="str">
        <f ca="1">INDEX(table_rates,C4116,9)</f>
        <v>n/a</v>
      </c>
      <c r="E4116" t="str">
        <f ca="1">INDEX(table_rates,C4116,10)</f>
        <v>n/a</v>
      </c>
    </row>
    <row r="4117" spans="1:5" x14ac:dyDescent="0.2">
      <c r="A4117" t="s">
        <v>1039</v>
      </c>
      <c r="B4117">
        <f t="shared" si="1206"/>
        <v>823</v>
      </c>
      <c r="C4117">
        <f t="shared" ca="1" si="1208"/>
        <v>1</v>
      </c>
      <c r="D4117">
        <f t="shared" ca="1" si="1200"/>
        <v>100</v>
      </c>
      <c r="E4117">
        <f t="shared" ref="E4117" ca="1" si="1211">INDEX(table_rates,C4117,2)</f>
        <v>100</v>
      </c>
    </row>
    <row r="4118" spans="1:5" x14ac:dyDescent="0.2">
      <c r="A4118" t="s">
        <v>1040</v>
      </c>
      <c r="B4118">
        <f t="shared" si="1206"/>
        <v>823</v>
      </c>
      <c r="C4118">
        <f t="shared" ca="1" si="1208"/>
        <v>1</v>
      </c>
      <c r="D4118">
        <f ca="1">INDEX(table_rates,C4118,3)</f>
        <v>80</v>
      </c>
      <c r="E4118">
        <f ca="1">INDEX(table_rates,C4118,4)</f>
        <v>80</v>
      </c>
    </row>
    <row r="4119" spans="1:5" x14ac:dyDescent="0.2">
      <c r="A4119" t="s">
        <v>1041</v>
      </c>
      <c r="B4119">
        <f t="shared" si="1206"/>
        <v>823</v>
      </c>
      <c r="C4119">
        <f t="shared" ca="1" si="1208"/>
        <v>1</v>
      </c>
      <c r="D4119">
        <f ca="1">INDEX(table_rates,C4119,5)</f>
        <v>60</v>
      </c>
      <c r="E4119">
        <f ca="1">INDEX(table_rates,C4119,6)</f>
        <v>60</v>
      </c>
    </row>
    <row r="4120" spans="1:5" x14ac:dyDescent="0.2">
      <c r="A4120" t="s">
        <v>1042</v>
      </c>
      <c r="B4120">
        <f t="shared" si="1206"/>
        <v>823</v>
      </c>
      <c r="C4120">
        <f t="shared" ca="1" si="1208"/>
        <v>1</v>
      </c>
      <c r="D4120">
        <f ca="1">INDEX(table_rates,C4120,7)</f>
        <v>50</v>
      </c>
      <c r="E4120">
        <f ca="1">INDEX(table_rates,C4120,8)</f>
        <v>50</v>
      </c>
    </row>
    <row r="4121" spans="1:5" x14ac:dyDescent="0.2">
      <c r="A4121" t="s">
        <v>1043</v>
      </c>
      <c r="B4121">
        <f t="shared" si="1206"/>
        <v>823</v>
      </c>
      <c r="C4121">
        <f t="shared" ca="1" si="1208"/>
        <v>1</v>
      </c>
      <c r="D4121" t="str">
        <f ca="1">INDEX(table_rates,C4121,9)</f>
        <v>n/a</v>
      </c>
      <c r="E4121" t="str">
        <f ca="1">INDEX(table_rates,C4121,10)</f>
        <v>n/a</v>
      </c>
    </row>
    <row r="4122" spans="1:5" x14ac:dyDescent="0.2">
      <c r="A4122" t="s">
        <v>1039</v>
      </c>
      <c r="B4122">
        <f t="shared" si="1206"/>
        <v>824</v>
      </c>
      <c r="C4122">
        <f t="shared" ca="1" si="1199"/>
        <v>5</v>
      </c>
      <c r="D4122">
        <f t="shared" ca="1" si="1200"/>
        <v>100</v>
      </c>
      <c r="E4122">
        <f t="shared" ref="E4122" ca="1" si="1212">INDEX(table_rates,C4122,2)</f>
        <v>100</v>
      </c>
    </row>
    <row r="4123" spans="1:5" x14ac:dyDescent="0.2">
      <c r="A4123" t="s">
        <v>1040</v>
      </c>
      <c r="B4123">
        <f t="shared" si="1206"/>
        <v>824</v>
      </c>
      <c r="C4123">
        <f t="shared" ref="C4123:C4141" ca="1" si="1213">IF(MOD(ROW(C4123)-2,5)&lt;&gt;0,C4122,RANDBETWEEN(1,ROWS(table_rates)))</f>
        <v>5</v>
      </c>
      <c r="D4123">
        <f ca="1">INDEX(table_rates,C4123,3)</f>
        <v>80</v>
      </c>
      <c r="E4123">
        <f ca="1">INDEX(table_rates,C4123,4)</f>
        <v>80</v>
      </c>
    </row>
    <row r="4124" spans="1:5" x14ac:dyDescent="0.2">
      <c r="A4124" t="s">
        <v>1041</v>
      </c>
      <c r="B4124">
        <f t="shared" si="1206"/>
        <v>824</v>
      </c>
      <c r="C4124">
        <f t="shared" ca="1" si="1213"/>
        <v>5</v>
      </c>
      <c r="D4124">
        <f ca="1">INDEX(table_rates,C4124,5)</f>
        <v>60</v>
      </c>
      <c r="E4124">
        <f ca="1">INDEX(table_rates,C4124,6)</f>
        <v>60</v>
      </c>
    </row>
    <row r="4125" spans="1:5" x14ac:dyDescent="0.2">
      <c r="A4125" t="s">
        <v>1042</v>
      </c>
      <c r="B4125">
        <f t="shared" si="1206"/>
        <v>824</v>
      </c>
      <c r="C4125">
        <f t="shared" ca="1" si="1213"/>
        <v>5</v>
      </c>
      <c r="D4125" t="str">
        <f ca="1">INDEX(table_rates,C4125,7)</f>
        <v>not covered</v>
      </c>
      <c r="E4125" t="str">
        <f ca="1">INDEX(table_rates,C4125,8)</f>
        <v>not covered</v>
      </c>
    </row>
    <row r="4126" spans="1:5" x14ac:dyDescent="0.2">
      <c r="A4126" t="s">
        <v>1043</v>
      </c>
      <c r="B4126">
        <f t="shared" si="1206"/>
        <v>824</v>
      </c>
      <c r="C4126">
        <f t="shared" ca="1" si="1213"/>
        <v>5</v>
      </c>
      <c r="D4126" t="str">
        <f ca="1">INDEX(table_rates,C4126,9)</f>
        <v>n/a</v>
      </c>
      <c r="E4126" t="str">
        <f ca="1">INDEX(table_rates,C4126,10)</f>
        <v>n/a</v>
      </c>
    </row>
    <row r="4127" spans="1:5" x14ac:dyDescent="0.2">
      <c r="A4127" t="s">
        <v>1039</v>
      </c>
      <c r="B4127">
        <f t="shared" si="1206"/>
        <v>825</v>
      </c>
      <c r="C4127">
        <f t="shared" ca="1" si="1213"/>
        <v>14</v>
      </c>
      <c r="D4127">
        <f t="shared" ca="1" si="1200"/>
        <v>100</v>
      </c>
      <c r="E4127">
        <f t="shared" ref="E4127" ca="1" si="1214">INDEX(table_rates,C4127,2)</f>
        <v>100</v>
      </c>
    </row>
    <row r="4128" spans="1:5" x14ac:dyDescent="0.2">
      <c r="A4128" t="s">
        <v>1040</v>
      </c>
      <c r="B4128">
        <f t="shared" si="1206"/>
        <v>825</v>
      </c>
      <c r="C4128">
        <f t="shared" ca="1" si="1213"/>
        <v>14</v>
      </c>
      <c r="D4128">
        <f ca="1">INDEX(table_rates,C4128,3)</f>
        <v>90</v>
      </c>
      <c r="E4128">
        <f ca="1">INDEX(table_rates,C4128,4)</f>
        <v>90</v>
      </c>
    </row>
    <row r="4129" spans="1:5" x14ac:dyDescent="0.2">
      <c r="A4129" t="s">
        <v>1041</v>
      </c>
      <c r="B4129">
        <f t="shared" si="1206"/>
        <v>825</v>
      </c>
      <c r="C4129">
        <f t="shared" ca="1" si="1213"/>
        <v>14</v>
      </c>
      <c r="D4129">
        <f ca="1">INDEX(table_rates,C4129,5)</f>
        <v>80</v>
      </c>
      <c r="E4129">
        <f ca="1">INDEX(table_rates,C4129,6)</f>
        <v>80</v>
      </c>
    </row>
    <row r="4130" spans="1:5" x14ac:dyDescent="0.2">
      <c r="A4130" t="s">
        <v>1042</v>
      </c>
      <c r="B4130">
        <f t="shared" si="1206"/>
        <v>825</v>
      </c>
      <c r="C4130">
        <f t="shared" ca="1" si="1213"/>
        <v>14</v>
      </c>
      <c r="D4130">
        <f ca="1">INDEX(table_rates,C4130,7)</f>
        <v>80</v>
      </c>
      <c r="E4130">
        <f ca="1">INDEX(table_rates,C4130,8)</f>
        <v>80</v>
      </c>
    </row>
    <row r="4131" spans="1:5" x14ac:dyDescent="0.2">
      <c r="A4131" t="s">
        <v>1043</v>
      </c>
      <c r="B4131">
        <f t="shared" si="1206"/>
        <v>825</v>
      </c>
      <c r="C4131">
        <f t="shared" ca="1" si="1213"/>
        <v>14</v>
      </c>
      <c r="D4131" t="str">
        <f ca="1">INDEX(table_rates,C4131,9)</f>
        <v>n/a</v>
      </c>
      <c r="E4131" t="str">
        <f ca="1">INDEX(table_rates,C4131,10)</f>
        <v>n/a</v>
      </c>
    </row>
    <row r="4132" spans="1:5" x14ac:dyDescent="0.2">
      <c r="A4132" t="s">
        <v>1039</v>
      </c>
      <c r="B4132">
        <f t="shared" si="1206"/>
        <v>826</v>
      </c>
      <c r="C4132">
        <f t="shared" ca="1" si="1213"/>
        <v>5</v>
      </c>
      <c r="D4132">
        <f t="shared" ca="1" si="1200"/>
        <v>100</v>
      </c>
      <c r="E4132">
        <f t="shared" ref="E4132" ca="1" si="1215">INDEX(table_rates,C4132,2)</f>
        <v>100</v>
      </c>
    </row>
    <row r="4133" spans="1:5" x14ac:dyDescent="0.2">
      <c r="A4133" t="s">
        <v>1040</v>
      </c>
      <c r="B4133">
        <f t="shared" si="1206"/>
        <v>826</v>
      </c>
      <c r="C4133">
        <f t="shared" ca="1" si="1213"/>
        <v>5</v>
      </c>
      <c r="D4133">
        <f ca="1">INDEX(table_rates,C4133,3)</f>
        <v>80</v>
      </c>
      <c r="E4133">
        <f ca="1">INDEX(table_rates,C4133,4)</f>
        <v>80</v>
      </c>
    </row>
    <row r="4134" spans="1:5" x14ac:dyDescent="0.2">
      <c r="A4134" t="s">
        <v>1041</v>
      </c>
      <c r="B4134">
        <f t="shared" si="1206"/>
        <v>826</v>
      </c>
      <c r="C4134">
        <f t="shared" ca="1" si="1213"/>
        <v>5</v>
      </c>
      <c r="D4134">
        <f ca="1">INDEX(table_rates,C4134,5)</f>
        <v>60</v>
      </c>
      <c r="E4134">
        <f ca="1">INDEX(table_rates,C4134,6)</f>
        <v>60</v>
      </c>
    </row>
    <row r="4135" spans="1:5" x14ac:dyDescent="0.2">
      <c r="A4135" t="s">
        <v>1042</v>
      </c>
      <c r="B4135">
        <f t="shared" si="1206"/>
        <v>826</v>
      </c>
      <c r="C4135">
        <f t="shared" ca="1" si="1213"/>
        <v>5</v>
      </c>
      <c r="D4135" t="str">
        <f ca="1">INDEX(table_rates,C4135,7)</f>
        <v>not covered</v>
      </c>
      <c r="E4135" t="str">
        <f ca="1">INDEX(table_rates,C4135,8)</f>
        <v>not covered</v>
      </c>
    </row>
    <row r="4136" spans="1:5" x14ac:dyDescent="0.2">
      <c r="A4136" t="s">
        <v>1043</v>
      </c>
      <c r="B4136">
        <f t="shared" si="1206"/>
        <v>826</v>
      </c>
      <c r="C4136">
        <f t="shared" ca="1" si="1213"/>
        <v>5</v>
      </c>
      <c r="D4136" t="str">
        <f ca="1">INDEX(table_rates,C4136,9)</f>
        <v>n/a</v>
      </c>
      <c r="E4136" t="str">
        <f ca="1">INDEX(table_rates,C4136,10)</f>
        <v>n/a</v>
      </c>
    </row>
    <row r="4137" spans="1:5" x14ac:dyDescent="0.2">
      <c r="A4137" t="s">
        <v>1039</v>
      </c>
      <c r="B4137">
        <f t="shared" si="1206"/>
        <v>827</v>
      </c>
      <c r="C4137">
        <f t="shared" ca="1" si="1213"/>
        <v>13</v>
      </c>
      <c r="D4137">
        <f t="shared" ca="1" si="1200"/>
        <v>100</v>
      </c>
      <c r="E4137">
        <f t="shared" ref="E4137" ca="1" si="1216">INDEX(table_rates,C4137,2)</f>
        <v>100</v>
      </c>
    </row>
    <row r="4138" spans="1:5" x14ac:dyDescent="0.2">
      <c r="A4138" t="s">
        <v>1040</v>
      </c>
      <c r="B4138">
        <f t="shared" si="1206"/>
        <v>827</v>
      </c>
      <c r="C4138">
        <f t="shared" ca="1" si="1213"/>
        <v>13</v>
      </c>
      <c r="D4138">
        <f ca="1">INDEX(table_rates,C4138,3)</f>
        <v>80</v>
      </c>
      <c r="E4138">
        <f ca="1">INDEX(table_rates,C4138,4)</f>
        <v>80</v>
      </c>
    </row>
    <row r="4139" spans="1:5" x14ac:dyDescent="0.2">
      <c r="A4139" t="s">
        <v>1041</v>
      </c>
      <c r="B4139">
        <f t="shared" si="1206"/>
        <v>827</v>
      </c>
      <c r="C4139">
        <f t="shared" ca="1" si="1213"/>
        <v>13</v>
      </c>
      <c r="D4139">
        <f ca="1">INDEX(table_rates,C4139,5)</f>
        <v>80</v>
      </c>
      <c r="E4139">
        <f ca="1">INDEX(table_rates,C4139,6)</f>
        <v>80</v>
      </c>
    </row>
    <row r="4140" spans="1:5" x14ac:dyDescent="0.2">
      <c r="A4140" t="s">
        <v>1042</v>
      </c>
      <c r="B4140">
        <f t="shared" si="1206"/>
        <v>827</v>
      </c>
      <c r="C4140">
        <f t="shared" ca="1" si="1213"/>
        <v>13</v>
      </c>
      <c r="D4140">
        <f ca="1">INDEX(table_rates,C4140,7)</f>
        <v>60</v>
      </c>
      <c r="E4140">
        <f ca="1">INDEX(table_rates,C4140,8)</f>
        <v>60</v>
      </c>
    </row>
    <row r="4141" spans="1:5" x14ac:dyDescent="0.2">
      <c r="A4141" t="s">
        <v>1043</v>
      </c>
      <c r="B4141">
        <f t="shared" si="1206"/>
        <v>827</v>
      </c>
      <c r="C4141">
        <f t="shared" ca="1" si="1213"/>
        <v>13</v>
      </c>
      <c r="D4141">
        <f ca="1">INDEX(table_rates,C4141,9)</f>
        <v>50</v>
      </c>
      <c r="E4141">
        <f ca="1">INDEX(table_rates,C4141,10)</f>
        <v>50</v>
      </c>
    </row>
    <row r="4142" spans="1:5" x14ac:dyDescent="0.2">
      <c r="A4142" t="s">
        <v>1039</v>
      </c>
      <c r="B4142">
        <f t="shared" si="1206"/>
        <v>828</v>
      </c>
      <c r="C4142">
        <f t="shared" ca="1" si="1199"/>
        <v>6</v>
      </c>
      <c r="D4142">
        <f t="shared" ca="1" si="1200"/>
        <v>100</v>
      </c>
      <c r="E4142">
        <f t="shared" ref="E4142" ca="1" si="1217">INDEX(table_rates,C4142,2)</f>
        <v>100</v>
      </c>
    </row>
    <row r="4143" spans="1:5" x14ac:dyDescent="0.2">
      <c r="A4143" t="s">
        <v>1040</v>
      </c>
      <c r="B4143">
        <f t="shared" si="1206"/>
        <v>828</v>
      </c>
      <c r="C4143">
        <f t="shared" ref="C4143:C4161" ca="1" si="1218">IF(MOD(ROW(C4143)-2,5)&lt;&gt;0,C4142,RANDBETWEEN(1,ROWS(table_rates)))</f>
        <v>6</v>
      </c>
      <c r="D4143">
        <f ca="1">INDEX(table_rates,C4143,3)</f>
        <v>80</v>
      </c>
      <c r="E4143">
        <f ca="1">INDEX(table_rates,C4143,4)</f>
        <v>80</v>
      </c>
    </row>
    <row r="4144" spans="1:5" x14ac:dyDescent="0.2">
      <c r="A4144" t="s">
        <v>1041</v>
      </c>
      <c r="B4144">
        <f t="shared" si="1206"/>
        <v>828</v>
      </c>
      <c r="C4144">
        <f t="shared" ca="1" si="1218"/>
        <v>6</v>
      </c>
      <c r="D4144">
        <f ca="1">INDEX(table_rates,C4144,5)</f>
        <v>60</v>
      </c>
      <c r="E4144">
        <f ca="1">INDEX(table_rates,C4144,6)</f>
        <v>60</v>
      </c>
    </row>
    <row r="4145" spans="1:5" x14ac:dyDescent="0.2">
      <c r="A4145" t="s">
        <v>1042</v>
      </c>
      <c r="B4145">
        <f t="shared" si="1206"/>
        <v>828</v>
      </c>
      <c r="C4145">
        <f t="shared" ca="1" si="1218"/>
        <v>6</v>
      </c>
      <c r="D4145">
        <f ca="1">INDEX(table_rates,C4145,7)</f>
        <v>50</v>
      </c>
      <c r="E4145">
        <f ca="1">INDEX(table_rates,C4145,8)</f>
        <v>50</v>
      </c>
    </row>
    <row r="4146" spans="1:5" x14ac:dyDescent="0.2">
      <c r="A4146" t="s">
        <v>1043</v>
      </c>
      <c r="B4146">
        <f t="shared" si="1206"/>
        <v>828</v>
      </c>
      <c r="C4146">
        <f t="shared" ca="1" si="1218"/>
        <v>6</v>
      </c>
      <c r="D4146" t="str">
        <f ca="1">INDEX(table_rates,C4146,9)</f>
        <v>n/a</v>
      </c>
      <c r="E4146" t="str">
        <f ca="1">INDEX(table_rates,C4146,10)</f>
        <v>n/a</v>
      </c>
    </row>
    <row r="4147" spans="1:5" x14ac:dyDescent="0.2">
      <c r="A4147" t="s">
        <v>1039</v>
      </c>
      <c r="B4147">
        <f t="shared" si="1206"/>
        <v>829</v>
      </c>
      <c r="C4147">
        <f t="shared" ca="1" si="1218"/>
        <v>2</v>
      </c>
      <c r="D4147">
        <f t="shared" ref="D4147:D4207" ca="1" si="1219">INDEX(table_rates,C4147,1)</f>
        <v>100</v>
      </c>
      <c r="E4147">
        <f t="shared" ref="E4147" ca="1" si="1220">INDEX(table_rates,C4147,2)</f>
        <v>100</v>
      </c>
    </row>
    <row r="4148" spans="1:5" x14ac:dyDescent="0.2">
      <c r="A4148" t="s">
        <v>1040</v>
      </c>
      <c r="B4148">
        <f t="shared" si="1206"/>
        <v>829</v>
      </c>
      <c r="C4148">
        <f t="shared" ca="1" si="1218"/>
        <v>2</v>
      </c>
      <c r="D4148" t="str">
        <f ca="1">INDEX(table_rates,C4148,3)</f>
        <v>not covered</v>
      </c>
      <c r="E4148" t="str">
        <f ca="1">INDEX(table_rates,C4148,4)</f>
        <v>not covered</v>
      </c>
    </row>
    <row r="4149" spans="1:5" x14ac:dyDescent="0.2">
      <c r="A4149" t="s">
        <v>1041</v>
      </c>
      <c r="B4149">
        <f t="shared" si="1206"/>
        <v>829</v>
      </c>
      <c r="C4149">
        <f t="shared" ca="1" si="1218"/>
        <v>2</v>
      </c>
      <c r="D4149" t="str">
        <f ca="1">INDEX(table_rates,C4149,5)</f>
        <v>not covered</v>
      </c>
      <c r="E4149" t="str">
        <f ca="1">INDEX(table_rates,C4149,6)</f>
        <v>not covered</v>
      </c>
    </row>
    <row r="4150" spans="1:5" x14ac:dyDescent="0.2">
      <c r="A4150" t="s">
        <v>1042</v>
      </c>
      <c r="B4150">
        <f t="shared" si="1206"/>
        <v>829</v>
      </c>
      <c r="C4150">
        <f t="shared" ca="1" si="1218"/>
        <v>2</v>
      </c>
      <c r="D4150" t="str">
        <f ca="1">INDEX(table_rates,C4150,7)</f>
        <v>not covered</v>
      </c>
      <c r="E4150" t="str">
        <f ca="1">INDEX(table_rates,C4150,8)</f>
        <v>not covered</v>
      </c>
    </row>
    <row r="4151" spans="1:5" x14ac:dyDescent="0.2">
      <c r="A4151" t="s">
        <v>1043</v>
      </c>
      <c r="B4151">
        <f t="shared" si="1206"/>
        <v>829</v>
      </c>
      <c r="C4151">
        <f t="shared" ca="1" si="1218"/>
        <v>2</v>
      </c>
      <c r="D4151" t="str">
        <f ca="1">INDEX(table_rates,C4151,9)</f>
        <v>n/a</v>
      </c>
      <c r="E4151" t="str">
        <f ca="1">INDEX(table_rates,C4151,10)</f>
        <v>n/a</v>
      </c>
    </row>
    <row r="4152" spans="1:5" x14ac:dyDescent="0.2">
      <c r="A4152" t="s">
        <v>1039</v>
      </c>
      <c r="B4152">
        <f t="shared" si="1206"/>
        <v>830</v>
      </c>
      <c r="C4152">
        <f t="shared" ca="1" si="1218"/>
        <v>5</v>
      </c>
      <c r="D4152">
        <f t="shared" ca="1" si="1219"/>
        <v>100</v>
      </c>
      <c r="E4152">
        <f t="shared" ref="E4152" ca="1" si="1221">INDEX(table_rates,C4152,2)</f>
        <v>100</v>
      </c>
    </row>
    <row r="4153" spans="1:5" x14ac:dyDescent="0.2">
      <c r="A4153" t="s">
        <v>1040</v>
      </c>
      <c r="B4153">
        <f t="shared" si="1206"/>
        <v>830</v>
      </c>
      <c r="C4153">
        <f t="shared" ca="1" si="1218"/>
        <v>5</v>
      </c>
      <c r="D4153">
        <f ca="1">INDEX(table_rates,C4153,3)</f>
        <v>80</v>
      </c>
      <c r="E4153">
        <f ca="1">INDEX(table_rates,C4153,4)</f>
        <v>80</v>
      </c>
    </row>
    <row r="4154" spans="1:5" x14ac:dyDescent="0.2">
      <c r="A4154" t="s">
        <v>1041</v>
      </c>
      <c r="B4154">
        <f t="shared" si="1206"/>
        <v>830</v>
      </c>
      <c r="C4154">
        <f t="shared" ca="1" si="1218"/>
        <v>5</v>
      </c>
      <c r="D4154">
        <f ca="1">INDEX(table_rates,C4154,5)</f>
        <v>60</v>
      </c>
      <c r="E4154">
        <f ca="1">INDEX(table_rates,C4154,6)</f>
        <v>60</v>
      </c>
    </row>
    <row r="4155" spans="1:5" x14ac:dyDescent="0.2">
      <c r="A4155" t="s">
        <v>1042</v>
      </c>
      <c r="B4155">
        <f t="shared" si="1206"/>
        <v>830</v>
      </c>
      <c r="C4155">
        <f t="shared" ca="1" si="1218"/>
        <v>5</v>
      </c>
      <c r="D4155" t="str">
        <f ca="1">INDEX(table_rates,C4155,7)</f>
        <v>not covered</v>
      </c>
      <c r="E4155" t="str">
        <f ca="1">INDEX(table_rates,C4155,8)</f>
        <v>not covered</v>
      </c>
    </row>
    <row r="4156" spans="1:5" x14ac:dyDescent="0.2">
      <c r="A4156" t="s">
        <v>1043</v>
      </c>
      <c r="B4156">
        <f t="shared" si="1206"/>
        <v>830</v>
      </c>
      <c r="C4156">
        <f t="shared" ca="1" si="1218"/>
        <v>5</v>
      </c>
      <c r="D4156" t="str">
        <f ca="1">INDEX(table_rates,C4156,9)</f>
        <v>n/a</v>
      </c>
      <c r="E4156" t="str">
        <f ca="1">INDEX(table_rates,C4156,10)</f>
        <v>n/a</v>
      </c>
    </row>
    <row r="4157" spans="1:5" x14ac:dyDescent="0.2">
      <c r="A4157" t="s">
        <v>1039</v>
      </c>
      <c r="B4157">
        <f t="shared" si="1206"/>
        <v>831</v>
      </c>
      <c r="C4157">
        <f t="shared" ca="1" si="1218"/>
        <v>4</v>
      </c>
      <c r="D4157">
        <f t="shared" ca="1" si="1219"/>
        <v>100</v>
      </c>
      <c r="E4157">
        <f t="shared" ref="E4157" ca="1" si="1222">INDEX(table_rates,C4157,2)</f>
        <v>100</v>
      </c>
    </row>
    <row r="4158" spans="1:5" x14ac:dyDescent="0.2">
      <c r="A4158" t="s">
        <v>1040</v>
      </c>
      <c r="B4158">
        <f t="shared" si="1206"/>
        <v>831</v>
      </c>
      <c r="C4158">
        <f t="shared" ca="1" si="1218"/>
        <v>4</v>
      </c>
      <c r="D4158">
        <f ca="1">INDEX(table_rates,C4158,3)</f>
        <v>90</v>
      </c>
      <c r="E4158">
        <f ca="1">INDEX(table_rates,C4158,4)</f>
        <v>90</v>
      </c>
    </row>
    <row r="4159" spans="1:5" x14ac:dyDescent="0.2">
      <c r="A4159" t="s">
        <v>1041</v>
      </c>
      <c r="B4159">
        <f t="shared" si="1206"/>
        <v>831</v>
      </c>
      <c r="C4159">
        <f t="shared" ca="1" si="1218"/>
        <v>4</v>
      </c>
      <c r="D4159">
        <f ca="1">INDEX(table_rates,C4159,5)</f>
        <v>80</v>
      </c>
      <c r="E4159">
        <f ca="1">INDEX(table_rates,C4159,6)</f>
        <v>80</v>
      </c>
    </row>
    <row r="4160" spans="1:5" x14ac:dyDescent="0.2">
      <c r="A4160" t="s">
        <v>1042</v>
      </c>
      <c r="B4160">
        <f t="shared" si="1206"/>
        <v>831</v>
      </c>
      <c r="C4160">
        <f t="shared" ca="1" si="1218"/>
        <v>4</v>
      </c>
      <c r="D4160">
        <f ca="1">INDEX(table_rates,C4160,7)</f>
        <v>80</v>
      </c>
      <c r="E4160">
        <f ca="1">INDEX(table_rates,C4160,8)</f>
        <v>80</v>
      </c>
    </row>
    <row r="4161" spans="1:5" x14ac:dyDescent="0.2">
      <c r="A4161" t="s">
        <v>1043</v>
      </c>
      <c r="B4161">
        <f t="shared" si="1206"/>
        <v>831</v>
      </c>
      <c r="C4161">
        <f t="shared" ca="1" si="1218"/>
        <v>4</v>
      </c>
      <c r="D4161" t="str">
        <f ca="1">INDEX(table_rates,C4161,9)</f>
        <v>n/a</v>
      </c>
      <c r="E4161" t="str">
        <f ca="1">INDEX(table_rates,C4161,10)</f>
        <v>n/a</v>
      </c>
    </row>
    <row r="4162" spans="1:5" x14ac:dyDescent="0.2">
      <c r="A4162" t="s">
        <v>1039</v>
      </c>
      <c r="B4162">
        <f t="shared" si="1206"/>
        <v>832</v>
      </c>
      <c r="C4162">
        <f t="shared" ref="C4162:C4222" ca="1" si="1223">RANDBETWEEN(1,ROWS(table_rates))</f>
        <v>10</v>
      </c>
      <c r="D4162">
        <f t="shared" ca="1" si="1219"/>
        <v>100</v>
      </c>
      <c r="E4162">
        <f t="shared" ref="E4162" ca="1" si="1224">INDEX(table_rates,C4162,2)</f>
        <v>100</v>
      </c>
    </row>
    <row r="4163" spans="1:5" x14ac:dyDescent="0.2">
      <c r="A4163" t="s">
        <v>1040</v>
      </c>
      <c r="B4163">
        <f t="shared" si="1206"/>
        <v>832</v>
      </c>
      <c r="C4163">
        <f t="shared" ref="C4163:C4181" ca="1" si="1225">IF(MOD(ROW(C4163)-2,5)&lt;&gt;0,C4162,RANDBETWEEN(1,ROWS(table_rates)))</f>
        <v>10</v>
      </c>
      <c r="D4163">
        <f ca="1">INDEX(table_rates,C4163,3)</f>
        <v>80</v>
      </c>
      <c r="E4163">
        <f ca="1">INDEX(table_rates,C4163,4)</f>
        <v>80</v>
      </c>
    </row>
    <row r="4164" spans="1:5" x14ac:dyDescent="0.2">
      <c r="A4164" t="s">
        <v>1041</v>
      </c>
      <c r="B4164">
        <f t="shared" ref="B4164:B4227" si="1226">IF(MOD(ROW(B4164)-2,5)&lt;&gt;0,B4163,B4163+1)</f>
        <v>832</v>
      </c>
      <c r="C4164">
        <f t="shared" ca="1" si="1225"/>
        <v>10</v>
      </c>
      <c r="D4164">
        <f ca="1">INDEX(table_rates,C4164,5)</f>
        <v>80</v>
      </c>
      <c r="E4164">
        <f ca="1">INDEX(table_rates,C4164,6)</f>
        <v>80</v>
      </c>
    </row>
    <row r="4165" spans="1:5" x14ac:dyDescent="0.2">
      <c r="A4165" t="s">
        <v>1042</v>
      </c>
      <c r="B4165">
        <f t="shared" si="1226"/>
        <v>832</v>
      </c>
      <c r="C4165">
        <f t="shared" ca="1" si="1225"/>
        <v>10</v>
      </c>
      <c r="D4165">
        <f ca="1">INDEX(table_rates,C4165,7)</f>
        <v>60</v>
      </c>
      <c r="E4165">
        <f ca="1">INDEX(table_rates,C4165,8)</f>
        <v>60</v>
      </c>
    </row>
    <row r="4166" spans="1:5" x14ac:dyDescent="0.2">
      <c r="A4166" t="s">
        <v>1043</v>
      </c>
      <c r="B4166">
        <f t="shared" si="1226"/>
        <v>832</v>
      </c>
      <c r="C4166">
        <f t="shared" ca="1" si="1225"/>
        <v>10</v>
      </c>
      <c r="D4166" t="str">
        <f ca="1">INDEX(table_rates,C4166,9)</f>
        <v>n/a</v>
      </c>
      <c r="E4166" t="str">
        <f ca="1">INDEX(table_rates,C4166,10)</f>
        <v>n/a</v>
      </c>
    </row>
    <row r="4167" spans="1:5" x14ac:dyDescent="0.2">
      <c r="A4167" t="s">
        <v>1039</v>
      </c>
      <c r="B4167">
        <f t="shared" si="1226"/>
        <v>833</v>
      </c>
      <c r="C4167">
        <f t="shared" ca="1" si="1225"/>
        <v>2</v>
      </c>
      <c r="D4167">
        <f t="shared" ca="1" si="1219"/>
        <v>100</v>
      </c>
      <c r="E4167">
        <f t="shared" ref="E4167" ca="1" si="1227">INDEX(table_rates,C4167,2)</f>
        <v>100</v>
      </c>
    </row>
    <row r="4168" spans="1:5" x14ac:dyDescent="0.2">
      <c r="A4168" t="s">
        <v>1040</v>
      </c>
      <c r="B4168">
        <f t="shared" si="1226"/>
        <v>833</v>
      </c>
      <c r="C4168">
        <f t="shared" ca="1" si="1225"/>
        <v>2</v>
      </c>
      <c r="D4168" t="str">
        <f ca="1">INDEX(table_rates,C4168,3)</f>
        <v>not covered</v>
      </c>
      <c r="E4168" t="str">
        <f ca="1">INDEX(table_rates,C4168,4)</f>
        <v>not covered</v>
      </c>
    </row>
    <row r="4169" spans="1:5" x14ac:dyDescent="0.2">
      <c r="A4169" t="s">
        <v>1041</v>
      </c>
      <c r="B4169">
        <f t="shared" si="1226"/>
        <v>833</v>
      </c>
      <c r="C4169">
        <f t="shared" ca="1" si="1225"/>
        <v>2</v>
      </c>
      <c r="D4169" t="str">
        <f ca="1">INDEX(table_rates,C4169,5)</f>
        <v>not covered</v>
      </c>
      <c r="E4169" t="str">
        <f ca="1">INDEX(table_rates,C4169,6)</f>
        <v>not covered</v>
      </c>
    </row>
    <row r="4170" spans="1:5" x14ac:dyDescent="0.2">
      <c r="A4170" t="s">
        <v>1042</v>
      </c>
      <c r="B4170">
        <f t="shared" si="1226"/>
        <v>833</v>
      </c>
      <c r="C4170">
        <f t="shared" ca="1" si="1225"/>
        <v>2</v>
      </c>
      <c r="D4170" t="str">
        <f ca="1">INDEX(table_rates,C4170,7)</f>
        <v>not covered</v>
      </c>
      <c r="E4170" t="str">
        <f ca="1">INDEX(table_rates,C4170,8)</f>
        <v>not covered</v>
      </c>
    </row>
    <row r="4171" spans="1:5" x14ac:dyDescent="0.2">
      <c r="A4171" t="s">
        <v>1043</v>
      </c>
      <c r="B4171">
        <f t="shared" si="1226"/>
        <v>833</v>
      </c>
      <c r="C4171">
        <f t="shared" ca="1" si="1225"/>
        <v>2</v>
      </c>
      <c r="D4171" t="str">
        <f ca="1">INDEX(table_rates,C4171,9)</f>
        <v>n/a</v>
      </c>
      <c r="E4171" t="str">
        <f ca="1">INDEX(table_rates,C4171,10)</f>
        <v>n/a</v>
      </c>
    </row>
    <row r="4172" spans="1:5" x14ac:dyDescent="0.2">
      <c r="A4172" t="s">
        <v>1039</v>
      </c>
      <c r="B4172">
        <f t="shared" si="1226"/>
        <v>834</v>
      </c>
      <c r="C4172">
        <f t="shared" ca="1" si="1225"/>
        <v>2</v>
      </c>
      <c r="D4172">
        <f t="shared" ca="1" si="1219"/>
        <v>100</v>
      </c>
      <c r="E4172">
        <f t="shared" ref="E4172" ca="1" si="1228">INDEX(table_rates,C4172,2)</f>
        <v>100</v>
      </c>
    </row>
    <row r="4173" spans="1:5" x14ac:dyDescent="0.2">
      <c r="A4173" t="s">
        <v>1040</v>
      </c>
      <c r="B4173">
        <f t="shared" si="1226"/>
        <v>834</v>
      </c>
      <c r="C4173">
        <f t="shared" ca="1" si="1225"/>
        <v>2</v>
      </c>
      <c r="D4173" t="str">
        <f ca="1">INDEX(table_rates,C4173,3)</f>
        <v>not covered</v>
      </c>
      <c r="E4173" t="str">
        <f ca="1">INDEX(table_rates,C4173,4)</f>
        <v>not covered</v>
      </c>
    </row>
    <row r="4174" spans="1:5" x14ac:dyDescent="0.2">
      <c r="A4174" t="s">
        <v>1041</v>
      </c>
      <c r="B4174">
        <f t="shared" si="1226"/>
        <v>834</v>
      </c>
      <c r="C4174">
        <f t="shared" ca="1" si="1225"/>
        <v>2</v>
      </c>
      <c r="D4174" t="str">
        <f ca="1">INDEX(table_rates,C4174,5)</f>
        <v>not covered</v>
      </c>
      <c r="E4174" t="str">
        <f ca="1">INDEX(table_rates,C4174,6)</f>
        <v>not covered</v>
      </c>
    </row>
    <row r="4175" spans="1:5" x14ac:dyDescent="0.2">
      <c r="A4175" t="s">
        <v>1042</v>
      </c>
      <c r="B4175">
        <f t="shared" si="1226"/>
        <v>834</v>
      </c>
      <c r="C4175">
        <f t="shared" ca="1" si="1225"/>
        <v>2</v>
      </c>
      <c r="D4175" t="str">
        <f ca="1">INDEX(table_rates,C4175,7)</f>
        <v>not covered</v>
      </c>
      <c r="E4175" t="str">
        <f ca="1">INDEX(table_rates,C4175,8)</f>
        <v>not covered</v>
      </c>
    </row>
    <row r="4176" spans="1:5" x14ac:dyDescent="0.2">
      <c r="A4176" t="s">
        <v>1043</v>
      </c>
      <c r="B4176">
        <f t="shared" si="1226"/>
        <v>834</v>
      </c>
      <c r="C4176">
        <f t="shared" ca="1" si="1225"/>
        <v>2</v>
      </c>
      <c r="D4176" t="str">
        <f ca="1">INDEX(table_rates,C4176,9)</f>
        <v>n/a</v>
      </c>
      <c r="E4176" t="str">
        <f ca="1">INDEX(table_rates,C4176,10)</f>
        <v>n/a</v>
      </c>
    </row>
    <row r="4177" spans="1:5" x14ac:dyDescent="0.2">
      <c r="A4177" t="s">
        <v>1039</v>
      </c>
      <c r="B4177">
        <f t="shared" si="1226"/>
        <v>835</v>
      </c>
      <c r="C4177">
        <f t="shared" ca="1" si="1225"/>
        <v>8</v>
      </c>
      <c r="D4177">
        <f t="shared" ca="1" si="1219"/>
        <v>100</v>
      </c>
      <c r="E4177">
        <f t="shared" ref="E4177" ca="1" si="1229">INDEX(table_rates,C4177,2)</f>
        <v>100</v>
      </c>
    </row>
    <row r="4178" spans="1:5" x14ac:dyDescent="0.2">
      <c r="A4178" t="s">
        <v>1040</v>
      </c>
      <c r="B4178">
        <f t="shared" si="1226"/>
        <v>835</v>
      </c>
      <c r="C4178">
        <f t="shared" ca="1" si="1225"/>
        <v>8</v>
      </c>
      <c r="D4178">
        <f ca="1">INDEX(table_rates,C4178,3)</f>
        <v>80</v>
      </c>
      <c r="E4178">
        <f ca="1">INDEX(table_rates,C4178,4)</f>
        <v>80</v>
      </c>
    </row>
    <row r="4179" spans="1:5" x14ac:dyDescent="0.2">
      <c r="A4179" t="s">
        <v>1041</v>
      </c>
      <c r="B4179">
        <f t="shared" si="1226"/>
        <v>835</v>
      </c>
      <c r="C4179">
        <f t="shared" ca="1" si="1225"/>
        <v>8</v>
      </c>
      <c r="D4179">
        <f ca="1">INDEX(table_rates,C4179,5)</f>
        <v>60</v>
      </c>
      <c r="E4179">
        <f ca="1">INDEX(table_rates,C4179,6)</f>
        <v>60</v>
      </c>
    </row>
    <row r="4180" spans="1:5" x14ac:dyDescent="0.2">
      <c r="A4180" t="s">
        <v>1042</v>
      </c>
      <c r="B4180">
        <f t="shared" si="1226"/>
        <v>835</v>
      </c>
      <c r="C4180">
        <f t="shared" ca="1" si="1225"/>
        <v>8</v>
      </c>
      <c r="D4180">
        <f ca="1">INDEX(table_rates,C4180,7)</f>
        <v>50</v>
      </c>
      <c r="E4180">
        <f ca="1">INDEX(table_rates,C4180,8)</f>
        <v>50</v>
      </c>
    </row>
    <row r="4181" spans="1:5" x14ac:dyDescent="0.2">
      <c r="A4181" t="s">
        <v>1043</v>
      </c>
      <c r="B4181">
        <f t="shared" si="1226"/>
        <v>835</v>
      </c>
      <c r="C4181">
        <f t="shared" ca="1" si="1225"/>
        <v>8</v>
      </c>
      <c r="D4181" t="str">
        <f ca="1">INDEX(table_rates,C4181,9)</f>
        <v>n/a</v>
      </c>
      <c r="E4181" t="str">
        <f ca="1">INDEX(table_rates,C4181,10)</f>
        <v>n/a</v>
      </c>
    </row>
    <row r="4182" spans="1:5" x14ac:dyDescent="0.2">
      <c r="A4182" t="s">
        <v>1039</v>
      </c>
      <c r="B4182">
        <f t="shared" si="1226"/>
        <v>836</v>
      </c>
      <c r="C4182">
        <f t="shared" ca="1" si="1223"/>
        <v>2</v>
      </c>
      <c r="D4182">
        <f t="shared" ca="1" si="1219"/>
        <v>100</v>
      </c>
      <c r="E4182">
        <f t="shared" ref="E4182" ca="1" si="1230">INDEX(table_rates,C4182,2)</f>
        <v>100</v>
      </c>
    </row>
    <row r="4183" spans="1:5" x14ac:dyDescent="0.2">
      <c r="A4183" t="s">
        <v>1040</v>
      </c>
      <c r="B4183">
        <f t="shared" si="1226"/>
        <v>836</v>
      </c>
      <c r="C4183">
        <f t="shared" ref="C4183:C4201" ca="1" si="1231">IF(MOD(ROW(C4183)-2,5)&lt;&gt;0,C4182,RANDBETWEEN(1,ROWS(table_rates)))</f>
        <v>2</v>
      </c>
      <c r="D4183" t="str">
        <f ca="1">INDEX(table_rates,C4183,3)</f>
        <v>not covered</v>
      </c>
      <c r="E4183" t="str">
        <f ca="1">INDEX(table_rates,C4183,4)</f>
        <v>not covered</v>
      </c>
    </row>
    <row r="4184" spans="1:5" x14ac:dyDescent="0.2">
      <c r="A4184" t="s">
        <v>1041</v>
      </c>
      <c r="B4184">
        <f t="shared" si="1226"/>
        <v>836</v>
      </c>
      <c r="C4184">
        <f t="shared" ca="1" si="1231"/>
        <v>2</v>
      </c>
      <c r="D4184" t="str">
        <f ca="1">INDEX(table_rates,C4184,5)</f>
        <v>not covered</v>
      </c>
      <c r="E4184" t="str">
        <f ca="1">INDEX(table_rates,C4184,6)</f>
        <v>not covered</v>
      </c>
    </row>
    <row r="4185" spans="1:5" x14ac:dyDescent="0.2">
      <c r="A4185" t="s">
        <v>1042</v>
      </c>
      <c r="B4185">
        <f t="shared" si="1226"/>
        <v>836</v>
      </c>
      <c r="C4185">
        <f t="shared" ca="1" si="1231"/>
        <v>2</v>
      </c>
      <c r="D4185" t="str">
        <f ca="1">INDEX(table_rates,C4185,7)</f>
        <v>not covered</v>
      </c>
      <c r="E4185" t="str">
        <f ca="1">INDEX(table_rates,C4185,8)</f>
        <v>not covered</v>
      </c>
    </row>
    <row r="4186" spans="1:5" x14ac:dyDescent="0.2">
      <c r="A4186" t="s">
        <v>1043</v>
      </c>
      <c r="B4186">
        <f t="shared" si="1226"/>
        <v>836</v>
      </c>
      <c r="C4186">
        <f t="shared" ca="1" si="1231"/>
        <v>2</v>
      </c>
      <c r="D4186" t="str">
        <f ca="1">INDEX(table_rates,C4186,9)</f>
        <v>n/a</v>
      </c>
      <c r="E4186" t="str">
        <f ca="1">INDEX(table_rates,C4186,10)</f>
        <v>n/a</v>
      </c>
    </row>
    <row r="4187" spans="1:5" x14ac:dyDescent="0.2">
      <c r="A4187" t="s">
        <v>1039</v>
      </c>
      <c r="B4187">
        <f t="shared" si="1226"/>
        <v>837</v>
      </c>
      <c r="C4187">
        <f t="shared" ca="1" si="1231"/>
        <v>14</v>
      </c>
      <c r="D4187">
        <f t="shared" ca="1" si="1219"/>
        <v>100</v>
      </c>
      <c r="E4187">
        <f t="shared" ref="E4187" ca="1" si="1232">INDEX(table_rates,C4187,2)</f>
        <v>100</v>
      </c>
    </row>
    <row r="4188" spans="1:5" x14ac:dyDescent="0.2">
      <c r="A4188" t="s">
        <v>1040</v>
      </c>
      <c r="B4188">
        <f t="shared" si="1226"/>
        <v>837</v>
      </c>
      <c r="C4188">
        <f t="shared" ca="1" si="1231"/>
        <v>14</v>
      </c>
      <c r="D4188">
        <f ca="1">INDEX(table_rates,C4188,3)</f>
        <v>90</v>
      </c>
      <c r="E4188">
        <f ca="1">INDEX(table_rates,C4188,4)</f>
        <v>90</v>
      </c>
    </row>
    <row r="4189" spans="1:5" x14ac:dyDescent="0.2">
      <c r="A4189" t="s">
        <v>1041</v>
      </c>
      <c r="B4189">
        <f t="shared" si="1226"/>
        <v>837</v>
      </c>
      <c r="C4189">
        <f t="shared" ca="1" si="1231"/>
        <v>14</v>
      </c>
      <c r="D4189">
        <f ca="1">INDEX(table_rates,C4189,5)</f>
        <v>80</v>
      </c>
      <c r="E4189">
        <f ca="1">INDEX(table_rates,C4189,6)</f>
        <v>80</v>
      </c>
    </row>
    <row r="4190" spans="1:5" x14ac:dyDescent="0.2">
      <c r="A4190" t="s">
        <v>1042</v>
      </c>
      <c r="B4190">
        <f t="shared" si="1226"/>
        <v>837</v>
      </c>
      <c r="C4190">
        <f t="shared" ca="1" si="1231"/>
        <v>14</v>
      </c>
      <c r="D4190">
        <f ca="1">INDEX(table_rates,C4190,7)</f>
        <v>80</v>
      </c>
      <c r="E4190">
        <f ca="1">INDEX(table_rates,C4190,8)</f>
        <v>80</v>
      </c>
    </row>
    <row r="4191" spans="1:5" x14ac:dyDescent="0.2">
      <c r="A4191" t="s">
        <v>1043</v>
      </c>
      <c r="B4191">
        <f t="shared" si="1226"/>
        <v>837</v>
      </c>
      <c r="C4191">
        <f t="shared" ca="1" si="1231"/>
        <v>14</v>
      </c>
      <c r="D4191" t="str">
        <f ca="1">INDEX(table_rates,C4191,9)</f>
        <v>n/a</v>
      </c>
      <c r="E4191" t="str">
        <f ca="1">INDEX(table_rates,C4191,10)</f>
        <v>n/a</v>
      </c>
    </row>
    <row r="4192" spans="1:5" x14ac:dyDescent="0.2">
      <c r="A4192" t="s">
        <v>1039</v>
      </c>
      <c r="B4192">
        <f t="shared" si="1226"/>
        <v>838</v>
      </c>
      <c r="C4192">
        <f t="shared" ca="1" si="1231"/>
        <v>4</v>
      </c>
      <c r="D4192">
        <f t="shared" ca="1" si="1219"/>
        <v>100</v>
      </c>
      <c r="E4192">
        <f t="shared" ref="E4192" ca="1" si="1233">INDEX(table_rates,C4192,2)</f>
        <v>100</v>
      </c>
    </row>
    <row r="4193" spans="1:5" x14ac:dyDescent="0.2">
      <c r="A4193" t="s">
        <v>1040</v>
      </c>
      <c r="B4193">
        <f t="shared" si="1226"/>
        <v>838</v>
      </c>
      <c r="C4193">
        <f t="shared" ca="1" si="1231"/>
        <v>4</v>
      </c>
      <c r="D4193">
        <f ca="1">INDEX(table_rates,C4193,3)</f>
        <v>90</v>
      </c>
      <c r="E4193">
        <f ca="1">INDEX(table_rates,C4193,4)</f>
        <v>90</v>
      </c>
    </row>
    <row r="4194" spans="1:5" x14ac:dyDescent="0.2">
      <c r="A4194" t="s">
        <v>1041</v>
      </c>
      <c r="B4194">
        <f t="shared" si="1226"/>
        <v>838</v>
      </c>
      <c r="C4194">
        <f t="shared" ca="1" si="1231"/>
        <v>4</v>
      </c>
      <c r="D4194">
        <f ca="1">INDEX(table_rates,C4194,5)</f>
        <v>80</v>
      </c>
      <c r="E4194">
        <f ca="1">INDEX(table_rates,C4194,6)</f>
        <v>80</v>
      </c>
    </row>
    <row r="4195" spans="1:5" x14ac:dyDescent="0.2">
      <c r="A4195" t="s">
        <v>1042</v>
      </c>
      <c r="B4195">
        <f t="shared" si="1226"/>
        <v>838</v>
      </c>
      <c r="C4195">
        <f t="shared" ca="1" si="1231"/>
        <v>4</v>
      </c>
      <c r="D4195">
        <f ca="1">INDEX(table_rates,C4195,7)</f>
        <v>80</v>
      </c>
      <c r="E4195">
        <f ca="1">INDEX(table_rates,C4195,8)</f>
        <v>80</v>
      </c>
    </row>
    <row r="4196" spans="1:5" x14ac:dyDescent="0.2">
      <c r="A4196" t="s">
        <v>1043</v>
      </c>
      <c r="B4196">
        <f t="shared" si="1226"/>
        <v>838</v>
      </c>
      <c r="C4196">
        <f t="shared" ca="1" si="1231"/>
        <v>4</v>
      </c>
      <c r="D4196" t="str">
        <f ca="1">INDEX(table_rates,C4196,9)</f>
        <v>n/a</v>
      </c>
      <c r="E4196" t="str">
        <f ca="1">INDEX(table_rates,C4196,10)</f>
        <v>n/a</v>
      </c>
    </row>
    <row r="4197" spans="1:5" x14ac:dyDescent="0.2">
      <c r="A4197" t="s">
        <v>1039</v>
      </c>
      <c r="B4197">
        <f t="shared" si="1226"/>
        <v>839</v>
      </c>
      <c r="C4197">
        <f t="shared" ca="1" si="1231"/>
        <v>1</v>
      </c>
      <c r="D4197">
        <f t="shared" ca="1" si="1219"/>
        <v>100</v>
      </c>
      <c r="E4197">
        <f t="shared" ref="E4197" ca="1" si="1234">INDEX(table_rates,C4197,2)</f>
        <v>100</v>
      </c>
    </row>
    <row r="4198" spans="1:5" x14ac:dyDescent="0.2">
      <c r="A4198" t="s">
        <v>1040</v>
      </c>
      <c r="B4198">
        <f t="shared" si="1226"/>
        <v>839</v>
      </c>
      <c r="C4198">
        <f t="shared" ca="1" si="1231"/>
        <v>1</v>
      </c>
      <c r="D4198">
        <f ca="1">INDEX(table_rates,C4198,3)</f>
        <v>80</v>
      </c>
      <c r="E4198">
        <f ca="1">INDEX(table_rates,C4198,4)</f>
        <v>80</v>
      </c>
    </row>
    <row r="4199" spans="1:5" x14ac:dyDescent="0.2">
      <c r="A4199" t="s">
        <v>1041</v>
      </c>
      <c r="B4199">
        <f t="shared" si="1226"/>
        <v>839</v>
      </c>
      <c r="C4199">
        <f t="shared" ca="1" si="1231"/>
        <v>1</v>
      </c>
      <c r="D4199">
        <f ca="1">INDEX(table_rates,C4199,5)</f>
        <v>60</v>
      </c>
      <c r="E4199">
        <f ca="1">INDEX(table_rates,C4199,6)</f>
        <v>60</v>
      </c>
    </row>
    <row r="4200" spans="1:5" x14ac:dyDescent="0.2">
      <c r="A4200" t="s">
        <v>1042</v>
      </c>
      <c r="B4200">
        <f t="shared" si="1226"/>
        <v>839</v>
      </c>
      <c r="C4200">
        <f t="shared" ca="1" si="1231"/>
        <v>1</v>
      </c>
      <c r="D4200">
        <f ca="1">INDEX(table_rates,C4200,7)</f>
        <v>50</v>
      </c>
      <c r="E4200">
        <f ca="1">INDEX(table_rates,C4200,8)</f>
        <v>50</v>
      </c>
    </row>
    <row r="4201" spans="1:5" x14ac:dyDescent="0.2">
      <c r="A4201" t="s">
        <v>1043</v>
      </c>
      <c r="B4201">
        <f t="shared" si="1226"/>
        <v>839</v>
      </c>
      <c r="C4201">
        <f t="shared" ca="1" si="1231"/>
        <v>1</v>
      </c>
      <c r="D4201" t="str">
        <f ca="1">INDEX(table_rates,C4201,9)</f>
        <v>n/a</v>
      </c>
      <c r="E4201" t="str">
        <f ca="1">INDEX(table_rates,C4201,10)</f>
        <v>n/a</v>
      </c>
    </row>
    <row r="4202" spans="1:5" x14ac:dyDescent="0.2">
      <c r="A4202" t="s">
        <v>1039</v>
      </c>
      <c r="B4202">
        <f t="shared" si="1226"/>
        <v>840</v>
      </c>
      <c r="C4202">
        <f t="shared" ca="1" si="1223"/>
        <v>4</v>
      </c>
      <c r="D4202">
        <f t="shared" ca="1" si="1219"/>
        <v>100</v>
      </c>
      <c r="E4202">
        <f t="shared" ref="E4202" ca="1" si="1235">INDEX(table_rates,C4202,2)</f>
        <v>100</v>
      </c>
    </row>
    <row r="4203" spans="1:5" x14ac:dyDescent="0.2">
      <c r="A4203" t="s">
        <v>1040</v>
      </c>
      <c r="B4203">
        <f t="shared" si="1226"/>
        <v>840</v>
      </c>
      <c r="C4203">
        <f t="shared" ref="C4203:C4221" ca="1" si="1236">IF(MOD(ROW(C4203)-2,5)&lt;&gt;0,C4202,RANDBETWEEN(1,ROWS(table_rates)))</f>
        <v>4</v>
      </c>
      <c r="D4203">
        <f ca="1">INDEX(table_rates,C4203,3)</f>
        <v>90</v>
      </c>
      <c r="E4203">
        <f ca="1">INDEX(table_rates,C4203,4)</f>
        <v>90</v>
      </c>
    </row>
    <row r="4204" spans="1:5" x14ac:dyDescent="0.2">
      <c r="A4204" t="s">
        <v>1041</v>
      </c>
      <c r="B4204">
        <f t="shared" si="1226"/>
        <v>840</v>
      </c>
      <c r="C4204">
        <f t="shared" ca="1" si="1236"/>
        <v>4</v>
      </c>
      <c r="D4204">
        <f ca="1">INDEX(table_rates,C4204,5)</f>
        <v>80</v>
      </c>
      <c r="E4204">
        <f ca="1">INDEX(table_rates,C4204,6)</f>
        <v>80</v>
      </c>
    </row>
    <row r="4205" spans="1:5" x14ac:dyDescent="0.2">
      <c r="A4205" t="s">
        <v>1042</v>
      </c>
      <c r="B4205">
        <f t="shared" si="1226"/>
        <v>840</v>
      </c>
      <c r="C4205">
        <f t="shared" ca="1" si="1236"/>
        <v>4</v>
      </c>
      <c r="D4205">
        <f ca="1">INDEX(table_rates,C4205,7)</f>
        <v>80</v>
      </c>
      <c r="E4205">
        <f ca="1">INDEX(table_rates,C4205,8)</f>
        <v>80</v>
      </c>
    </row>
    <row r="4206" spans="1:5" x14ac:dyDescent="0.2">
      <c r="A4206" t="s">
        <v>1043</v>
      </c>
      <c r="B4206">
        <f t="shared" si="1226"/>
        <v>840</v>
      </c>
      <c r="C4206">
        <f t="shared" ca="1" si="1236"/>
        <v>4</v>
      </c>
      <c r="D4206" t="str">
        <f ca="1">INDEX(table_rates,C4206,9)</f>
        <v>n/a</v>
      </c>
      <c r="E4206" t="str">
        <f ca="1">INDEX(table_rates,C4206,10)</f>
        <v>n/a</v>
      </c>
    </row>
    <row r="4207" spans="1:5" x14ac:dyDescent="0.2">
      <c r="A4207" t="s">
        <v>1039</v>
      </c>
      <c r="B4207">
        <f t="shared" si="1226"/>
        <v>841</v>
      </c>
      <c r="C4207">
        <f t="shared" ca="1" si="1236"/>
        <v>15</v>
      </c>
      <c r="D4207">
        <f t="shared" ca="1" si="1219"/>
        <v>100</v>
      </c>
      <c r="E4207">
        <f t="shared" ref="E4207" ca="1" si="1237">INDEX(table_rates,C4207,2)</f>
        <v>100</v>
      </c>
    </row>
    <row r="4208" spans="1:5" x14ac:dyDescent="0.2">
      <c r="A4208" t="s">
        <v>1040</v>
      </c>
      <c r="B4208">
        <f t="shared" si="1226"/>
        <v>841</v>
      </c>
      <c r="C4208">
        <f t="shared" ca="1" si="1236"/>
        <v>15</v>
      </c>
      <c r="D4208">
        <f ca="1">INDEX(table_rates,C4208,3)</f>
        <v>90</v>
      </c>
      <c r="E4208">
        <f ca="1">INDEX(table_rates,C4208,4)</f>
        <v>90</v>
      </c>
    </row>
    <row r="4209" spans="1:5" x14ac:dyDescent="0.2">
      <c r="A4209" t="s">
        <v>1041</v>
      </c>
      <c r="B4209">
        <f t="shared" si="1226"/>
        <v>841</v>
      </c>
      <c r="C4209">
        <f t="shared" ca="1" si="1236"/>
        <v>15</v>
      </c>
      <c r="D4209">
        <f ca="1">INDEX(table_rates,C4209,5)</f>
        <v>80</v>
      </c>
      <c r="E4209">
        <f ca="1">INDEX(table_rates,C4209,6)</f>
        <v>80</v>
      </c>
    </row>
    <row r="4210" spans="1:5" x14ac:dyDescent="0.2">
      <c r="A4210" t="s">
        <v>1042</v>
      </c>
      <c r="B4210">
        <f t="shared" si="1226"/>
        <v>841</v>
      </c>
      <c r="C4210">
        <f t="shared" ca="1" si="1236"/>
        <v>15</v>
      </c>
      <c r="D4210">
        <f ca="1">INDEX(table_rates,C4210,7)</f>
        <v>80</v>
      </c>
      <c r="E4210">
        <f ca="1">INDEX(table_rates,C4210,8)</f>
        <v>80</v>
      </c>
    </row>
    <row r="4211" spans="1:5" x14ac:dyDescent="0.2">
      <c r="A4211" t="s">
        <v>1043</v>
      </c>
      <c r="B4211">
        <f t="shared" si="1226"/>
        <v>841</v>
      </c>
      <c r="C4211">
        <f t="shared" ca="1" si="1236"/>
        <v>15</v>
      </c>
      <c r="D4211" t="str">
        <f ca="1">INDEX(table_rates,C4211,9)</f>
        <v>n/a</v>
      </c>
      <c r="E4211" t="str">
        <f ca="1">INDEX(table_rates,C4211,10)</f>
        <v>n/a</v>
      </c>
    </row>
    <row r="4212" spans="1:5" x14ac:dyDescent="0.2">
      <c r="A4212" t="s">
        <v>1039</v>
      </c>
      <c r="B4212">
        <f t="shared" si="1226"/>
        <v>842</v>
      </c>
      <c r="C4212">
        <f t="shared" ca="1" si="1236"/>
        <v>8</v>
      </c>
      <c r="D4212">
        <f t="shared" ref="D4212:D4272" ca="1" si="1238">INDEX(table_rates,C4212,1)</f>
        <v>100</v>
      </c>
      <c r="E4212">
        <f t="shared" ref="E4212" ca="1" si="1239">INDEX(table_rates,C4212,2)</f>
        <v>100</v>
      </c>
    </row>
    <row r="4213" spans="1:5" x14ac:dyDescent="0.2">
      <c r="A4213" t="s">
        <v>1040</v>
      </c>
      <c r="B4213">
        <f t="shared" si="1226"/>
        <v>842</v>
      </c>
      <c r="C4213">
        <f t="shared" ca="1" si="1236"/>
        <v>8</v>
      </c>
      <c r="D4213">
        <f ca="1">INDEX(table_rates,C4213,3)</f>
        <v>80</v>
      </c>
      <c r="E4213">
        <f ca="1">INDEX(table_rates,C4213,4)</f>
        <v>80</v>
      </c>
    </row>
    <row r="4214" spans="1:5" x14ac:dyDescent="0.2">
      <c r="A4214" t="s">
        <v>1041</v>
      </c>
      <c r="B4214">
        <f t="shared" si="1226"/>
        <v>842</v>
      </c>
      <c r="C4214">
        <f t="shared" ca="1" si="1236"/>
        <v>8</v>
      </c>
      <c r="D4214">
        <f ca="1">INDEX(table_rates,C4214,5)</f>
        <v>60</v>
      </c>
      <c r="E4214">
        <f ca="1">INDEX(table_rates,C4214,6)</f>
        <v>60</v>
      </c>
    </row>
    <row r="4215" spans="1:5" x14ac:dyDescent="0.2">
      <c r="A4215" t="s">
        <v>1042</v>
      </c>
      <c r="B4215">
        <f t="shared" si="1226"/>
        <v>842</v>
      </c>
      <c r="C4215">
        <f t="shared" ca="1" si="1236"/>
        <v>8</v>
      </c>
      <c r="D4215">
        <f ca="1">INDEX(table_rates,C4215,7)</f>
        <v>50</v>
      </c>
      <c r="E4215">
        <f ca="1">INDEX(table_rates,C4215,8)</f>
        <v>50</v>
      </c>
    </row>
    <row r="4216" spans="1:5" x14ac:dyDescent="0.2">
      <c r="A4216" t="s">
        <v>1043</v>
      </c>
      <c r="B4216">
        <f t="shared" si="1226"/>
        <v>842</v>
      </c>
      <c r="C4216">
        <f t="shared" ca="1" si="1236"/>
        <v>8</v>
      </c>
      <c r="D4216" t="str">
        <f ca="1">INDEX(table_rates,C4216,9)</f>
        <v>n/a</v>
      </c>
      <c r="E4216" t="str">
        <f ca="1">INDEX(table_rates,C4216,10)</f>
        <v>n/a</v>
      </c>
    </row>
    <row r="4217" spans="1:5" x14ac:dyDescent="0.2">
      <c r="A4217" t="s">
        <v>1039</v>
      </c>
      <c r="B4217">
        <f t="shared" si="1226"/>
        <v>843</v>
      </c>
      <c r="C4217">
        <f t="shared" ca="1" si="1236"/>
        <v>14</v>
      </c>
      <c r="D4217">
        <f t="shared" ca="1" si="1238"/>
        <v>100</v>
      </c>
      <c r="E4217">
        <f t="shared" ref="E4217" ca="1" si="1240">INDEX(table_rates,C4217,2)</f>
        <v>100</v>
      </c>
    </row>
    <row r="4218" spans="1:5" x14ac:dyDescent="0.2">
      <c r="A4218" t="s">
        <v>1040</v>
      </c>
      <c r="B4218">
        <f t="shared" si="1226"/>
        <v>843</v>
      </c>
      <c r="C4218">
        <f t="shared" ca="1" si="1236"/>
        <v>14</v>
      </c>
      <c r="D4218">
        <f ca="1">INDEX(table_rates,C4218,3)</f>
        <v>90</v>
      </c>
      <c r="E4218">
        <f ca="1">INDEX(table_rates,C4218,4)</f>
        <v>90</v>
      </c>
    </row>
    <row r="4219" spans="1:5" x14ac:dyDescent="0.2">
      <c r="A4219" t="s">
        <v>1041</v>
      </c>
      <c r="B4219">
        <f t="shared" si="1226"/>
        <v>843</v>
      </c>
      <c r="C4219">
        <f t="shared" ca="1" si="1236"/>
        <v>14</v>
      </c>
      <c r="D4219">
        <f ca="1">INDEX(table_rates,C4219,5)</f>
        <v>80</v>
      </c>
      <c r="E4219">
        <f ca="1">INDEX(table_rates,C4219,6)</f>
        <v>80</v>
      </c>
    </row>
    <row r="4220" spans="1:5" x14ac:dyDescent="0.2">
      <c r="A4220" t="s">
        <v>1042</v>
      </c>
      <c r="B4220">
        <f t="shared" si="1226"/>
        <v>843</v>
      </c>
      <c r="C4220">
        <f t="shared" ca="1" si="1236"/>
        <v>14</v>
      </c>
      <c r="D4220">
        <f ca="1">INDEX(table_rates,C4220,7)</f>
        <v>80</v>
      </c>
      <c r="E4220">
        <f ca="1">INDEX(table_rates,C4220,8)</f>
        <v>80</v>
      </c>
    </row>
    <row r="4221" spans="1:5" x14ac:dyDescent="0.2">
      <c r="A4221" t="s">
        <v>1043</v>
      </c>
      <c r="B4221">
        <f t="shared" si="1226"/>
        <v>843</v>
      </c>
      <c r="C4221">
        <f t="shared" ca="1" si="1236"/>
        <v>14</v>
      </c>
      <c r="D4221" t="str">
        <f ca="1">INDEX(table_rates,C4221,9)</f>
        <v>n/a</v>
      </c>
      <c r="E4221" t="str">
        <f ca="1">INDEX(table_rates,C4221,10)</f>
        <v>n/a</v>
      </c>
    </row>
    <row r="4222" spans="1:5" x14ac:dyDescent="0.2">
      <c r="A4222" t="s">
        <v>1039</v>
      </c>
      <c r="B4222">
        <f t="shared" si="1226"/>
        <v>844</v>
      </c>
      <c r="C4222">
        <f t="shared" ca="1" si="1223"/>
        <v>6</v>
      </c>
      <c r="D4222">
        <f t="shared" ca="1" si="1238"/>
        <v>100</v>
      </c>
      <c r="E4222">
        <f t="shared" ref="E4222" ca="1" si="1241">INDEX(table_rates,C4222,2)</f>
        <v>100</v>
      </c>
    </row>
    <row r="4223" spans="1:5" x14ac:dyDescent="0.2">
      <c r="A4223" t="s">
        <v>1040</v>
      </c>
      <c r="B4223">
        <f t="shared" si="1226"/>
        <v>844</v>
      </c>
      <c r="C4223">
        <f t="shared" ref="C4223:C4241" ca="1" si="1242">IF(MOD(ROW(C4223)-2,5)&lt;&gt;0,C4222,RANDBETWEEN(1,ROWS(table_rates)))</f>
        <v>6</v>
      </c>
      <c r="D4223">
        <f ca="1">INDEX(table_rates,C4223,3)</f>
        <v>80</v>
      </c>
      <c r="E4223">
        <f ca="1">INDEX(table_rates,C4223,4)</f>
        <v>80</v>
      </c>
    </row>
    <row r="4224" spans="1:5" x14ac:dyDescent="0.2">
      <c r="A4224" t="s">
        <v>1041</v>
      </c>
      <c r="B4224">
        <f t="shared" si="1226"/>
        <v>844</v>
      </c>
      <c r="C4224">
        <f t="shared" ca="1" si="1242"/>
        <v>6</v>
      </c>
      <c r="D4224">
        <f ca="1">INDEX(table_rates,C4224,5)</f>
        <v>60</v>
      </c>
      <c r="E4224">
        <f ca="1">INDEX(table_rates,C4224,6)</f>
        <v>60</v>
      </c>
    </row>
    <row r="4225" spans="1:5" x14ac:dyDescent="0.2">
      <c r="A4225" t="s">
        <v>1042</v>
      </c>
      <c r="B4225">
        <f t="shared" si="1226"/>
        <v>844</v>
      </c>
      <c r="C4225">
        <f t="shared" ca="1" si="1242"/>
        <v>6</v>
      </c>
      <c r="D4225">
        <f ca="1">INDEX(table_rates,C4225,7)</f>
        <v>50</v>
      </c>
      <c r="E4225">
        <f ca="1">INDEX(table_rates,C4225,8)</f>
        <v>50</v>
      </c>
    </row>
    <row r="4226" spans="1:5" x14ac:dyDescent="0.2">
      <c r="A4226" t="s">
        <v>1043</v>
      </c>
      <c r="B4226">
        <f t="shared" si="1226"/>
        <v>844</v>
      </c>
      <c r="C4226">
        <f t="shared" ca="1" si="1242"/>
        <v>6</v>
      </c>
      <c r="D4226" t="str">
        <f ca="1">INDEX(table_rates,C4226,9)</f>
        <v>n/a</v>
      </c>
      <c r="E4226" t="str">
        <f ca="1">INDEX(table_rates,C4226,10)</f>
        <v>n/a</v>
      </c>
    </row>
    <row r="4227" spans="1:5" x14ac:dyDescent="0.2">
      <c r="A4227" t="s">
        <v>1039</v>
      </c>
      <c r="B4227">
        <f t="shared" si="1226"/>
        <v>845</v>
      </c>
      <c r="C4227">
        <f t="shared" ca="1" si="1242"/>
        <v>12</v>
      </c>
      <c r="D4227">
        <f t="shared" ca="1" si="1238"/>
        <v>100</v>
      </c>
      <c r="E4227">
        <f t="shared" ref="E4227" ca="1" si="1243">INDEX(table_rates,C4227,2)</f>
        <v>100</v>
      </c>
    </row>
    <row r="4228" spans="1:5" x14ac:dyDescent="0.2">
      <c r="A4228" t="s">
        <v>1040</v>
      </c>
      <c r="B4228">
        <f t="shared" ref="B4228:B4291" si="1244">IF(MOD(ROW(B4228)-2,5)&lt;&gt;0,B4227,B4227+1)</f>
        <v>845</v>
      </c>
      <c r="C4228">
        <f t="shared" ca="1" si="1242"/>
        <v>12</v>
      </c>
      <c r="D4228">
        <f ca="1">INDEX(table_rates,C4228,3)</f>
        <v>80</v>
      </c>
      <c r="E4228">
        <f ca="1">INDEX(table_rates,C4228,4)</f>
        <v>80</v>
      </c>
    </row>
    <row r="4229" spans="1:5" x14ac:dyDescent="0.2">
      <c r="A4229" t="s">
        <v>1041</v>
      </c>
      <c r="B4229">
        <f t="shared" si="1244"/>
        <v>845</v>
      </c>
      <c r="C4229">
        <f t="shared" ca="1" si="1242"/>
        <v>12</v>
      </c>
      <c r="D4229">
        <f ca="1">INDEX(table_rates,C4229,5)</f>
        <v>60</v>
      </c>
      <c r="E4229">
        <f ca="1">INDEX(table_rates,C4229,6)</f>
        <v>60</v>
      </c>
    </row>
    <row r="4230" spans="1:5" x14ac:dyDescent="0.2">
      <c r="A4230" t="s">
        <v>1042</v>
      </c>
      <c r="B4230">
        <f t="shared" si="1244"/>
        <v>845</v>
      </c>
      <c r="C4230">
        <f t="shared" ca="1" si="1242"/>
        <v>12</v>
      </c>
      <c r="D4230" t="str">
        <f ca="1">INDEX(table_rates,C4230,7)</f>
        <v>not covered</v>
      </c>
      <c r="E4230" t="str">
        <f ca="1">INDEX(table_rates,C4230,8)</f>
        <v>not covered</v>
      </c>
    </row>
    <row r="4231" spans="1:5" x14ac:dyDescent="0.2">
      <c r="A4231" t="s">
        <v>1043</v>
      </c>
      <c r="B4231">
        <f t="shared" si="1244"/>
        <v>845</v>
      </c>
      <c r="C4231">
        <f t="shared" ca="1" si="1242"/>
        <v>12</v>
      </c>
      <c r="D4231" t="str">
        <f ca="1">INDEX(table_rates,C4231,9)</f>
        <v>n/a</v>
      </c>
      <c r="E4231" t="str">
        <f ca="1">INDEX(table_rates,C4231,10)</f>
        <v>n/a</v>
      </c>
    </row>
    <row r="4232" spans="1:5" x14ac:dyDescent="0.2">
      <c r="A4232" t="s">
        <v>1039</v>
      </c>
      <c r="B4232">
        <f t="shared" si="1244"/>
        <v>846</v>
      </c>
      <c r="C4232">
        <f t="shared" ca="1" si="1242"/>
        <v>6</v>
      </c>
      <c r="D4232">
        <f t="shared" ca="1" si="1238"/>
        <v>100</v>
      </c>
      <c r="E4232">
        <f t="shared" ref="E4232" ca="1" si="1245">INDEX(table_rates,C4232,2)</f>
        <v>100</v>
      </c>
    </row>
    <row r="4233" spans="1:5" x14ac:dyDescent="0.2">
      <c r="A4233" t="s">
        <v>1040</v>
      </c>
      <c r="B4233">
        <f t="shared" si="1244"/>
        <v>846</v>
      </c>
      <c r="C4233">
        <f t="shared" ca="1" si="1242"/>
        <v>6</v>
      </c>
      <c r="D4233">
        <f ca="1">INDEX(table_rates,C4233,3)</f>
        <v>80</v>
      </c>
      <c r="E4233">
        <f ca="1">INDEX(table_rates,C4233,4)</f>
        <v>80</v>
      </c>
    </row>
    <row r="4234" spans="1:5" x14ac:dyDescent="0.2">
      <c r="A4234" t="s">
        <v>1041</v>
      </c>
      <c r="B4234">
        <f t="shared" si="1244"/>
        <v>846</v>
      </c>
      <c r="C4234">
        <f t="shared" ca="1" si="1242"/>
        <v>6</v>
      </c>
      <c r="D4234">
        <f ca="1">INDEX(table_rates,C4234,5)</f>
        <v>60</v>
      </c>
      <c r="E4234">
        <f ca="1">INDEX(table_rates,C4234,6)</f>
        <v>60</v>
      </c>
    </row>
    <row r="4235" spans="1:5" x14ac:dyDescent="0.2">
      <c r="A4235" t="s">
        <v>1042</v>
      </c>
      <c r="B4235">
        <f t="shared" si="1244"/>
        <v>846</v>
      </c>
      <c r="C4235">
        <f t="shared" ca="1" si="1242"/>
        <v>6</v>
      </c>
      <c r="D4235">
        <f ca="1">INDEX(table_rates,C4235,7)</f>
        <v>50</v>
      </c>
      <c r="E4235">
        <f ca="1">INDEX(table_rates,C4235,8)</f>
        <v>50</v>
      </c>
    </row>
    <row r="4236" spans="1:5" x14ac:dyDescent="0.2">
      <c r="A4236" t="s">
        <v>1043</v>
      </c>
      <c r="B4236">
        <f t="shared" si="1244"/>
        <v>846</v>
      </c>
      <c r="C4236">
        <f t="shared" ca="1" si="1242"/>
        <v>6</v>
      </c>
      <c r="D4236" t="str">
        <f ca="1">INDEX(table_rates,C4236,9)</f>
        <v>n/a</v>
      </c>
      <c r="E4236" t="str">
        <f ca="1">INDEX(table_rates,C4236,10)</f>
        <v>n/a</v>
      </c>
    </row>
    <row r="4237" spans="1:5" x14ac:dyDescent="0.2">
      <c r="A4237" t="s">
        <v>1039</v>
      </c>
      <c r="B4237">
        <f t="shared" si="1244"/>
        <v>847</v>
      </c>
      <c r="C4237">
        <f t="shared" ca="1" si="1242"/>
        <v>1</v>
      </c>
      <c r="D4237">
        <f t="shared" ca="1" si="1238"/>
        <v>100</v>
      </c>
      <c r="E4237">
        <f t="shared" ref="E4237" ca="1" si="1246">INDEX(table_rates,C4237,2)</f>
        <v>100</v>
      </c>
    </row>
    <row r="4238" spans="1:5" x14ac:dyDescent="0.2">
      <c r="A4238" t="s">
        <v>1040</v>
      </c>
      <c r="B4238">
        <f t="shared" si="1244"/>
        <v>847</v>
      </c>
      <c r="C4238">
        <f t="shared" ca="1" si="1242"/>
        <v>1</v>
      </c>
      <c r="D4238">
        <f ca="1">INDEX(table_rates,C4238,3)</f>
        <v>80</v>
      </c>
      <c r="E4238">
        <f ca="1">INDEX(table_rates,C4238,4)</f>
        <v>80</v>
      </c>
    </row>
    <row r="4239" spans="1:5" x14ac:dyDescent="0.2">
      <c r="A4239" t="s">
        <v>1041</v>
      </c>
      <c r="B4239">
        <f t="shared" si="1244"/>
        <v>847</v>
      </c>
      <c r="C4239">
        <f t="shared" ca="1" si="1242"/>
        <v>1</v>
      </c>
      <c r="D4239">
        <f ca="1">INDEX(table_rates,C4239,5)</f>
        <v>60</v>
      </c>
      <c r="E4239">
        <f ca="1">INDEX(table_rates,C4239,6)</f>
        <v>60</v>
      </c>
    </row>
    <row r="4240" spans="1:5" x14ac:dyDescent="0.2">
      <c r="A4240" t="s">
        <v>1042</v>
      </c>
      <c r="B4240">
        <f t="shared" si="1244"/>
        <v>847</v>
      </c>
      <c r="C4240">
        <f t="shared" ca="1" si="1242"/>
        <v>1</v>
      </c>
      <c r="D4240">
        <f ca="1">INDEX(table_rates,C4240,7)</f>
        <v>50</v>
      </c>
      <c r="E4240">
        <f ca="1">INDEX(table_rates,C4240,8)</f>
        <v>50</v>
      </c>
    </row>
    <row r="4241" spans="1:5" x14ac:dyDescent="0.2">
      <c r="A4241" t="s">
        <v>1043</v>
      </c>
      <c r="B4241">
        <f t="shared" si="1244"/>
        <v>847</v>
      </c>
      <c r="C4241">
        <f t="shared" ca="1" si="1242"/>
        <v>1</v>
      </c>
      <c r="D4241" t="str">
        <f ca="1">INDEX(table_rates,C4241,9)</f>
        <v>n/a</v>
      </c>
      <c r="E4241" t="str">
        <f ca="1">INDEX(table_rates,C4241,10)</f>
        <v>n/a</v>
      </c>
    </row>
    <row r="4242" spans="1:5" x14ac:dyDescent="0.2">
      <c r="A4242" t="s">
        <v>1039</v>
      </c>
      <c r="B4242">
        <f t="shared" si="1244"/>
        <v>848</v>
      </c>
      <c r="C4242">
        <f t="shared" ref="C4242:C4302" ca="1" si="1247">RANDBETWEEN(1,ROWS(table_rates))</f>
        <v>15</v>
      </c>
      <c r="D4242">
        <f t="shared" ca="1" si="1238"/>
        <v>100</v>
      </c>
      <c r="E4242">
        <f t="shared" ref="E4242" ca="1" si="1248">INDEX(table_rates,C4242,2)</f>
        <v>100</v>
      </c>
    </row>
    <row r="4243" spans="1:5" x14ac:dyDescent="0.2">
      <c r="A4243" t="s">
        <v>1040</v>
      </c>
      <c r="B4243">
        <f t="shared" si="1244"/>
        <v>848</v>
      </c>
      <c r="C4243">
        <f t="shared" ref="C4243:C4261" ca="1" si="1249">IF(MOD(ROW(C4243)-2,5)&lt;&gt;0,C4242,RANDBETWEEN(1,ROWS(table_rates)))</f>
        <v>15</v>
      </c>
      <c r="D4243">
        <f ca="1">INDEX(table_rates,C4243,3)</f>
        <v>90</v>
      </c>
      <c r="E4243">
        <f ca="1">INDEX(table_rates,C4243,4)</f>
        <v>90</v>
      </c>
    </row>
    <row r="4244" spans="1:5" x14ac:dyDescent="0.2">
      <c r="A4244" t="s">
        <v>1041</v>
      </c>
      <c r="B4244">
        <f t="shared" si="1244"/>
        <v>848</v>
      </c>
      <c r="C4244">
        <f t="shared" ca="1" si="1249"/>
        <v>15</v>
      </c>
      <c r="D4244">
        <f ca="1">INDEX(table_rates,C4244,5)</f>
        <v>80</v>
      </c>
      <c r="E4244">
        <f ca="1">INDEX(table_rates,C4244,6)</f>
        <v>80</v>
      </c>
    </row>
    <row r="4245" spans="1:5" x14ac:dyDescent="0.2">
      <c r="A4245" t="s">
        <v>1042</v>
      </c>
      <c r="B4245">
        <f t="shared" si="1244"/>
        <v>848</v>
      </c>
      <c r="C4245">
        <f t="shared" ca="1" si="1249"/>
        <v>15</v>
      </c>
      <c r="D4245">
        <f ca="1">INDEX(table_rates,C4245,7)</f>
        <v>80</v>
      </c>
      <c r="E4245">
        <f ca="1">INDEX(table_rates,C4245,8)</f>
        <v>80</v>
      </c>
    </row>
    <row r="4246" spans="1:5" x14ac:dyDescent="0.2">
      <c r="A4246" t="s">
        <v>1043</v>
      </c>
      <c r="B4246">
        <f t="shared" si="1244"/>
        <v>848</v>
      </c>
      <c r="C4246">
        <f t="shared" ca="1" si="1249"/>
        <v>15</v>
      </c>
      <c r="D4246" t="str">
        <f ca="1">INDEX(table_rates,C4246,9)</f>
        <v>n/a</v>
      </c>
      <c r="E4246" t="str">
        <f ca="1">INDEX(table_rates,C4246,10)</f>
        <v>n/a</v>
      </c>
    </row>
    <row r="4247" spans="1:5" x14ac:dyDescent="0.2">
      <c r="A4247" t="s">
        <v>1039</v>
      </c>
      <c r="B4247">
        <f t="shared" si="1244"/>
        <v>849</v>
      </c>
      <c r="C4247">
        <f t="shared" ca="1" si="1249"/>
        <v>13</v>
      </c>
      <c r="D4247">
        <f t="shared" ca="1" si="1238"/>
        <v>100</v>
      </c>
      <c r="E4247">
        <f t="shared" ref="E4247" ca="1" si="1250">INDEX(table_rates,C4247,2)</f>
        <v>100</v>
      </c>
    </row>
    <row r="4248" spans="1:5" x14ac:dyDescent="0.2">
      <c r="A4248" t="s">
        <v>1040</v>
      </c>
      <c r="B4248">
        <f t="shared" si="1244"/>
        <v>849</v>
      </c>
      <c r="C4248">
        <f t="shared" ca="1" si="1249"/>
        <v>13</v>
      </c>
      <c r="D4248">
        <f ca="1">INDEX(table_rates,C4248,3)</f>
        <v>80</v>
      </c>
      <c r="E4248">
        <f ca="1">INDEX(table_rates,C4248,4)</f>
        <v>80</v>
      </c>
    </row>
    <row r="4249" spans="1:5" x14ac:dyDescent="0.2">
      <c r="A4249" t="s">
        <v>1041</v>
      </c>
      <c r="B4249">
        <f t="shared" si="1244"/>
        <v>849</v>
      </c>
      <c r="C4249">
        <f t="shared" ca="1" si="1249"/>
        <v>13</v>
      </c>
      <c r="D4249">
        <f ca="1">INDEX(table_rates,C4249,5)</f>
        <v>80</v>
      </c>
      <c r="E4249">
        <f ca="1">INDEX(table_rates,C4249,6)</f>
        <v>80</v>
      </c>
    </row>
    <row r="4250" spans="1:5" x14ac:dyDescent="0.2">
      <c r="A4250" t="s">
        <v>1042</v>
      </c>
      <c r="B4250">
        <f t="shared" si="1244"/>
        <v>849</v>
      </c>
      <c r="C4250">
        <f t="shared" ca="1" si="1249"/>
        <v>13</v>
      </c>
      <c r="D4250">
        <f ca="1">INDEX(table_rates,C4250,7)</f>
        <v>60</v>
      </c>
      <c r="E4250">
        <f ca="1">INDEX(table_rates,C4250,8)</f>
        <v>60</v>
      </c>
    </row>
    <row r="4251" spans="1:5" x14ac:dyDescent="0.2">
      <c r="A4251" t="s">
        <v>1043</v>
      </c>
      <c r="B4251">
        <f t="shared" si="1244"/>
        <v>849</v>
      </c>
      <c r="C4251">
        <f t="shared" ca="1" si="1249"/>
        <v>13</v>
      </c>
      <c r="D4251">
        <f ca="1">INDEX(table_rates,C4251,9)</f>
        <v>50</v>
      </c>
      <c r="E4251">
        <f ca="1">INDEX(table_rates,C4251,10)</f>
        <v>50</v>
      </c>
    </row>
    <row r="4252" spans="1:5" x14ac:dyDescent="0.2">
      <c r="A4252" t="s">
        <v>1039</v>
      </c>
      <c r="B4252">
        <f t="shared" si="1244"/>
        <v>850</v>
      </c>
      <c r="C4252">
        <f t="shared" ca="1" si="1249"/>
        <v>9</v>
      </c>
      <c r="D4252">
        <f t="shared" ca="1" si="1238"/>
        <v>100</v>
      </c>
      <c r="E4252">
        <f t="shared" ref="E4252" ca="1" si="1251">INDEX(table_rates,C4252,2)</f>
        <v>100</v>
      </c>
    </row>
    <row r="4253" spans="1:5" x14ac:dyDescent="0.2">
      <c r="A4253" t="s">
        <v>1040</v>
      </c>
      <c r="B4253">
        <f t="shared" si="1244"/>
        <v>850</v>
      </c>
      <c r="C4253">
        <f t="shared" ca="1" si="1249"/>
        <v>9</v>
      </c>
      <c r="D4253">
        <f ca="1">INDEX(table_rates,C4253,3)</f>
        <v>80</v>
      </c>
      <c r="E4253">
        <f ca="1">INDEX(table_rates,C4253,4)</f>
        <v>80</v>
      </c>
    </row>
    <row r="4254" spans="1:5" x14ac:dyDescent="0.2">
      <c r="A4254" t="s">
        <v>1041</v>
      </c>
      <c r="B4254">
        <f t="shared" si="1244"/>
        <v>850</v>
      </c>
      <c r="C4254">
        <f t="shared" ca="1" si="1249"/>
        <v>9</v>
      </c>
      <c r="D4254">
        <f ca="1">INDEX(table_rates,C4254,5)</f>
        <v>80</v>
      </c>
      <c r="E4254">
        <f ca="1">INDEX(table_rates,C4254,6)</f>
        <v>80</v>
      </c>
    </row>
    <row r="4255" spans="1:5" x14ac:dyDescent="0.2">
      <c r="A4255" t="s">
        <v>1042</v>
      </c>
      <c r="B4255">
        <f t="shared" si="1244"/>
        <v>850</v>
      </c>
      <c r="C4255">
        <f t="shared" ca="1" si="1249"/>
        <v>9</v>
      </c>
      <c r="D4255">
        <f ca="1">INDEX(table_rates,C4255,7)</f>
        <v>60</v>
      </c>
      <c r="E4255">
        <f ca="1">INDEX(table_rates,C4255,8)</f>
        <v>60</v>
      </c>
    </row>
    <row r="4256" spans="1:5" x14ac:dyDescent="0.2">
      <c r="A4256" t="s">
        <v>1043</v>
      </c>
      <c r="B4256">
        <f t="shared" si="1244"/>
        <v>850</v>
      </c>
      <c r="C4256">
        <f t="shared" ca="1" si="1249"/>
        <v>9</v>
      </c>
      <c r="D4256" t="str">
        <f ca="1">INDEX(table_rates,C4256,9)</f>
        <v>n/a</v>
      </c>
      <c r="E4256" t="str">
        <f ca="1">INDEX(table_rates,C4256,10)</f>
        <v>n/a</v>
      </c>
    </row>
    <row r="4257" spans="1:5" x14ac:dyDescent="0.2">
      <c r="A4257" t="s">
        <v>1039</v>
      </c>
      <c r="B4257">
        <f t="shared" si="1244"/>
        <v>851</v>
      </c>
      <c r="C4257">
        <f t="shared" ca="1" si="1249"/>
        <v>3</v>
      </c>
      <c r="D4257">
        <f t="shared" ca="1" si="1238"/>
        <v>100</v>
      </c>
      <c r="E4257">
        <f t="shared" ref="E4257" ca="1" si="1252">INDEX(table_rates,C4257,2)</f>
        <v>100</v>
      </c>
    </row>
    <row r="4258" spans="1:5" x14ac:dyDescent="0.2">
      <c r="A4258" t="s">
        <v>1040</v>
      </c>
      <c r="B4258">
        <f t="shared" si="1244"/>
        <v>851</v>
      </c>
      <c r="C4258">
        <f t="shared" ca="1" si="1249"/>
        <v>3</v>
      </c>
      <c r="D4258">
        <f ca="1">INDEX(table_rates,C4258,3)</f>
        <v>80</v>
      </c>
      <c r="E4258">
        <f ca="1">INDEX(table_rates,C4258,4)</f>
        <v>80</v>
      </c>
    </row>
    <row r="4259" spans="1:5" x14ac:dyDescent="0.2">
      <c r="A4259" t="s">
        <v>1041</v>
      </c>
      <c r="B4259">
        <f t="shared" si="1244"/>
        <v>851</v>
      </c>
      <c r="C4259">
        <f t="shared" ca="1" si="1249"/>
        <v>3</v>
      </c>
      <c r="D4259">
        <f ca="1">INDEX(table_rates,C4259,5)</f>
        <v>80</v>
      </c>
      <c r="E4259">
        <f ca="1">INDEX(table_rates,C4259,6)</f>
        <v>80</v>
      </c>
    </row>
    <row r="4260" spans="1:5" x14ac:dyDescent="0.2">
      <c r="A4260" t="s">
        <v>1042</v>
      </c>
      <c r="B4260">
        <f t="shared" si="1244"/>
        <v>851</v>
      </c>
      <c r="C4260">
        <f t="shared" ca="1" si="1249"/>
        <v>3</v>
      </c>
      <c r="D4260">
        <f ca="1">INDEX(table_rates,C4260,7)</f>
        <v>60</v>
      </c>
      <c r="E4260">
        <f ca="1">INDEX(table_rates,C4260,8)</f>
        <v>60</v>
      </c>
    </row>
    <row r="4261" spans="1:5" x14ac:dyDescent="0.2">
      <c r="A4261" t="s">
        <v>1043</v>
      </c>
      <c r="B4261">
        <f t="shared" si="1244"/>
        <v>851</v>
      </c>
      <c r="C4261">
        <f t="shared" ca="1" si="1249"/>
        <v>3</v>
      </c>
      <c r="D4261" t="str">
        <f ca="1">INDEX(table_rates,C4261,9)</f>
        <v>n/a</v>
      </c>
      <c r="E4261" t="str">
        <f ca="1">INDEX(table_rates,C4261,10)</f>
        <v>n/a</v>
      </c>
    </row>
    <row r="4262" spans="1:5" x14ac:dyDescent="0.2">
      <c r="A4262" t="s">
        <v>1039</v>
      </c>
      <c r="B4262">
        <f t="shared" si="1244"/>
        <v>852</v>
      </c>
      <c r="C4262">
        <f t="shared" ca="1" si="1247"/>
        <v>1</v>
      </c>
      <c r="D4262">
        <f t="shared" ca="1" si="1238"/>
        <v>100</v>
      </c>
      <c r="E4262">
        <f t="shared" ref="E4262" ca="1" si="1253">INDEX(table_rates,C4262,2)</f>
        <v>100</v>
      </c>
    </row>
    <row r="4263" spans="1:5" x14ac:dyDescent="0.2">
      <c r="A4263" t="s">
        <v>1040</v>
      </c>
      <c r="B4263">
        <f t="shared" si="1244"/>
        <v>852</v>
      </c>
      <c r="C4263">
        <f t="shared" ref="C4263:C4281" ca="1" si="1254">IF(MOD(ROW(C4263)-2,5)&lt;&gt;0,C4262,RANDBETWEEN(1,ROWS(table_rates)))</f>
        <v>1</v>
      </c>
      <c r="D4263">
        <f ca="1">INDEX(table_rates,C4263,3)</f>
        <v>80</v>
      </c>
      <c r="E4263">
        <f ca="1">INDEX(table_rates,C4263,4)</f>
        <v>80</v>
      </c>
    </row>
    <row r="4264" spans="1:5" x14ac:dyDescent="0.2">
      <c r="A4264" t="s">
        <v>1041</v>
      </c>
      <c r="B4264">
        <f t="shared" si="1244"/>
        <v>852</v>
      </c>
      <c r="C4264">
        <f t="shared" ca="1" si="1254"/>
        <v>1</v>
      </c>
      <c r="D4264">
        <f ca="1">INDEX(table_rates,C4264,5)</f>
        <v>60</v>
      </c>
      <c r="E4264">
        <f ca="1">INDEX(table_rates,C4264,6)</f>
        <v>60</v>
      </c>
    </row>
    <row r="4265" spans="1:5" x14ac:dyDescent="0.2">
      <c r="A4265" t="s">
        <v>1042</v>
      </c>
      <c r="B4265">
        <f t="shared" si="1244"/>
        <v>852</v>
      </c>
      <c r="C4265">
        <f t="shared" ca="1" si="1254"/>
        <v>1</v>
      </c>
      <c r="D4265">
        <f ca="1">INDEX(table_rates,C4265,7)</f>
        <v>50</v>
      </c>
      <c r="E4265">
        <f ca="1">INDEX(table_rates,C4265,8)</f>
        <v>50</v>
      </c>
    </row>
    <row r="4266" spans="1:5" x14ac:dyDescent="0.2">
      <c r="A4266" t="s">
        <v>1043</v>
      </c>
      <c r="B4266">
        <f t="shared" si="1244"/>
        <v>852</v>
      </c>
      <c r="C4266">
        <f t="shared" ca="1" si="1254"/>
        <v>1</v>
      </c>
      <c r="D4266" t="str">
        <f ca="1">INDEX(table_rates,C4266,9)</f>
        <v>n/a</v>
      </c>
      <c r="E4266" t="str">
        <f ca="1">INDEX(table_rates,C4266,10)</f>
        <v>n/a</v>
      </c>
    </row>
    <row r="4267" spans="1:5" x14ac:dyDescent="0.2">
      <c r="A4267" t="s">
        <v>1039</v>
      </c>
      <c r="B4267">
        <f t="shared" si="1244"/>
        <v>853</v>
      </c>
      <c r="C4267">
        <f t="shared" ca="1" si="1254"/>
        <v>12</v>
      </c>
      <c r="D4267">
        <f t="shared" ca="1" si="1238"/>
        <v>100</v>
      </c>
      <c r="E4267">
        <f t="shared" ref="E4267" ca="1" si="1255">INDEX(table_rates,C4267,2)</f>
        <v>100</v>
      </c>
    </row>
    <row r="4268" spans="1:5" x14ac:dyDescent="0.2">
      <c r="A4268" t="s">
        <v>1040</v>
      </c>
      <c r="B4268">
        <f t="shared" si="1244"/>
        <v>853</v>
      </c>
      <c r="C4268">
        <f t="shared" ca="1" si="1254"/>
        <v>12</v>
      </c>
      <c r="D4268">
        <f ca="1">INDEX(table_rates,C4268,3)</f>
        <v>80</v>
      </c>
      <c r="E4268">
        <f ca="1">INDEX(table_rates,C4268,4)</f>
        <v>80</v>
      </c>
    </row>
    <row r="4269" spans="1:5" x14ac:dyDescent="0.2">
      <c r="A4269" t="s">
        <v>1041</v>
      </c>
      <c r="B4269">
        <f t="shared" si="1244"/>
        <v>853</v>
      </c>
      <c r="C4269">
        <f t="shared" ca="1" si="1254"/>
        <v>12</v>
      </c>
      <c r="D4269">
        <f ca="1">INDEX(table_rates,C4269,5)</f>
        <v>60</v>
      </c>
      <c r="E4269">
        <f ca="1">INDEX(table_rates,C4269,6)</f>
        <v>60</v>
      </c>
    </row>
    <row r="4270" spans="1:5" x14ac:dyDescent="0.2">
      <c r="A4270" t="s">
        <v>1042</v>
      </c>
      <c r="B4270">
        <f t="shared" si="1244"/>
        <v>853</v>
      </c>
      <c r="C4270">
        <f t="shared" ca="1" si="1254"/>
        <v>12</v>
      </c>
      <c r="D4270" t="str">
        <f ca="1">INDEX(table_rates,C4270,7)</f>
        <v>not covered</v>
      </c>
      <c r="E4270" t="str">
        <f ca="1">INDEX(table_rates,C4270,8)</f>
        <v>not covered</v>
      </c>
    </row>
    <row r="4271" spans="1:5" x14ac:dyDescent="0.2">
      <c r="A4271" t="s">
        <v>1043</v>
      </c>
      <c r="B4271">
        <f t="shared" si="1244"/>
        <v>853</v>
      </c>
      <c r="C4271">
        <f t="shared" ca="1" si="1254"/>
        <v>12</v>
      </c>
      <c r="D4271" t="str">
        <f ca="1">INDEX(table_rates,C4271,9)</f>
        <v>n/a</v>
      </c>
      <c r="E4271" t="str">
        <f ca="1">INDEX(table_rates,C4271,10)</f>
        <v>n/a</v>
      </c>
    </row>
    <row r="4272" spans="1:5" x14ac:dyDescent="0.2">
      <c r="A4272" t="s">
        <v>1039</v>
      </c>
      <c r="B4272">
        <f t="shared" si="1244"/>
        <v>854</v>
      </c>
      <c r="C4272">
        <f t="shared" ca="1" si="1254"/>
        <v>15</v>
      </c>
      <c r="D4272">
        <f t="shared" ca="1" si="1238"/>
        <v>100</v>
      </c>
      <c r="E4272">
        <f t="shared" ref="E4272" ca="1" si="1256">INDEX(table_rates,C4272,2)</f>
        <v>100</v>
      </c>
    </row>
    <row r="4273" spans="1:5" x14ac:dyDescent="0.2">
      <c r="A4273" t="s">
        <v>1040</v>
      </c>
      <c r="B4273">
        <f t="shared" si="1244"/>
        <v>854</v>
      </c>
      <c r="C4273">
        <f t="shared" ca="1" si="1254"/>
        <v>15</v>
      </c>
      <c r="D4273">
        <f ca="1">INDEX(table_rates,C4273,3)</f>
        <v>90</v>
      </c>
      <c r="E4273">
        <f ca="1">INDEX(table_rates,C4273,4)</f>
        <v>90</v>
      </c>
    </row>
    <row r="4274" spans="1:5" x14ac:dyDescent="0.2">
      <c r="A4274" t="s">
        <v>1041</v>
      </c>
      <c r="B4274">
        <f t="shared" si="1244"/>
        <v>854</v>
      </c>
      <c r="C4274">
        <f t="shared" ca="1" si="1254"/>
        <v>15</v>
      </c>
      <c r="D4274">
        <f ca="1">INDEX(table_rates,C4274,5)</f>
        <v>80</v>
      </c>
      <c r="E4274">
        <f ca="1">INDEX(table_rates,C4274,6)</f>
        <v>80</v>
      </c>
    </row>
    <row r="4275" spans="1:5" x14ac:dyDescent="0.2">
      <c r="A4275" t="s">
        <v>1042</v>
      </c>
      <c r="B4275">
        <f t="shared" si="1244"/>
        <v>854</v>
      </c>
      <c r="C4275">
        <f t="shared" ca="1" si="1254"/>
        <v>15</v>
      </c>
      <c r="D4275">
        <f ca="1">INDEX(table_rates,C4275,7)</f>
        <v>80</v>
      </c>
      <c r="E4275">
        <f ca="1">INDEX(table_rates,C4275,8)</f>
        <v>80</v>
      </c>
    </row>
    <row r="4276" spans="1:5" x14ac:dyDescent="0.2">
      <c r="A4276" t="s">
        <v>1043</v>
      </c>
      <c r="B4276">
        <f t="shared" si="1244"/>
        <v>854</v>
      </c>
      <c r="C4276">
        <f t="shared" ca="1" si="1254"/>
        <v>15</v>
      </c>
      <c r="D4276" t="str">
        <f ca="1">INDEX(table_rates,C4276,9)</f>
        <v>n/a</v>
      </c>
      <c r="E4276" t="str">
        <f ca="1">INDEX(table_rates,C4276,10)</f>
        <v>n/a</v>
      </c>
    </row>
    <row r="4277" spans="1:5" x14ac:dyDescent="0.2">
      <c r="A4277" t="s">
        <v>1039</v>
      </c>
      <c r="B4277">
        <f t="shared" si="1244"/>
        <v>855</v>
      </c>
      <c r="C4277">
        <f t="shared" ca="1" si="1254"/>
        <v>15</v>
      </c>
      <c r="D4277">
        <f t="shared" ref="D4277:D4337" ca="1" si="1257">INDEX(table_rates,C4277,1)</f>
        <v>100</v>
      </c>
      <c r="E4277">
        <f t="shared" ref="E4277" ca="1" si="1258">INDEX(table_rates,C4277,2)</f>
        <v>100</v>
      </c>
    </row>
    <row r="4278" spans="1:5" x14ac:dyDescent="0.2">
      <c r="A4278" t="s">
        <v>1040</v>
      </c>
      <c r="B4278">
        <f t="shared" si="1244"/>
        <v>855</v>
      </c>
      <c r="C4278">
        <f t="shared" ca="1" si="1254"/>
        <v>15</v>
      </c>
      <c r="D4278">
        <f ca="1">INDEX(table_rates,C4278,3)</f>
        <v>90</v>
      </c>
      <c r="E4278">
        <f ca="1">INDEX(table_rates,C4278,4)</f>
        <v>90</v>
      </c>
    </row>
    <row r="4279" spans="1:5" x14ac:dyDescent="0.2">
      <c r="A4279" t="s">
        <v>1041</v>
      </c>
      <c r="B4279">
        <f t="shared" si="1244"/>
        <v>855</v>
      </c>
      <c r="C4279">
        <f t="shared" ca="1" si="1254"/>
        <v>15</v>
      </c>
      <c r="D4279">
        <f ca="1">INDEX(table_rates,C4279,5)</f>
        <v>80</v>
      </c>
      <c r="E4279">
        <f ca="1">INDEX(table_rates,C4279,6)</f>
        <v>80</v>
      </c>
    </row>
    <row r="4280" spans="1:5" x14ac:dyDescent="0.2">
      <c r="A4280" t="s">
        <v>1042</v>
      </c>
      <c r="B4280">
        <f t="shared" si="1244"/>
        <v>855</v>
      </c>
      <c r="C4280">
        <f t="shared" ca="1" si="1254"/>
        <v>15</v>
      </c>
      <c r="D4280">
        <f ca="1">INDEX(table_rates,C4280,7)</f>
        <v>80</v>
      </c>
      <c r="E4280">
        <f ca="1">INDEX(table_rates,C4280,8)</f>
        <v>80</v>
      </c>
    </row>
    <row r="4281" spans="1:5" x14ac:dyDescent="0.2">
      <c r="A4281" t="s">
        <v>1043</v>
      </c>
      <c r="B4281">
        <f t="shared" si="1244"/>
        <v>855</v>
      </c>
      <c r="C4281">
        <f t="shared" ca="1" si="1254"/>
        <v>15</v>
      </c>
      <c r="D4281" t="str">
        <f ca="1">INDEX(table_rates,C4281,9)</f>
        <v>n/a</v>
      </c>
      <c r="E4281" t="str">
        <f ca="1">INDEX(table_rates,C4281,10)</f>
        <v>n/a</v>
      </c>
    </row>
    <row r="4282" spans="1:5" x14ac:dyDescent="0.2">
      <c r="A4282" t="s">
        <v>1039</v>
      </c>
      <c r="B4282">
        <f t="shared" si="1244"/>
        <v>856</v>
      </c>
      <c r="C4282">
        <f t="shared" ca="1" si="1247"/>
        <v>1</v>
      </c>
      <c r="D4282">
        <f t="shared" ca="1" si="1257"/>
        <v>100</v>
      </c>
      <c r="E4282">
        <f t="shared" ref="E4282" ca="1" si="1259">INDEX(table_rates,C4282,2)</f>
        <v>100</v>
      </c>
    </row>
    <row r="4283" spans="1:5" x14ac:dyDescent="0.2">
      <c r="A4283" t="s">
        <v>1040</v>
      </c>
      <c r="B4283">
        <f t="shared" si="1244"/>
        <v>856</v>
      </c>
      <c r="C4283">
        <f t="shared" ref="C4283:C4301" ca="1" si="1260">IF(MOD(ROW(C4283)-2,5)&lt;&gt;0,C4282,RANDBETWEEN(1,ROWS(table_rates)))</f>
        <v>1</v>
      </c>
      <c r="D4283">
        <f ca="1">INDEX(table_rates,C4283,3)</f>
        <v>80</v>
      </c>
      <c r="E4283">
        <f ca="1">INDEX(table_rates,C4283,4)</f>
        <v>80</v>
      </c>
    </row>
    <row r="4284" spans="1:5" x14ac:dyDescent="0.2">
      <c r="A4284" t="s">
        <v>1041</v>
      </c>
      <c r="B4284">
        <f t="shared" si="1244"/>
        <v>856</v>
      </c>
      <c r="C4284">
        <f t="shared" ca="1" si="1260"/>
        <v>1</v>
      </c>
      <c r="D4284">
        <f ca="1">INDEX(table_rates,C4284,5)</f>
        <v>60</v>
      </c>
      <c r="E4284">
        <f ca="1">INDEX(table_rates,C4284,6)</f>
        <v>60</v>
      </c>
    </row>
    <row r="4285" spans="1:5" x14ac:dyDescent="0.2">
      <c r="A4285" t="s">
        <v>1042</v>
      </c>
      <c r="B4285">
        <f t="shared" si="1244"/>
        <v>856</v>
      </c>
      <c r="C4285">
        <f t="shared" ca="1" si="1260"/>
        <v>1</v>
      </c>
      <c r="D4285">
        <f ca="1">INDEX(table_rates,C4285,7)</f>
        <v>50</v>
      </c>
      <c r="E4285">
        <f ca="1">INDEX(table_rates,C4285,8)</f>
        <v>50</v>
      </c>
    </row>
    <row r="4286" spans="1:5" x14ac:dyDescent="0.2">
      <c r="A4286" t="s">
        <v>1043</v>
      </c>
      <c r="B4286">
        <f t="shared" si="1244"/>
        <v>856</v>
      </c>
      <c r="C4286">
        <f t="shared" ca="1" si="1260"/>
        <v>1</v>
      </c>
      <c r="D4286" t="str">
        <f ca="1">INDEX(table_rates,C4286,9)</f>
        <v>n/a</v>
      </c>
      <c r="E4286" t="str">
        <f ca="1">INDEX(table_rates,C4286,10)</f>
        <v>n/a</v>
      </c>
    </row>
    <row r="4287" spans="1:5" x14ac:dyDescent="0.2">
      <c r="A4287" t="s">
        <v>1039</v>
      </c>
      <c r="B4287">
        <f t="shared" si="1244"/>
        <v>857</v>
      </c>
      <c r="C4287">
        <f t="shared" ca="1" si="1260"/>
        <v>5</v>
      </c>
      <c r="D4287">
        <f t="shared" ca="1" si="1257"/>
        <v>100</v>
      </c>
      <c r="E4287">
        <f t="shared" ref="E4287" ca="1" si="1261">INDEX(table_rates,C4287,2)</f>
        <v>100</v>
      </c>
    </row>
    <row r="4288" spans="1:5" x14ac:dyDescent="0.2">
      <c r="A4288" t="s">
        <v>1040</v>
      </c>
      <c r="B4288">
        <f t="shared" si="1244"/>
        <v>857</v>
      </c>
      <c r="C4288">
        <f t="shared" ca="1" si="1260"/>
        <v>5</v>
      </c>
      <c r="D4288">
        <f ca="1">INDEX(table_rates,C4288,3)</f>
        <v>80</v>
      </c>
      <c r="E4288">
        <f ca="1">INDEX(table_rates,C4288,4)</f>
        <v>80</v>
      </c>
    </row>
    <row r="4289" spans="1:5" x14ac:dyDescent="0.2">
      <c r="A4289" t="s">
        <v>1041</v>
      </c>
      <c r="B4289">
        <f t="shared" si="1244"/>
        <v>857</v>
      </c>
      <c r="C4289">
        <f t="shared" ca="1" si="1260"/>
        <v>5</v>
      </c>
      <c r="D4289">
        <f ca="1">INDEX(table_rates,C4289,5)</f>
        <v>60</v>
      </c>
      <c r="E4289">
        <f ca="1">INDEX(table_rates,C4289,6)</f>
        <v>60</v>
      </c>
    </row>
    <row r="4290" spans="1:5" x14ac:dyDescent="0.2">
      <c r="A4290" t="s">
        <v>1042</v>
      </c>
      <c r="B4290">
        <f t="shared" si="1244"/>
        <v>857</v>
      </c>
      <c r="C4290">
        <f t="shared" ca="1" si="1260"/>
        <v>5</v>
      </c>
      <c r="D4290" t="str">
        <f ca="1">INDEX(table_rates,C4290,7)</f>
        <v>not covered</v>
      </c>
      <c r="E4290" t="str">
        <f ca="1">INDEX(table_rates,C4290,8)</f>
        <v>not covered</v>
      </c>
    </row>
    <row r="4291" spans="1:5" x14ac:dyDescent="0.2">
      <c r="A4291" t="s">
        <v>1043</v>
      </c>
      <c r="B4291">
        <f t="shared" si="1244"/>
        <v>857</v>
      </c>
      <c r="C4291">
        <f t="shared" ca="1" si="1260"/>
        <v>5</v>
      </c>
      <c r="D4291" t="str">
        <f ca="1">INDEX(table_rates,C4291,9)</f>
        <v>n/a</v>
      </c>
      <c r="E4291" t="str">
        <f ca="1">INDEX(table_rates,C4291,10)</f>
        <v>n/a</v>
      </c>
    </row>
    <row r="4292" spans="1:5" x14ac:dyDescent="0.2">
      <c r="A4292" t="s">
        <v>1039</v>
      </c>
      <c r="B4292">
        <f t="shared" ref="B4292:B4355" si="1262">IF(MOD(ROW(B4292)-2,5)&lt;&gt;0,B4291,B4291+1)</f>
        <v>858</v>
      </c>
      <c r="C4292">
        <f t="shared" ca="1" si="1260"/>
        <v>15</v>
      </c>
      <c r="D4292">
        <f t="shared" ca="1" si="1257"/>
        <v>100</v>
      </c>
      <c r="E4292">
        <f t="shared" ref="E4292" ca="1" si="1263">INDEX(table_rates,C4292,2)</f>
        <v>100</v>
      </c>
    </row>
    <row r="4293" spans="1:5" x14ac:dyDescent="0.2">
      <c r="A4293" t="s">
        <v>1040</v>
      </c>
      <c r="B4293">
        <f t="shared" si="1262"/>
        <v>858</v>
      </c>
      <c r="C4293">
        <f t="shared" ca="1" si="1260"/>
        <v>15</v>
      </c>
      <c r="D4293">
        <f ca="1">INDEX(table_rates,C4293,3)</f>
        <v>90</v>
      </c>
      <c r="E4293">
        <f ca="1">INDEX(table_rates,C4293,4)</f>
        <v>90</v>
      </c>
    </row>
    <row r="4294" spans="1:5" x14ac:dyDescent="0.2">
      <c r="A4294" t="s">
        <v>1041</v>
      </c>
      <c r="B4294">
        <f t="shared" si="1262"/>
        <v>858</v>
      </c>
      <c r="C4294">
        <f t="shared" ca="1" si="1260"/>
        <v>15</v>
      </c>
      <c r="D4294">
        <f ca="1">INDEX(table_rates,C4294,5)</f>
        <v>80</v>
      </c>
      <c r="E4294">
        <f ca="1">INDEX(table_rates,C4294,6)</f>
        <v>80</v>
      </c>
    </row>
    <row r="4295" spans="1:5" x14ac:dyDescent="0.2">
      <c r="A4295" t="s">
        <v>1042</v>
      </c>
      <c r="B4295">
        <f t="shared" si="1262"/>
        <v>858</v>
      </c>
      <c r="C4295">
        <f t="shared" ca="1" si="1260"/>
        <v>15</v>
      </c>
      <c r="D4295">
        <f ca="1">INDEX(table_rates,C4295,7)</f>
        <v>80</v>
      </c>
      <c r="E4295">
        <f ca="1">INDEX(table_rates,C4295,8)</f>
        <v>80</v>
      </c>
    </row>
    <row r="4296" spans="1:5" x14ac:dyDescent="0.2">
      <c r="A4296" t="s">
        <v>1043</v>
      </c>
      <c r="B4296">
        <f t="shared" si="1262"/>
        <v>858</v>
      </c>
      <c r="C4296">
        <f t="shared" ca="1" si="1260"/>
        <v>15</v>
      </c>
      <c r="D4296" t="str">
        <f ca="1">INDEX(table_rates,C4296,9)</f>
        <v>n/a</v>
      </c>
      <c r="E4296" t="str">
        <f ca="1">INDEX(table_rates,C4296,10)</f>
        <v>n/a</v>
      </c>
    </row>
    <row r="4297" spans="1:5" x14ac:dyDescent="0.2">
      <c r="A4297" t="s">
        <v>1039</v>
      </c>
      <c r="B4297">
        <f t="shared" si="1262"/>
        <v>859</v>
      </c>
      <c r="C4297">
        <f t="shared" ca="1" si="1260"/>
        <v>3</v>
      </c>
      <c r="D4297">
        <f t="shared" ca="1" si="1257"/>
        <v>100</v>
      </c>
      <c r="E4297">
        <f t="shared" ref="E4297" ca="1" si="1264">INDEX(table_rates,C4297,2)</f>
        <v>100</v>
      </c>
    </row>
    <row r="4298" spans="1:5" x14ac:dyDescent="0.2">
      <c r="A4298" t="s">
        <v>1040</v>
      </c>
      <c r="B4298">
        <f t="shared" si="1262"/>
        <v>859</v>
      </c>
      <c r="C4298">
        <f t="shared" ca="1" si="1260"/>
        <v>3</v>
      </c>
      <c r="D4298">
        <f ca="1">INDEX(table_rates,C4298,3)</f>
        <v>80</v>
      </c>
      <c r="E4298">
        <f ca="1">INDEX(table_rates,C4298,4)</f>
        <v>80</v>
      </c>
    </row>
    <row r="4299" spans="1:5" x14ac:dyDescent="0.2">
      <c r="A4299" t="s">
        <v>1041</v>
      </c>
      <c r="B4299">
        <f t="shared" si="1262"/>
        <v>859</v>
      </c>
      <c r="C4299">
        <f t="shared" ca="1" si="1260"/>
        <v>3</v>
      </c>
      <c r="D4299">
        <f ca="1">INDEX(table_rates,C4299,5)</f>
        <v>80</v>
      </c>
      <c r="E4299">
        <f ca="1">INDEX(table_rates,C4299,6)</f>
        <v>80</v>
      </c>
    </row>
    <row r="4300" spans="1:5" x14ac:dyDescent="0.2">
      <c r="A4300" t="s">
        <v>1042</v>
      </c>
      <c r="B4300">
        <f t="shared" si="1262"/>
        <v>859</v>
      </c>
      <c r="C4300">
        <f t="shared" ca="1" si="1260"/>
        <v>3</v>
      </c>
      <c r="D4300">
        <f ca="1">INDEX(table_rates,C4300,7)</f>
        <v>60</v>
      </c>
      <c r="E4300">
        <f ca="1">INDEX(table_rates,C4300,8)</f>
        <v>60</v>
      </c>
    </row>
    <row r="4301" spans="1:5" x14ac:dyDescent="0.2">
      <c r="A4301" t="s">
        <v>1043</v>
      </c>
      <c r="B4301">
        <f t="shared" si="1262"/>
        <v>859</v>
      </c>
      <c r="C4301">
        <f t="shared" ca="1" si="1260"/>
        <v>3</v>
      </c>
      <c r="D4301" t="str">
        <f ca="1">INDEX(table_rates,C4301,9)</f>
        <v>n/a</v>
      </c>
      <c r="E4301" t="str">
        <f ca="1">INDEX(table_rates,C4301,10)</f>
        <v>n/a</v>
      </c>
    </row>
    <row r="4302" spans="1:5" x14ac:dyDescent="0.2">
      <c r="A4302" t="s">
        <v>1039</v>
      </c>
      <c r="B4302">
        <f t="shared" si="1262"/>
        <v>860</v>
      </c>
      <c r="C4302">
        <f t="shared" ca="1" si="1247"/>
        <v>1</v>
      </c>
      <c r="D4302">
        <f t="shared" ca="1" si="1257"/>
        <v>100</v>
      </c>
      <c r="E4302">
        <f t="shared" ref="E4302" ca="1" si="1265">INDEX(table_rates,C4302,2)</f>
        <v>100</v>
      </c>
    </row>
    <row r="4303" spans="1:5" x14ac:dyDescent="0.2">
      <c r="A4303" t="s">
        <v>1040</v>
      </c>
      <c r="B4303">
        <f t="shared" si="1262"/>
        <v>860</v>
      </c>
      <c r="C4303">
        <f t="shared" ref="C4303:C4321" ca="1" si="1266">IF(MOD(ROW(C4303)-2,5)&lt;&gt;0,C4302,RANDBETWEEN(1,ROWS(table_rates)))</f>
        <v>1</v>
      </c>
      <c r="D4303">
        <f ca="1">INDEX(table_rates,C4303,3)</f>
        <v>80</v>
      </c>
      <c r="E4303">
        <f ca="1">INDEX(table_rates,C4303,4)</f>
        <v>80</v>
      </c>
    </row>
    <row r="4304" spans="1:5" x14ac:dyDescent="0.2">
      <c r="A4304" t="s">
        <v>1041</v>
      </c>
      <c r="B4304">
        <f t="shared" si="1262"/>
        <v>860</v>
      </c>
      <c r="C4304">
        <f t="shared" ca="1" si="1266"/>
        <v>1</v>
      </c>
      <c r="D4304">
        <f ca="1">INDEX(table_rates,C4304,5)</f>
        <v>60</v>
      </c>
      <c r="E4304">
        <f ca="1">INDEX(table_rates,C4304,6)</f>
        <v>60</v>
      </c>
    </row>
    <row r="4305" spans="1:5" x14ac:dyDescent="0.2">
      <c r="A4305" t="s">
        <v>1042</v>
      </c>
      <c r="B4305">
        <f t="shared" si="1262"/>
        <v>860</v>
      </c>
      <c r="C4305">
        <f t="shared" ca="1" si="1266"/>
        <v>1</v>
      </c>
      <c r="D4305">
        <f ca="1">INDEX(table_rates,C4305,7)</f>
        <v>50</v>
      </c>
      <c r="E4305">
        <f ca="1">INDEX(table_rates,C4305,8)</f>
        <v>50</v>
      </c>
    </row>
    <row r="4306" spans="1:5" x14ac:dyDescent="0.2">
      <c r="A4306" t="s">
        <v>1043</v>
      </c>
      <c r="B4306">
        <f t="shared" si="1262"/>
        <v>860</v>
      </c>
      <c r="C4306">
        <f t="shared" ca="1" si="1266"/>
        <v>1</v>
      </c>
      <c r="D4306" t="str">
        <f ca="1">INDEX(table_rates,C4306,9)</f>
        <v>n/a</v>
      </c>
      <c r="E4306" t="str">
        <f ca="1">INDEX(table_rates,C4306,10)</f>
        <v>n/a</v>
      </c>
    </row>
    <row r="4307" spans="1:5" x14ac:dyDescent="0.2">
      <c r="A4307" t="s">
        <v>1039</v>
      </c>
      <c r="B4307">
        <f t="shared" si="1262"/>
        <v>861</v>
      </c>
      <c r="C4307">
        <f t="shared" ca="1" si="1266"/>
        <v>13</v>
      </c>
      <c r="D4307">
        <f t="shared" ca="1" si="1257"/>
        <v>100</v>
      </c>
      <c r="E4307">
        <f t="shared" ref="E4307" ca="1" si="1267">INDEX(table_rates,C4307,2)</f>
        <v>100</v>
      </c>
    </row>
    <row r="4308" spans="1:5" x14ac:dyDescent="0.2">
      <c r="A4308" t="s">
        <v>1040</v>
      </c>
      <c r="B4308">
        <f t="shared" si="1262"/>
        <v>861</v>
      </c>
      <c r="C4308">
        <f t="shared" ca="1" si="1266"/>
        <v>13</v>
      </c>
      <c r="D4308">
        <f ca="1">INDEX(table_rates,C4308,3)</f>
        <v>80</v>
      </c>
      <c r="E4308">
        <f ca="1">INDEX(table_rates,C4308,4)</f>
        <v>80</v>
      </c>
    </row>
    <row r="4309" spans="1:5" x14ac:dyDescent="0.2">
      <c r="A4309" t="s">
        <v>1041</v>
      </c>
      <c r="B4309">
        <f t="shared" si="1262"/>
        <v>861</v>
      </c>
      <c r="C4309">
        <f t="shared" ca="1" si="1266"/>
        <v>13</v>
      </c>
      <c r="D4309">
        <f ca="1">INDEX(table_rates,C4309,5)</f>
        <v>80</v>
      </c>
      <c r="E4309">
        <f ca="1">INDEX(table_rates,C4309,6)</f>
        <v>80</v>
      </c>
    </row>
    <row r="4310" spans="1:5" x14ac:dyDescent="0.2">
      <c r="A4310" t="s">
        <v>1042</v>
      </c>
      <c r="B4310">
        <f t="shared" si="1262"/>
        <v>861</v>
      </c>
      <c r="C4310">
        <f t="shared" ca="1" si="1266"/>
        <v>13</v>
      </c>
      <c r="D4310">
        <f ca="1">INDEX(table_rates,C4310,7)</f>
        <v>60</v>
      </c>
      <c r="E4310">
        <f ca="1">INDEX(table_rates,C4310,8)</f>
        <v>60</v>
      </c>
    </row>
    <row r="4311" spans="1:5" x14ac:dyDescent="0.2">
      <c r="A4311" t="s">
        <v>1043</v>
      </c>
      <c r="B4311">
        <f t="shared" si="1262"/>
        <v>861</v>
      </c>
      <c r="C4311">
        <f t="shared" ca="1" si="1266"/>
        <v>13</v>
      </c>
      <c r="D4311">
        <f ca="1">INDEX(table_rates,C4311,9)</f>
        <v>50</v>
      </c>
      <c r="E4311">
        <f ca="1">INDEX(table_rates,C4311,10)</f>
        <v>50</v>
      </c>
    </row>
    <row r="4312" spans="1:5" x14ac:dyDescent="0.2">
      <c r="A4312" t="s">
        <v>1039</v>
      </c>
      <c r="B4312">
        <f t="shared" si="1262"/>
        <v>862</v>
      </c>
      <c r="C4312">
        <f t="shared" ca="1" si="1266"/>
        <v>7</v>
      </c>
      <c r="D4312">
        <f t="shared" ca="1" si="1257"/>
        <v>100</v>
      </c>
      <c r="E4312">
        <f t="shared" ref="E4312" ca="1" si="1268">INDEX(table_rates,C4312,2)</f>
        <v>100</v>
      </c>
    </row>
    <row r="4313" spans="1:5" x14ac:dyDescent="0.2">
      <c r="A4313" t="s">
        <v>1040</v>
      </c>
      <c r="B4313">
        <f t="shared" si="1262"/>
        <v>862</v>
      </c>
      <c r="C4313">
        <f t="shared" ca="1" si="1266"/>
        <v>7</v>
      </c>
      <c r="D4313">
        <f ca="1">INDEX(table_rates,C4313,3)</f>
        <v>80</v>
      </c>
      <c r="E4313">
        <f ca="1">INDEX(table_rates,C4313,4)</f>
        <v>80</v>
      </c>
    </row>
    <row r="4314" spans="1:5" x14ac:dyDescent="0.2">
      <c r="A4314" t="s">
        <v>1041</v>
      </c>
      <c r="B4314">
        <f t="shared" si="1262"/>
        <v>862</v>
      </c>
      <c r="C4314">
        <f t="shared" ca="1" si="1266"/>
        <v>7</v>
      </c>
      <c r="D4314">
        <f ca="1">INDEX(table_rates,C4314,5)</f>
        <v>60</v>
      </c>
      <c r="E4314">
        <f ca="1">INDEX(table_rates,C4314,6)</f>
        <v>60</v>
      </c>
    </row>
    <row r="4315" spans="1:5" x14ac:dyDescent="0.2">
      <c r="A4315" t="s">
        <v>1042</v>
      </c>
      <c r="B4315">
        <f t="shared" si="1262"/>
        <v>862</v>
      </c>
      <c r="C4315">
        <f t="shared" ca="1" si="1266"/>
        <v>7</v>
      </c>
      <c r="D4315">
        <f ca="1">INDEX(table_rates,C4315,7)</f>
        <v>50</v>
      </c>
      <c r="E4315">
        <f ca="1">INDEX(table_rates,C4315,8)</f>
        <v>50</v>
      </c>
    </row>
    <row r="4316" spans="1:5" x14ac:dyDescent="0.2">
      <c r="A4316" t="s">
        <v>1043</v>
      </c>
      <c r="B4316">
        <f t="shared" si="1262"/>
        <v>862</v>
      </c>
      <c r="C4316">
        <f t="shared" ca="1" si="1266"/>
        <v>7</v>
      </c>
      <c r="D4316" t="str">
        <f ca="1">INDEX(table_rates,C4316,9)</f>
        <v>n/a</v>
      </c>
      <c r="E4316" t="str">
        <f ca="1">INDEX(table_rates,C4316,10)</f>
        <v>n/a</v>
      </c>
    </row>
    <row r="4317" spans="1:5" x14ac:dyDescent="0.2">
      <c r="A4317" t="s">
        <v>1039</v>
      </c>
      <c r="B4317">
        <f t="shared" si="1262"/>
        <v>863</v>
      </c>
      <c r="C4317">
        <f t="shared" ca="1" si="1266"/>
        <v>10</v>
      </c>
      <c r="D4317">
        <f t="shared" ca="1" si="1257"/>
        <v>100</v>
      </c>
      <c r="E4317">
        <f t="shared" ref="E4317" ca="1" si="1269">INDEX(table_rates,C4317,2)</f>
        <v>100</v>
      </c>
    </row>
    <row r="4318" spans="1:5" x14ac:dyDescent="0.2">
      <c r="A4318" t="s">
        <v>1040</v>
      </c>
      <c r="B4318">
        <f t="shared" si="1262"/>
        <v>863</v>
      </c>
      <c r="C4318">
        <f t="shared" ca="1" si="1266"/>
        <v>10</v>
      </c>
      <c r="D4318">
        <f ca="1">INDEX(table_rates,C4318,3)</f>
        <v>80</v>
      </c>
      <c r="E4318">
        <f ca="1">INDEX(table_rates,C4318,4)</f>
        <v>80</v>
      </c>
    </row>
    <row r="4319" spans="1:5" x14ac:dyDescent="0.2">
      <c r="A4319" t="s">
        <v>1041</v>
      </c>
      <c r="B4319">
        <f t="shared" si="1262"/>
        <v>863</v>
      </c>
      <c r="C4319">
        <f t="shared" ca="1" si="1266"/>
        <v>10</v>
      </c>
      <c r="D4319">
        <f ca="1">INDEX(table_rates,C4319,5)</f>
        <v>80</v>
      </c>
      <c r="E4319">
        <f ca="1">INDEX(table_rates,C4319,6)</f>
        <v>80</v>
      </c>
    </row>
    <row r="4320" spans="1:5" x14ac:dyDescent="0.2">
      <c r="A4320" t="s">
        <v>1042</v>
      </c>
      <c r="B4320">
        <f t="shared" si="1262"/>
        <v>863</v>
      </c>
      <c r="C4320">
        <f t="shared" ca="1" si="1266"/>
        <v>10</v>
      </c>
      <c r="D4320">
        <f ca="1">INDEX(table_rates,C4320,7)</f>
        <v>60</v>
      </c>
      <c r="E4320">
        <f ca="1">INDEX(table_rates,C4320,8)</f>
        <v>60</v>
      </c>
    </row>
    <row r="4321" spans="1:5" x14ac:dyDescent="0.2">
      <c r="A4321" t="s">
        <v>1043</v>
      </c>
      <c r="B4321">
        <f t="shared" si="1262"/>
        <v>863</v>
      </c>
      <c r="C4321">
        <f t="shared" ca="1" si="1266"/>
        <v>10</v>
      </c>
      <c r="D4321" t="str">
        <f ca="1">INDEX(table_rates,C4321,9)</f>
        <v>n/a</v>
      </c>
      <c r="E4321" t="str">
        <f ca="1">INDEX(table_rates,C4321,10)</f>
        <v>n/a</v>
      </c>
    </row>
    <row r="4322" spans="1:5" x14ac:dyDescent="0.2">
      <c r="A4322" t="s">
        <v>1039</v>
      </c>
      <c r="B4322">
        <f t="shared" si="1262"/>
        <v>864</v>
      </c>
      <c r="C4322">
        <f t="shared" ref="C4322:C4382" ca="1" si="1270">RANDBETWEEN(1,ROWS(table_rates))</f>
        <v>10</v>
      </c>
      <c r="D4322">
        <f t="shared" ca="1" si="1257"/>
        <v>100</v>
      </c>
      <c r="E4322">
        <f t="shared" ref="E4322" ca="1" si="1271">INDEX(table_rates,C4322,2)</f>
        <v>100</v>
      </c>
    </row>
    <row r="4323" spans="1:5" x14ac:dyDescent="0.2">
      <c r="A4323" t="s">
        <v>1040</v>
      </c>
      <c r="B4323">
        <f t="shared" si="1262"/>
        <v>864</v>
      </c>
      <c r="C4323">
        <f t="shared" ref="C4323:C4341" ca="1" si="1272">IF(MOD(ROW(C4323)-2,5)&lt;&gt;0,C4322,RANDBETWEEN(1,ROWS(table_rates)))</f>
        <v>10</v>
      </c>
      <c r="D4323">
        <f ca="1">INDEX(table_rates,C4323,3)</f>
        <v>80</v>
      </c>
      <c r="E4323">
        <f ca="1">INDEX(table_rates,C4323,4)</f>
        <v>80</v>
      </c>
    </row>
    <row r="4324" spans="1:5" x14ac:dyDescent="0.2">
      <c r="A4324" t="s">
        <v>1041</v>
      </c>
      <c r="B4324">
        <f t="shared" si="1262"/>
        <v>864</v>
      </c>
      <c r="C4324">
        <f t="shared" ca="1" si="1272"/>
        <v>10</v>
      </c>
      <c r="D4324">
        <f ca="1">INDEX(table_rates,C4324,5)</f>
        <v>80</v>
      </c>
      <c r="E4324">
        <f ca="1">INDEX(table_rates,C4324,6)</f>
        <v>80</v>
      </c>
    </row>
    <row r="4325" spans="1:5" x14ac:dyDescent="0.2">
      <c r="A4325" t="s">
        <v>1042</v>
      </c>
      <c r="B4325">
        <f t="shared" si="1262"/>
        <v>864</v>
      </c>
      <c r="C4325">
        <f t="shared" ca="1" si="1272"/>
        <v>10</v>
      </c>
      <c r="D4325">
        <f ca="1">INDEX(table_rates,C4325,7)</f>
        <v>60</v>
      </c>
      <c r="E4325">
        <f ca="1">INDEX(table_rates,C4325,8)</f>
        <v>60</v>
      </c>
    </row>
    <row r="4326" spans="1:5" x14ac:dyDescent="0.2">
      <c r="A4326" t="s">
        <v>1043</v>
      </c>
      <c r="B4326">
        <f t="shared" si="1262"/>
        <v>864</v>
      </c>
      <c r="C4326">
        <f t="shared" ca="1" si="1272"/>
        <v>10</v>
      </c>
      <c r="D4326" t="str">
        <f ca="1">INDEX(table_rates,C4326,9)</f>
        <v>n/a</v>
      </c>
      <c r="E4326" t="str">
        <f ca="1">INDEX(table_rates,C4326,10)</f>
        <v>n/a</v>
      </c>
    </row>
    <row r="4327" spans="1:5" x14ac:dyDescent="0.2">
      <c r="A4327" t="s">
        <v>1039</v>
      </c>
      <c r="B4327">
        <f t="shared" si="1262"/>
        <v>865</v>
      </c>
      <c r="C4327">
        <f t="shared" ca="1" si="1272"/>
        <v>9</v>
      </c>
      <c r="D4327">
        <f t="shared" ca="1" si="1257"/>
        <v>100</v>
      </c>
      <c r="E4327">
        <f t="shared" ref="E4327" ca="1" si="1273">INDEX(table_rates,C4327,2)</f>
        <v>100</v>
      </c>
    </row>
    <row r="4328" spans="1:5" x14ac:dyDescent="0.2">
      <c r="A4328" t="s">
        <v>1040</v>
      </c>
      <c r="B4328">
        <f t="shared" si="1262"/>
        <v>865</v>
      </c>
      <c r="C4328">
        <f t="shared" ca="1" si="1272"/>
        <v>9</v>
      </c>
      <c r="D4328">
        <f ca="1">INDEX(table_rates,C4328,3)</f>
        <v>80</v>
      </c>
      <c r="E4328">
        <f ca="1">INDEX(table_rates,C4328,4)</f>
        <v>80</v>
      </c>
    </row>
    <row r="4329" spans="1:5" x14ac:dyDescent="0.2">
      <c r="A4329" t="s">
        <v>1041</v>
      </c>
      <c r="B4329">
        <f t="shared" si="1262"/>
        <v>865</v>
      </c>
      <c r="C4329">
        <f t="shared" ca="1" si="1272"/>
        <v>9</v>
      </c>
      <c r="D4329">
        <f ca="1">INDEX(table_rates,C4329,5)</f>
        <v>80</v>
      </c>
      <c r="E4329">
        <f ca="1">INDEX(table_rates,C4329,6)</f>
        <v>80</v>
      </c>
    </row>
    <row r="4330" spans="1:5" x14ac:dyDescent="0.2">
      <c r="A4330" t="s">
        <v>1042</v>
      </c>
      <c r="B4330">
        <f t="shared" si="1262"/>
        <v>865</v>
      </c>
      <c r="C4330">
        <f t="shared" ca="1" si="1272"/>
        <v>9</v>
      </c>
      <c r="D4330">
        <f ca="1">INDEX(table_rates,C4330,7)</f>
        <v>60</v>
      </c>
      <c r="E4330">
        <f ca="1">INDEX(table_rates,C4330,8)</f>
        <v>60</v>
      </c>
    </row>
    <row r="4331" spans="1:5" x14ac:dyDescent="0.2">
      <c r="A4331" t="s">
        <v>1043</v>
      </c>
      <c r="B4331">
        <f t="shared" si="1262"/>
        <v>865</v>
      </c>
      <c r="C4331">
        <f t="shared" ca="1" si="1272"/>
        <v>9</v>
      </c>
      <c r="D4331" t="str">
        <f ca="1">INDEX(table_rates,C4331,9)</f>
        <v>n/a</v>
      </c>
      <c r="E4331" t="str">
        <f ca="1">INDEX(table_rates,C4331,10)</f>
        <v>n/a</v>
      </c>
    </row>
    <row r="4332" spans="1:5" x14ac:dyDescent="0.2">
      <c r="A4332" t="s">
        <v>1039</v>
      </c>
      <c r="B4332">
        <f t="shared" si="1262"/>
        <v>866</v>
      </c>
      <c r="C4332">
        <f t="shared" ca="1" si="1272"/>
        <v>12</v>
      </c>
      <c r="D4332">
        <f t="shared" ca="1" si="1257"/>
        <v>100</v>
      </c>
      <c r="E4332">
        <f t="shared" ref="E4332" ca="1" si="1274">INDEX(table_rates,C4332,2)</f>
        <v>100</v>
      </c>
    </row>
    <row r="4333" spans="1:5" x14ac:dyDescent="0.2">
      <c r="A4333" t="s">
        <v>1040</v>
      </c>
      <c r="B4333">
        <f t="shared" si="1262"/>
        <v>866</v>
      </c>
      <c r="C4333">
        <f t="shared" ca="1" si="1272"/>
        <v>12</v>
      </c>
      <c r="D4333">
        <f ca="1">INDEX(table_rates,C4333,3)</f>
        <v>80</v>
      </c>
      <c r="E4333">
        <f ca="1">INDEX(table_rates,C4333,4)</f>
        <v>80</v>
      </c>
    </row>
    <row r="4334" spans="1:5" x14ac:dyDescent="0.2">
      <c r="A4334" t="s">
        <v>1041</v>
      </c>
      <c r="B4334">
        <f t="shared" si="1262"/>
        <v>866</v>
      </c>
      <c r="C4334">
        <f t="shared" ca="1" si="1272"/>
        <v>12</v>
      </c>
      <c r="D4334">
        <f ca="1">INDEX(table_rates,C4334,5)</f>
        <v>60</v>
      </c>
      <c r="E4334">
        <f ca="1">INDEX(table_rates,C4334,6)</f>
        <v>60</v>
      </c>
    </row>
    <row r="4335" spans="1:5" x14ac:dyDescent="0.2">
      <c r="A4335" t="s">
        <v>1042</v>
      </c>
      <c r="B4335">
        <f t="shared" si="1262"/>
        <v>866</v>
      </c>
      <c r="C4335">
        <f t="shared" ca="1" si="1272"/>
        <v>12</v>
      </c>
      <c r="D4335" t="str">
        <f ca="1">INDEX(table_rates,C4335,7)</f>
        <v>not covered</v>
      </c>
      <c r="E4335" t="str">
        <f ca="1">INDEX(table_rates,C4335,8)</f>
        <v>not covered</v>
      </c>
    </row>
    <row r="4336" spans="1:5" x14ac:dyDescent="0.2">
      <c r="A4336" t="s">
        <v>1043</v>
      </c>
      <c r="B4336">
        <f t="shared" si="1262"/>
        <v>866</v>
      </c>
      <c r="C4336">
        <f t="shared" ca="1" si="1272"/>
        <v>12</v>
      </c>
      <c r="D4336" t="str">
        <f ca="1">INDEX(table_rates,C4336,9)</f>
        <v>n/a</v>
      </c>
      <c r="E4336" t="str">
        <f ca="1">INDEX(table_rates,C4336,10)</f>
        <v>n/a</v>
      </c>
    </row>
    <row r="4337" spans="1:5" x14ac:dyDescent="0.2">
      <c r="A4337" t="s">
        <v>1039</v>
      </c>
      <c r="B4337">
        <f t="shared" si="1262"/>
        <v>867</v>
      </c>
      <c r="C4337">
        <f t="shared" ca="1" si="1272"/>
        <v>2</v>
      </c>
      <c r="D4337">
        <f t="shared" ca="1" si="1257"/>
        <v>100</v>
      </c>
      <c r="E4337">
        <f t="shared" ref="E4337" ca="1" si="1275">INDEX(table_rates,C4337,2)</f>
        <v>100</v>
      </c>
    </row>
    <row r="4338" spans="1:5" x14ac:dyDescent="0.2">
      <c r="A4338" t="s">
        <v>1040</v>
      </c>
      <c r="B4338">
        <f t="shared" si="1262"/>
        <v>867</v>
      </c>
      <c r="C4338">
        <f t="shared" ca="1" si="1272"/>
        <v>2</v>
      </c>
      <c r="D4338" t="str">
        <f ca="1">INDEX(table_rates,C4338,3)</f>
        <v>not covered</v>
      </c>
      <c r="E4338" t="str">
        <f ca="1">INDEX(table_rates,C4338,4)</f>
        <v>not covered</v>
      </c>
    </row>
    <row r="4339" spans="1:5" x14ac:dyDescent="0.2">
      <c r="A4339" t="s">
        <v>1041</v>
      </c>
      <c r="B4339">
        <f t="shared" si="1262"/>
        <v>867</v>
      </c>
      <c r="C4339">
        <f t="shared" ca="1" si="1272"/>
        <v>2</v>
      </c>
      <c r="D4339" t="str">
        <f ca="1">INDEX(table_rates,C4339,5)</f>
        <v>not covered</v>
      </c>
      <c r="E4339" t="str">
        <f ca="1">INDEX(table_rates,C4339,6)</f>
        <v>not covered</v>
      </c>
    </row>
    <row r="4340" spans="1:5" x14ac:dyDescent="0.2">
      <c r="A4340" t="s">
        <v>1042</v>
      </c>
      <c r="B4340">
        <f t="shared" si="1262"/>
        <v>867</v>
      </c>
      <c r="C4340">
        <f t="shared" ca="1" si="1272"/>
        <v>2</v>
      </c>
      <c r="D4340" t="str">
        <f ca="1">INDEX(table_rates,C4340,7)</f>
        <v>not covered</v>
      </c>
      <c r="E4340" t="str">
        <f ca="1">INDEX(table_rates,C4340,8)</f>
        <v>not covered</v>
      </c>
    </row>
    <row r="4341" spans="1:5" x14ac:dyDescent="0.2">
      <c r="A4341" t="s">
        <v>1043</v>
      </c>
      <c r="B4341">
        <f t="shared" si="1262"/>
        <v>867</v>
      </c>
      <c r="C4341">
        <f t="shared" ca="1" si="1272"/>
        <v>2</v>
      </c>
      <c r="D4341" t="str">
        <f ca="1">INDEX(table_rates,C4341,9)</f>
        <v>n/a</v>
      </c>
      <c r="E4341" t="str">
        <f ca="1">INDEX(table_rates,C4341,10)</f>
        <v>n/a</v>
      </c>
    </row>
    <row r="4342" spans="1:5" x14ac:dyDescent="0.2">
      <c r="A4342" t="s">
        <v>1039</v>
      </c>
      <c r="B4342">
        <f t="shared" si="1262"/>
        <v>868</v>
      </c>
      <c r="C4342">
        <f t="shared" ca="1" si="1270"/>
        <v>3</v>
      </c>
      <c r="D4342">
        <f t="shared" ref="D4342:D4402" ca="1" si="1276">INDEX(table_rates,C4342,1)</f>
        <v>100</v>
      </c>
      <c r="E4342">
        <f t="shared" ref="E4342" ca="1" si="1277">INDEX(table_rates,C4342,2)</f>
        <v>100</v>
      </c>
    </row>
    <row r="4343" spans="1:5" x14ac:dyDescent="0.2">
      <c r="A4343" t="s">
        <v>1040</v>
      </c>
      <c r="B4343">
        <f t="shared" si="1262"/>
        <v>868</v>
      </c>
      <c r="C4343">
        <f t="shared" ref="C4343:C4361" ca="1" si="1278">IF(MOD(ROW(C4343)-2,5)&lt;&gt;0,C4342,RANDBETWEEN(1,ROWS(table_rates)))</f>
        <v>3</v>
      </c>
      <c r="D4343">
        <f ca="1">INDEX(table_rates,C4343,3)</f>
        <v>80</v>
      </c>
      <c r="E4343">
        <f ca="1">INDEX(table_rates,C4343,4)</f>
        <v>80</v>
      </c>
    </row>
    <row r="4344" spans="1:5" x14ac:dyDescent="0.2">
      <c r="A4344" t="s">
        <v>1041</v>
      </c>
      <c r="B4344">
        <f t="shared" si="1262"/>
        <v>868</v>
      </c>
      <c r="C4344">
        <f t="shared" ca="1" si="1278"/>
        <v>3</v>
      </c>
      <c r="D4344">
        <f ca="1">INDEX(table_rates,C4344,5)</f>
        <v>80</v>
      </c>
      <c r="E4344">
        <f ca="1">INDEX(table_rates,C4344,6)</f>
        <v>80</v>
      </c>
    </row>
    <row r="4345" spans="1:5" x14ac:dyDescent="0.2">
      <c r="A4345" t="s">
        <v>1042</v>
      </c>
      <c r="B4345">
        <f t="shared" si="1262"/>
        <v>868</v>
      </c>
      <c r="C4345">
        <f t="shared" ca="1" si="1278"/>
        <v>3</v>
      </c>
      <c r="D4345">
        <f ca="1">INDEX(table_rates,C4345,7)</f>
        <v>60</v>
      </c>
      <c r="E4345">
        <f ca="1">INDEX(table_rates,C4345,8)</f>
        <v>60</v>
      </c>
    </row>
    <row r="4346" spans="1:5" x14ac:dyDescent="0.2">
      <c r="A4346" t="s">
        <v>1043</v>
      </c>
      <c r="B4346">
        <f t="shared" si="1262"/>
        <v>868</v>
      </c>
      <c r="C4346">
        <f t="shared" ca="1" si="1278"/>
        <v>3</v>
      </c>
      <c r="D4346" t="str">
        <f ca="1">INDEX(table_rates,C4346,9)</f>
        <v>n/a</v>
      </c>
      <c r="E4346" t="str">
        <f ca="1">INDEX(table_rates,C4346,10)</f>
        <v>n/a</v>
      </c>
    </row>
    <row r="4347" spans="1:5" x14ac:dyDescent="0.2">
      <c r="A4347" t="s">
        <v>1039</v>
      </c>
      <c r="B4347">
        <f t="shared" si="1262"/>
        <v>869</v>
      </c>
      <c r="C4347">
        <f t="shared" ca="1" si="1278"/>
        <v>9</v>
      </c>
      <c r="D4347">
        <f t="shared" ca="1" si="1276"/>
        <v>100</v>
      </c>
      <c r="E4347">
        <f t="shared" ref="E4347" ca="1" si="1279">INDEX(table_rates,C4347,2)</f>
        <v>100</v>
      </c>
    </row>
    <row r="4348" spans="1:5" x14ac:dyDescent="0.2">
      <c r="A4348" t="s">
        <v>1040</v>
      </c>
      <c r="B4348">
        <f t="shared" si="1262"/>
        <v>869</v>
      </c>
      <c r="C4348">
        <f t="shared" ca="1" si="1278"/>
        <v>9</v>
      </c>
      <c r="D4348">
        <f ca="1">INDEX(table_rates,C4348,3)</f>
        <v>80</v>
      </c>
      <c r="E4348">
        <f ca="1">INDEX(table_rates,C4348,4)</f>
        <v>80</v>
      </c>
    </row>
    <row r="4349" spans="1:5" x14ac:dyDescent="0.2">
      <c r="A4349" t="s">
        <v>1041</v>
      </c>
      <c r="B4349">
        <f t="shared" si="1262"/>
        <v>869</v>
      </c>
      <c r="C4349">
        <f t="shared" ca="1" si="1278"/>
        <v>9</v>
      </c>
      <c r="D4349">
        <f ca="1">INDEX(table_rates,C4349,5)</f>
        <v>80</v>
      </c>
      <c r="E4349">
        <f ca="1">INDEX(table_rates,C4349,6)</f>
        <v>80</v>
      </c>
    </row>
    <row r="4350" spans="1:5" x14ac:dyDescent="0.2">
      <c r="A4350" t="s">
        <v>1042</v>
      </c>
      <c r="B4350">
        <f t="shared" si="1262"/>
        <v>869</v>
      </c>
      <c r="C4350">
        <f t="shared" ca="1" si="1278"/>
        <v>9</v>
      </c>
      <c r="D4350">
        <f ca="1">INDEX(table_rates,C4350,7)</f>
        <v>60</v>
      </c>
      <c r="E4350">
        <f ca="1">INDEX(table_rates,C4350,8)</f>
        <v>60</v>
      </c>
    </row>
    <row r="4351" spans="1:5" x14ac:dyDescent="0.2">
      <c r="A4351" t="s">
        <v>1043</v>
      </c>
      <c r="B4351">
        <f t="shared" si="1262"/>
        <v>869</v>
      </c>
      <c r="C4351">
        <f t="shared" ca="1" si="1278"/>
        <v>9</v>
      </c>
      <c r="D4351" t="str">
        <f ca="1">INDEX(table_rates,C4351,9)</f>
        <v>n/a</v>
      </c>
      <c r="E4351" t="str">
        <f ca="1">INDEX(table_rates,C4351,10)</f>
        <v>n/a</v>
      </c>
    </row>
    <row r="4352" spans="1:5" x14ac:dyDescent="0.2">
      <c r="A4352" t="s">
        <v>1039</v>
      </c>
      <c r="B4352">
        <f t="shared" si="1262"/>
        <v>870</v>
      </c>
      <c r="C4352">
        <f t="shared" ca="1" si="1278"/>
        <v>4</v>
      </c>
      <c r="D4352">
        <f t="shared" ca="1" si="1276"/>
        <v>100</v>
      </c>
      <c r="E4352">
        <f t="shared" ref="E4352" ca="1" si="1280">INDEX(table_rates,C4352,2)</f>
        <v>100</v>
      </c>
    </row>
    <row r="4353" spans="1:5" x14ac:dyDescent="0.2">
      <c r="A4353" t="s">
        <v>1040</v>
      </c>
      <c r="B4353">
        <f t="shared" si="1262"/>
        <v>870</v>
      </c>
      <c r="C4353">
        <f t="shared" ca="1" si="1278"/>
        <v>4</v>
      </c>
      <c r="D4353">
        <f ca="1">INDEX(table_rates,C4353,3)</f>
        <v>90</v>
      </c>
      <c r="E4353">
        <f ca="1">INDEX(table_rates,C4353,4)</f>
        <v>90</v>
      </c>
    </row>
    <row r="4354" spans="1:5" x14ac:dyDescent="0.2">
      <c r="A4354" t="s">
        <v>1041</v>
      </c>
      <c r="B4354">
        <f t="shared" si="1262"/>
        <v>870</v>
      </c>
      <c r="C4354">
        <f t="shared" ca="1" si="1278"/>
        <v>4</v>
      </c>
      <c r="D4354">
        <f ca="1">INDEX(table_rates,C4354,5)</f>
        <v>80</v>
      </c>
      <c r="E4354">
        <f ca="1">INDEX(table_rates,C4354,6)</f>
        <v>80</v>
      </c>
    </row>
    <row r="4355" spans="1:5" x14ac:dyDescent="0.2">
      <c r="A4355" t="s">
        <v>1042</v>
      </c>
      <c r="B4355">
        <f t="shared" si="1262"/>
        <v>870</v>
      </c>
      <c r="C4355">
        <f t="shared" ca="1" si="1278"/>
        <v>4</v>
      </c>
      <c r="D4355">
        <f ca="1">INDEX(table_rates,C4355,7)</f>
        <v>80</v>
      </c>
      <c r="E4355">
        <f ca="1">INDEX(table_rates,C4355,8)</f>
        <v>80</v>
      </c>
    </row>
    <row r="4356" spans="1:5" x14ac:dyDescent="0.2">
      <c r="A4356" t="s">
        <v>1043</v>
      </c>
      <c r="B4356">
        <f t="shared" ref="B4356:B4419" si="1281">IF(MOD(ROW(B4356)-2,5)&lt;&gt;0,B4355,B4355+1)</f>
        <v>870</v>
      </c>
      <c r="C4356">
        <f t="shared" ca="1" si="1278"/>
        <v>4</v>
      </c>
      <c r="D4356" t="str">
        <f ca="1">INDEX(table_rates,C4356,9)</f>
        <v>n/a</v>
      </c>
      <c r="E4356" t="str">
        <f ca="1">INDEX(table_rates,C4356,10)</f>
        <v>n/a</v>
      </c>
    </row>
    <row r="4357" spans="1:5" x14ac:dyDescent="0.2">
      <c r="A4357" t="s">
        <v>1039</v>
      </c>
      <c r="B4357">
        <f t="shared" si="1281"/>
        <v>871</v>
      </c>
      <c r="C4357">
        <f t="shared" ca="1" si="1278"/>
        <v>12</v>
      </c>
      <c r="D4357">
        <f t="shared" ca="1" si="1276"/>
        <v>100</v>
      </c>
      <c r="E4357">
        <f t="shared" ref="E4357" ca="1" si="1282">INDEX(table_rates,C4357,2)</f>
        <v>100</v>
      </c>
    </row>
    <row r="4358" spans="1:5" x14ac:dyDescent="0.2">
      <c r="A4358" t="s">
        <v>1040</v>
      </c>
      <c r="B4358">
        <f t="shared" si="1281"/>
        <v>871</v>
      </c>
      <c r="C4358">
        <f t="shared" ca="1" si="1278"/>
        <v>12</v>
      </c>
      <c r="D4358">
        <f ca="1">INDEX(table_rates,C4358,3)</f>
        <v>80</v>
      </c>
      <c r="E4358">
        <f ca="1">INDEX(table_rates,C4358,4)</f>
        <v>80</v>
      </c>
    </row>
    <row r="4359" spans="1:5" x14ac:dyDescent="0.2">
      <c r="A4359" t="s">
        <v>1041</v>
      </c>
      <c r="B4359">
        <f t="shared" si="1281"/>
        <v>871</v>
      </c>
      <c r="C4359">
        <f t="shared" ca="1" si="1278"/>
        <v>12</v>
      </c>
      <c r="D4359">
        <f ca="1">INDEX(table_rates,C4359,5)</f>
        <v>60</v>
      </c>
      <c r="E4359">
        <f ca="1">INDEX(table_rates,C4359,6)</f>
        <v>60</v>
      </c>
    </row>
    <row r="4360" spans="1:5" x14ac:dyDescent="0.2">
      <c r="A4360" t="s">
        <v>1042</v>
      </c>
      <c r="B4360">
        <f t="shared" si="1281"/>
        <v>871</v>
      </c>
      <c r="C4360">
        <f t="shared" ca="1" si="1278"/>
        <v>12</v>
      </c>
      <c r="D4360" t="str">
        <f ca="1">INDEX(table_rates,C4360,7)</f>
        <v>not covered</v>
      </c>
      <c r="E4360" t="str">
        <f ca="1">INDEX(table_rates,C4360,8)</f>
        <v>not covered</v>
      </c>
    </row>
    <row r="4361" spans="1:5" x14ac:dyDescent="0.2">
      <c r="A4361" t="s">
        <v>1043</v>
      </c>
      <c r="B4361">
        <f t="shared" si="1281"/>
        <v>871</v>
      </c>
      <c r="C4361">
        <f t="shared" ca="1" si="1278"/>
        <v>12</v>
      </c>
      <c r="D4361" t="str">
        <f ca="1">INDEX(table_rates,C4361,9)</f>
        <v>n/a</v>
      </c>
      <c r="E4361" t="str">
        <f ca="1">INDEX(table_rates,C4361,10)</f>
        <v>n/a</v>
      </c>
    </row>
    <row r="4362" spans="1:5" x14ac:dyDescent="0.2">
      <c r="A4362" t="s">
        <v>1039</v>
      </c>
      <c r="B4362">
        <f t="shared" si="1281"/>
        <v>872</v>
      </c>
      <c r="C4362">
        <f t="shared" ca="1" si="1270"/>
        <v>15</v>
      </c>
      <c r="D4362">
        <f t="shared" ca="1" si="1276"/>
        <v>100</v>
      </c>
      <c r="E4362">
        <f t="shared" ref="E4362" ca="1" si="1283">INDEX(table_rates,C4362,2)</f>
        <v>100</v>
      </c>
    </row>
    <row r="4363" spans="1:5" x14ac:dyDescent="0.2">
      <c r="A4363" t="s">
        <v>1040</v>
      </c>
      <c r="B4363">
        <f t="shared" si="1281"/>
        <v>872</v>
      </c>
      <c r="C4363">
        <f t="shared" ref="C4363:C4381" ca="1" si="1284">IF(MOD(ROW(C4363)-2,5)&lt;&gt;0,C4362,RANDBETWEEN(1,ROWS(table_rates)))</f>
        <v>15</v>
      </c>
      <c r="D4363">
        <f ca="1">INDEX(table_rates,C4363,3)</f>
        <v>90</v>
      </c>
      <c r="E4363">
        <f ca="1">INDEX(table_rates,C4363,4)</f>
        <v>90</v>
      </c>
    </row>
    <row r="4364" spans="1:5" x14ac:dyDescent="0.2">
      <c r="A4364" t="s">
        <v>1041</v>
      </c>
      <c r="B4364">
        <f t="shared" si="1281"/>
        <v>872</v>
      </c>
      <c r="C4364">
        <f t="shared" ca="1" si="1284"/>
        <v>15</v>
      </c>
      <c r="D4364">
        <f ca="1">INDEX(table_rates,C4364,5)</f>
        <v>80</v>
      </c>
      <c r="E4364">
        <f ca="1">INDEX(table_rates,C4364,6)</f>
        <v>80</v>
      </c>
    </row>
    <row r="4365" spans="1:5" x14ac:dyDescent="0.2">
      <c r="A4365" t="s">
        <v>1042</v>
      </c>
      <c r="B4365">
        <f t="shared" si="1281"/>
        <v>872</v>
      </c>
      <c r="C4365">
        <f t="shared" ca="1" si="1284"/>
        <v>15</v>
      </c>
      <c r="D4365">
        <f ca="1">INDEX(table_rates,C4365,7)</f>
        <v>80</v>
      </c>
      <c r="E4365">
        <f ca="1">INDEX(table_rates,C4365,8)</f>
        <v>80</v>
      </c>
    </row>
    <row r="4366" spans="1:5" x14ac:dyDescent="0.2">
      <c r="A4366" t="s">
        <v>1043</v>
      </c>
      <c r="B4366">
        <f t="shared" si="1281"/>
        <v>872</v>
      </c>
      <c r="C4366">
        <f t="shared" ca="1" si="1284"/>
        <v>15</v>
      </c>
      <c r="D4366" t="str">
        <f ca="1">INDEX(table_rates,C4366,9)</f>
        <v>n/a</v>
      </c>
      <c r="E4366" t="str">
        <f ca="1">INDEX(table_rates,C4366,10)</f>
        <v>n/a</v>
      </c>
    </row>
    <row r="4367" spans="1:5" x14ac:dyDescent="0.2">
      <c r="A4367" t="s">
        <v>1039</v>
      </c>
      <c r="B4367">
        <f t="shared" si="1281"/>
        <v>873</v>
      </c>
      <c r="C4367">
        <f t="shared" ca="1" si="1284"/>
        <v>10</v>
      </c>
      <c r="D4367">
        <f t="shared" ca="1" si="1276"/>
        <v>100</v>
      </c>
      <c r="E4367">
        <f t="shared" ref="E4367" ca="1" si="1285">INDEX(table_rates,C4367,2)</f>
        <v>100</v>
      </c>
    </row>
    <row r="4368" spans="1:5" x14ac:dyDescent="0.2">
      <c r="A4368" t="s">
        <v>1040</v>
      </c>
      <c r="B4368">
        <f t="shared" si="1281"/>
        <v>873</v>
      </c>
      <c r="C4368">
        <f t="shared" ca="1" si="1284"/>
        <v>10</v>
      </c>
      <c r="D4368">
        <f ca="1">INDEX(table_rates,C4368,3)</f>
        <v>80</v>
      </c>
      <c r="E4368">
        <f ca="1">INDEX(table_rates,C4368,4)</f>
        <v>80</v>
      </c>
    </row>
    <row r="4369" spans="1:5" x14ac:dyDescent="0.2">
      <c r="A4369" t="s">
        <v>1041</v>
      </c>
      <c r="B4369">
        <f t="shared" si="1281"/>
        <v>873</v>
      </c>
      <c r="C4369">
        <f t="shared" ca="1" si="1284"/>
        <v>10</v>
      </c>
      <c r="D4369">
        <f ca="1">INDEX(table_rates,C4369,5)</f>
        <v>80</v>
      </c>
      <c r="E4369">
        <f ca="1">INDEX(table_rates,C4369,6)</f>
        <v>80</v>
      </c>
    </row>
    <row r="4370" spans="1:5" x14ac:dyDescent="0.2">
      <c r="A4370" t="s">
        <v>1042</v>
      </c>
      <c r="B4370">
        <f t="shared" si="1281"/>
        <v>873</v>
      </c>
      <c r="C4370">
        <f t="shared" ca="1" si="1284"/>
        <v>10</v>
      </c>
      <c r="D4370">
        <f ca="1">INDEX(table_rates,C4370,7)</f>
        <v>60</v>
      </c>
      <c r="E4370">
        <f ca="1">INDEX(table_rates,C4370,8)</f>
        <v>60</v>
      </c>
    </row>
    <row r="4371" spans="1:5" x14ac:dyDescent="0.2">
      <c r="A4371" t="s">
        <v>1043</v>
      </c>
      <c r="B4371">
        <f t="shared" si="1281"/>
        <v>873</v>
      </c>
      <c r="C4371">
        <f t="shared" ca="1" si="1284"/>
        <v>10</v>
      </c>
      <c r="D4371" t="str">
        <f ca="1">INDEX(table_rates,C4371,9)</f>
        <v>n/a</v>
      </c>
      <c r="E4371" t="str">
        <f ca="1">INDEX(table_rates,C4371,10)</f>
        <v>n/a</v>
      </c>
    </row>
    <row r="4372" spans="1:5" x14ac:dyDescent="0.2">
      <c r="A4372" t="s">
        <v>1039</v>
      </c>
      <c r="B4372">
        <f t="shared" si="1281"/>
        <v>874</v>
      </c>
      <c r="C4372">
        <f t="shared" ca="1" si="1284"/>
        <v>5</v>
      </c>
      <c r="D4372">
        <f t="shared" ca="1" si="1276"/>
        <v>100</v>
      </c>
      <c r="E4372">
        <f t="shared" ref="E4372" ca="1" si="1286">INDEX(table_rates,C4372,2)</f>
        <v>100</v>
      </c>
    </row>
    <row r="4373" spans="1:5" x14ac:dyDescent="0.2">
      <c r="A4373" t="s">
        <v>1040</v>
      </c>
      <c r="B4373">
        <f t="shared" si="1281"/>
        <v>874</v>
      </c>
      <c r="C4373">
        <f t="shared" ca="1" si="1284"/>
        <v>5</v>
      </c>
      <c r="D4373">
        <f ca="1">INDEX(table_rates,C4373,3)</f>
        <v>80</v>
      </c>
      <c r="E4373">
        <f ca="1">INDEX(table_rates,C4373,4)</f>
        <v>80</v>
      </c>
    </row>
    <row r="4374" spans="1:5" x14ac:dyDescent="0.2">
      <c r="A4374" t="s">
        <v>1041</v>
      </c>
      <c r="B4374">
        <f t="shared" si="1281"/>
        <v>874</v>
      </c>
      <c r="C4374">
        <f t="shared" ca="1" si="1284"/>
        <v>5</v>
      </c>
      <c r="D4374">
        <f ca="1">INDEX(table_rates,C4374,5)</f>
        <v>60</v>
      </c>
      <c r="E4374">
        <f ca="1">INDEX(table_rates,C4374,6)</f>
        <v>60</v>
      </c>
    </row>
    <row r="4375" spans="1:5" x14ac:dyDescent="0.2">
      <c r="A4375" t="s">
        <v>1042</v>
      </c>
      <c r="B4375">
        <f t="shared" si="1281"/>
        <v>874</v>
      </c>
      <c r="C4375">
        <f t="shared" ca="1" si="1284"/>
        <v>5</v>
      </c>
      <c r="D4375" t="str">
        <f ca="1">INDEX(table_rates,C4375,7)</f>
        <v>not covered</v>
      </c>
      <c r="E4375" t="str">
        <f ca="1">INDEX(table_rates,C4375,8)</f>
        <v>not covered</v>
      </c>
    </row>
    <row r="4376" spans="1:5" x14ac:dyDescent="0.2">
      <c r="A4376" t="s">
        <v>1043</v>
      </c>
      <c r="B4376">
        <f t="shared" si="1281"/>
        <v>874</v>
      </c>
      <c r="C4376">
        <f t="shared" ca="1" si="1284"/>
        <v>5</v>
      </c>
      <c r="D4376" t="str">
        <f ca="1">INDEX(table_rates,C4376,9)</f>
        <v>n/a</v>
      </c>
      <c r="E4376" t="str">
        <f ca="1">INDEX(table_rates,C4376,10)</f>
        <v>n/a</v>
      </c>
    </row>
    <row r="4377" spans="1:5" x14ac:dyDescent="0.2">
      <c r="A4377" t="s">
        <v>1039</v>
      </c>
      <c r="B4377">
        <f t="shared" si="1281"/>
        <v>875</v>
      </c>
      <c r="C4377">
        <f t="shared" ca="1" si="1284"/>
        <v>14</v>
      </c>
      <c r="D4377">
        <f t="shared" ca="1" si="1276"/>
        <v>100</v>
      </c>
      <c r="E4377">
        <f t="shared" ref="E4377" ca="1" si="1287">INDEX(table_rates,C4377,2)</f>
        <v>100</v>
      </c>
    </row>
    <row r="4378" spans="1:5" x14ac:dyDescent="0.2">
      <c r="A4378" t="s">
        <v>1040</v>
      </c>
      <c r="B4378">
        <f t="shared" si="1281"/>
        <v>875</v>
      </c>
      <c r="C4378">
        <f t="shared" ca="1" si="1284"/>
        <v>14</v>
      </c>
      <c r="D4378">
        <f ca="1">INDEX(table_rates,C4378,3)</f>
        <v>90</v>
      </c>
      <c r="E4378">
        <f ca="1">INDEX(table_rates,C4378,4)</f>
        <v>90</v>
      </c>
    </row>
    <row r="4379" spans="1:5" x14ac:dyDescent="0.2">
      <c r="A4379" t="s">
        <v>1041</v>
      </c>
      <c r="B4379">
        <f t="shared" si="1281"/>
        <v>875</v>
      </c>
      <c r="C4379">
        <f t="shared" ca="1" si="1284"/>
        <v>14</v>
      </c>
      <c r="D4379">
        <f ca="1">INDEX(table_rates,C4379,5)</f>
        <v>80</v>
      </c>
      <c r="E4379">
        <f ca="1">INDEX(table_rates,C4379,6)</f>
        <v>80</v>
      </c>
    </row>
    <row r="4380" spans="1:5" x14ac:dyDescent="0.2">
      <c r="A4380" t="s">
        <v>1042</v>
      </c>
      <c r="B4380">
        <f t="shared" si="1281"/>
        <v>875</v>
      </c>
      <c r="C4380">
        <f t="shared" ca="1" si="1284"/>
        <v>14</v>
      </c>
      <c r="D4380">
        <f ca="1">INDEX(table_rates,C4380,7)</f>
        <v>80</v>
      </c>
      <c r="E4380">
        <f ca="1">INDEX(table_rates,C4380,8)</f>
        <v>80</v>
      </c>
    </row>
    <row r="4381" spans="1:5" x14ac:dyDescent="0.2">
      <c r="A4381" t="s">
        <v>1043</v>
      </c>
      <c r="B4381">
        <f t="shared" si="1281"/>
        <v>875</v>
      </c>
      <c r="C4381">
        <f t="shared" ca="1" si="1284"/>
        <v>14</v>
      </c>
      <c r="D4381" t="str">
        <f ca="1">INDEX(table_rates,C4381,9)</f>
        <v>n/a</v>
      </c>
      <c r="E4381" t="str">
        <f ca="1">INDEX(table_rates,C4381,10)</f>
        <v>n/a</v>
      </c>
    </row>
    <row r="4382" spans="1:5" x14ac:dyDescent="0.2">
      <c r="A4382" t="s">
        <v>1039</v>
      </c>
      <c r="B4382">
        <f t="shared" si="1281"/>
        <v>876</v>
      </c>
      <c r="C4382">
        <f t="shared" ca="1" si="1270"/>
        <v>14</v>
      </c>
      <c r="D4382">
        <f t="shared" ca="1" si="1276"/>
        <v>100</v>
      </c>
      <c r="E4382">
        <f t="shared" ref="E4382" ca="1" si="1288">INDEX(table_rates,C4382,2)</f>
        <v>100</v>
      </c>
    </row>
    <row r="4383" spans="1:5" x14ac:dyDescent="0.2">
      <c r="A4383" t="s">
        <v>1040</v>
      </c>
      <c r="B4383">
        <f t="shared" si="1281"/>
        <v>876</v>
      </c>
      <c r="C4383">
        <f t="shared" ref="C4383:C4401" ca="1" si="1289">IF(MOD(ROW(C4383)-2,5)&lt;&gt;0,C4382,RANDBETWEEN(1,ROWS(table_rates)))</f>
        <v>14</v>
      </c>
      <c r="D4383">
        <f ca="1">INDEX(table_rates,C4383,3)</f>
        <v>90</v>
      </c>
      <c r="E4383">
        <f ca="1">INDEX(table_rates,C4383,4)</f>
        <v>90</v>
      </c>
    </row>
    <row r="4384" spans="1:5" x14ac:dyDescent="0.2">
      <c r="A4384" t="s">
        <v>1041</v>
      </c>
      <c r="B4384">
        <f t="shared" si="1281"/>
        <v>876</v>
      </c>
      <c r="C4384">
        <f t="shared" ca="1" si="1289"/>
        <v>14</v>
      </c>
      <c r="D4384">
        <f ca="1">INDEX(table_rates,C4384,5)</f>
        <v>80</v>
      </c>
      <c r="E4384">
        <f ca="1">INDEX(table_rates,C4384,6)</f>
        <v>80</v>
      </c>
    </row>
    <row r="4385" spans="1:5" x14ac:dyDescent="0.2">
      <c r="A4385" t="s">
        <v>1042</v>
      </c>
      <c r="B4385">
        <f t="shared" si="1281"/>
        <v>876</v>
      </c>
      <c r="C4385">
        <f t="shared" ca="1" si="1289"/>
        <v>14</v>
      </c>
      <c r="D4385">
        <f ca="1">INDEX(table_rates,C4385,7)</f>
        <v>80</v>
      </c>
      <c r="E4385">
        <f ca="1">INDEX(table_rates,C4385,8)</f>
        <v>80</v>
      </c>
    </row>
    <row r="4386" spans="1:5" x14ac:dyDescent="0.2">
      <c r="A4386" t="s">
        <v>1043</v>
      </c>
      <c r="B4386">
        <f t="shared" si="1281"/>
        <v>876</v>
      </c>
      <c r="C4386">
        <f t="shared" ca="1" si="1289"/>
        <v>14</v>
      </c>
      <c r="D4386" t="str">
        <f ca="1">INDEX(table_rates,C4386,9)</f>
        <v>n/a</v>
      </c>
      <c r="E4386" t="str">
        <f ca="1">INDEX(table_rates,C4386,10)</f>
        <v>n/a</v>
      </c>
    </row>
    <row r="4387" spans="1:5" x14ac:dyDescent="0.2">
      <c r="A4387" t="s">
        <v>1039</v>
      </c>
      <c r="B4387">
        <f t="shared" si="1281"/>
        <v>877</v>
      </c>
      <c r="C4387">
        <f t="shared" ca="1" si="1289"/>
        <v>8</v>
      </c>
      <c r="D4387">
        <f t="shared" ca="1" si="1276"/>
        <v>100</v>
      </c>
      <c r="E4387">
        <f t="shared" ref="E4387" ca="1" si="1290">INDEX(table_rates,C4387,2)</f>
        <v>100</v>
      </c>
    </row>
    <row r="4388" spans="1:5" x14ac:dyDescent="0.2">
      <c r="A4388" t="s">
        <v>1040</v>
      </c>
      <c r="B4388">
        <f t="shared" si="1281"/>
        <v>877</v>
      </c>
      <c r="C4388">
        <f t="shared" ca="1" si="1289"/>
        <v>8</v>
      </c>
      <c r="D4388">
        <f ca="1">INDEX(table_rates,C4388,3)</f>
        <v>80</v>
      </c>
      <c r="E4388">
        <f ca="1">INDEX(table_rates,C4388,4)</f>
        <v>80</v>
      </c>
    </row>
    <row r="4389" spans="1:5" x14ac:dyDescent="0.2">
      <c r="A4389" t="s">
        <v>1041</v>
      </c>
      <c r="B4389">
        <f t="shared" si="1281"/>
        <v>877</v>
      </c>
      <c r="C4389">
        <f t="shared" ca="1" si="1289"/>
        <v>8</v>
      </c>
      <c r="D4389">
        <f ca="1">INDEX(table_rates,C4389,5)</f>
        <v>60</v>
      </c>
      <c r="E4389">
        <f ca="1">INDEX(table_rates,C4389,6)</f>
        <v>60</v>
      </c>
    </row>
    <row r="4390" spans="1:5" x14ac:dyDescent="0.2">
      <c r="A4390" t="s">
        <v>1042</v>
      </c>
      <c r="B4390">
        <f t="shared" si="1281"/>
        <v>877</v>
      </c>
      <c r="C4390">
        <f t="shared" ca="1" si="1289"/>
        <v>8</v>
      </c>
      <c r="D4390">
        <f ca="1">INDEX(table_rates,C4390,7)</f>
        <v>50</v>
      </c>
      <c r="E4390">
        <f ca="1">INDEX(table_rates,C4390,8)</f>
        <v>50</v>
      </c>
    </row>
    <row r="4391" spans="1:5" x14ac:dyDescent="0.2">
      <c r="A4391" t="s">
        <v>1043</v>
      </c>
      <c r="B4391">
        <f t="shared" si="1281"/>
        <v>877</v>
      </c>
      <c r="C4391">
        <f t="shared" ca="1" si="1289"/>
        <v>8</v>
      </c>
      <c r="D4391" t="str">
        <f ca="1">INDEX(table_rates,C4391,9)</f>
        <v>n/a</v>
      </c>
      <c r="E4391" t="str">
        <f ca="1">INDEX(table_rates,C4391,10)</f>
        <v>n/a</v>
      </c>
    </row>
    <row r="4392" spans="1:5" x14ac:dyDescent="0.2">
      <c r="A4392" t="s">
        <v>1039</v>
      </c>
      <c r="B4392">
        <f t="shared" si="1281"/>
        <v>878</v>
      </c>
      <c r="C4392">
        <f t="shared" ca="1" si="1289"/>
        <v>10</v>
      </c>
      <c r="D4392">
        <f t="shared" ca="1" si="1276"/>
        <v>100</v>
      </c>
      <c r="E4392">
        <f t="shared" ref="E4392" ca="1" si="1291">INDEX(table_rates,C4392,2)</f>
        <v>100</v>
      </c>
    </row>
    <row r="4393" spans="1:5" x14ac:dyDescent="0.2">
      <c r="A4393" t="s">
        <v>1040</v>
      </c>
      <c r="B4393">
        <f t="shared" si="1281"/>
        <v>878</v>
      </c>
      <c r="C4393">
        <f t="shared" ca="1" si="1289"/>
        <v>10</v>
      </c>
      <c r="D4393">
        <f ca="1">INDEX(table_rates,C4393,3)</f>
        <v>80</v>
      </c>
      <c r="E4393">
        <f ca="1">INDEX(table_rates,C4393,4)</f>
        <v>80</v>
      </c>
    </row>
    <row r="4394" spans="1:5" x14ac:dyDescent="0.2">
      <c r="A4394" t="s">
        <v>1041</v>
      </c>
      <c r="B4394">
        <f t="shared" si="1281"/>
        <v>878</v>
      </c>
      <c r="C4394">
        <f t="shared" ca="1" si="1289"/>
        <v>10</v>
      </c>
      <c r="D4394">
        <f ca="1">INDEX(table_rates,C4394,5)</f>
        <v>80</v>
      </c>
      <c r="E4394">
        <f ca="1">INDEX(table_rates,C4394,6)</f>
        <v>80</v>
      </c>
    </row>
    <row r="4395" spans="1:5" x14ac:dyDescent="0.2">
      <c r="A4395" t="s">
        <v>1042</v>
      </c>
      <c r="B4395">
        <f t="shared" si="1281"/>
        <v>878</v>
      </c>
      <c r="C4395">
        <f t="shared" ca="1" si="1289"/>
        <v>10</v>
      </c>
      <c r="D4395">
        <f ca="1">INDEX(table_rates,C4395,7)</f>
        <v>60</v>
      </c>
      <c r="E4395">
        <f ca="1">INDEX(table_rates,C4395,8)</f>
        <v>60</v>
      </c>
    </row>
    <row r="4396" spans="1:5" x14ac:dyDescent="0.2">
      <c r="A4396" t="s">
        <v>1043</v>
      </c>
      <c r="B4396">
        <f t="shared" si="1281"/>
        <v>878</v>
      </c>
      <c r="C4396">
        <f t="shared" ca="1" si="1289"/>
        <v>10</v>
      </c>
      <c r="D4396" t="str">
        <f ca="1">INDEX(table_rates,C4396,9)</f>
        <v>n/a</v>
      </c>
      <c r="E4396" t="str">
        <f ca="1">INDEX(table_rates,C4396,10)</f>
        <v>n/a</v>
      </c>
    </row>
    <row r="4397" spans="1:5" x14ac:dyDescent="0.2">
      <c r="A4397" t="s">
        <v>1039</v>
      </c>
      <c r="B4397">
        <f t="shared" si="1281"/>
        <v>879</v>
      </c>
      <c r="C4397">
        <f t="shared" ca="1" si="1289"/>
        <v>5</v>
      </c>
      <c r="D4397">
        <f t="shared" ca="1" si="1276"/>
        <v>100</v>
      </c>
      <c r="E4397">
        <f t="shared" ref="E4397" ca="1" si="1292">INDEX(table_rates,C4397,2)</f>
        <v>100</v>
      </c>
    </row>
    <row r="4398" spans="1:5" x14ac:dyDescent="0.2">
      <c r="A4398" t="s">
        <v>1040</v>
      </c>
      <c r="B4398">
        <f t="shared" si="1281"/>
        <v>879</v>
      </c>
      <c r="C4398">
        <f t="shared" ca="1" si="1289"/>
        <v>5</v>
      </c>
      <c r="D4398">
        <f ca="1">INDEX(table_rates,C4398,3)</f>
        <v>80</v>
      </c>
      <c r="E4398">
        <f ca="1">INDEX(table_rates,C4398,4)</f>
        <v>80</v>
      </c>
    </row>
    <row r="4399" spans="1:5" x14ac:dyDescent="0.2">
      <c r="A4399" t="s">
        <v>1041</v>
      </c>
      <c r="B4399">
        <f t="shared" si="1281"/>
        <v>879</v>
      </c>
      <c r="C4399">
        <f t="shared" ca="1" si="1289"/>
        <v>5</v>
      </c>
      <c r="D4399">
        <f ca="1">INDEX(table_rates,C4399,5)</f>
        <v>60</v>
      </c>
      <c r="E4399">
        <f ca="1">INDEX(table_rates,C4399,6)</f>
        <v>60</v>
      </c>
    </row>
    <row r="4400" spans="1:5" x14ac:dyDescent="0.2">
      <c r="A4400" t="s">
        <v>1042</v>
      </c>
      <c r="B4400">
        <f t="shared" si="1281"/>
        <v>879</v>
      </c>
      <c r="C4400">
        <f t="shared" ca="1" si="1289"/>
        <v>5</v>
      </c>
      <c r="D4400" t="str">
        <f ca="1">INDEX(table_rates,C4400,7)</f>
        <v>not covered</v>
      </c>
      <c r="E4400" t="str">
        <f ca="1">INDEX(table_rates,C4400,8)</f>
        <v>not covered</v>
      </c>
    </row>
    <row r="4401" spans="1:5" x14ac:dyDescent="0.2">
      <c r="A4401" t="s">
        <v>1043</v>
      </c>
      <c r="B4401">
        <f t="shared" si="1281"/>
        <v>879</v>
      </c>
      <c r="C4401">
        <f t="shared" ca="1" si="1289"/>
        <v>5</v>
      </c>
      <c r="D4401" t="str">
        <f ca="1">INDEX(table_rates,C4401,9)</f>
        <v>n/a</v>
      </c>
      <c r="E4401" t="str">
        <f ca="1">INDEX(table_rates,C4401,10)</f>
        <v>n/a</v>
      </c>
    </row>
    <row r="4402" spans="1:5" x14ac:dyDescent="0.2">
      <c r="A4402" t="s">
        <v>1039</v>
      </c>
      <c r="B4402">
        <f t="shared" si="1281"/>
        <v>880</v>
      </c>
      <c r="C4402">
        <f t="shared" ref="C4402:C4462" ca="1" si="1293">RANDBETWEEN(1,ROWS(table_rates))</f>
        <v>3</v>
      </c>
      <c r="D4402">
        <f t="shared" ca="1" si="1276"/>
        <v>100</v>
      </c>
      <c r="E4402">
        <f t="shared" ref="E4402" ca="1" si="1294">INDEX(table_rates,C4402,2)</f>
        <v>100</v>
      </c>
    </row>
    <row r="4403" spans="1:5" x14ac:dyDescent="0.2">
      <c r="A4403" t="s">
        <v>1040</v>
      </c>
      <c r="B4403">
        <f t="shared" si="1281"/>
        <v>880</v>
      </c>
      <c r="C4403">
        <f t="shared" ref="C4403:C4421" ca="1" si="1295">IF(MOD(ROW(C4403)-2,5)&lt;&gt;0,C4402,RANDBETWEEN(1,ROWS(table_rates)))</f>
        <v>3</v>
      </c>
      <c r="D4403">
        <f ca="1">INDEX(table_rates,C4403,3)</f>
        <v>80</v>
      </c>
      <c r="E4403">
        <f ca="1">INDEX(table_rates,C4403,4)</f>
        <v>80</v>
      </c>
    </row>
    <row r="4404" spans="1:5" x14ac:dyDescent="0.2">
      <c r="A4404" t="s">
        <v>1041</v>
      </c>
      <c r="B4404">
        <f t="shared" si="1281"/>
        <v>880</v>
      </c>
      <c r="C4404">
        <f t="shared" ca="1" si="1295"/>
        <v>3</v>
      </c>
      <c r="D4404">
        <f ca="1">INDEX(table_rates,C4404,5)</f>
        <v>80</v>
      </c>
      <c r="E4404">
        <f ca="1">INDEX(table_rates,C4404,6)</f>
        <v>80</v>
      </c>
    </row>
    <row r="4405" spans="1:5" x14ac:dyDescent="0.2">
      <c r="A4405" t="s">
        <v>1042</v>
      </c>
      <c r="B4405">
        <f t="shared" si="1281"/>
        <v>880</v>
      </c>
      <c r="C4405">
        <f t="shared" ca="1" si="1295"/>
        <v>3</v>
      </c>
      <c r="D4405">
        <f ca="1">INDEX(table_rates,C4405,7)</f>
        <v>60</v>
      </c>
      <c r="E4405">
        <f ca="1">INDEX(table_rates,C4405,8)</f>
        <v>60</v>
      </c>
    </row>
    <row r="4406" spans="1:5" x14ac:dyDescent="0.2">
      <c r="A4406" t="s">
        <v>1043</v>
      </c>
      <c r="B4406">
        <f t="shared" si="1281"/>
        <v>880</v>
      </c>
      <c r="C4406">
        <f t="shared" ca="1" si="1295"/>
        <v>3</v>
      </c>
      <c r="D4406" t="str">
        <f ca="1">INDEX(table_rates,C4406,9)</f>
        <v>n/a</v>
      </c>
      <c r="E4406" t="str">
        <f ca="1">INDEX(table_rates,C4406,10)</f>
        <v>n/a</v>
      </c>
    </row>
    <row r="4407" spans="1:5" x14ac:dyDescent="0.2">
      <c r="A4407" t="s">
        <v>1039</v>
      </c>
      <c r="B4407">
        <f t="shared" si="1281"/>
        <v>881</v>
      </c>
      <c r="C4407">
        <f t="shared" ca="1" si="1295"/>
        <v>12</v>
      </c>
      <c r="D4407">
        <f t="shared" ref="D4407:D4467" ca="1" si="1296">INDEX(table_rates,C4407,1)</f>
        <v>100</v>
      </c>
      <c r="E4407">
        <f t="shared" ref="E4407" ca="1" si="1297">INDEX(table_rates,C4407,2)</f>
        <v>100</v>
      </c>
    </row>
    <row r="4408" spans="1:5" x14ac:dyDescent="0.2">
      <c r="A4408" t="s">
        <v>1040</v>
      </c>
      <c r="B4408">
        <f t="shared" si="1281"/>
        <v>881</v>
      </c>
      <c r="C4408">
        <f t="shared" ca="1" si="1295"/>
        <v>12</v>
      </c>
      <c r="D4408">
        <f ca="1">INDEX(table_rates,C4408,3)</f>
        <v>80</v>
      </c>
      <c r="E4408">
        <f ca="1">INDEX(table_rates,C4408,4)</f>
        <v>80</v>
      </c>
    </row>
    <row r="4409" spans="1:5" x14ac:dyDescent="0.2">
      <c r="A4409" t="s">
        <v>1041</v>
      </c>
      <c r="B4409">
        <f t="shared" si="1281"/>
        <v>881</v>
      </c>
      <c r="C4409">
        <f t="shared" ca="1" si="1295"/>
        <v>12</v>
      </c>
      <c r="D4409">
        <f ca="1">INDEX(table_rates,C4409,5)</f>
        <v>60</v>
      </c>
      <c r="E4409">
        <f ca="1">INDEX(table_rates,C4409,6)</f>
        <v>60</v>
      </c>
    </row>
    <row r="4410" spans="1:5" x14ac:dyDescent="0.2">
      <c r="A4410" t="s">
        <v>1042</v>
      </c>
      <c r="B4410">
        <f t="shared" si="1281"/>
        <v>881</v>
      </c>
      <c r="C4410">
        <f t="shared" ca="1" si="1295"/>
        <v>12</v>
      </c>
      <c r="D4410" t="str">
        <f ca="1">INDEX(table_rates,C4410,7)</f>
        <v>not covered</v>
      </c>
      <c r="E4410" t="str">
        <f ca="1">INDEX(table_rates,C4410,8)</f>
        <v>not covered</v>
      </c>
    </row>
    <row r="4411" spans="1:5" x14ac:dyDescent="0.2">
      <c r="A4411" t="s">
        <v>1043</v>
      </c>
      <c r="B4411">
        <f t="shared" si="1281"/>
        <v>881</v>
      </c>
      <c r="C4411">
        <f t="shared" ca="1" si="1295"/>
        <v>12</v>
      </c>
      <c r="D4411" t="str">
        <f ca="1">INDEX(table_rates,C4411,9)</f>
        <v>n/a</v>
      </c>
      <c r="E4411" t="str">
        <f ca="1">INDEX(table_rates,C4411,10)</f>
        <v>n/a</v>
      </c>
    </row>
    <row r="4412" spans="1:5" x14ac:dyDescent="0.2">
      <c r="A4412" t="s">
        <v>1039</v>
      </c>
      <c r="B4412">
        <f t="shared" si="1281"/>
        <v>882</v>
      </c>
      <c r="C4412">
        <f t="shared" ca="1" si="1295"/>
        <v>10</v>
      </c>
      <c r="D4412">
        <f t="shared" ca="1" si="1296"/>
        <v>100</v>
      </c>
      <c r="E4412">
        <f t="shared" ref="E4412" ca="1" si="1298">INDEX(table_rates,C4412,2)</f>
        <v>100</v>
      </c>
    </row>
    <row r="4413" spans="1:5" x14ac:dyDescent="0.2">
      <c r="A4413" t="s">
        <v>1040</v>
      </c>
      <c r="B4413">
        <f t="shared" si="1281"/>
        <v>882</v>
      </c>
      <c r="C4413">
        <f t="shared" ca="1" si="1295"/>
        <v>10</v>
      </c>
      <c r="D4413">
        <f ca="1">INDEX(table_rates,C4413,3)</f>
        <v>80</v>
      </c>
      <c r="E4413">
        <f ca="1">INDEX(table_rates,C4413,4)</f>
        <v>80</v>
      </c>
    </row>
    <row r="4414" spans="1:5" x14ac:dyDescent="0.2">
      <c r="A4414" t="s">
        <v>1041</v>
      </c>
      <c r="B4414">
        <f t="shared" si="1281"/>
        <v>882</v>
      </c>
      <c r="C4414">
        <f t="shared" ca="1" si="1295"/>
        <v>10</v>
      </c>
      <c r="D4414">
        <f ca="1">INDEX(table_rates,C4414,5)</f>
        <v>80</v>
      </c>
      <c r="E4414">
        <f ca="1">INDEX(table_rates,C4414,6)</f>
        <v>80</v>
      </c>
    </row>
    <row r="4415" spans="1:5" x14ac:dyDescent="0.2">
      <c r="A4415" t="s">
        <v>1042</v>
      </c>
      <c r="B4415">
        <f t="shared" si="1281"/>
        <v>882</v>
      </c>
      <c r="C4415">
        <f t="shared" ca="1" si="1295"/>
        <v>10</v>
      </c>
      <c r="D4415">
        <f ca="1">INDEX(table_rates,C4415,7)</f>
        <v>60</v>
      </c>
      <c r="E4415">
        <f ca="1">INDEX(table_rates,C4415,8)</f>
        <v>60</v>
      </c>
    </row>
    <row r="4416" spans="1:5" x14ac:dyDescent="0.2">
      <c r="A4416" t="s">
        <v>1043</v>
      </c>
      <c r="B4416">
        <f t="shared" si="1281"/>
        <v>882</v>
      </c>
      <c r="C4416">
        <f t="shared" ca="1" si="1295"/>
        <v>10</v>
      </c>
      <c r="D4416" t="str">
        <f ca="1">INDEX(table_rates,C4416,9)</f>
        <v>n/a</v>
      </c>
      <c r="E4416" t="str">
        <f ca="1">INDEX(table_rates,C4416,10)</f>
        <v>n/a</v>
      </c>
    </row>
    <row r="4417" spans="1:5" x14ac:dyDescent="0.2">
      <c r="A4417" t="s">
        <v>1039</v>
      </c>
      <c r="B4417">
        <f t="shared" si="1281"/>
        <v>883</v>
      </c>
      <c r="C4417">
        <f t="shared" ca="1" si="1295"/>
        <v>7</v>
      </c>
      <c r="D4417">
        <f t="shared" ca="1" si="1296"/>
        <v>100</v>
      </c>
      <c r="E4417">
        <f t="shared" ref="E4417" ca="1" si="1299">INDEX(table_rates,C4417,2)</f>
        <v>100</v>
      </c>
    </row>
    <row r="4418" spans="1:5" x14ac:dyDescent="0.2">
      <c r="A4418" t="s">
        <v>1040</v>
      </c>
      <c r="B4418">
        <f t="shared" si="1281"/>
        <v>883</v>
      </c>
      <c r="C4418">
        <f t="shared" ca="1" si="1295"/>
        <v>7</v>
      </c>
      <c r="D4418">
        <f ca="1">INDEX(table_rates,C4418,3)</f>
        <v>80</v>
      </c>
      <c r="E4418">
        <f ca="1">INDEX(table_rates,C4418,4)</f>
        <v>80</v>
      </c>
    </row>
    <row r="4419" spans="1:5" x14ac:dyDescent="0.2">
      <c r="A4419" t="s">
        <v>1041</v>
      </c>
      <c r="B4419">
        <f t="shared" si="1281"/>
        <v>883</v>
      </c>
      <c r="C4419">
        <f t="shared" ca="1" si="1295"/>
        <v>7</v>
      </c>
      <c r="D4419">
        <f ca="1">INDEX(table_rates,C4419,5)</f>
        <v>60</v>
      </c>
      <c r="E4419">
        <f ca="1">INDEX(table_rates,C4419,6)</f>
        <v>60</v>
      </c>
    </row>
    <row r="4420" spans="1:5" x14ac:dyDescent="0.2">
      <c r="A4420" t="s">
        <v>1042</v>
      </c>
      <c r="B4420">
        <f t="shared" ref="B4420:B4483" si="1300">IF(MOD(ROW(B4420)-2,5)&lt;&gt;0,B4419,B4419+1)</f>
        <v>883</v>
      </c>
      <c r="C4420">
        <f t="shared" ca="1" si="1295"/>
        <v>7</v>
      </c>
      <c r="D4420">
        <f ca="1">INDEX(table_rates,C4420,7)</f>
        <v>50</v>
      </c>
      <c r="E4420">
        <f ca="1">INDEX(table_rates,C4420,8)</f>
        <v>50</v>
      </c>
    </row>
    <row r="4421" spans="1:5" x14ac:dyDescent="0.2">
      <c r="A4421" t="s">
        <v>1043</v>
      </c>
      <c r="B4421">
        <f t="shared" si="1300"/>
        <v>883</v>
      </c>
      <c r="C4421">
        <f t="shared" ca="1" si="1295"/>
        <v>7</v>
      </c>
      <c r="D4421" t="str">
        <f ca="1">INDEX(table_rates,C4421,9)</f>
        <v>n/a</v>
      </c>
      <c r="E4421" t="str">
        <f ca="1">INDEX(table_rates,C4421,10)</f>
        <v>n/a</v>
      </c>
    </row>
    <row r="4422" spans="1:5" x14ac:dyDescent="0.2">
      <c r="A4422" t="s">
        <v>1039</v>
      </c>
      <c r="B4422">
        <f t="shared" si="1300"/>
        <v>884</v>
      </c>
      <c r="C4422">
        <f t="shared" ca="1" si="1293"/>
        <v>12</v>
      </c>
      <c r="D4422">
        <f t="shared" ca="1" si="1296"/>
        <v>100</v>
      </c>
      <c r="E4422">
        <f t="shared" ref="E4422" ca="1" si="1301">INDEX(table_rates,C4422,2)</f>
        <v>100</v>
      </c>
    </row>
    <row r="4423" spans="1:5" x14ac:dyDescent="0.2">
      <c r="A4423" t="s">
        <v>1040</v>
      </c>
      <c r="B4423">
        <f t="shared" si="1300"/>
        <v>884</v>
      </c>
      <c r="C4423">
        <f t="shared" ref="C4423:C4441" ca="1" si="1302">IF(MOD(ROW(C4423)-2,5)&lt;&gt;0,C4422,RANDBETWEEN(1,ROWS(table_rates)))</f>
        <v>12</v>
      </c>
      <c r="D4423">
        <f ca="1">INDEX(table_rates,C4423,3)</f>
        <v>80</v>
      </c>
      <c r="E4423">
        <f ca="1">INDEX(table_rates,C4423,4)</f>
        <v>80</v>
      </c>
    </row>
    <row r="4424" spans="1:5" x14ac:dyDescent="0.2">
      <c r="A4424" t="s">
        <v>1041</v>
      </c>
      <c r="B4424">
        <f t="shared" si="1300"/>
        <v>884</v>
      </c>
      <c r="C4424">
        <f t="shared" ca="1" si="1302"/>
        <v>12</v>
      </c>
      <c r="D4424">
        <f ca="1">INDEX(table_rates,C4424,5)</f>
        <v>60</v>
      </c>
      <c r="E4424">
        <f ca="1">INDEX(table_rates,C4424,6)</f>
        <v>60</v>
      </c>
    </row>
    <row r="4425" spans="1:5" x14ac:dyDescent="0.2">
      <c r="A4425" t="s">
        <v>1042</v>
      </c>
      <c r="B4425">
        <f t="shared" si="1300"/>
        <v>884</v>
      </c>
      <c r="C4425">
        <f t="shared" ca="1" si="1302"/>
        <v>12</v>
      </c>
      <c r="D4425" t="str">
        <f ca="1">INDEX(table_rates,C4425,7)</f>
        <v>not covered</v>
      </c>
      <c r="E4425" t="str">
        <f ca="1">INDEX(table_rates,C4425,8)</f>
        <v>not covered</v>
      </c>
    </row>
    <row r="4426" spans="1:5" x14ac:dyDescent="0.2">
      <c r="A4426" t="s">
        <v>1043</v>
      </c>
      <c r="B4426">
        <f t="shared" si="1300"/>
        <v>884</v>
      </c>
      <c r="C4426">
        <f t="shared" ca="1" si="1302"/>
        <v>12</v>
      </c>
      <c r="D4426" t="str">
        <f ca="1">INDEX(table_rates,C4426,9)</f>
        <v>n/a</v>
      </c>
      <c r="E4426" t="str">
        <f ca="1">INDEX(table_rates,C4426,10)</f>
        <v>n/a</v>
      </c>
    </row>
    <row r="4427" spans="1:5" x14ac:dyDescent="0.2">
      <c r="A4427" t="s">
        <v>1039</v>
      </c>
      <c r="B4427">
        <f t="shared" si="1300"/>
        <v>885</v>
      </c>
      <c r="C4427">
        <f t="shared" ca="1" si="1302"/>
        <v>11</v>
      </c>
      <c r="D4427">
        <f t="shared" ca="1" si="1296"/>
        <v>100</v>
      </c>
      <c r="E4427">
        <f t="shared" ref="E4427" ca="1" si="1303">INDEX(table_rates,C4427,2)</f>
        <v>100</v>
      </c>
    </row>
    <row r="4428" spans="1:5" x14ac:dyDescent="0.2">
      <c r="A4428" t="s">
        <v>1040</v>
      </c>
      <c r="B4428">
        <f t="shared" si="1300"/>
        <v>885</v>
      </c>
      <c r="C4428">
        <f t="shared" ca="1" si="1302"/>
        <v>11</v>
      </c>
      <c r="D4428">
        <f ca="1">INDEX(table_rates,C4428,3)</f>
        <v>80</v>
      </c>
      <c r="E4428">
        <f ca="1">INDEX(table_rates,C4428,4)</f>
        <v>80</v>
      </c>
    </row>
    <row r="4429" spans="1:5" x14ac:dyDescent="0.2">
      <c r="A4429" t="s">
        <v>1041</v>
      </c>
      <c r="B4429">
        <f t="shared" si="1300"/>
        <v>885</v>
      </c>
      <c r="C4429">
        <f t="shared" ca="1" si="1302"/>
        <v>11</v>
      </c>
      <c r="D4429">
        <f ca="1">INDEX(table_rates,C4429,5)</f>
        <v>80</v>
      </c>
      <c r="E4429">
        <f ca="1">INDEX(table_rates,C4429,6)</f>
        <v>80</v>
      </c>
    </row>
    <row r="4430" spans="1:5" x14ac:dyDescent="0.2">
      <c r="A4430" t="s">
        <v>1042</v>
      </c>
      <c r="B4430">
        <f t="shared" si="1300"/>
        <v>885</v>
      </c>
      <c r="C4430">
        <f t="shared" ca="1" si="1302"/>
        <v>11</v>
      </c>
      <c r="D4430">
        <f ca="1">INDEX(table_rates,C4430,7)</f>
        <v>60</v>
      </c>
      <c r="E4430">
        <f ca="1">INDEX(table_rates,C4430,8)</f>
        <v>60</v>
      </c>
    </row>
    <row r="4431" spans="1:5" x14ac:dyDescent="0.2">
      <c r="A4431" t="s">
        <v>1043</v>
      </c>
      <c r="B4431">
        <f t="shared" si="1300"/>
        <v>885</v>
      </c>
      <c r="C4431">
        <f t="shared" ca="1" si="1302"/>
        <v>11</v>
      </c>
      <c r="D4431" t="str">
        <f ca="1">INDEX(table_rates,C4431,9)</f>
        <v>n/a</v>
      </c>
      <c r="E4431" t="str">
        <f ca="1">INDEX(table_rates,C4431,10)</f>
        <v>n/a</v>
      </c>
    </row>
    <row r="4432" spans="1:5" x14ac:dyDescent="0.2">
      <c r="A4432" t="s">
        <v>1039</v>
      </c>
      <c r="B4432">
        <f t="shared" si="1300"/>
        <v>886</v>
      </c>
      <c r="C4432">
        <f t="shared" ca="1" si="1302"/>
        <v>6</v>
      </c>
      <c r="D4432">
        <f t="shared" ca="1" si="1296"/>
        <v>100</v>
      </c>
      <c r="E4432">
        <f t="shared" ref="E4432" ca="1" si="1304">INDEX(table_rates,C4432,2)</f>
        <v>100</v>
      </c>
    </row>
    <row r="4433" spans="1:5" x14ac:dyDescent="0.2">
      <c r="A4433" t="s">
        <v>1040</v>
      </c>
      <c r="B4433">
        <f t="shared" si="1300"/>
        <v>886</v>
      </c>
      <c r="C4433">
        <f t="shared" ca="1" si="1302"/>
        <v>6</v>
      </c>
      <c r="D4433">
        <f ca="1">INDEX(table_rates,C4433,3)</f>
        <v>80</v>
      </c>
      <c r="E4433">
        <f ca="1">INDEX(table_rates,C4433,4)</f>
        <v>80</v>
      </c>
    </row>
    <row r="4434" spans="1:5" x14ac:dyDescent="0.2">
      <c r="A4434" t="s">
        <v>1041</v>
      </c>
      <c r="B4434">
        <f t="shared" si="1300"/>
        <v>886</v>
      </c>
      <c r="C4434">
        <f t="shared" ca="1" si="1302"/>
        <v>6</v>
      </c>
      <c r="D4434">
        <f ca="1">INDEX(table_rates,C4434,5)</f>
        <v>60</v>
      </c>
      <c r="E4434">
        <f ca="1">INDEX(table_rates,C4434,6)</f>
        <v>60</v>
      </c>
    </row>
    <row r="4435" spans="1:5" x14ac:dyDescent="0.2">
      <c r="A4435" t="s">
        <v>1042</v>
      </c>
      <c r="B4435">
        <f t="shared" si="1300"/>
        <v>886</v>
      </c>
      <c r="C4435">
        <f t="shared" ca="1" si="1302"/>
        <v>6</v>
      </c>
      <c r="D4435">
        <f ca="1">INDEX(table_rates,C4435,7)</f>
        <v>50</v>
      </c>
      <c r="E4435">
        <f ca="1">INDEX(table_rates,C4435,8)</f>
        <v>50</v>
      </c>
    </row>
    <row r="4436" spans="1:5" x14ac:dyDescent="0.2">
      <c r="A4436" t="s">
        <v>1043</v>
      </c>
      <c r="B4436">
        <f t="shared" si="1300"/>
        <v>886</v>
      </c>
      <c r="C4436">
        <f t="shared" ca="1" si="1302"/>
        <v>6</v>
      </c>
      <c r="D4436" t="str">
        <f ca="1">INDEX(table_rates,C4436,9)</f>
        <v>n/a</v>
      </c>
      <c r="E4436" t="str">
        <f ca="1">INDEX(table_rates,C4436,10)</f>
        <v>n/a</v>
      </c>
    </row>
    <row r="4437" spans="1:5" x14ac:dyDescent="0.2">
      <c r="A4437" t="s">
        <v>1039</v>
      </c>
      <c r="B4437">
        <f t="shared" si="1300"/>
        <v>887</v>
      </c>
      <c r="C4437">
        <f t="shared" ca="1" si="1302"/>
        <v>5</v>
      </c>
      <c r="D4437">
        <f t="shared" ca="1" si="1296"/>
        <v>100</v>
      </c>
      <c r="E4437">
        <f t="shared" ref="E4437" ca="1" si="1305">INDEX(table_rates,C4437,2)</f>
        <v>100</v>
      </c>
    </row>
    <row r="4438" spans="1:5" x14ac:dyDescent="0.2">
      <c r="A4438" t="s">
        <v>1040</v>
      </c>
      <c r="B4438">
        <f t="shared" si="1300"/>
        <v>887</v>
      </c>
      <c r="C4438">
        <f t="shared" ca="1" si="1302"/>
        <v>5</v>
      </c>
      <c r="D4438">
        <f ca="1">INDEX(table_rates,C4438,3)</f>
        <v>80</v>
      </c>
      <c r="E4438">
        <f ca="1">INDEX(table_rates,C4438,4)</f>
        <v>80</v>
      </c>
    </row>
    <row r="4439" spans="1:5" x14ac:dyDescent="0.2">
      <c r="A4439" t="s">
        <v>1041</v>
      </c>
      <c r="B4439">
        <f t="shared" si="1300"/>
        <v>887</v>
      </c>
      <c r="C4439">
        <f t="shared" ca="1" si="1302"/>
        <v>5</v>
      </c>
      <c r="D4439">
        <f ca="1">INDEX(table_rates,C4439,5)</f>
        <v>60</v>
      </c>
      <c r="E4439">
        <f ca="1">INDEX(table_rates,C4439,6)</f>
        <v>60</v>
      </c>
    </row>
    <row r="4440" spans="1:5" x14ac:dyDescent="0.2">
      <c r="A4440" t="s">
        <v>1042</v>
      </c>
      <c r="B4440">
        <f t="shared" si="1300"/>
        <v>887</v>
      </c>
      <c r="C4440">
        <f t="shared" ca="1" si="1302"/>
        <v>5</v>
      </c>
      <c r="D4440" t="str">
        <f ca="1">INDEX(table_rates,C4440,7)</f>
        <v>not covered</v>
      </c>
      <c r="E4440" t="str">
        <f ca="1">INDEX(table_rates,C4440,8)</f>
        <v>not covered</v>
      </c>
    </row>
    <row r="4441" spans="1:5" x14ac:dyDescent="0.2">
      <c r="A4441" t="s">
        <v>1043</v>
      </c>
      <c r="B4441">
        <f t="shared" si="1300"/>
        <v>887</v>
      </c>
      <c r="C4441">
        <f t="shared" ca="1" si="1302"/>
        <v>5</v>
      </c>
      <c r="D4441" t="str">
        <f ca="1">INDEX(table_rates,C4441,9)</f>
        <v>n/a</v>
      </c>
      <c r="E4441" t="str">
        <f ca="1">INDEX(table_rates,C4441,10)</f>
        <v>n/a</v>
      </c>
    </row>
    <row r="4442" spans="1:5" x14ac:dyDescent="0.2">
      <c r="A4442" t="s">
        <v>1039</v>
      </c>
      <c r="B4442">
        <f t="shared" si="1300"/>
        <v>888</v>
      </c>
      <c r="C4442">
        <f t="shared" ca="1" si="1293"/>
        <v>9</v>
      </c>
      <c r="D4442">
        <f t="shared" ca="1" si="1296"/>
        <v>100</v>
      </c>
      <c r="E4442">
        <f t="shared" ref="E4442" ca="1" si="1306">INDEX(table_rates,C4442,2)</f>
        <v>100</v>
      </c>
    </row>
    <row r="4443" spans="1:5" x14ac:dyDescent="0.2">
      <c r="A4443" t="s">
        <v>1040</v>
      </c>
      <c r="B4443">
        <f t="shared" si="1300"/>
        <v>888</v>
      </c>
      <c r="C4443">
        <f t="shared" ref="C4443:C4461" ca="1" si="1307">IF(MOD(ROW(C4443)-2,5)&lt;&gt;0,C4442,RANDBETWEEN(1,ROWS(table_rates)))</f>
        <v>9</v>
      </c>
      <c r="D4443">
        <f ca="1">INDEX(table_rates,C4443,3)</f>
        <v>80</v>
      </c>
      <c r="E4443">
        <f ca="1">INDEX(table_rates,C4443,4)</f>
        <v>80</v>
      </c>
    </row>
    <row r="4444" spans="1:5" x14ac:dyDescent="0.2">
      <c r="A4444" t="s">
        <v>1041</v>
      </c>
      <c r="B4444">
        <f t="shared" si="1300"/>
        <v>888</v>
      </c>
      <c r="C4444">
        <f t="shared" ca="1" si="1307"/>
        <v>9</v>
      </c>
      <c r="D4444">
        <f ca="1">INDEX(table_rates,C4444,5)</f>
        <v>80</v>
      </c>
      <c r="E4444">
        <f ca="1">INDEX(table_rates,C4444,6)</f>
        <v>80</v>
      </c>
    </row>
    <row r="4445" spans="1:5" x14ac:dyDescent="0.2">
      <c r="A4445" t="s">
        <v>1042</v>
      </c>
      <c r="B4445">
        <f t="shared" si="1300"/>
        <v>888</v>
      </c>
      <c r="C4445">
        <f t="shared" ca="1" si="1307"/>
        <v>9</v>
      </c>
      <c r="D4445">
        <f ca="1">INDEX(table_rates,C4445,7)</f>
        <v>60</v>
      </c>
      <c r="E4445">
        <f ca="1">INDEX(table_rates,C4445,8)</f>
        <v>60</v>
      </c>
    </row>
    <row r="4446" spans="1:5" x14ac:dyDescent="0.2">
      <c r="A4446" t="s">
        <v>1043</v>
      </c>
      <c r="B4446">
        <f t="shared" si="1300"/>
        <v>888</v>
      </c>
      <c r="C4446">
        <f t="shared" ca="1" si="1307"/>
        <v>9</v>
      </c>
      <c r="D4446" t="str">
        <f ca="1">INDEX(table_rates,C4446,9)</f>
        <v>n/a</v>
      </c>
      <c r="E4446" t="str">
        <f ca="1">INDEX(table_rates,C4446,10)</f>
        <v>n/a</v>
      </c>
    </row>
    <row r="4447" spans="1:5" x14ac:dyDescent="0.2">
      <c r="A4447" t="s">
        <v>1039</v>
      </c>
      <c r="B4447">
        <f t="shared" si="1300"/>
        <v>889</v>
      </c>
      <c r="C4447">
        <f t="shared" ca="1" si="1307"/>
        <v>15</v>
      </c>
      <c r="D4447">
        <f t="shared" ca="1" si="1296"/>
        <v>100</v>
      </c>
      <c r="E4447">
        <f t="shared" ref="E4447" ca="1" si="1308">INDEX(table_rates,C4447,2)</f>
        <v>100</v>
      </c>
    </row>
    <row r="4448" spans="1:5" x14ac:dyDescent="0.2">
      <c r="A4448" t="s">
        <v>1040</v>
      </c>
      <c r="B4448">
        <f t="shared" si="1300"/>
        <v>889</v>
      </c>
      <c r="C4448">
        <f t="shared" ca="1" si="1307"/>
        <v>15</v>
      </c>
      <c r="D4448">
        <f ca="1">INDEX(table_rates,C4448,3)</f>
        <v>90</v>
      </c>
      <c r="E4448">
        <f ca="1">INDEX(table_rates,C4448,4)</f>
        <v>90</v>
      </c>
    </row>
    <row r="4449" spans="1:5" x14ac:dyDescent="0.2">
      <c r="A4449" t="s">
        <v>1041</v>
      </c>
      <c r="B4449">
        <f t="shared" si="1300"/>
        <v>889</v>
      </c>
      <c r="C4449">
        <f t="shared" ca="1" si="1307"/>
        <v>15</v>
      </c>
      <c r="D4449">
        <f ca="1">INDEX(table_rates,C4449,5)</f>
        <v>80</v>
      </c>
      <c r="E4449">
        <f ca="1">INDEX(table_rates,C4449,6)</f>
        <v>80</v>
      </c>
    </row>
    <row r="4450" spans="1:5" x14ac:dyDescent="0.2">
      <c r="A4450" t="s">
        <v>1042</v>
      </c>
      <c r="B4450">
        <f t="shared" si="1300"/>
        <v>889</v>
      </c>
      <c r="C4450">
        <f t="shared" ca="1" si="1307"/>
        <v>15</v>
      </c>
      <c r="D4450">
        <f ca="1">INDEX(table_rates,C4450,7)</f>
        <v>80</v>
      </c>
      <c r="E4450">
        <f ca="1">INDEX(table_rates,C4450,8)</f>
        <v>80</v>
      </c>
    </row>
    <row r="4451" spans="1:5" x14ac:dyDescent="0.2">
      <c r="A4451" t="s">
        <v>1043</v>
      </c>
      <c r="B4451">
        <f t="shared" si="1300"/>
        <v>889</v>
      </c>
      <c r="C4451">
        <f t="shared" ca="1" si="1307"/>
        <v>15</v>
      </c>
      <c r="D4451" t="str">
        <f ca="1">INDEX(table_rates,C4451,9)</f>
        <v>n/a</v>
      </c>
      <c r="E4451" t="str">
        <f ca="1">INDEX(table_rates,C4451,10)</f>
        <v>n/a</v>
      </c>
    </row>
    <row r="4452" spans="1:5" x14ac:dyDescent="0.2">
      <c r="A4452" t="s">
        <v>1039</v>
      </c>
      <c r="B4452">
        <f t="shared" si="1300"/>
        <v>890</v>
      </c>
      <c r="C4452">
        <f t="shared" ca="1" si="1307"/>
        <v>8</v>
      </c>
      <c r="D4452">
        <f t="shared" ca="1" si="1296"/>
        <v>100</v>
      </c>
      <c r="E4452">
        <f t="shared" ref="E4452" ca="1" si="1309">INDEX(table_rates,C4452,2)</f>
        <v>100</v>
      </c>
    </row>
    <row r="4453" spans="1:5" x14ac:dyDescent="0.2">
      <c r="A4453" t="s">
        <v>1040</v>
      </c>
      <c r="B4453">
        <f t="shared" si="1300"/>
        <v>890</v>
      </c>
      <c r="C4453">
        <f t="shared" ca="1" si="1307"/>
        <v>8</v>
      </c>
      <c r="D4453">
        <f ca="1">INDEX(table_rates,C4453,3)</f>
        <v>80</v>
      </c>
      <c r="E4453">
        <f ca="1">INDEX(table_rates,C4453,4)</f>
        <v>80</v>
      </c>
    </row>
    <row r="4454" spans="1:5" x14ac:dyDescent="0.2">
      <c r="A4454" t="s">
        <v>1041</v>
      </c>
      <c r="B4454">
        <f t="shared" si="1300"/>
        <v>890</v>
      </c>
      <c r="C4454">
        <f t="shared" ca="1" si="1307"/>
        <v>8</v>
      </c>
      <c r="D4454">
        <f ca="1">INDEX(table_rates,C4454,5)</f>
        <v>60</v>
      </c>
      <c r="E4454">
        <f ca="1">INDEX(table_rates,C4454,6)</f>
        <v>60</v>
      </c>
    </row>
    <row r="4455" spans="1:5" x14ac:dyDescent="0.2">
      <c r="A4455" t="s">
        <v>1042</v>
      </c>
      <c r="B4455">
        <f t="shared" si="1300"/>
        <v>890</v>
      </c>
      <c r="C4455">
        <f t="shared" ca="1" si="1307"/>
        <v>8</v>
      </c>
      <c r="D4455">
        <f ca="1">INDEX(table_rates,C4455,7)</f>
        <v>50</v>
      </c>
      <c r="E4455">
        <f ca="1">INDEX(table_rates,C4455,8)</f>
        <v>50</v>
      </c>
    </row>
    <row r="4456" spans="1:5" x14ac:dyDescent="0.2">
      <c r="A4456" t="s">
        <v>1043</v>
      </c>
      <c r="B4456">
        <f t="shared" si="1300"/>
        <v>890</v>
      </c>
      <c r="C4456">
        <f t="shared" ca="1" si="1307"/>
        <v>8</v>
      </c>
      <c r="D4456" t="str">
        <f ca="1">INDEX(table_rates,C4456,9)</f>
        <v>n/a</v>
      </c>
      <c r="E4456" t="str">
        <f ca="1">INDEX(table_rates,C4456,10)</f>
        <v>n/a</v>
      </c>
    </row>
    <row r="4457" spans="1:5" x14ac:dyDescent="0.2">
      <c r="A4457" t="s">
        <v>1039</v>
      </c>
      <c r="B4457">
        <f t="shared" si="1300"/>
        <v>891</v>
      </c>
      <c r="C4457">
        <f t="shared" ca="1" si="1307"/>
        <v>14</v>
      </c>
      <c r="D4457">
        <f t="shared" ca="1" si="1296"/>
        <v>100</v>
      </c>
      <c r="E4457">
        <f t="shared" ref="E4457" ca="1" si="1310">INDEX(table_rates,C4457,2)</f>
        <v>100</v>
      </c>
    </row>
    <row r="4458" spans="1:5" x14ac:dyDescent="0.2">
      <c r="A4458" t="s">
        <v>1040</v>
      </c>
      <c r="B4458">
        <f t="shared" si="1300"/>
        <v>891</v>
      </c>
      <c r="C4458">
        <f t="shared" ca="1" si="1307"/>
        <v>14</v>
      </c>
      <c r="D4458">
        <f ca="1">INDEX(table_rates,C4458,3)</f>
        <v>90</v>
      </c>
      <c r="E4458">
        <f ca="1">INDEX(table_rates,C4458,4)</f>
        <v>90</v>
      </c>
    </row>
    <row r="4459" spans="1:5" x14ac:dyDescent="0.2">
      <c r="A4459" t="s">
        <v>1041</v>
      </c>
      <c r="B4459">
        <f t="shared" si="1300"/>
        <v>891</v>
      </c>
      <c r="C4459">
        <f t="shared" ca="1" si="1307"/>
        <v>14</v>
      </c>
      <c r="D4459">
        <f ca="1">INDEX(table_rates,C4459,5)</f>
        <v>80</v>
      </c>
      <c r="E4459">
        <f ca="1">INDEX(table_rates,C4459,6)</f>
        <v>80</v>
      </c>
    </row>
    <row r="4460" spans="1:5" x14ac:dyDescent="0.2">
      <c r="A4460" t="s">
        <v>1042</v>
      </c>
      <c r="B4460">
        <f t="shared" si="1300"/>
        <v>891</v>
      </c>
      <c r="C4460">
        <f t="shared" ca="1" si="1307"/>
        <v>14</v>
      </c>
      <c r="D4460">
        <f ca="1">INDEX(table_rates,C4460,7)</f>
        <v>80</v>
      </c>
      <c r="E4460">
        <f ca="1">INDEX(table_rates,C4460,8)</f>
        <v>80</v>
      </c>
    </row>
    <row r="4461" spans="1:5" x14ac:dyDescent="0.2">
      <c r="A4461" t="s">
        <v>1043</v>
      </c>
      <c r="B4461">
        <f t="shared" si="1300"/>
        <v>891</v>
      </c>
      <c r="C4461">
        <f t="shared" ca="1" si="1307"/>
        <v>14</v>
      </c>
      <c r="D4461" t="str">
        <f ca="1">INDEX(table_rates,C4461,9)</f>
        <v>n/a</v>
      </c>
      <c r="E4461" t="str">
        <f ca="1">INDEX(table_rates,C4461,10)</f>
        <v>n/a</v>
      </c>
    </row>
    <row r="4462" spans="1:5" x14ac:dyDescent="0.2">
      <c r="A4462" t="s">
        <v>1039</v>
      </c>
      <c r="B4462">
        <f t="shared" si="1300"/>
        <v>892</v>
      </c>
      <c r="C4462">
        <f t="shared" ca="1" si="1293"/>
        <v>4</v>
      </c>
      <c r="D4462">
        <f t="shared" ca="1" si="1296"/>
        <v>100</v>
      </c>
      <c r="E4462">
        <f t="shared" ref="E4462" ca="1" si="1311">INDEX(table_rates,C4462,2)</f>
        <v>100</v>
      </c>
    </row>
    <row r="4463" spans="1:5" x14ac:dyDescent="0.2">
      <c r="A4463" t="s">
        <v>1040</v>
      </c>
      <c r="B4463">
        <f t="shared" si="1300"/>
        <v>892</v>
      </c>
      <c r="C4463">
        <f t="shared" ref="C4463:C4481" ca="1" si="1312">IF(MOD(ROW(C4463)-2,5)&lt;&gt;0,C4462,RANDBETWEEN(1,ROWS(table_rates)))</f>
        <v>4</v>
      </c>
      <c r="D4463">
        <f ca="1">INDEX(table_rates,C4463,3)</f>
        <v>90</v>
      </c>
      <c r="E4463">
        <f ca="1">INDEX(table_rates,C4463,4)</f>
        <v>90</v>
      </c>
    </row>
    <row r="4464" spans="1:5" x14ac:dyDescent="0.2">
      <c r="A4464" t="s">
        <v>1041</v>
      </c>
      <c r="B4464">
        <f t="shared" si="1300"/>
        <v>892</v>
      </c>
      <c r="C4464">
        <f t="shared" ca="1" si="1312"/>
        <v>4</v>
      </c>
      <c r="D4464">
        <f ca="1">INDEX(table_rates,C4464,5)</f>
        <v>80</v>
      </c>
      <c r="E4464">
        <f ca="1">INDEX(table_rates,C4464,6)</f>
        <v>80</v>
      </c>
    </row>
    <row r="4465" spans="1:5" x14ac:dyDescent="0.2">
      <c r="A4465" t="s">
        <v>1042</v>
      </c>
      <c r="B4465">
        <f t="shared" si="1300"/>
        <v>892</v>
      </c>
      <c r="C4465">
        <f t="shared" ca="1" si="1312"/>
        <v>4</v>
      </c>
      <c r="D4465">
        <f ca="1">INDEX(table_rates,C4465,7)</f>
        <v>80</v>
      </c>
      <c r="E4465">
        <f ca="1">INDEX(table_rates,C4465,8)</f>
        <v>80</v>
      </c>
    </row>
    <row r="4466" spans="1:5" x14ac:dyDescent="0.2">
      <c r="A4466" t="s">
        <v>1043</v>
      </c>
      <c r="B4466">
        <f t="shared" si="1300"/>
        <v>892</v>
      </c>
      <c r="C4466">
        <f t="shared" ca="1" si="1312"/>
        <v>4</v>
      </c>
      <c r="D4466" t="str">
        <f ca="1">INDEX(table_rates,C4466,9)</f>
        <v>n/a</v>
      </c>
      <c r="E4466" t="str">
        <f ca="1">INDEX(table_rates,C4466,10)</f>
        <v>n/a</v>
      </c>
    </row>
    <row r="4467" spans="1:5" x14ac:dyDescent="0.2">
      <c r="A4467" t="s">
        <v>1039</v>
      </c>
      <c r="B4467">
        <f t="shared" si="1300"/>
        <v>893</v>
      </c>
      <c r="C4467">
        <f t="shared" ca="1" si="1312"/>
        <v>4</v>
      </c>
      <c r="D4467">
        <f t="shared" ca="1" si="1296"/>
        <v>100</v>
      </c>
      <c r="E4467">
        <f t="shared" ref="E4467" ca="1" si="1313">INDEX(table_rates,C4467,2)</f>
        <v>100</v>
      </c>
    </row>
    <row r="4468" spans="1:5" x14ac:dyDescent="0.2">
      <c r="A4468" t="s">
        <v>1040</v>
      </c>
      <c r="B4468">
        <f t="shared" si="1300"/>
        <v>893</v>
      </c>
      <c r="C4468">
        <f t="shared" ca="1" si="1312"/>
        <v>4</v>
      </c>
      <c r="D4468">
        <f ca="1">INDEX(table_rates,C4468,3)</f>
        <v>90</v>
      </c>
      <c r="E4468">
        <f ca="1">INDEX(table_rates,C4468,4)</f>
        <v>90</v>
      </c>
    </row>
    <row r="4469" spans="1:5" x14ac:dyDescent="0.2">
      <c r="A4469" t="s">
        <v>1041</v>
      </c>
      <c r="B4469">
        <f t="shared" si="1300"/>
        <v>893</v>
      </c>
      <c r="C4469">
        <f t="shared" ca="1" si="1312"/>
        <v>4</v>
      </c>
      <c r="D4469">
        <f ca="1">INDEX(table_rates,C4469,5)</f>
        <v>80</v>
      </c>
      <c r="E4469">
        <f ca="1">INDEX(table_rates,C4469,6)</f>
        <v>80</v>
      </c>
    </row>
    <row r="4470" spans="1:5" x14ac:dyDescent="0.2">
      <c r="A4470" t="s">
        <v>1042</v>
      </c>
      <c r="B4470">
        <f t="shared" si="1300"/>
        <v>893</v>
      </c>
      <c r="C4470">
        <f t="shared" ca="1" si="1312"/>
        <v>4</v>
      </c>
      <c r="D4470">
        <f ca="1">INDEX(table_rates,C4470,7)</f>
        <v>80</v>
      </c>
      <c r="E4470">
        <f ca="1">INDEX(table_rates,C4470,8)</f>
        <v>80</v>
      </c>
    </row>
    <row r="4471" spans="1:5" x14ac:dyDescent="0.2">
      <c r="A4471" t="s">
        <v>1043</v>
      </c>
      <c r="B4471">
        <f t="shared" si="1300"/>
        <v>893</v>
      </c>
      <c r="C4471">
        <f t="shared" ca="1" si="1312"/>
        <v>4</v>
      </c>
      <c r="D4471" t="str">
        <f ca="1">INDEX(table_rates,C4471,9)</f>
        <v>n/a</v>
      </c>
      <c r="E4471" t="str">
        <f ca="1">INDEX(table_rates,C4471,10)</f>
        <v>n/a</v>
      </c>
    </row>
    <row r="4472" spans="1:5" x14ac:dyDescent="0.2">
      <c r="A4472" t="s">
        <v>1039</v>
      </c>
      <c r="B4472">
        <f t="shared" si="1300"/>
        <v>894</v>
      </c>
      <c r="C4472">
        <f t="shared" ca="1" si="1312"/>
        <v>3</v>
      </c>
      <c r="D4472">
        <f t="shared" ref="D4472:D4532" ca="1" si="1314">INDEX(table_rates,C4472,1)</f>
        <v>100</v>
      </c>
      <c r="E4472">
        <f t="shared" ref="E4472" ca="1" si="1315">INDEX(table_rates,C4472,2)</f>
        <v>100</v>
      </c>
    </row>
    <row r="4473" spans="1:5" x14ac:dyDescent="0.2">
      <c r="A4473" t="s">
        <v>1040</v>
      </c>
      <c r="B4473">
        <f t="shared" si="1300"/>
        <v>894</v>
      </c>
      <c r="C4473">
        <f t="shared" ca="1" si="1312"/>
        <v>3</v>
      </c>
      <c r="D4473">
        <f ca="1">INDEX(table_rates,C4473,3)</f>
        <v>80</v>
      </c>
      <c r="E4473">
        <f ca="1">INDEX(table_rates,C4473,4)</f>
        <v>80</v>
      </c>
    </row>
    <row r="4474" spans="1:5" x14ac:dyDescent="0.2">
      <c r="A4474" t="s">
        <v>1041</v>
      </c>
      <c r="B4474">
        <f t="shared" si="1300"/>
        <v>894</v>
      </c>
      <c r="C4474">
        <f t="shared" ca="1" si="1312"/>
        <v>3</v>
      </c>
      <c r="D4474">
        <f ca="1">INDEX(table_rates,C4474,5)</f>
        <v>80</v>
      </c>
      <c r="E4474">
        <f ca="1">INDEX(table_rates,C4474,6)</f>
        <v>80</v>
      </c>
    </row>
    <row r="4475" spans="1:5" x14ac:dyDescent="0.2">
      <c r="A4475" t="s">
        <v>1042</v>
      </c>
      <c r="B4475">
        <f t="shared" si="1300"/>
        <v>894</v>
      </c>
      <c r="C4475">
        <f t="shared" ca="1" si="1312"/>
        <v>3</v>
      </c>
      <c r="D4475">
        <f ca="1">INDEX(table_rates,C4475,7)</f>
        <v>60</v>
      </c>
      <c r="E4475">
        <f ca="1">INDEX(table_rates,C4475,8)</f>
        <v>60</v>
      </c>
    </row>
    <row r="4476" spans="1:5" x14ac:dyDescent="0.2">
      <c r="A4476" t="s">
        <v>1043</v>
      </c>
      <c r="B4476">
        <f t="shared" si="1300"/>
        <v>894</v>
      </c>
      <c r="C4476">
        <f t="shared" ca="1" si="1312"/>
        <v>3</v>
      </c>
      <c r="D4476" t="str">
        <f ca="1">INDEX(table_rates,C4476,9)</f>
        <v>n/a</v>
      </c>
      <c r="E4476" t="str">
        <f ca="1">INDEX(table_rates,C4476,10)</f>
        <v>n/a</v>
      </c>
    </row>
    <row r="4477" spans="1:5" x14ac:dyDescent="0.2">
      <c r="A4477" t="s">
        <v>1039</v>
      </c>
      <c r="B4477">
        <f t="shared" si="1300"/>
        <v>895</v>
      </c>
      <c r="C4477">
        <f t="shared" ca="1" si="1312"/>
        <v>4</v>
      </c>
      <c r="D4477">
        <f t="shared" ca="1" si="1314"/>
        <v>100</v>
      </c>
      <c r="E4477">
        <f t="shared" ref="E4477" ca="1" si="1316">INDEX(table_rates,C4477,2)</f>
        <v>100</v>
      </c>
    </row>
    <row r="4478" spans="1:5" x14ac:dyDescent="0.2">
      <c r="A4478" t="s">
        <v>1040</v>
      </c>
      <c r="B4478">
        <f t="shared" si="1300"/>
        <v>895</v>
      </c>
      <c r="C4478">
        <f t="shared" ca="1" si="1312"/>
        <v>4</v>
      </c>
      <c r="D4478">
        <f ca="1">INDEX(table_rates,C4478,3)</f>
        <v>90</v>
      </c>
      <c r="E4478">
        <f ca="1">INDEX(table_rates,C4478,4)</f>
        <v>90</v>
      </c>
    </row>
    <row r="4479" spans="1:5" x14ac:dyDescent="0.2">
      <c r="A4479" t="s">
        <v>1041</v>
      </c>
      <c r="B4479">
        <f t="shared" si="1300"/>
        <v>895</v>
      </c>
      <c r="C4479">
        <f t="shared" ca="1" si="1312"/>
        <v>4</v>
      </c>
      <c r="D4479">
        <f ca="1">INDEX(table_rates,C4479,5)</f>
        <v>80</v>
      </c>
      <c r="E4479">
        <f ca="1">INDEX(table_rates,C4479,6)</f>
        <v>80</v>
      </c>
    </row>
    <row r="4480" spans="1:5" x14ac:dyDescent="0.2">
      <c r="A4480" t="s">
        <v>1042</v>
      </c>
      <c r="B4480">
        <f t="shared" si="1300"/>
        <v>895</v>
      </c>
      <c r="C4480">
        <f t="shared" ca="1" si="1312"/>
        <v>4</v>
      </c>
      <c r="D4480">
        <f ca="1">INDEX(table_rates,C4480,7)</f>
        <v>80</v>
      </c>
      <c r="E4480">
        <f ca="1">INDEX(table_rates,C4480,8)</f>
        <v>80</v>
      </c>
    </row>
    <row r="4481" spans="1:5" x14ac:dyDescent="0.2">
      <c r="A4481" t="s">
        <v>1043</v>
      </c>
      <c r="B4481">
        <f t="shared" si="1300"/>
        <v>895</v>
      </c>
      <c r="C4481">
        <f t="shared" ca="1" si="1312"/>
        <v>4</v>
      </c>
      <c r="D4481" t="str">
        <f ca="1">INDEX(table_rates,C4481,9)</f>
        <v>n/a</v>
      </c>
      <c r="E4481" t="str">
        <f ca="1">INDEX(table_rates,C4481,10)</f>
        <v>n/a</v>
      </c>
    </row>
    <row r="4482" spans="1:5" x14ac:dyDescent="0.2">
      <c r="A4482" t="s">
        <v>1039</v>
      </c>
      <c r="B4482">
        <f t="shared" si="1300"/>
        <v>896</v>
      </c>
      <c r="C4482">
        <f t="shared" ref="C4482:C4542" ca="1" si="1317">RANDBETWEEN(1,ROWS(table_rates))</f>
        <v>5</v>
      </c>
      <c r="D4482">
        <f t="shared" ca="1" si="1314"/>
        <v>100</v>
      </c>
      <c r="E4482">
        <f t="shared" ref="E4482" ca="1" si="1318">INDEX(table_rates,C4482,2)</f>
        <v>100</v>
      </c>
    </row>
    <row r="4483" spans="1:5" x14ac:dyDescent="0.2">
      <c r="A4483" t="s">
        <v>1040</v>
      </c>
      <c r="B4483">
        <f t="shared" si="1300"/>
        <v>896</v>
      </c>
      <c r="C4483">
        <f t="shared" ref="C4483:C4501" ca="1" si="1319">IF(MOD(ROW(C4483)-2,5)&lt;&gt;0,C4482,RANDBETWEEN(1,ROWS(table_rates)))</f>
        <v>5</v>
      </c>
      <c r="D4483">
        <f ca="1">INDEX(table_rates,C4483,3)</f>
        <v>80</v>
      </c>
      <c r="E4483">
        <f ca="1">INDEX(table_rates,C4483,4)</f>
        <v>80</v>
      </c>
    </row>
    <row r="4484" spans="1:5" x14ac:dyDescent="0.2">
      <c r="A4484" t="s">
        <v>1041</v>
      </c>
      <c r="B4484">
        <f t="shared" ref="B4484:B4547" si="1320">IF(MOD(ROW(B4484)-2,5)&lt;&gt;0,B4483,B4483+1)</f>
        <v>896</v>
      </c>
      <c r="C4484">
        <f t="shared" ca="1" si="1319"/>
        <v>5</v>
      </c>
      <c r="D4484">
        <f ca="1">INDEX(table_rates,C4484,5)</f>
        <v>60</v>
      </c>
      <c r="E4484">
        <f ca="1">INDEX(table_rates,C4484,6)</f>
        <v>60</v>
      </c>
    </row>
    <row r="4485" spans="1:5" x14ac:dyDescent="0.2">
      <c r="A4485" t="s">
        <v>1042</v>
      </c>
      <c r="B4485">
        <f t="shared" si="1320"/>
        <v>896</v>
      </c>
      <c r="C4485">
        <f t="shared" ca="1" si="1319"/>
        <v>5</v>
      </c>
      <c r="D4485" t="str">
        <f ca="1">INDEX(table_rates,C4485,7)</f>
        <v>not covered</v>
      </c>
      <c r="E4485" t="str">
        <f ca="1">INDEX(table_rates,C4485,8)</f>
        <v>not covered</v>
      </c>
    </row>
    <row r="4486" spans="1:5" x14ac:dyDescent="0.2">
      <c r="A4486" t="s">
        <v>1043</v>
      </c>
      <c r="B4486">
        <f t="shared" si="1320"/>
        <v>896</v>
      </c>
      <c r="C4486">
        <f t="shared" ca="1" si="1319"/>
        <v>5</v>
      </c>
      <c r="D4486" t="str">
        <f ca="1">INDEX(table_rates,C4486,9)</f>
        <v>n/a</v>
      </c>
      <c r="E4486" t="str">
        <f ca="1">INDEX(table_rates,C4486,10)</f>
        <v>n/a</v>
      </c>
    </row>
    <row r="4487" spans="1:5" x14ac:dyDescent="0.2">
      <c r="A4487" t="s">
        <v>1039</v>
      </c>
      <c r="B4487">
        <f t="shared" si="1320"/>
        <v>897</v>
      </c>
      <c r="C4487">
        <f t="shared" ca="1" si="1319"/>
        <v>5</v>
      </c>
      <c r="D4487">
        <f t="shared" ca="1" si="1314"/>
        <v>100</v>
      </c>
      <c r="E4487">
        <f t="shared" ref="E4487" ca="1" si="1321">INDEX(table_rates,C4487,2)</f>
        <v>100</v>
      </c>
    </row>
    <row r="4488" spans="1:5" x14ac:dyDescent="0.2">
      <c r="A4488" t="s">
        <v>1040</v>
      </c>
      <c r="B4488">
        <f t="shared" si="1320"/>
        <v>897</v>
      </c>
      <c r="C4488">
        <f t="shared" ca="1" si="1319"/>
        <v>5</v>
      </c>
      <c r="D4488">
        <f ca="1">INDEX(table_rates,C4488,3)</f>
        <v>80</v>
      </c>
      <c r="E4488">
        <f ca="1">INDEX(table_rates,C4488,4)</f>
        <v>80</v>
      </c>
    </row>
    <row r="4489" spans="1:5" x14ac:dyDescent="0.2">
      <c r="A4489" t="s">
        <v>1041</v>
      </c>
      <c r="B4489">
        <f t="shared" si="1320"/>
        <v>897</v>
      </c>
      <c r="C4489">
        <f t="shared" ca="1" si="1319"/>
        <v>5</v>
      </c>
      <c r="D4489">
        <f ca="1">INDEX(table_rates,C4489,5)</f>
        <v>60</v>
      </c>
      <c r="E4489">
        <f ca="1">INDEX(table_rates,C4489,6)</f>
        <v>60</v>
      </c>
    </row>
    <row r="4490" spans="1:5" x14ac:dyDescent="0.2">
      <c r="A4490" t="s">
        <v>1042</v>
      </c>
      <c r="B4490">
        <f t="shared" si="1320"/>
        <v>897</v>
      </c>
      <c r="C4490">
        <f t="shared" ca="1" si="1319"/>
        <v>5</v>
      </c>
      <c r="D4490" t="str">
        <f ca="1">INDEX(table_rates,C4490,7)</f>
        <v>not covered</v>
      </c>
      <c r="E4490" t="str">
        <f ca="1">INDEX(table_rates,C4490,8)</f>
        <v>not covered</v>
      </c>
    </row>
    <row r="4491" spans="1:5" x14ac:dyDescent="0.2">
      <c r="A4491" t="s">
        <v>1043</v>
      </c>
      <c r="B4491">
        <f t="shared" si="1320"/>
        <v>897</v>
      </c>
      <c r="C4491">
        <f t="shared" ca="1" si="1319"/>
        <v>5</v>
      </c>
      <c r="D4491" t="str">
        <f ca="1">INDEX(table_rates,C4491,9)</f>
        <v>n/a</v>
      </c>
      <c r="E4491" t="str">
        <f ca="1">INDEX(table_rates,C4491,10)</f>
        <v>n/a</v>
      </c>
    </row>
    <row r="4492" spans="1:5" x14ac:dyDescent="0.2">
      <c r="A4492" t="s">
        <v>1039</v>
      </c>
      <c r="B4492">
        <f t="shared" si="1320"/>
        <v>898</v>
      </c>
      <c r="C4492">
        <f t="shared" ca="1" si="1319"/>
        <v>2</v>
      </c>
      <c r="D4492">
        <f t="shared" ca="1" si="1314"/>
        <v>100</v>
      </c>
      <c r="E4492">
        <f t="shared" ref="E4492" ca="1" si="1322">INDEX(table_rates,C4492,2)</f>
        <v>100</v>
      </c>
    </row>
    <row r="4493" spans="1:5" x14ac:dyDescent="0.2">
      <c r="A4493" t="s">
        <v>1040</v>
      </c>
      <c r="B4493">
        <f t="shared" si="1320"/>
        <v>898</v>
      </c>
      <c r="C4493">
        <f t="shared" ca="1" si="1319"/>
        <v>2</v>
      </c>
      <c r="D4493" t="str">
        <f ca="1">INDEX(table_rates,C4493,3)</f>
        <v>not covered</v>
      </c>
      <c r="E4493" t="str">
        <f ca="1">INDEX(table_rates,C4493,4)</f>
        <v>not covered</v>
      </c>
    </row>
    <row r="4494" spans="1:5" x14ac:dyDescent="0.2">
      <c r="A4494" t="s">
        <v>1041</v>
      </c>
      <c r="B4494">
        <f t="shared" si="1320"/>
        <v>898</v>
      </c>
      <c r="C4494">
        <f t="shared" ca="1" si="1319"/>
        <v>2</v>
      </c>
      <c r="D4494" t="str">
        <f ca="1">INDEX(table_rates,C4494,5)</f>
        <v>not covered</v>
      </c>
      <c r="E4494" t="str">
        <f ca="1">INDEX(table_rates,C4494,6)</f>
        <v>not covered</v>
      </c>
    </row>
    <row r="4495" spans="1:5" x14ac:dyDescent="0.2">
      <c r="A4495" t="s">
        <v>1042</v>
      </c>
      <c r="B4495">
        <f t="shared" si="1320"/>
        <v>898</v>
      </c>
      <c r="C4495">
        <f t="shared" ca="1" si="1319"/>
        <v>2</v>
      </c>
      <c r="D4495" t="str">
        <f ca="1">INDEX(table_rates,C4495,7)</f>
        <v>not covered</v>
      </c>
      <c r="E4495" t="str">
        <f ca="1">INDEX(table_rates,C4495,8)</f>
        <v>not covered</v>
      </c>
    </row>
    <row r="4496" spans="1:5" x14ac:dyDescent="0.2">
      <c r="A4496" t="s">
        <v>1043</v>
      </c>
      <c r="B4496">
        <f t="shared" si="1320"/>
        <v>898</v>
      </c>
      <c r="C4496">
        <f t="shared" ca="1" si="1319"/>
        <v>2</v>
      </c>
      <c r="D4496" t="str">
        <f ca="1">INDEX(table_rates,C4496,9)</f>
        <v>n/a</v>
      </c>
      <c r="E4496" t="str">
        <f ca="1">INDEX(table_rates,C4496,10)</f>
        <v>n/a</v>
      </c>
    </row>
    <row r="4497" spans="1:5" x14ac:dyDescent="0.2">
      <c r="A4497" t="s">
        <v>1039</v>
      </c>
      <c r="B4497">
        <f t="shared" si="1320"/>
        <v>899</v>
      </c>
      <c r="C4497">
        <f t="shared" ca="1" si="1319"/>
        <v>7</v>
      </c>
      <c r="D4497">
        <f t="shared" ca="1" si="1314"/>
        <v>100</v>
      </c>
      <c r="E4497">
        <f t="shared" ref="E4497" ca="1" si="1323">INDEX(table_rates,C4497,2)</f>
        <v>100</v>
      </c>
    </row>
    <row r="4498" spans="1:5" x14ac:dyDescent="0.2">
      <c r="A4498" t="s">
        <v>1040</v>
      </c>
      <c r="B4498">
        <f t="shared" si="1320"/>
        <v>899</v>
      </c>
      <c r="C4498">
        <f t="shared" ca="1" si="1319"/>
        <v>7</v>
      </c>
      <c r="D4498">
        <f ca="1">INDEX(table_rates,C4498,3)</f>
        <v>80</v>
      </c>
      <c r="E4498">
        <f ca="1">INDEX(table_rates,C4498,4)</f>
        <v>80</v>
      </c>
    </row>
    <row r="4499" spans="1:5" x14ac:dyDescent="0.2">
      <c r="A4499" t="s">
        <v>1041</v>
      </c>
      <c r="B4499">
        <f t="shared" si="1320"/>
        <v>899</v>
      </c>
      <c r="C4499">
        <f t="shared" ca="1" si="1319"/>
        <v>7</v>
      </c>
      <c r="D4499">
        <f ca="1">INDEX(table_rates,C4499,5)</f>
        <v>60</v>
      </c>
      <c r="E4499">
        <f ca="1">INDEX(table_rates,C4499,6)</f>
        <v>60</v>
      </c>
    </row>
    <row r="4500" spans="1:5" x14ac:dyDescent="0.2">
      <c r="A4500" t="s">
        <v>1042</v>
      </c>
      <c r="B4500">
        <f t="shared" si="1320"/>
        <v>899</v>
      </c>
      <c r="C4500">
        <f t="shared" ca="1" si="1319"/>
        <v>7</v>
      </c>
      <c r="D4500">
        <f ca="1">INDEX(table_rates,C4500,7)</f>
        <v>50</v>
      </c>
      <c r="E4500">
        <f ca="1">INDEX(table_rates,C4500,8)</f>
        <v>50</v>
      </c>
    </row>
    <row r="4501" spans="1:5" x14ac:dyDescent="0.2">
      <c r="A4501" t="s">
        <v>1043</v>
      </c>
      <c r="B4501">
        <f t="shared" si="1320"/>
        <v>899</v>
      </c>
      <c r="C4501">
        <f t="shared" ca="1" si="1319"/>
        <v>7</v>
      </c>
      <c r="D4501" t="str">
        <f ca="1">INDEX(table_rates,C4501,9)</f>
        <v>n/a</v>
      </c>
      <c r="E4501" t="str">
        <f ca="1">INDEX(table_rates,C4501,10)</f>
        <v>n/a</v>
      </c>
    </row>
    <row r="4502" spans="1:5" x14ac:dyDescent="0.2">
      <c r="A4502" t="s">
        <v>1039</v>
      </c>
      <c r="B4502">
        <f t="shared" si="1320"/>
        <v>900</v>
      </c>
      <c r="C4502">
        <f t="shared" ca="1" si="1317"/>
        <v>7</v>
      </c>
      <c r="D4502">
        <f t="shared" ca="1" si="1314"/>
        <v>100</v>
      </c>
      <c r="E4502">
        <f t="shared" ref="E4502" ca="1" si="1324">INDEX(table_rates,C4502,2)</f>
        <v>100</v>
      </c>
    </row>
    <row r="4503" spans="1:5" x14ac:dyDescent="0.2">
      <c r="A4503" t="s">
        <v>1040</v>
      </c>
      <c r="B4503">
        <f t="shared" si="1320"/>
        <v>900</v>
      </c>
      <c r="C4503">
        <f t="shared" ref="C4503:C4521" ca="1" si="1325">IF(MOD(ROW(C4503)-2,5)&lt;&gt;0,C4502,RANDBETWEEN(1,ROWS(table_rates)))</f>
        <v>7</v>
      </c>
      <c r="D4503">
        <f ca="1">INDEX(table_rates,C4503,3)</f>
        <v>80</v>
      </c>
      <c r="E4503">
        <f ca="1">INDEX(table_rates,C4503,4)</f>
        <v>80</v>
      </c>
    </row>
    <row r="4504" spans="1:5" x14ac:dyDescent="0.2">
      <c r="A4504" t="s">
        <v>1041</v>
      </c>
      <c r="B4504">
        <f t="shared" si="1320"/>
        <v>900</v>
      </c>
      <c r="C4504">
        <f t="shared" ca="1" si="1325"/>
        <v>7</v>
      </c>
      <c r="D4504">
        <f ca="1">INDEX(table_rates,C4504,5)</f>
        <v>60</v>
      </c>
      <c r="E4504">
        <f ca="1">INDEX(table_rates,C4504,6)</f>
        <v>60</v>
      </c>
    </row>
    <row r="4505" spans="1:5" x14ac:dyDescent="0.2">
      <c r="A4505" t="s">
        <v>1042</v>
      </c>
      <c r="B4505">
        <f t="shared" si="1320"/>
        <v>900</v>
      </c>
      <c r="C4505">
        <f t="shared" ca="1" si="1325"/>
        <v>7</v>
      </c>
      <c r="D4505">
        <f ca="1">INDEX(table_rates,C4505,7)</f>
        <v>50</v>
      </c>
      <c r="E4505">
        <f ca="1">INDEX(table_rates,C4505,8)</f>
        <v>50</v>
      </c>
    </row>
    <row r="4506" spans="1:5" x14ac:dyDescent="0.2">
      <c r="A4506" t="s">
        <v>1043</v>
      </c>
      <c r="B4506">
        <f t="shared" si="1320"/>
        <v>900</v>
      </c>
      <c r="C4506">
        <f t="shared" ca="1" si="1325"/>
        <v>7</v>
      </c>
      <c r="D4506" t="str">
        <f ca="1">INDEX(table_rates,C4506,9)</f>
        <v>n/a</v>
      </c>
      <c r="E4506" t="str">
        <f ca="1">INDEX(table_rates,C4506,10)</f>
        <v>n/a</v>
      </c>
    </row>
    <row r="4507" spans="1:5" x14ac:dyDescent="0.2">
      <c r="A4507" t="s">
        <v>1039</v>
      </c>
      <c r="B4507">
        <f t="shared" si="1320"/>
        <v>901</v>
      </c>
      <c r="C4507">
        <f t="shared" ca="1" si="1325"/>
        <v>1</v>
      </c>
      <c r="D4507">
        <f t="shared" ca="1" si="1314"/>
        <v>100</v>
      </c>
      <c r="E4507">
        <f t="shared" ref="E4507" ca="1" si="1326">INDEX(table_rates,C4507,2)</f>
        <v>100</v>
      </c>
    </row>
    <row r="4508" spans="1:5" x14ac:dyDescent="0.2">
      <c r="A4508" t="s">
        <v>1040</v>
      </c>
      <c r="B4508">
        <f t="shared" si="1320"/>
        <v>901</v>
      </c>
      <c r="C4508">
        <f t="shared" ca="1" si="1325"/>
        <v>1</v>
      </c>
      <c r="D4508">
        <f ca="1">INDEX(table_rates,C4508,3)</f>
        <v>80</v>
      </c>
      <c r="E4508">
        <f ca="1">INDEX(table_rates,C4508,4)</f>
        <v>80</v>
      </c>
    </row>
    <row r="4509" spans="1:5" x14ac:dyDescent="0.2">
      <c r="A4509" t="s">
        <v>1041</v>
      </c>
      <c r="B4509">
        <f t="shared" si="1320"/>
        <v>901</v>
      </c>
      <c r="C4509">
        <f t="shared" ca="1" si="1325"/>
        <v>1</v>
      </c>
      <c r="D4509">
        <f ca="1">INDEX(table_rates,C4509,5)</f>
        <v>60</v>
      </c>
      <c r="E4509">
        <f ca="1">INDEX(table_rates,C4509,6)</f>
        <v>60</v>
      </c>
    </row>
    <row r="4510" spans="1:5" x14ac:dyDescent="0.2">
      <c r="A4510" t="s">
        <v>1042</v>
      </c>
      <c r="B4510">
        <f t="shared" si="1320"/>
        <v>901</v>
      </c>
      <c r="C4510">
        <f t="shared" ca="1" si="1325"/>
        <v>1</v>
      </c>
      <c r="D4510">
        <f ca="1">INDEX(table_rates,C4510,7)</f>
        <v>50</v>
      </c>
      <c r="E4510">
        <f ca="1">INDEX(table_rates,C4510,8)</f>
        <v>50</v>
      </c>
    </row>
    <row r="4511" spans="1:5" x14ac:dyDescent="0.2">
      <c r="A4511" t="s">
        <v>1043</v>
      </c>
      <c r="B4511">
        <f t="shared" si="1320"/>
        <v>901</v>
      </c>
      <c r="C4511">
        <f t="shared" ca="1" si="1325"/>
        <v>1</v>
      </c>
      <c r="D4511" t="str">
        <f ca="1">INDEX(table_rates,C4511,9)</f>
        <v>n/a</v>
      </c>
      <c r="E4511" t="str">
        <f ca="1">INDEX(table_rates,C4511,10)</f>
        <v>n/a</v>
      </c>
    </row>
    <row r="4512" spans="1:5" x14ac:dyDescent="0.2">
      <c r="A4512" t="s">
        <v>1039</v>
      </c>
      <c r="B4512">
        <f t="shared" si="1320"/>
        <v>902</v>
      </c>
      <c r="C4512">
        <f t="shared" ca="1" si="1325"/>
        <v>5</v>
      </c>
      <c r="D4512">
        <f t="shared" ca="1" si="1314"/>
        <v>100</v>
      </c>
      <c r="E4512">
        <f t="shared" ref="E4512" ca="1" si="1327">INDEX(table_rates,C4512,2)</f>
        <v>100</v>
      </c>
    </row>
    <row r="4513" spans="1:5" x14ac:dyDescent="0.2">
      <c r="A4513" t="s">
        <v>1040</v>
      </c>
      <c r="B4513">
        <f t="shared" si="1320"/>
        <v>902</v>
      </c>
      <c r="C4513">
        <f t="shared" ca="1" si="1325"/>
        <v>5</v>
      </c>
      <c r="D4513">
        <f ca="1">INDEX(table_rates,C4513,3)</f>
        <v>80</v>
      </c>
      <c r="E4513">
        <f ca="1">INDEX(table_rates,C4513,4)</f>
        <v>80</v>
      </c>
    </row>
    <row r="4514" spans="1:5" x14ac:dyDescent="0.2">
      <c r="A4514" t="s">
        <v>1041</v>
      </c>
      <c r="B4514">
        <f t="shared" si="1320"/>
        <v>902</v>
      </c>
      <c r="C4514">
        <f t="shared" ca="1" si="1325"/>
        <v>5</v>
      </c>
      <c r="D4514">
        <f ca="1">INDEX(table_rates,C4514,5)</f>
        <v>60</v>
      </c>
      <c r="E4514">
        <f ca="1">INDEX(table_rates,C4514,6)</f>
        <v>60</v>
      </c>
    </row>
    <row r="4515" spans="1:5" x14ac:dyDescent="0.2">
      <c r="A4515" t="s">
        <v>1042</v>
      </c>
      <c r="B4515">
        <f t="shared" si="1320"/>
        <v>902</v>
      </c>
      <c r="C4515">
        <f t="shared" ca="1" si="1325"/>
        <v>5</v>
      </c>
      <c r="D4515" t="str">
        <f ca="1">INDEX(table_rates,C4515,7)</f>
        <v>not covered</v>
      </c>
      <c r="E4515" t="str">
        <f ca="1">INDEX(table_rates,C4515,8)</f>
        <v>not covered</v>
      </c>
    </row>
    <row r="4516" spans="1:5" x14ac:dyDescent="0.2">
      <c r="A4516" t="s">
        <v>1043</v>
      </c>
      <c r="B4516">
        <f t="shared" si="1320"/>
        <v>902</v>
      </c>
      <c r="C4516">
        <f t="shared" ca="1" si="1325"/>
        <v>5</v>
      </c>
      <c r="D4516" t="str">
        <f ca="1">INDEX(table_rates,C4516,9)</f>
        <v>n/a</v>
      </c>
      <c r="E4516" t="str">
        <f ca="1">INDEX(table_rates,C4516,10)</f>
        <v>n/a</v>
      </c>
    </row>
    <row r="4517" spans="1:5" x14ac:dyDescent="0.2">
      <c r="A4517" t="s">
        <v>1039</v>
      </c>
      <c r="B4517">
        <f t="shared" si="1320"/>
        <v>903</v>
      </c>
      <c r="C4517">
        <f t="shared" ca="1" si="1325"/>
        <v>14</v>
      </c>
      <c r="D4517">
        <f t="shared" ca="1" si="1314"/>
        <v>100</v>
      </c>
      <c r="E4517">
        <f t="shared" ref="E4517" ca="1" si="1328">INDEX(table_rates,C4517,2)</f>
        <v>100</v>
      </c>
    </row>
    <row r="4518" spans="1:5" x14ac:dyDescent="0.2">
      <c r="A4518" t="s">
        <v>1040</v>
      </c>
      <c r="B4518">
        <f t="shared" si="1320"/>
        <v>903</v>
      </c>
      <c r="C4518">
        <f t="shared" ca="1" si="1325"/>
        <v>14</v>
      </c>
      <c r="D4518">
        <f ca="1">INDEX(table_rates,C4518,3)</f>
        <v>90</v>
      </c>
      <c r="E4518">
        <f ca="1">INDEX(table_rates,C4518,4)</f>
        <v>90</v>
      </c>
    </row>
    <row r="4519" spans="1:5" x14ac:dyDescent="0.2">
      <c r="A4519" t="s">
        <v>1041</v>
      </c>
      <c r="B4519">
        <f t="shared" si="1320"/>
        <v>903</v>
      </c>
      <c r="C4519">
        <f t="shared" ca="1" si="1325"/>
        <v>14</v>
      </c>
      <c r="D4519">
        <f ca="1">INDEX(table_rates,C4519,5)</f>
        <v>80</v>
      </c>
      <c r="E4519">
        <f ca="1">INDEX(table_rates,C4519,6)</f>
        <v>80</v>
      </c>
    </row>
    <row r="4520" spans="1:5" x14ac:dyDescent="0.2">
      <c r="A4520" t="s">
        <v>1042</v>
      </c>
      <c r="B4520">
        <f t="shared" si="1320"/>
        <v>903</v>
      </c>
      <c r="C4520">
        <f t="shared" ca="1" si="1325"/>
        <v>14</v>
      </c>
      <c r="D4520">
        <f ca="1">INDEX(table_rates,C4520,7)</f>
        <v>80</v>
      </c>
      <c r="E4520">
        <f ca="1">INDEX(table_rates,C4520,8)</f>
        <v>80</v>
      </c>
    </row>
    <row r="4521" spans="1:5" x14ac:dyDescent="0.2">
      <c r="A4521" t="s">
        <v>1043</v>
      </c>
      <c r="B4521">
        <f t="shared" si="1320"/>
        <v>903</v>
      </c>
      <c r="C4521">
        <f t="shared" ca="1" si="1325"/>
        <v>14</v>
      </c>
      <c r="D4521" t="str">
        <f ca="1">INDEX(table_rates,C4521,9)</f>
        <v>n/a</v>
      </c>
      <c r="E4521" t="str">
        <f ca="1">INDEX(table_rates,C4521,10)</f>
        <v>n/a</v>
      </c>
    </row>
    <row r="4522" spans="1:5" x14ac:dyDescent="0.2">
      <c r="A4522" t="s">
        <v>1039</v>
      </c>
      <c r="B4522">
        <f t="shared" si="1320"/>
        <v>904</v>
      </c>
      <c r="C4522">
        <f t="shared" ca="1" si="1317"/>
        <v>2</v>
      </c>
      <c r="D4522">
        <f t="shared" ca="1" si="1314"/>
        <v>100</v>
      </c>
      <c r="E4522">
        <f t="shared" ref="E4522" ca="1" si="1329">INDEX(table_rates,C4522,2)</f>
        <v>100</v>
      </c>
    </row>
    <row r="4523" spans="1:5" x14ac:dyDescent="0.2">
      <c r="A4523" t="s">
        <v>1040</v>
      </c>
      <c r="B4523">
        <f t="shared" si="1320"/>
        <v>904</v>
      </c>
      <c r="C4523">
        <f t="shared" ref="C4523:C4541" ca="1" si="1330">IF(MOD(ROW(C4523)-2,5)&lt;&gt;0,C4522,RANDBETWEEN(1,ROWS(table_rates)))</f>
        <v>2</v>
      </c>
      <c r="D4523" t="str">
        <f ca="1">INDEX(table_rates,C4523,3)</f>
        <v>not covered</v>
      </c>
      <c r="E4523" t="str">
        <f ca="1">INDEX(table_rates,C4523,4)</f>
        <v>not covered</v>
      </c>
    </row>
    <row r="4524" spans="1:5" x14ac:dyDescent="0.2">
      <c r="A4524" t="s">
        <v>1041</v>
      </c>
      <c r="B4524">
        <f t="shared" si="1320"/>
        <v>904</v>
      </c>
      <c r="C4524">
        <f t="shared" ca="1" si="1330"/>
        <v>2</v>
      </c>
      <c r="D4524" t="str">
        <f ca="1">INDEX(table_rates,C4524,5)</f>
        <v>not covered</v>
      </c>
      <c r="E4524" t="str">
        <f ca="1">INDEX(table_rates,C4524,6)</f>
        <v>not covered</v>
      </c>
    </row>
    <row r="4525" spans="1:5" x14ac:dyDescent="0.2">
      <c r="A4525" t="s">
        <v>1042</v>
      </c>
      <c r="B4525">
        <f t="shared" si="1320"/>
        <v>904</v>
      </c>
      <c r="C4525">
        <f t="shared" ca="1" si="1330"/>
        <v>2</v>
      </c>
      <c r="D4525" t="str">
        <f ca="1">INDEX(table_rates,C4525,7)</f>
        <v>not covered</v>
      </c>
      <c r="E4525" t="str">
        <f ca="1">INDEX(table_rates,C4525,8)</f>
        <v>not covered</v>
      </c>
    </row>
    <row r="4526" spans="1:5" x14ac:dyDescent="0.2">
      <c r="A4526" t="s">
        <v>1043</v>
      </c>
      <c r="B4526">
        <f t="shared" si="1320"/>
        <v>904</v>
      </c>
      <c r="C4526">
        <f t="shared" ca="1" si="1330"/>
        <v>2</v>
      </c>
      <c r="D4526" t="str">
        <f ca="1">INDEX(table_rates,C4526,9)</f>
        <v>n/a</v>
      </c>
      <c r="E4526" t="str">
        <f ca="1">INDEX(table_rates,C4526,10)</f>
        <v>n/a</v>
      </c>
    </row>
    <row r="4527" spans="1:5" x14ac:dyDescent="0.2">
      <c r="A4527" t="s">
        <v>1039</v>
      </c>
      <c r="B4527">
        <f t="shared" si="1320"/>
        <v>905</v>
      </c>
      <c r="C4527">
        <f t="shared" ca="1" si="1330"/>
        <v>10</v>
      </c>
      <c r="D4527">
        <f t="shared" ca="1" si="1314"/>
        <v>100</v>
      </c>
      <c r="E4527">
        <f t="shared" ref="E4527" ca="1" si="1331">INDEX(table_rates,C4527,2)</f>
        <v>100</v>
      </c>
    </row>
    <row r="4528" spans="1:5" x14ac:dyDescent="0.2">
      <c r="A4528" t="s">
        <v>1040</v>
      </c>
      <c r="B4528">
        <f t="shared" si="1320"/>
        <v>905</v>
      </c>
      <c r="C4528">
        <f t="shared" ca="1" si="1330"/>
        <v>10</v>
      </c>
      <c r="D4528">
        <f ca="1">INDEX(table_rates,C4528,3)</f>
        <v>80</v>
      </c>
      <c r="E4528">
        <f ca="1">INDEX(table_rates,C4528,4)</f>
        <v>80</v>
      </c>
    </row>
    <row r="4529" spans="1:5" x14ac:dyDescent="0.2">
      <c r="A4529" t="s">
        <v>1041</v>
      </c>
      <c r="B4529">
        <f t="shared" si="1320"/>
        <v>905</v>
      </c>
      <c r="C4529">
        <f t="shared" ca="1" si="1330"/>
        <v>10</v>
      </c>
      <c r="D4529">
        <f ca="1">INDEX(table_rates,C4529,5)</f>
        <v>80</v>
      </c>
      <c r="E4529">
        <f ca="1">INDEX(table_rates,C4529,6)</f>
        <v>80</v>
      </c>
    </row>
    <row r="4530" spans="1:5" x14ac:dyDescent="0.2">
      <c r="A4530" t="s">
        <v>1042</v>
      </c>
      <c r="B4530">
        <f t="shared" si="1320"/>
        <v>905</v>
      </c>
      <c r="C4530">
        <f t="shared" ca="1" si="1330"/>
        <v>10</v>
      </c>
      <c r="D4530">
        <f ca="1">INDEX(table_rates,C4530,7)</f>
        <v>60</v>
      </c>
      <c r="E4530">
        <f ca="1">INDEX(table_rates,C4530,8)</f>
        <v>60</v>
      </c>
    </row>
    <row r="4531" spans="1:5" x14ac:dyDescent="0.2">
      <c r="A4531" t="s">
        <v>1043</v>
      </c>
      <c r="B4531">
        <f t="shared" si="1320"/>
        <v>905</v>
      </c>
      <c r="C4531">
        <f t="shared" ca="1" si="1330"/>
        <v>10</v>
      </c>
      <c r="D4531" t="str">
        <f ca="1">INDEX(table_rates,C4531,9)</f>
        <v>n/a</v>
      </c>
      <c r="E4531" t="str">
        <f ca="1">INDEX(table_rates,C4531,10)</f>
        <v>n/a</v>
      </c>
    </row>
    <row r="4532" spans="1:5" x14ac:dyDescent="0.2">
      <c r="A4532" t="s">
        <v>1039</v>
      </c>
      <c r="B4532">
        <f t="shared" si="1320"/>
        <v>906</v>
      </c>
      <c r="C4532">
        <f t="shared" ca="1" si="1330"/>
        <v>13</v>
      </c>
      <c r="D4532">
        <f t="shared" ca="1" si="1314"/>
        <v>100</v>
      </c>
      <c r="E4532">
        <f t="shared" ref="E4532" ca="1" si="1332">INDEX(table_rates,C4532,2)</f>
        <v>100</v>
      </c>
    </row>
    <row r="4533" spans="1:5" x14ac:dyDescent="0.2">
      <c r="A4533" t="s">
        <v>1040</v>
      </c>
      <c r="B4533">
        <f t="shared" si="1320"/>
        <v>906</v>
      </c>
      <c r="C4533">
        <f t="shared" ca="1" si="1330"/>
        <v>13</v>
      </c>
      <c r="D4533">
        <f ca="1">INDEX(table_rates,C4533,3)</f>
        <v>80</v>
      </c>
      <c r="E4533">
        <f ca="1">INDEX(table_rates,C4533,4)</f>
        <v>80</v>
      </c>
    </row>
    <row r="4534" spans="1:5" x14ac:dyDescent="0.2">
      <c r="A4534" t="s">
        <v>1041</v>
      </c>
      <c r="B4534">
        <f t="shared" si="1320"/>
        <v>906</v>
      </c>
      <c r="C4534">
        <f t="shared" ca="1" si="1330"/>
        <v>13</v>
      </c>
      <c r="D4534">
        <f ca="1">INDEX(table_rates,C4534,5)</f>
        <v>80</v>
      </c>
      <c r="E4534">
        <f ca="1">INDEX(table_rates,C4534,6)</f>
        <v>80</v>
      </c>
    </row>
    <row r="4535" spans="1:5" x14ac:dyDescent="0.2">
      <c r="A4535" t="s">
        <v>1042</v>
      </c>
      <c r="B4535">
        <f t="shared" si="1320"/>
        <v>906</v>
      </c>
      <c r="C4535">
        <f t="shared" ca="1" si="1330"/>
        <v>13</v>
      </c>
      <c r="D4535">
        <f ca="1">INDEX(table_rates,C4535,7)</f>
        <v>60</v>
      </c>
      <c r="E4535">
        <f ca="1">INDEX(table_rates,C4535,8)</f>
        <v>60</v>
      </c>
    </row>
    <row r="4536" spans="1:5" x14ac:dyDescent="0.2">
      <c r="A4536" t="s">
        <v>1043</v>
      </c>
      <c r="B4536">
        <f t="shared" si="1320"/>
        <v>906</v>
      </c>
      <c r="C4536">
        <f t="shared" ca="1" si="1330"/>
        <v>13</v>
      </c>
      <c r="D4536">
        <f ca="1">INDEX(table_rates,C4536,9)</f>
        <v>50</v>
      </c>
      <c r="E4536">
        <f ca="1">INDEX(table_rates,C4536,10)</f>
        <v>50</v>
      </c>
    </row>
    <row r="4537" spans="1:5" x14ac:dyDescent="0.2">
      <c r="A4537" t="s">
        <v>1039</v>
      </c>
      <c r="B4537">
        <f t="shared" si="1320"/>
        <v>907</v>
      </c>
      <c r="C4537">
        <f t="shared" ca="1" si="1330"/>
        <v>6</v>
      </c>
      <c r="D4537">
        <f t="shared" ref="D4537:D4597" ca="1" si="1333">INDEX(table_rates,C4537,1)</f>
        <v>100</v>
      </c>
      <c r="E4537">
        <f t="shared" ref="E4537" ca="1" si="1334">INDEX(table_rates,C4537,2)</f>
        <v>100</v>
      </c>
    </row>
    <row r="4538" spans="1:5" x14ac:dyDescent="0.2">
      <c r="A4538" t="s">
        <v>1040</v>
      </c>
      <c r="B4538">
        <f t="shared" si="1320"/>
        <v>907</v>
      </c>
      <c r="C4538">
        <f t="shared" ca="1" si="1330"/>
        <v>6</v>
      </c>
      <c r="D4538">
        <f ca="1">INDEX(table_rates,C4538,3)</f>
        <v>80</v>
      </c>
      <c r="E4538">
        <f ca="1">INDEX(table_rates,C4538,4)</f>
        <v>80</v>
      </c>
    </row>
    <row r="4539" spans="1:5" x14ac:dyDescent="0.2">
      <c r="A4539" t="s">
        <v>1041</v>
      </c>
      <c r="B4539">
        <f t="shared" si="1320"/>
        <v>907</v>
      </c>
      <c r="C4539">
        <f t="shared" ca="1" si="1330"/>
        <v>6</v>
      </c>
      <c r="D4539">
        <f ca="1">INDEX(table_rates,C4539,5)</f>
        <v>60</v>
      </c>
      <c r="E4539">
        <f ca="1">INDEX(table_rates,C4539,6)</f>
        <v>60</v>
      </c>
    </row>
    <row r="4540" spans="1:5" x14ac:dyDescent="0.2">
      <c r="A4540" t="s">
        <v>1042</v>
      </c>
      <c r="B4540">
        <f t="shared" si="1320"/>
        <v>907</v>
      </c>
      <c r="C4540">
        <f t="shared" ca="1" si="1330"/>
        <v>6</v>
      </c>
      <c r="D4540">
        <f ca="1">INDEX(table_rates,C4540,7)</f>
        <v>50</v>
      </c>
      <c r="E4540">
        <f ca="1">INDEX(table_rates,C4540,8)</f>
        <v>50</v>
      </c>
    </row>
    <row r="4541" spans="1:5" x14ac:dyDescent="0.2">
      <c r="A4541" t="s">
        <v>1043</v>
      </c>
      <c r="B4541">
        <f t="shared" si="1320"/>
        <v>907</v>
      </c>
      <c r="C4541">
        <f t="shared" ca="1" si="1330"/>
        <v>6</v>
      </c>
      <c r="D4541" t="str">
        <f ca="1">INDEX(table_rates,C4541,9)</f>
        <v>n/a</v>
      </c>
      <c r="E4541" t="str">
        <f ca="1">INDEX(table_rates,C4541,10)</f>
        <v>n/a</v>
      </c>
    </row>
    <row r="4542" spans="1:5" x14ac:dyDescent="0.2">
      <c r="A4542" t="s">
        <v>1039</v>
      </c>
      <c r="B4542">
        <f t="shared" si="1320"/>
        <v>908</v>
      </c>
      <c r="C4542">
        <f t="shared" ca="1" si="1317"/>
        <v>15</v>
      </c>
      <c r="D4542">
        <f t="shared" ca="1" si="1333"/>
        <v>100</v>
      </c>
      <c r="E4542">
        <f t="shared" ref="E4542" ca="1" si="1335">INDEX(table_rates,C4542,2)</f>
        <v>100</v>
      </c>
    </row>
    <row r="4543" spans="1:5" x14ac:dyDescent="0.2">
      <c r="A4543" t="s">
        <v>1040</v>
      </c>
      <c r="B4543">
        <f t="shared" si="1320"/>
        <v>908</v>
      </c>
      <c r="C4543">
        <f t="shared" ref="C4543:C4561" ca="1" si="1336">IF(MOD(ROW(C4543)-2,5)&lt;&gt;0,C4542,RANDBETWEEN(1,ROWS(table_rates)))</f>
        <v>15</v>
      </c>
      <c r="D4543">
        <f ca="1">INDEX(table_rates,C4543,3)</f>
        <v>90</v>
      </c>
      <c r="E4543">
        <f ca="1">INDEX(table_rates,C4543,4)</f>
        <v>90</v>
      </c>
    </row>
    <row r="4544" spans="1:5" x14ac:dyDescent="0.2">
      <c r="A4544" t="s">
        <v>1041</v>
      </c>
      <c r="B4544">
        <f t="shared" si="1320"/>
        <v>908</v>
      </c>
      <c r="C4544">
        <f t="shared" ca="1" si="1336"/>
        <v>15</v>
      </c>
      <c r="D4544">
        <f ca="1">INDEX(table_rates,C4544,5)</f>
        <v>80</v>
      </c>
      <c r="E4544">
        <f ca="1">INDEX(table_rates,C4544,6)</f>
        <v>80</v>
      </c>
    </row>
    <row r="4545" spans="1:5" x14ac:dyDescent="0.2">
      <c r="A4545" t="s">
        <v>1042</v>
      </c>
      <c r="B4545">
        <f t="shared" si="1320"/>
        <v>908</v>
      </c>
      <c r="C4545">
        <f t="shared" ca="1" si="1336"/>
        <v>15</v>
      </c>
      <c r="D4545">
        <f ca="1">INDEX(table_rates,C4545,7)</f>
        <v>80</v>
      </c>
      <c r="E4545">
        <f ca="1">INDEX(table_rates,C4545,8)</f>
        <v>80</v>
      </c>
    </row>
    <row r="4546" spans="1:5" x14ac:dyDescent="0.2">
      <c r="A4546" t="s">
        <v>1043</v>
      </c>
      <c r="B4546">
        <f t="shared" si="1320"/>
        <v>908</v>
      </c>
      <c r="C4546">
        <f t="shared" ca="1" si="1336"/>
        <v>15</v>
      </c>
      <c r="D4546" t="str">
        <f ca="1">INDEX(table_rates,C4546,9)</f>
        <v>n/a</v>
      </c>
      <c r="E4546" t="str">
        <f ca="1">INDEX(table_rates,C4546,10)</f>
        <v>n/a</v>
      </c>
    </row>
    <row r="4547" spans="1:5" x14ac:dyDescent="0.2">
      <c r="A4547" t="s">
        <v>1039</v>
      </c>
      <c r="B4547">
        <f t="shared" si="1320"/>
        <v>909</v>
      </c>
      <c r="C4547">
        <f t="shared" ca="1" si="1336"/>
        <v>2</v>
      </c>
      <c r="D4547">
        <f t="shared" ca="1" si="1333"/>
        <v>100</v>
      </c>
      <c r="E4547">
        <f t="shared" ref="E4547" ca="1" si="1337">INDEX(table_rates,C4547,2)</f>
        <v>100</v>
      </c>
    </row>
    <row r="4548" spans="1:5" x14ac:dyDescent="0.2">
      <c r="A4548" t="s">
        <v>1040</v>
      </c>
      <c r="B4548">
        <f t="shared" ref="B4548:B4611" si="1338">IF(MOD(ROW(B4548)-2,5)&lt;&gt;0,B4547,B4547+1)</f>
        <v>909</v>
      </c>
      <c r="C4548">
        <f t="shared" ca="1" si="1336"/>
        <v>2</v>
      </c>
      <c r="D4548" t="str">
        <f ca="1">INDEX(table_rates,C4548,3)</f>
        <v>not covered</v>
      </c>
      <c r="E4548" t="str">
        <f ca="1">INDEX(table_rates,C4548,4)</f>
        <v>not covered</v>
      </c>
    </row>
    <row r="4549" spans="1:5" x14ac:dyDescent="0.2">
      <c r="A4549" t="s">
        <v>1041</v>
      </c>
      <c r="B4549">
        <f t="shared" si="1338"/>
        <v>909</v>
      </c>
      <c r="C4549">
        <f t="shared" ca="1" si="1336"/>
        <v>2</v>
      </c>
      <c r="D4549" t="str">
        <f ca="1">INDEX(table_rates,C4549,5)</f>
        <v>not covered</v>
      </c>
      <c r="E4549" t="str">
        <f ca="1">INDEX(table_rates,C4549,6)</f>
        <v>not covered</v>
      </c>
    </row>
    <row r="4550" spans="1:5" x14ac:dyDescent="0.2">
      <c r="A4550" t="s">
        <v>1042</v>
      </c>
      <c r="B4550">
        <f t="shared" si="1338"/>
        <v>909</v>
      </c>
      <c r="C4550">
        <f t="shared" ca="1" si="1336"/>
        <v>2</v>
      </c>
      <c r="D4550" t="str">
        <f ca="1">INDEX(table_rates,C4550,7)</f>
        <v>not covered</v>
      </c>
      <c r="E4550" t="str">
        <f ca="1">INDEX(table_rates,C4550,8)</f>
        <v>not covered</v>
      </c>
    </row>
    <row r="4551" spans="1:5" x14ac:dyDescent="0.2">
      <c r="A4551" t="s">
        <v>1043</v>
      </c>
      <c r="B4551">
        <f t="shared" si="1338"/>
        <v>909</v>
      </c>
      <c r="C4551">
        <f t="shared" ca="1" si="1336"/>
        <v>2</v>
      </c>
      <c r="D4551" t="str">
        <f ca="1">INDEX(table_rates,C4551,9)</f>
        <v>n/a</v>
      </c>
      <c r="E4551" t="str">
        <f ca="1">INDEX(table_rates,C4551,10)</f>
        <v>n/a</v>
      </c>
    </row>
    <row r="4552" spans="1:5" x14ac:dyDescent="0.2">
      <c r="A4552" t="s">
        <v>1039</v>
      </c>
      <c r="B4552">
        <f t="shared" si="1338"/>
        <v>910</v>
      </c>
      <c r="C4552">
        <f t="shared" ca="1" si="1336"/>
        <v>2</v>
      </c>
      <c r="D4552">
        <f t="shared" ca="1" si="1333"/>
        <v>100</v>
      </c>
      <c r="E4552">
        <f t="shared" ref="E4552" ca="1" si="1339">INDEX(table_rates,C4552,2)</f>
        <v>100</v>
      </c>
    </row>
    <row r="4553" spans="1:5" x14ac:dyDescent="0.2">
      <c r="A4553" t="s">
        <v>1040</v>
      </c>
      <c r="B4553">
        <f t="shared" si="1338"/>
        <v>910</v>
      </c>
      <c r="C4553">
        <f t="shared" ca="1" si="1336"/>
        <v>2</v>
      </c>
      <c r="D4553" t="str">
        <f ca="1">INDEX(table_rates,C4553,3)</f>
        <v>not covered</v>
      </c>
      <c r="E4553" t="str">
        <f ca="1">INDEX(table_rates,C4553,4)</f>
        <v>not covered</v>
      </c>
    </row>
    <row r="4554" spans="1:5" x14ac:dyDescent="0.2">
      <c r="A4554" t="s">
        <v>1041</v>
      </c>
      <c r="B4554">
        <f t="shared" si="1338"/>
        <v>910</v>
      </c>
      <c r="C4554">
        <f t="shared" ca="1" si="1336"/>
        <v>2</v>
      </c>
      <c r="D4554" t="str">
        <f ca="1">INDEX(table_rates,C4554,5)</f>
        <v>not covered</v>
      </c>
      <c r="E4554" t="str">
        <f ca="1">INDEX(table_rates,C4554,6)</f>
        <v>not covered</v>
      </c>
    </row>
    <row r="4555" spans="1:5" x14ac:dyDescent="0.2">
      <c r="A4555" t="s">
        <v>1042</v>
      </c>
      <c r="B4555">
        <f t="shared" si="1338"/>
        <v>910</v>
      </c>
      <c r="C4555">
        <f t="shared" ca="1" si="1336"/>
        <v>2</v>
      </c>
      <c r="D4555" t="str">
        <f ca="1">INDEX(table_rates,C4555,7)</f>
        <v>not covered</v>
      </c>
      <c r="E4555" t="str">
        <f ca="1">INDEX(table_rates,C4555,8)</f>
        <v>not covered</v>
      </c>
    </row>
    <row r="4556" spans="1:5" x14ac:dyDescent="0.2">
      <c r="A4556" t="s">
        <v>1043</v>
      </c>
      <c r="B4556">
        <f t="shared" si="1338"/>
        <v>910</v>
      </c>
      <c r="C4556">
        <f t="shared" ca="1" si="1336"/>
        <v>2</v>
      </c>
      <c r="D4556" t="str">
        <f ca="1">INDEX(table_rates,C4556,9)</f>
        <v>n/a</v>
      </c>
      <c r="E4556" t="str">
        <f ca="1">INDEX(table_rates,C4556,10)</f>
        <v>n/a</v>
      </c>
    </row>
    <row r="4557" spans="1:5" x14ac:dyDescent="0.2">
      <c r="A4557" t="s">
        <v>1039</v>
      </c>
      <c r="B4557">
        <f t="shared" si="1338"/>
        <v>911</v>
      </c>
      <c r="C4557">
        <f t="shared" ca="1" si="1336"/>
        <v>1</v>
      </c>
      <c r="D4557">
        <f t="shared" ca="1" si="1333"/>
        <v>100</v>
      </c>
      <c r="E4557">
        <f t="shared" ref="E4557" ca="1" si="1340">INDEX(table_rates,C4557,2)</f>
        <v>100</v>
      </c>
    </row>
    <row r="4558" spans="1:5" x14ac:dyDescent="0.2">
      <c r="A4558" t="s">
        <v>1040</v>
      </c>
      <c r="B4558">
        <f t="shared" si="1338"/>
        <v>911</v>
      </c>
      <c r="C4558">
        <f t="shared" ca="1" si="1336"/>
        <v>1</v>
      </c>
      <c r="D4558">
        <f ca="1">INDEX(table_rates,C4558,3)</f>
        <v>80</v>
      </c>
      <c r="E4558">
        <f ca="1">INDEX(table_rates,C4558,4)</f>
        <v>80</v>
      </c>
    </row>
    <row r="4559" spans="1:5" x14ac:dyDescent="0.2">
      <c r="A4559" t="s">
        <v>1041</v>
      </c>
      <c r="B4559">
        <f t="shared" si="1338"/>
        <v>911</v>
      </c>
      <c r="C4559">
        <f t="shared" ca="1" si="1336"/>
        <v>1</v>
      </c>
      <c r="D4559">
        <f ca="1">INDEX(table_rates,C4559,5)</f>
        <v>60</v>
      </c>
      <c r="E4559">
        <f ca="1">INDEX(table_rates,C4559,6)</f>
        <v>60</v>
      </c>
    </row>
    <row r="4560" spans="1:5" x14ac:dyDescent="0.2">
      <c r="A4560" t="s">
        <v>1042</v>
      </c>
      <c r="B4560">
        <f t="shared" si="1338"/>
        <v>911</v>
      </c>
      <c r="C4560">
        <f t="shared" ca="1" si="1336"/>
        <v>1</v>
      </c>
      <c r="D4560">
        <f ca="1">INDEX(table_rates,C4560,7)</f>
        <v>50</v>
      </c>
      <c r="E4560">
        <f ca="1">INDEX(table_rates,C4560,8)</f>
        <v>50</v>
      </c>
    </row>
    <row r="4561" spans="1:5" x14ac:dyDescent="0.2">
      <c r="A4561" t="s">
        <v>1043</v>
      </c>
      <c r="B4561">
        <f t="shared" si="1338"/>
        <v>911</v>
      </c>
      <c r="C4561">
        <f t="shared" ca="1" si="1336"/>
        <v>1</v>
      </c>
      <c r="D4561" t="str">
        <f ca="1">INDEX(table_rates,C4561,9)</f>
        <v>n/a</v>
      </c>
      <c r="E4561" t="str">
        <f ca="1">INDEX(table_rates,C4561,10)</f>
        <v>n/a</v>
      </c>
    </row>
    <row r="4562" spans="1:5" x14ac:dyDescent="0.2">
      <c r="A4562" t="s">
        <v>1039</v>
      </c>
      <c r="B4562">
        <f t="shared" si="1338"/>
        <v>912</v>
      </c>
      <c r="C4562">
        <f t="shared" ref="C4562:C4622" ca="1" si="1341">RANDBETWEEN(1,ROWS(table_rates))</f>
        <v>14</v>
      </c>
      <c r="D4562">
        <f t="shared" ca="1" si="1333"/>
        <v>100</v>
      </c>
      <c r="E4562">
        <f t="shared" ref="E4562" ca="1" si="1342">INDEX(table_rates,C4562,2)</f>
        <v>100</v>
      </c>
    </row>
    <row r="4563" spans="1:5" x14ac:dyDescent="0.2">
      <c r="A4563" t="s">
        <v>1040</v>
      </c>
      <c r="B4563">
        <f t="shared" si="1338"/>
        <v>912</v>
      </c>
      <c r="C4563">
        <f t="shared" ref="C4563:C4581" ca="1" si="1343">IF(MOD(ROW(C4563)-2,5)&lt;&gt;0,C4562,RANDBETWEEN(1,ROWS(table_rates)))</f>
        <v>14</v>
      </c>
      <c r="D4563">
        <f ca="1">INDEX(table_rates,C4563,3)</f>
        <v>90</v>
      </c>
      <c r="E4563">
        <f ca="1">INDEX(table_rates,C4563,4)</f>
        <v>90</v>
      </c>
    </row>
    <row r="4564" spans="1:5" x14ac:dyDescent="0.2">
      <c r="A4564" t="s">
        <v>1041</v>
      </c>
      <c r="B4564">
        <f t="shared" si="1338"/>
        <v>912</v>
      </c>
      <c r="C4564">
        <f t="shared" ca="1" si="1343"/>
        <v>14</v>
      </c>
      <c r="D4564">
        <f ca="1">INDEX(table_rates,C4564,5)</f>
        <v>80</v>
      </c>
      <c r="E4564">
        <f ca="1">INDEX(table_rates,C4564,6)</f>
        <v>80</v>
      </c>
    </row>
    <row r="4565" spans="1:5" x14ac:dyDescent="0.2">
      <c r="A4565" t="s">
        <v>1042</v>
      </c>
      <c r="B4565">
        <f t="shared" si="1338"/>
        <v>912</v>
      </c>
      <c r="C4565">
        <f t="shared" ca="1" si="1343"/>
        <v>14</v>
      </c>
      <c r="D4565">
        <f ca="1">INDEX(table_rates,C4565,7)</f>
        <v>80</v>
      </c>
      <c r="E4565">
        <f ca="1">INDEX(table_rates,C4565,8)</f>
        <v>80</v>
      </c>
    </row>
    <row r="4566" spans="1:5" x14ac:dyDescent="0.2">
      <c r="A4566" t="s">
        <v>1043</v>
      </c>
      <c r="B4566">
        <f t="shared" si="1338"/>
        <v>912</v>
      </c>
      <c r="C4566">
        <f t="shared" ca="1" si="1343"/>
        <v>14</v>
      </c>
      <c r="D4566" t="str">
        <f ca="1">INDEX(table_rates,C4566,9)</f>
        <v>n/a</v>
      </c>
      <c r="E4566" t="str">
        <f ca="1">INDEX(table_rates,C4566,10)</f>
        <v>n/a</v>
      </c>
    </row>
    <row r="4567" spans="1:5" x14ac:dyDescent="0.2">
      <c r="A4567" t="s">
        <v>1039</v>
      </c>
      <c r="B4567">
        <f t="shared" si="1338"/>
        <v>913</v>
      </c>
      <c r="C4567">
        <f t="shared" ca="1" si="1343"/>
        <v>14</v>
      </c>
      <c r="D4567">
        <f t="shared" ca="1" si="1333"/>
        <v>100</v>
      </c>
      <c r="E4567">
        <f t="shared" ref="E4567" ca="1" si="1344">INDEX(table_rates,C4567,2)</f>
        <v>100</v>
      </c>
    </row>
    <row r="4568" spans="1:5" x14ac:dyDescent="0.2">
      <c r="A4568" t="s">
        <v>1040</v>
      </c>
      <c r="B4568">
        <f t="shared" si="1338"/>
        <v>913</v>
      </c>
      <c r="C4568">
        <f t="shared" ca="1" si="1343"/>
        <v>14</v>
      </c>
      <c r="D4568">
        <f ca="1">INDEX(table_rates,C4568,3)</f>
        <v>90</v>
      </c>
      <c r="E4568">
        <f ca="1">INDEX(table_rates,C4568,4)</f>
        <v>90</v>
      </c>
    </row>
    <row r="4569" spans="1:5" x14ac:dyDescent="0.2">
      <c r="A4569" t="s">
        <v>1041</v>
      </c>
      <c r="B4569">
        <f t="shared" si="1338"/>
        <v>913</v>
      </c>
      <c r="C4569">
        <f t="shared" ca="1" si="1343"/>
        <v>14</v>
      </c>
      <c r="D4569">
        <f ca="1">INDEX(table_rates,C4569,5)</f>
        <v>80</v>
      </c>
      <c r="E4569">
        <f ca="1">INDEX(table_rates,C4569,6)</f>
        <v>80</v>
      </c>
    </row>
    <row r="4570" spans="1:5" x14ac:dyDescent="0.2">
      <c r="A4570" t="s">
        <v>1042</v>
      </c>
      <c r="B4570">
        <f t="shared" si="1338"/>
        <v>913</v>
      </c>
      <c r="C4570">
        <f t="shared" ca="1" si="1343"/>
        <v>14</v>
      </c>
      <c r="D4570">
        <f ca="1">INDEX(table_rates,C4570,7)</f>
        <v>80</v>
      </c>
      <c r="E4570">
        <f ca="1">INDEX(table_rates,C4570,8)</f>
        <v>80</v>
      </c>
    </row>
    <row r="4571" spans="1:5" x14ac:dyDescent="0.2">
      <c r="A4571" t="s">
        <v>1043</v>
      </c>
      <c r="B4571">
        <f t="shared" si="1338"/>
        <v>913</v>
      </c>
      <c r="C4571">
        <f t="shared" ca="1" si="1343"/>
        <v>14</v>
      </c>
      <c r="D4571" t="str">
        <f ca="1">INDEX(table_rates,C4571,9)</f>
        <v>n/a</v>
      </c>
      <c r="E4571" t="str">
        <f ca="1">INDEX(table_rates,C4571,10)</f>
        <v>n/a</v>
      </c>
    </row>
    <row r="4572" spans="1:5" x14ac:dyDescent="0.2">
      <c r="A4572" t="s">
        <v>1039</v>
      </c>
      <c r="B4572">
        <f t="shared" si="1338"/>
        <v>914</v>
      </c>
      <c r="C4572">
        <f t="shared" ca="1" si="1343"/>
        <v>5</v>
      </c>
      <c r="D4572">
        <f t="shared" ca="1" si="1333"/>
        <v>100</v>
      </c>
      <c r="E4572">
        <f t="shared" ref="E4572" ca="1" si="1345">INDEX(table_rates,C4572,2)</f>
        <v>100</v>
      </c>
    </row>
    <row r="4573" spans="1:5" x14ac:dyDescent="0.2">
      <c r="A4573" t="s">
        <v>1040</v>
      </c>
      <c r="B4573">
        <f t="shared" si="1338"/>
        <v>914</v>
      </c>
      <c r="C4573">
        <f t="shared" ca="1" si="1343"/>
        <v>5</v>
      </c>
      <c r="D4573">
        <f ca="1">INDEX(table_rates,C4573,3)</f>
        <v>80</v>
      </c>
      <c r="E4573">
        <f ca="1">INDEX(table_rates,C4573,4)</f>
        <v>80</v>
      </c>
    </row>
    <row r="4574" spans="1:5" x14ac:dyDescent="0.2">
      <c r="A4574" t="s">
        <v>1041</v>
      </c>
      <c r="B4574">
        <f t="shared" si="1338"/>
        <v>914</v>
      </c>
      <c r="C4574">
        <f t="shared" ca="1" si="1343"/>
        <v>5</v>
      </c>
      <c r="D4574">
        <f ca="1">INDEX(table_rates,C4574,5)</f>
        <v>60</v>
      </c>
      <c r="E4574">
        <f ca="1">INDEX(table_rates,C4574,6)</f>
        <v>60</v>
      </c>
    </row>
    <row r="4575" spans="1:5" x14ac:dyDescent="0.2">
      <c r="A4575" t="s">
        <v>1042</v>
      </c>
      <c r="B4575">
        <f t="shared" si="1338"/>
        <v>914</v>
      </c>
      <c r="C4575">
        <f t="shared" ca="1" si="1343"/>
        <v>5</v>
      </c>
      <c r="D4575" t="str">
        <f ca="1">INDEX(table_rates,C4575,7)</f>
        <v>not covered</v>
      </c>
      <c r="E4575" t="str">
        <f ca="1">INDEX(table_rates,C4575,8)</f>
        <v>not covered</v>
      </c>
    </row>
    <row r="4576" spans="1:5" x14ac:dyDescent="0.2">
      <c r="A4576" t="s">
        <v>1043</v>
      </c>
      <c r="B4576">
        <f t="shared" si="1338"/>
        <v>914</v>
      </c>
      <c r="C4576">
        <f t="shared" ca="1" si="1343"/>
        <v>5</v>
      </c>
      <c r="D4576" t="str">
        <f ca="1">INDEX(table_rates,C4576,9)</f>
        <v>n/a</v>
      </c>
      <c r="E4576" t="str">
        <f ca="1">INDEX(table_rates,C4576,10)</f>
        <v>n/a</v>
      </c>
    </row>
    <row r="4577" spans="1:5" x14ac:dyDescent="0.2">
      <c r="A4577" t="s">
        <v>1039</v>
      </c>
      <c r="B4577">
        <f t="shared" si="1338"/>
        <v>915</v>
      </c>
      <c r="C4577">
        <f t="shared" ca="1" si="1343"/>
        <v>2</v>
      </c>
      <c r="D4577">
        <f t="shared" ca="1" si="1333"/>
        <v>100</v>
      </c>
      <c r="E4577">
        <f t="shared" ref="E4577" ca="1" si="1346">INDEX(table_rates,C4577,2)</f>
        <v>100</v>
      </c>
    </row>
    <row r="4578" spans="1:5" x14ac:dyDescent="0.2">
      <c r="A4578" t="s">
        <v>1040</v>
      </c>
      <c r="B4578">
        <f t="shared" si="1338"/>
        <v>915</v>
      </c>
      <c r="C4578">
        <f t="shared" ca="1" si="1343"/>
        <v>2</v>
      </c>
      <c r="D4578" t="str">
        <f ca="1">INDEX(table_rates,C4578,3)</f>
        <v>not covered</v>
      </c>
      <c r="E4578" t="str">
        <f ca="1">INDEX(table_rates,C4578,4)</f>
        <v>not covered</v>
      </c>
    </row>
    <row r="4579" spans="1:5" x14ac:dyDescent="0.2">
      <c r="A4579" t="s">
        <v>1041</v>
      </c>
      <c r="B4579">
        <f t="shared" si="1338"/>
        <v>915</v>
      </c>
      <c r="C4579">
        <f t="shared" ca="1" si="1343"/>
        <v>2</v>
      </c>
      <c r="D4579" t="str">
        <f ca="1">INDEX(table_rates,C4579,5)</f>
        <v>not covered</v>
      </c>
      <c r="E4579" t="str">
        <f ca="1">INDEX(table_rates,C4579,6)</f>
        <v>not covered</v>
      </c>
    </row>
    <row r="4580" spans="1:5" x14ac:dyDescent="0.2">
      <c r="A4580" t="s">
        <v>1042</v>
      </c>
      <c r="B4580">
        <f t="shared" si="1338"/>
        <v>915</v>
      </c>
      <c r="C4580">
        <f t="shared" ca="1" si="1343"/>
        <v>2</v>
      </c>
      <c r="D4580" t="str">
        <f ca="1">INDEX(table_rates,C4580,7)</f>
        <v>not covered</v>
      </c>
      <c r="E4580" t="str">
        <f ca="1">INDEX(table_rates,C4580,8)</f>
        <v>not covered</v>
      </c>
    </row>
    <row r="4581" spans="1:5" x14ac:dyDescent="0.2">
      <c r="A4581" t="s">
        <v>1043</v>
      </c>
      <c r="B4581">
        <f t="shared" si="1338"/>
        <v>915</v>
      </c>
      <c r="C4581">
        <f t="shared" ca="1" si="1343"/>
        <v>2</v>
      </c>
      <c r="D4581" t="str">
        <f ca="1">INDEX(table_rates,C4581,9)</f>
        <v>n/a</v>
      </c>
      <c r="E4581" t="str">
        <f ca="1">INDEX(table_rates,C4581,10)</f>
        <v>n/a</v>
      </c>
    </row>
    <row r="4582" spans="1:5" x14ac:dyDescent="0.2">
      <c r="A4582" t="s">
        <v>1039</v>
      </c>
      <c r="B4582">
        <f t="shared" si="1338"/>
        <v>916</v>
      </c>
      <c r="C4582">
        <f t="shared" ca="1" si="1341"/>
        <v>5</v>
      </c>
      <c r="D4582">
        <f t="shared" ca="1" si="1333"/>
        <v>100</v>
      </c>
      <c r="E4582">
        <f t="shared" ref="E4582" ca="1" si="1347">INDEX(table_rates,C4582,2)</f>
        <v>100</v>
      </c>
    </row>
    <row r="4583" spans="1:5" x14ac:dyDescent="0.2">
      <c r="A4583" t="s">
        <v>1040</v>
      </c>
      <c r="B4583">
        <f t="shared" si="1338"/>
        <v>916</v>
      </c>
      <c r="C4583">
        <f t="shared" ref="C4583:C4601" ca="1" si="1348">IF(MOD(ROW(C4583)-2,5)&lt;&gt;0,C4582,RANDBETWEEN(1,ROWS(table_rates)))</f>
        <v>5</v>
      </c>
      <c r="D4583">
        <f ca="1">INDEX(table_rates,C4583,3)</f>
        <v>80</v>
      </c>
      <c r="E4583">
        <f ca="1">INDEX(table_rates,C4583,4)</f>
        <v>80</v>
      </c>
    </row>
    <row r="4584" spans="1:5" x14ac:dyDescent="0.2">
      <c r="A4584" t="s">
        <v>1041</v>
      </c>
      <c r="B4584">
        <f t="shared" si="1338"/>
        <v>916</v>
      </c>
      <c r="C4584">
        <f t="shared" ca="1" si="1348"/>
        <v>5</v>
      </c>
      <c r="D4584">
        <f ca="1">INDEX(table_rates,C4584,5)</f>
        <v>60</v>
      </c>
      <c r="E4584">
        <f ca="1">INDEX(table_rates,C4584,6)</f>
        <v>60</v>
      </c>
    </row>
    <row r="4585" spans="1:5" x14ac:dyDescent="0.2">
      <c r="A4585" t="s">
        <v>1042</v>
      </c>
      <c r="B4585">
        <f t="shared" si="1338"/>
        <v>916</v>
      </c>
      <c r="C4585">
        <f t="shared" ca="1" si="1348"/>
        <v>5</v>
      </c>
      <c r="D4585" t="str">
        <f ca="1">INDEX(table_rates,C4585,7)</f>
        <v>not covered</v>
      </c>
      <c r="E4585" t="str">
        <f ca="1">INDEX(table_rates,C4585,8)</f>
        <v>not covered</v>
      </c>
    </row>
    <row r="4586" spans="1:5" x14ac:dyDescent="0.2">
      <c r="A4586" t="s">
        <v>1043</v>
      </c>
      <c r="B4586">
        <f t="shared" si="1338"/>
        <v>916</v>
      </c>
      <c r="C4586">
        <f t="shared" ca="1" si="1348"/>
        <v>5</v>
      </c>
      <c r="D4586" t="str">
        <f ca="1">INDEX(table_rates,C4586,9)</f>
        <v>n/a</v>
      </c>
      <c r="E4586" t="str">
        <f ca="1">INDEX(table_rates,C4586,10)</f>
        <v>n/a</v>
      </c>
    </row>
    <row r="4587" spans="1:5" x14ac:dyDescent="0.2">
      <c r="A4587" t="s">
        <v>1039</v>
      </c>
      <c r="B4587">
        <f t="shared" si="1338"/>
        <v>917</v>
      </c>
      <c r="C4587">
        <f t="shared" ca="1" si="1348"/>
        <v>11</v>
      </c>
      <c r="D4587">
        <f t="shared" ca="1" si="1333"/>
        <v>100</v>
      </c>
      <c r="E4587">
        <f t="shared" ref="E4587" ca="1" si="1349">INDEX(table_rates,C4587,2)</f>
        <v>100</v>
      </c>
    </row>
    <row r="4588" spans="1:5" x14ac:dyDescent="0.2">
      <c r="A4588" t="s">
        <v>1040</v>
      </c>
      <c r="B4588">
        <f t="shared" si="1338"/>
        <v>917</v>
      </c>
      <c r="C4588">
        <f t="shared" ca="1" si="1348"/>
        <v>11</v>
      </c>
      <c r="D4588">
        <f ca="1">INDEX(table_rates,C4588,3)</f>
        <v>80</v>
      </c>
      <c r="E4588">
        <f ca="1">INDEX(table_rates,C4588,4)</f>
        <v>80</v>
      </c>
    </row>
    <row r="4589" spans="1:5" x14ac:dyDescent="0.2">
      <c r="A4589" t="s">
        <v>1041</v>
      </c>
      <c r="B4589">
        <f t="shared" si="1338"/>
        <v>917</v>
      </c>
      <c r="C4589">
        <f t="shared" ca="1" si="1348"/>
        <v>11</v>
      </c>
      <c r="D4589">
        <f ca="1">INDEX(table_rates,C4589,5)</f>
        <v>80</v>
      </c>
      <c r="E4589">
        <f ca="1">INDEX(table_rates,C4589,6)</f>
        <v>80</v>
      </c>
    </row>
    <row r="4590" spans="1:5" x14ac:dyDescent="0.2">
      <c r="A4590" t="s">
        <v>1042</v>
      </c>
      <c r="B4590">
        <f t="shared" si="1338"/>
        <v>917</v>
      </c>
      <c r="C4590">
        <f t="shared" ca="1" si="1348"/>
        <v>11</v>
      </c>
      <c r="D4590">
        <f ca="1">INDEX(table_rates,C4590,7)</f>
        <v>60</v>
      </c>
      <c r="E4590">
        <f ca="1">INDEX(table_rates,C4590,8)</f>
        <v>60</v>
      </c>
    </row>
    <row r="4591" spans="1:5" x14ac:dyDescent="0.2">
      <c r="A4591" t="s">
        <v>1043</v>
      </c>
      <c r="B4591">
        <f t="shared" si="1338"/>
        <v>917</v>
      </c>
      <c r="C4591">
        <f t="shared" ca="1" si="1348"/>
        <v>11</v>
      </c>
      <c r="D4591" t="str">
        <f ca="1">INDEX(table_rates,C4591,9)</f>
        <v>n/a</v>
      </c>
      <c r="E4591" t="str">
        <f ca="1">INDEX(table_rates,C4591,10)</f>
        <v>n/a</v>
      </c>
    </row>
    <row r="4592" spans="1:5" x14ac:dyDescent="0.2">
      <c r="A4592" t="s">
        <v>1039</v>
      </c>
      <c r="B4592">
        <f t="shared" si="1338"/>
        <v>918</v>
      </c>
      <c r="C4592">
        <f t="shared" ca="1" si="1348"/>
        <v>1</v>
      </c>
      <c r="D4592">
        <f t="shared" ca="1" si="1333"/>
        <v>100</v>
      </c>
      <c r="E4592">
        <f t="shared" ref="E4592" ca="1" si="1350">INDEX(table_rates,C4592,2)</f>
        <v>100</v>
      </c>
    </row>
    <row r="4593" spans="1:5" x14ac:dyDescent="0.2">
      <c r="A4593" t="s">
        <v>1040</v>
      </c>
      <c r="B4593">
        <f t="shared" si="1338"/>
        <v>918</v>
      </c>
      <c r="C4593">
        <f t="shared" ca="1" si="1348"/>
        <v>1</v>
      </c>
      <c r="D4593">
        <f ca="1">INDEX(table_rates,C4593,3)</f>
        <v>80</v>
      </c>
      <c r="E4593">
        <f ca="1">INDEX(table_rates,C4593,4)</f>
        <v>80</v>
      </c>
    </row>
    <row r="4594" spans="1:5" x14ac:dyDescent="0.2">
      <c r="A4594" t="s">
        <v>1041</v>
      </c>
      <c r="B4594">
        <f t="shared" si="1338"/>
        <v>918</v>
      </c>
      <c r="C4594">
        <f t="shared" ca="1" si="1348"/>
        <v>1</v>
      </c>
      <c r="D4594">
        <f ca="1">INDEX(table_rates,C4594,5)</f>
        <v>60</v>
      </c>
      <c r="E4594">
        <f ca="1">INDEX(table_rates,C4594,6)</f>
        <v>60</v>
      </c>
    </row>
    <row r="4595" spans="1:5" x14ac:dyDescent="0.2">
      <c r="A4595" t="s">
        <v>1042</v>
      </c>
      <c r="B4595">
        <f t="shared" si="1338"/>
        <v>918</v>
      </c>
      <c r="C4595">
        <f t="shared" ca="1" si="1348"/>
        <v>1</v>
      </c>
      <c r="D4595">
        <f ca="1">INDEX(table_rates,C4595,7)</f>
        <v>50</v>
      </c>
      <c r="E4595">
        <f ca="1">INDEX(table_rates,C4595,8)</f>
        <v>50</v>
      </c>
    </row>
    <row r="4596" spans="1:5" x14ac:dyDescent="0.2">
      <c r="A4596" t="s">
        <v>1043</v>
      </c>
      <c r="B4596">
        <f t="shared" si="1338"/>
        <v>918</v>
      </c>
      <c r="C4596">
        <f t="shared" ca="1" si="1348"/>
        <v>1</v>
      </c>
      <c r="D4596" t="str">
        <f ca="1">INDEX(table_rates,C4596,9)</f>
        <v>n/a</v>
      </c>
      <c r="E4596" t="str">
        <f ca="1">INDEX(table_rates,C4596,10)</f>
        <v>n/a</v>
      </c>
    </row>
    <row r="4597" spans="1:5" x14ac:dyDescent="0.2">
      <c r="A4597" t="s">
        <v>1039</v>
      </c>
      <c r="B4597">
        <f t="shared" si="1338"/>
        <v>919</v>
      </c>
      <c r="C4597">
        <f t="shared" ca="1" si="1348"/>
        <v>6</v>
      </c>
      <c r="D4597">
        <f t="shared" ca="1" si="1333"/>
        <v>100</v>
      </c>
      <c r="E4597">
        <f t="shared" ref="E4597" ca="1" si="1351">INDEX(table_rates,C4597,2)</f>
        <v>100</v>
      </c>
    </row>
    <row r="4598" spans="1:5" x14ac:dyDescent="0.2">
      <c r="A4598" t="s">
        <v>1040</v>
      </c>
      <c r="B4598">
        <f t="shared" si="1338"/>
        <v>919</v>
      </c>
      <c r="C4598">
        <f t="shared" ca="1" si="1348"/>
        <v>6</v>
      </c>
      <c r="D4598">
        <f ca="1">INDEX(table_rates,C4598,3)</f>
        <v>80</v>
      </c>
      <c r="E4598">
        <f ca="1">INDEX(table_rates,C4598,4)</f>
        <v>80</v>
      </c>
    </row>
    <row r="4599" spans="1:5" x14ac:dyDescent="0.2">
      <c r="A4599" t="s">
        <v>1041</v>
      </c>
      <c r="B4599">
        <f t="shared" si="1338"/>
        <v>919</v>
      </c>
      <c r="C4599">
        <f t="shared" ca="1" si="1348"/>
        <v>6</v>
      </c>
      <c r="D4599">
        <f ca="1">INDEX(table_rates,C4599,5)</f>
        <v>60</v>
      </c>
      <c r="E4599">
        <f ca="1">INDEX(table_rates,C4599,6)</f>
        <v>60</v>
      </c>
    </row>
    <row r="4600" spans="1:5" x14ac:dyDescent="0.2">
      <c r="A4600" t="s">
        <v>1042</v>
      </c>
      <c r="B4600">
        <f t="shared" si="1338"/>
        <v>919</v>
      </c>
      <c r="C4600">
        <f t="shared" ca="1" si="1348"/>
        <v>6</v>
      </c>
      <c r="D4600">
        <f ca="1">INDEX(table_rates,C4600,7)</f>
        <v>50</v>
      </c>
      <c r="E4600">
        <f ca="1">INDEX(table_rates,C4600,8)</f>
        <v>50</v>
      </c>
    </row>
    <row r="4601" spans="1:5" x14ac:dyDescent="0.2">
      <c r="A4601" t="s">
        <v>1043</v>
      </c>
      <c r="B4601">
        <f t="shared" si="1338"/>
        <v>919</v>
      </c>
      <c r="C4601">
        <f t="shared" ca="1" si="1348"/>
        <v>6</v>
      </c>
      <c r="D4601" t="str">
        <f ca="1">INDEX(table_rates,C4601,9)</f>
        <v>n/a</v>
      </c>
      <c r="E4601" t="str">
        <f ca="1">INDEX(table_rates,C4601,10)</f>
        <v>n/a</v>
      </c>
    </row>
    <row r="4602" spans="1:5" x14ac:dyDescent="0.2">
      <c r="A4602" t="s">
        <v>1039</v>
      </c>
      <c r="B4602">
        <f t="shared" si="1338"/>
        <v>920</v>
      </c>
      <c r="C4602">
        <f t="shared" ca="1" si="1341"/>
        <v>7</v>
      </c>
      <c r="D4602">
        <f t="shared" ref="D4602:D4662" ca="1" si="1352">INDEX(table_rates,C4602,1)</f>
        <v>100</v>
      </c>
      <c r="E4602">
        <f t="shared" ref="E4602" ca="1" si="1353">INDEX(table_rates,C4602,2)</f>
        <v>100</v>
      </c>
    </row>
    <row r="4603" spans="1:5" x14ac:dyDescent="0.2">
      <c r="A4603" t="s">
        <v>1040</v>
      </c>
      <c r="B4603">
        <f t="shared" si="1338"/>
        <v>920</v>
      </c>
      <c r="C4603">
        <f t="shared" ref="C4603:C4621" ca="1" si="1354">IF(MOD(ROW(C4603)-2,5)&lt;&gt;0,C4602,RANDBETWEEN(1,ROWS(table_rates)))</f>
        <v>7</v>
      </c>
      <c r="D4603">
        <f ca="1">INDEX(table_rates,C4603,3)</f>
        <v>80</v>
      </c>
      <c r="E4603">
        <f ca="1">INDEX(table_rates,C4603,4)</f>
        <v>80</v>
      </c>
    </row>
    <row r="4604" spans="1:5" x14ac:dyDescent="0.2">
      <c r="A4604" t="s">
        <v>1041</v>
      </c>
      <c r="B4604">
        <f t="shared" si="1338"/>
        <v>920</v>
      </c>
      <c r="C4604">
        <f t="shared" ca="1" si="1354"/>
        <v>7</v>
      </c>
      <c r="D4604">
        <f ca="1">INDEX(table_rates,C4604,5)</f>
        <v>60</v>
      </c>
      <c r="E4604">
        <f ca="1">INDEX(table_rates,C4604,6)</f>
        <v>60</v>
      </c>
    </row>
    <row r="4605" spans="1:5" x14ac:dyDescent="0.2">
      <c r="A4605" t="s">
        <v>1042</v>
      </c>
      <c r="B4605">
        <f t="shared" si="1338"/>
        <v>920</v>
      </c>
      <c r="C4605">
        <f t="shared" ca="1" si="1354"/>
        <v>7</v>
      </c>
      <c r="D4605">
        <f ca="1">INDEX(table_rates,C4605,7)</f>
        <v>50</v>
      </c>
      <c r="E4605">
        <f ca="1">INDEX(table_rates,C4605,8)</f>
        <v>50</v>
      </c>
    </row>
    <row r="4606" spans="1:5" x14ac:dyDescent="0.2">
      <c r="A4606" t="s">
        <v>1043</v>
      </c>
      <c r="B4606">
        <f t="shared" si="1338"/>
        <v>920</v>
      </c>
      <c r="C4606">
        <f t="shared" ca="1" si="1354"/>
        <v>7</v>
      </c>
      <c r="D4606" t="str">
        <f ca="1">INDEX(table_rates,C4606,9)</f>
        <v>n/a</v>
      </c>
      <c r="E4606" t="str">
        <f ca="1">INDEX(table_rates,C4606,10)</f>
        <v>n/a</v>
      </c>
    </row>
    <row r="4607" spans="1:5" x14ac:dyDescent="0.2">
      <c r="A4607" t="s">
        <v>1039</v>
      </c>
      <c r="B4607">
        <f t="shared" si="1338"/>
        <v>921</v>
      </c>
      <c r="C4607">
        <f t="shared" ca="1" si="1354"/>
        <v>3</v>
      </c>
      <c r="D4607">
        <f t="shared" ca="1" si="1352"/>
        <v>100</v>
      </c>
      <c r="E4607">
        <f t="shared" ref="E4607" ca="1" si="1355">INDEX(table_rates,C4607,2)</f>
        <v>100</v>
      </c>
    </row>
    <row r="4608" spans="1:5" x14ac:dyDescent="0.2">
      <c r="A4608" t="s">
        <v>1040</v>
      </c>
      <c r="B4608">
        <f t="shared" si="1338"/>
        <v>921</v>
      </c>
      <c r="C4608">
        <f t="shared" ca="1" si="1354"/>
        <v>3</v>
      </c>
      <c r="D4608">
        <f ca="1">INDEX(table_rates,C4608,3)</f>
        <v>80</v>
      </c>
      <c r="E4608">
        <f ca="1">INDEX(table_rates,C4608,4)</f>
        <v>80</v>
      </c>
    </row>
    <row r="4609" spans="1:5" x14ac:dyDescent="0.2">
      <c r="A4609" t="s">
        <v>1041</v>
      </c>
      <c r="B4609">
        <f t="shared" si="1338"/>
        <v>921</v>
      </c>
      <c r="C4609">
        <f t="shared" ca="1" si="1354"/>
        <v>3</v>
      </c>
      <c r="D4609">
        <f ca="1">INDEX(table_rates,C4609,5)</f>
        <v>80</v>
      </c>
      <c r="E4609">
        <f ca="1">INDEX(table_rates,C4609,6)</f>
        <v>80</v>
      </c>
    </row>
    <row r="4610" spans="1:5" x14ac:dyDescent="0.2">
      <c r="A4610" t="s">
        <v>1042</v>
      </c>
      <c r="B4610">
        <f t="shared" si="1338"/>
        <v>921</v>
      </c>
      <c r="C4610">
        <f t="shared" ca="1" si="1354"/>
        <v>3</v>
      </c>
      <c r="D4610">
        <f ca="1">INDEX(table_rates,C4610,7)</f>
        <v>60</v>
      </c>
      <c r="E4610">
        <f ca="1">INDEX(table_rates,C4610,8)</f>
        <v>60</v>
      </c>
    </row>
    <row r="4611" spans="1:5" x14ac:dyDescent="0.2">
      <c r="A4611" t="s">
        <v>1043</v>
      </c>
      <c r="B4611">
        <f t="shared" si="1338"/>
        <v>921</v>
      </c>
      <c r="C4611">
        <f t="shared" ca="1" si="1354"/>
        <v>3</v>
      </c>
      <c r="D4611" t="str">
        <f ca="1">INDEX(table_rates,C4611,9)</f>
        <v>n/a</v>
      </c>
      <c r="E4611" t="str">
        <f ca="1">INDEX(table_rates,C4611,10)</f>
        <v>n/a</v>
      </c>
    </row>
    <row r="4612" spans="1:5" x14ac:dyDescent="0.2">
      <c r="A4612" t="s">
        <v>1039</v>
      </c>
      <c r="B4612">
        <f t="shared" ref="B4612:B4675" si="1356">IF(MOD(ROW(B4612)-2,5)&lt;&gt;0,B4611,B4611+1)</f>
        <v>922</v>
      </c>
      <c r="C4612">
        <f t="shared" ca="1" si="1354"/>
        <v>10</v>
      </c>
      <c r="D4612">
        <f t="shared" ca="1" si="1352"/>
        <v>100</v>
      </c>
      <c r="E4612">
        <f t="shared" ref="E4612" ca="1" si="1357">INDEX(table_rates,C4612,2)</f>
        <v>100</v>
      </c>
    </row>
    <row r="4613" spans="1:5" x14ac:dyDescent="0.2">
      <c r="A4613" t="s">
        <v>1040</v>
      </c>
      <c r="B4613">
        <f t="shared" si="1356"/>
        <v>922</v>
      </c>
      <c r="C4613">
        <f t="shared" ca="1" si="1354"/>
        <v>10</v>
      </c>
      <c r="D4613">
        <f ca="1">INDEX(table_rates,C4613,3)</f>
        <v>80</v>
      </c>
      <c r="E4613">
        <f ca="1">INDEX(table_rates,C4613,4)</f>
        <v>80</v>
      </c>
    </row>
    <row r="4614" spans="1:5" x14ac:dyDescent="0.2">
      <c r="A4614" t="s">
        <v>1041</v>
      </c>
      <c r="B4614">
        <f t="shared" si="1356"/>
        <v>922</v>
      </c>
      <c r="C4614">
        <f t="shared" ca="1" si="1354"/>
        <v>10</v>
      </c>
      <c r="D4614">
        <f ca="1">INDEX(table_rates,C4614,5)</f>
        <v>80</v>
      </c>
      <c r="E4614">
        <f ca="1">INDEX(table_rates,C4614,6)</f>
        <v>80</v>
      </c>
    </row>
    <row r="4615" spans="1:5" x14ac:dyDescent="0.2">
      <c r="A4615" t="s">
        <v>1042</v>
      </c>
      <c r="B4615">
        <f t="shared" si="1356"/>
        <v>922</v>
      </c>
      <c r="C4615">
        <f t="shared" ca="1" si="1354"/>
        <v>10</v>
      </c>
      <c r="D4615">
        <f ca="1">INDEX(table_rates,C4615,7)</f>
        <v>60</v>
      </c>
      <c r="E4615">
        <f ca="1">INDEX(table_rates,C4615,8)</f>
        <v>60</v>
      </c>
    </row>
    <row r="4616" spans="1:5" x14ac:dyDescent="0.2">
      <c r="A4616" t="s">
        <v>1043</v>
      </c>
      <c r="B4616">
        <f t="shared" si="1356"/>
        <v>922</v>
      </c>
      <c r="C4616">
        <f t="shared" ca="1" si="1354"/>
        <v>10</v>
      </c>
      <c r="D4616" t="str">
        <f ca="1">INDEX(table_rates,C4616,9)</f>
        <v>n/a</v>
      </c>
      <c r="E4616" t="str">
        <f ca="1">INDEX(table_rates,C4616,10)</f>
        <v>n/a</v>
      </c>
    </row>
    <row r="4617" spans="1:5" x14ac:dyDescent="0.2">
      <c r="A4617" t="s">
        <v>1039</v>
      </c>
      <c r="B4617">
        <f t="shared" si="1356"/>
        <v>923</v>
      </c>
      <c r="C4617">
        <f t="shared" ca="1" si="1354"/>
        <v>11</v>
      </c>
      <c r="D4617">
        <f t="shared" ca="1" si="1352"/>
        <v>100</v>
      </c>
      <c r="E4617">
        <f t="shared" ref="E4617" ca="1" si="1358">INDEX(table_rates,C4617,2)</f>
        <v>100</v>
      </c>
    </row>
    <row r="4618" spans="1:5" x14ac:dyDescent="0.2">
      <c r="A4618" t="s">
        <v>1040</v>
      </c>
      <c r="B4618">
        <f t="shared" si="1356"/>
        <v>923</v>
      </c>
      <c r="C4618">
        <f t="shared" ca="1" si="1354"/>
        <v>11</v>
      </c>
      <c r="D4618">
        <f ca="1">INDEX(table_rates,C4618,3)</f>
        <v>80</v>
      </c>
      <c r="E4618">
        <f ca="1">INDEX(table_rates,C4618,4)</f>
        <v>80</v>
      </c>
    </row>
    <row r="4619" spans="1:5" x14ac:dyDescent="0.2">
      <c r="A4619" t="s">
        <v>1041</v>
      </c>
      <c r="B4619">
        <f t="shared" si="1356"/>
        <v>923</v>
      </c>
      <c r="C4619">
        <f t="shared" ca="1" si="1354"/>
        <v>11</v>
      </c>
      <c r="D4619">
        <f ca="1">INDEX(table_rates,C4619,5)</f>
        <v>80</v>
      </c>
      <c r="E4619">
        <f ca="1">INDEX(table_rates,C4619,6)</f>
        <v>80</v>
      </c>
    </row>
    <row r="4620" spans="1:5" x14ac:dyDescent="0.2">
      <c r="A4620" t="s">
        <v>1042</v>
      </c>
      <c r="B4620">
        <f t="shared" si="1356"/>
        <v>923</v>
      </c>
      <c r="C4620">
        <f t="shared" ca="1" si="1354"/>
        <v>11</v>
      </c>
      <c r="D4620">
        <f ca="1">INDEX(table_rates,C4620,7)</f>
        <v>60</v>
      </c>
      <c r="E4620">
        <f ca="1">INDEX(table_rates,C4620,8)</f>
        <v>60</v>
      </c>
    </row>
    <row r="4621" spans="1:5" x14ac:dyDescent="0.2">
      <c r="A4621" t="s">
        <v>1043</v>
      </c>
      <c r="B4621">
        <f t="shared" si="1356"/>
        <v>923</v>
      </c>
      <c r="C4621">
        <f t="shared" ca="1" si="1354"/>
        <v>11</v>
      </c>
      <c r="D4621" t="str">
        <f ca="1">INDEX(table_rates,C4621,9)</f>
        <v>n/a</v>
      </c>
      <c r="E4621" t="str">
        <f ca="1">INDEX(table_rates,C4621,10)</f>
        <v>n/a</v>
      </c>
    </row>
    <row r="4622" spans="1:5" x14ac:dyDescent="0.2">
      <c r="A4622" t="s">
        <v>1039</v>
      </c>
      <c r="B4622">
        <f t="shared" si="1356"/>
        <v>924</v>
      </c>
      <c r="C4622">
        <f t="shared" ca="1" si="1341"/>
        <v>12</v>
      </c>
      <c r="D4622">
        <f t="shared" ca="1" si="1352"/>
        <v>100</v>
      </c>
      <c r="E4622">
        <f t="shared" ref="E4622" ca="1" si="1359">INDEX(table_rates,C4622,2)</f>
        <v>100</v>
      </c>
    </row>
    <row r="4623" spans="1:5" x14ac:dyDescent="0.2">
      <c r="A4623" t="s">
        <v>1040</v>
      </c>
      <c r="B4623">
        <f t="shared" si="1356"/>
        <v>924</v>
      </c>
      <c r="C4623">
        <f t="shared" ref="C4623:C4641" ca="1" si="1360">IF(MOD(ROW(C4623)-2,5)&lt;&gt;0,C4622,RANDBETWEEN(1,ROWS(table_rates)))</f>
        <v>12</v>
      </c>
      <c r="D4623">
        <f ca="1">INDEX(table_rates,C4623,3)</f>
        <v>80</v>
      </c>
      <c r="E4623">
        <f ca="1">INDEX(table_rates,C4623,4)</f>
        <v>80</v>
      </c>
    </row>
    <row r="4624" spans="1:5" x14ac:dyDescent="0.2">
      <c r="A4624" t="s">
        <v>1041</v>
      </c>
      <c r="B4624">
        <f t="shared" si="1356"/>
        <v>924</v>
      </c>
      <c r="C4624">
        <f t="shared" ca="1" si="1360"/>
        <v>12</v>
      </c>
      <c r="D4624">
        <f ca="1">INDEX(table_rates,C4624,5)</f>
        <v>60</v>
      </c>
      <c r="E4624">
        <f ca="1">INDEX(table_rates,C4624,6)</f>
        <v>60</v>
      </c>
    </row>
    <row r="4625" spans="1:5" x14ac:dyDescent="0.2">
      <c r="A4625" t="s">
        <v>1042</v>
      </c>
      <c r="B4625">
        <f t="shared" si="1356"/>
        <v>924</v>
      </c>
      <c r="C4625">
        <f t="shared" ca="1" si="1360"/>
        <v>12</v>
      </c>
      <c r="D4625" t="str">
        <f ca="1">INDEX(table_rates,C4625,7)</f>
        <v>not covered</v>
      </c>
      <c r="E4625" t="str">
        <f ca="1">INDEX(table_rates,C4625,8)</f>
        <v>not covered</v>
      </c>
    </row>
    <row r="4626" spans="1:5" x14ac:dyDescent="0.2">
      <c r="A4626" t="s">
        <v>1043</v>
      </c>
      <c r="B4626">
        <f t="shared" si="1356"/>
        <v>924</v>
      </c>
      <c r="C4626">
        <f t="shared" ca="1" si="1360"/>
        <v>12</v>
      </c>
      <c r="D4626" t="str">
        <f ca="1">INDEX(table_rates,C4626,9)</f>
        <v>n/a</v>
      </c>
      <c r="E4626" t="str">
        <f ca="1">INDEX(table_rates,C4626,10)</f>
        <v>n/a</v>
      </c>
    </row>
    <row r="4627" spans="1:5" x14ac:dyDescent="0.2">
      <c r="A4627" t="s">
        <v>1039</v>
      </c>
      <c r="B4627">
        <f t="shared" si="1356"/>
        <v>925</v>
      </c>
      <c r="C4627">
        <f t="shared" ca="1" si="1360"/>
        <v>11</v>
      </c>
      <c r="D4627">
        <f t="shared" ca="1" si="1352"/>
        <v>100</v>
      </c>
      <c r="E4627">
        <f t="shared" ref="E4627" ca="1" si="1361">INDEX(table_rates,C4627,2)</f>
        <v>100</v>
      </c>
    </row>
    <row r="4628" spans="1:5" x14ac:dyDescent="0.2">
      <c r="A4628" t="s">
        <v>1040</v>
      </c>
      <c r="B4628">
        <f t="shared" si="1356"/>
        <v>925</v>
      </c>
      <c r="C4628">
        <f t="shared" ca="1" si="1360"/>
        <v>11</v>
      </c>
      <c r="D4628">
        <f ca="1">INDEX(table_rates,C4628,3)</f>
        <v>80</v>
      </c>
      <c r="E4628">
        <f ca="1">INDEX(table_rates,C4628,4)</f>
        <v>80</v>
      </c>
    </row>
    <row r="4629" spans="1:5" x14ac:dyDescent="0.2">
      <c r="A4629" t="s">
        <v>1041</v>
      </c>
      <c r="B4629">
        <f t="shared" si="1356"/>
        <v>925</v>
      </c>
      <c r="C4629">
        <f t="shared" ca="1" si="1360"/>
        <v>11</v>
      </c>
      <c r="D4629">
        <f ca="1">INDEX(table_rates,C4629,5)</f>
        <v>80</v>
      </c>
      <c r="E4629">
        <f ca="1">INDEX(table_rates,C4629,6)</f>
        <v>80</v>
      </c>
    </row>
    <row r="4630" spans="1:5" x14ac:dyDescent="0.2">
      <c r="A4630" t="s">
        <v>1042</v>
      </c>
      <c r="B4630">
        <f t="shared" si="1356"/>
        <v>925</v>
      </c>
      <c r="C4630">
        <f t="shared" ca="1" si="1360"/>
        <v>11</v>
      </c>
      <c r="D4630">
        <f ca="1">INDEX(table_rates,C4630,7)</f>
        <v>60</v>
      </c>
      <c r="E4630">
        <f ca="1">INDEX(table_rates,C4630,8)</f>
        <v>60</v>
      </c>
    </row>
    <row r="4631" spans="1:5" x14ac:dyDescent="0.2">
      <c r="A4631" t="s">
        <v>1043</v>
      </c>
      <c r="B4631">
        <f t="shared" si="1356"/>
        <v>925</v>
      </c>
      <c r="C4631">
        <f t="shared" ca="1" si="1360"/>
        <v>11</v>
      </c>
      <c r="D4631" t="str">
        <f ca="1">INDEX(table_rates,C4631,9)</f>
        <v>n/a</v>
      </c>
      <c r="E4631" t="str">
        <f ca="1">INDEX(table_rates,C4631,10)</f>
        <v>n/a</v>
      </c>
    </row>
    <row r="4632" spans="1:5" x14ac:dyDescent="0.2">
      <c r="A4632" t="s">
        <v>1039</v>
      </c>
      <c r="B4632">
        <f t="shared" si="1356"/>
        <v>926</v>
      </c>
      <c r="C4632">
        <f t="shared" ca="1" si="1360"/>
        <v>11</v>
      </c>
      <c r="D4632">
        <f t="shared" ca="1" si="1352"/>
        <v>100</v>
      </c>
      <c r="E4632">
        <f t="shared" ref="E4632" ca="1" si="1362">INDEX(table_rates,C4632,2)</f>
        <v>100</v>
      </c>
    </row>
    <row r="4633" spans="1:5" x14ac:dyDescent="0.2">
      <c r="A4633" t="s">
        <v>1040</v>
      </c>
      <c r="B4633">
        <f t="shared" si="1356"/>
        <v>926</v>
      </c>
      <c r="C4633">
        <f t="shared" ca="1" si="1360"/>
        <v>11</v>
      </c>
      <c r="D4633">
        <f ca="1">INDEX(table_rates,C4633,3)</f>
        <v>80</v>
      </c>
      <c r="E4633">
        <f ca="1">INDEX(table_rates,C4633,4)</f>
        <v>80</v>
      </c>
    </row>
    <row r="4634" spans="1:5" x14ac:dyDescent="0.2">
      <c r="A4634" t="s">
        <v>1041</v>
      </c>
      <c r="B4634">
        <f t="shared" si="1356"/>
        <v>926</v>
      </c>
      <c r="C4634">
        <f t="shared" ca="1" si="1360"/>
        <v>11</v>
      </c>
      <c r="D4634">
        <f ca="1">INDEX(table_rates,C4634,5)</f>
        <v>80</v>
      </c>
      <c r="E4634">
        <f ca="1">INDEX(table_rates,C4634,6)</f>
        <v>80</v>
      </c>
    </row>
    <row r="4635" spans="1:5" x14ac:dyDescent="0.2">
      <c r="A4635" t="s">
        <v>1042</v>
      </c>
      <c r="B4635">
        <f t="shared" si="1356"/>
        <v>926</v>
      </c>
      <c r="C4635">
        <f t="shared" ca="1" si="1360"/>
        <v>11</v>
      </c>
      <c r="D4635">
        <f ca="1">INDEX(table_rates,C4635,7)</f>
        <v>60</v>
      </c>
      <c r="E4635">
        <f ca="1">INDEX(table_rates,C4635,8)</f>
        <v>60</v>
      </c>
    </row>
    <row r="4636" spans="1:5" x14ac:dyDescent="0.2">
      <c r="A4636" t="s">
        <v>1043</v>
      </c>
      <c r="B4636">
        <f t="shared" si="1356"/>
        <v>926</v>
      </c>
      <c r="C4636">
        <f t="shared" ca="1" si="1360"/>
        <v>11</v>
      </c>
      <c r="D4636" t="str">
        <f ca="1">INDEX(table_rates,C4636,9)</f>
        <v>n/a</v>
      </c>
      <c r="E4636" t="str">
        <f ca="1">INDEX(table_rates,C4636,10)</f>
        <v>n/a</v>
      </c>
    </row>
    <row r="4637" spans="1:5" x14ac:dyDescent="0.2">
      <c r="A4637" t="s">
        <v>1039</v>
      </c>
      <c r="B4637">
        <f t="shared" si="1356"/>
        <v>927</v>
      </c>
      <c r="C4637">
        <f t="shared" ca="1" si="1360"/>
        <v>7</v>
      </c>
      <c r="D4637">
        <f t="shared" ca="1" si="1352"/>
        <v>100</v>
      </c>
      <c r="E4637">
        <f t="shared" ref="E4637" ca="1" si="1363">INDEX(table_rates,C4637,2)</f>
        <v>100</v>
      </c>
    </row>
    <row r="4638" spans="1:5" x14ac:dyDescent="0.2">
      <c r="A4638" t="s">
        <v>1040</v>
      </c>
      <c r="B4638">
        <f t="shared" si="1356"/>
        <v>927</v>
      </c>
      <c r="C4638">
        <f t="shared" ca="1" si="1360"/>
        <v>7</v>
      </c>
      <c r="D4638">
        <f ca="1">INDEX(table_rates,C4638,3)</f>
        <v>80</v>
      </c>
      <c r="E4638">
        <f ca="1">INDEX(table_rates,C4638,4)</f>
        <v>80</v>
      </c>
    </row>
    <row r="4639" spans="1:5" x14ac:dyDescent="0.2">
      <c r="A4639" t="s">
        <v>1041</v>
      </c>
      <c r="B4639">
        <f t="shared" si="1356"/>
        <v>927</v>
      </c>
      <c r="C4639">
        <f t="shared" ca="1" si="1360"/>
        <v>7</v>
      </c>
      <c r="D4639">
        <f ca="1">INDEX(table_rates,C4639,5)</f>
        <v>60</v>
      </c>
      <c r="E4639">
        <f ca="1">INDEX(table_rates,C4639,6)</f>
        <v>60</v>
      </c>
    </row>
    <row r="4640" spans="1:5" x14ac:dyDescent="0.2">
      <c r="A4640" t="s">
        <v>1042</v>
      </c>
      <c r="B4640">
        <f t="shared" si="1356"/>
        <v>927</v>
      </c>
      <c r="C4640">
        <f t="shared" ca="1" si="1360"/>
        <v>7</v>
      </c>
      <c r="D4640">
        <f ca="1">INDEX(table_rates,C4640,7)</f>
        <v>50</v>
      </c>
      <c r="E4640">
        <f ca="1">INDEX(table_rates,C4640,8)</f>
        <v>50</v>
      </c>
    </row>
    <row r="4641" spans="1:5" x14ac:dyDescent="0.2">
      <c r="A4641" t="s">
        <v>1043</v>
      </c>
      <c r="B4641">
        <f t="shared" si="1356"/>
        <v>927</v>
      </c>
      <c r="C4641">
        <f t="shared" ca="1" si="1360"/>
        <v>7</v>
      </c>
      <c r="D4641" t="str">
        <f ca="1">INDEX(table_rates,C4641,9)</f>
        <v>n/a</v>
      </c>
      <c r="E4641" t="str">
        <f ca="1">INDEX(table_rates,C4641,10)</f>
        <v>n/a</v>
      </c>
    </row>
    <row r="4642" spans="1:5" x14ac:dyDescent="0.2">
      <c r="A4642" t="s">
        <v>1039</v>
      </c>
      <c r="B4642">
        <f t="shared" si="1356"/>
        <v>928</v>
      </c>
      <c r="C4642">
        <f t="shared" ref="C4642:C4702" ca="1" si="1364">RANDBETWEEN(1,ROWS(table_rates))</f>
        <v>3</v>
      </c>
      <c r="D4642">
        <f t="shared" ca="1" si="1352"/>
        <v>100</v>
      </c>
      <c r="E4642">
        <f t="shared" ref="E4642" ca="1" si="1365">INDEX(table_rates,C4642,2)</f>
        <v>100</v>
      </c>
    </row>
    <row r="4643" spans="1:5" x14ac:dyDescent="0.2">
      <c r="A4643" t="s">
        <v>1040</v>
      </c>
      <c r="B4643">
        <f t="shared" si="1356"/>
        <v>928</v>
      </c>
      <c r="C4643">
        <f t="shared" ref="C4643:C4661" ca="1" si="1366">IF(MOD(ROW(C4643)-2,5)&lt;&gt;0,C4642,RANDBETWEEN(1,ROWS(table_rates)))</f>
        <v>3</v>
      </c>
      <c r="D4643">
        <f ca="1">INDEX(table_rates,C4643,3)</f>
        <v>80</v>
      </c>
      <c r="E4643">
        <f ca="1">INDEX(table_rates,C4643,4)</f>
        <v>80</v>
      </c>
    </row>
    <row r="4644" spans="1:5" x14ac:dyDescent="0.2">
      <c r="A4644" t="s">
        <v>1041</v>
      </c>
      <c r="B4644">
        <f t="shared" si="1356"/>
        <v>928</v>
      </c>
      <c r="C4644">
        <f t="shared" ca="1" si="1366"/>
        <v>3</v>
      </c>
      <c r="D4644">
        <f ca="1">INDEX(table_rates,C4644,5)</f>
        <v>80</v>
      </c>
      <c r="E4644">
        <f ca="1">INDEX(table_rates,C4644,6)</f>
        <v>80</v>
      </c>
    </row>
    <row r="4645" spans="1:5" x14ac:dyDescent="0.2">
      <c r="A4645" t="s">
        <v>1042</v>
      </c>
      <c r="B4645">
        <f t="shared" si="1356"/>
        <v>928</v>
      </c>
      <c r="C4645">
        <f t="shared" ca="1" si="1366"/>
        <v>3</v>
      </c>
      <c r="D4645">
        <f ca="1">INDEX(table_rates,C4645,7)</f>
        <v>60</v>
      </c>
      <c r="E4645">
        <f ca="1">INDEX(table_rates,C4645,8)</f>
        <v>60</v>
      </c>
    </row>
    <row r="4646" spans="1:5" x14ac:dyDescent="0.2">
      <c r="A4646" t="s">
        <v>1043</v>
      </c>
      <c r="B4646">
        <f t="shared" si="1356"/>
        <v>928</v>
      </c>
      <c r="C4646">
        <f t="shared" ca="1" si="1366"/>
        <v>3</v>
      </c>
      <c r="D4646" t="str">
        <f ca="1">INDEX(table_rates,C4646,9)</f>
        <v>n/a</v>
      </c>
      <c r="E4646" t="str">
        <f ca="1">INDEX(table_rates,C4646,10)</f>
        <v>n/a</v>
      </c>
    </row>
    <row r="4647" spans="1:5" x14ac:dyDescent="0.2">
      <c r="A4647" t="s">
        <v>1039</v>
      </c>
      <c r="B4647">
        <f t="shared" si="1356"/>
        <v>929</v>
      </c>
      <c r="C4647">
        <f t="shared" ca="1" si="1366"/>
        <v>7</v>
      </c>
      <c r="D4647">
        <f t="shared" ca="1" si="1352"/>
        <v>100</v>
      </c>
      <c r="E4647">
        <f t="shared" ref="E4647" ca="1" si="1367">INDEX(table_rates,C4647,2)</f>
        <v>100</v>
      </c>
    </row>
    <row r="4648" spans="1:5" x14ac:dyDescent="0.2">
      <c r="A4648" t="s">
        <v>1040</v>
      </c>
      <c r="B4648">
        <f t="shared" si="1356"/>
        <v>929</v>
      </c>
      <c r="C4648">
        <f t="shared" ca="1" si="1366"/>
        <v>7</v>
      </c>
      <c r="D4648">
        <f ca="1">INDEX(table_rates,C4648,3)</f>
        <v>80</v>
      </c>
      <c r="E4648">
        <f ca="1">INDEX(table_rates,C4648,4)</f>
        <v>80</v>
      </c>
    </row>
    <row r="4649" spans="1:5" x14ac:dyDescent="0.2">
      <c r="A4649" t="s">
        <v>1041</v>
      </c>
      <c r="B4649">
        <f t="shared" si="1356"/>
        <v>929</v>
      </c>
      <c r="C4649">
        <f t="shared" ca="1" si="1366"/>
        <v>7</v>
      </c>
      <c r="D4649">
        <f ca="1">INDEX(table_rates,C4649,5)</f>
        <v>60</v>
      </c>
      <c r="E4649">
        <f ca="1">INDEX(table_rates,C4649,6)</f>
        <v>60</v>
      </c>
    </row>
    <row r="4650" spans="1:5" x14ac:dyDescent="0.2">
      <c r="A4650" t="s">
        <v>1042</v>
      </c>
      <c r="B4650">
        <f t="shared" si="1356"/>
        <v>929</v>
      </c>
      <c r="C4650">
        <f t="shared" ca="1" si="1366"/>
        <v>7</v>
      </c>
      <c r="D4650">
        <f ca="1">INDEX(table_rates,C4650,7)</f>
        <v>50</v>
      </c>
      <c r="E4650">
        <f ca="1">INDEX(table_rates,C4650,8)</f>
        <v>50</v>
      </c>
    </row>
    <row r="4651" spans="1:5" x14ac:dyDescent="0.2">
      <c r="A4651" t="s">
        <v>1043</v>
      </c>
      <c r="B4651">
        <f t="shared" si="1356"/>
        <v>929</v>
      </c>
      <c r="C4651">
        <f t="shared" ca="1" si="1366"/>
        <v>7</v>
      </c>
      <c r="D4651" t="str">
        <f ca="1">INDEX(table_rates,C4651,9)</f>
        <v>n/a</v>
      </c>
      <c r="E4651" t="str">
        <f ca="1">INDEX(table_rates,C4651,10)</f>
        <v>n/a</v>
      </c>
    </row>
    <row r="4652" spans="1:5" x14ac:dyDescent="0.2">
      <c r="A4652" t="s">
        <v>1039</v>
      </c>
      <c r="B4652">
        <f t="shared" si="1356"/>
        <v>930</v>
      </c>
      <c r="C4652">
        <f t="shared" ca="1" si="1366"/>
        <v>10</v>
      </c>
      <c r="D4652">
        <f t="shared" ca="1" si="1352"/>
        <v>100</v>
      </c>
      <c r="E4652">
        <f t="shared" ref="E4652" ca="1" si="1368">INDEX(table_rates,C4652,2)</f>
        <v>100</v>
      </c>
    </row>
    <row r="4653" spans="1:5" x14ac:dyDescent="0.2">
      <c r="A4653" t="s">
        <v>1040</v>
      </c>
      <c r="B4653">
        <f t="shared" si="1356"/>
        <v>930</v>
      </c>
      <c r="C4653">
        <f t="shared" ca="1" si="1366"/>
        <v>10</v>
      </c>
      <c r="D4653">
        <f ca="1">INDEX(table_rates,C4653,3)</f>
        <v>80</v>
      </c>
      <c r="E4653">
        <f ca="1">INDEX(table_rates,C4653,4)</f>
        <v>80</v>
      </c>
    </row>
    <row r="4654" spans="1:5" x14ac:dyDescent="0.2">
      <c r="A4654" t="s">
        <v>1041</v>
      </c>
      <c r="B4654">
        <f t="shared" si="1356"/>
        <v>930</v>
      </c>
      <c r="C4654">
        <f t="shared" ca="1" si="1366"/>
        <v>10</v>
      </c>
      <c r="D4654">
        <f ca="1">INDEX(table_rates,C4654,5)</f>
        <v>80</v>
      </c>
      <c r="E4654">
        <f ca="1">INDEX(table_rates,C4654,6)</f>
        <v>80</v>
      </c>
    </row>
    <row r="4655" spans="1:5" x14ac:dyDescent="0.2">
      <c r="A4655" t="s">
        <v>1042</v>
      </c>
      <c r="B4655">
        <f t="shared" si="1356"/>
        <v>930</v>
      </c>
      <c r="C4655">
        <f t="shared" ca="1" si="1366"/>
        <v>10</v>
      </c>
      <c r="D4655">
        <f ca="1">INDEX(table_rates,C4655,7)</f>
        <v>60</v>
      </c>
      <c r="E4655">
        <f ca="1">INDEX(table_rates,C4655,8)</f>
        <v>60</v>
      </c>
    </row>
    <row r="4656" spans="1:5" x14ac:dyDescent="0.2">
      <c r="A4656" t="s">
        <v>1043</v>
      </c>
      <c r="B4656">
        <f t="shared" si="1356"/>
        <v>930</v>
      </c>
      <c r="C4656">
        <f t="shared" ca="1" si="1366"/>
        <v>10</v>
      </c>
      <c r="D4656" t="str">
        <f ca="1">INDEX(table_rates,C4656,9)</f>
        <v>n/a</v>
      </c>
      <c r="E4656" t="str">
        <f ca="1">INDEX(table_rates,C4656,10)</f>
        <v>n/a</v>
      </c>
    </row>
    <row r="4657" spans="1:5" x14ac:dyDescent="0.2">
      <c r="A4657" t="s">
        <v>1039</v>
      </c>
      <c r="B4657">
        <f t="shared" si="1356"/>
        <v>931</v>
      </c>
      <c r="C4657">
        <f t="shared" ca="1" si="1366"/>
        <v>3</v>
      </c>
      <c r="D4657">
        <f t="shared" ca="1" si="1352"/>
        <v>100</v>
      </c>
      <c r="E4657">
        <f t="shared" ref="E4657" ca="1" si="1369">INDEX(table_rates,C4657,2)</f>
        <v>100</v>
      </c>
    </row>
    <row r="4658" spans="1:5" x14ac:dyDescent="0.2">
      <c r="A4658" t="s">
        <v>1040</v>
      </c>
      <c r="B4658">
        <f t="shared" si="1356"/>
        <v>931</v>
      </c>
      <c r="C4658">
        <f t="shared" ca="1" si="1366"/>
        <v>3</v>
      </c>
      <c r="D4658">
        <f ca="1">INDEX(table_rates,C4658,3)</f>
        <v>80</v>
      </c>
      <c r="E4658">
        <f ca="1">INDEX(table_rates,C4658,4)</f>
        <v>80</v>
      </c>
    </row>
    <row r="4659" spans="1:5" x14ac:dyDescent="0.2">
      <c r="A4659" t="s">
        <v>1041</v>
      </c>
      <c r="B4659">
        <f t="shared" si="1356"/>
        <v>931</v>
      </c>
      <c r="C4659">
        <f t="shared" ca="1" si="1366"/>
        <v>3</v>
      </c>
      <c r="D4659">
        <f ca="1">INDEX(table_rates,C4659,5)</f>
        <v>80</v>
      </c>
      <c r="E4659">
        <f ca="1">INDEX(table_rates,C4659,6)</f>
        <v>80</v>
      </c>
    </row>
    <row r="4660" spans="1:5" x14ac:dyDescent="0.2">
      <c r="A4660" t="s">
        <v>1042</v>
      </c>
      <c r="B4660">
        <f t="shared" si="1356"/>
        <v>931</v>
      </c>
      <c r="C4660">
        <f t="shared" ca="1" si="1366"/>
        <v>3</v>
      </c>
      <c r="D4660">
        <f ca="1">INDEX(table_rates,C4660,7)</f>
        <v>60</v>
      </c>
      <c r="E4660">
        <f ca="1">INDEX(table_rates,C4660,8)</f>
        <v>60</v>
      </c>
    </row>
    <row r="4661" spans="1:5" x14ac:dyDescent="0.2">
      <c r="A4661" t="s">
        <v>1043</v>
      </c>
      <c r="B4661">
        <f t="shared" si="1356"/>
        <v>931</v>
      </c>
      <c r="C4661">
        <f t="shared" ca="1" si="1366"/>
        <v>3</v>
      </c>
      <c r="D4661" t="str">
        <f ca="1">INDEX(table_rates,C4661,9)</f>
        <v>n/a</v>
      </c>
      <c r="E4661" t="str">
        <f ca="1">INDEX(table_rates,C4661,10)</f>
        <v>n/a</v>
      </c>
    </row>
    <row r="4662" spans="1:5" x14ac:dyDescent="0.2">
      <c r="A4662" t="s">
        <v>1039</v>
      </c>
      <c r="B4662">
        <f t="shared" si="1356"/>
        <v>932</v>
      </c>
      <c r="C4662">
        <f t="shared" ca="1" si="1364"/>
        <v>8</v>
      </c>
      <c r="D4662">
        <f t="shared" ca="1" si="1352"/>
        <v>100</v>
      </c>
      <c r="E4662">
        <f t="shared" ref="E4662" ca="1" si="1370">INDEX(table_rates,C4662,2)</f>
        <v>100</v>
      </c>
    </row>
    <row r="4663" spans="1:5" x14ac:dyDescent="0.2">
      <c r="A4663" t="s">
        <v>1040</v>
      </c>
      <c r="B4663">
        <f t="shared" si="1356"/>
        <v>932</v>
      </c>
      <c r="C4663">
        <f t="shared" ref="C4663:C4681" ca="1" si="1371">IF(MOD(ROW(C4663)-2,5)&lt;&gt;0,C4662,RANDBETWEEN(1,ROWS(table_rates)))</f>
        <v>8</v>
      </c>
      <c r="D4663">
        <f ca="1">INDEX(table_rates,C4663,3)</f>
        <v>80</v>
      </c>
      <c r="E4663">
        <f ca="1">INDEX(table_rates,C4663,4)</f>
        <v>80</v>
      </c>
    </row>
    <row r="4664" spans="1:5" x14ac:dyDescent="0.2">
      <c r="A4664" t="s">
        <v>1041</v>
      </c>
      <c r="B4664">
        <f t="shared" si="1356"/>
        <v>932</v>
      </c>
      <c r="C4664">
        <f t="shared" ca="1" si="1371"/>
        <v>8</v>
      </c>
      <c r="D4664">
        <f ca="1">INDEX(table_rates,C4664,5)</f>
        <v>60</v>
      </c>
      <c r="E4664">
        <f ca="1">INDEX(table_rates,C4664,6)</f>
        <v>60</v>
      </c>
    </row>
    <row r="4665" spans="1:5" x14ac:dyDescent="0.2">
      <c r="A4665" t="s">
        <v>1042</v>
      </c>
      <c r="B4665">
        <f t="shared" si="1356"/>
        <v>932</v>
      </c>
      <c r="C4665">
        <f t="shared" ca="1" si="1371"/>
        <v>8</v>
      </c>
      <c r="D4665">
        <f ca="1">INDEX(table_rates,C4665,7)</f>
        <v>50</v>
      </c>
      <c r="E4665">
        <f ca="1">INDEX(table_rates,C4665,8)</f>
        <v>50</v>
      </c>
    </row>
    <row r="4666" spans="1:5" x14ac:dyDescent="0.2">
      <c r="A4666" t="s">
        <v>1043</v>
      </c>
      <c r="B4666">
        <f t="shared" si="1356"/>
        <v>932</v>
      </c>
      <c r="C4666">
        <f t="shared" ca="1" si="1371"/>
        <v>8</v>
      </c>
      <c r="D4666" t="str">
        <f ca="1">INDEX(table_rates,C4666,9)</f>
        <v>n/a</v>
      </c>
      <c r="E4666" t="str">
        <f ca="1">INDEX(table_rates,C4666,10)</f>
        <v>n/a</v>
      </c>
    </row>
    <row r="4667" spans="1:5" x14ac:dyDescent="0.2">
      <c r="A4667" t="s">
        <v>1039</v>
      </c>
      <c r="B4667">
        <f t="shared" si="1356"/>
        <v>933</v>
      </c>
      <c r="C4667">
        <f t="shared" ca="1" si="1371"/>
        <v>4</v>
      </c>
      <c r="D4667">
        <f t="shared" ref="D4667:D4727" ca="1" si="1372">INDEX(table_rates,C4667,1)</f>
        <v>100</v>
      </c>
      <c r="E4667">
        <f t="shared" ref="E4667" ca="1" si="1373">INDEX(table_rates,C4667,2)</f>
        <v>100</v>
      </c>
    </row>
    <row r="4668" spans="1:5" x14ac:dyDescent="0.2">
      <c r="A4668" t="s">
        <v>1040</v>
      </c>
      <c r="B4668">
        <f t="shared" si="1356"/>
        <v>933</v>
      </c>
      <c r="C4668">
        <f t="shared" ca="1" si="1371"/>
        <v>4</v>
      </c>
      <c r="D4668">
        <f ca="1">INDEX(table_rates,C4668,3)</f>
        <v>90</v>
      </c>
      <c r="E4668">
        <f ca="1">INDEX(table_rates,C4668,4)</f>
        <v>90</v>
      </c>
    </row>
    <row r="4669" spans="1:5" x14ac:dyDescent="0.2">
      <c r="A4669" t="s">
        <v>1041</v>
      </c>
      <c r="B4669">
        <f t="shared" si="1356"/>
        <v>933</v>
      </c>
      <c r="C4669">
        <f t="shared" ca="1" si="1371"/>
        <v>4</v>
      </c>
      <c r="D4669">
        <f ca="1">INDEX(table_rates,C4669,5)</f>
        <v>80</v>
      </c>
      <c r="E4669">
        <f ca="1">INDEX(table_rates,C4669,6)</f>
        <v>80</v>
      </c>
    </row>
    <row r="4670" spans="1:5" x14ac:dyDescent="0.2">
      <c r="A4670" t="s">
        <v>1042</v>
      </c>
      <c r="B4670">
        <f t="shared" si="1356"/>
        <v>933</v>
      </c>
      <c r="C4670">
        <f t="shared" ca="1" si="1371"/>
        <v>4</v>
      </c>
      <c r="D4670">
        <f ca="1">INDEX(table_rates,C4670,7)</f>
        <v>80</v>
      </c>
      <c r="E4670">
        <f ca="1">INDEX(table_rates,C4670,8)</f>
        <v>80</v>
      </c>
    </row>
    <row r="4671" spans="1:5" x14ac:dyDescent="0.2">
      <c r="A4671" t="s">
        <v>1043</v>
      </c>
      <c r="B4671">
        <f t="shared" si="1356"/>
        <v>933</v>
      </c>
      <c r="C4671">
        <f t="shared" ca="1" si="1371"/>
        <v>4</v>
      </c>
      <c r="D4671" t="str">
        <f ca="1">INDEX(table_rates,C4671,9)</f>
        <v>n/a</v>
      </c>
      <c r="E4671" t="str">
        <f ca="1">INDEX(table_rates,C4671,10)</f>
        <v>n/a</v>
      </c>
    </row>
    <row r="4672" spans="1:5" x14ac:dyDescent="0.2">
      <c r="A4672" t="s">
        <v>1039</v>
      </c>
      <c r="B4672">
        <f t="shared" si="1356"/>
        <v>934</v>
      </c>
      <c r="C4672">
        <f t="shared" ca="1" si="1371"/>
        <v>4</v>
      </c>
      <c r="D4672">
        <f t="shared" ca="1" si="1372"/>
        <v>100</v>
      </c>
      <c r="E4672">
        <f t="shared" ref="E4672" ca="1" si="1374">INDEX(table_rates,C4672,2)</f>
        <v>100</v>
      </c>
    </row>
    <row r="4673" spans="1:5" x14ac:dyDescent="0.2">
      <c r="A4673" t="s">
        <v>1040</v>
      </c>
      <c r="B4673">
        <f t="shared" si="1356"/>
        <v>934</v>
      </c>
      <c r="C4673">
        <f t="shared" ca="1" si="1371"/>
        <v>4</v>
      </c>
      <c r="D4673">
        <f ca="1">INDEX(table_rates,C4673,3)</f>
        <v>90</v>
      </c>
      <c r="E4673">
        <f ca="1">INDEX(table_rates,C4673,4)</f>
        <v>90</v>
      </c>
    </row>
    <row r="4674" spans="1:5" x14ac:dyDescent="0.2">
      <c r="A4674" t="s">
        <v>1041</v>
      </c>
      <c r="B4674">
        <f t="shared" si="1356"/>
        <v>934</v>
      </c>
      <c r="C4674">
        <f t="shared" ca="1" si="1371"/>
        <v>4</v>
      </c>
      <c r="D4674">
        <f ca="1">INDEX(table_rates,C4674,5)</f>
        <v>80</v>
      </c>
      <c r="E4674">
        <f ca="1">INDEX(table_rates,C4674,6)</f>
        <v>80</v>
      </c>
    </row>
    <row r="4675" spans="1:5" x14ac:dyDescent="0.2">
      <c r="A4675" t="s">
        <v>1042</v>
      </c>
      <c r="B4675">
        <f t="shared" si="1356"/>
        <v>934</v>
      </c>
      <c r="C4675">
        <f t="shared" ca="1" si="1371"/>
        <v>4</v>
      </c>
      <c r="D4675">
        <f ca="1">INDEX(table_rates,C4675,7)</f>
        <v>80</v>
      </c>
      <c r="E4675">
        <f ca="1">INDEX(table_rates,C4675,8)</f>
        <v>80</v>
      </c>
    </row>
    <row r="4676" spans="1:5" x14ac:dyDescent="0.2">
      <c r="A4676" t="s">
        <v>1043</v>
      </c>
      <c r="B4676">
        <f t="shared" ref="B4676:B4739" si="1375">IF(MOD(ROW(B4676)-2,5)&lt;&gt;0,B4675,B4675+1)</f>
        <v>934</v>
      </c>
      <c r="C4676">
        <f t="shared" ca="1" si="1371"/>
        <v>4</v>
      </c>
      <c r="D4676" t="str">
        <f ca="1">INDEX(table_rates,C4676,9)</f>
        <v>n/a</v>
      </c>
      <c r="E4676" t="str">
        <f ca="1">INDEX(table_rates,C4676,10)</f>
        <v>n/a</v>
      </c>
    </row>
    <row r="4677" spans="1:5" x14ac:dyDescent="0.2">
      <c r="A4677" t="s">
        <v>1039</v>
      </c>
      <c r="B4677">
        <f t="shared" si="1375"/>
        <v>935</v>
      </c>
      <c r="C4677">
        <f t="shared" ca="1" si="1371"/>
        <v>4</v>
      </c>
      <c r="D4677">
        <f t="shared" ca="1" si="1372"/>
        <v>100</v>
      </c>
      <c r="E4677">
        <f t="shared" ref="E4677" ca="1" si="1376">INDEX(table_rates,C4677,2)</f>
        <v>100</v>
      </c>
    </row>
    <row r="4678" spans="1:5" x14ac:dyDescent="0.2">
      <c r="A4678" t="s">
        <v>1040</v>
      </c>
      <c r="B4678">
        <f t="shared" si="1375"/>
        <v>935</v>
      </c>
      <c r="C4678">
        <f t="shared" ca="1" si="1371"/>
        <v>4</v>
      </c>
      <c r="D4678">
        <f ca="1">INDEX(table_rates,C4678,3)</f>
        <v>90</v>
      </c>
      <c r="E4678">
        <f ca="1">INDEX(table_rates,C4678,4)</f>
        <v>90</v>
      </c>
    </row>
    <row r="4679" spans="1:5" x14ac:dyDescent="0.2">
      <c r="A4679" t="s">
        <v>1041</v>
      </c>
      <c r="B4679">
        <f t="shared" si="1375"/>
        <v>935</v>
      </c>
      <c r="C4679">
        <f t="shared" ca="1" si="1371"/>
        <v>4</v>
      </c>
      <c r="D4679">
        <f ca="1">INDEX(table_rates,C4679,5)</f>
        <v>80</v>
      </c>
      <c r="E4679">
        <f ca="1">INDEX(table_rates,C4679,6)</f>
        <v>80</v>
      </c>
    </row>
    <row r="4680" spans="1:5" x14ac:dyDescent="0.2">
      <c r="A4680" t="s">
        <v>1042</v>
      </c>
      <c r="B4680">
        <f t="shared" si="1375"/>
        <v>935</v>
      </c>
      <c r="C4680">
        <f t="shared" ca="1" si="1371"/>
        <v>4</v>
      </c>
      <c r="D4680">
        <f ca="1">INDEX(table_rates,C4680,7)</f>
        <v>80</v>
      </c>
      <c r="E4680">
        <f ca="1">INDEX(table_rates,C4680,8)</f>
        <v>80</v>
      </c>
    </row>
    <row r="4681" spans="1:5" x14ac:dyDescent="0.2">
      <c r="A4681" t="s">
        <v>1043</v>
      </c>
      <c r="B4681">
        <f t="shared" si="1375"/>
        <v>935</v>
      </c>
      <c r="C4681">
        <f t="shared" ca="1" si="1371"/>
        <v>4</v>
      </c>
      <c r="D4681" t="str">
        <f ca="1">INDEX(table_rates,C4681,9)</f>
        <v>n/a</v>
      </c>
      <c r="E4681" t="str">
        <f ca="1">INDEX(table_rates,C4681,10)</f>
        <v>n/a</v>
      </c>
    </row>
    <row r="4682" spans="1:5" x14ac:dyDescent="0.2">
      <c r="A4682" t="s">
        <v>1039</v>
      </c>
      <c r="B4682">
        <f t="shared" si="1375"/>
        <v>936</v>
      </c>
      <c r="C4682">
        <f t="shared" ca="1" si="1364"/>
        <v>8</v>
      </c>
      <c r="D4682">
        <f t="shared" ca="1" si="1372"/>
        <v>100</v>
      </c>
      <c r="E4682">
        <f t="shared" ref="E4682" ca="1" si="1377">INDEX(table_rates,C4682,2)</f>
        <v>100</v>
      </c>
    </row>
    <row r="4683" spans="1:5" x14ac:dyDescent="0.2">
      <c r="A4683" t="s">
        <v>1040</v>
      </c>
      <c r="B4683">
        <f t="shared" si="1375"/>
        <v>936</v>
      </c>
      <c r="C4683">
        <f t="shared" ref="C4683:C4701" ca="1" si="1378">IF(MOD(ROW(C4683)-2,5)&lt;&gt;0,C4682,RANDBETWEEN(1,ROWS(table_rates)))</f>
        <v>8</v>
      </c>
      <c r="D4683">
        <f ca="1">INDEX(table_rates,C4683,3)</f>
        <v>80</v>
      </c>
      <c r="E4683">
        <f ca="1">INDEX(table_rates,C4683,4)</f>
        <v>80</v>
      </c>
    </row>
    <row r="4684" spans="1:5" x14ac:dyDescent="0.2">
      <c r="A4684" t="s">
        <v>1041</v>
      </c>
      <c r="B4684">
        <f t="shared" si="1375"/>
        <v>936</v>
      </c>
      <c r="C4684">
        <f t="shared" ca="1" si="1378"/>
        <v>8</v>
      </c>
      <c r="D4684">
        <f ca="1">INDEX(table_rates,C4684,5)</f>
        <v>60</v>
      </c>
      <c r="E4684">
        <f ca="1">INDEX(table_rates,C4684,6)</f>
        <v>60</v>
      </c>
    </row>
    <row r="4685" spans="1:5" x14ac:dyDescent="0.2">
      <c r="A4685" t="s">
        <v>1042</v>
      </c>
      <c r="B4685">
        <f t="shared" si="1375"/>
        <v>936</v>
      </c>
      <c r="C4685">
        <f t="shared" ca="1" si="1378"/>
        <v>8</v>
      </c>
      <c r="D4685">
        <f ca="1">INDEX(table_rates,C4685,7)</f>
        <v>50</v>
      </c>
      <c r="E4685">
        <f ca="1">INDEX(table_rates,C4685,8)</f>
        <v>50</v>
      </c>
    </row>
    <row r="4686" spans="1:5" x14ac:dyDescent="0.2">
      <c r="A4686" t="s">
        <v>1043</v>
      </c>
      <c r="B4686">
        <f t="shared" si="1375"/>
        <v>936</v>
      </c>
      <c r="C4686">
        <f t="shared" ca="1" si="1378"/>
        <v>8</v>
      </c>
      <c r="D4686" t="str">
        <f ca="1">INDEX(table_rates,C4686,9)</f>
        <v>n/a</v>
      </c>
      <c r="E4686" t="str">
        <f ca="1">INDEX(table_rates,C4686,10)</f>
        <v>n/a</v>
      </c>
    </row>
    <row r="4687" spans="1:5" x14ac:dyDescent="0.2">
      <c r="A4687" t="s">
        <v>1039</v>
      </c>
      <c r="B4687">
        <f t="shared" si="1375"/>
        <v>937</v>
      </c>
      <c r="C4687">
        <f t="shared" ca="1" si="1378"/>
        <v>6</v>
      </c>
      <c r="D4687">
        <f t="shared" ca="1" si="1372"/>
        <v>100</v>
      </c>
      <c r="E4687">
        <f t="shared" ref="E4687" ca="1" si="1379">INDEX(table_rates,C4687,2)</f>
        <v>100</v>
      </c>
    </row>
    <row r="4688" spans="1:5" x14ac:dyDescent="0.2">
      <c r="A4688" t="s">
        <v>1040</v>
      </c>
      <c r="B4688">
        <f t="shared" si="1375"/>
        <v>937</v>
      </c>
      <c r="C4688">
        <f t="shared" ca="1" si="1378"/>
        <v>6</v>
      </c>
      <c r="D4688">
        <f ca="1">INDEX(table_rates,C4688,3)</f>
        <v>80</v>
      </c>
      <c r="E4688">
        <f ca="1">INDEX(table_rates,C4688,4)</f>
        <v>80</v>
      </c>
    </row>
    <row r="4689" spans="1:5" x14ac:dyDescent="0.2">
      <c r="A4689" t="s">
        <v>1041</v>
      </c>
      <c r="B4689">
        <f t="shared" si="1375"/>
        <v>937</v>
      </c>
      <c r="C4689">
        <f t="shared" ca="1" si="1378"/>
        <v>6</v>
      </c>
      <c r="D4689">
        <f ca="1">INDEX(table_rates,C4689,5)</f>
        <v>60</v>
      </c>
      <c r="E4689">
        <f ca="1">INDEX(table_rates,C4689,6)</f>
        <v>60</v>
      </c>
    </row>
    <row r="4690" spans="1:5" x14ac:dyDescent="0.2">
      <c r="A4690" t="s">
        <v>1042</v>
      </c>
      <c r="B4690">
        <f t="shared" si="1375"/>
        <v>937</v>
      </c>
      <c r="C4690">
        <f t="shared" ca="1" si="1378"/>
        <v>6</v>
      </c>
      <c r="D4690">
        <f ca="1">INDEX(table_rates,C4690,7)</f>
        <v>50</v>
      </c>
      <c r="E4690">
        <f ca="1">INDEX(table_rates,C4690,8)</f>
        <v>50</v>
      </c>
    </row>
    <row r="4691" spans="1:5" x14ac:dyDescent="0.2">
      <c r="A4691" t="s">
        <v>1043</v>
      </c>
      <c r="B4691">
        <f t="shared" si="1375"/>
        <v>937</v>
      </c>
      <c r="C4691">
        <f t="shared" ca="1" si="1378"/>
        <v>6</v>
      </c>
      <c r="D4691" t="str">
        <f ca="1">INDEX(table_rates,C4691,9)</f>
        <v>n/a</v>
      </c>
      <c r="E4691" t="str">
        <f ca="1">INDEX(table_rates,C4691,10)</f>
        <v>n/a</v>
      </c>
    </row>
    <row r="4692" spans="1:5" x14ac:dyDescent="0.2">
      <c r="A4692" t="s">
        <v>1039</v>
      </c>
      <c r="B4692">
        <f t="shared" si="1375"/>
        <v>938</v>
      </c>
      <c r="C4692">
        <f t="shared" ca="1" si="1378"/>
        <v>3</v>
      </c>
      <c r="D4692">
        <f t="shared" ca="1" si="1372"/>
        <v>100</v>
      </c>
      <c r="E4692">
        <f t="shared" ref="E4692" ca="1" si="1380">INDEX(table_rates,C4692,2)</f>
        <v>100</v>
      </c>
    </row>
    <row r="4693" spans="1:5" x14ac:dyDescent="0.2">
      <c r="A4693" t="s">
        <v>1040</v>
      </c>
      <c r="B4693">
        <f t="shared" si="1375"/>
        <v>938</v>
      </c>
      <c r="C4693">
        <f t="shared" ca="1" si="1378"/>
        <v>3</v>
      </c>
      <c r="D4693">
        <f ca="1">INDEX(table_rates,C4693,3)</f>
        <v>80</v>
      </c>
      <c r="E4693">
        <f ca="1">INDEX(table_rates,C4693,4)</f>
        <v>80</v>
      </c>
    </row>
    <row r="4694" spans="1:5" x14ac:dyDescent="0.2">
      <c r="A4694" t="s">
        <v>1041</v>
      </c>
      <c r="B4694">
        <f t="shared" si="1375"/>
        <v>938</v>
      </c>
      <c r="C4694">
        <f t="shared" ca="1" si="1378"/>
        <v>3</v>
      </c>
      <c r="D4694">
        <f ca="1">INDEX(table_rates,C4694,5)</f>
        <v>80</v>
      </c>
      <c r="E4694">
        <f ca="1">INDEX(table_rates,C4694,6)</f>
        <v>80</v>
      </c>
    </row>
    <row r="4695" spans="1:5" x14ac:dyDescent="0.2">
      <c r="A4695" t="s">
        <v>1042</v>
      </c>
      <c r="B4695">
        <f t="shared" si="1375"/>
        <v>938</v>
      </c>
      <c r="C4695">
        <f t="shared" ca="1" si="1378"/>
        <v>3</v>
      </c>
      <c r="D4695">
        <f ca="1">INDEX(table_rates,C4695,7)</f>
        <v>60</v>
      </c>
      <c r="E4695">
        <f ca="1">INDEX(table_rates,C4695,8)</f>
        <v>60</v>
      </c>
    </row>
    <row r="4696" spans="1:5" x14ac:dyDescent="0.2">
      <c r="A4696" t="s">
        <v>1043</v>
      </c>
      <c r="B4696">
        <f t="shared" si="1375"/>
        <v>938</v>
      </c>
      <c r="C4696">
        <f t="shared" ca="1" si="1378"/>
        <v>3</v>
      </c>
      <c r="D4696" t="str">
        <f ca="1">INDEX(table_rates,C4696,9)</f>
        <v>n/a</v>
      </c>
      <c r="E4696" t="str">
        <f ca="1">INDEX(table_rates,C4696,10)</f>
        <v>n/a</v>
      </c>
    </row>
    <row r="4697" spans="1:5" x14ac:dyDescent="0.2">
      <c r="A4697" t="s">
        <v>1039</v>
      </c>
      <c r="B4697">
        <f t="shared" si="1375"/>
        <v>939</v>
      </c>
      <c r="C4697">
        <f t="shared" ca="1" si="1378"/>
        <v>2</v>
      </c>
      <c r="D4697">
        <f t="shared" ca="1" si="1372"/>
        <v>100</v>
      </c>
      <c r="E4697">
        <f t="shared" ref="E4697" ca="1" si="1381">INDEX(table_rates,C4697,2)</f>
        <v>100</v>
      </c>
    </row>
    <row r="4698" spans="1:5" x14ac:dyDescent="0.2">
      <c r="A4698" t="s">
        <v>1040</v>
      </c>
      <c r="B4698">
        <f t="shared" si="1375"/>
        <v>939</v>
      </c>
      <c r="C4698">
        <f t="shared" ca="1" si="1378"/>
        <v>2</v>
      </c>
      <c r="D4698" t="str">
        <f ca="1">INDEX(table_rates,C4698,3)</f>
        <v>not covered</v>
      </c>
      <c r="E4698" t="str">
        <f ca="1">INDEX(table_rates,C4698,4)</f>
        <v>not covered</v>
      </c>
    </row>
    <row r="4699" spans="1:5" x14ac:dyDescent="0.2">
      <c r="A4699" t="s">
        <v>1041</v>
      </c>
      <c r="B4699">
        <f t="shared" si="1375"/>
        <v>939</v>
      </c>
      <c r="C4699">
        <f t="shared" ca="1" si="1378"/>
        <v>2</v>
      </c>
      <c r="D4699" t="str">
        <f ca="1">INDEX(table_rates,C4699,5)</f>
        <v>not covered</v>
      </c>
      <c r="E4699" t="str">
        <f ca="1">INDEX(table_rates,C4699,6)</f>
        <v>not covered</v>
      </c>
    </row>
    <row r="4700" spans="1:5" x14ac:dyDescent="0.2">
      <c r="A4700" t="s">
        <v>1042</v>
      </c>
      <c r="B4700">
        <f t="shared" si="1375"/>
        <v>939</v>
      </c>
      <c r="C4700">
        <f t="shared" ca="1" si="1378"/>
        <v>2</v>
      </c>
      <c r="D4700" t="str">
        <f ca="1">INDEX(table_rates,C4700,7)</f>
        <v>not covered</v>
      </c>
      <c r="E4700" t="str">
        <f ca="1">INDEX(table_rates,C4700,8)</f>
        <v>not covered</v>
      </c>
    </row>
    <row r="4701" spans="1:5" x14ac:dyDescent="0.2">
      <c r="A4701" t="s">
        <v>1043</v>
      </c>
      <c r="B4701">
        <f t="shared" si="1375"/>
        <v>939</v>
      </c>
      <c r="C4701">
        <f t="shared" ca="1" si="1378"/>
        <v>2</v>
      </c>
      <c r="D4701" t="str">
        <f ca="1">INDEX(table_rates,C4701,9)</f>
        <v>n/a</v>
      </c>
      <c r="E4701" t="str">
        <f ca="1">INDEX(table_rates,C4701,10)</f>
        <v>n/a</v>
      </c>
    </row>
    <row r="4702" spans="1:5" x14ac:dyDescent="0.2">
      <c r="A4702" t="s">
        <v>1039</v>
      </c>
      <c r="B4702">
        <f t="shared" si="1375"/>
        <v>940</v>
      </c>
      <c r="C4702">
        <f t="shared" ca="1" si="1364"/>
        <v>12</v>
      </c>
      <c r="D4702">
        <f t="shared" ca="1" si="1372"/>
        <v>100</v>
      </c>
      <c r="E4702">
        <f t="shared" ref="E4702" ca="1" si="1382">INDEX(table_rates,C4702,2)</f>
        <v>100</v>
      </c>
    </row>
    <row r="4703" spans="1:5" x14ac:dyDescent="0.2">
      <c r="A4703" t="s">
        <v>1040</v>
      </c>
      <c r="B4703">
        <f t="shared" si="1375"/>
        <v>940</v>
      </c>
      <c r="C4703">
        <f t="shared" ref="C4703:C4721" ca="1" si="1383">IF(MOD(ROW(C4703)-2,5)&lt;&gt;0,C4702,RANDBETWEEN(1,ROWS(table_rates)))</f>
        <v>12</v>
      </c>
      <c r="D4703">
        <f ca="1">INDEX(table_rates,C4703,3)</f>
        <v>80</v>
      </c>
      <c r="E4703">
        <f ca="1">INDEX(table_rates,C4703,4)</f>
        <v>80</v>
      </c>
    </row>
    <row r="4704" spans="1:5" x14ac:dyDescent="0.2">
      <c r="A4704" t="s">
        <v>1041</v>
      </c>
      <c r="B4704">
        <f t="shared" si="1375"/>
        <v>940</v>
      </c>
      <c r="C4704">
        <f t="shared" ca="1" si="1383"/>
        <v>12</v>
      </c>
      <c r="D4704">
        <f ca="1">INDEX(table_rates,C4704,5)</f>
        <v>60</v>
      </c>
      <c r="E4704">
        <f ca="1">INDEX(table_rates,C4704,6)</f>
        <v>60</v>
      </c>
    </row>
    <row r="4705" spans="1:5" x14ac:dyDescent="0.2">
      <c r="A4705" t="s">
        <v>1042</v>
      </c>
      <c r="B4705">
        <f t="shared" si="1375"/>
        <v>940</v>
      </c>
      <c r="C4705">
        <f t="shared" ca="1" si="1383"/>
        <v>12</v>
      </c>
      <c r="D4705" t="str">
        <f ca="1">INDEX(table_rates,C4705,7)</f>
        <v>not covered</v>
      </c>
      <c r="E4705" t="str">
        <f ca="1">INDEX(table_rates,C4705,8)</f>
        <v>not covered</v>
      </c>
    </row>
    <row r="4706" spans="1:5" x14ac:dyDescent="0.2">
      <c r="A4706" t="s">
        <v>1043</v>
      </c>
      <c r="B4706">
        <f t="shared" si="1375"/>
        <v>940</v>
      </c>
      <c r="C4706">
        <f t="shared" ca="1" si="1383"/>
        <v>12</v>
      </c>
      <c r="D4706" t="str">
        <f ca="1">INDEX(table_rates,C4706,9)</f>
        <v>n/a</v>
      </c>
      <c r="E4706" t="str">
        <f ca="1">INDEX(table_rates,C4706,10)</f>
        <v>n/a</v>
      </c>
    </row>
    <row r="4707" spans="1:5" x14ac:dyDescent="0.2">
      <c r="A4707" t="s">
        <v>1039</v>
      </c>
      <c r="B4707">
        <f t="shared" si="1375"/>
        <v>941</v>
      </c>
      <c r="C4707">
        <f t="shared" ca="1" si="1383"/>
        <v>11</v>
      </c>
      <c r="D4707">
        <f t="shared" ca="1" si="1372"/>
        <v>100</v>
      </c>
      <c r="E4707">
        <f t="shared" ref="E4707" ca="1" si="1384">INDEX(table_rates,C4707,2)</f>
        <v>100</v>
      </c>
    </row>
    <row r="4708" spans="1:5" x14ac:dyDescent="0.2">
      <c r="A4708" t="s">
        <v>1040</v>
      </c>
      <c r="B4708">
        <f t="shared" si="1375"/>
        <v>941</v>
      </c>
      <c r="C4708">
        <f t="shared" ca="1" si="1383"/>
        <v>11</v>
      </c>
      <c r="D4708">
        <f ca="1">INDEX(table_rates,C4708,3)</f>
        <v>80</v>
      </c>
      <c r="E4708">
        <f ca="1">INDEX(table_rates,C4708,4)</f>
        <v>80</v>
      </c>
    </row>
    <row r="4709" spans="1:5" x14ac:dyDescent="0.2">
      <c r="A4709" t="s">
        <v>1041</v>
      </c>
      <c r="B4709">
        <f t="shared" si="1375"/>
        <v>941</v>
      </c>
      <c r="C4709">
        <f t="shared" ca="1" si="1383"/>
        <v>11</v>
      </c>
      <c r="D4709">
        <f ca="1">INDEX(table_rates,C4709,5)</f>
        <v>80</v>
      </c>
      <c r="E4709">
        <f ca="1">INDEX(table_rates,C4709,6)</f>
        <v>80</v>
      </c>
    </row>
    <row r="4710" spans="1:5" x14ac:dyDescent="0.2">
      <c r="A4710" t="s">
        <v>1042</v>
      </c>
      <c r="B4710">
        <f t="shared" si="1375"/>
        <v>941</v>
      </c>
      <c r="C4710">
        <f t="shared" ca="1" si="1383"/>
        <v>11</v>
      </c>
      <c r="D4710">
        <f ca="1">INDEX(table_rates,C4710,7)</f>
        <v>60</v>
      </c>
      <c r="E4710">
        <f ca="1">INDEX(table_rates,C4710,8)</f>
        <v>60</v>
      </c>
    </row>
    <row r="4711" spans="1:5" x14ac:dyDescent="0.2">
      <c r="A4711" t="s">
        <v>1043</v>
      </c>
      <c r="B4711">
        <f t="shared" si="1375"/>
        <v>941</v>
      </c>
      <c r="C4711">
        <f t="shared" ca="1" si="1383"/>
        <v>11</v>
      </c>
      <c r="D4711" t="str">
        <f ca="1">INDEX(table_rates,C4711,9)</f>
        <v>n/a</v>
      </c>
      <c r="E4711" t="str">
        <f ca="1">INDEX(table_rates,C4711,10)</f>
        <v>n/a</v>
      </c>
    </row>
    <row r="4712" spans="1:5" x14ac:dyDescent="0.2">
      <c r="A4712" t="s">
        <v>1039</v>
      </c>
      <c r="B4712">
        <f t="shared" si="1375"/>
        <v>942</v>
      </c>
      <c r="C4712">
        <f t="shared" ca="1" si="1383"/>
        <v>9</v>
      </c>
      <c r="D4712">
        <f t="shared" ca="1" si="1372"/>
        <v>100</v>
      </c>
      <c r="E4712">
        <f t="shared" ref="E4712" ca="1" si="1385">INDEX(table_rates,C4712,2)</f>
        <v>100</v>
      </c>
    </row>
    <row r="4713" spans="1:5" x14ac:dyDescent="0.2">
      <c r="A4713" t="s">
        <v>1040</v>
      </c>
      <c r="B4713">
        <f t="shared" si="1375"/>
        <v>942</v>
      </c>
      <c r="C4713">
        <f t="shared" ca="1" si="1383"/>
        <v>9</v>
      </c>
      <c r="D4713">
        <f ca="1">INDEX(table_rates,C4713,3)</f>
        <v>80</v>
      </c>
      <c r="E4713">
        <f ca="1">INDEX(table_rates,C4713,4)</f>
        <v>80</v>
      </c>
    </row>
    <row r="4714" spans="1:5" x14ac:dyDescent="0.2">
      <c r="A4714" t="s">
        <v>1041</v>
      </c>
      <c r="B4714">
        <f t="shared" si="1375"/>
        <v>942</v>
      </c>
      <c r="C4714">
        <f t="shared" ca="1" si="1383"/>
        <v>9</v>
      </c>
      <c r="D4714">
        <f ca="1">INDEX(table_rates,C4714,5)</f>
        <v>80</v>
      </c>
      <c r="E4714">
        <f ca="1">INDEX(table_rates,C4714,6)</f>
        <v>80</v>
      </c>
    </row>
    <row r="4715" spans="1:5" x14ac:dyDescent="0.2">
      <c r="A4715" t="s">
        <v>1042</v>
      </c>
      <c r="B4715">
        <f t="shared" si="1375"/>
        <v>942</v>
      </c>
      <c r="C4715">
        <f t="shared" ca="1" si="1383"/>
        <v>9</v>
      </c>
      <c r="D4715">
        <f ca="1">INDEX(table_rates,C4715,7)</f>
        <v>60</v>
      </c>
      <c r="E4715">
        <f ca="1">INDEX(table_rates,C4715,8)</f>
        <v>60</v>
      </c>
    </row>
    <row r="4716" spans="1:5" x14ac:dyDescent="0.2">
      <c r="A4716" t="s">
        <v>1043</v>
      </c>
      <c r="B4716">
        <f t="shared" si="1375"/>
        <v>942</v>
      </c>
      <c r="C4716">
        <f t="shared" ca="1" si="1383"/>
        <v>9</v>
      </c>
      <c r="D4716" t="str">
        <f ca="1">INDEX(table_rates,C4716,9)</f>
        <v>n/a</v>
      </c>
      <c r="E4716" t="str">
        <f ca="1">INDEX(table_rates,C4716,10)</f>
        <v>n/a</v>
      </c>
    </row>
    <row r="4717" spans="1:5" x14ac:dyDescent="0.2">
      <c r="A4717" t="s">
        <v>1039</v>
      </c>
      <c r="B4717">
        <f t="shared" si="1375"/>
        <v>943</v>
      </c>
      <c r="C4717">
        <f t="shared" ca="1" si="1383"/>
        <v>8</v>
      </c>
      <c r="D4717">
        <f t="shared" ca="1" si="1372"/>
        <v>100</v>
      </c>
      <c r="E4717">
        <f t="shared" ref="E4717" ca="1" si="1386">INDEX(table_rates,C4717,2)</f>
        <v>100</v>
      </c>
    </row>
    <row r="4718" spans="1:5" x14ac:dyDescent="0.2">
      <c r="A4718" t="s">
        <v>1040</v>
      </c>
      <c r="B4718">
        <f t="shared" si="1375"/>
        <v>943</v>
      </c>
      <c r="C4718">
        <f t="shared" ca="1" si="1383"/>
        <v>8</v>
      </c>
      <c r="D4718">
        <f ca="1">INDEX(table_rates,C4718,3)</f>
        <v>80</v>
      </c>
      <c r="E4718">
        <f ca="1">INDEX(table_rates,C4718,4)</f>
        <v>80</v>
      </c>
    </row>
    <row r="4719" spans="1:5" x14ac:dyDescent="0.2">
      <c r="A4719" t="s">
        <v>1041</v>
      </c>
      <c r="B4719">
        <f t="shared" si="1375"/>
        <v>943</v>
      </c>
      <c r="C4719">
        <f t="shared" ca="1" si="1383"/>
        <v>8</v>
      </c>
      <c r="D4719">
        <f ca="1">INDEX(table_rates,C4719,5)</f>
        <v>60</v>
      </c>
      <c r="E4719">
        <f ca="1">INDEX(table_rates,C4719,6)</f>
        <v>60</v>
      </c>
    </row>
    <row r="4720" spans="1:5" x14ac:dyDescent="0.2">
      <c r="A4720" t="s">
        <v>1042</v>
      </c>
      <c r="B4720">
        <f t="shared" si="1375"/>
        <v>943</v>
      </c>
      <c r="C4720">
        <f t="shared" ca="1" si="1383"/>
        <v>8</v>
      </c>
      <c r="D4720">
        <f ca="1">INDEX(table_rates,C4720,7)</f>
        <v>50</v>
      </c>
      <c r="E4720">
        <f ca="1">INDEX(table_rates,C4720,8)</f>
        <v>50</v>
      </c>
    </row>
    <row r="4721" spans="1:5" x14ac:dyDescent="0.2">
      <c r="A4721" t="s">
        <v>1043</v>
      </c>
      <c r="B4721">
        <f t="shared" si="1375"/>
        <v>943</v>
      </c>
      <c r="C4721">
        <f t="shared" ca="1" si="1383"/>
        <v>8</v>
      </c>
      <c r="D4721" t="str">
        <f ca="1">INDEX(table_rates,C4721,9)</f>
        <v>n/a</v>
      </c>
      <c r="E4721" t="str">
        <f ca="1">INDEX(table_rates,C4721,10)</f>
        <v>n/a</v>
      </c>
    </row>
    <row r="4722" spans="1:5" x14ac:dyDescent="0.2">
      <c r="A4722" t="s">
        <v>1039</v>
      </c>
      <c r="B4722">
        <f t="shared" si="1375"/>
        <v>944</v>
      </c>
      <c r="C4722">
        <f t="shared" ref="C4722:C4782" ca="1" si="1387">RANDBETWEEN(1,ROWS(table_rates))</f>
        <v>9</v>
      </c>
      <c r="D4722">
        <f t="shared" ca="1" si="1372"/>
        <v>100</v>
      </c>
      <c r="E4722">
        <f t="shared" ref="E4722" ca="1" si="1388">INDEX(table_rates,C4722,2)</f>
        <v>100</v>
      </c>
    </row>
    <row r="4723" spans="1:5" x14ac:dyDescent="0.2">
      <c r="A4723" t="s">
        <v>1040</v>
      </c>
      <c r="B4723">
        <f t="shared" si="1375"/>
        <v>944</v>
      </c>
      <c r="C4723">
        <f t="shared" ref="C4723:C4741" ca="1" si="1389">IF(MOD(ROW(C4723)-2,5)&lt;&gt;0,C4722,RANDBETWEEN(1,ROWS(table_rates)))</f>
        <v>9</v>
      </c>
      <c r="D4723">
        <f ca="1">INDEX(table_rates,C4723,3)</f>
        <v>80</v>
      </c>
      <c r="E4723">
        <f ca="1">INDEX(table_rates,C4723,4)</f>
        <v>80</v>
      </c>
    </row>
    <row r="4724" spans="1:5" x14ac:dyDescent="0.2">
      <c r="A4724" t="s">
        <v>1041</v>
      </c>
      <c r="B4724">
        <f t="shared" si="1375"/>
        <v>944</v>
      </c>
      <c r="C4724">
        <f t="shared" ca="1" si="1389"/>
        <v>9</v>
      </c>
      <c r="D4724">
        <f ca="1">INDEX(table_rates,C4724,5)</f>
        <v>80</v>
      </c>
      <c r="E4724">
        <f ca="1">INDEX(table_rates,C4724,6)</f>
        <v>80</v>
      </c>
    </row>
    <row r="4725" spans="1:5" x14ac:dyDescent="0.2">
      <c r="A4725" t="s">
        <v>1042</v>
      </c>
      <c r="B4725">
        <f t="shared" si="1375"/>
        <v>944</v>
      </c>
      <c r="C4725">
        <f t="shared" ca="1" si="1389"/>
        <v>9</v>
      </c>
      <c r="D4725">
        <f ca="1">INDEX(table_rates,C4725,7)</f>
        <v>60</v>
      </c>
      <c r="E4725">
        <f ca="1">INDEX(table_rates,C4725,8)</f>
        <v>60</v>
      </c>
    </row>
    <row r="4726" spans="1:5" x14ac:dyDescent="0.2">
      <c r="A4726" t="s">
        <v>1043</v>
      </c>
      <c r="B4726">
        <f t="shared" si="1375"/>
        <v>944</v>
      </c>
      <c r="C4726">
        <f t="shared" ca="1" si="1389"/>
        <v>9</v>
      </c>
      <c r="D4726" t="str">
        <f ca="1">INDEX(table_rates,C4726,9)</f>
        <v>n/a</v>
      </c>
      <c r="E4726" t="str">
        <f ca="1">INDEX(table_rates,C4726,10)</f>
        <v>n/a</v>
      </c>
    </row>
    <row r="4727" spans="1:5" x14ac:dyDescent="0.2">
      <c r="A4727" t="s">
        <v>1039</v>
      </c>
      <c r="B4727">
        <f t="shared" si="1375"/>
        <v>945</v>
      </c>
      <c r="C4727">
        <f t="shared" ca="1" si="1389"/>
        <v>11</v>
      </c>
      <c r="D4727">
        <f t="shared" ca="1" si="1372"/>
        <v>100</v>
      </c>
      <c r="E4727">
        <f t="shared" ref="E4727" ca="1" si="1390">INDEX(table_rates,C4727,2)</f>
        <v>100</v>
      </c>
    </row>
    <row r="4728" spans="1:5" x14ac:dyDescent="0.2">
      <c r="A4728" t="s">
        <v>1040</v>
      </c>
      <c r="B4728">
        <f t="shared" si="1375"/>
        <v>945</v>
      </c>
      <c r="C4728">
        <f t="shared" ca="1" si="1389"/>
        <v>11</v>
      </c>
      <c r="D4728">
        <f ca="1">INDEX(table_rates,C4728,3)</f>
        <v>80</v>
      </c>
      <c r="E4728">
        <f ca="1">INDEX(table_rates,C4728,4)</f>
        <v>80</v>
      </c>
    </row>
    <row r="4729" spans="1:5" x14ac:dyDescent="0.2">
      <c r="A4729" t="s">
        <v>1041</v>
      </c>
      <c r="B4729">
        <f t="shared" si="1375"/>
        <v>945</v>
      </c>
      <c r="C4729">
        <f t="shared" ca="1" si="1389"/>
        <v>11</v>
      </c>
      <c r="D4729">
        <f ca="1">INDEX(table_rates,C4729,5)</f>
        <v>80</v>
      </c>
      <c r="E4729">
        <f ca="1">INDEX(table_rates,C4729,6)</f>
        <v>80</v>
      </c>
    </row>
    <row r="4730" spans="1:5" x14ac:dyDescent="0.2">
      <c r="A4730" t="s">
        <v>1042</v>
      </c>
      <c r="B4730">
        <f t="shared" si="1375"/>
        <v>945</v>
      </c>
      <c r="C4730">
        <f t="shared" ca="1" si="1389"/>
        <v>11</v>
      </c>
      <c r="D4730">
        <f ca="1">INDEX(table_rates,C4730,7)</f>
        <v>60</v>
      </c>
      <c r="E4730">
        <f ca="1">INDEX(table_rates,C4730,8)</f>
        <v>60</v>
      </c>
    </row>
    <row r="4731" spans="1:5" x14ac:dyDescent="0.2">
      <c r="A4731" t="s">
        <v>1043</v>
      </c>
      <c r="B4731">
        <f t="shared" si="1375"/>
        <v>945</v>
      </c>
      <c r="C4731">
        <f t="shared" ca="1" si="1389"/>
        <v>11</v>
      </c>
      <c r="D4731" t="str">
        <f ca="1">INDEX(table_rates,C4731,9)</f>
        <v>n/a</v>
      </c>
      <c r="E4731" t="str">
        <f ca="1">INDEX(table_rates,C4731,10)</f>
        <v>n/a</v>
      </c>
    </row>
    <row r="4732" spans="1:5" x14ac:dyDescent="0.2">
      <c r="A4732" t="s">
        <v>1039</v>
      </c>
      <c r="B4732">
        <f t="shared" si="1375"/>
        <v>946</v>
      </c>
      <c r="C4732">
        <f t="shared" ca="1" si="1389"/>
        <v>10</v>
      </c>
      <c r="D4732">
        <f t="shared" ref="D4732:D4792" ca="1" si="1391">INDEX(table_rates,C4732,1)</f>
        <v>100</v>
      </c>
      <c r="E4732">
        <f t="shared" ref="E4732" ca="1" si="1392">INDEX(table_rates,C4732,2)</f>
        <v>100</v>
      </c>
    </row>
    <row r="4733" spans="1:5" x14ac:dyDescent="0.2">
      <c r="A4733" t="s">
        <v>1040</v>
      </c>
      <c r="B4733">
        <f t="shared" si="1375"/>
        <v>946</v>
      </c>
      <c r="C4733">
        <f t="shared" ca="1" si="1389"/>
        <v>10</v>
      </c>
      <c r="D4733">
        <f ca="1">INDEX(table_rates,C4733,3)</f>
        <v>80</v>
      </c>
      <c r="E4733">
        <f ca="1">INDEX(table_rates,C4733,4)</f>
        <v>80</v>
      </c>
    </row>
    <row r="4734" spans="1:5" x14ac:dyDescent="0.2">
      <c r="A4734" t="s">
        <v>1041</v>
      </c>
      <c r="B4734">
        <f t="shared" si="1375"/>
        <v>946</v>
      </c>
      <c r="C4734">
        <f t="shared" ca="1" si="1389"/>
        <v>10</v>
      </c>
      <c r="D4734">
        <f ca="1">INDEX(table_rates,C4734,5)</f>
        <v>80</v>
      </c>
      <c r="E4734">
        <f ca="1">INDEX(table_rates,C4734,6)</f>
        <v>80</v>
      </c>
    </row>
    <row r="4735" spans="1:5" x14ac:dyDescent="0.2">
      <c r="A4735" t="s">
        <v>1042</v>
      </c>
      <c r="B4735">
        <f t="shared" si="1375"/>
        <v>946</v>
      </c>
      <c r="C4735">
        <f t="shared" ca="1" si="1389"/>
        <v>10</v>
      </c>
      <c r="D4735">
        <f ca="1">INDEX(table_rates,C4735,7)</f>
        <v>60</v>
      </c>
      <c r="E4735">
        <f ca="1">INDEX(table_rates,C4735,8)</f>
        <v>60</v>
      </c>
    </row>
    <row r="4736" spans="1:5" x14ac:dyDescent="0.2">
      <c r="A4736" t="s">
        <v>1043</v>
      </c>
      <c r="B4736">
        <f t="shared" si="1375"/>
        <v>946</v>
      </c>
      <c r="C4736">
        <f t="shared" ca="1" si="1389"/>
        <v>10</v>
      </c>
      <c r="D4736" t="str">
        <f ca="1">INDEX(table_rates,C4736,9)</f>
        <v>n/a</v>
      </c>
      <c r="E4736" t="str">
        <f ca="1">INDEX(table_rates,C4736,10)</f>
        <v>n/a</v>
      </c>
    </row>
    <row r="4737" spans="1:5" x14ac:dyDescent="0.2">
      <c r="A4737" t="s">
        <v>1039</v>
      </c>
      <c r="B4737">
        <f t="shared" si="1375"/>
        <v>947</v>
      </c>
      <c r="C4737">
        <f t="shared" ca="1" si="1389"/>
        <v>12</v>
      </c>
      <c r="D4737">
        <f t="shared" ca="1" si="1391"/>
        <v>100</v>
      </c>
      <c r="E4737">
        <f t="shared" ref="E4737" ca="1" si="1393">INDEX(table_rates,C4737,2)</f>
        <v>100</v>
      </c>
    </row>
    <row r="4738" spans="1:5" x14ac:dyDescent="0.2">
      <c r="A4738" t="s">
        <v>1040</v>
      </c>
      <c r="B4738">
        <f t="shared" si="1375"/>
        <v>947</v>
      </c>
      <c r="C4738">
        <f t="shared" ca="1" si="1389"/>
        <v>12</v>
      </c>
      <c r="D4738">
        <f ca="1">INDEX(table_rates,C4738,3)</f>
        <v>80</v>
      </c>
      <c r="E4738">
        <f ca="1">INDEX(table_rates,C4738,4)</f>
        <v>80</v>
      </c>
    </row>
    <row r="4739" spans="1:5" x14ac:dyDescent="0.2">
      <c r="A4739" t="s">
        <v>1041</v>
      </c>
      <c r="B4739">
        <f t="shared" si="1375"/>
        <v>947</v>
      </c>
      <c r="C4739">
        <f t="shared" ca="1" si="1389"/>
        <v>12</v>
      </c>
      <c r="D4739">
        <f ca="1">INDEX(table_rates,C4739,5)</f>
        <v>60</v>
      </c>
      <c r="E4739">
        <f ca="1">INDEX(table_rates,C4739,6)</f>
        <v>60</v>
      </c>
    </row>
    <row r="4740" spans="1:5" x14ac:dyDescent="0.2">
      <c r="A4740" t="s">
        <v>1042</v>
      </c>
      <c r="B4740">
        <f t="shared" ref="B4740:B4803" si="1394">IF(MOD(ROW(B4740)-2,5)&lt;&gt;0,B4739,B4739+1)</f>
        <v>947</v>
      </c>
      <c r="C4740">
        <f t="shared" ca="1" si="1389"/>
        <v>12</v>
      </c>
      <c r="D4740" t="str">
        <f ca="1">INDEX(table_rates,C4740,7)</f>
        <v>not covered</v>
      </c>
      <c r="E4740" t="str">
        <f ca="1">INDEX(table_rates,C4740,8)</f>
        <v>not covered</v>
      </c>
    </row>
    <row r="4741" spans="1:5" x14ac:dyDescent="0.2">
      <c r="A4741" t="s">
        <v>1043</v>
      </c>
      <c r="B4741">
        <f t="shared" si="1394"/>
        <v>947</v>
      </c>
      <c r="C4741">
        <f t="shared" ca="1" si="1389"/>
        <v>12</v>
      </c>
      <c r="D4741" t="str">
        <f ca="1">INDEX(table_rates,C4741,9)</f>
        <v>n/a</v>
      </c>
      <c r="E4741" t="str">
        <f ca="1">INDEX(table_rates,C4741,10)</f>
        <v>n/a</v>
      </c>
    </row>
    <row r="4742" spans="1:5" x14ac:dyDescent="0.2">
      <c r="A4742" t="s">
        <v>1039</v>
      </c>
      <c r="B4742">
        <f t="shared" si="1394"/>
        <v>948</v>
      </c>
      <c r="C4742">
        <f t="shared" ca="1" si="1387"/>
        <v>3</v>
      </c>
      <c r="D4742">
        <f t="shared" ca="1" si="1391"/>
        <v>100</v>
      </c>
      <c r="E4742">
        <f t="shared" ref="E4742" ca="1" si="1395">INDEX(table_rates,C4742,2)</f>
        <v>100</v>
      </c>
    </row>
    <row r="4743" spans="1:5" x14ac:dyDescent="0.2">
      <c r="A4743" t="s">
        <v>1040</v>
      </c>
      <c r="B4743">
        <f t="shared" si="1394"/>
        <v>948</v>
      </c>
      <c r="C4743">
        <f t="shared" ref="C4743:C4761" ca="1" si="1396">IF(MOD(ROW(C4743)-2,5)&lt;&gt;0,C4742,RANDBETWEEN(1,ROWS(table_rates)))</f>
        <v>3</v>
      </c>
      <c r="D4743">
        <f ca="1">INDEX(table_rates,C4743,3)</f>
        <v>80</v>
      </c>
      <c r="E4743">
        <f ca="1">INDEX(table_rates,C4743,4)</f>
        <v>80</v>
      </c>
    </row>
    <row r="4744" spans="1:5" x14ac:dyDescent="0.2">
      <c r="A4744" t="s">
        <v>1041</v>
      </c>
      <c r="B4744">
        <f t="shared" si="1394"/>
        <v>948</v>
      </c>
      <c r="C4744">
        <f t="shared" ca="1" si="1396"/>
        <v>3</v>
      </c>
      <c r="D4744">
        <f ca="1">INDEX(table_rates,C4744,5)</f>
        <v>80</v>
      </c>
      <c r="E4744">
        <f ca="1">INDEX(table_rates,C4744,6)</f>
        <v>80</v>
      </c>
    </row>
    <row r="4745" spans="1:5" x14ac:dyDescent="0.2">
      <c r="A4745" t="s">
        <v>1042</v>
      </c>
      <c r="B4745">
        <f t="shared" si="1394"/>
        <v>948</v>
      </c>
      <c r="C4745">
        <f t="shared" ca="1" si="1396"/>
        <v>3</v>
      </c>
      <c r="D4745">
        <f ca="1">INDEX(table_rates,C4745,7)</f>
        <v>60</v>
      </c>
      <c r="E4745">
        <f ca="1">INDEX(table_rates,C4745,8)</f>
        <v>60</v>
      </c>
    </row>
    <row r="4746" spans="1:5" x14ac:dyDescent="0.2">
      <c r="A4746" t="s">
        <v>1043</v>
      </c>
      <c r="B4746">
        <f t="shared" si="1394"/>
        <v>948</v>
      </c>
      <c r="C4746">
        <f t="shared" ca="1" si="1396"/>
        <v>3</v>
      </c>
      <c r="D4746" t="str">
        <f ca="1">INDEX(table_rates,C4746,9)</f>
        <v>n/a</v>
      </c>
      <c r="E4746" t="str">
        <f ca="1">INDEX(table_rates,C4746,10)</f>
        <v>n/a</v>
      </c>
    </row>
    <row r="4747" spans="1:5" x14ac:dyDescent="0.2">
      <c r="A4747" t="s">
        <v>1039</v>
      </c>
      <c r="B4747">
        <f t="shared" si="1394"/>
        <v>949</v>
      </c>
      <c r="C4747">
        <f t="shared" ca="1" si="1396"/>
        <v>9</v>
      </c>
      <c r="D4747">
        <f t="shared" ca="1" si="1391"/>
        <v>100</v>
      </c>
      <c r="E4747">
        <f t="shared" ref="E4747" ca="1" si="1397">INDEX(table_rates,C4747,2)</f>
        <v>100</v>
      </c>
    </row>
    <row r="4748" spans="1:5" x14ac:dyDescent="0.2">
      <c r="A4748" t="s">
        <v>1040</v>
      </c>
      <c r="B4748">
        <f t="shared" si="1394"/>
        <v>949</v>
      </c>
      <c r="C4748">
        <f t="shared" ca="1" si="1396"/>
        <v>9</v>
      </c>
      <c r="D4748">
        <f ca="1">INDEX(table_rates,C4748,3)</f>
        <v>80</v>
      </c>
      <c r="E4748">
        <f ca="1">INDEX(table_rates,C4748,4)</f>
        <v>80</v>
      </c>
    </row>
    <row r="4749" spans="1:5" x14ac:dyDescent="0.2">
      <c r="A4749" t="s">
        <v>1041</v>
      </c>
      <c r="B4749">
        <f t="shared" si="1394"/>
        <v>949</v>
      </c>
      <c r="C4749">
        <f t="shared" ca="1" si="1396"/>
        <v>9</v>
      </c>
      <c r="D4749">
        <f ca="1">INDEX(table_rates,C4749,5)</f>
        <v>80</v>
      </c>
      <c r="E4749">
        <f ca="1">INDEX(table_rates,C4749,6)</f>
        <v>80</v>
      </c>
    </row>
    <row r="4750" spans="1:5" x14ac:dyDescent="0.2">
      <c r="A4750" t="s">
        <v>1042</v>
      </c>
      <c r="B4750">
        <f t="shared" si="1394"/>
        <v>949</v>
      </c>
      <c r="C4750">
        <f t="shared" ca="1" si="1396"/>
        <v>9</v>
      </c>
      <c r="D4750">
        <f ca="1">INDEX(table_rates,C4750,7)</f>
        <v>60</v>
      </c>
      <c r="E4750">
        <f ca="1">INDEX(table_rates,C4750,8)</f>
        <v>60</v>
      </c>
    </row>
    <row r="4751" spans="1:5" x14ac:dyDescent="0.2">
      <c r="A4751" t="s">
        <v>1043</v>
      </c>
      <c r="B4751">
        <f t="shared" si="1394"/>
        <v>949</v>
      </c>
      <c r="C4751">
        <f t="shared" ca="1" si="1396"/>
        <v>9</v>
      </c>
      <c r="D4751" t="str">
        <f ca="1">INDEX(table_rates,C4751,9)</f>
        <v>n/a</v>
      </c>
      <c r="E4751" t="str">
        <f ca="1">INDEX(table_rates,C4751,10)</f>
        <v>n/a</v>
      </c>
    </row>
    <row r="4752" spans="1:5" x14ac:dyDescent="0.2">
      <c r="A4752" t="s">
        <v>1039</v>
      </c>
      <c r="B4752">
        <f t="shared" si="1394"/>
        <v>950</v>
      </c>
      <c r="C4752">
        <f t="shared" ca="1" si="1396"/>
        <v>15</v>
      </c>
      <c r="D4752">
        <f t="shared" ca="1" si="1391"/>
        <v>100</v>
      </c>
      <c r="E4752">
        <f t="shared" ref="E4752" ca="1" si="1398">INDEX(table_rates,C4752,2)</f>
        <v>100</v>
      </c>
    </row>
    <row r="4753" spans="1:5" x14ac:dyDescent="0.2">
      <c r="A4753" t="s">
        <v>1040</v>
      </c>
      <c r="B4753">
        <f t="shared" si="1394"/>
        <v>950</v>
      </c>
      <c r="C4753">
        <f t="shared" ca="1" si="1396"/>
        <v>15</v>
      </c>
      <c r="D4753">
        <f ca="1">INDEX(table_rates,C4753,3)</f>
        <v>90</v>
      </c>
      <c r="E4753">
        <f ca="1">INDEX(table_rates,C4753,4)</f>
        <v>90</v>
      </c>
    </row>
    <row r="4754" spans="1:5" x14ac:dyDescent="0.2">
      <c r="A4754" t="s">
        <v>1041</v>
      </c>
      <c r="B4754">
        <f t="shared" si="1394"/>
        <v>950</v>
      </c>
      <c r="C4754">
        <f t="shared" ca="1" si="1396"/>
        <v>15</v>
      </c>
      <c r="D4754">
        <f ca="1">INDEX(table_rates,C4754,5)</f>
        <v>80</v>
      </c>
      <c r="E4754">
        <f ca="1">INDEX(table_rates,C4754,6)</f>
        <v>80</v>
      </c>
    </row>
    <row r="4755" spans="1:5" x14ac:dyDescent="0.2">
      <c r="A4755" t="s">
        <v>1042</v>
      </c>
      <c r="B4755">
        <f t="shared" si="1394"/>
        <v>950</v>
      </c>
      <c r="C4755">
        <f t="shared" ca="1" si="1396"/>
        <v>15</v>
      </c>
      <c r="D4755">
        <f ca="1">INDEX(table_rates,C4755,7)</f>
        <v>80</v>
      </c>
      <c r="E4755">
        <f ca="1">INDEX(table_rates,C4755,8)</f>
        <v>80</v>
      </c>
    </row>
    <row r="4756" spans="1:5" x14ac:dyDescent="0.2">
      <c r="A4756" t="s">
        <v>1043</v>
      </c>
      <c r="B4756">
        <f t="shared" si="1394"/>
        <v>950</v>
      </c>
      <c r="C4756">
        <f t="shared" ca="1" si="1396"/>
        <v>15</v>
      </c>
      <c r="D4756" t="str">
        <f ca="1">INDEX(table_rates,C4756,9)</f>
        <v>n/a</v>
      </c>
      <c r="E4756" t="str">
        <f ca="1">INDEX(table_rates,C4756,10)</f>
        <v>n/a</v>
      </c>
    </row>
    <row r="4757" spans="1:5" x14ac:dyDescent="0.2">
      <c r="A4757" t="s">
        <v>1039</v>
      </c>
      <c r="B4757">
        <f t="shared" si="1394"/>
        <v>951</v>
      </c>
      <c r="C4757">
        <f t="shared" ca="1" si="1396"/>
        <v>14</v>
      </c>
      <c r="D4757">
        <f t="shared" ca="1" si="1391"/>
        <v>100</v>
      </c>
      <c r="E4757">
        <f t="shared" ref="E4757" ca="1" si="1399">INDEX(table_rates,C4757,2)</f>
        <v>100</v>
      </c>
    </row>
    <row r="4758" spans="1:5" x14ac:dyDescent="0.2">
      <c r="A4758" t="s">
        <v>1040</v>
      </c>
      <c r="B4758">
        <f t="shared" si="1394"/>
        <v>951</v>
      </c>
      <c r="C4758">
        <f t="shared" ca="1" si="1396"/>
        <v>14</v>
      </c>
      <c r="D4758">
        <f ca="1">INDEX(table_rates,C4758,3)</f>
        <v>90</v>
      </c>
      <c r="E4758">
        <f ca="1">INDEX(table_rates,C4758,4)</f>
        <v>90</v>
      </c>
    </row>
    <row r="4759" spans="1:5" x14ac:dyDescent="0.2">
      <c r="A4759" t="s">
        <v>1041</v>
      </c>
      <c r="B4759">
        <f t="shared" si="1394"/>
        <v>951</v>
      </c>
      <c r="C4759">
        <f t="shared" ca="1" si="1396"/>
        <v>14</v>
      </c>
      <c r="D4759">
        <f ca="1">INDEX(table_rates,C4759,5)</f>
        <v>80</v>
      </c>
      <c r="E4759">
        <f ca="1">INDEX(table_rates,C4759,6)</f>
        <v>80</v>
      </c>
    </row>
    <row r="4760" spans="1:5" x14ac:dyDescent="0.2">
      <c r="A4760" t="s">
        <v>1042</v>
      </c>
      <c r="B4760">
        <f t="shared" si="1394"/>
        <v>951</v>
      </c>
      <c r="C4760">
        <f t="shared" ca="1" si="1396"/>
        <v>14</v>
      </c>
      <c r="D4760">
        <f ca="1">INDEX(table_rates,C4760,7)</f>
        <v>80</v>
      </c>
      <c r="E4760">
        <f ca="1">INDEX(table_rates,C4760,8)</f>
        <v>80</v>
      </c>
    </row>
    <row r="4761" spans="1:5" x14ac:dyDescent="0.2">
      <c r="A4761" t="s">
        <v>1043</v>
      </c>
      <c r="B4761">
        <f t="shared" si="1394"/>
        <v>951</v>
      </c>
      <c r="C4761">
        <f t="shared" ca="1" si="1396"/>
        <v>14</v>
      </c>
      <c r="D4761" t="str">
        <f ca="1">INDEX(table_rates,C4761,9)</f>
        <v>n/a</v>
      </c>
      <c r="E4761" t="str">
        <f ca="1">INDEX(table_rates,C4761,10)</f>
        <v>n/a</v>
      </c>
    </row>
    <row r="4762" spans="1:5" x14ac:dyDescent="0.2">
      <c r="A4762" t="s">
        <v>1039</v>
      </c>
      <c r="B4762">
        <f t="shared" si="1394"/>
        <v>952</v>
      </c>
      <c r="C4762">
        <f t="shared" ca="1" si="1387"/>
        <v>15</v>
      </c>
      <c r="D4762">
        <f t="shared" ca="1" si="1391"/>
        <v>100</v>
      </c>
      <c r="E4762">
        <f t="shared" ref="E4762" ca="1" si="1400">INDEX(table_rates,C4762,2)</f>
        <v>100</v>
      </c>
    </row>
    <row r="4763" spans="1:5" x14ac:dyDescent="0.2">
      <c r="A4763" t="s">
        <v>1040</v>
      </c>
      <c r="B4763">
        <f t="shared" si="1394"/>
        <v>952</v>
      </c>
      <c r="C4763">
        <f t="shared" ref="C4763:C4781" ca="1" si="1401">IF(MOD(ROW(C4763)-2,5)&lt;&gt;0,C4762,RANDBETWEEN(1,ROWS(table_rates)))</f>
        <v>15</v>
      </c>
      <c r="D4763">
        <f ca="1">INDEX(table_rates,C4763,3)</f>
        <v>90</v>
      </c>
      <c r="E4763">
        <f ca="1">INDEX(table_rates,C4763,4)</f>
        <v>90</v>
      </c>
    </row>
    <row r="4764" spans="1:5" x14ac:dyDescent="0.2">
      <c r="A4764" t="s">
        <v>1041</v>
      </c>
      <c r="B4764">
        <f t="shared" si="1394"/>
        <v>952</v>
      </c>
      <c r="C4764">
        <f t="shared" ca="1" si="1401"/>
        <v>15</v>
      </c>
      <c r="D4764">
        <f ca="1">INDEX(table_rates,C4764,5)</f>
        <v>80</v>
      </c>
      <c r="E4764">
        <f ca="1">INDEX(table_rates,C4764,6)</f>
        <v>80</v>
      </c>
    </row>
    <row r="4765" spans="1:5" x14ac:dyDescent="0.2">
      <c r="A4765" t="s">
        <v>1042</v>
      </c>
      <c r="B4765">
        <f t="shared" si="1394"/>
        <v>952</v>
      </c>
      <c r="C4765">
        <f t="shared" ca="1" si="1401"/>
        <v>15</v>
      </c>
      <c r="D4765">
        <f ca="1">INDEX(table_rates,C4765,7)</f>
        <v>80</v>
      </c>
      <c r="E4765">
        <f ca="1">INDEX(table_rates,C4765,8)</f>
        <v>80</v>
      </c>
    </row>
    <row r="4766" spans="1:5" x14ac:dyDescent="0.2">
      <c r="A4766" t="s">
        <v>1043</v>
      </c>
      <c r="B4766">
        <f t="shared" si="1394"/>
        <v>952</v>
      </c>
      <c r="C4766">
        <f t="shared" ca="1" si="1401"/>
        <v>15</v>
      </c>
      <c r="D4766" t="str">
        <f ca="1">INDEX(table_rates,C4766,9)</f>
        <v>n/a</v>
      </c>
      <c r="E4766" t="str">
        <f ca="1">INDEX(table_rates,C4766,10)</f>
        <v>n/a</v>
      </c>
    </row>
    <row r="4767" spans="1:5" x14ac:dyDescent="0.2">
      <c r="A4767" t="s">
        <v>1039</v>
      </c>
      <c r="B4767">
        <f t="shared" si="1394"/>
        <v>953</v>
      </c>
      <c r="C4767">
        <f t="shared" ca="1" si="1401"/>
        <v>15</v>
      </c>
      <c r="D4767">
        <f t="shared" ca="1" si="1391"/>
        <v>100</v>
      </c>
      <c r="E4767">
        <f t="shared" ref="E4767" ca="1" si="1402">INDEX(table_rates,C4767,2)</f>
        <v>100</v>
      </c>
    </row>
    <row r="4768" spans="1:5" x14ac:dyDescent="0.2">
      <c r="A4768" t="s">
        <v>1040</v>
      </c>
      <c r="B4768">
        <f t="shared" si="1394"/>
        <v>953</v>
      </c>
      <c r="C4768">
        <f t="shared" ca="1" si="1401"/>
        <v>15</v>
      </c>
      <c r="D4768">
        <f ca="1">INDEX(table_rates,C4768,3)</f>
        <v>90</v>
      </c>
      <c r="E4768">
        <f ca="1">INDEX(table_rates,C4768,4)</f>
        <v>90</v>
      </c>
    </row>
    <row r="4769" spans="1:5" x14ac:dyDescent="0.2">
      <c r="A4769" t="s">
        <v>1041</v>
      </c>
      <c r="B4769">
        <f t="shared" si="1394"/>
        <v>953</v>
      </c>
      <c r="C4769">
        <f t="shared" ca="1" si="1401"/>
        <v>15</v>
      </c>
      <c r="D4769">
        <f ca="1">INDEX(table_rates,C4769,5)</f>
        <v>80</v>
      </c>
      <c r="E4769">
        <f ca="1">INDEX(table_rates,C4769,6)</f>
        <v>80</v>
      </c>
    </row>
    <row r="4770" spans="1:5" x14ac:dyDescent="0.2">
      <c r="A4770" t="s">
        <v>1042</v>
      </c>
      <c r="B4770">
        <f t="shared" si="1394"/>
        <v>953</v>
      </c>
      <c r="C4770">
        <f t="shared" ca="1" si="1401"/>
        <v>15</v>
      </c>
      <c r="D4770">
        <f ca="1">INDEX(table_rates,C4770,7)</f>
        <v>80</v>
      </c>
      <c r="E4770">
        <f ca="1">INDEX(table_rates,C4770,8)</f>
        <v>80</v>
      </c>
    </row>
    <row r="4771" spans="1:5" x14ac:dyDescent="0.2">
      <c r="A4771" t="s">
        <v>1043</v>
      </c>
      <c r="B4771">
        <f t="shared" si="1394"/>
        <v>953</v>
      </c>
      <c r="C4771">
        <f t="shared" ca="1" si="1401"/>
        <v>15</v>
      </c>
      <c r="D4771" t="str">
        <f ca="1">INDEX(table_rates,C4771,9)</f>
        <v>n/a</v>
      </c>
      <c r="E4771" t="str">
        <f ca="1">INDEX(table_rates,C4771,10)</f>
        <v>n/a</v>
      </c>
    </row>
    <row r="4772" spans="1:5" x14ac:dyDescent="0.2">
      <c r="A4772" t="s">
        <v>1039</v>
      </c>
      <c r="B4772">
        <f t="shared" si="1394"/>
        <v>954</v>
      </c>
      <c r="C4772">
        <f t="shared" ca="1" si="1401"/>
        <v>9</v>
      </c>
      <c r="D4772">
        <f t="shared" ca="1" si="1391"/>
        <v>100</v>
      </c>
      <c r="E4772">
        <f t="shared" ref="E4772" ca="1" si="1403">INDEX(table_rates,C4772,2)</f>
        <v>100</v>
      </c>
    </row>
    <row r="4773" spans="1:5" x14ac:dyDescent="0.2">
      <c r="A4773" t="s">
        <v>1040</v>
      </c>
      <c r="B4773">
        <f t="shared" si="1394"/>
        <v>954</v>
      </c>
      <c r="C4773">
        <f t="shared" ca="1" si="1401"/>
        <v>9</v>
      </c>
      <c r="D4773">
        <f ca="1">INDEX(table_rates,C4773,3)</f>
        <v>80</v>
      </c>
      <c r="E4773">
        <f ca="1">INDEX(table_rates,C4773,4)</f>
        <v>80</v>
      </c>
    </row>
    <row r="4774" spans="1:5" x14ac:dyDescent="0.2">
      <c r="A4774" t="s">
        <v>1041</v>
      </c>
      <c r="B4774">
        <f t="shared" si="1394"/>
        <v>954</v>
      </c>
      <c r="C4774">
        <f t="shared" ca="1" si="1401"/>
        <v>9</v>
      </c>
      <c r="D4774">
        <f ca="1">INDEX(table_rates,C4774,5)</f>
        <v>80</v>
      </c>
      <c r="E4774">
        <f ca="1">INDEX(table_rates,C4774,6)</f>
        <v>80</v>
      </c>
    </row>
    <row r="4775" spans="1:5" x14ac:dyDescent="0.2">
      <c r="A4775" t="s">
        <v>1042</v>
      </c>
      <c r="B4775">
        <f t="shared" si="1394"/>
        <v>954</v>
      </c>
      <c r="C4775">
        <f t="shared" ca="1" si="1401"/>
        <v>9</v>
      </c>
      <c r="D4775">
        <f ca="1">INDEX(table_rates,C4775,7)</f>
        <v>60</v>
      </c>
      <c r="E4775">
        <f ca="1">INDEX(table_rates,C4775,8)</f>
        <v>60</v>
      </c>
    </row>
    <row r="4776" spans="1:5" x14ac:dyDescent="0.2">
      <c r="A4776" t="s">
        <v>1043</v>
      </c>
      <c r="B4776">
        <f t="shared" si="1394"/>
        <v>954</v>
      </c>
      <c r="C4776">
        <f t="shared" ca="1" si="1401"/>
        <v>9</v>
      </c>
      <c r="D4776" t="str">
        <f ca="1">INDEX(table_rates,C4776,9)</f>
        <v>n/a</v>
      </c>
      <c r="E4776" t="str">
        <f ca="1">INDEX(table_rates,C4776,10)</f>
        <v>n/a</v>
      </c>
    </row>
    <row r="4777" spans="1:5" x14ac:dyDescent="0.2">
      <c r="A4777" t="s">
        <v>1039</v>
      </c>
      <c r="B4777">
        <f t="shared" si="1394"/>
        <v>955</v>
      </c>
      <c r="C4777">
        <f t="shared" ca="1" si="1401"/>
        <v>12</v>
      </c>
      <c r="D4777">
        <f t="shared" ca="1" si="1391"/>
        <v>100</v>
      </c>
      <c r="E4777">
        <f t="shared" ref="E4777" ca="1" si="1404">INDEX(table_rates,C4777,2)</f>
        <v>100</v>
      </c>
    </row>
    <row r="4778" spans="1:5" x14ac:dyDescent="0.2">
      <c r="A4778" t="s">
        <v>1040</v>
      </c>
      <c r="B4778">
        <f t="shared" si="1394"/>
        <v>955</v>
      </c>
      <c r="C4778">
        <f t="shared" ca="1" si="1401"/>
        <v>12</v>
      </c>
      <c r="D4778">
        <f ca="1">INDEX(table_rates,C4778,3)</f>
        <v>80</v>
      </c>
      <c r="E4778">
        <f ca="1">INDEX(table_rates,C4778,4)</f>
        <v>80</v>
      </c>
    </row>
    <row r="4779" spans="1:5" x14ac:dyDescent="0.2">
      <c r="A4779" t="s">
        <v>1041</v>
      </c>
      <c r="B4779">
        <f t="shared" si="1394"/>
        <v>955</v>
      </c>
      <c r="C4779">
        <f t="shared" ca="1" si="1401"/>
        <v>12</v>
      </c>
      <c r="D4779">
        <f ca="1">INDEX(table_rates,C4779,5)</f>
        <v>60</v>
      </c>
      <c r="E4779">
        <f ca="1">INDEX(table_rates,C4779,6)</f>
        <v>60</v>
      </c>
    </row>
    <row r="4780" spans="1:5" x14ac:dyDescent="0.2">
      <c r="A4780" t="s">
        <v>1042</v>
      </c>
      <c r="B4780">
        <f t="shared" si="1394"/>
        <v>955</v>
      </c>
      <c r="C4780">
        <f t="shared" ca="1" si="1401"/>
        <v>12</v>
      </c>
      <c r="D4780" t="str">
        <f ca="1">INDEX(table_rates,C4780,7)</f>
        <v>not covered</v>
      </c>
      <c r="E4780" t="str">
        <f ca="1">INDEX(table_rates,C4780,8)</f>
        <v>not covered</v>
      </c>
    </row>
    <row r="4781" spans="1:5" x14ac:dyDescent="0.2">
      <c r="A4781" t="s">
        <v>1043</v>
      </c>
      <c r="B4781">
        <f t="shared" si="1394"/>
        <v>955</v>
      </c>
      <c r="C4781">
        <f t="shared" ca="1" si="1401"/>
        <v>12</v>
      </c>
      <c r="D4781" t="str">
        <f ca="1">INDEX(table_rates,C4781,9)</f>
        <v>n/a</v>
      </c>
      <c r="E4781" t="str">
        <f ca="1">INDEX(table_rates,C4781,10)</f>
        <v>n/a</v>
      </c>
    </row>
    <row r="4782" spans="1:5" x14ac:dyDescent="0.2">
      <c r="A4782" t="s">
        <v>1039</v>
      </c>
      <c r="B4782">
        <f t="shared" si="1394"/>
        <v>956</v>
      </c>
      <c r="C4782">
        <f t="shared" ca="1" si="1387"/>
        <v>6</v>
      </c>
      <c r="D4782">
        <f t="shared" ca="1" si="1391"/>
        <v>100</v>
      </c>
      <c r="E4782">
        <f t="shared" ref="E4782" ca="1" si="1405">INDEX(table_rates,C4782,2)</f>
        <v>100</v>
      </c>
    </row>
    <row r="4783" spans="1:5" x14ac:dyDescent="0.2">
      <c r="A4783" t="s">
        <v>1040</v>
      </c>
      <c r="B4783">
        <f t="shared" si="1394"/>
        <v>956</v>
      </c>
      <c r="C4783">
        <f t="shared" ref="C4783:C4801" ca="1" si="1406">IF(MOD(ROW(C4783)-2,5)&lt;&gt;0,C4782,RANDBETWEEN(1,ROWS(table_rates)))</f>
        <v>6</v>
      </c>
      <c r="D4783">
        <f ca="1">INDEX(table_rates,C4783,3)</f>
        <v>80</v>
      </c>
      <c r="E4783">
        <f ca="1">INDEX(table_rates,C4783,4)</f>
        <v>80</v>
      </c>
    </row>
    <row r="4784" spans="1:5" x14ac:dyDescent="0.2">
      <c r="A4784" t="s">
        <v>1041</v>
      </c>
      <c r="B4784">
        <f t="shared" si="1394"/>
        <v>956</v>
      </c>
      <c r="C4784">
        <f t="shared" ca="1" si="1406"/>
        <v>6</v>
      </c>
      <c r="D4784">
        <f ca="1">INDEX(table_rates,C4784,5)</f>
        <v>60</v>
      </c>
      <c r="E4784">
        <f ca="1">INDEX(table_rates,C4784,6)</f>
        <v>60</v>
      </c>
    </row>
    <row r="4785" spans="1:5" x14ac:dyDescent="0.2">
      <c r="A4785" t="s">
        <v>1042</v>
      </c>
      <c r="B4785">
        <f t="shared" si="1394"/>
        <v>956</v>
      </c>
      <c r="C4785">
        <f t="shared" ca="1" si="1406"/>
        <v>6</v>
      </c>
      <c r="D4785">
        <f ca="1">INDEX(table_rates,C4785,7)</f>
        <v>50</v>
      </c>
      <c r="E4785">
        <f ca="1">INDEX(table_rates,C4785,8)</f>
        <v>50</v>
      </c>
    </row>
    <row r="4786" spans="1:5" x14ac:dyDescent="0.2">
      <c r="A4786" t="s">
        <v>1043</v>
      </c>
      <c r="B4786">
        <f t="shared" si="1394"/>
        <v>956</v>
      </c>
      <c r="C4786">
        <f t="shared" ca="1" si="1406"/>
        <v>6</v>
      </c>
      <c r="D4786" t="str">
        <f ca="1">INDEX(table_rates,C4786,9)</f>
        <v>n/a</v>
      </c>
      <c r="E4786" t="str">
        <f ca="1">INDEX(table_rates,C4786,10)</f>
        <v>n/a</v>
      </c>
    </row>
    <row r="4787" spans="1:5" x14ac:dyDescent="0.2">
      <c r="A4787" t="s">
        <v>1039</v>
      </c>
      <c r="B4787">
        <f t="shared" si="1394"/>
        <v>957</v>
      </c>
      <c r="C4787">
        <f t="shared" ca="1" si="1406"/>
        <v>10</v>
      </c>
      <c r="D4787">
        <f t="shared" ca="1" si="1391"/>
        <v>100</v>
      </c>
      <c r="E4787">
        <f t="shared" ref="E4787" ca="1" si="1407">INDEX(table_rates,C4787,2)</f>
        <v>100</v>
      </c>
    </row>
    <row r="4788" spans="1:5" x14ac:dyDescent="0.2">
      <c r="A4788" t="s">
        <v>1040</v>
      </c>
      <c r="B4788">
        <f t="shared" si="1394"/>
        <v>957</v>
      </c>
      <c r="C4788">
        <f t="shared" ca="1" si="1406"/>
        <v>10</v>
      </c>
      <c r="D4788">
        <f ca="1">INDEX(table_rates,C4788,3)</f>
        <v>80</v>
      </c>
      <c r="E4788">
        <f ca="1">INDEX(table_rates,C4788,4)</f>
        <v>80</v>
      </c>
    </row>
    <row r="4789" spans="1:5" x14ac:dyDescent="0.2">
      <c r="A4789" t="s">
        <v>1041</v>
      </c>
      <c r="B4789">
        <f t="shared" si="1394"/>
        <v>957</v>
      </c>
      <c r="C4789">
        <f t="shared" ca="1" si="1406"/>
        <v>10</v>
      </c>
      <c r="D4789">
        <f ca="1">INDEX(table_rates,C4789,5)</f>
        <v>80</v>
      </c>
      <c r="E4789">
        <f ca="1">INDEX(table_rates,C4789,6)</f>
        <v>80</v>
      </c>
    </row>
    <row r="4790" spans="1:5" x14ac:dyDescent="0.2">
      <c r="A4790" t="s">
        <v>1042</v>
      </c>
      <c r="B4790">
        <f t="shared" si="1394"/>
        <v>957</v>
      </c>
      <c r="C4790">
        <f t="shared" ca="1" si="1406"/>
        <v>10</v>
      </c>
      <c r="D4790">
        <f ca="1">INDEX(table_rates,C4790,7)</f>
        <v>60</v>
      </c>
      <c r="E4790">
        <f ca="1">INDEX(table_rates,C4790,8)</f>
        <v>60</v>
      </c>
    </row>
    <row r="4791" spans="1:5" x14ac:dyDescent="0.2">
      <c r="A4791" t="s">
        <v>1043</v>
      </c>
      <c r="B4791">
        <f t="shared" si="1394"/>
        <v>957</v>
      </c>
      <c r="C4791">
        <f t="shared" ca="1" si="1406"/>
        <v>10</v>
      </c>
      <c r="D4791" t="str">
        <f ca="1">INDEX(table_rates,C4791,9)</f>
        <v>n/a</v>
      </c>
      <c r="E4791" t="str">
        <f ca="1">INDEX(table_rates,C4791,10)</f>
        <v>n/a</v>
      </c>
    </row>
    <row r="4792" spans="1:5" x14ac:dyDescent="0.2">
      <c r="A4792" t="s">
        <v>1039</v>
      </c>
      <c r="B4792">
        <f t="shared" si="1394"/>
        <v>958</v>
      </c>
      <c r="C4792">
        <f t="shared" ca="1" si="1406"/>
        <v>13</v>
      </c>
      <c r="D4792">
        <f t="shared" ca="1" si="1391"/>
        <v>100</v>
      </c>
      <c r="E4792">
        <f t="shared" ref="E4792" ca="1" si="1408">INDEX(table_rates,C4792,2)</f>
        <v>100</v>
      </c>
    </row>
    <row r="4793" spans="1:5" x14ac:dyDescent="0.2">
      <c r="A4793" t="s">
        <v>1040</v>
      </c>
      <c r="B4793">
        <f t="shared" si="1394"/>
        <v>958</v>
      </c>
      <c r="C4793">
        <f t="shared" ca="1" si="1406"/>
        <v>13</v>
      </c>
      <c r="D4793">
        <f ca="1">INDEX(table_rates,C4793,3)</f>
        <v>80</v>
      </c>
      <c r="E4793">
        <f ca="1">INDEX(table_rates,C4793,4)</f>
        <v>80</v>
      </c>
    </row>
    <row r="4794" spans="1:5" x14ac:dyDescent="0.2">
      <c r="A4794" t="s">
        <v>1041</v>
      </c>
      <c r="B4794">
        <f t="shared" si="1394"/>
        <v>958</v>
      </c>
      <c r="C4794">
        <f t="shared" ca="1" si="1406"/>
        <v>13</v>
      </c>
      <c r="D4794">
        <f ca="1">INDEX(table_rates,C4794,5)</f>
        <v>80</v>
      </c>
      <c r="E4794">
        <f ca="1">INDEX(table_rates,C4794,6)</f>
        <v>80</v>
      </c>
    </row>
    <row r="4795" spans="1:5" x14ac:dyDescent="0.2">
      <c r="A4795" t="s">
        <v>1042</v>
      </c>
      <c r="B4795">
        <f t="shared" si="1394"/>
        <v>958</v>
      </c>
      <c r="C4795">
        <f t="shared" ca="1" si="1406"/>
        <v>13</v>
      </c>
      <c r="D4795">
        <f ca="1">INDEX(table_rates,C4795,7)</f>
        <v>60</v>
      </c>
      <c r="E4795">
        <f ca="1">INDEX(table_rates,C4795,8)</f>
        <v>60</v>
      </c>
    </row>
    <row r="4796" spans="1:5" x14ac:dyDescent="0.2">
      <c r="A4796" t="s">
        <v>1043</v>
      </c>
      <c r="B4796">
        <f t="shared" si="1394"/>
        <v>958</v>
      </c>
      <c r="C4796">
        <f t="shared" ca="1" si="1406"/>
        <v>13</v>
      </c>
      <c r="D4796">
        <f ca="1">INDEX(table_rates,C4796,9)</f>
        <v>50</v>
      </c>
      <c r="E4796">
        <f ca="1">INDEX(table_rates,C4796,10)</f>
        <v>50</v>
      </c>
    </row>
    <row r="4797" spans="1:5" x14ac:dyDescent="0.2">
      <c r="A4797" t="s">
        <v>1039</v>
      </c>
      <c r="B4797">
        <f t="shared" si="1394"/>
        <v>959</v>
      </c>
      <c r="C4797">
        <f t="shared" ca="1" si="1406"/>
        <v>11</v>
      </c>
      <c r="D4797">
        <f t="shared" ref="D4797:D4857" ca="1" si="1409">INDEX(table_rates,C4797,1)</f>
        <v>100</v>
      </c>
      <c r="E4797">
        <f t="shared" ref="E4797" ca="1" si="1410">INDEX(table_rates,C4797,2)</f>
        <v>100</v>
      </c>
    </row>
    <row r="4798" spans="1:5" x14ac:dyDescent="0.2">
      <c r="A4798" t="s">
        <v>1040</v>
      </c>
      <c r="B4798">
        <f t="shared" si="1394"/>
        <v>959</v>
      </c>
      <c r="C4798">
        <f t="shared" ca="1" si="1406"/>
        <v>11</v>
      </c>
      <c r="D4798">
        <f ca="1">INDEX(table_rates,C4798,3)</f>
        <v>80</v>
      </c>
      <c r="E4798">
        <f ca="1">INDEX(table_rates,C4798,4)</f>
        <v>80</v>
      </c>
    </row>
    <row r="4799" spans="1:5" x14ac:dyDescent="0.2">
      <c r="A4799" t="s">
        <v>1041</v>
      </c>
      <c r="B4799">
        <f t="shared" si="1394"/>
        <v>959</v>
      </c>
      <c r="C4799">
        <f t="shared" ca="1" si="1406"/>
        <v>11</v>
      </c>
      <c r="D4799">
        <f ca="1">INDEX(table_rates,C4799,5)</f>
        <v>80</v>
      </c>
      <c r="E4799">
        <f ca="1">INDEX(table_rates,C4799,6)</f>
        <v>80</v>
      </c>
    </row>
    <row r="4800" spans="1:5" x14ac:dyDescent="0.2">
      <c r="A4800" t="s">
        <v>1042</v>
      </c>
      <c r="B4800">
        <f t="shared" si="1394"/>
        <v>959</v>
      </c>
      <c r="C4800">
        <f t="shared" ca="1" si="1406"/>
        <v>11</v>
      </c>
      <c r="D4800">
        <f ca="1">INDEX(table_rates,C4800,7)</f>
        <v>60</v>
      </c>
      <c r="E4800">
        <f ca="1">INDEX(table_rates,C4800,8)</f>
        <v>60</v>
      </c>
    </row>
    <row r="4801" spans="1:5" x14ac:dyDescent="0.2">
      <c r="A4801" t="s">
        <v>1043</v>
      </c>
      <c r="B4801">
        <f t="shared" si="1394"/>
        <v>959</v>
      </c>
      <c r="C4801">
        <f t="shared" ca="1" si="1406"/>
        <v>11</v>
      </c>
      <c r="D4801" t="str">
        <f ca="1">INDEX(table_rates,C4801,9)</f>
        <v>n/a</v>
      </c>
      <c r="E4801" t="str">
        <f ca="1">INDEX(table_rates,C4801,10)</f>
        <v>n/a</v>
      </c>
    </row>
    <row r="4802" spans="1:5" x14ac:dyDescent="0.2">
      <c r="A4802" t="s">
        <v>1039</v>
      </c>
      <c r="B4802">
        <f t="shared" si="1394"/>
        <v>960</v>
      </c>
      <c r="C4802">
        <f t="shared" ref="C4802:C4862" ca="1" si="1411">RANDBETWEEN(1,ROWS(table_rates))</f>
        <v>5</v>
      </c>
      <c r="D4802">
        <f t="shared" ca="1" si="1409"/>
        <v>100</v>
      </c>
      <c r="E4802">
        <f t="shared" ref="E4802" ca="1" si="1412">INDEX(table_rates,C4802,2)</f>
        <v>100</v>
      </c>
    </row>
    <row r="4803" spans="1:5" x14ac:dyDescent="0.2">
      <c r="A4803" t="s">
        <v>1040</v>
      </c>
      <c r="B4803">
        <f t="shared" si="1394"/>
        <v>960</v>
      </c>
      <c r="C4803">
        <f t="shared" ref="C4803:C4821" ca="1" si="1413">IF(MOD(ROW(C4803)-2,5)&lt;&gt;0,C4802,RANDBETWEEN(1,ROWS(table_rates)))</f>
        <v>5</v>
      </c>
      <c r="D4803">
        <f ca="1">INDEX(table_rates,C4803,3)</f>
        <v>80</v>
      </c>
      <c r="E4803">
        <f ca="1">INDEX(table_rates,C4803,4)</f>
        <v>80</v>
      </c>
    </row>
    <row r="4804" spans="1:5" x14ac:dyDescent="0.2">
      <c r="A4804" t="s">
        <v>1041</v>
      </c>
      <c r="B4804">
        <f t="shared" ref="B4804:B4867" si="1414">IF(MOD(ROW(B4804)-2,5)&lt;&gt;0,B4803,B4803+1)</f>
        <v>960</v>
      </c>
      <c r="C4804">
        <f t="shared" ca="1" si="1413"/>
        <v>5</v>
      </c>
      <c r="D4804">
        <f ca="1">INDEX(table_rates,C4804,5)</f>
        <v>60</v>
      </c>
      <c r="E4804">
        <f ca="1">INDEX(table_rates,C4804,6)</f>
        <v>60</v>
      </c>
    </row>
    <row r="4805" spans="1:5" x14ac:dyDescent="0.2">
      <c r="A4805" t="s">
        <v>1042</v>
      </c>
      <c r="B4805">
        <f t="shared" si="1414"/>
        <v>960</v>
      </c>
      <c r="C4805">
        <f t="shared" ca="1" si="1413"/>
        <v>5</v>
      </c>
      <c r="D4805" t="str">
        <f ca="1">INDEX(table_rates,C4805,7)</f>
        <v>not covered</v>
      </c>
      <c r="E4805" t="str">
        <f ca="1">INDEX(table_rates,C4805,8)</f>
        <v>not covered</v>
      </c>
    </row>
    <row r="4806" spans="1:5" x14ac:dyDescent="0.2">
      <c r="A4806" t="s">
        <v>1043</v>
      </c>
      <c r="B4806">
        <f t="shared" si="1414"/>
        <v>960</v>
      </c>
      <c r="C4806">
        <f t="shared" ca="1" si="1413"/>
        <v>5</v>
      </c>
      <c r="D4806" t="str">
        <f ca="1">INDEX(table_rates,C4806,9)</f>
        <v>n/a</v>
      </c>
      <c r="E4806" t="str">
        <f ca="1">INDEX(table_rates,C4806,10)</f>
        <v>n/a</v>
      </c>
    </row>
    <row r="4807" spans="1:5" x14ac:dyDescent="0.2">
      <c r="A4807" t="s">
        <v>1039</v>
      </c>
      <c r="B4807">
        <f t="shared" si="1414"/>
        <v>961</v>
      </c>
      <c r="C4807">
        <f t="shared" ca="1" si="1413"/>
        <v>8</v>
      </c>
      <c r="D4807">
        <f t="shared" ca="1" si="1409"/>
        <v>100</v>
      </c>
      <c r="E4807">
        <f t="shared" ref="E4807" ca="1" si="1415">INDEX(table_rates,C4807,2)</f>
        <v>100</v>
      </c>
    </row>
    <row r="4808" spans="1:5" x14ac:dyDescent="0.2">
      <c r="A4808" t="s">
        <v>1040</v>
      </c>
      <c r="B4808">
        <f t="shared" si="1414"/>
        <v>961</v>
      </c>
      <c r="C4808">
        <f t="shared" ca="1" si="1413"/>
        <v>8</v>
      </c>
      <c r="D4808">
        <f ca="1">INDEX(table_rates,C4808,3)</f>
        <v>80</v>
      </c>
      <c r="E4808">
        <f ca="1">INDEX(table_rates,C4808,4)</f>
        <v>80</v>
      </c>
    </row>
    <row r="4809" spans="1:5" x14ac:dyDescent="0.2">
      <c r="A4809" t="s">
        <v>1041</v>
      </c>
      <c r="B4809">
        <f t="shared" si="1414"/>
        <v>961</v>
      </c>
      <c r="C4809">
        <f t="shared" ca="1" si="1413"/>
        <v>8</v>
      </c>
      <c r="D4809">
        <f ca="1">INDEX(table_rates,C4809,5)</f>
        <v>60</v>
      </c>
      <c r="E4809">
        <f ca="1">INDEX(table_rates,C4809,6)</f>
        <v>60</v>
      </c>
    </row>
    <row r="4810" spans="1:5" x14ac:dyDescent="0.2">
      <c r="A4810" t="s">
        <v>1042</v>
      </c>
      <c r="B4810">
        <f t="shared" si="1414"/>
        <v>961</v>
      </c>
      <c r="C4810">
        <f t="shared" ca="1" si="1413"/>
        <v>8</v>
      </c>
      <c r="D4810">
        <f ca="1">INDEX(table_rates,C4810,7)</f>
        <v>50</v>
      </c>
      <c r="E4810">
        <f ca="1">INDEX(table_rates,C4810,8)</f>
        <v>50</v>
      </c>
    </row>
    <row r="4811" spans="1:5" x14ac:dyDescent="0.2">
      <c r="A4811" t="s">
        <v>1043</v>
      </c>
      <c r="B4811">
        <f t="shared" si="1414"/>
        <v>961</v>
      </c>
      <c r="C4811">
        <f t="shared" ca="1" si="1413"/>
        <v>8</v>
      </c>
      <c r="D4811" t="str">
        <f ca="1">INDEX(table_rates,C4811,9)</f>
        <v>n/a</v>
      </c>
      <c r="E4811" t="str">
        <f ca="1">INDEX(table_rates,C4811,10)</f>
        <v>n/a</v>
      </c>
    </row>
    <row r="4812" spans="1:5" x14ac:dyDescent="0.2">
      <c r="A4812" t="s">
        <v>1039</v>
      </c>
      <c r="B4812">
        <f t="shared" si="1414"/>
        <v>962</v>
      </c>
      <c r="C4812">
        <f t="shared" ca="1" si="1413"/>
        <v>10</v>
      </c>
      <c r="D4812">
        <f t="shared" ca="1" si="1409"/>
        <v>100</v>
      </c>
      <c r="E4812">
        <f t="shared" ref="E4812" ca="1" si="1416">INDEX(table_rates,C4812,2)</f>
        <v>100</v>
      </c>
    </row>
    <row r="4813" spans="1:5" x14ac:dyDescent="0.2">
      <c r="A4813" t="s">
        <v>1040</v>
      </c>
      <c r="B4813">
        <f t="shared" si="1414"/>
        <v>962</v>
      </c>
      <c r="C4813">
        <f t="shared" ca="1" si="1413"/>
        <v>10</v>
      </c>
      <c r="D4813">
        <f ca="1">INDEX(table_rates,C4813,3)</f>
        <v>80</v>
      </c>
      <c r="E4813">
        <f ca="1">INDEX(table_rates,C4813,4)</f>
        <v>80</v>
      </c>
    </row>
    <row r="4814" spans="1:5" x14ac:dyDescent="0.2">
      <c r="A4814" t="s">
        <v>1041</v>
      </c>
      <c r="B4814">
        <f t="shared" si="1414"/>
        <v>962</v>
      </c>
      <c r="C4814">
        <f t="shared" ca="1" si="1413"/>
        <v>10</v>
      </c>
      <c r="D4814">
        <f ca="1">INDEX(table_rates,C4814,5)</f>
        <v>80</v>
      </c>
      <c r="E4814">
        <f ca="1">INDEX(table_rates,C4814,6)</f>
        <v>80</v>
      </c>
    </row>
    <row r="4815" spans="1:5" x14ac:dyDescent="0.2">
      <c r="A4815" t="s">
        <v>1042</v>
      </c>
      <c r="B4815">
        <f t="shared" si="1414"/>
        <v>962</v>
      </c>
      <c r="C4815">
        <f t="shared" ca="1" si="1413"/>
        <v>10</v>
      </c>
      <c r="D4815">
        <f ca="1">INDEX(table_rates,C4815,7)</f>
        <v>60</v>
      </c>
      <c r="E4815">
        <f ca="1">INDEX(table_rates,C4815,8)</f>
        <v>60</v>
      </c>
    </row>
    <row r="4816" spans="1:5" x14ac:dyDescent="0.2">
      <c r="A4816" t="s">
        <v>1043</v>
      </c>
      <c r="B4816">
        <f t="shared" si="1414"/>
        <v>962</v>
      </c>
      <c r="C4816">
        <f t="shared" ca="1" si="1413"/>
        <v>10</v>
      </c>
      <c r="D4816" t="str">
        <f ca="1">INDEX(table_rates,C4816,9)</f>
        <v>n/a</v>
      </c>
      <c r="E4816" t="str">
        <f ca="1">INDEX(table_rates,C4816,10)</f>
        <v>n/a</v>
      </c>
    </row>
    <row r="4817" spans="1:5" x14ac:dyDescent="0.2">
      <c r="A4817" t="s">
        <v>1039</v>
      </c>
      <c r="B4817">
        <f t="shared" si="1414"/>
        <v>963</v>
      </c>
      <c r="C4817">
        <f t="shared" ca="1" si="1413"/>
        <v>7</v>
      </c>
      <c r="D4817">
        <f t="shared" ca="1" si="1409"/>
        <v>100</v>
      </c>
      <c r="E4817">
        <f t="shared" ref="E4817" ca="1" si="1417">INDEX(table_rates,C4817,2)</f>
        <v>100</v>
      </c>
    </row>
    <row r="4818" spans="1:5" x14ac:dyDescent="0.2">
      <c r="A4818" t="s">
        <v>1040</v>
      </c>
      <c r="B4818">
        <f t="shared" si="1414"/>
        <v>963</v>
      </c>
      <c r="C4818">
        <f t="shared" ca="1" si="1413"/>
        <v>7</v>
      </c>
      <c r="D4818">
        <f ca="1">INDEX(table_rates,C4818,3)</f>
        <v>80</v>
      </c>
      <c r="E4818">
        <f ca="1">INDEX(table_rates,C4818,4)</f>
        <v>80</v>
      </c>
    </row>
    <row r="4819" spans="1:5" x14ac:dyDescent="0.2">
      <c r="A4819" t="s">
        <v>1041</v>
      </c>
      <c r="B4819">
        <f t="shared" si="1414"/>
        <v>963</v>
      </c>
      <c r="C4819">
        <f t="shared" ca="1" si="1413"/>
        <v>7</v>
      </c>
      <c r="D4819">
        <f ca="1">INDEX(table_rates,C4819,5)</f>
        <v>60</v>
      </c>
      <c r="E4819">
        <f ca="1">INDEX(table_rates,C4819,6)</f>
        <v>60</v>
      </c>
    </row>
    <row r="4820" spans="1:5" x14ac:dyDescent="0.2">
      <c r="A4820" t="s">
        <v>1042</v>
      </c>
      <c r="B4820">
        <f t="shared" si="1414"/>
        <v>963</v>
      </c>
      <c r="C4820">
        <f t="shared" ca="1" si="1413"/>
        <v>7</v>
      </c>
      <c r="D4820">
        <f ca="1">INDEX(table_rates,C4820,7)</f>
        <v>50</v>
      </c>
      <c r="E4820">
        <f ca="1">INDEX(table_rates,C4820,8)</f>
        <v>50</v>
      </c>
    </row>
    <row r="4821" spans="1:5" x14ac:dyDescent="0.2">
      <c r="A4821" t="s">
        <v>1043</v>
      </c>
      <c r="B4821">
        <f t="shared" si="1414"/>
        <v>963</v>
      </c>
      <c r="C4821">
        <f t="shared" ca="1" si="1413"/>
        <v>7</v>
      </c>
      <c r="D4821" t="str">
        <f ca="1">INDEX(table_rates,C4821,9)</f>
        <v>n/a</v>
      </c>
      <c r="E4821" t="str">
        <f ca="1">INDEX(table_rates,C4821,10)</f>
        <v>n/a</v>
      </c>
    </row>
    <row r="4822" spans="1:5" x14ac:dyDescent="0.2">
      <c r="A4822" t="s">
        <v>1039</v>
      </c>
      <c r="B4822">
        <f t="shared" si="1414"/>
        <v>964</v>
      </c>
      <c r="C4822">
        <f t="shared" ca="1" si="1411"/>
        <v>4</v>
      </c>
      <c r="D4822">
        <f t="shared" ca="1" si="1409"/>
        <v>100</v>
      </c>
      <c r="E4822">
        <f t="shared" ref="E4822" ca="1" si="1418">INDEX(table_rates,C4822,2)</f>
        <v>100</v>
      </c>
    </row>
    <row r="4823" spans="1:5" x14ac:dyDescent="0.2">
      <c r="A4823" t="s">
        <v>1040</v>
      </c>
      <c r="B4823">
        <f t="shared" si="1414"/>
        <v>964</v>
      </c>
      <c r="C4823">
        <f t="shared" ref="C4823:C4841" ca="1" si="1419">IF(MOD(ROW(C4823)-2,5)&lt;&gt;0,C4822,RANDBETWEEN(1,ROWS(table_rates)))</f>
        <v>4</v>
      </c>
      <c r="D4823">
        <f ca="1">INDEX(table_rates,C4823,3)</f>
        <v>90</v>
      </c>
      <c r="E4823">
        <f ca="1">INDEX(table_rates,C4823,4)</f>
        <v>90</v>
      </c>
    </row>
    <row r="4824" spans="1:5" x14ac:dyDescent="0.2">
      <c r="A4824" t="s">
        <v>1041</v>
      </c>
      <c r="B4824">
        <f t="shared" si="1414"/>
        <v>964</v>
      </c>
      <c r="C4824">
        <f t="shared" ca="1" si="1419"/>
        <v>4</v>
      </c>
      <c r="D4824">
        <f ca="1">INDEX(table_rates,C4824,5)</f>
        <v>80</v>
      </c>
      <c r="E4824">
        <f ca="1">INDEX(table_rates,C4824,6)</f>
        <v>80</v>
      </c>
    </row>
    <row r="4825" spans="1:5" x14ac:dyDescent="0.2">
      <c r="A4825" t="s">
        <v>1042</v>
      </c>
      <c r="B4825">
        <f t="shared" si="1414"/>
        <v>964</v>
      </c>
      <c r="C4825">
        <f t="shared" ca="1" si="1419"/>
        <v>4</v>
      </c>
      <c r="D4825">
        <f ca="1">INDEX(table_rates,C4825,7)</f>
        <v>80</v>
      </c>
      <c r="E4825">
        <f ca="1">INDEX(table_rates,C4825,8)</f>
        <v>80</v>
      </c>
    </row>
    <row r="4826" spans="1:5" x14ac:dyDescent="0.2">
      <c r="A4826" t="s">
        <v>1043</v>
      </c>
      <c r="B4826">
        <f t="shared" si="1414"/>
        <v>964</v>
      </c>
      <c r="C4826">
        <f t="shared" ca="1" si="1419"/>
        <v>4</v>
      </c>
      <c r="D4826" t="str">
        <f ca="1">INDEX(table_rates,C4826,9)</f>
        <v>n/a</v>
      </c>
      <c r="E4826" t="str">
        <f ca="1">INDEX(table_rates,C4826,10)</f>
        <v>n/a</v>
      </c>
    </row>
    <row r="4827" spans="1:5" x14ac:dyDescent="0.2">
      <c r="A4827" t="s">
        <v>1039</v>
      </c>
      <c r="B4827">
        <f t="shared" si="1414"/>
        <v>965</v>
      </c>
      <c r="C4827">
        <f t="shared" ca="1" si="1419"/>
        <v>3</v>
      </c>
      <c r="D4827">
        <f t="shared" ca="1" si="1409"/>
        <v>100</v>
      </c>
      <c r="E4827">
        <f t="shared" ref="E4827" ca="1" si="1420">INDEX(table_rates,C4827,2)</f>
        <v>100</v>
      </c>
    </row>
    <row r="4828" spans="1:5" x14ac:dyDescent="0.2">
      <c r="A4828" t="s">
        <v>1040</v>
      </c>
      <c r="B4828">
        <f t="shared" si="1414"/>
        <v>965</v>
      </c>
      <c r="C4828">
        <f t="shared" ca="1" si="1419"/>
        <v>3</v>
      </c>
      <c r="D4828">
        <f ca="1">INDEX(table_rates,C4828,3)</f>
        <v>80</v>
      </c>
      <c r="E4828">
        <f ca="1">INDEX(table_rates,C4828,4)</f>
        <v>80</v>
      </c>
    </row>
    <row r="4829" spans="1:5" x14ac:dyDescent="0.2">
      <c r="A4829" t="s">
        <v>1041</v>
      </c>
      <c r="B4829">
        <f t="shared" si="1414"/>
        <v>965</v>
      </c>
      <c r="C4829">
        <f t="shared" ca="1" si="1419"/>
        <v>3</v>
      </c>
      <c r="D4829">
        <f ca="1">INDEX(table_rates,C4829,5)</f>
        <v>80</v>
      </c>
      <c r="E4829">
        <f ca="1">INDEX(table_rates,C4829,6)</f>
        <v>80</v>
      </c>
    </row>
    <row r="4830" spans="1:5" x14ac:dyDescent="0.2">
      <c r="A4830" t="s">
        <v>1042</v>
      </c>
      <c r="B4830">
        <f t="shared" si="1414"/>
        <v>965</v>
      </c>
      <c r="C4830">
        <f t="shared" ca="1" si="1419"/>
        <v>3</v>
      </c>
      <c r="D4830">
        <f ca="1">INDEX(table_rates,C4830,7)</f>
        <v>60</v>
      </c>
      <c r="E4830">
        <f ca="1">INDEX(table_rates,C4830,8)</f>
        <v>60</v>
      </c>
    </row>
    <row r="4831" spans="1:5" x14ac:dyDescent="0.2">
      <c r="A4831" t="s">
        <v>1043</v>
      </c>
      <c r="B4831">
        <f t="shared" si="1414"/>
        <v>965</v>
      </c>
      <c r="C4831">
        <f t="shared" ca="1" si="1419"/>
        <v>3</v>
      </c>
      <c r="D4831" t="str">
        <f ca="1">INDEX(table_rates,C4831,9)</f>
        <v>n/a</v>
      </c>
      <c r="E4831" t="str">
        <f ca="1">INDEX(table_rates,C4831,10)</f>
        <v>n/a</v>
      </c>
    </row>
    <row r="4832" spans="1:5" x14ac:dyDescent="0.2">
      <c r="A4832" t="s">
        <v>1039</v>
      </c>
      <c r="B4832">
        <f t="shared" si="1414"/>
        <v>966</v>
      </c>
      <c r="C4832">
        <f t="shared" ca="1" si="1419"/>
        <v>9</v>
      </c>
      <c r="D4832">
        <f t="shared" ca="1" si="1409"/>
        <v>100</v>
      </c>
      <c r="E4832">
        <f t="shared" ref="E4832" ca="1" si="1421">INDEX(table_rates,C4832,2)</f>
        <v>100</v>
      </c>
    </row>
    <row r="4833" spans="1:5" x14ac:dyDescent="0.2">
      <c r="A4833" t="s">
        <v>1040</v>
      </c>
      <c r="B4833">
        <f t="shared" si="1414"/>
        <v>966</v>
      </c>
      <c r="C4833">
        <f t="shared" ca="1" si="1419"/>
        <v>9</v>
      </c>
      <c r="D4833">
        <f ca="1">INDEX(table_rates,C4833,3)</f>
        <v>80</v>
      </c>
      <c r="E4833">
        <f ca="1">INDEX(table_rates,C4833,4)</f>
        <v>80</v>
      </c>
    </row>
    <row r="4834" spans="1:5" x14ac:dyDescent="0.2">
      <c r="A4834" t="s">
        <v>1041</v>
      </c>
      <c r="B4834">
        <f t="shared" si="1414"/>
        <v>966</v>
      </c>
      <c r="C4834">
        <f t="shared" ca="1" si="1419"/>
        <v>9</v>
      </c>
      <c r="D4834">
        <f ca="1">INDEX(table_rates,C4834,5)</f>
        <v>80</v>
      </c>
      <c r="E4834">
        <f ca="1">INDEX(table_rates,C4834,6)</f>
        <v>80</v>
      </c>
    </row>
    <row r="4835" spans="1:5" x14ac:dyDescent="0.2">
      <c r="A4835" t="s">
        <v>1042</v>
      </c>
      <c r="B4835">
        <f t="shared" si="1414"/>
        <v>966</v>
      </c>
      <c r="C4835">
        <f t="shared" ca="1" si="1419"/>
        <v>9</v>
      </c>
      <c r="D4835">
        <f ca="1">INDEX(table_rates,C4835,7)</f>
        <v>60</v>
      </c>
      <c r="E4835">
        <f ca="1">INDEX(table_rates,C4835,8)</f>
        <v>60</v>
      </c>
    </row>
    <row r="4836" spans="1:5" x14ac:dyDescent="0.2">
      <c r="A4836" t="s">
        <v>1043</v>
      </c>
      <c r="B4836">
        <f t="shared" si="1414"/>
        <v>966</v>
      </c>
      <c r="C4836">
        <f t="shared" ca="1" si="1419"/>
        <v>9</v>
      </c>
      <c r="D4836" t="str">
        <f ca="1">INDEX(table_rates,C4836,9)</f>
        <v>n/a</v>
      </c>
      <c r="E4836" t="str">
        <f ca="1">INDEX(table_rates,C4836,10)</f>
        <v>n/a</v>
      </c>
    </row>
    <row r="4837" spans="1:5" x14ac:dyDescent="0.2">
      <c r="A4837" t="s">
        <v>1039</v>
      </c>
      <c r="B4837">
        <f t="shared" si="1414"/>
        <v>967</v>
      </c>
      <c r="C4837">
        <f t="shared" ca="1" si="1419"/>
        <v>5</v>
      </c>
      <c r="D4837">
        <f t="shared" ca="1" si="1409"/>
        <v>100</v>
      </c>
      <c r="E4837">
        <f t="shared" ref="E4837" ca="1" si="1422">INDEX(table_rates,C4837,2)</f>
        <v>100</v>
      </c>
    </row>
    <row r="4838" spans="1:5" x14ac:dyDescent="0.2">
      <c r="A4838" t="s">
        <v>1040</v>
      </c>
      <c r="B4838">
        <f t="shared" si="1414"/>
        <v>967</v>
      </c>
      <c r="C4838">
        <f t="shared" ca="1" si="1419"/>
        <v>5</v>
      </c>
      <c r="D4838">
        <f ca="1">INDEX(table_rates,C4838,3)</f>
        <v>80</v>
      </c>
      <c r="E4838">
        <f ca="1">INDEX(table_rates,C4838,4)</f>
        <v>80</v>
      </c>
    </row>
    <row r="4839" spans="1:5" x14ac:dyDescent="0.2">
      <c r="A4839" t="s">
        <v>1041</v>
      </c>
      <c r="B4839">
        <f t="shared" si="1414"/>
        <v>967</v>
      </c>
      <c r="C4839">
        <f t="shared" ca="1" si="1419"/>
        <v>5</v>
      </c>
      <c r="D4839">
        <f ca="1">INDEX(table_rates,C4839,5)</f>
        <v>60</v>
      </c>
      <c r="E4839">
        <f ca="1">INDEX(table_rates,C4839,6)</f>
        <v>60</v>
      </c>
    </row>
    <row r="4840" spans="1:5" x14ac:dyDescent="0.2">
      <c r="A4840" t="s">
        <v>1042</v>
      </c>
      <c r="B4840">
        <f t="shared" si="1414"/>
        <v>967</v>
      </c>
      <c r="C4840">
        <f t="shared" ca="1" si="1419"/>
        <v>5</v>
      </c>
      <c r="D4840" t="str">
        <f ca="1">INDEX(table_rates,C4840,7)</f>
        <v>not covered</v>
      </c>
      <c r="E4840" t="str">
        <f ca="1">INDEX(table_rates,C4840,8)</f>
        <v>not covered</v>
      </c>
    </row>
    <row r="4841" spans="1:5" x14ac:dyDescent="0.2">
      <c r="A4841" t="s">
        <v>1043</v>
      </c>
      <c r="B4841">
        <f t="shared" si="1414"/>
        <v>967</v>
      </c>
      <c r="C4841">
        <f t="shared" ca="1" si="1419"/>
        <v>5</v>
      </c>
      <c r="D4841" t="str">
        <f ca="1">INDEX(table_rates,C4841,9)</f>
        <v>n/a</v>
      </c>
      <c r="E4841" t="str">
        <f ca="1">INDEX(table_rates,C4841,10)</f>
        <v>n/a</v>
      </c>
    </row>
    <row r="4842" spans="1:5" x14ac:dyDescent="0.2">
      <c r="A4842" t="s">
        <v>1039</v>
      </c>
      <c r="B4842">
        <f t="shared" si="1414"/>
        <v>968</v>
      </c>
      <c r="C4842">
        <f t="shared" ca="1" si="1411"/>
        <v>6</v>
      </c>
      <c r="D4842">
        <f t="shared" ca="1" si="1409"/>
        <v>100</v>
      </c>
      <c r="E4842">
        <f t="shared" ref="E4842" ca="1" si="1423">INDEX(table_rates,C4842,2)</f>
        <v>100</v>
      </c>
    </row>
    <row r="4843" spans="1:5" x14ac:dyDescent="0.2">
      <c r="A4843" t="s">
        <v>1040</v>
      </c>
      <c r="B4843">
        <f t="shared" si="1414"/>
        <v>968</v>
      </c>
      <c r="C4843">
        <f t="shared" ref="C4843:C4861" ca="1" si="1424">IF(MOD(ROW(C4843)-2,5)&lt;&gt;0,C4842,RANDBETWEEN(1,ROWS(table_rates)))</f>
        <v>6</v>
      </c>
      <c r="D4843">
        <f ca="1">INDEX(table_rates,C4843,3)</f>
        <v>80</v>
      </c>
      <c r="E4843">
        <f ca="1">INDEX(table_rates,C4843,4)</f>
        <v>80</v>
      </c>
    </row>
    <row r="4844" spans="1:5" x14ac:dyDescent="0.2">
      <c r="A4844" t="s">
        <v>1041</v>
      </c>
      <c r="B4844">
        <f t="shared" si="1414"/>
        <v>968</v>
      </c>
      <c r="C4844">
        <f t="shared" ca="1" si="1424"/>
        <v>6</v>
      </c>
      <c r="D4844">
        <f ca="1">INDEX(table_rates,C4844,5)</f>
        <v>60</v>
      </c>
      <c r="E4844">
        <f ca="1">INDEX(table_rates,C4844,6)</f>
        <v>60</v>
      </c>
    </row>
    <row r="4845" spans="1:5" x14ac:dyDescent="0.2">
      <c r="A4845" t="s">
        <v>1042</v>
      </c>
      <c r="B4845">
        <f t="shared" si="1414"/>
        <v>968</v>
      </c>
      <c r="C4845">
        <f t="shared" ca="1" si="1424"/>
        <v>6</v>
      </c>
      <c r="D4845">
        <f ca="1">INDEX(table_rates,C4845,7)</f>
        <v>50</v>
      </c>
      <c r="E4845">
        <f ca="1">INDEX(table_rates,C4845,8)</f>
        <v>50</v>
      </c>
    </row>
    <row r="4846" spans="1:5" x14ac:dyDescent="0.2">
      <c r="A4846" t="s">
        <v>1043</v>
      </c>
      <c r="B4846">
        <f t="shared" si="1414"/>
        <v>968</v>
      </c>
      <c r="C4846">
        <f t="shared" ca="1" si="1424"/>
        <v>6</v>
      </c>
      <c r="D4846" t="str">
        <f ca="1">INDEX(table_rates,C4846,9)</f>
        <v>n/a</v>
      </c>
      <c r="E4846" t="str">
        <f ca="1">INDEX(table_rates,C4846,10)</f>
        <v>n/a</v>
      </c>
    </row>
    <row r="4847" spans="1:5" x14ac:dyDescent="0.2">
      <c r="A4847" t="s">
        <v>1039</v>
      </c>
      <c r="B4847">
        <f t="shared" si="1414"/>
        <v>969</v>
      </c>
      <c r="C4847">
        <f t="shared" ca="1" si="1424"/>
        <v>5</v>
      </c>
      <c r="D4847">
        <f t="shared" ca="1" si="1409"/>
        <v>100</v>
      </c>
      <c r="E4847">
        <f t="shared" ref="E4847" ca="1" si="1425">INDEX(table_rates,C4847,2)</f>
        <v>100</v>
      </c>
    </row>
    <row r="4848" spans="1:5" x14ac:dyDescent="0.2">
      <c r="A4848" t="s">
        <v>1040</v>
      </c>
      <c r="B4848">
        <f t="shared" si="1414"/>
        <v>969</v>
      </c>
      <c r="C4848">
        <f t="shared" ca="1" si="1424"/>
        <v>5</v>
      </c>
      <c r="D4848">
        <f ca="1">INDEX(table_rates,C4848,3)</f>
        <v>80</v>
      </c>
      <c r="E4848">
        <f ca="1">INDEX(table_rates,C4848,4)</f>
        <v>80</v>
      </c>
    </row>
    <row r="4849" spans="1:5" x14ac:dyDescent="0.2">
      <c r="A4849" t="s">
        <v>1041</v>
      </c>
      <c r="B4849">
        <f t="shared" si="1414"/>
        <v>969</v>
      </c>
      <c r="C4849">
        <f t="shared" ca="1" si="1424"/>
        <v>5</v>
      </c>
      <c r="D4849">
        <f ca="1">INDEX(table_rates,C4849,5)</f>
        <v>60</v>
      </c>
      <c r="E4849">
        <f ca="1">INDEX(table_rates,C4849,6)</f>
        <v>60</v>
      </c>
    </row>
    <row r="4850" spans="1:5" x14ac:dyDescent="0.2">
      <c r="A4850" t="s">
        <v>1042</v>
      </c>
      <c r="B4850">
        <f t="shared" si="1414"/>
        <v>969</v>
      </c>
      <c r="C4850">
        <f t="shared" ca="1" si="1424"/>
        <v>5</v>
      </c>
      <c r="D4850" t="str">
        <f ca="1">INDEX(table_rates,C4850,7)</f>
        <v>not covered</v>
      </c>
      <c r="E4850" t="str">
        <f ca="1">INDEX(table_rates,C4850,8)</f>
        <v>not covered</v>
      </c>
    </row>
    <row r="4851" spans="1:5" x14ac:dyDescent="0.2">
      <c r="A4851" t="s">
        <v>1043</v>
      </c>
      <c r="B4851">
        <f t="shared" si="1414"/>
        <v>969</v>
      </c>
      <c r="C4851">
        <f t="shared" ca="1" si="1424"/>
        <v>5</v>
      </c>
      <c r="D4851" t="str">
        <f ca="1">INDEX(table_rates,C4851,9)</f>
        <v>n/a</v>
      </c>
      <c r="E4851" t="str">
        <f ca="1">INDEX(table_rates,C4851,10)</f>
        <v>n/a</v>
      </c>
    </row>
    <row r="4852" spans="1:5" x14ac:dyDescent="0.2">
      <c r="A4852" t="s">
        <v>1039</v>
      </c>
      <c r="B4852">
        <f t="shared" si="1414"/>
        <v>970</v>
      </c>
      <c r="C4852">
        <f t="shared" ca="1" si="1424"/>
        <v>8</v>
      </c>
      <c r="D4852">
        <f t="shared" ca="1" si="1409"/>
        <v>100</v>
      </c>
      <c r="E4852">
        <f t="shared" ref="E4852" ca="1" si="1426">INDEX(table_rates,C4852,2)</f>
        <v>100</v>
      </c>
    </row>
    <row r="4853" spans="1:5" x14ac:dyDescent="0.2">
      <c r="A4853" t="s">
        <v>1040</v>
      </c>
      <c r="B4853">
        <f t="shared" si="1414"/>
        <v>970</v>
      </c>
      <c r="C4853">
        <f t="shared" ca="1" si="1424"/>
        <v>8</v>
      </c>
      <c r="D4853">
        <f ca="1">INDEX(table_rates,C4853,3)</f>
        <v>80</v>
      </c>
      <c r="E4853">
        <f ca="1">INDEX(table_rates,C4853,4)</f>
        <v>80</v>
      </c>
    </row>
    <row r="4854" spans="1:5" x14ac:dyDescent="0.2">
      <c r="A4854" t="s">
        <v>1041</v>
      </c>
      <c r="B4854">
        <f t="shared" si="1414"/>
        <v>970</v>
      </c>
      <c r="C4854">
        <f t="shared" ca="1" si="1424"/>
        <v>8</v>
      </c>
      <c r="D4854">
        <f ca="1">INDEX(table_rates,C4854,5)</f>
        <v>60</v>
      </c>
      <c r="E4854">
        <f ca="1">INDEX(table_rates,C4854,6)</f>
        <v>60</v>
      </c>
    </row>
    <row r="4855" spans="1:5" x14ac:dyDescent="0.2">
      <c r="A4855" t="s">
        <v>1042</v>
      </c>
      <c r="B4855">
        <f t="shared" si="1414"/>
        <v>970</v>
      </c>
      <c r="C4855">
        <f t="shared" ca="1" si="1424"/>
        <v>8</v>
      </c>
      <c r="D4855">
        <f ca="1">INDEX(table_rates,C4855,7)</f>
        <v>50</v>
      </c>
      <c r="E4855">
        <f ca="1">INDEX(table_rates,C4855,8)</f>
        <v>50</v>
      </c>
    </row>
    <row r="4856" spans="1:5" x14ac:dyDescent="0.2">
      <c r="A4856" t="s">
        <v>1043</v>
      </c>
      <c r="B4856">
        <f t="shared" si="1414"/>
        <v>970</v>
      </c>
      <c r="C4856">
        <f t="shared" ca="1" si="1424"/>
        <v>8</v>
      </c>
      <c r="D4856" t="str">
        <f ca="1">INDEX(table_rates,C4856,9)</f>
        <v>n/a</v>
      </c>
      <c r="E4856" t="str">
        <f ca="1">INDEX(table_rates,C4856,10)</f>
        <v>n/a</v>
      </c>
    </row>
    <row r="4857" spans="1:5" x14ac:dyDescent="0.2">
      <c r="A4857" t="s">
        <v>1039</v>
      </c>
      <c r="B4857">
        <f t="shared" si="1414"/>
        <v>971</v>
      </c>
      <c r="C4857">
        <f t="shared" ca="1" si="1424"/>
        <v>10</v>
      </c>
      <c r="D4857">
        <f t="shared" ca="1" si="1409"/>
        <v>100</v>
      </c>
      <c r="E4857">
        <f t="shared" ref="E4857" ca="1" si="1427">INDEX(table_rates,C4857,2)</f>
        <v>100</v>
      </c>
    </row>
    <row r="4858" spans="1:5" x14ac:dyDescent="0.2">
      <c r="A4858" t="s">
        <v>1040</v>
      </c>
      <c r="B4858">
        <f t="shared" si="1414"/>
        <v>971</v>
      </c>
      <c r="C4858">
        <f t="shared" ca="1" si="1424"/>
        <v>10</v>
      </c>
      <c r="D4858">
        <f ca="1">INDEX(table_rates,C4858,3)</f>
        <v>80</v>
      </c>
      <c r="E4858">
        <f ca="1">INDEX(table_rates,C4858,4)</f>
        <v>80</v>
      </c>
    </row>
    <row r="4859" spans="1:5" x14ac:dyDescent="0.2">
      <c r="A4859" t="s">
        <v>1041</v>
      </c>
      <c r="B4859">
        <f t="shared" si="1414"/>
        <v>971</v>
      </c>
      <c r="C4859">
        <f t="shared" ca="1" si="1424"/>
        <v>10</v>
      </c>
      <c r="D4859">
        <f ca="1">INDEX(table_rates,C4859,5)</f>
        <v>80</v>
      </c>
      <c r="E4859">
        <f ca="1">INDEX(table_rates,C4859,6)</f>
        <v>80</v>
      </c>
    </row>
    <row r="4860" spans="1:5" x14ac:dyDescent="0.2">
      <c r="A4860" t="s">
        <v>1042</v>
      </c>
      <c r="B4860">
        <f t="shared" si="1414"/>
        <v>971</v>
      </c>
      <c r="C4860">
        <f t="shared" ca="1" si="1424"/>
        <v>10</v>
      </c>
      <c r="D4860">
        <f ca="1">INDEX(table_rates,C4860,7)</f>
        <v>60</v>
      </c>
      <c r="E4860">
        <f ca="1">INDEX(table_rates,C4860,8)</f>
        <v>60</v>
      </c>
    </row>
    <row r="4861" spans="1:5" x14ac:dyDescent="0.2">
      <c r="A4861" t="s">
        <v>1043</v>
      </c>
      <c r="B4861">
        <f t="shared" si="1414"/>
        <v>971</v>
      </c>
      <c r="C4861">
        <f t="shared" ca="1" si="1424"/>
        <v>10</v>
      </c>
      <c r="D4861" t="str">
        <f ca="1">INDEX(table_rates,C4861,9)</f>
        <v>n/a</v>
      </c>
      <c r="E4861" t="str">
        <f ca="1">INDEX(table_rates,C4861,10)</f>
        <v>n/a</v>
      </c>
    </row>
    <row r="4862" spans="1:5" x14ac:dyDescent="0.2">
      <c r="A4862" t="s">
        <v>1039</v>
      </c>
      <c r="B4862">
        <f t="shared" si="1414"/>
        <v>972</v>
      </c>
      <c r="C4862">
        <f t="shared" ca="1" si="1411"/>
        <v>2</v>
      </c>
      <c r="D4862">
        <f t="shared" ref="D4862:D4922" ca="1" si="1428">INDEX(table_rates,C4862,1)</f>
        <v>100</v>
      </c>
      <c r="E4862">
        <f t="shared" ref="E4862" ca="1" si="1429">INDEX(table_rates,C4862,2)</f>
        <v>100</v>
      </c>
    </row>
    <row r="4863" spans="1:5" x14ac:dyDescent="0.2">
      <c r="A4863" t="s">
        <v>1040</v>
      </c>
      <c r="B4863">
        <f t="shared" si="1414"/>
        <v>972</v>
      </c>
      <c r="C4863">
        <f t="shared" ref="C4863:C4881" ca="1" si="1430">IF(MOD(ROW(C4863)-2,5)&lt;&gt;0,C4862,RANDBETWEEN(1,ROWS(table_rates)))</f>
        <v>2</v>
      </c>
      <c r="D4863" t="str">
        <f ca="1">INDEX(table_rates,C4863,3)</f>
        <v>not covered</v>
      </c>
      <c r="E4863" t="str">
        <f ca="1">INDEX(table_rates,C4863,4)</f>
        <v>not covered</v>
      </c>
    </row>
    <row r="4864" spans="1:5" x14ac:dyDescent="0.2">
      <c r="A4864" t="s">
        <v>1041</v>
      </c>
      <c r="B4864">
        <f t="shared" si="1414"/>
        <v>972</v>
      </c>
      <c r="C4864">
        <f t="shared" ca="1" si="1430"/>
        <v>2</v>
      </c>
      <c r="D4864" t="str">
        <f ca="1">INDEX(table_rates,C4864,5)</f>
        <v>not covered</v>
      </c>
      <c r="E4864" t="str">
        <f ca="1">INDEX(table_rates,C4864,6)</f>
        <v>not covered</v>
      </c>
    </row>
    <row r="4865" spans="1:5" x14ac:dyDescent="0.2">
      <c r="A4865" t="s">
        <v>1042</v>
      </c>
      <c r="B4865">
        <f t="shared" si="1414"/>
        <v>972</v>
      </c>
      <c r="C4865">
        <f t="shared" ca="1" si="1430"/>
        <v>2</v>
      </c>
      <c r="D4865" t="str">
        <f ca="1">INDEX(table_rates,C4865,7)</f>
        <v>not covered</v>
      </c>
      <c r="E4865" t="str">
        <f ca="1">INDEX(table_rates,C4865,8)</f>
        <v>not covered</v>
      </c>
    </row>
    <row r="4866" spans="1:5" x14ac:dyDescent="0.2">
      <c r="A4866" t="s">
        <v>1043</v>
      </c>
      <c r="B4866">
        <f t="shared" si="1414"/>
        <v>972</v>
      </c>
      <c r="C4866">
        <f t="shared" ca="1" si="1430"/>
        <v>2</v>
      </c>
      <c r="D4866" t="str">
        <f ca="1">INDEX(table_rates,C4866,9)</f>
        <v>n/a</v>
      </c>
      <c r="E4866" t="str">
        <f ca="1">INDEX(table_rates,C4866,10)</f>
        <v>n/a</v>
      </c>
    </row>
    <row r="4867" spans="1:5" x14ac:dyDescent="0.2">
      <c r="A4867" t="s">
        <v>1039</v>
      </c>
      <c r="B4867">
        <f t="shared" si="1414"/>
        <v>973</v>
      </c>
      <c r="C4867">
        <f t="shared" ca="1" si="1430"/>
        <v>1</v>
      </c>
      <c r="D4867">
        <f t="shared" ca="1" si="1428"/>
        <v>100</v>
      </c>
      <c r="E4867">
        <f t="shared" ref="E4867" ca="1" si="1431">INDEX(table_rates,C4867,2)</f>
        <v>100</v>
      </c>
    </row>
    <row r="4868" spans="1:5" x14ac:dyDescent="0.2">
      <c r="A4868" t="s">
        <v>1040</v>
      </c>
      <c r="B4868">
        <f t="shared" ref="B4868:B4931" si="1432">IF(MOD(ROW(B4868)-2,5)&lt;&gt;0,B4867,B4867+1)</f>
        <v>973</v>
      </c>
      <c r="C4868">
        <f t="shared" ca="1" si="1430"/>
        <v>1</v>
      </c>
      <c r="D4868">
        <f ca="1">INDEX(table_rates,C4868,3)</f>
        <v>80</v>
      </c>
      <c r="E4868">
        <f ca="1">INDEX(table_rates,C4868,4)</f>
        <v>80</v>
      </c>
    </row>
    <row r="4869" spans="1:5" x14ac:dyDescent="0.2">
      <c r="A4869" t="s">
        <v>1041</v>
      </c>
      <c r="B4869">
        <f t="shared" si="1432"/>
        <v>973</v>
      </c>
      <c r="C4869">
        <f t="shared" ca="1" si="1430"/>
        <v>1</v>
      </c>
      <c r="D4869">
        <f ca="1">INDEX(table_rates,C4869,5)</f>
        <v>60</v>
      </c>
      <c r="E4869">
        <f ca="1">INDEX(table_rates,C4869,6)</f>
        <v>60</v>
      </c>
    </row>
    <row r="4870" spans="1:5" x14ac:dyDescent="0.2">
      <c r="A4870" t="s">
        <v>1042</v>
      </c>
      <c r="B4870">
        <f t="shared" si="1432"/>
        <v>973</v>
      </c>
      <c r="C4870">
        <f t="shared" ca="1" si="1430"/>
        <v>1</v>
      </c>
      <c r="D4870">
        <f ca="1">INDEX(table_rates,C4870,7)</f>
        <v>50</v>
      </c>
      <c r="E4870">
        <f ca="1">INDEX(table_rates,C4870,8)</f>
        <v>50</v>
      </c>
    </row>
    <row r="4871" spans="1:5" x14ac:dyDescent="0.2">
      <c r="A4871" t="s">
        <v>1043</v>
      </c>
      <c r="B4871">
        <f t="shared" si="1432"/>
        <v>973</v>
      </c>
      <c r="C4871">
        <f t="shared" ca="1" si="1430"/>
        <v>1</v>
      </c>
      <c r="D4871" t="str">
        <f ca="1">INDEX(table_rates,C4871,9)</f>
        <v>n/a</v>
      </c>
      <c r="E4871" t="str">
        <f ca="1">INDEX(table_rates,C4871,10)</f>
        <v>n/a</v>
      </c>
    </row>
    <row r="4872" spans="1:5" x14ac:dyDescent="0.2">
      <c r="A4872" t="s">
        <v>1039</v>
      </c>
      <c r="B4872">
        <f t="shared" si="1432"/>
        <v>974</v>
      </c>
      <c r="C4872">
        <f t="shared" ca="1" si="1430"/>
        <v>3</v>
      </c>
      <c r="D4872">
        <f t="shared" ca="1" si="1428"/>
        <v>100</v>
      </c>
      <c r="E4872">
        <f t="shared" ref="E4872" ca="1" si="1433">INDEX(table_rates,C4872,2)</f>
        <v>100</v>
      </c>
    </row>
    <row r="4873" spans="1:5" x14ac:dyDescent="0.2">
      <c r="A4873" t="s">
        <v>1040</v>
      </c>
      <c r="B4873">
        <f t="shared" si="1432"/>
        <v>974</v>
      </c>
      <c r="C4873">
        <f t="shared" ca="1" si="1430"/>
        <v>3</v>
      </c>
      <c r="D4873">
        <f ca="1">INDEX(table_rates,C4873,3)</f>
        <v>80</v>
      </c>
      <c r="E4873">
        <f ca="1">INDEX(table_rates,C4873,4)</f>
        <v>80</v>
      </c>
    </row>
    <row r="4874" spans="1:5" x14ac:dyDescent="0.2">
      <c r="A4874" t="s">
        <v>1041</v>
      </c>
      <c r="B4874">
        <f t="shared" si="1432"/>
        <v>974</v>
      </c>
      <c r="C4874">
        <f t="shared" ca="1" si="1430"/>
        <v>3</v>
      </c>
      <c r="D4874">
        <f ca="1">INDEX(table_rates,C4874,5)</f>
        <v>80</v>
      </c>
      <c r="E4874">
        <f ca="1">INDEX(table_rates,C4874,6)</f>
        <v>80</v>
      </c>
    </row>
    <row r="4875" spans="1:5" x14ac:dyDescent="0.2">
      <c r="A4875" t="s">
        <v>1042</v>
      </c>
      <c r="B4875">
        <f t="shared" si="1432"/>
        <v>974</v>
      </c>
      <c r="C4875">
        <f t="shared" ca="1" si="1430"/>
        <v>3</v>
      </c>
      <c r="D4875">
        <f ca="1">INDEX(table_rates,C4875,7)</f>
        <v>60</v>
      </c>
      <c r="E4875">
        <f ca="1">INDEX(table_rates,C4875,8)</f>
        <v>60</v>
      </c>
    </row>
    <row r="4876" spans="1:5" x14ac:dyDescent="0.2">
      <c r="A4876" t="s">
        <v>1043</v>
      </c>
      <c r="B4876">
        <f t="shared" si="1432"/>
        <v>974</v>
      </c>
      <c r="C4876">
        <f t="shared" ca="1" si="1430"/>
        <v>3</v>
      </c>
      <c r="D4876" t="str">
        <f ca="1">INDEX(table_rates,C4876,9)</f>
        <v>n/a</v>
      </c>
      <c r="E4876" t="str">
        <f ca="1">INDEX(table_rates,C4876,10)</f>
        <v>n/a</v>
      </c>
    </row>
    <row r="4877" spans="1:5" x14ac:dyDescent="0.2">
      <c r="A4877" t="s">
        <v>1039</v>
      </c>
      <c r="B4877">
        <f t="shared" si="1432"/>
        <v>975</v>
      </c>
      <c r="C4877">
        <f t="shared" ca="1" si="1430"/>
        <v>5</v>
      </c>
      <c r="D4877">
        <f t="shared" ca="1" si="1428"/>
        <v>100</v>
      </c>
      <c r="E4877">
        <f t="shared" ref="E4877" ca="1" si="1434">INDEX(table_rates,C4877,2)</f>
        <v>100</v>
      </c>
    </row>
    <row r="4878" spans="1:5" x14ac:dyDescent="0.2">
      <c r="A4878" t="s">
        <v>1040</v>
      </c>
      <c r="B4878">
        <f t="shared" si="1432"/>
        <v>975</v>
      </c>
      <c r="C4878">
        <f t="shared" ca="1" si="1430"/>
        <v>5</v>
      </c>
      <c r="D4878">
        <f ca="1">INDEX(table_rates,C4878,3)</f>
        <v>80</v>
      </c>
      <c r="E4878">
        <f ca="1">INDEX(table_rates,C4878,4)</f>
        <v>80</v>
      </c>
    </row>
    <row r="4879" spans="1:5" x14ac:dyDescent="0.2">
      <c r="A4879" t="s">
        <v>1041</v>
      </c>
      <c r="B4879">
        <f t="shared" si="1432"/>
        <v>975</v>
      </c>
      <c r="C4879">
        <f t="shared" ca="1" si="1430"/>
        <v>5</v>
      </c>
      <c r="D4879">
        <f ca="1">INDEX(table_rates,C4879,5)</f>
        <v>60</v>
      </c>
      <c r="E4879">
        <f ca="1">INDEX(table_rates,C4879,6)</f>
        <v>60</v>
      </c>
    </row>
    <row r="4880" spans="1:5" x14ac:dyDescent="0.2">
      <c r="A4880" t="s">
        <v>1042</v>
      </c>
      <c r="B4880">
        <f t="shared" si="1432"/>
        <v>975</v>
      </c>
      <c r="C4880">
        <f t="shared" ca="1" si="1430"/>
        <v>5</v>
      </c>
      <c r="D4880" t="str">
        <f ca="1">INDEX(table_rates,C4880,7)</f>
        <v>not covered</v>
      </c>
      <c r="E4880" t="str">
        <f ca="1">INDEX(table_rates,C4880,8)</f>
        <v>not covered</v>
      </c>
    </row>
    <row r="4881" spans="1:5" x14ac:dyDescent="0.2">
      <c r="A4881" t="s">
        <v>1043</v>
      </c>
      <c r="B4881">
        <f t="shared" si="1432"/>
        <v>975</v>
      </c>
      <c r="C4881">
        <f t="shared" ca="1" si="1430"/>
        <v>5</v>
      </c>
      <c r="D4881" t="str">
        <f ca="1">INDEX(table_rates,C4881,9)</f>
        <v>n/a</v>
      </c>
      <c r="E4881" t="str">
        <f ca="1">INDEX(table_rates,C4881,10)</f>
        <v>n/a</v>
      </c>
    </row>
    <row r="4882" spans="1:5" x14ac:dyDescent="0.2">
      <c r="A4882" t="s">
        <v>1039</v>
      </c>
      <c r="B4882">
        <f t="shared" si="1432"/>
        <v>976</v>
      </c>
      <c r="C4882">
        <f t="shared" ref="C4882:C4942" ca="1" si="1435">RANDBETWEEN(1,ROWS(table_rates))</f>
        <v>8</v>
      </c>
      <c r="D4882">
        <f t="shared" ca="1" si="1428"/>
        <v>100</v>
      </c>
      <c r="E4882">
        <f t="shared" ref="E4882" ca="1" si="1436">INDEX(table_rates,C4882,2)</f>
        <v>100</v>
      </c>
    </row>
    <row r="4883" spans="1:5" x14ac:dyDescent="0.2">
      <c r="A4883" t="s">
        <v>1040</v>
      </c>
      <c r="B4883">
        <f t="shared" si="1432"/>
        <v>976</v>
      </c>
      <c r="C4883">
        <f t="shared" ref="C4883:C4901" ca="1" si="1437">IF(MOD(ROW(C4883)-2,5)&lt;&gt;0,C4882,RANDBETWEEN(1,ROWS(table_rates)))</f>
        <v>8</v>
      </c>
      <c r="D4883">
        <f ca="1">INDEX(table_rates,C4883,3)</f>
        <v>80</v>
      </c>
      <c r="E4883">
        <f ca="1">INDEX(table_rates,C4883,4)</f>
        <v>80</v>
      </c>
    </row>
    <row r="4884" spans="1:5" x14ac:dyDescent="0.2">
      <c r="A4884" t="s">
        <v>1041</v>
      </c>
      <c r="B4884">
        <f t="shared" si="1432"/>
        <v>976</v>
      </c>
      <c r="C4884">
        <f t="shared" ca="1" si="1437"/>
        <v>8</v>
      </c>
      <c r="D4884">
        <f ca="1">INDEX(table_rates,C4884,5)</f>
        <v>60</v>
      </c>
      <c r="E4884">
        <f ca="1">INDEX(table_rates,C4884,6)</f>
        <v>60</v>
      </c>
    </row>
    <row r="4885" spans="1:5" x14ac:dyDescent="0.2">
      <c r="A4885" t="s">
        <v>1042</v>
      </c>
      <c r="B4885">
        <f t="shared" si="1432"/>
        <v>976</v>
      </c>
      <c r="C4885">
        <f t="shared" ca="1" si="1437"/>
        <v>8</v>
      </c>
      <c r="D4885">
        <f ca="1">INDEX(table_rates,C4885,7)</f>
        <v>50</v>
      </c>
      <c r="E4885">
        <f ca="1">INDEX(table_rates,C4885,8)</f>
        <v>50</v>
      </c>
    </row>
    <row r="4886" spans="1:5" x14ac:dyDescent="0.2">
      <c r="A4886" t="s">
        <v>1043</v>
      </c>
      <c r="B4886">
        <f t="shared" si="1432"/>
        <v>976</v>
      </c>
      <c r="C4886">
        <f t="shared" ca="1" si="1437"/>
        <v>8</v>
      </c>
      <c r="D4886" t="str">
        <f ca="1">INDEX(table_rates,C4886,9)</f>
        <v>n/a</v>
      </c>
      <c r="E4886" t="str">
        <f ca="1">INDEX(table_rates,C4886,10)</f>
        <v>n/a</v>
      </c>
    </row>
    <row r="4887" spans="1:5" x14ac:dyDescent="0.2">
      <c r="A4887" t="s">
        <v>1039</v>
      </c>
      <c r="B4887">
        <f t="shared" si="1432"/>
        <v>977</v>
      </c>
      <c r="C4887">
        <f t="shared" ca="1" si="1437"/>
        <v>6</v>
      </c>
      <c r="D4887">
        <f t="shared" ca="1" si="1428"/>
        <v>100</v>
      </c>
      <c r="E4887">
        <f t="shared" ref="E4887" ca="1" si="1438">INDEX(table_rates,C4887,2)</f>
        <v>100</v>
      </c>
    </row>
    <row r="4888" spans="1:5" x14ac:dyDescent="0.2">
      <c r="A4888" t="s">
        <v>1040</v>
      </c>
      <c r="B4888">
        <f t="shared" si="1432"/>
        <v>977</v>
      </c>
      <c r="C4888">
        <f t="shared" ca="1" si="1437"/>
        <v>6</v>
      </c>
      <c r="D4888">
        <f ca="1">INDEX(table_rates,C4888,3)</f>
        <v>80</v>
      </c>
      <c r="E4888">
        <f ca="1">INDEX(table_rates,C4888,4)</f>
        <v>80</v>
      </c>
    </row>
    <row r="4889" spans="1:5" x14ac:dyDescent="0.2">
      <c r="A4889" t="s">
        <v>1041</v>
      </c>
      <c r="B4889">
        <f t="shared" si="1432"/>
        <v>977</v>
      </c>
      <c r="C4889">
        <f t="shared" ca="1" si="1437"/>
        <v>6</v>
      </c>
      <c r="D4889">
        <f ca="1">INDEX(table_rates,C4889,5)</f>
        <v>60</v>
      </c>
      <c r="E4889">
        <f ca="1">INDEX(table_rates,C4889,6)</f>
        <v>60</v>
      </c>
    </row>
    <row r="4890" spans="1:5" x14ac:dyDescent="0.2">
      <c r="A4890" t="s">
        <v>1042</v>
      </c>
      <c r="B4890">
        <f t="shared" si="1432"/>
        <v>977</v>
      </c>
      <c r="C4890">
        <f t="shared" ca="1" si="1437"/>
        <v>6</v>
      </c>
      <c r="D4890">
        <f ca="1">INDEX(table_rates,C4890,7)</f>
        <v>50</v>
      </c>
      <c r="E4890">
        <f ca="1">INDEX(table_rates,C4890,8)</f>
        <v>50</v>
      </c>
    </row>
    <row r="4891" spans="1:5" x14ac:dyDescent="0.2">
      <c r="A4891" t="s">
        <v>1043</v>
      </c>
      <c r="B4891">
        <f t="shared" si="1432"/>
        <v>977</v>
      </c>
      <c r="C4891">
        <f t="shared" ca="1" si="1437"/>
        <v>6</v>
      </c>
      <c r="D4891" t="str">
        <f ca="1">INDEX(table_rates,C4891,9)</f>
        <v>n/a</v>
      </c>
      <c r="E4891" t="str">
        <f ca="1">INDEX(table_rates,C4891,10)</f>
        <v>n/a</v>
      </c>
    </row>
    <row r="4892" spans="1:5" x14ac:dyDescent="0.2">
      <c r="A4892" t="s">
        <v>1039</v>
      </c>
      <c r="B4892">
        <f t="shared" si="1432"/>
        <v>978</v>
      </c>
      <c r="C4892">
        <f t="shared" ca="1" si="1437"/>
        <v>5</v>
      </c>
      <c r="D4892">
        <f t="shared" ca="1" si="1428"/>
        <v>100</v>
      </c>
      <c r="E4892">
        <f t="shared" ref="E4892" ca="1" si="1439">INDEX(table_rates,C4892,2)</f>
        <v>100</v>
      </c>
    </row>
    <row r="4893" spans="1:5" x14ac:dyDescent="0.2">
      <c r="A4893" t="s">
        <v>1040</v>
      </c>
      <c r="B4893">
        <f t="shared" si="1432"/>
        <v>978</v>
      </c>
      <c r="C4893">
        <f t="shared" ca="1" si="1437"/>
        <v>5</v>
      </c>
      <c r="D4893">
        <f ca="1">INDEX(table_rates,C4893,3)</f>
        <v>80</v>
      </c>
      <c r="E4893">
        <f ca="1">INDEX(table_rates,C4893,4)</f>
        <v>80</v>
      </c>
    </row>
    <row r="4894" spans="1:5" x14ac:dyDescent="0.2">
      <c r="A4894" t="s">
        <v>1041</v>
      </c>
      <c r="B4894">
        <f t="shared" si="1432"/>
        <v>978</v>
      </c>
      <c r="C4894">
        <f t="shared" ca="1" si="1437"/>
        <v>5</v>
      </c>
      <c r="D4894">
        <f ca="1">INDEX(table_rates,C4894,5)</f>
        <v>60</v>
      </c>
      <c r="E4894">
        <f ca="1">INDEX(table_rates,C4894,6)</f>
        <v>60</v>
      </c>
    </row>
    <row r="4895" spans="1:5" x14ac:dyDescent="0.2">
      <c r="A4895" t="s">
        <v>1042</v>
      </c>
      <c r="B4895">
        <f t="shared" si="1432"/>
        <v>978</v>
      </c>
      <c r="C4895">
        <f t="shared" ca="1" si="1437"/>
        <v>5</v>
      </c>
      <c r="D4895" t="str">
        <f ca="1">INDEX(table_rates,C4895,7)</f>
        <v>not covered</v>
      </c>
      <c r="E4895" t="str">
        <f ca="1">INDEX(table_rates,C4895,8)</f>
        <v>not covered</v>
      </c>
    </row>
    <row r="4896" spans="1:5" x14ac:dyDescent="0.2">
      <c r="A4896" t="s">
        <v>1043</v>
      </c>
      <c r="B4896">
        <f t="shared" si="1432"/>
        <v>978</v>
      </c>
      <c r="C4896">
        <f t="shared" ca="1" si="1437"/>
        <v>5</v>
      </c>
      <c r="D4896" t="str">
        <f ca="1">INDEX(table_rates,C4896,9)</f>
        <v>n/a</v>
      </c>
      <c r="E4896" t="str">
        <f ca="1">INDEX(table_rates,C4896,10)</f>
        <v>n/a</v>
      </c>
    </row>
    <row r="4897" spans="1:5" x14ac:dyDescent="0.2">
      <c r="A4897" t="s">
        <v>1039</v>
      </c>
      <c r="B4897">
        <f t="shared" si="1432"/>
        <v>979</v>
      </c>
      <c r="C4897">
        <f t="shared" ca="1" si="1437"/>
        <v>8</v>
      </c>
      <c r="D4897">
        <f t="shared" ca="1" si="1428"/>
        <v>100</v>
      </c>
      <c r="E4897">
        <f t="shared" ref="E4897" ca="1" si="1440">INDEX(table_rates,C4897,2)</f>
        <v>100</v>
      </c>
    </row>
    <row r="4898" spans="1:5" x14ac:dyDescent="0.2">
      <c r="A4898" t="s">
        <v>1040</v>
      </c>
      <c r="B4898">
        <f t="shared" si="1432"/>
        <v>979</v>
      </c>
      <c r="C4898">
        <f t="shared" ca="1" si="1437"/>
        <v>8</v>
      </c>
      <c r="D4898">
        <f ca="1">INDEX(table_rates,C4898,3)</f>
        <v>80</v>
      </c>
      <c r="E4898">
        <f ca="1">INDEX(table_rates,C4898,4)</f>
        <v>80</v>
      </c>
    </row>
    <row r="4899" spans="1:5" x14ac:dyDescent="0.2">
      <c r="A4899" t="s">
        <v>1041</v>
      </c>
      <c r="B4899">
        <f t="shared" si="1432"/>
        <v>979</v>
      </c>
      <c r="C4899">
        <f t="shared" ca="1" si="1437"/>
        <v>8</v>
      </c>
      <c r="D4899">
        <f ca="1">INDEX(table_rates,C4899,5)</f>
        <v>60</v>
      </c>
      <c r="E4899">
        <f ca="1">INDEX(table_rates,C4899,6)</f>
        <v>60</v>
      </c>
    </row>
    <row r="4900" spans="1:5" x14ac:dyDescent="0.2">
      <c r="A4900" t="s">
        <v>1042</v>
      </c>
      <c r="B4900">
        <f t="shared" si="1432"/>
        <v>979</v>
      </c>
      <c r="C4900">
        <f t="shared" ca="1" si="1437"/>
        <v>8</v>
      </c>
      <c r="D4900">
        <f ca="1">INDEX(table_rates,C4900,7)</f>
        <v>50</v>
      </c>
      <c r="E4900">
        <f ca="1">INDEX(table_rates,C4900,8)</f>
        <v>50</v>
      </c>
    </row>
    <row r="4901" spans="1:5" x14ac:dyDescent="0.2">
      <c r="A4901" t="s">
        <v>1043</v>
      </c>
      <c r="B4901">
        <f t="shared" si="1432"/>
        <v>979</v>
      </c>
      <c r="C4901">
        <f t="shared" ca="1" si="1437"/>
        <v>8</v>
      </c>
      <c r="D4901" t="str">
        <f ca="1">INDEX(table_rates,C4901,9)</f>
        <v>n/a</v>
      </c>
      <c r="E4901" t="str">
        <f ca="1">INDEX(table_rates,C4901,10)</f>
        <v>n/a</v>
      </c>
    </row>
    <row r="4902" spans="1:5" x14ac:dyDescent="0.2">
      <c r="A4902" t="s">
        <v>1039</v>
      </c>
      <c r="B4902">
        <f t="shared" si="1432"/>
        <v>980</v>
      </c>
      <c r="C4902">
        <f t="shared" ca="1" si="1435"/>
        <v>4</v>
      </c>
      <c r="D4902">
        <f t="shared" ca="1" si="1428"/>
        <v>100</v>
      </c>
      <c r="E4902">
        <f t="shared" ref="E4902" ca="1" si="1441">INDEX(table_rates,C4902,2)</f>
        <v>100</v>
      </c>
    </row>
    <row r="4903" spans="1:5" x14ac:dyDescent="0.2">
      <c r="A4903" t="s">
        <v>1040</v>
      </c>
      <c r="B4903">
        <f t="shared" si="1432"/>
        <v>980</v>
      </c>
      <c r="C4903">
        <f t="shared" ref="C4903:C4921" ca="1" si="1442">IF(MOD(ROW(C4903)-2,5)&lt;&gt;0,C4902,RANDBETWEEN(1,ROWS(table_rates)))</f>
        <v>4</v>
      </c>
      <c r="D4903">
        <f ca="1">INDEX(table_rates,C4903,3)</f>
        <v>90</v>
      </c>
      <c r="E4903">
        <f ca="1">INDEX(table_rates,C4903,4)</f>
        <v>90</v>
      </c>
    </row>
    <row r="4904" spans="1:5" x14ac:dyDescent="0.2">
      <c r="A4904" t="s">
        <v>1041</v>
      </c>
      <c r="B4904">
        <f t="shared" si="1432"/>
        <v>980</v>
      </c>
      <c r="C4904">
        <f t="shared" ca="1" si="1442"/>
        <v>4</v>
      </c>
      <c r="D4904">
        <f ca="1">INDEX(table_rates,C4904,5)</f>
        <v>80</v>
      </c>
      <c r="E4904">
        <f ca="1">INDEX(table_rates,C4904,6)</f>
        <v>80</v>
      </c>
    </row>
    <row r="4905" spans="1:5" x14ac:dyDescent="0.2">
      <c r="A4905" t="s">
        <v>1042</v>
      </c>
      <c r="B4905">
        <f t="shared" si="1432"/>
        <v>980</v>
      </c>
      <c r="C4905">
        <f t="shared" ca="1" si="1442"/>
        <v>4</v>
      </c>
      <c r="D4905">
        <f ca="1">INDEX(table_rates,C4905,7)</f>
        <v>80</v>
      </c>
      <c r="E4905">
        <f ca="1">INDEX(table_rates,C4905,8)</f>
        <v>80</v>
      </c>
    </row>
    <row r="4906" spans="1:5" x14ac:dyDescent="0.2">
      <c r="A4906" t="s">
        <v>1043</v>
      </c>
      <c r="B4906">
        <f t="shared" si="1432"/>
        <v>980</v>
      </c>
      <c r="C4906">
        <f t="shared" ca="1" si="1442"/>
        <v>4</v>
      </c>
      <c r="D4906" t="str">
        <f ca="1">INDEX(table_rates,C4906,9)</f>
        <v>n/a</v>
      </c>
      <c r="E4906" t="str">
        <f ca="1">INDEX(table_rates,C4906,10)</f>
        <v>n/a</v>
      </c>
    </row>
    <row r="4907" spans="1:5" x14ac:dyDescent="0.2">
      <c r="A4907" t="s">
        <v>1039</v>
      </c>
      <c r="B4907">
        <f t="shared" si="1432"/>
        <v>981</v>
      </c>
      <c r="C4907">
        <f t="shared" ca="1" si="1442"/>
        <v>5</v>
      </c>
      <c r="D4907">
        <f t="shared" ca="1" si="1428"/>
        <v>100</v>
      </c>
      <c r="E4907">
        <f t="shared" ref="E4907" ca="1" si="1443">INDEX(table_rates,C4907,2)</f>
        <v>100</v>
      </c>
    </row>
    <row r="4908" spans="1:5" x14ac:dyDescent="0.2">
      <c r="A4908" t="s">
        <v>1040</v>
      </c>
      <c r="B4908">
        <f t="shared" si="1432"/>
        <v>981</v>
      </c>
      <c r="C4908">
        <f t="shared" ca="1" si="1442"/>
        <v>5</v>
      </c>
      <c r="D4908">
        <f ca="1">INDEX(table_rates,C4908,3)</f>
        <v>80</v>
      </c>
      <c r="E4908">
        <f ca="1">INDEX(table_rates,C4908,4)</f>
        <v>80</v>
      </c>
    </row>
    <row r="4909" spans="1:5" x14ac:dyDescent="0.2">
      <c r="A4909" t="s">
        <v>1041</v>
      </c>
      <c r="B4909">
        <f t="shared" si="1432"/>
        <v>981</v>
      </c>
      <c r="C4909">
        <f t="shared" ca="1" si="1442"/>
        <v>5</v>
      </c>
      <c r="D4909">
        <f ca="1">INDEX(table_rates,C4909,5)</f>
        <v>60</v>
      </c>
      <c r="E4909">
        <f ca="1">INDEX(table_rates,C4909,6)</f>
        <v>60</v>
      </c>
    </row>
    <row r="4910" spans="1:5" x14ac:dyDescent="0.2">
      <c r="A4910" t="s">
        <v>1042</v>
      </c>
      <c r="B4910">
        <f t="shared" si="1432"/>
        <v>981</v>
      </c>
      <c r="C4910">
        <f t="shared" ca="1" si="1442"/>
        <v>5</v>
      </c>
      <c r="D4910" t="str">
        <f ca="1">INDEX(table_rates,C4910,7)</f>
        <v>not covered</v>
      </c>
      <c r="E4910" t="str">
        <f ca="1">INDEX(table_rates,C4910,8)</f>
        <v>not covered</v>
      </c>
    </row>
    <row r="4911" spans="1:5" x14ac:dyDescent="0.2">
      <c r="A4911" t="s">
        <v>1043</v>
      </c>
      <c r="B4911">
        <f t="shared" si="1432"/>
        <v>981</v>
      </c>
      <c r="C4911">
        <f t="shared" ca="1" si="1442"/>
        <v>5</v>
      </c>
      <c r="D4911" t="str">
        <f ca="1">INDEX(table_rates,C4911,9)</f>
        <v>n/a</v>
      </c>
      <c r="E4911" t="str">
        <f ca="1">INDEX(table_rates,C4911,10)</f>
        <v>n/a</v>
      </c>
    </row>
    <row r="4912" spans="1:5" x14ac:dyDescent="0.2">
      <c r="A4912" t="s">
        <v>1039</v>
      </c>
      <c r="B4912">
        <f t="shared" si="1432"/>
        <v>982</v>
      </c>
      <c r="C4912">
        <f t="shared" ca="1" si="1442"/>
        <v>13</v>
      </c>
      <c r="D4912">
        <f t="shared" ca="1" si="1428"/>
        <v>100</v>
      </c>
      <c r="E4912">
        <f t="shared" ref="E4912" ca="1" si="1444">INDEX(table_rates,C4912,2)</f>
        <v>100</v>
      </c>
    </row>
    <row r="4913" spans="1:5" x14ac:dyDescent="0.2">
      <c r="A4913" t="s">
        <v>1040</v>
      </c>
      <c r="B4913">
        <f t="shared" si="1432"/>
        <v>982</v>
      </c>
      <c r="C4913">
        <f t="shared" ca="1" si="1442"/>
        <v>13</v>
      </c>
      <c r="D4913">
        <f ca="1">INDEX(table_rates,C4913,3)</f>
        <v>80</v>
      </c>
      <c r="E4913">
        <f ca="1">INDEX(table_rates,C4913,4)</f>
        <v>80</v>
      </c>
    </row>
    <row r="4914" spans="1:5" x14ac:dyDescent="0.2">
      <c r="A4914" t="s">
        <v>1041</v>
      </c>
      <c r="B4914">
        <f t="shared" si="1432"/>
        <v>982</v>
      </c>
      <c r="C4914">
        <f t="shared" ca="1" si="1442"/>
        <v>13</v>
      </c>
      <c r="D4914">
        <f ca="1">INDEX(table_rates,C4914,5)</f>
        <v>80</v>
      </c>
      <c r="E4914">
        <f ca="1">INDEX(table_rates,C4914,6)</f>
        <v>80</v>
      </c>
    </row>
    <row r="4915" spans="1:5" x14ac:dyDescent="0.2">
      <c r="A4915" t="s">
        <v>1042</v>
      </c>
      <c r="B4915">
        <f t="shared" si="1432"/>
        <v>982</v>
      </c>
      <c r="C4915">
        <f t="shared" ca="1" si="1442"/>
        <v>13</v>
      </c>
      <c r="D4915">
        <f ca="1">INDEX(table_rates,C4915,7)</f>
        <v>60</v>
      </c>
      <c r="E4915">
        <f ca="1">INDEX(table_rates,C4915,8)</f>
        <v>60</v>
      </c>
    </row>
    <row r="4916" spans="1:5" x14ac:dyDescent="0.2">
      <c r="A4916" t="s">
        <v>1043</v>
      </c>
      <c r="B4916">
        <f t="shared" si="1432"/>
        <v>982</v>
      </c>
      <c r="C4916">
        <f t="shared" ca="1" si="1442"/>
        <v>13</v>
      </c>
      <c r="D4916">
        <f ca="1">INDEX(table_rates,C4916,9)</f>
        <v>50</v>
      </c>
      <c r="E4916">
        <f ca="1">INDEX(table_rates,C4916,10)</f>
        <v>50</v>
      </c>
    </row>
    <row r="4917" spans="1:5" x14ac:dyDescent="0.2">
      <c r="A4917" t="s">
        <v>1039</v>
      </c>
      <c r="B4917">
        <f t="shared" si="1432"/>
        <v>983</v>
      </c>
      <c r="C4917">
        <f t="shared" ca="1" si="1442"/>
        <v>4</v>
      </c>
      <c r="D4917">
        <f t="shared" ca="1" si="1428"/>
        <v>100</v>
      </c>
      <c r="E4917">
        <f t="shared" ref="E4917" ca="1" si="1445">INDEX(table_rates,C4917,2)</f>
        <v>100</v>
      </c>
    </row>
    <row r="4918" spans="1:5" x14ac:dyDescent="0.2">
      <c r="A4918" t="s">
        <v>1040</v>
      </c>
      <c r="B4918">
        <f t="shared" si="1432"/>
        <v>983</v>
      </c>
      <c r="C4918">
        <f t="shared" ca="1" si="1442"/>
        <v>4</v>
      </c>
      <c r="D4918">
        <f ca="1">INDEX(table_rates,C4918,3)</f>
        <v>90</v>
      </c>
      <c r="E4918">
        <f ca="1">INDEX(table_rates,C4918,4)</f>
        <v>90</v>
      </c>
    </row>
    <row r="4919" spans="1:5" x14ac:dyDescent="0.2">
      <c r="A4919" t="s">
        <v>1041</v>
      </c>
      <c r="B4919">
        <f t="shared" si="1432"/>
        <v>983</v>
      </c>
      <c r="C4919">
        <f t="shared" ca="1" si="1442"/>
        <v>4</v>
      </c>
      <c r="D4919">
        <f ca="1">INDEX(table_rates,C4919,5)</f>
        <v>80</v>
      </c>
      <c r="E4919">
        <f ca="1">INDEX(table_rates,C4919,6)</f>
        <v>80</v>
      </c>
    </row>
    <row r="4920" spans="1:5" x14ac:dyDescent="0.2">
      <c r="A4920" t="s">
        <v>1042</v>
      </c>
      <c r="B4920">
        <f t="shared" si="1432"/>
        <v>983</v>
      </c>
      <c r="C4920">
        <f t="shared" ca="1" si="1442"/>
        <v>4</v>
      </c>
      <c r="D4920">
        <f ca="1">INDEX(table_rates,C4920,7)</f>
        <v>80</v>
      </c>
      <c r="E4920">
        <f ca="1">INDEX(table_rates,C4920,8)</f>
        <v>80</v>
      </c>
    </row>
    <row r="4921" spans="1:5" x14ac:dyDescent="0.2">
      <c r="A4921" t="s">
        <v>1043</v>
      </c>
      <c r="B4921">
        <f t="shared" si="1432"/>
        <v>983</v>
      </c>
      <c r="C4921">
        <f t="shared" ca="1" si="1442"/>
        <v>4</v>
      </c>
      <c r="D4921" t="str">
        <f ca="1">INDEX(table_rates,C4921,9)</f>
        <v>n/a</v>
      </c>
      <c r="E4921" t="str">
        <f ca="1">INDEX(table_rates,C4921,10)</f>
        <v>n/a</v>
      </c>
    </row>
    <row r="4922" spans="1:5" x14ac:dyDescent="0.2">
      <c r="A4922" t="s">
        <v>1039</v>
      </c>
      <c r="B4922">
        <f t="shared" si="1432"/>
        <v>984</v>
      </c>
      <c r="C4922">
        <f t="shared" ca="1" si="1435"/>
        <v>11</v>
      </c>
      <c r="D4922">
        <f t="shared" ca="1" si="1428"/>
        <v>100</v>
      </c>
      <c r="E4922">
        <f t="shared" ref="E4922" ca="1" si="1446">INDEX(table_rates,C4922,2)</f>
        <v>100</v>
      </c>
    </row>
    <row r="4923" spans="1:5" x14ac:dyDescent="0.2">
      <c r="A4923" t="s">
        <v>1040</v>
      </c>
      <c r="B4923">
        <f t="shared" si="1432"/>
        <v>984</v>
      </c>
      <c r="C4923">
        <f t="shared" ref="C4923:C4941" ca="1" si="1447">IF(MOD(ROW(C4923)-2,5)&lt;&gt;0,C4922,RANDBETWEEN(1,ROWS(table_rates)))</f>
        <v>11</v>
      </c>
      <c r="D4923">
        <f ca="1">INDEX(table_rates,C4923,3)</f>
        <v>80</v>
      </c>
      <c r="E4923">
        <f ca="1">INDEX(table_rates,C4923,4)</f>
        <v>80</v>
      </c>
    </row>
    <row r="4924" spans="1:5" x14ac:dyDescent="0.2">
      <c r="A4924" t="s">
        <v>1041</v>
      </c>
      <c r="B4924">
        <f t="shared" si="1432"/>
        <v>984</v>
      </c>
      <c r="C4924">
        <f t="shared" ca="1" si="1447"/>
        <v>11</v>
      </c>
      <c r="D4924">
        <f ca="1">INDEX(table_rates,C4924,5)</f>
        <v>80</v>
      </c>
      <c r="E4924">
        <f ca="1">INDEX(table_rates,C4924,6)</f>
        <v>80</v>
      </c>
    </row>
    <row r="4925" spans="1:5" x14ac:dyDescent="0.2">
      <c r="A4925" t="s">
        <v>1042</v>
      </c>
      <c r="B4925">
        <f t="shared" si="1432"/>
        <v>984</v>
      </c>
      <c r="C4925">
        <f t="shared" ca="1" si="1447"/>
        <v>11</v>
      </c>
      <c r="D4925">
        <f ca="1">INDEX(table_rates,C4925,7)</f>
        <v>60</v>
      </c>
      <c r="E4925">
        <f ca="1">INDEX(table_rates,C4925,8)</f>
        <v>60</v>
      </c>
    </row>
    <row r="4926" spans="1:5" x14ac:dyDescent="0.2">
      <c r="A4926" t="s">
        <v>1043</v>
      </c>
      <c r="B4926">
        <f t="shared" si="1432"/>
        <v>984</v>
      </c>
      <c r="C4926">
        <f t="shared" ca="1" si="1447"/>
        <v>11</v>
      </c>
      <c r="D4926" t="str">
        <f ca="1">INDEX(table_rates,C4926,9)</f>
        <v>n/a</v>
      </c>
      <c r="E4926" t="str">
        <f ca="1">INDEX(table_rates,C4926,10)</f>
        <v>n/a</v>
      </c>
    </row>
    <row r="4927" spans="1:5" x14ac:dyDescent="0.2">
      <c r="A4927" t="s">
        <v>1039</v>
      </c>
      <c r="B4927">
        <f t="shared" si="1432"/>
        <v>985</v>
      </c>
      <c r="C4927">
        <f t="shared" ca="1" si="1447"/>
        <v>8</v>
      </c>
      <c r="D4927">
        <f t="shared" ref="D4927:D4987" ca="1" si="1448">INDEX(table_rates,C4927,1)</f>
        <v>100</v>
      </c>
      <c r="E4927">
        <f t="shared" ref="E4927" ca="1" si="1449">INDEX(table_rates,C4927,2)</f>
        <v>100</v>
      </c>
    </row>
    <row r="4928" spans="1:5" x14ac:dyDescent="0.2">
      <c r="A4928" t="s">
        <v>1040</v>
      </c>
      <c r="B4928">
        <f t="shared" si="1432"/>
        <v>985</v>
      </c>
      <c r="C4928">
        <f t="shared" ca="1" si="1447"/>
        <v>8</v>
      </c>
      <c r="D4928">
        <f ca="1">INDEX(table_rates,C4928,3)</f>
        <v>80</v>
      </c>
      <c r="E4928">
        <f ca="1">INDEX(table_rates,C4928,4)</f>
        <v>80</v>
      </c>
    </row>
    <row r="4929" spans="1:5" x14ac:dyDescent="0.2">
      <c r="A4929" t="s">
        <v>1041</v>
      </c>
      <c r="B4929">
        <f t="shared" si="1432"/>
        <v>985</v>
      </c>
      <c r="C4929">
        <f t="shared" ca="1" si="1447"/>
        <v>8</v>
      </c>
      <c r="D4929">
        <f ca="1">INDEX(table_rates,C4929,5)</f>
        <v>60</v>
      </c>
      <c r="E4929">
        <f ca="1">INDEX(table_rates,C4929,6)</f>
        <v>60</v>
      </c>
    </row>
    <row r="4930" spans="1:5" x14ac:dyDescent="0.2">
      <c r="A4930" t="s">
        <v>1042</v>
      </c>
      <c r="B4930">
        <f t="shared" si="1432"/>
        <v>985</v>
      </c>
      <c r="C4930">
        <f t="shared" ca="1" si="1447"/>
        <v>8</v>
      </c>
      <c r="D4930">
        <f ca="1">INDEX(table_rates,C4930,7)</f>
        <v>50</v>
      </c>
      <c r="E4930">
        <f ca="1">INDEX(table_rates,C4930,8)</f>
        <v>50</v>
      </c>
    </row>
    <row r="4931" spans="1:5" x14ac:dyDescent="0.2">
      <c r="A4931" t="s">
        <v>1043</v>
      </c>
      <c r="B4931">
        <f t="shared" si="1432"/>
        <v>985</v>
      </c>
      <c r="C4931">
        <f t="shared" ca="1" si="1447"/>
        <v>8</v>
      </c>
      <c r="D4931" t="str">
        <f ca="1">INDEX(table_rates,C4931,9)</f>
        <v>n/a</v>
      </c>
      <c r="E4931" t="str">
        <f ca="1">INDEX(table_rates,C4931,10)</f>
        <v>n/a</v>
      </c>
    </row>
    <row r="4932" spans="1:5" x14ac:dyDescent="0.2">
      <c r="A4932" t="s">
        <v>1039</v>
      </c>
      <c r="B4932">
        <f t="shared" ref="B4932:B4995" si="1450">IF(MOD(ROW(B4932)-2,5)&lt;&gt;0,B4931,B4931+1)</f>
        <v>986</v>
      </c>
      <c r="C4932">
        <f t="shared" ca="1" si="1447"/>
        <v>13</v>
      </c>
      <c r="D4932">
        <f t="shared" ca="1" si="1448"/>
        <v>100</v>
      </c>
      <c r="E4932">
        <f t="shared" ref="E4932" ca="1" si="1451">INDEX(table_rates,C4932,2)</f>
        <v>100</v>
      </c>
    </row>
    <row r="4933" spans="1:5" x14ac:dyDescent="0.2">
      <c r="A4933" t="s">
        <v>1040</v>
      </c>
      <c r="B4933">
        <f t="shared" si="1450"/>
        <v>986</v>
      </c>
      <c r="C4933">
        <f t="shared" ca="1" si="1447"/>
        <v>13</v>
      </c>
      <c r="D4933">
        <f ca="1">INDEX(table_rates,C4933,3)</f>
        <v>80</v>
      </c>
      <c r="E4933">
        <f ca="1">INDEX(table_rates,C4933,4)</f>
        <v>80</v>
      </c>
    </row>
    <row r="4934" spans="1:5" x14ac:dyDescent="0.2">
      <c r="A4934" t="s">
        <v>1041</v>
      </c>
      <c r="B4934">
        <f t="shared" si="1450"/>
        <v>986</v>
      </c>
      <c r="C4934">
        <f t="shared" ca="1" si="1447"/>
        <v>13</v>
      </c>
      <c r="D4934">
        <f ca="1">INDEX(table_rates,C4934,5)</f>
        <v>80</v>
      </c>
      <c r="E4934">
        <f ca="1">INDEX(table_rates,C4934,6)</f>
        <v>80</v>
      </c>
    </row>
    <row r="4935" spans="1:5" x14ac:dyDescent="0.2">
      <c r="A4935" t="s">
        <v>1042</v>
      </c>
      <c r="B4935">
        <f t="shared" si="1450"/>
        <v>986</v>
      </c>
      <c r="C4935">
        <f t="shared" ca="1" si="1447"/>
        <v>13</v>
      </c>
      <c r="D4935">
        <f ca="1">INDEX(table_rates,C4935,7)</f>
        <v>60</v>
      </c>
      <c r="E4935">
        <f ca="1">INDEX(table_rates,C4935,8)</f>
        <v>60</v>
      </c>
    </row>
    <row r="4936" spans="1:5" x14ac:dyDescent="0.2">
      <c r="A4936" t="s">
        <v>1043</v>
      </c>
      <c r="B4936">
        <f t="shared" si="1450"/>
        <v>986</v>
      </c>
      <c r="C4936">
        <f t="shared" ca="1" si="1447"/>
        <v>13</v>
      </c>
      <c r="D4936">
        <f ca="1">INDEX(table_rates,C4936,9)</f>
        <v>50</v>
      </c>
      <c r="E4936">
        <f ca="1">INDEX(table_rates,C4936,10)</f>
        <v>50</v>
      </c>
    </row>
    <row r="4937" spans="1:5" x14ac:dyDescent="0.2">
      <c r="A4937" t="s">
        <v>1039</v>
      </c>
      <c r="B4937">
        <f t="shared" si="1450"/>
        <v>987</v>
      </c>
      <c r="C4937">
        <f t="shared" ca="1" si="1447"/>
        <v>15</v>
      </c>
      <c r="D4937">
        <f t="shared" ca="1" si="1448"/>
        <v>100</v>
      </c>
      <c r="E4937">
        <f t="shared" ref="E4937" ca="1" si="1452">INDEX(table_rates,C4937,2)</f>
        <v>100</v>
      </c>
    </row>
    <row r="4938" spans="1:5" x14ac:dyDescent="0.2">
      <c r="A4938" t="s">
        <v>1040</v>
      </c>
      <c r="B4938">
        <f t="shared" si="1450"/>
        <v>987</v>
      </c>
      <c r="C4938">
        <f t="shared" ca="1" si="1447"/>
        <v>15</v>
      </c>
      <c r="D4938">
        <f ca="1">INDEX(table_rates,C4938,3)</f>
        <v>90</v>
      </c>
      <c r="E4938">
        <f ca="1">INDEX(table_rates,C4938,4)</f>
        <v>90</v>
      </c>
    </row>
    <row r="4939" spans="1:5" x14ac:dyDescent="0.2">
      <c r="A4939" t="s">
        <v>1041</v>
      </c>
      <c r="B4939">
        <f t="shared" si="1450"/>
        <v>987</v>
      </c>
      <c r="C4939">
        <f t="shared" ca="1" si="1447"/>
        <v>15</v>
      </c>
      <c r="D4939">
        <f ca="1">INDEX(table_rates,C4939,5)</f>
        <v>80</v>
      </c>
      <c r="E4939">
        <f ca="1">INDEX(table_rates,C4939,6)</f>
        <v>80</v>
      </c>
    </row>
    <row r="4940" spans="1:5" x14ac:dyDescent="0.2">
      <c r="A4940" t="s">
        <v>1042</v>
      </c>
      <c r="B4940">
        <f t="shared" si="1450"/>
        <v>987</v>
      </c>
      <c r="C4940">
        <f t="shared" ca="1" si="1447"/>
        <v>15</v>
      </c>
      <c r="D4940">
        <f ca="1">INDEX(table_rates,C4940,7)</f>
        <v>80</v>
      </c>
      <c r="E4940">
        <f ca="1">INDEX(table_rates,C4940,8)</f>
        <v>80</v>
      </c>
    </row>
    <row r="4941" spans="1:5" x14ac:dyDescent="0.2">
      <c r="A4941" t="s">
        <v>1043</v>
      </c>
      <c r="B4941">
        <f t="shared" si="1450"/>
        <v>987</v>
      </c>
      <c r="C4941">
        <f t="shared" ca="1" si="1447"/>
        <v>15</v>
      </c>
      <c r="D4941" t="str">
        <f ca="1">INDEX(table_rates,C4941,9)</f>
        <v>n/a</v>
      </c>
      <c r="E4941" t="str">
        <f ca="1">INDEX(table_rates,C4941,10)</f>
        <v>n/a</v>
      </c>
    </row>
    <row r="4942" spans="1:5" x14ac:dyDescent="0.2">
      <c r="A4942" t="s">
        <v>1039</v>
      </c>
      <c r="B4942">
        <f t="shared" si="1450"/>
        <v>988</v>
      </c>
      <c r="C4942">
        <f t="shared" ca="1" si="1435"/>
        <v>1</v>
      </c>
      <c r="D4942">
        <f t="shared" ca="1" si="1448"/>
        <v>100</v>
      </c>
      <c r="E4942">
        <f t="shared" ref="E4942" ca="1" si="1453">INDEX(table_rates,C4942,2)</f>
        <v>100</v>
      </c>
    </row>
    <row r="4943" spans="1:5" x14ac:dyDescent="0.2">
      <c r="A4943" t="s">
        <v>1040</v>
      </c>
      <c r="B4943">
        <f t="shared" si="1450"/>
        <v>988</v>
      </c>
      <c r="C4943">
        <f t="shared" ref="C4943:C4961" ca="1" si="1454">IF(MOD(ROW(C4943)-2,5)&lt;&gt;0,C4942,RANDBETWEEN(1,ROWS(table_rates)))</f>
        <v>1</v>
      </c>
      <c r="D4943">
        <f ca="1">INDEX(table_rates,C4943,3)</f>
        <v>80</v>
      </c>
      <c r="E4943">
        <f ca="1">INDEX(table_rates,C4943,4)</f>
        <v>80</v>
      </c>
    </row>
    <row r="4944" spans="1:5" x14ac:dyDescent="0.2">
      <c r="A4944" t="s">
        <v>1041</v>
      </c>
      <c r="B4944">
        <f t="shared" si="1450"/>
        <v>988</v>
      </c>
      <c r="C4944">
        <f t="shared" ca="1" si="1454"/>
        <v>1</v>
      </c>
      <c r="D4944">
        <f ca="1">INDEX(table_rates,C4944,5)</f>
        <v>60</v>
      </c>
      <c r="E4944">
        <f ca="1">INDEX(table_rates,C4944,6)</f>
        <v>60</v>
      </c>
    </row>
    <row r="4945" spans="1:5" x14ac:dyDescent="0.2">
      <c r="A4945" t="s">
        <v>1042</v>
      </c>
      <c r="B4945">
        <f t="shared" si="1450"/>
        <v>988</v>
      </c>
      <c r="C4945">
        <f t="shared" ca="1" si="1454"/>
        <v>1</v>
      </c>
      <c r="D4945">
        <f ca="1">INDEX(table_rates,C4945,7)</f>
        <v>50</v>
      </c>
      <c r="E4945">
        <f ca="1">INDEX(table_rates,C4945,8)</f>
        <v>50</v>
      </c>
    </row>
    <row r="4946" spans="1:5" x14ac:dyDescent="0.2">
      <c r="A4946" t="s">
        <v>1043</v>
      </c>
      <c r="B4946">
        <f t="shared" si="1450"/>
        <v>988</v>
      </c>
      <c r="C4946">
        <f t="shared" ca="1" si="1454"/>
        <v>1</v>
      </c>
      <c r="D4946" t="str">
        <f ca="1">INDEX(table_rates,C4946,9)</f>
        <v>n/a</v>
      </c>
      <c r="E4946" t="str">
        <f ca="1">INDEX(table_rates,C4946,10)</f>
        <v>n/a</v>
      </c>
    </row>
    <row r="4947" spans="1:5" x14ac:dyDescent="0.2">
      <c r="A4947" t="s">
        <v>1039</v>
      </c>
      <c r="B4947">
        <f t="shared" si="1450"/>
        <v>989</v>
      </c>
      <c r="C4947">
        <f t="shared" ca="1" si="1454"/>
        <v>6</v>
      </c>
      <c r="D4947">
        <f t="shared" ca="1" si="1448"/>
        <v>100</v>
      </c>
      <c r="E4947">
        <f t="shared" ref="E4947" ca="1" si="1455">INDEX(table_rates,C4947,2)</f>
        <v>100</v>
      </c>
    </row>
    <row r="4948" spans="1:5" x14ac:dyDescent="0.2">
      <c r="A4948" t="s">
        <v>1040</v>
      </c>
      <c r="B4948">
        <f t="shared" si="1450"/>
        <v>989</v>
      </c>
      <c r="C4948">
        <f t="shared" ca="1" si="1454"/>
        <v>6</v>
      </c>
      <c r="D4948">
        <f ca="1">INDEX(table_rates,C4948,3)</f>
        <v>80</v>
      </c>
      <c r="E4948">
        <f ca="1">INDEX(table_rates,C4948,4)</f>
        <v>80</v>
      </c>
    </row>
    <row r="4949" spans="1:5" x14ac:dyDescent="0.2">
      <c r="A4949" t="s">
        <v>1041</v>
      </c>
      <c r="B4949">
        <f t="shared" si="1450"/>
        <v>989</v>
      </c>
      <c r="C4949">
        <f t="shared" ca="1" si="1454"/>
        <v>6</v>
      </c>
      <c r="D4949">
        <f ca="1">INDEX(table_rates,C4949,5)</f>
        <v>60</v>
      </c>
      <c r="E4949">
        <f ca="1">INDEX(table_rates,C4949,6)</f>
        <v>60</v>
      </c>
    </row>
    <row r="4950" spans="1:5" x14ac:dyDescent="0.2">
      <c r="A4950" t="s">
        <v>1042</v>
      </c>
      <c r="B4950">
        <f t="shared" si="1450"/>
        <v>989</v>
      </c>
      <c r="C4950">
        <f t="shared" ca="1" si="1454"/>
        <v>6</v>
      </c>
      <c r="D4950">
        <f ca="1">INDEX(table_rates,C4950,7)</f>
        <v>50</v>
      </c>
      <c r="E4950">
        <f ca="1">INDEX(table_rates,C4950,8)</f>
        <v>50</v>
      </c>
    </row>
    <row r="4951" spans="1:5" x14ac:dyDescent="0.2">
      <c r="A4951" t="s">
        <v>1043</v>
      </c>
      <c r="B4951">
        <f t="shared" si="1450"/>
        <v>989</v>
      </c>
      <c r="C4951">
        <f t="shared" ca="1" si="1454"/>
        <v>6</v>
      </c>
      <c r="D4951" t="str">
        <f ca="1">INDEX(table_rates,C4951,9)</f>
        <v>n/a</v>
      </c>
      <c r="E4951" t="str">
        <f ca="1">INDEX(table_rates,C4951,10)</f>
        <v>n/a</v>
      </c>
    </row>
    <row r="4952" spans="1:5" x14ac:dyDescent="0.2">
      <c r="A4952" t="s">
        <v>1039</v>
      </c>
      <c r="B4952">
        <f t="shared" si="1450"/>
        <v>990</v>
      </c>
      <c r="C4952">
        <f t="shared" ca="1" si="1454"/>
        <v>3</v>
      </c>
      <c r="D4952">
        <f t="shared" ca="1" si="1448"/>
        <v>100</v>
      </c>
      <c r="E4952">
        <f t="shared" ref="E4952" ca="1" si="1456">INDEX(table_rates,C4952,2)</f>
        <v>100</v>
      </c>
    </row>
    <row r="4953" spans="1:5" x14ac:dyDescent="0.2">
      <c r="A4953" t="s">
        <v>1040</v>
      </c>
      <c r="B4953">
        <f t="shared" si="1450"/>
        <v>990</v>
      </c>
      <c r="C4953">
        <f t="shared" ca="1" si="1454"/>
        <v>3</v>
      </c>
      <c r="D4953">
        <f ca="1">INDEX(table_rates,C4953,3)</f>
        <v>80</v>
      </c>
      <c r="E4953">
        <f ca="1">INDEX(table_rates,C4953,4)</f>
        <v>80</v>
      </c>
    </row>
    <row r="4954" spans="1:5" x14ac:dyDescent="0.2">
      <c r="A4954" t="s">
        <v>1041</v>
      </c>
      <c r="B4954">
        <f t="shared" si="1450"/>
        <v>990</v>
      </c>
      <c r="C4954">
        <f t="shared" ca="1" si="1454"/>
        <v>3</v>
      </c>
      <c r="D4954">
        <f ca="1">INDEX(table_rates,C4954,5)</f>
        <v>80</v>
      </c>
      <c r="E4954">
        <f ca="1">INDEX(table_rates,C4954,6)</f>
        <v>80</v>
      </c>
    </row>
    <row r="4955" spans="1:5" x14ac:dyDescent="0.2">
      <c r="A4955" t="s">
        <v>1042</v>
      </c>
      <c r="B4955">
        <f t="shared" si="1450"/>
        <v>990</v>
      </c>
      <c r="C4955">
        <f t="shared" ca="1" si="1454"/>
        <v>3</v>
      </c>
      <c r="D4955">
        <f ca="1">INDEX(table_rates,C4955,7)</f>
        <v>60</v>
      </c>
      <c r="E4955">
        <f ca="1">INDEX(table_rates,C4955,8)</f>
        <v>60</v>
      </c>
    </row>
    <row r="4956" spans="1:5" x14ac:dyDescent="0.2">
      <c r="A4956" t="s">
        <v>1043</v>
      </c>
      <c r="B4956">
        <f t="shared" si="1450"/>
        <v>990</v>
      </c>
      <c r="C4956">
        <f t="shared" ca="1" si="1454"/>
        <v>3</v>
      </c>
      <c r="D4956" t="str">
        <f ca="1">INDEX(table_rates,C4956,9)</f>
        <v>n/a</v>
      </c>
      <c r="E4956" t="str">
        <f ca="1">INDEX(table_rates,C4956,10)</f>
        <v>n/a</v>
      </c>
    </row>
    <row r="4957" spans="1:5" x14ac:dyDescent="0.2">
      <c r="A4957" t="s">
        <v>1039</v>
      </c>
      <c r="B4957">
        <f t="shared" si="1450"/>
        <v>991</v>
      </c>
      <c r="C4957">
        <f t="shared" ca="1" si="1454"/>
        <v>2</v>
      </c>
      <c r="D4957">
        <f t="shared" ca="1" si="1448"/>
        <v>100</v>
      </c>
      <c r="E4957">
        <f t="shared" ref="E4957" ca="1" si="1457">INDEX(table_rates,C4957,2)</f>
        <v>100</v>
      </c>
    </row>
    <row r="4958" spans="1:5" x14ac:dyDescent="0.2">
      <c r="A4958" t="s">
        <v>1040</v>
      </c>
      <c r="B4958">
        <f t="shared" si="1450"/>
        <v>991</v>
      </c>
      <c r="C4958">
        <f t="shared" ca="1" si="1454"/>
        <v>2</v>
      </c>
      <c r="D4958" t="str">
        <f ca="1">INDEX(table_rates,C4958,3)</f>
        <v>not covered</v>
      </c>
      <c r="E4958" t="str">
        <f ca="1">INDEX(table_rates,C4958,4)</f>
        <v>not covered</v>
      </c>
    </row>
    <row r="4959" spans="1:5" x14ac:dyDescent="0.2">
      <c r="A4959" t="s">
        <v>1041</v>
      </c>
      <c r="B4959">
        <f t="shared" si="1450"/>
        <v>991</v>
      </c>
      <c r="C4959">
        <f t="shared" ca="1" si="1454"/>
        <v>2</v>
      </c>
      <c r="D4959" t="str">
        <f ca="1">INDEX(table_rates,C4959,5)</f>
        <v>not covered</v>
      </c>
      <c r="E4959" t="str">
        <f ca="1">INDEX(table_rates,C4959,6)</f>
        <v>not covered</v>
      </c>
    </row>
    <row r="4960" spans="1:5" x14ac:dyDescent="0.2">
      <c r="A4960" t="s">
        <v>1042</v>
      </c>
      <c r="B4960">
        <f t="shared" si="1450"/>
        <v>991</v>
      </c>
      <c r="C4960">
        <f t="shared" ca="1" si="1454"/>
        <v>2</v>
      </c>
      <c r="D4960" t="str">
        <f ca="1">INDEX(table_rates,C4960,7)</f>
        <v>not covered</v>
      </c>
      <c r="E4960" t="str">
        <f ca="1">INDEX(table_rates,C4960,8)</f>
        <v>not covered</v>
      </c>
    </row>
    <row r="4961" spans="1:5" x14ac:dyDescent="0.2">
      <c r="A4961" t="s">
        <v>1043</v>
      </c>
      <c r="B4961">
        <f t="shared" si="1450"/>
        <v>991</v>
      </c>
      <c r="C4961">
        <f t="shared" ca="1" si="1454"/>
        <v>2</v>
      </c>
      <c r="D4961" t="str">
        <f ca="1">INDEX(table_rates,C4961,9)</f>
        <v>n/a</v>
      </c>
      <c r="E4961" t="str">
        <f ca="1">INDEX(table_rates,C4961,10)</f>
        <v>n/a</v>
      </c>
    </row>
    <row r="4962" spans="1:5" x14ac:dyDescent="0.2">
      <c r="A4962" t="s">
        <v>1039</v>
      </c>
      <c r="B4962">
        <f t="shared" si="1450"/>
        <v>992</v>
      </c>
      <c r="C4962">
        <f t="shared" ref="C4962:C5022" ca="1" si="1458">RANDBETWEEN(1,ROWS(table_rates))</f>
        <v>7</v>
      </c>
      <c r="D4962">
        <f t="shared" ca="1" si="1448"/>
        <v>100</v>
      </c>
      <c r="E4962">
        <f t="shared" ref="E4962" ca="1" si="1459">INDEX(table_rates,C4962,2)</f>
        <v>100</v>
      </c>
    </row>
    <row r="4963" spans="1:5" x14ac:dyDescent="0.2">
      <c r="A4963" t="s">
        <v>1040</v>
      </c>
      <c r="B4963">
        <f t="shared" si="1450"/>
        <v>992</v>
      </c>
      <c r="C4963">
        <f t="shared" ref="C4963:C4981" ca="1" si="1460">IF(MOD(ROW(C4963)-2,5)&lt;&gt;0,C4962,RANDBETWEEN(1,ROWS(table_rates)))</f>
        <v>7</v>
      </c>
      <c r="D4963">
        <f ca="1">INDEX(table_rates,C4963,3)</f>
        <v>80</v>
      </c>
      <c r="E4963">
        <f ca="1">INDEX(table_rates,C4963,4)</f>
        <v>80</v>
      </c>
    </row>
    <row r="4964" spans="1:5" x14ac:dyDescent="0.2">
      <c r="A4964" t="s">
        <v>1041</v>
      </c>
      <c r="B4964">
        <f t="shared" si="1450"/>
        <v>992</v>
      </c>
      <c r="C4964">
        <f t="shared" ca="1" si="1460"/>
        <v>7</v>
      </c>
      <c r="D4964">
        <f ca="1">INDEX(table_rates,C4964,5)</f>
        <v>60</v>
      </c>
      <c r="E4964">
        <f ca="1">INDEX(table_rates,C4964,6)</f>
        <v>60</v>
      </c>
    </row>
    <row r="4965" spans="1:5" x14ac:dyDescent="0.2">
      <c r="A4965" t="s">
        <v>1042</v>
      </c>
      <c r="B4965">
        <f t="shared" si="1450"/>
        <v>992</v>
      </c>
      <c r="C4965">
        <f t="shared" ca="1" si="1460"/>
        <v>7</v>
      </c>
      <c r="D4965">
        <f ca="1">INDEX(table_rates,C4965,7)</f>
        <v>50</v>
      </c>
      <c r="E4965">
        <f ca="1">INDEX(table_rates,C4965,8)</f>
        <v>50</v>
      </c>
    </row>
    <row r="4966" spans="1:5" x14ac:dyDescent="0.2">
      <c r="A4966" t="s">
        <v>1043</v>
      </c>
      <c r="B4966">
        <f t="shared" si="1450"/>
        <v>992</v>
      </c>
      <c r="C4966">
        <f t="shared" ca="1" si="1460"/>
        <v>7</v>
      </c>
      <c r="D4966" t="str">
        <f ca="1">INDEX(table_rates,C4966,9)</f>
        <v>n/a</v>
      </c>
      <c r="E4966" t="str">
        <f ca="1">INDEX(table_rates,C4966,10)</f>
        <v>n/a</v>
      </c>
    </row>
    <row r="4967" spans="1:5" x14ac:dyDescent="0.2">
      <c r="A4967" t="s">
        <v>1039</v>
      </c>
      <c r="B4967">
        <f t="shared" si="1450"/>
        <v>993</v>
      </c>
      <c r="C4967">
        <f t="shared" ca="1" si="1460"/>
        <v>12</v>
      </c>
      <c r="D4967">
        <f t="shared" ca="1" si="1448"/>
        <v>100</v>
      </c>
      <c r="E4967">
        <f t="shared" ref="E4967" ca="1" si="1461">INDEX(table_rates,C4967,2)</f>
        <v>100</v>
      </c>
    </row>
    <row r="4968" spans="1:5" x14ac:dyDescent="0.2">
      <c r="A4968" t="s">
        <v>1040</v>
      </c>
      <c r="B4968">
        <f t="shared" si="1450"/>
        <v>993</v>
      </c>
      <c r="C4968">
        <f t="shared" ca="1" si="1460"/>
        <v>12</v>
      </c>
      <c r="D4968">
        <f ca="1">INDEX(table_rates,C4968,3)</f>
        <v>80</v>
      </c>
      <c r="E4968">
        <f ca="1">INDEX(table_rates,C4968,4)</f>
        <v>80</v>
      </c>
    </row>
    <row r="4969" spans="1:5" x14ac:dyDescent="0.2">
      <c r="A4969" t="s">
        <v>1041</v>
      </c>
      <c r="B4969">
        <f t="shared" si="1450"/>
        <v>993</v>
      </c>
      <c r="C4969">
        <f t="shared" ca="1" si="1460"/>
        <v>12</v>
      </c>
      <c r="D4969">
        <f ca="1">INDEX(table_rates,C4969,5)</f>
        <v>60</v>
      </c>
      <c r="E4969">
        <f ca="1">INDEX(table_rates,C4969,6)</f>
        <v>60</v>
      </c>
    </row>
    <row r="4970" spans="1:5" x14ac:dyDescent="0.2">
      <c r="A4970" t="s">
        <v>1042</v>
      </c>
      <c r="B4970">
        <f t="shared" si="1450"/>
        <v>993</v>
      </c>
      <c r="C4970">
        <f t="shared" ca="1" si="1460"/>
        <v>12</v>
      </c>
      <c r="D4970" t="str">
        <f ca="1">INDEX(table_rates,C4970,7)</f>
        <v>not covered</v>
      </c>
      <c r="E4970" t="str">
        <f ca="1">INDEX(table_rates,C4970,8)</f>
        <v>not covered</v>
      </c>
    </row>
    <row r="4971" spans="1:5" x14ac:dyDescent="0.2">
      <c r="A4971" t="s">
        <v>1043</v>
      </c>
      <c r="B4971">
        <f t="shared" si="1450"/>
        <v>993</v>
      </c>
      <c r="C4971">
        <f t="shared" ca="1" si="1460"/>
        <v>12</v>
      </c>
      <c r="D4971" t="str">
        <f ca="1">INDEX(table_rates,C4971,9)</f>
        <v>n/a</v>
      </c>
      <c r="E4971" t="str">
        <f ca="1">INDEX(table_rates,C4971,10)</f>
        <v>n/a</v>
      </c>
    </row>
    <row r="4972" spans="1:5" x14ac:dyDescent="0.2">
      <c r="A4972" t="s">
        <v>1039</v>
      </c>
      <c r="B4972">
        <f t="shared" si="1450"/>
        <v>994</v>
      </c>
      <c r="C4972">
        <f t="shared" ca="1" si="1460"/>
        <v>10</v>
      </c>
      <c r="D4972">
        <f t="shared" ca="1" si="1448"/>
        <v>100</v>
      </c>
      <c r="E4972">
        <f t="shared" ref="E4972" ca="1" si="1462">INDEX(table_rates,C4972,2)</f>
        <v>100</v>
      </c>
    </row>
    <row r="4973" spans="1:5" x14ac:dyDescent="0.2">
      <c r="A4973" t="s">
        <v>1040</v>
      </c>
      <c r="B4973">
        <f t="shared" si="1450"/>
        <v>994</v>
      </c>
      <c r="C4973">
        <f t="shared" ca="1" si="1460"/>
        <v>10</v>
      </c>
      <c r="D4973">
        <f ca="1">INDEX(table_rates,C4973,3)</f>
        <v>80</v>
      </c>
      <c r="E4973">
        <f ca="1">INDEX(table_rates,C4973,4)</f>
        <v>80</v>
      </c>
    </row>
    <row r="4974" spans="1:5" x14ac:dyDescent="0.2">
      <c r="A4974" t="s">
        <v>1041</v>
      </c>
      <c r="B4974">
        <f t="shared" si="1450"/>
        <v>994</v>
      </c>
      <c r="C4974">
        <f t="shared" ca="1" si="1460"/>
        <v>10</v>
      </c>
      <c r="D4974">
        <f ca="1">INDEX(table_rates,C4974,5)</f>
        <v>80</v>
      </c>
      <c r="E4974">
        <f ca="1">INDEX(table_rates,C4974,6)</f>
        <v>80</v>
      </c>
    </row>
    <row r="4975" spans="1:5" x14ac:dyDescent="0.2">
      <c r="A4975" t="s">
        <v>1042</v>
      </c>
      <c r="B4975">
        <f t="shared" si="1450"/>
        <v>994</v>
      </c>
      <c r="C4975">
        <f t="shared" ca="1" si="1460"/>
        <v>10</v>
      </c>
      <c r="D4975">
        <f ca="1">INDEX(table_rates,C4975,7)</f>
        <v>60</v>
      </c>
      <c r="E4975">
        <f ca="1">INDEX(table_rates,C4975,8)</f>
        <v>60</v>
      </c>
    </row>
    <row r="4976" spans="1:5" x14ac:dyDescent="0.2">
      <c r="A4976" t="s">
        <v>1043</v>
      </c>
      <c r="B4976">
        <f t="shared" si="1450"/>
        <v>994</v>
      </c>
      <c r="C4976">
        <f t="shared" ca="1" si="1460"/>
        <v>10</v>
      </c>
      <c r="D4976" t="str">
        <f ca="1">INDEX(table_rates,C4976,9)</f>
        <v>n/a</v>
      </c>
      <c r="E4976" t="str">
        <f ca="1">INDEX(table_rates,C4976,10)</f>
        <v>n/a</v>
      </c>
    </row>
    <row r="4977" spans="1:5" x14ac:dyDescent="0.2">
      <c r="A4977" t="s">
        <v>1039</v>
      </c>
      <c r="B4977">
        <f t="shared" si="1450"/>
        <v>995</v>
      </c>
      <c r="C4977">
        <f t="shared" ca="1" si="1460"/>
        <v>6</v>
      </c>
      <c r="D4977">
        <f t="shared" ca="1" si="1448"/>
        <v>100</v>
      </c>
      <c r="E4977">
        <f t="shared" ref="E4977" ca="1" si="1463">INDEX(table_rates,C4977,2)</f>
        <v>100</v>
      </c>
    </row>
    <row r="4978" spans="1:5" x14ac:dyDescent="0.2">
      <c r="A4978" t="s">
        <v>1040</v>
      </c>
      <c r="B4978">
        <f t="shared" si="1450"/>
        <v>995</v>
      </c>
      <c r="C4978">
        <f t="shared" ca="1" si="1460"/>
        <v>6</v>
      </c>
      <c r="D4978">
        <f ca="1">INDEX(table_rates,C4978,3)</f>
        <v>80</v>
      </c>
      <c r="E4978">
        <f ca="1">INDEX(table_rates,C4978,4)</f>
        <v>80</v>
      </c>
    </row>
    <row r="4979" spans="1:5" x14ac:dyDescent="0.2">
      <c r="A4979" t="s">
        <v>1041</v>
      </c>
      <c r="B4979">
        <f t="shared" si="1450"/>
        <v>995</v>
      </c>
      <c r="C4979">
        <f t="shared" ca="1" si="1460"/>
        <v>6</v>
      </c>
      <c r="D4979">
        <f ca="1">INDEX(table_rates,C4979,5)</f>
        <v>60</v>
      </c>
      <c r="E4979">
        <f ca="1">INDEX(table_rates,C4979,6)</f>
        <v>60</v>
      </c>
    </row>
    <row r="4980" spans="1:5" x14ac:dyDescent="0.2">
      <c r="A4980" t="s">
        <v>1042</v>
      </c>
      <c r="B4980">
        <f t="shared" si="1450"/>
        <v>995</v>
      </c>
      <c r="C4980">
        <f t="shared" ca="1" si="1460"/>
        <v>6</v>
      </c>
      <c r="D4980">
        <f ca="1">INDEX(table_rates,C4980,7)</f>
        <v>50</v>
      </c>
      <c r="E4980">
        <f ca="1">INDEX(table_rates,C4980,8)</f>
        <v>50</v>
      </c>
    </row>
    <row r="4981" spans="1:5" x14ac:dyDescent="0.2">
      <c r="A4981" t="s">
        <v>1043</v>
      </c>
      <c r="B4981">
        <f t="shared" si="1450"/>
        <v>995</v>
      </c>
      <c r="C4981">
        <f t="shared" ca="1" si="1460"/>
        <v>6</v>
      </c>
      <c r="D4981" t="str">
        <f ca="1">INDEX(table_rates,C4981,9)</f>
        <v>n/a</v>
      </c>
      <c r="E4981" t="str">
        <f ca="1">INDEX(table_rates,C4981,10)</f>
        <v>n/a</v>
      </c>
    </row>
    <row r="4982" spans="1:5" x14ac:dyDescent="0.2">
      <c r="A4982" t="s">
        <v>1039</v>
      </c>
      <c r="B4982">
        <f t="shared" si="1450"/>
        <v>996</v>
      </c>
      <c r="C4982">
        <f t="shared" ca="1" si="1458"/>
        <v>7</v>
      </c>
      <c r="D4982">
        <f t="shared" ca="1" si="1448"/>
        <v>100</v>
      </c>
      <c r="E4982">
        <f t="shared" ref="E4982" ca="1" si="1464">INDEX(table_rates,C4982,2)</f>
        <v>100</v>
      </c>
    </row>
    <row r="4983" spans="1:5" x14ac:dyDescent="0.2">
      <c r="A4983" t="s">
        <v>1040</v>
      </c>
      <c r="B4983">
        <f t="shared" si="1450"/>
        <v>996</v>
      </c>
      <c r="C4983">
        <f t="shared" ref="C4983:C5001" ca="1" si="1465">IF(MOD(ROW(C4983)-2,5)&lt;&gt;0,C4982,RANDBETWEEN(1,ROWS(table_rates)))</f>
        <v>7</v>
      </c>
      <c r="D4983">
        <f ca="1">INDEX(table_rates,C4983,3)</f>
        <v>80</v>
      </c>
      <c r="E4983">
        <f ca="1">INDEX(table_rates,C4983,4)</f>
        <v>80</v>
      </c>
    </row>
    <row r="4984" spans="1:5" x14ac:dyDescent="0.2">
      <c r="A4984" t="s">
        <v>1041</v>
      </c>
      <c r="B4984">
        <f t="shared" si="1450"/>
        <v>996</v>
      </c>
      <c r="C4984">
        <f t="shared" ca="1" si="1465"/>
        <v>7</v>
      </c>
      <c r="D4984">
        <f ca="1">INDEX(table_rates,C4984,5)</f>
        <v>60</v>
      </c>
      <c r="E4984">
        <f ca="1">INDEX(table_rates,C4984,6)</f>
        <v>60</v>
      </c>
    </row>
    <row r="4985" spans="1:5" x14ac:dyDescent="0.2">
      <c r="A4985" t="s">
        <v>1042</v>
      </c>
      <c r="B4985">
        <f t="shared" si="1450"/>
        <v>996</v>
      </c>
      <c r="C4985">
        <f t="shared" ca="1" si="1465"/>
        <v>7</v>
      </c>
      <c r="D4985">
        <f ca="1">INDEX(table_rates,C4985,7)</f>
        <v>50</v>
      </c>
      <c r="E4985">
        <f ca="1">INDEX(table_rates,C4985,8)</f>
        <v>50</v>
      </c>
    </row>
    <row r="4986" spans="1:5" x14ac:dyDescent="0.2">
      <c r="A4986" t="s">
        <v>1043</v>
      </c>
      <c r="B4986">
        <f t="shared" si="1450"/>
        <v>996</v>
      </c>
      <c r="C4986">
        <f t="shared" ca="1" si="1465"/>
        <v>7</v>
      </c>
      <c r="D4986" t="str">
        <f ca="1">INDEX(table_rates,C4986,9)</f>
        <v>n/a</v>
      </c>
      <c r="E4986" t="str">
        <f ca="1">INDEX(table_rates,C4986,10)</f>
        <v>n/a</v>
      </c>
    </row>
    <row r="4987" spans="1:5" x14ac:dyDescent="0.2">
      <c r="A4987" t="s">
        <v>1039</v>
      </c>
      <c r="B4987">
        <f t="shared" si="1450"/>
        <v>997</v>
      </c>
      <c r="C4987">
        <f t="shared" ca="1" si="1465"/>
        <v>11</v>
      </c>
      <c r="D4987">
        <f t="shared" ca="1" si="1448"/>
        <v>100</v>
      </c>
      <c r="E4987">
        <f t="shared" ref="E4987" ca="1" si="1466">INDEX(table_rates,C4987,2)</f>
        <v>100</v>
      </c>
    </row>
    <row r="4988" spans="1:5" x14ac:dyDescent="0.2">
      <c r="A4988" t="s">
        <v>1040</v>
      </c>
      <c r="B4988">
        <f t="shared" si="1450"/>
        <v>997</v>
      </c>
      <c r="C4988">
        <f t="shared" ca="1" si="1465"/>
        <v>11</v>
      </c>
      <c r="D4988">
        <f ca="1">INDEX(table_rates,C4988,3)</f>
        <v>80</v>
      </c>
      <c r="E4988">
        <f ca="1">INDEX(table_rates,C4988,4)</f>
        <v>80</v>
      </c>
    </row>
    <row r="4989" spans="1:5" x14ac:dyDescent="0.2">
      <c r="A4989" t="s">
        <v>1041</v>
      </c>
      <c r="B4989">
        <f t="shared" si="1450"/>
        <v>997</v>
      </c>
      <c r="C4989">
        <f t="shared" ca="1" si="1465"/>
        <v>11</v>
      </c>
      <c r="D4989">
        <f ca="1">INDEX(table_rates,C4989,5)</f>
        <v>80</v>
      </c>
      <c r="E4989">
        <f ca="1">INDEX(table_rates,C4989,6)</f>
        <v>80</v>
      </c>
    </row>
    <row r="4990" spans="1:5" x14ac:dyDescent="0.2">
      <c r="A4990" t="s">
        <v>1042</v>
      </c>
      <c r="B4990">
        <f t="shared" si="1450"/>
        <v>997</v>
      </c>
      <c r="C4990">
        <f t="shared" ca="1" si="1465"/>
        <v>11</v>
      </c>
      <c r="D4990">
        <f ca="1">INDEX(table_rates,C4990,7)</f>
        <v>60</v>
      </c>
      <c r="E4990">
        <f ca="1">INDEX(table_rates,C4990,8)</f>
        <v>60</v>
      </c>
    </row>
    <row r="4991" spans="1:5" x14ac:dyDescent="0.2">
      <c r="A4991" t="s">
        <v>1043</v>
      </c>
      <c r="B4991">
        <f t="shared" si="1450"/>
        <v>997</v>
      </c>
      <c r="C4991">
        <f t="shared" ca="1" si="1465"/>
        <v>11</v>
      </c>
      <c r="D4991" t="str">
        <f ca="1">INDEX(table_rates,C4991,9)</f>
        <v>n/a</v>
      </c>
      <c r="E4991" t="str">
        <f ca="1">INDEX(table_rates,C4991,10)</f>
        <v>n/a</v>
      </c>
    </row>
    <row r="4992" spans="1:5" x14ac:dyDescent="0.2">
      <c r="A4992" t="s">
        <v>1039</v>
      </c>
      <c r="B4992">
        <f t="shared" si="1450"/>
        <v>998</v>
      </c>
      <c r="C4992">
        <f t="shared" ca="1" si="1465"/>
        <v>5</v>
      </c>
      <c r="D4992">
        <f t="shared" ref="D4992:D5052" ca="1" si="1467">INDEX(table_rates,C4992,1)</f>
        <v>100</v>
      </c>
      <c r="E4992">
        <f t="shared" ref="E4992" ca="1" si="1468">INDEX(table_rates,C4992,2)</f>
        <v>100</v>
      </c>
    </row>
    <row r="4993" spans="1:5" x14ac:dyDescent="0.2">
      <c r="A4993" t="s">
        <v>1040</v>
      </c>
      <c r="B4993">
        <f t="shared" si="1450"/>
        <v>998</v>
      </c>
      <c r="C4993">
        <f t="shared" ca="1" si="1465"/>
        <v>5</v>
      </c>
      <c r="D4993">
        <f ca="1">INDEX(table_rates,C4993,3)</f>
        <v>80</v>
      </c>
      <c r="E4993">
        <f ca="1">INDEX(table_rates,C4993,4)</f>
        <v>80</v>
      </c>
    </row>
    <row r="4994" spans="1:5" x14ac:dyDescent="0.2">
      <c r="A4994" t="s">
        <v>1041</v>
      </c>
      <c r="B4994">
        <f t="shared" si="1450"/>
        <v>998</v>
      </c>
      <c r="C4994">
        <f t="shared" ca="1" si="1465"/>
        <v>5</v>
      </c>
      <c r="D4994">
        <f ca="1">INDEX(table_rates,C4994,5)</f>
        <v>60</v>
      </c>
      <c r="E4994">
        <f ca="1">INDEX(table_rates,C4994,6)</f>
        <v>60</v>
      </c>
    </row>
    <row r="4995" spans="1:5" x14ac:dyDescent="0.2">
      <c r="A4995" t="s">
        <v>1042</v>
      </c>
      <c r="B4995">
        <f t="shared" si="1450"/>
        <v>998</v>
      </c>
      <c r="C4995">
        <f t="shared" ca="1" si="1465"/>
        <v>5</v>
      </c>
      <c r="D4995" t="str">
        <f ca="1">INDEX(table_rates,C4995,7)</f>
        <v>not covered</v>
      </c>
      <c r="E4995" t="str">
        <f ca="1">INDEX(table_rates,C4995,8)</f>
        <v>not covered</v>
      </c>
    </row>
    <row r="4996" spans="1:5" x14ac:dyDescent="0.2">
      <c r="A4996" t="s">
        <v>1043</v>
      </c>
      <c r="B4996">
        <f t="shared" ref="B4996:B5059" si="1469">IF(MOD(ROW(B4996)-2,5)&lt;&gt;0,B4995,B4995+1)</f>
        <v>998</v>
      </c>
      <c r="C4996">
        <f t="shared" ca="1" si="1465"/>
        <v>5</v>
      </c>
      <c r="D4996" t="str">
        <f ca="1">INDEX(table_rates,C4996,9)</f>
        <v>n/a</v>
      </c>
      <c r="E4996" t="str">
        <f ca="1">INDEX(table_rates,C4996,10)</f>
        <v>n/a</v>
      </c>
    </row>
    <row r="4997" spans="1:5" x14ac:dyDescent="0.2">
      <c r="A4997" t="s">
        <v>1039</v>
      </c>
      <c r="B4997">
        <f t="shared" si="1469"/>
        <v>999</v>
      </c>
      <c r="C4997">
        <f t="shared" ca="1" si="1465"/>
        <v>5</v>
      </c>
      <c r="D4997">
        <f t="shared" ca="1" si="1467"/>
        <v>100</v>
      </c>
      <c r="E4997">
        <f t="shared" ref="E4997" ca="1" si="1470">INDEX(table_rates,C4997,2)</f>
        <v>100</v>
      </c>
    </row>
    <row r="4998" spans="1:5" x14ac:dyDescent="0.2">
      <c r="A4998" t="s">
        <v>1040</v>
      </c>
      <c r="B4998">
        <f t="shared" si="1469"/>
        <v>999</v>
      </c>
      <c r="C4998">
        <f t="shared" ca="1" si="1465"/>
        <v>5</v>
      </c>
      <c r="D4998">
        <f ca="1">INDEX(table_rates,C4998,3)</f>
        <v>80</v>
      </c>
      <c r="E4998">
        <f ca="1">INDEX(table_rates,C4998,4)</f>
        <v>80</v>
      </c>
    </row>
    <row r="4999" spans="1:5" x14ac:dyDescent="0.2">
      <c r="A4999" t="s">
        <v>1041</v>
      </c>
      <c r="B4999">
        <f t="shared" si="1469"/>
        <v>999</v>
      </c>
      <c r="C4999">
        <f t="shared" ca="1" si="1465"/>
        <v>5</v>
      </c>
      <c r="D4999">
        <f ca="1">INDEX(table_rates,C4999,5)</f>
        <v>60</v>
      </c>
      <c r="E4999">
        <f ca="1">INDEX(table_rates,C4999,6)</f>
        <v>60</v>
      </c>
    </row>
    <row r="5000" spans="1:5" x14ac:dyDescent="0.2">
      <c r="A5000" t="s">
        <v>1042</v>
      </c>
      <c r="B5000">
        <f t="shared" si="1469"/>
        <v>999</v>
      </c>
      <c r="C5000">
        <f t="shared" ca="1" si="1465"/>
        <v>5</v>
      </c>
      <c r="D5000" t="str">
        <f ca="1">INDEX(table_rates,C5000,7)</f>
        <v>not covered</v>
      </c>
      <c r="E5000" t="str">
        <f ca="1">INDEX(table_rates,C5000,8)</f>
        <v>not covered</v>
      </c>
    </row>
    <row r="5001" spans="1:5" x14ac:dyDescent="0.2">
      <c r="A5001" t="s">
        <v>1043</v>
      </c>
      <c r="B5001">
        <f t="shared" si="1469"/>
        <v>999</v>
      </c>
      <c r="C5001">
        <f t="shared" ca="1" si="1465"/>
        <v>5</v>
      </c>
      <c r="D5001" t="str">
        <f ca="1">INDEX(table_rates,C5001,9)</f>
        <v>n/a</v>
      </c>
      <c r="E5001" t="str">
        <f ca="1">INDEX(table_rates,C5001,10)</f>
        <v>n/a</v>
      </c>
    </row>
    <row r="5002" spans="1:5" x14ac:dyDescent="0.2">
      <c r="A5002" t="s">
        <v>1039</v>
      </c>
      <c r="B5002">
        <f t="shared" si="1469"/>
        <v>1000</v>
      </c>
      <c r="C5002">
        <f t="shared" ca="1" si="1458"/>
        <v>9</v>
      </c>
      <c r="D5002">
        <f t="shared" ca="1" si="1467"/>
        <v>100</v>
      </c>
      <c r="E5002">
        <f t="shared" ref="E5002" ca="1" si="1471">INDEX(table_rates,C5002,2)</f>
        <v>100</v>
      </c>
    </row>
    <row r="5003" spans="1:5" x14ac:dyDescent="0.2">
      <c r="A5003" t="s">
        <v>1040</v>
      </c>
      <c r="B5003">
        <f t="shared" si="1469"/>
        <v>1000</v>
      </c>
      <c r="C5003">
        <f t="shared" ref="C5003:C5021" ca="1" si="1472">IF(MOD(ROW(C5003)-2,5)&lt;&gt;0,C5002,RANDBETWEEN(1,ROWS(table_rates)))</f>
        <v>9</v>
      </c>
      <c r="D5003">
        <f ca="1">INDEX(table_rates,C5003,3)</f>
        <v>80</v>
      </c>
      <c r="E5003">
        <f ca="1">INDEX(table_rates,C5003,4)</f>
        <v>80</v>
      </c>
    </row>
    <row r="5004" spans="1:5" x14ac:dyDescent="0.2">
      <c r="A5004" t="s">
        <v>1041</v>
      </c>
      <c r="B5004">
        <f t="shared" si="1469"/>
        <v>1000</v>
      </c>
      <c r="C5004">
        <f t="shared" ca="1" si="1472"/>
        <v>9</v>
      </c>
      <c r="D5004">
        <f ca="1">INDEX(table_rates,C5004,5)</f>
        <v>80</v>
      </c>
      <c r="E5004">
        <f ca="1">INDEX(table_rates,C5004,6)</f>
        <v>80</v>
      </c>
    </row>
    <row r="5005" spans="1:5" x14ac:dyDescent="0.2">
      <c r="A5005" t="s">
        <v>1042</v>
      </c>
      <c r="B5005">
        <f t="shared" si="1469"/>
        <v>1000</v>
      </c>
      <c r="C5005">
        <f t="shared" ca="1" si="1472"/>
        <v>9</v>
      </c>
      <c r="D5005">
        <f ca="1">INDEX(table_rates,C5005,7)</f>
        <v>60</v>
      </c>
      <c r="E5005">
        <f ca="1">INDEX(table_rates,C5005,8)</f>
        <v>60</v>
      </c>
    </row>
    <row r="5006" spans="1:5" x14ac:dyDescent="0.2">
      <c r="A5006" t="s">
        <v>1043</v>
      </c>
      <c r="B5006">
        <f t="shared" si="1469"/>
        <v>1000</v>
      </c>
      <c r="C5006">
        <f t="shared" ca="1" si="1472"/>
        <v>9</v>
      </c>
      <c r="D5006" t="str">
        <f ca="1">INDEX(table_rates,C5006,9)</f>
        <v>n/a</v>
      </c>
      <c r="E5006" t="str">
        <f ca="1">INDEX(table_rates,C5006,10)</f>
        <v>n/a</v>
      </c>
    </row>
    <row r="5007" spans="1:5" x14ac:dyDescent="0.2">
      <c r="A5007" t="s">
        <v>1039</v>
      </c>
      <c r="B5007">
        <f t="shared" si="1469"/>
        <v>1001</v>
      </c>
      <c r="C5007">
        <f t="shared" ca="1" si="1472"/>
        <v>3</v>
      </c>
      <c r="D5007">
        <f t="shared" ca="1" si="1467"/>
        <v>100</v>
      </c>
      <c r="E5007">
        <f t="shared" ref="E5007" ca="1" si="1473">INDEX(table_rates,C5007,2)</f>
        <v>100</v>
      </c>
    </row>
    <row r="5008" spans="1:5" x14ac:dyDescent="0.2">
      <c r="A5008" t="s">
        <v>1040</v>
      </c>
      <c r="B5008">
        <f t="shared" si="1469"/>
        <v>1001</v>
      </c>
      <c r="C5008">
        <f t="shared" ca="1" si="1472"/>
        <v>3</v>
      </c>
      <c r="D5008">
        <f ca="1">INDEX(table_rates,C5008,3)</f>
        <v>80</v>
      </c>
      <c r="E5008">
        <f ca="1">INDEX(table_rates,C5008,4)</f>
        <v>80</v>
      </c>
    </row>
    <row r="5009" spans="1:5" x14ac:dyDescent="0.2">
      <c r="A5009" t="s">
        <v>1041</v>
      </c>
      <c r="B5009">
        <f t="shared" si="1469"/>
        <v>1001</v>
      </c>
      <c r="C5009">
        <f t="shared" ca="1" si="1472"/>
        <v>3</v>
      </c>
      <c r="D5009">
        <f ca="1">INDEX(table_rates,C5009,5)</f>
        <v>80</v>
      </c>
      <c r="E5009">
        <f ca="1">INDEX(table_rates,C5009,6)</f>
        <v>80</v>
      </c>
    </row>
    <row r="5010" spans="1:5" x14ac:dyDescent="0.2">
      <c r="A5010" t="s">
        <v>1042</v>
      </c>
      <c r="B5010">
        <f t="shared" si="1469"/>
        <v>1001</v>
      </c>
      <c r="C5010">
        <f t="shared" ca="1" si="1472"/>
        <v>3</v>
      </c>
      <c r="D5010">
        <f ca="1">INDEX(table_rates,C5010,7)</f>
        <v>60</v>
      </c>
      <c r="E5010">
        <f ca="1">INDEX(table_rates,C5010,8)</f>
        <v>60</v>
      </c>
    </row>
    <row r="5011" spans="1:5" x14ac:dyDescent="0.2">
      <c r="A5011" t="s">
        <v>1043</v>
      </c>
      <c r="B5011">
        <f t="shared" si="1469"/>
        <v>1001</v>
      </c>
      <c r="C5011">
        <f t="shared" ca="1" si="1472"/>
        <v>3</v>
      </c>
      <c r="D5011" t="str">
        <f ca="1">INDEX(table_rates,C5011,9)</f>
        <v>n/a</v>
      </c>
      <c r="E5011" t="str">
        <f ca="1">INDEX(table_rates,C5011,10)</f>
        <v>n/a</v>
      </c>
    </row>
    <row r="5012" spans="1:5" x14ac:dyDescent="0.2">
      <c r="A5012" t="s">
        <v>1039</v>
      </c>
      <c r="B5012">
        <f t="shared" si="1469"/>
        <v>1002</v>
      </c>
      <c r="C5012">
        <f t="shared" ca="1" si="1472"/>
        <v>2</v>
      </c>
      <c r="D5012">
        <f t="shared" ca="1" si="1467"/>
        <v>100</v>
      </c>
      <c r="E5012">
        <f t="shared" ref="E5012" ca="1" si="1474">INDEX(table_rates,C5012,2)</f>
        <v>100</v>
      </c>
    </row>
    <row r="5013" spans="1:5" x14ac:dyDescent="0.2">
      <c r="A5013" t="s">
        <v>1040</v>
      </c>
      <c r="B5013">
        <f t="shared" si="1469"/>
        <v>1002</v>
      </c>
      <c r="C5013">
        <f t="shared" ca="1" si="1472"/>
        <v>2</v>
      </c>
      <c r="D5013" t="str">
        <f ca="1">INDEX(table_rates,C5013,3)</f>
        <v>not covered</v>
      </c>
      <c r="E5013" t="str">
        <f ca="1">INDEX(table_rates,C5013,4)</f>
        <v>not covered</v>
      </c>
    </row>
    <row r="5014" spans="1:5" x14ac:dyDescent="0.2">
      <c r="A5014" t="s">
        <v>1041</v>
      </c>
      <c r="B5014">
        <f t="shared" si="1469"/>
        <v>1002</v>
      </c>
      <c r="C5014">
        <f t="shared" ca="1" si="1472"/>
        <v>2</v>
      </c>
      <c r="D5014" t="str">
        <f ca="1">INDEX(table_rates,C5014,5)</f>
        <v>not covered</v>
      </c>
      <c r="E5014" t="str">
        <f ca="1">INDEX(table_rates,C5014,6)</f>
        <v>not covered</v>
      </c>
    </row>
    <row r="5015" spans="1:5" x14ac:dyDescent="0.2">
      <c r="A5015" t="s">
        <v>1042</v>
      </c>
      <c r="B5015">
        <f t="shared" si="1469"/>
        <v>1002</v>
      </c>
      <c r="C5015">
        <f t="shared" ca="1" si="1472"/>
        <v>2</v>
      </c>
      <c r="D5015" t="str">
        <f ca="1">INDEX(table_rates,C5015,7)</f>
        <v>not covered</v>
      </c>
      <c r="E5015" t="str">
        <f ca="1">INDEX(table_rates,C5015,8)</f>
        <v>not covered</v>
      </c>
    </row>
    <row r="5016" spans="1:5" x14ac:dyDescent="0.2">
      <c r="A5016" t="s">
        <v>1043</v>
      </c>
      <c r="B5016">
        <f t="shared" si="1469"/>
        <v>1002</v>
      </c>
      <c r="C5016">
        <f t="shared" ca="1" si="1472"/>
        <v>2</v>
      </c>
      <c r="D5016" t="str">
        <f ca="1">INDEX(table_rates,C5016,9)</f>
        <v>n/a</v>
      </c>
      <c r="E5016" t="str">
        <f ca="1">INDEX(table_rates,C5016,10)</f>
        <v>n/a</v>
      </c>
    </row>
    <row r="5017" spans="1:5" x14ac:dyDescent="0.2">
      <c r="A5017" t="s">
        <v>1039</v>
      </c>
      <c r="B5017">
        <f t="shared" si="1469"/>
        <v>1003</v>
      </c>
      <c r="C5017">
        <f t="shared" ca="1" si="1472"/>
        <v>9</v>
      </c>
      <c r="D5017">
        <f t="shared" ca="1" si="1467"/>
        <v>100</v>
      </c>
      <c r="E5017">
        <f t="shared" ref="E5017" ca="1" si="1475">INDEX(table_rates,C5017,2)</f>
        <v>100</v>
      </c>
    </row>
    <row r="5018" spans="1:5" x14ac:dyDescent="0.2">
      <c r="A5018" t="s">
        <v>1040</v>
      </c>
      <c r="B5018">
        <f t="shared" si="1469"/>
        <v>1003</v>
      </c>
      <c r="C5018">
        <f t="shared" ca="1" si="1472"/>
        <v>9</v>
      </c>
      <c r="D5018">
        <f ca="1">INDEX(table_rates,C5018,3)</f>
        <v>80</v>
      </c>
      <c r="E5018">
        <f ca="1">INDEX(table_rates,C5018,4)</f>
        <v>80</v>
      </c>
    </row>
    <row r="5019" spans="1:5" x14ac:dyDescent="0.2">
      <c r="A5019" t="s">
        <v>1041</v>
      </c>
      <c r="B5019">
        <f t="shared" si="1469"/>
        <v>1003</v>
      </c>
      <c r="C5019">
        <f t="shared" ca="1" si="1472"/>
        <v>9</v>
      </c>
      <c r="D5019">
        <f ca="1">INDEX(table_rates,C5019,5)</f>
        <v>80</v>
      </c>
      <c r="E5019">
        <f ca="1">INDEX(table_rates,C5019,6)</f>
        <v>80</v>
      </c>
    </row>
    <row r="5020" spans="1:5" x14ac:dyDescent="0.2">
      <c r="A5020" t="s">
        <v>1042</v>
      </c>
      <c r="B5020">
        <f t="shared" si="1469"/>
        <v>1003</v>
      </c>
      <c r="C5020">
        <f t="shared" ca="1" si="1472"/>
        <v>9</v>
      </c>
      <c r="D5020">
        <f ca="1">INDEX(table_rates,C5020,7)</f>
        <v>60</v>
      </c>
      <c r="E5020">
        <f ca="1">INDEX(table_rates,C5020,8)</f>
        <v>60</v>
      </c>
    </row>
    <row r="5021" spans="1:5" x14ac:dyDescent="0.2">
      <c r="A5021" t="s">
        <v>1043</v>
      </c>
      <c r="B5021">
        <f t="shared" si="1469"/>
        <v>1003</v>
      </c>
      <c r="C5021">
        <f t="shared" ca="1" si="1472"/>
        <v>9</v>
      </c>
      <c r="D5021" t="str">
        <f ca="1">INDEX(table_rates,C5021,9)</f>
        <v>n/a</v>
      </c>
      <c r="E5021" t="str">
        <f ca="1">INDEX(table_rates,C5021,10)</f>
        <v>n/a</v>
      </c>
    </row>
    <row r="5022" spans="1:5" x14ac:dyDescent="0.2">
      <c r="A5022" t="s">
        <v>1039</v>
      </c>
      <c r="B5022">
        <f t="shared" si="1469"/>
        <v>1004</v>
      </c>
      <c r="C5022">
        <f t="shared" ca="1" si="1458"/>
        <v>2</v>
      </c>
      <c r="D5022">
        <f t="shared" ca="1" si="1467"/>
        <v>100</v>
      </c>
      <c r="E5022">
        <f t="shared" ref="E5022" ca="1" si="1476">INDEX(table_rates,C5022,2)</f>
        <v>100</v>
      </c>
    </row>
    <row r="5023" spans="1:5" x14ac:dyDescent="0.2">
      <c r="A5023" t="s">
        <v>1040</v>
      </c>
      <c r="B5023">
        <f t="shared" si="1469"/>
        <v>1004</v>
      </c>
      <c r="C5023">
        <f t="shared" ref="C5023:C5041" ca="1" si="1477">IF(MOD(ROW(C5023)-2,5)&lt;&gt;0,C5022,RANDBETWEEN(1,ROWS(table_rates)))</f>
        <v>2</v>
      </c>
      <c r="D5023" t="str">
        <f ca="1">INDEX(table_rates,C5023,3)</f>
        <v>not covered</v>
      </c>
      <c r="E5023" t="str">
        <f ca="1">INDEX(table_rates,C5023,4)</f>
        <v>not covered</v>
      </c>
    </row>
    <row r="5024" spans="1:5" x14ac:dyDescent="0.2">
      <c r="A5024" t="s">
        <v>1041</v>
      </c>
      <c r="B5024">
        <f t="shared" si="1469"/>
        <v>1004</v>
      </c>
      <c r="C5024">
        <f t="shared" ca="1" si="1477"/>
        <v>2</v>
      </c>
      <c r="D5024" t="str">
        <f ca="1">INDEX(table_rates,C5024,5)</f>
        <v>not covered</v>
      </c>
      <c r="E5024" t="str">
        <f ca="1">INDEX(table_rates,C5024,6)</f>
        <v>not covered</v>
      </c>
    </row>
    <row r="5025" spans="1:5" x14ac:dyDescent="0.2">
      <c r="A5025" t="s">
        <v>1042</v>
      </c>
      <c r="B5025">
        <f t="shared" si="1469"/>
        <v>1004</v>
      </c>
      <c r="C5025">
        <f t="shared" ca="1" si="1477"/>
        <v>2</v>
      </c>
      <c r="D5025" t="str">
        <f ca="1">INDEX(table_rates,C5025,7)</f>
        <v>not covered</v>
      </c>
      <c r="E5025" t="str">
        <f ca="1">INDEX(table_rates,C5025,8)</f>
        <v>not covered</v>
      </c>
    </row>
    <row r="5026" spans="1:5" x14ac:dyDescent="0.2">
      <c r="A5026" t="s">
        <v>1043</v>
      </c>
      <c r="B5026">
        <f t="shared" si="1469"/>
        <v>1004</v>
      </c>
      <c r="C5026">
        <f t="shared" ca="1" si="1477"/>
        <v>2</v>
      </c>
      <c r="D5026" t="str">
        <f ca="1">INDEX(table_rates,C5026,9)</f>
        <v>n/a</v>
      </c>
      <c r="E5026" t="str">
        <f ca="1">INDEX(table_rates,C5026,10)</f>
        <v>n/a</v>
      </c>
    </row>
    <row r="5027" spans="1:5" x14ac:dyDescent="0.2">
      <c r="A5027" t="s">
        <v>1039</v>
      </c>
      <c r="B5027">
        <f t="shared" si="1469"/>
        <v>1005</v>
      </c>
      <c r="C5027">
        <f t="shared" ca="1" si="1477"/>
        <v>6</v>
      </c>
      <c r="D5027">
        <f t="shared" ca="1" si="1467"/>
        <v>100</v>
      </c>
      <c r="E5027">
        <f t="shared" ref="E5027" ca="1" si="1478">INDEX(table_rates,C5027,2)</f>
        <v>100</v>
      </c>
    </row>
    <row r="5028" spans="1:5" x14ac:dyDescent="0.2">
      <c r="A5028" t="s">
        <v>1040</v>
      </c>
      <c r="B5028">
        <f t="shared" si="1469"/>
        <v>1005</v>
      </c>
      <c r="C5028">
        <f t="shared" ca="1" si="1477"/>
        <v>6</v>
      </c>
      <c r="D5028">
        <f ca="1">INDEX(table_rates,C5028,3)</f>
        <v>80</v>
      </c>
      <c r="E5028">
        <f ca="1">INDEX(table_rates,C5028,4)</f>
        <v>80</v>
      </c>
    </row>
    <row r="5029" spans="1:5" x14ac:dyDescent="0.2">
      <c r="A5029" t="s">
        <v>1041</v>
      </c>
      <c r="B5029">
        <f t="shared" si="1469"/>
        <v>1005</v>
      </c>
      <c r="C5029">
        <f t="shared" ca="1" si="1477"/>
        <v>6</v>
      </c>
      <c r="D5029">
        <f ca="1">INDEX(table_rates,C5029,5)</f>
        <v>60</v>
      </c>
      <c r="E5029">
        <f ca="1">INDEX(table_rates,C5029,6)</f>
        <v>60</v>
      </c>
    </row>
    <row r="5030" spans="1:5" x14ac:dyDescent="0.2">
      <c r="A5030" t="s">
        <v>1042</v>
      </c>
      <c r="B5030">
        <f t="shared" si="1469"/>
        <v>1005</v>
      </c>
      <c r="C5030">
        <f t="shared" ca="1" si="1477"/>
        <v>6</v>
      </c>
      <c r="D5030">
        <f ca="1">INDEX(table_rates,C5030,7)</f>
        <v>50</v>
      </c>
      <c r="E5030">
        <f ca="1">INDEX(table_rates,C5030,8)</f>
        <v>50</v>
      </c>
    </row>
    <row r="5031" spans="1:5" x14ac:dyDescent="0.2">
      <c r="A5031" t="s">
        <v>1043</v>
      </c>
      <c r="B5031">
        <f t="shared" si="1469"/>
        <v>1005</v>
      </c>
      <c r="C5031">
        <f t="shared" ca="1" si="1477"/>
        <v>6</v>
      </c>
      <c r="D5031" t="str">
        <f ca="1">INDEX(table_rates,C5031,9)</f>
        <v>n/a</v>
      </c>
      <c r="E5031" t="str">
        <f ca="1">INDEX(table_rates,C5031,10)</f>
        <v>n/a</v>
      </c>
    </row>
    <row r="5032" spans="1:5" x14ac:dyDescent="0.2">
      <c r="A5032" t="s">
        <v>1039</v>
      </c>
      <c r="B5032">
        <f t="shared" si="1469"/>
        <v>1006</v>
      </c>
      <c r="C5032">
        <f t="shared" ca="1" si="1477"/>
        <v>5</v>
      </c>
      <c r="D5032">
        <f t="shared" ca="1" si="1467"/>
        <v>100</v>
      </c>
      <c r="E5032">
        <f t="shared" ref="E5032" ca="1" si="1479">INDEX(table_rates,C5032,2)</f>
        <v>100</v>
      </c>
    </row>
    <row r="5033" spans="1:5" x14ac:dyDescent="0.2">
      <c r="A5033" t="s">
        <v>1040</v>
      </c>
      <c r="B5033">
        <f t="shared" si="1469"/>
        <v>1006</v>
      </c>
      <c r="C5033">
        <f t="shared" ca="1" si="1477"/>
        <v>5</v>
      </c>
      <c r="D5033">
        <f ca="1">INDEX(table_rates,C5033,3)</f>
        <v>80</v>
      </c>
      <c r="E5033">
        <f ca="1">INDEX(table_rates,C5033,4)</f>
        <v>80</v>
      </c>
    </row>
    <row r="5034" spans="1:5" x14ac:dyDescent="0.2">
      <c r="A5034" t="s">
        <v>1041</v>
      </c>
      <c r="B5034">
        <f t="shared" si="1469"/>
        <v>1006</v>
      </c>
      <c r="C5034">
        <f t="shared" ca="1" si="1477"/>
        <v>5</v>
      </c>
      <c r="D5034">
        <f ca="1">INDEX(table_rates,C5034,5)</f>
        <v>60</v>
      </c>
      <c r="E5034">
        <f ca="1">INDEX(table_rates,C5034,6)</f>
        <v>60</v>
      </c>
    </row>
    <row r="5035" spans="1:5" x14ac:dyDescent="0.2">
      <c r="A5035" t="s">
        <v>1042</v>
      </c>
      <c r="B5035">
        <f t="shared" si="1469"/>
        <v>1006</v>
      </c>
      <c r="C5035">
        <f t="shared" ca="1" si="1477"/>
        <v>5</v>
      </c>
      <c r="D5035" t="str">
        <f ca="1">INDEX(table_rates,C5035,7)</f>
        <v>not covered</v>
      </c>
      <c r="E5035" t="str">
        <f ca="1">INDEX(table_rates,C5035,8)</f>
        <v>not covered</v>
      </c>
    </row>
    <row r="5036" spans="1:5" x14ac:dyDescent="0.2">
      <c r="A5036" t="s">
        <v>1043</v>
      </c>
      <c r="B5036">
        <f t="shared" si="1469"/>
        <v>1006</v>
      </c>
      <c r="C5036">
        <f t="shared" ca="1" si="1477"/>
        <v>5</v>
      </c>
      <c r="D5036" t="str">
        <f ca="1">INDEX(table_rates,C5036,9)</f>
        <v>n/a</v>
      </c>
      <c r="E5036" t="str">
        <f ca="1">INDEX(table_rates,C5036,10)</f>
        <v>n/a</v>
      </c>
    </row>
    <row r="5037" spans="1:5" x14ac:dyDescent="0.2">
      <c r="A5037" t="s">
        <v>1039</v>
      </c>
      <c r="B5037">
        <f t="shared" si="1469"/>
        <v>1007</v>
      </c>
      <c r="C5037">
        <f t="shared" ca="1" si="1477"/>
        <v>4</v>
      </c>
      <c r="D5037">
        <f t="shared" ca="1" si="1467"/>
        <v>100</v>
      </c>
      <c r="E5037">
        <f t="shared" ref="E5037" ca="1" si="1480">INDEX(table_rates,C5037,2)</f>
        <v>100</v>
      </c>
    </row>
    <row r="5038" spans="1:5" x14ac:dyDescent="0.2">
      <c r="A5038" t="s">
        <v>1040</v>
      </c>
      <c r="B5038">
        <f t="shared" si="1469"/>
        <v>1007</v>
      </c>
      <c r="C5038">
        <f t="shared" ca="1" si="1477"/>
        <v>4</v>
      </c>
      <c r="D5038">
        <f ca="1">INDEX(table_rates,C5038,3)</f>
        <v>90</v>
      </c>
      <c r="E5038">
        <f ca="1">INDEX(table_rates,C5038,4)</f>
        <v>90</v>
      </c>
    </row>
    <row r="5039" spans="1:5" x14ac:dyDescent="0.2">
      <c r="A5039" t="s">
        <v>1041</v>
      </c>
      <c r="B5039">
        <f t="shared" si="1469"/>
        <v>1007</v>
      </c>
      <c r="C5039">
        <f t="shared" ca="1" si="1477"/>
        <v>4</v>
      </c>
      <c r="D5039">
        <f ca="1">INDEX(table_rates,C5039,5)</f>
        <v>80</v>
      </c>
      <c r="E5039">
        <f ca="1">INDEX(table_rates,C5039,6)</f>
        <v>80</v>
      </c>
    </row>
    <row r="5040" spans="1:5" x14ac:dyDescent="0.2">
      <c r="A5040" t="s">
        <v>1042</v>
      </c>
      <c r="B5040">
        <f t="shared" si="1469"/>
        <v>1007</v>
      </c>
      <c r="C5040">
        <f t="shared" ca="1" si="1477"/>
        <v>4</v>
      </c>
      <c r="D5040">
        <f ca="1">INDEX(table_rates,C5040,7)</f>
        <v>80</v>
      </c>
      <c r="E5040">
        <f ca="1">INDEX(table_rates,C5040,8)</f>
        <v>80</v>
      </c>
    </row>
    <row r="5041" spans="1:5" x14ac:dyDescent="0.2">
      <c r="A5041" t="s">
        <v>1043</v>
      </c>
      <c r="B5041">
        <f t="shared" si="1469"/>
        <v>1007</v>
      </c>
      <c r="C5041">
        <f t="shared" ca="1" si="1477"/>
        <v>4</v>
      </c>
      <c r="D5041" t="str">
        <f ca="1">INDEX(table_rates,C5041,9)</f>
        <v>n/a</v>
      </c>
      <c r="E5041" t="str">
        <f ca="1">INDEX(table_rates,C5041,10)</f>
        <v>n/a</v>
      </c>
    </row>
    <row r="5042" spans="1:5" x14ac:dyDescent="0.2">
      <c r="A5042" t="s">
        <v>1039</v>
      </c>
      <c r="B5042">
        <f t="shared" si="1469"/>
        <v>1008</v>
      </c>
      <c r="C5042">
        <f t="shared" ref="C5042:C5082" ca="1" si="1481">RANDBETWEEN(1,ROWS(table_rates))</f>
        <v>2</v>
      </c>
      <c r="D5042">
        <f t="shared" ca="1" si="1467"/>
        <v>100</v>
      </c>
      <c r="E5042">
        <f t="shared" ref="E5042" ca="1" si="1482">INDEX(table_rates,C5042,2)</f>
        <v>100</v>
      </c>
    </row>
    <row r="5043" spans="1:5" x14ac:dyDescent="0.2">
      <c r="A5043" t="s">
        <v>1040</v>
      </c>
      <c r="B5043">
        <f t="shared" si="1469"/>
        <v>1008</v>
      </c>
      <c r="C5043">
        <f t="shared" ref="C5043:C5061" ca="1" si="1483">IF(MOD(ROW(C5043)-2,5)&lt;&gt;0,C5042,RANDBETWEEN(1,ROWS(table_rates)))</f>
        <v>2</v>
      </c>
      <c r="D5043" t="str">
        <f ca="1">INDEX(table_rates,C5043,3)</f>
        <v>not covered</v>
      </c>
      <c r="E5043" t="str">
        <f ca="1">INDEX(table_rates,C5043,4)</f>
        <v>not covered</v>
      </c>
    </row>
    <row r="5044" spans="1:5" x14ac:dyDescent="0.2">
      <c r="A5044" t="s">
        <v>1041</v>
      </c>
      <c r="B5044">
        <f t="shared" si="1469"/>
        <v>1008</v>
      </c>
      <c r="C5044">
        <f t="shared" ca="1" si="1483"/>
        <v>2</v>
      </c>
      <c r="D5044" t="str">
        <f ca="1">INDEX(table_rates,C5044,5)</f>
        <v>not covered</v>
      </c>
      <c r="E5044" t="str">
        <f ca="1">INDEX(table_rates,C5044,6)</f>
        <v>not covered</v>
      </c>
    </row>
    <row r="5045" spans="1:5" x14ac:dyDescent="0.2">
      <c r="A5045" t="s">
        <v>1042</v>
      </c>
      <c r="B5045">
        <f t="shared" si="1469"/>
        <v>1008</v>
      </c>
      <c r="C5045">
        <f t="shared" ca="1" si="1483"/>
        <v>2</v>
      </c>
      <c r="D5045" t="str">
        <f ca="1">INDEX(table_rates,C5045,7)</f>
        <v>not covered</v>
      </c>
      <c r="E5045" t="str">
        <f ca="1">INDEX(table_rates,C5045,8)</f>
        <v>not covered</v>
      </c>
    </row>
    <row r="5046" spans="1:5" x14ac:dyDescent="0.2">
      <c r="A5046" t="s">
        <v>1043</v>
      </c>
      <c r="B5046">
        <f t="shared" si="1469"/>
        <v>1008</v>
      </c>
      <c r="C5046">
        <f t="shared" ca="1" si="1483"/>
        <v>2</v>
      </c>
      <c r="D5046" t="str">
        <f ca="1">INDEX(table_rates,C5046,9)</f>
        <v>n/a</v>
      </c>
      <c r="E5046" t="str">
        <f ca="1">INDEX(table_rates,C5046,10)</f>
        <v>n/a</v>
      </c>
    </row>
    <row r="5047" spans="1:5" x14ac:dyDescent="0.2">
      <c r="A5047" t="s">
        <v>1039</v>
      </c>
      <c r="B5047">
        <f t="shared" si="1469"/>
        <v>1009</v>
      </c>
      <c r="C5047">
        <f t="shared" ca="1" si="1483"/>
        <v>10</v>
      </c>
      <c r="D5047">
        <f t="shared" ca="1" si="1467"/>
        <v>100</v>
      </c>
      <c r="E5047">
        <f t="shared" ref="E5047" ca="1" si="1484">INDEX(table_rates,C5047,2)</f>
        <v>100</v>
      </c>
    </row>
    <row r="5048" spans="1:5" x14ac:dyDescent="0.2">
      <c r="A5048" t="s">
        <v>1040</v>
      </c>
      <c r="B5048">
        <f t="shared" si="1469"/>
        <v>1009</v>
      </c>
      <c r="C5048">
        <f t="shared" ca="1" si="1483"/>
        <v>10</v>
      </c>
      <c r="D5048">
        <f ca="1">INDEX(table_rates,C5048,3)</f>
        <v>80</v>
      </c>
      <c r="E5048">
        <f ca="1">INDEX(table_rates,C5048,4)</f>
        <v>80</v>
      </c>
    </row>
    <row r="5049" spans="1:5" x14ac:dyDescent="0.2">
      <c r="A5049" t="s">
        <v>1041</v>
      </c>
      <c r="B5049">
        <f t="shared" si="1469"/>
        <v>1009</v>
      </c>
      <c r="C5049">
        <f t="shared" ca="1" si="1483"/>
        <v>10</v>
      </c>
      <c r="D5049">
        <f ca="1">INDEX(table_rates,C5049,5)</f>
        <v>80</v>
      </c>
      <c r="E5049">
        <f ca="1">INDEX(table_rates,C5049,6)</f>
        <v>80</v>
      </c>
    </row>
    <row r="5050" spans="1:5" x14ac:dyDescent="0.2">
      <c r="A5050" t="s">
        <v>1042</v>
      </c>
      <c r="B5050">
        <f t="shared" si="1469"/>
        <v>1009</v>
      </c>
      <c r="C5050">
        <f t="shared" ca="1" si="1483"/>
        <v>10</v>
      </c>
      <c r="D5050">
        <f ca="1">INDEX(table_rates,C5050,7)</f>
        <v>60</v>
      </c>
      <c r="E5050">
        <f ca="1">INDEX(table_rates,C5050,8)</f>
        <v>60</v>
      </c>
    </row>
    <row r="5051" spans="1:5" x14ac:dyDescent="0.2">
      <c r="A5051" t="s">
        <v>1043</v>
      </c>
      <c r="B5051">
        <f t="shared" si="1469"/>
        <v>1009</v>
      </c>
      <c r="C5051">
        <f t="shared" ca="1" si="1483"/>
        <v>10</v>
      </c>
      <c r="D5051" t="str">
        <f ca="1">INDEX(table_rates,C5051,9)</f>
        <v>n/a</v>
      </c>
      <c r="E5051" t="str">
        <f ca="1">INDEX(table_rates,C5051,10)</f>
        <v>n/a</v>
      </c>
    </row>
    <row r="5052" spans="1:5" x14ac:dyDescent="0.2">
      <c r="A5052" t="s">
        <v>1039</v>
      </c>
      <c r="B5052">
        <f t="shared" si="1469"/>
        <v>1010</v>
      </c>
      <c r="C5052">
        <f t="shared" ca="1" si="1483"/>
        <v>3</v>
      </c>
      <c r="D5052">
        <f t="shared" ca="1" si="1467"/>
        <v>100</v>
      </c>
      <c r="E5052">
        <f t="shared" ref="E5052" ca="1" si="1485">INDEX(table_rates,C5052,2)</f>
        <v>100</v>
      </c>
    </row>
    <row r="5053" spans="1:5" x14ac:dyDescent="0.2">
      <c r="A5053" t="s">
        <v>1040</v>
      </c>
      <c r="B5053">
        <f t="shared" si="1469"/>
        <v>1010</v>
      </c>
      <c r="C5053">
        <f t="shared" ca="1" si="1483"/>
        <v>3</v>
      </c>
      <c r="D5053">
        <f ca="1">INDEX(table_rates,C5053,3)</f>
        <v>80</v>
      </c>
      <c r="E5053">
        <f ca="1">INDEX(table_rates,C5053,4)</f>
        <v>80</v>
      </c>
    </row>
    <row r="5054" spans="1:5" x14ac:dyDescent="0.2">
      <c r="A5054" t="s">
        <v>1041</v>
      </c>
      <c r="B5054">
        <f t="shared" si="1469"/>
        <v>1010</v>
      </c>
      <c r="C5054">
        <f t="shared" ca="1" si="1483"/>
        <v>3</v>
      </c>
      <c r="D5054">
        <f ca="1">INDEX(table_rates,C5054,5)</f>
        <v>80</v>
      </c>
      <c r="E5054">
        <f ca="1">INDEX(table_rates,C5054,6)</f>
        <v>80</v>
      </c>
    </row>
    <row r="5055" spans="1:5" x14ac:dyDescent="0.2">
      <c r="A5055" t="s">
        <v>1042</v>
      </c>
      <c r="B5055">
        <f t="shared" si="1469"/>
        <v>1010</v>
      </c>
      <c r="C5055">
        <f t="shared" ca="1" si="1483"/>
        <v>3</v>
      </c>
      <c r="D5055">
        <f ca="1">INDEX(table_rates,C5055,7)</f>
        <v>60</v>
      </c>
      <c r="E5055">
        <f ca="1">INDEX(table_rates,C5055,8)</f>
        <v>60</v>
      </c>
    </row>
    <row r="5056" spans="1:5" x14ac:dyDescent="0.2">
      <c r="A5056" t="s">
        <v>1043</v>
      </c>
      <c r="B5056">
        <f t="shared" si="1469"/>
        <v>1010</v>
      </c>
      <c r="C5056">
        <f t="shared" ca="1" si="1483"/>
        <v>3</v>
      </c>
      <c r="D5056" t="str">
        <f ca="1">INDEX(table_rates,C5056,9)</f>
        <v>n/a</v>
      </c>
      <c r="E5056" t="str">
        <f ca="1">INDEX(table_rates,C5056,10)</f>
        <v>n/a</v>
      </c>
    </row>
    <row r="5057" spans="1:5" x14ac:dyDescent="0.2">
      <c r="A5057" t="s">
        <v>1039</v>
      </c>
      <c r="B5057">
        <f t="shared" si="1469"/>
        <v>1011</v>
      </c>
      <c r="C5057">
        <f t="shared" ca="1" si="1483"/>
        <v>7</v>
      </c>
      <c r="D5057">
        <f t="shared" ref="D5057:D5097" ca="1" si="1486">INDEX(table_rates,C5057,1)</f>
        <v>100</v>
      </c>
      <c r="E5057">
        <f t="shared" ref="E5057" ca="1" si="1487">INDEX(table_rates,C5057,2)</f>
        <v>100</v>
      </c>
    </row>
    <row r="5058" spans="1:5" x14ac:dyDescent="0.2">
      <c r="A5058" t="s">
        <v>1040</v>
      </c>
      <c r="B5058">
        <f t="shared" si="1469"/>
        <v>1011</v>
      </c>
      <c r="C5058">
        <f t="shared" ca="1" si="1483"/>
        <v>7</v>
      </c>
      <c r="D5058">
        <f ca="1">INDEX(table_rates,C5058,3)</f>
        <v>80</v>
      </c>
      <c r="E5058">
        <f ca="1">INDEX(table_rates,C5058,4)</f>
        <v>80</v>
      </c>
    </row>
    <row r="5059" spans="1:5" x14ac:dyDescent="0.2">
      <c r="A5059" t="s">
        <v>1041</v>
      </c>
      <c r="B5059">
        <f t="shared" si="1469"/>
        <v>1011</v>
      </c>
      <c r="C5059">
        <f t="shared" ca="1" si="1483"/>
        <v>7</v>
      </c>
      <c r="D5059">
        <f ca="1">INDEX(table_rates,C5059,5)</f>
        <v>60</v>
      </c>
      <c r="E5059">
        <f ca="1">INDEX(table_rates,C5059,6)</f>
        <v>60</v>
      </c>
    </row>
    <row r="5060" spans="1:5" x14ac:dyDescent="0.2">
      <c r="A5060" t="s">
        <v>1042</v>
      </c>
      <c r="B5060">
        <f t="shared" ref="B5060:B5111" si="1488">IF(MOD(ROW(B5060)-2,5)&lt;&gt;0,B5059,B5059+1)</f>
        <v>1011</v>
      </c>
      <c r="C5060">
        <f t="shared" ca="1" si="1483"/>
        <v>7</v>
      </c>
      <c r="D5060">
        <f ca="1">INDEX(table_rates,C5060,7)</f>
        <v>50</v>
      </c>
      <c r="E5060">
        <f ca="1">INDEX(table_rates,C5060,8)</f>
        <v>50</v>
      </c>
    </row>
    <row r="5061" spans="1:5" x14ac:dyDescent="0.2">
      <c r="A5061" t="s">
        <v>1043</v>
      </c>
      <c r="B5061">
        <f t="shared" si="1488"/>
        <v>1011</v>
      </c>
      <c r="C5061">
        <f t="shared" ca="1" si="1483"/>
        <v>7</v>
      </c>
      <c r="D5061" t="str">
        <f ca="1">INDEX(table_rates,C5061,9)</f>
        <v>n/a</v>
      </c>
      <c r="E5061" t="str">
        <f ca="1">INDEX(table_rates,C5061,10)</f>
        <v>n/a</v>
      </c>
    </row>
    <row r="5062" spans="1:5" x14ac:dyDescent="0.2">
      <c r="A5062" t="s">
        <v>1039</v>
      </c>
      <c r="B5062">
        <f t="shared" si="1488"/>
        <v>1012</v>
      </c>
      <c r="C5062">
        <f t="shared" ca="1" si="1481"/>
        <v>5</v>
      </c>
      <c r="D5062">
        <f t="shared" ca="1" si="1486"/>
        <v>100</v>
      </c>
      <c r="E5062">
        <f t="shared" ref="E5062" ca="1" si="1489">INDEX(table_rates,C5062,2)</f>
        <v>100</v>
      </c>
    </row>
    <row r="5063" spans="1:5" x14ac:dyDescent="0.2">
      <c r="A5063" t="s">
        <v>1040</v>
      </c>
      <c r="B5063">
        <f t="shared" si="1488"/>
        <v>1012</v>
      </c>
      <c r="C5063">
        <f t="shared" ref="C5063:C5081" ca="1" si="1490">IF(MOD(ROW(C5063)-2,5)&lt;&gt;0,C5062,RANDBETWEEN(1,ROWS(table_rates)))</f>
        <v>5</v>
      </c>
      <c r="D5063">
        <f ca="1">INDEX(table_rates,C5063,3)</f>
        <v>80</v>
      </c>
      <c r="E5063">
        <f ca="1">INDEX(table_rates,C5063,4)</f>
        <v>80</v>
      </c>
    </row>
    <row r="5064" spans="1:5" x14ac:dyDescent="0.2">
      <c r="A5064" t="s">
        <v>1041</v>
      </c>
      <c r="B5064">
        <f t="shared" si="1488"/>
        <v>1012</v>
      </c>
      <c r="C5064">
        <f t="shared" ca="1" si="1490"/>
        <v>5</v>
      </c>
      <c r="D5064">
        <f ca="1">INDEX(table_rates,C5064,5)</f>
        <v>60</v>
      </c>
      <c r="E5064">
        <f ca="1">INDEX(table_rates,C5064,6)</f>
        <v>60</v>
      </c>
    </row>
    <row r="5065" spans="1:5" x14ac:dyDescent="0.2">
      <c r="A5065" t="s">
        <v>1042</v>
      </c>
      <c r="B5065">
        <f t="shared" si="1488"/>
        <v>1012</v>
      </c>
      <c r="C5065">
        <f t="shared" ca="1" si="1490"/>
        <v>5</v>
      </c>
      <c r="D5065" t="str">
        <f ca="1">INDEX(table_rates,C5065,7)</f>
        <v>not covered</v>
      </c>
      <c r="E5065" t="str">
        <f ca="1">INDEX(table_rates,C5065,8)</f>
        <v>not covered</v>
      </c>
    </row>
    <row r="5066" spans="1:5" x14ac:dyDescent="0.2">
      <c r="A5066" t="s">
        <v>1043</v>
      </c>
      <c r="B5066">
        <f t="shared" si="1488"/>
        <v>1012</v>
      </c>
      <c r="C5066">
        <f t="shared" ca="1" si="1490"/>
        <v>5</v>
      </c>
      <c r="D5066" t="str">
        <f ca="1">INDEX(table_rates,C5066,9)</f>
        <v>n/a</v>
      </c>
      <c r="E5066" t="str">
        <f ca="1">INDEX(table_rates,C5066,10)</f>
        <v>n/a</v>
      </c>
    </row>
    <row r="5067" spans="1:5" x14ac:dyDescent="0.2">
      <c r="A5067" t="s">
        <v>1039</v>
      </c>
      <c r="B5067">
        <f t="shared" si="1488"/>
        <v>1013</v>
      </c>
      <c r="C5067">
        <f t="shared" ca="1" si="1490"/>
        <v>1</v>
      </c>
      <c r="D5067">
        <f t="shared" ca="1" si="1486"/>
        <v>100</v>
      </c>
      <c r="E5067">
        <f t="shared" ref="E5067" ca="1" si="1491">INDEX(table_rates,C5067,2)</f>
        <v>100</v>
      </c>
    </row>
    <row r="5068" spans="1:5" x14ac:dyDescent="0.2">
      <c r="A5068" t="s">
        <v>1040</v>
      </c>
      <c r="B5068">
        <f t="shared" si="1488"/>
        <v>1013</v>
      </c>
      <c r="C5068">
        <f t="shared" ca="1" si="1490"/>
        <v>1</v>
      </c>
      <c r="D5068">
        <f ca="1">INDEX(table_rates,C5068,3)</f>
        <v>80</v>
      </c>
      <c r="E5068">
        <f ca="1">INDEX(table_rates,C5068,4)</f>
        <v>80</v>
      </c>
    </row>
    <row r="5069" spans="1:5" x14ac:dyDescent="0.2">
      <c r="A5069" t="s">
        <v>1041</v>
      </c>
      <c r="B5069">
        <f t="shared" si="1488"/>
        <v>1013</v>
      </c>
      <c r="C5069">
        <f t="shared" ca="1" si="1490"/>
        <v>1</v>
      </c>
      <c r="D5069">
        <f ca="1">INDEX(table_rates,C5069,5)</f>
        <v>60</v>
      </c>
      <c r="E5069">
        <f ca="1">INDEX(table_rates,C5069,6)</f>
        <v>60</v>
      </c>
    </row>
    <row r="5070" spans="1:5" x14ac:dyDescent="0.2">
      <c r="A5070" t="s">
        <v>1042</v>
      </c>
      <c r="B5070">
        <f t="shared" si="1488"/>
        <v>1013</v>
      </c>
      <c r="C5070">
        <f t="shared" ca="1" si="1490"/>
        <v>1</v>
      </c>
      <c r="D5070">
        <f ca="1">INDEX(table_rates,C5070,7)</f>
        <v>50</v>
      </c>
      <c r="E5070">
        <f ca="1">INDEX(table_rates,C5070,8)</f>
        <v>50</v>
      </c>
    </row>
    <row r="5071" spans="1:5" x14ac:dyDescent="0.2">
      <c r="A5071" t="s">
        <v>1043</v>
      </c>
      <c r="B5071">
        <f t="shared" si="1488"/>
        <v>1013</v>
      </c>
      <c r="C5071">
        <f t="shared" ca="1" si="1490"/>
        <v>1</v>
      </c>
      <c r="D5071" t="str">
        <f ca="1">INDEX(table_rates,C5071,9)</f>
        <v>n/a</v>
      </c>
      <c r="E5071" t="str">
        <f ca="1">INDEX(table_rates,C5071,10)</f>
        <v>n/a</v>
      </c>
    </row>
    <row r="5072" spans="1:5" x14ac:dyDescent="0.2">
      <c r="A5072" t="s">
        <v>1039</v>
      </c>
      <c r="B5072">
        <f t="shared" si="1488"/>
        <v>1014</v>
      </c>
      <c r="C5072">
        <f t="shared" ca="1" si="1490"/>
        <v>5</v>
      </c>
      <c r="D5072">
        <f t="shared" ca="1" si="1486"/>
        <v>100</v>
      </c>
      <c r="E5072">
        <f t="shared" ref="E5072" ca="1" si="1492">INDEX(table_rates,C5072,2)</f>
        <v>100</v>
      </c>
    </row>
    <row r="5073" spans="1:5" x14ac:dyDescent="0.2">
      <c r="A5073" t="s">
        <v>1040</v>
      </c>
      <c r="B5073">
        <f t="shared" si="1488"/>
        <v>1014</v>
      </c>
      <c r="C5073">
        <f t="shared" ca="1" si="1490"/>
        <v>5</v>
      </c>
      <c r="D5073">
        <f ca="1">INDEX(table_rates,C5073,3)</f>
        <v>80</v>
      </c>
      <c r="E5073">
        <f ca="1">INDEX(table_rates,C5073,4)</f>
        <v>80</v>
      </c>
    </row>
    <row r="5074" spans="1:5" x14ac:dyDescent="0.2">
      <c r="A5074" t="s">
        <v>1041</v>
      </c>
      <c r="B5074">
        <f t="shared" si="1488"/>
        <v>1014</v>
      </c>
      <c r="C5074">
        <f t="shared" ca="1" si="1490"/>
        <v>5</v>
      </c>
      <c r="D5074">
        <f ca="1">INDEX(table_rates,C5074,5)</f>
        <v>60</v>
      </c>
      <c r="E5074">
        <f ca="1">INDEX(table_rates,C5074,6)</f>
        <v>60</v>
      </c>
    </row>
    <row r="5075" spans="1:5" x14ac:dyDescent="0.2">
      <c r="A5075" t="s">
        <v>1042</v>
      </c>
      <c r="B5075">
        <f t="shared" si="1488"/>
        <v>1014</v>
      </c>
      <c r="C5075">
        <f t="shared" ca="1" si="1490"/>
        <v>5</v>
      </c>
      <c r="D5075" t="str">
        <f ca="1">INDEX(table_rates,C5075,7)</f>
        <v>not covered</v>
      </c>
      <c r="E5075" t="str">
        <f ca="1">INDEX(table_rates,C5075,8)</f>
        <v>not covered</v>
      </c>
    </row>
    <row r="5076" spans="1:5" x14ac:dyDescent="0.2">
      <c r="A5076" t="s">
        <v>1043</v>
      </c>
      <c r="B5076">
        <f t="shared" si="1488"/>
        <v>1014</v>
      </c>
      <c r="C5076">
        <f t="shared" ca="1" si="1490"/>
        <v>5</v>
      </c>
      <c r="D5076" t="str">
        <f ca="1">INDEX(table_rates,C5076,9)</f>
        <v>n/a</v>
      </c>
      <c r="E5076" t="str">
        <f ca="1">INDEX(table_rates,C5076,10)</f>
        <v>n/a</v>
      </c>
    </row>
    <row r="5077" spans="1:5" x14ac:dyDescent="0.2">
      <c r="A5077" t="s">
        <v>1039</v>
      </c>
      <c r="B5077">
        <f t="shared" si="1488"/>
        <v>1015</v>
      </c>
      <c r="C5077">
        <f t="shared" ca="1" si="1490"/>
        <v>1</v>
      </c>
      <c r="D5077">
        <f t="shared" ca="1" si="1486"/>
        <v>100</v>
      </c>
      <c r="E5077">
        <f t="shared" ref="E5077" ca="1" si="1493">INDEX(table_rates,C5077,2)</f>
        <v>100</v>
      </c>
    </row>
    <row r="5078" spans="1:5" x14ac:dyDescent="0.2">
      <c r="A5078" t="s">
        <v>1040</v>
      </c>
      <c r="B5078">
        <f t="shared" si="1488"/>
        <v>1015</v>
      </c>
      <c r="C5078">
        <f t="shared" ca="1" si="1490"/>
        <v>1</v>
      </c>
      <c r="D5078">
        <f ca="1">INDEX(table_rates,C5078,3)</f>
        <v>80</v>
      </c>
      <c r="E5078">
        <f ca="1">INDEX(table_rates,C5078,4)</f>
        <v>80</v>
      </c>
    </row>
    <row r="5079" spans="1:5" x14ac:dyDescent="0.2">
      <c r="A5079" t="s">
        <v>1041</v>
      </c>
      <c r="B5079">
        <f t="shared" si="1488"/>
        <v>1015</v>
      </c>
      <c r="C5079">
        <f t="shared" ca="1" si="1490"/>
        <v>1</v>
      </c>
      <c r="D5079">
        <f ca="1">INDEX(table_rates,C5079,5)</f>
        <v>60</v>
      </c>
      <c r="E5079">
        <f ca="1">INDEX(table_rates,C5079,6)</f>
        <v>60</v>
      </c>
    </row>
    <row r="5080" spans="1:5" x14ac:dyDescent="0.2">
      <c r="A5080" t="s">
        <v>1042</v>
      </c>
      <c r="B5080">
        <f t="shared" si="1488"/>
        <v>1015</v>
      </c>
      <c r="C5080">
        <f t="shared" ca="1" si="1490"/>
        <v>1</v>
      </c>
      <c r="D5080">
        <f ca="1">INDEX(table_rates,C5080,7)</f>
        <v>50</v>
      </c>
      <c r="E5080">
        <f ca="1">INDEX(table_rates,C5080,8)</f>
        <v>50</v>
      </c>
    </row>
    <row r="5081" spans="1:5" x14ac:dyDescent="0.2">
      <c r="A5081" t="s">
        <v>1043</v>
      </c>
      <c r="B5081">
        <f t="shared" si="1488"/>
        <v>1015</v>
      </c>
      <c r="C5081">
        <f t="shared" ca="1" si="1490"/>
        <v>1</v>
      </c>
      <c r="D5081" t="str">
        <f ca="1">INDEX(table_rates,C5081,9)</f>
        <v>n/a</v>
      </c>
      <c r="E5081" t="str">
        <f ca="1">INDEX(table_rates,C5081,10)</f>
        <v>n/a</v>
      </c>
    </row>
    <row r="5082" spans="1:5" x14ac:dyDescent="0.2">
      <c r="A5082" t="s">
        <v>1039</v>
      </c>
      <c r="B5082">
        <f t="shared" si="1488"/>
        <v>1016</v>
      </c>
      <c r="C5082">
        <f t="shared" ca="1" si="1481"/>
        <v>6</v>
      </c>
      <c r="D5082">
        <f t="shared" ca="1" si="1486"/>
        <v>100</v>
      </c>
      <c r="E5082">
        <f t="shared" ref="E5082" ca="1" si="1494">INDEX(table_rates,C5082,2)</f>
        <v>100</v>
      </c>
    </row>
    <row r="5083" spans="1:5" x14ac:dyDescent="0.2">
      <c r="A5083" t="s">
        <v>1040</v>
      </c>
      <c r="B5083">
        <f t="shared" si="1488"/>
        <v>1016</v>
      </c>
      <c r="C5083">
        <f t="shared" ref="C5083:C5111" ca="1" si="1495">IF(MOD(ROW(C5083)-2,5)&lt;&gt;0,C5082,RANDBETWEEN(1,ROWS(table_rates)))</f>
        <v>6</v>
      </c>
      <c r="D5083">
        <f ca="1">INDEX(table_rates,C5083,3)</f>
        <v>80</v>
      </c>
      <c r="E5083">
        <f ca="1">INDEX(table_rates,C5083,4)</f>
        <v>80</v>
      </c>
    </row>
    <row r="5084" spans="1:5" x14ac:dyDescent="0.2">
      <c r="A5084" t="s">
        <v>1041</v>
      </c>
      <c r="B5084">
        <f t="shared" si="1488"/>
        <v>1016</v>
      </c>
      <c r="C5084">
        <f t="shared" ca="1" si="1495"/>
        <v>6</v>
      </c>
      <c r="D5084">
        <f ca="1">INDEX(table_rates,C5084,5)</f>
        <v>60</v>
      </c>
      <c r="E5084">
        <f ca="1">INDEX(table_rates,C5084,6)</f>
        <v>60</v>
      </c>
    </row>
    <row r="5085" spans="1:5" x14ac:dyDescent="0.2">
      <c r="A5085" t="s">
        <v>1042</v>
      </c>
      <c r="B5085">
        <f t="shared" si="1488"/>
        <v>1016</v>
      </c>
      <c r="C5085">
        <f t="shared" ca="1" si="1495"/>
        <v>6</v>
      </c>
      <c r="D5085">
        <f ca="1">INDEX(table_rates,C5085,7)</f>
        <v>50</v>
      </c>
      <c r="E5085">
        <f ca="1">INDEX(table_rates,C5085,8)</f>
        <v>50</v>
      </c>
    </row>
    <row r="5086" spans="1:5" x14ac:dyDescent="0.2">
      <c r="A5086" t="s">
        <v>1043</v>
      </c>
      <c r="B5086">
        <f t="shared" si="1488"/>
        <v>1016</v>
      </c>
      <c r="C5086">
        <f t="shared" ca="1" si="1495"/>
        <v>6</v>
      </c>
      <c r="D5086" t="str">
        <f ca="1">INDEX(table_rates,C5086,9)</f>
        <v>n/a</v>
      </c>
      <c r="E5086" t="str">
        <f ca="1">INDEX(table_rates,C5086,10)</f>
        <v>n/a</v>
      </c>
    </row>
    <row r="5087" spans="1:5" x14ac:dyDescent="0.2">
      <c r="A5087" t="s">
        <v>1039</v>
      </c>
      <c r="B5087">
        <f t="shared" si="1488"/>
        <v>1017</v>
      </c>
      <c r="C5087">
        <f t="shared" ca="1" si="1495"/>
        <v>2</v>
      </c>
      <c r="D5087">
        <f t="shared" ca="1" si="1486"/>
        <v>100</v>
      </c>
      <c r="E5087">
        <f t="shared" ref="E5087" ca="1" si="1496">INDEX(table_rates,C5087,2)</f>
        <v>100</v>
      </c>
    </row>
    <row r="5088" spans="1:5" x14ac:dyDescent="0.2">
      <c r="A5088" t="s">
        <v>1040</v>
      </c>
      <c r="B5088">
        <f t="shared" si="1488"/>
        <v>1017</v>
      </c>
      <c r="C5088">
        <f t="shared" ca="1" si="1495"/>
        <v>2</v>
      </c>
      <c r="D5088" t="str">
        <f ca="1">INDEX(table_rates,C5088,3)</f>
        <v>not covered</v>
      </c>
      <c r="E5088" t="str">
        <f ca="1">INDEX(table_rates,C5088,4)</f>
        <v>not covered</v>
      </c>
    </row>
    <row r="5089" spans="1:5" x14ac:dyDescent="0.2">
      <c r="A5089" t="s">
        <v>1041</v>
      </c>
      <c r="B5089">
        <f t="shared" si="1488"/>
        <v>1017</v>
      </c>
      <c r="C5089">
        <f t="shared" ca="1" si="1495"/>
        <v>2</v>
      </c>
      <c r="D5089" t="str">
        <f ca="1">INDEX(table_rates,C5089,5)</f>
        <v>not covered</v>
      </c>
      <c r="E5089" t="str">
        <f ca="1">INDEX(table_rates,C5089,6)</f>
        <v>not covered</v>
      </c>
    </row>
    <row r="5090" spans="1:5" x14ac:dyDescent="0.2">
      <c r="A5090" t="s">
        <v>1042</v>
      </c>
      <c r="B5090">
        <f t="shared" si="1488"/>
        <v>1017</v>
      </c>
      <c r="C5090">
        <f t="shared" ca="1" si="1495"/>
        <v>2</v>
      </c>
      <c r="D5090" t="str">
        <f ca="1">INDEX(table_rates,C5090,7)</f>
        <v>not covered</v>
      </c>
      <c r="E5090" t="str">
        <f ca="1">INDEX(table_rates,C5090,8)</f>
        <v>not covered</v>
      </c>
    </row>
    <row r="5091" spans="1:5" x14ac:dyDescent="0.2">
      <c r="A5091" t="s">
        <v>1043</v>
      </c>
      <c r="B5091">
        <f t="shared" si="1488"/>
        <v>1017</v>
      </c>
      <c r="C5091">
        <f t="shared" ca="1" si="1495"/>
        <v>2</v>
      </c>
      <c r="D5091" t="str">
        <f ca="1">INDEX(table_rates,C5091,9)</f>
        <v>n/a</v>
      </c>
      <c r="E5091" t="str">
        <f ca="1">INDEX(table_rates,C5091,10)</f>
        <v>n/a</v>
      </c>
    </row>
    <row r="5092" spans="1:5" x14ac:dyDescent="0.2">
      <c r="A5092" t="s">
        <v>1039</v>
      </c>
      <c r="B5092">
        <f t="shared" si="1488"/>
        <v>1018</v>
      </c>
      <c r="C5092">
        <f t="shared" ca="1" si="1495"/>
        <v>14</v>
      </c>
      <c r="D5092">
        <f t="shared" ca="1" si="1486"/>
        <v>100</v>
      </c>
      <c r="E5092">
        <f t="shared" ref="E5092" ca="1" si="1497">INDEX(table_rates,C5092,2)</f>
        <v>100</v>
      </c>
    </row>
    <row r="5093" spans="1:5" x14ac:dyDescent="0.2">
      <c r="A5093" t="s">
        <v>1040</v>
      </c>
      <c r="B5093">
        <f t="shared" si="1488"/>
        <v>1018</v>
      </c>
      <c r="C5093">
        <f t="shared" ca="1" si="1495"/>
        <v>14</v>
      </c>
      <c r="D5093">
        <f ca="1">INDEX(table_rates,C5093,3)</f>
        <v>90</v>
      </c>
      <c r="E5093">
        <f ca="1">INDEX(table_rates,C5093,4)</f>
        <v>90</v>
      </c>
    </row>
    <row r="5094" spans="1:5" x14ac:dyDescent="0.2">
      <c r="A5094" t="s">
        <v>1041</v>
      </c>
      <c r="B5094">
        <f t="shared" si="1488"/>
        <v>1018</v>
      </c>
      <c r="C5094">
        <f t="shared" ca="1" si="1495"/>
        <v>14</v>
      </c>
      <c r="D5094">
        <f ca="1">INDEX(table_rates,C5094,5)</f>
        <v>80</v>
      </c>
      <c r="E5094">
        <f ca="1">INDEX(table_rates,C5094,6)</f>
        <v>80</v>
      </c>
    </row>
    <row r="5095" spans="1:5" x14ac:dyDescent="0.2">
      <c r="A5095" t="s">
        <v>1042</v>
      </c>
      <c r="B5095">
        <f t="shared" si="1488"/>
        <v>1018</v>
      </c>
      <c r="C5095">
        <f t="shared" ca="1" si="1495"/>
        <v>14</v>
      </c>
      <c r="D5095">
        <f ca="1">INDEX(table_rates,C5095,7)</f>
        <v>80</v>
      </c>
      <c r="E5095">
        <f ca="1">INDEX(table_rates,C5095,8)</f>
        <v>80</v>
      </c>
    </row>
    <row r="5096" spans="1:5" x14ac:dyDescent="0.2">
      <c r="A5096" t="s">
        <v>1043</v>
      </c>
      <c r="B5096">
        <f t="shared" si="1488"/>
        <v>1018</v>
      </c>
      <c r="C5096">
        <f t="shared" ca="1" si="1495"/>
        <v>14</v>
      </c>
      <c r="D5096" t="str">
        <f ca="1">INDEX(table_rates,C5096,9)</f>
        <v>n/a</v>
      </c>
      <c r="E5096" t="str">
        <f ca="1">INDEX(table_rates,C5096,10)</f>
        <v>n/a</v>
      </c>
    </row>
    <row r="5097" spans="1:5" x14ac:dyDescent="0.2">
      <c r="A5097" t="s">
        <v>1039</v>
      </c>
      <c r="B5097">
        <f t="shared" si="1488"/>
        <v>1019</v>
      </c>
      <c r="C5097">
        <f t="shared" ca="1" si="1495"/>
        <v>5</v>
      </c>
      <c r="D5097">
        <f t="shared" ca="1" si="1486"/>
        <v>100</v>
      </c>
      <c r="E5097">
        <f t="shared" ref="E5097" ca="1" si="1498">INDEX(table_rates,C5097,2)</f>
        <v>100</v>
      </c>
    </row>
    <row r="5098" spans="1:5" x14ac:dyDescent="0.2">
      <c r="A5098" t="s">
        <v>1040</v>
      </c>
      <c r="B5098">
        <f t="shared" si="1488"/>
        <v>1019</v>
      </c>
      <c r="C5098">
        <f t="shared" ca="1" si="1495"/>
        <v>5</v>
      </c>
      <c r="D5098">
        <f ca="1">INDEX(table_rates,C5098,3)</f>
        <v>80</v>
      </c>
      <c r="E5098">
        <f ca="1">INDEX(table_rates,C5098,4)</f>
        <v>80</v>
      </c>
    </row>
    <row r="5099" spans="1:5" x14ac:dyDescent="0.2">
      <c r="A5099" t="s">
        <v>1041</v>
      </c>
      <c r="B5099">
        <f t="shared" si="1488"/>
        <v>1019</v>
      </c>
      <c r="C5099">
        <f t="shared" ca="1" si="1495"/>
        <v>5</v>
      </c>
      <c r="D5099">
        <f ca="1">INDEX(table_rates,C5099,5)</f>
        <v>60</v>
      </c>
      <c r="E5099">
        <f ca="1">INDEX(table_rates,C5099,6)</f>
        <v>60</v>
      </c>
    </row>
    <row r="5100" spans="1:5" x14ac:dyDescent="0.2">
      <c r="A5100" t="s">
        <v>1042</v>
      </c>
      <c r="B5100">
        <f t="shared" si="1488"/>
        <v>1019</v>
      </c>
      <c r="C5100">
        <f t="shared" ca="1" si="1495"/>
        <v>5</v>
      </c>
      <c r="D5100" t="str">
        <f ca="1">INDEX(table_rates,C5100,7)</f>
        <v>not covered</v>
      </c>
      <c r="E5100" t="str">
        <f ca="1">INDEX(table_rates,C5100,8)</f>
        <v>not covered</v>
      </c>
    </row>
    <row r="5101" spans="1:5" x14ac:dyDescent="0.2">
      <c r="A5101" t="s">
        <v>1043</v>
      </c>
      <c r="B5101">
        <f t="shared" si="1488"/>
        <v>1019</v>
      </c>
      <c r="C5101">
        <f t="shared" ca="1" si="1495"/>
        <v>5</v>
      </c>
      <c r="D5101" t="str">
        <f ca="1">INDEX(table_rates,C5101,9)</f>
        <v>n/a</v>
      </c>
      <c r="E5101" t="str">
        <f ca="1">INDEX(table_rates,C5101,10)</f>
        <v>n/a</v>
      </c>
    </row>
    <row r="5102" spans="1:5" x14ac:dyDescent="0.2">
      <c r="A5102" t="s">
        <v>1039</v>
      </c>
      <c r="B5102">
        <f t="shared" si="1488"/>
        <v>1020</v>
      </c>
      <c r="C5102">
        <f t="shared" ca="1" si="1495"/>
        <v>1</v>
      </c>
      <c r="D5102">
        <f t="shared" ref="D5102:D5107" ca="1" si="1499">INDEX(table_rates,C5102,1)</f>
        <v>100</v>
      </c>
      <c r="E5102">
        <f t="shared" ref="E5102" ca="1" si="1500">INDEX(table_rates,C5102,2)</f>
        <v>100</v>
      </c>
    </row>
    <row r="5103" spans="1:5" x14ac:dyDescent="0.2">
      <c r="A5103" t="s">
        <v>1040</v>
      </c>
      <c r="B5103">
        <f t="shared" si="1488"/>
        <v>1020</v>
      </c>
      <c r="C5103">
        <f t="shared" ca="1" si="1495"/>
        <v>1</v>
      </c>
      <c r="D5103">
        <f ca="1">INDEX(table_rates,C5103,3)</f>
        <v>80</v>
      </c>
      <c r="E5103">
        <f ca="1">INDEX(table_rates,C5103,4)</f>
        <v>80</v>
      </c>
    </row>
    <row r="5104" spans="1:5" x14ac:dyDescent="0.2">
      <c r="A5104" t="s">
        <v>1041</v>
      </c>
      <c r="B5104">
        <f t="shared" si="1488"/>
        <v>1020</v>
      </c>
      <c r="C5104">
        <f t="shared" ca="1" si="1495"/>
        <v>1</v>
      </c>
      <c r="D5104">
        <f ca="1">INDEX(table_rates,C5104,5)</f>
        <v>60</v>
      </c>
      <c r="E5104">
        <f ca="1">INDEX(table_rates,C5104,6)</f>
        <v>60</v>
      </c>
    </row>
    <row r="5105" spans="1:5" x14ac:dyDescent="0.2">
      <c r="A5105" t="s">
        <v>1042</v>
      </c>
      <c r="B5105">
        <f t="shared" si="1488"/>
        <v>1020</v>
      </c>
      <c r="C5105">
        <f t="shared" ca="1" si="1495"/>
        <v>1</v>
      </c>
      <c r="D5105">
        <f ca="1">INDEX(table_rates,C5105,7)</f>
        <v>50</v>
      </c>
      <c r="E5105">
        <f ca="1">INDEX(table_rates,C5105,8)</f>
        <v>50</v>
      </c>
    </row>
    <row r="5106" spans="1:5" x14ac:dyDescent="0.2">
      <c r="A5106" t="s">
        <v>1043</v>
      </c>
      <c r="B5106">
        <f t="shared" si="1488"/>
        <v>1020</v>
      </c>
      <c r="C5106">
        <f t="shared" ca="1" si="1495"/>
        <v>1</v>
      </c>
      <c r="D5106" t="str">
        <f ca="1">INDEX(table_rates,C5106,9)</f>
        <v>n/a</v>
      </c>
      <c r="E5106" t="str">
        <f ca="1">INDEX(table_rates,C5106,10)</f>
        <v>n/a</v>
      </c>
    </row>
    <row r="5107" spans="1:5" x14ac:dyDescent="0.2">
      <c r="A5107" t="s">
        <v>1039</v>
      </c>
      <c r="B5107">
        <f t="shared" si="1488"/>
        <v>1021</v>
      </c>
      <c r="C5107">
        <f t="shared" ca="1" si="1495"/>
        <v>14</v>
      </c>
      <c r="D5107">
        <f t="shared" ca="1" si="1499"/>
        <v>100</v>
      </c>
      <c r="E5107">
        <f t="shared" ref="E5107" ca="1" si="1501">INDEX(table_rates,C5107,2)</f>
        <v>100</v>
      </c>
    </row>
    <row r="5108" spans="1:5" x14ac:dyDescent="0.2">
      <c r="A5108" t="s">
        <v>1040</v>
      </c>
      <c r="B5108">
        <f t="shared" si="1488"/>
        <v>1021</v>
      </c>
      <c r="C5108">
        <f t="shared" ca="1" si="1495"/>
        <v>14</v>
      </c>
      <c r="D5108">
        <f ca="1">INDEX(table_rates,C5108,3)</f>
        <v>90</v>
      </c>
      <c r="E5108">
        <f ca="1">INDEX(table_rates,C5108,4)</f>
        <v>90</v>
      </c>
    </row>
    <row r="5109" spans="1:5" x14ac:dyDescent="0.2">
      <c r="A5109" t="s">
        <v>1041</v>
      </c>
      <c r="B5109">
        <f t="shared" si="1488"/>
        <v>1021</v>
      </c>
      <c r="C5109">
        <f t="shared" ca="1" si="1495"/>
        <v>14</v>
      </c>
      <c r="D5109">
        <f ca="1">INDEX(table_rates,C5109,5)</f>
        <v>80</v>
      </c>
      <c r="E5109">
        <f ca="1">INDEX(table_rates,C5109,6)</f>
        <v>80</v>
      </c>
    </row>
    <row r="5110" spans="1:5" x14ac:dyDescent="0.2">
      <c r="A5110" t="s">
        <v>1042</v>
      </c>
      <c r="B5110">
        <f t="shared" si="1488"/>
        <v>1021</v>
      </c>
      <c r="C5110">
        <f t="shared" ca="1" si="1495"/>
        <v>14</v>
      </c>
      <c r="D5110">
        <f ca="1">INDEX(table_rates,C5110,7)</f>
        <v>80</v>
      </c>
      <c r="E5110">
        <f ca="1">INDEX(table_rates,C5110,8)</f>
        <v>80</v>
      </c>
    </row>
    <row r="5111" spans="1:5" x14ac:dyDescent="0.2">
      <c r="A5111" t="s">
        <v>1043</v>
      </c>
      <c r="B5111">
        <f t="shared" si="1488"/>
        <v>1021</v>
      </c>
      <c r="C5111">
        <f t="shared" ca="1" si="1495"/>
        <v>14</v>
      </c>
      <c r="D5111" t="str">
        <f ca="1">INDEX(table_rates,C5111,9)</f>
        <v>n/a</v>
      </c>
      <c r="E5111" t="str">
        <f ca="1">INDEX(table_rates,C5111,10)</f>
        <v>n/a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7AE43-2155-6A4A-A83D-2329B23264AF}">
  <dimension ref="A1:K24607"/>
  <sheetViews>
    <sheetView workbookViewId="0">
      <selection activeCell="B26" sqref="B26"/>
    </sheetView>
  </sheetViews>
  <sheetFormatPr baseColWidth="10" defaultRowHeight="16" x14ac:dyDescent="0.2"/>
  <cols>
    <col min="1" max="1" width="30.1640625" customWidth="1"/>
    <col min="2" max="2" width="39.5" customWidth="1"/>
    <col min="4" max="4" width="25.1640625" customWidth="1"/>
    <col min="5" max="5" width="10.83203125" customWidth="1"/>
    <col min="9" max="9" width="10.83203125" customWidth="1"/>
    <col min="10" max="10" width="28.33203125" customWidth="1"/>
    <col min="11" max="11" width="10.83203125" customWidth="1"/>
  </cols>
  <sheetData>
    <row r="1" spans="1:11" x14ac:dyDescent="0.2">
      <c r="A1" t="s">
        <v>1051</v>
      </c>
      <c r="B1" t="s">
        <v>1038</v>
      </c>
      <c r="C1" t="s">
        <v>1034</v>
      </c>
      <c r="D1" t="s">
        <v>1056</v>
      </c>
    </row>
    <row r="2" spans="1:11" x14ac:dyDescent="0.2">
      <c r="A2" t="str">
        <f t="shared" ref="A2:A65" ca="1" si="0">INDEX(services,E2,1)</f>
        <v>Diagnostics and Preventative</v>
      </c>
      <c r="B2" t="str">
        <f t="shared" ref="B2:B65" ca="1" si="1">INDEX(services,E2,2)</f>
        <v>Space Maintainers</v>
      </c>
      <c r="C2">
        <v>0</v>
      </c>
      <c r="D2">
        <f t="shared" ref="D2:D65" ca="1" si="2">INDEX(services,E2,3)</f>
        <v>0</v>
      </c>
      <c r="E2">
        <f t="shared" ref="E2:E65" ca="1" si="3">RANDBETWEEN(1,ROWS(services))</f>
        <v>7</v>
      </c>
    </row>
    <row r="3" spans="1:11" x14ac:dyDescent="0.2">
      <c r="A3" t="str">
        <f t="shared" ca="1" si="0"/>
        <v>Basic</v>
      </c>
      <c r="B3" t="str">
        <f t="shared" ca="1" si="1"/>
        <v>endodontics</v>
      </c>
      <c r="C3">
        <f>IF(MOD(ROW(C3)-2,18)&lt;&gt;0,C2,C2+1)</f>
        <v>0</v>
      </c>
      <c r="D3" t="str">
        <f t="shared" ca="1" si="2"/>
        <v>Root canal, pulpal therapy</v>
      </c>
      <c r="E3">
        <f t="shared" ca="1" si="3"/>
        <v>10</v>
      </c>
    </row>
    <row r="4" spans="1:11" x14ac:dyDescent="0.2">
      <c r="A4" t="str">
        <f t="shared" ca="1" si="0"/>
        <v>Major</v>
      </c>
      <c r="B4" t="str">
        <f t="shared" ca="1" si="1"/>
        <v>major restorative</v>
      </c>
      <c r="C4">
        <f t="shared" ref="C4:C67" si="4">IF(MOD(ROW(C4)-2,18)&lt;&gt;0,C3,C3+1)</f>
        <v>0</v>
      </c>
      <c r="D4" t="str">
        <f t="shared" ca="1" si="2"/>
        <v>Single crowns, inlays, onlays</v>
      </c>
      <c r="E4">
        <f t="shared" ca="1" si="3"/>
        <v>14</v>
      </c>
    </row>
    <row r="5" spans="1:11" x14ac:dyDescent="0.2">
      <c r="A5" t="str">
        <f t="shared" ca="1" si="0"/>
        <v>Major</v>
      </c>
      <c r="B5" t="str">
        <f t="shared" ca="1" si="1"/>
        <v>major restorative</v>
      </c>
      <c r="C5">
        <f t="shared" si="4"/>
        <v>0</v>
      </c>
      <c r="D5" t="str">
        <f t="shared" ca="1" si="2"/>
        <v>Single crowns, inlays, onlays</v>
      </c>
      <c r="E5">
        <f t="shared" ca="1" si="3"/>
        <v>14</v>
      </c>
    </row>
    <row r="6" spans="1:11" x14ac:dyDescent="0.2">
      <c r="A6" t="str">
        <f t="shared" ca="1" si="0"/>
        <v>Diagnostics and Preventative</v>
      </c>
      <c r="B6" t="str">
        <f t="shared" ca="1" si="1"/>
        <v>Bitewing x-rays</v>
      </c>
      <c r="C6">
        <f t="shared" si="4"/>
        <v>0</v>
      </c>
      <c r="D6">
        <f t="shared" ca="1" si="2"/>
        <v>0</v>
      </c>
      <c r="E6">
        <f t="shared" ca="1" si="3"/>
        <v>2</v>
      </c>
    </row>
    <row r="7" spans="1:11" x14ac:dyDescent="0.2">
      <c r="A7" t="str">
        <f t="shared" ca="1" si="0"/>
        <v>Diagnostics and Preventative</v>
      </c>
      <c r="B7" t="str">
        <f t="shared" ca="1" si="1"/>
        <v>Bitewing x-rays</v>
      </c>
      <c r="C7">
        <f t="shared" si="4"/>
        <v>0</v>
      </c>
      <c r="D7">
        <f t="shared" ca="1" si="2"/>
        <v>0</v>
      </c>
      <c r="E7">
        <f t="shared" ca="1" si="3"/>
        <v>2</v>
      </c>
    </row>
    <row r="8" spans="1:11" x14ac:dyDescent="0.2">
      <c r="A8" t="str">
        <f t="shared" ca="1" si="0"/>
        <v>Major</v>
      </c>
      <c r="B8" t="str">
        <f t="shared" ca="1" si="1"/>
        <v>prosthodontics</v>
      </c>
      <c r="C8">
        <f t="shared" si="4"/>
        <v>0</v>
      </c>
      <c r="D8" t="str">
        <f t="shared" ca="1" si="2"/>
        <v>Procedures for replacement of missing teeth by construction or repair of bridges and partial or complete dentures</v>
      </c>
      <c r="E8">
        <f t="shared" ca="1" si="3"/>
        <v>15</v>
      </c>
    </row>
    <row r="9" spans="1:11" x14ac:dyDescent="0.2">
      <c r="A9" t="str">
        <f t="shared" ca="1" si="0"/>
        <v>Basic</v>
      </c>
      <c r="B9" t="str">
        <f t="shared" ca="1" si="1"/>
        <v>endodontics</v>
      </c>
      <c r="C9">
        <f t="shared" si="4"/>
        <v>0</v>
      </c>
      <c r="D9" t="str">
        <f t="shared" ca="1" si="2"/>
        <v>Root canal, pulpal therapy</v>
      </c>
      <c r="E9">
        <f t="shared" ca="1" si="3"/>
        <v>10</v>
      </c>
      <c r="I9" t="s">
        <v>1039</v>
      </c>
      <c r="J9" t="s">
        <v>1077</v>
      </c>
    </row>
    <row r="10" spans="1:11" x14ac:dyDescent="0.2">
      <c r="A10" t="str">
        <f t="shared" ca="1" si="0"/>
        <v>Diagnostics and Preventative</v>
      </c>
      <c r="B10" t="str">
        <f t="shared" ca="1" si="1"/>
        <v>Fluoride treatments</v>
      </c>
      <c r="C10">
        <f t="shared" si="4"/>
        <v>0</v>
      </c>
      <c r="D10">
        <f t="shared" ca="1" si="2"/>
        <v>0</v>
      </c>
      <c r="E10">
        <f t="shared" ca="1" si="3"/>
        <v>5</v>
      </c>
      <c r="I10" t="s">
        <v>1039</v>
      </c>
      <c r="J10" t="s">
        <v>1078</v>
      </c>
    </row>
    <row r="11" spans="1:11" x14ac:dyDescent="0.2">
      <c r="A11" t="str">
        <f t="shared" ca="1" si="0"/>
        <v>Major</v>
      </c>
      <c r="B11" t="str">
        <f t="shared" ca="1" si="1"/>
        <v>temporomandibular joint dysfunction</v>
      </c>
      <c r="C11">
        <f t="shared" si="4"/>
        <v>0</v>
      </c>
      <c r="D11" t="str">
        <f t="shared" ca="1" si="2"/>
        <v>Services relating to hinging joints of the jaw</v>
      </c>
      <c r="E11">
        <f t="shared" ca="1" si="3"/>
        <v>16</v>
      </c>
      <c r="I11" t="s">
        <v>1039</v>
      </c>
      <c r="J11" t="s">
        <v>1079</v>
      </c>
    </row>
    <row r="12" spans="1:11" x14ac:dyDescent="0.2">
      <c r="A12" t="str">
        <f t="shared" ca="1" si="0"/>
        <v>Major</v>
      </c>
      <c r="B12" t="str">
        <f t="shared" ca="1" si="1"/>
        <v>prosthodontics</v>
      </c>
      <c r="C12">
        <f t="shared" si="4"/>
        <v>0</v>
      </c>
      <c r="D12" t="str">
        <f t="shared" ca="1" si="2"/>
        <v>Procedures for replacement of missing teeth by construction or repair of bridges and partial or complete dentures</v>
      </c>
      <c r="E12">
        <f t="shared" ca="1" si="3"/>
        <v>15</v>
      </c>
      <c r="I12" t="s">
        <v>1039</v>
      </c>
      <c r="J12" t="s">
        <v>1080</v>
      </c>
    </row>
    <row r="13" spans="1:11" x14ac:dyDescent="0.2">
      <c r="A13" t="str">
        <f t="shared" ca="1" si="0"/>
        <v>Diagnostics and Preventative</v>
      </c>
      <c r="B13" t="str">
        <f t="shared" ca="1" si="1"/>
        <v>Bitewing x-rays</v>
      </c>
      <c r="C13">
        <f t="shared" si="4"/>
        <v>0</v>
      </c>
      <c r="D13">
        <f t="shared" ca="1" si="2"/>
        <v>0</v>
      </c>
      <c r="E13">
        <f t="shared" ca="1" si="3"/>
        <v>2</v>
      </c>
      <c r="I13" t="s">
        <v>1039</v>
      </c>
      <c r="J13" t="s">
        <v>1081</v>
      </c>
    </row>
    <row r="14" spans="1:11" x14ac:dyDescent="0.2">
      <c r="A14" t="str">
        <f t="shared" ca="1" si="0"/>
        <v>Diagnostics and Preventative</v>
      </c>
      <c r="B14" t="str">
        <f t="shared" ca="1" si="1"/>
        <v>Space Maintainers</v>
      </c>
      <c r="C14">
        <f t="shared" si="4"/>
        <v>0</v>
      </c>
      <c r="D14">
        <f t="shared" ca="1" si="2"/>
        <v>0</v>
      </c>
      <c r="E14">
        <f t="shared" ca="1" si="3"/>
        <v>7</v>
      </c>
      <c r="I14" t="s">
        <v>1039</v>
      </c>
      <c r="J14" t="s">
        <v>1082</v>
      </c>
    </row>
    <row r="15" spans="1:11" x14ac:dyDescent="0.2">
      <c r="A15" t="str">
        <f t="shared" ca="1" si="0"/>
        <v>Basic</v>
      </c>
      <c r="B15" t="str">
        <f t="shared" ca="1" si="1"/>
        <v>non-surgical periodontics</v>
      </c>
      <c r="C15">
        <f t="shared" si="4"/>
        <v>0</v>
      </c>
      <c r="D15" t="str">
        <f t="shared" ca="1" si="2"/>
        <v xml:space="preserve">Non-surgical treatment of the gums and supporting structures of the teeth </v>
      </c>
      <c r="E15">
        <f t="shared" ca="1" si="3"/>
        <v>12</v>
      </c>
      <c r="I15" t="s">
        <v>1039</v>
      </c>
      <c r="J15" t="s">
        <v>1083</v>
      </c>
    </row>
    <row r="16" spans="1:11" x14ac:dyDescent="0.2">
      <c r="A16" t="str">
        <f t="shared" ca="1" si="0"/>
        <v>Basic</v>
      </c>
      <c r="B16" t="str">
        <f t="shared" ca="1" si="1"/>
        <v>surgical periodontics</v>
      </c>
      <c r="C16">
        <f t="shared" si="4"/>
        <v>0</v>
      </c>
      <c r="D16" t="str">
        <f t="shared" ca="1" si="2"/>
        <v>Surgical treatment of the gums and supporting structures of the teeth</v>
      </c>
      <c r="E16">
        <f t="shared" ca="1" si="3"/>
        <v>11</v>
      </c>
      <c r="I16" t="s">
        <v>1040</v>
      </c>
      <c r="J16" t="s">
        <v>1057</v>
      </c>
      <c r="K16" s="3" t="s">
        <v>1067</v>
      </c>
    </row>
    <row r="17" spans="1:11" x14ac:dyDescent="0.2">
      <c r="A17" t="str">
        <f t="shared" ca="1" si="0"/>
        <v>Major</v>
      </c>
      <c r="B17" t="str">
        <f t="shared" ca="1" si="1"/>
        <v>prosthodontics</v>
      </c>
      <c r="C17">
        <f t="shared" si="4"/>
        <v>0</v>
      </c>
      <c r="D17" t="str">
        <f t="shared" ca="1" si="2"/>
        <v>Procedures for replacement of missing teeth by construction or repair of bridges and partial or complete dentures</v>
      </c>
      <c r="E17">
        <f t="shared" ca="1" si="3"/>
        <v>15</v>
      </c>
      <c r="I17" t="s">
        <v>1040</v>
      </c>
      <c r="J17" t="s">
        <v>1059</v>
      </c>
      <c r="K17" t="s">
        <v>1069</v>
      </c>
    </row>
    <row r="18" spans="1:11" x14ac:dyDescent="0.2">
      <c r="A18" t="str">
        <f t="shared" ca="1" si="0"/>
        <v>Major</v>
      </c>
      <c r="B18" t="str">
        <f t="shared" ca="1" si="1"/>
        <v>temporomandibular joint dysfunction</v>
      </c>
      <c r="C18">
        <f t="shared" si="4"/>
        <v>0</v>
      </c>
      <c r="D18" t="str">
        <f t="shared" ca="1" si="2"/>
        <v>Services relating to hinging joints of the jaw</v>
      </c>
      <c r="E18">
        <f t="shared" ca="1" si="3"/>
        <v>16</v>
      </c>
      <c r="I18" t="s">
        <v>1040</v>
      </c>
      <c r="J18" t="s">
        <v>1060</v>
      </c>
      <c r="K18" t="s">
        <v>1070</v>
      </c>
    </row>
    <row r="19" spans="1:11" x14ac:dyDescent="0.2">
      <c r="A19" t="str">
        <f t="shared" ca="1" si="0"/>
        <v>Major</v>
      </c>
      <c r="B19" t="str">
        <f t="shared" ca="1" si="1"/>
        <v>major restorative</v>
      </c>
      <c r="C19">
        <f t="shared" si="4"/>
        <v>0</v>
      </c>
      <c r="D19" t="str">
        <f t="shared" ca="1" si="2"/>
        <v>Single crowns, inlays, onlays</v>
      </c>
      <c r="E19">
        <f t="shared" ca="1" si="3"/>
        <v>14</v>
      </c>
      <c r="I19" t="s">
        <v>1040</v>
      </c>
      <c r="J19" t="s">
        <v>1061</v>
      </c>
      <c r="K19" t="s">
        <v>1071</v>
      </c>
    </row>
    <row r="20" spans="1:11" x14ac:dyDescent="0.2">
      <c r="A20" t="str">
        <f t="shared" ca="1" si="0"/>
        <v>Basic</v>
      </c>
      <c r="B20" t="str">
        <f t="shared" ca="1" si="1"/>
        <v>surgical periodontics</v>
      </c>
      <c r="C20">
        <f t="shared" si="4"/>
        <v>1</v>
      </c>
      <c r="D20" t="str">
        <f t="shared" ca="1" si="2"/>
        <v>Surgical treatment of the gums and supporting structures of the teeth</v>
      </c>
      <c r="E20">
        <f t="shared" ca="1" si="3"/>
        <v>11</v>
      </c>
      <c r="I20" t="s">
        <v>1040</v>
      </c>
      <c r="J20" t="s">
        <v>1062</v>
      </c>
      <c r="K20" t="s">
        <v>1072</v>
      </c>
    </row>
    <row r="21" spans="1:11" x14ac:dyDescent="0.2">
      <c r="A21" t="str">
        <f t="shared" ca="1" si="0"/>
        <v>Diagnostics and Preventative</v>
      </c>
      <c r="B21" t="str">
        <f t="shared" ca="1" si="1"/>
        <v>Bitewing x-rays</v>
      </c>
      <c r="C21">
        <f t="shared" si="4"/>
        <v>1</v>
      </c>
      <c r="D21">
        <f t="shared" ca="1" si="2"/>
        <v>0</v>
      </c>
      <c r="E21">
        <f t="shared" ca="1" si="3"/>
        <v>2</v>
      </c>
      <c r="I21" t="s">
        <v>1040</v>
      </c>
      <c r="J21" t="s">
        <v>1065</v>
      </c>
      <c r="K21" t="s">
        <v>1075</v>
      </c>
    </row>
    <row r="22" spans="1:11" x14ac:dyDescent="0.2">
      <c r="A22" t="str">
        <f t="shared" ca="1" si="0"/>
        <v>Basic</v>
      </c>
      <c r="B22" t="str">
        <f t="shared" ca="1" si="1"/>
        <v>non-surgical periodontics</v>
      </c>
      <c r="C22">
        <f t="shared" si="4"/>
        <v>1</v>
      </c>
      <c r="D22" t="str">
        <f t="shared" ca="1" si="2"/>
        <v xml:space="preserve">Non-surgical treatment of the gums and supporting structures of the teeth </v>
      </c>
      <c r="E22">
        <f t="shared" ca="1" si="3"/>
        <v>12</v>
      </c>
      <c r="I22" t="s">
        <v>1041</v>
      </c>
      <c r="J22" t="s">
        <v>1058</v>
      </c>
      <c r="K22" t="s">
        <v>1068</v>
      </c>
    </row>
    <row r="23" spans="1:11" x14ac:dyDescent="0.2">
      <c r="A23" t="str">
        <f t="shared" ca="1" si="0"/>
        <v>Diagnostics and Preventative</v>
      </c>
      <c r="B23" t="str">
        <f t="shared" ca="1" si="1"/>
        <v>Full-mouth x-ray</v>
      </c>
      <c r="C23">
        <f t="shared" si="4"/>
        <v>1</v>
      </c>
      <c r="D23">
        <f t="shared" ca="1" si="2"/>
        <v>0</v>
      </c>
      <c r="E23">
        <f t="shared" ca="1" si="3"/>
        <v>3</v>
      </c>
      <c r="I23" t="s">
        <v>1041</v>
      </c>
      <c r="J23" t="s">
        <v>1063</v>
      </c>
      <c r="K23" t="s">
        <v>1073</v>
      </c>
    </row>
    <row r="24" spans="1:11" x14ac:dyDescent="0.2">
      <c r="A24" t="str">
        <f t="shared" ca="1" si="0"/>
        <v>Basic</v>
      </c>
      <c r="B24" t="str">
        <f t="shared" ca="1" si="1"/>
        <v>oral surgery</v>
      </c>
      <c r="C24">
        <f t="shared" si="4"/>
        <v>1</v>
      </c>
      <c r="D24" t="str">
        <f t="shared" ca="1" si="2"/>
        <v>Extraction and other surgery procedures, incl. pre- and post-operative care</v>
      </c>
      <c r="E24">
        <f t="shared" ca="1" si="3"/>
        <v>9</v>
      </c>
      <c r="I24" t="s">
        <v>1041</v>
      </c>
      <c r="J24" t="s">
        <v>1066</v>
      </c>
      <c r="K24" t="s">
        <v>1076</v>
      </c>
    </row>
    <row r="25" spans="1:11" x14ac:dyDescent="0.2">
      <c r="A25" t="str">
        <f t="shared" ca="1" si="0"/>
        <v>Basic</v>
      </c>
      <c r="B25" t="str">
        <f t="shared" ca="1" si="1"/>
        <v>non-surgical periodontics</v>
      </c>
      <c r="C25">
        <f t="shared" si="4"/>
        <v>1</v>
      </c>
      <c r="D25" t="str">
        <f t="shared" ca="1" si="2"/>
        <v xml:space="preserve">Non-surgical treatment of the gums and supporting structures of the teeth </v>
      </c>
      <c r="E25">
        <f t="shared" ca="1" si="3"/>
        <v>12</v>
      </c>
      <c r="I25" t="s">
        <v>1042</v>
      </c>
      <c r="J25" t="s">
        <v>1064</v>
      </c>
      <c r="K25" t="s">
        <v>1074</v>
      </c>
    </row>
    <row r="26" spans="1:11" x14ac:dyDescent="0.2">
      <c r="A26" t="str">
        <f t="shared" ca="1" si="0"/>
        <v>Major</v>
      </c>
      <c r="B26" t="str">
        <f t="shared" ca="1" si="1"/>
        <v>prosthodontics</v>
      </c>
      <c r="C26">
        <f t="shared" si="4"/>
        <v>1</v>
      </c>
      <c r="D26" t="str">
        <f t="shared" ca="1" si="2"/>
        <v>Procedures for replacement of missing teeth by construction or repair of bridges and partial or complete dentures</v>
      </c>
      <c r="E26">
        <f t="shared" ca="1" si="3"/>
        <v>15</v>
      </c>
      <c r="I26" t="s">
        <v>1043</v>
      </c>
      <c r="J26" t="s">
        <v>1084</v>
      </c>
      <c r="K26" t="s">
        <v>1085</v>
      </c>
    </row>
    <row r="27" spans="1:11" x14ac:dyDescent="0.2">
      <c r="A27" t="str">
        <f t="shared" ca="1" si="0"/>
        <v>Diagnostics and Preventative</v>
      </c>
      <c r="B27" t="str">
        <f t="shared" ca="1" si="1"/>
        <v>Periodic Exams</v>
      </c>
      <c r="C27">
        <f t="shared" si="4"/>
        <v>1</v>
      </c>
      <c r="D27">
        <f t="shared" ca="1" si="2"/>
        <v>0</v>
      </c>
      <c r="E27">
        <f t="shared" ca="1" si="3"/>
        <v>1</v>
      </c>
    </row>
    <row r="28" spans="1:11" x14ac:dyDescent="0.2">
      <c r="A28" t="str">
        <f t="shared" ca="1" si="0"/>
        <v>Diagnostics and Preventative</v>
      </c>
      <c r="B28" t="str">
        <f t="shared" ca="1" si="1"/>
        <v>Bitewing x-rays</v>
      </c>
      <c r="C28">
        <f t="shared" si="4"/>
        <v>1</v>
      </c>
      <c r="D28">
        <f t="shared" ca="1" si="2"/>
        <v>0</v>
      </c>
      <c r="E28">
        <f t="shared" ca="1" si="3"/>
        <v>2</v>
      </c>
    </row>
    <row r="29" spans="1:11" x14ac:dyDescent="0.2">
      <c r="A29" t="str">
        <f t="shared" ca="1" si="0"/>
        <v>Orthodontics</v>
      </c>
      <c r="B29" t="str">
        <f t="shared" ca="1" si="1"/>
        <v>orthodontics</v>
      </c>
      <c r="C29">
        <f t="shared" si="4"/>
        <v>1</v>
      </c>
      <c r="D29" t="str">
        <f t="shared" ca="1" si="2"/>
        <v>For eligible dependents to age 19</v>
      </c>
      <c r="E29">
        <f t="shared" ca="1" si="3"/>
        <v>17</v>
      </c>
    </row>
    <row r="30" spans="1:11" x14ac:dyDescent="0.2">
      <c r="A30" t="str">
        <f t="shared" ca="1" si="0"/>
        <v>Diagnostics and Preventative</v>
      </c>
      <c r="B30" t="str">
        <f t="shared" ca="1" si="1"/>
        <v>Bitewing x-rays</v>
      </c>
      <c r="C30">
        <f t="shared" si="4"/>
        <v>1</v>
      </c>
      <c r="D30">
        <f t="shared" ca="1" si="2"/>
        <v>0</v>
      </c>
      <c r="E30">
        <f t="shared" ca="1" si="3"/>
        <v>2</v>
      </c>
    </row>
    <row r="31" spans="1:11" x14ac:dyDescent="0.2">
      <c r="A31" t="str">
        <f t="shared" ca="1" si="0"/>
        <v>Diagnostics and Preventative</v>
      </c>
      <c r="B31" t="str">
        <f t="shared" ca="1" si="1"/>
        <v>Sealants</v>
      </c>
      <c r="C31">
        <f t="shared" si="4"/>
        <v>1</v>
      </c>
      <c r="D31">
        <f t="shared" ca="1" si="2"/>
        <v>0</v>
      </c>
      <c r="E31">
        <f t="shared" ca="1" si="3"/>
        <v>6</v>
      </c>
    </row>
    <row r="32" spans="1:11" x14ac:dyDescent="0.2">
      <c r="A32" t="str">
        <f t="shared" ca="1" si="0"/>
        <v>Other</v>
      </c>
      <c r="B32" t="str">
        <f t="shared" ca="1" si="1"/>
        <v>Implants</v>
      </c>
      <c r="C32">
        <f t="shared" si="4"/>
        <v>1</v>
      </c>
      <c r="D32" t="str">
        <f t="shared" ca="1" si="2"/>
        <v>Implant dental work</v>
      </c>
      <c r="E32">
        <f t="shared" ca="1" si="3"/>
        <v>18</v>
      </c>
    </row>
    <row r="33" spans="1:5" x14ac:dyDescent="0.2">
      <c r="A33" t="str">
        <f t="shared" ca="1" si="0"/>
        <v>Diagnostics and Preventative</v>
      </c>
      <c r="B33" t="str">
        <f t="shared" ca="1" si="1"/>
        <v>Sealants</v>
      </c>
      <c r="C33">
        <f t="shared" si="4"/>
        <v>1</v>
      </c>
      <c r="D33">
        <f t="shared" ca="1" si="2"/>
        <v>0</v>
      </c>
      <c r="E33">
        <f t="shared" ca="1" si="3"/>
        <v>6</v>
      </c>
    </row>
    <row r="34" spans="1:5" x14ac:dyDescent="0.2">
      <c r="A34" t="str">
        <f t="shared" ca="1" si="0"/>
        <v>Basic</v>
      </c>
      <c r="B34" t="str">
        <f t="shared" ca="1" si="1"/>
        <v>basic restorative</v>
      </c>
      <c r="C34">
        <f t="shared" si="4"/>
        <v>1</v>
      </c>
      <c r="D34" t="str">
        <f t="shared" ca="1" si="2"/>
        <v>Fillings (amalgam "silver" and composite "white" non-molar)</v>
      </c>
      <c r="E34">
        <f t="shared" ca="1" si="3"/>
        <v>8</v>
      </c>
    </row>
    <row r="35" spans="1:5" x14ac:dyDescent="0.2">
      <c r="A35" t="str">
        <f t="shared" ca="1" si="0"/>
        <v>Diagnostics and Preventative</v>
      </c>
      <c r="B35" t="str">
        <f t="shared" ca="1" si="1"/>
        <v>Prophylaxis</v>
      </c>
      <c r="C35">
        <f t="shared" si="4"/>
        <v>1</v>
      </c>
      <c r="D35">
        <f t="shared" ca="1" si="2"/>
        <v>0</v>
      </c>
      <c r="E35">
        <f t="shared" ca="1" si="3"/>
        <v>4</v>
      </c>
    </row>
    <row r="36" spans="1:5" x14ac:dyDescent="0.2">
      <c r="A36" t="str">
        <f t="shared" ca="1" si="0"/>
        <v>Diagnostics and Preventative</v>
      </c>
      <c r="B36" t="str">
        <f t="shared" ca="1" si="1"/>
        <v>Prophylaxis</v>
      </c>
      <c r="C36">
        <f t="shared" si="4"/>
        <v>1</v>
      </c>
      <c r="D36">
        <f t="shared" ca="1" si="2"/>
        <v>0</v>
      </c>
      <c r="E36">
        <f t="shared" ca="1" si="3"/>
        <v>4</v>
      </c>
    </row>
    <row r="37" spans="1:5" x14ac:dyDescent="0.2">
      <c r="A37" t="str">
        <f t="shared" ca="1" si="0"/>
        <v>Diagnostics and Preventative</v>
      </c>
      <c r="B37" t="str">
        <f t="shared" ca="1" si="1"/>
        <v>Full-mouth x-ray</v>
      </c>
      <c r="C37">
        <f t="shared" si="4"/>
        <v>1</v>
      </c>
      <c r="D37">
        <f t="shared" ca="1" si="2"/>
        <v>0</v>
      </c>
      <c r="E37">
        <f t="shared" ca="1" si="3"/>
        <v>3</v>
      </c>
    </row>
    <row r="38" spans="1:5" x14ac:dyDescent="0.2">
      <c r="A38" t="str">
        <f t="shared" ca="1" si="0"/>
        <v>Diagnostics and Preventative</v>
      </c>
      <c r="B38" t="str">
        <f t="shared" ca="1" si="1"/>
        <v>Full-mouth x-ray</v>
      </c>
      <c r="C38">
        <f t="shared" si="4"/>
        <v>2</v>
      </c>
      <c r="D38">
        <f t="shared" ca="1" si="2"/>
        <v>0</v>
      </c>
      <c r="E38">
        <f t="shared" ca="1" si="3"/>
        <v>3</v>
      </c>
    </row>
    <row r="39" spans="1:5" x14ac:dyDescent="0.2">
      <c r="A39" t="str">
        <f t="shared" ca="1" si="0"/>
        <v>Diagnostics and Preventative</v>
      </c>
      <c r="B39" t="str">
        <f t="shared" ca="1" si="1"/>
        <v>Full-mouth x-ray</v>
      </c>
      <c r="C39">
        <f t="shared" si="4"/>
        <v>2</v>
      </c>
      <c r="D39">
        <f t="shared" ca="1" si="2"/>
        <v>0</v>
      </c>
      <c r="E39">
        <f t="shared" ca="1" si="3"/>
        <v>3</v>
      </c>
    </row>
    <row r="40" spans="1:5" x14ac:dyDescent="0.2">
      <c r="A40" t="str">
        <f t="shared" ca="1" si="0"/>
        <v>Other</v>
      </c>
      <c r="B40" t="str">
        <f t="shared" ca="1" si="1"/>
        <v>Implants</v>
      </c>
      <c r="C40">
        <f t="shared" si="4"/>
        <v>2</v>
      </c>
      <c r="D40" t="str">
        <f t="shared" ca="1" si="2"/>
        <v>Implant dental work</v>
      </c>
      <c r="E40">
        <f t="shared" ca="1" si="3"/>
        <v>18</v>
      </c>
    </row>
    <row r="41" spans="1:5" x14ac:dyDescent="0.2">
      <c r="A41" t="str">
        <f t="shared" ca="1" si="0"/>
        <v>Diagnostics and Preventative</v>
      </c>
      <c r="B41" t="str">
        <f t="shared" ca="1" si="1"/>
        <v>Full-mouth x-ray</v>
      </c>
      <c r="C41">
        <f t="shared" si="4"/>
        <v>2</v>
      </c>
      <c r="D41">
        <f t="shared" ca="1" si="2"/>
        <v>0</v>
      </c>
      <c r="E41">
        <f t="shared" ca="1" si="3"/>
        <v>3</v>
      </c>
    </row>
    <row r="42" spans="1:5" x14ac:dyDescent="0.2">
      <c r="A42" t="str">
        <f t="shared" ca="1" si="0"/>
        <v>Diagnostics and Preventative</v>
      </c>
      <c r="B42" t="str">
        <f t="shared" ca="1" si="1"/>
        <v>Bitewing x-rays</v>
      </c>
      <c r="C42">
        <f t="shared" si="4"/>
        <v>2</v>
      </c>
      <c r="D42">
        <f t="shared" ca="1" si="2"/>
        <v>0</v>
      </c>
      <c r="E42">
        <f t="shared" ca="1" si="3"/>
        <v>2</v>
      </c>
    </row>
    <row r="43" spans="1:5" x14ac:dyDescent="0.2">
      <c r="A43" t="str">
        <f t="shared" ca="1" si="0"/>
        <v>Diagnostics and Preventative</v>
      </c>
      <c r="B43" t="str">
        <f t="shared" ca="1" si="1"/>
        <v>Bitewing x-rays</v>
      </c>
      <c r="C43">
        <f t="shared" si="4"/>
        <v>2</v>
      </c>
      <c r="D43">
        <f t="shared" ca="1" si="2"/>
        <v>0</v>
      </c>
      <c r="E43">
        <f t="shared" ca="1" si="3"/>
        <v>2</v>
      </c>
    </row>
    <row r="44" spans="1:5" x14ac:dyDescent="0.2">
      <c r="A44" t="str">
        <f t="shared" ca="1" si="0"/>
        <v>Diagnostics and Preventative</v>
      </c>
      <c r="B44" t="str">
        <f t="shared" ca="1" si="1"/>
        <v>Full-mouth x-ray</v>
      </c>
      <c r="C44">
        <f t="shared" si="4"/>
        <v>2</v>
      </c>
      <c r="D44">
        <f t="shared" ca="1" si="2"/>
        <v>0</v>
      </c>
      <c r="E44">
        <f t="shared" ca="1" si="3"/>
        <v>3</v>
      </c>
    </row>
    <row r="45" spans="1:5" x14ac:dyDescent="0.2">
      <c r="A45" t="str">
        <f t="shared" ca="1" si="0"/>
        <v>Diagnostics and Preventative</v>
      </c>
      <c r="B45" t="str">
        <f t="shared" ca="1" si="1"/>
        <v>Full-mouth x-ray</v>
      </c>
      <c r="C45">
        <f t="shared" si="4"/>
        <v>2</v>
      </c>
      <c r="D45">
        <f t="shared" ca="1" si="2"/>
        <v>0</v>
      </c>
      <c r="E45">
        <f t="shared" ca="1" si="3"/>
        <v>3</v>
      </c>
    </row>
    <row r="46" spans="1:5" x14ac:dyDescent="0.2">
      <c r="A46" t="str">
        <f t="shared" ca="1" si="0"/>
        <v>Diagnostics and Preventative</v>
      </c>
      <c r="B46" t="str">
        <f t="shared" ca="1" si="1"/>
        <v>Full-mouth x-ray</v>
      </c>
      <c r="C46">
        <f t="shared" si="4"/>
        <v>2</v>
      </c>
      <c r="D46">
        <f t="shared" ca="1" si="2"/>
        <v>0</v>
      </c>
      <c r="E46">
        <f t="shared" ca="1" si="3"/>
        <v>3</v>
      </c>
    </row>
    <row r="47" spans="1:5" x14ac:dyDescent="0.2">
      <c r="A47" t="str">
        <f t="shared" ca="1" si="0"/>
        <v>Major</v>
      </c>
      <c r="B47" t="str">
        <f t="shared" ca="1" si="1"/>
        <v>temporomandibular joint dysfunction</v>
      </c>
      <c r="C47">
        <f t="shared" si="4"/>
        <v>2</v>
      </c>
      <c r="D47" t="str">
        <f t="shared" ca="1" si="2"/>
        <v>Services relating to hinging joints of the jaw</v>
      </c>
      <c r="E47">
        <f t="shared" ca="1" si="3"/>
        <v>16</v>
      </c>
    </row>
    <row r="48" spans="1:5" x14ac:dyDescent="0.2">
      <c r="A48" t="str">
        <f t="shared" ca="1" si="0"/>
        <v>Diagnostics and Preventative</v>
      </c>
      <c r="B48" t="str">
        <f t="shared" ca="1" si="1"/>
        <v>Bitewing x-rays</v>
      </c>
      <c r="C48">
        <f t="shared" si="4"/>
        <v>2</v>
      </c>
      <c r="D48">
        <f t="shared" ca="1" si="2"/>
        <v>0</v>
      </c>
      <c r="E48">
        <f t="shared" ca="1" si="3"/>
        <v>2</v>
      </c>
    </row>
    <row r="49" spans="1:5" x14ac:dyDescent="0.2">
      <c r="A49" t="str">
        <f t="shared" ca="1" si="0"/>
        <v>Orthodontics</v>
      </c>
      <c r="B49" t="str">
        <f t="shared" ca="1" si="1"/>
        <v>orthodontics</v>
      </c>
      <c r="C49">
        <f t="shared" si="4"/>
        <v>2</v>
      </c>
      <c r="D49" t="str">
        <f t="shared" ca="1" si="2"/>
        <v>For eligible dependents to age 19</v>
      </c>
      <c r="E49">
        <f t="shared" ca="1" si="3"/>
        <v>17</v>
      </c>
    </row>
    <row r="50" spans="1:5" x14ac:dyDescent="0.2">
      <c r="A50" t="str">
        <f t="shared" ca="1" si="0"/>
        <v>Diagnostics and Preventative</v>
      </c>
      <c r="B50" t="str">
        <f t="shared" ca="1" si="1"/>
        <v>Space Maintainers</v>
      </c>
      <c r="C50">
        <f t="shared" si="4"/>
        <v>2</v>
      </c>
      <c r="D50">
        <f t="shared" ca="1" si="2"/>
        <v>0</v>
      </c>
      <c r="E50">
        <f t="shared" ca="1" si="3"/>
        <v>7</v>
      </c>
    </row>
    <row r="51" spans="1:5" x14ac:dyDescent="0.2">
      <c r="A51" t="str">
        <f t="shared" ca="1" si="0"/>
        <v>Major</v>
      </c>
      <c r="B51" t="str">
        <f t="shared" ca="1" si="1"/>
        <v>major restorative</v>
      </c>
      <c r="C51">
        <f t="shared" si="4"/>
        <v>2</v>
      </c>
      <c r="D51" t="str">
        <f t="shared" ca="1" si="2"/>
        <v>Single crowns, inlays, onlays</v>
      </c>
      <c r="E51">
        <f t="shared" ca="1" si="3"/>
        <v>14</v>
      </c>
    </row>
    <row r="52" spans="1:5" x14ac:dyDescent="0.2">
      <c r="A52" t="str">
        <f t="shared" ca="1" si="0"/>
        <v>Diagnostics and Preventative</v>
      </c>
      <c r="B52" t="str">
        <f t="shared" ca="1" si="1"/>
        <v>Prophylaxis</v>
      </c>
      <c r="C52">
        <f t="shared" si="4"/>
        <v>2</v>
      </c>
      <c r="D52">
        <f t="shared" ca="1" si="2"/>
        <v>0</v>
      </c>
      <c r="E52">
        <f t="shared" ca="1" si="3"/>
        <v>4</v>
      </c>
    </row>
    <row r="53" spans="1:5" x14ac:dyDescent="0.2">
      <c r="A53" t="str">
        <f t="shared" ca="1" si="0"/>
        <v>Basic</v>
      </c>
      <c r="B53" t="str">
        <f t="shared" ca="1" si="1"/>
        <v>non-surgical periodontics</v>
      </c>
      <c r="C53">
        <f t="shared" si="4"/>
        <v>2</v>
      </c>
      <c r="D53" t="str">
        <f t="shared" ca="1" si="2"/>
        <v xml:space="preserve">Non-surgical treatment of the gums and supporting structures of the teeth </v>
      </c>
      <c r="E53">
        <f t="shared" ca="1" si="3"/>
        <v>12</v>
      </c>
    </row>
    <row r="54" spans="1:5" x14ac:dyDescent="0.2">
      <c r="A54" t="str">
        <f t="shared" ca="1" si="0"/>
        <v>Diagnostics and Preventative</v>
      </c>
      <c r="B54" t="str">
        <f t="shared" ca="1" si="1"/>
        <v>Fluoride treatments</v>
      </c>
      <c r="C54">
        <f t="shared" si="4"/>
        <v>2</v>
      </c>
      <c r="D54">
        <f t="shared" ca="1" si="2"/>
        <v>0</v>
      </c>
      <c r="E54">
        <f t="shared" ca="1" si="3"/>
        <v>5</v>
      </c>
    </row>
    <row r="55" spans="1:5" x14ac:dyDescent="0.2">
      <c r="A55" t="str">
        <f t="shared" ca="1" si="0"/>
        <v>Basic</v>
      </c>
      <c r="B55" t="str">
        <f t="shared" ca="1" si="1"/>
        <v>endodontics</v>
      </c>
      <c r="C55">
        <f t="shared" si="4"/>
        <v>2</v>
      </c>
      <c r="D55" t="str">
        <f t="shared" ca="1" si="2"/>
        <v>Root canal, pulpal therapy</v>
      </c>
      <c r="E55">
        <f t="shared" ca="1" si="3"/>
        <v>10</v>
      </c>
    </row>
    <row r="56" spans="1:5" x14ac:dyDescent="0.2">
      <c r="A56" t="str">
        <f t="shared" ca="1" si="0"/>
        <v>Diagnostics and Preventative</v>
      </c>
      <c r="B56" t="str">
        <f t="shared" ca="1" si="1"/>
        <v>Sealants</v>
      </c>
      <c r="C56">
        <f t="shared" si="4"/>
        <v>3</v>
      </c>
      <c r="D56">
        <f t="shared" ca="1" si="2"/>
        <v>0</v>
      </c>
      <c r="E56">
        <f t="shared" ca="1" si="3"/>
        <v>6</v>
      </c>
    </row>
    <row r="57" spans="1:5" x14ac:dyDescent="0.2">
      <c r="A57" t="str">
        <f t="shared" ca="1" si="0"/>
        <v>Basic</v>
      </c>
      <c r="B57" t="str">
        <f t="shared" ca="1" si="1"/>
        <v>non-surgical periodontics</v>
      </c>
      <c r="C57">
        <f t="shared" si="4"/>
        <v>3</v>
      </c>
      <c r="D57" t="str">
        <f t="shared" ca="1" si="2"/>
        <v xml:space="preserve">Non-surgical treatment of the gums and supporting structures of the teeth </v>
      </c>
      <c r="E57">
        <f t="shared" ca="1" si="3"/>
        <v>12</v>
      </c>
    </row>
    <row r="58" spans="1:5" x14ac:dyDescent="0.2">
      <c r="A58" t="str">
        <f t="shared" ca="1" si="0"/>
        <v>Diagnostics and Preventative</v>
      </c>
      <c r="B58" t="str">
        <f t="shared" ca="1" si="1"/>
        <v>Space Maintainers</v>
      </c>
      <c r="C58">
        <f t="shared" si="4"/>
        <v>3</v>
      </c>
      <c r="D58">
        <f t="shared" ca="1" si="2"/>
        <v>0</v>
      </c>
      <c r="E58">
        <f t="shared" ca="1" si="3"/>
        <v>7</v>
      </c>
    </row>
    <row r="59" spans="1:5" x14ac:dyDescent="0.2">
      <c r="A59" t="str">
        <f t="shared" ca="1" si="0"/>
        <v>Basic</v>
      </c>
      <c r="B59" t="str">
        <f t="shared" ca="1" si="1"/>
        <v>non-surgical periodontics</v>
      </c>
      <c r="C59">
        <f t="shared" si="4"/>
        <v>3</v>
      </c>
      <c r="D59" t="str">
        <f t="shared" ca="1" si="2"/>
        <v xml:space="preserve">Non-surgical treatment of the gums and supporting structures of the teeth </v>
      </c>
      <c r="E59">
        <f t="shared" ca="1" si="3"/>
        <v>12</v>
      </c>
    </row>
    <row r="60" spans="1:5" x14ac:dyDescent="0.2">
      <c r="A60" t="str">
        <f t="shared" ca="1" si="0"/>
        <v>Major</v>
      </c>
      <c r="B60" t="str">
        <f t="shared" ca="1" si="1"/>
        <v>temporomandibular joint dysfunction</v>
      </c>
      <c r="C60">
        <f t="shared" si="4"/>
        <v>3</v>
      </c>
      <c r="D60" t="str">
        <f t="shared" ca="1" si="2"/>
        <v>Services relating to hinging joints of the jaw</v>
      </c>
      <c r="E60">
        <f t="shared" ca="1" si="3"/>
        <v>16</v>
      </c>
    </row>
    <row r="61" spans="1:5" x14ac:dyDescent="0.2">
      <c r="A61" t="str">
        <f t="shared" ca="1" si="0"/>
        <v>Basic</v>
      </c>
      <c r="B61" t="str">
        <f t="shared" ca="1" si="1"/>
        <v>general anesthesia</v>
      </c>
      <c r="C61">
        <f t="shared" si="4"/>
        <v>3</v>
      </c>
      <c r="D61" t="str">
        <f t="shared" ca="1" si="2"/>
        <v>Covered when used in conjunction with covered oral surgical procedures</v>
      </c>
      <c r="E61">
        <f t="shared" ca="1" si="3"/>
        <v>13</v>
      </c>
    </row>
    <row r="62" spans="1:5" x14ac:dyDescent="0.2">
      <c r="A62" t="str">
        <f t="shared" ca="1" si="0"/>
        <v>Diagnostics and Preventative</v>
      </c>
      <c r="B62" t="str">
        <f t="shared" ca="1" si="1"/>
        <v>Fluoride treatments</v>
      </c>
      <c r="C62">
        <f t="shared" si="4"/>
        <v>3</v>
      </c>
      <c r="D62">
        <f t="shared" ca="1" si="2"/>
        <v>0</v>
      </c>
      <c r="E62">
        <f t="shared" ca="1" si="3"/>
        <v>5</v>
      </c>
    </row>
    <row r="63" spans="1:5" x14ac:dyDescent="0.2">
      <c r="A63" t="str">
        <f t="shared" ca="1" si="0"/>
        <v>Major</v>
      </c>
      <c r="B63" t="str">
        <f t="shared" ca="1" si="1"/>
        <v>temporomandibular joint dysfunction</v>
      </c>
      <c r="C63">
        <f t="shared" si="4"/>
        <v>3</v>
      </c>
      <c r="D63" t="str">
        <f t="shared" ca="1" si="2"/>
        <v>Services relating to hinging joints of the jaw</v>
      </c>
      <c r="E63">
        <f t="shared" ca="1" si="3"/>
        <v>16</v>
      </c>
    </row>
    <row r="64" spans="1:5" x14ac:dyDescent="0.2">
      <c r="A64" t="str">
        <f t="shared" ca="1" si="0"/>
        <v>Other</v>
      </c>
      <c r="B64" t="str">
        <f t="shared" ca="1" si="1"/>
        <v>Implants</v>
      </c>
      <c r="C64">
        <f t="shared" si="4"/>
        <v>3</v>
      </c>
      <c r="D64" t="str">
        <f t="shared" ca="1" si="2"/>
        <v>Implant dental work</v>
      </c>
      <c r="E64">
        <f t="shared" ca="1" si="3"/>
        <v>18</v>
      </c>
    </row>
    <row r="65" spans="1:5" x14ac:dyDescent="0.2">
      <c r="A65" t="str">
        <f t="shared" ca="1" si="0"/>
        <v>Major</v>
      </c>
      <c r="B65" t="str">
        <f t="shared" ca="1" si="1"/>
        <v>prosthodontics</v>
      </c>
      <c r="C65">
        <f t="shared" si="4"/>
        <v>3</v>
      </c>
      <c r="D65" t="str">
        <f t="shared" ca="1" si="2"/>
        <v>Procedures for replacement of missing teeth by construction or repair of bridges and partial or complete dentures</v>
      </c>
      <c r="E65">
        <f t="shared" ca="1" si="3"/>
        <v>15</v>
      </c>
    </row>
    <row r="66" spans="1:5" x14ac:dyDescent="0.2">
      <c r="A66" t="str">
        <f t="shared" ref="A66:A129" ca="1" si="5">INDEX(services,E66,1)</f>
        <v>Basic</v>
      </c>
      <c r="B66" t="str">
        <f t="shared" ref="B66:B129" ca="1" si="6">INDEX(services,E66,2)</f>
        <v>surgical periodontics</v>
      </c>
      <c r="C66">
        <f t="shared" si="4"/>
        <v>3</v>
      </c>
      <c r="D66" t="str">
        <f t="shared" ref="D66:D129" ca="1" si="7">INDEX(services,E66,3)</f>
        <v>Surgical treatment of the gums and supporting structures of the teeth</v>
      </c>
      <c r="E66">
        <f t="shared" ref="E66:E129" ca="1" si="8">RANDBETWEEN(1,ROWS(services))</f>
        <v>11</v>
      </c>
    </row>
    <row r="67" spans="1:5" x14ac:dyDescent="0.2">
      <c r="A67" t="str">
        <f t="shared" ca="1" si="5"/>
        <v>Basic</v>
      </c>
      <c r="B67" t="str">
        <f t="shared" ca="1" si="6"/>
        <v>general anesthesia</v>
      </c>
      <c r="C67">
        <f t="shared" si="4"/>
        <v>3</v>
      </c>
      <c r="D67" t="str">
        <f t="shared" ca="1" si="7"/>
        <v>Covered when used in conjunction with covered oral surgical procedures</v>
      </c>
      <c r="E67">
        <f t="shared" ca="1" si="8"/>
        <v>13</v>
      </c>
    </row>
    <row r="68" spans="1:5" x14ac:dyDescent="0.2">
      <c r="A68" t="str">
        <f t="shared" ca="1" si="5"/>
        <v>Basic</v>
      </c>
      <c r="B68" t="str">
        <f t="shared" ca="1" si="6"/>
        <v>oral surgery</v>
      </c>
      <c r="C68">
        <f t="shared" ref="C68:C131" si="9">IF(MOD(ROW(C68)-2,18)&lt;&gt;0,C67,C67+1)</f>
        <v>3</v>
      </c>
      <c r="D68" t="str">
        <f t="shared" ca="1" si="7"/>
        <v>Extraction and other surgery procedures, incl. pre- and post-operative care</v>
      </c>
      <c r="E68">
        <f t="shared" ca="1" si="8"/>
        <v>9</v>
      </c>
    </row>
    <row r="69" spans="1:5" x14ac:dyDescent="0.2">
      <c r="A69" t="str">
        <f t="shared" ca="1" si="5"/>
        <v>Diagnostics and Preventative</v>
      </c>
      <c r="B69" t="str">
        <f t="shared" ca="1" si="6"/>
        <v>Fluoride treatments</v>
      </c>
      <c r="C69">
        <f t="shared" si="9"/>
        <v>3</v>
      </c>
      <c r="D69">
        <f t="shared" ca="1" si="7"/>
        <v>0</v>
      </c>
      <c r="E69">
        <f t="shared" ca="1" si="8"/>
        <v>5</v>
      </c>
    </row>
    <row r="70" spans="1:5" x14ac:dyDescent="0.2">
      <c r="A70" t="str">
        <f t="shared" ca="1" si="5"/>
        <v>Orthodontics</v>
      </c>
      <c r="B70" t="str">
        <f t="shared" ca="1" si="6"/>
        <v>orthodontics</v>
      </c>
      <c r="C70">
        <f t="shared" si="9"/>
        <v>3</v>
      </c>
      <c r="D70" t="str">
        <f t="shared" ca="1" si="7"/>
        <v>For eligible dependents to age 19</v>
      </c>
      <c r="E70">
        <f t="shared" ca="1" si="8"/>
        <v>17</v>
      </c>
    </row>
    <row r="71" spans="1:5" x14ac:dyDescent="0.2">
      <c r="A71" t="str">
        <f t="shared" ca="1" si="5"/>
        <v>Basic</v>
      </c>
      <c r="B71" t="str">
        <f t="shared" ca="1" si="6"/>
        <v>surgical periodontics</v>
      </c>
      <c r="C71">
        <f t="shared" si="9"/>
        <v>3</v>
      </c>
      <c r="D71" t="str">
        <f t="shared" ca="1" si="7"/>
        <v>Surgical treatment of the gums and supporting structures of the teeth</v>
      </c>
      <c r="E71">
        <f t="shared" ca="1" si="8"/>
        <v>11</v>
      </c>
    </row>
    <row r="72" spans="1:5" x14ac:dyDescent="0.2">
      <c r="A72" t="str">
        <f t="shared" ca="1" si="5"/>
        <v>Diagnostics and Preventative</v>
      </c>
      <c r="B72" t="str">
        <f t="shared" ca="1" si="6"/>
        <v>Space Maintainers</v>
      </c>
      <c r="C72">
        <f t="shared" si="9"/>
        <v>3</v>
      </c>
      <c r="D72">
        <f t="shared" ca="1" si="7"/>
        <v>0</v>
      </c>
      <c r="E72">
        <f t="shared" ca="1" si="8"/>
        <v>7</v>
      </c>
    </row>
    <row r="73" spans="1:5" x14ac:dyDescent="0.2">
      <c r="A73" t="str">
        <f t="shared" ca="1" si="5"/>
        <v>Diagnostics and Preventative</v>
      </c>
      <c r="B73" t="str">
        <f t="shared" ca="1" si="6"/>
        <v>Fluoride treatments</v>
      </c>
      <c r="C73">
        <f t="shared" si="9"/>
        <v>3</v>
      </c>
      <c r="D73">
        <f t="shared" ca="1" si="7"/>
        <v>0</v>
      </c>
      <c r="E73">
        <f t="shared" ca="1" si="8"/>
        <v>5</v>
      </c>
    </row>
    <row r="74" spans="1:5" x14ac:dyDescent="0.2">
      <c r="A74" t="str">
        <f t="shared" ca="1" si="5"/>
        <v>Basic</v>
      </c>
      <c r="B74" t="str">
        <f t="shared" ca="1" si="6"/>
        <v>basic restorative</v>
      </c>
      <c r="C74">
        <f t="shared" si="9"/>
        <v>4</v>
      </c>
      <c r="D74" t="str">
        <f t="shared" ca="1" si="7"/>
        <v>Fillings (amalgam "silver" and composite "white" non-molar)</v>
      </c>
      <c r="E74">
        <f t="shared" ca="1" si="8"/>
        <v>8</v>
      </c>
    </row>
    <row r="75" spans="1:5" x14ac:dyDescent="0.2">
      <c r="A75" t="str">
        <f t="shared" ca="1" si="5"/>
        <v>Diagnostics and Preventative</v>
      </c>
      <c r="B75" t="str">
        <f t="shared" ca="1" si="6"/>
        <v>Bitewing x-rays</v>
      </c>
      <c r="C75">
        <f t="shared" si="9"/>
        <v>4</v>
      </c>
      <c r="D75">
        <f t="shared" ca="1" si="7"/>
        <v>0</v>
      </c>
      <c r="E75">
        <f t="shared" ca="1" si="8"/>
        <v>2</v>
      </c>
    </row>
    <row r="76" spans="1:5" x14ac:dyDescent="0.2">
      <c r="A76" t="str">
        <f t="shared" ca="1" si="5"/>
        <v>Major</v>
      </c>
      <c r="B76" t="str">
        <f t="shared" ca="1" si="6"/>
        <v>major restorative</v>
      </c>
      <c r="C76">
        <f t="shared" si="9"/>
        <v>4</v>
      </c>
      <c r="D76" t="str">
        <f t="shared" ca="1" si="7"/>
        <v>Single crowns, inlays, onlays</v>
      </c>
      <c r="E76">
        <f t="shared" ca="1" si="8"/>
        <v>14</v>
      </c>
    </row>
    <row r="77" spans="1:5" x14ac:dyDescent="0.2">
      <c r="A77" t="str">
        <f t="shared" ca="1" si="5"/>
        <v>Basic</v>
      </c>
      <c r="B77" t="str">
        <f t="shared" ca="1" si="6"/>
        <v>endodontics</v>
      </c>
      <c r="C77">
        <f t="shared" si="9"/>
        <v>4</v>
      </c>
      <c r="D77" t="str">
        <f t="shared" ca="1" si="7"/>
        <v>Root canal, pulpal therapy</v>
      </c>
      <c r="E77">
        <f t="shared" ca="1" si="8"/>
        <v>10</v>
      </c>
    </row>
    <row r="78" spans="1:5" x14ac:dyDescent="0.2">
      <c r="A78" t="str">
        <f t="shared" ca="1" si="5"/>
        <v>Basic</v>
      </c>
      <c r="B78" t="str">
        <f t="shared" ca="1" si="6"/>
        <v>oral surgery</v>
      </c>
      <c r="C78">
        <f t="shared" si="9"/>
        <v>4</v>
      </c>
      <c r="D78" t="str">
        <f t="shared" ca="1" si="7"/>
        <v>Extraction and other surgery procedures, incl. pre- and post-operative care</v>
      </c>
      <c r="E78">
        <f t="shared" ca="1" si="8"/>
        <v>9</v>
      </c>
    </row>
    <row r="79" spans="1:5" x14ac:dyDescent="0.2">
      <c r="A79" t="str">
        <f t="shared" ca="1" si="5"/>
        <v>Diagnostics and Preventative</v>
      </c>
      <c r="B79" t="str">
        <f t="shared" ca="1" si="6"/>
        <v>Periodic Exams</v>
      </c>
      <c r="C79">
        <f t="shared" si="9"/>
        <v>4</v>
      </c>
      <c r="D79">
        <f t="shared" ca="1" si="7"/>
        <v>0</v>
      </c>
      <c r="E79">
        <f t="shared" ca="1" si="8"/>
        <v>1</v>
      </c>
    </row>
    <row r="80" spans="1:5" x14ac:dyDescent="0.2">
      <c r="A80" t="str">
        <f t="shared" ca="1" si="5"/>
        <v>Basic</v>
      </c>
      <c r="B80" t="str">
        <f t="shared" ca="1" si="6"/>
        <v>oral surgery</v>
      </c>
      <c r="C80">
        <f t="shared" si="9"/>
        <v>4</v>
      </c>
      <c r="D80" t="str">
        <f t="shared" ca="1" si="7"/>
        <v>Extraction and other surgery procedures, incl. pre- and post-operative care</v>
      </c>
      <c r="E80">
        <f t="shared" ca="1" si="8"/>
        <v>9</v>
      </c>
    </row>
    <row r="81" spans="1:5" x14ac:dyDescent="0.2">
      <c r="A81" t="str">
        <f t="shared" ca="1" si="5"/>
        <v>Major</v>
      </c>
      <c r="B81" t="str">
        <f t="shared" ca="1" si="6"/>
        <v>prosthodontics</v>
      </c>
      <c r="C81">
        <f t="shared" si="9"/>
        <v>4</v>
      </c>
      <c r="D81" t="str">
        <f t="shared" ca="1" si="7"/>
        <v>Procedures for replacement of missing teeth by construction or repair of bridges and partial or complete dentures</v>
      </c>
      <c r="E81">
        <f t="shared" ca="1" si="8"/>
        <v>15</v>
      </c>
    </row>
    <row r="82" spans="1:5" x14ac:dyDescent="0.2">
      <c r="A82" t="str">
        <f t="shared" ca="1" si="5"/>
        <v>Major</v>
      </c>
      <c r="B82" t="str">
        <f t="shared" ca="1" si="6"/>
        <v>major restorative</v>
      </c>
      <c r="C82">
        <f t="shared" si="9"/>
        <v>4</v>
      </c>
      <c r="D82" t="str">
        <f t="shared" ca="1" si="7"/>
        <v>Single crowns, inlays, onlays</v>
      </c>
      <c r="E82">
        <f t="shared" ca="1" si="8"/>
        <v>14</v>
      </c>
    </row>
    <row r="83" spans="1:5" x14ac:dyDescent="0.2">
      <c r="A83" t="str">
        <f t="shared" ca="1" si="5"/>
        <v>Basic</v>
      </c>
      <c r="B83" t="str">
        <f t="shared" ca="1" si="6"/>
        <v>oral surgery</v>
      </c>
      <c r="C83">
        <f t="shared" si="9"/>
        <v>4</v>
      </c>
      <c r="D83" t="str">
        <f t="shared" ca="1" si="7"/>
        <v>Extraction and other surgery procedures, incl. pre- and post-operative care</v>
      </c>
      <c r="E83">
        <f t="shared" ca="1" si="8"/>
        <v>9</v>
      </c>
    </row>
    <row r="84" spans="1:5" x14ac:dyDescent="0.2">
      <c r="A84" t="str">
        <f t="shared" ca="1" si="5"/>
        <v>Basic</v>
      </c>
      <c r="B84" t="str">
        <f t="shared" ca="1" si="6"/>
        <v>endodontics</v>
      </c>
      <c r="C84">
        <f t="shared" si="9"/>
        <v>4</v>
      </c>
      <c r="D84" t="str">
        <f t="shared" ca="1" si="7"/>
        <v>Root canal, pulpal therapy</v>
      </c>
      <c r="E84">
        <f t="shared" ca="1" si="8"/>
        <v>10</v>
      </c>
    </row>
    <row r="85" spans="1:5" x14ac:dyDescent="0.2">
      <c r="A85" t="str">
        <f t="shared" ca="1" si="5"/>
        <v>Basic</v>
      </c>
      <c r="B85" t="str">
        <f t="shared" ca="1" si="6"/>
        <v>surgical periodontics</v>
      </c>
      <c r="C85">
        <f t="shared" si="9"/>
        <v>4</v>
      </c>
      <c r="D85" t="str">
        <f t="shared" ca="1" si="7"/>
        <v>Surgical treatment of the gums and supporting structures of the teeth</v>
      </c>
      <c r="E85">
        <f t="shared" ca="1" si="8"/>
        <v>11</v>
      </c>
    </row>
    <row r="86" spans="1:5" x14ac:dyDescent="0.2">
      <c r="A86" t="str">
        <f t="shared" ca="1" si="5"/>
        <v>Major</v>
      </c>
      <c r="B86" t="str">
        <f t="shared" ca="1" si="6"/>
        <v>temporomandibular joint dysfunction</v>
      </c>
      <c r="C86">
        <f t="shared" si="9"/>
        <v>4</v>
      </c>
      <c r="D86" t="str">
        <f t="shared" ca="1" si="7"/>
        <v>Services relating to hinging joints of the jaw</v>
      </c>
      <c r="E86">
        <f t="shared" ca="1" si="8"/>
        <v>16</v>
      </c>
    </row>
    <row r="87" spans="1:5" x14ac:dyDescent="0.2">
      <c r="A87" t="str">
        <f t="shared" ca="1" si="5"/>
        <v>Basic</v>
      </c>
      <c r="B87" t="str">
        <f t="shared" ca="1" si="6"/>
        <v>general anesthesia</v>
      </c>
      <c r="C87">
        <f t="shared" si="9"/>
        <v>4</v>
      </c>
      <c r="D87" t="str">
        <f t="shared" ca="1" si="7"/>
        <v>Covered when used in conjunction with covered oral surgical procedures</v>
      </c>
      <c r="E87">
        <f t="shared" ca="1" si="8"/>
        <v>13</v>
      </c>
    </row>
    <row r="88" spans="1:5" x14ac:dyDescent="0.2">
      <c r="A88" t="str">
        <f t="shared" ca="1" si="5"/>
        <v>Major</v>
      </c>
      <c r="B88" t="str">
        <f t="shared" ca="1" si="6"/>
        <v>prosthodontics</v>
      </c>
      <c r="C88">
        <f t="shared" si="9"/>
        <v>4</v>
      </c>
      <c r="D88" t="str">
        <f t="shared" ca="1" si="7"/>
        <v>Procedures for replacement of missing teeth by construction or repair of bridges and partial or complete dentures</v>
      </c>
      <c r="E88">
        <f t="shared" ca="1" si="8"/>
        <v>15</v>
      </c>
    </row>
    <row r="89" spans="1:5" x14ac:dyDescent="0.2">
      <c r="A89" t="str">
        <f t="shared" ca="1" si="5"/>
        <v>Basic</v>
      </c>
      <c r="B89" t="str">
        <f t="shared" ca="1" si="6"/>
        <v>oral surgery</v>
      </c>
      <c r="C89">
        <f t="shared" si="9"/>
        <v>4</v>
      </c>
      <c r="D89" t="str">
        <f t="shared" ca="1" si="7"/>
        <v>Extraction and other surgery procedures, incl. pre- and post-operative care</v>
      </c>
      <c r="E89">
        <f t="shared" ca="1" si="8"/>
        <v>9</v>
      </c>
    </row>
    <row r="90" spans="1:5" x14ac:dyDescent="0.2">
      <c r="A90" t="str">
        <f t="shared" ca="1" si="5"/>
        <v>Diagnostics and Preventative</v>
      </c>
      <c r="B90" t="str">
        <f t="shared" ca="1" si="6"/>
        <v>Fluoride treatments</v>
      </c>
      <c r="C90">
        <f t="shared" si="9"/>
        <v>4</v>
      </c>
      <c r="D90">
        <f t="shared" ca="1" si="7"/>
        <v>0</v>
      </c>
      <c r="E90">
        <f t="shared" ca="1" si="8"/>
        <v>5</v>
      </c>
    </row>
    <row r="91" spans="1:5" x14ac:dyDescent="0.2">
      <c r="A91" t="str">
        <f t="shared" ca="1" si="5"/>
        <v>Diagnostics and Preventative</v>
      </c>
      <c r="B91" t="str">
        <f t="shared" ca="1" si="6"/>
        <v>Fluoride treatments</v>
      </c>
      <c r="C91">
        <f t="shared" si="9"/>
        <v>4</v>
      </c>
      <c r="D91">
        <f t="shared" ca="1" si="7"/>
        <v>0</v>
      </c>
      <c r="E91">
        <f t="shared" ca="1" si="8"/>
        <v>5</v>
      </c>
    </row>
    <row r="92" spans="1:5" x14ac:dyDescent="0.2">
      <c r="A92" t="str">
        <f t="shared" ca="1" si="5"/>
        <v>Diagnostics and Preventative</v>
      </c>
      <c r="B92" t="str">
        <f t="shared" ca="1" si="6"/>
        <v>Space Maintainers</v>
      </c>
      <c r="C92">
        <f t="shared" si="9"/>
        <v>5</v>
      </c>
      <c r="D92">
        <f t="shared" ca="1" si="7"/>
        <v>0</v>
      </c>
      <c r="E92">
        <f t="shared" ca="1" si="8"/>
        <v>7</v>
      </c>
    </row>
    <row r="93" spans="1:5" x14ac:dyDescent="0.2">
      <c r="A93" t="str">
        <f t="shared" ca="1" si="5"/>
        <v>Diagnostics and Preventative</v>
      </c>
      <c r="B93" t="str">
        <f t="shared" ca="1" si="6"/>
        <v>Sealants</v>
      </c>
      <c r="C93">
        <f t="shared" si="9"/>
        <v>5</v>
      </c>
      <c r="D93">
        <f t="shared" ca="1" si="7"/>
        <v>0</v>
      </c>
      <c r="E93">
        <f t="shared" ca="1" si="8"/>
        <v>6</v>
      </c>
    </row>
    <row r="94" spans="1:5" x14ac:dyDescent="0.2">
      <c r="A94" t="str">
        <f t="shared" ca="1" si="5"/>
        <v>Major</v>
      </c>
      <c r="B94" t="str">
        <f t="shared" ca="1" si="6"/>
        <v>temporomandibular joint dysfunction</v>
      </c>
      <c r="C94">
        <f t="shared" si="9"/>
        <v>5</v>
      </c>
      <c r="D94" t="str">
        <f t="shared" ca="1" si="7"/>
        <v>Services relating to hinging joints of the jaw</v>
      </c>
      <c r="E94">
        <f t="shared" ca="1" si="8"/>
        <v>16</v>
      </c>
    </row>
    <row r="95" spans="1:5" x14ac:dyDescent="0.2">
      <c r="A95" t="str">
        <f t="shared" ca="1" si="5"/>
        <v>Basic</v>
      </c>
      <c r="B95" t="str">
        <f t="shared" ca="1" si="6"/>
        <v>non-surgical periodontics</v>
      </c>
      <c r="C95">
        <f t="shared" si="9"/>
        <v>5</v>
      </c>
      <c r="D95" t="str">
        <f t="shared" ca="1" si="7"/>
        <v xml:space="preserve">Non-surgical treatment of the gums and supporting structures of the teeth </v>
      </c>
      <c r="E95">
        <f t="shared" ca="1" si="8"/>
        <v>12</v>
      </c>
    </row>
    <row r="96" spans="1:5" x14ac:dyDescent="0.2">
      <c r="A96" t="str">
        <f t="shared" ca="1" si="5"/>
        <v>Basic</v>
      </c>
      <c r="B96" t="str">
        <f t="shared" ca="1" si="6"/>
        <v>non-surgical periodontics</v>
      </c>
      <c r="C96">
        <f t="shared" si="9"/>
        <v>5</v>
      </c>
      <c r="D96" t="str">
        <f t="shared" ca="1" si="7"/>
        <v xml:space="preserve">Non-surgical treatment of the gums and supporting structures of the teeth </v>
      </c>
      <c r="E96">
        <f t="shared" ca="1" si="8"/>
        <v>12</v>
      </c>
    </row>
    <row r="97" spans="1:5" x14ac:dyDescent="0.2">
      <c r="A97" t="str">
        <f t="shared" ca="1" si="5"/>
        <v>Basic</v>
      </c>
      <c r="B97" t="str">
        <f t="shared" ca="1" si="6"/>
        <v>general anesthesia</v>
      </c>
      <c r="C97">
        <f t="shared" si="9"/>
        <v>5</v>
      </c>
      <c r="D97" t="str">
        <f t="shared" ca="1" si="7"/>
        <v>Covered when used in conjunction with covered oral surgical procedures</v>
      </c>
      <c r="E97">
        <f t="shared" ca="1" si="8"/>
        <v>13</v>
      </c>
    </row>
    <row r="98" spans="1:5" x14ac:dyDescent="0.2">
      <c r="A98" t="str">
        <f t="shared" ca="1" si="5"/>
        <v>Diagnostics and Preventative</v>
      </c>
      <c r="B98" t="str">
        <f t="shared" ca="1" si="6"/>
        <v>Space Maintainers</v>
      </c>
      <c r="C98">
        <f t="shared" si="9"/>
        <v>5</v>
      </c>
      <c r="D98">
        <f t="shared" ca="1" si="7"/>
        <v>0</v>
      </c>
      <c r="E98">
        <f t="shared" ca="1" si="8"/>
        <v>7</v>
      </c>
    </row>
    <row r="99" spans="1:5" x14ac:dyDescent="0.2">
      <c r="A99" t="str">
        <f t="shared" ca="1" si="5"/>
        <v>Diagnostics and Preventative</v>
      </c>
      <c r="B99" t="str">
        <f t="shared" ca="1" si="6"/>
        <v>Fluoride treatments</v>
      </c>
      <c r="C99">
        <f t="shared" si="9"/>
        <v>5</v>
      </c>
      <c r="D99">
        <f t="shared" ca="1" si="7"/>
        <v>0</v>
      </c>
      <c r="E99">
        <f t="shared" ca="1" si="8"/>
        <v>5</v>
      </c>
    </row>
    <row r="100" spans="1:5" x14ac:dyDescent="0.2">
      <c r="A100" t="str">
        <f t="shared" ca="1" si="5"/>
        <v>Diagnostics and Preventative</v>
      </c>
      <c r="B100" t="str">
        <f t="shared" ca="1" si="6"/>
        <v>Bitewing x-rays</v>
      </c>
      <c r="C100">
        <f t="shared" si="9"/>
        <v>5</v>
      </c>
      <c r="D100">
        <f t="shared" ca="1" si="7"/>
        <v>0</v>
      </c>
      <c r="E100">
        <f t="shared" ca="1" si="8"/>
        <v>2</v>
      </c>
    </row>
    <row r="101" spans="1:5" x14ac:dyDescent="0.2">
      <c r="A101" t="str">
        <f t="shared" ca="1" si="5"/>
        <v>Basic</v>
      </c>
      <c r="B101" t="str">
        <f t="shared" ca="1" si="6"/>
        <v>endodontics</v>
      </c>
      <c r="C101">
        <f t="shared" si="9"/>
        <v>5</v>
      </c>
      <c r="D101" t="str">
        <f t="shared" ca="1" si="7"/>
        <v>Root canal, pulpal therapy</v>
      </c>
      <c r="E101">
        <f t="shared" ca="1" si="8"/>
        <v>10</v>
      </c>
    </row>
    <row r="102" spans="1:5" x14ac:dyDescent="0.2">
      <c r="A102" t="str">
        <f t="shared" ca="1" si="5"/>
        <v>Basic</v>
      </c>
      <c r="B102" t="str">
        <f t="shared" ca="1" si="6"/>
        <v>non-surgical periodontics</v>
      </c>
      <c r="C102">
        <f t="shared" si="9"/>
        <v>5</v>
      </c>
      <c r="D102" t="str">
        <f t="shared" ca="1" si="7"/>
        <v xml:space="preserve">Non-surgical treatment of the gums and supporting structures of the teeth </v>
      </c>
      <c r="E102">
        <f t="shared" ca="1" si="8"/>
        <v>12</v>
      </c>
    </row>
    <row r="103" spans="1:5" x14ac:dyDescent="0.2">
      <c r="A103" t="str">
        <f t="shared" ca="1" si="5"/>
        <v>Other</v>
      </c>
      <c r="B103" t="str">
        <f t="shared" ca="1" si="6"/>
        <v>Implants</v>
      </c>
      <c r="C103">
        <f t="shared" si="9"/>
        <v>5</v>
      </c>
      <c r="D103" t="str">
        <f t="shared" ca="1" si="7"/>
        <v>Implant dental work</v>
      </c>
      <c r="E103">
        <f t="shared" ca="1" si="8"/>
        <v>18</v>
      </c>
    </row>
    <row r="104" spans="1:5" x14ac:dyDescent="0.2">
      <c r="A104" t="str">
        <f t="shared" ca="1" si="5"/>
        <v>Basic</v>
      </c>
      <c r="B104" t="str">
        <f t="shared" ca="1" si="6"/>
        <v>basic restorative</v>
      </c>
      <c r="C104">
        <f t="shared" si="9"/>
        <v>5</v>
      </c>
      <c r="D104" t="str">
        <f t="shared" ca="1" si="7"/>
        <v>Fillings (amalgam "silver" and composite "white" non-molar)</v>
      </c>
      <c r="E104">
        <f t="shared" ca="1" si="8"/>
        <v>8</v>
      </c>
    </row>
    <row r="105" spans="1:5" x14ac:dyDescent="0.2">
      <c r="A105" t="str">
        <f t="shared" ca="1" si="5"/>
        <v>Basic</v>
      </c>
      <c r="B105" t="str">
        <f t="shared" ca="1" si="6"/>
        <v>endodontics</v>
      </c>
      <c r="C105">
        <f t="shared" si="9"/>
        <v>5</v>
      </c>
      <c r="D105" t="str">
        <f t="shared" ca="1" si="7"/>
        <v>Root canal, pulpal therapy</v>
      </c>
      <c r="E105">
        <f t="shared" ca="1" si="8"/>
        <v>10</v>
      </c>
    </row>
    <row r="106" spans="1:5" x14ac:dyDescent="0.2">
      <c r="A106" t="str">
        <f t="shared" ca="1" si="5"/>
        <v>Diagnostics and Preventative</v>
      </c>
      <c r="B106" t="str">
        <f t="shared" ca="1" si="6"/>
        <v>Space Maintainers</v>
      </c>
      <c r="C106">
        <f t="shared" si="9"/>
        <v>5</v>
      </c>
      <c r="D106">
        <f t="shared" ca="1" si="7"/>
        <v>0</v>
      </c>
      <c r="E106">
        <f t="shared" ca="1" si="8"/>
        <v>7</v>
      </c>
    </row>
    <row r="107" spans="1:5" x14ac:dyDescent="0.2">
      <c r="A107" t="str">
        <f t="shared" ca="1" si="5"/>
        <v>Basic</v>
      </c>
      <c r="B107" t="str">
        <f t="shared" ca="1" si="6"/>
        <v>surgical periodontics</v>
      </c>
      <c r="C107">
        <f t="shared" si="9"/>
        <v>5</v>
      </c>
      <c r="D107" t="str">
        <f t="shared" ca="1" si="7"/>
        <v>Surgical treatment of the gums and supporting structures of the teeth</v>
      </c>
      <c r="E107">
        <f t="shared" ca="1" si="8"/>
        <v>11</v>
      </c>
    </row>
    <row r="108" spans="1:5" x14ac:dyDescent="0.2">
      <c r="A108" t="str">
        <f t="shared" ca="1" si="5"/>
        <v>Basic</v>
      </c>
      <c r="B108" t="str">
        <f t="shared" ca="1" si="6"/>
        <v>non-surgical periodontics</v>
      </c>
      <c r="C108">
        <f t="shared" si="9"/>
        <v>5</v>
      </c>
      <c r="D108" t="str">
        <f t="shared" ca="1" si="7"/>
        <v xml:space="preserve">Non-surgical treatment of the gums and supporting structures of the teeth </v>
      </c>
      <c r="E108">
        <f t="shared" ca="1" si="8"/>
        <v>12</v>
      </c>
    </row>
    <row r="109" spans="1:5" x14ac:dyDescent="0.2">
      <c r="A109" t="str">
        <f t="shared" ca="1" si="5"/>
        <v>Diagnostics and Preventative</v>
      </c>
      <c r="B109" t="str">
        <f t="shared" ca="1" si="6"/>
        <v>Prophylaxis</v>
      </c>
      <c r="C109">
        <f t="shared" si="9"/>
        <v>5</v>
      </c>
      <c r="D109">
        <f t="shared" ca="1" si="7"/>
        <v>0</v>
      </c>
      <c r="E109">
        <f t="shared" ca="1" si="8"/>
        <v>4</v>
      </c>
    </row>
    <row r="110" spans="1:5" x14ac:dyDescent="0.2">
      <c r="A110" t="str">
        <f t="shared" ca="1" si="5"/>
        <v>Diagnostics and Preventative</v>
      </c>
      <c r="B110" t="str">
        <f t="shared" ca="1" si="6"/>
        <v>Periodic Exams</v>
      </c>
      <c r="C110">
        <f t="shared" si="9"/>
        <v>6</v>
      </c>
      <c r="D110">
        <f t="shared" ca="1" si="7"/>
        <v>0</v>
      </c>
      <c r="E110">
        <f t="shared" ca="1" si="8"/>
        <v>1</v>
      </c>
    </row>
    <row r="111" spans="1:5" x14ac:dyDescent="0.2">
      <c r="A111" t="str">
        <f t="shared" ca="1" si="5"/>
        <v>Diagnostics and Preventative</v>
      </c>
      <c r="B111" t="str">
        <f t="shared" ca="1" si="6"/>
        <v>Bitewing x-rays</v>
      </c>
      <c r="C111">
        <f t="shared" si="9"/>
        <v>6</v>
      </c>
      <c r="D111">
        <f t="shared" ca="1" si="7"/>
        <v>0</v>
      </c>
      <c r="E111">
        <f t="shared" ca="1" si="8"/>
        <v>2</v>
      </c>
    </row>
    <row r="112" spans="1:5" x14ac:dyDescent="0.2">
      <c r="A112" t="str">
        <f t="shared" ca="1" si="5"/>
        <v>Basic</v>
      </c>
      <c r="B112" t="str">
        <f t="shared" ca="1" si="6"/>
        <v>general anesthesia</v>
      </c>
      <c r="C112">
        <f t="shared" si="9"/>
        <v>6</v>
      </c>
      <c r="D112" t="str">
        <f t="shared" ca="1" si="7"/>
        <v>Covered when used in conjunction with covered oral surgical procedures</v>
      </c>
      <c r="E112">
        <f t="shared" ca="1" si="8"/>
        <v>13</v>
      </c>
    </row>
    <row r="113" spans="1:5" x14ac:dyDescent="0.2">
      <c r="A113" t="str">
        <f t="shared" ca="1" si="5"/>
        <v>Basic</v>
      </c>
      <c r="B113" t="str">
        <f t="shared" ca="1" si="6"/>
        <v>endodontics</v>
      </c>
      <c r="C113">
        <f t="shared" si="9"/>
        <v>6</v>
      </c>
      <c r="D113" t="str">
        <f t="shared" ca="1" si="7"/>
        <v>Root canal, pulpal therapy</v>
      </c>
      <c r="E113">
        <f t="shared" ca="1" si="8"/>
        <v>10</v>
      </c>
    </row>
    <row r="114" spans="1:5" x14ac:dyDescent="0.2">
      <c r="A114" t="str">
        <f t="shared" ca="1" si="5"/>
        <v>Other</v>
      </c>
      <c r="B114" t="str">
        <f t="shared" ca="1" si="6"/>
        <v>Implants</v>
      </c>
      <c r="C114">
        <f t="shared" si="9"/>
        <v>6</v>
      </c>
      <c r="D114" t="str">
        <f t="shared" ca="1" si="7"/>
        <v>Implant dental work</v>
      </c>
      <c r="E114">
        <f t="shared" ca="1" si="8"/>
        <v>18</v>
      </c>
    </row>
    <row r="115" spans="1:5" x14ac:dyDescent="0.2">
      <c r="A115" t="str">
        <f t="shared" ca="1" si="5"/>
        <v>Major</v>
      </c>
      <c r="B115" t="str">
        <f t="shared" ca="1" si="6"/>
        <v>temporomandibular joint dysfunction</v>
      </c>
      <c r="C115">
        <f t="shared" si="9"/>
        <v>6</v>
      </c>
      <c r="D115" t="str">
        <f t="shared" ca="1" si="7"/>
        <v>Services relating to hinging joints of the jaw</v>
      </c>
      <c r="E115">
        <f t="shared" ca="1" si="8"/>
        <v>16</v>
      </c>
    </row>
    <row r="116" spans="1:5" x14ac:dyDescent="0.2">
      <c r="A116" t="str">
        <f t="shared" ca="1" si="5"/>
        <v>Basic</v>
      </c>
      <c r="B116" t="str">
        <f t="shared" ca="1" si="6"/>
        <v>non-surgical periodontics</v>
      </c>
      <c r="C116">
        <f t="shared" si="9"/>
        <v>6</v>
      </c>
      <c r="D116" t="str">
        <f t="shared" ca="1" si="7"/>
        <v xml:space="preserve">Non-surgical treatment of the gums and supporting structures of the teeth </v>
      </c>
      <c r="E116">
        <f t="shared" ca="1" si="8"/>
        <v>12</v>
      </c>
    </row>
    <row r="117" spans="1:5" x14ac:dyDescent="0.2">
      <c r="A117" t="str">
        <f t="shared" ca="1" si="5"/>
        <v>Orthodontics</v>
      </c>
      <c r="B117" t="str">
        <f t="shared" ca="1" si="6"/>
        <v>orthodontics</v>
      </c>
      <c r="C117">
        <f t="shared" si="9"/>
        <v>6</v>
      </c>
      <c r="D117" t="str">
        <f t="shared" ca="1" si="7"/>
        <v>For eligible dependents to age 19</v>
      </c>
      <c r="E117">
        <f t="shared" ca="1" si="8"/>
        <v>17</v>
      </c>
    </row>
    <row r="118" spans="1:5" x14ac:dyDescent="0.2">
      <c r="A118" t="str">
        <f t="shared" ca="1" si="5"/>
        <v>Diagnostics and Preventative</v>
      </c>
      <c r="B118" t="str">
        <f t="shared" ca="1" si="6"/>
        <v>Sealants</v>
      </c>
      <c r="C118">
        <f t="shared" si="9"/>
        <v>6</v>
      </c>
      <c r="D118">
        <f t="shared" ca="1" si="7"/>
        <v>0</v>
      </c>
      <c r="E118">
        <f t="shared" ca="1" si="8"/>
        <v>6</v>
      </c>
    </row>
    <row r="119" spans="1:5" x14ac:dyDescent="0.2">
      <c r="A119" t="str">
        <f t="shared" ca="1" si="5"/>
        <v>Diagnostics and Preventative</v>
      </c>
      <c r="B119" t="str">
        <f t="shared" ca="1" si="6"/>
        <v>Prophylaxis</v>
      </c>
      <c r="C119">
        <f t="shared" si="9"/>
        <v>6</v>
      </c>
      <c r="D119">
        <f t="shared" ca="1" si="7"/>
        <v>0</v>
      </c>
      <c r="E119">
        <f t="shared" ca="1" si="8"/>
        <v>4</v>
      </c>
    </row>
    <row r="120" spans="1:5" x14ac:dyDescent="0.2">
      <c r="A120" t="str">
        <f t="shared" ca="1" si="5"/>
        <v>Diagnostics and Preventative</v>
      </c>
      <c r="B120" t="str">
        <f t="shared" ca="1" si="6"/>
        <v>Space Maintainers</v>
      </c>
      <c r="C120">
        <f t="shared" si="9"/>
        <v>6</v>
      </c>
      <c r="D120">
        <f t="shared" ca="1" si="7"/>
        <v>0</v>
      </c>
      <c r="E120">
        <f t="shared" ca="1" si="8"/>
        <v>7</v>
      </c>
    </row>
    <row r="121" spans="1:5" x14ac:dyDescent="0.2">
      <c r="A121" t="str">
        <f t="shared" ca="1" si="5"/>
        <v>Orthodontics</v>
      </c>
      <c r="B121" t="str">
        <f t="shared" ca="1" si="6"/>
        <v>orthodontics</v>
      </c>
      <c r="C121">
        <f t="shared" si="9"/>
        <v>6</v>
      </c>
      <c r="D121" t="str">
        <f t="shared" ca="1" si="7"/>
        <v>For eligible dependents to age 19</v>
      </c>
      <c r="E121">
        <f t="shared" ca="1" si="8"/>
        <v>17</v>
      </c>
    </row>
    <row r="122" spans="1:5" x14ac:dyDescent="0.2">
      <c r="A122" t="str">
        <f t="shared" ca="1" si="5"/>
        <v>Basic</v>
      </c>
      <c r="B122" t="str">
        <f t="shared" ca="1" si="6"/>
        <v>non-surgical periodontics</v>
      </c>
      <c r="C122">
        <f t="shared" si="9"/>
        <v>6</v>
      </c>
      <c r="D122" t="str">
        <f t="shared" ca="1" si="7"/>
        <v xml:space="preserve">Non-surgical treatment of the gums and supporting structures of the teeth </v>
      </c>
      <c r="E122">
        <f t="shared" ca="1" si="8"/>
        <v>12</v>
      </c>
    </row>
    <row r="123" spans="1:5" x14ac:dyDescent="0.2">
      <c r="A123" t="str">
        <f t="shared" ca="1" si="5"/>
        <v>Basic</v>
      </c>
      <c r="B123" t="str">
        <f t="shared" ca="1" si="6"/>
        <v>non-surgical periodontics</v>
      </c>
      <c r="C123">
        <f t="shared" si="9"/>
        <v>6</v>
      </c>
      <c r="D123" t="str">
        <f t="shared" ca="1" si="7"/>
        <v xml:space="preserve">Non-surgical treatment of the gums and supporting structures of the teeth </v>
      </c>
      <c r="E123">
        <f t="shared" ca="1" si="8"/>
        <v>12</v>
      </c>
    </row>
    <row r="124" spans="1:5" x14ac:dyDescent="0.2">
      <c r="A124" t="str">
        <f t="shared" ca="1" si="5"/>
        <v>Orthodontics</v>
      </c>
      <c r="B124" t="str">
        <f t="shared" ca="1" si="6"/>
        <v>orthodontics</v>
      </c>
      <c r="C124">
        <f t="shared" si="9"/>
        <v>6</v>
      </c>
      <c r="D124" t="str">
        <f t="shared" ca="1" si="7"/>
        <v>For eligible dependents to age 19</v>
      </c>
      <c r="E124">
        <f t="shared" ca="1" si="8"/>
        <v>17</v>
      </c>
    </row>
    <row r="125" spans="1:5" x14ac:dyDescent="0.2">
      <c r="A125" t="str">
        <f t="shared" ca="1" si="5"/>
        <v>Diagnostics and Preventative</v>
      </c>
      <c r="B125" t="str">
        <f t="shared" ca="1" si="6"/>
        <v>Bitewing x-rays</v>
      </c>
      <c r="C125">
        <f t="shared" si="9"/>
        <v>6</v>
      </c>
      <c r="D125">
        <f t="shared" ca="1" si="7"/>
        <v>0</v>
      </c>
      <c r="E125">
        <f t="shared" ca="1" si="8"/>
        <v>2</v>
      </c>
    </row>
    <row r="126" spans="1:5" x14ac:dyDescent="0.2">
      <c r="A126" t="str">
        <f t="shared" ca="1" si="5"/>
        <v>Diagnostics and Preventative</v>
      </c>
      <c r="B126" t="str">
        <f t="shared" ca="1" si="6"/>
        <v>Bitewing x-rays</v>
      </c>
      <c r="C126">
        <f t="shared" si="9"/>
        <v>6</v>
      </c>
      <c r="D126">
        <f t="shared" ca="1" si="7"/>
        <v>0</v>
      </c>
      <c r="E126">
        <f t="shared" ca="1" si="8"/>
        <v>2</v>
      </c>
    </row>
    <row r="127" spans="1:5" x14ac:dyDescent="0.2">
      <c r="A127" t="str">
        <f t="shared" ca="1" si="5"/>
        <v>Basic</v>
      </c>
      <c r="B127" t="str">
        <f t="shared" ca="1" si="6"/>
        <v>basic restorative</v>
      </c>
      <c r="C127">
        <f t="shared" si="9"/>
        <v>6</v>
      </c>
      <c r="D127" t="str">
        <f t="shared" ca="1" si="7"/>
        <v>Fillings (amalgam "silver" and composite "white" non-molar)</v>
      </c>
      <c r="E127">
        <f t="shared" ca="1" si="8"/>
        <v>8</v>
      </c>
    </row>
    <row r="128" spans="1:5" x14ac:dyDescent="0.2">
      <c r="A128" t="str">
        <f t="shared" ca="1" si="5"/>
        <v>Basic</v>
      </c>
      <c r="B128" t="str">
        <f t="shared" ca="1" si="6"/>
        <v>endodontics</v>
      </c>
      <c r="C128">
        <f t="shared" si="9"/>
        <v>7</v>
      </c>
      <c r="D128" t="str">
        <f t="shared" ca="1" si="7"/>
        <v>Root canal, pulpal therapy</v>
      </c>
      <c r="E128">
        <f t="shared" ca="1" si="8"/>
        <v>10</v>
      </c>
    </row>
    <row r="129" spans="1:5" x14ac:dyDescent="0.2">
      <c r="A129" t="str">
        <f t="shared" ca="1" si="5"/>
        <v>Diagnostics and Preventative</v>
      </c>
      <c r="B129" t="str">
        <f t="shared" ca="1" si="6"/>
        <v>Full-mouth x-ray</v>
      </c>
      <c r="C129">
        <f t="shared" si="9"/>
        <v>7</v>
      </c>
      <c r="D129">
        <f t="shared" ca="1" si="7"/>
        <v>0</v>
      </c>
      <c r="E129">
        <f t="shared" ca="1" si="8"/>
        <v>3</v>
      </c>
    </row>
    <row r="130" spans="1:5" x14ac:dyDescent="0.2">
      <c r="A130" t="str">
        <f t="shared" ref="A130:A193" ca="1" si="10">INDEX(services,E130,1)</f>
        <v>Major</v>
      </c>
      <c r="B130" t="str">
        <f t="shared" ref="B130:B193" ca="1" si="11">INDEX(services,E130,2)</f>
        <v>major restorative</v>
      </c>
      <c r="C130">
        <f t="shared" si="9"/>
        <v>7</v>
      </c>
      <c r="D130" t="str">
        <f t="shared" ref="D130:D193" ca="1" si="12">INDEX(services,E130,3)</f>
        <v>Single crowns, inlays, onlays</v>
      </c>
      <c r="E130">
        <f t="shared" ref="E130:E193" ca="1" si="13">RANDBETWEEN(1,ROWS(services))</f>
        <v>14</v>
      </c>
    </row>
    <row r="131" spans="1:5" x14ac:dyDescent="0.2">
      <c r="A131" t="str">
        <f t="shared" ca="1" si="10"/>
        <v>Diagnostics and Preventative</v>
      </c>
      <c r="B131" t="str">
        <f t="shared" ca="1" si="11"/>
        <v>Space Maintainers</v>
      </c>
      <c r="C131">
        <f t="shared" si="9"/>
        <v>7</v>
      </c>
      <c r="D131">
        <f t="shared" ca="1" si="12"/>
        <v>0</v>
      </c>
      <c r="E131">
        <f t="shared" ca="1" si="13"/>
        <v>7</v>
      </c>
    </row>
    <row r="132" spans="1:5" x14ac:dyDescent="0.2">
      <c r="A132" t="str">
        <f t="shared" ca="1" si="10"/>
        <v>Diagnostics and Preventative</v>
      </c>
      <c r="B132" t="str">
        <f t="shared" ca="1" si="11"/>
        <v>Periodic Exams</v>
      </c>
      <c r="C132">
        <f t="shared" ref="C132:C195" si="14">IF(MOD(ROW(C132)-2,18)&lt;&gt;0,C131,C131+1)</f>
        <v>7</v>
      </c>
      <c r="D132">
        <f t="shared" ca="1" si="12"/>
        <v>0</v>
      </c>
      <c r="E132">
        <f t="shared" ca="1" si="13"/>
        <v>1</v>
      </c>
    </row>
    <row r="133" spans="1:5" x14ac:dyDescent="0.2">
      <c r="A133" t="str">
        <f t="shared" ca="1" si="10"/>
        <v>Major</v>
      </c>
      <c r="B133" t="str">
        <f t="shared" ca="1" si="11"/>
        <v>major restorative</v>
      </c>
      <c r="C133">
        <f t="shared" si="14"/>
        <v>7</v>
      </c>
      <c r="D133" t="str">
        <f t="shared" ca="1" si="12"/>
        <v>Single crowns, inlays, onlays</v>
      </c>
      <c r="E133">
        <f t="shared" ca="1" si="13"/>
        <v>14</v>
      </c>
    </row>
    <row r="134" spans="1:5" x14ac:dyDescent="0.2">
      <c r="A134" t="str">
        <f t="shared" ca="1" si="10"/>
        <v>Orthodontics</v>
      </c>
      <c r="B134" t="str">
        <f t="shared" ca="1" si="11"/>
        <v>orthodontics</v>
      </c>
      <c r="C134">
        <f t="shared" si="14"/>
        <v>7</v>
      </c>
      <c r="D134" t="str">
        <f t="shared" ca="1" si="12"/>
        <v>For eligible dependents to age 19</v>
      </c>
      <c r="E134">
        <f t="shared" ca="1" si="13"/>
        <v>17</v>
      </c>
    </row>
    <row r="135" spans="1:5" x14ac:dyDescent="0.2">
      <c r="A135" t="str">
        <f t="shared" ca="1" si="10"/>
        <v>Diagnostics and Preventative</v>
      </c>
      <c r="B135" t="str">
        <f t="shared" ca="1" si="11"/>
        <v>Full-mouth x-ray</v>
      </c>
      <c r="C135">
        <f t="shared" si="14"/>
        <v>7</v>
      </c>
      <c r="D135">
        <f t="shared" ca="1" si="12"/>
        <v>0</v>
      </c>
      <c r="E135">
        <f t="shared" ca="1" si="13"/>
        <v>3</v>
      </c>
    </row>
    <row r="136" spans="1:5" x14ac:dyDescent="0.2">
      <c r="A136" t="str">
        <f t="shared" ca="1" si="10"/>
        <v>Basic</v>
      </c>
      <c r="B136" t="str">
        <f t="shared" ca="1" si="11"/>
        <v>endodontics</v>
      </c>
      <c r="C136">
        <f t="shared" si="14"/>
        <v>7</v>
      </c>
      <c r="D136" t="str">
        <f t="shared" ca="1" si="12"/>
        <v>Root canal, pulpal therapy</v>
      </c>
      <c r="E136">
        <f t="shared" ca="1" si="13"/>
        <v>10</v>
      </c>
    </row>
    <row r="137" spans="1:5" x14ac:dyDescent="0.2">
      <c r="A137" t="str">
        <f t="shared" ca="1" si="10"/>
        <v>Basic</v>
      </c>
      <c r="B137" t="str">
        <f t="shared" ca="1" si="11"/>
        <v>general anesthesia</v>
      </c>
      <c r="C137">
        <f t="shared" si="14"/>
        <v>7</v>
      </c>
      <c r="D137" t="str">
        <f t="shared" ca="1" si="12"/>
        <v>Covered when used in conjunction with covered oral surgical procedures</v>
      </c>
      <c r="E137">
        <f t="shared" ca="1" si="13"/>
        <v>13</v>
      </c>
    </row>
    <row r="138" spans="1:5" x14ac:dyDescent="0.2">
      <c r="A138" t="str">
        <f t="shared" ca="1" si="10"/>
        <v>Basic</v>
      </c>
      <c r="B138" t="str">
        <f t="shared" ca="1" si="11"/>
        <v>non-surgical periodontics</v>
      </c>
      <c r="C138">
        <f t="shared" si="14"/>
        <v>7</v>
      </c>
      <c r="D138" t="str">
        <f t="shared" ca="1" si="12"/>
        <v xml:space="preserve">Non-surgical treatment of the gums and supporting structures of the teeth </v>
      </c>
      <c r="E138">
        <f t="shared" ca="1" si="13"/>
        <v>12</v>
      </c>
    </row>
    <row r="139" spans="1:5" x14ac:dyDescent="0.2">
      <c r="A139" t="str">
        <f t="shared" ca="1" si="10"/>
        <v>Diagnostics and Preventative</v>
      </c>
      <c r="B139" t="str">
        <f t="shared" ca="1" si="11"/>
        <v>Full-mouth x-ray</v>
      </c>
      <c r="C139">
        <f t="shared" si="14"/>
        <v>7</v>
      </c>
      <c r="D139">
        <f t="shared" ca="1" si="12"/>
        <v>0</v>
      </c>
      <c r="E139">
        <f t="shared" ca="1" si="13"/>
        <v>3</v>
      </c>
    </row>
    <row r="140" spans="1:5" x14ac:dyDescent="0.2">
      <c r="A140" t="str">
        <f t="shared" ca="1" si="10"/>
        <v>Basic</v>
      </c>
      <c r="B140" t="str">
        <f t="shared" ca="1" si="11"/>
        <v>general anesthesia</v>
      </c>
      <c r="C140">
        <f t="shared" si="14"/>
        <v>7</v>
      </c>
      <c r="D140" t="str">
        <f t="shared" ca="1" si="12"/>
        <v>Covered when used in conjunction with covered oral surgical procedures</v>
      </c>
      <c r="E140">
        <f t="shared" ca="1" si="13"/>
        <v>13</v>
      </c>
    </row>
    <row r="141" spans="1:5" x14ac:dyDescent="0.2">
      <c r="A141" t="str">
        <f t="shared" ca="1" si="10"/>
        <v>Basic</v>
      </c>
      <c r="B141" t="str">
        <f t="shared" ca="1" si="11"/>
        <v>non-surgical periodontics</v>
      </c>
      <c r="C141">
        <f t="shared" si="14"/>
        <v>7</v>
      </c>
      <c r="D141" t="str">
        <f t="shared" ca="1" si="12"/>
        <v xml:space="preserve">Non-surgical treatment of the gums and supporting structures of the teeth </v>
      </c>
      <c r="E141">
        <f t="shared" ca="1" si="13"/>
        <v>12</v>
      </c>
    </row>
    <row r="142" spans="1:5" x14ac:dyDescent="0.2">
      <c r="A142" t="str">
        <f t="shared" ca="1" si="10"/>
        <v>Diagnostics and Preventative</v>
      </c>
      <c r="B142" t="str">
        <f t="shared" ca="1" si="11"/>
        <v>Sealants</v>
      </c>
      <c r="C142">
        <f t="shared" si="14"/>
        <v>7</v>
      </c>
      <c r="D142">
        <f t="shared" ca="1" si="12"/>
        <v>0</v>
      </c>
      <c r="E142">
        <f t="shared" ca="1" si="13"/>
        <v>6</v>
      </c>
    </row>
    <row r="143" spans="1:5" x14ac:dyDescent="0.2">
      <c r="A143" t="str">
        <f t="shared" ca="1" si="10"/>
        <v>Orthodontics</v>
      </c>
      <c r="B143" t="str">
        <f t="shared" ca="1" si="11"/>
        <v>orthodontics</v>
      </c>
      <c r="C143">
        <f t="shared" si="14"/>
        <v>7</v>
      </c>
      <c r="D143" t="str">
        <f t="shared" ca="1" si="12"/>
        <v>For eligible dependents to age 19</v>
      </c>
      <c r="E143">
        <f t="shared" ca="1" si="13"/>
        <v>17</v>
      </c>
    </row>
    <row r="144" spans="1:5" x14ac:dyDescent="0.2">
      <c r="A144" t="str">
        <f t="shared" ca="1" si="10"/>
        <v>Diagnostics and Preventative</v>
      </c>
      <c r="B144" t="str">
        <f t="shared" ca="1" si="11"/>
        <v>Periodic Exams</v>
      </c>
      <c r="C144">
        <f t="shared" si="14"/>
        <v>7</v>
      </c>
      <c r="D144">
        <f t="shared" ca="1" si="12"/>
        <v>0</v>
      </c>
      <c r="E144">
        <f t="shared" ca="1" si="13"/>
        <v>1</v>
      </c>
    </row>
    <row r="145" spans="1:5" x14ac:dyDescent="0.2">
      <c r="A145" t="str">
        <f t="shared" ca="1" si="10"/>
        <v>Diagnostics and Preventative</v>
      </c>
      <c r="B145" t="str">
        <f t="shared" ca="1" si="11"/>
        <v>Periodic Exams</v>
      </c>
      <c r="C145">
        <f t="shared" si="14"/>
        <v>7</v>
      </c>
      <c r="D145">
        <f t="shared" ca="1" si="12"/>
        <v>0</v>
      </c>
      <c r="E145">
        <f t="shared" ca="1" si="13"/>
        <v>1</v>
      </c>
    </row>
    <row r="146" spans="1:5" x14ac:dyDescent="0.2">
      <c r="A146" t="str">
        <f t="shared" ca="1" si="10"/>
        <v>Diagnostics and Preventative</v>
      </c>
      <c r="B146" t="str">
        <f t="shared" ca="1" si="11"/>
        <v>Fluoride treatments</v>
      </c>
      <c r="C146">
        <f t="shared" si="14"/>
        <v>8</v>
      </c>
      <c r="D146">
        <f t="shared" ca="1" si="12"/>
        <v>0</v>
      </c>
      <c r="E146">
        <f t="shared" ca="1" si="13"/>
        <v>5</v>
      </c>
    </row>
    <row r="147" spans="1:5" x14ac:dyDescent="0.2">
      <c r="A147" t="str">
        <f t="shared" ca="1" si="10"/>
        <v>Basic</v>
      </c>
      <c r="B147" t="str">
        <f t="shared" ca="1" si="11"/>
        <v>non-surgical periodontics</v>
      </c>
      <c r="C147">
        <f t="shared" si="14"/>
        <v>8</v>
      </c>
      <c r="D147" t="str">
        <f t="shared" ca="1" si="12"/>
        <v xml:space="preserve">Non-surgical treatment of the gums and supporting structures of the teeth </v>
      </c>
      <c r="E147">
        <f t="shared" ca="1" si="13"/>
        <v>12</v>
      </c>
    </row>
    <row r="148" spans="1:5" x14ac:dyDescent="0.2">
      <c r="A148" t="str">
        <f t="shared" ca="1" si="10"/>
        <v>Diagnostics and Preventative</v>
      </c>
      <c r="B148" t="str">
        <f t="shared" ca="1" si="11"/>
        <v>Sealants</v>
      </c>
      <c r="C148">
        <f t="shared" si="14"/>
        <v>8</v>
      </c>
      <c r="D148">
        <f t="shared" ca="1" si="12"/>
        <v>0</v>
      </c>
      <c r="E148">
        <f t="shared" ca="1" si="13"/>
        <v>6</v>
      </c>
    </row>
    <row r="149" spans="1:5" x14ac:dyDescent="0.2">
      <c r="A149" t="str">
        <f t="shared" ca="1" si="10"/>
        <v>Diagnostics and Preventative</v>
      </c>
      <c r="B149" t="str">
        <f t="shared" ca="1" si="11"/>
        <v>Fluoride treatments</v>
      </c>
      <c r="C149">
        <f t="shared" si="14"/>
        <v>8</v>
      </c>
      <c r="D149">
        <f t="shared" ca="1" si="12"/>
        <v>0</v>
      </c>
      <c r="E149">
        <f t="shared" ca="1" si="13"/>
        <v>5</v>
      </c>
    </row>
    <row r="150" spans="1:5" x14ac:dyDescent="0.2">
      <c r="A150" t="str">
        <f t="shared" ca="1" si="10"/>
        <v>Diagnostics and Preventative</v>
      </c>
      <c r="B150" t="str">
        <f t="shared" ca="1" si="11"/>
        <v>Space Maintainers</v>
      </c>
      <c r="C150">
        <f t="shared" si="14"/>
        <v>8</v>
      </c>
      <c r="D150">
        <f t="shared" ca="1" si="12"/>
        <v>0</v>
      </c>
      <c r="E150">
        <f t="shared" ca="1" si="13"/>
        <v>7</v>
      </c>
    </row>
    <row r="151" spans="1:5" x14ac:dyDescent="0.2">
      <c r="A151" t="str">
        <f t="shared" ca="1" si="10"/>
        <v>Diagnostics and Preventative</v>
      </c>
      <c r="B151" t="str">
        <f t="shared" ca="1" si="11"/>
        <v>Space Maintainers</v>
      </c>
      <c r="C151">
        <f t="shared" si="14"/>
        <v>8</v>
      </c>
      <c r="D151">
        <f t="shared" ca="1" si="12"/>
        <v>0</v>
      </c>
      <c r="E151">
        <f t="shared" ca="1" si="13"/>
        <v>7</v>
      </c>
    </row>
    <row r="152" spans="1:5" x14ac:dyDescent="0.2">
      <c r="A152" t="str">
        <f t="shared" ca="1" si="10"/>
        <v>Orthodontics</v>
      </c>
      <c r="B152" t="str">
        <f t="shared" ca="1" si="11"/>
        <v>orthodontics</v>
      </c>
      <c r="C152">
        <f t="shared" si="14"/>
        <v>8</v>
      </c>
      <c r="D152" t="str">
        <f t="shared" ca="1" si="12"/>
        <v>For eligible dependents to age 19</v>
      </c>
      <c r="E152">
        <f t="shared" ca="1" si="13"/>
        <v>17</v>
      </c>
    </row>
    <row r="153" spans="1:5" x14ac:dyDescent="0.2">
      <c r="A153" t="str">
        <f t="shared" ca="1" si="10"/>
        <v>Diagnostics and Preventative</v>
      </c>
      <c r="B153" t="str">
        <f t="shared" ca="1" si="11"/>
        <v>Full-mouth x-ray</v>
      </c>
      <c r="C153">
        <f t="shared" si="14"/>
        <v>8</v>
      </c>
      <c r="D153">
        <f t="shared" ca="1" si="12"/>
        <v>0</v>
      </c>
      <c r="E153">
        <f t="shared" ca="1" si="13"/>
        <v>3</v>
      </c>
    </row>
    <row r="154" spans="1:5" x14ac:dyDescent="0.2">
      <c r="A154" t="str">
        <f t="shared" ca="1" si="10"/>
        <v>Diagnostics and Preventative</v>
      </c>
      <c r="B154" t="str">
        <f t="shared" ca="1" si="11"/>
        <v>Periodic Exams</v>
      </c>
      <c r="C154">
        <f t="shared" si="14"/>
        <v>8</v>
      </c>
      <c r="D154">
        <f t="shared" ca="1" si="12"/>
        <v>0</v>
      </c>
      <c r="E154">
        <f t="shared" ca="1" si="13"/>
        <v>1</v>
      </c>
    </row>
    <row r="155" spans="1:5" x14ac:dyDescent="0.2">
      <c r="A155" t="str">
        <f t="shared" ca="1" si="10"/>
        <v>Diagnostics and Preventative</v>
      </c>
      <c r="B155" t="str">
        <f t="shared" ca="1" si="11"/>
        <v>Sealants</v>
      </c>
      <c r="C155">
        <f t="shared" si="14"/>
        <v>8</v>
      </c>
      <c r="D155">
        <f t="shared" ca="1" si="12"/>
        <v>0</v>
      </c>
      <c r="E155">
        <f t="shared" ca="1" si="13"/>
        <v>6</v>
      </c>
    </row>
    <row r="156" spans="1:5" x14ac:dyDescent="0.2">
      <c r="A156" t="str">
        <f t="shared" ca="1" si="10"/>
        <v>Basic</v>
      </c>
      <c r="B156" t="str">
        <f t="shared" ca="1" si="11"/>
        <v>oral surgery</v>
      </c>
      <c r="C156">
        <f t="shared" si="14"/>
        <v>8</v>
      </c>
      <c r="D156" t="str">
        <f t="shared" ca="1" si="12"/>
        <v>Extraction and other surgery procedures, incl. pre- and post-operative care</v>
      </c>
      <c r="E156">
        <f t="shared" ca="1" si="13"/>
        <v>9</v>
      </c>
    </row>
    <row r="157" spans="1:5" x14ac:dyDescent="0.2">
      <c r="A157" t="str">
        <f t="shared" ca="1" si="10"/>
        <v>Diagnostics and Preventative</v>
      </c>
      <c r="B157" t="str">
        <f t="shared" ca="1" si="11"/>
        <v>Bitewing x-rays</v>
      </c>
      <c r="C157">
        <f t="shared" si="14"/>
        <v>8</v>
      </c>
      <c r="D157">
        <f t="shared" ca="1" si="12"/>
        <v>0</v>
      </c>
      <c r="E157">
        <f t="shared" ca="1" si="13"/>
        <v>2</v>
      </c>
    </row>
    <row r="158" spans="1:5" x14ac:dyDescent="0.2">
      <c r="A158" t="str">
        <f t="shared" ca="1" si="10"/>
        <v>Major</v>
      </c>
      <c r="B158" t="str">
        <f t="shared" ca="1" si="11"/>
        <v>temporomandibular joint dysfunction</v>
      </c>
      <c r="C158">
        <f t="shared" si="14"/>
        <v>8</v>
      </c>
      <c r="D158" t="str">
        <f t="shared" ca="1" si="12"/>
        <v>Services relating to hinging joints of the jaw</v>
      </c>
      <c r="E158">
        <f t="shared" ca="1" si="13"/>
        <v>16</v>
      </c>
    </row>
    <row r="159" spans="1:5" x14ac:dyDescent="0.2">
      <c r="A159" t="str">
        <f t="shared" ca="1" si="10"/>
        <v>Orthodontics</v>
      </c>
      <c r="B159" t="str">
        <f t="shared" ca="1" si="11"/>
        <v>orthodontics</v>
      </c>
      <c r="C159">
        <f t="shared" si="14"/>
        <v>8</v>
      </c>
      <c r="D159" t="str">
        <f t="shared" ca="1" si="12"/>
        <v>For eligible dependents to age 19</v>
      </c>
      <c r="E159">
        <f t="shared" ca="1" si="13"/>
        <v>17</v>
      </c>
    </row>
    <row r="160" spans="1:5" x14ac:dyDescent="0.2">
      <c r="A160" t="str">
        <f t="shared" ca="1" si="10"/>
        <v>Diagnostics and Preventative</v>
      </c>
      <c r="B160" t="str">
        <f t="shared" ca="1" si="11"/>
        <v>Full-mouth x-ray</v>
      </c>
      <c r="C160">
        <f t="shared" si="14"/>
        <v>8</v>
      </c>
      <c r="D160">
        <f t="shared" ca="1" si="12"/>
        <v>0</v>
      </c>
      <c r="E160">
        <f t="shared" ca="1" si="13"/>
        <v>3</v>
      </c>
    </row>
    <row r="161" spans="1:5" x14ac:dyDescent="0.2">
      <c r="A161" t="str">
        <f t="shared" ca="1" si="10"/>
        <v>Diagnostics and Preventative</v>
      </c>
      <c r="B161" t="str">
        <f t="shared" ca="1" si="11"/>
        <v>Prophylaxis</v>
      </c>
      <c r="C161">
        <f t="shared" si="14"/>
        <v>8</v>
      </c>
      <c r="D161">
        <f t="shared" ca="1" si="12"/>
        <v>0</v>
      </c>
      <c r="E161">
        <f t="shared" ca="1" si="13"/>
        <v>4</v>
      </c>
    </row>
    <row r="162" spans="1:5" x14ac:dyDescent="0.2">
      <c r="A162" t="str">
        <f t="shared" ca="1" si="10"/>
        <v>Major</v>
      </c>
      <c r="B162" t="str">
        <f t="shared" ca="1" si="11"/>
        <v>temporomandibular joint dysfunction</v>
      </c>
      <c r="C162">
        <f t="shared" si="14"/>
        <v>8</v>
      </c>
      <c r="D162" t="str">
        <f t="shared" ca="1" si="12"/>
        <v>Services relating to hinging joints of the jaw</v>
      </c>
      <c r="E162">
        <f t="shared" ca="1" si="13"/>
        <v>16</v>
      </c>
    </row>
    <row r="163" spans="1:5" x14ac:dyDescent="0.2">
      <c r="A163" t="str">
        <f t="shared" ca="1" si="10"/>
        <v>Basic</v>
      </c>
      <c r="B163" t="str">
        <f t="shared" ca="1" si="11"/>
        <v>non-surgical periodontics</v>
      </c>
      <c r="C163">
        <f t="shared" si="14"/>
        <v>8</v>
      </c>
      <c r="D163" t="str">
        <f t="shared" ca="1" si="12"/>
        <v xml:space="preserve">Non-surgical treatment of the gums and supporting structures of the teeth </v>
      </c>
      <c r="E163">
        <f t="shared" ca="1" si="13"/>
        <v>12</v>
      </c>
    </row>
    <row r="164" spans="1:5" x14ac:dyDescent="0.2">
      <c r="A164" t="str">
        <f t="shared" ca="1" si="10"/>
        <v>Basic</v>
      </c>
      <c r="B164" t="str">
        <f t="shared" ca="1" si="11"/>
        <v>general anesthesia</v>
      </c>
      <c r="C164">
        <f t="shared" si="14"/>
        <v>9</v>
      </c>
      <c r="D164" t="str">
        <f t="shared" ca="1" si="12"/>
        <v>Covered when used in conjunction with covered oral surgical procedures</v>
      </c>
      <c r="E164">
        <f t="shared" ca="1" si="13"/>
        <v>13</v>
      </c>
    </row>
    <row r="165" spans="1:5" x14ac:dyDescent="0.2">
      <c r="A165" t="str">
        <f t="shared" ca="1" si="10"/>
        <v>Diagnostics and Preventative</v>
      </c>
      <c r="B165" t="str">
        <f t="shared" ca="1" si="11"/>
        <v>Fluoride treatments</v>
      </c>
      <c r="C165">
        <f t="shared" si="14"/>
        <v>9</v>
      </c>
      <c r="D165">
        <f t="shared" ca="1" si="12"/>
        <v>0</v>
      </c>
      <c r="E165">
        <f t="shared" ca="1" si="13"/>
        <v>5</v>
      </c>
    </row>
    <row r="166" spans="1:5" x14ac:dyDescent="0.2">
      <c r="A166" t="str">
        <f t="shared" ca="1" si="10"/>
        <v>Diagnostics and Preventative</v>
      </c>
      <c r="B166" t="str">
        <f t="shared" ca="1" si="11"/>
        <v>Bitewing x-rays</v>
      </c>
      <c r="C166">
        <f t="shared" si="14"/>
        <v>9</v>
      </c>
      <c r="D166">
        <f t="shared" ca="1" si="12"/>
        <v>0</v>
      </c>
      <c r="E166">
        <f t="shared" ca="1" si="13"/>
        <v>2</v>
      </c>
    </row>
    <row r="167" spans="1:5" x14ac:dyDescent="0.2">
      <c r="A167" t="str">
        <f t="shared" ca="1" si="10"/>
        <v>Major</v>
      </c>
      <c r="B167" t="str">
        <f t="shared" ca="1" si="11"/>
        <v>temporomandibular joint dysfunction</v>
      </c>
      <c r="C167">
        <f t="shared" si="14"/>
        <v>9</v>
      </c>
      <c r="D167" t="str">
        <f t="shared" ca="1" si="12"/>
        <v>Services relating to hinging joints of the jaw</v>
      </c>
      <c r="E167">
        <f t="shared" ca="1" si="13"/>
        <v>16</v>
      </c>
    </row>
    <row r="168" spans="1:5" x14ac:dyDescent="0.2">
      <c r="A168" t="str">
        <f t="shared" ca="1" si="10"/>
        <v>Basic</v>
      </c>
      <c r="B168" t="str">
        <f t="shared" ca="1" si="11"/>
        <v>general anesthesia</v>
      </c>
      <c r="C168">
        <f t="shared" si="14"/>
        <v>9</v>
      </c>
      <c r="D168" t="str">
        <f t="shared" ca="1" si="12"/>
        <v>Covered when used in conjunction with covered oral surgical procedures</v>
      </c>
      <c r="E168">
        <f t="shared" ca="1" si="13"/>
        <v>13</v>
      </c>
    </row>
    <row r="169" spans="1:5" x14ac:dyDescent="0.2">
      <c r="A169" t="str">
        <f t="shared" ca="1" si="10"/>
        <v>Basic</v>
      </c>
      <c r="B169" t="str">
        <f t="shared" ca="1" si="11"/>
        <v>non-surgical periodontics</v>
      </c>
      <c r="C169">
        <f t="shared" si="14"/>
        <v>9</v>
      </c>
      <c r="D169" t="str">
        <f t="shared" ca="1" si="12"/>
        <v xml:space="preserve">Non-surgical treatment of the gums and supporting structures of the teeth </v>
      </c>
      <c r="E169">
        <f t="shared" ca="1" si="13"/>
        <v>12</v>
      </c>
    </row>
    <row r="170" spans="1:5" x14ac:dyDescent="0.2">
      <c r="A170" t="str">
        <f t="shared" ca="1" si="10"/>
        <v>Basic</v>
      </c>
      <c r="B170" t="str">
        <f t="shared" ca="1" si="11"/>
        <v>endodontics</v>
      </c>
      <c r="C170">
        <f t="shared" si="14"/>
        <v>9</v>
      </c>
      <c r="D170" t="str">
        <f t="shared" ca="1" si="12"/>
        <v>Root canal, pulpal therapy</v>
      </c>
      <c r="E170">
        <f t="shared" ca="1" si="13"/>
        <v>10</v>
      </c>
    </row>
    <row r="171" spans="1:5" x14ac:dyDescent="0.2">
      <c r="A171" t="str">
        <f t="shared" ca="1" si="10"/>
        <v>Basic</v>
      </c>
      <c r="B171" t="str">
        <f t="shared" ca="1" si="11"/>
        <v>oral surgery</v>
      </c>
      <c r="C171">
        <f t="shared" si="14"/>
        <v>9</v>
      </c>
      <c r="D171" t="str">
        <f t="shared" ca="1" si="12"/>
        <v>Extraction and other surgery procedures, incl. pre- and post-operative care</v>
      </c>
      <c r="E171">
        <f t="shared" ca="1" si="13"/>
        <v>9</v>
      </c>
    </row>
    <row r="172" spans="1:5" x14ac:dyDescent="0.2">
      <c r="A172" t="str">
        <f t="shared" ca="1" si="10"/>
        <v>Diagnostics and Preventative</v>
      </c>
      <c r="B172" t="str">
        <f t="shared" ca="1" si="11"/>
        <v>Fluoride treatments</v>
      </c>
      <c r="C172">
        <f t="shared" si="14"/>
        <v>9</v>
      </c>
      <c r="D172">
        <f t="shared" ca="1" si="12"/>
        <v>0</v>
      </c>
      <c r="E172">
        <f t="shared" ca="1" si="13"/>
        <v>5</v>
      </c>
    </row>
    <row r="173" spans="1:5" x14ac:dyDescent="0.2">
      <c r="A173" t="str">
        <f t="shared" ca="1" si="10"/>
        <v>Basic</v>
      </c>
      <c r="B173" t="str">
        <f t="shared" ca="1" si="11"/>
        <v>surgical periodontics</v>
      </c>
      <c r="C173">
        <f t="shared" si="14"/>
        <v>9</v>
      </c>
      <c r="D173" t="str">
        <f t="shared" ca="1" si="12"/>
        <v>Surgical treatment of the gums and supporting structures of the teeth</v>
      </c>
      <c r="E173">
        <f t="shared" ca="1" si="13"/>
        <v>11</v>
      </c>
    </row>
    <row r="174" spans="1:5" x14ac:dyDescent="0.2">
      <c r="A174" t="str">
        <f t="shared" ca="1" si="10"/>
        <v>Other</v>
      </c>
      <c r="B174" t="str">
        <f t="shared" ca="1" si="11"/>
        <v>Implants</v>
      </c>
      <c r="C174">
        <f t="shared" si="14"/>
        <v>9</v>
      </c>
      <c r="D174" t="str">
        <f t="shared" ca="1" si="12"/>
        <v>Implant dental work</v>
      </c>
      <c r="E174">
        <f t="shared" ca="1" si="13"/>
        <v>18</v>
      </c>
    </row>
    <row r="175" spans="1:5" x14ac:dyDescent="0.2">
      <c r="A175" t="str">
        <f t="shared" ca="1" si="10"/>
        <v>Diagnostics and Preventative</v>
      </c>
      <c r="B175" t="str">
        <f t="shared" ca="1" si="11"/>
        <v>Bitewing x-rays</v>
      </c>
      <c r="C175">
        <f t="shared" si="14"/>
        <v>9</v>
      </c>
      <c r="D175">
        <f t="shared" ca="1" si="12"/>
        <v>0</v>
      </c>
      <c r="E175">
        <f t="shared" ca="1" si="13"/>
        <v>2</v>
      </c>
    </row>
    <row r="176" spans="1:5" x14ac:dyDescent="0.2">
      <c r="A176" t="str">
        <f t="shared" ca="1" si="10"/>
        <v>Major</v>
      </c>
      <c r="B176" t="str">
        <f t="shared" ca="1" si="11"/>
        <v>prosthodontics</v>
      </c>
      <c r="C176">
        <f t="shared" si="14"/>
        <v>9</v>
      </c>
      <c r="D176" t="str">
        <f t="shared" ca="1" si="12"/>
        <v>Procedures for replacement of missing teeth by construction or repair of bridges and partial or complete dentures</v>
      </c>
      <c r="E176">
        <f t="shared" ca="1" si="13"/>
        <v>15</v>
      </c>
    </row>
    <row r="177" spans="1:5" x14ac:dyDescent="0.2">
      <c r="A177" t="str">
        <f t="shared" ca="1" si="10"/>
        <v>Basic</v>
      </c>
      <c r="B177" t="str">
        <f t="shared" ca="1" si="11"/>
        <v>oral surgery</v>
      </c>
      <c r="C177">
        <f t="shared" si="14"/>
        <v>9</v>
      </c>
      <c r="D177" t="str">
        <f t="shared" ca="1" si="12"/>
        <v>Extraction and other surgery procedures, incl. pre- and post-operative care</v>
      </c>
      <c r="E177">
        <f t="shared" ca="1" si="13"/>
        <v>9</v>
      </c>
    </row>
    <row r="178" spans="1:5" x14ac:dyDescent="0.2">
      <c r="A178" t="str">
        <f t="shared" ca="1" si="10"/>
        <v>Major</v>
      </c>
      <c r="B178" t="str">
        <f t="shared" ca="1" si="11"/>
        <v>temporomandibular joint dysfunction</v>
      </c>
      <c r="C178">
        <f t="shared" si="14"/>
        <v>9</v>
      </c>
      <c r="D178" t="str">
        <f t="shared" ca="1" si="12"/>
        <v>Services relating to hinging joints of the jaw</v>
      </c>
      <c r="E178">
        <f t="shared" ca="1" si="13"/>
        <v>16</v>
      </c>
    </row>
    <row r="179" spans="1:5" x14ac:dyDescent="0.2">
      <c r="A179" t="str">
        <f t="shared" ca="1" si="10"/>
        <v>Basic</v>
      </c>
      <c r="B179" t="str">
        <f t="shared" ca="1" si="11"/>
        <v>surgical periodontics</v>
      </c>
      <c r="C179">
        <f t="shared" si="14"/>
        <v>9</v>
      </c>
      <c r="D179" t="str">
        <f t="shared" ca="1" si="12"/>
        <v>Surgical treatment of the gums and supporting structures of the teeth</v>
      </c>
      <c r="E179">
        <f t="shared" ca="1" si="13"/>
        <v>11</v>
      </c>
    </row>
    <row r="180" spans="1:5" x14ac:dyDescent="0.2">
      <c r="A180" t="str">
        <f t="shared" ca="1" si="10"/>
        <v>Diagnostics and Preventative</v>
      </c>
      <c r="B180" t="str">
        <f t="shared" ca="1" si="11"/>
        <v>Periodic Exams</v>
      </c>
      <c r="C180">
        <f t="shared" si="14"/>
        <v>9</v>
      </c>
      <c r="D180">
        <f t="shared" ca="1" si="12"/>
        <v>0</v>
      </c>
      <c r="E180">
        <f t="shared" ca="1" si="13"/>
        <v>1</v>
      </c>
    </row>
    <row r="181" spans="1:5" x14ac:dyDescent="0.2">
      <c r="A181" t="str">
        <f t="shared" ca="1" si="10"/>
        <v>Diagnostics and Preventative</v>
      </c>
      <c r="B181" t="str">
        <f t="shared" ca="1" si="11"/>
        <v>Sealants</v>
      </c>
      <c r="C181">
        <f t="shared" si="14"/>
        <v>9</v>
      </c>
      <c r="D181">
        <f t="shared" ca="1" si="12"/>
        <v>0</v>
      </c>
      <c r="E181">
        <f t="shared" ca="1" si="13"/>
        <v>6</v>
      </c>
    </row>
    <row r="182" spans="1:5" x14ac:dyDescent="0.2">
      <c r="A182" t="str">
        <f t="shared" ca="1" si="10"/>
        <v>Diagnostics and Preventative</v>
      </c>
      <c r="B182" t="str">
        <f t="shared" ca="1" si="11"/>
        <v>Sealants</v>
      </c>
      <c r="C182">
        <f t="shared" si="14"/>
        <v>10</v>
      </c>
      <c r="D182">
        <f t="shared" ca="1" si="12"/>
        <v>0</v>
      </c>
      <c r="E182">
        <f t="shared" ca="1" si="13"/>
        <v>6</v>
      </c>
    </row>
    <row r="183" spans="1:5" x14ac:dyDescent="0.2">
      <c r="A183" t="str">
        <f t="shared" ca="1" si="10"/>
        <v>Major</v>
      </c>
      <c r="B183" t="str">
        <f t="shared" ca="1" si="11"/>
        <v>prosthodontics</v>
      </c>
      <c r="C183">
        <f t="shared" si="14"/>
        <v>10</v>
      </c>
      <c r="D183" t="str">
        <f t="shared" ca="1" si="12"/>
        <v>Procedures for replacement of missing teeth by construction or repair of bridges and partial or complete dentures</v>
      </c>
      <c r="E183">
        <f t="shared" ca="1" si="13"/>
        <v>15</v>
      </c>
    </row>
    <row r="184" spans="1:5" x14ac:dyDescent="0.2">
      <c r="A184" t="str">
        <f t="shared" ca="1" si="10"/>
        <v>Orthodontics</v>
      </c>
      <c r="B184" t="str">
        <f t="shared" ca="1" si="11"/>
        <v>orthodontics</v>
      </c>
      <c r="C184">
        <f t="shared" si="14"/>
        <v>10</v>
      </c>
      <c r="D184" t="str">
        <f t="shared" ca="1" si="12"/>
        <v>For eligible dependents to age 19</v>
      </c>
      <c r="E184">
        <f t="shared" ca="1" si="13"/>
        <v>17</v>
      </c>
    </row>
    <row r="185" spans="1:5" x14ac:dyDescent="0.2">
      <c r="A185" t="str">
        <f t="shared" ca="1" si="10"/>
        <v>Diagnostics and Preventative</v>
      </c>
      <c r="B185" t="str">
        <f t="shared" ca="1" si="11"/>
        <v>Fluoride treatments</v>
      </c>
      <c r="C185">
        <f t="shared" si="14"/>
        <v>10</v>
      </c>
      <c r="D185">
        <f t="shared" ca="1" si="12"/>
        <v>0</v>
      </c>
      <c r="E185">
        <f t="shared" ca="1" si="13"/>
        <v>5</v>
      </c>
    </row>
    <row r="186" spans="1:5" x14ac:dyDescent="0.2">
      <c r="A186" t="str">
        <f t="shared" ca="1" si="10"/>
        <v>Basic</v>
      </c>
      <c r="B186" t="str">
        <f t="shared" ca="1" si="11"/>
        <v>endodontics</v>
      </c>
      <c r="C186">
        <f t="shared" si="14"/>
        <v>10</v>
      </c>
      <c r="D186" t="str">
        <f t="shared" ca="1" si="12"/>
        <v>Root canal, pulpal therapy</v>
      </c>
      <c r="E186">
        <f t="shared" ca="1" si="13"/>
        <v>10</v>
      </c>
    </row>
    <row r="187" spans="1:5" x14ac:dyDescent="0.2">
      <c r="A187" t="str">
        <f t="shared" ca="1" si="10"/>
        <v>Basic</v>
      </c>
      <c r="B187" t="str">
        <f t="shared" ca="1" si="11"/>
        <v>basic restorative</v>
      </c>
      <c r="C187">
        <f t="shared" si="14"/>
        <v>10</v>
      </c>
      <c r="D187" t="str">
        <f t="shared" ca="1" si="12"/>
        <v>Fillings (amalgam "silver" and composite "white" non-molar)</v>
      </c>
      <c r="E187">
        <f t="shared" ca="1" si="13"/>
        <v>8</v>
      </c>
    </row>
    <row r="188" spans="1:5" x14ac:dyDescent="0.2">
      <c r="A188" t="str">
        <f t="shared" ca="1" si="10"/>
        <v>Diagnostics and Preventative</v>
      </c>
      <c r="B188" t="str">
        <f t="shared" ca="1" si="11"/>
        <v>Full-mouth x-ray</v>
      </c>
      <c r="C188">
        <f t="shared" si="14"/>
        <v>10</v>
      </c>
      <c r="D188">
        <f t="shared" ca="1" si="12"/>
        <v>0</v>
      </c>
      <c r="E188">
        <f t="shared" ca="1" si="13"/>
        <v>3</v>
      </c>
    </row>
    <row r="189" spans="1:5" x14ac:dyDescent="0.2">
      <c r="A189" t="str">
        <f t="shared" ca="1" si="10"/>
        <v>Diagnostics and Preventative</v>
      </c>
      <c r="B189" t="str">
        <f t="shared" ca="1" si="11"/>
        <v>Prophylaxis</v>
      </c>
      <c r="C189">
        <f t="shared" si="14"/>
        <v>10</v>
      </c>
      <c r="D189">
        <f t="shared" ca="1" si="12"/>
        <v>0</v>
      </c>
      <c r="E189">
        <f t="shared" ca="1" si="13"/>
        <v>4</v>
      </c>
    </row>
    <row r="190" spans="1:5" x14ac:dyDescent="0.2">
      <c r="A190" t="str">
        <f t="shared" ca="1" si="10"/>
        <v>Orthodontics</v>
      </c>
      <c r="B190" t="str">
        <f t="shared" ca="1" si="11"/>
        <v>orthodontics</v>
      </c>
      <c r="C190">
        <f t="shared" si="14"/>
        <v>10</v>
      </c>
      <c r="D190" t="str">
        <f t="shared" ca="1" si="12"/>
        <v>For eligible dependents to age 19</v>
      </c>
      <c r="E190">
        <f t="shared" ca="1" si="13"/>
        <v>17</v>
      </c>
    </row>
    <row r="191" spans="1:5" x14ac:dyDescent="0.2">
      <c r="A191" t="str">
        <f t="shared" ca="1" si="10"/>
        <v>Basic</v>
      </c>
      <c r="B191" t="str">
        <f t="shared" ca="1" si="11"/>
        <v>oral surgery</v>
      </c>
      <c r="C191">
        <f t="shared" si="14"/>
        <v>10</v>
      </c>
      <c r="D191" t="str">
        <f t="shared" ca="1" si="12"/>
        <v>Extraction and other surgery procedures, incl. pre- and post-operative care</v>
      </c>
      <c r="E191">
        <f t="shared" ca="1" si="13"/>
        <v>9</v>
      </c>
    </row>
    <row r="192" spans="1:5" x14ac:dyDescent="0.2">
      <c r="A192" t="str">
        <f t="shared" ca="1" si="10"/>
        <v>Basic</v>
      </c>
      <c r="B192" t="str">
        <f t="shared" ca="1" si="11"/>
        <v>endodontics</v>
      </c>
      <c r="C192">
        <f t="shared" si="14"/>
        <v>10</v>
      </c>
      <c r="D192" t="str">
        <f t="shared" ca="1" si="12"/>
        <v>Root canal, pulpal therapy</v>
      </c>
      <c r="E192">
        <f t="shared" ca="1" si="13"/>
        <v>10</v>
      </c>
    </row>
    <row r="193" spans="1:5" x14ac:dyDescent="0.2">
      <c r="A193" t="str">
        <f t="shared" ca="1" si="10"/>
        <v>Major</v>
      </c>
      <c r="B193" t="str">
        <f t="shared" ca="1" si="11"/>
        <v>major restorative</v>
      </c>
      <c r="C193">
        <f t="shared" si="14"/>
        <v>10</v>
      </c>
      <c r="D193" t="str">
        <f t="shared" ca="1" si="12"/>
        <v>Single crowns, inlays, onlays</v>
      </c>
      <c r="E193">
        <f t="shared" ca="1" si="13"/>
        <v>14</v>
      </c>
    </row>
    <row r="194" spans="1:5" x14ac:dyDescent="0.2">
      <c r="A194" t="str">
        <f t="shared" ref="A194:A257" ca="1" si="15">INDEX(services,E194,1)</f>
        <v>Basic</v>
      </c>
      <c r="B194" t="str">
        <f t="shared" ref="B194:B257" ca="1" si="16">INDEX(services,E194,2)</f>
        <v>oral surgery</v>
      </c>
      <c r="C194">
        <f t="shared" si="14"/>
        <v>10</v>
      </c>
      <c r="D194" t="str">
        <f t="shared" ref="D194:D257" ca="1" si="17">INDEX(services,E194,3)</f>
        <v>Extraction and other surgery procedures, incl. pre- and post-operative care</v>
      </c>
      <c r="E194">
        <f t="shared" ref="E194:E257" ca="1" si="18">RANDBETWEEN(1,ROWS(services))</f>
        <v>9</v>
      </c>
    </row>
    <row r="195" spans="1:5" x14ac:dyDescent="0.2">
      <c r="A195" t="str">
        <f t="shared" ca="1" si="15"/>
        <v>Diagnostics and Preventative</v>
      </c>
      <c r="B195" t="str">
        <f t="shared" ca="1" si="16"/>
        <v>Prophylaxis</v>
      </c>
      <c r="C195">
        <f t="shared" si="14"/>
        <v>10</v>
      </c>
      <c r="D195">
        <f t="shared" ca="1" si="17"/>
        <v>0</v>
      </c>
      <c r="E195">
        <f t="shared" ca="1" si="18"/>
        <v>4</v>
      </c>
    </row>
    <row r="196" spans="1:5" x14ac:dyDescent="0.2">
      <c r="A196" t="str">
        <f t="shared" ca="1" si="15"/>
        <v>Diagnostics and Preventative</v>
      </c>
      <c r="B196" t="str">
        <f t="shared" ca="1" si="16"/>
        <v>Sealants</v>
      </c>
      <c r="C196">
        <f t="shared" ref="C196:C259" si="19">IF(MOD(ROW(C196)-2,18)&lt;&gt;0,C195,C195+1)</f>
        <v>10</v>
      </c>
      <c r="D196">
        <f t="shared" ca="1" si="17"/>
        <v>0</v>
      </c>
      <c r="E196">
        <f t="shared" ca="1" si="18"/>
        <v>6</v>
      </c>
    </row>
    <row r="197" spans="1:5" x14ac:dyDescent="0.2">
      <c r="A197" t="str">
        <f t="shared" ca="1" si="15"/>
        <v>Diagnostics and Preventative</v>
      </c>
      <c r="B197" t="str">
        <f t="shared" ca="1" si="16"/>
        <v>Space Maintainers</v>
      </c>
      <c r="C197">
        <f t="shared" si="19"/>
        <v>10</v>
      </c>
      <c r="D197">
        <f t="shared" ca="1" si="17"/>
        <v>0</v>
      </c>
      <c r="E197">
        <f t="shared" ca="1" si="18"/>
        <v>7</v>
      </c>
    </row>
    <row r="198" spans="1:5" x14ac:dyDescent="0.2">
      <c r="A198" t="str">
        <f t="shared" ca="1" si="15"/>
        <v>Major</v>
      </c>
      <c r="B198" t="str">
        <f t="shared" ca="1" si="16"/>
        <v>prosthodontics</v>
      </c>
      <c r="C198">
        <f t="shared" si="19"/>
        <v>10</v>
      </c>
      <c r="D198" t="str">
        <f t="shared" ca="1" si="17"/>
        <v>Procedures for replacement of missing teeth by construction or repair of bridges and partial or complete dentures</v>
      </c>
      <c r="E198">
        <f t="shared" ca="1" si="18"/>
        <v>15</v>
      </c>
    </row>
    <row r="199" spans="1:5" x14ac:dyDescent="0.2">
      <c r="A199" t="str">
        <f t="shared" ca="1" si="15"/>
        <v>Basic</v>
      </c>
      <c r="B199" t="str">
        <f t="shared" ca="1" si="16"/>
        <v>surgical periodontics</v>
      </c>
      <c r="C199">
        <f t="shared" si="19"/>
        <v>10</v>
      </c>
      <c r="D199" t="str">
        <f t="shared" ca="1" si="17"/>
        <v>Surgical treatment of the gums and supporting structures of the teeth</v>
      </c>
      <c r="E199">
        <f t="shared" ca="1" si="18"/>
        <v>11</v>
      </c>
    </row>
    <row r="200" spans="1:5" x14ac:dyDescent="0.2">
      <c r="A200" t="str">
        <f t="shared" ca="1" si="15"/>
        <v>Diagnostics and Preventative</v>
      </c>
      <c r="B200" t="str">
        <f t="shared" ca="1" si="16"/>
        <v>Space Maintainers</v>
      </c>
      <c r="C200">
        <f t="shared" si="19"/>
        <v>11</v>
      </c>
      <c r="D200">
        <f t="shared" ca="1" si="17"/>
        <v>0</v>
      </c>
      <c r="E200">
        <f t="shared" ca="1" si="18"/>
        <v>7</v>
      </c>
    </row>
    <row r="201" spans="1:5" x14ac:dyDescent="0.2">
      <c r="A201" t="str">
        <f t="shared" ca="1" si="15"/>
        <v>Diagnostics and Preventative</v>
      </c>
      <c r="B201" t="str">
        <f t="shared" ca="1" si="16"/>
        <v>Full-mouth x-ray</v>
      </c>
      <c r="C201">
        <f t="shared" si="19"/>
        <v>11</v>
      </c>
      <c r="D201">
        <f t="shared" ca="1" si="17"/>
        <v>0</v>
      </c>
      <c r="E201">
        <f t="shared" ca="1" si="18"/>
        <v>3</v>
      </c>
    </row>
    <row r="202" spans="1:5" x14ac:dyDescent="0.2">
      <c r="A202" t="str">
        <f t="shared" ca="1" si="15"/>
        <v>Diagnostics and Preventative</v>
      </c>
      <c r="B202" t="str">
        <f t="shared" ca="1" si="16"/>
        <v>Periodic Exams</v>
      </c>
      <c r="C202">
        <f t="shared" si="19"/>
        <v>11</v>
      </c>
      <c r="D202">
        <f t="shared" ca="1" si="17"/>
        <v>0</v>
      </c>
      <c r="E202">
        <f t="shared" ca="1" si="18"/>
        <v>1</v>
      </c>
    </row>
    <row r="203" spans="1:5" x14ac:dyDescent="0.2">
      <c r="A203" t="str">
        <f t="shared" ca="1" si="15"/>
        <v>Basic</v>
      </c>
      <c r="B203" t="str">
        <f t="shared" ca="1" si="16"/>
        <v>endodontics</v>
      </c>
      <c r="C203">
        <f t="shared" si="19"/>
        <v>11</v>
      </c>
      <c r="D203" t="str">
        <f t="shared" ca="1" si="17"/>
        <v>Root canal, pulpal therapy</v>
      </c>
      <c r="E203">
        <f t="shared" ca="1" si="18"/>
        <v>10</v>
      </c>
    </row>
    <row r="204" spans="1:5" x14ac:dyDescent="0.2">
      <c r="A204" t="str">
        <f t="shared" ca="1" si="15"/>
        <v>Diagnostics and Preventative</v>
      </c>
      <c r="B204" t="str">
        <f t="shared" ca="1" si="16"/>
        <v>Sealants</v>
      </c>
      <c r="C204">
        <f t="shared" si="19"/>
        <v>11</v>
      </c>
      <c r="D204">
        <f t="shared" ca="1" si="17"/>
        <v>0</v>
      </c>
      <c r="E204">
        <f t="shared" ca="1" si="18"/>
        <v>6</v>
      </c>
    </row>
    <row r="205" spans="1:5" x14ac:dyDescent="0.2">
      <c r="A205" t="str">
        <f t="shared" ca="1" si="15"/>
        <v>Diagnostics and Preventative</v>
      </c>
      <c r="B205" t="str">
        <f t="shared" ca="1" si="16"/>
        <v>Sealants</v>
      </c>
      <c r="C205">
        <f t="shared" si="19"/>
        <v>11</v>
      </c>
      <c r="D205">
        <f t="shared" ca="1" si="17"/>
        <v>0</v>
      </c>
      <c r="E205">
        <f t="shared" ca="1" si="18"/>
        <v>6</v>
      </c>
    </row>
    <row r="206" spans="1:5" x14ac:dyDescent="0.2">
      <c r="A206" t="str">
        <f t="shared" ca="1" si="15"/>
        <v>Diagnostics and Preventative</v>
      </c>
      <c r="B206" t="str">
        <f t="shared" ca="1" si="16"/>
        <v>Fluoride treatments</v>
      </c>
      <c r="C206">
        <f t="shared" si="19"/>
        <v>11</v>
      </c>
      <c r="D206">
        <f t="shared" ca="1" si="17"/>
        <v>0</v>
      </c>
      <c r="E206">
        <f t="shared" ca="1" si="18"/>
        <v>5</v>
      </c>
    </row>
    <row r="207" spans="1:5" x14ac:dyDescent="0.2">
      <c r="A207" t="str">
        <f t="shared" ca="1" si="15"/>
        <v>Diagnostics and Preventative</v>
      </c>
      <c r="B207" t="str">
        <f t="shared" ca="1" si="16"/>
        <v>Fluoride treatments</v>
      </c>
      <c r="C207">
        <f t="shared" si="19"/>
        <v>11</v>
      </c>
      <c r="D207">
        <f t="shared" ca="1" si="17"/>
        <v>0</v>
      </c>
      <c r="E207">
        <f t="shared" ca="1" si="18"/>
        <v>5</v>
      </c>
    </row>
    <row r="208" spans="1:5" x14ac:dyDescent="0.2">
      <c r="A208" t="str">
        <f t="shared" ca="1" si="15"/>
        <v>Diagnostics and Preventative</v>
      </c>
      <c r="B208" t="str">
        <f t="shared" ca="1" si="16"/>
        <v>Space Maintainers</v>
      </c>
      <c r="C208">
        <f t="shared" si="19"/>
        <v>11</v>
      </c>
      <c r="D208">
        <f t="shared" ca="1" si="17"/>
        <v>0</v>
      </c>
      <c r="E208">
        <f t="shared" ca="1" si="18"/>
        <v>7</v>
      </c>
    </row>
    <row r="209" spans="1:5" x14ac:dyDescent="0.2">
      <c r="A209" t="str">
        <f t="shared" ca="1" si="15"/>
        <v>Diagnostics and Preventative</v>
      </c>
      <c r="B209" t="str">
        <f t="shared" ca="1" si="16"/>
        <v>Sealants</v>
      </c>
      <c r="C209">
        <f t="shared" si="19"/>
        <v>11</v>
      </c>
      <c r="D209">
        <f t="shared" ca="1" si="17"/>
        <v>0</v>
      </c>
      <c r="E209">
        <f t="shared" ca="1" si="18"/>
        <v>6</v>
      </c>
    </row>
    <row r="210" spans="1:5" x14ac:dyDescent="0.2">
      <c r="A210" t="str">
        <f t="shared" ca="1" si="15"/>
        <v>Other</v>
      </c>
      <c r="B210" t="str">
        <f t="shared" ca="1" si="16"/>
        <v>Implants</v>
      </c>
      <c r="C210">
        <f t="shared" si="19"/>
        <v>11</v>
      </c>
      <c r="D210" t="str">
        <f t="shared" ca="1" si="17"/>
        <v>Implant dental work</v>
      </c>
      <c r="E210">
        <f t="shared" ca="1" si="18"/>
        <v>18</v>
      </c>
    </row>
    <row r="211" spans="1:5" x14ac:dyDescent="0.2">
      <c r="A211" t="str">
        <f t="shared" ca="1" si="15"/>
        <v>Diagnostics and Preventative</v>
      </c>
      <c r="B211" t="str">
        <f t="shared" ca="1" si="16"/>
        <v>Fluoride treatments</v>
      </c>
      <c r="C211">
        <f t="shared" si="19"/>
        <v>11</v>
      </c>
      <c r="D211">
        <f t="shared" ca="1" si="17"/>
        <v>0</v>
      </c>
      <c r="E211">
        <f t="shared" ca="1" si="18"/>
        <v>5</v>
      </c>
    </row>
    <row r="212" spans="1:5" x14ac:dyDescent="0.2">
      <c r="A212" t="str">
        <f t="shared" ca="1" si="15"/>
        <v>Other</v>
      </c>
      <c r="B212" t="str">
        <f t="shared" ca="1" si="16"/>
        <v>Implants</v>
      </c>
      <c r="C212">
        <f t="shared" si="19"/>
        <v>11</v>
      </c>
      <c r="D212" t="str">
        <f t="shared" ca="1" si="17"/>
        <v>Implant dental work</v>
      </c>
      <c r="E212">
        <f t="shared" ca="1" si="18"/>
        <v>18</v>
      </c>
    </row>
    <row r="213" spans="1:5" x14ac:dyDescent="0.2">
      <c r="A213" t="str">
        <f t="shared" ca="1" si="15"/>
        <v>Basic</v>
      </c>
      <c r="B213" t="str">
        <f t="shared" ca="1" si="16"/>
        <v>endodontics</v>
      </c>
      <c r="C213">
        <f t="shared" si="19"/>
        <v>11</v>
      </c>
      <c r="D213" t="str">
        <f t="shared" ca="1" si="17"/>
        <v>Root canal, pulpal therapy</v>
      </c>
      <c r="E213">
        <f t="shared" ca="1" si="18"/>
        <v>10</v>
      </c>
    </row>
    <row r="214" spans="1:5" x14ac:dyDescent="0.2">
      <c r="A214" t="str">
        <f t="shared" ca="1" si="15"/>
        <v>Basic</v>
      </c>
      <c r="B214" t="str">
        <f t="shared" ca="1" si="16"/>
        <v>oral surgery</v>
      </c>
      <c r="C214">
        <f t="shared" si="19"/>
        <v>11</v>
      </c>
      <c r="D214" t="str">
        <f t="shared" ca="1" si="17"/>
        <v>Extraction and other surgery procedures, incl. pre- and post-operative care</v>
      </c>
      <c r="E214">
        <f t="shared" ca="1" si="18"/>
        <v>9</v>
      </c>
    </row>
    <row r="215" spans="1:5" x14ac:dyDescent="0.2">
      <c r="A215" t="str">
        <f t="shared" ca="1" si="15"/>
        <v>Diagnostics and Preventative</v>
      </c>
      <c r="B215" t="str">
        <f t="shared" ca="1" si="16"/>
        <v>Prophylaxis</v>
      </c>
      <c r="C215">
        <f t="shared" si="19"/>
        <v>11</v>
      </c>
      <c r="D215">
        <f t="shared" ca="1" si="17"/>
        <v>0</v>
      </c>
      <c r="E215">
        <f t="shared" ca="1" si="18"/>
        <v>4</v>
      </c>
    </row>
    <row r="216" spans="1:5" x14ac:dyDescent="0.2">
      <c r="A216" t="str">
        <f t="shared" ca="1" si="15"/>
        <v>Basic</v>
      </c>
      <c r="B216" t="str">
        <f t="shared" ca="1" si="16"/>
        <v>oral surgery</v>
      </c>
      <c r="C216">
        <f t="shared" si="19"/>
        <v>11</v>
      </c>
      <c r="D216" t="str">
        <f t="shared" ca="1" si="17"/>
        <v>Extraction and other surgery procedures, incl. pre- and post-operative care</v>
      </c>
      <c r="E216">
        <f t="shared" ca="1" si="18"/>
        <v>9</v>
      </c>
    </row>
    <row r="217" spans="1:5" x14ac:dyDescent="0.2">
      <c r="A217" t="str">
        <f t="shared" ca="1" si="15"/>
        <v>Basic</v>
      </c>
      <c r="B217" t="str">
        <f t="shared" ca="1" si="16"/>
        <v>basic restorative</v>
      </c>
      <c r="C217">
        <f t="shared" si="19"/>
        <v>11</v>
      </c>
      <c r="D217" t="str">
        <f t="shared" ca="1" si="17"/>
        <v>Fillings (amalgam "silver" and composite "white" non-molar)</v>
      </c>
      <c r="E217">
        <f t="shared" ca="1" si="18"/>
        <v>8</v>
      </c>
    </row>
    <row r="218" spans="1:5" x14ac:dyDescent="0.2">
      <c r="A218" t="str">
        <f t="shared" ca="1" si="15"/>
        <v>Basic</v>
      </c>
      <c r="B218" t="str">
        <f t="shared" ca="1" si="16"/>
        <v>endodontics</v>
      </c>
      <c r="C218">
        <f t="shared" si="19"/>
        <v>12</v>
      </c>
      <c r="D218" t="str">
        <f t="shared" ca="1" si="17"/>
        <v>Root canal, pulpal therapy</v>
      </c>
      <c r="E218">
        <f t="shared" ca="1" si="18"/>
        <v>10</v>
      </c>
    </row>
    <row r="219" spans="1:5" x14ac:dyDescent="0.2">
      <c r="A219" t="str">
        <f t="shared" ca="1" si="15"/>
        <v>Major</v>
      </c>
      <c r="B219" t="str">
        <f t="shared" ca="1" si="16"/>
        <v>major restorative</v>
      </c>
      <c r="C219">
        <f t="shared" si="19"/>
        <v>12</v>
      </c>
      <c r="D219" t="str">
        <f t="shared" ca="1" si="17"/>
        <v>Single crowns, inlays, onlays</v>
      </c>
      <c r="E219">
        <f t="shared" ca="1" si="18"/>
        <v>14</v>
      </c>
    </row>
    <row r="220" spans="1:5" x14ac:dyDescent="0.2">
      <c r="A220" t="str">
        <f t="shared" ca="1" si="15"/>
        <v>Diagnostics and Preventative</v>
      </c>
      <c r="B220" t="str">
        <f t="shared" ca="1" si="16"/>
        <v>Bitewing x-rays</v>
      </c>
      <c r="C220">
        <f t="shared" si="19"/>
        <v>12</v>
      </c>
      <c r="D220">
        <f t="shared" ca="1" si="17"/>
        <v>0</v>
      </c>
      <c r="E220">
        <f t="shared" ca="1" si="18"/>
        <v>2</v>
      </c>
    </row>
    <row r="221" spans="1:5" x14ac:dyDescent="0.2">
      <c r="A221" t="str">
        <f t="shared" ca="1" si="15"/>
        <v>Other</v>
      </c>
      <c r="B221" t="str">
        <f t="shared" ca="1" si="16"/>
        <v>Implants</v>
      </c>
      <c r="C221">
        <f t="shared" si="19"/>
        <v>12</v>
      </c>
      <c r="D221" t="str">
        <f t="shared" ca="1" si="17"/>
        <v>Implant dental work</v>
      </c>
      <c r="E221">
        <f t="shared" ca="1" si="18"/>
        <v>18</v>
      </c>
    </row>
    <row r="222" spans="1:5" x14ac:dyDescent="0.2">
      <c r="A222" t="str">
        <f t="shared" ca="1" si="15"/>
        <v>Diagnostics and Preventative</v>
      </c>
      <c r="B222" t="str">
        <f t="shared" ca="1" si="16"/>
        <v>Bitewing x-rays</v>
      </c>
      <c r="C222">
        <f t="shared" si="19"/>
        <v>12</v>
      </c>
      <c r="D222">
        <f t="shared" ca="1" si="17"/>
        <v>0</v>
      </c>
      <c r="E222">
        <f t="shared" ca="1" si="18"/>
        <v>2</v>
      </c>
    </row>
    <row r="223" spans="1:5" x14ac:dyDescent="0.2">
      <c r="A223" t="str">
        <f t="shared" ca="1" si="15"/>
        <v>Diagnostics and Preventative</v>
      </c>
      <c r="B223" t="str">
        <f t="shared" ca="1" si="16"/>
        <v>Space Maintainers</v>
      </c>
      <c r="C223">
        <f t="shared" si="19"/>
        <v>12</v>
      </c>
      <c r="D223">
        <f t="shared" ca="1" si="17"/>
        <v>0</v>
      </c>
      <c r="E223">
        <f t="shared" ca="1" si="18"/>
        <v>7</v>
      </c>
    </row>
    <row r="224" spans="1:5" x14ac:dyDescent="0.2">
      <c r="A224" t="str">
        <f t="shared" ca="1" si="15"/>
        <v>Orthodontics</v>
      </c>
      <c r="B224" t="str">
        <f t="shared" ca="1" si="16"/>
        <v>orthodontics</v>
      </c>
      <c r="C224">
        <f t="shared" si="19"/>
        <v>12</v>
      </c>
      <c r="D224" t="str">
        <f t="shared" ca="1" si="17"/>
        <v>For eligible dependents to age 19</v>
      </c>
      <c r="E224">
        <f t="shared" ca="1" si="18"/>
        <v>17</v>
      </c>
    </row>
    <row r="225" spans="1:5" x14ac:dyDescent="0.2">
      <c r="A225" t="str">
        <f t="shared" ca="1" si="15"/>
        <v>Basic</v>
      </c>
      <c r="B225" t="str">
        <f t="shared" ca="1" si="16"/>
        <v>non-surgical periodontics</v>
      </c>
      <c r="C225">
        <f t="shared" si="19"/>
        <v>12</v>
      </c>
      <c r="D225" t="str">
        <f t="shared" ca="1" si="17"/>
        <v xml:space="preserve">Non-surgical treatment of the gums and supporting structures of the teeth </v>
      </c>
      <c r="E225">
        <f t="shared" ca="1" si="18"/>
        <v>12</v>
      </c>
    </row>
    <row r="226" spans="1:5" x14ac:dyDescent="0.2">
      <c r="A226" t="str">
        <f t="shared" ca="1" si="15"/>
        <v>Other</v>
      </c>
      <c r="B226" t="str">
        <f t="shared" ca="1" si="16"/>
        <v>Implants</v>
      </c>
      <c r="C226">
        <f t="shared" si="19"/>
        <v>12</v>
      </c>
      <c r="D226" t="str">
        <f t="shared" ca="1" si="17"/>
        <v>Implant dental work</v>
      </c>
      <c r="E226">
        <f t="shared" ca="1" si="18"/>
        <v>18</v>
      </c>
    </row>
    <row r="227" spans="1:5" x14ac:dyDescent="0.2">
      <c r="A227" t="str">
        <f t="shared" ca="1" si="15"/>
        <v>Major</v>
      </c>
      <c r="B227" t="str">
        <f t="shared" ca="1" si="16"/>
        <v>temporomandibular joint dysfunction</v>
      </c>
      <c r="C227">
        <f t="shared" si="19"/>
        <v>12</v>
      </c>
      <c r="D227" t="str">
        <f t="shared" ca="1" si="17"/>
        <v>Services relating to hinging joints of the jaw</v>
      </c>
      <c r="E227">
        <f t="shared" ca="1" si="18"/>
        <v>16</v>
      </c>
    </row>
    <row r="228" spans="1:5" x14ac:dyDescent="0.2">
      <c r="A228" t="str">
        <f t="shared" ca="1" si="15"/>
        <v>Diagnostics and Preventative</v>
      </c>
      <c r="B228" t="str">
        <f t="shared" ca="1" si="16"/>
        <v>Bitewing x-rays</v>
      </c>
      <c r="C228">
        <f t="shared" si="19"/>
        <v>12</v>
      </c>
      <c r="D228">
        <f t="shared" ca="1" si="17"/>
        <v>0</v>
      </c>
      <c r="E228">
        <f t="shared" ca="1" si="18"/>
        <v>2</v>
      </c>
    </row>
    <row r="229" spans="1:5" x14ac:dyDescent="0.2">
      <c r="A229" t="str">
        <f t="shared" ca="1" si="15"/>
        <v>Orthodontics</v>
      </c>
      <c r="B229" t="str">
        <f t="shared" ca="1" si="16"/>
        <v>orthodontics</v>
      </c>
      <c r="C229">
        <f t="shared" si="19"/>
        <v>12</v>
      </c>
      <c r="D229" t="str">
        <f t="shared" ca="1" si="17"/>
        <v>For eligible dependents to age 19</v>
      </c>
      <c r="E229">
        <f t="shared" ca="1" si="18"/>
        <v>17</v>
      </c>
    </row>
    <row r="230" spans="1:5" x14ac:dyDescent="0.2">
      <c r="A230" t="str">
        <f t="shared" ca="1" si="15"/>
        <v>Diagnostics and Preventative</v>
      </c>
      <c r="B230" t="str">
        <f t="shared" ca="1" si="16"/>
        <v>Periodic Exams</v>
      </c>
      <c r="C230">
        <f t="shared" si="19"/>
        <v>12</v>
      </c>
      <c r="D230">
        <f t="shared" ca="1" si="17"/>
        <v>0</v>
      </c>
      <c r="E230">
        <f t="shared" ca="1" si="18"/>
        <v>1</v>
      </c>
    </row>
    <row r="231" spans="1:5" x14ac:dyDescent="0.2">
      <c r="A231" t="str">
        <f t="shared" ca="1" si="15"/>
        <v>Diagnostics and Preventative</v>
      </c>
      <c r="B231" t="str">
        <f t="shared" ca="1" si="16"/>
        <v>Bitewing x-rays</v>
      </c>
      <c r="C231">
        <f t="shared" si="19"/>
        <v>12</v>
      </c>
      <c r="D231">
        <f t="shared" ca="1" si="17"/>
        <v>0</v>
      </c>
      <c r="E231">
        <f t="shared" ca="1" si="18"/>
        <v>2</v>
      </c>
    </row>
    <row r="232" spans="1:5" x14ac:dyDescent="0.2">
      <c r="A232" t="str">
        <f t="shared" ca="1" si="15"/>
        <v>Diagnostics and Preventative</v>
      </c>
      <c r="B232" t="str">
        <f t="shared" ca="1" si="16"/>
        <v>Fluoride treatments</v>
      </c>
      <c r="C232">
        <f t="shared" si="19"/>
        <v>12</v>
      </c>
      <c r="D232">
        <f t="shared" ca="1" si="17"/>
        <v>0</v>
      </c>
      <c r="E232">
        <f t="shared" ca="1" si="18"/>
        <v>5</v>
      </c>
    </row>
    <row r="233" spans="1:5" x14ac:dyDescent="0.2">
      <c r="A233" t="str">
        <f t="shared" ca="1" si="15"/>
        <v>Basic</v>
      </c>
      <c r="B233" t="str">
        <f t="shared" ca="1" si="16"/>
        <v>basic restorative</v>
      </c>
      <c r="C233">
        <f t="shared" si="19"/>
        <v>12</v>
      </c>
      <c r="D233" t="str">
        <f t="shared" ca="1" si="17"/>
        <v>Fillings (amalgam "silver" and composite "white" non-molar)</v>
      </c>
      <c r="E233">
        <f t="shared" ca="1" si="18"/>
        <v>8</v>
      </c>
    </row>
    <row r="234" spans="1:5" x14ac:dyDescent="0.2">
      <c r="A234" t="str">
        <f t="shared" ca="1" si="15"/>
        <v>Diagnostics and Preventative</v>
      </c>
      <c r="B234" t="str">
        <f t="shared" ca="1" si="16"/>
        <v>Periodic Exams</v>
      </c>
      <c r="C234">
        <f t="shared" si="19"/>
        <v>12</v>
      </c>
      <c r="D234">
        <f t="shared" ca="1" si="17"/>
        <v>0</v>
      </c>
      <c r="E234">
        <f t="shared" ca="1" si="18"/>
        <v>1</v>
      </c>
    </row>
    <row r="235" spans="1:5" x14ac:dyDescent="0.2">
      <c r="A235" t="str">
        <f t="shared" ca="1" si="15"/>
        <v>Diagnostics and Preventative</v>
      </c>
      <c r="B235" t="str">
        <f t="shared" ca="1" si="16"/>
        <v>Periodic Exams</v>
      </c>
      <c r="C235">
        <f t="shared" si="19"/>
        <v>12</v>
      </c>
      <c r="D235">
        <f t="shared" ca="1" si="17"/>
        <v>0</v>
      </c>
      <c r="E235">
        <f t="shared" ca="1" si="18"/>
        <v>1</v>
      </c>
    </row>
    <row r="236" spans="1:5" x14ac:dyDescent="0.2">
      <c r="A236" t="str">
        <f t="shared" ca="1" si="15"/>
        <v>Basic</v>
      </c>
      <c r="B236" t="str">
        <f t="shared" ca="1" si="16"/>
        <v>non-surgical periodontics</v>
      </c>
      <c r="C236">
        <f t="shared" si="19"/>
        <v>13</v>
      </c>
      <c r="D236" t="str">
        <f t="shared" ca="1" si="17"/>
        <v xml:space="preserve">Non-surgical treatment of the gums and supporting structures of the teeth </v>
      </c>
      <c r="E236">
        <f t="shared" ca="1" si="18"/>
        <v>12</v>
      </c>
    </row>
    <row r="237" spans="1:5" x14ac:dyDescent="0.2">
      <c r="A237" t="str">
        <f t="shared" ca="1" si="15"/>
        <v>Basic</v>
      </c>
      <c r="B237" t="str">
        <f t="shared" ca="1" si="16"/>
        <v>oral surgery</v>
      </c>
      <c r="C237">
        <f t="shared" si="19"/>
        <v>13</v>
      </c>
      <c r="D237" t="str">
        <f t="shared" ca="1" si="17"/>
        <v>Extraction and other surgery procedures, incl. pre- and post-operative care</v>
      </c>
      <c r="E237">
        <f t="shared" ca="1" si="18"/>
        <v>9</v>
      </c>
    </row>
    <row r="238" spans="1:5" x14ac:dyDescent="0.2">
      <c r="A238" t="str">
        <f t="shared" ca="1" si="15"/>
        <v>Diagnostics and Preventative</v>
      </c>
      <c r="B238" t="str">
        <f t="shared" ca="1" si="16"/>
        <v>Full-mouth x-ray</v>
      </c>
      <c r="C238">
        <f t="shared" si="19"/>
        <v>13</v>
      </c>
      <c r="D238">
        <f t="shared" ca="1" si="17"/>
        <v>0</v>
      </c>
      <c r="E238">
        <f t="shared" ca="1" si="18"/>
        <v>3</v>
      </c>
    </row>
    <row r="239" spans="1:5" x14ac:dyDescent="0.2">
      <c r="A239" t="str">
        <f t="shared" ca="1" si="15"/>
        <v>Diagnostics and Preventative</v>
      </c>
      <c r="B239" t="str">
        <f t="shared" ca="1" si="16"/>
        <v>Bitewing x-rays</v>
      </c>
      <c r="C239">
        <f t="shared" si="19"/>
        <v>13</v>
      </c>
      <c r="D239">
        <f t="shared" ca="1" si="17"/>
        <v>0</v>
      </c>
      <c r="E239">
        <f t="shared" ca="1" si="18"/>
        <v>2</v>
      </c>
    </row>
    <row r="240" spans="1:5" x14ac:dyDescent="0.2">
      <c r="A240" t="str">
        <f t="shared" ca="1" si="15"/>
        <v>Diagnostics and Preventative</v>
      </c>
      <c r="B240" t="str">
        <f t="shared" ca="1" si="16"/>
        <v>Space Maintainers</v>
      </c>
      <c r="C240">
        <f t="shared" si="19"/>
        <v>13</v>
      </c>
      <c r="D240">
        <f t="shared" ca="1" si="17"/>
        <v>0</v>
      </c>
      <c r="E240">
        <f t="shared" ca="1" si="18"/>
        <v>7</v>
      </c>
    </row>
    <row r="241" spans="1:5" x14ac:dyDescent="0.2">
      <c r="A241" t="str">
        <f t="shared" ca="1" si="15"/>
        <v>Diagnostics and Preventative</v>
      </c>
      <c r="B241" t="str">
        <f t="shared" ca="1" si="16"/>
        <v>Fluoride treatments</v>
      </c>
      <c r="C241">
        <f t="shared" si="19"/>
        <v>13</v>
      </c>
      <c r="D241">
        <f t="shared" ca="1" si="17"/>
        <v>0</v>
      </c>
      <c r="E241">
        <f t="shared" ca="1" si="18"/>
        <v>5</v>
      </c>
    </row>
    <row r="242" spans="1:5" x14ac:dyDescent="0.2">
      <c r="A242" t="str">
        <f t="shared" ca="1" si="15"/>
        <v>Basic</v>
      </c>
      <c r="B242" t="str">
        <f t="shared" ca="1" si="16"/>
        <v>non-surgical periodontics</v>
      </c>
      <c r="C242">
        <f t="shared" si="19"/>
        <v>13</v>
      </c>
      <c r="D242" t="str">
        <f t="shared" ca="1" si="17"/>
        <v xml:space="preserve">Non-surgical treatment of the gums and supporting structures of the teeth </v>
      </c>
      <c r="E242">
        <f t="shared" ca="1" si="18"/>
        <v>12</v>
      </c>
    </row>
    <row r="243" spans="1:5" x14ac:dyDescent="0.2">
      <c r="A243" t="str">
        <f t="shared" ca="1" si="15"/>
        <v>Basic</v>
      </c>
      <c r="B243" t="str">
        <f t="shared" ca="1" si="16"/>
        <v>basic restorative</v>
      </c>
      <c r="C243">
        <f t="shared" si="19"/>
        <v>13</v>
      </c>
      <c r="D243" t="str">
        <f t="shared" ca="1" si="17"/>
        <v>Fillings (amalgam "silver" and composite "white" non-molar)</v>
      </c>
      <c r="E243">
        <f t="shared" ca="1" si="18"/>
        <v>8</v>
      </c>
    </row>
    <row r="244" spans="1:5" x14ac:dyDescent="0.2">
      <c r="A244" t="str">
        <f t="shared" ca="1" si="15"/>
        <v>Diagnostics and Preventative</v>
      </c>
      <c r="B244" t="str">
        <f t="shared" ca="1" si="16"/>
        <v>Bitewing x-rays</v>
      </c>
      <c r="C244">
        <f t="shared" si="19"/>
        <v>13</v>
      </c>
      <c r="D244">
        <f t="shared" ca="1" si="17"/>
        <v>0</v>
      </c>
      <c r="E244">
        <f t="shared" ca="1" si="18"/>
        <v>2</v>
      </c>
    </row>
    <row r="245" spans="1:5" x14ac:dyDescent="0.2">
      <c r="A245" t="str">
        <f t="shared" ca="1" si="15"/>
        <v>Other</v>
      </c>
      <c r="B245" t="str">
        <f t="shared" ca="1" si="16"/>
        <v>Implants</v>
      </c>
      <c r="C245">
        <f t="shared" si="19"/>
        <v>13</v>
      </c>
      <c r="D245" t="str">
        <f t="shared" ca="1" si="17"/>
        <v>Implant dental work</v>
      </c>
      <c r="E245">
        <f t="shared" ca="1" si="18"/>
        <v>18</v>
      </c>
    </row>
    <row r="246" spans="1:5" x14ac:dyDescent="0.2">
      <c r="A246" t="str">
        <f t="shared" ca="1" si="15"/>
        <v>Other</v>
      </c>
      <c r="B246" t="str">
        <f t="shared" ca="1" si="16"/>
        <v>Implants</v>
      </c>
      <c r="C246">
        <f t="shared" si="19"/>
        <v>13</v>
      </c>
      <c r="D246" t="str">
        <f t="shared" ca="1" si="17"/>
        <v>Implant dental work</v>
      </c>
      <c r="E246">
        <f t="shared" ca="1" si="18"/>
        <v>18</v>
      </c>
    </row>
    <row r="247" spans="1:5" x14ac:dyDescent="0.2">
      <c r="A247" t="str">
        <f t="shared" ca="1" si="15"/>
        <v>Diagnostics and Preventative</v>
      </c>
      <c r="B247" t="str">
        <f t="shared" ca="1" si="16"/>
        <v>Fluoride treatments</v>
      </c>
      <c r="C247">
        <f t="shared" si="19"/>
        <v>13</v>
      </c>
      <c r="D247">
        <f t="shared" ca="1" si="17"/>
        <v>0</v>
      </c>
      <c r="E247">
        <f t="shared" ca="1" si="18"/>
        <v>5</v>
      </c>
    </row>
    <row r="248" spans="1:5" x14ac:dyDescent="0.2">
      <c r="A248" t="str">
        <f t="shared" ca="1" si="15"/>
        <v>Basic</v>
      </c>
      <c r="B248" t="str">
        <f t="shared" ca="1" si="16"/>
        <v>general anesthesia</v>
      </c>
      <c r="C248">
        <f t="shared" si="19"/>
        <v>13</v>
      </c>
      <c r="D248" t="str">
        <f t="shared" ca="1" si="17"/>
        <v>Covered when used in conjunction with covered oral surgical procedures</v>
      </c>
      <c r="E248">
        <f t="shared" ca="1" si="18"/>
        <v>13</v>
      </c>
    </row>
    <row r="249" spans="1:5" x14ac:dyDescent="0.2">
      <c r="A249" t="str">
        <f t="shared" ca="1" si="15"/>
        <v>Basic</v>
      </c>
      <c r="B249" t="str">
        <f t="shared" ca="1" si="16"/>
        <v>endodontics</v>
      </c>
      <c r="C249">
        <f t="shared" si="19"/>
        <v>13</v>
      </c>
      <c r="D249" t="str">
        <f t="shared" ca="1" si="17"/>
        <v>Root canal, pulpal therapy</v>
      </c>
      <c r="E249">
        <f t="shared" ca="1" si="18"/>
        <v>10</v>
      </c>
    </row>
    <row r="250" spans="1:5" x14ac:dyDescent="0.2">
      <c r="A250" t="str">
        <f t="shared" ca="1" si="15"/>
        <v>Major</v>
      </c>
      <c r="B250" t="str">
        <f t="shared" ca="1" si="16"/>
        <v>major restorative</v>
      </c>
      <c r="C250">
        <f t="shared" si="19"/>
        <v>13</v>
      </c>
      <c r="D250" t="str">
        <f t="shared" ca="1" si="17"/>
        <v>Single crowns, inlays, onlays</v>
      </c>
      <c r="E250">
        <f t="shared" ca="1" si="18"/>
        <v>14</v>
      </c>
    </row>
    <row r="251" spans="1:5" x14ac:dyDescent="0.2">
      <c r="A251" t="str">
        <f t="shared" ca="1" si="15"/>
        <v>Diagnostics and Preventative</v>
      </c>
      <c r="B251" t="str">
        <f t="shared" ca="1" si="16"/>
        <v>Prophylaxis</v>
      </c>
      <c r="C251">
        <f t="shared" si="19"/>
        <v>13</v>
      </c>
      <c r="D251">
        <f t="shared" ca="1" si="17"/>
        <v>0</v>
      </c>
      <c r="E251">
        <f t="shared" ca="1" si="18"/>
        <v>4</v>
      </c>
    </row>
    <row r="252" spans="1:5" x14ac:dyDescent="0.2">
      <c r="A252" t="str">
        <f t="shared" ca="1" si="15"/>
        <v>Diagnostics and Preventative</v>
      </c>
      <c r="B252" t="str">
        <f t="shared" ca="1" si="16"/>
        <v>Full-mouth x-ray</v>
      </c>
      <c r="C252">
        <f t="shared" si="19"/>
        <v>13</v>
      </c>
      <c r="D252">
        <f t="shared" ca="1" si="17"/>
        <v>0</v>
      </c>
      <c r="E252">
        <f t="shared" ca="1" si="18"/>
        <v>3</v>
      </c>
    </row>
    <row r="253" spans="1:5" x14ac:dyDescent="0.2">
      <c r="A253" t="str">
        <f t="shared" ca="1" si="15"/>
        <v>Diagnostics and Preventative</v>
      </c>
      <c r="B253" t="str">
        <f t="shared" ca="1" si="16"/>
        <v>Prophylaxis</v>
      </c>
      <c r="C253">
        <f t="shared" si="19"/>
        <v>13</v>
      </c>
      <c r="D253">
        <f t="shared" ca="1" si="17"/>
        <v>0</v>
      </c>
      <c r="E253">
        <f t="shared" ca="1" si="18"/>
        <v>4</v>
      </c>
    </row>
    <row r="254" spans="1:5" x14ac:dyDescent="0.2">
      <c r="A254" t="str">
        <f t="shared" ca="1" si="15"/>
        <v>Basic</v>
      </c>
      <c r="B254" t="str">
        <f t="shared" ca="1" si="16"/>
        <v>surgical periodontics</v>
      </c>
      <c r="C254">
        <f t="shared" si="19"/>
        <v>14</v>
      </c>
      <c r="D254" t="str">
        <f t="shared" ca="1" si="17"/>
        <v>Surgical treatment of the gums and supporting structures of the teeth</v>
      </c>
      <c r="E254">
        <f t="shared" ca="1" si="18"/>
        <v>11</v>
      </c>
    </row>
    <row r="255" spans="1:5" x14ac:dyDescent="0.2">
      <c r="A255" t="str">
        <f t="shared" ca="1" si="15"/>
        <v>Diagnostics and Preventative</v>
      </c>
      <c r="B255" t="str">
        <f t="shared" ca="1" si="16"/>
        <v>Prophylaxis</v>
      </c>
      <c r="C255">
        <f t="shared" si="19"/>
        <v>14</v>
      </c>
      <c r="D255">
        <f t="shared" ca="1" si="17"/>
        <v>0</v>
      </c>
      <c r="E255">
        <f t="shared" ca="1" si="18"/>
        <v>4</v>
      </c>
    </row>
    <row r="256" spans="1:5" x14ac:dyDescent="0.2">
      <c r="A256" t="str">
        <f t="shared" ca="1" si="15"/>
        <v>Diagnostics and Preventative</v>
      </c>
      <c r="B256" t="str">
        <f t="shared" ca="1" si="16"/>
        <v>Full-mouth x-ray</v>
      </c>
      <c r="C256">
        <f t="shared" si="19"/>
        <v>14</v>
      </c>
      <c r="D256">
        <f t="shared" ca="1" si="17"/>
        <v>0</v>
      </c>
      <c r="E256">
        <f t="shared" ca="1" si="18"/>
        <v>3</v>
      </c>
    </row>
    <row r="257" spans="1:5" x14ac:dyDescent="0.2">
      <c r="A257" t="str">
        <f t="shared" ca="1" si="15"/>
        <v>Basic</v>
      </c>
      <c r="B257" t="str">
        <f t="shared" ca="1" si="16"/>
        <v>general anesthesia</v>
      </c>
      <c r="C257">
        <f t="shared" si="19"/>
        <v>14</v>
      </c>
      <c r="D257" t="str">
        <f t="shared" ca="1" si="17"/>
        <v>Covered when used in conjunction with covered oral surgical procedures</v>
      </c>
      <c r="E257">
        <f t="shared" ca="1" si="18"/>
        <v>13</v>
      </c>
    </row>
    <row r="258" spans="1:5" x14ac:dyDescent="0.2">
      <c r="A258" t="str">
        <f t="shared" ref="A258:A321" ca="1" si="20">INDEX(services,E258,1)</f>
        <v>Diagnostics and Preventative</v>
      </c>
      <c r="B258" t="str">
        <f t="shared" ref="B258:B321" ca="1" si="21">INDEX(services,E258,2)</f>
        <v>Space Maintainers</v>
      </c>
      <c r="C258">
        <f t="shared" si="19"/>
        <v>14</v>
      </c>
      <c r="D258">
        <f t="shared" ref="D258:D321" ca="1" si="22">INDEX(services,E258,3)</f>
        <v>0</v>
      </c>
      <c r="E258">
        <f t="shared" ref="E258:E321" ca="1" si="23">RANDBETWEEN(1,ROWS(services))</f>
        <v>7</v>
      </c>
    </row>
    <row r="259" spans="1:5" x14ac:dyDescent="0.2">
      <c r="A259" t="str">
        <f t="shared" ca="1" si="20"/>
        <v>Orthodontics</v>
      </c>
      <c r="B259" t="str">
        <f t="shared" ca="1" si="21"/>
        <v>orthodontics</v>
      </c>
      <c r="C259">
        <f t="shared" si="19"/>
        <v>14</v>
      </c>
      <c r="D259" t="str">
        <f t="shared" ca="1" si="22"/>
        <v>For eligible dependents to age 19</v>
      </c>
      <c r="E259">
        <f t="shared" ca="1" si="23"/>
        <v>17</v>
      </c>
    </row>
    <row r="260" spans="1:5" x14ac:dyDescent="0.2">
      <c r="A260" t="str">
        <f t="shared" ca="1" si="20"/>
        <v>Diagnostics and Preventative</v>
      </c>
      <c r="B260" t="str">
        <f t="shared" ca="1" si="21"/>
        <v>Sealants</v>
      </c>
      <c r="C260">
        <f t="shared" ref="C260:C323" si="24">IF(MOD(ROW(C260)-2,18)&lt;&gt;0,C259,C259+1)</f>
        <v>14</v>
      </c>
      <c r="D260">
        <f t="shared" ca="1" si="22"/>
        <v>0</v>
      </c>
      <c r="E260">
        <f t="shared" ca="1" si="23"/>
        <v>6</v>
      </c>
    </row>
    <row r="261" spans="1:5" x14ac:dyDescent="0.2">
      <c r="A261" t="str">
        <f t="shared" ca="1" si="20"/>
        <v>Basic</v>
      </c>
      <c r="B261" t="str">
        <f t="shared" ca="1" si="21"/>
        <v>general anesthesia</v>
      </c>
      <c r="C261">
        <f t="shared" si="24"/>
        <v>14</v>
      </c>
      <c r="D261" t="str">
        <f t="shared" ca="1" si="22"/>
        <v>Covered when used in conjunction with covered oral surgical procedures</v>
      </c>
      <c r="E261">
        <f t="shared" ca="1" si="23"/>
        <v>13</v>
      </c>
    </row>
    <row r="262" spans="1:5" x14ac:dyDescent="0.2">
      <c r="A262" t="str">
        <f t="shared" ca="1" si="20"/>
        <v>Basic</v>
      </c>
      <c r="B262" t="str">
        <f t="shared" ca="1" si="21"/>
        <v>oral surgery</v>
      </c>
      <c r="C262">
        <f t="shared" si="24"/>
        <v>14</v>
      </c>
      <c r="D262" t="str">
        <f t="shared" ca="1" si="22"/>
        <v>Extraction and other surgery procedures, incl. pre- and post-operative care</v>
      </c>
      <c r="E262">
        <f t="shared" ca="1" si="23"/>
        <v>9</v>
      </c>
    </row>
    <row r="263" spans="1:5" x14ac:dyDescent="0.2">
      <c r="A263" t="str">
        <f t="shared" ca="1" si="20"/>
        <v>Diagnostics and Preventative</v>
      </c>
      <c r="B263" t="str">
        <f t="shared" ca="1" si="21"/>
        <v>Space Maintainers</v>
      </c>
      <c r="C263">
        <f t="shared" si="24"/>
        <v>14</v>
      </c>
      <c r="D263">
        <f t="shared" ca="1" si="22"/>
        <v>0</v>
      </c>
      <c r="E263">
        <f t="shared" ca="1" si="23"/>
        <v>7</v>
      </c>
    </row>
    <row r="264" spans="1:5" x14ac:dyDescent="0.2">
      <c r="A264" t="str">
        <f t="shared" ca="1" si="20"/>
        <v>Diagnostics and Preventative</v>
      </c>
      <c r="B264" t="str">
        <f t="shared" ca="1" si="21"/>
        <v>Sealants</v>
      </c>
      <c r="C264">
        <f t="shared" si="24"/>
        <v>14</v>
      </c>
      <c r="D264">
        <f t="shared" ca="1" si="22"/>
        <v>0</v>
      </c>
      <c r="E264">
        <f t="shared" ca="1" si="23"/>
        <v>6</v>
      </c>
    </row>
    <row r="265" spans="1:5" x14ac:dyDescent="0.2">
      <c r="A265" t="str">
        <f t="shared" ca="1" si="20"/>
        <v>Basic</v>
      </c>
      <c r="B265" t="str">
        <f t="shared" ca="1" si="21"/>
        <v>basic restorative</v>
      </c>
      <c r="C265">
        <f t="shared" si="24"/>
        <v>14</v>
      </c>
      <c r="D265" t="str">
        <f t="shared" ca="1" si="22"/>
        <v>Fillings (amalgam "silver" and composite "white" non-molar)</v>
      </c>
      <c r="E265">
        <f t="shared" ca="1" si="23"/>
        <v>8</v>
      </c>
    </row>
    <row r="266" spans="1:5" x14ac:dyDescent="0.2">
      <c r="A266" t="str">
        <f t="shared" ca="1" si="20"/>
        <v>Diagnostics and Preventative</v>
      </c>
      <c r="B266" t="str">
        <f t="shared" ca="1" si="21"/>
        <v>Sealants</v>
      </c>
      <c r="C266">
        <f t="shared" si="24"/>
        <v>14</v>
      </c>
      <c r="D266">
        <f t="shared" ca="1" si="22"/>
        <v>0</v>
      </c>
      <c r="E266">
        <f t="shared" ca="1" si="23"/>
        <v>6</v>
      </c>
    </row>
    <row r="267" spans="1:5" x14ac:dyDescent="0.2">
      <c r="A267" t="str">
        <f t="shared" ca="1" si="20"/>
        <v>Diagnostics and Preventative</v>
      </c>
      <c r="B267" t="str">
        <f t="shared" ca="1" si="21"/>
        <v>Space Maintainers</v>
      </c>
      <c r="C267">
        <f t="shared" si="24"/>
        <v>14</v>
      </c>
      <c r="D267">
        <f t="shared" ca="1" si="22"/>
        <v>0</v>
      </c>
      <c r="E267">
        <f t="shared" ca="1" si="23"/>
        <v>7</v>
      </c>
    </row>
    <row r="268" spans="1:5" x14ac:dyDescent="0.2">
      <c r="A268" t="str">
        <f t="shared" ca="1" si="20"/>
        <v>Diagnostics and Preventative</v>
      </c>
      <c r="B268" t="str">
        <f t="shared" ca="1" si="21"/>
        <v>Space Maintainers</v>
      </c>
      <c r="C268">
        <f t="shared" si="24"/>
        <v>14</v>
      </c>
      <c r="D268">
        <f t="shared" ca="1" si="22"/>
        <v>0</v>
      </c>
      <c r="E268">
        <f t="shared" ca="1" si="23"/>
        <v>7</v>
      </c>
    </row>
    <row r="269" spans="1:5" x14ac:dyDescent="0.2">
      <c r="A269" t="str">
        <f t="shared" ca="1" si="20"/>
        <v>Diagnostics and Preventative</v>
      </c>
      <c r="B269" t="str">
        <f t="shared" ca="1" si="21"/>
        <v>Sealants</v>
      </c>
      <c r="C269">
        <f t="shared" si="24"/>
        <v>14</v>
      </c>
      <c r="D269">
        <f t="shared" ca="1" si="22"/>
        <v>0</v>
      </c>
      <c r="E269">
        <f t="shared" ca="1" si="23"/>
        <v>6</v>
      </c>
    </row>
    <row r="270" spans="1:5" x14ac:dyDescent="0.2">
      <c r="A270" t="str">
        <f t="shared" ca="1" si="20"/>
        <v>Diagnostics and Preventative</v>
      </c>
      <c r="B270" t="str">
        <f t="shared" ca="1" si="21"/>
        <v>Periodic Exams</v>
      </c>
      <c r="C270">
        <f t="shared" si="24"/>
        <v>14</v>
      </c>
      <c r="D270">
        <f t="shared" ca="1" si="22"/>
        <v>0</v>
      </c>
      <c r="E270">
        <f t="shared" ca="1" si="23"/>
        <v>1</v>
      </c>
    </row>
    <row r="271" spans="1:5" x14ac:dyDescent="0.2">
      <c r="A271" t="str">
        <f t="shared" ca="1" si="20"/>
        <v>Major</v>
      </c>
      <c r="B271" t="str">
        <f t="shared" ca="1" si="21"/>
        <v>prosthodontics</v>
      </c>
      <c r="C271">
        <f t="shared" si="24"/>
        <v>14</v>
      </c>
      <c r="D271" t="str">
        <f t="shared" ca="1" si="22"/>
        <v>Procedures for replacement of missing teeth by construction or repair of bridges and partial or complete dentures</v>
      </c>
      <c r="E271">
        <f t="shared" ca="1" si="23"/>
        <v>15</v>
      </c>
    </row>
    <row r="272" spans="1:5" x14ac:dyDescent="0.2">
      <c r="A272" t="str">
        <f t="shared" ca="1" si="20"/>
        <v>Basic</v>
      </c>
      <c r="B272" t="str">
        <f t="shared" ca="1" si="21"/>
        <v>basic restorative</v>
      </c>
      <c r="C272">
        <f t="shared" si="24"/>
        <v>15</v>
      </c>
      <c r="D272" t="str">
        <f t="shared" ca="1" si="22"/>
        <v>Fillings (amalgam "silver" and composite "white" non-molar)</v>
      </c>
      <c r="E272">
        <f t="shared" ca="1" si="23"/>
        <v>8</v>
      </c>
    </row>
    <row r="273" spans="1:5" x14ac:dyDescent="0.2">
      <c r="A273" t="str">
        <f t="shared" ca="1" si="20"/>
        <v>Basic</v>
      </c>
      <c r="B273" t="str">
        <f t="shared" ca="1" si="21"/>
        <v>basic restorative</v>
      </c>
      <c r="C273">
        <f t="shared" si="24"/>
        <v>15</v>
      </c>
      <c r="D273" t="str">
        <f t="shared" ca="1" si="22"/>
        <v>Fillings (amalgam "silver" and composite "white" non-molar)</v>
      </c>
      <c r="E273">
        <f t="shared" ca="1" si="23"/>
        <v>8</v>
      </c>
    </row>
    <row r="274" spans="1:5" x14ac:dyDescent="0.2">
      <c r="A274" t="str">
        <f t="shared" ca="1" si="20"/>
        <v>Diagnostics and Preventative</v>
      </c>
      <c r="B274" t="str">
        <f t="shared" ca="1" si="21"/>
        <v>Full-mouth x-ray</v>
      </c>
      <c r="C274">
        <f t="shared" si="24"/>
        <v>15</v>
      </c>
      <c r="D274">
        <f t="shared" ca="1" si="22"/>
        <v>0</v>
      </c>
      <c r="E274">
        <f t="shared" ca="1" si="23"/>
        <v>3</v>
      </c>
    </row>
    <row r="275" spans="1:5" x14ac:dyDescent="0.2">
      <c r="A275" t="str">
        <f t="shared" ca="1" si="20"/>
        <v>Diagnostics and Preventative</v>
      </c>
      <c r="B275" t="str">
        <f t="shared" ca="1" si="21"/>
        <v>Bitewing x-rays</v>
      </c>
      <c r="C275">
        <f t="shared" si="24"/>
        <v>15</v>
      </c>
      <c r="D275">
        <f t="shared" ca="1" si="22"/>
        <v>0</v>
      </c>
      <c r="E275">
        <f t="shared" ca="1" si="23"/>
        <v>2</v>
      </c>
    </row>
    <row r="276" spans="1:5" x14ac:dyDescent="0.2">
      <c r="A276" t="str">
        <f t="shared" ca="1" si="20"/>
        <v>Major</v>
      </c>
      <c r="B276" t="str">
        <f t="shared" ca="1" si="21"/>
        <v>major restorative</v>
      </c>
      <c r="C276">
        <f t="shared" si="24"/>
        <v>15</v>
      </c>
      <c r="D276" t="str">
        <f t="shared" ca="1" si="22"/>
        <v>Single crowns, inlays, onlays</v>
      </c>
      <c r="E276">
        <f t="shared" ca="1" si="23"/>
        <v>14</v>
      </c>
    </row>
    <row r="277" spans="1:5" x14ac:dyDescent="0.2">
      <c r="A277" t="str">
        <f t="shared" ca="1" si="20"/>
        <v>Diagnostics and Preventative</v>
      </c>
      <c r="B277" t="str">
        <f t="shared" ca="1" si="21"/>
        <v>Space Maintainers</v>
      </c>
      <c r="C277">
        <f t="shared" si="24"/>
        <v>15</v>
      </c>
      <c r="D277">
        <f t="shared" ca="1" si="22"/>
        <v>0</v>
      </c>
      <c r="E277">
        <f t="shared" ca="1" si="23"/>
        <v>7</v>
      </c>
    </row>
    <row r="278" spans="1:5" x14ac:dyDescent="0.2">
      <c r="A278" t="str">
        <f t="shared" ca="1" si="20"/>
        <v>Diagnostics and Preventative</v>
      </c>
      <c r="B278" t="str">
        <f t="shared" ca="1" si="21"/>
        <v>Prophylaxis</v>
      </c>
      <c r="C278">
        <f t="shared" si="24"/>
        <v>15</v>
      </c>
      <c r="D278">
        <f t="shared" ca="1" si="22"/>
        <v>0</v>
      </c>
      <c r="E278">
        <f t="shared" ca="1" si="23"/>
        <v>4</v>
      </c>
    </row>
    <row r="279" spans="1:5" x14ac:dyDescent="0.2">
      <c r="A279" t="str">
        <f t="shared" ca="1" si="20"/>
        <v>Basic</v>
      </c>
      <c r="B279" t="str">
        <f t="shared" ca="1" si="21"/>
        <v>oral surgery</v>
      </c>
      <c r="C279">
        <f t="shared" si="24"/>
        <v>15</v>
      </c>
      <c r="D279" t="str">
        <f t="shared" ca="1" si="22"/>
        <v>Extraction and other surgery procedures, incl. pre- and post-operative care</v>
      </c>
      <c r="E279">
        <f t="shared" ca="1" si="23"/>
        <v>9</v>
      </c>
    </row>
    <row r="280" spans="1:5" x14ac:dyDescent="0.2">
      <c r="A280" t="str">
        <f t="shared" ca="1" si="20"/>
        <v>Diagnostics and Preventative</v>
      </c>
      <c r="B280" t="str">
        <f t="shared" ca="1" si="21"/>
        <v>Space Maintainers</v>
      </c>
      <c r="C280">
        <f t="shared" si="24"/>
        <v>15</v>
      </c>
      <c r="D280">
        <f t="shared" ca="1" si="22"/>
        <v>0</v>
      </c>
      <c r="E280">
        <f t="shared" ca="1" si="23"/>
        <v>7</v>
      </c>
    </row>
    <row r="281" spans="1:5" x14ac:dyDescent="0.2">
      <c r="A281" t="str">
        <f t="shared" ca="1" si="20"/>
        <v>Diagnostics and Preventative</v>
      </c>
      <c r="B281" t="str">
        <f t="shared" ca="1" si="21"/>
        <v>Bitewing x-rays</v>
      </c>
      <c r="C281">
        <f t="shared" si="24"/>
        <v>15</v>
      </c>
      <c r="D281">
        <f t="shared" ca="1" si="22"/>
        <v>0</v>
      </c>
      <c r="E281">
        <f t="shared" ca="1" si="23"/>
        <v>2</v>
      </c>
    </row>
    <row r="282" spans="1:5" x14ac:dyDescent="0.2">
      <c r="A282" t="str">
        <f t="shared" ca="1" si="20"/>
        <v>Diagnostics and Preventative</v>
      </c>
      <c r="B282" t="str">
        <f t="shared" ca="1" si="21"/>
        <v>Space Maintainers</v>
      </c>
      <c r="C282">
        <f t="shared" si="24"/>
        <v>15</v>
      </c>
      <c r="D282">
        <f t="shared" ca="1" si="22"/>
        <v>0</v>
      </c>
      <c r="E282">
        <f t="shared" ca="1" si="23"/>
        <v>7</v>
      </c>
    </row>
    <row r="283" spans="1:5" x14ac:dyDescent="0.2">
      <c r="A283" t="str">
        <f t="shared" ca="1" si="20"/>
        <v>Major</v>
      </c>
      <c r="B283" t="str">
        <f t="shared" ca="1" si="21"/>
        <v>prosthodontics</v>
      </c>
      <c r="C283">
        <f t="shared" si="24"/>
        <v>15</v>
      </c>
      <c r="D283" t="str">
        <f t="shared" ca="1" si="22"/>
        <v>Procedures for replacement of missing teeth by construction or repair of bridges and partial or complete dentures</v>
      </c>
      <c r="E283">
        <f t="shared" ca="1" si="23"/>
        <v>15</v>
      </c>
    </row>
    <row r="284" spans="1:5" x14ac:dyDescent="0.2">
      <c r="A284" t="str">
        <f t="shared" ca="1" si="20"/>
        <v>Diagnostics and Preventative</v>
      </c>
      <c r="B284" t="str">
        <f t="shared" ca="1" si="21"/>
        <v>Sealants</v>
      </c>
      <c r="C284">
        <f t="shared" si="24"/>
        <v>15</v>
      </c>
      <c r="D284">
        <f t="shared" ca="1" si="22"/>
        <v>0</v>
      </c>
      <c r="E284">
        <f t="shared" ca="1" si="23"/>
        <v>6</v>
      </c>
    </row>
    <row r="285" spans="1:5" x14ac:dyDescent="0.2">
      <c r="A285" t="str">
        <f t="shared" ca="1" si="20"/>
        <v>Orthodontics</v>
      </c>
      <c r="B285" t="str">
        <f t="shared" ca="1" si="21"/>
        <v>orthodontics</v>
      </c>
      <c r="C285">
        <f t="shared" si="24"/>
        <v>15</v>
      </c>
      <c r="D285" t="str">
        <f t="shared" ca="1" si="22"/>
        <v>For eligible dependents to age 19</v>
      </c>
      <c r="E285">
        <f t="shared" ca="1" si="23"/>
        <v>17</v>
      </c>
    </row>
    <row r="286" spans="1:5" x14ac:dyDescent="0.2">
      <c r="A286" t="str">
        <f t="shared" ca="1" si="20"/>
        <v>Diagnostics and Preventative</v>
      </c>
      <c r="B286" t="str">
        <f t="shared" ca="1" si="21"/>
        <v>Full-mouth x-ray</v>
      </c>
      <c r="C286">
        <f t="shared" si="24"/>
        <v>15</v>
      </c>
      <c r="D286">
        <f t="shared" ca="1" si="22"/>
        <v>0</v>
      </c>
      <c r="E286">
        <f t="shared" ca="1" si="23"/>
        <v>3</v>
      </c>
    </row>
    <row r="287" spans="1:5" x14ac:dyDescent="0.2">
      <c r="A287" t="str">
        <f t="shared" ca="1" si="20"/>
        <v>Major</v>
      </c>
      <c r="B287" t="str">
        <f t="shared" ca="1" si="21"/>
        <v>prosthodontics</v>
      </c>
      <c r="C287">
        <f t="shared" si="24"/>
        <v>15</v>
      </c>
      <c r="D287" t="str">
        <f t="shared" ca="1" si="22"/>
        <v>Procedures for replacement of missing teeth by construction or repair of bridges and partial or complete dentures</v>
      </c>
      <c r="E287">
        <f t="shared" ca="1" si="23"/>
        <v>15</v>
      </c>
    </row>
    <row r="288" spans="1:5" x14ac:dyDescent="0.2">
      <c r="A288" t="str">
        <f t="shared" ca="1" si="20"/>
        <v>Diagnostics and Preventative</v>
      </c>
      <c r="B288" t="str">
        <f t="shared" ca="1" si="21"/>
        <v>Prophylaxis</v>
      </c>
      <c r="C288">
        <f t="shared" si="24"/>
        <v>15</v>
      </c>
      <c r="D288">
        <f t="shared" ca="1" si="22"/>
        <v>0</v>
      </c>
      <c r="E288">
        <f t="shared" ca="1" si="23"/>
        <v>4</v>
      </c>
    </row>
    <row r="289" spans="1:5" x14ac:dyDescent="0.2">
      <c r="A289" t="str">
        <f t="shared" ca="1" si="20"/>
        <v>Diagnostics and Preventative</v>
      </c>
      <c r="B289" t="str">
        <f t="shared" ca="1" si="21"/>
        <v>Bitewing x-rays</v>
      </c>
      <c r="C289">
        <f t="shared" si="24"/>
        <v>15</v>
      </c>
      <c r="D289">
        <f t="shared" ca="1" si="22"/>
        <v>0</v>
      </c>
      <c r="E289">
        <f t="shared" ca="1" si="23"/>
        <v>2</v>
      </c>
    </row>
    <row r="290" spans="1:5" x14ac:dyDescent="0.2">
      <c r="A290" t="str">
        <f t="shared" ca="1" si="20"/>
        <v>Major</v>
      </c>
      <c r="B290" t="str">
        <f t="shared" ca="1" si="21"/>
        <v>temporomandibular joint dysfunction</v>
      </c>
      <c r="C290">
        <f t="shared" si="24"/>
        <v>16</v>
      </c>
      <c r="D290" t="str">
        <f t="shared" ca="1" si="22"/>
        <v>Services relating to hinging joints of the jaw</v>
      </c>
      <c r="E290">
        <f t="shared" ca="1" si="23"/>
        <v>16</v>
      </c>
    </row>
    <row r="291" spans="1:5" x14ac:dyDescent="0.2">
      <c r="A291" t="str">
        <f t="shared" ca="1" si="20"/>
        <v>Basic</v>
      </c>
      <c r="B291" t="str">
        <f t="shared" ca="1" si="21"/>
        <v>basic restorative</v>
      </c>
      <c r="C291">
        <f t="shared" si="24"/>
        <v>16</v>
      </c>
      <c r="D291" t="str">
        <f t="shared" ca="1" si="22"/>
        <v>Fillings (amalgam "silver" and composite "white" non-molar)</v>
      </c>
      <c r="E291">
        <f t="shared" ca="1" si="23"/>
        <v>8</v>
      </c>
    </row>
    <row r="292" spans="1:5" x14ac:dyDescent="0.2">
      <c r="A292" t="str">
        <f t="shared" ca="1" si="20"/>
        <v>Other</v>
      </c>
      <c r="B292" t="str">
        <f t="shared" ca="1" si="21"/>
        <v>Implants</v>
      </c>
      <c r="C292">
        <f t="shared" si="24"/>
        <v>16</v>
      </c>
      <c r="D292" t="str">
        <f t="shared" ca="1" si="22"/>
        <v>Implant dental work</v>
      </c>
      <c r="E292">
        <f t="shared" ca="1" si="23"/>
        <v>18</v>
      </c>
    </row>
    <row r="293" spans="1:5" x14ac:dyDescent="0.2">
      <c r="A293" t="str">
        <f t="shared" ca="1" si="20"/>
        <v>Basic</v>
      </c>
      <c r="B293" t="str">
        <f t="shared" ca="1" si="21"/>
        <v>oral surgery</v>
      </c>
      <c r="C293">
        <f t="shared" si="24"/>
        <v>16</v>
      </c>
      <c r="D293" t="str">
        <f t="shared" ca="1" si="22"/>
        <v>Extraction and other surgery procedures, incl. pre- and post-operative care</v>
      </c>
      <c r="E293">
        <f t="shared" ca="1" si="23"/>
        <v>9</v>
      </c>
    </row>
    <row r="294" spans="1:5" x14ac:dyDescent="0.2">
      <c r="A294" t="str">
        <f t="shared" ca="1" si="20"/>
        <v>Diagnostics and Preventative</v>
      </c>
      <c r="B294" t="str">
        <f t="shared" ca="1" si="21"/>
        <v>Sealants</v>
      </c>
      <c r="C294">
        <f t="shared" si="24"/>
        <v>16</v>
      </c>
      <c r="D294">
        <f t="shared" ca="1" si="22"/>
        <v>0</v>
      </c>
      <c r="E294">
        <f t="shared" ca="1" si="23"/>
        <v>6</v>
      </c>
    </row>
    <row r="295" spans="1:5" x14ac:dyDescent="0.2">
      <c r="A295" t="str">
        <f t="shared" ca="1" si="20"/>
        <v>Basic</v>
      </c>
      <c r="B295" t="str">
        <f t="shared" ca="1" si="21"/>
        <v>surgical periodontics</v>
      </c>
      <c r="C295">
        <f t="shared" si="24"/>
        <v>16</v>
      </c>
      <c r="D295" t="str">
        <f t="shared" ca="1" si="22"/>
        <v>Surgical treatment of the gums and supporting structures of the teeth</v>
      </c>
      <c r="E295">
        <f t="shared" ca="1" si="23"/>
        <v>11</v>
      </c>
    </row>
    <row r="296" spans="1:5" x14ac:dyDescent="0.2">
      <c r="A296" t="str">
        <f t="shared" ca="1" si="20"/>
        <v>Diagnostics and Preventative</v>
      </c>
      <c r="B296" t="str">
        <f t="shared" ca="1" si="21"/>
        <v>Periodic Exams</v>
      </c>
      <c r="C296">
        <f t="shared" si="24"/>
        <v>16</v>
      </c>
      <c r="D296">
        <f t="shared" ca="1" si="22"/>
        <v>0</v>
      </c>
      <c r="E296">
        <f t="shared" ca="1" si="23"/>
        <v>1</v>
      </c>
    </row>
    <row r="297" spans="1:5" x14ac:dyDescent="0.2">
      <c r="A297" t="str">
        <f t="shared" ca="1" si="20"/>
        <v>Diagnostics and Preventative</v>
      </c>
      <c r="B297" t="str">
        <f t="shared" ca="1" si="21"/>
        <v>Fluoride treatments</v>
      </c>
      <c r="C297">
        <f t="shared" si="24"/>
        <v>16</v>
      </c>
      <c r="D297">
        <f t="shared" ca="1" si="22"/>
        <v>0</v>
      </c>
      <c r="E297">
        <f t="shared" ca="1" si="23"/>
        <v>5</v>
      </c>
    </row>
    <row r="298" spans="1:5" x14ac:dyDescent="0.2">
      <c r="A298" t="str">
        <f t="shared" ca="1" si="20"/>
        <v>Basic</v>
      </c>
      <c r="B298" t="str">
        <f t="shared" ca="1" si="21"/>
        <v>surgical periodontics</v>
      </c>
      <c r="C298">
        <f t="shared" si="24"/>
        <v>16</v>
      </c>
      <c r="D298" t="str">
        <f t="shared" ca="1" si="22"/>
        <v>Surgical treatment of the gums and supporting structures of the teeth</v>
      </c>
      <c r="E298">
        <f t="shared" ca="1" si="23"/>
        <v>11</v>
      </c>
    </row>
    <row r="299" spans="1:5" x14ac:dyDescent="0.2">
      <c r="A299" t="str">
        <f t="shared" ca="1" si="20"/>
        <v>Diagnostics and Preventative</v>
      </c>
      <c r="B299" t="str">
        <f t="shared" ca="1" si="21"/>
        <v>Periodic Exams</v>
      </c>
      <c r="C299">
        <f t="shared" si="24"/>
        <v>16</v>
      </c>
      <c r="D299">
        <f t="shared" ca="1" si="22"/>
        <v>0</v>
      </c>
      <c r="E299">
        <f t="shared" ca="1" si="23"/>
        <v>1</v>
      </c>
    </row>
    <row r="300" spans="1:5" x14ac:dyDescent="0.2">
      <c r="A300" t="str">
        <f t="shared" ca="1" si="20"/>
        <v>Diagnostics and Preventative</v>
      </c>
      <c r="B300" t="str">
        <f t="shared" ca="1" si="21"/>
        <v>Sealants</v>
      </c>
      <c r="C300">
        <f t="shared" si="24"/>
        <v>16</v>
      </c>
      <c r="D300">
        <f t="shared" ca="1" si="22"/>
        <v>0</v>
      </c>
      <c r="E300">
        <f t="shared" ca="1" si="23"/>
        <v>6</v>
      </c>
    </row>
    <row r="301" spans="1:5" x14ac:dyDescent="0.2">
      <c r="A301" t="str">
        <f t="shared" ca="1" si="20"/>
        <v>Diagnostics and Preventative</v>
      </c>
      <c r="B301" t="str">
        <f t="shared" ca="1" si="21"/>
        <v>Fluoride treatments</v>
      </c>
      <c r="C301">
        <f t="shared" si="24"/>
        <v>16</v>
      </c>
      <c r="D301">
        <f t="shared" ca="1" si="22"/>
        <v>0</v>
      </c>
      <c r="E301">
        <f t="shared" ca="1" si="23"/>
        <v>5</v>
      </c>
    </row>
    <row r="302" spans="1:5" x14ac:dyDescent="0.2">
      <c r="A302" t="str">
        <f t="shared" ca="1" si="20"/>
        <v>Diagnostics and Preventative</v>
      </c>
      <c r="B302" t="str">
        <f t="shared" ca="1" si="21"/>
        <v>Sealants</v>
      </c>
      <c r="C302">
        <f t="shared" si="24"/>
        <v>16</v>
      </c>
      <c r="D302">
        <f t="shared" ca="1" si="22"/>
        <v>0</v>
      </c>
      <c r="E302">
        <f t="shared" ca="1" si="23"/>
        <v>6</v>
      </c>
    </row>
    <row r="303" spans="1:5" x14ac:dyDescent="0.2">
      <c r="A303" t="str">
        <f t="shared" ca="1" si="20"/>
        <v>Diagnostics and Preventative</v>
      </c>
      <c r="B303" t="str">
        <f t="shared" ca="1" si="21"/>
        <v>Sealants</v>
      </c>
      <c r="C303">
        <f t="shared" si="24"/>
        <v>16</v>
      </c>
      <c r="D303">
        <f t="shared" ca="1" si="22"/>
        <v>0</v>
      </c>
      <c r="E303">
        <f t="shared" ca="1" si="23"/>
        <v>6</v>
      </c>
    </row>
    <row r="304" spans="1:5" x14ac:dyDescent="0.2">
      <c r="A304" t="str">
        <f t="shared" ca="1" si="20"/>
        <v>Diagnostics and Preventative</v>
      </c>
      <c r="B304" t="str">
        <f t="shared" ca="1" si="21"/>
        <v>Periodic Exams</v>
      </c>
      <c r="C304">
        <f t="shared" si="24"/>
        <v>16</v>
      </c>
      <c r="D304">
        <f t="shared" ca="1" si="22"/>
        <v>0</v>
      </c>
      <c r="E304">
        <f t="shared" ca="1" si="23"/>
        <v>1</v>
      </c>
    </row>
    <row r="305" spans="1:5" x14ac:dyDescent="0.2">
      <c r="A305" t="str">
        <f t="shared" ca="1" si="20"/>
        <v>Basic</v>
      </c>
      <c r="B305" t="str">
        <f t="shared" ca="1" si="21"/>
        <v>non-surgical periodontics</v>
      </c>
      <c r="C305">
        <f t="shared" si="24"/>
        <v>16</v>
      </c>
      <c r="D305" t="str">
        <f t="shared" ca="1" si="22"/>
        <v xml:space="preserve">Non-surgical treatment of the gums and supporting structures of the teeth </v>
      </c>
      <c r="E305">
        <f t="shared" ca="1" si="23"/>
        <v>12</v>
      </c>
    </row>
    <row r="306" spans="1:5" x14ac:dyDescent="0.2">
      <c r="A306" t="str">
        <f t="shared" ca="1" si="20"/>
        <v>Diagnostics and Preventative</v>
      </c>
      <c r="B306" t="str">
        <f t="shared" ca="1" si="21"/>
        <v>Periodic Exams</v>
      </c>
      <c r="C306">
        <f t="shared" si="24"/>
        <v>16</v>
      </c>
      <c r="D306">
        <f t="shared" ca="1" si="22"/>
        <v>0</v>
      </c>
      <c r="E306">
        <f t="shared" ca="1" si="23"/>
        <v>1</v>
      </c>
    </row>
    <row r="307" spans="1:5" x14ac:dyDescent="0.2">
      <c r="A307" t="str">
        <f t="shared" ca="1" si="20"/>
        <v>Diagnostics and Preventative</v>
      </c>
      <c r="B307" t="str">
        <f t="shared" ca="1" si="21"/>
        <v>Bitewing x-rays</v>
      </c>
      <c r="C307">
        <f t="shared" si="24"/>
        <v>16</v>
      </c>
      <c r="D307">
        <f t="shared" ca="1" si="22"/>
        <v>0</v>
      </c>
      <c r="E307">
        <f t="shared" ca="1" si="23"/>
        <v>2</v>
      </c>
    </row>
    <row r="308" spans="1:5" x14ac:dyDescent="0.2">
      <c r="A308" t="str">
        <f t="shared" ca="1" si="20"/>
        <v>Diagnostics and Preventative</v>
      </c>
      <c r="B308" t="str">
        <f t="shared" ca="1" si="21"/>
        <v>Full-mouth x-ray</v>
      </c>
      <c r="C308">
        <f t="shared" si="24"/>
        <v>17</v>
      </c>
      <c r="D308">
        <f t="shared" ca="1" si="22"/>
        <v>0</v>
      </c>
      <c r="E308">
        <f t="shared" ca="1" si="23"/>
        <v>3</v>
      </c>
    </row>
    <row r="309" spans="1:5" x14ac:dyDescent="0.2">
      <c r="A309" t="str">
        <f t="shared" ca="1" si="20"/>
        <v>Basic</v>
      </c>
      <c r="B309" t="str">
        <f t="shared" ca="1" si="21"/>
        <v>non-surgical periodontics</v>
      </c>
      <c r="C309">
        <f t="shared" si="24"/>
        <v>17</v>
      </c>
      <c r="D309" t="str">
        <f t="shared" ca="1" si="22"/>
        <v xml:space="preserve">Non-surgical treatment of the gums and supporting structures of the teeth </v>
      </c>
      <c r="E309">
        <f t="shared" ca="1" si="23"/>
        <v>12</v>
      </c>
    </row>
    <row r="310" spans="1:5" x14ac:dyDescent="0.2">
      <c r="A310" t="str">
        <f t="shared" ca="1" si="20"/>
        <v>Basic</v>
      </c>
      <c r="B310" t="str">
        <f t="shared" ca="1" si="21"/>
        <v>surgical periodontics</v>
      </c>
      <c r="C310">
        <f t="shared" si="24"/>
        <v>17</v>
      </c>
      <c r="D310" t="str">
        <f t="shared" ca="1" si="22"/>
        <v>Surgical treatment of the gums and supporting structures of the teeth</v>
      </c>
      <c r="E310">
        <f t="shared" ca="1" si="23"/>
        <v>11</v>
      </c>
    </row>
    <row r="311" spans="1:5" x14ac:dyDescent="0.2">
      <c r="A311" t="str">
        <f t="shared" ca="1" si="20"/>
        <v>Basic</v>
      </c>
      <c r="B311" t="str">
        <f t="shared" ca="1" si="21"/>
        <v>basic restorative</v>
      </c>
      <c r="C311">
        <f t="shared" si="24"/>
        <v>17</v>
      </c>
      <c r="D311" t="str">
        <f t="shared" ca="1" si="22"/>
        <v>Fillings (amalgam "silver" and composite "white" non-molar)</v>
      </c>
      <c r="E311">
        <f t="shared" ca="1" si="23"/>
        <v>8</v>
      </c>
    </row>
    <row r="312" spans="1:5" x14ac:dyDescent="0.2">
      <c r="A312" t="str">
        <f t="shared" ca="1" si="20"/>
        <v>Basic</v>
      </c>
      <c r="B312" t="str">
        <f t="shared" ca="1" si="21"/>
        <v>non-surgical periodontics</v>
      </c>
      <c r="C312">
        <f t="shared" si="24"/>
        <v>17</v>
      </c>
      <c r="D312" t="str">
        <f t="shared" ca="1" si="22"/>
        <v xml:space="preserve">Non-surgical treatment of the gums and supporting structures of the teeth </v>
      </c>
      <c r="E312">
        <f t="shared" ca="1" si="23"/>
        <v>12</v>
      </c>
    </row>
    <row r="313" spans="1:5" x14ac:dyDescent="0.2">
      <c r="A313" t="str">
        <f t="shared" ca="1" si="20"/>
        <v>Major</v>
      </c>
      <c r="B313" t="str">
        <f t="shared" ca="1" si="21"/>
        <v>temporomandibular joint dysfunction</v>
      </c>
      <c r="C313">
        <f t="shared" si="24"/>
        <v>17</v>
      </c>
      <c r="D313" t="str">
        <f t="shared" ca="1" si="22"/>
        <v>Services relating to hinging joints of the jaw</v>
      </c>
      <c r="E313">
        <f t="shared" ca="1" si="23"/>
        <v>16</v>
      </c>
    </row>
    <row r="314" spans="1:5" x14ac:dyDescent="0.2">
      <c r="A314" t="str">
        <f t="shared" ca="1" si="20"/>
        <v>Major</v>
      </c>
      <c r="B314" t="str">
        <f t="shared" ca="1" si="21"/>
        <v>temporomandibular joint dysfunction</v>
      </c>
      <c r="C314">
        <f t="shared" si="24"/>
        <v>17</v>
      </c>
      <c r="D314" t="str">
        <f t="shared" ca="1" si="22"/>
        <v>Services relating to hinging joints of the jaw</v>
      </c>
      <c r="E314">
        <f t="shared" ca="1" si="23"/>
        <v>16</v>
      </c>
    </row>
    <row r="315" spans="1:5" x14ac:dyDescent="0.2">
      <c r="A315" t="str">
        <f t="shared" ca="1" si="20"/>
        <v>Basic</v>
      </c>
      <c r="B315" t="str">
        <f t="shared" ca="1" si="21"/>
        <v>basic restorative</v>
      </c>
      <c r="C315">
        <f t="shared" si="24"/>
        <v>17</v>
      </c>
      <c r="D315" t="str">
        <f t="shared" ca="1" si="22"/>
        <v>Fillings (amalgam "silver" and composite "white" non-molar)</v>
      </c>
      <c r="E315">
        <f t="shared" ca="1" si="23"/>
        <v>8</v>
      </c>
    </row>
    <row r="316" spans="1:5" x14ac:dyDescent="0.2">
      <c r="A316" t="str">
        <f t="shared" ca="1" si="20"/>
        <v>Basic</v>
      </c>
      <c r="B316" t="str">
        <f t="shared" ca="1" si="21"/>
        <v>general anesthesia</v>
      </c>
      <c r="C316">
        <f t="shared" si="24"/>
        <v>17</v>
      </c>
      <c r="D316" t="str">
        <f t="shared" ca="1" si="22"/>
        <v>Covered when used in conjunction with covered oral surgical procedures</v>
      </c>
      <c r="E316">
        <f t="shared" ca="1" si="23"/>
        <v>13</v>
      </c>
    </row>
    <row r="317" spans="1:5" x14ac:dyDescent="0.2">
      <c r="A317" t="str">
        <f t="shared" ca="1" si="20"/>
        <v>Basic</v>
      </c>
      <c r="B317" t="str">
        <f t="shared" ca="1" si="21"/>
        <v>endodontics</v>
      </c>
      <c r="C317">
        <f t="shared" si="24"/>
        <v>17</v>
      </c>
      <c r="D317" t="str">
        <f t="shared" ca="1" si="22"/>
        <v>Root canal, pulpal therapy</v>
      </c>
      <c r="E317">
        <f t="shared" ca="1" si="23"/>
        <v>10</v>
      </c>
    </row>
    <row r="318" spans="1:5" x14ac:dyDescent="0.2">
      <c r="A318" t="str">
        <f t="shared" ca="1" si="20"/>
        <v>Basic</v>
      </c>
      <c r="B318" t="str">
        <f t="shared" ca="1" si="21"/>
        <v>surgical periodontics</v>
      </c>
      <c r="C318">
        <f t="shared" si="24"/>
        <v>17</v>
      </c>
      <c r="D318" t="str">
        <f t="shared" ca="1" si="22"/>
        <v>Surgical treatment of the gums and supporting structures of the teeth</v>
      </c>
      <c r="E318">
        <f t="shared" ca="1" si="23"/>
        <v>11</v>
      </c>
    </row>
    <row r="319" spans="1:5" x14ac:dyDescent="0.2">
      <c r="A319" t="str">
        <f t="shared" ca="1" si="20"/>
        <v>Diagnostics and Preventative</v>
      </c>
      <c r="B319" t="str">
        <f t="shared" ca="1" si="21"/>
        <v>Bitewing x-rays</v>
      </c>
      <c r="C319">
        <f t="shared" si="24"/>
        <v>17</v>
      </c>
      <c r="D319">
        <f t="shared" ca="1" si="22"/>
        <v>0</v>
      </c>
      <c r="E319">
        <f t="shared" ca="1" si="23"/>
        <v>2</v>
      </c>
    </row>
    <row r="320" spans="1:5" x14ac:dyDescent="0.2">
      <c r="A320" t="str">
        <f t="shared" ca="1" si="20"/>
        <v>Orthodontics</v>
      </c>
      <c r="B320" t="str">
        <f t="shared" ca="1" si="21"/>
        <v>orthodontics</v>
      </c>
      <c r="C320">
        <f t="shared" si="24"/>
        <v>17</v>
      </c>
      <c r="D320" t="str">
        <f t="shared" ca="1" si="22"/>
        <v>For eligible dependents to age 19</v>
      </c>
      <c r="E320">
        <f t="shared" ca="1" si="23"/>
        <v>17</v>
      </c>
    </row>
    <row r="321" spans="1:5" x14ac:dyDescent="0.2">
      <c r="A321" t="str">
        <f t="shared" ca="1" si="20"/>
        <v>Basic</v>
      </c>
      <c r="B321" t="str">
        <f t="shared" ca="1" si="21"/>
        <v>oral surgery</v>
      </c>
      <c r="C321">
        <f t="shared" si="24"/>
        <v>17</v>
      </c>
      <c r="D321" t="str">
        <f t="shared" ca="1" si="22"/>
        <v>Extraction and other surgery procedures, incl. pre- and post-operative care</v>
      </c>
      <c r="E321">
        <f t="shared" ca="1" si="23"/>
        <v>9</v>
      </c>
    </row>
    <row r="322" spans="1:5" x14ac:dyDescent="0.2">
      <c r="A322" t="str">
        <f t="shared" ref="A322:A385" ca="1" si="25">INDEX(services,E322,1)</f>
        <v>Basic</v>
      </c>
      <c r="B322" t="str">
        <f t="shared" ref="B322:B385" ca="1" si="26">INDEX(services,E322,2)</f>
        <v>basic restorative</v>
      </c>
      <c r="C322">
        <f t="shared" si="24"/>
        <v>17</v>
      </c>
      <c r="D322" t="str">
        <f t="shared" ref="D322:D385" ca="1" si="27">INDEX(services,E322,3)</f>
        <v>Fillings (amalgam "silver" and composite "white" non-molar)</v>
      </c>
      <c r="E322">
        <f t="shared" ref="E322:E385" ca="1" si="28">RANDBETWEEN(1,ROWS(services))</f>
        <v>8</v>
      </c>
    </row>
    <row r="323" spans="1:5" x14ac:dyDescent="0.2">
      <c r="A323" t="str">
        <f t="shared" ca="1" si="25"/>
        <v>Diagnostics and Preventative</v>
      </c>
      <c r="B323" t="str">
        <f t="shared" ca="1" si="26"/>
        <v>Bitewing x-rays</v>
      </c>
      <c r="C323">
        <f t="shared" si="24"/>
        <v>17</v>
      </c>
      <c r="D323">
        <f t="shared" ca="1" si="27"/>
        <v>0</v>
      </c>
      <c r="E323">
        <f t="shared" ca="1" si="28"/>
        <v>2</v>
      </c>
    </row>
    <row r="324" spans="1:5" x14ac:dyDescent="0.2">
      <c r="A324" t="str">
        <f t="shared" ca="1" si="25"/>
        <v>Major</v>
      </c>
      <c r="B324" t="str">
        <f t="shared" ca="1" si="26"/>
        <v>temporomandibular joint dysfunction</v>
      </c>
      <c r="C324">
        <f t="shared" ref="C324:C387" si="29">IF(MOD(ROW(C324)-2,18)&lt;&gt;0,C323,C323+1)</f>
        <v>17</v>
      </c>
      <c r="D324" t="str">
        <f t="shared" ca="1" si="27"/>
        <v>Services relating to hinging joints of the jaw</v>
      </c>
      <c r="E324">
        <f t="shared" ca="1" si="28"/>
        <v>16</v>
      </c>
    </row>
    <row r="325" spans="1:5" x14ac:dyDescent="0.2">
      <c r="A325" t="str">
        <f t="shared" ca="1" si="25"/>
        <v>Diagnostics and Preventative</v>
      </c>
      <c r="B325" t="str">
        <f t="shared" ca="1" si="26"/>
        <v>Prophylaxis</v>
      </c>
      <c r="C325">
        <f t="shared" si="29"/>
        <v>17</v>
      </c>
      <c r="D325">
        <f t="shared" ca="1" si="27"/>
        <v>0</v>
      </c>
      <c r="E325">
        <f t="shared" ca="1" si="28"/>
        <v>4</v>
      </c>
    </row>
    <row r="326" spans="1:5" x14ac:dyDescent="0.2">
      <c r="A326" t="str">
        <f t="shared" ca="1" si="25"/>
        <v>Diagnostics and Preventative</v>
      </c>
      <c r="B326" t="str">
        <f t="shared" ca="1" si="26"/>
        <v>Full-mouth x-ray</v>
      </c>
      <c r="C326">
        <f t="shared" si="29"/>
        <v>18</v>
      </c>
      <c r="D326">
        <f t="shared" ca="1" si="27"/>
        <v>0</v>
      </c>
      <c r="E326">
        <f t="shared" ca="1" si="28"/>
        <v>3</v>
      </c>
    </row>
    <row r="327" spans="1:5" x14ac:dyDescent="0.2">
      <c r="A327" t="str">
        <f t="shared" ca="1" si="25"/>
        <v>Diagnostics and Preventative</v>
      </c>
      <c r="B327" t="str">
        <f t="shared" ca="1" si="26"/>
        <v>Sealants</v>
      </c>
      <c r="C327">
        <f t="shared" si="29"/>
        <v>18</v>
      </c>
      <c r="D327">
        <f t="shared" ca="1" si="27"/>
        <v>0</v>
      </c>
      <c r="E327">
        <f t="shared" ca="1" si="28"/>
        <v>6</v>
      </c>
    </row>
    <row r="328" spans="1:5" x14ac:dyDescent="0.2">
      <c r="A328" t="str">
        <f t="shared" ca="1" si="25"/>
        <v>Diagnostics and Preventative</v>
      </c>
      <c r="B328" t="str">
        <f t="shared" ca="1" si="26"/>
        <v>Prophylaxis</v>
      </c>
      <c r="C328">
        <f t="shared" si="29"/>
        <v>18</v>
      </c>
      <c r="D328">
        <f t="shared" ca="1" si="27"/>
        <v>0</v>
      </c>
      <c r="E328">
        <f t="shared" ca="1" si="28"/>
        <v>4</v>
      </c>
    </row>
    <row r="329" spans="1:5" x14ac:dyDescent="0.2">
      <c r="A329" t="str">
        <f t="shared" ca="1" si="25"/>
        <v>Orthodontics</v>
      </c>
      <c r="B329" t="str">
        <f t="shared" ca="1" si="26"/>
        <v>orthodontics</v>
      </c>
      <c r="C329">
        <f t="shared" si="29"/>
        <v>18</v>
      </c>
      <c r="D329" t="str">
        <f t="shared" ca="1" si="27"/>
        <v>For eligible dependents to age 19</v>
      </c>
      <c r="E329">
        <f t="shared" ca="1" si="28"/>
        <v>17</v>
      </c>
    </row>
    <row r="330" spans="1:5" x14ac:dyDescent="0.2">
      <c r="A330" t="str">
        <f t="shared" ca="1" si="25"/>
        <v>Diagnostics and Preventative</v>
      </c>
      <c r="B330" t="str">
        <f t="shared" ca="1" si="26"/>
        <v>Bitewing x-rays</v>
      </c>
      <c r="C330">
        <f t="shared" si="29"/>
        <v>18</v>
      </c>
      <c r="D330">
        <f t="shared" ca="1" si="27"/>
        <v>0</v>
      </c>
      <c r="E330">
        <f t="shared" ca="1" si="28"/>
        <v>2</v>
      </c>
    </row>
    <row r="331" spans="1:5" x14ac:dyDescent="0.2">
      <c r="A331" t="str">
        <f t="shared" ca="1" si="25"/>
        <v>Basic</v>
      </c>
      <c r="B331" t="str">
        <f t="shared" ca="1" si="26"/>
        <v>endodontics</v>
      </c>
      <c r="C331">
        <f t="shared" si="29"/>
        <v>18</v>
      </c>
      <c r="D331" t="str">
        <f t="shared" ca="1" si="27"/>
        <v>Root canal, pulpal therapy</v>
      </c>
      <c r="E331">
        <f t="shared" ca="1" si="28"/>
        <v>10</v>
      </c>
    </row>
    <row r="332" spans="1:5" x14ac:dyDescent="0.2">
      <c r="A332" t="str">
        <f t="shared" ca="1" si="25"/>
        <v>Diagnostics and Preventative</v>
      </c>
      <c r="B332" t="str">
        <f t="shared" ca="1" si="26"/>
        <v>Sealants</v>
      </c>
      <c r="C332">
        <f t="shared" si="29"/>
        <v>18</v>
      </c>
      <c r="D332">
        <f t="shared" ca="1" si="27"/>
        <v>0</v>
      </c>
      <c r="E332">
        <f t="shared" ca="1" si="28"/>
        <v>6</v>
      </c>
    </row>
    <row r="333" spans="1:5" x14ac:dyDescent="0.2">
      <c r="A333" t="str">
        <f t="shared" ca="1" si="25"/>
        <v>Basic</v>
      </c>
      <c r="B333" t="str">
        <f t="shared" ca="1" si="26"/>
        <v>oral surgery</v>
      </c>
      <c r="C333">
        <f t="shared" si="29"/>
        <v>18</v>
      </c>
      <c r="D333" t="str">
        <f t="shared" ca="1" si="27"/>
        <v>Extraction and other surgery procedures, incl. pre- and post-operative care</v>
      </c>
      <c r="E333">
        <f t="shared" ca="1" si="28"/>
        <v>9</v>
      </c>
    </row>
    <row r="334" spans="1:5" x14ac:dyDescent="0.2">
      <c r="A334" t="str">
        <f t="shared" ca="1" si="25"/>
        <v>Orthodontics</v>
      </c>
      <c r="B334" t="str">
        <f t="shared" ca="1" si="26"/>
        <v>orthodontics</v>
      </c>
      <c r="C334">
        <f t="shared" si="29"/>
        <v>18</v>
      </c>
      <c r="D334" t="str">
        <f t="shared" ca="1" si="27"/>
        <v>For eligible dependents to age 19</v>
      </c>
      <c r="E334">
        <f t="shared" ca="1" si="28"/>
        <v>17</v>
      </c>
    </row>
    <row r="335" spans="1:5" x14ac:dyDescent="0.2">
      <c r="A335" t="str">
        <f t="shared" ca="1" si="25"/>
        <v>Diagnostics and Preventative</v>
      </c>
      <c r="B335" t="str">
        <f t="shared" ca="1" si="26"/>
        <v>Bitewing x-rays</v>
      </c>
      <c r="C335">
        <f t="shared" si="29"/>
        <v>18</v>
      </c>
      <c r="D335">
        <f t="shared" ca="1" si="27"/>
        <v>0</v>
      </c>
      <c r="E335">
        <f t="shared" ca="1" si="28"/>
        <v>2</v>
      </c>
    </row>
    <row r="336" spans="1:5" x14ac:dyDescent="0.2">
      <c r="A336" t="str">
        <f t="shared" ca="1" si="25"/>
        <v>Major</v>
      </c>
      <c r="B336" t="str">
        <f t="shared" ca="1" si="26"/>
        <v>prosthodontics</v>
      </c>
      <c r="C336">
        <f t="shared" si="29"/>
        <v>18</v>
      </c>
      <c r="D336" t="str">
        <f t="shared" ca="1" si="27"/>
        <v>Procedures for replacement of missing teeth by construction or repair of bridges and partial or complete dentures</v>
      </c>
      <c r="E336">
        <f t="shared" ca="1" si="28"/>
        <v>15</v>
      </c>
    </row>
    <row r="337" spans="1:5" x14ac:dyDescent="0.2">
      <c r="A337" t="str">
        <f t="shared" ca="1" si="25"/>
        <v>Diagnostics and Preventative</v>
      </c>
      <c r="B337" t="str">
        <f t="shared" ca="1" si="26"/>
        <v>Sealants</v>
      </c>
      <c r="C337">
        <f t="shared" si="29"/>
        <v>18</v>
      </c>
      <c r="D337">
        <f t="shared" ca="1" si="27"/>
        <v>0</v>
      </c>
      <c r="E337">
        <f t="shared" ca="1" si="28"/>
        <v>6</v>
      </c>
    </row>
    <row r="338" spans="1:5" x14ac:dyDescent="0.2">
      <c r="A338" t="str">
        <f t="shared" ca="1" si="25"/>
        <v>Basic</v>
      </c>
      <c r="B338" t="str">
        <f t="shared" ca="1" si="26"/>
        <v>non-surgical periodontics</v>
      </c>
      <c r="C338">
        <f t="shared" si="29"/>
        <v>18</v>
      </c>
      <c r="D338" t="str">
        <f t="shared" ca="1" si="27"/>
        <v xml:space="preserve">Non-surgical treatment of the gums and supporting structures of the teeth </v>
      </c>
      <c r="E338">
        <f t="shared" ca="1" si="28"/>
        <v>12</v>
      </c>
    </row>
    <row r="339" spans="1:5" x14ac:dyDescent="0.2">
      <c r="A339" t="str">
        <f t="shared" ca="1" si="25"/>
        <v>Basic</v>
      </c>
      <c r="B339" t="str">
        <f t="shared" ca="1" si="26"/>
        <v>non-surgical periodontics</v>
      </c>
      <c r="C339">
        <f t="shared" si="29"/>
        <v>18</v>
      </c>
      <c r="D339" t="str">
        <f t="shared" ca="1" si="27"/>
        <v xml:space="preserve">Non-surgical treatment of the gums and supporting structures of the teeth </v>
      </c>
      <c r="E339">
        <f t="shared" ca="1" si="28"/>
        <v>12</v>
      </c>
    </row>
    <row r="340" spans="1:5" x14ac:dyDescent="0.2">
      <c r="A340" t="str">
        <f t="shared" ca="1" si="25"/>
        <v>Basic</v>
      </c>
      <c r="B340" t="str">
        <f t="shared" ca="1" si="26"/>
        <v>non-surgical periodontics</v>
      </c>
      <c r="C340">
        <f t="shared" si="29"/>
        <v>18</v>
      </c>
      <c r="D340" t="str">
        <f t="shared" ca="1" si="27"/>
        <v xml:space="preserve">Non-surgical treatment of the gums and supporting structures of the teeth </v>
      </c>
      <c r="E340">
        <f t="shared" ca="1" si="28"/>
        <v>12</v>
      </c>
    </row>
    <row r="341" spans="1:5" x14ac:dyDescent="0.2">
      <c r="A341" t="str">
        <f t="shared" ca="1" si="25"/>
        <v>Diagnostics and Preventative</v>
      </c>
      <c r="B341" t="str">
        <f t="shared" ca="1" si="26"/>
        <v>Sealants</v>
      </c>
      <c r="C341">
        <f t="shared" si="29"/>
        <v>18</v>
      </c>
      <c r="D341">
        <f t="shared" ca="1" si="27"/>
        <v>0</v>
      </c>
      <c r="E341">
        <f t="shared" ca="1" si="28"/>
        <v>6</v>
      </c>
    </row>
    <row r="342" spans="1:5" x14ac:dyDescent="0.2">
      <c r="A342" t="str">
        <f t="shared" ca="1" si="25"/>
        <v>Diagnostics and Preventative</v>
      </c>
      <c r="B342" t="str">
        <f t="shared" ca="1" si="26"/>
        <v>Fluoride treatments</v>
      </c>
      <c r="C342">
        <f t="shared" si="29"/>
        <v>18</v>
      </c>
      <c r="D342">
        <f t="shared" ca="1" si="27"/>
        <v>0</v>
      </c>
      <c r="E342">
        <f t="shared" ca="1" si="28"/>
        <v>5</v>
      </c>
    </row>
    <row r="343" spans="1:5" x14ac:dyDescent="0.2">
      <c r="A343" t="str">
        <f t="shared" ca="1" si="25"/>
        <v>Diagnostics and Preventative</v>
      </c>
      <c r="B343" t="str">
        <f t="shared" ca="1" si="26"/>
        <v>Bitewing x-rays</v>
      </c>
      <c r="C343">
        <f t="shared" si="29"/>
        <v>18</v>
      </c>
      <c r="D343">
        <f t="shared" ca="1" si="27"/>
        <v>0</v>
      </c>
      <c r="E343">
        <f t="shared" ca="1" si="28"/>
        <v>2</v>
      </c>
    </row>
    <row r="344" spans="1:5" x14ac:dyDescent="0.2">
      <c r="A344" t="str">
        <f t="shared" ca="1" si="25"/>
        <v>Basic</v>
      </c>
      <c r="B344" t="str">
        <f t="shared" ca="1" si="26"/>
        <v>general anesthesia</v>
      </c>
      <c r="C344">
        <f t="shared" si="29"/>
        <v>19</v>
      </c>
      <c r="D344" t="str">
        <f t="shared" ca="1" si="27"/>
        <v>Covered when used in conjunction with covered oral surgical procedures</v>
      </c>
      <c r="E344">
        <f t="shared" ca="1" si="28"/>
        <v>13</v>
      </c>
    </row>
    <row r="345" spans="1:5" x14ac:dyDescent="0.2">
      <c r="A345" t="str">
        <f t="shared" ca="1" si="25"/>
        <v>Diagnostics and Preventative</v>
      </c>
      <c r="B345" t="str">
        <f t="shared" ca="1" si="26"/>
        <v>Bitewing x-rays</v>
      </c>
      <c r="C345">
        <f t="shared" si="29"/>
        <v>19</v>
      </c>
      <c r="D345">
        <f t="shared" ca="1" si="27"/>
        <v>0</v>
      </c>
      <c r="E345">
        <f t="shared" ca="1" si="28"/>
        <v>2</v>
      </c>
    </row>
    <row r="346" spans="1:5" x14ac:dyDescent="0.2">
      <c r="A346" t="str">
        <f t="shared" ca="1" si="25"/>
        <v>Diagnostics and Preventative</v>
      </c>
      <c r="B346" t="str">
        <f t="shared" ca="1" si="26"/>
        <v>Fluoride treatments</v>
      </c>
      <c r="C346">
        <f t="shared" si="29"/>
        <v>19</v>
      </c>
      <c r="D346">
        <f t="shared" ca="1" si="27"/>
        <v>0</v>
      </c>
      <c r="E346">
        <f t="shared" ca="1" si="28"/>
        <v>5</v>
      </c>
    </row>
    <row r="347" spans="1:5" x14ac:dyDescent="0.2">
      <c r="A347" t="str">
        <f t="shared" ca="1" si="25"/>
        <v>Diagnostics and Preventative</v>
      </c>
      <c r="B347" t="str">
        <f t="shared" ca="1" si="26"/>
        <v>Bitewing x-rays</v>
      </c>
      <c r="C347">
        <f t="shared" si="29"/>
        <v>19</v>
      </c>
      <c r="D347">
        <f t="shared" ca="1" si="27"/>
        <v>0</v>
      </c>
      <c r="E347">
        <f t="shared" ca="1" si="28"/>
        <v>2</v>
      </c>
    </row>
    <row r="348" spans="1:5" x14ac:dyDescent="0.2">
      <c r="A348" t="str">
        <f t="shared" ca="1" si="25"/>
        <v>Diagnostics and Preventative</v>
      </c>
      <c r="B348" t="str">
        <f t="shared" ca="1" si="26"/>
        <v>Prophylaxis</v>
      </c>
      <c r="C348">
        <f t="shared" si="29"/>
        <v>19</v>
      </c>
      <c r="D348">
        <f t="shared" ca="1" si="27"/>
        <v>0</v>
      </c>
      <c r="E348">
        <f t="shared" ca="1" si="28"/>
        <v>4</v>
      </c>
    </row>
    <row r="349" spans="1:5" x14ac:dyDescent="0.2">
      <c r="A349" t="str">
        <f t="shared" ca="1" si="25"/>
        <v>Diagnostics and Preventative</v>
      </c>
      <c r="B349" t="str">
        <f t="shared" ca="1" si="26"/>
        <v>Fluoride treatments</v>
      </c>
      <c r="C349">
        <f t="shared" si="29"/>
        <v>19</v>
      </c>
      <c r="D349">
        <f t="shared" ca="1" si="27"/>
        <v>0</v>
      </c>
      <c r="E349">
        <f t="shared" ca="1" si="28"/>
        <v>5</v>
      </c>
    </row>
    <row r="350" spans="1:5" x14ac:dyDescent="0.2">
      <c r="A350" t="str">
        <f t="shared" ca="1" si="25"/>
        <v>Diagnostics and Preventative</v>
      </c>
      <c r="B350" t="str">
        <f t="shared" ca="1" si="26"/>
        <v>Space Maintainers</v>
      </c>
      <c r="C350">
        <f t="shared" si="29"/>
        <v>19</v>
      </c>
      <c r="D350">
        <f t="shared" ca="1" si="27"/>
        <v>0</v>
      </c>
      <c r="E350">
        <f t="shared" ca="1" si="28"/>
        <v>7</v>
      </c>
    </row>
    <row r="351" spans="1:5" x14ac:dyDescent="0.2">
      <c r="A351" t="str">
        <f t="shared" ca="1" si="25"/>
        <v>Basic</v>
      </c>
      <c r="B351" t="str">
        <f t="shared" ca="1" si="26"/>
        <v>oral surgery</v>
      </c>
      <c r="C351">
        <f t="shared" si="29"/>
        <v>19</v>
      </c>
      <c r="D351" t="str">
        <f t="shared" ca="1" si="27"/>
        <v>Extraction and other surgery procedures, incl. pre- and post-operative care</v>
      </c>
      <c r="E351">
        <f t="shared" ca="1" si="28"/>
        <v>9</v>
      </c>
    </row>
    <row r="352" spans="1:5" x14ac:dyDescent="0.2">
      <c r="A352" t="str">
        <f t="shared" ca="1" si="25"/>
        <v>Diagnostics and Preventative</v>
      </c>
      <c r="B352" t="str">
        <f t="shared" ca="1" si="26"/>
        <v>Fluoride treatments</v>
      </c>
      <c r="C352">
        <f t="shared" si="29"/>
        <v>19</v>
      </c>
      <c r="D352">
        <f t="shared" ca="1" si="27"/>
        <v>0</v>
      </c>
      <c r="E352">
        <f t="shared" ca="1" si="28"/>
        <v>5</v>
      </c>
    </row>
    <row r="353" spans="1:5" x14ac:dyDescent="0.2">
      <c r="A353" t="str">
        <f t="shared" ca="1" si="25"/>
        <v>Basic</v>
      </c>
      <c r="B353" t="str">
        <f t="shared" ca="1" si="26"/>
        <v>surgical periodontics</v>
      </c>
      <c r="C353">
        <f t="shared" si="29"/>
        <v>19</v>
      </c>
      <c r="D353" t="str">
        <f t="shared" ca="1" si="27"/>
        <v>Surgical treatment of the gums and supporting structures of the teeth</v>
      </c>
      <c r="E353">
        <f t="shared" ca="1" si="28"/>
        <v>11</v>
      </c>
    </row>
    <row r="354" spans="1:5" x14ac:dyDescent="0.2">
      <c r="A354" t="str">
        <f t="shared" ca="1" si="25"/>
        <v>Diagnostics and Preventative</v>
      </c>
      <c r="B354" t="str">
        <f t="shared" ca="1" si="26"/>
        <v>Bitewing x-rays</v>
      </c>
      <c r="C354">
        <f t="shared" si="29"/>
        <v>19</v>
      </c>
      <c r="D354">
        <f t="shared" ca="1" si="27"/>
        <v>0</v>
      </c>
      <c r="E354">
        <f t="shared" ca="1" si="28"/>
        <v>2</v>
      </c>
    </row>
    <row r="355" spans="1:5" x14ac:dyDescent="0.2">
      <c r="A355" t="str">
        <f t="shared" ca="1" si="25"/>
        <v>Basic</v>
      </c>
      <c r="B355" t="str">
        <f t="shared" ca="1" si="26"/>
        <v>basic restorative</v>
      </c>
      <c r="C355">
        <f t="shared" si="29"/>
        <v>19</v>
      </c>
      <c r="D355" t="str">
        <f t="shared" ca="1" si="27"/>
        <v>Fillings (amalgam "silver" and composite "white" non-molar)</v>
      </c>
      <c r="E355">
        <f t="shared" ca="1" si="28"/>
        <v>8</v>
      </c>
    </row>
    <row r="356" spans="1:5" x14ac:dyDescent="0.2">
      <c r="A356" t="str">
        <f t="shared" ca="1" si="25"/>
        <v>Other</v>
      </c>
      <c r="B356" t="str">
        <f t="shared" ca="1" si="26"/>
        <v>Implants</v>
      </c>
      <c r="C356">
        <f t="shared" si="29"/>
        <v>19</v>
      </c>
      <c r="D356" t="str">
        <f t="shared" ca="1" si="27"/>
        <v>Implant dental work</v>
      </c>
      <c r="E356">
        <f t="shared" ca="1" si="28"/>
        <v>18</v>
      </c>
    </row>
    <row r="357" spans="1:5" x14ac:dyDescent="0.2">
      <c r="A357" t="str">
        <f t="shared" ca="1" si="25"/>
        <v>Major</v>
      </c>
      <c r="B357" t="str">
        <f t="shared" ca="1" si="26"/>
        <v>prosthodontics</v>
      </c>
      <c r="C357">
        <f t="shared" si="29"/>
        <v>19</v>
      </c>
      <c r="D357" t="str">
        <f t="shared" ca="1" si="27"/>
        <v>Procedures for replacement of missing teeth by construction or repair of bridges and partial or complete dentures</v>
      </c>
      <c r="E357">
        <f t="shared" ca="1" si="28"/>
        <v>15</v>
      </c>
    </row>
    <row r="358" spans="1:5" x14ac:dyDescent="0.2">
      <c r="A358" t="str">
        <f t="shared" ca="1" si="25"/>
        <v>Diagnostics and Preventative</v>
      </c>
      <c r="B358" t="str">
        <f t="shared" ca="1" si="26"/>
        <v>Space Maintainers</v>
      </c>
      <c r="C358">
        <f t="shared" si="29"/>
        <v>19</v>
      </c>
      <c r="D358">
        <f t="shared" ca="1" si="27"/>
        <v>0</v>
      </c>
      <c r="E358">
        <f t="shared" ca="1" si="28"/>
        <v>7</v>
      </c>
    </row>
    <row r="359" spans="1:5" x14ac:dyDescent="0.2">
      <c r="A359" t="str">
        <f t="shared" ca="1" si="25"/>
        <v>Major</v>
      </c>
      <c r="B359" t="str">
        <f t="shared" ca="1" si="26"/>
        <v>temporomandibular joint dysfunction</v>
      </c>
      <c r="C359">
        <f t="shared" si="29"/>
        <v>19</v>
      </c>
      <c r="D359" t="str">
        <f t="shared" ca="1" si="27"/>
        <v>Services relating to hinging joints of the jaw</v>
      </c>
      <c r="E359">
        <f t="shared" ca="1" si="28"/>
        <v>16</v>
      </c>
    </row>
    <row r="360" spans="1:5" x14ac:dyDescent="0.2">
      <c r="A360" t="str">
        <f t="shared" ca="1" si="25"/>
        <v>Major</v>
      </c>
      <c r="B360" t="str">
        <f t="shared" ca="1" si="26"/>
        <v>prosthodontics</v>
      </c>
      <c r="C360">
        <f t="shared" si="29"/>
        <v>19</v>
      </c>
      <c r="D360" t="str">
        <f t="shared" ca="1" si="27"/>
        <v>Procedures for replacement of missing teeth by construction or repair of bridges and partial or complete dentures</v>
      </c>
      <c r="E360">
        <f t="shared" ca="1" si="28"/>
        <v>15</v>
      </c>
    </row>
    <row r="361" spans="1:5" x14ac:dyDescent="0.2">
      <c r="A361" t="str">
        <f t="shared" ca="1" si="25"/>
        <v>Diagnostics and Preventative</v>
      </c>
      <c r="B361" t="str">
        <f t="shared" ca="1" si="26"/>
        <v>Fluoride treatments</v>
      </c>
      <c r="C361">
        <f t="shared" si="29"/>
        <v>19</v>
      </c>
      <c r="D361">
        <f t="shared" ca="1" si="27"/>
        <v>0</v>
      </c>
      <c r="E361">
        <f t="shared" ca="1" si="28"/>
        <v>5</v>
      </c>
    </row>
    <row r="362" spans="1:5" x14ac:dyDescent="0.2">
      <c r="A362" t="str">
        <f t="shared" ca="1" si="25"/>
        <v>Major</v>
      </c>
      <c r="B362" t="str">
        <f t="shared" ca="1" si="26"/>
        <v>prosthodontics</v>
      </c>
      <c r="C362">
        <f t="shared" si="29"/>
        <v>20</v>
      </c>
      <c r="D362" t="str">
        <f t="shared" ca="1" si="27"/>
        <v>Procedures for replacement of missing teeth by construction or repair of bridges and partial or complete dentures</v>
      </c>
      <c r="E362">
        <f t="shared" ca="1" si="28"/>
        <v>15</v>
      </c>
    </row>
    <row r="363" spans="1:5" x14ac:dyDescent="0.2">
      <c r="A363" t="str">
        <f t="shared" ca="1" si="25"/>
        <v>Major</v>
      </c>
      <c r="B363" t="str">
        <f t="shared" ca="1" si="26"/>
        <v>prosthodontics</v>
      </c>
      <c r="C363">
        <f t="shared" si="29"/>
        <v>20</v>
      </c>
      <c r="D363" t="str">
        <f t="shared" ca="1" si="27"/>
        <v>Procedures for replacement of missing teeth by construction or repair of bridges and partial or complete dentures</v>
      </c>
      <c r="E363">
        <f t="shared" ca="1" si="28"/>
        <v>15</v>
      </c>
    </row>
    <row r="364" spans="1:5" x14ac:dyDescent="0.2">
      <c r="A364" t="str">
        <f t="shared" ca="1" si="25"/>
        <v>Basic</v>
      </c>
      <c r="B364" t="str">
        <f t="shared" ca="1" si="26"/>
        <v>oral surgery</v>
      </c>
      <c r="C364">
        <f t="shared" si="29"/>
        <v>20</v>
      </c>
      <c r="D364" t="str">
        <f t="shared" ca="1" si="27"/>
        <v>Extraction and other surgery procedures, incl. pre- and post-operative care</v>
      </c>
      <c r="E364">
        <f t="shared" ca="1" si="28"/>
        <v>9</v>
      </c>
    </row>
    <row r="365" spans="1:5" x14ac:dyDescent="0.2">
      <c r="A365" t="str">
        <f t="shared" ca="1" si="25"/>
        <v>Basic</v>
      </c>
      <c r="B365" t="str">
        <f t="shared" ca="1" si="26"/>
        <v>basic restorative</v>
      </c>
      <c r="C365">
        <f t="shared" si="29"/>
        <v>20</v>
      </c>
      <c r="D365" t="str">
        <f t="shared" ca="1" si="27"/>
        <v>Fillings (amalgam "silver" and composite "white" non-molar)</v>
      </c>
      <c r="E365">
        <f t="shared" ca="1" si="28"/>
        <v>8</v>
      </c>
    </row>
    <row r="366" spans="1:5" x14ac:dyDescent="0.2">
      <c r="A366" t="str">
        <f t="shared" ca="1" si="25"/>
        <v>Diagnostics and Preventative</v>
      </c>
      <c r="B366" t="str">
        <f t="shared" ca="1" si="26"/>
        <v>Fluoride treatments</v>
      </c>
      <c r="C366">
        <f t="shared" si="29"/>
        <v>20</v>
      </c>
      <c r="D366">
        <f t="shared" ca="1" si="27"/>
        <v>0</v>
      </c>
      <c r="E366">
        <f t="shared" ca="1" si="28"/>
        <v>5</v>
      </c>
    </row>
    <row r="367" spans="1:5" x14ac:dyDescent="0.2">
      <c r="A367" t="str">
        <f t="shared" ca="1" si="25"/>
        <v>Major</v>
      </c>
      <c r="B367" t="str">
        <f t="shared" ca="1" si="26"/>
        <v>major restorative</v>
      </c>
      <c r="C367">
        <f t="shared" si="29"/>
        <v>20</v>
      </c>
      <c r="D367" t="str">
        <f t="shared" ca="1" si="27"/>
        <v>Single crowns, inlays, onlays</v>
      </c>
      <c r="E367">
        <f t="shared" ca="1" si="28"/>
        <v>14</v>
      </c>
    </row>
    <row r="368" spans="1:5" x14ac:dyDescent="0.2">
      <c r="A368" t="str">
        <f t="shared" ca="1" si="25"/>
        <v>Orthodontics</v>
      </c>
      <c r="B368" t="str">
        <f t="shared" ca="1" si="26"/>
        <v>orthodontics</v>
      </c>
      <c r="C368">
        <f t="shared" si="29"/>
        <v>20</v>
      </c>
      <c r="D368" t="str">
        <f t="shared" ca="1" si="27"/>
        <v>For eligible dependents to age 19</v>
      </c>
      <c r="E368">
        <f t="shared" ca="1" si="28"/>
        <v>17</v>
      </c>
    </row>
    <row r="369" spans="1:5" x14ac:dyDescent="0.2">
      <c r="A369" t="str">
        <f t="shared" ca="1" si="25"/>
        <v>Major</v>
      </c>
      <c r="B369" t="str">
        <f t="shared" ca="1" si="26"/>
        <v>prosthodontics</v>
      </c>
      <c r="C369">
        <f t="shared" si="29"/>
        <v>20</v>
      </c>
      <c r="D369" t="str">
        <f t="shared" ca="1" si="27"/>
        <v>Procedures for replacement of missing teeth by construction or repair of bridges and partial or complete dentures</v>
      </c>
      <c r="E369">
        <f t="shared" ca="1" si="28"/>
        <v>15</v>
      </c>
    </row>
    <row r="370" spans="1:5" x14ac:dyDescent="0.2">
      <c r="A370" t="str">
        <f t="shared" ca="1" si="25"/>
        <v>Basic</v>
      </c>
      <c r="B370" t="str">
        <f t="shared" ca="1" si="26"/>
        <v>basic restorative</v>
      </c>
      <c r="C370">
        <f t="shared" si="29"/>
        <v>20</v>
      </c>
      <c r="D370" t="str">
        <f t="shared" ca="1" si="27"/>
        <v>Fillings (amalgam "silver" and composite "white" non-molar)</v>
      </c>
      <c r="E370">
        <f t="shared" ca="1" si="28"/>
        <v>8</v>
      </c>
    </row>
    <row r="371" spans="1:5" x14ac:dyDescent="0.2">
      <c r="A371" t="str">
        <f t="shared" ca="1" si="25"/>
        <v>Diagnostics and Preventative</v>
      </c>
      <c r="B371" t="str">
        <f t="shared" ca="1" si="26"/>
        <v>Sealants</v>
      </c>
      <c r="C371">
        <f t="shared" si="29"/>
        <v>20</v>
      </c>
      <c r="D371">
        <f t="shared" ca="1" si="27"/>
        <v>0</v>
      </c>
      <c r="E371">
        <f t="shared" ca="1" si="28"/>
        <v>6</v>
      </c>
    </row>
    <row r="372" spans="1:5" x14ac:dyDescent="0.2">
      <c r="A372" t="str">
        <f t="shared" ca="1" si="25"/>
        <v>Diagnostics and Preventative</v>
      </c>
      <c r="B372" t="str">
        <f t="shared" ca="1" si="26"/>
        <v>Prophylaxis</v>
      </c>
      <c r="C372">
        <f t="shared" si="29"/>
        <v>20</v>
      </c>
      <c r="D372">
        <f t="shared" ca="1" si="27"/>
        <v>0</v>
      </c>
      <c r="E372">
        <f t="shared" ca="1" si="28"/>
        <v>4</v>
      </c>
    </row>
    <row r="373" spans="1:5" x14ac:dyDescent="0.2">
      <c r="A373" t="str">
        <f t="shared" ca="1" si="25"/>
        <v>Diagnostics and Preventative</v>
      </c>
      <c r="B373" t="str">
        <f t="shared" ca="1" si="26"/>
        <v>Space Maintainers</v>
      </c>
      <c r="C373">
        <f t="shared" si="29"/>
        <v>20</v>
      </c>
      <c r="D373">
        <f t="shared" ca="1" si="27"/>
        <v>0</v>
      </c>
      <c r="E373">
        <f t="shared" ca="1" si="28"/>
        <v>7</v>
      </c>
    </row>
    <row r="374" spans="1:5" x14ac:dyDescent="0.2">
      <c r="A374" t="str">
        <f t="shared" ca="1" si="25"/>
        <v>Basic</v>
      </c>
      <c r="B374" t="str">
        <f t="shared" ca="1" si="26"/>
        <v>surgical periodontics</v>
      </c>
      <c r="C374">
        <f t="shared" si="29"/>
        <v>20</v>
      </c>
      <c r="D374" t="str">
        <f t="shared" ca="1" si="27"/>
        <v>Surgical treatment of the gums and supporting structures of the teeth</v>
      </c>
      <c r="E374">
        <f t="shared" ca="1" si="28"/>
        <v>11</v>
      </c>
    </row>
    <row r="375" spans="1:5" x14ac:dyDescent="0.2">
      <c r="A375" t="str">
        <f t="shared" ca="1" si="25"/>
        <v>Major</v>
      </c>
      <c r="B375" t="str">
        <f t="shared" ca="1" si="26"/>
        <v>prosthodontics</v>
      </c>
      <c r="C375">
        <f t="shared" si="29"/>
        <v>20</v>
      </c>
      <c r="D375" t="str">
        <f t="shared" ca="1" si="27"/>
        <v>Procedures for replacement of missing teeth by construction or repair of bridges and partial or complete dentures</v>
      </c>
      <c r="E375">
        <f t="shared" ca="1" si="28"/>
        <v>15</v>
      </c>
    </row>
    <row r="376" spans="1:5" x14ac:dyDescent="0.2">
      <c r="A376" t="str">
        <f t="shared" ca="1" si="25"/>
        <v>Basic</v>
      </c>
      <c r="B376" t="str">
        <f t="shared" ca="1" si="26"/>
        <v>general anesthesia</v>
      </c>
      <c r="C376">
        <f t="shared" si="29"/>
        <v>20</v>
      </c>
      <c r="D376" t="str">
        <f t="shared" ca="1" si="27"/>
        <v>Covered when used in conjunction with covered oral surgical procedures</v>
      </c>
      <c r="E376">
        <f t="shared" ca="1" si="28"/>
        <v>13</v>
      </c>
    </row>
    <row r="377" spans="1:5" x14ac:dyDescent="0.2">
      <c r="A377" t="str">
        <f t="shared" ca="1" si="25"/>
        <v>Basic</v>
      </c>
      <c r="B377" t="str">
        <f t="shared" ca="1" si="26"/>
        <v>basic restorative</v>
      </c>
      <c r="C377">
        <f t="shared" si="29"/>
        <v>20</v>
      </c>
      <c r="D377" t="str">
        <f t="shared" ca="1" si="27"/>
        <v>Fillings (amalgam "silver" and composite "white" non-molar)</v>
      </c>
      <c r="E377">
        <f t="shared" ca="1" si="28"/>
        <v>8</v>
      </c>
    </row>
    <row r="378" spans="1:5" x14ac:dyDescent="0.2">
      <c r="A378" t="str">
        <f t="shared" ca="1" si="25"/>
        <v>Basic</v>
      </c>
      <c r="B378" t="str">
        <f t="shared" ca="1" si="26"/>
        <v>surgical periodontics</v>
      </c>
      <c r="C378">
        <f t="shared" si="29"/>
        <v>20</v>
      </c>
      <c r="D378" t="str">
        <f t="shared" ca="1" si="27"/>
        <v>Surgical treatment of the gums and supporting structures of the teeth</v>
      </c>
      <c r="E378">
        <f t="shared" ca="1" si="28"/>
        <v>11</v>
      </c>
    </row>
    <row r="379" spans="1:5" x14ac:dyDescent="0.2">
      <c r="A379" t="str">
        <f t="shared" ca="1" si="25"/>
        <v>Major</v>
      </c>
      <c r="B379" t="str">
        <f t="shared" ca="1" si="26"/>
        <v>temporomandibular joint dysfunction</v>
      </c>
      <c r="C379">
        <f t="shared" si="29"/>
        <v>20</v>
      </c>
      <c r="D379" t="str">
        <f t="shared" ca="1" si="27"/>
        <v>Services relating to hinging joints of the jaw</v>
      </c>
      <c r="E379">
        <f t="shared" ca="1" si="28"/>
        <v>16</v>
      </c>
    </row>
    <row r="380" spans="1:5" x14ac:dyDescent="0.2">
      <c r="A380" t="str">
        <f t="shared" ca="1" si="25"/>
        <v>Basic</v>
      </c>
      <c r="B380" t="str">
        <f t="shared" ca="1" si="26"/>
        <v>endodontics</v>
      </c>
      <c r="C380">
        <f t="shared" si="29"/>
        <v>21</v>
      </c>
      <c r="D380" t="str">
        <f t="shared" ca="1" si="27"/>
        <v>Root canal, pulpal therapy</v>
      </c>
      <c r="E380">
        <f t="shared" ca="1" si="28"/>
        <v>10</v>
      </c>
    </row>
    <row r="381" spans="1:5" x14ac:dyDescent="0.2">
      <c r="A381" t="str">
        <f t="shared" ca="1" si="25"/>
        <v>Major</v>
      </c>
      <c r="B381" t="str">
        <f t="shared" ca="1" si="26"/>
        <v>major restorative</v>
      </c>
      <c r="C381">
        <f t="shared" si="29"/>
        <v>21</v>
      </c>
      <c r="D381" t="str">
        <f t="shared" ca="1" si="27"/>
        <v>Single crowns, inlays, onlays</v>
      </c>
      <c r="E381">
        <f t="shared" ca="1" si="28"/>
        <v>14</v>
      </c>
    </row>
    <row r="382" spans="1:5" x14ac:dyDescent="0.2">
      <c r="A382" t="str">
        <f t="shared" ca="1" si="25"/>
        <v>Diagnostics and Preventative</v>
      </c>
      <c r="B382" t="str">
        <f t="shared" ca="1" si="26"/>
        <v>Space Maintainers</v>
      </c>
      <c r="C382">
        <f t="shared" si="29"/>
        <v>21</v>
      </c>
      <c r="D382">
        <f t="shared" ca="1" si="27"/>
        <v>0</v>
      </c>
      <c r="E382">
        <f t="shared" ca="1" si="28"/>
        <v>7</v>
      </c>
    </row>
    <row r="383" spans="1:5" x14ac:dyDescent="0.2">
      <c r="A383" t="str">
        <f t="shared" ca="1" si="25"/>
        <v>Diagnostics and Preventative</v>
      </c>
      <c r="B383" t="str">
        <f t="shared" ca="1" si="26"/>
        <v>Sealants</v>
      </c>
      <c r="C383">
        <f t="shared" si="29"/>
        <v>21</v>
      </c>
      <c r="D383">
        <f t="shared" ca="1" si="27"/>
        <v>0</v>
      </c>
      <c r="E383">
        <f t="shared" ca="1" si="28"/>
        <v>6</v>
      </c>
    </row>
    <row r="384" spans="1:5" x14ac:dyDescent="0.2">
      <c r="A384" t="str">
        <f t="shared" ca="1" si="25"/>
        <v>Orthodontics</v>
      </c>
      <c r="B384" t="str">
        <f t="shared" ca="1" si="26"/>
        <v>orthodontics</v>
      </c>
      <c r="C384">
        <f t="shared" si="29"/>
        <v>21</v>
      </c>
      <c r="D384" t="str">
        <f t="shared" ca="1" si="27"/>
        <v>For eligible dependents to age 19</v>
      </c>
      <c r="E384">
        <f t="shared" ca="1" si="28"/>
        <v>17</v>
      </c>
    </row>
    <row r="385" spans="1:5" x14ac:dyDescent="0.2">
      <c r="A385" t="str">
        <f t="shared" ca="1" si="25"/>
        <v>Major</v>
      </c>
      <c r="B385" t="str">
        <f t="shared" ca="1" si="26"/>
        <v>prosthodontics</v>
      </c>
      <c r="C385">
        <f t="shared" si="29"/>
        <v>21</v>
      </c>
      <c r="D385" t="str">
        <f t="shared" ca="1" si="27"/>
        <v>Procedures for replacement of missing teeth by construction or repair of bridges and partial or complete dentures</v>
      </c>
      <c r="E385">
        <f t="shared" ca="1" si="28"/>
        <v>15</v>
      </c>
    </row>
    <row r="386" spans="1:5" x14ac:dyDescent="0.2">
      <c r="A386" t="str">
        <f t="shared" ref="A386:A449" ca="1" si="30">INDEX(services,E386,1)</f>
        <v>Diagnostics and Preventative</v>
      </c>
      <c r="B386" t="str">
        <f t="shared" ref="B386:B449" ca="1" si="31">INDEX(services,E386,2)</f>
        <v>Periodic Exams</v>
      </c>
      <c r="C386">
        <f t="shared" si="29"/>
        <v>21</v>
      </c>
      <c r="D386">
        <f t="shared" ref="D386:D449" ca="1" si="32">INDEX(services,E386,3)</f>
        <v>0</v>
      </c>
      <c r="E386">
        <f t="shared" ref="E386:E449" ca="1" si="33">RANDBETWEEN(1,ROWS(services))</f>
        <v>1</v>
      </c>
    </row>
    <row r="387" spans="1:5" x14ac:dyDescent="0.2">
      <c r="A387" t="str">
        <f t="shared" ca="1" si="30"/>
        <v>Other</v>
      </c>
      <c r="B387" t="str">
        <f t="shared" ca="1" si="31"/>
        <v>Implants</v>
      </c>
      <c r="C387">
        <f t="shared" si="29"/>
        <v>21</v>
      </c>
      <c r="D387" t="str">
        <f t="shared" ca="1" si="32"/>
        <v>Implant dental work</v>
      </c>
      <c r="E387">
        <f t="shared" ca="1" si="33"/>
        <v>18</v>
      </c>
    </row>
    <row r="388" spans="1:5" x14ac:dyDescent="0.2">
      <c r="A388" t="str">
        <f t="shared" ca="1" si="30"/>
        <v>Basic</v>
      </c>
      <c r="B388" t="str">
        <f t="shared" ca="1" si="31"/>
        <v>non-surgical periodontics</v>
      </c>
      <c r="C388">
        <f t="shared" ref="C388:C451" si="34">IF(MOD(ROW(C388)-2,18)&lt;&gt;0,C387,C387+1)</f>
        <v>21</v>
      </c>
      <c r="D388" t="str">
        <f t="shared" ca="1" si="32"/>
        <v xml:space="preserve">Non-surgical treatment of the gums and supporting structures of the teeth </v>
      </c>
      <c r="E388">
        <f t="shared" ca="1" si="33"/>
        <v>12</v>
      </c>
    </row>
    <row r="389" spans="1:5" x14ac:dyDescent="0.2">
      <c r="A389" t="str">
        <f t="shared" ca="1" si="30"/>
        <v>Other</v>
      </c>
      <c r="B389" t="str">
        <f t="shared" ca="1" si="31"/>
        <v>Implants</v>
      </c>
      <c r="C389">
        <f t="shared" si="34"/>
        <v>21</v>
      </c>
      <c r="D389" t="str">
        <f t="shared" ca="1" si="32"/>
        <v>Implant dental work</v>
      </c>
      <c r="E389">
        <f t="shared" ca="1" si="33"/>
        <v>18</v>
      </c>
    </row>
    <row r="390" spans="1:5" x14ac:dyDescent="0.2">
      <c r="A390" t="str">
        <f t="shared" ca="1" si="30"/>
        <v>Diagnostics and Preventative</v>
      </c>
      <c r="B390" t="str">
        <f t="shared" ca="1" si="31"/>
        <v>Bitewing x-rays</v>
      </c>
      <c r="C390">
        <f t="shared" si="34"/>
        <v>21</v>
      </c>
      <c r="D390">
        <f t="shared" ca="1" si="32"/>
        <v>0</v>
      </c>
      <c r="E390">
        <f t="shared" ca="1" si="33"/>
        <v>2</v>
      </c>
    </row>
    <row r="391" spans="1:5" x14ac:dyDescent="0.2">
      <c r="A391" t="str">
        <f t="shared" ca="1" si="30"/>
        <v>Basic</v>
      </c>
      <c r="B391" t="str">
        <f t="shared" ca="1" si="31"/>
        <v>surgical periodontics</v>
      </c>
      <c r="C391">
        <f t="shared" si="34"/>
        <v>21</v>
      </c>
      <c r="D391" t="str">
        <f t="shared" ca="1" si="32"/>
        <v>Surgical treatment of the gums and supporting structures of the teeth</v>
      </c>
      <c r="E391">
        <f t="shared" ca="1" si="33"/>
        <v>11</v>
      </c>
    </row>
    <row r="392" spans="1:5" x14ac:dyDescent="0.2">
      <c r="A392" t="str">
        <f t="shared" ca="1" si="30"/>
        <v>Major</v>
      </c>
      <c r="B392" t="str">
        <f t="shared" ca="1" si="31"/>
        <v>prosthodontics</v>
      </c>
      <c r="C392">
        <f t="shared" si="34"/>
        <v>21</v>
      </c>
      <c r="D392" t="str">
        <f t="shared" ca="1" si="32"/>
        <v>Procedures for replacement of missing teeth by construction or repair of bridges and partial or complete dentures</v>
      </c>
      <c r="E392">
        <f t="shared" ca="1" si="33"/>
        <v>15</v>
      </c>
    </row>
    <row r="393" spans="1:5" x14ac:dyDescent="0.2">
      <c r="A393" t="str">
        <f t="shared" ca="1" si="30"/>
        <v>Diagnostics and Preventative</v>
      </c>
      <c r="B393" t="str">
        <f t="shared" ca="1" si="31"/>
        <v>Full-mouth x-ray</v>
      </c>
      <c r="C393">
        <f t="shared" si="34"/>
        <v>21</v>
      </c>
      <c r="D393">
        <f t="shared" ca="1" si="32"/>
        <v>0</v>
      </c>
      <c r="E393">
        <f t="shared" ca="1" si="33"/>
        <v>3</v>
      </c>
    </row>
    <row r="394" spans="1:5" x14ac:dyDescent="0.2">
      <c r="A394" t="str">
        <f t="shared" ca="1" si="30"/>
        <v>Diagnostics and Preventative</v>
      </c>
      <c r="B394" t="str">
        <f t="shared" ca="1" si="31"/>
        <v>Sealants</v>
      </c>
      <c r="C394">
        <f t="shared" si="34"/>
        <v>21</v>
      </c>
      <c r="D394">
        <f t="shared" ca="1" si="32"/>
        <v>0</v>
      </c>
      <c r="E394">
        <f t="shared" ca="1" si="33"/>
        <v>6</v>
      </c>
    </row>
    <row r="395" spans="1:5" x14ac:dyDescent="0.2">
      <c r="A395" t="str">
        <f t="shared" ca="1" si="30"/>
        <v>Basic</v>
      </c>
      <c r="B395" t="str">
        <f t="shared" ca="1" si="31"/>
        <v>oral surgery</v>
      </c>
      <c r="C395">
        <f t="shared" si="34"/>
        <v>21</v>
      </c>
      <c r="D395" t="str">
        <f t="shared" ca="1" si="32"/>
        <v>Extraction and other surgery procedures, incl. pre- and post-operative care</v>
      </c>
      <c r="E395">
        <f t="shared" ca="1" si="33"/>
        <v>9</v>
      </c>
    </row>
    <row r="396" spans="1:5" x14ac:dyDescent="0.2">
      <c r="A396" t="str">
        <f t="shared" ca="1" si="30"/>
        <v>Other</v>
      </c>
      <c r="B396" t="str">
        <f t="shared" ca="1" si="31"/>
        <v>Implants</v>
      </c>
      <c r="C396">
        <f t="shared" si="34"/>
        <v>21</v>
      </c>
      <c r="D396" t="str">
        <f t="shared" ca="1" si="32"/>
        <v>Implant dental work</v>
      </c>
      <c r="E396">
        <f t="shared" ca="1" si="33"/>
        <v>18</v>
      </c>
    </row>
    <row r="397" spans="1:5" x14ac:dyDescent="0.2">
      <c r="A397" t="str">
        <f t="shared" ca="1" si="30"/>
        <v>Major</v>
      </c>
      <c r="B397" t="str">
        <f t="shared" ca="1" si="31"/>
        <v>temporomandibular joint dysfunction</v>
      </c>
      <c r="C397">
        <f t="shared" si="34"/>
        <v>21</v>
      </c>
      <c r="D397" t="str">
        <f t="shared" ca="1" si="32"/>
        <v>Services relating to hinging joints of the jaw</v>
      </c>
      <c r="E397">
        <f t="shared" ca="1" si="33"/>
        <v>16</v>
      </c>
    </row>
    <row r="398" spans="1:5" x14ac:dyDescent="0.2">
      <c r="A398" t="str">
        <f t="shared" ca="1" si="30"/>
        <v>Basic</v>
      </c>
      <c r="B398" t="str">
        <f t="shared" ca="1" si="31"/>
        <v>general anesthesia</v>
      </c>
      <c r="C398">
        <f t="shared" si="34"/>
        <v>22</v>
      </c>
      <c r="D398" t="str">
        <f t="shared" ca="1" si="32"/>
        <v>Covered when used in conjunction with covered oral surgical procedures</v>
      </c>
      <c r="E398">
        <f t="shared" ca="1" si="33"/>
        <v>13</v>
      </c>
    </row>
    <row r="399" spans="1:5" x14ac:dyDescent="0.2">
      <c r="A399" t="str">
        <f t="shared" ca="1" si="30"/>
        <v>Major</v>
      </c>
      <c r="B399" t="str">
        <f t="shared" ca="1" si="31"/>
        <v>temporomandibular joint dysfunction</v>
      </c>
      <c r="C399">
        <f t="shared" si="34"/>
        <v>22</v>
      </c>
      <c r="D399" t="str">
        <f t="shared" ca="1" si="32"/>
        <v>Services relating to hinging joints of the jaw</v>
      </c>
      <c r="E399">
        <f t="shared" ca="1" si="33"/>
        <v>16</v>
      </c>
    </row>
    <row r="400" spans="1:5" x14ac:dyDescent="0.2">
      <c r="A400" t="str">
        <f t="shared" ca="1" si="30"/>
        <v>Diagnostics and Preventative</v>
      </c>
      <c r="B400" t="str">
        <f t="shared" ca="1" si="31"/>
        <v>Prophylaxis</v>
      </c>
      <c r="C400">
        <f t="shared" si="34"/>
        <v>22</v>
      </c>
      <c r="D400">
        <f t="shared" ca="1" si="32"/>
        <v>0</v>
      </c>
      <c r="E400">
        <f t="shared" ca="1" si="33"/>
        <v>4</v>
      </c>
    </row>
    <row r="401" spans="1:5" x14ac:dyDescent="0.2">
      <c r="A401" t="str">
        <f t="shared" ca="1" si="30"/>
        <v>Basic</v>
      </c>
      <c r="B401" t="str">
        <f t="shared" ca="1" si="31"/>
        <v>basic restorative</v>
      </c>
      <c r="C401">
        <f t="shared" si="34"/>
        <v>22</v>
      </c>
      <c r="D401" t="str">
        <f t="shared" ca="1" si="32"/>
        <v>Fillings (amalgam "silver" and composite "white" non-molar)</v>
      </c>
      <c r="E401">
        <f t="shared" ca="1" si="33"/>
        <v>8</v>
      </c>
    </row>
    <row r="402" spans="1:5" x14ac:dyDescent="0.2">
      <c r="A402" t="str">
        <f t="shared" ca="1" si="30"/>
        <v>Orthodontics</v>
      </c>
      <c r="B402" t="str">
        <f t="shared" ca="1" si="31"/>
        <v>orthodontics</v>
      </c>
      <c r="C402">
        <f t="shared" si="34"/>
        <v>22</v>
      </c>
      <c r="D402" t="str">
        <f t="shared" ca="1" si="32"/>
        <v>For eligible dependents to age 19</v>
      </c>
      <c r="E402">
        <f t="shared" ca="1" si="33"/>
        <v>17</v>
      </c>
    </row>
    <row r="403" spans="1:5" x14ac:dyDescent="0.2">
      <c r="A403" t="str">
        <f t="shared" ca="1" si="30"/>
        <v>Orthodontics</v>
      </c>
      <c r="B403" t="str">
        <f t="shared" ca="1" si="31"/>
        <v>orthodontics</v>
      </c>
      <c r="C403">
        <f t="shared" si="34"/>
        <v>22</v>
      </c>
      <c r="D403" t="str">
        <f t="shared" ca="1" si="32"/>
        <v>For eligible dependents to age 19</v>
      </c>
      <c r="E403">
        <f t="shared" ca="1" si="33"/>
        <v>17</v>
      </c>
    </row>
    <row r="404" spans="1:5" x14ac:dyDescent="0.2">
      <c r="A404" t="str">
        <f t="shared" ca="1" si="30"/>
        <v>Basic</v>
      </c>
      <c r="B404" t="str">
        <f t="shared" ca="1" si="31"/>
        <v>endodontics</v>
      </c>
      <c r="C404">
        <f t="shared" si="34"/>
        <v>22</v>
      </c>
      <c r="D404" t="str">
        <f t="shared" ca="1" si="32"/>
        <v>Root canal, pulpal therapy</v>
      </c>
      <c r="E404">
        <f t="shared" ca="1" si="33"/>
        <v>10</v>
      </c>
    </row>
    <row r="405" spans="1:5" x14ac:dyDescent="0.2">
      <c r="A405" t="str">
        <f t="shared" ca="1" si="30"/>
        <v>Diagnostics and Preventative</v>
      </c>
      <c r="B405" t="str">
        <f t="shared" ca="1" si="31"/>
        <v>Space Maintainers</v>
      </c>
      <c r="C405">
        <f t="shared" si="34"/>
        <v>22</v>
      </c>
      <c r="D405">
        <f t="shared" ca="1" si="32"/>
        <v>0</v>
      </c>
      <c r="E405">
        <f t="shared" ca="1" si="33"/>
        <v>7</v>
      </c>
    </row>
    <row r="406" spans="1:5" x14ac:dyDescent="0.2">
      <c r="A406" t="str">
        <f t="shared" ca="1" si="30"/>
        <v>Major</v>
      </c>
      <c r="B406" t="str">
        <f t="shared" ca="1" si="31"/>
        <v>prosthodontics</v>
      </c>
      <c r="C406">
        <f t="shared" si="34"/>
        <v>22</v>
      </c>
      <c r="D406" t="str">
        <f t="shared" ca="1" si="32"/>
        <v>Procedures for replacement of missing teeth by construction or repair of bridges and partial or complete dentures</v>
      </c>
      <c r="E406">
        <f t="shared" ca="1" si="33"/>
        <v>15</v>
      </c>
    </row>
    <row r="407" spans="1:5" x14ac:dyDescent="0.2">
      <c r="A407" t="str">
        <f t="shared" ca="1" si="30"/>
        <v>Basic</v>
      </c>
      <c r="B407" t="str">
        <f t="shared" ca="1" si="31"/>
        <v>oral surgery</v>
      </c>
      <c r="C407">
        <f t="shared" si="34"/>
        <v>22</v>
      </c>
      <c r="D407" t="str">
        <f t="shared" ca="1" si="32"/>
        <v>Extraction and other surgery procedures, incl. pre- and post-operative care</v>
      </c>
      <c r="E407">
        <f t="shared" ca="1" si="33"/>
        <v>9</v>
      </c>
    </row>
    <row r="408" spans="1:5" x14ac:dyDescent="0.2">
      <c r="A408" t="str">
        <f t="shared" ca="1" si="30"/>
        <v>Orthodontics</v>
      </c>
      <c r="B408" t="str">
        <f t="shared" ca="1" si="31"/>
        <v>orthodontics</v>
      </c>
      <c r="C408">
        <f t="shared" si="34"/>
        <v>22</v>
      </c>
      <c r="D408" t="str">
        <f t="shared" ca="1" si="32"/>
        <v>For eligible dependents to age 19</v>
      </c>
      <c r="E408">
        <f t="shared" ca="1" si="33"/>
        <v>17</v>
      </c>
    </row>
    <row r="409" spans="1:5" x14ac:dyDescent="0.2">
      <c r="A409" t="str">
        <f t="shared" ca="1" si="30"/>
        <v>Diagnostics and Preventative</v>
      </c>
      <c r="B409" t="str">
        <f t="shared" ca="1" si="31"/>
        <v>Fluoride treatments</v>
      </c>
      <c r="C409">
        <f t="shared" si="34"/>
        <v>22</v>
      </c>
      <c r="D409">
        <f t="shared" ca="1" si="32"/>
        <v>0</v>
      </c>
      <c r="E409">
        <f t="shared" ca="1" si="33"/>
        <v>5</v>
      </c>
    </row>
    <row r="410" spans="1:5" x14ac:dyDescent="0.2">
      <c r="A410" t="str">
        <f t="shared" ca="1" si="30"/>
        <v>Major</v>
      </c>
      <c r="B410" t="str">
        <f t="shared" ca="1" si="31"/>
        <v>temporomandibular joint dysfunction</v>
      </c>
      <c r="C410">
        <f t="shared" si="34"/>
        <v>22</v>
      </c>
      <c r="D410" t="str">
        <f t="shared" ca="1" si="32"/>
        <v>Services relating to hinging joints of the jaw</v>
      </c>
      <c r="E410">
        <f t="shared" ca="1" si="33"/>
        <v>16</v>
      </c>
    </row>
    <row r="411" spans="1:5" x14ac:dyDescent="0.2">
      <c r="A411" t="str">
        <f t="shared" ca="1" si="30"/>
        <v>Diagnostics and Preventative</v>
      </c>
      <c r="B411" t="str">
        <f t="shared" ca="1" si="31"/>
        <v>Bitewing x-rays</v>
      </c>
      <c r="C411">
        <f t="shared" si="34"/>
        <v>22</v>
      </c>
      <c r="D411">
        <f t="shared" ca="1" si="32"/>
        <v>0</v>
      </c>
      <c r="E411">
        <f t="shared" ca="1" si="33"/>
        <v>2</v>
      </c>
    </row>
    <row r="412" spans="1:5" x14ac:dyDescent="0.2">
      <c r="A412" t="str">
        <f t="shared" ca="1" si="30"/>
        <v>Basic</v>
      </c>
      <c r="B412" t="str">
        <f t="shared" ca="1" si="31"/>
        <v>endodontics</v>
      </c>
      <c r="C412">
        <f t="shared" si="34"/>
        <v>22</v>
      </c>
      <c r="D412" t="str">
        <f t="shared" ca="1" si="32"/>
        <v>Root canal, pulpal therapy</v>
      </c>
      <c r="E412">
        <f t="shared" ca="1" si="33"/>
        <v>10</v>
      </c>
    </row>
    <row r="413" spans="1:5" x14ac:dyDescent="0.2">
      <c r="A413" t="str">
        <f t="shared" ca="1" si="30"/>
        <v>Orthodontics</v>
      </c>
      <c r="B413" t="str">
        <f t="shared" ca="1" si="31"/>
        <v>orthodontics</v>
      </c>
      <c r="C413">
        <f t="shared" si="34"/>
        <v>22</v>
      </c>
      <c r="D413" t="str">
        <f t="shared" ca="1" si="32"/>
        <v>For eligible dependents to age 19</v>
      </c>
      <c r="E413">
        <f t="shared" ca="1" si="33"/>
        <v>17</v>
      </c>
    </row>
    <row r="414" spans="1:5" x14ac:dyDescent="0.2">
      <c r="A414" t="str">
        <f t="shared" ca="1" si="30"/>
        <v>Orthodontics</v>
      </c>
      <c r="B414" t="str">
        <f t="shared" ca="1" si="31"/>
        <v>orthodontics</v>
      </c>
      <c r="C414">
        <f t="shared" si="34"/>
        <v>22</v>
      </c>
      <c r="D414" t="str">
        <f t="shared" ca="1" si="32"/>
        <v>For eligible dependents to age 19</v>
      </c>
      <c r="E414">
        <f t="shared" ca="1" si="33"/>
        <v>17</v>
      </c>
    </row>
    <row r="415" spans="1:5" x14ac:dyDescent="0.2">
      <c r="A415" t="str">
        <f t="shared" ca="1" si="30"/>
        <v>Basic</v>
      </c>
      <c r="B415" t="str">
        <f t="shared" ca="1" si="31"/>
        <v>surgical periodontics</v>
      </c>
      <c r="C415">
        <f t="shared" si="34"/>
        <v>22</v>
      </c>
      <c r="D415" t="str">
        <f t="shared" ca="1" si="32"/>
        <v>Surgical treatment of the gums and supporting structures of the teeth</v>
      </c>
      <c r="E415">
        <f t="shared" ca="1" si="33"/>
        <v>11</v>
      </c>
    </row>
    <row r="416" spans="1:5" x14ac:dyDescent="0.2">
      <c r="A416" t="str">
        <f t="shared" ca="1" si="30"/>
        <v>Diagnostics and Preventative</v>
      </c>
      <c r="B416" t="str">
        <f t="shared" ca="1" si="31"/>
        <v>Sealants</v>
      </c>
      <c r="C416">
        <f t="shared" si="34"/>
        <v>23</v>
      </c>
      <c r="D416">
        <f t="shared" ca="1" si="32"/>
        <v>0</v>
      </c>
      <c r="E416">
        <f t="shared" ca="1" si="33"/>
        <v>6</v>
      </c>
    </row>
    <row r="417" spans="1:5" x14ac:dyDescent="0.2">
      <c r="A417" t="str">
        <f t="shared" ca="1" si="30"/>
        <v>Diagnostics and Preventative</v>
      </c>
      <c r="B417" t="str">
        <f t="shared" ca="1" si="31"/>
        <v>Prophylaxis</v>
      </c>
      <c r="C417">
        <f t="shared" si="34"/>
        <v>23</v>
      </c>
      <c r="D417">
        <f t="shared" ca="1" si="32"/>
        <v>0</v>
      </c>
      <c r="E417">
        <f t="shared" ca="1" si="33"/>
        <v>4</v>
      </c>
    </row>
    <row r="418" spans="1:5" x14ac:dyDescent="0.2">
      <c r="A418" t="str">
        <f t="shared" ca="1" si="30"/>
        <v>Basic</v>
      </c>
      <c r="B418" t="str">
        <f t="shared" ca="1" si="31"/>
        <v>basic restorative</v>
      </c>
      <c r="C418">
        <f t="shared" si="34"/>
        <v>23</v>
      </c>
      <c r="D418" t="str">
        <f t="shared" ca="1" si="32"/>
        <v>Fillings (amalgam "silver" and composite "white" non-molar)</v>
      </c>
      <c r="E418">
        <f t="shared" ca="1" si="33"/>
        <v>8</v>
      </c>
    </row>
    <row r="419" spans="1:5" x14ac:dyDescent="0.2">
      <c r="A419" t="str">
        <f t="shared" ca="1" si="30"/>
        <v>Basic</v>
      </c>
      <c r="B419" t="str">
        <f t="shared" ca="1" si="31"/>
        <v>endodontics</v>
      </c>
      <c r="C419">
        <f t="shared" si="34"/>
        <v>23</v>
      </c>
      <c r="D419" t="str">
        <f t="shared" ca="1" si="32"/>
        <v>Root canal, pulpal therapy</v>
      </c>
      <c r="E419">
        <f t="shared" ca="1" si="33"/>
        <v>10</v>
      </c>
    </row>
    <row r="420" spans="1:5" x14ac:dyDescent="0.2">
      <c r="A420" t="str">
        <f t="shared" ca="1" si="30"/>
        <v>Major</v>
      </c>
      <c r="B420" t="str">
        <f t="shared" ca="1" si="31"/>
        <v>major restorative</v>
      </c>
      <c r="C420">
        <f t="shared" si="34"/>
        <v>23</v>
      </c>
      <c r="D420" t="str">
        <f t="shared" ca="1" si="32"/>
        <v>Single crowns, inlays, onlays</v>
      </c>
      <c r="E420">
        <f t="shared" ca="1" si="33"/>
        <v>14</v>
      </c>
    </row>
    <row r="421" spans="1:5" x14ac:dyDescent="0.2">
      <c r="A421" t="str">
        <f t="shared" ca="1" si="30"/>
        <v>Diagnostics and Preventative</v>
      </c>
      <c r="B421" t="str">
        <f t="shared" ca="1" si="31"/>
        <v>Space Maintainers</v>
      </c>
      <c r="C421">
        <f t="shared" si="34"/>
        <v>23</v>
      </c>
      <c r="D421">
        <f t="shared" ca="1" si="32"/>
        <v>0</v>
      </c>
      <c r="E421">
        <f t="shared" ca="1" si="33"/>
        <v>7</v>
      </c>
    </row>
    <row r="422" spans="1:5" x14ac:dyDescent="0.2">
      <c r="A422" t="str">
        <f t="shared" ca="1" si="30"/>
        <v>Basic</v>
      </c>
      <c r="B422" t="str">
        <f t="shared" ca="1" si="31"/>
        <v>general anesthesia</v>
      </c>
      <c r="C422">
        <f t="shared" si="34"/>
        <v>23</v>
      </c>
      <c r="D422" t="str">
        <f t="shared" ca="1" si="32"/>
        <v>Covered when used in conjunction with covered oral surgical procedures</v>
      </c>
      <c r="E422">
        <f t="shared" ca="1" si="33"/>
        <v>13</v>
      </c>
    </row>
    <row r="423" spans="1:5" x14ac:dyDescent="0.2">
      <c r="A423" t="str">
        <f t="shared" ca="1" si="30"/>
        <v>Basic</v>
      </c>
      <c r="B423" t="str">
        <f t="shared" ca="1" si="31"/>
        <v>surgical periodontics</v>
      </c>
      <c r="C423">
        <f t="shared" si="34"/>
        <v>23</v>
      </c>
      <c r="D423" t="str">
        <f t="shared" ca="1" si="32"/>
        <v>Surgical treatment of the gums and supporting structures of the teeth</v>
      </c>
      <c r="E423">
        <f t="shared" ca="1" si="33"/>
        <v>11</v>
      </c>
    </row>
    <row r="424" spans="1:5" x14ac:dyDescent="0.2">
      <c r="A424" t="str">
        <f t="shared" ca="1" si="30"/>
        <v>Major</v>
      </c>
      <c r="B424" t="str">
        <f t="shared" ca="1" si="31"/>
        <v>temporomandibular joint dysfunction</v>
      </c>
      <c r="C424">
        <f t="shared" si="34"/>
        <v>23</v>
      </c>
      <c r="D424" t="str">
        <f t="shared" ca="1" si="32"/>
        <v>Services relating to hinging joints of the jaw</v>
      </c>
      <c r="E424">
        <f t="shared" ca="1" si="33"/>
        <v>16</v>
      </c>
    </row>
    <row r="425" spans="1:5" x14ac:dyDescent="0.2">
      <c r="A425" t="str">
        <f t="shared" ca="1" si="30"/>
        <v>Diagnostics and Preventative</v>
      </c>
      <c r="B425" t="str">
        <f t="shared" ca="1" si="31"/>
        <v>Prophylaxis</v>
      </c>
      <c r="C425">
        <f t="shared" si="34"/>
        <v>23</v>
      </c>
      <c r="D425">
        <f t="shared" ca="1" si="32"/>
        <v>0</v>
      </c>
      <c r="E425">
        <f t="shared" ca="1" si="33"/>
        <v>4</v>
      </c>
    </row>
    <row r="426" spans="1:5" x14ac:dyDescent="0.2">
      <c r="A426" t="str">
        <f t="shared" ca="1" si="30"/>
        <v>Basic</v>
      </c>
      <c r="B426" t="str">
        <f t="shared" ca="1" si="31"/>
        <v>non-surgical periodontics</v>
      </c>
      <c r="C426">
        <f t="shared" si="34"/>
        <v>23</v>
      </c>
      <c r="D426" t="str">
        <f t="shared" ca="1" si="32"/>
        <v xml:space="preserve">Non-surgical treatment of the gums and supporting structures of the teeth </v>
      </c>
      <c r="E426">
        <f t="shared" ca="1" si="33"/>
        <v>12</v>
      </c>
    </row>
    <row r="427" spans="1:5" x14ac:dyDescent="0.2">
      <c r="A427" t="str">
        <f t="shared" ca="1" si="30"/>
        <v>Diagnostics and Preventative</v>
      </c>
      <c r="B427" t="str">
        <f t="shared" ca="1" si="31"/>
        <v>Full-mouth x-ray</v>
      </c>
      <c r="C427">
        <f t="shared" si="34"/>
        <v>23</v>
      </c>
      <c r="D427">
        <f t="shared" ca="1" si="32"/>
        <v>0</v>
      </c>
      <c r="E427">
        <f t="shared" ca="1" si="33"/>
        <v>3</v>
      </c>
    </row>
    <row r="428" spans="1:5" x14ac:dyDescent="0.2">
      <c r="A428" t="str">
        <f t="shared" ca="1" si="30"/>
        <v>Other</v>
      </c>
      <c r="B428" t="str">
        <f t="shared" ca="1" si="31"/>
        <v>Implants</v>
      </c>
      <c r="C428">
        <f t="shared" si="34"/>
        <v>23</v>
      </c>
      <c r="D428" t="str">
        <f t="shared" ca="1" si="32"/>
        <v>Implant dental work</v>
      </c>
      <c r="E428">
        <f t="shared" ca="1" si="33"/>
        <v>18</v>
      </c>
    </row>
    <row r="429" spans="1:5" x14ac:dyDescent="0.2">
      <c r="A429" t="str">
        <f t="shared" ca="1" si="30"/>
        <v>Diagnostics and Preventative</v>
      </c>
      <c r="B429" t="str">
        <f t="shared" ca="1" si="31"/>
        <v>Periodic Exams</v>
      </c>
      <c r="C429">
        <f t="shared" si="34"/>
        <v>23</v>
      </c>
      <c r="D429">
        <f t="shared" ca="1" si="32"/>
        <v>0</v>
      </c>
      <c r="E429">
        <f t="shared" ca="1" si="33"/>
        <v>1</v>
      </c>
    </row>
    <row r="430" spans="1:5" x14ac:dyDescent="0.2">
      <c r="A430" t="str">
        <f t="shared" ca="1" si="30"/>
        <v>Basic</v>
      </c>
      <c r="B430" t="str">
        <f t="shared" ca="1" si="31"/>
        <v>surgical periodontics</v>
      </c>
      <c r="C430">
        <f t="shared" si="34"/>
        <v>23</v>
      </c>
      <c r="D430" t="str">
        <f t="shared" ca="1" si="32"/>
        <v>Surgical treatment of the gums and supporting structures of the teeth</v>
      </c>
      <c r="E430">
        <f t="shared" ca="1" si="33"/>
        <v>11</v>
      </c>
    </row>
    <row r="431" spans="1:5" x14ac:dyDescent="0.2">
      <c r="A431" t="str">
        <f t="shared" ca="1" si="30"/>
        <v>Major</v>
      </c>
      <c r="B431" t="str">
        <f t="shared" ca="1" si="31"/>
        <v>prosthodontics</v>
      </c>
      <c r="C431">
        <f t="shared" si="34"/>
        <v>23</v>
      </c>
      <c r="D431" t="str">
        <f t="shared" ca="1" si="32"/>
        <v>Procedures for replacement of missing teeth by construction or repair of bridges and partial or complete dentures</v>
      </c>
      <c r="E431">
        <f t="shared" ca="1" si="33"/>
        <v>15</v>
      </c>
    </row>
    <row r="432" spans="1:5" x14ac:dyDescent="0.2">
      <c r="A432" t="str">
        <f t="shared" ca="1" si="30"/>
        <v>Diagnostics and Preventative</v>
      </c>
      <c r="B432" t="str">
        <f t="shared" ca="1" si="31"/>
        <v>Bitewing x-rays</v>
      </c>
      <c r="C432">
        <f t="shared" si="34"/>
        <v>23</v>
      </c>
      <c r="D432">
        <f t="shared" ca="1" si="32"/>
        <v>0</v>
      </c>
      <c r="E432">
        <f t="shared" ca="1" si="33"/>
        <v>2</v>
      </c>
    </row>
    <row r="433" spans="1:5" x14ac:dyDescent="0.2">
      <c r="A433" t="str">
        <f t="shared" ca="1" si="30"/>
        <v>Basic</v>
      </c>
      <c r="B433" t="str">
        <f t="shared" ca="1" si="31"/>
        <v>basic restorative</v>
      </c>
      <c r="C433">
        <f t="shared" si="34"/>
        <v>23</v>
      </c>
      <c r="D433" t="str">
        <f t="shared" ca="1" si="32"/>
        <v>Fillings (amalgam "silver" and composite "white" non-molar)</v>
      </c>
      <c r="E433">
        <f t="shared" ca="1" si="33"/>
        <v>8</v>
      </c>
    </row>
    <row r="434" spans="1:5" x14ac:dyDescent="0.2">
      <c r="A434" t="str">
        <f t="shared" ca="1" si="30"/>
        <v>Diagnostics and Preventative</v>
      </c>
      <c r="B434" t="str">
        <f t="shared" ca="1" si="31"/>
        <v>Periodic Exams</v>
      </c>
      <c r="C434">
        <f t="shared" si="34"/>
        <v>24</v>
      </c>
      <c r="D434">
        <f t="shared" ca="1" si="32"/>
        <v>0</v>
      </c>
      <c r="E434">
        <f t="shared" ca="1" si="33"/>
        <v>1</v>
      </c>
    </row>
    <row r="435" spans="1:5" x14ac:dyDescent="0.2">
      <c r="A435" t="str">
        <f t="shared" ca="1" si="30"/>
        <v>Diagnostics and Preventative</v>
      </c>
      <c r="B435" t="str">
        <f t="shared" ca="1" si="31"/>
        <v>Prophylaxis</v>
      </c>
      <c r="C435">
        <f t="shared" si="34"/>
        <v>24</v>
      </c>
      <c r="D435">
        <f t="shared" ca="1" si="32"/>
        <v>0</v>
      </c>
      <c r="E435">
        <f t="shared" ca="1" si="33"/>
        <v>4</v>
      </c>
    </row>
    <row r="436" spans="1:5" x14ac:dyDescent="0.2">
      <c r="A436" t="str">
        <f t="shared" ca="1" si="30"/>
        <v>Major</v>
      </c>
      <c r="B436" t="str">
        <f t="shared" ca="1" si="31"/>
        <v>major restorative</v>
      </c>
      <c r="C436">
        <f t="shared" si="34"/>
        <v>24</v>
      </c>
      <c r="D436" t="str">
        <f t="shared" ca="1" si="32"/>
        <v>Single crowns, inlays, onlays</v>
      </c>
      <c r="E436">
        <f t="shared" ca="1" si="33"/>
        <v>14</v>
      </c>
    </row>
    <row r="437" spans="1:5" x14ac:dyDescent="0.2">
      <c r="A437" t="str">
        <f t="shared" ca="1" si="30"/>
        <v>Basic</v>
      </c>
      <c r="B437" t="str">
        <f t="shared" ca="1" si="31"/>
        <v>surgical periodontics</v>
      </c>
      <c r="C437">
        <f t="shared" si="34"/>
        <v>24</v>
      </c>
      <c r="D437" t="str">
        <f t="shared" ca="1" si="32"/>
        <v>Surgical treatment of the gums and supporting structures of the teeth</v>
      </c>
      <c r="E437">
        <f t="shared" ca="1" si="33"/>
        <v>11</v>
      </c>
    </row>
    <row r="438" spans="1:5" x14ac:dyDescent="0.2">
      <c r="A438" t="str">
        <f t="shared" ca="1" si="30"/>
        <v>Basic</v>
      </c>
      <c r="B438" t="str">
        <f t="shared" ca="1" si="31"/>
        <v>basic restorative</v>
      </c>
      <c r="C438">
        <f t="shared" si="34"/>
        <v>24</v>
      </c>
      <c r="D438" t="str">
        <f t="shared" ca="1" si="32"/>
        <v>Fillings (amalgam "silver" and composite "white" non-molar)</v>
      </c>
      <c r="E438">
        <f t="shared" ca="1" si="33"/>
        <v>8</v>
      </c>
    </row>
    <row r="439" spans="1:5" x14ac:dyDescent="0.2">
      <c r="A439" t="str">
        <f t="shared" ca="1" si="30"/>
        <v>Major</v>
      </c>
      <c r="B439" t="str">
        <f t="shared" ca="1" si="31"/>
        <v>prosthodontics</v>
      </c>
      <c r="C439">
        <f t="shared" si="34"/>
        <v>24</v>
      </c>
      <c r="D439" t="str">
        <f t="shared" ca="1" si="32"/>
        <v>Procedures for replacement of missing teeth by construction or repair of bridges and partial or complete dentures</v>
      </c>
      <c r="E439">
        <f t="shared" ca="1" si="33"/>
        <v>15</v>
      </c>
    </row>
    <row r="440" spans="1:5" x14ac:dyDescent="0.2">
      <c r="A440" t="str">
        <f t="shared" ca="1" si="30"/>
        <v>Diagnostics and Preventative</v>
      </c>
      <c r="B440" t="str">
        <f t="shared" ca="1" si="31"/>
        <v>Periodic Exams</v>
      </c>
      <c r="C440">
        <f t="shared" si="34"/>
        <v>24</v>
      </c>
      <c r="D440">
        <f t="shared" ca="1" si="32"/>
        <v>0</v>
      </c>
      <c r="E440">
        <f t="shared" ca="1" si="33"/>
        <v>1</v>
      </c>
    </row>
    <row r="441" spans="1:5" x14ac:dyDescent="0.2">
      <c r="A441" t="str">
        <f t="shared" ca="1" si="30"/>
        <v>Diagnostics and Preventative</v>
      </c>
      <c r="B441" t="str">
        <f t="shared" ca="1" si="31"/>
        <v>Fluoride treatments</v>
      </c>
      <c r="C441">
        <f t="shared" si="34"/>
        <v>24</v>
      </c>
      <c r="D441">
        <f t="shared" ca="1" si="32"/>
        <v>0</v>
      </c>
      <c r="E441">
        <f t="shared" ca="1" si="33"/>
        <v>5</v>
      </c>
    </row>
    <row r="442" spans="1:5" x14ac:dyDescent="0.2">
      <c r="A442" t="str">
        <f t="shared" ca="1" si="30"/>
        <v>Diagnostics and Preventative</v>
      </c>
      <c r="B442" t="str">
        <f t="shared" ca="1" si="31"/>
        <v>Full-mouth x-ray</v>
      </c>
      <c r="C442">
        <f t="shared" si="34"/>
        <v>24</v>
      </c>
      <c r="D442">
        <f t="shared" ca="1" si="32"/>
        <v>0</v>
      </c>
      <c r="E442">
        <f t="shared" ca="1" si="33"/>
        <v>3</v>
      </c>
    </row>
    <row r="443" spans="1:5" x14ac:dyDescent="0.2">
      <c r="A443" t="str">
        <f t="shared" ca="1" si="30"/>
        <v>Basic</v>
      </c>
      <c r="B443" t="str">
        <f t="shared" ca="1" si="31"/>
        <v>non-surgical periodontics</v>
      </c>
      <c r="C443">
        <f t="shared" si="34"/>
        <v>24</v>
      </c>
      <c r="D443" t="str">
        <f t="shared" ca="1" si="32"/>
        <v xml:space="preserve">Non-surgical treatment of the gums and supporting structures of the teeth </v>
      </c>
      <c r="E443">
        <f t="shared" ca="1" si="33"/>
        <v>12</v>
      </c>
    </row>
    <row r="444" spans="1:5" x14ac:dyDescent="0.2">
      <c r="A444" t="str">
        <f t="shared" ca="1" si="30"/>
        <v>Basic</v>
      </c>
      <c r="B444" t="str">
        <f t="shared" ca="1" si="31"/>
        <v>surgical periodontics</v>
      </c>
      <c r="C444">
        <f t="shared" si="34"/>
        <v>24</v>
      </c>
      <c r="D444" t="str">
        <f t="shared" ca="1" si="32"/>
        <v>Surgical treatment of the gums and supporting structures of the teeth</v>
      </c>
      <c r="E444">
        <f t="shared" ca="1" si="33"/>
        <v>11</v>
      </c>
    </row>
    <row r="445" spans="1:5" x14ac:dyDescent="0.2">
      <c r="A445" t="str">
        <f t="shared" ca="1" si="30"/>
        <v>Basic</v>
      </c>
      <c r="B445" t="str">
        <f t="shared" ca="1" si="31"/>
        <v>general anesthesia</v>
      </c>
      <c r="C445">
        <f t="shared" si="34"/>
        <v>24</v>
      </c>
      <c r="D445" t="str">
        <f t="shared" ca="1" si="32"/>
        <v>Covered when used in conjunction with covered oral surgical procedures</v>
      </c>
      <c r="E445">
        <f t="shared" ca="1" si="33"/>
        <v>13</v>
      </c>
    </row>
    <row r="446" spans="1:5" x14ac:dyDescent="0.2">
      <c r="A446" t="str">
        <f t="shared" ca="1" si="30"/>
        <v>Major</v>
      </c>
      <c r="B446" t="str">
        <f t="shared" ca="1" si="31"/>
        <v>prosthodontics</v>
      </c>
      <c r="C446">
        <f t="shared" si="34"/>
        <v>24</v>
      </c>
      <c r="D446" t="str">
        <f t="shared" ca="1" si="32"/>
        <v>Procedures for replacement of missing teeth by construction or repair of bridges and partial or complete dentures</v>
      </c>
      <c r="E446">
        <f t="shared" ca="1" si="33"/>
        <v>15</v>
      </c>
    </row>
    <row r="447" spans="1:5" x14ac:dyDescent="0.2">
      <c r="A447" t="str">
        <f t="shared" ca="1" si="30"/>
        <v>Basic</v>
      </c>
      <c r="B447" t="str">
        <f t="shared" ca="1" si="31"/>
        <v>surgical periodontics</v>
      </c>
      <c r="C447">
        <f t="shared" si="34"/>
        <v>24</v>
      </c>
      <c r="D447" t="str">
        <f t="shared" ca="1" si="32"/>
        <v>Surgical treatment of the gums and supporting structures of the teeth</v>
      </c>
      <c r="E447">
        <f t="shared" ca="1" si="33"/>
        <v>11</v>
      </c>
    </row>
    <row r="448" spans="1:5" x14ac:dyDescent="0.2">
      <c r="A448" t="str">
        <f t="shared" ca="1" si="30"/>
        <v>Diagnostics and Preventative</v>
      </c>
      <c r="B448" t="str">
        <f t="shared" ca="1" si="31"/>
        <v>Space Maintainers</v>
      </c>
      <c r="C448">
        <f t="shared" si="34"/>
        <v>24</v>
      </c>
      <c r="D448">
        <f t="shared" ca="1" si="32"/>
        <v>0</v>
      </c>
      <c r="E448">
        <f t="shared" ca="1" si="33"/>
        <v>7</v>
      </c>
    </row>
    <row r="449" spans="1:5" x14ac:dyDescent="0.2">
      <c r="A449" t="str">
        <f t="shared" ca="1" si="30"/>
        <v>Diagnostics and Preventative</v>
      </c>
      <c r="B449" t="str">
        <f t="shared" ca="1" si="31"/>
        <v>Bitewing x-rays</v>
      </c>
      <c r="C449">
        <f t="shared" si="34"/>
        <v>24</v>
      </c>
      <c r="D449">
        <f t="shared" ca="1" si="32"/>
        <v>0</v>
      </c>
      <c r="E449">
        <f t="shared" ca="1" si="33"/>
        <v>2</v>
      </c>
    </row>
    <row r="450" spans="1:5" x14ac:dyDescent="0.2">
      <c r="A450" t="str">
        <f t="shared" ref="A450:A513" ca="1" si="35">INDEX(services,E450,1)</f>
        <v>Basic</v>
      </c>
      <c r="B450" t="str">
        <f t="shared" ref="B450:B513" ca="1" si="36">INDEX(services,E450,2)</f>
        <v>general anesthesia</v>
      </c>
      <c r="C450">
        <f t="shared" si="34"/>
        <v>24</v>
      </c>
      <c r="D450" t="str">
        <f t="shared" ref="D450:D513" ca="1" si="37">INDEX(services,E450,3)</f>
        <v>Covered when used in conjunction with covered oral surgical procedures</v>
      </c>
      <c r="E450">
        <f t="shared" ref="E450:E513" ca="1" si="38">RANDBETWEEN(1,ROWS(services))</f>
        <v>13</v>
      </c>
    </row>
    <row r="451" spans="1:5" x14ac:dyDescent="0.2">
      <c r="A451" t="str">
        <f t="shared" ca="1" si="35"/>
        <v>Major</v>
      </c>
      <c r="B451" t="str">
        <f t="shared" ca="1" si="36"/>
        <v>temporomandibular joint dysfunction</v>
      </c>
      <c r="C451">
        <f t="shared" si="34"/>
        <v>24</v>
      </c>
      <c r="D451" t="str">
        <f t="shared" ca="1" si="37"/>
        <v>Services relating to hinging joints of the jaw</v>
      </c>
      <c r="E451">
        <f t="shared" ca="1" si="38"/>
        <v>16</v>
      </c>
    </row>
    <row r="452" spans="1:5" x14ac:dyDescent="0.2">
      <c r="A452" t="str">
        <f t="shared" ca="1" si="35"/>
        <v>Major</v>
      </c>
      <c r="B452" t="str">
        <f t="shared" ca="1" si="36"/>
        <v>prosthodontics</v>
      </c>
      <c r="C452">
        <f t="shared" ref="C452:C515" si="39">IF(MOD(ROW(C452)-2,18)&lt;&gt;0,C451,C451+1)</f>
        <v>25</v>
      </c>
      <c r="D452" t="str">
        <f t="shared" ca="1" si="37"/>
        <v>Procedures for replacement of missing teeth by construction or repair of bridges and partial or complete dentures</v>
      </c>
      <c r="E452">
        <f t="shared" ca="1" si="38"/>
        <v>15</v>
      </c>
    </row>
    <row r="453" spans="1:5" x14ac:dyDescent="0.2">
      <c r="A453" t="str">
        <f t="shared" ca="1" si="35"/>
        <v>Diagnostics and Preventative</v>
      </c>
      <c r="B453" t="str">
        <f t="shared" ca="1" si="36"/>
        <v>Fluoride treatments</v>
      </c>
      <c r="C453">
        <f t="shared" si="39"/>
        <v>25</v>
      </c>
      <c r="D453">
        <f t="shared" ca="1" si="37"/>
        <v>0</v>
      </c>
      <c r="E453">
        <f t="shared" ca="1" si="38"/>
        <v>5</v>
      </c>
    </row>
    <row r="454" spans="1:5" x14ac:dyDescent="0.2">
      <c r="A454" t="str">
        <f t="shared" ca="1" si="35"/>
        <v>Orthodontics</v>
      </c>
      <c r="B454" t="str">
        <f t="shared" ca="1" si="36"/>
        <v>orthodontics</v>
      </c>
      <c r="C454">
        <f t="shared" si="39"/>
        <v>25</v>
      </c>
      <c r="D454" t="str">
        <f t="shared" ca="1" si="37"/>
        <v>For eligible dependents to age 19</v>
      </c>
      <c r="E454">
        <f t="shared" ca="1" si="38"/>
        <v>17</v>
      </c>
    </row>
    <row r="455" spans="1:5" x14ac:dyDescent="0.2">
      <c r="A455" t="str">
        <f t="shared" ca="1" si="35"/>
        <v>Basic</v>
      </c>
      <c r="B455" t="str">
        <f t="shared" ca="1" si="36"/>
        <v>endodontics</v>
      </c>
      <c r="C455">
        <f t="shared" si="39"/>
        <v>25</v>
      </c>
      <c r="D455" t="str">
        <f t="shared" ca="1" si="37"/>
        <v>Root canal, pulpal therapy</v>
      </c>
      <c r="E455">
        <f t="shared" ca="1" si="38"/>
        <v>10</v>
      </c>
    </row>
    <row r="456" spans="1:5" x14ac:dyDescent="0.2">
      <c r="A456" t="str">
        <f t="shared" ca="1" si="35"/>
        <v>Diagnostics and Preventative</v>
      </c>
      <c r="B456" t="str">
        <f t="shared" ca="1" si="36"/>
        <v>Prophylaxis</v>
      </c>
      <c r="C456">
        <f t="shared" si="39"/>
        <v>25</v>
      </c>
      <c r="D456">
        <f t="shared" ca="1" si="37"/>
        <v>0</v>
      </c>
      <c r="E456">
        <f t="shared" ca="1" si="38"/>
        <v>4</v>
      </c>
    </row>
    <row r="457" spans="1:5" x14ac:dyDescent="0.2">
      <c r="A457" t="str">
        <f t="shared" ca="1" si="35"/>
        <v>Major</v>
      </c>
      <c r="B457" t="str">
        <f t="shared" ca="1" si="36"/>
        <v>prosthodontics</v>
      </c>
      <c r="C457">
        <f t="shared" si="39"/>
        <v>25</v>
      </c>
      <c r="D457" t="str">
        <f t="shared" ca="1" si="37"/>
        <v>Procedures for replacement of missing teeth by construction or repair of bridges and partial or complete dentures</v>
      </c>
      <c r="E457">
        <f t="shared" ca="1" si="38"/>
        <v>15</v>
      </c>
    </row>
    <row r="458" spans="1:5" x14ac:dyDescent="0.2">
      <c r="A458" t="str">
        <f t="shared" ca="1" si="35"/>
        <v>Other</v>
      </c>
      <c r="B458" t="str">
        <f t="shared" ca="1" si="36"/>
        <v>Implants</v>
      </c>
      <c r="C458">
        <f t="shared" si="39"/>
        <v>25</v>
      </c>
      <c r="D458" t="str">
        <f t="shared" ca="1" si="37"/>
        <v>Implant dental work</v>
      </c>
      <c r="E458">
        <f t="shared" ca="1" si="38"/>
        <v>18</v>
      </c>
    </row>
    <row r="459" spans="1:5" x14ac:dyDescent="0.2">
      <c r="A459" t="str">
        <f t="shared" ca="1" si="35"/>
        <v>Major</v>
      </c>
      <c r="B459" t="str">
        <f t="shared" ca="1" si="36"/>
        <v>major restorative</v>
      </c>
      <c r="C459">
        <f t="shared" si="39"/>
        <v>25</v>
      </c>
      <c r="D459" t="str">
        <f t="shared" ca="1" si="37"/>
        <v>Single crowns, inlays, onlays</v>
      </c>
      <c r="E459">
        <f t="shared" ca="1" si="38"/>
        <v>14</v>
      </c>
    </row>
    <row r="460" spans="1:5" x14ac:dyDescent="0.2">
      <c r="A460" t="str">
        <f t="shared" ca="1" si="35"/>
        <v>Basic</v>
      </c>
      <c r="B460" t="str">
        <f t="shared" ca="1" si="36"/>
        <v>basic restorative</v>
      </c>
      <c r="C460">
        <f t="shared" si="39"/>
        <v>25</v>
      </c>
      <c r="D460" t="str">
        <f t="shared" ca="1" si="37"/>
        <v>Fillings (amalgam "silver" and composite "white" non-molar)</v>
      </c>
      <c r="E460">
        <f t="shared" ca="1" si="38"/>
        <v>8</v>
      </c>
    </row>
    <row r="461" spans="1:5" x14ac:dyDescent="0.2">
      <c r="A461" t="str">
        <f t="shared" ca="1" si="35"/>
        <v>Basic</v>
      </c>
      <c r="B461" t="str">
        <f t="shared" ca="1" si="36"/>
        <v>general anesthesia</v>
      </c>
      <c r="C461">
        <f t="shared" si="39"/>
        <v>25</v>
      </c>
      <c r="D461" t="str">
        <f t="shared" ca="1" si="37"/>
        <v>Covered when used in conjunction with covered oral surgical procedures</v>
      </c>
      <c r="E461">
        <f t="shared" ca="1" si="38"/>
        <v>13</v>
      </c>
    </row>
    <row r="462" spans="1:5" x14ac:dyDescent="0.2">
      <c r="A462" t="str">
        <f t="shared" ca="1" si="35"/>
        <v>Basic</v>
      </c>
      <c r="B462" t="str">
        <f t="shared" ca="1" si="36"/>
        <v>oral surgery</v>
      </c>
      <c r="C462">
        <f t="shared" si="39"/>
        <v>25</v>
      </c>
      <c r="D462" t="str">
        <f t="shared" ca="1" si="37"/>
        <v>Extraction and other surgery procedures, incl. pre- and post-operative care</v>
      </c>
      <c r="E462">
        <f t="shared" ca="1" si="38"/>
        <v>9</v>
      </c>
    </row>
    <row r="463" spans="1:5" x14ac:dyDescent="0.2">
      <c r="A463" t="str">
        <f t="shared" ca="1" si="35"/>
        <v>Diagnostics and Preventative</v>
      </c>
      <c r="B463" t="str">
        <f t="shared" ca="1" si="36"/>
        <v>Fluoride treatments</v>
      </c>
      <c r="C463">
        <f t="shared" si="39"/>
        <v>25</v>
      </c>
      <c r="D463">
        <f t="shared" ca="1" si="37"/>
        <v>0</v>
      </c>
      <c r="E463">
        <f t="shared" ca="1" si="38"/>
        <v>5</v>
      </c>
    </row>
    <row r="464" spans="1:5" x14ac:dyDescent="0.2">
      <c r="A464" t="str">
        <f t="shared" ca="1" si="35"/>
        <v>Major</v>
      </c>
      <c r="B464" t="str">
        <f t="shared" ca="1" si="36"/>
        <v>prosthodontics</v>
      </c>
      <c r="C464">
        <f t="shared" si="39"/>
        <v>25</v>
      </c>
      <c r="D464" t="str">
        <f t="shared" ca="1" si="37"/>
        <v>Procedures for replacement of missing teeth by construction or repair of bridges and partial or complete dentures</v>
      </c>
      <c r="E464">
        <f t="shared" ca="1" si="38"/>
        <v>15</v>
      </c>
    </row>
    <row r="465" spans="1:5" x14ac:dyDescent="0.2">
      <c r="A465" t="str">
        <f t="shared" ca="1" si="35"/>
        <v>Diagnostics and Preventative</v>
      </c>
      <c r="B465" t="str">
        <f t="shared" ca="1" si="36"/>
        <v>Space Maintainers</v>
      </c>
      <c r="C465">
        <f t="shared" si="39"/>
        <v>25</v>
      </c>
      <c r="D465">
        <f t="shared" ca="1" si="37"/>
        <v>0</v>
      </c>
      <c r="E465">
        <f t="shared" ca="1" si="38"/>
        <v>7</v>
      </c>
    </row>
    <row r="466" spans="1:5" x14ac:dyDescent="0.2">
      <c r="A466" t="str">
        <f t="shared" ca="1" si="35"/>
        <v>Diagnostics and Preventative</v>
      </c>
      <c r="B466" t="str">
        <f t="shared" ca="1" si="36"/>
        <v>Bitewing x-rays</v>
      </c>
      <c r="C466">
        <f t="shared" si="39"/>
        <v>25</v>
      </c>
      <c r="D466">
        <f t="shared" ca="1" si="37"/>
        <v>0</v>
      </c>
      <c r="E466">
        <f t="shared" ca="1" si="38"/>
        <v>2</v>
      </c>
    </row>
    <row r="467" spans="1:5" x14ac:dyDescent="0.2">
      <c r="A467" t="str">
        <f t="shared" ca="1" si="35"/>
        <v>Diagnostics and Preventative</v>
      </c>
      <c r="B467" t="str">
        <f t="shared" ca="1" si="36"/>
        <v>Periodic Exams</v>
      </c>
      <c r="C467">
        <f t="shared" si="39"/>
        <v>25</v>
      </c>
      <c r="D467">
        <f t="shared" ca="1" si="37"/>
        <v>0</v>
      </c>
      <c r="E467">
        <f t="shared" ca="1" si="38"/>
        <v>1</v>
      </c>
    </row>
    <row r="468" spans="1:5" x14ac:dyDescent="0.2">
      <c r="A468" t="str">
        <f t="shared" ca="1" si="35"/>
        <v>Diagnostics and Preventative</v>
      </c>
      <c r="B468" t="str">
        <f t="shared" ca="1" si="36"/>
        <v>Full-mouth x-ray</v>
      </c>
      <c r="C468">
        <f t="shared" si="39"/>
        <v>25</v>
      </c>
      <c r="D468">
        <f t="shared" ca="1" si="37"/>
        <v>0</v>
      </c>
      <c r="E468">
        <f t="shared" ca="1" si="38"/>
        <v>3</v>
      </c>
    </row>
    <row r="469" spans="1:5" x14ac:dyDescent="0.2">
      <c r="A469" t="str">
        <f t="shared" ca="1" si="35"/>
        <v>Diagnostics and Preventative</v>
      </c>
      <c r="B469" t="str">
        <f t="shared" ca="1" si="36"/>
        <v>Periodic Exams</v>
      </c>
      <c r="C469">
        <f t="shared" si="39"/>
        <v>25</v>
      </c>
      <c r="D469">
        <f t="shared" ca="1" si="37"/>
        <v>0</v>
      </c>
      <c r="E469">
        <f t="shared" ca="1" si="38"/>
        <v>1</v>
      </c>
    </row>
    <row r="470" spans="1:5" x14ac:dyDescent="0.2">
      <c r="A470" t="str">
        <f t="shared" ca="1" si="35"/>
        <v>Basic</v>
      </c>
      <c r="B470" t="str">
        <f t="shared" ca="1" si="36"/>
        <v>general anesthesia</v>
      </c>
      <c r="C470">
        <f t="shared" si="39"/>
        <v>26</v>
      </c>
      <c r="D470" t="str">
        <f t="shared" ca="1" si="37"/>
        <v>Covered when used in conjunction with covered oral surgical procedures</v>
      </c>
      <c r="E470">
        <f t="shared" ca="1" si="38"/>
        <v>13</v>
      </c>
    </row>
    <row r="471" spans="1:5" x14ac:dyDescent="0.2">
      <c r="A471" t="str">
        <f t="shared" ca="1" si="35"/>
        <v>Basic</v>
      </c>
      <c r="B471" t="str">
        <f t="shared" ca="1" si="36"/>
        <v>surgical periodontics</v>
      </c>
      <c r="C471">
        <f t="shared" si="39"/>
        <v>26</v>
      </c>
      <c r="D471" t="str">
        <f t="shared" ca="1" si="37"/>
        <v>Surgical treatment of the gums and supporting structures of the teeth</v>
      </c>
      <c r="E471">
        <f t="shared" ca="1" si="38"/>
        <v>11</v>
      </c>
    </row>
    <row r="472" spans="1:5" x14ac:dyDescent="0.2">
      <c r="A472" t="str">
        <f t="shared" ca="1" si="35"/>
        <v>Major</v>
      </c>
      <c r="B472" t="str">
        <f t="shared" ca="1" si="36"/>
        <v>prosthodontics</v>
      </c>
      <c r="C472">
        <f t="shared" si="39"/>
        <v>26</v>
      </c>
      <c r="D472" t="str">
        <f t="shared" ca="1" si="37"/>
        <v>Procedures for replacement of missing teeth by construction or repair of bridges and partial or complete dentures</v>
      </c>
      <c r="E472">
        <f t="shared" ca="1" si="38"/>
        <v>15</v>
      </c>
    </row>
    <row r="473" spans="1:5" x14ac:dyDescent="0.2">
      <c r="A473" t="str">
        <f t="shared" ca="1" si="35"/>
        <v>Diagnostics and Preventative</v>
      </c>
      <c r="B473" t="str">
        <f t="shared" ca="1" si="36"/>
        <v>Periodic Exams</v>
      </c>
      <c r="C473">
        <f t="shared" si="39"/>
        <v>26</v>
      </c>
      <c r="D473">
        <f t="shared" ca="1" si="37"/>
        <v>0</v>
      </c>
      <c r="E473">
        <f t="shared" ca="1" si="38"/>
        <v>1</v>
      </c>
    </row>
    <row r="474" spans="1:5" x14ac:dyDescent="0.2">
      <c r="A474" t="str">
        <f t="shared" ca="1" si="35"/>
        <v>Diagnostics and Preventative</v>
      </c>
      <c r="B474" t="str">
        <f t="shared" ca="1" si="36"/>
        <v>Bitewing x-rays</v>
      </c>
      <c r="C474">
        <f t="shared" si="39"/>
        <v>26</v>
      </c>
      <c r="D474">
        <f t="shared" ca="1" si="37"/>
        <v>0</v>
      </c>
      <c r="E474">
        <f t="shared" ca="1" si="38"/>
        <v>2</v>
      </c>
    </row>
    <row r="475" spans="1:5" x14ac:dyDescent="0.2">
      <c r="A475" t="str">
        <f t="shared" ca="1" si="35"/>
        <v>Diagnostics and Preventative</v>
      </c>
      <c r="B475" t="str">
        <f t="shared" ca="1" si="36"/>
        <v>Sealants</v>
      </c>
      <c r="C475">
        <f t="shared" si="39"/>
        <v>26</v>
      </c>
      <c r="D475">
        <f t="shared" ca="1" si="37"/>
        <v>0</v>
      </c>
      <c r="E475">
        <f t="shared" ca="1" si="38"/>
        <v>6</v>
      </c>
    </row>
    <row r="476" spans="1:5" x14ac:dyDescent="0.2">
      <c r="A476" t="str">
        <f t="shared" ca="1" si="35"/>
        <v>Basic</v>
      </c>
      <c r="B476" t="str">
        <f t="shared" ca="1" si="36"/>
        <v>surgical periodontics</v>
      </c>
      <c r="C476">
        <f t="shared" si="39"/>
        <v>26</v>
      </c>
      <c r="D476" t="str">
        <f t="shared" ca="1" si="37"/>
        <v>Surgical treatment of the gums and supporting structures of the teeth</v>
      </c>
      <c r="E476">
        <f t="shared" ca="1" si="38"/>
        <v>11</v>
      </c>
    </row>
    <row r="477" spans="1:5" x14ac:dyDescent="0.2">
      <c r="A477" t="str">
        <f t="shared" ca="1" si="35"/>
        <v>Basic</v>
      </c>
      <c r="B477" t="str">
        <f t="shared" ca="1" si="36"/>
        <v>surgical periodontics</v>
      </c>
      <c r="C477">
        <f t="shared" si="39"/>
        <v>26</v>
      </c>
      <c r="D477" t="str">
        <f t="shared" ca="1" si="37"/>
        <v>Surgical treatment of the gums and supporting structures of the teeth</v>
      </c>
      <c r="E477">
        <f t="shared" ca="1" si="38"/>
        <v>11</v>
      </c>
    </row>
    <row r="478" spans="1:5" x14ac:dyDescent="0.2">
      <c r="A478" t="str">
        <f t="shared" ca="1" si="35"/>
        <v>Major</v>
      </c>
      <c r="B478" t="str">
        <f t="shared" ca="1" si="36"/>
        <v>prosthodontics</v>
      </c>
      <c r="C478">
        <f t="shared" si="39"/>
        <v>26</v>
      </c>
      <c r="D478" t="str">
        <f t="shared" ca="1" si="37"/>
        <v>Procedures for replacement of missing teeth by construction or repair of bridges and partial or complete dentures</v>
      </c>
      <c r="E478">
        <f t="shared" ca="1" si="38"/>
        <v>15</v>
      </c>
    </row>
    <row r="479" spans="1:5" x14ac:dyDescent="0.2">
      <c r="A479" t="str">
        <f t="shared" ca="1" si="35"/>
        <v>Major</v>
      </c>
      <c r="B479" t="str">
        <f t="shared" ca="1" si="36"/>
        <v>prosthodontics</v>
      </c>
      <c r="C479">
        <f t="shared" si="39"/>
        <v>26</v>
      </c>
      <c r="D479" t="str">
        <f t="shared" ca="1" si="37"/>
        <v>Procedures for replacement of missing teeth by construction or repair of bridges and partial or complete dentures</v>
      </c>
      <c r="E479">
        <f t="shared" ca="1" si="38"/>
        <v>15</v>
      </c>
    </row>
    <row r="480" spans="1:5" x14ac:dyDescent="0.2">
      <c r="A480" t="str">
        <f t="shared" ca="1" si="35"/>
        <v>Basic</v>
      </c>
      <c r="B480" t="str">
        <f t="shared" ca="1" si="36"/>
        <v>basic restorative</v>
      </c>
      <c r="C480">
        <f t="shared" si="39"/>
        <v>26</v>
      </c>
      <c r="D480" t="str">
        <f t="shared" ca="1" si="37"/>
        <v>Fillings (amalgam "silver" and composite "white" non-molar)</v>
      </c>
      <c r="E480">
        <f t="shared" ca="1" si="38"/>
        <v>8</v>
      </c>
    </row>
    <row r="481" spans="1:5" x14ac:dyDescent="0.2">
      <c r="A481" t="str">
        <f t="shared" ca="1" si="35"/>
        <v>Major</v>
      </c>
      <c r="B481" t="str">
        <f t="shared" ca="1" si="36"/>
        <v>temporomandibular joint dysfunction</v>
      </c>
      <c r="C481">
        <f t="shared" si="39"/>
        <v>26</v>
      </c>
      <c r="D481" t="str">
        <f t="shared" ca="1" si="37"/>
        <v>Services relating to hinging joints of the jaw</v>
      </c>
      <c r="E481">
        <f t="shared" ca="1" si="38"/>
        <v>16</v>
      </c>
    </row>
    <row r="482" spans="1:5" x14ac:dyDescent="0.2">
      <c r="A482" t="str">
        <f t="shared" ca="1" si="35"/>
        <v>Major</v>
      </c>
      <c r="B482" t="str">
        <f t="shared" ca="1" si="36"/>
        <v>temporomandibular joint dysfunction</v>
      </c>
      <c r="C482">
        <f t="shared" si="39"/>
        <v>26</v>
      </c>
      <c r="D482" t="str">
        <f t="shared" ca="1" si="37"/>
        <v>Services relating to hinging joints of the jaw</v>
      </c>
      <c r="E482">
        <f t="shared" ca="1" si="38"/>
        <v>16</v>
      </c>
    </row>
    <row r="483" spans="1:5" x14ac:dyDescent="0.2">
      <c r="A483" t="str">
        <f t="shared" ca="1" si="35"/>
        <v>Basic</v>
      </c>
      <c r="B483" t="str">
        <f t="shared" ca="1" si="36"/>
        <v>oral surgery</v>
      </c>
      <c r="C483">
        <f t="shared" si="39"/>
        <v>26</v>
      </c>
      <c r="D483" t="str">
        <f t="shared" ca="1" si="37"/>
        <v>Extraction and other surgery procedures, incl. pre- and post-operative care</v>
      </c>
      <c r="E483">
        <f t="shared" ca="1" si="38"/>
        <v>9</v>
      </c>
    </row>
    <row r="484" spans="1:5" x14ac:dyDescent="0.2">
      <c r="A484" t="str">
        <f t="shared" ca="1" si="35"/>
        <v>Other</v>
      </c>
      <c r="B484" t="str">
        <f t="shared" ca="1" si="36"/>
        <v>Implants</v>
      </c>
      <c r="C484">
        <f t="shared" si="39"/>
        <v>26</v>
      </c>
      <c r="D484" t="str">
        <f t="shared" ca="1" si="37"/>
        <v>Implant dental work</v>
      </c>
      <c r="E484">
        <f t="shared" ca="1" si="38"/>
        <v>18</v>
      </c>
    </row>
    <row r="485" spans="1:5" x14ac:dyDescent="0.2">
      <c r="A485" t="str">
        <f t="shared" ca="1" si="35"/>
        <v>Basic</v>
      </c>
      <c r="B485" t="str">
        <f t="shared" ca="1" si="36"/>
        <v>general anesthesia</v>
      </c>
      <c r="C485">
        <f t="shared" si="39"/>
        <v>26</v>
      </c>
      <c r="D485" t="str">
        <f t="shared" ca="1" si="37"/>
        <v>Covered when used in conjunction with covered oral surgical procedures</v>
      </c>
      <c r="E485">
        <f t="shared" ca="1" si="38"/>
        <v>13</v>
      </c>
    </row>
    <row r="486" spans="1:5" x14ac:dyDescent="0.2">
      <c r="A486" t="str">
        <f t="shared" ca="1" si="35"/>
        <v>Basic</v>
      </c>
      <c r="B486" t="str">
        <f t="shared" ca="1" si="36"/>
        <v>basic restorative</v>
      </c>
      <c r="C486">
        <f t="shared" si="39"/>
        <v>26</v>
      </c>
      <c r="D486" t="str">
        <f t="shared" ca="1" si="37"/>
        <v>Fillings (amalgam "silver" and composite "white" non-molar)</v>
      </c>
      <c r="E486">
        <f t="shared" ca="1" si="38"/>
        <v>8</v>
      </c>
    </row>
    <row r="487" spans="1:5" x14ac:dyDescent="0.2">
      <c r="A487" t="str">
        <f t="shared" ca="1" si="35"/>
        <v>Diagnostics and Preventative</v>
      </c>
      <c r="B487" t="str">
        <f t="shared" ca="1" si="36"/>
        <v>Full-mouth x-ray</v>
      </c>
      <c r="C487">
        <f t="shared" si="39"/>
        <v>26</v>
      </c>
      <c r="D487">
        <f t="shared" ca="1" si="37"/>
        <v>0</v>
      </c>
      <c r="E487">
        <f t="shared" ca="1" si="38"/>
        <v>3</v>
      </c>
    </row>
    <row r="488" spans="1:5" x14ac:dyDescent="0.2">
      <c r="A488" t="str">
        <f t="shared" ca="1" si="35"/>
        <v>Basic</v>
      </c>
      <c r="B488" t="str">
        <f t="shared" ca="1" si="36"/>
        <v>basic restorative</v>
      </c>
      <c r="C488">
        <f t="shared" si="39"/>
        <v>27</v>
      </c>
      <c r="D488" t="str">
        <f t="shared" ca="1" si="37"/>
        <v>Fillings (amalgam "silver" and composite "white" non-molar)</v>
      </c>
      <c r="E488">
        <f t="shared" ca="1" si="38"/>
        <v>8</v>
      </c>
    </row>
    <row r="489" spans="1:5" x14ac:dyDescent="0.2">
      <c r="A489" t="str">
        <f t="shared" ca="1" si="35"/>
        <v>Major</v>
      </c>
      <c r="B489" t="str">
        <f t="shared" ca="1" si="36"/>
        <v>major restorative</v>
      </c>
      <c r="C489">
        <f t="shared" si="39"/>
        <v>27</v>
      </c>
      <c r="D489" t="str">
        <f t="shared" ca="1" si="37"/>
        <v>Single crowns, inlays, onlays</v>
      </c>
      <c r="E489">
        <f t="shared" ca="1" si="38"/>
        <v>14</v>
      </c>
    </row>
    <row r="490" spans="1:5" x14ac:dyDescent="0.2">
      <c r="A490" t="str">
        <f t="shared" ca="1" si="35"/>
        <v>Other</v>
      </c>
      <c r="B490" t="str">
        <f t="shared" ca="1" si="36"/>
        <v>Implants</v>
      </c>
      <c r="C490">
        <f t="shared" si="39"/>
        <v>27</v>
      </c>
      <c r="D490" t="str">
        <f t="shared" ca="1" si="37"/>
        <v>Implant dental work</v>
      </c>
      <c r="E490">
        <f t="shared" ca="1" si="38"/>
        <v>18</v>
      </c>
    </row>
    <row r="491" spans="1:5" x14ac:dyDescent="0.2">
      <c r="A491" t="str">
        <f t="shared" ca="1" si="35"/>
        <v>Diagnostics and Preventative</v>
      </c>
      <c r="B491" t="str">
        <f t="shared" ca="1" si="36"/>
        <v>Sealants</v>
      </c>
      <c r="C491">
        <f t="shared" si="39"/>
        <v>27</v>
      </c>
      <c r="D491">
        <f t="shared" ca="1" si="37"/>
        <v>0</v>
      </c>
      <c r="E491">
        <f t="shared" ca="1" si="38"/>
        <v>6</v>
      </c>
    </row>
    <row r="492" spans="1:5" x14ac:dyDescent="0.2">
      <c r="A492" t="str">
        <f t="shared" ca="1" si="35"/>
        <v>Diagnostics and Preventative</v>
      </c>
      <c r="B492" t="str">
        <f t="shared" ca="1" si="36"/>
        <v>Full-mouth x-ray</v>
      </c>
      <c r="C492">
        <f t="shared" si="39"/>
        <v>27</v>
      </c>
      <c r="D492">
        <f t="shared" ca="1" si="37"/>
        <v>0</v>
      </c>
      <c r="E492">
        <f t="shared" ca="1" si="38"/>
        <v>3</v>
      </c>
    </row>
    <row r="493" spans="1:5" x14ac:dyDescent="0.2">
      <c r="A493" t="str">
        <f t="shared" ca="1" si="35"/>
        <v>Diagnostics and Preventative</v>
      </c>
      <c r="B493" t="str">
        <f t="shared" ca="1" si="36"/>
        <v>Space Maintainers</v>
      </c>
      <c r="C493">
        <f t="shared" si="39"/>
        <v>27</v>
      </c>
      <c r="D493">
        <f t="shared" ca="1" si="37"/>
        <v>0</v>
      </c>
      <c r="E493">
        <f t="shared" ca="1" si="38"/>
        <v>7</v>
      </c>
    </row>
    <row r="494" spans="1:5" x14ac:dyDescent="0.2">
      <c r="A494" t="str">
        <f t="shared" ca="1" si="35"/>
        <v>Diagnostics and Preventative</v>
      </c>
      <c r="B494" t="str">
        <f t="shared" ca="1" si="36"/>
        <v>Bitewing x-rays</v>
      </c>
      <c r="C494">
        <f t="shared" si="39"/>
        <v>27</v>
      </c>
      <c r="D494">
        <f t="shared" ca="1" si="37"/>
        <v>0</v>
      </c>
      <c r="E494">
        <f t="shared" ca="1" si="38"/>
        <v>2</v>
      </c>
    </row>
    <row r="495" spans="1:5" x14ac:dyDescent="0.2">
      <c r="A495" t="str">
        <f t="shared" ca="1" si="35"/>
        <v>Major</v>
      </c>
      <c r="B495" t="str">
        <f t="shared" ca="1" si="36"/>
        <v>major restorative</v>
      </c>
      <c r="C495">
        <f t="shared" si="39"/>
        <v>27</v>
      </c>
      <c r="D495" t="str">
        <f t="shared" ca="1" si="37"/>
        <v>Single crowns, inlays, onlays</v>
      </c>
      <c r="E495">
        <f t="shared" ca="1" si="38"/>
        <v>14</v>
      </c>
    </row>
    <row r="496" spans="1:5" x14ac:dyDescent="0.2">
      <c r="A496" t="str">
        <f t="shared" ca="1" si="35"/>
        <v>Basic</v>
      </c>
      <c r="B496" t="str">
        <f t="shared" ca="1" si="36"/>
        <v>basic restorative</v>
      </c>
      <c r="C496">
        <f t="shared" si="39"/>
        <v>27</v>
      </c>
      <c r="D496" t="str">
        <f t="shared" ca="1" si="37"/>
        <v>Fillings (amalgam "silver" and composite "white" non-molar)</v>
      </c>
      <c r="E496">
        <f t="shared" ca="1" si="38"/>
        <v>8</v>
      </c>
    </row>
    <row r="497" spans="1:5" x14ac:dyDescent="0.2">
      <c r="A497" t="str">
        <f t="shared" ca="1" si="35"/>
        <v>Major</v>
      </c>
      <c r="B497" t="str">
        <f t="shared" ca="1" si="36"/>
        <v>major restorative</v>
      </c>
      <c r="C497">
        <f t="shared" si="39"/>
        <v>27</v>
      </c>
      <c r="D497" t="str">
        <f t="shared" ca="1" si="37"/>
        <v>Single crowns, inlays, onlays</v>
      </c>
      <c r="E497">
        <f t="shared" ca="1" si="38"/>
        <v>14</v>
      </c>
    </row>
    <row r="498" spans="1:5" x14ac:dyDescent="0.2">
      <c r="A498" t="str">
        <f t="shared" ca="1" si="35"/>
        <v>Diagnostics and Preventative</v>
      </c>
      <c r="B498" t="str">
        <f t="shared" ca="1" si="36"/>
        <v>Space Maintainers</v>
      </c>
      <c r="C498">
        <f t="shared" si="39"/>
        <v>27</v>
      </c>
      <c r="D498">
        <f t="shared" ca="1" si="37"/>
        <v>0</v>
      </c>
      <c r="E498">
        <f t="shared" ca="1" si="38"/>
        <v>7</v>
      </c>
    </row>
    <row r="499" spans="1:5" x14ac:dyDescent="0.2">
      <c r="A499" t="str">
        <f t="shared" ca="1" si="35"/>
        <v>Major</v>
      </c>
      <c r="B499" t="str">
        <f t="shared" ca="1" si="36"/>
        <v>temporomandibular joint dysfunction</v>
      </c>
      <c r="C499">
        <f t="shared" si="39"/>
        <v>27</v>
      </c>
      <c r="D499" t="str">
        <f t="shared" ca="1" si="37"/>
        <v>Services relating to hinging joints of the jaw</v>
      </c>
      <c r="E499">
        <f t="shared" ca="1" si="38"/>
        <v>16</v>
      </c>
    </row>
    <row r="500" spans="1:5" x14ac:dyDescent="0.2">
      <c r="A500" t="str">
        <f t="shared" ca="1" si="35"/>
        <v>Major</v>
      </c>
      <c r="B500" t="str">
        <f t="shared" ca="1" si="36"/>
        <v>major restorative</v>
      </c>
      <c r="C500">
        <f t="shared" si="39"/>
        <v>27</v>
      </c>
      <c r="D500" t="str">
        <f t="shared" ca="1" si="37"/>
        <v>Single crowns, inlays, onlays</v>
      </c>
      <c r="E500">
        <f t="shared" ca="1" si="38"/>
        <v>14</v>
      </c>
    </row>
    <row r="501" spans="1:5" x14ac:dyDescent="0.2">
      <c r="A501" t="str">
        <f t="shared" ca="1" si="35"/>
        <v>Basic</v>
      </c>
      <c r="B501" t="str">
        <f t="shared" ca="1" si="36"/>
        <v>endodontics</v>
      </c>
      <c r="C501">
        <f t="shared" si="39"/>
        <v>27</v>
      </c>
      <c r="D501" t="str">
        <f t="shared" ca="1" si="37"/>
        <v>Root canal, pulpal therapy</v>
      </c>
      <c r="E501">
        <f t="shared" ca="1" si="38"/>
        <v>10</v>
      </c>
    </row>
    <row r="502" spans="1:5" x14ac:dyDescent="0.2">
      <c r="A502" t="str">
        <f t="shared" ca="1" si="35"/>
        <v>Orthodontics</v>
      </c>
      <c r="B502" t="str">
        <f t="shared" ca="1" si="36"/>
        <v>orthodontics</v>
      </c>
      <c r="C502">
        <f t="shared" si="39"/>
        <v>27</v>
      </c>
      <c r="D502" t="str">
        <f t="shared" ca="1" si="37"/>
        <v>For eligible dependents to age 19</v>
      </c>
      <c r="E502">
        <f t="shared" ca="1" si="38"/>
        <v>17</v>
      </c>
    </row>
    <row r="503" spans="1:5" x14ac:dyDescent="0.2">
      <c r="A503" t="str">
        <f t="shared" ca="1" si="35"/>
        <v>Basic</v>
      </c>
      <c r="B503" t="str">
        <f t="shared" ca="1" si="36"/>
        <v>surgical periodontics</v>
      </c>
      <c r="C503">
        <f t="shared" si="39"/>
        <v>27</v>
      </c>
      <c r="D503" t="str">
        <f t="shared" ca="1" si="37"/>
        <v>Surgical treatment of the gums and supporting structures of the teeth</v>
      </c>
      <c r="E503">
        <f t="shared" ca="1" si="38"/>
        <v>11</v>
      </c>
    </row>
    <row r="504" spans="1:5" x14ac:dyDescent="0.2">
      <c r="A504" t="str">
        <f t="shared" ca="1" si="35"/>
        <v>Diagnostics and Preventative</v>
      </c>
      <c r="B504" t="str">
        <f t="shared" ca="1" si="36"/>
        <v>Full-mouth x-ray</v>
      </c>
      <c r="C504">
        <f t="shared" si="39"/>
        <v>27</v>
      </c>
      <c r="D504">
        <f t="shared" ca="1" si="37"/>
        <v>0</v>
      </c>
      <c r="E504">
        <f t="shared" ca="1" si="38"/>
        <v>3</v>
      </c>
    </row>
    <row r="505" spans="1:5" x14ac:dyDescent="0.2">
      <c r="A505" t="str">
        <f t="shared" ca="1" si="35"/>
        <v>Diagnostics and Preventative</v>
      </c>
      <c r="B505" t="str">
        <f t="shared" ca="1" si="36"/>
        <v>Bitewing x-rays</v>
      </c>
      <c r="C505">
        <f t="shared" si="39"/>
        <v>27</v>
      </c>
      <c r="D505">
        <f t="shared" ca="1" si="37"/>
        <v>0</v>
      </c>
      <c r="E505">
        <f t="shared" ca="1" si="38"/>
        <v>2</v>
      </c>
    </row>
    <row r="506" spans="1:5" x14ac:dyDescent="0.2">
      <c r="A506" t="str">
        <f t="shared" ca="1" si="35"/>
        <v>Major</v>
      </c>
      <c r="B506" t="str">
        <f t="shared" ca="1" si="36"/>
        <v>prosthodontics</v>
      </c>
      <c r="C506">
        <f t="shared" si="39"/>
        <v>28</v>
      </c>
      <c r="D506" t="str">
        <f t="shared" ca="1" si="37"/>
        <v>Procedures for replacement of missing teeth by construction or repair of bridges and partial or complete dentures</v>
      </c>
      <c r="E506">
        <f t="shared" ca="1" si="38"/>
        <v>15</v>
      </c>
    </row>
    <row r="507" spans="1:5" x14ac:dyDescent="0.2">
      <c r="A507" t="str">
        <f t="shared" ca="1" si="35"/>
        <v>Diagnostics and Preventative</v>
      </c>
      <c r="B507" t="str">
        <f t="shared" ca="1" si="36"/>
        <v>Full-mouth x-ray</v>
      </c>
      <c r="C507">
        <f t="shared" si="39"/>
        <v>28</v>
      </c>
      <c r="D507">
        <f t="shared" ca="1" si="37"/>
        <v>0</v>
      </c>
      <c r="E507">
        <f t="shared" ca="1" si="38"/>
        <v>3</v>
      </c>
    </row>
    <row r="508" spans="1:5" x14ac:dyDescent="0.2">
      <c r="A508" t="str">
        <f t="shared" ca="1" si="35"/>
        <v>Basic</v>
      </c>
      <c r="B508" t="str">
        <f t="shared" ca="1" si="36"/>
        <v>endodontics</v>
      </c>
      <c r="C508">
        <f t="shared" si="39"/>
        <v>28</v>
      </c>
      <c r="D508" t="str">
        <f t="shared" ca="1" si="37"/>
        <v>Root canal, pulpal therapy</v>
      </c>
      <c r="E508">
        <f t="shared" ca="1" si="38"/>
        <v>10</v>
      </c>
    </row>
    <row r="509" spans="1:5" x14ac:dyDescent="0.2">
      <c r="A509" t="str">
        <f t="shared" ca="1" si="35"/>
        <v>Diagnostics and Preventative</v>
      </c>
      <c r="B509" t="str">
        <f t="shared" ca="1" si="36"/>
        <v>Prophylaxis</v>
      </c>
      <c r="C509">
        <f t="shared" si="39"/>
        <v>28</v>
      </c>
      <c r="D509">
        <f t="shared" ca="1" si="37"/>
        <v>0</v>
      </c>
      <c r="E509">
        <f t="shared" ca="1" si="38"/>
        <v>4</v>
      </c>
    </row>
    <row r="510" spans="1:5" x14ac:dyDescent="0.2">
      <c r="A510" t="str">
        <f t="shared" ca="1" si="35"/>
        <v>Basic</v>
      </c>
      <c r="B510" t="str">
        <f t="shared" ca="1" si="36"/>
        <v>oral surgery</v>
      </c>
      <c r="C510">
        <f t="shared" si="39"/>
        <v>28</v>
      </c>
      <c r="D510" t="str">
        <f t="shared" ca="1" si="37"/>
        <v>Extraction and other surgery procedures, incl. pre- and post-operative care</v>
      </c>
      <c r="E510">
        <f t="shared" ca="1" si="38"/>
        <v>9</v>
      </c>
    </row>
    <row r="511" spans="1:5" x14ac:dyDescent="0.2">
      <c r="A511" t="str">
        <f t="shared" ca="1" si="35"/>
        <v>Diagnostics and Preventative</v>
      </c>
      <c r="B511" t="str">
        <f t="shared" ca="1" si="36"/>
        <v>Full-mouth x-ray</v>
      </c>
      <c r="C511">
        <f t="shared" si="39"/>
        <v>28</v>
      </c>
      <c r="D511">
        <f t="shared" ca="1" si="37"/>
        <v>0</v>
      </c>
      <c r="E511">
        <f t="shared" ca="1" si="38"/>
        <v>3</v>
      </c>
    </row>
    <row r="512" spans="1:5" x14ac:dyDescent="0.2">
      <c r="A512" t="str">
        <f t="shared" ca="1" si="35"/>
        <v>Diagnostics and Preventative</v>
      </c>
      <c r="B512" t="str">
        <f t="shared" ca="1" si="36"/>
        <v>Full-mouth x-ray</v>
      </c>
      <c r="C512">
        <f t="shared" si="39"/>
        <v>28</v>
      </c>
      <c r="D512">
        <f t="shared" ca="1" si="37"/>
        <v>0</v>
      </c>
      <c r="E512">
        <f t="shared" ca="1" si="38"/>
        <v>3</v>
      </c>
    </row>
    <row r="513" spans="1:5" x14ac:dyDescent="0.2">
      <c r="A513" t="str">
        <f t="shared" ca="1" si="35"/>
        <v>Orthodontics</v>
      </c>
      <c r="B513" t="str">
        <f t="shared" ca="1" si="36"/>
        <v>orthodontics</v>
      </c>
      <c r="C513">
        <f t="shared" si="39"/>
        <v>28</v>
      </c>
      <c r="D513" t="str">
        <f t="shared" ca="1" si="37"/>
        <v>For eligible dependents to age 19</v>
      </c>
      <c r="E513">
        <f t="shared" ca="1" si="38"/>
        <v>17</v>
      </c>
    </row>
    <row r="514" spans="1:5" x14ac:dyDescent="0.2">
      <c r="A514" t="str">
        <f t="shared" ref="A514:A577" ca="1" si="40">INDEX(services,E514,1)</f>
        <v>Major</v>
      </c>
      <c r="B514" t="str">
        <f t="shared" ref="B514:B577" ca="1" si="41">INDEX(services,E514,2)</f>
        <v>major restorative</v>
      </c>
      <c r="C514">
        <f t="shared" si="39"/>
        <v>28</v>
      </c>
      <c r="D514" t="str">
        <f t="shared" ref="D514:D577" ca="1" si="42">INDEX(services,E514,3)</f>
        <v>Single crowns, inlays, onlays</v>
      </c>
      <c r="E514">
        <f t="shared" ref="E514:E577" ca="1" si="43">RANDBETWEEN(1,ROWS(services))</f>
        <v>14</v>
      </c>
    </row>
    <row r="515" spans="1:5" x14ac:dyDescent="0.2">
      <c r="A515" t="str">
        <f t="shared" ca="1" si="40"/>
        <v>Diagnostics and Preventative</v>
      </c>
      <c r="B515" t="str">
        <f t="shared" ca="1" si="41"/>
        <v>Bitewing x-rays</v>
      </c>
      <c r="C515">
        <f t="shared" si="39"/>
        <v>28</v>
      </c>
      <c r="D515">
        <f t="shared" ca="1" si="42"/>
        <v>0</v>
      </c>
      <c r="E515">
        <f t="shared" ca="1" si="43"/>
        <v>2</v>
      </c>
    </row>
    <row r="516" spans="1:5" x14ac:dyDescent="0.2">
      <c r="A516" t="str">
        <f t="shared" ca="1" si="40"/>
        <v>Diagnostics and Preventative</v>
      </c>
      <c r="B516" t="str">
        <f t="shared" ca="1" si="41"/>
        <v>Space Maintainers</v>
      </c>
      <c r="C516">
        <f t="shared" ref="C516:C579" si="44">IF(MOD(ROW(C516)-2,18)&lt;&gt;0,C515,C515+1)</f>
        <v>28</v>
      </c>
      <c r="D516">
        <f t="shared" ca="1" si="42"/>
        <v>0</v>
      </c>
      <c r="E516">
        <f t="shared" ca="1" si="43"/>
        <v>7</v>
      </c>
    </row>
    <row r="517" spans="1:5" x14ac:dyDescent="0.2">
      <c r="A517" t="str">
        <f t="shared" ca="1" si="40"/>
        <v>Basic</v>
      </c>
      <c r="B517" t="str">
        <f t="shared" ca="1" si="41"/>
        <v>general anesthesia</v>
      </c>
      <c r="C517">
        <f t="shared" si="44"/>
        <v>28</v>
      </c>
      <c r="D517" t="str">
        <f t="shared" ca="1" si="42"/>
        <v>Covered when used in conjunction with covered oral surgical procedures</v>
      </c>
      <c r="E517">
        <f t="shared" ca="1" si="43"/>
        <v>13</v>
      </c>
    </row>
    <row r="518" spans="1:5" x14ac:dyDescent="0.2">
      <c r="A518" t="str">
        <f t="shared" ca="1" si="40"/>
        <v>Major</v>
      </c>
      <c r="B518" t="str">
        <f t="shared" ca="1" si="41"/>
        <v>major restorative</v>
      </c>
      <c r="C518">
        <f t="shared" si="44"/>
        <v>28</v>
      </c>
      <c r="D518" t="str">
        <f t="shared" ca="1" si="42"/>
        <v>Single crowns, inlays, onlays</v>
      </c>
      <c r="E518">
        <f t="shared" ca="1" si="43"/>
        <v>14</v>
      </c>
    </row>
    <row r="519" spans="1:5" x14ac:dyDescent="0.2">
      <c r="A519" t="str">
        <f t="shared" ca="1" si="40"/>
        <v>Basic</v>
      </c>
      <c r="B519" t="str">
        <f t="shared" ca="1" si="41"/>
        <v>general anesthesia</v>
      </c>
      <c r="C519">
        <f t="shared" si="44"/>
        <v>28</v>
      </c>
      <c r="D519" t="str">
        <f t="shared" ca="1" si="42"/>
        <v>Covered when used in conjunction with covered oral surgical procedures</v>
      </c>
      <c r="E519">
        <f t="shared" ca="1" si="43"/>
        <v>13</v>
      </c>
    </row>
    <row r="520" spans="1:5" x14ac:dyDescent="0.2">
      <c r="A520" t="str">
        <f t="shared" ca="1" si="40"/>
        <v>Basic</v>
      </c>
      <c r="B520" t="str">
        <f t="shared" ca="1" si="41"/>
        <v>endodontics</v>
      </c>
      <c r="C520">
        <f t="shared" si="44"/>
        <v>28</v>
      </c>
      <c r="D520" t="str">
        <f t="shared" ca="1" si="42"/>
        <v>Root canal, pulpal therapy</v>
      </c>
      <c r="E520">
        <f t="shared" ca="1" si="43"/>
        <v>10</v>
      </c>
    </row>
    <row r="521" spans="1:5" x14ac:dyDescent="0.2">
      <c r="A521" t="str">
        <f t="shared" ca="1" si="40"/>
        <v>Diagnostics and Preventative</v>
      </c>
      <c r="B521" t="str">
        <f t="shared" ca="1" si="41"/>
        <v>Sealants</v>
      </c>
      <c r="C521">
        <f t="shared" si="44"/>
        <v>28</v>
      </c>
      <c r="D521">
        <f t="shared" ca="1" si="42"/>
        <v>0</v>
      </c>
      <c r="E521">
        <f t="shared" ca="1" si="43"/>
        <v>6</v>
      </c>
    </row>
    <row r="522" spans="1:5" x14ac:dyDescent="0.2">
      <c r="A522" t="str">
        <f t="shared" ca="1" si="40"/>
        <v>Diagnostics and Preventative</v>
      </c>
      <c r="B522" t="str">
        <f t="shared" ca="1" si="41"/>
        <v>Periodic Exams</v>
      </c>
      <c r="C522">
        <f t="shared" si="44"/>
        <v>28</v>
      </c>
      <c r="D522">
        <f t="shared" ca="1" si="42"/>
        <v>0</v>
      </c>
      <c r="E522">
        <f t="shared" ca="1" si="43"/>
        <v>1</v>
      </c>
    </row>
    <row r="523" spans="1:5" x14ac:dyDescent="0.2">
      <c r="A523" t="str">
        <f t="shared" ca="1" si="40"/>
        <v>Basic</v>
      </c>
      <c r="B523" t="str">
        <f t="shared" ca="1" si="41"/>
        <v>surgical periodontics</v>
      </c>
      <c r="C523">
        <f t="shared" si="44"/>
        <v>28</v>
      </c>
      <c r="D523" t="str">
        <f t="shared" ca="1" si="42"/>
        <v>Surgical treatment of the gums and supporting structures of the teeth</v>
      </c>
      <c r="E523">
        <f t="shared" ca="1" si="43"/>
        <v>11</v>
      </c>
    </row>
    <row r="524" spans="1:5" x14ac:dyDescent="0.2">
      <c r="A524" t="str">
        <f t="shared" ca="1" si="40"/>
        <v>Basic</v>
      </c>
      <c r="B524" t="str">
        <f t="shared" ca="1" si="41"/>
        <v>non-surgical periodontics</v>
      </c>
      <c r="C524">
        <f t="shared" si="44"/>
        <v>29</v>
      </c>
      <c r="D524" t="str">
        <f t="shared" ca="1" si="42"/>
        <v xml:space="preserve">Non-surgical treatment of the gums and supporting structures of the teeth </v>
      </c>
      <c r="E524">
        <f t="shared" ca="1" si="43"/>
        <v>12</v>
      </c>
    </row>
    <row r="525" spans="1:5" x14ac:dyDescent="0.2">
      <c r="A525" t="str">
        <f t="shared" ca="1" si="40"/>
        <v>Basic</v>
      </c>
      <c r="B525" t="str">
        <f t="shared" ca="1" si="41"/>
        <v>general anesthesia</v>
      </c>
      <c r="C525">
        <f t="shared" si="44"/>
        <v>29</v>
      </c>
      <c r="D525" t="str">
        <f t="shared" ca="1" si="42"/>
        <v>Covered when used in conjunction with covered oral surgical procedures</v>
      </c>
      <c r="E525">
        <f t="shared" ca="1" si="43"/>
        <v>13</v>
      </c>
    </row>
    <row r="526" spans="1:5" x14ac:dyDescent="0.2">
      <c r="A526" t="str">
        <f t="shared" ca="1" si="40"/>
        <v>Diagnostics and Preventative</v>
      </c>
      <c r="B526" t="str">
        <f t="shared" ca="1" si="41"/>
        <v>Sealants</v>
      </c>
      <c r="C526">
        <f t="shared" si="44"/>
        <v>29</v>
      </c>
      <c r="D526">
        <f t="shared" ca="1" si="42"/>
        <v>0</v>
      </c>
      <c r="E526">
        <f t="shared" ca="1" si="43"/>
        <v>6</v>
      </c>
    </row>
    <row r="527" spans="1:5" x14ac:dyDescent="0.2">
      <c r="A527" t="str">
        <f t="shared" ca="1" si="40"/>
        <v>Diagnostics and Preventative</v>
      </c>
      <c r="B527" t="str">
        <f t="shared" ca="1" si="41"/>
        <v>Periodic Exams</v>
      </c>
      <c r="C527">
        <f t="shared" si="44"/>
        <v>29</v>
      </c>
      <c r="D527">
        <f t="shared" ca="1" si="42"/>
        <v>0</v>
      </c>
      <c r="E527">
        <f t="shared" ca="1" si="43"/>
        <v>1</v>
      </c>
    </row>
    <row r="528" spans="1:5" x14ac:dyDescent="0.2">
      <c r="A528" t="str">
        <f t="shared" ca="1" si="40"/>
        <v>Diagnostics and Preventative</v>
      </c>
      <c r="B528" t="str">
        <f t="shared" ca="1" si="41"/>
        <v>Fluoride treatments</v>
      </c>
      <c r="C528">
        <f t="shared" si="44"/>
        <v>29</v>
      </c>
      <c r="D528">
        <f t="shared" ca="1" si="42"/>
        <v>0</v>
      </c>
      <c r="E528">
        <f t="shared" ca="1" si="43"/>
        <v>5</v>
      </c>
    </row>
    <row r="529" spans="1:5" x14ac:dyDescent="0.2">
      <c r="A529" t="str">
        <f t="shared" ca="1" si="40"/>
        <v>Basic</v>
      </c>
      <c r="B529" t="str">
        <f t="shared" ca="1" si="41"/>
        <v>oral surgery</v>
      </c>
      <c r="C529">
        <f t="shared" si="44"/>
        <v>29</v>
      </c>
      <c r="D529" t="str">
        <f t="shared" ca="1" si="42"/>
        <v>Extraction and other surgery procedures, incl. pre- and post-operative care</v>
      </c>
      <c r="E529">
        <f t="shared" ca="1" si="43"/>
        <v>9</v>
      </c>
    </row>
    <row r="530" spans="1:5" x14ac:dyDescent="0.2">
      <c r="A530" t="str">
        <f t="shared" ca="1" si="40"/>
        <v>Diagnostics and Preventative</v>
      </c>
      <c r="B530" t="str">
        <f t="shared" ca="1" si="41"/>
        <v>Bitewing x-rays</v>
      </c>
      <c r="C530">
        <f t="shared" si="44"/>
        <v>29</v>
      </c>
      <c r="D530">
        <f t="shared" ca="1" si="42"/>
        <v>0</v>
      </c>
      <c r="E530">
        <f t="shared" ca="1" si="43"/>
        <v>2</v>
      </c>
    </row>
    <row r="531" spans="1:5" x14ac:dyDescent="0.2">
      <c r="A531" t="str">
        <f t="shared" ca="1" si="40"/>
        <v>Diagnostics and Preventative</v>
      </c>
      <c r="B531" t="str">
        <f t="shared" ca="1" si="41"/>
        <v>Periodic Exams</v>
      </c>
      <c r="C531">
        <f t="shared" si="44"/>
        <v>29</v>
      </c>
      <c r="D531">
        <f t="shared" ca="1" si="42"/>
        <v>0</v>
      </c>
      <c r="E531">
        <f t="shared" ca="1" si="43"/>
        <v>1</v>
      </c>
    </row>
    <row r="532" spans="1:5" x14ac:dyDescent="0.2">
      <c r="A532" t="str">
        <f t="shared" ca="1" si="40"/>
        <v>Diagnostics and Preventative</v>
      </c>
      <c r="B532" t="str">
        <f t="shared" ca="1" si="41"/>
        <v>Sealants</v>
      </c>
      <c r="C532">
        <f t="shared" si="44"/>
        <v>29</v>
      </c>
      <c r="D532">
        <f t="shared" ca="1" si="42"/>
        <v>0</v>
      </c>
      <c r="E532">
        <f t="shared" ca="1" si="43"/>
        <v>6</v>
      </c>
    </row>
    <row r="533" spans="1:5" x14ac:dyDescent="0.2">
      <c r="A533" t="str">
        <f t="shared" ca="1" si="40"/>
        <v>Diagnostics and Preventative</v>
      </c>
      <c r="B533" t="str">
        <f t="shared" ca="1" si="41"/>
        <v>Sealants</v>
      </c>
      <c r="C533">
        <f t="shared" si="44"/>
        <v>29</v>
      </c>
      <c r="D533">
        <f t="shared" ca="1" si="42"/>
        <v>0</v>
      </c>
      <c r="E533">
        <f t="shared" ca="1" si="43"/>
        <v>6</v>
      </c>
    </row>
    <row r="534" spans="1:5" x14ac:dyDescent="0.2">
      <c r="A534" t="str">
        <f t="shared" ca="1" si="40"/>
        <v>Diagnostics and Preventative</v>
      </c>
      <c r="B534" t="str">
        <f t="shared" ca="1" si="41"/>
        <v>Full-mouth x-ray</v>
      </c>
      <c r="C534">
        <f t="shared" si="44"/>
        <v>29</v>
      </c>
      <c r="D534">
        <f t="shared" ca="1" si="42"/>
        <v>0</v>
      </c>
      <c r="E534">
        <f t="shared" ca="1" si="43"/>
        <v>3</v>
      </c>
    </row>
    <row r="535" spans="1:5" x14ac:dyDescent="0.2">
      <c r="A535" t="str">
        <f t="shared" ca="1" si="40"/>
        <v>Major</v>
      </c>
      <c r="B535" t="str">
        <f t="shared" ca="1" si="41"/>
        <v>major restorative</v>
      </c>
      <c r="C535">
        <f t="shared" si="44"/>
        <v>29</v>
      </c>
      <c r="D535" t="str">
        <f t="shared" ca="1" si="42"/>
        <v>Single crowns, inlays, onlays</v>
      </c>
      <c r="E535">
        <f t="shared" ca="1" si="43"/>
        <v>14</v>
      </c>
    </row>
    <row r="536" spans="1:5" x14ac:dyDescent="0.2">
      <c r="A536" t="str">
        <f t="shared" ca="1" si="40"/>
        <v>Diagnostics and Preventative</v>
      </c>
      <c r="B536" t="str">
        <f t="shared" ca="1" si="41"/>
        <v>Full-mouth x-ray</v>
      </c>
      <c r="C536">
        <f t="shared" si="44"/>
        <v>29</v>
      </c>
      <c r="D536">
        <f t="shared" ca="1" si="42"/>
        <v>0</v>
      </c>
      <c r="E536">
        <f t="shared" ca="1" si="43"/>
        <v>3</v>
      </c>
    </row>
    <row r="537" spans="1:5" x14ac:dyDescent="0.2">
      <c r="A537" t="str">
        <f t="shared" ca="1" si="40"/>
        <v>Basic</v>
      </c>
      <c r="B537" t="str">
        <f t="shared" ca="1" si="41"/>
        <v>non-surgical periodontics</v>
      </c>
      <c r="C537">
        <f t="shared" si="44"/>
        <v>29</v>
      </c>
      <c r="D537" t="str">
        <f t="shared" ca="1" si="42"/>
        <v xml:space="preserve">Non-surgical treatment of the gums and supporting structures of the teeth </v>
      </c>
      <c r="E537">
        <f t="shared" ca="1" si="43"/>
        <v>12</v>
      </c>
    </row>
    <row r="538" spans="1:5" x14ac:dyDescent="0.2">
      <c r="A538" t="str">
        <f t="shared" ca="1" si="40"/>
        <v>Other</v>
      </c>
      <c r="B538" t="str">
        <f t="shared" ca="1" si="41"/>
        <v>Implants</v>
      </c>
      <c r="C538">
        <f t="shared" si="44"/>
        <v>29</v>
      </c>
      <c r="D538" t="str">
        <f t="shared" ca="1" si="42"/>
        <v>Implant dental work</v>
      </c>
      <c r="E538">
        <f t="shared" ca="1" si="43"/>
        <v>18</v>
      </c>
    </row>
    <row r="539" spans="1:5" x14ac:dyDescent="0.2">
      <c r="A539" t="str">
        <f t="shared" ca="1" si="40"/>
        <v>Basic</v>
      </c>
      <c r="B539" t="str">
        <f t="shared" ca="1" si="41"/>
        <v>general anesthesia</v>
      </c>
      <c r="C539">
        <f t="shared" si="44"/>
        <v>29</v>
      </c>
      <c r="D539" t="str">
        <f t="shared" ca="1" si="42"/>
        <v>Covered when used in conjunction with covered oral surgical procedures</v>
      </c>
      <c r="E539">
        <f t="shared" ca="1" si="43"/>
        <v>13</v>
      </c>
    </row>
    <row r="540" spans="1:5" x14ac:dyDescent="0.2">
      <c r="A540" t="str">
        <f t="shared" ca="1" si="40"/>
        <v>Major</v>
      </c>
      <c r="B540" t="str">
        <f t="shared" ca="1" si="41"/>
        <v>major restorative</v>
      </c>
      <c r="C540">
        <f t="shared" si="44"/>
        <v>29</v>
      </c>
      <c r="D540" t="str">
        <f t="shared" ca="1" si="42"/>
        <v>Single crowns, inlays, onlays</v>
      </c>
      <c r="E540">
        <f t="shared" ca="1" si="43"/>
        <v>14</v>
      </c>
    </row>
    <row r="541" spans="1:5" x14ac:dyDescent="0.2">
      <c r="A541" t="str">
        <f t="shared" ca="1" si="40"/>
        <v>Diagnostics and Preventative</v>
      </c>
      <c r="B541" t="str">
        <f t="shared" ca="1" si="41"/>
        <v>Fluoride treatments</v>
      </c>
      <c r="C541">
        <f t="shared" si="44"/>
        <v>29</v>
      </c>
      <c r="D541">
        <f t="shared" ca="1" si="42"/>
        <v>0</v>
      </c>
      <c r="E541">
        <f t="shared" ca="1" si="43"/>
        <v>5</v>
      </c>
    </row>
    <row r="542" spans="1:5" x14ac:dyDescent="0.2">
      <c r="A542" t="str">
        <f t="shared" ca="1" si="40"/>
        <v>Basic</v>
      </c>
      <c r="B542" t="str">
        <f t="shared" ca="1" si="41"/>
        <v>general anesthesia</v>
      </c>
      <c r="C542">
        <f t="shared" si="44"/>
        <v>30</v>
      </c>
      <c r="D542" t="str">
        <f t="shared" ca="1" si="42"/>
        <v>Covered when used in conjunction with covered oral surgical procedures</v>
      </c>
      <c r="E542">
        <f t="shared" ca="1" si="43"/>
        <v>13</v>
      </c>
    </row>
    <row r="543" spans="1:5" x14ac:dyDescent="0.2">
      <c r="A543" t="str">
        <f t="shared" ca="1" si="40"/>
        <v>Basic</v>
      </c>
      <c r="B543" t="str">
        <f t="shared" ca="1" si="41"/>
        <v>oral surgery</v>
      </c>
      <c r="C543">
        <f t="shared" si="44"/>
        <v>30</v>
      </c>
      <c r="D543" t="str">
        <f t="shared" ca="1" si="42"/>
        <v>Extraction and other surgery procedures, incl. pre- and post-operative care</v>
      </c>
      <c r="E543">
        <f t="shared" ca="1" si="43"/>
        <v>9</v>
      </c>
    </row>
    <row r="544" spans="1:5" x14ac:dyDescent="0.2">
      <c r="A544" t="str">
        <f t="shared" ca="1" si="40"/>
        <v>Diagnostics and Preventative</v>
      </c>
      <c r="B544" t="str">
        <f t="shared" ca="1" si="41"/>
        <v>Full-mouth x-ray</v>
      </c>
      <c r="C544">
        <f t="shared" si="44"/>
        <v>30</v>
      </c>
      <c r="D544">
        <f t="shared" ca="1" si="42"/>
        <v>0</v>
      </c>
      <c r="E544">
        <f t="shared" ca="1" si="43"/>
        <v>3</v>
      </c>
    </row>
    <row r="545" spans="1:5" x14ac:dyDescent="0.2">
      <c r="A545" t="str">
        <f t="shared" ca="1" si="40"/>
        <v>Basic</v>
      </c>
      <c r="B545" t="str">
        <f t="shared" ca="1" si="41"/>
        <v>oral surgery</v>
      </c>
      <c r="C545">
        <f t="shared" si="44"/>
        <v>30</v>
      </c>
      <c r="D545" t="str">
        <f t="shared" ca="1" si="42"/>
        <v>Extraction and other surgery procedures, incl. pre- and post-operative care</v>
      </c>
      <c r="E545">
        <f t="shared" ca="1" si="43"/>
        <v>9</v>
      </c>
    </row>
    <row r="546" spans="1:5" x14ac:dyDescent="0.2">
      <c r="A546" t="str">
        <f t="shared" ca="1" si="40"/>
        <v>Diagnostics and Preventative</v>
      </c>
      <c r="B546" t="str">
        <f t="shared" ca="1" si="41"/>
        <v>Periodic Exams</v>
      </c>
      <c r="C546">
        <f t="shared" si="44"/>
        <v>30</v>
      </c>
      <c r="D546">
        <f t="shared" ca="1" si="42"/>
        <v>0</v>
      </c>
      <c r="E546">
        <f t="shared" ca="1" si="43"/>
        <v>1</v>
      </c>
    </row>
    <row r="547" spans="1:5" x14ac:dyDescent="0.2">
      <c r="A547" t="str">
        <f t="shared" ca="1" si="40"/>
        <v>Basic</v>
      </c>
      <c r="B547" t="str">
        <f t="shared" ca="1" si="41"/>
        <v>oral surgery</v>
      </c>
      <c r="C547">
        <f t="shared" si="44"/>
        <v>30</v>
      </c>
      <c r="D547" t="str">
        <f t="shared" ca="1" si="42"/>
        <v>Extraction and other surgery procedures, incl. pre- and post-operative care</v>
      </c>
      <c r="E547">
        <f t="shared" ca="1" si="43"/>
        <v>9</v>
      </c>
    </row>
    <row r="548" spans="1:5" x14ac:dyDescent="0.2">
      <c r="A548" t="str">
        <f t="shared" ca="1" si="40"/>
        <v>Basic</v>
      </c>
      <c r="B548" t="str">
        <f t="shared" ca="1" si="41"/>
        <v>surgical periodontics</v>
      </c>
      <c r="C548">
        <f t="shared" si="44"/>
        <v>30</v>
      </c>
      <c r="D548" t="str">
        <f t="shared" ca="1" si="42"/>
        <v>Surgical treatment of the gums and supporting structures of the teeth</v>
      </c>
      <c r="E548">
        <f t="shared" ca="1" si="43"/>
        <v>11</v>
      </c>
    </row>
    <row r="549" spans="1:5" x14ac:dyDescent="0.2">
      <c r="A549" t="str">
        <f t="shared" ca="1" si="40"/>
        <v>Diagnostics and Preventative</v>
      </c>
      <c r="B549" t="str">
        <f t="shared" ca="1" si="41"/>
        <v>Periodic Exams</v>
      </c>
      <c r="C549">
        <f t="shared" si="44"/>
        <v>30</v>
      </c>
      <c r="D549">
        <f t="shared" ca="1" si="42"/>
        <v>0</v>
      </c>
      <c r="E549">
        <f t="shared" ca="1" si="43"/>
        <v>1</v>
      </c>
    </row>
    <row r="550" spans="1:5" x14ac:dyDescent="0.2">
      <c r="A550" t="str">
        <f t="shared" ca="1" si="40"/>
        <v>Diagnostics and Preventative</v>
      </c>
      <c r="B550" t="str">
        <f t="shared" ca="1" si="41"/>
        <v>Bitewing x-rays</v>
      </c>
      <c r="C550">
        <f t="shared" si="44"/>
        <v>30</v>
      </c>
      <c r="D550">
        <f t="shared" ca="1" si="42"/>
        <v>0</v>
      </c>
      <c r="E550">
        <f t="shared" ca="1" si="43"/>
        <v>2</v>
      </c>
    </row>
    <row r="551" spans="1:5" x14ac:dyDescent="0.2">
      <c r="A551" t="str">
        <f t="shared" ca="1" si="40"/>
        <v>Diagnostics and Preventative</v>
      </c>
      <c r="B551" t="str">
        <f t="shared" ca="1" si="41"/>
        <v>Sealants</v>
      </c>
      <c r="C551">
        <f t="shared" si="44"/>
        <v>30</v>
      </c>
      <c r="D551">
        <f t="shared" ca="1" si="42"/>
        <v>0</v>
      </c>
      <c r="E551">
        <f t="shared" ca="1" si="43"/>
        <v>6</v>
      </c>
    </row>
    <row r="552" spans="1:5" x14ac:dyDescent="0.2">
      <c r="A552" t="str">
        <f t="shared" ca="1" si="40"/>
        <v>Basic</v>
      </c>
      <c r="B552" t="str">
        <f t="shared" ca="1" si="41"/>
        <v>general anesthesia</v>
      </c>
      <c r="C552">
        <f t="shared" si="44"/>
        <v>30</v>
      </c>
      <c r="D552" t="str">
        <f t="shared" ca="1" si="42"/>
        <v>Covered when used in conjunction with covered oral surgical procedures</v>
      </c>
      <c r="E552">
        <f t="shared" ca="1" si="43"/>
        <v>13</v>
      </c>
    </row>
    <row r="553" spans="1:5" x14ac:dyDescent="0.2">
      <c r="A553" t="str">
        <f t="shared" ca="1" si="40"/>
        <v>Diagnostics and Preventative</v>
      </c>
      <c r="B553" t="str">
        <f t="shared" ca="1" si="41"/>
        <v>Periodic Exams</v>
      </c>
      <c r="C553">
        <f t="shared" si="44"/>
        <v>30</v>
      </c>
      <c r="D553">
        <f t="shared" ca="1" si="42"/>
        <v>0</v>
      </c>
      <c r="E553">
        <f t="shared" ca="1" si="43"/>
        <v>1</v>
      </c>
    </row>
    <row r="554" spans="1:5" x14ac:dyDescent="0.2">
      <c r="A554" t="str">
        <f t="shared" ca="1" si="40"/>
        <v>Basic</v>
      </c>
      <c r="B554" t="str">
        <f t="shared" ca="1" si="41"/>
        <v>endodontics</v>
      </c>
      <c r="C554">
        <f t="shared" si="44"/>
        <v>30</v>
      </c>
      <c r="D554" t="str">
        <f t="shared" ca="1" si="42"/>
        <v>Root canal, pulpal therapy</v>
      </c>
      <c r="E554">
        <f t="shared" ca="1" si="43"/>
        <v>10</v>
      </c>
    </row>
    <row r="555" spans="1:5" x14ac:dyDescent="0.2">
      <c r="A555" t="str">
        <f t="shared" ca="1" si="40"/>
        <v>Diagnostics and Preventative</v>
      </c>
      <c r="B555" t="str">
        <f t="shared" ca="1" si="41"/>
        <v>Space Maintainers</v>
      </c>
      <c r="C555">
        <f t="shared" si="44"/>
        <v>30</v>
      </c>
      <c r="D555">
        <f t="shared" ca="1" si="42"/>
        <v>0</v>
      </c>
      <c r="E555">
        <f t="shared" ca="1" si="43"/>
        <v>7</v>
      </c>
    </row>
    <row r="556" spans="1:5" x14ac:dyDescent="0.2">
      <c r="A556" t="str">
        <f t="shared" ca="1" si="40"/>
        <v>Diagnostics and Preventative</v>
      </c>
      <c r="B556" t="str">
        <f t="shared" ca="1" si="41"/>
        <v>Bitewing x-rays</v>
      </c>
      <c r="C556">
        <f t="shared" si="44"/>
        <v>30</v>
      </c>
      <c r="D556">
        <f t="shared" ca="1" si="42"/>
        <v>0</v>
      </c>
      <c r="E556">
        <f t="shared" ca="1" si="43"/>
        <v>2</v>
      </c>
    </row>
    <row r="557" spans="1:5" x14ac:dyDescent="0.2">
      <c r="A557" t="str">
        <f t="shared" ca="1" si="40"/>
        <v>Basic</v>
      </c>
      <c r="B557" t="str">
        <f t="shared" ca="1" si="41"/>
        <v>non-surgical periodontics</v>
      </c>
      <c r="C557">
        <f t="shared" si="44"/>
        <v>30</v>
      </c>
      <c r="D557" t="str">
        <f t="shared" ca="1" si="42"/>
        <v xml:space="preserve">Non-surgical treatment of the gums and supporting structures of the teeth </v>
      </c>
      <c r="E557">
        <f t="shared" ca="1" si="43"/>
        <v>12</v>
      </c>
    </row>
    <row r="558" spans="1:5" x14ac:dyDescent="0.2">
      <c r="A558" t="str">
        <f t="shared" ca="1" si="40"/>
        <v>Basic</v>
      </c>
      <c r="B558" t="str">
        <f t="shared" ca="1" si="41"/>
        <v>endodontics</v>
      </c>
      <c r="C558">
        <f t="shared" si="44"/>
        <v>30</v>
      </c>
      <c r="D558" t="str">
        <f t="shared" ca="1" si="42"/>
        <v>Root canal, pulpal therapy</v>
      </c>
      <c r="E558">
        <f t="shared" ca="1" si="43"/>
        <v>10</v>
      </c>
    </row>
    <row r="559" spans="1:5" x14ac:dyDescent="0.2">
      <c r="A559" t="str">
        <f t="shared" ca="1" si="40"/>
        <v>Major</v>
      </c>
      <c r="B559" t="str">
        <f t="shared" ca="1" si="41"/>
        <v>temporomandibular joint dysfunction</v>
      </c>
      <c r="C559">
        <f t="shared" si="44"/>
        <v>30</v>
      </c>
      <c r="D559" t="str">
        <f t="shared" ca="1" si="42"/>
        <v>Services relating to hinging joints of the jaw</v>
      </c>
      <c r="E559">
        <f t="shared" ca="1" si="43"/>
        <v>16</v>
      </c>
    </row>
    <row r="560" spans="1:5" x14ac:dyDescent="0.2">
      <c r="A560" t="str">
        <f t="shared" ca="1" si="40"/>
        <v>Basic</v>
      </c>
      <c r="B560" t="str">
        <f t="shared" ca="1" si="41"/>
        <v>oral surgery</v>
      </c>
      <c r="C560">
        <f t="shared" si="44"/>
        <v>31</v>
      </c>
      <c r="D560" t="str">
        <f t="shared" ca="1" si="42"/>
        <v>Extraction and other surgery procedures, incl. pre- and post-operative care</v>
      </c>
      <c r="E560">
        <f t="shared" ca="1" si="43"/>
        <v>9</v>
      </c>
    </row>
    <row r="561" spans="1:5" x14ac:dyDescent="0.2">
      <c r="A561" t="str">
        <f t="shared" ca="1" si="40"/>
        <v>Major</v>
      </c>
      <c r="B561" t="str">
        <f t="shared" ca="1" si="41"/>
        <v>prosthodontics</v>
      </c>
      <c r="C561">
        <f t="shared" si="44"/>
        <v>31</v>
      </c>
      <c r="D561" t="str">
        <f t="shared" ca="1" si="42"/>
        <v>Procedures for replacement of missing teeth by construction or repair of bridges and partial or complete dentures</v>
      </c>
      <c r="E561">
        <f t="shared" ca="1" si="43"/>
        <v>15</v>
      </c>
    </row>
    <row r="562" spans="1:5" x14ac:dyDescent="0.2">
      <c r="A562" t="str">
        <f t="shared" ca="1" si="40"/>
        <v>Diagnostics and Preventative</v>
      </c>
      <c r="B562" t="str">
        <f t="shared" ca="1" si="41"/>
        <v>Sealants</v>
      </c>
      <c r="C562">
        <f t="shared" si="44"/>
        <v>31</v>
      </c>
      <c r="D562">
        <f t="shared" ca="1" si="42"/>
        <v>0</v>
      </c>
      <c r="E562">
        <f t="shared" ca="1" si="43"/>
        <v>6</v>
      </c>
    </row>
    <row r="563" spans="1:5" x14ac:dyDescent="0.2">
      <c r="A563" t="str">
        <f t="shared" ca="1" si="40"/>
        <v>Other</v>
      </c>
      <c r="B563" t="str">
        <f t="shared" ca="1" si="41"/>
        <v>Implants</v>
      </c>
      <c r="C563">
        <f t="shared" si="44"/>
        <v>31</v>
      </c>
      <c r="D563" t="str">
        <f t="shared" ca="1" si="42"/>
        <v>Implant dental work</v>
      </c>
      <c r="E563">
        <f t="shared" ca="1" si="43"/>
        <v>18</v>
      </c>
    </row>
    <row r="564" spans="1:5" x14ac:dyDescent="0.2">
      <c r="A564" t="str">
        <f t="shared" ca="1" si="40"/>
        <v>Basic</v>
      </c>
      <c r="B564" t="str">
        <f t="shared" ca="1" si="41"/>
        <v>general anesthesia</v>
      </c>
      <c r="C564">
        <f t="shared" si="44"/>
        <v>31</v>
      </c>
      <c r="D564" t="str">
        <f t="shared" ca="1" si="42"/>
        <v>Covered when used in conjunction with covered oral surgical procedures</v>
      </c>
      <c r="E564">
        <f t="shared" ca="1" si="43"/>
        <v>13</v>
      </c>
    </row>
    <row r="565" spans="1:5" x14ac:dyDescent="0.2">
      <c r="A565" t="str">
        <f t="shared" ca="1" si="40"/>
        <v>Diagnostics and Preventative</v>
      </c>
      <c r="B565" t="str">
        <f t="shared" ca="1" si="41"/>
        <v>Fluoride treatments</v>
      </c>
      <c r="C565">
        <f t="shared" si="44"/>
        <v>31</v>
      </c>
      <c r="D565">
        <f t="shared" ca="1" si="42"/>
        <v>0</v>
      </c>
      <c r="E565">
        <f t="shared" ca="1" si="43"/>
        <v>5</v>
      </c>
    </row>
    <row r="566" spans="1:5" x14ac:dyDescent="0.2">
      <c r="A566" t="str">
        <f t="shared" ca="1" si="40"/>
        <v>Diagnostics and Preventative</v>
      </c>
      <c r="B566" t="str">
        <f t="shared" ca="1" si="41"/>
        <v>Periodic Exams</v>
      </c>
      <c r="C566">
        <f t="shared" si="44"/>
        <v>31</v>
      </c>
      <c r="D566">
        <f t="shared" ca="1" si="42"/>
        <v>0</v>
      </c>
      <c r="E566">
        <f t="shared" ca="1" si="43"/>
        <v>1</v>
      </c>
    </row>
    <row r="567" spans="1:5" x14ac:dyDescent="0.2">
      <c r="A567" t="str">
        <f t="shared" ca="1" si="40"/>
        <v>Diagnostics and Preventative</v>
      </c>
      <c r="B567" t="str">
        <f t="shared" ca="1" si="41"/>
        <v>Periodic Exams</v>
      </c>
      <c r="C567">
        <f t="shared" si="44"/>
        <v>31</v>
      </c>
      <c r="D567">
        <f t="shared" ca="1" si="42"/>
        <v>0</v>
      </c>
      <c r="E567">
        <f t="shared" ca="1" si="43"/>
        <v>1</v>
      </c>
    </row>
    <row r="568" spans="1:5" x14ac:dyDescent="0.2">
      <c r="A568" t="str">
        <f t="shared" ca="1" si="40"/>
        <v>Basic</v>
      </c>
      <c r="B568" t="str">
        <f t="shared" ca="1" si="41"/>
        <v>general anesthesia</v>
      </c>
      <c r="C568">
        <f t="shared" si="44"/>
        <v>31</v>
      </c>
      <c r="D568" t="str">
        <f t="shared" ca="1" si="42"/>
        <v>Covered when used in conjunction with covered oral surgical procedures</v>
      </c>
      <c r="E568">
        <f t="shared" ca="1" si="43"/>
        <v>13</v>
      </c>
    </row>
    <row r="569" spans="1:5" x14ac:dyDescent="0.2">
      <c r="A569" t="str">
        <f t="shared" ca="1" si="40"/>
        <v>Basic</v>
      </c>
      <c r="B569" t="str">
        <f t="shared" ca="1" si="41"/>
        <v>endodontics</v>
      </c>
      <c r="C569">
        <f t="shared" si="44"/>
        <v>31</v>
      </c>
      <c r="D569" t="str">
        <f t="shared" ca="1" si="42"/>
        <v>Root canal, pulpal therapy</v>
      </c>
      <c r="E569">
        <f t="shared" ca="1" si="43"/>
        <v>10</v>
      </c>
    </row>
    <row r="570" spans="1:5" x14ac:dyDescent="0.2">
      <c r="A570" t="str">
        <f t="shared" ca="1" si="40"/>
        <v>Basic</v>
      </c>
      <c r="B570" t="str">
        <f t="shared" ca="1" si="41"/>
        <v>general anesthesia</v>
      </c>
      <c r="C570">
        <f t="shared" si="44"/>
        <v>31</v>
      </c>
      <c r="D570" t="str">
        <f t="shared" ca="1" si="42"/>
        <v>Covered when used in conjunction with covered oral surgical procedures</v>
      </c>
      <c r="E570">
        <f t="shared" ca="1" si="43"/>
        <v>13</v>
      </c>
    </row>
    <row r="571" spans="1:5" x14ac:dyDescent="0.2">
      <c r="A571" t="str">
        <f t="shared" ca="1" si="40"/>
        <v>Major</v>
      </c>
      <c r="B571" t="str">
        <f t="shared" ca="1" si="41"/>
        <v>prosthodontics</v>
      </c>
      <c r="C571">
        <f t="shared" si="44"/>
        <v>31</v>
      </c>
      <c r="D571" t="str">
        <f t="shared" ca="1" si="42"/>
        <v>Procedures for replacement of missing teeth by construction or repair of bridges and partial or complete dentures</v>
      </c>
      <c r="E571">
        <f t="shared" ca="1" si="43"/>
        <v>15</v>
      </c>
    </row>
    <row r="572" spans="1:5" x14ac:dyDescent="0.2">
      <c r="A572" t="str">
        <f t="shared" ca="1" si="40"/>
        <v>Basic</v>
      </c>
      <c r="B572" t="str">
        <f t="shared" ca="1" si="41"/>
        <v>general anesthesia</v>
      </c>
      <c r="C572">
        <f t="shared" si="44"/>
        <v>31</v>
      </c>
      <c r="D572" t="str">
        <f t="shared" ca="1" si="42"/>
        <v>Covered when used in conjunction with covered oral surgical procedures</v>
      </c>
      <c r="E572">
        <f t="shared" ca="1" si="43"/>
        <v>13</v>
      </c>
    </row>
    <row r="573" spans="1:5" x14ac:dyDescent="0.2">
      <c r="A573" t="str">
        <f t="shared" ca="1" si="40"/>
        <v>Major</v>
      </c>
      <c r="B573" t="str">
        <f t="shared" ca="1" si="41"/>
        <v>major restorative</v>
      </c>
      <c r="C573">
        <f t="shared" si="44"/>
        <v>31</v>
      </c>
      <c r="D573" t="str">
        <f t="shared" ca="1" si="42"/>
        <v>Single crowns, inlays, onlays</v>
      </c>
      <c r="E573">
        <f t="shared" ca="1" si="43"/>
        <v>14</v>
      </c>
    </row>
    <row r="574" spans="1:5" x14ac:dyDescent="0.2">
      <c r="A574" t="str">
        <f t="shared" ca="1" si="40"/>
        <v>Basic</v>
      </c>
      <c r="B574" t="str">
        <f t="shared" ca="1" si="41"/>
        <v>basic restorative</v>
      </c>
      <c r="C574">
        <f t="shared" si="44"/>
        <v>31</v>
      </c>
      <c r="D574" t="str">
        <f t="shared" ca="1" si="42"/>
        <v>Fillings (amalgam "silver" and composite "white" non-molar)</v>
      </c>
      <c r="E574">
        <f t="shared" ca="1" si="43"/>
        <v>8</v>
      </c>
    </row>
    <row r="575" spans="1:5" x14ac:dyDescent="0.2">
      <c r="A575" t="str">
        <f t="shared" ca="1" si="40"/>
        <v>Diagnostics and Preventative</v>
      </c>
      <c r="B575" t="str">
        <f t="shared" ca="1" si="41"/>
        <v>Sealants</v>
      </c>
      <c r="C575">
        <f t="shared" si="44"/>
        <v>31</v>
      </c>
      <c r="D575">
        <f t="shared" ca="1" si="42"/>
        <v>0</v>
      </c>
      <c r="E575">
        <f t="shared" ca="1" si="43"/>
        <v>6</v>
      </c>
    </row>
    <row r="576" spans="1:5" x14ac:dyDescent="0.2">
      <c r="A576" t="str">
        <f t="shared" ca="1" si="40"/>
        <v>Diagnostics and Preventative</v>
      </c>
      <c r="B576" t="str">
        <f t="shared" ca="1" si="41"/>
        <v>Bitewing x-rays</v>
      </c>
      <c r="C576">
        <f t="shared" si="44"/>
        <v>31</v>
      </c>
      <c r="D576">
        <f t="shared" ca="1" si="42"/>
        <v>0</v>
      </c>
      <c r="E576">
        <f t="shared" ca="1" si="43"/>
        <v>2</v>
      </c>
    </row>
    <row r="577" spans="1:5" x14ac:dyDescent="0.2">
      <c r="A577" t="str">
        <f t="shared" ca="1" si="40"/>
        <v>Basic</v>
      </c>
      <c r="B577" t="str">
        <f t="shared" ca="1" si="41"/>
        <v>non-surgical periodontics</v>
      </c>
      <c r="C577">
        <f t="shared" si="44"/>
        <v>31</v>
      </c>
      <c r="D577" t="str">
        <f t="shared" ca="1" si="42"/>
        <v xml:space="preserve">Non-surgical treatment of the gums and supporting structures of the teeth </v>
      </c>
      <c r="E577">
        <f t="shared" ca="1" si="43"/>
        <v>12</v>
      </c>
    </row>
    <row r="578" spans="1:5" x14ac:dyDescent="0.2">
      <c r="A578" t="str">
        <f t="shared" ref="A578:A641" ca="1" si="45">INDEX(services,E578,1)</f>
        <v>Diagnostics and Preventative</v>
      </c>
      <c r="B578" t="str">
        <f t="shared" ref="B578:B641" ca="1" si="46">INDEX(services,E578,2)</f>
        <v>Full-mouth x-ray</v>
      </c>
      <c r="C578">
        <f t="shared" si="44"/>
        <v>32</v>
      </c>
      <c r="D578">
        <f t="shared" ref="D578:D641" ca="1" si="47">INDEX(services,E578,3)</f>
        <v>0</v>
      </c>
      <c r="E578">
        <f t="shared" ref="E578:E641" ca="1" si="48">RANDBETWEEN(1,ROWS(services))</f>
        <v>3</v>
      </c>
    </row>
    <row r="579" spans="1:5" x14ac:dyDescent="0.2">
      <c r="A579" t="str">
        <f t="shared" ca="1" si="45"/>
        <v>Diagnostics and Preventative</v>
      </c>
      <c r="B579" t="str">
        <f t="shared" ca="1" si="46"/>
        <v>Full-mouth x-ray</v>
      </c>
      <c r="C579">
        <f t="shared" si="44"/>
        <v>32</v>
      </c>
      <c r="D579">
        <f t="shared" ca="1" si="47"/>
        <v>0</v>
      </c>
      <c r="E579">
        <f t="shared" ca="1" si="48"/>
        <v>3</v>
      </c>
    </row>
    <row r="580" spans="1:5" x14ac:dyDescent="0.2">
      <c r="A580" t="str">
        <f t="shared" ca="1" si="45"/>
        <v>Diagnostics and Preventative</v>
      </c>
      <c r="B580" t="str">
        <f t="shared" ca="1" si="46"/>
        <v>Prophylaxis</v>
      </c>
      <c r="C580">
        <f t="shared" ref="C580:C643" si="49">IF(MOD(ROW(C580)-2,18)&lt;&gt;0,C579,C579+1)</f>
        <v>32</v>
      </c>
      <c r="D580">
        <f t="shared" ca="1" si="47"/>
        <v>0</v>
      </c>
      <c r="E580">
        <f t="shared" ca="1" si="48"/>
        <v>4</v>
      </c>
    </row>
    <row r="581" spans="1:5" x14ac:dyDescent="0.2">
      <c r="A581" t="str">
        <f t="shared" ca="1" si="45"/>
        <v>Diagnostics and Preventative</v>
      </c>
      <c r="B581" t="str">
        <f t="shared" ca="1" si="46"/>
        <v>Prophylaxis</v>
      </c>
      <c r="C581">
        <f t="shared" si="49"/>
        <v>32</v>
      </c>
      <c r="D581">
        <f t="shared" ca="1" si="47"/>
        <v>0</v>
      </c>
      <c r="E581">
        <f t="shared" ca="1" si="48"/>
        <v>4</v>
      </c>
    </row>
    <row r="582" spans="1:5" x14ac:dyDescent="0.2">
      <c r="A582" t="str">
        <f t="shared" ca="1" si="45"/>
        <v>Major</v>
      </c>
      <c r="B582" t="str">
        <f t="shared" ca="1" si="46"/>
        <v>major restorative</v>
      </c>
      <c r="C582">
        <f t="shared" si="49"/>
        <v>32</v>
      </c>
      <c r="D582" t="str">
        <f t="shared" ca="1" si="47"/>
        <v>Single crowns, inlays, onlays</v>
      </c>
      <c r="E582">
        <f t="shared" ca="1" si="48"/>
        <v>14</v>
      </c>
    </row>
    <row r="583" spans="1:5" x14ac:dyDescent="0.2">
      <c r="A583" t="str">
        <f t="shared" ca="1" si="45"/>
        <v>Basic</v>
      </c>
      <c r="B583" t="str">
        <f t="shared" ca="1" si="46"/>
        <v>basic restorative</v>
      </c>
      <c r="C583">
        <f t="shared" si="49"/>
        <v>32</v>
      </c>
      <c r="D583" t="str">
        <f t="shared" ca="1" si="47"/>
        <v>Fillings (amalgam "silver" and composite "white" non-molar)</v>
      </c>
      <c r="E583">
        <f t="shared" ca="1" si="48"/>
        <v>8</v>
      </c>
    </row>
    <row r="584" spans="1:5" x14ac:dyDescent="0.2">
      <c r="A584" t="str">
        <f t="shared" ca="1" si="45"/>
        <v>Basic</v>
      </c>
      <c r="B584" t="str">
        <f t="shared" ca="1" si="46"/>
        <v>basic restorative</v>
      </c>
      <c r="C584">
        <f t="shared" si="49"/>
        <v>32</v>
      </c>
      <c r="D584" t="str">
        <f t="shared" ca="1" si="47"/>
        <v>Fillings (amalgam "silver" and composite "white" non-molar)</v>
      </c>
      <c r="E584">
        <f t="shared" ca="1" si="48"/>
        <v>8</v>
      </c>
    </row>
    <row r="585" spans="1:5" x14ac:dyDescent="0.2">
      <c r="A585" t="str">
        <f t="shared" ca="1" si="45"/>
        <v>Basic</v>
      </c>
      <c r="B585" t="str">
        <f t="shared" ca="1" si="46"/>
        <v>oral surgery</v>
      </c>
      <c r="C585">
        <f t="shared" si="49"/>
        <v>32</v>
      </c>
      <c r="D585" t="str">
        <f t="shared" ca="1" si="47"/>
        <v>Extraction and other surgery procedures, incl. pre- and post-operative care</v>
      </c>
      <c r="E585">
        <f t="shared" ca="1" si="48"/>
        <v>9</v>
      </c>
    </row>
    <row r="586" spans="1:5" x14ac:dyDescent="0.2">
      <c r="A586" t="str">
        <f t="shared" ca="1" si="45"/>
        <v>Diagnostics and Preventative</v>
      </c>
      <c r="B586" t="str">
        <f t="shared" ca="1" si="46"/>
        <v>Full-mouth x-ray</v>
      </c>
      <c r="C586">
        <f t="shared" si="49"/>
        <v>32</v>
      </c>
      <c r="D586">
        <f t="shared" ca="1" si="47"/>
        <v>0</v>
      </c>
      <c r="E586">
        <f t="shared" ca="1" si="48"/>
        <v>3</v>
      </c>
    </row>
    <row r="587" spans="1:5" x14ac:dyDescent="0.2">
      <c r="A587" t="str">
        <f t="shared" ca="1" si="45"/>
        <v>Diagnostics and Preventative</v>
      </c>
      <c r="B587" t="str">
        <f t="shared" ca="1" si="46"/>
        <v>Fluoride treatments</v>
      </c>
      <c r="C587">
        <f t="shared" si="49"/>
        <v>32</v>
      </c>
      <c r="D587">
        <f t="shared" ca="1" si="47"/>
        <v>0</v>
      </c>
      <c r="E587">
        <f t="shared" ca="1" si="48"/>
        <v>5</v>
      </c>
    </row>
    <row r="588" spans="1:5" x14ac:dyDescent="0.2">
      <c r="A588" t="str">
        <f t="shared" ca="1" si="45"/>
        <v>Diagnostics and Preventative</v>
      </c>
      <c r="B588" t="str">
        <f t="shared" ca="1" si="46"/>
        <v>Bitewing x-rays</v>
      </c>
      <c r="C588">
        <f t="shared" si="49"/>
        <v>32</v>
      </c>
      <c r="D588">
        <f t="shared" ca="1" si="47"/>
        <v>0</v>
      </c>
      <c r="E588">
        <f t="shared" ca="1" si="48"/>
        <v>2</v>
      </c>
    </row>
    <row r="589" spans="1:5" x14ac:dyDescent="0.2">
      <c r="A589" t="str">
        <f t="shared" ca="1" si="45"/>
        <v>Basic</v>
      </c>
      <c r="B589" t="str">
        <f t="shared" ca="1" si="46"/>
        <v>non-surgical periodontics</v>
      </c>
      <c r="C589">
        <f t="shared" si="49"/>
        <v>32</v>
      </c>
      <c r="D589" t="str">
        <f t="shared" ca="1" si="47"/>
        <v xml:space="preserve">Non-surgical treatment of the gums and supporting structures of the teeth </v>
      </c>
      <c r="E589">
        <f t="shared" ca="1" si="48"/>
        <v>12</v>
      </c>
    </row>
    <row r="590" spans="1:5" x14ac:dyDescent="0.2">
      <c r="A590" t="str">
        <f t="shared" ca="1" si="45"/>
        <v>Orthodontics</v>
      </c>
      <c r="B590" t="str">
        <f t="shared" ca="1" si="46"/>
        <v>orthodontics</v>
      </c>
      <c r="C590">
        <f t="shared" si="49"/>
        <v>32</v>
      </c>
      <c r="D590" t="str">
        <f t="shared" ca="1" si="47"/>
        <v>For eligible dependents to age 19</v>
      </c>
      <c r="E590">
        <f t="shared" ca="1" si="48"/>
        <v>17</v>
      </c>
    </row>
    <row r="591" spans="1:5" x14ac:dyDescent="0.2">
      <c r="A591" t="str">
        <f t="shared" ca="1" si="45"/>
        <v>Major</v>
      </c>
      <c r="B591" t="str">
        <f t="shared" ca="1" si="46"/>
        <v>prosthodontics</v>
      </c>
      <c r="C591">
        <f t="shared" si="49"/>
        <v>32</v>
      </c>
      <c r="D591" t="str">
        <f t="shared" ca="1" si="47"/>
        <v>Procedures for replacement of missing teeth by construction or repair of bridges and partial or complete dentures</v>
      </c>
      <c r="E591">
        <f t="shared" ca="1" si="48"/>
        <v>15</v>
      </c>
    </row>
    <row r="592" spans="1:5" x14ac:dyDescent="0.2">
      <c r="A592" t="str">
        <f t="shared" ca="1" si="45"/>
        <v>Basic</v>
      </c>
      <c r="B592" t="str">
        <f t="shared" ca="1" si="46"/>
        <v>general anesthesia</v>
      </c>
      <c r="C592">
        <f t="shared" si="49"/>
        <v>32</v>
      </c>
      <c r="D592" t="str">
        <f t="shared" ca="1" si="47"/>
        <v>Covered when used in conjunction with covered oral surgical procedures</v>
      </c>
      <c r="E592">
        <f t="shared" ca="1" si="48"/>
        <v>13</v>
      </c>
    </row>
    <row r="593" spans="1:5" x14ac:dyDescent="0.2">
      <c r="A593" t="str">
        <f t="shared" ca="1" si="45"/>
        <v>Diagnostics and Preventative</v>
      </c>
      <c r="B593" t="str">
        <f t="shared" ca="1" si="46"/>
        <v>Periodic Exams</v>
      </c>
      <c r="C593">
        <f t="shared" si="49"/>
        <v>32</v>
      </c>
      <c r="D593">
        <f t="shared" ca="1" si="47"/>
        <v>0</v>
      </c>
      <c r="E593">
        <f t="shared" ca="1" si="48"/>
        <v>1</v>
      </c>
    </row>
    <row r="594" spans="1:5" x14ac:dyDescent="0.2">
      <c r="A594" t="str">
        <f t="shared" ca="1" si="45"/>
        <v>Basic</v>
      </c>
      <c r="B594" t="str">
        <f t="shared" ca="1" si="46"/>
        <v>non-surgical periodontics</v>
      </c>
      <c r="C594">
        <f t="shared" si="49"/>
        <v>32</v>
      </c>
      <c r="D594" t="str">
        <f t="shared" ca="1" si="47"/>
        <v xml:space="preserve">Non-surgical treatment of the gums and supporting structures of the teeth </v>
      </c>
      <c r="E594">
        <f t="shared" ca="1" si="48"/>
        <v>12</v>
      </c>
    </row>
    <row r="595" spans="1:5" x14ac:dyDescent="0.2">
      <c r="A595" t="str">
        <f t="shared" ca="1" si="45"/>
        <v>Diagnostics and Preventative</v>
      </c>
      <c r="B595" t="str">
        <f t="shared" ca="1" si="46"/>
        <v>Bitewing x-rays</v>
      </c>
      <c r="C595">
        <f t="shared" si="49"/>
        <v>32</v>
      </c>
      <c r="D595">
        <f t="shared" ca="1" si="47"/>
        <v>0</v>
      </c>
      <c r="E595">
        <f t="shared" ca="1" si="48"/>
        <v>2</v>
      </c>
    </row>
    <row r="596" spans="1:5" x14ac:dyDescent="0.2">
      <c r="A596" t="str">
        <f t="shared" ca="1" si="45"/>
        <v>Other</v>
      </c>
      <c r="B596" t="str">
        <f t="shared" ca="1" si="46"/>
        <v>Implants</v>
      </c>
      <c r="C596">
        <f t="shared" si="49"/>
        <v>33</v>
      </c>
      <c r="D596" t="str">
        <f t="shared" ca="1" si="47"/>
        <v>Implant dental work</v>
      </c>
      <c r="E596">
        <f t="shared" ca="1" si="48"/>
        <v>18</v>
      </c>
    </row>
    <row r="597" spans="1:5" x14ac:dyDescent="0.2">
      <c r="A597" t="str">
        <f t="shared" ca="1" si="45"/>
        <v>Diagnostics and Preventative</v>
      </c>
      <c r="B597" t="str">
        <f t="shared" ca="1" si="46"/>
        <v>Fluoride treatments</v>
      </c>
      <c r="C597">
        <f t="shared" si="49"/>
        <v>33</v>
      </c>
      <c r="D597">
        <f t="shared" ca="1" si="47"/>
        <v>0</v>
      </c>
      <c r="E597">
        <f t="shared" ca="1" si="48"/>
        <v>5</v>
      </c>
    </row>
    <row r="598" spans="1:5" x14ac:dyDescent="0.2">
      <c r="A598" t="str">
        <f t="shared" ca="1" si="45"/>
        <v>Basic</v>
      </c>
      <c r="B598" t="str">
        <f t="shared" ca="1" si="46"/>
        <v>endodontics</v>
      </c>
      <c r="C598">
        <f t="shared" si="49"/>
        <v>33</v>
      </c>
      <c r="D598" t="str">
        <f t="shared" ca="1" si="47"/>
        <v>Root canal, pulpal therapy</v>
      </c>
      <c r="E598">
        <f t="shared" ca="1" si="48"/>
        <v>10</v>
      </c>
    </row>
    <row r="599" spans="1:5" x14ac:dyDescent="0.2">
      <c r="A599" t="str">
        <f t="shared" ca="1" si="45"/>
        <v>Orthodontics</v>
      </c>
      <c r="B599" t="str">
        <f t="shared" ca="1" si="46"/>
        <v>orthodontics</v>
      </c>
      <c r="C599">
        <f t="shared" si="49"/>
        <v>33</v>
      </c>
      <c r="D599" t="str">
        <f t="shared" ca="1" si="47"/>
        <v>For eligible dependents to age 19</v>
      </c>
      <c r="E599">
        <f t="shared" ca="1" si="48"/>
        <v>17</v>
      </c>
    </row>
    <row r="600" spans="1:5" x14ac:dyDescent="0.2">
      <c r="A600" t="str">
        <f t="shared" ca="1" si="45"/>
        <v>Basic</v>
      </c>
      <c r="B600" t="str">
        <f t="shared" ca="1" si="46"/>
        <v>basic restorative</v>
      </c>
      <c r="C600">
        <f t="shared" si="49"/>
        <v>33</v>
      </c>
      <c r="D600" t="str">
        <f t="shared" ca="1" si="47"/>
        <v>Fillings (amalgam "silver" and composite "white" non-molar)</v>
      </c>
      <c r="E600">
        <f t="shared" ca="1" si="48"/>
        <v>8</v>
      </c>
    </row>
    <row r="601" spans="1:5" x14ac:dyDescent="0.2">
      <c r="A601" t="str">
        <f t="shared" ca="1" si="45"/>
        <v>Other</v>
      </c>
      <c r="B601" t="str">
        <f t="shared" ca="1" si="46"/>
        <v>Implants</v>
      </c>
      <c r="C601">
        <f t="shared" si="49"/>
        <v>33</v>
      </c>
      <c r="D601" t="str">
        <f t="shared" ca="1" si="47"/>
        <v>Implant dental work</v>
      </c>
      <c r="E601">
        <f t="shared" ca="1" si="48"/>
        <v>18</v>
      </c>
    </row>
    <row r="602" spans="1:5" x14ac:dyDescent="0.2">
      <c r="A602" t="str">
        <f t="shared" ca="1" si="45"/>
        <v>Diagnostics and Preventative</v>
      </c>
      <c r="B602" t="str">
        <f t="shared" ca="1" si="46"/>
        <v>Space Maintainers</v>
      </c>
      <c r="C602">
        <f t="shared" si="49"/>
        <v>33</v>
      </c>
      <c r="D602">
        <f t="shared" ca="1" si="47"/>
        <v>0</v>
      </c>
      <c r="E602">
        <f t="shared" ca="1" si="48"/>
        <v>7</v>
      </c>
    </row>
    <row r="603" spans="1:5" x14ac:dyDescent="0.2">
      <c r="A603" t="str">
        <f t="shared" ca="1" si="45"/>
        <v>Diagnostics and Preventative</v>
      </c>
      <c r="B603" t="str">
        <f t="shared" ca="1" si="46"/>
        <v>Fluoride treatments</v>
      </c>
      <c r="C603">
        <f t="shared" si="49"/>
        <v>33</v>
      </c>
      <c r="D603">
        <f t="shared" ca="1" si="47"/>
        <v>0</v>
      </c>
      <c r="E603">
        <f t="shared" ca="1" si="48"/>
        <v>5</v>
      </c>
    </row>
    <row r="604" spans="1:5" x14ac:dyDescent="0.2">
      <c r="A604" t="str">
        <f t="shared" ca="1" si="45"/>
        <v>Major</v>
      </c>
      <c r="B604" t="str">
        <f t="shared" ca="1" si="46"/>
        <v>temporomandibular joint dysfunction</v>
      </c>
      <c r="C604">
        <f t="shared" si="49"/>
        <v>33</v>
      </c>
      <c r="D604" t="str">
        <f t="shared" ca="1" si="47"/>
        <v>Services relating to hinging joints of the jaw</v>
      </c>
      <c r="E604">
        <f t="shared" ca="1" si="48"/>
        <v>16</v>
      </c>
    </row>
    <row r="605" spans="1:5" x14ac:dyDescent="0.2">
      <c r="A605" t="str">
        <f t="shared" ca="1" si="45"/>
        <v>Diagnostics and Preventative</v>
      </c>
      <c r="B605" t="str">
        <f t="shared" ca="1" si="46"/>
        <v>Full-mouth x-ray</v>
      </c>
      <c r="C605">
        <f t="shared" si="49"/>
        <v>33</v>
      </c>
      <c r="D605">
        <f t="shared" ca="1" si="47"/>
        <v>0</v>
      </c>
      <c r="E605">
        <f t="shared" ca="1" si="48"/>
        <v>3</v>
      </c>
    </row>
    <row r="606" spans="1:5" x14ac:dyDescent="0.2">
      <c r="A606" t="str">
        <f t="shared" ca="1" si="45"/>
        <v>Diagnostics and Preventative</v>
      </c>
      <c r="B606" t="str">
        <f t="shared" ca="1" si="46"/>
        <v>Space Maintainers</v>
      </c>
      <c r="C606">
        <f t="shared" si="49"/>
        <v>33</v>
      </c>
      <c r="D606">
        <f t="shared" ca="1" si="47"/>
        <v>0</v>
      </c>
      <c r="E606">
        <f t="shared" ca="1" si="48"/>
        <v>7</v>
      </c>
    </row>
    <row r="607" spans="1:5" x14ac:dyDescent="0.2">
      <c r="A607" t="str">
        <f t="shared" ca="1" si="45"/>
        <v>Major</v>
      </c>
      <c r="B607" t="str">
        <f t="shared" ca="1" si="46"/>
        <v>prosthodontics</v>
      </c>
      <c r="C607">
        <f t="shared" si="49"/>
        <v>33</v>
      </c>
      <c r="D607" t="str">
        <f t="shared" ca="1" si="47"/>
        <v>Procedures for replacement of missing teeth by construction or repair of bridges and partial or complete dentures</v>
      </c>
      <c r="E607">
        <f t="shared" ca="1" si="48"/>
        <v>15</v>
      </c>
    </row>
    <row r="608" spans="1:5" x14ac:dyDescent="0.2">
      <c r="A608" t="str">
        <f t="shared" ca="1" si="45"/>
        <v>Basic</v>
      </c>
      <c r="B608" t="str">
        <f t="shared" ca="1" si="46"/>
        <v>general anesthesia</v>
      </c>
      <c r="C608">
        <f t="shared" si="49"/>
        <v>33</v>
      </c>
      <c r="D608" t="str">
        <f t="shared" ca="1" si="47"/>
        <v>Covered when used in conjunction with covered oral surgical procedures</v>
      </c>
      <c r="E608">
        <f t="shared" ca="1" si="48"/>
        <v>13</v>
      </c>
    </row>
    <row r="609" spans="1:5" x14ac:dyDescent="0.2">
      <c r="A609" t="str">
        <f t="shared" ca="1" si="45"/>
        <v>Diagnostics and Preventative</v>
      </c>
      <c r="B609" t="str">
        <f t="shared" ca="1" si="46"/>
        <v>Periodic Exams</v>
      </c>
      <c r="C609">
        <f t="shared" si="49"/>
        <v>33</v>
      </c>
      <c r="D609">
        <f t="shared" ca="1" si="47"/>
        <v>0</v>
      </c>
      <c r="E609">
        <f t="shared" ca="1" si="48"/>
        <v>1</v>
      </c>
    </row>
    <row r="610" spans="1:5" x14ac:dyDescent="0.2">
      <c r="A610" t="str">
        <f t="shared" ca="1" si="45"/>
        <v>Orthodontics</v>
      </c>
      <c r="B610" t="str">
        <f t="shared" ca="1" si="46"/>
        <v>orthodontics</v>
      </c>
      <c r="C610">
        <f t="shared" si="49"/>
        <v>33</v>
      </c>
      <c r="D610" t="str">
        <f t="shared" ca="1" si="47"/>
        <v>For eligible dependents to age 19</v>
      </c>
      <c r="E610">
        <f t="shared" ca="1" si="48"/>
        <v>17</v>
      </c>
    </row>
    <row r="611" spans="1:5" x14ac:dyDescent="0.2">
      <c r="A611" t="str">
        <f t="shared" ca="1" si="45"/>
        <v>Basic</v>
      </c>
      <c r="B611" t="str">
        <f t="shared" ca="1" si="46"/>
        <v>basic restorative</v>
      </c>
      <c r="C611">
        <f t="shared" si="49"/>
        <v>33</v>
      </c>
      <c r="D611" t="str">
        <f t="shared" ca="1" si="47"/>
        <v>Fillings (amalgam "silver" and composite "white" non-molar)</v>
      </c>
      <c r="E611">
        <f t="shared" ca="1" si="48"/>
        <v>8</v>
      </c>
    </row>
    <row r="612" spans="1:5" x14ac:dyDescent="0.2">
      <c r="A612" t="str">
        <f t="shared" ca="1" si="45"/>
        <v>Diagnostics and Preventative</v>
      </c>
      <c r="B612" t="str">
        <f t="shared" ca="1" si="46"/>
        <v>Prophylaxis</v>
      </c>
      <c r="C612">
        <f t="shared" si="49"/>
        <v>33</v>
      </c>
      <c r="D612">
        <f t="shared" ca="1" si="47"/>
        <v>0</v>
      </c>
      <c r="E612">
        <f t="shared" ca="1" si="48"/>
        <v>4</v>
      </c>
    </row>
    <row r="613" spans="1:5" x14ac:dyDescent="0.2">
      <c r="A613" t="str">
        <f t="shared" ca="1" si="45"/>
        <v>Diagnostics and Preventative</v>
      </c>
      <c r="B613" t="str">
        <f t="shared" ca="1" si="46"/>
        <v>Sealants</v>
      </c>
      <c r="C613">
        <f t="shared" si="49"/>
        <v>33</v>
      </c>
      <c r="D613">
        <f t="shared" ca="1" si="47"/>
        <v>0</v>
      </c>
      <c r="E613">
        <f t="shared" ca="1" si="48"/>
        <v>6</v>
      </c>
    </row>
    <row r="614" spans="1:5" x14ac:dyDescent="0.2">
      <c r="A614" t="str">
        <f t="shared" ca="1" si="45"/>
        <v>Orthodontics</v>
      </c>
      <c r="B614" t="str">
        <f t="shared" ca="1" si="46"/>
        <v>orthodontics</v>
      </c>
      <c r="C614">
        <f t="shared" si="49"/>
        <v>34</v>
      </c>
      <c r="D614" t="str">
        <f t="shared" ca="1" si="47"/>
        <v>For eligible dependents to age 19</v>
      </c>
      <c r="E614">
        <f t="shared" ca="1" si="48"/>
        <v>17</v>
      </c>
    </row>
    <row r="615" spans="1:5" x14ac:dyDescent="0.2">
      <c r="A615" t="str">
        <f t="shared" ca="1" si="45"/>
        <v>Major</v>
      </c>
      <c r="B615" t="str">
        <f t="shared" ca="1" si="46"/>
        <v>major restorative</v>
      </c>
      <c r="C615">
        <f t="shared" si="49"/>
        <v>34</v>
      </c>
      <c r="D615" t="str">
        <f t="shared" ca="1" si="47"/>
        <v>Single crowns, inlays, onlays</v>
      </c>
      <c r="E615">
        <f t="shared" ca="1" si="48"/>
        <v>14</v>
      </c>
    </row>
    <row r="616" spans="1:5" x14ac:dyDescent="0.2">
      <c r="A616" t="str">
        <f t="shared" ca="1" si="45"/>
        <v>Major</v>
      </c>
      <c r="B616" t="str">
        <f t="shared" ca="1" si="46"/>
        <v>major restorative</v>
      </c>
      <c r="C616">
        <f t="shared" si="49"/>
        <v>34</v>
      </c>
      <c r="D616" t="str">
        <f t="shared" ca="1" si="47"/>
        <v>Single crowns, inlays, onlays</v>
      </c>
      <c r="E616">
        <f t="shared" ca="1" si="48"/>
        <v>14</v>
      </c>
    </row>
    <row r="617" spans="1:5" x14ac:dyDescent="0.2">
      <c r="A617" t="str">
        <f t="shared" ca="1" si="45"/>
        <v>Major</v>
      </c>
      <c r="B617" t="str">
        <f t="shared" ca="1" si="46"/>
        <v>temporomandibular joint dysfunction</v>
      </c>
      <c r="C617">
        <f t="shared" si="49"/>
        <v>34</v>
      </c>
      <c r="D617" t="str">
        <f t="shared" ca="1" si="47"/>
        <v>Services relating to hinging joints of the jaw</v>
      </c>
      <c r="E617">
        <f t="shared" ca="1" si="48"/>
        <v>16</v>
      </c>
    </row>
    <row r="618" spans="1:5" x14ac:dyDescent="0.2">
      <c r="A618" t="str">
        <f t="shared" ca="1" si="45"/>
        <v>Diagnostics and Preventative</v>
      </c>
      <c r="B618" t="str">
        <f t="shared" ca="1" si="46"/>
        <v>Prophylaxis</v>
      </c>
      <c r="C618">
        <f t="shared" si="49"/>
        <v>34</v>
      </c>
      <c r="D618">
        <f t="shared" ca="1" si="47"/>
        <v>0</v>
      </c>
      <c r="E618">
        <f t="shared" ca="1" si="48"/>
        <v>4</v>
      </c>
    </row>
    <row r="619" spans="1:5" x14ac:dyDescent="0.2">
      <c r="A619" t="str">
        <f t="shared" ca="1" si="45"/>
        <v>Basic</v>
      </c>
      <c r="B619" t="str">
        <f t="shared" ca="1" si="46"/>
        <v>basic restorative</v>
      </c>
      <c r="C619">
        <f t="shared" si="49"/>
        <v>34</v>
      </c>
      <c r="D619" t="str">
        <f t="shared" ca="1" si="47"/>
        <v>Fillings (amalgam "silver" and composite "white" non-molar)</v>
      </c>
      <c r="E619">
        <f t="shared" ca="1" si="48"/>
        <v>8</v>
      </c>
    </row>
    <row r="620" spans="1:5" x14ac:dyDescent="0.2">
      <c r="A620" t="str">
        <f t="shared" ca="1" si="45"/>
        <v>Major</v>
      </c>
      <c r="B620" t="str">
        <f t="shared" ca="1" si="46"/>
        <v>prosthodontics</v>
      </c>
      <c r="C620">
        <f t="shared" si="49"/>
        <v>34</v>
      </c>
      <c r="D620" t="str">
        <f t="shared" ca="1" si="47"/>
        <v>Procedures for replacement of missing teeth by construction or repair of bridges and partial or complete dentures</v>
      </c>
      <c r="E620">
        <f t="shared" ca="1" si="48"/>
        <v>15</v>
      </c>
    </row>
    <row r="621" spans="1:5" x14ac:dyDescent="0.2">
      <c r="A621" t="str">
        <f t="shared" ca="1" si="45"/>
        <v>Major</v>
      </c>
      <c r="B621" t="str">
        <f t="shared" ca="1" si="46"/>
        <v>prosthodontics</v>
      </c>
      <c r="C621">
        <f t="shared" si="49"/>
        <v>34</v>
      </c>
      <c r="D621" t="str">
        <f t="shared" ca="1" si="47"/>
        <v>Procedures for replacement of missing teeth by construction or repair of bridges and partial or complete dentures</v>
      </c>
      <c r="E621">
        <f t="shared" ca="1" si="48"/>
        <v>15</v>
      </c>
    </row>
    <row r="622" spans="1:5" x14ac:dyDescent="0.2">
      <c r="A622" t="str">
        <f t="shared" ca="1" si="45"/>
        <v>Diagnostics and Preventative</v>
      </c>
      <c r="B622" t="str">
        <f t="shared" ca="1" si="46"/>
        <v>Fluoride treatments</v>
      </c>
      <c r="C622">
        <f t="shared" si="49"/>
        <v>34</v>
      </c>
      <c r="D622">
        <f t="shared" ca="1" si="47"/>
        <v>0</v>
      </c>
      <c r="E622">
        <f t="shared" ca="1" si="48"/>
        <v>5</v>
      </c>
    </row>
    <row r="623" spans="1:5" x14ac:dyDescent="0.2">
      <c r="A623" t="str">
        <f t="shared" ca="1" si="45"/>
        <v>Diagnostics and Preventative</v>
      </c>
      <c r="B623" t="str">
        <f t="shared" ca="1" si="46"/>
        <v>Prophylaxis</v>
      </c>
      <c r="C623">
        <f t="shared" si="49"/>
        <v>34</v>
      </c>
      <c r="D623">
        <f t="shared" ca="1" si="47"/>
        <v>0</v>
      </c>
      <c r="E623">
        <f t="shared" ca="1" si="48"/>
        <v>4</v>
      </c>
    </row>
    <row r="624" spans="1:5" x14ac:dyDescent="0.2">
      <c r="A624" t="str">
        <f t="shared" ca="1" si="45"/>
        <v>Major</v>
      </c>
      <c r="B624" t="str">
        <f t="shared" ca="1" si="46"/>
        <v>major restorative</v>
      </c>
      <c r="C624">
        <f t="shared" si="49"/>
        <v>34</v>
      </c>
      <c r="D624" t="str">
        <f t="shared" ca="1" si="47"/>
        <v>Single crowns, inlays, onlays</v>
      </c>
      <c r="E624">
        <f t="shared" ca="1" si="48"/>
        <v>14</v>
      </c>
    </row>
    <row r="625" spans="1:5" x14ac:dyDescent="0.2">
      <c r="A625" t="str">
        <f t="shared" ca="1" si="45"/>
        <v>Diagnostics and Preventative</v>
      </c>
      <c r="B625" t="str">
        <f t="shared" ca="1" si="46"/>
        <v>Space Maintainers</v>
      </c>
      <c r="C625">
        <f t="shared" si="49"/>
        <v>34</v>
      </c>
      <c r="D625">
        <f t="shared" ca="1" si="47"/>
        <v>0</v>
      </c>
      <c r="E625">
        <f t="shared" ca="1" si="48"/>
        <v>7</v>
      </c>
    </row>
    <row r="626" spans="1:5" x14ac:dyDescent="0.2">
      <c r="A626" t="str">
        <f t="shared" ca="1" si="45"/>
        <v>Diagnostics and Preventative</v>
      </c>
      <c r="B626" t="str">
        <f t="shared" ca="1" si="46"/>
        <v>Prophylaxis</v>
      </c>
      <c r="C626">
        <f t="shared" si="49"/>
        <v>34</v>
      </c>
      <c r="D626">
        <f t="shared" ca="1" si="47"/>
        <v>0</v>
      </c>
      <c r="E626">
        <f t="shared" ca="1" si="48"/>
        <v>4</v>
      </c>
    </row>
    <row r="627" spans="1:5" x14ac:dyDescent="0.2">
      <c r="A627" t="str">
        <f t="shared" ca="1" si="45"/>
        <v>Diagnostics and Preventative</v>
      </c>
      <c r="B627" t="str">
        <f t="shared" ca="1" si="46"/>
        <v>Full-mouth x-ray</v>
      </c>
      <c r="C627">
        <f t="shared" si="49"/>
        <v>34</v>
      </c>
      <c r="D627">
        <f t="shared" ca="1" si="47"/>
        <v>0</v>
      </c>
      <c r="E627">
        <f t="shared" ca="1" si="48"/>
        <v>3</v>
      </c>
    </row>
    <row r="628" spans="1:5" x14ac:dyDescent="0.2">
      <c r="A628" t="str">
        <f t="shared" ca="1" si="45"/>
        <v>Diagnostics and Preventative</v>
      </c>
      <c r="B628" t="str">
        <f t="shared" ca="1" si="46"/>
        <v>Space Maintainers</v>
      </c>
      <c r="C628">
        <f t="shared" si="49"/>
        <v>34</v>
      </c>
      <c r="D628">
        <f t="shared" ca="1" si="47"/>
        <v>0</v>
      </c>
      <c r="E628">
        <f t="shared" ca="1" si="48"/>
        <v>7</v>
      </c>
    </row>
    <row r="629" spans="1:5" x14ac:dyDescent="0.2">
      <c r="A629" t="str">
        <f t="shared" ca="1" si="45"/>
        <v>Major</v>
      </c>
      <c r="B629" t="str">
        <f t="shared" ca="1" si="46"/>
        <v>prosthodontics</v>
      </c>
      <c r="C629">
        <f t="shared" si="49"/>
        <v>34</v>
      </c>
      <c r="D629" t="str">
        <f t="shared" ca="1" si="47"/>
        <v>Procedures for replacement of missing teeth by construction or repair of bridges and partial or complete dentures</v>
      </c>
      <c r="E629">
        <f t="shared" ca="1" si="48"/>
        <v>15</v>
      </c>
    </row>
    <row r="630" spans="1:5" x14ac:dyDescent="0.2">
      <c r="A630" t="str">
        <f t="shared" ca="1" si="45"/>
        <v>Diagnostics and Preventative</v>
      </c>
      <c r="B630" t="str">
        <f t="shared" ca="1" si="46"/>
        <v>Bitewing x-rays</v>
      </c>
      <c r="C630">
        <f t="shared" si="49"/>
        <v>34</v>
      </c>
      <c r="D630">
        <f t="shared" ca="1" si="47"/>
        <v>0</v>
      </c>
      <c r="E630">
        <f t="shared" ca="1" si="48"/>
        <v>2</v>
      </c>
    </row>
    <row r="631" spans="1:5" x14ac:dyDescent="0.2">
      <c r="A631" t="str">
        <f t="shared" ca="1" si="45"/>
        <v>Basic</v>
      </c>
      <c r="B631" t="str">
        <f t="shared" ca="1" si="46"/>
        <v>non-surgical periodontics</v>
      </c>
      <c r="C631">
        <f t="shared" si="49"/>
        <v>34</v>
      </c>
      <c r="D631" t="str">
        <f t="shared" ca="1" si="47"/>
        <v xml:space="preserve">Non-surgical treatment of the gums and supporting structures of the teeth </v>
      </c>
      <c r="E631">
        <f t="shared" ca="1" si="48"/>
        <v>12</v>
      </c>
    </row>
    <row r="632" spans="1:5" x14ac:dyDescent="0.2">
      <c r="A632" t="str">
        <f t="shared" ca="1" si="45"/>
        <v>Diagnostics and Preventative</v>
      </c>
      <c r="B632" t="str">
        <f t="shared" ca="1" si="46"/>
        <v>Full-mouth x-ray</v>
      </c>
      <c r="C632">
        <f t="shared" si="49"/>
        <v>35</v>
      </c>
      <c r="D632">
        <f t="shared" ca="1" si="47"/>
        <v>0</v>
      </c>
      <c r="E632">
        <f t="shared" ca="1" si="48"/>
        <v>3</v>
      </c>
    </row>
    <row r="633" spans="1:5" x14ac:dyDescent="0.2">
      <c r="A633" t="str">
        <f t="shared" ca="1" si="45"/>
        <v>Basic</v>
      </c>
      <c r="B633" t="str">
        <f t="shared" ca="1" si="46"/>
        <v>non-surgical periodontics</v>
      </c>
      <c r="C633">
        <f t="shared" si="49"/>
        <v>35</v>
      </c>
      <c r="D633" t="str">
        <f t="shared" ca="1" si="47"/>
        <v xml:space="preserve">Non-surgical treatment of the gums and supporting structures of the teeth </v>
      </c>
      <c r="E633">
        <f t="shared" ca="1" si="48"/>
        <v>12</v>
      </c>
    </row>
    <row r="634" spans="1:5" x14ac:dyDescent="0.2">
      <c r="A634" t="str">
        <f t="shared" ca="1" si="45"/>
        <v>Diagnostics and Preventative</v>
      </c>
      <c r="B634" t="str">
        <f t="shared" ca="1" si="46"/>
        <v>Prophylaxis</v>
      </c>
      <c r="C634">
        <f t="shared" si="49"/>
        <v>35</v>
      </c>
      <c r="D634">
        <f t="shared" ca="1" si="47"/>
        <v>0</v>
      </c>
      <c r="E634">
        <f t="shared" ca="1" si="48"/>
        <v>4</v>
      </c>
    </row>
    <row r="635" spans="1:5" x14ac:dyDescent="0.2">
      <c r="A635" t="str">
        <f t="shared" ca="1" si="45"/>
        <v>Diagnostics and Preventative</v>
      </c>
      <c r="B635" t="str">
        <f t="shared" ca="1" si="46"/>
        <v>Full-mouth x-ray</v>
      </c>
      <c r="C635">
        <f t="shared" si="49"/>
        <v>35</v>
      </c>
      <c r="D635">
        <f t="shared" ca="1" si="47"/>
        <v>0</v>
      </c>
      <c r="E635">
        <f t="shared" ca="1" si="48"/>
        <v>3</v>
      </c>
    </row>
    <row r="636" spans="1:5" x14ac:dyDescent="0.2">
      <c r="A636" t="str">
        <f t="shared" ca="1" si="45"/>
        <v>Basic</v>
      </c>
      <c r="B636" t="str">
        <f t="shared" ca="1" si="46"/>
        <v>oral surgery</v>
      </c>
      <c r="C636">
        <f t="shared" si="49"/>
        <v>35</v>
      </c>
      <c r="D636" t="str">
        <f t="shared" ca="1" si="47"/>
        <v>Extraction and other surgery procedures, incl. pre- and post-operative care</v>
      </c>
      <c r="E636">
        <f t="shared" ca="1" si="48"/>
        <v>9</v>
      </c>
    </row>
    <row r="637" spans="1:5" x14ac:dyDescent="0.2">
      <c r="A637" t="str">
        <f t="shared" ca="1" si="45"/>
        <v>Diagnostics and Preventative</v>
      </c>
      <c r="B637" t="str">
        <f t="shared" ca="1" si="46"/>
        <v>Prophylaxis</v>
      </c>
      <c r="C637">
        <f t="shared" si="49"/>
        <v>35</v>
      </c>
      <c r="D637">
        <f t="shared" ca="1" si="47"/>
        <v>0</v>
      </c>
      <c r="E637">
        <f t="shared" ca="1" si="48"/>
        <v>4</v>
      </c>
    </row>
    <row r="638" spans="1:5" x14ac:dyDescent="0.2">
      <c r="A638" t="str">
        <f t="shared" ca="1" si="45"/>
        <v>Diagnostics and Preventative</v>
      </c>
      <c r="B638" t="str">
        <f t="shared" ca="1" si="46"/>
        <v>Sealants</v>
      </c>
      <c r="C638">
        <f t="shared" si="49"/>
        <v>35</v>
      </c>
      <c r="D638">
        <f t="shared" ca="1" si="47"/>
        <v>0</v>
      </c>
      <c r="E638">
        <f t="shared" ca="1" si="48"/>
        <v>6</v>
      </c>
    </row>
    <row r="639" spans="1:5" x14ac:dyDescent="0.2">
      <c r="A639" t="str">
        <f t="shared" ca="1" si="45"/>
        <v>Basic</v>
      </c>
      <c r="B639" t="str">
        <f t="shared" ca="1" si="46"/>
        <v>general anesthesia</v>
      </c>
      <c r="C639">
        <f t="shared" si="49"/>
        <v>35</v>
      </c>
      <c r="D639" t="str">
        <f t="shared" ca="1" si="47"/>
        <v>Covered when used in conjunction with covered oral surgical procedures</v>
      </c>
      <c r="E639">
        <f t="shared" ca="1" si="48"/>
        <v>13</v>
      </c>
    </row>
    <row r="640" spans="1:5" x14ac:dyDescent="0.2">
      <c r="A640" t="str">
        <f t="shared" ca="1" si="45"/>
        <v>Diagnostics and Preventative</v>
      </c>
      <c r="B640" t="str">
        <f t="shared" ca="1" si="46"/>
        <v>Sealants</v>
      </c>
      <c r="C640">
        <f t="shared" si="49"/>
        <v>35</v>
      </c>
      <c r="D640">
        <f t="shared" ca="1" si="47"/>
        <v>0</v>
      </c>
      <c r="E640">
        <f t="shared" ca="1" si="48"/>
        <v>6</v>
      </c>
    </row>
    <row r="641" spans="1:5" x14ac:dyDescent="0.2">
      <c r="A641" t="str">
        <f t="shared" ca="1" si="45"/>
        <v>Basic</v>
      </c>
      <c r="B641" t="str">
        <f t="shared" ca="1" si="46"/>
        <v>non-surgical periodontics</v>
      </c>
      <c r="C641">
        <f t="shared" si="49"/>
        <v>35</v>
      </c>
      <c r="D641" t="str">
        <f t="shared" ca="1" si="47"/>
        <v xml:space="preserve">Non-surgical treatment of the gums and supporting structures of the teeth </v>
      </c>
      <c r="E641">
        <f t="shared" ca="1" si="48"/>
        <v>12</v>
      </c>
    </row>
    <row r="642" spans="1:5" x14ac:dyDescent="0.2">
      <c r="A642" t="str">
        <f t="shared" ref="A642:A705" ca="1" si="50">INDEX(services,E642,1)</f>
        <v>Major</v>
      </c>
      <c r="B642" t="str">
        <f t="shared" ref="B642:B705" ca="1" si="51">INDEX(services,E642,2)</f>
        <v>major restorative</v>
      </c>
      <c r="C642">
        <f t="shared" si="49"/>
        <v>35</v>
      </c>
      <c r="D642" t="str">
        <f t="shared" ref="D642:D705" ca="1" si="52">INDEX(services,E642,3)</f>
        <v>Single crowns, inlays, onlays</v>
      </c>
      <c r="E642">
        <f t="shared" ref="E642:E705" ca="1" si="53">RANDBETWEEN(1,ROWS(services))</f>
        <v>14</v>
      </c>
    </row>
    <row r="643" spans="1:5" x14ac:dyDescent="0.2">
      <c r="A643" t="str">
        <f t="shared" ca="1" si="50"/>
        <v>Major</v>
      </c>
      <c r="B643" t="str">
        <f t="shared" ca="1" si="51"/>
        <v>major restorative</v>
      </c>
      <c r="C643">
        <f t="shared" si="49"/>
        <v>35</v>
      </c>
      <c r="D643" t="str">
        <f t="shared" ca="1" si="52"/>
        <v>Single crowns, inlays, onlays</v>
      </c>
      <c r="E643">
        <f t="shared" ca="1" si="53"/>
        <v>14</v>
      </c>
    </row>
    <row r="644" spans="1:5" x14ac:dyDescent="0.2">
      <c r="A644" t="str">
        <f t="shared" ca="1" si="50"/>
        <v>Other</v>
      </c>
      <c r="B644" t="str">
        <f t="shared" ca="1" si="51"/>
        <v>Implants</v>
      </c>
      <c r="C644">
        <f t="shared" ref="C644:C707" si="54">IF(MOD(ROW(C644)-2,18)&lt;&gt;0,C643,C643+1)</f>
        <v>35</v>
      </c>
      <c r="D644" t="str">
        <f t="shared" ca="1" si="52"/>
        <v>Implant dental work</v>
      </c>
      <c r="E644">
        <f t="shared" ca="1" si="53"/>
        <v>18</v>
      </c>
    </row>
    <row r="645" spans="1:5" x14ac:dyDescent="0.2">
      <c r="A645" t="str">
        <f t="shared" ca="1" si="50"/>
        <v>Diagnostics and Preventative</v>
      </c>
      <c r="B645" t="str">
        <f t="shared" ca="1" si="51"/>
        <v>Sealants</v>
      </c>
      <c r="C645">
        <f t="shared" si="54"/>
        <v>35</v>
      </c>
      <c r="D645">
        <f t="shared" ca="1" si="52"/>
        <v>0</v>
      </c>
      <c r="E645">
        <f t="shared" ca="1" si="53"/>
        <v>6</v>
      </c>
    </row>
    <row r="646" spans="1:5" x14ac:dyDescent="0.2">
      <c r="A646" t="str">
        <f t="shared" ca="1" si="50"/>
        <v>Diagnostics and Preventative</v>
      </c>
      <c r="B646" t="str">
        <f t="shared" ca="1" si="51"/>
        <v>Fluoride treatments</v>
      </c>
      <c r="C646">
        <f t="shared" si="54"/>
        <v>35</v>
      </c>
      <c r="D646">
        <f t="shared" ca="1" si="52"/>
        <v>0</v>
      </c>
      <c r="E646">
        <f t="shared" ca="1" si="53"/>
        <v>5</v>
      </c>
    </row>
    <row r="647" spans="1:5" x14ac:dyDescent="0.2">
      <c r="A647" t="str">
        <f t="shared" ca="1" si="50"/>
        <v>Major</v>
      </c>
      <c r="B647" t="str">
        <f t="shared" ca="1" si="51"/>
        <v>major restorative</v>
      </c>
      <c r="C647">
        <f t="shared" si="54"/>
        <v>35</v>
      </c>
      <c r="D647" t="str">
        <f t="shared" ca="1" si="52"/>
        <v>Single crowns, inlays, onlays</v>
      </c>
      <c r="E647">
        <f t="shared" ca="1" si="53"/>
        <v>14</v>
      </c>
    </row>
    <row r="648" spans="1:5" x14ac:dyDescent="0.2">
      <c r="A648" t="str">
        <f t="shared" ca="1" si="50"/>
        <v>Basic</v>
      </c>
      <c r="B648" t="str">
        <f t="shared" ca="1" si="51"/>
        <v>endodontics</v>
      </c>
      <c r="C648">
        <f t="shared" si="54"/>
        <v>35</v>
      </c>
      <c r="D648" t="str">
        <f t="shared" ca="1" si="52"/>
        <v>Root canal, pulpal therapy</v>
      </c>
      <c r="E648">
        <f t="shared" ca="1" si="53"/>
        <v>10</v>
      </c>
    </row>
    <row r="649" spans="1:5" x14ac:dyDescent="0.2">
      <c r="A649" t="str">
        <f t="shared" ca="1" si="50"/>
        <v>Diagnostics and Preventative</v>
      </c>
      <c r="B649" t="str">
        <f t="shared" ca="1" si="51"/>
        <v>Sealants</v>
      </c>
      <c r="C649">
        <f t="shared" si="54"/>
        <v>35</v>
      </c>
      <c r="D649">
        <f t="shared" ca="1" si="52"/>
        <v>0</v>
      </c>
      <c r="E649">
        <f t="shared" ca="1" si="53"/>
        <v>6</v>
      </c>
    </row>
    <row r="650" spans="1:5" x14ac:dyDescent="0.2">
      <c r="A650" t="str">
        <f t="shared" ca="1" si="50"/>
        <v>Diagnostics and Preventative</v>
      </c>
      <c r="B650" t="str">
        <f t="shared" ca="1" si="51"/>
        <v>Periodic Exams</v>
      </c>
      <c r="C650">
        <f t="shared" si="54"/>
        <v>36</v>
      </c>
      <c r="D650">
        <f t="shared" ca="1" si="52"/>
        <v>0</v>
      </c>
      <c r="E650">
        <f t="shared" ca="1" si="53"/>
        <v>1</v>
      </c>
    </row>
    <row r="651" spans="1:5" x14ac:dyDescent="0.2">
      <c r="A651" t="str">
        <f t="shared" ca="1" si="50"/>
        <v>Basic</v>
      </c>
      <c r="B651" t="str">
        <f t="shared" ca="1" si="51"/>
        <v>surgical periodontics</v>
      </c>
      <c r="C651">
        <f t="shared" si="54"/>
        <v>36</v>
      </c>
      <c r="D651" t="str">
        <f t="shared" ca="1" si="52"/>
        <v>Surgical treatment of the gums and supporting structures of the teeth</v>
      </c>
      <c r="E651">
        <f t="shared" ca="1" si="53"/>
        <v>11</v>
      </c>
    </row>
    <row r="652" spans="1:5" x14ac:dyDescent="0.2">
      <c r="A652" t="str">
        <f t="shared" ca="1" si="50"/>
        <v>Diagnostics and Preventative</v>
      </c>
      <c r="B652" t="str">
        <f t="shared" ca="1" si="51"/>
        <v>Prophylaxis</v>
      </c>
      <c r="C652">
        <f t="shared" si="54"/>
        <v>36</v>
      </c>
      <c r="D652">
        <f t="shared" ca="1" si="52"/>
        <v>0</v>
      </c>
      <c r="E652">
        <f t="shared" ca="1" si="53"/>
        <v>4</v>
      </c>
    </row>
    <row r="653" spans="1:5" x14ac:dyDescent="0.2">
      <c r="A653" t="str">
        <f t="shared" ca="1" si="50"/>
        <v>Basic</v>
      </c>
      <c r="B653" t="str">
        <f t="shared" ca="1" si="51"/>
        <v>oral surgery</v>
      </c>
      <c r="C653">
        <f t="shared" si="54"/>
        <v>36</v>
      </c>
      <c r="D653" t="str">
        <f t="shared" ca="1" si="52"/>
        <v>Extraction and other surgery procedures, incl. pre- and post-operative care</v>
      </c>
      <c r="E653">
        <f t="shared" ca="1" si="53"/>
        <v>9</v>
      </c>
    </row>
    <row r="654" spans="1:5" x14ac:dyDescent="0.2">
      <c r="A654" t="str">
        <f t="shared" ca="1" si="50"/>
        <v>Diagnostics and Preventative</v>
      </c>
      <c r="B654" t="str">
        <f t="shared" ca="1" si="51"/>
        <v>Sealants</v>
      </c>
      <c r="C654">
        <f t="shared" si="54"/>
        <v>36</v>
      </c>
      <c r="D654">
        <f t="shared" ca="1" si="52"/>
        <v>0</v>
      </c>
      <c r="E654">
        <f t="shared" ca="1" si="53"/>
        <v>6</v>
      </c>
    </row>
    <row r="655" spans="1:5" x14ac:dyDescent="0.2">
      <c r="A655" t="str">
        <f t="shared" ca="1" si="50"/>
        <v>Major</v>
      </c>
      <c r="B655" t="str">
        <f t="shared" ca="1" si="51"/>
        <v>temporomandibular joint dysfunction</v>
      </c>
      <c r="C655">
        <f t="shared" si="54"/>
        <v>36</v>
      </c>
      <c r="D655" t="str">
        <f t="shared" ca="1" si="52"/>
        <v>Services relating to hinging joints of the jaw</v>
      </c>
      <c r="E655">
        <f t="shared" ca="1" si="53"/>
        <v>16</v>
      </c>
    </row>
    <row r="656" spans="1:5" x14ac:dyDescent="0.2">
      <c r="A656" t="str">
        <f t="shared" ca="1" si="50"/>
        <v>Basic</v>
      </c>
      <c r="B656" t="str">
        <f t="shared" ca="1" si="51"/>
        <v>endodontics</v>
      </c>
      <c r="C656">
        <f t="shared" si="54"/>
        <v>36</v>
      </c>
      <c r="D656" t="str">
        <f t="shared" ca="1" si="52"/>
        <v>Root canal, pulpal therapy</v>
      </c>
      <c r="E656">
        <f t="shared" ca="1" si="53"/>
        <v>10</v>
      </c>
    </row>
    <row r="657" spans="1:5" x14ac:dyDescent="0.2">
      <c r="A657" t="str">
        <f t="shared" ca="1" si="50"/>
        <v>Basic</v>
      </c>
      <c r="B657" t="str">
        <f t="shared" ca="1" si="51"/>
        <v>oral surgery</v>
      </c>
      <c r="C657">
        <f t="shared" si="54"/>
        <v>36</v>
      </c>
      <c r="D657" t="str">
        <f t="shared" ca="1" si="52"/>
        <v>Extraction and other surgery procedures, incl. pre- and post-operative care</v>
      </c>
      <c r="E657">
        <f t="shared" ca="1" si="53"/>
        <v>9</v>
      </c>
    </row>
    <row r="658" spans="1:5" x14ac:dyDescent="0.2">
      <c r="A658" t="str">
        <f t="shared" ca="1" si="50"/>
        <v>Diagnostics and Preventative</v>
      </c>
      <c r="B658" t="str">
        <f t="shared" ca="1" si="51"/>
        <v>Fluoride treatments</v>
      </c>
      <c r="C658">
        <f t="shared" si="54"/>
        <v>36</v>
      </c>
      <c r="D658">
        <f t="shared" ca="1" si="52"/>
        <v>0</v>
      </c>
      <c r="E658">
        <f t="shared" ca="1" si="53"/>
        <v>5</v>
      </c>
    </row>
    <row r="659" spans="1:5" x14ac:dyDescent="0.2">
      <c r="A659" t="str">
        <f t="shared" ca="1" si="50"/>
        <v>Diagnostics and Preventative</v>
      </c>
      <c r="B659" t="str">
        <f t="shared" ca="1" si="51"/>
        <v>Bitewing x-rays</v>
      </c>
      <c r="C659">
        <f t="shared" si="54"/>
        <v>36</v>
      </c>
      <c r="D659">
        <f t="shared" ca="1" si="52"/>
        <v>0</v>
      </c>
      <c r="E659">
        <f t="shared" ca="1" si="53"/>
        <v>2</v>
      </c>
    </row>
    <row r="660" spans="1:5" x14ac:dyDescent="0.2">
      <c r="A660" t="str">
        <f t="shared" ca="1" si="50"/>
        <v>Diagnostics and Preventative</v>
      </c>
      <c r="B660" t="str">
        <f t="shared" ca="1" si="51"/>
        <v>Space Maintainers</v>
      </c>
      <c r="C660">
        <f t="shared" si="54"/>
        <v>36</v>
      </c>
      <c r="D660">
        <f t="shared" ca="1" si="52"/>
        <v>0</v>
      </c>
      <c r="E660">
        <f t="shared" ca="1" si="53"/>
        <v>7</v>
      </c>
    </row>
    <row r="661" spans="1:5" x14ac:dyDescent="0.2">
      <c r="A661" t="str">
        <f t="shared" ca="1" si="50"/>
        <v>Diagnostics and Preventative</v>
      </c>
      <c r="B661" t="str">
        <f t="shared" ca="1" si="51"/>
        <v>Space Maintainers</v>
      </c>
      <c r="C661">
        <f t="shared" si="54"/>
        <v>36</v>
      </c>
      <c r="D661">
        <f t="shared" ca="1" si="52"/>
        <v>0</v>
      </c>
      <c r="E661">
        <f t="shared" ca="1" si="53"/>
        <v>7</v>
      </c>
    </row>
    <row r="662" spans="1:5" x14ac:dyDescent="0.2">
      <c r="A662" t="str">
        <f t="shared" ca="1" si="50"/>
        <v>Basic</v>
      </c>
      <c r="B662" t="str">
        <f t="shared" ca="1" si="51"/>
        <v>endodontics</v>
      </c>
      <c r="C662">
        <f t="shared" si="54"/>
        <v>36</v>
      </c>
      <c r="D662" t="str">
        <f t="shared" ca="1" si="52"/>
        <v>Root canal, pulpal therapy</v>
      </c>
      <c r="E662">
        <f t="shared" ca="1" si="53"/>
        <v>10</v>
      </c>
    </row>
    <row r="663" spans="1:5" x14ac:dyDescent="0.2">
      <c r="A663" t="str">
        <f t="shared" ca="1" si="50"/>
        <v>Basic</v>
      </c>
      <c r="B663" t="str">
        <f t="shared" ca="1" si="51"/>
        <v>general anesthesia</v>
      </c>
      <c r="C663">
        <f t="shared" si="54"/>
        <v>36</v>
      </c>
      <c r="D663" t="str">
        <f t="shared" ca="1" si="52"/>
        <v>Covered when used in conjunction with covered oral surgical procedures</v>
      </c>
      <c r="E663">
        <f t="shared" ca="1" si="53"/>
        <v>13</v>
      </c>
    </row>
    <row r="664" spans="1:5" x14ac:dyDescent="0.2">
      <c r="A664" t="str">
        <f t="shared" ca="1" si="50"/>
        <v>Major</v>
      </c>
      <c r="B664" t="str">
        <f t="shared" ca="1" si="51"/>
        <v>major restorative</v>
      </c>
      <c r="C664">
        <f t="shared" si="54"/>
        <v>36</v>
      </c>
      <c r="D664" t="str">
        <f t="shared" ca="1" si="52"/>
        <v>Single crowns, inlays, onlays</v>
      </c>
      <c r="E664">
        <f t="shared" ca="1" si="53"/>
        <v>14</v>
      </c>
    </row>
    <row r="665" spans="1:5" x14ac:dyDescent="0.2">
      <c r="A665" t="str">
        <f t="shared" ca="1" si="50"/>
        <v>Orthodontics</v>
      </c>
      <c r="B665" t="str">
        <f t="shared" ca="1" si="51"/>
        <v>orthodontics</v>
      </c>
      <c r="C665">
        <f t="shared" si="54"/>
        <v>36</v>
      </c>
      <c r="D665" t="str">
        <f t="shared" ca="1" si="52"/>
        <v>For eligible dependents to age 19</v>
      </c>
      <c r="E665">
        <f t="shared" ca="1" si="53"/>
        <v>17</v>
      </c>
    </row>
    <row r="666" spans="1:5" x14ac:dyDescent="0.2">
      <c r="A666" t="str">
        <f t="shared" ca="1" si="50"/>
        <v>Diagnostics and Preventative</v>
      </c>
      <c r="B666" t="str">
        <f t="shared" ca="1" si="51"/>
        <v>Full-mouth x-ray</v>
      </c>
      <c r="C666">
        <f t="shared" si="54"/>
        <v>36</v>
      </c>
      <c r="D666">
        <f t="shared" ca="1" si="52"/>
        <v>0</v>
      </c>
      <c r="E666">
        <f t="shared" ca="1" si="53"/>
        <v>3</v>
      </c>
    </row>
    <row r="667" spans="1:5" x14ac:dyDescent="0.2">
      <c r="A667" t="str">
        <f t="shared" ca="1" si="50"/>
        <v>Basic</v>
      </c>
      <c r="B667" t="str">
        <f t="shared" ca="1" si="51"/>
        <v>general anesthesia</v>
      </c>
      <c r="C667">
        <f t="shared" si="54"/>
        <v>36</v>
      </c>
      <c r="D667" t="str">
        <f t="shared" ca="1" si="52"/>
        <v>Covered when used in conjunction with covered oral surgical procedures</v>
      </c>
      <c r="E667">
        <f t="shared" ca="1" si="53"/>
        <v>13</v>
      </c>
    </row>
    <row r="668" spans="1:5" x14ac:dyDescent="0.2">
      <c r="A668" t="str">
        <f t="shared" ca="1" si="50"/>
        <v>Major</v>
      </c>
      <c r="B668" t="str">
        <f t="shared" ca="1" si="51"/>
        <v>temporomandibular joint dysfunction</v>
      </c>
      <c r="C668">
        <f t="shared" si="54"/>
        <v>37</v>
      </c>
      <c r="D668" t="str">
        <f t="shared" ca="1" si="52"/>
        <v>Services relating to hinging joints of the jaw</v>
      </c>
      <c r="E668">
        <f t="shared" ca="1" si="53"/>
        <v>16</v>
      </c>
    </row>
    <row r="669" spans="1:5" x14ac:dyDescent="0.2">
      <c r="A669" t="str">
        <f t="shared" ca="1" si="50"/>
        <v>Diagnostics and Preventative</v>
      </c>
      <c r="B669" t="str">
        <f t="shared" ca="1" si="51"/>
        <v>Full-mouth x-ray</v>
      </c>
      <c r="C669">
        <f t="shared" si="54"/>
        <v>37</v>
      </c>
      <c r="D669">
        <f t="shared" ca="1" si="52"/>
        <v>0</v>
      </c>
      <c r="E669">
        <f t="shared" ca="1" si="53"/>
        <v>3</v>
      </c>
    </row>
    <row r="670" spans="1:5" x14ac:dyDescent="0.2">
      <c r="A670" t="str">
        <f t="shared" ca="1" si="50"/>
        <v>Diagnostics and Preventative</v>
      </c>
      <c r="B670" t="str">
        <f t="shared" ca="1" si="51"/>
        <v>Prophylaxis</v>
      </c>
      <c r="C670">
        <f t="shared" si="54"/>
        <v>37</v>
      </c>
      <c r="D670">
        <f t="shared" ca="1" si="52"/>
        <v>0</v>
      </c>
      <c r="E670">
        <f t="shared" ca="1" si="53"/>
        <v>4</v>
      </c>
    </row>
    <row r="671" spans="1:5" x14ac:dyDescent="0.2">
      <c r="A671" t="str">
        <f t="shared" ca="1" si="50"/>
        <v>Diagnostics and Preventative</v>
      </c>
      <c r="B671" t="str">
        <f t="shared" ca="1" si="51"/>
        <v>Prophylaxis</v>
      </c>
      <c r="C671">
        <f t="shared" si="54"/>
        <v>37</v>
      </c>
      <c r="D671">
        <f t="shared" ca="1" si="52"/>
        <v>0</v>
      </c>
      <c r="E671">
        <f t="shared" ca="1" si="53"/>
        <v>4</v>
      </c>
    </row>
    <row r="672" spans="1:5" x14ac:dyDescent="0.2">
      <c r="A672" t="str">
        <f t="shared" ca="1" si="50"/>
        <v>Diagnostics and Preventative</v>
      </c>
      <c r="B672" t="str">
        <f t="shared" ca="1" si="51"/>
        <v>Prophylaxis</v>
      </c>
      <c r="C672">
        <f t="shared" si="54"/>
        <v>37</v>
      </c>
      <c r="D672">
        <f t="shared" ca="1" si="52"/>
        <v>0</v>
      </c>
      <c r="E672">
        <f t="shared" ca="1" si="53"/>
        <v>4</v>
      </c>
    </row>
    <row r="673" spans="1:5" x14ac:dyDescent="0.2">
      <c r="A673" t="str">
        <f t="shared" ca="1" si="50"/>
        <v>Basic</v>
      </c>
      <c r="B673" t="str">
        <f t="shared" ca="1" si="51"/>
        <v>oral surgery</v>
      </c>
      <c r="C673">
        <f t="shared" si="54"/>
        <v>37</v>
      </c>
      <c r="D673" t="str">
        <f t="shared" ca="1" si="52"/>
        <v>Extraction and other surgery procedures, incl. pre- and post-operative care</v>
      </c>
      <c r="E673">
        <f t="shared" ca="1" si="53"/>
        <v>9</v>
      </c>
    </row>
    <row r="674" spans="1:5" x14ac:dyDescent="0.2">
      <c r="A674" t="str">
        <f t="shared" ca="1" si="50"/>
        <v>Diagnostics and Preventative</v>
      </c>
      <c r="B674" t="str">
        <f t="shared" ca="1" si="51"/>
        <v>Full-mouth x-ray</v>
      </c>
      <c r="C674">
        <f t="shared" si="54"/>
        <v>37</v>
      </c>
      <c r="D674">
        <f t="shared" ca="1" si="52"/>
        <v>0</v>
      </c>
      <c r="E674">
        <f t="shared" ca="1" si="53"/>
        <v>3</v>
      </c>
    </row>
    <row r="675" spans="1:5" x14ac:dyDescent="0.2">
      <c r="A675" t="str">
        <f t="shared" ca="1" si="50"/>
        <v>Orthodontics</v>
      </c>
      <c r="B675" t="str">
        <f t="shared" ca="1" si="51"/>
        <v>orthodontics</v>
      </c>
      <c r="C675">
        <f t="shared" si="54"/>
        <v>37</v>
      </c>
      <c r="D675" t="str">
        <f t="shared" ca="1" si="52"/>
        <v>For eligible dependents to age 19</v>
      </c>
      <c r="E675">
        <f t="shared" ca="1" si="53"/>
        <v>17</v>
      </c>
    </row>
    <row r="676" spans="1:5" x14ac:dyDescent="0.2">
      <c r="A676" t="str">
        <f t="shared" ca="1" si="50"/>
        <v>Major</v>
      </c>
      <c r="B676" t="str">
        <f t="shared" ca="1" si="51"/>
        <v>prosthodontics</v>
      </c>
      <c r="C676">
        <f t="shared" si="54"/>
        <v>37</v>
      </c>
      <c r="D676" t="str">
        <f t="shared" ca="1" si="52"/>
        <v>Procedures for replacement of missing teeth by construction or repair of bridges and partial or complete dentures</v>
      </c>
      <c r="E676">
        <f t="shared" ca="1" si="53"/>
        <v>15</v>
      </c>
    </row>
    <row r="677" spans="1:5" x14ac:dyDescent="0.2">
      <c r="A677" t="str">
        <f t="shared" ca="1" si="50"/>
        <v>Major</v>
      </c>
      <c r="B677" t="str">
        <f t="shared" ca="1" si="51"/>
        <v>prosthodontics</v>
      </c>
      <c r="C677">
        <f t="shared" si="54"/>
        <v>37</v>
      </c>
      <c r="D677" t="str">
        <f t="shared" ca="1" si="52"/>
        <v>Procedures for replacement of missing teeth by construction or repair of bridges and partial or complete dentures</v>
      </c>
      <c r="E677">
        <f t="shared" ca="1" si="53"/>
        <v>15</v>
      </c>
    </row>
    <row r="678" spans="1:5" x14ac:dyDescent="0.2">
      <c r="A678" t="str">
        <f t="shared" ca="1" si="50"/>
        <v>Orthodontics</v>
      </c>
      <c r="B678" t="str">
        <f t="shared" ca="1" si="51"/>
        <v>orthodontics</v>
      </c>
      <c r="C678">
        <f t="shared" si="54"/>
        <v>37</v>
      </c>
      <c r="D678" t="str">
        <f t="shared" ca="1" si="52"/>
        <v>For eligible dependents to age 19</v>
      </c>
      <c r="E678">
        <f t="shared" ca="1" si="53"/>
        <v>17</v>
      </c>
    </row>
    <row r="679" spans="1:5" x14ac:dyDescent="0.2">
      <c r="A679" t="str">
        <f t="shared" ca="1" si="50"/>
        <v>Basic</v>
      </c>
      <c r="B679" t="str">
        <f t="shared" ca="1" si="51"/>
        <v>basic restorative</v>
      </c>
      <c r="C679">
        <f t="shared" si="54"/>
        <v>37</v>
      </c>
      <c r="D679" t="str">
        <f t="shared" ca="1" si="52"/>
        <v>Fillings (amalgam "silver" and composite "white" non-molar)</v>
      </c>
      <c r="E679">
        <f t="shared" ca="1" si="53"/>
        <v>8</v>
      </c>
    </row>
    <row r="680" spans="1:5" x14ac:dyDescent="0.2">
      <c r="A680" t="str">
        <f t="shared" ca="1" si="50"/>
        <v>Diagnostics and Preventative</v>
      </c>
      <c r="B680" t="str">
        <f t="shared" ca="1" si="51"/>
        <v>Space Maintainers</v>
      </c>
      <c r="C680">
        <f t="shared" si="54"/>
        <v>37</v>
      </c>
      <c r="D680">
        <f t="shared" ca="1" si="52"/>
        <v>0</v>
      </c>
      <c r="E680">
        <f t="shared" ca="1" si="53"/>
        <v>7</v>
      </c>
    </row>
    <row r="681" spans="1:5" x14ac:dyDescent="0.2">
      <c r="A681" t="str">
        <f t="shared" ca="1" si="50"/>
        <v>Basic</v>
      </c>
      <c r="B681" t="str">
        <f t="shared" ca="1" si="51"/>
        <v>general anesthesia</v>
      </c>
      <c r="C681">
        <f t="shared" si="54"/>
        <v>37</v>
      </c>
      <c r="D681" t="str">
        <f t="shared" ca="1" si="52"/>
        <v>Covered when used in conjunction with covered oral surgical procedures</v>
      </c>
      <c r="E681">
        <f t="shared" ca="1" si="53"/>
        <v>13</v>
      </c>
    </row>
    <row r="682" spans="1:5" x14ac:dyDescent="0.2">
      <c r="A682" t="str">
        <f t="shared" ca="1" si="50"/>
        <v>Basic</v>
      </c>
      <c r="B682" t="str">
        <f t="shared" ca="1" si="51"/>
        <v>endodontics</v>
      </c>
      <c r="C682">
        <f t="shared" si="54"/>
        <v>37</v>
      </c>
      <c r="D682" t="str">
        <f t="shared" ca="1" si="52"/>
        <v>Root canal, pulpal therapy</v>
      </c>
      <c r="E682">
        <f t="shared" ca="1" si="53"/>
        <v>10</v>
      </c>
    </row>
    <row r="683" spans="1:5" x14ac:dyDescent="0.2">
      <c r="A683" t="str">
        <f t="shared" ca="1" si="50"/>
        <v>Basic</v>
      </c>
      <c r="B683" t="str">
        <f t="shared" ca="1" si="51"/>
        <v>endodontics</v>
      </c>
      <c r="C683">
        <f t="shared" si="54"/>
        <v>37</v>
      </c>
      <c r="D683" t="str">
        <f t="shared" ca="1" si="52"/>
        <v>Root canal, pulpal therapy</v>
      </c>
      <c r="E683">
        <f t="shared" ca="1" si="53"/>
        <v>10</v>
      </c>
    </row>
    <row r="684" spans="1:5" x14ac:dyDescent="0.2">
      <c r="A684" t="str">
        <f t="shared" ca="1" si="50"/>
        <v>Other</v>
      </c>
      <c r="B684" t="str">
        <f t="shared" ca="1" si="51"/>
        <v>Implants</v>
      </c>
      <c r="C684">
        <f t="shared" si="54"/>
        <v>37</v>
      </c>
      <c r="D684" t="str">
        <f t="shared" ca="1" si="52"/>
        <v>Implant dental work</v>
      </c>
      <c r="E684">
        <f t="shared" ca="1" si="53"/>
        <v>18</v>
      </c>
    </row>
    <row r="685" spans="1:5" x14ac:dyDescent="0.2">
      <c r="A685" t="str">
        <f t="shared" ca="1" si="50"/>
        <v>Basic</v>
      </c>
      <c r="B685" t="str">
        <f t="shared" ca="1" si="51"/>
        <v>oral surgery</v>
      </c>
      <c r="C685">
        <f t="shared" si="54"/>
        <v>37</v>
      </c>
      <c r="D685" t="str">
        <f t="shared" ca="1" si="52"/>
        <v>Extraction and other surgery procedures, incl. pre- and post-operative care</v>
      </c>
      <c r="E685">
        <f t="shared" ca="1" si="53"/>
        <v>9</v>
      </c>
    </row>
    <row r="686" spans="1:5" x14ac:dyDescent="0.2">
      <c r="A686" t="str">
        <f t="shared" ca="1" si="50"/>
        <v>Basic</v>
      </c>
      <c r="B686" t="str">
        <f t="shared" ca="1" si="51"/>
        <v>endodontics</v>
      </c>
      <c r="C686">
        <f t="shared" si="54"/>
        <v>38</v>
      </c>
      <c r="D686" t="str">
        <f t="shared" ca="1" si="52"/>
        <v>Root canal, pulpal therapy</v>
      </c>
      <c r="E686">
        <f t="shared" ca="1" si="53"/>
        <v>10</v>
      </c>
    </row>
    <row r="687" spans="1:5" x14ac:dyDescent="0.2">
      <c r="A687" t="str">
        <f t="shared" ca="1" si="50"/>
        <v>Diagnostics and Preventative</v>
      </c>
      <c r="B687" t="str">
        <f t="shared" ca="1" si="51"/>
        <v>Bitewing x-rays</v>
      </c>
      <c r="C687">
        <f t="shared" si="54"/>
        <v>38</v>
      </c>
      <c r="D687">
        <f t="shared" ca="1" si="52"/>
        <v>0</v>
      </c>
      <c r="E687">
        <f t="shared" ca="1" si="53"/>
        <v>2</v>
      </c>
    </row>
    <row r="688" spans="1:5" x14ac:dyDescent="0.2">
      <c r="A688" t="str">
        <f t="shared" ca="1" si="50"/>
        <v>Basic</v>
      </c>
      <c r="B688" t="str">
        <f t="shared" ca="1" si="51"/>
        <v>general anesthesia</v>
      </c>
      <c r="C688">
        <f t="shared" si="54"/>
        <v>38</v>
      </c>
      <c r="D688" t="str">
        <f t="shared" ca="1" si="52"/>
        <v>Covered when used in conjunction with covered oral surgical procedures</v>
      </c>
      <c r="E688">
        <f t="shared" ca="1" si="53"/>
        <v>13</v>
      </c>
    </row>
    <row r="689" spans="1:5" x14ac:dyDescent="0.2">
      <c r="A689" t="str">
        <f t="shared" ca="1" si="50"/>
        <v>Basic</v>
      </c>
      <c r="B689" t="str">
        <f t="shared" ca="1" si="51"/>
        <v>general anesthesia</v>
      </c>
      <c r="C689">
        <f t="shared" si="54"/>
        <v>38</v>
      </c>
      <c r="D689" t="str">
        <f t="shared" ca="1" si="52"/>
        <v>Covered when used in conjunction with covered oral surgical procedures</v>
      </c>
      <c r="E689">
        <f t="shared" ca="1" si="53"/>
        <v>13</v>
      </c>
    </row>
    <row r="690" spans="1:5" x14ac:dyDescent="0.2">
      <c r="A690" t="str">
        <f t="shared" ca="1" si="50"/>
        <v>Basic</v>
      </c>
      <c r="B690" t="str">
        <f t="shared" ca="1" si="51"/>
        <v>basic restorative</v>
      </c>
      <c r="C690">
        <f t="shared" si="54"/>
        <v>38</v>
      </c>
      <c r="D690" t="str">
        <f t="shared" ca="1" si="52"/>
        <v>Fillings (amalgam "silver" and composite "white" non-molar)</v>
      </c>
      <c r="E690">
        <f t="shared" ca="1" si="53"/>
        <v>8</v>
      </c>
    </row>
    <row r="691" spans="1:5" x14ac:dyDescent="0.2">
      <c r="A691" t="str">
        <f t="shared" ca="1" si="50"/>
        <v>Major</v>
      </c>
      <c r="B691" t="str">
        <f t="shared" ca="1" si="51"/>
        <v>major restorative</v>
      </c>
      <c r="C691">
        <f t="shared" si="54"/>
        <v>38</v>
      </c>
      <c r="D691" t="str">
        <f t="shared" ca="1" si="52"/>
        <v>Single crowns, inlays, onlays</v>
      </c>
      <c r="E691">
        <f t="shared" ca="1" si="53"/>
        <v>14</v>
      </c>
    </row>
    <row r="692" spans="1:5" x14ac:dyDescent="0.2">
      <c r="A692" t="str">
        <f t="shared" ca="1" si="50"/>
        <v>Other</v>
      </c>
      <c r="B692" t="str">
        <f t="shared" ca="1" si="51"/>
        <v>Implants</v>
      </c>
      <c r="C692">
        <f t="shared" si="54"/>
        <v>38</v>
      </c>
      <c r="D692" t="str">
        <f t="shared" ca="1" si="52"/>
        <v>Implant dental work</v>
      </c>
      <c r="E692">
        <f t="shared" ca="1" si="53"/>
        <v>18</v>
      </c>
    </row>
    <row r="693" spans="1:5" x14ac:dyDescent="0.2">
      <c r="A693" t="str">
        <f t="shared" ca="1" si="50"/>
        <v>Other</v>
      </c>
      <c r="B693" t="str">
        <f t="shared" ca="1" si="51"/>
        <v>Implants</v>
      </c>
      <c r="C693">
        <f t="shared" si="54"/>
        <v>38</v>
      </c>
      <c r="D693" t="str">
        <f t="shared" ca="1" si="52"/>
        <v>Implant dental work</v>
      </c>
      <c r="E693">
        <f t="shared" ca="1" si="53"/>
        <v>18</v>
      </c>
    </row>
    <row r="694" spans="1:5" x14ac:dyDescent="0.2">
      <c r="A694" t="str">
        <f t="shared" ca="1" si="50"/>
        <v>Other</v>
      </c>
      <c r="B694" t="str">
        <f t="shared" ca="1" si="51"/>
        <v>Implants</v>
      </c>
      <c r="C694">
        <f t="shared" si="54"/>
        <v>38</v>
      </c>
      <c r="D694" t="str">
        <f t="shared" ca="1" si="52"/>
        <v>Implant dental work</v>
      </c>
      <c r="E694">
        <f t="shared" ca="1" si="53"/>
        <v>18</v>
      </c>
    </row>
    <row r="695" spans="1:5" x14ac:dyDescent="0.2">
      <c r="A695" t="str">
        <f t="shared" ca="1" si="50"/>
        <v>Diagnostics and Preventative</v>
      </c>
      <c r="B695" t="str">
        <f t="shared" ca="1" si="51"/>
        <v>Space Maintainers</v>
      </c>
      <c r="C695">
        <f t="shared" si="54"/>
        <v>38</v>
      </c>
      <c r="D695">
        <f t="shared" ca="1" si="52"/>
        <v>0</v>
      </c>
      <c r="E695">
        <f t="shared" ca="1" si="53"/>
        <v>7</v>
      </c>
    </row>
    <row r="696" spans="1:5" x14ac:dyDescent="0.2">
      <c r="A696" t="str">
        <f t="shared" ca="1" si="50"/>
        <v>Diagnostics and Preventative</v>
      </c>
      <c r="B696" t="str">
        <f t="shared" ca="1" si="51"/>
        <v>Full-mouth x-ray</v>
      </c>
      <c r="C696">
        <f t="shared" si="54"/>
        <v>38</v>
      </c>
      <c r="D696">
        <f t="shared" ca="1" si="52"/>
        <v>0</v>
      </c>
      <c r="E696">
        <f t="shared" ca="1" si="53"/>
        <v>3</v>
      </c>
    </row>
    <row r="697" spans="1:5" x14ac:dyDescent="0.2">
      <c r="A697" t="str">
        <f t="shared" ca="1" si="50"/>
        <v>Diagnostics and Preventative</v>
      </c>
      <c r="B697" t="str">
        <f t="shared" ca="1" si="51"/>
        <v>Space Maintainers</v>
      </c>
      <c r="C697">
        <f t="shared" si="54"/>
        <v>38</v>
      </c>
      <c r="D697">
        <f t="shared" ca="1" si="52"/>
        <v>0</v>
      </c>
      <c r="E697">
        <f t="shared" ca="1" si="53"/>
        <v>7</v>
      </c>
    </row>
    <row r="698" spans="1:5" x14ac:dyDescent="0.2">
      <c r="A698" t="str">
        <f t="shared" ca="1" si="50"/>
        <v>Diagnostics and Preventative</v>
      </c>
      <c r="B698" t="str">
        <f t="shared" ca="1" si="51"/>
        <v>Bitewing x-rays</v>
      </c>
      <c r="C698">
        <f t="shared" si="54"/>
        <v>38</v>
      </c>
      <c r="D698">
        <f t="shared" ca="1" si="52"/>
        <v>0</v>
      </c>
      <c r="E698">
        <f t="shared" ca="1" si="53"/>
        <v>2</v>
      </c>
    </row>
    <row r="699" spans="1:5" x14ac:dyDescent="0.2">
      <c r="A699" t="str">
        <f t="shared" ca="1" si="50"/>
        <v>Diagnostics and Preventative</v>
      </c>
      <c r="B699" t="str">
        <f t="shared" ca="1" si="51"/>
        <v>Full-mouth x-ray</v>
      </c>
      <c r="C699">
        <f t="shared" si="54"/>
        <v>38</v>
      </c>
      <c r="D699">
        <f t="shared" ca="1" si="52"/>
        <v>0</v>
      </c>
      <c r="E699">
        <f t="shared" ca="1" si="53"/>
        <v>3</v>
      </c>
    </row>
    <row r="700" spans="1:5" x14ac:dyDescent="0.2">
      <c r="A700" t="str">
        <f t="shared" ca="1" si="50"/>
        <v>Basic</v>
      </c>
      <c r="B700" t="str">
        <f t="shared" ca="1" si="51"/>
        <v>general anesthesia</v>
      </c>
      <c r="C700">
        <f t="shared" si="54"/>
        <v>38</v>
      </c>
      <c r="D700" t="str">
        <f t="shared" ca="1" si="52"/>
        <v>Covered when used in conjunction with covered oral surgical procedures</v>
      </c>
      <c r="E700">
        <f t="shared" ca="1" si="53"/>
        <v>13</v>
      </c>
    </row>
    <row r="701" spans="1:5" x14ac:dyDescent="0.2">
      <c r="A701" t="str">
        <f t="shared" ca="1" si="50"/>
        <v>Basic</v>
      </c>
      <c r="B701" t="str">
        <f t="shared" ca="1" si="51"/>
        <v>general anesthesia</v>
      </c>
      <c r="C701">
        <f t="shared" si="54"/>
        <v>38</v>
      </c>
      <c r="D701" t="str">
        <f t="shared" ca="1" si="52"/>
        <v>Covered when used in conjunction with covered oral surgical procedures</v>
      </c>
      <c r="E701">
        <f t="shared" ca="1" si="53"/>
        <v>13</v>
      </c>
    </row>
    <row r="702" spans="1:5" x14ac:dyDescent="0.2">
      <c r="A702" t="str">
        <f t="shared" ca="1" si="50"/>
        <v>Diagnostics and Preventative</v>
      </c>
      <c r="B702" t="str">
        <f t="shared" ca="1" si="51"/>
        <v>Sealants</v>
      </c>
      <c r="C702">
        <f t="shared" si="54"/>
        <v>38</v>
      </c>
      <c r="D702">
        <f t="shared" ca="1" si="52"/>
        <v>0</v>
      </c>
      <c r="E702">
        <f t="shared" ca="1" si="53"/>
        <v>6</v>
      </c>
    </row>
    <row r="703" spans="1:5" x14ac:dyDescent="0.2">
      <c r="A703" t="str">
        <f t="shared" ca="1" si="50"/>
        <v>Other</v>
      </c>
      <c r="B703" t="str">
        <f t="shared" ca="1" si="51"/>
        <v>Implants</v>
      </c>
      <c r="C703">
        <f t="shared" si="54"/>
        <v>38</v>
      </c>
      <c r="D703" t="str">
        <f t="shared" ca="1" si="52"/>
        <v>Implant dental work</v>
      </c>
      <c r="E703">
        <f t="shared" ca="1" si="53"/>
        <v>18</v>
      </c>
    </row>
    <row r="704" spans="1:5" x14ac:dyDescent="0.2">
      <c r="A704" t="str">
        <f t="shared" ca="1" si="50"/>
        <v>Diagnostics and Preventative</v>
      </c>
      <c r="B704" t="str">
        <f t="shared" ca="1" si="51"/>
        <v>Bitewing x-rays</v>
      </c>
      <c r="C704">
        <f t="shared" si="54"/>
        <v>39</v>
      </c>
      <c r="D704">
        <f t="shared" ca="1" si="52"/>
        <v>0</v>
      </c>
      <c r="E704">
        <f t="shared" ca="1" si="53"/>
        <v>2</v>
      </c>
    </row>
    <row r="705" spans="1:5" x14ac:dyDescent="0.2">
      <c r="A705" t="str">
        <f t="shared" ca="1" si="50"/>
        <v>Orthodontics</v>
      </c>
      <c r="B705" t="str">
        <f t="shared" ca="1" si="51"/>
        <v>orthodontics</v>
      </c>
      <c r="C705">
        <f t="shared" si="54"/>
        <v>39</v>
      </c>
      <c r="D705" t="str">
        <f t="shared" ca="1" si="52"/>
        <v>For eligible dependents to age 19</v>
      </c>
      <c r="E705">
        <f t="shared" ca="1" si="53"/>
        <v>17</v>
      </c>
    </row>
    <row r="706" spans="1:5" x14ac:dyDescent="0.2">
      <c r="A706" t="str">
        <f t="shared" ref="A706:A769" ca="1" si="55">INDEX(services,E706,1)</f>
        <v>Major</v>
      </c>
      <c r="B706" t="str">
        <f t="shared" ref="B706:B769" ca="1" si="56">INDEX(services,E706,2)</f>
        <v>temporomandibular joint dysfunction</v>
      </c>
      <c r="C706">
        <f t="shared" si="54"/>
        <v>39</v>
      </c>
      <c r="D706" t="str">
        <f t="shared" ref="D706:D769" ca="1" si="57">INDEX(services,E706,3)</f>
        <v>Services relating to hinging joints of the jaw</v>
      </c>
      <c r="E706">
        <f t="shared" ref="E706:E769" ca="1" si="58">RANDBETWEEN(1,ROWS(services))</f>
        <v>16</v>
      </c>
    </row>
    <row r="707" spans="1:5" x14ac:dyDescent="0.2">
      <c r="A707" t="str">
        <f t="shared" ca="1" si="55"/>
        <v>Diagnostics and Preventative</v>
      </c>
      <c r="B707" t="str">
        <f t="shared" ca="1" si="56"/>
        <v>Fluoride treatments</v>
      </c>
      <c r="C707">
        <f t="shared" si="54"/>
        <v>39</v>
      </c>
      <c r="D707">
        <f t="shared" ca="1" si="57"/>
        <v>0</v>
      </c>
      <c r="E707">
        <f t="shared" ca="1" si="58"/>
        <v>5</v>
      </c>
    </row>
    <row r="708" spans="1:5" x14ac:dyDescent="0.2">
      <c r="A708" t="str">
        <f t="shared" ca="1" si="55"/>
        <v>Diagnostics and Preventative</v>
      </c>
      <c r="B708" t="str">
        <f t="shared" ca="1" si="56"/>
        <v>Space Maintainers</v>
      </c>
      <c r="C708">
        <f t="shared" ref="C708:C771" si="59">IF(MOD(ROW(C708)-2,18)&lt;&gt;0,C707,C707+1)</f>
        <v>39</v>
      </c>
      <c r="D708">
        <f t="shared" ca="1" si="57"/>
        <v>0</v>
      </c>
      <c r="E708">
        <f t="shared" ca="1" si="58"/>
        <v>7</v>
      </c>
    </row>
    <row r="709" spans="1:5" x14ac:dyDescent="0.2">
      <c r="A709" t="str">
        <f t="shared" ca="1" si="55"/>
        <v>Basic</v>
      </c>
      <c r="B709" t="str">
        <f t="shared" ca="1" si="56"/>
        <v>endodontics</v>
      </c>
      <c r="C709">
        <f t="shared" si="59"/>
        <v>39</v>
      </c>
      <c r="D709" t="str">
        <f t="shared" ca="1" si="57"/>
        <v>Root canal, pulpal therapy</v>
      </c>
      <c r="E709">
        <f t="shared" ca="1" si="58"/>
        <v>10</v>
      </c>
    </row>
    <row r="710" spans="1:5" x14ac:dyDescent="0.2">
      <c r="A710" t="str">
        <f t="shared" ca="1" si="55"/>
        <v>Diagnostics and Preventative</v>
      </c>
      <c r="B710" t="str">
        <f t="shared" ca="1" si="56"/>
        <v>Fluoride treatments</v>
      </c>
      <c r="C710">
        <f t="shared" si="59"/>
        <v>39</v>
      </c>
      <c r="D710">
        <f t="shared" ca="1" si="57"/>
        <v>0</v>
      </c>
      <c r="E710">
        <f t="shared" ca="1" si="58"/>
        <v>5</v>
      </c>
    </row>
    <row r="711" spans="1:5" x14ac:dyDescent="0.2">
      <c r="A711" t="str">
        <f t="shared" ca="1" si="55"/>
        <v>Diagnostics and Preventative</v>
      </c>
      <c r="B711" t="str">
        <f t="shared" ca="1" si="56"/>
        <v>Prophylaxis</v>
      </c>
      <c r="C711">
        <f t="shared" si="59"/>
        <v>39</v>
      </c>
      <c r="D711">
        <f t="shared" ca="1" si="57"/>
        <v>0</v>
      </c>
      <c r="E711">
        <f t="shared" ca="1" si="58"/>
        <v>4</v>
      </c>
    </row>
    <row r="712" spans="1:5" x14ac:dyDescent="0.2">
      <c r="A712" t="str">
        <f t="shared" ca="1" si="55"/>
        <v>Major</v>
      </c>
      <c r="B712" t="str">
        <f t="shared" ca="1" si="56"/>
        <v>prosthodontics</v>
      </c>
      <c r="C712">
        <f t="shared" si="59"/>
        <v>39</v>
      </c>
      <c r="D712" t="str">
        <f t="shared" ca="1" si="57"/>
        <v>Procedures for replacement of missing teeth by construction or repair of bridges and partial or complete dentures</v>
      </c>
      <c r="E712">
        <f t="shared" ca="1" si="58"/>
        <v>15</v>
      </c>
    </row>
    <row r="713" spans="1:5" x14ac:dyDescent="0.2">
      <c r="A713" t="str">
        <f t="shared" ca="1" si="55"/>
        <v>Major</v>
      </c>
      <c r="B713" t="str">
        <f t="shared" ca="1" si="56"/>
        <v>prosthodontics</v>
      </c>
      <c r="C713">
        <f t="shared" si="59"/>
        <v>39</v>
      </c>
      <c r="D713" t="str">
        <f t="shared" ca="1" si="57"/>
        <v>Procedures for replacement of missing teeth by construction or repair of bridges and partial or complete dentures</v>
      </c>
      <c r="E713">
        <f t="shared" ca="1" si="58"/>
        <v>15</v>
      </c>
    </row>
    <row r="714" spans="1:5" x14ac:dyDescent="0.2">
      <c r="A714" t="str">
        <f t="shared" ca="1" si="55"/>
        <v>Basic</v>
      </c>
      <c r="B714" t="str">
        <f t="shared" ca="1" si="56"/>
        <v>surgical periodontics</v>
      </c>
      <c r="C714">
        <f t="shared" si="59"/>
        <v>39</v>
      </c>
      <c r="D714" t="str">
        <f t="shared" ca="1" si="57"/>
        <v>Surgical treatment of the gums and supporting structures of the teeth</v>
      </c>
      <c r="E714">
        <f t="shared" ca="1" si="58"/>
        <v>11</v>
      </c>
    </row>
    <row r="715" spans="1:5" x14ac:dyDescent="0.2">
      <c r="A715" t="str">
        <f t="shared" ca="1" si="55"/>
        <v>Major</v>
      </c>
      <c r="B715" t="str">
        <f t="shared" ca="1" si="56"/>
        <v>prosthodontics</v>
      </c>
      <c r="C715">
        <f t="shared" si="59"/>
        <v>39</v>
      </c>
      <c r="D715" t="str">
        <f t="shared" ca="1" si="57"/>
        <v>Procedures for replacement of missing teeth by construction or repair of bridges and partial or complete dentures</v>
      </c>
      <c r="E715">
        <f t="shared" ca="1" si="58"/>
        <v>15</v>
      </c>
    </row>
    <row r="716" spans="1:5" x14ac:dyDescent="0.2">
      <c r="A716" t="str">
        <f t="shared" ca="1" si="55"/>
        <v>Diagnostics and Preventative</v>
      </c>
      <c r="B716" t="str">
        <f t="shared" ca="1" si="56"/>
        <v>Bitewing x-rays</v>
      </c>
      <c r="C716">
        <f t="shared" si="59"/>
        <v>39</v>
      </c>
      <c r="D716">
        <f t="shared" ca="1" si="57"/>
        <v>0</v>
      </c>
      <c r="E716">
        <f t="shared" ca="1" si="58"/>
        <v>2</v>
      </c>
    </row>
    <row r="717" spans="1:5" x14ac:dyDescent="0.2">
      <c r="A717" t="str">
        <f t="shared" ca="1" si="55"/>
        <v>Major</v>
      </c>
      <c r="B717" t="str">
        <f t="shared" ca="1" si="56"/>
        <v>major restorative</v>
      </c>
      <c r="C717">
        <f t="shared" si="59"/>
        <v>39</v>
      </c>
      <c r="D717" t="str">
        <f t="shared" ca="1" si="57"/>
        <v>Single crowns, inlays, onlays</v>
      </c>
      <c r="E717">
        <f t="shared" ca="1" si="58"/>
        <v>14</v>
      </c>
    </row>
    <row r="718" spans="1:5" x14ac:dyDescent="0.2">
      <c r="A718" t="str">
        <f t="shared" ca="1" si="55"/>
        <v>Major</v>
      </c>
      <c r="B718" t="str">
        <f t="shared" ca="1" si="56"/>
        <v>temporomandibular joint dysfunction</v>
      </c>
      <c r="C718">
        <f t="shared" si="59"/>
        <v>39</v>
      </c>
      <c r="D718" t="str">
        <f t="shared" ca="1" si="57"/>
        <v>Services relating to hinging joints of the jaw</v>
      </c>
      <c r="E718">
        <f t="shared" ca="1" si="58"/>
        <v>16</v>
      </c>
    </row>
    <row r="719" spans="1:5" x14ac:dyDescent="0.2">
      <c r="A719" t="str">
        <f t="shared" ca="1" si="55"/>
        <v>Basic</v>
      </c>
      <c r="B719" t="str">
        <f t="shared" ca="1" si="56"/>
        <v>non-surgical periodontics</v>
      </c>
      <c r="C719">
        <f t="shared" si="59"/>
        <v>39</v>
      </c>
      <c r="D719" t="str">
        <f t="shared" ca="1" si="57"/>
        <v xml:space="preserve">Non-surgical treatment of the gums and supporting structures of the teeth </v>
      </c>
      <c r="E719">
        <f t="shared" ca="1" si="58"/>
        <v>12</v>
      </c>
    </row>
    <row r="720" spans="1:5" x14ac:dyDescent="0.2">
      <c r="A720" t="str">
        <f t="shared" ca="1" si="55"/>
        <v>Diagnostics and Preventative</v>
      </c>
      <c r="B720" t="str">
        <f t="shared" ca="1" si="56"/>
        <v>Fluoride treatments</v>
      </c>
      <c r="C720">
        <f t="shared" si="59"/>
        <v>39</v>
      </c>
      <c r="D720">
        <f t="shared" ca="1" si="57"/>
        <v>0</v>
      </c>
      <c r="E720">
        <f t="shared" ca="1" si="58"/>
        <v>5</v>
      </c>
    </row>
    <row r="721" spans="1:5" x14ac:dyDescent="0.2">
      <c r="A721" t="str">
        <f t="shared" ca="1" si="55"/>
        <v>Major</v>
      </c>
      <c r="B721" t="str">
        <f t="shared" ca="1" si="56"/>
        <v>major restorative</v>
      </c>
      <c r="C721">
        <f t="shared" si="59"/>
        <v>39</v>
      </c>
      <c r="D721" t="str">
        <f t="shared" ca="1" si="57"/>
        <v>Single crowns, inlays, onlays</v>
      </c>
      <c r="E721">
        <f t="shared" ca="1" si="58"/>
        <v>14</v>
      </c>
    </row>
    <row r="722" spans="1:5" x14ac:dyDescent="0.2">
      <c r="A722" t="str">
        <f t="shared" ca="1" si="55"/>
        <v>Diagnostics and Preventative</v>
      </c>
      <c r="B722" t="str">
        <f t="shared" ca="1" si="56"/>
        <v>Periodic Exams</v>
      </c>
      <c r="C722">
        <f t="shared" si="59"/>
        <v>40</v>
      </c>
      <c r="D722">
        <f t="shared" ca="1" si="57"/>
        <v>0</v>
      </c>
      <c r="E722">
        <f t="shared" ca="1" si="58"/>
        <v>1</v>
      </c>
    </row>
    <row r="723" spans="1:5" x14ac:dyDescent="0.2">
      <c r="A723" t="str">
        <f t="shared" ca="1" si="55"/>
        <v>Diagnostics and Preventative</v>
      </c>
      <c r="B723" t="str">
        <f t="shared" ca="1" si="56"/>
        <v>Periodic Exams</v>
      </c>
      <c r="C723">
        <f t="shared" si="59"/>
        <v>40</v>
      </c>
      <c r="D723">
        <f t="shared" ca="1" si="57"/>
        <v>0</v>
      </c>
      <c r="E723">
        <f t="shared" ca="1" si="58"/>
        <v>1</v>
      </c>
    </row>
    <row r="724" spans="1:5" x14ac:dyDescent="0.2">
      <c r="A724" t="str">
        <f t="shared" ca="1" si="55"/>
        <v>Major</v>
      </c>
      <c r="B724" t="str">
        <f t="shared" ca="1" si="56"/>
        <v>prosthodontics</v>
      </c>
      <c r="C724">
        <f t="shared" si="59"/>
        <v>40</v>
      </c>
      <c r="D724" t="str">
        <f t="shared" ca="1" si="57"/>
        <v>Procedures for replacement of missing teeth by construction or repair of bridges and partial or complete dentures</v>
      </c>
      <c r="E724">
        <f t="shared" ca="1" si="58"/>
        <v>15</v>
      </c>
    </row>
    <row r="725" spans="1:5" x14ac:dyDescent="0.2">
      <c r="A725" t="str">
        <f t="shared" ca="1" si="55"/>
        <v>Diagnostics and Preventative</v>
      </c>
      <c r="B725" t="str">
        <f t="shared" ca="1" si="56"/>
        <v>Fluoride treatments</v>
      </c>
      <c r="C725">
        <f t="shared" si="59"/>
        <v>40</v>
      </c>
      <c r="D725">
        <f t="shared" ca="1" si="57"/>
        <v>0</v>
      </c>
      <c r="E725">
        <f t="shared" ca="1" si="58"/>
        <v>5</v>
      </c>
    </row>
    <row r="726" spans="1:5" x14ac:dyDescent="0.2">
      <c r="A726" t="str">
        <f t="shared" ca="1" si="55"/>
        <v>Diagnostics and Preventative</v>
      </c>
      <c r="B726" t="str">
        <f t="shared" ca="1" si="56"/>
        <v>Fluoride treatments</v>
      </c>
      <c r="C726">
        <f t="shared" si="59"/>
        <v>40</v>
      </c>
      <c r="D726">
        <f t="shared" ca="1" si="57"/>
        <v>0</v>
      </c>
      <c r="E726">
        <f t="shared" ca="1" si="58"/>
        <v>5</v>
      </c>
    </row>
    <row r="727" spans="1:5" x14ac:dyDescent="0.2">
      <c r="A727" t="str">
        <f t="shared" ca="1" si="55"/>
        <v>Basic</v>
      </c>
      <c r="B727" t="str">
        <f t="shared" ca="1" si="56"/>
        <v>endodontics</v>
      </c>
      <c r="C727">
        <f t="shared" si="59"/>
        <v>40</v>
      </c>
      <c r="D727" t="str">
        <f t="shared" ca="1" si="57"/>
        <v>Root canal, pulpal therapy</v>
      </c>
      <c r="E727">
        <f t="shared" ca="1" si="58"/>
        <v>10</v>
      </c>
    </row>
    <row r="728" spans="1:5" x14ac:dyDescent="0.2">
      <c r="A728" t="str">
        <f t="shared" ca="1" si="55"/>
        <v>Diagnostics and Preventative</v>
      </c>
      <c r="B728" t="str">
        <f t="shared" ca="1" si="56"/>
        <v>Periodic Exams</v>
      </c>
      <c r="C728">
        <f t="shared" si="59"/>
        <v>40</v>
      </c>
      <c r="D728">
        <f t="shared" ca="1" si="57"/>
        <v>0</v>
      </c>
      <c r="E728">
        <f t="shared" ca="1" si="58"/>
        <v>1</v>
      </c>
    </row>
    <row r="729" spans="1:5" x14ac:dyDescent="0.2">
      <c r="A729" t="str">
        <f t="shared" ca="1" si="55"/>
        <v>Basic</v>
      </c>
      <c r="B729" t="str">
        <f t="shared" ca="1" si="56"/>
        <v>surgical periodontics</v>
      </c>
      <c r="C729">
        <f t="shared" si="59"/>
        <v>40</v>
      </c>
      <c r="D729" t="str">
        <f t="shared" ca="1" si="57"/>
        <v>Surgical treatment of the gums and supporting structures of the teeth</v>
      </c>
      <c r="E729">
        <f t="shared" ca="1" si="58"/>
        <v>11</v>
      </c>
    </row>
    <row r="730" spans="1:5" x14ac:dyDescent="0.2">
      <c r="A730" t="str">
        <f t="shared" ca="1" si="55"/>
        <v>Basic</v>
      </c>
      <c r="B730" t="str">
        <f t="shared" ca="1" si="56"/>
        <v>basic restorative</v>
      </c>
      <c r="C730">
        <f t="shared" si="59"/>
        <v>40</v>
      </c>
      <c r="D730" t="str">
        <f t="shared" ca="1" si="57"/>
        <v>Fillings (amalgam "silver" and composite "white" non-molar)</v>
      </c>
      <c r="E730">
        <f t="shared" ca="1" si="58"/>
        <v>8</v>
      </c>
    </row>
    <row r="731" spans="1:5" x14ac:dyDescent="0.2">
      <c r="A731" t="str">
        <f t="shared" ca="1" si="55"/>
        <v>Diagnostics and Preventative</v>
      </c>
      <c r="B731" t="str">
        <f t="shared" ca="1" si="56"/>
        <v>Bitewing x-rays</v>
      </c>
      <c r="C731">
        <f t="shared" si="59"/>
        <v>40</v>
      </c>
      <c r="D731">
        <f t="shared" ca="1" si="57"/>
        <v>0</v>
      </c>
      <c r="E731">
        <f t="shared" ca="1" si="58"/>
        <v>2</v>
      </c>
    </row>
    <row r="732" spans="1:5" x14ac:dyDescent="0.2">
      <c r="A732" t="str">
        <f t="shared" ca="1" si="55"/>
        <v>Diagnostics and Preventative</v>
      </c>
      <c r="B732" t="str">
        <f t="shared" ca="1" si="56"/>
        <v>Prophylaxis</v>
      </c>
      <c r="C732">
        <f t="shared" si="59"/>
        <v>40</v>
      </c>
      <c r="D732">
        <f t="shared" ca="1" si="57"/>
        <v>0</v>
      </c>
      <c r="E732">
        <f t="shared" ca="1" si="58"/>
        <v>4</v>
      </c>
    </row>
    <row r="733" spans="1:5" x14ac:dyDescent="0.2">
      <c r="A733" t="str">
        <f t="shared" ca="1" si="55"/>
        <v>Basic</v>
      </c>
      <c r="B733" t="str">
        <f t="shared" ca="1" si="56"/>
        <v>oral surgery</v>
      </c>
      <c r="C733">
        <f t="shared" si="59"/>
        <v>40</v>
      </c>
      <c r="D733" t="str">
        <f t="shared" ca="1" si="57"/>
        <v>Extraction and other surgery procedures, incl. pre- and post-operative care</v>
      </c>
      <c r="E733">
        <f t="shared" ca="1" si="58"/>
        <v>9</v>
      </c>
    </row>
    <row r="734" spans="1:5" x14ac:dyDescent="0.2">
      <c r="A734" t="str">
        <f t="shared" ca="1" si="55"/>
        <v>Major</v>
      </c>
      <c r="B734" t="str">
        <f t="shared" ca="1" si="56"/>
        <v>temporomandibular joint dysfunction</v>
      </c>
      <c r="C734">
        <f t="shared" si="59"/>
        <v>40</v>
      </c>
      <c r="D734" t="str">
        <f t="shared" ca="1" si="57"/>
        <v>Services relating to hinging joints of the jaw</v>
      </c>
      <c r="E734">
        <f t="shared" ca="1" si="58"/>
        <v>16</v>
      </c>
    </row>
    <row r="735" spans="1:5" x14ac:dyDescent="0.2">
      <c r="A735" t="str">
        <f t="shared" ca="1" si="55"/>
        <v>Other</v>
      </c>
      <c r="B735" t="str">
        <f t="shared" ca="1" si="56"/>
        <v>Implants</v>
      </c>
      <c r="C735">
        <f t="shared" si="59"/>
        <v>40</v>
      </c>
      <c r="D735" t="str">
        <f t="shared" ca="1" si="57"/>
        <v>Implant dental work</v>
      </c>
      <c r="E735">
        <f t="shared" ca="1" si="58"/>
        <v>18</v>
      </c>
    </row>
    <row r="736" spans="1:5" x14ac:dyDescent="0.2">
      <c r="A736" t="str">
        <f t="shared" ca="1" si="55"/>
        <v>Diagnostics and Preventative</v>
      </c>
      <c r="B736" t="str">
        <f t="shared" ca="1" si="56"/>
        <v>Sealants</v>
      </c>
      <c r="C736">
        <f t="shared" si="59"/>
        <v>40</v>
      </c>
      <c r="D736">
        <f t="shared" ca="1" si="57"/>
        <v>0</v>
      </c>
      <c r="E736">
        <f t="shared" ca="1" si="58"/>
        <v>6</v>
      </c>
    </row>
    <row r="737" spans="1:5" x14ac:dyDescent="0.2">
      <c r="A737" t="str">
        <f t="shared" ca="1" si="55"/>
        <v>Major</v>
      </c>
      <c r="B737" t="str">
        <f t="shared" ca="1" si="56"/>
        <v>prosthodontics</v>
      </c>
      <c r="C737">
        <f t="shared" si="59"/>
        <v>40</v>
      </c>
      <c r="D737" t="str">
        <f t="shared" ca="1" si="57"/>
        <v>Procedures for replacement of missing teeth by construction or repair of bridges and partial or complete dentures</v>
      </c>
      <c r="E737">
        <f t="shared" ca="1" si="58"/>
        <v>15</v>
      </c>
    </row>
    <row r="738" spans="1:5" x14ac:dyDescent="0.2">
      <c r="A738" t="str">
        <f t="shared" ca="1" si="55"/>
        <v>Diagnostics and Preventative</v>
      </c>
      <c r="B738" t="str">
        <f t="shared" ca="1" si="56"/>
        <v>Prophylaxis</v>
      </c>
      <c r="C738">
        <f t="shared" si="59"/>
        <v>40</v>
      </c>
      <c r="D738">
        <f t="shared" ca="1" si="57"/>
        <v>0</v>
      </c>
      <c r="E738">
        <f t="shared" ca="1" si="58"/>
        <v>4</v>
      </c>
    </row>
    <row r="739" spans="1:5" x14ac:dyDescent="0.2">
      <c r="A739" t="str">
        <f t="shared" ca="1" si="55"/>
        <v>Major</v>
      </c>
      <c r="B739" t="str">
        <f t="shared" ca="1" si="56"/>
        <v>temporomandibular joint dysfunction</v>
      </c>
      <c r="C739">
        <f t="shared" si="59"/>
        <v>40</v>
      </c>
      <c r="D739" t="str">
        <f t="shared" ca="1" si="57"/>
        <v>Services relating to hinging joints of the jaw</v>
      </c>
      <c r="E739">
        <f t="shared" ca="1" si="58"/>
        <v>16</v>
      </c>
    </row>
    <row r="740" spans="1:5" x14ac:dyDescent="0.2">
      <c r="A740" t="str">
        <f t="shared" ca="1" si="55"/>
        <v>Major</v>
      </c>
      <c r="B740" t="str">
        <f t="shared" ca="1" si="56"/>
        <v>prosthodontics</v>
      </c>
      <c r="C740">
        <f t="shared" si="59"/>
        <v>41</v>
      </c>
      <c r="D740" t="str">
        <f t="shared" ca="1" si="57"/>
        <v>Procedures for replacement of missing teeth by construction or repair of bridges and partial or complete dentures</v>
      </c>
      <c r="E740">
        <f t="shared" ca="1" si="58"/>
        <v>15</v>
      </c>
    </row>
    <row r="741" spans="1:5" x14ac:dyDescent="0.2">
      <c r="A741" t="str">
        <f t="shared" ca="1" si="55"/>
        <v>Diagnostics and Preventative</v>
      </c>
      <c r="B741" t="str">
        <f t="shared" ca="1" si="56"/>
        <v>Sealants</v>
      </c>
      <c r="C741">
        <f t="shared" si="59"/>
        <v>41</v>
      </c>
      <c r="D741">
        <f t="shared" ca="1" si="57"/>
        <v>0</v>
      </c>
      <c r="E741">
        <f t="shared" ca="1" si="58"/>
        <v>6</v>
      </c>
    </row>
    <row r="742" spans="1:5" x14ac:dyDescent="0.2">
      <c r="A742" t="str">
        <f t="shared" ca="1" si="55"/>
        <v>Diagnostics and Preventative</v>
      </c>
      <c r="B742" t="str">
        <f t="shared" ca="1" si="56"/>
        <v>Space Maintainers</v>
      </c>
      <c r="C742">
        <f t="shared" si="59"/>
        <v>41</v>
      </c>
      <c r="D742">
        <f t="shared" ca="1" si="57"/>
        <v>0</v>
      </c>
      <c r="E742">
        <f t="shared" ca="1" si="58"/>
        <v>7</v>
      </c>
    </row>
    <row r="743" spans="1:5" x14ac:dyDescent="0.2">
      <c r="A743" t="str">
        <f t="shared" ca="1" si="55"/>
        <v>Diagnostics and Preventative</v>
      </c>
      <c r="B743" t="str">
        <f t="shared" ca="1" si="56"/>
        <v>Bitewing x-rays</v>
      </c>
      <c r="C743">
        <f t="shared" si="59"/>
        <v>41</v>
      </c>
      <c r="D743">
        <f t="shared" ca="1" si="57"/>
        <v>0</v>
      </c>
      <c r="E743">
        <f t="shared" ca="1" si="58"/>
        <v>2</v>
      </c>
    </row>
    <row r="744" spans="1:5" x14ac:dyDescent="0.2">
      <c r="A744" t="str">
        <f t="shared" ca="1" si="55"/>
        <v>Basic</v>
      </c>
      <c r="B744" t="str">
        <f t="shared" ca="1" si="56"/>
        <v>surgical periodontics</v>
      </c>
      <c r="C744">
        <f t="shared" si="59"/>
        <v>41</v>
      </c>
      <c r="D744" t="str">
        <f t="shared" ca="1" si="57"/>
        <v>Surgical treatment of the gums and supporting structures of the teeth</v>
      </c>
      <c r="E744">
        <f t="shared" ca="1" si="58"/>
        <v>11</v>
      </c>
    </row>
    <row r="745" spans="1:5" x14ac:dyDescent="0.2">
      <c r="A745" t="str">
        <f t="shared" ca="1" si="55"/>
        <v>Basic</v>
      </c>
      <c r="B745" t="str">
        <f t="shared" ca="1" si="56"/>
        <v>endodontics</v>
      </c>
      <c r="C745">
        <f t="shared" si="59"/>
        <v>41</v>
      </c>
      <c r="D745" t="str">
        <f t="shared" ca="1" si="57"/>
        <v>Root canal, pulpal therapy</v>
      </c>
      <c r="E745">
        <f t="shared" ca="1" si="58"/>
        <v>10</v>
      </c>
    </row>
    <row r="746" spans="1:5" x14ac:dyDescent="0.2">
      <c r="A746" t="str">
        <f t="shared" ca="1" si="55"/>
        <v>Major</v>
      </c>
      <c r="B746" t="str">
        <f t="shared" ca="1" si="56"/>
        <v>prosthodontics</v>
      </c>
      <c r="C746">
        <f t="shared" si="59"/>
        <v>41</v>
      </c>
      <c r="D746" t="str">
        <f t="shared" ca="1" si="57"/>
        <v>Procedures for replacement of missing teeth by construction or repair of bridges and partial or complete dentures</v>
      </c>
      <c r="E746">
        <f t="shared" ca="1" si="58"/>
        <v>15</v>
      </c>
    </row>
    <row r="747" spans="1:5" x14ac:dyDescent="0.2">
      <c r="A747" t="str">
        <f t="shared" ca="1" si="55"/>
        <v>Diagnostics and Preventative</v>
      </c>
      <c r="B747" t="str">
        <f t="shared" ca="1" si="56"/>
        <v>Prophylaxis</v>
      </c>
      <c r="C747">
        <f t="shared" si="59"/>
        <v>41</v>
      </c>
      <c r="D747">
        <f t="shared" ca="1" si="57"/>
        <v>0</v>
      </c>
      <c r="E747">
        <f t="shared" ca="1" si="58"/>
        <v>4</v>
      </c>
    </row>
    <row r="748" spans="1:5" x14ac:dyDescent="0.2">
      <c r="A748" t="str">
        <f t="shared" ca="1" si="55"/>
        <v>Major</v>
      </c>
      <c r="B748" t="str">
        <f t="shared" ca="1" si="56"/>
        <v>major restorative</v>
      </c>
      <c r="C748">
        <f t="shared" si="59"/>
        <v>41</v>
      </c>
      <c r="D748" t="str">
        <f t="shared" ca="1" si="57"/>
        <v>Single crowns, inlays, onlays</v>
      </c>
      <c r="E748">
        <f t="shared" ca="1" si="58"/>
        <v>14</v>
      </c>
    </row>
    <row r="749" spans="1:5" x14ac:dyDescent="0.2">
      <c r="A749" t="str">
        <f t="shared" ca="1" si="55"/>
        <v>Diagnostics and Preventative</v>
      </c>
      <c r="B749" t="str">
        <f t="shared" ca="1" si="56"/>
        <v>Full-mouth x-ray</v>
      </c>
      <c r="C749">
        <f t="shared" si="59"/>
        <v>41</v>
      </c>
      <c r="D749">
        <f t="shared" ca="1" si="57"/>
        <v>0</v>
      </c>
      <c r="E749">
        <f t="shared" ca="1" si="58"/>
        <v>3</v>
      </c>
    </row>
    <row r="750" spans="1:5" x14ac:dyDescent="0.2">
      <c r="A750" t="str">
        <f t="shared" ca="1" si="55"/>
        <v>Diagnostics and Preventative</v>
      </c>
      <c r="B750" t="str">
        <f t="shared" ca="1" si="56"/>
        <v>Fluoride treatments</v>
      </c>
      <c r="C750">
        <f t="shared" si="59"/>
        <v>41</v>
      </c>
      <c r="D750">
        <f t="shared" ca="1" si="57"/>
        <v>0</v>
      </c>
      <c r="E750">
        <f t="shared" ca="1" si="58"/>
        <v>5</v>
      </c>
    </row>
    <row r="751" spans="1:5" x14ac:dyDescent="0.2">
      <c r="A751" t="str">
        <f t="shared" ca="1" si="55"/>
        <v>Basic</v>
      </c>
      <c r="B751" t="str">
        <f t="shared" ca="1" si="56"/>
        <v>oral surgery</v>
      </c>
      <c r="C751">
        <f t="shared" si="59"/>
        <v>41</v>
      </c>
      <c r="D751" t="str">
        <f t="shared" ca="1" si="57"/>
        <v>Extraction and other surgery procedures, incl. pre- and post-operative care</v>
      </c>
      <c r="E751">
        <f t="shared" ca="1" si="58"/>
        <v>9</v>
      </c>
    </row>
    <row r="752" spans="1:5" x14ac:dyDescent="0.2">
      <c r="A752" t="str">
        <f t="shared" ca="1" si="55"/>
        <v>Diagnostics and Preventative</v>
      </c>
      <c r="B752" t="str">
        <f t="shared" ca="1" si="56"/>
        <v>Fluoride treatments</v>
      </c>
      <c r="C752">
        <f t="shared" si="59"/>
        <v>41</v>
      </c>
      <c r="D752">
        <f t="shared" ca="1" si="57"/>
        <v>0</v>
      </c>
      <c r="E752">
        <f t="shared" ca="1" si="58"/>
        <v>5</v>
      </c>
    </row>
    <row r="753" spans="1:5" x14ac:dyDescent="0.2">
      <c r="A753" t="str">
        <f t="shared" ca="1" si="55"/>
        <v>Other</v>
      </c>
      <c r="B753" t="str">
        <f t="shared" ca="1" si="56"/>
        <v>Implants</v>
      </c>
      <c r="C753">
        <f t="shared" si="59"/>
        <v>41</v>
      </c>
      <c r="D753" t="str">
        <f t="shared" ca="1" si="57"/>
        <v>Implant dental work</v>
      </c>
      <c r="E753">
        <f t="shared" ca="1" si="58"/>
        <v>18</v>
      </c>
    </row>
    <row r="754" spans="1:5" x14ac:dyDescent="0.2">
      <c r="A754" t="str">
        <f t="shared" ca="1" si="55"/>
        <v>Diagnostics and Preventative</v>
      </c>
      <c r="B754" t="str">
        <f t="shared" ca="1" si="56"/>
        <v>Periodic Exams</v>
      </c>
      <c r="C754">
        <f t="shared" si="59"/>
        <v>41</v>
      </c>
      <c r="D754">
        <f t="shared" ca="1" si="57"/>
        <v>0</v>
      </c>
      <c r="E754">
        <f t="shared" ca="1" si="58"/>
        <v>1</v>
      </c>
    </row>
    <row r="755" spans="1:5" x14ac:dyDescent="0.2">
      <c r="A755" t="str">
        <f t="shared" ca="1" si="55"/>
        <v>Basic</v>
      </c>
      <c r="B755" t="str">
        <f t="shared" ca="1" si="56"/>
        <v>oral surgery</v>
      </c>
      <c r="C755">
        <f t="shared" si="59"/>
        <v>41</v>
      </c>
      <c r="D755" t="str">
        <f t="shared" ca="1" si="57"/>
        <v>Extraction and other surgery procedures, incl. pre- and post-operative care</v>
      </c>
      <c r="E755">
        <f t="shared" ca="1" si="58"/>
        <v>9</v>
      </c>
    </row>
    <row r="756" spans="1:5" x14ac:dyDescent="0.2">
      <c r="A756" t="str">
        <f t="shared" ca="1" si="55"/>
        <v>Major</v>
      </c>
      <c r="B756" t="str">
        <f t="shared" ca="1" si="56"/>
        <v>major restorative</v>
      </c>
      <c r="C756">
        <f t="shared" si="59"/>
        <v>41</v>
      </c>
      <c r="D756" t="str">
        <f t="shared" ca="1" si="57"/>
        <v>Single crowns, inlays, onlays</v>
      </c>
      <c r="E756">
        <f t="shared" ca="1" si="58"/>
        <v>14</v>
      </c>
    </row>
    <row r="757" spans="1:5" x14ac:dyDescent="0.2">
      <c r="A757" t="str">
        <f t="shared" ca="1" si="55"/>
        <v>Diagnostics and Preventative</v>
      </c>
      <c r="B757" t="str">
        <f t="shared" ca="1" si="56"/>
        <v>Space Maintainers</v>
      </c>
      <c r="C757">
        <f t="shared" si="59"/>
        <v>41</v>
      </c>
      <c r="D757">
        <f t="shared" ca="1" si="57"/>
        <v>0</v>
      </c>
      <c r="E757">
        <f t="shared" ca="1" si="58"/>
        <v>7</v>
      </c>
    </row>
    <row r="758" spans="1:5" x14ac:dyDescent="0.2">
      <c r="A758" t="str">
        <f t="shared" ca="1" si="55"/>
        <v>Basic</v>
      </c>
      <c r="B758" t="str">
        <f t="shared" ca="1" si="56"/>
        <v>oral surgery</v>
      </c>
      <c r="C758">
        <f t="shared" si="59"/>
        <v>42</v>
      </c>
      <c r="D758" t="str">
        <f t="shared" ca="1" si="57"/>
        <v>Extraction and other surgery procedures, incl. pre- and post-operative care</v>
      </c>
      <c r="E758">
        <f t="shared" ca="1" si="58"/>
        <v>9</v>
      </c>
    </row>
    <row r="759" spans="1:5" x14ac:dyDescent="0.2">
      <c r="A759" t="str">
        <f t="shared" ca="1" si="55"/>
        <v>Other</v>
      </c>
      <c r="B759" t="str">
        <f t="shared" ca="1" si="56"/>
        <v>Implants</v>
      </c>
      <c r="C759">
        <f t="shared" si="59"/>
        <v>42</v>
      </c>
      <c r="D759" t="str">
        <f t="shared" ca="1" si="57"/>
        <v>Implant dental work</v>
      </c>
      <c r="E759">
        <f t="shared" ca="1" si="58"/>
        <v>18</v>
      </c>
    </row>
    <row r="760" spans="1:5" x14ac:dyDescent="0.2">
      <c r="A760" t="str">
        <f t="shared" ca="1" si="55"/>
        <v>Major</v>
      </c>
      <c r="B760" t="str">
        <f t="shared" ca="1" si="56"/>
        <v>major restorative</v>
      </c>
      <c r="C760">
        <f t="shared" si="59"/>
        <v>42</v>
      </c>
      <c r="D760" t="str">
        <f t="shared" ca="1" si="57"/>
        <v>Single crowns, inlays, onlays</v>
      </c>
      <c r="E760">
        <f t="shared" ca="1" si="58"/>
        <v>14</v>
      </c>
    </row>
    <row r="761" spans="1:5" x14ac:dyDescent="0.2">
      <c r="A761" t="str">
        <f t="shared" ca="1" si="55"/>
        <v>Basic</v>
      </c>
      <c r="B761" t="str">
        <f t="shared" ca="1" si="56"/>
        <v>oral surgery</v>
      </c>
      <c r="C761">
        <f t="shared" si="59"/>
        <v>42</v>
      </c>
      <c r="D761" t="str">
        <f t="shared" ca="1" si="57"/>
        <v>Extraction and other surgery procedures, incl. pre- and post-operative care</v>
      </c>
      <c r="E761">
        <f t="shared" ca="1" si="58"/>
        <v>9</v>
      </c>
    </row>
    <row r="762" spans="1:5" x14ac:dyDescent="0.2">
      <c r="A762" t="str">
        <f t="shared" ca="1" si="55"/>
        <v>Basic</v>
      </c>
      <c r="B762" t="str">
        <f t="shared" ca="1" si="56"/>
        <v>basic restorative</v>
      </c>
      <c r="C762">
        <f t="shared" si="59"/>
        <v>42</v>
      </c>
      <c r="D762" t="str">
        <f t="shared" ca="1" si="57"/>
        <v>Fillings (amalgam "silver" and composite "white" non-molar)</v>
      </c>
      <c r="E762">
        <f t="shared" ca="1" si="58"/>
        <v>8</v>
      </c>
    </row>
    <row r="763" spans="1:5" x14ac:dyDescent="0.2">
      <c r="A763" t="str">
        <f t="shared" ca="1" si="55"/>
        <v>Diagnostics and Preventative</v>
      </c>
      <c r="B763" t="str">
        <f t="shared" ca="1" si="56"/>
        <v>Prophylaxis</v>
      </c>
      <c r="C763">
        <f t="shared" si="59"/>
        <v>42</v>
      </c>
      <c r="D763">
        <f t="shared" ca="1" si="57"/>
        <v>0</v>
      </c>
      <c r="E763">
        <f t="shared" ca="1" si="58"/>
        <v>4</v>
      </c>
    </row>
    <row r="764" spans="1:5" x14ac:dyDescent="0.2">
      <c r="A764" t="str">
        <f t="shared" ca="1" si="55"/>
        <v>Diagnostics and Preventative</v>
      </c>
      <c r="B764" t="str">
        <f t="shared" ca="1" si="56"/>
        <v>Periodic Exams</v>
      </c>
      <c r="C764">
        <f t="shared" si="59"/>
        <v>42</v>
      </c>
      <c r="D764">
        <f t="shared" ca="1" si="57"/>
        <v>0</v>
      </c>
      <c r="E764">
        <f t="shared" ca="1" si="58"/>
        <v>1</v>
      </c>
    </row>
    <row r="765" spans="1:5" x14ac:dyDescent="0.2">
      <c r="A765" t="str">
        <f t="shared" ca="1" si="55"/>
        <v>Basic</v>
      </c>
      <c r="B765" t="str">
        <f t="shared" ca="1" si="56"/>
        <v>basic restorative</v>
      </c>
      <c r="C765">
        <f t="shared" si="59"/>
        <v>42</v>
      </c>
      <c r="D765" t="str">
        <f t="shared" ca="1" si="57"/>
        <v>Fillings (amalgam "silver" and composite "white" non-molar)</v>
      </c>
      <c r="E765">
        <f t="shared" ca="1" si="58"/>
        <v>8</v>
      </c>
    </row>
    <row r="766" spans="1:5" x14ac:dyDescent="0.2">
      <c r="A766" t="str">
        <f t="shared" ca="1" si="55"/>
        <v>Diagnostics and Preventative</v>
      </c>
      <c r="B766" t="str">
        <f t="shared" ca="1" si="56"/>
        <v>Prophylaxis</v>
      </c>
      <c r="C766">
        <f t="shared" si="59"/>
        <v>42</v>
      </c>
      <c r="D766">
        <f t="shared" ca="1" si="57"/>
        <v>0</v>
      </c>
      <c r="E766">
        <f t="shared" ca="1" si="58"/>
        <v>4</v>
      </c>
    </row>
    <row r="767" spans="1:5" x14ac:dyDescent="0.2">
      <c r="A767" t="str">
        <f t="shared" ca="1" si="55"/>
        <v>Diagnostics and Preventative</v>
      </c>
      <c r="B767" t="str">
        <f t="shared" ca="1" si="56"/>
        <v>Space Maintainers</v>
      </c>
      <c r="C767">
        <f t="shared" si="59"/>
        <v>42</v>
      </c>
      <c r="D767">
        <f t="shared" ca="1" si="57"/>
        <v>0</v>
      </c>
      <c r="E767">
        <f t="shared" ca="1" si="58"/>
        <v>7</v>
      </c>
    </row>
    <row r="768" spans="1:5" x14ac:dyDescent="0.2">
      <c r="A768" t="str">
        <f t="shared" ca="1" si="55"/>
        <v>Diagnostics and Preventative</v>
      </c>
      <c r="B768" t="str">
        <f t="shared" ca="1" si="56"/>
        <v>Fluoride treatments</v>
      </c>
      <c r="C768">
        <f t="shared" si="59"/>
        <v>42</v>
      </c>
      <c r="D768">
        <f t="shared" ca="1" si="57"/>
        <v>0</v>
      </c>
      <c r="E768">
        <f t="shared" ca="1" si="58"/>
        <v>5</v>
      </c>
    </row>
    <row r="769" spans="1:5" x14ac:dyDescent="0.2">
      <c r="A769" t="str">
        <f t="shared" ca="1" si="55"/>
        <v>Basic</v>
      </c>
      <c r="B769" t="str">
        <f t="shared" ca="1" si="56"/>
        <v>surgical periodontics</v>
      </c>
      <c r="C769">
        <f t="shared" si="59"/>
        <v>42</v>
      </c>
      <c r="D769" t="str">
        <f t="shared" ca="1" si="57"/>
        <v>Surgical treatment of the gums and supporting structures of the teeth</v>
      </c>
      <c r="E769">
        <f t="shared" ca="1" si="58"/>
        <v>11</v>
      </c>
    </row>
    <row r="770" spans="1:5" x14ac:dyDescent="0.2">
      <c r="A770" t="str">
        <f t="shared" ref="A770:A833" ca="1" si="60">INDEX(services,E770,1)</f>
        <v>Basic</v>
      </c>
      <c r="B770" t="str">
        <f t="shared" ref="B770:B833" ca="1" si="61">INDEX(services,E770,2)</f>
        <v>basic restorative</v>
      </c>
      <c r="C770">
        <f t="shared" si="59"/>
        <v>42</v>
      </c>
      <c r="D770" t="str">
        <f t="shared" ref="D770:D833" ca="1" si="62">INDEX(services,E770,3)</f>
        <v>Fillings (amalgam "silver" and composite "white" non-molar)</v>
      </c>
      <c r="E770">
        <f t="shared" ref="E770:E833" ca="1" si="63">RANDBETWEEN(1,ROWS(services))</f>
        <v>8</v>
      </c>
    </row>
    <row r="771" spans="1:5" x14ac:dyDescent="0.2">
      <c r="A771" t="str">
        <f t="shared" ca="1" si="60"/>
        <v>Basic</v>
      </c>
      <c r="B771" t="str">
        <f t="shared" ca="1" si="61"/>
        <v>non-surgical periodontics</v>
      </c>
      <c r="C771">
        <f t="shared" si="59"/>
        <v>42</v>
      </c>
      <c r="D771" t="str">
        <f t="shared" ca="1" si="62"/>
        <v xml:space="preserve">Non-surgical treatment of the gums and supporting structures of the teeth </v>
      </c>
      <c r="E771">
        <f t="shared" ca="1" si="63"/>
        <v>12</v>
      </c>
    </row>
    <row r="772" spans="1:5" x14ac:dyDescent="0.2">
      <c r="A772" t="str">
        <f t="shared" ca="1" si="60"/>
        <v>Diagnostics and Preventative</v>
      </c>
      <c r="B772" t="str">
        <f t="shared" ca="1" si="61"/>
        <v>Full-mouth x-ray</v>
      </c>
      <c r="C772">
        <f t="shared" ref="C772:C835" si="64">IF(MOD(ROW(C772)-2,18)&lt;&gt;0,C771,C771+1)</f>
        <v>42</v>
      </c>
      <c r="D772">
        <f t="shared" ca="1" si="62"/>
        <v>0</v>
      </c>
      <c r="E772">
        <f t="shared" ca="1" si="63"/>
        <v>3</v>
      </c>
    </row>
    <row r="773" spans="1:5" x14ac:dyDescent="0.2">
      <c r="A773" t="str">
        <f t="shared" ca="1" si="60"/>
        <v>Diagnostics and Preventative</v>
      </c>
      <c r="B773" t="str">
        <f t="shared" ca="1" si="61"/>
        <v>Periodic Exams</v>
      </c>
      <c r="C773">
        <f t="shared" si="64"/>
        <v>42</v>
      </c>
      <c r="D773">
        <f t="shared" ca="1" si="62"/>
        <v>0</v>
      </c>
      <c r="E773">
        <f t="shared" ca="1" si="63"/>
        <v>1</v>
      </c>
    </row>
    <row r="774" spans="1:5" x14ac:dyDescent="0.2">
      <c r="A774" t="str">
        <f t="shared" ca="1" si="60"/>
        <v>Diagnostics and Preventative</v>
      </c>
      <c r="B774" t="str">
        <f t="shared" ca="1" si="61"/>
        <v>Space Maintainers</v>
      </c>
      <c r="C774">
        <f t="shared" si="64"/>
        <v>42</v>
      </c>
      <c r="D774">
        <f t="shared" ca="1" si="62"/>
        <v>0</v>
      </c>
      <c r="E774">
        <f t="shared" ca="1" si="63"/>
        <v>7</v>
      </c>
    </row>
    <row r="775" spans="1:5" x14ac:dyDescent="0.2">
      <c r="A775" t="str">
        <f t="shared" ca="1" si="60"/>
        <v>Basic</v>
      </c>
      <c r="B775" t="str">
        <f t="shared" ca="1" si="61"/>
        <v>general anesthesia</v>
      </c>
      <c r="C775">
        <f t="shared" si="64"/>
        <v>42</v>
      </c>
      <c r="D775" t="str">
        <f t="shared" ca="1" si="62"/>
        <v>Covered when used in conjunction with covered oral surgical procedures</v>
      </c>
      <c r="E775">
        <f t="shared" ca="1" si="63"/>
        <v>13</v>
      </c>
    </row>
    <row r="776" spans="1:5" x14ac:dyDescent="0.2">
      <c r="A776" t="str">
        <f t="shared" ca="1" si="60"/>
        <v>Orthodontics</v>
      </c>
      <c r="B776" t="str">
        <f t="shared" ca="1" si="61"/>
        <v>orthodontics</v>
      </c>
      <c r="C776">
        <f t="shared" si="64"/>
        <v>43</v>
      </c>
      <c r="D776" t="str">
        <f t="shared" ca="1" si="62"/>
        <v>For eligible dependents to age 19</v>
      </c>
      <c r="E776">
        <f t="shared" ca="1" si="63"/>
        <v>17</v>
      </c>
    </row>
    <row r="777" spans="1:5" x14ac:dyDescent="0.2">
      <c r="A777" t="str">
        <f t="shared" ca="1" si="60"/>
        <v>Basic</v>
      </c>
      <c r="B777" t="str">
        <f t="shared" ca="1" si="61"/>
        <v>surgical periodontics</v>
      </c>
      <c r="C777">
        <f t="shared" si="64"/>
        <v>43</v>
      </c>
      <c r="D777" t="str">
        <f t="shared" ca="1" si="62"/>
        <v>Surgical treatment of the gums and supporting structures of the teeth</v>
      </c>
      <c r="E777">
        <f t="shared" ca="1" si="63"/>
        <v>11</v>
      </c>
    </row>
    <row r="778" spans="1:5" x14ac:dyDescent="0.2">
      <c r="A778" t="str">
        <f t="shared" ca="1" si="60"/>
        <v>Basic</v>
      </c>
      <c r="B778" t="str">
        <f t="shared" ca="1" si="61"/>
        <v>oral surgery</v>
      </c>
      <c r="C778">
        <f t="shared" si="64"/>
        <v>43</v>
      </c>
      <c r="D778" t="str">
        <f t="shared" ca="1" si="62"/>
        <v>Extraction and other surgery procedures, incl. pre- and post-operative care</v>
      </c>
      <c r="E778">
        <f t="shared" ca="1" si="63"/>
        <v>9</v>
      </c>
    </row>
    <row r="779" spans="1:5" x14ac:dyDescent="0.2">
      <c r="A779" t="str">
        <f t="shared" ca="1" si="60"/>
        <v>Diagnostics and Preventative</v>
      </c>
      <c r="B779" t="str">
        <f t="shared" ca="1" si="61"/>
        <v>Periodic Exams</v>
      </c>
      <c r="C779">
        <f t="shared" si="64"/>
        <v>43</v>
      </c>
      <c r="D779">
        <f t="shared" ca="1" si="62"/>
        <v>0</v>
      </c>
      <c r="E779">
        <f t="shared" ca="1" si="63"/>
        <v>1</v>
      </c>
    </row>
    <row r="780" spans="1:5" x14ac:dyDescent="0.2">
      <c r="A780" t="str">
        <f t="shared" ca="1" si="60"/>
        <v>Diagnostics and Preventative</v>
      </c>
      <c r="B780" t="str">
        <f t="shared" ca="1" si="61"/>
        <v>Bitewing x-rays</v>
      </c>
      <c r="C780">
        <f t="shared" si="64"/>
        <v>43</v>
      </c>
      <c r="D780">
        <f t="shared" ca="1" si="62"/>
        <v>0</v>
      </c>
      <c r="E780">
        <f t="shared" ca="1" si="63"/>
        <v>2</v>
      </c>
    </row>
    <row r="781" spans="1:5" x14ac:dyDescent="0.2">
      <c r="A781" t="str">
        <f t="shared" ca="1" si="60"/>
        <v>Basic</v>
      </c>
      <c r="B781" t="str">
        <f t="shared" ca="1" si="61"/>
        <v>oral surgery</v>
      </c>
      <c r="C781">
        <f t="shared" si="64"/>
        <v>43</v>
      </c>
      <c r="D781" t="str">
        <f t="shared" ca="1" si="62"/>
        <v>Extraction and other surgery procedures, incl. pre- and post-operative care</v>
      </c>
      <c r="E781">
        <f t="shared" ca="1" si="63"/>
        <v>9</v>
      </c>
    </row>
    <row r="782" spans="1:5" x14ac:dyDescent="0.2">
      <c r="A782" t="str">
        <f t="shared" ca="1" si="60"/>
        <v>Diagnostics and Preventative</v>
      </c>
      <c r="B782" t="str">
        <f t="shared" ca="1" si="61"/>
        <v>Bitewing x-rays</v>
      </c>
      <c r="C782">
        <f t="shared" si="64"/>
        <v>43</v>
      </c>
      <c r="D782">
        <f t="shared" ca="1" si="62"/>
        <v>0</v>
      </c>
      <c r="E782">
        <f t="shared" ca="1" si="63"/>
        <v>2</v>
      </c>
    </row>
    <row r="783" spans="1:5" x14ac:dyDescent="0.2">
      <c r="A783" t="str">
        <f t="shared" ca="1" si="60"/>
        <v>Diagnostics and Preventative</v>
      </c>
      <c r="B783" t="str">
        <f t="shared" ca="1" si="61"/>
        <v>Space Maintainers</v>
      </c>
      <c r="C783">
        <f t="shared" si="64"/>
        <v>43</v>
      </c>
      <c r="D783">
        <f t="shared" ca="1" si="62"/>
        <v>0</v>
      </c>
      <c r="E783">
        <f t="shared" ca="1" si="63"/>
        <v>7</v>
      </c>
    </row>
    <row r="784" spans="1:5" x14ac:dyDescent="0.2">
      <c r="A784" t="str">
        <f t="shared" ca="1" si="60"/>
        <v>Diagnostics and Preventative</v>
      </c>
      <c r="B784" t="str">
        <f t="shared" ca="1" si="61"/>
        <v>Fluoride treatments</v>
      </c>
      <c r="C784">
        <f t="shared" si="64"/>
        <v>43</v>
      </c>
      <c r="D784">
        <f t="shared" ca="1" si="62"/>
        <v>0</v>
      </c>
      <c r="E784">
        <f t="shared" ca="1" si="63"/>
        <v>5</v>
      </c>
    </row>
    <row r="785" spans="1:5" x14ac:dyDescent="0.2">
      <c r="A785" t="str">
        <f t="shared" ca="1" si="60"/>
        <v>Major</v>
      </c>
      <c r="B785" t="str">
        <f t="shared" ca="1" si="61"/>
        <v>prosthodontics</v>
      </c>
      <c r="C785">
        <f t="shared" si="64"/>
        <v>43</v>
      </c>
      <c r="D785" t="str">
        <f t="shared" ca="1" si="62"/>
        <v>Procedures for replacement of missing teeth by construction or repair of bridges and partial or complete dentures</v>
      </c>
      <c r="E785">
        <f t="shared" ca="1" si="63"/>
        <v>15</v>
      </c>
    </row>
    <row r="786" spans="1:5" x14ac:dyDescent="0.2">
      <c r="A786" t="str">
        <f t="shared" ca="1" si="60"/>
        <v>Basic</v>
      </c>
      <c r="B786" t="str">
        <f t="shared" ca="1" si="61"/>
        <v>oral surgery</v>
      </c>
      <c r="C786">
        <f t="shared" si="64"/>
        <v>43</v>
      </c>
      <c r="D786" t="str">
        <f t="shared" ca="1" si="62"/>
        <v>Extraction and other surgery procedures, incl. pre- and post-operative care</v>
      </c>
      <c r="E786">
        <f t="shared" ca="1" si="63"/>
        <v>9</v>
      </c>
    </row>
    <row r="787" spans="1:5" x14ac:dyDescent="0.2">
      <c r="A787" t="str">
        <f t="shared" ca="1" si="60"/>
        <v>Diagnostics and Preventative</v>
      </c>
      <c r="B787" t="str">
        <f t="shared" ca="1" si="61"/>
        <v>Sealants</v>
      </c>
      <c r="C787">
        <f t="shared" si="64"/>
        <v>43</v>
      </c>
      <c r="D787">
        <f t="shared" ca="1" si="62"/>
        <v>0</v>
      </c>
      <c r="E787">
        <f t="shared" ca="1" si="63"/>
        <v>6</v>
      </c>
    </row>
    <row r="788" spans="1:5" x14ac:dyDescent="0.2">
      <c r="A788" t="str">
        <f t="shared" ca="1" si="60"/>
        <v>Diagnostics and Preventative</v>
      </c>
      <c r="B788" t="str">
        <f t="shared" ca="1" si="61"/>
        <v>Periodic Exams</v>
      </c>
      <c r="C788">
        <f t="shared" si="64"/>
        <v>43</v>
      </c>
      <c r="D788">
        <f t="shared" ca="1" si="62"/>
        <v>0</v>
      </c>
      <c r="E788">
        <f t="shared" ca="1" si="63"/>
        <v>1</v>
      </c>
    </row>
    <row r="789" spans="1:5" x14ac:dyDescent="0.2">
      <c r="A789" t="str">
        <f t="shared" ca="1" si="60"/>
        <v>Basic</v>
      </c>
      <c r="B789" t="str">
        <f t="shared" ca="1" si="61"/>
        <v>surgical periodontics</v>
      </c>
      <c r="C789">
        <f t="shared" si="64"/>
        <v>43</v>
      </c>
      <c r="D789" t="str">
        <f t="shared" ca="1" si="62"/>
        <v>Surgical treatment of the gums and supporting structures of the teeth</v>
      </c>
      <c r="E789">
        <f t="shared" ca="1" si="63"/>
        <v>11</v>
      </c>
    </row>
    <row r="790" spans="1:5" x14ac:dyDescent="0.2">
      <c r="A790" t="str">
        <f t="shared" ca="1" si="60"/>
        <v>Diagnostics and Preventative</v>
      </c>
      <c r="B790" t="str">
        <f t="shared" ca="1" si="61"/>
        <v>Sealants</v>
      </c>
      <c r="C790">
        <f t="shared" si="64"/>
        <v>43</v>
      </c>
      <c r="D790">
        <f t="shared" ca="1" si="62"/>
        <v>0</v>
      </c>
      <c r="E790">
        <f t="shared" ca="1" si="63"/>
        <v>6</v>
      </c>
    </row>
    <row r="791" spans="1:5" x14ac:dyDescent="0.2">
      <c r="A791" t="str">
        <f t="shared" ca="1" si="60"/>
        <v>Diagnostics and Preventative</v>
      </c>
      <c r="B791" t="str">
        <f t="shared" ca="1" si="61"/>
        <v>Periodic Exams</v>
      </c>
      <c r="C791">
        <f t="shared" si="64"/>
        <v>43</v>
      </c>
      <c r="D791">
        <f t="shared" ca="1" si="62"/>
        <v>0</v>
      </c>
      <c r="E791">
        <f t="shared" ca="1" si="63"/>
        <v>1</v>
      </c>
    </row>
    <row r="792" spans="1:5" x14ac:dyDescent="0.2">
      <c r="A792" t="str">
        <f t="shared" ca="1" si="60"/>
        <v>Basic</v>
      </c>
      <c r="B792" t="str">
        <f t="shared" ca="1" si="61"/>
        <v>endodontics</v>
      </c>
      <c r="C792">
        <f t="shared" si="64"/>
        <v>43</v>
      </c>
      <c r="D792" t="str">
        <f t="shared" ca="1" si="62"/>
        <v>Root canal, pulpal therapy</v>
      </c>
      <c r="E792">
        <f t="shared" ca="1" si="63"/>
        <v>10</v>
      </c>
    </row>
    <row r="793" spans="1:5" x14ac:dyDescent="0.2">
      <c r="A793" t="str">
        <f t="shared" ca="1" si="60"/>
        <v>Orthodontics</v>
      </c>
      <c r="B793" t="str">
        <f t="shared" ca="1" si="61"/>
        <v>orthodontics</v>
      </c>
      <c r="C793">
        <f t="shared" si="64"/>
        <v>43</v>
      </c>
      <c r="D793" t="str">
        <f t="shared" ca="1" si="62"/>
        <v>For eligible dependents to age 19</v>
      </c>
      <c r="E793">
        <f t="shared" ca="1" si="63"/>
        <v>17</v>
      </c>
    </row>
    <row r="794" spans="1:5" x14ac:dyDescent="0.2">
      <c r="A794" t="str">
        <f t="shared" ca="1" si="60"/>
        <v>Diagnostics and Preventative</v>
      </c>
      <c r="B794" t="str">
        <f t="shared" ca="1" si="61"/>
        <v>Periodic Exams</v>
      </c>
      <c r="C794">
        <f t="shared" si="64"/>
        <v>44</v>
      </c>
      <c r="D794">
        <f t="shared" ca="1" si="62"/>
        <v>0</v>
      </c>
      <c r="E794">
        <f t="shared" ca="1" si="63"/>
        <v>1</v>
      </c>
    </row>
    <row r="795" spans="1:5" x14ac:dyDescent="0.2">
      <c r="A795" t="str">
        <f t="shared" ca="1" si="60"/>
        <v>Diagnostics and Preventative</v>
      </c>
      <c r="B795" t="str">
        <f t="shared" ca="1" si="61"/>
        <v>Space Maintainers</v>
      </c>
      <c r="C795">
        <f t="shared" si="64"/>
        <v>44</v>
      </c>
      <c r="D795">
        <f t="shared" ca="1" si="62"/>
        <v>0</v>
      </c>
      <c r="E795">
        <f t="shared" ca="1" si="63"/>
        <v>7</v>
      </c>
    </row>
    <row r="796" spans="1:5" x14ac:dyDescent="0.2">
      <c r="A796" t="str">
        <f t="shared" ca="1" si="60"/>
        <v>Other</v>
      </c>
      <c r="B796" t="str">
        <f t="shared" ca="1" si="61"/>
        <v>Implants</v>
      </c>
      <c r="C796">
        <f t="shared" si="64"/>
        <v>44</v>
      </c>
      <c r="D796" t="str">
        <f t="shared" ca="1" si="62"/>
        <v>Implant dental work</v>
      </c>
      <c r="E796">
        <f t="shared" ca="1" si="63"/>
        <v>18</v>
      </c>
    </row>
    <row r="797" spans="1:5" x14ac:dyDescent="0.2">
      <c r="A797" t="str">
        <f t="shared" ca="1" si="60"/>
        <v>Major</v>
      </c>
      <c r="B797" t="str">
        <f t="shared" ca="1" si="61"/>
        <v>temporomandibular joint dysfunction</v>
      </c>
      <c r="C797">
        <f t="shared" si="64"/>
        <v>44</v>
      </c>
      <c r="D797" t="str">
        <f t="shared" ca="1" si="62"/>
        <v>Services relating to hinging joints of the jaw</v>
      </c>
      <c r="E797">
        <f t="shared" ca="1" si="63"/>
        <v>16</v>
      </c>
    </row>
    <row r="798" spans="1:5" x14ac:dyDescent="0.2">
      <c r="A798" t="str">
        <f t="shared" ca="1" si="60"/>
        <v>Major</v>
      </c>
      <c r="B798" t="str">
        <f t="shared" ca="1" si="61"/>
        <v>major restorative</v>
      </c>
      <c r="C798">
        <f t="shared" si="64"/>
        <v>44</v>
      </c>
      <c r="D798" t="str">
        <f t="shared" ca="1" si="62"/>
        <v>Single crowns, inlays, onlays</v>
      </c>
      <c r="E798">
        <f t="shared" ca="1" si="63"/>
        <v>14</v>
      </c>
    </row>
    <row r="799" spans="1:5" x14ac:dyDescent="0.2">
      <c r="A799" t="str">
        <f t="shared" ca="1" si="60"/>
        <v>Diagnostics and Preventative</v>
      </c>
      <c r="B799" t="str">
        <f t="shared" ca="1" si="61"/>
        <v>Bitewing x-rays</v>
      </c>
      <c r="C799">
        <f t="shared" si="64"/>
        <v>44</v>
      </c>
      <c r="D799">
        <f t="shared" ca="1" si="62"/>
        <v>0</v>
      </c>
      <c r="E799">
        <f t="shared" ca="1" si="63"/>
        <v>2</v>
      </c>
    </row>
    <row r="800" spans="1:5" x14ac:dyDescent="0.2">
      <c r="A800" t="str">
        <f t="shared" ca="1" si="60"/>
        <v>Basic</v>
      </c>
      <c r="B800" t="str">
        <f t="shared" ca="1" si="61"/>
        <v>general anesthesia</v>
      </c>
      <c r="C800">
        <f t="shared" si="64"/>
        <v>44</v>
      </c>
      <c r="D800" t="str">
        <f t="shared" ca="1" si="62"/>
        <v>Covered when used in conjunction with covered oral surgical procedures</v>
      </c>
      <c r="E800">
        <f t="shared" ca="1" si="63"/>
        <v>13</v>
      </c>
    </row>
    <row r="801" spans="1:5" x14ac:dyDescent="0.2">
      <c r="A801" t="str">
        <f t="shared" ca="1" si="60"/>
        <v>Diagnostics and Preventative</v>
      </c>
      <c r="B801" t="str">
        <f t="shared" ca="1" si="61"/>
        <v>Sealants</v>
      </c>
      <c r="C801">
        <f t="shared" si="64"/>
        <v>44</v>
      </c>
      <c r="D801">
        <f t="shared" ca="1" si="62"/>
        <v>0</v>
      </c>
      <c r="E801">
        <f t="shared" ca="1" si="63"/>
        <v>6</v>
      </c>
    </row>
    <row r="802" spans="1:5" x14ac:dyDescent="0.2">
      <c r="A802" t="str">
        <f t="shared" ca="1" si="60"/>
        <v>Basic</v>
      </c>
      <c r="B802" t="str">
        <f t="shared" ca="1" si="61"/>
        <v>endodontics</v>
      </c>
      <c r="C802">
        <f t="shared" si="64"/>
        <v>44</v>
      </c>
      <c r="D802" t="str">
        <f t="shared" ca="1" si="62"/>
        <v>Root canal, pulpal therapy</v>
      </c>
      <c r="E802">
        <f t="shared" ca="1" si="63"/>
        <v>10</v>
      </c>
    </row>
    <row r="803" spans="1:5" x14ac:dyDescent="0.2">
      <c r="A803" t="str">
        <f t="shared" ca="1" si="60"/>
        <v>Diagnostics and Preventative</v>
      </c>
      <c r="B803" t="str">
        <f t="shared" ca="1" si="61"/>
        <v>Space Maintainers</v>
      </c>
      <c r="C803">
        <f t="shared" si="64"/>
        <v>44</v>
      </c>
      <c r="D803">
        <f t="shared" ca="1" si="62"/>
        <v>0</v>
      </c>
      <c r="E803">
        <f t="shared" ca="1" si="63"/>
        <v>7</v>
      </c>
    </row>
    <row r="804" spans="1:5" x14ac:dyDescent="0.2">
      <c r="A804" t="str">
        <f t="shared" ca="1" si="60"/>
        <v>Basic</v>
      </c>
      <c r="B804" t="str">
        <f t="shared" ca="1" si="61"/>
        <v>basic restorative</v>
      </c>
      <c r="C804">
        <f t="shared" si="64"/>
        <v>44</v>
      </c>
      <c r="D804" t="str">
        <f t="shared" ca="1" si="62"/>
        <v>Fillings (amalgam "silver" and composite "white" non-molar)</v>
      </c>
      <c r="E804">
        <f t="shared" ca="1" si="63"/>
        <v>8</v>
      </c>
    </row>
    <row r="805" spans="1:5" x14ac:dyDescent="0.2">
      <c r="A805" t="str">
        <f t="shared" ca="1" si="60"/>
        <v>Diagnostics and Preventative</v>
      </c>
      <c r="B805" t="str">
        <f t="shared" ca="1" si="61"/>
        <v>Prophylaxis</v>
      </c>
      <c r="C805">
        <f t="shared" si="64"/>
        <v>44</v>
      </c>
      <c r="D805">
        <f t="shared" ca="1" si="62"/>
        <v>0</v>
      </c>
      <c r="E805">
        <f t="shared" ca="1" si="63"/>
        <v>4</v>
      </c>
    </row>
    <row r="806" spans="1:5" x14ac:dyDescent="0.2">
      <c r="A806" t="str">
        <f t="shared" ca="1" si="60"/>
        <v>Basic</v>
      </c>
      <c r="B806" t="str">
        <f t="shared" ca="1" si="61"/>
        <v>endodontics</v>
      </c>
      <c r="C806">
        <f t="shared" si="64"/>
        <v>44</v>
      </c>
      <c r="D806" t="str">
        <f t="shared" ca="1" si="62"/>
        <v>Root canal, pulpal therapy</v>
      </c>
      <c r="E806">
        <f t="shared" ca="1" si="63"/>
        <v>10</v>
      </c>
    </row>
    <row r="807" spans="1:5" x14ac:dyDescent="0.2">
      <c r="A807" t="str">
        <f t="shared" ca="1" si="60"/>
        <v>Diagnostics and Preventative</v>
      </c>
      <c r="B807" t="str">
        <f t="shared" ca="1" si="61"/>
        <v>Prophylaxis</v>
      </c>
      <c r="C807">
        <f t="shared" si="64"/>
        <v>44</v>
      </c>
      <c r="D807">
        <f t="shared" ca="1" si="62"/>
        <v>0</v>
      </c>
      <c r="E807">
        <f t="shared" ca="1" si="63"/>
        <v>4</v>
      </c>
    </row>
    <row r="808" spans="1:5" x14ac:dyDescent="0.2">
      <c r="A808" t="str">
        <f t="shared" ca="1" si="60"/>
        <v>Diagnostics and Preventative</v>
      </c>
      <c r="B808" t="str">
        <f t="shared" ca="1" si="61"/>
        <v>Sealants</v>
      </c>
      <c r="C808">
        <f t="shared" si="64"/>
        <v>44</v>
      </c>
      <c r="D808">
        <f t="shared" ca="1" si="62"/>
        <v>0</v>
      </c>
      <c r="E808">
        <f t="shared" ca="1" si="63"/>
        <v>6</v>
      </c>
    </row>
    <row r="809" spans="1:5" x14ac:dyDescent="0.2">
      <c r="A809" t="str">
        <f t="shared" ca="1" si="60"/>
        <v>Diagnostics and Preventative</v>
      </c>
      <c r="B809" t="str">
        <f t="shared" ca="1" si="61"/>
        <v>Bitewing x-rays</v>
      </c>
      <c r="C809">
        <f t="shared" si="64"/>
        <v>44</v>
      </c>
      <c r="D809">
        <f t="shared" ca="1" si="62"/>
        <v>0</v>
      </c>
      <c r="E809">
        <f t="shared" ca="1" si="63"/>
        <v>2</v>
      </c>
    </row>
    <row r="810" spans="1:5" x14ac:dyDescent="0.2">
      <c r="A810" t="str">
        <f t="shared" ca="1" si="60"/>
        <v>Major</v>
      </c>
      <c r="B810" t="str">
        <f t="shared" ca="1" si="61"/>
        <v>prosthodontics</v>
      </c>
      <c r="C810">
        <f t="shared" si="64"/>
        <v>44</v>
      </c>
      <c r="D810" t="str">
        <f t="shared" ca="1" si="62"/>
        <v>Procedures for replacement of missing teeth by construction or repair of bridges and partial or complete dentures</v>
      </c>
      <c r="E810">
        <f t="shared" ca="1" si="63"/>
        <v>15</v>
      </c>
    </row>
    <row r="811" spans="1:5" x14ac:dyDescent="0.2">
      <c r="A811" t="str">
        <f t="shared" ca="1" si="60"/>
        <v>Other</v>
      </c>
      <c r="B811" t="str">
        <f t="shared" ca="1" si="61"/>
        <v>Implants</v>
      </c>
      <c r="C811">
        <f t="shared" si="64"/>
        <v>44</v>
      </c>
      <c r="D811" t="str">
        <f t="shared" ca="1" si="62"/>
        <v>Implant dental work</v>
      </c>
      <c r="E811">
        <f t="shared" ca="1" si="63"/>
        <v>18</v>
      </c>
    </row>
    <row r="812" spans="1:5" x14ac:dyDescent="0.2">
      <c r="A812" t="str">
        <f t="shared" ca="1" si="60"/>
        <v>Basic</v>
      </c>
      <c r="B812" t="str">
        <f t="shared" ca="1" si="61"/>
        <v>endodontics</v>
      </c>
      <c r="C812">
        <f t="shared" si="64"/>
        <v>45</v>
      </c>
      <c r="D812" t="str">
        <f t="shared" ca="1" si="62"/>
        <v>Root canal, pulpal therapy</v>
      </c>
      <c r="E812">
        <f t="shared" ca="1" si="63"/>
        <v>10</v>
      </c>
    </row>
    <row r="813" spans="1:5" x14ac:dyDescent="0.2">
      <c r="A813" t="str">
        <f t="shared" ca="1" si="60"/>
        <v>Diagnostics and Preventative</v>
      </c>
      <c r="B813" t="str">
        <f t="shared" ca="1" si="61"/>
        <v>Space Maintainers</v>
      </c>
      <c r="C813">
        <f t="shared" si="64"/>
        <v>45</v>
      </c>
      <c r="D813">
        <f t="shared" ca="1" si="62"/>
        <v>0</v>
      </c>
      <c r="E813">
        <f t="shared" ca="1" si="63"/>
        <v>7</v>
      </c>
    </row>
    <row r="814" spans="1:5" x14ac:dyDescent="0.2">
      <c r="A814" t="str">
        <f t="shared" ca="1" si="60"/>
        <v>Diagnostics and Preventative</v>
      </c>
      <c r="B814" t="str">
        <f t="shared" ca="1" si="61"/>
        <v>Bitewing x-rays</v>
      </c>
      <c r="C814">
        <f t="shared" si="64"/>
        <v>45</v>
      </c>
      <c r="D814">
        <f t="shared" ca="1" si="62"/>
        <v>0</v>
      </c>
      <c r="E814">
        <f t="shared" ca="1" si="63"/>
        <v>2</v>
      </c>
    </row>
    <row r="815" spans="1:5" x14ac:dyDescent="0.2">
      <c r="A815" t="str">
        <f t="shared" ca="1" si="60"/>
        <v>Major</v>
      </c>
      <c r="B815" t="str">
        <f t="shared" ca="1" si="61"/>
        <v>temporomandibular joint dysfunction</v>
      </c>
      <c r="C815">
        <f t="shared" si="64"/>
        <v>45</v>
      </c>
      <c r="D815" t="str">
        <f t="shared" ca="1" si="62"/>
        <v>Services relating to hinging joints of the jaw</v>
      </c>
      <c r="E815">
        <f t="shared" ca="1" si="63"/>
        <v>16</v>
      </c>
    </row>
    <row r="816" spans="1:5" x14ac:dyDescent="0.2">
      <c r="A816" t="str">
        <f t="shared" ca="1" si="60"/>
        <v>Diagnostics and Preventative</v>
      </c>
      <c r="B816" t="str">
        <f t="shared" ca="1" si="61"/>
        <v>Prophylaxis</v>
      </c>
      <c r="C816">
        <f t="shared" si="64"/>
        <v>45</v>
      </c>
      <c r="D816">
        <f t="shared" ca="1" si="62"/>
        <v>0</v>
      </c>
      <c r="E816">
        <f t="shared" ca="1" si="63"/>
        <v>4</v>
      </c>
    </row>
    <row r="817" spans="1:5" x14ac:dyDescent="0.2">
      <c r="A817" t="str">
        <f t="shared" ca="1" si="60"/>
        <v>Major</v>
      </c>
      <c r="B817" t="str">
        <f t="shared" ca="1" si="61"/>
        <v>temporomandibular joint dysfunction</v>
      </c>
      <c r="C817">
        <f t="shared" si="64"/>
        <v>45</v>
      </c>
      <c r="D817" t="str">
        <f t="shared" ca="1" si="62"/>
        <v>Services relating to hinging joints of the jaw</v>
      </c>
      <c r="E817">
        <f t="shared" ca="1" si="63"/>
        <v>16</v>
      </c>
    </row>
    <row r="818" spans="1:5" x14ac:dyDescent="0.2">
      <c r="A818" t="str">
        <f t="shared" ca="1" si="60"/>
        <v>Basic</v>
      </c>
      <c r="B818" t="str">
        <f t="shared" ca="1" si="61"/>
        <v>non-surgical periodontics</v>
      </c>
      <c r="C818">
        <f t="shared" si="64"/>
        <v>45</v>
      </c>
      <c r="D818" t="str">
        <f t="shared" ca="1" si="62"/>
        <v xml:space="preserve">Non-surgical treatment of the gums and supporting structures of the teeth </v>
      </c>
      <c r="E818">
        <f t="shared" ca="1" si="63"/>
        <v>12</v>
      </c>
    </row>
    <row r="819" spans="1:5" x14ac:dyDescent="0.2">
      <c r="A819" t="str">
        <f t="shared" ca="1" si="60"/>
        <v>Diagnostics and Preventative</v>
      </c>
      <c r="B819" t="str">
        <f t="shared" ca="1" si="61"/>
        <v>Bitewing x-rays</v>
      </c>
      <c r="C819">
        <f t="shared" si="64"/>
        <v>45</v>
      </c>
      <c r="D819">
        <f t="shared" ca="1" si="62"/>
        <v>0</v>
      </c>
      <c r="E819">
        <f t="shared" ca="1" si="63"/>
        <v>2</v>
      </c>
    </row>
    <row r="820" spans="1:5" x14ac:dyDescent="0.2">
      <c r="A820" t="str">
        <f t="shared" ca="1" si="60"/>
        <v>Basic</v>
      </c>
      <c r="B820" t="str">
        <f t="shared" ca="1" si="61"/>
        <v>endodontics</v>
      </c>
      <c r="C820">
        <f t="shared" si="64"/>
        <v>45</v>
      </c>
      <c r="D820" t="str">
        <f t="shared" ca="1" si="62"/>
        <v>Root canal, pulpal therapy</v>
      </c>
      <c r="E820">
        <f t="shared" ca="1" si="63"/>
        <v>10</v>
      </c>
    </row>
    <row r="821" spans="1:5" x14ac:dyDescent="0.2">
      <c r="A821" t="str">
        <f t="shared" ca="1" si="60"/>
        <v>Major</v>
      </c>
      <c r="B821" t="str">
        <f t="shared" ca="1" si="61"/>
        <v>temporomandibular joint dysfunction</v>
      </c>
      <c r="C821">
        <f t="shared" si="64"/>
        <v>45</v>
      </c>
      <c r="D821" t="str">
        <f t="shared" ca="1" si="62"/>
        <v>Services relating to hinging joints of the jaw</v>
      </c>
      <c r="E821">
        <f t="shared" ca="1" si="63"/>
        <v>16</v>
      </c>
    </row>
    <row r="822" spans="1:5" x14ac:dyDescent="0.2">
      <c r="A822" t="str">
        <f t="shared" ca="1" si="60"/>
        <v>Basic</v>
      </c>
      <c r="B822" t="str">
        <f t="shared" ca="1" si="61"/>
        <v>oral surgery</v>
      </c>
      <c r="C822">
        <f t="shared" si="64"/>
        <v>45</v>
      </c>
      <c r="D822" t="str">
        <f t="shared" ca="1" si="62"/>
        <v>Extraction and other surgery procedures, incl. pre- and post-operative care</v>
      </c>
      <c r="E822">
        <f t="shared" ca="1" si="63"/>
        <v>9</v>
      </c>
    </row>
    <row r="823" spans="1:5" x14ac:dyDescent="0.2">
      <c r="A823" t="str">
        <f t="shared" ca="1" si="60"/>
        <v>Major</v>
      </c>
      <c r="B823" t="str">
        <f t="shared" ca="1" si="61"/>
        <v>major restorative</v>
      </c>
      <c r="C823">
        <f t="shared" si="64"/>
        <v>45</v>
      </c>
      <c r="D823" t="str">
        <f t="shared" ca="1" si="62"/>
        <v>Single crowns, inlays, onlays</v>
      </c>
      <c r="E823">
        <f t="shared" ca="1" si="63"/>
        <v>14</v>
      </c>
    </row>
    <row r="824" spans="1:5" x14ac:dyDescent="0.2">
      <c r="A824" t="str">
        <f t="shared" ca="1" si="60"/>
        <v>Other</v>
      </c>
      <c r="B824" t="str">
        <f t="shared" ca="1" si="61"/>
        <v>Implants</v>
      </c>
      <c r="C824">
        <f t="shared" si="64"/>
        <v>45</v>
      </c>
      <c r="D824" t="str">
        <f t="shared" ca="1" si="62"/>
        <v>Implant dental work</v>
      </c>
      <c r="E824">
        <f t="shared" ca="1" si="63"/>
        <v>18</v>
      </c>
    </row>
    <row r="825" spans="1:5" x14ac:dyDescent="0.2">
      <c r="A825" t="str">
        <f t="shared" ca="1" si="60"/>
        <v>Basic</v>
      </c>
      <c r="B825" t="str">
        <f t="shared" ca="1" si="61"/>
        <v>non-surgical periodontics</v>
      </c>
      <c r="C825">
        <f t="shared" si="64"/>
        <v>45</v>
      </c>
      <c r="D825" t="str">
        <f t="shared" ca="1" si="62"/>
        <v xml:space="preserve">Non-surgical treatment of the gums and supporting structures of the teeth </v>
      </c>
      <c r="E825">
        <f t="shared" ca="1" si="63"/>
        <v>12</v>
      </c>
    </row>
    <row r="826" spans="1:5" x14ac:dyDescent="0.2">
      <c r="A826" t="str">
        <f t="shared" ca="1" si="60"/>
        <v>Diagnostics and Preventative</v>
      </c>
      <c r="B826" t="str">
        <f t="shared" ca="1" si="61"/>
        <v>Periodic Exams</v>
      </c>
      <c r="C826">
        <f t="shared" si="64"/>
        <v>45</v>
      </c>
      <c r="D826">
        <f t="shared" ca="1" si="62"/>
        <v>0</v>
      </c>
      <c r="E826">
        <f t="shared" ca="1" si="63"/>
        <v>1</v>
      </c>
    </row>
    <row r="827" spans="1:5" x14ac:dyDescent="0.2">
      <c r="A827" t="str">
        <f t="shared" ca="1" si="60"/>
        <v>Basic</v>
      </c>
      <c r="B827" t="str">
        <f t="shared" ca="1" si="61"/>
        <v>surgical periodontics</v>
      </c>
      <c r="C827">
        <f t="shared" si="64"/>
        <v>45</v>
      </c>
      <c r="D827" t="str">
        <f t="shared" ca="1" si="62"/>
        <v>Surgical treatment of the gums and supporting structures of the teeth</v>
      </c>
      <c r="E827">
        <f t="shared" ca="1" si="63"/>
        <v>11</v>
      </c>
    </row>
    <row r="828" spans="1:5" x14ac:dyDescent="0.2">
      <c r="A828" t="str">
        <f t="shared" ca="1" si="60"/>
        <v>Other</v>
      </c>
      <c r="B828" t="str">
        <f t="shared" ca="1" si="61"/>
        <v>Implants</v>
      </c>
      <c r="C828">
        <f t="shared" si="64"/>
        <v>45</v>
      </c>
      <c r="D828" t="str">
        <f t="shared" ca="1" si="62"/>
        <v>Implant dental work</v>
      </c>
      <c r="E828">
        <f t="shared" ca="1" si="63"/>
        <v>18</v>
      </c>
    </row>
    <row r="829" spans="1:5" x14ac:dyDescent="0.2">
      <c r="A829" t="str">
        <f t="shared" ca="1" si="60"/>
        <v>Other</v>
      </c>
      <c r="B829" t="str">
        <f t="shared" ca="1" si="61"/>
        <v>Implants</v>
      </c>
      <c r="C829">
        <f t="shared" si="64"/>
        <v>45</v>
      </c>
      <c r="D829" t="str">
        <f t="shared" ca="1" si="62"/>
        <v>Implant dental work</v>
      </c>
      <c r="E829">
        <f t="shared" ca="1" si="63"/>
        <v>18</v>
      </c>
    </row>
    <row r="830" spans="1:5" x14ac:dyDescent="0.2">
      <c r="A830" t="str">
        <f t="shared" ca="1" si="60"/>
        <v>Diagnostics and Preventative</v>
      </c>
      <c r="B830" t="str">
        <f t="shared" ca="1" si="61"/>
        <v>Prophylaxis</v>
      </c>
      <c r="C830">
        <f t="shared" si="64"/>
        <v>46</v>
      </c>
      <c r="D830">
        <f t="shared" ca="1" si="62"/>
        <v>0</v>
      </c>
      <c r="E830">
        <f t="shared" ca="1" si="63"/>
        <v>4</v>
      </c>
    </row>
    <row r="831" spans="1:5" x14ac:dyDescent="0.2">
      <c r="A831" t="str">
        <f t="shared" ca="1" si="60"/>
        <v>Diagnostics and Preventative</v>
      </c>
      <c r="B831" t="str">
        <f t="shared" ca="1" si="61"/>
        <v>Sealants</v>
      </c>
      <c r="C831">
        <f t="shared" si="64"/>
        <v>46</v>
      </c>
      <c r="D831">
        <f t="shared" ca="1" si="62"/>
        <v>0</v>
      </c>
      <c r="E831">
        <f t="shared" ca="1" si="63"/>
        <v>6</v>
      </c>
    </row>
    <row r="832" spans="1:5" x14ac:dyDescent="0.2">
      <c r="A832" t="str">
        <f t="shared" ca="1" si="60"/>
        <v>Major</v>
      </c>
      <c r="B832" t="str">
        <f t="shared" ca="1" si="61"/>
        <v>temporomandibular joint dysfunction</v>
      </c>
      <c r="C832">
        <f t="shared" si="64"/>
        <v>46</v>
      </c>
      <c r="D832" t="str">
        <f t="shared" ca="1" si="62"/>
        <v>Services relating to hinging joints of the jaw</v>
      </c>
      <c r="E832">
        <f t="shared" ca="1" si="63"/>
        <v>16</v>
      </c>
    </row>
    <row r="833" spans="1:5" x14ac:dyDescent="0.2">
      <c r="A833" t="str">
        <f t="shared" ca="1" si="60"/>
        <v>Diagnostics and Preventative</v>
      </c>
      <c r="B833" t="str">
        <f t="shared" ca="1" si="61"/>
        <v>Space Maintainers</v>
      </c>
      <c r="C833">
        <f t="shared" si="64"/>
        <v>46</v>
      </c>
      <c r="D833">
        <f t="shared" ca="1" si="62"/>
        <v>0</v>
      </c>
      <c r="E833">
        <f t="shared" ca="1" si="63"/>
        <v>7</v>
      </c>
    </row>
    <row r="834" spans="1:5" x14ac:dyDescent="0.2">
      <c r="A834" t="str">
        <f t="shared" ref="A834:A897" ca="1" si="65">INDEX(services,E834,1)</f>
        <v>Diagnostics and Preventative</v>
      </c>
      <c r="B834" t="str">
        <f t="shared" ref="B834:B897" ca="1" si="66">INDEX(services,E834,2)</f>
        <v>Full-mouth x-ray</v>
      </c>
      <c r="C834">
        <f t="shared" si="64"/>
        <v>46</v>
      </c>
      <c r="D834">
        <f t="shared" ref="D834:D897" ca="1" si="67">INDEX(services,E834,3)</f>
        <v>0</v>
      </c>
      <c r="E834">
        <f t="shared" ref="E834:E897" ca="1" si="68">RANDBETWEEN(1,ROWS(services))</f>
        <v>3</v>
      </c>
    </row>
    <row r="835" spans="1:5" x14ac:dyDescent="0.2">
      <c r="A835" t="str">
        <f t="shared" ca="1" si="65"/>
        <v>Diagnostics and Preventative</v>
      </c>
      <c r="B835" t="str">
        <f t="shared" ca="1" si="66"/>
        <v>Full-mouth x-ray</v>
      </c>
      <c r="C835">
        <f t="shared" si="64"/>
        <v>46</v>
      </c>
      <c r="D835">
        <f t="shared" ca="1" si="67"/>
        <v>0</v>
      </c>
      <c r="E835">
        <f t="shared" ca="1" si="68"/>
        <v>3</v>
      </c>
    </row>
    <row r="836" spans="1:5" x14ac:dyDescent="0.2">
      <c r="A836" t="str">
        <f t="shared" ca="1" si="65"/>
        <v>Diagnostics and Preventative</v>
      </c>
      <c r="B836" t="str">
        <f t="shared" ca="1" si="66"/>
        <v>Full-mouth x-ray</v>
      </c>
      <c r="C836">
        <f t="shared" ref="C836:C899" si="69">IF(MOD(ROW(C836)-2,18)&lt;&gt;0,C835,C835+1)</f>
        <v>46</v>
      </c>
      <c r="D836">
        <f t="shared" ca="1" si="67"/>
        <v>0</v>
      </c>
      <c r="E836">
        <f t="shared" ca="1" si="68"/>
        <v>3</v>
      </c>
    </row>
    <row r="837" spans="1:5" x14ac:dyDescent="0.2">
      <c r="A837" t="str">
        <f t="shared" ca="1" si="65"/>
        <v>Major</v>
      </c>
      <c r="B837" t="str">
        <f t="shared" ca="1" si="66"/>
        <v>temporomandibular joint dysfunction</v>
      </c>
      <c r="C837">
        <f t="shared" si="69"/>
        <v>46</v>
      </c>
      <c r="D837" t="str">
        <f t="shared" ca="1" si="67"/>
        <v>Services relating to hinging joints of the jaw</v>
      </c>
      <c r="E837">
        <f t="shared" ca="1" si="68"/>
        <v>16</v>
      </c>
    </row>
    <row r="838" spans="1:5" x14ac:dyDescent="0.2">
      <c r="A838" t="str">
        <f t="shared" ca="1" si="65"/>
        <v>Diagnostics and Preventative</v>
      </c>
      <c r="B838" t="str">
        <f t="shared" ca="1" si="66"/>
        <v>Fluoride treatments</v>
      </c>
      <c r="C838">
        <f t="shared" si="69"/>
        <v>46</v>
      </c>
      <c r="D838">
        <f t="shared" ca="1" si="67"/>
        <v>0</v>
      </c>
      <c r="E838">
        <f t="shared" ca="1" si="68"/>
        <v>5</v>
      </c>
    </row>
    <row r="839" spans="1:5" x14ac:dyDescent="0.2">
      <c r="A839" t="str">
        <f t="shared" ca="1" si="65"/>
        <v>Other</v>
      </c>
      <c r="B839" t="str">
        <f t="shared" ca="1" si="66"/>
        <v>Implants</v>
      </c>
      <c r="C839">
        <f t="shared" si="69"/>
        <v>46</v>
      </c>
      <c r="D839" t="str">
        <f t="shared" ca="1" si="67"/>
        <v>Implant dental work</v>
      </c>
      <c r="E839">
        <f t="shared" ca="1" si="68"/>
        <v>18</v>
      </c>
    </row>
    <row r="840" spans="1:5" x14ac:dyDescent="0.2">
      <c r="A840" t="str">
        <f t="shared" ca="1" si="65"/>
        <v>Diagnostics and Preventative</v>
      </c>
      <c r="B840" t="str">
        <f t="shared" ca="1" si="66"/>
        <v>Space Maintainers</v>
      </c>
      <c r="C840">
        <f t="shared" si="69"/>
        <v>46</v>
      </c>
      <c r="D840">
        <f t="shared" ca="1" si="67"/>
        <v>0</v>
      </c>
      <c r="E840">
        <f t="shared" ca="1" si="68"/>
        <v>7</v>
      </c>
    </row>
    <row r="841" spans="1:5" x14ac:dyDescent="0.2">
      <c r="A841" t="str">
        <f t="shared" ca="1" si="65"/>
        <v>Basic</v>
      </c>
      <c r="B841" t="str">
        <f t="shared" ca="1" si="66"/>
        <v>endodontics</v>
      </c>
      <c r="C841">
        <f t="shared" si="69"/>
        <v>46</v>
      </c>
      <c r="D841" t="str">
        <f t="shared" ca="1" si="67"/>
        <v>Root canal, pulpal therapy</v>
      </c>
      <c r="E841">
        <f t="shared" ca="1" si="68"/>
        <v>10</v>
      </c>
    </row>
    <row r="842" spans="1:5" x14ac:dyDescent="0.2">
      <c r="A842" t="str">
        <f t="shared" ca="1" si="65"/>
        <v>Diagnostics and Preventative</v>
      </c>
      <c r="B842" t="str">
        <f t="shared" ca="1" si="66"/>
        <v>Sealants</v>
      </c>
      <c r="C842">
        <f t="shared" si="69"/>
        <v>46</v>
      </c>
      <c r="D842">
        <f t="shared" ca="1" si="67"/>
        <v>0</v>
      </c>
      <c r="E842">
        <f t="shared" ca="1" si="68"/>
        <v>6</v>
      </c>
    </row>
    <row r="843" spans="1:5" x14ac:dyDescent="0.2">
      <c r="A843" t="str">
        <f t="shared" ca="1" si="65"/>
        <v>Orthodontics</v>
      </c>
      <c r="B843" t="str">
        <f t="shared" ca="1" si="66"/>
        <v>orthodontics</v>
      </c>
      <c r="C843">
        <f t="shared" si="69"/>
        <v>46</v>
      </c>
      <c r="D843" t="str">
        <f t="shared" ca="1" si="67"/>
        <v>For eligible dependents to age 19</v>
      </c>
      <c r="E843">
        <f t="shared" ca="1" si="68"/>
        <v>17</v>
      </c>
    </row>
    <row r="844" spans="1:5" x14ac:dyDescent="0.2">
      <c r="A844" t="str">
        <f t="shared" ca="1" si="65"/>
        <v>Diagnostics and Preventative</v>
      </c>
      <c r="B844" t="str">
        <f t="shared" ca="1" si="66"/>
        <v>Space Maintainers</v>
      </c>
      <c r="C844">
        <f t="shared" si="69"/>
        <v>46</v>
      </c>
      <c r="D844">
        <f t="shared" ca="1" si="67"/>
        <v>0</v>
      </c>
      <c r="E844">
        <f t="shared" ca="1" si="68"/>
        <v>7</v>
      </c>
    </row>
    <row r="845" spans="1:5" x14ac:dyDescent="0.2">
      <c r="A845" t="str">
        <f t="shared" ca="1" si="65"/>
        <v>Other</v>
      </c>
      <c r="B845" t="str">
        <f t="shared" ca="1" si="66"/>
        <v>Implants</v>
      </c>
      <c r="C845">
        <f t="shared" si="69"/>
        <v>46</v>
      </c>
      <c r="D845" t="str">
        <f t="shared" ca="1" si="67"/>
        <v>Implant dental work</v>
      </c>
      <c r="E845">
        <f t="shared" ca="1" si="68"/>
        <v>18</v>
      </c>
    </row>
    <row r="846" spans="1:5" x14ac:dyDescent="0.2">
      <c r="A846" t="str">
        <f t="shared" ca="1" si="65"/>
        <v>Basic</v>
      </c>
      <c r="B846" t="str">
        <f t="shared" ca="1" si="66"/>
        <v>general anesthesia</v>
      </c>
      <c r="C846">
        <f t="shared" si="69"/>
        <v>46</v>
      </c>
      <c r="D846" t="str">
        <f t="shared" ca="1" si="67"/>
        <v>Covered when used in conjunction with covered oral surgical procedures</v>
      </c>
      <c r="E846">
        <f t="shared" ca="1" si="68"/>
        <v>13</v>
      </c>
    </row>
    <row r="847" spans="1:5" x14ac:dyDescent="0.2">
      <c r="A847" t="str">
        <f t="shared" ca="1" si="65"/>
        <v>Basic</v>
      </c>
      <c r="B847" t="str">
        <f t="shared" ca="1" si="66"/>
        <v>oral surgery</v>
      </c>
      <c r="C847">
        <f t="shared" si="69"/>
        <v>46</v>
      </c>
      <c r="D847" t="str">
        <f t="shared" ca="1" si="67"/>
        <v>Extraction and other surgery procedures, incl. pre- and post-operative care</v>
      </c>
      <c r="E847">
        <f t="shared" ca="1" si="68"/>
        <v>9</v>
      </c>
    </row>
    <row r="848" spans="1:5" x14ac:dyDescent="0.2">
      <c r="A848" t="str">
        <f t="shared" ca="1" si="65"/>
        <v>Major</v>
      </c>
      <c r="B848" t="str">
        <f t="shared" ca="1" si="66"/>
        <v>major restorative</v>
      </c>
      <c r="C848">
        <f t="shared" si="69"/>
        <v>47</v>
      </c>
      <c r="D848" t="str">
        <f t="shared" ca="1" si="67"/>
        <v>Single crowns, inlays, onlays</v>
      </c>
      <c r="E848">
        <f t="shared" ca="1" si="68"/>
        <v>14</v>
      </c>
    </row>
    <row r="849" spans="1:5" x14ac:dyDescent="0.2">
      <c r="A849" t="str">
        <f t="shared" ca="1" si="65"/>
        <v>Major</v>
      </c>
      <c r="B849" t="str">
        <f t="shared" ca="1" si="66"/>
        <v>temporomandibular joint dysfunction</v>
      </c>
      <c r="C849">
        <f t="shared" si="69"/>
        <v>47</v>
      </c>
      <c r="D849" t="str">
        <f t="shared" ca="1" si="67"/>
        <v>Services relating to hinging joints of the jaw</v>
      </c>
      <c r="E849">
        <f t="shared" ca="1" si="68"/>
        <v>16</v>
      </c>
    </row>
    <row r="850" spans="1:5" x14ac:dyDescent="0.2">
      <c r="A850" t="str">
        <f t="shared" ca="1" si="65"/>
        <v>Diagnostics and Preventative</v>
      </c>
      <c r="B850" t="str">
        <f t="shared" ca="1" si="66"/>
        <v>Space Maintainers</v>
      </c>
      <c r="C850">
        <f t="shared" si="69"/>
        <v>47</v>
      </c>
      <c r="D850">
        <f t="shared" ca="1" si="67"/>
        <v>0</v>
      </c>
      <c r="E850">
        <f t="shared" ca="1" si="68"/>
        <v>7</v>
      </c>
    </row>
    <row r="851" spans="1:5" x14ac:dyDescent="0.2">
      <c r="A851" t="str">
        <f t="shared" ca="1" si="65"/>
        <v>Diagnostics and Preventative</v>
      </c>
      <c r="B851" t="str">
        <f t="shared" ca="1" si="66"/>
        <v>Fluoride treatments</v>
      </c>
      <c r="C851">
        <f t="shared" si="69"/>
        <v>47</v>
      </c>
      <c r="D851">
        <f t="shared" ca="1" si="67"/>
        <v>0</v>
      </c>
      <c r="E851">
        <f t="shared" ca="1" si="68"/>
        <v>5</v>
      </c>
    </row>
    <row r="852" spans="1:5" x14ac:dyDescent="0.2">
      <c r="A852" t="str">
        <f t="shared" ca="1" si="65"/>
        <v>Major</v>
      </c>
      <c r="B852" t="str">
        <f t="shared" ca="1" si="66"/>
        <v>temporomandibular joint dysfunction</v>
      </c>
      <c r="C852">
        <f t="shared" si="69"/>
        <v>47</v>
      </c>
      <c r="D852" t="str">
        <f t="shared" ca="1" si="67"/>
        <v>Services relating to hinging joints of the jaw</v>
      </c>
      <c r="E852">
        <f t="shared" ca="1" si="68"/>
        <v>16</v>
      </c>
    </row>
    <row r="853" spans="1:5" x14ac:dyDescent="0.2">
      <c r="A853" t="str">
        <f t="shared" ca="1" si="65"/>
        <v>Diagnostics and Preventative</v>
      </c>
      <c r="B853" t="str">
        <f t="shared" ca="1" si="66"/>
        <v>Fluoride treatments</v>
      </c>
      <c r="C853">
        <f t="shared" si="69"/>
        <v>47</v>
      </c>
      <c r="D853">
        <f t="shared" ca="1" si="67"/>
        <v>0</v>
      </c>
      <c r="E853">
        <f t="shared" ca="1" si="68"/>
        <v>5</v>
      </c>
    </row>
    <row r="854" spans="1:5" x14ac:dyDescent="0.2">
      <c r="A854" t="str">
        <f t="shared" ca="1" si="65"/>
        <v>Diagnostics and Preventative</v>
      </c>
      <c r="B854" t="str">
        <f t="shared" ca="1" si="66"/>
        <v>Full-mouth x-ray</v>
      </c>
      <c r="C854">
        <f t="shared" si="69"/>
        <v>47</v>
      </c>
      <c r="D854">
        <f t="shared" ca="1" si="67"/>
        <v>0</v>
      </c>
      <c r="E854">
        <f t="shared" ca="1" si="68"/>
        <v>3</v>
      </c>
    </row>
    <row r="855" spans="1:5" x14ac:dyDescent="0.2">
      <c r="A855" t="str">
        <f t="shared" ca="1" si="65"/>
        <v>Basic</v>
      </c>
      <c r="B855" t="str">
        <f t="shared" ca="1" si="66"/>
        <v>oral surgery</v>
      </c>
      <c r="C855">
        <f t="shared" si="69"/>
        <v>47</v>
      </c>
      <c r="D855" t="str">
        <f t="shared" ca="1" si="67"/>
        <v>Extraction and other surgery procedures, incl. pre- and post-operative care</v>
      </c>
      <c r="E855">
        <f t="shared" ca="1" si="68"/>
        <v>9</v>
      </c>
    </row>
    <row r="856" spans="1:5" x14ac:dyDescent="0.2">
      <c r="A856" t="str">
        <f t="shared" ca="1" si="65"/>
        <v>Diagnostics and Preventative</v>
      </c>
      <c r="B856" t="str">
        <f t="shared" ca="1" si="66"/>
        <v>Prophylaxis</v>
      </c>
      <c r="C856">
        <f t="shared" si="69"/>
        <v>47</v>
      </c>
      <c r="D856">
        <f t="shared" ca="1" si="67"/>
        <v>0</v>
      </c>
      <c r="E856">
        <f t="shared" ca="1" si="68"/>
        <v>4</v>
      </c>
    </row>
    <row r="857" spans="1:5" x14ac:dyDescent="0.2">
      <c r="A857" t="str">
        <f t="shared" ca="1" si="65"/>
        <v>Diagnostics and Preventative</v>
      </c>
      <c r="B857" t="str">
        <f t="shared" ca="1" si="66"/>
        <v>Full-mouth x-ray</v>
      </c>
      <c r="C857">
        <f t="shared" si="69"/>
        <v>47</v>
      </c>
      <c r="D857">
        <f t="shared" ca="1" si="67"/>
        <v>0</v>
      </c>
      <c r="E857">
        <f t="shared" ca="1" si="68"/>
        <v>3</v>
      </c>
    </row>
    <row r="858" spans="1:5" x14ac:dyDescent="0.2">
      <c r="A858" t="str">
        <f t="shared" ca="1" si="65"/>
        <v>Orthodontics</v>
      </c>
      <c r="B858" t="str">
        <f t="shared" ca="1" si="66"/>
        <v>orthodontics</v>
      </c>
      <c r="C858">
        <f t="shared" si="69"/>
        <v>47</v>
      </c>
      <c r="D858" t="str">
        <f t="shared" ca="1" si="67"/>
        <v>For eligible dependents to age 19</v>
      </c>
      <c r="E858">
        <f t="shared" ca="1" si="68"/>
        <v>17</v>
      </c>
    </row>
    <row r="859" spans="1:5" x14ac:dyDescent="0.2">
      <c r="A859" t="str">
        <f t="shared" ca="1" si="65"/>
        <v>Diagnostics and Preventative</v>
      </c>
      <c r="B859" t="str">
        <f t="shared" ca="1" si="66"/>
        <v>Bitewing x-rays</v>
      </c>
      <c r="C859">
        <f t="shared" si="69"/>
        <v>47</v>
      </c>
      <c r="D859">
        <f t="shared" ca="1" si="67"/>
        <v>0</v>
      </c>
      <c r="E859">
        <f t="shared" ca="1" si="68"/>
        <v>2</v>
      </c>
    </row>
    <row r="860" spans="1:5" x14ac:dyDescent="0.2">
      <c r="A860" t="str">
        <f t="shared" ca="1" si="65"/>
        <v>Major</v>
      </c>
      <c r="B860" t="str">
        <f t="shared" ca="1" si="66"/>
        <v>major restorative</v>
      </c>
      <c r="C860">
        <f t="shared" si="69"/>
        <v>47</v>
      </c>
      <c r="D860" t="str">
        <f t="shared" ca="1" si="67"/>
        <v>Single crowns, inlays, onlays</v>
      </c>
      <c r="E860">
        <f t="shared" ca="1" si="68"/>
        <v>14</v>
      </c>
    </row>
    <row r="861" spans="1:5" x14ac:dyDescent="0.2">
      <c r="A861" t="str">
        <f t="shared" ca="1" si="65"/>
        <v>Basic</v>
      </c>
      <c r="B861" t="str">
        <f t="shared" ca="1" si="66"/>
        <v>endodontics</v>
      </c>
      <c r="C861">
        <f t="shared" si="69"/>
        <v>47</v>
      </c>
      <c r="D861" t="str">
        <f t="shared" ca="1" si="67"/>
        <v>Root canal, pulpal therapy</v>
      </c>
      <c r="E861">
        <f t="shared" ca="1" si="68"/>
        <v>10</v>
      </c>
    </row>
    <row r="862" spans="1:5" x14ac:dyDescent="0.2">
      <c r="A862" t="str">
        <f t="shared" ca="1" si="65"/>
        <v>Basic</v>
      </c>
      <c r="B862" t="str">
        <f t="shared" ca="1" si="66"/>
        <v>general anesthesia</v>
      </c>
      <c r="C862">
        <f t="shared" si="69"/>
        <v>47</v>
      </c>
      <c r="D862" t="str">
        <f t="shared" ca="1" si="67"/>
        <v>Covered when used in conjunction with covered oral surgical procedures</v>
      </c>
      <c r="E862">
        <f t="shared" ca="1" si="68"/>
        <v>13</v>
      </c>
    </row>
    <row r="863" spans="1:5" x14ac:dyDescent="0.2">
      <c r="A863" t="str">
        <f t="shared" ca="1" si="65"/>
        <v>Diagnostics and Preventative</v>
      </c>
      <c r="B863" t="str">
        <f t="shared" ca="1" si="66"/>
        <v>Sealants</v>
      </c>
      <c r="C863">
        <f t="shared" si="69"/>
        <v>47</v>
      </c>
      <c r="D863">
        <f t="shared" ca="1" si="67"/>
        <v>0</v>
      </c>
      <c r="E863">
        <f t="shared" ca="1" si="68"/>
        <v>6</v>
      </c>
    </row>
    <row r="864" spans="1:5" x14ac:dyDescent="0.2">
      <c r="A864" t="str">
        <f t="shared" ca="1" si="65"/>
        <v>Diagnostics and Preventative</v>
      </c>
      <c r="B864" t="str">
        <f t="shared" ca="1" si="66"/>
        <v>Bitewing x-rays</v>
      </c>
      <c r="C864">
        <f t="shared" si="69"/>
        <v>47</v>
      </c>
      <c r="D864">
        <f t="shared" ca="1" si="67"/>
        <v>0</v>
      </c>
      <c r="E864">
        <f t="shared" ca="1" si="68"/>
        <v>2</v>
      </c>
    </row>
    <row r="865" spans="1:5" x14ac:dyDescent="0.2">
      <c r="A865" t="str">
        <f t="shared" ca="1" si="65"/>
        <v>Major</v>
      </c>
      <c r="B865" t="str">
        <f t="shared" ca="1" si="66"/>
        <v>temporomandibular joint dysfunction</v>
      </c>
      <c r="C865">
        <f t="shared" si="69"/>
        <v>47</v>
      </c>
      <c r="D865" t="str">
        <f t="shared" ca="1" si="67"/>
        <v>Services relating to hinging joints of the jaw</v>
      </c>
      <c r="E865">
        <f t="shared" ca="1" si="68"/>
        <v>16</v>
      </c>
    </row>
    <row r="866" spans="1:5" x14ac:dyDescent="0.2">
      <c r="A866" t="str">
        <f t="shared" ca="1" si="65"/>
        <v>Basic</v>
      </c>
      <c r="B866" t="str">
        <f t="shared" ca="1" si="66"/>
        <v>endodontics</v>
      </c>
      <c r="C866">
        <f t="shared" si="69"/>
        <v>48</v>
      </c>
      <c r="D866" t="str">
        <f t="shared" ca="1" si="67"/>
        <v>Root canal, pulpal therapy</v>
      </c>
      <c r="E866">
        <f t="shared" ca="1" si="68"/>
        <v>10</v>
      </c>
    </row>
    <row r="867" spans="1:5" x14ac:dyDescent="0.2">
      <c r="A867" t="str">
        <f t="shared" ca="1" si="65"/>
        <v>Major</v>
      </c>
      <c r="B867" t="str">
        <f t="shared" ca="1" si="66"/>
        <v>temporomandibular joint dysfunction</v>
      </c>
      <c r="C867">
        <f t="shared" si="69"/>
        <v>48</v>
      </c>
      <c r="D867" t="str">
        <f t="shared" ca="1" si="67"/>
        <v>Services relating to hinging joints of the jaw</v>
      </c>
      <c r="E867">
        <f t="shared" ca="1" si="68"/>
        <v>16</v>
      </c>
    </row>
    <row r="868" spans="1:5" x14ac:dyDescent="0.2">
      <c r="A868" t="str">
        <f t="shared" ca="1" si="65"/>
        <v>Basic</v>
      </c>
      <c r="B868" t="str">
        <f t="shared" ca="1" si="66"/>
        <v>general anesthesia</v>
      </c>
      <c r="C868">
        <f t="shared" si="69"/>
        <v>48</v>
      </c>
      <c r="D868" t="str">
        <f t="shared" ca="1" si="67"/>
        <v>Covered when used in conjunction with covered oral surgical procedures</v>
      </c>
      <c r="E868">
        <f t="shared" ca="1" si="68"/>
        <v>13</v>
      </c>
    </row>
    <row r="869" spans="1:5" x14ac:dyDescent="0.2">
      <c r="A869" t="str">
        <f t="shared" ca="1" si="65"/>
        <v>Orthodontics</v>
      </c>
      <c r="B869" t="str">
        <f t="shared" ca="1" si="66"/>
        <v>orthodontics</v>
      </c>
      <c r="C869">
        <f t="shared" si="69"/>
        <v>48</v>
      </c>
      <c r="D869" t="str">
        <f t="shared" ca="1" si="67"/>
        <v>For eligible dependents to age 19</v>
      </c>
      <c r="E869">
        <f t="shared" ca="1" si="68"/>
        <v>17</v>
      </c>
    </row>
    <row r="870" spans="1:5" x14ac:dyDescent="0.2">
      <c r="A870" t="str">
        <f t="shared" ca="1" si="65"/>
        <v>Basic</v>
      </c>
      <c r="B870" t="str">
        <f t="shared" ca="1" si="66"/>
        <v>basic restorative</v>
      </c>
      <c r="C870">
        <f t="shared" si="69"/>
        <v>48</v>
      </c>
      <c r="D870" t="str">
        <f t="shared" ca="1" si="67"/>
        <v>Fillings (amalgam "silver" and composite "white" non-molar)</v>
      </c>
      <c r="E870">
        <f t="shared" ca="1" si="68"/>
        <v>8</v>
      </c>
    </row>
    <row r="871" spans="1:5" x14ac:dyDescent="0.2">
      <c r="A871" t="str">
        <f t="shared" ca="1" si="65"/>
        <v>Diagnostics and Preventative</v>
      </c>
      <c r="B871" t="str">
        <f t="shared" ca="1" si="66"/>
        <v>Space Maintainers</v>
      </c>
      <c r="C871">
        <f t="shared" si="69"/>
        <v>48</v>
      </c>
      <c r="D871">
        <f t="shared" ca="1" si="67"/>
        <v>0</v>
      </c>
      <c r="E871">
        <f t="shared" ca="1" si="68"/>
        <v>7</v>
      </c>
    </row>
    <row r="872" spans="1:5" x14ac:dyDescent="0.2">
      <c r="A872" t="str">
        <f t="shared" ca="1" si="65"/>
        <v>Diagnostics and Preventative</v>
      </c>
      <c r="B872" t="str">
        <f t="shared" ca="1" si="66"/>
        <v>Prophylaxis</v>
      </c>
      <c r="C872">
        <f t="shared" si="69"/>
        <v>48</v>
      </c>
      <c r="D872">
        <f t="shared" ca="1" si="67"/>
        <v>0</v>
      </c>
      <c r="E872">
        <f t="shared" ca="1" si="68"/>
        <v>4</v>
      </c>
    </row>
    <row r="873" spans="1:5" x14ac:dyDescent="0.2">
      <c r="A873" t="str">
        <f t="shared" ca="1" si="65"/>
        <v>Basic</v>
      </c>
      <c r="B873" t="str">
        <f t="shared" ca="1" si="66"/>
        <v>non-surgical periodontics</v>
      </c>
      <c r="C873">
        <f t="shared" si="69"/>
        <v>48</v>
      </c>
      <c r="D873" t="str">
        <f t="shared" ca="1" si="67"/>
        <v xml:space="preserve">Non-surgical treatment of the gums and supporting structures of the teeth </v>
      </c>
      <c r="E873">
        <f t="shared" ca="1" si="68"/>
        <v>12</v>
      </c>
    </row>
    <row r="874" spans="1:5" x14ac:dyDescent="0.2">
      <c r="A874" t="str">
        <f t="shared" ca="1" si="65"/>
        <v>Diagnostics and Preventative</v>
      </c>
      <c r="B874" t="str">
        <f t="shared" ca="1" si="66"/>
        <v>Space Maintainers</v>
      </c>
      <c r="C874">
        <f t="shared" si="69"/>
        <v>48</v>
      </c>
      <c r="D874">
        <f t="shared" ca="1" si="67"/>
        <v>0</v>
      </c>
      <c r="E874">
        <f t="shared" ca="1" si="68"/>
        <v>7</v>
      </c>
    </row>
    <row r="875" spans="1:5" x14ac:dyDescent="0.2">
      <c r="A875" t="str">
        <f t="shared" ca="1" si="65"/>
        <v>Diagnostics and Preventative</v>
      </c>
      <c r="B875" t="str">
        <f t="shared" ca="1" si="66"/>
        <v>Prophylaxis</v>
      </c>
      <c r="C875">
        <f t="shared" si="69"/>
        <v>48</v>
      </c>
      <c r="D875">
        <f t="shared" ca="1" si="67"/>
        <v>0</v>
      </c>
      <c r="E875">
        <f t="shared" ca="1" si="68"/>
        <v>4</v>
      </c>
    </row>
    <row r="876" spans="1:5" x14ac:dyDescent="0.2">
      <c r="A876" t="str">
        <f t="shared" ca="1" si="65"/>
        <v>Diagnostics and Preventative</v>
      </c>
      <c r="B876" t="str">
        <f t="shared" ca="1" si="66"/>
        <v>Periodic Exams</v>
      </c>
      <c r="C876">
        <f t="shared" si="69"/>
        <v>48</v>
      </c>
      <c r="D876">
        <f t="shared" ca="1" si="67"/>
        <v>0</v>
      </c>
      <c r="E876">
        <f t="shared" ca="1" si="68"/>
        <v>1</v>
      </c>
    </row>
    <row r="877" spans="1:5" x14ac:dyDescent="0.2">
      <c r="A877" t="str">
        <f t="shared" ca="1" si="65"/>
        <v>Basic</v>
      </c>
      <c r="B877" t="str">
        <f t="shared" ca="1" si="66"/>
        <v>basic restorative</v>
      </c>
      <c r="C877">
        <f t="shared" si="69"/>
        <v>48</v>
      </c>
      <c r="D877" t="str">
        <f t="shared" ca="1" si="67"/>
        <v>Fillings (amalgam "silver" and composite "white" non-molar)</v>
      </c>
      <c r="E877">
        <f t="shared" ca="1" si="68"/>
        <v>8</v>
      </c>
    </row>
    <row r="878" spans="1:5" x14ac:dyDescent="0.2">
      <c r="A878" t="str">
        <f t="shared" ca="1" si="65"/>
        <v>Basic</v>
      </c>
      <c r="B878" t="str">
        <f t="shared" ca="1" si="66"/>
        <v>basic restorative</v>
      </c>
      <c r="C878">
        <f t="shared" si="69"/>
        <v>48</v>
      </c>
      <c r="D878" t="str">
        <f t="shared" ca="1" si="67"/>
        <v>Fillings (amalgam "silver" and composite "white" non-molar)</v>
      </c>
      <c r="E878">
        <f t="shared" ca="1" si="68"/>
        <v>8</v>
      </c>
    </row>
    <row r="879" spans="1:5" x14ac:dyDescent="0.2">
      <c r="A879" t="str">
        <f t="shared" ca="1" si="65"/>
        <v>Diagnostics and Preventative</v>
      </c>
      <c r="B879" t="str">
        <f t="shared" ca="1" si="66"/>
        <v>Prophylaxis</v>
      </c>
      <c r="C879">
        <f t="shared" si="69"/>
        <v>48</v>
      </c>
      <c r="D879">
        <f t="shared" ca="1" si="67"/>
        <v>0</v>
      </c>
      <c r="E879">
        <f t="shared" ca="1" si="68"/>
        <v>4</v>
      </c>
    </row>
    <row r="880" spans="1:5" x14ac:dyDescent="0.2">
      <c r="A880" t="str">
        <f t="shared" ca="1" si="65"/>
        <v>Basic</v>
      </c>
      <c r="B880" t="str">
        <f t="shared" ca="1" si="66"/>
        <v>oral surgery</v>
      </c>
      <c r="C880">
        <f t="shared" si="69"/>
        <v>48</v>
      </c>
      <c r="D880" t="str">
        <f t="shared" ca="1" si="67"/>
        <v>Extraction and other surgery procedures, incl. pre- and post-operative care</v>
      </c>
      <c r="E880">
        <f t="shared" ca="1" si="68"/>
        <v>9</v>
      </c>
    </row>
    <row r="881" spans="1:5" x14ac:dyDescent="0.2">
      <c r="A881" t="str">
        <f t="shared" ca="1" si="65"/>
        <v>Diagnostics and Preventative</v>
      </c>
      <c r="B881" t="str">
        <f t="shared" ca="1" si="66"/>
        <v>Periodic Exams</v>
      </c>
      <c r="C881">
        <f t="shared" si="69"/>
        <v>48</v>
      </c>
      <c r="D881">
        <f t="shared" ca="1" si="67"/>
        <v>0</v>
      </c>
      <c r="E881">
        <f t="shared" ca="1" si="68"/>
        <v>1</v>
      </c>
    </row>
    <row r="882" spans="1:5" x14ac:dyDescent="0.2">
      <c r="A882" t="str">
        <f t="shared" ca="1" si="65"/>
        <v>Diagnostics and Preventative</v>
      </c>
      <c r="B882" t="str">
        <f t="shared" ca="1" si="66"/>
        <v>Space Maintainers</v>
      </c>
      <c r="C882">
        <f t="shared" si="69"/>
        <v>48</v>
      </c>
      <c r="D882">
        <f t="shared" ca="1" si="67"/>
        <v>0</v>
      </c>
      <c r="E882">
        <f t="shared" ca="1" si="68"/>
        <v>7</v>
      </c>
    </row>
    <row r="883" spans="1:5" x14ac:dyDescent="0.2">
      <c r="A883" t="str">
        <f t="shared" ca="1" si="65"/>
        <v>Diagnostics and Preventative</v>
      </c>
      <c r="B883" t="str">
        <f t="shared" ca="1" si="66"/>
        <v>Prophylaxis</v>
      </c>
      <c r="C883">
        <f t="shared" si="69"/>
        <v>48</v>
      </c>
      <c r="D883">
        <f t="shared" ca="1" si="67"/>
        <v>0</v>
      </c>
      <c r="E883">
        <f t="shared" ca="1" si="68"/>
        <v>4</v>
      </c>
    </row>
    <row r="884" spans="1:5" x14ac:dyDescent="0.2">
      <c r="A884" t="str">
        <f t="shared" ca="1" si="65"/>
        <v>Diagnostics and Preventative</v>
      </c>
      <c r="B884" t="str">
        <f t="shared" ca="1" si="66"/>
        <v>Bitewing x-rays</v>
      </c>
      <c r="C884">
        <f t="shared" si="69"/>
        <v>49</v>
      </c>
      <c r="D884">
        <f t="shared" ca="1" si="67"/>
        <v>0</v>
      </c>
      <c r="E884">
        <f t="shared" ca="1" si="68"/>
        <v>2</v>
      </c>
    </row>
    <row r="885" spans="1:5" x14ac:dyDescent="0.2">
      <c r="A885" t="str">
        <f t="shared" ca="1" si="65"/>
        <v>Major</v>
      </c>
      <c r="B885" t="str">
        <f t="shared" ca="1" si="66"/>
        <v>major restorative</v>
      </c>
      <c r="C885">
        <f t="shared" si="69"/>
        <v>49</v>
      </c>
      <c r="D885" t="str">
        <f t="shared" ca="1" si="67"/>
        <v>Single crowns, inlays, onlays</v>
      </c>
      <c r="E885">
        <f t="shared" ca="1" si="68"/>
        <v>14</v>
      </c>
    </row>
    <row r="886" spans="1:5" x14ac:dyDescent="0.2">
      <c r="A886" t="str">
        <f t="shared" ca="1" si="65"/>
        <v>Basic</v>
      </c>
      <c r="B886" t="str">
        <f t="shared" ca="1" si="66"/>
        <v>non-surgical periodontics</v>
      </c>
      <c r="C886">
        <f t="shared" si="69"/>
        <v>49</v>
      </c>
      <c r="D886" t="str">
        <f t="shared" ca="1" si="67"/>
        <v xml:space="preserve">Non-surgical treatment of the gums and supporting structures of the teeth </v>
      </c>
      <c r="E886">
        <f t="shared" ca="1" si="68"/>
        <v>12</v>
      </c>
    </row>
    <row r="887" spans="1:5" x14ac:dyDescent="0.2">
      <c r="A887" t="str">
        <f t="shared" ca="1" si="65"/>
        <v>Diagnostics and Preventative</v>
      </c>
      <c r="B887" t="str">
        <f t="shared" ca="1" si="66"/>
        <v>Bitewing x-rays</v>
      </c>
      <c r="C887">
        <f t="shared" si="69"/>
        <v>49</v>
      </c>
      <c r="D887">
        <f t="shared" ca="1" si="67"/>
        <v>0</v>
      </c>
      <c r="E887">
        <f t="shared" ca="1" si="68"/>
        <v>2</v>
      </c>
    </row>
    <row r="888" spans="1:5" x14ac:dyDescent="0.2">
      <c r="A888" t="str">
        <f t="shared" ca="1" si="65"/>
        <v>Basic</v>
      </c>
      <c r="B888" t="str">
        <f t="shared" ca="1" si="66"/>
        <v>surgical periodontics</v>
      </c>
      <c r="C888">
        <f t="shared" si="69"/>
        <v>49</v>
      </c>
      <c r="D888" t="str">
        <f t="shared" ca="1" si="67"/>
        <v>Surgical treatment of the gums and supporting structures of the teeth</v>
      </c>
      <c r="E888">
        <f t="shared" ca="1" si="68"/>
        <v>11</v>
      </c>
    </row>
    <row r="889" spans="1:5" x14ac:dyDescent="0.2">
      <c r="A889" t="str">
        <f t="shared" ca="1" si="65"/>
        <v>Basic</v>
      </c>
      <c r="B889" t="str">
        <f t="shared" ca="1" si="66"/>
        <v>non-surgical periodontics</v>
      </c>
      <c r="C889">
        <f t="shared" si="69"/>
        <v>49</v>
      </c>
      <c r="D889" t="str">
        <f t="shared" ca="1" si="67"/>
        <v xml:space="preserve">Non-surgical treatment of the gums and supporting structures of the teeth </v>
      </c>
      <c r="E889">
        <f t="shared" ca="1" si="68"/>
        <v>12</v>
      </c>
    </row>
    <row r="890" spans="1:5" x14ac:dyDescent="0.2">
      <c r="A890" t="str">
        <f t="shared" ca="1" si="65"/>
        <v>Major</v>
      </c>
      <c r="B890" t="str">
        <f t="shared" ca="1" si="66"/>
        <v>prosthodontics</v>
      </c>
      <c r="C890">
        <f t="shared" si="69"/>
        <v>49</v>
      </c>
      <c r="D890" t="str">
        <f t="shared" ca="1" si="67"/>
        <v>Procedures for replacement of missing teeth by construction or repair of bridges and partial or complete dentures</v>
      </c>
      <c r="E890">
        <f t="shared" ca="1" si="68"/>
        <v>15</v>
      </c>
    </row>
    <row r="891" spans="1:5" x14ac:dyDescent="0.2">
      <c r="A891" t="str">
        <f t="shared" ca="1" si="65"/>
        <v>Diagnostics and Preventative</v>
      </c>
      <c r="B891" t="str">
        <f t="shared" ca="1" si="66"/>
        <v>Sealants</v>
      </c>
      <c r="C891">
        <f t="shared" si="69"/>
        <v>49</v>
      </c>
      <c r="D891">
        <f t="shared" ca="1" si="67"/>
        <v>0</v>
      </c>
      <c r="E891">
        <f t="shared" ca="1" si="68"/>
        <v>6</v>
      </c>
    </row>
    <row r="892" spans="1:5" x14ac:dyDescent="0.2">
      <c r="A892" t="str">
        <f t="shared" ca="1" si="65"/>
        <v>Basic</v>
      </c>
      <c r="B892" t="str">
        <f t="shared" ca="1" si="66"/>
        <v>endodontics</v>
      </c>
      <c r="C892">
        <f t="shared" si="69"/>
        <v>49</v>
      </c>
      <c r="D892" t="str">
        <f t="shared" ca="1" si="67"/>
        <v>Root canal, pulpal therapy</v>
      </c>
      <c r="E892">
        <f t="shared" ca="1" si="68"/>
        <v>10</v>
      </c>
    </row>
    <row r="893" spans="1:5" x14ac:dyDescent="0.2">
      <c r="A893" t="str">
        <f t="shared" ca="1" si="65"/>
        <v>Diagnostics and Preventative</v>
      </c>
      <c r="B893" t="str">
        <f t="shared" ca="1" si="66"/>
        <v>Periodic Exams</v>
      </c>
      <c r="C893">
        <f t="shared" si="69"/>
        <v>49</v>
      </c>
      <c r="D893">
        <f t="shared" ca="1" si="67"/>
        <v>0</v>
      </c>
      <c r="E893">
        <f t="shared" ca="1" si="68"/>
        <v>1</v>
      </c>
    </row>
    <row r="894" spans="1:5" x14ac:dyDescent="0.2">
      <c r="A894" t="str">
        <f t="shared" ca="1" si="65"/>
        <v>Diagnostics and Preventative</v>
      </c>
      <c r="B894" t="str">
        <f t="shared" ca="1" si="66"/>
        <v>Periodic Exams</v>
      </c>
      <c r="C894">
        <f t="shared" si="69"/>
        <v>49</v>
      </c>
      <c r="D894">
        <f t="shared" ca="1" si="67"/>
        <v>0</v>
      </c>
      <c r="E894">
        <f t="shared" ca="1" si="68"/>
        <v>1</v>
      </c>
    </row>
    <row r="895" spans="1:5" x14ac:dyDescent="0.2">
      <c r="A895" t="str">
        <f t="shared" ca="1" si="65"/>
        <v>Basic</v>
      </c>
      <c r="B895" t="str">
        <f t="shared" ca="1" si="66"/>
        <v>surgical periodontics</v>
      </c>
      <c r="C895">
        <f t="shared" si="69"/>
        <v>49</v>
      </c>
      <c r="D895" t="str">
        <f t="shared" ca="1" si="67"/>
        <v>Surgical treatment of the gums and supporting structures of the teeth</v>
      </c>
      <c r="E895">
        <f t="shared" ca="1" si="68"/>
        <v>11</v>
      </c>
    </row>
    <row r="896" spans="1:5" x14ac:dyDescent="0.2">
      <c r="A896" t="str">
        <f t="shared" ca="1" si="65"/>
        <v>Diagnostics and Preventative</v>
      </c>
      <c r="B896" t="str">
        <f t="shared" ca="1" si="66"/>
        <v>Space Maintainers</v>
      </c>
      <c r="C896">
        <f t="shared" si="69"/>
        <v>49</v>
      </c>
      <c r="D896">
        <f t="shared" ca="1" si="67"/>
        <v>0</v>
      </c>
      <c r="E896">
        <f t="shared" ca="1" si="68"/>
        <v>7</v>
      </c>
    </row>
    <row r="897" spans="1:5" x14ac:dyDescent="0.2">
      <c r="A897" t="str">
        <f t="shared" ca="1" si="65"/>
        <v>Basic</v>
      </c>
      <c r="B897" t="str">
        <f t="shared" ca="1" si="66"/>
        <v>oral surgery</v>
      </c>
      <c r="C897">
        <f t="shared" si="69"/>
        <v>49</v>
      </c>
      <c r="D897" t="str">
        <f t="shared" ca="1" si="67"/>
        <v>Extraction and other surgery procedures, incl. pre- and post-operative care</v>
      </c>
      <c r="E897">
        <f t="shared" ca="1" si="68"/>
        <v>9</v>
      </c>
    </row>
    <row r="898" spans="1:5" x14ac:dyDescent="0.2">
      <c r="A898" t="str">
        <f t="shared" ref="A898:A961" ca="1" si="70">INDEX(services,E898,1)</f>
        <v>Basic</v>
      </c>
      <c r="B898" t="str">
        <f t="shared" ref="B898:B961" ca="1" si="71">INDEX(services,E898,2)</f>
        <v>oral surgery</v>
      </c>
      <c r="C898">
        <f t="shared" si="69"/>
        <v>49</v>
      </c>
      <c r="D898" t="str">
        <f t="shared" ref="D898:D961" ca="1" si="72">INDEX(services,E898,3)</f>
        <v>Extraction and other surgery procedures, incl. pre- and post-operative care</v>
      </c>
      <c r="E898">
        <f t="shared" ref="E898:E961" ca="1" si="73">RANDBETWEEN(1,ROWS(services))</f>
        <v>9</v>
      </c>
    </row>
    <row r="899" spans="1:5" x14ac:dyDescent="0.2">
      <c r="A899" t="str">
        <f t="shared" ca="1" si="70"/>
        <v>Basic</v>
      </c>
      <c r="B899" t="str">
        <f t="shared" ca="1" si="71"/>
        <v>non-surgical periodontics</v>
      </c>
      <c r="C899">
        <f t="shared" si="69"/>
        <v>49</v>
      </c>
      <c r="D899" t="str">
        <f t="shared" ca="1" si="72"/>
        <v xml:space="preserve">Non-surgical treatment of the gums and supporting structures of the teeth </v>
      </c>
      <c r="E899">
        <f t="shared" ca="1" si="73"/>
        <v>12</v>
      </c>
    </row>
    <row r="900" spans="1:5" x14ac:dyDescent="0.2">
      <c r="A900" t="str">
        <f t="shared" ca="1" si="70"/>
        <v>Diagnostics and Preventative</v>
      </c>
      <c r="B900" t="str">
        <f t="shared" ca="1" si="71"/>
        <v>Space Maintainers</v>
      </c>
      <c r="C900">
        <f t="shared" ref="C900:C963" si="74">IF(MOD(ROW(C900)-2,18)&lt;&gt;0,C899,C899+1)</f>
        <v>49</v>
      </c>
      <c r="D900">
        <f t="shared" ca="1" si="72"/>
        <v>0</v>
      </c>
      <c r="E900">
        <f t="shared" ca="1" si="73"/>
        <v>7</v>
      </c>
    </row>
    <row r="901" spans="1:5" x14ac:dyDescent="0.2">
      <c r="A901" t="str">
        <f t="shared" ca="1" si="70"/>
        <v>Diagnostics and Preventative</v>
      </c>
      <c r="B901" t="str">
        <f t="shared" ca="1" si="71"/>
        <v>Prophylaxis</v>
      </c>
      <c r="C901">
        <f t="shared" si="74"/>
        <v>49</v>
      </c>
      <c r="D901">
        <f t="shared" ca="1" si="72"/>
        <v>0</v>
      </c>
      <c r="E901">
        <f t="shared" ca="1" si="73"/>
        <v>4</v>
      </c>
    </row>
    <row r="902" spans="1:5" x14ac:dyDescent="0.2">
      <c r="A902" t="str">
        <f t="shared" ca="1" si="70"/>
        <v>Major</v>
      </c>
      <c r="B902" t="str">
        <f t="shared" ca="1" si="71"/>
        <v>major restorative</v>
      </c>
      <c r="C902">
        <f t="shared" si="74"/>
        <v>50</v>
      </c>
      <c r="D902" t="str">
        <f t="shared" ca="1" si="72"/>
        <v>Single crowns, inlays, onlays</v>
      </c>
      <c r="E902">
        <f t="shared" ca="1" si="73"/>
        <v>14</v>
      </c>
    </row>
    <row r="903" spans="1:5" x14ac:dyDescent="0.2">
      <c r="A903" t="str">
        <f t="shared" ca="1" si="70"/>
        <v>Major</v>
      </c>
      <c r="B903" t="str">
        <f t="shared" ca="1" si="71"/>
        <v>prosthodontics</v>
      </c>
      <c r="C903">
        <f t="shared" si="74"/>
        <v>50</v>
      </c>
      <c r="D903" t="str">
        <f t="shared" ca="1" si="72"/>
        <v>Procedures for replacement of missing teeth by construction or repair of bridges and partial or complete dentures</v>
      </c>
      <c r="E903">
        <f t="shared" ca="1" si="73"/>
        <v>15</v>
      </c>
    </row>
    <row r="904" spans="1:5" x14ac:dyDescent="0.2">
      <c r="A904" t="str">
        <f t="shared" ca="1" si="70"/>
        <v>Major</v>
      </c>
      <c r="B904" t="str">
        <f t="shared" ca="1" si="71"/>
        <v>major restorative</v>
      </c>
      <c r="C904">
        <f t="shared" si="74"/>
        <v>50</v>
      </c>
      <c r="D904" t="str">
        <f t="shared" ca="1" si="72"/>
        <v>Single crowns, inlays, onlays</v>
      </c>
      <c r="E904">
        <f t="shared" ca="1" si="73"/>
        <v>14</v>
      </c>
    </row>
    <row r="905" spans="1:5" x14ac:dyDescent="0.2">
      <c r="A905" t="str">
        <f t="shared" ca="1" si="70"/>
        <v>Diagnostics and Preventative</v>
      </c>
      <c r="B905" t="str">
        <f t="shared" ca="1" si="71"/>
        <v>Fluoride treatments</v>
      </c>
      <c r="C905">
        <f t="shared" si="74"/>
        <v>50</v>
      </c>
      <c r="D905">
        <f t="shared" ca="1" si="72"/>
        <v>0</v>
      </c>
      <c r="E905">
        <f t="shared" ca="1" si="73"/>
        <v>5</v>
      </c>
    </row>
    <row r="906" spans="1:5" x14ac:dyDescent="0.2">
      <c r="A906" t="str">
        <f t="shared" ca="1" si="70"/>
        <v>Basic</v>
      </c>
      <c r="B906" t="str">
        <f t="shared" ca="1" si="71"/>
        <v>oral surgery</v>
      </c>
      <c r="C906">
        <f t="shared" si="74"/>
        <v>50</v>
      </c>
      <c r="D906" t="str">
        <f t="shared" ca="1" si="72"/>
        <v>Extraction and other surgery procedures, incl. pre- and post-operative care</v>
      </c>
      <c r="E906">
        <f t="shared" ca="1" si="73"/>
        <v>9</v>
      </c>
    </row>
    <row r="907" spans="1:5" x14ac:dyDescent="0.2">
      <c r="A907" t="str">
        <f t="shared" ca="1" si="70"/>
        <v>Other</v>
      </c>
      <c r="B907" t="str">
        <f t="shared" ca="1" si="71"/>
        <v>Implants</v>
      </c>
      <c r="C907">
        <f t="shared" si="74"/>
        <v>50</v>
      </c>
      <c r="D907" t="str">
        <f t="shared" ca="1" si="72"/>
        <v>Implant dental work</v>
      </c>
      <c r="E907">
        <f t="shared" ca="1" si="73"/>
        <v>18</v>
      </c>
    </row>
    <row r="908" spans="1:5" x14ac:dyDescent="0.2">
      <c r="A908" t="str">
        <f t="shared" ca="1" si="70"/>
        <v>Major</v>
      </c>
      <c r="B908" t="str">
        <f t="shared" ca="1" si="71"/>
        <v>major restorative</v>
      </c>
      <c r="C908">
        <f t="shared" si="74"/>
        <v>50</v>
      </c>
      <c r="D908" t="str">
        <f t="shared" ca="1" si="72"/>
        <v>Single crowns, inlays, onlays</v>
      </c>
      <c r="E908">
        <f t="shared" ca="1" si="73"/>
        <v>14</v>
      </c>
    </row>
    <row r="909" spans="1:5" x14ac:dyDescent="0.2">
      <c r="A909" t="str">
        <f t="shared" ca="1" si="70"/>
        <v>Diagnostics and Preventative</v>
      </c>
      <c r="B909" t="str">
        <f t="shared" ca="1" si="71"/>
        <v>Prophylaxis</v>
      </c>
      <c r="C909">
        <f t="shared" si="74"/>
        <v>50</v>
      </c>
      <c r="D909">
        <f t="shared" ca="1" si="72"/>
        <v>0</v>
      </c>
      <c r="E909">
        <f t="shared" ca="1" si="73"/>
        <v>4</v>
      </c>
    </row>
    <row r="910" spans="1:5" x14ac:dyDescent="0.2">
      <c r="A910" t="str">
        <f t="shared" ca="1" si="70"/>
        <v>Diagnostics and Preventative</v>
      </c>
      <c r="B910" t="str">
        <f t="shared" ca="1" si="71"/>
        <v>Bitewing x-rays</v>
      </c>
      <c r="C910">
        <f t="shared" si="74"/>
        <v>50</v>
      </c>
      <c r="D910">
        <f t="shared" ca="1" si="72"/>
        <v>0</v>
      </c>
      <c r="E910">
        <f t="shared" ca="1" si="73"/>
        <v>2</v>
      </c>
    </row>
    <row r="911" spans="1:5" x14ac:dyDescent="0.2">
      <c r="A911" t="str">
        <f t="shared" ca="1" si="70"/>
        <v>Major</v>
      </c>
      <c r="B911" t="str">
        <f t="shared" ca="1" si="71"/>
        <v>major restorative</v>
      </c>
      <c r="C911">
        <f t="shared" si="74"/>
        <v>50</v>
      </c>
      <c r="D911" t="str">
        <f t="shared" ca="1" si="72"/>
        <v>Single crowns, inlays, onlays</v>
      </c>
      <c r="E911">
        <f t="shared" ca="1" si="73"/>
        <v>14</v>
      </c>
    </row>
    <row r="912" spans="1:5" x14ac:dyDescent="0.2">
      <c r="A912" t="str">
        <f t="shared" ca="1" si="70"/>
        <v>Basic</v>
      </c>
      <c r="B912" t="str">
        <f t="shared" ca="1" si="71"/>
        <v>oral surgery</v>
      </c>
      <c r="C912">
        <f t="shared" si="74"/>
        <v>50</v>
      </c>
      <c r="D912" t="str">
        <f t="shared" ca="1" si="72"/>
        <v>Extraction and other surgery procedures, incl. pre- and post-operative care</v>
      </c>
      <c r="E912">
        <f t="shared" ca="1" si="73"/>
        <v>9</v>
      </c>
    </row>
    <row r="913" spans="1:5" x14ac:dyDescent="0.2">
      <c r="A913" t="str">
        <f t="shared" ca="1" si="70"/>
        <v>Diagnostics and Preventative</v>
      </c>
      <c r="B913" t="str">
        <f t="shared" ca="1" si="71"/>
        <v>Fluoride treatments</v>
      </c>
      <c r="C913">
        <f t="shared" si="74"/>
        <v>50</v>
      </c>
      <c r="D913">
        <f t="shared" ca="1" si="72"/>
        <v>0</v>
      </c>
      <c r="E913">
        <f t="shared" ca="1" si="73"/>
        <v>5</v>
      </c>
    </row>
    <row r="914" spans="1:5" x14ac:dyDescent="0.2">
      <c r="A914" t="str">
        <f t="shared" ca="1" si="70"/>
        <v>Diagnostics and Preventative</v>
      </c>
      <c r="B914" t="str">
        <f t="shared" ca="1" si="71"/>
        <v>Prophylaxis</v>
      </c>
      <c r="C914">
        <f t="shared" si="74"/>
        <v>50</v>
      </c>
      <c r="D914">
        <f t="shared" ca="1" si="72"/>
        <v>0</v>
      </c>
      <c r="E914">
        <f t="shared" ca="1" si="73"/>
        <v>4</v>
      </c>
    </row>
    <row r="915" spans="1:5" x14ac:dyDescent="0.2">
      <c r="A915" t="str">
        <f t="shared" ca="1" si="70"/>
        <v>Basic</v>
      </c>
      <c r="B915" t="str">
        <f t="shared" ca="1" si="71"/>
        <v>surgical periodontics</v>
      </c>
      <c r="C915">
        <f t="shared" si="74"/>
        <v>50</v>
      </c>
      <c r="D915" t="str">
        <f t="shared" ca="1" si="72"/>
        <v>Surgical treatment of the gums and supporting structures of the teeth</v>
      </c>
      <c r="E915">
        <f t="shared" ca="1" si="73"/>
        <v>11</v>
      </c>
    </row>
    <row r="916" spans="1:5" x14ac:dyDescent="0.2">
      <c r="A916" t="str">
        <f t="shared" ca="1" si="70"/>
        <v>Diagnostics and Preventative</v>
      </c>
      <c r="B916" t="str">
        <f t="shared" ca="1" si="71"/>
        <v>Sealants</v>
      </c>
      <c r="C916">
        <f t="shared" si="74"/>
        <v>50</v>
      </c>
      <c r="D916">
        <f t="shared" ca="1" si="72"/>
        <v>0</v>
      </c>
      <c r="E916">
        <f t="shared" ca="1" si="73"/>
        <v>6</v>
      </c>
    </row>
    <row r="917" spans="1:5" x14ac:dyDescent="0.2">
      <c r="A917" t="str">
        <f t="shared" ca="1" si="70"/>
        <v>Major</v>
      </c>
      <c r="B917" t="str">
        <f t="shared" ca="1" si="71"/>
        <v>prosthodontics</v>
      </c>
      <c r="C917">
        <f t="shared" si="74"/>
        <v>50</v>
      </c>
      <c r="D917" t="str">
        <f t="shared" ca="1" si="72"/>
        <v>Procedures for replacement of missing teeth by construction or repair of bridges and partial or complete dentures</v>
      </c>
      <c r="E917">
        <f t="shared" ca="1" si="73"/>
        <v>15</v>
      </c>
    </row>
    <row r="918" spans="1:5" x14ac:dyDescent="0.2">
      <c r="A918" t="str">
        <f t="shared" ca="1" si="70"/>
        <v>Basic</v>
      </c>
      <c r="B918" t="str">
        <f t="shared" ca="1" si="71"/>
        <v>oral surgery</v>
      </c>
      <c r="C918">
        <f t="shared" si="74"/>
        <v>50</v>
      </c>
      <c r="D918" t="str">
        <f t="shared" ca="1" si="72"/>
        <v>Extraction and other surgery procedures, incl. pre- and post-operative care</v>
      </c>
      <c r="E918">
        <f t="shared" ca="1" si="73"/>
        <v>9</v>
      </c>
    </row>
    <row r="919" spans="1:5" x14ac:dyDescent="0.2">
      <c r="A919" t="str">
        <f t="shared" ca="1" si="70"/>
        <v>Diagnostics and Preventative</v>
      </c>
      <c r="B919" t="str">
        <f t="shared" ca="1" si="71"/>
        <v>Full-mouth x-ray</v>
      </c>
      <c r="C919">
        <f t="shared" si="74"/>
        <v>50</v>
      </c>
      <c r="D919">
        <f t="shared" ca="1" si="72"/>
        <v>0</v>
      </c>
      <c r="E919">
        <f t="shared" ca="1" si="73"/>
        <v>3</v>
      </c>
    </row>
    <row r="920" spans="1:5" x14ac:dyDescent="0.2">
      <c r="A920" t="str">
        <f t="shared" ca="1" si="70"/>
        <v>Diagnostics and Preventative</v>
      </c>
      <c r="B920" t="str">
        <f t="shared" ca="1" si="71"/>
        <v>Periodic Exams</v>
      </c>
      <c r="C920">
        <f t="shared" si="74"/>
        <v>51</v>
      </c>
      <c r="D920">
        <f t="shared" ca="1" si="72"/>
        <v>0</v>
      </c>
      <c r="E920">
        <f t="shared" ca="1" si="73"/>
        <v>1</v>
      </c>
    </row>
    <row r="921" spans="1:5" x14ac:dyDescent="0.2">
      <c r="A921" t="str">
        <f t="shared" ca="1" si="70"/>
        <v>Major</v>
      </c>
      <c r="B921" t="str">
        <f t="shared" ca="1" si="71"/>
        <v>prosthodontics</v>
      </c>
      <c r="C921">
        <f t="shared" si="74"/>
        <v>51</v>
      </c>
      <c r="D921" t="str">
        <f t="shared" ca="1" si="72"/>
        <v>Procedures for replacement of missing teeth by construction or repair of bridges and partial or complete dentures</v>
      </c>
      <c r="E921">
        <f t="shared" ca="1" si="73"/>
        <v>15</v>
      </c>
    </row>
    <row r="922" spans="1:5" x14ac:dyDescent="0.2">
      <c r="A922" t="str">
        <f t="shared" ca="1" si="70"/>
        <v>Diagnostics and Preventative</v>
      </c>
      <c r="B922" t="str">
        <f t="shared" ca="1" si="71"/>
        <v>Space Maintainers</v>
      </c>
      <c r="C922">
        <f t="shared" si="74"/>
        <v>51</v>
      </c>
      <c r="D922">
        <f t="shared" ca="1" si="72"/>
        <v>0</v>
      </c>
      <c r="E922">
        <f t="shared" ca="1" si="73"/>
        <v>7</v>
      </c>
    </row>
    <row r="923" spans="1:5" x14ac:dyDescent="0.2">
      <c r="A923" t="str">
        <f t="shared" ca="1" si="70"/>
        <v>Diagnostics and Preventative</v>
      </c>
      <c r="B923" t="str">
        <f t="shared" ca="1" si="71"/>
        <v>Bitewing x-rays</v>
      </c>
      <c r="C923">
        <f t="shared" si="74"/>
        <v>51</v>
      </c>
      <c r="D923">
        <f t="shared" ca="1" si="72"/>
        <v>0</v>
      </c>
      <c r="E923">
        <f t="shared" ca="1" si="73"/>
        <v>2</v>
      </c>
    </row>
    <row r="924" spans="1:5" x14ac:dyDescent="0.2">
      <c r="A924" t="str">
        <f t="shared" ca="1" si="70"/>
        <v>Diagnostics and Preventative</v>
      </c>
      <c r="B924" t="str">
        <f t="shared" ca="1" si="71"/>
        <v>Space Maintainers</v>
      </c>
      <c r="C924">
        <f t="shared" si="74"/>
        <v>51</v>
      </c>
      <c r="D924">
        <f t="shared" ca="1" si="72"/>
        <v>0</v>
      </c>
      <c r="E924">
        <f t="shared" ca="1" si="73"/>
        <v>7</v>
      </c>
    </row>
    <row r="925" spans="1:5" x14ac:dyDescent="0.2">
      <c r="A925" t="str">
        <f t="shared" ca="1" si="70"/>
        <v>Diagnostics and Preventative</v>
      </c>
      <c r="B925" t="str">
        <f t="shared" ca="1" si="71"/>
        <v>Sealants</v>
      </c>
      <c r="C925">
        <f t="shared" si="74"/>
        <v>51</v>
      </c>
      <c r="D925">
        <f t="shared" ca="1" si="72"/>
        <v>0</v>
      </c>
      <c r="E925">
        <f t="shared" ca="1" si="73"/>
        <v>6</v>
      </c>
    </row>
    <row r="926" spans="1:5" x14ac:dyDescent="0.2">
      <c r="A926" t="str">
        <f t="shared" ca="1" si="70"/>
        <v>Basic</v>
      </c>
      <c r="B926" t="str">
        <f t="shared" ca="1" si="71"/>
        <v>oral surgery</v>
      </c>
      <c r="C926">
        <f t="shared" si="74"/>
        <v>51</v>
      </c>
      <c r="D926" t="str">
        <f t="shared" ca="1" si="72"/>
        <v>Extraction and other surgery procedures, incl. pre- and post-operative care</v>
      </c>
      <c r="E926">
        <f t="shared" ca="1" si="73"/>
        <v>9</v>
      </c>
    </row>
    <row r="927" spans="1:5" x14ac:dyDescent="0.2">
      <c r="A927" t="str">
        <f t="shared" ca="1" si="70"/>
        <v>Basic</v>
      </c>
      <c r="B927" t="str">
        <f t="shared" ca="1" si="71"/>
        <v>general anesthesia</v>
      </c>
      <c r="C927">
        <f t="shared" si="74"/>
        <v>51</v>
      </c>
      <c r="D927" t="str">
        <f t="shared" ca="1" si="72"/>
        <v>Covered when used in conjunction with covered oral surgical procedures</v>
      </c>
      <c r="E927">
        <f t="shared" ca="1" si="73"/>
        <v>13</v>
      </c>
    </row>
    <row r="928" spans="1:5" x14ac:dyDescent="0.2">
      <c r="A928" t="str">
        <f t="shared" ca="1" si="70"/>
        <v>Diagnostics and Preventative</v>
      </c>
      <c r="B928" t="str">
        <f t="shared" ca="1" si="71"/>
        <v>Sealants</v>
      </c>
      <c r="C928">
        <f t="shared" si="74"/>
        <v>51</v>
      </c>
      <c r="D928">
        <f t="shared" ca="1" si="72"/>
        <v>0</v>
      </c>
      <c r="E928">
        <f t="shared" ca="1" si="73"/>
        <v>6</v>
      </c>
    </row>
    <row r="929" spans="1:5" x14ac:dyDescent="0.2">
      <c r="A929" t="str">
        <f t="shared" ca="1" si="70"/>
        <v>Major</v>
      </c>
      <c r="B929" t="str">
        <f t="shared" ca="1" si="71"/>
        <v>temporomandibular joint dysfunction</v>
      </c>
      <c r="C929">
        <f t="shared" si="74"/>
        <v>51</v>
      </c>
      <c r="D929" t="str">
        <f t="shared" ca="1" si="72"/>
        <v>Services relating to hinging joints of the jaw</v>
      </c>
      <c r="E929">
        <f t="shared" ca="1" si="73"/>
        <v>16</v>
      </c>
    </row>
    <row r="930" spans="1:5" x14ac:dyDescent="0.2">
      <c r="A930" t="str">
        <f t="shared" ca="1" si="70"/>
        <v>Major</v>
      </c>
      <c r="B930" t="str">
        <f t="shared" ca="1" si="71"/>
        <v>major restorative</v>
      </c>
      <c r="C930">
        <f t="shared" si="74"/>
        <v>51</v>
      </c>
      <c r="D930" t="str">
        <f t="shared" ca="1" si="72"/>
        <v>Single crowns, inlays, onlays</v>
      </c>
      <c r="E930">
        <f t="shared" ca="1" si="73"/>
        <v>14</v>
      </c>
    </row>
    <row r="931" spans="1:5" x14ac:dyDescent="0.2">
      <c r="A931" t="str">
        <f t="shared" ca="1" si="70"/>
        <v>Diagnostics and Preventative</v>
      </c>
      <c r="B931" t="str">
        <f t="shared" ca="1" si="71"/>
        <v>Bitewing x-rays</v>
      </c>
      <c r="C931">
        <f t="shared" si="74"/>
        <v>51</v>
      </c>
      <c r="D931">
        <f t="shared" ca="1" si="72"/>
        <v>0</v>
      </c>
      <c r="E931">
        <f t="shared" ca="1" si="73"/>
        <v>2</v>
      </c>
    </row>
    <row r="932" spans="1:5" x14ac:dyDescent="0.2">
      <c r="A932" t="str">
        <f t="shared" ca="1" si="70"/>
        <v>Basic</v>
      </c>
      <c r="B932" t="str">
        <f t="shared" ca="1" si="71"/>
        <v>non-surgical periodontics</v>
      </c>
      <c r="C932">
        <f t="shared" si="74"/>
        <v>51</v>
      </c>
      <c r="D932" t="str">
        <f t="shared" ca="1" si="72"/>
        <v xml:space="preserve">Non-surgical treatment of the gums and supporting structures of the teeth </v>
      </c>
      <c r="E932">
        <f t="shared" ca="1" si="73"/>
        <v>12</v>
      </c>
    </row>
    <row r="933" spans="1:5" x14ac:dyDescent="0.2">
      <c r="A933" t="str">
        <f t="shared" ca="1" si="70"/>
        <v>Diagnostics and Preventative</v>
      </c>
      <c r="B933" t="str">
        <f t="shared" ca="1" si="71"/>
        <v>Periodic Exams</v>
      </c>
      <c r="C933">
        <f t="shared" si="74"/>
        <v>51</v>
      </c>
      <c r="D933">
        <f t="shared" ca="1" si="72"/>
        <v>0</v>
      </c>
      <c r="E933">
        <f t="shared" ca="1" si="73"/>
        <v>1</v>
      </c>
    </row>
    <row r="934" spans="1:5" x14ac:dyDescent="0.2">
      <c r="A934" t="str">
        <f t="shared" ca="1" si="70"/>
        <v>Major</v>
      </c>
      <c r="B934" t="str">
        <f t="shared" ca="1" si="71"/>
        <v>major restorative</v>
      </c>
      <c r="C934">
        <f t="shared" si="74"/>
        <v>51</v>
      </c>
      <c r="D934" t="str">
        <f t="shared" ca="1" si="72"/>
        <v>Single crowns, inlays, onlays</v>
      </c>
      <c r="E934">
        <f t="shared" ca="1" si="73"/>
        <v>14</v>
      </c>
    </row>
    <row r="935" spans="1:5" x14ac:dyDescent="0.2">
      <c r="A935" t="str">
        <f t="shared" ca="1" si="70"/>
        <v>Diagnostics and Preventative</v>
      </c>
      <c r="B935" t="str">
        <f t="shared" ca="1" si="71"/>
        <v>Fluoride treatments</v>
      </c>
      <c r="C935">
        <f t="shared" si="74"/>
        <v>51</v>
      </c>
      <c r="D935">
        <f t="shared" ca="1" si="72"/>
        <v>0</v>
      </c>
      <c r="E935">
        <f t="shared" ca="1" si="73"/>
        <v>5</v>
      </c>
    </row>
    <row r="936" spans="1:5" x14ac:dyDescent="0.2">
      <c r="A936" t="str">
        <f t="shared" ca="1" si="70"/>
        <v>Basic</v>
      </c>
      <c r="B936" t="str">
        <f t="shared" ca="1" si="71"/>
        <v>non-surgical periodontics</v>
      </c>
      <c r="C936">
        <f t="shared" si="74"/>
        <v>51</v>
      </c>
      <c r="D936" t="str">
        <f t="shared" ca="1" si="72"/>
        <v xml:space="preserve">Non-surgical treatment of the gums and supporting structures of the teeth </v>
      </c>
      <c r="E936">
        <f t="shared" ca="1" si="73"/>
        <v>12</v>
      </c>
    </row>
    <row r="937" spans="1:5" x14ac:dyDescent="0.2">
      <c r="A937" t="str">
        <f t="shared" ca="1" si="70"/>
        <v>Basic</v>
      </c>
      <c r="B937" t="str">
        <f t="shared" ca="1" si="71"/>
        <v>surgical periodontics</v>
      </c>
      <c r="C937">
        <f t="shared" si="74"/>
        <v>51</v>
      </c>
      <c r="D937" t="str">
        <f t="shared" ca="1" si="72"/>
        <v>Surgical treatment of the gums and supporting structures of the teeth</v>
      </c>
      <c r="E937">
        <f t="shared" ca="1" si="73"/>
        <v>11</v>
      </c>
    </row>
    <row r="938" spans="1:5" x14ac:dyDescent="0.2">
      <c r="A938" t="str">
        <f t="shared" ca="1" si="70"/>
        <v>Diagnostics and Preventative</v>
      </c>
      <c r="B938" t="str">
        <f t="shared" ca="1" si="71"/>
        <v>Full-mouth x-ray</v>
      </c>
      <c r="C938">
        <f t="shared" si="74"/>
        <v>52</v>
      </c>
      <c r="D938">
        <f t="shared" ca="1" si="72"/>
        <v>0</v>
      </c>
      <c r="E938">
        <f t="shared" ca="1" si="73"/>
        <v>3</v>
      </c>
    </row>
    <row r="939" spans="1:5" x14ac:dyDescent="0.2">
      <c r="A939" t="str">
        <f t="shared" ca="1" si="70"/>
        <v>Basic</v>
      </c>
      <c r="B939" t="str">
        <f t="shared" ca="1" si="71"/>
        <v>oral surgery</v>
      </c>
      <c r="C939">
        <f t="shared" si="74"/>
        <v>52</v>
      </c>
      <c r="D939" t="str">
        <f t="shared" ca="1" si="72"/>
        <v>Extraction and other surgery procedures, incl. pre- and post-operative care</v>
      </c>
      <c r="E939">
        <f t="shared" ca="1" si="73"/>
        <v>9</v>
      </c>
    </row>
    <row r="940" spans="1:5" x14ac:dyDescent="0.2">
      <c r="A940" t="str">
        <f t="shared" ca="1" si="70"/>
        <v>Basic</v>
      </c>
      <c r="B940" t="str">
        <f t="shared" ca="1" si="71"/>
        <v>non-surgical periodontics</v>
      </c>
      <c r="C940">
        <f t="shared" si="74"/>
        <v>52</v>
      </c>
      <c r="D940" t="str">
        <f t="shared" ca="1" si="72"/>
        <v xml:space="preserve">Non-surgical treatment of the gums and supporting structures of the teeth </v>
      </c>
      <c r="E940">
        <f t="shared" ca="1" si="73"/>
        <v>12</v>
      </c>
    </row>
    <row r="941" spans="1:5" x14ac:dyDescent="0.2">
      <c r="A941" t="str">
        <f t="shared" ca="1" si="70"/>
        <v>Basic</v>
      </c>
      <c r="B941" t="str">
        <f t="shared" ca="1" si="71"/>
        <v>surgical periodontics</v>
      </c>
      <c r="C941">
        <f t="shared" si="74"/>
        <v>52</v>
      </c>
      <c r="D941" t="str">
        <f t="shared" ca="1" si="72"/>
        <v>Surgical treatment of the gums and supporting structures of the teeth</v>
      </c>
      <c r="E941">
        <f t="shared" ca="1" si="73"/>
        <v>11</v>
      </c>
    </row>
    <row r="942" spans="1:5" x14ac:dyDescent="0.2">
      <c r="A942" t="str">
        <f t="shared" ca="1" si="70"/>
        <v>Diagnostics and Preventative</v>
      </c>
      <c r="B942" t="str">
        <f t="shared" ca="1" si="71"/>
        <v>Periodic Exams</v>
      </c>
      <c r="C942">
        <f t="shared" si="74"/>
        <v>52</v>
      </c>
      <c r="D942">
        <f t="shared" ca="1" si="72"/>
        <v>0</v>
      </c>
      <c r="E942">
        <f t="shared" ca="1" si="73"/>
        <v>1</v>
      </c>
    </row>
    <row r="943" spans="1:5" x14ac:dyDescent="0.2">
      <c r="A943" t="str">
        <f t="shared" ca="1" si="70"/>
        <v>Basic</v>
      </c>
      <c r="B943" t="str">
        <f t="shared" ca="1" si="71"/>
        <v>surgical periodontics</v>
      </c>
      <c r="C943">
        <f t="shared" si="74"/>
        <v>52</v>
      </c>
      <c r="D943" t="str">
        <f t="shared" ca="1" si="72"/>
        <v>Surgical treatment of the gums and supporting structures of the teeth</v>
      </c>
      <c r="E943">
        <f t="shared" ca="1" si="73"/>
        <v>11</v>
      </c>
    </row>
    <row r="944" spans="1:5" x14ac:dyDescent="0.2">
      <c r="A944" t="str">
        <f t="shared" ca="1" si="70"/>
        <v>Basic</v>
      </c>
      <c r="B944" t="str">
        <f t="shared" ca="1" si="71"/>
        <v>general anesthesia</v>
      </c>
      <c r="C944">
        <f t="shared" si="74"/>
        <v>52</v>
      </c>
      <c r="D944" t="str">
        <f t="shared" ca="1" si="72"/>
        <v>Covered when used in conjunction with covered oral surgical procedures</v>
      </c>
      <c r="E944">
        <f t="shared" ca="1" si="73"/>
        <v>13</v>
      </c>
    </row>
    <row r="945" spans="1:5" x14ac:dyDescent="0.2">
      <c r="A945" t="str">
        <f t="shared" ca="1" si="70"/>
        <v>Major</v>
      </c>
      <c r="B945" t="str">
        <f t="shared" ca="1" si="71"/>
        <v>temporomandibular joint dysfunction</v>
      </c>
      <c r="C945">
        <f t="shared" si="74"/>
        <v>52</v>
      </c>
      <c r="D945" t="str">
        <f t="shared" ca="1" si="72"/>
        <v>Services relating to hinging joints of the jaw</v>
      </c>
      <c r="E945">
        <f t="shared" ca="1" si="73"/>
        <v>16</v>
      </c>
    </row>
    <row r="946" spans="1:5" x14ac:dyDescent="0.2">
      <c r="A946" t="str">
        <f t="shared" ca="1" si="70"/>
        <v>Diagnostics and Preventative</v>
      </c>
      <c r="B946" t="str">
        <f t="shared" ca="1" si="71"/>
        <v>Fluoride treatments</v>
      </c>
      <c r="C946">
        <f t="shared" si="74"/>
        <v>52</v>
      </c>
      <c r="D946">
        <f t="shared" ca="1" si="72"/>
        <v>0</v>
      </c>
      <c r="E946">
        <f t="shared" ca="1" si="73"/>
        <v>5</v>
      </c>
    </row>
    <row r="947" spans="1:5" x14ac:dyDescent="0.2">
      <c r="A947" t="str">
        <f t="shared" ca="1" si="70"/>
        <v>Diagnostics and Preventative</v>
      </c>
      <c r="B947" t="str">
        <f t="shared" ca="1" si="71"/>
        <v>Full-mouth x-ray</v>
      </c>
      <c r="C947">
        <f t="shared" si="74"/>
        <v>52</v>
      </c>
      <c r="D947">
        <f t="shared" ca="1" si="72"/>
        <v>0</v>
      </c>
      <c r="E947">
        <f t="shared" ca="1" si="73"/>
        <v>3</v>
      </c>
    </row>
    <row r="948" spans="1:5" x14ac:dyDescent="0.2">
      <c r="A948" t="str">
        <f t="shared" ca="1" si="70"/>
        <v>Basic</v>
      </c>
      <c r="B948" t="str">
        <f t="shared" ca="1" si="71"/>
        <v>surgical periodontics</v>
      </c>
      <c r="C948">
        <f t="shared" si="74"/>
        <v>52</v>
      </c>
      <c r="D948" t="str">
        <f t="shared" ca="1" si="72"/>
        <v>Surgical treatment of the gums and supporting structures of the teeth</v>
      </c>
      <c r="E948">
        <f t="shared" ca="1" si="73"/>
        <v>11</v>
      </c>
    </row>
    <row r="949" spans="1:5" x14ac:dyDescent="0.2">
      <c r="A949" t="str">
        <f t="shared" ca="1" si="70"/>
        <v>Diagnostics and Preventative</v>
      </c>
      <c r="B949" t="str">
        <f t="shared" ca="1" si="71"/>
        <v>Space Maintainers</v>
      </c>
      <c r="C949">
        <f t="shared" si="74"/>
        <v>52</v>
      </c>
      <c r="D949">
        <f t="shared" ca="1" si="72"/>
        <v>0</v>
      </c>
      <c r="E949">
        <f t="shared" ca="1" si="73"/>
        <v>7</v>
      </c>
    </row>
    <row r="950" spans="1:5" x14ac:dyDescent="0.2">
      <c r="A950" t="str">
        <f t="shared" ca="1" si="70"/>
        <v>Basic</v>
      </c>
      <c r="B950" t="str">
        <f t="shared" ca="1" si="71"/>
        <v>non-surgical periodontics</v>
      </c>
      <c r="C950">
        <f t="shared" si="74"/>
        <v>52</v>
      </c>
      <c r="D950" t="str">
        <f t="shared" ca="1" si="72"/>
        <v xml:space="preserve">Non-surgical treatment of the gums and supporting structures of the teeth </v>
      </c>
      <c r="E950">
        <f t="shared" ca="1" si="73"/>
        <v>12</v>
      </c>
    </row>
    <row r="951" spans="1:5" x14ac:dyDescent="0.2">
      <c r="A951" t="str">
        <f t="shared" ca="1" si="70"/>
        <v>Diagnostics and Preventative</v>
      </c>
      <c r="B951" t="str">
        <f t="shared" ca="1" si="71"/>
        <v>Sealants</v>
      </c>
      <c r="C951">
        <f t="shared" si="74"/>
        <v>52</v>
      </c>
      <c r="D951">
        <f t="shared" ca="1" si="72"/>
        <v>0</v>
      </c>
      <c r="E951">
        <f t="shared" ca="1" si="73"/>
        <v>6</v>
      </c>
    </row>
    <row r="952" spans="1:5" x14ac:dyDescent="0.2">
      <c r="A952" t="str">
        <f t="shared" ca="1" si="70"/>
        <v>Basic</v>
      </c>
      <c r="B952" t="str">
        <f t="shared" ca="1" si="71"/>
        <v>endodontics</v>
      </c>
      <c r="C952">
        <f t="shared" si="74"/>
        <v>52</v>
      </c>
      <c r="D952" t="str">
        <f t="shared" ca="1" si="72"/>
        <v>Root canal, pulpal therapy</v>
      </c>
      <c r="E952">
        <f t="shared" ca="1" si="73"/>
        <v>10</v>
      </c>
    </row>
    <row r="953" spans="1:5" x14ac:dyDescent="0.2">
      <c r="A953" t="str">
        <f t="shared" ca="1" si="70"/>
        <v>Orthodontics</v>
      </c>
      <c r="B953" t="str">
        <f t="shared" ca="1" si="71"/>
        <v>orthodontics</v>
      </c>
      <c r="C953">
        <f t="shared" si="74"/>
        <v>52</v>
      </c>
      <c r="D953" t="str">
        <f t="shared" ca="1" si="72"/>
        <v>For eligible dependents to age 19</v>
      </c>
      <c r="E953">
        <f t="shared" ca="1" si="73"/>
        <v>17</v>
      </c>
    </row>
    <row r="954" spans="1:5" x14ac:dyDescent="0.2">
      <c r="A954" t="str">
        <f t="shared" ca="1" si="70"/>
        <v>Basic</v>
      </c>
      <c r="B954" t="str">
        <f t="shared" ca="1" si="71"/>
        <v>non-surgical periodontics</v>
      </c>
      <c r="C954">
        <f t="shared" si="74"/>
        <v>52</v>
      </c>
      <c r="D954" t="str">
        <f t="shared" ca="1" si="72"/>
        <v xml:space="preserve">Non-surgical treatment of the gums and supporting structures of the teeth </v>
      </c>
      <c r="E954">
        <f t="shared" ca="1" si="73"/>
        <v>12</v>
      </c>
    </row>
    <row r="955" spans="1:5" x14ac:dyDescent="0.2">
      <c r="A955" t="str">
        <f t="shared" ca="1" si="70"/>
        <v>Diagnostics and Preventative</v>
      </c>
      <c r="B955" t="str">
        <f t="shared" ca="1" si="71"/>
        <v>Fluoride treatments</v>
      </c>
      <c r="C955">
        <f t="shared" si="74"/>
        <v>52</v>
      </c>
      <c r="D955">
        <f t="shared" ca="1" si="72"/>
        <v>0</v>
      </c>
      <c r="E955">
        <f t="shared" ca="1" si="73"/>
        <v>5</v>
      </c>
    </row>
    <row r="956" spans="1:5" x14ac:dyDescent="0.2">
      <c r="A956" t="str">
        <f t="shared" ca="1" si="70"/>
        <v>Basic</v>
      </c>
      <c r="B956" t="str">
        <f t="shared" ca="1" si="71"/>
        <v>basic restorative</v>
      </c>
      <c r="C956">
        <f t="shared" si="74"/>
        <v>53</v>
      </c>
      <c r="D956" t="str">
        <f t="shared" ca="1" si="72"/>
        <v>Fillings (amalgam "silver" and composite "white" non-molar)</v>
      </c>
      <c r="E956">
        <f t="shared" ca="1" si="73"/>
        <v>8</v>
      </c>
    </row>
    <row r="957" spans="1:5" x14ac:dyDescent="0.2">
      <c r="A957" t="str">
        <f t="shared" ca="1" si="70"/>
        <v>Diagnostics and Preventative</v>
      </c>
      <c r="B957" t="str">
        <f t="shared" ca="1" si="71"/>
        <v>Fluoride treatments</v>
      </c>
      <c r="C957">
        <f t="shared" si="74"/>
        <v>53</v>
      </c>
      <c r="D957">
        <f t="shared" ca="1" si="72"/>
        <v>0</v>
      </c>
      <c r="E957">
        <f t="shared" ca="1" si="73"/>
        <v>5</v>
      </c>
    </row>
    <row r="958" spans="1:5" x14ac:dyDescent="0.2">
      <c r="A958" t="str">
        <f t="shared" ca="1" si="70"/>
        <v>Diagnostics and Preventative</v>
      </c>
      <c r="B958" t="str">
        <f t="shared" ca="1" si="71"/>
        <v>Fluoride treatments</v>
      </c>
      <c r="C958">
        <f t="shared" si="74"/>
        <v>53</v>
      </c>
      <c r="D958">
        <f t="shared" ca="1" si="72"/>
        <v>0</v>
      </c>
      <c r="E958">
        <f t="shared" ca="1" si="73"/>
        <v>5</v>
      </c>
    </row>
    <row r="959" spans="1:5" x14ac:dyDescent="0.2">
      <c r="A959" t="str">
        <f t="shared" ca="1" si="70"/>
        <v>Major</v>
      </c>
      <c r="B959" t="str">
        <f t="shared" ca="1" si="71"/>
        <v>prosthodontics</v>
      </c>
      <c r="C959">
        <f t="shared" si="74"/>
        <v>53</v>
      </c>
      <c r="D959" t="str">
        <f t="shared" ca="1" si="72"/>
        <v>Procedures for replacement of missing teeth by construction or repair of bridges and partial or complete dentures</v>
      </c>
      <c r="E959">
        <f t="shared" ca="1" si="73"/>
        <v>15</v>
      </c>
    </row>
    <row r="960" spans="1:5" x14ac:dyDescent="0.2">
      <c r="A960" t="str">
        <f t="shared" ca="1" si="70"/>
        <v>Major</v>
      </c>
      <c r="B960" t="str">
        <f t="shared" ca="1" si="71"/>
        <v>major restorative</v>
      </c>
      <c r="C960">
        <f t="shared" si="74"/>
        <v>53</v>
      </c>
      <c r="D960" t="str">
        <f t="shared" ca="1" si="72"/>
        <v>Single crowns, inlays, onlays</v>
      </c>
      <c r="E960">
        <f t="shared" ca="1" si="73"/>
        <v>14</v>
      </c>
    </row>
    <row r="961" spans="1:5" x14ac:dyDescent="0.2">
      <c r="A961" t="str">
        <f t="shared" ca="1" si="70"/>
        <v>Diagnostics and Preventative</v>
      </c>
      <c r="B961" t="str">
        <f t="shared" ca="1" si="71"/>
        <v>Bitewing x-rays</v>
      </c>
      <c r="C961">
        <f t="shared" si="74"/>
        <v>53</v>
      </c>
      <c r="D961">
        <f t="shared" ca="1" si="72"/>
        <v>0</v>
      </c>
      <c r="E961">
        <f t="shared" ca="1" si="73"/>
        <v>2</v>
      </c>
    </row>
    <row r="962" spans="1:5" x14ac:dyDescent="0.2">
      <c r="A962" t="str">
        <f t="shared" ref="A962:A1025" ca="1" si="75">INDEX(services,E962,1)</f>
        <v>Major</v>
      </c>
      <c r="B962" t="str">
        <f t="shared" ref="B962:B1025" ca="1" si="76">INDEX(services,E962,2)</f>
        <v>major restorative</v>
      </c>
      <c r="C962">
        <f t="shared" si="74"/>
        <v>53</v>
      </c>
      <c r="D962" t="str">
        <f t="shared" ref="D962:D1025" ca="1" si="77">INDEX(services,E962,3)</f>
        <v>Single crowns, inlays, onlays</v>
      </c>
      <c r="E962">
        <f t="shared" ref="E962:E1025" ca="1" si="78">RANDBETWEEN(1,ROWS(services))</f>
        <v>14</v>
      </c>
    </row>
    <row r="963" spans="1:5" x14ac:dyDescent="0.2">
      <c r="A963" t="str">
        <f t="shared" ca="1" si="75"/>
        <v>Major</v>
      </c>
      <c r="B963" t="str">
        <f t="shared" ca="1" si="76"/>
        <v>temporomandibular joint dysfunction</v>
      </c>
      <c r="C963">
        <f t="shared" si="74"/>
        <v>53</v>
      </c>
      <c r="D963" t="str">
        <f t="shared" ca="1" si="77"/>
        <v>Services relating to hinging joints of the jaw</v>
      </c>
      <c r="E963">
        <f t="shared" ca="1" si="78"/>
        <v>16</v>
      </c>
    </row>
    <row r="964" spans="1:5" x14ac:dyDescent="0.2">
      <c r="A964" t="str">
        <f t="shared" ca="1" si="75"/>
        <v>Diagnostics and Preventative</v>
      </c>
      <c r="B964" t="str">
        <f t="shared" ca="1" si="76"/>
        <v>Full-mouth x-ray</v>
      </c>
      <c r="C964">
        <f t="shared" ref="C964:C1027" si="79">IF(MOD(ROW(C964)-2,18)&lt;&gt;0,C963,C963+1)</f>
        <v>53</v>
      </c>
      <c r="D964">
        <f t="shared" ca="1" si="77"/>
        <v>0</v>
      </c>
      <c r="E964">
        <f t="shared" ca="1" si="78"/>
        <v>3</v>
      </c>
    </row>
    <row r="965" spans="1:5" x14ac:dyDescent="0.2">
      <c r="A965" t="str">
        <f t="shared" ca="1" si="75"/>
        <v>Diagnostics and Preventative</v>
      </c>
      <c r="B965" t="str">
        <f t="shared" ca="1" si="76"/>
        <v>Full-mouth x-ray</v>
      </c>
      <c r="C965">
        <f t="shared" si="79"/>
        <v>53</v>
      </c>
      <c r="D965">
        <f t="shared" ca="1" si="77"/>
        <v>0</v>
      </c>
      <c r="E965">
        <f t="shared" ca="1" si="78"/>
        <v>3</v>
      </c>
    </row>
    <row r="966" spans="1:5" x14ac:dyDescent="0.2">
      <c r="A966" t="str">
        <f t="shared" ca="1" si="75"/>
        <v>Basic</v>
      </c>
      <c r="B966" t="str">
        <f t="shared" ca="1" si="76"/>
        <v>general anesthesia</v>
      </c>
      <c r="C966">
        <f t="shared" si="79"/>
        <v>53</v>
      </c>
      <c r="D966" t="str">
        <f t="shared" ca="1" si="77"/>
        <v>Covered when used in conjunction with covered oral surgical procedures</v>
      </c>
      <c r="E966">
        <f t="shared" ca="1" si="78"/>
        <v>13</v>
      </c>
    </row>
    <row r="967" spans="1:5" x14ac:dyDescent="0.2">
      <c r="A967" t="str">
        <f t="shared" ca="1" si="75"/>
        <v>Major</v>
      </c>
      <c r="B967" t="str">
        <f t="shared" ca="1" si="76"/>
        <v>prosthodontics</v>
      </c>
      <c r="C967">
        <f t="shared" si="79"/>
        <v>53</v>
      </c>
      <c r="D967" t="str">
        <f t="shared" ca="1" si="77"/>
        <v>Procedures for replacement of missing teeth by construction or repair of bridges and partial or complete dentures</v>
      </c>
      <c r="E967">
        <f t="shared" ca="1" si="78"/>
        <v>15</v>
      </c>
    </row>
    <row r="968" spans="1:5" x14ac:dyDescent="0.2">
      <c r="A968" t="str">
        <f t="shared" ca="1" si="75"/>
        <v>Diagnostics and Preventative</v>
      </c>
      <c r="B968" t="str">
        <f t="shared" ca="1" si="76"/>
        <v>Space Maintainers</v>
      </c>
      <c r="C968">
        <f t="shared" si="79"/>
        <v>53</v>
      </c>
      <c r="D968">
        <f t="shared" ca="1" si="77"/>
        <v>0</v>
      </c>
      <c r="E968">
        <f t="shared" ca="1" si="78"/>
        <v>7</v>
      </c>
    </row>
    <row r="969" spans="1:5" x14ac:dyDescent="0.2">
      <c r="A969" t="str">
        <f t="shared" ca="1" si="75"/>
        <v>Diagnostics and Preventative</v>
      </c>
      <c r="B969" t="str">
        <f t="shared" ca="1" si="76"/>
        <v>Full-mouth x-ray</v>
      </c>
      <c r="C969">
        <f t="shared" si="79"/>
        <v>53</v>
      </c>
      <c r="D969">
        <f t="shared" ca="1" si="77"/>
        <v>0</v>
      </c>
      <c r="E969">
        <f t="shared" ca="1" si="78"/>
        <v>3</v>
      </c>
    </row>
    <row r="970" spans="1:5" x14ac:dyDescent="0.2">
      <c r="A970" t="str">
        <f t="shared" ca="1" si="75"/>
        <v>Diagnostics and Preventative</v>
      </c>
      <c r="B970" t="str">
        <f t="shared" ca="1" si="76"/>
        <v>Periodic Exams</v>
      </c>
      <c r="C970">
        <f t="shared" si="79"/>
        <v>53</v>
      </c>
      <c r="D970">
        <f t="shared" ca="1" si="77"/>
        <v>0</v>
      </c>
      <c r="E970">
        <f t="shared" ca="1" si="78"/>
        <v>1</v>
      </c>
    </row>
    <row r="971" spans="1:5" x14ac:dyDescent="0.2">
      <c r="A971" t="str">
        <f t="shared" ca="1" si="75"/>
        <v>Other</v>
      </c>
      <c r="B971" t="str">
        <f t="shared" ca="1" si="76"/>
        <v>Implants</v>
      </c>
      <c r="C971">
        <f t="shared" si="79"/>
        <v>53</v>
      </c>
      <c r="D971" t="str">
        <f t="shared" ca="1" si="77"/>
        <v>Implant dental work</v>
      </c>
      <c r="E971">
        <f t="shared" ca="1" si="78"/>
        <v>18</v>
      </c>
    </row>
    <row r="972" spans="1:5" x14ac:dyDescent="0.2">
      <c r="A972" t="str">
        <f t="shared" ca="1" si="75"/>
        <v>Diagnostics and Preventative</v>
      </c>
      <c r="B972" t="str">
        <f t="shared" ca="1" si="76"/>
        <v>Full-mouth x-ray</v>
      </c>
      <c r="C972">
        <f t="shared" si="79"/>
        <v>53</v>
      </c>
      <c r="D972">
        <f t="shared" ca="1" si="77"/>
        <v>0</v>
      </c>
      <c r="E972">
        <f t="shared" ca="1" si="78"/>
        <v>3</v>
      </c>
    </row>
    <row r="973" spans="1:5" x14ac:dyDescent="0.2">
      <c r="A973" t="str">
        <f t="shared" ca="1" si="75"/>
        <v>Basic</v>
      </c>
      <c r="B973" t="str">
        <f t="shared" ca="1" si="76"/>
        <v>general anesthesia</v>
      </c>
      <c r="C973">
        <f t="shared" si="79"/>
        <v>53</v>
      </c>
      <c r="D973" t="str">
        <f t="shared" ca="1" si="77"/>
        <v>Covered when used in conjunction with covered oral surgical procedures</v>
      </c>
      <c r="E973">
        <f t="shared" ca="1" si="78"/>
        <v>13</v>
      </c>
    </row>
    <row r="974" spans="1:5" x14ac:dyDescent="0.2">
      <c r="A974" t="str">
        <f t="shared" ca="1" si="75"/>
        <v>Diagnostics and Preventative</v>
      </c>
      <c r="B974" t="str">
        <f t="shared" ca="1" si="76"/>
        <v>Fluoride treatments</v>
      </c>
      <c r="C974">
        <f t="shared" si="79"/>
        <v>54</v>
      </c>
      <c r="D974">
        <f t="shared" ca="1" si="77"/>
        <v>0</v>
      </c>
      <c r="E974">
        <f t="shared" ca="1" si="78"/>
        <v>5</v>
      </c>
    </row>
    <row r="975" spans="1:5" x14ac:dyDescent="0.2">
      <c r="A975" t="str">
        <f t="shared" ca="1" si="75"/>
        <v>Diagnostics and Preventative</v>
      </c>
      <c r="B975" t="str">
        <f t="shared" ca="1" si="76"/>
        <v>Prophylaxis</v>
      </c>
      <c r="C975">
        <f t="shared" si="79"/>
        <v>54</v>
      </c>
      <c r="D975">
        <f t="shared" ca="1" si="77"/>
        <v>0</v>
      </c>
      <c r="E975">
        <f t="shared" ca="1" si="78"/>
        <v>4</v>
      </c>
    </row>
    <row r="976" spans="1:5" x14ac:dyDescent="0.2">
      <c r="A976" t="str">
        <f t="shared" ca="1" si="75"/>
        <v>Diagnostics and Preventative</v>
      </c>
      <c r="B976" t="str">
        <f t="shared" ca="1" si="76"/>
        <v>Periodic Exams</v>
      </c>
      <c r="C976">
        <f t="shared" si="79"/>
        <v>54</v>
      </c>
      <c r="D976">
        <f t="shared" ca="1" si="77"/>
        <v>0</v>
      </c>
      <c r="E976">
        <f t="shared" ca="1" si="78"/>
        <v>1</v>
      </c>
    </row>
    <row r="977" spans="1:5" x14ac:dyDescent="0.2">
      <c r="A977" t="str">
        <f t="shared" ca="1" si="75"/>
        <v>Basic</v>
      </c>
      <c r="B977" t="str">
        <f t="shared" ca="1" si="76"/>
        <v>basic restorative</v>
      </c>
      <c r="C977">
        <f t="shared" si="79"/>
        <v>54</v>
      </c>
      <c r="D977" t="str">
        <f t="shared" ca="1" si="77"/>
        <v>Fillings (amalgam "silver" and composite "white" non-molar)</v>
      </c>
      <c r="E977">
        <f t="shared" ca="1" si="78"/>
        <v>8</v>
      </c>
    </row>
    <row r="978" spans="1:5" x14ac:dyDescent="0.2">
      <c r="A978" t="str">
        <f t="shared" ca="1" si="75"/>
        <v>Major</v>
      </c>
      <c r="B978" t="str">
        <f t="shared" ca="1" si="76"/>
        <v>major restorative</v>
      </c>
      <c r="C978">
        <f t="shared" si="79"/>
        <v>54</v>
      </c>
      <c r="D978" t="str">
        <f t="shared" ca="1" si="77"/>
        <v>Single crowns, inlays, onlays</v>
      </c>
      <c r="E978">
        <f t="shared" ca="1" si="78"/>
        <v>14</v>
      </c>
    </row>
    <row r="979" spans="1:5" x14ac:dyDescent="0.2">
      <c r="A979" t="str">
        <f t="shared" ca="1" si="75"/>
        <v>Diagnostics and Preventative</v>
      </c>
      <c r="B979" t="str">
        <f t="shared" ca="1" si="76"/>
        <v>Space Maintainers</v>
      </c>
      <c r="C979">
        <f t="shared" si="79"/>
        <v>54</v>
      </c>
      <c r="D979">
        <f t="shared" ca="1" si="77"/>
        <v>0</v>
      </c>
      <c r="E979">
        <f t="shared" ca="1" si="78"/>
        <v>7</v>
      </c>
    </row>
    <row r="980" spans="1:5" x14ac:dyDescent="0.2">
      <c r="A980" t="str">
        <f t="shared" ca="1" si="75"/>
        <v>Basic</v>
      </c>
      <c r="B980" t="str">
        <f t="shared" ca="1" si="76"/>
        <v>surgical periodontics</v>
      </c>
      <c r="C980">
        <f t="shared" si="79"/>
        <v>54</v>
      </c>
      <c r="D980" t="str">
        <f t="shared" ca="1" si="77"/>
        <v>Surgical treatment of the gums and supporting structures of the teeth</v>
      </c>
      <c r="E980">
        <f t="shared" ca="1" si="78"/>
        <v>11</v>
      </c>
    </row>
    <row r="981" spans="1:5" x14ac:dyDescent="0.2">
      <c r="A981" t="str">
        <f t="shared" ca="1" si="75"/>
        <v>Diagnostics and Preventative</v>
      </c>
      <c r="B981" t="str">
        <f t="shared" ca="1" si="76"/>
        <v>Sealants</v>
      </c>
      <c r="C981">
        <f t="shared" si="79"/>
        <v>54</v>
      </c>
      <c r="D981">
        <f t="shared" ca="1" si="77"/>
        <v>0</v>
      </c>
      <c r="E981">
        <f t="shared" ca="1" si="78"/>
        <v>6</v>
      </c>
    </row>
    <row r="982" spans="1:5" x14ac:dyDescent="0.2">
      <c r="A982" t="str">
        <f t="shared" ca="1" si="75"/>
        <v>Diagnostics and Preventative</v>
      </c>
      <c r="B982" t="str">
        <f t="shared" ca="1" si="76"/>
        <v>Fluoride treatments</v>
      </c>
      <c r="C982">
        <f t="shared" si="79"/>
        <v>54</v>
      </c>
      <c r="D982">
        <f t="shared" ca="1" si="77"/>
        <v>0</v>
      </c>
      <c r="E982">
        <f t="shared" ca="1" si="78"/>
        <v>5</v>
      </c>
    </row>
    <row r="983" spans="1:5" x14ac:dyDescent="0.2">
      <c r="A983" t="str">
        <f t="shared" ca="1" si="75"/>
        <v>Diagnostics and Preventative</v>
      </c>
      <c r="B983" t="str">
        <f t="shared" ca="1" si="76"/>
        <v>Fluoride treatments</v>
      </c>
      <c r="C983">
        <f t="shared" si="79"/>
        <v>54</v>
      </c>
      <c r="D983">
        <f t="shared" ca="1" si="77"/>
        <v>0</v>
      </c>
      <c r="E983">
        <f t="shared" ca="1" si="78"/>
        <v>5</v>
      </c>
    </row>
    <row r="984" spans="1:5" x14ac:dyDescent="0.2">
      <c r="A984" t="str">
        <f t="shared" ca="1" si="75"/>
        <v>Diagnostics and Preventative</v>
      </c>
      <c r="B984" t="str">
        <f t="shared" ca="1" si="76"/>
        <v>Sealants</v>
      </c>
      <c r="C984">
        <f t="shared" si="79"/>
        <v>54</v>
      </c>
      <c r="D984">
        <f t="shared" ca="1" si="77"/>
        <v>0</v>
      </c>
      <c r="E984">
        <f t="shared" ca="1" si="78"/>
        <v>6</v>
      </c>
    </row>
    <row r="985" spans="1:5" x14ac:dyDescent="0.2">
      <c r="A985" t="str">
        <f t="shared" ca="1" si="75"/>
        <v>Diagnostics and Preventative</v>
      </c>
      <c r="B985" t="str">
        <f t="shared" ca="1" si="76"/>
        <v>Fluoride treatments</v>
      </c>
      <c r="C985">
        <f t="shared" si="79"/>
        <v>54</v>
      </c>
      <c r="D985">
        <f t="shared" ca="1" si="77"/>
        <v>0</v>
      </c>
      <c r="E985">
        <f t="shared" ca="1" si="78"/>
        <v>5</v>
      </c>
    </row>
    <row r="986" spans="1:5" x14ac:dyDescent="0.2">
      <c r="A986" t="str">
        <f t="shared" ca="1" si="75"/>
        <v>Basic</v>
      </c>
      <c r="B986" t="str">
        <f t="shared" ca="1" si="76"/>
        <v>oral surgery</v>
      </c>
      <c r="C986">
        <f t="shared" si="79"/>
        <v>54</v>
      </c>
      <c r="D986" t="str">
        <f t="shared" ca="1" si="77"/>
        <v>Extraction and other surgery procedures, incl. pre- and post-operative care</v>
      </c>
      <c r="E986">
        <f t="shared" ca="1" si="78"/>
        <v>9</v>
      </c>
    </row>
    <row r="987" spans="1:5" x14ac:dyDescent="0.2">
      <c r="A987" t="str">
        <f t="shared" ca="1" si="75"/>
        <v>Diagnostics and Preventative</v>
      </c>
      <c r="B987" t="str">
        <f t="shared" ca="1" si="76"/>
        <v>Prophylaxis</v>
      </c>
      <c r="C987">
        <f t="shared" si="79"/>
        <v>54</v>
      </c>
      <c r="D987">
        <f t="shared" ca="1" si="77"/>
        <v>0</v>
      </c>
      <c r="E987">
        <f t="shared" ca="1" si="78"/>
        <v>4</v>
      </c>
    </row>
    <row r="988" spans="1:5" x14ac:dyDescent="0.2">
      <c r="A988" t="str">
        <f t="shared" ca="1" si="75"/>
        <v>Basic</v>
      </c>
      <c r="B988" t="str">
        <f t="shared" ca="1" si="76"/>
        <v>surgical periodontics</v>
      </c>
      <c r="C988">
        <f t="shared" si="79"/>
        <v>54</v>
      </c>
      <c r="D988" t="str">
        <f t="shared" ca="1" si="77"/>
        <v>Surgical treatment of the gums and supporting structures of the teeth</v>
      </c>
      <c r="E988">
        <f t="shared" ca="1" si="78"/>
        <v>11</v>
      </c>
    </row>
    <row r="989" spans="1:5" x14ac:dyDescent="0.2">
      <c r="A989" t="str">
        <f t="shared" ca="1" si="75"/>
        <v>Diagnostics and Preventative</v>
      </c>
      <c r="B989" t="str">
        <f t="shared" ca="1" si="76"/>
        <v>Periodic Exams</v>
      </c>
      <c r="C989">
        <f t="shared" si="79"/>
        <v>54</v>
      </c>
      <c r="D989">
        <f t="shared" ca="1" si="77"/>
        <v>0</v>
      </c>
      <c r="E989">
        <f t="shared" ca="1" si="78"/>
        <v>1</v>
      </c>
    </row>
    <row r="990" spans="1:5" x14ac:dyDescent="0.2">
      <c r="A990" t="str">
        <f t="shared" ca="1" si="75"/>
        <v>Diagnostics and Preventative</v>
      </c>
      <c r="B990" t="str">
        <f t="shared" ca="1" si="76"/>
        <v>Space Maintainers</v>
      </c>
      <c r="C990">
        <f t="shared" si="79"/>
        <v>54</v>
      </c>
      <c r="D990">
        <f t="shared" ca="1" si="77"/>
        <v>0</v>
      </c>
      <c r="E990">
        <f t="shared" ca="1" si="78"/>
        <v>7</v>
      </c>
    </row>
    <row r="991" spans="1:5" x14ac:dyDescent="0.2">
      <c r="A991" t="str">
        <f t="shared" ca="1" si="75"/>
        <v>Major</v>
      </c>
      <c r="B991" t="str">
        <f t="shared" ca="1" si="76"/>
        <v>temporomandibular joint dysfunction</v>
      </c>
      <c r="C991">
        <f t="shared" si="79"/>
        <v>54</v>
      </c>
      <c r="D991" t="str">
        <f t="shared" ca="1" si="77"/>
        <v>Services relating to hinging joints of the jaw</v>
      </c>
      <c r="E991">
        <f t="shared" ca="1" si="78"/>
        <v>16</v>
      </c>
    </row>
    <row r="992" spans="1:5" x14ac:dyDescent="0.2">
      <c r="A992" t="str">
        <f t="shared" ca="1" si="75"/>
        <v>Basic</v>
      </c>
      <c r="B992" t="str">
        <f t="shared" ca="1" si="76"/>
        <v>non-surgical periodontics</v>
      </c>
      <c r="C992">
        <f t="shared" si="79"/>
        <v>55</v>
      </c>
      <c r="D992" t="str">
        <f t="shared" ca="1" si="77"/>
        <v xml:space="preserve">Non-surgical treatment of the gums and supporting structures of the teeth </v>
      </c>
      <c r="E992">
        <f t="shared" ca="1" si="78"/>
        <v>12</v>
      </c>
    </row>
    <row r="993" spans="1:5" x14ac:dyDescent="0.2">
      <c r="A993" t="str">
        <f t="shared" ca="1" si="75"/>
        <v>Major</v>
      </c>
      <c r="B993" t="str">
        <f t="shared" ca="1" si="76"/>
        <v>temporomandibular joint dysfunction</v>
      </c>
      <c r="C993">
        <f t="shared" si="79"/>
        <v>55</v>
      </c>
      <c r="D993" t="str">
        <f t="shared" ca="1" si="77"/>
        <v>Services relating to hinging joints of the jaw</v>
      </c>
      <c r="E993">
        <f t="shared" ca="1" si="78"/>
        <v>16</v>
      </c>
    </row>
    <row r="994" spans="1:5" x14ac:dyDescent="0.2">
      <c r="A994" t="str">
        <f t="shared" ca="1" si="75"/>
        <v>Other</v>
      </c>
      <c r="B994" t="str">
        <f t="shared" ca="1" si="76"/>
        <v>Implants</v>
      </c>
      <c r="C994">
        <f t="shared" si="79"/>
        <v>55</v>
      </c>
      <c r="D994" t="str">
        <f t="shared" ca="1" si="77"/>
        <v>Implant dental work</v>
      </c>
      <c r="E994">
        <f t="shared" ca="1" si="78"/>
        <v>18</v>
      </c>
    </row>
    <row r="995" spans="1:5" x14ac:dyDescent="0.2">
      <c r="A995" t="str">
        <f t="shared" ca="1" si="75"/>
        <v>Basic</v>
      </c>
      <c r="B995" t="str">
        <f t="shared" ca="1" si="76"/>
        <v>surgical periodontics</v>
      </c>
      <c r="C995">
        <f t="shared" si="79"/>
        <v>55</v>
      </c>
      <c r="D995" t="str">
        <f t="shared" ca="1" si="77"/>
        <v>Surgical treatment of the gums and supporting structures of the teeth</v>
      </c>
      <c r="E995">
        <f t="shared" ca="1" si="78"/>
        <v>11</v>
      </c>
    </row>
    <row r="996" spans="1:5" x14ac:dyDescent="0.2">
      <c r="A996" t="str">
        <f t="shared" ca="1" si="75"/>
        <v>Diagnostics and Preventative</v>
      </c>
      <c r="B996" t="str">
        <f t="shared" ca="1" si="76"/>
        <v>Prophylaxis</v>
      </c>
      <c r="C996">
        <f t="shared" si="79"/>
        <v>55</v>
      </c>
      <c r="D996">
        <f t="shared" ca="1" si="77"/>
        <v>0</v>
      </c>
      <c r="E996">
        <f t="shared" ca="1" si="78"/>
        <v>4</v>
      </c>
    </row>
    <row r="997" spans="1:5" x14ac:dyDescent="0.2">
      <c r="A997" t="str">
        <f t="shared" ca="1" si="75"/>
        <v>Diagnostics and Preventative</v>
      </c>
      <c r="B997" t="str">
        <f t="shared" ca="1" si="76"/>
        <v>Space Maintainers</v>
      </c>
      <c r="C997">
        <f t="shared" si="79"/>
        <v>55</v>
      </c>
      <c r="D997">
        <f t="shared" ca="1" si="77"/>
        <v>0</v>
      </c>
      <c r="E997">
        <f t="shared" ca="1" si="78"/>
        <v>7</v>
      </c>
    </row>
    <row r="998" spans="1:5" x14ac:dyDescent="0.2">
      <c r="A998" t="str">
        <f t="shared" ca="1" si="75"/>
        <v>Diagnostics and Preventative</v>
      </c>
      <c r="B998" t="str">
        <f t="shared" ca="1" si="76"/>
        <v>Space Maintainers</v>
      </c>
      <c r="C998">
        <f t="shared" si="79"/>
        <v>55</v>
      </c>
      <c r="D998">
        <f t="shared" ca="1" si="77"/>
        <v>0</v>
      </c>
      <c r="E998">
        <f t="shared" ca="1" si="78"/>
        <v>7</v>
      </c>
    </row>
    <row r="999" spans="1:5" x14ac:dyDescent="0.2">
      <c r="A999" t="str">
        <f t="shared" ca="1" si="75"/>
        <v>Diagnostics and Preventative</v>
      </c>
      <c r="B999" t="str">
        <f t="shared" ca="1" si="76"/>
        <v>Space Maintainers</v>
      </c>
      <c r="C999">
        <f t="shared" si="79"/>
        <v>55</v>
      </c>
      <c r="D999">
        <f t="shared" ca="1" si="77"/>
        <v>0</v>
      </c>
      <c r="E999">
        <f t="shared" ca="1" si="78"/>
        <v>7</v>
      </c>
    </row>
    <row r="1000" spans="1:5" x14ac:dyDescent="0.2">
      <c r="A1000" t="str">
        <f t="shared" ca="1" si="75"/>
        <v>Diagnostics and Preventative</v>
      </c>
      <c r="B1000" t="str">
        <f t="shared" ca="1" si="76"/>
        <v>Fluoride treatments</v>
      </c>
      <c r="C1000">
        <f t="shared" si="79"/>
        <v>55</v>
      </c>
      <c r="D1000">
        <f t="shared" ca="1" si="77"/>
        <v>0</v>
      </c>
      <c r="E1000">
        <f t="shared" ca="1" si="78"/>
        <v>5</v>
      </c>
    </row>
    <row r="1001" spans="1:5" x14ac:dyDescent="0.2">
      <c r="A1001" t="str">
        <f t="shared" ca="1" si="75"/>
        <v>Basic</v>
      </c>
      <c r="B1001" t="str">
        <f t="shared" ca="1" si="76"/>
        <v>endodontics</v>
      </c>
      <c r="C1001">
        <f t="shared" si="79"/>
        <v>55</v>
      </c>
      <c r="D1001" t="str">
        <f t="shared" ca="1" si="77"/>
        <v>Root canal, pulpal therapy</v>
      </c>
      <c r="E1001">
        <f t="shared" ca="1" si="78"/>
        <v>10</v>
      </c>
    </row>
    <row r="1002" spans="1:5" x14ac:dyDescent="0.2">
      <c r="A1002" t="str">
        <f t="shared" ca="1" si="75"/>
        <v>Major</v>
      </c>
      <c r="B1002" t="str">
        <f t="shared" ca="1" si="76"/>
        <v>prosthodontics</v>
      </c>
      <c r="C1002">
        <f t="shared" si="79"/>
        <v>55</v>
      </c>
      <c r="D1002" t="str">
        <f t="shared" ca="1" si="77"/>
        <v>Procedures for replacement of missing teeth by construction or repair of bridges and partial or complete dentures</v>
      </c>
      <c r="E1002">
        <f t="shared" ca="1" si="78"/>
        <v>15</v>
      </c>
    </row>
    <row r="1003" spans="1:5" x14ac:dyDescent="0.2">
      <c r="A1003" t="str">
        <f t="shared" ca="1" si="75"/>
        <v>Major</v>
      </c>
      <c r="B1003" t="str">
        <f t="shared" ca="1" si="76"/>
        <v>major restorative</v>
      </c>
      <c r="C1003">
        <f t="shared" si="79"/>
        <v>55</v>
      </c>
      <c r="D1003" t="str">
        <f t="shared" ca="1" si="77"/>
        <v>Single crowns, inlays, onlays</v>
      </c>
      <c r="E1003">
        <f t="shared" ca="1" si="78"/>
        <v>14</v>
      </c>
    </row>
    <row r="1004" spans="1:5" x14ac:dyDescent="0.2">
      <c r="A1004" t="str">
        <f t="shared" ca="1" si="75"/>
        <v>Major</v>
      </c>
      <c r="B1004" t="str">
        <f t="shared" ca="1" si="76"/>
        <v>prosthodontics</v>
      </c>
      <c r="C1004">
        <f t="shared" si="79"/>
        <v>55</v>
      </c>
      <c r="D1004" t="str">
        <f t="shared" ca="1" si="77"/>
        <v>Procedures for replacement of missing teeth by construction or repair of bridges and partial or complete dentures</v>
      </c>
      <c r="E1004">
        <f t="shared" ca="1" si="78"/>
        <v>15</v>
      </c>
    </row>
    <row r="1005" spans="1:5" x14ac:dyDescent="0.2">
      <c r="A1005" t="str">
        <f t="shared" ca="1" si="75"/>
        <v>Basic</v>
      </c>
      <c r="B1005" t="str">
        <f t="shared" ca="1" si="76"/>
        <v>endodontics</v>
      </c>
      <c r="C1005">
        <f t="shared" si="79"/>
        <v>55</v>
      </c>
      <c r="D1005" t="str">
        <f t="shared" ca="1" si="77"/>
        <v>Root canal, pulpal therapy</v>
      </c>
      <c r="E1005">
        <f t="shared" ca="1" si="78"/>
        <v>10</v>
      </c>
    </row>
    <row r="1006" spans="1:5" x14ac:dyDescent="0.2">
      <c r="A1006" t="str">
        <f t="shared" ca="1" si="75"/>
        <v>Basic</v>
      </c>
      <c r="B1006" t="str">
        <f t="shared" ca="1" si="76"/>
        <v>non-surgical periodontics</v>
      </c>
      <c r="C1006">
        <f t="shared" si="79"/>
        <v>55</v>
      </c>
      <c r="D1006" t="str">
        <f t="shared" ca="1" si="77"/>
        <v xml:space="preserve">Non-surgical treatment of the gums and supporting structures of the teeth </v>
      </c>
      <c r="E1006">
        <f t="shared" ca="1" si="78"/>
        <v>12</v>
      </c>
    </row>
    <row r="1007" spans="1:5" x14ac:dyDescent="0.2">
      <c r="A1007" t="str">
        <f t="shared" ca="1" si="75"/>
        <v>Diagnostics and Preventative</v>
      </c>
      <c r="B1007" t="str">
        <f t="shared" ca="1" si="76"/>
        <v>Space Maintainers</v>
      </c>
      <c r="C1007">
        <f t="shared" si="79"/>
        <v>55</v>
      </c>
      <c r="D1007">
        <f t="shared" ca="1" si="77"/>
        <v>0</v>
      </c>
      <c r="E1007">
        <f t="shared" ca="1" si="78"/>
        <v>7</v>
      </c>
    </row>
    <row r="1008" spans="1:5" x14ac:dyDescent="0.2">
      <c r="A1008" t="str">
        <f t="shared" ca="1" si="75"/>
        <v>Basic</v>
      </c>
      <c r="B1008" t="str">
        <f t="shared" ca="1" si="76"/>
        <v>basic restorative</v>
      </c>
      <c r="C1008">
        <f t="shared" si="79"/>
        <v>55</v>
      </c>
      <c r="D1008" t="str">
        <f t="shared" ca="1" si="77"/>
        <v>Fillings (amalgam "silver" and composite "white" non-molar)</v>
      </c>
      <c r="E1008">
        <f t="shared" ca="1" si="78"/>
        <v>8</v>
      </c>
    </row>
    <row r="1009" spans="1:5" x14ac:dyDescent="0.2">
      <c r="A1009" t="str">
        <f t="shared" ca="1" si="75"/>
        <v>Diagnostics and Preventative</v>
      </c>
      <c r="B1009" t="str">
        <f t="shared" ca="1" si="76"/>
        <v>Bitewing x-rays</v>
      </c>
      <c r="C1009">
        <f t="shared" si="79"/>
        <v>55</v>
      </c>
      <c r="D1009">
        <f t="shared" ca="1" si="77"/>
        <v>0</v>
      </c>
      <c r="E1009">
        <f t="shared" ca="1" si="78"/>
        <v>2</v>
      </c>
    </row>
    <row r="1010" spans="1:5" x14ac:dyDescent="0.2">
      <c r="A1010" t="str">
        <f t="shared" ca="1" si="75"/>
        <v>Diagnostics and Preventative</v>
      </c>
      <c r="B1010" t="str">
        <f t="shared" ca="1" si="76"/>
        <v>Sealants</v>
      </c>
      <c r="C1010">
        <f t="shared" si="79"/>
        <v>56</v>
      </c>
      <c r="D1010">
        <f t="shared" ca="1" si="77"/>
        <v>0</v>
      </c>
      <c r="E1010">
        <f t="shared" ca="1" si="78"/>
        <v>6</v>
      </c>
    </row>
    <row r="1011" spans="1:5" x14ac:dyDescent="0.2">
      <c r="A1011" t="str">
        <f t="shared" ca="1" si="75"/>
        <v>Diagnostics and Preventative</v>
      </c>
      <c r="B1011" t="str">
        <f t="shared" ca="1" si="76"/>
        <v>Bitewing x-rays</v>
      </c>
      <c r="C1011">
        <f t="shared" si="79"/>
        <v>56</v>
      </c>
      <c r="D1011">
        <f t="shared" ca="1" si="77"/>
        <v>0</v>
      </c>
      <c r="E1011">
        <f t="shared" ca="1" si="78"/>
        <v>2</v>
      </c>
    </row>
    <row r="1012" spans="1:5" x14ac:dyDescent="0.2">
      <c r="A1012" t="str">
        <f t="shared" ca="1" si="75"/>
        <v>Major</v>
      </c>
      <c r="B1012" t="str">
        <f t="shared" ca="1" si="76"/>
        <v>temporomandibular joint dysfunction</v>
      </c>
      <c r="C1012">
        <f t="shared" si="79"/>
        <v>56</v>
      </c>
      <c r="D1012" t="str">
        <f t="shared" ca="1" si="77"/>
        <v>Services relating to hinging joints of the jaw</v>
      </c>
      <c r="E1012">
        <f t="shared" ca="1" si="78"/>
        <v>16</v>
      </c>
    </row>
    <row r="1013" spans="1:5" x14ac:dyDescent="0.2">
      <c r="A1013" t="str">
        <f t="shared" ca="1" si="75"/>
        <v>Basic</v>
      </c>
      <c r="B1013" t="str">
        <f t="shared" ca="1" si="76"/>
        <v>surgical periodontics</v>
      </c>
      <c r="C1013">
        <f t="shared" si="79"/>
        <v>56</v>
      </c>
      <c r="D1013" t="str">
        <f t="shared" ca="1" si="77"/>
        <v>Surgical treatment of the gums and supporting structures of the teeth</v>
      </c>
      <c r="E1013">
        <f t="shared" ca="1" si="78"/>
        <v>11</v>
      </c>
    </row>
    <row r="1014" spans="1:5" x14ac:dyDescent="0.2">
      <c r="A1014" t="str">
        <f t="shared" ca="1" si="75"/>
        <v>Orthodontics</v>
      </c>
      <c r="B1014" t="str">
        <f t="shared" ca="1" si="76"/>
        <v>orthodontics</v>
      </c>
      <c r="C1014">
        <f t="shared" si="79"/>
        <v>56</v>
      </c>
      <c r="D1014" t="str">
        <f t="shared" ca="1" si="77"/>
        <v>For eligible dependents to age 19</v>
      </c>
      <c r="E1014">
        <f t="shared" ca="1" si="78"/>
        <v>17</v>
      </c>
    </row>
    <row r="1015" spans="1:5" x14ac:dyDescent="0.2">
      <c r="A1015" t="str">
        <f t="shared" ca="1" si="75"/>
        <v>Major</v>
      </c>
      <c r="B1015" t="str">
        <f t="shared" ca="1" si="76"/>
        <v>temporomandibular joint dysfunction</v>
      </c>
      <c r="C1015">
        <f t="shared" si="79"/>
        <v>56</v>
      </c>
      <c r="D1015" t="str">
        <f t="shared" ca="1" si="77"/>
        <v>Services relating to hinging joints of the jaw</v>
      </c>
      <c r="E1015">
        <f t="shared" ca="1" si="78"/>
        <v>16</v>
      </c>
    </row>
    <row r="1016" spans="1:5" x14ac:dyDescent="0.2">
      <c r="A1016" t="str">
        <f t="shared" ca="1" si="75"/>
        <v>Basic</v>
      </c>
      <c r="B1016" t="str">
        <f t="shared" ca="1" si="76"/>
        <v>surgical periodontics</v>
      </c>
      <c r="C1016">
        <f t="shared" si="79"/>
        <v>56</v>
      </c>
      <c r="D1016" t="str">
        <f t="shared" ca="1" si="77"/>
        <v>Surgical treatment of the gums and supporting structures of the teeth</v>
      </c>
      <c r="E1016">
        <f t="shared" ca="1" si="78"/>
        <v>11</v>
      </c>
    </row>
    <row r="1017" spans="1:5" x14ac:dyDescent="0.2">
      <c r="A1017" t="str">
        <f t="shared" ca="1" si="75"/>
        <v>Basic</v>
      </c>
      <c r="B1017" t="str">
        <f t="shared" ca="1" si="76"/>
        <v>general anesthesia</v>
      </c>
      <c r="C1017">
        <f t="shared" si="79"/>
        <v>56</v>
      </c>
      <c r="D1017" t="str">
        <f t="shared" ca="1" si="77"/>
        <v>Covered when used in conjunction with covered oral surgical procedures</v>
      </c>
      <c r="E1017">
        <f t="shared" ca="1" si="78"/>
        <v>13</v>
      </c>
    </row>
    <row r="1018" spans="1:5" x14ac:dyDescent="0.2">
      <c r="A1018" t="str">
        <f t="shared" ca="1" si="75"/>
        <v>Basic</v>
      </c>
      <c r="B1018" t="str">
        <f t="shared" ca="1" si="76"/>
        <v>endodontics</v>
      </c>
      <c r="C1018">
        <f t="shared" si="79"/>
        <v>56</v>
      </c>
      <c r="D1018" t="str">
        <f t="shared" ca="1" si="77"/>
        <v>Root canal, pulpal therapy</v>
      </c>
      <c r="E1018">
        <f t="shared" ca="1" si="78"/>
        <v>10</v>
      </c>
    </row>
    <row r="1019" spans="1:5" x14ac:dyDescent="0.2">
      <c r="A1019" t="str">
        <f t="shared" ca="1" si="75"/>
        <v>Diagnostics and Preventative</v>
      </c>
      <c r="B1019" t="str">
        <f t="shared" ca="1" si="76"/>
        <v>Periodic Exams</v>
      </c>
      <c r="C1019">
        <f t="shared" si="79"/>
        <v>56</v>
      </c>
      <c r="D1019">
        <f t="shared" ca="1" si="77"/>
        <v>0</v>
      </c>
      <c r="E1019">
        <f t="shared" ca="1" si="78"/>
        <v>1</v>
      </c>
    </row>
    <row r="1020" spans="1:5" x14ac:dyDescent="0.2">
      <c r="A1020" t="str">
        <f t="shared" ca="1" si="75"/>
        <v>Basic</v>
      </c>
      <c r="B1020" t="str">
        <f t="shared" ca="1" si="76"/>
        <v>endodontics</v>
      </c>
      <c r="C1020">
        <f t="shared" si="79"/>
        <v>56</v>
      </c>
      <c r="D1020" t="str">
        <f t="shared" ca="1" si="77"/>
        <v>Root canal, pulpal therapy</v>
      </c>
      <c r="E1020">
        <f t="shared" ca="1" si="78"/>
        <v>10</v>
      </c>
    </row>
    <row r="1021" spans="1:5" x14ac:dyDescent="0.2">
      <c r="A1021" t="str">
        <f t="shared" ca="1" si="75"/>
        <v>Other</v>
      </c>
      <c r="B1021" t="str">
        <f t="shared" ca="1" si="76"/>
        <v>Implants</v>
      </c>
      <c r="C1021">
        <f t="shared" si="79"/>
        <v>56</v>
      </c>
      <c r="D1021" t="str">
        <f t="shared" ca="1" si="77"/>
        <v>Implant dental work</v>
      </c>
      <c r="E1021">
        <f t="shared" ca="1" si="78"/>
        <v>18</v>
      </c>
    </row>
    <row r="1022" spans="1:5" x14ac:dyDescent="0.2">
      <c r="A1022" t="str">
        <f t="shared" ca="1" si="75"/>
        <v>Diagnostics and Preventative</v>
      </c>
      <c r="B1022" t="str">
        <f t="shared" ca="1" si="76"/>
        <v>Fluoride treatments</v>
      </c>
      <c r="C1022">
        <f t="shared" si="79"/>
        <v>56</v>
      </c>
      <c r="D1022">
        <f t="shared" ca="1" si="77"/>
        <v>0</v>
      </c>
      <c r="E1022">
        <f t="shared" ca="1" si="78"/>
        <v>5</v>
      </c>
    </row>
    <row r="1023" spans="1:5" x14ac:dyDescent="0.2">
      <c r="A1023" t="str">
        <f t="shared" ca="1" si="75"/>
        <v>Diagnostics and Preventative</v>
      </c>
      <c r="B1023" t="str">
        <f t="shared" ca="1" si="76"/>
        <v>Prophylaxis</v>
      </c>
      <c r="C1023">
        <f t="shared" si="79"/>
        <v>56</v>
      </c>
      <c r="D1023">
        <f t="shared" ca="1" si="77"/>
        <v>0</v>
      </c>
      <c r="E1023">
        <f t="shared" ca="1" si="78"/>
        <v>4</v>
      </c>
    </row>
    <row r="1024" spans="1:5" x14ac:dyDescent="0.2">
      <c r="A1024" t="str">
        <f t="shared" ca="1" si="75"/>
        <v>Other</v>
      </c>
      <c r="B1024" t="str">
        <f t="shared" ca="1" si="76"/>
        <v>Implants</v>
      </c>
      <c r="C1024">
        <f t="shared" si="79"/>
        <v>56</v>
      </c>
      <c r="D1024" t="str">
        <f t="shared" ca="1" si="77"/>
        <v>Implant dental work</v>
      </c>
      <c r="E1024">
        <f t="shared" ca="1" si="78"/>
        <v>18</v>
      </c>
    </row>
    <row r="1025" spans="1:5" x14ac:dyDescent="0.2">
      <c r="A1025" t="str">
        <f t="shared" ca="1" si="75"/>
        <v>Diagnostics and Preventative</v>
      </c>
      <c r="B1025" t="str">
        <f t="shared" ca="1" si="76"/>
        <v>Full-mouth x-ray</v>
      </c>
      <c r="C1025">
        <f t="shared" si="79"/>
        <v>56</v>
      </c>
      <c r="D1025">
        <f t="shared" ca="1" si="77"/>
        <v>0</v>
      </c>
      <c r="E1025">
        <f t="shared" ca="1" si="78"/>
        <v>3</v>
      </c>
    </row>
    <row r="1026" spans="1:5" x14ac:dyDescent="0.2">
      <c r="A1026" t="str">
        <f t="shared" ref="A1026:A1089" ca="1" si="80">INDEX(services,E1026,1)</f>
        <v>Diagnostics and Preventative</v>
      </c>
      <c r="B1026" t="str">
        <f t="shared" ref="B1026:B1089" ca="1" si="81">INDEX(services,E1026,2)</f>
        <v>Full-mouth x-ray</v>
      </c>
      <c r="C1026">
        <f t="shared" si="79"/>
        <v>56</v>
      </c>
      <c r="D1026">
        <f t="shared" ref="D1026:D1089" ca="1" si="82">INDEX(services,E1026,3)</f>
        <v>0</v>
      </c>
      <c r="E1026">
        <f t="shared" ref="E1026:E1089" ca="1" si="83">RANDBETWEEN(1,ROWS(services))</f>
        <v>3</v>
      </c>
    </row>
    <row r="1027" spans="1:5" x14ac:dyDescent="0.2">
      <c r="A1027" t="str">
        <f t="shared" ca="1" si="80"/>
        <v>Basic</v>
      </c>
      <c r="B1027" t="str">
        <f t="shared" ca="1" si="81"/>
        <v>endodontics</v>
      </c>
      <c r="C1027">
        <f t="shared" si="79"/>
        <v>56</v>
      </c>
      <c r="D1027" t="str">
        <f t="shared" ca="1" si="82"/>
        <v>Root canal, pulpal therapy</v>
      </c>
      <c r="E1027">
        <f t="shared" ca="1" si="83"/>
        <v>10</v>
      </c>
    </row>
    <row r="1028" spans="1:5" x14ac:dyDescent="0.2">
      <c r="A1028" t="str">
        <f t="shared" ca="1" si="80"/>
        <v>Orthodontics</v>
      </c>
      <c r="B1028" t="str">
        <f t="shared" ca="1" si="81"/>
        <v>orthodontics</v>
      </c>
      <c r="C1028">
        <f t="shared" ref="C1028:C1091" si="84">IF(MOD(ROW(C1028)-2,18)&lt;&gt;0,C1027,C1027+1)</f>
        <v>57</v>
      </c>
      <c r="D1028" t="str">
        <f t="shared" ca="1" si="82"/>
        <v>For eligible dependents to age 19</v>
      </c>
      <c r="E1028">
        <f t="shared" ca="1" si="83"/>
        <v>17</v>
      </c>
    </row>
    <row r="1029" spans="1:5" x14ac:dyDescent="0.2">
      <c r="A1029" t="str">
        <f t="shared" ca="1" si="80"/>
        <v>Major</v>
      </c>
      <c r="B1029" t="str">
        <f t="shared" ca="1" si="81"/>
        <v>major restorative</v>
      </c>
      <c r="C1029">
        <f t="shared" si="84"/>
        <v>57</v>
      </c>
      <c r="D1029" t="str">
        <f t="shared" ca="1" si="82"/>
        <v>Single crowns, inlays, onlays</v>
      </c>
      <c r="E1029">
        <f t="shared" ca="1" si="83"/>
        <v>14</v>
      </c>
    </row>
    <row r="1030" spans="1:5" x14ac:dyDescent="0.2">
      <c r="A1030" t="str">
        <f t="shared" ca="1" si="80"/>
        <v>Diagnostics and Preventative</v>
      </c>
      <c r="B1030" t="str">
        <f t="shared" ca="1" si="81"/>
        <v>Full-mouth x-ray</v>
      </c>
      <c r="C1030">
        <f t="shared" si="84"/>
        <v>57</v>
      </c>
      <c r="D1030">
        <f t="shared" ca="1" si="82"/>
        <v>0</v>
      </c>
      <c r="E1030">
        <f t="shared" ca="1" si="83"/>
        <v>3</v>
      </c>
    </row>
    <row r="1031" spans="1:5" x14ac:dyDescent="0.2">
      <c r="A1031" t="str">
        <f t="shared" ca="1" si="80"/>
        <v>Other</v>
      </c>
      <c r="B1031" t="str">
        <f t="shared" ca="1" si="81"/>
        <v>Implants</v>
      </c>
      <c r="C1031">
        <f t="shared" si="84"/>
        <v>57</v>
      </c>
      <c r="D1031" t="str">
        <f t="shared" ca="1" si="82"/>
        <v>Implant dental work</v>
      </c>
      <c r="E1031">
        <f t="shared" ca="1" si="83"/>
        <v>18</v>
      </c>
    </row>
    <row r="1032" spans="1:5" x14ac:dyDescent="0.2">
      <c r="A1032" t="str">
        <f t="shared" ca="1" si="80"/>
        <v>Diagnostics and Preventative</v>
      </c>
      <c r="B1032" t="str">
        <f t="shared" ca="1" si="81"/>
        <v>Prophylaxis</v>
      </c>
      <c r="C1032">
        <f t="shared" si="84"/>
        <v>57</v>
      </c>
      <c r="D1032">
        <f t="shared" ca="1" si="82"/>
        <v>0</v>
      </c>
      <c r="E1032">
        <f t="shared" ca="1" si="83"/>
        <v>4</v>
      </c>
    </row>
    <row r="1033" spans="1:5" x14ac:dyDescent="0.2">
      <c r="A1033" t="str">
        <f t="shared" ca="1" si="80"/>
        <v>Basic</v>
      </c>
      <c r="B1033" t="str">
        <f t="shared" ca="1" si="81"/>
        <v>general anesthesia</v>
      </c>
      <c r="C1033">
        <f t="shared" si="84"/>
        <v>57</v>
      </c>
      <c r="D1033" t="str">
        <f t="shared" ca="1" si="82"/>
        <v>Covered when used in conjunction with covered oral surgical procedures</v>
      </c>
      <c r="E1033">
        <f t="shared" ca="1" si="83"/>
        <v>13</v>
      </c>
    </row>
    <row r="1034" spans="1:5" x14ac:dyDescent="0.2">
      <c r="A1034" t="str">
        <f t="shared" ca="1" si="80"/>
        <v>Diagnostics and Preventative</v>
      </c>
      <c r="B1034" t="str">
        <f t="shared" ca="1" si="81"/>
        <v>Sealants</v>
      </c>
      <c r="C1034">
        <f t="shared" si="84"/>
        <v>57</v>
      </c>
      <c r="D1034">
        <f t="shared" ca="1" si="82"/>
        <v>0</v>
      </c>
      <c r="E1034">
        <f t="shared" ca="1" si="83"/>
        <v>6</v>
      </c>
    </row>
    <row r="1035" spans="1:5" x14ac:dyDescent="0.2">
      <c r="A1035" t="str">
        <f t="shared" ca="1" si="80"/>
        <v>Basic</v>
      </c>
      <c r="B1035" t="str">
        <f t="shared" ca="1" si="81"/>
        <v>endodontics</v>
      </c>
      <c r="C1035">
        <f t="shared" si="84"/>
        <v>57</v>
      </c>
      <c r="D1035" t="str">
        <f t="shared" ca="1" si="82"/>
        <v>Root canal, pulpal therapy</v>
      </c>
      <c r="E1035">
        <f t="shared" ca="1" si="83"/>
        <v>10</v>
      </c>
    </row>
    <row r="1036" spans="1:5" x14ac:dyDescent="0.2">
      <c r="A1036" t="str">
        <f t="shared" ca="1" si="80"/>
        <v>Other</v>
      </c>
      <c r="B1036" t="str">
        <f t="shared" ca="1" si="81"/>
        <v>Implants</v>
      </c>
      <c r="C1036">
        <f t="shared" si="84"/>
        <v>57</v>
      </c>
      <c r="D1036" t="str">
        <f t="shared" ca="1" si="82"/>
        <v>Implant dental work</v>
      </c>
      <c r="E1036">
        <f t="shared" ca="1" si="83"/>
        <v>18</v>
      </c>
    </row>
    <row r="1037" spans="1:5" x14ac:dyDescent="0.2">
      <c r="A1037" t="str">
        <f t="shared" ca="1" si="80"/>
        <v>Basic</v>
      </c>
      <c r="B1037" t="str">
        <f t="shared" ca="1" si="81"/>
        <v>basic restorative</v>
      </c>
      <c r="C1037">
        <f t="shared" si="84"/>
        <v>57</v>
      </c>
      <c r="D1037" t="str">
        <f t="shared" ca="1" si="82"/>
        <v>Fillings (amalgam "silver" and composite "white" non-molar)</v>
      </c>
      <c r="E1037">
        <f t="shared" ca="1" si="83"/>
        <v>8</v>
      </c>
    </row>
    <row r="1038" spans="1:5" x14ac:dyDescent="0.2">
      <c r="A1038" t="str">
        <f t="shared" ca="1" si="80"/>
        <v>Diagnostics and Preventative</v>
      </c>
      <c r="B1038" t="str">
        <f t="shared" ca="1" si="81"/>
        <v>Bitewing x-rays</v>
      </c>
      <c r="C1038">
        <f t="shared" si="84"/>
        <v>57</v>
      </c>
      <c r="D1038">
        <f t="shared" ca="1" si="82"/>
        <v>0</v>
      </c>
      <c r="E1038">
        <f t="shared" ca="1" si="83"/>
        <v>2</v>
      </c>
    </row>
    <row r="1039" spans="1:5" x14ac:dyDescent="0.2">
      <c r="A1039" t="str">
        <f t="shared" ca="1" si="80"/>
        <v>Other</v>
      </c>
      <c r="B1039" t="str">
        <f t="shared" ca="1" si="81"/>
        <v>Implants</v>
      </c>
      <c r="C1039">
        <f t="shared" si="84"/>
        <v>57</v>
      </c>
      <c r="D1039" t="str">
        <f t="shared" ca="1" si="82"/>
        <v>Implant dental work</v>
      </c>
      <c r="E1039">
        <f t="shared" ca="1" si="83"/>
        <v>18</v>
      </c>
    </row>
    <row r="1040" spans="1:5" x14ac:dyDescent="0.2">
      <c r="A1040" t="str">
        <f t="shared" ca="1" si="80"/>
        <v>Basic</v>
      </c>
      <c r="B1040" t="str">
        <f t="shared" ca="1" si="81"/>
        <v>surgical periodontics</v>
      </c>
      <c r="C1040">
        <f t="shared" si="84"/>
        <v>57</v>
      </c>
      <c r="D1040" t="str">
        <f t="shared" ca="1" si="82"/>
        <v>Surgical treatment of the gums and supporting structures of the teeth</v>
      </c>
      <c r="E1040">
        <f t="shared" ca="1" si="83"/>
        <v>11</v>
      </c>
    </row>
    <row r="1041" spans="1:5" x14ac:dyDescent="0.2">
      <c r="A1041" t="str">
        <f t="shared" ca="1" si="80"/>
        <v>Diagnostics and Preventative</v>
      </c>
      <c r="B1041" t="str">
        <f t="shared" ca="1" si="81"/>
        <v>Sealants</v>
      </c>
      <c r="C1041">
        <f t="shared" si="84"/>
        <v>57</v>
      </c>
      <c r="D1041">
        <f t="shared" ca="1" si="82"/>
        <v>0</v>
      </c>
      <c r="E1041">
        <f t="shared" ca="1" si="83"/>
        <v>6</v>
      </c>
    </row>
    <row r="1042" spans="1:5" x14ac:dyDescent="0.2">
      <c r="A1042" t="str">
        <f t="shared" ca="1" si="80"/>
        <v>Basic</v>
      </c>
      <c r="B1042" t="str">
        <f t="shared" ca="1" si="81"/>
        <v>basic restorative</v>
      </c>
      <c r="C1042">
        <f t="shared" si="84"/>
        <v>57</v>
      </c>
      <c r="D1042" t="str">
        <f t="shared" ca="1" si="82"/>
        <v>Fillings (amalgam "silver" and composite "white" non-molar)</v>
      </c>
      <c r="E1042">
        <f t="shared" ca="1" si="83"/>
        <v>8</v>
      </c>
    </row>
    <row r="1043" spans="1:5" x14ac:dyDescent="0.2">
      <c r="A1043" t="str">
        <f t="shared" ca="1" si="80"/>
        <v>Diagnostics and Preventative</v>
      </c>
      <c r="B1043" t="str">
        <f t="shared" ca="1" si="81"/>
        <v>Fluoride treatments</v>
      </c>
      <c r="C1043">
        <f t="shared" si="84"/>
        <v>57</v>
      </c>
      <c r="D1043">
        <f t="shared" ca="1" si="82"/>
        <v>0</v>
      </c>
      <c r="E1043">
        <f t="shared" ca="1" si="83"/>
        <v>5</v>
      </c>
    </row>
    <row r="1044" spans="1:5" x14ac:dyDescent="0.2">
      <c r="A1044" t="str">
        <f t="shared" ca="1" si="80"/>
        <v>Basic</v>
      </c>
      <c r="B1044" t="str">
        <f t="shared" ca="1" si="81"/>
        <v>endodontics</v>
      </c>
      <c r="C1044">
        <f t="shared" si="84"/>
        <v>57</v>
      </c>
      <c r="D1044" t="str">
        <f t="shared" ca="1" si="82"/>
        <v>Root canal, pulpal therapy</v>
      </c>
      <c r="E1044">
        <f t="shared" ca="1" si="83"/>
        <v>10</v>
      </c>
    </row>
    <row r="1045" spans="1:5" x14ac:dyDescent="0.2">
      <c r="A1045" t="str">
        <f t="shared" ca="1" si="80"/>
        <v>Diagnostics and Preventative</v>
      </c>
      <c r="B1045" t="str">
        <f t="shared" ca="1" si="81"/>
        <v>Sealants</v>
      </c>
      <c r="C1045">
        <f t="shared" si="84"/>
        <v>57</v>
      </c>
      <c r="D1045">
        <f t="shared" ca="1" si="82"/>
        <v>0</v>
      </c>
      <c r="E1045">
        <f t="shared" ca="1" si="83"/>
        <v>6</v>
      </c>
    </row>
    <row r="1046" spans="1:5" x14ac:dyDescent="0.2">
      <c r="A1046" t="str">
        <f t="shared" ca="1" si="80"/>
        <v>Basic</v>
      </c>
      <c r="B1046" t="str">
        <f t="shared" ca="1" si="81"/>
        <v>basic restorative</v>
      </c>
      <c r="C1046">
        <f t="shared" si="84"/>
        <v>58</v>
      </c>
      <c r="D1046" t="str">
        <f t="shared" ca="1" si="82"/>
        <v>Fillings (amalgam "silver" and composite "white" non-molar)</v>
      </c>
      <c r="E1046">
        <f t="shared" ca="1" si="83"/>
        <v>8</v>
      </c>
    </row>
    <row r="1047" spans="1:5" x14ac:dyDescent="0.2">
      <c r="A1047" t="str">
        <f t="shared" ca="1" si="80"/>
        <v>Basic</v>
      </c>
      <c r="B1047" t="str">
        <f t="shared" ca="1" si="81"/>
        <v>basic restorative</v>
      </c>
      <c r="C1047">
        <f t="shared" si="84"/>
        <v>58</v>
      </c>
      <c r="D1047" t="str">
        <f t="shared" ca="1" si="82"/>
        <v>Fillings (amalgam "silver" and composite "white" non-molar)</v>
      </c>
      <c r="E1047">
        <f t="shared" ca="1" si="83"/>
        <v>8</v>
      </c>
    </row>
    <row r="1048" spans="1:5" x14ac:dyDescent="0.2">
      <c r="A1048" t="str">
        <f t="shared" ca="1" si="80"/>
        <v>Diagnostics and Preventative</v>
      </c>
      <c r="B1048" t="str">
        <f t="shared" ca="1" si="81"/>
        <v>Space Maintainers</v>
      </c>
      <c r="C1048">
        <f t="shared" si="84"/>
        <v>58</v>
      </c>
      <c r="D1048">
        <f t="shared" ca="1" si="82"/>
        <v>0</v>
      </c>
      <c r="E1048">
        <f t="shared" ca="1" si="83"/>
        <v>7</v>
      </c>
    </row>
    <row r="1049" spans="1:5" x14ac:dyDescent="0.2">
      <c r="A1049" t="str">
        <f t="shared" ca="1" si="80"/>
        <v>Diagnostics and Preventative</v>
      </c>
      <c r="B1049" t="str">
        <f t="shared" ca="1" si="81"/>
        <v>Prophylaxis</v>
      </c>
      <c r="C1049">
        <f t="shared" si="84"/>
        <v>58</v>
      </c>
      <c r="D1049">
        <f t="shared" ca="1" si="82"/>
        <v>0</v>
      </c>
      <c r="E1049">
        <f t="shared" ca="1" si="83"/>
        <v>4</v>
      </c>
    </row>
    <row r="1050" spans="1:5" x14ac:dyDescent="0.2">
      <c r="A1050" t="str">
        <f t="shared" ca="1" si="80"/>
        <v>Diagnostics and Preventative</v>
      </c>
      <c r="B1050" t="str">
        <f t="shared" ca="1" si="81"/>
        <v>Bitewing x-rays</v>
      </c>
      <c r="C1050">
        <f t="shared" si="84"/>
        <v>58</v>
      </c>
      <c r="D1050">
        <f t="shared" ca="1" si="82"/>
        <v>0</v>
      </c>
      <c r="E1050">
        <f t="shared" ca="1" si="83"/>
        <v>2</v>
      </c>
    </row>
    <row r="1051" spans="1:5" x14ac:dyDescent="0.2">
      <c r="A1051" t="str">
        <f t="shared" ca="1" si="80"/>
        <v>Diagnostics and Preventative</v>
      </c>
      <c r="B1051" t="str">
        <f t="shared" ca="1" si="81"/>
        <v>Space Maintainers</v>
      </c>
      <c r="C1051">
        <f t="shared" si="84"/>
        <v>58</v>
      </c>
      <c r="D1051">
        <f t="shared" ca="1" si="82"/>
        <v>0</v>
      </c>
      <c r="E1051">
        <f t="shared" ca="1" si="83"/>
        <v>7</v>
      </c>
    </row>
    <row r="1052" spans="1:5" x14ac:dyDescent="0.2">
      <c r="A1052" t="str">
        <f t="shared" ca="1" si="80"/>
        <v>Basic</v>
      </c>
      <c r="B1052" t="str">
        <f t="shared" ca="1" si="81"/>
        <v>oral surgery</v>
      </c>
      <c r="C1052">
        <f t="shared" si="84"/>
        <v>58</v>
      </c>
      <c r="D1052" t="str">
        <f t="shared" ca="1" si="82"/>
        <v>Extraction and other surgery procedures, incl. pre- and post-operative care</v>
      </c>
      <c r="E1052">
        <f t="shared" ca="1" si="83"/>
        <v>9</v>
      </c>
    </row>
    <row r="1053" spans="1:5" x14ac:dyDescent="0.2">
      <c r="A1053" t="str">
        <f t="shared" ca="1" si="80"/>
        <v>Diagnostics and Preventative</v>
      </c>
      <c r="B1053" t="str">
        <f t="shared" ca="1" si="81"/>
        <v>Periodic Exams</v>
      </c>
      <c r="C1053">
        <f t="shared" si="84"/>
        <v>58</v>
      </c>
      <c r="D1053">
        <f t="shared" ca="1" si="82"/>
        <v>0</v>
      </c>
      <c r="E1053">
        <f t="shared" ca="1" si="83"/>
        <v>1</v>
      </c>
    </row>
    <row r="1054" spans="1:5" x14ac:dyDescent="0.2">
      <c r="A1054" t="str">
        <f t="shared" ca="1" si="80"/>
        <v>Diagnostics and Preventative</v>
      </c>
      <c r="B1054" t="str">
        <f t="shared" ca="1" si="81"/>
        <v>Sealants</v>
      </c>
      <c r="C1054">
        <f t="shared" si="84"/>
        <v>58</v>
      </c>
      <c r="D1054">
        <f t="shared" ca="1" si="82"/>
        <v>0</v>
      </c>
      <c r="E1054">
        <f t="shared" ca="1" si="83"/>
        <v>6</v>
      </c>
    </row>
    <row r="1055" spans="1:5" x14ac:dyDescent="0.2">
      <c r="A1055" t="str">
        <f t="shared" ca="1" si="80"/>
        <v>Basic</v>
      </c>
      <c r="B1055" t="str">
        <f t="shared" ca="1" si="81"/>
        <v>surgical periodontics</v>
      </c>
      <c r="C1055">
        <f t="shared" si="84"/>
        <v>58</v>
      </c>
      <c r="D1055" t="str">
        <f t="shared" ca="1" si="82"/>
        <v>Surgical treatment of the gums and supporting structures of the teeth</v>
      </c>
      <c r="E1055">
        <f t="shared" ca="1" si="83"/>
        <v>11</v>
      </c>
    </row>
    <row r="1056" spans="1:5" x14ac:dyDescent="0.2">
      <c r="A1056" t="str">
        <f t="shared" ca="1" si="80"/>
        <v>Basic</v>
      </c>
      <c r="B1056" t="str">
        <f t="shared" ca="1" si="81"/>
        <v>non-surgical periodontics</v>
      </c>
      <c r="C1056">
        <f t="shared" si="84"/>
        <v>58</v>
      </c>
      <c r="D1056" t="str">
        <f t="shared" ca="1" si="82"/>
        <v xml:space="preserve">Non-surgical treatment of the gums and supporting structures of the teeth </v>
      </c>
      <c r="E1056">
        <f t="shared" ca="1" si="83"/>
        <v>12</v>
      </c>
    </row>
    <row r="1057" spans="1:5" x14ac:dyDescent="0.2">
      <c r="A1057" t="str">
        <f t="shared" ca="1" si="80"/>
        <v>Basic</v>
      </c>
      <c r="B1057" t="str">
        <f t="shared" ca="1" si="81"/>
        <v>surgical periodontics</v>
      </c>
      <c r="C1057">
        <f t="shared" si="84"/>
        <v>58</v>
      </c>
      <c r="D1057" t="str">
        <f t="shared" ca="1" si="82"/>
        <v>Surgical treatment of the gums and supporting structures of the teeth</v>
      </c>
      <c r="E1057">
        <f t="shared" ca="1" si="83"/>
        <v>11</v>
      </c>
    </row>
    <row r="1058" spans="1:5" x14ac:dyDescent="0.2">
      <c r="A1058" t="str">
        <f t="shared" ca="1" si="80"/>
        <v>Basic</v>
      </c>
      <c r="B1058" t="str">
        <f t="shared" ca="1" si="81"/>
        <v>basic restorative</v>
      </c>
      <c r="C1058">
        <f t="shared" si="84"/>
        <v>58</v>
      </c>
      <c r="D1058" t="str">
        <f t="shared" ca="1" si="82"/>
        <v>Fillings (amalgam "silver" and composite "white" non-molar)</v>
      </c>
      <c r="E1058">
        <f t="shared" ca="1" si="83"/>
        <v>8</v>
      </c>
    </row>
    <row r="1059" spans="1:5" x14ac:dyDescent="0.2">
      <c r="A1059" t="str">
        <f t="shared" ca="1" si="80"/>
        <v>Diagnostics and Preventative</v>
      </c>
      <c r="B1059" t="str">
        <f t="shared" ca="1" si="81"/>
        <v>Periodic Exams</v>
      </c>
      <c r="C1059">
        <f t="shared" si="84"/>
        <v>58</v>
      </c>
      <c r="D1059">
        <f t="shared" ca="1" si="82"/>
        <v>0</v>
      </c>
      <c r="E1059">
        <f t="shared" ca="1" si="83"/>
        <v>1</v>
      </c>
    </row>
    <row r="1060" spans="1:5" x14ac:dyDescent="0.2">
      <c r="A1060" t="str">
        <f t="shared" ca="1" si="80"/>
        <v>Diagnostics and Preventative</v>
      </c>
      <c r="B1060" t="str">
        <f t="shared" ca="1" si="81"/>
        <v>Periodic Exams</v>
      </c>
      <c r="C1060">
        <f t="shared" si="84"/>
        <v>58</v>
      </c>
      <c r="D1060">
        <f t="shared" ca="1" si="82"/>
        <v>0</v>
      </c>
      <c r="E1060">
        <f t="shared" ca="1" si="83"/>
        <v>1</v>
      </c>
    </row>
    <row r="1061" spans="1:5" x14ac:dyDescent="0.2">
      <c r="A1061" t="str">
        <f t="shared" ca="1" si="80"/>
        <v>Diagnostics and Preventative</v>
      </c>
      <c r="B1061" t="str">
        <f t="shared" ca="1" si="81"/>
        <v>Space Maintainers</v>
      </c>
      <c r="C1061">
        <f t="shared" si="84"/>
        <v>58</v>
      </c>
      <c r="D1061">
        <f t="shared" ca="1" si="82"/>
        <v>0</v>
      </c>
      <c r="E1061">
        <f t="shared" ca="1" si="83"/>
        <v>7</v>
      </c>
    </row>
    <row r="1062" spans="1:5" x14ac:dyDescent="0.2">
      <c r="A1062" t="str">
        <f t="shared" ca="1" si="80"/>
        <v>Basic</v>
      </c>
      <c r="B1062" t="str">
        <f t="shared" ca="1" si="81"/>
        <v>surgical periodontics</v>
      </c>
      <c r="C1062">
        <f t="shared" si="84"/>
        <v>58</v>
      </c>
      <c r="D1062" t="str">
        <f t="shared" ca="1" si="82"/>
        <v>Surgical treatment of the gums and supporting structures of the teeth</v>
      </c>
      <c r="E1062">
        <f t="shared" ca="1" si="83"/>
        <v>11</v>
      </c>
    </row>
    <row r="1063" spans="1:5" x14ac:dyDescent="0.2">
      <c r="A1063" t="str">
        <f t="shared" ca="1" si="80"/>
        <v>Basic</v>
      </c>
      <c r="B1063" t="str">
        <f t="shared" ca="1" si="81"/>
        <v>oral surgery</v>
      </c>
      <c r="C1063">
        <f t="shared" si="84"/>
        <v>58</v>
      </c>
      <c r="D1063" t="str">
        <f t="shared" ca="1" si="82"/>
        <v>Extraction and other surgery procedures, incl. pre- and post-operative care</v>
      </c>
      <c r="E1063">
        <f t="shared" ca="1" si="83"/>
        <v>9</v>
      </c>
    </row>
    <row r="1064" spans="1:5" x14ac:dyDescent="0.2">
      <c r="A1064" t="str">
        <f t="shared" ca="1" si="80"/>
        <v>Other</v>
      </c>
      <c r="B1064" t="str">
        <f t="shared" ca="1" si="81"/>
        <v>Implants</v>
      </c>
      <c r="C1064">
        <f t="shared" si="84"/>
        <v>59</v>
      </c>
      <c r="D1064" t="str">
        <f t="shared" ca="1" si="82"/>
        <v>Implant dental work</v>
      </c>
      <c r="E1064">
        <f t="shared" ca="1" si="83"/>
        <v>18</v>
      </c>
    </row>
    <row r="1065" spans="1:5" x14ac:dyDescent="0.2">
      <c r="A1065" t="str">
        <f t="shared" ca="1" si="80"/>
        <v>Basic</v>
      </c>
      <c r="B1065" t="str">
        <f t="shared" ca="1" si="81"/>
        <v>oral surgery</v>
      </c>
      <c r="C1065">
        <f t="shared" si="84"/>
        <v>59</v>
      </c>
      <c r="D1065" t="str">
        <f t="shared" ca="1" si="82"/>
        <v>Extraction and other surgery procedures, incl. pre- and post-operative care</v>
      </c>
      <c r="E1065">
        <f t="shared" ca="1" si="83"/>
        <v>9</v>
      </c>
    </row>
    <row r="1066" spans="1:5" x14ac:dyDescent="0.2">
      <c r="A1066" t="str">
        <f t="shared" ca="1" si="80"/>
        <v>Diagnostics and Preventative</v>
      </c>
      <c r="B1066" t="str">
        <f t="shared" ca="1" si="81"/>
        <v>Sealants</v>
      </c>
      <c r="C1066">
        <f t="shared" si="84"/>
        <v>59</v>
      </c>
      <c r="D1066">
        <f t="shared" ca="1" si="82"/>
        <v>0</v>
      </c>
      <c r="E1066">
        <f t="shared" ca="1" si="83"/>
        <v>6</v>
      </c>
    </row>
    <row r="1067" spans="1:5" x14ac:dyDescent="0.2">
      <c r="A1067" t="str">
        <f t="shared" ca="1" si="80"/>
        <v>Basic</v>
      </c>
      <c r="B1067" t="str">
        <f t="shared" ca="1" si="81"/>
        <v>oral surgery</v>
      </c>
      <c r="C1067">
        <f t="shared" si="84"/>
        <v>59</v>
      </c>
      <c r="D1067" t="str">
        <f t="shared" ca="1" si="82"/>
        <v>Extraction and other surgery procedures, incl. pre- and post-operative care</v>
      </c>
      <c r="E1067">
        <f t="shared" ca="1" si="83"/>
        <v>9</v>
      </c>
    </row>
    <row r="1068" spans="1:5" x14ac:dyDescent="0.2">
      <c r="A1068" t="str">
        <f t="shared" ca="1" si="80"/>
        <v>Basic</v>
      </c>
      <c r="B1068" t="str">
        <f t="shared" ca="1" si="81"/>
        <v>oral surgery</v>
      </c>
      <c r="C1068">
        <f t="shared" si="84"/>
        <v>59</v>
      </c>
      <c r="D1068" t="str">
        <f t="shared" ca="1" si="82"/>
        <v>Extraction and other surgery procedures, incl. pre- and post-operative care</v>
      </c>
      <c r="E1068">
        <f t="shared" ca="1" si="83"/>
        <v>9</v>
      </c>
    </row>
    <row r="1069" spans="1:5" x14ac:dyDescent="0.2">
      <c r="A1069" t="str">
        <f t="shared" ca="1" si="80"/>
        <v>Basic</v>
      </c>
      <c r="B1069" t="str">
        <f t="shared" ca="1" si="81"/>
        <v>non-surgical periodontics</v>
      </c>
      <c r="C1069">
        <f t="shared" si="84"/>
        <v>59</v>
      </c>
      <c r="D1069" t="str">
        <f t="shared" ca="1" si="82"/>
        <v xml:space="preserve">Non-surgical treatment of the gums and supporting structures of the teeth </v>
      </c>
      <c r="E1069">
        <f t="shared" ca="1" si="83"/>
        <v>12</v>
      </c>
    </row>
    <row r="1070" spans="1:5" x14ac:dyDescent="0.2">
      <c r="A1070" t="str">
        <f t="shared" ca="1" si="80"/>
        <v>Basic</v>
      </c>
      <c r="B1070" t="str">
        <f t="shared" ca="1" si="81"/>
        <v>general anesthesia</v>
      </c>
      <c r="C1070">
        <f t="shared" si="84"/>
        <v>59</v>
      </c>
      <c r="D1070" t="str">
        <f t="shared" ca="1" si="82"/>
        <v>Covered when used in conjunction with covered oral surgical procedures</v>
      </c>
      <c r="E1070">
        <f t="shared" ca="1" si="83"/>
        <v>13</v>
      </c>
    </row>
    <row r="1071" spans="1:5" x14ac:dyDescent="0.2">
      <c r="A1071" t="str">
        <f t="shared" ca="1" si="80"/>
        <v>Major</v>
      </c>
      <c r="B1071" t="str">
        <f t="shared" ca="1" si="81"/>
        <v>prosthodontics</v>
      </c>
      <c r="C1071">
        <f t="shared" si="84"/>
        <v>59</v>
      </c>
      <c r="D1071" t="str">
        <f t="shared" ca="1" si="82"/>
        <v>Procedures for replacement of missing teeth by construction or repair of bridges and partial or complete dentures</v>
      </c>
      <c r="E1071">
        <f t="shared" ca="1" si="83"/>
        <v>15</v>
      </c>
    </row>
    <row r="1072" spans="1:5" x14ac:dyDescent="0.2">
      <c r="A1072" t="str">
        <f t="shared" ca="1" si="80"/>
        <v>Diagnostics and Preventative</v>
      </c>
      <c r="B1072" t="str">
        <f t="shared" ca="1" si="81"/>
        <v>Fluoride treatments</v>
      </c>
      <c r="C1072">
        <f t="shared" si="84"/>
        <v>59</v>
      </c>
      <c r="D1072">
        <f t="shared" ca="1" si="82"/>
        <v>0</v>
      </c>
      <c r="E1072">
        <f t="shared" ca="1" si="83"/>
        <v>5</v>
      </c>
    </row>
    <row r="1073" spans="1:5" x14ac:dyDescent="0.2">
      <c r="A1073" t="str">
        <f t="shared" ca="1" si="80"/>
        <v>Major</v>
      </c>
      <c r="B1073" t="str">
        <f t="shared" ca="1" si="81"/>
        <v>major restorative</v>
      </c>
      <c r="C1073">
        <f t="shared" si="84"/>
        <v>59</v>
      </c>
      <c r="D1073" t="str">
        <f t="shared" ca="1" si="82"/>
        <v>Single crowns, inlays, onlays</v>
      </c>
      <c r="E1073">
        <f t="shared" ca="1" si="83"/>
        <v>14</v>
      </c>
    </row>
    <row r="1074" spans="1:5" x14ac:dyDescent="0.2">
      <c r="A1074" t="str">
        <f t="shared" ca="1" si="80"/>
        <v>Diagnostics and Preventative</v>
      </c>
      <c r="B1074" t="str">
        <f t="shared" ca="1" si="81"/>
        <v>Full-mouth x-ray</v>
      </c>
      <c r="C1074">
        <f t="shared" si="84"/>
        <v>59</v>
      </c>
      <c r="D1074">
        <f t="shared" ca="1" si="82"/>
        <v>0</v>
      </c>
      <c r="E1074">
        <f t="shared" ca="1" si="83"/>
        <v>3</v>
      </c>
    </row>
    <row r="1075" spans="1:5" x14ac:dyDescent="0.2">
      <c r="A1075" t="str">
        <f t="shared" ca="1" si="80"/>
        <v>Basic</v>
      </c>
      <c r="B1075" t="str">
        <f t="shared" ca="1" si="81"/>
        <v>oral surgery</v>
      </c>
      <c r="C1075">
        <f t="shared" si="84"/>
        <v>59</v>
      </c>
      <c r="D1075" t="str">
        <f t="shared" ca="1" si="82"/>
        <v>Extraction and other surgery procedures, incl. pre- and post-operative care</v>
      </c>
      <c r="E1075">
        <f t="shared" ca="1" si="83"/>
        <v>9</v>
      </c>
    </row>
    <row r="1076" spans="1:5" x14ac:dyDescent="0.2">
      <c r="A1076" t="str">
        <f t="shared" ca="1" si="80"/>
        <v>Diagnostics and Preventative</v>
      </c>
      <c r="B1076" t="str">
        <f t="shared" ca="1" si="81"/>
        <v>Periodic Exams</v>
      </c>
      <c r="C1076">
        <f t="shared" si="84"/>
        <v>59</v>
      </c>
      <c r="D1076">
        <f t="shared" ca="1" si="82"/>
        <v>0</v>
      </c>
      <c r="E1076">
        <f t="shared" ca="1" si="83"/>
        <v>1</v>
      </c>
    </row>
    <row r="1077" spans="1:5" x14ac:dyDescent="0.2">
      <c r="A1077" t="str">
        <f t="shared" ca="1" si="80"/>
        <v>Basic</v>
      </c>
      <c r="B1077" t="str">
        <f t="shared" ca="1" si="81"/>
        <v>non-surgical periodontics</v>
      </c>
      <c r="C1077">
        <f t="shared" si="84"/>
        <v>59</v>
      </c>
      <c r="D1077" t="str">
        <f t="shared" ca="1" si="82"/>
        <v xml:space="preserve">Non-surgical treatment of the gums and supporting structures of the teeth </v>
      </c>
      <c r="E1077">
        <f t="shared" ca="1" si="83"/>
        <v>12</v>
      </c>
    </row>
    <row r="1078" spans="1:5" x14ac:dyDescent="0.2">
      <c r="A1078" t="str">
        <f t="shared" ca="1" si="80"/>
        <v>Diagnostics and Preventative</v>
      </c>
      <c r="B1078" t="str">
        <f t="shared" ca="1" si="81"/>
        <v>Prophylaxis</v>
      </c>
      <c r="C1078">
        <f t="shared" si="84"/>
        <v>59</v>
      </c>
      <c r="D1078">
        <f t="shared" ca="1" si="82"/>
        <v>0</v>
      </c>
      <c r="E1078">
        <f t="shared" ca="1" si="83"/>
        <v>4</v>
      </c>
    </row>
    <row r="1079" spans="1:5" x14ac:dyDescent="0.2">
      <c r="A1079" t="str">
        <f t="shared" ca="1" si="80"/>
        <v>Basic</v>
      </c>
      <c r="B1079" t="str">
        <f t="shared" ca="1" si="81"/>
        <v>endodontics</v>
      </c>
      <c r="C1079">
        <f t="shared" si="84"/>
        <v>59</v>
      </c>
      <c r="D1079" t="str">
        <f t="shared" ca="1" si="82"/>
        <v>Root canal, pulpal therapy</v>
      </c>
      <c r="E1079">
        <f t="shared" ca="1" si="83"/>
        <v>10</v>
      </c>
    </row>
    <row r="1080" spans="1:5" x14ac:dyDescent="0.2">
      <c r="A1080" t="str">
        <f t="shared" ca="1" si="80"/>
        <v>Basic</v>
      </c>
      <c r="B1080" t="str">
        <f t="shared" ca="1" si="81"/>
        <v>endodontics</v>
      </c>
      <c r="C1080">
        <f t="shared" si="84"/>
        <v>59</v>
      </c>
      <c r="D1080" t="str">
        <f t="shared" ca="1" si="82"/>
        <v>Root canal, pulpal therapy</v>
      </c>
      <c r="E1080">
        <f t="shared" ca="1" si="83"/>
        <v>10</v>
      </c>
    </row>
    <row r="1081" spans="1:5" x14ac:dyDescent="0.2">
      <c r="A1081" t="str">
        <f t="shared" ca="1" si="80"/>
        <v>Basic</v>
      </c>
      <c r="B1081" t="str">
        <f t="shared" ca="1" si="81"/>
        <v>non-surgical periodontics</v>
      </c>
      <c r="C1081">
        <f t="shared" si="84"/>
        <v>59</v>
      </c>
      <c r="D1081" t="str">
        <f t="shared" ca="1" si="82"/>
        <v xml:space="preserve">Non-surgical treatment of the gums and supporting structures of the teeth </v>
      </c>
      <c r="E1081">
        <f t="shared" ca="1" si="83"/>
        <v>12</v>
      </c>
    </row>
    <row r="1082" spans="1:5" x14ac:dyDescent="0.2">
      <c r="A1082" t="str">
        <f t="shared" ca="1" si="80"/>
        <v>Diagnostics and Preventative</v>
      </c>
      <c r="B1082" t="str">
        <f t="shared" ca="1" si="81"/>
        <v>Fluoride treatments</v>
      </c>
      <c r="C1082">
        <f t="shared" si="84"/>
        <v>60</v>
      </c>
      <c r="D1082">
        <f t="shared" ca="1" si="82"/>
        <v>0</v>
      </c>
      <c r="E1082">
        <f t="shared" ca="1" si="83"/>
        <v>5</v>
      </c>
    </row>
    <row r="1083" spans="1:5" x14ac:dyDescent="0.2">
      <c r="A1083" t="str">
        <f t="shared" ca="1" si="80"/>
        <v>Basic</v>
      </c>
      <c r="B1083" t="str">
        <f t="shared" ca="1" si="81"/>
        <v>non-surgical periodontics</v>
      </c>
      <c r="C1083">
        <f t="shared" si="84"/>
        <v>60</v>
      </c>
      <c r="D1083" t="str">
        <f t="shared" ca="1" si="82"/>
        <v xml:space="preserve">Non-surgical treatment of the gums and supporting structures of the teeth </v>
      </c>
      <c r="E1083">
        <f t="shared" ca="1" si="83"/>
        <v>12</v>
      </c>
    </row>
    <row r="1084" spans="1:5" x14ac:dyDescent="0.2">
      <c r="A1084" t="str">
        <f t="shared" ca="1" si="80"/>
        <v>Other</v>
      </c>
      <c r="B1084" t="str">
        <f t="shared" ca="1" si="81"/>
        <v>Implants</v>
      </c>
      <c r="C1084">
        <f t="shared" si="84"/>
        <v>60</v>
      </c>
      <c r="D1084" t="str">
        <f t="shared" ca="1" si="82"/>
        <v>Implant dental work</v>
      </c>
      <c r="E1084">
        <f t="shared" ca="1" si="83"/>
        <v>18</v>
      </c>
    </row>
    <row r="1085" spans="1:5" x14ac:dyDescent="0.2">
      <c r="A1085" t="str">
        <f t="shared" ca="1" si="80"/>
        <v>Diagnostics and Preventative</v>
      </c>
      <c r="B1085" t="str">
        <f t="shared" ca="1" si="81"/>
        <v>Periodic Exams</v>
      </c>
      <c r="C1085">
        <f t="shared" si="84"/>
        <v>60</v>
      </c>
      <c r="D1085">
        <f t="shared" ca="1" si="82"/>
        <v>0</v>
      </c>
      <c r="E1085">
        <f t="shared" ca="1" si="83"/>
        <v>1</v>
      </c>
    </row>
    <row r="1086" spans="1:5" x14ac:dyDescent="0.2">
      <c r="A1086" t="str">
        <f t="shared" ca="1" si="80"/>
        <v>Basic</v>
      </c>
      <c r="B1086" t="str">
        <f t="shared" ca="1" si="81"/>
        <v>oral surgery</v>
      </c>
      <c r="C1086">
        <f t="shared" si="84"/>
        <v>60</v>
      </c>
      <c r="D1086" t="str">
        <f t="shared" ca="1" si="82"/>
        <v>Extraction and other surgery procedures, incl. pre- and post-operative care</v>
      </c>
      <c r="E1086">
        <f t="shared" ca="1" si="83"/>
        <v>9</v>
      </c>
    </row>
    <row r="1087" spans="1:5" x14ac:dyDescent="0.2">
      <c r="A1087" t="str">
        <f t="shared" ca="1" si="80"/>
        <v>Diagnostics and Preventative</v>
      </c>
      <c r="B1087" t="str">
        <f t="shared" ca="1" si="81"/>
        <v>Bitewing x-rays</v>
      </c>
      <c r="C1087">
        <f t="shared" si="84"/>
        <v>60</v>
      </c>
      <c r="D1087">
        <f t="shared" ca="1" si="82"/>
        <v>0</v>
      </c>
      <c r="E1087">
        <f t="shared" ca="1" si="83"/>
        <v>2</v>
      </c>
    </row>
    <row r="1088" spans="1:5" x14ac:dyDescent="0.2">
      <c r="A1088" t="str">
        <f t="shared" ca="1" si="80"/>
        <v>Major</v>
      </c>
      <c r="B1088" t="str">
        <f t="shared" ca="1" si="81"/>
        <v>prosthodontics</v>
      </c>
      <c r="C1088">
        <f t="shared" si="84"/>
        <v>60</v>
      </c>
      <c r="D1088" t="str">
        <f t="shared" ca="1" si="82"/>
        <v>Procedures for replacement of missing teeth by construction or repair of bridges and partial or complete dentures</v>
      </c>
      <c r="E1088">
        <f t="shared" ca="1" si="83"/>
        <v>15</v>
      </c>
    </row>
    <row r="1089" spans="1:5" x14ac:dyDescent="0.2">
      <c r="A1089" t="str">
        <f t="shared" ca="1" si="80"/>
        <v>Diagnostics and Preventative</v>
      </c>
      <c r="B1089" t="str">
        <f t="shared" ca="1" si="81"/>
        <v>Full-mouth x-ray</v>
      </c>
      <c r="C1089">
        <f t="shared" si="84"/>
        <v>60</v>
      </c>
      <c r="D1089">
        <f t="shared" ca="1" si="82"/>
        <v>0</v>
      </c>
      <c r="E1089">
        <f t="shared" ca="1" si="83"/>
        <v>3</v>
      </c>
    </row>
    <row r="1090" spans="1:5" x14ac:dyDescent="0.2">
      <c r="A1090" t="str">
        <f t="shared" ref="A1090:A1153" ca="1" si="85">INDEX(services,E1090,1)</f>
        <v>Diagnostics and Preventative</v>
      </c>
      <c r="B1090" t="str">
        <f t="shared" ref="B1090:B1153" ca="1" si="86">INDEX(services,E1090,2)</f>
        <v>Fluoride treatments</v>
      </c>
      <c r="C1090">
        <f t="shared" si="84"/>
        <v>60</v>
      </c>
      <c r="D1090">
        <f t="shared" ref="D1090:D1153" ca="1" si="87">INDEX(services,E1090,3)</f>
        <v>0</v>
      </c>
      <c r="E1090">
        <f t="shared" ref="E1090:E1153" ca="1" si="88">RANDBETWEEN(1,ROWS(services))</f>
        <v>5</v>
      </c>
    </row>
    <row r="1091" spans="1:5" x14ac:dyDescent="0.2">
      <c r="A1091" t="str">
        <f t="shared" ca="1" si="85"/>
        <v>Basic</v>
      </c>
      <c r="B1091" t="str">
        <f t="shared" ca="1" si="86"/>
        <v>non-surgical periodontics</v>
      </c>
      <c r="C1091">
        <f t="shared" si="84"/>
        <v>60</v>
      </c>
      <c r="D1091" t="str">
        <f t="shared" ca="1" si="87"/>
        <v xml:space="preserve">Non-surgical treatment of the gums and supporting structures of the teeth </v>
      </c>
      <c r="E1091">
        <f t="shared" ca="1" si="88"/>
        <v>12</v>
      </c>
    </row>
    <row r="1092" spans="1:5" x14ac:dyDescent="0.2">
      <c r="A1092" t="str">
        <f t="shared" ca="1" si="85"/>
        <v>Other</v>
      </c>
      <c r="B1092" t="str">
        <f t="shared" ca="1" si="86"/>
        <v>Implants</v>
      </c>
      <c r="C1092">
        <f t="shared" ref="C1092:C1155" si="89">IF(MOD(ROW(C1092)-2,18)&lt;&gt;0,C1091,C1091+1)</f>
        <v>60</v>
      </c>
      <c r="D1092" t="str">
        <f t="shared" ca="1" si="87"/>
        <v>Implant dental work</v>
      </c>
      <c r="E1092">
        <f t="shared" ca="1" si="88"/>
        <v>18</v>
      </c>
    </row>
    <row r="1093" spans="1:5" x14ac:dyDescent="0.2">
      <c r="A1093" t="str">
        <f t="shared" ca="1" si="85"/>
        <v>Diagnostics and Preventative</v>
      </c>
      <c r="B1093" t="str">
        <f t="shared" ca="1" si="86"/>
        <v>Prophylaxis</v>
      </c>
      <c r="C1093">
        <f t="shared" si="89"/>
        <v>60</v>
      </c>
      <c r="D1093">
        <f t="shared" ca="1" si="87"/>
        <v>0</v>
      </c>
      <c r="E1093">
        <f t="shared" ca="1" si="88"/>
        <v>4</v>
      </c>
    </row>
    <row r="1094" spans="1:5" x14ac:dyDescent="0.2">
      <c r="A1094" t="str">
        <f t="shared" ca="1" si="85"/>
        <v>Diagnostics and Preventative</v>
      </c>
      <c r="B1094" t="str">
        <f t="shared" ca="1" si="86"/>
        <v>Bitewing x-rays</v>
      </c>
      <c r="C1094">
        <f t="shared" si="89"/>
        <v>60</v>
      </c>
      <c r="D1094">
        <f t="shared" ca="1" si="87"/>
        <v>0</v>
      </c>
      <c r="E1094">
        <f t="shared" ca="1" si="88"/>
        <v>2</v>
      </c>
    </row>
    <row r="1095" spans="1:5" x14ac:dyDescent="0.2">
      <c r="A1095" t="str">
        <f t="shared" ca="1" si="85"/>
        <v>Diagnostics and Preventative</v>
      </c>
      <c r="B1095" t="str">
        <f t="shared" ca="1" si="86"/>
        <v>Prophylaxis</v>
      </c>
      <c r="C1095">
        <f t="shared" si="89"/>
        <v>60</v>
      </c>
      <c r="D1095">
        <f t="shared" ca="1" si="87"/>
        <v>0</v>
      </c>
      <c r="E1095">
        <f t="shared" ca="1" si="88"/>
        <v>4</v>
      </c>
    </row>
    <row r="1096" spans="1:5" x14ac:dyDescent="0.2">
      <c r="A1096" t="str">
        <f t="shared" ca="1" si="85"/>
        <v>Basic</v>
      </c>
      <c r="B1096" t="str">
        <f t="shared" ca="1" si="86"/>
        <v>basic restorative</v>
      </c>
      <c r="C1096">
        <f t="shared" si="89"/>
        <v>60</v>
      </c>
      <c r="D1096" t="str">
        <f t="shared" ca="1" si="87"/>
        <v>Fillings (amalgam "silver" and composite "white" non-molar)</v>
      </c>
      <c r="E1096">
        <f t="shared" ca="1" si="88"/>
        <v>8</v>
      </c>
    </row>
    <row r="1097" spans="1:5" x14ac:dyDescent="0.2">
      <c r="A1097" t="str">
        <f t="shared" ca="1" si="85"/>
        <v>Diagnostics and Preventative</v>
      </c>
      <c r="B1097" t="str">
        <f t="shared" ca="1" si="86"/>
        <v>Periodic Exams</v>
      </c>
      <c r="C1097">
        <f t="shared" si="89"/>
        <v>60</v>
      </c>
      <c r="D1097">
        <f t="shared" ca="1" si="87"/>
        <v>0</v>
      </c>
      <c r="E1097">
        <f t="shared" ca="1" si="88"/>
        <v>1</v>
      </c>
    </row>
    <row r="1098" spans="1:5" x14ac:dyDescent="0.2">
      <c r="A1098" t="str">
        <f t="shared" ca="1" si="85"/>
        <v>Other</v>
      </c>
      <c r="B1098" t="str">
        <f t="shared" ca="1" si="86"/>
        <v>Implants</v>
      </c>
      <c r="C1098">
        <f t="shared" si="89"/>
        <v>60</v>
      </c>
      <c r="D1098" t="str">
        <f t="shared" ca="1" si="87"/>
        <v>Implant dental work</v>
      </c>
      <c r="E1098">
        <f t="shared" ca="1" si="88"/>
        <v>18</v>
      </c>
    </row>
    <row r="1099" spans="1:5" x14ac:dyDescent="0.2">
      <c r="A1099" t="str">
        <f t="shared" ca="1" si="85"/>
        <v>Basic</v>
      </c>
      <c r="B1099" t="str">
        <f t="shared" ca="1" si="86"/>
        <v>general anesthesia</v>
      </c>
      <c r="C1099">
        <f t="shared" si="89"/>
        <v>60</v>
      </c>
      <c r="D1099" t="str">
        <f t="shared" ca="1" si="87"/>
        <v>Covered when used in conjunction with covered oral surgical procedures</v>
      </c>
      <c r="E1099">
        <f t="shared" ca="1" si="88"/>
        <v>13</v>
      </c>
    </row>
    <row r="1100" spans="1:5" x14ac:dyDescent="0.2">
      <c r="A1100" t="str">
        <f t="shared" ca="1" si="85"/>
        <v>Major</v>
      </c>
      <c r="B1100" t="str">
        <f t="shared" ca="1" si="86"/>
        <v>prosthodontics</v>
      </c>
      <c r="C1100">
        <f t="shared" si="89"/>
        <v>61</v>
      </c>
      <c r="D1100" t="str">
        <f t="shared" ca="1" si="87"/>
        <v>Procedures for replacement of missing teeth by construction or repair of bridges and partial or complete dentures</v>
      </c>
      <c r="E1100">
        <f t="shared" ca="1" si="88"/>
        <v>15</v>
      </c>
    </row>
    <row r="1101" spans="1:5" x14ac:dyDescent="0.2">
      <c r="A1101" t="str">
        <f t="shared" ca="1" si="85"/>
        <v>Diagnostics and Preventative</v>
      </c>
      <c r="B1101" t="str">
        <f t="shared" ca="1" si="86"/>
        <v>Sealants</v>
      </c>
      <c r="C1101">
        <f t="shared" si="89"/>
        <v>61</v>
      </c>
      <c r="D1101">
        <f t="shared" ca="1" si="87"/>
        <v>0</v>
      </c>
      <c r="E1101">
        <f t="shared" ca="1" si="88"/>
        <v>6</v>
      </c>
    </row>
    <row r="1102" spans="1:5" x14ac:dyDescent="0.2">
      <c r="A1102" t="str">
        <f t="shared" ca="1" si="85"/>
        <v>Major</v>
      </c>
      <c r="B1102" t="str">
        <f t="shared" ca="1" si="86"/>
        <v>temporomandibular joint dysfunction</v>
      </c>
      <c r="C1102">
        <f t="shared" si="89"/>
        <v>61</v>
      </c>
      <c r="D1102" t="str">
        <f t="shared" ca="1" si="87"/>
        <v>Services relating to hinging joints of the jaw</v>
      </c>
      <c r="E1102">
        <f t="shared" ca="1" si="88"/>
        <v>16</v>
      </c>
    </row>
    <row r="1103" spans="1:5" x14ac:dyDescent="0.2">
      <c r="A1103" t="str">
        <f t="shared" ca="1" si="85"/>
        <v>Basic</v>
      </c>
      <c r="B1103" t="str">
        <f t="shared" ca="1" si="86"/>
        <v>surgical periodontics</v>
      </c>
      <c r="C1103">
        <f t="shared" si="89"/>
        <v>61</v>
      </c>
      <c r="D1103" t="str">
        <f t="shared" ca="1" si="87"/>
        <v>Surgical treatment of the gums and supporting structures of the teeth</v>
      </c>
      <c r="E1103">
        <f t="shared" ca="1" si="88"/>
        <v>11</v>
      </c>
    </row>
    <row r="1104" spans="1:5" x14ac:dyDescent="0.2">
      <c r="A1104" t="str">
        <f t="shared" ca="1" si="85"/>
        <v>Major</v>
      </c>
      <c r="B1104" t="str">
        <f t="shared" ca="1" si="86"/>
        <v>prosthodontics</v>
      </c>
      <c r="C1104">
        <f t="shared" si="89"/>
        <v>61</v>
      </c>
      <c r="D1104" t="str">
        <f t="shared" ca="1" si="87"/>
        <v>Procedures for replacement of missing teeth by construction or repair of bridges and partial or complete dentures</v>
      </c>
      <c r="E1104">
        <f t="shared" ca="1" si="88"/>
        <v>15</v>
      </c>
    </row>
    <row r="1105" spans="1:5" x14ac:dyDescent="0.2">
      <c r="A1105" t="str">
        <f t="shared" ca="1" si="85"/>
        <v>Basic</v>
      </c>
      <c r="B1105" t="str">
        <f t="shared" ca="1" si="86"/>
        <v>general anesthesia</v>
      </c>
      <c r="C1105">
        <f t="shared" si="89"/>
        <v>61</v>
      </c>
      <c r="D1105" t="str">
        <f t="shared" ca="1" si="87"/>
        <v>Covered when used in conjunction with covered oral surgical procedures</v>
      </c>
      <c r="E1105">
        <f t="shared" ca="1" si="88"/>
        <v>13</v>
      </c>
    </row>
    <row r="1106" spans="1:5" x14ac:dyDescent="0.2">
      <c r="A1106" t="str">
        <f t="shared" ca="1" si="85"/>
        <v>Major</v>
      </c>
      <c r="B1106" t="str">
        <f t="shared" ca="1" si="86"/>
        <v>temporomandibular joint dysfunction</v>
      </c>
      <c r="C1106">
        <f t="shared" si="89"/>
        <v>61</v>
      </c>
      <c r="D1106" t="str">
        <f t="shared" ca="1" si="87"/>
        <v>Services relating to hinging joints of the jaw</v>
      </c>
      <c r="E1106">
        <f t="shared" ca="1" si="88"/>
        <v>16</v>
      </c>
    </row>
    <row r="1107" spans="1:5" x14ac:dyDescent="0.2">
      <c r="A1107" t="str">
        <f t="shared" ca="1" si="85"/>
        <v>Major</v>
      </c>
      <c r="B1107" t="str">
        <f t="shared" ca="1" si="86"/>
        <v>prosthodontics</v>
      </c>
      <c r="C1107">
        <f t="shared" si="89"/>
        <v>61</v>
      </c>
      <c r="D1107" t="str">
        <f t="shared" ca="1" si="87"/>
        <v>Procedures for replacement of missing teeth by construction or repair of bridges and partial or complete dentures</v>
      </c>
      <c r="E1107">
        <f t="shared" ca="1" si="88"/>
        <v>15</v>
      </c>
    </row>
    <row r="1108" spans="1:5" x14ac:dyDescent="0.2">
      <c r="A1108" t="str">
        <f t="shared" ca="1" si="85"/>
        <v>Basic</v>
      </c>
      <c r="B1108" t="str">
        <f t="shared" ca="1" si="86"/>
        <v>basic restorative</v>
      </c>
      <c r="C1108">
        <f t="shared" si="89"/>
        <v>61</v>
      </c>
      <c r="D1108" t="str">
        <f t="shared" ca="1" si="87"/>
        <v>Fillings (amalgam "silver" and composite "white" non-molar)</v>
      </c>
      <c r="E1108">
        <f t="shared" ca="1" si="88"/>
        <v>8</v>
      </c>
    </row>
    <row r="1109" spans="1:5" x14ac:dyDescent="0.2">
      <c r="A1109" t="str">
        <f t="shared" ca="1" si="85"/>
        <v>Orthodontics</v>
      </c>
      <c r="B1109" t="str">
        <f t="shared" ca="1" si="86"/>
        <v>orthodontics</v>
      </c>
      <c r="C1109">
        <f t="shared" si="89"/>
        <v>61</v>
      </c>
      <c r="D1109" t="str">
        <f t="shared" ca="1" si="87"/>
        <v>For eligible dependents to age 19</v>
      </c>
      <c r="E1109">
        <f t="shared" ca="1" si="88"/>
        <v>17</v>
      </c>
    </row>
    <row r="1110" spans="1:5" x14ac:dyDescent="0.2">
      <c r="A1110" t="str">
        <f t="shared" ca="1" si="85"/>
        <v>Major</v>
      </c>
      <c r="B1110" t="str">
        <f t="shared" ca="1" si="86"/>
        <v>temporomandibular joint dysfunction</v>
      </c>
      <c r="C1110">
        <f t="shared" si="89"/>
        <v>61</v>
      </c>
      <c r="D1110" t="str">
        <f t="shared" ca="1" si="87"/>
        <v>Services relating to hinging joints of the jaw</v>
      </c>
      <c r="E1110">
        <f t="shared" ca="1" si="88"/>
        <v>16</v>
      </c>
    </row>
    <row r="1111" spans="1:5" x14ac:dyDescent="0.2">
      <c r="A1111" t="str">
        <f t="shared" ca="1" si="85"/>
        <v>Basic</v>
      </c>
      <c r="B1111" t="str">
        <f t="shared" ca="1" si="86"/>
        <v>oral surgery</v>
      </c>
      <c r="C1111">
        <f t="shared" si="89"/>
        <v>61</v>
      </c>
      <c r="D1111" t="str">
        <f t="shared" ca="1" si="87"/>
        <v>Extraction and other surgery procedures, incl. pre- and post-operative care</v>
      </c>
      <c r="E1111">
        <f t="shared" ca="1" si="88"/>
        <v>9</v>
      </c>
    </row>
    <row r="1112" spans="1:5" x14ac:dyDescent="0.2">
      <c r="A1112" t="str">
        <f t="shared" ca="1" si="85"/>
        <v>Basic</v>
      </c>
      <c r="B1112" t="str">
        <f t="shared" ca="1" si="86"/>
        <v>basic restorative</v>
      </c>
      <c r="C1112">
        <f t="shared" si="89"/>
        <v>61</v>
      </c>
      <c r="D1112" t="str">
        <f t="shared" ca="1" si="87"/>
        <v>Fillings (amalgam "silver" and composite "white" non-molar)</v>
      </c>
      <c r="E1112">
        <f t="shared" ca="1" si="88"/>
        <v>8</v>
      </c>
    </row>
    <row r="1113" spans="1:5" x14ac:dyDescent="0.2">
      <c r="A1113" t="str">
        <f t="shared" ca="1" si="85"/>
        <v>Diagnostics and Preventative</v>
      </c>
      <c r="B1113" t="str">
        <f t="shared" ca="1" si="86"/>
        <v>Bitewing x-rays</v>
      </c>
      <c r="C1113">
        <f t="shared" si="89"/>
        <v>61</v>
      </c>
      <c r="D1113">
        <f t="shared" ca="1" si="87"/>
        <v>0</v>
      </c>
      <c r="E1113">
        <f t="shared" ca="1" si="88"/>
        <v>2</v>
      </c>
    </row>
    <row r="1114" spans="1:5" x14ac:dyDescent="0.2">
      <c r="A1114" t="str">
        <f t="shared" ca="1" si="85"/>
        <v>Diagnostics and Preventative</v>
      </c>
      <c r="B1114" t="str">
        <f t="shared" ca="1" si="86"/>
        <v>Prophylaxis</v>
      </c>
      <c r="C1114">
        <f t="shared" si="89"/>
        <v>61</v>
      </c>
      <c r="D1114">
        <f t="shared" ca="1" si="87"/>
        <v>0</v>
      </c>
      <c r="E1114">
        <f t="shared" ca="1" si="88"/>
        <v>4</v>
      </c>
    </row>
    <row r="1115" spans="1:5" x14ac:dyDescent="0.2">
      <c r="A1115" t="str">
        <f t="shared" ca="1" si="85"/>
        <v>Other</v>
      </c>
      <c r="B1115" t="str">
        <f t="shared" ca="1" si="86"/>
        <v>Implants</v>
      </c>
      <c r="C1115">
        <f t="shared" si="89"/>
        <v>61</v>
      </c>
      <c r="D1115" t="str">
        <f t="shared" ca="1" si="87"/>
        <v>Implant dental work</v>
      </c>
      <c r="E1115">
        <f t="shared" ca="1" si="88"/>
        <v>18</v>
      </c>
    </row>
    <row r="1116" spans="1:5" x14ac:dyDescent="0.2">
      <c r="A1116" t="str">
        <f t="shared" ca="1" si="85"/>
        <v>Other</v>
      </c>
      <c r="B1116" t="str">
        <f t="shared" ca="1" si="86"/>
        <v>Implants</v>
      </c>
      <c r="C1116">
        <f t="shared" si="89"/>
        <v>61</v>
      </c>
      <c r="D1116" t="str">
        <f t="shared" ca="1" si="87"/>
        <v>Implant dental work</v>
      </c>
      <c r="E1116">
        <f t="shared" ca="1" si="88"/>
        <v>18</v>
      </c>
    </row>
    <row r="1117" spans="1:5" x14ac:dyDescent="0.2">
      <c r="A1117" t="str">
        <f t="shared" ca="1" si="85"/>
        <v>Basic</v>
      </c>
      <c r="B1117" t="str">
        <f t="shared" ca="1" si="86"/>
        <v>non-surgical periodontics</v>
      </c>
      <c r="C1117">
        <f t="shared" si="89"/>
        <v>61</v>
      </c>
      <c r="D1117" t="str">
        <f t="shared" ca="1" si="87"/>
        <v xml:space="preserve">Non-surgical treatment of the gums and supporting structures of the teeth </v>
      </c>
      <c r="E1117">
        <f t="shared" ca="1" si="88"/>
        <v>12</v>
      </c>
    </row>
    <row r="1118" spans="1:5" x14ac:dyDescent="0.2">
      <c r="A1118" t="str">
        <f t="shared" ca="1" si="85"/>
        <v>Major</v>
      </c>
      <c r="B1118" t="str">
        <f t="shared" ca="1" si="86"/>
        <v>temporomandibular joint dysfunction</v>
      </c>
      <c r="C1118">
        <f t="shared" si="89"/>
        <v>62</v>
      </c>
      <c r="D1118" t="str">
        <f t="shared" ca="1" si="87"/>
        <v>Services relating to hinging joints of the jaw</v>
      </c>
      <c r="E1118">
        <f t="shared" ca="1" si="88"/>
        <v>16</v>
      </c>
    </row>
    <row r="1119" spans="1:5" x14ac:dyDescent="0.2">
      <c r="A1119" t="str">
        <f t="shared" ca="1" si="85"/>
        <v>Basic</v>
      </c>
      <c r="B1119" t="str">
        <f t="shared" ca="1" si="86"/>
        <v>surgical periodontics</v>
      </c>
      <c r="C1119">
        <f t="shared" si="89"/>
        <v>62</v>
      </c>
      <c r="D1119" t="str">
        <f t="shared" ca="1" si="87"/>
        <v>Surgical treatment of the gums and supporting structures of the teeth</v>
      </c>
      <c r="E1119">
        <f t="shared" ca="1" si="88"/>
        <v>11</v>
      </c>
    </row>
    <row r="1120" spans="1:5" x14ac:dyDescent="0.2">
      <c r="A1120" t="str">
        <f t="shared" ca="1" si="85"/>
        <v>Orthodontics</v>
      </c>
      <c r="B1120" t="str">
        <f t="shared" ca="1" si="86"/>
        <v>orthodontics</v>
      </c>
      <c r="C1120">
        <f t="shared" si="89"/>
        <v>62</v>
      </c>
      <c r="D1120" t="str">
        <f t="shared" ca="1" si="87"/>
        <v>For eligible dependents to age 19</v>
      </c>
      <c r="E1120">
        <f t="shared" ca="1" si="88"/>
        <v>17</v>
      </c>
    </row>
    <row r="1121" spans="1:5" x14ac:dyDescent="0.2">
      <c r="A1121" t="str">
        <f t="shared" ca="1" si="85"/>
        <v>Basic</v>
      </c>
      <c r="B1121" t="str">
        <f t="shared" ca="1" si="86"/>
        <v>surgical periodontics</v>
      </c>
      <c r="C1121">
        <f t="shared" si="89"/>
        <v>62</v>
      </c>
      <c r="D1121" t="str">
        <f t="shared" ca="1" si="87"/>
        <v>Surgical treatment of the gums and supporting structures of the teeth</v>
      </c>
      <c r="E1121">
        <f t="shared" ca="1" si="88"/>
        <v>11</v>
      </c>
    </row>
    <row r="1122" spans="1:5" x14ac:dyDescent="0.2">
      <c r="A1122" t="str">
        <f t="shared" ca="1" si="85"/>
        <v>Orthodontics</v>
      </c>
      <c r="B1122" t="str">
        <f t="shared" ca="1" si="86"/>
        <v>orthodontics</v>
      </c>
      <c r="C1122">
        <f t="shared" si="89"/>
        <v>62</v>
      </c>
      <c r="D1122" t="str">
        <f t="shared" ca="1" si="87"/>
        <v>For eligible dependents to age 19</v>
      </c>
      <c r="E1122">
        <f t="shared" ca="1" si="88"/>
        <v>17</v>
      </c>
    </row>
    <row r="1123" spans="1:5" x14ac:dyDescent="0.2">
      <c r="A1123" t="str">
        <f t="shared" ca="1" si="85"/>
        <v>Orthodontics</v>
      </c>
      <c r="B1123" t="str">
        <f t="shared" ca="1" si="86"/>
        <v>orthodontics</v>
      </c>
      <c r="C1123">
        <f t="shared" si="89"/>
        <v>62</v>
      </c>
      <c r="D1123" t="str">
        <f t="shared" ca="1" si="87"/>
        <v>For eligible dependents to age 19</v>
      </c>
      <c r="E1123">
        <f t="shared" ca="1" si="88"/>
        <v>17</v>
      </c>
    </row>
    <row r="1124" spans="1:5" x14ac:dyDescent="0.2">
      <c r="A1124" t="str">
        <f t="shared" ca="1" si="85"/>
        <v>Basic</v>
      </c>
      <c r="B1124" t="str">
        <f t="shared" ca="1" si="86"/>
        <v>basic restorative</v>
      </c>
      <c r="C1124">
        <f t="shared" si="89"/>
        <v>62</v>
      </c>
      <c r="D1124" t="str">
        <f t="shared" ca="1" si="87"/>
        <v>Fillings (amalgam "silver" and composite "white" non-molar)</v>
      </c>
      <c r="E1124">
        <f t="shared" ca="1" si="88"/>
        <v>8</v>
      </c>
    </row>
    <row r="1125" spans="1:5" x14ac:dyDescent="0.2">
      <c r="A1125" t="str">
        <f t="shared" ca="1" si="85"/>
        <v>Basic</v>
      </c>
      <c r="B1125" t="str">
        <f t="shared" ca="1" si="86"/>
        <v>general anesthesia</v>
      </c>
      <c r="C1125">
        <f t="shared" si="89"/>
        <v>62</v>
      </c>
      <c r="D1125" t="str">
        <f t="shared" ca="1" si="87"/>
        <v>Covered when used in conjunction with covered oral surgical procedures</v>
      </c>
      <c r="E1125">
        <f t="shared" ca="1" si="88"/>
        <v>13</v>
      </c>
    </row>
    <row r="1126" spans="1:5" x14ac:dyDescent="0.2">
      <c r="A1126" t="str">
        <f t="shared" ca="1" si="85"/>
        <v>Diagnostics and Preventative</v>
      </c>
      <c r="B1126" t="str">
        <f t="shared" ca="1" si="86"/>
        <v>Periodic Exams</v>
      </c>
      <c r="C1126">
        <f t="shared" si="89"/>
        <v>62</v>
      </c>
      <c r="D1126">
        <f t="shared" ca="1" si="87"/>
        <v>0</v>
      </c>
      <c r="E1126">
        <f t="shared" ca="1" si="88"/>
        <v>1</v>
      </c>
    </row>
    <row r="1127" spans="1:5" x14ac:dyDescent="0.2">
      <c r="A1127" t="str">
        <f t="shared" ca="1" si="85"/>
        <v>Diagnostics and Preventative</v>
      </c>
      <c r="B1127" t="str">
        <f t="shared" ca="1" si="86"/>
        <v>Fluoride treatments</v>
      </c>
      <c r="C1127">
        <f t="shared" si="89"/>
        <v>62</v>
      </c>
      <c r="D1127">
        <f t="shared" ca="1" si="87"/>
        <v>0</v>
      </c>
      <c r="E1127">
        <f t="shared" ca="1" si="88"/>
        <v>5</v>
      </c>
    </row>
    <row r="1128" spans="1:5" x14ac:dyDescent="0.2">
      <c r="A1128" t="str">
        <f t="shared" ca="1" si="85"/>
        <v>Basic</v>
      </c>
      <c r="B1128" t="str">
        <f t="shared" ca="1" si="86"/>
        <v>surgical periodontics</v>
      </c>
      <c r="C1128">
        <f t="shared" si="89"/>
        <v>62</v>
      </c>
      <c r="D1128" t="str">
        <f t="shared" ca="1" si="87"/>
        <v>Surgical treatment of the gums and supporting structures of the teeth</v>
      </c>
      <c r="E1128">
        <f t="shared" ca="1" si="88"/>
        <v>11</v>
      </c>
    </row>
    <row r="1129" spans="1:5" x14ac:dyDescent="0.2">
      <c r="A1129" t="str">
        <f t="shared" ca="1" si="85"/>
        <v>Diagnostics and Preventative</v>
      </c>
      <c r="B1129" t="str">
        <f t="shared" ca="1" si="86"/>
        <v>Prophylaxis</v>
      </c>
      <c r="C1129">
        <f t="shared" si="89"/>
        <v>62</v>
      </c>
      <c r="D1129">
        <f t="shared" ca="1" si="87"/>
        <v>0</v>
      </c>
      <c r="E1129">
        <f t="shared" ca="1" si="88"/>
        <v>4</v>
      </c>
    </row>
    <row r="1130" spans="1:5" x14ac:dyDescent="0.2">
      <c r="A1130" t="str">
        <f t="shared" ca="1" si="85"/>
        <v>Basic</v>
      </c>
      <c r="B1130" t="str">
        <f t="shared" ca="1" si="86"/>
        <v>endodontics</v>
      </c>
      <c r="C1130">
        <f t="shared" si="89"/>
        <v>62</v>
      </c>
      <c r="D1130" t="str">
        <f t="shared" ca="1" si="87"/>
        <v>Root canal, pulpal therapy</v>
      </c>
      <c r="E1130">
        <f t="shared" ca="1" si="88"/>
        <v>10</v>
      </c>
    </row>
    <row r="1131" spans="1:5" x14ac:dyDescent="0.2">
      <c r="A1131" t="str">
        <f t="shared" ca="1" si="85"/>
        <v>Diagnostics and Preventative</v>
      </c>
      <c r="B1131" t="str">
        <f t="shared" ca="1" si="86"/>
        <v>Bitewing x-rays</v>
      </c>
      <c r="C1131">
        <f t="shared" si="89"/>
        <v>62</v>
      </c>
      <c r="D1131">
        <f t="shared" ca="1" si="87"/>
        <v>0</v>
      </c>
      <c r="E1131">
        <f t="shared" ca="1" si="88"/>
        <v>2</v>
      </c>
    </row>
    <row r="1132" spans="1:5" x14ac:dyDescent="0.2">
      <c r="A1132" t="str">
        <f t="shared" ca="1" si="85"/>
        <v>Major</v>
      </c>
      <c r="B1132" t="str">
        <f t="shared" ca="1" si="86"/>
        <v>major restorative</v>
      </c>
      <c r="C1132">
        <f t="shared" si="89"/>
        <v>62</v>
      </c>
      <c r="D1132" t="str">
        <f t="shared" ca="1" si="87"/>
        <v>Single crowns, inlays, onlays</v>
      </c>
      <c r="E1132">
        <f t="shared" ca="1" si="88"/>
        <v>14</v>
      </c>
    </row>
    <row r="1133" spans="1:5" x14ac:dyDescent="0.2">
      <c r="A1133" t="str">
        <f t="shared" ca="1" si="85"/>
        <v>Diagnostics and Preventative</v>
      </c>
      <c r="B1133" t="str">
        <f t="shared" ca="1" si="86"/>
        <v>Space Maintainers</v>
      </c>
      <c r="C1133">
        <f t="shared" si="89"/>
        <v>62</v>
      </c>
      <c r="D1133">
        <f t="shared" ca="1" si="87"/>
        <v>0</v>
      </c>
      <c r="E1133">
        <f t="shared" ca="1" si="88"/>
        <v>7</v>
      </c>
    </row>
    <row r="1134" spans="1:5" x14ac:dyDescent="0.2">
      <c r="A1134" t="str">
        <f t="shared" ca="1" si="85"/>
        <v>Basic</v>
      </c>
      <c r="B1134" t="str">
        <f t="shared" ca="1" si="86"/>
        <v>surgical periodontics</v>
      </c>
      <c r="C1134">
        <f t="shared" si="89"/>
        <v>62</v>
      </c>
      <c r="D1134" t="str">
        <f t="shared" ca="1" si="87"/>
        <v>Surgical treatment of the gums and supporting structures of the teeth</v>
      </c>
      <c r="E1134">
        <f t="shared" ca="1" si="88"/>
        <v>11</v>
      </c>
    </row>
    <row r="1135" spans="1:5" x14ac:dyDescent="0.2">
      <c r="A1135" t="str">
        <f t="shared" ca="1" si="85"/>
        <v>Basic</v>
      </c>
      <c r="B1135" t="str">
        <f t="shared" ca="1" si="86"/>
        <v>general anesthesia</v>
      </c>
      <c r="C1135">
        <f t="shared" si="89"/>
        <v>62</v>
      </c>
      <c r="D1135" t="str">
        <f t="shared" ca="1" si="87"/>
        <v>Covered when used in conjunction with covered oral surgical procedures</v>
      </c>
      <c r="E1135">
        <f t="shared" ca="1" si="88"/>
        <v>13</v>
      </c>
    </row>
    <row r="1136" spans="1:5" x14ac:dyDescent="0.2">
      <c r="A1136" t="str">
        <f t="shared" ca="1" si="85"/>
        <v>Basic</v>
      </c>
      <c r="B1136" t="str">
        <f t="shared" ca="1" si="86"/>
        <v>non-surgical periodontics</v>
      </c>
      <c r="C1136">
        <f t="shared" si="89"/>
        <v>63</v>
      </c>
      <c r="D1136" t="str">
        <f t="shared" ca="1" si="87"/>
        <v xml:space="preserve">Non-surgical treatment of the gums and supporting structures of the teeth </v>
      </c>
      <c r="E1136">
        <f t="shared" ca="1" si="88"/>
        <v>12</v>
      </c>
    </row>
    <row r="1137" spans="1:5" x14ac:dyDescent="0.2">
      <c r="A1137" t="str">
        <f t="shared" ca="1" si="85"/>
        <v>Diagnostics and Preventative</v>
      </c>
      <c r="B1137" t="str">
        <f t="shared" ca="1" si="86"/>
        <v>Full-mouth x-ray</v>
      </c>
      <c r="C1137">
        <f t="shared" si="89"/>
        <v>63</v>
      </c>
      <c r="D1137">
        <f t="shared" ca="1" si="87"/>
        <v>0</v>
      </c>
      <c r="E1137">
        <f t="shared" ca="1" si="88"/>
        <v>3</v>
      </c>
    </row>
    <row r="1138" spans="1:5" x14ac:dyDescent="0.2">
      <c r="A1138" t="str">
        <f t="shared" ca="1" si="85"/>
        <v>Orthodontics</v>
      </c>
      <c r="B1138" t="str">
        <f t="shared" ca="1" si="86"/>
        <v>orthodontics</v>
      </c>
      <c r="C1138">
        <f t="shared" si="89"/>
        <v>63</v>
      </c>
      <c r="D1138" t="str">
        <f t="shared" ca="1" si="87"/>
        <v>For eligible dependents to age 19</v>
      </c>
      <c r="E1138">
        <f t="shared" ca="1" si="88"/>
        <v>17</v>
      </c>
    </row>
    <row r="1139" spans="1:5" x14ac:dyDescent="0.2">
      <c r="A1139" t="str">
        <f t="shared" ca="1" si="85"/>
        <v>Other</v>
      </c>
      <c r="B1139" t="str">
        <f t="shared" ca="1" si="86"/>
        <v>Implants</v>
      </c>
      <c r="C1139">
        <f t="shared" si="89"/>
        <v>63</v>
      </c>
      <c r="D1139" t="str">
        <f t="shared" ca="1" si="87"/>
        <v>Implant dental work</v>
      </c>
      <c r="E1139">
        <f t="shared" ca="1" si="88"/>
        <v>18</v>
      </c>
    </row>
    <row r="1140" spans="1:5" x14ac:dyDescent="0.2">
      <c r="A1140" t="str">
        <f t="shared" ca="1" si="85"/>
        <v>Basic</v>
      </c>
      <c r="B1140" t="str">
        <f t="shared" ca="1" si="86"/>
        <v>oral surgery</v>
      </c>
      <c r="C1140">
        <f t="shared" si="89"/>
        <v>63</v>
      </c>
      <c r="D1140" t="str">
        <f t="shared" ca="1" si="87"/>
        <v>Extraction and other surgery procedures, incl. pre- and post-operative care</v>
      </c>
      <c r="E1140">
        <f t="shared" ca="1" si="88"/>
        <v>9</v>
      </c>
    </row>
    <row r="1141" spans="1:5" x14ac:dyDescent="0.2">
      <c r="A1141" t="str">
        <f t="shared" ca="1" si="85"/>
        <v>Major</v>
      </c>
      <c r="B1141" t="str">
        <f t="shared" ca="1" si="86"/>
        <v>major restorative</v>
      </c>
      <c r="C1141">
        <f t="shared" si="89"/>
        <v>63</v>
      </c>
      <c r="D1141" t="str">
        <f t="shared" ca="1" si="87"/>
        <v>Single crowns, inlays, onlays</v>
      </c>
      <c r="E1141">
        <f t="shared" ca="1" si="88"/>
        <v>14</v>
      </c>
    </row>
    <row r="1142" spans="1:5" x14ac:dyDescent="0.2">
      <c r="A1142" t="str">
        <f t="shared" ca="1" si="85"/>
        <v>Diagnostics and Preventative</v>
      </c>
      <c r="B1142" t="str">
        <f t="shared" ca="1" si="86"/>
        <v>Fluoride treatments</v>
      </c>
      <c r="C1142">
        <f t="shared" si="89"/>
        <v>63</v>
      </c>
      <c r="D1142">
        <f t="shared" ca="1" si="87"/>
        <v>0</v>
      </c>
      <c r="E1142">
        <f t="shared" ca="1" si="88"/>
        <v>5</v>
      </c>
    </row>
    <row r="1143" spans="1:5" x14ac:dyDescent="0.2">
      <c r="A1143" t="str">
        <f t="shared" ca="1" si="85"/>
        <v>Diagnostics and Preventative</v>
      </c>
      <c r="B1143" t="str">
        <f t="shared" ca="1" si="86"/>
        <v>Prophylaxis</v>
      </c>
      <c r="C1143">
        <f t="shared" si="89"/>
        <v>63</v>
      </c>
      <c r="D1143">
        <f t="shared" ca="1" si="87"/>
        <v>0</v>
      </c>
      <c r="E1143">
        <f t="shared" ca="1" si="88"/>
        <v>4</v>
      </c>
    </row>
    <row r="1144" spans="1:5" x14ac:dyDescent="0.2">
      <c r="A1144" t="str">
        <f t="shared" ca="1" si="85"/>
        <v>Orthodontics</v>
      </c>
      <c r="B1144" t="str">
        <f t="shared" ca="1" si="86"/>
        <v>orthodontics</v>
      </c>
      <c r="C1144">
        <f t="shared" si="89"/>
        <v>63</v>
      </c>
      <c r="D1144" t="str">
        <f t="shared" ca="1" si="87"/>
        <v>For eligible dependents to age 19</v>
      </c>
      <c r="E1144">
        <f t="shared" ca="1" si="88"/>
        <v>17</v>
      </c>
    </row>
    <row r="1145" spans="1:5" x14ac:dyDescent="0.2">
      <c r="A1145" t="str">
        <f t="shared" ca="1" si="85"/>
        <v>Diagnostics and Preventative</v>
      </c>
      <c r="B1145" t="str">
        <f t="shared" ca="1" si="86"/>
        <v>Bitewing x-rays</v>
      </c>
      <c r="C1145">
        <f t="shared" si="89"/>
        <v>63</v>
      </c>
      <c r="D1145">
        <f t="shared" ca="1" si="87"/>
        <v>0</v>
      </c>
      <c r="E1145">
        <f t="shared" ca="1" si="88"/>
        <v>2</v>
      </c>
    </row>
    <row r="1146" spans="1:5" x14ac:dyDescent="0.2">
      <c r="A1146" t="str">
        <f t="shared" ca="1" si="85"/>
        <v>Diagnostics and Preventative</v>
      </c>
      <c r="B1146" t="str">
        <f t="shared" ca="1" si="86"/>
        <v>Bitewing x-rays</v>
      </c>
      <c r="C1146">
        <f t="shared" si="89"/>
        <v>63</v>
      </c>
      <c r="D1146">
        <f t="shared" ca="1" si="87"/>
        <v>0</v>
      </c>
      <c r="E1146">
        <f t="shared" ca="1" si="88"/>
        <v>2</v>
      </c>
    </row>
    <row r="1147" spans="1:5" x14ac:dyDescent="0.2">
      <c r="A1147" t="str">
        <f t="shared" ca="1" si="85"/>
        <v>Major</v>
      </c>
      <c r="B1147" t="str">
        <f t="shared" ca="1" si="86"/>
        <v>prosthodontics</v>
      </c>
      <c r="C1147">
        <f t="shared" si="89"/>
        <v>63</v>
      </c>
      <c r="D1147" t="str">
        <f t="shared" ca="1" si="87"/>
        <v>Procedures for replacement of missing teeth by construction or repair of bridges and partial or complete dentures</v>
      </c>
      <c r="E1147">
        <f t="shared" ca="1" si="88"/>
        <v>15</v>
      </c>
    </row>
    <row r="1148" spans="1:5" x14ac:dyDescent="0.2">
      <c r="A1148" t="str">
        <f t="shared" ca="1" si="85"/>
        <v>Basic</v>
      </c>
      <c r="B1148" t="str">
        <f t="shared" ca="1" si="86"/>
        <v>non-surgical periodontics</v>
      </c>
      <c r="C1148">
        <f t="shared" si="89"/>
        <v>63</v>
      </c>
      <c r="D1148" t="str">
        <f t="shared" ca="1" si="87"/>
        <v xml:space="preserve">Non-surgical treatment of the gums and supporting structures of the teeth </v>
      </c>
      <c r="E1148">
        <f t="shared" ca="1" si="88"/>
        <v>12</v>
      </c>
    </row>
    <row r="1149" spans="1:5" x14ac:dyDescent="0.2">
      <c r="A1149" t="str">
        <f t="shared" ca="1" si="85"/>
        <v>Diagnostics and Preventative</v>
      </c>
      <c r="B1149" t="str">
        <f t="shared" ca="1" si="86"/>
        <v>Sealants</v>
      </c>
      <c r="C1149">
        <f t="shared" si="89"/>
        <v>63</v>
      </c>
      <c r="D1149">
        <f t="shared" ca="1" si="87"/>
        <v>0</v>
      </c>
      <c r="E1149">
        <f t="shared" ca="1" si="88"/>
        <v>6</v>
      </c>
    </row>
    <row r="1150" spans="1:5" x14ac:dyDescent="0.2">
      <c r="A1150" t="str">
        <f t="shared" ca="1" si="85"/>
        <v>Diagnostics and Preventative</v>
      </c>
      <c r="B1150" t="str">
        <f t="shared" ca="1" si="86"/>
        <v>Bitewing x-rays</v>
      </c>
      <c r="C1150">
        <f t="shared" si="89"/>
        <v>63</v>
      </c>
      <c r="D1150">
        <f t="shared" ca="1" si="87"/>
        <v>0</v>
      </c>
      <c r="E1150">
        <f t="shared" ca="1" si="88"/>
        <v>2</v>
      </c>
    </row>
    <row r="1151" spans="1:5" x14ac:dyDescent="0.2">
      <c r="A1151" t="str">
        <f t="shared" ca="1" si="85"/>
        <v>Diagnostics and Preventative</v>
      </c>
      <c r="B1151" t="str">
        <f t="shared" ca="1" si="86"/>
        <v>Space Maintainers</v>
      </c>
      <c r="C1151">
        <f t="shared" si="89"/>
        <v>63</v>
      </c>
      <c r="D1151">
        <f t="shared" ca="1" si="87"/>
        <v>0</v>
      </c>
      <c r="E1151">
        <f t="shared" ca="1" si="88"/>
        <v>7</v>
      </c>
    </row>
    <row r="1152" spans="1:5" x14ac:dyDescent="0.2">
      <c r="A1152" t="str">
        <f t="shared" ca="1" si="85"/>
        <v>Orthodontics</v>
      </c>
      <c r="B1152" t="str">
        <f t="shared" ca="1" si="86"/>
        <v>orthodontics</v>
      </c>
      <c r="C1152">
        <f t="shared" si="89"/>
        <v>63</v>
      </c>
      <c r="D1152" t="str">
        <f t="shared" ca="1" si="87"/>
        <v>For eligible dependents to age 19</v>
      </c>
      <c r="E1152">
        <f t="shared" ca="1" si="88"/>
        <v>17</v>
      </c>
    </row>
    <row r="1153" spans="1:5" x14ac:dyDescent="0.2">
      <c r="A1153" t="str">
        <f t="shared" ca="1" si="85"/>
        <v>Diagnostics and Preventative</v>
      </c>
      <c r="B1153" t="str">
        <f t="shared" ca="1" si="86"/>
        <v>Prophylaxis</v>
      </c>
      <c r="C1153">
        <f t="shared" si="89"/>
        <v>63</v>
      </c>
      <c r="D1153">
        <f t="shared" ca="1" si="87"/>
        <v>0</v>
      </c>
      <c r="E1153">
        <f t="shared" ca="1" si="88"/>
        <v>4</v>
      </c>
    </row>
    <row r="1154" spans="1:5" x14ac:dyDescent="0.2">
      <c r="A1154" t="str">
        <f t="shared" ref="A1154:A1217" ca="1" si="90">INDEX(services,E1154,1)</f>
        <v>Basic</v>
      </c>
      <c r="B1154" t="str">
        <f t="shared" ref="B1154:B1217" ca="1" si="91">INDEX(services,E1154,2)</f>
        <v>general anesthesia</v>
      </c>
      <c r="C1154">
        <f t="shared" si="89"/>
        <v>64</v>
      </c>
      <c r="D1154" t="str">
        <f t="shared" ref="D1154:D1217" ca="1" si="92">INDEX(services,E1154,3)</f>
        <v>Covered when used in conjunction with covered oral surgical procedures</v>
      </c>
      <c r="E1154">
        <f t="shared" ref="E1154:E1217" ca="1" si="93">RANDBETWEEN(1,ROWS(services))</f>
        <v>13</v>
      </c>
    </row>
    <row r="1155" spans="1:5" x14ac:dyDescent="0.2">
      <c r="A1155" t="str">
        <f t="shared" ca="1" si="90"/>
        <v>Basic</v>
      </c>
      <c r="B1155" t="str">
        <f t="shared" ca="1" si="91"/>
        <v>general anesthesia</v>
      </c>
      <c r="C1155">
        <f t="shared" si="89"/>
        <v>64</v>
      </c>
      <c r="D1155" t="str">
        <f t="shared" ca="1" si="92"/>
        <v>Covered when used in conjunction with covered oral surgical procedures</v>
      </c>
      <c r="E1155">
        <f t="shared" ca="1" si="93"/>
        <v>13</v>
      </c>
    </row>
    <row r="1156" spans="1:5" x14ac:dyDescent="0.2">
      <c r="A1156" t="str">
        <f t="shared" ca="1" si="90"/>
        <v>Diagnostics and Preventative</v>
      </c>
      <c r="B1156" t="str">
        <f t="shared" ca="1" si="91"/>
        <v>Fluoride treatments</v>
      </c>
      <c r="C1156">
        <f t="shared" ref="C1156:C1219" si="94">IF(MOD(ROW(C1156)-2,18)&lt;&gt;0,C1155,C1155+1)</f>
        <v>64</v>
      </c>
      <c r="D1156">
        <f t="shared" ca="1" si="92"/>
        <v>0</v>
      </c>
      <c r="E1156">
        <f t="shared" ca="1" si="93"/>
        <v>5</v>
      </c>
    </row>
    <row r="1157" spans="1:5" x14ac:dyDescent="0.2">
      <c r="A1157" t="str">
        <f t="shared" ca="1" si="90"/>
        <v>Major</v>
      </c>
      <c r="B1157" t="str">
        <f t="shared" ca="1" si="91"/>
        <v>prosthodontics</v>
      </c>
      <c r="C1157">
        <f t="shared" si="94"/>
        <v>64</v>
      </c>
      <c r="D1157" t="str">
        <f t="shared" ca="1" si="92"/>
        <v>Procedures for replacement of missing teeth by construction or repair of bridges and partial or complete dentures</v>
      </c>
      <c r="E1157">
        <f t="shared" ca="1" si="93"/>
        <v>15</v>
      </c>
    </row>
    <row r="1158" spans="1:5" x14ac:dyDescent="0.2">
      <c r="A1158" t="str">
        <f t="shared" ca="1" si="90"/>
        <v>Basic</v>
      </c>
      <c r="B1158" t="str">
        <f t="shared" ca="1" si="91"/>
        <v>basic restorative</v>
      </c>
      <c r="C1158">
        <f t="shared" si="94"/>
        <v>64</v>
      </c>
      <c r="D1158" t="str">
        <f t="shared" ca="1" si="92"/>
        <v>Fillings (amalgam "silver" and composite "white" non-molar)</v>
      </c>
      <c r="E1158">
        <f t="shared" ca="1" si="93"/>
        <v>8</v>
      </c>
    </row>
    <row r="1159" spans="1:5" x14ac:dyDescent="0.2">
      <c r="A1159" t="str">
        <f t="shared" ca="1" si="90"/>
        <v>Basic</v>
      </c>
      <c r="B1159" t="str">
        <f t="shared" ca="1" si="91"/>
        <v>endodontics</v>
      </c>
      <c r="C1159">
        <f t="shared" si="94"/>
        <v>64</v>
      </c>
      <c r="D1159" t="str">
        <f t="shared" ca="1" si="92"/>
        <v>Root canal, pulpal therapy</v>
      </c>
      <c r="E1159">
        <f t="shared" ca="1" si="93"/>
        <v>10</v>
      </c>
    </row>
    <row r="1160" spans="1:5" x14ac:dyDescent="0.2">
      <c r="A1160" t="str">
        <f t="shared" ca="1" si="90"/>
        <v>Diagnostics and Preventative</v>
      </c>
      <c r="B1160" t="str">
        <f t="shared" ca="1" si="91"/>
        <v>Fluoride treatments</v>
      </c>
      <c r="C1160">
        <f t="shared" si="94"/>
        <v>64</v>
      </c>
      <c r="D1160">
        <f t="shared" ca="1" si="92"/>
        <v>0</v>
      </c>
      <c r="E1160">
        <f t="shared" ca="1" si="93"/>
        <v>5</v>
      </c>
    </row>
    <row r="1161" spans="1:5" x14ac:dyDescent="0.2">
      <c r="A1161" t="str">
        <f t="shared" ca="1" si="90"/>
        <v>Basic</v>
      </c>
      <c r="B1161" t="str">
        <f t="shared" ca="1" si="91"/>
        <v>basic restorative</v>
      </c>
      <c r="C1161">
        <f t="shared" si="94"/>
        <v>64</v>
      </c>
      <c r="D1161" t="str">
        <f t="shared" ca="1" si="92"/>
        <v>Fillings (amalgam "silver" and composite "white" non-molar)</v>
      </c>
      <c r="E1161">
        <f t="shared" ca="1" si="93"/>
        <v>8</v>
      </c>
    </row>
    <row r="1162" spans="1:5" x14ac:dyDescent="0.2">
      <c r="A1162" t="str">
        <f t="shared" ca="1" si="90"/>
        <v>Diagnostics and Preventative</v>
      </c>
      <c r="B1162" t="str">
        <f t="shared" ca="1" si="91"/>
        <v>Full-mouth x-ray</v>
      </c>
      <c r="C1162">
        <f t="shared" si="94"/>
        <v>64</v>
      </c>
      <c r="D1162">
        <f t="shared" ca="1" si="92"/>
        <v>0</v>
      </c>
      <c r="E1162">
        <f t="shared" ca="1" si="93"/>
        <v>3</v>
      </c>
    </row>
    <row r="1163" spans="1:5" x14ac:dyDescent="0.2">
      <c r="A1163" t="str">
        <f t="shared" ca="1" si="90"/>
        <v>Diagnostics and Preventative</v>
      </c>
      <c r="B1163" t="str">
        <f t="shared" ca="1" si="91"/>
        <v>Bitewing x-rays</v>
      </c>
      <c r="C1163">
        <f t="shared" si="94"/>
        <v>64</v>
      </c>
      <c r="D1163">
        <f t="shared" ca="1" si="92"/>
        <v>0</v>
      </c>
      <c r="E1163">
        <f t="shared" ca="1" si="93"/>
        <v>2</v>
      </c>
    </row>
    <row r="1164" spans="1:5" x14ac:dyDescent="0.2">
      <c r="A1164" t="str">
        <f t="shared" ca="1" si="90"/>
        <v>Basic</v>
      </c>
      <c r="B1164" t="str">
        <f t="shared" ca="1" si="91"/>
        <v>endodontics</v>
      </c>
      <c r="C1164">
        <f t="shared" si="94"/>
        <v>64</v>
      </c>
      <c r="D1164" t="str">
        <f t="shared" ca="1" si="92"/>
        <v>Root canal, pulpal therapy</v>
      </c>
      <c r="E1164">
        <f t="shared" ca="1" si="93"/>
        <v>10</v>
      </c>
    </row>
    <row r="1165" spans="1:5" x14ac:dyDescent="0.2">
      <c r="A1165" t="str">
        <f t="shared" ca="1" si="90"/>
        <v>Diagnostics and Preventative</v>
      </c>
      <c r="B1165" t="str">
        <f t="shared" ca="1" si="91"/>
        <v>Full-mouth x-ray</v>
      </c>
      <c r="C1165">
        <f t="shared" si="94"/>
        <v>64</v>
      </c>
      <c r="D1165">
        <f t="shared" ca="1" si="92"/>
        <v>0</v>
      </c>
      <c r="E1165">
        <f t="shared" ca="1" si="93"/>
        <v>3</v>
      </c>
    </row>
    <row r="1166" spans="1:5" x14ac:dyDescent="0.2">
      <c r="A1166" t="str">
        <f t="shared" ca="1" si="90"/>
        <v>Other</v>
      </c>
      <c r="B1166" t="str">
        <f t="shared" ca="1" si="91"/>
        <v>Implants</v>
      </c>
      <c r="C1166">
        <f t="shared" si="94"/>
        <v>64</v>
      </c>
      <c r="D1166" t="str">
        <f t="shared" ca="1" si="92"/>
        <v>Implant dental work</v>
      </c>
      <c r="E1166">
        <f t="shared" ca="1" si="93"/>
        <v>18</v>
      </c>
    </row>
    <row r="1167" spans="1:5" x14ac:dyDescent="0.2">
      <c r="A1167" t="str">
        <f t="shared" ca="1" si="90"/>
        <v>Basic</v>
      </c>
      <c r="B1167" t="str">
        <f t="shared" ca="1" si="91"/>
        <v>non-surgical periodontics</v>
      </c>
      <c r="C1167">
        <f t="shared" si="94"/>
        <v>64</v>
      </c>
      <c r="D1167" t="str">
        <f t="shared" ca="1" si="92"/>
        <v xml:space="preserve">Non-surgical treatment of the gums and supporting structures of the teeth </v>
      </c>
      <c r="E1167">
        <f t="shared" ca="1" si="93"/>
        <v>12</v>
      </c>
    </row>
    <row r="1168" spans="1:5" x14ac:dyDescent="0.2">
      <c r="A1168" t="str">
        <f t="shared" ca="1" si="90"/>
        <v>Major</v>
      </c>
      <c r="B1168" t="str">
        <f t="shared" ca="1" si="91"/>
        <v>temporomandibular joint dysfunction</v>
      </c>
      <c r="C1168">
        <f t="shared" si="94"/>
        <v>64</v>
      </c>
      <c r="D1168" t="str">
        <f t="shared" ca="1" si="92"/>
        <v>Services relating to hinging joints of the jaw</v>
      </c>
      <c r="E1168">
        <f t="shared" ca="1" si="93"/>
        <v>16</v>
      </c>
    </row>
    <row r="1169" spans="1:5" x14ac:dyDescent="0.2">
      <c r="A1169" t="str">
        <f t="shared" ca="1" si="90"/>
        <v>Basic</v>
      </c>
      <c r="B1169" t="str">
        <f t="shared" ca="1" si="91"/>
        <v>non-surgical periodontics</v>
      </c>
      <c r="C1169">
        <f t="shared" si="94"/>
        <v>64</v>
      </c>
      <c r="D1169" t="str">
        <f t="shared" ca="1" si="92"/>
        <v xml:space="preserve">Non-surgical treatment of the gums and supporting structures of the teeth </v>
      </c>
      <c r="E1169">
        <f t="shared" ca="1" si="93"/>
        <v>12</v>
      </c>
    </row>
    <row r="1170" spans="1:5" x14ac:dyDescent="0.2">
      <c r="A1170" t="str">
        <f t="shared" ca="1" si="90"/>
        <v>Basic</v>
      </c>
      <c r="B1170" t="str">
        <f t="shared" ca="1" si="91"/>
        <v>non-surgical periodontics</v>
      </c>
      <c r="C1170">
        <f t="shared" si="94"/>
        <v>64</v>
      </c>
      <c r="D1170" t="str">
        <f t="shared" ca="1" si="92"/>
        <v xml:space="preserve">Non-surgical treatment of the gums and supporting structures of the teeth </v>
      </c>
      <c r="E1170">
        <f t="shared" ca="1" si="93"/>
        <v>12</v>
      </c>
    </row>
    <row r="1171" spans="1:5" x14ac:dyDescent="0.2">
      <c r="A1171" t="str">
        <f t="shared" ca="1" si="90"/>
        <v>Basic</v>
      </c>
      <c r="B1171" t="str">
        <f t="shared" ca="1" si="91"/>
        <v>non-surgical periodontics</v>
      </c>
      <c r="C1171">
        <f t="shared" si="94"/>
        <v>64</v>
      </c>
      <c r="D1171" t="str">
        <f t="shared" ca="1" si="92"/>
        <v xml:space="preserve">Non-surgical treatment of the gums and supporting structures of the teeth </v>
      </c>
      <c r="E1171">
        <f t="shared" ca="1" si="93"/>
        <v>12</v>
      </c>
    </row>
    <row r="1172" spans="1:5" x14ac:dyDescent="0.2">
      <c r="A1172" t="str">
        <f t="shared" ca="1" si="90"/>
        <v>Major</v>
      </c>
      <c r="B1172" t="str">
        <f t="shared" ca="1" si="91"/>
        <v>temporomandibular joint dysfunction</v>
      </c>
      <c r="C1172">
        <f t="shared" si="94"/>
        <v>65</v>
      </c>
      <c r="D1172" t="str">
        <f t="shared" ca="1" si="92"/>
        <v>Services relating to hinging joints of the jaw</v>
      </c>
      <c r="E1172">
        <f t="shared" ca="1" si="93"/>
        <v>16</v>
      </c>
    </row>
    <row r="1173" spans="1:5" x14ac:dyDescent="0.2">
      <c r="A1173" t="str">
        <f t="shared" ca="1" si="90"/>
        <v>Other</v>
      </c>
      <c r="B1173" t="str">
        <f t="shared" ca="1" si="91"/>
        <v>Implants</v>
      </c>
      <c r="C1173">
        <f t="shared" si="94"/>
        <v>65</v>
      </c>
      <c r="D1173" t="str">
        <f t="shared" ca="1" si="92"/>
        <v>Implant dental work</v>
      </c>
      <c r="E1173">
        <f t="shared" ca="1" si="93"/>
        <v>18</v>
      </c>
    </row>
    <row r="1174" spans="1:5" x14ac:dyDescent="0.2">
      <c r="A1174" t="str">
        <f t="shared" ca="1" si="90"/>
        <v>Basic</v>
      </c>
      <c r="B1174" t="str">
        <f t="shared" ca="1" si="91"/>
        <v>endodontics</v>
      </c>
      <c r="C1174">
        <f t="shared" si="94"/>
        <v>65</v>
      </c>
      <c r="D1174" t="str">
        <f t="shared" ca="1" si="92"/>
        <v>Root canal, pulpal therapy</v>
      </c>
      <c r="E1174">
        <f t="shared" ca="1" si="93"/>
        <v>10</v>
      </c>
    </row>
    <row r="1175" spans="1:5" x14ac:dyDescent="0.2">
      <c r="A1175" t="str">
        <f t="shared" ca="1" si="90"/>
        <v>Basic</v>
      </c>
      <c r="B1175" t="str">
        <f t="shared" ca="1" si="91"/>
        <v>basic restorative</v>
      </c>
      <c r="C1175">
        <f t="shared" si="94"/>
        <v>65</v>
      </c>
      <c r="D1175" t="str">
        <f t="shared" ca="1" si="92"/>
        <v>Fillings (amalgam "silver" and composite "white" non-molar)</v>
      </c>
      <c r="E1175">
        <f t="shared" ca="1" si="93"/>
        <v>8</v>
      </c>
    </row>
    <row r="1176" spans="1:5" x14ac:dyDescent="0.2">
      <c r="A1176" t="str">
        <f t="shared" ca="1" si="90"/>
        <v>Basic</v>
      </c>
      <c r="B1176" t="str">
        <f t="shared" ca="1" si="91"/>
        <v>endodontics</v>
      </c>
      <c r="C1176">
        <f t="shared" si="94"/>
        <v>65</v>
      </c>
      <c r="D1176" t="str">
        <f t="shared" ca="1" si="92"/>
        <v>Root canal, pulpal therapy</v>
      </c>
      <c r="E1176">
        <f t="shared" ca="1" si="93"/>
        <v>10</v>
      </c>
    </row>
    <row r="1177" spans="1:5" x14ac:dyDescent="0.2">
      <c r="A1177" t="str">
        <f t="shared" ca="1" si="90"/>
        <v>Diagnostics and Preventative</v>
      </c>
      <c r="B1177" t="str">
        <f t="shared" ca="1" si="91"/>
        <v>Prophylaxis</v>
      </c>
      <c r="C1177">
        <f t="shared" si="94"/>
        <v>65</v>
      </c>
      <c r="D1177">
        <f t="shared" ca="1" si="92"/>
        <v>0</v>
      </c>
      <c r="E1177">
        <f t="shared" ca="1" si="93"/>
        <v>4</v>
      </c>
    </row>
    <row r="1178" spans="1:5" x14ac:dyDescent="0.2">
      <c r="A1178" t="str">
        <f t="shared" ca="1" si="90"/>
        <v>Major</v>
      </c>
      <c r="B1178" t="str">
        <f t="shared" ca="1" si="91"/>
        <v>temporomandibular joint dysfunction</v>
      </c>
      <c r="C1178">
        <f t="shared" si="94"/>
        <v>65</v>
      </c>
      <c r="D1178" t="str">
        <f t="shared" ca="1" si="92"/>
        <v>Services relating to hinging joints of the jaw</v>
      </c>
      <c r="E1178">
        <f t="shared" ca="1" si="93"/>
        <v>16</v>
      </c>
    </row>
    <row r="1179" spans="1:5" x14ac:dyDescent="0.2">
      <c r="A1179" t="str">
        <f t="shared" ca="1" si="90"/>
        <v>Basic</v>
      </c>
      <c r="B1179" t="str">
        <f t="shared" ca="1" si="91"/>
        <v>basic restorative</v>
      </c>
      <c r="C1179">
        <f t="shared" si="94"/>
        <v>65</v>
      </c>
      <c r="D1179" t="str">
        <f t="shared" ca="1" si="92"/>
        <v>Fillings (amalgam "silver" and composite "white" non-molar)</v>
      </c>
      <c r="E1179">
        <f t="shared" ca="1" si="93"/>
        <v>8</v>
      </c>
    </row>
    <row r="1180" spans="1:5" x14ac:dyDescent="0.2">
      <c r="A1180" t="str">
        <f t="shared" ca="1" si="90"/>
        <v>Basic</v>
      </c>
      <c r="B1180" t="str">
        <f t="shared" ca="1" si="91"/>
        <v>surgical periodontics</v>
      </c>
      <c r="C1180">
        <f t="shared" si="94"/>
        <v>65</v>
      </c>
      <c r="D1180" t="str">
        <f t="shared" ca="1" si="92"/>
        <v>Surgical treatment of the gums and supporting structures of the teeth</v>
      </c>
      <c r="E1180">
        <f t="shared" ca="1" si="93"/>
        <v>11</v>
      </c>
    </row>
    <row r="1181" spans="1:5" x14ac:dyDescent="0.2">
      <c r="A1181" t="str">
        <f t="shared" ca="1" si="90"/>
        <v>Diagnostics and Preventative</v>
      </c>
      <c r="B1181" t="str">
        <f t="shared" ca="1" si="91"/>
        <v>Full-mouth x-ray</v>
      </c>
      <c r="C1181">
        <f t="shared" si="94"/>
        <v>65</v>
      </c>
      <c r="D1181">
        <f t="shared" ca="1" si="92"/>
        <v>0</v>
      </c>
      <c r="E1181">
        <f t="shared" ca="1" si="93"/>
        <v>3</v>
      </c>
    </row>
    <row r="1182" spans="1:5" x14ac:dyDescent="0.2">
      <c r="A1182" t="str">
        <f t="shared" ca="1" si="90"/>
        <v>Diagnostics and Preventative</v>
      </c>
      <c r="B1182" t="str">
        <f t="shared" ca="1" si="91"/>
        <v>Space Maintainers</v>
      </c>
      <c r="C1182">
        <f t="shared" si="94"/>
        <v>65</v>
      </c>
      <c r="D1182">
        <f t="shared" ca="1" si="92"/>
        <v>0</v>
      </c>
      <c r="E1182">
        <f t="shared" ca="1" si="93"/>
        <v>7</v>
      </c>
    </row>
    <row r="1183" spans="1:5" x14ac:dyDescent="0.2">
      <c r="A1183" t="str">
        <f t="shared" ca="1" si="90"/>
        <v>Orthodontics</v>
      </c>
      <c r="B1183" t="str">
        <f t="shared" ca="1" si="91"/>
        <v>orthodontics</v>
      </c>
      <c r="C1183">
        <f t="shared" si="94"/>
        <v>65</v>
      </c>
      <c r="D1183" t="str">
        <f t="shared" ca="1" si="92"/>
        <v>For eligible dependents to age 19</v>
      </c>
      <c r="E1183">
        <f t="shared" ca="1" si="93"/>
        <v>17</v>
      </c>
    </row>
    <row r="1184" spans="1:5" x14ac:dyDescent="0.2">
      <c r="A1184" t="str">
        <f t="shared" ca="1" si="90"/>
        <v>Other</v>
      </c>
      <c r="B1184" t="str">
        <f t="shared" ca="1" si="91"/>
        <v>Implants</v>
      </c>
      <c r="C1184">
        <f t="shared" si="94"/>
        <v>65</v>
      </c>
      <c r="D1184" t="str">
        <f t="shared" ca="1" si="92"/>
        <v>Implant dental work</v>
      </c>
      <c r="E1184">
        <f t="shared" ca="1" si="93"/>
        <v>18</v>
      </c>
    </row>
    <row r="1185" spans="1:5" x14ac:dyDescent="0.2">
      <c r="A1185" t="str">
        <f t="shared" ca="1" si="90"/>
        <v>Diagnostics and Preventative</v>
      </c>
      <c r="B1185" t="str">
        <f t="shared" ca="1" si="91"/>
        <v>Fluoride treatments</v>
      </c>
      <c r="C1185">
        <f t="shared" si="94"/>
        <v>65</v>
      </c>
      <c r="D1185">
        <f t="shared" ca="1" si="92"/>
        <v>0</v>
      </c>
      <c r="E1185">
        <f t="shared" ca="1" si="93"/>
        <v>5</v>
      </c>
    </row>
    <row r="1186" spans="1:5" x14ac:dyDescent="0.2">
      <c r="A1186" t="str">
        <f t="shared" ca="1" si="90"/>
        <v>Diagnostics and Preventative</v>
      </c>
      <c r="B1186" t="str">
        <f t="shared" ca="1" si="91"/>
        <v>Full-mouth x-ray</v>
      </c>
      <c r="C1186">
        <f t="shared" si="94"/>
        <v>65</v>
      </c>
      <c r="D1186">
        <f t="shared" ca="1" si="92"/>
        <v>0</v>
      </c>
      <c r="E1186">
        <f t="shared" ca="1" si="93"/>
        <v>3</v>
      </c>
    </row>
    <row r="1187" spans="1:5" x14ac:dyDescent="0.2">
      <c r="A1187" t="str">
        <f t="shared" ca="1" si="90"/>
        <v>Orthodontics</v>
      </c>
      <c r="B1187" t="str">
        <f t="shared" ca="1" si="91"/>
        <v>orthodontics</v>
      </c>
      <c r="C1187">
        <f t="shared" si="94"/>
        <v>65</v>
      </c>
      <c r="D1187" t="str">
        <f t="shared" ca="1" si="92"/>
        <v>For eligible dependents to age 19</v>
      </c>
      <c r="E1187">
        <f t="shared" ca="1" si="93"/>
        <v>17</v>
      </c>
    </row>
    <row r="1188" spans="1:5" x14ac:dyDescent="0.2">
      <c r="A1188" t="str">
        <f t="shared" ca="1" si="90"/>
        <v>Diagnostics and Preventative</v>
      </c>
      <c r="B1188" t="str">
        <f t="shared" ca="1" si="91"/>
        <v>Sealants</v>
      </c>
      <c r="C1188">
        <f t="shared" si="94"/>
        <v>65</v>
      </c>
      <c r="D1188">
        <f t="shared" ca="1" si="92"/>
        <v>0</v>
      </c>
      <c r="E1188">
        <f t="shared" ca="1" si="93"/>
        <v>6</v>
      </c>
    </row>
    <row r="1189" spans="1:5" x14ac:dyDescent="0.2">
      <c r="A1189" t="str">
        <f t="shared" ca="1" si="90"/>
        <v>Other</v>
      </c>
      <c r="B1189" t="str">
        <f t="shared" ca="1" si="91"/>
        <v>Implants</v>
      </c>
      <c r="C1189">
        <f t="shared" si="94"/>
        <v>65</v>
      </c>
      <c r="D1189" t="str">
        <f t="shared" ca="1" si="92"/>
        <v>Implant dental work</v>
      </c>
      <c r="E1189">
        <f t="shared" ca="1" si="93"/>
        <v>18</v>
      </c>
    </row>
    <row r="1190" spans="1:5" x14ac:dyDescent="0.2">
      <c r="A1190" t="str">
        <f t="shared" ca="1" si="90"/>
        <v>Other</v>
      </c>
      <c r="B1190" t="str">
        <f t="shared" ca="1" si="91"/>
        <v>Implants</v>
      </c>
      <c r="C1190">
        <f t="shared" si="94"/>
        <v>66</v>
      </c>
      <c r="D1190" t="str">
        <f t="shared" ca="1" si="92"/>
        <v>Implant dental work</v>
      </c>
      <c r="E1190">
        <f t="shared" ca="1" si="93"/>
        <v>18</v>
      </c>
    </row>
    <row r="1191" spans="1:5" x14ac:dyDescent="0.2">
      <c r="A1191" t="str">
        <f t="shared" ca="1" si="90"/>
        <v>Diagnostics and Preventative</v>
      </c>
      <c r="B1191" t="str">
        <f t="shared" ca="1" si="91"/>
        <v>Space Maintainers</v>
      </c>
      <c r="C1191">
        <f t="shared" si="94"/>
        <v>66</v>
      </c>
      <c r="D1191">
        <f t="shared" ca="1" si="92"/>
        <v>0</v>
      </c>
      <c r="E1191">
        <f t="shared" ca="1" si="93"/>
        <v>7</v>
      </c>
    </row>
    <row r="1192" spans="1:5" x14ac:dyDescent="0.2">
      <c r="A1192" t="str">
        <f t="shared" ca="1" si="90"/>
        <v>Basic</v>
      </c>
      <c r="B1192" t="str">
        <f t="shared" ca="1" si="91"/>
        <v>non-surgical periodontics</v>
      </c>
      <c r="C1192">
        <f t="shared" si="94"/>
        <v>66</v>
      </c>
      <c r="D1192" t="str">
        <f t="shared" ca="1" si="92"/>
        <v xml:space="preserve">Non-surgical treatment of the gums and supporting structures of the teeth </v>
      </c>
      <c r="E1192">
        <f t="shared" ca="1" si="93"/>
        <v>12</v>
      </c>
    </row>
    <row r="1193" spans="1:5" x14ac:dyDescent="0.2">
      <c r="A1193" t="str">
        <f t="shared" ca="1" si="90"/>
        <v>Orthodontics</v>
      </c>
      <c r="B1193" t="str">
        <f t="shared" ca="1" si="91"/>
        <v>orthodontics</v>
      </c>
      <c r="C1193">
        <f t="shared" si="94"/>
        <v>66</v>
      </c>
      <c r="D1193" t="str">
        <f t="shared" ca="1" si="92"/>
        <v>For eligible dependents to age 19</v>
      </c>
      <c r="E1193">
        <f t="shared" ca="1" si="93"/>
        <v>17</v>
      </c>
    </row>
    <row r="1194" spans="1:5" x14ac:dyDescent="0.2">
      <c r="A1194" t="str">
        <f t="shared" ca="1" si="90"/>
        <v>Basic</v>
      </c>
      <c r="B1194" t="str">
        <f t="shared" ca="1" si="91"/>
        <v>general anesthesia</v>
      </c>
      <c r="C1194">
        <f t="shared" si="94"/>
        <v>66</v>
      </c>
      <c r="D1194" t="str">
        <f t="shared" ca="1" si="92"/>
        <v>Covered when used in conjunction with covered oral surgical procedures</v>
      </c>
      <c r="E1194">
        <f t="shared" ca="1" si="93"/>
        <v>13</v>
      </c>
    </row>
    <row r="1195" spans="1:5" x14ac:dyDescent="0.2">
      <c r="A1195" t="str">
        <f t="shared" ca="1" si="90"/>
        <v>Basic</v>
      </c>
      <c r="B1195" t="str">
        <f t="shared" ca="1" si="91"/>
        <v>endodontics</v>
      </c>
      <c r="C1195">
        <f t="shared" si="94"/>
        <v>66</v>
      </c>
      <c r="D1195" t="str">
        <f t="shared" ca="1" si="92"/>
        <v>Root canal, pulpal therapy</v>
      </c>
      <c r="E1195">
        <f t="shared" ca="1" si="93"/>
        <v>10</v>
      </c>
    </row>
    <row r="1196" spans="1:5" x14ac:dyDescent="0.2">
      <c r="A1196" t="str">
        <f t="shared" ca="1" si="90"/>
        <v>Diagnostics and Preventative</v>
      </c>
      <c r="B1196" t="str">
        <f t="shared" ca="1" si="91"/>
        <v>Full-mouth x-ray</v>
      </c>
      <c r="C1196">
        <f t="shared" si="94"/>
        <v>66</v>
      </c>
      <c r="D1196">
        <f t="shared" ca="1" si="92"/>
        <v>0</v>
      </c>
      <c r="E1196">
        <f t="shared" ca="1" si="93"/>
        <v>3</v>
      </c>
    </row>
    <row r="1197" spans="1:5" x14ac:dyDescent="0.2">
      <c r="A1197" t="str">
        <f t="shared" ca="1" si="90"/>
        <v>Diagnostics and Preventative</v>
      </c>
      <c r="B1197" t="str">
        <f t="shared" ca="1" si="91"/>
        <v>Bitewing x-rays</v>
      </c>
      <c r="C1197">
        <f t="shared" si="94"/>
        <v>66</v>
      </c>
      <c r="D1197">
        <f t="shared" ca="1" si="92"/>
        <v>0</v>
      </c>
      <c r="E1197">
        <f t="shared" ca="1" si="93"/>
        <v>2</v>
      </c>
    </row>
    <row r="1198" spans="1:5" x14ac:dyDescent="0.2">
      <c r="A1198" t="str">
        <f t="shared" ca="1" si="90"/>
        <v>Basic</v>
      </c>
      <c r="B1198" t="str">
        <f t="shared" ca="1" si="91"/>
        <v>general anesthesia</v>
      </c>
      <c r="C1198">
        <f t="shared" si="94"/>
        <v>66</v>
      </c>
      <c r="D1198" t="str">
        <f t="shared" ca="1" si="92"/>
        <v>Covered when used in conjunction with covered oral surgical procedures</v>
      </c>
      <c r="E1198">
        <f t="shared" ca="1" si="93"/>
        <v>13</v>
      </c>
    </row>
    <row r="1199" spans="1:5" x14ac:dyDescent="0.2">
      <c r="A1199" t="str">
        <f t="shared" ca="1" si="90"/>
        <v>Diagnostics and Preventative</v>
      </c>
      <c r="B1199" t="str">
        <f t="shared" ca="1" si="91"/>
        <v>Periodic Exams</v>
      </c>
      <c r="C1199">
        <f t="shared" si="94"/>
        <v>66</v>
      </c>
      <c r="D1199">
        <f t="shared" ca="1" si="92"/>
        <v>0</v>
      </c>
      <c r="E1199">
        <f t="shared" ca="1" si="93"/>
        <v>1</v>
      </c>
    </row>
    <row r="1200" spans="1:5" x14ac:dyDescent="0.2">
      <c r="A1200" t="str">
        <f t="shared" ca="1" si="90"/>
        <v>Diagnostics and Preventative</v>
      </c>
      <c r="B1200" t="str">
        <f t="shared" ca="1" si="91"/>
        <v>Sealants</v>
      </c>
      <c r="C1200">
        <f t="shared" si="94"/>
        <v>66</v>
      </c>
      <c r="D1200">
        <f t="shared" ca="1" si="92"/>
        <v>0</v>
      </c>
      <c r="E1200">
        <f t="shared" ca="1" si="93"/>
        <v>6</v>
      </c>
    </row>
    <row r="1201" spans="1:5" x14ac:dyDescent="0.2">
      <c r="A1201" t="str">
        <f t="shared" ca="1" si="90"/>
        <v>Diagnostics and Preventative</v>
      </c>
      <c r="B1201" t="str">
        <f t="shared" ca="1" si="91"/>
        <v>Bitewing x-rays</v>
      </c>
      <c r="C1201">
        <f t="shared" si="94"/>
        <v>66</v>
      </c>
      <c r="D1201">
        <f t="shared" ca="1" si="92"/>
        <v>0</v>
      </c>
      <c r="E1201">
        <f t="shared" ca="1" si="93"/>
        <v>2</v>
      </c>
    </row>
    <row r="1202" spans="1:5" x14ac:dyDescent="0.2">
      <c r="A1202" t="str">
        <f t="shared" ca="1" si="90"/>
        <v>Major</v>
      </c>
      <c r="B1202" t="str">
        <f t="shared" ca="1" si="91"/>
        <v>prosthodontics</v>
      </c>
      <c r="C1202">
        <f t="shared" si="94"/>
        <v>66</v>
      </c>
      <c r="D1202" t="str">
        <f t="shared" ca="1" si="92"/>
        <v>Procedures for replacement of missing teeth by construction or repair of bridges and partial or complete dentures</v>
      </c>
      <c r="E1202">
        <f t="shared" ca="1" si="93"/>
        <v>15</v>
      </c>
    </row>
    <row r="1203" spans="1:5" x14ac:dyDescent="0.2">
      <c r="A1203" t="str">
        <f t="shared" ca="1" si="90"/>
        <v>Diagnostics and Preventative</v>
      </c>
      <c r="B1203" t="str">
        <f t="shared" ca="1" si="91"/>
        <v>Prophylaxis</v>
      </c>
      <c r="C1203">
        <f t="shared" si="94"/>
        <v>66</v>
      </c>
      <c r="D1203">
        <f t="shared" ca="1" si="92"/>
        <v>0</v>
      </c>
      <c r="E1203">
        <f t="shared" ca="1" si="93"/>
        <v>4</v>
      </c>
    </row>
    <row r="1204" spans="1:5" x14ac:dyDescent="0.2">
      <c r="A1204" t="str">
        <f t="shared" ca="1" si="90"/>
        <v>Major</v>
      </c>
      <c r="B1204" t="str">
        <f t="shared" ca="1" si="91"/>
        <v>temporomandibular joint dysfunction</v>
      </c>
      <c r="C1204">
        <f t="shared" si="94"/>
        <v>66</v>
      </c>
      <c r="D1204" t="str">
        <f t="shared" ca="1" si="92"/>
        <v>Services relating to hinging joints of the jaw</v>
      </c>
      <c r="E1204">
        <f t="shared" ca="1" si="93"/>
        <v>16</v>
      </c>
    </row>
    <row r="1205" spans="1:5" x14ac:dyDescent="0.2">
      <c r="A1205" t="str">
        <f t="shared" ca="1" si="90"/>
        <v>Major</v>
      </c>
      <c r="B1205" t="str">
        <f t="shared" ca="1" si="91"/>
        <v>prosthodontics</v>
      </c>
      <c r="C1205">
        <f t="shared" si="94"/>
        <v>66</v>
      </c>
      <c r="D1205" t="str">
        <f t="shared" ca="1" si="92"/>
        <v>Procedures for replacement of missing teeth by construction or repair of bridges and partial or complete dentures</v>
      </c>
      <c r="E1205">
        <f t="shared" ca="1" si="93"/>
        <v>15</v>
      </c>
    </row>
    <row r="1206" spans="1:5" x14ac:dyDescent="0.2">
      <c r="A1206" t="str">
        <f t="shared" ca="1" si="90"/>
        <v>Basic</v>
      </c>
      <c r="B1206" t="str">
        <f t="shared" ca="1" si="91"/>
        <v>non-surgical periodontics</v>
      </c>
      <c r="C1206">
        <f t="shared" si="94"/>
        <v>66</v>
      </c>
      <c r="D1206" t="str">
        <f t="shared" ca="1" si="92"/>
        <v xml:space="preserve">Non-surgical treatment of the gums and supporting structures of the teeth </v>
      </c>
      <c r="E1206">
        <f t="shared" ca="1" si="93"/>
        <v>12</v>
      </c>
    </row>
    <row r="1207" spans="1:5" x14ac:dyDescent="0.2">
      <c r="A1207" t="str">
        <f t="shared" ca="1" si="90"/>
        <v>Basic</v>
      </c>
      <c r="B1207" t="str">
        <f t="shared" ca="1" si="91"/>
        <v>non-surgical periodontics</v>
      </c>
      <c r="C1207">
        <f t="shared" si="94"/>
        <v>66</v>
      </c>
      <c r="D1207" t="str">
        <f t="shared" ca="1" si="92"/>
        <v xml:space="preserve">Non-surgical treatment of the gums and supporting structures of the teeth </v>
      </c>
      <c r="E1207">
        <f t="shared" ca="1" si="93"/>
        <v>12</v>
      </c>
    </row>
    <row r="1208" spans="1:5" x14ac:dyDescent="0.2">
      <c r="A1208" t="str">
        <f t="shared" ca="1" si="90"/>
        <v>Diagnostics and Preventative</v>
      </c>
      <c r="B1208" t="str">
        <f t="shared" ca="1" si="91"/>
        <v>Bitewing x-rays</v>
      </c>
      <c r="C1208">
        <f t="shared" si="94"/>
        <v>67</v>
      </c>
      <c r="D1208">
        <f t="shared" ca="1" si="92"/>
        <v>0</v>
      </c>
      <c r="E1208">
        <f t="shared" ca="1" si="93"/>
        <v>2</v>
      </c>
    </row>
    <row r="1209" spans="1:5" x14ac:dyDescent="0.2">
      <c r="A1209" t="str">
        <f t="shared" ca="1" si="90"/>
        <v>Major</v>
      </c>
      <c r="B1209" t="str">
        <f t="shared" ca="1" si="91"/>
        <v>temporomandibular joint dysfunction</v>
      </c>
      <c r="C1209">
        <f t="shared" si="94"/>
        <v>67</v>
      </c>
      <c r="D1209" t="str">
        <f t="shared" ca="1" si="92"/>
        <v>Services relating to hinging joints of the jaw</v>
      </c>
      <c r="E1209">
        <f t="shared" ca="1" si="93"/>
        <v>16</v>
      </c>
    </row>
    <row r="1210" spans="1:5" x14ac:dyDescent="0.2">
      <c r="A1210" t="str">
        <f t="shared" ca="1" si="90"/>
        <v>Major</v>
      </c>
      <c r="B1210" t="str">
        <f t="shared" ca="1" si="91"/>
        <v>prosthodontics</v>
      </c>
      <c r="C1210">
        <f t="shared" si="94"/>
        <v>67</v>
      </c>
      <c r="D1210" t="str">
        <f t="shared" ca="1" si="92"/>
        <v>Procedures for replacement of missing teeth by construction or repair of bridges and partial or complete dentures</v>
      </c>
      <c r="E1210">
        <f t="shared" ca="1" si="93"/>
        <v>15</v>
      </c>
    </row>
    <row r="1211" spans="1:5" x14ac:dyDescent="0.2">
      <c r="A1211" t="str">
        <f t="shared" ca="1" si="90"/>
        <v>Diagnostics and Preventative</v>
      </c>
      <c r="B1211" t="str">
        <f t="shared" ca="1" si="91"/>
        <v>Sealants</v>
      </c>
      <c r="C1211">
        <f t="shared" si="94"/>
        <v>67</v>
      </c>
      <c r="D1211">
        <f t="shared" ca="1" si="92"/>
        <v>0</v>
      </c>
      <c r="E1211">
        <f t="shared" ca="1" si="93"/>
        <v>6</v>
      </c>
    </row>
    <row r="1212" spans="1:5" x14ac:dyDescent="0.2">
      <c r="A1212" t="str">
        <f t="shared" ca="1" si="90"/>
        <v>Basic</v>
      </c>
      <c r="B1212" t="str">
        <f t="shared" ca="1" si="91"/>
        <v>non-surgical periodontics</v>
      </c>
      <c r="C1212">
        <f t="shared" si="94"/>
        <v>67</v>
      </c>
      <c r="D1212" t="str">
        <f t="shared" ca="1" si="92"/>
        <v xml:space="preserve">Non-surgical treatment of the gums and supporting structures of the teeth </v>
      </c>
      <c r="E1212">
        <f t="shared" ca="1" si="93"/>
        <v>12</v>
      </c>
    </row>
    <row r="1213" spans="1:5" x14ac:dyDescent="0.2">
      <c r="A1213" t="str">
        <f t="shared" ca="1" si="90"/>
        <v>Basic</v>
      </c>
      <c r="B1213" t="str">
        <f t="shared" ca="1" si="91"/>
        <v>basic restorative</v>
      </c>
      <c r="C1213">
        <f t="shared" si="94"/>
        <v>67</v>
      </c>
      <c r="D1213" t="str">
        <f t="shared" ca="1" si="92"/>
        <v>Fillings (amalgam "silver" and composite "white" non-molar)</v>
      </c>
      <c r="E1213">
        <f t="shared" ca="1" si="93"/>
        <v>8</v>
      </c>
    </row>
    <row r="1214" spans="1:5" x14ac:dyDescent="0.2">
      <c r="A1214" t="str">
        <f t="shared" ca="1" si="90"/>
        <v>Major</v>
      </c>
      <c r="B1214" t="str">
        <f t="shared" ca="1" si="91"/>
        <v>major restorative</v>
      </c>
      <c r="C1214">
        <f t="shared" si="94"/>
        <v>67</v>
      </c>
      <c r="D1214" t="str">
        <f t="shared" ca="1" si="92"/>
        <v>Single crowns, inlays, onlays</v>
      </c>
      <c r="E1214">
        <f t="shared" ca="1" si="93"/>
        <v>14</v>
      </c>
    </row>
    <row r="1215" spans="1:5" x14ac:dyDescent="0.2">
      <c r="A1215" t="str">
        <f t="shared" ca="1" si="90"/>
        <v>Basic</v>
      </c>
      <c r="B1215" t="str">
        <f t="shared" ca="1" si="91"/>
        <v>non-surgical periodontics</v>
      </c>
      <c r="C1215">
        <f t="shared" si="94"/>
        <v>67</v>
      </c>
      <c r="D1215" t="str">
        <f t="shared" ca="1" si="92"/>
        <v xml:space="preserve">Non-surgical treatment of the gums and supporting structures of the teeth </v>
      </c>
      <c r="E1215">
        <f t="shared" ca="1" si="93"/>
        <v>12</v>
      </c>
    </row>
    <row r="1216" spans="1:5" x14ac:dyDescent="0.2">
      <c r="A1216" t="str">
        <f t="shared" ca="1" si="90"/>
        <v>Basic</v>
      </c>
      <c r="B1216" t="str">
        <f t="shared" ca="1" si="91"/>
        <v>general anesthesia</v>
      </c>
      <c r="C1216">
        <f t="shared" si="94"/>
        <v>67</v>
      </c>
      <c r="D1216" t="str">
        <f t="shared" ca="1" si="92"/>
        <v>Covered when used in conjunction with covered oral surgical procedures</v>
      </c>
      <c r="E1216">
        <f t="shared" ca="1" si="93"/>
        <v>13</v>
      </c>
    </row>
    <row r="1217" spans="1:5" x14ac:dyDescent="0.2">
      <c r="A1217" t="str">
        <f t="shared" ca="1" si="90"/>
        <v>Basic</v>
      </c>
      <c r="B1217" t="str">
        <f t="shared" ca="1" si="91"/>
        <v>surgical periodontics</v>
      </c>
      <c r="C1217">
        <f t="shared" si="94"/>
        <v>67</v>
      </c>
      <c r="D1217" t="str">
        <f t="shared" ca="1" si="92"/>
        <v>Surgical treatment of the gums and supporting structures of the teeth</v>
      </c>
      <c r="E1217">
        <f t="shared" ca="1" si="93"/>
        <v>11</v>
      </c>
    </row>
    <row r="1218" spans="1:5" x14ac:dyDescent="0.2">
      <c r="A1218" t="str">
        <f t="shared" ref="A1218:A1281" ca="1" si="95">INDEX(services,E1218,1)</f>
        <v>Diagnostics and Preventative</v>
      </c>
      <c r="B1218" t="str">
        <f t="shared" ref="B1218:B1281" ca="1" si="96">INDEX(services,E1218,2)</f>
        <v>Space Maintainers</v>
      </c>
      <c r="C1218">
        <f t="shared" si="94"/>
        <v>67</v>
      </c>
      <c r="D1218">
        <f t="shared" ref="D1218:D1281" ca="1" si="97">INDEX(services,E1218,3)</f>
        <v>0</v>
      </c>
      <c r="E1218">
        <f t="shared" ref="E1218:E1281" ca="1" si="98">RANDBETWEEN(1,ROWS(services))</f>
        <v>7</v>
      </c>
    </row>
    <row r="1219" spans="1:5" x14ac:dyDescent="0.2">
      <c r="A1219" t="str">
        <f t="shared" ca="1" si="95"/>
        <v>Diagnostics and Preventative</v>
      </c>
      <c r="B1219" t="str">
        <f t="shared" ca="1" si="96"/>
        <v>Bitewing x-rays</v>
      </c>
      <c r="C1219">
        <f t="shared" si="94"/>
        <v>67</v>
      </c>
      <c r="D1219">
        <f t="shared" ca="1" si="97"/>
        <v>0</v>
      </c>
      <c r="E1219">
        <f t="shared" ca="1" si="98"/>
        <v>2</v>
      </c>
    </row>
    <row r="1220" spans="1:5" x14ac:dyDescent="0.2">
      <c r="A1220" t="str">
        <f t="shared" ca="1" si="95"/>
        <v>Basic</v>
      </c>
      <c r="B1220" t="str">
        <f t="shared" ca="1" si="96"/>
        <v>endodontics</v>
      </c>
      <c r="C1220">
        <f t="shared" ref="C1220:C1283" si="99">IF(MOD(ROW(C1220)-2,18)&lt;&gt;0,C1219,C1219+1)</f>
        <v>67</v>
      </c>
      <c r="D1220" t="str">
        <f t="shared" ca="1" si="97"/>
        <v>Root canal, pulpal therapy</v>
      </c>
      <c r="E1220">
        <f t="shared" ca="1" si="98"/>
        <v>10</v>
      </c>
    </row>
    <row r="1221" spans="1:5" x14ac:dyDescent="0.2">
      <c r="A1221" t="str">
        <f t="shared" ca="1" si="95"/>
        <v>Basic</v>
      </c>
      <c r="B1221" t="str">
        <f t="shared" ca="1" si="96"/>
        <v>endodontics</v>
      </c>
      <c r="C1221">
        <f t="shared" si="99"/>
        <v>67</v>
      </c>
      <c r="D1221" t="str">
        <f t="shared" ca="1" si="97"/>
        <v>Root canal, pulpal therapy</v>
      </c>
      <c r="E1221">
        <f t="shared" ca="1" si="98"/>
        <v>10</v>
      </c>
    </row>
    <row r="1222" spans="1:5" x14ac:dyDescent="0.2">
      <c r="A1222" t="str">
        <f t="shared" ca="1" si="95"/>
        <v>Major</v>
      </c>
      <c r="B1222" t="str">
        <f t="shared" ca="1" si="96"/>
        <v>temporomandibular joint dysfunction</v>
      </c>
      <c r="C1222">
        <f t="shared" si="99"/>
        <v>67</v>
      </c>
      <c r="D1222" t="str">
        <f t="shared" ca="1" si="97"/>
        <v>Services relating to hinging joints of the jaw</v>
      </c>
      <c r="E1222">
        <f t="shared" ca="1" si="98"/>
        <v>16</v>
      </c>
    </row>
    <row r="1223" spans="1:5" x14ac:dyDescent="0.2">
      <c r="A1223" t="str">
        <f t="shared" ca="1" si="95"/>
        <v>Diagnostics and Preventative</v>
      </c>
      <c r="B1223" t="str">
        <f t="shared" ca="1" si="96"/>
        <v>Bitewing x-rays</v>
      </c>
      <c r="C1223">
        <f t="shared" si="99"/>
        <v>67</v>
      </c>
      <c r="D1223">
        <f t="shared" ca="1" si="97"/>
        <v>0</v>
      </c>
      <c r="E1223">
        <f t="shared" ca="1" si="98"/>
        <v>2</v>
      </c>
    </row>
    <row r="1224" spans="1:5" x14ac:dyDescent="0.2">
      <c r="A1224" t="str">
        <f t="shared" ca="1" si="95"/>
        <v>Diagnostics and Preventative</v>
      </c>
      <c r="B1224" t="str">
        <f t="shared" ca="1" si="96"/>
        <v>Fluoride treatments</v>
      </c>
      <c r="C1224">
        <f t="shared" si="99"/>
        <v>67</v>
      </c>
      <c r="D1224">
        <f t="shared" ca="1" si="97"/>
        <v>0</v>
      </c>
      <c r="E1224">
        <f t="shared" ca="1" si="98"/>
        <v>5</v>
      </c>
    </row>
    <row r="1225" spans="1:5" x14ac:dyDescent="0.2">
      <c r="A1225" t="str">
        <f t="shared" ca="1" si="95"/>
        <v>Basic</v>
      </c>
      <c r="B1225" t="str">
        <f t="shared" ca="1" si="96"/>
        <v>general anesthesia</v>
      </c>
      <c r="C1225">
        <f t="shared" si="99"/>
        <v>67</v>
      </c>
      <c r="D1225" t="str">
        <f t="shared" ca="1" si="97"/>
        <v>Covered when used in conjunction with covered oral surgical procedures</v>
      </c>
      <c r="E1225">
        <f t="shared" ca="1" si="98"/>
        <v>13</v>
      </c>
    </row>
    <row r="1226" spans="1:5" x14ac:dyDescent="0.2">
      <c r="A1226" t="str">
        <f t="shared" ca="1" si="95"/>
        <v>Major</v>
      </c>
      <c r="B1226" t="str">
        <f t="shared" ca="1" si="96"/>
        <v>prosthodontics</v>
      </c>
      <c r="C1226">
        <f t="shared" si="99"/>
        <v>68</v>
      </c>
      <c r="D1226" t="str">
        <f t="shared" ca="1" si="97"/>
        <v>Procedures for replacement of missing teeth by construction or repair of bridges and partial or complete dentures</v>
      </c>
      <c r="E1226">
        <f t="shared" ca="1" si="98"/>
        <v>15</v>
      </c>
    </row>
    <row r="1227" spans="1:5" x14ac:dyDescent="0.2">
      <c r="A1227" t="str">
        <f t="shared" ca="1" si="95"/>
        <v>Basic</v>
      </c>
      <c r="B1227" t="str">
        <f t="shared" ca="1" si="96"/>
        <v>basic restorative</v>
      </c>
      <c r="C1227">
        <f t="shared" si="99"/>
        <v>68</v>
      </c>
      <c r="D1227" t="str">
        <f t="shared" ca="1" si="97"/>
        <v>Fillings (amalgam "silver" and composite "white" non-molar)</v>
      </c>
      <c r="E1227">
        <f t="shared" ca="1" si="98"/>
        <v>8</v>
      </c>
    </row>
    <row r="1228" spans="1:5" x14ac:dyDescent="0.2">
      <c r="A1228" t="str">
        <f t="shared" ca="1" si="95"/>
        <v>Major</v>
      </c>
      <c r="B1228" t="str">
        <f t="shared" ca="1" si="96"/>
        <v>temporomandibular joint dysfunction</v>
      </c>
      <c r="C1228">
        <f t="shared" si="99"/>
        <v>68</v>
      </c>
      <c r="D1228" t="str">
        <f t="shared" ca="1" si="97"/>
        <v>Services relating to hinging joints of the jaw</v>
      </c>
      <c r="E1228">
        <f t="shared" ca="1" si="98"/>
        <v>16</v>
      </c>
    </row>
    <row r="1229" spans="1:5" x14ac:dyDescent="0.2">
      <c r="A1229" t="str">
        <f t="shared" ca="1" si="95"/>
        <v>Basic</v>
      </c>
      <c r="B1229" t="str">
        <f t="shared" ca="1" si="96"/>
        <v>surgical periodontics</v>
      </c>
      <c r="C1229">
        <f t="shared" si="99"/>
        <v>68</v>
      </c>
      <c r="D1229" t="str">
        <f t="shared" ca="1" si="97"/>
        <v>Surgical treatment of the gums and supporting structures of the teeth</v>
      </c>
      <c r="E1229">
        <f t="shared" ca="1" si="98"/>
        <v>11</v>
      </c>
    </row>
    <row r="1230" spans="1:5" x14ac:dyDescent="0.2">
      <c r="A1230" t="str">
        <f t="shared" ca="1" si="95"/>
        <v>Basic</v>
      </c>
      <c r="B1230" t="str">
        <f t="shared" ca="1" si="96"/>
        <v>oral surgery</v>
      </c>
      <c r="C1230">
        <f t="shared" si="99"/>
        <v>68</v>
      </c>
      <c r="D1230" t="str">
        <f t="shared" ca="1" si="97"/>
        <v>Extraction and other surgery procedures, incl. pre- and post-operative care</v>
      </c>
      <c r="E1230">
        <f t="shared" ca="1" si="98"/>
        <v>9</v>
      </c>
    </row>
    <row r="1231" spans="1:5" x14ac:dyDescent="0.2">
      <c r="A1231" t="str">
        <f t="shared" ca="1" si="95"/>
        <v>Basic</v>
      </c>
      <c r="B1231" t="str">
        <f t="shared" ca="1" si="96"/>
        <v>basic restorative</v>
      </c>
      <c r="C1231">
        <f t="shared" si="99"/>
        <v>68</v>
      </c>
      <c r="D1231" t="str">
        <f t="shared" ca="1" si="97"/>
        <v>Fillings (amalgam "silver" and composite "white" non-molar)</v>
      </c>
      <c r="E1231">
        <f t="shared" ca="1" si="98"/>
        <v>8</v>
      </c>
    </row>
    <row r="1232" spans="1:5" x14ac:dyDescent="0.2">
      <c r="A1232" t="str">
        <f t="shared" ca="1" si="95"/>
        <v>Basic</v>
      </c>
      <c r="B1232" t="str">
        <f t="shared" ca="1" si="96"/>
        <v>general anesthesia</v>
      </c>
      <c r="C1232">
        <f t="shared" si="99"/>
        <v>68</v>
      </c>
      <c r="D1232" t="str">
        <f t="shared" ca="1" si="97"/>
        <v>Covered when used in conjunction with covered oral surgical procedures</v>
      </c>
      <c r="E1232">
        <f t="shared" ca="1" si="98"/>
        <v>13</v>
      </c>
    </row>
    <row r="1233" spans="1:5" x14ac:dyDescent="0.2">
      <c r="A1233" t="str">
        <f t="shared" ca="1" si="95"/>
        <v>Basic</v>
      </c>
      <c r="B1233" t="str">
        <f t="shared" ca="1" si="96"/>
        <v>general anesthesia</v>
      </c>
      <c r="C1233">
        <f t="shared" si="99"/>
        <v>68</v>
      </c>
      <c r="D1233" t="str">
        <f t="shared" ca="1" si="97"/>
        <v>Covered when used in conjunction with covered oral surgical procedures</v>
      </c>
      <c r="E1233">
        <f t="shared" ca="1" si="98"/>
        <v>13</v>
      </c>
    </row>
    <row r="1234" spans="1:5" x14ac:dyDescent="0.2">
      <c r="A1234" t="str">
        <f t="shared" ca="1" si="95"/>
        <v>Basic</v>
      </c>
      <c r="B1234" t="str">
        <f t="shared" ca="1" si="96"/>
        <v>surgical periodontics</v>
      </c>
      <c r="C1234">
        <f t="shared" si="99"/>
        <v>68</v>
      </c>
      <c r="D1234" t="str">
        <f t="shared" ca="1" si="97"/>
        <v>Surgical treatment of the gums and supporting structures of the teeth</v>
      </c>
      <c r="E1234">
        <f t="shared" ca="1" si="98"/>
        <v>11</v>
      </c>
    </row>
    <row r="1235" spans="1:5" x14ac:dyDescent="0.2">
      <c r="A1235" t="str">
        <f t="shared" ca="1" si="95"/>
        <v>Basic</v>
      </c>
      <c r="B1235" t="str">
        <f t="shared" ca="1" si="96"/>
        <v>non-surgical periodontics</v>
      </c>
      <c r="C1235">
        <f t="shared" si="99"/>
        <v>68</v>
      </c>
      <c r="D1235" t="str">
        <f t="shared" ca="1" si="97"/>
        <v xml:space="preserve">Non-surgical treatment of the gums and supporting structures of the teeth </v>
      </c>
      <c r="E1235">
        <f t="shared" ca="1" si="98"/>
        <v>12</v>
      </c>
    </row>
    <row r="1236" spans="1:5" x14ac:dyDescent="0.2">
      <c r="A1236" t="str">
        <f t="shared" ca="1" si="95"/>
        <v>Other</v>
      </c>
      <c r="B1236" t="str">
        <f t="shared" ca="1" si="96"/>
        <v>Implants</v>
      </c>
      <c r="C1236">
        <f t="shared" si="99"/>
        <v>68</v>
      </c>
      <c r="D1236" t="str">
        <f t="shared" ca="1" si="97"/>
        <v>Implant dental work</v>
      </c>
      <c r="E1236">
        <f t="shared" ca="1" si="98"/>
        <v>18</v>
      </c>
    </row>
    <row r="1237" spans="1:5" x14ac:dyDescent="0.2">
      <c r="A1237" t="str">
        <f t="shared" ca="1" si="95"/>
        <v>Diagnostics and Preventative</v>
      </c>
      <c r="B1237" t="str">
        <f t="shared" ca="1" si="96"/>
        <v>Prophylaxis</v>
      </c>
      <c r="C1237">
        <f t="shared" si="99"/>
        <v>68</v>
      </c>
      <c r="D1237">
        <f t="shared" ca="1" si="97"/>
        <v>0</v>
      </c>
      <c r="E1237">
        <f t="shared" ca="1" si="98"/>
        <v>4</v>
      </c>
    </row>
    <row r="1238" spans="1:5" x14ac:dyDescent="0.2">
      <c r="A1238" t="str">
        <f t="shared" ca="1" si="95"/>
        <v>Basic</v>
      </c>
      <c r="B1238" t="str">
        <f t="shared" ca="1" si="96"/>
        <v>basic restorative</v>
      </c>
      <c r="C1238">
        <f t="shared" si="99"/>
        <v>68</v>
      </c>
      <c r="D1238" t="str">
        <f t="shared" ca="1" si="97"/>
        <v>Fillings (amalgam "silver" and composite "white" non-molar)</v>
      </c>
      <c r="E1238">
        <f t="shared" ca="1" si="98"/>
        <v>8</v>
      </c>
    </row>
    <row r="1239" spans="1:5" x14ac:dyDescent="0.2">
      <c r="A1239" t="str">
        <f t="shared" ca="1" si="95"/>
        <v>Diagnostics and Preventative</v>
      </c>
      <c r="B1239" t="str">
        <f t="shared" ca="1" si="96"/>
        <v>Full-mouth x-ray</v>
      </c>
      <c r="C1239">
        <f t="shared" si="99"/>
        <v>68</v>
      </c>
      <c r="D1239">
        <f t="shared" ca="1" si="97"/>
        <v>0</v>
      </c>
      <c r="E1239">
        <f t="shared" ca="1" si="98"/>
        <v>3</v>
      </c>
    </row>
    <row r="1240" spans="1:5" x14ac:dyDescent="0.2">
      <c r="A1240" t="str">
        <f t="shared" ca="1" si="95"/>
        <v>Diagnostics and Preventative</v>
      </c>
      <c r="B1240" t="str">
        <f t="shared" ca="1" si="96"/>
        <v>Bitewing x-rays</v>
      </c>
      <c r="C1240">
        <f t="shared" si="99"/>
        <v>68</v>
      </c>
      <c r="D1240">
        <f t="shared" ca="1" si="97"/>
        <v>0</v>
      </c>
      <c r="E1240">
        <f t="shared" ca="1" si="98"/>
        <v>2</v>
      </c>
    </row>
    <row r="1241" spans="1:5" x14ac:dyDescent="0.2">
      <c r="A1241" t="str">
        <f t="shared" ca="1" si="95"/>
        <v>Basic</v>
      </c>
      <c r="B1241" t="str">
        <f t="shared" ca="1" si="96"/>
        <v>endodontics</v>
      </c>
      <c r="C1241">
        <f t="shared" si="99"/>
        <v>68</v>
      </c>
      <c r="D1241" t="str">
        <f t="shared" ca="1" si="97"/>
        <v>Root canal, pulpal therapy</v>
      </c>
      <c r="E1241">
        <f t="shared" ca="1" si="98"/>
        <v>10</v>
      </c>
    </row>
    <row r="1242" spans="1:5" x14ac:dyDescent="0.2">
      <c r="A1242" t="str">
        <f t="shared" ca="1" si="95"/>
        <v>Major</v>
      </c>
      <c r="B1242" t="str">
        <f t="shared" ca="1" si="96"/>
        <v>temporomandibular joint dysfunction</v>
      </c>
      <c r="C1242">
        <f t="shared" si="99"/>
        <v>68</v>
      </c>
      <c r="D1242" t="str">
        <f t="shared" ca="1" si="97"/>
        <v>Services relating to hinging joints of the jaw</v>
      </c>
      <c r="E1242">
        <f t="shared" ca="1" si="98"/>
        <v>16</v>
      </c>
    </row>
    <row r="1243" spans="1:5" x14ac:dyDescent="0.2">
      <c r="A1243" t="str">
        <f t="shared" ca="1" si="95"/>
        <v>Diagnostics and Preventative</v>
      </c>
      <c r="B1243" t="str">
        <f t="shared" ca="1" si="96"/>
        <v>Bitewing x-rays</v>
      </c>
      <c r="C1243">
        <f t="shared" si="99"/>
        <v>68</v>
      </c>
      <c r="D1243">
        <f t="shared" ca="1" si="97"/>
        <v>0</v>
      </c>
      <c r="E1243">
        <f t="shared" ca="1" si="98"/>
        <v>2</v>
      </c>
    </row>
    <row r="1244" spans="1:5" x14ac:dyDescent="0.2">
      <c r="A1244" t="str">
        <f t="shared" ca="1" si="95"/>
        <v>Basic</v>
      </c>
      <c r="B1244" t="str">
        <f t="shared" ca="1" si="96"/>
        <v>general anesthesia</v>
      </c>
      <c r="C1244">
        <f t="shared" si="99"/>
        <v>69</v>
      </c>
      <c r="D1244" t="str">
        <f t="shared" ca="1" si="97"/>
        <v>Covered when used in conjunction with covered oral surgical procedures</v>
      </c>
      <c r="E1244">
        <f t="shared" ca="1" si="98"/>
        <v>13</v>
      </c>
    </row>
    <row r="1245" spans="1:5" x14ac:dyDescent="0.2">
      <c r="A1245" t="str">
        <f t="shared" ca="1" si="95"/>
        <v>Diagnostics and Preventative</v>
      </c>
      <c r="B1245" t="str">
        <f t="shared" ca="1" si="96"/>
        <v>Bitewing x-rays</v>
      </c>
      <c r="C1245">
        <f t="shared" si="99"/>
        <v>69</v>
      </c>
      <c r="D1245">
        <f t="shared" ca="1" si="97"/>
        <v>0</v>
      </c>
      <c r="E1245">
        <f t="shared" ca="1" si="98"/>
        <v>2</v>
      </c>
    </row>
    <row r="1246" spans="1:5" x14ac:dyDescent="0.2">
      <c r="A1246" t="str">
        <f t="shared" ca="1" si="95"/>
        <v>Diagnostics and Preventative</v>
      </c>
      <c r="B1246" t="str">
        <f t="shared" ca="1" si="96"/>
        <v>Prophylaxis</v>
      </c>
      <c r="C1246">
        <f t="shared" si="99"/>
        <v>69</v>
      </c>
      <c r="D1246">
        <f t="shared" ca="1" si="97"/>
        <v>0</v>
      </c>
      <c r="E1246">
        <f t="shared" ca="1" si="98"/>
        <v>4</v>
      </c>
    </row>
    <row r="1247" spans="1:5" x14ac:dyDescent="0.2">
      <c r="A1247" t="str">
        <f t="shared" ca="1" si="95"/>
        <v>Basic</v>
      </c>
      <c r="B1247" t="str">
        <f t="shared" ca="1" si="96"/>
        <v>non-surgical periodontics</v>
      </c>
      <c r="C1247">
        <f t="shared" si="99"/>
        <v>69</v>
      </c>
      <c r="D1247" t="str">
        <f t="shared" ca="1" si="97"/>
        <v xml:space="preserve">Non-surgical treatment of the gums and supporting structures of the teeth </v>
      </c>
      <c r="E1247">
        <f t="shared" ca="1" si="98"/>
        <v>12</v>
      </c>
    </row>
    <row r="1248" spans="1:5" x14ac:dyDescent="0.2">
      <c r="A1248" t="str">
        <f t="shared" ca="1" si="95"/>
        <v>Basic</v>
      </c>
      <c r="B1248" t="str">
        <f t="shared" ca="1" si="96"/>
        <v>oral surgery</v>
      </c>
      <c r="C1248">
        <f t="shared" si="99"/>
        <v>69</v>
      </c>
      <c r="D1248" t="str">
        <f t="shared" ca="1" si="97"/>
        <v>Extraction and other surgery procedures, incl. pre- and post-operative care</v>
      </c>
      <c r="E1248">
        <f t="shared" ca="1" si="98"/>
        <v>9</v>
      </c>
    </row>
    <row r="1249" spans="1:5" x14ac:dyDescent="0.2">
      <c r="A1249" t="str">
        <f t="shared" ca="1" si="95"/>
        <v>Diagnostics and Preventative</v>
      </c>
      <c r="B1249" t="str">
        <f t="shared" ca="1" si="96"/>
        <v>Space Maintainers</v>
      </c>
      <c r="C1249">
        <f t="shared" si="99"/>
        <v>69</v>
      </c>
      <c r="D1249">
        <f t="shared" ca="1" si="97"/>
        <v>0</v>
      </c>
      <c r="E1249">
        <f t="shared" ca="1" si="98"/>
        <v>7</v>
      </c>
    </row>
    <row r="1250" spans="1:5" x14ac:dyDescent="0.2">
      <c r="A1250" t="str">
        <f t="shared" ca="1" si="95"/>
        <v>Major</v>
      </c>
      <c r="B1250" t="str">
        <f t="shared" ca="1" si="96"/>
        <v>prosthodontics</v>
      </c>
      <c r="C1250">
        <f t="shared" si="99"/>
        <v>69</v>
      </c>
      <c r="D1250" t="str">
        <f t="shared" ca="1" si="97"/>
        <v>Procedures for replacement of missing teeth by construction or repair of bridges and partial or complete dentures</v>
      </c>
      <c r="E1250">
        <f t="shared" ca="1" si="98"/>
        <v>15</v>
      </c>
    </row>
    <row r="1251" spans="1:5" x14ac:dyDescent="0.2">
      <c r="A1251" t="str">
        <f t="shared" ca="1" si="95"/>
        <v>Basic</v>
      </c>
      <c r="B1251" t="str">
        <f t="shared" ca="1" si="96"/>
        <v>oral surgery</v>
      </c>
      <c r="C1251">
        <f t="shared" si="99"/>
        <v>69</v>
      </c>
      <c r="D1251" t="str">
        <f t="shared" ca="1" si="97"/>
        <v>Extraction and other surgery procedures, incl. pre- and post-operative care</v>
      </c>
      <c r="E1251">
        <f t="shared" ca="1" si="98"/>
        <v>9</v>
      </c>
    </row>
    <row r="1252" spans="1:5" x14ac:dyDescent="0.2">
      <c r="A1252" t="str">
        <f t="shared" ca="1" si="95"/>
        <v>Orthodontics</v>
      </c>
      <c r="B1252" t="str">
        <f t="shared" ca="1" si="96"/>
        <v>orthodontics</v>
      </c>
      <c r="C1252">
        <f t="shared" si="99"/>
        <v>69</v>
      </c>
      <c r="D1252" t="str">
        <f t="shared" ca="1" si="97"/>
        <v>For eligible dependents to age 19</v>
      </c>
      <c r="E1252">
        <f t="shared" ca="1" si="98"/>
        <v>17</v>
      </c>
    </row>
    <row r="1253" spans="1:5" x14ac:dyDescent="0.2">
      <c r="A1253" t="str">
        <f t="shared" ca="1" si="95"/>
        <v>Basic</v>
      </c>
      <c r="B1253" t="str">
        <f t="shared" ca="1" si="96"/>
        <v>basic restorative</v>
      </c>
      <c r="C1253">
        <f t="shared" si="99"/>
        <v>69</v>
      </c>
      <c r="D1253" t="str">
        <f t="shared" ca="1" si="97"/>
        <v>Fillings (amalgam "silver" and composite "white" non-molar)</v>
      </c>
      <c r="E1253">
        <f t="shared" ca="1" si="98"/>
        <v>8</v>
      </c>
    </row>
    <row r="1254" spans="1:5" x14ac:dyDescent="0.2">
      <c r="A1254" t="str">
        <f t="shared" ca="1" si="95"/>
        <v>Basic</v>
      </c>
      <c r="B1254" t="str">
        <f t="shared" ca="1" si="96"/>
        <v>basic restorative</v>
      </c>
      <c r="C1254">
        <f t="shared" si="99"/>
        <v>69</v>
      </c>
      <c r="D1254" t="str">
        <f t="shared" ca="1" si="97"/>
        <v>Fillings (amalgam "silver" and composite "white" non-molar)</v>
      </c>
      <c r="E1254">
        <f t="shared" ca="1" si="98"/>
        <v>8</v>
      </c>
    </row>
    <row r="1255" spans="1:5" x14ac:dyDescent="0.2">
      <c r="A1255" t="str">
        <f t="shared" ca="1" si="95"/>
        <v>Other</v>
      </c>
      <c r="B1255" t="str">
        <f t="shared" ca="1" si="96"/>
        <v>Implants</v>
      </c>
      <c r="C1255">
        <f t="shared" si="99"/>
        <v>69</v>
      </c>
      <c r="D1255" t="str">
        <f t="shared" ca="1" si="97"/>
        <v>Implant dental work</v>
      </c>
      <c r="E1255">
        <f t="shared" ca="1" si="98"/>
        <v>18</v>
      </c>
    </row>
    <row r="1256" spans="1:5" x14ac:dyDescent="0.2">
      <c r="A1256" t="str">
        <f t="shared" ca="1" si="95"/>
        <v>Diagnostics and Preventative</v>
      </c>
      <c r="B1256" t="str">
        <f t="shared" ca="1" si="96"/>
        <v>Prophylaxis</v>
      </c>
      <c r="C1256">
        <f t="shared" si="99"/>
        <v>69</v>
      </c>
      <c r="D1256">
        <f t="shared" ca="1" si="97"/>
        <v>0</v>
      </c>
      <c r="E1256">
        <f t="shared" ca="1" si="98"/>
        <v>4</v>
      </c>
    </row>
    <row r="1257" spans="1:5" x14ac:dyDescent="0.2">
      <c r="A1257" t="str">
        <f t="shared" ca="1" si="95"/>
        <v>Major</v>
      </c>
      <c r="B1257" t="str">
        <f t="shared" ca="1" si="96"/>
        <v>temporomandibular joint dysfunction</v>
      </c>
      <c r="C1257">
        <f t="shared" si="99"/>
        <v>69</v>
      </c>
      <c r="D1257" t="str">
        <f t="shared" ca="1" si="97"/>
        <v>Services relating to hinging joints of the jaw</v>
      </c>
      <c r="E1257">
        <f t="shared" ca="1" si="98"/>
        <v>16</v>
      </c>
    </row>
    <row r="1258" spans="1:5" x14ac:dyDescent="0.2">
      <c r="A1258" t="str">
        <f t="shared" ca="1" si="95"/>
        <v>Major</v>
      </c>
      <c r="B1258" t="str">
        <f t="shared" ca="1" si="96"/>
        <v>temporomandibular joint dysfunction</v>
      </c>
      <c r="C1258">
        <f t="shared" si="99"/>
        <v>69</v>
      </c>
      <c r="D1258" t="str">
        <f t="shared" ca="1" si="97"/>
        <v>Services relating to hinging joints of the jaw</v>
      </c>
      <c r="E1258">
        <f t="shared" ca="1" si="98"/>
        <v>16</v>
      </c>
    </row>
    <row r="1259" spans="1:5" x14ac:dyDescent="0.2">
      <c r="A1259" t="str">
        <f t="shared" ca="1" si="95"/>
        <v>Other</v>
      </c>
      <c r="B1259" t="str">
        <f t="shared" ca="1" si="96"/>
        <v>Implants</v>
      </c>
      <c r="C1259">
        <f t="shared" si="99"/>
        <v>69</v>
      </c>
      <c r="D1259" t="str">
        <f t="shared" ca="1" si="97"/>
        <v>Implant dental work</v>
      </c>
      <c r="E1259">
        <f t="shared" ca="1" si="98"/>
        <v>18</v>
      </c>
    </row>
    <row r="1260" spans="1:5" x14ac:dyDescent="0.2">
      <c r="A1260" t="str">
        <f t="shared" ca="1" si="95"/>
        <v>Basic</v>
      </c>
      <c r="B1260" t="str">
        <f t="shared" ca="1" si="96"/>
        <v>surgical periodontics</v>
      </c>
      <c r="C1260">
        <f t="shared" si="99"/>
        <v>69</v>
      </c>
      <c r="D1260" t="str">
        <f t="shared" ca="1" si="97"/>
        <v>Surgical treatment of the gums and supporting structures of the teeth</v>
      </c>
      <c r="E1260">
        <f t="shared" ca="1" si="98"/>
        <v>11</v>
      </c>
    </row>
    <row r="1261" spans="1:5" x14ac:dyDescent="0.2">
      <c r="A1261" t="str">
        <f t="shared" ca="1" si="95"/>
        <v>Basic</v>
      </c>
      <c r="B1261" t="str">
        <f t="shared" ca="1" si="96"/>
        <v>endodontics</v>
      </c>
      <c r="C1261">
        <f t="shared" si="99"/>
        <v>69</v>
      </c>
      <c r="D1261" t="str">
        <f t="shared" ca="1" si="97"/>
        <v>Root canal, pulpal therapy</v>
      </c>
      <c r="E1261">
        <f t="shared" ca="1" si="98"/>
        <v>10</v>
      </c>
    </row>
    <row r="1262" spans="1:5" x14ac:dyDescent="0.2">
      <c r="A1262" t="str">
        <f t="shared" ca="1" si="95"/>
        <v>Other</v>
      </c>
      <c r="B1262" t="str">
        <f t="shared" ca="1" si="96"/>
        <v>Implants</v>
      </c>
      <c r="C1262">
        <f t="shared" si="99"/>
        <v>70</v>
      </c>
      <c r="D1262" t="str">
        <f t="shared" ca="1" si="97"/>
        <v>Implant dental work</v>
      </c>
      <c r="E1262">
        <f t="shared" ca="1" si="98"/>
        <v>18</v>
      </c>
    </row>
    <row r="1263" spans="1:5" x14ac:dyDescent="0.2">
      <c r="A1263" t="str">
        <f t="shared" ca="1" si="95"/>
        <v>Diagnostics and Preventative</v>
      </c>
      <c r="B1263" t="str">
        <f t="shared" ca="1" si="96"/>
        <v>Sealants</v>
      </c>
      <c r="C1263">
        <f t="shared" si="99"/>
        <v>70</v>
      </c>
      <c r="D1263">
        <f t="shared" ca="1" si="97"/>
        <v>0</v>
      </c>
      <c r="E1263">
        <f t="shared" ca="1" si="98"/>
        <v>6</v>
      </c>
    </row>
    <row r="1264" spans="1:5" x14ac:dyDescent="0.2">
      <c r="A1264" t="str">
        <f t="shared" ca="1" si="95"/>
        <v>Diagnostics and Preventative</v>
      </c>
      <c r="B1264" t="str">
        <f t="shared" ca="1" si="96"/>
        <v>Sealants</v>
      </c>
      <c r="C1264">
        <f t="shared" si="99"/>
        <v>70</v>
      </c>
      <c r="D1264">
        <f t="shared" ca="1" si="97"/>
        <v>0</v>
      </c>
      <c r="E1264">
        <f t="shared" ca="1" si="98"/>
        <v>6</v>
      </c>
    </row>
    <row r="1265" spans="1:5" x14ac:dyDescent="0.2">
      <c r="A1265" t="str">
        <f t="shared" ca="1" si="95"/>
        <v>Basic</v>
      </c>
      <c r="B1265" t="str">
        <f t="shared" ca="1" si="96"/>
        <v>endodontics</v>
      </c>
      <c r="C1265">
        <f t="shared" si="99"/>
        <v>70</v>
      </c>
      <c r="D1265" t="str">
        <f t="shared" ca="1" si="97"/>
        <v>Root canal, pulpal therapy</v>
      </c>
      <c r="E1265">
        <f t="shared" ca="1" si="98"/>
        <v>10</v>
      </c>
    </row>
    <row r="1266" spans="1:5" x14ac:dyDescent="0.2">
      <c r="A1266" t="str">
        <f t="shared" ca="1" si="95"/>
        <v>Diagnostics and Preventative</v>
      </c>
      <c r="B1266" t="str">
        <f t="shared" ca="1" si="96"/>
        <v>Prophylaxis</v>
      </c>
      <c r="C1266">
        <f t="shared" si="99"/>
        <v>70</v>
      </c>
      <c r="D1266">
        <f t="shared" ca="1" si="97"/>
        <v>0</v>
      </c>
      <c r="E1266">
        <f t="shared" ca="1" si="98"/>
        <v>4</v>
      </c>
    </row>
    <row r="1267" spans="1:5" x14ac:dyDescent="0.2">
      <c r="A1267" t="str">
        <f t="shared" ca="1" si="95"/>
        <v>Diagnostics and Preventative</v>
      </c>
      <c r="B1267" t="str">
        <f t="shared" ca="1" si="96"/>
        <v>Prophylaxis</v>
      </c>
      <c r="C1267">
        <f t="shared" si="99"/>
        <v>70</v>
      </c>
      <c r="D1267">
        <f t="shared" ca="1" si="97"/>
        <v>0</v>
      </c>
      <c r="E1267">
        <f t="shared" ca="1" si="98"/>
        <v>4</v>
      </c>
    </row>
    <row r="1268" spans="1:5" x14ac:dyDescent="0.2">
      <c r="A1268" t="str">
        <f t="shared" ca="1" si="95"/>
        <v>Major</v>
      </c>
      <c r="B1268" t="str">
        <f t="shared" ca="1" si="96"/>
        <v>prosthodontics</v>
      </c>
      <c r="C1268">
        <f t="shared" si="99"/>
        <v>70</v>
      </c>
      <c r="D1268" t="str">
        <f t="shared" ca="1" si="97"/>
        <v>Procedures for replacement of missing teeth by construction or repair of bridges and partial or complete dentures</v>
      </c>
      <c r="E1268">
        <f t="shared" ca="1" si="98"/>
        <v>15</v>
      </c>
    </row>
    <row r="1269" spans="1:5" x14ac:dyDescent="0.2">
      <c r="A1269" t="str">
        <f t="shared" ca="1" si="95"/>
        <v>Diagnostics and Preventative</v>
      </c>
      <c r="B1269" t="str">
        <f t="shared" ca="1" si="96"/>
        <v>Periodic Exams</v>
      </c>
      <c r="C1269">
        <f t="shared" si="99"/>
        <v>70</v>
      </c>
      <c r="D1269">
        <f t="shared" ca="1" si="97"/>
        <v>0</v>
      </c>
      <c r="E1269">
        <f t="shared" ca="1" si="98"/>
        <v>1</v>
      </c>
    </row>
    <row r="1270" spans="1:5" x14ac:dyDescent="0.2">
      <c r="A1270" t="str">
        <f t="shared" ca="1" si="95"/>
        <v>Diagnostics and Preventative</v>
      </c>
      <c r="B1270" t="str">
        <f t="shared" ca="1" si="96"/>
        <v>Periodic Exams</v>
      </c>
      <c r="C1270">
        <f t="shared" si="99"/>
        <v>70</v>
      </c>
      <c r="D1270">
        <f t="shared" ca="1" si="97"/>
        <v>0</v>
      </c>
      <c r="E1270">
        <f t="shared" ca="1" si="98"/>
        <v>1</v>
      </c>
    </row>
    <row r="1271" spans="1:5" x14ac:dyDescent="0.2">
      <c r="A1271" t="str">
        <f t="shared" ca="1" si="95"/>
        <v>Basic</v>
      </c>
      <c r="B1271" t="str">
        <f t="shared" ca="1" si="96"/>
        <v>oral surgery</v>
      </c>
      <c r="C1271">
        <f t="shared" si="99"/>
        <v>70</v>
      </c>
      <c r="D1271" t="str">
        <f t="shared" ca="1" si="97"/>
        <v>Extraction and other surgery procedures, incl. pre- and post-operative care</v>
      </c>
      <c r="E1271">
        <f t="shared" ca="1" si="98"/>
        <v>9</v>
      </c>
    </row>
    <row r="1272" spans="1:5" x14ac:dyDescent="0.2">
      <c r="A1272" t="str">
        <f t="shared" ca="1" si="95"/>
        <v>Orthodontics</v>
      </c>
      <c r="B1272" t="str">
        <f t="shared" ca="1" si="96"/>
        <v>orthodontics</v>
      </c>
      <c r="C1272">
        <f t="shared" si="99"/>
        <v>70</v>
      </c>
      <c r="D1272" t="str">
        <f t="shared" ca="1" si="97"/>
        <v>For eligible dependents to age 19</v>
      </c>
      <c r="E1272">
        <f t="shared" ca="1" si="98"/>
        <v>17</v>
      </c>
    </row>
    <row r="1273" spans="1:5" x14ac:dyDescent="0.2">
      <c r="A1273" t="str">
        <f t="shared" ca="1" si="95"/>
        <v>Basic</v>
      </c>
      <c r="B1273" t="str">
        <f t="shared" ca="1" si="96"/>
        <v>oral surgery</v>
      </c>
      <c r="C1273">
        <f t="shared" si="99"/>
        <v>70</v>
      </c>
      <c r="D1273" t="str">
        <f t="shared" ca="1" si="97"/>
        <v>Extraction and other surgery procedures, incl. pre- and post-operative care</v>
      </c>
      <c r="E1273">
        <f t="shared" ca="1" si="98"/>
        <v>9</v>
      </c>
    </row>
    <row r="1274" spans="1:5" x14ac:dyDescent="0.2">
      <c r="A1274" t="str">
        <f t="shared" ca="1" si="95"/>
        <v>Major</v>
      </c>
      <c r="B1274" t="str">
        <f t="shared" ca="1" si="96"/>
        <v>prosthodontics</v>
      </c>
      <c r="C1274">
        <f t="shared" si="99"/>
        <v>70</v>
      </c>
      <c r="D1274" t="str">
        <f t="shared" ca="1" si="97"/>
        <v>Procedures for replacement of missing teeth by construction or repair of bridges and partial or complete dentures</v>
      </c>
      <c r="E1274">
        <f t="shared" ca="1" si="98"/>
        <v>15</v>
      </c>
    </row>
    <row r="1275" spans="1:5" x14ac:dyDescent="0.2">
      <c r="A1275" t="str">
        <f t="shared" ca="1" si="95"/>
        <v>Orthodontics</v>
      </c>
      <c r="B1275" t="str">
        <f t="shared" ca="1" si="96"/>
        <v>orthodontics</v>
      </c>
      <c r="C1275">
        <f t="shared" si="99"/>
        <v>70</v>
      </c>
      <c r="D1275" t="str">
        <f t="shared" ca="1" si="97"/>
        <v>For eligible dependents to age 19</v>
      </c>
      <c r="E1275">
        <f t="shared" ca="1" si="98"/>
        <v>17</v>
      </c>
    </row>
    <row r="1276" spans="1:5" x14ac:dyDescent="0.2">
      <c r="A1276" t="str">
        <f t="shared" ca="1" si="95"/>
        <v>Basic</v>
      </c>
      <c r="B1276" t="str">
        <f t="shared" ca="1" si="96"/>
        <v>oral surgery</v>
      </c>
      <c r="C1276">
        <f t="shared" si="99"/>
        <v>70</v>
      </c>
      <c r="D1276" t="str">
        <f t="shared" ca="1" si="97"/>
        <v>Extraction and other surgery procedures, incl. pre- and post-operative care</v>
      </c>
      <c r="E1276">
        <f t="shared" ca="1" si="98"/>
        <v>9</v>
      </c>
    </row>
    <row r="1277" spans="1:5" x14ac:dyDescent="0.2">
      <c r="A1277" t="str">
        <f t="shared" ca="1" si="95"/>
        <v>Basic</v>
      </c>
      <c r="B1277" t="str">
        <f t="shared" ca="1" si="96"/>
        <v>basic restorative</v>
      </c>
      <c r="C1277">
        <f t="shared" si="99"/>
        <v>70</v>
      </c>
      <c r="D1277" t="str">
        <f t="shared" ca="1" si="97"/>
        <v>Fillings (amalgam "silver" and composite "white" non-molar)</v>
      </c>
      <c r="E1277">
        <f t="shared" ca="1" si="98"/>
        <v>8</v>
      </c>
    </row>
    <row r="1278" spans="1:5" x14ac:dyDescent="0.2">
      <c r="A1278" t="str">
        <f t="shared" ca="1" si="95"/>
        <v>Major</v>
      </c>
      <c r="B1278" t="str">
        <f t="shared" ca="1" si="96"/>
        <v>major restorative</v>
      </c>
      <c r="C1278">
        <f t="shared" si="99"/>
        <v>70</v>
      </c>
      <c r="D1278" t="str">
        <f t="shared" ca="1" si="97"/>
        <v>Single crowns, inlays, onlays</v>
      </c>
      <c r="E1278">
        <f t="shared" ca="1" si="98"/>
        <v>14</v>
      </c>
    </row>
    <row r="1279" spans="1:5" x14ac:dyDescent="0.2">
      <c r="A1279" t="str">
        <f t="shared" ca="1" si="95"/>
        <v>Major</v>
      </c>
      <c r="B1279" t="str">
        <f t="shared" ca="1" si="96"/>
        <v>temporomandibular joint dysfunction</v>
      </c>
      <c r="C1279">
        <f t="shared" si="99"/>
        <v>70</v>
      </c>
      <c r="D1279" t="str">
        <f t="shared" ca="1" si="97"/>
        <v>Services relating to hinging joints of the jaw</v>
      </c>
      <c r="E1279">
        <f t="shared" ca="1" si="98"/>
        <v>16</v>
      </c>
    </row>
    <row r="1280" spans="1:5" x14ac:dyDescent="0.2">
      <c r="A1280" t="str">
        <f t="shared" ca="1" si="95"/>
        <v>Basic</v>
      </c>
      <c r="B1280" t="str">
        <f t="shared" ca="1" si="96"/>
        <v>non-surgical periodontics</v>
      </c>
      <c r="C1280">
        <f t="shared" si="99"/>
        <v>71</v>
      </c>
      <c r="D1280" t="str">
        <f t="shared" ca="1" si="97"/>
        <v xml:space="preserve">Non-surgical treatment of the gums and supporting structures of the teeth </v>
      </c>
      <c r="E1280">
        <f t="shared" ca="1" si="98"/>
        <v>12</v>
      </c>
    </row>
    <row r="1281" spans="1:5" x14ac:dyDescent="0.2">
      <c r="A1281" t="str">
        <f t="shared" ca="1" si="95"/>
        <v>Diagnostics and Preventative</v>
      </c>
      <c r="B1281" t="str">
        <f t="shared" ca="1" si="96"/>
        <v>Space Maintainers</v>
      </c>
      <c r="C1281">
        <f t="shared" si="99"/>
        <v>71</v>
      </c>
      <c r="D1281">
        <f t="shared" ca="1" si="97"/>
        <v>0</v>
      </c>
      <c r="E1281">
        <f t="shared" ca="1" si="98"/>
        <v>7</v>
      </c>
    </row>
    <row r="1282" spans="1:5" x14ac:dyDescent="0.2">
      <c r="A1282" t="str">
        <f t="shared" ref="A1282:A1345" ca="1" si="100">INDEX(services,E1282,1)</f>
        <v>Major</v>
      </c>
      <c r="B1282" t="str">
        <f t="shared" ref="B1282:B1345" ca="1" si="101">INDEX(services,E1282,2)</f>
        <v>major restorative</v>
      </c>
      <c r="C1282">
        <f t="shared" si="99"/>
        <v>71</v>
      </c>
      <c r="D1282" t="str">
        <f t="shared" ref="D1282:D1345" ca="1" si="102">INDEX(services,E1282,3)</f>
        <v>Single crowns, inlays, onlays</v>
      </c>
      <c r="E1282">
        <f t="shared" ref="E1282:E1345" ca="1" si="103">RANDBETWEEN(1,ROWS(services))</f>
        <v>14</v>
      </c>
    </row>
    <row r="1283" spans="1:5" x14ac:dyDescent="0.2">
      <c r="A1283" t="str">
        <f t="shared" ca="1" si="100"/>
        <v>Diagnostics and Preventative</v>
      </c>
      <c r="B1283" t="str">
        <f t="shared" ca="1" si="101"/>
        <v>Bitewing x-rays</v>
      </c>
      <c r="C1283">
        <f t="shared" si="99"/>
        <v>71</v>
      </c>
      <c r="D1283">
        <f t="shared" ca="1" si="102"/>
        <v>0</v>
      </c>
      <c r="E1283">
        <f t="shared" ca="1" si="103"/>
        <v>2</v>
      </c>
    </row>
    <row r="1284" spans="1:5" x14ac:dyDescent="0.2">
      <c r="A1284" t="str">
        <f t="shared" ca="1" si="100"/>
        <v>Basic</v>
      </c>
      <c r="B1284" t="str">
        <f t="shared" ca="1" si="101"/>
        <v>endodontics</v>
      </c>
      <c r="C1284">
        <f t="shared" ref="C1284:C1347" si="104">IF(MOD(ROW(C1284)-2,18)&lt;&gt;0,C1283,C1283+1)</f>
        <v>71</v>
      </c>
      <c r="D1284" t="str">
        <f t="shared" ca="1" si="102"/>
        <v>Root canal, pulpal therapy</v>
      </c>
      <c r="E1284">
        <f t="shared" ca="1" si="103"/>
        <v>10</v>
      </c>
    </row>
    <row r="1285" spans="1:5" x14ac:dyDescent="0.2">
      <c r="A1285" t="str">
        <f t="shared" ca="1" si="100"/>
        <v>Diagnostics and Preventative</v>
      </c>
      <c r="B1285" t="str">
        <f t="shared" ca="1" si="101"/>
        <v>Fluoride treatments</v>
      </c>
      <c r="C1285">
        <f t="shared" si="104"/>
        <v>71</v>
      </c>
      <c r="D1285">
        <f t="shared" ca="1" si="102"/>
        <v>0</v>
      </c>
      <c r="E1285">
        <f t="shared" ca="1" si="103"/>
        <v>5</v>
      </c>
    </row>
    <row r="1286" spans="1:5" x14ac:dyDescent="0.2">
      <c r="A1286" t="str">
        <f t="shared" ca="1" si="100"/>
        <v>Major</v>
      </c>
      <c r="B1286" t="str">
        <f t="shared" ca="1" si="101"/>
        <v>prosthodontics</v>
      </c>
      <c r="C1286">
        <f t="shared" si="104"/>
        <v>71</v>
      </c>
      <c r="D1286" t="str">
        <f t="shared" ca="1" si="102"/>
        <v>Procedures for replacement of missing teeth by construction or repair of bridges and partial or complete dentures</v>
      </c>
      <c r="E1286">
        <f t="shared" ca="1" si="103"/>
        <v>15</v>
      </c>
    </row>
    <row r="1287" spans="1:5" x14ac:dyDescent="0.2">
      <c r="A1287" t="str">
        <f t="shared" ca="1" si="100"/>
        <v>Basic</v>
      </c>
      <c r="B1287" t="str">
        <f t="shared" ca="1" si="101"/>
        <v>endodontics</v>
      </c>
      <c r="C1287">
        <f t="shared" si="104"/>
        <v>71</v>
      </c>
      <c r="D1287" t="str">
        <f t="shared" ca="1" si="102"/>
        <v>Root canal, pulpal therapy</v>
      </c>
      <c r="E1287">
        <f t="shared" ca="1" si="103"/>
        <v>10</v>
      </c>
    </row>
    <row r="1288" spans="1:5" x14ac:dyDescent="0.2">
      <c r="A1288" t="str">
        <f t="shared" ca="1" si="100"/>
        <v>Major</v>
      </c>
      <c r="B1288" t="str">
        <f t="shared" ca="1" si="101"/>
        <v>temporomandibular joint dysfunction</v>
      </c>
      <c r="C1288">
        <f t="shared" si="104"/>
        <v>71</v>
      </c>
      <c r="D1288" t="str">
        <f t="shared" ca="1" si="102"/>
        <v>Services relating to hinging joints of the jaw</v>
      </c>
      <c r="E1288">
        <f t="shared" ca="1" si="103"/>
        <v>16</v>
      </c>
    </row>
    <row r="1289" spans="1:5" x14ac:dyDescent="0.2">
      <c r="A1289" t="str">
        <f t="shared" ca="1" si="100"/>
        <v>Diagnostics and Preventative</v>
      </c>
      <c r="B1289" t="str">
        <f t="shared" ca="1" si="101"/>
        <v>Prophylaxis</v>
      </c>
      <c r="C1289">
        <f t="shared" si="104"/>
        <v>71</v>
      </c>
      <c r="D1289">
        <f t="shared" ca="1" si="102"/>
        <v>0</v>
      </c>
      <c r="E1289">
        <f t="shared" ca="1" si="103"/>
        <v>4</v>
      </c>
    </row>
    <row r="1290" spans="1:5" x14ac:dyDescent="0.2">
      <c r="A1290" t="str">
        <f t="shared" ca="1" si="100"/>
        <v>Diagnostics and Preventative</v>
      </c>
      <c r="B1290" t="str">
        <f t="shared" ca="1" si="101"/>
        <v>Fluoride treatments</v>
      </c>
      <c r="C1290">
        <f t="shared" si="104"/>
        <v>71</v>
      </c>
      <c r="D1290">
        <f t="shared" ca="1" si="102"/>
        <v>0</v>
      </c>
      <c r="E1290">
        <f t="shared" ca="1" si="103"/>
        <v>5</v>
      </c>
    </row>
    <row r="1291" spans="1:5" x14ac:dyDescent="0.2">
      <c r="A1291" t="str">
        <f t="shared" ca="1" si="100"/>
        <v>Diagnostics and Preventative</v>
      </c>
      <c r="B1291" t="str">
        <f t="shared" ca="1" si="101"/>
        <v>Full-mouth x-ray</v>
      </c>
      <c r="C1291">
        <f t="shared" si="104"/>
        <v>71</v>
      </c>
      <c r="D1291">
        <f t="shared" ca="1" si="102"/>
        <v>0</v>
      </c>
      <c r="E1291">
        <f t="shared" ca="1" si="103"/>
        <v>3</v>
      </c>
    </row>
    <row r="1292" spans="1:5" x14ac:dyDescent="0.2">
      <c r="A1292" t="str">
        <f t="shared" ca="1" si="100"/>
        <v>Basic</v>
      </c>
      <c r="B1292" t="str">
        <f t="shared" ca="1" si="101"/>
        <v>oral surgery</v>
      </c>
      <c r="C1292">
        <f t="shared" si="104"/>
        <v>71</v>
      </c>
      <c r="D1292" t="str">
        <f t="shared" ca="1" si="102"/>
        <v>Extraction and other surgery procedures, incl. pre- and post-operative care</v>
      </c>
      <c r="E1292">
        <f t="shared" ca="1" si="103"/>
        <v>9</v>
      </c>
    </row>
    <row r="1293" spans="1:5" x14ac:dyDescent="0.2">
      <c r="A1293" t="str">
        <f t="shared" ca="1" si="100"/>
        <v>Diagnostics and Preventative</v>
      </c>
      <c r="B1293" t="str">
        <f t="shared" ca="1" si="101"/>
        <v>Fluoride treatments</v>
      </c>
      <c r="C1293">
        <f t="shared" si="104"/>
        <v>71</v>
      </c>
      <c r="D1293">
        <f t="shared" ca="1" si="102"/>
        <v>0</v>
      </c>
      <c r="E1293">
        <f t="shared" ca="1" si="103"/>
        <v>5</v>
      </c>
    </row>
    <row r="1294" spans="1:5" x14ac:dyDescent="0.2">
      <c r="A1294" t="str">
        <f t="shared" ca="1" si="100"/>
        <v>Diagnostics and Preventative</v>
      </c>
      <c r="B1294" t="str">
        <f t="shared" ca="1" si="101"/>
        <v>Prophylaxis</v>
      </c>
      <c r="C1294">
        <f t="shared" si="104"/>
        <v>71</v>
      </c>
      <c r="D1294">
        <f t="shared" ca="1" si="102"/>
        <v>0</v>
      </c>
      <c r="E1294">
        <f t="shared" ca="1" si="103"/>
        <v>4</v>
      </c>
    </row>
    <row r="1295" spans="1:5" x14ac:dyDescent="0.2">
      <c r="A1295" t="str">
        <f t="shared" ca="1" si="100"/>
        <v>Major</v>
      </c>
      <c r="B1295" t="str">
        <f t="shared" ca="1" si="101"/>
        <v>prosthodontics</v>
      </c>
      <c r="C1295">
        <f t="shared" si="104"/>
        <v>71</v>
      </c>
      <c r="D1295" t="str">
        <f t="shared" ca="1" si="102"/>
        <v>Procedures for replacement of missing teeth by construction or repair of bridges and partial or complete dentures</v>
      </c>
      <c r="E1295">
        <f t="shared" ca="1" si="103"/>
        <v>15</v>
      </c>
    </row>
    <row r="1296" spans="1:5" x14ac:dyDescent="0.2">
      <c r="A1296" t="str">
        <f t="shared" ca="1" si="100"/>
        <v>Major</v>
      </c>
      <c r="B1296" t="str">
        <f t="shared" ca="1" si="101"/>
        <v>temporomandibular joint dysfunction</v>
      </c>
      <c r="C1296">
        <f t="shared" si="104"/>
        <v>71</v>
      </c>
      <c r="D1296" t="str">
        <f t="shared" ca="1" si="102"/>
        <v>Services relating to hinging joints of the jaw</v>
      </c>
      <c r="E1296">
        <f t="shared" ca="1" si="103"/>
        <v>16</v>
      </c>
    </row>
    <row r="1297" spans="1:5" x14ac:dyDescent="0.2">
      <c r="A1297" t="str">
        <f t="shared" ca="1" si="100"/>
        <v>Orthodontics</v>
      </c>
      <c r="B1297" t="str">
        <f t="shared" ca="1" si="101"/>
        <v>orthodontics</v>
      </c>
      <c r="C1297">
        <f t="shared" si="104"/>
        <v>71</v>
      </c>
      <c r="D1297" t="str">
        <f t="shared" ca="1" si="102"/>
        <v>For eligible dependents to age 19</v>
      </c>
      <c r="E1297">
        <f t="shared" ca="1" si="103"/>
        <v>17</v>
      </c>
    </row>
    <row r="1298" spans="1:5" x14ac:dyDescent="0.2">
      <c r="A1298" t="str">
        <f t="shared" ca="1" si="100"/>
        <v>Diagnostics and Preventative</v>
      </c>
      <c r="B1298" t="str">
        <f t="shared" ca="1" si="101"/>
        <v>Bitewing x-rays</v>
      </c>
      <c r="C1298">
        <f t="shared" si="104"/>
        <v>72</v>
      </c>
      <c r="D1298">
        <f t="shared" ca="1" si="102"/>
        <v>0</v>
      </c>
      <c r="E1298">
        <f t="shared" ca="1" si="103"/>
        <v>2</v>
      </c>
    </row>
    <row r="1299" spans="1:5" x14ac:dyDescent="0.2">
      <c r="A1299" t="str">
        <f t="shared" ca="1" si="100"/>
        <v>Diagnostics and Preventative</v>
      </c>
      <c r="B1299" t="str">
        <f t="shared" ca="1" si="101"/>
        <v>Periodic Exams</v>
      </c>
      <c r="C1299">
        <f t="shared" si="104"/>
        <v>72</v>
      </c>
      <c r="D1299">
        <f t="shared" ca="1" si="102"/>
        <v>0</v>
      </c>
      <c r="E1299">
        <f t="shared" ca="1" si="103"/>
        <v>1</v>
      </c>
    </row>
    <row r="1300" spans="1:5" x14ac:dyDescent="0.2">
      <c r="A1300" t="str">
        <f t="shared" ca="1" si="100"/>
        <v>Diagnostics and Preventative</v>
      </c>
      <c r="B1300" t="str">
        <f t="shared" ca="1" si="101"/>
        <v>Space Maintainers</v>
      </c>
      <c r="C1300">
        <f t="shared" si="104"/>
        <v>72</v>
      </c>
      <c r="D1300">
        <f t="shared" ca="1" si="102"/>
        <v>0</v>
      </c>
      <c r="E1300">
        <f t="shared" ca="1" si="103"/>
        <v>7</v>
      </c>
    </row>
    <row r="1301" spans="1:5" x14ac:dyDescent="0.2">
      <c r="A1301" t="str">
        <f t="shared" ca="1" si="100"/>
        <v>Diagnostics and Preventative</v>
      </c>
      <c r="B1301" t="str">
        <f t="shared" ca="1" si="101"/>
        <v>Sealants</v>
      </c>
      <c r="C1301">
        <f t="shared" si="104"/>
        <v>72</v>
      </c>
      <c r="D1301">
        <f t="shared" ca="1" si="102"/>
        <v>0</v>
      </c>
      <c r="E1301">
        <f t="shared" ca="1" si="103"/>
        <v>6</v>
      </c>
    </row>
    <row r="1302" spans="1:5" x14ac:dyDescent="0.2">
      <c r="A1302" t="str">
        <f t="shared" ca="1" si="100"/>
        <v>Basic</v>
      </c>
      <c r="B1302" t="str">
        <f t="shared" ca="1" si="101"/>
        <v>basic restorative</v>
      </c>
      <c r="C1302">
        <f t="shared" si="104"/>
        <v>72</v>
      </c>
      <c r="D1302" t="str">
        <f t="shared" ca="1" si="102"/>
        <v>Fillings (amalgam "silver" and composite "white" non-molar)</v>
      </c>
      <c r="E1302">
        <f t="shared" ca="1" si="103"/>
        <v>8</v>
      </c>
    </row>
    <row r="1303" spans="1:5" x14ac:dyDescent="0.2">
      <c r="A1303" t="str">
        <f t="shared" ca="1" si="100"/>
        <v>Diagnostics and Preventative</v>
      </c>
      <c r="B1303" t="str">
        <f t="shared" ca="1" si="101"/>
        <v>Space Maintainers</v>
      </c>
      <c r="C1303">
        <f t="shared" si="104"/>
        <v>72</v>
      </c>
      <c r="D1303">
        <f t="shared" ca="1" si="102"/>
        <v>0</v>
      </c>
      <c r="E1303">
        <f t="shared" ca="1" si="103"/>
        <v>7</v>
      </c>
    </row>
    <row r="1304" spans="1:5" x14ac:dyDescent="0.2">
      <c r="A1304" t="str">
        <f t="shared" ca="1" si="100"/>
        <v>Basic</v>
      </c>
      <c r="B1304" t="str">
        <f t="shared" ca="1" si="101"/>
        <v>non-surgical periodontics</v>
      </c>
      <c r="C1304">
        <f t="shared" si="104"/>
        <v>72</v>
      </c>
      <c r="D1304" t="str">
        <f t="shared" ca="1" si="102"/>
        <v xml:space="preserve">Non-surgical treatment of the gums and supporting structures of the teeth </v>
      </c>
      <c r="E1304">
        <f t="shared" ca="1" si="103"/>
        <v>12</v>
      </c>
    </row>
    <row r="1305" spans="1:5" x14ac:dyDescent="0.2">
      <c r="A1305" t="str">
        <f t="shared" ca="1" si="100"/>
        <v>Basic</v>
      </c>
      <c r="B1305" t="str">
        <f t="shared" ca="1" si="101"/>
        <v>oral surgery</v>
      </c>
      <c r="C1305">
        <f t="shared" si="104"/>
        <v>72</v>
      </c>
      <c r="D1305" t="str">
        <f t="shared" ca="1" si="102"/>
        <v>Extraction and other surgery procedures, incl. pre- and post-operative care</v>
      </c>
      <c r="E1305">
        <f t="shared" ca="1" si="103"/>
        <v>9</v>
      </c>
    </row>
    <row r="1306" spans="1:5" x14ac:dyDescent="0.2">
      <c r="A1306" t="str">
        <f t="shared" ca="1" si="100"/>
        <v>Basic</v>
      </c>
      <c r="B1306" t="str">
        <f t="shared" ca="1" si="101"/>
        <v>basic restorative</v>
      </c>
      <c r="C1306">
        <f t="shared" si="104"/>
        <v>72</v>
      </c>
      <c r="D1306" t="str">
        <f t="shared" ca="1" si="102"/>
        <v>Fillings (amalgam "silver" and composite "white" non-molar)</v>
      </c>
      <c r="E1306">
        <f t="shared" ca="1" si="103"/>
        <v>8</v>
      </c>
    </row>
    <row r="1307" spans="1:5" x14ac:dyDescent="0.2">
      <c r="A1307" t="str">
        <f t="shared" ca="1" si="100"/>
        <v>Basic</v>
      </c>
      <c r="B1307" t="str">
        <f t="shared" ca="1" si="101"/>
        <v>basic restorative</v>
      </c>
      <c r="C1307">
        <f t="shared" si="104"/>
        <v>72</v>
      </c>
      <c r="D1307" t="str">
        <f t="shared" ca="1" si="102"/>
        <v>Fillings (amalgam "silver" and composite "white" non-molar)</v>
      </c>
      <c r="E1307">
        <f t="shared" ca="1" si="103"/>
        <v>8</v>
      </c>
    </row>
    <row r="1308" spans="1:5" x14ac:dyDescent="0.2">
      <c r="A1308" t="str">
        <f t="shared" ca="1" si="100"/>
        <v>Major</v>
      </c>
      <c r="B1308" t="str">
        <f t="shared" ca="1" si="101"/>
        <v>prosthodontics</v>
      </c>
      <c r="C1308">
        <f t="shared" si="104"/>
        <v>72</v>
      </c>
      <c r="D1308" t="str">
        <f t="shared" ca="1" si="102"/>
        <v>Procedures for replacement of missing teeth by construction or repair of bridges and partial or complete dentures</v>
      </c>
      <c r="E1308">
        <f t="shared" ca="1" si="103"/>
        <v>15</v>
      </c>
    </row>
    <row r="1309" spans="1:5" x14ac:dyDescent="0.2">
      <c r="A1309" t="str">
        <f t="shared" ca="1" si="100"/>
        <v>Orthodontics</v>
      </c>
      <c r="B1309" t="str">
        <f t="shared" ca="1" si="101"/>
        <v>orthodontics</v>
      </c>
      <c r="C1309">
        <f t="shared" si="104"/>
        <v>72</v>
      </c>
      <c r="D1309" t="str">
        <f t="shared" ca="1" si="102"/>
        <v>For eligible dependents to age 19</v>
      </c>
      <c r="E1309">
        <f t="shared" ca="1" si="103"/>
        <v>17</v>
      </c>
    </row>
    <row r="1310" spans="1:5" x14ac:dyDescent="0.2">
      <c r="A1310" t="str">
        <f t="shared" ca="1" si="100"/>
        <v>Basic</v>
      </c>
      <c r="B1310" t="str">
        <f t="shared" ca="1" si="101"/>
        <v>surgical periodontics</v>
      </c>
      <c r="C1310">
        <f t="shared" si="104"/>
        <v>72</v>
      </c>
      <c r="D1310" t="str">
        <f t="shared" ca="1" si="102"/>
        <v>Surgical treatment of the gums and supporting structures of the teeth</v>
      </c>
      <c r="E1310">
        <f t="shared" ca="1" si="103"/>
        <v>11</v>
      </c>
    </row>
    <row r="1311" spans="1:5" x14ac:dyDescent="0.2">
      <c r="A1311" t="str">
        <f t="shared" ca="1" si="100"/>
        <v>Diagnostics and Preventative</v>
      </c>
      <c r="B1311" t="str">
        <f t="shared" ca="1" si="101"/>
        <v>Space Maintainers</v>
      </c>
      <c r="C1311">
        <f t="shared" si="104"/>
        <v>72</v>
      </c>
      <c r="D1311">
        <f t="shared" ca="1" si="102"/>
        <v>0</v>
      </c>
      <c r="E1311">
        <f t="shared" ca="1" si="103"/>
        <v>7</v>
      </c>
    </row>
    <row r="1312" spans="1:5" x14ac:dyDescent="0.2">
      <c r="A1312" t="str">
        <f t="shared" ca="1" si="100"/>
        <v>Diagnostics and Preventative</v>
      </c>
      <c r="B1312" t="str">
        <f t="shared" ca="1" si="101"/>
        <v>Space Maintainers</v>
      </c>
      <c r="C1312">
        <f t="shared" si="104"/>
        <v>72</v>
      </c>
      <c r="D1312">
        <f t="shared" ca="1" si="102"/>
        <v>0</v>
      </c>
      <c r="E1312">
        <f t="shared" ca="1" si="103"/>
        <v>7</v>
      </c>
    </row>
    <row r="1313" spans="1:5" x14ac:dyDescent="0.2">
      <c r="A1313" t="str">
        <f t="shared" ca="1" si="100"/>
        <v>Basic</v>
      </c>
      <c r="B1313" t="str">
        <f t="shared" ca="1" si="101"/>
        <v>surgical periodontics</v>
      </c>
      <c r="C1313">
        <f t="shared" si="104"/>
        <v>72</v>
      </c>
      <c r="D1313" t="str">
        <f t="shared" ca="1" si="102"/>
        <v>Surgical treatment of the gums and supporting structures of the teeth</v>
      </c>
      <c r="E1313">
        <f t="shared" ca="1" si="103"/>
        <v>11</v>
      </c>
    </row>
    <row r="1314" spans="1:5" x14ac:dyDescent="0.2">
      <c r="A1314" t="str">
        <f t="shared" ca="1" si="100"/>
        <v>Diagnostics and Preventative</v>
      </c>
      <c r="B1314" t="str">
        <f t="shared" ca="1" si="101"/>
        <v>Fluoride treatments</v>
      </c>
      <c r="C1314">
        <f t="shared" si="104"/>
        <v>72</v>
      </c>
      <c r="D1314">
        <f t="shared" ca="1" si="102"/>
        <v>0</v>
      </c>
      <c r="E1314">
        <f t="shared" ca="1" si="103"/>
        <v>5</v>
      </c>
    </row>
    <row r="1315" spans="1:5" x14ac:dyDescent="0.2">
      <c r="A1315" t="str">
        <f t="shared" ca="1" si="100"/>
        <v>Other</v>
      </c>
      <c r="B1315" t="str">
        <f t="shared" ca="1" si="101"/>
        <v>Implants</v>
      </c>
      <c r="C1315">
        <f t="shared" si="104"/>
        <v>72</v>
      </c>
      <c r="D1315" t="str">
        <f t="shared" ca="1" si="102"/>
        <v>Implant dental work</v>
      </c>
      <c r="E1315">
        <f t="shared" ca="1" si="103"/>
        <v>18</v>
      </c>
    </row>
    <row r="1316" spans="1:5" x14ac:dyDescent="0.2">
      <c r="A1316" t="str">
        <f t="shared" ca="1" si="100"/>
        <v>Basic</v>
      </c>
      <c r="B1316" t="str">
        <f t="shared" ca="1" si="101"/>
        <v>surgical periodontics</v>
      </c>
      <c r="C1316">
        <f t="shared" si="104"/>
        <v>73</v>
      </c>
      <c r="D1316" t="str">
        <f t="shared" ca="1" si="102"/>
        <v>Surgical treatment of the gums and supporting structures of the teeth</v>
      </c>
      <c r="E1316">
        <f t="shared" ca="1" si="103"/>
        <v>11</v>
      </c>
    </row>
    <row r="1317" spans="1:5" x14ac:dyDescent="0.2">
      <c r="A1317" t="str">
        <f t="shared" ca="1" si="100"/>
        <v>Basic</v>
      </c>
      <c r="B1317" t="str">
        <f t="shared" ca="1" si="101"/>
        <v>oral surgery</v>
      </c>
      <c r="C1317">
        <f t="shared" si="104"/>
        <v>73</v>
      </c>
      <c r="D1317" t="str">
        <f t="shared" ca="1" si="102"/>
        <v>Extraction and other surgery procedures, incl. pre- and post-operative care</v>
      </c>
      <c r="E1317">
        <f t="shared" ca="1" si="103"/>
        <v>9</v>
      </c>
    </row>
    <row r="1318" spans="1:5" x14ac:dyDescent="0.2">
      <c r="A1318" t="str">
        <f t="shared" ca="1" si="100"/>
        <v>Diagnostics and Preventative</v>
      </c>
      <c r="B1318" t="str">
        <f t="shared" ca="1" si="101"/>
        <v>Periodic Exams</v>
      </c>
      <c r="C1318">
        <f t="shared" si="104"/>
        <v>73</v>
      </c>
      <c r="D1318">
        <f t="shared" ca="1" si="102"/>
        <v>0</v>
      </c>
      <c r="E1318">
        <f t="shared" ca="1" si="103"/>
        <v>1</v>
      </c>
    </row>
    <row r="1319" spans="1:5" x14ac:dyDescent="0.2">
      <c r="A1319" t="str">
        <f t="shared" ca="1" si="100"/>
        <v>Basic</v>
      </c>
      <c r="B1319" t="str">
        <f t="shared" ca="1" si="101"/>
        <v>surgical periodontics</v>
      </c>
      <c r="C1319">
        <f t="shared" si="104"/>
        <v>73</v>
      </c>
      <c r="D1319" t="str">
        <f t="shared" ca="1" si="102"/>
        <v>Surgical treatment of the gums and supporting structures of the teeth</v>
      </c>
      <c r="E1319">
        <f t="shared" ca="1" si="103"/>
        <v>11</v>
      </c>
    </row>
    <row r="1320" spans="1:5" x14ac:dyDescent="0.2">
      <c r="A1320" t="str">
        <f t="shared" ca="1" si="100"/>
        <v>Major</v>
      </c>
      <c r="B1320" t="str">
        <f t="shared" ca="1" si="101"/>
        <v>prosthodontics</v>
      </c>
      <c r="C1320">
        <f t="shared" si="104"/>
        <v>73</v>
      </c>
      <c r="D1320" t="str">
        <f t="shared" ca="1" si="102"/>
        <v>Procedures for replacement of missing teeth by construction or repair of bridges and partial or complete dentures</v>
      </c>
      <c r="E1320">
        <f t="shared" ca="1" si="103"/>
        <v>15</v>
      </c>
    </row>
    <row r="1321" spans="1:5" x14ac:dyDescent="0.2">
      <c r="A1321" t="str">
        <f t="shared" ca="1" si="100"/>
        <v>Major</v>
      </c>
      <c r="B1321" t="str">
        <f t="shared" ca="1" si="101"/>
        <v>temporomandibular joint dysfunction</v>
      </c>
      <c r="C1321">
        <f t="shared" si="104"/>
        <v>73</v>
      </c>
      <c r="D1321" t="str">
        <f t="shared" ca="1" si="102"/>
        <v>Services relating to hinging joints of the jaw</v>
      </c>
      <c r="E1321">
        <f t="shared" ca="1" si="103"/>
        <v>16</v>
      </c>
    </row>
    <row r="1322" spans="1:5" x14ac:dyDescent="0.2">
      <c r="A1322" t="str">
        <f t="shared" ca="1" si="100"/>
        <v>Basic</v>
      </c>
      <c r="B1322" t="str">
        <f t="shared" ca="1" si="101"/>
        <v>endodontics</v>
      </c>
      <c r="C1322">
        <f t="shared" si="104"/>
        <v>73</v>
      </c>
      <c r="D1322" t="str">
        <f t="shared" ca="1" si="102"/>
        <v>Root canal, pulpal therapy</v>
      </c>
      <c r="E1322">
        <f t="shared" ca="1" si="103"/>
        <v>10</v>
      </c>
    </row>
    <row r="1323" spans="1:5" x14ac:dyDescent="0.2">
      <c r="A1323" t="str">
        <f t="shared" ca="1" si="100"/>
        <v>Diagnostics and Preventative</v>
      </c>
      <c r="B1323" t="str">
        <f t="shared" ca="1" si="101"/>
        <v>Fluoride treatments</v>
      </c>
      <c r="C1323">
        <f t="shared" si="104"/>
        <v>73</v>
      </c>
      <c r="D1323">
        <f t="shared" ca="1" si="102"/>
        <v>0</v>
      </c>
      <c r="E1323">
        <f t="shared" ca="1" si="103"/>
        <v>5</v>
      </c>
    </row>
    <row r="1324" spans="1:5" x14ac:dyDescent="0.2">
      <c r="A1324" t="str">
        <f t="shared" ca="1" si="100"/>
        <v>Diagnostics and Preventative</v>
      </c>
      <c r="B1324" t="str">
        <f t="shared" ca="1" si="101"/>
        <v>Periodic Exams</v>
      </c>
      <c r="C1324">
        <f t="shared" si="104"/>
        <v>73</v>
      </c>
      <c r="D1324">
        <f t="shared" ca="1" si="102"/>
        <v>0</v>
      </c>
      <c r="E1324">
        <f t="shared" ca="1" si="103"/>
        <v>1</v>
      </c>
    </row>
    <row r="1325" spans="1:5" x14ac:dyDescent="0.2">
      <c r="A1325" t="str">
        <f t="shared" ca="1" si="100"/>
        <v>Basic</v>
      </c>
      <c r="B1325" t="str">
        <f t="shared" ca="1" si="101"/>
        <v>general anesthesia</v>
      </c>
      <c r="C1325">
        <f t="shared" si="104"/>
        <v>73</v>
      </c>
      <c r="D1325" t="str">
        <f t="shared" ca="1" si="102"/>
        <v>Covered when used in conjunction with covered oral surgical procedures</v>
      </c>
      <c r="E1325">
        <f t="shared" ca="1" si="103"/>
        <v>13</v>
      </c>
    </row>
    <row r="1326" spans="1:5" x14ac:dyDescent="0.2">
      <c r="A1326" t="str">
        <f t="shared" ca="1" si="100"/>
        <v>Major</v>
      </c>
      <c r="B1326" t="str">
        <f t="shared" ca="1" si="101"/>
        <v>temporomandibular joint dysfunction</v>
      </c>
      <c r="C1326">
        <f t="shared" si="104"/>
        <v>73</v>
      </c>
      <c r="D1326" t="str">
        <f t="shared" ca="1" si="102"/>
        <v>Services relating to hinging joints of the jaw</v>
      </c>
      <c r="E1326">
        <f t="shared" ca="1" si="103"/>
        <v>16</v>
      </c>
    </row>
    <row r="1327" spans="1:5" x14ac:dyDescent="0.2">
      <c r="A1327" t="str">
        <f t="shared" ca="1" si="100"/>
        <v>Diagnostics and Preventative</v>
      </c>
      <c r="B1327" t="str">
        <f t="shared" ca="1" si="101"/>
        <v>Periodic Exams</v>
      </c>
      <c r="C1327">
        <f t="shared" si="104"/>
        <v>73</v>
      </c>
      <c r="D1327">
        <f t="shared" ca="1" si="102"/>
        <v>0</v>
      </c>
      <c r="E1327">
        <f t="shared" ca="1" si="103"/>
        <v>1</v>
      </c>
    </row>
    <row r="1328" spans="1:5" x14ac:dyDescent="0.2">
      <c r="A1328" t="str">
        <f t="shared" ca="1" si="100"/>
        <v>Major</v>
      </c>
      <c r="B1328" t="str">
        <f t="shared" ca="1" si="101"/>
        <v>prosthodontics</v>
      </c>
      <c r="C1328">
        <f t="shared" si="104"/>
        <v>73</v>
      </c>
      <c r="D1328" t="str">
        <f t="shared" ca="1" si="102"/>
        <v>Procedures for replacement of missing teeth by construction or repair of bridges and partial or complete dentures</v>
      </c>
      <c r="E1328">
        <f t="shared" ca="1" si="103"/>
        <v>15</v>
      </c>
    </row>
    <row r="1329" spans="1:5" x14ac:dyDescent="0.2">
      <c r="A1329" t="str">
        <f t="shared" ca="1" si="100"/>
        <v>Major</v>
      </c>
      <c r="B1329" t="str">
        <f t="shared" ca="1" si="101"/>
        <v>temporomandibular joint dysfunction</v>
      </c>
      <c r="C1329">
        <f t="shared" si="104"/>
        <v>73</v>
      </c>
      <c r="D1329" t="str">
        <f t="shared" ca="1" si="102"/>
        <v>Services relating to hinging joints of the jaw</v>
      </c>
      <c r="E1329">
        <f t="shared" ca="1" si="103"/>
        <v>16</v>
      </c>
    </row>
    <row r="1330" spans="1:5" x14ac:dyDescent="0.2">
      <c r="A1330" t="str">
        <f t="shared" ca="1" si="100"/>
        <v>Other</v>
      </c>
      <c r="B1330" t="str">
        <f t="shared" ca="1" si="101"/>
        <v>Implants</v>
      </c>
      <c r="C1330">
        <f t="shared" si="104"/>
        <v>73</v>
      </c>
      <c r="D1330" t="str">
        <f t="shared" ca="1" si="102"/>
        <v>Implant dental work</v>
      </c>
      <c r="E1330">
        <f t="shared" ca="1" si="103"/>
        <v>18</v>
      </c>
    </row>
    <row r="1331" spans="1:5" x14ac:dyDescent="0.2">
      <c r="A1331" t="str">
        <f t="shared" ca="1" si="100"/>
        <v>Basic</v>
      </c>
      <c r="B1331" t="str">
        <f t="shared" ca="1" si="101"/>
        <v>non-surgical periodontics</v>
      </c>
      <c r="C1331">
        <f t="shared" si="104"/>
        <v>73</v>
      </c>
      <c r="D1331" t="str">
        <f t="shared" ca="1" si="102"/>
        <v xml:space="preserve">Non-surgical treatment of the gums and supporting structures of the teeth </v>
      </c>
      <c r="E1331">
        <f t="shared" ca="1" si="103"/>
        <v>12</v>
      </c>
    </row>
    <row r="1332" spans="1:5" x14ac:dyDescent="0.2">
      <c r="A1332" t="str">
        <f t="shared" ca="1" si="100"/>
        <v>Orthodontics</v>
      </c>
      <c r="B1332" t="str">
        <f t="shared" ca="1" si="101"/>
        <v>orthodontics</v>
      </c>
      <c r="C1332">
        <f t="shared" si="104"/>
        <v>73</v>
      </c>
      <c r="D1332" t="str">
        <f t="shared" ca="1" si="102"/>
        <v>For eligible dependents to age 19</v>
      </c>
      <c r="E1332">
        <f t="shared" ca="1" si="103"/>
        <v>17</v>
      </c>
    </row>
    <row r="1333" spans="1:5" x14ac:dyDescent="0.2">
      <c r="A1333" t="str">
        <f t="shared" ca="1" si="100"/>
        <v>Diagnostics and Preventative</v>
      </c>
      <c r="B1333" t="str">
        <f t="shared" ca="1" si="101"/>
        <v>Bitewing x-rays</v>
      </c>
      <c r="C1333">
        <f t="shared" si="104"/>
        <v>73</v>
      </c>
      <c r="D1333">
        <f t="shared" ca="1" si="102"/>
        <v>0</v>
      </c>
      <c r="E1333">
        <f t="shared" ca="1" si="103"/>
        <v>2</v>
      </c>
    </row>
    <row r="1334" spans="1:5" x14ac:dyDescent="0.2">
      <c r="A1334" t="str">
        <f t="shared" ca="1" si="100"/>
        <v>Diagnostics and Preventative</v>
      </c>
      <c r="B1334" t="str">
        <f t="shared" ca="1" si="101"/>
        <v>Periodic Exams</v>
      </c>
      <c r="C1334">
        <f t="shared" si="104"/>
        <v>74</v>
      </c>
      <c r="D1334">
        <f t="shared" ca="1" si="102"/>
        <v>0</v>
      </c>
      <c r="E1334">
        <f t="shared" ca="1" si="103"/>
        <v>1</v>
      </c>
    </row>
    <row r="1335" spans="1:5" x14ac:dyDescent="0.2">
      <c r="A1335" t="str">
        <f t="shared" ca="1" si="100"/>
        <v>Basic</v>
      </c>
      <c r="B1335" t="str">
        <f t="shared" ca="1" si="101"/>
        <v>general anesthesia</v>
      </c>
      <c r="C1335">
        <f t="shared" si="104"/>
        <v>74</v>
      </c>
      <c r="D1335" t="str">
        <f t="shared" ca="1" si="102"/>
        <v>Covered when used in conjunction with covered oral surgical procedures</v>
      </c>
      <c r="E1335">
        <f t="shared" ca="1" si="103"/>
        <v>13</v>
      </c>
    </row>
    <row r="1336" spans="1:5" x14ac:dyDescent="0.2">
      <c r="A1336" t="str">
        <f t="shared" ca="1" si="100"/>
        <v>Diagnostics and Preventative</v>
      </c>
      <c r="B1336" t="str">
        <f t="shared" ca="1" si="101"/>
        <v>Bitewing x-rays</v>
      </c>
      <c r="C1336">
        <f t="shared" si="104"/>
        <v>74</v>
      </c>
      <c r="D1336">
        <f t="shared" ca="1" si="102"/>
        <v>0</v>
      </c>
      <c r="E1336">
        <f t="shared" ca="1" si="103"/>
        <v>2</v>
      </c>
    </row>
    <row r="1337" spans="1:5" x14ac:dyDescent="0.2">
      <c r="A1337" t="str">
        <f t="shared" ca="1" si="100"/>
        <v>Diagnostics and Preventative</v>
      </c>
      <c r="B1337" t="str">
        <f t="shared" ca="1" si="101"/>
        <v>Periodic Exams</v>
      </c>
      <c r="C1337">
        <f t="shared" si="104"/>
        <v>74</v>
      </c>
      <c r="D1337">
        <f t="shared" ca="1" si="102"/>
        <v>0</v>
      </c>
      <c r="E1337">
        <f t="shared" ca="1" si="103"/>
        <v>1</v>
      </c>
    </row>
    <row r="1338" spans="1:5" x14ac:dyDescent="0.2">
      <c r="A1338" t="str">
        <f t="shared" ca="1" si="100"/>
        <v>Major</v>
      </c>
      <c r="B1338" t="str">
        <f t="shared" ca="1" si="101"/>
        <v>major restorative</v>
      </c>
      <c r="C1338">
        <f t="shared" si="104"/>
        <v>74</v>
      </c>
      <c r="D1338" t="str">
        <f t="shared" ca="1" si="102"/>
        <v>Single crowns, inlays, onlays</v>
      </c>
      <c r="E1338">
        <f t="shared" ca="1" si="103"/>
        <v>14</v>
      </c>
    </row>
    <row r="1339" spans="1:5" x14ac:dyDescent="0.2">
      <c r="A1339" t="str">
        <f t="shared" ca="1" si="100"/>
        <v>Diagnostics and Preventative</v>
      </c>
      <c r="B1339" t="str">
        <f t="shared" ca="1" si="101"/>
        <v>Bitewing x-rays</v>
      </c>
      <c r="C1339">
        <f t="shared" si="104"/>
        <v>74</v>
      </c>
      <c r="D1339">
        <f t="shared" ca="1" si="102"/>
        <v>0</v>
      </c>
      <c r="E1339">
        <f t="shared" ca="1" si="103"/>
        <v>2</v>
      </c>
    </row>
    <row r="1340" spans="1:5" x14ac:dyDescent="0.2">
      <c r="A1340" t="str">
        <f t="shared" ca="1" si="100"/>
        <v>Basic</v>
      </c>
      <c r="B1340" t="str">
        <f t="shared" ca="1" si="101"/>
        <v>basic restorative</v>
      </c>
      <c r="C1340">
        <f t="shared" si="104"/>
        <v>74</v>
      </c>
      <c r="D1340" t="str">
        <f t="shared" ca="1" si="102"/>
        <v>Fillings (amalgam "silver" and composite "white" non-molar)</v>
      </c>
      <c r="E1340">
        <f t="shared" ca="1" si="103"/>
        <v>8</v>
      </c>
    </row>
    <row r="1341" spans="1:5" x14ac:dyDescent="0.2">
      <c r="A1341" t="str">
        <f t="shared" ca="1" si="100"/>
        <v>Diagnostics and Preventative</v>
      </c>
      <c r="B1341" t="str">
        <f t="shared" ca="1" si="101"/>
        <v>Sealants</v>
      </c>
      <c r="C1341">
        <f t="shared" si="104"/>
        <v>74</v>
      </c>
      <c r="D1341">
        <f t="shared" ca="1" si="102"/>
        <v>0</v>
      </c>
      <c r="E1341">
        <f t="shared" ca="1" si="103"/>
        <v>6</v>
      </c>
    </row>
    <row r="1342" spans="1:5" x14ac:dyDescent="0.2">
      <c r="A1342" t="str">
        <f t="shared" ca="1" si="100"/>
        <v>Diagnostics and Preventative</v>
      </c>
      <c r="B1342" t="str">
        <f t="shared" ca="1" si="101"/>
        <v>Sealants</v>
      </c>
      <c r="C1342">
        <f t="shared" si="104"/>
        <v>74</v>
      </c>
      <c r="D1342">
        <f t="shared" ca="1" si="102"/>
        <v>0</v>
      </c>
      <c r="E1342">
        <f t="shared" ca="1" si="103"/>
        <v>6</v>
      </c>
    </row>
    <row r="1343" spans="1:5" x14ac:dyDescent="0.2">
      <c r="A1343" t="str">
        <f t="shared" ca="1" si="100"/>
        <v>Diagnostics and Preventative</v>
      </c>
      <c r="B1343" t="str">
        <f t="shared" ca="1" si="101"/>
        <v>Bitewing x-rays</v>
      </c>
      <c r="C1343">
        <f t="shared" si="104"/>
        <v>74</v>
      </c>
      <c r="D1343">
        <f t="shared" ca="1" si="102"/>
        <v>0</v>
      </c>
      <c r="E1343">
        <f t="shared" ca="1" si="103"/>
        <v>2</v>
      </c>
    </row>
    <row r="1344" spans="1:5" x14ac:dyDescent="0.2">
      <c r="A1344" t="str">
        <f t="shared" ca="1" si="100"/>
        <v>Other</v>
      </c>
      <c r="B1344" t="str">
        <f t="shared" ca="1" si="101"/>
        <v>Implants</v>
      </c>
      <c r="C1344">
        <f t="shared" si="104"/>
        <v>74</v>
      </c>
      <c r="D1344" t="str">
        <f t="shared" ca="1" si="102"/>
        <v>Implant dental work</v>
      </c>
      <c r="E1344">
        <f t="shared" ca="1" si="103"/>
        <v>18</v>
      </c>
    </row>
    <row r="1345" spans="1:5" x14ac:dyDescent="0.2">
      <c r="A1345" t="str">
        <f t="shared" ca="1" si="100"/>
        <v>Diagnostics and Preventative</v>
      </c>
      <c r="B1345" t="str">
        <f t="shared" ca="1" si="101"/>
        <v>Sealants</v>
      </c>
      <c r="C1345">
        <f t="shared" si="104"/>
        <v>74</v>
      </c>
      <c r="D1345">
        <f t="shared" ca="1" si="102"/>
        <v>0</v>
      </c>
      <c r="E1345">
        <f t="shared" ca="1" si="103"/>
        <v>6</v>
      </c>
    </row>
    <row r="1346" spans="1:5" x14ac:dyDescent="0.2">
      <c r="A1346" t="str">
        <f t="shared" ref="A1346:A1409" ca="1" si="105">INDEX(services,E1346,1)</f>
        <v>Basic</v>
      </c>
      <c r="B1346" t="str">
        <f t="shared" ref="B1346:B1409" ca="1" si="106">INDEX(services,E1346,2)</f>
        <v>basic restorative</v>
      </c>
      <c r="C1346">
        <f t="shared" si="104"/>
        <v>74</v>
      </c>
      <c r="D1346" t="str">
        <f t="shared" ref="D1346:D1409" ca="1" si="107">INDEX(services,E1346,3)</f>
        <v>Fillings (amalgam "silver" and composite "white" non-molar)</v>
      </c>
      <c r="E1346">
        <f t="shared" ref="E1346:E1409" ca="1" si="108">RANDBETWEEN(1,ROWS(services))</f>
        <v>8</v>
      </c>
    </row>
    <row r="1347" spans="1:5" x14ac:dyDescent="0.2">
      <c r="A1347" t="str">
        <f t="shared" ca="1" si="105"/>
        <v>Major</v>
      </c>
      <c r="B1347" t="str">
        <f t="shared" ca="1" si="106"/>
        <v>major restorative</v>
      </c>
      <c r="C1347">
        <f t="shared" si="104"/>
        <v>74</v>
      </c>
      <c r="D1347" t="str">
        <f t="shared" ca="1" si="107"/>
        <v>Single crowns, inlays, onlays</v>
      </c>
      <c r="E1347">
        <f t="shared" ca="1" si="108"/>
        <v>14</v>
      </c>
    </row>
    <row r="1348" spans="1:5" x14ac:dyDescent="0.2">
      <c r="A1348" t="str">
        <f t="shared" ca="1" si="105"/>
        <v>Diagnostics and Preventative</v>
      </c>
      <c r="B1348" t="str">
        <f t="shared" ca="1" si="106"/>
        <v>Prophylaxis</v>
      </c>
      <c r="C1348">
        <f t="shared" ref="C1348:C1411" si="109">IF(MOD(ROW(C1348)-2,18)&lt;&gt;0,C1347,C1347+1)</f>
        <v>74</v>
      </c>
      <c r="D1348">
        <f t="shared" ca="1" si="107"/>
        <v>0</v>
      </c>
      <c r="E1348">
        <f t="shared" ca="1" si="108"/>
        <v>4</v>
      </c>
    </row>
    <row r="1349" spans="1:5" x14ac:dyDescent="0.2">
      <c r="A1349" t="str">
        <f t="shared" ca="1" si="105"/>
        <v>Diagnostics and Preventative</v>
      </c>
      <c r="B1349" t="str">
        <f t="shared" ca="1" si="106"/>
        <v>Prophylaxis</v>
      </c>
      <c r="C1349">
        <f t="shared" si="109"/>
        <v>74</v>
      </c>
      <c r="D1349">
        <f t="shared" ca="1" si="107"/>
        <v>0</v>
      </c>
      <c r="E1349">
        <f t="shared" ca="1" si="108"/>
        <v>4</v>
      </c>
    </row>
    <row r="1350" spans="1:5" x14ac:dyDescent="0.2">
      <c r="A1350" t="str">
        <f t="shared" ca="1" si="105"/>
        <v>Basic</v>
      </c>
      <c r="B1350" t="str">
        <f t="shared" ca="1" si="106"/>
        <v>basic restorative</v>
      </c>
      <c r="C1350">
        <f t="shared" si="109"/>
        <v>74</v>
      </c>
      <c r="D1350" t="str">
        <f t="shared" ca="1" si="107"/>
        <v>Fillings (amalgam "silver" and composite "white" non-molar)</v>
      </c>
      <c r="E1350">
        <f t="shared" ca="1" si="108"/>
        <v>8</v>
      </c>
    </row>
    <row r="1351" spans="1:5" x14ac:dyDescent="0.2">
      <c r="A1351" t="str">
        <f t="shared" ca="1" si="105"/>
        <v>Basic</v>
      </c>
      <c r="B1351" t="str">
        <f t="shared" ca="1" si="106"/>
        <v>surgical periodontics</v>
      </c>
      <c r="C1351">
        <f t="shared" si="109"/>
        <v>74</v>
      </c>
      <c r="D1351" t="str">
        <f t="shared" ca="1" si="107"/>
        <v>Surgical treatment of the gums and supporting structures of the teeth</v>
      </c>
      <c r="E1351">
        <f t="shared" ca="1" si="108"/>
        <v>11</v>
      </c>
    </row>
    <row r="1352" spans="1:5" x14ac:dyDescent="0.2">
      <c r="A1352" t="str">
        <f t="shared" ca="1" si="105"/>
        <v>Orthodontics</v>
      </c>
      <c r="B1352" t="str">
        <f t="shared" ca="1" si="106"/>
        <v>orthodontics</v>
      </c>
      <c r="C1352">
        <f t="shared" si="109"/>
        <v>75</v>
      </c>
      <c r="D1352" t="str">
        <f t="shared" ca="1" si="107"/>
        <v>For eligible dependents to age 19</v>
      </c>
      <c r="E1352">
        <f t="shared" ca="1" si="108"/>
        <v>17</v>
      </c>
    </row>
    <row r="1353" spans="1:5" x14ac:dyDescent="0.2">
      <c r="A1353" t="str">
        <f t="shared" ca="1" si="105"/>
        <v>Diagnostics and Preventative</v>
      </c>
      <c r="B1353" t="str">
        <f t="shared" ca="1" si="106"/>
        <v>Prophylaxis</v>
      </c>
      <c r="C1353">
        <f t="shared" si="109"/>
        <v>75</v>
      </c>
      <c r="D1353">
        <f t="shared" ca="1" si="107"/>
        <v>0</v>
      </c>
      <c r="E1353">
        <f t="shared" ca="1" si="108"/>
        <v>4</v>
      </c>
    </row>
    <row r="1354" spans="1:5" x14ac:dyDescent="0.2">
      <c r="A1354" t="str">
        <f t="shared" ca="1" si="105"/>
        <v>Diagnostics and Preventative</v>
      </c>
      <c r="B1354" t="str">
        <f t="shared" ca="1" si="106"/>
        <v>Fluoride treatments</v>
      </c>
      <c r="C1354">
        <f t="shared" si="109"/>
        <v>75</v>
      </c>
      <c r="D1354">
        <f t="shared" ca="1" si="107"/>
        <v>0</v>
      </c>
      <c r="E1354">
        <f t="shared" ca="1" si="108"/>
        <v>5</v>
      </c>
    </row>
    <row r="1355" spans="1:5" x14ac:dyDescent="0.2">
      <c r="A1355" t="str">
        <f t="shared" ca="1" si="105"/>
        <v>Diagnostics and Preventative</v>
      </c>
      <c r="B1355" t="str">
        <f t="shared" ca="1" si="106"/>
        <v>Space Maintainers</v>
      </c>
      <c r="C1355">
        <f t="shared" si="109"/>
        <v>75</v>
      </c>
      <c r="D1355">
        <f t="shared" ca="1" si="107"/>
        <v>0</v>
      </c>
      <c r="E1355">
        <f t="shared" ca="1" si="108"/>
        <v>7</v>
      </c>
    </row>
    <row r="1356" spans="1:5" x14ac:dyDescent="0.2">
      <c r="A1356" t="str">
        <f t="shared" ca="1" si="105"/>
        <v>Diagnostics and Preventative</v>
      </c>
      <c r="B1356" t="str">
        <f t="shared" ca="1" si="106"/>
        <v>Full-mouth x-ray</v>
      </c>
      <c r="C1356">
        <f t="shared" si="109"/>
        <v>75</v>
      </c>
      <c r="D1356">
        <f t="shared" ca="1" si="107"/>
        <v>0</v>
      </c>
      <c r="E1356">
        <f t="shared" ca="1" si="108"/>
        <v>3</v>
      </c>
    </row>
    <row r="1357" spans="1:5" x14ac:dyDescent="0.2">
      <c r="A1357" t="str">
        <f t="shared" ca="1" si="105"/>
        <v>Diagnostics and Preventative</v>
      </c>
      <c r="B1357" t="str">
        <f t="shared" ca="1" si="106"/>
        <v>Sealants</v>
      </c>
      <c r="C1357">
        <f t="shared" si="109"/>
        <v>75</v>
      </c>
      <c r="D1357">
        <f t="shared" ca="1" si="107"/>
        <v>0</v>
      </c>
      <c r="E1357">
        <f t="shared" ca="1" si="108"/>
        <v>6</v>
      </c>
    </row>
    <row r="1358" spans="1:5" x14ac:dyDescent="0.2">
      <c r="A1358" t="str">
        <f t="shared" ca="1" si="105"/>
        <v>Diagnostics and Preventative</v>
      </c>
      <c r="B1358" t="str">
        <f t="shared" ca="1" si="106"/>
        <v>Fluoride treatments</v>
      </c>
      <c r="C1358">
        <f t="shared" si="109"/>
        <v>75</v>
      </c>
      <c r="D1358">
        <f t="shared" ca="1" si="107"/>
        <v>0</v>
      </c>
      <c r="E1358">
        <f t="shared" ca="1" si="108"/>
        <v>5</v>
      </c>
    </row>
    <row r="1359" spans="1:5" x14ac:dyDescent="0.2">
      <c r="A1359" t="str">
        <f t="shared" ca="1" si="105"/>
        <v>Basic</v>
      </c>
      <c r="B1359" t="str">
        <f t="shared" ca="1" si="106"/>
        <v>endodontics</v>
      </c>
      <c r="C1359">
        <f t="shared" si="109"/>
        <v>75</v>
      </c>
      <c r="D1359" t="str">
        <f t="shared" ca="1" si="107"/>
        <v>Root canal, pulpal therapy</v>
      </c>
      <c r="E1359">
        <f t="shared" ca="1" si="108"/>
        <v>10</v>
      </c>
    </row>
    <row r="1360" spans="1:5" x14ac:dyDescent="0.2">
      <c r="A1360" t="str">
        <f t="shared" ca="1" si="105"/>
        <v>Major</v>
      </c>
      <c r="B1360" t="str">
        <f t="shared" ca="1" si="106"/>
        <v>temporomandibular joint dysfunction</v>
      </c>
      <c r="C1360">
        <f t="shared" si="109"/>
        <v>75</v>
      </c>
      <c r="D1360" t="str">
        <f t="shared" ca="1" si="107"/>
        <v>Services relating to hinging joints of the jaw</v>
      </c>
      <c r="E1360">
        <f t="shared" ca="1" si="108"/>
        <v>16</v>
      </c>
    </row>
    <row r="1361" spans="1:5" x14ac:dyDescent="0.2">
      <c r="A1361" t="str">
        <f t="shared" ca="1" si="105"/>
        <v>Diagnostics and Preventative</v>
      </c>
      <c r="B1361" t="str">
        <f t="shared" ca="1" si="106"/>
        <v>Bitewing x-rays</v>
      </c>
      <c r="C1361">
        <f t="shared" si="109"/>
        <v>75</v>
      </c>
      <c r="D1361">
        <f t="shared" ca="1" si="107"/>
        <v>0</v>
      </c>
      <c r="E1361">
        <f t="shared" ca="1" si="108"/>
        <v>2</v>
      </c>
    </row>
    <row r="1362" spans="1:5" x14ac:dyDescent="0.2">
      <c r="A1362" t="str">
        <f t="shared" ca="1" si="105"/>
        <v>Other</v>
      </c>
      <c r="B1362" t="str">
        <f t="shared" ca="1" si="106"/>
        <v>Implants</v>
      </c>
      <c r="C1362">
        <f t="shared" si="109"/>
        <v>75</v>
      </c>
      <c r="D1362" t="str">
        <f t="shared" ca="1" si="107"/>
        <v>Implant dental work</v>
      </c>
      <c r="E1362">
        <f t="shared" ca="1" si="108"/>
        <v>18</v>
      </c>
    </row>
    <row r="1363" spans="1:5" x14ac:dyDescent="0.2">
      <c r="A1363" t="str">
        <f t="shared" ca="1" si="105"/>
        <v>Diagnostics and Preventative</v>
      </c>
      <c r="B1363" t="str">
        <f t="shared" ca="1" si="106"/>
        <v>Periodic Exams</v>
      </c>
      <c r="C1363">
        <f t="shared" si="109"/>
        <v>75</v>
      </c>
      <c r="D1363">
        <f t="shared" ca="1" si="107"/>
        <v>0</v>
      </c>
      <c r="E1363">
        <f t="shared" ca="1" si="108"/>
        <v>1</v>
      </c>
    </row>
    <row r="1364" spans="1:5" x14ac:dyDescent="0.2">
      <c r="A1364" t="str">
        <f t="shared" ca="1" si="105"/>
        <v>Major</v>
      </c>
      <c r="B1364" t="str">
        <f t="shared" ca="1" si="106"/>
        <v>temporomandibular joint dysfunction</v>
      </c>
      <c r="C1364">
        <f t="shared" si="109"/>
        <v>75</v>
      </c>
      <c r="D1364" t="str">
        <f t="shared" ca="1" si="107"/>
        <v>Services relating to hinging joints of the jaw</v>
      </c>
      <c r="E1364">
        <f t="shared" ca="1" si="108"/>
        <v>16</v>
      </c>
    </row>
    <row r="1365" spans="1:5" x14ac:dyDescent="0.2">
      <c r="A1365" t="str">
        <f t="shared" ca="1" si="105"/>
        <v>Basic</v>
      </c>
      <c r="B1365" t="str">
        <f t="shared" ca="1" si="106"/>
        <v>basic restorative</v>
      </c>
      <c r="C1365">
        <f t="shared" si="109"/>
        <v>75</v>
      </c>
      <c r="D1365" t="str">
        <f t="shared" ca="1" si="107"/>
        <v>Fillings (amalgam "silver" and composite "white" non-molar)</v>
      </c>
      <c r="E1365">
        <f t="shared" ca="1" si="108"/>
        <v>8</v>
      </c>
    </row>
    <row r="1366" spans="1:5" x14ac:dyDescent="0.2">
      <c r="A1366" t="str">
        <f t="shared" ca="1" si="105"/>
        <v>Major</v>
      </c>
      <c r="B1366" t="str">
        <f t="shared" ca="1" si="106"/>
        <v>prosthodontics</v>
      </c>
      <c r="C1366">
        <f t="shared" si="109"/>
        <v>75</v>
      </c>
      <c r="D1366" t="str">
        <f t="shared" ca="1" si="107"/>
        <v>Procedures for replacement of missing teeth by construction or repair of bridges and partial or complete dentures</v>
      </c>
      <c r="E1366">
        <f t="shared" ca="1" si="108"/>
        <v>15</v>
      </c>
    </row>
    <row r="1367" spans="1:5" x14ac:dyDescent="0.2">
      <c r="A1367" t="str">
        <f t="shared" ca="1" si="105"/>
        <v>Diagnostics and Preventative</v>
      </c>
      <c r="B1367" t="str">
        <f t="shared" ca="1" si="106"/>
        <v>Fluoride treatments</v>
      </c>
      <c r="C1367">
        <f t="shared" si="109"/>
        <v>75</v>
      </c>
      <c r="D1367">
        <f t="shared" ca="1" si="107"/>
        <v>0</v>
      </c>
      <c r="E1367">
        <f t="shared" ca="1" si="108"/>
        <v>5</v>
      </c>
    </row>
    <row r="1368" spans="1:5" x14ac:dyDescent="0.2">
      <c r="A1368" t="str">
        <f t="shared" ca="1" si="105"/>
        <v>Diagnostics and Preventative</v>
      </c>
      <c r="B1368" t="str">
        <f t="shared" ca="1" si="106"/>
        <v>Periodic Exams</v>
      </c>
      <c r="C1368">
        <f t="shared" si="109"/>
        <v>75</v>
      </c>
      <c r="D1368">
        <f t="shared" ca="1" si="107"/>
        <v>0</v>
      </c>
      <c r="E1368">
        <f t="shared" ca="1" si="108"/>
        <v>1</v>
      </c>
    </row>
    <row r="1369" spans="1:5" x14ac:dyDescent="0.2">
      <c r="A1369" t="str">
        <f t="shared" ca="1" si="105"/>
        <v>Diagnostics and Preventative</v>
      </c>
      <c r="B1369" t="str">
        <f t="shared" ca="1" si="106"/>
        <v>Prophylaxis</v>
      </c>
      <c r="C1369">
        <f t="shared" si="109"/>
        <v>75</v>
      </c>
      <c r="D1369">
        <f t="shared" ca="1" si="107"/>
        <v>0</v>
      </c>
      <c r="E1369">
        <f t="shared" ca="1" si="108"/>
        <v>4</v>
      </c>
    </row>
    <row r="1370" spans="1:5" x14ac:dyDescent="0.2">
      <c r="A1370" t="str">
        <f t="shared" ca="1" si="105"/>
        <v>Diagnostics and Preventative</v>
      </c>
      <c r="B1370" t="str">
        <f t="shared" ca="1" si="106"/>
        <v>Space Maintainers</v>
      </c>
      <c r="C1370">
        <f t="shared" si="109"/>
        <v>76</v>
      </c>
      <c r="D1370">
        <f t="shared" ca="1" si="107"/>
        <v>0</v>
      </c>
      <c r="E1370">
        <f t="shared" ca="1" si="108"/>
        <v>7</v>
      </c>
    </row>
    <row r="1371" spans="1:5" x14ac:dyDescent="0.2">
      <c r="A1371" t="str">
        <f t="shared" ca="1" si="105"/>
        <v>Diagnostics and Preventative</v>
      </c>
      <c r="B1371" t="str">
        <f t="shared" ca="1" si="106"/>
        <v>Periodic Exams</v>
      </c>
      <c r="C1371">
        <f t="shared" si="109"/>
        <v>76</v>
      </c>
      <c r="D1371">
        <f t="shared" ca="1" si="107"/>
        <v>0</v>
      </c>
      <c r="E1371">
        <f t="shared" ca="1" si="108"/>
        <v>1</v>
      </c>
    </row>
    <row r="1372" spans="1:5" x14ac:dyDescent="0.2">
      <c r="A1372" t="str">
        <f t="shared" ca="1" si="105"/>
        <v>Basic</v>
      </c>
      <c r="B1372" t="str">
        <f t="shared" ca="1" si="106"/>
        <v>general anesthesia</v>
      </c>
      <c r="C1372">
        <f t="shared" si="109"/>
        <v>76</v>
      </c>
      <c r="D1372" t="str">
        <f t="shared" ca="1" si="107"/>
        <v>Covered when used in conjunction with covered oral surgical procedures</v>
      </c>
      <c r="E1372">
        <f t="shared" ca="1" si="108"/>
        <v>13</v>
      </c>
    </row>
    <row r="1373" spans="1:5" x14ac:dyDescent="0.2">
      <c r="A1373" t="str">
        <f t="shared" ca="1" si="105"/>
        <v>Major</v>
      </c>
      <c r="B1373" t="str">
        <f t="shared" ca="1" si="106"/>
        <v>major restorative</v>
      </c>
      <c r="C1373">
        <f t="shared" si="109"/>
        <v>76</v>
      </c>
      <c r="D1373" t="str">
        <f t="shared" ca="1" si="107"/>
        <v>Single crowns, inlays, onlays</v>
      </c>
      <c r="E1373">
        <f t="shared" ca="1" si="108"/>
        <v>14</v>
      </c>
    </row>
    <row r="1374" spans="1:5" x14ac:dyDescent="0.2">
      <c r="A1374" t="str">
        <f t="shared" ca="1" si="105"/>
        <v>Major</v>
      </c>
      <c r="B1374" t="str">
        <f t="shared" ca="1" si="106"/>
        <v>major restorative</v>
      </c>
      <c r="C1374">
        <f t="shared" si="109"/>
        <v>76</v>
      </c>
      <c r="D1374" t="str">
        <f t="shared" ca="1" si="107"/>
        <v>Single crowns, inlays, onlays</v>
      </c>
      <c r="E1374">
        <f t="shared" ca="1" si="108"/>
        <v>14</v>
      </c>
    </row>
    <row r="1375" spans="1:5" x14ac:dyDescent="0.2">
      <c r="A1375" t="str">
        <f t="shared" ca="1" si="105"/>
        <v>Basic</v>
      </c>
      <c r="B1375" t="str">
        <f t="shared" ca="1" si="106"/>
        <v>basic restorative</v>
      </c>
      <c r="C1375">
        <f t="shared" si="109"/>
        <v>76</v>
      </c>
      <c r="D1375" t="str">
        <f t="shared" ca="1" si="107"/>
        <v>Fillings (amalgam "silver" and composite "white" non-molar)</v>
      </c>
      <c r="E1375">
        <f t="shared" ca="1" si="108"/>
        <v>8</v>
      </c>
    </row>
    <row r="1376" spans="1:5" x14ac:dyDescent="0.2">
      <c r="A1376" t="str">
        <f t="shared" ca="1" si="105"/>
        <v>Major</v>
      </c>
      <c r="B1376" t="str">
        <f t="shared" ca="1" si="106"/>
        <v>major restorative</v>
      </c>
      <c r="C1376">
        <f t="shared" si="109"/>
        <v>76</v>
      </c>
      <c r="D1376" t="str">
        <f t="shared" ca="1" si="107"/>
        <v>Single crowns, inlays, onlays</v>
      </c>
      <c r="E1376">
        <f t="shared" ca="1" si="108"/>
        <v>14</v>
      </c>
    </row>
    <row r="1377" spans="1:5" x14ac:dyDescent="0.2">
      <c r="A1377" t="str">
        <f t="shared" ca="1" si="105"/>
        <v>Basic</v>
      </c>
      <c r="B1377" t="str">
        <f t="shared" ca="1" si="106"/>
        <v>endodontics</v>
      </c>
      <c r="C1377">
        <f t="shared" si="109"/>
        <v>76</v>
      </c>
      <c r="D1377" t="str">
        <f t="shared" ca="1" si="107"/>
        <v>Root canal, pulpal therapy</v>
      </c>
      <c r="E1377">
        <f t="shared" ca="1" si="108"/>
        <v>10</v>
      </c>
    </row>
    <row r="1378" spans="1:5" x14ac:dyDescent="0.2">
      <c r="A1378" t="str">
        <f t="shared" ca="1" si="105"/>
        <v>Basic</v>
      </c>
      <c r="B1378" t="str">
        <f t="shared" ca="1" si="106"/>
        <v>general anesthesia</v>
      </c>
      <c r="C1378">
        <f t="shared" si="109"/>
        <v>76</v>
      </c>
      <c r="D1378" t="str">
        <f t="shared" ca="1" si="107"/>
        <v>Covered when used in conjunction with covered oral surgical procedures</v>
      </c>
      <c r="E1378">
        <f t="shared" ca="1" si="108"/>
        <v>13</v>
      </c>
    </row>
    <row r="1379" spans="1:5" x14ac:dyDescent="0.2">
      <c r="A1379" t="str">
        <f t="shared" ca="1" si="105"/>
        <v>Basic</v>
      </c>
      <c r="B1379" t="str">
        <f t="shared" ca="1" si="106"/>
        <v>oral surgery</v>
      </c>
      <c r="C1379">
        <f t="shared" si="109"/>
        <v>76</v>
      </c>
      <c r="D1379" t="str">
        <f t="shared" ca="1" si="107"/>
        <v>Extraction and other surgery procedures, incl. pre- and post-operative care</v>
      </c>
      <c r="E1379">
        <f t="shared" ca="1" si="108"/>
        <v>9</v>
      </c>
    </row>
    <row r="1380" spans="1:5" x14ac:dyDescent="0.2">
      <c r="A1380" t="str">
        <f t="shared" ca="1" si="105"/>
        <v>Major</v>
      </c>
      <c r="B1380" t="str">
        <f t="shared" ca="1" si="106"/>
        <v>prosthodontics</v>
      </c>
      <c r="C1380">
        <f t="shared" si="109"/>
        <v>76</v>
      </c>
      <c r="D1380" t="str">
        <f t="shared" ca="1" si="107"/>
        <v>Procedures for replacement of missing teeth by construction or repair of bridges and partial or complete dentures</v>
      </c>
      <c r="E1380">
        <f t="shared" ca="1" si="108"/>
        <v>15</v>
      </c>
    </row>
    <row r="1381" spans="1:5" x14ac:dyDescent="0.2">
      <c r="A1381" t="str">
        <f t="shared" ca="1" si="105"/>
        <v>Basic</v>
      </c>
      <c r="B1381" t="str">
        <f t="shared" ca="1" si="106"/>
        <v>general anesthesia</v>
      </c>
      <c r="C1381">
        <f t="shared" si="109"/>
        <v>76</v>
      </c>
      <c r="D1381" t="str">
        <f t="shared" ca="1" si="107"/>
        <v>Covered when used in conjunction with covered oral surgical procedures</v>
      </c>
      <c r="E1381">
        <f t="shared" ca="1" si="108"/>
        <v>13</v>
      </c>
    </row>
    <row r="1382" spans="1:5" x14ac:dyDescent="0.2">
      <c r="A1382" t="str">
        <f t="shared" ca="1" si="105"/>
        <v>Diagnostics and Preventative</v>
      </c>
      <c r="B1382" t="str">
        <f t="shared" ca="1" si="106"/>
        <v>Space Maintainers</v>
      </c>
      <c r="C1382">
        <f t="shared" si="109"/>
        <v>76</v>
      </c>
      <c r="D1382">
        <f t="shared" ca="1" si="107"/>
        <v>0</v>
      </c>
      <c r="E1382">
        <f t="shared" ca="1" si="108"/>
        <v>7</v>
      </c>
    </row>
    <row r="1383" spans="1:5" x14ac:dyDescent="0.2">
      <c r="A1383" t="str">
        <f t="shared" ca="1" si="105"/>
        <v>Basic</v>
      </c>
      <c r="B1383" t="str">
        <f t="shared" ca="1" si="106"/>
        <v>surgical periodontics</v>
      </c>
      <c r="C1383">
        <f t="shared" si="109"/>
        <v>76</v>
      </c>
      <c r="D1383" t="str">
        <f t="shared" ca="1" si="107"/>
        <v>Surgical treatment of the gums and supporting structures of the teeth</v>
      </c>
      <c r="E1383">
        <f t="shared" ca="1" si="108"/>
        <v>11</v>
      </c>
    </row>
    <row r="1384" spans="1:5" x14ac:dyDescent="0.2">
      <c r="A1384" t="str">
        <f t="shared" ca="1" si="105"/>
        <v>Major</v>
      </c>
      <c r="B1384" t="str">
        <f t="shared" ca="1" si="106"/>
        <v>temporomandibular joint dysfunction</v>
      </c>
      <c r="C1384">
        <f t="shared" si="109"/>
        <v>76</v>
      </c>
      <c r="D1384" t="str">
        <f t="shared" ca="1" si="107"/>
        <v>Services relating to hinging joints of the jaw</v>
      </c>
      <c r="E1384">
        <f t="shared" ca="1" si="108"/>
        <v>16</v>
      </c>
    </row>
    <row r="1385" spans="1:5" x14ac:dyDescent="0.2">
      <c r="A1385" t="str">
        <f t="shared" ca="1" si="105"/>
        <v>Diagnostics and Preventative</v>
      </c>
      <c r="B1385" t="str">
        <f t="shared" ca="1" si="106"/>
        <v>Bitewing x-rays</v>
      </c>
      <c r="C1385">
        <f t="shared" si="109"/>
        <v>76</v>
      </c>
      <c r="D1385">
        <f t="shared" ca="1" si="107"/>
        <v>0</v>
      </c>
      <c r="E1385">
        <f t="shared" ca="1" si="108"/>
        <v>2</v>
      </c>
    </row>
    <row r="1386" spans="1:5" x14ac:dyDescent="0.2">
      <c r="A1386" t="str">
        <f t="shared" ca="1" si="105"/>
        <v>Diagnostics and Preventative</v>
      </c>
      <c r="B1386" t="str">
        <f t="shared" ca="1" si="106"/>
        <v>Periodic Exams</v>
      </c>
      <c r="C1386">
        <f t="shared" si="109"/>
        <v>76</v>
      </c>
      <c r="D1386">
        <f t="shared" ca="1" si="107"/>
        <v>0</v>
      </c>
      <c r="E1386">
        <f t="shared" ca="1" si="108"/>
        <v>1</v>
      </c>
    </row>
    <row r="1387" spans="1:5" x14ac:dyDescent="0.2">
      <c r="A1387" t="str">
        <f t="shared" ca="1" si="105"/>
        <v>Diagnostics and Preventative</v>
      </c>
      <c r="B1387" t="str">
        <f t="shared" ca="1" si="106"/>
        <v>Space Maintainers</v>
      </c>
      <c r="C1387">
        <f t="shared" si="109"/>
        <v>76</v>
      </c>
      <c r="D1387">
        <f t="shared" ca="1" si="107"/>
        <v>0</v>
      </c>
      <c r="E1387">
        <f t="shared" ca="1" si="108"/>
        <v>7</v>
      </c>
    </row>
    <row r="1388" spans="1:5" x14ac:dyDescent="0.2">
      <c r="A1388" t="str">
        <f t="shared" ca="1" si="105"/>
        <v>Basic</v>
      </c>
      <c r="B1388" t="str">
        <f t="shared" ca="1" si="106"/>
        <v>basic restorative</v>
      </c>
      <c r="C1388">
        <f t="shared" si="109"/>
        <v>77</v>
      </c>
      <c r="D1388" t="str">
        <f t="shared" ca="1" si="107"/>
        <v>Fillings (amalgam "silver" and composite "white" non-molar)</v>
      </c>
      <c r="E1388">
        <f t="shared" ca="1" si="108"/>
        <v>8</v>
      </c>
    </row>
    <row r="1389" spans="1:5" x14ac:dyDescent="0.2">
      <c r="A1389" t="str">
        <f t="shared" ca="1" si="105"/>
        <v>Diagnostics and Preventative</v>
      </c>
      <c r="B1389" t="str">
        <f t="shared" ca="1" si="106"/>
        <v>Periodic Exams</v>
      </c>
      <c r="C1389">
        <f t="shared" si="109"/>
        <v>77</v>
      </c>
      <c r="D1389">
        <f t="shared" ca="1" si="107"/>
        <v>0</v>
      </c>
      <c r="E1389">
        <f t="shared" ca="1" si="108"/>
        <v>1</v>
      </c>
    </row>
    <row r="1390" spans="1:5" x14ac:dyDescent="0.2">
      <c r="A1390" t="str">
        <f t="shared" ca="1" si="105"/>
        <v>Basic</v>
      </c>
      <c r="B1390" t="str">
        <f t="shared" ca="1" si="106"/>
        <v>non-surgical periodontics</v>
      </c>
      <c r="C1390">
        <f t="shared" si="109"/>
        <v>77</v>
      </c>
      <c r="D1390" t="str">
        <f t="shared" ca="1" si="107"/>
        <v xml:space="preserve">Non-surgical treatment of the gums and supporting structures of the teeth </v>
      </c>
      <c r="E1390">
        <f t="shared" ca="1" si="108"/>
        <v>12</v>
      </c>
    </row>
    <row r="1391" spans="1:5" x14ac:dyDescent="0.2">
      <c r="A1391" t="str">
        <f t="shared" ca="1" si="105"/>
        <v>Diagnostics and Preventative</v>
      </c>
      <c r="B1391" t="str">
        <f t="shared" ca="1" si="106"/>
        <v>Prophylaxis</v>
      </c>
      <c r="C1391">
        <f t="shared" si="109"/>
        <v>77</v>
      </c>
      <c r="D1391">
        <f t="shared" ca="1" si="107"/>
        <v>0</v>
      </c>
      <c r="E1391">
        <f t="shared" ca="1" si="108"/>
        <v>4</v>
      </c>
    </row>
    <row r="1392" spans="1:5" x14ac:dyDescent="0.2">
      <c r="A1392" t="str">
        <f t="shared" ca="1" si="105"/>
        <v>Basic</v>
      </c>
      <c r="B1392" t="str">
        <f t="shared" ca="1" si="106"/>
        <v>basic restorative</v>
      </c>
      <c r="C1392">
        <f t="shared" si="109"/>
        <v>77</v>
      </c>
      <c r="D1392" t="str">
        <f t="shared" ca="1" si="107"/>
        <v>Fillings (amalgam "silver" and composite "white" non-molar)</v>
      </c>
      <c r="E1392">
        <f t="shared" ca="1" si="108"/>
        <v>8</v>
      </c>
    </row>
    <row r="1393" spans="1:5" x14ac:dyDescent="0.2">
      <c r="A1393" t="str">
        <f t="shared" ca="1" si="105"/>
        <v>Diagnostics and Preventative</v>
      </c>
      <c r="B1393" t="str">
        <f t="shared" ca="1" si="106"/>
        <v>Full-mouth x-ray</v>
      </c>
      <c r="C1393">
        <f t="shared" si="109"/>
        <v>77</v>
      </c>
      <c r="D1393">
        <f t="shared" ca="1" si="107"/>
        <v>0</v>
      </c>
      <c r="E1393">
        <f t="shared" ca="1" si="108"/>
        <v>3</v>
      </c>
    </row>
    <row r="1394" spans="1:5" x14ac:dyDescent="0.2">
      <c r="A1394" t="str">
        <f t="shared" ca="1" si="105"/>
        <v>Major</v>
      </c>
      <c r="B1394" t="str">
        <f t="shared" ca="1" si="106"/>
        <v>temporomandibular joint dysfunction</v>
      </c>
      <c r="C1394">
        <f t="shared" si="109"/>
        <v>77</v>
      </c>
      <c r="D1394" t="str">
        <f t="shared" ca="1" si="107"/>
        <v>Services relating to hinging joints of the jaw</v>
      </c>
      <c r="E1394">
        <f t="shared" ca="1" si="108"/>
        <v>16</v>
      </c>
    </row>
    <row r="1395" spans="1:5" x14ac:dyDescent="0.2">
      <c r="A1395" t="str">
        <f t="shared" ca="1" si="105"/>
        <v>Diagnostics and Preventative</v>
      </c>
      <c r="B1395" t="str">
        <f t="shared" ca="1" si="106"/>
        <v>Periodic Exams</v>
      </c>
      <c r="C1395">
        <f t="shared" si="109"/>
        <v>77</v>
      </c>
      <c r="D1395">
        <f t="shared" ca="1" si="107"/>
        <v>0</v>
      </c>
      <c r="E1395">
        <f t="shared" ca="1" si="108"/>
        <v>1</v>
      </c>
    </row>
    <row r="1396" spans="1:5" x14ac:dyDescent="0.2">
      <c r="A1396" t="str">
        <f t="shared" ca="1" si="105"/>
        <v>Basic</v>
      </c>
      <c r="B1396" t="str">
        <f t="shared" ca="1" si="106"/>
        <v>surgical periodontics</v>
      </c>
      <c r="C1396">
        <f t="shared" si="109"/>
        <v>77</v>
      </c>
      <c r="D1396" t="str">
        <f t="shared" ca="1" si="107"/>
        <v>Surgical treatment of the gums and supporting structures of the teeth</v>
      </c>
      <c r="E1396">
        <f t="shared" ca="1" si="108"/>
        <v>11</v>
      </c>
    </row>
    <row r="1397" spans="1:5" x14ac:dyDescent="0.2">
      <c r="A1397" t="str">
        <f t="shared" ca="1" si="105"/>
        <v>Diagnostics and Preventative</v>
      </c>
      <c r="B1397" t="str">
        <f t="shared" ca="1" si="106"/>
        <v>Sealants</v>
      </c>
      <c r="C1397">
        <f t="shared" si="109"/>
        <v>77</v>
      </c>
      <c r="D1397">
        <f t="shared" ca="1" si="107"/>
        <v>0</v>
      </c>
      <c r="E1397">
        <f t="shared" ca="1" si="108"/>
        <v>6</v>
      </c>
    </row>
    <row r="1398" spans="1:5" x14ac:dyDescent="0.2">
      <c r="A1398" t="str">
        <f t="shared" ca="1" si="105"/>
        <v>Diagnostics and Preventative</v>
      </c>
      <c r="B1398" t="str">
        <f t="shared" ca="1" si="106"/>
        <v>Space Maintainers</v>
      </c>
      <c r="C1398">
        <f t="shared" si="109"/>
        <v>77</v>
      </c>
      <c r="D1398">
        <f t="shared" ca="1" si="107"/>
        <v>0</v>
      </c>
      <c r="E1398">
        <f t="shared" ca="1" si="108"/>
        <v>7</v>
      </c>
    </row>
    <row r="1399" spans="1:5" x14ac:dyDescent="0.2">
      <c r="A1399" t="str">
        <f t="shared" ca="1" si="105"/>
        <v>Major</v>
      </c>
      <c r="B1399" t="str">
        <f t="shared" ca="1" si="106"/>
        <v>major restorative</v>
      </c>
      <c r="C1399">
        <f t="shared" si="109"/>
        <v>77</v>
      </c>
      <c r="D1399" t="str">
        <f t="shared" ca="1" si="107"/>
        <v>Single crowns, inlays, onlays</v>
      </c>
      <c r="E1399">
        <f t="shared" ca="1" si="108"/>
        <v>14</v>
      </c>
    </row>
    <row r="1400" spans="1:5" x14ac:dyDescent="0.2">
      <c r="A1400" t="str">
        <f t="shared" ca="1" si="105"/>
        <v>Basic</v>
      </c>
      <c r="B1400" t="str">
        <f t="shared" ca="1" si="106"/>
        <v>basic restorative</v>
      </c>
      <c r="C1400">
        <f t="shared" si="109"/>
        <v>77</v>
      </c>
      <c r="D1400" t="str">
        <f t="shared" ca="1" si="107"/>
        <v>Fillings (amalgam "silver" and composite "white" non-molar)</v>
      </c>
      <c r="E1400">
        <f t="shared" ca="1" si="108"/>
        <v>8</v>
      </c>
    </row>
    <row r="1401" spans="1:5" x14ac:dyDescent="0.2">
      <c r="A1401" t="str">
        <f t="shared" ca="1" si="105"/>
        <v>Diagnostics and Preventative</v>
      </c>
      <c r="B1401" t="str">
        <f t="shared" ca="1" si="106"/>
        <v>Fluoride treatments</v>
      </c>
      <c r="C1401">
        <f t="shared" si="109"/>
        <v>77</v>
      </c>
      <c r="D1401">
        <f t="shared" ca="1" si="107"/>
        <v>0</v>
      </c>
      <c r="E1401">
        <f t="shared" ca="1" si="108"/>
        <v>5</v>
      </c>
    </row>
    <row r="1402" spans="1:5" x14ac:dyDescent="0.2">
      <c r="A1402" t="str">
        <f t="shared" ca="1" si="105"/>
        <v>Orthodontics</v>
      </c>
      <c r="B1402" t="str">
        <f t="shared" ca="1" si="106"/>
        <v>orthodontics</v>
      </c>
      <c r="C1402">
        <f t="shared" si="109"/>
        <v>77</v>
      </c>
      <c r="D1402" t="str">
        <f t="shared" ca="1" si="107"/>
        <v>For eligible dependents to age 19</v>
      </c>
      <c r="E1402">
        <f t="shared" ca="1" si="108"/>
        <v>17</v>
      </c>
    </row>
    <row r="1403" spans="1:5" x14ac:dyDescent="0.2">
      <c r="A1403" t="str">
        <f t="shared" ca="1" si="105"/>
        <v>Diagnostics and Preventative</v>
      </c>
      <c r="B1403" t="str">
        <f t="shared" ca="1" si="106"/>
        <v>Bitewing x-rays</v>
      </c>
      <c r="C1403">
        <f t="shared" si="109"/>
        <v>77</v>
      </c>
      <c r="D1403">
        <f t="shared" ca="1" si="107"/>
        <v>0</v>
      </c>
      <c r="E1403">
        <f t="shared" ca="1" si="108"/>
        <v>2</v>
      </c>
    </row>
    <row r="1404" spans="1:5" x14ac:dyDescent="0.2">
      <c r="A1404" t="str">
        <f t="shared" ca="1" si="105"/>
        <v>Basic</v>
      </c>
      <c r="B1404" t="str">
        <f t="shared" ca="1" si="106"/>
        <v>oral surgery</v>
      </c>
      <c r="C1404">
        <f t="shared" si="109"/>
        <v>77</v>
      </c>
      <c r="D1404" t="str">
        <f t="shared" ca="1" si="107"/>
        <v>Extraction and other surgery procedures, incl. pre- and post-operative care</v>
      </c>
      <c r="E1404">
        <f t="shared" ca="1" si="108"/>
        <v>9</v>
      </c>
    </row>
    <row r="1405" spans="1:5" x14ac:dyDescent="0.2">
      <c r="A1405" t="str">
        <f t="shared" ca="1" si="105"/>
        <v>Diagnostics and Preventative</v>
      </c>
      <c r="B1405" t="str">
        <f t="shared" ca="1" si="106"/>
        <v>Bitewing x-rays</v>
      </c>
      <c r="C1405">
        <f t="shared" si="109"/>
        <v>77</v>
      </c>
      <c r="D1405">
        <f t="shared" ca="1" si="107"/>
        <v>0</v>
      </c>
      <c r="E1405">
        <f t="shared" ca="1" si="108"/>
        <v>2</v>
      </c>
    </row>
    <row r="1406" spans="1:5" x14ac:dyDescent="0.2">
      <c r="A1406" t="str">
        <f t="shared" ca="1" si="105"/>
        <v>Other</v>
      </c>
      <c r="B1406" t="str">
        <f t="shared" ca="1" si="106"/>
        <v>Implants</v>
      </c>
      <c r="C1406">
        <f t="shared" si="109"/>
        <v>78</v>
      </c>
      <c r="D1406" t="str">
        <f t="shared" ca="1" si="107"/>
        <v>Implant dental work</v>
      </c>
      <c r="E1406">
        <f t="shared" ca="1" si="108"/>
        <v>18</v>
      </c>
    </row>
    <row r="1407" spans="1:5" x14ac:dyDescent="0.2">
      <c r="A1407" t="str">
        <f t="shared" ca="1" si="105"/>
        <v>Basic</v>
      </c>
      <c r="B1407" t="str">
        <f t="shared" ca="1" si="106"/>
        <v>endodontics</v>
      </c>
      <c r="C1407">
        <f t="shared" si="109"/>
        <v>78</v>
      </c>
      <c r="D1407" t="str">
        <f t="shared" ca="1" si="107"/>
        <v>Root canal, pulpal therapy</v>
      </c>
      <c r="E1407">
        <f t="shared" ca="1" si="108"/>
        <v>10</v>
      </c>
    </row>
    <row r="1408" spans="1:5" x14ac:dyDescent="0.2">
      <c r="A1408" t="str">
        <f t="shared" ca="1" si="105"/>
        <v>Other</v>
      </c>
      <c r="B1408" t="str">
        <f t="shared" ca="1" si="106"/>
        <v>Implants</v>
      </c>
      <c r="C1408">
        <f t="shared" si="109"/>
        <v>78</v>
      </c>
      <c r="D1408" t="str">
        <f t="shared" ca="1" si="107"/>
        <v>Implant dental work</v>
      </c>
      <c r="E1408">
        <f t="shared" ca="1" si="108"/>
        <v>18</v>
      </c>
    </row>
    <row r="1409" spans="1:5" x14ac:dyDescent="0.2">
      <c r="A1409" t="str">
        <f t="shared" ca="1" si="105"/>
        <v>Basic</v>
      </c>
      <c r="B1409" t="str">
        <f t="shared" ca="1" si="106"/>
        <v>surgical periodontics</v>
      </c>
      <c r="C1409">
        <f t="shared" si="109"/>
        <v>78</v>
      </c>
      <c r="D1409" t="str">
        <f t="shared" ca="1" si="107"/>
        <v>Surgical treatment of the gums and supporting structures of the teeth</v>
      </c>
      <c r="E1409">
        <f t="shared" ca="1" si="108"/>
        <v>11</v>
      </c>
    </row>
    <row r="1410" spans="1:5" x14ac:dyDescent="0.2">
      <c r="A1410" t="str">
        <f t="shared" ref="A1410:A1473" ca="1" si="110">INDEX(services,E1410,1)</f>
        <v>Diagnostics and Preventative</v>
      </c>
      <c r="B1410" t="str">
        <f t="shared" ref="B1410:B1473" ca="1" si="111">INDEX(services,E1410,2)</f>
        <v>Periodic Exams</v>
      </c>
      <c r="C1410">
        <f t="shared" si="109"/>
        <v>78</v>
      </c>
      <c r="D1410">
        <f t="shared" ref="D1410:D1473" ca="1" si="112">INDEX(services,E1410,3)</f>
        <v>0</v>
      </c>
      <c r="E1410">
        <f t="shared" ref="E1410:E1473" ca="1" si="113">RANDBETWEEN(1,ROWS(services))</f>
        <v>1</v>
      </c>
    </row>
    <row r="1411" spans="1:5" x14ac:dyDescent="0.2">
      <c r="A1411" t="str">
        <f t="shared" ca="1" si="110"/>
        <v>Major</v>
      </c>
      <c r="B1411" t="str">
        <f t="shared" ca="1" si="111"/>
        <v>temporomandibular joint dysfunction</v>
      </c>
      <c r="C1411">
        <f t="shared" si="109"/>
        <v>78</v>
      </c>
      <c r="D1411" t="str">
        <f t="shared" ca="1" si="112"/>
        <v>Services relating to hinging joints of the jaw</v>
      </c>
      <c r="E1411">
        <f t="shared" ca="1" si="113"/>
        <v>16</v>
      </c>
    </row>
    <row r="1412" spans="1:5" x14ac:dyDescent="0.2">
      <c r="A1412" t="str">
        <f t="shared" ca="1" si="110"/>
        <v>Basic</v>
      </c>
      <c r="B1412" t="str">
        <f t="shared" ca="1" si="111"/>
        <v>basic restorative</v>
      </c>
      <c r="C1412">
        <f t="shared" ref="C1412:C1475" si="114">IF(MOD(ROW(C1412)-2,18)&lt;&gt;0,C1411,C1411+1)</f>
        <v>78</v>
      </c>
      <c r="D1412" t="str">
        <f t="shared" ca="1" si="112"/>
        <v>Fillings (amalgam "silver" and composite "white" non-molar)</v>
      </c>
      <c r="E1412">
        <f t="shared" ca="1" si="113"/>
        <v>8</v>
      </c>
    </row>
    <row r="1413" spans="1:5" x14ac:dyDescent="0.2">
      <c r="A1413" t="str">
        <f t="shared" ca="1" si="110"/>
        <v>Basic</v>
      </c>
      <c r="B1413" t="str">
        <f t="shared" ca="1" si="111"/>
        <v>non-surgical periodontics</v>
      </c>
      <c r="C1413">
        <f t="shared" si="114"/>
        <v>78</v>
      </c>
      <c r="D1413" t="str">
        <f t="shared" ca="1" si="112"/>
        <v xml:space="preserve">Non-surgical treatment of the gums and supporting structures of the teeth </v>
      </c>
      <c r="E1413">
        <f t="shared" ca="1" si="113"/>
        <v>12</v>
      </c>
    </row>
    <row r="1414" spans="1:5" x14ac:dyDescent="0.2">
      <c r="A1414" t="str">
        <f t="shared" ca="1" si="110"/>
        <v>Diagnostics and Preventative</v>
      </c>
      <c r="B1414" t="str">
        <f t="shared" ca="1" si="111"/>
        <v>Bitewing x-rays</v>
      </c>
      <c r="C1414">
        <f t="shared" si="114"/>
        <v>78</v>
      </c>
      <c r="D1414">
        <f t="shared" ca="1" si="112"/>
        <v>0</v>
      </c>
      <c r="E1414">
        <f t="shared" ca="1" si="113"/>
        <v>2</v>
      </c>
    </row>
    <row r="1415" spans="1:5" x14ac:dyDescent="0.2">
      <c r="A1415" t="str">
        <f t="shared" ca="1" si="110"/>
        <v>Basic</v>
      </c>
      <c r="B1415" t="str">
        <f t="shared" ca="1" si="111"/>
        <v>oral surgery</v>
      </c>
      <c r="C1415">
        <f t="shared" si="114"/>
        <v>78</v>
      </c>
      <c r="D1415" t="str">
        <f t="shared" ca="1" si="112"/>
        <v>Extraction and other surgery procedures, incl. pre- and post-operative care</v>
      </c>
      <c r="E1415">
        <f t="shared" ca="1" si="113"/>
        <v>9</v>
      </c>
    </row>
    <row r="1416" spans="1:5" x14ac:dyDescent="0.2">
      <c r="A1416" t="str">
        <f t="shared" ca="1" si="110"/>
        <v>Basic</v>
      </c>
      <c r="B1416" t="str">
        <f t="shared" ca="1" si="111"/>
        <v>endodontics</v>
      </c>
      <c r="C1416">
        <f t="shared" si="114"/>
        <v>78</v>
      </c>
      <c r="D1416" t="str">
        <f t="shared" ca="1" si="112"/>
        <v>Root canal, pulpal therapy</v>
      </c>
      <c r="E1416">
        <f t="shared" ca="1" si="113"/>
        <v>10</v>
      </c>
    </row>
    <row r="1417" spans="1:5" x14ac:dyDescent="0.2">
      <c r="A1417" t="str">
        <f t="shared" ca="1" si="110"/>
        <v>Basic</v>
      </c>
      <c r="B1417" t="str">
        <f t="shared" ca="1" si="111"/>
        <v>endodontics</v>
      </c>
      <c r="C1417">
        <f t="shared" si="114"/>
        <v>78</v>
      </c>
      <c r="D1417" t="str">
        <f t="shared" ca="1" si="112"/>
        <v>Root canal, pulpal therapy</v>
      </c>
      <c r="E1417">
        <f t="shared" ca="1" si="113"/>
        <v>10</v>
      </c>
    </row>
    <row r="1418" spans="1:5" x14ac:dyDescent="0.2">
      <c r="A1418" t="str">
        <f t="shared" ca="1" si="110"/>
        <v>Major</v>
      </c>
      <c r="B1418" t="str">
        <f t="shared" ca="1" si="111"/>
        <v>major restorative</v>
      </c>
      <c r="C1418">
        <f t="shared" si="114"/>
        <v>78</v>
      </c>
      <c r="D1418" t="str">
        <f t="shared" ca="1" si="112"/>
        <v>Single crowns, inlays, onlays</v>
      </c>
      <c r="E1418">
        <f t="shared" ca="1" si="113"/>
        <v>14</v>
      </c>
    </row>
    <row r="1419" spans="1:5" x14ac:dyDescent="0.2">
      <c r="A1419" t="str">
        <f t="shared" ca="1" si="110"/>
        <v>Basic</v>
      </c>
      <c r="B1419" t="str">
        <f t="shared" ca="1" si="111"/>
        <v>surgical periodontics</v>
      </c>
      <c r="C1419">
        <f t="shared" si="114"/>
        <v>78</v>
      </c>
      <c r="D1419" t="str">
        <f t="shared" ca="1" si="112"/>
        <v>Surgical treatment of the gums and supporting structures of the teeth</v>
      </c>
      <c r="E1419">
        <f t="shared" ca="1" si="113"/>
        <v>11</v>
      </c>
    </row>
    <row r="1420" spans="1:5" x14ac:dyDescent="0.2">
      <c r="A1420" t="str">
        <f t="shared" ca="1" si="110"/>
        <v>Basic</v>
      </c>
      <c r="B1420" t="str">
        <f t="shared" ca="1" si="111"/>
        <v>non-surgical periodontics</v>
      </c>
      <c r="C1420">
        <f t="shared" si="114"/>
        <v>78</v>
      </c>
      <c r="D1420" t="str">
        <f t="shared" ca="1" si="112"/>
        <v xml:space="preserve">Non-surgical treatment of the gums and supporting structures of the teeth </v>
      </c>
      <c r="E1420">
        <f t="shared" ca="1" si="113"/>
        <v>12</v>
      </c>
    </row>
    <row r="1421" spans="1:5" x14ac:dyDescent="0.2">
      <c r="A1421" t="str">
        <f t="shared" ca="1" si="110"/>
        <v>Diagnostics and Preventative</v>
      </c>
      <c r="B1421" t="str">
        <f t="shared" ca="1" si="111"/>
        <v>Space Maintainers</v>
      </c>
      <c r="C1421">
        <f t="shared" si="114"/>
        <v>78</v>
      </c>
      <c r="D1421">
        <f t="shared" ca="1" si="112"/>
        <v>0</v>
      </c>
      <c r="E1421">
        <f t="shared" ca="1" si="113"/>
        <v>7</v>
      </c>
    </row>
    <row r="1422" spans="1:5" x14ac:dyDescent="0.2">
      <c r="A1422" t="str">
        <f t="shared" ca="1" si="110"/>
        <v>Basic</v>
      </c>
      <c r="B1422" t="str">
        <f t="shared" ca="1" si="111"/>
        <v>endodontics</v>
      </c>
      <c r="C1422">
        <f t="shared" si="114"/>
        <v>78</v>
      </c>
      <c r="D1422" t="str">
        <f t="shared" ca="1" si="112"/>
        <v>Root canal, pulpal therapy</v>
      </c>
      <c r="E1422">
        <f t="shared" ca="1" si="113"/>
        <v>10</v>
      </c>
    </row>
    <row r="1423" spans="1:5" x14ac:dyDescent="0.2">
      <c r="A1423" t="str">
        <f t="shared" ca="1" si="110"/>
        <v>Basic</v>
      </c>
      <c r="B1423" t="str">
        <f t="shared" ca="1" si="111"/>
        <v>basic restorative</v>
      </c>
      <c r="C1423">
        <f t="shared" si="114"/>
        <v>78</v>
      </c>
      <c r="D1423" t="str">
        <f t="shared" ca="1" si="112"/>
        <v>Fillings (amalgam "silver" and composite "white" non-molar)</v>
      </c>
      <c r="E1423">
        <f t="shared" ca="1" si="113"/>
        <v>8</v>
      </c>
    </row>
    <row r="1424" spans="1:5" x14ac:dyDescent="0.2">
      <c r="A1424" t="str">
        <f t="shared" ca="1" si="110"/>
        <v>Major</v>
      </c>
      <c r="B1424" t="str">
        <f t="shared" ca="1" si="111"/>
        <v>prosthodontics</v>
      </c>
      <c r="C1424">
        <f t="shared" si="114"/>
        <v>79</v>
      </c>
      <c r="D1424" t="str">
        <f t="shared" ca="1" si="112"/>
        <v>Procedures for replacement of missing teeth by construction or repair of bridges and partial or complete dentures</v>
      </c>
      <c r="E1424">
        <f t="shared" ca="1" si="113"/>
        <v>15</v>
      </c>
    </row>
    <row r="1425" spans="1:5" x14ac:dyDescent="0.2">
      <c r="A1425" t="str">
        <f t="shared" ca="1" si="110"/>
        <v>Diagnostics and Preventative</v>
      </c>
      <c r="B1425" t="str">
        <f t="shared" ca="1" si="111"/>
        <v>Full-mouth x-ray</v>
      </c>
      <c r="C1425">
        <f t="shared" si="114"/>
        <v>79</v>
      </c>
      <c r="D1425">
        <f t="shared" ca="1" si="112"/>
        <v>0</v>
      </c>
      <c r="E1425">
        <f t="shared" ca="1" si="113"/>
        <v>3</v>
      </c>
    </row>
    <row r="1426" spans="1:5" x14ac:dyDescent="0.2">
      <c r="A1426" t="str">
        <f t="shared" ca="1" si="110"/>
        <v>Major</v>
      </c>
      <c r="B1426" t="str">
        <f t="shared" ca="1" si="111"/>
        <v>major restorative</v>
      </c>
      <c r="C1426">
        <f t="shared" si="114"/>
        <v>79</v>
      </c>
      <c r="D1426" t="str">
        <f t="shared" ca="1" si="112"/>
        <v>Single crowns, inlays, onlays</v>
      </c>
      <c r="E1426">
        <f t="shared" ca="1" si="113"/>
        <v>14</v>
      </c>
    </row>
    <row r="1427" spans="1:5" x14ac:dyDescent="0.2">
      <c r="A1427" t="str">
        <f t="shared" ca="1" si="110"/>
        <v>Basic</v>
      </c>
      <c r="B1427" t="str">
        <f t="shared" ca="1" si="111"/>
        <v>basic restorative</v>
      </c>
      <c r="C1427">
        <f t="shared" si="114"/>
        <v>79</v>
      </c>
      <c r="D1427" t="str">
        <f t="shared" ca="1" si="112"/>
        <v>Fillings (amalgam "silver" and composite "white" non-molar)</v>
      </c>
      <c r="E1427">
        <f t="shared" ca="1" si="113"/>
        <v>8</v>
      </c>
    </row>
    <row r="1428" spans="1:5" x14ac:dyDescent="0.2">
      <c r="A1428" t="str">
        <f t="shared" ca="1" si="110"/>
        <v>Diagnostics and Preventative</v>
      </c>
      <c r="B1428" t="str">
        <f t="shared" ca="1" si="111"/>
        <v>Sealants</v>
      </c>
      <c r="C1428">
        <f t="shared" si="114"/>
        <v>79</v>
      </c>
      <c r="D1428">
        <f t="shared" ca="1" si="112"/>
        <v>0</v>
      </c>
      <c r="E1428">
        <f t="shared" ca="1" si="113"/>
        <v>6</v>
      </c>
    </row>
    <row r="1429" spans="1:5" x14ac:dyDescent="0.2">
      <c r="A1429" t="str">
        <f t="shared" ca="1" si="110"/>
        <v>Diagnostics and Preventative</v>
      </c>
      <c r="B1429" t="str">
        <f t="shared" ca="1" si="111"/>
        <v>Fluoride treatments</v>
      </c>
      <c r="C1429">
        <f t="shared" si="114"/>
        <v>79</v>
      </c>
      <c r="D1429">
        <f t="shared" ca="1" si="112"/>
        <v>0</v>
      </c>
      <c r="E1429">
        <f t="shared" ca="1" si="113"/>
        <v>5</v>
      </c>
    </row>
    <row r="1430" spans="1:5" x14ac:dyDescent="0.2">
      <c r="A1430" t="str">
        <f t="shared" ca="1" si="110"/>
        <v>Major</v>
      </c>
      <c r="B1430" t="str">
        <f t="shared" ca="1" si="111"/>
        <v>major restorative</v>
      </c>
      <c r="C1430">
        <f t="shared" si="114"/>
        <v>79</v>
      </c>
      <c r="D1430" t="str">
        <f t="shared" ca="1" si="112"/>
        <v>Single crowns, inlays, onlays</v>
      </c>
      <c r="E1430">
        <f t="shared" ca="1" si="113"/>
        <v>14</v>
      </c>
    </row>
    <row r="1431" spans="1:5" x14ac:dyDescent="0.2">
      <c r="A1431" t="str">
        <f t="shared" ca="1" si="110"/>
        <v>Major</v>
      </c>
      <c r="B1431" t="str">
        <f t="shared" ca="1" si="111"/>
        <v>temporomandibular joint dysfunction</v>
      </c>
      <c r="C1431">
        <f t="shared" si="114"/>
        <v>79</v>
      </c>
      <c r="D1431" t="str">
        <f t="shared" ca="1" si="112"/>
        <v>Services relating to hinging joints of the jaw</v>
      </c>
      <c r="E1431">
        <f t="shared" ca="1" si="113"/>
        <v>16</v>
      </c>
    </row>
    <row r="1432" spans="1:5" x14ac:dyDescent="0.2">
      <c r="A1432" t="str">
        <f t="shared" ca="1" si="110"/>
        <v>Diagnostics and Preventative</v>
      </c>
      <c r="B1432" t="str">
        <f t="shared" ca="1" si="111"/>
        <v>Space Maintainers</v>
      </c>
      <c r="C1432">
        <f t="shared" si="114"/>
        <v>79</v>
      </c>
      <c r="D1432">
        <f t="shared" ca="1" si="112"/>
        <v>0</v>
      </c>
      <c r="E1432">
        <f t="shared" ca="1" si="113"/>
        <v>7</v>
      </c>
    </row>
    <row r="1433" spans="1:5" x14ac:dyDescent="0.2">
      <c r="A1433" t="str">
        <f t="shared" ca="1" si="110"/>
        <v>Basic</v>
      </c>
      <c r="B1433" t="str">
        <f t="shared" ca="1" si="111"/>
        <v>surgical periodontics</v>
      </c>
      <c r="C1433">
        <f t="shared" si="114"/>
        <v>79</v>
      </c>
      <c r="D1433" t="str">
        <f t="shared" ca="1" si="112"/>
        <v>Surgical treatment of the gums and supporting structures of the teeth</v>
      </c>
      <c r="E1433">
        <f t="shared" ca="1" si="113"/>
        <v>11</v>
      </c>
    </row>
    <row r="1434" spans="1:5" x14ac:dyDescent="0.2">
      <c r="A1434" t="str">
        <f t="shared" ca="1" si="110"/>
        <v>Basic</v>
      </c>
      <c r="B1434" t="str">
        <f t="shared" ca="1" si="111"/>
        <v>endodontics</v>
      </c>
      <c r="C1434">
        <f t="shared" si="114"/>
        <v>79</v>
      </c>
      <c r="D1434" t="str">
        <f t="shared" ca="1" si="112"/>
        <v>Root canal, pulpal therapy</v>
      </c>
      <c r="E1434">
        <f t="shared" ca="1" si="113"/>
        <v>10</v>
      </c>
    </row>
    <row r="1435" spans="1:5" x14ac:dyDescent="0.2">
      <c r="A1435" t="str">
        <f t="shared" ca="1" si="110"/>
        <v>Basic</v>
      </c>
      <c r="B1435" t="str">
        <f t="shared" ca="1" si="111"/>
        <v>general anesthesia</v>
      </c>
      <c r="C1435">
        <f t="shared" si="114"/>
        <v>79</v>
      </c>
      <c r="D1435" t="str">
        <f t="shared" ca="1" si="112"/>
        <v>Covered when used in conjunction with covered oral surgical procedures</v>
      </c>
      <c r="E1435">
        <f t="shared" ca="1" si="113"/>
        <v>13</v>
      </c>
    </row>
    <row r="1436" spans="1:5" x14ac:dyDescent="0.2">
      <c r="A1436" t="str">
        <f t="shared" ca="1" si="110"/>
        <v>Diagnostics and Preventative</v>
      </c>
      <c r="B1436" t="str">
        <f t="shared" ca="1" si="111"/>
        <v>Periodic Exams</v>
      </c>
      <c r="C1436">
        <f t="shared" si="114"/>
        <v>79</v>
      </c>
      <c r="D1436">
        <f t="shared" ca="1" si="112"/>
        <v>0</v>
      </c>
      <c r="E1436">
        <f t="shared" ca="1" si="113"/>
        <v>1</v>
      </c>
    </row>
    <row r="1437" spans="1:5" x14ac:dyDescent="0.2">
      <c r="A1437" t="str">
        <f t="shared" ca="1" si="110"/>
        <v>Basic</v>
      </c>
      <c r="B1437" t="str">
        <f t="shared" ca="1" si="111"/>
        <v>endodontics</v>
      </c>
      <c r="C1437">
        <f t="shared" si="114"/>
        <v>79</v>
      </c>
      <c r="D1437" t="str">
        <f t="shared" ca="1" si="112"/>
        <v>Root canal, pulpal therapy</v>
      </c>
      <c r="E1437">
        <f t="shared" ca="1" si="113"/>
        <v>10</v>
      </c>
    </row>
    <row r="1438" spans="1:5" x14ac:dyDescent="0.2">
      <c r="A1438" t="str">
        <f t="shared" ca="1" si="110"/>
        <v>Major</v>
      </c>
      <c r="B1438" t="str">
        <f t="shared" ca="1" si="111"/>
        <v>temporomandibular joint dysfunction</v>
      </c>
      <c r="C1438">
        <f t="shared" si="114"/>
        <v>79</v>
      </c>
      <c r="D1438" t="str">
        <f t="shared" ca="1" si="112"/>
        <v>Services relating to hinging joints of the jaw</v>
      </c>
      <c r="E1438">
        <f t="shared" ca="1" si="113"/>
        <v>16</v>
      </c>
    </row>
    <row r="1439" spans="1:5" x14ac:dyDescent="0.2">
      <c r="A1439" t="str">
        <f t="shared" ca="1" si="110"/>
        <v>Major</v>
      </c>
      <c r="B1439" t="str">
        <f t="shared" ca="1" si="111"/>
        <v>major restorative</v>
      </c>
      <c r="C1439">
        <f t="shared" si="114"/>
        <v>79</v>
      </c>
      <c r="D1439" t="str">
        <f t="shared" ca="1" si="112"/>
        <v>Single crowns, inlays, onlays</v>
      </c>
      <c r="E1439">
        <f t="shared" ca="1" si="113"/>
        <v>14</v>
      </c>
    </row>
    <row r="1440" spans="1:5" x14ac:dyDescent="0.2">
      <c r="A1440" t="str">
        <f t="shared" ca="1" si="110"/>
        <v>Major</v>
      </c>
      <c r="B1440" t="str">
        <f t="shared" ca="1" si="111"/>
        <v>temporomandibular joint dysfunction</v>
      </c>
      <c r="C1440">
        <f t="shared" si="114"/>
        <v>79</v>
      </c>
      <c r="D1440" t="str">
        <f t="shared" ca="1" si="112"/>
        <v>Services relating to hinging joints of the jaw</v>
      </c>
      <c r="E1440">
        <f t="shared" ca="1" si="113"/>
        <v>16</v>
      </c>
    </row>
    <row r="1441" spans="1:5" x14ac:dyDescent="0.2">
      <c r="A1441" t="str">
        <f t="shared" ca="1" si="110"/>
        <v>Diagnostics and Preventative</v>
      </c>
      <c r="B1441" t="str">
        <f t="shared" ca="1" si="111"/>
        <v>Space Maintainers</v>
      </c>
      <c r="C1441">
        <f t="shared" si="114"/>
        <v>79</v>
      </c>
      <c r="D1441">
        <f t="shared" ca="1" si="112"/>
        <v>0</v>
      </c>
      <c r="E1441">
        <f t="shared" ca="1" si="113"/>
        <v>7</v>
      </c>
    </row>
    <row r="1442" spans="1:5" x14ac:dyDescent="0.2">
      <c r="A1442" t="str">
        <f t="shared" ca="1" si="110"/>
        <v>Major</v>
      </c>
      <c r="B1442" t="str">
        <f t="shared" ca="1" si="111"/>
        <v>major restorative</v>
      </c>
      <c r="C1442">
        <f t="shared" si="114"/>
        <v>80</v>
      </c>
      <c r="D1442" t="str">
        <f t="shared" ca="1" si="112"/>
        <v>Single crowns, inlays, onlays</v>
      </c>
      <c r="E1442">
        <f t="shared" ca="1" si="113"/>
        <v>14</v>
      </c>
    </row>
    <row r="1443" spans="1:5" x14ac:dyDescent="0.2">
      <c r="A1443" t="str">
        <f t="shared" ca="1" si="110"/>
        <v>Basic</v>
      </c>
      <c r="B1443" t="str">
        <f t="shared" ca="1" si="111"/>
        <v>endodontics</v>
      </c>
      <c r="C1443">
        <f t="shared" si="114"/>
        <v>80</v>
      </c>
      <c r="D1443" t="str">
        <f t="shared" ca="1" si="112"/>
        <v>Root canal, pulpal therapy</v>
      </c>
      <c r="E1443">
        <f t="shared" ca="1" si="113"/>
        <v>10</v>
      </c>
    </row>
    <row r="1444" spans="1:5" x14ac:dyDescent="0.2">
      <c r="A1444" t="str">
        <f t="shared" ca="1" si="110"/>
        <v>Basic</v>
      </c>
      <c r="B1444" t="str">
        <f t="shared" ca="1" si="111"/>
        <v>non-surgical periodontics</v>
      </c>
      <c r="C1444">
        <f t="shared" si="114"/>
        <v>80</v>
      </c>
      <c r="D1444" t="str">
        <f t="shared" ca="1" si="112"/>
        <v xml:space="preserve">Non-surgical treatment of the gums and supporting structures of the teeth </v>
      </c>
      <c r="E1444">
        <f t="shared" ca="1" si="113"/>
        <v>12</v>
      </c>
    </row>
    <row r="1445" spans="1:5" x14ac:dyDescent="0.2">
      <c r="A1445" t="str">
        <f t="shared" ca="1" si="110"/>
        <v>Other</v>
      </c>
      <c r="B1445" t="str">
        <f t="shared" ca="1" si="111"/>
        <v>Implants</v>
      </c>
      <c r="C1445">
        <f t="shared" si="114"/>
        <v>80</v>
      </c>
      <c r="D1445" t="str">
        <f t="shared" ca="1" si="112"/>
        <v>Implant dental work</v>
      </c>
      <c r="E1445">
        <f t="shared" ca="1" si="113"/>
        <v>18</v>
      </c>
    </row>
    <row r="1446" spans="1:5" x14ac:dyDescent="0.2">
      <c r="A1446" t="str">
        <f t="shared" ca="1" si="110"/>
        <v>Diagnostics and Preventative</v>
      </c>
      <c r="B1446" t="str">
        <f t="shared" ca="1" si="111"/>
        <v>Prophylaxis</v>
      </c>
      <c r="C1446">
        <f t="shared" si="114"/>
        <v>80</v>
      </c>
      <c r="D1446">
        <f t="shared" ca="1" si="112"/>
        <v>0</v>
      </c>
      <c r="E1446">
        <f t="shared" ca="1" si="113"/>
        <v>4</v>
      </c>
    </row>
    <row r="1447" spans="1:5" x14ac:dyDescent="0.2">
      <c r="A1447" t="str">
        <f t="shared" ca="1" si="110"/>
        <v>Major</v>
      </c>
      <c r="B1447" t="str">
        <f t="shared" ca="1" si="111"/>
        <v>major restorative</v>
      </c>
      <c r="C1447">
        <f t="shared" si="114"/>
        <v>80</v>
      </c>
      <c r="D1447" t="str">
        <f t="shared" ca="1" si="112"/>
        <v>Single crowns, inlays, onlays</v>
      </c>
      <c r="E1447">
        <f t="shared" ca="1" si="113"/>
        <v>14</v>
      </c>
    </row>
    <row r="1448" spans="1:5" x14ac:dyDescent="0.2">
      <c r="A1448" t="str">
        <f t="shared" ca="1" si="110"/>
        <v>Diagnostics and Preventative</v>
      </c>
      <c r="B1448" t="str">
        <f t="shared" ca="1" si="111"/>
        <v>Space Maintainers</v>
      </c>
      <c r="C1448">
        <f t="shared" si="114"/>
        <v>80</v>
      </c>
      <c r="D1448">
        <f t="shared" ca="1" si="112"/>
        <v>0</v>
      </c>
      <c r="E1448">
        <f t="shared" ca="1" si="113"/>
        <v>7</v>
      </c>
    </row>
    <row r="1449" spans="1:5" x14ac:dyDescent="0.2">
      <c r="A1449" t="str">
        <f t="shared" ca="1" si="110"/>
        <v>Basic</v>
      </c>
      <c r="B1449" t="str">
        <f t="shared" ca="1" si="111"/>
        <v>general anesthesia</v>
      </c>
      <c r="C1449">
        <f t="shared" si="114"/>
        <v>80</v>
      </c>
      <c r="D1449" t="str">
        <f t="shared" ca="1" si="112"/>
        <v>Covered when used in conjunction with covered oral surgical procedures</v>
      </c>
      <c r="E1449">
        <f t="shared" ca="1" si="113"/>
        <v>13</v>
      </c>
    </row>
    <row r="1450" spans="1:5" x14ac:dyDescent="0.2">
      <c r="A1450" t="str">
        <f t="shared" ca="1" si="110"/>
        <v>Diagnostics and Preventative</v>
      </c>
      <c r="B1450" t="str">
        <f t="shared" ca="1" si="111"/>
        <v>Bitewing x-rays</v>
      </c>
      <c r="C1450">
        <f t="shared" si="114"/>
        <v>80</v>
      </c>
      <c r="D1450">
        <f t="shared" ca="1" si="112"/>
        <v>0</v>
      </c>
      <c r="E1450">
        <f t="shared" ca="1" si="113"/>
        <v>2</v>
      </c>
    </row>
    <row r="1451" spans="1:5" x14ac:dyDescent="0.2">
      <c r="A1451" t="str">
        <f t="shared" ca="1" si="110"/>
        <v>Basic</v>
      </c>
      <c r="B1451" t="str">
        <f t="shared" ca="1" si="111"/>
        <v>basic restorative</v>
      </c>
      <c r="C1451">
        <f t="shared" si="114"/>
        <v>80</v>
      </c>
      <c r="D1451" t="str">
        <f t="shared" ca="1" si="112"/>
        <v>Fillings (amalgam "silver" and composite "white" non-molar)</v>
      </c>
      <c r="E1451">
        <f t="shared" ca="1" si="113"/>
        <v>8</v>
      </c>
    </row>
    <row r="1452" spans="1:5" x14ac:dyDescent="0.2">
      <c r="A1452" t="str">
        <f t="shared" ca="1" si="110"/>
        <v>Basic</v>
      </c>
      <c r="B1452" t="str">
        <f t="shared" ca="1" si="111"/>
        <v>basic restorative</v>
      </c>
      <c r="C1452">
        <f t="shared" si="114"/>
        <v>80</v>
      </c>
      <c r="D1452" t="str">
        <f t="shared" ca="1" si="112"/>
        <v>Fillings (amalgam "silver" and composite "white" non-molar)</v>
      </c>
      <c r="E1452">
        <f t="shared" ca="1" si="113"/>
        <v>8</v>
      </c>
    </row>
    <row r="1453" spans="1:5" x14ac:dyDescent="0.2">
      <c r="A1453" t="str">
        <f t="shared" ca="1" si="110"/>
        <v>Diagnostics and Preventative</v>
      </c>
      <c r="B1453" t="str">
        <f t="shared" ca="1" si="111"/>
        <v>Fluoride treatments</v>
      </c>
      <c r="C1453">
        <f t="shared" si="114"/>
        <v>80</v>
      </c>
      <c r="D1453">
        <f t="shared" ca="1" si="112"/>
        <v>0</v>
      </c>
      <c r="E1453">
        <f t="shared" ca="1" si="113"/>
        <v>5</v>
      </c>
    </row>
    <row r="1454" spans="1:5" x14ac:dyDescent="0.2">
      <c r="A1454" t="str">
        <f t="shared" ca="1" si="110"/>
        <v>Basic</v>
      </c>
      <c r="B1454" t="str">
        <f t="shared" ca="1" si="111"/>
        <v>basic restorative</v>
      </c>
      <c r="C1454">
        <f t="shared" si="114"/>
        <v>80</v>
      </c>
      <c r="D1454" t="str">
        <f t="shared" ca="1" si="112"/>
        <v>Fillings (amalgam "silver" and composite "white" non-molar)</v>
      </c>
      <c r="E1454">
        <f t="shared" ca="1" si="113"/>
        <v>8</v>
      </c>
    </row>
    <row r="1455" spans="1:5" x14ac:dyDescent="0.2">
      <c r="A1455" t="str">
        <f t="shared" ca="1" si="110"/>
        <v>Other</v>
      </c>
      <c r="B1455" t="str">
        <f t="shared" ca="1" si="111"/>
        <v>Implants</v>
      </c>
      <c r="C1455">
        <f t="shared" si="114"/>
        <v>80</v>
      </c>
      <c r="D1455" t="str">
        <f t="shared" ca="1" si="112"/>
        <v>Implant dental work</v>
      </c>
      <c r="E1455">
        <f t="shared" ca="1" si="113"/>
        <v>18</v>
      </c>
    </row>
    <row r="1456" spans="1:5" x14ac:dyDescent="0.2">
      <c r="A1456" t="str">
        <f t="shared" ca="1" si="110"/>
        <v>Basic</v>
      </c>
      <c r="B1456" t="str">
        <f t="shared" ca="1" si="111"/>
        <v>endodontics</v>
      </c>
      <c r="C1456">
        <f t="shared" si="114"/>
        <v>80</v>
      </c>
      <c r="D1456" t="str">
        <f t="shared" ca="1" si="112"/>
        <v>Root canal, pulpal therapy</v>
      </c>
      <c r="E1456">
        <f t="shared" ca="1" si="113"/>
        <v>10</v>
      </c>
    </row>
    <row r="1457" spans="1:5" x14ac:dyDescent="0.2">
      <c r="A1457" t="str">
        <f t="shared" ca="1" si="110"/>
        <v>Diagnostics and Preventative</v>
      </c>
      <c r="B1457" t="str">
        <f t="shared" ca="1" si="111"/>
        <v>Prophylaxis</v>
      </c>
      <c r="C1457">
        <f t="shared" si="114"/>
        <v>80</v>
      </c>
      <c r="D1457">
        <f t="shared" ca="1" si="112"/>
        <v>0</v>
      </c>
      <c r="E1457">
        <f t="shared" ca="1" si="113"/>
        <v>4</v>
      </c>
    </row>
    <row r="1458" spans="1:5" x14ac:dyDescent="0.2">
      <c r="A1458" t="str">
        <f t="shared" ca="1" si="110"/>
        <v>Basic</v>
      </c>
      <c r="B1458" t="str">
        <f t="shared" ca="1" si="111"/>
        <v>endodontics</v>
      </c>
      <c r="C1458">
        <f t="shared" si="114"/>
        <v>80</v>
      </c>
      <c r="D1458" t="str">
        <f t="shared" ca="1" si="112"/>
        <v>Root canal, pulpal therapy</v>
      </c>
      <c r="E1458">
        <f t="shared" ca="1" si="113"/>
        <v>10</v>
      </c>
    </row>
    <row r="1459" spans="1:5" x14ac:dyDescent="0.2">
      <c r="A1459" t="str">
        <f t="shared" ca="1" si="110"/>
        <v>Diagnostics and Preventative</v>
      </c>
      <c r="B1459" t="str">
        <f t="shared" ca="1" si="111"/>
        <v>Full-mouth x-ray</v>
      </c>
      <c r="C1459">
        <f t="shared" si="114"/>
        <v>80</v>
      </c>
      <c r="D1459">
        <f t="shared" ca="1" si="112"/>
        <v>0</v>
      </c>
      <c r="E1459">
        <f t="shared" ca="1" si="113"/>
        <v>3</v>
      </c>
    </row>
    <row r="1460" spans="1:5" x14ac:dyDescent="0.2">
      <c r="A1460" t="str">
        <f t="shared" ca="1" si="110"/>
        <v>Diagnostics and Preventative</v>
      </c>
      <c r="B1460" t="str">
        <f t="shared" ca="1" si="111"/>
        <v>Sealants</v>
      </c>
      <c r="C1460">
        <f t="shared" si="114"/>
        <v>81</v>
      </c>
      <c r="D1460">
        <f t="shared" ca="1" si="112"/>
        <v>0</v>
      </c>
      <c r="E1460">
        <f t="shared" ca="1" si="113"/>
        <v>6</v>
      </c>
    </row>
    <row r="1461" spans="1:5" x14ac:dyDescent="0.2">
      <c r="A1461" t="str">
        <f t="shared" ca="1" si="110"/>
        <v>Basic</v>
      </c>
      <c r="B1461" t="str">
        <f t="shared" ca="1" si="111"/>
        <v>oral surgery</v>
      </c>
      <c r="C1461">
        <f t="shared" si="114"/>
        <v>81</v>
      </c>
      <c r="D1461" t="str">
        <f t="shared" ca="1" si="112"/>
        <v>Extraction and other surgery procedures, incl. pre- and post-operative care</v>
      </c>
      <c r="E1461">
        <f t="shared" ca="1" si="113"/>
        <v>9</v>
      </c>
    </row>
    <row r="1462" spans="1:5" x14ac:dyDescent="0.2">
      <c r="A1462" t="str">
        <f t="shared" ca="1" si="110"/>
        <v>Other</v>
      </c>
      <c r="B1462" t="str">
        <f t="shared" ca="1" si="111"/>
        <v>Implants</v>
      </c>
      <c r="C1462">
        <f t="shared" si="114"/>
        <v>81</v>
      </c>
      <c r="D1462" t="str">
        <f t="shared" ca="1" si="112"/>
        <v>Implant dental work</v>
      </c>
      <c r="E1462">
        <f t="shared" ca="1" si="113"/>
        <v>18</v>
      </c>
    </row>
    <row r="1463" spans="1:5" x14ac:dyDescent="0.2">
      <c r="A1463" t="str">
        <f t="shared" ca="1" si="110"/>
        <v>Diagnostics and Preventative</v>
      </c>
      <c r="B1463" t="str">
        <f t="shared" ca="1" si="111"/>
        <v>Space Maintainers</v>
      </c>
      <c r="C1463">
        <f t="shared" si="114"/>
        <v>81</v>
      </c>
      <c r="D1463">
        <f t="shared" ca="1" si="112"/>
        <v>0</v>
      </c>
      <c r="E1463">
        <f t="shared" ca="1" si="113"/>
        <v>7</v>
      </c>
    </row>
    <row r="1464" spans="1:5" x14ac:dyDescent="0.2">
      <c r="A1464" t="str">
        <f t="shared" ca="1" si="110"/>
        <v>Other</v>
      </c>
      <c r="B1464" t="str">
        <f t="shared" ca="1" si="111"/>
        <v>Implants</v>
      </c>
      <c r="C1464">
        <f t="shared" si="114"/>
        <v>81</v>
      </c>
      <c r="D1464" t="str">
        <f t="shared" ca="1" si="112"/>
        <v>Implant dental work</v>
      </c>
      <c r="E1464">
        <f t="shared" ca="1" si="113"/>
        <v>18</v>
      </c>
    </row>
    <row r="1465" spans="1:5" x14ac:dyDescent="0.2">
      <c r="A1465" t="str">
        <f t="shared" ca="1" si="110"/>
        <v>Diagnostics and Preventative</v>
      </c>
      <c r="B1465" t="str">
        <f t="shared" ca="1" si="111"/>
        <v>Sealants</v>
      </c>
      <c r="C1465">
        <f t="shared" si="114"/>
        <v>81</v>
      </c>
      <c r="D1465">
        <f t="shared" ca="1" si="112"/>
        <v>0</v>
      </c>
      <c r="E1465">
        <f t="shared" ca="1" si="113"/>
        <v>6</v>
      </c>
    </row>
    <row r="1466" spans="1:5" x14ac:dyDescent="0.2">
      <c r="A1466" t="str">
        <f t="shared" ca="1" si="110"/>
        <v>Diagnostics and Preventative</v>
      </c>
      <c r="B1466" t="str">
        <f t="shared" ca="1" si="111"/>
        <v>Full-mouth x-ray</v>
      </c>
      <c r="C1466">
        <f t="shared" si="114"/>
        <v>81</v>
      </c>
      <c r="D1466">
        <f t="shared" ca="1" si="112"/>
        <v>0</v>
      </c>
      <c r="E1466">
        <f t="shared" ca="1" si="113"/>
        <v>3</v>
      </c>
    </row>
    <row r="1467" spans="1:5" x14ac:dyDescent="0.2">
      <c r="A1467" t="str">
        <f t="shared" ca="1" si="110"/>
        <v>Diagnostics and Preventative</v>
      </c>
      <c r="B1467" t="str">
        <f t="shared" ca="1" si="111"/>
        <v>Full-mouth x-ray</v>
      </c>
      <c r="C1467">
        <f t="shared" si="114"/>
        <v>81</v>
      </c>
      <c r="D1467">
        <f t="shared" ca="1" si="112"/>
        <v>0</v>
      </c>
      <c r="E1467">
        <f t="shared" ca="1" si="113"/>
        <v>3</v>
      </c>
    </row>
    <row r="1468" spans="1:5" x14ac:dyDescent="0.2">
      <c r="A1468" t="str">
        <f t="shared" ca="1" si="110"/>
        <v>Basic</v>
      </c>
      <c r="B1468" t="str">
        <f t="shared" ca="1" si="111"/>
        <v>endodontics</v>
      </c>
      <c r="C1468">
        <f t="shared" si="114"/>
        <v>81</v>
      </c>
      <c r="D1468" t="str">
        <f t="shared" ca="1" si="112"/>
        <v>Root canal, pulpal therapy</v>
      </c>
      <c r="E1468">
        <f t="shared" ca="1" si="113"/>
        <v>10</v>
      </c>
    </row>
    <row r="1469" spans="1:5" x14ac:dyDescent="0.2">
      <c r="A1469" t="str">
        <f t="shared" ca="1" si="110"/>
        <v>Diagnostics and Preventative</v>
      </c>
      <c r="B1469" t="str">
        <f t="shared" ca="1" si="111"/>
        <v>Sealants</v>
      </c>
      <c r="C1469">
        <f t="shared" si="114"/>
        <v>81</v>
      </c>
      <c r="D1469">
        <f t="shared" ca="1" si="112"/>
        <v>0</v>
      </c>
      <c r="E1469">
        <f t="shared" ca="1" si="113"/>
        <v>6</v>
      </c>
    </row>
    <row r="1470" spans="1:5" x14ac:dyDescent="0.2">
      <c r="A1470" t="str">
        <f t="shared" ca="1" si="110"/>
        <v>Orthodontics</v>
      </c>
      <c r="B1470" t="str">
        <f t="shared" ca="1" si="111"/>
        <v>orthodontics</v>
      </c>
      <c r="C1470">
        <f t="shared" si="114"/>
        <v>81</v>
      </c>
      <c r="D1470" t="str">
        <f t="shared" ca="1" si="112"/>
        <v>For eligible dependents to age 19</v>
      </c>
      <c r="E1470">
        <f t="shared" ca="1" si="113"/>
        <v>17</v>
      </c>
    </row>
    <row r="1471" spans="1:5" x14ac:dyDescent="0.2">
      <c r="A1471" t="str">
        <f t="shared" ca="1" si="110"/>
        <v>Basic</v>
      </c>
      <c r="B1471" t="str">
        <f t="shared" ca="1" si="111"/>
        <v>non-surgical periodontics</v>
      </c>
      <c r="C1471">
        <f t="shared" si="114"/>
        <v>81</v>
      </c>
      <c r="D1471" t="str">
        <f t="shared" ca="1" si="112"/>
        <v xml:space="preserve">Non-surgical treatment of the gums and supporting structures of the teeth </v>
      </c>
      <c r="E1471">
        <f t="shared" ca="1" si="113"/>
        <v>12</v>
      </c>
    </row>
    <row r="1472" spans="1:5" x14ac:dyDescent="0.2">
      <c r="A1472" t="str">
        <f t="shared" ca="1" si="110"/>
        <v>Other</v>
      </c>
      <c r="B1472" t="str">
        <f t="shared" ca="1" si="111"/>
        <v>Implants</v>
      </c>
      <c r="C1472">
        <f t="shared" si="114"/>
        <v>81</v>
      </c>
      <c r="D1472" t="str">
        <f t="shared" ca="1" si="112"/>
        <v>Implant dental work</v>
      </c>
      <c r="E1472">
        <f t="shared" ca="1" si="113"/>
        <v>18</v>
      </c>
    </row>
    <row r="1473" spans="1:5" x14ac:dyDescent="0.2">
      <c r="A1473" t="str">
        <f t="shared" ca="1" si="110"/>
        <v>Basic</v>
      </c>
      <c r="B1473" t="str">
        <f t="shared" ca="1" si="111"/>
        <v>surgical periodontics</v>
      </c>
      <c r="C1473">
        <f t="shared" si="114"/>
        <v>81</v>
      </c>
      <c r="D1473" t="str">
        <f t="shared" ca="1" si="112"/>
        <v>Surgical treatment of the gums and supporting structures of the teeth</v>
      </c>
      <c r="E1473">
        <f t="shared" ca="1" si="113"/>
        <v>11</v>
      </c>
    </row>
    <row r="1474" spans="1:5" x14ac:dyDescent="0.2">
      <c r="A1474" t="str">
        <f t="shared" ref="A1474:A1537" ca="1" si="115">INDEX(services,E1474,1)</f>
        <v>Basic</v>
      </c>
      <c r="B1474" t="str">
        <f t="shared" ref="B1474:B1537" ca="1" si="116">INDEX(services,E1474,2)</f>
        <v>basic restorative</v>
      </c>
      <c r="C1474">
        <f t="shared" si="114"/>
        <v>81</v>
      </c>
      <c r="D1474" t="str">
        <f t="shared" ref="D1474:D1537" ca="1" si="117">INDEX(services,E1474,3)</f>
        <v>Fillings (amalgam "silver" and composite "white" non-molar)</v>
      </c>
      <c r="E1474">
        <f t="shared" ref="E1474:E1537" ca="1" si="118">RANDBETWEEN(1,ROWS(services))</f>
        <v>8</v>
      </c>
    </row>
    <row r="1475" spans="1:5" x14ac:dyDescent="0.2">
      <c r="A1475" t="str">
        <f t="shared" ca="1" si="115"/>
        <v>Other</v>
      </c>
      <c r="B1475" t="str">
        <f t="shared" ca="1" si="116"/>
        <v>Implants</v>
      </c>
      <c r="C1475">
        <f t="shared" si="114"/>
        <v>81</v>
      </c>
      <c r="D1475" t="str">
        <f t="shared" ca="1" si="117"/>
        <v>Implant dental work</v>
      </c>
      <c r="E1475">
        <f t="shared" ca="1" si="118"/>
        <v>18</v>
      </c>
    </row>
    <row r="1476" spans="1:5" x14ac:dyDescent="0.2">
      <c r="A1476" t="str">
        <f t="shared" ca="1" si="115"/>
        <v>Basic</v>
      </c>
      <c r="B1476" t="str">
        <f t="shared" ca="1" si="116"/>
        <v>oral surgery</v>
      </c>
      <c r="C1476">
        <f t="shared" ref="C1476:C1539" si="119">IF(MOD(ROW(C1476)-2,18)&lt;&gt;0,C1475,C1475+1)</f>
        <v>81</v>
      </c>
      <c r="D1476" t="str">
        <f t="shared" ca="1" si="117"/>
        <v>Extraction and other surgery procedures, incl. pre- and post-operative care</v>
      </c>
      <c r="E1476">
        <f t="shared" ca="1" si="118"/>
        <v>9</v>
      </c>
    </row>
    <row r="1477" spans="1:5" x14ac:dyDescent="0.2">
      <c r="A1477" t="str">
        <f t="shared" ca="1" si="115"/>
        <v>Diagnostics and Preventative</v>
      </c>
      <c r="B1477" t="str">
        <f t="shared" ca="1" si="116"/>
        <v>Space Maintainers</v>
      </c>
      <c r="C1477">
        <f t="shared" si="119"/>
        <v>81</v>
      </c>
      <c r="D1477">
        <f t="shared" ca="1" si="117"/>
        <v>0</v>
      </c>
      <c r="E1477">
        <f t="shared" ca="1" si="118"/>
        <v>7</v>
      </c>
    </row>
    <row r="1478" spans="1:5" x14ac:dyDescent="0.2">
      <c r="A1478" t="str">
        <f t="shared" ca="1" si="115"/>
        <v>Basic</v>
      </c>
      <c r="B1478" t="str">
        <f t="shared" ca="1" si="116"/>
        <v>oral surgery</v>
      </c>
      <c r="C1478">
        <f t="shared" si="119"/>
        <v>82</v>
      </c>
      <c r="D1478" t="str">
        <f t="shared" ca="1" si="117"/>
        <v>Extraction and other surgery procedures, incl. pre- and post-operative care</v>
      </c>
      <c r="E1478">
        <f t="shared" ca="1" si="118"/>
        <v>9</v>
      </c>
    </row>
    <row r="1479" spans="1:5" x14ac:dyDescent="0.2">
      <c r="A1479" t="str">
        <f t="shared" ca="1" si="115"/>
        <v>Basic</v>
      </c>
      <c r="B1479" t="str">
        <f t="shared" ca="1" si="116"/>
        <v>surgical periodontics</v>
      </c>
      <c r="C1479">
        <f t="shared" si="119"/>
        <v>82</v>
      </c>
      <c r="D1479" t="str">
        <f t="shared" ca="1" si="117"/>
        <v>Surgical treatment of the gums and supporting structures of the teeth</v>
      </c>
      <c r="E1479">
        <f t="shared" ca="1" si="118"/>
        <v>11</v>
      </c>
    </row>
    <row r="1480" spans="1:5" x14ac:dyDescent="0.2">
      <c r="A1480" t="str">
        <f t="shared" ca="1" si="115"/>
        <v>Major</v>
      </c>
      <c r="B1480" t="str">
        <f t="shared" ca="1" si="116"/>
        <v>prosthodontics</v>
      </c>
      <c r="C1480">
        <f t="shared" si="119"/>
        <v>82</v>
      </c>
      <c r="D1480" t="str">
        <f t="shared" ca="1" si="117"/>
        <v>Procedures for replacement of missing teeth by construction or repair of bridges and partial or complete dentures</v>
      </c>
      <c r="E1480">
        <f t="shared" ca="1" si="118"/>
        <v>15</v>
      </c>
    </row>
    <row r="1481" spans="1:5" x14ac:dyDescent="0.2">
      <c r="A1481" t="str">
        <f t="shared" ca="1" si="115"/>
        <v>Diagnostics and Preventative</v>
      </c>
      <c r="B1481" t="str">
        <f t="shared" ca="1" si="116"/>
        <v>Prophylaxis</v>
      </c>
      <c r="C1481">
        <f t="shared" si="119"/>
        <v>82</v>
      </c>
      <c r="D1481">
        <f t="shared" ca="1" si="117"/>
        <v>0</v>
      </c>
      <c r="E1481">
        <f t="shared" ca="1" si="118"/>
        <v>4</v>
      </c>
    </row>
    <row r="1482" spans="1:5" x14ac:dyDescent="0.2">
      <c r="A1482" t="str">
        <f t="shared" ca="1" si="115"/>
        <v>Diagnostics and Preventative</v>
      </c>
      <c r="B1482" t="str">
        <f t="shared" ca="1" si="116"/>
        <v>Prophylaxis</v>
      </c>
      <c r="C1482">
        <f t="shared" si="119"/>
        <v>82</v>
      </c>
      <c r="D1482">
        <f t="shared" ca="1" si="117"/>
        <v>0</v>
      </c>
      <c r="E1482">
        <f t="shared" ca="1" si="118"/>
        <v>4</v>
      </c>
    </row>
    <row r="1483" spans="1:5" x14ac:dyDescent="0.2">
      <c r="A1483" t="str">
        <f t="shared" ca="1" si="115"/>
        <v>Major</v>
      </c>
      <c r="B1483" t="str">
        <f t="shared" ca="1" si="116"/>
        <v>temporomandibular joint dysfunction</v>
      </c>
      <c r="C1483">
        <f t="shared" si="119"/>
        <v>82</v>
      </c>
      <c r="D1483" t="str">
        <f t="shared" ca="1" si="117"/>
        <v>Services relating to hinging joints of the jaw</v>
      </c>
      <c r="E1483">
        <f t="shared" ca="1" si="118"/>
        <v>16</v>
      </c>
    </row>
    <row r="1484" spans="1:5" x14ac:dyDescent="0.2">
      <c r="A1484" t="str">
        <f t="shared" ca="1" si="115"/>
        <v>Diagnostics and Preventative</v>
      </c>
      <c r="B1484" t="str">
        <f t="shared" ca="1" si="116"/>
        <v>Prophylaxis</v>
      </c>
      <c r="C1484">
        <f t="shared" si="119"/>
        <v>82</v>
      </c>
      <c r="D1484">
        <f t="shared" ca="1" si="117"/>
        <v>0</v>
      </c>
      <c r="E1484">
        <f t="shared" ca="1" si="118"/>
        <v>4</v>
      </c>
    </row>
    <row r="1485" spans="1:5" x14ac:dyDescent="0.2">
      <c r="A1485" t="str">
        <f t="shared" ca="1" si="115"/>
        <v>Basic</v>
      </c>
      <c r="B1485" t="str">
        <f t="shared" ca="1" si="116"/>
        <v>general anesthesia</v>
      </c>
      <c r="C1485">
        <f t="shared" si="119"/>
        <v>82</v>
      </c>
      <c r="D1485" t="str">
        <f t="shared" ca="1" si="117"/>
        <v>Covered when used in conjunction with covered oral surgical procedures</v>
      </c>
      <c r="E1485">
        <f t="shared" ca="1" si="118"/>
        <v>13</v>
      </c>
    </row>
    <row r="1486" spans="1:5" x14ac:dyDescent="0.2">
      <c r="A1486" t="str">
        <f t="shared" ca="1" si="115"/>
        <v>Basic</v>
      </c>
      <c r="B1486" t="str">
        <f t="shared" ca="1" si="116"/>
        <v>basic restorative</v>
      </c>
      <c r="C1486">
        <f t="shared" si="119"/>
        <v>82</v>
      </c>
      <c r="D1486" t="str">
        <f t="shared" ca="1" si="117"/>
        <v>Fillings (amalgam "silver" and composite "white" non-molar)</v>
      </c>
      <c r="E1486">
        <f t="shared" ca="1" si="118"/>
        <v>8</v>
      </c>
    </row>
    <row r="1487" spans="1:5" x14ac:dyDescent="0.2">
      <c r="A1487" t="str">
        <f t="shared" ca="1" si="115"/>
        <v>Basic</v>
      </c>
      <c r="B1487" t="str">
        <f t="shared" ca="1" si="116"/>
        <v>surgical periodontics</v>
      </c>
      <c r="C1487">
        <f t="shared" si="119"/>
        <v>82</v>
      </c>
      <c r="D1487" t="str">
        <f t="shared" ca="1" si="117"/>
        <v>Surgical treatment of the gums and supporting structures of the teeth</v>
      </c>
      <c r="E1487">
        <f t="shared" ca="1" si="118"/>
        <v>11</v>
      </c>
    </row>
    <row r="1488" spans="1:5" x14ac:dyDescent="0.2">
      <c r="A1488" t="str">
        <f t="shared" ca="1" si="115"/>
        <v>Diagnostics and Preventative</v>
      </c>
      <c r="B1488" t="str">
        <f t="shared" ca="1" si="116"/>
        <v>Prophylaxis</v>
      </c>
      <c r="C1488">
        <f t="shared" si="119"/>
        <v>82</v>
      </c>
      <c r="D1488">
        <f t="shared" ca="1" si="117"/>
        <v>0</v>
      </c>
      <c r="E1488">
        <f t="shared" ca="1" si="118"/>
        <v>4</v>
      </c>
    </row>
    <row r="1489" spans="1:5" x14ac:dyDescent="0.2">
      <c r="A1489" t="str">
        <f t="shared" ca="1" si="115"/>
        <v>Diagnostics and Preventative</v>
      </c>
      <c r="B1489" t="str">
        <f t="shared" ca="1" si="116"/>
        <v>Space Maintainers</v>
      </c>
      <c r="C1489">
        <f t="shared" si="119"/>
        <v>82</v>
      </c>
      <c r="D1489">
        <f t="shared" ca="1" si="117"/>
        <v>0</v>
      </c>
      <c r="E1489">
        <f t="shared" ca="1" si="118"/>
        <v>7</v>
      </c>
    </row>
    <row r="1490" spans="1:5" x14ac:dyDescent="0.2">
      <c r="A1490" t="str">
        <f t="shared" ca="1" si="115"/>
        <v>Basic</v>
      </c>
      <c r="B1490" t="str">
        <f t="shared" ca="1" si="116"/>
        <v>oral surgery</v>
      </c>
      <c r="C1490">
        <f t="shared" si="119"/>
        <v>82</v>
      </c>
      <c r="D1490" t="str">
        <f t="shared" ca="1" si="117"/>
        <v>Extraction and other surgery procedures, incl. pre- and post-operative care</v>
      </c>
      <c r="E1490">
        <f t="shared" ca="1" si="118"/>
        <v>9</v>
      </c>
    </row>
    <row r="1491" spans="1:5" x14ac:dyDescent="0.2">
      <c r="A1491" t="str">
        <f t="shared" ca="1" si="115"/>
        <v>Orthodontics</v>
      </c>
      <c r="B1491" t="str">
        <f t="shared" ca="1" si="116"/>
        <v>orthodontics</v>
      </c>
      <c r="C1491">
        <f t="shared" si="119"/>
        <v>82</v>
      </c>
      <c r="D1491" t="str">
        <f t="shared" ca="1" si="117"/>
        <v>For eligible dependents to age 19</v>
      </c>
      <c r="E1491">
        <f t="shared" ca="1" si="118"/>
        <v>17</v>
      </c>
    </row>
    <row r="1492" spans="1:5" x14ac:dyDescent="0.2">
      <c r="A1492" t="str">
        <f t="shared" ca="1" si="115"/>
        <v>Basic</v>
      </c>
      <c r="B1492" t="str">
        <f t="shared" ca="1" si="116"/>
        <v>non-surgical periodontics</v>
      </c>
      <c r="C1492">
        <f t="shared" si="119"/>
        <v>82</v>
      </c>
      <c r="D1492" t="str">
        <f t="shared" ca="1" si="117"/>
        <v xml:space="preserve">Non-surgical treatment of the gums and supporting structures of the teeth </v>
      </c>
      <c r="E1492">
        <f t="shared" ca="1" si="118"/>
        <v>12</v>
      </c>
    </row>
    <row r="1493" spans="1:5" x14ac:dyDescent="0.2">
      <c r="A1493" t="str">
        <f t="shared" ca="1" si="115"/>
        <v>Orthodontics</v>
      </c>
      <c r="B1493" t="str">
        <f t="shared" ca="1" si="116"/>
        <v>orthodontics</v>
      </c>
      <c r="C1493">
        <f t="shared" si="119"/>
        <v>82</v>
      </c>
      <c r="D1493" t="str">
        <f t="shared" ca="1" si="117"/>
        <v>For eligible dependents to age 19</v>
      </c>
      <c r="E1493">
        <f t="shared" ca="1" si="118"/>
        <v>17</v>
      </c>
    </row>
    <row r="1494" spans="1:5" x14ac:dyDescent="0.2">
      <c r="A1494" t="str">
        <f t="shared" ca="1" si="115"/>
        <v>Diagnostics and Preventative</v>
      </c>
      <c r="B1494" t="str">
        <f t="shared" ca="1" si="116"/>
        <v>Fluoride treatments</v>
      </c>
      <c r="C1494">
        <f t="shared" si="119"/>
        <v>82</v>
      </c>
      <c r="D1494">
        <f t="shared" ca="1" si="117"/>
        <v>0</v>
      </c>
      <c r="E1494">
        <f t="shared" ca="1" si="118"/>
        <v>5</v>
      </c>
    </row>
    <row r="1495" spans="1:5" x14ac:dyDescent="0.2">
      <c r="A1495" t="str">
        <f t="shared" ca="1" si="115"/>
        <v>Diagnostics and Preventative</v>
      </c>
      <c r="B1495" t="str">
        <f t="shared" ca="1" si="116"/>
        <v>Fluoride treatments</v>
      </c>
      <c r="C1495">
        <f t="shared" si="119"/>
        <v>82</v>
      </c>
      <c r="D1495">
        <f t="shared" ca="1" si="117"/>
        <v>0</v>
      </c>
      <c r="E1495">
        <f t="shared" ca="1" si="118"/>
        <v>5</v>
      </c>
    </row>
    <row r="1496" spans="1:5" x14ac:dyDescent="0.2">
      <c r="A1496" t="str">
        <f t="shared" ca="1" si="115"/>
        <v>Basic</v>
      </c>
      <c r="B1496" t="str">
        <f t="shared" ca="1" si="116"/>
        <v>basic restorative</v>
      </c>
      <c r="C1496">
        <f t="shared" si="119"/>
        <v>83</v>
      </c>
      <c r="D1496" t="str">
        <f t="shared" ca="1" si="117"/>
        <v>Fillings (amalgam "silver" and composite "white" non-molar)</v>
      </c>
      <c r="E1496">
        <f t="shared" ca="1" si="118"/>
        <v>8</v>
      </c>
    </row>
    <row r="1497" spans="1:5" x14ac:dyDescent="0.2">
      <c r="A1497" t="str">
        <f t="shared" ca="1" si="115"/>
        <v>Diagnostics and Preventative</v>
      </c>
      <c r="B1497" t="str">
        <f t="shared" ca="1" si="116"/>
        <v>Fluoride treatments</v>
      </c>
      <c r="C1497">
        <f t="shared" si="119"/>
        <v>83</v>
      </c>
      <c r="D1497">
        <f t="shared" ca="1" si="117"/>
        <v>0</v>
      </c>
      <c r="E1497">
        <f t="shared" ca="1" si="118"/>
        <v>5</v>
      </c>
    </row>
    <row r="1498" spans="1:5" x14ac:dyDescent="0.2">
      <c r="A1498" t="str">
        <f t="shared" ca="1" si="115"/>
        <v>Basic</v>
      </c>
      <c r="B1498" t="str">
        <f t="shared" ca="1" si="116"/>
        <v>surgical periodontics</v>
      </c>
      <c r="C1498">
        <f t="shared" si="119"/>
        <v>83</v>
      </c>
      <c r="D1498" t="str">
        <f t="shared" ca="1" si="117"/>
        <v>Surgical treatment of the gums and supporting structures of the teeth</v>
      </c>
      <c r="E1498">
        <f t="shared" ca="1" si="118"/>
        <v>11</v>
      </c>
    </row>
    <row r="1499" spans="1:5" x14ac:dyDescent="0.2">
      <c r="A1499" t="str">
        <f t="shared" ca="1" si="115"/>
        <v>Major</v>
      </c>
      <c r="B1499" t="str">
        <f t="shared" ca="1" si="116"/>
        <v>prosthodontics</v>
      </c>
      <c r="C1499">
        <f t="shared" si="119"/>
        <v>83</v>
      </c>
      <c r="D1499" t="str">
        <f t="shared" ca="1" si="117"/>
        <v>Procedures for replacement of missing teeth by construction or repair of bridges and partial or complete dentures</v>
      </c>
      <c r="E1499">
        <f t="shared" ca="1" si="118"/>
        <v>15</v>
      </c>
    </row>
    <row r="1500" spans="1:5" x14ac:dyDescent="0.2">
      <c r="A1500" t="str">
        <f t="shared" ca="1" si="115"/>
        <v>Diagnostics and Preventative</v>
      </c>
      <c r="B1500" t="str">
        <f t="shared" ca="1" si="116"/>
        <v>Full-mouth x-ray</v>
      </c>
      <c r="C1500">
        <f t="shared" si="119"/>
        <v>83</v>
      </c>
      <c r="D1500">
        <f t="shared" ca="1" si="117"/>
        <v>0</v>
      </c>
      <c r="E1500">
        <f t="shared" ca="1" si="118"/>
        <v>3</v>
      </c>
    </row>
    <row r="1501" spans="1:5" x14ac:dyDescent="0.2">
      <c r="A1501" t="str">
        <f t="shared" ca="1" si="115"/>
        <v>Other</v>
      </c>
      <c r="B1501" t="str">
        <f t="shared" ca="1" si="116"/>
        <v>Implants</v>
      </c>
      <c r="C1501">
        <f t="shared" si="119"/>
        <v>83</v>
      </c>
      <c r="D1501" t="str">
        <f t="shared" ca="1" si="117"/>
        <v>Implant dental work</v>
      </c>
      <c r="E1501">
        <f t="shared" ca="1" si="118"/>
        <v>18</v>
      </c>
    </row>
    <row r="1502" spans="1:5" x14ac:dyDescent="0.2">
      <c r="A1502" t="str">
        <f t="shared" ca="1" si="115"/>
        <v>Diagnostics and Preventative</v>
      </c>
      <c r="B1502" t="str">
        <f t="shared" ca="1" si="116"/>
        <v>Full-mouth x-ray</v>
      </c>
      <c r="C1502">
        <f t="shared" si="119"/>
        <v>83</v>
      </c>
      <c r="D1502">
        <f t="shared" ca="1" si="117"/>
        <v>0</v>
      </c>
      <c r="E1502">
        <f t="shared" ca="1" si="118"/>
        <v>3</v>
      </c>
    </row>
    <row r="1503" spans="1:5" x14ac:dyDescent="0.2">
      <c r="A1503" t="str">
        <f t="shared" ca="1" si="115"/>
        <v>Basic</v>
      </c>
      <c r="B1503" t="str">
        <f t="shared" ca="1" si="116"/>
        <v>surgical periodontics</v>
      </c>
      <c r="C1503">
        <f t="shared" si="119"/>
        <v>83</v>
      </c>
      <c r="D1503" t="str">
        <f t="shared" ca="1" si="117"/>
        <v>Surgical treatment of the gums and supporting structures of the teeth</v>
      </c>
      <c r="E1503">
        <f t="shared" ca="1" si="118"/>
        <v>11</v>
      </c>
    </row>
    <row r="1504" spans="1:5" x14ac:dyDescent="0.2">
      <c r="A1504" t="str">
        <f t="shared" ca="1" si="115"/>
        <v>Basic</v>
      </c>
      <c r="B1504" t="str">
        <f t="shared" ca="1" si="116"/>
        <v>oral surgery</v>
      </c>
      <c r="C1504">
        <f t="shared" si="119"/>
        <v>83</v>
      </c>
      <c r="D1504" t="str">
        <f t="shared" ca="1" si="117"/>
        <v>Extraction and other surgery procedures, incl. pre- and post-operative care</v>
      </c>
      <c r="E1504">
        <f t="shared" ca="1" si="118"/>
        <v>9</v>
      </c>
    </row>
    <row r="1505" spans="1:5" x14ac:dyDescent="0.2">
      <c r="A1505" t="str">
        <f t="shared" ca="1" si="115"/>
        <v>Orthodontics</v>
      </c>
      <c r="B1505" t="str">
        <f t="shared" ca="1" si="116"/>
        <v>orthodontics</v>
      </c>
      <c r="C1505">
        <f t="shared" si="119"/>
        <v>83</v>
      </c>
      <c r="D1505" t="str">
        <f t="shared" ca="1" si="117"/>
        <v>For eligible dependents to age 19</v>
      </c>
      <c r="E1505">
        <f t="shared" ca="1" si="118"/>
        <v>17</v>
      </c>
    </row>
    <row r="1506" spans="1:5" x14ac:dyDescent="0.2">
      <c r="A1506" t="str">
        <f t="shared" ca="1" si="115"/>
        <v>Other</v>
      </c>
      <c r="B1506" t="str">
        <f t="shared" ca="1" si="116"/>
        <v>Implants</v>
      </c>
      <c r="C1506">
        <f t="shared" si="119"/>
        <v>83</v>
      </c>
      <c r="D1506" t="str">
        <f t="shared" ca="1" si="117"/>
        <v>Implant dental work</v>
      </c>
      <c r="E1506">
        <f t="shared" ca="1" si="118"/>
        <v>18</v>
      </c>
    </row>
    <row r="1507" spans="1:5" x14ac:dyDescent="0.2">
      <c r="A1507" t="str">
        <f t="shared" ca="1" si="115"/>
        <v>Basic</v>
      </c>
      <c r="B1507" t="str">
        <f t="shared" ca="1" si="116"/>
        <v>surgical periodontics</v>
      </c>
      <c r="C1507">
        <f t="shared" si="119"/>
        <v>83</v>
      </c>
      <c r="D1507" t="str">
        <f t="shared" ca="1" si="117"/>
        <v>Surgical treatment of the gums and supporting structures of the teeth</v>
      </c>
      <c r="E1507">
        <f t="shared" ca="1" si="118"/>
        <v>11</v>
      </c>
    </row>
    <row r="1508" spans="1:5" x14ac:dyDescent="0.2">
      <c r="A1508" t="str">
        <f t="shared" ca="1" si="115"/>
        <v>Major</v>
      </c>
      <c r="B1508" t="str">
        <f t="shared" ca="1" si="116"/>
        <v>temporomandibular joint dysfunction</v>
      </c>
      <c r="C1508">
        <f t="shared" si="119"/>
        <v>83</v>
      </c>
      <c r="D1508" t="str">
        <f t="shared" ca="1" si="117"/>
        <v>Services relating to hinging joints of the jaw</v>
      </c>
      <c r="E1508">
        <f t="shared" ca="1" si="118"/>
        <v>16</v>
      </c>
    </row>
    <row r="1509" spans="1:5" x14ac:dyDescent="0.2">
      <c r="A1509" t="str">
        <f t="shared" ca="1" si="115"/>
        <v>Diagnostics and Preventative</v>
      </c>
      <c r="B1509" t="str">
        <f t="shared" ca="1" si="116"/>
        <v>Bitewing x-rays</v>
      </c>
      <c r="C1509">
        <f t="shared" si="119"/>
        <v>83</v>
      </c>
      <c r="D1509">
        <f t="shared" ca="1" si="117"/>
        <v>0</v>
      </c>
      <c r="E1509">
        <f t="shared" ca="1" si="118"/>
        <v>2</v>
      </c>
    </row>
    <row r="1510" spans="1:5" x14ac:dyDescent="0.2">
      <c r="A1510" t="str">
        <f t="shared" ca="1" si="115"/>
        <v>Orthodontics</v>
      </c>
      <c r="B1510" t="str">
        <f t="shared" ca="1" si="116"/>
        <v>orthodontics</v>
      </c>
      <c r="C1510">
        <f t="shared" si="119"/>
        <v>83</v>
      </c>
      <c r="D1510" t="str">
        <f t="shared" ca="1" si="117"/>
        <v>For eligible dependents to age 19</v>
      </c>
      <c r="E1510">
        <f t="shared" ca="1" si="118"/>
        <v>17</v>
      </c>
    </row>
    <row r="1511" spans="1:5" x14ac:dyDescent="0.2">
      <c r="A1511" t="str">
        <f t="shared" ca="1" si="115"/>
        <v>Diagnostics and Preventative</v>
      </c>
      <c r="B1511" t="str">
        <f t="shared" ca="1" si="116"/>
        <v>Prophylaxis</v>
      </c>
      <c r="C1511">
        <f t="shared" si="119"/>
        <v>83</v>
      </c>
      <c r="D1511">
        <f t="shared" ca="1" si="117"/>
        <v>0</v>
      </c>
      <c r="E1511">
        <f t="shared" ca="1" si="118"/>
        <v>4</v>
      </c>
    </row>
    <row r="1512" spans="1:5" x14ac:dyDescent="0.2">
      <c r="A1512" t="str">
        <f t="shared" ca="1" si="115"/>
        <v>Diagnostics and Preventative</v>
      </c>
      <c r="B1512" t="str">
        <f t="shared" ca="1" si="116"/>
        <v>Prophylaxis</v>
      </c>
      <c r="C1512">
        <f t="shared" si="119"/>
        <v>83</v>
      </c>
      <c r="D1512">
        <f t="shared" ca="1" si="117"/>
        <v>0</v>
      </c>
      <c r="E1512">
        <f t="shared" ca="1" si="118"/>
        <v>4</v>
      </c>
    </row>
    <row r="1513" spans="1:5" x14ac:dyDescent="0.2">
      <c r="A1513" t="str">
        <f t="shared" ca="1" si="115"/>
        <v>Diagnostics and Preventative</v>
      </c>
      <c r="B1513" t="str">
        <f t="shared" ca="1" si="116"/>
        <v>Prophylaxis</v>
      </c>
      <c r="C1513">
        <f t="shared" si="119"/>
        <v>83</v>
      </c>
      <c r="D1513">
        <f t="shared" ca="1" si="117"/>
        <v>0</v>
      </c>
      <c r="E1513">
        <f t="shared" ca="1" si="118"/>
        <v>4</v>
      </c>
    </row>
    <row r="1514" spans="1:5" x14ac:dyDescent="0.2">
      <c r="A1514" t="str">
        <f t="shared" ca="1" si="115"/>
        <v>Basic</v>
      </c>
      <c r="B1514" t="str">
        <f t="shared" ca="1" si="116"/>
        <v>oral surgery</v>
      </c>
      <c r="C1514">
        <f t="shared" si="119"/>
        <v>84</v>
      </c>
      <c r="D1514" t="str">
        <f t="shared" ca="1" si="117"/>
        <v>Extraction and other surgery procedures, incl. pre- and post-operative care</v>
      </c>
      <c r="E1514">
        <f t="shared" ca="1" si="118"/>
        <v>9</v>
      </c>
    </row>
    <row r="1515" spans="1:5" x14ac:dyDescent="0.2">
      <c r="A1515" t="str">
        <f t="shared" ca="1" si="115"/>
        <v>Diagnostics and Preventative</v>
      </c>
      <c r="B1515" t="str">
        <f t="shared" ca="1" si="116"/>
        <v>Fluoride treatments</v>
      </c>
      <c r="C1515">
        <f t="shared" si="119"/>
        <v>84</v>
      </c>
      <c r="D1515">
        <f t="shared" ca="1" si="117"/>
        <v>0</v>
      </c>
      <c r="E1515">
        <f t="shared" ca="1" si="118"/>
        <v>5</v>
      </c>
    </row>
    <row r="1516" spans="1:5" x14ac:dyDescent="0.2">
      <c r="A1516" t="str">
        <f t="shared" ca="1" si="115"/>
        <v>Basic</v>
      </c>
      <c r="B1516" t="str">
        <f t="shared" ca="1" si="116"/>
        <v>non-surgical periodontics</v>
      </c>
      <c r="C1516">
        <f t="shared" si="119"/>
        <v>84</v>
      </c>
      <c r="D1516" t="str">
        <f t="shared" ca="1" si="117"/>
        <v xml:space="preserve">Non-surgical treatment of the gums and supporting structures of the teeth </v>
      </c>
      <c r="E1516">
        <f t="shared" ca="1" si="118"/>
        <v>12</v>
      </c>
    </row>
    <row r="1517" spans="1:5" x14ac:dyDescent="0.2">
      <c r="A1517" t="str">
        <f t="shared" ca="1" si="115"/>
        <v>Major</v>
      </c>
      <c r="B1517" t="str">
        <f t="shared" ca="1" si="116"/>
        <v>prosthodontics</v>
      </c>
      <c r="C1517">
        <f t="shared" si="119"/>
        <v>84</v>
      </c>
      <c r="D1517" t="str">
        <f t="shared" ca="1" si="117"/>
        <v>Procedures for replacement of missing teeth by construction or repair of bridges and partial or complete dentures</v>
      </c>
      <c r="E1517">
        <f t="shared" ca="1" si="118"/>
        <v>15</v>
      </c>
    </row>
    <row r="1518" spans="1:5" x14ac:dyDescent="0.2">
      <c r="A1518" t="str">
        <f t="shared" ca="1" si="115"/>
        <v>Diagnostics and Preventative</v>
      </c>
      <c r="B1518" t="str">
        <f t="shared" ca="1" si="116"/>
        <v>Prophylaxis</v>
      </c>
      <c r="C1518">
        <f t="shared" si="119"/>
        <v>84</v>
      </c>
      <c r="D1518">
        <f t="shared" ca="1" si="117"/>
        <v>0</v>
      </c>
      <c r="E1518">
        <f t="shared" ca="1" si="118"/>
        <v>4</v>
      </c>
    </row>
    <row r="1519" spans="1:5" x14ac:dyDescent="0.2">
      <c r="A1519" t="str">
        <f t="shared" ca="1" si="115"/>
        <v>Basic</v>
      </c>
      <c r="B1519" t="str">
        <f t="shared" ca="1" si="116"/>
        <v>endodontics</v>
      </c>
      <c r="C1519">
        <f t="shared" si="119"/>
        <v>84</v>
      </c>
      <c r="D1519" t="str">
        <f t="shared" ca="1" si="117"/>
        <v>Root canal, pulpal therapy</v>
      </c>
      <c r="E1519">
        <f t="shared" ca="1" si="118"/>
        <v>10</v>
      </c>
    </row>
    <row r="1520" spans="1:5" x14ac:dyDescent="0.2">
      <c r="A1520" t="str">
        <f t="shared" ca="1" si="115"/>
        <v>Major</v>
      </c>
      <c r="B1520" t="str">
        <f t="shared" ca="1" si="116"/>
        <v>prosthodontics</v>
      </c>
      <c r="C1520">
        <f t="shared" si="119"/>
        <v>84</v>
      </c>
      <c r="D1520" t="str">
        <f t="shared" ca="1" si="117"/>
        <v>Procedures for replacement of missing teeth by construction or repair of bridges and partial or complete dentures</v>
      </c>
      <c r="E1520">
        <f t="shared" ca="1" si="118"/>
        <v>15</v>
      </c>
    </row>
    <row r="1521" spans="1:5" x14ac:dyDescent="0.2">
      <c r="A1521" t="str">
        <f t="shared" ca="1" si="115"/>
        <v>Major</v>
      </c>
      <c r="B1521" t="str">
        <f t="shared" ca="1" si="116"/>
        <v>temporomandibular joint dysfunction</v>
      </c>
      <c r="C1521">
        <f t="shared" si="119"/>
        <v>84</v>
      </c>
      <c r="D1521" t="str">
        <f t="shared" ca="1" si="117"/>
        <v>Services relating to hinging joints of the jaw</v>
      </c>
      <c r="E1521">
        <f t="shared" ca="1" si="118"/>
        <v>16</v>
      </c>
    </row>
    <row r="1522" spans="1:5" x14ac:dyDescent="0.2">
      <c r="A1522" t="str">
        <f t="shared" ca="1" si="115"/>
        <v>Basic</v>
      </c>
      <c r="B1522" t="str">
        <f t="shared" ca="1" si="116"/>
        <v>endodontics</v>
      </c>
      <c r="C1522">
        <f t="shared" si="119"/>
        <v>84</v>
      </c>
      <c r="D1522" t="str">
        <f t="shared" ca="1" si="117"/>
        <v>Root canal, pulpal therapy</v>
      </c>
      <c r="E1522">
        <f t="shared" ca="1" si="118"/>
        <v>10</v>
      </c>
    </row>
    <row r="1523" spans="1:5" x14ac:dyDescent="0.2">
      <c r="A1523" t="str">
        <f t="shared" ca="1" si="115"/>
        <v>Major</v>
      </c>
      <c r="B1523" t="str">
        <f t="shared" ca="1" si="116"/>
        <v>major restorative</v>
      </c>
      <c r="C1523">
        <f t="shared" si="119"/>
        <v>84</v>
      </c>
      <c r="D1523" t="str">
        <f t="shared" ca="1" si="117"/>
        <v>Single crowns, inlays, onlays</v>
      </c>
      <c r="E1523">
        <f t="shared" ca="1" si="118"/>
        <v>14</v>
      </c>
    </row>
    <row r="1524" spans="1:5" x14ac:dyDescent="0.2">
      <c r="A1524" t="str">
        <f t="shared" ca="1" si="115"/>
        <v>Diagnostics and Preventative</v>
      </c>
      <c r="B1524" t="str">
        <f t="shared" ca="1" si="116"/>
        <v>Fluoride treatments</v>
      </c>
      <c r="C1524">
        <f t="shared" si="119"/>
        <v>84</v>
      </c>
      <c r="D1524">
        <f t="shared" ca="1" si="117"/>
        <v>0</v>
      </c>
      <c r="E1524">
        <f t="shared" ca="1" si="118"/>
        <v>5</v>
      </c>
    </row>
    <row r="1525" spans="1:5" x14ac:dyDescent="0.2">
      <c r="A1525" t="str">
        <f t="shared" ca="1" si="115"/>
        <v>Basic</v>
      </c>
      <c r="B1525" t="str">
        <f t="shared" ca="1" si="116"/>
        <v>surgical periodontics</v>
      </c>
      <c r="C1525">
        <f t="shared" si="119"/>
        <v>84</v>
      </c>
      <c r="D1525" t="str">
        <f t="shared" ca="1" si="117"/>
        <v>Surgical treatment of the gums and supporting structures of the teeth</v>
      </c>
      <c r="E1525">
        <f t="shared" ca="1" si="118"/>
        <v>11</v>
      </c>
    </row>
    <row r="1526" spans="1:5" x14ac:dyDescent="0.2">
      <c r="A1526" t="str">
        <f t="shared" ca="1" si="115"/>
        <v>Basic</v>
      </c>
      <c r="B1526" t="str">
        <f t="shared" ca="1" si="116"/>
        <v>oral surgery</v>
      </c>
      <c r="C1526">
        <f t="shared" si="119"/>
        <v>84</v>
      </c>
      <c r="D1526" t="str">
        <f t="shared" ca="1" si="117"/>
        <v>Extraction and other surgery procedures, incl. pre- and post-operative care</v>
      </c>
      <c r="E1526">
        <f t="shared" ca="1" si="118"/>
        <v>9</v>
      </c>
    </row>
    <row r="1527" spans="1:5" x14ac:dyDescent="0.2">
      <c r="A1527" t="str">
        <f t="shared" ca="1" si="115"/>
        <v>Diagnostics and Preventative</v>
      </c>
      <c r="B1527" t="str">
        <f t="shared" ca="1" si="116"/>
        <v>Prophylaxis</v>
      </c>
      <c r="C1527">
        <f t="shared" si="119"/>
        <v>84</v>
      </c>
      <c r="D1527">
        <f t="shared" ca="1" si="117"/>
        <v>0</v>
      </c>
      <c r="E1527">
        <f t="shared" ca="1" si="118"/>
        <v>4</v>
      </c>
    </row>
    <row r="1528" spans="1:5" x14ac:dyDescent="0.2">
      <c r="A1528" t="str">
        <f t="shared" ca="1" si="115"/>
        <v>Diagnostics and Preventative</v>
      </c>
      <c r="B1528" t="str">
        <f t="shared" ca="1" si="116"/>
        <v>Periodic Exams</v>
      </c>
      <c r="C1528">
        <f t="shared" si="119"/>
        <v>84</v>
      </c>
      <c r="D1528">
        <f t="shared" ca="1" si="117"/>
        <v>0</v>
      </c>
      <c r="E1528">
        <f t="shared" ca="1" si="118"/>
        <v>1</v>
      </c>
    </row>
    <row r="1529" spans="1:5" x14ac:dyDescent="0.2">
      <c r="A1529" t="str">
        <f t="shared" ca="1" si="115"/>
        <v>Basic</v>
      </c>
      <c r="B1529" t="str">
        <f t="shared" ca="1" si="116"/>
        <v>general anesthesia</v>
      </c>
      <c r="C1529">
        <f t="shared" si="119"/>
        <v>84</v>
      </c>
      <c r="D1529" t="str">
        <f t="shared" ca="1" si="117"/>
        <v>Covered when used in conjunction with covered oral surgical procedures</v>
      </c>
      <c r="E1529">
        <f t="shared" ca="1" si="118"/>
        <v>13</v>
      </c>
    </row>
    <row r="1530" spans="1:5" x14ac:dyDescent="0.2">
      <c r="A1530" t="str">
        <f t="shared" ca="1" si="115"/>
        <v>Major</v>
      </c>
      <c r="B1530" t="str">
        <f t="shared" ca="1" si="116"/>
        <v>temporomandibular joint dysfunction</v>
      </c>
      <c r="C1530">
        <f t="shared" si="119"/>
        <v>84</v>
      </c>
      <c r="D1530" t="str">
        <f t="shared" ca="1" si="117"/>
        <v>Services relating to hinging joints of the jaw</v>
      </c>
      <c r="E1530">
        <f t="shared" ca="1" si="118"/>
        <v>16</v>
      </c>
    </row>
    <row r="1531" spans="1:5" x14ac:dyDescent="0.2">
      <c r="A1531" t="str">
        <f t="shared" ca="1" si="115"/>
        <v>Basic</v>
      </c>
      <c r="B1531" t="str">
        <f t="shared" ca="1" si="116"/>
        <v>general anesthesia</v>
      </c>
      <c r="C1531">
        <f t="shared" si="119"/>
        <v>84</v>
      </c>
      <c r="D1531" t="str">
        <f t="shared" ca="1" si="117"/>
        <v>Covered when used in conjunction with covered oral surgical procedures</v>
      </c>
      <c r="E1531">
        <f t="shared" ca="1" si="118"/>
        <v>13</v>
      </c>
    </row>
    <row r="1532" spans="1:5" x14ac:dyDescent="0.2">
      <c r="A1532" t="str">
        <f t="shared" ca="1" si="115"/>
        <v>Diagnostics and Preventative</v>
      </c>
      <c r="B1532" t="str">
        <f t="shared" ca="1" si="116"/>
        <v>Bitewing x-rays</v>
      </c>
      <c r="C1532">
        <f t="shared" si="119"/>
        <v>85</v>
      </c>
      <c r="D1532">
        <f t="shared" ca="1" si="117"/>
        <v>0</v>
      </c>
      <c r="E1532">
        <f t="shared" ca="1" si="118"/>
        <v>2</v>
      </c>
    </row>
    <row r="1533" spans="1:5" x14ac:dyDescent="0.2">
      <c r="A1533" t="str">
        <f t="shared" ca="1" si="115"/>
        <v>Diagnostics and Preventative</v>
      </c>
      <c r="B1533" t="str">
        <f t="shared" ca="1" si="116"/>
        <v>Bitewing x-rays</v>
      </c>
      <c r="C1533">
        <f t="shared" si="119"/>
        <v>85</v>
      </c>
      <c r="D1533">
        <f t="shared" ca="1" si="117"/>
        <v>0</v>
      </c>
      <c r="E1533">
        <f t="shared" ca="1" si="118"/>
        <v>2</v>
      </c>
    </row>
    <row r="1534" spans="1:5" x14ac:dyDescent="0.2">
      <c r="A1534" t="str">
        <f t="shared" ca="1" si="115"/>
        <v>Diagnostics and Preventative</v>
      </c>
      <c r="B1534" t="str">
        <f t="shared" ca="1" si="116"/>
        <v>Fluoride treatments</v>
      </c>
      <c r="C1534">
        <f t="shared" si="119"/>
        <v>85</v>
      </c>
      <c r="D1534">
        <f t="shared" ca="1" si="117"/>
        <v>0</v>
      </c>
      <c r="E1534">
        <f t="shared" ca="1" si="118"/>
        <v>5</v>
      </c>
    </row>
    <row r="1535" spans="1:5" x14ac:dyDescent="0.2">
      <c r="A1535" t="str">
        <f t="shared" ca="1" si="115"/>
        <v>Major</v>
      </c>
      <c r="B1535" t="str">
        <f t="shared" ca="1" si="116"/>
        <v>prosthodontics</v>
      </c>
      <c r="C1535">
        <f t="shared" si="119"/>
        <v>85</v>
      </c>
      <c r="D1535" t="str">
        <f t="shared" ca="1" si="117"/>
        <v>Procedures for replacement of missing teeth by construction or repair of bridges and partial or complete dentures</v>
      </c>
      <c r="E1535">
        <f t="shared" ca="1" si="118"/>
        <v>15</v>
      </c>
    </row>
    <row r="1536" spans="1:5" x14ac:dyDescent="0.2">
      <c r="A1536" t="str">
        <f t="shared" ca="1" si="115"/>
        <v>Diagnostics and Preventative</v>
      </c>
      <c r="B1536" t="str">
        <f t="shared" ca="1" si="116"/>
        <v>Fluoride treatments</v>
      </c>
      <c r="C1536">
        <f t="shared" si="119"/>
        <v>85</v>
      </c>
      <c r="D1536">
        <f t="shared" ca="1" si="117"/>
        <v>0</v>
      </c>
      <c r="E1536">
        <f t="shared" ca="1" si="118"/>
        <v>5</v>
      </c>
    </row>
    <row r="1537" spans="1:5" x14ac:dyDescent="0.2">
      <c r="A1537" t="str">
        <f t="shared" ca="1" si="115"/>
        <v>Basic</v>
      </c>
      <c r="B1537" t="str">
        <f t="shared" ca="1" si="116"/>
        <v>endodontics</v>
      </c>
      <c r="C1537">
        <f t="shared" si="119"/>
        <v>85</v>
      </c>
      <c r="D1537" t="str">
        <f t="shared" ca="1" si="117"/>
        <v>Root canal, pulpal therapy</v>
      </c>
      <c r="E1537">
        <f t="shared" ca="1" si="118"/>
        <v>10</v>
      </c>
    </row>
    <row r="1538" spans="1:5" x14ac:dyDescent="0.2">
      <c r="A1538" t="str">
        <f t="shared" ref="A1538:A1601" ca="1" si="120">INDEX(services,E1538,1)</f>
        <v>Basic</v>
      </c>
      <c r="B1538" t="str">
        <f t="shared" ref="B1538:B1601" ca="1" si="121">INDEX(services,E1538,2)</f>
        <v>non-surgical periodontics</v>
      </c>
      <c r="C1538">
        <f t="shared" si="119"/>
        <v>85</v>
      </c>
      <c r="D1538" t="str">
        <f t="shared" ref="D1538:D1601" ca="1" si="122">INDEX(services,E1538,3)</f>
        <v xml:space="preserve">Non-surgical treatment of the gums and supporting structures of the teeth </v>
      </c>
      <c r="E1538">
        <f t="shared" ref="E1538:E1601" ca="1" si="123">RANDBETWEEN(1,ROWS(services))</f>
        <v>12</v>
      </c>
    </row>
    <row r="1539" spans="1:5" x14ac:dyDescent="0.2">
      <c r="A1539" t="str">
        <f t="shared" ca="1" si="120"/>
        <v>Diagnostics and Preventative</v>
      </c>
      <c r="B1539" t="str">
        <f t="shared" ca="1" si="121"/>
        <v>Periodic Exams</v>
      </c>
      <c r="C1539">
        <f t="shared" si="119"/>
        <v>85</v>
      </c>
      <c r="D1539">
        <f t="shared" ca="1" si="122"/>
        <v>0</v>
      </c>
      <c r="E1539">
        <f t="shared" ca="1" si="123"/>
        <v>1</v>
      </c>
    </row>
    <row r="1540" spans="1:5" x14ac:dyDescent="0.2">
      <c r="A1540" t="str">
        <f t="shared" ca="1" si="120"/>
        <v>Other</v>
      </c>
      <c r="B1540" t="str">
        <f t="shared" ca="1" si="121"/>
        <v>Implants</v>
      </c>
      <c r="C1540">
        <f t="shared" ref="C1540:C1603" si="124">IF(MOD(ROW(C1540)-2,18)&lt;&gt;0,C1539,C1539+1)</f>
        <v>85</v>
      </c>
      <c r="D1540" t="str">
        <f t="shared" ca="1" si="122"/>
        <v>Implant dental work</v>
      </c>
      <c r="E1540">
        <f t="shared" ca="1" si="123"/>
        <v>18</v>
      </c>
    </row>
    <row r="1541" spans="1:5" x14ac:dyDescent="0.2">
      <c r="A1541" t="str">
        <f t="shared" ca="1" si="120"/>
        <v>Basic</v>
      </c>
      <c r="B1541" t="str">
        <f t="shared" ca="1" si="121"/>
        <v>surgical periodontics</v>
      </c>
      <c r="C1541">
        <f t="shared" si="124"/>
        <v>85</v>
      </c>
      <c r="D1541" t="str">
        <f t="shared" ca="1" si="122"/>
        <v>Surgical treatment of the gums and supporting structures of the teeth</v>
      </c>
      <c r="E1541">
        <f t="shared" ca="1" si="123"/>
        <v>11</v>
      </c>
    </row>
    <row r="1542" spans="1:5" x14ac:dyDescent="0.2">
      <c r="A1542" t="str">
        <f t="shared" ca="1" si="120"/>
        <v>Major</v>
      </c>
      <c r="B1542" t="str">
        <f t="shared" ca="1" si="121"/>
        <v>temporomandibular joint dysfunction</v>
      </c>
      <c r="C1542">
        <f t="shared" si="124"/>
        <v>85</v>
      </c>
      <c r="D1542" t="str">
        <f t="shared" ca="1" si="122"/>
        <v>Services relating to hinging joints of the jaw</v>
      </c>
      <c r="E1542">
        <f t="shared" ca="1" si="123"/>
        <v>16</v>
      </c>
    </row>
    <row r="1543" spans="1:5" x14ac:dyDescent="0.2">
      <c r="A1543" t="str">
        <f t="shared" ca="1" si="120"/>
        <v>Basic</v>
      </c>
      <c r="B1543" t="str">
        <f t="shared" ca="1" si="121"/>
        <v>non-surgical periodontics</v>
      </c>
      <c r="C1543">
        <f t="shared" si="124"/>
        <v>85</v>
      </c>
      <c r="D1543" t="str">
        <f t="shared" ca="1" si="122"/>
        <v xml:space="preserve">Non-surgical treatment of the gums and supporting structures of the teeth </v>
      </c>
      <c r="E1543">
        <f t="shared" ca="1" si="123"/>
        <v>12</v>
      </c>
    </row>
    <row r="1544" spans="1:5" x14ac:dyDescent="0.2">
      <c r="A1544" t="str">
        <f t="shared" ca="1" si="120"/>
        <v>Basic</v>
      </c>
      <c r="B1544" t="str">
        <f t="shared" ca="1" si="121"/>
        <v>basic restorative</v>
      </c>
      <c r="C1544">
        <f t="shared" si="124"/>
        <v>85</v>
      </c>
      <c r="D1544" t="str">
        <f t="shared" ca="1" si="122"/>
        <v>Fillings (amalgam "silver" and composite "white" non-molar)</v>
      </c>
      <c r="E1544">
        <f t="shared" ca="1" si="123"/>
        <v>8</v>
      </c>
    </row>
    <row r="1545" spans="1:5" x14ac:dyDescent="0.2">
      <c r="A1545" t="str">
        <f t="shared" ca="1" si="120"/>
        <v>Major</v>
      </c>
      <c r="B1545" t="str">
        <f t="shared" ca="1" si="121"/>
        <v>temporomandibular joint dysfunction</v>
      </c>
      <c r="C1545">
        <f t="shared" si="124"/>
        <v>85</v>
      </c>
      <c r="D1545" t="str">
        <f t="shared" ca="1" si="122"/>
        <v>Services relating to hinging joints of the jaw</v>
      </c>
      <c r="E1545">
        <f t="shared" ca="1" si="123"/>
        <v>16</v>
      </c>
    </row>
    <row r="1546" spans="1:5" x14ac:dyDescent="0.2">
      <c r="A1546" t="str">
        <f t="shared" ca="1" si="120"/>
        <v>Basic</v>
      </c>
      <c r="B1546" t="str">
        <f t="shared" ca="1" si="121"/>
        <v>non-surgical periodontics</v>
      </c>
      <c r="C1546">
        <f t="shared" si="124"/>
        <v>85</v>
      </c>
      <c r="D1546" t="str">
        <f t="shared" ca="1" si="122"/>
        <v xml:space="preserve">Non-surgical treatment of the gums and supporting structures of the teeth </v>
      </c>
      <c r="E1546">
        <f t="shared" ca="1" si="123"/>
        <v>12</v>
      </c>
    </row>
    <row r="1547" spans="1:5" x14ac:dyDescent="0.2">
      <c r="A1547" t="str">
        <f t="shared" ca="1" si="120"/>
        <v>Basic</v>
      </c>
      <c r="B1547" t="str">
        <f t="shared" ca="1" si="121"/>
        <v>oral surgery</v>
      </c>
      <c r="C1547">
        <f t="shared" si="124"/>
        <v>85</v>
      </c>
      <c r="D1547" t="str">
        <f t="shared" ca="1" si="122"/>
        <v>Extraction and other surgery procedures, incl. pre- and post-operative care</v>
      </c>
      <c r="E1547">
        <f t="shared" ca="1" si="123"/>
        <v>9</v>
      </c>
    </row>
    <row r="1548" spans="1:5" x14ac:dyDescent="0.2">
      <c r="A1548" t="str">
        <f t="shared" ca="1" si="120"/>
        <v>Diagnostics and Preventative</v>
      </c>
      <c r="B1548" t="str">
        <f t="shared" ca="1" si="121"/>
        <v>Fluoride treatments</v>
      </c>
      <c r="C1548">
        <f t="shared" si="124"/>
        <v>85</v>
      </c>
      <c r="D1548">
        <f t="shared" ca="1" si="122"/>
        <v>0</v>
      </c>
      <c r="E1548">
        <f t="shared" ca="1" si="123"/>
        <v>5</v>
      </c>
    </row>
    <row r="1549" spans="1:5" x14ac:dyDescent="0.2">
      <c r="A1549" t="str">
        <f t="shared" ca="1" si="120"/>
        <v>Diagnostics and Preventative</v>
      </c>
      <c r="B1549" t="str">
        <f t="shared" ca="1" si="121"/>
        <v>Fluoride treatments</v>
      </c>
      <c r="C1549">
        <f t="shared" si="124"/>
        <v>85</v>
      </c>
      <c r="D1549">
        <f t="shared" ca="1" si="122"/>
        <v>0</v>
      </c>
      <c r="E1549">
        <f t="shared" ca="1" si="123"/>
        <v>5</v>
      </c>
    </row>
    <row r="1550" spans="1:5" x14ac:dyDescent="0.2">
      <c r="A1550" t="str">
        <f t="shared" ca="1" si="120"/>
        <v>Orthodontics</v>
      </c>
      <c r="B1550" t="str">
        <f t="shared" ca="1" si="121"/>
        <v>orthodontics</v>
      </c>
      <c r="C1550">
        <f t="shared" si="124"/>
        <v>86</v>
      </c>
      <c r="D1550" t="str">
        <f t="shared" ca="1" si="122"/>
        <v>For eligible dependents to age 19</v>
      </c>
      <c r="E1550">
        <f t="shared" ca="1" si="123"/>
        <v>17</v>
      </c>
    </row>
    <row r="1551" spans="1:5" x14ac:dyDescent="0.2">
      <c r="A1551" t="str">
        <f t="shared" ca="1" si="120"/>
        <v>Basic</v>
      </c>
      <c r="B1551" t="str">
        <f t="shared" ca="1" si="121"/>
        <v>endodontics</v>
      </c>
      <c r="C1551">
        <f t="shared" si="124"/>
        <v>86</v>
      </c>
      <c r="D1551" t="str">
        <f t="shared" ca="1" si="122"/>
        <v>Root canal, pulpal therapy</v>
      </c>
      <c r="E1551">
        <f t="shared" ca="1" si="123"/>
        <v>10</v>
      </c>
    </row>
    <row r="1552" spans="1:5" x14ac:dyDescent="0.2">
      <c r="A1552" t="str">
        <f t="shared" ca="1" si="120"/>
        <v>Diagnostics and Preventative</v>
      </c>
      <c r="B1552" t="str">
        <f t="shared" ca="1" si="121"/>
        <v>Fluoride treatments</v>
      </c>
      <c r="C1552">
        <f t="shared" si="124"/>
        <v>86</v>
      </c>
      <c r="D1552">
        <f t="shared" ca="1" si="122"/>
        <v>0</v>
      </c>
      <c r="E1552">
        <f t="shared" ca="1" si="123"/>
        <v>5</v>
      </c>
    </row>
    <row r="1553" spans="1:5" x14ac:dyDescent="0.2">
      <c r="A1553" t="str">
        <f t="shared" ca="1" si="120"/>
        <v>Major</v>
      </c>
      <c r="B1553" t="str">
        <f t="shared" ca="1" si="121"/>
        <v>prosthodontics</v>
      </c>
      <c r="C1553">
        <f t="shared" si="124"/>
        <v>86</v>
      </c>
      <c r="D1553" t="str">
        <f t="shared" ca="1" si="122"/>
        <v>Procedures for replacement of missing teeth by construction or repair of bridges and partial or complete dentures</v>
      </c>
      <c r="E1553">
        <f t="shared" ca="1" si="123"/>
        <v>15</v>
      </c>
    </row>
    <row r="1554" spans="1:5" x14ac:dyDescent="0.2">
      <c r="A1554" t="str">
        <f t="shared" ca="1" si="120"/>
        <v>Basic</v>
      </c>
      <c r="B1554" t="str">
        <f t="shared" ca="1" si="121"/>
        <v>endodontics</v>
      </c>
      <c r="C1554">
        <f t="shared" si="124"/>
        <v>86</v>
      </c>
      <c r="D1554" t="str">
        <f t="shared" ca="1" si="122"/>
        <v>Root canal, pulpal therapy</v>
      </c>
      <c r="E1554">
        <f t="shared" ca="1" si="123"/>
        <v>10</v>
      </c>
    </row>
    <row r="1555" spans="1:5" x14ac:dyDescent="0.2">
      <c r="A1555" t="str">
        <f t="shared" ca="1" si="120"/>
        <v>Diagnostics and Preventative</v>
      </c>
      <c r="B1555" t="str">
        <f t="shared" ca="1" si="121"/>
        <v>Fluoride treatments</v>
      </c>
      <c r="C1555">
        <f t="shared" si="124"/>
        <v>86</v>
      </c>
      <c r="D1555">
        <f t="shared" ca="1" si="122"/>
        <v>0</v>
      </c>
      <c r="E1555">
        <f t="shared" ca="1" si="123"/>
        <v>5</v>
      </c>
    </row>
    <row r="1556" spans="1:5" x14ac:dyDescent="0.2">
      <c r="A1556" t="str">
        <f t="shared" ca="1" si="120"/>
        <v>Basic</v>
      </c>
      <c r="B1556" t="str">
        <f t="shared" ca="1" si="121"/>
        <v>oral surgery</v>
      </c>
      <c r="C1556">
        <f t="shared" si="124"/>
        <v>86</v>
      </c>
      <c r="D1556" t="str">
        <f t="shared" ca="1" si="122"/>
        <v>Extraction and other surgery procedures, incl. pre- and post-operative care</v>
      </c>
      <c r="E1556">
        <f t="shared" ca="1" si="123"/>
        <v>9</v>
      </c>
    </row>
    <row r="1557" spans="1:5" x14ac:dyDescent="0.2">
      <c r="A1557" t="str">
        <f t="shared" ca="1" si="120"/>
        <v>Diagnostics and Preventative</v>
      </c>
      <c r="B1557" t="str">
        <f t="shared" ca="1" si="121"/>
        <v>Space Maintainers</v>
      </c>
      <c r="C1557">
        <f t="shared" si="124"/>
        <v>86</v>
      </c>
      <c r="D1557">
        <f t="shared" ca="1" si="122"/>
        <v>0</v>
      </c>
      <c r="E1557">
        <f t="shared" ca="1" si="123"/>
        <v>7</v>
      </c>
    </row>
    <row r="1558" spans="1:5" x14ac:dyDescent="0.2">
      <c r="A1558" t="str">
        <f t="shared" ca="1" si="120"/>
        <v>Other</v>
      </c>
      <c r="B1558" t="str">
        <f t="shared" ca="1" si="121"/>
        <v>Implants</v>
      </c>
      <c r="C1558">
        <f t="shared" si="124"/>
        <v>86</v>
      </c>
      <c r="D1558" t="str">
        <f t="shared" ca="1" si="122"/>
        <v>Implant dental work</v>
      </c>
      <c r="E1558">
        <f t="shared" ca="1" si="123"/>
        <v>18</v>
      </c>
    </row>
    <row r="1559" spans="1:5" x14ac:dyDescent="0.2">
      <c r="A1559" t="str">
        <f t="shared" ca="1" si="120"/>
        <v>Basic</v>
      </c>
      <c r="B1559" t="str">
        <f t="shared" ca="1" si="121"/>
        <v>surgical periodontics</v>
      </c>
      <c r="C1559">
        <f t="shared" si="124"/>
        <v>86</v>
      </c>
      <c r="D1559" t="str">
        <f t="shared" ca="1" si="122"/>
        <v>Surgical treatment of the gums and supporting structures of the teeth</v>
      </c>
      <c r="E1559">
        <f t="shared" ca="1" si="123"/>
        <v>11</v>
      </c>
    </row>
    <row r="1560" spans="1:5" x14ac:dyDescent="0.2">
      <c r="A1560" t="str">
        <f t="shared" ca="1" si="120"/>
        <v>Other</v>
      </c>
      <c r="B1560" t="str">
        <f t="shared" ca="1" si="121"/>
        <v>Implants</v>
      </c>
      <c r="C1560">
        <f t="shared" si="124"/>
        <v>86</v>
      </c>
      <c r="D1560" t="str">
        <f t="shared" ca="1" si="122"/>
        <v>Implant dental work</v>
      </c>
      <c r="E1560">
        <f t="shared" ca="1" si="123"/>
        <v>18</v>
      </c>
    </row>
    <row r="1561" spans="1:5" x14ac:dyDescent="0.2">
      <c r="A1561" t="str">
        <f t="shared" ca="1" si="120"/>
        <v>Major</v>
      </c>
      <c r="B1561" t="str">
        <f t="shared" ca="1" si="121"/>
        <v>temporomandibular joint dysfunction</v>
      </c>
      <c r="C1561">
        <f t="shared" si="124"/>
        <v>86</v>
      </c>
      <c r="D1561" t="str">
        <f t="shared" ca="1" si="122"/>
        <v>Services relating to hinging joints of the jaw</v>
      </c>
      <c r="E1561">
        <f t="shared" ca="1" si="123"/>
        <v>16</v>
      </c>
    </row>
    <row r="1562" spans="1:5" x14ac:dyDescent="0.2">
      <c r="A1562" t="str">
        <f t="shared" ca="1" si="120"/>
        <v>Basic</v>
      </c>
      <c r="B1562" t="str">
        <f t="shared" ca="1" si="121"/>
        <v>endodontics</v>
      </c>
      <c r="C1562">
        <f t="shared" si="124"/>
        <v>86</v>
      </c>
      <c r="D1562" t="str">
        <f t="shared" ca="1" si="122"/>
        <v>Root canal, pulpal therapy</v>
      </c>
      <c r="E1562">
        <f t="shared" ca="1" si="123"/>
        <v>10</v>
      </c>
    </row>
    <row r="1563" spans="1:5" x14ac:dyDescent="0.2">
      <c r="A1563" t="str">
        <f t="shared" ca="1" si="120"/>
        <v>Major</v>
      </c>
      <c r="B1563" t="str">
        <f t="shared" ca="1" si="121"/>
        <v>major restorative</v>
      </c>
      <c r="C1563">
        <f t="shared" si="124"/>
        <v>86</v>
      </c>
      <c r="D1563" t="str">
        <f t="shared" ca="1" si="122"/>
        <v>Single crowns, inlays, onlays</v>
      </c>
      <c r="E1563">
        <f t="shared" ca="1" si="123"/>
        <v>14</v>
      </c>
    </row>
    <row r="1564" spans="1:5" x14ac:dyDescent="0.2">
      <c r="A1564" t="str">
        <f t="shared" ca="1" si="120"/>
        <v>Major</v>
      </c>
      <c r="B1564" t="str">
        <f t="shared" ca="1" si="121"/>
        <v>major restorative</v>
      </c>
      <c r="C1564">
        <f t="shared" si="124"/>
        <v>86</v>
      </c>
      <c r="D1564" t="str">
        <f t="shared" ca="1" si="122"/>
        <v>Single crowns, inlays, onlays</v>
      </c>
      <c r="E1564">
        <f t="shared" ca="1" si="123"/>
        <v>14</v>
      </c>
    </row>
    <row r="1565" spans="1:5" x14ac:dyDescent="0.2">
      <c r="A1565" t="str">
        <f t="shared" ca="1" si="120"/>
        <v>Basic</v>
      </c>
      <c r="B1565" t="str">
        <f t="shared" ca="1" si="121"/>
        <v>non-surgical periodontics</v>
      </c>
      <c r="C1565">
        <f t="shared" si="124"/>
        <v>86</v>
      </c>
      <c r="D1565" t="str">
        <f t="shared" ca="1" si="122"/>
        <v xml:space="preserve">Non-surgical treatment of the gums and supporting structures of the teeth </v>
      </c>
      <c r="E1565">
        <f t="shared" ca="1" si="123"/>
        <v>12</v>
      </c>
    </row>
    <row r="1566" spans="1:5" x14ac:dyDescent="0.2">
      <c r="A1566" t="str">
        <f t="shared" ca="1" si="120"/>
        <v>Diagnostics and Preventative</v>
      </c>
      <c r="B1566" t="str">
        <f t="shared" ca="1" si="121"/>
        <v>Space Maintainers</v>
      </c>
      <c r="C1566">
        <f t="shared" si="124"/>
        <v>86</v>
      </c>
      <c r="D1566">
        <f t="shared" ca="1" si="122"/>
        <v>0</v>
      </c>
      <c r="E1566">
        <f t="shared" ca="1" si="123"/>
        <v>7</v>
      </c>
    </row>
    <row r="1567" spans="1:5" x14ac:dyDescent="0.2">
      <c r="A1567" t="str">
        <f t="shared" ca="1" si="120"/>
        <v>Orthodontics</v>
      </c>
      <c r="B1567" t="str">
        <f t="shared" ca="1" si="121"/>
        <v>orthodontics</v>
      </c>
      <c r="C1567">
        <f t="shared" si="124"/>
        <v>86</v>
      </c>
      <c r="D1567" t="str">
        <f t="shared" ca="1" si="122"/>
        <v>For eligible dependents to age 19</v>
      </c>
      <c r="E1567">
        <f t="shared" ca="1" si="123"/>
        <v>17</v>
      </c>
    </row>
    <row r="1568" spans="1:5" x14ac:dyDescent="0.2">
      <c r="A1568" t="str">
        <f t="shared" ca="1" si="120"/>
        <v>Basic</v>
      </c>
      <c r="B1568" t="str">
        <f t="shared" ca="1" si="121"/>
        <v>general anesthesia</v>
      </c>
      <c r="C1568">
        <f t="shared" si="124"/>
        <v>87</v>
      </c>
      <c r="D1568" t="str">
        <f t="shared" ca="1" si="122"/>
        <v>Covered when used in conjunction with covered oral surgical procedures</v>
      </c>
      <c r="E1568">
        <f t="shared" ca="1" si="123"/>
        <v>13</v>
      </c>
    </row>
    <row r="1569" spans="1:5" x14ac:dyDescent="0.2">
      <c r="A1569" t="str">
        <f t="shared" ca="1" si="120"/>
        <v>Major</v>
      </c>
      <c r="B1569" t="str">
        <f t="shared" ca="1" si="121"/>
        <v>temporomandibular joint dysfunction</v>
      </c>
      <c r="C1569">
        <f t="shared" si="124"/>
        <v>87</v>
      </c>
      <c r="D1569" t="str">
        <f t="shared" ca="1" si="122"/>
        <v>Services relating to hinging joints of the jaw</v>
      </c>
      <c r="E1569">
        <f t="shared" ca="1" si="123"/>
        <v>16</v>
      </c>
    </row>
    <row r="1570" spans="1:5" x14ac:dyDescent="0.2">
      <c r="A1570" t="str">
        <f t="shared" ca="1" si="120"/>
        <v>Basic</v>
      </c>
      <c r="B1570" t="str">
        <f t="shared" ca="1" si="121"/>
        <v>non-surgical periodontics</v>
      </c>
      <c r="C1570">
        <f t="shared" si="124"/>
        <v>87</v>
      </c>
      <c r="D1570" t="str">
        <f t="shared" ca="1" si="122"/>
        <v xml:space="preserve">Non-surgical treatment of the gums and supporting structures of the teeth </v>
      </c>
      <c r="E1570">
        <f t="shared" ca="1" si="123"/>
        <v>12</v>
      </c>
    </row>
    <row r="1571" spans="1:5" x14ac:dyDescent="0.2">
      <c r="A1571" t="str">
        <f t="shared" ca="1" si="120"/>
        <v>Diagnostics and Preventative</v>
      </c>
      <c r="B1571" t="str">
        <f t="shared" ca="1" si="121"/>
        <v>Prophylaxis</v>
      </c>
      <c r="C1571">
        <f t="shared" si="124"/>
        <v>87</v>
      </c>
      <c r="D1571">
        <f t="shared" ca="1" si="122"/>
        <v>0</v>
      </c>
      <c r="E1571">
        <f t="shared" ca="1" si="123"/>
        <v>4</v>
      </c>
    </row>
    <row r="1572" spans="1:5" x14ac:dyDescent="0.2">
      <c r="A1572" t="str">
        <f t="shared" ca="1" si="120"/>
        <v>Other</v>
      </c>
      <c r="B1572" t="str">
        <f t="shared" ca="1" si="121"/>
        <v>Implants</v>
      </c>
      <c r="C1572">
        <f t="shared" si="124"/>
        <v>87</v>
      </c>
      <c r="D1572" t="str">
        <f t="shared" ca="1" si="122"/>
        <v>Implant dental work</v>
      </c>
      <c r="E1572">
        <f t="shared" ca="1" si="123"/>
        <v>18</v>
      </c>
    </row>
    <row r="1573" spans="1:5" x14ac:dyDescent="0.2">
      <c r="A1573" t="str">
        <f t="shared" ca="1" si="120"/>
        <v>Basic</v>
      </c>
      <c r="B1573" t="str">
        <f t="shared" ca="1" si="121"/>
        <v>basic restorative</v>
      </c>
      <c r="C1573">
        <f t="shared" si="124"/>
        <v>87</v>
      </c>
      <c r="D1573" t="str">
        <f t="shared" ca="1" si="122"/>
        <v>Fillings (amalgam "silver" and composite "white" non-molar)</v>
      </c>
      <c r="E1573">
        <f t="shared" ca="1" si="123"/>
        <v>8</v>
      </c>
    </row>
    <row r="1574" spans="1:5" x14ac:dyDescent="0.2">
      <c r="A1574" t="str">
        <f t="shared" ca="1" si="120"/>
        <v>Basic</v>
      </c>
      <c r="B1574" t="str">
        <f t="shared" ca="1" si="121"/>
        <v>general anesthesia</v>
      </c>
      <c r="C1574">
        <f t="shared" si="124"/>
        <v>87</v>
      </c>
      <c r="D1574" t="str">
        <f t="shared" ca="1" si="122"/>
        <v>Covered when used in conjunction with covered oral surgical procedures</v>
      </c>
      <c r="E1574">
        <f t="shared" ca="1" si="123"/>
        <v>13</v>
      </c>
    </row>
    <row r="1575" spans="1:5" x14ac:dyDescent="0.2">
      <c r="A1575" t="str">
        <f t="shared" ca="1" si="120"/>
        <v>Basic</v>
      </c>
      <c r="B1575" t="str">
        <f t="shared" ca="1" si="121"/>
        <v>endodontics</v>
      </c>
      <c r="C1575">
        <f t="shared" si="124"/>
        <v>87</v>
      </c>
      <c r="D1575" t="str">
        <f t="shared" ca="1" si="122"/>
        <v>Root canal, pulpal therapy</v>
      </c>
      <c r="E1575">
        <f t="shared" ca="1" si="123"/>
        <v>10</v>
      </c>
    </row>
    <row r="1576" spans="1:5" x14ac:dyDescent="0.2">
      <c r="A1576" t="str">
        <f t="shared" ca="1" si="120"/>
        <v>Basic</v>
      </c>
      <c r="B1576" t="str">
        <f t="shared" ca="1" si="121"/>
        <v>basic restorative</v>
      </c>
      <c r="C1576">
        <f t="shared" si="124"/>
        <v>87</v>
      </c>
      <c r="D1576" t="str">
        <f t="shared" ca="1" si="122"/>
        <v>Fillings (amalgam "silver" and composite "white" non-molar)</v>
      </c>
      <c r="E1576">
        <f t="shared" ca="1" si="123"/>
        <v>8</v>
      </c>
    </row>
    <row r="1577" spans="1:5" x14ac:dyDescent="0.2">
      <c r="A1577" t="str">
        <f t="shared" ca="1" si="120"/>
        <v>Diagnostics and Preventative</v>
      </c>
      <c r="B1577" t="str">
        <f t="shared" ca="1" si="121"/>
        <v>Space Maintainers</v>
      </c>
      <c r="C1577">
        <f t="shared" si="124"/>
        <v>87</v>
      </c>
      <c r="D1577">
        <f t="shared" ca="1" si="122"/>
        <v>0</v>
      </c>
      <c r="E1577">
        <f t="shared" ca="1" si="123"/>
        <v>7</v>
      </c>
    </row>
    <row r="1578" spans="1:5" x14ac:dyDescent="0.2">
      <c r="A1578" t="str">
        <f t="shared" ca="1" si="120"/>
        <v>Diagnostics and Preventative</v>
      </c>
      <c r="B1578" t="str">
        <f t="shared" ca="1" si="121"/>
        <v>Periodic Exams</v>
      </c>
      <c r="C1578">
        <f t="shared" si="124"/>
        <v>87</v>
      </c>
      <c r="D1578">
        <f t="shared" ca="1" si="122"/>
        <v>0</v>
      </c>
      <c r="E1578">
        <f t="shared" ca="1" si="123"/>
        <v>1</v>
      </c>
    </row>
    <row r="1579" spans="1:5" x14ac:dyDescent="0.2">
      <c r="A1579" t="str">
        <f t="shared" ca="1" si="120"/>
        <v>Diagnostics and Preventative</v>
      </c>
      <c r="B1579" t="str">
        <f t="shared" ca="1" si="121"/>
        <v>Prophylaxis</v>
      </c>
      <c r="C1579">
        <f t="shared" si="124"/>
        <v>87</v>
      </c>
      <c r="D1579">
        <f t="shared" ca="1" si="122"/>
        <v>0</v>
      </c>
      <c r="E1579">
        <f t="shared" ca="1" si="123"/>
        <v>4</v>
      </c>
    </row>
    <row r="1580" spans="1:5" x14ac:dyDescent="0.2">
      <c r="A1580" t="str">
        <f t="shared" ca="1" si="120"/>
        <v>Diagnostics and Preventative</v>
      </c>
      <c r="B1580" t="str">
        <f t="shared" ca="1" si="121"/>
        <v>Fluoride treatments</v>
      </c>
      <c r="C1580">
        <f t="shared" si="124"/>
        <v>87</v>
      </c>
      <c r="D1580">
        <f t="shared" ca="1" si="122"/>
        <v>0</v>
      </c>
      <c r="E1580">
        <f t="shared" ca="1" si="123"/>
        <v>5</v>
      </c>
    </row>
    <row r="1581" spans="1:5" x14ac:dyDescent="0.2">
      <c r="A1581" t="str">
        <f t="shared" ca="1" si="120"/>
        <v>Major</v>
      </c>
      <c r="B1581" t="str">
        <f t="shared" ca="1" si="121"/>
        <v>temporomandibular joint dysfunction</v>
      </c>
      <c r="C1581">
        <f t="shared" si="124"/>
        <v>87</v>
      </c>
      <c r="D1581" t="str">
        <f t="shared" ca="1" si="122"/>
        <v>Services relating to hinging joints of the jaw</v>
      </c>
      <c r="E1581">
        <f t="shared" ca="1" si="123"/>
        <v>16</v>
      </c>
    </row>
    <row r="1582" spans="1:5" x14ac:dyDescent="0.2">
      <c r="A1582" t="str">
        <f t="shared" ca="1" si="120"/>
        <v>Diagnostics and Preventative</v>
      </c>
      <c r="B1582" t="str">
        <f t="shared" ca="1" si="121"/>
        <v>Periodic Exams</v>
      </c>
      <c r="C1582">
        <f t="shared" si="124"/>
        <v>87</v>
      </c>
      <c r="D1582">
        <f t="shared" ca="1" si="122"/>
        <v>0</v>
      </c>
      <c r="E1582">
        <f t="shared" ca="1" si="123"/>
        <v>1</v>
      </c>
    </row>
    <row r="1583" spans="1:5" x14ac:dyDescent="0.2">
      <c r="A1583" t="str">
        <f t="shared" ca="1" si="120"/>
        <v>Major</v>
      </c>
      <c r="B1583" t="str">
        <f t="shared" ca="1" si="121"/>
        <v>major restorative</v>
      </c>
      <c r="C1583">
        <f t="shared" si="124"/>
        <v>87</v>
      </c>
      <c r="D1583" t="str">
        <f t="shared" ca="1" si="122"/>
        <v>Single crowns, inlays, onlays</v>
      </c>
      <c r="E1583">
        <f t="shared" ca="1" si="123"/>
        <v>14</v>
      </c>
    </row>
    <row r="1584" spans="1:5" x14ac:dyDescent="0.2">
      <c r="A1584" t="str">
        <f t="shared" ca="1" si="120"/>
        <v>Major</v>
      </c>
      <c r="B1584" t="str">
        <f t="shared" ca="1" si="121"/>
        <v>major restorative</v>
      </c>
      <c r="C1584">
        <f t="shared" si="124"/>
        <v>87</v>
      </c>
      <c r="D1584" t="str">
        <f t="shared" ca="1" si="122"/>
        <v>Single crowns, inlays, onlays</v>
      </c>
      <c r="E1584">
        <f t="shared" ca="1" si="123"/>
        <v>14</v>
      </c>
    </row>
    <row r="1585" spans="1:5" x14ac:dyDescent="0.2">
      <c r="A1585" t="str">
        <f t="shared" ca="1" si="120"/>
        <v>Basic</v>
      </c>
      <c r="B1585" t="str">
        <f t="shared" ca="1" si="121"/>
        <v>endodontics</v>
      </c>
      <c r="C1585">
        <f t="shared" si="124"/>
        <v>87</v>
      </c>
      <c r="D1585" t="str">
        <f t="shared" ca="1" si="122"/>
        <v>Root canal, pulpal therapy</v>
      </c>
      <c r="E1585">
        <f t="shared" ca="1" si="123"/>
        <v>10</v>
      </c>
    </row>
    <row r="1586" spans="1:5" x14ac:dyDescent="0.2">
      <c r="A1586" t="str">
        <f t="shared" ca="1" si="120"/>
        <v>Major</v>
      </c>
      <c r="B1586" t="str">
        <f t="shared" ca="1" si="121"/>
        <v>prosthodontics</v>
      </c>
      <c r="C1586">
        <f t="shared" si="124"/>
        <v>88</v>
      </c>
      <c r="D1586" t="str">
        <f t="shared" ca="1" si="122"/>
        <v>Procedures for replacement of missing teeth by construction or repair of bridges and partial or complete dentures</v>
      </c>
      <c r="E1586">
        <f t="shared" ca="1" si="123"/>
        <v>15</v>
      </c>
    </row>
    <row r="1587" spans="1:5" x14ac:dyDescent="0.2">
      <c r="A1587" t="str">
        <f t="shared" ca="1" si="120"/>
        <v>Diagnostics and Preventative</v>
      </c>
      <c r="B1587" t="str">
        <f t="shared" ca="1" si="121"/>
        <v>Periodic Exams</v>
      </c>
      <c r="C1587">
        <f t="shared" si="124"/>
        <v>88</v>
      </c>
      <c r="D1587">
        <f t="shared" ca="1" si="122"/>
        <v>0</v>
      </c>
      <c r="E1587">
        <f t="shared" ca="1" si="123"/>
        <v>1</v>
      </c>
    </row>
    <row r="1588" spans="1:5" x14ac:dyDescent="0.2">
      <c r="A1588" t="str">
        <f t="shared" ca="1" si="120"/>
        <v>Diagnostics and Preventative</v>
      </c>
      <c r="B1588" t="str">
        <f t="shared" ca="1" si="121"/>
        <v>Bitewing x-rays</v>
      </c>
      <c r="C1588">
        <f t="shared" si="124"/>
        <v>88</v>
      </c>
      <c r="D1588">
        <f t="shared" ca="1" si="122"/>
        <v>0</v>
      </c>
      <c r="E1588">
        <f t="shared" ca="1" si="123"/>
        <v>2</v>
      </c>
    </row>
    <row r="1589" spans="1:5" x14ac:dyDescent="0.2">
      <c r="A1589" t="str">
        <f t="shared" ca="1" si="120"/>
        <v>Diagnostics and Preventative</v>
      </c>
      <c r="B1589" t="str">
        <f t="shared" ca="1" si="121"/>
        <v>Sealants</v>
      </c>
      <c r="C1589">
        <f t="shared" si="124"/>
        <v>88</v>
      </c>
      <c r="D1589">
        <f t="shared" ca="1" si="122"/>
        <v>0</v>
      </c>
      <c r="E1589">
        <f t="shared" ca="1" si="123"/>
        <v>6</v>
      </c>
    </row>
    <row r="1590" spans="1:5" x14ac:dyDescent="0.2">
      <c r="A1590" t="str">
        <f t="shared" ca="1" si="120"/>
        <v>Major</v>
      </c>
      <c r="B1590" t="str">
        <f t="shared" ca="1" si="121"/>
        <v>major restorative</v>
      </c>
      <c r="C1590">
        <f t="shared" si="124"/>
        <v>88</v>
      </c>
      <c r="D1590" t="str">
        <f t="shared" ca="1" si="122"/>
        <v>Single crowns, inlays, onlays</v>
      </c>
      <c r="E1590">
        <f t="shared" ca="1" si="123"/>
        <v>14</v>
      </c>
    </row>
    <row r="1591" spans="1:5" x14ac:dyDescent="0.2">
      <c r="A1591" t="str">
        <f t="shared" ca="1" si="120"/>
        <v>Diagnostics and Preventative</v>
      </c>
      <c r="B1591" t="str">
        <f t="shared" ca="1" si="121"/>
        <v>Full-mouth x-ray</v>
      </c>
      <c r="C1591">
        <f t="shared" si="124"/>
        <v>88</v>
      </c>
      <c r="D1591">
        <f t="shared" ca="1" si="122"/>
        <v>0</v>
      </c>
      <c r="E1591">
        <f t="shared" ca="1" si="123"/>
        <v>3</v>
      </c>
    </row>
    <row r="1592" spans="1:5" x14ac:dyDescent="0.2">
      <c r="A1592" t="str">
        <f t="shared" ca="1" si="120"/>
        <v>Diagnostics and Preventative</v>
      </c>
      <c r="B1592" t="str">
        <f t="shared" ca="1" si="121"/>
        <v>Bitewing x-rays</v>
      </c>
      <c r="C1592">
        <f t="shared" si="124"/>
        <v>88</v>
      </c>
      <c r="D1592">
        <f t="shared" ca="1" si="122"/>
        <v>0</v>
      </c>
      <c r="E1592">
        <f t="shared" ca="1" si="123"/>
        <v>2</v>
      </c>
    </row>
    <row r="1593" spans="1:5" x14ac:dyDescent="0.2">
      <c r="A1593" t="str">
        <f t="shared" ca="1" si="120"/>
        <v>Diagnostics and Preventative</v>
      </c>
      <c r="B1593" t="str">
        <f t="shared" ca="1" si="121"/>
        <v>Fluoride treatments</v>
      </c>
      <c r="C1593">
        <f t="shared" si="124"/>
        <v>88</v>
      </c>
      <c r="D1593">
        <f t="shared" ca="1" si="122"/>
        <v>0</v>
      </c>
      <c r="E1593">
        <f t="shared" ca="1" si="123"/>
        <v>5</v>
      </c>
    </row>
    <row r="1594" spans="1:5" x14ac:dyDescent="0.2">
      <c r="A1594" t="str">
        <f t="shared" ca="1" si="120"/>
        <v>Basic</v>
      </c>
      <c r="B1594" t="str">
        <f t="shared" ca="1" si="121"/>
        <v>surgical periodontics</v>
      </c>
      <c r="C1594">
        <f t="shared" si="124"/>
        <v>88</v>
      </c>
      <c r="D1594" t="str">
        <f t="shared" ca="1" si="122"/>
        <v>Surgical treatment of the gums and supporting structures of the teeth</v>
      </c>
      <c r="E1594">
        <f t="shared" ca="1" si="123"/>
        <v>11</v>
      </c>
    </row>
    <row r="1595" spans="1:5" x14ac:dyDescent="0.2">
      <c r="A1595" t="str">
        <f t="shared" ca="1" si="120"/>
        <v>Diagnostics and Preventative</v>
      </c>
      <c r="B1595" t="str">
        <f t="shared" ca="1" si="121"/>
        <v>Fluoride treatments</v>
      </c>
      <c r="C1595">
        <f t="shared" si="124"/>
        <v>88</v>
      </c>
      <c r="D1595">
        <f t="shared" ca="1" si="122"/>
        <v>0</v>
      </c>
      <c r="E1595">
        <f t="shared" ca="1" si="123"/>
        <v>5</v>
      </c>
    </row>
    <row r="1596" spans="1:5" x14ac:dyDescent="0.2">
      <c r="A1596" t="str">
        <f t="shared" ca="1" si="120"/>
        <v>Diagnostics and Preventative</v>
      </c>
      <c r="B1596" t="str">
        <f t="shared" ca="1" si="121"/>
        <v>Bitewing x-rays</v>
      </c>
      <c r="C1596">
        <f t="shared" si="124"/>
        <v>88</v>
      </c>
      <c r="D1596">
        <f t="shared" ca="1" si="122"/>
        <v>0</v>
      </c>
      <c r="E1596">
        <f t="shared" ca="1" si="123"/>
        <v>2</v>
      </c>
    </row>
    <row r="1597" spans="1:5" x14ac:dyDescent="0.2">
      <c r="A1597" t="str">
        <f t="shared" ca="1" si="120"/>
        <v>Basic</v>
      </c>
      <c r="B1597" t="str">
        <f t="shared" ca="1" si="121"/>
        <v>surgical periodontics</v>
      </c>
      <c r="C1597">
        <f t="shared" si="124"/>
        <v>88</v>
      </c>
      <c r="D1597" t="str">
        <f t="shared" ca="1" si="122"/>
        <v>Surgical treatment of the gums and supporting structures of the teeth</v>
      </c>
      <c r="E1597">
        <f t="shared" ca="1" si="123"/>
        <v>11</v>
      </c>
    </row>
    <row r="1598" spans="1:5" x14ac:dyDescent="0.2">
      <c r="A1598" t="str">
        <f t="shared" ca="1" si="120"/>
        <v>Orthodontics</v>
      </c>
      <c r="B1598" t="str">
        <f t="shared" ca="1" si="121"/>
        <v>orthodontics</v>
      </c>
      <c r="C1598">
        <f t="shared" si="124"/>
        <v>88</v>
      </c>
      <c r="D1598" t="str">
        <f t="shared" ca="1" si="122"/>
        <v>For eligible dependents to age 19</v>
      </c>
      <c r="E1598">
        <f t="shared" ca="1" si="123"/>
        <v>17</v>
      </c>
    </row>
    <row r="1599" spans="1:5" x14ac:dyDescent="0.2">
      <c r="A1599" t="str">
        <f t="shared" ca="1" si="120"/>
        <v>Basic</v>
      </c>
      <c r="B1599" t="str">
        <f t="shared" ca="1" si="121"/>
        <v>general anesthesia</v>
      </c>
      <c r="C1599">
        <f t="shared" si="124"/>
        <v>88</v>
      </c>
      <c r="D1599" t="str">
        <f t="shared" ca="1" si="122"/>
        <v>Covered when used in conjunction with covered oral surgical procedures</v>
      </c>
      <c r="E1599">
        <f t="shared" ca="1" si="123"/>
        <v>13</v>
      </c>
    </row>
    <row r="1600" spans="1:5" x14ac:dyDescent="0.2">
      <c r="A1600" t="str">
        <f t="shared" ca="1" si="120"/>
        <v>Other</v>
      </c>
      <c r="B1600" t="str">
        <f t="shared" ca="1" si="121"/>
        <v>Implants</v>
      </c>
      <c r="C1600">
        <f t="shared" si="124"/>
        <v>88</v>
      </c>
      <c r="D1600" t="str">
        <f t="shared" ca="1" si="122"/>
        <v>Implant dental work</v>
      </c>
      <c r="E1600">
        <f t="shared" ca="1" si="123"/>
        <v>18</v>
      </c>
    </row>
    <row r="1601" spans="1:5" x14ac:dyDescent="0.2">
      <c r="A1601" t="str">
        <f t="shared" ca="1" si="120"/>
        <v>Orthodontics</v>
      </c>
      <c r="B1601" t="str">
        <f t="shared" ca="1" si="121"/>
        <v>orthodontics</v>
      </c>
      <c r="C1601">
        <f t="shared" si="124"/>
        <v>88</v>
      </c>
      <c r="D1601" t="str">
        <f t="shared" ca="1" si="122"/>
        <v>For eligible dependents to age 19</v>
      </c>
      <c r="E1601">
        <f t="shared" ca="1" si="123"/>
        <v>17</v>
      </c>
    </row>
    <row r="1602" spans="1:5" x14ac:dyDescent="0.2">
      <c r="A1602" t="str">
        <f t="shared" ref="A1602:A1665" ca="1" si="125">INDEX(services,E1602,1)</f>
        <v>Basic</v>
      </c>
      <c r="B1602" t="str">
        <f t="shared" ref="B1602:B1665" ca="1" si="126">INDEX(services,E1602,2)</f>
        <v>general anesthesia</v>
      </c>
      <c r="C1602">
        <f t="shared" si="124"/>
        <v>88</v>
      </c>
      <c r="D1602" t="str">
        <f t="shared" ref="D1602:D1665" ca="1" si="127">INDEX(services,E1602,3)</f>
        <v>Covered when used in conjunction with covered oral surgical procedures</v>
      </c>
      <c r="E1602">
        <f t="shared" ref="E1602:E1665" ca="1" si="128">RANDBETWEEN(1,ROWS(services))</f>
        <v>13</v>
      </c>
    </row>
    <row r="1603" spans="1:5" x14ac:dyDescent="0.2">
      <c r="A1603" t="str">
        <f t="shared" ca="1" si="125"/>
        <v>Basic</v>
      </c>
      <c r="B1603" t="str">
        <f t="shared" ca="1" si="126"/>
        <v>basic restorative</v>
      </c>
      <c r="C1603">
        <f t="shared" si="124"/>
        <v>88</v>
      </c>
      <c r="D1603" t="str">
        <f t="shared" ca="1" si="127"/>
        <v>Fillings (amalgam "silver" and composite "white" non-molar)</v>
      </c>
      <c r="E1603">
        <f t="shared" ca="1" si="128"/>
        <v>8</v>
      </c>
    </row>
    <row r="1604" spans="1:5" x14ac:dyDescent="0.2">
      <c r="A1604" t="str">
        <f t="shared" ca="1" si="125"/>
        <v>Diagnostics and Preventative</v>
      </c>
      <c r="B1604" t="str">
        <f t="shared" ca="1" si="126"/>
        <v>Full-mouth x-ray</v>
      </c>
      <c r="C1604">
        <f t="shared" ref="C1604:C1667" si="129">IF(MOD(ROW(C1604)-2,18)&lt;&gt;0,C1603,C1603+1)</f>
        <v>89</v>
      </c>
      <c r="D1604">
        <f t="shared" ca="1" si="127"/>
        <v>0</v>
      </c>
      <c r="E1604">
        <f t="shared" ca="1" si="128"/>
        <v>3</v>
      </c>
    </row>
    <row r="1605" spans="1:5" x14ac:dyDescent="0.2">
      <c r="A1605" t="str">
        <f t="shared" ca="1" si="125"/>
        <v>Diagnostics and Preventative</v>
      </c>
      <c r="B1605" t="str">
        <f t="shared" ca="1" si="126"/>
        <v>Periodic Exams</v>
      </c>
      <c r="C1605">
        <f t="shared" si="129"/>
        <v>89</v>
      </c>
      <c r="D1605">
        <f t="shared" ca="1" si="127"/>
        <v>0</v>
      </c>
      <c r="E1605">
        <f t="shared" ca="1" si="128"/>
        <v>1</v>
      </c>
    </row>
    <row r="1606" spans="1:5" x14ac:dyDescent="0.2">
      <c r="A1606" t="str">
        <f t="shared" ca="1" si="125"/>
        <v>Basic</v>
      </c>
      <c r="B1606" t="str">
        <f t="shared" ca="1" si="126"/>
        <v>basic restorative</v>
      </c>
      <c r="C1606">
        <f t="shared" si="129"/>
        <v>89</v>
      </c>
      <c r="D1606" t="str">
        <f t="shared" ca="1" si="127"/>
        <v>Fillings (amalgam "silver" and composite "white" non-molar)</v>
      </c>
      <c r="E1606">
        <f t="shared" ca="1" si="128"/>
        <v>8</v>
      </c>
    </row>
    <row r="1607" spans="1:5" x14ac:dyDescent="0.2">
      <c r="A1607" t="str">
        <f t="shared" ca="1" si="125"/>
        <v>Major</v>
      </c>
      <c r="B1607" t="str">
        <f t="shared" ca="1" si="126"/>
        <v>temporomandibular joint dysfunction</v>
      </c>
      <c r="C1607">
        <f t="shared" si="129"/>
        <v>89</v>
      </c>
      <c r="D1607" t="str">
        <f t="shared" ca="1" si="127"/>
        <v>Services relating to hinging joints of the jaw</v>
      </c>
      <c r="E1607">
        <f t="shared" ca="1" si="128"/>
        <v>16</v>
      </c>
    </row>
    <row r="1608" spans="1:5" x14ac:dyDescent="0.2">
      <c r="A1608" t="str">
        <f t="shared" ca="1" si="125"/>
        <v>Diagnostics and Preventative</v>
      </c>
      <c r="B1608" t="str">
        <f t="shared" ca="1" si="126"/>
        <v>Periodic Exams</v>
      </c>
      <c r="C1608">
        <f t="shared" si="129"/>
        <v>89</v>
      </c>
      <c r="D1608">
        <f t="shared" ca="1" si="127"/>
        <v>0</v>
      </c>
      <c r="E1608">
        <f t="shared" ca="1" si="128"/>
        <v>1</v>
      </c>
    </row>
    <row r="1609" spans="1:5" x14ac:dyDescent="0.2">
      <c r="A1609" t="str">
        <f t="shared" ca="1" si="125"/>
        <v>Basic</v>
      </c>
      <c r="B1609" t="str">
        <f t="shared" ca="1" si="126"/>
        <v>general anesthesia</v>
      </c>
      <c r="C1609">
        <f t="shared" si="129"/>
        <v>89</v>
      </c>
      <c r="D1609" t="str">
        <f t="shared" ca="1" si="127"/>
        <v>Covered when used in conjunction with covered oral surgical procedures</v>
      </c>
      <c r="E1609">
        <f t="shared" ca="1" si="128"/>
        <v>13</v>
      </c>
    </row>
    <row r="1610" spans="1:5" x14ac:dyDescent="0.2">
      <c r="A1610" t="str">
        <f t="shared" ca="1" si="125"/>
        <v>Diagnostics and Preventative</v>
      </c>
      <c r="B1610" t="str">
        <f t="shared" ca="1" si="126"/>
        <v>Periodic Exams</v>
      </c>
      <c r="C1610">
        <f t="shared" si="129"/>
        <v>89</v>
      </c>
      <c r="D1610">
        <f t="shared" ca="1" si="127"/>
        <v>0</v>
      </c>
      <c r="E1610">
        <f t="shared" ca="1" si="128"/>
        <v>1</v>
      </c>
    </row>
    <row r="1611" spans="1:5" x14ac:dyDescent="0.2">
      <c r="A1611" t="str">
        <f t="shared" ca="1" si="125"/>
        <v>Diagnostics and Preventative</v>
      </c>
      <c r="B1611" t="str">
        <f t="shared" ca="1" si="126"/>
        <v>Space Maintainers</v>
      </c>
      <c r="C1611">
        <f t="shared" si="129"/>
        <v>89</v>
      </c>
      <c r="D1611">
        <f t="shared" ca="1" si="127"/>
        <v>0</v>
      </c>
      <c r="E1611">
        <f t="shared" ca="1" si="128"/>
        <v>7</v>
      </c>
    </row>
    <row r="1612" spans="1:5" x14ac:dyDescent="0.2">
      <c r="A1612" t="str">
        <f t="shared" ca="1" si="125"/>
        <v>Diagnostics and Preventative</v>
      </c>
      <c r="B1612" t="str">
        <f t="shared" ca="1" si="126"/>
        <v>Prophylaxis</v>
      </c>
      <c r="C1612">
        <f t="shared" si="129"/>
        <v>89</v>
      </c>
      <c r="D1612">
        <f t="shared" ca="1" si="127"/>
        <v>0</v>
      </c>
      <c r="E1612">
        <f t="shared" ca="1" si="128"/>
        <v>4</v>
      </c>
    </row>
    <row r="1613" spans="1:5" x14ac:dyDescent="0.2">
      <c r="A1613" t="str">
        <f t="shared" ca="1" si="125"/>
        <v>Basic</v>
      </c>
      <c r="B1613" t="str">
        <f t="shared" ca="1" si="126"/>
        <v>oral surgery</v>
      </c>
      <c r="C1613">
        <f t="shared" si="129"/>
        <v>89</v>
      </c>
      <c r="D1613" t="str">
        <f t="shared" ca="1" si="127"/>
        <v>Extraction and other surgery procedures, incl. pre- and post-operative care</v>
      </c>
      <c r="E1613">
        <f t="shared" ca="1" si="128"/>
        <v>9</v>
      </c>
    </row>
    <row r="1614" spans="1:5" x14ac:dyDescent="0.2">
      <c r="A1614" t="str">
        <f t="shared" ca="1" si="125"/>
        <v>Orthodontics</v>
      </c>
      <c r="B1614" t="str">
        <f t="shared" ca="1" si="126"/>
        <v>orthodontics</v>
      </c>
      <c r="C1614">
        <f t="shared" si="129"/>
        <v>89</v>
      </c>
      <c r="D1614" t="str">
        <f t="shared" ca="1" si="127"/>
        <v>For eligible dependents to age 19</v>
      </c>
      <c r="E1614">
        <f t="shared" ca="1" si="128"/>
        <v>17</v>
      </c>
    </row>
    <row r="1615" spans="1:5" x14ac:dyDescent="0.2">
      <c r="A1615" t="str">
        <f t="shared" ca="1" si="125"/>
        <v>Diagnostics and Preventative</v>
      </c>
      <c r="B1615" t="str">
        <f t="shared" ca="1" si="126"/>
        <v>Full-mouth x-ray</v>
      </c>
      <c r="C1615">
        <f t="shared" si="129"/>
        <v>89</v>
      </c>
      <c r="D1615">
        <f t="shared" ca="1" si="127"/>
        <v>0</v>
      </c>
      <c r="E1615">
        <f t="shared" ca="1" si="128"/>
        <v>3</v>
      </c>
    </row>
    <row r="1616" spans="1:5" x14ac:dyDescent="0.2">
      <c r="A1616" t="str">
        <f t="shared" ca="1" si="125"/>
        <v>Major</v>
      </c>
      <c r="B1616" t="str">
        <f t="shared" ca="1" si="126"/>
        <v>prosthodontics</v>
      </c>
      <c r="C1616">
        <f t="shared" si="129"/>
        <v>89</v>
      </c>
      <c r="D1616" t="str">
        <f t="shared" ca="1" si="127"/>
        <v>Procedures for replacement of missing teeth by construction or repair of bridges and partial or complete dentures</v>
      </c>
      <c r="E1616">
        <f t="shared" ca="1" si="128"/>
        <v>15</v>
      </c>
    </row>
    <row r="1617" spans="1:5" x14ac:dyDescent="0.2">
      <c r="A1617" t="str">
        <f t="shared" ca="1" si="125"/>
        <v>Diagnostics and Preventative</v>
      </c>
      <c r="B1617" t="str">
        <f t="shared" ca="1" si="126"/>
        <v>Prophylaxis</v>
      </c>
      <c r="C1617">
        <f t="shared" si="129"/>
        <v>89</v>
      </c>
      <c r="D1617">
        <f t="shared" ca="1" si="127"/>
        <v>0</v>
      </c>
      <c r="E1617">
        <f t="shared" ca="1" si="128"/>
        <v>4</v>
      </c>
    </row>
    <row r="1618" spans="1:5" x14ac:dyDescent="0.2">
      <c r="A1618" t="str">
        <f t="shared" ca="1" si="125"/>
        <v>Diagnostics and Preventative</v>
      </c>
      <c r="B1618" t="str">
        <f t="shared" ca="1" si="126"/>
        <v>Fluoride treatments</v>
      </c>
      <c r="C1618">
        <f t="shared" si="129"/>
        <v>89</v>
      </c>
      <c r="D1618">
        <f t="shared" ca="1" si="127"/>
        <v>0</v>
      </c>
      <c r="E1618">
        <f t="shared" ca="1" si="128"/>
        <v>5</v>
      </c>
    </row>
    <row r="1619" spans="1:5" x14ac:dyDescent="0.2">
      <c r="A1619" t="str">
        <f t="shared" ca="1" si="125"/>
        <v>Major</v>
      </c>
      <c r="B1619" t="str">
        <f t="shared" ca="1" si="126"/>
        <v>major restorative</v>
      </c>
      <c r="C1619">
        <f t="shared" si="129"/>
        <v>89</v>
      </c>
      <c r="D1619" t="str">
        <f t="shared" ca="1" si="127"/>
        <v>Single crowns, inlays, onlays</v>
      </c>
      <c r="E1619">
        <f t="shared" ca="1" si="128"/>
        <v>14</v>
      </c>
    </row>
    <row r="1620" spans="1:5" x14ac:dyDescent="0.2">
      <c r="A1620" t="str">
        <f t="shared" ca="1" si="125"/>
        <v>Major</v>
      </c>
      <c r="B1620" t="str">
        <f t="shared" ca="1" si="126"/>
        <v>prosthodontics</v>
      </c>
      <c r="C1620">
        <f t="shared" si="129"/>
        <v>89</v>
      </c>
      <c r="D1620" t="str">
        <f t="shared" ca="1" si="127"/>
        <v>Procedures for replacement of missing teeth by construction or repair of bridges and partial or complete dentures</v>
      </c>
      <c r="E1620">
        <f t="shared" ca="1" si="128"/>
        <v>15</v>
      </c>
    </row>
    <row r="1621" spans="1:5" x14ac:dyDescent="0.2">
      <c r="A1621" t="str">
        <f t="shared" ca="1" si="125"/>
        <v>Basic</v>
      </c>
      <c r="B1621" t="str">
        <f t="shared" ca="1" si="126"/>
        <v>general anesthesia</v>
      </c>
      <c r="C1621">
        <f t="shared" si="129"/>
        <v>89</v>
      </c>
      <c r="D1621" t="str">
        <f t="shared" ca="1" si="127"/>
        <v>Covered when used in conjunction with covered oral surgical procedures</v>
      </c>
      <c r="E1621">
        <f t="shared" ca="1" si="128"/>
        <v>13</v>
      </c>
    </row>
    <row r="1622" spans="1:5" x14ac:dyDescent="0.2">
      <c r="A1622" t="str">
        <f t="shared" ca="1" si="125"/>
        <v>Diagnostics and Preventative</v>
      </c>
      <c r="B1622" t="str">
        <f t="shared" ca="1" si="126"/>
        <v>Space Maintainers</v>
      </c>
      <c r="C1622">
        <f t="shared" si="129"/>
        <v>90</v>
      </c>
      <c r="D1622">
        <f t="shared" ca="1" si="127"/>
        <v>0</v>
      </c>
      <c r="E1622">
        <f t="shared" ca="1" si="128"/>
        <v>7</v>
      </c>
    </row>
    <row r="1623" spans="1:5" x14ac:dyDescent="0.2">
      <c r="A1623" t="str">
        <f t="shared" ca="1" si="125"/>
        <v>Major</v>
      </c>
      <c r="B1623" t="str">
        <f t="shared" ca="1" si="126"/>
        <v>temporomandibular joint dysfunction</v>
      </c>
      <c r="C1623">
        <f t="shared" si="129"/>
        <v>90</v>
      </c>
      <c r="D1623" t="str">
        <f t="shared" ca="1" si="127"/>
        <v>Services relating to hinging joints of the jaw</v>
      </c>
      <c r="E1623">
        <f t="shared" ca="1" si="128"/>
        <v>16</v>
      </c>
    </row>
    <row r="1624" spans="1:5" x14ac:dyDescent="0.2">
      <c r="A1624" t="str">
        <f t="shared" ca="1" si="125"/>
        <v>Diagnostics and Preventative</v>
      </c>
      <c r="B1624" t="str">
        <f t="shared" ca="1" si="126"/>
        <v>Prophylaxis</v>
      </c>
      <c r="C1624">
        <f t="shared" si="129"/>
        <v>90</v>
      </c>
      <c r="D1624">
        <f t="shared" ca="1" si="127"/>
        <v>0</v>
      </c>
      <c r="E1624">
        <f t="shared" ca="1" si="128"/>
        <v>4</v>
      </c>
    </row>
    <row r="1625" spans="1:5" x14ac:dyDescent="0.2">
      <c r="A1625" t="str">
        <f t="shared" ca="1" si="125"/>
        <v>Basic</v>
      </c>
      <c r="B1625" t="str">
        <f t="shared" ca="1" si="126"/>
        <v>endodontics</v>
      </c>
      <c r="C1625">
        <f t="shared" si="129"/>
        <v>90</v>
      </c>
      <c r="D1625" t="str">
        <f t="shared" ca="1" si="127"/>
        <v>Root canal, pulpal therapy</v>
      </c>
      <c r="E1625">
        <f t="shared" ca="1" si="128"/>
        <v>10</v>
      </c>
    </row>
    <row r="1626" spans="1:5" x14ac:dyDescent="0.2">
      <c r="A1626" t="str">
        <f t="shared" ca="1" si="125"/>
        <v>Other</v>
      </c>
      <c r="B1626" t="str">
        <f t="shared" ca="1" si="126"/>
        <v>Implants</v>
      </c>
      <c r="C1626">
        <f t="shared" si="129"/>
        <v>90</v>
      </c>
      <c r="D1626" t="str">
        <f t="shared" ca="1" si="127"/>
        <v>Implant dental work</v>
      </c>
      <c r="E1626">
        <f t="shared" ca="1" si="128"/>
        <v>18</v>
      </c>
    </row>
    <row r="1627" spans="1:5" x14ac:dyDescent="0.2">
      <c r="A1627" t="str">
        <f t="shared" ca="1" si="125"/>
        <v>Orthodontics</v>
      </c>
      <c r="B1627" t="str">
        <f t="shared" ca="1" si="126"/>
        <v>orthodontics</v>
      </c>
      <c r="C1627">
        <f t="shared" si="129"/>
        <v>90</v>
      </c>
      <c r="D1627" t="str">
        <f t="shared" ca="1" si="127"/>
        <v>For eligible dependents to age 19</v>
      </c>
      <c r="E1627">
        <f t="shared" ca="1" si="128"/>
        <v>17</v>
      </c>
    </row>
    <row r="1628" spans="1:5" x14ac:dyDescent="0.2">
      <c r="A1628" t="str">
        <f t="shared" ca="1" si="125"/>
        <v>Diagnostics and Preventative</v>
      </c>
      <c r="B1628" t="str">
        <f t="shared" ca="1" si="126"/>
        <v>Bitewing x-rays</v>
      </c>
      <c r="C1628">
        <f t="shared" si="129"/>
        <v>90</v>
      </c>
      <c r="D1628">
        <f t="shared" ca="1" si="127"/>
        <v>0</v>
      </c>
      <c r="E1628">
        <f t="shared" ca="1" si="128"/>
        <v>2</v>
      </c>
    </row>
    <row r="1629" spans="1:5" x14ac:dyDescent="0.2">
      <c r="A1629" t="str">
        <f t="shared" ca="1" si="125"/>
        <v>Basic</v>
      </c>
      <c r="B1629" t="str">
        <f t="shared" ca="1" si="126"/>
        <v>non-surgical periodontics</v>
      </c>
      <c r="C1629">
        <f t="shared" si="129"/>
        <v>90</v>
      </c>
      <c r="D1629" t="str">
        <f t="shared" ca="1" si="127"/>
        <v xml:space="preserve">Non-surgical treatment of the gums and supporting structures of the teeth </v>
      </c>
      <c r="E1629">
        <f t="shared" ca="1" si="128"/>
        <v>12</v>
      </c>
    </row>
    <row r="1630" spans="1:5" x14ac:dyDescent="0.2">
      <c r="A1630" t="str">
        <f t="shared" ca="1" si="125"/>
        <v>Other</v>
      </c>
      <c r="B1630" t="str">
        <f t="shared" ca="1" si="126"/>
        <v>Implants</v>
      </c>
      <c r="C1630">
        <f t="shared" si="129"/>
        <v>90</v>
      </c>
      <c r="D1630" t="str">
        <f t="shared" ca="1" si="127"/>
        <v>Implant dental work</v>
      </c>
      <c r="E1630">
        <f t="shared" ca="1" si="128"/>
        <v>18</v>
      </c>
    </row>
    <row r="1631" spans="1:5" x14ac:dyDescent="0.2">
      <c r="A1631" t="str">
        <f t="shared" ca="1" si="125"/>
        <v>Diagnostics and Preventative</v>
      </c>
      <c r="B1631" t="str">
        <f t="shared" ca="1" si="126"/>
        <v>Sealants</v>
      </c>
      <c r="C1631">
        <f t="shared" si="129"/>
        <v>90</v>
      </c>
      <c r="D1631">
        <f t="shared" ca="1" si="127"/>
        <v>0</v>
      </c>
      <c r="E1631">
        <f t="shared" ca="1" si="128"/>
        <v>6</v>
      </c>
    </row>
    <row r="1632" spans="1:5" x14ac:dyDescent="0.2">
      <c r="A1632" t="str">
        <f t="shared" ca="1" si="125"/>
        <v>Orthodontics</v>
      </c>
      <c r="B1632" t="str">
        <f t="shared" ca="1" si="126"/>
        <v>orthodontics</v>
      </c>
      <c r="C1632">
        <f t="shared" si="129"/>
        <v>90</v>
      </c>
      <c r="D1632" t="str">
        <f t="shared" ca="1" si="127"/>
        <v>For eligible dependents to age 19</v>
      </c>
      <c r="E1632">
        <f t="shared" ca="1" si="128"/>
        <v>17</v>
      </c>
    </row>
    <row r="1633" spans="1:5" x14ac:dyDescent="0.2">
      <c r="A1633" t="str">
        <f t="shared" ca="1" si="125"/>
        <v>Diagnostics and Preventative</v>
      </c>
      <c r="B1633" t="str">
        <f t="shared" ca="1" si="126"/>
        <v>Full-mouth x-ray</v>
      </c>
      <c r="C1633">
        <f t="shared" si="129"/>
        <v>90</v>
      </c>
      <c r="D1633">
        <f t="shared" ca="1" si="127"/>
        <v>0</v>
      </c>
      <c r="E1633">
        <f t="shared" ca="1" si="128"/>
        <v>3</v>
      </c>
    </row>
    <row r="1634" spans="1:5" x14ac:dyDescent="0.2">
      <c r="A1634" t="str">
        <f t="shared" ca="1" si="125"/>
        <v>Orthodontics</v>
      </c>
      <c r="B1634" t="str">
        <f t="shared" ca="1" si="126"/>
        <v>orthodontics</v>
      </c>
      <c r="C1634">
        <f t="shared" si="129"/>
        <v>90</v>
      </c>
      <c r="D1634" t="str">
        <f t="shared" ca="1" si="127"/>
        <v>For eligible dependents to age 19</v>
      </c>
      <c r="E1634">
        <f t="shared" ca="1" si="128"/>
        <v>17</v>
      </c>
    </row>
    <row r="1635" spans="1:5" x14ac:dyDescent="0.2">
      <c r="A1635" t="str">
        <f t="shared" ca="1" si="125"/>
        <v>Basic</v>
      </c>
      <c r="B1635" t="str">
        <f t="shared" ca="1" si="126"/>
        <v>endodontics</v>
      </c>
      <c r="C1635">
        <f t="shared" si="129"/>
        <v>90</v>
      </c>
      <c r="D1635" t="str">
        <f t="shared" ca="1" si="127"/>
        <v>Root canal, pulpal therapy</v>
      </c>
      <c r="E1635">
        <f t="shared" ca="1" si="128"/>
        <v>10</v>
      </c>
    </row>
    <row r="1636" spans="1:5" x14ac:dyDescent="0.2">
      <c r="A1636" t="str">
        <f t="shared" ca="1" si="125"/>
        <v>Basic</v>
      </c>
      <c r="B1636" t="str">
        <f t="shared" ca="1" si="126"/>
        <v>endodontics</v>
      </c>
      <c r="C1636">
        <f t="shared" si="129"/>
        <v>90</v>
      </c>
      <c r="D1636" t="str">
        <f t="shared" ca="1" si="127"/>
        <v>Root canal, pulpal therapy</v>
      </c>
      <c r="E1636">
        <f t="shared" ca="1" si="128"/>
        <v>10</v>
      </c>
    </row>
    <row r="1637" spans="1:5" x14ac:dyDescent="0.2">
      <c r="A1637" t="str">
        <f t="shared" ca="1" si="125"/>
        <v>Basic</v>
      </c>
      <c r="B1637" t="str">
        <f t="shared" ca="1" si="126"/>
        <v>basic restorative</v>
      </c>
      <c r="C1637">
        <f t="shared" si="129"/>
        <v>90</v>
      </c>
      <c r="D1637" t="str">
        <f t="shared" ca="1" si="127"/>
        <v>Fillings (amalgam "silver" and composite "white" non-molar)</v>
      </c>
      <c r="E1637">
        <f t="shared" ca="1" si="128"/>
        <v>8</v>
      </c>
    </row>
    <row r="1638" spans="1:5" x14ac:dyDescent="0.2">
      <c r="A1638" t="str">
        <f t="shared" ca="1" si="125"/>
        <v>Diagnostics and Preventative</v>
      </c>
      <c r="B1638" t="str">
        <f t="shared" ca="1" si="126"/>
        <v>Full-mouth x-ray</v>
      </c>
      <c r="C1638">
        <f t="shared" si="129"/>
        <v>90</v>
      </c>
      <c r="D1638">
        <f t="shared" ca="1" si="127"/>
        <v>0</v>
      </c>
      <c r="E1638">
        <f t="shared" ca="1" si="128"/>
        <v>3</v>
      </c>
    </row>
    <row r="1639" spans="1:5" x14ac:dyDescent="0.2">
      <c r="A1639" t="str">
        <f t="shared" ca="1" si="125"/>
        <v>Diagnostics and Preventative</v>
      </c>
      <c r="B1639" t="str">
        <f t="shared" ca="1" si="126"/>
        <v>Fluoride treatments</v>
      </c>
      <c r="C1639">
        <f t="shared" si="129"/>
        <v>90</v>
      </c>
      <c r="D1639">
        <f t="shared" ca="1" si="127"/>
        <v>0</v>
      </c>
      <c r="E1639">
        <f t="shared" ca="1" si="128"/>
        <v>5</v>
      </c>
    </row>
    <row r="1640" spans="1:5" x14ac:dyDescent="0.2">
      <c r="A1640" t="str">
        <f t="shared" ca="1" si="125"/>
        <v>Basic</v>
      </c>
      <c r="B1640" t="str">
        <f t="shared" ca="1" si="126"/>
        <v>basic restorative</v>
      </c>
      <c r="C1640">
        <f t="shared" si="129"/>
        <v>91</v>
      </c>
      <c r="D1640" t="str">
        <f t="shared" ca="1" si="127"/>
        <v>Fillings (amalgam "silver" and composite "white" non-molar)</v>
      </c>
      <c r="E1640">
        <f t="shared" ca="1" si="128"/>
        <v>8</v>
      </c>
    </row>
    <row r="1641" spans="1:5" x14ac:dyDescent="0.2">
      <c r="A1641" t="str">
        <f t="shared" ca="1" si="125"/>
        <v>Diagnostics and Preventative</v>
      </c>
      <c r="B1641" t="str">
        <f t="shared" ca="1" si="126"/>
        <v>Bitewing x-rays</v>
      </c>
      <c r="C1641">
        <f t="shared" si="129"/>
        <v>91</v>
      </c>
      <c r="D1641">
        <f t="shared" ca="1" si="127"/>
        <v>0</v>
      </c>
      <c r="E1641">
        <f t="shared" ca="1" si="128"/>
        <v>2</v>
      </c>
    </row>
    <row r="1642" spans="1:5" x14ac:dyDescent="0.2">
      <c r="A1642" t="str">
        <f t="shared" ca="1" si="125"/>
        <v>Diagnostics and Preventative</v>
      </c>
      <c r="B1642" t="str">
        <f t="shared" ca="1" si="126"/>
        <v>Bitewing x-rays</v>
      </c>
      <c r="C1642">
        <f t="shared" si="129"/>
        <v>91</v>
      </c>
      <c r="D1642">
        <f t="shared" ca="1" si="127"/>
        <v>0</v>
      </c>
      <c r="E1642">
        <f t="shared" ca="1" si="128"/>
        <v>2</v>
      </c>
    </row>
    <row r="1643" spans="1:5" x14ac:dyDescent="0.2">
      <c r="A1643" t="str">
        <f t="shared" ca="1" si="125"/>
        <v>Diagnostics and Preventative</v>
      </c>
      <c r="B1643" t="str">
        <f t="shared" ca="1" si="126"/>
        <v>Prophylaxis</v>
      </c>
      <c r="C1643">
        <f t="shared" si="129"/>
        <v>91</v>
      </c>
      <c r="D1643">
        <f t="shared" ca="1" si="127"/>
        <v>0</v>
      </c>
      <c r="E1643">
        <f t="shared" ca="1" si="128"/>
        <v>4</v>
      </c>
    </row>
    <row r="1644" spans="1:5" x14ac:dyDescent="0.2">
      <c r="A1644" t="str">
        <f t="shared" ca="1" si="125"/>
        <v>Orthodontics</v>
      </c>
      <c r="B1644" t="str">
        <f t="shared" ca="1" si="126"/>
        <v>orthodontics</v>
      </c>
      <c r="C1644">
        <f t="shared" si="129"/>
        <v>91</v>
      </c>
      <c r="D1644" t="str">
        <f t="shared" ca="1" si="127"/>
        <v>For eligible dependents to age 19</v>
      </c>
      <c r="E1644">
        <f t="shared" ca="1" si="128"/>
        <v>17</v>
      </c>
    </row>
    <row r="1645" spans="1:5" x14ac:dyDescent="0.2">
      <c r="A1645" t="str">
        <f t="shared" ca="1" si="125"/>
        <v>Basic</v>
      </c>
      <c r="B1645" t="str">
        <f t="shared" ca="1" si="126"/>
        <v>oral surgery</v>
      </c>
      <c r="C1645">
        <f t="shared" si="129"/>
        <v>91</v>
      </c>
      <c r="D1645" t="str">
        <f t="shared" ca="1" si="127"/>
        <v>Extraction and other surgery procedures, incl. pre- and post-operative care</v>
      </c>
      <c r="E1645">
        <f t="shared" ca="1" si="128"/>
        <v>9</v>
      </c>
    </row>
    <row r="1646" spans="1:5" x14ac:dyDescent="0.2">
      <c r="A1646" t="str">
        <f t="shared" ca="1" si="125"/>
        <v>Basic</v>
      </c>
      <c r="B1646" t="str">
        <f t="shared" ca="1" si="126"/>
        <v>basic restorative</v>
      </c>
      <c r="C1646">
        <f t="shared" si="129"/>
        <v>91</v>
      </c>
      <c r="D1646" t="str">
        <f t="shared" ca="1" si="127"/>
        <v>Fillings (amalgam "silver" and composite "white" non-molar)</v>
      </c>
      <c r="E1646">
        <f t="shared" ca="1" si="128"/>
        <v>8</v>
      </c>
    </row>
    <row r="1647" spans="1:5" x14ac:dyDescent="0.2">
      <c r="A1647" t="str">
        <f t="shared" ca="1" si="125"/>
        <v>Diagnostics and Preventative</v>
      </c>
      <c r="B1647" t="str">
        <f t="shared" ca="1" si="126"/>
        <v>Periodic Exams</v>
      </c>
      <c r="C1647">
        <f t="shared" si="129"/>
        <v>91</v>
      </c>
      <c r="D1647">
        <f t="shared" ca="1" si="127"/>
        <v>0</v>
      </c>
      <c r="E1647">
        <f t="shared" ca="1" si="128"/>
        <v>1</v>
      </c>
    </row>
    <row r="1648" spans="1:5" x14ac:dyDescent="0.2">
      <c r="A1648" t="str">
        <f t="shared" ca="1" si="125"/>
        <v>Diagnostics and Preventative</v>
      </c>
      <c r="B1648" t="str">
        <f t="shared" ca="1" si="126"/>
        <v>Periodic Exams</v>
      </c>
      <c r="C1648">
        <f t="shared" si="129"/>
        <v>91</v>
      </c>
      <c r="D1648">
        <f t="shared" ca="1" si="127"/>
        <v>0</v>
      </c>
      <c r="E1648">
        <f t="shared" ca="1" si="128"/>
        <v>1</v>
      </c>
    </row>
    <row r="1649" spans="1:5" x14ac:dyDescent="0.2">
      <c r="A1649" t="str">
        <f t="shared" ca="1" si="125"/>
        <v>Basic</v>
      </c>
      <c r="B1649" t="str">
        <f t="shared" ca="1" si="126"/>
        <v>basic restorative</v>
      </c>
      <c r="C1649">
        <f t="shared" si="129"/>
        <v>91</v>
      </c>
      <c r="D1649" t="str">
        <f t="shared" ca="1" si="127"/>
        <v>Fillings (amalgam "silver" and composite "white" non-molar)</v>
      </c>
      <c r="E1649">
        <f t="shared" ca="1" si="128"/>
        <v>8</v>
      </c>
    </row>
    <row r="1650" spans="1:5" x14ac:dyDescent="0.2">
      <c r="A1650" t="str">
        <f t="shared" ca="1" si="125"/>
        <v>Diagnostics and Preventative</v>
      </c>
      <c r="B1650" t="str">
        <f t="shared" ca="1" si="126"/>
        <v>Full-mouth x-ray</v>
      </c>
      <c r="C1650">
        <f t="shared" si="129"/>
        <v>91</v>
      </c>
      <c r="D1650">
        <f t="shared" ca="1" si="127"/>
        <v>0</v>
      </c>
      <c r="E1650">
        <f t="shared" ca="1" si="128"/>
        <v>3</v>
      </c>
    </row>
    <row r="1651" spans="1:5" x14ac:dyDescent="0.2">
      <c r="A1651" t="str">
        <f t="shared" ca="1" si="125"/>
        <v>Major</v>
      </c>
      <c r="B1651" t="str">
        <f t="shared" ca="1" si="126"/>
        <v>prosthodontics</v>
      </c>
      <c r="C1651">
        <f t="shared" si="129"/>
        <v>91</v>
      </c>
      <c r="D1651" t="str">
        <f t="shared" ca="1" si="127"/>
        <v>Procedures for replacement of missing teeth by construction or repair of bridges and partial or complete dentures</v>
      </c>
      <c r="E1651">
        <f t="shared" ca="1" si="128"/>
        <v>15</v>
      </c>
    </row>
    <row r="1652" spans="1:5" x14ac:dyDescent="0.2">
      <c r="A1652" t="str">
        <f t="shared" ca="1" si="125"/>
        <v>Basic</v>
      </c>
      <c r="B1652" t="str">
        <f t="shared" ca="1" si="126"/>
        <v>endodontics</v>
      </c>
      <c r="C1652">
        <f t="shared" si="129"/>
        <v>91</v>
      </c>
      <c r="D1652" t="str">
        <f t="shared" ca="1" si="127"/>
        <v>Root canal, pulpal therapy</v>
      </c>
      <c r="E1652">
        <f t="shared" ca="1" si="128"/>
        <v>10</v>
      </c>
    </row>
    <row r="1653" spans="1:5" x14ac:dyDescent="0.2">
      <c r="A1653" t="str">
        <f t="shared" ca="1" si="125"/>
        <v>Diagnostics and Preventative</v>
      </c>
      <c r="B1653" t="str">
        <f t="shared" ca="1" si="126"/>
        <v>Space Maintainers</v>
      </c>
      <c r="C1653">
        <f t="shared" si="129"/>
        <v>91</v>
      </c>
      <c r="D1653">
        <f t="shared" ca="1" si="127"/>
        <v>0</v>
      </c>
      <c r="E1653">
        <f t="shared" ca="1" si="128"/>
        <v>7</v>
      </c>
    </row>
    <row r="1654" spans="1:5" x14ac:dyDescent="0.2">
      <c r="A1654" t="str">
        <f t="shared" ca="1" si="125"/>
        <v>Basic</v>
      </c>
      <c r="B1654" t="str">
        <f t="shared" ca="1" si="126"/>
        <v>endodontics</v>
      </c>
      <c r="C1654">
        <f t="shared" si="129"/>
        <v>91</v>
      </c>
      <c r="D1654" t="str">
        <f t="shared" ca="1" si="127"/>
        <v>Root canal, pulpal therapy</v>
      </c>
      <c r="E1654">
        <f t="shared" ca="1" si="128"/>
        <v>10</v>
      </c>
    </row>
    <row r="1655" spans="1:5" x14ac:dyDescent="0.2">
      <c r="A1655" t="str">
        <f t="shared" ca="1" si="125"/>
        <v>Other</v>
      </c>
      <c r="B1655" t="str">
        <f t="shared" ca="1" si="126"/>
        <v>Implants</v>
      </c>
      <c r="C1655">
        <f t="shared" si="129"/>
        <v>91</v>
      </c>
      <c r="D1655" t="str">
        <f t="shared" ca="1" si="127"/>
        <v>Implant dental work</v>
      </c>
      <c r="E1655">
        <f t="shared" ca="1" si="128"/>
        <v>18</v>
      </c>
    </row>
    <row r="1656" spans="1:5" x14ac:dyDescent="0.2">
      <c r="A1656" t="str">
        <f t="shared" ca="1" si="125"/>
        <v>Diagnostics and Preventative</v>
      </c>
      <c r="B1656" t="str">
        <f t="shared" ca="1" si="126"/>
        <v>Full-mouth x-ray</v>
      </c>
      <c r="C1656">
        <f t="shared" si="129"/>
        <v>91</v>
      </c>
      <c r="D1656">
        <f t="shared" ca="1" si="127"/>
        <v>0</v>
      </c>
      <c r="E1656">
        <f t="shared" ca="1" si="128"/>
        <v>3</v>
      </c>
    </row>
    <row r="1657" spans="1:5" x14ac:dyDescent="0.2">
      <c r="A1657" t="str">
        <f t="shared" ca="1" si="125"/>
        <v>Major</v>
      </c>
      <c r="B1657" t="str">
        <f t="shared" ca="1" si="126"/>
        <v>prosthodontics</v>
      </c>
      <c r="C1657">
        <f t="shared" si="129"/>
        <v>91</v>
      </c>
      <c r="D1657" t="str">
        <f t="shared" ca="1" si="127"/>
        <v>Procedures for replacement of missing teeth by construction or repair of bridges and partial or complete dentures</v>
      </c>
      <c r="E1657">
        <f t="shared" ca="1" si="128"/>
        <v>15</v>
      </c>
    </row>
    <row r="1658" spans="1:5" x14ac:dyDescent="0.2">
      <c r="A1658" t="str">
        <f t="shared" ca="1" si="125"/>
        <v>Diagnostics and Preventative</v>
      </c>
      <c r="B1658" t="str">
        <f t="shared" ca="1" si="126"/>
        <v>Periodic Exams</v>
      </c>
      <c r="C1658">
        <f t="shared" si="129"/>
        <v>92</v>
      </c>
      <c r="D1658">
        <f t="shared" ca="1" si="127"/>
        <v>0</v>
      </c>
      <c r="E1658">
        <f t="shared" ca="1" si="128"/>
        <v>1</v>
      </c>
    </row>
    <row r="1659" spans="1:5" x14ac:dyDescent="0.2">
      <c r="A1659" t="str">
        <f t="shared" ca="1" si="125"/>
        <v>Diagnostics and Preventative</v>
      </c>
      <c r="B1659" t="str">
        <f t="shared" ca="1" si="126"/>
        <v>Space Maintainers</v>
      </c>
      <c r="C1659">
        <f t="shared" si="129"/>
        <v>92</v>
      </c>
      <c r="D1659">
        <f t="shared" ca="1" si="127"/>
        <v>0</v>
      </c>
      <c r="E1659">
        <f t="shared" ca="1" si="128"/>
        <v>7</v>
      </c>
    </row>
    <row r="1660" spans="1:5" x14ac:dyDescent="0.2">
      <c r="A1660" t="str">
        <f t="shared" ca="1" si="125"/>
        <v>Diagnostics and Preventative</v>
      </c>
      <c r="B1660" t="str">
        <f t="shared" ca="1" si="126"/>
        <v>Periodic Exams</v>
      </c>
      <c r="C1660">
        <f t="shared" si="129"/>
        <v>92</v>
      </c>
      <c r="D1660">
        <f t="shared" ca="1" si="127"/>
        <v>0</v>
      </c>
      <c r="E1660">
        <f t="shared" ca="1" si="128"/>
        <v>1</v>
      </c>
    </row>
    <row r="1661" spans="1:5" x14ac:dyDescent="0.2">
      <c r="A1661" t="str">
        <f t="shared" ca="1" si="125"/>
        <v>Major</v>
      </c>
      <c r="B1661" t="str">
        <f t="shared" ca="1" si="126"/>
        <v>major restorative</v>
      </c>
      <c r="C1661">
        <f t="shared" si="129"/>
        <v>92</v>
      </c>
      <c r="D1661" t="str">
        <f t="shared" ca="1" si="127"/>
        <v>Single crowns, inlays, onlays</v>
      </c>
      <c r="E1661">
        <f t="shared" ca="1" si="128"/>
        <v>14</v>
      </c>
    </row>
    <row r="1662" spans="1:5" x14ac:dyDescent="0.2">
      <c r="A1662" t="str">
        <f t="shared" ca="1" si="125"/>
        <v>Basic</v>
      </c>
      <c r="B1662" t="str">
        <f t="shared" ca="1" si="126"/>
        <v>endodontics</v>
      </c>
      <c r="C1662">
        <f t="shared" si="129"/>
        <v>92</v>
      </c>
      <c r="D1662" t="str">
        <f t="shared" ca="1" si="127"/>
        <v>Root canal, pulpal therapy</v>
      </c>
      <c r="E1662">
        <f t="shared" ca="1" si="128"/>
        <v>10</v>
      </c>
    </row>
    <row r="1663" spans="1:5" x14ac:dyDescent="0.2">
      <c r="A1663" t="str">
        <f t="shared" ca="1" si="125"/>
        <v>Basic</v>
      </c>
      <c r="B1663" t="str">
        <f t="shared" ca="1" si="126"/>
        <v>non-surgical periodontics</v>
      </c>
      <c r="C1663">
        <f t="shared" si="129"/>
        <v>92</v>
      </c>
      <c r="D1663" t="str">
        <f t="shared" ca="1" si="127"/>
        <v xml:space="preserve">Non-surgical treatment of the gums and supporting structures of the teeth </v>
      </c>
      <c r="E1663">
        <f t="shared" ca="1" si="128"/>
        <v>12</v>
      </c>
    </row>
    <row r="1664" spans="1:5" x14ac:dyDescent="0.2">
      <c r="A1664" t="str">
        <f t="shared" ca="1" si="125"/>
        <v>Basic</v>
      </c>
      <c r="B1664" t="str">
        <f t="shared" ca="1" si="126"/>
        <v>basic restorative</v>
      </c>
      <c r="C1664">
        <f t="shared" si="129"/>
        <v>92</v>
      </c>
      <c r="D1664" t="str">
        <f t="shared" ca="1" si="127"/>
        <v>Fillings (amalgam "silver" and composite "white" non-molar)</v>
      </c>
      <c r="E1664">
        <f t="shared" ca="1" si="128"/>
        <v>8</v>
      </c>
    </row>
    <row r="1665" spans="1:5" x14ac:dyDescent="0.2">
      <c r="A1665" t="str">
        <f t="shared" ca="1" si="125"/>
        <v>Diagnostics and Preventative</v>
      </c>
      <c r="B1665" t="str">
        <f t="shared" ca="1" si="126"/>
        <v>Sealants</v>
      </c>
      <c r="C1665">
        <f t="shared" si="129"/>
        <v>92</v>
      </c>
      <c r="D1665">
        <f t="shared" ca="1" si="127"/>
        <v>0</v>
      </c>
      <c r="E1665">
        <f t="shared" ca="1" si="128"/>
        <v>6</v>
      </c>
    </row>
    <row r="1666" spans="1:5" x14ac:dyDescent="0.2">
      <c r="A1666" t="str">
        <f t="shared" ref="A1666:A1729" ca="1" si="130">INDEX(services,E1666,1)</f>
        <v>Major</v>
      </c>
      <c r="B1666" t="str">
        <f t="shared" ref="B1666:B1729" ca="1" si="131">INDEX(services,E1666,2)</f>
        <v>temporomandibular joint dysfunction</v>
      </c>
      <c r="C1666">
        <f t="shared" si="129"/>
        <v>92</v>
      </c>
      <c r="D1666" t="str">
        <f t="shared" ref="D1666:D1729" ca="1" si="132">INDEX(services,E1666,3)</f>
        <v>Services relating to hinging joints of the jaw</v>
      </c>
      <c r="E1666">
        <f t="shared" ref="E1666:E1729" ca="1" si="133">RANDBETWEEN(1,ROWS(services))</f>
        <v>16</v>
      </c>
    </row>
    <row r="1667" spans="1:5" x14ac:dyDescent="0.2">
      <c r="A1667" t="str">
        <f t="shared" ca="1" si="130"/>
        <v>Major</v>
      </c>
      <c r="B1667" t="str">
        <f t="shared" ca="1" si="131"/>
        <v>prosthodontics</v>
      </c>
      <c r="C1667">
        <f t="shared" si="129"/>
        <v>92</v>
      </c>
      <c r="D1667" t="str">
        <f t="shared" ca="1" si="132"/>
        <v>Procedures for replacement of missing teeth by construction or repair of bridges and partial or complete dentures</v>
      </c>
      <c r="E1667">
        <f t="shared" ca="1" si="133"/>
        <v>15</v>
      </c>
    </row>
    <row r="1668" spans="1:5" x14ac:dyDescent="0.2">
      <c r="A1668" t="str">
        <f t="shared" ca="1" si="130"/>
        <v>Major</v>
      </c>
      <c r="B1668" t="str">
        <f t="shared" ca="1" si="131"/>
        <v>prosthodontics</v>
      </c>
      <c r="C1668">
        <f t="shared" ref="C1668:C1731" si="134">IF(MOD(ROW(C1668)-2,18)&lt;&gt;0,C1667,C1667+1)</f>
        <v>92</v>
      </c>
      <c r="D1668" t="str">
        <f t="shared" ca="1" si="132"/>
        <v>Procedures for replacement of missing teeth by construction or repair of bridges and partial or complete dentures</v>
      </c>
      <c r="E1668">
        <f t="shared" ca="1" si="133"/>
        <v>15</v>
      </c>
    </row>
    <row r="1669" spans="1:5" x14ac:dyDescent="0.2">
      <c r="A1669" t="str">
        <f t="shared" ca="1" si="130"/>
        <v>Basic</v>
      </c>
      <c r="B1669" t="str">
        <f t="shared" ca="1" si="131"/>
        <v>basic restorative</v>
      </c>
      <c r="C1669">
        <f t="shared" si="134"/>
        <v>92</v>
      </c>
      <c r="D1669" t="str">
        <f t="shared" ca="1" si="132"/>
        <v>Fillings (amalgam "silver" and composite "white" non-molar)</v>
      </c>
      <c r="E1669">
        <f t="shared" ca="1" si="133"/>
        <v>8</v>
      </c>
    </row>
    <row r="1670" spans="1:5" x14ac:dyDescent="0.2">
      <c r="A1670" t="str">
        <f t="shared" ca="1" si="130"/>
        <v>Diagnostics and Preventative</v>
      </c>
      <c r="B1670" t="str">
        <f t="shared" ca="1" si="131"/>
        <v>Bitewing x-rays</v>
      </c>
      <c r="C1670">
        <f t="shared" si="134"/>
        <v>92</v>
      </c>
      <c r="D1670">
        <f t="shared" ca="1" si="132"/>
        <v>0</v>
      </c>
      <c r="E1670">
        <f t="shared" ca="1" si="133"/>
        <v>2</v>
      </c>
    </row>
    <row r="1671" spans="1:5" x14ac:dyDescent="0.2">
      <c r="A1671" t="str">
        <f t="shared" ca="1" si="130"/>
        <v>Basic</v>
      </c>
      <c r="B1671" t="str">
        <f t="shared" ca="1" si="131"/>
        <v>endodontics</v>
      </c>
      <c r="C1671">
        <f t="shared" si="134"/>
        <v>92</v>
      </c>
      <c r="D1671" t="str">
        <f t="shared" ca="1" si="132"/>
        <v>Root canal, pulpal therapy</v>
      </c>
      <c r="E1671">
        <f t="shared" ca="1" si="133"/>
        <v>10</v>
      </c>
    </row>
    <row r="1672" spans="1:5" x14ac:dyDescent="0.2">
      <c r="A1672" t="str">
        <f t="shared" ca="1" si="130"/>
        <v>Orthodontics</v>
      </c>
      <c r="B1672" t="str">
        <f t="shared" ca="1" si="131"/>
        <v>orthodontics</v>
      </c>
      <c r="C1672">
        <f t="shared" si="134"/>
        <v>92</v>
      </c>
      <c r="D1672" t="str">
        <f t="shared" ca="1" si="132"/>
        <v>For eligible dependents to age 19</v>
      </c>
      <c r="E1672">
        <f t="shared" ca="1" si="133"/>
        <v>17</v>
      </c>
    </row>
    <row r="1673" spans="1:5" x14ac:dyDescent="0.2">
      <c r="A1673" t="str">
        <f t="shared" ca="1" si="130"/>
        <v>Major</v>
      </c>
      <c r="B1673" t="str">
        <f t="shared" ca="1" si="131"/>
        <v>prosthodontics</v>
      </c>
      <c r="C1673">
        <f t="shared" si="134"/>
        <v>92</v>
      </c>
      <c r="D1673" t="str">
        <f t="shared" ca="1" si="132"/>
        <v>Procedures for replacement of missing teeth by construction or repair of bridges and partial or complete dentures</v>
      </c>
      <c r="E1673">
        <f t="shared" ca="1" si="133"/>
        <v>15</v>
      </c>
    </row>
    <row r="1674" spans="1:5" x14ac:dyDescent="0.2">
      <c r="A1674" t="str">
        <f t="shared" ca="1" si="130"/>
        <v>Major</v>
      </c>
      <c r="B1674" t="str">
        <f t="shared" ca="1" si="131"/>
        <v>temporomandibular joint dysfunction</v>
      </c>
      <c r="C1674">
        <f t="shared" si="134"/>
        <v>92</v>
      </c>
      <c r="D1674" t="str">
        <f t="shared" ca="1" si="132"/>
        <v>Services relating to hinging joints of the jaw</v>
      </c>
      <c r="E1674">
        <f t="shared" ca="1" si="133"/>
        <v>16</v>
      </c>
    </row>
    <row r="1675" spans="1:5" x14ac:dyDescent="0.2">
      <c r="A1675" t="str">
        <f t="shared" ca="1" si="130"/>
        <v>Basic</v>
      </c>
      <c r="B1675" t="str">
        <f t="shared" ca="1" si="131"/>
        <v>general anesthesia</v>
      </c>
      <c r="C1675">
        <f t="shared" si="134"/>
        <v>92</v>
      </c>
      <c r="D1675" t="str">
        <f t="shared" ca="1" si="132"/>
        <v>Covered when used in conjunction with covered oral surgical procedures</v>
      </c>
      <c r="E1675">
        <f t="shared" ca="1" si="133"/>
        <v>13</v>
      </c>
    </row>
    <row r="1676" spans="1:5" x14ac:dyDescent="0.2">
      <c r="A1676" t="str">
        <f t="shared" ca="1" si="130"/>
        <v>Diagnostics and Preventative</v>
      </c>
      <c r="B1676" t="str">
        <f t="shared" ca="1" si="131"/>
        <v>Sealants</v>
      </c>
      <c r="C1676">
        <f t="shared" si="134"/>
        <v>93</v>
      </c>
      <c r="D1676">
        <f t="shared" ca="1" si="132"/>
        <v>0</v>
      </c>
      <c r="E1676">
        <f t="shared" ca="1" si="133"/>
        <v>6</v>
      </c>
    </row>
    <row r="1677" spans="1:5" x14ac:dyDescent="0.2">
      <c r="A1677" t="str">
        <f t="shared" ca="1" si="130"/>
        <v>Diagnostics and Preventative</v>
      </c>
      <c r="B1677" t="str">
        <f t="shared" ca="1" si="131"/>
        <v>Prophylaxis</v>
      </c>
      <c r="C1677">
        <f t="shared" si="134"/>
        <v>93</v>
      </c>
      <c r="D1677">
        <f t="shared" ca="1" si="132"/>
        <v>0</v>
      </c>
      <c r="E1677">
        <f t="shared" ca="1" si="133"/>
        <v>4</v>
      </c>
    </row>
    <row r="1678" spans="1:5" x14ac:dyDescent="0.2">
      <c r="A1678" t="str">
        <f t="shared" ca="1" si="130"/>
        <v>Major</v>
      </c>
      <c r="B1678" t="str">
        <f t="shared" ca="1" si="131"/>
        <v>major restorative</v>
      </c>
      <c r="C1678">
        <f t="shared" si="134"/>
        <v>93</v>
      </c>
      <c r="D1678" t="str">
        <f t="shared" ca="1" si="132"/>
        <v>Single crowns, inlays, onlays</v>
      </c>
      <c r="E1678">
        <f t="shared" ca="1" si="133"/>
        <v>14</v>
      </c>
    </row>
    <row r="1679" spans="1:5" x14ac:dyDescent="0.2">
      <c r="A1679" t="str">
        <f t="shared" ca="1" si="130"/>
        <v>Major</v>
      </c>
      <c r="B1679" t="str">
        <f t="shared" ca="1" si="131"/>
        <v>major restorative</v>
      </c>
      <c r="C1679">
        <f t="shared" si="134"/>
        <v>93</v>
      </c>
      <c r="D1679" t="str">
        <f t="shared" ca="1" si="132"/>
        <v>Single crowns, inlays, onlays</v>
      </c>
      <c r="E1679">
        <f t="shared" ca="1" si="133"/>
        <v>14</v>
      </c>
    </row>
    <row r="1680" spans="1:5" x14ac:dyDescent="0.2">
      <c r="A1680" t="str">
        <f t="shared" ca="1" si="130"/>
        <v>Other</v>
      </c>
      <c r="B1680" t="str">
        <f t="shared" ca="1" si="131"/>
        <v>Implants</v>
      </c>
      <c r="C1680">
        <f t="shared" si="134"/>
        <v>93</v>
      </c>
      <c r="D1680" t="str">
        <f t="shared" ca="1" si="132"/>
        <v>Implant dental work</v>
      </c>
      <c r="E1680">
        <f t="shared" ca="1" si="133"/>
        <v>18</v>
      </c>
    </row>
    <row r="1681" spans="1:5" x14ac:dyDescent="0.2">
      <c r="A1681" t="str">
        <f t="shared" ca="1" si="130"/>
        <v>Diagnostics and Preventative</v>
      </c>
      <c r="B1681" t="str">
        <f t="shared" ca="1" si="131"/>
        <v>Full-mouth x-ray</v>
      </c>
      <c r="C1681">
        <f t="shared" si="134"/>
        <v>93</v>
      </c>
      <c r="D1681">
        <f t="shared" ca="1" si="132"/>
        <v>0</v>
      </c>
      <c r="E1681">
        <f t="shared" ca="1" si="133"/>
        <v>3</v>
      </c>
    </row>
    <row r="1682" spans="1:5" x14ac:dyDescent="0.2">
      <c r="A1682" t="str">
        <f t="shared" ca="1" si="130"/>
        <v>Diagnostics and Preventative</v>
      </c>
      <c r="B1682" t="str">
        <f t="shared" ca="1" si="131"/>
        <v>Periodic Exams</v>
      </c>
      <c r="C1682">
        <f t="shared" si="134"/>
        <v>93</v>
      </c>
      <c r="D1682">
        <f t="shared" ca="1" si="132"/>
        <v>0</v>
      </c>
      <c r="E1682">
        <f t="shared" ca="1" si="133"/>
        <v>1</v>
      </c>
    </row>
    <row r="1683" spans="1:5" x14ac:dyDescent="0.2">
      <c r="A1683" t="str">
        <f t="shared" ca="1" si="130"/>
        <v>Orthodontics</v>
      </c>
      <c r="B1683" t="str">
        <f t="shared" ca="1" si="131"/>
        <v>orthodontics</v>
      </c>
      <c r="C1683">
        <f t="shared" si="134"/>
        <v>93</v>
      </c>
      <c r="D1683" t="str">
        <f t="shared" ca="1" si="132"/>
        <v>For eligible dependents to age 19</v>
      </c>
      <c r="E1683">
        <f t="shared" ca="1" si="133"/>
        <v>17</v>
      </c>
    </row>
    <row r="1684" spans="1:5" x14ac:dyDescent="0.2">
      <c r="A1684" t="str">
        <f t="shared" ca="1" si="130"/>
        <v>Major</v>
      </c>
      <c r="B1684" t="str">
        <f t="shared" ca="1" si="131"/>
        <v>temporomandibular joint dysfunction</v>
      </c>
      <c r="C1684">
        <f t="shared" si="134"/>
        <v>93</v>
      </c>
      <c r="D1684" t="str">
        <f t="shared" ca="1" si="132"/>
        <v>Services relating to hinging joints of the jaw</v>
      </c>
      <c r="E1684">
        <f t="shared" ca="1" si="133"/>
        <v>16</v>
      </c>
    </row>
    <row r="1685" spans="1:5" x14ac:dyDescent="0.2">
      <c r="A1685" t="str">
        <f t="shared" ca="1" si="130"/>
        <v>Orthodontics</v>
      </c>
      <c r="B1685" t="str">
        <f t="shared" ca="1" si="131"/>
        <v>orthodontics</v>
      </c>
      <c r="C1685">
        <f t="shared" si="134"/>
        <v>93</v>
      </c>
      <c r="D1685" t="str">
        <f t="shared" ca="1" si="132"/>
        <v>For eligible dependents to age 19</v>
      </c>
      <c r="E1685">
        <f t="shared" ca="1" si="133"/>
        <v>17</v>
      </c>
    </row>
    <row r="1686" spans="1:5" x14ac:dyDescent="0.2">
      <c r="A1686" t="str">
        <f t="shared" ca="1" si="130"/>
        <v>Other</v>
      </c>
      <c r="B1686" t="str">
        <f t="shared" ca="1" si="131"/>
        <v>Implants</v>
      </c>
      <c r="C1686">
        <f t="shared" si="134"/>
        <v>93</v>
      </c>
      <c r="D1686" t="str">
        <f t="shared" ca="1" si="132"/>
        <v>Implant dental work</v>
      </c>
      <c r="E1686">
        <f t="shared" ca="1" si="133"/>
        <v>18</v>
      </c>
    </row>
    <row r="1687" spans="1:5" x14ac:dyDescent="0.2">
      <c r="A1687" t="str">
        <f t="shared" ca="1" si="130"/>
        <v>Basic</v>
      </c>
      <c r="B1687" t="str">
        <f t="shared" ca="1" si="131"/>
        <v>general anesthesia</v>
      </c>
      <c r="C1687">
        <f t="shared" si="134"/>
        <v>93</v>
      </c>
      <c r="D1687" t="str">
        <f t="shared" ca="1" si="132"/>
        <v>Covered when used in conjunction with covered oral surgical procedures</v>
      </c>
      <c r="E1687">
        <f t="shared" ca="1" si="133"/>
        <v>13</v>
      </c>
    </row>
    <row r="1688" spans="1:5" x14ac:dyDescent="0.2">
      <c r="A1688" t="str">
        <f t="shared" ca="1" si="130"/>
        <v>Basic</v>
      </c>
      <c r="B1688" t="str">
        <f t="shared" ca="1" si="131"/>
        <v>endodontics</v>
      </c>
      <c r="C1688">
        <f t="shared" si="134"/>
        <v>93</v>
      </c>
      <c r="D1688" t="str">
        <f t="shared" ca="1" si="132"/>
        <v>Root canal, pulpal therapy</v>
      </c>
      <c r="E1688">
        <f t="shared" ca="1" si="133"/>
        <v>10</v>
      </c>
    </row>
    <row r="1689" spans="1:5" x14ac:dyDescent="0.2">
      <c r="A1689" t="str">
        <f t="shared" ca="1" si="130"/>
        <v>Major</v>
      </c>
      <c r="B1689" t="str">
        <f t="shared" ca="1" si="131"/>
        <v>prosthodontics</v>
      </c>
      <c r="C1689">
        <f t="shared" si="134"/>
        <v>93</v>
      </c>
      <c r="D1689" t="str">
        <f t="shared" ca="1" si="132"/>
        <v>Procedures for replacement of missing teeth by construction or repair of bridges and partial or complete dentures</v>
      </c>
      <c r="E1689">
        <f t="shared" ca="1" si="133"/>
        <v>15</v>
      </c>
    </row>
    <row r="1690" spans="1:5" x14ac:dyDescent="0.2">
      <c r="A1690" t="str">
        <f t="shared" ca="1" si="130"/>
        <v>Basic</v>
      </c>
      <c r="B1690" t="str">
        <f t="shared" ca="1" si="131"/>
        <v>basic restorative</v>
      </c>
      <c r="C1690">
        <f t="shared" si="134"/>
        <v>93</v>
      </c>
      <c r="D1690" t="str">
        <f t="shared" ca="1" si="132"/>
        <v>Fillings (amalgam "silver" and composite "white" non-molar)</v>
      </c>
      <c r="E1690">
        <f t="shared" ca="1" si="133"/>
        <v>8</v>
      </c>
    </row>
    <row r="1691" spans="1:5" x14ac:dyDescent="0.2">
      <c r="A1691" t="str">
        <f t="shared" ca="1" si="130"/>
        <v>Basic</v>
      </c>
      <c r="B1691" t="str">
        <f t="shared" ca="1" si="131"/>
        <v>non-surgical periodontics</v>
      </c>
      <c r="C1691">
        <f t="shared" si="134"/>
        <v>93</v>
      </c>
      <c r="D1691" t="str">
        <f t="shared" ca="1" si="132"/>
        <v xml:space="preserve">Non-surgical treatment of the gums and supporting structures of the teeth </v>
      </c>
      <c r="E1691">
        <f t="shared" ca="1" si="133"/>
        <v>12</v>
      </c>
    </row>
    <row r="1692" spans="1:5" x14ac:dyDescent="0.2">
      <c r="A1692" t="str">
        <f t="shared" ca="1" si="130"/>
        <v>Basic</v>
      </c>
      <c r="B1692" t="str">
        <f t="shared" ca="1" si="131"/>
        <v>oral surgery</v>
      </c>
      <c r="C1692">
        <f t="shared" si="134"/>
        <v>93</v>
      </c>
      <c r="D1692" t="str">
        <f t="shared" ca="1" si="132"/>
        <v>Extraction and other surgery procedures, incl. pre- and post-operative care</v>
      </c>
      <c r="E1692">
        <f t="shared" ca="1" si="133"/>
        <v>9</v>
      </c>
    </row>
    <row r="1693" spans="1:5" x14ac:dyDescent="0.2">
      <c r="A1693" t="str">
        <f t="shared" ca="1" si="130"/>
        <v>Basic</v>
      </c>
      <c r="B1693" t="str">
        <f t="shared" ca="1" si="131"/>
        <v>general anesthesia</v>
      </c>
      <c r="C1693">
        <f t="shared" si="134"/>
        <v>93</v>
      </c>
      <c r="D1693" t="str">
        <f t="shared" ca="1" si="132"/>
        <v>Covered when used in conjunction with covered oral surgical procedures</v>
      </c>
      <c r="E1693">
        <f t="shared" ca="1" si="133"/>
        <v>13</v>
      </c>
    </row>
    <row r="1694" spans="1:5" x14ac:dyDescent="0.2">
      <c r="A1694" t="str">
        <f t="shared" ca="1" si="130"/>
        <v>Orthodontics</v>
      </c>
      <c r="B1694" t="str">
        <f t="shared" ca="1" si="131"/>
        <v>orthodontics</v>
      </c>
      <c r="C1694">
        <f t="shared" si="134"/>
        <v>94</v>
      </c>
      <c r="D1694" t="str">
        <f t="shared" ca="1" si="132"/>
        <v>For eligible dependents to age 19</v>
      </c>
      <c r="E1694">
        <f t="shared" ca="1" si="133"/>
        <v>17</v>
      </c>
    </row>
    <row r="1695" spans="1:5" x14ac:dyDescent="0.2">
      <c r="A1695" t="str">
        <f t="shared" ca="1" si="130"/>
        <v>Orthodontics</v>
      </c>
      <c r="B1695" t="str">
        <f t="shared" ca="1" si="131"/>
        <v>orthodontics</v>
      </c>
      <c r="C1695">
        <f t="shared" si="134"/>
        <v>94</v>
      </c>
      <c r="D1695" t="str">
        <f t="shared" ca="1" si="132"/>
        <v>For eligible dependents to age 19</v>
      </c>
      <c r="E1695">
        <f t="shared" ca="1" si="133"/>
        <v>17</v>
      </c>
    </row>
    <row r="1696" spans="1:5" x14ac:dyDescent="0.2">
      <c r="A1696" t="str">
        <f t="shared" ca="1" si="130"/>
        <v>Orthodontics</v>
      </c>
      <c r="B1696" t="str">
        <f t="shared" ca="1" si="131"/>
        <v>orthodontics</v>
      </c>
      <c r="C1696">
        <f t="shared" si="134"/>
        <v>94</v>
      </c>
      <c r="D1696" t="str">
        <f t="shared" ca="1" si="132"/>
        <v>For eligible dependents to age 19</v>
      </c>
      <c r="E1696">
        <f t="shared" ca="1" si="133"/>
        <v>17</v>
      </c>
    </row>
    <row r="1697" spans="1:5" x14ac:dyDescent="0.2">
      <c r="A1697" t="str">
        <f t="shared" ca="1" si="130"/>
        <v>Diagnostics and Preventative</v>
      </c>
      <c r="B1697" t="str">
        <f t="shared" ca="1" si="131"/>
        <v>Space Maintainers</v>
      </c>
      <c r="C1697">
        <f t="shared" si="134"/>
        <v>94</v>
      </c>
      <c r="D1697">
        <f t="shared" ca="1" si="132"/>
        <v>0</v>
      </c>
      <c r="E1697">
        <f t="shared" ca="1" si="133"/>
        <v>7</v>
      </c>
    </row>
    <row r="1698" spans="1:5" x14ac:dyDescent="0.2">
      <c r="A1698" t="str">
        <f t="shared" ca="1" si="130"/>
        <v>Major</v>
      </c>
      <c r="B1698" t="str">
        <f t="shared" ca="1" si="131"/>
        <v>major restorative</v>
      </c>
      <c r="C1698">
        <f t="shared" si="134"/>
        <v>94</v>
      </c>
      <c r="D1698" t="str">
        <f t="shared" ca="1" si="132"/>
        <v>Single crowns, inlays, onlays</v>
      </c>
      <c r="E1698">
        <f t="shared" ca="1" si="133"/>
        <v>14</v>
      </c>
    </row>
    <row r="1699" spans="1:5" x14ac:dyDescent="0.2">
      <c r="A1699" t="str">
        <f t="shared" ca="1" si="130"/>
        <v>Basic</v>
      </c>
      <c r="B1699" t="str">
        <f t="shared" ca="1" si="131"/>
        <v>oral surgery</v>
      </c>
      <c r="C1699">
        <f t="shared" si="134"/>
        <v>94</v>
      </c>
      <c r="D1699" t="str">
        <f t="shared" ca="1" si="132"/>
        <v>Extraction and other surgery procedures, incl. pre- and post-operative care</v>
      </c>
      <c r="E1699">
        <f t="shared" ca="1" si="133"/>
        <v>9</v>
      </c>
    </row>
    <row r="1700" spans="1:5" x14ac:dyDescent="0.2">
      <c r="A1700" t="str">
        <f t="shared" ca="1" si="130"/>
        <v>Diagnostics and Preventative</v>
      </c>
      <c r="B1700" t="str">
        <f t="shared" ca="1" si="131"/>
        <v>Bitewing x-rays</v>
      </c>
      <c r="C1700">
        <f t="shared" si="134"/>
        <v>94</v>
      </c>
      <c r="D1700">
        <f t="shared" ca="1" si="132"/>
        <v>0</v>
      </c>
      <c r="E1700">
        <f t="shared" ca="1" si="133"/>
        <v>2</v>
      </c>
    </row>
    <row r="1701" spans="1:5" x14ac:dyDescent="0.2">
      <c r="A1701" t="str">
        <f t="shared" ca="1" si="130"/>
        <v>Major</v>
      </c>
      <c r="B1701" t="str">
        <f t="shared" ca="1" si="131"/>
        <v>temporomandibular joint dysfunction</v>
      </c>
      <c r="C1701">
        <f t="shared" si="134"/>
        <v>94</v>
      </c>
      <c r="D1701" t="str">
        <f t="shared" ca="1" si="132"/>
        <v>Services relating to hinging joints of the jaw</v>
      </c>
      <c r="E1701">
        <f t="shared" ca="1" si="133"/>
        <v>16</v>
      </c>
    </row>
    <row r="1702" spans="1:5" x14ac:dyDescent="0.2">
      <c r="A1702" t="str">
        <f t="shared" ca="1" si="130"/>
        <v>Other</v>
      </c>
      <c r="B1702" t="str">
        <f t="shared" ca="1" si="131"/>
        <v>Implants</v>
      </c>
      <c r="C1702">
        <f t="shared" si="134"/>
        <v>94</v>
      </c>
      <c r="D1702" t="str">
        <f t="shared" ca="1" si="132"/>
        <v>Implant dental work</v>
      </c>
      <c r="E1702">
        <f t="shared" ca="1" si="133"/>
        <v>18</v>
      </c>
    </row>
    <row r="1703" spans="1:5" x14ac:dyDescent="0.2">
      <c r="A1703" t="str">
        <f t="shared" ca="1" si="130"/>
        <v>Diagnostics and Preventative</v>
      </c>
      <c r="B1703" t="str">
        <f t="shared" ca="1" si="131"/>
        <v>Full-mouth x-ray</v>
      </c>
      <c r="C1703">
        <f t="shared" si="134"/>
        <v>94</v>
      </c>
      <c r="D1703">
        <f t="shared" ca="1" si="132"/>
        <v>0</v>
      </c>
      <c r="E1703">
        <f t="shared" ca="1" si="133"/>
        <v>3</v>
      </c>
    </row>
    <row r="1704" spans="1:5" x14ac:dyDescent="0.2">
      <c r="A1704" t="str">
        <f t="shared" ca="1" si="130"/>
        <v>Basic</v>
      </c>
      <c r="B1704" t="str">
        <f t="shared" ca="1" si="131"/>
        <v>endodontics</v>
      </c>
      <c r="C1704">
        <f t="shared" si="134"/>
        <v>94</v>
      </c>
      <c r="D1704" t="str">
        <f t="shared" ca="1" si="132"/>
        <v>Root canal, pulpal therapy</v>
      </c>
      <c r="E1704">
        <f t="shared" ca="1" si="133"/>
        <v>10</v>
      </c>
    </row>
    <row r="1705" spans="1:5" x14ac:dyDescent="0.2">
      <c r="A1705" t="str">
        <f t="shared" ca="1" si="130"/>
        <v>Diagnostics and Preventative</v>
      </c>
      <c r="B1705" t="str">
        <f t="shared" ca="1" si="131"/>
        <v>Periodic Exams</v>
      </c>
      <c r="C1705">
        <f t="shared" si="134"/>
        <v>94</v>
      </c>
      <c r="D1705">
        <f t="shared" ca="1" si="132"/>
        <v>0</v>
      </c>
      <c r="E1705">
        <f t="shared" ca="1" si="133"/>
        <v>1</v>
      </c>
    </row>
    <row r="1706" spans="1:5" x14ac:dyDescent="0.2">
      <c r="A1706" t="str">
        <f t="shared" ca="1" si="130"/>
        <v>Diagnostics and Preventative</v>
      </c>
      <c r="B1706" t="str">
        <f t="shared" ca="1" si="131"/>
        <v>Sealants</v>
      </c>
      <c r="C1706">
        <f t="shared" si="134"/>
        <v>94</v>
      </c>
      <c r="D1706">
        <f t="shared" ca="1" si="132"/>
        <v>0</v>
      </c>
      <c r="E1706">
        <f t="shared" ca="1" si="133"/>
        <v>6</v>
      </c>
    </row>
    <row r="1707" spans="1:5" x14ac:dyDescent="0.2">
      <c r="A1707" t="str">
        <f t="shared" ca="1" si="130"/>
        <v>Diagnostics and Preventative</v>
      </c>
      <c r="B1707" t="str">
        <f t="shared" ca="1" si="131"/>
        <v>Periodic Exams</v>
      </c>
      <c r="C1707">
        <f t="shared" si="134"/>
        <v>94</v>
      </c>
      <c r="D1707">
        <f t="shared" ca="1" si="132"/>
        <v>0</v>
      </c>
      <c r="E1707">
        <f t="shared" ca="1" si="133"/>
        <v>1</v>
      </c>
    </row>
    <row r="1708" spans="1:5" x14ac:dyDescent="0.2">
      <c r="A1708" t="str">
        <f t="shared" ca="1" si="130"/>
        <v>Basic</v>
      </c>
      <c r="B1708" t="str">
        <f t="shared" ca="1" si="131"/>
        <v>general anesthesia</v>
      </c>
      <c r="C1708">
        <f t="shared" si="134"/>
        <v>94</v>
      </c>
      <c r="D1708" t="str">
        <f t="shared" ca="1" si="132"/>
        <v>Covered when used in conjunction with covered oral surgical procedures</v>
      </c>
      <c r="E1708">
        <f t="shared" ca="1" si="133"/>
        <v>13</v>
      </c>
    </row>
    <row r="1709" spans="1:5" x14ac:dyDescent="0.2">
      <c r="A1709" t="str">
        <f t="shared" ca="1" si="130"/>
        <v>Basic</v>
      </c>
      <c r="B1709" t="str">
        <f t="shared" ca="1" si="131"/>
        <v>surgical periodontics</v>
      </c>
      <c r="C1709">
        <f t="shared" si="134"/>
        <v>94</v>
      </c>
      <c r="D1709" t="str">
        <f t="shared" ca="1" si="132"/>
        <v>Surgical treatment of the gums and supporting structures of the teeth</v>
      </c>
      <c r="E1709">
        <f t="shared" ca="1" si="133"/>
        <v>11</v>
      </c>
    </row>
    <row r="1710" spans="1:5" x14ac:dyDescent="0.2">
      <c r="A1710" t="str">
        <f t="shared" ca="1" si="130"/>
        <v>Basic</v>
      </c>
      <c r="B1710" t="str">
        <f t="shared" ca="1" si="131"/>
        <v>oral surgery</v>
      </c>
      <c r="C1710">
        <f t="shared" si="134"/>
        <v>94</v>
      </c>
      <c r="D1710" t="str">
        <f t="shared" ca="1" si="132"/>
        <v>Extraction and other surgery procedures, incl. pre- and post-operative care</v>
      </c>
      <c r="E1710">
        <f t="shared" ca="1" si="133"/>
        <v>9</v>
      </c>
    </row>
    <row r="1711" spans="1:5" x14ac:dyDescent="0.2">
      <c r="A1711" t="str">
        <f t="shared" ca="1" si="130"/>
        <v>Major</v>
      </c>
      <c r="B1711" t="str">
        <f t="shared" ca="1" si="131"/>
        <v>major restorative</v>
      </c>
      <c r="C1711">
        <f t="shared" si="134"/>
        <v>94</v>
      </c>
      <c r="D1711" t="str">
        <f t="shared" ca="1" si="132"/>
        <v>Single crowns, inlays, onlays</v>
      </c>
      <c r="E1711">
        <f t="shared" ca="1" si="133"/>
        <v>14</v>
      </c>
    </row>
    <row r="1712" spans="1:5" x14ac:dyDescent="0.2">
      <c r="A1712" t="str">
        <f t="shared" ca="1" si="130"/>
        <v>Diagnostics and Preventative</v>
      </c>
      <c r="B1712" t="str">
        <f t="shared" ca="1" si="131"/>
        <v>Bitewing x-rays</v>
      </c>
      <c r="C1712">
        <f t="shared" si="134"/>
        <v>95</v>
      </c>
      <c r="D1712">
        <f t="shared" ca="1" si="132"/>
        <v>0</v>
      </c>
      <c r="E1712">
        <f t="shared" ca="1" si="133"/>
        <v>2</v>
      </c>
    </row>
    <row r="1713" spans="1:5" x14ac:dyDescent="0.2">
      <c r="A1713" t="str">
        <f t="shared" ca="1" si="130"/>
        <v>Diagnostics and Preventative</v>
      </c>
      <c r="B1713" t="str">
        <f t="shared" ca="1" si="131"/>
        <v>Full-mouth x-ray</v>
      </c>
      <c r="C1713">
        <f t="shared" si="134"/>
        <v>95</v>
      </c>
      <c r="D1713">
        <f t="shared" ca="1" si="132"/>
        <v>0</v>
      </c>
      <c r="E1713">
        <f t="shared" ca="1" si="133"/>
        <v>3</v>
      </c>
    </row>
    <row r="1714" spans="1:5" x14ac:dyDescent="0.2">
      <c r="A1714" t="str">
        <f t="shared" ca="1" si="130"/>
        <v>Major</v>
      </c>
      <c r="B1714" t="str">
        <f t="shared" ca="1" si="131"/>
        <v>prosthodontics</v>
      </c>
      <c r="C1714">
        <f t="shared" si="134"/>
        <v>95</v>
      </c>
      <c r="D1714" t="str">
        <f t="shared" ca="1" si="132"/>
        <v>Procedures for replacement of missing teeth by construction or repair of bridges and partial or complete dentures</v>
      </c>
      <c r="E1714">
        <f t="shared" ca="1" si="133"/>
        <v>15</v>
      </c>
    </row>
    <row r="1715" spans="1:5" x14ac:dyDescent="0.2">
      <c r="A1715" t="str">
        <f t="shared" ca="1" si="130"/>
        <v>Basic</v>
      </c>
      <c r="B1715" t="str">
        <f t="shared" ca="1" si="131"/>
        <v>basic restorative</v>
      </c>
      <c r="C1715">
        <f t="shared" si="134"/>
        <v>95</v>
      </c>
      <c r="D1715" t="str">
        <f t="shared" ca="1" si="132"/>
        <v>Fillings (amalgam "silver" and composite "white" non-molar)</v>
      </c>
      <c r="E1715">
        <f t="shared" ca="1" si="133"/>
        <v>8</v>
      </c>
    </row>
    <row r="1716" spans="1:5" x14ac:dyDescent="0.2">
      <c r="A1716" t="str">
        <f t="shared" ca="1" si="130"/>
        <v>Major</v>
      </c>
      <c r="B1716" t="str">
        <f t="shared" ca="1" si="131"/>
        <v>major restorative</v>
      </c>
      <c r="C1716">
        <f t="shared" si="134"/>
        <v>95</v>
      </c>
      <c r="D1716" t="str">
        <f t="shared" ca="1" si="132"/>
        <v>Single crowns, inlays, onlays</v>
      </c>
      <c r="E1716">
        <f t="shared" ca="1" si="133"/>
        <v>14</v>
      </c>
    </row>
    <row r="1717" spans="1:5" x14ac:dyDescent="0.2">
      <c r="A1717" t="str">
        <f t="shared" ca="1" si="130"/>
        <v>Basic</v>
      </c>
      <c r="B1717" t="str">
        <f t="shared" ca="1" si="131"/>
        <v>non-surgical periodontics</v>
      </c>
      <c r="C1717">
        <f t="shared" si="134"/>
        <v>95</v>
      </c>
      <c r="D1717" t="str">
        <f t="shared" ca="1" si="132"/>
        <v xml:space="preserve">Non-surgical treatment of the gums and supporting structures of the teeth </v>
      </c>
      <c r="E1717">
        <f t="shared" ca="1" si="133"/>
        <v>12</v>
      </c>
    </row>
    <row r="1718" spans="1:5" x14ac:dyDescent="0.2">
      <c r="A1718" t="str">
        <f t="shared" ca="1" si="130"/>
        <v>Major</v>
      </c>
      <c r="B1718" t="str">
        <f t="shared" ca="1" si="131"/>
        <v>prosthodontics</v>
      </c>
      <c r="C1718">
        <f t="shared" si="134"/>
        <v>95</v>
      </c>
      <c r="D1718" t="str">
        <f t="shared" ca="1" si="132"/>
        <v>Procedures for replacement of missing teeth by construction or repair of bridges and partial or complete dentures</v>
      </c>
      <c r="E1718">
        <f t="shared" ca="1" si="133"/>
        <v>15</v>
      </c>
    </row>
    <row r="1719" spans="1:5" x14ac:dyDescent="0.2">
      <c r="A1719" t="str">
        <f t="shared" ca="1" si="130"/>
        <v>Basic</v>
      </c>
      <c r="B1719" t="str">
        <f t="shared" ca="1" si="131"/>
        <v>endodontics</v>
      </c>
      <c r="C1719">
        <f t="shared" si="134"/>
        <v>95</v>
      </c>
      <c r="D1719" t="str">
        <f t="shared" ca="1" si="132"/>
        <v>Root canal, pulpal therapy</v>
      </c>
      <c r="E1719">
        <f t="shared" ca="1" si="133"/>
        <v>10</v>
      </c>
    </row>
    <row r="1720" spans="1:5" x14ac:dyDescent="0.2">
      <c r="A1720" t="str">
        <f t="shared" ca="1" si="130"/>
        <v>Major</v>
      </c>
      <c r="B1720" t="str">
        <f t="shared" ca="1" si="131"/>
        <v>temporomandibular joint dysfunction</v>
      </c>
      <c r="C1720">
        <f t="shared" si="134"/>
        <v>95</v>
      </c>
      <c r="D1720" t="str">
        <f t="shared" ca="1" si="132"/>
        <v>Services relating to hinging joints of the jaw</v>
      </c>
      <c r="E1720">
        <f t="shared" ca="1" si="133"/>
        <v>16</v>
      </c>
    </row>
    <row r="1721" spans="1:5" x14ac:dyDescent="0.2">
      <c r="A1721" t="str">
        <f t="shared" ca="1" si="130"/>
        <v>Diagnostics and Preventative</v>
      </c>
      <c r="B1721" t="str">
        <f t="shared" ca="1" si="131"/>
        <v>Prophylaxis</v>
      </c>
      <c r="C1721">
        <f t="shared" si="134"/>
        <v>95</v>
      </c>
      <c r="D1721">
        <f t="shared" ca="1" si="132"/>
        <v>0</v>
      </c>
      <c r="E1721">
        <f t="shared" ca="1" si="133"/>
        <v>4</v>
      </c>
    </row>
    <row r="1722" spans="1:5" x14ac:dyDescent="0.2">
      <c r="A1722" t="str">
        <f t="shared" ca="1" si="130"/>
        <v>Diagnostics and Preventative</v>
      </c>
      <c r="B1722" t="str">
        <f t="shared" ca="1" si="131"/>
        <v>Periodic Exams</v>
      </c>
      <c r="C1722">
        <f t="shared" si="134"/>
        <v>95</v>
      </c>
      <c r="D1722">
        <f t="shared" ca="1" si="132"/>
        <v>0</v>
      </c>
      <c r="E1722">
        <f t="shared" ca="1" si="133"/>
        <v>1</v>
      </c>
    </row>
    <row r="1723" spans="1:5" x14ac:dyDescent="0.2">
      <c r="A1723" t="str">
        <f t="shared" ca="1" si="130"/>
        <v>Diagnostics and Preventative</v>
      </c>
      <c r="B1723" t="str">
        <f t="shared" ca="1" si="131"/>
        <v>Full-mouth x-ray</v>
      </c>
      <c r="C1723">
        <f t="shared" si="134"/>
        <v>95</v>
      </c>
      <c r="D1723">
        <f t="shared" ca="1" si="132"/>
        <v>0</v>
      </c>
      <c r="E1723">
        <f t="shared" ca="1" si="133"/>
        <v>3</v>
      </c>
    </row>
    <row r="1724" spans="1:5" x14ac:dyDescent="0.2">
      <c r="A1724" t="str">
        <f t="shared" ca="1" si="130"/>
        <v>Diagnostics and Preventative</v>
      </c>
      <c r="B1724" t="str">
        <f t="shared" ca="1" si="131"/>
        <v>Full-mouth x-ray</v>
      </c>
      <c r="C1724">
        <f t="shared" si="134"/>
        <v>95</v>
      </c>
      <c r="D1724">
        <f t="shared" ca="1" si="132"/>
        <v>0</v>
      </c>
      <c r="E1724">
        <f t="shared" ca="1" si="133"/>
        <v>3</v>
      </c>
    </row>
    <row r="1725" spans="1:5" x14ac:dyDescent="0.2">
      <c r="A1725" t="str">
        <f t="shared" ca="1" si="130"/>
        <v>Major</v>
      </c>
      <c r="B1725" t="str">
        <f t="shared" ca="1" si="131"/>
        <v>major restorative</v>
      </c>
      <c r="C1725">
        <f t="shared" si="134"/>
        <v>95</v>
      </c>
      <c r="D1725" t="str">
        <f t="shared" ca="1" si="132"/>
        <v>Single crowns, inlays, onlays</v>
      </c>
      <c r="E1725">
        <f t="shared" ca="1" si="133"/>
        <v>14</v>
      </c>
    </row>
    <row r="1726" spans="1:5" x14ac:dyDescent="0.2">
      <c r="A1726" t="str">
        <f t="shared" ca="1" si="130"/>
        <v>Diagnostics and Preventative</v>
      </c>
      <c r="B1726" t="str">
        <f t="shared" ca="1" si="131"/>
        <v>Fluoride treatments</v>
      </c>
      <c r="C1726">
        <f t="shared" si="134"/>
        <v>95</v>
      </c>
      <c r="D1726">
        <f t="shared" ca="1" si="132"/>
        <v>0</v>
      </c>
      <c r="E1726">
        <f t="shared" ca="1" si="133"/>
        <v>5</v>
      </c>
    </row>
    <row r="1727" spans="1:5" x14ac:dyDescent="0.2">
      <c r="A1727" t="str">
        <f t="shared" ca="1" si="130"/>
        <v>Basic</v>
      </c>
      <c r="B1727" t="str">
        <f t="shared" ca="1" si="131"/>
        <v>non-surgical periodontics</v>
      </c>
      <c r="C1727">
        <f t="shared" si="134"/>
        <v>95</v>
      </c>
      <c r="D1727" t="str">
        <f t="shared" ca="1" si="132"/>
        <v xml:space="preserve">Non-surgical treatment of the gums and supporting structures of the teeth </v>
      </c>
      <c r="E1727">
        <f t="shared" ca="1" si="133"/>
        <v>12</v>
      </c>
    </row>
    <row r="1728" spans="1:5" x14ac:dyDescent="0.2">
      <c r="A1728" t="str">
        <f t="shared" ca="1" si="130"/>
        <v>Basic</v>
      </c>
      <c r="B1728" t="str">
        <f t="shared" ca="1" si="131"/>
        <v>surgical periodontics</v>
      </c>
      <c r="C1728">
        <f t="shared" si="134"/>
        <v>95</v>
      </c>
      <c r="D1728" t="str">
        <f t="shared" ca="1" si="132"/>
        <v>Surgical treatment of the gums and supporting structures of the teeth</v>
      </c>
      <c r="E1728">
        <f t="shared" ca="1" si="133"/>
        <v>11</v>
      </c>
    </row>
    <row r="1729" spans="1:5" x14ac:dyDescent="0.2">
      <c r="A1729" t="str">
        <f t="shared" ca="1" si="130"/>
        <v>Major</v>
      </c>
      <c r="B1729" t="str">
        <f t="shared" ca="1" si="131"/>
        <v>major restorative</v>
      </c>
      <c r="C1729">
        <f t="shared" si="134"/>
        <v>95</v>
      </c>
      <c r="D1729" t="str">
        <f t="shared" ca="1" si="132"/>
        <v>Single crowns, inlays, onlays</v>
      </c>
      <c r="E1729">
        <f t="shared" ca="1" si="133"/>
        <v>14</v>
      </c>
    </row>
    <row r="1730" spans="1:5" x14ac:dyDescent="0.2">
      <c r="A1730" t="str">
        <f t="shared" ref="A1730:A1793" ca="1" si="135">INDEX(services,E1730,1)</f>
        <v>Basic</v>
      </c>
      <c r="B1730" t="str">
        <f t="shared" ref="B1730:B1793" ca="1" si="136">INDEX(services,E1730,2)</f>
        <v>surgical periodontics</v>
      </c>
      <c r="C1730">
        <f t="shared" si="134"/>
        <v>96</v>
      </c>
      <c r="D1730" t="str">
        <f t="shared" ref="D1730:D1793" ca="1" si="137">INDEX(services,E1730,3)</f>
        <v>Surgical treatment of the gums and supporting structures of the teeth</v>
      </c>
      <c r="E1730">
        <f t="shared" ref="E1730:E1793" ca="1" si="138">RANDBETWEEN(1,ROWS(services))</f>
        <v>11</v>
      </c>
    </row>
    <row r="1731" spans="1:5" x14ac:dyDescent="0.2">
      <c r="A1731" t="str">
        <f t="shared" ca="1" si="135"/>
        <v>Basic</v>
      </c>
      <c r="B1731" t="str">
        <f t="shared" ca="1" si="136"/>
        <v>non-surgical periodontics</v>
      </c>
      <c r="C1731">
        <f t="shared" si="134"/>
        <v>96</v>
      </c>
      <c r="D1731" t="str">
        <f t="shared" ca="1" si="137"/>
        <v xml:space="preserve">Non-surgical treatment of the gums and supporting structures of the teeth </v>
      </c>
      <c r="E1731">
        <f t="shared" ca="1" si="138"/>
        <v>12</v>
      </c>
    </row>
    <row r="1732" spans="1:5" x14ac:dyDescent="0.2">
      <c r="A1732" t="str">
        <f t="shared" ca="1" si="135"/>
        <v>Diagnostics and Preventative</v>
      </c>
      <c r="B1732" t="str">
        <f t="shared" ca="1" si="136"/>
        <v>Bitewing x-rays</v>
      </c>
      <c r="C1732">
        <f t="shared" ref="C1732:C1795" si="139">IF(MOD(ROW(C1732)-2,18)&lt;&gt;0,C1731,C1731+1)</f>
        <v>96</v>
      </c>
      <c r="D1732">
        <f t="shared" ca="1" si="137"/>
        <v>0</v>
      </c>
      <c r="E1732">
        <f t="shared" ca="1" si="138"/>
        <v>2</v>
      </c>
    </row>
    <row r="1733" spans="1:5" x14ac:dyDescent="0.2">
      <c r="A1733" t="str">
        <f t="shared" ca="1" si="135"/>
        <v>Basic</v>
      </c>
      <c r="B1733" t="str">
        <f t="shared" ca="1" si="136"/>
        <v>surgical periodontics</v>
      </c>
      <c r="C1733">
        <f t="shared" si="139"/>
        <v>96</v>
      </c>
      <c r="D1733" t="str">
        <f t="shared" ca="1" si="137"/>
        <v>Surgical treatment of the gums and supporting structures of the teeth</v>
      </c>
      <c r="E1733">
        <f t="shared" ca="1" si="138"/>
        <v>11</v>
      </c>
    </row>
    <row r="1734" spans="1:5" x14ac:dyDescent="0.2">
      <c r="A1734" t="str">
        <f t="shared" ca="1" si="135"/>
        <v>Diagnostics and Preventative</v>
      </c>
      <c r="B1734" t="str">
        <f t="shared" ca="1" si="136"/>
        <v>Periodic Exams</v>
      </c>
      <c r="C1734">
        <f t="shared" si="139"/>
        <v>96</v>
      </c>
      <c r="D1734">
        <f t="shared" ca="1" si="137"/>
        <v>0</v>
      </c>
      <c r="E1734">
        <f t="shared" ca="1" si="138"/>
        <v>1</v>
      </c>
    </row>
    <row r="1735" spans="1:5" x14ac:dyDescent="0.2">
      <c r="A1735" t="str">
        <f t="shared" ca="1" si="135"/>
        <v>Diagnostics and Preventative</v>
      </c>
      <c r="B1735" t="str">
        <f t="shared" ca="1" si="136"/>
        <v>Bitewing x-rays</v>
      </c>
      <c r="C1735">
        <f t="shared" si="139"/>
        <v>96</v>
      </c>
      <c r="D1735">
        <f t="shared" ca="1" si="137"/>
        <v>0</v>
      </c>
      <c r="E1735">
        <f t="shared" ca="1" si="138"/>
        <v>2</v>
      </c>
    </row>
    <row r="1736" spans="1:5" x14ac:dyDescent="0.2">
      <c r="A1736" t="str">
        <f t="shared" ca="1" si="135"/>
        <v>Major</v>
      </c>
      <c r="B1736" t="str">
        <f t="shared" ca="1" si="136"/>
        <v>major restorative</v>
      </c>
      <c r="C1736">
        <f t="shared" si="139"/>
        <v>96</v>
      </c>
      <c r="D1736" t="str">
        <f t="shared" ca="1" si="137"/>
        <v>Single crowns, inlays, onlays</v>
      </c>
      <c r="E1736">
        <f t="shared" ca="1" si="138"/>
        <v>14</v>
      </c>
    </row>
    <row r="1737" spans="1:5" x14ac:dyDescent="0.2">
      <c r="A1737" t="str">
        <f t="shared" ca="1" si="135"/>
        <v>Diagnostics and Preventative</v>
      </c>
      <c r="B1737" t="str">
        <f t="shared" ca="1" si="136"/>
        <v>Periodic Exams</v>
      </c>
      <c r="C1737">
        <f t="shared" si="139"/>
        <v>96</v>
      </c>
      <c r="D1737">
        <f t="shared" ca="1" si="137"/>
        <v>0</v>
      </c>
      <c r="E1737">
        <f t="shared" ca="1" si="138"/>
        <v>1</v>
      </c>
    </row>
    <row r="1738" spans="1:5" x14ac:dyDescent="0.2">
      <c r="A1738" t="str">
        <f t="shared" ca="1" si="135"/>
        <v>Major</v>
      </c>
      <c r="B1738" t="str">
        <f t="shared" ca="1" si="136"/>
        <v>prosthodontics</v>
      </c>
      <c r="C1738">
        <f t="shared" si="139"/>
        <v>96</v>
      </c>
      <c r="D1738" t="str">
        <f t="shared" ca="1" si="137"/>
        <v>Procedures for replacement of missing teeth by construction or repair of bridges and partial or complete dentures</v>
      </c>
      <c r="E1738">
        <f t="shared" ca="1" si="138"/>
        <v>15</v>
      </c>
    </row>
    <row r="1739" spans="1:5" x14ac:dyDescent="0.2">
      <c r="A1739" t="str">
        <f t="shared" ca="1" si="135"/>
        <v>Basic</v>
      </c>
      <c r="B1739" t="str">
        <f t="shared" ca="1" si="136"/>
        <v>oral surgery</v>
      </c>
      <c r="C1739">
        <f t="shared" si="139"/>
        <v>96</v>
      </c>
      <c r="D1739" t="str">
        <f t="shared" ca="1" si="137"/>
        <v>Extraction and other surgery procedures, incl. pre- and post-operative care</v>
      </c>
      <c r="E1739">
        <f t="shared" ca="1" si="138"/>
        <v>9</v>
      </c>
    </row>
    <row r="1740" spans="1:5" x14ac:dyDescent="0.2">
      <c r="A1740" t="str">
        <f t="shared" ca="1" si="135"/>
        <v>Diagnostics and Preventative</v>
      </c>
      <c r="B1740" t="str">
        <f t="shared" ca="1" si="136"/>
        <v>Periodic Exams</v>
      </c>
      <c r="C1740">
        <f t="shared" si="139"/>
        <v>96</v>
      </c>
      <c r="D1740">
        <f t="shared" ca="1" si="137"/>
        <v>0</v>
      </c>
      <c r="E1740">
        <f t="shared" ca="1" si="138"/>
        <v>1</v>
      </c>
    </row>
    <row r="1741" spans="1:5" x14ac:dyDescent="0.2">
      <c r="A1741" t="str">
        <f t="shared" ca="1" si="135"/>
        <v>Diagnostics and Preventative</v>
      </c>
      <c r="B1741" t="str">
        <f t="shared" ca="1" si="136"/>
        <v>Periodic Exams</v>
      </c>
      <c r="C1741">
        <f t="shared" si="139"/>
        <v>96</v>
      </c>
      <c r="D1741">
        <f t="shared" ca="1" si="137"/>
        <v>0</v>
      </c>
      <c r="E1741">
        <f t="shared" ca="1" si="138"/>
        <v>1</v>
      </c>
    </row>
    <row r="1742" spans="1:5" x14ac:dyDescent="0.2">
      <c r="A1742" t="str">
        <f t="shared" ca="1" si="135"/>
        <v>Major</v>
      </c>
      <c r="B1742" t="str">
        <f t="shared" ca="1" si="136"/>
        <v>temporomandibular joint dysfunction</v>
      </c>
      <c r="C1742">
        <f t="shared" si="139"/>
        <v>96</v>
      </c>
      <c r="D1742" t="str">
        <f t="shared" ca="1" si="137"/>
        <v>Services relating to hinging joints of the jaw</v>
      </c>
      <c r="E1742">
        <f t="shared" ca="1" si="138"/>
        <v>16</v>
      </c>
    </row>
    <row r="1743" spans="1:5" x14ac:dyDescent="0.2">
      <c r="A1743" t="str">
        <f t="shared" ca="1" si="135"/>
        <v>Diagnostics and Preventative</v>
      </c>
      <c r="B1743" t="str">
        <f t="shared" ca="1" si="136"/>
        <v>Periodic Exams</v>
      </c>
      <c r="C1743">
        <f t="shared" si="139"/>
        <v>96</v>
      </c>
      <c r="D1743">
        <f t="shared" ca="1" si="137"/>
        <v>0</v>
      </c>
      <c r="E1743">
        <f t="shared" ca="1" si="138"/>
        <v>1</v>
      </c>
    </row>
    <row r="1744" spans="1:5" x14ac:dyDescent="0.2">
      <c r="A1744" t="str">
        <f t="shared" ca="1" si="135"/>
        <v>Basic</v>
      </c>
      <c r="B1744" t="str">
        <f t="shared" ca="1" si="136"/>
        <v>oral surgery</v>
      </c>
      <c r="C1744">
        <f t="shared" si="139"/>
        <v>96</v>
      </c>
      <c r="D1744" t="str">
        <f t="shared" ca="1" si="137"/>
        <v>Extraction and other surgery procedures, incl. pre- and post-operative care</v>
      </c>
      <c r="E1744">
        <f t="shared" ca="1" si="138"/>
        <v>9</v>
      </c>
    </row>
    <row r="1745" spans="1:5" x14ac:dyDescent="0.2">
      <c r="A1745" t="str">
        <f t="shared" ca="1" si="135"/>
        <v>Other</v>
      </c>
      <c r="B1745" t="str">
        <f t="shared" ca="1" si="136"/>
        <v>Implants</v>
      </c>
      <c r="C1745">
        <f t="shared" si="139"/>
        <v>96</v>
      </c>
      <c r="D1745" t="str">
        <f t="shared" ca="1" si="137"/>
        <v>Implant dental work</v>
      </c>
      <c r="E1745">
        <f t="shared" ca="1" si="138"/>
        <v>18</v>
      </c>
    </row>
    <row r="1746" spans="1:5" x14ac:dyDescent="0.2">
      <c r="A1746" t="str">
        <f t="shared" ca="1" si="135"/>
        <v>Other</v>
      </c>
      <c r="B1746" t="str">
        <f t="shared" ca="1" si="136"/>
        <v>Implants</v>
      </c>
      <c r="C1746">
        <f t="shared" si="139"/>
        <v>96</v>
      </c>
      <c r="D1746" t="str">
        <f t="shared" ca="1" si="137"/>
        <v>Implant dental work</v>
      </c>
      <c r="E1746">
        <f t="shared" ca="1" si="138"/>
        <v>18</v>
      </c>
    </row>
    <row r="1747" spans="1:5" x14ac:dyDescent="0.2">
      <c r="A1747" t="str">
        <f t="shared" ca="1" si="135"/>
        <v>Basic</v>
      </c>
      <c r="B1747" t="str">
        <f t="shared" ca="1" si="136"/>
        <v>surgical periodontics</v>
      </c>
      <c r="C1747">
        <f t="shared" si="139"/>
        <v>96</v>
      </c>
      <c r="D1747" t="str">
        <f t="shared" ca="1" si="137"/>
        <v>Surgical treatment of the gums and supporting structures of the teeth</v>
      </c>
      <c r="E1747">
        <f t="shared" ca="1" si="138"/>
        <v>11</v>
      </c>
    </row>
    <row r="1748" spans="1:5" x14ac:dyDescent="0.2">
      <c r="A1748" t="str">
        <f t="shared" ca="1" si="135"/>
        <v>Major</v>
      </c>
      <c r="B1748" t="str">
        <f t="shared" ca="1" si="136"/>
        <v>prosthodontics</v>
      </c>
      <c r="C1748">
        <f t="shared" si="139"/>
        <v>97</v>
      </c>
      <c r="D1748" t="str">
        <f t="shared" ca="1" si="137"/>
        <v>Procedures for replacement of missing teeth by construction or repair of bridges and partial or complete dentures</v>
      </c>
      <c r="E1748">
        <f t="shared" ca="1" si="138"/>
        <v>15</v>
      </c>
    </row>
    <row r="1749" spans="1:5" x14ac:dyDescent="0.2">
      <c r="A1749" t="str">
        <f t="shared" ca="1" si="135"/>
        <v>Diagnostics and Preventative</v>
      </c>
      <c r="B1749" t="str">
        <f t="shared" ca="1" si="136"/>
        <v>Full-mouth x-ray</v>
      </c>
      <c r="C1749">
        <f t="shared" si="139"/>
        <v>97</v>
      </c>
      <c r="D1749">
        <f t="shared" ca="1" si="137"/>
        <v>0</v>
      </c>
      <c r="E1749">
        <f t="shared" ca="1" si="138"/>
        <v>3</v>
      </c>
    </row>
    <row r="1750" spans="1:5" x14ac:dyDescent="0.2">
      <c r="A1750" t="str">
        <f t="shared" ca="1" si="135"/>
        <v>Diagnostics and Preventative</v>
      </c>
      <c r="B1750" t="str">
        <f t="shared" ca="1" si="136"/>
        <v>Periodic Exams</v>
      </c>
      <c r="C1750">
        <f t="shared" si="139"/>
        <v>97</v>
      </c>
      <c r="D1750">
        <f t="shared" ca="1" si="137"/>
        <v>0</v>
      </c>
      <c r="E1750">
        <f t="shared" ca="1" si="138"/>
        <v>1</v>
      </c>
    </row>
    <row r="1751" spans="1:5" x14ac:dyDescent="0.2">
      <c r="A1751" t="str">
        <f t="shared" ca="1" si="135"/>
        <v>Basic</v>
      </c>
      <c r="B1751" t="str">
        <f t="shared" ca="1" si="136"/>
        <v>general anesthesia</v>
      </c>
      <c r="C1751">
        <f t="shared" si="139"/>
        <v>97</v>
      </c>
      <c r="D1751" t="str">
        <f t="shared" ca="1" si="137"/>
        <v>Covered when used in conjunction with covered oral surgical procedures</v>
      </c>
      <c r="E1751">
        <f t="shared" ca="1" si="138"/>
        <v>13</v>
      </c>
    </row>
    <row r="1752" spans="1:5" x14ac:dyDescent="0.2">
      <c r="A1752" t="str">
        <f t="shared" ca="1" si="135"/>
        <v>Diagnostics and Preventative</v>
      </c>
      <c r="B1752" t="str">
        <f t="shared" ca="1" si="136"/>
        <v>Space Maintainers</v>
      </c>
      <c r="C1752">
        <f t="shared" si="139"/>
        <v>97</v>
      </c>
      <c r="D1752">
        <f t="shared" ca="1" si="137"/>
        <v>0</v>
      </c>
      <c r="E1752">
        <f t="shared" ca="1" si="138"/>
        <v>7</v>
      </c>
    </row>
    <row r="1753" spans="1:5" x14ac:dyDescent="0.2">
      <c r="A1753" t="str">
        <f t="shared" ca="1" si="135"/>
        <v>Diagnostics and Preventative</v>
      </c>
      <c r="B1753" t="str">
        <f t="shared" ca="1" si="136"/>
        <v>Periodic Exams</v>
      </c>
      <c r="C1753">
        <f t="shared" si="139"/>
        <v>97</v>
      </c>
      <c r="D1753">
        <f t="shared" ca="1" si="137"/>
        <v>0</v>
      </c>
      <c r="E1753">
        <f t="shared" ca="1" si="138"/>
        <v>1</v>
      </c>
    </row>
    <row r="1754" spans="1:5" x14ac:dyDescent="0.2">
      <c r="A1754" t="str">
        <f t="shared" ca="1" si="135"/>
        <v>Orthodontics</v>
      </c>
      <c r="B1754" t="str">
        <f t="shared" ca="1" si="136"/>
        <v>orthodontics</v>
      </c>
      <c r="C1754">
        <f t="shared" si="139"/>
        <v>97</v>
      </c>
      <c r="D1754" t="str">
        <f t="shared" ca="1" si="137"/>
        <v>For eligible dependents to age 19</v>
      </c>
      <c r="E1754">
        <f t="shared" ca="1" si="138"/>
        <v>17</v>
      </c>
    </row>
    <row r="1755" spans="1:5" x14ac:dyDescent="0.2">
      <c r="A1755" t="str">
        <f t="shared" ca="1" si="135"/>
        <v>Basic</v>
      </c>
      <c r="B1755" t="str">
        <f t="shared" ca="1" si="136"/>
        <v>non-surgical periodontics</v>
      </c>
      <c r="C1755">
        <f t="shared" si="139"/>
        <v>97</v>
      </c>
      <c r="D1755" t="str">
        <f t="shared" ca="1" si="137"/>
        <v xml:space="preserve">Non-surgical treatment of the gums and supporting structures of the teeth </v>
      </c>
      <c r="E1755">
        <f t="shared" ca="1" si="138"/>
        <v>12</v>
      </c>
    </row>
    <row r="1756" spans="1:5" x14ac:dyDescent="0.2">
      <c r="A1756" t="str">
        <f t="shared" ca="1" si="135"/>
        <v>Other</v>
      </c>
      <c r="B1756" t="str">
        <f t="shared" ca="1" si="136"/>
        <v>Implants</v>
      </c>
      <c r="C1756">
        <f t="shared" si="139"/>
        <v>97</v>
      </c>
      <c r="D1756" t="str">
        <f t="shared" ca="1" si="137"/>
        <v>Implant dental work</v>
      </c>
      <c r="E1756">
        <f t="shared" ca="1" si="138"/>
        <v>18</v>
      </c>
    </row>
    <row r="1757" spans="1:5" x14ac:dyDescent="0.2">
      <c r="A1757" t="str">
        <f t="shared" ca="1" si="135"/>
        <v>Basic</v>
      </c>
      <c r="B1757" t="str">
        <f t="shared" ca="1" si="136"/>
        <v>non-surgical periodontics</v>
      </c>
      <c r="C1757">
        <f t="shared" si="139"/>
        <v>97</v>
      </c>
      <c r="D1757" t="str">
        <f t="shared" ca="1" si="137"/>
        <v xml:space="preserve">Non-surgical treatment of the gums and supporting structures of the teeth </v>
      </c>
      <c r="E1757">
        <f t="shared" ca="1" si="138"/>
        <v>12</v>
      </c>
    </row>
    <row r="1758" spans="1:5" x14ac:dyDescent="0.2">
      <c r="A1758" t="str">
        <f t="shared" ca="1" si="135"/>
        <v>Basic</v>
      </c>
      <c r="B1758" t="str">
        <f t="shared" ca="1" si="136"/>
        <v>endodontics</v>
      </c>
      <c r="C1758">
        <f t="shared" si="139"/>
        <v>97</v>
      </c>
      <c r="D1758" t="str">
        <f t="shared" ca="1" si="137"/>
        <v>Root canal, pulpal therapy</v>
      </c>
      <c r="E1758">
        <f t="shared" ca="1" si="138"/>
        <v>10</v>
      </c>
    </row>
    <row r="1759" spans="1:5" x14ac:dyDescent="0.2">
      <c r="A1759" t="str">
        <f t="shared" ca="1" si="135"/>
        <v>Basic</v>
      </c>
      <c r="B1759" t="str">
        <f t="shared" ca="1" si="136"/>
        <v>basic restorative</v>
      </c>
      <c r="C1759">
        <f t="shared" si="139"/>
        <v>97</v>
      </c>
      <c r="D1759" t="str">
        <f t="shared" ca="1" si="137"/>
        <v>Fillings (amalgam "silver" and composite "white" non-molar)</v>
      </c>
      <c r="E1759">
        <f t="shared" ca="1" si="138"/>
        <v>8</v>
      </c>
    </row>
    <row r="1760" spans="1:5" x14ac:dyDescent="0.2">
      <c r="A1760" t="str">
        <f t="shared" ca="1" si="135"/>
        <v>Diagnostics and Preventative</v>
      </c>
      <c r="B1760" t="str">
        <f t="shared" ca="1" si="136"/>
        <v>Space Maintainers</v>
      </c>
      <c r="C1760">
        <f t="shared" si="139"/>
        <v>97</v>
      </c>
      <c r="D1760">
        <f t="shared" ca="1" si="137"/>
        <v>0</v>
      </c>
      <c r="E1760">
        <f t="shared" ca="1" si="138"/>
        <v>7</v>
      </c>
    </row>
    <row r="1761" spans="1:5" x14ac:dyDescent="0.2">
      <c r="A1761" t="str">
        <f t="shared" ca="1" si="135"/>
        <v>Basic</v>
      </c>
      <c r="B1761" t="str">
        <f t="shared" ca="1" si="136"/>
        <v>non-surgical periodontics</v>
      </c>
      <c r="C1761">
        <f t="shared" si="139"/>
        <v>97</v>
      </c>
      <c r="D1761" t="str">
        <f t="shared" ca="1" si="137"/>
        <v xml:space="preserve">Non-surgical treatment of the gums and supporting structures of the teeth </v>
      </c>
      <c r="E1761">
        <f t="shared" ca="1" si="138"/>
        <v>12</v>
      </c>
    </row>
    <row r="1762" spans="1:5" x14ac:dyDescent="0.2">
      <c r="A1762" t="str">
        <f t="shared" ca="1" si="135"/>
        <v>Basic</v>
      </c>
      <c r="B1762" t="str">
        <f t="shared" ca="1" si="136"/>
        <v>oral surgery</v>
      </c>
      <c r="C1762">
        <f t="shared" si="139"/>
        <v>97</v>
      </c>
      <c r="D1762" t="str">
        <f t="shared" ca="1" si="137"/>
        <v>Extraction and other surgery procedures, incl. pre- and post-operative care</v>
      </c>
      <c r="E1762">
        <f t="shared" ca="1" si="138"/>
        <v>9</v>
      </c>
    </row>
    <row r="1763" spans="1:5" x14ac:dyDescent="0.2">
      <c r="A1763" t="str">
        <f t="shared" ca="1" si="135"/>
        <v>Diagnostics and Preventative</v>
      </c>
      <c r="B1763" t="str">
        <f t="shared" ca="1" si="136"/>
        <v>Fluoride treatments</v>
      </c>
      <c r="C1763">
        <f t="shared" si="139"/>
        <v>97</v>
      </c>
      <c r="D1763">
        <f t="shared" ca="1" si="137"/>
        <v>0</v>
      </c>
      <c r="E1763">
        <f t="shared" ca="1" si="138"/>
        <v>5</v>
      </c>
    </row>
    <row r="1764" spans="1:5" x14ac:dyDescent="0.2">
      <c r="A1764" t="str">
        <f t="shared" ca="1" si="135"/>
        <v>Diagnostics and Preventative</v>
      </c>
      <c r="B1764" t="str">
        <f t="shared" ca="1" si="136"/>
        <v>Sealants</v>
      </c>
      <c r="C1764">
        <f t="shared" si="139"/>
        <v>97</v>
      </c>
      <c r="D1764">
        <f t="shared" ca="1" si="137"/>
        <v>0</v>
      </c>
      <c r="E1764">
        <f t="shared" ca="1" si="138"/>
        <v>6</v>
      </c>
    </row>
    <row r="1765" spans="1:5" x14ac:dyDescent="0.2">
      <c r="A1765" t="str">
        <f t="shared" ca="1" si="135"/>
        <v>Diagnostics and Preventative</v>
      </c>
      <c r="B1765" t="str">
        <f t="shared" ca="1" si="136"/>
        <v>Bitewing x-rays</v>
      </c>
      <c r="C1765">
        <f t="shared" si="139"/>
        <v>97</v>
      </c>
      <c r="D1765">
        <f t="shared" ca="1" si="137"/>
        <v>0</v>
      </c>
      <c r="E1765">
        <f t="shared" ca="1" si="138"/>
        <v>2</v>
      </c>
    </row>
    <row r="1766" spans="1:5" x14ac:dyDescent="0.2">
      <c r="A1766" t="str">
        <f t="shared" ca="1" si="135"/>
        <v>Orthodontics</v>
      </c>
      <c r="B1766" t="str">
        <f t="shared" ca="1" si="136"/>
        <v>orthodontics</v>
      </c>
      <c r="C1766">
        <f t="shared" si="139"/>
        <v>98</v>
      </c>
      <c r="D1766" t="str">
        <f t="shared" ca="1" si="137"/>
        <v>For eligible dependents to age 19</v>
      </c>
      <c r="E1766">
        <f t="shared" ca="1" si="138"/>
        <v>17</v>
      </c>
    </row>
    <row r="1767" spans="1:5" x14ac:dyDescent="0.2">
      <c r="A1767" t="str">
        <f t="shared" ca="1" si="135"/>
        <v>Basic</v>
      </c>
      <c r="B1767" t="str">
        <f t="shared" ca="1" si="136"/>
        <v>oral surgery</v>
      </c>
      <c r="C1767">
        <f t="shared" si="139"/>
        <v>98</v>
      </c>
      <c r="D1767" t="str">
        <f t="shared" ca="1" si="137"/>
        <v>Extraction and other surgery procedures, incl. pre- and post-operative care</v>
      </c>
      <c r="E1767">
        <f t="shared" ca="1" si="138"/>
        <v>9</v>
      </c>
    </row>
    <row r="1768" spans="1:5" x14ac:dyDescent="0.2">
      <c r="A1768" t="str">
        <f t="shared" ca="1" si="135"/>
        <v>Orthodontics</v>
      </c>
      <c r="B1768" t="str">
        <f t="shared" ca="1" si="136"/>
        <v>orthodontics</v>
      </c>
      <c r="C1768">
        <f t="shared" si="139"/>
        <v>98</v>
      </c>
      <c r="D1768" t="str">
        <f t="shared" ca="1" si="137"/>
        <v>For eligible dependents to age 19</v>
      </c>
      <c r="E1768">
        <f t="shared" ca="1" si="138"/>
        <v>17</v>
      </c>
    </row>
    <row r="1769" spans="1:5" x14ac:dyDescent="0.2">
      <c r="A1769" t="str">
        <f t="shared" ca="1" si="135"/>
        <v>Diagnostics and Preventative</v>
      </c>
      <c r="B1769" t="str">
        <f t="shared" ca="1" si="136"/>
        <v>Full-mouth x-ray</v>
      </c>
      <c r="C1769">
        <f t="shared" si="139"/>
        <v>98</v>
      </c>
      <c r="D1769">
        <f t="shared" ca="1" si="137"/>
        <v>0</v>
      </c>
      <c r="E1769">
        <f t="shared" ca="1" si="138"/>
        <v>3</v>
      </c>
    </row>
    <row r="1770" spans="1:5" x14ac:dyDescent="0.2">
      <c r="A1770" t="str">
        <f t="shared" ca="1" si="135"/>
        <v>Diagnostics and Preventative</v>
      </c>
      <c r="B1770" t="str">
        <f t="shared" ca="1" si="136"/>
        <v>Full-mouth x-ray</v>
      </c>
      <c r="C1770">
        <f t="shared" si="139"/>
        <v>98</v>
      </c>
      <c r="D1770">
        <f t="shared" ca="1" si="137"/>
        <v>0</v>
      </c>
      <c r="E1770">
        <f t="shared" ca="1" si="138"/>
        <v>3</v>
      </c>
    </row>
    <row r="1771" spans="1:5" x14ac:dyDescent="0.2">
      <c r="A1771" t="str">
        <f t="shared" ca="1" si="135"/>
        <v>Diagnostics and Preventative</v>
      </c>
      <c r="B1771" t="str">
        <f t="shared" ca="1" si="136"/>
        <v>Space Maintainers</v>
      </c>
      <c r="C1771">
        <f t="shared" si="139"/>
        <v>98</v>
      </c>
      <c r="D1771">
        <f t="shared" ca="1" si="137"/>
        <v>0</v>
      </c>
      <c r="E1771">
        <f t="shared" ca="1" si="138"/>
        <v>7</v>
      </c>
    </row>
    <row r="1772" spans="1:5" x14ac:dyDescent="0.2">
      <c r="A1772" t="str">
        <f t="shared" ca="1" si="135"/>
        <v>Major</v>
      </c>
      <c r="B1772" t="str">
        <f t="shared" ca="1" si="136"/>
        <v>major restorative</v>
      </c>
      <c r="C1772">
        <f t="shared" si="139"/>
        <v>98</v>
      </c>
      <c r="D1772" t="str">
        <f t="shared" ca="1" si="137"/>
        <v>Single crowns, inlays, onlays</v>
      </c>
      <c r="E1772">
        <f t="shared" ca="1" si="138"/>
        <v>14</v>
      </c>
    </row>
    <row r="1773" spans="1:5" x14ac:dyDescent="0.2">
      <c r="A1773" t="str">
        <f t="shared" ca="1" si="135"/>
        <v>Basic</v>
      </c>
      <c r="B1773" t="str">
        <f t="shared" ca="1" si="136"/>
        <v>endodontics</v>
      </c>
      <c r="C1773">
        <f t="shared" si="139"/>
        <v>98</v>
      </c>
      <c r="D1773" t="str">
        <f t="shared" ca="1" si="137"/>
        <v>Root canal, pulpal therapy</v>
      </c>
      <c r="E1773">
        <f t="shared" ca="1" si="138"/>
        <v>10</v>
      </c>
    </row>
    <row r="1774" spans="1:5" x14ac:dyDescent="0.2">
      <c r="A1774" t="str">
        <f t="shared" ca="1" si="135"/>
        <v>Basic</v>
      </c>
      <c r="B1774" t="str">
        <f t="shared" ca="1" si="136"/>
        <v>surgical periodontics</v>
      </c>
      <c r="C1774">
        <f t="shared" si="139"/>
        <v>98</v>
      </c>
      <c r="D1774" t="str">
        <f t="shared" ca="1" si="137"/>
        <v>Surgical treatment of the gums and supporting structures of the teeth</v>
      </c>
      <c r="E1774">
        <f t="shared" ca="1" si="138"/>
        <v>11</v>
      </c>
    </row>
    <row r="1775" spans="1:5" x14ac:dyDescent="0.2">
      <c r="A1775" t="str">
        <f t="shared" ca="1" si="135"/>
        <v>Major</v>
      </c>
      <c r="B1775" t="str">
        <f t="shared" ca="1" si="136"/>
        <v>prosthodontics</v>
      </c>
      <c r="C1775">
        <f t="shared" si="139"/>
        <v>98</v>
      </c>
      <c r="D1775" t="str">
        <f t="shared" ca="1" si="137"/>
        <v>Procedures for replacement of missing teeth by construction or repair of bridges and partial or complete dentures</v>
      </c>
      <c r="E1775">
        <f t="shared" ca="1" si="138"/>
        <v>15</v>
      </c>
    </row>
    <row r="1776" spans="1:5" x14ac:dyDescent="0.2">
      <c r="A1776" t="str">
        <f t="shared" ca="1" si="135"/>
        <v>Major</v>
      </c>
      <c r="B1776" t="str">
        <f t="shared" ca="1" si="136"/>
        <v>major restorative</v>
      </c>
      <c r="C1776">
        <f t="shared" si="139"/>
        <v>98</v>
      </c>
      <c r="D1776" t="str">
        <f t="shared" ca="1" si="137"/>
        <v>Single crowns, inlays, onlays</v>
      </c>
      <c r="E1776">
        <f t="shared" ca="1" si="138"/>
        <v>14</v>
      </c>
    </row>
    <row r="1777" spans="1:5" x14ac:dyDescent="0.2">
      <c r="A1777" t="str">
        <f t="shared" ca="1" si="135"/>
        <v>Diagnostics and Preventative</v>
      </c>
      <c r="B1777" t="str">
        <f t="shared" ca="1" si="136"/>
        <v>Prophylaxis</v>
      </c>
      <c r="C1777">
        <f t="shared" si="139"/>
        <v>98</v>
      </c>
      <c r="D1777">
        <f t="shared" ca="1" si="137"/>
        <v>0</v>
      </c>
      <c r="E1777">
        <f t="shared" ca="1" si="138"/>
        <v>4</v>
      </c>
    </row>
    <row r="1778" spans="1:5" x14ac:dyDescent="0.2">
      <c r="A1778" t="str">
        <f t="shared" ca="1" si="135"/>
        <v>Major</v>
      </c>
      <c r="B1778" t="str">
        <f t="shared" ca="1" si="136"/>
        <v>prosthodontics</v>
      </c>
      <c r="C1778">
        <f t="shared" si="139"/>
        <v>98</v>
      </c>
      <c r="D1778" t="str">
        <f t="shared" ca="1" si="137"/>
        <v>Procedures for replacement of missing teeth by construction or repair of bridges and partial or complete dentures</v>
      </c>
      <c r="E1778">
        <f t="shared" ca="1" si="138"/>
        <v>15</v>
      </c>
    </row>
    <row r="1779" spans="1:5" x14ac:dyDescent="0.2">
      <c r="A1779" t="str">
        <f t="shared" ca="1" si="135"/>
        <v>Major</v>
      </c>
      <c r="B1779" t="str">
        <f t="shared" ca="1" si="136"/>
        <v>temporomandibular joint dysfunction</v>
      </c>
      <c r="C1779">
        <f t="shared" si="139"/>
        <v>98</v>
      </c>
      <c r="D1779" t="str">
        <f t="shared" ca="1" si="137"/>
        <v>Services relating to hinging joints of the jaw</v>
      </c>
      <c r="E1779">
        <f t="shared" ca="1" si="138"/>
        <v>16</v>
      </c>
    </row>
    <row r="1780" spans="1:5" x14ac:dyDescent="0.2">
      <c r="A1780" t="str">
        <f t="shared" ca="1" si="135"/>
        <v>Basic</v>
      </c>
      <c r="B1780" t="str">
        <f t="shared" ca="1" si="136"/>
        <v>surgical periodontics</v>
      </c>
      <c r="C1780">
        <f t="shared" si="139"/>
        <v>98</v>
      </c>
      <c r="D1780" t="str">
        <f t="shared" ca="1" si="137"/>
        <v>Surgical treatment of the gums and supporting structures of the teeth</v>
      </c>
      <c r="E1780">
        <f t="shared" ca="1" si="138"/>
        <v>11</v>
      </c>
    </row>
    <row r="1781" spans="1:5" x14ac:dyDescent="0.2">
      <c r="A1781" t="str">
        <f t="shared" ca="1" si="135"/>
        <v>Basic</v>
      </c>
      <c r="B1781" t="str">
        <f t="shared" ca="1" si="136"/>
        <v>non-surgical periodontics</v>
      </c>
      <c r="C1781">
        <f t="shared" si="139"/>
        <v>98</v>
      </c>
      <c r="D1781" t="str">
        <f t="shared" ca="1" si="137"/>
        <v xml:space="preserve">Non-surgical treatment of the gums and supporting structures of the teeth </v>
      </c>
      <c r="E1781">
        <f t="shared" ca="1" si="138"/>
        <v>12</v>
      </c>
    </row>
    <row r="1782" spans="1:5" x14ac:dyDescent="0.2">
      <c r="A1782" t="str">
        <f t="shared" ca="1" si="135"/>
        <v>Diagnostics and Preventative</v>
      </c>
      <c r="B1782" t="str">
        <f t="shared" ca="1" si="136"/>
        <v>Sealants</v>
      </c>
      <c r="C1782">
        <f t="shared" si="139"/>
        <v>98</v>
      </c>
      <c r="D1782">
        <f t="shared" ca="1" si="137"/>
        <v>0</v>
      </c>
      <c r="E1782">
        <f t="shared" ca="1" si="138"/>
        <v>6</v>
      </c>
    </row>
    <row r="1783" spans="1:5" x14ac:dyDescent="0.2">
      <c r="A1783" t="str">
        <f t="shared" ca="1" si="135"/>
        <v>Diagnostics and Preventative</v>
      </c>
      <c r="B1783" t="str">
        <f t="shared" ca="1" si="136"/>
        <v>Sealants</v>
      </c>
      <c r="C1783">
        <f t="shared" si="139"/>
        <v>98</v>
      </c>
      <c r="D1783">
        <f t="shared" ca="1" si="137"/>
        <v>0</v>
      </c>
      <c r="E1783">
        <f t="shared" ca="1" si="138"/>
        <v>6</v>
      </c>
    </row>
    <row r="1784" spans="1:5" x14ac:dyDescent="0.2">
      <c r="A1784" t="str">
        <f t="shared" ca="1" si="135"/>
        <v>Diagnostics and Preventative</v>
      </c>
      <c r="B1784" t="str">
        <f t="shared" ca="1" si="136"/>
        <v>Periodic Exams</v>
      </c>
      <c r="C1784">
        <f t="shared" si="139"/>
        <v>99</v>
      </c>
      <c r="D1784">
        <f t="shared" ca="1" si="137"/>
        <v>0</v>
      </c>
      <c r="E1784">
        <f t="shared" ca="1" si="138"/>
        <v>1</v>
      </c>
    </row>
    <row r="1785" spans="1:5" x14ac:dyDescent="0.2">
      <c r="A1785" t="str">
        <f t="shared" ca="1" si="135"/>
        <v>Basic</v>
      </c>
      <c r="B1785" t="str">
        <f t="shared" ca="1" si="136"/>
        <v>general anesthesia</v>
      </c>
      <c r="C1785">
        <f t="shared" si="139"/>
        <v>99</v>
      </c>
      <c r="D1785" t="str">
        <f t="shared" ca="1" si="137"/>
        <v>Covered when used in conjunction with covered oral surgical procedures</v>
      </c>
      <c r="E1785">
        <f t="shared" ca="1" si="138"/>
        <v>13</v>
      </c>
    </row>
    <row r="1786" spans="1:5" x14ac:dyDescent="0.2">
      <c r="A1786" t="str">
        <f t="shared" ca="1" si="135"/>
        <v>Diagnostics and Preventative</v>
      </c>
      <c r="B1786" t="str">
        <f t="shared" ca="1" si="136"/>
        <v>Fluoride treatments</v>
      </c>
      <c r="C1786">
        <f t="shared" si="139"/>
        <v>99</v>
      </c>
      <c r="D1786">
        <f t="shared" ca="1" si="137"/>
        <v>0</v>
      </c>
      <c r="E1786">
        <f t="shared" ca="1" si="138"/>
        <v>5</v>
      </c>
    </row>
    <row r="1787" spans="1:5" x14ac:dyDescent="0.2">
      <c r="A1787" t="str">
        <f t="shared" ca="1" si="135"/>
        <v>Orthodontics</v>
      </c>
      <c r="B1787" t="str">
        <f t="shared" ca="1" si="136"/>
        <v>orthodontics</v>
      </c>
      <c r="C1787">
        <f t="shared" si="139"/>
        <v>99</v>
      </c>
      <c r="D1787" t="str">
        <f t="shared" ca="1" si="137"/>
        <v>For eligible dependents to age 19</v>
      </c>
      <c r="E1787">
        <f t="shared" ca="1" si="138"/>
        <v>17</v>
      </c>
    </row>
    <row r="1788" spans="1:5" x14ac:dyDescent="0.2">
      <c r="A1788" t="str">
        <f t="shared" ca="1" si="135"/>
        <v>Diagnostics and Preventative</v>
      </c>
      <c r="B1788" t="str">
        <f t="shared" ca="1" si="136"/>
        <v>Periodic Exams</v>
      </c>
      <c r="C1788">
        <f t="shared" si="139"/>
        <v>99</v>
      </c>
      <c r="D1788">
        <f t="shared" ca="1" si="137"/>
        <v>0</v>
      </c>
      <c r="E1788">
        <f t="shared" ca="1" si="138"/>
        <v>1</v>
      </c>
    </row>
    <row r="1789" spans="1:5" x14ac:dyDescent="0.2">
      <c r="A1789" t="str">
        <f t="shared" ca="1" si="135"/>
        <v>Orthodontics</v>
      </c>
      <c r="B1789" t="str">
        <f t="shared" ca="1" si="136"/>
        <v>orthodontics</v>
      </c>
      <c r="C1789">
        <f t="shared" si="139"/>
        <v>99</v>
      </c>
      <c r="D1789" t="str">
        <f t="shared" ca="1" si="137"/>
        <v>For eligible dependents to age 19</v>
      </c>
      <c r="E1789">
        <f t="shared" ca="1" si="138"/>
        <v>17</v>
      </c>
    </row>
    <row r="1790" spans="1:5" x14ac:dyDescent="0.2">
      <c r="A1790" t="str">
        <f t="shared" ca="1" si="135"/>
        <v>Diagnostics and Preventative</v>
      </c>
      <c r="B1790" t="str">
        <f t="shared" ca="1" si="136"/>
        <v>Fluoride treatments</v>
      </c>
      <c r="C1790">
        <f t="shared" si="139"/>
        <v>99</v>
      </c>
      <c r="D1790">
        <f t="shared" ca="1" si="137"/>
        <v>0</v>
      </c>
      <c r="E1790">
        <f t="shared" ca="1" si="138"/>
        <v>5</v>
      </c>
    </row>
    <row r="1791" spans="1:5" x14ac:dyDescent="0.2">
      <c r="A1791" t="str">
        <f t="shared" ca="1" si="135"/>
        <v>Major</v>
      </c>
      <c r="B1791" t="str">
        <f t="shared" ca="1" si="136"/>
        <v>prosthodontics</v>
      </c>
      <c r="C1791">
        <f t="shared" si="139"/>
        <v>99</v>
      </c>
      <c r="D1791" t="str">
        <f t="shared" ca="1" si="137"/>
        <v>Procedures for replacement of missing teeth by construction or repair of bridges and partial or complete dentures</v>
      </c>
      <c r="E1791">
        <f t="shared" ca="1" si="138"/>
        <v>15</v>
      </c>
    </row>
    <row r="1792" spans="1:5" x14ac:dyDescent="0.2">
      <c r="A1792" t="str">
        <f t="shared" ca="1" si="135"/>
        <v>Basic</v>
      </c>
      <c r="B1792" t="str">
        <f t="shared" ca="1" si="136"/>
        <v>general anesthesia</v>
      </c>
      <c r="C1792">
        <f t="shared" si="139"/>
        <v>99</v>
      </c>
      <c r="D1792" t="str">
        <f t="shared" ca="1" si="137"/>
        <v>Covered when used in conjunction with covered oral surgical procedures</v>
      </c>
      <c r="E1792">
        <f t="shared" ca="1" si="138"/>
        <v>13</v>
      </c>
    </row>
    <row r="1793" spans="1:5" x14ac:dyDescent="0.2">
      <c r="A1793" t="str">
        <f t="shared" ca="1" si="135"/>
        <v>Basic</v>
      </c>
      <c r="B1793" t="str">
        <f t="shared" ca="1" si="136"/>
        <v>oral surgery</v>
      </c>
      <c r="C1793">
        <f t="shared" si="139"/>
        <v>99</v>
      </c>
      <c r="D1793" t="str">
        <f t="shared" ca="1" si="137"/>
        <v>Extraction and other surgery procedures, incl. pre- and post-operative care</v>
      </c>
      <c r="E1793">
        <f t="shared" ca="1" si="138"/>
        <v>9</v>
      </c>
    </row>
    <row r="1794" spans="1:5" x14ac:dyDescent="0.2">
      <c r="A1794" t="str">
        <f t="shared" ref="A1794:A1857" ca="1" si="140">INDEX(services,E1794,1)</f>
        <v>Major</v>
      </c>
      <c r="B1794" t="str">
        <f t="shared" ref="B1794:B1857" ca="1" si="141">INDEX(services,E1794,2)</f>
        <v>prosthodontics</v>
      </c>
      <c r="C1794">
        <f t="shared" si="139"/>
        <v>99</v>
      </c>
      <c r="D1794" t="str">
        <f t="shared" ref="D1794:D1857" ca="1" si="142">INDEX(services,E1794,3)</f>
        <v>Procedures for replacement of missing teeth by construction or repair of bridges and partial or complete dentures</v>
      </c>
      <c r="E1794">
        <f t="shared" ref="E1794:E1857" ca="1" si="143">RANDBETWEEN(1,ROWS(services))</f>
        <v>15</v>
      </c>
    </row>
    <row r="1795" spans="1:5" x14ac:dyDescent="0.2">
      <c r="A1795" t="str">
        <f t="shared" ca="1" si="140"/>
        <v>Diagnostics and Preventative</v>
      </c>
      <c r="B1795" t="str">
        <f t="shared" ca="1" si="141"/>
        <v>Prophylaxis</v>
      </c>
      <c r="C1795">
        <f t="shared" si="139"/>
        <v>99</v>
      </c>
      <c r="D1795">
        <f t="shared" ca="1" si="142"/>
        <v>0</v>
      </c>
      <c r="E1795">
        <f t="shared" ca="1" si="143"/>
        <v>4</v>
      </c>
    </row>
    <row r="1796" spans="1:5" x14ac:dyDescent="0.2">
      <c r="A1796" t="str">
        <f t="shared" ca="1" si="140"/>
        <v>Diagnostics and Preventative</v>
      </c>
      <c r="B1796" t="str">
        <f t="shared" ca="1" si="141"/>
        <v>Space Maintainers</v>
      </c>
      <c r="C1796">
        <f t="shared" ref="C1796:C1859" si="144">IF(MOD(ROW(C1796)-2,18)&lt;&gt;0,C1795,C1795+1)</f>
        <v>99</v>
      </c>
      <c r="D1796">
        <f t="shared" ca="1" si="142"/>
        <v>0</v>
      </c>
      <c r="E1796">
        <f t="shared" ca="1" si="143"/>
        <v>7</v>
      </c>
    </row>
    <row r="1797" spans="1:5" x14ac:dyDescent="0.2">
      <c r="A1797" t="str">
        <f t="shared" ca="1" si="140"/>
        <v>Diagnostics and Preventative</v>
      </c>
      <c r="B1797" t="str">
        <f t="shared" ca="1" si="141"/>
        <v>Space Maintainers</v>
      </c>
      <c r="C1797">
        <f t="shared" si="144"/>
        <v>99</v>
      </c>
      <c r="D1797">
        <f t="shared" ca="1" si="142"/>
        <v>0</v>
      </c>
      <c r="E1797">
        <f t="shared" ca="1" si="143"/>
        <v>7</v>
      </c>
    </row>
    <row r="1798" spans="1:5" x14ac:dyDescent="0.2">
      <c r="A1798" t="str">
        <f t="shared" ca="1" si="140"/>
        <v>Diagnostics and Preventative</v>
      </c>
      <c r="B1798" t="str">
        <f t="shared" ca="1" si="141"/>
        <v>Prophylaxis</v>
      </c>
      <c r="C1798">
        <f t="shared" si="144"/>
        <v>99</v>
      </c>
      <c r="D1798">
        <f t="shared" ca="1" si="142"/>
        <v>0</v>
      </c>
      <c r="E1798">
        <f t="shared" ca="1" si="143"/>
        <v>4</v>
      </c>
    </row>
    <row r="1799" spans="1:5" x14ac:dyDescent="0.2">
      <c r="A1799" t="str">
        <f t="shared" ca="1" si="140"/>
        <v>Diagnostics and Preventative</v>
      </c>
      <c r="B1799" t="str">
        <f t="shared" ca="1" si="141"/>
        <v>Periodic Exams</v>
      </c>
      <c r="C1799">
        <f t="shared" si="144"/>
        <v>99</v>
      </c>
      <c r="D1799">
        <f t="shared" ca="1" si="142"/>
        <v>0</v>
      </c>
      <c r="E1799">
        <f t="shared" ca="1" si="143"/>
        <v>1</v>
      </c>
    </row>
    <row r="1800" spans="1:5" x14ac:dyDescent="0.2">
      <c r="A1800" t="str">
        <f t="shared" ca="1" si="140"/>
        <v>Diagnostics and Preventative</v>
      </c>
      <c r="B1800" t="str">
        <f t="shared" ca="1" si="141"/>
        <v>Fluoride treatments</v>
      </c>
      <c r="C1800">
        <f t="shared" si="144"/>
        <v>99</v>
      </c>
      <c r="D1800">
        <f t="shared" ca="1" si="142"/>
        <v>0</v>
      </c>
      <c r="E1800">
        <f t="shared" ca="1" si="143"/>
        <v>5</v>
      </c>
    </row>
    <row r="1801" spans="1:5" x14ac:dyDescent="0.2">
      <c r="A1801" t="str">
        <f t="shared" ca="1" si="140"/>
        <v>Diagnostics and Preventative</v>
      </c>
      <c r="B1801" t="str">
        <f t="shared" ca="1" si="141"/>
        <v>Periodic Exams</v>
      </c>
      <c r="C1801">
        <f t="shared" si="144"/>
        <v>99</v>
      </c>
      <c r="D1801">
        <f t="shared" ca="1" si="142"/>
        <v>0</v>
      </c>
      <c r="E1801">
        <f t="shared" ca="1" si="143"/>
        <v>1</v>
      </c>
    </row>
    <row r="1802" spans="1:5" x14ac:dyDescent="0.2">
      <c r="A1802" t="str">
        <f t="shared" ca="1" si="140"/>
        <v>Diagnostics and Preventative</v>
      </c>
      <c r="B1802" t="str">
        <f t="shared" ca="1" si="141"/>
        <v>Fluoride treatments</v>
      </c>
      <c r="C1802">
        <f t="shared" si="144"/>
        <v>100</v>
      </c>
      <c r="D1802">
        <f t="shared" ca="1" si="142"/>
        <v>0</v>
      </c>
      <c r="E1802">
        <f t="shared" ca="1" si="143"/>
        <v>5</v>
      </c>
    </row>
    <row r="1803" spans="1:5" x14ac:dyDescent="0.2">
      <c r="A1803" t="str">
        <f t="shared" ca="1" si="140"/>
        <v>Diagnostics and Preventative</v>
      </c>
      <c r="B1803" t="str">
        <f t="shared" ca="1" si="141"/>
        <v>Periodic Exams</v>
      </c>
      <c r="C1803">
        <f t="shared" si="144"/>
        <v>100</v>
      </c>
      <c r="D1803">
        <f t="shared" ca="1" si="142"/>
        <v>0</v>
      </c>
      <c r="E1803">
        <f t="shared" ca="1" si="143"/>
        <v>1</v>
      </c>
    </row>
    <row r="1804" spans="1:5" x14ac:dyDescent="0.2">
      <c r="A1804" t="str">
        <f t="shared" ca="1" si="140"/>
        <v>Diagnostics and Preventative</v>
      </c>
      <c r="B1804" t="str">
        <f t="shared" ca="1" si="141"/>
        <v>Full-mouth x-ray</v>
      </c>
      <c r="C1804">
        <f t="shared" si="144"/>
        <v>100</v>
      </c>
      <c r="D1804">
        <f t="shared" ca="1" si="142"/>
        <v>0</v>
      </c>
      <c r="E1804">
        <f t="shared" ca="1" si="143"/>
        <v>3</v>
      </c>
    </row>
    <row r="1805" spans="1:5" x14ac:dyDescent="0.2">
      <c r="A1805" t="str">
        <f t="shared" ca="1" si="140"/>
        <v>Basic</v>
      </c>
      <c r="B1805" t="str">
        <f t="shared" ca="1" si="141"/>
        <v>oral surgery</v>
      </c>
      <c r="C1805">
        <f t="shared" si="144"/>
        <v>100</v>
      </c>
      <c r="D1805" t="str">
        <f t="shared" ca="1" si="142"/>
        <v>Extraction and other surgery procedures, incl. pre- and post-operative care</v>
      </c>
      <c r="E1805">
        <f t="shared" ca="1" si="143"/>
        <v>9</v>
      </c>
    </row>
    <row r="1806" spans="1:5" x14ac:dyDescent="0.2">
      <c r="A1806" t="str">
        <f t="shared" ca="1" si="140"/>
        <v>Diagnostics and Preventative</v>
      </c>
      <c r="B1806" t="str">
        <f t="shared" ca="1" si="141"/>
        <v>Fluoride treatments</v>
      </c>
      <c r="C1806">
        <f t="shared" si="144"/>
        <v>100</v>
      </c>
      <c r="D1806">
        <f t="shared" ca="1" si="142"/>
        <v>0</v>
      </c>
      <c r="E1806">
        <f t="shared" ca="1" si="143"/>
        <v>5</v>
      </c>
    </row>
    <row r="1807" spans="1:5" x14ac:dyDescent="0.2">
      <c r="A1807" t="str">
        <f t="shared" ca="1" si="140"/>
        <v>Basic</v>
      </c>
      <c r="B1807" t="str">
        <f t="shared" ca="1" si="141"/>
        <v>basic restorative</v>
      </c>
      <c r="C1807">
        <f t="shared" si="144"/>
        <v>100</v>
      </c>
      <c r="D1807" t="str">
        <f t="shared" ca="1" si="142"/>
        <v>Fillings (amalgam "silver" and composite "white" non-molar)</v>
      </c>
      <c r="E1807">
        <f t="shared" ca="1" si="143"/>
        <v>8</v>
      </c>
    </row>
    <row r="1808" spans="1:5" x14ac:dyDescent="0.2">
      <c r="A1808" t="str">
        <f t="shared" ca="1" si="140"/>
        <v>Major</v>
      </c>
      <c r="B1808" t="str">
        <f t="shared" ca="1" si="141"/>
        <v>major restorative</v>
      </c>
      <c r="C1808">
        <f t="shared" si="144"/>
        <v>100</v>
      </c>
      <c r="D1808" t="str">
        <f t="shared" ca="1" si="142"/>
        <v>Single crowns, inlays, onlays</v>
      </c>
      <c r="E1808">
        <f t="shared" ca="1" si="143"/>
        <v>14</v>
      </c>
    </row>
    <row r="1809" spans="1:5" x14ac:dyDescent="0.2">
      <c r="A1809" t="str">
        <f t="shared" ca="1" si="140"/>
        <v>Diagnostics and Preventative</v>
      </c>
      <c r="B1809" t="str">
        <f t="shared" ca="1" si="141"/>
        <v>Fluoride treatments</v>
      </c>
      <c r="C1809">
        <f t="shared" si="144"/>
        <v>100</v>
      </c>
      <c r="D1809">
        <f t="shared" ca="1" si="142"/>
        <v>0</v>
      </c>
      <c r="E1809">
        <f t="shared" ca="1" si="143"/>
        <v>5</v>
      </c>
    </row>
    <row r="1810" spans="1:5" x14ac:dyDescent="0.2">
      <c r="A1810" t="str">
        <f t="shared" ca="1" si="140"/>
        <v>Diagnostics and Preventative</v>
      </c>
      <c r="B1810" t="str">
        <f t="shared" ca="1" si="141"/>
        <v>Full-mouth x-ray</v>
      </c>
      <c r="C1810">
        <f t="shared" si="144"/>
        <v>100</v>
      </c>
      <c r="D1810">
        <f t="shared" ca="1" si="142"/>
        <v>0</v>
      </c>
      <c r="E1810">
        <f t="shared" ca="1" si="143"/>
        <v>3</v>
      </c>
    </row>
    <row r="1811" spans="1:5" x14ac:dyDescent="0.2">
      <c r="A1811" t="str">
        <f t="shared" ca="1" si="140"/>
        <v>Orthodontics</v>
      </c>
      <c r="B1811" t="str">
        <f t="shared" ca="1" si="141"/>
        <v>orthodontics</v>
      </c>
      <c r="C1811">
        <f t="shared" si="144"/>
        <v>100</v>
      </c>
      <c r="D1811" t="str">
        <f t="shared" ca="1" si="142"/>
        <v>For eligible dependents to age 19</v>
      </c>
      <c r="E1811">
        <f t="shared" ca="1" si="143"/>
        <v>17</v>
      </c>
    </row>
    <row r="1812" spans="1:5" x14ac:dyDescent="0.2">
      <c r="A1812" t="str">
        <f t="shared" ca="1" si="140"/>
        <v>Basic</v>
      </c>
      <c r="B1812" t="str">
        <f t="shared" ca="1" si="141"/>
        <v>oral surgery</v>
      </c>
      <c r="C1812">
        <f t="shared" si="144"/>
        <v>100</v>
      </c>
      <c r="D1812" t="str">
        <f t="shared" ca="1" si="142"/>
        <v>Extraction and other surgery procedures, incl. pre- and post-operative care</v>
      </c>
      <c r="E1812">
        <f t="shared" ca="1" si="143"/>
        <v>9</v>
      </c>
    </row>
    <row r="1813" spans="1:5" x14ac:dyDescent="0.2">
      <c r="A1813" t="str">
        <f t="shared" ca="1" si="140"/>
        <v>Diagnostics and Preventative</v>
      </c>
      <c r="B1813" t="str">
        <f t="shared" ca="1" si="141"/>
        <v>Prophylaxis</v>
      </c>
      <c r="C1813">
        <f t="shared" si="144"/>
        <v>100</v>
      </c>
      <c r="D1813">
        <f t="shared" ca="1" si="142"/>
        <v>0</v>
      </c>
      <c r="E1813">
        <f t="shared" ca="1" si="143"/>
        <v>4</v>
      </c>
    </row>
    <row r="1814" spans="1:5" x14ac:dyDescent="0.2">
      <c r="A1814" t="str">
        <f t="shared" ca="1" si="140"/>
        <v>Basic</v>
      </c>
      <c r="B1814" t="str">
        <f t="shared" ca="1" si="141"/>
        <v>basic restorative</v>
      </c>
      <c r="C1814">
        <f t="shared" si="144"/>
        <v>100</v>
      </c>
      <c r="D1814" t="str">
        <f t="shared" ca="1" si="142"/>
        <v>Fillings (amalgam "silver" and composite "white" non-molar)</v>
      </c>
      <c r="E1814">
        <f t="shared" ca="1" si="143"/>
        <v>8</v>
      </c>
    </row>
    <row r="1815" spans="1:5" x14ac:dyDescent="0.2">
      <c r="A1815" t="str">
        <f t="shared" ca="1" si="140"/>
        <v>Diagnostics and Preventative</v>
      </c>
      <c r="B1815" t="str">
        <f t="shared" ca="1" si="141"/>
        <v>Bitewing x-rays</v>
      </c>
      <c r="C1815">
        <f t="shared" si="144"/>
        <v>100</v>
      </c>
      <c r="D1815">
        <f t="shared" ca="1" si="142"/>
        <v>0</v>
      </c>
      <c r="E1815">
        <f t="shared" ca="1" si="143"/>
        <v>2</v>
      </c>
    </row>
    <row r="1816" spans="1:5" x14ac:dyDescent="0.2">
      <c r="A1816" t="str">
        <f t="shared" ca="1" si="140"/>
        <v>Major</v>
      </c>
      <c r="B1816" t="str">
        <f t="shared" ca="1" si="141"/>
        <v>major restorative</v>
      </c>
      <c r="C1816">
        <f t="shared" si="144"/>
        <v>100</v>
      </c>
      <c r="D1816" t="str">
        <f t="shared" ca="1" si="142"/>
        <v>Single crowns, inlays, onlays</v>
      </c>
      <c r="E1816">
        <f t="shared" ca="1" si="143"/>
        <v>14</v>
      </c>
    </row>
    <row r="1817" spans="1:5" x14ac:dyDescent="0.2">
      <c r="A1817" t="str">
        <f t="shared" ca="1" si="140"/>
        <v>Major</v>
      </c>
      <c r="B1817" t="str">
        <f t="shared" ca="1" si="141"/>
        <v>prosthodontics</v>
      </c>
      <c r="C1817">
        <f t="shared" si="144"/>
        <v>100</v>
      </c>
      <c r="D1817" t="str">
        <f t="shared" ca="1" si="142"/>
        <v>Procedures for replacement of missing teeth by construction or repair of bridges and partial or complete dentures</v>
      </c>
      <c r="E1817">
        <f t="shared" ca="1" si="143"/>
        <v>15</v>
      </c>
    </row>
    <row r="1818" spans="1:5" x14ac:dyDescent="0.2">
      <c r="A1818" t="str">
        <f t="shared" ca="1" si="140"/>
        <v>Diagnostics and Preventative</v>
      </c>
      <c r="B1818" t="str">
        <f t="shared" ca="1" si="141"/>
        <v>Periodic Exams</v>
      </c>
      <c r="C1818">
        <f t="shared" si="144"/>
        <v>100</v>
      </c>
      <c r="D1818">
        <f t="shared" ca="1" si="142"/>
        <v>0</v>
      </c>
      <c r="E1818">
        <f t="shared" ca="1" si="143"/>
        <v>1</v>
      </c>
    </row>
    <row r="1819" spans="1:5" x14ac:dyDescent="0.2">
      <c r="A1819" t="str">
        <f t="shared" ca="1" si="140"/>
        <v>Major</v>
      </c>
      <c r="B1819" t="str">
        <f t="shared" ca="1" si="141"/>
        <v>major restorative</v>
      </c>
      <c r="C1819">
        <f t="shared" si="144"/>
        <v>100</v>
      </c>
      <c r="D1819" t="str">
        <f t="shared" ca="1" si="142"/>
        <v>Single crowns, inlays, onlays</v>
      </c>
      <c r="E1819">
        <f t="shared" ca="1" si="143"/>
        <v>14</v>
      </c>
    </row>
    <row r="1820" spans="1:5" x14ac:dyDescent="0.2">
      <c r="A1820" t="str">
        <f t="shared" ca="1" si="140"/>
        <v>Basic</v>
      </c>
      <c r="B1820" t="str">
        <f t="shared" ca="1" si="141"/>
        <v>surgical periodontics</v>
      </c>
      <c r="C1820">
        <f t="shared" si="144"/>
        <v>101</v>
      </c>
      <c r="D1820" t="str">
        <f t="shared" ca="1" si="142"/>
        <v>Surgical treatment of the gums and supporting structures of the teeth</v>
      </c>
      <c r="E1820">
        <f t="shared" ca="1" si="143"/>
        <v>11</v>
      </c>
    </row>
    <row r="1821" spans="1:5" x14ac:dyDescent="0.2">
      <c r="A1821" t="str">
        <f t="shared" ca="1" si="140"/>
        <v>Major</v>
      </c>
      <c r="B1821" t="str">
        <f t="shared" ca="1" si="141"/>
        <v>temporomandibular joint dysfunction</v>
      </c>
      <c r="C1821">
        <f t="shared" si="144"/>
        <v>101</v>
      </c>
      <c r="D1821" t="str">
        <f t="shared" ca="1" si="142"/>
        <v>Services relating to hinging joints of the jaw</v>
      </c>
      <c r="E1821">
        <f t="shared" ca="1" si="143"/>
        <v>16</v>
      </c>
    </row>
    <row r="1822" spans="1:5" x14ac:dyDescent="0.2">
      <c r="A1822" t="str">
        <f t="shared" ca="1" si="140"/>
        <v>Diagnostics and Preventative</v>
      </c>
      <c r="B1822" t="str">
        <f t="shared" ca="1" si="141"/>
        <v>Sealants</v>
      </c>
      <c r="C1822">
        <f t="shared" si="144"/>
        <v>101</v>
      </c>
      <c r="D1822">
        <f t="shared" ca="1" si="142"/>
        <v>0</v>
      </c>
      <c r="E1822">
        <f t="shared" ca="1" si="143"/>
        <v>6</v>
      </c>
    </row>
    <row r="1823" spans="1:5" x14ac:dyDescent="0.2">
      <c r="A1823" t="str">
        <f t="shared" ca="1" si="140"/>
        <v>Basic</v>
      </c>
      <c r="B1823" t="str">
        <f t="shared" ca="1" si="141"/>
        <v>oral surgery</v>
      </c>
      <c r="C1823">
        <f t="shared" si="144"/>
        <v>101</v>
      </c>
      <c r="D1823" t="str">
        <f t="shared" ca="1" si="142"/>
        <v>Extraction and other surgery procedures, incl. pre- and post-operative care</v>
      </c>
      <c r="E1823">
        <f t="shared" ca="1" si="143"/>
        <v>9</v>
      </c>
    </row>
    <row r="1824" spans="1:5" x14ac:dyDescent="0.2">
      <c r="A1824" t="str">
        <f t="shared" ca="1" si="140"/>
        <v>Diagnostics and Preventative</v>
      </c>
      <c r="B1824" t="str">
        <f t="shared" ca="1" si="141"/>
        <v>Bitewing x-rays</v>
      </c>
      <c r="C1824">
        <f t="shared" si="144"/>
        <v>101</v>
      </c>
      <c r="D1824">
        <f t="shared" ca="1" si="142"/>
        <v>0</v>
      </c>
      <c r="E1824">
        <f t="shared" ca="1" si="143"/>
        <v>2</v>
      </c>
    </row>
    <row r="1825" spans="1:5" x14ac:dyDescent="0.2">
      <c r="A1825" t="str">
        <f t="shared" ca="1" si="140"/>
        <v>Major</v>
      </c>
      <c r="B1825" t="str">
        <f t="shared" ca="1" si="141"/>
        <v>prosthodontics</v>
      </c>
      <c r="C1825">
        <f t="shared" si="144"/>
        <v>101</v>
      </c>
      <c r="D1825" t="str">
        <f t="shared" ca="1" si="142"/>
        <v>Procedures for replacement of missing teeth by construction or repair of bridges and partial or complete dentures</v>
      </c>
      <c r="E1825">
        <f t="shared" ca="1" si="143"/>
        <v>15</v>
      </c>
    </row>
    <row r="1826" spans="1:5" x14ac:dyDescent="0.2">
      <c r="A1826" t="str">
        <f t="shared" ca="1" si="140"/>
        <v>Major</v>
      </c>
      <c r="B1826" t="str">
        <f t="shared" ca="1" si="141"/>
        <v>major restorative</v>
      </c>
      <c r="C1826">
        <f t="shared" si="144"/>
        <v>101</v>
      </c>
      <c r="D1826" t="str">
        <f t="shared" ca="1" si="142"/>
        <v>Single crowns, inlays, onlays</v>
      </c>
      <c r="E1826">
        <f t="shared" ca="1" si="143"/>
        <v>14</v>
      </c>
    </row>
    <row r="1827" spans="1:5" x14ac:dyDescent="0.2">
      <c r="A1827" t="str">
        <f t="shared" ca="1" si="140"/>
        <v>Basic</v>
      </c>
      <c r="B1827" t="str">
        <f t="shared" ca="1" si="141"/>
        <v>general anesthesia</v>
      </c>
      <c r="C1827">
        <f t="shared" si="144"/>
        <v>101</v>
      </c>
      <c r="D1827" t="str">
        <f t="shared" ca="1" si="142"/>
        <v>Covered when used in conjunction with covered oral surgical procedures</v>
      </c>
      <c r="E1827">
        <f t="shared" ca="1" si="143"/>
        <v>13</v>
      </c>
    </row>
    <row r="1828" spans="1:5" x14ac:dyDescent="0.2">
      <c r="A1828" t="str">
        <f t="shared" ca="1" si="140"/>
        <v>Orthodontics</v>
      </c>
      <c r="B1828" t="str">
        <f t="shared" ca="1" si="141"/>
        <v>orthodontics</v>
      </c>
      <c r="C1828">
        <f t="shared" si="144"/>
        <v>101</v>
      </c>
      <c r="D1828" t="str">
        <f t="shared" ca="1" si="142"/>
        <v>For eligible dependents to age 19</v>
      </c>
      <c r="E1828">
        <f t="shared" ca="1" si="143"/>
        <v>17</v>
      </c>
    </row>
    <row r="1829" spans="1:5" x14ac:dyDescent="0.2">
      <c r="A1829" t="str">
        <f t="shared" ca="1" si="140"/>
        <v>Diagnostics and Preventative</v>
      </c>
      <c r="B1829" t="str">
        <f t="shared" ca="1" si="141"/>
        <v>Sealants</v>
      </c>
      <c r="C1829">
        <f t="shared" si="144"/>
        <v>101</v>
      </c>
      <c r="D1829">
        <f t="shared" ca="1" si="142"/>
        <v>0</v>
      </c>
      <c r="E1829">
        <f t="shared" ca="1" si="143"/>
        <v>6</v>
      </c>
    </row>
    <row r="1830" spans="1:5" x14ac:dyDescent="0.2">
      <c r="A1830" t="str">
        <f t="shared" ca="1" si="140"/>
        <v>Basic</v>
      </c>
      <c r="B1830" t="str">
        <f t="shared" ca="1" si="141"/>
        <v>oral surgery</v>
      </c>
      <c r="C1830">
        <f t="shared" si="144"/>
        <v>101</v>
      </c>
      <c r="D1830" t="str">
        <f t="shared" ca="1" si="142"/>
        <v>Extraction and other surgery procedures, incl. pre- and post-operative care</v>
      </c>
      <c r="E1830">
        <f t="shared" ca="1" si="143"/>
        <v>9</v>
      </c>
    </row>
    <row r="1831" spans="1:5" x14ac:dyDescent="0.2">
      <c r="A1831" t="str">
        <f t="shared" ca="1" si="140"/>
        <v>Major</v>
      </c>
      <c r="B1831" t="str">
        <f t="shared" ca="1" si="141"/>
        <v>prosthodontics</v>
      </c>
      <c r="C1831">
        <f t="shared" si="144"/>
        <v>101</v>
      </c>
      <c r="D1831" t="str">
        <f t="shared" ca="1" si="142"/>
        <v>Procedures for replacement of missing teeth by construction or repair of bridges and partial or complete dentures</v>
      </c>
      <c r="E1831">
        <f t="shared" ca="1" si="143"/>
        <v>15</v>
      </c>
    </row>
    <row r="1832" spans="1:5" x14ac:dyDescent="0.2">
      <c r="A1832" t="str">
        <f t="shared" ca="1" si="140"/>
        <v>Basic</v>
      </c>
      <c r="B1832" t="str">
        <f t="shared" ca="1" si="141"/>
        <v>basic restorative</v>
      </c>
      <c r="C1832">
        <f t="shared" si="144"/>
        <v>101</v>
      </c>
      <c r="D1832" t="str">
        <f t="shared" ca="1" si="142"/>
        <v>Fillings (amalgam "silver" and composite "white" non-molar)</v>
      </c>
      <c r="E1832">
        <f t="shared" ca="1" si="143"/>
        <v>8</v>
      </c>
    </row>
    <row r="1833" spans="1:5" x14ac:dyDescent="0.2">
      <c r="A1833" t="str">
        <f t="shared" ca="1" si="140"/>
        <v>Major</v>
      </c>
      <c r="B1833" t="str">
        <f t="shared" ca="1" si="141"/>
        <v>major restorative</v>
      </c>
      <c r="C1833">
        <f t="shared" si="144"/>
        <v>101</v>
      </c>
      <c r="D1833" t="str">
        <f t="shared" ca="1" si="142"/>
        <v>Single crowns, inlays, onlays</v>
      </c>
      <c r="E1833">
        <f t="shared" ca="1" si="143"/>
        <v>14</v>
      </c>
    </row>
    <row r="1834" spans="1:5" x14ac:dyDescent="0.2">
      <c r="A1834" t="str">
        <f t="shared" ca="1" si="140"/>
        <v>Major</v>
      </c>
      <c r="B1834" t="str">
        <f t="shared" ca="1" si="141"/>
        <v>prosthodontics</v>
      </c>
      <c r="C1834">
        <f t="shared" si="144"/>
        <v>101</v>
      </c>
      <c r="D1834" t="str">
        <f t="shared" ca="1" si="142"/>
        <v>Procedures for replacement of missing teeth by construction or repair of bridges and partial or complete dentures</v>
      </c>
      <c r="E1834">
        <f t="shared" ca="1" si="143"/>
        <v>15</v>
      </c>
    </row>
    <row r="1835" spans="1:5" x14ac:dyDescent="0.2">
      <c r="A1835" t="str">
        <f t="shared" ca="1" si="140"/>
        <v>Orthodontics</v>
      </c>
      <c r="B1835" t="str">
        <f t="shared" ca="1" si="141"/>
        <v>orthodontics</v>
      </c>
      <c r="C1835">
        <f t="shared" si="144"/>
        <v>101</v>
      </c>
      <c r="D1835" t="str">
        <f t="shared" ca="1" si="142"/>
        <v>For eligible dependents to age 19</v>
      </c>
      <c r="E1835">
        <f t="shared" ca="1" si="143"/>
        <v>17</v>
      </c>
    </row>
    <row r="1836" spans="1:5" x14ac:dyDescent="0.2">
      <c r="A1836" t="str">
        <f t="shared" ca="1" si="140"/>
        <v>Major</v>
      </c>
      <c r="B1836" t="str">
        <f t="shared" ca="1" si="141"/>
        <v>temporomandibular joint dysfunction</v>
      </c>
      <c r="C1836">
        <f t="shared" si="144"/>
        <v>101</v>
      </c>
      <c r="D1836" t="str">
        <f t="shared" ca="1" si="142"/>
        <v>Services relating to hinging joints of the jaw</v>
      </c>
      <c r="E1836">
        <f t="shared" ca="1" si="143"/>
        <v>16</v>
      </c>
    </row>
    <row r="1837" spans="1:5" x14ac:dyDescent="0.2">
      <c r="A1837" t="str">
        <f t="shared" ca="1" si="140"/>
        <v>Diagnostics and Preventative</v>
      </c>
      <c r="B1837" t="str">
        <f t="shared" ca="1" si="141"/>
        <v>Prophylaxis</v>
      </c>
      <c r="C1837">
        <f t="shared" si="144"/>
        <v>101</v>
      </c>
      <c r="D1837">
        <f t="shared" ca="1" si="142"/>
        <v>0</v>
      </c>
      <c r="E1837">
        <f t="shared" ca="1" si="143"/>
        <v>4</v>
      </c>
    </row>
    <row r="1838" spans="1:5" x14ac:dyDescent="0.2">
      <c r="A1838" t="str">
        <f t="shared" ca="1" si="140"/>
        <v>Basic</v>
      </c>
      <c r="B1838" t="str">
        <f t="shared" ca="1" si="141"/>
        <v>general anesthesia</v>
      </c>
      <c r="C1838">
        <f t="shared" si="144"/>
        <v>102</v>
      </c>
      <c r="D1838" t="str">
        <f t="shared" ca="1" si="142"/>
        <v>Covered when used in conjunction with covered oral surgical procedures</v>
      </c>
      <c r="E1838">
        <f t="shared" ca="1" si="143"/>
        <v>13</v>
      </c>
    </row>
    <row r="1839" spans="1:5" x14ac:dyDescent="0.2">
      <c r="A1839" t="str">
        <f t="shared" ca="1" si="140"/>
        <v>Basic</v>
      </c>
      <c r="B1839" t="str">
        <f t="shared" ca="1" si="141"/>
        <v>surgical periodontics</v>
      </c>
      <c r="C1839">
        <f t="shared" si="144"/>
        <v>102</v>
      </c>
      <c r="D1839" t="str">
        <f t="shared" ca="1" si="142"/>
        <v>Surgical treatment of the gums and supporting structures of the teeth</v>
      </c>
      <c r="E1839">
        <f t="shared" ca="1" si="143"/>
        <v>11</v>
      </c>
    </row>
    <row r="1840" spans="1:5" x14ac:dyDescent="0.2">
      <c r="A1840" t="str">
        <f t="shared" ca="1" si="140"/>
        <v>Diagnostics and Preventative</v>
      </c>
      <c r="B1840" t="str">
        <f t="shared" ca="1" si="141"/>
        <v>Fluoride treatments</v>
      </c>
      <c r="C1840">
        <f t="shared" si="144"/>
        <v>102</v>
      </c>
      <c r="D1840">
        <f t="shared" ca="1" si="142"/>
        <v>0</v>
      </c>
      <c r="E1840">
        <f t="shared" ca="1" si="143"/>
        <v>5</v>
      </c>
    </row>
    <row r="1841" spans="1:5" x14ac:dyDescent="0.2">
      <c r="A1841" t="str">
        <f t="shared" ca="1" si="140"/>
        <v>Diagnostics and Preventative</v>
      </c>
      <c r="B1841" t="str">
        <f t="shared" ca="1" si="141"/>
        <v>Prophylaxis</v>
      </c>
      <c r="C1841">
        <f t="shared" si="144"/>
        <v>102</v>
      </c>
      <c r="D1841">
        <f t="shared" ca="1" si="142"/>
        <v>0</v>
      </c>
      <c r="E1841">
        <f t="shared" ca="1" si="143"/>
        <v>4</v>
      </c>
    </row>
    <row r="1842" spans="1:5" x14ac:dyDescent="0.2">
      <c r="A1842" t="str">
        <f t="shared" ca="1" si="140"/>
        <v>Diagnostics and Preventative</v>
      </c>
      <c r="B1842" t="str">
        <f t="shared" ca="1" si="141"/>
        <v>Periodic Exams</v>
      </c>
      <c r="C1842">
        <f t="shared" si="144"/>
        <v>102</v>
      </c>
      <c r="D1842">
        <f t="shared" ca="1" si="142"/>
        <v>0</v>
      </c>
      <c r="E1842">
        <f t="shared" ca="1" si="143"/>
        <v>1</v>
      </c>
    </row>
    <row r="1843" spans="1:5" x14ac:dyDescent="0.2">
      <c r="A1843" t="str">
        <f t="shared" ca="1" si="140"/>
        <v>Diagnostics and Preventative</v>
      </c>
      <c r="B1843" t="str">
        <f t="shared" ca="1" si="141"/>
        <v>Prophylaxis</v>
      </c>
      <c r="C1843">
        <f t="shared" si="144"/>
        <v>102</v>
      </c>
      <c r="D1843">
        <f t="shared" ca="1" si="142"/>
        <v>0</v>
      </c>
      <c r="E1843">
        <f t="shared" ca="1" si="143"/>
        <v>4</v>
      </c>
    </row>
    <row r="1844" spans="1:5" x14ac:dyDescent="0.2">
      <c r="A1844" t="str">
        <f t="shared" ca="1" si="140"/>
        <v>Basic</v>
      </c>
      <c r="B1844" t="str">
        <f t="shared" ca="1" si="141"/>
        <v>endodontics</v>
      </c>
      <c r="C1844">
        <f t="shared" si="144"/>
        <v>102</v>
      </c>
      <c r="D1844" t="str">
        <f t="shared" ca="1" si="142"/>
        <v>Root canal, pulpal therapy</v>
      </c>
      <c r="E1844">
        <f t="shared" ca="1" si="143"/>
        <v>10</v>
      </c>
    </row>
    <row r="1845" spans="1:5" x14ac:dyDescent="0.2">
      <c r="A1845" t="str">
        <f t="shared" ca="1" si="140"/>
        <v>Diagnostics and Preventative</v>
      </c>
      <c r="B1845" t="str">
        <f t="shared" ca="1" si="141"/>
        <v>Bitewing x-rays</v>
      </c>
      <c r="C1845">
        <f t="shared" si="144"/>
        <v>102</v>
      </c>
      <c r="D1845">
        <f t="shared" ca="1" si="142"/>
        <v>0</v>
      </c>
      <c r="E1845">
        <f t="shared" ca="1" si="143"/>
        <v>2</v>
      </c>
    </row>
    <row r="1846" spans="1:5" x14ac:dyDescent="0.2">
      <c r="A1846" t="str">
        <f t="shared" ca="1" si="140"/>
        <v>Basic</v>
      </c>
      <c r="B1846" t="str">
        <f t="shared" ca="1" si="141"/>
        <v>endodontics</v>
      </c>
      <c r="C1846">
        <f t="shared" si="144"/>
        <v>102</v>
      </c>
      <c r="D1846" t="str">
        <f t="shared" ca="1" si="142"/>
        <v>Root canal, pulpal therapy</v>
      </c>
      <c r="E1846">
        <f t="shared" ca="1" si="143"/>
        <v>10</v>
      </c>
    </row>
    <row r="1847" spans="1:5" x14ac:dyDescent="0.2">
      <c r="A1847" t="str">
        <f t="shared" ca="1" si="140"/>
        <v>Basic</v>
      </c>
      <c r="B1847" t="str">
        <f t="shared" ca="1" si="141"/>
        <v>endodontics</v>
      </c>
      <c r="C1847">
        <f t="shared" si="144"/>
        <v>102</v>
      </c>
      <c r="D1847" t="str">
        <f t="shared" ca="1" si="142"/>
        <v>Root canal, pulpal therapy</v>
      </c>
      <c r="E1847">
        <f t="shared" ca="1" si="143"/>
        <v>10</v>
      </c>
    </row>
    <row r="1848" spans="1:5" x14ac:dyDescent="0.2">
      <c r="A1848" t="str">
        <f t="shared" ca="1" si="140"/>
        <v>Diagnostics and Preventative</v>
      </c>
      <c r="B1848" t="str">
        <f t="shared" ca="1" si="141"/>
        <v>Full-mouth x-ray</v>
      </c>
      <c r="C1848">
        <f t="shared" si="144"/>
        <v>102</v>
      </c>
      <c r="D1848">
        <f t="shared" ca="1" si="142"/>
        <v>0</v>
      </c>
      <c r="E1848">
        <f t="shared" ca="1" si="143"/>
        <v>3</v>
      </c>
    </row>
    <row r="1849" spans="1:5" x14ac:dyDescent="0.2">
      <c r="A1849" t="str">
        <f t="shared" ca="1" si="140"/>
        <v>Basic</v>
      </c>
      <c r="B1849" t="str">
        <f t="shared" ca="1" si="141"/>
        <v>basic restorative</v>
      </c>
      <c r="C1849">
        <f t="shared" si="144"/>
        <v>102</v>
      </c>
      <c r="D1849" t="str">
        <f t="shared" ca="1" si="142"/>
        <v>Fillings (amalgam "silver" and composite "white" non-molar)</v>
      </c>
      <c r="E1849">
        <f t="shared" ca="1" si="143"/>
        <v>8</v>
      </c>
    </row>
    <row r="1850" spans="1:5" x14ac:dyDescent="0.2">
      <c r="A1850" t="str">
        <f t="shared" ca="1" si="140"/>
        <v>Diagnostics and Preventative</v>
      </c>
      <c r="B1850" t="str">
        <f t="shared" ca="1" si="141"/>
        <v>Fluoride treatments</v>
      </c>
      <c r="C1850">
        <f t="shared" si="144"/>
        <v>102</v>
      </c>
      <c r="D1850">
        <f t="shared" ca="1" si="142"/>
        <v>0</v>
      </c>
      <c r="E1850">
        <f t="shared" ca="1" si="143"/>
        <v>5</v>
      </c>
    </row>
    <row r="1851" spans="1:5" x14ac:dyDescent="0.2">
      <c r="A1851" t="str">
        <f t="shared" ca="1" si="140"/>
        <v>Diagnostics and Preventative</v>
      </c>
      <c r="B1851" t="str">
        <f t="shared" ca="1" si="141"/>
        <v>Bitewing x-rays</v>
      </c>
      <c r="C1851">
        <f t="shared" si="144"/>
        <v>102</v>
      </c>
      <c r="D1851">
        <f t="shared" ca="1" si="142"/>
        <v>0</v>
      </c>
      <c r="E1851">
        <f t="shared" ca="1" si="143"/>
        <v>2</v>
      </c>
    </row>
    <row r="1852" spans="1:5" x14ac:dyDescent="0.2">
      <c r="A1852" t="str">
        <f t="shared" ca="1" si="140"/>
        <v>Major</v>
      </c>
      <c r="B1852" t="str">
        <f t="shared" ca="1" si="141"/>
        <v>temporomandibular joint dysfunction</v>
      </c>
      <c r="C1852">
        <f t="shared" si="144"/>
        <v>102</v>
      </c>
      <c r="D1852" t="str">
        <f t="shared" ca="1" si="142"/>
        <v>Services relating to hinging joints of the jaw</v>
      </c>
      <c r="E1852">
        <f t="shared" ca="1" si="143"/>
        <v>16</v>
      </c>
    </row>
    <row r="1853" spans="1:5" x14ac:dyDescent="0.2">
      <c r="A1853" t="str">
        <f t="shared" ca="1" si="140"/>
        <v>Basic</v>
      </c>
      <c r="B1853" t="str">
        <f t="shared" ca="1" si="141"/>
        <v>general anesthesia</v>
      </c>
      <c r="C1853">
        <f t="shared" si="144"/>
        <v>102</v>
      </c>
      <c r="D1853" t="str">
        <f t="shared" ca="1" si="142"/>
        <v>Covered when used in conjunction with covered oral surgical procedures</v>
      </c>
      <c r="E1853">
        <f t="shared" ca="1" si="143"/>
        <v>13</v>
      </c>
    </row>
    <row r="1854" spans="1:5" x14ac:dyDescent="0.2">
      <c r="A1854" t="str">
        <f t="shared" ca="1" si="140"/>
        <v>Orthodontics</v>
      </c>
      <c r="B1854" t="str">
        <f t="shared" ca="1" si="141"/>
        <v>orthodontics</v>
      </c>
      <c r="C1854">
        <f t="shared" si="144"/>
        <v>102</v>
      </c>
      <c r="D1854" t="str">
        <f t="shared" ca="1" si="142"/>
        <v>For eligible dependents to age 19</v>
      </c>
      <c r="E1854">
        <f t="shared" ca="1" si="143"/>
        <v>17</v>
      </c>
    </row>
    <row r="1855" spans="1:5" x14ac:dyDescent="0.2">
      <c r="A1855" t="str">
        <f t="shared" ca="1" si="140"/>
        <v>Diagnostics and Preventative</v>
      </c>
      <c r="B1855" t="str">
        <f t="shared" ca="1" si="141"/>
        <v>Sealants</v>
      </c>
      <c r="C1855">
        <f t="shared" si="144"/>
        <v>102</v>
      </c>
      <c r="D1855">
        <f t="shared" ca="1" si="142"/>
        <v>0</v>
      </c>
      <c r="E1855">
        <f t="shared" ca="1" si="143"/>
        <v>6</v>
      </c>
    </row>
    <row r="1856" spans="1:5" x14ac:dyDescent="0.2">
      <c r="A1856" t="str">
        <f t="shared" ca="1" si="140"/>
        <v>Diagnostics and Preventative</v>
      </c>
      <c r="B1856" t="str">
        <f t="shared" ca="1" si="141"/>
        <v>Prophylaxis</v>
      </c>
      <c r="C1856">
        <f t="shared" si="144"/>
        <v>103</v>
      </c>
      <c r="D1856">
        <f t="shared" ca="1" si="142"/>
        <v>0</v>
      </c>
      <c r="E1856">
        <f t="shared" ca="1" si="143"/>
        <v>4</v>
      </c>
    </row>
    <row r="1857" spans="1:5" x14ac:dyDescent="0.2">
      <c r="A1857" t="str">
        <f t="shared" ca="1" si="140"/>
        <v>Basic</v>
      </c>
      <c r="B1857" t="str">
        <f t="shared" ca="1" si="141"/>
        <v>non-surgical periodontics</v>
      </c>
      <c r="C1857">
        <f t="shared" si="144"/>
        <v>103</v>
      </c>
      <c r="D1857" t="str">
        <f t="shared" ca="1" si="142"/>
        <v xml:space="preserve">Non-surgical treatment of the gums and supporting structures of the teeth </v>
      </c>
      <c r="E1857">
        <f t="shared" ca="1" si="143"/>
        <v>12</v>
      </c>
    </row>
    <row r="1858" spans="1:5" x14ac:dyDescent="0.2">
      <c r="A1858" t="str">
        <f t="shared" ref="A1858:A1921" ca="1" si="145">INDEX(services,E1858,1)</f>
        <v>Diagnostics and Preventative</v>
      </c>
      <c r="B1858" t="str">
        <f t="shared" ref="B1858:B1921" ca="1" si="146">INDEX(services,E1858,2)</f>
        <v>Space Maintainers</v>
      </c>
      <c r="C1858">
        <f t="shared" si="144"/>
        <v>103</v>
      </c>
      <c r="D1858">
        <f t="shared" ref="D1858:D1921" ca="1" si="147">INDEX(services,E1858,3)</f>
        <v>0</v>
      </c>
      <c r="E1858">
        <f t="shared" ref="E1858:E1921" ca="1" si="148">RANDBETWEEN(1,ROWS(services))</f>
        <v>7</v>
      </c>
    </row>
    <row r="1859" spans="1:5" x14ac:dyDescent="0.2">
      <c r="A1859" t="str">
        <f t="shared" ca="1" si="145"/>
        <v>Diagnostics and Preventative</v>
      </c>
      <c r="B1859" t="str">
        <f t="shared" ca="1" si="146"/>
        <v>Bitewing x-rays</v>
      </c>
      <c r="C1859">
        <f t="shared" si="144"/>
        <v>103</v>
      </c>
      <c r="D1859">
        <f t="shared" ca="1" si="147"/>
        <v>0</v>
      </c>
      <c r="E1859">
        <f t="shared" ca="1" si="148"/>
        <v>2</v>
      </c>
    </row>
    <row r="1860" spans="1:5" x14ac:dyDescent="0.2">
      <c r="A1860" t="str">
        <f t="shared" ca="1" si="145"/>
        <v>Basic</v>
      </c>
      <c r="B1860" t="str">
        <f t="shared" ca="1" si="146"/>
        <v>basic restorative</v>
      </c>
      <c r="C1860">
        <f t="shared" ref="C1860:C1923" si="149">IF(MOD(ROW(C1860)-2,18)&lt;&gt;0,C1859,C1859+1)</f>
        <v>103</v>
      </c>
      <c r="D1860" t="str">
        <f t="shared" ca="1" si="147"/>
        <v>Fillings (amalgam "silver" and composite "white" non-molar)</v>
      </c>
      <c r="E1860">
        <f t="shared" ca="1" si="148"/>
        <v>8</v>
      </c>
    </row>
    <row r="1861" spans="1:5" x14ac:dyDescent="0.2">
      <c r="A1861" t="str">
        <f t="shared" ca="1" si="145"/>
        <v>Basic</v>
      </c>
      <c r="B1861" t="str">
        <f t="shared" ca="1" si="146"/>
        <v>endodontics</v>
      </c>
      <c r="C1861">
        <f t="shared" si="149"/>
        <v>103</v>
      </c>
      <c r="D1861" t="str">
        <f t="shared" ca="1" si="147"/>
        <v>Root canal, pulpal therapy</v>
      </c>
      <c r="E1861">
        <f t="shared" ca="1" si="148"/>
        <v>10</v>
      </c>
    </row>
    <row r="1862" spans="1:5" x14ac:dyDescent="0.2">
      <c r="A1862" t="str">
        <f t="shared" ca="1" si="145"/>
        <v>Diagnostics and Preventative</v>
      </c>
      <c r="B1862" t="str">
        <f t="shared" ca="1" si="146"/>
        <v>Periodic Exams</v>
      </c>
      <c r="C1862">
        <f t="shared" si="149"/>
        <v>103</v>
      </c>
      <c r="D1862">
        <f t="shared" ca="1" si="147"/>
        <v>0</v>
      </c>
      <c r="E1862">
        <f t="shared" ca="1" si="148"/>
        <v>1</v>
      </c>
    </row>
    <row r="1863" spans="1:5" x14ac:dyDescent="0.2">
      <c r="A1863" t="str">
        <f t="shared" ca="1" si="145"/>
        <v>Diagnostics and Preventative</v>
      </c>
      <c r="B1863" t="str">
        <f t="shared" ca="1" si="146"/>
        <v>Full-mouth x-ray</v>
      </c>
      <c r="C1863">
        <f t="shared" si="149"/>
        <v>103</v>
      </c>
      <c r="D1863">
        <f t="shared" ca="1" si="147"/>
        <v>0</v>
      </c>
      <c r="E1863">
        <f t="shared" ca="1" si="148"/>
        <v>3</v>
      </c>
    </row>
    <row r="1864" spans="1:5" x14ac:dyDescent="0.2">
      <c r="A1864" t="str">
        <f t="shared" ca="1" si="145"/>
        <v>Diagnostics and Preventative</v>
      </c>
      <c r="B1864" t="str">
        <f t="shared" ca="1" si="146"/>
        <v>Space Maintainers</v>
      </c>
      <c r="C1864">
        <f t="shared" si="149"/>
        <v>103</v>
      </c>
      <c r="D1864">
        <f t="shared" ca="1" si="147"/>
        <v>0</v>
      </c>
      <c r="E1864">
        <f t="shared" ca="1" si="148"/>
        <v>7</v>
      </c>
    </row>
    <row r="1865" spans="1:5" x14ac:dyDescent="0.2">
      <c r="A1865" t="str">
        <f t="shared" ca="1" si="145"/>
        <v>Basic</v>
      </c>
      <c r="B1865" t="str">
        <f t="shared" ca="1" si="146"/>
        <v>endodontics</v>
      </c>
      <c r="C1865">
        <f t="shared" si="149"/>
        <v>103</v>
      </c>
      <c r="D1865" t="str">
        <f t="shared" ca="1" si="147"/>
        <v>Root canal, pulpal therapy</v>
      </c>
      <c r="E1865">
        <f t="shared" ca="1" si="148"/>
        <v>10</v>
      </c>
    </row>
    <row r="1866" spans="1:5" x14ac:dyDescent="0.2">
      <c r="A1866" t="str">
        <f t="shared" ca="1" si="145"/>
        <v>Orthodontics</v>
      </c>
      <c r="B1866" t="str">
        <f t="shared" ca="1" si="146"/>
        <v>orthodontics</v>
      </c>
      <c r="C1866">
        <f t="shared" si="149"/>
        <v>103</v>
      </c>
      <c r="D1866" t="str">
        <f t="shared" ca="1" si="147"/>
        <v>For eligible dependents to age 19</v>
      </c>
      <c r="E1866">
        <f t="shared" ca="1" si="148"/>
        <v>17</v>
      </c>
    </row>
    <row r="1867" spans="1:5" x14ac:dyDescent="0.2">
      <c r="A1867" t="str">
        <f t="shared" ca="1" si="145"/>
        <v>Diagnostics and Preventative</v>
      </c>
      <c r="B1867" t="str">
        <f t="shared" ca="1" si="146"/>
        <v>Sealants</v>
      </c>
      <c r="C1867">
        <f t="shared" si="149"/>
        <v>103</v>
      </c>
      <c r="D1867">
        <f t="shared" ca="1" si="147"/>
        <v>0</v>
      </c>
      <c r="E1867">
        <f t="shared" ca="1" si="148"/>
        <v>6</v>
      </c>
    </row>
    <row r="1868" spans="1:5" x14ac:dyDescent="0.2">
      <c r="A1868" t="str">
        <f t="shared" ca="1" si="145"/>
        <v>Basic</v>
      </c>
      <c r="B1868" t="str">
        <f t="shared" ca="1" si="146"/>
        <v>basic restorative</v>
      </c>
      <c r="C1868">
        <f t="shared" si="149"/>
        <v>103</v>
      </c>
      <c r="D1868" t="str">
        <f t="shared" ca="1" si="147"/>
        <v>Fillings (amalgam "silver" and composite "white" non-molar)</v>
      </c>
      <c r="E1868">
        <f t="shared" ca="1" si="148"/>
        <v>8</v>
      </c>
    </row>
    <row r="1869" spans="1:5" x14ac:dyDescent="0.2">
      <c r="A1869" t="str">
        <f t="shared" ca="1" si="145"/>
        <v>Orthodontics</v>
      </c>
      <c r="B1869" t="str">
        <f t="shared" ca="1" si="146"/>
        <v>orthodontics</v>
      </c>
      <c r="C1869">
        <f t="shared" si="149"/>
        <v>103</v>
      </c>
      <c r="D1869" t="str">
        <f t="shared" ca="1" si="147"/>
        <v>For eligible dependents to age 19</v>
      </c>
      <c r="E1869">
        <f t="shared" ca="1" si="148"/>
        <v>17</v>
      </c>
    </row>
    <row r="1870" spans="1:5" x14ac:dyDescent="0.2">
      <c r="A1870" t="str">
        <f t="shared" ca="1" si="145"/>
        <v>Basic</v>
      </c>
      <c r="B1870" t="str">
        <f t="shared" ca="1" si="146"/>
        <v>general anesthesia</v>
      </c>
      <c r="C1870">
        <f t="shared" si="149"/>
        <v>103</v>
      </c>
      <c r="D1870" t="str">
        <f t="shared" ca="1" si="147"/>
        <v>Covered when used in conjunction with covered oral surgical procedures</v>
      </c>
      <c r="E1870">
        <f t="shared" ca="1" si="148"/>
        <v>13</v>
      </c>
    </row>
    <row r="1871" spans="1:5" x14ac:dyDescent="0.2">
      <c r="A1871" t="str">
        <f t="shared" ca="1" si="145"/>
        <v>Basic</v>
      </c>
      <c r="B1871" t="str">
        <f t="shared" ca="1" si="146"/>
        <v>endodontics</v>
      </c>
      <c r="C1871">
        <f t="shared" si="149"/>
        <v>103</v>
      </c>
      <c r="D1871" t="str">
        <f t="shared" ca="1" si="147"/>
        <v>Root canal, pulpal therapy</v>
      </c>
      <c r="E1871">
        <f t="shared" ca="1" si="148"/>
        <v>10</v>
      </c>
    </row>
    <row r="1872" spans="1:5" x14ac:dyDescent="0.2">
      <c r="A1872" t="str">
        <f t="shared" ca="1" si="145"/>
        <v>Diagnostics and Preventative</v>
      </c>
      <c r="B1872" t="str">
        <f t="shared" ca="1" si="146"/>
        <v>Fluoride treatments</v>
      </c>
      <c r="C1872">
        <f t="shared" si="149"/>
        <v>103</v>
      </c>
      <c r="D1872">
        <f t="shared" ca="1" si="147"/>
        <v>0</v>
      </c>
      <c r="E1872">
        <f t="shared" ca="1" si="148"/>
        <v>5</v>
      </c>
    </row>
    <row r="1873" spans="1:5" x14ac:dyDescent="0.2">
      <c r="A1873" t="str">
        <f t="shared" ca="1" si="145"/>
        <v>Other</v>
      </c>
      <c r="B1873" t="str">
        <f t="shared" ca="1" si="146"/>
        <v>Implants</v>
      </c>
      <c r="C1873">
        <f t="shared" si="149"/>
        <v>103</v>
      </c>
      <c r="D1873" t="str">
        <f t="shared" ca="1" si="147"/>
        <v>Implant dental work</v>
      </c>
      <c r="E1873">
        <f t="shared" ca="1" si="148"/>
        <v>18</v>
      </c>
    </row>
    <row r="1874" spans="1:5" x14ac:dyDescent="0.2">
      <c r="A1874" t="str">
        <f t="shared" ca="1" si="145"/>
        <v>Diagnostics and Preventative</v>
      </c>
      <c r="B1874" t="str">
        <f t="shared" ca="1" si="146"/>
        <v>Fluoride treatments</v>
      </c>
      <c r="C1874">
        <f t="shared" si="149"/>
        <v>104</v>
      </c>
      <c r="D1874">
        <f t="shared" ca="1" si="147"/>
        <v>0</v>
      </c>
      <c r="E1874">
        <f t="shared" ca="1" si="148"/>
        <v>5</v>
      </c>
    </row>
    <row r="1875" spans="1:5" x14ac:dyDescent="0.2">
      <c r="A1875" t="str">
        <f t="shared" ca="1" si="145"/>
        <v>Basic</v>
      </c>
      <c r="B1875" t="str">
        <f t="shared" ca="1" si="146"/>
        <v>basic restorative</v>
      </c>
      <c r="C1875">
        <f t="shared" si="149"/>
        <v>104</v>
      </c>
      <c r="D1875" t="str">
        <f t="shared" ca="1" si="147"/>
        <v>Fillings (amalgam "silver" and composite "white" non-molar)</v>
      </c>
      <c r="E1875">
        <f t="shared" ca="1" si="148"/>
        <v>8</v>
      </c>
    </row>
    <row r="1876" spans="1:5" x14ac:dyDescent="0.2">
      <c r="A1876" t="str">
        <f t="shared" ca="1" si="145"/>
        <v>Basic</v>
      </c>
      <c r="B1876" t="str">
        <f t="shared" ca="1" si="146"/>
        <v>basic restorative</v>
      </c>
      <c r="C1876">
        <f t="shared" si="149"/>
        <v>104</v>
      </c>
      <c r="D1876" t="str">
        <f t="shared" ca="1" si="147"/>
        <v>Fillings (amalgam "silver" and composite "white" non-molar)</v>
      </c>
      <c r="E1876">
        <f t="shared" ca="1" si="148"/>
        <v>8</v>
      </c>
    </row>
    <row r="1877" spans="1:5" x14ac:dyDescent="0.2">
      <c r="A1877" t="str">
        <f t="shared" ca="1" si="145"/>
        <v>Basic</v>
      </c>
      <c r="B1877" t="str">
        <f t="shared" ca="1" si="146"/>
        <v>general anesthesia</v>
      </c>
      <c r="C1877">
        <f t="shared" si="149"/>
        <v>104</v>
      </c>
      <c r="D1877" t="str">
        <f t="shared" ca="1" si="147"/>
        <v>Covered when used in conjunction with covered oral surgical procedures</v>
      </c>
      <c r="E1877">
        <f t="shared" ca="1" si="148"/>
        <v>13</v>
      </c>
    </row>
    <row r="1878" spans="1:5" x14ac:dyDescent="0.2">
      <c r="A1878" t="str">
        <f t="shared" ca="1" si="145"/>
        <v>Diagnostics and Preventative</v>
      </c>
      <c r="B1878" t="str">
        <f t="shared" ca="1" si="146"/>
        <v>Sealants</v>
      </c>
      <c r="C1878">
        <f t="shared" si="149"/>
        <v>104</v>
      </c>
      <c r="D1878">
        <f t="shared" ca="1" si="147"/>
        <v>0</v>
      </c>
      <c r="E1878">
        <f t="shared" ca="1" si="148"/>
        <v>6</v>
      </c>
    </row>
    <row r="1879" spans="1:5" x14ac:dyDescent="0.2">
      <c r="A1879" t="str">
        <f t="shared" ca="1" si="145"/>
        <v>Basic</v>
      </c>
      <c r="B1879" t="str">
        <f t="shared" ca="1" si="146"/>
        <v>endodontics</v>
      </c>
      <c r="C1879">
        <f t="shared" si="149"/>
        <v>104</v>
      </c>
      <c r="D1879" t="str">
        <f t="shared" ca="1" si="147"/>
        <v>Root canal, pulpal therapy</v>
      </c>
      <c r="E1879">
        <f t="shared" ca="1" si="148"/>
        <v>10</v>
      </c>
    </row>
    <row r="1880" spans="1:5" x14ac:dyDescent="0.2">
      <c r="A1880" t="str">
        <f t="shared" ca="1" si="145"/>
        <v>Basic</v>
      </c>
      <c r="B1880" t="str">
        <f t="shared" ca="1" si="146"/>
        <v>general anesthesia</v>
      </c>
      <c r="C1880">
        <f t="shared" si="149"/>
        <v>104</v>
      </c>
      <c r="D1880" t="str">
        <f t="shared" ca="1" si="147"/>
        <v>Covered when used in conjunction with covered oral surgical procedures</v>
      </c>
      <c r="E1880">
        <f t="shared" ca="1" si="148"/>
        <v>13</v>
      </c>
    </row>
    <row r="1881" spans="1:5" x14ac:dyDescent="0.2">
      <c r="A1881" t="str">
        <f t="shared" ca="1" si="145"/>
        <v>Diagnostics and Preventative</v>
      </c>
      <c r="B1881" t="str">
        <f t="shared" ca="1" si="146"/>
        <v>Sealants</v>
      </c>
      <c r="C1881">
        <f t="shared" si="149"/>
        <v>104</v>
      </c>
      <c r="D1881">
        <f t="shared" ca="1" si="147"/>
        <v>0</v>
      </c>
      <c r="E1881">
        <f t="shared" ca="1" si="148"/>
        <v>6</v>
      </c>
    </row>
    <row r="1882" spans="1:5" x14ac:dyDescent="0.2">
      <c r="A1882" t="str">
        <f t="shared" ca="1" si="145"/>
        <v>Other</v>
      </c>
      <c r="B1882" t="str">
        <f t="shared" ca="1" si="146"/>
        <v>Implants</v>
      </c>
      <c r="C1882">
        <f t="shared" si="149"/>
        <v>104</v>
      </c>
      <c r="D1882" t="str">
        <f t="shared" ca="1" si="147"/>
        <v>Implant dental work</v>
      </c>
      <c r="E1882">
        <f t="shared" ca="1" si="148"/>
        <v>18</v>
      </c>
    </row>
    <row r="1883" spans="1:5" x14ac:dyDescent="0.2">
      <c r="A1883" t="str">
        <f t="shared" ca="1" si="145"/>
        <v>Major</v>
      </c>
      <c r="B1883" t="str">
        <f t="shared" ca="1" si="146"/>
        <v>major restorative</v>
      </c>
      <c r="C1883">
        <f t="shared" si="149"/>
        <v>104</v>
      </c>
      <c r="D1883" t="str">
        <f t="shared" ca="1" si="147"/>
        <v>Single crowns, inlays, onlays</v>
      </c>
      <c r="E1883">
        <f t="shared" ca="1" si="148"/>
        <v>14</v>
      </c>
    </row>
    <row r="1884" spans="1:5" x14ac:dyDescent="0.2">
      <c r="A1884" t="str">
        <f t="shared" ca="1" si="145"/>
        <v>Other</v>
      </c>
      <c r="B1884" t="str">
        <f t="shared" ca="1" si="146"/>
        <v>Implants</v>
      </c>
      <c r="C1884">
        <f t="shared" si="149"/>
        <v>104</v>
      </c>
      <c r="D1884" t="str">
        <f t="shared" ca="1" si="147"/>
        <v>Implant dental work</v>
      </c>
      <c r="E1884">
        <f t="shared" ca="1" si="148"/>
        <v>18</v>
      </c>
    </row>
    <row r="1885" spans="1:5" x14ac:dyDescent="0.2">
      <c r="A1885" t="str">
        <f t="shared" ca="1" si="145"/>
        <v>Other</v>
      </c>
      <c r="B1885" t="str">
        <f t="shared" ca="1" si="146"/>
        <v>Implants</v>
      </c>
      <c r="C1885">
        <f t="shared" si="149"/>
        <v>104</v>
      </c>
      <c r="D1885" t="str">
        <f t="shared" ca="1" si="147"/>
        <v>Implant dental work</v>
      </c>
      <c r="E1885">
        <f t="shared" ca="1" si="148"/>
        <v>18</v>
      </c>
    </row>
    <row r="1886" spans="1:5" x14ac:dyDescent="0.2">
      <c r="A1886" t="str">
        <f t="shared" ca="1" si="145"/>
        <v>Orthodontics</v>
      </c>
      <c r="B1886" t="str">
        <f t="shared" ca="1" si="146"/>
        <v>orthodontics</v>
      </c>
      <c r="C1886">
        <f t="shared" si="149"/>
        <v>104</v>
      </c>
      <c r="D1886" t="str">
        <f t="shared" ca="1" si="147"/>
        <v>For eligible dependents to age 19</v>
      </c>
      <c r="E1886">
        <f t="shared" ca="1" si="148"/>
        <v>17</v>
      </c>
    </row>
    <row r="1887" spans="1:5" x14ac:dyDescent="0.2">
      <c r="A1887" t="str">
        <f t="shared" ca="1" si="145"/>
        <v>Basic</v>
      </c>
      <c r="B1887" t="str">
        <f t="shared" ca="1" si="146"/>
        <v>surgical periodontics</v>
      </c>
      <c r="C1887">
        <f t="shared" si="149"/>
        <v>104</v>
      </c>
      <c r="D1887" t="str">
        <f t="shared" ca="1" si="147"/>
        <v>Surgical treatment of the gums and supporting structures of the teeth</v>
      </c>
      <c r="E1887">
        <f t="shared" ca="1" si="148"/>
        <v>11</v>
      </c>
    </row>
    <row r="1888" spans="1:5" x14ac:dyDescent="0.2">
      <c r="A1888" t="str">
        <f t="shared" ca="1" si="145"/>
        <v>Basic</v>
      </c>
      <c r="B1888" t="str">
        <f t="shared" ca="1" si="146"/>
        <v>surgical periodontics</v>
      </c>
      <c r="C1888">
        <f t="shared" si="149"/>
        <v>104</v>
      </c>
      <c r="D1888" t="str">
        <f t="shared" ca="1" si="147"/>
        <v>Surgical treatment of the gums and supporting structures of the teeth</v>
      </c>
      <c r="E1888">
        <f t="shared" ca="1" si="148"/>
        <v>11</v>
      </c>
    </row>
    <row r="1889" spans="1:5" x14ac:dyDescent="0.2">
      <c r="A1889" t="str">
        <f t="shared" ca="1" si="145"/>
        <v>Basic</v>
      </c>
      <c r="B1889" t="str">
        <f t="shared" ca="1" si="146"/>
        <v>general anesthesia</v>
      </c>
      <c r="C1889">
        <f t="shared" si="149"/>
        <v>104</v>
      </c>
      <c r="D1889" t="str">
        <f t="shared" ca="1" si="147"/>
        <v>Covered when used in conjunction with covered oral surgical procedures</v>
      </c>
      <c r="E1889">
        <f t="shared" ca="1" si="148"/>
        <v>13</v>
      </c>
    </row>
    <row r="1890" spans="1:5" x14ac:dyDescent="0.2">
      <c r="A1890" t="str">
        <f t="shared" ca="1" si="145"/>
        <v>Diagnostics and Preventative</v>
      </c>
      <c r="B1890" t="str">
        <f t="shared" ca="1" si="146"/>
        <v>Full-mouth x-ray</v>
      </c>
      <c r="C1890">
        <f t="shared" si="149"/>
        <v>104</v>
      </c>
      <c r="D1890">
        <f t="shared" ca="1" si="147"/>
        <v>0</v>
      </c>
      <c r="E1890">
        <f t="shared" ca="1" si="148"/>
        <v>3</v>
      </c>
    </row>
    <row r="1891" spans="1:5" x14ac:dyDescent="0.2">
      <c r="A1891" t="str">
        <f t="shared" ca="1" si="145"/>
        <v>Major</v>
      </c>
      <c r="B1891" t="str">
        <f t="shared" ca="1" si="146"/>
        <v>temporomandibular joint dysfunction</v>
      </c>
      <c r="C1891">
        <f t="shared" si="149"/>
        <v>104</v>
      </c>
      <c r="D1891" t="str">
        <f t="shared" ca="1" si="147"/>
        <v>Services relating to hinging joints of the jaw</v>
      </c>
      <c r="E1891">
        <f t="shared" ca="1" si="148"/>
        <v>16</v>
      </c>
    </row>
    <row r="1892" spans="1:5" x14ac:dyDescent="0.2">
      <c r="A1892" t="str">
        <f t="shared" ca="1" si="145"/>
        <v>Diagnostics and Preventative</v>
      </c>
      <c r="B1892" t="str">
        <f t="shared" ca="1" si="146"/>
        <v>Periodic Exams</v>
      </c>
      <c r="C1892">
        <f t="shared" si="149"/>
        <v>105</v>
      </c>
      <c r="D1892">
        <f t="shared" ca="1" si="147"/>
        <v>0</v>
      </c>
      <c r="E1892">
        <f t="shared" ca="1" si="148"/>
        <v>1</v>
      </c>
    </row>
    <row r="1893" spans="1:5" x14ac:dyDescent="0.2">
      <c r="A1893" t="str">
        <f t="shared" ca="1" si="145"/>
        <v>Major</v>
      </c>
      <c r="B1893" t="str">
        <f t="shared" ca="1" si="146"/>
        <v>prosthodontics</v>
      </c>
      <c r="C1893">
        <f t="shared" si="149"/>
        <v>105</v>
      </c>
      <c r="D1893" t="str">
        <f t="shared" ca="1" si="147"/>
        <v>Procedures for replacement of missing teeth by construction or repair of bridges and partial or complete dentures</v>
      </c>
      <c r="E1893">
        <f t="shared" ca="1" si="148"/>
        <v>15</v>
      </c>
    </row>
    <row r="1894" spans="1:5" x14ac:dyDescent="0.2">
      <c r="A1894" t="str">
        <f t="shared" ca="1" si="145"/>
        <v>Major</v>
      </c>
      <c r="B1894" t="str">
        <f t="shared" ca="1" si="146"/>
        <v>major restorative</v>
      </c>
      <c r="C1894">
        <f t="shared" si="149"/>
        <v>105</v>
      </c>
      <c r="D1894" t="str">
        <f t="shared" ca="1" si="147"/>
        <v>Single crowns, inlays, onlays</v>
      </c>
      <c r="E1894">
        <f t="shared" ca="1" si="148"/>
        <v>14</v>
      </c>
    </row>
    <row r="1895" spans="1:5" x14ac:dyDescent="0.2">
      <c r="A1895" t="str">
        <f t="shared" ca="1" si="145"/>
        <v>Basic</v>
      </c>
      <c r="B1895" t="str">
        <f t="shared" ca="1" si="146"/>
        <v>endodontics</v>
      </c>
      <c r="C1895">
        <f t="shared" si="149"/>
        <v>105</v>
      </c>
      <c r="D1895" t="str">
        <f t="shared" ca="1" si="147"/>
        <v>Root canal, pulpal therapy</v>
      </c>
      <c r="E1895">
        <f t="shared" ca="1" si="148"/>
        <v>10</v>
      </c>
    </row>
    <row r="1896" spans="1:5" x14ac:dyDescent="0.2">
      <c r="A1896" t="str">
        <f t="shared" ca="1" si="145"/>
        <v>Basic</v>
      </c>
      <c r="B1896" t="str">
        <f t="shared" ca="1" si="146"/>
        <v>general anesthesia</v>
      </c>
      <c r="C1896">
        <f t="shared" si="149"/>
        <v>105</v>
      </c>
      <c r="D1896" t="str">
        <f t="shared" ca="1" si="147"/>
        <v>Covered when used in conjunction with covered oral surgical procedures</v>
      </c>
      <c r="E1896">
        <f t="shared" ca="1" si="148"/>
        <v>13</v>
      </c>
    </row>
    <row r="1897" spans="1:5" x14ac:dyDescent="0.2">
      <c r="A1897" t="str">
        <f t="shared" ca="1" si="145"/>
        <v>Basic</v>
      </c>
      <c r="B1897" t="str">
        <f t="shared" ca="1" si="146"/>
        <v>surgical periodontics</v>
      </c>
      <c r="C1897">
        <f t="shared" si="149"/>
        <v>105</v>
      </c>
      <c r="D1897" t="str">
        <f t="shared" ca="1" si="147"/>
        <v>Surgical treatment of the gums and supporting structures of the teeth</v>
      </c>
      <c r="E1897">
        <f t="shared" ca="1" si="148"/>
        <v>11</v>
      </c>
    </row>
    <row r="1898" spans="1:5" x14ac:dyDescent="0.2">
      <c r="A1898" t="str">
        <f t="shared" ca="1" si="145"/>
        <v>Other</v>
      </c>
      <c r="B1898" t="str">
        <f t="shared" ca="1" si="146"/>
        <v>Implants</v>
      </c>
      <c r="C1898">
        <f t="shared" si="149"/>
        <v>105</v>
      </c>
      <c r="D1898" t="str">
        <f t="shared" ca="1" si="147"/>
        <v>Implant dental work</v>
      </c>
      <c r="E1898">
        <f t="shared" ca="1" si="148"/>
        <v>18</v>
      </c>
    </row>
    <row r="1899" spans="1:5" x14ac:dyDescent="0.2">
      <c r="A1899" t="str">
        <f t="shared" ca="1" si="145"/>
        <v>Basic</v>
      </c>
      <c r="B1899" t="str">
        <f t="shared" ca="1" si="146"/>
        <v>endodontics</v>
      </c>
      <c r="C1899">
        <f t="shared" si="149"/>
        <v>105</v>
      </c>
      <c r="D1899" t="str">
        <f t="shared" ca="1" si="147"/>
        <v>Root canal, pulpal therapy</v>
      </c>
      <c r="E1899">
        <f t="shared" ca="1" si="148"/>
        <v>10</v>
      </c>
    </row>
    <row r="1900" spans="1:5" x14ac:dyDescent="0.2">
      <c r="A1900" t="str">
        <f t="shared" ca="1" si="145"/>
        <v>Major</v>
      </c>
      <c r="B1900" t="str">
        <f t="shared" ca="1" si="146"/>
        <v>major restorative</v>
      </c>
      <c r="C1900">
        <f t="shared" si="149"/>
        <v>105</v>
      </c>
      <c r="D1900" t="str">
        <f t="shared" ca="1" si="147"/>
        <v>Single crowns, inlays, onlays</v>
      </c>
      <c r="E1900">
        <f t="shared" ca="1" si="148"/>
        <v>14</v>
      </c>
    </row>
    <row r="1901" spans="1:5" x14ac:dyDescent="0.2">
      <c r="A1901" t="str">
        <f t="shared" ca="1" si="145"/>
        <v>Basic</v>
      </c>
      <c r="B1901" t="str">
        <f t="shared" ca="1" si="146"/>
        <v>basic restorative</v>
      </c>
      <c r="C1901">
        <f t="shared" si="149"/>
        <v>105</v>
      </c>
      <c r="D1901" t="str">
        <f t="shared" ca="1" si="147"/>
        <v>Fillings (amalgam "silver" and composite "white" non-molar)</v>
      </c>
      <c r="E1901">
        <f t="shared" ca="1" si="148"/>
        <v>8</v>
      </c>
    </row>
    <row r="1902" spans="1:5" x14ac:dyDescent="0.2">
      <c r="A1902" t="str">
        <f t="shared" ca="1" si="145"/>
        <v>Diagnostics and Preventative</v>
      </c>
      <c r="B1902" t="str">
        <f t="shared" ca="1" si="146"/>
        <v>Bitewing x-rays</v>
      </c>
      <c r="C1902">
        <f t="shared" si="149"/>
        <v>105</v>
      </c>
      <c r="D1902">
        <f t="shared" ca="1" si="147"/>
        <v>0</v>
      </c>
      <c r="E1902">
        <f t="shared" ca="1" si="148"/>
        <v>2</v>
      </c>
    </row>
    <row r="1903" spans="1:5" x14ac:dyDescent="0.2">
      <c r="A1903" t="str">
        <f t="shared" ca="1" si="145"/>
        <v>Major</v>
      </c>
      <c r="B1903" t="str">
        <f t="shared" ca="1" si="146"/>
        <v>prosthodontics</v>
      </c>
      <c r="C1903">
        <f t="shared" si="149"/>
        <v>105</v>
      </c>
      <c r="D1903" t="str">
        <f t="shared" ca="1" si="147"/>
        <v>Procedures for replacement of missing teeth by construction or repair of bridges and partial or complete dentures</v>
      </c>
      <c r="E1903">
        <f t="shared" ca="1" si="148"/>
        <v>15</v>
      </c>
    </row>
    <row r="1904" spans="1:5" x14ac:dyDescent="0.2">
      <c r="A1904" t="str">
        <f t="shared" ca="1" si="145"/>
        <v>Diagnostics and Preventative</v>
      </c>
      <c r="B1904" t="str">
        <f t="shared" ca="1" si="146"/>
        <v>Space Maintainers</v>
      </c>
      <c r="C1904">
        <f t="shared" si="149"/>
        <v>105</v>
      </c>
      <c r="D1904">
        <f t="shared" ca="1" si="147"/>
        <v>0</v>
      </c>
      <c r="E1904">
        <f t="shared" ca="1" si="148"/>
        <v>7</v>
      </c>
    </row>
    <row r="1905" spans="1:5" x14ac:dyDescent="0.2">
      <c r="A1905" t="str">
        <f t="shared" ca="1" si="145"/>
        <v>Orthodontics</v>
      </c>
      <c r="B1905" t="str">
        <f t="shared" ca="1" si="146"/>
        <v>orthodontics</v>
      </c>
      <c r="C1905">
        <f t="shared" si="149"/>
        <v>105</v>
      </c>
      <c r="D1905" t="str">
        <f t="shared" ca="1" si="147"/>
        <v>For eligible dependents to age 19</v>
      </c>
      <c r="E1905">
        <f t="shared" ca="1" si="148"/>
        <v>17</v>
      </c>
    </row>
    <row r="1906" spans="1:5" x14ac:dyDescent="0.2">
      <c r="A1906" t="str">
        <f t="shared" ca="1" si="145"/>
        <v>Diagnostics and Preventative</v>
      </c>
      <c r="B1906" t="str">
        <f t="shared" ca="1" si="146"/>
        <v>Sealants</v>
      </c>
      <c r="C1906">
        <f t="shared" si="149"/>
        <v>105</v>
      </c>
      <c r="D1906">
        <f t="shared" ca="1" si="147"/>
        <v>0</v>
      </c>
      <c r="E1906">
        <f t="shared" ca="1" si="148"/>
        <v>6</v>
      </c>
    </row>
    <row r="1907" spans="1:5" x14ac:dyDescent="0.2">
      <c r="A1907" t="str">
        <f t="shared" ca="1" si="145"/>
        <v>Major</v>
      </c>
      <c r="B1907" t="str">
        <f t="shared" ca="1" si="146"/>
        <v>temporomandibular joint dysfunction</v>
      </c>
      <c r="C1907">
        <f t="shared" si="149"/>
        <v>105</v>
      </c>
      <c r="D1907" t="str">
        <f t="shared" ca="1" si="147"/>
        <v>Services relating to hinging joints of the jaw</v>
      </c>
      <c r="E1907">
        <f t="shared" ca="1" si="148"/>
        <v>16</v>
      </c>
    </row>
    <row r="1908" spans="1:5" x14ac:dyDescent="0.2">
      <c r="A1908" t="str">
        <f t="shared" ca="1" si="145"/>
        <v>Major</v>
      </c>
      <c r="B1908" t="str">
        <f t="shared" ca="1" si="146"/>
        <v>temporomandibular joint dysfunction</v>
      </c>
      <c r="C1908">
        <f t="shared" si="149"/>
        <v>105</v>
      </c>
      <c r="D1908" t="str">
        <f t="shared" ca="1" si="147"/>
        <v>Services relating to hinging joints of the jaw</v>
      </c>
      <c r="E1908">
        <f t="shared" ca="1" si="148"/>
        <v>16</v>
      </c>
    </row>
    <row r="1909" spans="1:5" x14ac:dyDescent="0.2">
      <c r="A1909" t="str">
        <f t="shared" ca="1" si="145"/>
        <v>Other</v>
      </c>
      <c r="B1909" t="str">
        <f t="shared" ca="1" si="146"/>
        <v>Implants</v>
      </c>
      <c r="C1909">
        <f t="shared" si="149"/>
        <v>105</v>
      </c>
      <c r="D1909" t="str">
        <f t="shared" ca="1" si="147"/>
        <v>Implant dental work</v>
      </c>
      <c r="E1909">
        <f t="shared" ca="1" si="148"/>
        <v>18</v>
      </c>
    </row>
    <row r="1910" spans="1:5" x14ac:dyDescent="0.2">
      <c r="A1910" t="str">
        <f t="shared" ca="1" si="145"/>
        <v>Other</v>
      </c>
      <c r="B1910" t="str">
        <f t="shared" ca="1" si="146"/>
        <v>Implants</v>
      </c>
      <c r="C1910">
        <f t="shared" si="149"/>
        <v>106</v>
      </c>
      <c r="D1910" t="str">
        <f t="shared" ca="1" si="147"/>
        <v>Implant dental work</v>
      </c>
      <c r="E1910">
        <f t="shared" ca="1" si="148"/>
        <v>18</v>
      </c>
    </row>
    <row r="1911" spans="1:5" x14ac:dyDescent="0.2">
      <c r="A1911" t="str">
        <f t="shared" ca="1" si="145"/>
        <v>Basic</v>
      </c>
      <c r="B1911" t="str">
        <f t="shared" ca="1" si="146"/>
        <v>endodontics</v>
      </c>
      <c r="C1911">
        <f t="shared" si="149"/>
        <v>106</v>
      </c>
      <c r="D1911" t="str">
        <f t="shared" ca="1" si="147"/>
        <v>Root canal, pulpal therapy</v>
      </c>
      <c r="E1911">
        <f t="shared" ca="1" si="148"/>
        <v>10</v>
      </c>
    </row>
    <row r="1912" spans="1:5" x14ac:dyDescent="0.2">
      <c r="A1912" t="str">
        <f t="shared" ca="1" si="145"/>
        <v>Major</v>
      </c>
      <c r="B1912" t="str">
        <f t="shared" ca="1" si="146"/>
        <v>temporomandibular joint dysfunction</v>
      </c>
      <c r="C1912">
        <f t="shared" si="149"/>
        <v>106</v>
      </c>
      <c r="D1912" t="str">
        <f t="shared" ca="1" si="147"/>
        <v>Services relating to hinging joints of the jaw</v>
      </c>
      <c r="E1912">
        <f t="shared" ca="1" si="148"/>
        <v>16</v>
      </c>
    </row>
    <row r="1913" spans="1:5" x14ac:dyDescent="0.2">
      <c r="A1913" t="str">
        <f t="shared" ca="1" si="145"/>
        <v>Diagnostics and Preventative</v>
      </c>
      <c r="B1913" t="str">
        <f t="shared" ca="1" si="146"/>
        <v>Fluoride treatments</v>
      </c>
      <c r="C1913">
        <f t="shared" si="149"/>
        <v>106</v>
      </c>
      <c r="D1913">
        <f t="shared" ca="1" si="147"/>
        <v>0</v>
      </c>
      <c r="E1913">
        <f t="shared" ca="1" si="148"/>
        <v>5</v>
      </c>
    </row>
    <row r="1914" spans="1:5" x14ac:dyDescent="0.2">
      <c r="A1914" t="str">
        <f t="shared" ca="1" si="145"/>
        <v>Orthodontics</v>
      </c>
      <c r="B1914" t="str">
        <f t="shared" ca="1" si="146"/>
        <v>orthodontics</v>
      </c>
      <c r="C1914">
        <f t="shared" si="149"/>
        <v>106</v>
      </c>
      <c r="D1914" t="str">
        <f t="shared" ca="1" si="147"/>
        <v>For eligible dependents to age 19</v>
      </c>
      <c r="E1914">
        <f t="shared" ca="1" si="148"/>
        <v>17</v>
      </c>
    </row>
    <row r="1915" spans="1:5" x14ac:dyDescent="0.2">
      <c r="A1915" t="str">
        <f t="shared" ca="1" si="145"/>
        <v>Basic</v>
      </c>
      <c r="B1915" t="str">
        <f t="shared" ca="1" si="146"/>
        <v>basic restorative</v>
      </c>
      <c r="C1915">
        <f t="shared" si="149"/>
        <v>106</v>
      </c>
      <c r="D1915" t="str">
        <f t="shared" ca="1" si="147"/>
        <v>Fillings (amalgam "silver" and composite "white" non-molar)</v>
      </c>
      <c r="E1915">
        <f t="shared" ca="1" si="148"/>
        <v>8</v>
      </c>
    </row>
    <row r="1916" spans="1:5" x14ac:dyDescent="0.2">
      <c r="A1916" t="str">
        <f t="shared" ca="1" si="145"/>
        <v>Diagnostics and Preventative</v>
      </c>
      <c r="B1916" t="str">
        <f t="shared" ca="1" si="146"/>
        <v>Prophylaxis</v>
      </c>
      <c r="C1916">
        <f t="shared" si="149"/>
        <v>106</v>
      </c>
      <c r="D1916">
        <f t="shared" ca="1" si="147"/>
        <v>0</v>
      </c>
      <c r="E1916">
        <f t="shared" ca="1" si="148"/>
        <v>4</v>
      </c>
    </row>
    <row r="1917" spans="1:5" x14ac:dyDescent="0.2">
      <c r="A1917" t="str">
        <f t="shared" ca="1" si="145"/>
        <v>Diagnostics and Preventative</v>
      </c>
      <c r="B1917" t="str">
        <f t="shared" ca="1" si="146"/>
        <v>Fluoride treatments</v>
      </c>
      <c r="C1917">
        <f t="shared" si="149"/>
        <v>106</v>
      </c>
      <c r="D1917">
        <f t="shared" ca="1" si="147"/>
        <v>0</v>
      </c>
      <c r="E1917">
        <f t="shared" ca="1" si="148"/>
        <v>5</v>
      </c>
    </row>
    <row r="1918" spans="1:5" x14ac:dyDescent="0.2">
      <c r="A1918" t="str">
        <f t="shared" ca="1" si="145"/>
        <v>Major</v>
      </c>
      <c r="B1918" t="str">
        <f t="shared" ca="1" si="146"/>
        <v>temporomandibular joint dysfunction</v>
      </c>
      <c r="C1918">
        <f t="shared" si="149"/>
        <v>106</v>
      </c>
      <c r="D1918" t="str">
        <f t="shared" ca="1" si="147"/>
        <v>Services relating to hinging joints of the jaw</v>
      </c>
      <c r="E1918">
        <f t="shared" ca="1" si="148"/>
        <v>16</v>
      </c>
    </row>
    <row r="1919" spans="1:5" x14ac:dyDescent="0.2">
      <c r="A1919" t="str">
        <f t="shared" ca="1" si="145"/>
        <v>Diagnostics and Preventative</v>
      </c>
      <c r="B1919" t="str">
        <f t="shared" ca="1" si="146"/>
        <v>Fluoride treatments</v>
      </c>
      <c r="C1919">
        <f t="shared" si="149"/>
        <v>106</v>
      </c>
      <c r="D1919">
        <f t="shared" ca="1" si="147"/>
        <v>0</v>
      </c>
      <c r="E1919">
        <f t="shared" ca="1" si="148"/>
        <v>5</v>
      </c>
    </row>
    <row r="1920" spans="1:5" x14ac:dyDescent="0.2">
      <c r="A1920" t="str">
        <f t="shared" ca="1" si="145"/>
        <v>Other</v>
      </c>
      <c r="B1920" t="str">
        <f t="shared" ca="1" si="146"/>
        <v>Implants</v>
      </c>
      <c r="C1920">
        <f t="shared" si="149"/>
        <v>106</v>
      </c>
      <c r="D1920" t="str">
        <f t="shared" ca="1" si="147"/>
        <v>Implant dental work</v>
      </c>
      <c r="E1920">
        <f t="shared" ca="1" si="148"/>
        <v>18</v>
      </c>
    </row>
    <row r="1921" spans="1:5" x14ac:dyDescent="0.2">
      <c r="A1921" t="str">
        <f t="shared" ca="1" si="145"/>
        <v>Basic</v>
      </c>
      <c r="B1921" t="str">
        <f t="shared" ca="1" si="146"/>
        <v>surgical periodontics</v>
      </c>
      <c r="C1921">
        <f t="shared" si="149"/>
        <v>106</v>
      </c>
      <c r="D1921" t="str">
        <f t="shared" ca="1" si="147"/>
        <v>Surgical treatment of the gums and supporting structures of the teeth</v>
      </c>
      <c r="E1921">
        <f t="shared" ca="1" si="148"/>
        <v>11</v>
      </c>
    </row>
    <row r="1922" spans="1:5" x14ac:dyDescent="0.2">
      <c r="A1922" t="str">
        <f t="shared" ref="A1922:A1985" ca="1" si="150">INDEX(services,E1922,1)</f>
        <v>Diagnostics and Preventative</v>
      </c>
      <c r="B1922" t="str">
        <f t="shared" ref="B1922:B1985" ca="1" si="151">INDEX(services,E1922,2)</f>
        <v>Full-mouth x-ray</v>
      </c>
      <c r="C1922">
        <f t="shared" si="149"/>
        <v>106</v>
      </c>
      <c r="D1922">
        <f t="shared" ref="D1922:D1985" ca="1" si="152">INDEX(services,E1922,3)</f>
        <v>0</v>
      </c>
      <c r="E1922">
        <f t="shared" ref="E1922:E1985" ca="1" si="153">RANDBETWEEN(1,ROWS(services))</f>
        <v>3</v>
      </c>
    </row>
    <row r="1923" spans="1:5" x14ac:dyDescent="0.2">
      <c r="A1923" t="str">
        <f t="shared" ca="1" si="150"/>
        <v>Basic</v>
      </c>
      <c r="B1923" t="str">
        <f t="shared" ca="1" si="151"/>
        <v>non-surgical periodontics</v>
      </c>
      <c r="C1923">
        <f t="shared" si="149"/>
        <v>106</v>
      </c>
      <c r="D1923" t="str">
        <f t="shared" ca="1" si="152"/>
        <v xml:space="preserve">Non-surgical treatment of the gums and supporting structures of the teeth </v>
      </c>
      <c r="E1923">
        <f t="shared" ca="1" si="153"/>
        <v>12</v>
      </c>
    </row>
    <row r="1924" spans="1:5" x14ac:dyDescent="0.2">
      <c r="A1924" t="str">
        <f t="shared" ca="1" si="150"/>
        <v>Basic</v>
      </c>
      <c r="B1924" t="str">
        <f t="shared" ca="1" si="151"/>
        <v>general anesthesia</v>
      </c>
      <c r="C1924">
        <f t="shared" ref="C1924:C1987" si="154">IF(MOD(ROW(C1924)-2,18)&lt;&gt;0,C1923,C1923+1)</f>
        <v>106</v>
      </c>
      <c r="D1924" t="str">
        <f t="shared" ca="1" si="152"/>
        <v>Covered when used in conjunction with covered oral surgical procedures</v>
      </c>
      <c r="E1924">
        <f t="shared" ca="1" si="153"/>
        <v>13</v>
      </c>
    </row>
    <row r="1925" spans="1:5" x14ac:dyDescent="0.2">
      <c r="A1925" t="str">
        <f t="shared" ca="1" si="150"/>
        <v>Diagnostics and Preventative</v>
      </c>
      <c r="B1925" t="str">
        <f t="shared" ca="1" si="151"/>
        <v>Space Maintainers</v>
      </c>
      <c r="C1925">
        <f t="shared" si="154"/>
        <v>106</v>
      </c>
      <c r="D1925">
        <f t="shared" ca="1" si="152"/>
        <v>0</v>
      </c>
      <c r="E1925">
        <f t="shared" ca="1" si="153"/>
        <v>7</v>
      </c>
    </row>
    <row r="1926" spans="1:5" x14ac:dyDescent="0.2">
      <c r="A1926" t="str">
        <f t="shared" ca="1" si="150"/>
        <v>Basic</v>
      </c>
      <c r="B1926" t="str">
        <f t="shared" ca="1" si="151"/>
        <v>general anesthesia</v>
      </c>
      <c r="C1926">
        <f t="shared" si="154"/>
        <v>106</v>
      </c>
      <c r="D1926" t="str">
        <f t="shared" ca="1" si="152"/>
        <v>Covered when used in conjunction with covered oral surgical procedures</v>
      </c>
      <c r="E1926">
        <f t="shared" ca="1" si="153"/>
        <v>13</v>
      </c>
    </row>
    <row r="1927" spans="1:5" x14ac:dyDescent="0.2">
      <c r="A1927" t="str">
        <f t="shared" ca="1" si="150"/>
        <v>Major</v>
      </c>
      <c r="B1927" t="str">
        <f t="shared" ca="1" si="151"/>
        <v>prosthodontics</v>
      </c>
      <c r="C1927">
        <f t="shared" si="154"/>
        <v>106</v>
      </c>
      <c r="D1927" t="str">
        <f t="shared" ca="1" si="152"/>
        <v>Procedures for replacement of missing teeth by construction or repair of bridges and partial or complete dentures</v>
      </c>
      <c r="E1927">
        <f t="shared" ca="1" si="153"/>
        <v>15</v>
      </c>
    </row>
    <row r="1928" spans="1:5" x14ac:dyDescent="0.2">
      <c r="A1928" t="str">
        <f t="shared" ca="1" si="150"/>
        <v>Major</v>
      </c>
      <c r="B1928" t="str">
        <f t="shared" ca="1" si="151"/>
        <v>major restorative</v>
      </c>
      <c r="C1928">
        <f t="shared" si="154"/>
        <v>107</v>
      </c>
      <c r="D1928" t="str">
        <f t="shared" ca="1" si="152"/>
        <v>Single crowns, inlays, onlays</v>
      </c>
      <c r="E1928">
        <f t="shared" ca="1" si="153"/>
        <v>14</v>
      </c>
    </row>
    <row r="1929" spans="1:5" x14ac:dyDescent="0.2">
      <c r="A1929" t="str">
        <f t="shared" ca="1" si="150"/>
        <v>Diagnostics and Preventative</v>
      </c>
      <c r="B1929" t="str">
        <f t="shared" ca="1" si="151"/>
        <v>Full-mouth x-ray</v>
      </c>
      <c r="C1929">
        <f t="shared" si="154"/>
        <v>107</v>
      </c>
      <c r="D1929">
        <f t="shared" ca="1" si="152"/>
        <v>0</v>
      </c>
      <c r="E1929">
        <f t="shared" ca="1" si="153"/>
        <v>3</v>
      </c>
    </row>
    <row r="1930" spans="1:5" x14ac:dyDescent="0.2">
      <c r="A1930" t="str">
        <f t="shared" ca="1" si="150"/>
        <v>Basic</v>
      </c>
      <c r="B1930" t="str">
        <f t="shared" ca="1" si="151"/>
        <v>endodontics</v>
      </c>
      <c r="C1930">
        <f t="shared" si="154"/>
        <v>107</v>
      </c>
      <c r="D1930" t="str">
        <f t="shared" ca="1" si="152"/>
        <v>Root canal, pulpal therapy</v>
      </c>
      <c r="E1930">
        <f t="shared" ca="1" si="153"/>
        <v>10</v>
      </c>
    </row>
    <row r="1931" spans="1:5" x14ac:dyDescent="0.2">
      <c r="A1931" t="str">
        <f t="shared" ca="1" si="150"/>
        <v>Other</v>
      </c>
      <c r="B1931" t="str">
        <f t="shared" ca="1" si="151"/>
        <v>Implants</v>
      </c>
      <c r="C1931">
        <f t="shared" si="154"/>
        <v>107</v>
      </c>
      <c r="D1931" t="str">
        <f t="shared" ca="1" si="152"/>
        <v>Implant dental work</v>
      </c>
      <c r="E1931">
        <f t="shared" ca="1" si="153"/>
        <v>18</v>
      </c>
    </row>
    <row r="1932" spans="1:5" x14ac:dyDescent="0.2">
      <c r="A1932" t="str">
        <f t="shared" ca="1" si="150"/>
        <v>Diagnostics and Preventative</v>
      </c>
      <c r="B1932" t="str">
        <f t="shared" ca="1" si="151"/>
        <v>Periodic Exams</v>
      </c>
      <c r="C1932">
        <f t="shared" si="154"/>
        <v>107</v>
      </c>
      <c r="D1932">
        <f t="shared" ca="1" si="152"/>
        <v>0</v>
      </c>
      <c r="E1932">
        <f t="shared" ca="1" si="153"/>
        <v>1</v>
      </c>
    </row>
    <row r="1933" spans="1:5" x14ac:dyDescent="0.2">
      <c r="A1933" t="str">
        <f t="shared" ca="1" si="150"/>
        <v>Diagnostics and Preventative</v>
      </c>
      <c r="B1933" t="str">
        <f t="shared" ca="1" si="151"/>
        <v>Periodic Exams</v>
      </c>
      <c r="C1933">
        <f t="shared" si="154"/>
        <v>107</v>
      </c>
      <c r="D1933">
        <f t="shared" ca="1" si="152"/>
        <v>0</v>
      </c>
      <c r="E1933">
        <f t="shared" ca="1" si="153"/>
        <v>1</v>
      </c>
    </row>
    <row r="1934" spans="1:5" x14ac:dyDescent="0.2">
      <c r="A1934" t="str">
        <f t="shared" ca="1" si="150"/>
        <v>Basic</v>
      </c>
      <c r="B1934" t="str">
        <f t="shared" ca="1" si="151"/>
        <v>surgical periodontics</v>
      </c>
      <c r="C1934">
        <f t="shared" si="154"/>
        <v>107</v>
      </c>
      <c r="D1934" t="str">
        <f t="shared" ca="1" si="152"/>
        <v>Surgical treatment of the gums and supporting structures of the teeth</v>
      </c>
      <c r="E1934">
        <f t="shared" ca="1" si="153"/>
        <v>11</v>
      </c>
    </row>
    <row r="1935" spans="1:5" x14ac:dyDescent="0.2">
      <c r="A1935" t="str">
        <f t="shared" ca="1" si="150"/>
        <v>Other</v>
      </c>
      <c r="B1935" t="str">
        <f t="shared" ca="1" si="151"/>
        <v>Implants</v>
      </c>
      <c r="C1935">
        <f t="shared" si="154"/>
        <v>107</v>
      </c>
      <c r="D1935" t="str">
        <f t="shared" ca="1" si="152"/>
        <v>Implant dental work</v>
      </c>
      <c r="E1935">
        <f t="shared" ca="1" si="153"/>
        <v>18</v>
      </c>
    </row>
    <row r="1936" spans="1:5" x14ac:dyDescent="0.2">
      <c r="A1936" t="str">
        <f t="shared" ca="1" si="150"/>
        <v>Basic</v>
      </c>
      <c r="B1936" t="str">
        <f t="shared" ca="1" si="151"/>
        <v>endodontics</v>
      </c>
      <c r="C1936">
        <f t="shared" si="154"/>
        <v>107</v>
      </c>
      <c r="D1936" t="str">
        <f t="shared" ca="1" si="152"/>
        <v>Root canal, pulpal therapy</v>
      </c>
      <c r="E1936">
        <f t="shared" ca="1" si="153"/>
        <v>10</v>
      </c>
    </row>
    <row r="1937" spans="1:5" x14ac:dyDescent="0.2">
      <c r="A1937" t="str">
        <f t="shared" ca="1" si="150"/>
        <v>Basic</v>
      </c>
      <c r="B1937" t="str">
        <f t="shared" ca="1" si="151"/>
        <v>surgical periodontics</v>
      </c>
      <c r="C1937">
        <f t="shared" si="154"/>
        <v>107</v>
      </c>
      <c r="D1937" t="str">
        <f t="shared" ca="1" si="152"/>
        <v>Surgical treatment of the gums and supporting structures of the teeth</v>
      </c>
      <c r="E1937">
        <f t="shared" ca="1" si="153"/>
        <v>11</v>
      </c>
    </row>
    <row r="1938" spans="1:5" x14ac:dyDescent="0.2">
      <c r="A1938" t="str">
        <f t="shared" ca="1" si="150"/>
        <v>Orthodontics</v>
      </c>
      <c r="B1938" t="str">
        <f t="shared" ca="1" si="151"/>
        <v>orthodontics</v>
      </c>
      <c r="C1938">
        <f t="shared" si="154"/>
        <v>107</v>
      </c>
      <c r="D1938" t="str">
        <f t="shared" ca="1" si="152"/>
        <v>For eligible dependents to age 19</v>
      </c>
      <c r="E1938">
        <f t="shared" ca="1" si="153"/>
        <v>17</v>
      </c>
    </row>
    <row r="1939" spans="1:5" x14ac:dyDescent="0.2">
      <c r="A1939" t="str">
        <f t="shared" ca="1" si="150"/>
        <v>Diagnostics and Preventative</v>
      </c>
      <c r="B1939" t="str">
        <f t="shared" ca="1" si="151"/>
        <v>Periodic Exams</v>
      </c>
      <c r="C1939">
        <f t="shared" si="154"/>
        <v>107</v>
      </c>
      <c r="D1939">
        <f t="shared" ca="1" si="152"/>
        <v>0</v>
      </c>
      <c r="E1939">
        <f t="shared" ca="1" si="153"/>
        <v>1</v>
      </c>
    </row>
    <row r="1940" spans="1:5" x14ac:dyDescent="0.2">
      <c r="A1940" t="str">
        <f t="shared" ca="1" si="150"/>
        <v>Diagnostics and Preventative</v>
      </c>
      <c r="B1940" t="str">
        <f t="shared" ca="1" si="151"/>
        <v>Prophylaxis</v>
      </c>
      <c r="C1940">
        <f t="shared" si="154"/>
        <v>107</v>
      </c>
      <c r="D1940">
        <f t="shared" ca="1" si="152"/>
        <v>0</v>
      </c>
      <c r="E1940">
        <f t="shared" ca="1" si="153"/>
        <v>4</v>
      </c>
    </row>
    <row r="1941" spans="1:5" x14ac:dyDescent="0.2">
      <c r="A1941" t="str">
        <f t="shared" ca="1" si="150"/>
        <v>Diagnostics and Preventative</v>
      </c>
      <c r="B1941" t="str">
        <f t="shared" ca="1" si="151"/>
        <v>Sealants</v>
      </c>
      <c r="C1941">
        <f t="shared" si="154"/>
        <v>107</v>
      </c>
      <c r="D1941">
        <f t="shared" ca="1" si="152"/>
        <v>0</v>
      </c>
      <c r="E1941">
        <f t="shared" ca="1" si="153"/>
        <v>6</v>
      </c>
    </row>
    <row r="1942" spans="1:5" x14ac:dyDescent="0.2">
      <c r="A1942" t="str">
        <f t="shared" ca="1" si="150"/>
        <v>Diagnostics and Preventative</v>
      </c>
      <c r="B1942" t="str">
        <f t="shared" ca="1" si="151"/>
        <v>Periodic Exams</v>
      </c>
      <c r="C1942">
        <f t="shared" si="154"/>
        <v>107</v>
      </c>
      <c r="D1942">
        <f t="shared" ca="1" si="152"/>
        <v>0</v>
      </c>
      <c r="E1942">
        <f t="shared" ca="1" si="153"/>
        <v>1</v>
      </c>
    </row>
    <row r="1943" spans="1:5" x14ac:dyDescent="0.2">
      <c r="A1943" t="str">
        <f t="shared" ca="1" si="150"/>
        <v>Diagnostics and Preventative</v>
      </c>
      <c r="B1943" t="str">
        <f t="shared" ca="1" si="151"/>
        <v>Prophylaxis</v>
      </c>
      <c r="C1943">
        <f t="shared" si="154"/>
        <v>107</v>
      </c>
      <c r="D1943">
        <f t="shared" ca="1" si="152"/>
        <v>0</v>
      </c>
      <c r="E1943">
        <f t="shared" ca="1" si="153"/>
        <v>4</v>
      </c>
    </row>
    <row r="1944" spans="1:5" x14ac:dyDescent="0.2">
      <c r="A1944" t="str">
        <f t="shared" ca="1" si="150"/>
        <v>Diagnostics and Preventative</v>
      </c>
      <c r="B1944" t="str">
        <f t="shared" ca="1" si="151"/>
        <v>Space Maintainers</v>
      </c>
      <c r="C1944">
        <f t="shared" si="154"/>
        <v>107</v>
      </c>
      <c r="D1944">
        <f t="shared" ca="1" si="152"/>
        <v>0</v>
      </c>
      <c r="E1944">
        <f t="shared" ca="1" si="153"/>
        <v>7</v>
      </c>
    </row>
    <row r="1945" spans="1:5" x14ac:dyDescent="0.2">
      <c r="A1945" t="str">
        <f t="shared" ca="1" si="150"/>
        <v>Diagnostics and Preventative</v>
      </c>
      <c r="B1945" t="str">
        <f t="shared" ca="1" si="151"/>
        <v>Fluoride treatments</v>
      </c>
      <c r="C1945">
        <f t="shared" si="154"/>
        <v>107</v>
      </c>
      <c r="D1945">
        <f t="shared" ca="1" si="152"/>
        <v>0</v>
      </c>
      <c r="E1945">
        <f t="shared" ca="1" si="153"/>
        <v>5</v>
      </c>
    </row>
    <row r="1946" spans="1:5" x14ac:dyDescent="0.2">
      <c r="A1946" t="str">
        <f t="shared" ca="1" si="150"/>
        <v>Basic</v>
      </c>
      <c r="B1946" t="str">
        <f t="shared" ca="1" si="151"/>
        <v>oral surgery</v>
      </c>
      <c r="C1946">
        <f t="shared" si="154"/>
        <v>108</v>
      </c>
      <c r="D1946" t="str">
        <f t="shared" ca="1" si="152"/>
        <v>Extraction and other surgery procedures, incl. pre- and post-operative care</v>
      </c>
      <c r="E1946">
        <f t="shared" ca="1" si="153"/>
        <v>9</v>
      </c>
    </row>
    <row r="1947" spans="1:5" x14ac:dyDescent="0.2">
      <c r="A1947" t="str">
        <f t="shared" ca="1" si="150"/>
        <v>Basic</v>
      </c>
      <c r="B1947" t="str">
        <f t="shared" ca="1" si="151"/>
        <v>endodontics</v>
      </c>
      <c r="C1947">
        <f t="shared" si="154"/>
        <v>108</v>
      </c>
      <c r="D1947" t="str">
        <f t="shared" ca="1" si="152"/>
        <v>Root canal, pulpal therapy</v>
      </c>
      <c r="E1947">
        <f t="shared" ca="1" si="153"/>
        <v>10</v>
      </c>
    </row>
    <row r="1948" spans="1:5" x14ac:dyDescent="0.2">
      <c r="A1948" t="str">
        <f t="shared" ca="1" si="150"/>
        <v>Major</v>
      </c>
      <c r="B1948" t="str">
        <f t="shared" ca="1" si="151"/>
        <v>temporomandibular joint dysfunction</v>
      </c>
      <c r="C1948">
        <f t="shared" si="154"/>
        <v>108</v>
      </c>
      <c r="D1948" t="str">
        <f t="shared" ca="1" si="152"/>
        <v>Services relating to hinging joints of the jaw</v>
      </c>
      <c r="E1948">
        <f t="shared" ca="1" si="153"/>
        <v>16</v>
      </c>
    </row>
    <row r="1949" spans="1:5" x14ac:dyDescent="0.2">
      <c r="A1949" t="str">
        <f t="shared" ca="1" si="150"/>
        <v>Basic</v>
      </c>
      <c r="B1949" t="str">
        <f t="shared" ca="1" si="151"/>
        <v>basic restorative</v>
      </c>
      <c r="C1949">
        <f t="shared" si="154"/>
        <v>108</v>
      </c>
      <c r="D1949" t="str">
        <f t="shared" ca="1" si="152"/>
        <v>Fillings (amalgam "silver" and composite "white" non-molar)</v>
      </c>
      <c r="E1949">
        <f t="shared" ca="1" si="153"/>
        <v>8</v>
      </c>
    </row>
    <row r="1950" spans="1:5" x14ac:dyDescent="0.2">
      <c r="A1950" t="str">
        <f t="shared" ca="1" si="150"/>
        <v>Orthodontics</v>
      </c>
      <c r="B1950" t="str">
        <f t="shared" ca="1" si="151"/>
        <v>orthodontics</v>
      </c>
      <c r="C1950">
        <f t="shared" si="154"/>
        <v>108</v>
      </c>
      <c r="D1950" t="str">
        <f t="shared" ca="1" si="152"/>
        <v>For eligible dependents to age 19</v>
      </c>
      <c r="E1950">
        <f t="shared" ca="1" si="153"/>
        <v>17</v>
      </c>
    </row>
    <row r="1951" spans="1:5" x14ac:dyDescent="0.2">
      <c r="A1951" t="str">
        <f t="shared" ca="1" si="150"/>
        <v>Orthodontics</v>
      </c>
      <c r="B1951" t="str">
        <f t="shared" ca="1" si="151"/>
        <v>orthodontics</v>
      </c>
      <c r="C1951">
        <f t="shared" si="154"/>
        <v>108</v>
      </c>
      <c r="D1951" t="str">
        <f t="shared" ca="1" si="152"/>
        <v>For eligible dependents to age 19</v>
      </c>
      <c r="E1951">
        <f t="shared" ca="1" si="153"/>
        <v>17</v>
      </c>
    </row>
    <row r="1952" spans="1:5" x14ac:dyDescent="0.2">
      <c r="A1952" t="str">
        <f t="shared" ca="1" si="150"/>
        <v>Basic</v>
      </c>
      <c r="B1952" t="str">
        <f t="shared" ca="1" si="151"/>
        <v>non-surgical periodontics</v>
      </c>
      <c r="C1952">
        <f t="shared" si="154"/>
        <v>108</v>
      </c>
      <c r="D1952" t="str">
        <f t="shared" ca="1" si="152"/>
        <v xml:space="preserve">Non-surgical treatment of the gums and supporting structures of the teeth </v>
      </c>
      <c r="E1952">
        <f t="shared" ca="1" si="153"/>
        <v>12</v>
      </c>
    </row>
    <row r="1953" spans="1:5" x14ac:dyDescent="0.2">
      <c r="A1953" t="str">
        <f t="shared" ca="1" si="150"/>
        <v>Basic</v>
      </c>
      <c r="B1953" t="str">
        <f t="shared" ca="1" si="151"/>
        <v>basic restorative</v>
      </c>
      <c r="C1953">
        <f t="shared" si="154"/>
        <v>108</v>
      </c>
      <c r="D1953" t="str">
        <f t="shared" ca="1" si="152"/>
        <v>Fillings (amalgam "silver" and composite "white" non-molar)</v>
      </c>
      <c r="E1953">
        <f t="shared" ca="1" si="153"/>
        <v>8</v>
      </c>
    </row>
    <row r="1954" spans="1:5" x14ac:dyDescent="0.2">
      <c r="A1954" t="str">
        <f t="shared" ca="1" si="150"/>
        <v>Major</v>
      </c>
      <c r="B1954" t="str">
        <f t="shared" ca="1" si="151"/>
        <v>temporomandibular joint dysfunction</v>
      </c>
      <c r="C1954">
        <f t="shared" si="154"/>
        <v>108</v>
      </c>
      <c r="D1954" t="str">
        <f t="shared" ca="1" si="152"/>
        <v>Services relating to hinging joints of the jaw</v>
      </c>
      <c r="E1954">
        <f t="shared" ca="1" si="153"/>
        <v>16</v>
      </c>
    </row>
    <row r="1955" spans="1:5" x14ac:dyDescent="0.2">
      <c r="A1955" t="str">
        <f t="shared" ca="1" si="150"/>
        <v>Major</v>
      </c>
      <c r="B1955" t="str">
        <f t="shared" ca="1" si="151"/>
        <v>temporomandibular joint dysfunction</v>
      </c>
      <c r="C1955">
        <f t="shared" si="154"/>
        <v>108</v>
      </c>
      <c r="D1955" t="str">
        <f t="shared" ca="1" si="152"/>
        <v>Services relating to hinging joints of the jaw</v>
      </c>
      <c r="E1955">
        <f t="shared" ca="1" si="153"/>
        <v>16</v>
      </c>
    </row>
    <row r="1956" spans="1:5" x14ac:dyDescent="0.2">
      <c r="A1956" t="str">
        <f t="shared" ca="1" si="150"/>
        <v>Basic</v>
      </c>
      <c r="B1956" t="str">
        <f t="shared" ca="1" si="151"/>
        <v>oral surgery</v>
      </c>
      <c r="C1956">
        <f t="shared" si="154"/>
        <v>108</v>
      </c>
      <c r="D1956" t="str">
        <f t="shared" ca="1" si="152"/>
        <v>Extraction and other surgery procedures, incl. pre- and post-operative care</v>
      </c>
      <c r="E1956">
        <f t="shared" ca="1" si="153"/>
        <v>9</v>
      </c>
    </row>
    <row r="1957" spans="1:5" x14ac:dyDescent="0.2">
      <c r="A1957" t="str">
        <f t="shared" ca="1" si="150"/>
        <v>Diagnostics and Preventative</v>
      </c>
      <c r="B1957" t="str">
        <f t="shared" ca="1" si="151"/>
        <v>Bitewing x-rays</v>
      </c>
      <c r="C1957">
        <f t="shared" si="154"/>
        <v>108</v>
      </c>
      <c r="D1957">
        <f t="shared" ca="1" si="152"/>
        <v>0</v>
      </c>
      <c r="E1957">
        <f t="shared" ca="1" si="153"/>
        <v>2</v>
      </c>
    </row>
    <row r="1958" spans="1:5" x14ac:dyDescent="0.2">
      <c r="A1958" t="str">
        <f t="shared" ca="1" si="150"/>
        <v>Major</v>
      </c>
      <c r="B1958" t="str">
        <f t="shared" ca="1" si="151"/>
        <v>prosthodontics</v>
      </c>
      <c r="C1958">
        <f t="shared" si="154"/>
        <v>108</v>
      </c>
      <c r="D1958" t="str">
        <f t="shared" ca="1" si="152"/>
        <v>Procedures for replacement of missing teeth by construction or repair of bridges and partial or complete dentures</v>
      </c>
      <c r="E1958">
        <f t="shared" ca="1" si="153"/>
        <v>15</v>
      </c>
    </row>
    <row r="1959" spans="1:5" x14ac:dyDescent="0.2">
      <c r="A1959" t="str">
        <f t="shared" ca="1" si="150"/>
        <v>Major</v>
      </c>
      <c r="B1959" t="str">
        <f t="shared" ca="1" si="151"/>
        <v>major restorative</v>
      </c>
      <c r="C1959">
        <f t="shared" si="154"/>
        <v>108</v>
      </c>
      <c r="D1959" t="str">
        <f t="shared" ca="1" si="152"/>
        <v>Single crowns, inlays, onlays</v>
      </c>
      <c r="E1959">
        <f t="shared" ca="1" si="153"/>
        <v>14</v>
      </c>
    </row>
    <row r="1960" spans="1:5" x14ac:dyDescent="0.2">
      <c r="A1960" t="str">
        <f t="shared" ca="1" si="150"/>
        <v>Basic</v>
      </c>
      <c r="B1960" t="str">
        <f t="shared" ca="1" si="151"/>
        <v>general anesthesia</v>
      </c>
      <c r="C1960">
        <f t="shared" si="154"/>
        <v>108</v>
      </c>
      <c r="D1960" t="str">
        <f t="shared" ca="1" si="152"/>
        <v>Covered when used in conjunction with covered oral surgical procedures</v>
      </c>
      <c r="E1960">
        <f t="shared" ca="1" si="153"/>
        <v>13</v>
      </c>
    </row>
    <row r="1961" spans="1:5" x14ac:dyDescent="0.2">
      <c r="A1961" t="str">
        <f t="shared" ca="1" si="150"/>
        <v>Major</v>
      </c>
      <c r="B1961" t="str">
        <f t="shared" ca="1" si="151"/>
        <v>prosthodontics</v>
      </c>
      <c r="C1961">
        <f t="shared" si="154"/>
        <v>108</v>
      </c>
      <c r="D1961" t="str">
        <f t="shared" ca="1" si="152"/>
        <v>Procedures for replacement of missing teeth by construction or repair of bridges and partial or complete dentures</v>
      </c>
      <c r="E1961">
        <f t="shared" ca="1" si="153"/>
        <v>15</v>
      </c>
    </row>
    <row r="1962" spans="1:5" x14ac:dyDescent="0.2">
      <c r="A1962" t="str">
        <f t="shared" ca="1" si="150"/>
        <v>Basic</v>
      </c>
      <c r="B1962" t="str">
        <f t="shared" ca="1" si="151"/>
        <v>general anesthesia</v>
      </c>
      <c r="C1962">
        <f t="shared" si="154"/>
        <v>108</v>
      </c>
      <c r="D1962" t="str">
        <f t="shared" ca="1" si="152"/>
        <v>Covered when used in conjunction with covered oral surgical procedures</v>
      </c>
      <c r="E1962">
        <f t="shared" ca="1" si="153"/>
        <v>13</v>
      </c>
    </row>
    <row r="1963" spans="1:5" x14ac:dyDescent="0.2">
      <c r="A1963" t="str">
        <f t="shared" ca="1" si="150"/>
        <v>Diagnostics and Preventative</v>
      </c>
      <c r="B1963" t="str">
        <f t="shared" ca="1" si="151"/>
        <v>Fluoride treatments</v>
      </c>
      <c r="C1963">
        <f t="shared" si="154"/>
        <v>108</v>
      </c>
      <c r="D1963">
        <f t="shared" ca="1" si="152"/>
        <v>0</v>
      </c>
      <c r="E1963">
        <f t="shared" ca="1" si="153"/>
        <v>5</v>
      </c>
    </row>
    <row r="1964" spans="1:5" x14ac:dyDescent="0.2">
      <c r="A1964" t="str">
        <f t="shared" ca="1" si="150"/>
        <v>Major</v>
      </c>
      <c r="B1964" t="str">
        <f t="shared" ca="1" si="151"/>
        <v>temporomandibular joint dysfunction</v>
      </c>
      <c r="C1964">
        <f t="shared" si="154"/>
        <v>109</v>
      </c>
      <c r="D1964" t="str">
        <f t="shared" ca="1" si="152"/>
        <v>Services relating to hinging joints of the jaw</v>
      </c>
      <c r="E1964">
        <f t="shared" ca="1" si="153"/>
        <v>16</v>
      </c>
    </row>
    <row r="1965" spans="1:5" x14ac:dyDescent="0.2">
      <c r="A1965" t="str">
        <f t="shared" ca="1" si="150"/>
        <v>Major</v>
      </c>
      <c r="B1965" t="str">
        <f t="shared" ca="1" si="151"/>
        <v>temporomandibular joint dysfunction</v>
      </c>
      <c r="C1965">
        <f t="shared" si="154"/>
        <v>109</v>
      </c>
      <c r="D1965" t="str">
        <f t="shared" ca="1" si="152"/>
        <v>Services relating to hinging joints of the jaw</v>
      </c>
      <c r="E1965">
        <f t="shared" ca="1" si="153"/>
        <v>16</v>
      </c>
    </row>
    <row r="1966" spans="1:5" x14ac:dyDescent="0.2">
      <c r="A1966" t="str">
        <f t="shared" ca="1" si="150"/>
        <v>Basic</v>
      </c>
      <c r="B1966" t="str">
        <f t="shared" ca="1" si="151"/>
        <v>basic restorative</v>
      </c>
      <c r="C1966">
        <f t="shared" si="154"/>
        <v>109</v>
      </c>
      <c r="D1966" t="str">
        <f t="shared" ca="1" si="152"/>
        <v>Fillings (amalgam "silver" and composite "white" non-molar)</v>
      </c>
      <c r="E1966">
        <f t="shared" ca="1" si="153"/>
        <v>8</v>
      </c>
    </row>
    <row r="1967" spans="1:5" x14ac:dyDescent="0.2">
      <c r="A1967" t="str">
        <f t="shared" ca="1" si="150"/>
        <v>Diagnostics and Preventative</v>
      </c>
      <c r="B1967" t="str">
        <f t="shared" ca="1" si="151"/>
        <v>Sealants</v>
      </c>
      <c r="C1967">
        <f t="shared" si="154"/>
        <v>109</v>
      </c>
      <c r="D1967">
        <f t="shared" ca="1" si="152"/>
        <v>0</v>
      </c>
      <c r="E1967">
        <f t="shared" ca="1" si="153"/>
        <v>6</v>
      </c>
    </row>
    <row r="1968" spans="1:5" x14ac:dyDescent="0.2">
      <c r="A1968" t="str">
        <f t="shared" ca="1" si="150"/>
        <v>Basic</v>
      </c>
      <c r="B1968" t="str">
        <f t="shared" ca="1" si="151"/>
        <v>surgical periodontics</v>
      </c>
      <c r="C1968">
        <f t="shared" si="154"/>
        <v>109</v>
      </c>
      <c r="D1968" t="str">
        <f t="shared" ca="1" si="152"/>
        <v>Surgical treatment of the gums and supporting structures of the teeth</v>
      </c>
      <c r="E1968">
        <f t="shared" ca="1" si="153"/>
        <v>11</v>
      </c>
    </row>
    <row r="1969" spans="1:5" x14ac:dyDescent="0.2">
      <c r="A1969" t="str">
        <f t="shared" ca="1" si="150"/>
        <v>Diagnostics and Preventative</v>
      </c>
      <c r="B1969" t="str">
        <f t="shared" ca="1" si="151"/>
        <v>Bitewing x-rays</v>
      </c>
      <c r="C1969">
        <f t="shared" si="154"/>
        <v>109</v>
      </c>
      <c r="D1969">
        <f t="shared" ca="1" si="152"/>
        <v>0</v>
      </c>
      <c r="E1969">
        <f t="shared" ca="1" si="153"/>
        <v>2</v>
      </c>
    </row>
    <row r="1970" spans="1:5" x14ac:dyDescent="0.2">
      <c r="A1970" t="str">
        <f t="shared" ca="1" si="150"/>
        <v>Orthodontics</v>
      </c>
      <c r="B1970" t="str">
        <f t="shared" ca="1" si="151"/>
        <v>orthodontics</v>
      </c>
      <c r="C1970">
        <f t="shared" si="154"/>
        <v>109</v>
      </c>
      <c r="D1970" t="str">
        <f t="shared" ca="1" si="152"/>
        <v>For eligible dependents to age 19</v>
      </c>
      <c r="E1970">
        <f t="shared" ca="1" si="153"/>
        <v>17</v>
      </c>
    </row>
    <row r="1971" spans="1:5" x14ac:dyDescent="0.2">
      <c r="A1971" t="str">
        <f t="shared" ca="1" si="150"/>
        <v>Diagnostics and Preventative</v>
      </c>
      <c r="B1971" t="str">
        <f t="shared" ca="1" si="151"/>
        <v>Full-mouth x-ray</v>
      </c>
      <c r="C1971">
        <f t="shared" si="154"/>
        <v>109</v>
      </c>
      <c r="D1971">
        <f t="shared" ca="1" si="152"/>
        <v>0</v>
      </c>
      <c r="E1971">
        <f t="shared" ca="1" si="153"/>
        <v>3</v>
      </c>
    </row>
    <row r="1972" spans="1:5" x14ac:dyDescent="0.2">
      <c r="A1972" t="str">
        <f t="shared" ca="1" si="150"/>
        <v>Diagnostics and Preventative</v>
      </c>
      <c r="B1972" t="str">
        <f t="shared" ca="1" si="151"/>
        <v>Sealants</v>
      </c>
      <c r="C1972">
        <f t="shared" si="154"/>
        <v>109</v>
      </c>
      <c r="D1972">
        <f t="shared" ca="1" si="152"/>
        <v>0</v>
      </c>
      <c r="E1972">
        <f t="shared" ca="1" si="153"/>
        <v>6</v>
      </c>
    </row>
    <row r="1973" spans="1:5" x14ac:dyDescent="0.2">
      <c r="A1973" t="str">
        <f t="shared" ca="1" si="150"/>
        <v>Other</v>
      </c>
      <c r="B1973" t="str">
        <f t="shared" ca="1" si="151"/>
        <v>Implants</v>
      </c>
      <c r="C1973">
        <f t="shared" si="154"/>
        <v>109</v>
      </c>
      <c r="D1973" t="str">
        <f t="shared" ca="1" si="152"/>
        <v>Implant dental work</v>
      </c>
      <c r="E1973">
        <f t="shared" ca="1" si="153"/>
        <v>18</v>
      </c>
    </row>
    <row r="1974" spans="1:5" x14ac:dyDescent="0.2">
      <c r="A1974" t="str">
        <f t="shared" ca="1" si="150"/>
        <v>Major</v>
      </c>
      <c r="B1974" t="str">
        <f t="shared" ca="1" si="151"/>
        <v>prosthodontics</v>
      </c>
      <c r="C1974">
        <f t="shared" si="154"/>
        <v>109</v>
      </c>
      <c r="D1974" t="str">
        <f t="shared" ca="1" si="152"/>
        <v>Procedures for replacement of missing teeth by construction or repair of bridges and partial or complete dentures</v>
      </c>
      <c r="E1974">
        <f t="shared" ca="1" si="153"/>
        <v>15</v>
      </c>
    </row>
    <row r="1975" spans="1:5" x14ac:dyDescent="0.2">
      <c r="A1975" t="str">
        <f t="shared" ca="1" si="150"/>
        <v>Major</v>
      </c>
      <c r="B1975" t="str">
        <f t="shared" ca="1" si="151"/>
        <v>temporomandibular joint dysfunction</v>
      </c>
      <c r="C1975">
        <f t="shared" si="154"/>
        <v>109</v>
      </c>
      <c r="D1975" t="str">
        <f t="shared" ca="1" si="152"/>
        <v>Services relating to hinging joints of the jaw</v>
      </c>
      <c r="E1975">
        <f t="shared" ca="1" si="153"/>
        <v>16</v>
      </c>
    </row>
    <row r="1976" spans="1:5" x14ac:dyDescent="0.2">
      <c r="A1976" t="str">
        <f t="shared" ca="1" si="150"/>
        <v>Major</v>
      </c>
      <c r="B1976" t="str">
        <f t="shared" ca="1" si="151"/>
        <v>temporomandibular joint dysfunction</v>
      </c>
      <c r="C1976">
        <f t="shared" si="154"/>
        <v>109</v>
      </c>
      <c r="D1976" t="str">
        <f t="shared" ca="1" si="152"/>
        <v>Services relating to hinging joints of the jaw</v>
      </c>
      <c r="E1976">
        <f t="shared" ca="1" si="153"/>
        <v>16</v>
      </c>
    </row>
    <row r="1977" spans="1:5" x14ac:dyDescent="0.2">
      <c r="A1977" t="str">
        <f t="shared" ca="1" si="150"/>
        <v>Basic</v>
      </c>
      <c r="B1977" t="str">
        <f t="shared" ca="1" si="151"/>
        <v>general anesthesia</v>
      </c>
      <c r="C1977">
        <f t="shared" si="154"/>
        <v>109</v>
      </c>
      <c r="D1977" t="str">
        <f t="shared" ca="1" si="152"/>
        <v>Covered when used in conjunction with covered oral surgical procedures</v>
      </c>
      <c r="E1977">
        <f t="shared" ca="1" si="153"/>
        <v>13</v>
      </c>
    </row>
    <row r="1978" spans="1:5" x14ac:dyDescent="0.2">
      <c r="A1978" t="str">
        <f t="shared" ca="1" si="150"/>
        <v>Basic</v>
      </c>
      <c r="B1978" t="str">
        <f t="shared" ca="1" si="151"/>
        <v>oral surgery</v>
      </c>
      <c r="C1978">
        <f t="shared" si="154"/>
        <v>109</v>
      </c>
      <c r="D1978" t="str">
        <f t="shared" ca="1" si="152"/>
        <v>Extraction and other surgery procedures, incl. pre- and post-operative care</v>
      </c>
      <c r="E1978">
        <f t="shared" ca="1" si="153"/>
        <v>9</v>
      </c>
    </row>
    <row r="1979" spans="1:5" x14ac:dyDescent="0.2">
      <c r="A1979" t="str">
        <f t="shared" ca="1" si="150"/>
        <v>Basic</v>
      </c>
      <c r="B1979" t="str">
        <f t="shared" ca="1" si="151"/>
        <v>oral surgery</v>
      </c>
      <c r="C1979">
        <f t="shared" si="154"/>
        <v>109</v>
      </c>
      <c r="D1979" t="str">
        <f t="shared" ca="1" si="152"/>
        <v>Extraction and other surgery procedures, incl. pre- and post-operative care</v>
      </c>
      <c r="E1979">
        <f t="shared" ca="1" si="153"/>
        <v>9</v>
      </c>
    </row>
    <row r="1980" spans="1:5" x14ac:dyDescent="0.2">
      <c r="A1980" t="str">
        <f t="shared" ca="1" si="150"/>
        <v>Diagnostics and Preventative</v>
      </c>
      <c r="B1980" t="str">
        <f t="shared" ca="1" si="151"/>
        <v>Fluoride treatments</v>
      </c>
      <c r="C1980">
        <f t="shared" si="154"/>
        <v>109</v>
      </c>
      <c r="D1980">
        <f t="shared" ca="1" si="152"/>
        <v>0</v>
      </c>
      <c r="E1980">
        <f t="shared" ca="1" si="153"/>
        <v>5</v>
      </c>
    </row>
    <row r="1981" spans="1:5" x14ac:dyDescent="0.2">
      <c r="A1981" t="str">
        <f t="shared" ca="1" si="150"/>
        <v>Orthodontics</v>
      </c>
      <c r="B1981" t="str">
        <f t="shared" ca="1" si="151"/>
        <v>orthodontics</v>
      </c>
      <c r="C1981">
        <f t="shared" si="154"/>
        <v>109</v>
      </c>
      <c r="D1981" t="str">
        <f t="shared" ca="1" si="152"/>
        <v>For eligible dependents to age 19</v>
      </c>
      <c r="E1981">
        <f t="shared" ca="1" si="153"/>
        <v>17</v>
      </c>
    </row>
    <row r="1982" spans="1:5" x14ac:dyDescent="0.2">
      <c r="A1982" t="str">
        <f t="shared" ca="1" si="150"/>
        <v>Major</v>
      </c>
      <c r="B1982" t="str">
        <f t="shared" ca="1" si="151"/>
        <v>prosthodontics</v>
      </c>
      <c r="C1982">
        <f t="shared" si="154"/>
        <v>110</v>
      </c>
      <c r="D1982" t="str">
        <f t="shared" ca="1" si="152"/>
        <v>Procedures for replacement of missing teeth by construction or repair of bridges and partial or complete dentures</v>
      </c>
      <c r="E1982">
        <f t="shared" ca="1" si="153"/>
        <v>15</v>
      </c>
    </row>
    <row r="1983" spans="1:5" x14ac:dyDescent="0.2">
      <c r="A1983" t="str">
        <f t="shared" ca="1" si="150"/>
        <v>Basic</v>
      </c>
      <c r="B1983" t="str">
        <f t="shared" ca="1" si="151"/>
        <v>general anesthesia</v>
      </c>
      <c r="C1983">
        <f t="shared" si="154"/>
        <v>110</v>
      </c>
      <c r="D1983" t="str">
        <f t="shared" ca="1" si="152"/>
        <v>Covered when used in conjunction with covered oral surgical procedures</v>
      </c>
      <c r="E1983">
        <f t="shared" ca="1" si="153"/>
        <v>13</v>
      </c>
    </row>
    <row r="1984" spans="1:5" x14ac:dyDescent="0.2">
      <c r="A1984" t="str">
        <f t="shared" ca="1" si="150"/>
        <v>Diagnostics and Preventative</v>
      </c>
      <c r="B1984" t="str">
        <f t="shared" ca="1" si="151"/>
        <v>Fluoride treatments</v>
      </c>
      <c r="C1984">
        <f t="shared" si="154"/>
        <v>110</v>
      </c>
      <c r="D1984">
        <f t="shared" ca="1" si="152"/>
        <v>0</v>
      </c>
      <c r="E1984">
        <f t="shared" ca="1" si="153"/>
        <v>5</v>
      </c>
    </row>
    <row r="1985" spans="1:5" x14ac:dyDescent="0.2">
      <c r="A1985" t="str">
        <f t="shared" ca="1" si="150"/>
        <v>Major</v>
      </c>
      <c r="B1985" t="str">
        <f t="shared" ca="1" si="151"/>
        <v>prosthodontics</v>
      </c>
      <c r="C1985">
        <f t="shared" si="154"/>
        <v>110</v>
      </c>
      <c r="D1985" t="str">
        <f t="shared" ca="1" si="152"/>
        <v>Procedures for replacement of missing teeth by construction or repair of bridges and partial or complete dentures</v>
      </c>
      <c r="E1985">
        <f t="shared" ca="1" si="153"/>
        <v>15</v>
      </c>
    </row>
    <row r="1986" spans="1:5" x14ac:dyDescent="0.2">
      <c r="A1986" t="str">
        <f t="shared" ref="A1986:A2049" ca="1" si="155">INDEX(services,E1986,1)</f>
        <v>Diagnostics and Preventative</v>
      </c>
      <c r="B1986" t="str">
        <f t="shared" ref="B1986:B2049" ca="1" si="156">INDEX(services,E1986,2)</f>
        <v>Prophylaxis</v>
      </c>
      <c r="C1986">
        <f t="shared" si="154"/>
        <v>110</v>
      </c>
      <c r="D1986">
        <f t="shared" ref="D1986:D2049" ca="1" si="157">INDEX(services,E1986,3)</f>
        <v>0</v>
      </c>
      <c r="E1986">
        <f t="shared" ref="E1986:E2049" ca="1" si="158">RANDBETWEEN(1,ROWS(services))</f>
        <v>4</v>
      </c>
    </row>
    <row r="1987" spans="1:5" x14ac:dyDescent="0.2">
      <c r="A1987" t="str">
        <f t="shared" ca="1" si="155"/>
        <v>Diagnostics and Preventative</v>
      </c>
      <c r="B1987" t="str">
        <f t="shared" ca="1" si="156"/>
        <v>Full-mouth x-ray</v>
      </c>
      <c r="C1987">
        <f t="shared" si="154"/>
        <v>110</v>
      </c>
      <c r="D1987">
        <f t="shared" ca="1" si="157"/>
        <v>0</v>
      </c>
      <c r="E1987">
        <f t="shared" ca="1" si="158"/>
        <v>3</v>
      </c>
    </row>
    <row r="1988" spans="1:5" x14ac:dyDescent="0.2">
      <c r="A1988" t="str">
        <f t="shared" ca="1" si="155"/>
        <v>Major</v>
      </c>
      <c r="B1988" t="str">
        <f t="shared" ca="1" si="156"/>
        <v>temporomandibular joint dysfunction</v>
      </c>
      <c r="C1988">
        <f t="shared" ref="C1988:C2051" si="159">IF(MOD(ROW(C1988)-2,18)&lt;&gt;0,C1987,C1987+1)</f>
        <v>110</v>
      </c>
      <c r="D1988" t="str">
        <f t="shared" ca="1" si="157"/>
        <v>Services relating to hinging joints of the jaw</v>
      </c>
      <c r="E1988">
        <f t="shared" ca="1" si="158"/>
        <v>16</v>
      </c>
    </row>
    <row r="1989" spans="1:5" x14ac:dyDescent="0.2">
      <c r="A1989" t="str">
        <f t="shared" ca="1" si="155"/>
        <v>Diagnostics and Preventative</v>
      </c>
      <c r="B1989" t="str">
        <f t="shared" ca="1" si="156"/>
        <v>Fluoride treatments</v>
      </c>
      <c r="C1989">
        <f t="shared" si="159"/>
        <v>110</v>
      </c>
      <c r="D1989">
        <f t="shared" ca="1" si="157"/>
        <v>0</v>
      </c>
      <c r="E1989">
        <f t="shared" ca="1" si="158"/>
        <v>5</v>
      </c>
    </row>
    <row r="1990" spans="1:5" x14ac:dyDescent="0.2">
      <c r="A1990" t="str">
        <f t="shared" ca="1" si="155"/>
        <v>Major</v>
      </c>
      <c r="B1990" t="str">
        <f t="shared" ca="1" si="156"/>
        <v>major restorative</v>
      </c>
      <c r="C1990">
        <f t="shared" si="159"/>
        <v>110</v>
      </c>
      <c r="D1990" t="str">
        <f t="shared" ca="1" si="157"/>
        <v>Single crowns, inlays, onlays</v>
      </c>
      <c r="E1990">
        <f t="shared" ca="1" si="158"/>
        <v>14</v>
      </c>
    </row>
    <row r="1991" spans="1:5" x14ac:dyDescent="0.2">
      <c r="A1991" t="str">
        <f t="shared" ca="1" si="155"/>
        <v>Basic</v>
      </c>
      <c r="B1991" t="str">
        <f t="shared" ca="1" si="156"/>
        <v>general anesthesia</v>
      </c>
      <c r="C1991">
        <f t="shared" si="159"/>
        <v>110</v>
      </c>
      <c r="D1991" t="str">
        <f t="shared" ca="1" si="157"/>
        <v>Covered when used in conjunction with covered oral surgical procedures</v>
      </c>
      <c r="E1991">
        <f t="shared" ca="1" si="158"/>
        <v>13</v>
      </c>
    </row>
    <row r="1992" spans="1:5" x14ac:dyDescent="0.2">
      <c r="A1992" t="str">
        <f t="shared" ca="1" si="155"/>
        <v>Basic</v>
      </c>
      <c r="B1992" t="str">
        <f t="shared" ca="1" si="156"/>
        <v>endodontics</v>
      </c>
      <c r="C1992">
        <f t="shared" si="159"/>
        <v>110</v>
      </c>
      <c r="D1992" t="str">
        <f t="shared" ca="1" si="157"/>
        <v>Root canal, pulpal therapy</v>
      </c>
      <c r="E1992">
        <f t="shared" ca="1" si="158"/>
        <v>10</v>
      </c>
    </row>
    <row r="1993" spans="1:5" x14ac:dyDescent="0.2">
      <c r="A1993" t="str">
        <f t="shared" ca="1" si="155"/>
        <v>Diagnostics and Preventative</v>
      </c>
      <c r="B1993" t="str">
        <f t="shared" ca="1" si="156"/>
        <v>Space Maintainers</v>
      </c>
      <c r="C1993">
        <f t="shared" si="159"/>
        <v>110</v>
      </c>
      <c r="D1993">
        <f t="shared" ca="1" si="157"/>
        <v>0</v>
      </c>
      <c r="E1993">
        <f t="shared" ca="1" si="158"/>
        <v>7</v>
      </c>
    </row>
    <row r="1994" spans="1:5" x14ac:dyDescent="0.2">
      <c r="A1994" t="str">
        <f t="shared" ca="1" si="155"/>
        <v>Diagnostics and Preventative</v>
      </c>
      <c r="B1994" t="str">
        <f t="shared" ca="1" si="156"/>
        <v>Fluoride treatments</v>
      </c>
      <c r="C1994">
        <f t="shared" si="159"/>
        <v>110</v>
      </c>
      <c r="D1994">
        <f t="shared" ca="1" si="157"/>
        <v>0</v>
      </c>
      <c r="E1994">
        <f t="shared" ca="1" si="158"/>
        <v>5</v>
      </c>
    </row>
    <row r="1995" spans="1:5" x14ac:dyDescent="0.2">
      <c r="A1995" t="str">
        <f t="shared" ca="1" si="155"/>
        <v>Diagnostics and Preventative</v>
      </c>
      <c r="B1995" t="str">
        <f t="shared" ca="1" si="156"/>
        <v>Prophylaxis</v>
      </c>
      <c r="C1995">
        <f t="shared" si="159"/>
        <v>110</v>
      </c>
      <c r="D1995">
        <f t="shared" ca="1" si="157"/>
        <v>0</v>
      </c>
      <c r="E1995">
        <f t="shared" ca="1" si="158"/>
        <v>4</v>
      </c>
    </row>
    <row r="1996" spans="1:5" x14ac:dyDescent="0.2">
      <c r="A1996" t="str">
        <f t="shared" ca="1" si="155"/>
        <v>Diagnostics and Preventative</v>
      </c>
      <c r="B1996" t="str">
        <f t="shared" ca="1" si="156"/>
        <v>Full-mouth x-ray</v>
      </c>
      <c r="C1996">
        <f t="shared" si="159"/>
        <v>110</v>
      </c>
      <c r="D1996">
        <f t="shared" ca="1" si="157"/>
        <v>0</v>
      </c>
      <c r="E1996">
        <f t="shared" ca="1" si="158"/>
        <v>3</v>
      </c>
    </row>
    <row r="1997" spans="1:5" x14ac:dyDescent="0.2">
      <c r="A1997" t="str">
        <f t="shared" ca="1" si="155"/>
        <v>Other</v>
      </c>
      <c r="B1997" t="str">
        <f t="shared" ca="1" si="156"/>
        <v>Implants</v>
      </c>
      <c r="C1997">
        <f t="shared" si="159"/>
        <v>110</v>
      </c>
      <c r="D1997" t="str">
        <f t="shared" ca="1" si="157"/>
        <v>Implant dental work</v>
      </c>
      <c r="E1997">
        <f t="shared" ca="1" si="158"/>
        <v>18</v>
      </c>
    </row>
    <row r="1998" spans="1:5" x14ac:dyDescent="0.2">
      <c r="A1998" t="str">
        <f t="shared" ca="1" si="155"/>
        <v>Basic</v>
      </c>
      <c r="B1998" t="str">
        <f t="shared" ca="1" si="156"/>
        <v>endodontics</v>
      </c>
      <c r="C1998">
        <f t="shared" si="159"/>
        <v>110</v>
      </c>
      <c r="D1998" t="str">
        <f t="shared" ca="1" si="157"/>
        <v>Root canal, pulpal therapy</v>
      </c>
      <c r="E1998">
        <f t="shared" ca="1" si="158"/>
        <v>10</v>
      </c>
    </row>
    <row r="1999" spans="1:5" x14ac:dyDescent="0.2">
      <c r="A1999" t="str">
        <f t="shared" ca="1" si="155"/>
        <v>Diagnostics and Preventative</v>
      </c>
      <c r="B1999" t="str">
        <f t="shared" ca="1" si="156"/>
        <v>Periodic Exams</v>
      </c>
      <c r="C1999">
        <f t="shared" si="159"/>
        <v>110</v>
      </c>
      <c r="D1999">
        <f t="shared" ca="1" si="157"/>
        <v>0</v>
      </c>
      <c r="E1999">
        <f t="shared" ca="1" si="158"/>
        <v>1</v>
      </c>
    </row>
    <row r="2000" spans="1:5" x14ac:dyDescent="0.2">
      <c r="A2000" t="str">
        <f t="shared" ca="1" si="155"/>
        <v>Diagnostics and Preventative</v>
      </c>
      <c r="B2000" t="str">
        <f t="shared" ca="1" si="156"/>
        <v>Fluoride treatments</v>
      </c>
      <c r="C2000">
        <f t="shared" si="159"/>
        <v>111</v>
      </c>
      <c r="D2000">
        <f t="shared" ca="1" si="157"/>
        <v>0</v>
      </c>
      <c r="E2000">
        <f t="shared" ca="1" si="158"/>
        <v>5</v>
      </c>
    </row>
    <row r="2001" spans="1:5" x14ac:dyDescent="0.2">
      <c r="A2001" t="str">
        <f t="shared" ca="1" si="155"/>
        <v>Basic</v>
      </c>
      <c r="B2001" t="str">
        <f t="shared" ca="1" si="156"/>
        <v>basic restorative</v>
      </c>
      <c r="C2001">
        <f t="shared" si="159"/>
        <v>111</v>
      </c>
      <c r="D2001" t="str">
        <f t="shared" ca="1" si="157"/>
        <v>Fillings (amalgam "silver" and composite "white" non-molar)</v>
      </c>
      <c r="E2001">
        <f t="shared" ca="1" si="158"/>
        <v>8</v>
      </c>
    </row>
    <row r="2002" spans="1:5" x14ac:dyDescent="0.2">
      <c r="A2002" t="str">
        <f t="shared" ca="1" si="155"/>
        <v>Basic</v>
      </c>
      <c r="B2002" t="str">
        <f t="shared" ca="1" si="156"/>
        <v>surgical periodontics</v>
      </c>
      <c r="C2002">
        <f t="shared" si="159"/>
        <v>111</v>
      </c>
      <c r="D2002" t="str">
        <f t="shared" ca="1" si="157"/>
        <v>Surgical treatment of the gums and supporting structures of the teeth</v>
      </c>
      <c r="E2002">
        <f t="shared" ca="1" si="158"/>
        <v>11</v>
      </c>
    </row>
    <row r="2003" spans="1:5" x14ac:dyDescent="0.2">
      <c r="A2003" t="str">
        <f t="shared" ca="1" si="155"/>
        <v>Diagnostics and Preventative</v>
      </c>
      <c r="B2003" t="str">
        <f t="shared" ca="1" si="156"/>
        <v>Prophylaxis</v>
      </c>
      <c r="C2003">
        <f t="shared" si="159"/>
        <v>111</v>
      </c>
      <c r="D2003">
        <f t="shared" ca="1" si="157"/>
        <v>0</v>
      </c>
      <c r="E2003">
        <f t="shared" ca="1" si="158"/>
        <v>4</v>
      </c>
    </row>
    <row r="2004" spans="1:5" x14ac:dyDescent="0.2">
      <c r="A2004" t="str">
        <f t="shared" ca="1" si="155"/>
        <v>Diagnostics and Preventative</v>
      </c>
      <c r="B2004" t="str">
        <f t="shared" ca="1" si="156"/>
        <v>Fluoride treatments</v>
      </c>
      <c r="C2004">
        <f t="shared" si="159"/>
        <v>111</v>
      </c>
      <c r="D2004">
        <f t="shared" ca="1" si="157"/>
        <v>0</v>
      </c>
      <c r="E2004">
        <f t="shared" ca="1" si="158"/>
        <v>5</v>
      </c>
    </row>
    <row r="2005" spans="1:5" x14ac:dyDescent="0.2">
      <c r="A2005" t="str">
        <f t="shared" ca="1" si="155"/>
        <v>Basic</v>
      </c>
      <c r="B2005" t="str">
        <f t="shared" ca="1" si="156"/>
        <v>non-surgical periodontics</v>
      </c>
      <c r="C2005">
        <f t="shared" si="159"/>
        <v>111</v>
      </c>
      <c r="D2005" t="str">
        <f t="shared" ca="1" si="157"/>
        <v xml:space="preserve">Non-surgical treatment of the gums and supporting structures of the teeth </v>
      </c>
      <c r="E2005">
        <f t="shared" ca="1" si="158"/>
        <v>12</v>
      </c>
    </row>
    <row r="2006" spans="1:5" x14ac:dyDescent="0.2">
      <c r="A2006" t="str">
        <f t="shared" ca="1" si="155"/>
        <v>Diagnostics and Preventative</v>
      </c>
      <c r="B2006" t="str">
        <f t="shared" ca="1" si="156"/>
        <v>Full-mouth x-ray</v>
      </c>
      <c r="C2006">
        <f t="shared" si="159"/>
        <v>111</v>
      </c>
      <c r="D2006">
        <f t="shared" ca="1" si="157"/>
        <v>0</v>
      </c>
      <c r="E2006">
        <f t="shared" ca="1" si="158"/>
        <v>3</v>
      </c>
    </row>
    <row r="2007" spans="1:5" x14ac:dyDescent="0.2">
      <c r="A2007" t="str">
        <f t="shared" ca="1" si="155"/>
        <v>Diagnostics and Preventative</v>
      </c>
      <c r="B2007" t="str">
        <f t="shared" ca="1" si="156"/>
        <v>Bitewing x-rays</v>
      </c>
      <c r="C2007">
        <f t="shared" si="159"/>
        <v>111</v>
      </c>
      <c r="D2007">
        <f t="shared" ca="1" si="157"/>
        <v>0</v>
      </c>
      <c r="E2007">
        <f t="shared" ca="1" si="158"/>
        <v>2</v>
      </c>
    </row>
    <row r="2008" spans="1:5" x14ac:dyDescent="0.2">
      <c r="A2008" t="str">
        <f t="shared" ca="1" si="155"/>
        <v>Orthodontics</v>
      </c>
      <c r="B2008" t="str">
        <f t="shared" ca="1" si="156"/>
        <v>orthodontics</v>
      </c>
      <c r="C2008">
        <f t="shared" si="159"/>
        <v>111</v>
      </c>
      <c r="D2008" t="str">
        <f t="shared" ca="1" si="157"/>
        <v>For eligible dependents to age 19</v>
      </c>
      <c r="E2008">
        <f t="shared" ca="1" si="158"/>
        <v>17</v>
      </c>
    </row>
    <row r="2009" spans="1:5" x14ac:dyDescent="0.2">
      <c r="A2009" t="str">
        <f t="shared" ca="1" si="155"/>
        <v>Basic</v>
      </c>
      <c r="B2009" t="str">
        <f t="shared" ca="1" si="156"/>
        <v>basic restorative</v>
      </c>
      <c r="C2009">
        <f t="shared" si="159"/>
        <v>111</v>
      </c>
      <c r="D2009" t="str">
        <f t="shared" ca="1" si="157"/>
        <v>Fillings (amalgam "silver" and composite "white" non-molar)</v>
      </c>
      <c r="E2009">
        <f t="shared" ca="1" si="158"/>
        <v>8</v>
      </c>
    </row>
    <row r="2010" spans="1:5" x14ac:dyDescent="0.2">
      <c r="A2010" t="str">
        <f t="shared" ca="1" si="155"/>
        <v>Diagnostics and Preventative</v>
      </c>
      <c r="B2010" t="str">
        <f t="shared" ca="1" si="156"/>
        <v>Fluoride treatments</v>
      </c>
      <c r="C2010">
        <f t="shared" si="159"/>
        <v>111</v>
      </c>
      <c r="D2010">
        <f t="shared" ca="1" si="157"/>
        <v>0</v>
      </c>
      <c r="E2010">
        <f t="shared" ca="1" si="158"/>
        <v>5</v>
      </c>
    </row>
    <row r="2011" spans="1:5" x14ac:dyDescent="0.2">
      <c r="A2011" t="str">
        <f t="shared" ca="1" si="155"/>
        <v>Orthodontics</v>
      </c>
      <c r="B2011" t="str">
        <f t="shared" ca="1" si="156"/>
        <v>orthodontics</v>
      </c>
      <c r="C2011">
        <f t="shared" si="159"/>
        <v>111</v>
      </c>
      <c r="D2011" t="str">
        <f t="shared" ca="1" si="157"/>
        <v>For eligible dependents to age 19</v>
      </c>
      <c r="E2011">
        <f t="shared" ca="1" si="158"/>
        <v>17</v>
      </c>
    </row>
    <row r="2012" spans="1:5" x14ac:dyDescent="0.2">
      <c r="A2012" t="str">
        <f t="shared" ca="1" si="155"/>
        <v>Major</v>
      </c>
      <c r="B2012" t="str">
        <f t="shared" ca="1" si="156"/>
        <v>major restorative</v>
      </c>
      <c r="C2012">
        <f t="shared" si="159"/>
        <v>111</v>
      </c>
      <c r="D2012" t="str">
        <f t="shared" ca="1" si="157"/>
        <v>Single crowns, inlays, onlays</v>
      </c>
      <c r="E2012">
        <f t="shared" ca="1" si="158"/>
        <v>14</v>
      </c>
    </row>
    <row r="2013" spans="1:5" x14ac:dyDescent="0.2">
      <c r="A2013" t="str">
        <f t="shared" ca="1" si="155"/>
        <v>Basic</v>
      </c>
      <c r="B2013" t="str">
        <f t="shared" ca="1" si="156"/>
        <v>surgical periodontics</v>
      </c>
      <c r="C2013">
        <f t="shared" si="159"/>
        <v>111</v>
      </c>
      <c r="D2013" t="str">
        <f t="shared" ca="1" si="157"/>
        <v>Surgical treatment of the gums and supporting structures of the teeth</v>
      </c>
      <c r="E2013">
        <f t="shared" ca="1" si="158"/>
        <v>11</v>
      </c>
    </row>
    <row r="2014" spans="1:5" x14ac:dyDescent="0.2">
      <c r="A2014" t="str">
        <f t="shared" ca="1" si="155"/>
        <v>Diagnostics and Preventative</v>
      </c>
      <c r="B2014" t="str">
        <f t="shared" ca="1" si="156"/>
        <v>Fluoride treatments</v>
      </c>
      <c r="C2014">
        <f t="shared" si="159"/>
        <v>111</v>
      </c>
      <c r="D2014">
        <f t="shared" ca="1" si="157"/>
        <v>0</v>
      </c>
      <c r="E2014">
        <f t="shared" ca="1" si="158"/>
        <v>5</v>
      </c>
    </row>
    <row r="2015" spans="1:5" x14ac:dyDescent="0.2">
      <c r="A2015" t="str">
        <f t="shared" ca="1" si="155"/>
        <v>Diagnostics and Preventative</v>
      </c>
      <c r="B2015" t="str">
        <f t="shared" ca="1" si="156"/>
        <v>Full-mouth x-ray</v>
      </c>
      <c r="C2015">
        <f t="shared" si="159"/>
        <v>111</v>
      </c>
      <c r="D2015">
        <f t="shared" ca="1" si="157"/>
        <v>0</v>
      </c>
      <c r="E2015">
        <f t="shared" ca="1" si="158"/>
        <v>3</v>
      </c>
    </row>
    <row r="2016" spans="1:5" x14ac:dyDescent="0.2">
      <c r="A2016" t="str">
        <f t="shared" ca="1" si="155"/>
        <v>Major</v>
      </c>
      <c r="B2016" t="str">
        <f t="shared" ca="1" si="156"/>
        <v>major restorative</v>
      </c>
      <c r="C2016">
        <f t="shared" si="159"/>
        <v>111</v>
      </c>
      <c r="D2016" t="str">
        <f t="shared" ca="1" si="157"/>
        <v>Single crowns, inlays, onlays</v>
      </c>
      <c r="E2016">
        <f t="shared" ca="1" si="158"/>
        <v>14</v>
      </c>
    </row>
    <row r="2017" spans="1:5" x14ac:dyDescent="0.2">
      <c r="A2017" t="str">
        <f t="shared" ca="1" si="155"/>
        <v>Diagnostics and Preventative</v>
      </c>
      <c r="B2017" t="str">
        <f t="shared" ca="1" si="156"/>
        <v>Space Maintainers</v>
      </c>
      <c r="C2017">
        <f t="shared" si="159"/>
        <v>111</v>
      </c>
      <c r="D2017">
        <f t="shared" ca="1" si="157"/>
        <v>0</v>
      </c>
      <c r="E2017">
        <f t="shared" ca="1" si="158"/>
        <v>7</v>
      </c>
    </row>
    <row r="2018" spans="1:5" x14ac:dyDescent="0.2">
      <c r="A2018" t="str">
        <f t="shared" ca="1" si="155"/>
        <v>Major</v>
      </c>
      <c r="B2018" t="str">
        <f t="shared" ca="1" si="156"/>
        <v>temporomandibular joint dysfunction</v>
      </c>
      <c r="C2018">
        <f t="shared" si="159"/>
        <v>112</v>
      </c>
      <c r="D2018" t="str">
        <f t="shared" ca="1" si="157"/>
        <v>Services relating to hinging joints of the jaw</v>
      </c>
      <c r="E2018">
        <f t="shared" ca="1" si="158"/>
        <v>16</v>
      </c>
    </row>
    <row r="2019" spans="1:5" x14ac:dyDescent="0.2">
      <c r="A2019" t="str">
        <f t="shared" ca="1" si="155"/>
        <v>Major</v>
      </c>
      <c r="B2019" t="str">
        <f t="shared" ca="1" si="156"/>
        <v>major restorative</v>
      </c>
      <c r="C2019">
        <f t="shared" si="159"/>
        <v>112</v>
      </c>
      <c r="D2019" t="str">
        <f t="shared" ca="1" si="157"/>
        <v>Single crowns, inlays, onlays</v>
      </c>
      <c r="E2019">
        <f t="shared" ca="1" si="158"/>
        <v>14</v>
      </c>
    </row>
    <row r="2020" spans="1:5" x14ac:dyDescent="0.2">
      <c r="A2020" t="str">
        <f t="shared" ca="1" si="155"/>
        <v>Major</v>
      </c>
      <c r="B2020" t="str">
        <f t="shared" ca="1" si="156"/>
        <v>temporomandibular joint dysfunction</v>
      </c>
      <c r="C2020">
        <f t="shared" si="159"/>
        <v>112</v>
      </c>
      <c r="D2020" t="str">
        <f t="shared" ca="1" si="157"/>
        <v>Services relating to hinging joints of the jaw</v>
      </c>
      <c r="E2020">
        <f t="shared" ca="1" si="158"/>
        <v>16</v>
      </c>
    </row>
    <row r="2021" spans="1:5" x14ac:dyDescent="0.2">
      <c r="A2021" t="str">
        <f t="shared" ca="1" si="155"/>
        <v>Diagnostics and Preventative</v>
      </c>
      <c r="B2021" t="str">
        <f t="shared" ca="1" si="156"/>
        <v>Full-mouth x-ray</v>
      </c>
      <c r="C2021">
        <f t="shared" si="159"/>
        <v>112</v>
      </c>
      <c r="D2021">
        <f t="shared" ca="1" si="157"/>
        <v>0</v>
      </c>
      <c r="E2021">
        <f t="shared" ca="1" si="158"/>
        <v>3</v>
      </c>
    </row>
    <row r="2022" spans="1:5" x14ac:dyDescent="0.2">
      <c r="A2022" t="str">
        <f t="shared" ca="1" si="155"/>
        <v>Diagnostics and Preventative</v>
      </c>
      <c r="B2022" t="str">
        <f t="shared" ca="1" si="156"/>
        <v>Space Maintainers</v>
      </c>
      <c r="C2022">
        <f t="shared" si="159"/>
        <v>112</v>
      </c>
      <c r="D2022">
        <f t="shared" ca="1" si="157"/>
        <v>0</v>
      </c>
      <c r="E2022">
        <f t="shared" ca="1" si="158"/>
        <v>7</v>
      </c>
    </row>
    <row r="2023" spans="1:5" x14ac:dyDescent="0.2">
      <c r="A2023" t="str">
        <f t="shared" ca="1" si="155"/>
        <v>Diagnostics and Preventative</v>
      </c>
      <c r="B2023" t="str">
        <f t="shared" ca="1" si="156"/>
        <v>Periodic Exams</v>
      </c>
      <c r="C2023">
        <f t="shared" si="159"/>
        <v>112</v>
      </c>
      <c r="D2023">
        <f t="shared" ca="1" si="157"/>
        <v>0</v>
      </c>
      <c r="E2023">
        <f t="shared" ca="1" si="158"/>
        <v>1</v>
      </c>
    </row>
    <row r="2024" spans="1:5" x14ac:dyDescent="0.2">
      <c r="A2024" t="str">
        <f t="shared" ca="1" si="155"/>
        <v>Diagnostics and Preventative</v>
      </c>
      <c r="B2024" t="str">
        <f t="shared" ca="1" si="156"/>
        <v>Full-mouth x-ray</v>
      </c>
      <c r="C2024">
        <f t="shared" si="159"/>
        <v>112</v>
      </c>
      <c r="D2024">
        <f t="shared" ca="1" si="157"/>
        <v>0</v>
      </c>
      <c r="E2024">
        <f t="shared" ca="1" si="158"/>
        <v>3</v>
      </c>
    </row>
    <row r="2025" spans="1:5" x14ac:dyDescent="0.2">
      <c r="A2025" t="str">
        <f t="shared" ca="1" si="155"/>
        <v>Major</v>
      </c>
      <c r="B2025" t="str">
        <f t="shared" ca="1" si="156"/>
        <v>major restorative</v>
      </c>
      <c r="C2025">
        <f t="shared" si="159"/>
        <v>112</v>
      </c>
      <c r="D2025" t="str">
        <f t="shared" ca="1" si="157"/>
        <v>Single crowns, inlays, onlays</v>
      </c>
      <c r="E2025">
        <f t="shared" ca="1" si="158"/>
        <v>14</v>
      </c>
    </row>
    <row r="2026" spans="1:5" x14ac:dyDescent="0.2">
      <c r="A2026" t="str">
        <f t="shared" ca="1" si="155"/>
        <v>Basic</v>
      </c>
      <c r="B2026" t="str">
        <f t="shared" ca="1" si="156"/>
        <v>endodontics</v>
      </c>
      <c r="C2026">
        <f t="shared" si="159"/>
        <v>112</v>
      </c>
      <c r="D2026" t="str">
        <f t="shared" ca="1" si="157"/>
        <v>Root canal, pulpal therapy</v>
      </c>
      <c r="E2026">
        <f t="shared" ca="1" si="158"/>
        <v>10</v>
      </c>
    </row>
    <row r="2027" spans="1:5" x14ac:dyDescent="0.2">
      <c r="A2027" t="str">
        <f t="shared" ca="1" si="155"/>
        <v>Basic</v>
      </c>
      <c r="B2027" t="str">
        <f t="shared" ca="1" si="156"/>
        <v>non-surgical periodontics</v>
      </c>
      <c r="C2027">
        <f t="shared" si="159"/>
        <v>112</v>
      </c>
      <c r="D2027" t="str">
        <f t="shared" ca="1" si="157"/>
        <v xml:space="preserve">Non-surgical treatment of the gums and supporting structures of the teeth </v>
      </c>
      <c r="E2027">
        <f t="shared" ca="1" si="158"/>
        <v>12</v>
      </c>
    </row>
    <row r="2028" spans="1:5" x14ac:dyDescent="0.2">
      <c r="A2028" t="str">
        <f t="shared" ca="1" si="155"/>
        <v>Other</v>
      </c>
      <c r="B2028" t="str">
        <f t="shared" ca="1" si="156"/>
        <v>Implants</v>
      </c>
      <c r="C2028">
        <f t="shared" si="159"/>
        <v>112</v>
      </c>
      <c r="D2028" t="str">
        <f t="shared" ca="1" si="157"/>
        <v>Implant dental work</v>
      </c>
      <c r="E2028">
        <f t="shared" ca="1" si="158"/>
        <v>18</v>
      </c>
    </row>
    <row r="2029" spans="1:5" x14ac:dyDescent="0.2">
      <c r="A2029" t="str">
        <f t="shared" ca="1" si="155"/>
        <v>Diagnostics and Preventative</v>
      </c>
      <c r="B2029" t="str">
        <f t="shared" ca="1" si="156"/>
        <v>Full-mouth x-ray</v>
      </c>
      <c r="C2029">
        <f t="shared" si="159"/>
        <v>112</v>
      </c>
      <c r="D2029">
        <f t="shared" ca="1" si="157"/>
        <v>0</v>
      </c>
      <c r="E2029">
        <f t="shared" ca="1" si="158"/>
        <v>3</v>
      </c>
    </row>
    <row r="2030" spans="1:5" x14ac:dyDescent="0.2">
      <c r="A2030" t="str">
        <f t="shared" ca="1" si="155"/>
        <v>Diagnostics and Preventative</v>
      </c>
      <c r="B2030" t="str">
        <f t="shared" ca="1" si="156"/>
        <v>Sealants</v>
      </c>
      <c r="C2030">
        <f t="shared" si="159"/>
        <v>112</v>
      </c>
      <c r="D2030">
        <f t="shared" ca="1" si="157"/>
        <v>0</v>
      </c>
      <c r="E2030">
        <f t="shared" ca="1" si="158"/>
        <v>6</v>
      </c>
    </row>
    <row r="2031" spans="1:5" x14ac:dyDescent="0.2">
      <c r="A2031" t="str">
        <f t="shared" ca="1" si="155"/>
        <v>Diagnostics and Preventative</v>
      </c>
      <c r="B2031" t="str">
        <f t="shared" ca="1" si="156"/>
        <v>Full-mouth x-ray</v>
      </c>
      <c r="C2031">
        <f t="shared" si="159"/>
        <v>112</v>
      </c>
      <c r="D2031">
        <f t="shared" ca="1" si="157"/>
        <v>0</v>
      </c>
      <c r="E2031">
        <f t="shared" ca="1" si="158"/>
        <v>3</v>
      </c>
    </row>
    <row r="2032" spans="1:5" x14ac:dyDescent="0.2">
      <c r="A2032" t="str">
        <f t="shared" ca="1" si="155"/>
        <v>Major</v>
      </c>
      <c r="B2032" t="str">
        <f t="shared" ca="1" si="156"/>
        <v>temporomandibular joint dysfunction</v>
      </c>
      <c r="C2032">
        <f t="shared" si="159"/>
        <v>112</v>
      </c>
      <c r="D2032" t="str">
        <f t="shared" ca="1" si="157"/>
        <v>Services relating to hinging joints of the jaw</v>
      </c>
      <c r="E2032">
        <f t="shared" ca="1" si="158"/>
        <v>16</v>
      </c>
    </row>
    <row r="2033" spans="1:5" x14ac:dyDescent="0.2">
      <c r="A2033" t="str">
        <f t="shared" ca="1" si="155"/>
        <v>Basic</v>
      </c>
      <c r="B2033" t="str">
        <f t="shared" ca="1" si="156"/>
        <v>general anesthesia</v>
      </c>
      <c r="C2033">
        <f t="shared" si="159"/>
        <v>112</v>
      </c>
      <c r="D2033" t="str">
        <f t="shared" ca="1" si="157"/>
        <v>Covered when used in conjunction with covered oral surgical procedures</v>
      </c>
      <c r="E2033">
        <f t="shared" ca="1" si="158"/>
        <v>13</v>
      </c>
    </row>
    <row r="2034" spans="1:5" x14ac:dyDescent="0.2">
      <c r="A2034" t="str">
        <f t="shared" ca="1" si="155"/>
        <v>Basic</v>
      </c>
      <c r="B2034" t="str">
        <f t="shared" ca="1" si="156"/>
        <v>surgical periodontics</v>
      </c>
      <c r="C2034">
        <f t="shared" si="159"/>
        <v>112</v>
      </c>
      <c r="D2034" t="str">
        <f t="shared" ca="1" si="157"/>
        <v>Surgical treatment of the gums and supporting structures of the teeth</v>
      </c>
      <c r="E2034">
        <f t="shared" ca="1" si="158"/>
        <v>11</v>
      </c>
    </row>
    <row r="2035" spans="1:5" x14ac:dyDescent="0.2">
      <c r="A2035" t="str">
        <f t="shared" ca="1" si="155"/>
        <v>Major</v>
      </c>
      <c r="B2035" t="str">
        <f t="shared" ca="1" si="156"/>
        <v>prosthodontics</v>
      </c>
      <c r="C2035">
        <f t="shared" si="159"/>
        <v>112</v>
      </c>
      <c r="D2035" t="str">
        <f t="shared" ca="1" si="157"/>
        <v>Procedures for replacement of missing teeth by construction or repair of bridges and partial or complete dentures</v>
      </c>
      <c r="E2035">
        <f t="shared" ca="1" si="158"/>
        <v>15</v>
      </c>
    </row>
    <row r="2036" spans="1:5" x14ac:dyDescent="0.2">
      <c r="A2036" t="str">
        <f t="shared" ca="1" si="155"/>
        <v>Major</v>
      </c>
      <c r="B2036" t="str">
        <f t="shared" ca="1" si="156"/>
        <v>prosthodontics</v>
      </c>
      <c r="C2036">
        <f t="shared" si="159"/>
        <v>113</v>
      </c>
      <c r="D2036" t="str">
        <f t="shared" ca="1" si="157"/>
        <v>Procedures for replacement of missing teeth by construction or repair of bridges and partial or complete dentures</v>
      </c>
      <c r="E2036">
        <f t="shared" ca="1" si="158"/>
        <v>15</v>
      </c>
    </row>
    <row r="2037" spans="1:5" x14ac:dyDescent="0.2">
      <c r="A2037" t="str">
        <f t="shared" ca="1" si="155"/>
        <v>Diagnostics and Preventative</v>
      </c>
      <c r="B2037" t="str">
        <f t="shared" ca="1" si="156"/>
        <v>Full-mouth x-ray</v>
      </c>
      <c r="C2037">
        <f t="shared" si="159"/>
        <v>113</v>
      </c>
      <c r="D2037">
        <f t="shared" ca="1" si="157"/>
        <v>0</v>
      </c>
      <c r="E2037">
        <f t="shared" ca="1" si="158"/>
        <v>3</v>
      </c>
    </row>
    <row r="2038" spans="1:5" x14ac:dyDescent="0.2">
      <c r="A2038" t="str">
        <f t="shared" ca="1" si="155"/>
        <v>Basic</v>
      </c>
      <c r="B2038" t="str">
        <f t="shared" ca="1" si="156"/>
        <v>oral surgery</v>
      </c>
      <c r="C2038">
        <f t="shared" si="159"/>
        <v>113</v>
      </c>
      <c r="D2038" t="str">
        <f t="shared" ca="1" si="157"/>
        <v>Extraction and other surgery procedures, incl. pre- and post-operative care</v>
      </c>
      <c r="E2038">
        <f t="shared" ca="1" si="158"/>
        <v>9</v>
      </c>
    </row>
    <row r="2039" spans="1:5" x14ac:dyDescent="0.2">
      <c r="A2039" t="str">
        <f t="shared" ca="1" si="155"/>
        <v>Major</v>
      </c>
      <c r="B2039" t="str">
        <f t="shared" ca="1" si="156"/>
        <v>major restorative</v>
      </c>
      <c r="C2039">
        <f t="shared" si="159"/>
        <v>113</v>
      </c>
      <c r="D2039" t="str">
        <f t="shared" ca="1" si="157"/>
        <v>Single crowns, inlays, onlays</v>
      </c>
      <c r="E2039">
        <f t="shared" ca="1" si="158"/>
        <v>14</v>
      </c>
    </row>
    <row r="2040" spans="1:5" x14ac:dyDescent="0.2">
      <c r="A2040" t="str">
        <f t="shared" ca="1" si="155"/>
        <v>Diagnostics and Preventative</v>
      </c>
      <c r="B2040" t="str">
        <f t="shared" ca="1" si="156"/>
        <v>Full-mouth x-ray</v>
      </c>
      <c r="C2040">
        <f t="shared" si="159"/>
        <v>113</v>
      </c>
      <c r="D2040">
        <f t="shared" ca="1" si="157"/>
        <v>0</v>
      </c>
      <c r="E2040">
        <f t="shared" ca="1" si="158"/>
        <v>3</v>
      </c>
    </row>
    <row r="2041" spans="1:5" x14ac:dyDescent="0.2">
      <c r="A2041" t="str">
        <f t="shared" ca="1" si="155"/>
        <v>Diagnostics and Preventative</v>
      </c>
      <c r="B2041" t="str">
        <f t="shared" ca="1" si="156"/>
        <v>Bitewing x-rays</v>
      </c>
      <c r="C2041">
        <f t="shared" si="159"/>
        <v>113</v>
      </c>
      <c r="D2041">
        <f t="shared" ca="1" si="157"/>
        <v>0</v>
      </c>
      <c r="E2041">
        <f t="shared" ca="1" si="158"/>
        <v>2</v>
      </c>
    </row>
    <row r="2042" spans="1:5" x14ac:dyDescent="0.2">
      <c r="A2042" t="str">
        <f t="shared" ca="1" si="155"/>
        <v>Other</v>
      </c>
      <c r="B2042" t="str">
        <f t="shared" ca="1" si="156"/>
        <v>Implants</v>
      </c>
      <c r="C2042">
        <f t="shared" si="159"/>
        <v>113</v>
      </c>
      <c r="D2042" t="str">
        <f t="shared" ca="1" si="157"/>
        <v>Implant dental work</v>
      </c>
      <c r="E2042">
        <f t="shared" ca="1" si="158"/>
        <v>18</v>
      </c>
    </row>
    <row r="2043" spans="1:5" x14ac:dyDescent="0.2">
      <c r="A2043" t="str">
        <f t="shared" ca="1" si="155"/>
        <v>Major</v>
      </c>
      <c r="B2043" t="str">
        <f t="shared" ca="1" si="156"/>
        <v>prosthodontics</v>
      </c>
      <c r="C2043">
        <f t="shared" si="159"/>
        <v>113</v>
      </c>
      <c r="D2043" t="str">
        <f t="shared" ca="1" si="157"/>
        <v>Procedures for replacement of missing teeth by construction or repair of bridges and partial or complete dentures</v>
      </c>
      <c r="E2043">
        <f t="shared" ca="1" si="158"/>
        <v>15</v>
      </c>
    </row>
    <row r="2044" spans="1:5" x14ac:dyDescent="0.2">
      <c r="A2044" t="str">
        <f t="shared" ca="1" si="155"/>
        <v>Diagnostics and Preventative</v>
      </c>
      <c r="B2044" t="str">
        <f t="shared" ca="1" si="156"/>
        <v>Space Maintainers</v>
      </c>
      <c r="C2044">
        <f t="shared" si="159"/>
        <v>113</v>
      </c>
      <c r="D2044">
        <f t="shared" ca="1" si="157"/>
        <v>0</v>
      </c>
      <c r="E2044">
        <f t="shared" ca="1" si="158"/>
        <v>7</v>
      </c>
    </row>
    <row r="2045" spans="1:5" x14ac:dyDescent="0.2">
      <c r="A2045" t="str">
        <f t="shared" ca="1" si="155"/>
        <v>Diagnostics and Preventative</v>
      </c>
      <c r="B2045" t="str">
        <f t="shared" ca="1" si="156"/>
        <v>Space Maintainers</v>
      </c>
      <c r="C2045">
        <f t="shared" si="159"/>
        <v>113</v>
      </c>
      <c r="D2045">
        <f t="shared" ca="1" si="157"/>
        <v>0</v>
      </c>
      <c r="E2045">
        <f t="shared" ca="1" si="158"/>
        <v>7</v>
      </c>
    </row>
    <row r="2046" spans="1:5" x14ac:dyDescent="0.2">
      <c r="A2046" t="str">
        <f t="shared" ca="1" si="155"/>
        <v>Basic</v>
      </c>
      <c r="B2046" t="str">
        <f t="shared" ca="1" si="156"/>
        <v>oral surgery</v>
      </c>
      <c r="C2046">
        <f t="shared" si="159"/>
        <v>113</v>
      </c>
      <c r="D2046" t="str">
        <f t="shared" ca="1" si="157"/>
        <v>Extraction and other surgery procedures, incl. pre- and post-operative care</v>
      </c>
      <c r="E2046">
        <f t="shared" ca="1" si="158"/>
        <v>9</v>
      </c>
    </row>
    <row r="2047" spans="1:5" x14ac:dyDescent="0.2">
      <c r="A2047" t="str">
        <f t="shared" ca="1" si="155"/>
        <v>Major</v>
      </c>
      <c r="B2047" t="str">
        <f t="shared" ca="1" si="156"/>
        <v>prosthodontics</v>
      </c>
      <c r="C2047">
        <f t="shared" si="159"/>
        <v>113</v>
      </c>
      <c r="D2047" t="str">
        <f t="shared" ca="1" si="157"/>
        <v>Procedures for replacement of missing teeth by construction or repair of bridges and partial or complete dentures</v>
      </c>
      <c r="E2047">
        <f t="shared" ca="1" si="158"/>
        <v>15</v>
      </c>
    </row>
    <row r="2048" spans="1:5" x14ac:dyDescent="0.2">
      <c r="A2048" t="str">
        <f t="shared" ca="1" si="155"/>
        <v>Diagnostics and Preventative</v>
      </c>
      <c r="B2048" t="str">
        <f t="shared" ca="1" si="156"/>
        <v>Bitewing x-rays</v>
      </c>
      <c r="C2048">
        <f t="shared" si="159"/>
        <v>113</v>
      </c>
      <c r="D2048">
        <f t="shared" ca="1" si="157"/>
        <v>0</v>
      </c>
      <c r="E2048">
        <f t="shared" ca="1" si="158"/>
        <v>2</v>
      </c>
    </row>
    <row r="2049" spans="1:5" x14ac:dyDescent="0.2">
      <c r="A2049" t="str">
        <f t="shared" ca="1" si="155"/>
        <v>Basic</v>
      </c>
      <c r="B2049" t="str">
        <f t="shared" ca="1" si="156"/>
        <v>oral surgery</v>
      </c>
      <c r="C2049">
        <f t="shared" si="159"/>
        <v>113</v>
      </c>
      <c r="D2049" t="str">
        <f t="shared" ca="1" si="157"/>
        <v>Extraction and other surgery procedures, incl. pre- and post-operative care</v>
      </c>
      <c r="E2049">
        <f t="shared" ca="1" si="158"/>
        <v>9</v>
      </c>
    </row>
    <row r="2050" spans="1:5" x14ac:dyDescent="0.2">
      <c r="A2050" t="str">
        <f t="shared" ref="A2050:A2113" ca="1" si="160">INDEX(services,E2050,1)</f>
        <v>Basic</v>
      </c>
      <c r="B2050" t="str">
        <f t="shared" ref="B2050:B2113" ca="1" si="161">INDEX(services,E2050,2)</f>
        <v>oral surgery</v>
      </c>
      <c r="C2050">
        <f t="shared" si="159"/>
        <v>113</v>
      </c>
      <c r="D2050" t="str">
        <f t="shared" ref="D2050:D2113" ca="1" si="162">INDEX(services,E2050,3)</f>
        <v>Extraction and other surgery procedures, incl. pre- and post-operative care</v>
      </c>
      <c r="E2050">
        <f t="shared" ref="E2050:E2113" ca="1" si="163">RANDBETWEEN(1,ROWS(services))</f>
        <v>9</v>
      </c>
    </row>
    <row r="2051" spans="1:5" x14ac:dyDescent="0.2">
      <c r="A2051" t="str">
        <f t="shared" ca="1" si="160"/>
        <v>Basic</v>
      </c>
      <c r="B2051" t="str">
        <f t="shared" ca="1" si="161"/>
        <v>general anesthesia</v>
      </c>
      <c r="C2051">
        <f t="shared" si="159"/>
        <v>113</v>
      </c>
      <c r="D2051" t="str">
        <f t="shared" ca="1" si="162"/>
        <v>Covered when used in conjunction with covered oral surgical procedures</v>
      </c>
      <c r="E2051">
        <f t="shared" ca="1" si="163"/>
        <v>13</v>
      </c>
    </row>
    <row r="2052" spans="1:5" x14ac:dyDescent="0.2">
      <c r="A2052" t="str">
        <f t="shared" ca="1" si="160"/>
        <v>Diagnostics and Preventative</v>
      </c>
      <c r="B2052" t="str">
        <f t="shared" ca="1" si="161"/>
        <v>Periodic Exams</v>
      </c>
      <c r="C2052">
        <f t="shared" ref="C2052:C2115" si="164">IF(MOD(ROW(C2052)-2,18)&lt;&gt;0,C2051,C2051+1)</f>
        <v>113</v>
      </c>
      <c r="D2052">
        <f t="shared" ca="1" si="162"/>
        <v>0</v>
      </c>
      <c r="E2052">
        <f t="shared" ca="1" si="163"/>
        <v>1</v>
      </c>
    </row>
    <row r="2053" spans="1:5" x14ac:dyDescent="0.2">
      <c r="A2053" t="str">
        <f t="shared" ca="1" si="160"/>
        <v>Diagnostics and Preventative</v>
      </c>
      <c r="B2053" t="str">
        <f t="shared" ca="1" si="161"/>
        <v>Sealants</v>
      </c>
      <c r="C2053">
        <f t="shared" si="164"/>
        <v>113</v>
      </c>
      <c r="D2053">
        <f t="shared" ca="1" si="162"/>
        <v>0</v>
      </c>
      <c r="E2053">
        <f t="shared" ca="1" si="163"/>
        <v>6</v>
      </c>
    </row>
    <row r="2054" spans="1:5" x14ac:dyDescent="0.2">
      <c r="A2054" t="str">
        <f t="shared" ca="1" si="160"/>
        <v>Major</v>
      </c>
      <c r="B2054" t="str">
        <f t="shared" ca="1" si="161"/>
        <v>major restorative</v>
      </c>
      <c r="C2054">
        <f t="shared" si="164"/>
        <v>114</v>
      </c>
      <c r="D2054" t="str">
        <f t="shared" ca="1" si="162"/>
        <v>Single crowns, inlays, onlays</v>
      </c>
      <c r="E2054">
        <f t="shared" ca="1" si="163"/>
        <v>14</v>
      </c>
    </row>
    <row r="2055" spans="1:5" x14ac:dyDescent="0.2">
      <c r="A2055" t="str">
        <f t="shared" ca="1" si="160"/>
        <v>Major</v>
      </c>
      <c r="B2055" t="str">
        <f t="shared" ca="1" si="161"/>
        <v>major restorative</v>
      </c>
      <c r="C2055">
        <f t="shared" si="164"/>
        <v>114</v>
      </c>
      <c r="D2055" t="str">
        <f t="shared" ca="1" si="162"/>
        <v>Single crowns, inlays, onlays</v>
      </c>
      <c r="E2055">
        <f t="shared" ca="1" si="163"/>
        <v>14</v>
      </c>
    </row>
    <row r="2056" spans="1:5" x14ac:dyDescent="0.2">
      <c r="A2056" t="str">
        <f t="shared" ca="1" si="160"/>
        <v>Diagnostics and Preventative</v>
      </c>
      <c r="B2056" t="str">
        <f t="shared" ca="1" si="161"/>
        <v>Fluoride treatments</v>
      </c>
      <c r="C2056">
        <f t="shared" si="164"/>
        <v>114</v>
      </c>
      <c r="D2056">
        <f t="shared" ca="1" si="162"/>
        <v>0</v>
      </c>
      <c r="E2056">
        <f t="shared" ca="1" si="163"/>
        <v>5</v>
      </c>
    </row>
    <row r="2057" spans="1:5" x14ac:dyDescent="0.2">
      <c r="A2057" t="str">
        <f t="shared" ca="1" si="160"/>
        <v>Basic</v>
      </c>
      <c r="B2057" t="str">
        <f t="shared" ca="1" si="161"/>
        <v>endodontics</v>
      </c>
      <c r="C2057">
        <f t="shared" si="164"/>
        <v>114</v>
      </c>
      <c r="D2057" t="str">
        <f t="shared" ca="1" si="162"/>
        <v>Root canal, pulpal therapy</v>
      </c>
      <c r="E2057">
        <f t="shared" ca="1" si="163"/>
        <v>10</v>
      </c>
    </row>
    <row r="2058" spans="1:5" x14ac:dyDescent="0.2">
      <c r="A2058" t="str">
        <f t="shared" ca="1" si="160"/>
        <v>Diagnostics and Preventative</v>
      </c>
      <c r="B2058" t="str">
        <f t="shared" ca="1" si="161"/>
        <v>Sealants</v>
      </c>
      <c r="C2058">
        <f t="shared" si="164"/>
        <v>114</v>
      </c>
      <c r="D2058">
        <f t="shared" ca="1" si="162"/>
        <v>0</v>
      </c>
      <c r="E2058">
        <f t="shared" ca="1" si="163"/>
        <v>6</v>
      </c>
    </row>
    <row r="2059" spans="1:5" x14ac:dyDescent="0.2">
      <c r="A2059" t="str">
        <f t="shared" ca="1" si="160"/>
        <v>Diagnostics and Preventative</v>
      </c>
      <c r="B2059" t="str">
        <f t="shared" ca="1" si="161"/>
        <v>Space Maintainers</v>
      </c>
      <c r="C2059">
        <f t="shared" si="164"/>
        <v>114</v>
      </c>
      <c r="D2059">
        <f t="shared" ca="1" si="162"/>
        <v>0</v>
      </c>
      <c r="E2059">
        <f t="shared" ca="1" si="163"/>
        <v>7</v>
      </c>
    </row>
    <row r="2060" spans="1:5" x14ac:dyDescent="0.2">
      <c r="A2060" t="str">
        <f t="shared" ca="1" si="160"/>
        <v>Basic</v>
      </c>
      <c r="B2060" t="str">
        <f t="shared" ca="1" si="161"/>
        <v>general anesthesia</v>
      </c>
      <c r="C2060">
        <f t="shared" si="164"/>
        <v>114</v>
      </c>
      <c r="D2060" t="str">
        <f t="shared" ca="1" si="162"/>
        <v>Covered when used in conjunction with covered oral surgical procedures</v>
      </c>
      <c r="E2060">
        <f t="shared" ca="1" si="163"/>
        <v>13</v>
      </c>
    </row>
    <row r="2061" spans="1:5" x14ac:dyDescent="0.2">
      <c r="A2061" t="str">
        <f t="shared" ca="1" si="160"/>
        <v>Diagnostics and Preventative</v>
      </c>
      <c r="B2061" t="str">
        <f t="shared" ca="1" si="161"/>
        <v>Fluoride treatments</v>
      </c>
      <c r="C2061">
        <f t="shared" si="164"/>
        <v>114</v>
      </c>
      <c r="D2061">
        <f t="shared" ca="1" si="162"/>
        <v>0</v>
      </c>
      <c r="E2061">
        <f t="shared" ca="1" si="163"/>
        <v>5</v>
      </c>
    </row>
    <row r="2062" spans="1:5" x14ac:dyDescent="0.2">
      <c r="A2062" t="str">
        <f t="shared" ca="1" si="160"/>
        <v>Other</v>
      </c>
      <c r="B2062" t="str">
        <f t="shared" ca="1" si="161"/>
        <v>Implants</v>
      </c>
      <c r="C2062">
        <f t="shared" si="164"/>
        <v>114</v>
      </c>
      <c r="D2062" t="str">
        <f t="shared" ca="1" si="162"/>
        <v>Implant dental work</v>
      </c>
      <c r="E2062">
        <f t="shared" ca="1" si="163"/>
        <v>18</v>
      </c>
    </row>
    <row r="2063" spans="1:5" x14ac:dyDescent="0.2">
      <c r="A2063" t="str">
        <f t="shared" ca="1" si="160"/>
        <v>Diagnostics and Preventative</v>
      </c>
      <c r="B2063" t="str">
        <f t="shared" ca="1" si="161"/>
        <v>Prophylaxis</v>
      </c>
      <c r="C2063">
        <f t="shared" si="164"/>
        <v>114</v>
      </c>
      <c r="D2063">
        <f t="shared" ca="1" si="162"/>
        <v>0</v>
      </c>
      <c r="E2063">
        <f t="shared" ca="1" si="163"/>
        <v>4</v>
      </c>
    </row>
    <row r="2064" spans="1:5" x14ac:dyDescent="0.2">
      <c r="A2064" t="str">
        <f t="shared" ca="1" si="160"/>
        <v>Orthodontics</v>
      </c>
      <c r="B2064" t="str">
        <f t="shared" ca="1" si="161"/>
        <v>orthodontics</v>
      </c>
      <c r="C2064">
        <f t="shared" si="164"/>
        <v>114</v>
      </c>
      <c r="D2064" t="str">
        <f t="shared" ca="1" si="162"/>
        <v>For eligible dependents to age 19</v>
      </c>
      <c r="E2064">
        <f t="shared" ca="1" si="163"/>
        <v>17</v>
      </c>
    </row>
    <row r="2065" spans="1:5" x14ac:dyDescent="0.2">
      <c r="A2065" t="str">
        <f t="shared" ca="1" si="160"/>
        <v>Major</v>
      </c>
      <c r="B2065" t="str">
        <f t="shared" ca="1" si="161"/>
        <v>major restorative</v>
      </c>
      <c r="C2065">
        <f t="shared" si="164"/>
        <v>114</v>
      </c>
      <c r="D2065" t="str">
        <f t="shared" ca="1" si="162"/>
        <v>Single crowns, inlays, onlays</v>
      </c>
      <c r="E2065">
        <f t="shared" ca="1" si="163"/>
        <v>14</v>
      </c>
    </row>
    <row r="2066" spans="1:5" x14ac:dyDescent="0.2">
      <c r="A2066" t="str">
        <f t="shared" ca="1" si="160"/>
        <v>Major</v>
      </c>
      <c r="B2066" t="str">
        <f t="shared" ca="1" si="161"/>
        <v>prosthodontics</v>
      </c>
      <c r="C2066">
        <f t="shared" si="164"/>
        <v>114</v>
      </c>
      <c r="D2066" t="str">
        <f t="shared" ca="1" si="162"/>
        <v>Procedures for replacement of missing teeth by construction or repair of bridges and partial or complete dentures</v>
      </c>
      <c r="E2066">
        <f t="shared" ca="1" si="163"/>
        <v>15</v>
      </c>
    </row>
    <row r="2067" spans="1:5" x14ac:dyDescent="0.2">
      <c r="A2067" t="str">
        <f t="shared" ca="1" si="160"/>
        <v>Basic</v>
      </c>
      <c r="B2067" t="str">
        <f t="shared" ca="1" si="161"/>
        <v>surgical periodontics</v>
      </c>
      <c r="C2067">
        <f t="shared" si="164"/>
        <v>114</v>
      </c>
      <c r="D2067" t="str">
        <f t="shared" ca="1" si="162"/>
        <v>Surgical treatment of the gums and supporting structures of the teeth</v>
      </c>
      <c r="E2067">
        <f t="shared" ca="1" si="163"/>
        <v>11</v>
      </c>
    </row>
    <row r="2068" spans="1:5" x14ac:dyDescent="0.2">
      <c r="A2068" t="str">
        <f t="shared" ca="1" si="160"/>
        <v>Basic</v>
      </c>
      <c r="B2068" t="str">
        <f t="shared" ca="1" si="161"/>
        <v>surgical periodontics</v>
      </c>
      <c r="C2068">
        <f t="shared" si="164"/>
        <v>114</v>
      </c>
      <c r="D2068" t="str">
        <f t="shared" ca="1" si="162"/>
        <v>Surgical treatment of the gums and supporting structures of the teeth</v>
      </c>
      <c r="E2068">
        <f t="shared" ca="1" si="163"/>
        <v>11</v>
      </c>
    </row>
    <row r="2069" spans="1:5" x14ac:dyDescent="0.2">
      <c r="A2069" t="str">
        <f t="shared" ca="1" si="160"/>
        <v>Diagnostics and Preventative</v>
      </c>
      <c r="B2069" t="str">
        <f t="shared" ca="1" si="161"/>
        <v>Bitewing x-rays</v>
      </c>
      <c r="C2069">
        <f t="shared" si="164"/>
        <v>114</v>
      </c>
      <c r="D2069">
        <f t="shared" ca="1" si="162"/>
        <v>0</v>
      </c>
      <c r="E2069">
        <f t="shared" ca="1" si="163"/>
        <v>2</v>
      </c>
    </row>
    <row r="2070" spans="1:5" x14ac:dyDescent="0.2">
      <c r="A2070" t="str">
        <f t="shared" ca="1" si="160"/>
        <v>Major</v>
      </c>
      <c r="B2070" t="str">
        <f t="shared" ca="1" si="161"/>
        <v>temporomandibular joint dysfunction</v>
      </c>
      <c r="C2070">
        <f t="shared" si="164"/>
        <v>114</v>
      </c>
      <c r="D2070" t="str">
        <f t="shared" ca="1" si="162"/>
        <v>Services relating to hinging joints of the jaw</v>
      </c>
      <c r="E2070">
        <f t="shared" ca="1" si="163"/>
        <v>16</v>
      </c>
    </row>
    <row r="2071" spans="1:5" x14ac:dyDescent="0.2">
      <c r="A2071" t="str">
        <f t="shared" ca="1" si="160"/>
        <v>Diagnostics and Preventative</v>
      </c>
      <c r="B2071" t="str">
        <f t="shared" ca="1" si="161"/>
        <v>Periodic Exams</v>
      </c>
      <c r="C2071">
        <f t="shared" si="164"/>
        <v>114</v>
      </c>
      <c r="D2071">
        <f t="shared" ca="1" si="162"/>
        <v>0</v>
      </c>
      <c r="E2071">
        <f t="shared" ca="1" si="163"/>
        <v>1</v>
      </c>
    </row>
    <row r="2072" spans="1:5" x14ac:dyDescent="0.2">
      <c r="A2072" t="str">
        <f t="shared" ca="1" si="160"/>
        <v>Orthodontics</v>
      </c>
      <c r="B2072" t="str">
        <f t="shared" ca="1" si="161"/>
        <v>orthodontics</v>
      </c>
      <c r="C2072">
        <f t="shared" si="164"/>
        <v>115</v>
      </c>
      <c r="D2072" t="str">
        <f t="shared" ca="1" si="162"/>
        <v>For eligible dependents to age 19</v>
      </c>
      <c r="E2072">
        <f t="shared" ca="1" si="163"/>
        <v>17</v>
      </c>
    </row>
    <row r="2073" spans="1:5" x14ac:dyDescent="0.2">
      <c r="A2073" t="str">
        <f t="shared" ca="1" si="160"/>
        <v>Basic</v>
      </c>
      <c r="B2073" t="str">
        <f t="shared" ca="1" si="161"/>
        <v>surgical periodontics</v>
      </c>
      <c r="C2073">
        <f t="shared" si="164"/>
        <v>115</v>
      </c>
      <c r="D2073" t="str">
        <f t="shared" ca="1" si="162"/>
        <v>Surgical treatment of the gums and supporting structures of the teeth</v>
      </c>
      <c r="E2073">
        <f t="shared" ca="1" si="163"/>
        <v>11</v>
      </c>
    </row>
    <row r="2074" spans="1:5" x14ac:dyDescent="0.2">
      <c r="A2074" t="str">
        <f t="shared" ca="1" si="160"/>
        <v>Diagnostics and Preventative</v>
      </c>
      <c r="B2074" t="str">
        <f t="shared" ca="1" si="161"/>
        <v>Space Maintainers</v>
      </c>
      <c r="C2074">
        <f t="shared" si="164"/>
        <v>115</v>
      </c>
      <c r="D2074">
        <f t="shared" ca="1" si="162"/>
        <v>0</v>
      </c>
      <c r="E2074">
        <f t="shared" ca="1" si="163"/>
        <v>7</v>
      </c>
    </row>
    <row r="2075" spans="1:5" x14ac:dyDescent="0.2">
      <c r="A2075" t="str">
        <f t="shared" ca="1" si="160"/>
        <v>Major</v>
      </c>
      <c r="B2075" t="str">
        <f t="shared" ca="1" si="161"/>
        <v>temporomandibular joint dysfunction</v>
      </c>
      <c r="C2075">
        <f t="shared" si="164"/>
        <v>115</v>
      </c>
      <c r="D2075" t="str">
        <f t="shared" ca="1" si="162"/>
        <v>Services relating to hinging joints of the jaw</v>
      </c>
      <c r="E2075">
        <f t="shared" ca="1" si="163"/>
        <v>16</v>
      </c>
    </row>
    <row r="2076" spans="1:5" x14ac:dyDescent="0.2">
      <c r="A2076" t="str">
        <f t="shared" ca="1" si="160"/>
        <v>Major</v>
      </c>
      <c r="B2076" t="str">
        <f t="shared" ca="1" si="161"/>
        <v>temporomandibular joint dysfunction</v>
      </c>
      <c r="C2076">
        <f t="shared" si="164"/>
        <v>115</v>
      </c>
      <c r="D2076" t="str">
        <f t="shared" ca="1" si="162"/>
        <v>Services relating to hinging joints of the jaw</v>
      </c>
      <c r="E2076">
        <f t="shared" ca="1" si="163"/>
        <v>16</v>
      </c>
    </row>
    <row r="2077" spans="1:5" x14ac:dyDescent="0.2">
      <c r="A2077" t="str">
        <f t="shared" ca="1" si="160"/>
        <v>Diagnostics and Preventative</v>
      </c>
      <c r="B2077" t="str">
        <f t="shared" ca="1" si="161"/>
        <v>Full-mouth x-ray</v>
      </c>
      <c r="C2077">
        <f t="shared" si="164"/>
        <v>115</v>
      </c>
      <c r="D2077">
        <f t="shared" ca="1" si="162"/>
        <v>0</v>
      </c>
      <c r="E2077">
        <f t="shared" ca="1" si="163"/>
        <v>3</v>
      </c>
    </row>
    <row r="2078" spans="1:5" x14ac:dyDescent="0.2">
      <c r="A2078" t="str">
        <f t="shared" ca="1" si="160"/>
        <v>Basic</v>
      </c>
      <c r="B2078" t="str">
        <f t="shared" ca="1" si="161"/>
        <v>basic restorative</v>
      </c>
      <c r="C2078">
        <f t="shared" si="164"/>
        <v>115</v>
      </c>
      <c r="D2078" t="str">
        <f t="shared" ca="1" si="162"/>
        <v>Fillings (amalgam "silver" and composite "white" non-molar)</v>
      </c>
      <c r="E2078">
        <f t="shared" ca="1" si="163"/>
        <v>8</v>
      </c>
    </row>
    <row r="2079" spans="1:5" x14ac:dyDescent="0.2">
      <c r="A2079" t="str">
        <f t="shared" ca="1" si="160"/>
        <v>Diagnostics and Preventative</v>
      </c>
      <c r="B2079" t="str">
        <f t="shared" ca="1" si="161"/>
        <v>Bitewing x-rays</v>
      </c>
      <c r="C2079">
        <f t="shared" si="164"/>
        <v>115</v>
      </c>
      <c r="D2079">
        <f t="shared" ca="1" si="162"/>
        <v>0</v>
      </c>
      <c r="E2079">
        <f t="shared" ca="1" si="163"/>
        <v>2</v>
      </c>
    </row>
    <row r="2080" spans="1:5" x14ac:dyDescent="0.2">
      <c r="A2080" t="str">
        <f t="shared" ca="1" si="160"/>
        <v>Other</v>
      </c>
      <c r="B2080" t="str">
        <f t="shared" ca="1" si="161"/>
        <v>Implants</v>
      </c>
      <c r="C2080">
        <f t="shared" si="164"/>
        <v>115</v>
      </c>
      <c r="D2080" t="str">
        <f t="shared" ca="1" si="162"/>
        <v>Implant dental work</v>
      </c>
      <c r="E2080">
        <f t="shared" ca="1" si="163"/>
        <v>18</v>
      </c>
    </row>
    <row r="2081" spans="1:5" x14ac:dyDescent="0.2">
      <c r="A2081" t="str">
        <f t="shared" ca="1" si="160"/>
        <v>Major</v>
      </c>
      <c r="B2081" t="str">
        <f t="shared" ca="1" si="161"/>
        <v>major restorative</v>
      </c>
      <c r="C2081">
        <f t="shared" si="164"/>
        <v>115</v>
      </c>
      <c r="D2081" t="str">
        <f t="shared" ca="1" si="162"/>
        <v>Single crowns, inlays, onlays</v>
      </c>
      <c r="E2081">
        <f t="shared" ca="1" si="163"/>
        <v>14</v>
      </c>
    </row>
    <row r="2082" spans="1:5" x14ac:dyDescent="0.2">
      <c r="A2082" t="str">
        <f t="shared" ca="1" si="160"/>
        <v>Basic</v>
      </c>
      <c r="B2082" t="str">
        <f t="shared" ca="1" si="161"/>
        <v>general anesthesia</v>
      </c>
      <c r="C2082">
        <f t="shared" si="164"/>
        <v>115</v>
      </c>
      <c r="D2082" t="str">
        <f t="shared" ca="1" si="162"/>
        <v>Covered when used in conjunction with covered oral surgical procedures</v>
      </c>
      <c r="E2082">
        <f t="shared" ca="1" si="163"/>
        <v>13</v>
      </c>
    </row>
    <row r="2083" spans="1:5" x14ac:dyDescent="0.2">
      <c r="A2083" t="str">
        <f t="shared" ca="1" si="160"/>
        <v>Orthodontics</v>
      </c>
      <c r="B2083" t="str">
        <f t="shared" ca="1" si="161"/>
        <v>orthodontics</v>
      </c>
      <c r="C2083">
        <f t="shared" si="164"/>
        <v>115</v>
      </c>
      <c r="D2083" t="str">
        <f t="shared" ca="1" si="162"/>
        <v>For eligible dependents to age 19</v>
      </c>
      <c r="E2083">
        <f t="shared" ca="1" si="163"/>
        <v>17</v>
      </c>
    </row>
    <row r="2084" spans="1:5" x14ac:dyDescent="0.2">
      <c r="A2084" t="str">
        <f t="shared" ca="1" si="160"/>
        <v>Diagnostics and Preventative</v>
      </c>
      <c r="B2084" t="str">
        <f t="shared" ca="1" si="161"/>
        <v>Space Maintainers</v>
      </c>
      <c r="C2084">
        <f t="shared" si="164"/>
        <v>115</v>
      </c>
      <c r="D2084">
        <f t="shared" ca="1" si="162"/>
        <v>0</v>
      </c>
      <c r="E2084">
        <f t="shared" ca="1" si="163"/>
        <v>7</v>
      </c>
    </row>
    <row r="2085" spans="1:5" x14ac:dyDescent="0.2">
      <c r="A2085" t="str">
        <f t="shared" ca="1" si="160"/>
        <v>Basic</v>
      </c>
      <c r="B2085" t="str">
        <f t="shared" ca="1" si="161"/>
        <v>non-surgical periodontics</v>
      </c>
      <c r="C2085">
        <f t="shared" si="164"/>
        <v>115</v>
      </c>
      <c r="D2085" t="str">
        <f t="shared" ca="1" si="162"/>
        <v xml:space="preserve">Non-surgical treatment of the gums and supporting structures of the teeth </v>
      </c>
      <c r="E2085">
        <f t="shared" ca="1" si="163"/>
        <v>12</v>
      </c>
    </row>
    <row r="2086" spans="1:5" x14ac:dyDescent="0.2">
      <c r="A2086" t="str">
        <f t="shared" ca="1" si="160"/>
        <v>Diagnostics and Preventative</v>
      </c>
      <c r="B2086" t="str">
        <f t="shared" ca="1" si="161"/>
        <v>Prophylaxis</v>
      </c>
      <c r="C2086">
        <f t="shared" si="164"/>
        <v>115</v>
      </c>
      <c r="D2086">
        <f t="shared" ca="1" si="162"/>
        <v>0</v>
      </c>
      <c r="E2086">
        <f t="shared" ca="1" si="163"/>
        <v>4</v>
      </c>
    </row>
    <row r="2087" spans="1:5" x14ac:dyDescent="0.2">
      <c r="A2087" t="str">
        <f t="shared" ca="1" si="160"/>
        <v>Basic</v>
      </c>
      <c r="B2087" t="str">
        <f t="shared" ca="1" si="161"/>
        <v>oral surgery</v>
      </c>
      <c r="C2087">
        <f t="shared" si="164"/>
        <v>115</v>
      </c>
      <c r="D2087" t="str">
        <f t="shared" ca="1" si="162"/>
        <v>Extraction and other surgery procedures, incl. pre- and post-operative care</v>
      </c>
      <c r="E2087">
        <f t="shared" ca="1" si="163"/>
        <v>9</v>
      </c>
    </row>
    <row r="2088" spans="1:5" x14ac:dyDescent="0.2">
      <c r="A2088" t="str">
        <f t="shared" ca="1" si="160"/>
        <v>Basic</v>
      </c>
      <c r="B2088" t="str">
        <f t="shared" ca="1" si="161"/>
        <v>basic restorative</v>
      </c>
      <c r="C2088">
        <f t="shared" si="164"/>
        <v>115</v>
      </c>
      <c r="D2088" t="str">
        <f t="shared" ca="1" si="162"/>
        <v>Fillings (amalgam "silver" and composite "white" non-molar)</v>
      </c>
      <c r="E2088">
        <f t="shared" ca="1" si="163"/>
        <v>8</v>
      </c>
    </row>
    <row r="2089" spans="1:5" x14ac:dyDescent="0.2">
      <c r="A2089" t="str">
        <f t="shared" ca="1" si="160"/>
        <v>Diagnostics and Preventative</v>
      </c>
      <c r="B2089" t="str">
        <f t="shared" ca="1" si="161"/>
        <v>Prophylaxis</v>
      </c>
      <c r="C2089">
        <f t="shared" si="164"/>
        <v>115</v>
      </c>
      <c r="D2089">
        <f t="shared" ca="1" si="162"/>
        <v>0</v>
      </c>
      <c r="E2089">
        <f t="shared" ca="1" si="163"/>
        <v>4</v>
      </c>
    </row>
    <row r="2090" spans="1:5" x14ac:dyDescent="0.2">
      <c r="A2090" t="str">
        <f t="shared" ca="1" si="160"/>
        <v>Basic</v>
      </c>
      <c r="B2090" t="str">
        <f t="shared" ca="1" si="161"/>
        <v>endodontics</v>
      </c>
      <c r="C2090">
        <f t="shared" si="164"/>
        <v>116</v>
      </c>
      <c r="D2090" t="str">
        <f t="shared" ca="1" si="162"/>
        <v>Root canal, pulpal therapy</v>
      </c>
      <c r="E2090">
        <f t="shared" ca="1" si="163"/>
        <v>10</v>
      </c>
    </row>
    <row r="2091" spans="1:5" x14ac:dyDescent="0.2">
      <c r="A2091" t="str">
        <f t="shared" ca="1" si="160"/>
        <v>Orthodontics</v>
      </c>
      <c r="B2091" t="str">
        <f t="shared" ca="1" si="161"/>
        <v>orthodontics</v>
      </c>
      <c r="C2091">
        <f t="shared" si="164"/>
        <v>116</v>
      </c>
      <c r="D2091" t="str">
        <f t="shared" ca="1" si="162"/>
        <v>For eligible dependents to age 19</v>
      </c>
      <c r="E2091">
        <f t="shared" ca="1" si="163"/>
        <v>17</v>
      </c>
    </row>
    <row r="2092" spans="1:5" x14ac:dyDescent="0.2">
      <c r="A2092" t="str">
        <f t="shared" ca="1" si="160"/>
        <v>Basic</v>
      </c>
      <c r="B2092" t="str">
        <f t="shared" ca="1" si="161"/>
        <v>non-surgical periodontics</v>
      </c>
      <c r="C2092">
        <f t="shared" si="164"/>
        <v>116</v>
      </c>
      <c r="D2092" t="str">
        <f t="shared" ca="1" si="162"/>
        <v xml:space="preserve">Non-surgical treatment of the gums and supporting structures of the teeth </v>
      </c>
      <c r="E2092">
        <f t="shared" ca="1" si="163"/>
        <v>12</v>
      </c>
    </row>
    <row r="2093" spans="1:5" x14ac:dyDescent="0.2">
      <c r="A2093" t="str">
        <f t="shared" ca="1" si="160"/>
        <v>Diagnostics and Preventative</v>
      </c>
      <c r="B2093" t="str">
        <f t="shared" ca="1" si="161"/>
        <v>Fluoride treatments</v>
      </c>
      <c r="C2093">
        <f t="shared" si="164"/>
        <v>116</v>
      </c>
      <c r="D2093">
        <f t="shared" ca="1" si="162"/>
        <v>0</v>
      </c>
      <c r="E2093">
        <f t="shared" ca="1" si="163"/>
        <v>5</v>
      </c>
    </row>
    <row r="2094" spans="1:5" x14ac:dyDescent="0.2">
      <c r="A2094" t="str">
        <f t="shared" ca="1" si="160"/>
        <v>Diagnostics and Preventative</v>
      </c>
      <c r="B2094" t="str">
        <f t="shared" ca="1" si="161"/>
        <v>Bitewing x-rays</v>
      </c>
      <c r="C2094">
        <f t="shared" si="164"/>
        <v>116</v>
      </c>
      <c r="D2094">
        <f t="shared" ca="1" si="162"/>
        <v>0</v>
      </c>
      <c r="E2094">
        <f t="shared" ca="1" si="163"/>
        <v>2</v>
      </c>
    </row>
    <row r="2095" spans="1:5" x14ac:dyDescent="0.2">
      <c r="A2095" t="str">
        <f t="shared" ca="1" si="160"/>
        <v>Major</v>
      </c>
      <c r="B2095" t="str">
        <f t="shared" ca="1" si="161"/>
        <v>prosthodontics</v>
      </c>
      <c r="C2095">
        <f t="shared" si="164"/>
        <v>116</v>
      </c>
      <c r="D2095" t="str">
        <f t="shared" ca="1" si="162"/>
        <v>Procedures for replacement of missing teeth by construction or repair of bridges and partial or complete dentures</v>
      </c>
      <c r="E2095">
        <f t="shared" ca="1" si="163"/>
        <v>15</v>
      </c>
    </row>
    <row r="2096" spans="1:5" x14ac:dyDescent="0.2">
      <c r="A2096" t="str">
        <f t="shared" ca="1" si="160"/>
        <v>Basic</v>
      </c>
      <c r="B2096" t="str">
        <f t="shared" ca="1" si="161"/>
        <v>endodontics</v>
      </c>
      <c r="C2096">
        <f t="shared" si="164"/>
        <v>116</v>
      </c>
      <c r="D2096" t="str">
        <f t="shared" ca="1" si="162"/>
        <v>Root canal, pulpal therapy</v>
      </c>
      <c r="E2096">
        <f t="shared" ca="1" si="163"/>
        <v>10</v>
      </c>
    </row>
    <row r="2097" spans="1:5" x14ac:dyDescent="0.2">
      <c r="A2097" t="str">
        <f t="shared" ca="1" si="160"/>
        <v>Basic</v>
      </c>
      <c r="B2097" t="str">
        <f t="shared" ca="1" si="161"/>
        <v>general anesthesia</v>
      </c>
      <c r="C2097">
        <f t="shared" si="164"/>
        <v>116</v>
      </c>
      <c r="D2097" t="str">
        <f t="shared" ca="1" si="162"/>
        <v>Covered when used in conjunction with covered oral surgical procedures</v>
      </c>
      <c r="E2097">
        <f t="shared" ca="1" si="163"/>
        <v>13</v>
      </c>
    </row>
    <row r="2098" spans="1:5" x14ac:dyDescent="0.2">
      <c r="A2098" t="str">
        <f t="shared" ca="1" si="160"/>
        <v>Basic</v>
      </c>
      <c r="B2098" t="str">
        <f t="shared" ca="1" si="161"/>
        <v>surgical periodontics</v>
      </c>
      <c r="C2098">
        <f t="shared" si="164"/>
        <v>116</v>
      </c>
      <c r="D2098" t="str">
        <f t="shared" ca="1" si="162"/>
        <v>Surgical treatment of the gums and supporting structures of the teeth</v>
      </c>
      <c r="E2098">
        <f t="shared" ca="1" si="163"/>
        <v>11</v>
      </c>
    </row>
    <row r="2099" spans="1:5" x14ac:dyDescent="0.2">
      <c r="A2099" t="str">
        <f t="shared" ca="1" si="160"/>
        <v>Basic</v>
      </c>
      <c r="B2099" t="str">
        <f t="shared" ca="1" si="161"/>
        <v>endodontics</v>
      </c>
      <c r="C2099">
        <f t="shared" si="164"/>
        <v>116</v>
      </c>
      <c r="D2099" t="str">
        <f t="shared" ca="1" si="162"/>
        <v>Root canal, pulpal therapy</v>
      </c>
      <c r="E2099">
        <f t="shared" ca="1" si="163"/>
        <v>10</v>
      </c>
    </row>
    <row r="2100" spans="1:5" x14ac:dyDescent="0.2">
      <c r="A2100" t="str">
        <f t="shared" ca="1" si="160"/>
        <v>Major</v>
      </c>
      <c r="B2100" t="str">
        <f t="shared" ca="1" si="161"/>
        <v>temporomandibular joint dysfunction</v>
      </c>
      <c r="C2100">
        <f t="shared" si="164"/>
        <v>116</v>
      </c>
      <c r="D2100" t="str">
        <f t="shared" ca="1" si="162"/>
        <v>Services relating to hinging joints of the jaw</v>
      </c>
      <c r="E2100">
        <f t="shared" ca="1" si="163"/>
        <v>16</v>
      </c>
    </row>
    <row r="2101" spans="1:5" x14ac:dyDescent="0.2">
      <c r="A2101" t="str">
        <f t="shared" ca="1" si="160"/>
        <v>Diagnostics and Preventative</v>
      </c>
      <c r="B2101" t="str">
        <f t="shared" ca="1" si="161"/>
        <v>Space Maintainers</v>
      </c>
      <c r="C2101">
        <f t="shared" si="164"/>
        <v>116</v>
      </c>
      <c r="D2101">
        <f t="shared" ca="1" si="162"/>
        <v>0</v>
      </c>
      <c r="E2101">
        <f t="shared" ca="1" si="163"/>
        <v>7</v>
      </c>
    </row>
    <row r="2102" spans="1:5" x14ac:dyDescent="0.2">
      <c r="A2102" t="str">
        <f t="shared" ca="1" si="160"/>
        <v>Diagnostics and Preventative</v>
      </c>
      <c r="B2102" t="str">
        <f t="shared" ca="1" si="161"/>
        <v>Full-mouth x-ray</v>
      </c>
      <c r="C2102">
        <f t="shared" si="164"/>
        <v>116</v>
      </c>
      <c r="D2102">
        <f t="shared" ca="1" si="162"/>
        <v>0</v>
      </c>
      <c r="E2102">
        <f t="shared" ca="1" si="163"/>
        <v>3</v>
      </c>
    </row>
    <row r="2103" spans="1:5" x14ac:dyDescent="0.2">
      <c r="A2103" t="str">
        <f t="shared" ca="1" si="160"/>
        <v>Diagnostics and Preventative</v>
      </c>
      <c r="B2103" t="str">
        <f t="shared" ca="1" si="161"/>
        <v>Full-mouth x-ray</v>
      </c>
      <c r="C2103">
        <f t="shared" si="164"/>
        <v>116</v>
      </c>
      <c r="D2103">
        <f t="shared" ca="1" si="162"/>
        <v>0</v>
      </c>
      <c r="E2103">
        <f t="shared" ca="1" si="163"/>
        <v>3</v>
      </c>
    </row>
    <row r="2104" spans="1:5" x14ac:dyDescent="0.2">
      <c r="A2104" t="str">
        <f t="shared" ca="1" si="160"/>
        <v>Basic</v>
      </c>
      <c r="B2104" t="str">
        <f t="shared" ca="1" si="161"/>
        <v>surgical periodontics</v>
      </c>
      <c r="C2104">
        <f t="shared" si="164"/>
        <v>116</v>
      </c>
      <c r="D2104" t="str">
        <f t="shared" ca="1" si="162"/>
        <v>Surgical treatment of the gums and supporting structures of the teeth</v>
      </c>
      <c r="E2104">
        <f t="shared" ca="1" si="163"/>
        <v>11</v>
      </c>
    </row>
    <row r="2105" spans="1:5" x14ac:dyDescent="0.2">
      <c r="A2105" t="str">
        <f t="shared" ca="1" si="160"/>
        <v>Basic</v>
      </c>
      <c r="B2105" t="str">
        <f t="shared" ca="1" si="161"/>
        <v>endodontics</v>
      </c>
      <c r="C2105">
        <f t="shared" si="164"/>
        <v>116</v>
      </c>
      <c r="D2105" t="str">
        <f t="shared" ca="1" si="162"/>
        <v>Root canal, pulpal therapy</v>
      </c>
      <c r="E2105">
        <f t="shared" ca="1" si="163"/>
        <v>10</v>
      </c>
    </row>
    <row r="2106" spans="1:5" x14ac:dyDescent="0.2">
      <c r="A2106" t="str">
        <f t="shared" ca="1" si="160"/>
        <v>Basic</v>
      </c>
      <c r="B2106" t="str">
        <f t="shared" ca="1" si="161"/>
        <v>general anesthesia</v>
      </c>
      <c r="C2106">
        <f t="shared" si="164"/>
        <v>116</v>
      </c>
      <c r="D2106" t="str">
        <f t="shared" ca="1" si="162"/>
        <v>Covered when used in conjunction with covered oral surgical procedures</v>
      </c>
      <c r="E2106">
        <f t="shared" ca="1" si="163"/>
        <v>13</v>
      </c>
    </row>
    <row r="2107" spans="1:5" x14ac:dyDescent="0.2">
      <c r="A2107" t="str">
        <f t="shared" ca="1" si="160"/>
        <v>Diagnostics and Preventative</v>
      </c>
      <c r="B2107" t="str">
        <f t="shared" ca="1" si="161"/>
        <v>Prophylaxis</v>
      </c>
      <c r="C2107">
        <f t="shared" si="164"/>
        <v>116</v>
      </c>
      <c r="D2107">
        <f t="shared" ca="1" si="162"/>
        <v>0</v>
      </c>
      <c r="E2107">
        <f t="shared" ca="1" si="163"/>
        <v>4</v>
      </c>
    </row>
    <row r="2108" spans="1:5" x14ac:dyDescent="0.2">
      <c r="A2108" t="str">
        <f t="shared" ca="1" si="160"/>
        <v>Other</v>
      </c>
      <c r="B2108" t="str">
        <f t="shared" ca="1" si="161"/>
        <v>Implants</v>
      </c>
      <c r="C2108">
        <f t="shared" si="164"/>
        <v>117</v>
      </c>
      <c r="D2108" t="str">
        <f t="shared" ca="1" si="162"/>
        <v>Implant dental work</v>
      </c>
      <c r="E2108">
        <f t="shared" ca="1" si="163"/>
        <v>18</v>
      </c>
    </row>
    <row r="2109" spans="1:5" x14ac:dyDescent="0.2">
      <c r="A2109" t="str">
        <f t="shared" ca="1" si="160"/>
        <v>Diagnostics and Preventative</v>
      </c>
      <c r="B2109" t="str">
        <f t="shared" ca="1" si="161"/>
        <v>Periodic Exams</v>
      </c>
      <c r="C2109">
        <f t="shared" si="164"/>
        <v>117</v>
      </c>
      <c r="D2109">
        <f t="shared" ca="1" si="162"/>
        <v>0</v>
      </c>
      <c r="E2109">
        <f t="shared" ca="1" si="163"/>
        <v>1</v>
      </c>
    </row>
    <row r="2110" spans="1:5" x14ac:dyDescent="0.2">
      <c r="A2110" t="str">
        <f t="shared" ca="1" si="160"/>
        <v>Basic</v>
      </c>
      <c r="B2110" t="str">
        <f t="shared" ca="1" si="161"/>
        <v>general anesthesia</v>
      </c>
      <c r="C2110">
        <f t="shared" si="164"/>
        <v>117</v>
      </c>
      <c r="D2110" t="str">
        <f t="shared" ca="1" si="162"/>
        <v>Covered when used in conjunction with covered oral surgical procedures</v>
      </c>
      <c r="E2110">
        <f t="shared" ca="1" si="163"/>
        <v>13</v>
      </c>
    </row>
    <row r="2111" spans="1:5" x14ac:dyDescent="0.2">
      <c r="A2111" t="str">
        <f t="shared" ca="1" si="160"/>
        <v>Basic</v>
      </c>
      <c r="B2111" t="str">
        <f t="shared" ca="1" si="161"/>
        <v>general anesthesia</v>
      </c>
      <c r="C2111">
        <f t="shared" si="164"/>
        <v>117</v>
      </c>
      <c r="D2111" t="str">
        <f t="shared" ca="1" si="162"/>
        <v>Covered when used in conjunction with covered oral surgical procedures</v>
      </c>
      <c r="E2111">
        <f t="shared" ca="1" si="163"/>
        <v>13</v>
      </c>
    </row>
    <row r="2112" spans="1:5" x14ac:dyDescent="0.2">
      <c r="A2112" t="str">
        <f t="shared" ca="1" si="160"/>
        <v>Other</v>
      </c>
      <c r="B2112" t="str">
        <f t="shared" ca="1" si="161"/>
        <v>Implants</v>
      </c>
      <c r="C2112">
        <f t="shared" si="164"/>
        <v>117</v>
      </c>
      <c r="D2112" t="str">
        <f t="shared" ca="1" si="162"/>
        <v>Implant dental work</v>
      </c>
      <c r="E2112">
        <f t="shared" ca="1" si="163"/>
        <v>18</v>
      </c>
    </row>
    <row r="2113" spans="1:5" x14ac:dyDescent="0.2">
      <c r="A2113" t="str">
        <f t="shared" ca="1" si="160"/>
        <v>Orthodontics</v>
      </c>
      <c r="B2113" t="str">
        <f t="shared" ca="1" si="161"/>
        <v>orthodontics</v>
      </c>
      <c r="C2113">
        <f t="shared" si="164"/>
        <v>117</v>
      </c>
      <c r="D2113" t="str">
        <f t="shared" ca="1" si="162"/>
        <v>For eligible dependents to age 19</v>
      </c>
      <c r="E2113">
        <f t="shared" ca="1" si="163"/>
        <v>17</v>
      </c>
    </row>
    <row r="2114" spans="1:5" x14ac:dyDescent="0.2">
      <c r="A2114" t="str">
        <f t="shared" ref="A2114:A2177" ca="1" si="165">INDEX(services,E2114,1)</f>
        <v>Diagnostics and Preventative</v>
      </c>
      <c r="B2114" t="str">
        <f t="shared" ref="B2114:B2177" ca="1" si="166">INDEX(services,E2114,2)</f>
        <v>Bitewing x-rays</v>
      </c>
      <c r="C2114">
        <f t="shared" si="164"/>
        <v>117</v>
      </c>
      <c r="D2114">
        <f t="shared" ref="D2114:D2177" ca="1" si="167">INDEX(services,E2114,3)</f>
        <v>0</v>
      </c>
      <c r="E2114">
        <f t="shared" ref="E2114:E2177" ca="1" si="168">RANDBETWEEN(1,ROWS(services))</f>
        <v>2</v>
      </c>
    </row>
    <row r="2115" spans="1:5" x14ac:dyDescent="0.2">
      <c r="A2115" t="str">
        <f t="shared" ca="1" si="165"/>
        <v>Major</v>
      </c>
      <c r="B2115" t="str">
        <f t="shared" ca="1" si="166"/>
        <v>major restorative</v>
      </c>
      <c r="C2115">
        <f t="shared" si="164"/>
        <v>117</v>
      </c>
      <c r="D2115" t="str">
        <f t="shared" ca="1" si="167"/>
        <v>Single crowns, inlays, onlays</v>
      </c>
      <c r="E2115">
        <f t="shared" ca="1" si="168"/>
        <v>14</v>
      </c>
    </row>
    <row r="2116" spans="1:5" x14ac:dyDescent="0.2">
      <c r="A2116" t="str">
        <f t="shared" ca="1" si="165"/>
        <v>Diagnostics and Preventative</v>
      </c>
      <c r="B2116" t="str">
        <f t="shared" ca="1" si="166"/>
        <v>Space Maintainers</v>
      </c>
      <c r="C2116">
        <f t="shared" ref="C2116:C2179" si="169">IF(MOD(ROW(C2116)-2,18)&lt;&gt;0,C2115,C2115+1)</f>
        <v>117</v>
      </c>
      <c r="D2116">
        <f t="shared" ca="1" si="167"/>
        <v>0</v>
      </c>
      <c r="E2116">
        <f t="shared" ca="1" si="168"/>
        <v>7</v>
      </c>
    </row>
    <row r="2117" spans="1:5" x14ac:dyDescent="0.2">
      <c r="A2117" t="str">
        <f t="shared" ca="1" si="165"/>
        <v>Basic</v>
      </c>
      <c r="B2117" t="str">
        <f t="shared" ca="1" si="166"/>
        <v>oral surgery</v>
      </c>
      <c r="C2117">
        <f t="shared" si="169"/>
        <v>117</v>
      </c>
      <c r="D2117" t="str">
        <f t="shared" ca="1" si="167"/>
        <v>Extraction and other surgery procedures, incl. pre- and post-operative care</v>
      </c>
      <c r="E2117">
        <f t="shared" ca="1" si="168"/>
        <v>9</v>
      </c>
    </row>
    <row r="2118" spans="1:5" x14ac:dyDescent="0.2">
      <c r="A2118" t="str">
        <f t="shared" ca="1" si="165"/>
        <v>Basic</v>
      </c>
      <c r="B2118" t="str">
        <f t="shared" ca="1" si="166"/>
        <v>non-surgical periodontics</v>
      </c>
      <c r="C2118">
        <f t="shared" si="169"/>
        <v>117</v>
      </c>
      <c r="D2118" t="str">
        <f t="shared" ca="1" si="167"/>
        <v xml:space="preserve">Non-surgical treatment of the gums and supporting structures of the teeth </v>
      </c>
      <c r="E2118">
        <f t="shared" ca="1" si="168"/>
        <v>12</v>
      </c>
    </row>
    <row r="2119" spans="1:5" x14ac:dyDescent="0.2">
      <c r="A2119" t="str">
        <f t="shared" ca="1" si="165"/>
        <v>Major</v>
      </c>
      <c r="B2119" t="str">
        <f t="shared" ca="1" si="166"/>
        <v>prosthodontics</v>
      </c>
      <c r="C2119">
        <f t="shared" si="169"/>
        <v>117</v>
      </c>
      <c r="D2119" t="str">
        <f t="shared" ca="1" si="167"/>
        <v>Procedures for replacement of missing teeth by construction or repair of bridges and partial or complete dentures</v>
      </c>
      <c r="E2119">
        <f t="shared" ca="1" si="168"/>
        <v>15</v>
      </c>
    </row>
    <row r="2120" spans="1:5" x14ac:dyDescent="0.2">
      <c r="A2120" t="str">
        <f t="shared" ca="1" si="165"/>
        <v>Diagnostics and Preventative</v>
      </c>
      <c r="B2120" t="str">
        <f t="shared" ca="1" si="166"/>
        <v>Prophylaxis</v>
      </c>
      <c r="C2120">
        <f t="shared" si="169"/>
        <v>117</v>
      </c>
      <c r="D2120">
        <f t="shared" ca="1" si="167"/>
        <v>0</v>
      </c>
      <c r="E2120">
        <f t="shared" ca="1" si="168"/>
        <v>4</v>
      </c>
    </row>
    <row r="2121" spans="1:5" x14ac:dyDescent="0.2">
      <c r="A2121" t="str">
        <f t="shared" ca="1" si="165"/>
        <v>Diagnostics and Preventative</v>
      </c>
      <c r="B2121" t="str">
        <f t="shared" ca="1" si="166"/>
        <v>Space Maintainers</v>
      </c>
      <c r="C2121">
        <f t="shared" si="169"/>
        <v>117</v>
      </c>
      <c r="D2121">
        <f t="shared" ca="1" si="167"/>
        <v>0</v>
      </c>
      <c r="E2121">
        <f t="shared" ca="1" si="168"/>
        <v>7</v>
      </c>
    </row>
    <row r="2122" spans="1:5" x14ac:dyDescent="0.2">
      <c r="A2122" t="str">
        <f t="shared" ca="1" si="165"/>
        <v>Diagnostics and Preventative</v>
      </c>
      <c r="B2122" t="str">
        <f t="shared" ca="1" si="166"/>
        <v>Bitewing x-rays</v>
      </c>
      <c r="C2122">
        <f t="shared" si="169"/>
        <v>117</v>
      </c>
      <c r="D2122">
        <f t="shared" ca="1" si="167"/>
        <v>0</v>
      </c>
      <c r="E2122">
        <f t="shared" ca="1" si="168"/>
        <v>2</v>
      </c>
    </row>
    <row r="2123" spans="1:5" x14ac:dyDescent="0.2">
      <c r="A2123" t="str">
        <f t="shared" ca="1" si="165"/>
        <v>Major</v>
      </c>
      <c r="B2123" t="str">
        <f t="shared" ca="1" si="166"/>
        <v>prosthodontics</v>
      </c>
      <c r="C2123">
        <f t="shared" si="169"/>
        <v>117</v>
      </c>
      <c r="D2123" t="str">
        <f t="shared" ca="1" si="167"/>
        <v>Procedures for replacement of missing teeth by construction or repair of bridges and partial or complete dentures</v>
      </c>
      <c r="E2123">
        <f t="shared" ca="1" si="168"/>
        <v>15</v>
      </c>
    </row>
    <row r="2124" spans="1:5" x14ac:dyDescent="0.2">
      <c r="A2124" t="str">
        <f t="shared" ca="1" si="165"/>
        <v>Diagnostics and Preventative</v>
      </c>
      <c r="B2124" t="str">
        <f t="shared" ca="1" si="166"/>
        <v>Periodic Exams</v>
      </c>
      <c r="C2124">
        <f t="shared" si="169"/>
        <v>117</v>
      </c>
      <c r="D2124">
        <f t="shared" ca="1" si="167"/>
        <v>0</v>
      </c>
      <c r="E2124">
        <f t="shared" ca="1" si="168"/>
        <v>1</v>
      </c>
    </row>
    <row r="2125" spans="1:5" x14ac:dyDescent="0.2">
      <c r="A2125" t="str">
        <f t="shared" ca="1" si="165"/>
        <v>Basic</v>
      </c>
      <c r="B2125" t="str">
        <f t="shared" ca="1" si="166"/>
        <v>general anesthesia</v>
      </c>
      <c r="C2125">
        <f t="shared" si="169"/>
        <v>117</v>
      </c>
      <c r="D2125" t="str">
        <f t="shared" ca="1" si="167"/>
        <v>Covered when used in conjunction with covered oral surgical procedures</v>
      </c>
      <c r="E2125">
        <f t="shared" ca="1" si="168"/>
        <v>13</v>
      </c>
    </row>
    <row r="2126" spans="1:5" x14ac:dyDescent="0.2">
      <c r="A2126" t="str">
        <f t="shared" ca="1" si="165"/>
        <v>Diagnostics and Preventative</v>
      </c>
      <c r="B2126" t="str">
        <f t="shared" ca="1" si="166"/>
        <v>Fluoride treatments</v>
      </c>
      <c r="C2126">
        <f t="shared" si="169"/>
        <v>118</v>
      </c>
      <c r="D2126">
        <f t="shared" ca="1" si="167"/>
        <v>0</v>
      </c>
      <c r="E2126">
        <f t="shared" ca="1" si="168"/>
        <v>5</v>
      </c>
    </row>
    <row r="2127" spans="1:5" x14ac:dyDescent="0.2">
      <c r="A2127" t="str">
        <f t="shared" ca="1" si="165"/>
        <v>Diagnostics and Preventative</v>
      </c>
      <c r="B2127" t="str">
        <f t="shared" ca="1" si="166"/>
        <v>Fluoride treatments</v>
      </c>
      <c r="C2127">
        <f t="shared" si="169"/>
        <v>118</v>
      </c>
      <c r="D2127">
        <f t="shared" ca="1" si="167"/>
        <v>0</v>
      </c>
      <c r="E2127">
        <f t="shared" ca="1" si="168"/>
        <v>5</v>
      </c>
    </row>
    <row r="2128" spans="1:5" x14ac:dyDescent="0.2">
      <c r="A2128" t="str">
        <f t="shared" ca="1" si="165"/>
        <v>Basic</v>
      </c>
      <c r="B2128" t="str">
        <f t="shared" ca="1" si="166"/>
        <v>non-surgical periodontics</v>
      </c>
      <c r="C2128">
        <f t="shared" si="169"/>
        <v>118</v>
      </c>
      <c r="D2128" t="str">
        <f t="shared" ca="1" si="167"/>
        <v xml:space="preserve">Non-surgical treatment of the gums and supporting structures of the teeth </v>
      </c>
      <c r="E2128">
        <f t="shared" ca="1" si="168"/>
        <v>12</v>
      </c>
    </row>
    <row r="2129" spans="1:5" x14ac:dyDescent="0.2">
      <c r="A2129" t="str">
        <f t="shared" ca="1" si="165"/>
        <v>Basic</v>
      </c>
      <c r="B2129" t="str">
        <f t="shared" ca="1" si="166"/>
        <v>endodontics</v>
      </c>
      <c r="C2129">
        <f t="shared" si="169"/>
        <v>118</v>
      </c>
      <c r="D2129" t="str">
        <f t="shared" ca="1" si="167"/>
        <v>Root canal, pulpal therapy</v>
      </c>
      <c r="E2129">
        <f t="shared" ca="1" si="168"/>
        <v>10</v>
      </c>
    </row>
    <row r="2130" spans="1:5" x14ac:dyDescent="0.2">
      <c r="A2130" t="str">
        <f t="shared" ca="1" si="165"/>
        <v>Other</v>
      </c>
      <c r="B2130" t="str">
        <f t="shared" ca="1" si="166"/>
        <v>Implants</v>
      </c>
      <c r="C2130">
        <f t="shared" si="169"/>
        <v>118</v>
      </c>
      <c r="D2130" t="str">
        <f t="shared" ca="1" si="167"/>
        <v>Implant dental work</v>
      </c>
      <c r="E2130">
        <f t="shared" ca="1" si="168"/>
        <v>18</v>
      </c>
    </row>
    <row r="2131" spans="1:5" x14ac:dyDescent="0.2">
      <c r="A2131" t="str">
        <f t="shared" ca="1" si="165"/>
        <v>Basic</v>
      </c>
      <c r="B2131" t="str">
        <f t="shared" ca="1" si="166"/>
        <v>endodontics</v>
      </c>
      <c r="C2131">
        <f t="shared" si="169"/>
        <v>118</v>
      </c>
      <c r="D2131" t="str">
        <f t="shared" ca="1" si="167"/>
        <v>Root canal, pulpal therapy</v>
      </c>
      <c r="E2131">
        <f t="shared" ca="1" si="168"/>
        <v>10</v>
      </c>
    </row>
    <row r="2132" spans="1:5" x14ac:dyDescent="0.2">
      <c r="A2132" t="str">
        <f t="shared" ca="1" si="165"/>
        <v>Diagnostics and Preventative</v>
      </c>
      <c r="B2132" t="str">
        <f t="shared" ca="1" si="166"/>
        <v>Full-mouth x-ray</v>
      </c>
      <c r="C2132">
        <f t="shared" si="169"/>
        <v>118</v>
      </c>
      <c r="D2132">
        <f t="shared" ca="1" si="167"/>
        <v>0</v>
      </c>
      <c r="E2132">
        <f t="shared" ca="1" si="168"/>
        <v>3</v>
      </c>
    </row>
    <row r="2133" spans="1:5" x14ac:dyDescent="0.2">
      <c r="A2133" t="str">
        <f t="shared" ca="1" si="165"/>
        <v>Diagnostics and Preventative</v>
      </c>
      <c r="B2133" t="str">
        <f t="shared" ca="1" si="166"/>
        <v>Fluoride treatments</v>
      </c>
      <c r="C2133">
        <f t="shared" si="169"/>
        <v>118</v>
      </c>
      <c r="D2133">
        <f t="shared" ca="1" si="167"/>
        <v>0</v>
      </c>
      <c r="E2133">
        <f t="shared" ca="1" si="168"/>
        <v>5</v>
      </c>
    </row>
    <row r="2134" spans="1:5" x14ac:dyDescent="0.2">
      <c r="A2134" t="str">
        <f t="shared" ca="1" si="165"/>
        <v>Diagnostics and Preventative</v>
      </c>
      <c r="B2134" t="str">
        <f t="shared" ca="1" si="166"/>
        <v>Periodic Exams</v>
      </c>
      <c r="C2134">
        <f t="shared" si="169"/>
        <v>118</v>
      </c>
      <c r="D2134">
        <f t="shared" ca="1" si="167"/>
        <v>0</v>
      </c>
      <c r="E2134">
        <f t="shared" ca="1" si="168"/>
        <v>1</v>
      </c>
    </row>
    <row r="2135" spans="1:5" x14ac:dyDescent="0.2">
      <c r="A2135" t="str">
        <f t="shared" ca="1" si="165"/>
        <v>Basic</v>
      </c>
      <c r="B2135" t="str">
        <f t="shared" ca="1" si="166"/>
        <v>surgical periodontics</v>
      </c>
      <c r="C2135">
        <f t="shared" si="169"/>
        <v>118</v>
      </c>
      <c r="D2135" t="str">
        <f t="shared" ca="1" si="167"/>
        <v>Surgical treatment of the gums and supporting structures of the teeth</v>
      </c>
      <c r="E2135">
        <f t="shared" ca="1" si="168"/>
        <v>11</v>
      </c>
    </row>
    <row r="2136" spans="1:5" x14ac:dyDescent="0.2">
      <c r="A2136" t="str">
        <f t="shared" ca="1" si="165"/>
        <v>Basic</v>
      </c>
      <c r="B2136" t="str">
        <f t="shared" ca="1" si="166"/>
        <v>endodontics</v>
      </c>
      <c r="C2136">
        <f t="shared" si="169"/>
        <v>118</v>
      </c>
      <c r="D2136" t="str">
        <f t="shared" ca="1" si="167"/>
        <v>Root canal, pulpal therapy</v>
      </c>
      <c r="E2136">
        <f t="shared" ca="1" si="168"/>
        <v>10</v>
      </c>
    </row>
    <row r="2137" spans="1:5" x14ac:dyDescent="0.2">
      <c r="A2137" t="str">
        <f t="shared" ca="1" si="165"/>
        <v>Basic</v>
      </c>
      <c r="B2137" t="str">
        <f t="shared" ca="1" si="166"/>
        <v>surgical periodontics</v>
      </c>
      <c r="C2137">
        <f t="shared" si="169"/>
        <v>118</v>
      </c>
      <c r="D2137" t="str">
        <f t="shared" ca="1" si="167"/>
        <v>Surgical treatment of the gums and supporting structures of the teeth</v>
      </c>
      <c r="E2137">
        <f t="shared" ca="1" si="168"/>
        <v>11</v>
      </c>
    </row>
    <row r="2138" spans="1:5" x14ac:dyDescent="0.2">
      <c r="A2138" t="str">
        <f t="shared" ca="1" si="165"/>
        <v>Diagnostics and Preventative</v>
      </c>
      <c r="B2138" t="str">
        <f t="shared" ca="1" si="166"/>
        <v>Fluoride treatments</v>
      </c>
      <c r="C2138">
        <f t="shared" si="169"/>
        <v>118</v>
      </c>
      <c r="D2138">
        <f t="shared" ca="1" si="167"/>
        <v>0</v>
      </c>
      <c r="E2138">
        <f t="shared" ca="1" si="168"/>
        <v>5</v>
      </c>
    </row>
    <row r="2139" spans="1:5" x14ac:dyDescent="0.2">
      <c r="A2139" t="str">
        <f t="shared" ca="1" si="165"/>
        <v>Diagnostics and Preventative</v>
      </c>
      <c r="B2139" t="str">
        <f t="shared" ca="1" si="166"/>
        <v>Prophylaxis</v>
      </c>
      <c r="C2139">
        <f t="shared" si="169"/>
        <v>118</v>
      </c>
      <c r="D2139">
        <f t="shared" ca="1" si="167"/>
        <v>0</v>
      </c>
      <c r="E2139">
        <f t="shared" ca="1" si="168"/>
        <v>4</v>
      </c>
    </row>
    <row r="2140" spans="1:5" x14ac:dyDescent="0.2">
      <c r="A2140" t="str">
        <f t="shared" ca="1" si="165"/>
        <v>Basic</v>
      </c>
      <c r="B2140" t="str">
        <f t="shared" ca="1" si="166"/>
        <v>surgical periodontics</v>
      </c>
      <c r="C2140">
        <f t="shared" si="169"/>
        <v>118</v>
      </c>
      <c r="D2140" t="str">
        <f t="shared" ca="1" si="167"/>
        <v>Surgical treatment of the gums and supporting structures of the teeth</v>
      </c>
      <c r="E2140">
        <f t="shared" ca="1" si="168"/>
        <v>11</v>
      </c>
    </row>
    <row r="2141" spans="1:5" x14ac:dyDescent="0.2">
      <c r="A2141" t="str">
        <f t="shared" ca="1" si="165"/>
        <v>Diagnostics and Preventative</v>
      </c>
      <c r="B2141" t="str">
        <f t="shared" ca="1" si="166"/>
        <v>Full-mouth x-ray</v>
      </c>
      <c r="C2141">
        <f t="shared" si="169"/>
        <v>118</v>
      </c>
      <c r="D2141">
        <f t="shared" ca="1" si="167"/>
        <v>0</v>
      </c>
      <c r="E2141">
        <f t="shared" ca="1" si="168"/>
        <v>3</v>
      </c>
    </row>
    <row r="2142" spans="1:5" x14ac:dyDescent="0.2">
      <c r="A2142" t="str">
        <f t="shared" ca="1" si="165"/>
        <v>Diagnostics and Preventative</v>
      </c>
      <c r="B2142" t="str">
        <f t="shared" ca="1" si="166"/>
        <v>Periodic Exams</v>
      </c>
      <c r="C2142">
        <f t="shared" si="169"/>
        <v>118</v>
      </c>
      <c r="D2142">
        <f t="shared" ca="1" si="167"/>
        <v>0</v>
      </c>
      <c r="E2142">
        <f t="shared" ca="1" si="168"/>
        <v>1</v>
      </c>
    </row>
    <row r="2143" spans="1:5" x14ac:dyDescent="0.2">
      <c r="A2143" t="str">
        <f t="shared" ca="1" si="165"/>
        <v>Basic</v>
      </c>
      <c r="B2143" t="str">
        <f t="shared" ca="1" si="166"/>
        <v>non-surgical periodontics</v>
      </c>
      <c r="C2143">
        <f t="shared" si="169"/>
        <v>118</v>
      </c>
      <c r="D2143" t="str">
        <f t="shared" ca="1" si="167"/>
        <v xml:space="preserve">Non-surgical treatment of the gums and supporting structures of the teeth </v>
      </c>
      <c r="E2143">
        <f t="shared" ca="1" si="168"/>
        <v>12</v>
      </c>
    </row>
    <row r="2144" spans="1:5" x14ac:dyDescent="0.2">
      <c r="A2144" t="str">
        <f t="shared" ca="1" si="165"/>
        <v>Basic</v>
      </c>
      <c r="B2144" t="str">
        <f t="shared" ca="1" si="166"/>
        <v>surgical periodontics</v>
      </c>
      <c r="C2144">
        <f t="shared" si="169"/>
        <v>119</v>
      </c>
      <c r="D2144" t="str">
        <f t="shared" ca="1" si="167"/>
        <v>Surgical treatment of the gums and supporting structures of the teeth</v>
      </c>
      <c r="E2144">
        <f t="shared" ca="1" si="168"/>
        <v>11</v>
      </c>
    </row>
    <row r="2145" spans="1:5" x14ac:dyDescent="0.2">
      <c r="A2145" t="str">
        <f t="shared" ca="1" si="165"/>
        <v>Other</v>
      </c>
      <c r="B2145" t="str">
        <f t="shared" ca="1" si="166"/>
        <v>Implants</v>
      </c>
      <c r="C2145">
        <f t="shared" si="169"/>
        <v>119</v>
      </c>
      <c r="D2145" t="str">
        <f t="shared" ca="1" si="167"/>
        <v>Implant dental work</v>
      </c>
      <c r="E2145">
        <f t="shared" ca="1" si="168"/>
        <v>18</v>
      </c>
    </row>
    <row r="2146" spans="1:5" x14ac:dyDescent="0.2">
      <c r="A2146" t="str">
        <f t="shared" ca="1" si="165"/>
        <v>Other</v>
      </c>
      <c r="B2146" t="str">
        <f t="shared" ca="1" si="166"/>
        <v>Implants</v>
      </c>
      <c r="C2146">
        <f t="shared" si="169"/>
        <v>119</v>
      </c>
      <c r="D2146" t="str">
        <f t="shared" ca="1" si="167"/>
        <v>Implant dental work</v>
      </c>
      <c r="E2146">
        <f t="shared" ca="1" si="168"/>
        <v>18</v>
      </c>
    </row>
    <row r="2147" spans="1:5" x14ac:dyDescent="0.2">
      <c r="A2147" t="str">
        <f t="shared" ca="1" si="165"/>
        <v>Diagnostics and Preventative</v>
      </c>
      <c r="B2147" t="str">
        <f t="shared" ca="1" si="166"/>
        <v>Fluoride treatments</v>
      </c>
      <c r="C2147">
        <f t="shared" si="169"/>
        <v>119</v>
      </c>
      <c r="D2147">
        <f t="shared" ca="1" si="167"/>
        <v>0</v>
      </c>
      <c r="E2147">
        <f t="shared" ca="1" si="168"/>
        <v>5</v>
      </c>
    </row>
    <row r="2148" spans="1:5" x14ac:dyDescent="0.2">
      <c r="A2148" t="str">
        <f t="shared" ca="1" si="165"/>
        <v>Diagnostics and Preventative</v>
      </c>
      <c r="B2148" t="str">
        <f t="shared" ca="1" si="166"/>
        <v>Full-mouth x-ray</v>
      </c>
      <c r="C2148">
        <f t="shared" si="169"/>
        <v>119</v>
      </c>
      <c r="D2148">
        <f t="shared" ca="1" si="167"/>
        <v>0</v>
      </c>
      <c r="E2148">
        <f t="shared" ca="1" si="168"/>
        <v>3</v>
      </c>
    </row>
    <row r="2149" spans="1:5" x14ac:dyDescent="0.2">
      <c r="A2149" t="str">
        <f t="shared" ca="1" si="165"/>
        <v>Diagnostics and Preventative</v>
      </c>
      <c r="B2149" t="str">
        <f t="shared" ca="1" si="166"/>
        <v>Fluoride treatments</v>
      </c>
      <c r="C2149">
        <f t="shared" si="169"/>
        <v>119</v>
      </c>
      <c r="D2149">
        <f t="shared" ca="1" si="167"/>
        <v>0</v>
      </c>
      <c r="E2149">
        <f t="shared" ca="1" si="168"/>
        <v>5</v>
      </c>
    </row>
    <row r="2150" spans="1:5" x14ac:dyDescent="0.2">
      <c r="A2150" t="str">
        <f t="shared" ca="1" si="165"/>
        <v>Basic</v>
      </c>
      <c r="B2150" t="str">
        <f t="shared" ca="1" si="166"/>
        <v>oral surgery</v>
      </c>
      <c r="C2150">
        <f t="shared" si="169"/>
        <v>119</v>
      </c>
      <c r="D2150" t="str">
        <f t="shared" ca="1" si="167"/>
        <v>Extraction and other surgery procedures, incl. pre- and post-operative care</v>
      </c>
      <c r="E2150">
        <f t="shared" ca="1" si="168"/>
        <v>9</v>
      </c>
    </row>
    <row r="2151" spans="1:5" x14ac:dyDescent="0.2">
      <c r="A2151" t="str">
        <f t="shared" ca="1" si="165"/>
        <v>Diagnostics and Preventative</v>
      </c>
      <c r="B2151" t="str">
        <f t="shared" ca="1" si="166"/>
        <v>Full-mouth x-ray</v>
      </c>
      <c r="C2151">
        <f t="shared" si="169"/>
        <v>119</v>
      </c>
      <c r="D2151">
        <f t="shared" ca="1" si="167"/>
        <v>0</v>
      </c>
      <c r="E2151">
        <f t="shared" ca="1" si="168"/>
        <v>3</v>
      </c>
    </row>
    <row r="2152" spans="1:5" x14ac:dyDescent="0.2">
      <c r="A2152" t="str">
        <f t="shared" ca="1" si="165"/>
        <v>Major</v>
      </c>
      <c r="B2152" t="str">
        <f t="shared" ca="1" si="166"/>
        <v>prosthodontics</v>
      </c>
      <c r="C2152">
        <f t="shared" si="169"/>
        <v>119</v>
      </c>
      <c r="D2152" t="str">
        <f t="shared" ca="1" si="167"/>
        <v>Procedures for replacement of missing teeth by construction or repair of bridges and partial or complete dentures</v>
      </c>
      <c r="E2152">
        <f t="shared" ca="1" si="168"/>
        <v>15</v>
      </c>
    </row>
    <row r="2153" spans="1:5" x14ac:dyDescent="0.2">
      <c r="A2153" t="str">
        <f t="shared" ca="1" si="165"/>
        <v>Major</v>
      </c>
      <c r="B2153" t="str">
        <f t="shared" ca="1" si="166"/>
        <v>major restorative</v>
      </c>
      <c r="C2153">
        <f t="shared" si="169"/>
        <v>119</v>
      </c>
      <c r="D2153" t="str">
        <f t="shared" ca="1" si="167"/>
        <v>Single crowns, inlays, onlays</v>
      </c>
      <c r="E2153">
        <f t="shared" ca="1" si="168"/>
        <v>14</v>
      </c>
    </row>
    <row r="2154" spans="1:5" x14ac:dyDescent="0.2">
      <c r="A2154" t="str">
        <f t="shared" ca="1" si="165"/>
        <v>Basic</v>
      </c>
      <c r="B2154" t="str">
        <f t="shared" ca="1" si="166"/>
        <v>basic restorative</v>
      </c>
      <c r="C2154">
        <f t="shared" si="169"/>
        <v>119</v>
      </c>
      <c r="D2154" t="str">
        <f t="shared" ca="1" si="167"/>
        <v>Fillings (amalgam "silver" and composite "white" non-molar)</v>
      </c>
      <c r="E2154">
        <f t="shared" ca="1" si="168"/>
        <v>8</v>
      </c>
    </row>
    <row r="2155" spans="1:5" x14ac:dyDescent="0.2">
      <c r="A2155" t="str">
        <f t="shared" ca="1" si="165"/>
        <v>Basic</v>
      </c>
      <c r="B2155" t="str">
        <f t="shared" ca="1" si="166"/>
        <v>general anesthesia</v>
      </c>
      <c r="C2155">
        <f t="shared" si="169"/>
        <v>119</v>
      </c>
      <c r="D2155" t="str">
        <f t="shared" ca="1" si="167"/>
        <v>Covered when used in conjunction with covered oral surgical procedures</v>
      </c>
      <c r="E2155">
        <f t="shared" ca="1" si="168"/>
        <v>13</v>
      </c>
    </row>
    <row r="2156" spans="1:5" x14ac:dyDescent="0.2">
      <c r="A2156" t="str">
        <f t="shared" ca="1" si="165"/>
        <v>Major</v>
      </c>
      <c r="B2156" t="str">
        <f t="shared" ca="1" si="166"/>
        <v>major restorative</v>
      </c>
      <c r="C2156">
        <f t="shared" si="169"/>
        <v>119</v>
      </c>
      <c r="D2156" t="str">
        <f t="shared" ca="1" si="167"/>
        <v>Single crowns, inlays, onlays</v>
      </c>
      <c r="E2156">
        <f t="shared" ca="1" si="168"/>
        <v>14</v>
      </c>
    </row>
    <row r="2157" spans="1:5" x14ac:dyDescent="0.2">
      <c r="A2157" t="str">
        <f t="shared" ca="1" si="165"/>
        <v>Basic</v>
      </c>
      <c r="B2157" t="str">
        <f t="shared" ca="1" si="166"/>
        <v>non-surgical periodontics</v>
      </c>
      <c r="C2157">
        <f t="shared" si="169"/>
        <v>119</v>
      </c>
      <c r="D2157" t="str">
        <f t="shared" ca="1" si="167"/>
        <v xml:space="preserve">Non-surgical treatment of the gums and supporting structures of the teeth </v>
      </c>
      <c r="E2157">
        <f t="shared" ca="1" si="168"/>
        <v>12</v>
      </c>
    </row>
    <row r="2158" spans="1:5" x14ac:dyDescent="0.2">
      <c r="A2158" t="str">
        <f t="shared" ca="1" si="165"/>
        <v>Diagnostics and Preventative</v>
      </c>
      <c r="B2158" t="str">
        <f t="shared" ca="1" si="166"/>
        <v>Fluoride treatments</v>
      </c>
      <c r="C2158">
        <f t="shared" si="169"/>
        <v>119</v>
      </c>
      <c r="D2158">
        <f t="shared" ca="1" si="167"/>
        <v>0</v>
      </c>
      <c r="E2158">
        <f t="shared" ca="1" si="168"/>
        <v>5</v>
      </c>
    </row>
    <row r="2159" spans="1:5" x14ac:dyDescent="0.2">
      <c r="A2159" t="str">
        <f t="shared" ca="1" si="165"/>
        <v>Other</v>
      </c>
      <c r="B2159" t="str">
        <f t="shared" ca="1" si="166"/>
        <v>Implants</v>
      </c>
      <c r="C2159">
        <f t="shared" si="169"/>
        <v>119</v>
      </c>
      <c r="D2159" t="str">
        <f t="shared" ca="1" si="167"/>
        <v>Implant dental work</v>
      </c>
      <c r="E2159">
        <f t="shared" ca="1" si="168"/>
        <v>18</v>
      </c>
    </row>
    <row r="2160" spans="1:5" x14ac:dyDescent="0.2">
      <c r="A2160" t="str">
        <f t="shared" ca="1" si="165"/>
        <v>Orthodontics</v>
      </c>
      <c r="B2160" t="str">
        <f t="shared" ca="1" si="166"/>
        <v>orthodontics</v>
      </c>
      <c r="C2160">
        <f t="shared" si="169"/>
        <v>119</v>
      </c>
      <c r="D2160" t="str">
        <f t="shared" ca="1" si="167"/>
        <v>For eligible dependents to age 19</v>
      </c>
      <c r="E2160">
        <f t="shared" ca="1" si="168"/>
        <v>17</v>
      </c>
    </row>
    <row r="2161" spans="1:5" x14ac:dyDescent="0.2">
      <c r="A2161" t="str">
        <f t="shared" ca="1" si="165"/>
        <v>Basic</v>
      </c>
      <c r="B2161" t="str">
        <f t="shared" ca="1" si="166"/>
        <v>oral surgery</v>
      </c>
      <c r="C2161">
        <f t="shared" si="169"/>
        <v>119</v>
      </c>
      <c r="D2161" t="str">
        <f t="shared" ca="1" si="167"/>
        <v>Extraction and other surgery procedures, incl. pre- and post-operative care</v>
      </c>
      <c r="E2161">
        <f t="shared" ca="1" si="168"/>
        <v>9</v>
      </c>
    </row>
    <row r="2162" spans="1:5" x14ac:dyDescent="0.2">
      <c r="A2162" t="str">
        <f t="shared" ca="1" si="165"/>
        <v>Diagnostics and Preventative</v>
      </c>
      <c r="B2162" t="str">
        <f t="shared" ca="1" si="166"/>
        <v>Full-mouth x-ray</v>
      </c>
      <c r="C2162">
        <f t="shared" si="169"/>
        <v>120</v>
      </c>
      <c r="D2162">
        <f t="shared" ca="1" si="167"/>
        <v>0</v>
      </c>
      <c r="E2162">
        <f t="shared" ca="1" si="168"/>
        <v>3</v>
      </c>
    </row>
    <row r="2163" spans="1:5" x14ac:dyDescent="0.2">
      <c r="A2163" t="str">
        <f t="shared" ca="1" si="165"/>
        <v>Basic</v>
      </c>
      <c r="B2163" t="str">
        <f t="shared" ca="1" si="166"/>
        <v>endodontics</v>
      </c>
      <c r="C2163">
        <f t="shared" si="169"/>
        <v>120</v>
      </c>
      <c r="D2163" t="str">
        <f t="shared" ca="1" si="167"/>
        <v>Root canal, pulpal therapy</v>
      </c>
      <c r="E2163">
        <f t="shared" ca="1" si="168"/>
        <v>10</v>
      </c>
    </row>
    <row r="2164" spans="1:5" x14ac:dyDescent="0.2">
      <c r="A2164" t="str">
        <f t="shared" ca="1" si="165"/>
        <v>Diagnostics and Preventative</v>
      </c>
      <c r="B2164" t="str">
        <f t="shared" ca="1" si="166"/>
        <v>Sealants</v>
      </c>
      <c r="C2164">
        <f t="shared" si="169"/>
        <v>120</v>
      </c>
      <c r="D2164">
        <f t="shared" ca="1" si="167"/>
        <v>0</v>
      </c>
      <c r="E2164">
        <f t="shared" ca="1" si="168"/>
        <v>6</v>
      </c>
    </row>
    <row r="2165" spans="1:5" x14ac:dyDescent="0.2">
      <c r="A2165" t="str">
        <f t="shared" ca="1" si="165"/>
        <v>Orthodontics</v>
      </c>
      <c r="B2165" t="str">
        <f t="shared" ca="1" si="166"/>
        <v>orthodontics</v>
      </c>
      <c r="C2165">
        <f t="shared" si="169"/>
        <v>120</v>
      </c>
      <c r="D2165" t="str">
        <f t="shared" ca="1" si="167"/>
        <v>For eligible dependents to age 19</v>
      </c>
      <c r="E2165">
        <f t="shared" ca="1" si="168"/>
        <v>17</v>
      </c>
    </row>
    <row r="2166" spans="1:5" x14ac:dyDescent="0.2">
      <c r="A2166" t="str">
        <f t="shared" ca="1" si="165"/>
        <v>Basic</v>
      </c>
      <c r="B2166" t="str">
        <f t="shared" ca="1" si="166"/>
        <v>basic restorative</v>
      </c>
      <c r="C2166">
        <f t="shared" si="169"/>
        <v>120</v>
      </c>
      <c r="D2166" t="str">
        <f t="shared" ca="1" si="167"/>
        <v>Fillings (amalgam "silver" and composite "white" non-molar)</v>
      </c>
      <c r="E2166">
        <f t="shared" ca="1" si="168"/>
        <v>8</v>
      </c>
    </row>
    <row r="2167" spans="1:5" x14ac:dyDescent="0.2">
      <c r="A2167" t="str">
        <f t="shared" ca="1" si="165"/>
        <v>Orthodontics</v>
      </c>
      <c r="B2167" t="str">
        <f t="shared" ca="1" si="166"/>
        <v>orthodontics</v>
      </c>
      <c r="C2167">
        <f t="shared" si="169"/>
        <v>120</v>
      </c>
      <c r="D2167" t="str">
        <f t="shared" ca="1" si="167"/>
        <v>For eligible dependents to age 19</v>
      </c>
      <c r="E2167">
        <f t="shared" ca="1" si="168"/>
        <v>17</v>
      </c>
    </row>
    <row r="2168" spans="1:5" x14ac:dyDescent="0.2">
      <c r="A2168" t="str">
        <f t="shared" ca="1" si="165"/>
        <v>Major</v>
      </c>
      <c r="B2168" t="str">
        <f t="shared" ca="1" si="166"/>
        <v>temporomandibular joint dysfunction</v>
      </c>
      <c r="C2168">
        <f t="shared" si="169"/>
        <v>120</v>
      </c>
      <c r="D2168" t="str">
        <f t="shared" ca="1" si="167"/>
        <v>Services relating to hinging joints of the jaw</v>
      </c>
      <c r="E2168">
        <f t="shared" ca="1" si="168"/>
        <v>16</v>
      </c>
    </row>
    <row r="2169" spans="1:5" x14ac:dyDescent="0.2">
      <c r="A2169" t="str">
        <f t="shared" ca="1" si="165"/>
        <v>Other</v>
      </c>
      <c r="B2169" t="str">
        <f t="shared" ca="1" si="166"/>
        <v>Implants</v>
      </c>
      <c r="C2169">
        <f t="shared" si="169"/>
        <v>120</v>
      </c>
      <c r="D2169" t="str">
        <f t="shared" ca="1" si="167"/>
        <v>Implant dental work</v>
      </c>
      <c r="E2169">
        <f t="shared" ca="1" si="168"/>
        <v>18</v>
      </c>
    </row>
    <row r="2170" spans="1:5" x14ac:dyDescent="0.2">
      <c r="A2170" t="str">
        <f t="shared" ca="1" si="165"/>
        <v>Other</v>
      </c>
      <c r="B2170" t="str">
        <f t="shared" ca="1" si="166"/>
        <v>Implants</v>
      </c>
      <c r="C2170">
        <f t="shared" si="169"/>
        <v>120</v>
      </c>
      <c r="D2170" t="str">
        <f t="shared" ca="1" si="167"/>
        <v>Implant dental work</v>
      </c>
      <c r="E2170">
        <f t="shared" ca="1" si="168"/>
        <v>18</v>
      </c>
    </row>
    <row r="2171" spans="1:5" x14ac:dyDescent="0.2">
      <c r="A2171" t="str">
        <f t="shared" ca="1" si="165"/>
        <v>Basic</v>
      </c>
      <c r="B2171" t="str">
        <f t="shared" ca="1" si="166"/>
        <v>basic restorative</v>
      </c>
      <c r="C2171">
        <f t="shared" si="169"/>
        <v>120</v>
      </c>
      <c r="D2171" t="str">
        <f t="shared" ca="1" si="167"/>
        <v>Fillings (amalgam "silver" and composite "white" non-molar)</v>
      </c>
      <c r="E2171">
        <f t="shared" ca="1" si="168"/>
        <v>8</v>
      </c>
    </row>
    <row r="2172" spans="1:5" x14ac:dyDescent="0.2">
      <c r="A2172" t="str">
        <f t="shared" ca="1" si="165"/>
        <v>Major</v>
      </c>
      <c r="B2172" t="str">
        <f t="shared" ca="1" si="166"/>
        <v>temporomandibular joint dysfunction</v>
      </c>
      <c r="C2172">
        <f t="shared" si="169"/>
        <v>120</v>
      </c>
      <c r="D2172" t="str">
        <f t="shared" ca="1" si="167"/>
        <v>Services relating to hinging joints of the jaw</v>
      </c>
      <c r="E2172">
        <f t="shared" ca="1" si="168"/>
        <v>16</v>
      </c>
    </row>
    <row r="2173" spans="1:5" x14ac:dyDescent="0.2">
      <c r="A2173" t="str">
        <f t="shared" ca="1" si="165"/>
        <v>Diagnostics and Preventative</v>
      </c>
      <c r="B2173" t="str">
        <f t="shared" ca="1" si="166"/>
        <v>Fluoride treatments</v>
      </c>
      <c r="C2173">
        <f t="shared" si="169"/>
        <v>120</v>
      </c>
      <c r="D2173">
        <f t="shared" ca="1" si="167"/>
        <v>0</v>
      </c>
      <c r="E2173">
        <f t="shared" ca="1" si="168"/>
        <v>5</v>
      </c>
    </row>
    <row r="2174" spans="1:5" x14ac:dyDescent="0.2">
      <c r="A2174" t="str">
        <f t="shared" ca="1" si="165"/>
        <v>Diagnostics and Preventative</v>
      </c>
      <c r="B2174" t="str">
        <f t="shared" ca="1" si="166"/>
        <v>Periodic Exams</v>
      </c>
      <c r="C2174">
        <f t="shared" si="169"/>
        <v>120</v>
      </c>
      <c r="D2174">
        <f t="shared" ca="1" si="167"/>
        <v>0</v>
      </c>
      <c r="E2174">
        <f t="shared" ca="1" si="168"/>
        <v>1</v>
      </c>
    </row>
    <row r="2175" spans="1:5" x14ac:dyDescent="0.2">
      <c r="A2175" t="str">
        <f t="shared" ca="1" si="165"/>
        <v>Diagnostics and Preventative</v>
      </c>
      <c r="B2175" t="str">
        <f t="shared" ca="1" si="166"/>
        <v>Periodic Exams</v>
      </c>
      <c r="C2175">
        <f t="shared" si="169"/>
        <v>120</v>
      </c>
      <c r="D2175">
        <f t="shared" ca="1" si="167"/>
        <v>0</v>
      </c>
      <c r="E2175">
        <f t="shared" ca="1" si="168"/>
        <v>1</v>
      </c>
    </row>
    <row r="2176" spans="1:5" x14ac:dyDescent="0.2">
      <c r="A2176" t="str">
        <f t="shared" ca="1" si="165"/>
        <v>Basic</v>
      </c>
      <c r="B2176" t="str">
        <f t="shared" ca="1" si="166"/>
        <v>general anesthesia</v>
      </c>
      <c r="C2176">
        <f t="shared" si="169"/>
        <v>120</v>
      </c>
      <c r="D2176" t="str">
        <f t="shared" ca="1" si="167"/>
        <v>Covered when used in conjunction with covered oral surgical procedures</v>
      </c>
      <c r="E2176">
        <f t="shared" ca="1" si="168"/>
        <v>13</v>
      </c>
    </row>
    <row r="2177" spans="1:5" x14ac:dyDescent="0.2">
      <c r="A2177" t="str">
        <f t="shared" ca="1" si="165"/>
        <v>Basic</v>
      </c>
      <c r="B2177" t="str">
        <f t="shared" ca="1" si="166"/>
        <v>endodontics</v>
      </c>
      <c r="C2177">
        <f t="shared" si="169"/>
        <v>120</v>
      </c>
      <c r="D2177" t="str">
        <f t="shared" ca="1" si="167"/>
        <v>Root canal, pulpal therapy</v>
      </c>
      <c r="E2177">
        <f t="shared" ca="1" si="168"/>
        <v>10</v>
      </c>
    </row>
    <row r="2178" spans="1:5" x14ac:dyDescent="0.2">
      <c r="A2178" t="str">
        <f t="shared" ref="A2178:A2241" ca="1" si="170">INDEX(services,E2178,1)</f>
        <v>Major</v>
      </c>
      <c r="B2178" t="str">
        <f t="shared" ref="B2178:B2241" ca="1" si="171">INDEX(services,E2178,2)</f>
        <v>prosthodontics</v>
      </c>
      <c r="C2178">
        <f t="shared" si="169"/>
        <v>120</v>
      </c>
      <c r="D2178" t="str">
        <f t="shared" ref="D2178:D2241" ca="1" si="172">INDEX(services,E2178,3)</f>
        <v>Procedures for replacement of missing teeth by construction or repair of bridges and partial or complete dentures</v>
      </c>
      <c r="E2178">
        <f t="shared" ref="E2178:E2241" ca="1" si="173">RANDBETWEEN(1,ROWS(services))</f>
        <v>15</v>
      </c>
    </row>
    <row r="2179" spans="1:5" x14ac:dyDescent="0.2">
      <c r="A2179" t="str">
        <f t="shared" ca="1" si="170"/>
        <v>Diagnostics and Preventative</v>
      </c>
      <c r="B2179" t="str">
        <f t="shared" ca="1" si="171"/>
        <v>Sealants</v>
      </c>
      <c r="C2179">
        <f t="shared" si="169"/>
        <v>120</v>
      </c>
      <c r="D2179">
        <f t="shared" ca="1" si="172"/>
        <v>0</v>
      </c>
      <c r="E2179">
        <f t="shared" ca="1" si="173"/>
        <v>6</v>
      </c>
    </row>
    <row r="2180" spans="1:5" x14ac:dyDescent="0.2">
      <c r="A2180" t="str">
        <f t="shared" ca="1" si="170"/>
        <v>Basic</v>
      </c>
      <c r="B2180" t="str">
        <f t="shared" ca="1" si="171"/>
        <v>surgical periodontics</v>
      </c>
      <c r="C2180">
        <f t="shared" ref="C2180:C2243" si="174">IF(MOD(ROW(C2180)-2,18)&lt;&gt;0,C2179,C2179+1)</f>
        <v>121</v>
      </c>
      <c r="D2180" t="str">
        <f t="shared" ca="1" si="172"/>
        <v>Surgical treatment of the gums and supporting structures of the teeth</v>
      </c>
      <c r="E2180">
        <f t="shared" ca="1" si="173"/>
        <v>11</v>
      </c>
    </row>
    <row r="2181" spans="1:5" x14ac:dyDescent="0.2">
      <c r="A2181" t="str">
        <f t="shared" ca="1" si="170"/>
        <v>Basic</v>
      </c>
      <c r="B2181" t="str">
        <f t="shared" ca="1" si="171"/>
        <v>basic restorative</v>
      </c>
      <c r="C2181">
        <f t="shared" si="174"/>
        <v>121</v>
      </c>
      <c r="D2181" t="str">
        <f t="shared" ca="1" si="172"/>
        <v>Fillings (amalgam "silver" and composite "white" non-molar)</v>
      </c>
      <c r="E2181">
        <f t="shared" ca="1" si="173"/>
        <v>8</v>
      </c>
    </row>
    <row r="2182" spans="1:5" x14ac:dyDescent="0.2">
      <c r="A2182" t="str">
        <f t="shared" ca="1" si="170"/>
        <v>Major</v>
      </c>
      <c r="B2182" t="str">
        <f t="shared" ca="1" si="171"/>
        <v>prosthodontics</v>
      </c>
      <c r="C2182">
        <f t="shared" si="174"/>
        <v>121</v>
      </c>
      <c r="D2182" t="str">
        <f t="shared" ca="1" si="172"/>
        <v>Procedures for replacement of missing teeth by construction or repair of bridges and partial or complete dentures</v>
      </c>
      <c r="E2182">
        <f t="shared" ca="1" si="173"/>
        <v>15</v>
      </c>
    </row>
    <row r="2183" spans="1:5" x14ac:dyDescent="0.2">
      <c r="A2183" t="str">
        <f t="shared" ca="1" si="170"/>
        <v>Diagnostics and Preventative</v>
      </c>
      <c r="B2183" t="str">
        <f t="shared" ca="1" si="171"/>
        <v>Sealants</v>
      </c>
      <c r="C2183">
        <f t="shared" si="174"/>
        <v>121</v>
      </c>
      <c r="D2183">
        <f t="shared" ca="1" si="172"/>
        <v>0</v>
      </c>
      <c r="E2183">
        <f t="shared" ca="1" si="173"/>
        <v>6</v>
      </c>
    </row>
    <row r="2184" spans="1:5" x14ac:dyDescent="0.2">
      <c r="A2184" t="str">
        <f t="shared" ca="1" si="170"/>
        <v>Basic</v>
      </c>
      <c r="B2184" t="str">
        <f t="shared" ca="1" si="171"/>
        <v>oral surgery</v>
      </c>
      <c r="C2184">
        <f t="shared" si="174"/>
        <v>121</v>
      </c>
      <c r="D2184" t="str">
        <f t="shared" ca="1" si="172"/>
        <v>Extraction and other surgery procedures, incl. pre- and post-operative care</v>
      </c>
      <c r="E2184">
        <f t="shared" ca="1" si="173"/>
        <v>9</v>
      </c>
    </row>
    <row r="2185" spans="1:5" x14ac:dyDescent="0.2">
      <c r="A2185" t="str">
        <f t="shared" ca="1" si="170"/>
        <v>Major</v>
      </c>
      <c r="B2185" t="str">
        <f t="shared" ca="1" si="171"/>
        <v>major restorative</v>
      </c>
      <c r="C2185">
        <f t="shared" si="174"/>
        <v>121</v>
      </c>
      <c r="D2185" t="str">
        <f t="shared" ca="1" si="172"/>
        <v>Single crowns, inlays, onlays</v>
      </c>
      <c r="E2185">
        <f t="shared" ca="1" si="173"/>
        <v>14</v>
      </c>
    </row>
    <row r="2186" spans="1:5" x14ac:dyDescent="0.2">
      <c r="A2186" t="str">
        <f t="shared" ca="1" si="170"/>
        <v>Diagnostics and Preventative</v>
      </c>
      <c r="B2186" t="str">
        <f t="shared" ca="1" si="171"/>
        <v>Space Maintainers</v>
      </c>
      <c r="C2186">
        <f t="shared" si="174"/>
        <v>121</v>
      </c>
      <c r="D2186">
        <f t="shared" ca="1" si="172"/>
        <v>0</v>
      </c>
      <c r="E2186">
        <f t="shared" ca="1" si="173"/>
        <v>7</v>
      </c>
    </row>
    <row r="2187" spans="1:5" x14ac:dyDescent="0.2">
      <c r="A2187" t="str">
        <f t="shared" ca="1" si="170"/>
        <v>Major</v>
      </c>
      <c r="B2187" t="str">
        <f t="shared" ca="1" si="171"/>
        <v>major restorative</v>
      </c>
      <c r="C2187">
        <f t="shared" si="174"/>
        <v>121</v>
      </c>
      <c r="D2187" t="str">
        <f t="shared" ca="1" si="172"/>
        <v>Single crowns, inlays, onlays</v>
      </c>
      <c r="E2187">
        <f t="shared" ca="1" si="173"/>
        <v>14</v>
      </c>
    </row>
    <row r="2188" spans="1:5" x14ac:dyDescent="0.2">
      <c r="A2188" t="str">
        <f t="shared" ca="1" si="170"/>
        <v>Basic</v>
      </c>
      <c r="B2188" t="str">
        <f t="shared" ca="1" si="171"/>
        <v>non-surgical periodontics</v>
      </c>
      <c r="C2188">
        <f t="shared" si="174"/>
        <v>121</v>
      </c>
      <c r="D2188" t="str">
        <f t="shared" ca="1" si="172"/>
        <v xml:space="preserve">Non-surgical treatment of the gums and supporting structures of the teeth </v>
      </c>
      <c r="E2188">
        <f t="shared" ca="1" si="173"/>
        <v>12</v>
      </c>
    </row>
    <row r="2189" spans="1:5" x14ac:dyDescent="0.2">
      <c r="A2189" t="str">
        <f t="shared" ca="1" si="170"/>
        <v>Basic</v>
      </c>
      <c r="B2189" t="str">
        <f t="shared" ca="1" si="171"/>
        <v>oral surgery</v>
      </c>
      <c r="C2189">
        <f t="shared" si="174"/>
        <v>121</v>
      </c>
      <c r="D2189" t="str">
        <f t="shared" ca="1" si="172"/>
        <v>Extraction and other surgery procedures, incl. pre- and post-operative care</v>
      </c>
      <c r="E2189">
        <f t="shared" ca="1" si="173"/>
        <v>9</v>
      </c>
    </row>
    <row r="2190" spans="1:5" x14ac:dyDescent="0.2">
      <c r="A2190" t="str">
        <f t="shared" ca="1" si="170"/>
        <v>Basic</v>
      </c>
      <c r="B2190" t="str">
        <f t="shared" ca="1" si="171"/>
        <v>endodontics</v>
      </c>
      <c r="C2190">
        <f t="shared" si="174"/>
        <v>121</v>
      </c>
      <c r="D2190" t="str">
        <f t="shared" ca="1" si="172"/>
        <v>Root canal, pulpal therapy</v>
      </c>
      <c r="E2190">
        <f t="shared" ca="1" si="173"/>
        <v>10</v>
      </c>
    </row>
    <row r="2191" spans="1:5" x14ac:dyDescent="0.2">
      <c r="A2191" t="str">
        <f t="shared" ca="1" si="170"/>
        <v>Major</v>
      </c>
      <c r="B2191" t="str">
        <f t="shared" ca="1" si="171"/>
        <v>prosthodontics</v>
      </c>
      <c r="C2191">
        <f t="shared" si="174"/>
        <v>121</v>
      </c>
      <c r="D2191" t="str">
        <f t="shared" ca="1" si="172"/>
        <v>Procedures for replacement of missing teeth by construction or repair of bridges and partial or complete dentures</v>
      </c>
      <c r="E2191">
        <f t="shared" ca="1" si="173"/>
        <v>15</v>
      </c>
    </row>
    <row r="2192" spans="1:5" x14ac:dyDescent="0.2">
      <c r="A2192" t="str">
        <f t="shared" ca="1" si="170"/>
        <v>Orthodontics</v>
      </c>
      <c r="B2192" t="str">
        <f t="shared" ca="1" si="171"/>
        <v>orthodontics</v>
      </c>
      <c r="C2192">
        <f t="shared" si="174"/>
        <v>121</v>
      </c>
      <c r="D2192" t="str">
        <f t="shared" ca="1" si="172"/>
        <v>For eligible dependents to age 19</v>
      </c>
      <c r="E2192">
        <f t="shared" ca="1" si="173"/>
        <v>17</v>
      </c>
    </row>
    <row r="2193" spans="1:5" x14ac:dyDescent="0.2">
      <c r="A2193" t="str">
        <f t="shared" ca="1" si="170"/>
        <v>Major</v>
      </c>
      <c r="B2193" t="str">
        <f t="shared" ca="1" si="171"/>
        <v>major restorative</v>
      </c>
      <c r="C2193">
        <f t="shared" si="174"/>
        <v>121</v>
      </c>
      <c r="D2193" t="str">
        <f t="shared" ca="1" si="172"/>
        <v>Single crowns, inlays, onlays</v>
      </c>
      <c r="E2193">
        <f t="shared" ca="1" si="173"/>
        <v>14</v>
      </c>
    </row>
    <row r="2194" spans="1:5" x14ac:dyDescent="0.2">
      <c r="A2194" t="str">
        <f t="shared" ca="1" si="170"/>
        <v>Major</v>
      </c>
      <c r="B2194" t="str">
        <f t="shared" ca="1" si="171"/>
        <v>prosthodontics</v>
      </c>
      <c r="C2194">
        <f t="shared" si="174"/>
        <v>121</v>
      </c>
      <c r="D2194" t="str">
        <f t="shared" ca="1" si="172"/>
        <v>Procedures for replacement of missing teeth by construction or repair of bridges and partial or complete dentures</v>
      </c>
      <c r="E2194">
        <f t="shared" ca="1" si="173"/>
        <v>15</v>
      </c>
    </row>
    <row r="2195" spans="1:5" x14ac:dyDescent="0.2">
      <c r="A2195" t="str">
        <f t="shared" ca="1" si="170"/>
        <v>Diagnostics and Preventative</v>
      </c>
      <c r="B2195" t="str">
        <f t="shared" ca="1" si="171"/>
        <v>Space Maintainers</v>
      </c>
      <c r="C2195">
        <f t="shared" si="174"/>
        <v>121</v>
      </c>
      <c r="D2195">
        <f t="shared" ca="1" si="172"/>
        <v>0</v>
      </c>
      <c r="E2195">
        <f t="shared" ca="1" si="173"/>
        <v>7</v>
      </c>
    </row>
    <row r="2196" spans="1:5" x14ac:dyDescent="0.2">
      <c r="A2196" t="str">
        <f t="shared" ca="1" si="170"/>
        <v>Orthodontics</v>
      </c>
      <c r="B2196" t="str">
        <f t="shared" ca="1" si="171"/>
        <v>orthodontics</v>
      </c>
      <c r="C2196">
        <f t="shared" si="174"/>
        <v>121</v>
      </c>
      <c r="D2196" t="str">
        <f t="shared" ca="1" si="172"/>
        <v>For eligible dependents to age 19</v>
      </c>
      <c r="E2196">
        <f t="shared" ca="1" si="173"/>
        <v>17</v>
      </c>
    </row>
    <row r="2197" spans="1:5" x14ac:dyDescent="0.2">
      <c r="A2197" t="str">
        <f t="shared" ca="1" si="170"/>
        <v>Diagnostics and Preventative</v>
      </c>
      <c r="B2197" t="str">
        <f t="shared" ca="1" si="171"/>
        <v>Full-mouth x-ray</v>
      </c>
      <c r="C2197">
        <f t="shared" si="174"/>
        <v>121</v>
      </c>
      <c r="D2197">
        <f t="shared" ca="1" si="172"/>
        <v>0</v>
      </c>
      <c r="E2197">
        <f t="shared" ca="1" si="173"/>
        <v>3</v>
      </c>
    </row>
    <row r="2198" spans="1:5" x14ac:dyDescent="0.2">
      <c r="A2198" t="str">
        <f t="shared" ca="1" si="170"/>
        <v>Diagnostics and Preventative</v>
      </c>
      <c r="B2198" t="str">
        <f t="shared" ca="1" si="171"/>
        <v>Full-mouth x-ray</v>
      </c>
      <c r="C2198">
        <f t="shared" si="174"/>
        <v>122</v>
      </c>
      <c r="D2198">
        <f t="shared" ca="1" si="172"/>
        <v>0</v>
      </c>
      <c r="E2198">
        <f t="shared" ca="1" si="173"/>
        <v>3</v>
      </c>
    </row>
    <row r="2199" spans="1:5" x14ac:dyDescent="0.2">
      <c r="A2199" t="str">
        <f t="shared" ca="1" si="170"/>
        <v>Basic</v>
      </c>
      <c r="B2199" t="str">
        <f t="shared" ca="1" si="171"/>
        <v>general anesthesia</v>
      </c>
      <c r="C2199">
        <f t="shared" si="174"/>
        <v>122</v>
      </c>
      <c r="D2199" t="str">
        <f t="shared" ca="1" si="172"/>
        <v>Covered when used in conjunction with covered oral surgical procedures</v>
      </c>
      <c r="E2199">
        <f t="shared" ca="1" si="173"/>
        <v>13</v>
      </c>
    </row>
    <row r="2200" spans="1:5" x14ac:dyDescent="0.2">
      <c r="A2200" t="str">
        <f t="shared" ca="1" si="170"/>
        <v>Other</v>
      </c>
      <c r="B2200" t="str">
        <f t="shared" ca="1" si="171"/>
        <v>Implants</v>
      </c>
      <c r="C2200">
        <f t="shared" si="174"/>
        <v>122</v>
      </c>
      <c r="D2200" t="str">
        <f t="shared" ca="1" si="172"/>
        <v>Implant dental work</v>
      </c>
      <c r="E2200">
        <f t="shared" ca="1" si="173"/>
        <v>18</v>
      </c>
    </row>
    <row r="2201" spans="1:5" x14ac:dyDescent="0.2">
      <c r="A2201" t="str">
        <f t="shared" ca="1" si="170"/>
        <v>Basic</v>
      </c>
      <c r="B2201" t="str">
        <f t="shared" ca="1" si="171"/>
        <v>non-surgical periodontics</v>
      </c>
      <c r="C2201">
        <f t="shared" si="174"/>
        <v>122</v>
      </c>
      <c r="D2201" t="str">
        <f t="shared" ca="1" si="172"/>
        <v xml:space="preserve">Non-surgical treatment of the gums and supporting structures of the teeth </v>
      </c>
      <c r="E2201">
        <f t="shared" ca="1" si="173"/>
        <v>12</v>
      </c>
    </row>
    <row r="2202" spans="1:5" x14ac:dyDescent="0.2">
      <c r="A2202" t="str">
        <f t="shared" ca="1" si="170"/>
        <v>Major</v>
      </c>
      <c r="B2202" t="str">
        <f t="shared" ca="1" si="171"/>
        <v>temporomandibular joint dysfunction</v>
      </c>
      <c r="C2202">
        <f t="shared" si="174"/>
        <v>122</v>
      </c>
      <c r="D2202" t="str">
        <f t="shared" ca="1" si="172"/>
        <v>Services relating to hinging joints of the jaw</v>
      </c>
      <c r="E2202">
        <f t="shared" ca="1" si="173"/>
        <v>16</v>
      </c>
    </row>
    <row r="2203" spans="1:5" x14ac:dyDescent="0.2">
      <c r="A2203" t="str">
        <f t="shared" ca="1" si="170"/>
        <v>Diagnostics and Preventative</v>
      </c>
      <c r="B2203" t="str">
        <f t="shared" ca="1" si="171"/>
        <v>Space Maintainers</v>
      </c>
      <c r="C2203">
        <f t="shared" si="174"/>
        <v>122</v>
      </c>
      <c r="D2203">
        <f t="shared" ca="1" si="172"/>
        <v>0</v>
      </c>
      <c r="E2203">
        <f t="shared" ca="1" si="173"/>
        <v>7</v>
      </c>
    </row>
    <row r="2204" spans="1:5" x14ac:dyDescent="0.2">
      <c r="A2204" t="str">
        <f t="shared" ca="1" si="170"/>
        <v>Diagnostics and Preventative</v>
      </c>
      <c r="B2204" t="str">
        <f t="shared" ca="1" si="171"/>
        <v>Bitewing x-rays</v>
      </c>
      <c r="C2204">
        <f t="shared" si="174"/>
        <v>122</v>
      </c>
      <c r="D2204">
        <f t="shared" ca="1" si="172"/>
        <v>0</v>
      </c>
      <c r="E2204">
        <f t="shared" ca="1" si="173"/>
        <v>2</v>
      </c>
    </row>
    <row r="2205" spans="1:5" x14ac:dyDescent="0.2">
      <c r="A2205" t="str">
        <f t="shared" ca="1" si="170"/>
        <v>Basic</v>
      </c>
      <c r="B2205" t="str">
        <f t="shared" ca="1" si="171"/>
        <v>oral surgery</v>
      </c>
      <c r="C2205">
        <f t="shared" si="174"/>
        <v>122</v>
      </c>
      <c r="D2205" t="str">
        <f t="shared" ca="1" si="172"/>
        <v>Extraction and other surgery procedures, incl. pre- and post-operative care</v>
      </c>
      <c r="E2205">
        <f t="shared" ca="1" si="173"/>
        <v>9</v>
      </c>
    </row>
    <row r="2206" spans="1:5" x14ac:dyDescent="0.2">
      <c r="A2206" t="str">
        <f t="shared" ca="1" si="170"/>
        <v>Basic</v>
      </c>
      <c r="B2206" t="str">
        <f t="shared" ca="1" si="171"/>
        <v>surgical periodontics</v>
      </c>
      <c r="C2206">
        <f t="shared" si="174"/>
        <v>122</v>
      </c>
      <c r="D2206" t="str">
        <f t="shared" ca="1" si="172"/>
        <v>Surgical treatment of the gums and supporting structures of the teeth</v>
      </c>
      <c r="E2206">
        <f t="shared" ca="1" si="173"/>
        <v>11</v>
      </c>
    </row>
    <row r="2207" spans="1:5" x14ac:dyDescent="0.2">
      <c r="A2207" t="str">
        <f t="shared" ca="1" si="170"/>
        <v>Major</v>
      </c>
      <c r="B2207" t="str">
        <f t="shared" ca="1" si="171"/>
        <v>temporomandibular joint dysfunction</v>
      </c>
      <c r="C2207">
        <f t="shared" si="174"/>
        <v>122</v>
      </c>
      <c r="D2207" t="str">
        <f t="shared" ca="1" si="172"/>
        <v>Services relating to hinging joints of the jaw</v>
      </c>
      <c r="E2207">
        <f t="shared" ca="1" si="173"/>
        <v>16</v>
      </c>
    </row>
    <row r="2208" spans="1:5" x14ac:dyDescent="0.2">
      <c r="A2208" t="str">
        <f t="shared" ca="1" si="170"/>
        <v>Diagnostics and Preventative</v>
      </c>
      <c r="B2208" t="str">
        <f t="shared" ca="1" si="171"/>
        <v>Bitewing x-rays</v>
      </c>
      <c r="C2208">
        <f t="shared" si="174"/>
        <v>122</v>
      </c>
      <c r="D2208">
        <f t="shared" ca="1" si="172"/>
        <v>0</v>
      </c>
      <c r="E2208">
        <f t="shared" ca="1" si="173"/>
        <v>2</v>
      </c>
    </row>
    <row r="2209" spans="1:5" x14ac:dyDescent="0.2">
      <c r="A2209" t="str">
        <f t="shared" ca="1" si="170"/>
        <v>Diagnostics and Preventative</v>
      </c>
      <c r="B2209" t="str">
        <f t="shared" ca="1" si="171"/>
        <v>Full-mouth x-ray</v>
      </c>
      <c r="C2209">
        <f t="shared" si="174"/>
        <v>122</v>
      </c>
      <c r="D2209">
        <f t="shared" ca="1" si="172"/>
        <v>0</v>
      </c>
      <c r="E2209">
        <f t="shared" ca="1" si="173"/>
        <v>3</v>
      </c>
    </row>
    <row r="2210" spans="1:5" x14ac:dyDescent="0.2">
      <c r="A2210" t="str">
        <f t="shared" ca="1" si="170"/>
        <v>Basic</v>
      </c>
      <c r="B2210" t="str">
        <f t="shared" ca="1" si="171"/>
        <v>endodontics</v>
      </c>
      <c r="C2210">
        <f t="shared" si="174"/>
        <v>122</v>
      </c>
      <c r="D2210" t="str">
        <f t="shared" ca="1" si="172"/>
        <v>Root canal, pulpal therapy</v>
      </c>
      <c r="E2210">
        <f t="shared" ca="1" si="173"/>
        <v>10</v>
      </c>
    </row>
    <row r="2211" spans="1:5" x14ac:dyDescent="0.2">
      <c r="A2211" t="str">
        <f t="shared" ca="1" si="170"/>
        <v>Diagnostics and Preventative</v>
      </c>
      <c r="B2211" t="str">
        <f t="shared" ca="1" si="171"/>
        <v>Sealants</v>
      </c>
      <c r="C2211">
        <f t="shared" si="174"/>
        <v>122</v>
      </c>
      <c r="D2211">
        <f t="shared" ca="1" si="172"/>
        <v>0</v>
      </c>
      <c r="E2211">
        <f t="shared" ca="1" si="173"/>
        <v>6</v>
      </c>
    </row>
    <row r="2212" spans="1:5" x14ac:dyDescent="0.2">
      <c r="A2212" t="str">
        <f t="shared" ca="1" si="170"/>
        <v>Orthodontics</v>
      </c>
      <c r="B2212" t="str">
        <f t="shared" ca="1" si="171"/>
        <v>orthodontics</v>
      </c>
      <c r="C2212">
        <f t="shared" si="174"/>
        <v>122</v>
      </c>
      <c r="D2212" t="str">
        <f t="shared" ca="1" si="172"/>
        <v>For eligible dependents to age 19</v>
      </c>
      <c r="E2212">
        <f t="shared" ca="1" si="173"/>
        <v>17</v>
      </c>
    </row>
    <row r="2213" spans="1:5" x14ac:dyDescent="0.2">
      <c r="A2213" t="str">
        <f t="shared" ca="1" si="170"/>
        <v>Major</v>
      </c>
      <c r="B2213" t="str">
        <f t="shared" ca="1" si="171"/>
        <v>prosthodontics</v>
      </c>
      <c r="C2213">
        <f t="shared" si="174"/>
        <v>122</v>
      </c>
      <c r="D2213" t="str">
        <f t="shared" ca="1" si="172"/>
        <v>Procedures for replacement of missing teeth by construction or repair of bridges and partial or complete dentures</v>
      </c>
      <c r="E2213">
        <f t="shared" ca="1" si="173"/>
        <v>15</v>
      </c>
    </row>
    <row r="2214" spans="1:5" x14ac:dyDescent="0.2">
      <c r="A2214" t="str">
        <f t="shared" ca="1" si="170"/>
        <v>Diagnostics and Preventative</v>
      </c>
      <c r="B2214" t="str">
        <f t="shared" ca="1" si="171"/>
        <v>Fluoride treatments</v>
      </c>
      <c r="C2214">
        <f t="shared" si="174"/>
        <v>122</v>
      </c>
      <c r="D2214">
        <f t="shared" ca="1" si="172"/>
        <v>0</v>
      </c>
      <c r="E2214">
        <f t="shared" ca="1" si="173"/>
        <v>5</v>
      </c>
    </row>
    <row r="2215" spans="1:5" x14ac:dyDescent="0.2">
      <c r="A2215" t="str">
        <f t="shared" ca="1" si="170"/>
        <v>Major</v>
      </c>
      <c r="B2215" t="str">
        <f t="shared" ca="1" si="171"/>
        <v>major restorative</v>
      </c>
      <c r="C2215">
        <f t="shared" si="174"/>
        <v>122</v>
      </c>
      <c r="D2215" t="str">
        <f t="shared" ca="1" si="172"/>
        <v>Single crowns, inlays, onlays</v>
      </c>
      <c r="E2215">
        <f t="shared" ca="1" si="173"/>
        <v>14</v>
      </c>
    </row>
    <row r="2216" spans="1:5" x14ac:dyDescent="0.2">
      <c r="A2216" t="str">
        <f t="shared" ca="1" si="170"/>
        <v>Major</v>
      </c>
      <c r="B2216" t="str">
        <f t="shared" ca="1" si="171"/>
        <v>prosthodontics</v>
      </c>
      <c r="C2216">
        <f t="shared" si="174"/>
        <v>123</v>
      </c>
      <c r="D2216" t="str">
        <f t="shared" ca="1" si="172"/>
        <v>Procedures for replacement of missing teeth by construction or repair of bridges and partial or complete dentures</v>
      </c>
      <c r="E2216">
        <f t="shared" ca="1" si="173"/>
        <v>15</v>
      </c>
    </row>
    <row r="2217" spans="1:5" x14ac:dyDescent="0.2">
      <c r="A2217" t="str">
        <f t="shared" ca="1" si="170"/>
        <v>Orthodontics</v>
      </c>
      <c r="B2217" t="str">
        <f t="shared" ca="1" si="171"/>
        <v>orthodontics</v>
      </c>
      <c r="C2217">
        <f t="shared" si="174"/>
        <v>123</v>
      </c>
      <c r="D2217" t="str">
        <f t="shared" ca="1" si="172"/>
        <v>For eligible dependents to age 19</v>
      </c>
      <c r="E2217">
        <f t="shared" ca="1" si="173"/>
        <v>17</v>
      </c>
    </row>
    <row r="2218" spans="1:5" x14ac:dyDescent="0.2">
      <c r="A2218" t="str">
        <f t="shared" ca="1" si="170"/>
        <v>Major</v>
      </c>
      <c r="B2218" t="str">
        <f t="shared" ca="1" si="171"/>
        <v>prosthodontics</v>
      </c>
      <c r="C2218">
        <f t="shared" si="174"/>
        <v>123</v>
      </c>
      <c r="D2218" t="str">
        <f t="shared" ca="1" si="172"/>
        <v>Procedures for replacement of missing teeth by construction or repair of bridges and partial or complete dentures</v>
      </c>
      <c r="E2218">
        <f t="shared" ca="1" si="173"/>
        <v>15</v>
      </c>
    </row>
    <row r="2219" spans="1:5" x14ac:dyDescent="0.2">
      <c r="A2219" t="str">
        <f t="shared" ca="1" si="170"/>
        <v>Basic</v>
      </c>
      <c r="B2219" t="str">
        <f t="shared" ca="1" si="171"/>
        <v>general anesthesia</v>
      </c>
      <c r="C2219">
        <f t="shared" si="174"/>
        <v>123</v>
      </c>
      <c r="D2219" t="str">
        <f t="shared" ca="1" si="172"/>
        <v>Covered when used in conjunction with covered oral surgical procedures</v>
      </c>
      <c r="E2219">
        <f t="shared" ca="1" si="173"/>
        <v>13</v>
      </c>
    </row>
    <row r="2220" spans="1:5" x14ac:dyDescent="0.2">
      <c r="A2220" t="str">
        <f t="shared" ca="1" si="170"/>
        <v>Diagnostics and Preventative</v>
      </c>
      <c r="B2220" t="str">
        <f t="shared" ca="1" si="171"/>
        <v>Sealants</v>
      </c>
      <c r="C2220">
        <f t="shared" si="174"/>
        <v>123</v>
      </c>
      <c r="D2220">
        <f t="shared" ca="1" si="172"/>
        <v>0</v>
      </c>
      <c r="E2220">
        <f t="shared" ca="1" si="173"/>
        <v>6</v>
      </c>
    </row>
    <row r="2221" spans="1:5" x14ac:dyDescent="0.2">
      <c r="A2221" t="str">
        <f t="shared" ca="1" si="170"/>
        <v>Basic</v>
      </c>
      <c r="B2221" t="str">
        <f t="shared" ca="1" si="171"/>
        <v>endodontics</v>
      </c>
      <c r="C2221">
        <f t="shared" si="174"/>
        <v>123</v>
      </c>
      <c r="D2221" t="str">
        <f t="shared" ca="1" si="172"/>
        <v>Root canal, pulpal therapy</v>
      </c>
      <c r="E2221">
        <f t="shared" ca="1" si="173"/>
        <v>10</v>
      </c>
    </row>
    <row r="2222" spans="1:5" x14ac:dyDescent="0.2">
      <c r="A2222" t="str">
        <f t="shared" ca="1" si="170"/>
        <v>Diagnostics and Preventative</v>
      </c>
      <c r="B2222" t="str">
        <f t="shared" ca="1" si="171"/>
        <v>Periodic Exams</v>
      </c>
      <c r="C2222">
        <f t="shared" si="174"/>
        <v>123</v>
      </c>
      <c r="D2222">
        <f t="shared" ca="1" si="172"/>
        <v>0</v>
      </c>
      <c r="E2222">
        <f t="shared" ca="1" si="173"/>
        <v>1</v>
      </c>
    </row>
    <row r="2223" spans="1:5" x14ac:dyDescent="0.2">
      <c r="A2223" t="str">
        <f t="shared" ca="1" si="170"/>
        <v>Diagnostics and Preventative</v>
      </c>
      <c r="B2223" t="str">
        <f t="shared" ca="1" si="171"/>
        <v>Full-mouth x-ray</v>
      </c>
      <c r="C2223">
        <f t="shared" si="174"/>
        <v>123</v>
      </c>
      <c r="D2223">
        <f t="shared" ca="1" si="172"/>
        <v>0</v>
      </c>
      <c r="E2223">
        <f t="shared" ca="1" si="173"/>
        <v>3</v>
      </c>
    </row>
    <row r="2224" spans="1:5" x14ac:dyDescent="0.2">
      <c r="A2224" t="str">
        <f t="shared" ca="1" si="170"/>
        <v>Diagnostics and Preventative</v>
      </c>
      <c r="B2224" t="str">
        <f t="shared" ca="1" si="171"/>
        <v>Space Maintainers</v>
      </c>
      <c r="C2224">
        <f t="shared" si="174"/>
        <v>123</v>
      </c>
      <c r="D2224">
        <f t="shared" ca="1" si="172"/>
        <v>0</v>
      </c>
      <c r="E2224">
        <f t="shared" ca="1" si="173"/>
        <v>7</v>
      </c>
    </row>
    <row r="2225" spans="1:5" x14ac:dyDescent="0.2">
      <c r="A2225" t="str">
        <f t="shared" ca="1" si="170"/>
        <v>Diagnostics and Preventative</v>
      </c>
      <c r="B2225" t="str">
        <f t="shared" ca="1" si="171"/>
        <v>Bitewing x-rays</v>
      </c>
      <c r="C2225">
        <f t="shared" si="174"/>
        <v>123</v>
      </c>
      <c r="D2225">
        <f t="shared" ca="1" si="172"/>
        <v>0</v>
      </c>
      <c r="E2225">
        <f t="shared" ca="1" si="173"/>
        <v>2</v>
      </c>
    </row>
    <row r="2226" spans="1:5" x14ac:dyDescent="0.2">
      <c r="A2226" t="str">
        <f t="shared" ca="1" si="170"/>
        <v>Diagnostics and Preventative</v>
      </c>
      <c r="B2226" t="str">
        <f t="shared" ca="1" si="171"/>
        <v>Periodic Exams</v>
      </c>
      <c r="C2226">
        <f t="shared" si="174"/>
        <v>123</v>
      </c>
      <c r="D2226">
        <f t="shared" ca="1" si="172"/>
        <v>0</v>
      </c>
      <c r="E2226">
        <f t="shared" ca="1" si="173"/>
        <v>1</v>
      </c>
    </row>
    <row r="2227" spans="1:5" x14ac:dyDescent="0.2">
      <c r="A2227" t="str">
        <f t="shared" ca="1" si="170"/>
        <v>Diagnostics and Preventative</v>
      </c>
      <c r="B2227" t="str">
        <f t="shared" ca="1" si="171"/>
        <v>Full-mouth x-ray</v>
      </c>
      <c r="C2227">
        <f t="shared" si="174"/>
        <v>123</v>
      </c>
      <c r="D2227">
        <f t="shared" ca="1" si="172"/>
        <v>0</v>
      </c>
      <c r="E2227">
        <f t="shared" ca="1" si="173"/>
        <v>3</v>
      </c>
    </row>
    <row r="2228" spans="1:5" x14ac:dyDescent="0.2">
      <c r="A2228" t="str">
        <f t="shared" ca="1" si="170"/>
        <v>Diagnostics and Preventative</v>
      </c>
      <c r="B2228" t="str">
        <f t="shared" ca="1" si="171"/>
        <v>Bitewing x-rays</v>
      </c>
      <c r="C2228">
        <f t="shared" si="174"/>
        <v>123</v>
      </c>
      <c r="D2228">
        <f t="shared" ca="1" si="172"/>
        <v>0</v>
      </c>
      <c r="E2228">
        <f t="shared" ca="1" si="173"/>
        <v>2</v>
      </c>
    </row>
    <row r="2229" spans="1:5" x14ac:dyDescent="0.2">
      <c r="A2229" t="str">
        <f t="shared" ca="1" si="170"/>
        <v>Diagnostics and Preventative</v>
      </c>
      <c r="B2229" t="str">
        <f t="shared" ca="1" si="171"/>
        <v>Sealants</v>
      </c>
      <c r="C2229">
        <f t="shared" si="174"/>
        <v>123</v>
      </c>
      <c r="D2229">
        <f t="shared" ca="1" si="172"/>
        <v>0</v>
      </c>
      <c r="E2229">
        <f t="shared" ca="1" si="173"/>
        <v>6</v>
      </c>
    </row>
    <row r="2230" spans="1:5" x14ac:dyDescent="0.2">
      <c r="A2230" t="str">
        <f t="shared" ca="1" si="170"/>
        <v>Diagnostics and Preventative</v>
      </c>
      <c r="B2230" t="str">
        <f t="shared" ca="1" si="171"/>
        <v>Fluoride treatments</v>
      </c>
      <c r="C2230">
        <f t="shared" si="174"/>
        <v>123</v>
      </c>
      <c r="D2230">
        <f t="shared" ca="1" si="172"/>
        <v>0</v>
      </c>
      <c r="E2230">
        <f t="shared" ca="1" si="173"/>
        <v>5</v>
      </c>
    </row>
    <row r="2231" spans="1:5" x14ac:dyDescent="0.2">
      <c r="A2231" t="str">
        <f t="shared" ca="1" si="170"/>
        <v>Basic</v>
      </c>
      <c r="B2231" t="str">
        <f t="shared" ca="1" si="171"/>
        <v>endodontics</v>
      </c>
      <c r="C2231">
        <f t="shared" si="174"/>
        <v>123</v>
      </c>
      <c r="D2231" t="str">
        <f t="shared" ca="1" si="172"/>
        <v>Root canal, pulpal therapy</v>
      </c>
      <c r="E2231">
        <f t="shared" ca="1" si="173"/>
        <v>10</v>
      </c>
    </row>
    <row r="2232" spans="1:5" x14ac:dyDescent="0.2">
      <c r="A2232" t="str">
        <f t="shared" ca="1" si="170"/>
        <v>Basic</v>
      </c>
      <c r="B2232" t="str">
        <f t="shared" ca="1" si="171"/>
        <v>oral surgery</v>
      </c>
      <c r="C2232">
        <f t="shared" si="174"/>
        <v>123</v>
      </c>
      <c r="D2232" t="str">
        <f t="shared" ca="1" si="172"/>
        <v>Extraction and other surgery procedures, incl. pre- and post-operative care</v>
      </c>
      <c r="E2232">
        <f t="shared" ca="1" si="173"/>
        <v>9</v>
      </c>
    </row>
    <row r="2233" spans="1:5" x14ac:dyDescent="0.2">
      <c r="A2233" t="str">
        <f t="shared" ca="1" si="170"/>
        <v>Diagnostics and Preventative</v>
      </c>
      <c r="B2233" t="str">
        <f t="shared" ca="1" si="171"/>
        <v>Full-mouth x-ray</v>
      </c>
      <c r="C2233">
        <f t="shared" si="174"/>
        <v>123</v>
      </c>
      <c r="D2233">
        <f t="shared" ca="1" si="172"/>
        <v>0</v>
      </c>
      <c r="E2233">
        <f t="shared" ca="1" si="173"/>
        <v>3</v>
      </c>
    </row>
    <row r="2234" spans="1:5" x14ac:dyDescent="0.2">
      <c r="A2234" t="str">
        <f t="shared" ca="1" si="170"/>
        <v>Basic</v>
      </c>
      <c r="B2234" t="str">
        <f t="shared" ca="1" si="171"/>
        <v>basic restorative</v>
      </c>
      <c r="C2234">
        <f t="shared" si="174"/>
        <v>124</v>
      </c>
      <c r="D2234" t="str">
        <f t="shared" ca="1" si="172"/>
        <v>Fillings (amalgam "silver" and composite "white" non-molar)</v>
      </c>
      <c r="E2234">
        <f t="shared" ca="1" si="173"/>
        <v>8</v>
      </c>
    </row>
    <row r="2235" spans="1:5" x14ac:dyDescent="0.2">
      <c r="A2235" t="str">
        <f t="shared" ca="1" si="170"/>
        <v>Diagnostics and Preventative</v>
      </c>
      <c r="B2235" t="str">
        <f t="shared" ca="1" si="171"/>
        <v>Sealants</v>
      </c>
      <c r="C2235">
        <f t="shared" si="174"/>
        <v>124</v>
      </c>
      <c r="D2235">
        <f t="shared" ca="1" si="172"/>
        <v>0</v>
      </c>
      <c r="E2235">
        <f t="shared" ca="1" si="173"/>
        <v>6</v>
      </c>
    </row>
    <row r="2236" spans="1:5" x14ac:dyDescent="0.2">
      <c r="A2236" t="str">
        <f t="shared" ca="1" si="170"/>
        <v>Diagnostics and Preventative</v>
      </c>
      <c r="B2236" t="str">
        <f t="shared" ca="1" si="171"/>
        <v>Bitewing x-rays</v>
      </c>
      <c r="C2236">
        <f t="shared" si="174"/>
        <v>124</v>
      </c>
      <c r="D2236">
        <f t="shared" ca="1" si="172"/>
        <v>0</v>
      </c>
      <c r="E2236">
        <f t="shared" ca="1" si="173"/>
        <v>2</v>
      </c>
    </row>
    <row r="2237" spans="1:5" x14ac:dyDescent="0.2">
      <c r="A2237" t="str">
        <f t="shared" ca="1" si="170"/>
        <v>Diagnostics and Preventative</v>
      </c>
      <c r="B2237" t="str">
        <f t="shared" ca="1" si="171"/>
        <v>Periodic Exams</v>
      </c>
      <c r="C2237">
        <f t="shared" si="174"/>
        <v>124</v>
      </c>
      <c r="D2237">
        <f t="shared" ca="1" si="172"/>
        <v>0</v>
      </c>
      <c r="E2237">
        <f t="shared" ca="1" si="173"/>
        <v>1</v>
      </c>
    </row>
    <row r="2238" spans="1:5" x14ac:dyDescent="0.2">
      <c r="A2238" t="str">
        <f t="shared" ca="1" si="170"/>
        <v>Other</v>
      </c>
      <c r="B2238" t="str">
        <f t="shared" ca="1" si="171"/>
        <v>Implants</v>
      </c>
      <c r="C2238">
        <f t="shared" si="174"/>
        <v>124</v>
      </c>
      <c r="D2238" t="str">
        <f t="shared" ca="1" si="172"/>
        <v>Implant dental work</v>
      </c>
      <c r="E2238">
        <f t="shared" ca="1" si="173"/>
        <v>18</v>
      </c>
    </row>
    <row r="2239" spans="1:5" x14ac:dyDescent="0.2">
      <c r="A2239" t="str">
        <f t="shared" ca="1" si="170"/>
        <v>Diagnostics and Preventative</v>
      </c>
      <c r="B2239" t="str">
        <f t="shared" ca="1" si="171"/>
        <v>Prophylaxis</v>
      </c>
      <c r="C2239">
        <f t="shared" si="174"/>
        <v>124</v>
      </c>
      <c r="D2239">
        <f t="shared" ca="1" si="172"/>
        <v>0</v>
      </c>
      <c r="E2239">
        <f t="shared" ca="1" si="173"/>
        <v>4</v>
      </c>
    </row>
    <row r="2240" spans="1:5" x14ac:dyDescent="0.2">
      <c r="A2240" t="str">
        <f t="shared" ca="1" si="170"/>
        <v>Basic</v>
      </c>
      <c r="B2240" t="str">
        <f t="shared" ca="1" si="171"/>
        <v>surgical periodontics</v>
      </c>
      <c r="C2240">
        <f t="shared" si="174"/>
        <v>124</v>
      </c>
      <c r="D2240" t="str">
        <f t="shared" ca="1" si="172"/>
        <v>Surgical treatment of the gums and supporting structures of the teeth</v>
      </c>
      <c r="E2240">
        <f t="shared" ca="1" si="173"/>
        <v>11</v>
      </c>
    </row>
    <row r="2241" spans="1:5" x14ac:dyDescent="0.2">
      <c r="A2241" t="str">
        <f t="shared" ca="1" si="170"/>
        <v>Diagnostics and Preventative</v>
      </c>
      <c r="B2241" t="str">
        <f t="shared" ca="1" si="171"/>
        <v>Space Maintainers</v>
      </c>
      <c r="C2241">
        <f t="shared" si="174"/>
        <v>124</v>
      </c>
      <c r="D2241">
        <f t="shared" ca="1" si="172"/>
        <v>0</v>
      </c>
      <c r="E2241">
        <f t="shared" ca="1" si="173"/>
        <v>7</v>
      </c>
    </row>
    <row r="2242" spans="1:5" x14ac:dyDescent="0.2">
      <c r="A2242" t="str">
        <f t="shared" ref="A2242:A2305" ca="1" si="175">INDEX(services,E2242,1)</f>
        <v>Basic</v>
      </c>
      <c r="B2242" t="str">
        <f t="shared" ref="B2242:B2305" ca="1" si="176">INDEX(services,E2242,2)</f>
        <v>endodontics</v>
      </c>
      <c r="C2242">
        <f t="shared" si="174"/>
        <v>124</v>
      </c>
      <c r="D2242" t="str">
        <f t="shared" ref="D2242:D2305" ca="1" si="177">INDEX(services,E2242,3)</f>
        <v>Root canal, pulpal therapy</v>
      </c>
      <c r="E2242">
        <f t="shared" ref="E2242:E2305" ca="1" si="178">RANDBETWEEN(1,ROWS(services))</f>
        <v>10</v>
      </c>
    </row>
    <row r="2243" spans="1:5" x14ac:dyDescent="0.2">
      <c r="A2243" t="str">
        <f t="shared" ca="1" si="175"/>
        <v>Diagnostics and Preventative</v>
      </c>
      <c r="B2243" t="str">
        <f t="shared" ca="1" si="176"/>
        <v>Sealants</v>
      </c>
      <c r="C2243">
        <f t="shared" si="174"/>
        <v>124</v>
      </c>
      <c r="D2243">
        <f t="shared" ca="1" si="177"/>
        <v>0</v>
      </c>
      <c r="E2243">
        <f t="shared" ca="1" si="178"/>
        <v>6</v>
      </c>
    </row>
    <row r="2244" spans="1:5" x14ac:dyDescent="0.2">
      <c r="A2244" t="str">
        <f t="shared" ca="1" si="175"/>
        <v>Basic</v>
      </c>
      <c r="B2244" t="str">
        <f t="shared" ca="1" si="176"/>
        <v>basic restorative</v>
      </c>
      <c r="C2244">
        <f t="shared" ref="C2244:C2307" si="179">IF(MOD(ROW(C2244)-2,18)&lt;&gt;0,C2243,C2243+1)</f>
        <v>124</v>
      </c>
      <c r="D2244" t="str">
        <f t="shared" ca="1" si="177"/>
        <v>Fillings (amalgam "silver" and composite "white" non-molar)</v>
      </c>
      <c r="E2244">
        <f t="shared" ca="1" si="178"/>
        <v>8</v>
      </c>
    </row>
    <row r="2245" spans="1:5" x14ac:dyDescent="0.2">
      <c r="A2245" t="str">
        <f t="shared" ca="1" si="175"/>
        <v>Diagnostics and Preventative</v>
      </c>
      <c r="B2245" t="str">
        <f t="shared" ca="1" si="176"/>
        <v>Bitewing x-rays</v>
      </c>
      <c r="C2245">
        <f t="shared" si="179"/>
        <v>124</v>
      </c>
      <c r="D2245">
        <f t="shared" ca="1" si="177"/>
        <v>0</v>
      </c>
      <c r="E2245">
        <f t="shared" ca="1" si="178"/>
        <v>2</v>
      </c>
    </row>
    <row r="2246" spans="1:5" x14ac:dyDescent="0.2">
      <c r="A2246" t="str">
        <f t="shared" ca="1" si="175"/>
        <v>Major</v>
      </c>
      <c r="B2246" t="str">
        <f t="shared" ca="1" si="176"/>
        <v>prosthodontics</v>
      </c>
      <c r="C2246">
        <f t="shared" si="179"/>
        <v>124</v>
      </c>
      <c r="D2246" t="str">
        <f t="shared" ca="1" si="177"/>
        <v>Procedures for replacement of missing teeth by construction or repair of bridges and partial or complete dentures</v>
      </c>
      <c r="E2246">
        <f t="shared" ca="1" si="178"/>
        <v>15</v>
      </c>
    </row>
    <row r="2247" spans="1:5" x14ac:dyDescent="0.2">
      <c r="A2247" t="str">
        <f t="shared" ca="1" si="175"/>
        <v>Diagnostics and Preventative</v>
      </c>
      <c r="B2247" t="str">
        <f t="shared" ca="1" si="176"/>
        <v>Periodic Exams</v>
      </c>
      <c r="C2247">
        <f t="shared" si="179"/>
        <v>124</v>
      </c>
      <c r="D2247">
        <f t="shared" ca="1" si="177"/>
        <v>0</v>
      </c>
      <c r="E2247">
        <f t="shared" ca="1" si="178"/>
        <v>1</v>
      </c>
    </row>
    <row r="2248" spans="1:5" x14ac:dyDescent="0.2">
      <c r="A2248" t="str">
        <f t="shared" ca="1" si="175"/>
        <v>Basic</v>
      </c>
      <c r="B2248" t="str">
        <f t="shared" ca="1" si="176"/>
        <v>oral surgery</v>
      </c>
      <c r="C2248">
        <f t="shared" si="179"/>
        <v>124</v>
      </c>
      <c r="D2248" t="str">
        <f t="shared" ca="1" si="177"/>
        <v>Extraction and other surgery procedures, incl. pre- and post-operative care</v>
      </c>
      <c r="E2248">
        <f t="shared" ca="1" si="178"/>
        <v>9</v>
      </c>
    </row>
    <row r="2249" spans="1:5" x14ac:dyDescent="0.2">
      <c r="A2249" t="str">
        <f t="shared" ca="1" si="175"/>
        <v>Basic</v>
      </c>
      <c r="B2249" t="str">
        <f t="shared" ca="1" si="176"/>
        <v>non-surgical periodontics</v>
      </c>
      <c r="C2249">
        <f t="shared" si="179"/>
        <v>124</v>
      </c>
      <c r="D2249" t="str">
        <f t="shared" ca="1" si="177"/>
        <v xml:space="preserve">Non-surgical treatment of the gums and supporting structures of the teeth </v>
      </c>
      <c r="E2249">
        <f t="shared" ca="1" si="178"/>
        <v>12</v>
      </c>
    </row>
    <row r="2250" spans="1:5" x14ac:dyDescent="0.2">
      <c r="A2250" t="str">
        <f t="shared" ca="1" si="175"/>
        <v>Major</v>
      </c>
      <c r="B2250" t="str">
        <f t="shared" ca="1" si="176"/>
        <v>major restorative</v>
      </c>
      <c r="C2250">
        <f t="shared" si="179"/>
        <v>124</v>
      </c>
      <c r="D2250" t="str">
        <f t="shared" ca="1" si="177"/>
        <v>Single crowns, inlays, onlays</v>
      </c>
      <c r="E2250">
        <f t="shared" ca="1" si="178"/>
        <v>14</v>
      </c>
    </row>
    <row r="2251" spans="1:5" x14ac:dyDescent="0.2">
      <c r="A2251" t="str">
        <f t="shared" ca="1" si="175"/>
        <v>Major</v>
      </c>
      <c r="B2251" t="str">
        <f t="shared" ca="1" si="176"/>
        <v>temporomandibular joint dysfunction</v>
      </c>
      <c r="C2251">
        <f t="shared" si="179"/>
        <v>124</v>
      </c>
      <c r="D2251" t="str">
        <f t="shared" ca="1" si="177"/>
        <v>Services relating to hinging joints of the jaw</v>
      </c>
      <c r="E2251">
        <f t="shared" ca="1" si="178"/>
        <v>16</v>
      </c>
    </row>
    <row r="2252" spans="1:5" x14ac:dyDescent="0.2">
      <c r="A2252" t="str">
        <f t="shared" ca="1" si="175"/>
        <v>Major</v>
      </c>
      <c r="B2252" t="str">
        <f t="shared" ca="1" si="176"/>
        <v>prosthodontics</v>
      </c>
      <c r="C2252">
        <f t="shared" si="179"/>
        <v>125</v>
      </c>
      <c r="D2252" t="str">
        <f t="shared" ca="1" si="177"/>
        <v>Procedures for replacement of missing teeth by construction or repair of bridges and partial or complete dentures</v>
      </c>
      <c r="E2252">
        <f t="shared" ca="1" si="178"/>
        <v>15</v>
      </c>
    </row>
    <row r="2253" spans="1:5" x14ac:dyDescent="0.2">
      <c r="A2253" t="str">
        <f t="shared" ca="1" si="175"/>
        <v>Basic</v>
      </c>
      <c r="B2253" t="str">
        <f t="shared" ca="1" si="176"/>
        <v>basic restorative</v>
      </c>
      <c r="C2253">
        <f t="shared" si="179"/>
        <v>125</v>
      </c>
      <c r="D2253" t="str">
        <f t="shared" ca="1" si="177"/>
        <v>Fillings (amalgam "silver" and composite "white" non-molar)</v>
      </c>
      <c r="E2253">
        <f t="shared" ca="1" si="178"/>
        <v>8</v>
      </c>
    </row>
    <row r="2254" spans="1:5" x14ac:dyDescent="0.2">
      <c r="A2254" t="str">
        <f t="shared" ca="1" si="175"/>
        <v>Diagnostics and Preventative</v>
      </c>
      <c r="B2254" t="str">
        <f t="shared" ca="1" si="176"/>
        <v>Bitewing x-rays</v>
      </c>
      <c r="C2254">
        <f t="shared" si="179"/>
        <v>125</v>
      </c>
      <c r="D2254">
        <f t="shared" ca="1" si="177"/>
        <v>0</v>
      </c>
      <c r="E2254">
        <f t="shared" ca="1" si="178"/>
        <v>2</v>
      </c>
    </row>
    <row r="2255" spans="1:5" x14ac:dyDescent="0.2">
      <c r="A2255" t="str">
        <f t="shared" ca="1" si="175"/>
        <v>Diagnostics and Preventative</v>
      </c>
      <c r="B2255" t="str">
        <f t="shared" ca="1" si="176"/>
        <v>Prophylaxis</v>
      </c>
      <c r="C2255">
        <f t="shared" si="179"/>
        <v>125</v>
      </c>
      <c r="D2255">
        <f t="shared" ca="1" si="177"/>
        <v>0</v>
      </c>
      <c r="E2255">
        <f t="shared" ca="1" si="178"/>
        <v>4</v>
      </c>
    </row>
    <row r="2256" spans="1:5" x14ac:dyDescent="0.2">
      <c r="A2256" t="str">
        <f t="shared" ca="1" si="175"/>
        <v>Diagnostics and Preventative</v>
      </c>
      <c r="B2256" t="str">
        <f t="shared" ca="1" si="176"/>
        <v>Periodic Exams</v>
      </c>
      <c r="C2256">
        <f t="shared" si="179"/>
        <v>125</v>
      </c>
      <c r="D2256">
        <f t="shared" ca="1" si="177"/>
        <v>0</v>
      </c>
      <c r="E2256">
        <f t="shared" ca="1" si="178"/>
        <v>1</v>
      </c>
    </row>
    <row r="2257" spans="1:5" x14ac:dyDescent="0.2">
      <c r="A2257" t="str">
        <f t="shared" ca="1" si="175"/>
        <v>Diagnostics and Preventative</v>
      </c>
      <c r="B2257" t="str">
        <f t="shared" ca="1" si="176"/>
        <v>Prophylaxis</v>
      </c>
      <c r="C2257">
        <f t="shared" si="179"/>
        <v>125</v>
      </c>
      <c r="D2257">
        <f t="shared" ca="1" si="177"/>
        <v>0</v>
      </c>
      <c r="E2257">
        <f t="shared" ca="1" si="178"/>
        <v>4</v>
      </c>
    </row>
    <row r="2258" spans="1:5" x14ac:dyDescent="0.2">
      <c r="A2258" t="str">
        <f t="shared" ca="1" si="175"/>
        <v>Diagnostics and Preventative</v>
      </c>
      <c r="B2258" t="str">
        <f t="shared" ca="1" si="176"/>
        <v>Fluoride treatments</v>
      </c>
      <c r="C2258">
        <f t="shared" si="179"/>
        <v>125</v>
      </c>
      <c r="D2258">
        <f t="shared" ca="1" si="177"/>
        <v>0</v>
      </c>
      <c r="E2258">
        <f t="shared" ca="1" si="178"/>
        <v>5</v>
      </c>
    </row>
    <row r="2259" spans="1:5" x14ac:dyDescent="0.2">
      <c r="A2259" t="str">
        <f t="shared" ca="1" si="175"/>
        <v>Basic</v>
      </c>
      <c r="B2259" t="str">
        <f t="shared" ca="1" si="176"/>
        <v>endodontics</v>
      </c>
      <c r="C2259">
        <f t="shared" si="179"/>
        <v>125</v>
      </c>
      <c r="D2259" t="str">
        <f t="shared" ca="1" si="177"/>
        <v>Root canal, pulpal therapy</v>
      </c>
      <c r="E2259">
        <f t="shared" ca="1" si="178"/>
        <v>10</v>
      </c>
    </row>
    <row r="2260" spans="1:5" x14ac:dyDescent="0.2">
      <c r="A2260" t="str">
        <f t="shared" ca="1" si="175"/>
        <v>Basic</v>
      </c>
      <c r="B2260" t="str">
        <f t="shared" ca="1" si="176"/>
        <v>surgical periodontics</v>
      </c>
      <c r="C2260">
        <f t="shared" si="179"/>
        <v>125</v>
      </c>
      <c r="D2260" t="str">
        <f t="shared" ca="1" si="177"/>
        <v>Surgical treatment of the gums and supporting structures of the teeth</v>
      </c>
      <c r="E2260">
        <f t="shared" ca="1" si="178"/>
        <v>11</v>
      </c>
    </row>
    <row r="2261" spans="1:5" x14ac:dyDescent="0.2">
      <c r="A2261" t="str">
        <f t="shared" ca="1" si="175"/>
        <v>Diagnostics and Preventative</v>
      </c>
      <c r="B2261" t="str">
        <f t="shared" ca="1" si="176"/>
        <v>Space Maintainers</v>
      </c>
      <c r="C2261">
        <f t="shared" si="179"/>
        <v>125</v>
      </c>
      <c r="D2261">
        <f t="shared" ca="1" si="177"/>
        <v>0</v>
      </c>
      <c r="E2261">
        <f t="shared" ca="1" si="178"/>
        <v>7</v>
      </c>
    </row>
    <row r="2262" spans="1:5" x14ac:dyDescent="0.2">
      <c r="A2262" t="str">
        <f t="shared" ca="1" si="175"/>
        <v>Basic</v>
      </c>
      <c r="B2262" t="str">
        <f t="shared" ca="1" si="176"/>
        <v>oral surgery</v>
      </c>
      <c r="C2262">
        <f t="shared" si="179"/>
        <v>125</v>
      </c>
      <c r="D2262" t="str">
        <f t="shared" ca="1" si="177"/>
        <v>Extraction and other surgery procedures, incl. pre- and post-operative care</v>
      </c>
      <c r="E2262">
        <f t="shared" ca="1" si="178"/>
        <v>9</v>
      </c>
    </row>
    <row r="2263" spans="1:5" x14ac:dyDescent="0.2">
      <c r="A2263" t="str">
        <f t="shared" ca="1" si="175"/>
        <v>Basic</v>
      </c>
      <c r="B2263" t="str">
        <f t="shared" ca="1" si="176"/>
        <v>endodontics</v>
      </c>
      <c r="C2263">
        <f t="shared" si="179"/>
        <v>125</v>
      </c>
      <c r="D2263" t="str">
        <f t="shared" ca="1" si="177"/>
        <v>Root canal, pulpal therapy</v>
      </c>
      <c r="E2263">
        <f t="shared" ca="1" si="178"/>
        <v>10</v>
      </c>
    </row>
    <row r="2264" spans="1:5" x14ac:dyDescent="0.2">
      <c r="A2264" t="str">
        <f t="shared" ca="1" si="175"/>
        <v>Major</v>
      </c>
      <c r="B2264" t="str">
        <f t="shared" ca="1" si="176"/>
        <v>temporomandibular joint dysfunction</v>
      </c>
      <c r="C2264">
        <f t="shared" si="179"/>
        <v>125</v>
      </c>
      <c r="D2264" t="str">
        <f t="shared" ca="1" si="177"/>
        <v>Services relating to hinging joints of the jaw</v>
      </c>
      <c r="E2264">
        <f t="shared" ca="1" si="178"/>
        <v>16</v>
      </c>
    </row>
    <row r="2265" spans="1:5" x14ac:dyDescent="0.2">
      <c r="A2265" t="str">
        <f t="shared" ca="1" si="175"/>
        <v>Diagnostics and Preventative</v>
      </c>
      <c r="B2265" t="str">
        <f t="shared" ca="1" si="176"/>
        <v>Full-mouth x-ray</v>
      </c>
      <c r="C2265">
        <f t="shared" si="179"/>
        <v>125</v>
      </c>
      <c r="D2265">
        <f t="shared" ca="1" si="177"/>
        <v>0</v>
      </c>
      <c r="E2265">
        <f t="shared" ca="1" si="178"/>
        <v>3</v>
      </c>
    </row>
    <row r="2266" spans="1:5" x14ac:dyDescent="0.2">
      <c r="A2266" t="str">
        <f t="shared" ca="1" si="175"/>
        <v>Diagnostics and Preventative</v>
      </c>
      <c r="B2266" t="str">
        <f t="shared" ca="1" si="176"/>
        <v>Periodic Exams</v>
      </c>
      <c r="C2266">
        <f t="shared" si="179"/>
        <v>125</v>
      </c>
      <c r="D2266">
        <f t="shared" ca="1" si="177"/>
        <v>0</v>
      </c>
      <c r="E2266">
        <f t="shared" ca="1" si="178"/>
        <v>1</v>
      </c>
    </row>
    <row r="2267" spans="1:5" x14ac:dyDescent="0.2">
      <c r="A2267" t="str">
        <f t="shared" ca="1" si="175"/>
        <v>Diagnostics and Preventative</v>
      </c>
      <c r="B2267" t="str">
        <f t="shared" ca="1" si="176"/>
        <v>Prophylaxis</v>
      </c>
      <c r="C2267">
        <f t="shared" si="179"/>
        <v>125</v>
      </c>
      <c r="D2267">
        <f t="shared" ca="1" si="177"/>
        <v>0</v>
      </c>
      <c r="E2267">
        <f t="shared" ca="1" si="178"/>
        <v>4</v>
      </c>
    </row>
    <row r="2268" spans="1:5" x14ac:dyDescent="0.2">
      <c r="A2268" t="str">
        <f t="shared" ca="1" si="175"/>
        <v>Diagnostics and Preventative</v>
      </c>
      <c r="B2268" t="str">
        <f t="shared" ca="1" si="176"/>
        <v>Full-mouth x-ray</v>
      </c>
      <c r="C2268">
        <f t="shared" si="179"/>
        <v>125</v>
      </c>
      <c r="D2268">
        <f t="shared" ca="1" si="177"/>
        <v>0</v>
      </c>
      <c r="E2268">
        <f t="shared" ca="1" si="178"/>
        <v>3</v>
      </c>
    </row>
    <row r="2269" spans="1:5" x14ac:dyDescent="0.2">
      <c r="A2269" t="str">
        <f t="shared" ca="1" si="175"/>
        <v>Other</v>
      </c>
      <c r="B2269" t="str">
        <f t="shared" ca="1" si="176"/>
        <v>Implants</v>
      </c>
      <c r="C2269">
        <f t="shared" si="179"/>
        <v>125</v>
      </c>
      <c r="D2269" t="str">
        <f t="shared" ca="1" si="177"/>
        <v>Implant dental work</v>
      </c>
      <c r="E2269">
        <f t="shared" ca="1" si="178"/>
        <v>18</v>
      </c>
    </row>
    <row r="2270" spans="1:5" x14ac:dyDescent="0.2">
      <c r="A2270" t="str">
        <f t="shared" ca="1" si="175"/>
        <v>Diagnostics and Preventative</v>
      </c>
      <c r="B2270" t="str">
        <f t="shared" ca="1" si="176"/>
        <v>Bitewing x-rays</v>
      </c>
      <c r="C2270">
        <f t="shared" si="179"/>
        <v>126</v>
      </c>
      <c r="D2270">
        <f t="shared" ca="1" si="177"/>
        <v>0</v>
      </c>
      <c r="E2270">
        <f t="shared" ca="1" si="178"/>
        <v>2</v>
      </c>
    </row>
    <row r="2271" spans="1:5" x14ac:dyDescent="0.2">
      <c r="A2271" t="str">
        <f t="shared" ca="1" si="175"/>
        <v>Basic</v>
      </c>
      <c r="B2271" t="str">
        <f t="shared" ca="1" si="176"/>
        <v>general anesthesia</v>
      </c>
      <c r="C2271">
        <f t="shared" si="179"/>
        <v>126</v>
      </c>
      <c r="D2271" t="str">
        <f t="shared" ca="1" si="177"/>
        <v>Covered when used in conjunction with covered oral surgical procedures</v>
      </c>
      <c r="E2271">
        <f t="shared" ca="1" si="178"/>
        <v>13</v>
      </c>
    </row>
    <row r="2272" spans="1:5" x14ac:dyDescent="0.2">
      <c r="A2272" t="str">
        <f t="shared" ca="1" si="175"/>
        <v>Basic</v>
      </c>
      <c r="B2272" t="str">
        <f t="shared" ca="1" si="176"/>
        <v>basic restorative</v>
      </c>
      <c r="C2272">
        <f t="shared" si="179"/>
        <v>126</v>
      </c>
      <c r="D2272" t="str">
        <f t="shared" ca="1" si="177"/>
        <v>Fillings (amalgam "silver" and composite "white" non-molar)</v>
      </c>
      <c r="E2272">
        <f t="shared" ca="1" si="178"/>
        <v>8</v>
      </c>
    </row>
    <row r="2273" spans="1:5" x14ac:dyDescent="0.2">
      <c r="A2273" t="str">
        <f t="shared" ca="1" si="175"/>
        <v>Basic</v>
      </c>
      <c r="B2273" t="str">
        <f t="shared" ca="1" si="176"/>
        <v>basic restorative</v>
      </c>
      <c r="C2273">
        <f t="shared" si="179"/>
        <v>126</v>
      </c>
      <c r="D2273" t="str">
        <f t="shared" ca="1" si="177"/>
        <v>Fillings (amalgam "silver" and composite "white" non-molar)</v>
      </c>
      <c r="E2273">
        <f t="shared" ca="1" si="178"/>
        <v>8</v>
      </c>
    </row>
    <row r="2274" spans="1:5" x14ac:dyDescent="0.2">
      <c r="A2274" t="str">
        <f t="shared" ca="1" si="175"/>
        <v>Basic</v>
      </c>
      <c r="B2274" t="str">
        <f t="shared" ca="1" si="176"/>
        <v>basic restorative</v>
      </c>
      <c r="C2274">
        <f t="shared" si="179"/>
        <v>126</v>
      </c>
      <c r="D2274" t="str">
        <f t="shared" ca="1" si="177"/>
        <v>Fillings (amalgam "silver" and composite "white" non-molar)</v>
      </c>
      <c r="E2274">
        <f t="shared" ca="1" si="178"/>
        <v>8</v>
      </c>
    </row>
    <row r="2275" spans="1:5" x14ac:dyDescent="0.2">
      <c r="A2275" t="str">
        <f t="shared" ca="1" si="175"/>
        <v>Diagnostics and Preventative</v>
      </c>
      <c r="B2275" t="str">
        <f t="shared" ca="1" si="176"/>
        <v>Periodic Exams</v>
      </c>
      <c r="C2275">
        <f t="shared" si="179"/>
        <v>126</v>
      </c>
      <c r="D2275">
        <f t="shared" ca="1" si="177"/>
        <v>0</v>
      </c>
      <c r="E2275">
        <f t="shared" ca="1" si="178"/>
        <v>1</v>
      </c>
    </row>
    <row r="2276" spans="1:5" x14ac:dyDescent="0.2">
      <c r="A2276" t="str">
        <f t="shared" ca="1" si="175"/>
        <v>Basic</v>
      </c>
      <c r="B2276" t="str">
        <f t="shared" ca="1" si="176"/>
        <v>basic restorative</v>
      </c>
      <c r="C2276">
        <f t="shared" si="179"/>
        <v>126</v>
      </c>
      <c r="D2276" t="str">
        <f t="shared" ca="1" si="177"/>
        <v>Fillings (amalgam "silver" and composite "white" non-molar)</v>
      </c>
      <c r="E2276">
        <f t="shared" ca="1" si="178"/>
        <v>8</v>
      </c>
    </row>
    <row r="2277" spans="1:5" x14ac:dyDescent="0.2">
      <c r="A2277" t="str">
        <f t="shared" ca="1" si="175"/>
        <v>Other</v>
      </c>
      <c r="B2277" t="str">
        <f t="shared" ca="1" si="176"/>
        <v>Implants</v>
      </c>
      <c r="C2277">
        <f t="shared" si="179"/>
        <v>126</v>
      </c>
      <c r="D2277" t="str">
        <f t="shared" ca="1" si="177"/>
        <v>Implant dental work</v>
      </c>
      <c r="E2277">
        <f t="shared" ca="1" si="178"/>
        <v>18</v>
      </c>
    </row>
    <row r="2278" spans="1:5" x14ac:dyDescent="0.2">
      <c r="A2278" t="str">
        <f t="shared" ca="1" si="175"/>
        <v>Diagnostics and Preventative</v>
      </c>
      <c r="B2278" t="str">
        <f t="shared" ca="1" si="176"/>
        <v>Fluoride treatments</v>
      </c>
      <c r="C2278">
        <f t="shared" si="179"/>
        <v>126</v>
      </c>
      <c r="D2278">
        <f t="shared" ca="1" si="177"/>
        <v>0</v>
      </c>
      <c r="E2278">
        <f t="shared" ca="1" si="178"/>
        <v>5</v>
      </c>
    </row>
    <row r="2279" spans="1:5" x14ac:dyDescent="0.2">
      <c r="A2279" t="str">
        <f t="shared" ca="1" si="175"/>
        <v>Basic</v>
      </c>
      <c r="B2279" t="str">
        <f t="shared" ca="1" si="176"/>
        <v>basic restorative</v>
      </c>
      <c r="C2279">
        <f t="shared" si="179"/>
        <v>126</v>
      </c>
      <c r="D2279" t="str">
        <f t="shared" ca="1" si="177"/>
        <v>Fillings (amalgam "silver" and composite "white" non-molar)</v>
      </c>
      <c r="E2279">
        <f t="shared" ca="1" si="178"/>
        <v>8</v>
      </c>
    </row>
    <row r="2280" spans="1:5" x14ac:dyDescent="0.2">
      <c r="A2280" t="str">
        <f t="shared" ca="1" si="175"/>
        <v>Orthodontics</v>
      </c>
      <c r="B2280" t="str">
        <f t="shared" ca="1" si="176"/>
        <v>orthodontics</v>
      </c>
      <c r="C2280">
        <f t="shared" si="179"/>
        <v>126</v>
      </c>
      <c r="D2280" t="str">
        <f t="shared" ca="1" si="177"/>
        <v>For eligible dependents to age 19</v>
      </c>
      <c r="E2280">
        <f t="shared" ca="1" si="178"/>
        <v>17</v>
      </c>
    </row>
    <row r="2281" spans="1:5" x14ac:dyDescent="0.2">
      <c r="A2281" t="str">
        <f t="shared" ca="1" si="175"/>
        <v>Basic</v>
      </c>
      <c r="B2281" t="str">
        <f t="shared" ca="1" si="176"/>
        <v>non-surgical periodontics</v>
      </c>
      <c r="C2281">
        <f t="shared" si="179"/>
        <v>126</v>
      </c>
      <c r="D2281" t="str">
        <f t="shared" ca="1" si="177"/>
        <v xml:space="preserve">Non-surgical treatment of the gums and supporting structures of the teeth </v>
      </c>
      <c r="E2281">
        <f t="shared" ca="1" si="178"/>
        <v>12</v>
      </c>
    </row>
    <row r="2282" spans="1:5" x14ac:dyDescent="0.2">
      <c r="A2282" t="str">
        <f t="shared" ca="1" si="175"/>
        <v>Major</v>
      </c>
      <c r="B2282" t="str">
        <f t="shared" ca="1" si="176"/>
        <v>prosthodontics</v>
      </c>
      <c r="C2282">
        <f t="shared" si="179"/>
        <v>126</v>
      </c>
      <c r="D2282" t="str">
        <f t="shared" ca="1" si="177"/>
        <v>Procedures for replacement of missing teeth by construction or repair of bridges and partial or complete dentures</v>
      </c>
      <c r="E2282">
        <f t="shared" ca="1" si="178"/>
        <v>15</v>
      </c>
    </row>
    <row r="2283" spans="1:5" x14ac:dyDescent="0.2">
      <c r="A2283" t="str">
        <f t="shared" ca="1" si="175"/>
        <v>Basic</v>
      </c>
      <c r="B2283" t="str">
        <f t="shared" ca="1" si="176"/>
        <v>basic restorative</v>
      </c>
      <c r="C2283">
        <f t="shared" si="179"/>
        <v>126</v>
      </c>
      <c r="D2283" t="str">
        <f t="shared" ca="1" si="177"/>
        <v>Fillings (amalgam "silver" and composite "white" non-molar)</v>
      </c>
      <c r="E2283">
        <f t="shared" ca="1" si="178"/>
        <v>8</v>
      </c>
    </row>
    <row r="2284" spans="1:5" x14ac:dyDescent="0.2">
      <c r="A2284" t="str">
        <f t="shared" ca="1" si="175"/>
        <v>Diagnostics and Preventative</v>
      </c>
      <c r="B2284" t="str">
        <f t="shared" ca="1" si="176"/>
        <v>Prophylaxis</v>
      </c>
      <c r="C2284">
        <f t="shared" si="179"/>
        <v>126</v>
      </c>
      <c r="D2284">
        <f t="shared" ca="1" si="177"/>
        <v>0</v>
      </c>
      <c r="E2284">
        <f t="shared" ca="1" si="178"/>
        <v>4</v>
      </c>
    </row>
    <row r="2285" spans="1:5" x14ac:dyDescent="0.2">
      <c r="A2285" t="str">
        <f t="shared" ca="1" si="175"/>
        <v>Major</v>
      </c>
      <c r="B2285" t="str">
        <f t="shared" ca="1" si="176"/>
        <v>prosthodontics</v>
      </c>
      <c r="C2285">
        <f t="shared" si="179"/>
        <v>126</v>
      </c>
      <c r="D2285" t="str">
        <f t="shared" ca="1" si="177"/>
        <v>Procedures for replacement of missing teeth by construction or repair of bridges and partial or complete dentures</v>
      </c>
      <c r="E2285">
        <f t="shared" ca="1" si="178"/>
        <v>15</v>
      </c>
    </row>
    <row r="2286" spans="1:5" x14ac:dyDescent="0.2">
      <c r="A2286" t="str">
        <f t="shared" ca="1" si="175"/>
        <v>Diagnostics and Preventative</v>
      </c>
      <c r="B2286" t="str">
        <f t="shared" ca="1" si="176"/>
        <v>Fluoride treatments</v>
      </c>
      <c r="C2286">
        <f t="shared" si="179"/>
        <v>126</v>
      </c>
      <c r="D2286">
        <f t="shared" ca="1" si="177"/>
        <v>0</v>
      </c>
      <c r="E2286">
        <f t="shared" ca="1" si="178"/>
        <v>5</v>
      </c>
    </row>
    <row r="2287" spans="1:5" x14ac:dyDescent="0.2">
      <c r="A2287" t="str">
        <f t="shared" ca="1" si="175"/>
        <v>Basic</v>
      </c>
      <c r="B2287" t="str">
        <f t="shared" ca="1" si="176"/>
        <v>general anesthesia</v>
      </c>
      <c r="C2287">
        <f t="shared" si="179"/>
        <v>126</v>
      </c>
      <c r="D2287" t="str">
        <f t="shared" ca="1" si="177"/>
        <v>Covered when used in conjunction with covered oral surgical procedures</v>
      </c>
      <c r="E2287">
        <f t="shared" ca="1" si="178"/>
        <v>13</v>
      </c>
    </row>
    <row r="2288" spans="1:5" x14ac:dyDescent="0.2">
      <c r="A2288" t="str">
        <f t="shared" ca="1" si="175"/>
        <v>Basic</v>
      </c>
      <c r="B2288" t="str">
        <f t="shared" ca="1" si="176"/>
        <v>endodontics</v>
      </c>
      <c r="C2288">
        <f t="shared" si="179"/>
        <v>127</v>
      </c>
      <c r="D2288" t="str">
        <f t="shared" ca="1" si="177"/>
        <v>Root canal, pulpal therapy</v>
      </c>
      <c r="E2288">
        <f t="shared" ca="1" si="178"/>
        <v>10</v>
      </c>
    </row>
    <row r="2289" spans="1:5" x14ac:dyDescent="0.2">
      <c r="A2289" t="str">
        <f t="shared" ca="1" si="175"/>
        <v>Basic</v>
      </c>
      <c r="B2289" t="str">
        <f t="shared" ca="1" si="176"/>
        <v>oral surgery</v>
      </c>
      <c r="C2289">
        <f t="shared" si="179"/>
        <v>127</v>
      </c>
      <c r="D2289" t="str">
        <f t="shared" ca="1" si="177"/>
        <v>Extraction and other surgery procedures, incl. pre- and post-operative care</v>
      </c>
      <c r="E2289">
        <f t="shared" ca="1" si="178"/>
        <v>9</v>
      </c>
    </row>
    <row r="2290" spans="1:5" x14ac:dyDescent="0.2">
      <c r="A2290" t="str">
        <f t="shared" ca="1" si="175"/>
        <v>Basic</v>
      </c>
      <c r="B2290" t="str">
        <f t="shared" ca="1" si="176"/>
        <v>non-surgical periodontics</v>
      </c>
      <c r="C2290">
        <f t="shared" si="179"/>
        <v>127</v>
      </c>
      <c r="D2290" t="str">
        <f t="shared" ca="1" si="177"/>
        <v xml:space="preserve">Non-surgical treatment of the gums and supporting structures of the teeth </v>
      </c>
      <c r="E2290">
        <f t="shared" ca="1" si="178"/>
        <v>12</v>
      </c>
    </row>
    <row r="2291" spans="1:5" x14ac:dyDescent="0.2">
      <c r="A2291" t="str">
        <f t="shared" ca="1" si="175"/>
        <v>Diagnostics and Preventative</v>
      </c>
      <c r="B2291" t="str">
        <f t="shared" ca="1" si="176"/>
        <v>Bitewing x-rays</v>
      </c>
      <c r="C2291">
        <f t="shared" si="179"/>
        <v>127</v>
      </c>
      <c r="D2291">
        <f t="shared" ca="1" si="177"/>
        <v>0</v>
      </c>
      <c r="E2291">
        <f t="shared" ca="1" si="178"/>
        <v>2</v>
      </c>
    </row>
    <row r="2292" spans="1:5" x14ac:dyDescent="0.2">
      <c r="A2292" t="str">
        <f t="shared" ca="1" si="175"/>
        <v>Other</v>
      </c>
      <c r="B2292" t="str">
        <f t="shared" ca="1" si="176"/>
        <v>Implants</v>
      </c>
      <c r="C2292">
        <f t="shared" si="179"/>
        <v>127</v>
      </c>
      <c r="D2292" t="str">
        <f t="shared" ca="1" si="177"/>
        <v>Implant dental work</v>
      </c>
      <c r="E2292">
        <f t="shared" ca="1" si="178"/>
        <v>18</v>
      </c>
    </row>
    <row r="2293" spans="1:5" x14ac:dyDescent="0.2">
      <c r="A2293" t="str">
        <f t="shared" ca="1" si="175"/>
        <v>Major</v>
      </c>
      <c r="B2293" t="str">
        <f t="shared" ca="1" si="176"/>
        <v>temporomandibular joint dysfunction</v>
      </c>
      <c r="C2293">
        <f t="shared" si="179"/>
        <v>127</v>
      </c>
      <c r="D2293" t="str">
        <f t="shared" ca="1" si="177"/>
        <v>Services relating to hinging joints of the jaw</v>
      </c>
      <c r="E2293">
        <f t="shared" ca="1" si="178"/>
        <v>16</v>
      </c>
    </row>
    <row r="2294" spans="1:5" x14ac:dyDescent="0.2">
      <c r="A2294" t="str">
        <f t="shared" ca="1" si="175"/>
        <v>Diagnostics and Preventative</v>
      </c>
      <c r="B2294" t="str">
        <f t="shared" ca="1" si="176"/>
        <v>Sealants</v>
      </c>
      <c r="C2294">
        <f t="shared" si="179"/>
        <v>127</v>
      </c>
      <c r="D2294">
        <f t="shared" ca="1" si="177"/>
        <v>0</v>
      </c>
      <c r="E2294">
        <f t="shared" ca="1" si="178"/>
        <v>6</v>
      </c>
    </row>
    <row r="2295" spans="1:5" x14ac:dyDescent="0.2">
      <c r="A2295" t="str">
        <f t="shared" ca="1" si="175"/>
        <v>Orthodontics</v>
      </c>
      <c r="B2295" t="str">
        <f t="shared" ca="1" si="176"/>
        <v>orthodontics</v>
      </c>
      <c r="C2295">
        <f t="shared" si="179"/>
        <v>127</v>
      </c>
      <c r="D2295" t="str">
        <f t="shared" ca="1" si="177"/>
        <v>For eligible dependents to age 19</v>
      </c>
      <c r="E2295">
        <f t="shared" ca="1" si="178"/>
        <v>17</v>
      </c>
    </row>
    <row r="2296" spans="1:5" x14ac:dyDescent="0.2">
      <c r="A2296" t="str">
        <f t="shared" ca="1" si="175"/>
        <v>Basic</v>
      </c>
      <c r="B2296" t="str">
        <f t="shared" ca="1" si="176"/>
        <v>non-surgical periodontics</v>
      </c>
      <c r="C2296">
        <f t="shared" si="179"/>
        <v>127</v>
      </c>
      <c r="D2296" t="str">
        <f t="shared" ca="1" si="177"/>
        <v xml:space="preserve">Non-surgical treatment of the gums and supporting structures of the teeth </v>
      </c>
      <c r="E2296">
        <f t="shared" ca="1" si="178"/>
        <v>12</v>
      </c>
    </row>
    <row r="2297" spans="1:5" x14ac:dyDescent="0.2">
      <c r="A2297" t="str">
        <f t="shared" ca="1" si="175"/>
        <v>Basic</v>
      </c>
      <c r="B2297" t="str">
        <f t="shared" ca="1" si="176"/>
        <v>basic restorative</v>
      </c>
      <c r="C2297">
        <f t="shared" si="179"/>
        <v>127</v>
      </c>
      <c r="D2297" t="str">
        <f t="shared" ca="1" si="177"/>
        <v>Fillings (amalgam "silver" and composite "white" non-molar)</v>
      </c>
      <c r="E2297">
        <f t="shared" ca="1" si="178"/>
        <v>8</v>
      </c>
    </row>
    <row r="2298" spans="1:5" x14ac:dyDescent="0.2">
      <c r="A2298" t="str">
        <f t="shared" ca="1" si="175"/>
        <v>Basic</v>
      </c>
      <c r="B2298" t="str">
        <f t="shared" ca="1" si="176"/>
        <v>general anesthesia</v>
      </c>
      <c r="C2298">
        <f t="shared" si="179"/>
        <v>127</v>
      </c>
      <c r="D2298" t="str">
        <f t="shared" ca="1" si="177"/>
        <v>Covered when used in conjunction with covered oral surgical procedures</v>
      </c>
      <c r="E2298">
        <f t="shared" ca="1" si="178"/>
        <v>13</v>
      </c>
    </row>
    <row r="2299" spans="1:5" x14ac:dyDescent="0.2">
      <c r="A2299" t="str">
        <f t="shared" ca="1" si="175"/>
        <v>Diagnostics and Preventative</v>
      </c>
      <c r="B2299" t="str">
        <f t="shared" ca="1" si="176"/>
        <v>Prophylaxis</v>
      </c>
      <c r="C2299">
        <f t="shared" si="179"/>
        <v>127</v>
      </c>
      <c r="D2299">
        <f t="shared" ca="1" si="177"/>
        <v>0</v>
      </c>
      <c r="E2299">
        <f t="shared" ca="1" si="178"/>
        <v>4</v>
      </c>
    </row>
    <row r="2300" spans="1:5" x14ac:dyDescent="0.2">
      <c r="A2300" t="str">
        <f t="shared" ca="1" si="175"/>
        <v>Basic</v>
      </c>
      <c r="B2300" t="str">
        <f t="shared" ca="1" si="176"/>
        <v>non-surgical periodontics</v>
      </c>
      <c r="C2300">
        <f t="shared" si="179"/>
        <v>127</v>
      </c>
      <c r="D2300" t="str">
        <f t="shared" ca="1" si="177"/>
        <v xml:space="preserve">Non-surgical treatment of the gums and supporting structures of the teeth </v>
      </c>
      <c r="E2300">
        <f t="shared" ca="1" si="178"/>
        <v>12</v>
      </c>
    </row>
    <row r="2301" spans="1:5" x14ac:dyDescent="0.2">
      <c r="A2301" t="str">
        <f t="shared" ca="1" si="175"/>
        <v>Diagnostics and Preventative</v>
      </c>
      <c r="B2301" t="str">
        <f t="shared" ca="1" si="176"/>
        <v>Full-mouth x-ray</v>
      </c>
      <c r="C2301">
        <f t="shared" si="179"/>
        <v>127</v>
      </c>
      <c r="D2301">
        <f t="shared" ca="1" si="177"/>
        <v>0</v>
      </c>
      <c r="E2301">
        <f t="shared" ca="1" si="178"/>
        <v>3</v>
      </c>
    </row>
    <row r="2302" spans="1:5" x14ac:dyDescent="0.2">
      <c r="A2302" t="str">
        <f t="shared" ca="1" si="175"/>
        <v>Diagnostics and Preventative</v>
      </c>
      <c r="B2302" t="str">
        <f t="shared" ca="1" si="176"/>
        <v>Space Maintainers</v>
      </c>
      <c r="C2302">
        <f t="shared" si="179"/>
        <v>127</v>
      </c>
      <c r="D2302">
        <f t="shared" ca="1" si="177"/>
        <v>0</v>
      </c>
      <c r="E2302">
        <f t="shared" ca="1" si="178"/>
        <v>7</v>
      </c>
    </row>
    <row r="2303" spans="1:5" x14ac:dyDescent="0.2">
      <c r="A2303" t="str">
        <f t="shared" ca="1" si="175"/>
        <v>Orthodontics</v>
      </c>
      <c r="B2303" t="str">
        <f t="shared" ca="1" si="176"/>
        <v>orthodontics</v>
      </c>
      <c r="C2303">
        <f t="shared" si="179"/>
        <v>127</v>
      </c>
      <c r="D2303" t="str">
        <f t="shared" ca="1" si="177"/>
        <v>For eligible dependents to age 19</v>
      </c>
      <c r="E2303">
        <f t="shared" ca="1" si="178"/>
        <v>17</v>
      </c>
    </row>
    <row r="2304" spans="1:5" x14ac:dyDescent="0.2">
      <c r="A2304" t="str">
        <f t="shared" ca="1" si="175"/>
        <v>Diagnostics and Preventative</v>
      </c>
      <c r="B2304" t="str">
        <f t="shared" ca="1" si="176"/>
        <v>Sealants</v>
      </c>
      <c r="C2304">
        <f t="shared" si="179"/>
        <v>127</v>
      </c>
      <c r="D2304">
        <f t="shared" ca="1" si="177"/>
        <v>0</v>
      </c>
      <c r="E2304">
        <f t="shared" ca="1" si="178"/>
        <v>6</v>
      </c>
    </row>
    <row r="2305" spans="1:5" x14ac:dyDescent="0.2">
      <c r="A2305" t="str">
        <f t="shared" ca="1" si="175"/>
        <v>Diagnostics and Preventative</v>
      </c>
      <c r="B2305" t="str">
        <f t="shared" ca="1" si="176"/>
        <v>Prophylaxis</v>
      </c>
      <c r="C2305">
        <f t="shared" si="179"/>
        <v>127</v>
      </c>
      <c r="D2305">
        <f t="shared" ca="1" si="177"/>
        <v>0</v>
      </c>
      <c r="E2305">
        <f t="shared" ca="1" si="178"/>
        <v>4</v>
      </c>
    </row>
    <row r="2306" spans="1:5" x14ac:dyDescent="0.2">
      <c r="A2306" t="str">
        <f t="shared" ref="A2306:A2369" ca="1" si="180">INDEX(services,E2306,1)</f>
        <v>Basic</v>
      </c>
      <c r="B2306" t="str">
        <f t="shared" ref="B2306:B2369" ca="1" si="181">INDEX(services,E2306,2)</f>
        <v>non-surgical periodontics</v>
      </c>
      <c r="C2306">
        <f t="shared" si="179"/>
        <v>128</v>
      </c>
      <c r="D2306" t="str">
        <f t="shared" ref="D2306:D2369" ca="1" si="182">INDEX(services,E2306,3)</f>
        <v xml:space="preserve">Non-surgical treatment of the gums and supporting structures of the teeth </v>
      </c>
      <c r="E2306">
        <f t="shared" ref="E2306:E2369" ca="1" si="183">RANDBETWEEN(1,ROWS(services))</f>
        <v>12</v>
      </c>
    </row>
    <row r="2307" spans="1:5" x14ac:dyDescent="0.2">
      <c r="A2307" t="str">
        <f t="shared" ca="1" si="180"/>
        <v>Basic</v>
      </c>
      <c r="B2307" t="str">
        <f t="shared" ca="1" si="181"/>
        <v>general anesthesia</v>
      </c>
      <c r="C2307">
        <f t="shared" si="179"/>
        <v>128</v>
      </c>
      <c r="D2307" t="str">
        <f t="shared" ca="1" si="182"/>
        <v>Covered when used in conjunction with covered oral surgical procedures</v>
      </c>
      <c r="E2307">
        <f t="shared" ca="1" si="183"/>
        <v>13</v>
      </c>
    </row>
    <row r="2308" spans="1:5" x14ac:dyDescent="0.2">
      <c r="A2308" t="str">
        <f t="shared" ca="1" si="180"/>
        <v>Diagnostics and Preventative</v>
      </c>
      <c r="B2308" t="str">
        <f t="shared" ca="1" si="181"/>
        <v>Prophylaxis</v>
      </c>
      <c r="C2308">
        <f t="shared" ref="C2308:C2371" si="184">IF(MOD(ROW(C2308)-2,18)&lt;&gt;0,C2307,C2307+1)</f>
        <v>128</v>
      </c>
      <c r="D2308">
        <f t="shared" ca="1" si="182"/>
        <v>0</v>
      </c>
      <c r="E2308">
        <f t="shared" ca="1" si="183"/>
        <v>4</v>
      </c>
    </row>
    <row r="2309" spans="1:5" x14ac:dyDescent="0.2">
      <c r="A2309" t="str">
        <f t="shared" ca="1" si="180"/>
        <v>Diagnostics and Preventative</v>
      </c>
      <c r="B2309" t="str">
        <f t="shared" ca="1" si="181"/>
        <v>Space Maintainers</v>
      </c>
      <c r="C2309">
        <f t="shared" si="184"/>
        <v>128</v>
      </c>
      <c r="D2309">
        <f t="shared" ca="1" si="182"/>
        <v>0</v>
      </c>
      <c r="E2309">
        <f t="shared" ca="1" si="183"/>
        <v>7</v>
      </c>
    </row>
    <row r="2310" spans="1:5" x14ac:dyDescent="0.2">
      <c r="A2310" t="str">
        <f t="shared" ca="1" si="180"/>
        <v>Diagnostics and Preventative</v>
      </c>
      <c r="B2310" t="str">
        <f t="shared" ca="1" si="181"/>
        <v>Bitewing x-rays</v>
      </c>
      <c r="C2310">
        <f t="shared" si="184"/>
        <v>128</v>
      </c>
      <c r="D2310">
        <f t="shared" ca="1" si="182"/>
        <v>0</v>
      </c>
      <c r="E2310">
        <f t="shared" ca="1" si="183"/>
        <v>2</v>
      </c>
    </row>
    <row r="2311" spans="1:5" x14ac:dyDescent="0.2">
      <c r="A2311" t="str">
        <f t="shared" ca="1" si="180"/>
        <v>Diagnostics and Preventative</v>
      </c>
      <c r="B2311" t="str">
        <f t="shared" ca="1" si="181"/>
        <v>Bitewing x-rays</v>
      </c>
      <c r="C2311">
        <f t="shared" si="184"/>
        <v>128</v>
      </c>
      <c r="D2311">
        <f t="shared" ca="1" si="182"/>
        <v>0</v>
      </c>
      <c r="E2311">
        <f t="shared" ca="1" si="183"/>
        <v>2</v>
      </c>
    </row>
    <row r="2312" spans="1:5" x14ac:dyDescent="0.2">
      <c r="A2312" t="str">
        <f t="shared" ca="1" si="180"/>
        <v>Basic</v>
      </c>
      <c r="B2312" t="str">
        <f t="shared" ca="1" si="181"/>
        <v>endodontics</v>
      </c>
      <c r="C2312">
        <f t="shared" si="184"/>
        <v>128</v>
      </c>
      <c r="D2312" t="str">
        <f t="shared" ca="1" si="182"/>
        <v>Root canal, pulpal therapy</v>
      </c>
      <c r="E2312">
        <f t="shared" ca="1" si="183"/>
        <v>10</v>
      </c>
    </row>
    <row r="2313" spans="1:5" x14ac:dyDescent="0.2">
      <c r="A2313" t="str">
        <f t="shared" ca="1" si="180"/>
        <v>Diagnostics and Preventative</v>
      </c>
      <c r="B2313" t="str">
        <f t="shared" ca="1" si="181"/>
        <v>Sealants</v>
      </c>
      <c r="C2313">
        <f t="shared" si="184"/>
        <v>128</v>
      </c>
      <c r="D2313">
        <f t="shared" ca="1" si="182"/>
        <v>0</v>
      </c>
      <c r="E2313">
        <f t="shared" ca="1" si="183"/>
        <v>6</v>
      </c>
    </row>
    <row r="2314" spans="1:5" x14ac:dyDescent="0.2">
      <c r="A2314" t="str">
        <f t="shared" ca="1" si="180"/>
        <v>Basic</v>
      </c>
      <c r="B2314" t="str">
        <f t="shared" ca="1" si="181"/>
        <v>oral surgery</v>
      </c>
      <c r="C2314">
        <f t="shared" si="184"/>
        <v>128</v>
      </c>
      <c r="D2314" t="str">
        <f t="shared" ca="1" si="182"/>
        <v>Extraction and other surgery procedures, incl. pre- and post-operative care</v>
      </c>
      <c r="E2314">
        <f t="shared" ca="1" si="183"/>
        <v>9</v>
      </c>
    </row>
    <row r="2315" spans="1:5" x14ac:dyDescent="0.2">
      <c r="A2315" t="str">
        <f t="shared" ca="1" si="180"/>
        <v>Basic</v>
      </c>
      <c r="B2315" t="str">
        <f t="shared" ca="1" si="181"/>
        <v>surgical periodontics</v>
      </c>
      <c r="C2315">
        <f t="shared" si="184"/>
        <v>128</v>
      </c>
      <c r="D2315" t="str">
        <f t="shared" ca="1" si="182"/>
        <v>Surgical treatment of the gums and supporting structures of the teeth</v>
      </c>
      <c r="E2315">
        <f t="shared" ca="1" si="183"/>
        <v>11</v>
      </c>
    </row>
    <row r="2316" spans="1:5" x14ac:dyDescent="0.2">
      <c r="A2316" t="str">
        <f t="shared" ca="1" si="180"/>
        <v>Diagnostics and Preventative</v>
      </c>
      <c r="B2316" t="str">
        <f t="shared" ca="1" si="181"/>
        <v>Space Maintainers</v>
      </c>
      <c r="C2316">
        <f t="shared" si="184"/>
        <v>128</v>
      </c>
      <c r="D2316">
        <f t="shared" ca="1" si="182"/>
        <v>0</v>
      </c>
      <c r="E2316">
        <f t="shared" ca="1" si="183"/>
        <v>7</v>
      </c>
    </row>
    <row r="2317" spans="1:5" x14ac:dyDescent="0.2">
      <c r="A2317" t="str">
        <f t="shared" ca="1" si="180"/>
        <v>Major</v>
      </c>
      <c r="B2317" t="str">
        <f t="shared" ca="1" si="181"/>
        <v>major restorative</v>
      </c>
      <c r="C2317">
        <f t="shared" si="184"/>
        <v>128</v>
      </c>
      <c r="D2317" t="str">
        <f t="shared" ca="1" si="182"/>
        <v>Single crowns, inlays, onlays</v>
      </c>
      <c r="E2317">
        <f t="shared" ca="1" si="183"/>
        <v>14</v>
      </c>
    </row>
    <row r="2318" spans="1:5" x14ac:dyDescent="0.2">
      <c r="A2318" t="str">
        <f t="shared" ca="1" si="180"/>
        <v>Other</v>
      </c>
      <c r="B2318" t="str">
        <f t="shared" ca="1" si="181"/>
        <v>Implants</v>
      </c>
      <c r="C2318">
        <f t="shared" si="184"/>
        <v>128</v>
      </c>
      <c r="D2318" t="str">
        <f t="shared" ca="1" si="182"/>
        <v>Implant dental work</v>
      </c>
      <c r="E2318">
        <f t="shared" ca="1" si="183"/>
        <v>18</v>
      </c>
    </row>
    <row r="2319" spans="1:5" x14ac:dyDescent="0.2">
      <c r="A2319" t="str">
        <f t="shared" ca="1" si="180"/>
        <v>Diagnostics and Preventative</v>
      </c>
      <c r="B2319" t="str">
        <f t="shared" ca="1" si="181"/>
        <v>Space Maintainers</v>
      </c>
      <c r="C2319">
        <f t="shared" si="184"/>
        <v>128</v>
      </c>
      <c r="D2319">
        <f t="shared" ca="1" si="182"/>
        <v>0</v>
      </c>
      <c r="E2319">
        <f t="shared" ca="1" si="183"/>
        <v>7</v>
      </c>
    </row>
    <row r="2320" spans="1:5" x14ac:dyDescent="0.2">
      <c r="A2320" t="str">
        <f t="shared" ca="1" si="180"/>
        <v>Diagnostics and Preventative</v>
      </c>
      <c r="B2320" t="str">
        <f t="shared" ca="1" si="181"/>
        <v>Prophylaxis</v>
      </c>
      <c r="C2320">
        <f t="shared" si="184"/>
        <v>128</v>
      </c>
      <c r="D2320">
        <f t="shared" ca="1" si="182"/>
        <v>0</v>
      </c>
      <c r="E2320">
        <f t="shared" ca="1" si="183"/>
        <v>4</v>
      </c>
    </row>
    <row r="2321" spans="1:5" x14ac:dyDescent="0.2">
      <c r="A2321" t="str">
        <f t="shared" ca="1" si="180"/>
        <v>Major</v>
      </c>
      <c r="B2321" t="str">
        <f t="shared" ca="1" si="181"/>
        <v>major restorative</v>
      </c>
      <c r="C2321">
        <f t="shared" si="184"/>
        <v>128</v>
      </c>
      <c r="D2321" t="str">
        <f t="shared" ca="1" si="182"/>
        <v>Single crowns, inlays, onlays</v>
      </c>
      <c r="E2321">
        <f t="shared" ca="1" si="183"/>
        <v>14</v>
      </c>
    </row>
    <row r="2322" spans="1:5" x14ac:dyDescent="0.2">
      <c r="A2322" t="str">
        <f t="shared" ca="1" si="180"/>
        <v>Basic</v>
      </c>
      <c r="B2322" t="str">
        <f t="shared" ca="1" si="181"/>
        <v>general anesthesia</v>
      </c>
      <c r="C2322">
        <f t="shared" si="184"/>
        <v>128</v>
      </c>
      <c r="D2322" t="str">
        <f t="shared" ca="1" si="182"/>
        <v>Covered when used in conjunction with covered oral surgical procedures</v>
      </c>
      <c r="E2322">
        <f t="shared" ca="1" si="183"/>
        <v>13</v>
      </c>
    </row>
    <row r="2323" spans="1:5" x14ac:dyDescent="0.2">
      <c r="A2323" t="str">
        <f t="shared" ca="1" si="180"/>
        <v>Basic</v>
      </c>
      <c r="B2323" t="str">
        <f t="shared" ca="1" si="181"/>
        <v>oral surgery</v>
      </c>
      <c r="C2323">
        <f t="shared" si="184"/>
        <v>128</v>
      </c>
      <c r="D2323" t="str">
        <f t="shared" ca="1" si="182"/>
        <v>Extraction and other surgery procedures, incl. pre- and post-operative care</v>
      </c>
      <c r="E2323">
        <f t="shared" ca="1" si="183"/>
        <v>9</v>
      </c>
    </row>
    <row r="2324" spans="1:5" x14ac:dyDescent="0.2">
      <c r="A2324" t="str">
        <f t="shared" ca="1" si="180"/>
        <v>Basic</v>
      </c>
      <c r="B2324" t="str">
        <f t="shared" ca="1" si="181"/>
        <v>surgical periodontics</v>
      </c>
      <c r="C2324">
        <f t="shared" si="184"/>
        <v>129</v>
      </c>
      <c r="D2324" t="str">
        <f t="shared" ca="1" si="182"/>
        <v>Surgical treatment of the gums and supporting structures of the teeth</v>
      </c>
      <c r="E2324">
        <f t="shared" ca="1" si="183"/>
        <v>11</v>
      </c>
    </row>
    <row r="2325" spans="1:5" x14ac:dyDescent="0.2">
      <c r="A2325" t="str">
        <f t="shared" ca="1" si="180"/>
        <v>Basic</v>
      </c>
      <c r="B2325" t="str">
        <f t="shared" ca="1" si="181"/>
        <v>general anesthesia</v>
      </c>
      <c r="C2325">
        <f t="shared" si="184"/>
        <v>129</v>
      </c>
      <c r="D2325" t="str">
        <f t="shared" ca="1" si="182"/>
        <v>Covered when used in conjunction with covered oral surgical procedures</v>
      </c>
      <c r="E2325">
        <f t="shared" ca="1" si="183"/>
        <v>13</v>
      </c>
    </row>
    <row r="2326" spans="1:5" x14ac:dyDescent="0.2">
      <c r="A2326" t="str">
        <f t="shared" ca="1" si="180"/>
        <v>Diagnostics and Preventative</v>
      </c>
      <c r="B2326" t="str">
        <f t="shared" ca="1" si="181"/>
        <v>Space Maintainers</v>
      </c>
      <c r="C2326">
        <f t="shared" si="184"/>
        <v>129</v>
      </c>
      <c r="D2326">
        <f t="shared" ca="1" si="182"/>
        <v>0</v>
      </c>
      <c r="E2326">
        <f t="shared" ca="1" si="183"/>
        <v>7</v>
      </c>
    </row>
    <row r="2327" spans="1:5" x14ac:dyDescent="0.2">
      <c r="A2327" t="str">
        <f t="shared" ca="1" si="180"/>
        <v>Orthodontics</v>
      </c>
      <c r="B2327" t="str">
        <f t="shared" ca="1" si="181"/>
        <v>orthodontics</v>
      </c>
      <c r="C2327">
        <f t="shared" si="184"/>
        <v>129</v>
      </c>
      <c r="D2327" t="str">
        <f t="shared" ca="1" si="182"/>
        <v>For eligible dependents to age 19</v>
      </c>
      <c r="E2327">
        <f t="shared" ca="1" si="183"/>
        <v>17</v>
      </c>
    </row>
    <row r="2328" spans="1:5" x14ac:dyDescent="0.2">
      <c r="A2328" t="str">
        <f t="shared" ca="1" si="180"/>
        <v>Diagnostics and Preventative</v>
      </c>
      <c r="B2328" t="str">
        <f t="shared" ca="1" si="181"/>
        <v>Prophylaxis</v>
      </c>
      <c r="C2328">
        <f t="shared" si="184"/>
        <v>129</v>
      </c>
      <c r="D2328">
        <f t="shared" ca="1" si="182"/>
        <v>0</v>
      </c>
      <c r="E2328">
        <f t="shared" ca="1" si="183"/>
        <v>4</v>
      </c>
    </row>
    <row r="2329" spans="1:5" x14ac:dyDescent="0.2">
      <c r="A2329" t="str">
        <f t="shared" ca="1" si="180"/>
        <v>Diagnostics and Preventative</v>
      </c>
      <c r="B2329" t="str">
        <f t="shared" ca="1" si="181"/>
        <v>Sealants</v>
      </c>
      <c r="C2329">
        <f t="shared" si="184"/>
        <v>129</v>
      </c>
      <c r="D2329">
        <f t="shared" ca="1" si="182"/>
        <v>0</v>
      </c>
      <c r="E2329">
        <f t="shared" ca="1" si="183"/>
        <v>6</v>
      </c>
    </row>
    <row r="2330" spans="1:5" x14ac:dyDescent="0.2">
      <c r="A2330" t="str">
        <f t="shared" ca="1" si="180"/>
        <v>Major</v>
      </c>
      <c r="B2330" t="str">
        <f t="shared" ca="1" si="181"/>
        <v>major restorative</v>
      </c>
      <c r="C2330">
        <f t="shared" si="184"/>
        <v>129</v>
      </c>
      <c r="D2330" t="str">
        <f t="shared" ca="1" si="182"/>
        <v>Single crowns, inlays, onlays</v>
      </c>
      <c r="E2330">
        <f t="shared" ca="1" si="183"/>
        <v>14</v>
      </c>
    </row>
    <row r="2331" spans="1:5" x14ac:dyDescent="0.2">
      <c r="A2331" t="str">
        <f t="shared" ca="1" si="180"/>
        <v>Orthodontics</v>
      </c>
      <c r="B2331" t="str">
        <f t="shared" ca="1" si="181"/>
        <v>orthodontics</v>
      </c>
      <c r="C2331">
        <f t="shared" si="184"/>
        <v>129</v>
      </c>
      <c r="D2331" t="str">
        <f t="shared" ca="1" si="182"/>
        <v>For eligible dependents to age 19</v>
      </c>
      <c r="E2331">
        <f t="shared" ca="1" si="183"/>
        <v>17</v>
      </c>
    </row>
    <row r="2332" spans="1:5" x14ac:dyDescent="0.2">
      <c r="A2332" t="str">
        <f t="shared" ca="1" si="180"/>
        <v>Diagnostics and Preventative</v>
      </c>
      <c r="B2332" t="str">
        <f t="shared" ca="1" si="181"/>
        <v>Sealants</v>
      </c>
      <c r="C2332">
        <f t="shared" si="184"/>
        <v>129</v>
      </c>
      <c r="D2332">
        <f t="shared" ca="1" si="182"/>
        <v>0</v>
      </c>
      <c r="E2332">
        <f t="shared" ca="1" si="183"/>
        <v>6</v>
      </c>
    </row>
    <row r="2333" spans="1:5" x14ac:dyDescent="0.2">
      <c r="A2333" t="str">
        <f t="shared" ca="1" si="180"/>
        <v>Basic</v>
      </c>
      <c r="B2333" t="str">
        <f t="shared" ca="1" si="181"/>
        <v>basic restorative</v>
      </c>
      <c r="C2333">
        <f t="shared" si="184"/>
        <v>129</v>
      </c>
      <c r="D2333" t="str">
        <f t="shared" ca="1" si="182"/>
        <v>Fillings (amalgam "silver" and composite "white" non-molar)</v>
      </c>
      <c r="E2333">
        <f t="shared" ca="1" si="183"/>
        <v>8</v>
      </c>
    </row>
    <row r="2334" spans="1:5" x14ac:dyDescent="0.2">
      <c r="A2334" t="str">
        <f t="shared" ca="1" si="180"/>
        <v>Other</v>
      </c>
      <c r="B2334" t="str">
        <f t="shared" ca="1" si="181"/>
        <v>Implants</v>
      </c>
      <c r="C2334">
        <f t="shared" si="184"/>
        <v>129</v>
      </c>
      <c r="D2334" t="str">
        <f t="shared" ca="1" si="182"/>
        <v>Implant dental work</v>
      </c>
      <c r="E2334">
        <f t="shared" ca="1" si="183"/>
        <v>18</v>
      </c>
    </row>
    <row r="2335" spans="1:5" x14ac:dyDescent="0.2">
      <c r="A2335" t="str">
        <f t="shared" ca="1" si="180"/>
        <v>Basic</v>
      </c>
      <c r="B2335" t="str">
        <f t="shared" ca="1" si="181"/>
        <v>non-surgical periodontics</v>
      </c>
      <c r="C2335">
        <f t="shared" si="184"/>
        <v>129</v>
      </c>
      <c r="D2335" t="str">
        <f t="shared" ca="1" si="182"/>
        <v xml:space="preserve">Non-surgical treatment of the gums and supporting structures of the teeth </v>
      </c>
      <c r="E2335">
        <f t="shared" ca="1" si="183"/>
        <v>12</v>
      </c>
    </row>
    <row r="2336" spans="1:5" x14ac:dyDescent="0.2">
      <c r="A2336" t="str">
        <f t="shared" ca="1" si="180"/>
        <v>Diagnostics and Preventative</v>
      </c>
      <c r="B2336" t="str">
        <f t="shared" ca="1" si="181"/>
        <v>Prophylaxis</v>
      </c>
      <c r="C2336">
        <f t="shared" si="184"/>
        <v>129</v>
      </c>
      <c r="D2336">
        <f t="shared" ca="1" si="182"/>
        <v>0</v>
      </c>
      <c r="E2336">
        <f t="shared" ca="1" si="183"/>
        <v>4</v>
      </c>
    </row>
    <row r="2337" spans="1:5" x14ac:dyDescent="0.2">
      <c r="A2337" t="str">
        <f t="shared" ca="1" si="180"/>
        <v>Basic</v>
      </c>
      <c r="B2337" t="str">
        <f t="shared" ca="1" si="181"/>
        <v>basic restorative</v>
      </c>
      <c r="C2337">
        <f t="shared" si="184"/>
        <v>129</v>
      </c>
      <c r="D2337" t="str">
        <f t="shared" ca="1" si="182"/>
        <v>Fillings (amalgam "silver" and composite "white" non-molar)</v>
      </c>
      <c r="E2337">
        <f t="shared" ca="1" si="183"/>
        <v>8</v>
      </c>
    </row>
    <row r="2338" spans="1:5" x14ac:dyDescent="0.2">
      <c r="A2338" t="str">
        <f t="shared" ca="1" si="180"/>
        <v>Basic</v>
      </c>
      <c r="B2338" t="str">
        <f t="shared" ca="1" si="181"/>
        <v>general anesthesia</v>
      </c>
      <c r="C2338">
        <f t="shared" si="184"/>
        <v>129</v>
      </c>
      <c r="D2338" t="str">
        <f t="shared" ca="1" si="182"/>
        <v>Covered when used in conjunction with covered oral surgical procedures</v>
      </c>
      <c r="E2338">
        <f t="shared" ca="1" si="183"/>
        <v>13</v>
      </c>
    </row>
    <row r="2339" spans="1:5" x14ac:dyDescent="0.2">
      <c r="A2339" t="str">
        <f t="shared" ca="1" si="180"/>
        <v>Basic</v>
      </c>
      <c r="B2339" t="str">
        <f t="shared" ca="1" si="181"/>
        <v>basic restorative</v>
      </c>
      <c r="C2339">
        <f t="shared" si="184"/>
        <v>129</v>
      </c>
      <c r="D2339" t="str">
        <f t="shared" ca="1" si="182"/>
        <v>Fillings (amalgam "silver" and composite "white" non-molar)</v>
      </c>
      <c r="E2339">
        <f t="shared" ca="1" si="183"/>
        <v>8</v>
      </c>
    </row>
    <row r="2340" spans="1:5" x14ac:dyDescent="0.2">
      <c r="A2340" t="str">
        <f t="shared" ca="1" si="180"/>
        <v>Diagnostics and Preventative</v>
      </c>
      <c r="B2340" t="str">
        <f t="shared" ca="1" si="181"/>
        <v>Prophylaxis</v>
      </c>
      <c r="C2340">
        <f t="shared" si="184"/>
        <v>129</v>
      </c>
      <c r="D2340">
        <f t="shared" ca="1" si="182"/>
        <v>0</v>
      </c>
      <c r="E2340">
        <f t="shared" ca="1" si="183"/>
        <v>4</v>
      </c>
    </row>
    <row r="2341" spans="1:5" x14ac:dyDescent="0.2">
      <c r="A2341" t="str">
        <f t="shared" ca="1" si="180"/>
        <v>Basic</v>
      </c>
      <c r="B2341" t="str">
        <f t="shared" ca="1" si="181"/>
        <v>basic restorative</v>
      </c>
      <c r="C2341">
        <f t="shared" si="184"/>
        <v>129</v>
      </c>
      <c r="D2341" t="str">
        <f t="shared" ca="1" si="182"/>
        <v>Fillings (amalgam "silver" and composite "white" non-molar)</v>
      </c>
      <c r="E2341">
        <f t="shared" ca="1" si="183"/>
        <v>8</v>
      </c>
    </row>
    <row r="2342" spans="1:5" x14ac:dyDescent="0.2">
      <c r="A2342" t="str">
        <f t="shared" ca="1" si="180"/>
        <v>Diagnostics and Preventative</v>
      </c>
      <c r="B2342" t="str">
        <f t="shared" ca="1" si="181"/>
        <v>Sealants</v>
      </c>
      <c r="C2342">
        <f t="shared" si="184"/>
        <v>130</v>
      </c>
      <c r="D2342">
        <f t="shared" ca="1" si="182"/>
        <v>0</v>
      </c>
      <c r="E2342">
        <f t="shared" ca="1" si="183"/>
        <v>6</v>
      </c>
    </row>
    <row r="2343" spans="1:5" x14ac:dyDescent="0.2">
      <c r="A2343" t="str">
        <f t="shared" ca="1" si="180"/>
        <v>Other</v>
      </c>
      <c r="B2343" t="str">
        <f t="shared" ca="1" si="181"/>
        <v>Implants</v>
      </c>
      <c r="C2343">
        <f t="shared" si="184"/>
        <v>130</v>
      </c>
      <c r="D2343" t="str">
        <f t="shared" ca="1" si="182"/>
        <v>Implant dental work</v>
      </c>
      <c r="E2343">
        <f t="shared" ca="1" si="183"/>
        <v>18</v>
      </c>
    </row>
    <row r="2344" spans="1:5" x14ac:dyDescent="0.2">
      <c r="A2344" t="str">
        <f t="shared" ca="1" si="180"/>
        <v>Diagnostics and Preventative</v>
      </c>
      <c r="B2344" t="str">
        <f t="shared" ca="1" si="181"/>
        <v>Full-mouth x-ray</v>
      </c>
      <c r="C2344">
        <f t="shared" si="184"/>
        <v>130</v>
      </c>
      <c r="D2344">
        <f t="shared" ca="1" si="182"/>
        <v>0</v>
      </c>
      <c r="E2344">
        <f t="shared" ca="1" si="183"/>
        <v>3</v>
      </c>
    </row>
    <row r="2345" spans="1:5" x14ac:dyDescent="0.2">
      <c r="A2345" t="str">
        <f t="shared" ca="1" si="180"/>
        <v>Basic</v>
      </c>
      <c r="B2345" t="str">
        <f t="shared" ca="1" si="181"/>
        <v>oral surgery</v>
      </c>
      <c r="C2345">
        <f t="shared" si="184"/>
        <v>130</v>
      </c>
      <c r="D2345" t="str">
        <f t="shared" ca="1" si="182"/>
        <v>Extraction and other surgery procedures, incl. pre- and post-operative care</v>
      </c>
      <c r="E2345">
        <f t="shared" ca="1" si="183"/>
        <v>9</v>
      </c>
    </row>
    <row r="2346" spans="1:5" x14ac:dyDescent="0.2">
      <c r="A2346" t="str">
        <f t="shared" ca="1" si="180"/>
        <v>Basic</v>
      </c>
      <c r="B2346" t="str">
        <f t="shared" ca="1" si="181"/>
        <v>non-surgical periodontics</v>
      </c>
      <c r="C2346">
        <f t="shared" si="184"/>
        <v>130</v>
      </c>
      <c r="D2346" t="str">
        <f t="shared" ca="1" si="182"/>
        <v xml:space="preserve">Non-surgical treatment of the gums and supporting structures of the teeth </v>
      </c>
      <c r="E2346">
        <f t="shared" ca="1" si="183"/>
        <v>12</v>
      </c>
    </row>
    <row r="2347" spans="1:5" x14ac:dyDescent="0.2">
      <c r="A2347" t="str">
        <f t="shared" ca="1" si="180"/>
        <v>Basic</v>
      </c>
      <c r="B2347" t="str">
        <f t="shared" ca="1" si="181"/>
        <v>oral surgery</v>
      </c>
      <c r="C2347">
        <f t="shared" si="184"/>
        <v>130</v>
      </c>
      <c r="D2347" t="str">
        <f t="shared" ca="1" si="182"/>
        <v>Extraction and other surgery procedures, incl. pre- and post-operative care</v>
      </c>
      <c r="E2347">
        <f t="shared" ca="1" si="183"/>
        <v>9</v>
      </c>
    </row>
    <row r="2348" spans="1:5" x14ac:dyDescent="0.2">
      <c r="A2348" t="str">
        <f t="shared" ca="1" si="180"/>
        <v>Basic</v>
      </c>
      <c r="B2348" t="str">
        <f t="shared" ca="1" si="181"/>
        <v>oral surgery</v>
      </c>
      <c r="C2348">
        <f t="shared" si="184"/>
        <v>130</v>
      </c>
      <c r="D2348" t="str">
        <f t="shared" ca="1" si="182"/>
        <v>Extraction and other surgery procedures, incl. pre- and post-operative care</v>
      </c>
      <c r="E2348">
        <f t="shared" ca="1" si="183"/>
        <v>9</v>
      </c>
    </row>
    <row r="2349" spans="1:5" x14ac:dyDescent="0.2">
      <c r="A2349" t="str">
        <f t="shared" ca="1" si="180"/>
        <v>Basic</v>
      </c>
      <c r="B2349" t="str">
        <f t="shared" ca="1" si="181"/>
        <v>general anesthesia</v>
      </c>
      <c r="C2349">
        <f t="shared" si="184"/>
        <v>130</v>
      </c>
      <c r="D2349" t="str">
        <f t="shared" ca="1" si="182"/>
        <v>Covered when used in conjunction with covered oral surgical procedures</v>
      </c>
      <c r="E2349">
        <f t="shared" ca="1" si="183"/>
        <v>13</v>
      </c>
    </row>
    <row r="2350" spans="1:5" x14ac:dyDescent="0.2">
      <c r="A2350" t="str">
        <f t="shared" ca="1" si="180"/>
        <v>Diagnostics and Preventative</v>
      </c>
      <c r="B2350" t="str">
        <f t="shared" ca="1" si="181"/>
        <v>Periodic Exams</v>
      </c>
      <c r="C2350">
        <f t="shared" si="184"/>
        <v>130</v>
      </c>
      <c r="D2350">
        <f t="shared" ca="1" si="182"/>
        <v>0</v>
      </c>
      <c r="E2350">
        <f t="shared" ca="1" si="183"/>
        <v>1</v>
      </c>
    </row>
    <row r="2351" spans="1:5" x14ac:dyDescent="0.2">
      <c r="A2351" t="str">
        <f t="shared" ca="1" si="180"/>
        <v>Diagnostics and Preventative</v>
      </c>
      <c r="B2351" t="str">
        <f t="shared" ca="1" si="181"/>
        <v>Bitewing x-rays</v>
      </c>
      <c r="C2351">
        <f t="shared" si="184"/>
        <v>130</v>
      </c>
      <c r="D2351">
        <f t="shared" ca="1" si="182"/>
        <v>0</v>
      </c>
      <c r="E2351">
        <f t="shared" ca="1" si="183"/>
        <v>2</v>
      </c>
    </row>
    <row r="2352" spans="1:5" x14ac:dyDescent="0.2">
      <c r="A2352" t="str">
        <f t="shared" ca="1" si="180"/>
        <v>Diagnostics and Preventative</v>
      </c>
      <c r="B2352" t="str">
        <f t="shared" ca="1" si="181"/>
        <v>Periodic Exams</v>
      </c>
      <c r="C2352">
        <f t="shared" si="184"/>
        <v>130</v>
      </c>
      <c r="D2352">
        <f t="shared" ca="1" si="182"/>
        <v>0</v>
      </c>
      <c r="E2352">
        <f t="shared" ca="1" si="183"/>
        <v>1</v>
      </c>
    </row>
    <row r="2353" spans="1:5" x14ac:dyDescent="0.2">
      <c r="A2353" t="str">
        <f t="shared" ca="1" si="180"/>
        <v>Diagnostics and Preventative</v>
      </c>
      <c r="B2353" t="str">
        <f t="shared" ca="1" si="181"/>
        <v>Periodic Exams</v>
      </c>
      <c r="C2353">
        <f t="shared" si="184"/>
        <v>130</v>
      </c>
      <c r="D2353">
        <f t="shared" ca="1" si="182"/>
        <v>0</v>
      </c>
      <c r="E2353">
        <f t="shared" ca="1" si="183"/>
        <v>1</v>
      </c>
    </row>
    <row r="2354" spans="1:5" x14ac:dyDescent="0.2">
      <c r="A2354" t="str">
        <f t="shared" ca="1" si="180"/>
        <v>Other</v>
      </c>
      <c r="B2354" t="str">
        <f t="shared" ca="1" si="181"/>
        <v>Implants</v>
      </c>
      <c r="C2354">
        <f t="shared" si="184"/>
        <v>130</v>
      </c>
      <c r="D2354" t="str">
        <f t="shared" ca="1" si="182"/>
        <v>Implant dental work</v>
      </c>
      <c r="E2354">
        <f t="shared" ca="1" si="183"/>
        <v>18</v>
      </c>
    </row>
    <row r="2355" spans="1:5" x14ac:dyDescent="0.2">
      <c r="A2355" t="str">
        <f t="shared" ca="1" si="180"/>
        <v>Basic</v>
      </c>
      <c r="B2355" t="str">
        <f t="shared" ca="1" si="181"/>
        <v>surgical periodontics</v>
      </c>
      <c r="C2355">
        <f t="shared" si="184"/>
        <v>130</v>
      </c>
      <c r="D2355" t="str">
        <f t="shared" ca="1" si="182"/>
        <v>Surgical treatment of the gums and supporting structures of the teeth</v>
      </c>
      <c r="E2355">
        <f t="shared" ca="1" si="183"/>
        <v>11</v>
      </c>
    </row>
    <row r="2356" spans="1:5" x14ac:dyDescent="0.2">
      <c r="A2356" t="str">
        <f t="shared" ca="1" si="180"/>
        <v>Diagnostics and Preventative</v>
      </c>
      <c r="B2356" t="str">
        <f t="shared" ca="1" si="181"/>
        <v>Space Maintainers</v>
      </c>
      <c r="C2356">
        <f t="shared" si="184"/>
        <v>130</v>
      </c>
      <c r="D2356">
        <f t="shared" ca="1" si="182"/>
        <v>0</v>
      </c>
      <c r="E2356">
        <f t="shared" ca="1" si="183"/>
        <v>7</v>
      </c>
    </row>
    <row r="2357" spans="1:5" x14ac:dyDescent="0.2">
      <c r="A2357" t="str">
        <f t="shared" ca="1" si="180"/>
        <v>Other</v>
      </c>
      <c r="B2357" t="str">
        <f t="shared" ca="1" si="181"/>
        <v>Implants</v>
      </c>
      <c r="C2357">
        <f t="shared" si="184"/>
        <v>130</v>
      </c>
      <c r="D2357" t="str">
        <f t="shared" ca="1" si="182"/>
        <v>Implant dental work</v>
      </c>
      <c r="E2357">
        <f t="shared" ca="1" si="183"/>
        <v>18</v>
      </c>
    </row>
    <row r="2358" spans="1:5" x14ac:dyDescent="0.2">
      <c r="A2358" t="str">
        <f t="shared" ca="1" si="180"/>
        <v>Basic</v>
      </c>
      <c r="B2358" t="str">
        <f t="shared" ca="1" si="181"/>
        <v>general anesthesia</v>
      </c>
      <c r="C2358">
        <f t="shared" si="184"/>
        <v>130</v>
      </c>
      <c r="D2358" t="str">
        <f t="shared" ca="1" si="182"/>
        <v>Covered when used in conjunction with covered oral surgical procedures</v>
      </c>
      <c r="E2358">
        <f t="shared" ca="1" si="183"/>
        <v>13</v>
      </c>
    </row>
    <row r="2359" spans="1:5" x14ac:dyDescent="0.2">
      <c r="A2359" t="str">
        <f t="shared" ca="1" si="180"/>
        <v>Basic</v>
      </c>
      <c r="B2359" t="str">
        <f t="shared" ca="1" si="181"/>
        <v>basic restorative</v>
      </c>
      <c r="C2359">
        <f t="shared" si="184"/>
        <v>130</v>
      </c>
      <c r="D2359" t="str">
        <f t="shared" ca="1" si="182"/>
        <v>Fillings (amalgam "silver" and composite "white" non-molar)</v>
      </c>
      <c r="E2359">
        <f t="shared" ca="1" si="183"/>
        <v>8</v>
      </c>
    </row>
    <row r="2360" spans="1:5" x14ac:dyDescent="0.2">
      <c r="A2360" t="str">
        <f t="shared" ca="1" si="180"/>
        <v>Major</v>
      </c>
      <c r="B2360" t="str">
        <f t="shared" ca="1" si="181"/>
        <v>prosthodontics</v>
      </c>
      <c r="C2360">
        <f t="shared" si="184"/>
        <v>131</v>
      </c>
      <c r="D2360" t="str">
        <f t="shared" ca="1" si="182"/>
        <v>Procedures for replacement of missing teeth by construction or repair of bridges and partial or complete dentures</v>
      </c>
      <c r="E2360">
        <f t="shared" ca="1" si="183"/>
        <v>15</v>
      </c>
    </row>
    <row r="2361" spans="1:5" x14ac:dyDescent="0.2">
      <c r="A2361" t="str">
        <f t="shared" ca="1" si="180"/>
        <v>Diagnostics and Preventative</v>
      </c>
      <c r="B2361" t="str">
        <f t="shared" ca="1" si="181"/>
        <v>Bitewing x-rays</v>
      </c>
      <c r="C2361">
        <f t="shared" si="184"/>
        <v>131</v>
      </c>
      <c r="D2361">
        <f t="shared" ca="1" si="182"/>
        <v>0</v>
      </c>
      <c r="E2361">
        <f t="shared" ca="1" si="183"/>
        <v>2</v>
      </c>
    </row>
    <row r="2362" spans="1:5" x14ac:dyDescent="0.2">
      <c r="A2362" t="str">
        <f t="shared" ca="1" si="180"/>
        <v>Major</v>
      </c>
      <c r="B2362" t="str">
        <f t="shared" ca="1" si="181"/>
        <v>prosthodontics</v>
      </c>
      <c r="C2362">
        <f t="shared" si="184"/>
        <v>131</v>
      </c>
      <c r="D2362" t="str">
        <f t="shared" ca="1" si="182"/>
        <v>Procedures for replacement of missing teeth by construction or repair of bridges and partial or complete dentures</v>
      </c>
      <c r="E2362">
        <f t="shared" ca="1" si="183"/>
        <v>15</v>
      </c>
    </row>
    <row r="2363" spans="1:5" x14ac:dyDescent="0.2">
      <c r="A2363" t="str">
        <f t="shared" ca="1" si="180"/>
        <v>Major</v>
      </c>
      <c r="B2363" t="str">
        <f t="shared" ca="1" si="181"/>
        <v>prosthodontics</v>
      </c>
      <c r="C2363">
        <f t="shared" si="184"/>
        <v>131</v>
      </c>
      <c r="D2363" t="str">
        <f t="shared" ca="1" si="182"/>
        <v>Procedures for replacement of missing teeth by construction or repair of bridges and partial or complete dentures</v>
      </c>
      <c r="E2363">
        <f t="shared" ca="1" si="183"/>
        <v>15</v>
      </c>
    </row>
    <row r="2364" spans="1:5" x14ac:dyDescent="0.2">
      <c r="A2364" t="str">
        <f t="shared" ca="1" si="180"/>
        <v>Diagnostics and Preventative</v>
      </c>
      <c r="B2364" t="str">
        <f t="shared" ca="1" si="181"/>
        <v>Prophylaxis</v>
      </c>
      <c r="C2364">
        <f t="shared" si="184"/>
        <v>131</v>
      </c>
      <c r="D2364">
        <f t="shared" ca="1" si="182"/>
        <v>0</v>
      </c>
      <c r="E2364">
        <f t="shared" ca="1" si="183"/>
        <v>4</v>
      </c>
    </row>
    <row r="2365" spans="1:5" x14ac:dyDescent="0.2">
      <c r="A2365" t="str">
        <f t="shared" ca="1" si="180"/>
        <v>Basic</v>
      </c>
      <c r="B2365" t="str">
        <f t="shared" ca="1" si="181"/>
        <v>surgical periodontics</v>
      </c>
      <c r="C2365">
        <f t="shared" si="184"/>
        <v>131</v>
      </c>
      <c r="D2365" t="str">
        <f t="shared" ca="1" si="182"/>
        <v>Surgical treatment of the gums and supporting structures of the teeth</v>
      </c>
      <c r="E2365">
        <f t="shared" ca="1" si="183"/>
        <v>11</v>
      </c>
    </row>
    <row r="2366" spans="1:5" x14ac:dyDescent="0.2">
      <c r="A2366" t="str">
        <f t="shared" ca="1" si="180"/>
        <v>Other</v>
      </c>
      <c r="B2366" t="str">
        <f t="shared" ca="1" si="181"/>
        <v>Implants</v>
      </c>
      <c r="C2366">
        <f t="shared" si="184"/>
        <v>131</v>
      </c>
      <c r="D2366" t="str">
        <f t="shared" ca="1" si="182"/>
        <v>Implant dental work</v>
      </c>
      <c r="E2366">
        <f t="shared" ca="1" si="183"/>
        <v>18</v>
      </c>
    </row>
    <row r="2367" spans="1:5" x14ac:dyDescent="0.2">
      <c r="A2367" t="str">
        <f t="shared" ca="1" si="180"/>
        <v>Basic</v>
      </c>
      <c r="B2367" t="str">
        <f t="shared" ca="1" si="181"/>
        <v>oral surgery</v>
      </c>
      <c r="C2367">
        <f t="shared" si="184"/>
        <v>131</v>
      </c>
      <c r="D2367" t="str">
        <f t="shared" ca="1" si="182"/>
        <v>Extraction and other surgery procedures, incl. pre- and post-operative care</v>
      </c>
      <c r="E2367">
        <f t="shared" ca="1" si="183"/>
        <v>9</v>
      </c>
    </row>
    <row r="2368" spans="1:5" x14ac:dyDescent="0.2">
      <c r="A2368" t="str">
        <f t="shared" ca="1" si="180"/>
        <v>Diagnostics and Preventative</v>
      </c>
      <c r="B2368" t="str">
        <f t="shared" ca="1" si="181"/>
        <v>Fluoride treatments</v>
      </c>
      <c r="C2368">
        <f t="shared" si="184"/>
        <v>131</v>
      </c>
      <c r="D2368">
        <f t="shared" ca="1" si="182"/>
        <v>0</v>
      </c>
      <c r="E2368">
        <f t="shared" ca="1" si="183"/>
        <v>5</v>
      </c>
    </row>
    <row r="2369" spans="1:5" x14ac:dyDescent="0.2">
      <c r="A2369" t="str">
        <f t="shared" ca="1" si="180"/>
        <v>Major</v>
      </c>
      <c r="B2369" t="str">
        <f t="shared" ca="1" si="181"/>
        <v>major restorative</v>
      </c>
      <c r="C2369">
        <f t="shared" si="184"/>
        <v>131</v>
      </c>
      <c r="D2369" t="str">
        <f t="shared" ca="1" si="182"/>
        <v>Single crowns, inlays, onlays</v>
      </c>
      <c r="E2369">
        <f t="shared" ca="1" si="183"/>
        <v>14</v>
      </c>
    </row>
    <row r="2370" spans="1:5" x14ac:dyDescent="0.2">
      <c r="A2370" t="str">
        <f t="shared" ref="A2370:A2433" ca="1" si="185">INDEX(services,E2370,1)</f>
        <v>Diagnostics and Preventative</v>
      </c>
      <c r="B2370" t="str">
        <f t="shared" ref="B2370:B2433" ca="1" si="186">INDEX(services,E2370,2)</f>
        <v>Prophylaxis</v>
      </c>
      <c r="C2370">
        <f t="shared" si="184"/>
        <v>131</v>
      </c>
      <c r="D2370">
        <f t="shared" ref="D2370:D2433" ca="1" si="187">INDEX(services,E2370,3)</f>
        <v>0</v>
      </c>
      <c r="E2370">
        <f t="shared" ref="E2370:E2433" ca="1" si="188">RANDBETWEEN(1,ROWS(services))</f>
        <v>4</v>
      </c>
    </row>
    <row r="2371" spans="1:5" x14ac:dyDescent="0.2">
      <c r="A2371" t="str">
        <f t="shared" ca="1" si="185"/>
        <v>Major</v>
      </c>
      <c r="B2371" t="str">
        <f t="shared" ca="1" si="186"/>
        <v>major restorative</v>
      </c>
      <c r="C2371">
        <f t="shared" si="184"/>
        <v>131</v>
      </c>
      <c r="D2371" t="str">
        <f t="shared" ca="1" si="187"/>
        <v>Single crowns, inlays, onlays</v>
      </c>
      <c r="E2371">
        <f t="shared" ca="1" si="188"/>
        <v>14</v>
      </c>
    </row>
    <row r="2372" spans="1:5" x14ac:dyDescent="0.2">
      <c r="A2372" t="str">
        <f t="shared" ca="1" si="185"/>
        <v>Basic</v>
      </c>
      <c r="B2372" t="str">
        <f t="shared" ca="1" si="186"/>
        <v>surgical periodontics</v>
      </c>
      <c r="C2372">
        <f t="shared" ref="C2372:C2435" si="189">IF(MOD(ROW(C2372)-2,18)&lt;&gt;0,C2371,C2371+1)</f>
        <v>131</v>
      </c>
      <c r="D2372" t="str">
        <f t="shared" ca="1" si="187"/>
        <v>Surgical treatment of the gums and supporting structures of the teeth</v>
      </c>
      <c r="E2372">
        <f t="shared" ca="1" si="188"/>
        <v>11</v>
      </c>
    </row>
    <row r="2373" spans="1:5" x14ac:dyDescent="0.2">
      <c r="A2373" t="str">
        <f t="shared" ca="1" si="185"/>
        <v>Basic</v>
      </c>
      <c r="B2373" t="str">
        <f t="shared" ca="1" si="186"/>
        <v>surgical periodontics</v>
      </c>
      <c r="C2373">
        <f t="shared" si="189"/>
        <v>131</v>
      </c>
      <c r="D2373" t="str">
        <f t="shared" ca="1" si="187"/>
        <v>Surgical treatment of the gums and supporting structures of the teeth</v>
      </c>
      <c r="E2373">
        <f t="shared" ca="1" si="188"/>
        <v>11</v>
      </c>
    </row>
    <row r="2374" spans="1:5" x14ac:dyDescent="0.2">
      <c r="A2374" t="str">
        <f t="shared" ca="1" si="185"/>
        <v>Other</v>
      </c>
      <c r="B2374" t="str">
        <f t="shared" ca="1" si="186"/>
        <v>Implants</v>
      </c>
      <c r="C2374">
        <f t="shared" si="189"/>
        <v>131</v>
      </c>
      <c r="D2374" t="str">
        <f t="shared" ca="1" si="187"/>
        <v>Implant dental work</v>
      </c>
      <c r="E2374">
        <f t="shared" ca="1" si="188"/>
        <v>18</v>
      </c>
    </row>
    <row r="2375" spans="1:5" x14ac:dyDescent="0.2">
      <c r="A2375" t="str">
        <f t="shared" ca="1" si="185"/>
        <v>Orthodontics</v>
      </c>
      <c r="B2375" t="str">
        <f t="shared" ca="1" si="186"/>
        <v>orthodontics</v>
      </c>
      <c r="C2375">
        <f t="shared" si="189"/>
        <v>131</v>
      </c>
      <c r="D2375" t="str">
        <f t="shared" ca="1" si="187"/>
        <v>For eligible dependents to age 19</v>
      </c>
      <c r="E2375">
        <f t="shared" ca="1" si="188"/>
        <v>17</v>
      </c>
    </row>
    <row r="2376" spans="1:5" x14ac:dyDescent="0.2">
      <c r="A2376" t="str">
        <f t="shared" ca="1" si="185"/>
        <v>Diagnostics and Preventative</v>
      </c>
      <c r="B2376" t="str">
        <f t="shared" ca="1" si="186"/>
        <v>Periodic Exams</v>
      </c>
      <c r="C2376">
        <f t="shared" si="189"/>
        <v>131</v>
      </c>
      <c r="D2376">
        <f t="shared" ca="1" si="187"/>
        <v>0</v>
      </c>
      <c r="E2376">
        <f t="shared" ca="1" si="188"/>
        <v>1</v>
      </c>
    </row>
    <row r="2377" spans="1:5" x14ac:dyDescent="0.2">
      <c r="A2377" t="str">
        <f t="shared" ca="1" si="185"/>
        <v>Diagnostics and Preventative</v>
      </c>
      <c r="B2377" t="str">
        <f t="shared" ca="1" si="186"/>
        <v>Space Maintainers</v>
      </c>
      <c r="C2377">
        <f t="shared" si="189"/>
        <v>131</v>
      </c>
      <c r="D2377">
        <f t="shared" ca="1" si="187"/>
        <v>0</v>
      </c>
      <c r="E2377">
        <f t="shared" ca="1" si="188"/>
        <v>7</v>
      </c>
    </row>
    <row r="2378" spans="1:5" x14ac:dyDescent="0.2">
      <c r="A2378" t="str">
        <f t="shared" ca="1" si="185"/>
        <v>Diagnostics and Preventative</v>
      </c>
      <c r="B2378" t="str">
        <f t="shared" ca="1" si="186"/>
        <v>Fluoride treatments</v>
      </c>
      <c r="C2378">
        <f t="shared" si="189"/>
        <v>132</v>
      </c>
      <c r="D2378">
        <f t="shared" ca="1" si="187"/>
        <v>0</v>
      </c>
      <c r="E2378">
        <f t="shared" ca="1" si="188"/>
        <v>5</v>
      </c>
    </row>
    <row r="2379" spans="1:5" x14ac:dyDescent="0.2">
      <c r="A2379" t="str">
        <f t="shared" ca="1" si="185"/>
        <v>Major</v>
      </c>
      <c r="B2379" t="str">
        <f t="shared" ca="1" si="186"/>
        <v>major restorative</v>
      </c>
      <c r="C2379">
        <f t="shared" si="189"/>
        <v>132</v>
      </c>
      <c r="D2379" t="str">
        <f t="shared" ca="1" si="187"/>
        <v>Single crowns, inlays, onlays</v>
      </c>
      <c r="E2379">
        <f t="shared" ca="1" si="188"/>
        <v>14</v>
      </c>
    </row>
    <row r="2380" spans="1:5" x14ac:dyDescent="0.2">
      <c r="A2380" t="str">
        <f t="shared" ca="1" si="185"/>
        <v>Basic</v>
      </c>
      <c r="B2380" t="str">
        <f t="shared" ca="1" si="186"/>
        <v>endodontics</v>
      </c>
      <c r="C2380">
        <f t="shared" si="189"/>
        <v>132</v>
      </c>
      <c r="D2380" t="str">
        <f t="shared" ca="1" si="187"/>
        <v>Root canal, pulpal therapy</v>
      </c>
      <c r="E2380">
        <f t="shared" ca="1" si="188"/>
        <v>10</v>
      </c>
    </row>
    <row r="2381" spans="1:5" x14ac:dyDescent="0.2">
      <c r="A2381" t="str">
        <f t="shared" ca="1" si="185"/>
        <v>Diagnostics and Preventative</v>
      </c>
      <c r="B2381" t="str">
        <f t="shared" ca="1" si="186"/>
        <v>Full-mouth x-ray</v>
      </c>
      <c r="C2381">
        <f t="shared" si="189"/>
        <v>132</v>
      </c>
      <c r="D2381">
        <f t="shared" ca="1" si="187"/>
        <v>0</v>
      </c>
      <c r="E2381">
        <f t="shared" ca="1" si="188"/>
        <v>3</v>
      </c>
    </row>
    <row r="2382" spans="1:5" x14ac:dyDescent="0.2">
      <c r="A2382" t="str">
        <f t="shared" ca="1" si="185"/>
        <v>Major</v>
      </c>
      <c r="B2382" t="str">
        <f t="shared" ca="1" si="186"/>
        <v>major restorative</v>
      </c>
      <c r="C2382">
        <f t="shared" si="189"/>
        <v>132</v>
      </c>
      <c r="D2382" t="str">
        <f t="shared" ca="1" si="187"/>
        <v>Single crowns, inlays, onlays</v>
      </c>
      <c r="E2382">
        <f t="shared" ca="1" si="188"/>
        <v>14</v>
      </c>
    </row>
    <row r="2383" spans="1:5" x14ac:dyDescent="0.2">
      <c r="A2383" t="str">
        <f t="shared" ca="1" si="185"/>
        <v>Basic</v>
      </c>
      <c r="B2383" t="str">
        <f t="shared" ca="1" si="186"/>
        <v>basic restorative</v>
      </c>
      <c r="C2383">
        <f t="shared" si="189"/>
        <v>132</v>
      </c>
      <c r="D2383" t="str">
        <f t="shared" ca="1" si="187"/>
        <v>Fillings (amalgam "silver" and composite "white" non-molar)</v>
      </c>
      <c r="E2383">
        <f t="shared" ca="1" si="188"/>
        <v>8</v>
      </c>
    </row>
    <row r="2384" spans="1:5" x14ac:dyDescent="0.2">
      <c r="A2384" t="str">
        <f t="shared" ca="1" si="185"/>
        <v>Diagnostics and Preventative</v>
      </c>
      <c r="B2384" t="str">
        <f t="shared" ca="1" si="186"/>
        <v>Space Maintainers</v>
      </c>
      <c r="C2384">
        <f t="shared" si="189"/>
        <v>132</v>
      </c>
      <c r="D2384">
        <f t="shared" ca="1" si="187"/>
        <v>0</v>
      </c>
      <c r="E2384">
        <f t="shared" ca="1" si="188"/>
        <v>7</v>
      </c>
    </row>
    <row r="2385" spans="1:5" x14ac:dyDescent="0.2">
      <c r="A2385" t="str">
        <f t="shared" ca="1" si="185"/>
        <v>Major</v>
      </c>
      <c r="B2385" t="str">
        <f t="shared" ca="1" si="186"/>
        <v>major restorative</v>
      </c>
      <c r="C2385">
        <f t="shared" si="189"/>
        <v>132</v>
      </c>
      <c r="D2385" t="str">
        <f t="shared" ca="1" si="187"/>
        <v>Single crowns, inlays, onlays</v>
      </c>
      <c r="E2385">
        <f t="shared" ca="1" si="188"/>
        <v>14</v>
      </c>
    </row>
    <row r="2386" spans="1:5" x14ac:dyDescent="0.2">
      <c r="A2386" t="str">
        <f t="shared" ca="1" si="185"/>
        <v>Diagnostics and Preventative</v>
      </c>
      <c r="B2386" t="str">
        <f t="shared" ca="1" si="186"/>
        <v>Space Maintainers</v>
      </c>
      <c r="C2386">
        <f t="shared" si="189"/>
        <v>132</v>
      </c>
      <c r="D2386">
        <f t="shared" ca="1" si="187"/>
        <v>0</v>
      </c>
      <c r="E2386">
        <f t="shared" ca="1" si="188"/>
        <v>7</v>
      </c>
    </row>
    <row r="2387" spans="1:5" x14ac:dyDescent="0.2">
      <c r="A2387" t="str">
        <f t="shared" ca="1" si="185"/>
        <v>Basic</v>
      </c>
      <c r="B2387" t="str">
        <f t="shared" ca="1" si="186"/>
        <v>non-surgical periodontics</v>
      </c>
      <c r="C2387">
        <f t="shared" si="189"/>
        <v>132</v>
      </c>
      <c r="D2387" t="str">
        <f t="shared" ca="1" si="187"/>
        <v xml:space="preserve">Non-surgical treatment of the gums and supporting structures of the teeth </v>
      </c>
      <c r="E2387">
        <f t="shared" ca="1" si="188"/>
        <v>12</v>
      </c>
    </row>
    <row r="2388" spans="1:5" x14ac:dyDescent="0.2">
      <c r="A2388" t="str">
        <f t="shared" ca="1" si="185"/>
        <v>Basic</v>
      </c>
      <c r="B2388" t="str">
        <f t="shared" ca="1" si="186"/>
        <v>non-surgical periodontics</v>
      </c>
      <c r="C2388">
        <f t="shared" si="189"/>
        <v>132</v>
      </c>
      <c r="D2388" t="str">
        <f t="shared" ca="1" si="187"/>
        <v xml:space="preserve">Non-surgical treatment of the gums and supporting structures of the teeth </v>
      </c>
      <c r="E2388">
        <f t="shared" ca="1" si="188"/>
        <v>12</v>
      </c>
    </row>
    <row r="2389" spans="1:5" x14ac:dyDescent="0.2">
      <c r="A2389" t="str">
        <f t="shared" ca="1" si="185"/>
        <v>Major</v>
      </c>
      <c r="B2389" t="str">
        <f t="shared" ca="1" si="186"/>
        <v>prosthodontics</v>
      </c>
      <c r="C2389">
        <f t="shared" si="189"/>
        <v>132</v>
      </c>
      <c r="D2389" t="str">
        <f t="shared" ca="1" si="187"/>
        <v>Procedures for replacement of missing teeth by construction or repair of bridges and partial or complete dentures</v>
      </c>
      <c r="E2389">
        <f t="shared" ca="1" si="188"/>
        <v>15</v>
      </c>
    </row>
    <row r="2390" spans="1:5" x14ac:dyDescent="0.2">
      <c r="A2390" t="str">
        <f t="shared" ca="1" si="185"/>
        <v>Basic</v>
      </c>
      <c r="B2390" t="str">
        <f t="shared" ca="1" si="186"/>
        <v>general anesthesia</v>
      </c>
      <c r="C2390">
        <f t="shared" si="189"/>
        <v>132</v>
      </c>
      <c r="D2390" t="str">
        <f t="shared" ca="1" si="187"/>
        <v>Covered when used in conjunction with covered oral surgical procedures</v>
      </c>
      <c r="E2390">
        <f t="shared" ca="1" si="188"/>
        <v>13</v>
      </c>
    </row>
    <row r="2391" spans="1:5" x14ac:dyDescent="0.2">
      <c r="A2391" t="str">
        <f t="shared" ca="1" si="185"/>
        <v>Diagnostics and Preventative</v>
      </c>
      <c r="B2391" t="str">
        <f t="shared" ca="1" si="186"/>
        <v>Full-mouth x-ray</v>
      </c>
      <c r="C2391">
        <f t="shared" si="189"/>
        <v>132</v>
      </c>
      <c r="D2391">
        <f t="shared" ca="1" si="187"/>
        <v>0</v>
      </c>
      <c r="E2391">
        <f t="shared" ca="1" si="188"/>
        <v>3</v>
      </c>
    </row>
    <row r="2392" spans="1:5" x14ac:dyDescent="0.2">
      <c r="A2392" t="str">
        <f t="shared" ca="1" si="185"/>
        <v>Basic</v>
      </c>
      <c r="B2392" t="str">
        <f t="shared" ca="1" si="186"/>
        <v>oral surgery</v>
      </c>
      <c r="C2392">
        <f t="shared" si="189"/>
        <v>132</v>
      </c>
      <c r="D2392" t="str">
        <f t="shared" ca="1" si="187"/>
        <v>Extraction and other surgery procedures, incl. pre- and post-operative care</v>
      </c>
      <c r="E2392">
        <f t="shared" ca="1" si="188"/>
        <v>9</v>
      </c>
    </row>
    <row r="2393" spans="1:5" x14ac:dyDescent="0.2">
      <c r="A2393" t="str">
        <f t="shared" ca="1" si="185"/>
        <v>Major</v>
      </c>
      <c r="B2393" t="str">
        <f t="shared" ca="1" si="186"/>
        <v>temporomandibular joint dysfunction</v>
      </c>
      <c r="C2393">
        <f t="shared" si="189"/>
        <v>132</v>
      </c>
      <c r="D2393" t="str">
        <f t="shared" ca="1" si="187"/>
        <v>Services relating to hinging joints of the jaw</v>
      </c>
      <c r="E2393">
        <f t="shared" ca="1" si="188"/>
        <v>16</v>
      </c>
    </row>
    <row r="2394" spans="1:5" x14ac:dyDescent="0.2">
      <c r="A2394" t="str">
        <f t="shared" ca="1" si="185"/>
        <v>Other</v>
      </c>
      <c r="B2394" t="str">
        <f t="shared" ca="1" si="186"/>
        <v>Implants</v>
      </c>
      <c r="C2394">
        <f t="shared" si="189"/>
        <v>132</v>
      </c>
      <c r="D2394" t="str">
        <f t="shared" ca="1" si="187"/>
        <v>Implant dental work</v>
      </c>
      <c r="E2394">
        <f t="shared" ca="1" si="188"/>
        <v>18</v>
      </c>
    </row>
    <row r="2395" spans="1:5" x14ac:dyDescent="0.2">
      <c r="A2395" t="str">
        <f t="shared" ca="1" si="185"/>
        <v>Basic</v>
      </c>
      <c r="B2395" t="str">
        <f t="shared" ca="1" si="186"/>
        <v>surgical periodontics</v>
      </c>
      <c r="C2395">
        <f t="shared" si="189"/>
        <v>132</v>
      </c>
      <c r="D2395" t="str">
        <f t="shared" ca="1" si="187"/>
        <v>Surgical treatment of the gums and supporting structures of the teeth</v>
      </c>
      <c r="E2395">
        <f t="shared" ca="1" si="188"/>
        <v>11</v>
      </c>
    </row>
    <row r="2396" spans="1:5" x14ac:dyDescent="0.2">
      <c r="A2396" t="str">
        <f t="shared" ca="1" si="185"/>
        <v>Major</v>
      </c>
      <c r="B2396" t="str">
        <f t="shared" ca="1" si="186"/>
        <v>temporomandibular joint dysfunction</v>
      </c>
      <c r="C2396">
        <f t="shared" si="189"/>
        <v>133</v>
      </c>
      <c r="D2396" t="str">
        <f t="shared" ca="1" si="187"/>
        <v>Services relating to hinging joints of the jaw</v>
      </c>
      <c r="E2396">
        <f t="shared" ca="1" si="188"/>
        <v>16</v>
      </c>
    </row>
    <row r="2397" spans="1:5" x14ac:dyDescent="0.2">
      <c r="A2397" t="str">
        <f t="shared" ca="1" si="185"/>
        <v>Diagnostics and Preventative</v>
      </c>
      <c r="B2397" t="str">
        <f t="shared" ca="1" si="186"/>
        <v>Fluoride treatments</v>
      </c>
      <c r="C2397">
        <f t="shared" si="189"/>
        <v>133</v>
      </c>
      <c r="D2397">
        <f t="shared" ca="1" si="187"/>
        <v>0</v>
      </c>
      <c r="E2397">
        <f t="shared" ca="1" si="188"/>
        <v>5</v>
      </c>
    </row>
    <row r="2398" spans="1:5" x14ac:dyDescent="0.2">
      <c r="A2398" t="str">
        <f t="shared" ca="1" si="185"/>
        <v>Basic</v>
      </c>
      <c r="B2398" t="str">
        <f t="shared" ca="1" si="186"/>
        <v>endodontics</v>
      </c>
      <c r="C2398">
        <f t="shared" si="189"/>
        <v>133</v>
      </c>
      <c r="D2398" t="str">
        <f t="shared" ca="1" si="187"/>
        <v>Root canal, pulpal therapy</v>
      </c>
      <c r="E2398">
        <f t="shared" ca="1" si="188"/>
        <v>10</v>
      </c>
    </row>
    <row r="2399" spans="1:5" x14ac:dyDescent="0.2">
      <c r="A2399" t="str">
        <f t="shared" ca="1" si="185"/>
        <v>Basic</v>
      </c>
      <c r="B2399" t="str">
        <f t="shared" ca="1" si="186"/>
        <v>surgical periodontics</v>
      </c>
      <c r="C2399">
        <f t="shared" si="189"/>
        <v>133</v>
      </c>
      <c r="D2399" t="str">
        <f t="shared" ca="1" si="187"/>
        <v>Surgical treatment of the gums and supporting structures of the teeth</v>
      </c>
      <c r="E2399">
        <f t="shared" ca="1" si="188"/>
        <v>11</v>
      </c>
    </row>
    <row r="2400" spans="1:5" x14ac:dyDescent="0.2">
      <c r="A2400" t="str">
        <f t="shared" ca="1" si="185"/>
        <v>Basic</v>
      </c>
      <c r="B2400" t="str">
        <f t="shared" ca="1" si="186"/>
        <v>general anesthesia</v>
      </c>
      <c r="C2400">
        <f t="shared" si="189"/>
        <v>133</v>
      </c>
      <c r="D2400" t="str">
        <f t="shared" ca="1" si="187"/>
        <v>Covered when used in conjunction with covered oral surgical procedures</v>
      </c>
      <c r="E2400">
        <f t="shared" ca="1" si="188"/>
        <v>13</v>
      </c>
    </row>
    <row r="2401" spans="1:5" x14ac:dyDescent="0.2">
      <c r="A2401" t="str">
        <f t="shared" ca="1" si="185"/>
        <v>Basic</v>
      </c>
      <c r="B2401" t="str">
        <f t="shared" ca="1" si="186"/>
        <v>general anesthesia</v>
      </c>
      <c r="C2401">
        <f t="shared" si="189"/>
        <v>133</v>
      </c>
      <c r="D2401" t="str">
        <f t="shared" ca="1" si="187"/>
        <v>Covered when used in conjunction with covered oral surgical procedures</v>
      </c>
      <c r="E2401">
        <f t="shared" ca="1" si="188"/>
        <v>13</v>
      </c>
    </row>
    <row r="2402" spans="1:5" x14ac:dyDescent="0.2">
      <c r="A2402" t="str">
        <f t="shared" ca="1" si="185"/>
        <v>Diagnostics and Preventative</v>
      </c>
      <c r="B2402" t="str">
        <f t="shared" ca="1" si="186"/>
        <v>Prophylaxis</v>
      </c>
      <c r="C2402">
        <f t="shared" si="189"/>
        <v>133</v>
      </c>
      <c r="D2402">
        <f t="shared" ca="1" si="187"/>
        <v>0</v>
      </c>
      <c r="E2402">
        <f t="shared" ca="1" si="188"/>
        <v>4</v>
      </c>
    </row>
    <row r="2403" spans="1:5" x14ac:dyDescent="0.2">
      <c r="A2403" t="str">
        <f t="shared" ca="1" si="185"/>
        <v>Basic</v>
      </c>
      <c r="B2403" t="str">
        <f t="shared" ca="1" si="186"/>
        <v>oral surgery</v>
      </c>
      <c r="C2403">
        <f t="shared" si="189"/>
        <v>133</v>
      </c>
      <c r="D2403" t="str">
        <f t="shared" ca="1" si="187"/>
        <v>Extraction and other surgery procedures, incl. pre- and post-operative care</v>
      </c>
      <c r="E2403">
        <f t="shared" ca="1" si="188"/>
        <v>9</v>
      </c>
    </row>
    <row r="2404" spans="1:5" x14ac:dyDescent="0.2">
      <c r="A2404" t="str">
        <f t="shared" ca="1" si="185"/>
        <v>Diagnostics and Preventative</v>
      </c>
      <c r="B2404" t="str">
        <f t="shared" ca="1" si="186"/>
        <v>Bitewing x-rays</v>
      </c>
      <c r="C2404">
        <f t="shared" si="189"/>
        <v>133</v>
      </c>
      <c r="D2404">
        <f t="shared" ca="1" si="187"/>
        <v>0</v>
      </c>
      <c r="E2404">
        <f t="shared" ca="1" si="188"/>
        <v>2</v>
      </c>
    </row>
    <row r="2405" spans="1:5" x14ac:dyDescent="0.2">
      <c r="A2405" t="str">
        <f t="shared" ca="1" si="185"/>
        <v>Basic</v>
      </c>
      <c r="B2405" t="str">
        <f t="shared" ca="1" si="186"/>
        <v>general anesthesia</v>
      </c>
      <c r="C2405">
        <f t="shared" si="189"/>
        <v>133</v>
      </c>
      <c r="D2405" t="str">
        <f t="shared" ca="1" si="187"/>
        <v>Covered when used in conjunction with covered oral surgical procedures</v>
      </c>
      <c r="E2405">
        <f t="shared" ca="1" si="188"/>
        <v>13</v>
      </c>
    </row>
    <row r="2406" spans="1:5" x14ac:dyDescent="0.2">
      <c r="A2406" t="str">
        <f t="shared" ca="1" si="185"/>
        <v>Basic</v>
      </c>
      <c r="B2406" t="str">
        <f t="shared" ca="1" si="186"/>
        <v>oral surgery</v>
      </c>
      <c r="C2406">
        <f t="shared" si="189"/>
        <v>133</v>
      </c>
      <c r="D2406" t="str">
        <f t="shared" ca="1" si="187"/>
        <v>Extraction and other surgery procedures, incl. pre- and post-operative care</v>
      </c>
      <c r="E2406">
        <f t="shared" ca="1" si="188"/>
        <v>9</v>
      </c>
    </row>
    <row r="2407" spans="1:5" x14ac:dyDescent="0.2">
      <c r="A2407" t="str">
        <f t="shared" ca="1" si="185"/>
        <v>Basic</v>
      </c>
      <c r="B2407" t="str">
        <f t="shared" ca="1" si="186"/>
        <v>non-surgical periodontics</v>
      </c>
      <c r="C2407">
        <f t="shared" si="189"/>
        <v>133</v>
      </c>
      <c r="D2407" t="str">
        <f t="shared" ca="1" si="187"/>
        <v xml:space="preserve">Non-surgical treatment of the gums and supporting structures of the teeth </v>
      </c>
      <c r="E2407">
        <f t="shared" ca="1" si="188"/>
        <v>12</v>
      </c>
    </row>
    <row r="2408" spans="1:5" x14ac:dyDescent="0.2">
      <c r="A2408" t="str">
        <f t="shared" ca="1" si="185"/>
        <v>Major</v>
      </c>
      <c r="B2408" t="str">
        <f t="shared" ca="1" si="186"/>
        <v>major restorative</v>
      </c>
      <c r="C2408">
        <f t="shared" si="189"/>
        <v>133</v>
      </c>
      <c r="D2408" t="str">
        <f t="shared" ca="1" si="187"/>
        <v>Single crowns, inlays, onlays</v>
      </c>
      <c r="E2408">
        <f t="shared" ca="1" si="188"/>
        <v>14</v>
      </c>
    </row>
    <row r="2409" spans="1:5" x14ac:dyDescent="0.2">
      <c r="A2409" t="str">
        <f t="shared" ca="1" si="185"/>
        <v>Basic</v>
      </c>
      <c r="B2409" t="str">
        <f t="shared" ca="1" si="186"/>
        <v>non-surgical periodontics</v>
      </c>
      <c r="C2409">
        <f t="shared" si="189"/>
        <v>133</v>
      </c>
      <c r="D2409" t="str">
        <f t="shared" ca="1" si="187"/>
        <v xml:space="preserve">Non-surgical treatment of the gums and supporting structures of the teeth </v>
      </c>
      <c r="E2409">
        <f t="shared" ca="1" si="188"/>
        <v>12</v>
      </c>
    </row>
    <row r="2410" spans="1:5" x14ac:dyDescent="0.2">
      <c r="A2410" t="str">
        <f t="shared" ca="1" si="185"/>
        <v>Basic</v>
      </c>
      <c r="B2410" t="str">
        <f t="shared" ca="1" si="186"/>
        <v>non-surgical periodontics</v>
      </c>
      <c r="C2410">
        <f t="shared" si="189"/>
        <v>133</v>
      </c>
      <c r="D2410" t="str">
        <f t="shared" ca="1" si="187"/>
        <v xml:space="preserve">Non-surgical treatment of the gums and supporting structures of the teeth </v>
      </c>
      <c r="E2410">
        <f t="shared" ca="1" si="188"/>
        <v>12</v>
      </c>
    </row>
    <row r="2411" spans="1:5" x14ac:dyDescent="0.2">
      <c r="A2411" t="str">
        <f t="shared" ca="1" si="185"/>
        <v>Diagnostics and Preventative</v>
      </c>
      <c r="B2411" t="str">
        <f t="shared" ca="1" si="186"/>
        <v>Prophylaxis</v>
      </c>
      <c r="C2411">
        <f t="shared" si="189"/>
        <v>133</v>
      </c>
      <c r="D2411">
        <f t="shared" ca="1" si="187"/>
        <v>0</v>
      </c>
      <c r="E2411">
        <f t="shared" ca="1" si="188"/>
        <v>4</v>
      </c>
    </row>
    <row r="2412" spans="1:5" x14ac:dyDescent="0.2">
      <c r="A2412" t="str">
        <f t="shared" ca="1" si="185"/>
        <v>Major</v>
      </c>
      <c r="B2412" t="str">
        <f t="shared" ca="1" si="186"/>
        <v>temporomandibular joint dysfunction</v>
      </c>
      <c r="C2412">
        <f t="shared" si="189"/>
        <v>133</v>
      </c>
      <c r="D2412" t="str">
        <f t="shared" ca="1" si="187"/>
        <v>Services relating to hinging joints of the jaw</v>
      </c>
      <c r="E2412">
        <f t="shared" ca="1" si="188"/>
        <v>16</v>
      </c>
    </row>
    <row r="2413" spans="1:5" x14ac:dyDescent="0.2">
      <c r="A2413" t="str">
        <f t="shared" ca="1" si="185"/>
        <v>Other</v>
      </c>
      <c r="B2413" t="str">
        <f t="shared" ca="1" si="186"/>
        <v>Implants</v>
      </c>
      <c r="C2413">
        <f t="shared" si="189"/>
        <v>133</v>
      </c>
      <c r="D2413" t="str">
        <f t="shared" ca="1" si="187"/>
        <v>Implant dental work</v>
      </c>
      <c r="E2413">
        <f t="shared" ca="1" si="188"/>
        <v>18</v>
      </c>
    </row>
    <row r="2414" spans="1:5" x14ac:dyDescent="0.2">
      <c r="A2414" t="str">
        <f t="shared" ca="1" si="185"/>
        <v>Other</v>
      </c>
      <c r="B2414" t="str">
        <f t="shared" ca="1" si="186"/>
        <v>Implants</v>
      </c>
      <c r="C2414">
        <f t="shared" si="189"/>
        <v>134</v>
      </c>
      <c r="D2414" t="str">
        <f t="shared" ca="1" si="187"/>
        <v>Implant dental work</v>
      </c>
      <c r="E2414">
        <f t="shared" ca="1" si="188"/>
        <v>18</v>
      </c>
    </row>
    <row r="2415" spans="1:5" x14ac:dyDescent="0.2">
      <c r="A2415" t="str">
        <f t="shared" ca="1" si="185"/>
        <v>Diagnostics and Preventative</v>
      </c>
      <c r="B2415" t="str">
        <f t="shared" ca="1" si="186"/>
        <v>Bitewing x-rays</v>
      </c>
      <c r="C2415">
        <f t="shared" si="189"/>
        <v>134</v>
      </c>
      <c r="D2415">
        <f t="shared" ca="1" si="187"/>
        <v>0</v>
      </c>
      <c r="E2415">
        <f t="shared" ca="1" si="188"/>
        <v>2</v>
      </c>
    </row>
    <row r="2416" spans="1:5" x14ac:dyDescent="0.2">
      <c r="A2416" t="str">
        <f t="shared" ca="1" si="185"/>
        <v>Diagnostics and Preventative</v>
      </c>
      <c r="B2416" t="str">
        <f t="shared" ca="1" si="186"/>
        <v>Sealants</v>
      </c>
      <c r="C2416">
        <f t="shared" si="189"/>
        <v>134</v>
      </c>
      <c r="D2416">
        <f t="shared" ca="1" si="187"/>
        <v>0</v>
      </c>
      <c r="E2416">
        <f t="shared" ca="1" si="188"/>
        <v>6</v>
      </c>
    </row>
    <row r="2417" spans="1:5" x14ac:dyDescent="0.2">
      <c r="A2417" t="str">
        <f t="shared" ca="1" si="185"/>
        <v>Other</v>
      </c>
      <c r="B2417" t="str">
        <f t="shared" ca="1" si="186"/>
        <v>Implants</v>
      </c>
      <c r="C2417">
        <f t="shared" si="189"/>
        <v>134</v>
      </c>
      <c r="D2417" t="str">
        <f t="shared" ca="1" si="187"/>
        <v>Implant dental work</v>
      </c>
      <c r="E2417">
        <f t="shared" ca="1" si="188"/>
        <v>18</v>
      </c>
    </row>
    <row r="2418" spans="1:5" x14ac:dyDescent="0.2">
      <c r="A2418" t="str">
        <f t="shared" ca="1" si="185"/>
        <v>Major</v>
      </c>
      <c r="B2418" t="str">
        <f t="shared" ca="1" si="186"/>
        <v>major restorative</v>
      </c>
      <c r="C2418">
        <f t="shared" si="189"/>
        <v>134</v>
      </c>
      <c r="D2418" t="str">
        <f t="shared" ca="1" si="187"/>
        <v>Single crowns, inlays, onlays</v>
      </c>
      <c r="E2418">
        <f t="shared" ca="1" si="188"/>
        <v>14</v>
      </c>
    </row>
    <row r="2419" spans="1:5" x14ac:dyDescent="0.2">
      <c r="A2419" t="str">
        <f t="shared" ca="1" si="185"/>
        <v>Orthodontics</v>
      </c>
      <c r="B2419" t="str">
        <f t="shared" ca="1" si="186"/>
        <v>orthodontics</v>
      </c>
      <c r="C2419">
        <f t="shared" si="189"/>
        <v>134</v>
      </c>
      <c r="D2419" t="str">
        <f t="shared" ca="1" si="187"/>
        <v>For eligible dependents to age 19</v>
      </c>
      <c r="E2419">
        <f t="shared" ca="1" si="188"/>
        <v>17</v>
      </c>
    </row>
    <row r="2420" spans="1:5" x14ac:dyDescent="0.2">
      <c r="A2420" t="str">
        <f t="shared" ca="1" si="185"/>
        <v>Diagnostics and Preventative</v>
      </c>
      <c r="B2420" t="str">
        <f t="shared" ca="1" si="186"/>
        <v>Bitewing x-rays</v>
      </c>
      <c r="C2420">
        <f t="shared" si="189"/>
        <v>134</v>
      </c>
      <c r="D2420">
        <f t="shared" ca="1" si="187"/>
        <v>0</v>
      </c>
      <c r="E2420">
        <f t="shared" ca="1" si="188"/>
        <v>2</v>
      </c>
    </row>
    <row r="2421" spans="1:5" x14ac:dyDescent="0.2">
      <c r="A2421" t="str">
        <f t="shared" ca="1" si="185"/>
        <v>Diagnostics and Preventative</v>
      </c>
      <c r="B2421" t="str">
        <f t="shared" ca="1" si="186"/>
        <v>Periodic Exams</v>
      </c>
      <c r="C2421">
        <f t="shared" si="189"/>
        <v>134</v>
      </c>
      <c r="D2421">
        <f t="shared" ca="1" si="187"/>
        <v>0</v>
      </c>
      <c r="E2421">
        <f t="shared" ca="1" si="188"/>
        <v>1</v>
      </c>
    </row>
    <row r="2422" spans="1:5" x14ac:dyDescent="0.2">
      <c r="A2422" t="str">
        <f t="shared" ca="1" si="185"/>
        <v>Basic</v>
      </c>
      <c r="B2422" t="str">
        <f t="shared" ca="1" si="186"/>
        <v>basic restorative</v>
      </c>
      <c r="C2422">
        <f t="shared" si="189"/>
        <v>134</v>
      </c>
      <c r="D2422" t="str">
        <f t="shared" ca="1" si="187"/>
        <v>Fillings (amalgam "silver" and composite "white" non-molar)</v>
      </c>
      <c r="E2422">
        <f t="shared" ca="1" si="188"/>
        <v>8</v>
      </c>
    </row>
    <row r="2423" spans="1:5" x14ac:dyDescent="0.2">
      <c r="A2423" t="str">
        <f t="shared" ca="1" si="185"/>
        <v>Basic</v>
      </c>
      <c r="B2423" t="str">
        <f t="shared" ca="1" si="186"/>
        <v>non-surgical periodontics</v>
      </c>
      <c r="C2423">
        <f t="shared" si="189"/>
        <v>134</v>
      </c>
      <c r="D2423" t="str">
        <f t="shared" ca="1" si="187"/>
        <v xml:space="preserve">Non-surgical treatment of the gums and supporting structures of the teeth </v>
      </c>
      <c r="E2423">
        <f t="shared" ca="1" si="188"/>
        <v>12</v>
      </c>
    </row>
    <row r="2424" spans="1:5" x14ac:dyDescent="0.2">
      <c r="A2424" t="str">
        <f t="shared" ca="1" si="185"/>
        <v>Basic</v>
      </c>
      <c r="B2424" t="str">
        <f t="shared" ca="1" si="186"/>
        <v>endodontics</v>
      </c>
      <c r="C2424">
        <f t="shared" si="189"/>
        <v>134</v>
      </c>
      <c r="D2424" t="str">
        <f t="shared" ca="1" si="187"/>
        <v>Root canal, pulpal therapy</v>
      </c>
      <c r="E2424">
        <f t="shared" ca="1" si="188"/>
        <v>10</v>
      </c>
    </row>
    <row r="2425" spans="1:5" x14ac:dyDescent="0.2">
      <c r="A2425" t="str">
        <f t="shared" ca="1" si="185"/>
        <v>Diagnostics and Preventative</v>
      </c>
      <c r="B2425" t="str">
        <f t="shared" ca="1" si="186"/>
        <v>Fluoride treatments</v>
      </c>
      <c r="C2425">
        <f t="shared" si="189"/>
        <v>134</v>
      </c>
      <c r="D2425">
        <f t="shared" ca="1" si="187"/>
        <v>0</v>
      </c>
      <c r="E2425">
        <f t="shared" ca="1" si="188"/>
        <v>5</v>
      </c>
    </row>
    <row r="2426" spans="1:5" x14ac:dyDescent="0.2">
      <c r="A2426" t="str">
        <f t="shared" ca="1" si="185"/>
        <v>Basic</v>
      </c>
      <c r="B2426" t="str">
        <f t="shared" ca="1" si="186"/>
        <v>oral surgery</v>
      </c>
      <c r="C2426">
        <f t="shared" si="189"/>
        <v>134</v>
      </c>
      <c r="D2426" t="str">
        <f t="shared" ca="1" si="187"/>
        <v>Extraction and other surgery procedures, incl. pre- and post-operative care</v>
      </c>
      <c r="E2426">
        <f t="shared" ca="1" si="188"/>
        <v>9</v>
      </c>
    </row>
    <row r="2427" spans="1:5" x14ac:dyDescent="0.2">
      <c r="A2427" t="str">
        <f t="shared" ca="1" si="185"/>
        <v>Diagnostics and Preventative</v>
      </c>
      <c r="B2427" t="str">
        <f t="shared" ca="1" si="186"/>
        <v>Full-mouth x-ray</v>
      </c>
      <c r="C2427">
        <f t="shared" si="189"/>
        <v>134</v>
      </c>
      <c r="D2427">
        <f t="shared" ca="1" si="187"/>
        <v>0</v>
      </c>
      <c r="E2427">
        <f t="shared" ca="1" si="188"/>
        <v>3</v>
      </c>
    </row>
    <row r="2428" spans="1:5" x14ac:dyDescent="0.2">
      <c r="A2428" t="str">
        <f t="shared" ca="1" si="185"/>
        <v>Basic</v>
      </c>
      <c r="B2428" t="str">
        <f t="shared" ca="1" si="186"/>
        <v>non-surgical periodontics</v>
      </c>
      <c r="C2428">
        <f t="shared" si="189"/>
        <v>134</v>
      </c>
      <c r="D2428" t="str">
        <f t="shared" ca="1" si="187"/>
        <v xml:space="preserve">Non-surgical treatment of the gums and supporting structures of the teeth </v>
      </c>
      <c r="E2428">
        <f t="shared" ca="1" si="188"/>
        <v>12</v>
      </c>
    </row>
    <row r="2429" spans="1:5" x14ac:dyDescent="0.2">
      <c r="A2429" t="str">
        <f t="shared" ca="1" si="185"/>
        <v>Basic</v>
      </c>
      <c r="B2429" t="str">
        <f t="shared" ca="1" si="186"/>
        <v>endodontics</v>
      </c>
      <c r="C2429">
        <f t="shared" si="189"/>
        <v>134</v>
      </c>
      <c r="D2429" t="str">
        <f t="shared" ca="1" si="187"/>
        <v>Root canal, pulpal therapy</v>
      </c>
      <c r="E2429">
        <f t="shared" ca="1" si="188"/>
        <v>10</v>
      </c>
    </row>
    <row r="2430" spans="1:5" x14ac:dyDescent="0.2">
      <c r="A2430" t="str">
        <f t="shared" ca="1" si="185"/>
        <v>Diagnostics and Preventative</v>
      </c>
      <c r="B2430" t="str">
        <f t="shared" ca="1" si="186"/>
        <v>Full-mouth x-ray</v>
      </c>
      <c r="C2430">
        <f t="shared" si="189"/>
        <v>134</v>
      </c>
      <c r="D2430">
        <f t="shared" ca="1" si="187"/>
        <v>0</v>
      </c>
      <c r="E2430">
        <f t="shared" ca="1" si="188"/>
        <v>3</v>
      </c>
    </row>
    <row r="2431" spans="1:5" x14ac:dyDescent="0.2">
      <c r="A2431" t="str">
        <f t="shared" ca="1" si="185"/>
        <v>Basic</v>
      </c>
      <c r="B2431" t="str">
        <f t="shared" ca="1" si="186"/>
        <v>surgical periodontics</v>
      </c>
      <c r="C2431">
        <f t="shared" si="189"/>
        <v>134</v>
      </c>
      <c r="D2431" t="str">
        <f t="shared" ca="1" si="187"/>
        <v>Surgical treatment of the gums and supporting structures of the teeth</v>
      </c>
      <c r="E2431">
        <f t="shared" ca="1" si="188"/>
        <v>11</v>
      </c>
    </row>
    <row r="2432" spans="1:5" x14ac:dyDescent="0.2">
      <c r="A2432" t="str">
        <f t="shared" ca="1" si="185"/>
        <v>Major</v>
      </c>
      <c r="B2432" t="str">
        <f t="shared" ca="1" si="186"/>
        <v>temporomandibular joint dysfunction</v>
      </c>
      <c r="C2432">
        <f t="shared" si="189"/>
        <v>135</v>
      </c>
      <c r="D2432" t="str">
        <f t="shared" ca="1" si="187"/>
        <v>Services relating to hinging joints of the jaw</v>
      </c>
      <c r="E2432">
        <f t="shared" ca="1" si="188"/>
        <v>16</v>
      </c>
    </row>
    <row r="2433" spans="1:5" x14ac:dyDescent="0.2">
      <c r="A2433" t="str">
        <f t="shared" ca="1" si="185"/>
        <v>Orthodontics</v>
      </c>
      <c r="B2433" t="str">
        <f t="shared" ca="1" si="186"/>
        <v>orthodontics</v>
      </c>
      <c r="C2433">
        <f t="shared" si="189"/>
        <v>135</v>
      </c>
      <c r="D2433" t="str">
        <f t="shared" ca="1" si="187"/>
        <v>For eligible dependents to age 19</v>
      </c>
      <c r="E2433">
        <f t="shared" ca="1" si="188"/>
        <v>17</v>
      </c>
    </row>
    <row r="2434" spans="1:5" x14ac:dyDescent="0.2">
      <c r="A2434" t="str">
        <f t="shared" ref="A2434:A2497" ca="1" si="190">INDEX(services,E2434,1)</f>
        <v>Diagnostics and Preventative</v>
      </c>
      <c r="B2434" t="str">
        <f t="shared" ref="B2434:B2497" ca="1" si="191">INDEX(services,E2434,2)</f>
        <v>Fluoride treatments</v>
      </c>
      <c r="C2434">
        <f t="shared" si="189"/>
        <v>135</v>
      </c>
      <c r="D2434">
        <f t="shared" ref="D2434:D2497" ca="1" si="192">INDEX(services,E2434,3)</f>
        <v>0</v>
      </c>
      <c r="E2434">
        <f t="shared" ref="E2434:E2497" ca="1" si="193">RANDBETWEEN(1,ROWS(services))</f>
        <v>5</v>
      </c>
    </row>
    <row r="2435" spans="1:5" x14ac:dyDescent="0.2">
      <c r="A2435" t="str">
        <f t="shared" ca="1" si="190"/>
        <v>Basic</v>
      </c>
      <c r="B2435" t="str">
        <f t="shared" ca="1" si="191"/>
        <v>oral surgery</v>
      </c>
      <c r="C2435">
        <f t="shared" si="189"/>
        <v>135</v>
      </c>
      <c r="D2435" t="str">
        <f t="shared" ca="1" si="192"/>
        <v>Extraction and other surgery procedures, incl. pre- and post-operative care</v>
      </c>
      <c r="E2435">
        <f t="shared" ca="1" si="193"/>
        <v>9</v>
      </c>
    </row>
    <row r="2436" spans="1:5" x14ac:dyDescent="0.2">
      <c r="A2436" t="str">
        <f t="shared" ca="1" si="190"/>
        <v>Diagnostics and Preventative</v>
      </c>
      <c r="B2436" t="str">
        <f t="shared" ca="1" si="191"/>
        <v>Bitewing x-rays</v>
      </c>
      <c r="C2436">
        <f t="shared" ref="C2436:C2499" si="194">IF(MOD(ROW(C2436)-2,18)&lt;&gt;0,C2435,C2435+1)</f>
        <v>135</v>
      </c>
      <c r="D2436">
        <f t="shared" ca="1" si="192"/>
        <v>0</v>
      </c>
      <c r="E2436">
        <f t="shared" ca="1" si="193"/>
        <v>2</v>
      </c>
    </row>
    <row r="2437" spans="1:5" x14ac:dyDescent="0.2">
      <c r="A2437" t="str">
        <f t="shared" ca="1" si="190"/>
        <v>Diagnostics and Preventative</v>
      </c>
      <c r="B2437" t="str">
        <f t="shared" ca="1" si="191"/>
        <v>Bitewing x-rays</v>
      </c>
      <c r="C2437">
        <f t="shared" si="194"/>
        <v>135</v>
      </c>
      <c r="D2437">
        <f t="shared" ca="1" si="192"/>
        <v>0</v>
      </c>
      <c r="E2437">
        <f t="shared" ca="1" si="193"/>
        <v>2</v>
      </c>
    </row>
    <row r="2438" spans="1:5" x14ac:dyDescent="0.2">
      <c r="A2438" t="str">
        <f t="shared" ca="1" si="190"/>
        <v>Basic</v>
      </c>
      <c r="B2438" t="str">
        <f t="shared" ca="1" si="191"/>
        <v>surgical periodontics</v>
      </c>
      <c r="C2438">
        <f t="shared" si="194"/>
        <v>135</v>
      </c>
      <c r="D2438" t="str">
        <f t="shared" ca="1" si="192"/>
        <v>Surgical treatment of the gums and supporting structures of the teeth</v>
      </c>
      <c r="E2438">
        <f t="shared" ca="1" si="193"/>
        <v>11</v>
      </c>
    </row>
    <row r="2439" spans="1:5" x14ac:dyDescent="0.2">
      <c r="A2439" t="str">
        <f t="shared" ca="1" si="190"/>
        <v>Basic</v>
      </c>
      <c r="B2439" t="str">
        <f t="shared" ca="1" si="191"/>
        <v>oral surgery</v>
      </c>
      <c r="C2439">
        <f t="shared" si="194"/>
        <v>135</v>
      </c>
      <c r="D2439" t="str">
        <f t="shared" ca="1" si="192"/>
        <v>Extraction and other surgery procedures, incl. pre- and post-operative care</v>
      </c>
      <c r="E2439">
        <f t="shared" ca="1" si="193"/>
        <v>9</v>
      </c>
    </row>
    <row r="2440" spans="1:5" x14ac:dyDescent="0.2">
      <c r="A2440" t="str">
        <f t="shared" ca="1" si="190"/>
        <v>Diagnostics and Preventative</v>
      </c>
      <c r="B2440" t="str">
        <f t="shared" ca="1" si="191"/>
        <v>Space Maintainers</v>
      </c>
      <c r="C2440">
        <f t="shared" si="194"/>
        <v>135</v>
      </c>
      <c r="D2440">
        <f t="shared" ca="1" si="192"/>
        <v>0</v>
      </c>
      <c r="E2440">
        <f t="shared" ca="1" si="193"/>
        <v>7</v>
      </c>
    </row>
    <row r="2441" spans="1:5" x14ac:dyDescent="0.2">
      <c r="A2441" t="str">
        <f t="shared" ca="1" si="190"/>
        <v>Diagnostics and Preventative</v>
      </c>
      <c r="B2441" t="str">
        <f t="shared" ca="1" si="191"/>
        <v>Prophylaxis</v>
      </c>
      <c r="C2441">
        <f t="shared" si="194"/>
        <v>135</v>
      </c>
      <c r="D2441">
        <f t="shared" ca="1" si="192"/>
        <v>0</v>
      </c>
      <c r="E2441">
        <f t="shared" ca="1" si="193"/>
        <v>4</v>
      </c>
    </row>
    <row r="2442" spans="1:5" x14ac:dyDescent="0.2">
      <c r="A2442" t="str">
        <f t="shared" ca="1" si="190"/>
        <v>Diagnostics and Preventative</v>
      </c>
      <c r="B2442" t="str">
        <f t="shared" ca="1" si="191"/>
        <v>Fluoride treatments</v>
      </c>
      <c r="C2442">
        <f t="shared" si="194"/>
        <v>135</v>
      </c>
      <c r="D2442">
        <f t="shared" ca="1" si="192"/>
        <v>0</v>
      </c>
      <c r="E2442">
        <f t="shared" ca="1" si="193"/>
        <v>5</v>
      </c>
    </row>
    <row r="2443" spans="1:5" x14ac:dyDescent="0.2">
      <c r="A2443" t="str">
        <f t="shared" ca="1" si="190"/>
        <v>Basic</v>
      </c>
      <c r="B2443" t="str">
        <f t="shared" ca="1" si="191"/>
        <v>surgical periodontics</v>
      </c>
      <c r="C2443">
        <f t="shared" si="194"/>
        <v>135</v>
      </c>
      <c r="D2443" t="str">
        <f t="shared" ca="1" si="192"/>
        <v>Surgical treatment of the gums and supporting structures of the teeth</v>
      </c>
      <c r="E2443">
        <f t="shared" ca="1" si="193"/>
        <v>11</v>
      </c>
    </row>
    <row r="2444" spans="1:5" x14ac:dyDescent="0.2">
      <c r="A2444" t="str">
        <f t="shared" ca="1" si="190"/>
        <v>Basic</v>
      </c>
      <c r="B2444" t="str">
        <f t="shared" ca="1" si="191"/>
        <v>general anesthesia</v>
      </c>
      <c r="C2444">
        <f t="shared" si="194"/>
        <v>135</v>
      </c>
      <c r="D2444" t="str">
        <f t="shared" ca="1" si="192"/>
        <v>Covered when used in conjunction with covered oral surgical procedures</v>
      </c>
      <c r="E2444">
        <f t="shared" ca="1" si="193"/>
        <v>13</v>
      </c>
    </row>
    <row r="2445" spans="1:5" x14ac:dyDescent="0.2">
      <c r="A2445" t="str">
        <f t="shared" ca="1" si="190"/>
        <v>Basic</v>
      </c>
      <c r="B2445" t="str">
        <f t="shared" ca="1" si="191"/>
        <v>endodontics</v>
      </c>
      <c r="C2445">
        <f t="shared" si="194"/>
        <v>135</v>
      </c>
      <c r="D2445" t="str">
        <f t="shared" ca="1" si="192"/>
        <v>Root canal, pulpal therapy</v>
      </c>
      <c r="E2445">
        <f t="shared" ca="1" si="193"/>
        <v>10</v>
      </c>
    </row>
    <row r="2446" spans="1:5" x14ac:dyDescent="0.2">
      <c r="A2446" t="str">
        <f t="shared" ca="1" si="190"/>
        <v>Diagnostics and Preventative</v>
      </c>
      <c r="B2446" t="str">
        <f t="shared" ca="1" si="191"/>
        <v>Bitewing x-rays</v>
      </c>
      <c r="C2446">
        <f t="shared" si="194"/>
        <v>135</v>
      </c>
      <c r="D2446">
        <f t="shared" ca="1" si="192"/>
        <v>0</v>
      </c>
      <c r="E2446">
        <f t="shared" ca="1" si="193"/>
        <v>2</v>
      </c>
    </row>
    <row r="2447" spans="1:5" x14ac:dyDescent="0.2">
      <c r="A2447" t="str">
        <f t="shared" ca="1" si="190"/>
        <v>Basic</v>
      </c>
      <c r="B2447" t="str">
        <f t="shared" ca="1" si="191"/>
        <v>basic restorative</v>
      </c>
      <c r="C2447">
        <f t="shared" si="194"/>
        <v>135</v>
      </c>
      <c r="D2447" t="str">
        <f t="shared" ca="1" si="192"/>
        <v>Fillings (amalgam "silver" and composite "white" non-molar)</v>
      </c>
      <c r="E2447">
        <f t="shared" ca="1" si="193"/>
        <v>8</v>
      </c>
    </row>
    <row r="2448" spans="1:5" x14ac:dyDescent="0.2">
      <c r="A2448" t="str">
        <f t="shared" ca="1" si="190"/>
        <v>Basic</v>
      </c>
      <c r="B2448" t="str">
        <f t="shared" ca="1" si="191"/>
        <v>oral surgery</v>
      </c>
      <c r="C2448">
        <f t="shared" si="194"/>
        <v>135</v>
      </c>
      <c r="D2448" t="str">
        <f t="shared" ca="1" si="192"/>
        <v>Extraction and other surgery procedures, incl. pre- and post-operative care</v>
      </c>
      <c r="E2448">
        <f t="shared" ca="1" si="193"/>
        <v>9</v>
      </c>
    </row>
    <row r="2449" spans="1:5" x14ac:dyDescent="0.2">
      <c r="A2449" t="str">
        <f t="shared" ca="1" si="190"/>
        <v>Major</v>
      </c>
      <c r="B2449" t="str">
        <f t="shared" ca="1" si="191"/>
        <v>prosthodontics</v>
      </c>
      <c r="C2449">
        <f t="shared" si="194"/>
        <v>135</v>
      </c>
      <c r="D2449" t="str">
        <f t="shared" ca="1" si="192"/>
        <v>Procedures for replacement of missing teeth by construction or repair of bridges and partial or complete dentures</v>
      </c>
      <c r="E2449">
        <f t="shared" ca="1" si="193"/>
        <v>15</v>
      </c>
    </row>
    <row r="2450" spans="1:5" x14ac:dyDescent="0.2">
      <c r="A2450" t="str">
        <f t="shared" ca="1" si="190"/>
        <v>Basic</v>
      </c>
      <c r="B2450" t="str">
        <f t="shared" ca="1" si="191"/>
        <v>general anesthesia</v>
      </c>
      <c r="C2450">
        <f t="shared" si="194"/>
        <v>136</v>
      </c>
      <c r="D2450" t="str">
        <f t="shared" ca="1" si="192"/>
        <v>Covered when used in conjunction with covered oral surgical procedures</v>
      </c>
      <c r="E2450">
        <f t="shared" ca="1" si="193"/>
        <v>13</v>
      </c>
    </row>
    <row r="2451" spans="1:5" x14ac:dyDescent="0.2">
      <c r="A2451" t="str">
        <f t="shared" ca="1" si="190"/>
        <v>Major</v>
      </c>
      <c r="B2451" t="str">
        <f t="shared" ca="1" si="191"/>
        <v>major restorative</v>
      </c>
      <c r="C2451">
        <f t="shared" si="194"/>
        <v>136</v>
      </c>
      <c r="D2451" t="str">
        <f t="shared" ca="1" si="192"/>
        <v>Single crowns, inlays, onlays</v>
      </c>
      <c r="E2451">
        <f t="shared" ca="1" si="193"/>
        <v>14</v>
      </c>
    </row>
    <row r="2452" spans="1:5" x14ac:dyDescent="0.2">
      <c r="A2452" t="str">
        <f t="shared" ca="1" si="190"/>
        <v>Major</v>
      </c>
      <c r="B2452" t="str">
        <f t="shared" ca="1" si="191"/>
        <v>temporomandibular joint dysfunction</v>
      </c>
      <c r="C2452">
        <f t="shared" si="194"/>
        <v>136</v>
      </c>
      <c r="D2452" t="str">
        <f t="shared" ca="1" si="192"/>
        <v>Services relating to hinging joints of the jaw</v>
      </c>
      <c r="E2452">
        <f t="shared" ca="1" si="193"/>
        <v>16</v>
      </c>
    </row>
    <row r="2453" spans="1:5" x14ac:dyDescent="0.2">
      <c r="A2453" t="str">
        <f t="shared" ca="1" si="190"/>
        <v>Other</v>
      </c>
      <c r="B2453" t="str">
        <f t="shared" ca="1" si="191"/>
        <v>Implants</v>
      </c>
      <c r="C2453">
        <f t="shared" si="194"/>
        <v>136</v>
      </c>
      <c r="D2453" t="str">
        <f t="shared" ca="1" si="192"/>
        <v>Implant dental work</v>
      </c>
      <c r="E2453">
        <f t="shared" ca="1" si="193"/>
        <v>18</v>
      </c>
    </row>
    <row r="2454" spans="1:5" x14ac:dyDescent="0.2">
      <c r="A2454" t="str">
        <f t="shared" ca="1" si="190"/>
        <v>Diagnostics and Preventative</v>
      </c>
      <c r="B2454" t="str">
        <f t="shared" ca="1" si="191"/>
        <v>Prophylaxis</v>
      </c>
      <c r="C2454">
        <f t="shared" si="194"/>
        <v>136</v>
      </c>
      <c r="D2454">
        <f t="shared" ca="1" si="192"/>
        <v>0</v>
      </c>
      <c r="E2454">
        <f t="shared" ca="1" si="193"/>
        <v>4</v>
      </c>
    </row>
    <row r="2455" spans="1:5" x14ac:dyDescent="0.2">
      <c r="A2455" t="str">
        <f t="shared" ca="1" si="190"/>
        <v>Diagnostics and Preventative</v>
      </c>
      <c r="B2455" t="str">
        <f t="shared" ca="1" si="191"/>
        <v>Fluoride treatments</v>
      </c>
      <c r="C2455">
        <f t="shared" si="194"/>
        <v>136</v>
      </c>
      <c r="D2455">
        <f t="shared" ca="1" si="192"/>
        <v>0</v>
      </c>
      <c r="E2455">
        <f t="shared" ca="1" si="193"/>
        <v>5</v>
      </c>
    </row>
    <row r="2456" spans="1:5" x14ac:dyDescent="0.2">
      <c r="A2456" t="str">
        <f t="shared" ca="1" si="190"/>
        <v>Diagnostics and Preventative</v>
      </c>
      <c r="B2456" t="str">
        <f t="shared" ca="1" si="191"/>
        <v>Bitewing x-rays</v>
      </c>
      <c r="C2456">
        <f t="shared" si="194"/>
        <v>136</v>
      </c>
      <c r="D2456">
        <f t="shared" ca="1" si="192"/>
        <v>0</v>
      </c>
      <c r="E2456">
        <f t="shared" ca="1" si="193"/>
        <v>2</v>
      </c>
    </row>
    <row r="2457" spans="1:5" x14ac:dyDescent="0.2">
      <c r="A2457" t="str">
        <f t="shared" ca="1" si="190"/>
        <v>Diagnostics and Preventative</v>
      </c>
      <c r="B2457" t="str">
        <f t="shared" ca="1" si="191"/>
        <v>Fluoride treatments</v>
      </c>
      <c r="C2457">
        <f t="shared" si="194"/>
        <v>136</v>
      </c>
      <c r="D2457">
        <f t="shared" ca="1" si="192"/>
        <v>0</v>
      </c>
      <c r="E2457">
        <f t="shared" ca="1" si="193"/>
        <v>5</v>
      </c>
    </row>
    <row r="2458" spans="1:5" x14ac:dyDescent="0.2">
      <c r="A2458" t="str">
        <f t="shared" ca="1" si="190"/>
        <v>Major</v>
      </c>
      <c r="B2458" t="str">
        <f t="shared" ca="1" si="191"/>
        <v>major restorative</v>
      </c>
      <c r="C2458">
        <f t="shared" si="194"/>
        <v>136</v>
      </c>
      <c r="D2458" t="str">
        <f t="shared" ca="1" si="192"/>
        <v>Single crowns, inlays, onlays</v>
      </c>
      <c r="E2458">
        <f t="shared" ca="1" si="193"/>
        <v>14</v>
      </c>
    </row>
    <row r="2459" spans="1:5" x14ac:dyDescent="0.2">
      <c r="A2459" t="str">
        <f t="shared" ca="1" si="190"/>
        <v>Other</v>
      </c>
      <c r="B2459" t="str">
        <f t="shared" ca="1" si="191"/>
        <v>Implants</v>
      </c>
      <c r="C2459">
        <f t="shared" si="194"/>
        <v>136</v>
      </c>
      <c r="D2459" t="str">
        <f t="shared" ca="1" si="192"/>
        <v>Implant dental work</v>
      </c>
      <c r="E2459">
        <f t="shared" ca="1" si="193"/>
        <v>18</v>
      </c>
    </row>
    <row r="2460" spans="1:5" x14ac:dyDescent="0.2">
      <c r="A2460" t="str">
        <f t="shared" ca="1" si="190"/>
        <v>Other</v>
      </c>
      <c r="B2460" t="str">
        <f t="shared" ca="1" si="191"/>
        <v>Implants</v>
      </c>
      <c r="C2460">
        <f t="shared" si="194"/>
        <v>136</v>
      </c>
      <c r="D2460" t="str">
        <f t="shared" ca="1" si="192"/>
        <v>Implant dental work</v>
      </c>
      <c r="E2460">
        <f t="shared" ca="1" si="193"/>
        <v>18</v>
      </c>
    </row>
    <row r="2461" spans="1:5" x14ac:dyDescent="0.2">
      <c r="A2461" t="str">
        <f t="shared" ca="1" si="190"/>
        <v>Diagnostics and Preventative</v>
      </c>
      <c r="B2461" t="str">
        <f t="shared" ca="1" si="191"/>
        <v>Space Maintainers</v>
      </c>
      <c r="C2461">
        <f t="shared" si="194"/>
        <v>136</v>
      </c>
      <c r="D2461">
        <f t="shared" ca="1" si="192"/>
        <v>0</v>
      </c>
      <c r="E2461">
        <f t="shared" ca="1" si="193"/>
        <v>7</v>
      </c>
    </row>
    <row r="2462" spans="1:5" x14ac:dyDescent="0.2">
      <c r="A2462" t="str">
        <f t="shared" ca="1" si="190"/>
        <v>Diagnostics and Preventative</v>
      </c>
      <c r="B2462" t="str">
        <f t="shared" ca="1" si="191"/>
        <v>Periodic Exams</v>
      </c>
      <c r="C2462">
        <f t="shared" si="194"/>
        <v>136</v>
      </c>
      <c r="D2462">
        <f t="shared" ca="1" si="192"/>
        <v>0</v>
      </c>
      <c r="E2462">
        <f t="shared" ca="1" si="193"/>
        <v>1</v>
      </c>
    </row>
    <row r="2463" spans="1:5" x14ac:dyDescent="0.2">
      <c r="A2463" t="str">
        <f t="shared" ca="1" si="190"/>
        <v>Major</v>
      </c>
      <c r="B2463" t="str">
        <f t="shared" ca="1" si="191"/>
        <v>major restorative</v>
      </c>
      <c r="C2463">
        <f t="shared" si="194"/>
        <v>136</v>
      </c>
      <c r="D2463" t="str">
        <f t="shared" ca="1" si="192"/>
        <v>Single crowns, inlays, onlays</v>
      </c>
      <c r="E2463">
        <f t="shared" ca="1" si="193"/>
        <v>14</v>
      </c>
    </row>
    <row r="2464" spans="1:5" x14ac:dyDescent="0.2">
      <c r="A2464" t="str">
        <f t="shared" ca="1" si="190"/>
        <v>Major</v>
      </c>
      <c r="B2464" t="str">
        <f t="shared" ca="1" si="191"/>
        <v>temporomandibular joint dysfunction</v>
      </c>
      <c r="C2464">
        <f t="shared" si="194"/>
        <v>136</v>
      </c>
      <c r="D2464" t="str">
        <f t="shared" ca="1" si="192"/>
        <v>Services relating to hinging joints of the jaw</v>
      </c>
      <c r="E2464">
        <f t="shared" ca="1" si="193"/>
        <v>16</v>
      </c>
    </row>
    <row r="2465" spans="1:5" x14ac:dyDescent="0.2">
      <c r="A2465" t="str">
        <f t="shared" ca="1" si="190"/>
        <v>Diagnostics and Preventative</v>
      </c>
      <c r="B2465" t="str">
        <f t="shared" ca="1" si="191"/>
        <v>Periodic Exams</v>
      </c>
      <c r="C2465">
        <f t="shared" si="194"/>
        <v>136</v>
      </c>
      <c r="D2465">
        <f t="shared" ca="1" si="192"/>
        <v>0</v>
      </c>
      <c r="E2465">
        <f t="shared" ca="1" si="193"/>
        <v>1</v>
      </c>
    </row>
    <row r="2466" spans="1:5" x14ac:dyDescent="0.2">
      <c r="A2466" t="str">
        <f t="shared" ca="1" si="190"/>
        <v>Major</v>
      </c>
      <c r="B2466" t="str">
        <f t="shared" ca="1" si="191"/>
        <v>temporomandibular joint dysfunction</v>
      </c>
      <c r="C2466">
        <f t="shared" si="194"/>
        <v>136</v>
      </c>
      <c r="D2466" t="str">
        <f t="shared" ca="1" si="192"/>
        <v>Services relating to hinging joints of the jaw</v>
      </c>
      <c r="E2466">
        <f t="shared" ca="1" si="193"/>
        <v>16</v>
      </c>
    </row>
    <row r="2467" spans="1:5" x14ac:dyDescent="0.2">
      <c r="A2467" t="str">
        <f t="shared" ca="1" si="190"/>
        <v>Diagnostics and Preventative</v>
      </c>
      <c r="B2467" t="str">
        <f t="shared" ca="1" si="191"/>
        <v>Full-mouth x-ray</v>
      </c>
      <c r="C2467">
        <f t="shared" si="194"/>
        <v>136</v>
      </c>
      <c r="D2467">
        <f t="shared" ca="1" si="192"/>
        <v>0</v>
      </c>
      <c r="E2467">
        <f t="shared" ca="1" si="193"/>
        <v>3</v>
      </c>
    </row>
    <row r="2468" spans="1:5" x14ac:dyDescent="0.2">
      <c r="A2468" t="str">
        <f t="shared" ca="1" si="190"/>
        <v>Basic</v>
      </c>
      <c r="B2468" t="str">
        <f t="shared" ca="1" si="191"/>
        <v>endodontics</v>
      </c>
      <c r="C2468">
        <f t="shared" si="194"/>
        <v>137</v>
      </c>
      <c r="D2468" t="str">
        <f t="shared" ca="1" si="192"/>
        <v>Root canal, pulpal therapy</v>
      </c>
      <c r="E2468">
        <f t="shared" ca="1" si="193"/>
        <v>10</v>
      </c>
    </row>
    <row r="2469" spans="1:5" x14ac:dyDescent="0.2">
      <c r="A2469" t="str">
        <f t="shared" ca="1" si="190"/>
        <v>Diagnostics and Preventative</v>
      </c>
      <c r="B2469" t="str">
        <f t="shared" ca="1" si="191"/>
        <v>Space Maintainers</v>
      </c>
      <c r="C2469">
        <f t="shared" si="194"/>
        <v>137</v>
      </c>
      <c r="D2469">
        <f t="shared" ca="1" si="192"/>
        <v>0</v>
      </c>
      <c r="E2469">
        <f t="shared" ca="1" si="193"/>
        <v>7</v>
      </c>
    </row>
    <row r="2470" spans="1:5" x14ac:dyDescent="0.2">
      <c r="A2470" t="str">
        <f t="shared" ca="1" si="190"/>
        <v>Basic</v>
      </c>
      <c r="B2470" t="str">
        <f t="shared" ca="1" si="191"/>
        <v>non-surgical periodontics</v>
      </c>
      <c r="C2470">
        <f t="shared" si="194"/>
        <v>137</v>
      </c>
      <c r="D2470" t="str">
        <f t="shared" ca="1" si="192"/>
        <v xml:space="preserve">Non-surgical treatment of the gums and supporting structures of the teeth </v>
      </c>
      <c r="E2470">
        <f t="shared" ca="1" si="193"/>
        <v>12</v>
      </c>
    </row>
    <row r="2471" spans="1:5" x14ac:dyDescent="0.2">
      <c r="A2471" t="str">
        <f t="shared" ca="1" si="190"/>
        <v>Basic</v>
      </c>
      <c r="B2471" t="str">
        <f t="shared" ca="1" si="191"/>
        <v>non-surgical periodontics</v>
      </c>
      <c r="C2471">
        <f t="shared" si="194"/>
        <v>137</v>
      </c>
      <c r="D2471" t="str">
        <f t="shared" ca="1" si="192"/>
        <v xml:space="preserve">Non-surgical treatment of the gums and supporting structures of the teeth </v>
      </c>
      <c r="E2471">
        <f t="shared" ca="1" si="193"/>
        <v>12</v>
      </c>
    </row>
    <row r="2472" spans="1:5" x14ac:dyDescent="0.2">
      <c r="A2472" t="str">
        <f t="shared" ca="1" si="190"/>
        <v>Major</v>
      </c>
      <c r="B2472" t="str">
        <f t="shared" ca="1" si="191"/>
        <v>major restorative</v>
      </c>
      <c r="C2472">
        <f t="shared" si="194"/>
        <v>137</v>
      </c>
      <c r="D2472" t="str">
        <f t="shared" ca="1" si="192"/>
        <v>Single crowns, inlays, onlays</v>
      </c>
      <c r="E2472">
        <f t="shared" ca="1" si="193"/>
        <v>14</v>
      </c>
    </row>
    <row r="2473" spans="1:5" x14ac:dyDescent="0.2">
      <c r="A2473" t="str">
        <f t="shared" ca="1" si="190"/>
        <v>Other</v>
      </c>
      <c r="B2473" t="str">
        <f t="shared" ca="1" si="191"/>
        <v>Implants</v>
      </c>
      <c r="C2473">
        <f t="shared" si="194"/>
        <v>137</v>
      </c>
      <c r="D2473" t="str">
        <f t="shared" ca="1" si="192"/>
        <v>Implant dental work</v>
      </c>
      <c r="E2473">
        <f t="shared" ca="1" si="193"/>
        <v>18</v>
      </c>
    </row>
    <row r="2474" spans="1:5" x14ac:dyDescent="0.2">
      <c r="A2474" t="str">
        <f t="shared" ca="1" si="190"/>
        <v>Other</v>
      </c>
      <c r="B2474" t="str">
        <f t="shared" ca="1" si="191"/>
        <v>Implants</v>
      </c>
      <c r="C2474">
        <f t="shared" si="194"/>
        <v>137</v>
      </c>
      <c r="D2474" t="str">
        <f t="shared" ca="1" si="192"/>
        <v>Implant dental work</v>
      </c>
      <c r="E2474">
        <f t="shared" ca="1" si="193"/>
        <v>18</v>
      </c>
    </row>
    <row r="2475" spans="1:5" x14ac:dyDescent="0.2">
      <c r="A2475" t="str">
        <f t="shared" ca="1" si="190"/>
        <v>Basic</v>
      </c>
      <c r="B2475" t="str">
        <f t="shared" ca="1" si="191"/>
        <v>non-surgical periodontics</v>
      </c>
      <c r="C2475">
        <f t="shared" si="194"/>
        <v>137</v>
      </c>
      <c r="D2475" t="str">
        <f t="shared" ca="1" si="192"/>
        <v xml:space="preserve">Non-surgical treatment of the gums and supporting structures of the teeth </v>
      </c>
      <c r="E2475">
        <f t="shared" ca="1" si="193"/>
        <v>12</v>
      </c>
    </row>
    <row r="2476" spans="1:5" x14ac:dyDescent="0.2">
      <c r="A2476" t="str">
        <f t="shared" ca="1" si="190"/>
        <v>Diagnostics and Preventative</v>
      </c>
      <c r="B2476" t="str">
        <f t="shared" ca="1" si="191"/>
        <v>Full-mouth x-ray</v>
      </c>
      <c r="C2476">
        <f t="shared" si="194"/>
        <v>137</v>
      </c>
      <c r="D2476">
        <f t="shared" ca="1" si="192"/>
        <v>0</v>
      </c>
      <c r="E2476">
        <f t="shared" ca="1" si="193"/>
        <v>3</v>
      </c>
    </row>
    <row r="2477" spans="1:5" x14ac:dyDescent="0.2">
      <c r="A2477" t="str">
        <f t="shared" ca="1" si="190"/>
        <v>Diagnostics and Preventative</v>
      </c>
      <c r="B2477" t="str">
        <f t="shared" ca="1" si="191"/>
        <v>Space Maintainers</v>
      </c>
      <c r="C2477">
        <f t="shared" si="194"/>
        <v>137</v>
      </c>
      <c r="D2477">
        <f t="shared" ca="1" si="192"/>
        <v>0</v>
      </c>
      <c r="E2477">
        <f t="shared" ca="1" si="193"/>
        <v>7</v>
      </c>
    </row>
    <row r="2478" spans="1:5" x14ac:dyDescent="0.2">
      <c r="A2478" t="str">
        <f t="shared" ca="1" si="190"/>
        <v>Other</v>
      </c>
      <c r="B2478" t="str">
        <f t="shared" ca="1" si="191"/>
        <v>Implants</v>
      </c>
      <c r="C2478">
        <f t="shared" si="194"/>
        <v>137</v>
      </c>
      <c r="D2478" t="str">
        <f t="shared" ca="1" si="192"/>
        <v>Implant dental work</v>
      </c>
      <c r="E2478">
        <f t="shared" ca="1" si="193"/>
        <v>18</v>
      </c>
    </row>
    <row r="2479" spans="1:5" x14ac:dyDescent="0.2">
      <c r="A2479" t="str">
        <f t="shared" ca="1" si="190"/>
        <v>Major</v>
      </c>
      <c r="B2479" t="str">
        <f t="shared" ca="1" si="191"/>
        <v>prosthodontics</v>
      </c>
      <c r="C2479">
        <f t="shared" si="194"/>
        <v>137</v>
      </c>
      <c r="D2479" t="str">
        <f t="shared" ca="1" si="192"/>
        <v>Procedures for replacement of missing teeth by construction or repair of bridges and partial or complete dentures</v>
      </c>
      <c r="E2479">
        <f t="shared" ca="1" si="193"/>
        <v>15</v>
      </c>
    </row>
    <row r="2480" spans="1:5" x14ac:dyDescent="0.2">
      <c r="A2480" t="str">
        <f t="shared" ca="1" si="190"/>
        <v>Diagnostics and Preventative</v>
      </c>
      <c r="B2480" t="str">
        <f t="shared" ca="1" si="191"/>
        <v>Prophylaxis</v>
      </c>
      <c r="C2480">
        <f t="shared" si="194"/>
        <v>137</v>
      </c>
      <c r="D2480">
        <f t="shared" ca="1" si="192"/>
        <v>0</v>
      </c>
      <c r="E2480">
        <f t="shared" ca="1" si="193"/>
        <v>4</v>
      </c>
    </row>
    <row r="2481" spans="1:5" x14ac:dyDescent="0.2">
      <c r="A2481" t="str">
        <f t="shared" ca="1" si="190"/>
        <v>Basic</v>
      </c>
      <c r="B2481" t="str">
        <f t="shared" ca="1" si="191"/>
        <v>basic restorative</v>
      </c>
      <c r="C2481">
        <f t="shared" si="194"/>
        <v>137</v>
      </c>
      <c r="D2481" t="str">
        <f t="shared" ca="1" si="192"/>
        <v>Fillings (amalgam "silver" and composite "white" non-molar)</v>
      </c>
      <c r="E2481">
        <f t="shared" ca="1" si="193"/>
        <v>8</v>
      </c>
    </row>
    <row r="2482" spans="1:5" x14ac:dyDescent="0.2">
      <c r="A2482" t="str">
        <f t="shared" ca="1" si="190"/>
        <v>Diagnostics and Preventative</v>
      </c>
      <c r="B2482" t="str">
        <f t="shared" ca="1" si="191"/>
        <v>Full-mouth x-ray</v>
      </c>
      <c r="C2482">
        <f t="shared" si="194"/>
        <v>137</v>
      </c>
      <c r="D2482">
        <f t="shared" ca="1" si="192"/>
        <v>0</v>
      </c>
      <c r="E2482">
        <f t="shared" ca="1" si="193"/>
        <v>3</v>
      </c>
    </row>
    <row r="2483" spans="1:5" x14ac:dyDescent="0.2">
      <c r="A2483" t="str">
        <f t="shared" ca="1" si="190"/>
        <v>Basic</v>
      </c>
      <c r="B2483" t="str">
        <f t="shared" ca="1" si="191"/>
        <v>basic restorative</v>
      </c>
      <c r="C2483">
        <f t="shared" si="194"/>
        <v>137</v>
      </c>
      <c r="D2483" t="str">
        <f t="shared" ca="1" si="192"/>
        <v>Fillings (amalgam "silver" and composite "white" non-molar)</v>
      </c>
      <c r="E2483">
        <f t="shared" ca="1" si="193"/>
        <v>8</v>
      </c>
    </row>
    <row r="2484" spans="1:5" x14ac:dyDescent="0.2">
      <c r="A2484" t="str">
        <f t="shared" ca="1" si="190"/>
        <v>Orthodontics</v>
      </c>
      <c r="B2484" t="str">
        <f t="shared" ca="1" si="191"/>
        <v>orthodontics</v>
      </c>
      <c r="C2484">
        <f t="shared" si="194"/>
        <v>137</v>
      </c>
      <c r="D2484" t="str">
        <f t="shared" ca="1" si="192"/>
        <v>For eligible dependents to age 19</v>
      </c>
      <c r="E2484">
        <f t="shared" ca="1" si="193"/>
        <v>17</v>
      </c>
    </row>
    <row r="2485" spans="1:5" x14ac:dyDescent="0.2">
      <c r="A2485" t="str">
        <f t="shared" ca="1" si="190"/>
        <v>Diagnostics and Preventative</v>
      </c>
      <c r="B2485" t="str">
        <f t="shared" ca="1" si="191"/>
        <v>Fluoride treatments</v>
      </c>
      <c r="C2485">
        <f t="shared" si="194"/>
        <v>137</v>
      </c>
      <c r="D2485">
        <f t="shared" ca="1" si="192"/>
        <v>0</v>
      </c>
      <c r="E2485">
        <f t="shared" ca="1" si="193"/>
        <v>5</v>
      </c>
    </row>
    <row r="2486" spans="1:5" x14ac:dyDescent="0.2">
      <c r="A2486" t="str">
        <f t="shared" ca="1" si="190"/>
        <v>Diagnostics and Preventative</v>
      </c>
      <c r="B2486" t="str">
        <f t="shared" ca="1" si="191"/>
        <v>Bitewing x-rays</v>
      </c>
      <c r="C2486">
        <f t="shared" si="194"/>
        <v>138</v>
      </c>
      <c r="D2486">
        <f t="shared" ca="1" si="192"/>
        <v>0</v>
      </c>
      <c r="E2486">
        <f t="shared" ca="1" si="193"/>
        <v>2</v>
      </c>
    </row>
    <row r="2487" spans="1:5" x14ac:dyDescent="0.2">
      <c r="A2487" t="str">
        <f t="shared" ca="1" si="190"/>
        <v>Diagnostics and Preventative</v>
      </c>
      <c r="B2487" t="str">
        <f t="shared" ca="1" si="191"/>
        <v>Sealants</v>
      </c>
      <c r="C2487">
        <f t="shared" si="194"/>
        <v>138</v>
      </c>
      <c r="D2487">
        <f t="shared" ca="1" si="192"/>
        <v>0</v>
      </c>
      <c r="E2487">
        <f t="shared" ca="1" si="193"/>
        <v>6</v>
      </c>
    </row>
    <row r="2488" spans="1:5" x14ac:dyDescent="0.2">
      <c r="A2488" t="str">
        <f t="shared" ca="1" si="190"/>
        <v>Basic</v>
      </c>
      <c r="B2488" t="str">
        <f t="shared" ca="1" si="191"/>
        <v>surgical periodontics</v>
      </c>
      <c r="C2488">
        <f t="shared" si="194"/>
        <v>138</v>
      </c>
      <c r="D2488" t="str">
        <f t="shared" ca="1" si="192"/>
        <v>Surgical treatment of the gums and supporting structures of the teeth</v>
      </c>
      <c r="E2488">
        <f t="shared" ca="1" si="193"/>
        <v>11</v>
      </c>
    </row>
    <row r="2489" spans="1:5" x14ac:dyDescent="0.2">
      <c r="A2489" t="str">
        <f t="shared" ca="1" si="190"/>
        <v>Diagnostics and Preventative</v>
      </c>
      <c r="B2489" t="str">
        <f t="shared" ca="1" si="191"/>
        <v>Periodic Exams</v>
      </c>
      <c r="C2489">
        <f t="shared" si="194"/>
        <v>138</v>
      </c>
      <c r="D2489">
        <f t="shared" ca="1" si="192"/>
        <v>0</v>
      </c>
      <c r="E2489">
        <f t="shared" ca="1" si="193"/>
        <v>1</v>
      </c>
    </row>
    <row r="2490" spans="1:5" x14ac:dyDescent="0.2">
      <c r="A2490" t="str">
        <f t="shared" ca="1" si="190"/>
        <v>Diagnostics and Preventative</v>
      </c>
      <c r="B2490" t="str">
        <f t="shared" ca="1" si="191"/>
        <v>Periodic Exams</v>
      </c>
      <c r="C2490">
        <f t="shared" si="194"/>
        <v>138</v>
      </c>
      <c r="D2490">
        <f t="shared" ca="1" si="192"/>
        <v>0</v>
      </c>
      <c r="E2490">
        <f t="shared" ca="1" si="193"/>
        <v>1</v>
      </c>
    </row>
    <row r="2491" spans="1:5" x14ac:dyDescent="0.2">
      <c r="A2491" t="str">
        <f t="shared" ca="1" si="190"/>
        <v>Orthodontics</v>
      </c>
      <c r="B2491" t="str">
        <f t="shared" ca="1" si="191"/>
        <v>orthodontics</v>
      </c>
      <c r="C2491">
        <f t="shared" si="194"/>
        <v>138</v>
      </c>
      <c r="D2491" t="str">
        <f t="shared" ca="1" si="192"/>
        <v>For eligible dependents to age 19</v>
      </c>
      <c r="E2491">
        <f t="shared" ca="1" si="193"/>
        <v>17</v>
      </c>
    </row>
    <row r="2492" spans="1:5" x14ac:dyDescent="0.2">
      <c r="A2492" t="str">
        <f t="shared" ca="1" si="190"/>
        <v>Diagnostics and Preventative</v>
      </c>
      <c r="B2492" t="str">
        <f t="shared" ca="1" si="191"/>
        <v>Full-mouth x-ray</v>
      </c>
      <c r="C2492">
        <f t="shared" si="194"/>
        <v>138</v>
      </c>
      <c r="D2492">
        <f t="shared" ca="1" si="192"/>
        <v>0</v>
      </c>
      <c r="E2492">
        <f t="shared" ca="1" si="193"/>
        <v>3</v>
      </c>
    </row>
    <row r="2493" spans="1:5" x14ac:dyDescent="0.2">
      <c r="A2493" t="str">
        <f t="shared" ca="1" si="190"/>
        <v>Diagnostics and Preventative</v>
      </c>
      <c r="B2493" t="str">
        <f t="shared" ca="1" si="191"/>
        <v>Periodic Exams</v>
      </c>
      <c r="C2493">
        <f t="shared" si="194"/>
        <v>138</v>
      </c>
      <c r="D2493">
        <f t="shared" ca="1" si="192"/>
        <v>0</v>
      </c>
      <c r="E2493">
        <f t="shared" ca="1" si="193"/>
        <v>1</v>
      </c>
    </row>
    <row r="2494" spans="1:5" x14ac:dyDescent="0.2">
      <c r="A2494" t="str">
        <f t="shared" ca="1" si="190"/>
        <v>Basic</v>
      </c>
      <c r="B2494" t="str">
        <f t="shared" ca="1" si="191"/>
        <v>endodontics</v>
      </c>
      <c r="C2494">
        <f t="shared" si="194"/>
        <v>138</v>
      </c>
      <c r="D2494" t="str">
        <f t="shared" ca="1" si="192"/>
        <v>Root canal, pulpal therapy</v>
      </c>
      <c r="E2494">
        <f t="shared" ca="1" si="193"/>
        <v>10</v>
      </c>
    </row>
    <row r="2495" spans="1:5" x14ac:dyDescent="0.2">
      <c r="A2495" t="str">
        <f t="shared" ca="1" si="190"/>
        <v>Major</v>
      </c>
      <c r="B2495" t="str">
        <f t="shared" ca="1" si="191"/>
        <v>temporomandibular joint dysfunction</v>
      </c>
      <c r="C2495">
        <f t="shared" si="194"/>
        <v>138</v>
      </c>
      <c r="D2495" t="str">
        <f t="shared" ca="1" si="192"/>
        <v>Services relating to hinging joints of the jaw</v>
      </c>
      <c r="E2495">
        <f t="shared" ca="1" si="193"/>
        <v>16</v>
      </c>
    </row>
    <row r="2496" spans="1:5" x14ac:dyDescent="0.2">
      <c r="A2496" t="str">
        <f t="shared" ca="1" si="190"/>
        <v>Basic</v>
      </c>
      <c r="B2496" t="str">
        <f t="shared" ca="1" si="191"/>
        <v>endodontics</v>
      </c>
      <c r="C2496">
        <f t="shared" si="194"/>
        <v>138</v>
      </c>
      <c r="D2496" t="str">
        <f t="shared" ca="1" si="192"/>
        <v>Root canal, pulpal therapy</v>
      </c>
      <c r="E2496">
        <f t="shared" ca="1" si="193"/>
        <v>10</v>
      </c>
    </row>
    <row r="2497" spans="1:5" x14ac:dyDescent="0.2">
      <c r="A2497" t="str">
        <f t="shared" ca="1" si="190"/>
        <v>Diagnostics and Preventative</v>
      </c>
      <c r="B2497" t="str">
        <f t="shared" ca="1" si="191"/>
        <v>Prophylaxis</v>
      </c>
      <c r="C2497">
        <f t="shared" si="194"/>
        <v>138</v>
      </c>
      <c r="D2497">
        <f t="shared" ca="1" si="192"/>
        <v>0</v>
      </c>
      <c r="E2497">
        <f t="shared" ca="1" si="193"/>
        <v>4</v>
      </c>
    </row>
    <row r="2498" spans="1:5" x14ac:dyDescent="0.2">
      <c r="A2498" t="str">
        <f t="shared" ref="A2498:A2561" ca="1" si="195">INDEX(services,E2498,1)</f>
        <v>Diagnostics and Preventative</v>
      </c>
      <c r="B2498" t="str">
        <f t="shared" ref="B2498:B2561" ca="1" si="196">INDEX(services,E2498,2)</f>
        <v>Fluoride treatments</v>
      </c>
      <c r="C2498">
        <f t="shared" si="194"/>
        <v>138</v>
      </c>
      <c r="D2498">
        <f t="shared" ref="D2498:D2561" ca="1" si="197">INDEX(services,E2498,3)</f>
        <v>0</v>
      </c>
      <c r="E2498">
        <f t="shared" ref="E2498:E2561" ca="1" si="198">RANDBETWEEN(1,ROWS(services))</f>
        <v>5</v>
      </c>
    </row>
    <row r="2499" spans="1:5" x14ac:dyDescent="0.2">
      <c r="A2499" t="str">
        <f t="shared" ca="1" si="195"/>
        <v>Orthodontics</v>
      </c>
      <c r="B2499" t="str">
        <f t="shared" ca="1" si="196"/>
        <v>orthodontics</v>
      </c>
      <c r="C2499">
        <f t="shared" si="194"/>
        <v>138</v>
      </c>
      <c r="D2499" t="str">
        <f t="shared" ca="1" si="197"/>
        <v>For eligible dependents to age 19</v>
      </c>
      <c r="E2499">
        <f t="shared" ca="1" si="198"/>
        <v>17</v>
      </c>
    </row>
    <row r="2500" spans="1:5" x14ac:dyDescent="0.2">
      <c r="A2500" t="str">
        <f t="shared" ca="1" si="195"/>
        <v>Diagnostics and Preventative</v>
      </c>
      <c r="B2500" t="str">
        <f t="shared" ca="1" si="196"/>
        <v>Fluoride treatments</v>
      </c>
      <c r="C2500">
        <f t="shared" ref="C2500:C2563" si="199">IF(MOD(ROW(C2500)-2,18)&lt;&gt;0,C2499,C2499+1)</f>
        <v>138</v>
      </c>
      <c r="D2500">
        <f t="shared" ca="1" si="197"/>
        <v>0</v>
      </c>
      <c r="E2500">
        <f t="shared" ca="1" si="198"/>
        <v>5</v>
      </c>
    </row>
    <row r="2501" spans="1:5" x14ac:dyDescent="0.2">
      <c r="A2501" t="str">
        <f t="shared" ca="1" si="195"/>
        <v>Diagnostics and Preventative</v>
      </c>
      <c r="B2501" t="str">
        <f t="shared" ca="1" si="196"/>
        <v>Periodic Exams</v>
      </c>
      <c r="C2501">
        <f t="shared" si="199"/>
        <v>138</v>
      </c>
      <c r="D2501">
        <f t="shared" ca="1" si="197"/>
        <v>0</v>
      </c>
      <c r="E2501">
        <f t="shared" ca="1" si="198"/>
        <v>1</v>
      </c>
    </row>
    <row r="2502" spans="1:5" x14ac:dyDescent="0.2">
      <c r="A2502" t="str">
        <f t="shared" ca="1" si="195"/>
        <v>Diagnostics and Preventative</v>
      </c>
      <c r="B2502" t="str">
        <f t="shared" ca="1" si="196"/>
        <v>Periodic Exams</v>
      </c>
      <c r="C2502">
        <f t="shared" si="199"/>
        <v>138</v>
      </c>
      <c r="D2502">
        <f t="shared" ca="1" si="197"/>
        <v>0</v>
      </c>
      <c r="E2502">
        <f t="shared" ca="1" si="198"/>
        <v>1</v>
      </c>
    </row>
    <row r="2503" spans="1:5" x14ac:dyDescent="0.2">
      <c r="A2503" t="str">
        <f t="shared" ca="1" si="195"/>
        <v>Basic</v>
      </c>
      <c r="B2503" t="str">
        <f t="shared" ca="1" si="196"/>
        <v>basic restorative</v>
      </c>
      <c r="C2503">
        <f t="shared" si="199"/>
        <v>138</v>
      </c>
      <c r="D2503" t="str">
        <f t="shared" ca="1" si="197"/>
        <v>Fillings (amalgam "silver" and composite "white" non-molar)</v>
      </c>
      <c r="E2503">
        <f t="shared" ca="1" si="198"/>
        <v>8</v>
      </c>
    </row>
    <row r="2504" spans="1:5" x14ac:dyDescent="0.2">
      <c r="A2504" t="str">
        <f t="shared" ca="1" si="195"/>
        <v>Diagnostics and Preventative</v>
      </c>
      <c r="B2504" t="str">
        <f t="shared" ca="1" si="196"/>
        <v>Periodic Exams</v>
      </c>
      <c r="C2504">
        <f t="shared" si="199"/>
        <v>139</v>
      </c>
      <c r="D2504">
        <f t="shared" ca="1" si="197"/>
        <v>0</v>
      </c>
      <c r="E2504">
        <f t="shared" ca="1" si="198"/>
        <v>1</v>
      </c>
    </row>
    <row r="2505" spans="1:5" x14ac:dyDescent="0.2">
      <c r="A2505" t="str">
        <f t="shared" ca="1" si="195"/>
        <v>Major</v>
      </c>
      <c r="B2505" t="str">
        <f t="shared" ca="1" si="196"/>
        <v>major restorative</v>
      </c>
      <c r="C2505">
        <f t="shared" si="199"/>
        <v>139</v>
      </c>
      <c r="D2505" t="str">
        <f t="shared" ca="1" si="197"/>
        <v>Single crowns, inlays, onlays</v>
      </c>
      <c r="E2505">
        <f t="shared" ca="1" si="198"/>
        <v>14</v>
      </c>
    </row>
    <row r="2506" spans="1:5" x14ac:dyDescent="0.2">
      <c r="A2506" t="str">
        <f t="shared" ca="1" si="195"/>
        <v>Other</v>
      </c>
      <c r="B2506" t="str">
        <f t="shared" ca="1" si="196"/>
        <v>Implants</v>
      </c>
      <c r="C2506">
        <f t="shared" si="199"/>
        <v>139</v>
      </c>
      <c r="D2506" t="str">
        <f t="shared" ca="1" si="197"/>
        <v>Implant dental work</v>
      </c>
      <c r="E2506">
        <f t="shared" ca="1" si="198"/>
        <v>18</v>
      </c>
    </row>
    <row r="2507" spans="1:5" x14ac:dyDescent="0.2">
      <c r="A2507" t="str">
        <f t="shared" ca="1" si="195"/>
        <v>Major</v>
      </c>
      <c r="B2507" t="str">
        <f t="shared" ca="1" si="196"/>
        <v>prosthodontics</v>
      </c>
      <c r="C2507">
        <f t="shared" si="199"/>
        <v>139</v>
      </c>
      <c r="D2507" t="str">
        <f t="shared" ca="1" si="197"/>
        <v>Procedures for replacement of missing teeth by construction or repair of bridges and partial or complete dentures</v>
      </c>
      <c r="E2507">
        <f t="shared" ca="1" si="198"/>
        <v>15</v>
      </c>
    </row>
    <row r="2508" spans="1:5" x14ac:dyDescent="0.2">
      <c r="A2508" t="str">
        <f t="shared" ca="1" si="195"/>
        <v>Diagnostics and Preventative</v>
      </c>
      <c r="B2508" t="str">
        <f t="shared" ca="1" si="196"/>
        <v>Prophylaxis</v>
      </c>
      <c r="C2508">
        <f t="shared" si="199"/>
        <v>139</v>
      </c>
      <c r="D2508">
        <f t="shared" ca="1" si="197"/>
        <v>0</v>
      </c>
      <c r="E2508">
        <f t="shared" ca="1" si="198"/>
        <v>4</v>
      </c>
    </row>
    <row r="2509" spans="1:5" x14ac:dyDescent="0.2">
      <c r="A2509" t="str">
        <f t="shared" ca="1" si="195"/>
        <v>Other</v>
      </c>
      <c r="B2509" t="str">
        <f t="shared" ca="1" si="196"/>
        <v>Implants</v>
      </c>
      <c r="C2509">
        <f t="shared" si="199"/>
        <v>139</v>
      </c>
      <c r="D2509" t="str">
        <f t="shared" ca="1" si="197"/>
        <v>Implant dental work</v>
      </c>
      <c r="E2509">
        <f t="shared" ca="1" si="198"/>
        <v>18</v>
      </c>
    </row>
    <row r="2510" spans="1:5" x14ac:dyDescent="0.2">
      <c r="A2510" t="str">
        <f t="shared" ca="1" si="195"/>
        <v>Basic</v>
      </c>
      <c r="B2510" t="str">
        <f t="shared" ca="1" si="196"/>
        <v>endodontics</v>
      </c>
      <c r="C2510">
        <f t="shared" si="199"/>
        <v>139</v>
      </c>
      <c r="D2510" t="str">
        <f t="shared" ca="1" si="197"/>
        <v>Root canal, pulpal therapy</v>
      </c>
      <c r="E2510">
        <f t="shared" ca="1" si="198"/>
        <v>10</v>
      </c>
    </row>
    <row r="2511" spans="1:5" x14ac:dyDescent="0.2">
      <c r="A2511" t="str">
        <f t="shared" ca="1" si="195"/>
        <v>Basic</v>
      </c>
      <c r="B2511" t="str">
        <f t="shared" ca="1" si="196"/>
        <v>surgical periodontics</v>
      </c>
      <c r="C2511">
        <f t="shared" si="199"/>
        <v>139</v>
      </c>
      <c r="D2511" t="str">
        <f t="shared" ca="1" si="197"/>
        <v>Surgical treatment of the gums and supporting structures of the teeth</v>
      </c>
      <c r="E2511">
        <f t="shared" ca="1" si="198"/>
        <v>11</v>
      </c>
    </row>
    <row r="2512" spans="1:5" x14ac:dyDescent="0.2">
      <c r="A2512" t="str">
        <f t="shared" ca="1" si="195"/>
        <v>Basic</v>
      </c>
      <c r="B2512" t="str">
        <f t="shared" ca="1" si="196"/>
        <v>oral surgery</v>
      </c>
      <c r="C2512">
        <f t="shared" si="199"/>
        <v>139</v>
      </c>
      <c r="D2512" t="str">
        <f t="shared" ca="1" si="197"/>
        <v>Extraction and other surgery procedures, incl. pre- and post-operative care</v>
      </c>
      <c r="E2512">
        <f t="shared" ca="1" si="198"/>
        <v>9</v>
      </c>
    </row>
    <row r="2513" spans="1:5" x14ac:dyDescent="0.2">
      <c r="A2513" t="str">
        <f t="shared" ca="1" si="195"/>
        <v>Basic</v>
      </c>
      <c r="B2513" t="str">
        <f t="shared" ca="1" si="196"/>
        <v>general anesthesia</v>
      </c>
      <c r="C2513">
        <f t="shared" si="199"/>
        <v>139</v>
      </c>
      <c r="D2513" t="str">
        <f t="shared" ca="1" si="197"/>
        <v>Covered when used in conjunction with covered oral surgical procedures</v>
      </c>
      <c r="E2513">
        <f t="shared" ca="1" si="198"/>
        <v>13</v>
      </c>
    </row>
    <row r="2514" spans="1:5" x14ac:dyDescent="0.2">
      <c r="A2514" t="str">
        <f t="shared" ca="1" si="195"/>
        <v>Diagnostics and Preventative</v>
      </c>
      <c r="B2514" t="str">
        <f t="shared" ca="1" si="196"/>
        <v>Space Maintainers</v>
      </c>
      <c r="C2514">
        <f t="shared" si="199"/>
        <v>139</v>
      </c>
      <c r="D2514">
        <f t="shared" ca="1" si="197"/>
        <v>0</v>
      </c>
      <c r="E2514">
        <f t="shared" ca="1" si="198"/>
        <v>7</v>
      </c>
    </row>
    <row r="2515" spans="1:5" x14ac:dyDescent="0.2">
      <c r="A2515" t="str">
        <f t="shared" ca="1" si="195"/>
        <v>Diagnostics and Preventative</v>
      </c>
      <c r="B2515" t="str">
        <f t="shared" ca="1" si="196"/>
        <v>Fluoride treatments</v>
      </c>
      <c r="C2515">
        <f t="shared" si="199"/>
        <v>139</v>
      </c>
      <c r="D2515">
        <f t="shared" ca="1" si="197"/>
        <v>0</v>
      </c>
      <c r="E2515">
        <f t="shared" ca="1" si="198"/>
        <v>5</v>
      </c>
    </row>
    <row r="2516" spans="1:5" x14ac:dyDescent="0.2">
      <c r="A2516" t="str">
        <f t="shared" ca="1" si="195"/>
        <v>Diagnostics and Preventative</v>
      </c>
      <c r="B2516" t="str">
        <f t="shared" ca="1" si="196"/>
        <v>Space Maintainers</v>
      </c>
      <c r="C2516">
        <f t="shared" si="199"/>
        <v>139</v>
      </c>
      <c r="D2516">
        <f t="shared" ca="1" si="197"/>
        <v>0</v>
      </c>
      <c r="E2516">
        <f t="shared" ca="1" si="198"/>
        <v>7</v>
      </c>
    </row>
    <row r="2517" spans="1:5" x14ac:dyDescent="0.2">
      <c r="A2517" t="str">
        <f t="shared" ca="1" si="195"/>
        <v>Other</v>
      </c>
      <c r="B2517" t="str">
        <f t="shared" ca="1" si="196"/>
        <v>Implants</v>
      </c>
      <c r="C2517">
        <f t="shared" si="199"/>
        <v>139</v>
      </c>
      <c r="D2517" t="str">
        <f t="shared" ca="1" si="197"/>
        <v>Implant dental work</v>
      </c>
      <c r="E2517">
        <f t="shared" ca="1" si="198"/>
        <v>18</v>
      </c>
    </row>
    <row r="2518" spans="1:5" x14ac:dyDescent="0.2">
      <c r="A2518" t="str">
        <f t="shared" ca="1" si="195"/>
        <v>Diagnostics and Preventative</v>
      </c>
      <c r="B2518" t="str">
        <f t="shared" ca="1" si="196"/>
        <v>Periodic Exams</v>
      </c>
      <c r="C2518">
        <f t="shared" si="199"/>
        <v>139</v>
      </c>
      <c r="D2518">
        <f t="shared" ca="1" si="197"/>
        <v>0</v>
      </c>
      <c r="E2518">
        <f t="shared" ca="1" si="198"/>
        <v>1</v>
      </c>
    </row>
    <row r="2519" spans="1:5" x14ac:dyDescent="0.2">
      <c r="A2519" t="str">
        <f t="shared" ca="1" si="195"/>
        <v>Major</v>
      </c>
      <c r="B2519" t="str">
        <f t="shared" ca="1" si="196"/>
        <v>major restorative</v>
      </c>
      <c r="C2519">
        <f t="shared" si="199"/>
        <v>139</v>
      </c>
      <c r="D2519" t="str">
        <f t="shared" ca="1" si="197"/>
        <v>Single crowns, inlays, onlays</v>
      </c>
      <c r="E2519">
        <f t="shared" ca="1" si="198"/>
        <v>14</v>
      </c>
    </row>
    <row r="2520" spans="1:5" x14ac:dyDescent="0.2">
      <c r="A2520" t="str">
        <f t="shared" ca="1" si="195"/>
        <v>Orthodontics</v>
      </c>
      <c r="B2520" t="str">
        <f t="shared" ca="1" si="196"/>
        <v>orthodontics</v>
      </c>
      <c r="C2520">
        <f t="shared" si="199"/>
        <v>139</v>
      </c>
      <c r="D2520" t="str">
        <f t="shared" ca="1" si="197"/>
        <v>For eligible dependents to age 19</v>
      </c>
      <c r="E2520">
        <f t="shared" ca="1" si="198"/>
        <v>17</v>
      </c>
    </row>
    <row r="2521" spans="1:5" x14ac:dyDescent="0.2">
      <c r="A2521" t="str">
        <f t="shared" ca="1" si="195"/>
        <v>Diagnostics and Preventative</v>
      </c>
      <c r="B2521" t="str">
        <f t="shared" ca="1" si="196"/>
        <v>Full-mouth x-ray</v>
      </c>
      <c r="C2521">
        <f t="shared" si="199"/>
        <v>139</v>
      </c>
      <c r="D2521">
        <f t="shared" ca="1" si="197"/>
        <v>0</v>
      </c>
      <c r="E2521">
        <f t="shared" ca="1" si="198"/>
        <v>3</v>
      </c>
    </row>
    <row r="2522" spans="1:5" x14ac:dyDescent="0.2">
      <c r="A2522" t="str">
        <f t="shared" ca="1" si="195"/>
        <v>Diagnostics and Preventative</v>
      </c>
      <c r="B2522" t="str">
        <f t="shared" ca="1" si="196"/>
        <v>Sealants</v>
      </c>
      <c r="C2522">
        <f t="shared" si="199"/>
        <v>140</v>
      </c>
      <c r="D2522">
        <f t="shared" ca="1" si="197"/>
        <v>0</v>
      </c>
      <c r="E2522">
        <f t="shared" ca="1" si="198"/>
        <v>6</v>
      </c>
    </row>
    <row r="2523" spans="1:5" x14ac:dyDescent="0.2">
      <c r="A2523" t="str">
        <f t="shared" ca="1" si="195"/>
        <v>Other</v>
      </c>
      <c r="B2523" t="str">
        <f t="shared" ca="1" si="196"/>
        <v>Implants</v>
      </c>
      <c r="C2523">
        <f t="shared" si="199"/>
        <v>140</v>
      </c>
      <c r="D2523" t="str">
        <f t="shared" ca="1" si="197"/>
        <v>Implant dental work</v>
      </c>
      <c r="E2523">
        <f t="shared" ca="1" si="198"/>
        <v>18</v>
      </c>
    </row>
    <row r="2524" spans="1:5" x14ac:dyDescent="0.2">
      <c r="A2524" t="str">
        <f t="shared" ca="1" si="195"/>
        <v>Diagnostics and Preventative</v>
      </c>
      <c r="B2524" t="str">
        <f t="shared" ca="1" si="196"/>
        <v>Fluoride treatments</v>
      </c>
      <c r="C2524">
        <f t="shared" si="199"/>
        <v>140</v>
      </c>
      <c r="D2524">
        <f t="shared" ca="1" si="197"/>
        <v>0</v>
      </c>
      <c r="E2524">
        <f t="shared" ca="1" si="198"/>
        <v>5</v>
      </c>
    </row>
    <row r="2525" spans="1:5" x14ac:dyDescent="0.2">
      <c r="A2525" t="str">
        <f t="shared" ca="1" si="195"/>
        <v>Basic</v>
      </c>
      <c r="B2525" t="str">
        <f t="shared" ca="1" si="196"/>
        <v>non-surgical periodontics</v>
      </c>
      <c r="C2525">
        <f t="shared" si="199"/>
        <v>140</v>
      </c>
      <c r="D2525" t="str">
        <f t="shared" ca="1" si="197"/>
        <v xml:space="preserve">Non-surgical treatment of the gums and supporting structures of the teeth </v>
      </c>
      <c r="E2525">
        <f t="shared" ca="1" si="198"/>
        <v>12</v>
      </c>
    </row>
    <row r="2526" spans="1:5" x14ac:dyDescent="0.2">
      <c r="A2526" t="str">
        <f t="shared" ca="1" si="195"/>
        <v>Diagnostics and Preventative</v>
      </c>
      <c r="B2526" t="str">
        <f t="shared" ca="1" si="196"/>
        <v>Periodic Exams</v>
      </c>
      <c r="C2526">
        <f t="shared" si="199"/>
        <v>140</v>
      </c>
      <c r="D2526">
        <f t="shared" ca="1" si="197"/>
        <v>0</v>
      </c>
      <c r="E2526">
        <f t="shared" ca="1" si="198"/>
        <v>1</v>
      </c>
    </row>
    <row r="2527" spans="1:5" x14ac:dyDescent="0.2">
      <c r="A2527" t="str">
        <f t="shared" ca="1" si="195"/>
        <v>Other</v>
      </c>
      <c r="B2527" t="str">
        <f t="shared" ca="1" si="196"/>
        <v>Implants</v>
      </c>
      <c r="C2527">
        <f t="shared" si="199"/>
        <v>140</v>
      </c>
      <c r="D2527" t="str">
        <f t="shared" ca="1" si="197"/>
        <v>Implant dental work</v>
      </c>
      <c r="E2527">
        <f t="shared" ca="1" si="198"/>
        <v>18</v>
      </c>
    </row>
    <row r="2528" spans="1:5" x14ac:dyDescent="0.2">
      <c r="A2528" t="str">
        <f t="shared" ca="1" si="195"/>
        <v>Basic</v>
      </c>
      <c r="B2528" t="str">
        <f t="shared" ca="1" si="196"/>
        <v>endodontics</v>
      </c>
      <c r="C2528">
        <f t="shared" si="199"/>
        <v>140</v>
      </c>
      <c r="D2528" t="str">
        <f t="shared" ca="1" si="197"/>
        <v>Root canal, pulpal therapy</v>
      </c>
      <c r="E2528">
        <f t="shared" ca="1" si="198"/>
        <v>10</v>
      </c>
    </row>
    <row r="2529" spans="1:5" x14ac:dyDescent="0.2">
      <c r="A2529" t="str">
        <f t="shared" ca="1" si="195"/>
        <v>Diagnostics and Preventative</v>
      </c>
      <c r="B2529" t="str">
        <f t="shared" ca="1" si="196"/>
        <v>Full-mouth x-ray</v>
      </c>
      <c r="C2529">
        <f t="shared" si="199"/>
        <v>140</v>
      </c>
      <c r="D2529">
        <f t="shared" ca="1" si="197"/>
        <v>0</v>
      </c>
      <c r="E2529">
        <f t="shared" ca="1" si="198"/>
        <v>3</v>
      </c>
    </row>
    <row r="2530" spans="1:5" x14ac:dyDescent="0.2">
      <c r="A2530" t="str">
        <f t="shared" ca="1" si="195"/>
        <v>Major</v>
      </c>
      <c r="B2530" t="str">
        <f t="shared" ca="1" si="196"/>
        <v>temporomandibular joint dysfunction</v>
      </c>
      <c r="C2530">
        <f t="shared" si="199"/>
        <v>140</v>
      </c>
      <c r="D2530" t="str">
        <f t="shared" ca="1" si="197"/>
        <v>Services relating to hinging joints of the jaw</v>
      </c>
      <c r="E2530">
        <f t="shared" ca="1" si="198"/>
        <v>16</v>
      </c>
    </row>
    <row r="2531" spans="1:5" x14ac:dyDescent="0.2">
      <c r="A2531" t="str">
        <f t="shared" ca="1" si="195"/>
        <v>Major</v>
      </c>
      <c r="B2531" t="str">
        <f t="shared" ca="1" si="196"/>
        <v>prosthodontics</v>
      </c>
      <c r="C2531">
        <f t="shared" si="199"/>
        <v>140</v>
      </c>
      <c r="D2531" t="str">
        <f t="shared" ca="1" si="197"/>
        <v>Procedures for replacement of missing teeth by construction or repair of bridges and partial or complete dentures</v>
      </c>
      <c r="E2531">
        <f t="shared" ca="1" si="198"/>
        <v>15</v>
      </c>
    </row>
    <row r="2532" spans="1:5" x14ac:dyDescent="0.2">
      <c r="A2532" t="str">
        <f t="shared" ca="1" si="195"/>
        <v>Diagnostics and Preventative</v>
      </c>
      <c r="B2532" t="str">
        <f t="shared" ca="1" si="196"/>
        <v>Sealants</v>
      </c>
      <c r="C2532">
        <f t="shared" si="199"/>
        <v>140</v>
      </c>
      <c r="D2532">
        <f t="shared" ca="1" si="197"/>
        <v>0</v>
      </c>
      <c r="E2532">
        <f t="shared" ca="1" si="198"/>
        <v>6</v>
      </c>
    </row>
    <row r="2533" spans="1:5" x14ac:dyDescent="0.2">
      <c r="A2533" t="str">
        <f t="shared" ca="1" si="195"/>
        <v>Basic</v>
      </c>
      <c r="B2533" t="str">
        <f t="shared" ca="1" si="196"/>
        <v>non-surgical periodontics</v>
      </c>
      <c r="C2533">
        <f t="shared" si="199"/>
        <v>140</v>
      </c>
      <c r="D2533" t="str">
        <f t="shared" ca="1" si="197"/>
        <v xml:space="preserve">Non-surgical treatment of the gums and supporting structures of the teeth </v>
      </c>
      <c r="E2533">
        <f t="shared" ca="1" si="198"/>
        <v>12</v>
      </c>
    </row>
    <row r="2534" spans="1:5" x14ac:dyDescent="0.2">
      <c r="A2534" t="str">
        <f t="shared" ca="1" si="195"/>
        <v>Diagnostics and Preventative</v>
      </c>
      <c r="B2534" t="str">
        <f t="shared" ca="1" si="196"/>
        <v>Prophylaxis</v>
      </c>
      <c r="C2534">
        <f t="shared" si="199"/>
        <v>140</v>
      </c>
      <c r="D2534">
        <f t="shared" ca="1" si="197"/>
        <v>0</v>
      </c>
      <c r="E2534">
        <f t="shared" ca="1" si="198"/>
        <v>4</v>
      </c>
    </row>
    <row r="2535" spans="1:5" x14ac:dyDescent="0.2">
      <c r="A2535" t="str">
        <f t="shared" ca="1" si="195"/>
        <v>Major</v>
      </c>
      <c r="B2535" t="str">
        <f t="shared" ca="1" si="196"/>
        <v>prosthodontics</v>
      </c>
      <c r="C2535">
        <f t="shared" si="199"/>
        <v>140</v>
      </c>
      <c r="D2535" t="str">
        <f t="shared" ca="1" si="197"/>
        <v>Procedures for replacement of missing teeth by construction or repair of bridges and partial or complete dentures</v>
      </c>
      <c r="E2535">
        <f t="shared" ca="1" si="198"/>
        <v>15</v>
      </c>
    </row>
    <row r="2536" spans="1:5" x14ac:dyDescent="0.2">
      <c r="A2536" t="str">
        <f t="shared" ca="1" si="195"/>
        <v>Major</v>
      </c>
      <c r="B2536" t="str">
        <f t="shared" ca="1" si="196"/>
        <v>prosthodontics</v>
      </c>
      <c r="C2536">
        <f t="shared" si="199"/>
        <v>140</v>
      </c>
      <c r="D2536" t="str">
        <f t="shared" ca="1" si="197"/>
        <v>Procedures for replacement of missing teeth by construction or repair of bridges and partial or complete dentures</v>
      </c>
      <c r="E2536">
        <f t="shared" ca="1" si="198"/>
        <v>15</v>
      </c>
    </row>
    <row r="2537" spans="1:5" x14ac:dyDescent="0.2">
      <c r="A2537" t="str">
        <f t="shared" ca="1" si="195"/>
        <v>Diagnostics and Preventative</v>
      </c>
      <c r="B2537" t="str">
        <f t="shared" ca="1" si="196"/>
        <v>Fluoride treatments</v>
      </c>
      <c r="C2537">
        <f t="shared" si="199"/>
        <v>140</v>
      </c>
      <c r="D2537">
        <f t="shared" ca="1" si="197"/>
        <v>0</v>
      </c>
      <c r="E2537">
        <f t="shared" ca="1" si="198"/>
        <v>5</v>
      </c>
    </row>
    <row r="2538" spans="1:5" x14ac:dyDescent="0.2">
      <c r="A2538" t="str">
        <f t="shared" ca="1" si="195"/>
        <v>Basic</v>
      </c>
      <c r="B2538" t="str">
        <f t="shared" ca="1" si="196"/>
        <v>surgical periodontics</v>
      </c>
      <c r="C2538">
        <f t="shared" si="199"/>
        <v>140</v>
      </c>
      <c r="D2538" t="str">
        <f t="shared" ca="1" si="197"/>
        <v>Surgical treatment of the gums and supporting structures of the teeth</v>
      </c>
      <c r="E2538">
        <f t="shared" ca="1" si="198"/>
        <v>11</v>
      </c>
    </row>
    <row r="2539" spans="1:5" x14ac:dyDescent="0.2">
      <c r="A2539" t="str">
        <f t="shared" ca="1" si="195"/>
        <v>Orthodontics</v>
      </c>
      <c r="B2539" t="str">
        <f t="shared" ca="1" si="196"/>
        <v>orthodontics</v>
      </c>
      <c r="C2539">
        <f t="shared" si="199"/>
        <v>140</v>
      </c>
      <c r="D2539" t="str">
        <f t="shared" ca="1" si="197"/>
        <v>For eligible dependents to age 19</v>
      </c>
      <c r="E2539">
        <f t="shared" ca="1" si="198"/>
        <v>17</v>
      </c>
    </row>
    <row r="2540" spans="1:5" x14ac:dyDescent="0.2">
      <c r="A2540" t="str">
        <f t="shared" ca="1" si="195"/>
        <v>Basic</v>
      </c>
      <c r="B2540" t="str">
        <f t="shared" ca="1" si="196"/>
        <v>general anesthesia</v>
      </c>
      <c r="C2540">
        <f t="shared" si="199"/>
        <v>141</v>
      </c>
      <c r="D2540" t="str">
        <f t="shared" ca="1" si="197"/>
        <v>Covered when used in conjunction with covered oral surgical procedures</v>
      </c>
      <c r="E2540">
        <f t="shared" ca="1" si="198"/>
        <v>13</v>
      </c>
    </row>
    <row r="2541" spans="1:5" x14ac:dyDescent="0.2">
      <c r="A2541" t="str">
        <f t="shared" ca="1" si="195"/>
        <v>Diagnostics and Preventative</v>
      </c>
      <c r="B2541" t="str">
        <f t="shared" ca="1" si="196"/>
        <v>Fluoride treatments</v>
      </c>
      <c r="C2541">
        <f t="shared" si="199"/>
        <v>141</v>
      </c>
      <c r="D2541">
        <f t="shared" ca="1" si="197"/>
        <v>0</v>
      </c>
      <c r="E2541">
        <f t="shared" ca="1" si="198"/>
        <v>5</v>
      </c>
    </row>
    <row r="2542" spans="1:5" x14ac:dyDescent="0.2">
      <c r="A2542" t="str">
        <f t="shared" ca="1" si="195"/>
        <v>Basic</v>
      </c>
      <c r="B2542" t="str">
        <f t="shared" ca="1" si="196"/>
        <v>oral surgery</v>
      </c>
      <c r="C2542">
        <f t="shared" si="199"/>
        <v>141</v>
      </c>
      <c r="D2542" t="str">
        <f t="shared" ca="1" si="197"/>
        <v>Extraction and other surgery procedures, incl. pre- and post-operative care</v>
      </c>
      <c r="E2542">
        <f t="shared" ca="1" si="198"/>
        <v>9</v>
      </c>
    </row>
    <row r="2543" spans="1:5" x14ac:dyDescent="0.2">
      <c r="A2543" t="str">
        <f t="shared" ca="1" si="195"/>
        <v>Orthodontics</v>
      </c>
      <c r="B2543" t="str">
        <f t="shared" ca="1" si="196"/>
        <v>orthodontics</v>
      </c>
      <c r="C2543">
        <f t="shared" si="199"/>
        <v>141</v>
      </c>
      <c r="D2543" t="str">
        <f t="shared" ca="1" si="197"/>
        <v>For eligible dependents to age 19</v>
      </c>
      <c r="E2543">
        <f t="shared" ca="1" si="198"/>
        <v>17</v>
      </c>
    </row>
    <row r="2544" spans="1:5" x14ac:dyDescent="0.2">
      <c r="A2544" t="str">
        <f t="shared" ca="1" si="195"/>
        <v>Basic</v>
      </c>
      <c r="B2544" t="str">
        <f t="shared" ca="1" si="196"/>
        <v>general anesthesia</v>
      </c>
      <c r="C2544">
        <f t="shared" si="199"/>
        <v>141</v>
      </c>
      <c r="D2544" t="str">
        <f t="shared" ca="1" si="197"/>
        <v>Covered when used in conjunction with covered oral surgical procedures</v>
      </c>
      <c r="E2544">
        <f t="shared" ca="1" si="198"/>
        <v>13</v>
      </c>
    </row>
    <row r="2545" spans="1:5" x14ac:dyDescent="0.2">
      <c r="A2545" t="str">
        <f t="shared" ca="1" si="195"/>
        <v>Basic</v>
      </c>
      <c r="B2545" t="str">
        <f t="shared" ca="1" si="196"/>
        <v>endodontics</v>
      </c>
      <c r="C2545">
        <f t="shared" si="199"/>
        <v>141</v>
      </c>
      <c r="D2545" t="str">
        <f t="shared" ca="1" si="197"/>
        <v>Root canal, pulpal therapy</v>
      </c>
      <c r="E2545">
        <f t="shared" ca="1" si="198"/>
        <v>10</v>
      </c>
    </row>
    <row r="2546" spans="1:5" x14ac:dyDescent="0.2">
      <c r="A2546" t="str">
        <f t="shared" ca="1" si="195"/>
        <v>Diagnostics and Preventative</v>
      </c>
      <c r="B2546" t="str">
        <f t="shared" ca="1" si="196"/>
        <v>Space Maintainers</v>
      </c>
      <c r="C2546">
        <f t="shared" si="199"/>
        <v>141</v>
      </c>
      <c r="D2546">
        <f t="shared" ca="1" si="197"/>
        <v>0</v>
      </c>
      <c r="E2546">
        <f t="shared" ca="1" si="198"/>
        <v>7</v>
      </c>
    </row>
    <row r="2547" spans="1:5" x14ac:dyDescent="0.2">
      <c r="A2547" t="str">
        <f t="shared" ca="1" si="195"/>
        <v>Diagnostics and Preventative</v>
      </c>
      <c r="B2547" t="str">
        <f t="shared" ca="1" si="196"/>
        <v>Prophylaxis</v>
      </c>
      <c r="C2547">
        <f t="shared" si="199"/>
        <v>141</v>
      </c>
      <c r="D2547">
        <f t="shared" ca="1" si="197"/>
        <v>0</v>
      </c>
      <c r="E2547">
        <f t="shared" ca="1" si="198"/>
        <v>4</v>
      </c>
    </row>
    <row r="2548" spans="1:5" x14ac:dyDescent="0.2">
      <c r="A2548" t="str">
        <f t="shared" ca="1" si="195"/>
        <v>Major</v>
      </c>
      <c r="B2548" t="str">
        <f t="shared" ca="1" si="196"/>
        <v>prosthodontics</v>
      </c>
      <c r="C2548">
        <f t="shared" si="199"/>
        <v>141</v>
      </c>
      <c r="D2548" t="str">
        <f t="shared" ca="1" si="197"/>
        <v>Procedures for replacement of missing teeth by construction or repair of bridges and partial or complete dentures</v>
      </c>
      <c r="E2548">
        <f t="shared" ca="1" si="198"/>
        <v>15</v>
      </c>
    </row>
    <row r="2549" spans="1:5" x14ac:dyDescent="0.2">
      <c r="A2549" t="str">
        <f t="shared" ca="1" si="195"/>
        <v>Major</v>
      </c>
      <c r="B2549" t="str">
        <f t="shared" ca="1" si="196"/>
        <v>temporomandibular joint dysfunction</v>
      </c>
      <c r="C2549">
        <f t="shared" si="199"/>
        <v>141</v>
      </c>
      <c r="D2549" t="str">
        <f t="shared" ca="1" si="197"/>
        <v>Services relating to hinging joints of the jaw</v>
      </c>
      <c r="E2549">
        <f t="shared" ca="1" si="198"/>
        <v>16</v>
      </c>
    </row>
    <row r="2550" spans="1:5" x14ac:dyDescent="0.2">
      <c r="A2550" t="str">
        <f t="shared" ca="1" si="195"/>
        <v>Diagnostics and Preventative</v>
      </c>
      <c r="B2550" t="str">
        <f t="shared" ca="1" si="196"/>
        <v>Periodic Exams</v>
      </c>
      <c r="C2550">
        <f t="shared" si="199"/>
        <v>141</v>
      </c>
      <c r="D2550">
        <f t="shared" ca="1" si="197"/>
        <v>0</v>
      </c>
      <c r="E2550">
        <f t="shared" ca="1" si="198"/>
        <v>1</v>
      </c>
    </row>
    <row r="2551" spans="1:5" x14ac:dyDescent="0.2">
      <c r="A2551" t="str">
        <f t="shared" ca="1" si="195"/>
        <v>Diagnostics and Preventative</v>
      </c>
      <c r="B2551" t="str">
        <f t="shared" ca="1" si="196"/>
        <v>Prophylaxis</v>
      </c>
      <c r="C2551">
        <f t="shared" si="199"/>
        <v>141</v>
      </c>
      <c r="D2551">
        <f t="shared" ca="1" si="197"/>
        <v>0</v>
      </c>
      <c r="E2551">
        <f t="shared" ca="1" si="198"/>
        <v>4</v>
      </c>
    </row>
    <row r="2552" spans="1:5" x14ac:dyDescent="0.2">
      <c r="A2552" t="str">
        <f t="shared" ca="1" si="195"/>
        <v>Diagnostics and Preventative</v>
      </c>
      <c r="B2552" t="str">
        <f t="shared" ca="1" si="196"/>
        <v>Fluoride treatments</v>
      </c>
      <c r="C2552">
        <f t="shared" si="199"/>
        <v>141</v>
      </c>
      <c r="D2552">
        <f t="shared" ca="1" si="197"/>
        <v>0</v>
      </c>
      <c r="E2552">
        <f t="shared" ca="1" si="198"/>
        <v>5</v>
      </c>
    </row>
    <row r="2553" spans="1:5" x14ac:dyDescent="0.2">
      <c r="A2553" t="str">
        <f t="shared" ca="1" si="195"/>
        <v>Basic</v>
      </c>
      <c r="B2553" t="str">
        <f t="shared" ca="1" si="196"/>
        <v>general anesthesia</v>
      </c>
      <c r="C2553">
        <f t="shared" si="199"/>
        <v>141</v>
      </c>
      <c r="D2553" t="str">
        <f t="shared" ca="1" si="197"/>
        <v>Covered when used in conjunction with covered oral surgical procedures</v>
      </c>
      <c r="E2553">
        <f t="shared" ca="1" si="198"/>
        <v>13</v>
      </c>
    </row>
    <row r="2554" spans="1:5" x14ac:dyDescent="0.2">
      <c r="A2554" t="str">
        <f t="shared" ca="1" si="195"/>
        <v>Major</v>
      </c>
      <c r="B2554" t="str">
        <f t="shared" ca="1" si="196"/>
        <v>temporomandibular joint dysfunction</v>
      </c>
      <c r="C2554">
        <f t="shared" si="199"/>
        <v>141</v>
      </c>
      <c r="D2554" t="str">
        <f t="shared" ca="1" si="197"/>
        <v>Services relating to hinging joints of the jaw</v>
      </c>
      <c r="E2554">
        <f t="shared" ca="1" si="198"/>
        <v>16</v>
      </c>
    </row>
    <row r="2555" spans="1:5" x14ac:dyDescent="0.2">
      <c r="A2555" t="str">
        <f t="shared" ca="1" si="195"/>
        <v>Orthodontics</v>
      </c>
      <c r="B2555" t="str">
        <f t="shared" ca="1" si="196"/>
        <v>orthodontics</v>
      </c>
      <c r="C2555">
        <f t="shared" si="199"/>
        <v>141</v>
      </c>
      <c r="D2555" t="str">
        <f t="shared" ca="1" si="197"/>
        <v>For eligible dependents to age 19</v>
      </c>
      <c r="E2555">
        <f t="shared" ca="1" si="198"/>
        <v>17</v>
      </c>
    </row>
    <row r="2556" spans="1:5" x14ac:dyDescent="0.2">
      <c r="A2556" t="str">
        <f t="shared" ca="1" si="195"/>
        <v>Basic</v>
      </c>
      <c r="B2556" t="str">
        <f t="shared" ca="1" si="196"/>
        <v>endodontics</v>
      </c>
      <c r="C2556">
        <f t="shared" si="199"/>
        <v>141</v>
      </c>
      <c r="D2556" t="str">
        <f t="shared" ca="1" si="197"/>
        <v>Root canal, pulpal therapy</v>
      </c>
      <c r="E2556">
        <f t="shared" ca="1" si="198"/>
        <v>10</v>
      </c>
    </row>
    <row r="2557" spans="1:5" x14ac:dyDescent="0.2">
      <c r="A2557" t="str">
        <f t="shared" ca="1" si="195"/>
        <v>Diagnostics and Preventative</v>
      </c>
      <c r="B2557" t="str">
        <f t="shared" ca="1" si="196"/>
        <v>Fluoride treatments</v>
      </c>
      <c r="C2557">
        <f t="shared" si="199"/>
        <v>141</v>
      </c>
      <c r="D2557">
        <f t="shared" ca="1" si="197"/>
        <v>0</v>
      </c>
      <c r="E2557">
        <f t="shared" ca="1" si="198"/>
        <v>5</v>
      </c>
    </row>
    <row r="2558" spans="1:5" x14ac:dyDescent="0.2">
      <c r="A2558" t="str">
        <f t="shared" ca="1" si="195"/>
        <v>Diagnostics and Preventative</v>
      </c>
      <c r="B2558" t="str">
        <f t="shared" ca="1" si="196"/>
        <v>Periodic Exams</v>
      </c>
      <c r="C2558">
        <f t="shared" si="199"/>
        <v>142</v>
      </c>
      <c r="D2558">
        <f t="shared" ca="1" si="197"/>
        <v>0</v>
      </c>
      <c r="E2558">
        <f t="shared" ca="1" si="198"/>
        <v>1</v>
      </c>
    </row>
    <row r="2559" spans="1:5" x14ac:dyDescent="0.2">
      <c r="A2559" t="str">
        <f t="shared" ca="1" si="195"/>
        <v>Diagnostics and Preventative</v>
      </c>
      <c r="B2559" t="str">
        <f t="shared" ca="1" si="196"/>
        <v>Periodic Exams</v>
      </c>
      <c r="C2559">
        <f t="shared" si="199"/>
        <v>142</v>
      </c>
      <c r="D2559">
        <f t="shared" ca="1" si="197"/>
        <v>0</v>
      </c>
      <c r="E2559">
        <f t="shared" ca="1" si="198"/>
        <v>1</v>
      </c>
    </row>
    <row r="2560" spans="1:5" x14ac:dyDescent="0.2">
      <c r="A2560" t="str">
        <f t="shared" ca="1" si="195"/>
        <v>Diagnostics and Preventative</v>
      </c>
      <c r="B2560" t="str">
        <f t="shared" ca="1" si="196"/>
        <v>Periodic Exams</v>
      </c>
      <c r="C2560">
        <f t="shared" si="199"/>
        <v>142</v>
      </c>
      <c r="D2560">
        <f t="shared" ca="1" si="197"/>
        <v>0</v>
      </c>
      <c r="E2560">
        <f t="shared" ca="1" si="198"/>
        <v>1</v>
      </c>
    </row>
    <row r="2561" spans="1:5" x14ac:dyDescent="0.2">
      <c r="A2561" t="str">
        <f t="shared" ca="1" si="195"/>
        <v>Diagnostics and Preventative</v>
      </c>
      <c r="B2561" t="str">
        <f t="shared" ca="1" si="196"/>
        <v>Sealants</v>
      </c>
      <c r="C2561">
        <f t="shared" si="199"/>
        <v>142</v>
      </c>
      <c r="D2561">
        <f t="shared" ca="1" si="197"/>
        <v>0</v>
      </c>
      <c r="E2561">
        <f t="shared" ca="1" si="198"/>
        <v>6</v>
      </c>
    </row>
    <row r="2562" spans="1:5" x14ac:dyDescent="0.2">
      <c r="A2562" t="str">
        <f t="shared" ref="A2562:A2625" ca="1" si="200">INDEX(services,E2562,1)</f>
        <v>Major</v>
      </c>
      <c r="B2562" t="str">
        <f t="shared" ref="B2562:B2625" ca="1" si="201">INDEX(services,E2562,2)</f>
        <v>temporomandibular joint dysfunction</v>
      </c>
      <c r="C2562">
        <f t="shared" si="199"/>
        <v>142</v>
      </c>
      <c r="D2562" t="str">
        <f t="shared" ref="D2562:D2625" ca="1" si="202">INDEX(services,E2562,3)</f>
        <v>Services relating to hinging joints of the jaw</v>
      </c>
      <c r="E2562">
        <f t="shared" ref="E2562:E2625" ca="1" si="203">RANDBETWEEN(1,ROWS(services))</f>
        <v>16</v>
      </c>
    </row>
    <row r="2563" spans="1:5" x14ac:dyDescent="0.2">
      <c r="A2563" t="str">
        <f t="shared" ca="1" si="200"/>
        <v>Major</v>
      </c>
      <c r="B2563" t="str">
        <f t="shared" ca="1" si="201"/>
        <v>prosthodontics</v>
      </c>
      <c r="C2563">
        <f t="shared" si="199"/>
        <v>142</v>
      </c>
      <c r="D2563" t="str">
        <f t="shared" ca="1" si="202"/>
        <v>Procedures for replacement of missing teeth by construction or repair of bridges and partial or complete dentures</v>
      </c>
      <c r="E2563">
        <f t="shared" ca="1" si="203"/>
        <v>15</v>
      </c>
    </row>
    <row r="2564" spans="1:5" x14ac:dyDescent="0.2">
      <c r="A2564" t="str">
        <f t="shared" ca="1" si="200"/>
        <v>Major</v>
      </c>
      <c r="B2564" t="str">
        <f t="shared" ca="1" si="201"/>
        <v>temporomandibular joint dysfunction</v>
      </c>
      <c r="C2564">
        <f t="shared" ref="C2564:C2627" si="204">IF(MOD(ROW(C2564)-2,18)&lt;&gt;0,C2563,C2563+1)</f>
        <v>142</v>
      </c>
      <c r="D2564" t="str">
        <f t="shared" ca="1" si="202"/>
        <v>Services relating to hinging joints of the jaw</v>
      </c>
      <c r="E2564">
        <f t="shared" ca="1" si="203"/>
        <v>16</v>
      </c>
    </row>
    <row r="2565" spans="1:5" x14ac:dyDescent="0.2">
      <c r="A2565" t="str">
        <f t="shared" ca="1" si="200"/>
        <v>Diagnostics and Preventative</v>
      </c>
      <c r="B2565" t="str">
        <f t="shared" ca="1" si="201"/>
        <v>Periodic Exams</v>
      </c>
      <c r="C2565">
        <f t="shared" si="204"/>
        <v>142</v>
      </c>
      <c r="D2565">
        <f t="shared" ca="1" si="202"/>
        <v>0</v>
      </c>
      <c r="E2565">
        <f t="shared" ca="1" si="203"/>
        <v>1</v>
      </c>
    </row>
    <row r="2566" spans="1:5" x14ac:dyDescent="0.2">
      <c r="A2566" t="str">
        <f t="shared" ca="1" si="200"/>
        <v>Basic</v>
      </c>
      <c r="B2566" t="str">
        <f t="shared" ca="1" si="201"/>
        <v>non-surgical periodontics</v>
      </c>
      <c r="C2566">
        <f t="shared" si="204"/>
        <v>142</v>
      </c>
      <c r="D2566" t="str">
        <f t="shared" ca="1" si="202"/>
        <v xml:space="preserve">Non-surgical treatment of the gums and supporting structures of the teeth </v>
      </c>
      <c r="E2566">
        <f t="shared" ca="1" si="203"/>
        <v>12</v>
      </c>
    </row>
    <row r="2567" spans="1:5" x14ac:dyDescent="0.2">
      <c r="A2567" t="str">
        <f t="shared" ca="1" si="200"/>
        <v>Basic</v>
      </c>
      <c r="B2567" t="str">
        <f t="shared" ca="1" si="201"/>
        <v>general anesthesia</v>
      </c>
      <c r="C2567">
        <f t="shared" si="204"/>
        <v>142</v>
      </c>
      <c r="D2567" t="str">
        <f t="shared" ca="1" si="202"/>
        <v>Covered when used in conjunction with covered oral surgical procedures</v>
      </c>
      <c r="E2567">
        <f t="shared" ca="1" si="203"/>
        <v>13</v>
      </c>
    </row>
    <row r="2568" spans="1:5" x14ac:dyDescent="0.2">
      <c r="A2568" t="str">
        <f t="shared" ca="1" si="200"/>
        <v>Basic</v>
      </c>
      <c r="B2568" t="str">
        <f t="shared" ca="1" si="201"/>
        <v>non-surgical periodontics</v>
      </c>
      <c r="C2568">
        <f t="shared" si="204"/>
        <v>142</v>
      </c>
      <c r="D2568" t="str">
        <f t="shared" ca="1" si="202"/>
        <v xml:space="preserve">Non-surgical treatment of the gums and supporting structures of the teeth </v>
      </c>
      <c r="E2568">
        <f t="shared" ca="1" si="203"/>
        <v>12</v>
      </c>
    </row>
    <row r="2569" spans="1:5" x14ac:dyDescent="0.2">
      <c r="A2569" t="str">
        <f t="shared" ca="1" si="200"/>
        <v>Other</v>
      </c>
      <c r="B2569" t="str">
        <f t="shared" ca="1" si="201"/>
        <v>Implants</v>
      </c>
      <c r="C2569">
        <f t="shared" si="204"/>
        <v>142</v>
      </c>
      <c r="D2569" t="str">
        <f t="shared" ca="1" si="202"/>
        <v>Implant dental work</v>
      </c>
      <c r="E2569">
        <f t="shared" ca="1" si="203"/>
        <v>18</v>
      </c>
    </row>
    <row r="2570" spans="1:5" x14ac:dyDescent="0.2">
      <c r="A2570" t="str">
        <f t="shared" ca="1" si="200"/>
        <v>Diagnostics and Preventative</v>
      </c>
      <c r="B2570" t="str">
        <f t="shared" ca="1" si="201"/>
        <v>Sealants</v>
      </c>
      <c r="C2570">
        <f t="shared" si="204"/>
        <v>142</v>
      </c>
      <c r="D2570">
        <f t="shared" ca="1" si="202"/>
        <v>0</v>
      </c>
      <c r="E2570">
        <f t="shared" ca="1" si="203"/>
        <v>6</v>
      </c>
    </row>
    <row r="2571" spans="1:5" x14ac:dyDescent="0.2">
      <c r="A2571" t="str">
        <f t="shared" ca="1" si="200"/>
        <v>Diagnostics and Preventative</v>
      </c>
      <c r="B2571" t="str">
        <f t="shared" ca="1" si="201"/>
        <v>Sealants</v>
      </c>
      <c r="C2571">
        <f t="shared" si="204"/>
        <v>142</v>
      </c>
      <c r="D2571">
        <f t="shared" ca="1" si="202"/>
        <v>0</v>
      </c>
      <c r="E2571">
        <f t="shared" ca="1" si="203"/>
        <v>6</v>
      </c>
    </row>
    <row r="2572" spans="1:5" x14ac:dyDescent="0.2">
      <c r="A2572" t="str">
        <f t="shared" ca="1" si="200"/>
        <v>Diagnostics and Preventative</v>
      </c>
      <c r="B2572" t="str">
        <f t="shared" ca="1" si="201"/>
        <v>Full-mouth x-ray</v>
      </c>
      <c r="C2572">
        <f t="shared" si="204"/>
        <v>142</v>
      </c>
      <c r="D2572">
        <f t="shared" ca="1" si="202"/>
        <v>0</v>
      </c>
      <c r="E2572">
        <f t="shared" ca="1" si="203"/>
        <v>3</v>
      </c>
    </row>
    <row r="2573" spans="1:5" x14ac:dyDescent="0.2">
      <c r="A2573" t="str">
        <f t="shared" ca="1" si="200"/>
        <v>Orthodontics</v>
      </c>
      <c r="B2573" t="str">
        <f t="shared" ca="1" si="201"/>
        <v>orthodontics</v>
      </c>
      <c r="C2573">
        <f t="shared" si="204"/>
        <v>142</v>
      </c>
      <c r="D2573" t="str">
        <f t="shared" ca="1" si="202"/>
        <v>For eligible dependents to age 19</v>
      </c>
      <c r="E2573">
        <f t="shared" ca="1" si="203"/>
        <v>17</v>
      </c>
    </row>
    <row r="2574" spans="1:5" x14ac:dyDescent="0.2">
      <c r="A2574" t="str">
        <f t="shared" ca="1" si="200"/>
        <v>Diagnostics and Preventative</v>
      </c>
      <c r="B2574" t="str">
        <f t="shared" ca="1" si="201"/>
        <v>Sealants</v>
      </c>
      <c r="C2574">
        <f t="shared" si="204"/>
        <v>142</v>
      </c>
      <c r="D2574">
        <f t="shared" ca="1" si="202"/>
        <v>0</v>
      </c>
      <c r="E2574">
        <f t="shared" ca="1" si="203"/>
        <v>6</v>
      </c>
    </row>
    <row r="2575" spans="1:5" x14ac:dyDescent="0.2">
      <c r="A2575" t="str">
        <f t="shared" ca="1" si="200"/>
        <v>Major</v>
      </c>
      <c r="B2575" t="str">
        <f t="shared" ca="1" si="201"/>
        <v>major restorative</v>
      </c>
      <c r="C2575">
        <f t="shared" si="204"/>
        <v>142</v>
      </c>
      <c r="D2575" t="str">
        <f t="shared" ca="1" si="202"/>
        <v>Single crowns, inlays, onlays</v>
      </c>
      <c r="E2575">
        <f t="shared" ca="1" si="203"/>
        <v>14</v>
      </c>
    </row>
    <row r="2576" spans="1:5" x14ac:dyDescent="0.2">
      <c r="A2576" t="str">
        <f t="shared" ca="1" si="200"/>
        <v>Diagnostics and Preventative</v>
      </c>
      <c r="B2576" t="str">
        <f t="shared" ca="1" si="201"/>
        <v>Full-mouth x-ray</v>
      </c>
      <c r="C2576">
        <f t="shared" si="204"/>
        <v>143</v>
      </c>
      <c r="D2576">
        <f t="shared" ca="1" si="202"/>
        <v>0</v>
      </c>
      <c r="E2576">
        <f t="shared" ca="1" si="203"/>
        <v>3</v>
      </c>
    </row>
    <row r="2577" spans="1:5" x14ac:dyDescent="0.2">
      <c r="A2577" t="str">
        <f t="shared" ca="1" si="200"/>
        <v>Diagnostics and Preventative</v>
      </c>
      <c r="B2577" t="str">
        <f t="shared" ca="1" si="201"/>
        <v>Sealants</v>
      </c>
      <c r="C2577">
        <f t="shared" si="204"/>
        <v>143</v>
      </c>
      <c r="D2577">
        <f t="shared" ca="1" si="202"/>
        <v>0</v>
      </c>
      <c r="E2577">
        <f t="shared" ca="1" si="203"/>
        <v>6</v>
      </c>
    </row>
    <row r="2578" spans="1:5" x14ac:dyDescent="0.2">
      <c r="A2578" t="str">
        <f t="shared" ca="1" si="200"/>
        <v>Other</v>
      </c>
      <c r="B2578" t="str">
        <f t="shared" ca="1" si="201"/>
        <v>Implants</v>
      </c>
      <c r="C2578">
        <f t="shared" si="204"/>
        <v>143</v>
      </c>
      <c r="D2578" t="str">
        <f t="shared" ca="1" si="202"/>
        <v>Implant dental work</v>
      </c>
      <c r="E2578">
        <f t="shared" ca="1" si="203"/>
        <v>18</v>
      </c>
    </row>
    <row r="2579" spans="1:5" x14ac:dyDescent="0.2">
      <c r="A2579" t="str">
        <f t="shared" ca="1" si="200"/>
        <v>Basic</v>
      </c>
      <c r="B2579" t="str">
        <f t="shared" ca="1" si="201"/>
        <v>endodontics</v>
      </c>
      <c r="C2579">
        <f t="shared" si="204"/>
        <v>143</v>
      </c>
      <c r="D2579" t="str">
        <f t="shared" ca="1" si="202"/>
        <v>Root canal, pulpal therapy</v>
      </c>
      <c r="E2579">
        <f t="shared" ca="1" si="203"/>
        <v>10</v>
      </c>
    </row>
    <row r="2580" spans="1:5" x14ac:dyDescent="0.2">
      <c r="A2580" t="str">
        <f t="shared" ca="1" si="200"/>
        <v>Diagnostics and Preventative</v>
      </c>
      <c r="B2580" t="str">
        <f t="shared" ca="1" si="201"/>
        <v>Sealants</v>
      </c>
      <c r="C2580">
        <f t="shared" si="204"/>
        <v>143</v>
      </c>
      <c r="D2580">
        <f t="shared" ca="1" si="202"/>
        <v>0</v>
      </c>
      <c r="E2580">
        <f t="shared" ca="1" si="203"/>
        <v>6</v>
      </c>
    </row>
    <row r="2581" spans="1:5" x14ac:dyDescent="0.2">
      <c r="A2581" t="str">
        <f t="shared" ca="1" si="200"/>
        <v>Diagnostics and Preventative</v>
      </c>
      <c r="B2581" t="str">
        <f t="shared" ca="1" si="201"/>
        <v>Periodic Exams</v>
      </c>
      <c r="C2581">
        <f t="shared" si="204"/>
        <v>143</v>
      </c>
      <c r="D2581">
        <f t="shared" ca="1" si="202"/>
        <v>0</v>
      </c>
      <c r="E2581">
        <f t="shared" ca="1" si="203"/>
        <v>1</v>
      </c>
    </row>
    <row r="2582" spans="1:5" x14ac:dyDescent="0.2">
      <c r="A2582" t="str">
        <f t="shared" ca="1" si="200"/>
        <v>Major</v>
      </c>
      <c r="B2582" t="str">
        <f t="shared" ca="1" si="201"/>
        <v>prosthodontics</v>
      </c>
      <c r="C2582">
        <f t="shared" si="204"/>
        <v>143</v>
      </c>
      <c r="D2582" t="str">
        <f t="shared" ca="1" si="202"/>
        <v>Procedures for replacement of missing teeth by construction or repair of bridges and partial or complete dentures</v>
      </c>
      <c r="E2582">
        <f t="shared" ca="1" si="203"/>
        <v>15</v>
      </c>
    </row>
    <row r="2583" spans="1:5" x14ac:dyDescent="0.2">
      <c r="A2583" t="str">
        <f t="shared" ca="1" si="200"/>
        <v>Basic</v>
      </c>
      <c r="B2583" t="str">
        <f t="shared" ca="1" si="201"/>
        <v>oral surgery</v>
      </c>
      <c r="C2583">
        <f t="shared" si="204"/>
        <v>143</v>
      </c>
      <c r="D2583" t="str">
        <f t="shared" ca="1" si="202"/>
        <v>Extraction and other surgery procedures, incl. pre- and post-operative care</v>
      </c>
      <c r="E2583">
        <f t="shared" ca="1" si="203"/>
        <v>9</v>
      </c>
    </row>
    <row r="2584" spans="1:5" x14ac:dyDescent="0.2">
      <c r="A2584" t="str">
        <f t="shared" ca="1" si="200"/>
        <v>Basic</v>
      </c>
      <c r="B2584" t="str">
        <f t="shared" ca="1" si="201"/>
        <v>endodontics</v>
      </c>
      <c r="C2584">
        <f t="shared" si="204"/>
        <v>143</v>
      </c>
      <c r="D2584" t="str">
        <f t="shared" ca="1" si="202"/>
        <v>Root canal, pulpal therapy</v>
      </c>
      <c r="E2584">
        <f t="shared" ca="1" si="203"/>
        <v>10</v>
      </c>
    </row>
    <row r="2585" spans="1:5" x14ac:dyDescent="0.2">
      <c r="A2585" t="str">
        <f t="shared" ca="1" si="200"/>
        <v>Basic</v>
      </c>
      <c r="B2585" t="str">
        <f t="shared" ca="1" si="201"/>
        <v>oral surgery</v>
      </c>
      <c r="C2585">
        <f t="shared" si="204"/>
        <v>143</v>
      </c>
      <c r="D2585" t="str">
        <f t="shared" ca="1" si="202"/>
        <v>Extraction and other surgery procedures, incl. pre- and post-operative care</v>
      </c>
      <c r="E2585">
        <f t="shared" ca="1" si="203"/>
        <v>9</v>
      </c>
    </row>
    <row r="2586" spans="1:5" x14ac:dyDescent="0.2">
      <c r="A2586" t="str">
        <f t="shared" ca="1" si="200"/>
        <v>Basic</v>
      </c>
      <c r="B2586" t="str">
        <f t="shared" ca="1" si="201"/>
        <v>basic restorative</v>
      </c>
      <c r="C2586">
        <f t="shared" si="204"/>
        <v>143</v>
      </c>
      <c r="D2586" t="str">
        <f t="shared" ca="1" si="202"/>
        <v>Fillings (amalgam "silver" and composite "white" non-molar)</v>
      </c>
      <c r="E2586">
        <f t="shared" ca="1" si="203"/>
        <v>8</v>
      </c>
    </row>
    <row r="2587" spans="1:5" x14ac:dyDescent="0.2">
      <c r="A2587" t="str">
        <f t="shared" ca="1" si="200"/>
        <v>Major</v>
      </c>
      <c r="B2587" t="str">
        <f t="shared" ca="1" si="201"/>
        <v>prosthodontics</v>
      </c>
      <c r="C2587">
        <f t="shared" si="204"/>
        <v>143</v>
      </c>
      <c r="D2587" t="str">
        <f t="shared" ca="1" si="202"/>
        <v>Procedures for replacement of missing teeth by construction or repair of bridges and partial or complete dentures</v>
      </c>
      <c r="E2587">
        <f t="shared" ca="1" si="203"/>
        <v>15</v>
      </c>
    </row>
    <row r="2588" spans="1:5" x14ac:dyDescent="0.2">
      <c r="A2588" t="str">
        <f t="shared" ca="1" si="200"/>
        <v>Basic</v>
      </c>
      <c r="B2588" t="str">
        <f t="shared" ca="1" si="201"/>
        <v>oral surgery</v>
      </c>
      <c r="C2588">
        <f t="shared" si="204"/>
        <v>143</v>
      </c>
      <c r="D2588" t="str">
        <f t="shared" ca="1" si="202"/>
        <v>Extraction and other surgery procedures, incl. pre- and post-operative care</v>
      </c>
      <c r="E2588">
        <f t="shared" ca="1" si="203"/>
        <v>9</v>
      </c>
    </row>
    <row r="2589" spans="1:5" x14ac:dyDescent="0.2">
      <c r="A2589" t="str">
        <f t="shared" ca="1" si="200"/>
        <v>Diagnostics and Preventative</v>
      </c>
      <c r="B2589" t="str">
        <f t="shared" ca="1" si="201"/>
        <v>Full-mouth x-ray</v>
      </c>
      <c r="C2589">
        <f t="shared" si="204"/>
        <v>143</v>
      </c>
      <c r="D2589">
        <f t="shared" ca="1" si="202"/>
        <v>0</v>
      </c>
      <c r="E2589">
        <f t="shared" ca="1" si="203"/>
        <v>3</v>
      </c>
    </row>
    <row r="2590" spans="1:5" x14ac:dyDescent="0.2">
      <c r="A2590" t="str">
        <f t="shared" ca="1" si="200"/>
        <v>Diagnostics and Preventative</v>
      </c>
      <c r="B2590" t="str">
        <f t="shared" ca="1" si="201"/>
        <v>Fluoride treatments</v>
      </c>
      <c r="C2590">
        <f t="shared" si="204"/>
        <v>143</v>
      </c>
      <c r="D2590">
        <f t="shared" ca="1" si="202"/>
        <v>0</v>
      </c>
      <c r="E2590">
        <f t="shared" ca="1" si="203"/>
        <v>5</v>
      </c>
    </row>
    <row r="2591" spans="1:5" x14ac:dyDescent="0.2">
      <c r="A2591" t="str">
        <f t="shared" ca="1" si="200"/>
        <v>Diagnostics and Preventative</v>
      </c>
      <c r="B2591" t="str">
        <f t="shared" ca="1" si="201"/>
        <v>Fluoride treatments</v>
      </c>
      <c r="C2591">
        <f t="shared" si="204"/>
        <v>143</v>
      </c>
      <c r="D2591">
        <f t="shared" ca="1" si="202"/>
        <v>0</v>
      </c>
      <c r="E2591">
        <f t="shared" ca="1" si="203"/>
        <v>5</v>
      </c>
    </row>
    <row r="2592" spans="1:5" x14ac:dyDescent="0.2">
      <c r="A2592" t="str">
        <f t="shared" ca="1" si="200"/>
        <v>Diagnostics and Preventative</v>
      </c>
      <c r="B2592" t="str">
        <f t="shared" ca="1" si="201"/>
        <v>Bitewing x-rays</v>
      </c>
      <c r="C2592">
        <f t="shared" si="204"/>
        <v>143</v>
      </c>
      <c r="D2592">
        <f t="shared" ca="1" si="202"/>
        <v>0</v>
      </c>
      <c r="E2592">
        <f t="shared" ca="1" si="203"/>
        <v>2</v>
      </c>
    </row>
    <row r="2593" spans="1:5" x14ac:dyDescent="0.2">
      <c r="A2593" t="str">
        <f t="shared" ca="1" si="200"/>
        <v>Diagnostics and Preventative</v>
      </c>
      <c r="B2593" t="str">
        <f t="shared" ca="1" si="201"/>
        <v>Prophylaxis</v>
      </c>
      <c r="C2593">
        <f t="shared" si="204"/>
        <v>143</v>
      </c>
      <c r="D2593">
        <f t="shared" ca="1" si="202"/>
        <v>0</v>
      </c>
      <c r="E2593">
        <f t="shared" ca="1" si="203"/>
        <v>4</v>
      </c>
    </row>
    <row r="2594" spans="1:5" x14ac:dyDescent="0.2">
      <c r="A2594" t="str">
        <f t="shared" ca="1" si="200"/>
        <v>Major</v>
      </c>
      <c r="B2594" t="str">
        <f t="shared" ca="1" si="201"/>
        <v>temporomandibular joint dysfunction</v>
      </c>
      <c r="C2594">
        <f t="shared" si="204"/>
        <v>144</v>
      </c>
      <c r="D2594" t="str">
        <f t="shared" ca="1" si="202"/>
        <v>Services relating to hinging joints of the jaw</v>
      </c>
      <c r="E2594">
        <f t="shared" ca="1" si="203"/>
        <v>16</v>
      </c>
    </row>
    <row r="2595" spans="1:5" x14ac:dyDescent="0.2">
      <c r="A2595" t="str">
        <f t="shared" ca="1" si="200"/>
        <v>Major</v>
      </c>
      <c r="B2595" t="str">
        <f t="shared" ca="1" si="201"/>
        <v>major restorative</v>
      </c>
      <c r="C2595">
        <f t="shared" si="204"/>
        <v>144</v>
      </c>
      <c r="D2595" t="str">
        <f t="shared" ca="1" si="202"/>
        <v>Single crowns, inlays, onlays</v>
      </c>
      <c r="E2595">
        <f t="shared" ca="1" si="203"/>
        <v>14</v>
      </c>
    </row>
    <row r="2596" spans="1:5" x14ac:dyDescent="0.2">
      <c r="A2596" t="str">
        <f t="shared" ca="1" si="200"/>
        <v>Basic</v>
      </c>
      <c r="B2596" t="str">
        <f t="shared" ca="1" si="201"/>
        <v>non-surgical periodontics</v>
      </c>
      <c r="C2596">
        <f t="shared" si="204"/>
        <v>144</v>
      </c>
      <c r="D2596" t="str">
        <f t="shared" ca="1" si="202"/>
        <v xml:space="preserve">Non-surgical treatment of the gums and supporting structures of the teeth </v>
      </c>
      <c r="E2596">
        <f t="shared" ca="1" si="203"/>
        <v>12</v>
      </c>
    </row>
    <row r="2597" spans="1:5" x14ac:dyDescent="0.2">
      <c r="A2597" t="str">
        <f t="shared" ca="1" si="200"/>
        <v>Diagnostics and Preventative</v>
      </c>
      <c r="B2597" t="str">
        <f t="shared" ca="1" si="201"/>
        <v>Space Maintainers</v>
      </c>
      <c r="C2597">
        <f t="shared" si="204"/>
        <v>144</v>
      </c>
      <c r="D2597">
        <f t="shared" ca="1" si="202"/>
        <v>0</v>
      </c>
      <c r="E2597">
        <f t="shared" ca="1" si="203"/>
        <v>7</v>
      </c>
    </row>
    <row r="2598" spans="1:5" x14ac:dyDescent="0.2">
      <c r="A2598" t="str">
        <f t="shared" ca="1" si="200"/>
        <v>Basic</v>
      </c>
      <c r="B2598" t="str">
        <f t="shared" ca="1" si="201"/>
        <v>endodontics</v>
      </c>
      <c r="C2598">
        <f t="shared" si="204"/>
        <v>144</v>
      </c>
      <c r="D2598" t="str">
        <f t="shared" ca="1" si="202"/>
        <v>Root canal, pulpal therapy</v>
      </c>
      <c r="E2598">
        <f t="shared" ca="1" si="203"/>
        <v>10</v>
      </c>
    </row>
    <row r="2599" spans="1:5" x14ac:dyDescent="0.2">
      <c r="A2599" t="str">
        <f t="shared" ca="1" si="200"/>
        <v>Diagnostics and Preventative</v>
      </c>
      <c r="B2599" t="str">
        <f t="shared" ca="1" si="201"/>
        <v>Bitewing x-rays</v>
      </c>
      <c r="C2599">
        <f t="shared" si="204"/>
        <v>144</v>
      </c>
      <c r="D2599">
        <f t="shared" ca="1" si="202"/>
        <v>0</v>
      </c>
      <c r="E2599">
        <f t="shared" ca="1" si="203"/>
        <v>2</v>
      </c>
    </row>
    <row r="2600" spans="1:5" x14ac:dyDescent="0.2">
      <c r="A2600" t="str">
        <f t="shared" ca="1" si="200"/>
        <v>Diagnostics and Preventative</v>
      </c>
      <c r="B2600" t="str">
        <f t="shared" ca="1" si="201"/>
        <v>Space Maintainers</v>
      </c>
      <c r="C2600">
        <f t="shared" si="204"/>
        <v>144</v>
      </c>
      <c r="D2600">
        <f t="shared" ca="1" si="202"/>
        <v>0</v>
      </c>
      <c r="E2600">
        <f t="shared" ca="1" si="203"/>
        <v>7</v>
      </c>
    </row>
    <row r="2601" spans="1:5" x14ac:dyDescent="0.2">
      <c r="A2601" t="str">
        <f t="shared" ca="1" si="200"/>
        <v>Major</v>
      </c>
      <c r="B2601" t="str">
        <f t="shared" ca="1" si="201"/>
        <v>major restorative</v>
      </c>
      <c r="C2601">
        <f t="shared" si="204"/>
        <v>144</v>
      </c>
      <c r="D2601" t="str">
        <f t="shared" ca="1" si="202"/>
        <v>Single crowns, inlays, onlays</v>
      </c>
      <c r="E2601">
        <f t="shared" ca="1" si="203"/>
        <v>14</v>
      </c>
    </row>
    <row r="2602" spans="1:5" x14ac:dyDescent="0.2">
      <c r="A2602" t="str">
        <f t="shared" ca="1" si="200"/>
        <v>Basic</v>
      </c>
      <c r="B2602" t="str">
        <f t="shared" ca="1" si="201"/>
        <v>basic restorative</v>
      </c>
      <c r="C2602">
        <f t="shared" si="204"/>
        <v>144</v>
      </c>
      <c r="D2602" t="str">
        <f t="shared" ca="1" si="202"/>
        <v>Fillings (amalgam "silver" and composite "white" non-molar)</v>
      </c>
      <c r="E2602">
        <f t="shared" ca="1" si="203"/>
        <v>8</v>
      </c>
    </row>
    <row r="2603" spans="1:5" x14ac:dyDescent="0.2">
      <c r="A2603" t="str">
        <f t="shared" ca="1" si="200"/>
        <v>Basic</v>
      </c>
      <c r="B2603" t="str">
        <f t="shared" ca="1" si="201"/>
        <v>non-surgical periodontics</v>
      </c>
      <c r="C2603">
        <f t="shared" si="204"/>
        <v>144</v>
      </c>
      <c r="D2603" t="str">
        <f t="shared" ca="1" si="202"/>
        <v xml:space="preserve">Non-surgical treatment of the gums and supporting structures of the teeth </v>
      </c>
      <c r="E2603">
        <f t="shared" ca="1" si="203"/>
        <v>12</v>
      </c>
    </row>
    <row r="2604" spans="1:5" x14ac:dyDescent="0.2">
      <c r="A2604" t="str">
        <f t="shared" ca="1" si="200"/>
        <v>Diagnostics and Preventative</v>
      </c>
      <c r="B2604" t="str">
        <f t="shared" ca="1" si="201"/>
        <v>Space Maintainers</v>
      </c>
      <c r="C2604">
        <f t="shared" si="204"/>
        <v>144</v>
      </c>
      <c r="D2604">
        <f t="shared" ca="1" si="202"/>
        <v>0</v>
      </c>
      <c r="E2604">
        <f t="shared" ca="1" si="203"/>
        <v>7</v>
      </c>
    </row>
    <row r="2605" spans="1:5" x14ac:dyDescent="0.2">
      <c r="A2605" t="str">
        <f t="shared" ca="1" si="200"/>
        <v>Diagnostics and Preventative</v>
      </c>
      <c r="B2605" t="str">
        <f t="shared" ca="1" si="201"/>
        <v>Bitewing x-rays</v>
      </c>
      <c r="C2605">
        <f t="shared" si="204"/>
        <v>144</v>
      </c>
      <c r="D2605">
        <f t="shared" ca="1" si="202"/>
        <v>0</v>
      </c>
      <c r="E2605">
        <f t="shared" ca="1" si="203"/>
        <v>2</v>
      </c>
    </row>
    <row r="2606" spans="1:5" x14ac:dyDescent="0.2">
      <c r="A2606" t="str">
        <f t="shared" ca="1" si="200"/>
        <v>Diagnostics and Preventative</v>
      </c>
      <c r="B2606" t="str">
        <f t="shared" ca="1" si="201"/>
        <v>Prophylaxis</v>
      </c>
      <c r="C2606">
        <f t="shared" si="204"/>
        <v>144</v>
      </c>
      <c r="D2606">
        <f t="shared" ca="1" si="202"/>
        <v>0</v>
      </c>
      <c r="E2606">
        <f t="shared" ca="1" si="203"/>
        <v>4</v>
      </c>
    </row>
    <row r="2607" spans="1:5" x14ac:dyDescent="0.2">
      <c r="A2607" t="str">
        <f t="shared" ca="1" si="200"/>
        <v>Basic</v>
      </c>
      <c r="B2607" t="str">
        <f t="shared" ca="1" si="201"/>
        <v>endodontics</v>
      </c>
      <c r="C2607">
        <f t="shared" si="204"/>
        <v>144</v>
      </c>
      <c r="D2607" t="str">
        <f t="shared" ca="1" si="202"/>
        <v>Root canal, pulpal therapy</v>
      </c>
      <c r="E2607">
        <f t="shared" ca="1" si="203"/>
        <v>10</v>
      </c>
    </row>
    <row r="2608" spans="1:5" x14ac:dyDescent="0.2">
      <c r="A2608" t="str">
        <f t="shared" ca="1" si="200"/>
        <v>Orthodontics</v>
      </c>
      <c r="B2608" t="str">
        <f t="shared" ca="1" si="201"/>
        <v>orthodontics</v>
      </c>
      <c r="C2608">
        <f t="shared" si="204"/>
        <v>144</v>
      </c>
      <c r="D2608" t="str">
        <f t="shared" ca="1" si="202"/>
        <v>For eligible dependents to age 19</v>
      </c>
      <c r="E2608">
        <f t="shared" ca="1" si="203"/>
        <v>17</v>
      </c>
    </row>
    <row r="2609" spans="1:5" x14ac:dyDescent="0.2">
      <c r="A2609" t="str">
        <f t="shared" ca="1" si="200"/>
        <v>Other</v>
      </c>
      <c r="B2609" t="str">
        <f t="shared" ca="1" si="201"/>
        <v>Implants</v>
      </c>
      <c r="C2609">
        <f t="shared" si="204"/>
        <v>144</v>
      </c>
      <c r="D2609" t="str">
        <f t="shared" ca="1" si="202"/>
        <v>Implant dental work</v>
      </c>
      <c r="E2609">
        <f t="shared" ca="1" si="203"/>
        <v>18</v>
      </c>
    </row>
    <row r="2610" spans="1:5" x14ac:dyDescent="0.2">
      <c r="A2610" t="str">
        <f t="shared" ca="1" si="200"/>
        <v>Basic</v>
      </c>
      <c r="B2610" t="str">
        <f t="shared" ca="1" si="201"/>
        <v>basic restorative</v>
      </c>
      <c r="C2610">
        <f t="shared" si="204"/>
        <v>144</v>
      </c>
      <c r="D2610" t="str">
        <f t="shared" ca="1" si="202"/>
        <v>Fillings (amalgam "silver" and composite "white" non-molar)</v>
      </c>
      <c r="E2610">
        <f t="shared" ca="1" si="203"/>
        <v>8</v>
      </c>
    </row>
    <row r="2611" spans="1:5" x14ac:dyDescent="0.2">
      <c r="A2611" t="str">
        <f t="shared" ca="1" si="200"/>
        <v>Diagnostics and Preventative</v>
      </c>
      <c r="B2611" t="str">
        <f t="shared" ca="1" si="201"/>
        <v>Bitewing x-rays</v>
      </c>
      <c r="C2611">
        <f t="shared" si="204"/>
        <v>144</v>
      </c>
      <c r="D2611">
        <f t="shared" ca="1" si="202"/>
        <v>0</v>
      </c>
      <c r="E2611">
        <f t="shared" ca="1" si="203"/>
        <v>2</v>
      </c>
    </row>
    <row r="2612" spans="1:5" x14ac:dyDescent="0.2">
      <c r="A2612" t="str">
        <f t="shared" ca="1" si="200"/>
        <v>Basic</v>
      </c>
      <c r="B2612" t="str">
        <f t="shared" ca="1" si="201"/>
        <v>endodontics</v>
      </c>
      <c r="C2612">
        <f t="shared" si="204"/>
        <v>145</v>
      </c>
      <c r="D2612" t="str">
        <f t="shared" ca="1" si="202"/>
        <v>Root canal, pulpal therapy</v>
      </c>
      <c r="E2612">
        <f t="shared" ca="1" si="203"/>
        <v>10</v>
      </c>
    </row>
    <row r="2613" spans="1:5" x14ac:dyDescent="0.2">
      <c r="A2613" t="str">
        <f t="shared" ca="1" si="200"/>
        <v>Diagnostics and Preventative</v>
      </c>
      <c r="B2613" t="str">
        <f t="shared" ca="1" si="201"/>
        <v>Full-mouth x-ray</v>
      </c>
      <c r="C2613">
        <f t="shared" si="204"/>
        <v>145</v>
      </c>
      <c r="D2613">
        <f t="shared" ca="1" si="202"/>
        <v>0</v>
      </c>
      <c r="E2613">
        <f t="shared" ca="1" si="203"/>
        <v>3</v>
      </c>
    </row>
    <row r="2614" spans="1:5" x14ac:dyDescent="0.2">
      <c r="A2614" t="str">
        <f t="shared" ca="1" si="200"/>
        <v>Major</v>
      </c>
      <c r="B2614" t="str">
        <f t="shared" ca="1" si="201"/>
        <v>prosthodontics</v>
      </c>
      <c r="C2614">
        <f t="shared" si="204"/>
        <v>145</v>
      </c>
      <c r="D2614" t="str">
        <f t="shared" ca="1" si="202"/>
        <v>Procedures for replacement of missing teeth by construction or repair of bridges and partial or complete dentures</v>
      </c>
      <c r="E2614">
        <f t="shared" ca="1" si="203"/>
        <v>15</v>
      </c>
    </row>
    <row r="2615" spans="1:5" x14ac:dyDescent="0.2">
      <c r="A2615" t="str">
        <f t="shared" ca="1" si="200"/>
        <v>Diagnostics and Preventative</v>
      </c>
      <c r="B2615" t="str">
        <f t="shared" ca="1" si="201"/>
        <v>Space Maintainers</v>
      </c>
      <c r="C2615">
        <f t="shared" si="204"/>
        <v>145</v>
      </c>
      <c r="D2615">
        <f t="shared" ca="1" si="202"/>
        <v>0</v>
      </c>
      <c r="E2615">
        <f t="shared" ca="1" si="203"/>
        <v>7</v>
      </c>
    </row>
    <row r="2616" spans="1:5" x14ac:dyDescent="0.2">
      <c r="A2616" t="str">
        <f t="shared" ca="1" si="200"/>
        <v>Basic</v>
      </c>
      <c r="B2616" t="str">
        <f t="shared" ca="1" si="201"/>
        <v>oral surgery</v>
      </c>
      <c r="C2616">
        <f t="shared" si="204"/>
        <v>145</v>
      </c>
      <c r="D2616" t="str">
        <f t="shared" ca="1" si="202"/>
        <v>Extraction and other surgery procedures, incl. pre- and post-operative care</v>
      </c>
      <c r="E2616">
        <f t="shared" ca="1" si="203"/>
        <v>9</v>
      </c>
    </row>
    <row r="2617" spans="1:5" x14ac:dyDescent="0.2">
      <c r="A2617" t="str">
        <f t="shared" ca="1" si="200"/>
        <v>Diagnostics and Preventative</v>
      </c>
      <c r="B2617" t="str">
        <f t="shared" ca="1" si="201"/>
        <v>Space Maintainers</v>
      </c>
      <c r="C2617">
        <f t="shared" si="204"/>
        <v>145</v>
      </c>
      <c r="D2617">
        <f t="shared" ca="1" si="202"/>
        <v>0</v>
      </c>
      <c r="E2617">
        <f t="shared" ca="1" si="203"/>
        <v>7</v>
      </c>
    </row>
    <row r="2618" spans="1:5" x14ac:dyDescent="0.2">
      <c r="A2618" t="str">
        <f t="shared" ca="1" si="200"/>
        <v>Diagnostics and Preventative</v>
      </c>
      <c r="B2618" t="str">
        <f t="shared" ca="1" si="201"/>
        <v>Space Maintainers</v>
      </c>
      <c r="C2618">
        <f t="shared" si="204"/>
        <v>145</v>
      </c>
      <c r="D2618">
        <f t="shared" ca="1" si="202"/>
        <v>0</v>
      </c>
      <c r="E2618">
        <f t="shared" ca="1" si="203"/>
        <v>7</v>
      </c>
    </row>
    <row r="2619" spans="1:5" x14ac:dyDescent="0.2">
      <c r="A2619" t="str">
        <f t="shared" ca="1" si="200"/>
        <v>Diagnostics and Preventative</v>
      </c>
      <c r="B2619" t="str">
        <f t="shared" ca="1" si="201"/>
        <v>Sealants</v>
      </c>
      <c r="C2619">
        <f t="shared" si="204"/>
        <v>145</v>
      </c>
      <c r="D2619">
        <f t="shared" ca="1" si="202"/>
        <v>0</v>
      </c>
      <c r="E2619">
        <f t="shared" ca="1" si="203"/>
        <v>6</v>
      </c>
    </row>
    <row r="2620" spans="1:5" x14ac:dyDescent="0.2">
      <c r="A2620" t="str">
        <f t="shared" ca="1" si="200"/>
        <v>Diagnostics and Preventative</v>
      </c>
      <c r="B2620" t="str">
        <f t="shared" ca="1" si="201"/>
        <v>Full-mouth x-ray</v>
      </c>
      <c r="C2620">
        <f t="shared" si="204"/>
        <v>145</v>
      </c>
      <c r="D2620">
        <f t="shared" ca="1" si="202"/>
        <v>0</v>
      </c>
      <c r="E2620">
        <f t="shared" ca="1" si="203"/>
        <v>3</v>
      </c>
    </row>
    <row r="2621" spans="1:5" x14ac:dyDescent="0.2">
      <c r="A2621" t="str">
        <f t="shared" ca="1" si="200"/>
        <v>Diagnostics and Preventative</v>
      </c>
      <c r="B2621" t="str">
        <f t="shared" ca="1" si="201"/>
        <v>Periodic Exams</v>
      </c>
      <c r="C2621">
        <f t="shared" si="204"/>
        <v>145</v>
      </c>
      <c r="D2621">
        <f t="shared" ca="1" si="202"/>
        <v>0</v>
      </c>
      <c r="E2621">
        <f t="shared" ca="1" si="203"/>
        <v>1</v>
      </c>
    </row>
    <row r="2622" spans="1:5" x14ac:dyDescent="0.2">
      <c r="A2622" t="str">
        <f t="shared" ca="1" si="200"/>
        <v>Other</v>
      </c>
      <c r="B2622" t="str">
        <f t="shared" ca="1" si="201"/>
        <v>Implants</v>
      </c>
      <c r="C2622">
        <f t="shared" si="204"/>
        <v>145</v>
      </c>
      <c r="D2622" t="str">
        <f t="shared" ca="1" si="202"/>
        <v>Implant dental work</v>
      </c>
      <c r="E2622">
        <f t="shared" ca="1" si="203"/>
        <v>18</v>
      </c>
    </row>
    <row r="2623" spans="1:5" x14ac:dyDescent="0.2">
      <c r="A2623" t="str">
        <f t="shared" ca="1" si="200"/>
        <v>Diagnostics and Preventative</v>
      </c>
      <c r="B2623" t="str">
        <f t="shared" ca="1" si="201"/>
        <v>Periodic Exams</v>
      </c>
      <c r="C2623">
        <f t="shared" si="204"/>
        <v>145</v>
      </c>
      <c r="D2623">
        <f t="shared" ca="1" si="202"/>
        <v>0</v>
      </c>
      <c r="E2623">
        <f t="shared" ca="1" si="203"/>
        <v>1</v>
      </c>
    </row>
    <row r="2624" spans="1:5" x14ac:dyDescent="0.2">
      <c r="A2624" t="str">
        <f t="shared" ca="1" si="200"/>
        <v>Diagnostics and Preventative</v>
      </c>
      <c r="B2624" t="str">
        <f t="shared" ca="1" si="201"/>
        <v>Fluoride treatments</v>
      </c>
      <c r="C2624">
        <f t="shared" si="204"/>
        <v>145</v>
      </c>
      <c r="D2624">
        <f t="shared" ca="1" si="202"/>
        <v>0</v>
      </c>
      <c r="E2624">
        <f t="shared" ca="1" si="203"/>
        <v>5</v>
      </c>
    </row>
    <row r="2625" spans="1:5" x14ac:dyDescent="0.2">
      <c r="A2625" t="str">
        <f t="shared" ca="1" si="200"/>
        <v>Diagnostics and Preventative</v>
      </c>
      <c r="B2625" t="str">
        <f t="shared" ca="1" si="201"/>
        <v>Bitewing x-rays</v>
      </c>
      <c r="C2625">
        <f t="shared" si="204"/>
        <v>145</v>
      </c>
      <c r="D2625">
        <f t="shared" ca="1" si="202"/>
        <v>0</v>
      </c>
      <c r="E2625">
        <f t="shared" ca="1" si="203"/>
        <v>2</v>
      </c>
    </row>
    <row r="2626" spans="1:5" x14ac:dyDescent="0.2">
      <c r="A2626" t="str">
        <f t="shared" ref="A2626:A2689" ca="1" si="205">INDEX(services,E2626,1)</f>
        <v>Basic</v>
      </c>
      <c r="B2626" t="str">
        <f t="shared" ref="B2626:B2689" ca="1" si="206">INDEX(services,E2626,2)</f>
        <v>oral surgery</v>
      </c>
      <c r="C2626">
        <f t="shared" si="204"/>
        <v>145</v>
      </c>
      <c r="D2626" t="str">
        <f t="shared" ref="D2626:D2689" ca="1" si="207">INDEX(services,E2626,3)</f>
        <v>Extraction and other surgery procedures, incl. pre- and post-operative care</v>
      </c>
      <c r="E2626">
        <f t="shared" ref="E2626:E2689" ca="1" si="208">RANDBETWEEN(1,ROWS(services))</f>
        <v>9</v>
      </c>
    </row>
    <row r="2627" spans="1:5" x14ac:dyDescent="0.2">
      <c r="A2627" t="str">
        <f t="shared" ca="1" si="205"/>
        <v>Diagnostics and Preventative</v>
      </c>
      <c r="B2627" t="str">
        <f t="shared" ca="1" si="206"/>
        <v>Sealants</v>
      </c>
      <c r="C2627">
        <f t="shared" si="204"/>
        <v>145</v>
      </c>
      <c r="D2627">
        <f t="shared" ca="1" si="207"/>
        <v>0</v>
      </c>
      <c r="E2627">
        <f t="shared" ca="1" si="208"/>
        <v>6</v>
      </c>
    </row>
    <row r="2628" spans="1:5" x14ac:dyDescent="0.2">
      <c r="A2628" t="str">
        <f t="shared" ca="1" si="205"/>
        <v>Orthodontics</v>
      </c>
      <c r="B2628" t="str">
        <f t="shared" ca="1" si="206"/>
        <v>orthodontics</v>
      </c>
      <c r="C2628">
        <f t="shared" ref="C2628:C2691" si="209">IF(MOD(ROW(C2628)-2,18)&lt;&gt;0,C2627,C2627+1)</f>
        <v>145</v>
      </c>
      <c r="D2628" t="str">
        <f t="shared" ca="1" si="207"/>
        <v>For eligible dependents to age 19</v>
      </c>
      <c r="E2628">
        <f t="shared" ca="1" si="208"/>
        <v>17</v>
      </c>
    </row>
    <row r="2629" spans="1:5" x14ac:dyDescent="0.2">
      <c r="A2629" t="str">
        <f t="shared" ca="1" si="205"/>
        <v>Diagnostics and Preventative</v>
      </c>
      <c r="B2629" t="str">
        <f t="shared" ca="1" si="206"/>
        <v>Bitewing x-rays</v>
      </c>
      <c r="C2629">
        <f t="shared" si="209"/>
        <v>145</v>
      </c>
      <c r="D2629">
        <f t="shared" ca="1" si="207"/>
        <v>0</v>
      </c>
      <c r="E2629">
        <f t="shared" ca="1" si="208"/>
        <v>2</v>
      </c>
    </row>
    <row r="2630" spans="1:5" x14ac:dyDescent="0.2">
      <c r="A2630" t="str">
        <f t="shared" ca="1" si="205"/>
        <v>Diagnostics and Preventative</v>
      </c>
      <c r="B2630" t="str">
        <f t="shared" ca="1" si="206"/>
        <v>Periodic Exams</v>
      </c>
      <c r="C2630">
        <f t="shared" si="209"/>
        <v>146</v>
      </c>
      <c r="D2630">
        <f t="shared" ca="1" si="207"/>
        <v>0</v>
      </c>
      <c r="E2630">
        <f t="shared" ca="1" si="208"/>
        <v>1</v>
      </c>
    </row>
    <row r="2631" spans="1:5" x14ac:dyDescent="0.2">
      <c r="A2631" t="str">
        <f t="shared" ca="1" si="205"/>
        <v>Diagnostics and Preventative</v>
      </c>
      <c r="B2631" t="str">
        <f t="shared" ca="1" si="206"/>
        <v>Fluoride treatments</v>
      </c>
      <c r="C2631">
        <f t="shared" si="209"/>
        <v>146</v>
      </c>
      <c r="D2631">
        <f t="shared" ca="1" si="207"/>
        <v>0</v>
      </c>
      <c r="E2631">
        <f t="shared" ca="1" si="208"/>
        <v>5</v>
      </c>
    </row>
    <row r="2632" spans="1:5" x14ac:dyDescent="0.2">
      <c r="A2632" t="str">
        <f t="shared" ca="1" si="205"/>
        <v>Diagnostics and Preventative</v>
      </c>
      <c r="B2632" t="str">
        <f t="shared" ca="1" si="206"/>
        <v>Full-mouth x-ray</v>
      </c>
      <c r="C2632">
        <f t="shared" si="209"/>
        <v>146</v>
      </c>
      <c r="D2632">
        <f t="shared" ca="1" si="207"/>
        <v>0</v>
      </c>
      <c r="E2632">
        <f t="shared" ca="1" si="208"/>
        <v>3</v>
      </c>
    </row>
    <row r="2633" spans="1:5" x14ac:dyDescent="0.2">
      <c r="A2633" t="str">
        <f t="shared" ca="1" si="205"/>
        <v>Basic</v>
      </c>
      <c r="B2633" t="str">
        <f t="shared" ca="1" si="206"/>
        <v>endodontics</v>
      </c>
      <c r="C2633">
        <f t="shared" si="209"/>
        <v>146</v>
      </c>
      <c r="D2633" t="str">
        <f t="shared" ca="1" si="207"/>
        <v>Root canal, pulpal therapy</v>
      </c>
      <c r="E2633">
        <f t="shared" ca="1" si="208"/>
        <v>10</v>
      </c>
    </row>
    <row r="2634" spans="1:5" x14ac:dyDescent="0.2">
      <c r="A2634" t="str">
        <f t="shared" ca="1" si="205"/>
        <v>Orthodontics</v>
      </c>
      <c r="B2634" t="str">
        <f t="shared" ca="1" si="206"/>
        <v>orthodontics</v>
      </c>
      <c r="C2634">
        <f t="shared" si="209"/>
        <v>146</v>
      </c>
      <c r="D2634" t="str">
        <f t="shared" ca="1" si="207"/>
        <v>For eligible dependents to age 19</v>
      </c>
      <c r="E2634">
        <f t="shared" ca="1" si="208"/>
        <v>17</v>
      </c>
    </row>
    <row r="2635" spans="1:5" x14ac:dyDescent="0.2">
      <c r="A2635" t="str">
        <f t="shared" ca="1" si="205"/>
        <v>Diagnostics and Preventative</v>
      </c>
      <c r="B2635" t="str">
        <f t="shared" ca="1" si="206"/>
        <v>Sealants</v>
      </c>
      <c r="C2635">
        <f t="shared" si="209"/>
        <v>146</v>
      </c>
      <c r="D2635">
        <f t="shared" ca="1" si="207"/>
        <v>0</v>
      </c>
      <c r="E2635">
        <f t="shared" ca="1" si="208"/>
        <v>6</v>
      </c>
    </row>
    <row r="2636" spans="1:5" x14ac:dyDescent="0.2">
      <c r="A2636" t="str">
        <f t="shared" ca="1" si="205"/>
        <v>Diagnostics and Preventative</v>
      </c>
      <c r="B2636" t="str">
        <f t="shared" ca="1" si="206"/>
        <v>Fluoride treatments</v>
      </c>
      <c r="C2636">
        <f t="shared" si="209"/>
        <v>146</v>
      </c>
      <c r="D2636">
        <f t="shared" ca="1" si="207"/>
        <v>0</v>
      </c>
      <c r="E2636">
        <f t="shared" ca="1" si="208"/>
        <v>5</v>
      </c>
    </row>
    <row r="2637" spans="1:5" x14ac:dyDescent="0.2">
      <c r="A2637" t="str">
        <f t="shared" ca="1" si="205"/>
        <v>Basic</v>
      </c>
      <c r="B2637" t="str">
        <f t="shared" ca="1" si="206"/>
        <v>general anesthesia</v>
      </c>
      <c r="C2637">
        <f t="shared" si="209"/>
        <v>146</v>
      </c>
      <c r="D2637" t="str">
        <f t="shared" ca="1" si="207"/>
        <v>Covered when used in conjunction with covered oral surgical procedures</v>
      </c>
      <c r="E2637">
        <f t="shared" ca="1" si="208"/>
        <v>13</v>
      </c>
    </row>
    <row r="2638" spans="1:5" x14ac:dyDescent="0.2">
      <c r="A2638" t="str">
        <f t="shared" ca="1" si="205"/>
        <v>Diagnostics and Preventative</v>
      </c>
      <c r="B2638" t="str">
        <f t="shared" ca="1" si="206"/>
        <v>Periodic Exams</v>
      </c>
      <c r="C2638">
        <f t="shared" si="209"/>
        <v>146</v>
      </c>
      <c r="D2638">
        <f t="shared" ca="1" si="207"/>
        <v>0</v>
      </c>
      <c r="E2638">
        <f t="shared" ca="1" si="208"/>
        <v>1</v>
      </c>
    </row>
    <row r="2639" spans="1:5" x14ac:dyDescent="0.2">
      <c r="A2639" t="str">
        <f t="shared" ca="1" si="205"/>
        <v>Basic</v>
      </c>
      <c r="B2639" t="str">
        <f t="shared" ca="1" si="206"/>
        <v>general anesthesia</v>
      </c>
      <c r="C2639">
        <f t="shared" si="209"/>
        <v>146</v>
      </c>
      <c r="D2639" t="str">
        <f t="shared" ca="1" si="207"/>
        <v>Covered when used in conjunction with covered oral surgical procedures</v>
      </c>
      <c r="E2639">
        <f t="shared" ca="1" si="208"/>
        <v>13</v>
      </c>
    </row>
    <row r="2640" spans="1:5" x14ac:dyDescent="0.2">
      <c r="A2640" t="str">
        <f t="shared" ca="1" si="205"/>
        <v>Major</v>
      </c>
      <c r="B2640" t="str">
        <f t="shared" ca="1" si="206"/>
        <v>temporomandibular joint dysfunction</v>
      </c>
      <c r="C2640">
        <f t="shared" si="209"/>
        <v>146</v>
      </c>
      <c r="D2640" t="str">
        <f t="shared" ca="1" si="207"/>
        <v>Services relating to hinging joints of the jaw</v>
      </c>
      <c r="E2640">
        <f t="shared" ca="1" si="208"/>
        <v>16</v>
      </c>
    </row>
    <row r="2641" spans="1:5" x14ac:dyDescent="0.2">
      <c r="A2641" t="str">
        <f t="shared" ca="1" si="205"/>
        <v>Basic</v>
      </c>
      <c r="B2641" t="str">
        <f t="shared" ca="1" si="206"/>
        <v>endodontics</v>
      </c>
      <c r="C2641">
        <f t="shared" si="209"/>
        <v>146</v>
      </c>
      <c r="D2641" t="str">
        <f t="shared" ca="1" si="207"/>
        <v>Root canal, pulpal therapy</v>
      </c>
      <c r="E2641">
        <f t="shared" ca="1" si="208"/>
        <v>10</v>
      </c>
    </row>
    <row r="2642" spans="1:5" x14ac:dyDescent="0.2">
      <c r="A2642" t="str">
        <f t="shared" ca="1" si="205"/>
        <v>Basic</v>
      </c>
      <c r="B2642" t="str">
        <f t="shared" ca="1" si="206"/>
        <v>basic restorative</v>
      </c>
      <c r="C2642">
        <f t="shared" si="209"/>
        <v>146</v>
      </c>
      <c r="D2642" t="str">
        <f t="shared" ca="1" si="207"/>
        <v>Fillings (amalgam "silver" and composite "white" non-molar)</v>
      </c>
      <c r="E2642">
        <f t="shared" ca="1" si="208"/>
        <v>8</v>
      </c>
    </row>
    <row r="2643" spans="1:5" x14ac:dyDescent="0.2">
      <c r="A2643" t="str">
        <f t="shared" ca="1" si="205"/>
        <v>Orthodontics</v>
      </c>
      <c r="B2643" t="str">
        <f t="shared" ca="1" si="206"/>
        <v>orthodontics</v>
      </c>
      <c r="C2643">
        <f t="shared" si="209"/>
        <v>146</v>
      </c>
      <c r="D2643" t="str">
        <f t="shared" ca="1" si="207"/>
        <v>For eligible dependents to age 19</v>
      </c>
      <c r="E2643">
        <f t="shared" ca="1" si="208"/>
        <v>17</v>
      </c>
    </row>
    <row r="2644" spans="1:5" x14ac:dyDescent="0.2">
      <c r="A2644" t="str">
        <f t="shared" ca="1" si="205"/>
        <v>Major</v>
      </c>
      <c r="B2644" t="str">
        <f t="shared" ca="1" si="206"/>
        <v>prosthodontics</v>
      </c>
      <c r="C2644">
        <f t="shared" si="209"/>
        <v>146</v>
      </c>
      <c r="D2644" t="str">
        <f t="shared" ca="1" si="207"/>
        <v>Procedures for replacement of missing teeth by construction or repair of bridges and partial or complete dentures</v>
      </c>
      <c r="E2644">
        <f t="shared" ca="1" si="208"/>
        <v>15</v>
      </c>
    </row>
    <row r="2645" spans="1:5" x14ac:dyDescent="0.2">
      <c r="A2645" t="str">
        <f t="shared" ca="1" si="205"/>
        <v>Diagnostics and Preventative</v>
      </c>
      <c r="B2645" t="str">
        <f t="shared" ca="1" si="206"/>
        <v>Sealants</v>
      </c>
      <c r="C2645">
        <f t="shared" si="209"/>
        <v>146</v>
      </c>
      <c r="D2645">
        <f t="shared" ca="1" si="207"/>
        <v>0</v>
      </c>
      <c r="E2645">
        <f t="shared" ca="1" si="208"/>
        <v>6</v>
      </c>
    </row>
    <row r="2646" spans="1:5" x14ac:dyDescent="0.2">
      <c r="A2646" t="str">
        <f t="shared" ca="1" si="205"/>
        <v>Basic</v>
      </c>
      <c r="B2646" t="str">
        <f t="shared" ca="1" si="206"/>
        <v>endodontics</v>
      </c>
      <c r="C2646">
        <f t="shared" si="209"/>
        <v>146</v>
      </c>
      <c r="D2646" t="str">
        <f t="shared" ca="1" si="207"/>
        <v>Root canal, pulpal therapy</v>
      </c>
      <c r="E2646">
        <f t="shared" ca="1" si="208"/>
        <v>10</v>
      </c>
    </row>
    <row r="2647" spans="1:5" x14ac:dyDescent="0.2">
      <c r="A2647" t="str">
        <f t="shared" ca="1" si="205"/>
        <v>Diagnostics and Preventative</v>
      </c>
      <c r="B2647" t="str">
        <f t="shared" ca="1" si="206"/>
        <v>Fluoride treatments</v>
      </c>
      <c r="C2647">
        <f t="shared" si="209"/>
        <v>146</v>
      </c>
      <c r="D2647">
        <f t="shared" ca="1" si="207"/>
        <v>0</v>
      </c>
      <c r="E2647">
        <f t="shared" ca="1" si="208"/>
        <v>5</v>
      </c>
    </row>
    <row r="2648" spans="1:5" x14ac:dyDescent="0.2">
      <c r="A2648" t="str">
        <f t="shared" ca="1" si="205"/>
        <v>Diagnostics and Preventative</v>
      </c>
      <c r="B2648" t="str">
        <f t="shared" ca="1" si="206"/>
        <v>Space Maintainers</v>
      </c>
      <c r="C2648">
        <f t="shared" si="209"/>
        <v>147</v>
      </c>
      <c r="D2648">
        <f t="shared" ca="1" si="207"/>
        <v>0</v>
      </c>
      <c r="E2648">
        <f t="shared" ca="1" si="208"/>
        <v>7</v>
      </c>
    </row>
    <row r="2649" spans="1:5" x14ac:dyDescent="0.2">
      <c r="A2649" t="str">
        <f t="shared" ca="1" si="205"/>
        <v>Basic</v>
      </c>
      <c r="B2649" t="str">
        <f t="shared" ca="1" si="206"/>
        <v>general anesthesia</v>
      </c>
      <c r="C2649">
        <f t="shared" si="209"/>
        <v>147</v>
      </c>
      <c r="D2649" t="str">
        <f t="shared" ca="1" si="207"/>
        <v>Covered when used in conjunction with covered oral surgical procedures</v>
      </c>
      <c r="E2649">
        <f t="shared" ca="1" si="208"/>
        <v>13</v>
      </c>
    </row>
    <row r="2650" spans="1:5" x14ac:dyDescent="0.2">
      <c r="A2650" t="str">
        <f t="shared" ca="1" si="205"/>
        <v>Diagnostics and Preventative</v>
      </c>
      <c r="B2650" t="str">
        <f t="shared" ca="1" si="206"/>
        <v>Fluoride treatments</v>
      </c>
      <c r="C2650">
        <f t="shared" si="209"/>
        <v>147</v>
      </c>
      <c r="D2650">
        <f t="shared" ca="1" si="207"/>
        <v>0</v>
      </c>
      <c r="E2650">
        <f t="shared" ca="1" si="208"/>
        <v>5</v>
      </c>
    </row>
    <row r="2651" spans="1:5" x14ac:dyDescent="0.2">
      <c r="A2651" t="str">
        <f t="shared" ca="1" si="205"/>
        <v>Major</v>
      </c>
      <c r="B2651" t="str">
        <f t="shared" ca="1" si="206"/>
        <v>prosthodontics</v>
      </c>
      <c r="C2651">
        <f t="shared" si="209"/>
        <v>147</v>
      </c>
      <c r="D2651" t="str">
        <f t="shared" ca="1" si="207"/>
        <v>Procedures for replacement of missing teeth by construction or repair of bridges and partial or complete dentures</v>
      </c>
      <c r="E2651">
        <f t="shared" ca="1" si="208"/>
        <v>15</v>
      </c>
    </row>
    <row r="2652" spans="1:5" x14ac:dyDescent="0.2">
      <c r="A2652" t="str">
        <f t="shared" ca="1" si="205"/>
        <v>Diagnostics and Preventative</v>
      </c>
      <c r="B2652" t="str">
        <f t="shared" ca="1" si="206"/>
        <v>Sealants</v>
      </c>
      <c r="C2652">
        <f t="shared" si="209"/>
        <v>147</v>
      </c>
      <c r="D2652">
        <f t="shared" ca="1" si="207"/>
        <v>0</v>
      </c>
      <c r="E2652">
        <f t="shared" ca="1" si="208"/>
        <v>6</v>
      </c>
    </row>
    <row r="2653" spans="1:5" x14ac:dyDescent="0.2">
      <c r="A2653" t="str">
        <f t="shared" ca="1" si="205"/>
        <v>Diagnostics and Preventative</v>
      </c>
      <c r="B2653" t="str">
        <f t="shared" ca="1" si="206"/>
        <v>Bitewing x-rays</v>
      </c>
      <c r="C2653">
        <f t="shared" si="209"/>
        <v>147</v>
      </c>
      <c r="D2653">
        <f t="shared" ca="1" si="207"/>
        <v>0</v>
      </c>
      <c r="E2653">
        <f t="shared" ca="1" si="208"/>
        <v>2</v>
      </c>
    </row>
    <row r="2654" spans="1:5" x14ac:dyDescent="0.2">
      <c r="A2654" t="str">
        <f t="shared" ca="1" si="205"/>
        <v>Basic</v>
      </c>
      <c r="B2654" t="str">
        <f t="shared" ca="1" si="206"/>
        <v>endodontics</v>
      </c>
      <c r="C2654">
        <f t="shared" si="209"/>
        <v>147</v>
      </c>
      <c r="D2654" t="str">
        <f t="shared" ca="1" si="207"/>
        <v>Root canal, pulpal therapy</v>
      </c>
      <c r="E2654">
        <f t="shared" ca="1" si="208"/>
        <v>10</v>
      </c>
    </row>
    <row r="2655" spans="1:5" x14ac:dyDescent="0.2">
      <c r="A2655" t="str">
        <f t="shared" ca="1" si="205"/>
        <v>Diagnostics and Preventative</v>
      </c>
      <c r="B2655" t="str">
        <f t="shared" ca="1" si="206"/>
        <v>Sealants</v>
      </c>
      <c r="C2655">
        <f t="shared" si="209"/>
        <v>147</v>
      </c>
      <c r="D2655">
        <f t="shared" ca="1" si="207"/>
        <v>0</v>
      </c>
      <c r="E2655">
        <f t="shared" ca="1" si="208"/>
        <v>6</v>
      </c>
    </row>
    <row r="2656" spans="1:5" x14ac:dyDescent="0.2">
      <c r="A2656" t="str">
        <f t="shared" ca="1" si="205"/>
        <v>Basic</v>
      </c>
      <c r="B2656" t="str">
        <f t="shared" ca="1" si="206"/>
        <v>oral surgery</v>
      </c>
      <c r="C2656">
        <f t="shared" si="209"/>
        <v>147</v>
      </c>
      <c r="D2656" t="str">
        <f t="shared" ca="1" si="207"/>
        <v>Extraction and other surgery procedures, incl. pre- and post-operative care</v>
      </c>
      <c r="E2656">
        <f t="shared" ca="1" si="208"/>
        <v>9</v>
      </c>
    </row>
    <row r="2657" spans="1:5" x14ac:dyDescent="0.2">
      <c r="A2657" t="str">
        <f t="shared" ca="1" si="205"/>
        <v>Basic</v>
      </c>
      <c r="B2657" t="str">
        <f t="shared" ca="1" si="206"/>
        <v>basic restorative</v>
      </c>
      <c r="C2657">
        <f t="shared" si="209"/>
        <v>147</v>
      </c>
      <c r="D2657" t="str">
        <f t="shared" ca="1" si="207"/>
        <v>Fillings (amalgam "silver" and composite "white" non-molar)</v>
      </c>
      <c r="E2657">
        <f t="shared" ca="1" si="208"/>
        <v>8</v>
      </c>
    </row>
    <row r="2658" spans="1:5" x14ac:dyDescent="0.2">
      <c r="A2658" t="str">
        <f t="shared" ca="1" si="205"/>
        <v>Basic</v>
      </c>
      <c r="B2658" t="str">
        <f t="shared" ca="1" si="206"/>
        <v>basic restorative</v>
      </c>
      <c r="C2658">
        <f t="shared" si="209"/>
        <v>147</v>
      </c>
      <c r="D2658" t="str">
        <f t="shared" ca="1" si="207"/>
        <v>Fillings (amalgam "silver" and composite "white" non-molar)</v>
      </c>
      <c r="E2658">
        <f t="shared" ca="1" si="208"/>
        <v>8</v>
      </c>
    </row>
    <row r="2659" spans="1:5" x14ac:dyDescent="0.2">
      <c r="A2659" t="str">
        <f t="shared" ca="1" si="205"/>
        <v>Basic</v>
      </c>
      <c r="B2659" t="str">
        <f t="shared" ca="1" si="206"/>
        <v>endodontics</v>
      </c>
      <c r="C2659">
        <f t="shared" si="209"/>
        <v>147</v>
      </c>
      <c r="D2659" t="str">
        <f t="shared" ca="1" si="207"/>
        <v>Root canal, pulpal therapy</v>
      </c>
      <c r="E2659">
        <f t="shared" ca="1" si="208"/>
        <v>10</v>
      </c>
    </row>
    <row r="2660" spans="1:5" x14ac:dyDescent="0.2">
      <c r="A2660" t="str">
        <f t="shared" ca="1" si="205"/>
        <v>Diagnostics and Preventative</v>
      </c>
      <c r="B2660" t="str">
        <f t="shared" ca="1" si="206"/>
        <v>Sealants</v>
      </c>
      <c r="C2660">
        <f t="shared" si="209"/>
        <v>147</v>
      </c>
      <c r="D2660">
        <f t="shared" ca="1" si="207"/>
        <v>0</v>
      </c>
      <c r="E2660">
        <f t="shared" ca="1" si="208"/>
        <v>6</v>
      </c>
    </row>
    <row r="2661" spans="1:5" x14ac:dyDescent="0.2">
      <c r="A2661" t="str">
        <f t="shared" ca="1" si="205"/>
        <v>Diagnostics and Preventative</v>
      </c>
      <c r="B2661" t="str">
        <f t="shared" ca="1" si="206"/>
        <v>Prophylaxis</v>
      </c>
      <c r="C2661">
        <f t="shared" si="209"/>
        <v>147</v>
      </c>
      <c r="D2661">
        <f t="shared" ca="1" si="207"/>
        <v>0</v>
      </c>
      <c r="E2661">
        <f t="shared" ca="1" si="208"/>
        <v>4</v>
      </c>
    </row>
    <row r="2662" spans="1:5" x14ac:dyDescent="0.2">
      <c r="A2662" t="str">
        <f t="shared" ca="1" si="205"/>
        <v>Diagnostics and Preventative</v>
      </c>
      <c r="B2662" t="str">
        <f t="shared" ca="1" si="206"/>
        <v>Prophylaxis</v>
      </c>
      <c r="C2662">
        <f t="shared" si="209"/>
        <v>147</v>
      </c>
      <c r="D2662">
        <f t="shared" ca="1" si="207"/>
        <v>0</v>
      </c>
      <c r="E2662">
        <f t="shared" ca="1" si="208"/>
        <v>4</v>
      </c>
    </row>
    <row r="2663" spans="1:5" x14ac:dyDescent="0.2">
      <c r="A2663" t="str">
        <f t="shared" ca="1" si="205"/>
        <v>Major</v>
      </c>
      <c r="B2663" t="str">
        <f t="shared" ca="1" si="206"/>
        <v>major restorative</v>
      </c>
      <c r="C2663">
        <f t="shared" si="209"/>
        <v>147</v>
      </c>
      <c r="D2663" t="str">
        <f t="shared" ca="1" si="207"/>
        <v>Single crowns, inlays, onlays</v>
      </c>
      <c r="E2663">
        <f t="shared" ca="1" si="208"/>
        <v>14</v>
      </c>
    </row>
    <row r="2664" spans="1:5" x14ac:dyDescent="0.2">
      <c r="A2664" t="str">
        <f t="shared" ca="1" si="205"/>
        <v>Major</v>
      </c>
      <c r="B2664" t="str">
        <f t="shared" ca="1" si="206"/>
        <v>major restorative</v>
      </c>
      <c r="C2664">
        <f t="shared" si="209"/>
        <v>147</v>
      </c>
      <c r="D2664" t="str">
        <f t="shared" ca="1" si="207"/>
        <v>Single crowns, inlays, onlays</v>
      </c>
      <c r="E2664">
        <f t="shared" ca="1" si="208"/>
        <v>14</v>
      </c>
    </row>
    <row r="2665" spans="1:5" x14ac:dyDescent="0.2">
      <c r="A2665" t="str">
        <f t="shared" ca="1" si="205"/>
        <v>Other</v>
      </c>
      <c r="B2665" t="str">
        <f t="shared" ca="1" si="206"/>
        <v>Implants</v>
      </c>
      <c r="C2665">
        <f t="shared" si="209"/>
        <v>147</v>
      </c>
      <c r="D2665" t="str">
        <f t="shared" ca="1" si="207"/>
        <v>Implant dental work</v>
      </c>
      <c r="E2665">
        <f t="shared" ca="1" si="208"/>
        <v>18</v>
      </c>
    </row>
    <row r="2666" spans="1:5" x14ac:dyDescent="0.2">
      <c r="A2666" t="str">
        <f t="shared" ca="1" si="205"/>
        <v>Diagnostics and Preventative</v>
      </c>
      <c r="B2666" t="str">
        <f t="shared" ca="1" si="206"/>
        <v>Periodic Exams</v>
      </c>
      <c r="C2666">
        <f t="shared" si="209"/>
        <v>148</v>
      </c>
      <c r="D2666">
        <f t="shared" ca="1" si="207"/>
        <v>0</v>
      </c>
      <c r="E2666">
        <f t="shared" ca="1" si="208"/>
        <v>1</v>
      </c>
    </row>
    <row r="2667" spans="1:5" x14ac:dyDescent="0.2">
      <c r="A2667" t="str">
        <f t="shared" ca="1" si="205"/>
        <v>Diagnostics and Preventative</v>
      </c>
      <c r="B2667" t="str">
        <f t="shared" ca="1" si="206"/>
        <v>Full-mouth x-ray</v>
      </c>
      <c r="C2667">
        <f t="shared" si="209"/>
        <v>148</v>
      </c>
      <c r="D2667">
        <f t="shared" ca="1" si="207"/>
        <v>0</v>
      </c>
      <c r="E2667">
        <f t="shared" ca="1" si="208"/>
        <v>3</v>
      </c>
    </row>
    <row r="2668" spans="1:5" x14ac:dyDescent="0.2">
      <c r="A2668" t="str">
        <f t="shared" ca="1" si="205"/>
        <v>Basic</v>
      </c>
      <c r="B2668" t="str">
        <f t="shared" ca="1" si="206"/>
        <v>non-surgical periodontics</v>
      </c>
      <c r="C2668">
        <f t="shared" si="209"/>
        <v>148</v>
      </c>
      <c r="D2668" t="str">
        <f t="shared" ca="1" si="207"/>
        <v xml:space="preserve">Non-surgical treatment of the gums and supporting structures of the teeth </v>
      </c>
      <c r="E2668">
        <f t="shared" ca="1" si="208"/>
        <v>12</v>
      </c>
    </row>
    <row r="2669" spans="1:5" x14ac:dyDescent="0.2">
      <c r="A2669" t="str">
        <f t="shared" ca="1" si="205"/>
        <v>Diagnostics and Preventative</v>
      </c>
      <c r="B2669" t="str">
        <f t="shared" ca="1" si="206"/>
        <v>Bitewing x-rays</v>
      </c>
      <c r="C2669">
        <f t="shared" si="209"/>
        <v>148</v>
      </c>
      <c r="D2669">
        <f t="shared" ca="1" si="207"/>
        <v>0</v>
      </c>
      <c r="E2669">
        <f t="shared" ca="1" si="208"/>
        <v>2</v>
      </c>
    </row>
    <row r="2670" spans="1:5" x14ac:dyDescent="0.2">
      <c r="A2670" t="str">
        <f t="shared" ca="1" si="205"/>
        <v>Basic</v>
      </c>
      <c r="B2670" t="str">
        <f t="shared" ca="1" si="206"/>
        <v>surgical periodontics</v>
      </c>
      <c r="C2670">
        <f t="shared" si="209"/>
        <v>148</v>
      </c>
      <c r="D2670" t="str">
        <f t="shared" ca="1" si="207"/>
        <v>Surgical treatment of the gums and supporting structures of the teeth</v>
      </c>
      <c r="E2670">
        <f t="shared" ca="1" si="208"/>
        <v>11</v>
      </c>
    </row>
    <row r="2671" spans="1:5" x14ac:dyDescent="0.2">
      <c r="A2671" t="str">
        <f t="shared" ca="1" si="205"/>
        <v>Orthodontics</v>
      </c>
      <c r="B2671" t="str">
        <f t="shared" ca="1" si="206"/>
        <v>orthodontics</v>
      </c>
      <c r="C2671">
        <f t="shared" si="209"/>
        <v>148</v>
      </c>
      <c r="D2671" t="str">
        <f t="shared" ca="1" si="207"/>
        <v>For eligible dependents to age 19</v>
      </c>
      <c r="E2671">
        <f t="shared" ca="1" si="208"/>
        <v>17</v>
      </c>
    </row>
    <row r="2672" spans="1:5" x14ac:dyDescent="0.2">
      <c r="A2672" t="str">
        <f t="shared" ca="1" si="205"/>
        <v>Basic</v>
      </c>
      <c r="B2672" t="str">
        <f t="shared" ca="1" si="206"/>
        <v>general anesthesia</v>
      </c>
      <c r="C2672">
        <f t="shared" si="209"/>
        <v>148</v>
      </c>
      <c r="D2672" t="str">
        <f t="shared" ca="1" si="207"/>
        <v>Covered when used in conjunction with covered oral surgical procedures</v>
      </c>
      <c r="E2672">
        <f t="shared" ca="1" si="208"/>
        <v>13</v>
      </c>
    </row>
    <row r="2673" spans="1:5" x14ac:dyDescent="0.2">
      <c r="A2673" t="str">
        <f t="shared" ca="1" si="205"/>
        <v>Diagnostics and Preventative</v>
      </c>
      <c r="B2673" t="str">
        <f t="shared" ca="1" si="206"/>
        <v>Bitewing x-rays</v>
      </c>
      <c r="C2673">
        <f t="shared" si="209"/>
        <v>148</v>
      </c>
      <c r="D2673">
        <f t="shared" ca="1" si="207"/>
        <v>0</v>
      </c>
      <c r="E2673">
        <f t="shared" ca="1" si="208"/>
        <v>2</v>
      </c>
    </row>
    <row r="2674" spans="1:5" x14ac:dyDescent="0.2">
      <c r="A2674" t="str">
        <f t="shared" ca="1" si="205"/>
        <v>Other</v>
      </c>
      <c r="B2674" t="str">
        <f t="shared" ca="1" si="206"/>
        <v>Implants</v>
      </c>
      <c r="C2674">
        <f t="shared" si="209"/>
        <v>148</v>
      </c>
      <c r="D2674" t="str">
        <f t="shared" ca="1" si="207"/>
        <v>Implant dental work</v>
      </c>
      <c r="E2674">
        <f t="shared" ca="1" si="208"/>
        <v>18</v>
      </c>
    </row>
    <row r="2675" spans="1:5" x14ac:dyDescent="0.2">
      <c r="A2675" t="str">
        <f t="shared" ca="1" si="205"/>
        <v>Orthodontics</v>
      </c>
      <c r="B2675" t="str">
        <f t="shared" ca="1" si="206"/>
        <v>orthodontics</v>
      </c>
      <c r="C2675">
        <f t="shared" si="209"/>
        <v>148</v>
      </c>
      <c r="D2675" t="str">
        <f t="shared" ca="1" si="207"/>
        <v>For eligible dependents to age 19</v>
      </c>
      <c r="E2675">
        <f t="shared" ca="1" si="208"/>
        <v>17</v>
      </c>
    </row>
    <row r="2676" spans="1:5" x14ac:dyDescent="0.2">
      <c r="A2676" t="str">
        <f t="shared" ca="1" si="205"/>
        <v>Basic</v>
      </c>
      <c r="B2676" t="str">
        <f t="shared" ca="1" si="206"/>
        <v>general anesthesia</v>
      </c>
      <c r="C2676">
        <f t="shared" si="209"/>
        <v>148</v>
      </c>
      <c r="D2676" t="str">
        <f t="shared" ca="1" si="207"/>
        <v>Covered when used in conjunction with covered oral surgical procedures</v>
      </c>
      <c r="E2676">
        <f t="shared" ca="1" si="208"/>
        <v>13</v>
      </c>
    </row>
    <row r="2677" spans="1:5" x14ac:dyDescent="0.2">
      <c r="A2677" t="str">
        <f t="shared" ca="1" si="205"/>
        <v>Major</v>
      </c>
      <c r="B2677" t="str">
        <f t="shared" ca="1" si="206"/>
        <v>prosthodontics</v>
      </c>
      <c r="C2677">
        <f t="shared" si="209"/>
        <v>148</v>
      </c>
      <c r="D2677" t="str">
        <f t="shared" ca="1" si="207"/>
        <v>Procedures for replacement of missing teeth by construction or repair of bridges and partial or complete dentures</v>
      </c>
      <c r="E2677">
        <f t="shared" ca="1" si="208"/>
        <v>15</v>
      </c>
    </row>
    <row r="2678" spans="1:5" x14ac:dyDescent="0.2">
      <c r="A2678" t="str">
        <f t="shared" ca="1" si="205"/>
        <v>Major</v>
      </c>
      <c r="B2678" t="str">
        <f t="shared" ca="1" si="206"/>
        <v>temporomandibular joint dysfunction</v>
      </c>
      <c r="C2678">
        <f t="shared" si="209"/>
        <v>148</v>
      </c>
      <c r="D2678" t="str">
        <f t="shared" ca="1" si="207"/>
        <v>Services relating to hinging joints of the jaw</v>
      </c>
      <c r="E2678">
        <f t="shared" ca="1" si="208"/>
        <v>16</v>
      </c>
    </row>
    <row r="2679" spans="1:5" x14ac:dyDescent="0.2">
      <c r="A2679" t="str">
        <f t="shared" ca="1" si="205"/>
        <v>Diagnostics and Preventative</v>
      </c>
      <c r="B2679" t="str">
        <f t="shared" ca="1" si="206"/>
        <v>Sealants</v>
      </c>
      <c r="C2679">
        <f t="shared" si="209"/>
        <v>148</v>
      </c>
      <c r="D2679">
        <f t="shared" ca="1" si="207"/>
        <v>0</v>
      </c>
      <c r="E2679">
        <f t="shared" ca="1" si="208"/>
        <v>6</v>
      </c>
    </row>
    <row r="2680" spans="1:5" x14ac:dyDescent="0.2">
      <c r="A2680" t="str">
        <f t="shared" ca="1" si="205"/>
        <v>Basic</v>
      </c>
      <c r="B2680" t="str">
        <f t="shared" ca="1" si="206"/>
        <v>endodontics</v>
      </c>
      <c r="C2680">
        <f t="shared" si="209"/>
        <v>148</v>
      </c>
      <c r="D2680" t="str">
        <f t="shared" ca="1" si="207"/>
        <v>Root canal, pulpal therapy</v>
      </c>
      <c r="E2680">
        <f t="shared" ca="1" si="208"/>
        <v>10</v>
      </c>
    </row>
    <row r="2681" spans="1:5" x14ac:dyDescent="0.2">
      <c r="A2681" t="str">
        <f t="shared" ca="1" si="205"/>
        <v>Major</v>
      </c>
      <c r="B2681" t="str">
        <f t="shared" ca="1" si="206"/>
        <v>major restorative</v>
      </c>
      <c r="C2681">
        <f t="shared" si="209"/>
        <v>148</v>
      </c>
      <c r="D2681" t="str">
        <f t="shared" ca="1" si="207"/>
        <v>Single crowns, inlays, onlays</v>
      </c>
      <c r="E2681">
        <f t="shared" ca="1" si="208"/>
        <v>14</v>
      </c>
    </row>
    <row r="2682" spans="1:5" x14ac:dyDescent="0.2">
      <c r="A2682" t="str">
        <f t="shared" ca="1" si="205"/>
        <v>Basic</v>
      </c>
      <c r="B2682" t="str">
        <f t="shared" ca="1" si="206"/>
        <v>basic restorative</v>
      </c>
      <c r="C2682">
        <f t="shared" si="209"/>
        <v>148</v>
      </c>
      <c r="D2682" t="str">
        <f t="shared" ca="1" si="207"/>
        <v>Fillings (amalgam "silver" and composite "white" non-molar)</v>
      </c>
      <c r="E2682">
        <f t="shared" ca="1" si="208"/>
        <v>8</v>
      </c>
    </row>
    <row r="2683" spans="1:5" x14ac:dyDescent="0.2">
      <c r="A2683" t="str">
        <f t="shared" ca="1" si="205"/>
        <v>Diagnostics and Preventative</v>
      </c>
      <c r="B2683" t="str">
        <f t="shared" ca="1" si="206"/>
        <v>Space Maintainers</v>
      </c>
      <c r="C2683">
        <f t="shared" si="209"/>
        <v>148</v>
      </c>
      <c r="D2683">
        <f t="shared" ca="1" si="207"/>
        <v>0</v>
      </c>
      <c r="E2683">
        <f t="shared" ca="1" si="208"/>
        <v>7</v>
      </c>
    </row>
    <row r="2684" spans="1:5" x14ac:dyDescent="0.2">
      <c r="A2684" t="str">
        <f t="shared" ca="1" si="205"/>
        <v>Diagnostics and Preventative</v>
      </c>
      <c r="B2684" t="str">
        <f t="shared" ca="1" si="206"/>
        <v>Full-mouth x-ray</v>
      </c>
      <c r="C2684">
        <f t="shared" si="209"/>
        <v>149</v>
      </c>
      <c r="D2684">
        <f t="shared" ca="1" si="207"/>
        <v>0</v>
      </c>
      <c r="E2684">
        <f t="shared" ca="1" si="208"/>
        <v>3</v>
      </c>
    </row>
    <row r="2685" spans="1:5" x14ac:dyDescent="0.2">
      <c r="A2685" t="str">
        <f t="shared" ca="1" si="205"/>
        <v>Diagnostics and Preventative</v>
      </c>
      <c r="B2685" t="str">
        <f t="shared" ca="1" si="206"/>
        <v>Full-mouth x-ray</v>
      </c>
      <c r="C2685">
        <f t="shared" si="209"/>
        <v>149</v>
      </c>
      <c r="D2685">
        <f t="shared" ca="1" si="207"/>
        <v>0</v>
      </c>
      <c r="E2685">
        <f t="shared" ca="1" si="208"/>
        <v>3</v>
      </c>
    </row>
    <row r="2686" spans="1:5" x14ac:dyDescent="0.2">
      <c r="A2686" t="str">
        <f t="shared" ca="1" si="205"/>
        <v>Diagnostics and Preventative</v>
      </c>
      <c r="B2686" t="str">
        <f t="shared" ca="1" si="206"/>
        <v>Periodic Exams</v>
      </c>
      <c r="C2686">
        <f t="shared" si="209"/>
        <v>149</v>
      </c>
      <c r="D2686">
        <f t="shared" ca="1" si="207"/>
        <v>0</v>
      </c>
      <c r="E2686">
        <f t="shared" ca="1" si="208"/>
        <v>1</v>
      </c>
    </row>
    <row r="2687" spans="1:5" x14ac:dyDescent="0.2">
      <c r="A2687" t="str">
        <f t="shared" ca="1" si="205"/>
        <v>Major</v>
      </c>
      <c r="B2687" t="str">
        <f t="shared" ca="1" si="206"/>
        <v>major restorative</v>
      </c>
      <c r="C2687">
        <f t="shared" si="209"/>
        <v>149</v>
      </c>
      <c r="D2687" t="str">
        <f t="shared" ca="1" si="207"/>
        <v>Single crowns, inlays, onlays</v>
      </c>
      <c r="E2687">
        <f t="shared" ca="1" si="208"/>
        <v>14</v>
      </c>
    </row>
    <row r="2688" spans="1:5" x14ac:dyDescent="0.2">
      <c r="A2688" t="str">
        <f t="shared" ca="1" si="205"/>
        <v>Basic</v>
      </c>
      <c r="B2688" t="str">
        <f t="shared" ca="1" si="206"/>
        <v>non-surgical periodontics</v>
      </c>
      <c r="C2688">
        <f t="shared" si="209"/>
        <v>149</v>
      </c>
      <c r="D2688" t="str">
        <f t="shared" ca="1" si="207"/>
        <v xml:space="preserve">Non-surgical treatment of the gums and supporting structures of the teeth </v>
      </c>
      <c r="E2688">
        <f t="shared" ca="1" si="208"/>
        <v>12</v>
      </c>
    </row>
    <row r="2689" spans="1:5" x14ac:dyDescent="0.2">
      <c r="A2689" t="str">
        <f t="shared" ca="1" si="205"/>
        <v>Major</v>
      </c>
      <c r="B2689" t="str">
        <f t="shared" ca="1" si="206"/>
        <v>temporomandibular joint dysfunction</v>
      </c>
      <c r="C2689">
        <f t="shared" si="209"/>
        <v>149</v>
      </c>
      <c r="D2689" t="str">
        <f t="shared" ca="1" si="207"/>
        <v>Services relating to hinging joints of the jaw</v>
      </c>
      <c r="E2689">
        <f t="shared" ca="1" si="208"/>
        <v>16</v>
      </c>
    </row>
    <row r="2690" spans="1:5" x14ac:dyDescent="0.2">
      <c r="A2690" t="str">
        <f t="shared" ref="A2690:A2753" ca="1" si="210">INDEX(services,E2690,1)</f>
        <v>Diagnostics and Preventative</v>
      </c>
      <c r="B2690" t="str">
        <f t="shared" ref="B2690:B2753" ca="1" si="211">INDEX(services,E2690,2)</f>
        <v>Bitewing x-rays</v>
      </c>
      <c r="C2690">
        <f t="shared" si="209"/>
        <v>149</v>
      </c>
      <c r="D2690">
        <f t="shared" ref="D2690:D2753" ca="1" si="212">INDEX(services,E2690,3)</f>
        <v>0</v>
      </c>
      <c r="E2690">
        <f t="shared" ref="E2690:E2753" ca="1" si="213">RANDBETWEEN(1,ROWS(services))</f>
        <v>2</v>
      </c>
    </row>
    <row r="2691" spans="1:5" x14ac:dyDescent="0.2">
      <c r="A2691" t="str">
        <f t="shared" ca="1" si="210"/>
        <v>Diagnostics and Preventative</v>
      </c>
      <c r="B2691" t="str">
        <f t="shared" ca="1" si="211"/>
        <v>Prophylaxis</v>
      </c>
      <c r="C2691">
        <f t="shared" si="209"/>
        <v>149</v>
      </c>
      <c r="D2691">
        <f t="shared" ca="1" si="212"/>
        <v>0</v>
      </c>
      <c r="E2691">
        <f t="shared" ca="1" si="213"/>
        <v>4</v>
      </c>
    </row>
    <row r="2692" spans="1:5" x14ac:dyDescent="0.2">
      <c r="A2692" t="str">
        <f t="shared" ca="1" si="210"/>
        <v>Diagnostics and Preventative</v>
      </c>
      <c r="B2692" t="str">
        <f t="shared" ca="1" si="211"/>
        <v>Bitewing x-rays</v>
      </c>
      <c r="C2692">
        <f t="shared" ref="C2692:C2755" si="214">IF(MOD(ROW(C2692)-2,18)&lt;&gt;0,C2691,C2691+1)</f>
        <v>149</v>
      </c>
      <c r="D2692">
        <f t="shared" ca="1" si="212"/>
        <v>0</v>
      </c>
      <c r="E2692">
        <f t="shared" ca="1" si="213"/>
        <v>2</v>
      </c>
    </row>
    <row r="2693" spans="1:5" x14ac:dyDescent="0.2">
      <c r="A2693" t="str">
        <f t="shared" ca="1" si="210"/>
        <v>Diagnostics and Preventative</v>
      </c>
      <c r="B2693" t="str">
        <f t="shared" ca="1" si="211"/>
        <v>Space Maintainers</v>
      </c>
      <c r="C2693">
        <f t="shared" si="214"/>
        <v>149</v>
      </c>
      <c r="D2693">
        <f t="shared" ca="1" si="212"/>
        <v>0</v>
      </c>
      <c r="E2693">
        <f t="shared" ca="1" si="213"/>
        <v>7</v>
      </c>
    </row>
    <row r="2694" spans="1:5" x14ac:dyDescent="0.2">
      <c r="A2694" t="str">
        <f t="shared" ca="1" si="210"/>
        <v>Major</v>
      </c>
      <c r="B2694" t="str">
        <f t="shared" ca="1" si="211"/>
        <v>prosthodontics</v>
      </c>
      <c r="C2694">
        <f t="shared" si="214"/>
        <v>149</v>
      </c>
      <c r="D2694" t="str">
        <f t="shared" ca="1" si="212"/>
        <v>Procedures for replacement of missing teeth by construction or repair of bridges and partial or complete dentures</v>
      </c>
      <c r="E2694">
        <f t="shared" ca="1" si="213"/>
        <v>15</v>
      </c>
    </row>
    <row r="2695" spans="1:5" x14ac:dyDescent="0.2">
      <c r="A2695" t="str">
        <f t="shared" ca="1" si="210"/>
        <v>Diagnostics and Preventative</v>
      </c>
      <c r="B2695" t="str">
        <f t="shared" ca="1" si="211"/>
        <v>Space Maintainers</v>
      </c>
      <c r="C2695">
        <f t="shared" si="214"/>
        <v>149</v>
      </c>
      <c r="D2695">
        <f t="shared" ca="1" si="212"/>
        <v>0</v>
      </c>
      <c r="E2695">
        <f t="shared" ca="1" si="213"/>
        <v>7</v>
      </c>
    </row>
    <row r="2696" spans="1:5" x14ac:dyDescent="0.2">
      <c r="A2696" t="str">
        <f t="shared" ca="1" si="210"/>
        <v>Major</v>
      </c>
      <c r="B2696" t="str">
        <f t="shared" ca="1" si="211"/>
        <v>prosthodontics</v>
      </c>
      <c r="C2696">
        <f t="shared" si="214"/>
        <v>149</v>
      </c>
      <c r="D2696" t="str">
        <f t="shared" ca="1" si="212"/>
        <v>Procedures for replacement of missing teeth by construction or repair of bridges and partial or complete dentures</v>
      </c>
      <c r="E2696">
        <f t="shared" ca="1" si="213"/>
        <v>15</v>
      </c>
    </row>
    <row r="2697" spans="1:5" x14ac:dyDescent="0.2">
      <c r="A2697" t="str">
        <f t="shared" ca="1" si="210"/>
        <v>Basic</v>
      </c>
      <c r="B2697" t="str">
        <f t="shared" ca="1" si="211"/>
        <v>endodontics</v>
      </c>
      <c r="C2697">
        <f t="shared" si="214"/>
        <v>149</v>
      </c>
      <c r="D2697" t="str">
        <f t="shared" ca="1" si="212"/>
        <v>Root canal, pulpal therapy</v>
      </c>
      <c r="E2697">
        <f t="shared" ca="1" si="213"/>
        <v>10</v>
      </c>
    </row>
    <row r="2698" spans="1:5" x14ac:dyDescent="0.2">
      <c r="A2698" t="str">
        <f t="shared" ca="1" si="210"/>
        <v>Basic</v>
      </c>
      <c r="B2698" t="str">
        <f t="shared" ca="1" si="211"/>
        <v>surgical periodontics</v>
      </c>
      <c r="C2698">
        <f t="shared" si="214"/>
        <v>149</v>
      </c>
      <c r="D2698" t="str">
        <f t="shared" ca="1" si="212"/>
        <v>Surgical treatment of the gums and supporting structures of the teeth</v>
      </c>
      <c r="E2698">
        <f t="shared" ca="1" si="213"/>
        <v>11</v>
      </c>
    </row>
    <row r="2699" spans="1:5" x14ac:dyDescent="0.2">
      <c r="A2699" t="str">
        <f t="shared" ca="1" si="210"/>
        <v>Basic</v>
      </c>
      <c r="B2699" t="str">
        <f t="shared" ca="1" si="211"/>
        <v>surgical periodontics</v>
      </c>
      <c r="C2699">
        <f t="shared" si="214"/>
        <v>149</v>
      </c>
      <c r="D2699" t="str">
        <f t="shared" ca="1" si="212"/>
        <v>Surgical treatment of the gums and supporting structures of the teeth</v>
      </c>
      <c r="E2699">
        <f t="shared" ca="1" si="213"/>
        <v>11</v>
      </c>
    </row>
    <row r="2700" spans="1:5" x14ac:dyDescent="0.2">
      <c r="A2700" t="str">
        <f t="shared" ca="1" si="210"/>
        <v>Diagnostics and Preventative</v>
      </c>
      <c r="B2700" t="str">
        <f t="shared" ca="1" si="211"/>
        <v>Prophylaxis</v>
      </c>
      <c r="C2700">
        <f t="shared" si="214"/>
        <v>149</v>
      </c>
      <c r="D2700">
        <f t="shared" ca="1" si="212"/>
        <v>0</v>
      </c>
      <c r="E2700">
        <f t="shared" ca="1" si="213"/>
        <v>4</v>
      </c>
    </row>
    <row r="2701" spans="1:5" x14ac:dyDescent="0.2">
      <c r="A2701" t="str">
        <f t="shared" ca="1" si="210"/>
        <v>Basic</v>
      </c>
      <c r="B2701" t="str">
        <f t="shared" ca="1" si="211"/>
        <v>non-surgical periodontics</v>
      </c>
      <c r="C2701">
        <f t="shared" si="214"/>
        <v>149</v>
      </c>
      <c r="D2701" t="str">
        <f t="shared" ca="1" si="212"/>
        <v xml:space="preserve">Non-surgical treatment of the gums and supporting structures of the teeth </v>
      </c>
      <c r="E2701">
        <f t="shared" ca="1" si="213"/>
        <v>12</v>
      </c>
    </row>
    <row r="2702" spans="1:5" x14ac:dyDescent="0.2">
      <c r="A2702" t="str">
        <f t="shared" ca="1" si="210"/>
        <v>Other</v>
      </c>
      <c r="B2702" t="str">
        <f t="shared" ca="1" si="211"/>
        <v>Implants</v>
      </c>
      <c r="C2702">
        <f t="shared" si="214"/>
        <v>150</v>
      </c>
      <c r="D2702" t="str">
        <f t="shared" ca="1" si="212"/>
        <v>Implant dental work</v>
      </c>
      <c r="E2702">
        <f t="shared" ca="1" si="213"/>
        <v>18</v>
      </c>
    </row>
    <row r="2703" spans="1:5" x14ac:dyDescent="0.2">
      <c r="A2703" t="str">
        <f t="shared" ca="1" si="210"/>
        <v>Basic</v>
      </c>
      <c r="B2703" t="str">
        <f t="shared" ca="1" si="211"/>
        <v>surgical periodontics</v>
      </c>
      <c r="C2703">
        <f t="shared" si="214"/>
        <v>150</v>
      </c>
      <c r="D2703" t="str">
        <f t="shared" ca="1" si="212"/>
        <v>Surgical treatment of the gums and supporting structures of the teeth</v>
      </c>
      <c r="E2703">
        <f t="shared" ca="1" si="213"/>
        <v>11</v>
      </c>
    </row>
    <row r="2704" spans="1:5" x14ac:dyDescent="0.2">
      <c r="A2704" t="str">
        <f t="shared" ca="1" si="210"/>
        <v>Other</v>
      </c>
      <c r="B2704" t="str">
        <f t="shared" ca="1" si="211"/>
        <v>Implants</v>
      </c>
      <c r="C2704">
        <f t="shared" si="214"/>
        <v>150</v>
      </c>
      <c r="D2704" t="str">
        <f t="shared" ca="1" si="212"/>
        <v>Implant dental work</v>
      </c>
      <c r="E2704">
        <f t="shared" ca="1" si="213"/>
        <v>18</v>
      </c>
    </row>
    <row r="2705" spans="1:5" x14ac:dyDescent="0.2">
      <c r="A2705" t="str">
        <f t="shared" ca="1" si="210"/>
        <v>Diagnostics and Preventative</v>
      </c>
      <c r="B2705" t="str">
        <f t="shared" ca="1" si="211"/>
        <v>Space Maintainers</v>
      </c>
      <c r="C2705">
        <f t="shared" si="214"/>
        <v>150</v>
      </c>
      <c r="D2705">
        <f t="shared" ca="1" si="212"/>
        <v>0</v>
      </c>
      <c r="E2705">
        <f t="shared" ca="1" si="213"/>
        <v>7</v>
      </c>
    </row>
    <row r="2706" spans="1:5" x14ac:dyDescent="0.2">
      <c r="A2706" t="str">
        <f t="shared" ca="1" si="210"/>
        <v>Diagnostics and Preventative</v>
      </c>
      <c r="B2706" t="str">
        <f t="shared" ca="1" si="211"/>
        <v>Space Maintainers</v>
      </c>
      <c r="C2706">
        <f t="shared" si="214"/>
        <v>150</v>
      </c>
      <c r="D2706">
        <f t="shared" ca="1" si="212"/>
        <v>0</v>
      </c>
      <c r="E2706">
        <f t="shared" ca="1" si="213"/>
        <v>7</v>
      </c>
    </row>
    <row r="2707" spans="1:5" x14ac:dyDescent="0.2">
      <c r="A2707" t="str">
        <f t="shared" ca="1" si="210"/>
        <v>Basic</v>
      </c>
      <c r="B2707" t="str">
        <f t="shared" ca="1" si="211"/>
        <v>non-surgical periodontics</v>
      </c>
      <c r="C2707">
        <f t="shared" si="214"/>
        <v>150</v>
      </c>
      <c r="D2707" t="str">
        <f t="shared" ca="1" si="212"/>
        <v xml:space="preserve">Non-surgical treatment of the gums and supporting structures of the teeth </v>
      </c>
      <c r="E2707">
        <f t="shared" ca="1" si="213"/>
        <v>12</v>
      </c>
    </row>
    <row r="2708" spans="1:5" x14ac:dyDescent="0.2">
      <c r="A2708" t="str">
        <f t="shared" ca="1" si="210"/>
        <v>Basic</v>
      </c>
      <c r="B2708" t="str">
        <f t="shared" ca="1" si="211"/>
        <v>endodontics</v>
      </c>
      <c r="C2708">
        <f t="shared" si="214"/>
        <v>150</v>
      </c>
      <c r="D2708" t="str">
        <f t="shared" ca="1" si="212"/>
        <v>Root canal, pulpal therapy</v>
      </c>
      <c r="E2708">
        <f t="shared" ca="1" si="213"/>
        <v>10</v>
      </c>
    </row>
    <row r="2709" spans="1:5" x14ac:dyDescent="0.2">
      <c r="A2709" t="str">
        <f t="shared" ca="1" si="210"/>
        <v>Other</v>
      </c>
      <c r="B2709" t="str">
        <f t="shared" ca="1" si="211"/>
        <v>Implants</v>
      </c>
      <c r="C2709">
        <f t="shared" si="214"/>
        <v>150</v>
      </c>
      <c r="D2709" t="str">
        <f t="shared" ca="1" si="212"/>
        <v>Implant dental work</v>
      </c>
      <c r="E2709">
        <f t="shared" ca="1" si="213"/>
        <v>18</v>
      </c>
    </row>
    <row r="2710" spans="1:5" x14ac:dyDescent="0.2">
      <c r="A2710" t="str">
        <f t="shared" ca="1" si="210"/>
        <v>Basic</v>
      </c>
      <c r="B2710" t="str">
        <f t="shared" ca="1" si="211"/>
        <v>basic restorative</v>
      </c>
      <c r="C2710">
        <f t="shared" si="214"/>
        <v>150</v>
      </c>
      <c r="D2710" t="str">
        <f t="shared" ca="1" si="212"/>
        <v>Fillings (amalgam "silver" and composite "white" non-molar)</v>
      </c>
      <c r="E2710">
        <f t="shared" ca="1" si="213"/>
        <v>8</v>
      </c>
    </row>
    <row r="2711" spans="1:5" x14ac:dyDescent="0.2">
      <c r="A2711" t="str">
        <f t="shared" ca="1" si="210"/>
        <v>Diagnostics and Preventative</v>
      </c>
      <c r="B2711" t="str">
        <f t="shared" ca="1" si="211"/>
        <v>Prophylaxis</v>
      </c>
      <c r="C2711">
        <f t="shared" si="214"/>
        <v>150</v>
      </c>
      <c r="D2711">
        <f t="shared" ca="1" si="212"/>
        <v>0</v>
      </c>
      <c r="E2711">
        <f t="shared" ca="1" si="213"/>
        <v>4</v>
      </c>
    </row>
    <row r="2712" spans="1:5" x14ac:dyDescent="0.2">
      <c r="A2712" t="str">
        <f t="shared" ca="1" si="210"/>
        <v>Diagnostics and Preventative</v>
      </c>
      <c r="B2712" t="str">
        <f t="shared" ca="1" si="211"/>
        <v>Bitewing x-rays</v>
      </c>
      <c r="C2712">
        <f t="shared" si="214"/>
        <v>150</v>
      </c>
      <c r="D2712">
        <f t="shared" ca="1" si="212"/>
        <v>0</v>
      </c>
      <c r="E2712">
        <f t="shared" ca="1" si="213"/>
        <v>2</v>
      </c>
    </row>
    <row r="2713" spans="1:5" x14ac:dyDescent="0.2">
      <c r="A2713" t="str">
        <f t="shared" ca="1" si="210"/>
        <v>Basic</v>
      </c>
      <c r="B2713" t="str">
        <f t="shared" ca="1" si="211"/>
        <v>non-surgical periodontics</v>
      </c>
      <c r="C2713">
        <f t="shared" si="214"/>
        <v>150</v>
      </c>
      <c r="D2713" t="str">
        <f t="shared" ca="1" si="212"/>
        <v xml:space="preserve">Non-surgical treatment of the gums and supporting structures of the teeth </v>
      </c>
      <c r="E2713">
        <f t="shared" ca="1" si="213"/>
        <v>12</v>
      </c>
    </row>
    <row r="2714" spans="1:5" x14ac:dyDescent="0.2">
      <c r="A2714" t="str">
        <f t="shared" ca="1" si="210"/>
        <v>Diagnostics and Preventative</v>
      </c>
      <c r="B2714" t="str">
        <f t="shared" ca="1" si="211"/>
        <v>Periodic Exams</v>
      </c>
      <c r="C2714">
        <f t="shared" si="214"/>
        <v>150</v>
      </c>
      <c r="D2714">
        <f t="shared" ca="1" si="212"/>
        <v>0</v>
      </c>
      <c r="E2714">
        <f t="shared" ca="1" si="213"/>
        <v>1</v>
      </c>
    </row>
    <row r="2715" spans="1:5" x14ac:dyDescent="0.2">
      <c r="A2715" t="str">
        <f t="shared" ca="1" si="210"/>
        <v>Basic</v>
      </c>
      <c r="B2715" t="str">
        <f t="shared" ca="1" si="211"/>
        <v>oral surgery</v>
      </c>
      <c r="C2715">
        <f t="shared" si="214"/>
        <v>150</v>
      </c>
      <c r="D2715" t="str">
        <f t="shared" ca="1" si="212"/>
        <v>Extraction and other surgery procedures, incl. pre- and post-operative care</v>
      </c>
      <c r="E2715">
        <f t="shared" ca="1" si="213"/>
        <v>9</v>
      </c>
    </row>
    <row r="2716" spans="1:5" x14ac:dyDescent="0.2">
      <c r="A2716" t="str">
        <f t="shared" ca="1" si="210"/>
        <v>Major</v>
      </c>
      <c r="B2716" t="str">
        <f t="shared" ca="1" si="211"/>
        <v>prosthodontics</v>
      </c>
      <c r="C2716">
        <f t="shared" si="214"/>
        <v>150</v>
      </c>
      <c r="D2716" t="str">
        <f t="shared" ca="1" si="212"/>
        <v>Procedures for replacement of missing teeth by construction or repair of bridges and partial or complete dentures</v>
      </c>
      <c r="E2716">
        <f t="shared" ca="1" si="213"/>
        <v>15</v>
      </c>
    </row>
    <row r="2717" spans="1:5" x14ac:dyDescent="0.2">
      <c r="A2717" t="str">
        <f t="shared" ca="1" si="210"/>
        <v>Diagnostics and Preventative</v>
      </c>
      <c r="B2717" t="str">
        <f t="shared" ca="1" si="211"/>
        <v>Full-mouth x-ray</v>
      </c>
      <c r="C2717">
        <f t="shared" si="214"/>
        <v>150</v>
      </c>
      <c r="D2717">
        <f t="shared" ca="1" si="212"/>
        <v>0</v>
      </c>
      <c r="E2717">
        <f t="shared" ca="1" si="213"/>
        <v>3</v>
      </c>
    </row>
    <row r="2718" spans="1:5" x14ac:dyDescent="0.2">
      <c r="A2718" t="str">
        <f t="shared" ca="1" si="210"/>
        <v>Diagnostics and Preventative</v>
      </c>
      <c r="B2718" t="str">
        <f t="shared" ca="1" si="211"/>
        <v>Sealants</v>
      </c>
      <c r="C2718">
        <f t="shared" si="214"/>
        <v>150</v>
      </c>
      <c r="D2718">
        <f t="shared" ca="1" si="212"/>
        <v>0</v>
      </c>
      <c r="E2718">
        <f t="shared" ca="1" si="213"/>
        <v>6</v>
      </c>
    </row>
    <row r="2719" spans="1:5" x14ac:dyDescent="0.2">
      <c r="A2719" t="str">
        <f t="shared" ca="1" si="210"/>
        <v>Other</v>
      </c>
      <c r="B2719" t="str">
        <f t="shared" ca="1" si="211"/>
        <v>Implants</v>
      </c>
      <c r="C2719">
        <f t="shared" si="214"/>
        <v>150</v>
      </c>
      <c r="D2719" t="str">
        <f t="shared" ca="1" si="212"/>
        <v>Implant dental work</v>
      </c>
      <c r="E2719">
        <f t="shared" ca="1" si="213"/>
        <v>18</v>
      </c>
    </row>
    <row r="2720" spans="1:5" x14ac:dyDescent="0.2">
      <c r="A2720" t="str">
        <f t="shared" ca="1" si="210"/>
        <v>Diagnostics and Preventative</v>
      </c>
      <c r="B2720" t="str">
        <f t="shared" ca="1" si="211"/>
        <v>Full-mouth x-ray</v>
      </c>
      <c r="C2720">
        <f t="shared" si="214"/>
        <v>151</v>
      </c>
      <c r="D2720">
        <f t="shared" ca="1" si="212"/>
        <v>0</v>
      </c>
      <c r="E2720">
        <f t="shared" ca="1" si="213"/>
        <v>3</v>
      </c>
    </row>
    <row r="2721" spans="1:5" x14ac:dyDescent="0.2">
      <c r="A2721" t="str">
        <f t="shared" ca="1" si="210"/>
        <v>Basic</v>
      </c>
      <c r="B2721" t="str">
        <f t="shared" ca="1" si="211"/>
        <v>surgical periodontics</v>
      </c>
      <c r="C2721">
        <f t="shared" si="214"/>
        <v>151</v>
      </c>
      <c r="D2721" t="str">
        <f t="shared" ca="1" si="212"/>
        <v>Surgical treatment of the gums and supporting structures of the teeth</v>
      </c>
      <c r="E2721">
        <f t="shared" ca="1" si="213"/>
        <v>11</v>
      </c>
    </row>
    <row r="2722" spans="1:5" x14ac:dyDescent="0.2">
      <c r="A2722" t="str">
        <f t="shared" ca="1" si="210"/>
        <v>Diagnostics and Preventative</v>
      </c>
      <c r="B2722" t="str">
        <f t="shared" ca="1" si="211"/>
        <v>Bitewing x-rays</v>
      </c>
      <c r="C2722">
        <f t="shared" si="214"/>
        <v>151</v>
      </c>
      <c r="D2722">
        <f t="shared" ca="1" si="212"/>
        <v>0</v>
      </c>
      <c r="E2722">
        <f t="shared" ca="1" si="213"/>
        <v>2</v>
      </c>
    </row>
    <row r="2723" spans="1:5" x14ac:dyDescent="0.2">
      <c r="A2723" t="str">
        <f t="shared" ca="1" si="210"/>
        <v>Major</v>
      </c>
      <c r="B2723" t="str">
        <f t="shared" ca="1" si="211"/>
        <v>temporomandibular joint dysfunction</v>
      </c>
      <c r="C2723">
        <f t="shared" si="214"/>
        <v>151</v>
      </c>
      <c r="D2723" t="str">
        <f t="shared" ca="1" si="212"/>
        <v>Services relating to hinging joints of the jaw</v>
      </c>
      <c r="E2723">
        <f t="shared" ca="1" si="213"/>
        <v>16</v>
      </c>
    </row>
    <row r="2724" spans="1:5" x14ac:dyDescent="0.2">
      <c r="A2724" t="str">
        <f t="shared" ca="1" si="210"/>
        <v>Orthodontics</v>
      </c>
      <c r="B2724" t="str">
        <f t="shared" ca="1" si="211"/>
        <v>orthodontics</v>
      </c>
      <c r="C2724">
        <f t="shared" si="214"/>
        <v>151</v>
      </c>
      <c r="D2724" t="str">
        <f t="shared" ca="1" si="212"/>
        <v>For eligible dependents to age 19</v>
      </c>
      <c r="E2724">
        <f t="shared" ca="1" si="213"/>
        <v>17</v>
      </c>
    </row>
    <row r="2725" spans="1:5" x14ac:dyDescent="0.2">
      <c r="A2725" t="str">
        <f t="shared" ca="1" si="210"/>
        <v>Basic</v>
      </c>
      <c r="B2725" t="str">
        <f t="shared" ca="1" si="211"/>
        <v>surgical periodontics</v>
      </c>
      <c r="C2725">
        <f t="shared" si="214"/>
        <v>151</v>
      </c>
      <c r="D2725" t="str">
        <f t="shared" ca="1" si="212"/>
        <v>Surgical treatment of the gums and supporting structures of the teeth</v>
      </c>
      <c r="E2725">
        <f t="shared" ca="1" si="213"/>
        <v>11</v>
      </c>
    </row>
    <row r="2726" spans="1:5" x14ac:dyDescent="0.2">
      <c r="A2726" t="str">
        <f t="shared" ca="1" si="210"/>
        <v>Major</v>
      </c>
      <c r="B2726" t="str">
        <f t="shared" ca="1" si="211"/>
        <v>temporomandibular joint dysfunction</v>
      </c>
      <c r="C2726">
        <f t="shared" si="214"/>
        <v>151</v>
      </c>
      <c r="D2726" t="str">
        <f t="shared" ca="1" si="212"/>
        <v>Services relating to hinging joints of the jaw</v>
      </c>
      <c r="E2726">
        <f t="shared" ca="1" si="213"/>
        <v>16</v>
      </c>
    </row>
    <row r="2727" spans="1:5" x14ac:dyDescent="0.2">
      <c r="A2727" t="str">
        <f t="shared" ca="1" si="210"/>
        <v>Basic</v>
      </c>
      <c r="B2727" t="str">
        <f t="shared" ca="1" si="211"/>
        <v>general anesthesia</v>
      </c>
      <c r="C2727">
        <f t="shared" si="214"/>
        <v>151</v>
      </c>
      <c r="D2727" t="str">
        <f t="shared" ca="1" si="212"/>
        <v>Covered when used in conjunction with covered oral surgical procedures</v>
      </c>
      <c r="E2727">
        <f t="shared" ca="1" si="213"/>
        <v>13</v>
      </c>
    </row>
    <row r="2728" spans="1:5" x14ac:dyDescent="0.2">
      <c r="A2728" t="str">
        <f t="shared" ca="1" si="210"/>
        <v>Basic</v>
      </c>
      <c r="B2728" t="str">
        <f t="shared" ca="1" si="211"/>
        <v>basic restorative</v>
      </c>
      <c r="C2728">
        <f t="shared" si="214"/>
        <v>151</v>
      </c>
      <c r="D2728" t="str">
        <f t="shared" ca="1" si="212"/>
        <v>Fillings (amalgam "silver" and composite "white" non-molar)</v>
      </c>
      <c r="E2728">
        <f t="shared" ca="1" si="213"/>
        <v>8</v>
      </c>
    </row>
    <row r="2729" spans="1:5" x14ac:dyDescent="0.2">
      <c r="A2729" t="str">
        <f t="shared" ca="1" si="210"/>
        <v>Basic</v>
      </c>
      <c r="B2729" t="str">
        <f t="shared" ca="1" si="211"/>
        <v>oral surgery</v>
      </c>
      <c r="C2729">
        <f t="shared" si="214"/>
        <v>151</v>
      </c>
      <c r="D2729" t="str">
        <f t="shared" ca="1" si="212"/>
        <v>Extraction and other surgery procedures, incl. pre- and post-operative care</v>
      </c>
      <c r="E2729">
        <f t="shared" ca="1" si="213"/>
        <v>9</v>
      </c>
    </row>
    <row r="2730" spans="1:5" x14ac:dyDescent="0.2">
      <c r="A2730" t="str">
        <f t="shared" ca="1" si="210"/>
        <v>Major</v>
      </c>
      <c r="B2730" t="str">
        <f t="shared" ca="1" si="211"/>
        <v>prosthodontics</v>
      </c>
      <c r="C2730">
        <f t="shared" si="214"/>
        <v>151</v>
      </c>
      <c r="D2730" t="str">
        <f t="shared" ca="1" si="212"/>
        <v>Procedures for replacement of missing teeth by construction or repair of bridges and partial or complete dentures</v>
      </c>
      <c r="E2730">
        <f t="shared" ca="1" si="213"/>
        <v>15</v>
      </c>
    </row>
    <row r="2731" spans="1:5" x14ac:dyDescent="0.2">
      <c r="A2731" t="str">
        <f t="shared" ca="1" si="210"/>
        <v>Orthodontics</v>
      </c>
      <c r="B2731" t="str">
        <f t="shared" ca="1" si="211"/>
        <v>orthodontics</v>
      </c>
      <c r="C2731">
        <f t="shared" si="214"/>
        <v>151</v>
      </c>
      <c r="D2731" t="str">
        <f t="shared" ca="1" si="212"/>
        <v>For eligible dependents to age 19</v>
      </c>
      <c r="E2731">
        <f t="shared" ca="1" si="213"/>
        <v>17</v>
      </c>
    </row>
    <row r="2732" spans="1:5" x14ac:dyDescent="0.2">
      <c r="A2732" t="str">
        <f t="shared" ca="1" si="210"/>
        <v>Diagnostics and Preventative</v>
      </c>
      <c r="B2732" t="str">
        <f t="shared" ca="1" si="211"/>
        <v>Periodic Exams</v>
      </c>
      <c r="C2732">
        <f t="shared" si="214"/>
        <v>151</v>
      </c>
      <c r="D2732">
        <f t="shared" ca="1" si="212"/>
        <v>0</v>
      </c>
      <c r="E2732">
        <f t="shared" ca="1" si="213"/>
        <v>1</v>
      </c>
    </row>
    <row r="2733" spans="1:5" x14ac:dyDescent="0.2">
      <c r="A2733" t="str">
        <f t="shared" ca="1" si="210"/>
        <v>Major</v>
      </c>
      <c r="B2733" t="str">
        <f t="shared" ca="1" si="211"/>
        <v>temporomandibular joint dysfunction</v>
      </c>
      <c r="C2733">
        <f t="shared" si="214"/>
        <v>151</v>
      </c>
      <c r="D2733" t="str">
        <f t="shared" ca="1" si="212"/>
        <v>Services relating to hinging joints of the jaw</v>
      </c>
      <c r="E2733">
        <f t="shared" ca="1" si="213"/>
        <v>16</v>
      </c>
    </row>
    <row r="2734" spans="1:5" x14ac:dyDescent="0.2">
      <c r="A2734" t="str">
        <f t="shared" ca="1" si="210"/>
        <v>Basic</v>
      </c>
      <c r="B2734" t="str">
        <f t="shared" ca="1" si="211"/>
        <v>oral surgery</v>
      </c>
      <c r="C2734">
        <f t="shared" si="214"/>
        <v>151</v>
      </c>
      <c r="D2734" t="str">
        <f t="shared" ca="1" si="212"/>
        <v>Extraction and other surgery procedures, incl. pre- and post-operative care</v>
      </c>
      <c r="E2734">
        <f t="shared" ca="1" si="213"/>
        <v>9</v>
      </c>
    </row>
    <row r="2735" spans="1:5" x14ac:dyDescent="0.2">
      <c r="A2735" t="str">
        <f t="shared" ca="1" si="210"/>
        <v>Basic</v>
      </c>
      <c r="B2735" t="str">
        <f t="shared" ca="1" si="211"/>
        <v>non-surgical periodontics</v>
      </c>
      <c r="C2735">
        <f t="shared" si="214"/>
        <v>151</v>
      </c>
      <c r="D2735" t="str">
        <f t="shared" ca="1" si="212"/>
        <v xml:space="preserve">Non-surgical treatment of the gums and supporting structures of the teeth </v>
      </c>
      <c r="E2735">
        <f t="shared" ca="1" si="213"/>
        <v>12</v>
      </c>
    </row>
    <row r="2736" spans="1:5" x14ac:dyDescent="0.2">
      <c r="A2736" t="str">
        <f t="shared" ca="1" si="210"/>
        <v>Diagnostics and Preventative</v>
      </c>
      <c r="B2736" t="str">
        <f t="shared" ca="1" si="211"/>
        <v>Sealants</v>
      </c>
      <c r="C2736">
        <f t="shared" si="214"/>
        <v>151</v>
      </c>
      <c r="D2736">
        <f t="shared" ca="1" si="212"/>
        <v>0</v>
      </c>
      <c r="E2736">
        <f t="shared" ca="1" si="213"/>
        <v>6</v>
      </c>
    </row>
    <row r="2737" spans="1:5" x14ac:dyDescent="0.2">
      <c r="A2737" t="str">
        <f t="shared" ca="1" si="210"/>
        <v>Major</v>
      </c>
      <c r="B2737" t="str">
        <f t="shared" ca="1" si="211"/>
        <v>prosthodontics</v>
      </c>
      <c r="C2737">
        <f t="shared" si="214"/>
        <v>151</v>
      </c>
      <c r="D2737" t="str">
        <f t="shared" ca="1" si="212"/>
        <v>Procedures for replacement of missing teeth by construction or repair of bridges and partial or complete dentures</v>
      </c>
      <c r="E2737">
        <f t="shared" ca="1" si="213"/>
        <v>15</v>
      </c>
    </row>
    <row r="2738" spans="1:5" x14ac:dyDescent="0.2">
      <c r="A2738" t="str">
        <f t="shared" ca="1" si="210"/>
        <v>Other</v>
      </c>
      <c r="B2738" t="str">
        <f t="shared" ca="1" si="211"/>
        <v>Implants</v>
      </c>
      <c r="C2738">
        <f t="shared" si="214"/>
        <v>152</v>
      </c>
      <c r="D2738" t="str">
        <f t="shared" ca="1" si="212"/>
        <v>Implant dental work</v>
      </c>
      <c r="E2738">
        <f t="shared" ca="1" si="213"/>
        <v>18</v>
      </c>
    </row>
    <row r="2739" spans="1:5" x14ac:dyDescent="0.2">
      <c r="A2739" t="str">
        <f t="shared" ca="1" si="210"/>
        <v>Basic</v>
      </c>
      <c r="B2739" t="str">
        <f t="shared" ca="1" si="211"/>
        <v>oral surgery</v>
      </c>
      <c r="C2739">
        <f t="shared" si="214"/>
        <v>152</v>
      </c>
      <c r="D2739" t="str">
        <f t="shared" ca="1" si="212"/>
        <v>Extraction and other surgery procedures, incl. pre- and post-operative care</v>
      </c>
      <c r="E2739">
        <f t="shared" ca="1" si="213"/>
        <v>9</v>
      </c>
    </row>
    <row r="2740" spans="1:5" x14ac:dyDescent="0.2">
      <c r="A2740" t="str">
        <f t="shared" ca="1" si="210"/>
        <v>Major</v>
      </c>
      <c r="B2740" t="str">
        <f t="shared" ca="1" si="211"/>
        <v>temporomandibular joint dysfunction</v>
      </c>
      <c r="C2740">
        <f t="shared" si="214"/>
        <v>152</v>
      </c>
      <c r="D2740" t="str">
        <f t="shared" ca="1" si="212"/>
        <v>Services relating to hinging joints of the jaw</v>
      </c>
      <c r="E2740">
        <f t="shared" ca="1" si="213"/>
        <v>16</v>
      </c>
    </row>
    <row r="2741" spans="1:5" x14ac:dyDescent="0.2">
      <c r="A2741" t="str">
        <f t="shared" ca="1" si="210"/>
        <v>Orthodontics</v>
      </c>
      <c r="B2741" t="str">
        <f t="shared" ca="1" si="211"/>
        <v>orthodontics</v>
      </c>
      <c r="C2741">
        <f t="shared" si="214"/>
        <v>152</v>
      </c>
      <c r="D2741" t="str">
        <f t="shared" ca="1" si="212"/>
        <v>For eligible dependents to age 19</v>
      </c>
      <c r="E2741">
        <f t="shared" ca="1" si="213"/>
        <v>17</v>
      </c>
    </row>
    <row r="2742" spans="1:5" x14ac:dyDescent="0.2">
      <c r="A2742" t="str">
        <f t="shared" ca="1" si="210"/>
        <v>Diagnostics and Preventative</v>
      </c>
      <c r="B2742" t="str">
        <f t="shared" ca="1" si="211"/>
        <v>Space Maintainers</v>
      </c>
      <c r="C2742">
        <f t="shared" si="214"/>
        <v>152</v>
      </c>
      <c r="D2742">
        <f t="shared" ca="1" si="212"/>
        <v>0</v>
      </c>
      <c r="E2742">
        <f t="shared" ca="1" si="213"/>
        <v>7</v>
      </c>
    </row>
    <row r="2743" spans="1:5" x14ac:dyDescent="0.2">
      <c r="A2743" t="str">
        <f t="shared" ca="1" si="210"/>
        <v>Diagnostics and Preventative</v>
      </c>
      <c r="B2743" t="str">
        <f t="shared" ca="1" si="211"/>
        <v>Prophylaxis</v>
      </c>
      <c r="C2743">
        <f t="shared" si="214"/>
        <v>152</v>
      </c>
      <c r="D2743">
        <f t="shared" ca="1" si="212"/>
        <v>0</v>
      </c>
      <c r="E2743">
        <f t="shared" ca="1" si="213"/>
        <v>4</v>
      </c>
    </row>
    <row r="2744" spans="1:5" x14ac:dyDescent="0.2">
      <c r="A2744" t="str">
        <f t="shared" ca="1" si="210"/>
        <v>Diagnostics and Preventative</v>
      </c>
      <c r="B2744" t="str">
        <f t="shared" ca="1" si="211"/>
        <v>Full-mouth x-ray</v>
      </c>
      <c r="C2744">
        <f t="shared" si="214"/>
        <v>152</v>
      </c>
      <c r="D2744">
        <f t="shared" ca="1" si="212"/>
        <v>0</v>
      </c>
      <c r="E2744">
        <f t="shared" ca="1" si="213"/>
        <v>3</v>
      </c>
    </row>
    <row r="2745" spans="1:5" x14ac:dyDescent="0.2">
      <c r="A2745" t="str">
        <f t="shared" ca="1" si="210"/>
        <v>Basic</v>
      </c>
      <c r="B2745" t="str">
        <f t="shared" ca="1" si="211"/>
        <v>basic restorative</v>
      </c>
      <c r="C2745">
        <f t="shared" si="214"/>
        <v>152</v>
      </c>
      <c r="D2745" t="str">
        <f t="shared" ca="1" si="212"/>
        <v>Fillings (amalgam "silver" and composite "white" non-molar)</v>
      </c>
      <c r="E2745">
        <f t="shared" ca="1" si="213"/>
        <v>8</v>
      </c>
    </row>
    <row r="2746" spans="1:5" x14ac:dyDescent="0.2">
      <c r="A2746" t="str">
        <f t="shared" ca="1" si="210"/>
        <v>Basic</v>
      </c>
      <c r="B2746" t="str">
        <f t="shared" ca="1" si="211"/>
        <v>endodontics</v>
      </c>
      <c r="C2746">
        <f t="shared" si="214"/>
        <v>152</v>
      </c>
      <c r="D2746" t="str">
        <f t="shared" ca="1" si="212"/>
        <v>Root canal, pulpal therapy</v>
      </c>
      <c r="E2746">
        <f t="shared" ca="1" si="213"/>
        <v>10</v>
      </c>
    </row>
    <row r="2747" spans="1:5" x14ac:dyDescent="0.2">
      <c r="A2747" t="str">
        <f t="shared" ca="1" si="210"/>
        <v>Diagnostics and Preventative</v>
      </c>
      <c r="B2747" t="str">
        <f t="shared" ca="1" si="211"/>
        <v>Fluoride treatments</v>
      </c>
      <c r="C2747">
        <f t="shared" si="214"/>
        <v>152</v>
      </c>
      <c r="D2747">
        <f t="shared" ca="1" si="212"/>
        <v>0</v>
      </c>
      <c r="E2747">
        <f t="shared" ca="1" si="213"/>
        <v>5</v>
      </c>
    </row>
    <row r="2748" spans="1:5" x14ac:dyDescent="0.2">
      <c r="A2748" t="str">
        <f t="shared" ca="1" si="210"/>
        <v>Diagnostics and Preventative</v>
      </c>
      <c r="B2748" t="str">
        <f t="shared" ca="1" si="211"/>
        <v>Sealants</v>
      </c>
      <c r="C2748">
        <f t="shared" si="214"/>
        <v>152</v>
      </c>
      <c r="D2748">
        <f t="shared" ca="1" si="212"/>
        <v>0</v>
      </c>
      <c r="E2748">
        <f t="shared" ca="1" si="213"/>
        <v>6</v>
      </c>
    </row>
    <row r="2749" spans="1:5" x14ac:dyDescent="0.2">
      <c r="A2749" t="str">
        <f t="shared" ca="1" si="210"/>
        <v>Basic</v>
      </c>
      <c r="B2749" t="str">
        <f t="shared" ca="1" si="211"/>
        <v>basic restorative</v>
      </c>
      <c r="C2749">
        <f t="shared" si="214"/>
        <v>152</v>
      </c>
      <c r="D2749" t="str">
        <f t="shared" ca="1" si="212"/>
        <v>Fillings (amalgam "silver" and composite "white" non-molar)</v>
      </c>
      <c r="E2749">
        <f t="shared" ca="1" si="213"/>
        <v>8</v>
      </c>
    </row>
    <row r="2750" spans="1:5" x14ac:dyDescent="0.2">
      <c r="A2750" t="str">
        <f t="shared" ca="1" si="210"/>
        <v>Other</v>
      </c>
      <c r="B2750" t="str">
        <f t="shared" ca="1" si="211"/>
        <v>Implants</v>
      </c>
      <c r="C2750">
        <f t="shared" si="214"/>
        <v>152</v>
      </c>
      <c r="D2750" t="str">
        <f t="shared" ca="1" si="212"/>
        <v>Implant dental work</v>
      </c>
      <c r="E2750">
        <f t="shared" ca="1" si="213"/>
        <v>18</v>
      </c>
    </row>
    <row r="2751" spans="1:5" x14ac:dyDescent="0.2">
      <c r="A2751" t="str">
        <f t="shared" ca="1" si="210"/>
        <v>Major</v>
      </c>
      <c r="B2751" t="str">
        <f t="shared" ca="1" si="211"/>
        <v>prosthodontics</v>
      </c>
      <c r="C2751">
        <f t="shared" si="214"/>
        <v>152</v>
      </c>
      <c r="D2751" t="str">
        <f t="shared" ca="1" si="212"/>
        <v>Procedures for replacement of missing teeth by construction or repair of bridges and partial or complete dentures</v>
      </c>
      <c r="E2751">
        <f t="shared" ca="1" si="213"/>
        <v>15</v>
      </c>
    </row>
    <row r="2752" spans="1:5" x14ac:dyDescent="0.2">
      <c r="A2752" t="str">
        <f t="shared" ca="1" si="210"/>
        <v>Basic</v>
      </c>
      <c r="B2752" t="str">
        <f t="shared" ca="1" si="211"/>
        <v>endodontics</v>
      </c>
      <c r="C2752">
        <f t="shared" si="214"/>
        <v>152</v>
      </c>
      <c r="D2752" t="str">
        <f t="shared" ca="1" si="212"/>
        <v>Root canal, pulpal therapy</v>
      </c>
      <c r="E2752">
        <f t="shared" ca="1" si="213"/>
        <v>10</v>
      </c>
    </row>
    <row r="2753" spans="1:5" x14ac:dyDescent="0.2">
      <c r="A2753" t="str">
        <f t="shared" ca="1" si="210"/>
        <v>Basic</v>
      </c>
      <c r="B2753" t="str">
        <f t="shared" ca="1" si="211"/>
        <v>non-surgical periodontics</v>
      </c>
      <c r="C2753">
        <f t="shared" si="214"/>
        <v>152</v>
      </c>
      <c r="D2753" t="str">
        <f t="shared" ca="1" si="212"/>
        <v xml:space="preserve">Non-surgical treatment of the gums and supporting structures of the teeth </v>
      </c>
      <c r="E2753">
        <f t="shared" ca="1" si="213"/>
        <v>12</v>
      </c>
    </row>
    <row r="2754" spans="1:5" x14ac:dyDescent="0.2">
      <c r="A2754" t="str">
        <f t="shared" ref="A2754:A2817" ca="1" si="215">INDEX(services,E2754,1)</f>
        <v>Basic</v>
      </c>
      <c r="B2754" t="str">
        <f t="shared" ref="B2754:B2817" ca="1" si="216">INDEX(services,E2754,2)</f>
        <v>general anesthesia</v>
      </c>
      <c r="C2754">
        <f t="shared" si="214"/>
        <v>152</v>
      </c>
      <c r="D2754" t="str">
        <f t="shared" ref="D2754:D2817" ca="1" si="217">INDEX(services,E2754,3)</f>
        <v>Covered when used in conjunction with covered oral surgical procedures</v>
      </c>
      <c r="E2754">
        <f t="shared" ref="E2754:E2817" ca="1" si="218">RANDBETWEEN(1,ROWS(services))</f>
        <v>13</v>
      </c>
    </row>
    <row r="2755" spans="1:5" x14ac:dyDescent="0.2">
      <c r="A2755" t="str">
        <f t="shared" ca="1" si="215"/>
        <v>Basic</v>
      </c>
      <c r="B2755" t="str">
        <f t="shared" ca="1" si="216"/>
        <v>oral surgery</v>
      </c>
      <c r="C2755">
        <f t="shared" si="214"/>
        <v>152</v>
      </c>
      <c r="D2755" t="str">
        <f t="shared" ca="1" si="217"/>
        <v>Extraction and other surgery procedures, incl. pre- and post-operative care</v>
      </c>
      <c r="E2755">
        <f t="shared" ca="1" si="218"/>
        <v>9</v>
      </c>
    </row>
    <row r="2756" spans="1:5" x14ac:dyDescent="0.2">
      <c r="A2756" t="str">
        <f t="shared" ca="1" si="215"/>
        <v>Diagnostics and Preventative</v>
      </c>
      <c r="B2756" t="str">
        <f t="shared" ca="1" si="216"/>
        <v>Bitewing x-rays</v>
      </c>
      <c r="C2756">
        <f t="shared" ref="C2756:C2819" si="219">IF(MOD(ROW(C2756)-2,18)&lt;&gt;0,C2755,C2755+1)</f>
        <v>153</v>
      </c>
      <c r="D2756">
        <f t="shared" ca="1" si="217"/>
        <v>0</v>
      </c>
      <c r="E2756">
        <f t="shared" ca="1" si="218"/>
        <v>2</v>
      </c>
    </row>
    <row r="2757" spans="1:5" x14ac:dyDescent="0.2">
      <c r="A2757" t="str">
        <f t="shared" ca="1" si="215"/>
        <v>Basic</v>
      </c>
      <c r="B2757" t="str">
        <f t="shared" ca="1" si="216"/>
        <v>general anesthesia</v>
      </c>
      <c r="C2757">
        <f t="shared" si="219"/>
        <v>153</v>
      </c>
      <c r="D2757" t="str">
        <f t="shared" ca="1" si="217"/>
        <v>Covered when used in conjunction with covered oral surgical procedures</v>
      </c>
      <c r="E2757">
        <f t="shared" ca="1" si="218"/>
        <v>13</v>
      </c>
    </row>
    <row r="2758" spans="1:5" x14ac:dyDescent="0.2">
      <c r="A2758" t="str">
        <f t="shared" ca="1" si="215"/>
        <v>Diagnostics and Preventative</v>
      </c>
      <c r="B2758" t="str">
        <f t="shared" ca="1" si="216"/>
        <v>Periodic Exams</v>
      </c>
      <c r="C2758">
        <f t="shared" si="219"/>
        <v>153</v>
      </c>
      <c r="D2758">
        <f t="shared" ca="1" si="217"/>
        <v>0</v>
      </c>
      <c r="E2758">
        <f t="shared" ca="1" si="218"/>
        <v>1</v>
      </c>
    </row>
    <row r="2759" spans="1:5" x14ac:dyDescent="0.2">
      <c r="A2759" t="str">
        <f t="shared" ca="1" si="215"/>
        <v>Diagnostics and Preventative</v>
      </c>
      <c r="B2759" t="str">
        <f t="shared" ca="1" si="216"/>
        <v>Bitewing x-rays</v>
      </c>
      <c r="C2759">
        <f t="shared" si="219"/>
        <v>153</v>
      </c>
      <c r="D2759">
        <f t="shared" ca="1" si="217"/>
        <v>0</v>
      </c>
      <c r="E2759">
        <f t="shared" ca="1" si="218"/>
        <v>2</v>
      </c>
    </row>
    <row r="2760" spans="1:5" x14ac:dyDescent="0.2">
      <c r="A2760" t="str">
        <f t="shared" ca="1" si="215"/>
        <v>Major</v>
      </c>
      <c r="B2760" t="str">
        <f t="shared" ca="1" si="216"/>
        <v>prosthodontics</v>
      </c>
      <c r="C2760">
        <f t="shared" si="219"/>
        <v>153</v>
      </c>
      <c r="D2760" t="str">
        <f t="shared" ca="1" si="217"/>
        <v>Procedures for replacement of missing teeth by construction or repair of bridges and partial or complete dentures</v>
      </c>
      <c r="E2760">
        <f t="shared" ca="1" si="218"/>
        <v>15</v>
      </c>
    </row>
    <row r="2761" spans="1:5" x14ac:dyDescent="0.2">
      <c r="A2761" t="str">
        <f t="shared" ca="1" si="215"/>
        <v>Diagnostics and Preventative</v>
      </c>
      <c r="B2761" t="str">
        <f t="shared" ca="1" si="216"/>
        <v>Sealants</v>
      </c>
      <c r="C2761">
        <f t="shared" si="219"/>
        <v>153</v>
      </c>
      <c r="D2761">
        <f t="shared" ca="1" si="217"/>
        <v>0</v>
      </c>
      <c r="E2761">
        <f t="shared" ca="1" si="218"/>
        <v>6</v>
      </c>
    </row>
    <row r="2762" spans="1:5" x14ac:dyDescent="0.2">
      <c r="A2762" t="str">
        <f t="shared" ca="1" si="215"/>
        <v>Basic</v>
      </c>
      <c r="B2762" t="str">
        <f t="shared" ca="1" si="216"/>
        <v>non-surgical periodontics</v>
      </c>
      <c r="C2762">
        <f t="shared" si="219"/>
        <v>153</v>
      </c>
      <c r="D2762" t="str">
        <f t="shared" ca="1" si="217"/>
        <v xml:space="preserve">Non-surgical treatment of the gums and supporting structures of the teeth </v>
      </c>
      <c r="E2762">
        <f t="shared" ca="1" si="218"/>
        <v>12</v>
      </c>
    </row>
    <row r="2763" spans="1:5" x14ac:dyDescent="0.2">
      <c r="A2763" t="str">
        <f t="shared" ca="1" si="215"/>
        <v>Diagnostics and Preventative</v>
      </c>
      <c r="B2763" t="str">
        <f t="shared" ca="1" si="216"/>
        <v>Bitewing x-rays</v>
      </c>
      <c r="C2763">
        <f t="shared" si="219"/>
        <v>153</v>
      </c>
      <c r="D2763">
        <f t="shared" ca="1" si="217"/>
        <v>0</v>
      </c>
      <c r="E2763">
        <f t="shared" ca="1" si="218"/>
        <v>2</v>
      </c>
    </row>
    <row r="2764" spans="1:5" x14ac:dyDescent="0.2">
      <c r="A2764" t="str">
        <f t="shared" ca="1" si="215"/>
        <v>Diagnostics and Preventative</v>
      </c>
      <c r="B2764" t="str">
        <f t="shared" ca="1" si="216"/>
        <v>Full-mouth x-ray</v>
      </c>
      <c r="C2764">
        <f t="shared" si="219"/>
        <v>153</v>
      </c>
      <c r="D2764">
        <f t="shared" ca="1" si="217"/>
        <v>0</v>
      </c>
      <c r="E2764">
        <f t="shared" ca="1" si="218"/>
        <v>3</v>
      </c>
    </row>
    <row r="2765" spans="1:5" x14ac:dyDescent="0.2">
      <c r="A2765" t="str">
        <f t="shared" ca="1" si="215"/>
        <v>Other</v>
      </c>
      <c r="B2765" t="str">
        <f t="shared" ca="1" si="216"/>
        <v>Implants</v>
      </c>
      <c r="C2765">
        <f t="shared" si="219"/>
        <v>153</v>
      </c>
      <c r="D2765" t="str">
        <f t="shared" ca="1" si="217"/>
        <v>Implant dental work</v>
      </c>
      <c r="E2765">
        <f t="shared" ca="1" si="218"/>
        <v>18</v>
      </c>
    </row>
    <row r="2766" spans="1:5" x14ac:dyDescent="0.2">
      <c r="A2766" t="str">
        <f t="shared" ca="1" si="215"/>
        <v>Basic</v>
      </c>
      <c r="B2766" t="str">
        <f t="shared" ca="1" si="216"/>
        <v>surgical periodontics</v>
      </c>
      <c r="C2766">
        <f t="shared" si="219"/>
        <v>153</v>
      </c>
      <c r="D2766" t="str">
        <f t="shared" ca="1" si="217"/>
        <v>Surgical treatment of the gums and supporting structures of the teeth</v>
      </c>
      <c r="E2766">
        <f t="shared" ca="1" si="218"/>
        <v>11</v>
      </c>
    </row>
    <row r="2767" spans="1:5" x14ac:dyDescent="0.2">
      <c r="A2767" t="str">
        <f t="shared" ca="1" si="215"/>
        <v>Basic</v>
      </c>
      <c r="B2767" t="str">
        <f t="shared" ca="1" si="216"/>
        <v>surgical periodontics</v>
      </c>
      <c r="C2767">
        <f t="shared" si="219"/>
        <v>153</v>
      </c>
      <c r="D2767" t="str">
        <f t="shared" ca="1" si="217"/>
        <v>Surgical treatment of the gums and supporting structures of the teeth</v>
      </c>
      <c r="E2767">
        <f t="shared" ca="1" si="218"/>
        <v>11</v>
      </c>
    </row>
    <row r="2768" spans="1:5" x14ac:dyDescent="0.2">
      <c r="A2768" t="str">
        <f t="shared" ca="1" si="215"/>
        <v>Diagnostics and Preventative</v>
      </c>
      <c r="B2768" t="str">
        <f t="shared" ca="1" si="216"/>
        <v>Fluoride treatments</v>
      </c>
      <c r="C2768">
        <f t="shared" si="219"/>
        <v>153</v>
      </c>
      <c r="D2768">
        <f t="shared" ca="1" si="217"/>
        <v>0</v>
      </c>
      <c r="E2768">
        <f t="shared" ca="1" si="218"/>
        <v>5</v>
      </c>
    </row>
    <row r="2769" spans="1:5" x14ac:dyDescent="0.2">
      <c r="A2769" t="str">
        <f t="shared" ca="1" si="215"/>
        <v>Diagnostics and Preventative</v>
      </c>
      <c r="B2769" t="str">
        <f t="shared" ca="1" si="216"/>
        <v>Space Maintainers</v>
      </c>
      <c r="C2769">
        <f t="shared" si="219"/>
        <v>153</v>
      </c>
      <c r="D2769">
        <f t="shared" ca="1" si="217"/>
        <v>0</v>
      </c>
      <c r="E2769">
        <f t="shared" ca="1" si="218"/>
        <v>7</v>
      </c>
    </row>
    <row r="2770" spans="1:5" x14ac:dyDescent="0.2">
      <c r="A2770" t="str">
        <f t="shared" ca="1" si="215"/>
        <v>Diagnostics and Preventative</v>
      </c>
      <c r="B2770" t="str">
        <f t="shared" ca="1" si="216"/>
        <v>Bitewing x-rays</v>
      </c>
      <c r="C2770">
        <f t="shared" si="219"/>
        <v>153</v>
      </c>
      <c r="D2770">
        <f t="shared" ca="1" si="217"/>
        <v>0</v>
      </c>
      <c r="E2770">
        <f t="shared" ca="1" si="218"/>
        <v>2</v>
      </c>
    </row>
    <row r="2771" spans="1:5" x14ac:dyDescent="0.2">
      <c r="A2771" t="str">
        <f t="shared" ca="1" si="215"/>
        <v>Basic</v>
      </c>
      <c r="B2771" t="str">
        <f t="shared" ca="1" si="216"/>
        <v>basic restorative</v>
      </c>
      <c r="C2771">
        <f t="shared" si="219"/>
        <v>153</v>
      </c>
      <c r="D2771" t="str">
        <f t="shared" ca="1" si="217"/>
        <v>Fillings (amalgam "silver" and composite "white" non-molar)</v>
      </c>
      <c r="E2771">
        <f t="shared" ca="1" si="218"/>
        <v>8</v>
      </c>
    </row>
    <row r="2772" spans="1:5" x14ac:dyDescent="0.2">
      <c r="A2772" t="str">
        <f t="shared" ca="1" si="215"/>
        <v>Major</v>
      </c>
      <c r="B2772" t="str">
        <f t="shared" ca="1" si="216"/>
        <v>prosthodontics</v>
      </c>
      <c r="C2772">
        <f t="shared" si="219"/>
        <v>153</v>
      </c>
      <c r="D2772" t="str">
        <f t="shared" ca="1" si="217"/>
        <v>Procedures for replacement of missing teeth by construction or repair of bridges and partial or complete dentures</v>
      </c>
      <c r="E2772">
        <f t="shared" ca="1" si="218"/>
        <v>15</v>
      </c>
    </row>
    <row r="2773" spans="1:5" x14ac:dyDescent="0.2">
      <c r="A2773" t="str">
        <f t="shared" ca="1" si="215"/>
        <v>Diagnostics and Preventative</v>
      </c>
      <c r="B2773" t="str">
        <f t="shared" ca="1" si="216"/>
        <v>Full-mouth x-ray</v>
      </c>
      <c r="C2773">
        <f t="shared" si="219"/>
        <v>153</v>
      </c>
      <c r="D2773">
        <f t="shared" ca="1" si="217"/>
        <v>0</v>
      </c>
      <c r="E2773">
        <f t="shared" ca="1" si="218"/>
        <v>3</v>
      </c>
    </row>
    <row r="2774" spans="1:5" x14ac:dyDescent="0.2">
      <c r="A2774" t="str">
        <f t="shared" ca="1" si="215"/>
        <v>Major</v>
      </c>
      <c r="B2774" t="str">
        <f t="shared" ca="1" si="216"/>
        <v>prosthodontics</v>
      </c>
      <c r="C2774">
        <f t="shared" si="219"/>
        <v>154</v>
      </c>
      <c r="D2774" t="str">
        <f t="shared" ca="1" si="217"/>
        <v>Procedures for replacement of missing teeth by construction or repair of bridges and partial or complete dentures</v>
      </c>
      <c r="E2774">
        <f t="shared" ca="1" si="218"/>
        <v>15</v>
      </c>
    </row>
    <row r="2775" spans="1:5" x14ac:dyDescent="0.2">
      <c r="A2775" t="str">
        <f t="shared" ca="1" si="215"/>
        <v>Diagnostics and Preventative</v>
      </c>
      <c r="B2775" t="str">
        <f t="shared" ca="1" si="216"/>
        <v>Prophylaxis</v>
      </c>
      <c r="C2775">
        <f t="shared" si="219"/>
        <v>154</v>
      </c>
      <c r="D2775">
        <f t="shared" ca="1" si="217"/>
        <v>0</v>
      </c>
      <c r="E2775">
        <f t="shared" ca="1" si="218"/>
        <v>4</v>
      </c>
    </row>
    <row r="2776" spans="1:5" x14ac:dyDescent="0.2">
      <c r="A2776" t="str">
        <f t="shared" ca="1" si="215"/>
        <v>Basic</v>
      </c>
      <c r="B2776" t="str">
        <f t="shared" ca="1" si="216"/>
        <v>basic restorative</v>
      </c>
      <c r="C2776">
        <f t="shared" si="219"/>
        <v>154</v>
      </c>
      <c r="D2776" t="str">
        <f t="shared" ca="1" si="217"/>
        <v>Fillings (amalgam "silver" and composite "white" non-molar)</v>
      </c>
      <c r="E2776">
        <f t="shared" ca="1" si="218"/>
        <v>8</v>
      </c>
    </row>
    <row r="2777" spans="1:5" x14ac:dyDescent="0.2">
      <c r="A2777" t="str">
        <f t="shared" ca="1" si="215"/>
        <v>Diagnostics and Preventative</v>
      </c>
      <c r="B2777" t="str">
        <f t="shared" ca="1" si="216"/>
        <v>Full-mouth x-ray</v>
      </c>
      <c r="C2777">
        <f t="shared" si="219"/>
        <v>154</v>
      </c>
      <c r="D2777">
        <f t="shared" ca="1" si="217"/>
        <v>0</v>
      </c>
      <c r="E2777">
        <f t="shared" ca="1" si="218"/>
        <v>3</v>
      </c>
    </row>
    <row r="2778" spans="1:5" x14ac:dyDescent="0.2">
      <c r="A2778" t="str">
        <f t="shared" ca="1" si="215"/>
        <v>Basic</v>
      </c>
      <c r="B2778" t="str">
        <f t="shared" ca="1" si="216"/>
        <v>oral surgery</v>
      </c>
      <c r="C2778">
        <f t="shared" si="219"/>
        <v>154</v>
      </c>
      <c r="D2778" t="str">
        <f t="shared" ca="1" si="217"/>
        <v>Extraction and other surgery procedures, incl. pre- and post-operative care</v>
      </c>
      <c r="E2778">
        <f t="shared" ca="1" si="218"/>
        <v>9</v>
      </c>
    </row>
    <row r="2779" spans="1:5" x14ac:dyDescent="0.2">
      <c r="A2779" t="str">
        <f t="shared" ca="1" si="215"/>
        <v>Basic</v>
      </c>
      <c r="B2779" t="str">
        <f t="shared" ca="1" si="216"/>
        <v>endodontics</v>
      </c>
      <c r="C2779">
        <f t="shared" si="219"/>
        <v>154</v>
      </c>
      <c r="D2779" t="str">
        <f t="shared" ca="1" si="217"/>
        <v>Root canal, pulpal therapy</v>
      </c>
      <c r="E2779">
        <f t="shared" ca="1" si="218"/>
        <v>10</v>
      </c>
    </row>
    <row r="2780" spans="1:5" x14ac:dyDescent="0.2">
      <c r="A2780" t="str">
        <f t="shared" ca="1" si="215"/>
        <v>Diagnostics and Preventative</v>
      </c>
      <c r="B2780" t="str">
        <f t="shared" ca="1" si="216"/>
        <v>Space Maintainers</v>
      </c>
      <c r="C2780">
        <f t="shared" si="219"/>
        <v>154</v>
      </c>
      <c r="D2780">
        <f t="shared" ca="1" si="217"/>
        <v>0</v>
      </c>
      <c r="E2780">
        <f t="shared" ca="1" si="218"/>
        <v>7</v>
      </c>
    </row>
    <row r="2781" spans="1:5" x14ac:dyDescent="0.2">
      <c r="A2781" t="str">
        <f t="shared" ca="1" si="215"/>
        <v>Diagnostics and Preventative</v>
      </c>
      <c r="B2781" t="str">
        <f t="shared" ca="1" si="216"/>
        <v>Full-mouth x-ray</v>
      </c>
      <c r="C2781">
        <f t="shared" si="219"/>
        <v>154</v>
      </c>
      <c r="D2781">
        <f t="shared" ca="1" si="217"/>
        <v>0</v>
      </c>
      <c r="E2781">
        <f t="shared" ca="1" si="218"/>
        <v>3</v>
      </c>
    </row>
    <row r="2782" spans="1:5" x14ac:dyDescent="0.2">
      <c r="A2782" t="str">
        <f t="shared" ca="1" si="215"/>
        <v>Diagnostics and Preventative</v>
      </c>
      <c r="B2782" t="str">
        <f t="shared" ca="1" si="216"/>
        <v>Bitewing x-rays</v>
      </c>
      <c r="C2782">
        <f t="shared" si="219"/>
        <v>154</v>
      </c>
      <c r="D2782">
        <f t="shared" ca="1" si="217"/>
        <v>0</v>
      </c>
      <c r="E2782">
        <f t="shared" ca="1" si="218"/>
        <v>2</v>
      </c>
    </row>
    <row r="2783" spans="1:5" x14ac:dyDescent="0.2">
      <c r="A2783" t="str">
        <f t="shared" ca="1" si="215"/>
        <v>Major</v>
      </c>
      <c r="B2783" t="str">
        <f t="shared" ca="1" si="216"/>
        <v>prosthodontics</v>
      </c>
      <c r="C2783">
        <f t="shared" si="219"/>
        <v>154</v>
      </c>
      <c r="D2783" t="str">
        <f t="shared" ca="1" si="217"/>
        <v>Procedures for replacement of missing teeth by construction or repair of bridges and partial or complete dentures</v>
      </c>
      <c r="E2783">
        <f t="shared" ca="1" si="218"/>
        <v>15</v>
      </c>
    </row>
    <row r="2784" spans="1:5" x14ac:dyDescent="0.2">
      <c r="A2784" t="str">
        <f t="shared" ca="1" si="215"/>
        <v>Basic</v>
      </c>
      <c r="B2784" t="str">
        <f t="shared" ca="1" si="216"/>
        <v>non-surgical periodontics</v>
      </c>
      <c r="C2784">
        <f t="shared" si="219"/>
        <v>154</v>
      </c>
      <c r="D2784" t="str">
        <f t="shared" ca="1" si="217"/>
        <v xml:space="preserve">Non-surgical treatment of the gums and supporting structures of the teeth </v>
      </c>
      <c r="E2784">
        <f t="shared" ca="1" si="218"/>
        <v>12</v>
      </c>
    </row>
    <row r="2785" spans="1:5" x14ac:dyDescent="0.2">
      <c r="A2785" t="str">
        <f t="shared" ca="1" si="215"/>
        <v>Diagnostics and Preventative</v>
      </c>
      <c r="B2785" t="str">
        <f t="shared" ca="1" si="216"/>
        <v>Fluoride treatments</v>
      </c>
      <c r="C2785">
        <f t="shared" si="219"/>
        <v>154</v>
      </c>
      <c r="D2785">
        <f t="shared" ca="1" si="217"/>
        <v>0</v>
      </c>
      <c r="E2785">
        <f t="shared" ca="1" si="218"/>
        <v>5</v>
      </c>
    </row>
    <row r="2786" spans="1:5" x14ac:dyDescent="0.2">
      <c r="A2786" t="str">
        <f t="shared" ca="1" si="215"/>
        <v>Orthodontics</v>
      </c>
      <c r="B2786" t="str">
        <f t="shared" ca="1" si="216"/>
        <v>orthodontics</v>
      </c>
      <c r="C2786">
        <f t="shared" si="219"/>
        <v>154</v>
      </c>
      <c r="D2786" t="str">
        <f t="shared" ca="1" si="217"/>
        <v>For eligible dependents to age 19</v>
      </c>
      <c r="E2786">
        <f t="shared" ca="1" si="218"/>
        <v>17</v>
      </c>
    </row>
    <row r="2787" spans="1:5" x14ac:dyDescent="0.2">
      <c r="A2787" t="str">
        <f t="shared" ca="1" si="215"/>
        <v>Diagnostics and Preventative</v>
      </c>
      <c r="B2787" t="str">
        <f t="shared" ca="1" si="216"/>
        <v>Prophylaxis</v>
      </c>
      <c r="C2787">
        <f t="shared" si="219"/>
        <v>154</v>
      </c>
      <c r="D2787">
        <f t="shared" ca="1" si="217"/>
        <v>0</v>
      </c>
      <c r="E2787">
        <f t="shared" ca="1" si="218"/>
        <v>4</v>
      </c>
    </row>
    <row r="2788" spans="1:5" x14ac:dyDescent="0.2">
      <c r="A2788" t="str">
        <f t="shared" ca="1" si="215"/>
        <v>Major</v>
      </c>
      <c r="B2788" t="str">
        <f t="shared" ca="1" si="216"/>
        <v>major restorative</v>
      </c>
      <c r="C2788">
        <f t="shared" si="219"/>
        <v>154</v>
      </c>
      <c r="D2788" t="str">
        <f t="shared" ca="1" si="217"/>
        <v>Single crowns, inlays, onlays</v>
      </c>
      <c r="E2788">
        <f t="shared" ca="1" si="218"/>
        <v>14</v>
      </c>
    </row>
    <row r="2789" spans="1:5" x14ac:dyDescent="0.2">
      <c r="A2789" t="str">
        <f t="shared" ca="1" si="215"/>
        <v>Diagnostics and Preventative</v>
      </c>
      <c r="B2789" t="str">
        <f t="shared" ca="1" si="216"/>
        <v>Prophylaxis</v>
      </c>
      <c r="C2789">
        <f t="shared" si="219"/>
        <v>154</v>
      </c>
      <c r="D2789">
        <f t="shared" ca="1" si="217"/>
        <v>0</v>
      </c>
      <c r="E2789">
        <f t="shared" ca="1" si="218"/>
        <v>4</v>
      </c>
    </row>
    <row r="2790" spans="1:5" x14ac:dyDescent="0.2">
      <c r="A2790" t="str">
        <f t="shared" ca="1" si="215"/>
        <v>Diagnostics and Preventative</v>
      </c>
      <c r="B2790" t="str">
        <f t="shared" ca="1" si="216"/>
        <v>Sealants</v>
      </c>
      <c r="C2790">
        <f t="shared" si="219"/>
        <v>154</v>
      </c>
      <c r="D2790">
        <f t="shared" ca="1" si="217"/>
        <v>0</v>
      </c>
      <c r="E2790">
        <f t="shared" ca="1" si="218"/>
        <v>6</v>
      </c>
    </row>
    <row r="2791" spans="1:5" x14ac:dyDescent="0.2">
      <c r="A2791" t="str">
        <f t="shared" ca="1" si="215"/>
        <v>Diagnostics and Preventative</v>
      </c>
      <c r="B2791" t="str">
        <f t="shared" ca="1" si="216"/>
        <v>Fluoride treatments</v>
      </c>
      <c r="C2791">
        <f t="shared" si="219"/>
        <v>154</v>
      </c>
      <c r="D2791">
        <f t="shared" ca="1" si="217"/>
        <v>0</v>
      </c>
      <c r="E2791">
        <f t="shared" ca="1" si="218"/>
        <v>5</v>
      </c>
    </row>
    <row r="2792" spans="1:5" x14ac:dyDescent="0.2">
      <c r="A2792" t="str">
        <f t="shared" ca="1" si="215"/>
        <v>Orthodontics</v>
      </c>
      <c r="B2792" t="str">
        <f t="shared" ca="1" si="216"/>
        <v>orthodontics</v>
      </c>
      <c r="C2792">
        <f t="shared" si="219"/>
        <v>155</v>
      </c>
      <c r="D2792" t="str">
        <f t="shared" ca="1" si="217"/>
        <v>For eligible dependents to age 19</v>
      </c>
      <c r="E2792">
        <f t="shared" ca="1" si="218"/>
        <v>17</v>
      </c>
    </row>
    <row r="2793" spans="1:5" x14ac:dyDescent="0.2">
      <c r="A2793" t="str">
        <f t="shared" ca="1" si="215"/>
        <v>Basic</v>
      </c>
      <c r="B2793" t="str">
        <f t="shared" ca="1" si="216"/>
        <v>basic restorative</v>
      </c>
      <c r="C2793">
        <f t="shared" si="219"/>
        <v>155</v>
      </c>
      <c r="D2793" t="str">
        <f t="shared" ca="1" si="217"/>
        <v>Fillings (amalgam "silver" and composite "white" non-molar)</v>
      </c>
      <c r="E2793">
        <f t="shared" ca="1" si="218"/>
        <v>8</v>
      </c>
    </row>
    <row r="2794" spans="1:5" x14ac:dyDescent="0.2">
      <c r="A2794" t="str">
        <f t="shared" ca="1" si="215"/>
        <v>Diagnostics and Preventative</v>
      </c>
      <c r="B2794" t="str">
        <f t="shared" ca="1" si="216"/>
        <v>Full-mouth x-ray</v>
      </c>
      <c r="C2794">
        <f t="shared" si="219"/>
        <v>155</v>
      </c>
      <c r="D2794">
        <f t="shared" ca="1" si="217"/>
        <v>0</v>
      </c>
      <c r="E2794">
        <f t="shared" ca="1" si="218"/>
        <v>3</v>
      </c>
    </row>
    <row r="2795" spans="1:5" x14ac:dyDescent="0.2">
      <c r="A2795" t="str">
        <f t="shared" ca="1" si="215"/>
        <v>Other</v>
      </c>
      <c r="B2795" t="str">
        <f t="shared" ca="1" si="216"/>
        <v>Implants</v>
      </c>
      <c r="C2795">
        <f t="shared" si="219"/>
        <v>155</v>
      </c>
      <c r="D2795" t="str">
        <f t="shared" ca="1" si="217"/>
        <v>Implant dental work</v>
      </c>
      <c r="E2795">
        <f t="shared" ca="1" si="218"/>
        <v>18</v>
      </c>
    </row>
    <row r="2796" spans="1:5" x14ac:dyDescent="0.2">
      <c r="A2796" t="str">
        <f t="shared" ca="1" si="215"/>
        <v>Basic</v>
      </c>
      <c r="B2796" t="str">
        <f t="shared" ca="1" si="216"/>
        <v>general anesthesia</v>
      </c>
      <c r="C2796">
        <f t="shared" si="219"/>
        <v>155</v>
      </c>
      <c r="D2796" t="str">
        <f t="shared" ca="1" si="217"/>
        <v>Covered when used in conjunction with covered oral surgical procedures</v>
      </c>
      <c r="E2796">
        <f t="shared" ca="1" si="218"/>
        <v>13</v>
      </c>
    </row>
    <row r="2797" spans="1:5" x14ac:dyDescent="0.2">
      <c r="A2797" t="str">
        <f t="shared" ca="1" si="215"/>
        <v>Orthodontics</v>
      </c>
      <c r="B2797" t="str">
        <f t="shared" ca="1" si="216"/>
        <v>orthodontics</v>
      </c>
      <c r="C2797">
        <f t="shared" si="219"/>
        <v>155</v>
      </c>
      <c r="D2797" t="str">
        <f t="shared" ca="1" si="217"/>
        <v>For eligible dependents to age 19</v>
      </c>
      <c r="E2797">
        <f t="shared" ca="1" si="218"/>
        <v>17</v>
      </c>
    </row>
    <row r="2798" spans="1:5" x14ac:dyDescent="0.2">
      <c r="A2798" t="str">
        <f t="shared" ca="1" si="215"/>
        <v>Diagnostics and Preventative</v>
      </c>
      <c r="B2798" t="str">
        <f t="shared" ca="1" si="216"/>
        <v>Bitewing x-rays</v>
      </c>
      <c r="C2798">
        <f t="shared" si="219"/>
        <v>155</v>
      </c>
      <c r="D2798">
        <f t="shared" ca="1" si="217"/>
        <v>0</v>
      </c>
      <c r="E2798">
        <f t="shared" ca="1" si="218"/>
        <v>2</v>
      </c>
    </row>
    <row r="2799" spans="1:5" x14ac:dyDescent="0.2">
      <c r="A2799" t="str">
        <f t="shared" ca="1" si="215"/>
        <v>Diagnostics and Preventative</v>
      </c>
      <c r="B2799" t="str">
        <f t="shared" ca="1" si="216"/>
        <v>Bitewing x-rays</v>
      </c>
      <c r="C2799">
        <f t="shared" si="219"/>
        <v>155</v>
      </c>
      <c r="D2799">
        <f t="shared" ca="1" si="217"/>
        <v>0</v>
      </c>
      <c r="E2799">
        <f t="shared" ca="1" si="218"/>
        <v>2</v>
      </c>
    </row>
    <row r="2800" spans="1:5" x14ac:dyDescent="0.2">
      <c r="A2800" t="str">
        <f t="shared" ca="1" si="215"/>
        <v>Diagnostics and Preventative</v>
      </c>
      <c r="B2800" t="str">
        <f t="shared" ca="1" si="216"/>
        <v>Sealants</v>
      </c>
      <c r="C2800">
        <f t="shared" si="219"/>
        <v>155</v>
      </c>
      <c r="D2800">
        <f t="shared" ca="1" si="217"/>
        <v>0</v>
      </c>
      <c r="E2800">
        <f t="shared" ca="1" si="218"/>
        <v>6</v>
      </c>
    </row>
    <row r="2801" spans="1:5" x14ac:dyDescent="0.2">
      <c r="A2801" t="str">
        <f t="shared" ca="1" si="215"/>
        <v>Basic</v>
      </c>
      <c r="B2801" t="str">
        <f t="shared" ca="1" si="216"/>
        <v>basic restorative</v>
      </c>
      <c r="C2801">
        <f t="shared" si="219"/>
        <v>155</v>
      </c>
      <c r="D2801" t="str">
        <f t="shared" ca="1" si="217"/>
        <v>Fillings (amalgam "silver" and composite "white" non-molar)</v>
      </c>
      <c r="E2801">
        <f t="shared" ca="1" si="218"/>
        <v>8</v>
      </c>
    </row>
    <row r="2802" spans="1:5" x14ac:dyDescent="0.2">
      <c r="A2802" t="str">
        <f t="shared" ca="1" si="215"/>
        <v>Major</v>
      </c>
      <c r="B2802" t="str">
        <f t="shared" ca="1" si="216"/>
        <v>major restorative</v>
      </c>
      <c r="C2802">
        <f t="shared" si="219"/>
        <v>155</v>
      </c>
      <c r="D2802" t="str">
        <f t="shared" ca="1" si="217"/>
        <v>Single crowns, inlays, onlays</v>
      </c>
      <c r="E2802">
        <f t="shared" ca="1" si="218"/>
        <v>14</v>
      </c>
    </row>
    <row r="2803" spans="1:5" x14ac:dyDescent="0.2">
      <c r="A2803" t="str">
        <f t="shared" ca="1" si="215"/>
        <v>Diagnostics and Preventative</v>
      </c>
      <c r="B2803" t="str">
        <f t="shared" ca="1" si="216"/>
        <v>Full-mouth x-ray</v>
      </c>
      <c r="C2803">
        <f t="shared" si="219"/>
        <v>155</v>
      </c>
      <c r="D2803">
        <f t="shared" ca="1" si="217"/>
        <v>0</v>
      </c>
      <c r="E2803">
        <f t="shared" ca="1" si="218"/>
        <v>3</v>
      </c>
    </row>
    <row r="2804" spans="1:5" x14ac:dyDescent="0.2">
      <c r="A2804" t="str">
        <f t="shared" ca="1" si="215"/>
        <v>Basic</v>
      </c>
      <c r="B2804" t="str">
        <f t="shared" ca="1" si="216"/>
        <v>surgical periodontics</v>
      </c>
      <c r="C2804">
        <f t="shared" si="219"/>
        <v>155</v>
      </c>
      <c r="D2804" t="str">
        <f t="shared" ca="1" si="217"/>
        <v>Surgical treatment of the gums and supporting structures of the teeth</v>
      </c>
      <c r="E2804">
        <f t="shared" ca="1" si="218"/>
        <v>11</v>
      </c>
    </row>
    <row r="2805" spans="1:5" x14ac:dyDescent="0.2">
      <c r="A2805" t="str">
        <f t="shared" ca="1" si="215"/>
        <v>Diagnostics and Preventative</v>
      </c>
      <c r="B2805" t="str">
        <f t="shared" ca="1" si="216"/>
        <v>Space Maintainers</v>
      </c>
      <c r="C2805">
        <f t="shared" si="219"/>
        <v>155</v>
      </c>
      <c r="D2805">
        <f t="shared" ca="1" si="217"/>
        <v>0</v>
      </c>
      <c r="E2805">
        <f t="shared" ca="1" si="218"/>
        <v>7</v>
      </c>
    </row>
    <row r="2806" spans="1:5" x14ac:dyDescent="0.2">
      <c r="A2806" t="str">
        <f t="shared" ca="1" si="215"/>
        <v>Diagnostics and Preventative</v>
      </c>
      <c r="B2806" t="str">
        <f t="shared" ca="1" si="216"/>
        <v>Fluoride treatments</v>
      </c>
      <c r="C2806">
        <f t="shared" si="219"/>
        <v>155</v>
      </c>
      <c r="D2806">
        <f t="shared" ca="1" si="217"/>
        <v>0</v>
      </c>
      <c r="E2806">
        <f t="shared" ca="1" si="218"/>
        <v>5</v>
      </c>
    </row>
    <row r="2807" spans="1:5" x14ac:dyDescent="0.2">
      <c r="A2807" t="str">
        <f t="shared" ca="1" si="215"/>
        <v>Basic</v>
      </c>
      <c r="B2807" t="str">
        <f t="shared" ca="1" si="216"/>
        <v>endodontics</v>
      </c>
      <c r="C2807">
        <f t="shared" si="219"/>
        <v>155</v>
      </c>
      <c r="D2807" t="str">
        <f t="shared" ca="1" si="217"/>
        <v>Root canal, pulpal therapy</v>
      </c>
      <c r="E2807">
        <f t="shared" ca="1" si="218"/>
        <v>10</v>
      </c>
    </row>
    <row r="2808" spans="1:5" x14ac:dyDescent="0.2">
      <c r="A2808" t="str">
        <f t="shared" ca="1" si="215"/>
        <v>Basic</v>
      </c>
      <c r="B2808" t="str">
        <f t="shared" ca="1" si="216"/>
        <v>non-surgical periodontics</v>
      </c>
      <c r="C2808">
        <f t="shared" si="219"/>
        <v>155</v>
      </c>
      <c r="D2808" t="str">
        <f t="shared" ca="1" si="217"/>
        <v xml:space="preserve">Non-surgical treatment of the gums and supporting structures of the teeth </v>
      </c>
      <c r="E2808">
        <f t="shared" ca="1" si="218"/>
        <v>12</v>
      </c>
    </row>
    <row r="2809" spans="1:5" x14ac:dyDescent="0.2">
      <c r="A2809" t="str">
        <f t="shared" ca="1" si="215"/>
        <v>Diagnostics and Preventative</v>
      </c>
      <c r="B2809" t="str">
        <f t="shared" ca="1" si="216"/>
        <v>Space Maintainers</v>
      </c>
      <c r="C2809">
        <f t="shared" si="219"/>
        <v>155</v>
      </c>
      <c r="D2809">
        <f t="shared" ca="1" si="217"/>
        <v>0</v>
      </c>
      <c r="E2809">
        <f t="shared" ca="1" si="218"/>
        <v>7</v>
      </c>
    </row>
    <row r="2810" spans="1:5" x14ac:dyDescent="0.2">
      <c r="A2810" t="str">
        <f t="shared" ca="1" si="215"/>
        <v>Major</v>
      </c>
      <c r="B2810" t="str">
        <f t="shared" ca="1" si="216"/>
        <v>major restorative</v>
      </c>
      <c r="C2810">
        <f t="shared" si="219"/>
        <v>156</v>
      </c>
      <c r="D2810" t="str">
        <f t="shared" ca="1" si="217"/>
        <v>Single crowns, inlays, onlays</v>
      </c>
      <c r="E2810">
        <f t="shared" ca="1" si="218"/>
        <v>14</v>
      </c>
    </row>
    <row r="2811" spans="1:5" x14ac:dyDescent="0.2">
      <c r="A2811" t="str">
        <f t="shared" ca="1" si="215"/>
        <v>Diagnostics and Preventative</v>
      </c>
      <c r="B2811" t="str">
        <f t="shared" ca="1" si="216"/>
        <v>Space Maintainers</v>
      </c>
      <c r="C2811">
        <f t="shared" si="219"/>
        <v>156</v>
      </c>
      <c r="D2811">
        <f t="shared" ca="1" si="217"/>
        <v>0</v>
      </c>
      <c r="E2811">
        <f t="shared" ca="1" si="218"/>
        <v>7</v>
      </c>
    </row>
    <row r="2812" spans="1:5" x14ac:dyDescent="0.2">
      <c r="A2812" t="str">
        <f t="shared" ca="1" si="215"/>
        <v>Diagnostics and Preventative</v>
      </c>
      <c r="B2812" t="str">
        <f t="shared" ca="1" si="216"/>
        <v>Bitewing x-rays</v>
      </c>
      <c r="C2812">
        <f t="shared" si="219"/>
        <v>156</v>
      </c>
      <c r="D2812">
        <f t="shared" ca="1" si="217"/>
        <v>0</v>
      </c>
      <c r="E2812">
        <f t="shared" ca="1" si="218"/>
        <v>2</v>
      </c>
    </row>
    <row r="2813" spans="1:5" x14ac:dyDescent="0.2">
      <c r="A2813" t="str">
        <f t="shared" ca="1" si="215"/>
        <v>Diagnostics and Preventative</v>
      </c>
      <c r="B2813" t="str">
        <f t="shared" ca="1" si="216"/>
        <v>Prophylaxis</v>
      </c>
      <c r="C2813">
        <f t="shared" si="219"/>
        <v>156</v>
      </c>
      <c r="D2813">
        <f t="shared" ca="1" si="217"/>
        <v>0</v>
      </c>
      <c r="E2813">
        <f t="shared" ca="1" si="218"/>
        <v>4</v>
      </c>
    </row>
    <row r="2814" spans="1:5" x14ac:dyDescent="0.2">
      <c r="A2814" t="str">
        <f t="shared" ca="1" si="215"/>
        <v>Basic</v>
      </c>
      <c r="B2814" t="str">
        <f t="shared" ca="1" si="216"/>
        <v>non-surgical periodontics</v>
      </c>
      <c r="C2814">
        <f t="shared" si="219"/>
        <v>156</v>
      </c>
      <c r="D2814" t="str">
        <f t="shared" ca="1" si="217"/>
        <v xml:space="preserve">Non-surgical treatment of the gums and supporting structures of the teeth </v>
      </c>
      <c r="E2814">
        <f t="shared" ca="1" si="218"/>
        <v>12</v>
      </c>
    </row>
    <row r="2815" spans="1:5" x14ac:dyDescent="0.2">
      <c r="A2815" t="str">
        <f t="shared" ca="1" si="215"/>
        <v>Diagnostics and Preventative</v>
      </c>
      <c r="B2815" t="str">
        <f t="shared" ca="1" si="216"/>
        <v>Periodic Exams</v>
      </c>
      <c r="C2815">
        <f t="shared" si="219"/>
        <v>156</v>
      </c>
      <c r="D2815">
        <f t="shared" ca="1" si="217"/>
        <v>0</v>
      </c>
      <c r="E2815">
        <f t="shared" ca="1" si="218"/>
        <v>1</v>
      </c>
    </row>
    <row r="2816" spans="1:5" x14ac:dyDescent="0.2">
      <c r="A2816" t="str">
        <f t="shared" ca="1" si="215"/>
        <v>Basic</v>
      </c>
      <c r="B2816" t="str">
        <f t="shared" ca="1" si="216"/>
        <v>endodontics</v>
      </c>
      <c r="C2816">
        <f t="shared" si="219"/>
        <v>156</v>
      </c>
      <c r="D2816" t="str">
        <f t="shared" ca="1" si="217"/>
        <v>Root canal, pulpal therapy</v>
      </c>
      <c r="E2816">
        <f t="shared" ca="1" si="218"/>
        <v>10</v>
      </c>
    </row>
    <row r="2817" spans="1:5" x14ac:dyDescent="0.2">
      <c r="A2817" t="str">
        <f t="shared" ca="1" si="215"/>
        <v>Basic</v>
      </c>
      <c r="B2817" t="str">
        <f t="shared" ca="1" si="216"/>
        <v>surgical periodontics</v>
      </c>
      <c r="C2817">
        <f t="shared" si="219"/>
        <v>156</v>
      </c>
      <c r="D2817" t="str">
        <f t="shared" ca="1" si="217"/>
        <v>Surgical treatment of the gums and supporting structures of the teeth</v>
      </c>
      <c r="E2817">
        <f t="shared" ca="1" si="218"/>
        <v>11</v>
      </c>
    </row>
    <row r="2818" spans="1:5" x14ac:dyDescent="0.2">
      <c r="A2818" t="str">
        <f t="shared" ref="A2818:A2881" ca="1" si="220">INDEX(services,E2818,1)</f>
        <v>Diagnostics and Preventative</v>
      </c>
      <c r="B2818" t="str">
        <f t="shared" ref="B2818:B2881" ca="1" si="221">INDEX(services,E2818,2)</f>
        <v>Space Maintainers</v>
      </c>
      <c r="C2818">
        <f t="shared" si="219"/>
        <v>156</v>
      </c>
      <c r="D2818">
        <f t="shared" ref="D2818:D2881" ca="1" si="222">INDEX(services,E2818,3)</f>
        <v>0</v>
      </c>
      <c r="E2818">
        <f t="shared" ref="E2818:E2881" ca="1" si="223">RANDBETWEEN(1,ROWS(services))</f>
        <v>7</v>
      </c>
    </row>
    <row r="2819" spans="1:5" x14ac:dyDescent="0.2">
      <c r="A2819" t="str">
        <f t="shared" ca="1" si="220"/>
        <v>Major</v>
      </c>
      <c r="B2819" t="str">
        <f t="shared" ca="1" si="221"/>
        <v>prosthodontics</v>
      </c>
      <c r="C2819">
        <f t="shared" si="219"/>
        <v>156</v>
      </c>
      <c r="D2819" t="str">
        <f t="shared" ca="1" si="222"/>
        <v>Procedures for replacement of missing teeth by construction or repair of bridges and partial or complete dentures</v>
      </c>
      <c r="E2819">
        <f t="shared" ca="1" si="223"/>
        <v>15</v>
      </c>
    </row>
    <row r="2820" spans="1:5" x14ac:dyDescent="0.2">
      <c r="A2820" t="str">
        <f t="shared" ca="1" si="220"/>
        <v>Basic</v>
      </c>
      <c r="B2820" t="str">
        <f t="shared" ca="1" si="221"/>
        <v>surgical periodontics</v>
      </c>
      <c r="C2820">
        <f t="shared" ref="C2820:C2883" si="224">IF(MOD(ROW(C2820)-2,18)&lt;&gt;0,C2819,C2819+1)</f>
        <v>156</v>
      </c>
      <c r="D2820" t="str">
        <f t="shared" ca="1" si="222"/>
        <v>Surgical treatment of the gums and supporting structures of the teeth</v>
      </c>
      <c r="E2820">
        <f t="shared" ca="1" si="223"/>
        <v>11</v>
      </c>
    </row>
    <row r="2821" spans="1:5" x14ac:dyDescent="0.2">
      <c r="A2821" t="str">
        <f t="shared" ca="1" si="220"/>
        <v>Orthodontics</v>
      </c>
      <c r="B2821" t="str">
        <f t="shared" ca="1" si="221"/>
        <v>orthodontics</v>
      </c>
      <c r="C2821">
        <f t="shared" si="224"/>
        <v>156</v>
      </c>
      <c r="D2821" t="str">
        <f t="shared" ca="1" si="222"/>
        <v>For eligible dependents to age 19</v>
      </c>
      <c r="E2821">
        <f t="shared" ca="1" si="223"/>
        <v>17</v>
      </c>
    </row>
    <row r="2822" spans="1:5" x14ac:dyDescent="0.2">
      <c r="A2822" t="str">
        <f t="shared" ca="1" si="220"/>
        <v>Major</v>
      </c>
      <c r="B2822" t="str">
        <f t="shared" ca="1" si="221"/>
        <v>prosthodontics</v>
      </c>
      <c r="C2822">
        <f t="shared" si="224"/>
        <v>156</v>
      </c>
      <c r="D2822" t="str">
        <f t="shared" ca="1" si="222"/>
        <v>Procedures for replacement of missing teeth by construction or repair of bridges and partial or complete dentures</v>
      </c>
      <c r="E2822">
        <f t="shared" ca="1" si="223"/>
        <v>15</v>
      </c>
    </row>
    <row r="2823" spans="1:5" x14ac:dyDescent="0.2">
      <c r="A2823" t="str">
        <f t="shared" ca="1" si="220"/>
        <v>Diagnostics and Preventative</v>
      </c>
      <c r="B2823" t="str">
        <f t="shared" ca="1" si="221"/>
        <v>Fluoride treatments</v>
      </c>
      <c r="C2823">
        <f t="shared" si="224"/>
        <v>156</v>
      </c>
      <c r="D2823">
        <f t="shared" ca="1" si="222"/>
        <v>0</v>
      </c>
      <c r="E2823">
        <f t="shared" ca="1" si="223"/>
        <v>5</v>
      </c>
    </row>
    <row r="2824" spans="1:5" x14ac:dyDescent="0.2">
      <c r="A2824" t="str">
        <f t="shared" ca="1" si="220"/>
        <v>Basic</v>
      </c>
      <c r="B2824" t="str">
        <f t="shared" ca="1" si="221"/>
        <v>surgical periodontics</v>
      </c>
      <c r="C2824">
        <f t="shared" si="224"/>
        <v>156</v>
      </c>
      <c r="D2824" t="str">
        <f t="shared" ca="1" si="222"/>
        <v>Surgical treatment of the gums and supporting structures of the teeth</v>
      </c>
      <c r="E2824">
        <f t="shared" ca="1" si="223"/>
        <v>11</v>
      </c>
    </row>
    <row r="2825" spans="1:5" x14ac:dyDescent="0.2">
      <c r="A2825" t="str">
        <f t="shared" ca="1" si="220"/>
        <v>Basic</v>
      </c>
      <c r="B2825" t="str">
        <f t="shared" ca="1" si="221"/>
        <v>surgical periodontics</v>
      </c>
      <c r="C2825">
        <f t="shared" si="224"/>
        <v>156</v>
      </c>
      <c r="D2825" t="str">
        <f t="shared" ca="1" si="222"/>
        <v>Surgical treatment of the gums and supporting structures of the teeth</v>
      </c>
      <c r="E2825">
        <f t="shared" ca="1" si="223"/>
        <v>11</v>
      </c>
    </row>
    <row r="2826" spans="1:5" x14ac:dyDescent="0.2">
      <c r="A2826" t="str">
        <f t="shared" ca="1" si="220"/>
        <v>Diagnostics and Preventative</v>
      </c>
      <c r="B2826" t="str">
        <f t="shared" ca="1" si="221"/>
        <v>Full-mouth x-ray</v>
      </c>
      <c r="C2826">
        <f t="shared" si="224"/>
        <v>156</v>
      </c>
      <c r="D2826">
        <f t="shared" ca="1" si="222"/>
        <v>0</v>
      </c>
      <c r="E2826">
        <f t="shared" ca="1" si="223"/>
        <v>3</v>
      </c>
    </row>
    <row r="2827" spans="1:5" x14ac:dyDescent="0.2">
      <c r="A2827" t="str">
        <f t="shared" ca="1" si="220"/>
        <v>Major</v>
      </c>
      <c r="B2827" t="str">
        <f t="shared" ca="1" si="221"/>
        <v>major restorative</v>
      </c>
      <c r="C2827">
        <f t="shared" si="224"/>
        <v>156</v>
      </c>
      <c r="D2827" t="str">
        <f t="shared" ca="1" si="222"/>
        <v>Single crowns, inlays, onlays</v>
      </c>
      <c r="E2827">
        <f t="shared" ca="1" si="223"/>
        <v>14</v>
      </c>
    </row>
    <row r="2828" spans="1:5" x14ac:dyDescent="0.2">
      <c r="A2828" t="str">
        <f t="shared" ca="1" si="220"/>
        <v>Major</v>
      </c>
      <c r="B2828" t="str">
        <f t="shared" ca="1" si="221"/>
        <v>major restorative</v>
      </c>
      <c r="C2828">
        <f t="shared" si="224"/>
        <v>157</v>
      </c>
      <c r="D2828" t="str">
        <f t="shared" ca="1" si="222"/>
        <v>Single crowns, inlays, onlays</v>
      </c>
      <c r="E2828">
        <f t="shared" ca="1" si="223"/>
        <v>14</v>
      </c>
    </row>
    <row r="2829" spans="1:5" x14ac:dyDescent="0.2">
      <c r="A2829" t="str">
        <f t="shared" ca="1" si="220"/>
        <v>Basic</v>
      </c>
      <c r="B2829" t="str">
        <f t="shared" ca="1" si="221"/>
        <v>non-surgical periodontics</v>
      </c>
      <c r="C2829">
        <f t="shared" si="224"/>
        <v>157</v>
      </c>
      <c r="D2829" t="str">
        <f t="shared" ca="1" si="222"/>
        <v xml:space="preserve">Non-surgical treatment of the gums and supporting structures of the teeth </v>
      </c>
      <c r="E2829">
        <f t="shared" ca="1" si="223"/>
        <v>12</v>
      </c>
    </row>
    <row r="2830" spans="1:5" x14ac:dyDescent="0.2">
      <c r="A2830" t="str">
        <f t="shared" ca="1" si="220"/>
        <v>Other</v>
      </c>
      <c r="B2830" t="str">
        <f t="shared" ca="1" si="221"/>
        <v>Implants</v>
      </c>
      <c r="C2830">
        <f t="shared" si="224"/>
        <v>157</v>
      </c>
      <c r="D2830" t="str">
        <f t="shared" ca="1" si="222"/>
        <v>Implant dental work</v>
      </c>
      <c r="E2830">
        <f t="shared" ca="1" si="223"/>
        <v>18</v>
      </c>
    </row>
    <row r="2831" spans="1:5" x14ac:dyDescent="0.2">
      <c r="A2831" t="str">
        <f t="shared" ca="1" si="220"/>
        <v>Orthodontics</v>
      </c>
      <c r="B2831" t="str">
        <f t="shared" ca="1" si="221"/>
        <v>orthodontics</v>
      </c>
      <c r="C2831">
        <f t="shared" si="224"/>
        <v>157</v>
      </c>
      <c r="D2831" t="str">
        <f t="shared" ca="1" si="222"/>
        <v>For eligible dependents to age 19</v>
      </c>
      <c r="E2831">
        <f t="shared" ca="1" si="223"/>
        <v>17</v>
      </c>
    </row>
    <row r="2832" spans="1:5" x14ac:dyDescent="0.2">
      <c r="A2832" t="str">
        <f t="shared" ca="1" si="220"/>
        <v>Basic</v>
      </c>
      <c r="B2832" t="str">
        <f t="shared" ca="1" si="221"/>
        <v>general anesthesia</v>
      </c>
      <c r="C2832">
        <f t="shared" si="224"/>
        <v>157</v>
      </c>
      <c r="D2832" t="str">
        <f t="shared" ca="1" si="222"/>
        <v>Covered when used in conjunction with covered oral surgical procedures</v>
      </c>
      <c r="E2832">
        <f t="shared" ca="1" si="223"/>
        <v>13</v>
      </c>
    </row>
    <row r="2833" spans="1:5" x14ac:dyDescent="0.2">
      <c r="A2833" t="str">
        <f t="shared" ca="1" si="220"/>
        <v>Major</v>
      </c>
      <c r="B2833" t="str">
        <f t="shared" ca="1" si="221"/>
        <v>temporomandibular joint dysfunction</v>
      </c>
      <c r="C2833">
        <f t="shared" si="224"/>
        <v>157</v>
      </c>
      <c r="D2833" t="str">
        <f t="shared" ca="1" si="222"/>
        <v>Services relating to hinging joints of the jaw</v>
      </c>
      <c r="E2833">
        <f t="shared" ca="1" si="223"/>
        <v>16</v>
      </c>
    </row>
    <row r="2834" spans="1:5" x14ac:dyDescent="0.2">
      <c r="A2834" t="str">
        <f t="shared" ca="1" si="220"/>
        <v>Major</v>
      </c>
      <c r="B2834" t="str">
        <f t="shared" ca="1" si="221"/>
        <v>major restorative</v>
      </c>
      <c r="C2834">
        <f t="shared" si="224"/>
        <v>157</v>
      </c>
      <c r="D2834" t="str">
        <f t="shared" ca="1" si="222"/>
        <v>Single crowns, inlays, onlays</v>
      </c>
      <c r="E2834">
        <f t="shared" ca="1" si="223"/>
        <v>14</v>
      </c>
    </row>
    <row r="2835" spans="1:5" x14ac:dyDescent="0.2">
      <c r="A2835" t="str">
        <f t="shared" ca="1" si="220"/>
        <v>Basic</v>
      </c>
      <c r="B2835" t="str">
        <f t="shared" ca="1" si="221"/>
        <v>general anesthesia</v>
      </c>
      <c r="C2835">
        <f t="shared" si="224"/>
        <v>157</v>
      </c>
      <c r="D2835" t="str">
        <f t="shared" ca="1" si="222"/>
        <v>Covered when used in conjunction with covered oral surgical procedures</v>
      </c>
      <c r="E2835">
        <f t="shared" ca="1" si="223"/>
        <v>13</v>
      </c>
    </row>
    <row r="2836" spans="1:5" x14ac:dyDescent="0.2">
      <c r="A2836" t="str">
        <f t="shared" ca="1" si="220"/>
        <v>Orthodontics</v>
      </c>
      <c r="B2836" t="str">
        <f t="shared" ca="1" si="221"/>
        <v>orthodontics</v>
      </c>
      <c r="C2836">
        <f t="shared" si="224"/>
        <v>157</v>
      </c>
      <c r="D2836" t="str">
        <f t="shared" ca="1" si="222"/>
        <v>For eligible dependents to age 19</v>
      </c>
      <c r="E2836">
        <f t="shared" ca="1" si="223"/>
        <v>17</v>
      </c>
    </row>
    <row r="2837" spans="1:5" x14ac:dyDescent="0.2">
      <c r="A2837" t="str">
        <f t="shared" ca="1" si="220"/>
        <v>Major</v>
      </c>
      <c r="B2837" t="str">
        <f t="shared" ca="1" si="221"/>
        <v>major restorative</v>
      </c>
      <c r="C2837">
        <f t="shared" si="224"/>
        <v>157</v>
      </c>
      <c r="D2837" t="str">
        <f t="shared" ca="1" si="222"/>
        <v>Single crowns, inlays, onlays</v>
      </c>
      <c r="E2837">
        <f t="shared" ca="1" si="223"/>
        <v>14</v>
      </c>
    </row>
    <row r="2838" spans="1:5" x14ac:dyDescent="0.2">
      <c r="A2838" t="str">
        <f t="shared" ca="1" si="220"/>
        <v>Basic</v>
      </c>
      <c r="B2838" t="str">
        <f t="shared" ca="1" si="221"/>
        <v>non-surgical periodontics</v>
      </c>
      <c r="C2838">
        <f t="shared" si="224"/>
        <v>157</v>
      </c>
      <c r="D2838" t="str">
        <f t="shared" ca="1" si="222"/>
        <v xml:space="preserve">Non-surgical treatment of the gums and supporting structures of the teeth </v>
      </c>
      <c r="E2838">
        <f t="shared" ca="1" si="223"/>
        <v>12</v>
      </c>
    </row>
    <row r="2839" spans="1:5" x14ac:dyDescent="0.2">
      <c r="A2839" t="str">
        <f t="shared" ca="1" si="220"/>
        <v>Diagnostics and Preventative</v>
      </c>
      <c r="B2839" t="str">
        <f t="shared" ca="1" si="221"/>
        <v>Bitewing x-rays</v>
      </c>
      <c r="C2839">
        <f t="shared" si="224"/>
        <v>157</v>
      </c>
      <c r="D2839">
        <f t="shared" ca="1" si="222"/>
        <v>0</v>
      </c>
      <c r="E2839">
        <f t="shared" ca="1" si="223"/>
        <v>2</v>
      </c>
    </row>
    <row r="2840" spans="1:5" x14ac:dyDescent="0.2">
      <c r="A2840" t="str">
        <f t="shared" ca="1" si="220"/>
        <v>Basic</v>
      </c>
      <c r="B2840" t="str">
        <f t="shared" ca="1" si="221"/>
        <v>general anesthesia</v>
      </c>
      <c r="C2840">
        <f t="shared" si="224"/>
        <v>157</v>
      </c>
      <c r="D2840" t="str">
        <f t="shared" ca="1" si="222"/>
        <v>Covered when used in conjunction with covered oral surgical procedures</v>
      </c>
      <c r="E2840">
        <f t="shared" ca="1" si="223"/>
        <v>13</v>
      </c>
    </row>
    <row r="2841" spans="1:5" x14ac:dyDescent="0.2">
      <c r="A2841" t="str">
        <f t="shared" ca="1" si="220"/>
        <v>Orthodontics</v>
      </c>
      <c r="B2841" t="str">
        <f t="shared" ca="1" si="221"/>
        <v>orthodontics</v>
      </c>
      <c r="C2841">
        <f t="shared" si="224"/>
        <v>157</v>
      </c>
      <c r="D2841" t="str">
        <f t="shared" ca="1" si="222"/>
        <v>For eligible dependents to age 19</v>
      </c>
      <c r="E2841">
        <f t="shared" ca="1" si="223"/>
        <v>17</v>
      </c>
    </row>
    <row r="2842" spans="1:5" x14ac:dyDescent="0.2">
      <c r="A2842" t="str">
        <f t="shared" ca="1" si="220"/>
        <v>Basic</v>
      </c>
      <c r="B2842" t="str">
        <f t="shared" ca="1" si="221"/>
        <v>non-surgical periodontics</v>
      </c>
      <c r="C2842">
        <f t="shared" si="224"/>
        <v>157</v>
      </c>
      <c r="D2842" t="str">
        <f t="shared" ca="1" si="222"/>
        <v xml:space="preserve">Non-surgical treatment of the gums and supporting structures of the teeth </v>
      </c>
      <c r="E2842">
        <f t="shared" ca="1" si="223"/>
        <v>12</v>
      </c>
    </row>
    <row r="2843" spans="1:5" x14ac:dyDescent="0.2">
      <c r="A2843" t="str">
        <f t="shared" ca="1" si="220"/>
        <v>Basic</v>
      </c>
      <c r="B2843" t="str">
        <f t="shared" ca="1" si="221"/>
        <v>oral surgery</v>
      </c>
      <c r="C2843">
        <f t="shared" si="224"/>
        <v>157</v>
      </c>
      <c r="D2843" t="str">
        <f t="shared" ca="1" si="222"/>
        <v>Extraction and other surgery procedures, incl. pre- and post-operative care</v>
      </c>
      <c r="E2843">
        <f t="shared" ca="1" si="223"/>
        <v>9</v>
      </c>
    </row>
    <row r="2844" spans="1:5" x14ac:dyDescent="0.2">
      <c r="A2844" t="str">
        <f t="shared" ca="1" si="220"/>
        <v>Basic</v>
      </c>
      <c r="B2844" t="str">
        <f t="shared" ca="1" si="221"/>
        <v>non-surgical periodontics</v>
      </c>
      <c r="C2844">
        <f t="shared" si="224"/>
        <v>157</v>
      </c>
      <c r="D2844" t="str">
        <f t="shared" ca="1" si="222"/>
        <v xml:space="preserve">Non-surgical treatment of the gums and supporting structures of the teeth </v>
      </c>
      <c r="E2844">
        <f t="shared" ca="1" si="223"/>
        <v>12</v>
      </c>
    </row>
    <row r="2845" spans="1:5" x14ac:dyDescent="0.2">
      <c r="A2845" t="str">
        <f t="shared" ca="1" si="220"/>
        <v>Other</v>
      </c>
      <c r="B2845" t="str">
        <f t="shared" ca="1" si="221"/>
        <v>Implants</v>
      </c>
      <c r="C2845">
        <f t="shared" si="224"/>
        <v>157</v>
      </c>
      <c r="D2845" t="str">
        <f t="shared" ca="1" si="222"/>
        <v>Implant dental work</v>
      </c>
      <c r="E2845">
        <f t="shared" ca="1" si="223"/>
        <v>18</v>
      </c>
    </row>
    <row r="2846" spans="1:5" x14ac:dyDescent="0.2">
      <c r="A2846" t="str">
        <f t="shared" ca="1" si="220"/>
        <v>Diagnostics and Preventative</v>
      </c>
      <c r="B2846" t="str">
        <f t="shared" ca="1" si="221"/>
        <v>Prophylaxis</v>
      </c>
      <c r="C2846">
        <f t="shared" si="224"/>
        <v>158</v>
      </c>
      <c r="D2846">
        <f t="shared" ca="1" si="222"/>
        <v>0</v>
      </c>
      <c r="E2846">
        <f t="shared" ca="1" si="223"/>
        <v>4</v>
      </c>
    </row>
    <row r="2847" spans="1:5" x14ac:dyDescent="0.2">
      <c r="A2847" t="str">
        <f t="shared" ca="1" si="220"/>
        <v>Basic</v>
      </c>
      <c r="B2847" t="str">
        <f t="shared" ca="1" si="221"/>
        <v>oral surgery</v>
      </c>
      <c r="C2847">
        <f t="shared" si="224"/>
        <v>158</v>
      </c>
      <c r="D2847" t="str">
        <f t="shared" ca="1" si="222"/>
        <v>Extraction and other surgery procedures, incl. pre- and post-operative care</v>
      </c>
      <c r="E2847">
        <f t="shared" ca="1" si="223"/>
        <v>9</v>
      </c>
    </row>
    <row r="2848" spans="1:5" x14ac:dyDescent="0.2">
      <c r="A2848" t="str">
        <f t="shared" ca="1" si="220"/>
        <v>Diagnostics and Preventative</v>
      </c>
      <c r="B2848" t="str">
        <f t="shared" ca="1" si="221"/>
        <v>Bitewing x-rays</v>
      </c>
      <c r="C2848">
        <f t="shared" si="224"/>
        <v>158</v>
      </c>
      <c r="D2848">
        <f t="shared" ca="1" si="222"/>
        <v>0</v>
      </c>
      <c r="E2848">
        <f t="shared" ca="1" si="223"/>
        <v>2</v>
      </c>
    </row>
    <row r="2849" spans="1:5" x14ac:dyDescent="0.2">
      <c r="A2849" t="str">
        <f t="shared" ca="1" si="220"/>
        <v>Major</v>
      </c>
      <c r="B2849" t="str">
        <f t="shared" ca="1" si="221"/>
        <v>prosthodontics</v>
      </c>
      <c r="C2849">
        <f t="shared" si="224"/>
        <v>158</v>
      </c>
      <c r="D2849" t="str">
        <f t="shared" ca="1" si="222"/>
        <v>Procedures for replacement of missing teeth by construction or repair of bridges and partial or complete dentures</v>
      </c>
      <c r="E2849">
        <f t="shared" ca="1" si="223"/>
        <v>15</v>
      </c>
    </row>
    <row r="2850" spans="1:5" x14ac:dyDescent="0.2">
      <c r="A2850" t="str">
        <f t="shared" ca="1" si="220"/>
        <v>Basic</v>
      </c>
      <c r="B2850" t="str">
        <f t="shared" ca="1" si="221"/>
        <v>basic restorative</v>
      </c>
      <c r="C2850">
        <f t="shared" si="224"/>
        <v>158</v>
      </c>
      <c r="D2850" t="str">
        <f t="shared" ca="1" si="222"/>
        <v>Fillings (amalgam "silver" and composite "white" non-molar)</v>
      </c>
      <c r="E2850">
        <f t="shared" ca="1" si="223"/>
        <v>8</v>
      </c>
    </row>
    <row r="2851" spans="1:5" x14ac:dyDescent="0.2">
      <c r="A2851" t="str">
        <f t="shared" ca="1" si="220"/>
        <v>Basic</v>
      </c>
      <c r="B2851" t="str">
        <f t="shared" ca="1" si="221"/>
        <v>oral surgery</v>
      </c>
      <c r="C2851">
        <f t="shared" si="224"/>
        <v>158</v>
      </c>
      <c r="D2851" t="str">
        <f t="shared" ca="1" si="222"/>
        <v>Extraction and other surgery procedures, incl. pre- and post-operative care</v>
      </c>
      <c r="E2851">
        <f t="shared" ca="1" si="223"/>
        <v>9</v>
      </c>
    </row>
    <row r="2852" spans="1:5" x14ac:dyDescent="0.2">
      <c r="A2852" t="str">
        <f t="shared" ca="1" si="220"/>
        <v>Diagnostics and Preventative</v>
      </c>
      <c r="B2852" t="str">
        <f t="shared" ca="1" si="221"/>
        <v>Fluoride treatments</v>
      </c>
      <c r="C2852">
        <f t="shared" si="224"/>
        <v>158</v>
      </c>
      <c r="D2852">
        <f t="shared" ca="1" si="222"/>
        <v>0</v>
      </c>
      <c r="E2852">
        <f t="shared" ca="1" si="223"/>
        <v>5</v>
      </c>
    </row>
    <row r="2853" spans="1:5" x14ac:dyDescent="0.2">
      <c r="A2853" t="str">
        <f t="shared" ca="1" si="220"/>
        <v>Orthodontics</v>
      </c>
      <c r="B2853" t="str">
        <f t="shared" ca="1" si="221"/>
        <v>orthodontics</v>
      </c>
      <c r="C2853">
        <f t="shared" si="224"/>
        <v>158</v>
      </c>
      <c r="D2853" t="str">
        <f t="shared" ca="1" si="222"/>
        <v>For eligible dependents to age 19</v>
      </c>
      <c r="E2853">
        <f t="shared" ca="1" si="223"/>
        <v>17</v>
      </c>
    </row>
    <row r="2854" spans="1:5" x14ac:dyDescent="0.2">
      <c r="A2854" t="str">
        <f t="shared" ca="1" si="220"/>
        <v>Diagnostics and Preventative</v>
      </c>
      <c r="B2854" t="str">
        <f t="shared" ca="1" si="221"/>
        <v>Periodic Exams</v>
      </c>
      <c r="C2854">
        <f t="shared" si="224"/>
        <v>158</v>
      </c>
      <c r="D2854">
        <f t="shared" ca="1" si="222"/>
        <v>0</v>
      </c>
      <c r="E2854">
        <f t="shared" ca="1" si="223"/>
        <v>1</v>
      </c>
    </row>
    <row r="2855" spans="1:5" x14ac:dyDescent="0.2">
      <c r="A2855" t="str">
        <f t="shared" ca="1" si="220"/>
        <v>Basic</v>
      </c>
      <c r="B2855" t="str">
        <f t="shared" ca="1" si="221"/>
        <v>basic restorative</v>
      </c>
      <c r="C2855">
        <f t="shared" si="224"/>
        <v>158</v>
      </c>
      <c r="D2855" t="str">
        <f t="shared" ca="1" si="222"/>
        <v>Fillings (amalgam "silver" and composite "white" non-molar)</v>
      </c>
      <c r="E2855">
        <f t="shared" ca="1" si="223"/>
        <v>8</v>
      </c>
    </row>
    <row r="2856" spans="1:5" x14ac:dyDescent="0.2">
      <c r="A2856" t="str">
        <f t="shared" ca="1" si="220"/>
        <v>Diagnostics and Preventative</v>
      </c>
      <c r="B2856" t="str">
        <f t="shared" ca="1" si="221"/>
        <v>Space Maintainers</v>
      </c>
      <c r="C2856">
        <f t="shared" si="224"/>
        <v>158</v>
      </c>
      <c r="D2856">
        <f t="shared" ca="1" si="222"/>
        <v>0</v>
      </c>
      <c r="E2856">
        <f t="shared" ca="1" si="223"/>
        <v>7</v>
      </c>
    </row>
    <row r="2857" spans="1:5" x14ac:dyDescent="0.2">
      <c r="A2857" t="str">
        <f t="shared" ca="1" si="220"/>
        <v>Basic</v>
      </c>
      <c r="B2857" t="str">
        <f t="shared" ca="1" si="221"/>
        <v>oral surgery</v>
      </c>
      <c r="C2857">
        <f t="shared" si="224"/>
        <v>158</v>
      </c>
      <c r="D2857" t="str">
        <f t="shared" ca="1" si="222"/>
        <v>Extraction and other surgery procedures, incl. pre- and post-operative care</v>
      </c>
      <c r="E2857">
        <f t="shared" ca="1" si="223"/>
        <v>9</v>
      </c>
    </row>
    <row r="2858" spans="1:5" x14ac:dyDescent="0.2">
      <c r="A2858" t="str">
        <f t="shared" ca="1" si="220"/>
        <v>Diagnostics and Preventative</v>
      </c>
      <c r="B2858" t="str">
        <f t="shared" ca="1" si="221"/>
        <v>Full-mouth x-ray</v>
      </c>
      <c r="C2858">
        <f t="shared" si="224"/>
        <v>158</v>
      </c>
      <c r="D2858">
        <f t="shared" ca="1" si="222"/>
        <v>0</v>
      </c>
      <c r="E2858">
        <f t="shared" ca="1" si="223"/>
        <v>3</v>
      </c>
    </row>
    <row r="2859" spans="1:5" x14ac:dyDescent="0.2">
      <c r="A2859" t="str">
        <f t="shared" ca="1" si="220"/>
        <v>Major</v>
      </c>
      <c r="B2859" t="str">
        <f t="shared" ca="1" si="221"/>
        <v>prosthodontics</v>
      </c>
      <c r="C2859">
        <f t="shared" si="224"/>
        <v>158</v>
      </c>
      <c r="D2859" t="str">
        <f t="shared" ca="1" si="222"/>
        <v>Procedures for replacement of missing teeth by construction or repair of bridges and partial or complete dentures</v>
      </c>
      <c r="E2859">
        <f t="shared" ca="1" si="223"/>
        <v>15</v>
      </c>
    </row>
    <row r="2860" spans="1:5" x14ac:dyDescent="0.2">
      <c r="A2860" t="str">
        <f t="shared" ca="1" si="220"/>
        <v>Basic</v>
      </c>
      <c r="B2860" t="str">
        <f t="shared" ca="1" si="221"/>
        <v>endodontics</v>
      </c>
      <c r="C2860">
        <f t="shared" si="224"/>
        <v>158</v>
      </c>
      <c r="D2860" t="str">
        <f t="shared" ca="1" si="222"/>
        <v>Root canal, pulpal therapy</v>
      </c>
      <c r="E2860">
        <f t="shared" ca="1" si="223"/>
        <v>10</v>
      </c>
    </row>
    <row r="2861" spans="1:5" x14ac:dyDescent="0.2">
      <c r="A2861" t="str">
        <f t="shared" ca="1" si="220"/>
        <v>Orthodontics</v>
      </c>
      <c r="B2861" t="str">
        <f t="shared" ca="1" si="221"/>
        <v>orthodontics</v>
      </c>
      <c r="C2861">
        <f t="shared" si="224"/>
        <v>158</v>
      </c>
      <c r="D2861" t="str">
        <f t="shared" ca="1" si="222"/>
        <v>For eligible dependents to age 19</v>
      </c>
      <c r="E2861">
        <f t="shared" ca="1" si="223"/>
        <v>17</v>
      </c>
    </row>
    <row r="2862" spans="1:5" x14ac:dyDescent="0.2">
      <c r="A2862" t="str">
        <f t="shared" ca="1" si="220"/>
        <v>Basic</v>
      </c>
      <c r="B2862" t="str">
        <f t="shared" ca="1" si="221"/>
        <v>non-surgical periodontics</v>
      </c>
      <c r="C2862">
        <f t="shared" si="224"/>
        <v>158</v>
      </c>
      <c r="D2862" t="str">
        <f t="shared" ca="1" si="222"/>
        <v xml:space="preserve">Non-surgical treatment of the gums and supporting structures of the teeth </v>
      </c>
      <c r="E2862">
        <f t="shared" ca="1" si="223"/>
        <v>12</v>
      </c>
    </row>
    <row r="2863" spans="1:5" x14ac:dyDescent="0.2">
      <c r="A2863" t="str">
        <f t="shared" ca="1" si="220"/>
        <v>Basic</v>
      </c>
      <c r="B2863" t="str">
        <f t="shared" ca="1" si="221"/>
        <v>basic restorative</v>
      </c>
      <c r="C2863">
        <f t="shared" si="224"/>
        <v>158</v>
      </c>
      <c r="D2863" t="str">
        <f t="shared" ca="1" si="222"/>
        <v>Fillings (amalgam "silver" and composite "white" non-molar)</v>
      </c>
      <c r="E2863">
        <f t="shared" ca="1" si="223"/>
        <v>8</v>
      </c>
    </row>
    <row r="2864" spans="1:5" x14ac:dyDescent="0.2">
      <c r="A2864" t="str">
        <f t="shared" ca="1" si="220"/>
        <v>Orthodontics</v>
      </c>
      <c r="B2864" t="str">
        <f t="shared" ca="1" si="221"/>
        <v>orthodontics</v>
      </c>
      <c r="C2864">
        <f t="shared" si="224"/>
        <v>159</v>
      </c>
      <c r="D2864" t="str">
        <f t="shared" ca="1" si="222"/>
        <v>For eligible dependents to age 19</v>
      </c>
      <c r="E2864">
        <f t="shared" ca="1" si="223"/>
        <v>17</v>
      </c>
    </row>
    <row r="2865" spans="1:5" x14ac:dyDescent="0.2">
      <c r="A2865" t="str">
        <f t="shared" ca="1" si="220"/>
        <v>Diagnostics and Preventative</v>
      </c>
      <c r="B2865" t="str">
        <f t="shared" ca="1" si="221"/>
        <v>Full-mouth x-ray</v>
      </c>
      <c r="C2865">
        <f t="shared" si="224"/>
        <v>159</v>
      </c>
      <c r="D2865">
        <f t="shared" ca="1" si="222"/>
        <v>0</v>
      </c>
      <c r="E2865">
        <f t="shared" ca="1" si="223"/>
        <v>3</v>
      </c>
    </row>
    <row r="2866" spans="1:5" x14ac:dyDescent="0.2">
      <c r="A2866" t="str">
        <f t="shared" ca="1" si="220"/>
        <v>Basic</v>
      </c>
      <c r="B2866" t="str">
        <f t="shared" ca="1" si="221"/>
        <v>endodontics</v>
      </c>
      <c r="C2866">
        <f t="shared" si="224"/>
        <v>159</v>
      </c>
      <c r="D2866" t="str">
        <f t="shared" ca="1" si="222"/>
        <v>Root canal, pulpal therapy</v>
      </c>
      <c r="E2866">
        <f t="shared" ca="1" si="223"/>
        <v>10</v>
      </c>
    </row>
    <row r="2867" spans="1:5" x14ac:dyDescent="0.2">
      <c r="A2867" t="str">
        <f t="shared" ca="1" si="220"/>
        <v>Diagnostics and Preventative</v>
      </c>
      <c r="B2867" t="str">
        <f t="shared" ca="1" si="221"/>
        <v>Full-mouth x-ray</v>
      </c>
      <c r="C2867">
        <f t="shared" si="224"/>
        <v>159</v>
      </c>
      <c r="D2867">
        <f t="shared" ca="1" si="222"/>
        <v>0</v>
      </c>
      <c r="E2867">
        <f t="shared" ca="1" si="223"/>
        <v>3</v>
      </c>
    </row>
    <row r="2868" spans="1:5" x14ac:dyDescent="0.2">
      <c r="A2868" t="str">
        <f t="shared" ca="1" si="220"/>
        <v>Diagnostics and Preventative</v>
      </c>
      <c r="B2868" t="str">
        <f t="shared" ca="1" si="221"/>
        <v>Periodic Exams</v>
      </c>
      <c r="C2868">
        <f t="shared" si="224"/>
        <v>159</v>
      </c>
      <c r="D2868">
        <f t="shared" ca="1" si="222"/>
        <v>0</v>
      </c>
      <c r="E2868">
        <f t="shared" ca="1" si="223"/>
        <v>1</v>
      </c>
    </row>
    <row r="2869" spans="1:5" x14ac:dyDescent="0.2">
      <c r="A2869" t="str">
        <f t="shared" ca="1" si="220"/>
        <v>Orthodontics</v>
      </c>
      <c r="B2869" t="str">
        <f t="shared" ca="1" si="221"/>
        <v>orthodontics</v>
      </c>
      <c r="C2869">
        <f t="shared" si="224"/>
        <v>159</v>
      </c>
      <c r="D2869" t="str">
        <f t="shared" ca="1" si="222"/>
        <v>For eligible dependents to age 19</v>
      </c>
      <c r="E2869">
        <f t="shared" ca="1" si="223"/>
        <v>17</v>
      </c>
    </row>
    <row r="2870" spans="1:5" x14ac:dyDescent="0.2">
      <c r="A2870" t="str">
        <f t="shared" ca="1" si="220"/>
        <v>Major</v>
      </c>
      <c r="B2870" t="str">
        <f t="shared" ca="1" si="221"/>
        <v>temporomandibular joint dysfunction</v>
      </c>
      <c r="C2870">
        <f t="shared" si="224"/>
        <v>159</v>
      </c>
      <c r="D2870" t="str">
        <f t="shared" ca="1" si="222"/>
        <v>Services relating to hinging joints of the jaw</v>
      </c>
      <c r="E2870">
        <f t="shared" ca="1" si="223"/>
        <v>16</v>
      </c>
    </row>
    <row r="2871" spans="1:5" x14ac:dyDescent="0.2">
      <c r="A2871" t="str">
        <f t="shared" ca="1" si="220"/>
        <v>Basic</v>
      </c>
      <c r="B2871" t="str">
        <f t="shared" ca="1" si="221"/>
        <v>basic restorative</v>
      </c>
      <c r="C2871">
        <f t="shared" si="224"/>
        <v>159</v>
      </c>
      <c r="D2871" t="str">
        <f t="shared" ca="1" si="222"/>
        <v>Fillings (amalgam "silver" and composite "white" non-molar)</v>
      </c>
      <c r="E2871">
        <f t="shared" ca="1" si="223"/>
        <v>8</v>
      </c>
    </row>
    <row r="2872" spans="1:5" x14ac:dyDescent="0.2">
      <c r="A2872" t="str">
        <f t="shared" ca="1" si="220"/>
        <v>Orthodontics</v>
      </c>
      <c r="B2872" t="str">
        <f t="shared" ca="1" si="221"/>
        <v>orthodontics</v>
      </c>
      <c r="C2872">
        <f t="shared" si="224"/>
        <v>159</v>
      </c>
      <c r="D2872" t="str">
        <f t="shared" ca="1" si="222"/>
        <v>For eligible dependents to age 19</v>
      </c>
      <c r="E2872">
        <f t="shared" ca="1" si="223"/>
        <v>17</v>
      </c>
    </row>
    <row r="2873" spans="1:5" x14ac:dyDescent="0.2">
      <c r="A2873" t="str">
        <f t="shared" ca="1" si="220"/>
        <v>Basic</v>
      </c>
      <c r="B2873" t="str">
        <f t="shared" ca="1" si="221"/>
        <v>endodontics</v>
      </c>
      <c r="C2873">
        <f t="shared" si="224"/>
        <v>159</v>
      </c>
      <c r="D2873" t="str">
        <f t="shared" ca="1" si="222"/>
        <v>Root canal, pulpal therapy</v>
      </c>
      <c r="E2873">
        <f t="shared" ca="1" si="223"/>
        <v>10</v>
      </c>
    </row>
    <row r="2874" spans="1:5" x14ac:dyDescent="0.2">
      <c r="A2874" t="str">
        <f t="shared" ca="1" si="220"/>
        <v>Basic</v>
      </c>
      <c r="B2874" t="str">
        <f t="shared" ca="1" si="221"/>
        <v>endodontics</v>
      </c>
      <c r="C2874">
        <f t="shared" si="224"/>
        <v>159</v>
      </c>
      <c r="D2874" t="str">
        <f t="shared" ca="1" si="222"/>
        <v>Root canal, pulpal therapy</v>
      </c>
      <c r="E2874">
        <f t="shared" ca="1" si="223"/>
        <v>10</v>
      </c>
    </row>
    <row r="2875" spans="1:5" x14ac:dyDescent="0.2">
      <c r="A2875" t="str">
        <f t="shared" ca="1" si="220"/>
        <v>Diagnostics and Preventative</v>
      </c>
      <c r="B2875" t="str">
        <f t="shared" ca="1" si="221"/>
        <v>Space Maintainers</v>
      </c>
      <c r="C2875">
        <f t="shared" si="224"/>
        <v>159</v>
      </c>
      <c r="D2875">
        <f t="shared" ca="1" si="222"/>
        <v>0</v>
      </c>
      <c r="E2875">
        <f t="shared" ca="1" si="223"/>
        <v>7</v>
      </c>
    </row>
    <row r="2876" spans="1:5" x14ac:dyDescent="0.2">
      <c r="A2876" t="str">
        <f t="shared" ca="1" si="220"/>
        <v>Basic</v>
      </c>
      <c r="B2876" t="str">
        <f t="shared" ca="1" si="221"/>
        <v>non-surgical periodontics</v>
      </c>
      <c r="C2876">
        <f t="shared" si="224"/>
        <v>159</v>
      </c>
      <c r="D2876" t="str">
        <f t="shared" ca="1" si="222"/>
        <v xml:space="preserve">Non-surgical treatment of the gums and supporting structures of the teeth </v>
      </c>
      <c r="E2876">
        <f t="shared" ca="1" si="223"/>
        <v>12</v>
      </c>
    </row>
    <row r="2877" spans="1:5" x14ac:dyDescent="0.2">
      <c r="A2877" t="str">
        <f t="shared" ca="1" si="220"/>
        <v>Diagnostics and Preventative</v>
      </c>
      <c r="B2877" t="str">
        <f t="shared" ca="1" si="221"/>
        <v>Sealants</v>
      </c>
      <c r="C2877">
        <f t="shared" si="224"/>
        <v>159</v>
      </c>
      <c r="D2877">
        <f t="shared" ca="1" si="222"/>
        <v>0</v>
      </c>
      <c r="E2877">
        <f t="shared" ca="1" si="223"/>
        <v>6</v>
      </c>
    </row>
    <row r="2878" spans="1:5" x14ac:dyDescent="0.2">
      <c r="A2878" t="str">
        <f t="shared" ca="1" si="220"/>
        <v>Other</v>
      </c>
      <c r="B2878" t="str">
        <f t="shared" ca="1" si="221"/>
        <v>Implants</v>
      </c>
      <c r="C2878">
        <f t="shared" si="224"/>
        <v>159</v>
      </c>
      <c r="D2878" t="str">
        <f t="shared" ca="1" si="222"/>
        <v>Implant dental work</v>
      </c>
      <c r="E2878">
        <f t="shared" ca="1" si="223"/>
        <v>18</v>
      </c>
    </row>
    <row r="2879" spans="1:5" x14ac:dyDescent="0.2">
      <c r="A2879" t="str">
        <f t="shared" ca="1" si="220"/>
        <v>Diagnostics and Preventative</v>
      </c>
      <c r="B2879" t="str">
        <f t="shared" ca="1" si="221"/>
        <v>Prophylaxis</v>
      </c>
      <c r="C2879">
        <f t="shared" si="224"/>
        <v>159</v>
      </c>
      <c r="D2879">
        <f t="shared" ca="1" si="222"/>
        <v>0</v>
      </c>
      <c r="E2879">
        <f t="shared" ca="1" si="223"/>
        <v>4</v>
      </c>
    </row>
    <row r="2880" spans="1:5" x14ac:dyDescent="0.2">
      <c r="A2880" t="str">
        <f t="shared" ca="1" si="220"/>
        <v>Basic</v>
      </c>
      <c r="B2880" t="str">
        <f t="shared" ca="1" si="221"/>
        <v>general anesthesia</v>
      </c>
      <c r="C2880">
        <f t="shared" si="224"/>
        <v>159</v>
      </c>
      <c r="D2880" t="str">
        <f t="shared" ca="1" si="222"/>
        <v>Covered when used in conjunction with covered oral surgical procedures</v>
      </c>
      <c r="E2880">
        <f t="shared" ca="1" si="223"/>
        <v>13</v>
      </c>
    </row>
    <row r="2881" spans="1:5" x14ac:dyDescent="0.2">
      <c r="A2881" t="str">
        <f t="shared" ca="1" si="220"/>
        <v>Major</v>
      </c>
      <c r="B2881" t="str">
        <f t="shared" ca="1" si="221"/>
        <v>major restorative</v>
      </c>
      <c r="C2881">
        <f t="shared" si="224"/>
        <v>159</v>
      </c>
      <c r="D2881" t="str">
        <f t="shared" ca="1" si="222"/>
        <v>Single crowns, inlays, onlays</v>
      </c>
      <c r="E2881">
        <f t="shared" ca="1" si="223"/>
        <v>14</v>
      </c>
    </row>
    <row r="2882" spans="1:5" x14ac:dyDescent="0.2">
      <c r="A2882" t="str">
        <f t="shared" ref="A2882:A2945" ca="1" si="225">INDEX(services,E2882,1)</f>
        <v>Major</v>
      </c>
      <c r="B2882" t="str">
        <f t="shared" ref="B2882:B2945" ca="1" si="226">INDEX(services,E2882,2)</f>
        <v>major restorative</v>
      </c>
      <c r="C2882">
        <f t="shared" si="224"/>
        <v>160</v>
      </c>
      <c r="D2882" t="str">
        <f t="shared" ref="D2882:D2945" ca="1" si="227">INDEX(services,E2882,3)</f>
        <v>Single crowns, inlays, onlays</v>
      </c>
      <c r="E2882">
        <f t="shared" ref="E2882:E2945" ca="1" si="228">RANDBETWEEN(1,ROWS(services))</f>
        <v>14</v>
      </c>
    </row>
    <row r="2883" spans="1:5" x14ac:dyDescent="0.2">
      <c r="A2883" t="str">
        <f t="shared" ca="1" si="225"/>
        <v>Basic</v>
      </c>
      <c r="B2883" t="str">
        <f t="shared" ca="1" si="226"/>
        <v>basic restorative</v>
      </c>
      <c r="C2883">
        <f t="shared" si="224"/>
        <v>160</v>
      </c>
      <c r="D2883" t="str">
        <f t="shared" ca="1" si="227"/>
        <v>Fillings (amalgam "silver" and composite "white" non-molar)</v>
      </c>
      <c r="E2883">
        <f t="shared" ca="1" si="228"/>
        <v>8</v>
      </c>
    </row>
    <row r="2884" spans="1:5" x14ac:dyDescent="0.2">
      <c r="A2884" t="str">
        <f t="shared" ca="1" si="225"/>
        <v>Other</v>
      </c>
      <c r="B2884" t="str">
        <f t="shared" ca="1" si="226"/>
        <v>Implants</v>
      </c>
      <c r="C2884">
        <f t="shared" ref="C2884:C2947" si="229">IF(MOD(ROW(C2884)-2,18)&lt;&gt;0,C2883,C2883+1)</f>
        <v>160</v>
      </c>
      <c r="D2884" t="str">
        <f t="shared" ca="1" si="227"/>
        <v>Implant dental work</v>
      </c>
      <c r="E2884">
        <f t="shared" ca="1" si="228"/>
        <v>18</v>
      </c>
    </row>
    <row r="2885" spans="1:5" x14ac:dyDescent="0.2">
      <c r="A2885" t="str">
        <f t="shared" ca="1" si="225"/>
        <v>Diagnostics and Preventative</v>
      </c>
      <c r="B2885" t="str">
        <f t="shared" ca="1" si="226"/>
        <v>Prophylaxis</v>
      </c>
      <c r="C2885">
        <f t="shared" si="229"/>
        <v>160</v>
      </c>
      <c r="D2885">
        <f t="shared" ca="1" si="227"/>
        <v>0</v>
      </c>
      <c r="E2885">
        <f t="shared" ca="1" si="228"/>
        <v>4</v>
      </c>
    </row>
    <row r="2886" spans="1:5" x14ac:dyDescent="0.2">
      <c r="A2886" t="str">
        <f t="shared" ca="1" si="225"/>
        <v>Diagnostics and Preventative</v>
      </c>
      <c r="B2886" t="str">
        <f t="shared" ca="1" si="226"/>
        <v>Fluoride treatments</v>
      </c>
      <c r="C2886">
        <f t="shared" si="229"/>
        <v>160</v>
      </c>
      <c r="D2886">
        <f t="shared" ca="1" si="227"/>
        <v>0</v>
      </c>
      <c r="E2886">
        <f t="shared" ca="1" si="228"/>
        <v>5</v>
      </c>
    </row>
    <row r="2887" spans="1:5" x14ac:dyDescent="0.2">
      <c r="A2887" t="str">
        <f t="shared" ca="1" si="225"/>
        <v>Major</v>
      </c>
      <c r="B2887" t="str">
        <f t="shared" ca="1" si="226"/>
        <v>major restorative</v>
      </c>
      <c r="C2887">
        <f t="shared" si="229"/>
        <v>160</v>
      </c>
      <c r="D2887" t="str">
        <f t="shared" ca="1" si="227"/>
        <v>Single crowns, inlays, onlays</v>
      </c>
      <c r="E2887">
        <f t="shared" ca="1" si="228"/>
        <v>14</v>
      </c>
    </row>
    <row r="2888" spans="1:5" x14ac:dyDescent="0.2">
      <c r="A2888" t="str">
        <f t="shared" ca="1" si="225"/>
        <v>Basic</v>
      </c>
      <c r="B2888" t="str">
        <f t="shared" ca="1" si="226"/>
        <v>basic restorative</v>
      </c>
      <c r="C2888">
        <f t="shared" si="229"/>
        <v>160</v>
      </c>
      <c r="D2888" t="str">
        <f t="shared" ca="1" si="227"/>
        <v>Fillings (amalgam "silver" and composite "white" non-molar)</v>
      </c>
      <c r="E2888">
        <f t="shared" ca="1" si="228"/>
        <v>8</v>
      </c>
    </row>
    <row r="2889" spans="1:5" x14ac:dyDescent="0.2">
      <c r="A2889" t="str">
        <f t="shared" ca="1" si="225"/>
        <v>Diagnostics and Preventative</v>
      </c>
      <c r="B2889" t="str">
        <f t="shared" ca="1" si="226"/>
        <v>Sealants</v>
      </c>
      <c r="C2889">
        <f t="shared" si="229"/>
        <v>160</v>
      </c>
      <c r="D2889">
        <f t="shared" ca="1" si="227"/>
        <v>0</v>
      </c>
      <c r="E2889">
        <f t="shared" ca="1" si="228"/>
        <v>6</v>
      </c>
    </row>
    <row r="2890" spans="1:5" x14ac:dyDescent="0.2">
      <c r="A2890" t="str">
        <f t="shared" ca="1" si="225"/>
        <v>Diagnostics and Preventative</v>
      </c>
      <c r="B2890" t="str">
        <f t="shared" ca="1" si="226"/>
        <v>Prophylaxis</v>
      </c>
      <c r="C2890">
        <f t="shared" si="229"/>
        <v>160</v>
      </c>
      <c r="D2890">
        <f t="shared" ca="1" si="227"/>
        <v>0</v>
      </c>
      <c r="E2890">
        <f t="shared" ca="1" si="228"/>
        <v>4</v>
      </c>
    </row>
    <row r="2891" spans="1:5" x14ac:dyDescent="0.2">
      <c r="A2891" t="str">
        <f t="shared" ca="1" si="225"/>
        <v>Diagnostics and Preventative</v>
      </c>
      <c r="B2891" t="str">
        <f t="shared" ca="1" si="226"/>
        <v>Full-mouth x-ray</v>
      </c>
      <c r="C2891">
        <f t="shared" si="229"/>
        <v>160</v>
      </c>
      <c r="D2891">
        <f t="shared" ca="1" si="227"/>
        <v>0</v>
      </c>
      <c r="E2891">
        <f t="shared" ca="1" si="228"/>
        <v>3</v>
      </c>
    </row>
    <row r="2892" spans="1:5" x14ac:dyDescent="0.2">
      <c r="A2892" t="str">
        <f t="shared" ca="1" si="225"/>
        <v>Major</v>
      </c>
      <c r="B2892" t="str">
        <f t="shared" ca="1" si="226"/>
        <v>prosthodontics</v>
      </c>
      <c r="C2892">
        <f t="shared" si="229"/>
        <v>160</v>
      </c>
      <c r="D2892" t="str">
        <f t="shared" ca="1" si="227"/>
        <v>Procedures for replacement of missing teeth by construction or repair of bridges and partial or complete dentures</v>
      </c>
      <c r="E2892">
        <f t="shared" ca="1" si="228"/>
        <v>15</v>
      </c>
    </row>
    <row r="2893" spans="1:5" x14ac:dyDescent="0.2">
      <c r="A2893" t="str">
        <f t="shared" ca="1" si="225"/>
        <v>Basic</v>
      </c>
      <c r="B2893" t="str">
        <f t="shared" ca="1" si="226"/>
        <v>surgical periodontics</v>
      </c>
      <c r="C2893">
        <f t="shared" si="229"/>
        <v>160</v>
      </c>
      <c r="D2893" t="str">
        <f t="shared" ca="1" si="227"/>
        <v>Surgical treatment of the gums and supporting structures of the teeth</v>
      </c>
      <c r="E2893">
        <f t="shared" ca="1" si="228"/>
        <v>11</v>
      </c>
    </row>
    <row r="2894" spans="1:5" x14ac:dyDescent="0.2">
      <c r="A2894" t="str">
        <f t="shared" ca="1" si="225"/>
        <v>Other</v>
      </c>
      <c r="B2894" t="str">
        <f t="shared" ca="1" si="226"/>
        <v>Implants</v>
      </c>
      <c r="C2894">
        <f t="shared" si="229"/>
        <v>160</v>
      </c>
      <c r="D2894" t="str">
        <f t="shared" ca="1" si="227"/>
        <v>Implant dental work</v>
      </c>
      <c r="E2894">
        <f t="shared" ca="1" si="228"/>
        <v>18</v>
      </c>
    </row>
    <row r="2895" spans="1:5" x14ac:dyDescent="0.2">
      <c r="A2895" t="str">
        <f t="shared" ca="1" si="225"/>
        <v>Diagnostics and Preventative</v>
      </c>
      <c r="B2895" t="str">
        <f t="shared" ca="1" si="226"/>
        <v>Prophylaxis</v>
      </c>
      <c r="C2895">
        <f t="shared" si="229"/>
        <v>160</v>
      </c>
      <c r="D2895">
        <f t="shared" ca="1" si="227"/>
        <v>0</v>
      </c>
      <c r="E2895">
        <f t="shared" ca="1" si="228"/>
        <v>4</v>
      </c>
    </row>
    <row r="2896" spans="1:5" x14ac:dyDescent="0.2">
      <c r="A2896" t="str">
        <f t="shared" ca="1" si="225"/>
        <v>Other</v>
      </c>
      <c r="B2896" t="str">
        <f t="shared" ca="1" si="226"/>
        <v>Implants</v>
      </c>
      <c r="C2896">
        <f t="shared" si="229"/>
        <v>160</v>
      </c>
      <c r="D2896" t="str">
        <f t="shared" ca="1" si="227"/>
        <v>Implant dental work</v>
      </c>
      <c r="E2896">
        <f t="shared" ca="1" si="228"/>
        <v>18</v>
      </c>
    </row>
    <row r="2897" spans="1:5" x14ac:dyDescent="0.2">
      <c r="A2897" t="str">
        <f t="shared" ca="1" si="225"/>
        <v>Diagnostics and Preventative</v>
      </c>
      <c r="B2897" t="str">
        <f t="shared" ca="1" si="226"/>
        <v>Space Maintainers</v>
      </c>
      <c r="C2897">
        <f t="shared" si="229"/>
        <v>160</v>
      </c>
      <c r="D2897">
        <f t="shared" ca="1" si="227"/>
        <v>0</v>
      </c>
      <c r="E2897">
        <f t="shared" ca="1" si="228"/>
        <v>7</v>
      </c>
    </row>
    <row r="2898" spans="1:5" x14ac:dyDescent="0.2">
      <c r="A2898" t="str">
        <f t="shared" ca="1" si="225"/>
        <v>Major</v>
      </c>
      <c r="B2898" t="str">
        <f t="shared" ca="1" si="226"/>
        <v>temporomandibular joint dysfunction</v>
      </c>
      <c r="C2898">
        <f t="shared" si="229"/>
        <v>160</v>
      </c>
      <c r="D2898" t="str">
        <f t="shared" ca="1" si="227"/>
        <v>Services relating to hinging joints of the jaw</v>
      </c>
      <c r="E2898">
        <f t="shared" ca="1" si="228"/>
        <v>16</v>
      </c>
    </row>
    <row r="2899" spans="1:5" x14ac:dyDescent="0.2">
      <c r="A2899" t="str">
        <f t="shared" ca="1" si="225"/>
        <v>Diagnostics and Preventative</v>
      </c>
      <c r="B2899" t="str">
        <f t="shared" ca="1" si="226"/>
        <v>Space Maintainers</v>
      </c>
      <c r="C2899">
        <f t="shared" si="229"/>
        <v>160</v>
      </c>
      <c r="D2899">
        <f t="shared" ca="1" si="227"/>
        <v>0</v>
      </c>
      <c r="E2899">
        <f t="shared" ca="1" si="228"/>
        <v>7</v>
      </c>
    </row>
    <row r="2900" spans="1:5" x14ac:dyDescent="0.2">
      <c r="A2900" t="str">
        <f t="shared" ca="1" si="225"/>
        <v>Diagnostics and Preventative</v>
      </c>
      <c r="B2900" t="str">
        <f t="shared" ca="1" si="226"/>
        <v>Full-mouth x-ray</v>
      </c>
      <c r="C2900">
        <f t="shared" si="229"/>
        <v>161</v>
      </c>
      <c r="D2900">
        <f t="shared" ca="1" si="227"/>
        <v>0</v>
      </c>
      <c r="E2900">
        <f t="shared" ca="1" si="228"/>
        <v>3</v>
      </c>
    </row>
    <row r="2901" spans="1:5" x14ac:dyDescent="0.2">
      <c r="A2901" t="str">
        <f t="shared" ca="1" si="225"/>
        <v>Basic</v>
      </c>
      <c r="B2901" t="str">
        <f t="shared" ca="1" si="226"/>
        <v>oral surgery</v>
      </c>
      <c r="C2901">
        <f t="shared" si="229"/>
        <v>161</v>
      </c>
      <c r="D2901" t="str">
        <f t="shared" ca="1" si="227"/>
        <v>Extraction and other surgery procedures, incl. pre- and post-operative care</v>
      </c>
      <c r="E2901">
        <f t="shared" ca="1" si="228"/>
        <v>9</v>
      </c>
    </row>
    <row r="2902" spans="1:5" x14ac:dyDescent="0.2">
      <c r="A2902" t="str">
        <f t="shared" ca="1" si="225"/>
        <v>Basic</v>
      </c>
      <c r="B2902" t="str">
        <f t="shared" ca="1" si="226"/>
        <v>endodontics</v>
      </c>
      <c r="C2902">
        <f t="shared" si="229"/>
        <v>161</v>
      </c>
      <c r="D2902" t="str">
        <f t="shared" ca="1" si="227"/>
        <v>Root canal, pulpal therapy</v>
      </c>
      <c r="E2902">
        <f t="shared" ca="1" si="228"/>
        <v>10</v>
      </c>
    </row>
    <row r="2903" spans="1:5" x14ac:dyDescent="0.2">
      <c r="A2903" t="str">
        <f t="shared" ca="1" si="225"/>
        <v>Basic</v>
      </c>
      <c r="B2903" t="str">
        <f t="shared" ca="1" si="226"/>
        <v>general anesthesia</v>
      </c>
      <c r="C2903">
        <f t="shared" si="229"/>
        <v>161</v>
      </c>
      <c r="D2903" t="str">
        <f t="shared" ca="1" si="227"/>
        <v>Covered when used in conjunction with covered oral surgical procedures</v>
      </c>
      <c r="E2903">
        <f t="shared" ca="1" si="228"/>
        <v>13</v>
      </c>
    </row>
    <row r="2904" spans="1:5" x14ac:dyDescent="0.2">
      <c r="A2904" t="str">
        <f t="shared" ca="1" si="225"/>
        <v>Major</v>
      </c>
      <c r="B2904" t="str">
        <f t="shared" ca="1" si="226"/>
        <v>temporomandibular joint dysfunction</v>
      </c>
      <c r="C2904">
        <f t="shared" si="229"/>
        <v>161</v>
      </c>
      <c r="D2904" t="str">
        <f t="shared" ca="1" si="227"/>
        <v>Services relating to hinging joints of the jaw</v>
      </c>
      <c r="E2904">
        <f t="shared" ca="1" si="228"/>
        <v>16</v>
      </c>
    </row>
    <row r="2905" spans="1:5" x14ac:dyDescent="0.2">
      <c r="A2905" t="str">
        <f t="shared" ca="1" si="225"/>
        <v>Diagnostics and Preventative</v>
      </c>
      <c r="B2905" t="str">
        <f t="shared" ca="1" si="226"/>
        <v>Full-mouth x-ray</v>
      </c>
      <c r="C2905">
        <f t="shared" si="229"/>
        <v>161</v>
      </c>
      <c r="D2905">
        <f t="shared" ca="1" si="227"/>
        <v>0</v>
      </c>
      <c r="E2905">
        <f t="shared" ca="1" si="228"/>
        <v>3</v>
      </c>
    </row>
    <row r="2906" spans="1:5" x14ac:dyDescent="0.2">
      <c r="A2906" t="str">
        <f t="shared" ca="1" si="225"/>
        <v>Diagnostics and Preventative</v>
      </c>
      <c r="B2906" t="str">
        <f t="shared" ca="1" si="226"/>
        <v>Full-mouth x-ray</v>
      </c>
      <c r="C2906">
        <f t="shared" si="229"/>
        <v>161</v>
      </c>
      <c r="D2906">
        <f t="shared" ca="1" si="227"/>
        <v>0</v>
      </c>
      <c r="E2906">
        <f t="shared" ca="1" si="228"/>
        <v>3</v>
      </c>
    </row>
    <row r="2907" spans="1:5" x14ac:dyDescent="0.2">
      <c r="A2907" t="str">
        <f t="shared" ca="1" si="225"/>
        <v>Diagnostics and Preventative</v>
      </c>
      <c r="B2907" t="str">
        <f t="shared" ca="1" si="226"/>
        <v>Periodic Exams</v>
      </c>
      <c r="C2907">
        <f t="shared" si="229"/>
        <v>161</v>
      </c>
      <c r="D2907">
        <f t="shared" ca="1" si="227"/>
        <v>0</v>
      </c>
      <c r="E2907">
        <f t="shared" ca="1" si="228"/>
        <v>1</v>
      </c>
    </row>
    <row r="2908" spans="1:5" x14ac:dyDescent="0.2">
      <c r="A2908" t="str">
        <f t="shared" ca="1" si="225"/>
        <v>Diagnostics and Preventative</v>
      </c>
      <c r="B2908" t="str">
        <f t="shared" ca="1" si="226"/>
        <v>Prophylaxis</v>
      </c>
      <c r="C2908">
        <f t="shared" si="229"/>
        <v>161</v>
      </c>
      <c r="D2908">
        <f t="shared" ca="1" si="227"/>
        <v>0</v>
      </c>
      <c r="E2908">
        <f t="shared" ca="1" si="228"/>
        <v>4</v>
      </c>
    </row>
    <row r="2909" spans="1:5" x14ac:dyDescent="0.2">
      <c r="A2909" t="str">
        <f t="shared" ca="1" si="225"/>
        <v>Basic</v>
      </c>
      <c r="B2909" t="str">
        <f t="shared" ca="1" si="226"/>
        <v>general anesthesia</v>
      </c>
      <c r="C2909">
        <f t="shared" si="229"/>
        <v>161</v>
      </c>
      <c r="D2909" t="str">
        <f t="shared" ca="1" si="227"/>
        <v>Covered when used in conjunction with covered oral surgical procedures</v>
      </c>
      <c r="E2909">
        <f t="shared" ca="1" si="228"/>
        <v>13</v>
      </c>
    </row>
    <row r="2910" spans="1:5" x14ac:dyDescent="0.2">
      <c r="A2910" t="str">
        <f t="shared" ca="1" si="225"/>
        <v>Major</v>
      </c>
      <c r="B2910" t="str">
        <f t="shared" ca="1" si="226"/>
        <v>temporomandibular joint dysfunction</v>
      </c>
      <c r="C2910">
        <f t="shared" si="229"/>
        <v>161</v>
      </c>
      <c r="D2910" t="str">
        <f t="shared" ca="1" si="227"/>
        <v>Services relating to hinging joints of the jaw</v>
      </c>
      <c r="E2910">
        <f t="shared" ca="1" si="228"/>
        <v>16</v>
      </c>
    </row>
    <row r="2911" spans="1:5" x14ac:dyDescent="0.2">
      <c r="A2911" t="str">
        <f t="shared" ca="1" si="225"/>
        <v>Diagnostics and Preventative</v>
      </c>
      <c r="B2911" t="str">
        <f t="shared" ca="1" si="226"/>
        <v>Full-mouth x-ray</v>
      </c>
      <c r="C2911">
        <f t="shared" si="229"/>
        <v>161</v>
      </c>
      <c r="D2911">
        <f t="shared" ca="1" si="227"/>
        <v>0</v>
      </c>
      <c r="E2911">
        <f t="shared" ca="1" si="228"/>
        <v>3</v>
      </c>
    </row>
    <row r="2912" spans="1:5" x14ac:dyDescent="0.2">
      <c r="A2912" t="str">
        <f t="shared" ca="1" si="225"/>
        <v>Basic</v>
      </c>
      <c r="B2912" t="str">
        <f t="shared" ca="1" si="226"/>
        <v>surgical periodontics</v>
      </c>
      <c r="C2912">
        <f t="shared" si="229"/>
        <v>161</v>
      </c>
      <c r="D2912" t="str">
        <f t="shared" ca="1" si="227"/>
        <v>Surgical treatment of the gums and supporting structures of the teeth</v>
      </c>
      <c r="E2912">
        <f t="shared" ca="1" si="228"/>
        <v>11</v>
      </c>
    </row>
    <row r="2913" spans="1:5" x14ac:dyDescent="0.2">
      <c r="A2913" t="str">
        <f t="shared" ca="1" si="225"/>
        <v>Basic</v>
      </c>
      <c r="B2913" t="str">
        <f t="shared" ca="1" si="226"/>
        <v>basic restorative</v>
      </c>
      <c r="C2913">
        <f t="shared" si="229"/>
        <v>161</v>
      </c>
      <c r="D2913" t="str">
        <f t="shared" ca="1" si="227"/>
        <v>Fillings (amalgam "silver" and composite "white" non-molar)</v>
      </c>
      <c r="E2913">
        <f t="shared" ca="1" si="228"/>
        <v>8</v>
      </c>
    </row>
    <row r="2914" spans="1:5" x14ac:dyDescent="0.2">
      <c r="A2914" t="str">
        <f t="shared" ca="1" si="225"/>
        <v>Basic</v>
      </c>
      <c r="B2914" t="str">
        <f t="shared" ca="1" si="226"/>
        <v>non-surgical periodontics</v>
      </c>
      <c r="C2914">
        <f t="shared" si="229"/>
        <v>161</v>
      </c>
      <c r="D2914" t="str">
        <f t="shared" ca="1" si="227"/>
        <v xml:space="preserve">Non-surgical treatment of the gums and supporting structures of the teeth </v>
      </c>
      <c r="E2914">
        <f t="shared" ca="1" si="228"/>
        <v>12</v>
      </c>
    </row>
    <row r="2915" spans="1:5" x14ac:dyDescent="0.2">
      <c r="A2915" t="str">
        <f t="shared" ca="1" si="225"/>
        <v>Major</v>
      </c>
      <c r="B2915" t="str">
        <f t="shared" ca="1" si="226"/>
        <v>major restorative</v>
      </c>
      <c r="C2915">
        <f t="shared" si="229"/>
        <v>161</v>
      </c>
      <c r="D2915" t="str">
        <f t="shared" ca="1" si="227"/>
        <v>Single crowns, inlays, onlays</v>
      </c>
      <c r="E2915">
        <f t="shared" ca="1" si="228"/>
        <v>14</v>
      </c>
    </row>
    <row r="2916" spans="1:5" x14ac:dyDescent="0.2">
      <c r="A2916" t="str">
        <f t="shared" ca="1" si="225"/>
        <v>Diagnostics and Preventative</v>
      </c>
      <c r="B2916" t="str">
        <f t="shared" ca="1" si="226"/>
        <v>Space Maintainers</v>
      </c>
      <c r="C2916">
        <f t="shared" si="229"/>
        <v>161</v>
      </c>
      <c r="D2916">
        <f t="shared" ca="1" si="227"/>
        <v>0</v>
      </c>
      <c r="E2916">
        <f t="shared" ca="1" si="228"/>
        <v>7</v>
      </c>
    </row>
    <row r="2917" spans="1:5" x14ac:dyDescent="0.2">
      <c r="A2917" t="str">
        <f t="shared" ca="1" si="225"/>
        <v>Major</v>
      </c>
      <c r="B2917" t="str">
        <f t="shared" ca="1" si="226"/>
        <v>prosthodontics</v>
      </c>
      <c r="C2917">
        <f t="shared" si="229"/>
        <v>161</v>
      </c>
      <c r="D2917" t="str">
        <f t="shared" ca="1" si="227"/>
        <v>Procedures for replacement of missing teeth by construction or repair of bridges and partial or complete dentures</v>
      </c>
      <c r="E2917">
        <f t="shared" ca="1" si="228"/>
        <v>15</v>
      </c>
    </row>
    <row r="2918" spans="1:5" x14ac:dyDescent="0.2">
      <c r="A2918" t="str">
        <f t="shared" ca="1" si="225"/>
        <v>Diagnostics and Preventative</v>
      </c>
      <c r="B2918" t="str">
        <f t="shared" ca="1" si="226"/>
        <v>Bitewing x-rays</v>
      </c>
      <c r="C2918">
        <f t="shared" si="229"/>
        <v>162</v>
      </c>
      <c r="D2918">
        <f t="shared" ca="1" si="227"/>
        <v>0</v>
      </c>
      <c r="E2918">
        <f t="shared" ca="1" si="228"/>
        <v>2</v>
      </c>
    </row>
    <row r="2919" spans="1:5" x14ac:dyDescent="0.2">
      <c r="A2919" t="str">
        <f t="shared" ca="1" si="225"/>
        <v>Diagnostics and Preventative</v>
      </c>
      <c r="B2919" t="str">
        <f t="shared" ca="1" si="226"/>
        <v>Full-mouth x-ray</v>
      </c>
      <c r="C2919">
        <f t="shared" si="229"/>
        <v>162</v>
      </c>
      <c r="D2919">
        <f t="shared" ca="1" si="227"/>
        <v>0</v>
      </c>
      <c r="E2919">
        <f t="shared" ca="1" si="228"/>
        <v>3</v>
      </c>
    </row>
    <row r="2920" spans="1:5" x14ac:dyDescent="0.2">
      <c r="A2920" t="str">
        <f t="shared" ca="1" si="225"/>
        <v>Basic</v>
      </c>
      <c r="B2920" t="str">
        <f t="shared" ca="1" si="226"/>
        <v>non-surgical periodontics</v>
      </c>
      <c r="C2920">
        <f t="shared" si="229"/>
        <v>162</v>
      </c>
      <c r="D2920" t="str">
        <f t="shared" ca="1" si="227"/>
        <v xml:space="preserve">Non-surgical treatment of the gums and supporting structures of the teeth </v>
      </c>
      <c r="E2920">
        <f t="shared" ca="1" si="228"/>
        <v>12</v>
      </c>
    </row>
    <row r="2921" spans="1:5" x14ac:dyDescent="0.2">
      <c r="A2921" t="str">
        <f t="shared" ca="1" si="225"/>
        <v>Diagnostics and Preventative</v>
      </c>
      <c r="B2921" t="str">
        <f t="shared" ca="1" si="226"/>
        <v>Space Maintainers</v>
      </c>
      <c r="C2921">
        <f t="shared" si="229"/>
        <v>162</v>
      </c>
      <c r="D2921">
        <f t="shared" ca="1" si="227"/>
        <v>0</v>
      </c>
      <c r="E2921">
        <f t="shared" ca="1" si="228"/>
        <v>7</v>
      </c>
    </row>
    <row r="2922" spans="1:5" x14ac:dyDescent="0.2">
      <c r="A2922" t="str">
        <f t="shared" ca="1" si="225"/>
        <v>Basic</v>
      </c>
      <c r="B2922" t="str">
        <f t="shared" ca="1" si="226"/>
        <v>oral surgery</v>
      </c>
      <c r="C2922">
        <f t="shared" si="229"/>
        <v>162</v>
      </c>
      <c r="D2922" t="str">
        <f t="shared" ca="1" si="227"/>
        <v>Extraction and other surgery procedures, incl. pre- and post-operative care</v>
      </c>
      <c r="E2922">
        <f t="shared" ca="1" si="228"/>
        <v>9</v>
      </c>
    </row>
    <row r="2923" spans="1:5" x14ac:dyDescent="0.2">
      <c r="A2923" t="str">
        <f t="shared" ca="1" si="225"/>
        <v>Major</v>
      </c>
      <c r="B2923" t="str">
        <f t="shared" ca="1" si="226"/>
        <v>temporomandibular joint dysfunction</v>
      </c>
      <c r="C2923">
        <f t="shared" si="229"/>
        <v>162</v>
      </c>
      <c r="D2923" t="str">
        <f t="shared" ca="1" si="227"/>
        <v>Services relating to hinging joints of the jaw</v>
      </c>
      <c r="E2923">
        <f t="shared" ca="1" si="228"/>
        <v>16</v>
      </c>
    </row>
    <row r="2924" spans="1:5" x14ac:dyDescent="0.2">
      <c r="A2924" t="str">
        <f t="shared" ca="1" si="225"/>
        <v>Basic</v>
      </c>
      <c r="B2924" t="str">
        <f t="shared" ca="1" si="226"/>
        <v>general anesthesia</v>
      </c>
      <c r="C2924">
        <f t="shared" si="229"/>
        <v>162</v>
      </c>
      <c r="D2924" t="str">
        <f t="shared" ca="1" si="227"/>
        <v>Covered when used in conjunction with covered oral surgical procedures</v>
      </c>
      <c r="E2924">
        <f t="shared" ca="1" si="228"/>
        <v>13</v>
      </c>
    </row>
    <row r="2925" spans="1:5" x14ac:dyDescent="0.2">
      <c r="A2925" t="str">
        <f t="shared" ca="1" si="225"/>
        <v>Other</v>
      </c>
      <c r="B2925" t="str">
        <f t="shared" ca="1" si="226"/>
        <v>Implants</v>
      </c>
      <c r="C2925">
        <f t="shared" si="229"/>
        <v>162</v>
      </c>
      <c r="D2925" t="str">
        <f t="shared" ca="1" si="227"/>
        <v>Implant dental work</v>
      </c>
      <c r="E2925">
        <f t="shared" ca="1" si="228"/>
        <v>18</v>
      </c>
    </row>
    <row r="2926" spans="1:5" x14ac:dyDescent="0.2">
      <c r="A2926" t="str">
        <f t="shared" ca="1" si="225"/>
        <v>Basic</v>
      </c>
      <c r="B2926" t="str">
        <f t="shared" ca="1" si="226"/>
        <v>general anesthesia</v>
      </c>
      <c r="C2926">
        <f t="shared" si="229"/>
        <v>162</v>
      </c>
      <c r="D2926" t="str">
        <f t="shared" ca="1" si="227"/>
        <v>Covered when used in conjunction with covered oral surgical procedures</v>
      </c>
      <c r="E2926">
        <f t="shared" ca="1" si="228"/>
        <v>13</v>
      </c>
    </row>
    <row r="2927" spans="1:5" x14ac:dyDescent="0.2">
      <c r="A2927" t="str">
        <f t="shared" ca="1" si="225"/>
        <v>Diagnostics and Preventative</v>
      </c>
      <c r="B2927" t="str">
        <f t="shared" ca="1" si="226"/>
        <v>Space Maintainers</v>
      </c>
      <c r="C2927">
        <f t="shared" si="229"/>
        <v>162</v>
      </c>
      <c r="D2927">
        <f t="shared" ca="1" si="227"/>
        <v>0</v>
      </c>
      <c r="E2927">
        <f t="shared" ca="1" si="228"/>
        <v>7</v>
      </c>
    </row>
    <row r="2928" spans="1:5" x14ac:dyDescent="0.2">
      <c r="A2928" t="str">
        <f t="shared" ca="1" si="225"/>
        <v>Diagnostics and Preventative</v>
      </c>
      <c r="B2928" t="str">
        <f t="shared" ca="1" si="226"/>
        <v>Bitewing x-rays</v>
      </c>
      <c r="C2928">
        <f t="shared" si="229"/>
        <v>162</v>
      </c>
      <c r="D2928">
        <f t="shared" ca="1" si="227"/>
        <v>0</v>
      </c>
      <c r="E2928">
        <f t="shared" ca="1" si="228"/>
        <v>2</v>
      </c>
    </row>
    <row r="2929" spans="1:5" x14ac:dyDescent="0.2">
      <c r="A2929" t="str">
        <f t="shared" ca="1" si="225"/>
        <v>Basic</v>
      </c>
      <c r="B2929" t="str">
        <f t="shared" ca="1" si="226"/>
        <v>non-surgical periodontics</v>
      </c>
      <c r="C2929">
        <f t="shared" si="229"/>
        <v>162</v>
      </c>
      <c r="D2929" t="str">
        <f t="shared" ca="1" si="227"/>
        <v xml:space="preserve">Non-surgical treatment of the gums and supporting structures of the teeth </v>
      </c>
      <c r="E2929">
        <f t="shared" ca="1" si="228"/>
        <v>12</v>
      </c>
    </row>
    <row r="2930" spans="1:5" x14ac:dyDescent="0.2">
      <c r="A2930" t="str">
        <f t="shared" ca="1" si="225"/>
        <v>Basic</v>
      </c>
      <c r="B2930" t="str">
        <f t="shared" ca="1" si="226"/>
        <v>endodontics</v>
      </c>
      <c r="C2930">
        <f t="shared" si="229"/>
        <v>162</v>
      </c>
      <c r="D2930" t="str">
        <f t="shared" ca="1" si="227"/>
        <v>Root canal, pulpal therapy</v>
      </c>
      <c r="E2930">
        <f t="shared" ca="1" si="228"/>
        <v>10</v>
      </c>
    </row>
    <row r="2931" spans="1:5" x14ac:dyDescent="0.2">
      <c r="A2931" t="str">
        <f t="shared" ca="1" si="225"/>
        <v>Major</v>
      </c>
      <c r="B2931" t="str">
        <f t="shared" ca="1" si="226"/>
        <v>major restorative</v>
      </c>
      <c r="C2931">
        <f t="shared" si="229"/>
        <v>162</v>
      </c>
      <c r="D2931" t="str">
        <f t="shared" ca="1" si="227"/>
        <v>Single crowns, inlays, onlays</v>
      </c>
      <c r="E2931">
        <f t="shared" ca="1" si="228"/>
        <v>14</v>
      </c>
    </row>
    <row r="2932" spans="1:5" x14ac:dyDescent="0.2">
      <c r="A2932" t="str">
        <f t="shared" ca="1" si="225"/>
        <v>Basic</v>
      </c>
      <c r="B2932" t="str">
        <f t="shared" ca="1" si="226"/>
        <v>general anesthesia</v>
      </c>
      <c r="C2932">
        <f t="shared" si="229"/>
        <v>162</v>
      </c>
      <c r="D2932" t="str">
        <f t="shared" ca="1" si="227"/>
        <v>Covered when used in conjunction with covered oral surgical procedures</v>
      </c>
      <c r="E2932">
        <f t="shared" ca="1" si="228"/>
        <v>13</v>
      </c>
    </row>
    <row r="2933" spans="1:5" x14ac:dyDescent="0.2">
      <c r="A2933" t="str">
        <f t="shared" ca="1" si="225"/>
        <v>Major</v>
      </c>
      <c r="B2933" t="str">
        <f t="shared" ca="1" si="226"/>
        <v>prosthodontics</v>
      </c>
      <c r="C2933">
        <f t="shared" si="229"/>
        <v>162</v>
      </c>
      <c r="D2933" t="str">
        <f t="shared" ca="1" si="227"/>
        <v>Procedures for replacement of missing teeth by construction or repair of bridges and partial or complete dentures</v>
      </c>
      <c r="E2933">
        <f t="shared" ca="1" si="228"/>
        <v>15</v>
      </c>
    </row>
    <row r="2934" spans="1:5" x14ac:dyDescent="0.2">
      <c r="A2934" t="str">
        <f t="shared" ca="1" si="225"/>
        <v>Basic</v>
      </c>
      <c r="B2934" t="str">
        <f t="shared" ca="1" si="226"/>
        <v>endodontics</v>
      </c>
      <c r="C2934">
        <f t="shared" si="229"/>
        <v>162</v>
      </c>
      <c r="D2934" t="str">
        <f t="shared" ca="1" si="227"/>
        <v>Root canal, pulpal therapy</v>
      </c>
      <c r="E2934">
        <f t="shared" ca="1" si="228"/>
        <v>10</v>
      </c>
    </row>
    <row r="2935" spans="1:5" x14ac:dyDescent="0.2">
      <c r="A2935" t="str">
        <f t="shared" ca="1" si="225"/>
        <v>Basic</v>
      </c>
      <c r="B2935" t="str">
        <f t="shared" ca="1" si="226"/>
        <v>general anesthesia</v>
      </c>
      <c r="C2935">
        <f t="shared" si="229"/>
        <v>162</v>
      </c>
      <c r="D2935" t="str">
        <f t="shared" ca="1" si="227"/>
        <v>Covered when used in conjunction with covered oral surgical procedures</v>
      </c>
      <c r="E2935">
        <f t="shared" ca="1" si="228"/>
        <v>13</v>
      </c>
    </row>
    <row r="2936" spans="1:5" x14ac:dyDescent="0.2">
      <c r="A2936" t="str">
        <f t="shared" ca="1" si="225"/>
        <v>Major</v>
      </c>
      <c r="B2936" t="str">
        <f t="shared" ca="1" si="226"/>
        <v>temporomandibular joint dysfunction</v>
      </c>
      <c r="C2936">
        <f t="shared" si="229"/>
        <v>163</v>
      </c>
      <c r="D2936" t="str">
        <f t="shared" ca="1" si="227"/>
        <v>Services relating to hinging joints of the jaw</v>
      </c>
      <c r="E2936">
        <f t="shared" ca="1" si="228"/>
        <v>16</v>
      </c>
    </row>
    <row r="2937" spans="1:5" x14ac:dyDescent="0.2">
      <c r="A2937" t="str">
        <f t="shared" ca="1" si="225"/>
        <v>Orthodontics</v>
      </c>
      <c r="B2937" t="str">
        <f t="shared" ca="1" si="226"/>
        <v>orthodontics</v>
      </c>
      <c r="C2937">
        <f t="shared" si="229"/>
        <v>163</v>
      </c>
      <c r="D2937" t="str">
        <f t="shared" ca="1" si="227"/>
        <v>For eligible dependents to age 19</v>
      </c>
      <c r="E2937">
        <f t="shared" ca="1" si="228"/>
        <v>17</v>
      </c>
    </row>
    <row r="2938" spans="1:5" x14ac:dyDescent="0.2">
      <c r="A2938" t="str">
        <f t="shared" ca="1" si="225"/>
        <v>Basic</v>
      </c>
      <c r="B2938" t="str">
        <f t="shared" ca="1" si="226"/>
        <v>surgical periodontics</v>
      </c>
      <c r="C2938">
        <f t="shared" si="229"/>
        <v>163</v>
      </c>
      <c r="D2938" t="str">
        <f t="shared" ca="1" si="227"/>
        <v>Surgical treatment of the gums and supporting structures of the teeth</v>
      </c>
      <c r="E2938">
        <f t="shared" ca="1" si="228"/>
        <v>11</v>
      </c>
    </row>
    <row r="2939" spans="1:5" x14ac:dyDescent="0.2">
      <c r="A2939" t="str">
        <f t="shared" ca="1" si="225"/>
        <v>Diagnostics and Preventative</v>
      </c>
      <c r="B2939" t="str">
        <f t="shared" ca="1" si="226"/>
        <v>Full-mouth x-ray</v>
      </c>
      <c r="C2939">
        <f t="shared" si="229"/>
        <v>163</v>
      </c>
      <c r="D2939">
        <f t="shared" ca="1" si="227"/>
        <v>0</v>
      </c>
      <c r="E2939">
        <f t="shared" ca="1" si="228"/>
        <v>3</v>
      </c>
    </row>
    <row r="2940" spans="1:5" x14ac:dyDescent="0.2">
      <c r="A2940" t="str">
        <f t="shared" ca="1" si="225"/>
        <v>Major</v>
      </c>
      <c r="B2940" t="str">
        <f t="shared" ca="1" si="226"/>
        <v>temporomandibular joint dysfunction</v>
      </c>
      <c r="C2940">
        <f t="shared" si="229"/>
        <v>163</v>
      </c>
      <c r="D2940" t="str">
        <f t="shared" ca="1" si="227"/>
        <v>Services relating to hinging joints of the jaw</v>
      </c>
      <c r="E2940">
        <f t="shared" ca="1" si="228"/>
        <v>16</v>
      </c>
    </row>
    <row r="2941" spans="1:5" x14ac:dyDescent="0.2">
      <c r="A2941" t="str">
        <f t="shared" ca="1" si="225"/>
        <v>Major</v>
      </c>
      <c r="B2941" t="str">
        <f t="shared" ca="1" si="226"/>
        <v>major restorative</v>
      </c>
      <c r="C2941">
        <f t="shared" si="229"/>
        <v>163</v>
      </c>
      <c r="D2941" t="str">
        <f t="shared" ca="1" si="227"/>
        <v>Single crowns, inlays, onlays</v>
      </c>
      <c r="E2941">
        <f t="shared" ca="1" si="228"/>
        <v>14</v>
      </c>
    </row>
    <row r="2942" spans="1:5" x14ac:dyDescent="0.2">
      <c r="A2942" t="str">
        <f t="shared" ca="1" si="225"/>
        <v>Major</v>
      </c>
      <c r="B2942" t="str">
        <f t="shared" ca="1" si="226"/>
        <v>prosthodontics</v>
      </c>
      <c r="C2942">
        <f t="shared" si="229"/>
        <v>163</v>
      </c>
      <c r="D2942" t="str">
        <f t="shared" ca="1" si="227"/>
        <v>Procedures for replacement of missing teeth by construction or repair of bridges and partial or complete dentures</v>
      </c>
      <c r="E2942">
        <f t="shared" ca="1" si="228"/>
        <v>15</v>
      </c>
    </row>
    <row r="2943" spans="1:5" x14ac:dyDescent="0.2">
      <c r="A2943" t="str">
        <f t="shared" ca="1" si="225"/>
        <v>Diagnostics and Preventative</v>
      </c>
      <c r="B2943" t="str">
        <f t="shared" ca="1" si="226"/>
        <v>Space Maintainers</v>
      </c>
      <c r="C2943">
        <f t="shared" si="229"/>
        <v>163</v>
      </c>
      <c r="D2943">
        <f t="shared" ca="1" si="227"/>
        <v>0</v>
      </c>
      <c r="E2943">
        <f t="shared" ca="1" si="228"/>
        <v>7</v>
      </c>
    </row>
    <row r="2944" spans="1:5" x14ac:dyDescent="0.2">
      <c r="A2944" t="str">
        <f t="shared" ca="1" si="225"/>
        <v>Other</v>
      </c>
      <c r="B2944" t="str">
        <f t="shared" ca="1" si="226"/>
        <v>Implants</v>
      </c>
      <c r="C2944">
        <f t="shared" si="229"/>
        <v>163</v>
      </c>
      <c r="D2944" t="str">
        <f t="shared" ca="1" si="227"/>
        <v>Implant dental work</v>
      </c>
      <c r="E2944">
        <f t="shared" ca="1" si="228"/>
        <v>18</v>
      </c>
    </row>
    <row r="2945" spans="1:5" x14ac:dyDescent="0.2">
      <c r="A2945" t="str">
        <f t="shared" ca="1" si="225"/>
        <v>Diagnostics and Preventative</v>
      </c>
      <c r="B2945" t="str">
        <f t="shared" ca="1" si="226"/>
        <v>Periodic Exams</v>
      </c>
      <c r="C2945">
        <f t="shared" si="229"/>
        <v>163</v>
      </c>
      <c r="D2945">
        <f t="shared" ca="1" si="227"/>
        <v>0</v>
      </c>
      <c r="E2945">
        <f t="shared" ca="1" si="228"/>
        <v>1</v>
      </c>
    </row>
    <row r="2946" spans="1:5" x14ac:dyDescent="0.2">
      <c r="A2946" t="str">
        <f t="shared" ref="A2946:A3009" ca="1" si="230">INDEX(services,E2946,1)</f>
        <v>Diagnostics and Preventative</v>
      </c>
      <c r="B2946" t="str">
        <f t="shared" ref="B2946:B3009" ca="1" si="231">INDEX(services,E2946,2)</f>
        <v>Space Maintainers</v>
      </c>
      <c r="C2946">
        <f t="shared" si="229"/>
        <v>163</v>
      </c>
      <c r="D2946">
        <f t="shared" ref="D2946:D3009" ca="1" si="232">INDEX(services,E2946,3)</f>
        <v>0</v>
      </c>
      <c r="E2946">
        <f t="shared" ref="E2946:E3009" ca="1" si="233">RANDBETWEEN(1,ROWS(services))</f>
        <v>7</v>
      </c>
    </row>
    <row r="2947" spans="1:5" x14ac:dyDescent="0.2">
      <c r="A2947" t="str">
        <f t="shared" ca="1" si="230"/>
        <v>Diagnostics and Preventative</v>
      </c>
      <c r="B2947" t="str">
        <f t="shared" ca="1" si="231"/>
        <v>Full-mouth x-ray</v>
      </c>
      <c r="C2947">
        <f t="shared" si="229"/>
        <v>163</v>
      </c>
      <c r="D2947">
        <f t="shared" ca="1" si="232"/>
        <v>0</v>
      </c>
      <c r="E2947">
        <f t="shared" ca="1" si="233"/>
        <v>3</v>
      </c>
    </row>
    <row r="2948" spans="1:5" x14ac:dyDescent="0.2">
      <c r="A2948" t="str">
        <f t="shared" ca="1" si="230"/>
        <v>Diagnostics and Preventative</v>
      </c>
      <c r="B2948" t="str">
        <f t="shared" ca="1" si="231"/>
        <v>Space Maintainers</v>
      </c>
      <c r="C2948">
        <f t="shared" ref="C2948:C3011" si="234">IF(MOD(ROW(C2948)-2,18)&lt;&gt;0,C2947,C2947+1)</f>
        <v>163</v>
      </c>
      <c r="D2948">
        <f t="shared" ca="1" si="232"/>
        <v>0</v>
      </c>
      <c r="E2948">
        <f t="shared" ca="1" si="233"/>
        <v>7</v>
      </c>
    </row>
    <row r="2949" spans="1:5" x14ac:dyDescent="0.2">
      <c r="A2949" t="str">
        <f t="shared" ca="1" si="230"/>
        <v>Diagnostics and Preventative</v>
      </c>
      <c r="B2949" t="str">
        <f t="shared" ca="1" si="231"/>
        <v>Full-mouth x-ray</v>
      </c>
      <c r="C2949">
        <f t="shared" si="234"/>
        <v>163</v>
      </c>
      <c r="D2949">
        <f t="shared" ca="1" si="232"/>
        <v>0</v>
      </c>
      <c r="E2949">
        <f t="shared" ca="1" si="233"/>
        <v>3</v>
      </c>
    </row>
    <row r="2950" spans="1:5" x14ac:dyDescent="0.2">
      <c r="A2950" t="str">
        <f t="shared" ca="1" si="230"/>
        <v>Basic</v>
      </c>
      <c r="B2950" t="str">
        <f t="shared" ca="1" si="231"/>
        <v>general anesthesia</v>
      </c>
      <c r="C2950">
        <f t="shared" si="234"/>
        <v>163</v>
      </c>
      <c r="D2950" t="str">
        <f t="shared" ca="1" si="232"/>
        <v>Covered when used in conjunction with covered oral surgical procedures</v>
      </c>
      <c r="E2950">
        <f t="shared" ca="1" si="233"/>
        <v>13</v>
      </c>
    </row>
    <row r="2951" spans="1:5" x14ac:dyDescent="0.2">
      <c r="A2951" t="str">
        <f t="shared" ca="1" si="230"/>
        <v>Major</v>
      </c>
      <c r="B2951" t="str">
        <f t="shared" ca="1" si="231"/>
        <v>prosthodontics</v>
      </c>
      <c r="C2951">
        <f t="shared" si="234"/>
        <v>163</v>
      </c>
      <c r="D2951" t="str">
        <f t="shared" ca="1" si="232"/>
        <v>Procedures for replacement of missing teeth by construction or repair of bridges and partial or complete dentures</v>
      </c>
      <c r="E2951">
        <f t="shared" ca="1" si="233"/>
        <v>15</v>
      </c>
    </row>
    <row r="2952" spans="1:5" x14ac:dyDescent="0.2">
      <c r="A2952" t="str">
        <f t="shared" ca="1" si="230"/>
        <v>Other</v>
      </c>
      <c r="B2952" t="str">
        <f t="shared" ca="1" si="231"/>
        <v>Implants</v>
      </c>
      <c r="C2952">
        <f t="shared" si="234"/>
        <v>163</v>
      </c>
      <c r="D2952" t="str">
        <f t="shared" ca="1" si="232"/>
        <v>Implant dental work</v>
      </c>
      <c r="E2952">
        <f t="shared" ca="1" si="233"/>
        <v>18</v>
      </c>
    </row>
    <row r="2953" spans="1:5" x14ac:dyDescent="0.2">
      <c r="A2953" t="str">
        <f t="shared" ca="1" si="230"/>
        <v>Major</v>
      </c>
      <c r="B2953" t="str">
        <f t="shared" ca="1" si="231"/>
        <v>major restorative</v>
      </c>
      <c r="C2953">
        <f t="shared" si="234"/>
        <v>163</v>
      </c>
      <c r="D2953" t="str">
        <f t="shared" ca="1" si="232"/>
        <v>Single crowns, inlays, onlays</v>
      </c>
      <c r="E2953">
        <f t="shared" ca="1" si="233"/>
        <v>14</v>
      </c>
    </row>
    <row r="2954" spans="1:5" x14ac:dyDescent="0.2">
      <c r="A2954" t="str">
        <f t="shared" ca="1" si="230"/>
        <v>Diagnostics and Preventative</v>
      </c>
      <c r="B2954" t="str">
        <f t="shared" ca="1" si="231"/>
        <v>Periodic Exams</v>
      </c>
      <c r="C2954">
        <f t="shared" si="234"/>
        <v>164</v>
      </c>
      <c r="D2954">
        <f t="shared" ca="1" si="232"/>
        <v>0</v>
      </c>
      <c r="E2954">
        <f t="shared" ca="1" si="233"/>
        <v>1</v>
      </c>
    </row>
    <row r="2955" spans="1:5" x14ac:dyDescent="0.2">
      <c r="A2955" t="str">
        <f t="shared" ca="1" si="230"/>
        <v>Basic</v>
      </c>
      <c r="B2955" t="str">
        <f t="shared" ca="1" si="231"/>
        <v>surgical periodontics</v>
      </c>
      <c r="C2955">
        <f t="shared" si="234"/>
        <v>164</v>
      </c>
      <c r="D2955" t="str">
        <f t="shared" ca="1" si="232"/>
        <v>Surgical treatment of the gums and supporting structures of the teeth</v>
      </c>
      <c r="E2955">
        <f t="shared" ca="1" si="233"/>
        <v>11</v>
      </c>
    </row>
    <row r="2956" spans="1:5" x14ac:dyDescent="0.2">
      <c r="A2956" t="str">
        <f t="shared" ca="1" si="230"/>
        <v>Basic</v>
      </c>
      <c r="B2956" t="str">
        <f t="shared" ca="1" si="231"/>
        <v>basic restorative</v>
      </c>
      <c r="C2956">
        <f t="shared" si="234"/>
        <v>164</v>
      </c>
      <c r="D2956" t="str">
        <f t="shared" ca="1" si="232"/>
        <v>Fillings (amalgam "silver" and composite "white" non-molar)</v>
      </c>
      <c r="E2956">
        <f t="shared" ca="1" si="233"/>
        <v>8</v>
      </c>
    </row>
    <row r="2957" spans="1:5" x14ac:dyDescent="0.2">
      <c r="A2957" t="str">
        <f t="shared" ca="1" si="230"/>
        <v>Diagnostics and Preventative</v>
      </c>
      <c r="B2957" t="str">
        <f t="shared" ca="1" si="231"/>
        <v>Full-mouth x-ray</v>
      </c>
      <c r="C2957">
        <f t="shared" si="234"/>
        <v>164</v>
      </c>
      <c r="D2957">
        <f t="shared" ca="1" si="232"/>
        <v>0</v>
      </c>
      <c r="E2957">
        <f t="shared" ca="1" si="233"/>
        <v>3</v>
      </c>
    </row>
    <row r="2958" spans="1:5" x14ac:dyDescent="0.2">
      <c r="A2958" t="str">
        <f t="shared" ca="1" si="230"/>
        <v>Major</v>
      </c>
      <c r="B2958" t="str">
        <f t="shared" ca="1" si="231"/>
        <v>major restorative</v>
      </c>
      <c r="C2958">
        <f t="shared" si="234"/>
        <v>164</v>
      </c>
      <c r="D2958" t="str">
        <f t="shared" ca="1" si="232"/>
        <v>Single crowns, inlays, onlays</v>
      </c>
      <c r="E2958">
        <f t="shared" ca="1" si="233"/>
        <v>14</v>
      </c>
    </row>
    <row r="2959" spans="1:5" x14ac:dyDescent="0.2">
      <c r="A2959" t="str">
        <f t="shared" ca="1" si="230"/>
        <v>Diagnostics and Preventative</v>
      </c>
      <c r="B2959" t="str">
        <f t="shared" ca="1" si="231"/>
        <v>Prophylaxis</v>
      </c>
      <c r="C2959">
        <f t="shared" si="234"/>
        <v>164</v>
      </c>
      <c r="D2959">
        <f t="shared" ca="1" si="232"/>
        <v>0</v>
      </c>
      <c r="E2959">
        <f t="shared" ca="1" si="233"/>
        <v>4</v>
      </c>
    </row>
    <row r="2960" spans="1:5" x14ac:dyDescent="0.2">
      <c r="A2960" t="str">
        <f t="shared" ca="1" si="230"/>
        <v>Orthodontics</v>
      </c>
      <c r="B2960" t="str">
        <f t="shared" ca="1" si="231"/>
        <v>orthodontics</v>
      </c>
      <c r="C2960">
        <f t="shared" si="234"/>
        <v>164</v>
      </c>
      <c r="D2960" t="str">
        <f t="shared" ca="1" si="232"/>
        <v>For eligible dependents to age 19</v>
      </c>
      <c r="E2960">
        <f t="shared" ca="1" si="233"/>
        <v>17</v>
      </c>
    </row>
    <row r="2961" spans="1:5" x14ac:dyDescent="0.2">
      <c r="A2961" t="str">
        <f t="shared" ca="1" si="230"/>
        <v>Basic</v>
      </c>
      <c r="B2961" t="str">
        <f t="shared" ca="1" si="231"/>
        <v>non-surgical periodontics</v>
      </c>
      <c r="C2961">
        <f t="shared" si="234"/>
        <v>164</v>
      </c>
      <c r="D2961" t="str">
        <f t="shared" ca="1" si="232"/>
        <v xml:space="preserve">Non-surgical treatment of the gums and supporting structures of the teeth </v>
      </c>
      <c r="E2961">
        <f t="shared" ca="1" si="233"/>
        <v>12</v>
      </c>
    </row>
    <row r="2962" spans="1:5" x14ac:dyDescent="0.2">
      <c r="A2962" t="str">
        <f t="shared" ca="1" si="230"/>
        <v>Major</v>
      </c>
      <c r="B2962" t="str">
        <f t="shared" ca="1" si="231"/>
        <v>prosthodontics</v>
      </c>
      <c r="C2962">
        <f t="shared" si="234"/>
        <v>164</v>
      </c>
      <c r="D2962" t="str">
        <f t="shared" ca="1" si="232"/>
        <v>Procedures for replacement of missing teeth by construction or repair of bridges and partial or complete dentures</v>
      </c>
      <c r="E2962">
        <f t="shared" ca="1" si="233"/>
        <v>15</v>
      </c>
    </row>
    <row r="2963" spans="1:5" x14ac:dyDescent="0.2">
      <c r="A2963" t="str">
        <f t="shared" ca="1" si="230"/>
        <v>Basic</v>
      </c>
      <c r="B2963" t="str">
        <f t="shared" ca="1" si="231"/>
        <v>oral surgery</v>
      </c>
      <c r="C2963">
        <f t="shared" si="234"/>
        <v>164</v>
      </c>
      <c r="D2963" t="str">
        <f t="shared" ca="1" si="232"/>
        <v>Extraction and other surgery procedures, incl. pre- and post-operative care</v>
      </c>
      <c r="E2963">
        <f t="shared" ca="1" si="233"/>
        <v>9</v>
      </c>
    </row>
    <row r="2964" spans="1:5" x14ac:dyDescent="0.2">
      <c r="A2964" t="str">
        <f t="shared" ca="1" si="230"/>
        <v>Diagnostics and Preventative</v>
      </c>
      <c r="B2964" t="str">
        <f t="shared" ca="1" si="231"/>
        <v>Full-mouth x-ray</v>
      </c>
      <c r="C2964">
        <f t="shared" si="234"/>
        <v>164</v>
      </c>
      <c r="D2964">
        <f t="shared" ca="1" si="232"/>
        <v>0</v>
      </c>
      <c r="E2964">
        <f t="shared" ca="1" si="233"/>
        <v>3</v>
      </c>
    </row>
    <row r="2965" spans="1:5" x14ac:dyDescent="0.2">
      <c r="A2965" t="str">
        <f t="shared" ca="1" si="230"/>
        <v>Major</v>
      </c>
      <c r="B2965" t="str">
        <f t="shared" ca="1" si="231"/>
        <v>major restorative</v>
      </c>
      <c r="C2965">
        <f t="shared" si="234"/>
        <v>164</v>
      </c>
      <c r="D2965" t="str">
        <f t="shared" ca="1" si="232"/>
        <v>Single crowns, inlays, onlays</v>
      </c>
      <c r="E2965">
        <f t="shared" ca="1" si="233"/>
        <v>14</v>
      </c>
    </row>
    <row r="2966" spans="1:5" x14ac:dyDescent="0.2">
      <c r="A2966" t="str">
        <f t="shared" ca="1" si="230"/>
        <v>Basic</v>
      </c>
      <c r="B2966" t="str">
        <f t="shared" ca="1" si="231"/>
        <v>general anesthesia</v>
      </c>
      <c r="C2966">
        <f t="shared" si="234"/>
        <v>164</v>
      </c>
      <c r="D2966" t="str">
        <f t="shared" ca="1" si="232"/>
        <v>Covered when used in conjunction with covered oral surgical procedures</v>
      </c>
      <c r="E2966">
        <f t="shared" ca="1" si="233"/>
        <v>13</v>
      </c>
    </row>
    <row r="2967" spans="1:5" x14ac:dyDescent="0.2">
      <c r="A2967" t="str">
        <f t="shared" ca="1" si="230"/>
        <v>Other</v>
      </c>
      <c r="B2967" t="str">
        <f t="shared" ca="1" si="231"/>
        <v>Implants</v>
      </c>
      <c r="C2967">
        <f t="shared" si="234"/>
        <v>164</v>
      </c>
      <c r="D2967" t="str">
        <f t="shared" ca="1" si="232"/>
        <v>Implant dental work</v>
      </c>
      <c r="E2967">
        <f t="shared" ca="1" si="233"/>
        <v>18</v>
      </c>
    </row>
    <row r="2968" spans="1:5" x14ac:dyDescent="0.2">
      <c r="A2968" t="str">
        <f t="shared" ca="1" si="230"/>
        <v>Major</v>
      </c>
      <c r="B2968" t="str">
        <f t="shared" ca="1" si="231"/>
        <v>major restorative</v>
      </c>
      <c r="C2968">
        <f t="shared" si="234"/>
        <v>164</v>
      </c>
      <c r="D2968" t="str">
        <f t="shared" ca="1" si="232"/>
        <v>Single crowns, inlays, onlays</v>
      </c>
      <c r="E2968">
        <f t="shared" ca="1" si="233"/>
        <v>14</v>
      </c>
    </row>
    <row r="2969" spans="1:5" x14ac:dyDescent="0.2">
      <c r="A2969" t="str">
        <f t="shared" ca="1" si="230"/>
        <v>Basic</v>
      </c>
      <c r="B2969" t="str">
        <f t="shared" ca="1" si="231"/>
        <v>endodontics</v>
      </c>
      <c r="C2969">
        <f t="shared" si="234"/>
        <v>164</v>
      </c>
      <c r="D2969" t="str">
        <f t="shared" ca="1" si="232"/>
        <v>Root canal, pulpal therapy</v>
      </c>
      <c r="E2969">
        <f t="shared" ca="1" si="233"/>
        <v>10</v>
      </c>
    </row>
    <row r="2970" spans="1:5" x14ac:dyDescent="0.2">
      <c r="A2970" t="str">
        <f t="shared" ca="1" si="230"/>
        <v>Major</v>
      </c>
      <c r="B2970" t="str">
        <f t="shared" ca="1" si="231"/>
        <v>prosthodontics</v>
      </c>
      <c r="C2970">
        <f t="shared" si="234"/>
        <v>164</v>
      </c>
      <c r="D2970" t="str">
        <f t="shared" ca="1" si="232"/>
        <v>Procedures for replacement of missing teeth by construction or repair of bridges and partial or complete dentures</v>
      </c>
      <c r="E2970">
        <f t="shared" ca="1" si="233"/>
        <v>15</v>
      </c>
    </row>
    <row r="2971" spans="1:5" x14ac:dyDescent="0.2">
      <c r="A2971" t="str">
        <f t="shared" ca="1" si="230"/>
        <v>Diagnostics and Preventative</v>
      </c>
      <c r="B2971" t="str">
        <f t="shared" ca="1" si="231"/>
        <v>Fluoride treatments</v>
      </c>
      <c r="C2971">
        <f t="shared" si="234"/>
        <v>164</v>
      </c>
      <c r="D2971">
        <f t="shared" ca="1" si="232"/>
        <v>0</v>
      </c>
      <c r="E2971">
        <f t="shared" ca="1" si="233"/>
        <v>5</v>
      </c>
    </row>
    <row r="2972" spans="1:5" x14ac:dyDescent="0.2">
      <c r="A2972" t="str">
        <f t="shared" ca="1" si="230"/>
        <v>Basic</v>
      </c>
      <c r="B2972" t="str">
        <f t="shared" ca="1" si="231"/>
        <v>endodontics</v>
      </c>
      <c r="C2972">
        <f t="shared" si="234"/>
        <v>165</v>
      </c>
      <c r="D2972" t="str">
        <f t="shared" ca="1" si="232"/>
        <v>Root canal, pulpal therapy</v>
      </c>
      <c r="E2972">
        <f t="shared" ca="1" si="233"/>
        <v>10</v>
      </c>
    </row>
    <row r="2973" spans="1:5" x14ac:dyDescent="0.2">
      <c r="A2973" t="str">
        <f t="shared" ca="1" si="230"/>
        <v>Other</v>
      </c>
      <c r="B2973" t="str">
        <f t="shared" ca="1" si="231"/>
        <v>Implants</v>
      </c>
      <c r="C2973">
        <f t="shared" si="234"/>
        <v>165</v>
      </c>
      <c r="D2973" t="str">
        <f t="shared" ca="1" si="232"/>
        <v>Implant dental work</v>
      </c>
      <c r="E2973">
        <f t="shared" ca="1" si="233"/>
        <v>18</v>
      </c>
    </row>
    <row r="2974" spans="1:5" x14ac:dyDescent="0.2">
      <c r="A2974" t="str">
        <f t="shared" ca="1" si="230"/>
        <v>Orthodontics</v>
      </c>
      <c r="B2974" t="str">
        <f t="shared" ca="1" si="231"/>
        <v>orthodontics</v>
      </c>
      <c r="C2974">
        <f t="shared" si="234"/>
        <v>165</v>
      </c>
      <c r="D2974" t="str">
        <f t="shared" ca="1" si="232"/>
        <v>For eligible dependents to age 19</v>
      </c>
      <c r="E2974">
        <f t="shared" ca="1" si="233"/>
        <v>17</v>
      </c>
    </row>
    <row r="2975" spans="1:5" x14ac:dyDescent="0.2">
      <c r="A2975" t="str">
        <f t="shared" ca="1" si="230"/>
        <v>Basic</v>
      </c>
      <c r="B2975" t="str">
        <f t="shared" ca="1" si="231"/>
        <v>surgical periodontics</v>
      </c>
      <c r="C2975">
        <f t="shared" si="234"/>
        <v>165</v>
      </c>
      <c r="D2975" t="str">
        <f t="shared" ca="1" si="232"/>
        <v>Surgical treatment of the gums and supporting structures of the teeth</v>
      </c>
      <c r="E2975">
        <f t="shared" ca="1" si="233"/>
        <v>11</v>
      </c>
    </row>
    <row r="2976" spans="1:5" x14ac:dyDescent="0.2">
      <c r="A2976" t="str">
        <f t="shared" ca="1" si="230"/>
        <v>Basic</v>
      </c>
      <c r="B2976" t="str">
        <f t="shared" ca="1" si="231"/>
        <v>surgical periodontics</v>
      </c>
      <c r="C2976">
        <f t="shared" si="234"/>
        <v>165</v>
      </c>
      <c r="D2976" t="str">
        <f t="shared" ca="1" si="232"/>
        <v>Surgical treatment of the gums and supporting structures of the teeth</v>
      </c>
      <c r="E2976">
        <f t="shared" ca="1" si="233"/>
        <v>11</v>
      </c>
    </row>
    <row r="2977" spans="1:5" x14ac:dyDescent="0.2">
      <c r="A2977" t="str">
        <f t="shared" ca="1" si="230"/>
        <v>Diagnostics and Preventative</v>
      </c>
      <c r="B2977" t="str">
        <f t="shared" ca="1" si="231"/>
        <v>Prophylaxis</v>
      </c>
      <c r="C2977">
        <f t="shared" si="234"/>
        <v>165</v>
      </c>
      <c r="D2977">
        <f t="shared" ca="1" si="232"/>
        <v>0</v>
      </c>
      <c r="E2977">
        <f t="shared" ca="1" si="233"/>
        <v>4</v>
      </c>
    </row>
    <row r="2978" spans="1:5" x14ac:dyDescent="0.2">
      <c r="A2978" t="str">
        <f t="shared" ca="1" si="230"/>
        <v>Major</v>
      </c>
      <c r="B2978" t="str">
        <f t="shared" ca="1" si="231"/>
        <v>temporomandibular joint dysfunction</v>
      </c>
      <c r="C2978">
        <f t="shared" si="234"/>
        <v>165</v>
      </c>
      <c r="D2978" t="str">
        <f t="shared" ca="1" si="232"/>
        <v>Services relating to hinging joints of the jaw</v>
      </c>
      <c r="E2978">
        <f t="shared" ca="1" si="233"/>
        <v>16</v>
      </c>
    </row>
    <row r="2979" spans="1:5" x14ac:dyDescent="0.2">
      <c r="A2979" t="str">
        <f t="shared" ca="1" si="230"/>
        <v>Basic</v>
      </c>
      <c r="B2979" t="str">
        <f t="shared" ca="1" si="231"/>
        <v>surgical periodontics</v>
      </c>
      <c r="C2979">
        <f t="shared" si="234"/>
        <v>165</v>
      </c>
      <c r="D2979" t="str">
        <f t="shared" ca="1" si="232"/>
        <v>Surgical treatment of the gums and supporting structures of the teeth</v>
      </c>
      <c r="E2979">
        <f t="shared" ca="1" si="233"/>
        <v>11</v>
      </c>
    </row>
    <row r="2980" spans="1:5" x14ac:dyDescent="0.2">
      <c r="A2980" t="str">
        <f t="shared" ca="1" si="230"/>
        <v>Basic</v>
      </c>
      <c r="B2980" t="str">
        <f t="shared" ca="1" si="231"/>
        <v>basic restorative</v>
      </c>
      <c r="C2980">
        <f t="shared" si="234"/>
        <v>165</v>
      </c>
      <c r="D2980" t="str">
        <f t="shared" ca="1" si="232"/>
        <v>Fillings (amalgam "silver" and composite "white" non-molar)</v>
      </c>
      <c r="E2980">
        <f t="shared" ca="1" si="233"/>
        <v>8</v>
      </c>
    </row>
    <row r="2981" spans="1:5" x14ac:dyDescent="0.2">
      <c r="A2981" t="str">
        <f t="shared" ca="1" si="230"/>
        <v>Basic</v>
      </c>
      <c r="B2981" t="str">
        <f t="shared" ca="1" si="231"/>
        <v>oral surgery</v>
      </c>
      <c r="C2981">
        <f t="shared" si="234"/>
        <v>165</v>
      </c>
      <c r="D2981" t="str">
        <f t="shared" ca="1" si="232"/>
        <v>Extraction and other surgery procedures, incl. pre- and post-operative care</v>
      </c>
      <c r="E2981">
        <f t="shared" ca="1" si="233"/>
        <v>9</v>
      </c>
    </row>
    <row r="2982" spans="1:5" x14ac:dyDescent="0.2">
      <c r="A2982" t="str">
        <f t="shared" ca="1" si="230"/>
        <v>Diagnostics and Preventative</v>
      </c>
      <c r="B2982" t="str">
        <f t="shared" ca="1" si="231"/>
        <v>Bitewing x-rays</v>
      </c>
      <c r="C2982">
        <f t="shared" si="234"/>
        <v>165</v>
      </c>
      <c r="D2982">
        <f t="shared" ca="1" si="232"/>
        <v>0</v>
      </c>
      <c r="E2982">
        <f t="shared" ca="1" si="233"/>
        <v>2</v>
      </c>
    </row>
    <row r="2983" spans="1:5" x14ac:dyDescent="0.2">
      <c r="A2983" t="str">
        <f t="shared" ca="1" si="230"/>
        <v>Diagnostics and Preventative</v>
      </c>
      <c r="B2983" t="str">
        <f t="shared" ca="1" si="231"/>
        <v>Space Maintainers</v>
      </c>
      <c r="C2983">
        <f t="shared" si="234"/>
        <v>165</v>
      </c>
      <c r="D2983">
        <f t="shared" ca="1" si="232"/>
        <v>0</v>
      </c>
      <c r="E2983">
        <f t="shared" ca="1" si="233"/>
        <v>7</v>
      </c>
    </row>
    <row r="2984" spans="1:5" x14ac:dyDescent="0.2">
      <c r="A2984" t="str">
        <f t="shared" ca="1" si="230"/>
        <v>Basic</v>
      </c>
      <c r="B2984" t="str">
        <f t="shared" ca="1" si="231"/>
        <v>endodontics</v>
      </c>
      <c r="C2984">
        <f t="shared" si="234"/>
        <v>165</v>
      </c>
      <c r="D2984" t="str">
        <f t="shared" ca="1" si="232"/>
        <v>Root canal, pulpal therapy</v>
      </c>
      <c r="E2984">
        <f t="shared" ca="1" si="233"/>
        <v>10</v>
      </c>
    </row>
    <row r="2985" spans="1:5" x14ac:dyDescent="0.2">
      <c r="A2985" t="str">
        <f t="shared" ca="1" si="230"/>
        <v>Basic</v>
      </c>
      <c r="B2985" t="str">
        <f t="shared" ca="1" si="231"/>
        <v>surgical periodontics</v>
      </c>
      <c r="C2985">
        <f t="shared" si="234"/>
        <v>165</v>
      </c>
      <c r="D2985" t="str">
        <f t="shared" ca="1" si="232"/>
        <v>Surgical treatment of the gums and supporting structures of the teeth</v>
      </c>
      <c r="E2985">
        <f t="shared" ca="1" si="233"/>
        <v>11</v>
      </c>
    </row>
    <row r="2986" spans="1:5" x14ac:dyDescent="0.2">
      <c r="A2986" t="str">
        <f t="shared" ca="1" si="230"/>
        <v>Other</v>
      </c>
      <c r="B2986" t="str">
        <f t="shared" ca="1" si="231"/>
        <v>Implants</v>
      </c>
      <c r="C2986">
        <f t="shared" si="234"/>
        <v>165</v>
      </c>
      <c r="D2986" t="str">
        <f t="shared" ca="1" si="232"/>
        <v>Implant dental work</v>
      </c>
      <c r="E2986">
        <f t="shared" ca="1" si="233"/>
        <v>18</v>
      </c>
    </row>
    <row r="2987" spans="1:5" x14ac:dyDescent="0.2">
      <c r="A2987" t="str">
        <f t="shared" ca="1" si="230"/>
        <v>Diagnostics and Preventative</v>
      </c>
      <c r="B2987" t="str">
        <f t="shared" ca="1" si="231"/>
        <v>Space Maintainers</v>
      </c>
      <c r="C2987">
        <f t="shared" si="234"/>
        <v>165</v>
      </c>
      <c r="D2987">
        <f t="shared" ca="1" si="232"/>
        <v>0</v>
      </c>
      <c r="E2987">
        <f t="shared" ca="1" si="233"/>
        <v>7</v>
      </c>
    </row>
    <row r="2988" spans="1:5" x14ac:dyDescent="0.2">
      <c r="A2988" t="str">
        <f t="shared" ca="1" si="230"/>
        <v>Diagnostics and Preventative</v>
      </c>
      <c r="B2988" t="str">
        <f t="shared" ca="1" si="231"/>
        <v>Sealants</v>
      </c>
      <c r="C2988">
        <f t="shared" si="234"/>
        <v>165</v>
      </c>
      <c r="D2988">
        <f t="shared" ca="1" si="232"/>
        <v>0</v>
      </c>
      <c r="E2988">
        <f t="shared" ca="1" si="233"/>
        <v>6</v>
      </c>
    </row>
    <row r="2989" spans="1:5" x14ac:dyDescent="0.2">
      <c r="A2989" t="str">
        <f t="shared" ca="1" si="230"/>
        <v>Basic</v>
      </c>
      <c r="B2989" t="str">
        <f t="shared" ca="1" si="231"/>
        <v>surgical periodontics</v>
      </c>
      <c r="C2989">
        <f t="shared" si="234"/>
        <v>165</v>
      </c>
      <c r="D2989" t="str">
        <f t="shared" ca="1" si="232"/>
        <v>Surgical treatment of the gums and supporting structures of the teeth</v>
      </c>
      <c r="E2989">
        <f t="shared" ca="1" si="233"/>
        <v>11</v>
      </c>
    </row>
    <row r="2990" spans="1:5" x14ac:dyDescent="0.2">
      <c r="A2990" t="str">
        <f t="shared" ca="1" si="230"/>
        <v>Basic</v>
      </c>
      <c r="B2990" t="str">
        <f t="shared" ca="1" si="231"/>
        <v>endodontics</v>
      </c>
      <c r="C2990">
        <f t="shared" si="234"/>
        <v>166</v>
      </c>
      <c r="D2990" t="str">
        <f t="shared" ca="1" si="232"/>
        <v>Root canal, pulpal therapy</v>
      </c>
      <c r="E2990">
        <f t="shared" ca="1" si="233"/>
        <v>10</v>
      </c>
    </row>
    <row r="2991" spans="1:5" x14ac:dyDescent="0.2">
      <c r="A2991" t="str">
        <f t="shared" ca="1" si="230"/>
        <v>Diagnostics and Preventative</v>
      </c>
      <c r="B2991" t="str">
        <f t="shared" ca="1" si="231"/>
        <v>Bitewing x-rays</v>
      </c>
      <c r="C2991">
        <f t="shared" si="234"/>
        <v>166</v>
      </c>
      <c r="D2991">
        <f t="shared" ca="1" si="232"/>
        <v>0</v>
      </c>
      <c r="E2991">
        <f t="shared" ca="1" si="233"/>
        <v>2</v>
      </c>
    </row>
    <row r="2992" spans="1:5" x14ac:dyDescent="0.2">
      <c r="A2992" t="str">
        <f t="shared" ca="1" si="230"/>
        <v>Diagnostics and Preventative</v>
      </c>
      <c r="B2992" t="str">
        <f t="shared" ca="1" si="231"/>
        <v>Prophylaxis</v>
      </c>
      <c r="C2992">
        <f t="shared" si="234"/>
        <v>166</v>
      </c>
      <c r="D2992">
        <f t="shared" ca="1" si="232"/>
        <v>0</v>
      </c>
      <c r="E2992">
        <f t="shared" ca="1" si="233"/>
        <v>4</v>
      </c>
    </row>
    <row r="2993" spans="1:5" x14ac:dyDescent="0.2">
      <c r="A2993" t="str">
        <f t="shared" ca="1" si="230"/>
        <v>Major</v>
      </c>
      <c r="B2993" t="str">
        <f t="shared" ca="1" si="231"/>
        <v>temporomandibular joint dysfunction</v>
      </c>
      <c r="C2993">
        <f t="shared" si="234"/>
        <v>166</v>
      </c>
      <c r="D2993" t="str">
        <f t="shared" ca="1" si="232"/>
        <v>Services relating to hinging joints of the jaw</v>
      </c>
      <c r="E2993">
        <f t="shared" ca="1" si="233"/>
        <v>16</v>
      </c>
    </row>
    <row r="2994" spans="1:5" x14ac:dyDescent="0.2">
      <c r="A2994" t="str">
        <f t="shared" ca="1" si="230"/>
        <v>Diagnostics and Preventative</v>
      </c>
      <c r="B2994" t="str">
        <f t="shared" ca="1" si="231"/>
        <v>Space Maintainers</v>
      </c>
      <c r="C2994">
        <f t="shared" si="234"/>
        <v>166</v>
      </c>
      <c r="D2994">
        <f t="shared" ca="1" si="232"/>
        <v>0</v>
      </c>
      <c r="E2994">
        <f t="shared" ca="1" si="233"/>
        <v>7</v>
      </c>
    </row>
    <row r="2995" spans="1:5" x14ac:dyDescent="0.2">
      <c r="A2995" t="str">
        <f t="shared" ca="1" si="230"/>
        <v>Orthodontics</v>
      </c>
      <c r="B2995" t="str">
        <f t="shared" ca="1" si="231"/>
        <v>orthodontics</v>
      </c>
      <c r="C2995">
        <f t="shared" si="234"/>
        <v>166</v>
      </c>
      <c r="D2995" t="str">
        <f t="shared" ca="1" si="232"/>
        <v>For eligible dependents to age 19</v>
      </c>
      <c r="E2995">
        <f t="shared" ca="1" si="233"/>
        <v>17</v>
      </c>
    </row>
    <row r="2996" spans="1:5" x14ac:dyDescent="0.2">
      <c r="A2996" t="str">
        <f t="shared" ca="1" si="230"/>
        <v>Basic</v>
      </c>
      <c r="B2996" t="str">
        <f t="shared" ca="1" si="231"/>
        <v>non-surgical periodontics</v>
      </c>
      <c r="C2996">
        <f t="shared" si="234"/>
        <v>166</v>
      </c>
      <c r="D2996" t="str">
        <f t="shared" ca="1" si="232"/>
        <v xml:space="preserve">Non-surgical treatment of the gums and supporting structures of the teeth </v>
      </c>
      <c r="E2996">
        <f t="shared" ca="1" si="233"/>
        <v>12</v>
      </c>
    </row>
    <row r="2997" spans="1:5" x14ac:dyDescent="0.2">
      <c r="A2997" t="str">
        <f t="shared" ca="1" si="230"/>
        <v>Major</v>
      </c>
      <c r="B2997" t="str">
        <f t="shared" ca="1" si="231"/>
        <v>major restorative</v>
      </c>
      <c r="C2997">
        <f t="shared" si="234"/>
        <v>166</v>
      </c>
      <c r="D2997" t="str">
        <f t="shared" ca="1" si="232"/>
        <v>Single crowns, inlays, onlays</v>
      </c>
      <c r="E2997">
        <f t="shared" ca="1" si="233"/>
        <v>14</v>
      </c>
    </row>
    <row r="2998" spans="1:5" x14ac:dyDescent="0.2">
      <c r="A2998" t="str">
        <f t="shared" ca="1" si="230"/>
        <v>Diagnostics and Preventative</v>
      </c>
      <c r="B2998" t="str">
        <f t="shared" ca="1" si="231"/>
        <v>Sealants</v>
      </c>
      <c r="C2998">
        <f t="shared" si="234"/>
        <v>166</v>
      </c>
      <c r="D2998">
        <f t="shared" ca="1" si="232"/>
        <v>0</v>
      </c>
      <c r="E2998">
        <f t="shared" ca="1" si="233"/>
        <v>6</v>
      </c>
    </row>
    <row r="2999" spans="1:5" x14ac:dyDescent="0.2">
      <c r="A2999" t="str">
        <f t="shared" ca="1" si="230"/>
        <v>Diagnostics and Preventative</v>
      </c>
      <c r="B2999" t="str">
        <f t="shared" ca="1" si="231"/>
        <v>Fluoride treatments</v>
      </c>
      <c r="C2999">
        <f t="shared" si="234"/>
        <v>166</v>
      </c>
      <c r="D2999">
        <f t="shared" ca="1" si="232"/>
        <v>0</v>
      </c>
      <c r="E2999">
        <f t="shared" ca="1" si="233"/>
        <v>5</v>
      </c>
    </row>
    <row r="3000" spans="1:5" x14ac:dyDescent="0.2">
      <c r="A3000" t="str">
        <f t="shared" ca="1" si="230"/>
        <v>Basic</v>
      </c>
      <c r="B3000" t="str">
        <f t="shared" ca="1" si="231"/>
        <v>basic restorative</v>
      </c>
      <c r="C3000">
        <f t="shared" si="234"/>
        <v>166</v>
      </c>
      <c r="D3000" t="str">
        <f t="shared" ca="1" si="232"/>
        <v>Fillings (amalgam "silver" and composite "white" non-molar)</v>
      </c>
      <c r="E3000">
        <f t="shared" ca="1" si="233"/>
        <v>8</v>
      </c>
    </row>
    <row r="3001" spans="1:5" x14ac:dyDescent="0.2">
      <c r="A3001" t="str">
        <f t="shared" ca="1" si="230"/>
        <v>Major</v>
      </c>
      <c r="B3001" t="str">
        <f t="shared" ca="1" si="231"/>
        <v>major restorative</v>
      </c>
      <c r="C3001">
        <f t="shared" si="234"/>
        <v>166</v>
      </c>
      <c r="D3001" t="str">
        <f t="shared" ca="1" si="232"/>
        <v>Single crowns, inlays, onlays</v>
      </c>
      <c r="E3001">
        <f t="shared" ca="1" si="233"/>
        <v>14</v>
      </c>
    </row>
    <row r="3002" spans="1:5" x14ac:dyDescent="0.2">
      <c r="A3002" t="str">
        <f t="shared" ca="1" si="230"/>
        <v>Other</v>
      </c>
      <c r="B3002" t="str">
        <f t="shared" ca="1" si="231"/>
        <v>Implants</v>
      </c>
      <c r="C3002">
        <f t="shared" si="234"/>
        <v>166</v>
      </c>
      <c r="D3002" t="str">
        <f t="shared" ca="1" si="232"/>
        <v>Implant dental work</v>
      </c>
      <c r="E3002">
        <f t="shared" ca="1" si="233"/>
        <v>18</v>
      </c>
    </row>
    <row r="3003" spans="1:5" x14ac:dyDescent="0.2">
      <c r="A3003" t="str">
        <f t="shared" ca="1" si="230"/>
        <v>Basic</v>
      </c>
      <c r="B3003" t="str">
        <f t="shared" ca="1" si="231"/>
        <v>non-surgical periodontics</v>
      </c>
      <c r="C3003">
        <f t="shared" si="234"/>
        <v>166</v>
      </c>
      <c r="D3003" t="str">
        <f t="shared" ca="1" si="232"/>
        <v xml:space="preserve">Non-surgical treatment of the gums and supporting structures of the teeth </v>
      </c>
      <c r="E3003">
        <f t="shared" ca="1" si="233"/>
        <v>12</v>
      </c>
    </row>
    <row r="3004" spans="1:5" x14ac:dyDescent="0.2">
      <c r="A3004" t="str">
        <f t="shared" ca="1" si="230"/>
        <v>Basic</v>
      </c>
      <c r="B3004" t="str">
        <f t="shared" ca="1" si="231"/>
        <v>surgical periodontics</v>
      </c>
      <c r="C3004">
        <f t="shared" si="234"/>
        <v>166</v>
      </c>
      <c r="D3004" t="str">
        <f t="shared" ca="1" si="232"/>
        <v>Surgical treatment of the gums and supporting structures of the teeth</v>
      </c>
      <c r="E3004">
        <f t="shared" ca="1" si="233"/>
        <v>11</v>
      </c>
    </row>
    <row r="3005" spans="1:5" x14ac:dyDescent="0.2">
      <c r="A3005" t="str">
        <f t="shared" ca="1" si="230"/>
        <v>Diagnostics and Preventative</v>
      </c>
      <c r="B3005" t="str">
        <f t="shared" ca="1" si="231"/>
        <v>Fluoride treatments</v>
      </c>
      <c r="C3005">
        <f t="shared" si="234"/>
        <v>166</v>
      </c>
      <c r="D3005">
        <f t="shared" ca="1" si="232"/>
        <v>0</v>
      </c>
      <c r="E3005">
        <f t="shared" ca="1" si="233"/>
        <v>5</v>
      </c>
    </row>
    <row r="3006" spans="1:5" x14ac:dyDescent="0.2">
      <c r="A3006" t="str">
        <f t="shared" ca="1" si="230"/>
        <v>Diagnostics and Preventative</v>
      </c>
      <c r="B3006" t="str">
        <f t="shared" ca="1" si="231"/>
        <v>Full-mouth x-ray</v>
      </c>
      <c r="C3006">
        <f t="shared" si="234"/>
        <v>166</v>
      </c>
      <c r="D3006">
        <f t="shared" ca="1" si="232"/>
        <v>0</v>
      </c>
      <c r="E3006">
        <f t="shared" ca="1" si="233"/>
        <v>3</v>
      </c>
    </row>
    <row r="3007" spans="1:5" x14ac:dyDescent="0.2">
      <c r="A3007" t="str">
        <f t="shared" ca="1" si="230"/>
        <v>Major</v>
      </c>
      <c r="B3007" t="str">
        <f t="shared" ca="1" si="231"/>
        <v>temporomandibular joint dysfunction</v>
      </c>
      <c r="C3007">
        <f t="shared" si="234"/>
        <v>166</v>
      </c>
      <c r="D3007" t="str">
        <f t="shared" ca="1" si="232"/>
        <v>Services relating to hinging joints of the jaw</v>
      </c>
      <c r="E3007">
        <f t="shared" ca="1" si="233"/>
        <v>16</v>
      </c>
    </row>
    <row r="3008" spans="1:5" x14ac:dyDescent="0.2">
      <c r="A3008" t="str">
        <f t="shared" ca="1" si="230"/>
        <v>Diagnostics and Preventative</v>
      </c>
      <c r="B3008" t="str">
        <f t="shared" ca="1" si="231"/>
        <v>Bitewing x-rays</v>
      </c>
      <c r="C3008">
        <f t="shared" si="234"/>
        <v>167</v>
      </c>
      <c r="D3008">
        <f t="shared" ca="1" si="232"/>
        <v>0</v>
      </c>
      <c r="E3008">
        <f t="shared" ca="1" si="233"/>
        <v>2</v>
      </c>
    </row>
    <row r="3009" spans="1:5" x14ac:dyDescent="0.2">
      <c r="A3009" t="str">
        <f t="shared" ca="1" si="230"/>
        <v>Basic</v>
      </c>
      <c r="B3009" t="str">
        <f t="shared" ca="1" si="231"/>
        <v>surgical periodontics</v>
      </c>
      <c r="C3009">
        <f t="shared" si="234"/>
        <v>167</v>
      </c>
      <c r="D3009" t="str">
        <f t="shared" ca="1" si="232"/>
        <v>Surgical treatment of the gums and supporting structures of the teeth</v>
      </c>
      <c r="E3009">
        <f t="shared" ca="1" si="233"/>
        <v>11</v>
      </c>
    </row>
    <row r="3010" spans="1:5" x14ac:dyDescent="0.2">
      <c r="A3010" t="str">
        <f t="shared" ref="A3010:A3073" ca="1" si="235">INDEX(services,E3010,1)</f>
        <v>Diagnostics and Preventative</v>
      </c>
      <c r="B3010" t="str">
        <f t="shared" ref="B3010:B3073" ca="1" si="236">INDEX(services,E3010,2)</f>
        <v>Full-mouth x-ray</v>
      </c>
      <c r="C3010">
        <f t="shared" si="234"/>
        <v>167</v>
      </c>
      <c r="D3010">
        <f t="shared" ref="D3010:D3073" ca="1" si="237">INDEX(services,E3010,3)</f>
        <v>0</v>
      </c>
      <c r="E3010">
        <f t="shared" ref="E3010:E3073" ca="1" si="238">RANDBETWEEN(1,ROWS(services))</f>
        <v>3</v>
      </c>
    </row>
    <row r="3011" spans="1:5" x14ac:dyDescent="0.2">
      <c r="A3011" t="str">
        <f t="shared" ca="1" si="235"/>
        <v>Diagnostics and Preventative</v>
      </c>
      <c r="B3011" t="str">
        <f t="shared" ca="1" si="236"/>
        <v>Bitewing x-rays</v>
      </c>
      <c r="C3011">
        <f t="shared" si="234"/>
        <v>167</v>
      </c>
      <c r="D3011">
        <f t="shared" ca="1" si="237"/>
        <v>0</v>
      </c>
      <c r="E3011">
        <f t="shared" ca="1" si="238"/>
        <v>2</v>
      </c>
    </row>
    <row r="3012" spans="1:5" x14ac:dyDescent="0.2">
      <c r="A3012" t="str">
        <f t="shared" ca="1" si="235"/>
        <v>Basic</v>
      </c>
      <c r="B3012" t="str">
        <f t="shared" ca="1" si="236"/>
        <v>surgical periodontics</v>
      </c>
      <c r="C3012">
        <f t="shared" ref="C3012:C3075" si="239">IF(MOD(ROW(C3012)-2,18)&lt;&gt;0,C3011,C3011+1)</f>
        <v>167</v>
      </c>
      <c r="D3012" t="str">
        <f t="shared" ca="1" si="237"/>
        <v>Surgical treatment of the gums and supporting structures of the teeth</v>
      </c>
      <c r="E3012">
        <f t="shared" ca="1" si="238"/>
        <v>11</v>
      </c>
    </row>
    <row r="3013" spans="1:5" x14ac:dyDescent="0.2">
      <c r="A3013" t="str">
        <f t="shared" ca="1" si="235"/>
        <v>Diagnostics and Preventative</v>
      </c>
      <c r="B3013" t="str">
        <f t="shared" ca="1" si="236"/>
        <v>Sealants</v>
      </c>
      <c r="C3013">
        <f t="shared" si="239"/>
        <v>167</v>
      </c>
      <c r="D3013">
        <f t="shared" ca="1" si="237"/>
        <v>0</v>
      </c>
      <c r="E3013">
        <f t="shared" ca="1" si="238"/>
        <v>6</v>
      </c>
    </row>
    <row r="3014" spans="1:5" x14ac:dyDescent="0.2">
      <c r="A3014" t="str">
        <f t="shared" ca="1" si="235"/>
        <v>Basic</v>
      </c>
      <c r="B3014" t="str">
        <f t="shared" ca="1" si="236"/>
        <v>oral surgery</v>
      </c>
      <c r="C3014">
        <f t="shared" si="239"/>
        <v>167</v>
      </c>
      <c r="D3014" t="str">
        <f t="shared" ca="1" si="237"/>
        <v>Extraction and other surgery procedures, incl. pre- and post-operative care</v>
      </c>
      <c r="E3014">
        <f t="shared" ca="1" si="238"/>
        <v>9</v>
      </c>
    </row>
    <row r="3015" spans="1:5" x14ac:dyDescent="0.2">
      <c r="A3015" t="str">
        <f t="shared" ca="1" si="235"/>
        <v>Other</v>
      </c>
      <c r="B3015" t="str">
        <f t="shared" ca="1" si="236"/>
        <v>Implants</v>
      </c>
      <c r="C3015">
        <f t="shared" si="239"/>
        <v>167</v>
      </c>
      <c r="D3015" t="str">
        <f t="shared" ca="1" si="237"/>
        <v>Implant dental work</v>
      </c>
      <c r="E3015">
        <f t="shared" ca="1" si="238"/>
        <v>18</v>
      </c>
    </row>
    <row r="3016" spans="1:5" x14ac:dyDescent="0.2">
      <c r="A3016" t="str">
        <f t="shared" ca="1" si="235"/>
        <v>Diagnostics and Preventative</v>
      </c>
      <c r="B3016" t="str">
        <f t="shared" ca="1" si="236"/>
        <v>Space Maintainers</v>
      </c>
      <c r="C3016">
        <f t="shared" si="239"/>
        <v>167</v>
      </c>
      <c r="D3016">
        <f t="shared" ca="1" si="237"/>
        <v>0</v>
      </c>
      <c r="E3016">
        <f t="shared" ca="1" si="238"/>
        <v>7</v>
      </c>
    </row>
    <row r="3017" spans="1:5" x14ac:dyDescent="0.2">
      <c r="A3017" t="str">
        <f t="shared" ca="1" si="235"/>
        <v>Diagnostics and Preventative</v>
      </c>
      <c r="B3017" t="str">
        <f t="shared" ca="1" si="236"/>
        <v>Prophylaxis</v>
      </c>
      <c r="C3017">
        <f t="shared" si="239"/>
        <v>167</v>
      </c>
      <c r="D3017">
        <f t="shared" ca="1" si="237"/>
        <v>0</v>
      </c>
      <c r="E3017">
        <f t="shared" ca="1" si="238"/>
        <v>4</v>
      </c>
    </row>
    <row r="3018" spans="1:5" x14ac:dyDescent="0.2">
      <c r="A3018" t="str">
        <f t="shared" ca="1" si="235"/>
        <v>Basic</v>
      </c>
      <c r="B3018" t="str">
        <f t="shared" ca="1" si="236"/>
        <v>surgical periodontics</v>
      </c>
      <c r="C3018">
        <f t="shared" si="239"/>
        <v>167</v>
      </c>
      <c r="D3018" t="str">
        <f t="shared" ca="1" si="237"/>
        <v>Surgical treatment of the gums and supporting structures of the teeth</v>
      </c>
      <c r="E3018">
        <f t="shared" ca="1" si="238"/>
        <v>11</v>
      </c>
    </row>
    <row r="3019" spans="1:5" x14ac:dyDescent="0.2">
      <c r="A3019" t="str">
        <f t="shared" ca="1" si="235"/>
        <v>Diagnostics and Preventative</v>
      </c>
      <c r="B3019" t="str">
        <f t="shared" ca="1" si="236"/>
        <v>Bitewing x-rays</v>
      </c>
      <c r="C3019">
        <f t="shared" si="239"/>
        <v>167</v>
      </c>
      <c r="D3019">
        <f t="shared" ca="1" si="237"/>
        <v>0</v>
      </c>
      <c r="E3019">
        <f t="shared" ca="1" si="238"/>
        <v>2</v>
      </c>
    </row>
    <row r="3020" spans="1:5" x14ac:dyDescent="0.2">
      <c r="A3020" t="str">
        <f t="shared" ca="1" si="235"/>
        <v>Basic</v>
      </c>
      <c r="B3020" t="str">
        <f t="shared" ca="1" si="236"/>
        <v>basic restorative</v>
      </c>
      <c r="C3020">
        <f t="shared" si="239"/>
        <v>167</v>
      </c>
      <c r="D3020" t="str">
        <f t="shared" ca="1" si="237"/>
        <v>Fillings (amalgam "silver" and composite "white" non-molar)</v>
      </c>
      <c r="E3020">
        <f t="shared" ca="1" si="238"/>
        <v>8</v>
      </c>
    </row>
    <row r="3021" spans="1:5" x14ac:dyDescent="0.2">
      <c r="A3021" t="str">
        <f t="shared" ca="1" si="235"/>
        <v>Major</v>
      </c>
      <c r="B3021" t="str">
        <f t="shared" ca="1" si="236"/>
        <v>temporomandibular joint dysfunction</v>
      </c>
      <c r="C3021">
        <f t="shared" si="239"/>
        <v>167</v>
      </c>
      <c r="D3021" t="str">
        <f t="shared" ca="1" si="237"/>
        <v>Services relating to hinging joints of the jaw</v>
      </c>
      <c r="E3021">
        <f t="shared" ca="1" si="238"/>
        <v>16</v>
      </c>
    </row>
    <row r="3022" spans="1:5" x14ac:dyDescent="0.2">
      <c r="A3022" t="str">
        <f t="shared" ca="1" si="235"/>
        <v>Basic</v>
      </c>
      <c r="B3022" t="str">
        <f t="shared" ca="1" si="236"/>
        <v>oral surgery</v>
      </c>
      <c r="C3022">
        <f t="shared" si="239"/>
        <v>167</v>
      </c>
      <c r="D3022" t="str">
        <f t="shared" ca="1" si="237"/>
        <v>Extraction and other surgery procedures, incl. pre- and post-operative care</v>
      </c>
      <c r="E3022">
        <f t="shared" ca="1" si="238"/>
        <v>9</v>
      </c>
    </row>
    <row r="3023" spans="1:5" x14ac:dyDescent="0.2">
      <c r="A3023" t="str">
        <f t="shared" ca="1" si="235"/>
        <v>Basic</v>
      </c>
      <c r="B3023" t="str">
        <f t="shared" ca="1" si="236"/>
        <v>basic restorative</v>
      </c>
      <c r="C3023">
        <f t="shared" si="239"/>
        <v>167</v>
      </c>
      <c r="D3023" t="str">
        <f t="shared" ca="1" si="237"/>
        <v>Fillings (amalgam "silver" and composite "white" non-molar)</v>
      </c>
      <c r="E3023">
        <f t="shared" ca="1" si="238"/>
        <v>8</v>
      </c>
    </row>
    <row r="3024" spans="1:5" x14ac:dyDescent="0.2">
      <c r="A3024" t="str">
        <f t="shared" ca="1" si="235"/>
        <v>Basic</v>
      </c>
      <c r="B3024" t="str">
        <f t="shared" ca="1" si="236"/>
        <v>surgical periodontics</v>
      </c>
      <c r="C3024">
        <f t="shared" si="239"/>
        <v>167</v>
      </c>
      <c r="D3024" t="str">
        <f t="shared" ca="1" si="237"/>
        <v>Surgical treatment of the gums and supporting structures of the teeth</v>
      </c>
      <c r="E3024">
        <f t="shared" ca="1" si="238"/>
        <v>11</v>
      </c>
    </row>
    <row r="3025" spans="1:5" x14ac:dyDescent="0.2">
      <c r="A3025" t="str">
        <f t="shared" ca="1" si="235"/>
        <v>Basic</v>
      </c>
      <c r="B3025" t="str">
        <f t="shared" ca="1" si="236"/>
        <v>non-surgical periodontics</v>
      </c>
      <c r="C3025">
        <f t="shared" si="239"/>
        <v>167</v>
      </c>
      <c r="D3025" t="str">
        <f t="shared" ca="1" si="237"/>
        <v xml:space="preserve">Non-surgical treatment of the gums and supporting structures of the teeth </v>
      </c>
      <c r="E3025">
        <f t="shared" ca="1" si="238"/>
        <v>12</v>
      </c>
    </row>
    <row r="3026" spans="1:5" x14ac:dyDescent="0.2">
      <c r="A3026" t="str">
        <f t="shared" ca="1" si="235"/>
        <v>Major</v>
      </c>
      <c r="B3026" t="str">
        <f t="shared" ca="1" si="236"/>
        <v>temporomandibular joint dysfunction</v>
      </c>
      <c r="C3026">
        <f t="shared" si="239"/>
        <v>168</v>
      </c>
      <c r="D3026" t="str">
        <f t="shared" ca="1" si="237"/>
        <v>Services relating to hinging joints of the jaw</v>
      </c>
      <c r="E3026">
        <f t="shared" ca="1" si="238"/>
        <v>16</v>
      </c>
    </row>
    <row r="3027" spans="1:5" x14ac:dyDescent="0.2">
      <c r="A3027" t="str">
        <f t="shared" ca="1" si="235"/>
        <v>Major</v>
      </c>
      <c r="B3027" t="str">
        <f t="shared" ca="1" si="236"/>
        <v>major restorative</v>
      </c>
      <c r="C3027">
        <f t="shared" si="239"/>
        <v>168</v>
      </c>
      <c r="D3027" t="str">
        <f t="shared" ca="1" si="237"/>
        <v>Single crowns, inlays, onlays</v>
      </c>
      <c r="E3027">
        <f t="shared" ca="1" si="238"/>
        <v>14</v>
      </c>
    </row>
    <row r="3028" spans="1:5" x14ac:dyDescent="0.2">
      <c r="A3028" t="str">
        <f t="shared" ca="1" si="235"/>
        <v>Diagnostics and Preventative</v>
      </c>
      <c r="B3028" t="str">
        <f t="shared" ca="1" si="236"/>
        <v>Bitewing x-rays</v>
      </c>
      <c r="C3028">
        <f t="shared" si="239"/>
        <v>168</v>
      </c>
      <c r="D3028">
        <f t="shared" ca="1" si="237"/>
        <v>0</v>
      </c>
      <c r="E3028">
        <f t="shared" ca="1" si="238"/>
        <v>2</v>
      </c>
    </row>
    <row r="3029" spans="1:5" x14ac:dyDescent="0.2">
      <c r="A3029" t="str">
        <f t="shared" ca="1" si="235"/>
        <v>Basic</v>
      </c>
      <c r="B3029" t="str">
        <f t="shared" ca="1" si="236"/>
        <v>oral surgery</v>
      </c>
      <c r="C3029">
        <f t="shared" si="239"/>
        <v>168</v>
      </c>
      <c r="D3029" t="str">
        <f t="shared" ca="1" si="237"/>
        <v>Extraction and other surgery procedures, incl. pre- and post-operative care</v>
      </c>
      <c r="E3029">
        <f t="shared" ca="1" si="238"/>
        <v>9</v>
      </c>
    </row>
    <row r="3030" spans="1:5" x14ac:dyDescent="0.2">
      <c r="A3030" t="str">
        <f t="shared" ca="1" si="235"/>
        <v>Major</v>
      </c>
      <c r="B3030" t="str">
        <f t="shared" ca="1" si="236"/>
        <v>temporomandibular joint dysfunction</v>
      </c>
      <c r="C3030">
        <f t="shared" si="239"/>
        <v>168</v>
      </c>
      <c r="D3030" t="str">
        <f t="shared" ca="1" si="237"/>
        <v>Services relating to hinging joints of the jaw</v>
      </c>
      <c r="E3030">
        <f t="shared" ca="1" si="238"/>
        <v>16</v>
      </c>
    </row>
    <row r="3031" spans="1:5" x14ac:dyDescent="0.2">
      <c r="A3031" t="str">
        <f t="shared" ca="1" si="235"/>
        <v>Major</v>
      </c>
      <c r="B3031" t="str">
        <f t="shared" ca="1" si="236"/>
        <v>temporomandibular joint dysfunction</v>
      </c>
      <c r="C3031">
        <f t="shared" si="239"/>
        <v>168</v>
      </c>
      <c r="D3031" t="str">
        <f t="shared" ca="1" si="237"/>
        <v>Services relating to hinging joints of the jaw</v>
      </c>
      <c r="E3031">
        <f t="shared" ca="1" si="238"/>
        <v>16</v>
      </c>
    </row>
    <row r="3032" spans="1:5" x14ac:dyDescent="0.2">
      <c r="A3032" t="str">
        <f t="shared" ca="1" si="235"/>
        <v>Diagnostics and Preventative</v>
      </c>
      <c r="B3032" t="str">
        <f t="shared" ca="1" si="236"/>
        <v>Periodic Exams</v>
      </c>
      <c r="C3032">
        <f t="shared" si="239"/>
        <v>168</v>
      </c>
      <c r="D3032">
        <f t="shared" ca="1" si="237"/>
        <v>0</v>
      </c>
      <c r="E3032">
        <f t="shared" ca="1" si="238"/>
        <v>1</v>
      </c>
    </row>
    <row r="3033" spans="1:5" x14ac:dyDescent="0.2">
      <c r="A3033" t="str">
        <f t="shared" ca="1" si="235"/>
        <v>Orthodontics</v>
      </c>
      <c r="B3033" t="str">
        <f t="shared" ca="1" si="236"/>
        <v>orthodontics</v>
      </c>
      <c r="C3033">
        <f t="shared" si="239"/>
        <v>168</v>
      </c>
      <c r="D3033" t="str">
        <f t="shared" ca="1" si="237"/>
        <v>For eligible dependents to age 19</v>
      </c>
      <c r="E3033">
        <f t="shared" ca="1" si="238"/>
        <v>17</v>
      </c>
    </row>
    <row r="3034" spans="1:5" x14ac:dyDescent="0.2">
      <c r="A3034" t="str">
        <f t="shared" ca="1" si="235"/>
        <v>Diagnostics and Preventative</v>
      </c>
      <c r="B3034" t="str">
        <f t="shared" ca="1" si="236"/>
        <v>Full-mouth x-ray</v>
      </c>
      <c r="C3034">
        <f t="shared" si="239"/>
        <v>168</v>
      </c>
      <c r="D3034">
        <f t="shared" ca="1" si="237"/>
        <v>0</v>
      </c>
      <c r="E3034">
        <f t="shared" ca="1" si="238"/>
        <v>3</v>
      </c>
    </row>
    <row r="3035" spans="1:5" x14ac:dyDescent="0.2">
      <c r="A3035" t="str">
        <f t="shared" ca="1" si="235"/>
        <v>Diagnostics and Preventative</v>
      </c>
      <c r="B3035" t="str">
        <f t="shared" ca="1" si="236"/>
        <v>Prophylaxis</v>
      </c>
      <c r="C3035">
        <f t="shared" si="239"/>
        <v>168</v>
      </c>
      <c r="D3035">
        <f t="shared" ca="1" si="237"/>
        <v>0</v>
      </c>
      <c r="E3035">
        <f t="shared" ca="1" si="238"/>
        <v>4</v>
      </c>
    </row>
    <row r="3036" spans="1:5" x14ac:dyDescent="0.2">
      <c r="A3036" t="str">
        <f t="shared" ca="1" si="235"/>
        <v>Basic</v>
      </c>
      <c r="B3036" t="str">
        <f t="shared" ca="1" si="236"/>
        <v>general anesthesia</v>
      </c>
      <c r="C3036">
        <f t="shared" si="239"/>
        <v>168</v>
      </c>
      <c r="D3036" t="str">
        <f t="shared" ca="1" si="237"/>
        <v>Covered when used in conjunction with covered oral surgical procedures</v>
      </c>
      <c r="E3036">
        <f t="shared" ca="1" si="238"/>
        <v>13</v>
      </c>
    </row>
    <row r="3037" spans="1:5" x14ac:dyDescent="0.2">
      <c r="A3037" t="str">
        <f t="shared" ca="1" si="235"/>
        <v>Diagnostics and Preventative</v>
      </c>
      <c r="B3037" t="str">
        <f t="shared" ca="1" si="236"/>
        <v>Fluoride treatments</v>
      </c>
      <c r="C3037">
        <f t="shared" si="239"/>
        <v>168</v>
      </c>
      <c r="D3037">
        <f t="shared" ca="1" si="237"/>
        <v>0</v>
      </c>
      <c r="E3037">
        <f t="shared" ca="1" si="238"/>
        <v>5</v>
      </c>
    </row>
    <row r="3038" spans="1:5" x14ac:dyDescent="0.2">
      <c r="A3038" t="str">
        <f t="shared" ca="1" si="235"/>
        <v>Orthodontics</v>
      </c>
      <c r="B3038" t="str">
        <f t="shared" ca="1" si="236"/>
        <v>orthodontics</v>
      </c>
      <c r="C3038">
        <f t="shared" si="239"/>
        <v>168</v>
      </c>
      <c r="D3038" t="str">
        <f t="shared" ca="1" si="237"/>
        <v>For eligible dependents to age 19</v>
      </c>
      <c r="E3038">
        <f t="shared" ca="1" si="238"/>
        <v>17</v>
      </c>
    </row>
    <row r="3039" spans="1:5" x14ac:dyDescent="0.2">
      <c r="A3039" t="str">
        <f t="shared" ca="1" si="235"/>
        <v>Diagnostics and Preventative</v>
      </c>
      <c r="B3039" t="str">
        <f t="shared" ca="1" si="236"/>
        <v>Prophylaxis</v>
      </c>
      <c r="C3039">
        <f t="shared" si="239"/>
        <v>168</v>
      </c>
      <c r="D3039">
        <f t="shared" ca="1" si="237"/>
        <v>0</v>
      </c>
      <c r="E3039">
        <f t="shared" ca="1" si="238"/>
        <v>4</v>
      </c>
    </row>
    <row r="3040" spans="1:5" x14ac:dyDescent="0.2">
      <c r="A3040" t="str">
        <f t="shared" ca="1" si="235"/>
        <v>Basic</v>
      </c>
      <c r="B3040" t="str">
        <f t="shared" ca="1" si="236"/>
        <v>oral surgery</v>
      </c>
      <c r="C3040">
        <f t="shared" si="239"/>
        <v>168</v>
      </c>
      <c r="D3040" t="str">
        <f t="shared" ca="1" si="237"/>
        <v>Extraction and other surgery procedures, incl. pre- and post-operative care</v>
      </c>
      <c r="E3040">
        <f t="shared" ca="1" si="238"/>
        <v>9</v>
      </c>
    </row>
    <row r="3041" spans="1:5" x14ac:dyDescent="0.2">
      <c r="A3041" t="str">
        <f t="shared" ca="1" si="235"/>
        <v>Basic</v>
      </c>
      <c r="B3041" t="str">
        <f t="shared" ca="1" si="236"/>
        <v>general anesthesia</v>
      </c>
      <c r="C3041">
        <f t="shared" si="239"/>
        <v>168</v>
      </c>
      <c r="D3041" t="str">
        <f t="shared" ca="1" si="237"/>
        <v>Covered when used in conjunction with covered oral surgical procedures</v>
      </c>
      <c r="E3041">
        <f t="shared" ca="1" si="238"/>
        <v>13</v>
      </c>
    </row>
    <row r="3042" spans="1:5" x14ac:dyDescent="0.2">
      <c r="A3042" t="str">
        <f t="shared" ca="1" si="235"/>
        <v>Orthodontics</v>
      </c>
      <c r="B3042" t="str">
        <f t="shared" ca="1" si="236"/>
        <v>orthodontics</v>
      </c>
      <c r="C3042">
        <f t="shared" si="239"/>
        <v>168</v>
      </c>
      <c r="D3042" t="str">
        <f t="shared" ca="1" si="237"/>
        <v>For eligible dependents to age 19</v>
      </c>
      <c r="E3042">
        <f t="shared" ca="1" si="238"/>
        <v>17</v>
      </c>
    </row>
    <row r="3043" spans="1:5" x14ac:dyDescent="0.2">
      <c r="A3043" t="str">
        <f t="shared" ca="1" si="235"/>
        <v>Other</v>
      </c>
      <c r="B3043" t="str">
        <f t="shared" ca="1" si="236"/>
        <v>Implants</v>
      </c>
      <c r="C3043">
        <f t="shared" si="239"/>
        <v>168</v>
      </c>
      <c r="D3043" t="str">
        <f t="shared" ca="1" si="237"/>
        <v>Implant dental work</v>
      </c>
      <c r="E3043">
        <f t="shared" ca="1" si="238"/>
        <v>18</v>
      </c>
    </row>
    <row r="3044" spans="1:5" x14ac:dyDescent="0.2">
      <c r="A3044" t="str">
        <f t="shared" ca="1" si="235"/>
        <v>Orthodontics</v>
      </c>
      <c r="B3044" t="str">
        <f t="shared" ca="1" si="236"/>
        <v>orthodontics</v>
      </c>
      <c r="C3044">
        <f t="shared" si="239"/>
        <v>169</v>
      </c>
      <c r="D3044" t="str">
        <f t="shared" ca="1" si="237"/>
        <v>For eligible dependents to age 19</v>
      </c>
      <c r="E3044">
        <f t="shared" ca="1" si="238"/>
        <v>17</v>
      </c>
    </row>
    <row r="3045" spans="1:5" x14ac:dyDescent="0.2">
      <c r="A3045" t="str">
        <f t="shared" ca="1" si="235"/>
        <v>Orthodontics</v>
      </c>
      <c r="B3045" t="str">
        <f t="shared" ca="1" si="236"/>
        <v>orthodontics</v>
      </c>
      <c r="C3045">
        <f t="shared" si="239"/>
        <v>169</v>
      </c>
      <c r="D3045" t="str">
        <f t="shared" ca="1" si="237"/>
        <v>For eligible dependents to age 19</v>
      </c>
      <c r="E3045">
        <f t="shared" ca="1" si="238"/>
        <v>17</v>
      </c>
    </row>
    <row r="3046" spans="1:5" x14ac:dyDescent="0.2">
      <c r="A3046" t="str">
        <f t="shared" ca="1" si="235"/>
        <v>Major</v>
      </c>
      <c r="B3046" t="str">
        <f t="shared" ca="1" si="236"/>
        <v>temporomandibular joint dysfunction</v>
      </c>
      <c r="C3046">
        <f t="shared" si="239"/>
        <v>169</v>
      </c>
      <c r="D3046" t="str">
        <f t="shared" ca="1" si="237"/>
        <v>Services relating to hinging joints of the jaw</v>
      </c>
      <c r="E3046">
        <f t="shared" ca="1" si="238"/>
        <v>16</v>
      </c>
    </row>
    <row r="3047" spans="1:5" x14ac:dyDescent="0.2">
      <c r="A3047" t="str">
        <f t="shared" ca="1" si="235"/>
        <v>Diagnostics and Preventative</v>
      </c>
      <c r="B3047" t="str">
        <f t="shared" ca="1" si="236"/>
        <v>Prophylaxis</v>
      </c>
      <c r="C3047">
        <f t="shared" si="239"/>
        <v>169</v>
      </c>
      <c r="D3047">
        <f t="shared" ca="1" si="237"/>
        <v>0</v>
      </c>
      <c r="E3047">
        <f t="shared" ca="1" si="238"/>
        <v>4</v>
      </c>
    </row>
    <row r="3048" spans="1:5" x14ac:dyDescent="0.2">
      <c r="A3048" t="str">
        <f t="shared" ca="1" si="235"/>
        <v>Basic</v>
      </c>
      <c r="B3048" t="str">
        <f t="shared" ca="1" si="236"/>
        <v>basic restorative</v>
      </c>
      <c r="C3048">
        <f t="shared" si="239"/>
        <v>169</v>
      </c>
      <c r="D3048" t="str">
        <f t="shared" ca="1" si="237"/>
        <v>Fillings (amalgam "silver" and composite "white" non-molar)</v>
      </c>
      <c r="E3048">
        <f t="shared" ca="1" si="238"/>
        <v>8</v>
      </c>
    </row>
    <row r="3049" spans="1:5" x14ac:dyDescent="0.2">
      <c r="A3049" t="str">
        <f t="shared" ca="1" si="235"/>
        <v>Diagnostics and Preventative</v>
      </c>
      <c r="B3049" t="str">
        <f t="shared" ca="1" si="236"/>
        <v>Sealants</v>
      </c>
      <c r="C3049">
        <f t="shared" si="239"/>
        <v>169</v>
      </c>
      <c r="D3049">
        <f t="shared" ca="1" si="237"/>
        <v>0</v>
      </c>
      <c r="E3049">
        <f t="shared" ca="1" si="238"/>
        <v>6</v>
      </c>
    </row>
    <row r="3050" spans="1:5" x14ac:dyDescent="0.2">
      <c r="A3050" t="str">
        <f t="shared" ca="1" si="235"/>
        <v>Diagnostics and Preventative</v>
      </c>
      <c r="B3050" t="str">
        <f t="shared" ca="1" si="236"/>
        <v>Periodic Exams</v>
      </c>
      <c r="C3050">
        <f t="shared" si="239"/>
        <v>169</v>
      </c>
      <c r="D3050">
        <f t="shared" ca="1" si="237"/>
        <v>0</v>
      </c>
      <c r="E3050">
        <f t="shared" ca="1" si="238"/>
        <v>1</v>
      </c>
    </row>
    <row r="3051" spans="1:5" x14ac:dyDescent="0.2">
      <c r="A3051" t="str">
        <f t="shared" ca="1" si="235"/>
        <v>Diagnostics and Preventative</v>
      </c>
      <c r="B3051" t="str">
        <f t="shared" ca="1" si="236"/>
        <v>Fluoride treatments</v>
      </c>
      <c r="C3051">
        <f t="shared" si="239"/>
        <v>169</v>
      </c>
      <c r="D3051">
        <f t="shared" ca="1" si="237"/>
        <v>0</v>
      </c>
      <c r="E3051">
        <f t="shared" ca="1" si="238"/>
        <v>5</v>
      </c>
    </row>
    <row r="3052" spans="1:5" x14ac:dyDescent="0.2">
      <c r="A3052" t="str">
        <f t="shared" ca="1" si="235"/>
        <v>Major</v>
      </c>
      <c r="B3052" t="str">
        <f t="shared" ca="1" si="236"/>
        <v>prosthodontics</v>
      </c>
      <c r="C3052">
        <f t="shared" si="239"/>
        <v>169</v>
      </c>
      <c r="D3052" t="str">
        <f t="shared" ca="1" si="237"/>
        <v>Procedures for replacement of missing teeth by construction or repair of bridges and partial or complete dentures</v>
      </c>
      <c r="E3052">
        <f t="shared" ca="1" si="238"/>
        <v>15</v>
      </c>
    </row>
    <row r="3053" spans="1:5" x14ac:dyDescent="0.2">
      <c r="A3053" t="str">
        <f t="shared" ca="1" si="235"/>
        <v>Major</v>
      </c>
      <c r="B3053" t="str">
        <f t="shared" ca="1" si="236"/>
        <v>prosthodontics</v>
      </c>
      <c r="C3053">
        <f t="shared" si="239"/>
        <v>169</v>
      </c>
      <c r="D3053" t="str">
        <f t="shared" ca="1" si="237"/>
        <v>Procedures for replacement of missing teeth by construction or repair of bridges and partial or complete dentures</v>
      </c>
      <c r="E3053">
        <f t="shared" ca="1" si="238"/>
        <v>15</v>
      </c>
    </row>
    <row r="3054" spans="1:5" x14ac:dyDescent="0.2">
      <c r="A3054" t="str">
        <f t="shared" ca="1" si="235"/>
        <v>Diagnostics and Preventative</v>
      </c>
      <c r="B3054" t="str">
        <f t="shared" ca="1" si="236"/>
        <v>Prophylaxis</v>
      </c>
      <c r="C3054">
        <f t="shared" si="239"/>
        <v>169</v>
      </c>
      <c r="D3054">
        <f t="shared" ca="1" si="237"/>
        <v>0</v>
      </c>
      <c r="E3054">
        <f t="shared" ca="1" si="238"/>
        <v>4</v>
      </c>
    </row>
    <row r="3055" spans="1:5" x14ac:dyDescent="0.2">
      <c r="A3055" t="str">
        <f t="shared" ca="1" si="235"/>
        <v>Basic</v>
      </c>
      <c r="B3055" t="str">
        <f t="shared" ca="1" si="236"/>
        <v>oral surgery</v>
      </c>
      <c r="C3055">
        <f t="shared" si="239"/>
        <v>169</v>
      </c>
      <c r="D3055" t="str">
        <f t="shared" ca="1" si="237"/>
        <v>Extraction and other surgery procedures, incl. pre- and post-operative care</v>
      </c>
      <c r="E3055">
        <f t="shared" ca="1" si="238"/>
        <v>9</v>
      </c>
    </row>
    <row r="3056" spans="1:5" x14ac:dyDescent="0.2">
      <c r="A3056" t="str">
        <f t="shared" ca="1" si="235"/>
        <v>Basic</v>
      </c>
      <c r="B3056" t="str">
        <f t="shared" ca="1" si="236"/>
        <v>endodontics</v>
      </c>
      <c r="C3056">
        <f t="shared" si="239"/>
        <v>169</v>
      </c>
      <c r="D3056" t="str">
        <f t="shared" ca="1" si="237"/>
        <v>Root canal, pulpal therapy</v>
      </c>
      <c r="E3056">
        <f t="shared" ca="1" si="238"/>
        <v>10</v>
      </c>
    </row>
    <row r="3057" spans="1:5" x14ac:dyDescent="0.2">
      <c r="A3057" t="str">
        <f t="shared" ca="1" si="235"/>
        <v>Diagnostics and Preventative</v>
      </c>
      <c r="B3057" t="str">
        <f t="shared" ca="1" si="236"/>
        <v>Full-mouth x-ray</v>
      </c>
      <c r="C3057">
        <f t="shared" si="239"/>
        <v>169</v>
      </c>
      <c r="D3057">
        <f t="shared" ca="1" si="237"/>
        <v>0</v>
      </c>
      <c r="E3057">
        <f t="shared" ca="1" si="238"/>
        <v>3</v>
      </c>
    </row>
    <row r="3058" spans="1:5" x14ac:dyDescent="0.2">
      <c r="A3058" t="str">
        <f t="shared" ca="1" si="235"/>
        <v>Basic</v>
      </c>
      <c r="B3058" t="str">
        <f t="shared" ca="1" si="236"/>
        <v>surgical periodontics</v>
      </c>
      <c r="C3058">
        <f t="shared" si="239"/>
        <v>169</v>
      </c>
      <c r="D3058" t="str">
        <f t="shared" ca="1" si="237"/>
        <v>Surgical treatment of the gums and supporting structures of the teeth</v>
      </c>
      <c r="E3058">
        <f t="shared" ca="1" si="238"/>
        <v>11</v>
      </c>
    </row>
    <row r="3059" spans="1:5" x14ac:dyDescent="0.2">
      <c r="A3059" t="str">
        <f t="shared" ca="1" si="235"/>
        <v>Diagnostics and Preventative</v>
      </c>
      <c r="B3059" t="str">
        <f t="shared" ca="1" si="236"/>
        <v>Prophylaxis</v>
      </c>
      <c r="C3059">
        <f t="shared" si="239"/>
        <v>169</v>
      </c>
      <c r="D3059">
        <f t="shared" ca="1" si="237"/>
        <v>0</v>
      </c>
      <c r="E3059">
        <f t="shared" ca="1" si="238"/>
        <v>4</v>
      </c>
    </row>
    <row r="3060" spans="1:5" x14ac:dyDescent="0.2">
      <c r="A3060" t="str">
        <f t="shared" ca="1" si="235"/>
        <v>Basic</v>
      </c>
      <c r="B3060" t="str">
        <f t="shared" ca="1" si="236"/>
        <v>non-surgical periodontics</v>
      </c>
      <c r="C3060">
        <f t="shared" si="239"/>
        <v>169</v>
      </c>
      <c r="D3060" t="str">
        <f t="shared" ca="1" si="237"/>
        <v xml:space="preserve">Non-surgical treatment of the gums and supporting structures of the teeth </v>
      </c>
      <c r="E3060">
        <f t="shared" ca="1" si="238"/>
        <v>12</v>
      </c>
    </row>
    <row r="3061" spans="1:5" x14ac:dyDescent="0.2">
      <c r="A3061" t="str">
        <f t="shared" ca="1" si="235"/>
        <v>Diagnostics and Preventative</v>
      </c>
      <c r="B3061" t="str">
        <f t="shared" ca="1" si="236"/>
        <v>Bitewing x-rays</v>
      </c>
      <c r="C3061">
        <f t="shared" si="239"/>
        <v>169</v>
      </c>
      <c r="D3061">
        <f t="shared" ca="1" si="237"/>
        <v>0</v>
      </c>
      <c r="E3061">
        <f t="shared" ca="1" si="238"/>
        <v>2</v>
      </c>
    </row>
    <row r="3062" spans="1:5" x14ac:dyDescent="0.2">
      <c r="A3062" t="str">
        <f t="shared" ca="1" si="235"/>
        <v>Diagnostics and Preventative</v>
      </c>
      <c r="B3062" t="str">
        <f t="shared" ca="1" si="236"/>
        <v>Bitewing x-rays</v>
      </c>
      <c r="C3062">
        <f t="shared" si="239"/>
        <v>170</v>
      </c>
      <c r="D3062">
        <f t="shared" ca="1" si="237"/>
        <v>0</v>
      </c>
      <c r="E3062">
        <f t="shared" ca="1" si="238"/>
        <v>2</v>
      </c>
    </row>
    <row r="3063" spans="1:5" x14ac:dyDescent="0.2">
      <c r="A3063" t="str">
        <f t="shared" ca="1" si="235"/>
        <v>Basic</v>
      </c>
      <c r="B3063" t="str">
        <f t="shared" ca="1" si="236"/>
        <v>endodontics</v>
      </c>
      <c r="C3063">
        <f t="shared" si="239"/>
        <v>170</v>
      </c>
      <c r="D3063" t="str">
        <f t="shared" ca="1" si="237"/>
        <v>Root canal, pulpal therapy</v>
      </c>
      <c r="E3063">
        <f t="shared" ca="1" si="238"/>
        <v>10</v>
      </c>
    </row>
    <row r="3064" spans="1:5" x14ac:dyDescent="0.2">
      <c r="A3064" t="str">
        <f t="shared" ca="1" si="235"/>
        <v>Diagnostics and Preventative</v>
      </c>
      <c r="B3064" t="str">
        <f t="shared" ca="1" si="236"/>
        <v>Full-mouth x-ray</v>
      </c>
      <c r="C3064">
        <f t="shared" si="239"/>
        <v>170</v>
      </c>
      <c r="D3064">
        <f t="shared" ca="1" si="237"/>
        <v>0</v>
      </c>
      <c r="E3064">
        <f t="shared" ca="1" si="238"/>
        <v>3</v>
      </c>
    </row>
    <row r="3065" spans="1:5" x14ac:dyDescent="0.2">
      <c r="A3065" t="str">
        <f t="shared" ca="1" si="235"/>
        <v>Basic</v>
      </c>
      <c r="B3065" t="str">
        <f t="shared" ca="1" si="236"/>
        <v>basic restorative</v>
      </c>
      <c r="C3065">
        <f t="shared" si="239"/>
        <v>170</v>
      </c>
      <c r="D3065" t="str">
        <f t="shared" ca="1" si="237"/>
        <v>Fillings (amalgam "silver" and composite "white" non-molar)</v>
      </c>
      <c r="E3065">
        <f t="shared" ca="1" si="238"/>
        <v>8</v>
      </c>
    </row>
    <row r="3066" spans="1:5" x14ac:dyDescent="0.2">
      <c r="A3066" t="str">
        <f t="shared" ca="1" si="235"/>
        <v>Basic</v>
      </c>
      <c r="B3066" t="str">
        <f t="shared" ca="1" si="236"/>
        <v>surgical periodontics</v>
      </c>
      <c r="C3066">
        <f t="shared" si="239"/>
        <v>170</v>
      </c>
      <c r="D3066" t="str">
        <f t="shared" ca="1" si="237"/>
        <v>Surgical treatment of the gums and supporting structures of the teeth</v>
      </c>
      <c r="E3066">
        <f t="shared" ca="1" si="238"/>
        <v>11</v>
      </c>
    </row>
    <row r="3067" spans="1:5" x14ac:dyDescent="0.2">
      <c r="A3067" t="str">
        <f t="shared" ca="1" si="235"/>
        <v>Basic</v>
      </c>
      <c r="B3067" t="str">
        <f t="shared" ca="1" si="236"/>
        <v>oral surgery</v>
      </c>
      <c r="C3067">
        <f t="shared" si="239"/>
        <v>170</v>
      </c>
      <c r="D3067" t="str">
        <f t="shared" ca="1" si="237"/>
        <v>Extraction and other surgery procedures, incl. pre- and post-operative care</v>
      </c>
      <c r="E3067">
        <f t="shared" ca="1" si="238"/>
        <v>9</v>
      </c>
    </row>
    <row r="3068" spans="1:5" x14ac:dyDescent="0.2">
      <c r="A3068" t="str">
        <f t="shared" ca="1" si="235"/>
        <v>Basic</v>
      </c>
      <c r="B3068" t="str">
        <f t="shared" ca="1" si="236"/>
        <v>basic restorative</v>
      </c>
      <c r="C3068">
        <f t="shared" si="239"/>
        <v>170</v>
      </c>
      <c r="D3068" t="str">
        <f t="shared" ca="1" si="237"/>
        <v>Fillings (amalgam "silver" and composite "white" non-molar)</v>
      </c>
      <c r="E3068">
        <f t="shared" ca="1" si="238"/>
        <v>8</v>
      </c>
    </row>
    <row r="3069" spans="1:5" x14ac:dyDescent="0.2">
      <c r="A3069" t="str">
        <f t="shared" ca="1" si="235"/>
        <v>Basic</v>
      </c>
      <c r="B3069" t="str">
        <f t="shared" ca="1" si="236"/>
        <v>oral surgery</v>
      </c>
      <c r="C3069">
        <f t="shared" si="239"/>
        <v>170</v>
      </c>
      <c r="D3069" t="str">
        <f t="shared" ca="1" si="237"/>
        <v>Extraction and other surgery procedures, incl. pre- and post-operative care</v>
      </c>
      <c r="E3069">
        <f t="shared" ca="1" si="238"/>
        <v>9</v>
      </c>
    </row>
    <row r="3070" spans="1:5" x14ac:dyDescent="0.2">
      <c r="A3070" t="str">
        <f t="shared" ca="1" si="235"/>
        <v>Basic</v>
      </c>
      <c r="B3070" t="str">
        <f t="shared" ca="1" si="236"/>
        <v>surgical periodontics</v>
      </c>
      <c r="C3070">
        <f t="shared" si="239"/>
        <v>170</v>
      </c>
      <c r="D3070" t="str">
        <f t="shared" ca="1" si="237"/>
        <v>Surgical treatment of the gums and supporting structures of the teeth</v>
      </c>
      <c r="E3070">
        <f t="shared" ca="1" si="238"/>
        <v>11</v>
      </c>
    </row>
    <row r="3071" spans="1:5" x14ac:dyDescent="0.2">
      <c r="A3071" t="str">
        <f t="shared" ca="1" si="235"/>
        <v>Major</v>
      </c>
      <c r="B3071" t="str">
        <f t="shared" ca="1" si="236"/>
        <v>temporomandibular joint dysfunction</v>
      </c>
      <c r="C3071">
        <f t="shared" si="239"/>
        <v>170</v>
      </c>
      <c r="D3071" t="str">
        <f t="shared" ca="1" si="237"/>
        <v>Services relating to hinging joints of the jaw</v>
      </c>
      <c r="E3071">
        <f t="shared" ca="1" si="238"/>
        <v>16</v>
      </c>
    </row>
    <row r="3072" spans="1:5" x14ac:dyDescent="0.2">
      <c r="A3072" t="str">
        <f t="shared" ca="1" si="235"/>
        <v>Diagnostics and Preventative</v>
      </c>
      <c r="B3072" t="str">
        <f t="shared" ca="1" si="236"/>
        <v>Full-mouth x-ray</v>
      </c>
      <c r="C3072">
        <f t="shared" si="239"/>
        <v>170</v>
      </c>
      <c r="D3072">
        <f t="shared" ca="1" si="237"/>
        <v>0</v>
      </c>
      <c r="E3072">
        <f t="shared" ca="1" si="238"/>
        <v>3</v>
      </c>
    </row>
    <row r="3073" spans="1:5" x14ac:dyDescent="0.2">
      <c r="A3073" t="str">
        <f t="shared" ca="1" si="235"/>
        <v>Major</v>
      </c>
      <c r="B3073" t="str">
        <f t="shared" ca="1" si="236"/>
        <v>temporomandibular joint dysfunction</v>
      </c>
      <c r="C3073">
        <f t="shared" si="239"/>
        <v>170</v>
      </c>
      <c r="D3073" t="str">
        <f t="shared" ca="1" si="237"/>
        <v>Services relating to hinging joints of the jaw</v>
      </c>
      <c r="E3073">
        <f t="shared" ca="1" si="238"/>
        <v>16</v>
      </c>
    </row>
    <row r="3074" spans="1:5" x14ac:dyDescent="0.2">
      <c r="A3074" t="str">
        <f t="shared" ref="A3074:A3137" ca="1" si="240">INDEX(services,E3074,1)</f>
        <v>Major</v>
      </c>
      <c r="B3074" t="str">
        <f t="shared" ref="B3074:B3137" ca="1" si="241">INDEX(services,E3074,2)</f>
        <v>prosthodontics</v>
      </c>
      <c r="C3074">
        <f t="shared" si="239"/>
        <v>170</v>
      </c>
      <c r="D3074" t="str">
        <f t="shared" ref="D3074:D3137" ca="1" si="242">INDEX(services,E3074,3)</f>
        <v>Procedures for replacement of missing teeth by construction or repair of bridges and partial or complete dentures</v>
      </c>
      <c r="E3074">
        <f t="shared" ref="E3074:E3137" ca="1" si="243">RANDBETWEEN(1,ROWS(services))</f>
        <v>15</v>
      </c>
    </row>
    <row r="3075" spans="1:5" x14ac:dyDescent="0.2">
      <c r="A3075" t="str">
        <f t="shared" ca="1" si="240"/>
        <v>Basic</v>
      </c>
      <c r="B3075" t="str">
        <f t="shared" ca="1" si="241"/>
        <v>non-surgical periodontics</v>
      </c>
      <c r="C3075">
        <f t="shared" si="239"/>
        <v>170</v>
      </c>
      <c r="D3075" t="str">
        <f t="shared" ca="1" si="242"/>
        <v xml:space="preserve">Non-surgical treatment of the gums and supporting structures of the teeth </v>
      </c>
      <c r="E3075">
        <f t="shared" ca="1" si="243"/>
        <v>12</v>
      </c>
    </row>
    <row r="3076" spans="1:5" x14ac:dyDescent="0.2">
      <c r="A3076" t="str">
        <f t="shared" ca="1" si="240"/>
        <v>Diagnostics and Preventative</v>
      </c>
      <c r="B3076" t="str">
        <f t="shared" ca="1" si="241"/>
        <v>Full-mouth x-ray</v>
      </c>
      <c r="C3076">
        <f t="shared" ref="C3076:C3139" si="244">IF(MOD(ROW(C3076)-2,18)&lt;&gt;0,C3075,C3075+1)</f>
        <v>170</v>
      </c>
      <c r="D3076">
        <f t="shared" ca="1" si="242"/>
        <v>0</v>
      </c>
      <c r="E3076">
        <f t="shared" ca="1" si="243"/>
        <v>3</v>
      </c>
    </row>
    <row r="3077" spans="1:5" x14ac:dyDescent="0.2">
      <c r="A3077" t="str">
        <f t="shared" ca="1" si="240"/>
        <v>Major</v>
      </c>
      <c r="B3077" t="str">
        <f t="shared" ca="1" si="241"/>
        <v>temporomandibular joint dysfunction</v>
      </c>
      <c r="C3077">
        <f t="shared" si="244"/>
        <v>170</v>
      </c>
      <c r="D3077" t="str">
        <f t="shared" ca="1" si="242"/>
        <v>Services relating to hinging joints of the jaw</v>
      </c>
      <c r="E3077">
        <f t="shared" ca="1" si="243"/>
        <v>16</v>
      </c>
    </row>
    <row r="3078" spans="1:5" x14ac:dyDescent="0.2">
      <c r="A3078" t="str">
        <f t="shared" ca="1" si="240"/>
        <v>Diagnostics and Preventative</v>
      </c>
      <c r="B3078" t="str">
        <f t="shared" ca="1" si="241"/>
        <v>Fluoride treatments</v>
      </c>
      <c r="C3078">
        <f t="shared" si="244"/>
        <v>170</v>
      </c>
      <c r="D3078">
        <f t="shared" ca="1" si="242"/>
        <v>0</v>
      </c>
      <c r="E3078">
        <f t="shared" ca="1" si="243"/>
        <v>5</v>
      </c>
    </row>
    <row r="3079" spans="1:5" x14ac:dyDescent="0.2">
      <c r="A3079" t="str">
        <f t="shared" ca="1" si="240"/>
        <v>Diagnostics and Preventative</v>
      </c>
      <c r="B3079" t="str">
        <f t="shared" ca="1" si="241"/>
        <v>Full-mouth x-ray</v>
      </c>
      <c r="C3079">
        <f t="shared" si="244"/>
        <v>170</v>
      </c>
      <c r="D3079">
        <f t="shared" ca="1" si="242"/>
        <v>0</v>
      </c>
      <c r="E3079">
        <f t="shared" ca="1" si="243"/>
        <v>3</v>
      </c>
    </row>
    <row r="3080" spans="1:5" x14ac:dyDescent="0.2">
      <c r="A3080" t="str">
        <f t="shared" ca="1" si="240"/>
        <v>Diagnostics and Preventative</v>
      </c>
      <c r="B3080" t="str">
        <f t="shared" ca="1" si="241"/>
        <v>Fluoride treatments</v>
      </c>
      <c r="C3080">
        <f t="shared" si="244"/>
        <v>171</v>
      </c>
      <c r="D3080">
        <f t="shared" ca="1" si="242"/>
        <v>0</v>
      </c>
      <c r="E3080">
        <f t="shared" ca="1" si="243"/>
        <v>5</v>
      </c>
    </row>
    <row r="3081" spans="1:5" x14ac:dyDescent="0.2">
      <c r="A3081" t="str">
        <f t="shared" ca="1" si="240"/>
        <v>Basic</v>
      </c>
      <c r="B3081" t="str">
        <f t="shared" ca="1" si="241"/>
        <v>general anesthesia</v>
      </c>
      <c r="C3081">
        <f t="shared" si="244"/>
        <v>171</v>
      </c>
      <c r="D3081" t="str">
        <f t="shared" ca="1" si="242"/>
        <v>Covered when used in conjunction with covered oral surgical procedures</v>
      </c>
      <c r="E3081">
        <f t="shared" ca="1" si="243"/>
        <v>13</v>
      </c>
    </row>
    <row r="3082" spans="1:5" x14ac:dyDescent="0.2">
      <c r="A3082" t="str">
        <f t="shared" ca="1" si="240"/>
        <v>Diagnostics and Preventative</v>
      </c>
      <c r="B3082" t="str">
        <f t="shared" ca="1" si="241"/>
        <v>Full-mouth x-ray</v>
      </c>
      <c r="C3082">
        <f t="shared" si="244"/>
        <v>171</v>
      </c>
      <c r="D3082">
        <f t="shared" ca="1" si="242"/>
        <v>0</v>
      </c>
      <c r="E3082">
        <f t="shared" ca="1" si="243"/>
        <v>3</v>
      </c>
    </row>
    <row r="3083" spans="1:5" x14ac:dyDescent="0.2">
      <c r="A3083" t="str">
        <f t="shared" ca="1" si="240"/>
        <v>Diagnostics and Preventative</v>
      </c>
      <c r="B3083" t="str">
        <f t="shared" ca="1" si="241"/>
        <v>Full-mouth x-ray</v>
      </c>
      <c r="C3083">
        <f t="shared" si="244"/>
        <v>171</v>
      </c>
      <c r="D3083">
        <f t="shared" ca="1" si="242"/>
        <v>0</v>
      </c>
      <c r="E3083">
        <f t="shared" ca="1" si="243"/>
        <v>3</v>
      </c>
    </row>
    <row r="3084" spans="1:5" x14ac:dyDescent="0.2">
      <c r="A3084" t="str">
        <f t="shared" ca="1" si="240"/>
        <v>Diagnostics and Preventative</v>
      </c>
      <c r="B3084" t="str">
        <f t="shared" ca="1" si="241"/>
        <v>Prophylaxis</v>
      </c>
      <c r="C3084">
        <f t="shared" si="244"/>
        <v>171</v>
      </c>
      <c r="D3084">
        <f t="shared" ca="1" si="242"/>
        <v>0</v>
      </c>
      <c r="E3084">
        <f t="shared" ca="1" si="243"/>
        <v>4</v>
      </c>
    </row>
    <row r="3085" spans="1:5" x14ac:dyDescent="0.2">
      <c r="A3085" t="str">
        <f t="shared" ca="1" si="240"/>
        <v>Basic</v>
      </c>
      <c r="B3085" t="str">
        <f t="shared" ca="1" si="241"/>
        <v>endodontics</v>
      </c>
      <c r="C3085">
        <f t="shared" si="244"/>
        <v>171</v>
      </c>
      <c r="D3085" t="str">
        <f t="shared" ca="1" si="242"/>
        <v>Root canal, pulpal therapy</v>
      </c>
      <c r="E3085">
        <f t="shared" ca="1" si="243"/>
        <v>10</v>
      </c>
    </row>
    <row r="3086" spans="1:5" x14ac:dyDescent="0.2">
      <c r="A3086" t="str">
        <f t="shared" ca="1" si="240"/>
        <v>Basic</v>
      </c>
      <c r="B3086" t="str">
        <f t="shared" ca="1" si="241"/>
        <v>non-surgical periodontics</v>
      </c>
      <c r="C3086">
        <f t="shared" si="244"/>
        <v>171</v>
      </c>
      <c r="D3086" t="str">
        <f t="shared" ca="1" si="242"/>
        <v xml:space="preserve">Non-surgical treatment of the gums and supporting structures of the teeth </v>
      </c>
      <c r="E3086">
        <f t="shared" ca="1" si="243"/>
        <v>12</v>
      </c>
    </row>
    <row r="3087" spans="1:5" x14ac:dyDescent="0.2">
      <c r="A3087" t="str">
        <f t="shared" ca="1" si="240"/>
        <v>Diagnostics and Preventative</v>
      </c>
      <c r="B3087" t="str">
        <f t="shared" ca="1" si="241"/>
        <v>Fluoride treatments</v>
      </c>
      <c r="C3087">
        <f t="shared" si="244"/>
        <v>171</v>
      </c>
      <c r="D3087">
        <f t="shared" ca="1" si="242"/>
        <v>0</v>
      </c>
      <c r="E3087">
        <f t="shared" ca="1" si="243"/>
        <v>5</v>
      </c>
    </row>
    <row r="3088" spans="1:5" x14ac:dyDescent="0.2">
      <c r="A3088" t="str">
        <f t="shared" ca="1" si="240"/>
        <v>Major</v>
      </c>
      <c r="B3088" t="str">
        <f t="shared" ca="1" si="241"/>
        <v>major restorative</v>
      </c>
      <c r="C3088">
        <f t="shared" si="244"/>
        <v>171</v>
      </c>
      <c r="D3088" t="str">
        <f t="shared" ca="1" si="242"/>
        <v>Single crowns, inlays, onlays</v>
      </c>
      <c r="E3088">
        <f t="shared" ca="1" si="243"/>
        <v>14</v>
      </c>
    </row>
    <row r="3089" spans="1:5" x14ac:dyDescent="0.2">
      <c r="A3089" t="str">
        <f t="shared" ca="1" si="240"/>
        <v>Diagnostics and Preventative</v>
      </c>
      <c r="B3089" t="str">
        <f t="shared" ca="1" si="241"/>
        <v>Prophylaxis</v>
      </c>
      <c r="C3089">
        <f t="shared" si="244"/>
        <v>171</v>
      </c>
      <c r="D3089">
        <f t="shared" ca="1" si="242"/>
        <v>0</v>
      </c>
      <c r="E3089">
        <f t="shared" ca="1" si="243"/>
        <v>4</v>
      </c>
    </row>
    <row r="3090" spans="1:5" x14ac:dyDescent="0.2">
      <c r="A3090" t="str">
        <f t="shared" ca="1" si="240"/>
        <v>Major</v>
      </c>
      <c r="B3090" t="str">
        <f t="shared" ca="1" si="241"/>
        <v>prosthodontics</v>
      </c>
      <c r="C3090">
        <f t="shared" si="244"/>
        <v>171</v>
      </c>
      <c r="D3090" t="str">
        <f t="shared" ca="1" si="242"/>
        <v>Procedures for replacement of missing teeth by construction or repair of bridges and partial or complete dentures</v>
      </c>
      <c r="E3090">
        <f t="shared" ca="1" si="243"/>
        <v>15</v>
      </c>
    </row>
    <row r="3091" spans="1:5" x14ac:dyDescent="0.2">
      <c r="A3091" t="str">
        <f t="shared" ca="1" si="240"/>
        <v>Orthodontics</v>
      </c>
      <c r="B3091" t="str">
        <f t="shared" ca="1" si="241"/>
        <v>orthodontics</v>
      </c>
      <c r="C3091">
        <f t="shared" si="244"/>
        <v>171</v>
      </c>
      <c r="D3091" t="str">
        <f t="shared" ca="1" si="242"/>
        <v>For eligible dependents to age 19</v>
      </c>
      <c r="E3091">
        <f t="shared" ca="1" si="243"/>
        <v>17</v>
      </c>
    </row>
    <row r="3092" spans="1:5" x14ac:dyDescent="0.2">
      <c r="A3092" t="str">
        <f t="shared" ca="1" si="240"/>
        <v>Major</v>
      </c>
      <c r="B3092" t="str">
        <f t="shared" ca="1" si="241"/>
        <v>temporomandibular joint dysfunction</v>
      </c>
      <c r="C3092">
        <f t="shared" si="244"/>
        <v>171</v>
      </c>
      <c r="D3092" t="str">
        <f t="shared" ca="1" si="242"/>
        <v>Services relating to hinging joints of the jaw</v>
      </c>
      <c r="E3092">
        <f t="shared" ca="1" si="243"/>
        <v>16</v>
      </c>
    </row>
    <row r="3093" spans="1:5" x14ac:dyDescent="0.2">
      <c r="A3093" t="str">
        <f t="shared" ca="1" si="240"/>
        <v>Major</v>
      </c>
      <c r="B3093" t="str">
        <f t="shared" ca="1" si="241"/>
        <v>prosthodontics</v>
      </c>
      <c r="C3093">
        <f t="shared" si="244"/>
        <v>171</v>
      </c>
      <c r="D3093" t="str">
        <f t="shared" ca="1" si="242"/>
        <v>Procedures for replacement of missing teeth by construction or repair of bridges and partial or complete dentures</v>
      </c>
      <c r="E3093">
        <f t="shared" ca="1" si="243"/>
        <v>15</v>
      </c>
    </row>
    <row r="3094" spans="1:5" x14ac:dyDescent="0.2">
      <c r="A3094" t="str">
        <f t="shared" ca="1" si="240"/>
        <v>Other</v>
      </c>
      <c r="B3094" t="str">
        <f t="shared" ca="1" si="241"/>
        <v>Implants</v>
      </c>
      <c r="C3094">
        <f t="shared" si="244"/>
        <v>171</v>
      </c>
      <c r="D3094" t="str">
        <f t="shared" ca="1" si="242"/>
        <v>Implant dental work</v>
      </c>
      <c r="E3094">
        <f t="shared" ca="1" si="243"/>
        <v>18</v>
      </c>
    </row>
    <row r="3095" spans="1:5" x14ac:dyDescent="0.2">
      <c r="A3095" t="str">
        <f t="shared" ca="1" si="240"/>
        <v>Diagnostics and Preventative</v>
      </c>
      <c r="B3095" t="str">
        <f t="shared" ca="1" si="241"/>
        <v>Periodic Exams</v>
      </c>
      <c r="C3095">
        <f t="shared" si="244"/>
        <v>171</v>
      </c>
      <c r="D3095">
        <f t="shared" ca="1" si="242"/>
        <v>0</v>
      </c>
      <c r="E3095">
        <f t="shared" ca="1" si="243"/>
        <v>1</v>
      </c>
    </row>
    <row r="3096" spans="1:5" x14ac:dyDescent="0.2">
      <c r="A3096" t="str">
        <f t="shared" ca="1" si="240"/>
        <v>Basic</v>
      </c>
      <c r="B3096" t="str">
        <f t="shared" ca="1" si="241"/>
        <v>oral surgery</v>
      </c>
      <c r="C3096">
        <f t="shared" si="244"/>
        <v>171</v>
      </c>
      <c r="D3096" t="str">
        <f t="shared" ca="1" si="242"/>
        <v>Extraction and other surgery procedures, incl. pre- and post-operative care</v>
      </c>
      <c r="E3096">
        <f t="shared" ca="1" si="243"/>
        <v>9</v>
      </c>
    </row>
    <row r="3097" spans="1:5" x14ac:dyDescent="0.2">
      <c r="A3097" t="str">
        <f t="shared" ca="1" si="240"/>
        <v>Basic</v>
      </c>
      <c r="B3097" t="str">
        <f t="shared" ca="1" si="241"/>
        <v>general anesthesia</v>
      </c>
      <c r="C3097">
        <f t="shared" si="244"/>
        <v>171</v>
      </c>
      <c r="D3097" t="str">
        <f t="shared" ca="1" si="242"/>
        <v>Covered when used in conjunction with covered oral surgical procedures</v>
      </c>
      <c r="E3097">
        <f t="shared" ca="1" si="243"/>
        <v>13</v>
      </c>
    </row>
    <row r="3098" spans="1:5" x14ac:dyDescent="0.2">
      <c r="A3098" t="str">
        <f t="shared" ca="1" si="240"/>
        <v>Diagnostics and Preventative</v>
      </c>
      <c r="B3098" t="str">
        <f t="shared" ca="1" si="241"/>
        <v>Bitewing x-rays</v>
      </c>
      <c r="C3098">
        <f t="shared" si="244"/>
        <v>172</v>
      </c>
      <c r="D3098">
        <f t="shared" ca="1" si="242"/>
        <v>0</v>
      </c>
      <c r="E3098">
        <f t="shared" ca="1" si="243"/>
        <v>2</v>
      </c>
    </row>
    <row r="3099" spans="1:5" x14ac:dyDescent="0.2">
      <c r="A3099" t="str">
        <f t="shared" ca="1" si="240"/>
        <v>Major</v>
      </c>
      <c r="B3099" t="str">
        <f t="shared" ca="1" si="241"/>
        <v>prosthodontics</v>
      </c>
      <c r="C3099">
        <f t="shared" si="244"/>
        <v>172</v>
      </c>
      <c r="D3099" t="str">
        <f t="shared" ca="1" si="242"/>
        <v>Procedures for replacement of missing teeth by construction or repair of bridges and partial or complete dentures</v>
      </c>
      <c r="E3099">
        <f t="shared" ca="1" si="243"/>
        <v>15</v>
      </c>
    </row>
    <row r="3100" spans="1:5" x14ac:dyDescent="0.2">
      <c r="A3100" t="str">
        <f t="shared" ca="1" si="240"/>
        <v>Major</v>
      </c>
      <c r="B3100" t="str">
        <f t="shared" ca="1" si="241"/>
        <v>temporomandibular joint dysfunction</v>
      </c>
      <c r="C3100">
        <f t="shared" si="244"/>
        <v>172</v>
      </c>
      <c r="D3100" t="str">
        <f t="shared" ca="1" si="242"/>
        <v>Services relating to hinging joints of the jaw</v>
      </c>
      <c r="E3100">
        <f t="shared" ca="1" si="243"/>
        <v>16</v>
      </c>
    </row>
    <row r="3101" spans="1:5" x14ac:dyDescent="0.2">
      <c r="A3101" t="str">
        <f t="shared" ca="1" si="240"/>
        <v>Orthodontics</v>
      </c>
      <c r="B3101" t="str">
        <f t="shared" ca="1" si="241"/>
        <v>orthodontics</v>
      </c>
      <c r="C3101">
        <f t="shared" si="244"/>
        <v>172</v>
      </c>
      <c r="D3101" t="str">
        <f t="shared" ca="1" si="242"/>
        <v>For eligible dependents to age 19</v>
      </c>
      <c r="E3101">
        <f t="shared" ca="1" si="243"/>
        <v>17</v>
      </c>
    </row>
    <row r="3102" spans="1:5" x14ac:dyDescent="0.2">
      <c r="A3102" t="str">
        <f t="shared" ca="1" si="240"/>
        <v>Basic</v>
      </c>
      <c r="B3102" t="str">
        <f t="shared" ca="1" si="241"/>
        <v>general anesthesia</v>
      </c>
      <c r="C3102">
        <f t="shared" si="244"/>
        <v>172</v>
      </c>
      <c r="D3102" t="str">
        <f t="shared" ca="1" si="242"/>
        <v>Covered when used in conjunction with covered oral surgical procedures</v>
      </c>
      <c r="E3102">
        <f t="shared" ca="1" si="243"/>
        <v>13</v>
      </c>
    </row>
    <row r="3103" spans="1:5" x14ac:dyDescent="0.2">
      <c r="A3103" t="str">
        <f t="shared" ca="1" si="240"/>
        <v>Diagnostics and Preventative</v>
      </c>
      <c r="B3103" t="str">
        <f t="shared" ca="1" si="241"/>
        <v>Full-mouth x-ray</v>
      </c>
      <c r="C3103">
        <f t="shared" si="244"/>
        <v>172</v>
      </c>
      <c r="D3103">
        <f t="shared" ca="1" si="242"/>
        <v>0</v>
      </c>
      <c r="E3103">
        <f t="shared" ca="1" si="243"/>
        <v>3</v>
      </c>
    </row>
    <row r="3104" spans="1:5" x14ac:dyDescent="0.2">
      <c r="A3104" t="str">
        <f t="shared" ca="1" si="240"/>
        <v>Diagnostics and Preventative</v>
      </c>
      <c r="B3104" t="str">
        <f t="shared" ca="1" si="241"/>
        <v>Fluoride treatments</v>
      </c>
      <c r="C3104">
        <f t="shared" si="244"/>
        <v>172</v>
      </c>
      <c r="D3104">
        <f t="shared" ca="1" si="242"/>
        <v>0</v>
      </c>
      <c r="E3104">
        <f t="shared" ca="1" si="243"/>
        <v>5</v>
      </c>
    </row>
    <row r="3105" spans="1:5" x14ac:dyDescent="0.2">
      <c r="A3105" t="str">
        <f t="shared" ca="1" si="240"/>
        <v>Diagnostics and Preventative</v>
      </c>
      <c r="B3105" t="str">
        <f t="shared" ca="1" si="241"/>
        <v>Periodic Exams</v>
      </c>
      <c r="C3105">
        <f t="shared" si="244"/>
        <v>172</v>
      </c>
      <c r="D3105">
        <f t="shared" ca="1" si="242"/>
        <v>0</v>
      </c>
      <c r="E3105">
        <f t="shared" ca="1" si="243"/>
        <v>1</v>
      </c>
    </row>
    <row r="3106" spans="1:5" x14ac:dyDescent="0.2">
      <c r="A3106" t="str">
        <f t="shared" ca="1" si="240"/>
        <v>Diagnostics and Preventative</v>
      </c>
      <c r="B3106" t="str">
        <f t="shared" ca="1" si="241"/>
        <v>Fluoride treatments</v>
      </c>
      <c r="C3106">
        <f t="shared" si="244"/>
        <v>172</v>
      </c>
      <c r="D3106">
        <f t="shared" ca="1" si="242"/>
        <v>0</v>
      </c>
      <c r="E3106">
        <f t="shared" ca="1" si="243"/>
        <v>5</v>
      </c>
    </row>
    <row r="3107" spans="1:5" x14ac:dyDescent="0.2">
      <c r="A3107" t="str">
        <f t="shared" ca="1" si="240"/>
        <v>Basic</v>
      </c>
      <c r="B3107" t="str">
        <f t="shared" ca="1" si="241"/>
        <v>basic restorative</v>
      </c>
      <c r="C3107">
        <f t="shared" si="244"/>
        <v>172</v>
      </c>
      <c r="D3107" t="str">
        <f t="shared" ca="1" si="242"/>
        <v>Fillings (amalgam "silver" and composite "white" non-molar)</v>
      </c>
      <c r="E3107">
        <f t="shared" ca="1" si="243"/>
        <v>8</v>
      </c>
    </row>
    <row r="3108" spans="1:5" x14ac:dyDescent="0.2">
      <c r="A3108" t="str">
        <f t="shared" ca="1" si="240"/>
        <v>Basic</v>
      </c>
      <c r="B3108" t="str">
        <f t="shared" ca="1" si="241"/>
        <v>oral surgery</v>
      </c>
      <c r="C3108">
        <f t="shared" si="244"/>
        <v>172</v>
      </c>
      <c r="D3108" t="str">
        <f t="shared" ca="1" si="242"/>
        <v>Extraction and other surgery procedures, incl. pre- and post-operative care</v>
      </c>
      <c r="E3108">
        <f t="shared" ca="1" si="243"/>
        <v>9</v>
      </c>
    </row>
    <row r="3109" spans="1:5" x14ac:dyDescent="0.2">
      <c r="A3109" t="str">
        <f t="shared" ca="1" si="240"/>
        <v>Basic</v>
      </c>
      <c r="B3109" t="str">
        <f t="shared" ca="1" si="241"/>
        <v>general anesthesia</v>
      </c>
      <c r="C3109">
        <f t="shared" si="244"/>
        <v>172</v>
      </c>
      <c r="D3109" t="str">
        <f t="shared" ca="1" si="242"/>
        <v>Covered when used in conjunction with covered oral surgical procedures</v>
      </c>
      <c r="E3109">
        <f t="shared" ca="1" si="243"/>
        <v>13</v>
      </c>
    </row>
    <row r="3110" spans="1:5" x14ac:dyDescent="0.2">
      <c r="A3110" t="str">
        <f t="shared" ca="1" si="240"/>
        <v>Diagnostics and Preventative</v>
      </c>
      <c r="B3110" t="str">
        <f t="shared" ca="1" si="241"/>
        <v>Space Maintainers</v>
      </c>
      <c r="C3110">
        <f t="shared" si="244"/>
        <v>172</v>
      </c>
      <c r="D3110">
        <f t="shared" ca="1" si="242"/>
        <v>0</v>
      </c>
      <c r="E3110">
        <f t="shared" ca="1" si="243"/>
        <v>7</v>
      </c>
    </row>
    <row r="3111" spans="1:5" x14ac:dyDescent="0.2">
      <c r="A3111" t="str">
        <f t="shared" ca="1" si="240"/>
        <v>Basic</v>
      </c>
      <c r="B3111" t="str">
        <f t="shared" ca="1" si="241"/>
        <v>basic restorative</v>
      </c>
      <c r="C3111">
        <f t="shared" si="244"/>
        <v>172</v>
      </c>
      <c r="D3111" t="str">
        <f t="shared" ca="1" si="242"/>
        <v>Fillings (amalgam "silver" and composite "white" non-molar)</v>
      </c>
      <c r="E3111">
        <f t="shared" ca="1" si="243"/>
        <v>8</v>
      </c>
    </row>
    <row r="3112" spans="1:5" x14ac:dyDescent="0.2">
      <c r="A3112" t="str">
        <f t="shared" ca="1" si="240"/>
        <v>Major</v>
      </c>
      <c r="B3112" t="str">
        <f t="shared" ca="1" si="241"/>
        <v>temporomandibular joint dysfunction</v>
      </c>
      <c r="C3112">
        <f t="shared" si="244"/>
        <v>172</v>
      </c>
      <c r="D3112" t="str">
        <f t="shared" ca="1" si="242"/>
        <v>Services relating to hinging joints of the jaw</v>
      </c>
      <c r="E3112">
        <f t="shared" ca="1" si="243"/>
        <v>16</v>
      </c>
    </row>
    <row r="3113" spans="1:5" x14ac:dyDescent="0.2">
      <c r="A3113" t="str">
        <f t="shared" ca="1" si="240"/>
        <v>Basic</v>
      </c>
      <c r="B3113" t="str">
        <f t="shared" ca="1" si="241"/>
        <v>oral surgery</v>
      </c>
      <c r="C3113">
        <f t="shared" si="244"/>
        <v>172</v>
      </c>
      <c r="D3113" t="str">
        <f t="shared" ca="1" si="242"/>
        <v>Extraction and other surgery procedures, incl. pre- and post-operative care</v>
      </c>
      <c r="E3113">
        <f t="shared" ca="1" si="243"/>
        <v>9</v>
      </c>
    </row>
    <row r="3114" spans="1:5" x14ac:dyDescent="0.2">
      <c r="A3114" t="str">
        <f t="shared" ca="1" si="240"/>
        <v>Basic</v>
      </c>
      <c r="B3114" t="str">
        <f t="shared" ca="1" si="241"/>
        <v>non-surgical periodontics</v>
      </c>
      <c r="C3114">
        <f t="shared" si="244"/>
        <v>172</v>
      </c>
      <c r="D3114" t="str">
        <f t="shared" ca="1" si="242"/>
        <v xml:space="preserve">Non-surgical treatment of the gums and supporting structures of the teeth </v>
      </c>
      <c r="E3114">
        <f t="shared" ca="1" si="243"/>
        <v>12</v>
      </c>
    </row>
    <row r="3115" spans="1:5" x14ac:dyDescent="0.2">
      <c r="A3115" t="str">
        <f t="shared" ca="1" si="240"/>
        <v>Other</v>
      </c>
      <c r="B3115" t="str">
        <f t="shared" ca="1" si="241"/>
        <v>Implants</v>
      </c>
      <c r="C3115">
        <f t="shared" si="244"/>
        <v>172</v>
      </c>
      <c r="D3115" t="str">
        <f t="shared" ca="1" si="242"/>
        <v>Implant dental work</v>
      </c>
      <c r="E3115">
        <f t="shared" ca="1" si="243"/>
        <v>18</v>
      </c>
    </row>
    <row r="3116" spans="1:5" x14ac:dyDescent="0.2">
      <c r="A3116" t="str">
        <f t="shared" ca="1" si="240"/>
        <v>Major</v>
      </c>
      <c r="B3116" t="str">
        <f t="shared" ca="1" si="241"/>
        <v>major restorative</v>
      </c>
      <c r="C3116">
        <f t="shared" si="244"/>
        <v>173</v>
      </c>
      <c r="D3116" t="str">
        <f t="shared" ca="1" si="242"/>
        <v>Single crowns, inlays, onlays</v>
      </c>
      <c r="E3116">
        <f t="shared" ca="1" si="243"/>
        <v>14</v>
      </c>
    </row>
    <row r="3117" spans="1:5" x14ac:dyDescent="0.2">
      <c r="A3117" t="str">
        <f t="shared" ca="1" si="240"/>
        <v>Diagnostics and Preventative</v>
      </c>
      <c r="B3117" t="str">
        <f t="shared" ca="1" si="241"/>
        <v>Bitewing x-rays</v>
      </c>
      <c r="C3117">
        <f t="shared" si="244"/>
        <v>173</v>
      </c>
      <c r="D3117">
        <f t="shared" ca="1" si="242"/>
        <v>0</v>
      </c>
      <c r="E3117">
        <f t="shared" ca="1" si="243"/>
        <v>2</v>
      </c>
    </row>
    <row r="3118" spans="1:5" x14ac:dyDescent="0.2">
      <c r="A3118" t="str">
        <f t="shared" ca="1" si="240"/>
        <v>Basic</v>
      </c>
      <c r="B3118" t="str">
        <f t="shared" ca="1" si="241"/>
        <v>general anesthesia</v>
      </c>
      <c r="C3118">
        <f t="shared" si="244"/>
        <v>173</v>
      </c>
      <c r="D3118" t="str">
        <f t="shared" ca="1" si="242"/>
        <v>Covered when used in conjunction with covered oral surgical procedures</v>
      </c>
      <c r="E3118">
        <f t="shared" ca="1" si="243"/>
        <v>13</v>
      </c>
    </row>
    <row r="3119" spans="1:5" x14ac:dyDescent="0.2">
      <c r="A3119" t="str">
        <f t="shared" ca="1" si="240"/>
        <v>Major</v>
      </c>
      <c r="B3119" t="str">
        <f t="shared" ca="1" si="241"/>
        <v>prosthodontics</v>
      </c>
      <c r="C3119">
        <f t="shared" si="244"/>
        <v>173</v>
      </c>
      <c r="D3119" t="str">
        <f t="shared" ca="1" si="242"/>
        <v>Procedures for replacement of missing teeth by construction or repair of bridges and partial or complete dentures</v>
      </c>
      <c r="E3119">
        <f t="shared" ca="1" si="243"/>
        <v>15</v>
      </c>
    </row>
    <row r="3120" spans="1:5" x14ac:dyDescent="0.2">
      <c r="A3120" t="str">
        <f t="shared" ca="1" si="240"/>
        <v>Diagnostics and Preventative</v>
      </c>
      <c r="B3120" t="str">
        <f t="shared" ca="1" si="241"/>
        <v>Space Maintainers</v>
      </c>
      <c r="C3120">
        <f t="shared" si="244"/>
        <v>173</v>
      </c>
      <c r="D3120">
        <f t="shared" ca="1" si="242"/>
        <v>0</v>
      </c>
      <c r="E3120">
        <f t="shared" ca="1" si="243"/>
        <v>7</v>
      </c>
    </row>
    <row r="3121" spans="1:5" x14ac:dyDescent="0.2">
      <c r="A3121" t="str">
        <f t="shared" ca="1" si="240"/>
        <v>Diagnostics and Preventative</v>
      </c>
      <c r="B3121" t="str">
        <f t="shared" ca="1" si="241"/>
        <v>Fluoride treatments</v>
      </c>
      <c r="C3121">
        <f t="shared" si="244"/>
        <v>173</v>
      </c>
      <c r="D3121">
        <f t="shared" ca="1" si="242"/>
        <v>0</v>
      </c>
      <c r="E3121">
        <f t="shared" ca="1" si="243"/>
        <v>5</v>
      </c>
    </row>
    <row r="3122" spans="1:5" x14ac:dyDescent="0.2">
      <c r="A3122" t="str">
        <f t="shared" ca="1" si="240"/>
        <v>Basic</v>
      </c>
      <c r="B3122" t="str">
        <f t="shared" ca="1" si="241"/>
        <v>general anesthesia</v>
      </c>
      <c r="C3122">
        <f t="shared" si="244"/>
        <v>173</v>
      </c>
      <c r="D3122" t="str">
        <f t="shared" ca="1" si="242"/>
        <v>Covered when used in conjunction with covered oral surgical procedures</v>
      </c>
      <c r="E3122">
        <f t="shared" ca="1" si="243"/>
        <v>13</v>
      </c>
    </row>
    <row r="3123" spans="1:5" x14ac:dyDescent="0.2">
      <c r="A3123" t="str">
        <f t="shared" ca="1" si="240"/>
        <v>Diagnostics and Preventative</v>
      </c>
      <c r="B3123" t="str">
        <f t="shared" ca="1" si="241"/>
        <v>Fluoride treatments</v>
      </c>
      <c r="C3123">
        <f t="shared" si="244"/>
        <v>173</v>
      </c>
      <c r="D3123">
        <f t="shared" ca="1" si="242"/>
        <v>0</v>
      </c>
      <c r="E3123">
        <f t="shared" ca="1" si="243"/>
        <v>5</v>
      </c>
    </row>
    <row r="3124" spans="1:5" x14ac:dyDescent="0.2">
      <c r="A3124" t="str">
        <f t="shared" ca="1" si="240"/>
        <v>Basic</v>
      </c>
      <c r="B3124" t="str">
        <f t="shared" ca="1" si="241"/>
        <v>oral surgery</v>
      </c>
      <c r="C3124">
        <f t="shared" si="244"/>
        <v>173</v>
      </c>
      <c r="D3124" t="str">
        <f t="shared" ca="1" si="242"/>
        <v>Extraction and other surgery procedures, incl. pre- and post-operative care</v>
      </c>
      <c r="E3124">
        <f t="shared" ca="1" si="243"/>
        <v>9</v>
      </c>
    </row>
    <row r="3125" spans="1:5" x14ac:dyDescent="0.2">
      <c r="A3125" t="str">
        <f t="shared" ca="1" si="240"/>
        <v>Major</v>
      </c>
      <c r="B3125" t="str">
        <f t="shared" ca="1" si="241"/>
        <v>major restorative</v>
      </c>
      <c r="C3125">
        <f t="shared" si="244"/>
        <v>173</v>
      </c>
      <c r="D3125" t="str">
        <f t="shared" ca="1" si="242"/>
        <v>Single crowns, inlays, onlays</v>
      </c>
      <c r="E3125">
        <f t="shared" ca="1" si="243"/>
        <v>14</v>
      </c>
    </row>
    <row r="3126" spans="1:5" x14ac:dyDescent="0.2">
      <c r="A3126" t="str">
        <f t="shared" ca="1" si="240"/>
        <v>Major</v>
      </c>
      <c r="B3126" t="str">
        <f t="shared" ca="1" si="241"/>
        <v>prosthodontics</v>
      </c>
      <c r="C3126">
        <f t="shared" si="244"/>
        <v>173</v>
      </c>
      <c r="D3126" t="str">
        <f t="shared" ca="1" si="242"/>
        <v>Procedures for replacement of missing teeth by construction or repair of bridges and partial or complete dentures</v>
      </c>
      <c r="E3126">
        <f t="shared" ca="1" si="243"/>
        <v>15</v>
      </c>
    </row>
    <row r="3127" spans="1:5" x14ac:dyDescent="0.2">
      <c r="A3127" t="str">
        <f t="shared" ca="1" si="240"/>
        <v>Basic</v>
      </c>
      <c r="B3127" t="str">
        <f t="shared" ca="1" si="241"/>
        <v>surgical periodontics</v>
      </c>
      <c r="C3127">
        <f t="shared" si="244"/>
        <v>173</v>
      </c>
      <c r="D3127" t="str">
        <f t="shared" ca="1" si="242"/>
        <v>Surgical treatment of the gums and supporting structures of the teeth</v>
      </c>
      <c r="E3127">
        <f t="shared" ca="1" si="243"/>
        <v>11</v>
      </c>
    </row>
    <row r="3128" spans="1:5" x14ac:dyDescent="0.2">
      <c r="A3128" t="str">
        <f t="shared" ca="1" si="240"/>
        <v>Diagnostics and Preventative</v>
      </c>
      <c r="B3128" t="str">
        <f t="shared" ca="1" si="241"/>
        <v>Space Maintainers</v>
      </c>
      <c r="C3128">
        <f t="shared" si="244"/>
        <v>173</v>
      </c>
      <c r="D3128">
        <f t="shared" ca="1" si="242"/>
        <v>0</v>
      </c>
      <c r="E3128">
        <f t="shared" ca="1" si="243"/>
        <v>7</v>
      </c>
    </row>
    <row r="3129" spans="1:5" x14ac:dyDescent="0.2">
      <c r="A3129" t="str">
        <f t="shared" ca="1" si="240"/>
        <v>Diagnostics and Preventative</v>
      </c>
      <c r="B3129" t="str">
        <f t="shared" ca="1" si="241"/>
        <v>Space Maintainers</v>
      </c>
      <c r="C3129">
        <f t="shared" si="244"/>
        <v>173</v>
      </c>
      <c r="D3129">
        <f t="shared" ca="1" si="242"/>
        <v>0</v>
      </c>
      <c r="E3129">
        <f t="shared" ca="1" si="243"/>
        <v>7</v>
      </c>
    </row>
    <row r="3130" spans="1:5" x14ac:dyDescent="0.2">
      <c r="A3130" t="str">
        <f t="shared" ca="1" si="240"/>
        <v>Major</v>
      </c>
      <c r="B3130" t="str">
        <f t="shared" ca="1" si="241"/>
        <v>temporomandibular joint dysfunction</v>
      </c>
      <c r="C3130">
        <f t="shared" si="244"/>
        <v>173</v>
      </c>
      <c r="D3130" t="str">
        <f t="shared" ca="1" si="242"/>
        <v>Services relating to hinging joints of the jaw</v>
      </c>
      <c r="E3130">
        <f t="shared" ca="1" si="243"/>
        <v>16</v>
      </c>
    </row>
    <row r="3131" spans="1:5" x14ac:dyDescent="0.2">
      <c r="A3131" t="str">
        <f t="shared" ca="1" si="240"/>
        <v>Major</v>
      </c>
      <c r="B3131" t="str">
        <f t="shared" ca="1" si="241"/>
        <v>prosthodontics</v>
      </c>
      <c r="C3131">
        <f t="shared" si="244"/>
        <v>173</v>
      </c>
      <c r="D3131" t="str">
        <f t="shared" ca="1" si="242"/>
        <v>Procedures for replacement of missing teeth by construction or repair of bridges and partial or complete dentures</v>
      </c>
      <c r="E3131">
        <f t="shared" ca="1" si="243"/>
        <v>15</v>
      </c>
    </row>
    <row r="3132" spans="1:5" x14ac:dyDescent="0.2">
      <c r="A3132" t="str">
        <f t="shared" ca="1" si="240"/>
        <v>Major</v>
      </c>
      <c r="B3132" t="str">
        <f t="shared" ca="1" si="241"/>
        <v>temporomandibular joint dysfunction</v>
      </c>
      <c r="C3132">
        <f t="shared" si="244"/>
        <v>173</v>
      </c>
      <c r="D3132" t="str">
        <f t="shared" ca="1" si="242"/>
        <v>Services relating to hinging joints of the jaw</v>
      </c>
      <c r="E3132">
        <f t="shared" ca="1" si="243"/>
        <v>16</v>
      </c>
    </row>
    <row r="3133" spans="1:5" x14ac:dyDescent="0.2">
      <c r="A3133" t="str">
        <f t="shared" ca="1" si="240"/>
        <v>Basic</v>
      </c>
      <c r="B3133" t="str">
        <f t="shared" ca="1" si="241"/>
        <v>non-surgical periodontics</v>
      </c>
      <c r="C3133">
        <f t="shared" si="244"/>
        <v>173</v>
      </c>
      <c r="D3133" t="str">
        <f t="shared" ca="1" si="242"/>
        <v xml:space="preserve">Non-surgical treatment of the gums and supporting structures of the teeth </v>
      </c>
      <c r="E3133">
        <f t="shared" ca="1" si="243"/>
        <v>12</v>
      </c>
    </row>
    <row r="3134" spans="1:5" x14ac:dyDescent="0.2">
      <c r="A3134" t="str">
        <f t="shared" ca="1" si="240"/>
        <v>Major</v>
      </c>
      <c r="B3134" t="str">
        <f t="shared" ca="1" si="241"/>
        <v>prosthodontics</v>
      </c>
      <c r="C3134">
        <f t="shared" si="244"/>
        <v>174</v>
      </c>
      <c r="D3134" t="str">
        <f t="shared" ca="1" si="242"/>
        <v>Procedures for replacement of missing teeth by construction or repair of bridges and partial or complete dentures</v>
      </c>
      <c r="E3134">
        <f t="shared" ca="1" si="243"/>
        <v>15</v>
      </c>
    </row>
    <row r="3135" spans="1:5" x14ac:dyDescent="0.2">
      <c r="A3135" t="str">
        <f t="shared" ca="1" si="240"/>
        <v>Major</v>
      </c>
      <c r="B3135" t="str">
        <f t="shared" ca="1" si="241"/>
        <v>major restorative</v>
      </c>
      <c r="C3135">
        <f t="shared" si="244"/>
        <v>174</v>
      </c>
      <c r="D3135" t="str">
        <f t="shared" ca="1" si="242"/>
        <v>Single crowns, inlays, onlays</v>
      </c>
      <c r="E3135">
        <f t="shared" ca="1" si="243"/>
        <v>14</v>
      </c>
    </row>
    <row r="3136" spans="1:5" x14ac:dyDescent="0.2">
      <c r="A3136" t="str">
        <f t="shared" ca="1" si="240"/>
        <v>Major</v>
      </c>
      <c r="B3136" t="str">
        <f t="shared" ca="1" si="241"/>
        <v>temporomandibular joint dysfunction</v>
      </c>
      <c r="C3136">
        <f t="shared" si="244"/>
        <v>174</v>
      </c>
      <c r="D3136" t="str">
        <f t="shared" ca="1" si="242"/>
        <v>Services relating to hinging joints of the jaw</v>
      </c>
      <c r="E3136">
        <f t="shared" ca="1" si="243"/>
        <v>16</v>
      </c>
    </row>
    <row r="3137" spans="1:5" x14ac:dyDescent="0.2">
      <c r="A3137" t="str">
        <f t="shared" ca="1" si="240"/>
        <v>Basic</v>
      </c>
      <c r="B3137" t="str">
        <f t="shared" ca="1" si="241"/>
        <v>oral surgery</v>
      </c>
      <c r="C3137">
        <f t="shared" si="244"/>
        <v>174</v>
      </c>
      <c r="D3137" t="str">
        <f t="shared" ca="1" si="242"/>
        <v>Extraction and other surgery procedures, incl. pre- and post-operative care</v>
      </c>
      <c r="E3137">
        <f t="shared" ca="1" si="243"/>
        <v>9</v>
      </c>
    </row>
    <row r="3138" spans="1:5" x14ac:dyDescent="0.2">
      <c r="A3138" t="str">
        <f t="shared" ref="A3138:A3201" ca="1" si="245">INDEX(services,E3138,1)</f>
        <v>Diagnostics and Preventative</v>
      </c>
      <c r="B3138" t="str">
        <f t="shared" ref="B3138:B3201" ca="1" si="246">INDEX(services,E3138,2)</f>
        <v>Fluoride treatments</v>
      </c>
      <c r="C3138">
        <f t="shared" si="244"/>
        <v>174</v>
      </c>
      <c r="D3138">
        <f t="shared" ref="D3138:D3201" ca="1" si="247">INDEX(services,E3138,3)</f>
        <v>0</v>
      </c>
      <c r="E3138">
        <f t="shared" ref="E3138:E3201" ca="1" si="248">RANDBETWEEN(1,ROWS(services))</f>
        <v>5</v>
      </c>
    </row>
    <row r="3139" spans="1:5" x14ac:dyDescent="0.2">
      <c r="A3139" t="str">
        <f t="shared" ca="1" si="245"/>
        <v>Basic</v>
      </c>
      <c r="B3139" t="str">
        <f t="shared" ca="1" si="246"/>
        <v>general anesthesia</v>
      </c>
      <c r="C3139">
        <f t="shared" si="244"/>
        <v>174</v>
      </c>
      <c r="D3139" t="str">
        <f t="shared" ca="1" si="247"/>
        <v>Covered when used in conjunction with covered oral surgical procedures</v>
      </c>
      <c r="E3139">
        <f t="shared" ca="1" si="248"/>
        <v>13</v>
      </c>
    </row>
    <row r="3140" spans="1:5" x14ac:dyDescent="0.2">
      <c r="A3140" t="str">
        <f t="shared" ca="1" si="245"/>
        <v>Diagnostics and Preventative</v>
      </c>
      <c r="B3140" t="str">
        <f t="shared" ca="1" si="246"/>
        <v>Full-mouth x-ray</v>
      </c>
      <c r="C3140">
        <f t="shared" ref="C3140:C3203" si="249">IF(MOD(ROW(C3140)-2,18)&lt;&gt;0,C3139,C3139+1)</f>
        <v>174</v>
      </c>
      <c r="D3140">
        <f t="shared" ca="1" si="247"/>
        <v>0</v>
      </c>
      <c r="E3140">
        <f t="shared" ca="1" si="248"/>
        <v>3</v>
      </c>
    </row>
    <row r="3141" spans="1:5" x14ac:dyDescent="0.2">
      <c r="A3141" t="str">
        <f t="shared" ca="1" si="245"/>
        <v>Basic</v>
      </c>
      <c r="B3141" t="str">
        <f t="shared" ca="1" si="246"/>
        <v>oral surgery</v>
      </c>
      <c r="C3141">
        <f t="shared" si="249"/>
        <v>174</v>
      </c>
      <c r="D3141" t="str">
        <f t="shared" ca="1" si="247"/>
        <v>Extraction and other surgery procedures, incl. pre- and post-operative care</v>
      </c>
      <c r="E3141">
        <f t="shared" ca="1" si="248"/>
        <v>9</v>
      </c>
    </row>
    <row r="3142" spans="1:5" x14ac:dyDescent="0.2">
      <c r="A3142" t="str">
        <f t="shared" ca="1" si="245"/>
        <v>Other</v>
      </c>
      <c r="B3142" t="str">
        <f t="shared" ca="1" si="246"/>
        <v>Implants</v>
      </c>
      <c r="C3142">
        <f t="shared" si="249"/>
        <v>174</v>
      </c>
      <c r="D3142" t="str">
        <f t="shared" ca="1" si="247"/>
        <v>Implant dental work</v>
      </c>
      <c r="E3142">
        <f t="shared" ca="1" si="248"/>
        <v>18</v>
      </c>
    </row>
    <row r="3143" spans="1:5" x14ac:dyDescent="0.2">
      <c r="A3143" t="str">
        <f t="shared" ca="1" si="245"/>
        <v>Basic</v>
      </c>
      <c r="B3143" t="str">
        <f t="shared" ca="1" si="246"/>
        <v>non-surgical periodontics</v>
      </c>
      <c r="C3143">
        <f t="shared" si="249"/>
        <v>174</v>
      </c>
      <c r="D3143" t="str">
        <f t="shared" ca="1" si="247"/>
        <v xml:space="preserve">Non-surgical treatment of the gums and supporting structures of the teeth </v>
      </c>
      <c r="E3143">
        <f t="shared" ca="1" si="248"/>
        <v>12</v>
      </c>
    </row>
    <row r="3144" spans="1:5" x14ac:dyDescent="0.2">
      <c r="A3144" t="str">
        <f t="shared" ca="1" si="245"/>
        <v>Major</v>
      </c>
      <c r="B3144" t="str">
        <f t="shared" ca="1" si="246"/>
        <v>temporomandibular joint dysfunction</v>
      </c>
      <c r="C3144">
        <f t="shared" si="249"/>
        <v>174</v>
      </c>
      <c r="D3144" t="str">
        <f t="shared" ca="1" si="247"/>
        <v>Services relating to hinging joints of the jaw</v>
      </c>
      <c r="E3144">
        <f t="shared" ca="1" si="248"/>
        <v>16</v>
      </c>
    </row>
    <row r="3145" spans="1:5" x14ac:dyDescent="0.2">
      <c r="A3145" t="str">
        <f t="shared" ca="1" si="245"/>
        <v>Major</v>
      </c>
      <c r="B3145" t="str">
        <f t="shared" ca="1" si="246"/>
        <v>major restorative</v>
      </c>
      <c r="C3145">
        <f t="shared" si="249"/>
        <v>174</v>
      </c>
      <c r="D3145" t="str">
        <f t="shared" ca="1" si="247"/>
        <v>Single crowns, inlays, onlays</v>
      </c>
      <c r="E3145">
        <f t="shared" ca="1" si="248"/>
        <v>14</v>
      </c>
    </row>
    <row r="3146" spans="1:5" x14ac:dyDescent="0.2">
      <c r="A3146" t="str">
        <f t="shared" ca="1" si="245"/>
        <v>Diagnostics and Preventative</v>
      </c>
      <c r="B3146" t="str">
        <f t="shared" ca="1" si="246"/>
        <v>Prophylaxis</v>
      </c>
      <c r="C3146">
        <f t="shared" si="249"/>
        <v>174</v>
      </c>
      <c r="D3146">
        <f t="shared" ca="1" si="247"/>
        <v>0</v>
      </c>
      <c r="E3146">
        <f t="shared" ca="1" si="248"/>
        <v>4</v>
      </c>
    </row>
    <row r="3147" spans="1:5" x14ac:dyDescent="0.2">
      <c r="A3147" t="str">
        <f t="shared" ca="1" si="245"/>
        <v>Diagnostics and Preventative</v>
      </c>
      <c r="B3147" t="str">
        <f t="shared" ca="1" si="246"/>
        <v>Bitewing x-rays</v>
      </c>
      <c r="C3147">
        <f t="shared" si="249"/>
        <v>174</v>
      </c>
      <c r="D3147">
        <f t="shared" ca="1" si="247"/>
        <v>0</v>
      </c>
      <c r="E3147">
        <f t="shared" ca="1" si="248"/>
        <v>2</v>
      </c>
    </row>
    <row r="3148" spans="1:5" x14ac:dyDescent="0.2">
      <c r="A3148" t="str">
        <f t="shared" ca="1" si="245"/>
        <v>Diagnostics and Preventative</v>
      </c>
      <c r="B3148" t="str">
        <f t="shared" ca="1" si="246"/>
        <v>Prophylaxis</v>
      </c>
      <c r="C3148">
        <f t="shared" si="249"/>
        <v>174</v>
      </c>
      <c r="D3148">
        <f t="shared" ca="1" si="247"/>
        <v>0</v>
      </c>
      <c r="E3148">
        <f t="shared" ca="1" si="248"/>
        <v>4</v>
      </c>
    </row>
    <row r="3149" spans="1:5" x14ac:dyDescent="0.2">
      <c r="A3149" t="str">
        <f t="shared" ca="1" si="245"/>
        <v>Diagnostics and Preventative</v>
      </c>
      <c r="B3149" t="str">
        <f t="shared" ca="1" si="246"/>
        <v>Prophylaxis</v>
      </c>
      <c r="C3149">
        <f t="shared" si="249"/>
        <v>174</v>
      </c>
      <c r="D3149">
        <f t="shared" ca="1" si="247"/>
        <v>0</v>
      </c>
      <c r="E3149">
        <f t="shared" ca="1" si="248"/>
        <v>4</v>
      </c>
    </row>
    <row r="3150" spans="1:5" x14ac:dyDescent="0.2">
      <c r="A3150" t="str">
        <f t="shared" ca="1" si="245"/>
        <v>Diagnostics and Preventative</v>
      </c>
      <c r="B3150" t="str">
        <f t="shared" ca="1" si="246"/>
        <v>Periodic Exams</v>
      </c>
      <c r="C3150">
        <f t="shared" si="249"/>
        <v>174</v>
      </c>
      <c r="D3150">
        <f t="shared" ca="1" si="247"/>
        <v>0</v>
      </c>
      <c r="E3150">
        <f t="shared" ca="1" si="248"/>
        <v>1</v>
      </c>
    </row>
    <row r="3151" spans="1:5" x14ac:dyDescent="0.2">
      <c r="A3151" t="str">
        <f t="shared" ca="1" si="245"/>
        <v>Major</v>
      </c>
      <c r="B3151" t="str">
        <f t="shared" ca="1" si="246"/>
        <v>prosthodontics</v>
      </c>
      <c r="C3151">
        <f t="shared" si="249"/>
        <v>174</v>
      </c>
      <c r="D3151" t="str">
        <f t="shared" ca="1" si="247"/>
        <v>Procedures for replacement of missing teeth by construction or repair of bridges and partial or complete dentures</v>
      </c>
      <c r="E3151">
        <f t="shared" ca="1" si="248"/>
        <v>15</v>
      </c>
    </row>
    <row r="3152" spans="1:5" x14ac:dyDescent="0.2">
      <c r="A3152" t="str">
        <f t="shared" ca="1" si="245"/>
        <v>Diagnostics and Preventative</v>
      </c>
      <c r="B3152" t="str">
        <f t="shared" ca="1" si="246"/>
        <v>Full-mouth x-ray</v>
      </c>
      <c r="C3152">
        <f t="shared" si="249"/>
        <v>175</v>
      </c>
      <c r="D3152">
        <f t="shared" ca="1" si="247"/>
        <v>0</v>
      </c>
      <c r="E3152">
        <f t="shared" ca="1" si="248"/>
        <v>3</v>
      </c>
    </row>
    <row r="3153" spans="1:5" x14ac:dyDescent="0.2">
      <c r="A3153" t="str">
        <f t="shared" ca="1" si="245"/>
        <v>Diagnostics and Preventative</v>
      </c>
      <c r="B3153" t="str">
        <f t="shared" ca="1" si="246"/>
        <v>Space Maintainers</v>
      </c>
      <c r="C3153">
        <f t="shared" si="249"/>
        <v>175</v>
      </c>
      <c r="D3153">
        <f t="shared" ca="1" si="247"/>
        <v>0</v>
      </c>
      <c r="E3153">
        <f t="shared" ca="1" si="248"/>
        <v>7</v>
      </c>
    </row>
    <row r="3154" spans="1:5" x14ac:dyDescent="0.2">
      <c r="A3154" t="str">
        <f t="shared" ca="1" si="245"/>
        <v>Diagnostics and Preventative</v>
      </c>
      <c r="B3154" t="str">
        <f t="shared" ca="1" si="246"/>
        <v>Fluoride treatments</v>
      </c>
      <c r="C3154">
        <f t="shared" si="249"/>
        <v>175</v>
      </c>
      <c r="D3154">
        <f t="shared" ca="1" si="247"/>
        <v>0</v>
      </c>
      <c r="E3154">
        <f t="shared" ca="1" si="248"/>
        <v>5</v>
      </c>
    </row>
    <row r="3155" spans="1:5" x14ac:dyDescent="0.2">
      <c r="A3155" t="str">
        <f t="shared" ca="1" si="245"/>
        <v>Basic</v>
      </c>
      <c r="B3155" t="str">
        <f t="shared" ca="1" si="246"/>
        <v>endodontics</v>
      </c>
      <c r="C3155">
        <f t="shared" si="249"/>
        <v>175</v>
      </c>
      <c r="D3155" t="str">
        <f t="shared" ca="1" si="247"/>
        <v>Root canal, pulpal therapy</v>
      </c>
      <c r="E3155">
        <f t="shared" ca="1" si="248"/>
        <v>10</v>
      </c>
    </row>
    <row r="3156" spans="1:5" x14ac:dyDescent="0.2">
      <c r="A3156" t="str">
        <f t="shared" ca="1" si="245"/>
        <v>Major</v>
      </c>
      <c r="B3156" t="str">
        <f t="shared" ca="1" si="246"/>
        <v>temporomandibular joint dysfunction</v>
      </c>
      <c r="C3156">
        <f t="shared" si="249"/>
        <v>175</v>
      </c>
      <c r="D3156" t="str">
        <f t="shared" ca="1" si="247"/>
        <v>Services relating to hinging joints of the jaw</v>
      </c>
      <c r="E3156">
        <f t="shared" ca="1" si="248"/>
        <v>16</v>
      </c>
    </row>
    <row r="3157" spans="1:5" x14ac:dyDescent="0.2">
      <c r="A3157" t="str">
        <f t="shared" ca="1" si="245"/>
        <v>Basic</v>
      </c>
      <c r="B3157" t="str">
        <f t="shared" ca="1" si="246"/>
        <v>basic restorative</v>
      </c>
      <c r="C3157">
        <f t="shared" si="249"/>
        <v>175</v>
      </c>
      <c r="D3157" t="str">
        <f t="shared" ca="1" si="247"/>
        <v>Fillings (amalgam "silver" and composite "white" non-molar)</v>
      </c>
      <c r="E3157">
        <f t="shared" ca="1" si="248"/>
        <v>8</v>
      </c>
    </row>
    <row r="3158" spans="1:5" x14ac:dyDescent="0.2">
      <c r="A3158" t="str">
        <f t="shared" ca="1" si="245"/>
        <v>Diagnostics and Preventative</v>
      </c>
      <c r="B3158" t="str">
        <f t="shared" ca="1" si="246"/>
        <v>Full-mouth x-ray</v>
      </c>
      <c r="C3158">
        <f t="shared" si="249"/>
        <v>175</v>
      </c>
      <c r="D3158">
        <f t="shared" ca="1" si="247"/>
        <v>0</v>
      </c>
      <c r="E3158">
        <f t="shared" ca="1" si="248"/>
        <v>3</v>
      </c>
    </row>
    <row r="3159" spans="1:5" x14ac:dyDescent="0.2">
      <c r="A3159" t="str">
        <f t="shared" ca="1" si="245"/>
        <v>Basic</v>
      </c>
      <c r="B3159" t="str">
        <f t="shared" ca="1" si="246"/>
        <v>oral surgery</v>
      </c>
      <c r="C3159">
        <f t="shared" si="249"/>
        <v>175</v>
      </c>
      <c r="D3159" t="str">
        <f t="shared" ca="1" si="247"/>
        <v>Extraction and other surgery procedures, incl. pre- and post-operative care</v>
      </c>
      <c r="E3159">
        <f t="shared" ca="1" si="248"/>
        <v>9</v>
      </c>
    </row>
    <row r="3160" spans="1:5" x14ac:dyDescent="0.2">
      <c r="A3160" t="str">
        <f t="shared" ca="1" si="245"/>
        <v>Major</v>
      </c>
      <c r="B3160" t="str">
        <f t="shared" ca="1" si="246"/>
        <v>temporomandibular joint dysfunction</v>
      </c>
      <c r="C3160">
        <f t="shared" si="249"/>
        <v>175</v>
      </c>
      <c r="D3160" t="str">
        <f t="shared" ca="1" si="247"/>
        <v>Services relating to hinging joints of the jaw</v>
      </c>
      <c r="E3160">
        <f t="shared" ca="1" si="248"/>
        <v>16</v>
      </c>
    </row>
    <row r="3161" spans="1:5" x14ac:dyDescent="0.2">
      <c r="A3161" t="str">
        <f t="shared" ca="1" si="245"/>
        <v>Diagnostics and Preventative</v>
      </c>
      <c r="B3161" t="str">
        <f t="shared" ca="1" si="246"/>
        <v>Full-mouth x-ray</v>
      </c>
      <c r="C3161">
        <f t="shared" si="249"/>
        <v>175</v>
      </c>
      <c r="D3161">
        <f t="shared" ca="1" si="247"/>
        <v>0</v>
      </c>
      <c r="E3161">
        <f t="shared" ca="1" si="248"/>
        <v>3</v>
      </c>
    </row>
    <row r="3162" spans="1:5" x14ac:dyDescent="0.2">
      <c r="A3162" t="str">
        <f t="shared" ca="1" si="245"/>
        <v>Diagnostics and Preventative</v>
      </c>
      <c r="B3162" t="str">
        <f t="shared" ca="1" si="246"/>
        <v>Prophylaxis</v>
      </c>
      <c r="C3162">
        <f t="shared" si="249"/>
        <v>175</v>
      </c>
      <c r="D3162">
        <f t="shared" ca="1" si="247"/>
        <v>0</v>
      </c>
      <c r="E3162">
        <f t="shared" ca="1" si="248"/>
        <v>4</v>
      </c>
    </row>
    <row r="3163" spans="1:5" x14ac:dyDescent="0.2">
      <c r="A3163" t="str">
        <f t="shared" ca="1" si="245"/>
        <v>Basic</v>
      </c>
      <c r="B3163" t="str">
        <f t="shared" ca="1" si="246"/>
        <v>non-surgical periodontics</v>
      </c>
      <c r="C3163">
        <f t="shared" si="249"/>
        <v>175</v>
      </c>
      <c r="D3163" t="str">
        <f t="shared" ca="1" si="247"/>
        <v xml:space="preserve">Non-surgical treatment of the gums and supporting structures of the teeth </v>
      </c>
      <c r="E3163">
        <f t="shared" ca="1" si="248"/>
        <v>12</v>
      </c>
    </row>
    <row r="3164" spans="1:5" x14ac:dyDescent="0.2">
      <c r="A3164" t="str">
        <f t="shared" ca="1" si="245"/>
        <v>Basic</v>
      </c>
      <c r="B3164" t="str">
        <f t="shared" ca="1" si="246"/>
        <v>surgical periodontics</v>
      </c>
      <c r="C3164">
        <f t="shared" si="249"/>
        <v>175</v>
      </c>
      <c r="D3164" t="str">
        <f t="shared" ca="1" si="247"/>
        <v>Surgical treatment of the gums and supporting structures of the teeth</v>
      </c>
      <c r="E3164">
        <f t="shared" ca="1" si="248"/>
        <v>11</v>
      </c>
    </row>
    <row r="3165" spans="1:5" x14ac:dyDescent="0.2">
      <c r="A3165" t="str">
        <f t="shared" ca="1" si="245"/>
        <v>Diagnostics and Preventative</v>
      </c>
      <c r="B3165" t="str">
        <f t="shared" ca="1" si="246"/>
        <v>Bitewing x-rays</v>
      </c>
      <c r="C3165">
        <f t="shared" si="249"/>
        <v>175</v>
      </c>
      <c r="D3165">
        <f t="shared" ca="1" si="247"/>
        <v>0</v>
      </c>
      <c r="E3165">
        <f t="shared" ca="1" si="248"/>
        <v>2</v>
      </c>
    </row>
    <row r="3166" spans="1:5" x14ac:dyDescent="0.2">
      <c r="A3166" t="str">
        <f t="shared" ca="1" si="245"/>
        <v>Basic</v>
      </c>
      <c r="B3166" t="str">
        <f t="shared" ca="1" si="246"/>
        <v>basic restorative</v>
      </c>
      <c r="C3166">
        <f t="shared" si="249"/>
        <v>175</v>
      </c>
      <c r="D3166" t="str">
        <f t="shared" ca="1" si="247"/>
        <v>Fillings (amalgam "silver" and composite "white" non-molar)</v>
      </c>
      <c r="E3166">
        <f t="shared" ca="1" si="248"/>
        <v>8</v>
      </c>
    </row>
    <row r="3167" spans="1:5" x14ac:dyDescent="0.2">
      <c r="A3167" t="str">
        <f t="shared" ca="1" si="245"/>
        <v>Diagnostics and Preventative</v>
      </c>
      <c r="B3167" t="str">
        <f t="shared" ca="1" si="246"/>
        <v>Bitewing x-rays</v>
      </c>
      <c r="C3167">
        <f t="shared" si="249"/>
        <v>175</v>
      </c>
      <c r="D3167">
        <f t="shared" ca="1" si="247"/>
        <v>0</v>
      </c>
      <c r="E3167">
        <f t="shared" ca="1" si="248"/>
        <v>2</v>
      </c>
    </row>
    <row r="3168" spans="1:5" x14ac:dyDescent="0.2">
      <c r="A3168" t="str">
        <f t="shared" ca="1" si="245"/>
        <v>Basic</v>
      </c>
      <c r="B3168" t="str">
        <f t="shared" ca="1" si="246"/>
        <v>endodontics</v>
      </c>
      <c r="C3168">
        <f t="shared" si="249"/>
        <v>175</v>
      </c>
      <c r="D3168" t="str">
        <f t="shared" ca="1" si="247"/>
        <v>Root canal, pulpal therapy</v>
      </c>
      <c r="E3168">
        <f t="shared" ca="1" si="248"/>
        <v>10</v>
      </c>
    </row>
    <row r="3169" spans="1:5" x14ac:dyDescent="0.2">
      <c r="A3169" t="str">
        <f t="shared" ca="1" si="245"/>
        <v>Basic</v>
      </c>
      <c r="B3169" t="str">
        <f t="shared" ca="1" si="246"/>
        <v>oral surgery</v>
      </c>
      <c r="C3169">
        <f t="shared" si="249"/>
        <v>175</v>
      </c>
      <c r="D3169" t="str">
        <f t="shared" ca="1" si="247"/>
        <v>Extraction and other surgery procedures, incl. pre- and post-operative care</v>
      </c>
      <c r="E3169">
        <f t="shared" ca="1" si="248"/>
        <v>9</v>
      </c>
    </row>
    <row r="3170" spans="1:5" x14ac:dyDescent="0.2">
      <c r="A3170" t="str">
        <f t="shared" ca="1" si="245"/>
        <v>Diagnostics and Preventative</v>
      </c>
      <c r="B3170" t="str">
        <f t="shared" ca="1" si="246"/>
        <v>Periodic Exams</v>
      </c>
      <c r="C3170">
        <f t="shared" si="249"/>
        <v>176</v>
      </c>
      <c r="D3170">
        <f t="shared" ca="1" si="247"/>
        <v>0</v>
      </c>
      <c r="E3170">
        <f t="shared" ca="1" si="248"/>
        <v>1</v>
      </c>
    </row>
    <row r="3171" spans="1:5" x14ac:dyDescent="0.2">
      <c r="A3171" t="str">
        <f t="shared" ca="1" si="245"/>
        <v>Basic</v>
      </c>
      <c r="B3171" t="str">
        <f t="shared" ca="1" si="246"/>
        <v>oral surgery</v>
      </c>
      <c r="C3171">
        <f t="shared" si="249"/>
        <v>176</v>
      </c>
      <c r="D3171" t="str">
        <f t="shared" ca="1" si="247"/>
        <v>Extraction and other surgery procedures, incl. pre- and post-operative care</v>
      </c>
      <c r="E3171">
        <f t="shared" ca="1" si="248"/>
        <v>9</v>
      </c>
    </row>
    <row r="3172" spans="1:5" x14ac:dyDescent="0.2">
      <c r="A3172" t="str">
        <f t="shared" ca="1" si="245"/>
        <v>Basic</v>
      </c>
      <c r="B3172" t="str">
        <f t="shared" ca="1" si="246"/>
        <v>surgical periodontics</v>
      </c>
      <c r="C3172">
        <f t="shared" si="249"/>
        <v>176</v>
      </c>
      <c r="D3172" t="str">
        <f t="shared" ca="1" si="247"/>
        <v>Surgical treatment of the gums and supporting structures of the teeth</v>
      </c>
      <c r="E3172">
        <f t="shared" ca="1" si="248"/>
        <v>11</v>
      </c>
    </row>
    <row r="3173" spans="1:5" x14ac:dyDescent="0.2">
      <c r="A3173" t="str">
        <f t="shared" ca="1" si="245"/>
        <v>Orthodontics</v>
      </c>
      <c r="B3173" t="str">
        <f t="shared" ca="1" si="246"/>
        <v>orthodontics</v>
      </c>
      <c r="C3173">
        <f t="shared" si="249"/>
        <v>176</v>
      </c>
      <c r="D3173" t="str">
        <f t="shared" ca="1" si="247"/>
        <v>For eligible dependents to age 19</v>
      </c>
      <c r="E3173">
        <f t="shared" ca="1" si="248"/>
        <v>17</v>
      </c>
    </row>
    <row r="3174" spans="1:5" x14ac:dyDescent="0.2">
      <c r="A3174" t="str">
        <f t="shared" ca="1" si="245"/>
        <v>Basic</v>
      </c>
      <c r="B3174" t="str">
        <f t="shared" ca="1" si="246"/>
        <v>oral surgery</v>
      </c>
      <c r="C3174">
        <f t="shared" si="249"/>
        <v>176</v>
      </c>
      <c r="D3174" t="str">
        <f t="shared" ca="1" si="247"/>
        <v>Extraction and other surgery procedures, incl. pre- and post-operative care</v>
      </c>
      <c r="E3174">
        <f t="shared" ca="1" si="248"/>
        <v>9</v>
      </c>
    </row>
    <row r="3175" spans="1:5" x14ac:dyDescent="0.2">
      <c r="A3175" t="str">
        <f t="shared" ca="1" si="245"/>
        <v>Basic</v>
      </c>
      <c r="B3175" t="str">
        <f t="shared" ca="1" si="246"/>
        <v>basic restorative</v>
      </c>
      <c r="C3175">
        <f t="shared" si="249"/>
        <v>176</v>
      </c>
      <c r="D3175" t="str">
        <f t="shared" ca="1" si="247"/>
        <v>Fillings (amalgam "silver" and composite "white" non-molar)</v>
      </c>
      <c r="E3175">
        <f t="shared" ca="1" si="248"/>
        <v>8</v>
      </c>
    </row>
    <row r="3176" spans="1:5" x14ac:dyDescent="0.2">
      <c r="A3176" t="str">
        <f t="shared" ca="1" si="245"/>
        <v>Diagnostics and Preventative</v>
      </c>
      <c r="B3176" t="str">
        <f t="shared" ca="1" si="246"/>
        <v>Space Maintainers</v>
      </c>
      <c r="C3176">
        <f t="shared" si="249"/>
        <v>176</v>
      </c>
      <c r="D3176">
        <f t="shared" ca="1" si="247"/>
        <v>0</v>
      </c>
      <c r="E3176">
        <f t="shared" ca="1" si="248"/>
        <v>7</v>
      </c>
    </row>
    <row r="3177" spans="1:5" x14ac:dyDescent="0.2">
      <c r="A3177" t="str">
        <f t="shared" ca="1" si="245"/>
        <v>Diagnostics and Preventative</v>
      </c>
      <c r="B3177" t="str">
        <f t="shared" ca="1" si="246"/>
        <v>Fluoride treatments</v>
      </c>
      <c r="C3177">
        <f t="shared" si="249"/>
        <v>176</v>
      </c>
      <c r="D3177">
        <f t="shared" ca="1" si="247"/>
        <v>0</v>
      </c>
      <c r="E3177">
        <f t="shared" ca="1" si="248"/>
        <v>5</v>
      </c>
    </row>
    <row r="3178" spans="1:5" x14ac:dyDescent="0.2">
      <c r="A3178" t="str">
        <f t="shared" ca="1" si="245"/>
        <v>Basic</v>
      </c>
      <c r="B3178" t="str">
        <f t="shared" ca="1" si="246"/>
        <v>oral surgery</v>
      </c>
      <c r="C3178">
        <f t="shared" si="249"/>
        <v>176</v>
      </c>
      <c r="D3178" t="str">
        <f t="shared" ca="1" si="247"/>
        <v>Extraction and other surgery procedures, incl. pre- and post-operative care</v>
      </c>
      <c r="E3178">
        <f t="shared" ca="1" si="248"/>
        <v>9</v>
      </c>
    </row>
    <row r="3179" spans="1:5" x14ac:dyDescent="0.2">
      <c r="A3179" t="str">
        <f t="shared" ca="1" si="245"/>
        <v>Diagnostics and Preventative</v>
      </c>
      <c r="B3179" t="str">
        <f t="shared" ca="1" si="246"/>
        <v>Space Maintainers</v>
      </c>
      <c r="C3179">
        <f t="shared" si="249"/>
        <v>176</v>
      </c>
      <c r="D3179">
        <f t="shared" ca="1" si="247"/>
        <v>0</v>
      </c>
      <c r="E3179">
        <f t="shared" ca="1" si="248"/>
        <v>7</v>
      </c>
    </row>
    <row r="3180" spans="1:5" x14ac:dyDescent="0.2">
      <c r="A3180" t="str">
        <f t="shared" ca="1" si="245"/>
        <v>Major</v>
      </c>
      <c r="B3180" t="str">
        <f t="shared" ca="1" si="246"/>
        <v>major restorative</v>
      </c>
      <c r="C3180">
        <f t="shared" si="249"/>
        <v>176</v>
      </c>
      <c r="D3180" t="str">
        <f t="shared" ca="1" si="247"/>
        <v>Single crowns, inlays, onlays</v>
      </c>
      <c r="E3180">
        <f t="shared" ca="1" si="248"/>
        <v>14</v>
      </c>
    </row>
    <row r="3181" spans="1:5" x14ac:dyDescent="0.2">
      <c r="A3181" t="str">
        <f t="shared" ca="1" si="245"/>
        <v>Basic</v>
      </c>
      <c r="B3181" t="str">
        <f t="shared" ca="1" si="246"/>
        <v>general anesthesia</v>
      </c>
      <c r="C3181">
        <f t="shared" si="249"/>
        <v>176</v>
      </c>
      <c r="D3181" t="str">
        <f t="shared" ca="1" si="247"/>
        <v>Covered when used in conjunction with covered oral surgical procedures</v>
      </c>
      <c r="E3181">
        <f t="shared" ca="1" si="248"/>
        <v>13</v>
      </c>
    </row>
    <row r="3182" spans="1:5" x14ac:dyDescent="0.2">
      <c r="A3182" t="str">
        <f t="shared" ca="1" si="245"/>
        <v>Major</v>
      </c>
      <c r="B3182" t="str">
        <f t="shared" ca="1" si="246"/>
        <v>major restorative</v>
      </c>
      <c r="C3182">
        <f t="shared" si="249"/>
        <v>176</v>
      </c>
      <c r="D3182" t="str">
        <f t="shared" ca="1" si="247"/>
        <v>Single crowns, inlays, onlays</v>
      </c>
      <c r="E3182">
        <f t="shared" ca="1" si="248"/>
        <v>14</v>
      </c>
    </row>
    <row r="3183" spans="1:5" x14ac:dyDescent="0.2">
      <c r="A3183" t="str">
        <f t="shared" ca="1" si="245"/>
        <v>Diagnostics and Preventative</v>
      </c>
      <c r="B3183" t="str">
        <f t="shared" ca="1" si="246"/>
        <v>Fluoride treatments</v>
      </c>
      <c r="C3183">
        <f t="shared" si="249"/>
        <v>176</v>
      </c>
      <c r="D3183">
        <f t="shared" ca="1" si="247"/>
        <v>0</v>
      </c>
      <c r="E3183">
        <f t="shared" ca="1" si="248"/>
        <v>5</v>
      </c>
    </row>
    <row r="3184" spans="1:5" x14ac:dyDescent="0.2">
      <c r="A3184" t="str">
        <f t="shared" ca="1" si="245"/>
        <v>Diagnostics and Preventative</v>
      </c>
      <c r="B3184" t="str">
        <f t="shared" ca="1" si="246"/>
        <v>Bitewing x-rays</v>
      </c>
      <c r="C3184">
        <f t="shared" si="249"/>
        <v>176</v>
      </c>
      <c r="D3184">
        <f t="shared" ca="1" si="247"/>
        <v>0</v>
      </c>
      <c r="E3184">
        <f t="shared" ca="1" si="248"/>
        <v>2</v>
      </c>
    </row>
    <row r="3185" spans="1:5" x14ac:dyDescent="0.2">
      <c r="A3185" t="str">
        <f t="shared" ca="1" si="245"/>
        <v>Basic</v>
      </c>
      <c r="B3185" t="str">
        <f t="shared" ca="1" si="246"/>
        <v>basic restorative</v>
      </c>
      <c r="C3185">
        <f t="shared" si="249"/>
        <v>176</v>
      </c>
      <c r="D3185" t="str">
        <f t="shared" ca="1" si="247"/>
        <v>Fillings (amalgam "silver" and composite "white" non-molar)</v>
      </c>
      <c r="E3185">
        <f t="shared" ca="1" si="248"/>
        <v>8</v>
      </c>
    </row>
    <row r="3186" spans="1:5" x14ac:dyDescent="0.2">
      <c r="A3186" t="str">
        <f t="shared" ca="1" si="245"/>
        <v>Basic</v>
      </c>
      <c r="B3186" t="str">
        <f t="shared" ca="1" si="246"/>
        <v>basic restorative</v>
      </c>
      <c r="C3186">
        <f t="shared" si="249"/>
        <v>176</v>
      </c>
      <c r="D3186" t="str">
        <f t="shared" ca="1" si="247"/>
        <v>Fillings (amalgam "silver" and composite "white" non-molar)</v>
      </c>
      <c r="E3186">
        <f t="shared" ca="1" si="248"/>
        <v>8</v>
      </c>
    </row>
    <row r="3187" spans="1:5" x14ac:dyDescent="0.2">
      <c r="A3187" t="str">
        <f t="shared" ca="1" si="245"/>
        <v>Basic</v>
      </c>
      <c r="B3187" t="str">
        <f t="shared" ca="1" si="246"/>
        <v>oral surgery</v>
      </c>
      <c r="C3187">
        <f t="shared" si="249"/>
        <v>176</v>
      </c>
      <c r="D3187" t="str">
        <f t="shared" ca="1" si="247"/>
        <v>Extraction and other surgery procedures, incl. pre- and post-operative care</v>
      </c>
      <c r="E3187">
        <f t="shared" ca="1" si="248"/>
        <v>9</v>
      </c>
    </row>
    <row r="3188" spans="1:5" x14ac:dyDescent="0.2">
      <c r="A3188" t="str">
        <f t="shared" ca="1" si="245"/>
        <v>Major</v>
      </c>
      <c r="B3188" t="str">
        <f t="shared" ca="1" si="246"/>
        <v>major restorative</v>
      </c>
      <c r="C3188">
        <f t="shared" si="249"/>
        <v>177</v>
      </c>
      <c r="D3188" t="str">
        <f t="shared" ca="1" si="247"/>
        <v>Single crowns, inlays, onlays</v>
      </c>
      <c r="E3188">
        <f t="shared" ca="1" si="248"/>
        <v>14</v>
      </c>
    </row>
    <row r="3189" spans="1:5" x14ac:dyDescent="0.2">
      <c r="A3189" t="str">
        <f t="shared" ca="1" si="245"/>
        <v>Basic</v>
      </c>
      <c r="B3189" t="str">
        <f t="shared" ca="1" si="246"/>
        <v>non-surgical periodontics</v>
      </c>
      <c r="C3189">
        <f t="shared" si="249"/>
        <v>177</v>
      </c>
      <c r="D3189" t="str">
        <f t="shared" ca="1" si="247"/>
        <v xml:space="preserve">Non-surgical treatment of the gums and supporting structures of the teeth </v>
      </c>
      <c r="E3189">
        <f t="shared" ca="1" si="248"/>
        <v>12</v>
      </c>
    </row>
    <row r="3190" spans="1:5" x14ac:dyDescent="0.2">
      <c r="A3190" t="str">
        <f t="shared" ca="1" si="245"/>
        <v>Other</v>
      </c>
      <c r="B3190" t="str">
        <f t="shared" ca="1" si="246"/>
        <v>Implants</v>
      </c>
      <c r="C3190">
        <f t="shared" si="249"/>
        <v>177</v>
      </c>
      <c r="D3190" t="str">
        <f t="shared" ca="1" si="247"/>
        <v>Implant dental work</v>
      </c>
      <c r="E3190">
        <f t="shared" ca="1" si="248"/>
        <v>18</v>
      </c>
    </row>
    <row r="3191" spans="1:5" x14ac:dyDescent="0.2">
      <c r="A3191" t="str">
        <f t="shared" ca="1" si="245"/>
        <v>Diagnostics and Preventative</v>
      </c>
      <c r="B3191" t="str">
        <f t="shared" ca="1" si="246"/>
        <v>Space Maintainers</v>
      </c>
      <c r="C3191">
        <f t="shared" si="249"/>
        <v>177</v>
      </c>
      <c r="D3191">
        <f t="shared" ca="1" si="247"/>
        <v>0</v>
      </c>
      <c r="E3191">
        <f t="shared" ca="1" si="248"/>
        <v>7</v>
      </c>
    </row>
    <row r="3192" spans="1:5" x14ac:dyDescent="0.2">
      <c r="A3192" t="str">
        <f t="shared" ca="1" si="245"/>
        <v>Basic</v>
      </c>
      <c r="B3192" t="str">
        <f t="shared" ca="1" si="246"/>
        <v>non-surgical periodontics</v>
      </c>
      <c r="C3192">
        <f t="shared" si="249"/>
        <v>177</v>
      </c>
      <c r="D3192" t="str">
        <f t="shared" ca="1" si="247"/>
        <v xml:space="preserve">Non-surgical treatment of the gums and supporting structures of the teeth </v>
      </c>
      <c r="E3192">
        <f t="shared" ca="1" si="248"/>
        <v>12</v>
      </c>
    </row>
    <row r="3193" spans="1:5" x14ac:dyDescent="0.2">
      <c r="A3193" t="str">
        <f t="shared" ca="1" si="245"/>
        <v>Diagnostics and Preventative</v>
      </c>
      <c r="B3193" t="str">
        <f t="shared" ca="1" si="246"/>
        <v>Sealants</v>
      </c>
      <c r="C3193">
        <f t="shared" si="249"/>
        <v>177</v>
      </c>
      <c r="D3193">
        <f t="shared" ca="1" si="247"/>
        <v>0</v>
      </c>
      <c r="E3193">
        <f t="shared" ca="1" si="248"/>
        <v>6</v>
      </c>
    </row>
    <row r="3194" spans="1:5" x14ac:dyDescent="0.2">
      <c r="A3194" t="str">
        <f t="shared" ca="1" si="245"/>
        <v>Other</v>
      </c>
      <c r="B3194" t="str">
        <f t="shared" ca="1" si="246"/>
        <v>Implants</v>
      </c>
      <c r="C3194">
        <f t="shared" si="249"/>
        <v>177</v>
      </c>
      <c r="D3194" t="str">
        <f t="shared" ca="1" si="247"/>
        <v>Implant dental work</v>
      </c>
      <c r="E3194">
        <f t="shared" ca="1" si="248"/>
        <v>18</v>
      </c>
    </row>
    <row r="3195" spans="1:5" x14ac:dyDescent="0.2">
      <c r="A3195" t="str">
        <f t="shared" ca="1" si="245"/>
        <v>Diagnostics and Preventative</v>
      </c>
      <c r="B3195" t="str">
        <f t="shared" ca="1" si="246"/>
        <v>Bitewing x-rays</v>
      </c>
      <c r="C3195">
        <f t="shared" si="249"/>
        <v>177</v>
      </c>
      <c r="D3195">
        <f t="shared" ca="1" si="247"/>
        <v>0</v>
      </c>
      <c r="E3195">
        <f t="shared" ca="1" si="248"/>
        <v>2</v>
      </c>
    </row>
    <row r="3196" spans="1:5" x14ac:dyDescent="0.2">
      <c r="A3196" t="str">
        <f t="shared" ca="1" si="245"/>
        <v>Other</v>
      </c>
      <c r="B3196" t="str">
        <f t="shared" ca="1" si="246"/>
        <v>Implants</v>
      </c>
      <c r="C3196">
        <f t="shared" si="249"/>
        <v>177</v>
      </c>
      <c r="D3196" t="str">
        <f t="shared" ca="1" si="247"/>
        <v>Implant dental work</v>
      </c>
      <c r="E3196">
        <f t="shared" ca="1" si="248"/>
        <v>18</v>
      </c>
    </row>
    <row r="3197" spans="1:5" x14ac:dyDescent="0.2">
      <c r="A3197" t="str">
        <f t="shared" ca="1" si="245"/>
        <v>Diagnostics and Preventative</v>
      </c>
      <c r="B3197" t="str">
        <f t="shared" ca="1" si="246"/>
        <v>Space Maintainers</v>
      </c>
      <c r="C3197">
        <f t="shared" si="249"/>
        <v>177</v>
      </c>
      <c r="D3197">
        <f t="shared" ca="1" si="247"/>
        <v>0</v>
      </c>
      <c r="E3197">
        <f t="shared" ca="1" si="248"/>
        <v>7</v>
      </c>
    </row>
    <row r="3198" spans="1:5" x14ac:dyDescent="0.2">
      <c r="A3198" t="str">
        <f t="shared" ca="1" si="245"/>
        <v>Basic</v>
      </c>
      <c r="B3198" t="str">
        <f t="shared" ca="1" si="246"/>
        <v>basic restorative</v>
      </c>
      <c r="C3198">
        <f t="shared" si="249"/>
        <v>177</v>
      </c>
      <c r="D3198" t="str">
        <f t="shared" ca="1" si="247"/>
        <v>Fillings (amalgam "silver" and composite "white" non-molar)</v>
      </c>
      <c r="E3198">
        <f t="shared" ca="1" si="248"/>
        <v>8</v>
      </c>
    </row>
    <row r="3199" spans="1:5" x14ac:dyDescent="0.2">
      <c r="A3199" t="str">
        <f t="shared" ca="1" si="245"/>
        <v>Major</v>
      </c>
      <c r="B3199" t="str">
        <f t="shared" ca="1" si="246"/>
        <v>major restorative</v>
      </c>
      <c r="C3199">
        <f t="shared" si="249"/>
        <v>177</v>
      </c>
      <c r="D3199" t="str">
        <f t="shared" ca="1" si="247"/>
        <v>Single crowns, inlays, onlays</v>
      </c>
      <c r="E3199">
        <f t="shared" ca="1" si="248"/>
        <v>14</v>
      </c>
    </row>
    <row r="3200" spans="1:5" x14ac:dyDescent="0.2">
      <c r="A3200" t="str">
        <f t="shared" ca="1" si="245"/>
        <v>Diagnostics and Preventative</v>
      </c>
      <c r="B3200" t="str">
        <f t="shared" ca="1" si="246"/>
        <v>Space Maintainers</v>
      </c>
      <c r="C3200">
        <f t="shared" si="249"/>
        <v>177</v>
      </c>
      <c r="D3200">
        <f t="shared" ca="1" si="247"/>
        <v>0</v>
      </c>
      <c r="E3200">
        <f t="shared" ca="1" si="248"/>
        <v>7</v>
      </c>
    </row>
    <row r="3201" spans="1:5" x14ac:dyDescent="0.2">
      <c r="A3201" t="str">
        <f t="shared" ca="1" si="245"/>
        <v>Basic</v>
      </c>
      <c r="B3201" t="str">
        <f t="shared" ca="1" si="246"/>
        <v>surgical periodontics</v>
      </c>
      <c r="C3201">
        <f t="shared" si="249"/>
        <v>177</v>
      </c>
      <c r="D3201" t="str">
        <f t="shared" ca="1" si="247"/>
        <v>Surgical treatment of the gums and supporting structures of the teeth</v>
      </c>
      <c r="E3201">
        <f t="shared" ca="1" si="248"/>
        <v>11</v>
      </c>
    </row>
    <row r="3202" spans="1:5" x14ac:dyDescent="0.2">
      <c r="A3202" t="str">
        <f t="shared" ref="A3202:A3265" ca="1" si="250">INDEX(services,E3202,1)</f>
        <v>Basic</v>
      </c>
      <c r="B3202" t="str">
        <f t="shared" ref="B3202:B3265" ca="1" si="251">INDEX(services,E3202,2)</f>
        <v>surgical periodontics</v>
      </c>
      <c r="C3202">
        <f t="shared" si="249"/>
        <v>177</v>
      </c>
      <c r="D3202" t="str">
        <f t="shared" ref="D3202:D3265" ca="1" si="252">INDEX(services,E3202,3)</f>
        <v>Surgical treatment of the gums and supporting structures of the teeth</v>
      </c>
      <c r="E3202">
        <f t="shared" ref="E3202:E3265" ca="1" si="253">RANDBETWEEN(1,ROWS(services))</f>
        <v>11</v>
      </c>
    </row>
    <row r="3203" spans="1:5" x14ac:dyDescent="0.2">
      <c r="A3203" t="str">
        <f t="shared" ca="1" si="250"/>
        <v>Major</v>
      </c>
      <c r="B3203" t="str">
        <f t="shared" ca="1" si="251"/>
        <v>temporomandibular joint dysfunction</v>
      </c>
      <c r="C3203">
        <f t="shared" si="249"/>
        <v>177</v>
      </c>
      <c r="D3203" t="str">
        <f t="shared" ca="1" si="252"/>
        <v>Services relating to hinging joints of the jaw</v>
      </c>
      <c r="E3203">
        <f t="shared" ca="1" si="253"/>
        <v>16</v>
      </c>
    </row>
    <row r="3204" spans="1:5" x14ac:dyDescent="0.2">
      <c r="A3204" t="str">
        <f t="shared" ca="1" si="250"/>
        <v>Diagnostics and Preventative</v>
      </c>
      <c r="B3204" t="str">
        <f t="shared" ca="1" si="251"/>
        <v>Bitewing x-rays</v>
      </c>
      <c r="C3204">
        <f t="shared" ref="C3204:C3267" si="254">IF(MOD(ROW(C3204)-2,18)&lt;&gt;0,C3203,C3203+1)</f>
        <v>177</v>
      </c>
      <c r="D3204">
        <f t="shared" ca="1" si="252"/>
        <v>0</v>
      </c>
      <c r="E3204">
        <f t="shared" ca="1" si="253"/>
        <v>2</v>
      </c>
    </row>
    <row r="3205" spans="1:5" x14ac:dyDescent="0.2">
      <c r="A3205" t="str">
        <f t="shared" ca="1" si="250"/>
        <v>Diagnostics and Preventative</v>
      </c>
      <c r="B3205" t="str">
        <f t="shared" ca="1" si="251"/>
        <v>Fluoride treatments</v>
      </c>
      <c r="C3205">
        <f t="shared" si="254"/>
        <v>177</v>
      </c>
      <c r="D3205">
        <f t="shared" ca="1" si="252"/>
        <v>0</v>
      </c>
      <c r="E3205">
        <f t="shared" ca="1" si="253"/>
        <v>5</v>
      </c>
    </row>
    <row r="3206" spans="1:5" x14ac:dyDescent="0.2">
      <c r="A3206" t="str">
        <f t="shared" ca="1" si="250"/>
        <v>Major</v>
      </c>
      <c r="B3206" t="str">
        <f t="shared" ca="1" si="251"/>
        <v>prosthodontics</v>
      </c>
      <c r="C3206">
        <f t="shared" si="254"/>
        <v>178</v>
      </c>
      <c r="D3206" t="str">
        <f t="shared" ca="1" si="252"/>
        <v>Procedures for replacement of missing teeth by construction or repair of bridges and partial or complete dentures</v>
      </c>
      <c r="E3206">
        <f t="shared" ca="1" si="253"/>
        <v>15</v>
      </c>
    </row>
    <row r="3207" spans="1:5" x14ac:dyDescent="0.2">
      <c r="A3207" t="str">
        <f t="shared" ca="1" si="250"/>
        <v>Basic</v>
      </c>
      <c r="B3207" t="str">
        <f t="shared" ca="1" si="251"/>
        <v>endodontics</v>
      </c>
      <c r="C3207">
        <f t="shared" si="254"/>
        <v>178</v>
      </c>
      <c r="D3207" t="str">
        <f t="shared" ca="1" si="252"/>
        <v>Root canal, pulpal therapy</v>
      </c>
      <c r="E3207">
        <f t="shared" ca="1" si="253"/>
        <v>10</v>
      </c>
    </row>
    <row r="3208" spans="1:5" x14ac:dyDescent="0.2">
      <c r="A3208" t="str">
        <f t="shared" ca="1" si="250"/>
        <v>Major</v>
      </c>
      <c r="B3208" t="str">
        <f t="shared" ca="1" si="251"/>
        <v>temporomandibular joint dysfunction</v>
      </c>
      <c r="C3208">
        <f t="shared" si="254"/>
        <v>178</v>
      </c>
      <c r="D3208" t="str">
        <f t="shared" ca="1" si="252"/>
        <v>Services relating to hinging joints of the jaw</v>
      </c>
      <c r="E3208">
        <f t="shared" ca="1" si="253"/>
        <v>16</v>
      </c>
    </row>
    <row r="3209" spans="1:5" x14ac:dyDescent="0.2">
      <c r="A3209" t="str">
        <f t="shared" ca="1" si="250"/>
        <v>Basic</v>
      </c>
      <c r="B3209" t="str">
        <f t="shared" ca="1" si="251"/>
        <v>oral surgery</v>
      </c>
      <c r="C3209">
        <f t="shared" si="254"/>
        <v>178</v>
      </c>
      <c r="D3209" t="str">
        <f t="shared" ca="1" si="252"/>
        <v>Extraction and other surgery procedures, incl. pre- and post-operative care</v>
      </c>
      <c r="E3209">
        <f t="shared" ca="1" si="253"/>
        <v>9</v>
      </c>
    </row>
    <row r="3210" spans="1:5" x14ac:dyDescent="0.2">
      <c r="A3210" t="str">
        <f t="shared" ca="1" si="250"/>
        <v>Diagnostics and Preventative</v>
      </c>
      <c r="B3210" t="str">
        <f t="shared" ca="1" si="251"/>
        <v>Sealants</v>
      </c>
      <c r="C3210">
        <f t="shared" si="254"/>
        <v>178</v>
      </c>
      <c r="D3210">
        <f t="shared" ca="1" si="252"/>
        <v>0</v>
      </c>
      <c r="E3210">
        <f t="shared" ca="1" si="253"/>
        <v>6</v>
      </c>
    </row>
    <row r="3211" spans="1:5" x14ac:dyDescent="0.2">
      <c r="A3211" t="str">
        <f t="shared" ca="1" si="250"/>
        <v>Diagnostics and Preventative</v>
      </c>
      <c r="B3211" t="str">
        <f t="shared" ca="1" si="251"/>
        <v>Full-mouth x-ray</v>
      </c>
      <c r="C3211">
        <f t="shared" si="254"/>
        <v>178</v>
      </c>
      <c r="D3211">
        <f t="shared" ca="1" si="252"/>
        <v>0</v>
      </c>
      <c r="E3211">
        <f t="shared" ca="1" si="253"/>
        <v>3</v>
      </c>
    </row>
    <row r="3212" spans="1:5" x14ac:dyDescent="0.2">
      <c r="A3212" t="str">
        <f t="shared" ca="1" si="250"/>
        <v>Basic</v>
      </c>
      <c r="B3212" t="str">
        <f t="shared" ca="1" si="251"/>
        <v>surgical periodontics</v>
      </c>
      <c r="C3212">
        <f t="shared" si="254"/>
        <v>178</v>
      </c>
      <c r="D3212" t="str">
        <f t="shared" ca="1" si="252"/>
        <v>Surgical treatment of the gums and supporting structures of the teeth</v>
      </c>
      <c r="E3212">
        <f t="shared" ca="1" si="253"/>
        <v>11</v>
      </c>
    </row>
    <row r="3213" spans="1:5" x14ac:dyDescent="0.2">
      <c r="A3213" t="str">
        <f t="shared" ca="1" si="250"/>
        <v>Orthodontics</v>
      </c>
      <c r="B3213" t="str">
        <f t="shared" ca="1" si="251"/>
        <v>orthodontics</v>
      </c>
      <c r="C3213">
        <f t="shared" si="254"/>
        <v>178</v>
      </c>
      <c r="D3213" t="str">
        <f t="shared" ca="1" si="252"/>
        <v>For eligible dependents to age 19</v>
      </c>
      <c r="E3213">
        <f t="shared" ca="1" si="253"/>
        <v>17</v>
      </c>
    </row>
    <row r="3214" spans="1:5" x14ac:dyDescent="0.2">
      <c r="A3214" t="str">
        <f t="shared" ca="1" si="250"/>
        <v>Major</v>
      </c>
      <c r="B3214" t="str">
        <f t="shared" ca="1" si="251"/>
        <v>prosthodontics</v>
      </c>
      <c r="C3214">
        <f t="shared" si="254"/>
        <v>178</v>
      </c>
      <c r="D3214" t="str">
        <f t="shared" ca="1" si="252"/>
        <v>Procedures for replacement of missing teeth by construction or repair of bridges and partial or complete dentures</v>
      </c>
      <c r="E3214">
        <f t="shared" ca="1" si="253"/>
        <v>15</v>
      </c>
    </row>
    <row r="3215" spans="1:5" x14ac:dyDescent="0.2">
      <c r="A3215" t="str">
        <f t="shared" ca="1" si="250"/>
        <v>Diagnostics and Preventative</v>
      </c>
      <c r="B3215" t="str">
        <f t="shared" ca="1" si="251"/>
        <v>Fluoride treatments</v>
      </c>
      <c r="C3215">
        <f t="shared" si="254"/>
        <v>178</v>
      </c>
      <c r="D3215">
        <f t="shared" ca="1" si="252"/>
        <v>0</v>
      </c>
      <c r="E3215">
        <f t="shared" ca="1" si="253"/>
        <v>5</v>
      </c>
    </row>
    <row r="3216" spans="1:5" x14ac:dyDescent="0.2">
      <c r="A3216" t="str">
        <f t="shared" ca="1" si="250"/>
        <v>Diagnostics and Preventative</v>
      </c>
      <c r="B3216" t="str">
        <f t="shared" ca="1" si="251"/>
        <v>Bitewing x-rays</v>
      </c>
      <c r="C3216">
        <f t="shared" si="254"/>
        <v>178</v>
      </c>
      <c r="D3216">
        <f t="shared" ca="1" si="252"/>
        <v>0</v>
      </c>
      <c r="E3216">
        <f t="shared" ca="1" si="253"/>
        <v>2</v>
      </c>
    </row>
    <row r="3217" spans="1:5" x14ac:dyDescent="0.2">
      <c r="A3217" t="str">
        <f t="shared" ca="1" si="250"/>
        <v>Orthodontics</v>
      </c>
      <c r="B3217" t="str">
        <f t="shared" ca="1" si="251"/>
        <v>orthodontics</v>
      </c>
      <c r="C3217">
        <f t="shared" si="254"/>
        <v>178</v>
      </c>
      <c r="D3217" t="str">
        <f t="shared" ca="1" si="252"/>
        <v>For eligible dependents to age 19</v>
      </c>
      <c r="E3217">
        <f t="shared" ca="1" si="253"/>
        <v>17</v>
      </c>
    </row>
    <row r="3218" spans="1:5" x14ac:dyDescent="0.2">
      <c r="A3218" t="str">
        <f t="shared" ca="1" si="250"/>
        <v>Diagnostics and Preventative</v>
      </c>
      <c r="B3218" t="str">
        <f t="shared" ca="1" si="251"/>
        <v>Fluoride treatments</v>
      </c>
      <c r="C3218">
        <f t="shared" si="254"/>
        <v>178</v>
      </c>
      <c r="D3218">
        <f t="shared" ca="1" si="252"/>
        <v>0</v>
      </c>
      <c r="E3218">
        <f t="shared" ca="1" si="253"/>
        <v>5</v>
      </c>
    </row>
    <row r="3219" spans="1:5" x14ac:dyDescent="0.2">
      <c r="A3219" t="str">
        <f t="shared" ca="1" si="250"/>
        <v>Diagnostics and Preventative</v>
      </c>
      <c r="B3219" t="str">
        <f t="shared" ca="1" si="251"/>
        <v>Fluoride treatments</v>
      </c>
      <c r="C3219">
        <f t="shared" si="254"/>
        <v>178</v>
      </c>
      <c r="D3219">
        <f t="shared" ca="1" si="252"/>
        <v>0</v>
      </c>
      <c r="E3219">
        <f t="shared" ca="1" si="253"/>
        <v>5</v>
      </c>
    </row>
    <row r="3220" spans="1:5" x14ac:dyDescent="0.2">
      <c r="A3220" t="str">
        <f t="shared" ca="1" si="250"/>
        <v>Other</v>
      </c>
      <c r="B3220" t="str">
        <f t="shared" ca="1" si="251"/>
        <v>Implants</v>
      </c>
      <c r="C3220">
        <f t="shared" si="254"/>
        <v>178</v>
      </c>
      <c r="D3220" t="str">
        <f t="shared" ca="1" si="252"/>
        <v>Implant dental work</v>
      </c>
      <c r="E3220">
        <f t="shared" ca="1" si="253"/>
        <v>18</v>
      </c>
    </row>
    <row r="3221" spans="1:5" x14ac:dyDescent="0.2">
      <c r="A3221" t="str">
        <f t="shared" ca="1" si="250"/>
        <v>Basic</v>
      </c>
      <c r="B3221" t="str">
        <f t="shared" ca="1" si="251"/>
        <v>endodontics</v>
      </c>
      <c r="C3221">
        <f t="shared" si="254"/>
        <v>178</v>
      </c>
      <c r="D3221" t="str">
        <f t="shared" ca="1" si="252"/>
        <v>Root canal, pulpal therapy</v>
      </c>
      <c r="E3221">
        <f t="shared" ca="1" si="253"/>
        <v>10</v>
      </c>
    </row>
    <row r="3222" spans="1:5" x14ac:dyDescent="0.2">
      <c r="A3222" t="str">
        <f t="shared" ca="1" si="250"/>
        <v>Diagnostics and Preventative</v>
      </c>
      <c r="B3222" t="str">
        <f t="shared" ca="1" si="251"/>
        <v>Full-mouth x-ray</v>
      </c>
      <c r="C3222">
        <f t="shared" si="254"/>
        <v>178</v>
      </c>
      <c r="D3222">
        <f t="shared" ca="1" si="252"/>
        <v>0</v>
      </c>
      <c r="E3222">
        <f t="shared" ca="1" si="253"/>
        <v>3</v>
      </c>
    </row>
    <row r="3223" spans="1:5" x14ac:dyDescent="0.2">
      <c r="A3223" t="str">
        <f t="shared" ca="1" si="250"/>
        <v>Other</v>
      </c>
      <c r="B3223" t="str">
        <f t="shared" ca="1" si="251"/>
        <v>Implants</v>
      </c>
      <c r="C3223">
        <f t="shared" si="254"/>
        <v>178</v>
      </c>
      <c r="D3223" t="str">
        <f t="shared" ca="1" si="252"/>
        <v>Implant dental work</v>
      </c>
      <c r="E3223">
        <f t="shared" ca="1" si="253"/>
        <v>18</v>
      </c>
    </row>
    <row r="3224" spans="1:5" x14ac:dyDescent="0.2">
      <c r="A3224" t="str">
        <f t="shared" ca="1" si="250"/>
        <v>Major</v>
      </c>
      <c r="B3224" t="str">
        <f t="shared" ca="1" si="251"/>
        <v>temporomandibular joint dysfunction</v>
      </c>
      <c r="C3224">
        <f t="shared" si="254"/>
        <v>179</v>
      </c>
      <c r="D3224" t="str">
        <f t="shared" ca="1" si="252"/>
        <v>Services relating to hinging joints of the jaw</v>
      </c>
      <c r="E3224">
        <f t="shared" ca="1" si="253"/>
        <v>16</v>
      </c>
    </row>
    <row r="3225" spans="1:5" x14ac:dyDescent="0.2">
      <c r="A3225" t="str">
        <f t="shared" ca="1" si="250"/>
        <v>Basic</v>
      </c>
      <c r="B3225" t="str">
        <f t="shared" ca="1" si="251"/>
        <v>basic restorative</v>
      </c>
      <c r="C3225">
        <f t="shared" si="254"/>
        <v>179</v>
      </c>
      <c r="D3225" t="str">
        <f t="shared" ca="1" si="252"/>
        <v>Fillings (amalgam "silver" and composite "white" non-molar)</v>
      </c>
      <c r="E3225">
        <f t="shared" ca="1" si="253"/>
        <v>8</v>
      </c>
    </row>
    <row r="3226" spans="1:5" x14ac:dyDescent="0.2">
      <c r="A3226" t="str">
        <f t="shared" ca="1" si="250"/>
        <v>Diagnostics and Preventative</v>
      </c>
      <c r="B3226" t="str">
        <f t="shared" ca="1" si="251"/>
        <v>Full-mouth x-ray</v>
      </c>
      <c r="C3226">
        <f t="shared" si="254"/>
        <v>179</v>
      </c>
      <c r="D3226">
        <f t="shared" ca="1" si="252"/>
        <v>0</v>
      </c>
      <c r="E3226">
        <f t="shared" ca="1" si="253"/>
        <v>3</v>
      </c>
    </row>
    <row r="3227" spans="1:5" x14ac:dyDescent="0.2">
      <c r="A3227" t="str">
        <f t="shared" ca="1" si="250"/>
        <v>Basic</v>
      </c>
      <c r="B3227" t="str">
        <f t="shared" ca="1" si="251"/>
        <v>oral surgery</v>
      </c>
      <c r="C3227">
        <f t="shared" si="254"/>
        <v>179</v>
      </c>
      <c r="D3227" t="str">
        <f t="shared" ca="1" si="252"/>
        <v>Extraction and other surgery procedures, incl. pre- and post-operative care</v>
      </c>
      <c r="E3227">
        <f t="shared" ca="1" si="253"/>
        <v>9</v>
      </c>
    </row>
    <row r="3228" spans="1:5" x14ac:dyDescent="0.2">
      <c r="A3228" t="str">
        <f t="shared" ca="1" si="250"/>
        <v>Major</v>
      </c>
      <c r="B3228" t="str">
        <f t="shared" ca="1" si="251"/>
        <v>temporomandibular joint dysfunction</v>
      </c>
      <c r="C3228">
        <f t="shared" si="254"/>
        <v>179</v>
      </c>
      <c r="D3228" t="str">
        <f t="shared" ca="1" si="252"/>
        <v>Services relating to hinging joints of the jaw</v>
      </c>
      <c r="E3228">
        <f t="shared" ca="1" si="253"/>
        <v>16</v>
      </c>
    </row>
    <row r="3229" spans="1:5" x14ac:dyDescent="0.2">
      <c r="A3229" t="str">
        <f t="shared" ca="1" si="250"/>
        <v>Basic</v>
      </c>
      <c r="B3229" t="str">
        <f t="shared" ca="1" si="251"/>
        <v>oral surgery</v>
      </c>
      <c r="C3229">
        <f t="shared" si="254"/>
        <v>179</v>
      </c>
      <c r="D3229" t="str">
        <f t="shared" ca="1" si="252"/>
        <v>Extraction and other surgery procedures, incl. pre- and post-operative care</v>
      </c>
      <c r="E3229">
        <f t="shared" ca="1" si="253"/>
        <v>9</v>
      </c>
    </row>
    <row r="3230" spans="1:5" x14ac:dyDescent="0.2">
      <c r="A3230" t="str">
        <f t="shared" ca="1" si="250"/>
        <v>Basic</v>
      </c>
      <c r="B3230" t="str">
        <f t="shared" ca="1" si="251"/>
        <v>oral surgery</v>
      </c>
      <c r="C3230">
        <f t="shared" si="254"/>
        <v>179</v>
      </c>
      <c r="D3230" t="str">
        <f t="shared" ca="1" si="252"/>
        <v>Extraction and other surgery procedures, incl. pre- and post-operative care</v>
      </c>
      <c r="E3230">
        <f t="shared" ca="1" si="253"/>
        <v>9</v>
      </c>
    </row>
    <row r="3231" spans="1:5" x14ac:dyDescent="0.2">
      <c r="A3231" t="str">
        <f t="shared" ca="1" si="250"/>
        <v>Basic</v>
      </c>
      <c r="B3231" t="str">
        <f t="shared" ca="1" si="251"/>
        <v>oral surgery</v>
      </c>
      <c r="C3231">
        <f t="shared" si="254"/>
        <v>179</v>
      </c>
      <c r="D3231" t="str">
        <f t="shared" ca="1" si="252"/>
        <v>Extraction and other surgery procedures, incl. pre- and post-operative care</v>
      </c>
      <c r="E3231">
        <f t="shared" ca="1" si="253"/>
        <v>9</v>
      </c>
    </row>
    <row r="3232" spans="1:5" x14ac:dyDescent="0.2">
      <c r="A3232" t="str">
        <f t="shared" ca="1" si="250"/>
        <v>Diagnostics and Preventative</v>
      </c>
      <c r="B3232" t="str">
        <f t="shared" ca="1" si="251"/>
        <v>Periodic Exams</v>
      </c>
      <c r="C3232">
        <f t="shared" si="254"/>
        <v>179</v>
      </c>
      <c r="D3232">
        <f t="shared" ca="1" si="252"/>
        <v>0</v>
      </c>
      <c r="E3232">
        <f t="shared" ca="1" si="253"/>
        <v>1</v>
      </c>
    </row>
    <row r="3233" spans="1:5" x14ac:dyDescent="0.2">
      <c r="A3233" t="str">
        <f t="shared" ca="1" si="250"/>
        <v>Basic</v>
      </c>
      <c r="B3233" t="str">
        <f t="shared" ca="1" si="251"/>
        <v>basic restorative</v>
      </c>
      <c r="C3233">
        <f t="shared" si="254"/>
        <v>179</v>
      </c>
      <c r="D3233" t="str">
        <f t="shared" ca="1" si="252"/>
        <v>Fillings (amalgam "silver" and composite "white" non-molar)</v>
      </c>
      <c r="E3233">
        <f t="shared" ca="1" si="253"/>
        <v>8</v>
      </c>
    </row>
    <row r="3234" spans="1:5" x14ac:dyDescent="0.2">
      <c r="A3234" t="str">
        <f t="shared" ca="1" si="250"/>
        <v>Orthodontics</v>
      </c>
      <c r="B3234" t="str">
        <f t="shared" ca="1" si="251"/>
        <v>orthodontics</v>
      </c>
      <c r="C3234">
        <f t="shared" si="254"/>
        <v>179</v>
      </c>
      <c r="D3234" t="str">
        <f t="shared" ca="1" si="252"/>
        <v>For eligible dependents to age 19</v>
      </c>
      <c r="E3234">
        <f t="shared" ca="1" si="253"/>
        <v>17</v>
      </c>
    </row>
    <row r="3235" spans="1:5" x14ac:dyDescent="0.2">
      <c r="A3235" t="str">
        <f t="shared" ca="1" si="250"/>
        <v>Diagnostics and Preventative</v>
      </c>
      <c r="B3235" t="str">
        <f t="shared" ca="1" si="251"/>
        <v>Sealants</v>
      </c>
      <c r="C3235">
        <f t="shared" si="254"/>
        <v>179</v>
      </c>
      <c r="D3235">
        <f t="shared" ca="1" si="252"/>
        <v>0</v>
      </c>
      <c r="E3235">
        <f t="shared" ca="1" si="253"/>
        <v>6</v>
      </c>
    </row>
    <row r="3236" spans="1:5" x14ac:dyDescent="0.2">
      <c r="A3236" t="str">
        <f t="shared" ca="1" si="250"/>
        <v>Basic</v>
      </c>
      <c r="B3236" t="str">
        <f t="shared" ca="1" si="251"/>
        <v>surgical periodontics</v>
      </c>
      <c r="C3236">
        <f t="shared" si="254"/>
        <v>179</v>
      </c>
      <c r="D3236" t="str">
        <f t="shared" ca="1" si="252"/>
        <v>Surgical treatment of the gums and supporting structures of the teeth</v>
      </c>
      <c r="E3236">
        <f t="shared" ca="1" si="253"/>
        <v>11</v>
      </c>
    </row>
    <row r="3237" spans="1:5" x14ac:dyDescent="0.2">
      <c r="A3237" t="str">
        <f t="shared" ca="1" si="250"/>
        <v>Diagnostics and Preventative</v>
      </c>
      <c r="B3237" t="str">
        <f t="shared" ca="1" si="251"/>
        <v>Sealants</v>
      </c>
      <c r="C3237">
        <f t="shared" si="254"/>
        <v>179</v>
      </c>
      <c r="D3237">
        <f t="shared" ca="1" si="252"/>
        <v>0</v>
      </c>
      <c r="E3237">
        <f t="shared" ca="1" si="253"/>
        <v>6</v>
      </c>
    </row>
    <row r="3238" spans="1:5" x14ac:dyDescent="0.2">
      <c r="A3238" t="str">
        <f t="shared" ca="1" si="250"/>
        <v>Diagnostics and Preventative</v>
      </c>
      <c r="B3238" t="str">
        <f t="shared" ca="1" si="251"/>
        <v>Bitewing x-rays</v>
      </c>
      <c r="C3238">
        <f t="shared" si="254"/>
        <v>179</v>
      </c>
      <c r="D3238">
        <f t="shared" ca="1" si="252"/>
        <v>0</v>
      </c>
      <c r="E3238">
        <f t="shared" ca="1" si="253"/>
        <v>2</v>
      </c>
    </row>
    <row r="3239" spans="1:5" x14ac:dyDescent="0.2">
      <c r="A3239" t="str">
        <f t="shared" ca="1" si="250"/>
        <v>Diagnostics and Preventative</v>
      </c>
      <c r="B3239" t="str">
        <f t="shared" ca="1" si="251"/>
        <v>Prophylaxis</v>
      </c>
      <c r="C3239">
        <f t="shared" si="254"/>
        <v>179</v>
      </c>
      <c r="D3239">
        <f t="shared" ca="1" si="252"/>
        <v>0</v>
      </c>
      <c r="E3239">
        <f t="shared" ca="1" si="253"/>
        <v>4</v>
      </c>
    </row>
    <row r="3240" spans="1:5" x14ac:dyDescent="0.2">
      <c r="A3240" t="str">
        <f t="shared" ca="1" si="250"/>
        <v>Basic</v>
      </c>
      <c r="B3240" t="str">
        <f t="shared" ca="1" si="251"/>
        <v>oral surgery</v>
      </c>
      <c r="C3240">
        <f t="shared" si="254"/>
        <v>179</v>
      </c>
      <c r="D3240" t="str">
        <f t="shared" ca="1" si="252"/>
        <v>Extraction and other surgery procedures, incl. pre- and post-operative care</v>
      </c>
      <c r="E3240">
        <f t="shared" ca="1" si="253"/>
        <v>9</v>
      </c>
    </row>
    <row r="3241" spans="1:5" x14ac:dyDescent="0.2">
      <c r="A3241" t="str">
        <f t="shared" ca="1" si="250"/>
        <v>Diagnostics and Preventative</v>
      </c>
      <c r="B3241" t="str">
        <f t="shared" ca="1" si="251"/>
        <v>Fluoride treatments</v>
      </c>
      <c r="C3241">
        <f t="shared" si="254"/>
        <v>179</v>
      </c>
      <c r="D3241">
        <f t="shared" ca="1" si="252"/>
        <v>0</v>
      </c>
      <c r="E3241">
        <f t="shared" ca="1" si="253"/>
        <v>5</v>
      </c>
    </row>
    <row r="3242" spans="1:5" x14ac:dyDescent="0.2">
      <c r="A3242" t="str">
        <f t="shared" ca="1" si="250"/>
        <v>Diagnostics and Preventative</v>
      </c>
      <c r="B3242" t="str">
        <f t="shared" ca="1" si="251"/>
        <v>Bitewing x-rays</v>
      </c>
      <c r="C3242">
        <f t="shared" si="254"/>
        <v>180</v>
      </c>
      <c r="D3242">
        <f t="shared" ca="1" si="252"/>
        <v>0</v>
      </c>
      <c r="E3242">
        <f t="shared" ca="1" si="253"/>
        <v>2</v>
      </c>
    </row>
    <row r="3243" spans="1:5" x14ac:dyDescent="0.2">
      <c r="A3243" t="str">
        <f t="shared" ca="1" si="250"/>
        <v>Basic</v>
      </c>
      <c r="B3243" t="str">
        <f t="shared" ca="1" si="251"/>
        <v>surgical periodontics</v>
      </c>
      <c r="C3243">
        <f t="shared" si="254"/>
        <v>180</v>
      </c>
      <c r="D3243" t="str">
        <f t="shared" ca="1" si="252"/>
        <v>Surgical treatment of the gums and supporting structures of the teeth</v>
      </c>
      <c r="E3243">
        <f t="shared" ca="1" si="253"/>
        <v>11</v>
      </c>
    </row>
    <row r="3244" spans="1:5" x14ac:dyDescent="0.2">
      <c r="A3244" t="str">
        <f t="shared" ca="1" si="250"/>
        <v>Major</v>
      </c>
      <c r="B3244" t="str">
        <f t="shared" ca="1" si="251"/>
        <v>major restorative</v>
      </c>
      <c r="C3244">
        <f t="shared" si="254"/>
        <v>180</v>
      </c>
      <c r="D3244" t="str">
        <f t="shared" ca="1" si="252"/>
        <v>Single crowns, inlays, onlays</v>
      </c>
      <c r="E3244">
        <f t="shared" ca="1" si="253"/>
        <v>14</v>
      </c>
    </row>
    <row r="3245" spans="1:5" x14ac:dyDescent="0.2">
      <c r="A3245" t="str">
        <f t="shared" ca="1" si="250"/>
        <v>Diagnostics and Preventative</v>
      </c>
      <c r="B3245" t="str">
        <f t="shared" ca="1" si="251"/>
        <v>Prophylaxis</v>
      </c>
      <c r="C3245">
        <f t="shared" si="254"/>
        <v>180</v>
      </c>
      <c r="D3245">
        <f t="shared" ca="1" si="252"/>
        <v>0</v>
      </c>
      <c r="E3245">
        <f t="shared" ca="1" si="253"/>
        <v>4</v>
      </c>
    </row>
    <row r="3246" spans="1:5" x14ac:dyDescent="0.2">
      <c r="A3246" t="str">
        <f t="shared" ca="1" si="250"/>
        <v>Diagnostics and Preventative</v>
      </c>
      <c r="B3246" t="str">
        <f t="shared" ca="1" si="251"/>
        <v>Fluoride treatments</v>
      </c>
      <c r="C3246">
        <f t="shared" si="254"/>
        <v>180</v>
      </c>
      <c r="D3246">
        <f t="shared" ca="1" si="252"/>
        <v>0</v>
      </c>
      <c r="E3246">
        <f t="shared" ca="1" si="253"/>
        <v>5</v>
      </c>
    </row>
    <row r="3247" spans="1:5" x14ac:dyDescent="0.2">
      <c r="A3247" t="str">
        <f t="shared" ca="1" si="250"/>
        <v>Major</v>
      </c>
      <c r="B3247" t="str">
        <f t="shared" ca="1" si="251"/>
        <v>temporomandibular joint dysfunction</v>
      </c>
      <c r="C3247">
        <f t="shared" si="254"/>
        <v>180</v>
      </c>
      <c r="D3247" t="str">
        <f t="shared" ca="1" si="252"/>
        <v>Services relating to hinging joints of the jaw</v>
      </c>
      <c r="E3247">
        <f t="shared" ca="1" si="253"/>
        <v>16</v>
      </c>
    </row>
    <row r="3248" spans="1:5" x14ac:dyDescent="0.2">
      <c r="A3248" t="str">
        <f t="shared" ca="1" si="250"/>
        <v>Diagnostics and Preventative</v>
      </c>
      <c r="B3248" t="str">
        <f t="shared" ca="1" si="251"/>
        <v>Space Maintainers</v>
      </c>
      <c r="C3248">
        <f t="shared" si="254"/>
        <v>180</v>
      </c>
      <c r="D3248">
        <f t="shared" ca="1" si="252"/>
        <v>0</v>
      </c>
      <c r="E3248">
        <f t="shared" ca="1" si="253"/>
        <v>7</v>
      </c>
    </row>
    <row r="3249" spans="1:5" x14ac:dyDescent="0.2">
      <c r="A3249" t="str">
        <f t="shared" ca="1" si="250"/>
        <v>Diagnostics and Preventative</v>
      </c>
      <c r="B3249" t="str">
        <f t="shared" ca="1" si="251"/>
        <v>Bitewing x-rays</v>
      </c>
      <c r="C3249">
        <f t="shared" si="254"/>
        <v>180</v>
      </c>
      <c r="D3249">
        <f t="shared" ca="1" si="252"/>
        <v>0</v>
      </c>
      <c r="E3249">
        <f t="shared" ca="1" si="253"/>
        <v>2</v>
      </c>
    </row>
    <row r="3250" spans="1:5" x14ac:dyDescent="0.2">
      <c r="A3250" t="str">
        <f t="shared" ca="1" si="250"/>
        <v>Diagnostics and Preventative</v>
      </c>
      <c r="B3250" t="str">
        <f t="shared" ca="1" si="251"/>
        <v>Sealants</v>
      </c>
      <c r="C3250">
        <f t="shared" si="254"/>
        <v>180</v>
      </c>
      <c r="D3250">
        <f t="shared" ca="1" si="252"/>
        <v>0</v>
      </c>
      <c r="E3250">
        <f t="shared" ca="1" si="253"/>
        <v>6</v>
      </c>
    </row>
    <row r="3251" spans="1:5" x14ac:dyDescent="0.2">
      <c r="A3251" t="str">
        <f t="shared" ca="1" si="250"/>
        <v>Basic</v>
      </c>
      <c r="B3251" t="str">
        <f t="shared" ca="1" si="251"/>
        <v>non-surgical periodontics</v>
      </c>
      <c r="C3251">
        <f t="shared" si="254"/>
        <v>180</v>
      </c>
      <c r="D3251" t="str">
        <f t="shared" ca="1" si="252"/>
        <v xml:space="preserve">Non-surgical treatment of the gums and supporting structures of the teeth </v>
      </c>
      <c r="E3251">
        <f t="shared" ca="1" si="253"/>
        <v>12</v>
      </c>
    </row>
    <row r="3252" spans="1:5" x14ac:dyDescent="0.2">
      <c r="A3252" t="str">
        <f t="shared" ca="1" si="250"/>
        <v>Basic</v>
      </c>
      <c r="B3252" t="str">
        <f t="shared" ca="1" si="251"/>
        <v>non-surgical periodontics</v>
      </c>
      <c r="C3252">
        <f t="shared" si="254"/>
        <v>180</v>
      </c>
      <c r="D3252" t="str">
        <f t="shared" ca="1" si="252"/>
        <v xml:space="preserve">Non-surgical treatment of the gums and supporting structures of the teeth </v>
      </c>
      <c r="E3252">
        <f t="shared" ca="1" si="253"/>
        <v>12</v>
      </c>
    </row>
    <row r="3253" spans="1:5" x14ac:dyDescent="0.2">
      <c r="A3253" t="str">
        <f t="shared" ca="1" si="250"/>
        <v>Diagnostics and Preventative</v>
      </c>
      <c r="B3253" t="str">
        <f t="shared" ca="1" si="251"/>
        <v>Space Maintainers</v>
      </c>
      <c r="C3253">
        <f t="shared" si="254"/>
        <v>180</v>
      </c>
      <c r="D3253">
        <f t="shared" ca="1" si="252"/>
        <v>0</v>
      </c>
      <c r="E3253">
        <f t="shared" ca="1" si="253"/>
        <v>7</v>
      </c>
    </row>
    <row r="3254" spans="1:5" x14ac:dyDescent="0.2">
      <c r="A3254" t="str">
        <f t="shared" ca="1" si="250"/>
        <v>Orthodontics</v>
      </c>
      <c r="B3254" t="str">
        <f t="shared" ca="1" si="251"/>
        <v>orthodontics</v>
      </c>
      <c r="C3254">
        <f t="shared" si="254"/>
        <v>180</v>
      </c>
      <c r="D3254" t="str">
        <f t="shared" ca="1" si="252"/>
        <v>For eligible dependents to age 19</v>
      </c>
      <c r="E3254">
        <f t="shared" ca="1" si="253"/>
        <v>17</v>
      </c>
    </row>
    <row r="3255" spans="1:5" x14ac:dyDescent="0.2">
      <c r="A3255" t="str">
        <f t="shared" ca="1" si="250"/>
        <v>Major</v>
      </c>
      <c r="B3255" t="str">
        <f t="shared" ca="1" si="251"/>
        <v>prosthodontics</v>
      </c>
      <c r="C3255">
        <f t="shared" si="254"/>
        <v>180</v>
      </c>
      <c r="D3255" t="str">
        <f t="shared" ca="1" si="252"/>
        <v>Procedures for replacement of missing teeth by construction or repair of bridges and partial or complete dentures</v>
      </c>
      <c r="E3255">
        <f t="shared" ca="1" si="253"/>
        <v>15</v>
      </c>
    </row>
    <row r="3256" spans="1:5" x14ac:dyDescent="0.2">
      <c r="A3256" t="str">
        <f t="shared" ca="1" si="250"/>
        <v>Diagnostics and Preventative</v>
      </c>
      <c r="B3256" t="str">
        <f t="shared" ca="1" si="251"/>
        <v>Sealants</v>
      </c>
      <c r="C3256">
        <f t="shared" si="254"/>
        <v>180</v>
      </c>
      <c r="D3256">
        <f t="shared" ca="1" si="252"/>
        <v>0</v>
      </c>
      <c r="E3256">
        <f t="shared" ca="1" si="253"/>
        <v>6</v>
      </c>
    </row>
    <row r="3257" spans="1:5" x14ac:dyDescent="0.2">
      <c r="A3257" t="str">
        <f t="shared" ca="1" si="250"/>
        <v>Other</v>
      </c>
      <c r="B3257" t="str">
        <f t="shared" ca="1" si="251"/>
        <v>Implants</v>
      </c>
      <c r="C3257">
        <f t="shared" si="254"/>
        <v>180</v>
      </c>
      <c r="D3257" t="str">
        <f t="shared" ca="1" si="252"/>
        <v>Implant dental work</v>
      </c>
      <c r="E3257">
        <f t="shared" ca="1" si="253"/>
        <v>18</v>
      </c>
    </row>
    <row r="3258" spans="1:5" x14ac:dyDescent="0.2">
      <c r="A3258" t="str">
        <f t="shared" ca="1" si="250"/>
        <v>Major</v>
      </c>
      <c r="B3258" t="str">
        <f t="shared" ca="1" si="251"/>
        <v>prosthodontics</v>
      </c>
      <c r="C3258">
        <f t="shared" si="254"/>
        <v>180</v>
      </c>
      <c r="D3258" t="str">
        <f t="shared" ca="1" si="252"/>
        <v>Procedures for replacement of missing teeth by construction or repair of bridges and partial or complete dentures</v>
      </c>
      <c r="E3258">
        <f t="shared" ca="1" si="253"/>
        <v>15</v>
      </c>
    </row>
    <row r="3259" spans="1:5" x14ac:dyDescent="0.2">
      <c r="A3259" t="str">
        <f t="shared" ca="1" si="250"/>
        <v>Basic</v>
      </c>
      <c r="B3259" t="str">
        <f t="shared" ca="1" si="251"/>
        <v>endodontics</v>
      </c>
      <c r="C3259">
        <f t="shared" si="254"/>
        <v>180</v>
      </c>
      <c r="D3259" t="str">
        <f t="shared" ca="1" si="252"/>
        <v>Root canal, pulpal therapy</v>
      </c>
      <c r="E3259">
        <f t="shared" ca="1" si="253"/>
        <v>10</v>
      </c>
    </row>
    <row r="3260" spans="1:5" x14ac:dyDescent="0.2">
      <c r="A3260" t="str">
        <f t="shared" ca="1" si="250"/>
        <v>Other</v>
      </c>
      <c r="B3260" t="str">
        <f t="shared" ca="1" si="251"/>
        <v>Implants</v>
      </c>
      <c r="C3260">
        <f t="shared" si="254"/>
        <v>181</v>
      </c>
      <c r="D3260" t="str">
        <f t="shared" ca="1" si="252"/>
        <v>Implant dental work</v>
      </c>
      <c r="E3260">
        <f t="shared" ca="1" si="253"/>
        <v>18</v>
      </c>
    </row>
    <row r="3261" spans="1:5" x14ac:dyDescent="0.2">
      <c r="A3261" t="str">
        <f t="shared" ca="1" si="250"/>
        <v>Other</v>
      </c>
      <c r="B3261" t="str">
        <f t="shared" ca="1" si="251"/>
        <v>Implants</v>
      </c>
      <c r="C3261">
        <f t="shared" si="254"/>
        <v>181</v>
      </c>
      <c r="D3261" t="str">
        <f t="shared" ca="1" si="252"/>
        <v>Implant dental work</v>
      </c>
      <c r="E3261">
        <f t="shared" ca="1" si="253"/>
        <v>18</v>
      </c>
    </row>
    <row r="3262" spans="1:5" x14ac:dyDescent="0.2">
      <c r="A3262" t="str">
        <f t="shared" ca="1" si="250"/>
        <v>Basic</v>
      </c>
      <c r="B3262" t="str">
        <f t="shared" ca="1" si="251"/>
        <v>endodontics</v>
      </c>
      <c r="C3262">
        <f t="shared" si="254"/>
        <v>181</v>
      </c>
      <c r="D3262" t="str">
        <f t="shared" ca="1" si="252"/>
        <v>Root canal, pulpal therapy</v>
      </c>
      <c r="E3262">
        <f t="shared" ca="1" si="253"/>
        <v>10</v>
      </c>
    </row>
    <row r="3263" spans="1:5" x14ac:dyDescent="0.2">
      <c r="A3263" t="str">
        <f t="shared" ca="1" si="250"/>
        <v>Diagnostics and Preventative</v>
      </c>
      <c r="B3263" t="str">
        <f t="shared" ca="1" si="251"/>
        <v>Periodic Exams</v>
      </c>
      <c r="C3263">
        <f t="shared" si="254"/>
        <v>181</v>
      </c>
      <c r="D3263">
        <f t="shared" ca="1" si="252"/>
        <v>0</v>
      </c>
      <c r="E3263">
        <f t="shared" ca="1" si="253"/>
        <v>1</v>
      </c>
    </row>
    <row r="3264" spans="1:5" x14ac:dyDescent="0.2">
      <c r="A3264" t="str">
        <f t="shared" ca="1" si="250"/>
        <v>Basic</v>
      </c>
      <c r="B3264" t="str">
        <f t="shared" ca="1" si="251"/>
        <v>surgical periodontics</v>
      </c>
      <c r="C3264">
        <f t="shared" si="254"/>
        <v>181</v>
      </c>
      <c r="D3264" t="str">
        <f t="shared" ca="1" si="252"/>
        <v>Surgical treatment of the gums and supporting structures of the teeth</v>
      </c>
      <c r="E3264">
        <f t="shared" ca="1" si="253"/>
        <v>11</v>
      </c>
    </row>
    <row r="3265" spans="1:5" x14ac:dyDescent="0.2">
      <c r="A3265" t="str">
        <f t="shared" ca="1" si="250"/>
        <v>Basic</v>
      </c>
      <c r="B3265" t="str">
        <f t="shared" ca="1" si="251"/>
        <v>surgical periodontics</v>
      </c>
      <c r="C3265">
        <f t="shared" si="254"/>
        <v>181</v>
      </c>
      <c r="D3265" t="str">
        <f t="shared" ca="1" si="252"/>
        <v>Surgical treatment of the gums and supporting structures of the teeth</v>
      </c>
      <c r="E3265">
        <f t="shared" ca="1" si="253"/>
        <v>11</v>
      </c>
    </row>
    <row r="3266" spans="1:5" x14ac:dyDescent="0.2">
      <c r="A3266" t="str">
        <f t="shared" ref="A3266:A3329" ca="1" si="255">INDEX(services,E3266,1)</f>
        <v>Other</v>
      </c>
      <c r="B3266" t="str">
        <f t="shared" ref="B3266:B3329" ca="1" si="256">INDEX(services,E3266,2)</f>
        <v>Implants</v>
      </c>
      <c r="C3266">
        <f t="shared" si="254"/>
        <v>181</v>
      </c>
      <c r="D3266" t="str">
        <f t="shared" ref="D3266:D3329" ca="1" si="257">INDEX(services,E3266,3)</f>
        <v>Implant dental work</v>
      </c>
      <c r="E3266">
        <f t="shared" ref="E3266:E3329" ca="1" si="258">RANDBETWEEN(1,ROWS(services))</f>
        <v>18</v>
      </c>
    </row>
    <row r="3267" spans="1:5" x14ac:dyDescent="0.2">
      <c r="A3267" t="str">
        <f t="shared" ca="1" si="255"/>
        <v>Basic</v>
      </c>
      <c r="B3267" t="str">
        <f t="shared" ca="1" si="256"/>
        <v>surgical periodontics</v>
      </c>
      <c r="C3267">
        <f t="shared" si="254"/>
        <v>181</v>
      </c>
      <c r="D3267" t="str">
        <f t="shared" ca="1" si="257"/>
        <v>Surgical treatment of the gums and supporting structures of the teeth</v>
      </c>
      <c r="E3267">
        <f t="shared" ca="1" si="258"/>
        <v>11</v>
      </c>
    </row>
    <row r="3268" spans="1:5" x14ac:dyDescent="0.2">
      <c r="A3268" t="str">
        <f t="shared" ca="1" si="255"/>
        <v>Basic</v>
      </c>
      <c r="B3268" t="str">
        <f t="shared" ca="1" si="256"/>
        <v>endodontics</v>
      </c>
      <c r="C3268">
        <f t="shared" ref="C3268:C3331" si="259">IF(MOD(ROW(C3268)-2,18)&lt;&gt;0,C3267,C3267+1)</f>
        <v>181</v>
      </c>
      <c r="D3268" t="str">
        <f t="shared" ca="1" si="257"/>
        <v>Root canal, pulpal therapy</v>
      </c>
      <c r="E3268">
        <f t="shared" ca="1" si="258"/>
        <v>10</v>
      </c>
    </row>
    <row r="3269" spans="1:5" x14ac:dyDescent="0.2">
      <c r="A3269" t="str">
        <f t="shared" ca="1" si="255"/>
        <v>Diagnostics and Preventative</v>
      </c>
      <c r="B3269" t="str">
        <f t="shared" ca="1" si="256"/>
        <v>Full-mouth x-ray</v>
      </c>
      <c r="C3269">
        <f t="shared" si="259"/>
        <v>181</v>
      </c>
      <c r="D3269">
        <f t="shared" ca="1" si="257"/>
        <v>0</v>
      </c>
      <c r="E3269">
        <f t="shared" ca="1" si="258"/>
        <v>3</v>
      </c>
    </row>
    <row r="3270" spans="1:5" x14ac:dyDescent="0.2">
      <c r="A3270" t="str">
        <f t="shared" ca="1" si="255"/>
        <v>Diagnostics and Preventative</v>
      </c>
      <c r="B3270" t="str">
        <f t="shared" ca="1" si="256"/>
        <v>Bitewing x-rays</v>
      </c>
      <c r="C3270">
        <f t="shared" si="259"/>
        <v>181</v>
      </c>
      <c r="D3270">
        <f t="shared" ca="1" si="257"/>
        <v>0</v>
      </c>
      <c r="E3270">
        <f t="shared" ca="1" si="258"/>
        <v>2</v>
      </c>
    </row>
    <row r="3271" spans="1:5" x14ac:dyDescent="0.2">
      <c r="A3271" t="str">
        <f t="shared" ca="1" si="255"/>
        <v>Basic</v>
      </c>
      <c r="B3271" t="str">
        <f t="shared" ca="1" si="256"/>
        <v>basic restorative</v>
      </c>
      <c r="C3271">
        <f t="shared" si="259"/>
        <v>181</v>
      </c>
      <c r="D3271" t="str">
        <f t="shared" ca="1" si="257"/>
        <v>Fillings (amalgam "silver" and composite "white" non-molar)</v>
      </c>
      <c r="E3271">
        <f t="shared" ca="1" si="258"/>
        <v>8</v>
      </c>
    </row>
    <row r="3272" spans="1:5" x14ac:dyDescent="0.2">
      <c r="A3272" t="str">
        <f t="shared" ca="1" si="255"/>
        <v>Basic</v>
      </c>
      <c r="B3272" t="str">
        <f t="shared" ca="1" si="256"/>
        <v>oral surgery</v>
      </c>
      <c r="C3272">
        <f t="shared" si="259"/>
        <v>181</v>
      </c>
      <c r="D3272" t="str">
        <f t="shared" ca="1" si="257"/>
        <v>Extraction and other surgery procedures, incl. pre- and post-operative care</v>
      </c>
      <c r="E3272">
        <f t="shared" ca="1" si="258"/>
        <v>9</v>
      </c>
    </row>
    <row r="3273" spans="1:5" x14ac:dyDescent="0.2">
      <c r="A3273" t="str">
        <f t="shared" ca="1" si="255"/>
        <v>Basic</v>
      </c>
      <c r="B3273" t="str">
        <f t="shared" ca="1" si="256"/>
        <v>basic restorative</v>
      </c>
      <c r="C3273">
        <f t="shared" si="259"/>
        <v>181</v>
      </c>
      <c r="D3273" t="str">
        <f t="shared" ca="1" si="257"/>
        <v>Fillings (amalgam "silver" and composite "white" non-molar)</v>
      </c>
      <c r="E3273">
        <f t="shared" ca="1" si="258"/>
        <v>8</v>
      </c>
    </row>
    <row r="3274" spans="1:5" x14ac:dyDescent="0.2">
      <c r="A3274" t="str">
        <f t="shared" ca="1" si="255"/>
        <v>Diagnostics and Preventative</v>
      </c>
      <c r="B3274" t="str">
        <f t="shared" ca="1" si="256"/>
        <v>Prophylaxis</v>
      </c>
      <c r="C3274">
        <f t="shared" si="259"/>
        <v>181</v>
      </c>
      <c r="D3274">
        <f t="shared" ca="1" si="257"/>
        <v>0</v>
      </c>
      <c r="E3274">
        <f t="shared" ca="1" si="258"/>
        <v>4</v>
      </c>
    </row>
    <row r="3275" spans="1:5" x14ac:dyDescent="0.2">
      <c r="A3275" t="str">
        <f t="shared" ca="1" si="255"/>
        <v>Basic</v>
      </c>
      <c r="B3275" t="str">
        <f t="shared" ca="1" si="256"/>
        <v>general anesthesia</v>
      </c>
      <c r="C3275">
        <f t="shared" si="259"/>
        <v>181</v>
      </c>
      <c r="D3275" t="str">
        <f t="shared" ca="1" si="257"/>
        <v>Covered when used in conjunction with covered oral surgical procedures</v>
      </c>
      <c r="E3275">
        <f t="shared" ca="1" si="258"/>
        <v>13</v>
      </c>
    </row>
    <row r="3276" spans="1:5" x14ac:dyDescent="0.2">
      <c r="A3276" t="str">
        <f t="shared" ca="1" si="255"/>
        <v>Diagnostics and Preventative</v>
      </c>
      <c r="B3276" t="str">
        <f t="shared" ca="1" si="256"/>
        <v>Full-mouth x-ray</v>
      </c>
      <c r="C3276">
        <f t="shared" si="259"/>
        <v>181</v>
      </c>
      <c r="D3276">
        <f t="shared" ca="1" si="257"/>
        <v>0</v>
      </c>
      <c r="E3276">
        <f t="shared" ca="1" si="258"/>
        <v>3</v>
      </c>
    </row>
    <row r="3277" spans="1:5" x14ac:dyDescent="0.2">
      <c r="A3277" t="str">
        <f t="shared" ca="1" si="255"/>
        <v>Diagnostics and Preventative</v>
      </c>
      <c r="B3277" t="str">
        <f t="shared" ca="1" si="256"/>
        <v>Prophylaxis</v>
      </c>
      <c r="C3277">
        <f t="shared" si="259"/>
        <v>181</v>
      </c>
      <c r="D3277">
        <f t="shared" ca="1" si="257"/>
        <v>0</v>
      </c>
      <c r="E3277">
        <f t="shared" ca="1" si="258"/>
        <v>4</v>
      </c>
    </row>
    <row r="3278" spans="1:5" x14ac:dyDescent="0.2">
      <c r="A3278" t="str">
        <f t="shared" ca="1" si="255"/>
        <v>Diagnostics and Preventative</v>
      </c>
      <c r="B3278" t="str">
        <f t="shared" ca="1" si="256"/>
        <v>Bitewing x-rays</v>
      </c>
      <c r="C3278">
        <f t="shared" si="259"/>
        <v>182</v>
      </c>
      <c r="D3278">
        <f t="shared" ca="1" si="257"/>
        <v>0</v>
      </c>
      <c r="E3278">
        <f t="shared" ca="1" si="258"/>
        <v>2</v>
      </c>
    </row>
    <row r="3279" spans="1:5" x14ac:dyDescent="0.2">
      <c r="A3279" t="str">
        <f t="shared" ca="1" si="255"/>
        <v>Orthodontics</v>
      </c>
      <c r="B3279" t="str">
        <f t="shared" ca="1" si="256"/>
        <v>orthodontics</v>
      </c>
      <c r="C3279">
        <f t="shared" si="259"/>
        <v>182</v>
      </c>
      <c r="D3279" t="str">
        <f t="shared" ca="1" si="257"/>
        <v>For eligible dependents to age 19</v>
      </c>
      <c r="E3279">
        <f t="shared" ca="1" si="258"/>
        <v>17</v>
      </c>
    </row>
    <row r="3280" spans="1:5" x14ac:dyDescent="0.2">
      <c r="A3280" t="str">
        <f t="shared" ca="1" si="255"/>
        <v>Basic</v>
      </c>
      <c r="B3280" t="str">
        <f t="shared" ca="1" si="256"/>
        <v>general anesthesia</v>
      </c>
      <c r="C3280">
        <f t="shared" si="259"/>
        <v>182</v>
      </c>
      <c r="D3280" t="str">
        <f t="shared" ca="1" si="257"/>
        <v>Covered when used in conjunction with covered oral surgical procedures</v>
      </c>
      <c r="E3280">
        <f t="shared" ca="1" si="258"/>
        <v>13</v>
      </c>
    </row>
    <row r="3281" spans="1:5" x14ac:dyDescent="0.2">
      <c r="A3281" t="str">
        <f t="shared" ca="1" si="255"/>
        <v>Orthodontics</v>
      </c>
      <c r="B3281" t="str">
        <f t="shared" ca="1" si="256"/>
        <v>orthodontics</v>
      </c>
      <c r="C3281">
        <f t="shared" si="259"/>
        <v>182</v>
      </c>
      <c r="D3281" t="str">
        <f t="shared" ca="1" si="257"/>
        <v>For eligible dependents to age 19</v>
      </c>
      <c r="E3281">
        <f t="shared" ca="1" si="258"/>
        <v>17</v>
      </c>
    </row>
    <row r="3282" spans="1:5" x14ac:dyDescent="0.2">
      <c r="A3282" t="str">
        <f t="shared" ca="1" si="255"/>
        <v>Diagnostics and Preventative</v>
      </c>
      <c r="B3282" t="str">
        <f t="shared" ca="1" si="256"/>
        <v>Prophylaxis</v>
      </c>
      <c r="C3282">
        <f t="shared" si="259"/>
        <v>182</v>
      </c>
      <c r="D3282">
        <f t="shared" ca="1" si="257"/>
        <v>0</v>
      </c>
      <c r="E3282">
        <f t="shared" ca="1" si="258"/>
        <v>4</v>
      </c>
    </row>
    <row r="3283" spans="1:5" x14ac:dyDescent="0.2">
      <c r="A3283" t="str">
        <f t="shared" ca="1" si="255"/>
        <v>Basic</v>
      </c>
      <c r="B3283" t="str">
        <f t="shared" ca="1" si="256"/>
        <v>surgical periodontics</v>
      </c>
      <c r="C3283">
        <f t="shared" si="259"/>
        <v>182</v>
      </c>
      <c r="D3283" t="str">
        <f t="shared" ca="1" si="257"/>
        <v>Surgical treatment of the gums and supporting structures of the teeth</v>
      </c>
      <c r="E3283">
        <f t="shared" ca="1" si="258"/>
        <v>11</v>
      </c>
    </row>
    <row r="3284" spans="1:5" x14ac:dyDescent="0.2">
      <c r="A3284" t="str">
        <f t="shared" ca="1" si="255"/>
        <v>Basic</v>
      </c>
      <c r="B3284" t="str">
        <f t="shared" ca="1" si="256"/>
        <v>endodontics</v>
      </c>
      <c r="C3284">
        <f t="shared" si="259"/>
        <v>182</v>
      </c>
      <c r="D3284" t="str">
        <f t="shared" ca="1" si="257"/>
        <v>Root canal, pulpal therapy</v>
      </c>
      <c r="E3284">
        <f t="shared" ca="1" si="258"/>
        <v>10</v>
      </c>
    </row>
    <row r="3285" spans="1:5" x14ac:dyDescent="0.2">
      <c r="A3285" t="str">
        <f t="shared" ca="1" si="255"/>
        <v>Other</v>
      </c>
      <c r="B3285" t="str">
        <f t="shared" ca="1" si="256"/>
        <v>Implants</v>
      </c>
      <c r="C3285">
        <f t="shared" si="259"/>
        <v>182</v>
      </c>
      <c r="D3285" t="str">
        <f t="shared" ca="1" si="257"/>
        <v>Implant dental work</v>
      </c>
      <c r="E3285">
        <f t="shared" ca="1" si="258"/>
        <v>18</v>
      </c>
    </row>
    <row r="3286" spans="1:5" x14ac:dyDescent="0.2">
      <c r="A3286" t="str">
        <f t="shared" ca="1" si="255"/>
        <v>Orthodontics</v>
      </c>
      <c r="B3286" t="str">
        <f t="shared" ca="1" si="256"/>
        <v>orthodontics</v>
      </c>
      <c r="C3286">
        <f t="shared" si="259"/>
        <v>182</v>
      </c>
      <c r="D3286" t="str">
        <f t="shared" ca="1" si="257"/>
        <v>For eligible dependents to age 19</v>
      </c>
      <c r="E3286">
        <f t="shared" ca="1" si="258"/>
        <v>17</v>
      </c>
    </row>
    <row r="3287" spans="1:5" x14ac:dyDescent="0.2">
      <c r="A3287" t="str">
        <f t="shared" ca="1" si="255"/>
        <v>Basic</v>
      </c>
      <c r="B3287" t="str">
        <f t="shared" ca="1" si="256"/>
        <v>endodontics</v>
      </c>
      <c r="C3287">
        <f t="shared" si="259"/>
        <v>182</v>
      </c>
      <c r="D3287" t="str">
        <f t="shared" ca="1" si="257"/>
        <v>Root canal, pulpal therapy</v>
      </c>
      <c r="E3287">
        <f t="shared" ca="1" si="258"/>
        <v>10</v>
      </c>
    </row>
    <row r="3288" spans="1:5" x14ac:dyDescent="0.2">
      <c r="A3288" t="str">
        <f t="shared" ca="1" si="255"/>
        <v>Diagnostics and Preventative</v>
      </c>
      <c r="B3288" t="str">
        <f t="shared" ca="1" si="256"/>
        <v>Prophylaxis</v>
      </c>
      <c r="C3288">
        <f t="shared" si="259"/>
        <v>182</v>
      </c>
      <c r="D3288">
        <f t="shared" ca="1" si="257"/>
        <v>0</v>
      </c>
      <c r="E3288">
        <f t="shared" ca="1" si="258"/>
        <v>4</v>
      </c>
    </row>
    <row r="3289" spans="1:5" x14ac:dyDescent="0.2">
      <c r="A3289" t="str">
        <f t="shared" ca="1" si="255"/>
        <v>Diagnostics and Preventative</v>
      </c>
      <c r="B3289" t="str">
        <f t="shared" ca="1" si="256"/>
        <v>Space Maintainers</v>
      </c>
      <c r="C3289">
        <f t="shared" si="259"/>
        <v>182</v>
      </c>
      <c r="D3289">
        <f t="shared" ca="1" si="257"/>
        <v>0</v>
      </c>
      <c r="E3289">
        <f t="shared" ca="1" si="258"/>
        <v>7</v>
      </c>
    </row>
    <row r="3290" spans="1:5" x14ac:dyDescent="0.2">
      <c r="A3290" t="str">
        <f t="shared" ca="1" si="255"/>
        <v>Diagnostics and Preventative</v>
      </c>
      <c r="B3290" t="str">
        <f t="shared" ca="1" si="256"/>
        <v>Bitewing x-rays</v>
      </c>
      <c r="C3290">
        <f t="shared" si="259"/>
        <v>182</v>
      </c>
      <c r="D3290">
        <f t="shared" ca="1" si="257"/>
        <v>0</v>
      </c>
      <c r="E3290">
        <f t="shared" ca="1" si="258"/>
        <v>2</v>
      </c>
    </row>
    <row r="3291" spans="1:5" x14ac:dyDescent="0.2">
      <c r="A3291" t="str">
        <f t="shared" ca="1" si="255"/>
        <v>Diagnostics and Preventative</v>
      </c>
      <c r="B3291" t="str">
        <f t="shared" ca="1" si="256"/>
        <v>Prophylaxis</v>
      </c>
      <c r="C3291">
        <f t="shared" si="259"/>
        <v>182</v>
      </c>
      <c r="D3291">
        <f t="shared" ca="1" si="257"/>
        <v>0</v>
      </c>
      <c r="E3291">
        <f t="shared" ca="1" si="258"/>
        <v>4</v>
      </c>
    </row>
    <row r="3292" spans="1:5" x14ac:dyDescent="0.2">
      <c r="A3292" t="str">
        <f t="shared" ca="1" si="255"/>
        <v>Major</v>
      </c>
      <c r="B3292" t="str">
        <f t="shared" ca="1" si="256"/>
        <v>prosthodontics</v>
      </c>
      <c r="C3292">
        <f t="shared" si="259"/>
        <v>182</v>
      </c>
      <c r="D3292" t="str">
        <f t="shared" ca="1" si="257"/>
        <v>Procedures for replacement of missing teeth by construction or repair of bridges and partial or complete dentures</v>
      </c>
      <c r="E3292">
        <f t="shared" ca="1" si="258"/>
        <v>15</v>
      </c>
    </row>
    <row r="3293" spans="1:5" x14ac:dyDescent="0.2">
      <c r="A3293" t="str">
        <f t="shared" ca="1" si="255"/>
        <v>Basic</v>
      </c>
      <c r="B3293" t="str">
        <f t="shared" ca="1" si="256"/>
        <v>general anesthesia</v>
      </c>
      <c r="C3293">
        <f t="shared" si="259"/>
        <v>182</v>
      </c>
      <c r="D3293" t="str">
        <f t="shared" ca="1" si="257"/>
        <v>Covered when used in conjunction with covered oral surgical procedures</v>
      </c>
      <c r="E3293">
        <f t="shared" ca="1" si="258"/>
        <v>13</v>
      </c>
    </row>
    <row r="3294" spans="1:5" x14ac:dyDescent="0.2">
      <c r="A3294" t="str">
        <f t="shared" ca="1" si="255"/>
        <v>Basic</v>
      </c>
      <c r="B3294" t="str">
        <f t="shared" ca="1" si="256"/>
        <v>endodontics</v>
      </c>
      <c r="C3294">
        <f t="shared" si="259"/>
        <v>182</v>
      </c>
      <c r="D3294" t="str">
        <f t="shared" ca="1" si="257"/>
        <v>Root canal, pulpal therapy</v>
      </c>
      <c r="E3294">
        <f t="shared" ca="1" si="258"/>
        <v>10</v>
      </c>
    </row>
    <row r="3295" spans="1:5" x14ac:dyDescent="0.2">
      <c r="A3295" t="str">
        <f t="shared" ca="1" si="255"/>
        <v>Diagnostics and Preventative</v>
      </c>
      <c r="B3295" t="str">
        <f t="shared" ca="1" si="256"/>
        <v>Prophylaxis</v>
      </c>
      <c r="C3295">
        <f t="shared" si="259"/>
        <v>182</v>
      </c>
      <c r="D3295">
        <f t="shared" ca="1" si="257"/>
        <v>0</v>
      </c>
      <c r="E3295">
        <f t="shared" ca="1" si="258"/>
        <v>4</v>
      </c>
    </row>
    <row r="3296" spans="1:5" x14ac:dyDescent="0.2">
      <c r="A3296" t="str">
        <f t="shared" ca="1" si="255"/>
        <v>Orthodontics</v>
      </c>
      <c r="B3296" t="str">
        <f t="shared" ca="1" si="256"/>
        <v>orthodontics</v>
      </c>
      <c r="C3296">
        <f t="shared" si="259"/>
        <v>183</v>
      </c>
      <c r="D3296" t="str">
        <f t="shared" ca="1" si="257"/>
        <v>For eligible dependents to age 19</v>
      </c>
      <c r="E3296">
        <f t="shared" ca="1" si="258"/>
        <v>17</v>
      </c>
    </row>
    <row r="3297" spans="1:5" x14ac:dyDescent="0.2">
      <c r="A3297" t="str">
        <f t="shared" ca="1" si="255"/>
        <v>Basic</v>
      </c>
      <c r="B3297" t="str">
        <f t="shared" ca="1" si="256"/>
        <v>basic restorative</v>
      </c>
      <c r="C3297">
        <f t="shared" si="259"/>
        <v>183</v>
      </c>
      <c r="D3297" t="str">
        <f t="shared" ca="1" si="257"/>
        <v>Fillings (amalgam "silver" and composite "white" non-molar)</v>
      </c>
      <c r="E3297">
        <f t="shared" ca="1" si="258"/>
        <v>8</v>
      </c>
    </row>
    <row r="3298" spans="1:5" x14ac:dyDescent="0.2">
      <c r="A3298" t="str">
        <f t="shared" ca="1" si="255"/>
        <v>Major</v>
      </c>
      <c r="B3298" t="str">
        <f t="shared" ca="1" si="256"/>
        <v>temporomandibular joint dysfunction</v>
      </c>
      <c r="C3298">
        <f t="shared" si="259"/>
        <v>183</v>
      </c>
      <c r="D3298" t="str">
        <f t="shared" ca="1" si="257"/>
        <v>Services relating to hinging joints of the jaw</v>
      </c>
      <c r="E3298">
        <f t="shared" ca="1" si="258"/>
        <v>16</v>
      </c>
    </row>
    <row r="3299" spans="1:5" x14ac:dyDescent="0.2">
      <c r="A3299" t="str">
        <f t="shared" ca="1" si="255"/>
        <v>Basic</v>
      </c>
      <c r="B3299" t="str">
        <f t="shared" ca="1" si="256"/>
        <v>non-surgical periodontics</v>
      </c>
      <c r="C3299">
        <f t="shared" si="259"/>
        <v>183</v>
      </c>
      <c r="D3299" t="str">
        <f t="shared" ca="1" si="257"/>
        <v xml:space="preserve">Non-surgical treatment of the gums and supporting structures of the teeth </v>
      </c>
      <c r="E3299">
        <f t="shared" ca="1" si="258"/>
        <v>12</v>
      </c>
    </row>
    <row r="3300" spans="1:5" x14ac:dyDescent="0.2">
      <c r="A3300" t="str">
        <f t="shared" ca="1" si="255"/>
        <v>Basic</v>
      </c>
      <c r="B3300" t="str">
        <f t="shared" ca="1" si="256"/>
        <v>endodontics</v>
      </c>
      <c r="C3300">
        <f t="shared" si="259"/>
        <v>183</v>
      </c>
      <c r="D3300" t="str">
        <f t="shared" ca="1" si="257"/>
        <v>Root canal, pulpal therapy</v>
      </c>
      <c r="E3300">
        <f t="shared" ca="1" si="258"/>
        <v>10</v>
      </c>
    </row>
    <row r="3301" spans="1:5" x14ac:dyDescent="0.2">
      <c r="A3301" t="str">
        <f t="shared" ca="1" si="255"/>
        <v>Diagnostics and Preventative</v>
      </c>
      <c r="B3301" t="str">
        <f t="shared" ca="1" si="256"/>
        <v>Bitewing x-rays</v>
      </c>
      <c r="C3301">
        <f t="shared" si="259"/>
        <v>183</v>
      </c>
      <c r="D3301">
        <f t="shared" ca="1" si="257"/>
        <v>0</v>
      </c>
      <c r="E3301">
        <f t="shared" ca="1" si="258"/>
        <v>2</v>
      </c>
    </row>
    <row r="3302" spans="1:5" x14ac:dyDescent="0.2">
      <c r="A3302" t="str">
        <f t="shared" ca="1" si="255"/>
        <v>Major</v>
      </c>
      <c r="B3302" t="str">
        <f t="shared" ca="1" si="256"/>
        <v>major restorative</v>
      </c>
      <c r="C3302">
        <f t="shared" si="259"/>
        <v>183</v>
      </c>
      <c r="D3302" t="str">
        <f t="shared" ca="1" si="257"/>
        <v>Single crowns, inlays, onlays</v>
      </c>
      <c r="E3302">
        <f t="shared" ca="1" si="258"/>
        <v>14</v>
      </c>
    </row>
    <row r="3303" spans="1:5" x14ac:dyDescent="0.2">
      <c r="A3303" t="str">
        <f t="shared" ca="1" si="255"/>
        <v>Basic</v>
      </c>
      <c r="B3303" t="str">
        <f t="shared" ca="1" si="256"/>
        <v>general anesthesia</v>
      </c>
      <c r="C3303">
        <f t="shared" si="259"/>
        <v>183</v>
      </c>
      <c r="D3303" t="str">
        <f t="shared" ca="1" si="257"/>
        <v>Covered when used in conjunction with covered oral surgical procedures</v>
      </c>
      <c r="E3303">
        <f t="shared" ca="1" si="258"/>
        <v>13</v>
      </c>
    </row>
    <row r="3304" spans="1:5" x14ac:dyDescent="0.2">
      <c r="A3304" t="str">
        <f t="shared" ca="1" si="255"/>
        <v>Basic</v>
      </c>
      <c r="B3304" t="str">
        <f t="shared" ca="1" si="256"/>
        <v>general anesthesia</v>
      </c>
      <c r="C3304">
        <f t="shared" si="259"/>
        <v>183</v>
      </c>
      <c r="D3304" t="str">
        <f t="shared" ca="1" si="257"/>
        <v>Covered when used in conjunction with covered oral surgical procedures</v>
      </c>
      <c r="E3304">
        <f t="shared" ca="1" si="258"/>
        <v>13</v>
      </c>
    </row>
    <row r="3305" spans="1:5" x14ac:dyDescent="0.2">
      <c r="A3305" t="str">
        <f t="shared" ca="1" si="255"/>
        <v>Diagnostics and Preventative</v>
      </c>
      <c r="B3305" t="str">
        <f t="shared" ca="1" si="256"/>
        <v>Periodic Exams</v>
      </c>
      <c r="C3305">
        <f t="shared" si="259"/>
        <v>183</v>
      </c>
      <c r="D3305">
        <f t="shared" ca="1" si="257"/>
        <v>0</v>
      </c>
      <c r="E3305">
        <f t="shared" ca="1" si="258"/>
        <v>1</v>
      </c>
    </row>
    <row r="3306" spans="1:5" x14ac:dyDescent="0.2">
      <c r="A3306" t="str">
        <f t="shared" ca="1" si="255"/>
        <v>Basic</v>
      </c>
      <c r="B3306" t="str">
        <f t="shared" ca="1" si="256"/>
        <v>non-surgical periodontics</v>
      </c>
      <c r="C3306">
        <f t="shared" si="259"/>
        <v>183</v>
      </c>
      <c r="D3306" t="str">
        <f t="shared" ca="1" si="257"/>
        <v xml:space="preserve">Non-surgical treatment of the gums and supporting structures of the teeth </v>
      </c>
      <c r="E3306">
        <f t="shared" ca="1" si="258"/>
        <v>12</v>
      </c>
    </row>
    <row r="3307" spans="1:5" x14ac:dyDescent="0.2">
      <c r="A3307" t="str">
        <f t="shared" ca="1" si="255"/>
        <v>Diagnostics and Preventative</v>
      </c>
      <c r="B3307" t="str">
        <f t="shared" ca="1" si="256"/>
        <v>Bitewing x-rays</v>
      </c>
      <c r="C3307">
        <f t="shared" si="259"/>
        <v>183</v>
      </c>
      <c r="D3307">
        <f t="shared" ca="1" si="257"/>
        <v>0</v>
      </c>
      <c r="E3307">
        <f t="shared" ca="1" si="258"/>
        <v>2</v>
      </c>
    </row>
    <row r="3308" spans="1:5" x14ac:dyDescent="0.2">
      <c r="A3308" t="str">
        <f t="shared" ca="1" si="255"/>
        <v>Major</v>
      </c>
      <c r="B3308" t="str">
        <f t="shared" ca="1" si="256"/>
        <v>temporomandibular joint dysfunction</v>
      </c>
      <c r="C3308">
        <f t="shared" si="259"/>
        <v>183</v>
      </c>
      <c r="D3308" t="str">
        <f t="shared" ca="1" si="257"/>
        <v>Services relating to hinging joints of the jaw</v>
      </c>
      <c r="E3308">
        <f t="shared" ca="1" si="258"/>
        <v>16</v>
      </c>
    </row>
    <row r="3309" spans="1:5" x14ac:dyDescent="0.2">
      <c r="A3309" t="str">
        <f t="shared" ca="1" si="255"/>
        <v>Diagnostics and Preventative</v>
      </c>
      <c r="B3309" t="str">
        <f t="shared" ca="1" si="256"/>
        <v>Bitewing x-rays</v>
      </c>
      <c r="C3309">
        <f t="shared" si="259"/>
        <v>183</v>
      </c>
      <c r="D3309">
        <f t="shared" ca="1" si="257"/>
        <v>0</v>
      </c>
      <c r="E3309">
        <f t="shared" ca="1" si="258"/>
        <v>2</v>
      </c>
    </row>
    <row r="3310" spans="1:5" x14ac:dyDescent="0.2">
      <c r="A3310" t="str">
        <f t="shared" ca="1" si="255"/>
        <v>Basic</v>
      </c>
      <c r="B3310" t="str">
        <f t="shared" ca="1" si="256"/>
        <v>basic restorative</v>
      </c>
      <c r="C3310">
        <f t="shared" si="259"/>
        <v>183</v>
      </c>
      <c r="D3310" t="str">
        <f t="shared" ca="1" si="257"/>
        <v>Fillings (amalgam "silver" and composite "white" non-molar)</v>
      </c>
      <c r="E3310">
        <f t="shared" ca="1" si="258"/>
        <v>8</v>
      </c>
    </row>
    <row r="3311" spans="1:5" x14ac:dyDescent="0.2">
      <c r="A3311" t="str">
        <f t="shared" ca="1" si="255"/>
        <v>Diagnostics and Preventative</v>
      </c>
      <c r="B3311" t="str">
        <f t="shared" ca="1" si="256"/>
        <v>Full-mouth x-ray</v>
      </c>
      <c r="C3311">
        <f t="shared" si="259"/>
        <v>183</v>
      </c>
      <c r="D3311">
        <f t="shared" ca="1" si="257"/>
        <v>0</v>
      </c>
      <c r="E3311">
        <f t="shared" ca="1" si="258"/>
        <v>3</v>
      </c>
    </row>
    <row r="3312" spans="1:5" x14ac:dyDescent="0.2">
      <c r="A3312" t="str">
        <f t="shared" ca="1" si="255"/>
        <v>Basic</v>
      </c>
      <c r="B3312" t="str">
        <f t="shared" ca="1" si="256"/>
        <v>general anesthesia</v>
      </c>
      <c r="C3312">
        <f t="shared" si="259"/>
        <v>183</v>
      </c>
      <c r="D3312" t="str">
        <f t="shared" ca="1" si="257"/>
        <v>Covered when used in conjunction with covered oral surgical procedures</v>
      </c>
      <c r="E3312">
        <f t="shared" ca="1" si="258"/>
        <v>13</v>
      </c>
    </row>
    <row r="3313" spans="1:5" x14ac:dyDescent="0.2">
      <c r="A3313" t="str">
        <f t="shared" ca="1" si="255"/>
        <v>Basic</v>
      </c>
      <c r="B3313" t="str">
        <f t="shared" ca="1" si="256"/>
        <v>endodontics</v>
      </c>
      <c r="C3313">
        <f t="shared" si="259"/>
        <v>183</v>
      </c>
      <c r="D3313" t="str">
        <f t="shared" ca="1" si="257"/>
        <v>Root canal, pulpal therapy</v>
      </c>
      <c r="E3313">
        <f t="shared" ca="1" si="258"/>
        <v>10</v>
      </c>
    </row>
    <row r="3314" spans="1:5" x14ac:dyDescent="0.2">
      <c r="A3314" t="str">
        <f t="shared" ca="1" si="255"/>
        <v>Major</v>
      </c>
      <c r="B3314" t="str">
        <f t="shared" ca="1" si="256"/>
        <v>prosthodontics</v>
      </c>
      <c r="C3314">
        <f t="shared" si="259"/>
        <v>184</v>
      </c>
      <c r="D3314" t="str">
        <f t="shared" ca="1" si="257"/>
        <v>Procedures for replacement of missing teeth by construction or repair of bridges and partial or complete dentures</v>
      </c>
      <c r="E3314">
        <f t="shared" ca="1" si="258"/>
        <v>15</v>
      </c>
    </row>
    <row r="3315" spans="1:5" x14ac:dyDescent="0.2">
      <c r="A3315" t="str">
        <f t="shared" ca="1" si="255"/>
        <v>Basic</v>
      </c>
      <c r="B3315" t="str">
        <f t="shared" ca="1" si="256"/>
        <v>basic restorative</v>
      </c>
      <c r="C3315">
        <f t="shared" si="259"/>
        <v>184</v>
      </c>
      <c r="D3315" t="str">
        <f t="shared" ca="1" si="257"/>
        <v>Fillings (amalgam "silver" and composite "white" non-molar)</v>
      </c>
      <c r="E3315">
        <f t="shared" ca="1" si="258"/>
        <v>8</v>
      </c>
    </row>
    <row r="3316" spans="1:5" x14ac:dyDescent="0.2">
      <c r="A3316" t="str">
        <f t="shared" ca="1" si="255"/>
        <v>Major</v>
      </c>
      <c r="B3316" t="str">
        <f t="shared" ca="1" si="256"/>
        <v>major restorative</v>
      </c>
      <c r="C3316">
        <f t="shared" si="259"/>
        <v>184</v>
      </c>
      <c r="D3316" t="str">
        <f t="shared" ca="1" si="257"/>
        <v>Single crowns, inlays, onlays</v>
      </c>
      <c r="E3316">
        <f t="shared" ca="1" si="258"/>
        <v>14</v>
      </c>
    </row>
    <row r="3317" spans="1:5" x14ac:dyDescent="0.2">
      <c r="A3317" t="str">
        <f t="shared" ca="1" si="255"/>
        <v>Diagnostics and Preventative</v>
      </c>
      <c r="B3317" t="str">
        <f t="shared" ca="1" si="256"/>
        <v>Full-mouth x-ray</v>
      </c>
      <c r="C3317">
        <f t="shared" si="259"/>
        <v>184</v>
      </c>
      <c r="D3317">
        <f t="shared" ca="1" si="257"/>
        <v>0</v>
      </c>
      <c r="E3317">
        <f t="shared" ca="1" si="258"/>
        <v>3</v>
      </c>
    </row>
    <row r="3318" spans="1:5" x14ac:dyDescent="0.2">
      <c r="A3318" t="str">
        <f t="shared" ca="1" si="255"/>
        <v>Diagnostics and Preventative</v>
      </c>
      <c r="B3318" t="str">
        <f t="shared" ca="1" si="256"/>
        <v>Periodic Exams</v>
      </c>
      <c r="C3318">
        <f t="shared" si="259"/>
        <v>184</v>
      </c>
      <c r="D3318">
        <f t="shared" ca="1" si="257"/>
        <v>0</v>
      </c>
      <c r="E3318">
        <f t="shared" ca="1" si="258"/>
        <v>1</v>
      </c>
    </row>
    <row r="3319" spans="1:5" x14ac:dyDescent="0.2">
      <c r="A3319" t="str">
        <f t="shared" ca="1" si="255"/>
        <v>Diagnostics and Preventative</v>
      </c>
      <c r="B3319" t="str">
        <f t="shared" ca="1" si="256"/>
        <v>Sealants</v>
      </c>
      <c r="C3319">
        <f t="shared" si="259"/>
        <v>184</v>
      </c>
      <c r="D3319">
        <f t="shared" ca="1" si="257"/>
        <v>0</v>
      </c>
      <c r="E3319">
        <f t="shared" ca="1" si="258"/>
        <v>6</v>
      </c>
    </row>
    <row r="3320" spans="1:5" x14ac:dyDescent="0.2">
      <c r="A3320" t="str">
        <f t="shared" ca="1" si="255"/>
        <v>Diagnostics and Preventative</v>
      </c>
      <c r="B3320" t="str">
        <f t="shared" ca="1" si="256"/>
        <v>Full-mouth x-ray</v>
      </c>
      <c r="C3320">
        <f t="shared" si="259"/>
        <v>184</v>
      </c>
      <c r="D3320">
        <f t="shared" ca="1" si="257"/>
        <v>0</v>
      </c>
      <c r="E3320">
        <f t="shared" ca="1" si="258"/>
        <v>3</v>
      </c>
    </row>
    <row r="3321" spans="1:5" x14ac:dyDescent="0.2">
      <c r="A3321" t="str">
        <f t="shared" ca="1" si="255"/>
        <v>Basic</v>
      </c>
      <c r="B3321" t="str">
        <f t="shared" ca="1" si="256"/>
        <v>general anesthesia</v>
      </c>
      <c r="C3321">
        <f t="shared" si="259"/>
        <v>184</v>
      </c>
      <c r="D3321" t="str">
        <f t="shared" ca="1" si="257"/>
        <v>Covered when used in conjunction with covered oral surgical procedures</v>
      </c>
      <c r="E3321">
        <f t="shared" ca="1" si="258"/>
        <v>13</v>
      </c>
    </row>
    <row r="3322" spans="1:5" x14ac:dyDescent="0.2">
      <c r="A3322" t="str">
        <f t="shared" ca="1" si="255"/>
        <v>Basic</v>
      </c>
      <c r="B3322" t="str">
        <f t="shared" ca="1" si="256"/>
        <v>endodontics</v>
      </c>
      <c r="C3322">
        <f t="shared" si="259"/>
        <v>184</v>
      </c>
      <c r="D3322" t="str">
        <f t="shared" ca="1" si="257"/>
        <v>Root canal, pulpal therapy</v>
      </c>
      <c r="E3322">
        <f t="shared" ca="1" si="258"/>
        <v>10</v>
      </c>
    </row>
    <row r="3323" spans="1:5" x14ac:dyDescent="0.2">
      <c r="A3323" t="str">
        <f t="shared" ca="1" si="255"/>
        <v>Basic</v>
      </c>
      <c r="B3323" t="str">
        <f t="shared" ca="1" si="256"/>
        <v>surgical periodontics</v>
      </c>
      <c r="C3323">
        <f t="shared" si="259"/>
        <v>184</v>
      </c>
      <c r="D3323" t="str">
        <f t="shared" ca="1" si="257"/>
        <v>Surgical treatment of the gums and supporting structures of the teeth</v>
      </c>
      <c r="E3323">
        <f t="shared" ca="1" si="258"/>
        <v>11</v>
      </c>
    </row>
    <row r="3324" spans="1:5" x14ac:dyDescent="0.2">
      <c r="A3324" t="str">
        <f t="shared" ca="1" si="255"/>
        <v>Diagnostics and Preventative</v>
      </c>
      <c r="B3324" t="str">
        <f t="shared" ca="1" si="256"/>
        <v>Space Maintainers</v>
      </c>
      <c r="C3324">
        <f t="shared" si="259"/>
        <v>184</v>
      </c>
      <c r="D3324">
        <f t="shared" ca="1" si="257"/>
        <v>0</v>
      </c>
      <c r="E3324">
        <f t="shared" ca="1" si="258"/>
        <v>7</v>
      </c>
    </row>
    <row r="3325" spans="1:5" x14ac:dyDescent="0.2">
      <c r="A3325" t="str">
        <f t="shared" ca="1" si="255"/>
        <v>Basic</v>
      </c>
      <c r="B3325" t="str">
        <f t="shared" ca="1" si="256"/>
        <v>surgical periodontics</v>
      </c>
      <c r="C3325">
        <f t="shared" si="259"/>
        <v>184</v>
      </c>
      <c r="D3325" t="str">
        <f t="shared" ca="1" si="257"/>
        <v>Surgical treatment of the gums and supporting structures of the teeth</v>
      </c>
      <c r="E3325">
        <f t="shared" ca="1" si="258"/>
        <v>11</v>
      </c>
    </row>
    <row r="3326" spans="1:5" x14ac:dyDescent="0.2">
      <c r="A3326" t="str">
        <f t="shared" ca="1" si="255"/>
        <v>Basic</v>
      </c>
      <c r="B3326" t="str">
        <f t="shared" ca="1" si="256"/>
        <v>basic restorative</v>
      </c>
      <c r="C3326">
        <f t="shared" si="259"/>
        <v>184</v>
      </c>
      <c r="D3326" t="str">
        <f t="shared" ca="1" si="257"/>
        <v>Fillings (amalgam "silver" and composite "white" non-molar)</v>
      </c>
      <c r="E3326">
        <f t="shared" ca="1" si="258"/>
        <v>8</v>
      </c>
    </row>
    <row r="3327" spans="1:5" x14ac:dyDescent="0.2">
      <c r="A3327" t="str">
        <f t="shared" ca="1" si="255"/>
        <v>Basic</v>
      </c>
      <c r="B3327" t="str">
        <f t="shared" ca="1" si="256"/>
        <v>surgical periodontics</v>
      </c>
      <c r="C3327">
        <f t="shared" si="259"/>
        <v>184</v>
      </c>
      <c r="D3327" t="str">
        <f t="shared" ca="1" si="257"/>
        <v>Surgical treatment of the gums and supporting structures of the teeth</v>
      </c>
      <c r="E3327">
        <f t="shared" ca="1" si="258"/>
        <v>11</v>
      </c>
    </row>
    <row r="3328" spans="1:5" x14ac:dyDescent="0.2">
      <c r="A3328" t="str">
        <f t="shared" ca="1" si="255"/>
        <v>Basic</v>
      </c>
      <c r="B3328" t="str">
        <f t="shared" ca="1" si="256"/>
        <v>endodontics</v>
      </c>
      <c r="C3328">
        <f t="shared" si="259"/>
        <v>184</v>
      </c>
      <c r="D3328" t="str">
        <f t="shared" ca="1" si="257"/>
        <v>Root canal, pulpal therapy</v>
      </c>
      <c r="E3328">
        <f t="shared" ca="1" si="258"/>
        <v>10</v>
      </c>
    </row>
    <row r="3329" spans="1:5" x14ac:dyDescent="0.2">
      <c r="A3329" t="str">
        <f t="shared" ca="1" si="255"/>
        <v>Major</v>
      </c>
      <c r="B3329" t="str">
        <f t="shared" ca="1" si="256"/>
        <v>temporomandibular joint dysfunction</v>
      </c>
      <c r="C3329">
        <f t="shared" si="259"/>
        <v>184</v>
      </c>
      <c r="D3329" t="str">
        <f t="shared" ca="1" si="257"/>
        <v>Services relating to hinging joints of the jaw</v>
      </c>
      <c r="E3329">
        <f t="shared" ca="1" si="258"/>
        <v>16</v>
      </c>
    </row>
    <row r="3330" spans="1:5" x14ac:dyDescent="0.2">
      <c r="A3330" t="str">
        <f t="shared" ref="A3330:A3393" ca="1" si="260">INDEX(services,E3330,1)</f>
        <v>Diagnostics and Preventative</v>
      </c>
      <c r="B3330" t="str">
        <f t="shared" ref="B3330:B3393" ca="1" si="261">INDEX(services,E3330,2)</f>
        <v>Periodic Exams</v>
      </c>
      <c r="C3330">
        <f t="shared" si="259"/>
        <v>184</v>
      </c>
      <c r="D3330">
        <f t="shared" ref="D3330:D3393" ca="1" si="262">INDEX(services,E3330,3)</f>
        <v>0</v>
      </c>
      <c r="E3330">
        <f t="shared" ref="E3330:E3393" ca="1" si="263">RANDBETWEEN(1,ROWS(services))</f>
        <v>1</v>
      </c>
    </row>
    <row r="3331" spans="1:5" x14ac:dyDescent="0.2">
      <c r="A3331" t="str">
        <f t="shared" ca="1" si="260"/>
        <v>Other</v>
      </c>
      <c r="B3331" t="str">
        <f t="shared" ca="1" si="261"/>
        <v>Implants</v>
      </c>
      <c r="C3331">
        <f t="shared" si="259"/>
        <v>184</v>
      </c>
      <c r="D3331" t="str">
        <f t="shared" ca="1" si="262"/>
        <v>Implant dental work</v>
      </c>
      <c r="E3331">
        <f t="shared" ca="1" si="263"/>
        <v>18</v>
      </c>
    </row>
    <row r="3332" spans="1:5" x14ac:dyDescent="0.2">
      <c r="A3332" t="str">
        <f t="shared" ca="1" si="260"/>
        <v>Major</v>
      </c>
      <c r="B3332" t="str">
        <f t="shared" ca="1" si="261"/>
        <v>prosthodontics</v>
      </c>
      <c r="C3332">
        <f t="shared" ref="C3332:C3395" si="264">IF(MOD(ROW(C3332)-2,18)&lt;&gt;0,C3331,C3331+1)</f>
        <v>185</v>
      </c>
      <c r="D3332" t="str">
        <f t="shared" ca="1" si="262"/>
        <v>Procedures for replacement of missing teeth by construction or repair of bridges and partial or complete dentures</v>
      </c>
      <c r="E3332">
        <f t="shared" ca="1" si="263"/>
        <v>15</v>
      </c>
    </row>
    <row r="3333" spans="1:5" x14ac:dyDescent="0.2">
      <c r="A3333" t="str">
        <f t="shared" ca="1" si="260"/>
        <v>Basic</v>
      </c>
      <c r="B3333" t="str">
        <f t="shared" ca="1" si="261"/>
        <v>surgical periodontics</v>
      </c>
      <c r="C3333">
        <f t="shared" si="264"/>
        <v>185</v>
      </c>
      <c r="D3333" t="str">
        <f t="shared" ca="1" si="262"/>
        <v>Surgical treatment of the gums and supporting structures of the teeth</v>
      </c>
      <c r="E3333">
        <f t="shared" ca="1" si="263"/>
        <v>11</v>
      </c>
    </row>
    <row r="3334" spans="1:5" x14ac:dyDescent="0.2">
      <c r="A3334" t="str">
        <f t="shared" ca="1" si="260"/>
        <v>Major</v>
      </c>
      <c r="B3334" t="str">
        <f t="shared" ca="1" si="261"/>
        <v>prosthodontics</v>
      </c>
      <c r="C3334">
        <f t="shared" si="264"/>
        <v>185</v>
      </c>
      <c r="D3334" t="str">
        <f t="shared" ca="1" si="262"/>
        <v>Procedures for replacement of missing teeth by construction or repair of bridges and partial or complete dentures</v>
      </c>
      <c r="E3334">
        <f t="shared" ca="1" si="263"/>
        <v>15</v>
      </c>
    </row>
    <row r="3335" spans="1:5" x14ac:dyDescent="0.2">
      <c r="A3335" t="str">
        <f t="shared" ca="1" si="260"/>
        <v>Diagnostics and Preventative</v>
      </c>
      <c r="B3335" t="str">
        <f t="shared" ca="1" si="261"/>
        <v>Space Maintainers</v>
      </c>
      <c r="C3335">
        <f t="shared" si="264"/>
        <v>185</v>
      </c>
      <c r="D3335">
        <f t="shared" ca="1" si="262"/>
        <v>0</v>
      </c>
      <c r="E3335">
        <f t="shared" ca="1" si="263"/>
        <v>7</v>
      </c>
    </row>
    <row r="3336" spans="1:5" x14ac:dyDescent="0.2">
      <c r="A3336" t="str">
        <f t="shared" ca="1" si="260"/>
        <v>Basic</v>
      </c>
      <c r="B3336" t="str">
        <f t="shared" ca="1" si="261"/>
        <v>oral surgery</v>
      </c>
      <c r="C3336">
        <f t="shared" si="264"/>
        <v>185</v>
      </c>
      <c r="D3336" t="str">
        <f t="shared" ca="1" si="262"/>
        <v>Extraction and other surgery procedures, incl. pre- and post-operative care</v>
      </c>
      <c r="E3336">
        <f t="shared" ca="1" si="263"/>
        <v>9</v>
      </c>
    </row>
    <row r="3337" spans="1:5" x14ac:dyDescent="0.2">
      <c r="A3337" t="str">
        <f t="shared" ca="1" si="260"/>
        <v>Diagnostics and Preventative</v>
      </c>
      <c r="B3337" t="str">
        <f t="shared" ca="1" si="261"/>
        <v>Periodic Exams</v>
      </c>
      <c r="C3337">
        <f t="shared" si="264"/>
        <v>185</v>
      </c>
      <c r="D3337">
        <f t="shared" ca="1" si="262"/>
        <v>0</v>
      </c>
      <c r="E3337">
        <f t="shared" ca="1" si="263"/>
        <v>1</v>
      </c>
    </row>
    <row r="3338" spans="1:5" x14ac:dyDescent="0.2">
      <c r="A3338" t="str">
        <f t="shared" ca="1" si="260"/>
        <v>Other</v>
      </c>
      <c r="B3338" t="str">
        <f t="shared" ca="1" si="261"/>
        <v>Implants</v>
      </c>
      <c r="C3338">
        <f t="shared" si="264"/>
        <v>185</v>
      </c>
      <c r="D3338" t="str">
        <f t="shared" ca="1" si="262"/>
        <v>Implant dental work</v>
      </c>
      <c r="E3338">
        <f t="shared" ca="1" si="263"/>
        <v>18</v>
      </c>
    </row>
    <row r="3339" spans="1:5" x14ac:dyDescent="0.2">
      <c r="A3339" t="str">
        <f t="shared" ca="1" si="260"/>
        <v>Basic</v>
      </c>
      <c r="B3339" t="str">
        <f t="shared" ca="1" si="261"/>
        <v>endodontics</v>
      </c>
      <c r="C3339">
        <f t="shared" si="264"/>
        <v>185</v>
      </c>
      <c r="D3339" t="str">
        <f t="shared" ca="1" si="262"/>
        <v>Root canal, pulpal therapy</v>
      </c>
      <c r="E3339">
        <f t="shared" ca="1" si="263"/>
        <v>10</v>
      </c>
    </row>
    <row r="3340" spans="1:5" x14ac:dyDescent="0.2">
      <c r="A3340" t="str">
        <f t="shared" ca="1" si="260"/>
        <v>Basic</v>
      </c>
      <c r="B3340" t="str">
        <f t="shared" ca="1" si="261"/>
        <v>basic restorative</v>
      </c>
      <c r="C3340">
        <f t="shared" si="264"/>
        <v>185</v>
      </c>
      <c r="D3340" t="str">
        <f t="shared" ca="1" si="262"/>
        <v>Fillings (amalgam "silver" and composite "white" non-molar)</v>
      </c>
      <c r="E3340">
        <f t="shared" ca="1" si="263"/>
        <v>8</v>
      </c>
    </row>
    <row r="3341" spans="1:5" x14ac:dyDescent="0.2">
      <c r="A3341" t="str">
        <f t="shared" ca="1" si="260"/>
        <v>Orthodontics</v>
      </c>
      <c r="B3341" t="str">
        <f t="shared" ca="1" si="261"/>
        <v>orthodontics</v>
      </c>
      <c r="C3341">
        <f t="shared" si="264"/>
        <v>185</v>
      </c>
      <c r="D3341" t="str">
        <f t="shared" ca="1" si="262"/>
        <v>For eligible dependents to age 19</v>
      </c>
      <c r="E3341">
        <f t="shared" ca="1" si="263"/>
        <v>17</v>
      </c>
    </row>
    <row r="3342" spans="1:5" x14ac:dyDescent="0.2">
      <c r="A3342" t="str">
        <f t="shared" ca="1" si="260"/>
        <v>Major</v>
      </c>
      <c r="B3342" t="str">
        <f t="shared" ca="1" si="261"/>
        <v>prosthodontics</v>
      </c>
      <c r="C3342">
        <f t="shared" si="264"/>
        <v>185</v>
      </c>
      <c r="D3342" t="str">
        <f t="shared" ca="1" si="262"/>
        <v>Procedures for replacement of missing teeth by construction or repair of bridges and partial or complete dentures</v>
      </c>
      <c r="E3342">
        <f t="shared" ca="1" si="263"/>
        <v>15</v>
      </c>
    </row>
    <row r="3343" spans="1:5" x14ac:dyDescent="0.2">
      <c r="A3343" t="str">
        <f t="shared" ca="1" si="260"/>
        <v>Major</v>
      </c>
      <c r="B3343" t="str">
        <f t="shared" ca="1" si="261"/>
        <v>major restorative</v>
      </c>
      <c r="C3343">
        <f t="shared" si="264"/>
        <v>185</v>
      </c>
      <c r="D3343" t="str">
        <f t="shared" ca="1" si="262"/>
        <v>Single crowns, inlays, onlays</v>
      </c>
      <c r="E3343">
        <f t="shared" ca="1" si="263"/>
        <v>14</v>
      </c>
    </row>
    <row r="3344" spans="1:5" x14ac:dyDescent="0.2">
      <c r="A3344" t="str">
        <f t="shared" ca="1" si="260"/>
        <v>Diagnostics and Preventative</v>
      </c>
      <c r="B3344" t="str">
        <f t="shared" ca="1" si="261"/>
        <v>Sealants</v>
      </c>
      <c r="C3344">
        <f t="shared" si="264"/>
        <v>185</v>
      </c>
      <c r="D3344">
        <f t="shared" ca="1" si="262"/>
        <v>0</v>
      </c>
      <c r="E3344">
        <f t="shared" ca="1" si="263"/>
        <v>6</v>
      </c>
    </row>
    <row r="3345" spans="1:5" x14ac:dyDescent="0.2">
      <c r="A3345" t="str">
        <f t="shared" ca="1" si="260"/>
        <v>Diagnostics and Preventative</v>
      </c>
      <c r="B3345" t="str">
        <f t="shared" ca="1" si="261"/>
        <v>Bitewing x-rays</v>
      </c>
      <c r="C3345">
        <f t="shared" si="264"/>
        <v>185</v>
      </c>
      <c r="D3345">
        <f t="shared" ca="1" si="262"/>
        <v>0</v>
      </c>
      <c r="E3345">
        <f t="shared" ca="1" si="263"/>
        <v>2</v>
      </c>
    </row>
    <row r="3346" spans="1:5" x14ac:dyDescent="0.2">
      <c r="A3346" t="str">
        <f t="shared" ca="1" si="260"/>
        <v>Major</v>
      </c>
      <c r="B3346" t="str">
        <f t="shared" ca="1" si="261"/>
        <v>prosthodontics</v>
      </c>
      <c r="C3346">
        <f t="shared" si="264"/>
        <v>185</v>
      </c>
      <c r="D3346" t="str">
        <f t="shared" ca="1" si="262"/>
        <v>Procedures for replacement of missing teeth by construction or repair of bridges and partial or complete dentures</v>
      </c>
      <c r="E3346">
        <f t="shared" ca="1" si="263"/>
        <v>15</v>
      </c>
    </row>
    <row r="3347" spans="1:5" x14ac:dyDescent="0.2">
      <c r="A3347" t="str">
        <f t="shared" ca="1" si="260"/>
        <v>Diagnostics and Preventative</v>
      </c>
      <c r="B3347" t="str">
        <f t="shared" ca="1" si="261"/>
        <v>Bitewing x-rays</v>
      </c>
      <c r="C3347">
        <f t="shared" si="264"/>
        <v>185</v>
      </c>
      <c r="D3347">
        <f t="shared" ca="1" si="262"/>
        <v>0</v>
      </c>
      <c r="E3347">
        <f t="shared" ca="1" si="263"/>
        <v>2</v>
      </c>
    </row>
    <row r="3348" spans="1:5" x14ac:dyDescent="0.2">
      <c r="A3348" t="str">
        <f t="shared" ca="1" si="260"/>
        <v>Basic</v>
      </c>
      <c r="B3348" t="str">
        <f t="shared" ca="1" si="261"/>
        <v>non-surgical periodontics</v>
      </c>
      <c r="C3348">
        <f t="shared" si="264"/>
        <v>185</v>
      </c>
      <c r="D3348" t="str">
        <f t="shared" ca="1" si="262"/>
        <v xml:space="preserve">Non-surgical treatment of the gums and supporting structures of the teeth </v>
      </c>
      <c r="E3348">
        <f t="shared" ca="1" si="263"/>
        <v>12</v>
      </c>
    </row>
    <row r="3349" spans="1:5" x14ac:dyDescent="0.2">
      <c r="A3349" t="str">
        <f t="shared" ca="1" si="260"/>
        <v>Diagnostics and Preventative</v>
      </c>
      <c r="B3349" t="str">
        <f t="shared" ca="1" si="261"/>
        <v>Space Maintainers</v>
      </c>
      <c r="C3349">
        <f t="shared" si="264"/>
        <v>185</v>
      </c>
      <c r="D3349">
        <f t="shared" ca="1" si="262"/>
        <v>0</v>
      </c>
      <c r="E3349">
        <f t="shared" ca="1" si="263"/>
        <v>7</v>
      </c>
    </row>
    <row r="3350" spans="1:5" x14ac:dyDescent="0.2">
      <c r="A3350" t="str">
        <f t="shared" ca="1" si="260"/>
        <v>Basic</v>
      </c>
      <c r="B3350" t="str">
        <f t="shared" ca="1" si="261"/>
        <v>oral surgery</v>
      </c>
      <c r="C3350">
        <f t="shared" si="264"/>
        <v>186</v>
      </c>
      <c r="D3350" t="str">
        <f t="shared" ca="1" si="262"/>
        <v>Extraction and other surgery procedures, incl. pre- and post-operative care</v>
      </c>
      <c r="E3350">
        <f t="shared" ca="1" si="263"/>
        <v>9</v>
      </c>
    </row>
    <row r="3351" spans="1:5" x14ac:dyDescent="0.2">
      <c r="A3351" t="str">
        <f t="shared" ca="1" si="260"/>
        <v>Other</v>
      </c>
      <c r="B3351" t="str">
        <f t="shared" ca="1" si="261"/>
        <v>Implants</v>
      </c>
      <c r="C3351">
        <f t="shared" si="264"/>
        <v>186</v>
      </c>
      <c r="D3351" t="str">
        <f t="shared" ca="1" si="262"/>
        <v>Implant dental work</v>
      </c>
      <c r="E3351">
        <f t="shared" ca="1" si="263"/>
        <v>18</v>
      </c>
    </row>
    <row r="3352" spans="1:5" x14ac:dyDescent="0.2">
      <c r="A3352" t="str">
        <f t="shared" ca="1" si="260"/>
        <v>Diagnostics and Preventative</v>
      </c>
      <c r="B3352" t="str">
        <f t="shared" ca="1" si="261"/>
        <v>Periodic Exams</v>
      </c>
      <c r="C3352">
        <f t="shared" si="264"/>
        <v>186</v>
      </c>
      <c r="D3352">
        <f t="shared" ca="1" si="262"/>
        <v>0</v>
      </c>
      <c r="E3352">
        <f t="shared" ca="1" si="263"/>
        <v>1</v>
      </c>
    </row>
    <row r="3353" spans="1:5" x14ac:dyDescent="0.2">
      <c r="A3353" t="str">
        <f t="shared" ca="1" si="260"/>
        <v>Basic</v>
      </c>
      <c r="B3353" t="str">
        <f t="shared" ca="1" si="261"/>
        <v>basic restorative</v>
      </c>
      <c r="C3353">
        <f t="shared" si="264"/>
        <v>186</v>
      </c>
      <c r="D3353" t="str">
        <f t="shared" ca="1" si="262"/>
        <v>Fillings (amalgam "silver" and composite "white" non-molar)</v>
      </c>
      <c r="E3353">
        <f t="shared" ca="1" si="263"/>
        <v>8</v>
      </c>
    </row>
    <row r="3354" spans="1:5" x14ac:dyDescent="0.2">
      <c r="A3354" t="str">
        <f t="shared" ca="1" si="260"/>
        <v>Major</v>
      </c>
      <c r="B3354" t="str">
        <f t="shared" ca="1" si="261"/>
        <v>major restorative</v>
      </c>
      <c r="C3354">
        <f t="shared" si="264"/>
        <v>186</v>
      </c>
      <c r="D3354" t="str">
        <f t="shared" ca="1" si="262"/>
        <v>Single crowns, inlays, onlays</v>
      </c>
      <c r="E3354">
        <f t="shared" ca="1" si="263"/>
        <v>14</v>
      </c>
    </row>
    <row r="3355" spans="1:5" x14ac:dyDescent="0.2">
      <c r="A3355" t="str">
        <f t="shared" ca="1" si="260"/>
        <v>Basic</v>
      </c>
      <c r="B3355" t="str">
        <f t="shared" ca="1" si="261"/>
        <v>surgical periodontics</v>
      </c>
      <c r="C3355">
        <f t="shared" si="264"/>
        <v>186</v>
      </c>
      <c r="D3355" t="str">
        <f t="shared" ca="1" si="262"/>
        <v>Surgical treatment of the gums and supporting structures of the teeth</v>
      </c>
      <c r="E3355">
        <f t="shared" ca="1" si="263"/>
        <v>11</v>
      </c>
    </row>
    <row r="3356" spans="1:5" x14ac:dyDescent="0.2">
      <c r="A3356" t="str">
        <f t="shared" ca="1" si="260"/>
        <v>Diagnostics and Preventative</v>
      </c>
      <c r="B3356" t="str">
        <f t="shared" ca="1" si="261"/>
        <v>Prophylaxis</v>
      </c>
      <c r="C3356">
        <f t="shared" si="264"/>
        <v>186</v>
      </c>
      <c r="D3356">
        <f t="shared" ca="1" si="262"/>
        <v>0</v>
      </c>
      <c r="E3356">
        <f t="shared" ca="1" si="263"/>
        <v>4</v>
      </c>
    </row>
    <row r="3357" spans="1:5" x14ac:dyDescent="0.2">
      <c r="A3357" t="str">
        <f t="shared" ca="1" si="260"/>
        <v>Basic</v>
      </c>
      <c r="B3357" t="str">
        <f t="shared" ca="1" si="261"/>
        <v>oral surgery</v>
      </c>
      <c r="C3357">
        <f t="shared" si="264"/>
        <v>186</v>
      </c>
      <c r="D3357" t="str">
        <f t="shared" ca="1" si="262"/>
        <v>Extraction and other surgery procedures, incl. pre- and post-operative care</v>
      </c>
      <c r="E3357">
        <f t="shared" ca="1" si="263"/>
        <v>9</v>
      </c>
    </row>
    <row r="3358" spans="1:5" x14ac:dyDescent="0.2">
      <c r="A3358" t="str">
        <f t="shared" ca="1" si="260"/>
        <v>Diagnostics and Preventative</v>
      </c>
      <c r="B3358" t="str">
        <f t="shared" ca="1" si="261"/>
        <v>Full-mouth x-ray</v>
      </c>
      <c r="C3358">
        <f t="shared" si="264"/>
        <v>186</v>
      </c>
      <c r="D3358">
        <f t="shared" ca="1" si="262"/>
        <v>0</v>
      </c>
      <c r="E3358">
        <f t="shared" ca="1" si="263"/>
        <v>3</v>
      </c>
    </row>
    <row r="3359" spans="1:5" x14ac:dyDescent="0.2">
      <c r="A3359" t="str">
        <f t="shared" ca="1" si="260"/>
        <v>Basic</v>
      </c>
      <c r="B3359" t="str">
        <f t="shared" ca="1" si="261"/>
        <v>endodontics</v>
      </c>
      <c r="C3359">
        <f t="shared" si="264"/>
        <v>186</v>
      </c>
      <c r="D3359" t="str">
        <f t="shared" ca="1" si="262"/>
        <v>Root canal, pulpal therapy</v>
      </c>
      <c r="E3359">
        <f t="shared" ca="1" si="263"/>
        <v>10</v>
      </c>
    </row>
    <row r="3360" spans="1:5" x14ac:dyDescent="0.2">
      <c r="A3360" t="str">
        <f t="shared" ca="1" si="260"/>
        <v>Basic</v>
      </c>
      <c r="B3360" t="str">
        <f t="shared" ca="1" si="261"/>
        <v>non-surgical periodontics</v>
      </c>
      <c r="C3360">
        <f t="shared" si="264"/>
        <v>186</v>
      </c>
      <c r="D3360" t="str">
        <f t="shared" ca="1" si="262"/>
        <v xml:space="preserve">Non-surgical treatment of the gums and supporting structures of the teeth </v>
      </c>
      <c r="E3360">
        <f t="shared" ca="1" si="263"/>
        <v>12</v>
      </c>
    </row>
    <row r="3361" spans="1:5" x14ac:dyDescent="0.2">
      <c r="A3361" t="str">
        <f t="shared" ca="1" si="260"/>
        <v>Other</v>
      </c>
      <c r="B3361" t="str">
        <f t="shared" ca="1" si="261"/>
        <v>Implants</v>
      </c>
      <c r="C3361">
        <f t="shared" si="264"/>
        <v>186</v>
      </c>
      <c r="D3361" t="str">
        <f t="shared" ca="1" si="262"/>
        <v>Implant dental work</v>
      </c>
      <c r="E3361">
        <f t="shared" ca="1" si="263"/>
        <v>18</v>
      </c>
    </row>
    <row r="3362" spans="1:5" x14ac:dyDescent="0.2">
      <c r="A3362" t="str">
        <f t="shared" ca="1" si="260"/>
        <v>Diagnostics and Preventative</v>
      </c>
      <c r="B3362" t="str">
        <f t="shared" ca="1" si="261"/>
        <v>Sealants</v>
      </c>
      <c r="C3362">
        <f t="shared" si="264"/>
        <v>186</v>
      </c>
      <c r="D3362">
        <f t="shared" ca="1" si="262"/>
        <v>0</v>
      </c>
      <c r="E3362">
        <f t="shared" ca="1" si="263"/>
        <v>6</v>
      </c>
    </row>
    <row r="3363" spans="1:5" x14ac:dyDescent="0.2">
      <c r="A3363" t="str">
        <f t="shared" ca="1" si="260"/>
        <v>Other</v>
      </c>
      <c r="B3363" t="str">
        <f t="shared" ca="1" si="261"/>
        <v>Implants</v>
      </c>
      <c r="C3363">
        <f t="shared" si="264"/>
        <v>186</v>
      </c>
      <c r="D3363" t="str">
        <f t="shared" ca="1" si="262"/>
        <v>Implant dental work</v>
      </c>
      <c r="E3363">
        <f t="shared" ca="1" si="263"/>
        <v>18</v>
      </c>
    </row>
    <row r="3364" spans="1:5" x14ac:dyDescent="0.2">
      <c r="A3364" t="str">
        <f t="shared" ca="1" si="260"/>
        <v>Orthodontics</v>
      </c>
      <c r="B3364" t="str">
        <f t="shared" ca="1" si="261"/>
        <v>orthodontics</v>
      </c>
      <c r="C3364">
        <f t="shared" si="264"/>
        <v>186</v>
      </c>
      <c r="D3364" t="str">
        <f t="shared" ca="1" si="262"/>
        <v>For eligible dependents to age 19</v>
      </c>
      <c r="E3364">
        <f t="shared" ca="1" si="263"/>
        <v>17</v>
      </c>
    </row>
    <row r="3365" spans="1:5" x14ac:dyDescent="0.2">
      <c r="A3365" t="str">
        <f t="shared" ca="1" si="260"/>
        <v>Major</v>
      </c>
      <c r="B3365" t="str">
        <f t="shared" ca="1" si="261"/>
        <v>temporomandibular joint dysfunction</v>
      </c>
      <c r="C3365">
        <f t="shared" si="264"/>
        <v>186</v>
      </c>
      <c r="D3365" t="str">
        <f t="shared" ca="1" si="262"/>
        <v>Services relating to hinging joints of the jaw</v>
      </c>
      <c r="E3365">
        <f t="shared" ca="1" si="263"/>
        <v>16</v>
      </c>
    </row>
    <row r="3366" spans="1:5" x14ac:dyDescent="0.2">
      <c r="A3366" t="str">
        <f t="shared" ca="1" si="260"/>
        <v>Diagnostics and Preventative</v>
      </c>
      <c r="B3366" t="str">
        <f t="shared" ca="1" si="261"/>
        <v>Periodic Exams</v>
      </c>
      <c r="C3366">
        <f t="shared" si="264"/>
        <v>186</v>
      </c>
      <c r="D3366">
        <f t="shared" ca="1" si="262"/>
        <v>0</v>
      </c>
      <c r="E3366">
        <f t="shared" ca="1" si="263"/>
        <v>1</v>
      </c>
    </row>
    <row r="3367" spans="1:5" x14ac:dyDescent="0.2">
      <c r="A3367" t="str">
        <f t="shared" ca="1" si="260"/>
        <v>Basic</v>
      </c>
      <c r="B3367" t="str">
        <f t="shared" ca="1" si="261"/>
        <v>basic restorative</v>
      </c>
      <c r="C3367">
        <f t="shared" si="264"/>
        <v>186</v>
      </c>
      <c r="D3367" t="str">
        <f t="shared" ca="1" si="262"/>
        <v>Fillings (amalgam "silver" and composite "white" non-molar)</v>
      </c>
      <c r="E3367">
        <f t="shared" ca="1" si="263"/>
        <v>8</v>
      </c>
    </row>
    <row r="3368" spans="1:5" x14ac:dyDescent="0.2">
      <c r="A3368" t="str">
        <f t="shared" ca="1" si="260"/>
        <v>Diagnostics and Preventative</v>
      </c>
      <c r="B3368" t="str">
        <f t="shared" ca="1" si="261"/>
        <v>Bitewing x-rays</v>
      </c>
      <c r="C3368">
        <f t="shared" si="264"/>
        <v>187</v>
      </c>
      <c r="D3368">
        <f t="shared" ca="1" si="262"/>
        <v>0</v>
      </c>
      <c r="E3368">
        <f t="shared" ca="1" si="263"/>
        <v>2</v>
      </c>
    </row>
    <row r="3369" spans="1:5" x14ac:dyDescent="0.2">
      <c r="A3369" t="str">
        <f t="shared" ca="1" si="260"/>
        <v>Basic</v>
      </c>
      <c r="B3369" t="str">
        <f t="shared" ca="1" si="261"/>
        <v>general anesthesia</v>
      </c>
      <c r="C3369">
        <f t="shared" si="264"/>
        <v>187</v>
      </c>
      <c r="D3369" t="str">
        <f t="shared" ca="1" si="262"/>
        <v>Covered when used in conjunction with covered oral surgical procedures</v>
      </c>
      <c r="E3369">
        <f t="shared" ca="1" si="263"/>
        <v>13</v>
      </c>
    </row>
    <row r="3370" spans="1:5" x14ac:dyDescent="0.2">
      <c r="A3370" t="str">
        <f t="shared" ca="1" si="260"/>
        <v>Diagnostics and Preventative</v>
      </c>
      <c r="B3370" t="str">
        <f t="shared" ca="1" si="261"/>
        <v>Full-mouth x-ray</v>
      </c>
      <c r="C3370">
        <f t="shared" si="264"/>
        <v>187</v>
      </c>
      <c r="D3370">
        <f t="shared" ca="1" si="262"/>
        <v>0</v>
      </c>
      <c r="E3370">
        <f t="shared" ca="1" si="263"/>
        <v>3</v>
      </c>
    </row>
    <row r="3371" spans="1:5" x14ac:dyDescent="0.2">
      <c r="A3371" t="str">
        <f t="shared" ca="1" si="260"/>
        <v>Diagnostics and Preventative</v>
      </c>
      <c r="B3371" t="str">
        <f t="shared" ca="1" si="261"/>
        <v>Fluoride treatments</v>
      </c>
      <c r="C3371">
        <f t="shared" si="264"/>
        <v>187</v>
      </c>
      <c r="D3371">
        <f t="shared" ca="1" si="262"/>
        <v>0</v>
      </c>
      <c r="E3371">
        <f t="shared" ca="1" si="263"/>
        <v>5</v>
      </c>
    </row>
    <row r="3372" spans="1:5" x14ac:dyDescent="0.2">
      <c r="A3372" t="str">
        <f t="shared" ca="1" si="260"/>
        <v>Basic</v>
      </c>
      <c r="B3372" t="str">
        <f t="shared" ca="1" si="261"/>
        <v>oral surgery</v>
      </c>
      <c r="C3372">
        <f t="shared" si="264"/>
        <v>187</v>
      </c>
      <c r="D3372" t="str">
        <f t="shared" ca="1" si="262"/>
        <v>Extraction and other surgery procedures, incl. pre- and post-operative care</v>
      </c>
      <c r="E3372">
        <f t="shared" ca="1" si="263"/>
        <v>9</v>
      </c>
    </row>
    <row r="3373" spans="1:5" x14ac:dyDescent="0.2">
      <c r="A3373" t="str">
        <f t="shared" ca="1" si="260"/>
        <v>Basic</v>
      </c>
      <c r="B3373" t="str">
        <f t="shared" ca="1" si="261"/>
        <v>non-surgical periodontics</v>
      </c>
      <c r="C3373">
        <f t="shared" si="264"/>
        <v>187</v>
      </c>
      <c r="D3373" t="str">
        <f t="shared" ca="1" si="262"/>
        <v xml:space="preserve">Non-surgical treatment of the gums and supporting structures of the teeth </v>
      </c>
      <c r="E3373">
        <f t="shared" ca="1" si="263"/>
        <v>12</v>
      </c>
    </row>
    <row r="3374" spans="1:5" x14ac:dyDescent="0.2">
      <c r="A3374" t="str">
        <f t="shared" ca="1" si="260"/>
        <v>Diagnostics and Preventative</v>
      </c>
      <c r="B3374" t="str">
        <f t="shared" ca="1" si="261"/>
        <v>Space Maintainers</v>
      </c>
      <c r="C3374">
        <f t="shared" si="264"/>
        <v>187</v>
      </c>
      <c r="D3374">
        <f t="shared" ca="1" si="262"/>
        <v>0</v>
      </c>
      <c r="E3374">
        <f t="shared" ca="1" si="263"/>
        <v>7</v>
      </c>
    </row>
    <row r="3375" spans="1:5" x14ac:dyDescent="0.2">
      <c r="A3375" t="str">
        <f t="shared" ca="1" si="260"/>
        <v>Diagnostics and Preventative</v>
      </c>
      <c r="B3375" t="str">
        <f t="shared" ca="1" si="261"/>
        <v>Space Maintainers</v>
      </c>
      <c r="C3375">
        <f t="shared" si="264"/>
        <v>187</v>
      </c>
      <c r="D3375">
        <f t="shared" ca="1" si="262"/>
        <v>0</v>
      </c>
      <c r="E3375">
        <f t="shared" ca="1" si="263"/>
        <v>7</v>
      </c>
    </row>
    <row r="3376" spans="1:5" x14ac:dyDescent="0.2">
      <c r="A3376" t="str">
        <f t="shared" ca="1" si="260"/>
        <v>Major</v>
      </c>
      <c r="B3376" t="str">
        <f t="shared" ca="1" si="261"/>
        <v>prosthodontics</v>
      </c>
      <c r="C3376">
        <f t="shared" si="264"/>
        <v>187</v>
      </c>
      <c r="D3376" t="str">
        <f t="shared" ca="1" si="262"/>
        <v>Procedures for replacement of missing teeth by construction or repair of bridges and partial or complete dentures</v>
      </c>
      <c r="E3376">
        <f t="shared" ca="1" si="263"/>
        <v>15</v>
      </c>
    </row>
    <row r="3377" spans="1:5" x14ac:dyDescent="0.2">
      <c r="A3377" t="str">
        <f t="shared" ca="1" si="260"/>
        <v>Basic</v>
      </c>
      <c r="B3377" t="str">
        <f t="shared" ca="1" si="261"/>
        <v>oral surgery</v>
      </c>
      <c r="C3377">
        <f t="shared" si="264"/>
        <v>187</v>
      </c>
      <c r="D3377" t="str">
        <f t="shared" ca="1" si="262"/>
        <v>Extraction and other surgery procedures, incl. pre- and post-operative care</v>
      </c>
      <c r="E3377">
        <f t="shared" ca="1" si="263"/>
        <v>9</v>
      </c>
    </row>
    <row r="3378" spans="1:5" x14ac:dyDescent="0.2">
      <c r="A3378" t="str">
        <f t="shared" ca="1" si="260"/>
        <v>Basic</v>
      </c>
      <c r="B3378" t="str">
        <f t="shared" ca="1" si="261"/>
        <v>surgical periodontics</v>
      </c>
      <c r="C3378">
        <f t="shared" si="264"/>
        <v>187</v>
      </c>
      <c r="D3378" t="str">
        <f t="shared" ca="1" si="262"/>
        <v>Surgical treatment of the gums and supporting structures of the teeth</v>
      </c>
      <c r="E3378">
        <f t="shared" ca="1" si="263"/>
        <v>11</v>
      </c>
    </row>
    <row r="3379" spans="1:5" x14ac:dyDescent="0.2">
      <c r="A3379" t="str">
        <f t="shared" ca="1" si="260"/>
        <v>Other</v>
      </c>
      <c r="B3379" t="str">
        <f t="shared" ca="1" si="261"/>
        <v>Implants</v>
      </c>
      <c r="C3379">
        <f t="shared" si="264"/>
        <v>187</v>
      </c>
      <c r="D3379" t="str">
        <f t="shared" ca="1" si="262"/>
        <v>Implant dental work</v>
      </c>
      <c r="E3379">
        <f t="shared" ca="1" si="263"/>
        <v>18</v>
      </c>
    </row>
    <row r="3380" spans="1:5" x14ac:dyDescent="0.2">
      <c r="A3380" t="str">
        <f t="shared" ca="1" si="260"/>
        <v>Diagnostics and Preventative</v>
      </c>
      <c r="B3380" t="str">
        <f t="shared" ca="1" si="261"/>
        <v>Sealants</v>
      </c>
      <c r="C3380">
        <f t="shared" si="264"/>
        <v>187</v>
      </c>
      <c r="D3380">
        <f t="shared" ca="1" si="262"/>
        <v>0</v>
      </c>
      <c r="E3380">
        <f t="shared" ca="1" si="263"/>
        <v>6</v>
      </c>
    </row>
    <row r="3381" spans="1:5" x14ac:dyDescent="0.2">
      <c r="A3381" t="str">
        <f t="shared" ca="1" si="260"/>
        <v>Basic</v>
      </c>
      <c r="B3381" t="str">
        <f t="shared" ca="1" si="261"/>
        <v>endodontics</v>
      </c>
      <c r="C3381">
        <f t="shared" si="264"/>
        <v>187</v>
      </c>
      <c r="D3381" t="str">
        <f t="shared" ca="1" si="262"/>
        <v>Root canal, pulpal therapy</v>
      </c>
      <c r="E3381">
        <f t="shared" ca="1" si="263"/>
        <v>10</v>
      </c>
    </row>
    <row r="3382" spans="1:5" x14ac:dyDescent="0.2">
      <c r="A3382" t="str">
        <f t="shared" ca="1" si="260"/>
        <v>Major</v>
      </c>
      <c r="B3382" t="str">
        <f t="shared" ca="1" si="261"/>
        <v>temporomandibular joint dysfunction</v>
      </c>
      <c r="C3382">
        <f t="shared" si="264"/>
        <v>187</v>
      </c>
      <c r="D3382" t="str">
        <f t="shared" ca="1" si="262"/>
        <v>Services relating to hinging joints of the jaw</v>
      </c>
      <c r="E3382">
        <f t="shared" ca="1" si="263"/>
        <v>16</v>
      </c>
    </row>
    <row r="3383" spans="1:5" x14ac:dyDescent="0.2">
      <c r="A3383" t="str">
        <f t="shared" ca="1" si="260"/>
        <v>Basic</v>
      </c>
      <c r="B3383" t="str">
        <f t="shared" ca="1" si="261"/>
        <v>endodontics</v>
      </c>
      <c r="C3383">
        <f t="shared" si="264"/>
        <v>187</v>
      </c>
      <c r="D3383" t="str">
        <f t="shared" ca="1" si="262"/>
        <v>Root canal, pulpal therapy</v>
      </c>
      <c r="E3383">
        <f t="shared" ca="1" si="263"/>
        <v>10</v>
      </c>
    </row>
    <row r="3384" spans="1:5" x14ac:dyDescent="0.2">
      <c r="A3384" t="str">
        <f t="shared" ca="1" si="260"/>
        <v>Major</v>
      </c>
      <c r="B3384" t="str">
        <f t="shared" ca="1" si="261"/>
        <v>major restorative</v>
      </c>
      <c r="C3384">
        <f t="shared" si="264"/>
        <v>187</v>
      </c>
      <c r="D3384" t="str">
        <f t="shared" ca="1" si="262"/>
        <v>Single crowns, inlays, onlays</v>
      </c>
      <c r="E3384">
        <f t="shared" ca="1" si="263"/>
        <v>14</v>
      </c>
    </row>
    <row r="3385" spans="1:5" x14ac:dyDescent="0.2">
      <c r="A3385" t="str">
        <f t="shared" ca="1" si="260"/>
        <v>Basic</v>
      </c>
      <c r="B3385" t="str">
        <f t="shared" ca="1" si="261"/>
        <v>endodontics</v>
      </c>
      <c r="C3385">
        <f t="shared" si="264"/>
        <v>187</v>
      </c>
      <c r="D3385" t="str">
        <f t="shared" ca="1" si="262"/>
        <v>Root canal, pulpal therapy</v>
      </c>
      <c r="E3385">
        <f t="shared" ca="1" si="263"/>
        <v>10</v>
      </c>
    </row>
    <row r="3386" spans="1:5" x14ac:dyDescent="0.2">
      <c r="A3386" t="str">
        <f t="shared" ca="1" si="260"/>
        <v>Basic</v>
      </c>
      <c r="B3386" t="str">
        <f t="shared" ca="1" si="261"/>
        <v>non-surgical periodontics</v>
      </c>
      <c r="C3386">
        <f t="shared" si="264"/>
        <v>188</v>
      </c>
      <c r="D3386" t="str">
        <f t="shared" ca="1" si="262"/>
        <v xml:space="preserve">Non-surgical treatment of the gums and supporting structures of the teeth </v>
      </c>
      <c r="E3386">
        <f t="shared" ca="1" si="263"/>
        <v>12</v>
      </c>
    </row>
    <row r="3387" spans="1:5" x14ac:dyDescent="0.2">
      <c r="A3387" t="str">
        <f t="shared" ca="1" si="260"/>
        <v>Basic</v>
      </c>
      <c r="B3387" t="str">
        <f t="shared" ca="1" si="261"/>
        <v>basic restorative</v>
      </c>
      <c r="C3387">
        <f t="shared" si="264"/>
        <v>188</v>
      </c>
      <c r="D3387" t="str">
        <f t="shared" ca="1" si="262"/>
        <v>Fillings (amalgam "silver" and composite "white" non-molar)</v>
      </c>
      <c r="E3387">
        <f t="shared" ca="1" si="263"/>
        <v>8</v>
      </c>
    </row>
    <row r="3388" spans="1:5" x14ac:dyDescent="0.2">
      <c r="A3388" t="str">
        <f t="shared" ca="1" si="260"/>
        <v>Diagnostics and Preventative</v>
      </c>
      <c r="B3388" t="str">
        <f t="shared" ca="1" si="261"/>
        <v>Sealants</v>
      </c>
      <c r="C3388">
        <f t="shared" si="264"/>
        <v>188</v>
      </c>
      <c r="D3388">
        <f t="shared" ca="1" si="262"/>
        <v>0</v>
      </c>
      <c r="E3388">
        <f t="shared" ca="1" si="263"/>
        <v>6</v>
      </c>
    </row>
    <row r="3389" spans="1:5" x14ac:dyDescent="0.2">
      <c r="A3389" t="str">
        <f t="shared" ca="1" si="260"/>
        <v>Orthodontics</v>
      </c>
      <c r="B3389" t="str">
        <f t="shared" ca="1" si="261"/>
        <v>orthodontics</v>
      </c>
      <c r="C3389">
        <f t="shared" si="264"/>
        <v>188</v>
      </c>
      <c r="D3389" t="str">
        <f t="shared" ca="1" si="262"/>
        <v>For eligible dependents to age 19</v>
      </c>
      <c r="E3389">
        <f t="shared" ca="1" si="263"/>
        <v>17</v>
      </c>
    </row>
    <row r="3390" spans="1:5" x14ac:dyDescent="0.2">
      <c r="A3390" t="str">
        <f t="shared" ca="1" si="260"/>
        <v>Diagnostics and Preventative</v>
      </c>
      <c r="B3390" t="str">
        <f t="shared" ca="1" si="261"/>
        <v>Bitewing x-rays</v>
      </c>
      <c r="C3390">
        <f t="shared" si="264"/>
        <v>188</v>
      </c>
      <c r="D3390">
        <f t="shared" ca="1" si="262"/>
        <v>0</v>
      </c>
      <c r="E3390">
        <f t="shared" ca="1" si="263"/>
        <v>2</v>
      </c>
    </row>
    <row r="3391" spans="1:5" x14ac:dyDescent="0.2">
      <c r="A3391" t="str">
        <f t="shared" ca="1" si="260"/>
        <v>Diagnostics and Preventative</v>
      </c>
      <c r="B3391" t="str">
        <f t="shared" ca="1" si="261"/>
        <v>Fluoride treatments</v>
      </c>
      <c r="C3391">
        <f t="shared" si="264"/>
        <v>188</v>
      </c>
      <c r="D3391">
        <f t="shared" ca="1" si="262"/>
        <v>0</v>
      </c>
      <c r="E3391">
        <f t="shared" ca="1" si="263"/>
        <v>5</v>
      </c>
    </row>
    <row r="3392" spans="1:5" x14ac:dyDescent="0.2">
      <c r="A3392" t="str">
        <f t="shared" ca="1" si="260"/>
        <v>Diagnostics and Preventative</v>
      </c>
      <c r="B3392" t="str">
        <f t="shared" ca="1" si="261"/>
        <v>Prophylaxis</v>
      </c>
      <c r="C3392">
        <f t="shared" si="264"/>
        <v>188</v>
      </c>
      <c r="D3392">
        <f t="shared" ca="1" si="262"/>
        <v>0</v>
      </c>
      <c r="E3392">
        <f t="shared" ca="1" si="263"/>
        <v>4</v>
      </c>
    </row>
    <row r="3393" spans="1:5" x14ac:dyDescent="0.2">
      <c r="A3393" t="str">
        <f t="shared" ca="1" si="260"/>
        <v>Diagnostics and Preventative</v>
      </c>
      <c r="B3393" t="str">
        <f t="shared" ca="1" si="261"/>
        <v>Periodic Exams</v>
      </c>
      <c r="C3393">
        <f t="shared" si="264"/>
        <v>188</v>
      </c>
      <c r="D3393">
        <f t="shared" ca="1" si="262"/>
        <v>0</v>
      </c>
      <c r="E3393">
        <f t="shared" ca="1" si="263"/>
        <v>1</v>
      </c>
    </row>
    <row r="3394" spans="1:5" x14ac:dyDescent="0.2">
      <c r="A3394" t="str">
        <f t="shared" ref="A3394:A3457" ca="1" si="265">INDEX(services,E3394,1)</f>
        <v>Diagnostics and Preventative</v>
      </c>
      <c r="B3394" t="str">
        <f t="shared" ref="B3394:B3457" ca="1" si="266">INDEX(services,E3394,2)</f>
        <v>Bitewing x-rays</v>
      </c>
      <c r="C3394">
        <f t="shared" si="264"/>
        <v>188</v>
      </c>
      <c r="D3394">
        <f t="shared" ref="D3394:D3457" ca="1" si="267">INDEX(services,E3394,3)</f>
        <v>0</v>
      </c>
      <c r="E3394">
        <f t="shared" ref="E3394:E3457" ca="1" si="268">RANDBETWEEN(1,ROWS(services))</f>
        <v>2</v>
      </c>
    </row>
    <row r="3395" spans="1:5" x14ac:dyDescent="0.2">
      <c r="A3395" t="str">
        <f t="shared" ca="1" si="265"/>
        <v>Other</v>
      </c>
      <c r="B3395" t="str">
        <f t="shared" ca="1" si="266"/>
        <v>Implants</v>
      </c>
      <c r="C3395">
        <f t="shared" si="264"/>
        <v>188</v>
      </c>
      <c r="D3395" t="str">
        <f t="shared" ca="1" si="267"/>
        <v>Implant dental work</v>
      </c>
      <c r="E3395">
        <f t="shared" ca="1" si="268"/>
        <v>18</v>
      </c>
    </row>
    <row r="3396" spans="1:5" x14ac:dyDescent="0.2">
      <c r="A3396" t="str">
        <f t="shared" ca="1" si="265"/>
        <v>Basic</v>
      </c>
      <c r="B3396" t="str">
        <f t="shared" ca="1" si="266"/>
        <v>endodontics</v>
      </c>
      <c r="C3396">
        <f t="shared" ref="C3396:C3459" si="269">IF(MOD(ROW(C3396)-2,18)&lt;&gt;0,C3395,C3395+1)</f>
        <v>188</v>
      </c>
      <c r="D3396" t="str">
        <f t="shared" ca="1" si="267"/>
        <v>Root canal, pulpal therapy</v>
      </c>
      <c r="E3396">
        <f t="shared" ca="1" si="268"/>
        <v>10</v>
      </c>
    </row>
    <row r="3397" spans="1:5" x14ac:dyDescent="0.2">
      <c r="A3397" t="str">
        <f t="shared" ca="1" si="265"/>
        <v>Major</v>
      </c>
      <c r="B3397" t="str">
        <f t="shared" ca="1" si="266"/>
        <v>prosthodontics</v>
      </c>
      <c r="C3397">
        <f t="shared" si="269"/>
        <v>188</v>
      </c>
      <c r="D3397" t="str">
        <f t="shared" ca="1" si="267"/>
        <v>Procedures for replacement of missing teeth by construction or repair of bridges and partial or complete dentures</v>
      </c>
      <c r="E3397">
        <f t="shared" ca="1" si="268"/>
        <v>15</v>
      </c>
    </row>
    <row r="3398" spans="1:5" x14ac:dyDescent="0.2">
      <c r="A3398" t="str">
        <f t="shared" ca="1" si="265"/>
        <v>Basic</v>
      </c>
      <c r="B3398" t="str">
        <f t="shared" ca="1" si="266"/>
        <v>non-surgical periodontics</v>
      </c>
      <c r="C3398">
        <f t="shared" si="269"/>
        <v>188</v>
      </c>
      <c r="D3398" t="str">
        <f t="shared" ca="1" si="267"/>
        <v xml:space="preserve">Non-surgical treatment of the gums and supporting structures of the teeth </v>
      </c>
      <c r="E3398">
        <f t="shared" ca="1" si="268"/>
        <v>12</v>
      </c>
    </row>
    <row r="3399" spans="1:5" x14ac:dyDescent="0.2">
      <c r="A3399" t="str">
        <f t="shared" ca="1" si="265"/>
        <v>Basic</v>
      </c>
      <c r="B3399" t="str">
        <f t="shared" ca="1" si="266"/>
        <v>non-surgical periodontics</v>
      </c>
      <c r="C3399">
        <f t="shared" si="269"/>
        <v>188</v>
      </c>
      <c r="D3399" t="str">
        <f t="shared" ca="1" si="267"/>
        <v xml:space="preserve">Non-surgical treatment of the gums and supporting structures of the teeth </v>
      </c>
      <c r="E3399">
        <f t="shared" ca="1" si="268"/>
        <v>12</v>
      </c>
    </row>
    <row r="3400" spans="1:5" x14ac:dyDescent="0.2">
      <c r="A3400" t="str">
        <f t="shared" ca="1" si="265"/>
        <v>Basic</v>
      </c>
      <c r="B3400" t="str">
        <f t="shared" ca="1" si="266"/>
        <v>oral surgery</v>
      </c>
      <c r="C3400">
        <f t="shared" si="269"/>
        <v>188</v>
      </c>
      <c r="D3400" t="str">
        <f t="shared" ca="1" si="267"/>
        <v>Extraction and other surgery procedures, incl. pre- and post-operative care</v>
      </c>
      <c r="E3400">
        <f t="shared" ca="1" si="268"/>
        <v>9</v>
      </c>
    </row>
    <row r="3401" spans="1:5" x14ac:dyDescent="0.2">
      <c r="A3401" t="str">
        <f t="shared" ca="1" si="265"/>
        <v>Diagnostics and Preventative</v>
      </c>
      <c r="B3401" t="str">
        <f t="shared" ca="1" si="266"/>
        <v>Periodic Exams</v>
      </c>
      <c r="C3401">
        <f t="shared" si="269"/>
        <v>188</v>
      </c>
      <c r="D3401">
        <f t="shared" ca="1" si="267"/>
        <v>0</v>
      </c>
      <c r="E3401">
        <f t="shared" ca="1" si="268"/>
        <v>1</v>
      </c>
    </row>
    <row r="3402" spans="1:5" x14ac:dyDescent="0.2">
      <c r="A3402" t="str">
        <f t="shared" ca="1" si="265"/>
        <v>Other</v>
      </c>
      <c r="B3402" t="str">
        <f t="shared" ca="1" si="266"/>
        <v>Implants</v>
      </c>
      <c r="C3402">
        <f t="shared" si="269"/>
        <v>188</v>
      </c>
      <c r="D3402" t="str">
        <f t="shared" ca="1" si="267"/>
        <v>Implant dental work</v>
      </c>
      <c r="E3402">
        <f t="shared" ca="1" si="268"/>
        <v>18</v>
      </c>
    </row>
    <row r="3403" spans="1:5" x14ac:dyDescent="0.2">
      <c r="A3403" t="str">
        <f t="shared" ca="1" si="265"/>
        <v>Orthodontics</v>
      </c>
      <c r="B3403" t="str">
        <f t="shared" ca="1" si="266"/>
        <v>orthodontics</v>
      </c>
      <c r="C3403">
        <f t="shared" si="269"/>
        <v>188</v>
      </c>
      <c r="D3403" t="str">
        <f t="shared" ca="1" si="267"/>
        <v>For eligible dependents to age 19</v>
      </c>
      <c r="E3403">
        <f t="shared" ca="1" si="268"/>
        <v>17</v>
      </c>
    </row>
    <row r="3404" spans="1:5" x14ac:dyDescent="0.2">
      <c r="A3404" t="str">
        <f t="shared" ca="1" si="265"/>
        <v>Diagnostics and Preventative</v>
      </c>
      <c r="B3404" t="str">
        <f t="shared" ca="1" si="266"/>
        <v>Sealants</v>
      </c>
      <c r="C3404">
        <f t="shared" si="269"/>
        <v>189</v>
      </c>
      <c r="D3404">
        <f t="shared" ca="1" si="267"/>
        <v>0</v>
      </c>
      <c r="E3404">
        <f t="shared" ca="1" si="268"/>
        <v>6</v>
      </c>
    </row>
    <row r="3405" spans="1:5" x14ac:dyDescent="0.2">
      <c r="A3405" t="str">
        <f t="shared" ca="1" si="265"/>
        <v>Diagnostics and Preventative</v>
      </c>
      <c r="B3405" t="str">
        <f t="shared" ca="1" si="266"/>
        <v>Prophylaxis</v>
      </c>
      <c r="C3405">
        <f t="shared" si="269"/>
        <v>189</v>
      </c>
      <c r="D3405">
        <f t="shared" ca="1" si="267"/>
        <v>0</v>
      </c>
      <c r="E3405">
        <f t="shared" ca="1" si="268"/>
        <v>4</v>
      </c>
    </row>
    <row r="3406" spans="1:5" x14ac:dyDescent="0.2">
      <c r="A3406" t="str">
        <f t="shared" ca="1" si="265"/>
        <v>Major</v>
      </c>
      <c r="B3406" t="str">
        <f t="shared" ca="1" si="266"/>
        <v>major restorative</v>
      </c>
      <c r="C3406">
        <f t="shared" si="269"/>
        <v>189</v>
      </c>
      <c r="D3406" t="str">
        <f t="shared" ca="1" si="267"/>
        <v>Single crowns, inlays, onlays</v>
      </c>
      <c r="E3406">
        <f t="shared" ca="1" si="268"/>
        <v>14</v>
      </c>
    </row>
    <row r="3407" spans="1:5" x14ac:dyDescent="0.2">
      <c r="A3407" t="str">
        <f t="shared" ca="1" si="265"/>
        <v>Diagnostics and Preventative</v>
      </c>
      <c r="B3407" t="str">
        <f t="shared" ca="1" si="266"/>
        <v>Bitewing x-rays</v>
      </c>
      <c r="C3407">
        <f t="shared" si="269"/>
        <v>189</v>
      </c>
      <c r="D3407">
        <f t="shared" ca="1" si="267"/>
        <v>0</v>
      </c>
      <c r="E3407">
        <f t="shared" ca="1" si="268"/>
        <v>2</v>
      </c>
    </row>
    <row r="3408" spans="1:5" x14ac:dyDescent="0.2">
      <c r="A3408" t="str">
        <f t="shared" ca="1" si="265"/>
        <v>Basic</v>
      </c>
      <c r="B3408" t="str">
        <f t="shared" ca="1" si="266"/>
        <v>basic restorative</v>
      </c>
      <c r="C3408">
        <f t="shared" si="269"/>
        <v>189</v>
      </c>
      <c r="D3408" t="str">
        <f t="shared" ca="1" si="267"/>
        <v>Fillings (amalgam "silver" and composite "white" non-molar)</v>
      </c>
      <c r="E3408">
        <f t="shared" ca="1" si="268"/>
        <v>8</v>
      </c>
    </row>
    <row r="3409" spans="1:5" x14ac:dyDescent="0.2">
      <c r="A3409" t="str">
        <f t="shared" ca="1" si="265"/>
        <v>Basic</v>
      </c>
      <c r="B3409" t="str">
        <f t="shared" ca="1" si="266"/>
        <v>general anesthesia</v>
      </c>
      <c r="C3409">
        <f t="shared" si="269"/>
        <v>189</v>
      </c>
      <c r="D3409" t="str">
        <f t="shared" ca="1" si="267"/>
        <v>Covered when used in conjunction with covered oral surgical procedures</v>
      </c>
      <c r="E3409">
        <f t="shared" ca="1" si="268"/>
        <v>13</v>
      </c>
    </row>
    <row r="3410" spans="1:5" x14ac:dyDescent="0.2">
      <c r="A3410" t="str">
        <f t="shared" ca="1" si="265"/>
        <v>Major</v>
      </c>
      <c r="B3410" t="str">
        <f t="shared" ca="1" si="266"/>
        <v>major restorative</v>
      </c>
      <c r="C3410">
        <f t="shared" si="269"/>
        <v>189</v>
      </c>
      <c r="D3410" t="str">
        <f t="shared" ca="1" si="267"/>
        <v>Single crowns, inlays, onlays</v>
      </c>
      <c r="E3410">
        <f t="shared" ca="1" si="268"/>
        <v>14</v>
      </c>
    </row>
    <row r="3411" spans="1:5" x14ac:dyDescent="0.2">
      <c r="A3411" t="str">
        <f t="shared" ca="1" si="265"/>
        <v>Diagnostics and Preventative</v>
      </c>
      <c r="B3411" t="str">
        <f t="shared" ca="1" si="266"/>
        <v>Full-mouth x-ray</v>
      </c>
      <c r="C3411">
        <f t="shared" si="269"/>
        <v>189</v>
      </c>
      <c r="D3411">
        <f t="shared" ca="1" si="267"/>
        <v>0</v>
      </c>
      <c r="E3411">
        <f t="shared" ca="1" si="268"/>
        <v>3</v>
      </c>
    </row>
    <row r="3412" spans="1:5" x14ac:dyDescent="0.2">
      <c r="A3412" t="str">
        <f t="shared" ca="1" si="265"/>
        <v>Other</v>
      </c>
      <c r="B3412" t="str">
        <f t="shared" ca="1" si="266"/>
        <v>Implants</v>
      </c>
      <c r="C3412">
        <f t="shared" si="269"/>
        <v>189</v>
      </c>
      <c r="D3412" t="str">
        <f t="shared" ca="1" si="267"/>
        <v>Implant dental work</v>
      </c>
      <c r="E3412">
        <f t="shared" ca="1" si="268"/>
        <v>18</v>
      </c>
    </row>
    <row r="3413" spans="1:5" x14ac:dyDescent="0.2">
      <c r="A3413" t="str">
        <f t="shared" ca="1" si="265"/>
        <v>Major</v>
      </c>
      <c r="B3413" t="str">
        <f t="shared" ca="1" si="266"/>
        <v>temporomandibular joint dysfunction</v>
      </c>
      <c r="C3413">
        <f t="shared" si="269"/>
        <v>189</v>
      </c>
      <c r="D3413" t="str">
        <f t="shared" ca="1" si="267"/>
        <v>Services relating to hinging joints of the jaw</v>
      </c>
      <c r="E3413">
        <f t="shared" ca="1" si="268"/>
        <v>16</v>
      </c>
    </row>
    <row r="3414" spans="1:5" x14ac:dyDescent="0.2">
      <c r="A3414" t="str">
        <f t="shared" ca="1" si="265"/>
        <v>Basic</v>
      </c>
      <c r="B3414" t="str">
        <f t="shared" ca="1" si="266"/>
        <v>endodontics</v>
      </c>
      <c r="C3414">
        <f t="shared" si="269"/>
        <v>189</v>
      </c>
      <c r="D3414" t="str">
        <f t="shared" ca="1" si="267"/>
        <v>Root canal, pulpal therapy</v>
      </c>
      <c r="E3414">
        <f t="shared" ca="1" si="268"/>
        <v>10</v>
      </c>
    </row>
    <row r="3415" spans="1:5" x14ac:dyDescent="0.2">
      <c r="A3415" t="str">
        <f t="shared" ca="1" si="265"/>
        <v>Diagnostics and Preventative</v>
      </c>
      <c r="B3415" t="str">
        <f t="shared" ca="1" si="266"/>
        <v>Periodic Exams</v>
      </c>
      <c r="C3415">
        <f t="shared" si="269"/>
        <v>189</v>
      </c>
      <c r="D3415">
        <f t="shared" ca="1" si="267"/>
        <v>0</v>
      </c>
      <c r="E3415">
        <f t="shared" ca="1" si="268"/>
        <v>1</v>
      </c>
    </row>
    <row r="3416" spans="1:5" x14ac:dyDescent="0.2">
      <c r="A3416" t="str">
        <f t="shared" ca="1" si="265"/>
        <v>Diagnostics and Preventative</v>
      </c>
      <c r="B3416" t="str">
        <f t="shared" ca="1" si="266"/>
        <v>Fluoride treatments</v>
      </c>
      <c r="C3416">
        <f t="shared" si="269"/>
        <v>189</v>
      </c>
      <c r="D3416">
        <f t="shared" ca="1" si="267"/>
        <v>0</v>
      </c>
      <c r="E3416">
        <f t="shared" ca="1" si="268"/>
        <v>5</v>
      </c>
    </row>
    <row r="3417" spans="1:5" x14ac:dyDescent="0.2">
      <c r="A3417" t="str">
        <f t="shared" ca="1" si="265"/>
        <v>Basic</v>
      </c>
      <c r="B3417" t="str">
        <f t="shared" ca="1" si="266"/>
        <v>oral surgery</v>
      </c>
      <c r="C3417">
        <f t="shared" si="269"/>
        <v>189</v>
      </c>
      <c r="D3417" t="str">
        <f t="shared" ca="1" si="267"/>
        <v>Extraction and other surgery procedures, incl. pre- and post-operative care</v>
      </c>
      <c r="E3417">
        <f t="shared" ca="1" si="268"/>
        <v>9</v>
      </c>
    </row>
    <row r="3418" spans="1:5" x14ac:dyDescent="0.2">
      <c r="A3418" t="str">
        <f t="shared" ca="1" si="265"/>
        <v>Basic</v>
      </c>
      <c r="B3418" t="str">
        <f t="shared" ca="1" si="266"/>
        <v>non-surgical periodontics</v>
      </c>
      <c r="C3418">
        <f t="shared" si="269"/>
        <v>189</v>
      </c>
      <c r="D3418" t="str">
        <f t="shared" ca="1" si="267"/>
        <v xml:space="preserve">Non-surgical treatment of the gums and supporting structures of the teeth </v>
      </c>
      <c r="E3418">
        <f t="shared" ca="1" si="268"/>
        <v>12</v>
      </c>
    </row>
    <row r="3419" spans="1:5" x14ac:dyDescent="0.2">
      <c r="A3419" t="str">
        <f t="shared" ca="1" si="265"/>
        <v>Diagnostics and Preventative</v>
      </c>
      <c r="B3419" t="str">
        <f t="shared" ca="1" si="266"/>
        <v>Bitewing x-rays</v>
      </c>
      <c r="C3419">
        <f t="shared" si="269"/>
        <v>189</v>
      </c>
      <c r="D3419">
        <f t="shared" ca="1" si="267"/>
        <v>0</v>
      </c>
      <c r="E3419">
        <f t="shared" ca="1" si="268"/>
        <v>2</v>
      </c>
    </row>
    <row r="3420" spans="1:5" x14ac:dyDescent="0.2">
      <c r="A3420" t="str">
        <f t="shared" ca="1" si="265"/>
        <v>Major</v>
      </c>
      <c r="B3420" t="str">
        <f t="shared" ca="1" si="266"/>
        <v>major restorative</v>
      </c>
      <c r="C3420">
        <f t="shared" si="269"/>
        <v>189</v>
      </c>
      <c r="D3420" t="str">
        <f t="shared" ca="1" si="267"/>
        <v>Single crowns, inlays, onlays</v>
      </c>
      <c r="E3420">
        <f t="shared" ca="1" si="268"/>
        <v>14</v>
      </c>
    </row>
    <row r="3421" spans="1:5" x14ac:dyDescent="0.2">
      <c r="A3421" t="str">
        <f t="shared" ca="1" si="265"/>
        <v>Diagnostics and Preventative</v>
      </c>
      <c r="B3421" t="str">
        <f t="shared" ca="1" si="266"/>
        <v>Fluoride treatments</v>
      </c>
      <c r="C3421">
        <f t="shared" si="269"/>
        <v>189</v>
      </c>
      <c r="D3421">
        <f t="shared" ca="1" si="267"/>
        <v>0</v>
      </c>
      <c r="E3421">
        <f t="shared" ca="1" si="268"/>
        <v>5</v>
      </c>
    </row>
    <row r="3422" spans="1:5" x14ac:dyDescent="0.2">
      <c r="A3422" t="str">
        <f t="shared" ca="1" si="265"/>
        <v>Major</v>
      </c>
      <c r="B3422" t="str">
        <f t="shared" ca="1" si="266"/>
        <v>temporomandibular joint dysfunction</v>
      </c>
      <c r="C3422">
        <f t="shared" si="269"/>
        <v>190</v>
      </c>
      <c r="D3422" t="str">
        <f t="shared" ca="1" si="267"/>
        <v>Services relating to hinging joints of the jaw</v>
      </c>
      <c r="E3422">
        <f t="shared" ca="1" si="268"/>
        <v>16</v>
      </c>
    </row>
    <row r="3423" spans="1:5" x14ac:dyDescent="0.2">
      <c r="A3423" t="str">
        <f t="shared" ca="1" si="265"/>
        <v>Diagnostics and Preventative</v>
      </c>
      <c r="B3423" t="str">
        <f t="shared" ca="1" si="266"/>
        <v>Prophylaxis</v>
      </c>
      <c r="C3423">
        <f t="shared" si="269"/>
        <v>190</v>
      </c>
      <c r="D3423">
        <f t="shared" ca="1" si="267"/>
        <v>0</v>
      </c>
      <c r="E3423">
        <f t="shared" ca="1" si="268"/>
        <v>4</v>
      </c>
    </row>
    <row r="3424" spans="1:5" x14ac:dyDescent="0.2">
      <c r="A3424" t="str">
        <f t="shared" ca="1" si="265"/>
        <v>Orthodontics</v>
      </c>
      <c r="B3424" t="str">
        <f t="shared" ca="1" si="266"/>
        <v>orthodontics</v>
      </c>
      <c r="C3424">
        <f t="shared" si="269"/>
        <v>190</v>
      </c>
      <c r="D3424" t="str">
        <f t="shared" ca="1" si="267"/>
        <v>For eligible dependents to age 19</v>
      </c>
      <c r="E3424">
        <f t="shared" ca="1" si="268"/>
        <v>17</v>
      </c>
    </row>
    <row r="3425" spans="1:5" x14ac:dyDescent="0.2">
      <c r="A3425" t="str">
        <f t="shared" ca="1" si="265"/>
        <v>Diagnostics and Preventative</v>
      </c>
      <c r="B3425" t="str">
        <f t="shared" ca="1" si="266"/>
        <v>Space Maintainers</v>
      </c>
      <c r="C3425">
        <f t="shared" si="269"/>
        <v>190</v>
      </c>
      <c r="D3425">
        <f t="shared" ca="1" si="267"/>
        <v>0</v>
      </c>
      <c r="E3425">
        <f t="shared" ca="1" si="268"/>
        <v>7</v>
      </c>
    </row>
    <row r="3426" spans="1:5" x14ac:dyDescent="0.2">
      <c r="A3426" t="str">
        <f t="shared" ca="1" si="265"/>
        <v>Diagnostics and Preventative</v>
      </c>
      <c r="B3426" t="str">
        <f t="shared" ca="1" si="266"/>
        <v>Fluoride treatments</v>
      </c>
      <c r="C3426">
        <f t="shared" si="269"/>
        <v>190</v>
      </c>
      <c r="D3426">
        <f t="shared" ca="1" si="267"/>
        <v>0</v>
      </c>
      <c r="E3426">
        <f t="shared" ca="1" si="268"/>
        <v>5</v>
      </c>
    </row>
    <row r="3427" spans="1:5" x14ac:dyDescent="0.2">
      <c r="A3427" t="str">
        <f t="shared" ca="1" si="265"/>
        <v>Basic</v>
      </c>
      <c r="B3427" t="str">
        <f t="shared" ca="1" si="266"/>
        <v>endodontics</v>
      </c>
      <c r="C3427">
        <f t="shared" si="269"/>
        <v>190</v>
      </c>
      <c r="D3427" t="str">
        <f t="shared" ca="1" si="267"/>
        <v>Root canal, pulpal therapy</v>
      </c>
      <c r="E3427">
        <f t="shared" ca="1" si="268"/>
        <v>10</v>
      </c>
    </row>
    <row r="3428" spans="1:5" x14ac:dyDescent="0.2">
      <c r="A3428" t="str">
        <f t="shared" ca="1" si="265"/>
        <v>Basic</v>
      </c>
      <c r="B3428" t="str">
        <f t="shared" ca="1" si="266"/>
        <v>endodontics</v>
      </c>
      <c r="C3428">
        <f t="shared" si="269"/>
        <v>190</v>
      </c>
      <c r="D3428" t="str">
        <f t="shared" ca="1" si="267"/>
        <v>Root canal, pulpal therapy</v>
      </c>
      <c r="E3428">
        <f t="shared" ca="1" si="268"/>
        <v>10</v>
      </c>
    </row>
    <row r="3429" spans="1:5" x14ac:dyDescent="0.2">
      <c r="A3429" t="str">
        <f t="shared" ca="1" si="265"/>
        <v>Basic</v>
      </c>
      <c r="B3429" t="str">
        <f t="shared" ca="1" si="266"/>
        <v>oral surgery</v>
      </c>
      <c r="C3429">
        <f t="shared" si="269"/>
        <v>190</v>
      </c>
      <c r="D3429" t="str">
        <f t="shared" ca="1" si="267"/>
        <v>Extraction and other surgery procedures, incl. pre- and post-operative care</v>
      </c>
      <c r="E3429">
        <f t="shared" ca="1" si="268"/>
        <v>9</v>
      </c>
    </row>
    <row r="3430" spans="1:5" x14ac:dyDescent="0.2">
      <c r="A3430" t="str">
        <f t="shared" ca="1" si="265"/>
        <v>Diagnostics and Preventative</v>
      </c>
      <c r="B3430" t="str">
        <f t="shared" ca="1" si="266"/>
        <v>Bitewing x-rays</v>
      </c>
      <c r="C3430">
        <f t="shared" si="269"/>
        <v>190</v>
      </c>
      <c r="D3430">
        <f t="shared" ca="1" si="267"/>
        <v>0</v>
      </c>
      <c r="E3430">
        <f t="shared" ca="1" si="268"/>
        <v>2</v>
      </c>
    </row>
    <row r="3431" spans="1:5" x14ac:dyDescent="0.2">
      <c r="A3431" t="str">
        <f t="shared" ca="1" si="265"/>
        <v>Diagnostics and Preventative</v>
      </c>
      <c r="B3431" t="str">
        <f t="shared" ca="1" si="266"/>
        <v>Fluoride treatments</v>
      </c>
      <c r="C3431">
        <f t="shared" si="269"/>
        <v>190</v>
      </c>
      <c r="D3431">
        <f t="shared" ca="1" si="267"/>
        <v>0</v>
      </c>
      <c r="E3431">
        <f t="shared" ca="1" si="268"/>
        <v>5</v>
      </c>
    </row>
    <row r="3432" spans="1:5" x14ac:dyDescent="0.2">
      <c r="A3432" t="str">
        <f t="shared" ca="1" si="265"/>
        <v>Diagnostics and Preventative</v>
      </c>
      <c r="B3432" t="str">
        <f t="shared" ca="1" si="266"/>
        <v>Full-mouth x-ray</v>
      </c>
      <c r="C3432">
        <f t="shared" si="269"/>
        <v>190</v>
      </c>
      <c r="D3432">
        <f t="shared" ca="1" si="267"/>
        <v>0</v>
      </c>
      <c r="E3432">
        <f t="shared" ca="1" si="268"/>
        <v>3</v>
      </c>
    </row>
    <row r="3433" spans="1:5" x14ac:dyDescent="0.2">
      <c r="A3433" t="str">
        <f t="shared" ca="1" si="265"/>
        <v>Orthodontics</v>
      </c>
      <c r="B3433" t="str">
        <f t="shared" ca="1" si="266"/>
        <v>orthodontics</v>
      </c>
      <c r="C3433">
        <f t="shared" si="269"/>
        <v>190</v>
      </c>
      <c r="D3433" t="str">
        <f t="shared" ca="1" si="267"/>
        <v>For eligible dependents to age 19</v>
      </c>
      <c r="E3433">
        <f t="shared" ca="1" si="268"/>
        <v>17</v>
      </c>
    </row>
    <row r="3434" spans="1:5" x14ac:dyDescent="0.2">
      <c r="A3434" t="str">
        <f t="shared" ca="1" si="265"/>
        <v>Major</v>
      </c>
      <c r="B3434" t="str">
        <f t="shared" ca="1" si="266"/>
        <v>temporomandibular joint dysfunction</v>
      </c>
      <c r="C3434">
        <f t="shared" si="269"/>
        <v>190</v>
      </c>
      <c r="D3434" t="str">
        <f t="shared" ca="1" si="267"/>
        <v>Services relating to hinging joints of the jaw</v>
      </c>
      <c r="E3434">
        <f t="shared" ca="1" si="268"/>
        <v>16</v>
      </c>
    </row>
    <row r="3435" spans="1:5" x14ac:dyDescent="0.2">
      <c r="A3435" t="str">
        <f t="shared" ca="1" si="265"/>
        <v>Diagnostics and Preventative</v>
      </c>
      <c r="B3435" t="str">
        <f t="shared" ca="1" si="266"/>
        <v>Full-mouth x-ray</v>
      </c>
      <c r="C3435">
        <f t="shared" si="269"/>
        <v>190</v>
      </c>
      <c r="D3435">
        <f t="shared" ca="1" si="267"/>
        <v>0</v>
      </c>
      <c r="E3435">
        <f t="shared" ca="1" si="268"/>
        <v>3</v>
      </c>
    </row>
    <row r="3436" spans="1:5" x14ac:dyDescent="0.2">
      <c r="A3436" t="str">
        <f t="shared" ca="1" si="265"/>
        <v>Basic</v>
      </c>
      <c r="B3436" t="str">
        <f t="shared" ca="1" si="266"/>
        <v>surgical periodontics</v>
      </c>
      <c r="C3436">
        <f t="shared" si="269"/>
        <v>190</v>
      </c>
      <c r="D3436" t="str">
        <f t="shared" ca="1" si="267"/>
        <v>Surgical treatment of the gums and supporting structures of the teeth</v>
      </c>
      <c r="E3436">
        <f t="shared" ca="1" si="268"/>
        <v>11</v>
      </c>
    </row>
    <row r="3437" spans="1:5" x14ac:dyDescent="0.2">
      <c r="A3437" t="str">
        <f t="shared" ca="1" si="265"/>
        <v>Major</v>
      </c>
      <c r="B3437" t="str">
        <f t="shared" ca="1" si="266"/>
        <v>temporomandibular joint dysfunction</v>
      </c>
      <c r="C3437">
        <f t="shared" si="269"/>
        <v>190</v>
      </c>
      <c r="D3437" t="str">
        <f t="shared" ca="1" si="267"/>
        <v>Services relating to hinging joints of the jaw</v>
      </c>
      <c r="E3437">
        <f t="shared" ca="1" si="268"/>
        <v>16</v>
      </c>
    </row>
    <row r="3438" spans="1:5" x14ac:dyDescent="0.2">
      <c r="A3438" t="str">
        <f t="shared" ca="1" si="265"/>
        <v>Diagnostics and Preventative</v>
      </c>
      <c r="B3438" t="str">
        <f t="shared" ca="1" si="266"/>
        <v>Full-mouth x-ray</v>
      </c>
      <c r="C3438">
        <f t="shared" si="269"/>
        <v>190</v>
      </c>
      <c r="D3438">
        <f t="shared" ca="1" si="267"/>
        <v>0</v>
      </c>
      <c r="E3438">
        <f t="shared" ca="1" si="268"/>
        <v>3</v>
      </c>
    </row>
    <row r="3439" spans="1:5" x14ac:dyDescent="0.2">
      <c r="A3439" t="str">
        <f t="shared" ca="1" si="265"/>
        <v>Basic</v>
      </c>
      <c r="B3439" t="str">
        <f t="shared" ca="1" si="266"/>
        <v>general anesthesia</v>
      </c>
      <c r="C3439">
        <f t="shared" si="269"/>
        <v>190</v>
      </c>
      <c r="D3439" t="str">
        <f t="shared" ca="1" si="267"/>
        <v>Covered when used in conjunction with covered oral surgical procedures</v>
      </c>
      <c r="E3439">
        <f t="shared" ca="1" si="268"/>
        <v>13</v>
      </c>
    </row>
    <row r="3440" spans="1:5" x14ac:dyDescent="0.2">
      <c r="A3440" t="str">
        <f t="shared" ca="1" si="265"/>
        <v>Basic</v>
      </c>
      <c r="B3440" t="str">
        <f t="shared" ca="1" si="266"/>
        <v>oral surgery</v>
      </c>
      <c r="C3440">
        <f t="shared" si="269"/>
        <v>191</v>
      </c>
      <c r="D3440" t="str">
        <f t="shared" ca="1" si="267"/>
        <v>Extraction and other surgery procedures, incl. pre- and post-operative care</v>
      </c>
      <c r="E3440">
        <f t="shared" ca="1" si="268"/>
        <v>9</v>
      </c>
    </row>
    <row r="3441" spans="1:5" x14ac:dyDescent="0.2">
      <c r="A3441" t="str">
        <f t="shared" ca="1" si="265"/>
        <v>Basic</v>
      </c>
      <c r="B3441" t="str">
        <f t="shared" ca="1" si="266"/>
        <v>non-surgical periodontics</v>
      </c>
      <c r="C3441">
        <f t="shared" si="269"/>
        <v>191</v>
      </c>
      <c r="D3441" t="str">
        <f t="shared" ca="1" si="267"/>
        <v xml:space="preserve">Non-surgical treatment of the gums and supporting structures of the teeth </v>
      </c>
      <c r="E3441">
        <f t="shared" ca="1" si="268"/>
        <v>12</v>
      </c>
    </row>
    <row r="3442" spans="1:5" x14ac:dyDescent="0.2">
      <c r="A3442" t="str">
        <f t="shared" ca="1" si="265"/>
        <v>Major</v>
      </c>
      <c r="B3442" t="str">
        <f t="shared" ca="1" si="266"/>
        <v>prosthodontics</v>
      </c>
      <c r="C3442">
        <f t="shared" si="269"/>
        <v>191</v>
      </c>
      <c r="D3442" t="str">
        <f t="shared" ca="1" si="267"/>
        <v>Procedures for replacement of missing teeth by construction or repair of bridges and partial or complete dentures</v>
      </c>
      <c r="E3442">
        <f t="shared" ca="1" si="268"/>
        <v>15</v>
      </c>
    </row>
    <row r="3443" spans="1:5" x14ac:dyDescent="0.2">
      <c r="A3443" t="str">
        <f t="shared" ca="1" si="265"/>
        <v>Basic</v>
      </c>
      <c r="B3443" t="str">
        <f t="shared" ca="1" si="266"/>
        <v>surgical periodontics</v>
      </c>
      <c r="C3443">
        <f t="shared" si="269"/>
        <v>191</v>
      </c>
      <c r="D3443" t="str">
        <f t="shared" ca="1" si="267"/>
        <v>Surgical treatment of the gums and supporting structures of the teeth</v>
      </c>
      <c r="E3443">
        <f t="shared" ca="1" si="268"/>
        <v>11</v>
      </c>
    </row>
    <row r="3444" spans="1:5" x14ac:dyDescent="0.2">
      <c r="A3444" t="str">
        <f t="shared" ca="1" si="265"/>
        <v>Diagnostics and Preventative</v>
      </c>
      <c r="B3444" t="str">
        <f t="shared" ca="1" si="266"/>
        <v>Periodic Exams</v>
      </c>
      <c r="C3444">
        <f t="shared" si="269"/>
        <v>191</v>
      </c>
      <c r="D3444">
        <f t="shared" ca="1" si="267"/>
        <v>0</v>
      </c>
      <c r="E3444">
        <f t="shared" ca="1" si="268"/>
        <v>1</v>
      </c>
    </row>
    <row r="3445" spans="1:5" x14ac:dyDescent="0.2">
      <c r="A3445" t="str">
        <f t="shared" ca="1" si="265"/>
        <v>Diagnostics and Preventative</v>
      </c>
      <c r="B3445" t="str">
        <f t="shared" ca="1" si="266"/>
        <v>Space Maintainers</v>
      </c>
      <c r="C3445">
        <f t="shared" si="269"/>
        <v>191</v>
      </c>
      <c r="D3445">
        <f t="shared" ca="1" si="267"/>
        <v>0</v>
      </c>
      <c r="E3445">
        <f t="shared" ca="1" si="268"/>
        <v>7</v>
      </c>
    </row>
    <row r="3446" spans="1:5" x14ac:dyDescent="0.2">
      <c r="A3446" t="str">
        <f t="shared" ca="1" si="265"/>
        <v>Orthodontics</v>
      </c>
      <c r="B3446" t="str">
        <f t="shared" ca="1" si="266"/>
        <v>orthodontics</v>
      </c>
      <c r="C3446">
        <f t="shared" si="269"/>
        <v>191</v>
      </c>
      <c r="D3446" t="str">
        <f t="shared" ca="1" si="267"/>
        <v>For eligible dependents to age 19</v>
      </c>
      <c r="E3446">
        <f t="shared" ca="1" si="268"/>
        <v>17</v>
      </c>
    </row>
    <row r="3447" spans="1:5" x14ac:dyDescent="0.2">
      <c r="A3447" t="str">
        <f t="shared" ca="1" si="265"/>
        <v>Diagnostics and Preventative</v>
      </c>
      <c r="B3447" t="str">
        <f t="shared" ca="1" si="266"/>
        <v>Bitewing x-rays</v>
      </c>
      <c r="C3447">
        <f t="shared" si="269"/>
        <v>191</v>
      </c>
      <c r="D3447">
        <f t="shared" ca="1" si="267"/>
        <v>0</v>
      </c>
      <c r="E3447">
        <f t="shared" ca="1" si="268"/>
        <v>2</v>
      </c>
    </row>
    <row r="3448" spans="1:5" x14ac:dyDescent="0.2">
      <c r="A3448" t="str">
        <f t="shared" ca="1" si="265"/>
        <v>Diagnostics and Preventative</v>
      </c>
      <c r="B3448" t="str">
        <f t="shared" ca="1" si="266"/>
        <v>Space Maintainers</v>
      </c>
      <c r="C3448">
        <f t="shared" si="269"/>
        <v>191</v>
      </c>
      <c r="D3448">
        <f t="shared" ca="1" si="267"/>
        <v>0</v>
      </c>
      <c r="E3448">
        <f t="shared" ca="1" si="268"/>
        <v>7</v>
      </c>
    </row>
    <row r="3449" spans="1:5" x14ac:dyDescent="0.2">
      <c r="A3449" t="str">
        <f t="shared" ca="1" si="265"/>
        <v>Basic</v>
      </c>
      <c r="B3449" t="str">
        <f t="shared" ca="1" si="266"/>
        <v>surgical periodontics</v>
      </c>
      <c r="C3449">
        <f t="shared" si="269"/>
        <v>191</v>
      </c>
      <c r="D3449" t="str">
        <f t="shared" ca="1" si="267"/>
        <v>Surgical treatment of the gums and supporting structures of the teeth</v>
      </c>
      <c r="E3449">
        <f t="shared" ca="1" si="268"/>
        <v>11</v>
      </c>
    </row>
    <row r="3450" spans="1:5" x14ac:dyDescent="0.2">
      <c r="A3450" t="str">
        <f t="shared" ca="1" si="265"/>
        <v>Diagnostics and Preventative</v>
      </c>
      <c r="B3450" t="str">
        <f t="shared" ca="1" si="266"/>
        <v>Fluoride treatments</v>
      </c>
      <c r="C3450">
        <f t="shared" si="269"/>
        <v>191</v>
      </c>
      <c r="D3450">
        <f t="shared" ca="1" si="267"/>
        <v>0</v>
      </c>
      <c r="E3450">
        <f t="shared" ca="1" si="268"/>
        <v>5</v>
      </c>
    </row>
    <row r="3451" spans="1:5" x14ac:dyDescent="0.2">
      <c r="A3451" t="str">
        <f t="shared" ca="1" si="265"/>
        <v>Other</v>
      </c>
      <c r="B3451" t="str">
        <f t="shared" ca="1" si="266"/>
        <v>Implants</v>
      </c>
      <c r="C3451">
        <f t="shared" si="269"/>
        <v>191</v>
      </c>
      <c r="D3451" t="str">
        <f t="shared" ca="1" si="267"/>
        <v>Implant dental work</v>
      </c>
      <c r="E3451">
        <f t="shared" ca="1" si="268"/>
        <v>18</v>
      </c>
    </row>
    <row r="3452" spans="1:5" x14ac:dyDescent="0.2">
      <c r="A3452" t="str">
        <f t="shared" ca="1" si="265"/>
        <v>Basic</v>
      </c>
      <c r="B3452" t="str">
        <f t="shared" ca="1" si="266"/>
        <v>surgical periodontics</v>
      </c>
      <c r="C3452">
        <f t="shared" si="269"/>
        <v>191</v>
      </c>
      <c r="D3452" t="str">
        <f t="shared" ca="1" si="267"/>
        <v>Surgical treatment of the gums and supporting structures of the teeth</v>
      </c>
      <c r="E3452">
        <f t="shared" ca="1" si="268"/>
        <v>11</v>
      </c>
    </row>
    <row r="3453" spans="1:5" x14ac:dyDescent="0.2">
      <c r="A3453" t="str">
        <f t="shared" ca="1" si="265"/>
        <v>Basic</v>
      </c>
      <c r="B3453" t="str">
        <f t="shared" ca="1" si="266"/>
        <v>surgical periodontics</v>
      </c>
      <c r="C3453">
        <f t="shared" si="269"/>
        <v>191</v>
      </c>
      <c r="D3453" t="str">
        <f t="shared" ca="1" si="267"/>
        <v>Surgical treatment of the gums and supporting structures of the teeth</v>
      </c>
      <c r="E3453">
        <f t="shared" ca="1" si="268"/>
        <v>11</v>
      </c>
    </row>
    <row r="3454" spans="1:5" x14ac:dyDescent="0.2">
      <c r="A3454" t="str">
        <f t="shared" ca="1" si="265"/>
        <v>Diagnostics and Preventative</v>
      </c>
      <c r="B3454" t="str">
        <f t="shared" ca="1" si="266"/>
        <v>Bitewing x-rays</v>
      </c>
      <c r="C3454">
        <f t="shared" si="269"/>
        <v>191</v>
      </c>
      <c r="D3454">
        <f t="shared" ca="1" si="267"/>
        <v>0</v>
      </c>
      <c r="E3454">
        <f t="shared" ca="1" si="268"/>
        <v>2</v>
      </c>
    </row>
    <row r="3455" spans="1:5" x14ac:dyDescent="0.2">
      <c r="A3455" t="str">
        <f t="shared" ca="1" si="265"/>
        <v>Diagnostics and Preventative</v>
      </c>
      <c r="B3455" t="str">
        <f t="shared" ca="1" si="266"/>
        <v>Bitewing x-rays</v>
      </c>
      <c r="C3455">
        <f t="shared" si="269"/>
        <v>191</v>
      </c>
      <c r="D3455">
        <f t="shared" ca="1" si="267"/>
        <v>0</v>
      </c>
      <c r="E3455">
        <f t="shared" ca="1" si="268"/>
        <v>2</v>
      </c>
    </row>
    <row r="3456" spans="1:5" x14ac:dyDescent="0.2">
      <c r="A3456" t="str">
        <f t="shared" ca="1" si="265"/>
        <v>Basic</v>
      </c>
      <c r="B3456" t="str">
        <f t="shared" ca="1" si="266"/>
        <v>non-surgical periodontics</v>
      </c>
      <c r="C3456">
        <f t="shared" si="269"/>
        <v>191</v>
      </c>
      <c r="D3456" t="str">
        <f t="shared" ca="1" si="267"/>
        <v xml:space="preserve">Non-surgical treatment of the gums and supporting structures of the teeth </v>
      </c>
      <c r="E3456">
        <f t="shared" ca="1" si="268"/>
        <v>12</v>
      </c>
    </row>
    <row r="3457" spans="1:5" x14ac:dyDescent="0.2">
      <c r="A3457" t="str">
        <f t="shared" ca="1" si="265"/>
        <v>Major</v>
      </c>
      <c r="B3457" t="str">
        <f t="shared" ca="1" si="266"/>
        <v>temporomandibular joint dysfunction</v>
      </c>
      <c r="C3457">
        <f t="shared" si="269"/>
        <v>191</v>
      </c>
      <c r="D3457" t="str">
        <f t="shared" ca="1" si="267"/>
        <v>Services relating to hinging joints of the jaw</v>
      </c>
      <c r="E3457">
        <f t="shared" ca="1" si="268"/>
        <v>16</v>
      </c>
    </row>
    <row r="3458" spans="1:5" x14ac:dyDescent="0.2">
      <c r="A3458" t="str">
        <f t="shared" ref="A3458:A3521" ca="1" si="270">INDEX(services,E3458,1)</f>
        <v>Basic</v>
      </c>
      <c r="B3458" t="str">
        <f t="shared" ref="B3458:B3521" ca="1" si="271">INDEX(services,E3458,2)</f>
        <v>non-surgical periodontics</v>
      </c>
      <c r="C3458">
        <f t="shared" si="269"/>
        <v>192</v>
      </c>
      <c r="D3458" t="str">
        <f t="shared" ref="D3458:D3521" ca="1" si="272">INDEX(services,E3458,3)</f>
        <v xml:space="preserve">Non-surgical treatment of the gums and supporting structures of the teeth </v>
      </c>
      <c r="E3458">
        <f t="shared" ref="E3458:E3521" ca="1" si="273">RANDBETWEEN(1,ROWS(services))</f>
        <v>12</v>
      </c>
    </row>
    <row r="3459" spans="1:5" x14ac:dyDescent="0.2">
      <c r="A3459" t="str">
        <f t="shared" ca="1" si="270"/>
        <v>Basic</v>
      </c>
      <c r="B3459" t="str">
        <f t="shared" ca="1" si="271"/>
        <v>surgical periodontics</v>
      </c>
      <c r="C3459">
        <f t="shared" si="269"/>
        <v>192</v>
      </c>
      <c r="D3459" t="str">
        <f t="shared" ca="1" si="272"/>
        <v>Surgical treatment of the gums and supporting structures of the teeth</v>
      </c>
      <c r="E3459">
        <f t="shared" ca="1" si="273"/>
        <v>11</v>
      </c>
    </row>
    <row r="3460" spans="1:5" x14ac:dyDescent="0.2">
      <c r="A3460" t="str">
        <f t="shared" ca="1" si="270"/>
        <v>Basic</v>
      </c>
      <c r="B3460" t="str">
        <f t="shared" ca="1" si="271"/>
        <v>general anesthesia</v>
      </c>
      <c r="C3460">
        <f t="shared" ref="C3460:C3523" si="274">IF(MOD(ROW(C3460)-2,18)&lt;&gt;0,C3459,C3459+1)</f>
        <v>192</v>
      </c>
      <c r="D3460" t="str">
        <f t="shared" ca="1" si="272"/>
        <v>Covered when used in conjunction with covered oral surgical procedures</v>
      </c>
      <c r="E3460">
        <f t="shared" ca="1" si="273"/>
        <v>13</v>
      </c>
    </row>
    <row r="3461" spans="1:5" x14ac:dyDescent="0.2">
      <c r="A3461" t="str">
        <f t="shared" ca="1" si="270"/>
        <v>Diagnostics and Preventative</v>
      </c>
      <c r="B3461" t="str">
        <f t="shared" ca="1" si="271"/>
        <v>Prophylaxis</v>
      </c>
      <c r="C3461">
        <f t="shared" si="274"/>
        <v>192</v>
      </c>
      <c r="D3461">
        <f t="shared" ca="1" si="272"/>
        <v>0</v>
      </c>
      <c r="E3461">
        <f t="shared" ca="1" si="273"/>
        <v>4</v>
      </c>
    </row>
    <row r="3462" spans="1:5" x14ac:dyDescent="0.2">
      <c r="A3462" t="str">
        <f t="shared" ca="1" si="270"/>
        <v>Diagnostics and Preventative</v>
      </c>
      <c r="B3462" t="str">
        <f t="shared" ca="1" si="271"/>
        <v>Space Maintainers</v>
      </c>
      <c r="C3462">
        <f t="shared" si="274"/>
        <v>192</v>
      </c>
      <c r="D3462">
        <f t="shared" ca="1" si="272"/>
        <v>0</v>
      </c>
      <c r="E3462">
        <f t="shared" ca="1" si="273"/>
        <v>7</v>
      </c>
    </row>
    <row r="3463" spans="1:5" x14ac:dyDescent="0.2">
      <c r="A3463" t="str">
        <f t="shared" ca="1" si="270"/>
        <v>Basic</v>
      </c>
      <c r="B3463" t="str">
        <f t="shared" ca="1" si="271"/>
        <v>oral surgery</v>
      </c>
      <c r="C3463">
        <f t="shared" si="274"/>
        <v>192</v>
      </c>
      <c r="D3463" t="str">
        <f t="shared" ca="1" si="272"/>
        <v>Extraction and other surgery procedures, incl. pre- and post-operative care</v>
      </c>
      <c r="E3463">
        <f t="shared" ca="1" si="273"/>
        <v>9</v>
      </c>
    </row>
    <row r="3464" spans="1:5" x14ac:dyDescent="0.2">
      <c r="A3464" t="str">
        <f t="shared" ca="1" si="270"/>
        <v>Diagnostics and Preventative</v>
      </c>
      <c r="B3464" t="str">
        <f t="shared" ca="1" si="271"/>
        <v>Sealants</v>
      </c>
      <c r="C3464">
        <f t="shared" si="274"/>
        <v>192</v>
      </c>
      <c r="D3464">
        <f t="shared" ca="1" si="272"/>
        <v>0</v>
      </c>
      <c r="E3464">
        <f t="shared" ca="1" si="273"/>
        <v>6</v>
      </c>
    </row>
    <row r="3465" spans="1:5" x14ac:dyDescent="0.2">
      <c r="A3465" t="str">
        <f t="shared" ca="1" si="270"/>
        <v>Basic</v>
      </c>
      <c r="B3465" t="str">
        <f t="shared" ca="1" si="271"/>
        <v>non-surgical periodontics</v>
      </c>
      <c r="C3465">
        <f t="shared" si="274"/>
        <v>192</v>
      </c>
      <c r="D3465" t="str">
        <f t="shared" ca="1" si="272"/>
        <v xml:space="preserve">Non-surgical treatment of the gums and supporting structures of the teeth </v>
      </c>
      <c r="E3465">
        <f t="shared" ca="1" si="273"/>
        <v>12</v>
      </c>
    </row>
    <row r="3466" spans="1:5" x14ac:dyDescent="0.2">
      <c r="A3466" t="str">
        <f t="shared" ca="1" si="270"/>
        <v>Basic</v>
      </c>
      <c r="B3466" t="str">
        <f t="shared" ca="1" si="271"/>
        <v>basic restorative</v>
      </c>
      <c r="C3466">
        <f t="shared" si="274"/>
        <v>192</v>
      </c>
      <c r="D3466" t="str">
        <f t="shared" ca="1" si="272"/>
        <v>Fillings (amalgam "silver" and composite "white" non-molar)</v>
      </c>
      <c r="E3466">
        <f t="shared" ca="1" si="273"/>
        <v>8</v>
      </c>
    </row>
    <row r="3467" spans="1:5" x14ac:dyDescent="0.2">
      <c r="A3467" t="str">
        <f t="shared" ca="1" si="270"/>
        <v>Major</v>
      </c>
      <c r="B3467" t="str">
        <f t="shared" ca="1" si="271"/>
        <v>prosthodontics</v>
      </c>
      <c r="C3467">
        <f t="shared" si="274"/>
        <v>192</v>
      </c>
      <c r="D3467" t="str">
        <f t="shared" ca="1" si="272"/>
        <v>Procedures for replacement of missing teeth by construction or repair of bridges and partial or complete dentures</v>
      </c>
      <c r="E3467">
        <f t="shared" ca="1" si="273"/>
        <v>15</v>
      </c>
    </row>
    <row r="3468" spans="1:5" x14ac:dyDescent="0.2">
      <c r="A3468" t="str">
        <f t="shared" ca="1" si="270"/>
        <v>Major</v>
      </c>
      <c r="B3468" t="str">
        <f t="shared" ca="1" si="271"/>
        <v>prosthodontics</v>
      </c>
      <c r="C3468">
        <f t="shared" si="274"/>
        <v>192</v>
      </c>
      <c r="D3468" t="str">
        <f t="shared" ca="1" si="272"/>
        <v>Procedures for replacement of missing teeth by construction or repair of bridges and partial or complete dentures</v>
      </c>
      <c r="E3468">
        <f t="shared" ca="1" si="273"/>
        <v>15</v>
      </c>
    </row>
    <row r="3469" spans="1:5" x14ac:dyDescent="0.2">
      <c r="A3469" t="str">
        <f t="shared" ca="1" si="270"/>
        <v>Basic</v>
      </c>
      <c r="B3469" t="str">
        <f t="shared" ca="1" si="271"/>
        <v>oral surgery</v>
      </c>
      <c r="C3469">
        <f t="shared" si="274"/>
        <v>192</v>
      </c>
      <c r="D3469" t="str">
        <f t="shared" ca="1" si="272"/>
        <v>Extraction and other surgery procedures, incl. pre- and post-operative care</v>
      </c>
      <c r="E3469">
        <f t="shared" ca="1" si="273"/>
        <v>9</v>
      </c>
    </row>
    <row r="3470" spans="1:5" x14ac:dyDescent="0.2">
      <c r="A3470" t="str">
        <f t="shared" ca="1" si="270"/>
        <v>Diagnostics and Preventative</v>
      </c>
      <c r="B3470" t="str">
        <f t="shared" ca="1" si="271"/>
        <v>Full-mouth x-ray</v>
      </c>
      <c r="C3470">
        <f t="shared" si="274"/>
        <v>192</v>
      </c>
      <c r="D3470">
        <f t="shared" ca="1" si="272"/>
        <v>0</v>
      </c>
      <c r="E3470">
        <f t="shared" ca="1" si="273"/>
        <v>3</v>
      </c>
    </row>
    <row r="3471" spans="1:5" x14ac:dyDescent="0.2">
      <c r="A3471" t="str">
        <f t="shared" ca="1" si="270"/>
        <v>Orthodontics</v>
      </c>
      <c r="B3471" t="str">
        <f t="shared" ca="1" si="271"/>
        <v>orthodontics</v>
      </c>
      <c r="C3471">
        <f t="shared" si="274"/>
        <v>192</v>
      </c>
      <c r="D3471" t="str">
        <f t="shared" ca="1" si="272"/>
        <v>For eligible dependents to age 19</v>
      </c>
      <c r="E3471">
        <f t="shared" ca="1" si="273"/>
        <v>17</v>
      </c>
    </row>
    <row r="3472" spans="1:5" x14ac:dyDescent="0.2">
      <c r="A3472" t="str">
        <f t="shared" ca="1" si="270"/>
        <v>Diagnostics and Preventative</v>
      </c>
      <c r="B3472" t="str">
        <f t="shared" ca="1" si="271"/>
        <v>Full-mouth x-ray</v>
      </c>
      <c r="C3472">
        <f t="shared" si="274"/>
        <v>192</v>
      </c>
      <c r="D3472">
        <f t="shared" ca="1" si="272"/>
        <v>0</v>
      </c>
      <c r="E3472">
        <f t="shared" ca="1" si="273"/>
        <v>3</v>
      </c>
    </row>
    <row r="3473" spans="1:5" x14ac:dyDescent="0.2">
      <c r="A3473" t="str">
        <f t="shared" ca="1" si="270"/>
        <v>Diagnostics and Preventative</v>
      </c>
      <c r="B3473" t="str">
        <f t="shared" ca="1" si="271"/>
        <v>Sealants</v>
      </c>
      <c r="C3473">
        <f t="shared" si="274"/>
        <v>192</v>
      </c>
      <c r="D3473">
        <f t="shared" ca="1" si="272"/>
        <v>0</v>
      </c>
      <c r="E3473">
        <f t="shared" ca="1" si="273"/>
        <v>6</v>
      </c>
    </row>
    <row r="3474" spans="1:5" x14ac:dyDescent="0.2">
      <c r="A3474" t="str">
        <f t="shared" ca="1" si="270"/>
        <v>Basic</v>
      </c>
      <c r="B3474" t="str">
        <f t="shared" ca="1" si="271"/>
        <v>non-surgical periodontics</v>
      </c>
      <c r="C3474">
        <f t="shared" si="274"/>
        <v>192</v>
      </c>
      <c r="D3474" t="str">
        <f t="shared" ca="1" si="272"/>
        <v xml:space="preserve">Non-surgical treatment of the gums and supporting structures of the teeth </v>
      </c>
      <c r="E3474">
        <f t="shared" ca="1" si="273"/>
        <v>12</v>
      </c>
    </row>
    <row r="3475" spans="1:5" x14ac:dyDescent="0.2">
      <c r="A3475" t="str">
        <f t="shared" ca="1" si="270"/>
        <v>Other</v>
      </c>
      <c r="B3475" t="str">
        <f t="shared" ca="1" si="271"/>
        <v>Implants</v>
      </c>
      <c r="C3475">
        <f t="shared" si="274"/>
        <v>192</v>
      </c>
      <c r="D3475" t="str">
        <f t="shared" ca="1" si="272"/>
        <v>Implant dental work</v>
      </c>
      <c r="E3475">
        <f t="shared" ca="1" si="273"/>
        <v>18</v>
      </c>
    </row>
    <row r="3476" spans="1:5" x14ac:dyDescent="0.2">
      <c r="A3476" t="str">
        <f t="shared" ca="1" si="270"/>
        <v>Basic</v>
      </c>
      <c r="B3476" t="str">
        <f t="shared" ca="1" si="271"/>
        <v>general anesthesia</v>
      </c>
      <c r="C3476">
        <f t="shared" si="274"/>
        <v>193</v>
      </c>
      <c r="D3476" t="str">
        <f t="shared" ca="1" si="272"/>
        <v>Covered when used in conjunction with covered oral surgical procedures</v>
      </c>
      <c r="E3476">
        <f t="shared" ca="1" si="273"/>
        <v>13</v>
      </c>
    </row>
    <row r="3477" spans="1:5" x14ac:dyDescent="0.2">
      <c r="A3477" t="str">
        <f t="shared" ca="1" si="270"/>
        <v>Diagnostics and Preventative</v>
      </c>
      <c r="B3477" t="str">
        <f t="shared" ca="1" si="271"/>
        <v>Space Maintainers</v>
      </c>
      <c r="C3477">
        <f t="shared" si="274"/>
        <v>193</v>
      </c>
      <c r="D3477">
        <f t="shared" ca="1" si="272"/>
        <v>0</v>
      </c>
      <c r="E3477">
        <f t="shared" ca="1" si="273"/>
        <v>7</v>
      </c>
    </row>
    <row r="3478" spans="1:5" x14ac:dyDescent="0.2">
      <c r="A3478" t="str">
        <f t="shared" ca="1" si="270"/>
        <v>Orthodontics</v>
      </c>
      <c r="B3478" t="str">
        <f t="shared" ca="1" si="271"/>
        <v>orthodontics</v>
      </c>
      <c r="C3478">
        <f t="shared" si="274"/>
        <v>193</v>
      </c>
      <c r="D3478" t="str">
        <f t="shared" ca="1" si="272"/>
        <v>For eligible dependents to age 19</v>
      </c>
      <c r="E3478">
        <f t="shared" ca="1" si="273"/>
        <v>17</v>
      </c>
    </row>
    <row r="3479" spans="1:5" x14ac:dyDescent="0.2">
      <c r="A3479" t="str">
        <f t="shared" ca="1" si="270"/>
        <v>Orthodontics</v>
      </c>
      <c r="B3479" t="str">
        <f t="shared" ca="1" si="271"/>
        <v>orthodontics</v>
      </c>
      <c r="C3479">
        <f t="shared" si="274"/>
        <v>193</v>
      </c>
      <c r="D3479" t="str">
        <f t="shared" ca="1" si="272"/>
        <v>For eligible dependents to age 19</v>
      </c>
      <c r="E3479">
        <f t="shared" ca="1" si="273"/>
        <v>17</v>
      </c>
    </row>
    <row r="3480" spans="1:5" x14ac:dyDescent="0.2">
      <c r="A3480" t="str">
        <f t="shared" ca="1" si="270"/>
        <v>Orthodontics</v>
      </c>
      <c r="B3480" t="str">
        <f t="shared" ca="1" si="271"/>
        <v>orthodontics</v>
      </c>
      <c r="C3480">
        <f t="shared" si="274"/>
        <v>193</v>
      </c>
      <c r="D3480" t="str">
        <f t="shared" ca="1" si="272"/>
        <v>For eligible dependents to age 19</v>
      </c>
      <c r="E3480">
        <f t="shared" ca="1" si="273"/>
        <v>17</v>
      </c>
    </row>
    <row r="3481" spans="1:5" x14ac:dyDescent="0.2">
      <c r="A3481" t="str">
        <f t="shared" ca="1" si="270"/>
        <v>Major</v>
      </c>
      <c r="B3481" t="str">
        <f t="shared" ca="1" si="271"/>
        <v>prosthodontics</v>
      </c>
      <c r="C3481">
        <f t="shared" si="274"/>
        <v>193</v>
      </c>
      <c r="D3481" t="str">
        <f t="shared" ca="1" si="272"/>
        <v>Procedures for replacement of missing teeth by construction or repair of bridges and partial or complete dentures</v>
      </c>
      <c r="E3481">
        <f t="shared" ca="1" si="273"/>
        <v>15</v>
      </c>
    </row>
    <row r="3482" spans="1:5" x14ac:dyDescent="0.2">
      <c r="A3482" t="str">
        <f t="shared" ca="1" si="270"/>
        <v>Basic</v>
      </c>
      <c r="B3482" t="str">
        <f t="shared" ca="1" si="271"/>
        <v>endodontics</v>
      </c>
      <c r="C3482">
        <f t="shared" si="274"/>
        <v>193</v>
      </c>
      <c r="D3482" t="str">
        <f t="shared" ca="1" si="272"/>
        <v>Root canal, pulpal therapy</v>
      </c>
      <c r="E3482">
        <f t="shared" ca="1" si="273"/>
        <v>10</v>
      </c>
    </row>
    <row r="3483" spans="1:5" x14ac:dyDescent="0.2">
      <c r="A3483" t="str">
        <f t="shared" ca="1" si="270"/>
        <v>Major</v>
      </c>
      <c r="B3483" t="str">
        <f t="shared" ca="1" si="271"/>
        <v>prosthodontics</v>
      </c>
      <c r="C3483">
        <f t="shared" si="274"/>
        <v>193</v>
      </c>
      <c r="D3483" t="str">
        <f t="shared" ca="1" si="272"/>
        <v>Procedures for replacement of missing teeth by construction or repair of bridges and partial or complete dentures</v>
      </c>
      <c r="E3483">
        <f t="shared" ca="1" si="273"/>
        <v>15</v>
      </c>
    </row>
    <row r="3484" spans="1:5" x14ac:dyDescent="0.2">
      <c r="A3484" t="str">
        <f t="shared" ca="1" si="270"/>
        <v>Diagnostics and Preventative</v>
      </c>
      <c r="B3484" t="str">
        <f t="shared" ca="1" si="271"/>
        <v>Bitewing x-rays</v>
      </c>
      <c r="C3484">
        <f t="shared" si="274"/>
        <v>193</v>
      </c>
      <c r="D3484">
        <f t="shared" ca="1" si="272"/>
        <v>0</v>
      </c>
      <c r="E3484">
        <f t="shared" ca="1" si="273"/>
        <v>2</v>
      </c>
    </row>
    <row r="3485" spans="1:5" x14ac:dyDescent="0.2">
      <c r="A3485" t="str">
        <f t="shared" ca="1" si="270"/>
        <v>Basic</v>
      </c>
      <c r="B3485" t="str">
        <f t="shared" ca="1" si="271"/>
        <v>endodontics</v>
      </c>
      <c r="C3485">
        <f t="shared" si="274"/>
        <v>193</v>
      </c>
      <c r="D3485" t="str">
        <f t="shared" ca="1" si="272"/>
        <v>Root canal, pulpal therapy</v>
      </c>
      <c r="E3485">
        <f t="shared" ca="1" si="273"/>
        <v>10</v>
      </c>
    </row>
    <row r="3486" spans="1:5" x14ac:dyDescent="0.2">
      <c r="A3486" t="str">
        <f t="shared" ca="1" si="270"/>
        <v>Other</v>
      </c>
      <c r="B3486" t="str">
        <f t="shared" ca="1" si="271"/>
        <v>Implants</v>
      </c>
      <c r="C3486">
        <f t="shared" si="274"/>
        <v>193</v>
      </c>
      <c r="D3486" t="str">
        <f t="shared" ca="1" si="272"/>
        <v>Implant dental work</v>
      </c>
      <c r="E3486">
        <f t="shared" ca="1" si="273"/>
        <v>18</v>
      </c>
    </row>
    <row r="3487" spans="1:5" x14ac:dyDescent="0.2">
      <c r="A3487" t="str">
        <f t="shared" ca="1" si="270"/>
        <v>Diagnostics and Preventative</v>
      </c>
      <c r="B3487" t="str">
        <f t="shared" ca="1" si="271"/>
        <v>Full-mouth x-ray</v>
      </c>
      <c r="C3487">
        <f t="shared" si="274"/>
        <v>193</v>
      </c>
      <c r="D3487">
        <f t="shared" ca="1" si="272"/>
        <v>0</v>
      </c>
      <c r="E3487">
        <f t="shared" ca="1" si="273"/>
        <v>3</v>
      </c>
    </row>
    <row r="3488" spans="1:5" x14ac:dyDescent="0.2">
      <c r="A3488" t="str">
        <f t="shared" ca="1" si="270"/>
        <v>Diagnostics and Preventative</v>
      </c>
      <c r="B3488" t="str">
        <f t="shared" ca="1" si="271"/>
        <v>Prophylaxis</v>
      </c>
      <c r="C3488">
        <f t="shared" si="274"/>
        <v>193</v>
      </c>
      <c r="D3488">
        <f t="shared" ca="1" si="272"/>
        <v>0</v>
      </c>
      <c r="E3488">
        <f t="shared" ca="1" si="273"/>
        <v>4</v>
      </c>
    </row>
    <row r="3489" spans="1:5" x14ac:dyDescent="0.2">
      <c r="A3489" t="str">
        <f t="shared" ca="1" si="270"/>
        <v>Diagnostics and Preventative</v>
      </c>
      <c r="B3489" t="str">
        <f t="shared" ca="1" si="271"/>
        <v>Prophylaxis</v>
      </c>
      <c r="C3489">
        <f t="shared" si="274"/>
        <v>193</v>
      </c>
      <c r="D3489">
        <f t="shared" ca="1" si="272"/>
        <v>0</v>
      </c>
      <c r="E3489">
        <f t="shared" ca="1" si="273"/>
        <v>4</v>
      </c>
    </row>
    <row r="3490" spans="1:5" x14ac:dyDescent="0.2">
      <c r="A3490" t="str">
        <f t="shared" ca="1" si="270"/>
        <v>Basic</v>
      </c>
      <c r="B3490" t="str">
        <f t="shared" ca="1" si="271"/>
        <v>surgical periodontics</v>
      </c>
      <c r="C3490">
        <f t="shared" si="274"/>
        <v>193</v>
      </c>
      <c r="D3490" t="str">
        <f t="shared" ca="1" si="272"/>
        <v>Surgical treatment of the gums and supporting structures of the teeth</v>
      </c>
      <c r="E3490">
        <f t="shared" ca="1" si="273"/>
        <v>11</v>
      </c>
    </row>
    <row r="3491" spans="1:5" x14ac:dyDescent="0.2">
      <c r="A3491" t="str">
        <f t="shared" ca="1" si="270"/>
        <v>Major</v>
      </c>
      <c r="B3491" t="str">
        <f t="shared" ca="1" si="271"/>
        <v>prosthodontics</v>
      </c>
      <c r="C3491">
        <f t="shared" si="274"/>
        <v>193</v>
      </c>
      <c r="D3491" t="str">
        <f t="shared" ca="1" si="272"/>
        <v>Procedures for replacement of missing teeth by construction or repair of bridges and partial or complete dentures</v>
      </c>
      <c r="E3491">
        <f t="shared" ca="1" si="273"/>
        <v>15</v>
      </c>
    </row>
    <row r="3492" spans="1:5" x14ac:dyDescent="0.2">
      <c r="A3492" t="str">
        <f t="shared" ca="1" si="270"/>
        <v>Diagnostics and Preventative</v>
      </c>
      <c r="B3492" t="str">
        <f t="shared" ca="1" si="271"/>
        <v>Space Maintainers</v>
      </c>
      <c r="C3492">
        <f t="shared" si="274"/>
        <v>193</v>
      </c>
      <c r="D3492">
        <f t="shared" ca="1" si="272"/>
        <v>0</v>
      </c>
      <c r="E3492">
        <f t="shared" ca="1" si="273"/>
        <v>7</v>
      </c>
    </row>
    <row r="3493" spans="1:5" x14ac:dyDescent="0.2">
      <c r="A3493" t="str">
        <f t="shared" ca="1" si="270"/>
        <v>Diagnostics and Preventative</v>
      </c>
      <c r="B3493" t="str">
        <f t="shared" ca="1" si="271"/>
        <v>Sealants</v>
      </c>
      <c r="C3493">
        <f t="shared" si="274"/>
        <v>193</v>
      </c>
      <c r="D3493">
        <f t="shared" ca="1" si="272"/>
        <v>0</v>
      </c>
      <c r="E3493">
        <f t="shared" ca="1" si="273"/>
        <v>6</v>
      </c>
    </row>
    <row r="3494" spans="1:5" x14ac:dyDescent="0.2">
      <c r="A3494" t="str">
        <f t="shared" ca="1" si="270"/>
        <v>Diagnostics and Preventative</v>
      </c>
      <c r="B3494" t="str">
        <f t="shared" ca="1" si="271"/>
        <v>Sealants</v>
      </c>
      <c r="C3494">
        <f t="shared" si="274"/>
        <v>194</v>
      </c>
      <c r="D3494">
        <f t="shared" ca="1" si="272"/>
        <v>0</v>
      </c>
      <c r="E3494">
        <f t="shared" ca="1" si="273"/>
        <v>6</v>
      </c>
    </row>
    <row r="3495" spans="1:5" x14ac:dyDescent="0.2">
      <c r="A3495" t="str">
        <f t="shared" ca="1" si="270"/>
        <v>Diagnostics and Preventative</v>
      </c>
      <c r="B3495" t="str">
        <f t="shared" ca="1" si="271"/>
        <v>Bitewing x-rays</v>
      </c>
      <c r="C3495">
        <f t="shared" si="274"/>
        <v>194</v>
      </c>
      <c r="D3495">
        <f t="shared" ca="1" si="272"/>
        <v>0</v>
      </c>
      <c r="E3495">
        <f t="shared" ca="1" si="273"/>
        <v>2</v>
      </c>
    </row>
    <row r="3496" spans="1:5" x14ac:dyDescent="0.2">
      <c r="A3496" t="str">
        <f t="shared" ca="1" si="270"/>
        <v>Major</v>
      </c>
      <c r="B3496" t="str">
        <f t="shared" ca="1" si="271"/>
        <v>prosthodontics</v>
      </c>
      <c r="C3496">
        <f t="shared" si="274"/>
        <v>194</v>
      </c>
      <c r="D3496" t="str">
        <f t="shared" ca="1" si="272"/>
        <v>Procedures for replacement of missing teeth by construction or repair of bridges and partial or complete dentures</v>
      </c>
      <c r="E3496">
        <f t="shared" ca="1" si="273"/>
        <v>15</v>
      </c>
    </row>
    <row r="3497" spans="1:5" x14ac:dyDescent="0.2">
      <c r="A3497" t="str">
        <f t="shared" ca="1" si="270"/>
        <v>Basic</v>
      </c>
      <c r="B3497" t="str">
        <f t="shared" ca="1" si="271"/>
        <v>non-surgical periodontics</v>
      </c>
      <c r="C3497">
        <f t="shared" si="274"/>
        <v>194</v>
      </c>
      <c r="D3497" t="str">
        <f t="shared" ca="1" si="272"/>
        <v xml:space="preserve">Non-surgical treatment of the gums and supporting structures of the teeth </v>
      </c>
      <c r="E3497">
        <f t="shared" ca="1" si="273"/>
        <v>12</v>
      </c>
    </row>
    <row r="3498" spans="1:5" x14ac:dyDescent="0.2">
      <c r="A3498" t="str">
        <f t="shared" ca="1" si="270"/>
        <v>Basic</v>
      </c>
      <c r="B3498" t="str">
        <f t="shared" ca="1" si="271"/>
        <v>endodontics</v>
      </c>
      <c r="C3498">
        <f t="shared" si="274"/>
        <v>194</v>
      </c>
      <c r="D3498" t="str">
        <f t="shared" ca="1" si="272"/>
        <v>Root canal, pulpal therapy</v>
      </c>
      <c r="E3498">
        <f t="shared" ca="1" si="273"/>
        <v>10</v>
      </c>
    </row>
    <row r="3499" spans="1:5" x14ac:dyDescent="0.2">
      <c r="A3499" t="str">
        <f t="shared" ca="1" si="270"/>
        <v>Basic</v>
      </c>
      <c r="B3499" t="str">
        <f t="shared" ca="1" si="271"/>
        <v>oral surgery</v>
      </c>
      <c r="C3499">
        <f t="shared" si="274"/>
        <v>194</v>
      </c>
      <c r="D3499" t="str">
        <f t="shared" ca="1" si="272"/>
        <v>Extraction and other surgery procedures, incl. pre- and post-operative care</v>
      </c>
      <c r="E3499">
        <f t="shared" ca="1" si="273"/>
        <v>9</v>
      </c>
    </row>
    <row r="3500" spans="1:5" x14ac:dyDescent="0.2">
      <c r="A3500" t="str">
        <f t="shared" ca="1" si="270"/>
        <v>Major</v>
      </c>
      <c r="B3500" t="str">
        <f t="shared" ca="1" si="271"/>
        <v>prosthodontics</v>
      </c>
      <c r="C3500">
        <f t="shared" si="274"/>
        <v>194</v>
      </c>
      <c r="D3500" t="str">
        <f t="shared" ca="1" si="272"/>
        <v>Procedures for replacement of missing teeth by construction or repair of bridges and partial or complete dentures</v>
      </c>
      <c r="E3500">
        <f t="shared" ca="1" si="273"/>
        <v>15</v>
      </c>
    </row>
    <row r="3501" spans="1:5" x14ac:dyDescent="0.2">
      <c r="A3501" t="str">
        <f t="shared" ca="1" si="270"/>
        <v>Major</v>
      </c>
      <c r="B3501" t="str">
        <f t="shared" ca="1" si="271"/>
        <v>temporomandibular joint dysfunction</v>
      </c>
      <c r="C3501">
        <f t="shared" si="274"/>
        <v>194</v>
      </c>
      <c r="D3501" t="str">
        <f t="shared" ca="1" si="272"/>
        <v>Services relating to hinging joints of the jaw</v>
      </c>
      <c r="E3501">
        <f t="shared" ca="1" si="273"/>
        <v>16</v>
      </c>
    </row>
    <row r="3502" spans="1:5" x14ac:dyDescent="0.2">
      <c r="A3502" t="str">
        <f t="shared" ca="1" si="270"/>
        <v>Major</v>
      </c>
      <c r="B3502" t="str">
        <f t="shared" ca="1" si="271"/>
        <v>temporomandibular joint dysfunction</v>
      </c>
      <c r="C3502">
        <f t="shared" si="274"/>
        <v>194</v>
      </c>
      <c r="D3502" t="str">
        <f t="shared" ca="1" si="272"/>
        <v>Services relating to hinging joints of the jaw</v>
      </c>
      <c r="E3502">
        <f t="shared" ca="1" si="273"/>
        <v>16</v>
      </c>
    </row>
    <row r="3503" spans="1:5" x14ac:dyDescent="0.2">
      <c r="A3503" t="str">
        <f t="shared" ca="1" si="270"/>
        <v>Diagnostics and Preventative</v>
      </c>
      <c r="B3503" t="str">
        <f t="shared" ca="1" si="271"/>
        <v>Full-mouth x-ray</v>
      </c>
      <c r="C3503">
        <f t="shared" si="274"/>
        <v>194</v>
      </c>
      <c r="D3503">
        <f t="shared" ca="1" si="272"/>
        <v>0</v>
      </c>
      <c r="E3503">
        <f t="shared" ca="1" si="273"/>
        <v>3</v>
      </c>
    </row>
    <row r="3504" spans="1:5" x14ac:dyDescent="0.2">
      <c r="A3504" t="str">
        <f t="shared" ca="1" si="270"/>
        <v>Major</v>
      </c>
      <c r="B3504" t="str">
        <f t="shared" ca="1" si="271"/>
        <v>major restorative</v>
      </c>
      <c r="C3504">
        <f t="shared" si="274"/>
        <v>194</v>
      </c>
      <c r="D3504" t="str">
        <f t="shared" ca="1" si="272"/>
        <v>Single crowns, inlays, onlays</v>
      </c>
      <c r="E3504">
        <f t="shared" ca="1" si="273"/>
        <v>14</v>
      </c>
    </row>
    <row r="3505" spans="1:5" x14ac:dyDescent="0.2">
      <c r="A3505" t="str">
        <f t="shared" ca="1" si="270"/>
        <v>Diagnostics and Preventative</v>
      </c>
      <c r="B3505" t="str">
        <f t="shared" ca="1" si="271"/>
        <v>Sealants</v>
      </c>
      <c r="C3505">
        <f t="shared" si="274"/>
        <v>194</v>
      </c>
      <c r="D3505">
        <f t="shared" ca="1" si="272"/>
        <v>0</v>
      </c>
      <c r="E3505">
        <f t="shared" ca="1" si="273"/>
        <v>6</v>
      </c>
    </row>
    <row r="3506" spans="1:5" x14ac:dyDescent="0.2">
      <c r="A3506" t="str">
        <f t="shared" ca="1" si="270"/>
        <v>Diagnostics and Preventative</v>
      </c>
      <c r="B3506" t="str">
        <f t="shared" ca="1" si="271"/>
        <v>Sealants</v>
      </c>
      <c r="C3506">
        <f t="shared" si="274"/>
        <v>194</v>
      </c>
      <c r="D3506">
        <f t="shared" ca="1" si="272"/>
        <v>0</v>
      </c>
      <c r="E3506">
        <f t="shared" ca="1" si="273"/>
        <v>6</v>
      </c>
    </row>
    <row r="3507" spans="1:5" x14ac:dyDescent="0.2">
      <c r="A3507" t="str">
        <f t="shared" ca="1" si="270"/>
        <v>Diagnostics and Preventative</v>
      </c>
      <c r="B3507" t="str">
        <f t="shared" ca="1" si="271"/>
        <v>Sealants</v>
      </c>
      <c r="C3507">
        <f t="shared" si="274"/>
        <v>194</v>
      </c>
      <c r="D3507">
        <f t="shared" ca="1" si="272"/>
        <v>0</v>
      </c>
      <c r="E3507">
        <f t="shared" ca="1" si="273"/>
        <v>6</v>
      </c>
    </row>
    <row r="3508" spans="1:5" x14ac:dyDescent="0.2">
      <c r="A3508" t="str">
        <f t="shared" ca="1" si="270"/>
        <v>Basic</v>
      </c>
      <c r="B3508" t="str">
        <f t="shared" ca="1" si="271"/>
        <v>endodontics</v>
      </c>
      <c r="C3508">
        <f t="shared" si="274"/>
        <v>194</v>
      </c>
      <c r="D3508" t="str">
        <f t="shared" ca="1" si="272"/>
        <v>Root canal, pulpal therapy</v>
      </c>
      <c r="E3508">
        <f t="shared" ca="1" si="273"/>
        <v>10</v>
      </c>
    </row>
    <row r="3509" spans="1:5" x14ac:dyDescent="0.2">
      <c r="A3509" t="str">
        <f t="shared" ca="1" si="270"/>
        <v>Other</v>
      </c>
      <c r="B3509" t="str">
        <f t="shared" ca="1" si="271"/>
        <v>Implants</v>
      </c>
      <c r="C3509">
        <f t="shared" si="274"/>
        <v>194</v>
      </c>
      <c r="D3509" t="str">
        <f t="shared" ca="1" si="272"/>
        <v>Implant dental work</v>
      </c>
      <c r="E3509">
        <f t="shared" ca="1" si="273"/>
        <v>18</v>
      </c>
    </row>
    <row r="3510" spans="1:5" x14ac:dyDescent="0.2">
      <c r="A3510" t="str">
        <f t="shared" ca="1" si="270"/>
        <v>Diagnostics and Preventative</v>
      </c>
      <c r="B3510" t="str">
        <f t="shared" ca="1" si="271"/>
        <v>Full-mouth x-ray</v>
      </c>
      <c r="C3510">
        <f t="shared" si="274"/>
        <v>194</v>
      </c>
      <c r="D3510">
        <f t="shared" ca="1" si="272"/>
        <v>0</v>
      </c>
      <c r="E3510">
        <f t="shared" ca="1" si="273"/>
        <v>3</v>
      </c>
    </row>
    <row r="3511" spans="1:5" x14ac:dyDescent="0.2">
      <c r="A3511" t="str">
        <f t="shared" ca="1" si="270"/>
        <v>Major</v>
      </c>
      <c r="B3511" t="str">
        <f t="shared" ca="1" si="271"/>
        <v>temporomandibular joint dysfunction</v>
      </c>
      <c r="C3511">
        <f t="shared" si="274"/>
        <v>194</v>
      </c>
      <c r="D3511" t="str">
        <f t="shared" ca="1" si="272"/>
        <v>Services relating to hinging joints of the jaw</v>
      </c>
      <c r="E3511">
        <f t="shared" ca="1" si="273"/>
        <v>16</v>
      </c>
    </row>
    <row r="3512" spans="1:5" x14ac:dyDescent="0.2">
      <c r="A3512" t="str">
        <f t="shared" ca="1" si="270"/>
        <v>Orthodontics</v>
      </c>
      <c r="B3512" t="str">
        <f t="shared" ca="1" si="271"/>
        <v>orthodontics</v>
      </c>
      <c r="C3512">
        <f t="shared" si="274"/>
        <v>195</v>
      </c>
      <c r="D3512" t="str">
        <f t="shared" ca="1" si="272"/>
        <v>For eligible dependents to age 19</v>
      </c>
      <c r="E3512">
        <f t="shared" ca="1" si="273"/>
        <v>17</v>
      </c>
    </row>
    <row r="3513" spans="1:5" x14ac:dyDescent="0.2">
      <c r="A3513" t="str">
        <f t="shared" ca="1" si="270"/>
        <v>Diagnostics and Preventative</v>
      </c>
      <c r="B3513" t="str">
        <f t="shared" ca="1" si="271"/>
        <v>Sealants</v>
      </c>
      <c r="C3513">
        <f t="shared" si="274"/>
        <v>195</v>
      </c>
      <c r="D3513">
        <f t="shared" ca="1" si="272"/>
        <v>0</v>
      </c>
      <c r="E3513">
        <f t="shared" ca="1" si="273"/>
        <v>6</v>
      </c>
    </row>
    <row r="3514" spans="1:5" x14ac:dyDescent="0.2">
      <c r="A3514" t="str">
        <f t="shared" ca="1" si="270"/>
        <v>Diagnostics and Preventative</v>
      </c>
      <c r="B3514" t="str">
        <f t="shared" ca="1" si="271"/>
        <v>Fluoride treatments</v>
      </c>
      <c r="C3514">
        <f t="shared" si="274"/>
        <v>195</v>
      </c>
      <c r="D3514">
        <f t="shared" ca="1" si="272"/>
        <v>0</v>
      </c>
      <c r="E3514">
        <f t="shared" ca="1" si="273"/>
        <v>5</v>
      </c>
    </row>
    <row r="3515" spans="1:5" x14ac:dyDescent="0.2">
      <c r="A3515" t="str">
        <f t="shared" ca="1" si="270"/>
        <v>Basic</v>
      </c>
      <c r="B3515" t="str">
        <f t="shared" ca="1" si="271"/>
        <v>endodontics</v>
      </c>
      <c r="C3515">
        <f t="shared" si="274"/>
        <v>195</v>
      </c>
      <c r="D3515" t="str">
        <f t="shared" ca="1" si="272"/>
        <v>Root canal, pulpal therapy</v>
      </c>
      <c r="E3515">
        <f t="shared" ca="1" si="273"/>
        <v>10</v>
      </c>
    </row>
    <row r="3516" spans="1:5" x14ac:dyDescent="0.2">
      <c r="A3516" t="str">
        <f t="shared" ca="1" si="270"/>
        <v>Diagnostics and Preventative</v>
      </c>
      <c r="B3516" t="str">
        <f t="shared" ca="1" si="271"/>
        <v>Sealants</v>
      </c>
      <c r="C3516">
        <f t="shared" si="274"/>
        <v>195</v>
      </c>
      <c r="D3516">
        <f t="shared" ca="1" si="272"/>
        <v>0</v>
      </c>
      <c r="E3516">
        <f t="shared" ca="1" si="273"/>
        <v>6</v>
      </c>
    </row>
    <row r="3517" spans="1:5" x14ac:dyDescent="0.2">
      <c r="A3517" t="str">
        <f t="shared" ca="1" si="270"/>
        <v>Major</v>
      </c>
      <c r="B3517" t="str">
        <f t="shared" ca="1" si="271"/>
        <v>major restorative</v>
      </c>
      <c r="C3517">
        <f t="shared" si="274"/>
        <v>195</v>
      </c>
      <c r="D3517" t="str">
        <f t="shared" ca="1" si="272"/>
        <v>Single crowns, inlays, onlays</v>
      </c>
      <c r="E3517">
        <f t="shared" ca="1" si="273"/>
        <v>14</v>
      </c>
    </row>
    <row r="3518" spans="1:5" x14ac:dyDescent="0.2">
      <c r="A3518" t="str">
        <f t="shared" ca="1" si="270"/>
        <v>Diagnostics and Preventative</v>
      </c>
      <c r="B3518" t="str">
        <f t="shared" ca="1" si="271"/>
        <v>Prophylaxis</v>
      </c>
      <c r="C3518">
        <f t="shared" si="274"/>
        <v>195</v>
      </c>
      <c r="D3518">
        <f t="shared" ca="1" si="272"/>
        <v>0</v>
      </c>
      <c r="E3518">
        <f t="shared" ca="1" si="273"/>
        <v>4</v>
      </c>
    </row>
    <row r="3519" spans="1:5" x14ac:dyDescent="0.2">
      <c r="A3519" t="str">
        <f t="shared" ca="1" si="270"/>
        <v>Diagnostics and Preventative</v>
      </c>
      <c r="B3519" t="str">
        <f t="shared" ca="1" si="271"/>
        <v>Periodic Exams</v>
      </c>
      <c r="C3519">
        <f t="shared" si="274"/>
        <v>195</v>
      </c>
      <c r="D3519">
        <f t="shared" ca="1" si="272"/>
        <v>0</v>
      </c>
      <c r="E3519">
        <f t="shared" ca="1" si="273"/>
        <v>1</v>
      </c>
    </row>
    <row r="3520" spans="1:5" x14ac:dyDescent="0.2">
      <c r="A3520" t="str">
        <f t="shared" ca="1" si="270"/>
        <v>Basic</v>
      </c>
      <c r="B3520" t="str">
        <f t="shared" ca="1" si="271"/>
        <v>endodontics</v>
      </c>
      <c r="C3520">
        <f t="shared" si="274"/>
        <v>195</v>
      </c>
      <c r="D3520" t="str">
        <f t="shared" ca="1" si="272"/>
        <v>Root canal, pulpal therapy</v>
      </c>
      <c r="E3520">
        <f t="shared" ca="1" si="273"/>
        <v>10</v>
      </c>
    </row>
    <row r="3521" spans="1:5" x14ac:dyDescent="0.2">
      <c r="A3521" t="str">
        <f t="shared" ca="1" si="270"/>
        <v>Orthodontics</v>
      </c>
      <c r="B3521" t="str">
        <f t="shared" ca="1" si="271"/>
        <v>orthodontics</v>
      </c>
      <c r="C3521">
        <f t="shared" si="274"/>
        <v>195</v>
      </c>
      <c r="D3521" t="str">
        <f t="shared" ca="1" si="272"/>
        <v>For eligible dependents to age 19</v>
      </c>
      <c r="E3521">
        <f t="shared" ca="1" si="273"/>
        <v>17</v>
      </c>
    </row>
    <row r="3522" spans="1:5" x14ac:dyDescent="0.2">
      <c r="A3522" t="str">
        <f t="shared" ref="A3522:A3585" ca="1" si="275">INDEX(services,E3522,1)</f>
        <v>Diagnostics and Preventative</v>
      </c>
      <c r="B3522" t="str">
        <f t="shared" ref="B3522:B3585" ca="1" si="276">INDEX(services,E3522,2)</f>
        <v>Sealants</v>
      </c>
      <c r="C3522">
        <f t="shared" si="274"/>
        <v>195</v>
      </c>
      <c r="D3522">
        <f t="shared" ref="D3522:D3585" ca="1" si="277">INDEX(services,E3522,3)</f>
        <v>0</v>
      </c>
      <c r="E3522">
        <f t="shared" ref="E3522:E3585" ca="1" si="278">RANDBETWEEN(1,ROWS(services))</f>
        <v>6</v>
      </c>
    </row>
    <row r="3523" spans="1:5" x14ac:dyDescent="0.2">
      <c r="A3523" t="str">
        <f t="shared" ca="1" si="275"/>
        <v>Major</v>
      </c>
      <c r="B3523" t="str">
        <f t="shared" ca="1" si="276"/>
        <v>major restorative</v>
      </c>
      <c r="C3523">
        <f t="shared" si="274"/>
        <v>195</v>
      </c>
      <c r="D3523" t="str">
        <f t="shared" ca="1" si="277"/>
        <v>Single crowns, inlays, onlays</v>
      </c>
      <c r="E3523">
        <f t="shared" ca="1" si="278"/>
        <v>14</v>
      </c>
    </row>
    <row r="3524" spans="1:5" x14ac:dyDescent="0.2">
      <c r="A3524" t="str">
        <f t="shared" ca="1" si="275"/>
        <v>Orthodontics</v>
      </c>
      <c r="B3524" t="str">
        <f t="shared" ca="1" si="276"/>
        <v>orthodontics</v>
      </c>
      <c r="C3524">
        <f t="shared" ref="C3524:C3587" si="279">IF(MOD(ROW(C3524)-2,18)&lt;&gt;0,C3523,C3523+1)</f>
        <v>195</v>
      </c>
      <c r="D3524" t="str">
        <f t="shared" ca="1" si="277"/>
        <v>For eligible dependents to age 19</v>
      </c>
      <c r="E3524">
        <f t="shared" ca="1" si="278"/>
        <v>17</v>
      </c>
    </row>
    <row r="3525" spans="1:5" x14ac:dyDescent="0.2">
      <c r="A3525" t="str">
        <f t="shared" ca="1" si="275"/>
        <v>Diagnostics and Preventative</v>
      </c>
      <c r="B3525" t="str">
        <f t="shared" ca="1" si="276"/>
        <v>Periodic Exams</v>
      </c>
      <c r="C3525">
        <f t="shared" si="279"/>
        <v>195</v>
      </c>
      <c r="D3525">
        <f t="shared" ca="1" si="277"/>
        <v>0</v>
      </c>
      <c r="E3525">
        <f t="shared" ca="1" si="278"/>
        <v>1</v>
      </c>
    </row>
    <row r="3526" spans="1:5" x14ac:dyDescent="0.2">
      <c r="A3526" t="str">
        <f t="shared" ca="1" si="275"/>
        <v>Major</v>
      </c>
      <c r="B3526" t="str">
        <f t="shared" ca="1" si="276"/>
        <v>major restorative</v>
      </c>
      <c r="C3526">
        <f t="shared" si="279"/>
        <v>195</v>
      </c>
      <c r="D3526" t="str">
        <f t="shared" ca="1" si="277"/>
        <v>Single crowns, inlays, onlays</v>
      </c>
      <c r="E3526">
        <f t="shared" ca="1" si="278"/>
        <v>14</v>
      </c>
    </row>
    <row r="3527" spans="1:5" x14ac:dyDescent="0.2">
      <c r="A3527" t="str">
        <f t="shared" ca="1" si="275"/>
        <v>Diagnostics and Preventative</v>
      </c>
      <c r="B3527" t="str">
        <f t="shared" ca="1" si="276"/>
        <v>Full-mouth x-ray</v>
      </c>
      <c r="C3527">
        <f t="shared" si="279"/>
        <v>195</v>
      </c>
      <c r="D3527">
        <f t="shared" ca="1" si="277"/>
        <v>0</v>
      </c>
      <c r="E3527">
        <f t="shared" ca="1" si="278"/>
        <v>3</v>
      </c>
    </row>
    <row r="3528" spans="1:5" x14ac:dyDescent="0.2">
      <c r="A3528" t="str">
        <f t="shared" ca="1" si="275"/>
        <v>Basic</v>
      </c>
      <c r="B3528" t="str">
        <f t="shared" ca="1" si="276"/>
        <v>surgical periodontics</v>
      </c>
      <c r="C3528">
        <f t="shared" si="279"/>
        <v>195</v>
      </c>
      <c r="D3528" t="str">
        <f t="shared" ca="1" si="277"/>
        <v>Surgical treatment of the gums and supporting structures of the teeth</v>
      </c>
      <c r="E3528">
        <f t="shared" ca="1" si="278"/>
        <v>11</v>
      </c>
    </row>
    <row r="3529" spans="1:5" x14ac:dyDescent="0.2">
      <c r="A3529" t="str">
        <f t="shared" ca="1" si="275"/>
        <v>Diagnostics and Preventative</v>
      </c>
      <c r="B3529" t="str">
        <f t="shared" ca="1" si="276"/>
        <v>Sealants</v>
      </c>
      <c r="C3529">
        <f t="shared" si="279"/>
        <v>195</v>
      </c>
      <c r="D3529">
        <f t="shared" ca="1" si="277"/>
        <v>0</v>
      </c>
      <c r="E3529">
        <f t="shared" ca="1" si="278"/>
        <v>6</v>
      </c>
    </row>
    <row r="3530" spans="1:5" x14ac:dyDescent="0.2">
      <c r="A3530" t="str">
        <f t="shared" ca="1" si="275"/>
        <v>Major</v>
      </c>
      <c r="B3530" t="str">
        <f t="shared" ca="1" si="276"/>
        <v>prosthodontics</v>
      </c>
      <c r="C3530">
        <f t="shared" si="279"/>
        <v>196</v>
      </c>
      <c r="D3530" t="str">
        <f t="shared" ca="1" si="277"/>
        <v>Procedures for replacement of missing teeth by construction or repair of bridges and partial or complete dentures</v>
      </c>
      <c r="E3530">
        <f t="shared" ca="1" si="278"/>
        <v>15</v>
      </c>
    </row>
    <row r="3531" spans="1:5" x14ac:dyDescent="0.2">
      <c r="A3531" t="str">
        <f t="shared" ca="1" si="275"/>
        <v>Basic</v>
      </c>
      <c r="B3531" t="str">
        <f t="shared" ca="1" si="276"/>
        <v>endodontics</v>
      </c>
      <c r="C3531">
        <f t="shared" si="279"/>
        <v>196</v>
      </c>
      <c r="D3531" t="str">
        <f t="shared" ca="1" si="277"/>
        <v>Root canal, pulpal therapy</v>
      </c>
      <c r="E3531">
        <f t="shared" ca="1" si="278"/>
        <v>10</v>
      </c>
    </row>
    <row r="3532" spans="1:5" x14ac:dyDescent="0.2">
      <c r="A3532" t="str">
        <f t="shared" ca="1" si="275"/>
        <v>Basic</v>
      </c>
      <c r="B3532" t="str">
        <f t="shared" ca="1" si="276"/>
        <v>endodontics</v>
      </c>
      <c r="C3532">
        <f t="shared" si="279"/>
        <v>196</v>
      </c>
      <c r="D3532" t="str">
        <f t="shared" ca="1" si="277"/>
        <v>Root canal, pulpal therapy</v>
      </c>
      <c r="E3532">
        <f t="shared" ca="1" si="278"/>
        <v>10</v>
      </c>
    </row>
    <row r="3533" spans="1:5" x14ac:dyDescent="0.2">
      <c r="A3533" t="str">
        <f t="shared" ca="1" si="275"/>
        <v>Diagnostics and Preventative</v>
      </c>
      <c r="B3533" t="str">
        <f t="shared" ca="1" si="276"/>
        <v>Full-mouth x-ray</v>
      </c>
      <c r="C3533">
        <f t="shared" si="279"/>
        <v>196</v>
      </c>
      <c r="D3533">
        <f t="shared" ca="1" si="277"/>
        <v>0</v>
      </c>
      <c r="E3533">
        <f t="shared" ca="1" si="278"/>
        <v>3</v>
      </c>
    </row>
    <row r="3534" spans="1:5" x14ac:dyDescent="0.2">
      <c r="A3534" t="str">
        <f t="shared" ca="1" si="275"/>
        <v>Diagnostics and Preventative</v>
      </c>
      <c r="B3534" t="str">
        <f t="shared" ca="1" si="276"/>
        <v>Prophylaxis</v>
      </c>
      <c r="C3534">
        <f t="shared" si="279"/>
        <v>196</v>
      </c>
      <c r="D3534">
        <f t="shared" ca="1" si="277"/>
        <v>0</v>
      </c>
      <c r="E3534">
        <f t="shared" ca="1" si="278"/>
        <v>4</v>
      </c>
    </row>
    <row r="3535" spans="1:5" x14ac:dyDescent="0.2">
      <c r="A3535" t="str">
        <f t="shared" ca="1" si="275"/>
        <v>Basic</v>
      </c>
      <c r="B3535" t="str">
        <f t="shared" ca="1" si="276"/>
        <v>general anesthesia</v>
      </c>
      <c r="C3535">
        <f t="shared" si="279"/>
        <v>196</v>
      </c>
      <c r="D3535" t="str">
        <f t="shared" ca="1" si="277"/>
        <v>Covered when used in conjunction with covered oral surgical procedures</v>
      </c>
      <c r="E3535">
        <f t="shared" ca="1" si="278"/>
        <v>13</v>
      </c>
    </row>
    <row r="3536" spans="1:5" x14ac:dyDescent="0.2">
      <c r="A3536" t="str">
        <f t="shared" ca="1" si="275"/>
        <v>Basic</v>
      </c>
      <c r="B3536" t="str">
        <f t="shared" ca="1" si="276"/>
        <v>endodontics</v>
      </c>
      <c r="C3536">
        <f t="shared" si="279"/>
        <v>196</v>
      </c>
      <c r="D3536" t="str">
        <f t="shared" ca="1" si="277"/>
        <v>Root canal, pulpal therapy</v>
      </c>
      <c r="E3536">
        <f t="shared" ca="1" si="278"/>
        <v>10</v>
      </c>
    </row>
    <row r="3537" spans="1:5" x14ac:dyDescent="0.2">
      <c r="A3537" t="str">
        <f t="shared" ca="1" si="275"/>
        <v>Diagnostics and Preventative</v>
      </c>
      <c r="B3537" t="str">
        <f t="shared" ca="1" si="276"/>
        <v>Prophylaxis</v>
      </c>
      <c r="C3537">
        <f t="shared" si="279"/>
        <v>196</v>
      </c>
      <c r="D3537">
        <f t="shared" ca="1" si="277"/>
        <v>0</v>
      </c>
      <c r="E3537">
        <f t="shared" ca="1" si="278"/>
        <v>4</v>
      </c>
    </row>
    <row r="3538" spans="1:5" x14ac:dyDescent="0.2">
      <c r="A3538" t="str">
        <f t="shared" ca="1" si="275"/>
        <v>Diagnostics and Preventative</v>
      </c>
      <c r="B3538" t="str">
        <f t="shared" ca="1" si="276"/>
        <v>Space Maintainers</v>
      </c>
      <c r="C3538">
        <f t="shared" si="279"/>
        <v>196</v>
      </c>
      <c r="D3538">
        <f t="shared" ca="1" si="277"/>
        <v>0</v>
      </c>
      <c r="E3538">
        <f t="shared" ca="1" si="278"/>
        <v>7</v>
      </c>
    </row>
    <row r="3539" spans="1:5" x14ac:dyDescent="0.2">
      <c r="A3539" t="str">
        <f t="shared" ca="1" si="275"/>
        <v>Diagnostics and Preventative</v>
      </c>
      <c r="B3539" t="str">
        <f t="shared" ca="1" si="276"/>
        <v>Fluoride treatments</v>
      </c>
      <c r="C3539">
        <f t="shared" si="279"/>
        <v>196</v>
      </c>
      <c r="D3539">
        <f t="shared" ca="1" si="277"/>
        <v>0</v>
      </c>
      <c r="E3539">
        <f t="shared" ca="1" si="278"/>
        <v>5</v>
      </c>
    </row>
    <row r="3540" spans="1:5" x14ac:dyDescent="0.2">
      <c r="A3540" t="str">
        <f t="shared" ca="1" si="275"/>
        <v>Diagnostics and Preventative</v>
      </c>
      <c r="B3540" t="str">
        <f t="shared" ca="1" si="276"/>
        <v>Prophylaxis</v>
      </c>
      <c r="C3540">
        <f t="shared" si="279"/>
        <v>196</v>
      </c>
      <c r="D3540">
        <f t="shared" ca="1" si="277"/>
        <v>0</v>
      </c>
      <c r="E3540">
        <f t="shared" ca="1" si="278"/>
        <v>4</v>
      </c>
    </row>
    <row r="3541" spans="1:5" x14ac:dyDescent="0.2">
      <c r="A3541" t="str">
        <f t="shared" ca="1" si="275"/>
        <v>Orthodontics</v>
      </c>
      <c r="B3541" t="str">
        <f t="shared" ca="1" si="276"/>
        <v>orthodontics</v>
      </c>
      <c r="C3541">
        <f t="shared" si="279"/>
        <v>196</v>
      </c>
      <c r="D3541" t="str">
        <f t="shared" ca="1" si="277"/>
        <v>For eligible dependents to age 19</v>
      </c>
      <c r="E3541">
        <f t="shared" ca="1" si="278"/>
        <v>17</v>
      </c>
    </row>
    <row r="3542" spans="1:5" x14ac:dyDescent="0.2">
      <c r="A3542" t="str">
        <f t="shared" ca="1" si="275"/>
        <v>Basic</v>
      </c>
      <c r="B3542" t="str">
        <f t="shared" ca="1" si="276"/>
        <v>non-surgical periodontics</v>
      </c>
      <c r="C3542">
        <f t="shared" si="279"/>
        <v>196</v>
      </c>
      <c r="D3542" t="str">
        <f t="shared" ca="1" si="277"/>
        <v xml:space="preserve">Non-surgical treatment of the gums and supporting structures of the teeth </v>
      </c>
      <c r="E3542">
        <f t="shared" ca="1" si="278"/>
        <v>12</v>
      </c>
    </row>
    <row r="3543" spans="1:5" x14ac:dyDescent="0.2">
      <c r="A3543" t="str">
        <f t="shared" ca="1" si="275"/>
        <v>Major</v>
      </c>
      <c r="B3543" t="str">
        <f t="shared" ca="1" si="276"/>
        <v>major restorative</v>
      </c>
      <c r="C3543">
        <f t="shared" si="279"/>
        <v>196</v>
      </c>
      <c r="D3543" t="str">
        <f t="shared" ca="1" si="277"/>
        <v>Single crowns, inlays, onlays</v>
      </c>
      <c r="E3543">
        <f t="shared" ca="1" si="278"/>
        <v>14</v>
      </c>
    </row>
    <row r="3544" spans="1:5" x14ac:dyDescent="0.2">
      <c r="A3544" t="str">
        <f t="shared" ca="1" si="275"/>
        <v>Diagnostics and Preventative</v>
      </c>
      <c r="B3544" t="str">
        <f t="shared" ca="1" si="276"/>
        <v>Sealants</v>
      </c>
      <c r="C3544">
        <f t="shared" si="279"/>
        <v>196</v>
      </c>
      <c r="D3544">
        <f t="shared" ca="1" si="277"/>
        <v>0</v>
      </c>
      <c r="E3544">
        <f t="shared" ca="1" si="278"/>
        <v>6</v>
      </c>
    </row>
    <row r="3545" spans="1:5" x14ac:dyDescent="0.2">
      <c r="A3545" t="str">
        <f t="shared" ca="1" si="275"/>
        <v>Basic</v>
      </c>
      <c r="B3545" t="str">
        <f t="shared" ca="1" si="276"/>
        <v>oral surgery</v>
      </c>
      <c r="C3545">
        <f t="shared" si="279"/>
        <v>196</v>
      </c>
      <c r="D3545" t="str">
        <f t="shared" ca="1" si="277"/>
        <v>Extraction and other surgery procedures, incl. pre- and post-operative care</v>
      </c>
      <c r="E3545">
        <f t="shared" ca="1" si="278"/>
        <v>9</v>
      </c>
    </row>
    <row r="3546" spans="1:5" x14ac:dyDescent="0.2">
      <c r="A3546" t="str">
        <f t="shared" ca="1" si="275"/>
        <v>Other</v>
      </c>
      <c r="B3546" t="str">
        <f t="shared" ca="1" si="276"/>
        <v>Implants</v>
      </c>
      <c r="C3546">
        <f t="shared" si="279"/>
        <v>196</v>
      </c>
      <c r="D3546" t="str">
        <f t="shared" ca="1" si="277"/>
        <v>Implant dental work</v>
      </c>
      <c r="E3546">
        <f t="shared" ca="1" si="278"/>
        <v>18</v>
      </c>
    </row>
    <row r="3547" spans="1:5" x14ac:dyDescent="0.2">
      <c r="A3547" t="str">
        <f t="shared" ca="1" si="275"/>
        <v>Diagnostics and Preventative</v>
      </c>
      <c r="B3547" t="str">
        <f t="shared" ca="1" si="276"/>
        <v>Sealants</v>
      </c>
      <c r="C3547">
        <f t="shared" si="279"/>
        <v>196</v>
      </c>
      <c r="D3547">
        <f t="shared" ca="1" si="277"/>
        <v>0</v>
      </c>
      <c r="E3547">
        <f t="shared" ca="1" si="278"/>
        <v>6</v>
      </c>
    </row>
    <row r="3548" spans="1:5" x14ac:dyDescent="0.2">
      <c r="A3548" t="str">
        <f t="shared" ca="1" si="275"/>
        <v>Basic</v>
      </c>
      <c r="B3548" t="str">
        <f t="shared" ca="1" si="276"/>
        <v>endodontics</v>
      </c>
      <c r="C3548">
        <f t="shared" si="279"/>
        <v>197</v>
      </c>
      <c r="D3548" t="str">
        <f t="shared" ca="1" si="277"/>
        <v>Root canal, pulpal therapy</v>
      </c>
      <c r="E3548">
        <f t="shared" ca="1" si="278"/>
        <v>10</v>
      </c>
    </row>
    <row r="3549" spans="1:5" x14ac:dyDescent="0.2">
      <c r="A3549" t="str">
        <f t="shared" ca="1" si="275"/>
        <v>Diagnostics and Preventative</v>
      </c>
      <c r="B3549" t="str">
        <f t="shared" ca="1" si="276"/>
        <v>Fluoride treatments</v>
      </c>
      <c r="C3549">
        <f t="shared" si="279"/>
        <v>197</v>
      </c>
      <c r="D3549">
        <f t="shared" ca="1" si="277"/>
        <v>0</v>
      </c>
      <c r="E3549">
        <f t="shared" ca="1" si="278"/>
        <v>5</v>
      </c>
    </row>
    <row r="3550" spans="1:5" x14ac:dyDescent="0.2">
      <c r="A3550" t="str">
        <f t="shared" ca="1" si="275"/>
        <v>Orthodontics</v>
      </c>
      <c r="B3550" t="str">
        <f t="shared" ca="1" si="276"/>
        <v>orthodontics</v>
      </c>
      <c r="C3550">
        <f t="shared" si="279"/>
        <v>197</v>
      </c>
      <c r="D3550" t="str">
        <f t="shared" ca="1" si="277"/>
        <v>For eligible dependents to age 19</v>
      </c>
      <c r="E3550">
        <f t="shared" ca="1" si="278"/>
        <v>17</v>
      </c>
    </row>
    <row r="3551" spans="1:5" x14ac:dyDescent="0.2">
      <c r="A3551" t="str">
        <f t="shared" ca="1" si="275"/>
        <v>Basic</v>
      </c>
      <c r="B3551" t="str">
        <f t="shared" ca="1" si="276"/>
        <v>non-surgical periodontics</v>
      </c>
      <c r="C3551">
        <f t="shared" si="279"/>
        <v>197</v>
      </c>
      <c r="D3551" t="str">
        <f t="shared" ca="1" si="277"/>
        <v xml:space="preserve">Non-surgical treatment of the gums and supporting structures of the teeth </v>
      </c>
      <c r="E3551">
        <f t="shared" ca="1" si="278"/>
        <v>12</v>
      </c>
    </row>
    <row r="3552" spans="1:5" x14ac:dyDescent="0.2">
      <c r="A3552" t="str">
        <f t="shared" ca="1" si="275"/>
        <v>Diagnostics and Preventative</v>
      </c>
      <c r="B3552" t="str">
        <f t="shared" ca="1" si="276"/>
        <v>Sealants</v>
      </c>
      <c r="C3552">
        <f t="shared" si="279"/>
        <v>197</v>
      </c>
      <c r="D3552">
        <f t="shared" ca="1" si="277"/>
        <v>0</v>
      </c>
      <c r="E3552">
        <f t="shared" ca="1" si="278"/>
        <v>6</v>
      </c>
    </row>
    <row r="3553" spans="1:5" x14ac:dyDescent="0.2">
      <c r="A3553" t="str">
        <f t="shared" ca="1" si="275"/>
        <v>Orthodontics</v>
      </c>
      <c r="B3553" t="str">
        <f t="shared" ca="1" si="276"/>
        <v>orthodontics</v>
      </c>
      <c r="C3553">
        <f t="shared" si="279"/>
        <v>197</v>
      </c>
      <c r="D3553" t="str">
        <f t="shared" ca="1" si="277"/>
        <v>For eligible dependents to age 19</v>
      </c>
      <c r="E3553">
        <f t="shared" ca="1" si="278"/>
        <v>17</v>
      </c>
    </row>
    <row r="3554" spans="1:5" x14ac:dyDescent="0.2">
      <c r="A3554" t="str">
        <f t="shared" ca="1" si="275"/>
        <v>Diagnostics and Preventative</v>
      </c>
      <c r="B3554" t="str">
        <f t="shared" ca="1" si="276"/>
        <v>Space Maintainers</v>
      </c>
      <c r="C3554">
        <f t="shared" si="279"/>
        <v>197</v>
      </c>
      <c r="D3554">
        <f t="shared" ca="1" si="277"/>
        <v>0</v>
      </c>
      <c r="E3554">
        <f t="shared" ca="1" si="278"/>
        <v>7</v>
      </c>
    </row>
    <row r="3555" spans="1:5" x14ac:dyDescent="0.2">
      <c r="A3555" t="str">
        <f t="shared" ca="1" si="275"/>
        <v>Major</v>
      </c>
      <c r="B3555" t="str">
        <f t="shared" ca="1" si="276"/>
        <v>major restorative</v>
      </c>
      <c r="C3555">
        <f t="shared" si="279"/>
        <v>197</v>
      </c>
      <c r="D3555" t="str">
        <f t="shared" ca="1" si="277"/>
        <v>Single crowns, inlays, onlays</v>
      </c>
      <c r="E3555">
        <f t="shared" ca="1" si="278"/>
        <v>14</v>
      </c>
    </row>
    <row r="3556" spans="1:5" x14ac:dyDescent="0.2">
      <c r="A3556" t="str">
        <f t="shared" ca="1" si="275"/>
        <v>Basic</v>
      </c>
      <c r="B3556" t="str">
        <f t="shared" ca="1" si="276"/>
        <v>non-surgical periodontics</v>
      </c>
      <c r="C3556">
        <f t="shared" si="279"/>
        <v>197</v>
      </c>
      <c r="D3556" t="str">
        <f t="shared" ca="1" si="277"/>
        <v xml:space="preserve">Non-surgical treatment of the gums and supporting structures of the teeth </v>
      </c>
      <c r="E3556">
        <f t="shared" ca="1" si="278"/>
        <v>12</v>
      </c>
    </row>
    <row r="3557" spans="1:5" x14ac:dyDescent="0.2">
      <c r="A3557" t="str">
        <f t="shared" ca="1" si="275"/>
        <v>Major</v>
      </c>
      <c r="B3557" t="str">
        <f t="shared" ca="1" si="276"/>
        <v>major restorative</v>
      </c>
      <c r="C3557">
        <f t="shared" si="279"/>
        <v>197</v>
      </c>
      <c r="D3557" t="str">
        <f t="shared" ca="1" si="277"/>
        <v>Single crowns, inlays, onlays</v>
      </c>
      <c r="E3557">
        <f t="shared" ca="1" si="278"/>
        <v>14</v>
      </c>
    </row>
    <row r="3558" spans="1:5" x14ac:dyDescent="0.2">
      <c r="A3558" t="str">
        <f t="shared" ca="1" si="275"/>
        <v>Diagnostics and Preventative</v>
      </c>
      <c r="B3558" t="str">
        <f t="shared" ca="1" si="276"/>
        <v>Prophylaxis</v>
      </c>
      <c r="C3558">
        <f t="shared" si="279"/>
        <v>197</v>
      </c>
      <c r="D3558">
        <f t="shared" ca="1" si="277"/>
        <v>0</v>
      </c>
      <c r="E3558">
        <f t="shared" ca="1" si="278"/>
        <v>4</v>
      </c>
    </row>
    <row r="3559" spans="1:5" x14ac:dyDescent="0.2">
      <c r="A3559" t="str">
        <f t="shared" ca="1" si="275"/>
        <v>Major</v>
      </c>
      <c r="B3559" t="str">
        <f t="shared" ca="1" si="276"/>
        <v>major restorative</v>
      </c>
      <c r="C3559">
        <f t="shared" si="279"/>
        <v>197</v>
      </c>
      <c r="D3559" t="str">
        <f t="shared" ca="1" si="277"/>
        <v>Single crowns, inlays, onlays</v>
      </c>
      <c r="E3559">
        <f t="shared" ca="1" si="278"/>
        <v>14</v>
      </c>
    </row>
    <row r="3560" spans="1:5" x14ac:dyDescent="0.2">
      <c r="A3560" t="str">
        <f t="shared" ca="1" si="275"/>
        <v>Diagnostics and Preventative</v>
      </c>
      <c r="B3560" t="str">
        <f t="shared" ca="1" si="276"/>
        <v>Full-mouth x-ray</v>
      </c>
      <c r="C3560">
        <f t="shared" si="279"/>
        <v>197</v>
      </c>
      <c r="D3560">
        <f t="shared" ca="1" si="277"/>
        <v>0</v>
      </c>
      <c r="E3560">
        <f t="shared" ca="1" si="278"/>
        <v>3</v>
      </c>
    </row>
    <row r="3561" spans="1:5" x14ac:dyDescent="0.2">
      <c r="A3561" t="str">
        <f t="shared" ca="1" si="275"/>
        <v>Diagnostics and Preventative</v>
      </c>
      <c r="B3561" t="str">
        <f t="shared" ca="1" si="276"/>
        <v>Prophylaxis</v>
      </c>
      <c r="C3561">
        <f t="shared" si="279"/>
        <v>197</v>
      </c>
      <c r="D3561">
        <f t="shared" ca="1" si="277"/>
        <v>0</v>
      </c>
      <c r="E3561">
        <f t="shared" ca="1" si="278"/>
        <v>4</v>
      </c>
    </row>
    <row r="3562" spans="1:5" x14ac:dyDescent="0.2">
      <c r="A3562" t="str">
        <f t="shared" ca="1" si="275"/>
        <v>Diagnostics and Preventative</v>
      </c>
      <c r="B3562" t="str">
        <f t="shared" ca="1" si="276"/>
        <v>Fluoride treatments</v>
      </c>
      <c r="C3562">
        <f t="shared" si="279"/>
        <v>197</v>
      </c>
      <c r="D3562">
        <f t="shared" ca="1" si="277"/>
        <v>0</v>
      </c>
      <c r="E3562">
        <f t="shared" ca="1" si="278"/>
        <v>5</v>
      </c>
    </row>
    <row r="3563" spans="1:5" x14ac:dyDescent="0.2">
      <c r="A3563" t="str">
        <f t="shared" ca="1" si="275"/>
        <v>Diagnostics and Preventative</v>
      </c>
      <c r="B3563" t="str">
        <f t="shared" ca="1" si="276"/>
        <v>Space Maintainers</v>
      </c>
      <c r="C3563">
        <f t="shared" si="279"/>
        <v>197</v>
      </c>
      <c r="D3563">
        <f t="shared" ca="1" si="277"/>
        <v>0</v>
      </c>
      <c r="E3563">
        <f t="shared" ca="1" si="278"/>
        <v>7</v>
      </c>
    </row>
    <row r="3564" spans="1:5" x14ac:dyDescent="0.2">
      <c r="A3564" t="str">
        <f t="shared" ca="1" si="275"/>
        <v>Diagnostics and Preventative</v>
      </c>
      <c r="B3564" t="str">
        <f t="shared" ca="1" si="276"/>
        <v>Space Maintainers</v>
      </c>
      <c r="C3564">
        <f t="shared" si="279"/>
        <v>197</v>
      </c>
      <c r="D3564">
        <f t="shared" ca="1" si="277"/>
        <v>0</v>
      </c>
      <c r="E3564">
        <f t="shared" ca="1" si="278"/>
        <v>7</v>
      </c>
    </row>
    <row r="3565" spans="1:5" x14ac:dyDescent="0.2">
      <c r="A3565" t="str">
        <f t="shared" ca="1" si="275"/>
        <v>Other</v>
      </c>
      <c r="B3565" t="str">
        <f t="shared" ca="1" si="276"/>
        <v>Implants</v>
      </c>
      <c r="C3565">
        <f t="shared" si="279"/>
        <v>197</v>
      </c>
      <c r="D3565" t="str">
        <f t="shared" ca="1" si="277"/>
        <v>Implant dental work</v>
      </c>
      <c r="E3565">
        <f t="shared" ca="1" si="278"/>
        <v>18</v>
      </c>
    </row>
    <row r="3566" spans="1:5" x14ac:dyDescent="0.2">
      <c r="A3566" t="str">
        <f t="shared" ca="1" si="275"/>
        <v>Diagnostics and Preventative</v>
      </c>
      <c r="B3566" t="str">
        <f t="shared" ca="1" si="276"/>
        <v>Periodic Exams</v>
      </c>
      <c r="C3566">
        <f t="shared" si="279"/>
        <v>198</v>
      </c>
      <c r="D3566">
        <f t="shared" ca="1" si="277"/>
        <v>0</v>
      </c>
      <c r="E3566">
        <f t="shared" ca="1" si="278"/>
        <v>1</v>
      </c>
    </row>
    <row r="3567" spans="1:5" x14ac:dyDescent="0.2">
      <c r="A3567" t="str">
        <f t="shared" ca="1" si="275"/>
        <v>Major</v>
      </c>
      <c r="B3567" t="str">
        <f t="shared" ca="1" si="276"/>
        <v>temporomandibular joint dysfunction</v>
      </c>
      <c r="C3567">
        <f t="shared" si="279"/>
        <v>198</v>
      </c>
      <c r="D3567" t="str">
        <f t="shared" ca="1" si="277"/>
        <v>Services relating to hinging joints of the jaw</v>
      </c>
      <c r="E3567">
        <f t="shared" ca="1" si="278"/>
        <v>16</v>
      </c>
    </row>
    <row r="3568" spans="1:5" x14ac:dyDescent="0.2">
      <c r="A3568" t="str">
        <f t="shared" ca="1" si="275"/>
        <v>Major</v>
      </c>
      <c r="B3568" t="str">
        <f t="shared" ca="1" si="276"/>
        <v>prosthodontics</v>
      </c>
      <c r="C3568">
        <f t="shared" si="279"/>
        <v>198</v>
      </c>
      <c r="D3568" t="str">
        <f t="shared" ca="1" si="277"/>
        <v>Procedures for replacement of missing teeth by construction or repair of bridges and partial or complete dentures</v>
      </c>
      <c r="E3568">
        <f t="shared" ca="1" si="278"/>
        <v>15</v>
      </c>
    </row>
    <row r="3569" spans="1:5" x14ac:dyDescent="0.2">
      <c r="A3569" t="str">
        <f t="shared" ca="1" si="275"/>
        <v>Major</v>
      </c>
      <c r="B3569" t="str">
        <f t="shared" ca="1" si="276"/>
        <v>temporomandibular joint dysfunction</v>
      </c>
      <c r="C3569">
        <f t="shared" si="279"/>
        <v>198</v>
      </c>
      <c r="D3569" t="str">
        <f t="shared" ca="1" si="277"/>
        <v>Services relating to hinging joints of the jaw</v>
      </c>
      <c r="E3569">
        <f t="shared" ca="1" si="278"/>
        <v>16</v>
      </c>
    </row>
    <row r="3570" spans="1:5" x14ac:dyDescent="0.2">
      <c r="A3570" t="str">
        <f t="shared" ca="1" si="275"/>
        <v>Diagnostics and Preventative</v>
      </c>
      <c r="B3570" t="str">
        <f t="shared" ca="1" si="276"/>
        <v>Bitewing x-rays</v>
      </c>
      <c r="C3570">
        <f t="shared" si="279"/>
        <v>198</v>
      </c>
      <c r="D3570">
        <f t="shared" ca="1" si="277"/>
        <v>0</v>
      </c>
      <c r="E3570">
        <f t="shared" ca="1" si="278"/>
        <v>2</v>
      </c>
    </row>
    <row r="3571" spans="1:5" x14ac:dyDescent="0.2">
      <c r="A3571" t="str">
        <f t="shared" ca="1" si="275"/>
        <v>Basic</v>
      </c>
      <c r="B3571" t="str">
        <f t="shared" ca="1" si="276"/>
        <v>endodontics</v>
      </c>
      <c r="C3571">
        <f t="shared" si="279"/>
        <v>198</v>
      </c>
      <c r="D3571" t="str">
        <f t="shared" ca="1" si="277"/>
        <v>Root canal, pulpal therapy</v>
      </c>
      <c r="E3571">
        <f t="shared" ca="1" si="278"/>
        <v>10</v>
      </c>
    </row>
    <row r="3572" spans="1:5" x14ac:dyDescent="0.2">
      <c r="A3572" t="str">
        <f t="shared" ca="1" si="275"/>
        <v>Basic</v>
      </c>
      <c r="B3572" t="str">
        <f t="shared" ca="1" si="276"/>
        <v>basic restorative</v>
      </c>
      <c r="C3572">
        <f t="shared" si="279"/>
        <v>198</v>
      </c>
      <c r="D3572" t="str">
        <f t="shared" ca="1" si="277"/>
        <v>Fillings (amalgam "silver" and composite "white" non-molar)</v>
      </c>
      <c r="E3572">
        <f t="shared" ca="1" si="278"/>
        <v>8</v>
      </c>
    </row>
    <row r="3573" spans="1:5" x14ac:dyDescent="0.2">
      <c r="A3573" t="str">
        <f t="shared" ca="1" si="275"/>
        <v>Diagnostics and Preventative</v>
      </c>
      <c r="B3573" t="str">
        <f t="shared" ca="1" si="276"/>
        <v>Periodic Exams</v>
      </c>
      <c r="C3573">
        <f t="shared" si="279"/>
        <v>198</v>
      </c>
      <c r="D3573">
        <f t="shared" ca="1" si="277"/>
        <v>0</v>
      </c>
      <c r="E3573">
        <f t="shared" ca="1" si="278"/>
        <v>1</v>
      </c>
    </row>
    <row r="3574" spans="1:5" x14ac:dyDescent="0.2">
      <c r="A3574" t="str">
        <f t="shared" ca="1" si="275"/>
        <v>Diagnostics and Preventative</v>
      </c>
      <c r="B3574" t="str">
        <f t="shared" ca="1" si="276"/>
        <v>Prophylaxis</v>
      </c>
      <c r="C3574">
        <f t="shared" si="279"/>
        <v>198</v>
      </c>
      <c r="D3574">
        <f t="shared" ca="1" si="277"/>
        <v>0</v>
      </c>
      <c r="E3574">
        <f t="shared" ca="1" si="278"/>
        <v>4</v>
      </c>
    </row>
    <row r="3575" spans="1:5" x14ac:dyDescent="0.2">
      <c r="A3575" t="str">
        <f t="shared" ca="1" si="275"/>
        <v>Basic</v>
      </c>
      <c r="B3575" t="str">
        <f t="shared" ca="1" si="276"/>
        <v>endodontics</v>
      </c>
      <c r="C3575">
        <f t="shared" si="279"/>
        <v>198</v>
      </c>
      <c r="D3575" t="str">
        <f t="shared" ca="1" si="277"/>
        <v>Root canal, pulpal therapy</v>
      </c>
      <c r="E3575">
        <f t="shared" ca="1" si="278"/>
        <v>10</v>
      </c>
    </row>
    <row r="3576" spans="1:5" x14ac:dyDescent="0.2">
      <c r="A3576" t="str">
        <f t="shared" ca="1" si="275"/>
        <v>Orthodontics</v>
      </c>
      <c r="B3576" t="str">
        <f t="shared" ca="1" si="276"/>
        <v>orthodontics</v>
      </c>
      <c r="C3576">
        <f t="shared" si="279"/>
        <v>198</v>
      </c>
      <c r="D3576" t="str">
        <f t="shared" ca="1" si="277"/>
        <v>For eligible dependents to age 19</v>
      </c>
      <c r="E3576">
        <f t="shared" ca="1" si="278"/>
        <v>17</v>
      </c>
    </row>
    <row r="3577" spans="1:5" x14ac:dyDescent="0.2">
      <c r="A3577" t="str">
        <f t="shared" ca="1" si="275"/>
        <v>Diagnostics and Preventative</v>
      </c>
      <c r="B3577" t="str">
        <f t="shared" ca="1" si="276"/>
        <v>Periodic Exams</v>
      </c>
      <c r="C3577">
        <f t="shared" si="279"/>
        <v>198</v>
      </c>
      <c r="D3577">
        <f t="shared" ca="1" si="277"/>
        <v>0</v>
      </c>
      <c r="E3577">
        <f t="shared" ca="1" si="278"/>
        <v>1</v>
      </c>
    </row>
    <row r="3578" spans="1:5" x14ac:dyDescent="0.2">
      <c r="A3578" t="str">
        <f t="shared" ca="1" si="275"/>
        <v>Diagnostics and Preventative</v>
      </c>
      <c r="B3578" t="str">
        <f t="shared" ca="1" si="276"/>
        <v>Bitewing x-rays</v>
      </c>
      <c r="C3578">
        <f t="shared" si="279"/>
        <v>198</v>
      </c>
      <c r="D3578">
        <f t="shared" ca="1" si="277"/>
        <v>0</v>
      </c>
      <c r="E3578">
        <f t="shared" ca="1" si="278"/>
        <v>2</v>
      </c>
    </row>
    <row r="3579" spans="1:5" x14ac:dyDescent="0.2">
      <c r="A3579" t="str">
        <f t="shared" ca="1" si="275"/>
        <v>Basic</v>
      </c>
      <c r="B3579" t="str">
        <f t="shared" ca="1" si="276"/>
        <v>basic restorative</v>
      </c>
      <c r="C3579">
        <f t="shared" si="279"/>
        <v>198</v>
      </c>
      <c r="D3579" t="str">
        <f t="shared" ca="1" si="277"/>
        <v>Fillings (amalgam "silver" and composite "white" non-molar)</v>
      </c>
      <c r="E3579">
        <f t="shared" ca="1" si="278"/>
        <v>8</v>
      </c>
    </row>
    <row r="3580" spans="1:5" x14ac:dyDescent="0.2">
      <c r="A3580" t="str">
        <f t="shared" ca="1" si="275"/>
        <v>Basic</v>
      </c>
      <c r="B3580" t="str">
        <f t="shared" ca="1" si="276"/>
        <v>surgical periodontics</v>
      </c>
      <c r="C3580">
        <f t="shared" si="279"/>
        <v>198</v>
      </c>
      <c r="D3580" t="str">
        <f t="shared" ca="1" si="277"/>
        <v>Surgical treatment of the gums and supporting structures of the teeth</v>
      </c>
      <c r="E3580">
        <f t="shared" ca="1" si="278"/>
        <v>11</v>
      </c>
    </row>
    <row r="3581" spans="1:5" x14ac:dyDescent="0.2">
      <c r="A3581" t="str">
        <f t="shared" ca="1" si="275"/>
        <v>Basic</v>
      </c>
      <c r="B3581" t="str">
        <f t="shared" ca="1" si="276"/>
        <v>oral surgery</v>
      </c>
      <c r="C3581">
        <f t="shared" si="279"/>
        <v>198</v>
      </c>
      <c r="D3581" t="str">
        <f t="shared" ca="1" si="277"/>
        <v>Extraction and other surgery procedures, incl. pre- and post-operative care</v>
      </c>
      <c r="E3581">
        <f t="shared" ca="1" si="278"/>
        <v>9</v>
      </c>
    </row>
    <row r="3582" spans="1:5" x14ac:dyDescent="0.2">
      <c r="A3582" t="str">
        <f t="shared" ca="1" si="275"/>
        <v>Basic</v>
      </c>
      <c r="B3582" t="str">
        <f t="shared" ca="1" si="276"/>
        <v>endodontics</v>
      </c>
      <c r="C3582">
        <f t="shared" si="279"/>
        <v>198</v>
      </c>
      <c r="D3582" t="str">
        <f t="shared" ca="1" si="277"/>
        <v>Root canal, pulpal therapy</v>
      </c>
      <c r="E3582">
        <f t="shared" ca="1" si="278"/>
        <v>10</v>
      </c>
    </row>
    <row r="3583" spans="1:5" x14ac:dyDescent="0.2">
      <c r="A3583" t="str">
        <f t="shared" ca="1" si="275"/>
        <v>Diagnostics and Preventative</v>
      </c>
      <c r="B3583" t="str">
        <f t="shared" ca="1" si="276"/>
        <v>Periodic Exams</v>
      </c>
      <c r="C3583">
        <f t="shared" si="279"/>
        <v>198</v>
      </c>
      <c r="D3583">
        <f t="shared" ca="1" si="277"/>
        <v>0</v>
      </c>
      <c r="E3583">
        <f t="shared" ca="1" si="278"/>
        <v>1</v>
      </c>
    </row>
    <row r="3584" spans="1:5" x14ac:dyDescent="0.2">
      <c r="A3584" t="str">
        <f t="shared" ca="1" si="275"/>
        <v>Basic</v>
      </c>
      <c r="B3584" t="str">
        <f t="shared" ca="1" si="276"/>
        <v>basic restorative</v>
      </c>
      <c r="C3584">
        <f t="shared" si="279"/>
        <v>199</v>
      </c>
      <c r="D3584" t="str">
        <f t="shared" ca="1" si="277"/>
        <v>Fillings (amalgam "silver" and composite "white" non-molar)</v>
      </c>
      <c r="E3584">
        <f t="shared" ca="1" si="278"/>
        <v>8</v>
      </c>
    </row>
    <row r="3585" spans="1:5" x14ac:dyDescent="0.2">
      <c r="A3585" t="str">
        <f t="shared" ca="1" si="275"/>
        <v>Major</v>
      </c>
      <c r="B3585" t="str">
        <f t="shared" ca="1" si="276"/>
        <v>major restorative</v>
      </c>
      <c r="C3585">
        <f t="shared" si="279"/>
        <v>199</v>
      </c>
      <c r="D3585" t="str">
        <f t="shared" ca="1" si="277"/>
        <v>Single crowns, inlays, onlays</v>
      </c>
      <c r="E3585">
        <f t="shared" ca="1" si="278"/>
        <v>14</v>
      </c>
    </row>
    <row r="3586" spans="1:5" x14ac:dyDescent="0.2">
      <c r="A3586" t="str">
        <f t="shared" ref="A3586:A3649" ca="1" si="280">INDEX(services,E3586,1)</f>
        <v>Diagnostics and Preventative</v>
      </c>
      <c r="B3586" t="str">
        <f t="shared" ref="B3586:B3649" ca="1" si="281">INDEX(services,E3586,2)</f>
        <v>Sealants</v>
      </c>
      <c r="C3586">
        <f t="shared" si="279"/>
        <v>199</v>
      </c>
      <c r="D3586">
        <f t="shared" ref="D3586:D3649" ca="1" si="282">INDEX(services,E3586,3)</f>
        <v>0</v>
      </c>
      <c r="E3586">
        <f t="shared" ref="E3586:E3649" ca="1" si="283">RANDBETWEEN(1,ROWS(services))</f>
        <v>6</v>
      </c>
    </row>
    <row r="3587" spans="1:5" x14ac:dyDescent="0.2">
      <c r="A3587" t="str">
        <f t="shared" ca="1" si="280"/>
        <v>Major</v>
      </c>
      <c r="B3587" t="str">
        <f t="shared" ca="1" si="281"/>
        <v>temporomandibular joint dysfunction</v>
      </c>
      <c r="C3587">
        <f t="shared" si="279"/>
        <v>199</v>
      </c>
      <c r="D3587" t="str">
        <f t="shared" ca="1" si="282"/>
        <v>Services relating to hinging joints of the jaw</v>
      </c>
      <c r="E3587">
        <f t="shared" ca="1" si="283"/>
        <v>16</v>
      </c>
    </row>
    <row r="3588" spans="1:5" x14ac:dyDescent="0.2">
      <c r="A3588" t="str">
        <f t="shared" ca="1" si="280"/>
        <v>Diagnostics and Preventative</v>
      </c>
      <c r="B3588" t="str">
        <f t="shared" ca="1" si="281"/>
        <v>Bitewing x-rays</v>
      </c>
      <c r="C3588">
        <f t="shared" ref="C3588:C3651" si="284">IF(MOD(ROW(C3588)-2,18)&lt;&gt;0,C3587,C3587+1)</f>
        <v>199</v>
      </c>
      <c r="D3588">
        <f t="shared" ca="1" si="282"/>
        <v>0</v>
      </c>
      <c r="E3588">
        <f t="shared" ca="1" si="283"/>
        <v>2</v>
      </c>
    </row>
    <row r="3589" spans="1:5" x14ac:dyDescent="0.2">
      <c r="A3589" t="str">
        <f t="shared" ca="1" si="280"/>
        <v>Diagnostics and Preventative</v>
      </c>
      <c r="B3589" t="str">
        <f t="shared" ca="1" si="281"/>
        <v>Full-mouth x-ray</v>
      </c>
      <c r="C3589">
        <f t="shared" si="284"/>
        <v>199</v>
      </c>
      <c r="D3589">
        <f t="shared" ca="1" si="282"/>
        <v>0</v>
      </c>
      <c r="E3589">
        <f t="shared" ca="1" si="283"/>
        <v>3</v>
      </c>
    </row>
    <row r="3590" spans="1:5" x14ac:dyDescent="0.2">
      <c r="A3590" t="str">
        <f t="shared" ca="1" si="280"/>
        <v>Diagnostics and Preventative</v>
      </c>
      <c r="B3590" t="str">
        <f t="shared" ca="1" si="281"/>
        <v>Bitewing x-rays</v>
      </c>
      <c r="C3590">
        <f t="shared" si="284"/>
        <v>199</v>
      </c>
      <c r="D3590">
        <f t="shared" ca="1" si="282"/>
        <v>0</v>
      </c>
      <c r="E3590">
        <f t="shared" ca="1" si="283"/>
        <v>2</v>
      </c>
    </row>
    <row r="3591" spans="1:5" x14ac:dyDescent="0.2">
      <c r="A3591" t="str">
        <f t="shared" ca="1" si="280"/>
        <v>Diagnostics and Preventative</v>
      </c>
      <c r="B3591" t="str">
        <f t="shared" ca="1" si="281"/>
        <v>Sealants</v>
      </c>
      <c r="C3591">
        <f t="shared" si="284"/>
        <v>199</v>
      </c>
      <c r="D3591">
        <f t="shared" ca="1" si="282"/>
        <v>0</v>
      </c>
      <c r="E3591">
        <f t="shared" ca="1" si="283"/>
        <v>6</v>
      </c>
    </row>
    <row r="3592" spans="1:5" x14ac:dyDescent="0.2">
      <c r="A3592" t="str">
        <f t="shared" ca="1" si="280"/>
        <v>Diagnostics and Preventative</v>
      </c>
      <c r="B3592" t="str">
        <f t="shared" ca="1" si="281"/>
        <v>Prophylaxis</v>
      </c>
      <c r="C3592">
        <f t="shared" si="284"/>
        <v>199</v>
      </c>
      <c r="D3592">
        <f t="shared" ca="1" si="282"/>
        <v>0</v>
      </c>
      <c r="E3592">
        <f t="shared" ca="1" si="283"/>
        <v>4</v>
      </c>
    </row>
    <row r="3593" spans="1:5" x14ac:dyDescent="0.2">
      <c r="A3593" t="str">
        <f t="shared" ca="1" si="280"/>
        <v>Major</v>
      </c>
      <c r="B3593" t="str">
        <f t="shared" ca="1" si="281"/>
        <v>prosthodontics</v>
      </c>
      <c r="C3593">
        <f t="shared" si="284"/>
        <v>199</v>
      </c>
      <c r="D3593" t="str">
        <f t="shared" ca="1" si="282"/>
        <v>Procedures for replacement of missing teeth by construction or repair of bridges and partial or complete dentures</v>
      </c>
      <c r="E3593">
        <f t="shared" ca="1" si="283"/>
        <v>15</v>
      </c>
    </row>
    <row r="3594" spans="1:5" x14ac:dyDescent="0.2">
      <c r="A3594" t="str">
        <f t="shared" ca="1" si="280"/>
        <v>Major</v>
      </c>
      <c r="B3594" t="str">
        <f t="shared" ca="1" si="281"/>
        <v>major restorative</v>
      </c>
      <c r="C3594">
        <f t="shared" si="284"/>
        <v>199</v>
      </c>
      <c r="D3594" t="str">
        <f t="shared" ca="1" si="282"/>
        <v>Single crowns, inlays, onlays</v>
      </c>
      <c r="E3594">
        <f t="shared" ca="1" si="283"/>
        <v>14</v>
      </c>
    </row>
    <row r="3595" spans="1:5" x14ac:dyDescent="0.2">
      <c r="A3595" t="str">
        <f t="shared" ca="1" si="280"/>
        <v>Diagnostics and Preventative</v>
      </c>
      <c r="B3595" t="str">
        <f t="shared" ca="1" si="281"/>
        <v>Fluoride treatments</v>
      </c>
      <c r="C3595">
        <f t="shared" si="284"/>
        <v>199</v>
      </c>
      <c r="D3595">
        <f t="shared" ca="1" si="282"/>
        <v>0</v>
      </c>
      <c r="E3595">
        <f t="shared" ca="1" si="283"/>
        <v>5</v>
      </c>
    </row>
    <row r="3596" spans="1:5" x14ac:dyDescent="0.2">
      <c r="A3596" t="str">
        <f t="shared" ca="1" si="280"/>
        <v>Other</v>
      </c>
      <c r="B3596" t="str">
        <f t="shared" ca="1" si="281"/>
        <v>Implants</v>
      </c>
      <c r="C3596">
        <f t="shared" si="284"/>
        <v>199</v>
      </c>
      <c r="D3596" t="str">
        <f t="shared" ca="1" si="282"/>
        <v>Implant dental work</v>
      </c>
      <c r="E3596">
        <f t="shared" ca="1" si="283"/>
        <v>18</v>
      </c>
    </row>
    <row r="3597" spans="1:5" x14ac:dyDescent="0.2">
      <c r="A3597" t="str">
        <f t="shared" ca="1" si="280"/>
        <v>Diagnostics and Preventative</v>
      </c>
      <c r="B3597" t="str">
        <f t="shared" ca="1" si="281"/>
        <v>Bitewing x-rays</v>
      </c>
      <c r="C3597">
        <f t="shared" si="284"/>
        <v>199</v>
      </c>
      <c r="D3597">
        <f t="shared" ca="1" si="282"/>
        <v>0</v>
      </c>
      <c r="E3597">
        <f t="shared" ca="1" si="283"/>
        <v>2</v>
      </c>
    </row>
    <row r="3598" spans="1:5" x14ac:dyDescent="0.2">
      <c r="A3598" t="str">
        <f t="shared" ca="1" si="280"/>
        <v>Basic</v>
      </c>
      <c r="B3598" t="str">
        <f t="shared" ca="1" si="281"/>
        <v>basic restorative</v>
      </c>
      <c r="C3598">
        <f t="shared" si="284"/>
        <v>199</v>
      </c>
      <c r="D3598" t="str">
        <f t="shared" ca="1" si="282"/>
        <v>Fillings (amalgam "silver" and composite "white" non-molar)</v>
      </c>
      <c r="E3598">
        <f t="shared" ca="1" si="283"/>
        <v>8</v>
      </c>
    </row>
    <row r="3599" spans="1:5" x14ac:dyDescent="0.2">
      <c r="A3599" t="str">
        <f t="shared" ca="1" si="280"/>
        <v>Other</v>
      </c>
      <c r="B3599" t="str">
        <f t="shared" ca="1" si="281"/>
        <v>Implants</v>
      </c>
      <c r="C3599">
        <f t="shared" si="284"/>
        <v>199</v>
      </c>
      <c r="D3599" t="str">
        <f t="shared" ca="1" si="282"/>
        <v>Implant dental work</v>
      </c>
      <c r="E3599">
        <f t="shared" ca="1" si="283"/>
        <v>18</v>
      </c>
    </row>
    <row r="3600" spans="1:5" x14ac:dyDescent="0.2">
      <c r="A3600" t="str">
        <f t="shared" ca="1" si="280"/>
        <v>Basic</v>
      </c>
      <c r="B3600" t="str">
        <f t="shared" ca="1" si="281"/>
        <v>oral surgery</v>
      </c>
      <c r="C3600">
        <f t="shared" si="284"/>
        <v>199</v>
      </c>
      <c r="D3600" t="str">
        <f t="shared" ca="1" si="282"/>
        <v>Extraction and other surgery procedures, incl. pre- and post-operative care</v>
      </c>
      <c r="E3600">
        <f t="shared" ca="1" si="283"/>
        <v>9</v>
      </c>
    </row>
    <row r="3601" spans="1:5" x14ac:dyDescent="0.2">
      <c r="A3601" t="str">
        <f t="shared" ca="1" si="280"/>
        <v>Diagnostics and Preventative</v>
      </c>
      <c r="B3601" t="str">
        <f t="shared" ca="1" si="281"/>
        <v>Prophylaxis</v>
      </c>
      <c r="C3601">
        <f t="shared" si="284"/>
        <v>199</v>
      </c>
      <c r="D3601">
        <f t="shared" ca="1" si="282"/>
        <v>0</v>
      </c>
      <c r="E3601">
        <f t="shared" ca="1" si="283"/>
        <v>4</v>
      </c>
    </row>
    <row r="3602" spans="1:5" x14ac:dyDescent="0.2">
      <c r="A3602" t="str">
        <f t="shared" ca="1" si="280"/>
        <v>Basic</v>
      </c>
      <c r="B3602" t="str">
        <f t="shared" ca="1" si="281"/>
        <v>non-surgical periodontics</v>
      </c>
      <c r="C3602">
        <f t="shared" si="284"/>
        <v>200</v>
      </c>
      <c r="D3602" t="str">
        <f t="shared" ca="1" si="282"/>
        <v xml:space="preserve">Non-surgical treatment of the gums and supporting structures of the teeth </v>
      </c>
      <c r="E3602">
        <f t="shared" ca="1" si="283"/>
        <v>12</v>
      </c>
    </row>
    <row r="3603" spans="1:5" x14ac:dyDescent="0.2">
      <c r="A3603" t="str">
        <f t="shared" ca="1" si="280"/>
        <v>Basic</v>
      </c>
      <c r="B3603" t="str">
        <f t="shared" ca="1" si="281"/>
        <v>basic restorative</v>
      </c>
      <c r="C3603">
        <f t="shared" si="284"/>
        <v>200</v>
      </c>
      <c r="D3603" t="str">
        <f t="shared" ca="1" si="282"/>
        <v>Fillings (amalgam "silver" and composite "white" non-molar)</v>
      </c>
      <c r="E3603">
        <f t="shared" ca="1" si="283"/>
        <v>8</v>
      </c>
    </row>
    <row r="3604" spans="1:5" x14ac:dyDescent="0.2">
      <c r="A3604" t="str">
        <f t="shared" ca="1" si="280"/>
        <v>Diagnostics and Preventative</v>
      </c>
      <c r="B3604" t="str">
        <f t="shared" ca="1" si="281"/>
        <v>Bitewing x-rays</v>
      </c>
      <c r="C3604">
        <f t="shared" si="284"/>
        <v>200</v>
      </c>
      <c r="D3604">
        <f t="shared" ca="1" si="282"/>
        <v>0</v>
      </c>
      <c r="E3604">
        <f t="shared" ca="1" si="283"/>
        <v>2</v>
      </c>
    </row>
    <row r="3605" spans="1:5" x14ac:dyDescent="0.2">
      <c r="A3605" t="str">
        <f t="shared" ca="1" si="280"/>
        <v>Diagnostics and Preventative</v>
      </c>
      <c r="B3605" t="str">
        <f t="shared" ca="1" si="281"/>
        <v>Fluoride treatments</v>
      </c>
      <c r="C3605">
        <f t="shared" si="284"/>
        <v>200</v>
      </c>
      <c r="D3605">
        <f t="shared" ca="1" si="282"/>
        <v>0</v>
      </c>
      <c r="E3605">
        <f t="shared" ca="1" si="283"/>
        <v>5</v>
      </c>
    </row>
    <row r="3606" spans="1:5" x14ac:dyDescent="0.2">
      <c r="A3606" t="str">
        <f t="shared" ca="1" si="280"/>
        <v>Diagnostics and Preventative</v>
      </c>
      <c r="B3606" t="str">
        <f t="shared" ca="1" si="281"/>
        <v>Prophylaxis</v>
      </c>
      <c r="C3606">
        <f t="shared" si="284"/>
        <v>200</v>
      </c>
      <c r="D3606">
        <f t="shared" ca="1" si="282"/>
        <v>0</v>
      </c>
      <c r="E3606">
        <f t="shared" ca="1" si="283"/>
        <v>4</v>
      </c>
    </row>
    <row r="3607" spans="1:5" x14ac:dyDescent="0.2">
      <c r="A3607" t="str">
        <f t="shared" ca="1" si="280"/>
        <v>Diagnostics and Preventative</v>
      </c>
      <c r="B3607" t="str">
        <f t="shared" ca="1" si="281"/>
        <v>Bitewing x-rays</v>
      </c>
      <c r="C3607">
        <f t="shared" si="284"/>
        <v>200</v>
      </c>
      <c r="D3607">
        <f t="shared" ca="1" si="282"/>
        <v>0</v>
      </c>
      <c r="E3607">
        <f t="shared" ca="1" si="283"/>
        <v>2</v>
      </c>
    </row>
    <row r="3608" spans="1:5" x14ac:dyDescent="0.2">
      <c r="A3608" t="str">
        <f t="shared" ca="1" si="280"/>
        <v>Diagnostics and Preventative</v>
      </c>
      <c r="B3608" t="str">
        <f t="shared" ca="1" si="281"/>
        <v>Space Maintainers</v>
      </c>
      <c r="C3608">
        <f t="shared" si="284"/>
        <v>200</v>
      </c>
      <c r="D3608">
        <f t="shared" ca="1" si="282"/>
        <v>0</v>
      </c>
      <c r="E3608">
        <f t="shared" ca="1" si="283"/>
        <v>7</v>
      </c>
    </row>
    <row r="3609" spans="1:5" x14ac:dyDescent="0.2">
      <c r="A3609" t="str">
        <f t="shared" ca="1" si="280"/>
        <v>Major</v>
      </c>
      <c r="B3609" t="str">
        <f t="shared" ca="1" si="281"/>
        <v>temporomandibular joint dysfunction</v>
      </c>
      <c r="C3609">
        <f t="shared" si="284"/>
        <v>200</v>
      </c>
      <c r="D3609" t="str">
        <f t="shared" ca="1" si="282"/>
        <v>Services relating to hinging joints of the jaw</v>
      </c>
      <c r="E3609">
        <f t="shared" ca="1" si="283"/>
        <v>16</v>
      </c>
    </row>
    <row r="3610" spans="1:5" x14ac:dyDescent="0.2">
      <c r="A3610" t="str">
        <f t="shared" ca="1" si="280"/>
        <v>Basic</v>
      </c>
      <c r="B3610" t="str">
        <f t="shared" ca="1" si="281"/>
        <v>basic restorative</v>
      </c>
      <c r="C3610">
        <f t="shared" si="284"/>
        <v>200</v>
      </c>
      <c r="D3610" t="str">
        <f t="shared" ca="1" si="282"/>
        <v>Fillings (amalgam "silver" and composite "white" non-molar)</v>
      </c>
      <c r="E3610">
        <f t="shared" ca="1" si="283"/>
        <v>8</v>
      </c>
    </row>
    <row r="3611" spans="1:5" x14ac:dyDescent="0.2">
      <c r="A3611" t="str">
        <f t="shared" ca="1" si="280"/>
        <v>Diagnostics and Preventative</v>
      </c>
      <c r="B3611" t="str">
        <f t="shared" ca="1" si="281"/>
        <v>Prophylaxis</v>
      </c>
      <c r="C3611">
        <f t="shared" si="284"/>
        <v>200</v>
      </c>
      <c r="D3611">
        <f t="shared" ca="1" si="282"/>
        <v>0</v>
      </c>
      <c r="E3611">
        <f t="shared" ca="1" si="283"/>
        <v>4</v>
      </c>
    </row>
    <row r="3612" spans="1:5" x14ac:dyDescent="0.2">
      <c r="A3612" t="str">
        <f t="shared" ca="1" si="280"/>
        <v>Basic</v>
      </c>
      <c r="B3612" t="str">
        <f t="shared" ca="1" si="281"/>
        <v>general anesthesia</v>
      </c>
      <c r="C3612">
        <f t="shared" si="284"/>
        <v>200</v>
      </c>
      <c r="D3612" t="str">
        <f t="shared" ca="1" si="282"/>
        <v>Covered when used in conjunction with covered oral surgical procedures</v>
      </c>
      <c r="E3612">
        <f t="shared" ca="1" si="283"/>
        <v>13</v>
      </c>
    </row>
    <row r="3613" spans="1:5" x14ac:dyDescent="0.2">
      <c r="A3613" t="str">
        <f t="shared" ca="1" si="280"/>
        <v>Diagnostics and Preventative</v>
      </c>
      <c r="B3613" t="str">
        <f t="shared" ca="1" si="281"/>
        <v>Fluoride treatments</v>
      </c>
      <c r="C3613">
        <f t="shared" si="284"/>
        <v>200</v>
      </c>
      <c r="D3613">
        <f t="shared" ca="1" si="282"/>
        <v>0</v>
      </c>
      <c r="E3613">
        <f t="shared" ca="1" si="283"/>
        <v>5</v>
      </c>
    </row>
    <row r="3614" spans="1:5" x14ac:dyDescent="0.2">
      <c r="A3614" t="str">
        <f t="shared" ca="1" si="280"/>
        <v>Other</v>
      </c>
      <c r="B3614" t="str">
        <f t="shared" ca="1" si="281"/>
        <v>Implants</v>
      </c>
      <c r="C3614">
        <f t="shared" si="284"/>
        <v>200</v>
      </c>
      <c r="D3614" t="str">
        <f t="shared" ca="1" si="282"/>
        <v>Implant dental work</v>
      </c>
      <c r="E3614">
        <f t="shared" ca="1" si="283"/>
        <v>18</v>
      </c>
    </row>
    <row r="3615" spans="1:5" x14ac:dyDescent="0.2">
      <c r="A3615" t="str">
        <f t="shared" ca="1" si="280"/>
        <v>Diagnostics and Preventative</v>
      </c>
      <c r="B3615" t="str">
        <f t="shared" ca="1" si="281"/>
        <v>Periodic Exams</v>
      </c>
      <c r="C3615">
        <f t="shared" si="284"/>
        <v>200</v>
      </c>
      <c r="D3615">
        <f t="shared" ca="1" si="282"/>
        <v>0</v>
      </c>
      <c r="E3615">
        <f t="shared" ca="1" si="283"/>
        <v>1</v>
      </c>
    </row>
    <row r="3616" spans="1:5" x14ac:dyDescent="0.2">
      <c r="A3616" t="str">
        <f t="shared" ca="1" si="280"/>
        <v>Basic</v>
      </c>
      <c r="B3616" t="str">
        <f t="shared" ca="1" si="281"/>
        <v>non-surgical periodontics</v>
      </c>
      <c r="C3616">
        <f t="shared" si="284"/>
        <v>200</v>
      </c>
      <c r="D3616" t="str">
        <f t="shared" ca="1" si="282"/>
        <v xml:space="preserve">Non-surgical treatment of the gums and supporting structures of the teeth </v>
      </c>
      <c r="E3616">
        <f t="shared" ca="1" si="283"/>
        <v>12</v>
      </c>
    </row>
    <row r="3617" spans="1:5" x14ac:dyDescent="0.2">
      <c r="A3617" t="str">
        <f t="shared" ca="1" si="280"/>
        <v>Diagnostics and Preventative</v>
      </c>
      <c r="B3617" t="str">
        <f t="shared" ca="1" si="281"/>
        <v>Space Maintainers</v>
      </c>
      <c r="C3617">
        <f t="shared" si="284"/>
        <v>200</v>
      </c>
      <c r="D3617">
        <f t="shared" ca="1" si="282"/>
        <v>0</v>
      </c>
      <c r="E3617">
        <f t="shared" ca="1" si="283"/>
        <v>7</v>
      </c>
    </row>
    <row r="3618" spans="1:5" x14ac:dyDescent="0.2">
      <c r="A3618" t="str">
        <f t="shared" ca="1" si="280"/>
        <v>Major</v>
      </c>
      <c r="B3618" t="str">
        <f t="shared" ca="1" si="281"/>
        <v>major restorative</v>
      </c>
      <c r="C3618">
        <f t="shared" si="284"/>
        <v>200</v>
      </c>
      <c r="D3618" t="str">
        <f t="shared" ca="1" si="282"/>
        <v>Single crowns, inlays, onlays</v>
      </c>
      <c r="E3618">
        <f t="shared" ca="1" si="283"/>
        <v>14</v>
      </c>
    </row>
    <row r="3619" spans="1:5" x14ac:dyDescent="0.2">
      <c r="A3619" t="str">
        <f t="shared" ca="1" si="280"/>
        <v>Diagnostics and Preventative</v>
      </c>
      <c r="B3619" t="str">
        <f t="shared" ca="1" si="281"/>
        <v>Bitewing x-rays</v>
      </c>
      <c r="C3619">
        <f t="shared" si="284"/>
        <v>200</v>
      </c>
      <c r="D3619">
        <f t="shared" ca="1" si="282"/>
        <v>0</v>
      </c>
      <c r="E3619">
        <f t="shared" ca="1" si="283"/>
        <v>2</v>
      </c>
    </row>
    <row r="3620" spans="1:5" x14ac:dyDescent="0.2">
      <c r="A3620" t="str">
        <f t="shared" ca="1" si="280"/>
        <v>Diagnostics and Preventative</v>
      </c>
      <c r="B3620" t="str">
        <f t="shared" ca="1" si="281"/>
        <v>Bitewing x-rays</v>
      </c>
      <c r="C3620">
        <f t="shared" si="284"/>
        <v>201</v>
      </c>
      <c r="D3620">
        <f t="shared" ca="1" si="282"/>
        <v>0</v>
      </c>
      <c r="E3620">
        <f t="shared" ca="1" si="283"/>
        <v>2</v>
      </c>
    </row>
    <row r="3621" spans="1:5" x14ac:dyDescent="0.2">
      <c r="A3621" t="str">
        <f t="shared" ca="1" si="280"/>
        <v>Diagnostics and Preventative</v>
      </c>
      <c r="B3621" t="str">
        <f t="shared" ca="1" si="281"/>
        <v>Bitewing x-rays</v>
      </c>
      <c r="C3621">
        <f t="shared" si="284"/>
        <v>201</v>
      </c>
      <c r="D3621">
        <f t="shared" ca="1" si="282"/>
        <v>0</v>
      </c>
      <c r="E3621">
        <f t="shared" ca="1" si="283"/>
        <v>2</v>
      </c>
    </row>
    <row r="3622" spans="1:5" x14ac:dyDescent="0.2">
      <c r="A3622" t="str">
        <f t="shared" ca="1" si="280"/>
        <v>Basic</v>
      </c>
      <c r="B3622" t="str">
        <f t="shared" ca="1" si="281"/>
        <v>endodontics</v>
      </c>
      <c r="C3622">
        <f t="shared" si="284"/>
        <v>201</v>
      </c>
      <c r="D3622" t="str">
        <f t="shared" ca="1" si="282"/>
        <v>Root canal, pulpal therapy</v>
      </c>
      <c r="E3622">
        <f t="shared" ca="1" si="283"/>
        <v>10</v>
      </c>
    </row>
    <row r="3623" spans="1:5" x14ac:dyDescent="0.2">
      <c r="A3623" t="str">
        <f t="shared" ca="1" si="280"/>
        <v>Diagnostics and Preventative</v>
      </c>
      <c r="B3623" t="str">
        <f t="shared" ca="1" si="281"/>
        <v>Periodic Exams</v>
      </c>
      <c r="C3623">
        <f t="shared" si="284"/>
        <v>201</v>
      </c>
      <c r="D3623">
        <f t="shared" ca="1" si="282"/>
        <v>0</v>
      </c>
      <c r="E3623">
        <f t="shared" ca="1" si="283"/>
        <v>1</v>
      </c>
    </row>
    <row r="3624" spans="1:5" x14ac:dyDescent="0.2">
      <c r="A3624" t="str">
        <f t="shared" ca="1" si="280"/>
        <v>Basic</v>
      </c>
      <c r="B3624" t="str">
        <f t="shared" ca="1" si="281"/>
        <v>basic restorative</v>
      </c>
      <c r="C3624">
        <f t="shared" si="284"/>
        <v>201</v>
      </c>
      <c r="D3624" t="str">
        <f t="shared" ca="1" si="282"/>
        <v>Fillings (amalgam "silver" and composite "white" non-molar)</v>
      </c>
      <c r="E3624">
        <f t="shared" ca="1" si="283"/>
        <v>8</v>
      </c>
    </row>
    <row r="3625" spans="1:5" x14ac:dyDescent="0.2">
      <c r="A3625" t="str">
        <f t="shared" ca="1" si="280"/>
        <v>Diagnostics and Preventative</v>
      </c>
      <c r="B3625" t="str">
        <f t="shared" ca="1" si="281"/>
        <v>Bitewing x-rays</v>
      </c>
      <c r="C3625">
        <f t="shared" si="284"/>
        <v>201</v>
      </c>
      <c r="D3625">
        <f t="shared" ca="1" si="282"/>
        <v>0</v>
      </c>
      <c r="E3625">
        <f t="shared" ca="1" si="283"/>
        <v>2</v>
      </c>
    </row>
    <row r="3626" spans="1:5" x14ac:dyDescent="0.2">
      <c r="A3626" t="str">
        <f t="shared" ca="1" si="280"/>
        <v>Basic</v>
      </c>
      <c r="B3626" t="str">
        <f t="shared" ca="1" si="281"/>
        <v>basic restorative</v>
      </c>
      <c r="C3626">
        <f t="shared" si="284"/>
        <v>201</v>
      </c>
      <c r="D3626" t="str">
        <f t="shared" ca="1" si="282"/>
        <v>Fillings (amalgam "silver" and composite "white" non-molar)</v>
      </c>
      <c r="E3626">
        <f t="shared" ca="1" si="283"/>
        <v>8</v>
      </c>
    </row>
    <row r="3627" spans="1:5" x14ac:dyDescent="0.2">
      <c r="A3627" t="str">
        <f t="shared" ca="1" si="280"/>
        <v>Basic</v>
      </c>
      <c r="B3627" t="str">
        <f t="shared" ca="1" si="281"/>
        <v>surgical periodontics</v>
      </c>
      <c r="C3627">
        <f t="shared" si="284"/>
        <v>201</v>
      </c>
      <c r="D3627" t="str">
        <f t="shared" ca="1" si="282"/>
        <v>Surgical treatment of the gums and supporting structures of the teeth</v>
      </c>
      <c r="E3627">
        <f t="shared" ca="1" si="283"/>
        <v>11</v>
      </c>
    </row>
    <row r="3628" spans="1:5" x14ac:dyDescent="0.2">
      <c r="A3628" t="str">
        <f t="shared" ca="1" si="280"/>
        <v>Diagnostics and Preventative</v>
      </c>
      <c r="B3628" t="str">
        <f t="shared" ca="1" si="281"/>
        <v>Prophylaxis</v>
      </c>
      <c r="C3628">
        <f t="shared" si="284"/>
        <v>201</v>
      </c>
      <c r="D3628">
        <f t="shared" ca="1" si="282"/>
        <v>0</v>
      </c>
      <c r="E3628">
        <f t="shared" ca="1" si="283"/>
        <v>4</v>
      </c>
    </row>
    <row r="3629" spans="1:5" x14ac:dyDescent="0.2">
      <c r="A3629" t="str">
        <f t="shared" ca="1" si="280"/>
        <v>Other</v>
      </c>
      <c r="B3629" t="str">
        <f t="shared" ca="1" si="281"/>
        <v>Implants</v>
      </c>
      <c r="C3629">
        <f t="shared" si="284"/>
        <v>201</v>
      </c>
      <c r="D3629" t="str">
        <f t="shared" ca="1" si="282"/>
        <v>Implant dental work</v>
      </c>
      <c r="E3629">
        <f t="shared" ca="1" si="283"/>
        <v>18</v>
      </c>
    </row>
    <row r="3630" spans="1:5" x14ac:dyDescent="0.2">
      <c r="A3630" t="str">
        <f t="shared" ca="1" si="280"/>
        <v>Diagnostics and Preventative</v>
      </c>
      <c r="B3630" t="str">
        <f t="shared" ca="1" si="281"/>
        <v>Periodic Exams</v>
      </c>
      <c r="C3630">
        <f t="shared" si="284"/>
        <v>201</v>
      </c>
      <c r="D3630">
        <f t="shared" ca="1" si="282"/>
        <v>0</v>
      </c>
      <c r="E3630">
        <f t="shared" ca="1" si="283"/>
        <v>1</v>
      </c>
    </row>
    <row r="3631" spans="1:5" x14ac:dyDescent="0.2">
      <c r="A3631" t="str">
        <f t="shared" ca="1" si="280"/>
        <v>Basic</v>
      </c>
      <c r="B3631" t="str">
        <f t="shared" ca="1" si="281"/>
        <v>surgical periodontics</v>
      </c>
      <c r="C3631">
        <f t="shared" si="284"/>
        <v>201</v>
      </c>
      <c r="D3631" t="str">
        <f t="shared" ca="1" si="282"/>
        <v>Surgical treatment of the gums and supporting structures of the teeth</v>
      </c>
      <c r="E3631">
        <f t="shared" ca="1" si="283"/>
        <v>11</v>
      </c>
    </row>
    <row r="3632" spans="1:5" x14ac:dyDescent="0.2">
      <c r="A3632" t="str">
        <f t="shared" ca="1" si="280"/>
        <v>Major</v>
      </c>
      <c r="B3632" t="str">
        <f t="shared" ca="1" si="281"/>
        <v>prosthodontics</v>
      </c>
      <c r="C3632">
        <f t="shared" si="284"/>
        <v>201</v>
      </c>
      <c r="D3632" t="str">
        <f t="shared" ca="1" si="282"/>
        <v>Procedures for replacement of missing teeth by construction or repair of bridges and partial or complete dentures</v>
      </c>
      <c r="E3632">
        <f t="shared" ca="1" si="283"/>
        <v>15</v>
      </c>
    </row>
    <row r="3633" spans="1:5" x14ac:dyDescent="0.2">
      <c r="A3633" t="str">
        <f t="shared" ca="1" si="280"/>
        <v>Basic</v>
      </c>
      <c r="B3633" t="str">
        <f t="shared" ca="1" si="281"/>
        <v>oral surgery</v>
      </c>
      <c r="C3633">
        <f t="shared" si="284"/>
        <v>201</v>
      </c>
      <c r="D3633" t="str">
        <f t="shared" ca="1" si="282"/>
        <v>Extraction and other surgery procedures, incl. pre- and post-operative care</v>
      </c>
      <c r="E3633">
        <f t="shared" ca="1" si="283"/>
        <v>9</v>
      </c>
    </row>
    <row r="3634" spans="1:5" x14ac:dyDescent="0.2">
      <c r="A3634" t="str">
        <f t="shared" ca="1" si="280"/>
        <v>Major</v>
      </c>
      <c r="B3634" t="str">
        <f t="shared" ca="1" si="281"/>
        <v>temporomandibular joint dysfunction</v>
      </c>
      <c r="C3634">
        <f t="shared" si="284"/>
        <v>201</v>
      </c>
      <c r="D3634" t="str">
        <f t="shared" ca="1" si="282"/>
        <v>Services relating to hinging joints of the jaw</v>
      </c>
      <c r="E3634">
        <f t="shared" ca="1" si="283"/>
        <v>16</v>
      </c>
    </row>
    <row r="3635" spans="1:5" x14ac:dyDescent="0.2">
      <c r="A3635" t="str">
        <f t="shared" ca="1" si="280"/>
        <v>Diagnostics and Preventative</v>
      </c>
      <c r="B3635" t="str">
        <f t="shared" ca="1" si="281"/>
        <v>Sealants</v>
      </c>
      <c r="C3635">
        <f t="shared" si="284"/>
        <v>201</v>
      </c>
      <c r="D3635">
        <f t="shared" ca="1" si="282"/>
        <v>0</v>
      </c>
      <c r="E3635">
        <f t="shared" ca="1" si="283"/>
        <v>6</v>
      </c>
    </row>
    <row r="3636" spans="1:5" x14ac:dyDescent="0.2">
      <c r="A3636" t="str">
        <f t="shared" ca="1" si="280"/>
        <v>Diagnostics and Preventative</v>
      </c>
      <c r="B3636" t="str">
        <f t="shared" ca="1" si="281"/>
        <v>Full-mouth x-ray</v>
      </c>
      <c r="C3636">
        <f t="shared" si="284"/>
        <v>201</v>
      </c>
      <c r="D3636">
        <f t="shared" ca="1" si="282"/>
        <v>0</v>
      </c>
      <c r="E3636">
        <f t="shared" ca="1" si="283"/>
        <v>3</v>
      </c>
    </row>
    <row r="3637" spans="1:5" x14ac:dyDescent="0.2">
      <c r="A3637" t="str">
        <f t="shared" ca="1" si="280"/>
        <v>Basic</v>
      </c>
      <c r="B3637" t="str">
        <f t="shared" ca="1" si="281"/>
        <v>surgical periodontics</v>
      </c>
      <c r="C3637">
        <f t="shared" si="284"/>
        <v>201</v>
      </c>
      <c r="D3637" t="str">
        <f t="shared" ca="1" si="282"/>
        <v>Surgical treatment of the gums and supporting structures of the teeth</v>
      </c>
      <c r="E3637">
        <f t="shared" ca="1" si="283"/>
        <v>11</v>
      </c>
    </row>
    <row r="3638" spans="1:5" x14ac:dyDescent="0.2">
      <c r="A3638" t="str">
        <f t="shared" ca="1" si="280"/>
        <v>Diagnostics and Preventative</v>
      </c>
      <c r="B3638" t="str">
        <f t="shared" ca="1" si="281"/>
        <v>Bitewing x-rays</v>
      </c>
      <c r="C3638">
        <f t="shared" si="284"/>
        <v>202</v>
      </c>
      <c r="D3638">
        <f t="shared" ca="1" si="282"/>
        <v>0</v>
      </c>
      <c r="E3638">
        <f t="shared" ca="1" si="283"/>
        <v>2</v>
      </c>
    </row>
    <row r="3639" spans="1:5" x14ac:dyDescent="0.2">
      <c r="A3639" t="str">
        <f t="shared" ca="1" si="280"/>
        <v>Diagnostics and Preventative</v>
      </c>
      <c r="B3639" t="str">
        <f t="shared" ca="1" si="281"/>
        <v>Prophylaxis</v>
      </c>
      <c r="C3639">
        <f t="shared" si="284"/>
        <v>202</v>
      </c>
      <c r="D3639">
        <f t="shared" ca="1" si="282"/>
        <v>0</v>
      </c>
      <c r="E3639">
        <f t="shared" ca="1" si="283"/>
        <v>4</v>
      </c>
    </row>
    <row r="3640" spans="1:5" x14ac:dyDescent="0.2">
      <c r="A3640" t="str">
        <f t="shared" ca="1" si="280"/>
        <v>Basic</v>
      </c>
      <c r="B3640" t="str">
        <f t="shared" ca="1" si="281"/>
        <v>oral surgery</v>
      </c>
      <c r="C3640">
        <f t="shared" si="284"/>
        <v>202</v>
      </c>
      <c r="D3640" t="str">
        <f t="shared" ca="1" si="282"/>
        <v>Extraction and other surgery procedures, incl. pre- and post-operative care</v>
      </c>
      <c r="E3640">
        <f t="shared" ca="1" si="283"/>
        <v>9</v>
      </c>
    </row>
    <row r="3641" spans="1:5" x14ac:dyDescent="0.2">
      <c r="A3641" t="str">
        <f t="shared" ca="1" si="280"/>
        <v>Orthodontics</v>
      </c>
      <c r="B3641" t="str">
        <f t="shared" ca="1" si="281"/>
        <v>orthodontics</v>
      </c>
      <c r="C3641">
        <f t="shared" si="284"/>
        <v>202</v>
      </c>
      <c r="D3641" t="str">
        <f t="shared" ca="1" si="282"/>
        <v>For eligible dependents to age 19</v>
      </c>
      <c r="E3641">
        <f t="shared" ca="1" si="283"/>
        <v>17</v>
      </c>
    </row>
    <row r="3642" spans="1:5" x14ac:dyDescent="0.2">
      <c r="A3642" t="str">
        <f t="shared" ca="1" si="280"/>
        <v>Diagnostics and Preventative</v>
      </c>
      <c r="B3642" t="str">
        <f t="shared" ca="1" si="281"/>
        <v>Bitewing x-rays</v>
      </c>
      <c r="C3642">
        <f t="shared" si="284"/>
        <v>202</v>
      </c>
      <c r="D3642">
        <f t="shared" ca="1" si="282"/>
        <v>0</v>
      </c>
      <c r="E3642">
        <f t="shared" ca="1" si="283"/>
        <v>2</v>
      </c>
    </row>
    <row r="3643" spans="1:5" x14ac:dyDescent="0.2">
      <c r="A3643" t="str">
        <f t="shared" ca="1" si="280"/>
        <v>Basic</v>
      </c>
      <c r="B3643" t="str">
        <f t="shared" ca="1" si="281"/>
        <v>non-surgical periodontics</v>
      </c>
      <c r="C3643">
        <f t="shared" si="284"/>
        <v>202</v>
      </c>
      <c r="D3643" t="str">
        <f t="shared" ca="1" si="282"/>
        <v xml:space="preserve">Non-surgical treatment of the gums and supporting structures of the teeth </v>
      </c>
      <c r="E3643">
        <f t="shared" ca="1" si="283"/>
        <v>12</v>
      </c>
    </row>
    <row r="3644" spans="1:5" x14ac:dyDescent="0.2">
      <c r="A3644" t="str">
        <f t="shared" ca="1" si="280"/>
        <v>Basic</v>
      </c>
      <c r="B3644" t="str">
        <f t="shared" ca="1" si="281"/>
        <v>surgical periodontics</v>
      </c>
      <c r="C3644">
        <f t="shared" si="284"/>
        <v>202</v>
      </c>
      <c r="D3644" t="str">
        <f t="shared" ca="1" si="282"/>
        <v>Surgical treatment of the gums and supporting structures of the teeth</v>
      </c>
      <c r="E3644">
        <f t="shared" ca="1" si="283"/>
        <v>11</v>
      </c>
    </row>
    <row r="3645" spans="1:5" x14ac:dyDescent="0.2">
      <c r="A3645" t="str">
        <f t="shared" ca="1" si="280"/>
        <v>Diagnostics and Preventative</v>
      </c>
      <c r="B3645" t="str">
        <f t="shared" ca="1" si="281"/>
        <v>Bitewing x-rays</v>
      </c>
      <c r="C3645">
        <f t="shared" si="284"/>
        <v>202</v>
      </c>
      <c r="D3645">
        <f t="shared" ca="1" si="282"/>
        <v>0</v>
      </c>
      <c r="E3645">
        <f t="shared" ca="1" si="283"/>
        <v>2</v>
      </c>
    </row>
    <row r="3646" spans="1:5" x14ac:dyDescent="0.2">
      <c r="A3646" t="str">
        <f t="shared" ca="1" si="280"/>
        <v>Basic</v>
      </c>
      <c r="B3646" t="str">
        <f t="shared" ca="1" si="281"/>
        <v>basic restorative</v>
      </c>
      <c r="C3646">
        <f t="shared" si="284"/>
        <v>202</v>
      </c>
      <c r="D3646" t="str">
        <f t="shared" ca="1" si="282"/>
        <v>Fillings (amalgam "silver" and composite "white" non-molar)</v>
      </c>
      <c r="E3646">
        <f t="shared" ca="1" si="283"/>
        <v>8</v>
      </c>
    </row>
    <row r="3647" spans="1:5" x14ac:dyDescent="0.2">
      <c r="A3647" t="str">
        <f t="shared" ca="1" si="280"/>
        <v>Other</v>
      </c>
      <c r="B3647" t="str">
        <f t="shared" ca="1" si="281"/>
        <v>Implants</v>
      </c>
      <c r="C3647">
        <f t="shared" si="284"/>
        <v>202</v>
      </c>
      <c r="D3647" t="str">
        <f t="shared" ca="1" si="282"/>
        <v>Implant dental work</v>
      </c>
      <c r="E3647">
        <f t="shared" ca="1" si="283"/>
        <v>18</v>
      </c>
    </row>
    <row r="3648" spans="1:5" x14ac:dyDescent="0.2">
      <c r="A3648" t="str">
        <f t="shared" ca="1" si="280"/>
        <v>Diagnostics and Preventative</v>
      </c>
      <c r="B3648" t="str">
        <f t="shared" ca="1" si="281"/>
        <v>Periodic Exams</v>
      </c>
      <c r="C3648">
        <f t="shared" si="284"/>
        <v>202</v>
      </c>
      <c r="D3648">
        <f t="shared" ca="1" si="282"/>
        <v>0</v>
      </c>
      <c r="E3648">
        <f t="shared" ca="1" si="283"/>
        <v>1</v>
      </c>
    </row>
    <row r="3649" spans="1:5" x14ac:dyDescent="0.2">
      <c r="A3649" t="str">
        <f t="shared" ca="1" si="280"/>
        <v>Diagnostics and Preventative</v>
      </c>
      <c r="B3649" t="str">
        <f t="shared" ca="1" si="281"/>
        <v>Full-mouth x-ray</v>
      </c>
      <c r="C3649">
        <f t="shared" si="284"/>
        <v>202</v>
      </c>
      <c r="D3649">
        <f t="shared" ca="1" si="282"/>
        <v>0</v>
      </c>
      <c r="E3649">
        <f t="shared" ca="1" si="283"/>
        <v>3</v>
      </c>
    </row>
    <row r="3650" spans="1:5" x14ac:dyDescent="0.2">
      <c r="A3650" t="str">
        <f t="shared" ref="A3650:A3713" ca="1" si="285">INDEX(services,E3650,1)</f>
        <v>Other</v>
      </c>
      <c r="B3650" t="str">
        <f t="shared" ref="B3650:B3713" ca="1" si="286">INDEX(services,E3650,2)</f>
        <v>Implants</v>
      </c>
      <c r="C3650">
        <f t="shared" si="284"/>
        <v>202</v>
      </c>
      <c r="D3650" t="str">
        <f t="shared" ref="D3650:D3713" ca="1" si="287">INDEX(services,E3650,3)</f>
        <v>Implant dental work</v>
      </c>
      <c r="E3650">
        <f t="shared" ref="E3650:E3713" ca="1" si="288">RANDBETWEEN(1,ROWS(services))</f>
        <v>18</v>
      </c>
    </row>
    <row r="3651" spans="1:5" x14ac:dyDescent="0.2">
      <c r="A3651" t="str">
        <f t="shared" ca="1" si="285"/>
        <v>Diagnostics and Preventative</v>
      </c>
      <c r="B3651" t="str">
        <f t="shared" ca="1" si="286"/>
        <v>Space Maintainers</v>
      </c>
      <c r="C3651">
        <f t="shared" si="284"/>
        <v>202</v>
      </c>
      <c r="D3651">
        <f t="shared" ca="1" si="287"/>
        <v>0</v>
      </c>
      <c r="E3651">
        <f t="shared" ca="1" si="288"/>
        <v>7</v>
      </c>
    </row>
    <row r="3652" spans="1:5" x14ac:dyDescent="0.2">
      <c r="A3652" t="str">
        <f t="shared" ca="1" si="285"/>
        <v>Basic</v>
      </c>
      <c r="B3652" t="str">
        <f t="shared" ca="1" si="286"/>
        <v>basic restorative</v>
      </c>
      <c r="C3652">
        <f t="shared" ref="C3652:C3715" si="289">IF(MOD(ROW(C3652)-2,18)&lt;&gt;0,C3651,C3651+1)</f>
        <v>202</v>
      </c>
      <c r="D3652" t="str">
        <f t="shared" ca="1" si="287"/>
        <v>Fillings (amalgam "silver" and composite "white" non-molar)</v>
      </c>
      <c r="E3652">
        <f t="shared" ca="1" si="288"/>
        <v>8</v>
      </c>
    </row>
    <row r="3653" spans="1:5" x14ac:dyDescent="0.2">
      <c r="A3653" t="str">
        <f t="shared" ca="1" si="285"/>
        <v>Diagnostics and Preventative</v>
      </c>
      <c r="B3653" t="str">
        <f t="shared" ca="1" si="286"/>
        <v>Space Maintainers</v>
      </c>
      <c r="C3653">
        <f t="shared" si="289"/>
        <v>202</v>
      </c>
      <c r="D3653">
        <f t="shared" ca="1" si="287"/>
        <v>0</v>
      </c>
      <c r="E3653">
        <f t="shared" ca="1" si="288"/>
        <v>7</v>
      </c>
    </row>
    <row r="3654" spans="1:5" x14ac:dyDescent="0.2">
      <c r="A3654" t="str">
        <f t="shared" ca="1" si="285"/>
        <v>Basic</v>
      </c>
      <c r="B3654" t="str">
        <f t="shared" ca="1" si="286"/>
        <v>non-surgical periodontics</v>
      </c>
      <c r="C3654">
        <f t="shared" si="289"/>
        <v>202</v>
      </c>
      <c r="D3654" t="str">
        <f t="shared" ca="1" si="287"/>
        <v xml:space="preserve">Non-surgical treatment of the gums and supporting structures of the teeth </v>
      </c>
      <c r="E3654">
        <f t="shared" ca="1" si="288"/>
        <v>12</v>
      </c>
    </row>
    <row r="3655" spans="1:5" x14ac:dyDescent="0.2">
      <c r="A3655" t="str">
        <f t="shared" ca="1" si="285"/>
        <v>Major</v>
      </c>
      <c r="B3655" t="str">
        <f t="shared" ca="1" si="286"/>
        <v>temporomandibular joint dysfunction</v>
      </c>
      <c r="C3655">
        <f t="shared" si="289"/>
        <v>202</v>
      </c>
      <c r="D3655" t="str">
        <f t="shared" ca="1" si="287"/>
        <v>Services relating to hinging joints of the jaw</v>
      </c>
      <c r="E3655">
        <f t="shared" ca="1" si="288"/>
        <v>16</v>
      </c>
    </row>
    <row r="3656" spans="1:5" x14ac:dyDescent="0.2">
      <c r="A3656" t="str">
        <f t="shared" ca="1" si="285"/>
        <v>Basic</v>
      </c>
      <c r="B3656" t="str">
        <f t="shared" ca="1" si="286"/>
        <v>non-surgical periodontics</v>
      </c>
      <c r="C3656">
        <f t="shared" si="289"/>
        <v>203</v>
      </c>
      <c r="D3656" t="str">
        <f t="shared" ca="1" si="287"/>
        <v xml:space="preserve">Non-surgical treatment of the gums and supporting structures of the teeth </v>
      </c>
      <c r="E3656">
        <f t="shared" ca="1" si="288"/>
        <v>12</v>
      </c>
    </row>
    <row r="3657" spans="1:5" x14ac:dyDescent="0.2">
      <c r="A3657" t="str">
        <f t="shared" ca="1" si="285"/>
        <v>Basic</v>
      </c>
      <c r="B3657" t="str">
        <f t="shared" ca="1" si="286"/>
        <v>non-surgical periodontics</v>
      </c>
      <c r="C3657">
        <f t="shared" si="289"/>
        <v>203</v>
      </c>
      <c r="D3657" t="str">
        <f t="shared" ca="1" si="287"/>
        <v xml:space="preserve">Non-surgical treatment of the gums and supporting structures of the teeth </v>
      </c>
      <c r="E3657">
        <f t="shared" ca="1" si="288"/>
        <v>12</v>
      </c>
    </row>
    <row r="3658" spans="1:5" x14ac:dyDescent="0.2">
      <c r="A3658" t="str">
        <f t="shared" ca="1" si="285"/>
        <v>Diagnostics and Preventative</v>
      </c>
      <c r="B3658" t="str">
        <f t="shared" ca="1" si="286"/>
        <v>Fluoride treatments</v>
      </c>
      <c r="C3658">
        <f t="shared" si="289"/>
        <v>203</v>
      </c>
      <c r="D3658">
        <f t="shared" ca="1" si="287"/>
        <v>0</v>
      </c>
      <c r="E3658">
        <f t="shared" ca="1" si="288"/>
        <v>5</v>
      </c>
    </row>
    <row r="3659" spans="1:5" x14ac:dyDescent="0.2">
      <c r="A3659" t="str">
        <f t="shared" ca="1" si="285"/>
        <v>Basic</v>
      </c>
      <c r="B3659" t="str">
        <f t="shared" ca="1" si="286"/>
        <v>basic restorative</v>
      </c>
      <c r="C3659">
        <f t="shared" si="289"/>
        <v>203</v>
      </c>
      <c r="D3659" t="str">
        <f t="shared" ca="1" si="287"/>
        <v>Fillings (amalgam "silver" and composite "white" non-molar)</v>
      </c>
      <c r="E3659">
        <f t="shared" ca="1" si="288"/>
        <v>8</v>
      </c>
    </row>
    <row r="3660" spans="1:5" x14ac:dyDescent="0.2">
      <c r="A3660" t="str">
        <f t="shared" ca="1" si="285"/>
        <v>Basic</v>
      </c>
      <c r="B3660" t="str">
        <f t="shared" ca="1" si="286"/>
        <v>endodontics</v>
      </c>
      <c r="C3660">
        <f t="shared" si="289"/>
        <v>203</v>
      </c>
      <c r="D3660" t="str">
        <f t="shared" ca="1" si="287"/>
        <v>Root canal, pulpal therapy</v>
      </c>
      <c r="E3660">
        <f t="shared" ca="1" si="288"/>
        <v>10</v>
      </c>
    </row>
    <row r="3661" spans="1:5" x14ac:dyDescent="0.2">
      <c r="A3661" t="str">
        <f t="shared" ca="1" si="285"/>
        <v>Diagnostics and Preventative</v>
      </c>
      <c r="B3661" t="str">
        <f t="shared" ca="1" si="286"/>
        <v>Prophylaxis</v>
      </c>
      <c r="C3661">
        <f t="shared" si="289"/>
        <v>203</v>
      </c>
      <c r="D3661">
        <f t="shared" ca="1" si="287"/>
        <v>0</v>
      </c>
      <c r="E3661">
        <f t="shared" ca="1" si="288"/>
        <v>4</v>
      </c>
    </row>
    <row r="3662" spans="1:5" x14ac:dyDescent="0.2">
      <c r="A3662" t="str">
        <f t="shared" ca="1" si="285"/>
        <v>Diagnostics and Preventative</v>
      </c>
      <c r="B3662" t="str">
        <f t="shared" ca="1" si="286"/>
        <v>Full-mouth x-ray</v>
      </c>
      <c r="C3662">
        <f t="shared" si="289"/>
        <v>203</v>
      </c>
      <c r="D3662">
        <f t="shared" ca="1" si="287"/>
        <v>0</v>
      </c>
      <c r="E3662">
        <f t="shared" ca="1" si="288"/>
        <v>3</v>
      </c>
    </row>
    <row r="3663" spans="1:5" x14ac:dyDescent="0.2">
      <c r="A3663" t="str">
        <f t="shared" ca="1" si="285"/>
        <v>Major</v>
      </c>
      <c r="B3663" t="str">
        <f t="shared" ca="1" si="286"/>
        <v>temporomandibular joint dysfunction</v>
      </c>
      <c r="C3663">
        <f t="shared" si="289"/>
        <v>203</v>
      </c>
      <c r="D3663" t="str">
        <f t="shared" ca="1" si="287"/>
        <v>Services relating to hinging joints of the jaw</v>
      </c>
      <c r="E3663">
        <f t="shared" ca="1" si="288"/>
        <v>16</v>
      </c>
    </row>
    <row r="3664" spans="1:5" x14ac:dyDescent="0.2">
      <c r="A3664" t="str">
        <f t="shared" ca="1" si="285"/>
        <v>Diagnostics and Preventative</v>
      </c>
      <c r="B3664" t="str">
        <f t="shared" ca="1" si="286"/>
        <v>Fluoride treatments</v>
      </c>
      <c r="C3664">
        <f t="shared" si="289"/>
        <v>203</v>
      </c>
      <c r="D3664">
        <f t="shared" ca="1" si="287"/>
        <v>0</v>
      </c>
      <c r="E3664">
        <f t="shared" ca="1" si="288"/>
        <v>5</v>
      </c>
    </row>
    <row r="3665" spans="1:5" x14ac:dyDescent="0.2">
      <c r="A3665" t="str">
        <f t="shared" ca="1" si="285"/>
        <v>Diagnostics and Preventative</v>
      </c>
      <c r="B3665" t="str">
        <f t="shared" ca="1" si="286"/>
        <v>Bitewing x-rays</v>
      </c>
      <c r="C3665">
        <f t="shared" si="289"/>
        <v>203</v>
      </c>
      <c r="D3665">
        <f t="shared" ca="1" si="287"/>
        <v>0</v>
      </c>
      <c r="E3665">
        <f t="shared" ca="1" si="288"/>
        <v>2</v>
      </c>
    </row>
    <row r="3666" spans="1:5" x14ac:dyDescent="0.2">
      <c r="A3666" t="str">
        <f t="shared" ca="1" si="285"/>
        <v>Diagnostics and Preventative</v>
      </c>
      <c r="B3666" t="str">
        <f t="shared" ca="1" si="286"/>
        <v>Bitewing x-rays</v>
      </c>
      <c r="C3666">
        <f t="shared" si="289"/>
        <v>203</v>
      </c>
      <c r="D3666">
        <f t="shared" ca="1" si="287"/>
        <v>0</v>
      </c>
      <c r="E3666">
        <f t="shared" ca="1" si="288"/>
        <v>2</v>
      </c>
    </row>
    <row r="3667" spans="1:5" x14ac:dyDescent="0.2">
      <c r="A3667" t="str">
        <f t="shared" ca="1" si="285"/>
        <v>Diagnostics and Preventative</v>
      </c>
      <c r="B3667" t="str">
        <f t="shared" ca="1" si="286"/>
        <v>Sealants</v>
      </c>
      <c r="C3667">
        <f t="shared" si="289"/>
        <v>203</v>
      </c>
      <c r="D3667">
        <f t="shared" ca="1" si="287"/>
        <v>0</v>
      </c>
      <c r="E3667">
        <f t="shared" ca="1" si="288"/>
        <v>6</v>
      </c>
    </row>
    <row r="3668" spans="1:5" x14ac:dyDescent="0.2">
      <c r="A3668" t="str">
        <f t="shared" ca="1" si="285"/>
        <v>Diagnostics and Preventative</v>
      </c>
      <c r="B3668" t="str">
        <f t="shared" ca="1" si="286"/>
        <v>Prophylaxis</v>
      </c>
      <c r="C3668">
        <f t="shared" si="289"/>
        <v>203</v>
      </c>
      <c r="D3668">
        <f t="shared" ca="1" si="287"/>
        <v>0</v>
      </c>
      <c r="E3668">
        <f t="shared" ca="1" si="288"/>
        <v>4</v>
      </c>
    </row>
    <row r="3669" spans="1:5" x14ac:dyDescent="0.2">
      <c r="A3669" t="str">
        <f t="shared" ca="1" si="285"/>
        <v>Diagnostics and Preventative</v>
      </c>
      <c r="B3669" t="str">
        <f t="shared" ca="1" si="286"/>
        <v>Periodic Exams</v>
      </c>
      <c r="C3669">
        <f t="shared" si="289"/>
        <v>203</v>
      </c>
      <c r="D3669">
        <f t="shared" ca="1" si="287"/>
        <v>0</v>
      </c>
      <c r="E3669">
        <f t="shared" ca="1" si="288"/>
        <v>1</v>
      </c>
    </row>
    <row r="3670" spans="1:5" x14ac:dyDescent="0.2">
      <c r="A3670" t="str">
        <f t="shared" ca="1" si="285"/>
        <v>Orthodontics</v>
      </c>
      <c r="B3670" t="str">
        <f t="shared" ca="1" si="286"/>
        <v>orthodontics</v>
      </c>
      <c r="C3670">
        <f t="shared" si="289"/>
        <v>203</v>
      </c>
      <c r="D3670" t="str">
        <f t="shared" ca="1" si="287"/>
        <v>For eligible dependents to age 19</v>
      </c>
      <c r="E3670">
        <f t="shared" ca="1" si="288"/>
        <v>17</v>
      </c>
    </row>
    <row r="3671" spans="1:5" x14ac:dyDescent="0.2">
      <c r="A3671" t="str">
        <f t="shared" ca="1" si="285"/>
        <v>Basic</v>
      </c>
      <c r="B3671" t="str">
        <f t="shared" ca="1" si="286"/>
        <v>basic restorative</v>
      </c>
      <c r="C3671">
        <f t="shared" si="289"/>
        <v>203</v>
      </c>
      <c r="D3671" t="str">
        <f t="shared" ca="1" si="287"/>
        <v>Fillings (amalgam "silver" and composite "white" non-molar)</v>
      </c>
      <c r="E3671">
        <f t="shared" ca="1" si="288"/>
        <v>8</v>
      </c>
    </row>
    <row r="3672" spans="1:5" x14ac:dyDescent="0.2">
      <c r="A3672" t="str">
        <f t="shared" ca="1" si="285"/>
        <v>Diagnostics and Preventative</v>
      </c>
      <c r="B3672" t="str">
        <f t="shared" ca="1" si="286"/>
        <v>Space Maintainers</v>
      </c>
      <c r="C3672">
        <f t="shared" si="289"/>
        <v>203</v>
      </c>
      <c r="D3672">
        <f t="shared" ca="1" si="287"/>
        <v>0</v>
      </c>
      <c r="E3672">
        <f t="shared" ca="1" si="288"/>
        <v>7</v>
      </c>
    </row>
    <row r="3673" spans="1:5" x14ac:dyDescent="0.2">
      <c r="A3673" t="str">
        <f t="shared" ca="1" si="285"/>
        <v>Basic</v>
      </c>
      <c r="B3673" t="str">
        <f t="shared" ca="1" si="286"/>
        <v>surgical periodontics</v>
      </c>
      <c r="C3673">
        <f t="shared" si="289"/>
        <v>203</v>
      </c>
      <c r="D3673" t="str">
        <f t="shared" ca="1" si="287"/>
        <v>Surgical treatment of the gums and supporting structures of the teeth</v>
      </c>
      <c r="E3673">
        <f t="shared" ca="1" si="288"/>
        <v>11</v>
      </c>
    </row>
    <row r="3674" spans="1:5" x14ac:dyDescent="0.2">
      <c r="A3674" t="str">
        <f t="shared" ca="1" si="285"/>
        <v>Diagnostics and Preventative</v>
      </c>
      <c r="B3674" t="str">
        <f t="shared" ca="1" si="286"/>
        <v>Sealants</v>
      </c>
      <c r="C3674">
        <f t="shared" si="289"/>
        <v>204</v>
      </c>
      <c r="D3674">
        <f t="shared" ca="1" si="287"/>
        <v>0</v>
      </c>
      <c r="E3674">
        <f t="shared" ca="1" si="288"/>
        <v>6</v>
      </c>
    </row>
    <row r="3675" spans="1:5" x14ac:dyDescent="0.2">
      <c r="A3675" t="str">
        <f t="shared" ca="1" si="285"/>
        <v>Basic</v>
      </c>
      <c r="B3675" t="str">
        <f t="shared" ca="1" si="286"/>
        <v>basic restorative</v>
      </c>
      <c r="C3675">
        <f t="shared" si="289"/>
        <v>204</v>
      </c>
      <c r="D3675" t="str">
        <f t="shared" ca="1" si="287"/>
        <v>Fillings (amalgam "silver" and composite "white" non-molar)</v>
      </c>
      <c r="E3675">
        <f t="shared" ca="1" si="288"/>
        <v>8</v>
      </c>
    </row>
    <row r="3676" spans="1:5" x14ac:dyDescent="0.2">
      <c r="A3676" t="str">
        <f t="shared" ca="1" si="285"/>
        <v>Diagnostics and Preventative</v>
      </c>
      <c r="B3676" t="str">
        <f t="shared" ca="1" si="286"/>
        <v>Prophylaxis</v>
      </c>
      <c r="C3676">
        <f t="shared" si="289"/>
        <v>204</v>
      </c>
      <c r="D3676">
        <f t="shared" ca="1" si="287"/>
        <v>0</v>
      </c>
      <c r="E3676">
        <f t="shared" ca="1" si="288"/>
        <v>4</v>
      </c>
    </row>
    <row r="3677" spans="1:5" x14ac:dyDescent="0.2">
      <c r="A3677" t="str">
        <f t="shared" ca="1" si="285"/>
        <v>Basic</v>
      </c>
      <c r="B3677" t="str">
        <f t="shared" ca="1" si="286"/>
        <v>general anesthesia</v>
      </c>
      <c r="C3677">
        <f t="shared" si="289"/>
        <v>204</v>
      </c>
      <c r="D3677" t="str">
        <f t="shared" ca="1" si="287"/>
        <v>Covered when used in conjunction with covered oral surgical procedures</v>
      </c>
      <c r="E3677">
        <f t="shared" ca="1" si="288"/>
        <v>13</v>
      </c>
    </row>
    <row r="3678" spans="1:5" x14ac:dyDescent="0.2">
      <c r="A3678" t="str">
        <f t="shared" ca="1" si="285"/>
        <v>Diagnostics and Preventative</v>
      </c>
      <c r="B3678" t="str">
        <f t="shared" ca="1" si="286"/>
        <v>Prophylaxis</v>
      </c>
      <c r="C3678">
        <f t="shared" si="289"/>
        <v>204</v>
      </c>
      <c r="D3678">
        <f t="shared" ca="1" si="287"/>
        <v>0</v>
      </c>
      <c r="E3678">
        <f t="shared" ca="1" si="288"/>
        <v>4</v>
      </c>
    </row>
    <row r="3679" spans="1:5" x14ac:dyDescent="0.2">
      <c r="A3679" t="str">
        <f t="shared" ca="1" si="285"/>
        <v>Diagnostics and Preventative</v>
      </c>
      <c r="B3679" t="str">
        <f t="shared" ca="1" si="286"/>
        <v>Space Maintainers</v>
      </c>
      <c r="C3679">
        <f t="shared" si="289"/>
        <v>204</v>
      </c>
      <c r="D3679">
        <f t="shared" ca="1" si="287"/>
        <v>0</v>
      </c>
      <c r="E3679">
        <f t="shared" ca="1" si="288"/>
        <v>7</v>
      </c>
    </row>
    <row r="3680" spans="1:5" x14ac:dyDescent="0.2">
      <c r="A3680" t="str">
        <f t="shared" ca="1" si="285"/>
        <v>Basic</v>
      </c>
      <c r="B3680" t="str">
        <f t="shared" ca="1" si="286"/>
        <v>general anesthesia</v>
      </c>
      <c r="C3680">
        <f t="shared" si="289"/>
        <v>204</v>
      </c>
      <c r="D3680" t="str">
        <f t="shared" ca="1" si="287"/>
        <v>Covered when used in conjunction with covered oral surgical procedures</v>
      </c>
      <c r="E3680">
        <f t="shared" ca="1" si="288"/>
        <v>13</v>
      </c>
    </row>
    <row r="3681" spans="1:5" x14ac:dyDescent="0.2">
      <c r="A3681" t="str">
        <f t="shared" ca="1" si="285"/>
        <v>Other</v>
      </c>
      <c r="B3681" t="str">
        <f t="shared" ca="1" si="286"/>
        <v>Implants</v>
      </c>
      <c r="C3681">
        <f t="shared" si="289"/>
        <v>204</v>
      </c>
      <c r="D3681" t="str">
        <f t="shared" ca="1" si="287"/>
        <v>Implant dental work</v>
      </c>
      <c r="E3681">
        <f t="shared" ca="1" si="288"/>
        <v>18</v>
      </c>
    </row>
    <row r="3682" spans="1:5" x14ac:dyDescent="0.2">
      <c r="A3682" t="str">
        <f t="shared" ca="1" si="285"/>
        <v>Diagnostics and Preventative</v>
      </c>
      <c r="B3682" t="str">
        <f t="shared" ca="1" si="286"/>
        <v>Prophylaxis</v>
      </c>
      <c r="C3682">
        <f t="shared" si="289"/>
        <v>204</v>
      </c>
      <c r="D3682">
        <f t="shared" ca="1" si="287"/>
        <v>0</v>
      </c>
      <c r="E3682">
        <f t="shared" ca="1" si="288"/>
        <v>4</v>
      </c>
    </row>
    <row r="3683" spans="1:5" x14ac:dyDescent="0.2">
      <c r="A3683" t="str">
        <f t="shared" ca="1" si="285"/>
        <v>Basic</v>
      </c>
      <c r="B3683" t="str">
        <f t="shared" ca="1" si="286"/>
        <v>oral surgery</v>
      </c>
      <c r="C3683">
        <f t="shared" si="289"/>
        <v>204</v>
      </c>
      <c r="D3683" t="str">
        <f t="shared" ca="1" si="287"/>
        <v>Extraction and other surgery procedures, incl. pre- and post-operative care</v>
      </c>
      <c r="E3683">
        <f t="shared" ca="1" si="288"/>
        <v>9</v>
      </c>
    </row>
    <row r="3684" spans="1:5" x14ac:dyDescent="0.2">
      <c r="A3684" t="str">
        <f t="shared" ca="1" si="285"/>
        <v>Orthodontics</v>
      </c>
      <c r="B3684" t="str">
        <f t="shared" ca="1" si="286"/>
        <v>orthodontics</v>
      </c>
      <c r="C3684">
        <f t="shared" si="289"/>
        <v>204</v>
      </c>
      <c r="D3684" t="str">
        <f t="shared" ca="1" si="287"/>
        <v>For eligible dependents to age 19</v>
      </c>
      <c r="E3684">
        <f t="shared" ca="1" si="288"/>
        <v>17</v>
      </c>
    </row>
    <row r="3685" spans="1:5" x14ac:dyDescent="0.2">
      <c r="A3685" t="str">
        <f t="shared" ca="1" si="285"/>
        <v>Diagnostics and Preventative</v>
      </c>
      <c r="B3685" t="str">
        <f t="shared" ca="1" si="286"/>
        <v>Prophylaxis</v>
      </c>
      <c r="C3685">
        <f t="shared" si="289"/>
        <v>204</v>
      </c>
      <c r="D3685">
        <f t="shared" ca="1" si="287"/>
        <v>0</v>
      </c>
      <c r="E3685">
        <f t="shared" ca="1" si="288"/>
        <v>4</v>
      </c>
    </row>
    <row r="3686" spans="1:5" x14ac:dyDescent="0.2">
      <c r="A3686" t="str">
        <f t="shared" ca="1" si="285"/>
        <v>Basic</v>
      </c>
      <c r="B3686" t="str">
        <f t="shared" ca="1" si="286"/>
        <v>non-surgical periodontics</v>
      </c>
      <c r="C3686">
        <f t="shared" si="289"/>
        <v>204</v>
      </c>
      <c r="D3686" t="str">
        <f t="shared" ca="1" si="287"/>
        <v xml:space="preserve">Non-surgical treatment of the gums and supporting structures of the teeth </v>
      </c>
      <c r="E3686">
        <f t="shared" ca="1" si="288"/>
        <v>12</v>
      </c>
    </row>
    <row r="3687" spans="1:5" x14ac:dyDescent="0.2">
      <c r="A3687" t="str">
        <f t="shared" ca="1" si="285"/>
        <v>Basic</v>
      </c>
      <c r="B3687" t="str">
        <f t="shared" ca="1" si="286"/>
        <v>non-surgical periodontics</v>
      </c>
      <c r="C3687">
        <f t="shared" si="289"/>
        <v>204</v>
      </c>
      <c r="D3687" t="str">
        <f t="shared" ca="1" si="287"/>
        <v xml:space="preserve">Non-surgical treatment of the gums and supporting structures of the teeth </v>
      </c>
      <c r="E3687">
        <f t="shared" ca="1" si="288"/>
        <v>12</v>
      </c>
    </row>
    <row r="3688" spans="1:5" x14ac:dyDescent="0.2">
      <c r="A3688" t="str">
        <f t="shared" ca="1" si="285"/>
        <v>Major</v>
      </c>
      <c r="B3688" t="str">
        <f t="shared" ca="1" si="286"/>
        <v>temporomandibular joint dysfunction</v>
      </c>
      <c r="C3688">
        <f t="shared" si="289"/>
        <v>204</v>
      </c>
      <c r="D3688" t="str">
        <f t="shared" ca="1" si="287"/>
        <v>Services relating to hinging joints of the jaw</v>
      </c>
      <c r="E3688">
        <f t="shared" ca="1" si="288"/>
        <v>16</v>
      </c>
    </row>
    <row r="3689" spans="1:5" x14ac:dyDescent="0.2">
      <c r="A3689" t="str">
        <f t="shared" ca="1" si="285"/>
        <v>Diagnostics and Preventative</v>
      </c>
      <c r="B3689" t="str">
        <f t="shared" ca="1" si="286"/>
        <v>Sealants</v>
      </c>
      <c r="C3689">
        <f t="shared" si="289"/>
        <v>204</v>
      </c>
      <c r="D3689">
        <f t="shared" ca="1" si="287"/>
        <v>0</v>
      </c>
      <c r="E3689">
        <f t="shared" ca="1" si="288"/>
        <v>6</v>
      </c>
    </row>
    <row r="3690" spans="1:5" x14ac:dyDescent="0.2">
      <c r="A3690" t="str">
        <f t="shared" ca="1" si="285"/>
        <v>Basic</v>
      </c>
      <c r="B3690" t="str">
        <f t="shared" ca="1" si="286"/>
        <v>surgical periodontics</v>
      </c>
      <c r="C3690">
        <f t="shared" si="289"/>
        <v>204</v>
      </c>
      <c r="D3690" t="str">
        <f t="shared" ca="1" si="287"/>
        <v>Surgical treatment of the gums and supporting structures of the teeth</v>
      </c>
      <c r="E3690">
        <f t="shared" ca="1" si="288"/>
        <v>11</v>
      </c>
    </row>
    <row r="3691" spans="1:5" x14ac:dyDescent="0.2">
      <c r="A3691" t="str">
        <f t="shared" ca="1" si="285"/>
        <v>Diagnostics and Preventative</v>
      </c>
      <c r="B3691" t="str">
        <f t="shared" ca="1" si="286"/>
        <v>Periodic Exams</v>
      </c>
      <c r="C3691">
        <f t="shared" si="289"/>
        <v>204</v>
      </c>
      <c r="D3691">
        <f t="shared" ca="1" si="287"/>
        <v>0</v>
      </c>
      <c r="E3691">
        <f t="shared" ca="1" si="288"/>
        <v>1</v>
      </c>
    </row>
    <row r="3692" spans="1:5" x14ac:dyDescent="0.2">
      <c r="A3692" t="str">
        <f t="shared" ca="1" si="285"/>
        <v>Diagnostics and Preventative</v>
      </c>
      <c r="B3692" t="str">
        <f t="shared" ca="1" si="286"/>
        <v>Space Maintainers</v>
      </c>
      <c r="C3692">
        <f t="shared" si="289"/>
        <v>205</v>
      </c>
      <c r="D3692">
        <f t="shared" ca="1" si="287"/>
        <v>0</v>
      </c>
      <c r="E3692">
        <f t="shared" ca="1" si="288"/>
        <v>7</v>
      </c>
    </row>
    <row r="3693" spans="1:5" x14ac:dyDescent="0.2">
      <c r="A3693" t="str">
        <f t="shared" ca="1" si="285"/>
        <v>Basic</v>
      </c>
      <c r="B3693" t="str">
        <f t="shared" ca="1" si="286"/>
        <v>surgical periodontics</v>
      </c>
      <c r="C3693">
        <f t="shared" si="289"/>
        <v>205</v>
      </c>
      <c r="D3693" t="str">
        <f t="shared" ca="1" si="287"/>
        <v>Surgical treatment of the gums and supporting structures of the teeth</v>
      </c>
      <c r="E3693">
        <f t="shared" ca="1" si="288"/>
        <v>11</v>
      </c>
    </row>
    <row r="3694" spans="1:5" x14ac:dyDescent="0.2">
      <c r="A3694" t="str">
        <f t="shared" ca="1" si="285"/>
        <v>Diagnostics and Preventative</v>
      </c>
      <c r="B3694" t="str">
        <f t="shared" ca="1" si="286"/>
        <v>Sealants</v>
      </c>
      <c r="C3694">
        <f t="shared" si="289"/>
        <v>205</v>
      </c>
      <c r="D3694">
        <f t="shared" ca="1" si="287"/>
        <v>0</v>
      </c>
      <c r="E3694">
        <f t="shared" ca="1" si="288"/>
        <v>6</v>
      </c>
    </row>
    <row r="3695" spans="1:5" x14ac:dyDescent="0.2">
      <c r="A3695" t="str">
        <f t="shared" ca="1" si="285"/>
        <v>Basic</v>
      </c>
      <c r="B3695" t="str">
        <f t="shared" ca="1" si="286"/>
        <v>surgical periodontics</v>
      </c>
      <c r="C3695">
        <f t="shared" si="289"/>
        <v>205</v>
      </c>
      <c r="D3695" t="str">
        <f t="shared" ca="1" si="287"/>
        <v>Surgical treatment of the gums and supporting structures of the teeth</v>
      </c>
      <c r="E3695">
        <f t="shared" ca="1" si="288"/>
        <v>11</v>
      </c>
    </row>
    <row r="3696" spans="1:5" x14ac:dyDescent="0.2">
      <c r="A3696" t="str">
        <f t="shared" ca="1" si="285"/>
        <v>Basic</v>
      </c>
      <c r="B3696" t="str">
        <f t="shared" ca="1" si="286"/>
        <v>general anesthesia</v>
      </c>
      <c r="C3696">
        <f t="shared" si="289"/>
        <v>205</v>
      </c>
      <c r="D3696" t="str">
        <f t="shared" ca="1" si="287"/>
        <v>Covered when used in conjunction with covered oral surgical procedures</v>
      </c>
      <c r="E3696">
        <f t="shared" ca="1" si="288"/>
        <v>13</v>
      </c>
    </row>
    <row r="3697" spans="1:5" x14ac:dyDescent="0.2">
      <c r="A3697" t="str">
        <f t="shared" ca="1" si="285"/>
        <v>Basic</v>
      </c>
      <c r="B3697" t="str">
        <f t="shared" ca="1" si="286"/>
        <v>non-surgical periodontics</v>
      </c>
      <c r="C3697">
        <f t="shared" si="289"/>
        <v>205</v>
      </c>
      <c r="D3697" t="str">
        <f t="shared" ca="1" si="287"/>
        <v xml:space="preserve">Non-surgical treatment of the gums and supporting structures of the teeth </v>
      </c>
      <c r="E3697">
        <f t="shared" ca="1" si="288"/>
        <v>12</v>
      </c>
    </row>
    <row r="3698" spans="1:5" x14ac:dyDescent="0.2">
      <c r="A3698" t="str">
        <f t="shared" ca="1" si="285"/>
        <v>Basic</v>
      </c>
      <c r="B3698" t="str">
        <f t="shared" ca="1" si="286"/>
        <v>endodontics</v>
      </c>
      <c r="C3698">
        <f t="shared" si="289"/>
        <v>205</v>
      </c>
      <c r="D3698" t="str">
        <f t="shared" ca="1" si="287"/>
        <v>Root canal, pulpal therapy</v>
      </c>
      <c r="E3698">
        <f t="shared" ca="1" si="288"/>
        <v>10</v>
      </c>
    </row>
    <row r="3699" spans="1:5" x14ac:dyDescent="0.2">
      <c r="A3699" t="str">
        <f t="shared" ca="1" si="285"/>
        <v>Basic</v>
      </c>
      <c r="B3699" t="str">
        <f t="shared" ca="1" si="286"/>
        <v>surgical periodontics</v>
      </c>
      <c r="C3699">
        <f t="shared" si="289"/>
        <v>205</v>
      </c>
      <c r="D3699" t="str">
        <f t="shared" ca="1" si="287"/>
        <v>Surgical treatment of the gums and supporting structures of the teeth</v>
      </c>
      <c r="E3699">
        <f t="shared" ca="1" si="288"/>
        <v>11</v>
      </c>
    </row>
    <row r="3700" spans="1:5" x14ac:dyDescent="0.2">
      <c r="A3700" t="str">
        <f t="shared" ca="1" si="285"/>
        <v>Diagnostics and Preventative</v>
      </c>
      <c r="B3700" t="str">
        <f t="shared" ca="1" si="286"/>
        <v>Space Maintainers</v>
      </c>
      <c r="C3700">
        <f t="shared" si="289"/>
        <v>205</v>
      </c>
      <c r="D3700">
        <f t="shared" ca="1" si="287"/>
        <v>0</v>
      </c>
      <c r="E3700">
        <f t="shared" ca="1" si="288"/>
        <v>7</v>
      </c>
    </row>
    <row r="3701" spans="1:5" x14ac:dyDescent="0.2">
      <c r="A3701" t="str">
        <f t="shared" ca="1" si="285"/>
        <v>Diagnostics and Preventative</v>
      </c>
      <c r="B3701" t="str">
        <f t="shared" ca="1" si="286"/>
        <v>Sealants</v>
      </c>
      <c r="C3701">
        <f t="shared" si="289"/>
        <v>205</v>
      </c>
      <c r="D3701">
        <f t="shared" ca="1" si="287"/>
        <v>0</v>
      </c>
      <c r="E3701">
        <f t="shared" ca="1" si="288"/>
        <v>6</v>
      </c>
    </row>
    <row r="3702" spans="1:5" x14ac:dyDescent="0.2">
      <c r="A3702" t="str">
        <f t="shared" ca="1" si="285"/>
        <v>Diagnostics and Preventative</v>
      </c>
      <c r="B3702" t="str">
        <f t="shared" ca="1" si="286"/>
        <v>Periodic Exams</v>
      </c>
      <c r="C3702">
        <f t="shared" si="289"/>
        <v>205</v>
      </c>
      <c r="D3702">
        <f t="shared" ca="1" si="287"/>
        <v>0</v>
      </c>
      <c r="E3702">
        <f t="shared" ca="1" si="288"/>
        <v>1</v>
      </c>
    </row>
    <row r="3703" spans="1:5" x14ac:dyDescent="0.2">
      <c r="A3703" t="str">
        <f t="shared" ca="1" si="285"/>
        <v>Diagnostics and Preventative</v>
      </c>
      <c r="B3703" t="str">
        <f t="shared" ca="1" si="286"/>
        <v>Fluoride treatments</v>
      </c>
      <c r="C3703">
        <f t="shared" si="289"/>
        <v>205</v>
      </c>
      <c r="D3703">
        <f t="shared" ca="1" si="287"/>
        <v>0</v>
      </c>
      <c r="E3703">
        <f t="shared" ca="1" si="288"/>
        <v>5</v>
      </c>
    </row>
    <row r="3704" spans="1:5" x14ac:dyDescent="0.2">
      <c r="A3704" t="str">
        <f t="shared" ca="1" si="285"/>
        <v>Diagnostics and Preventative</v>
      </c>
      <c r="B3704" t="str">
        <f t="shared" ca="1" si="286"/>
        <v>Bitewing x-rays</v>
      </c>
      <c r="C3704">
        <f t="shared" si="289"/>
        <v>205</v>
      </c>
      <c r="D3704">
        <f t="shared" ca="1" si="287"/>
        <v>0</v>
      </c>
      <c r="E3704">
        <f t="shared" ca="1" si="288"/>
        <v>2</v>
      </c>
    </row>
    <row r="3705" spans="1:5" x14ac:dyDescent="0.2">
      <c r="A3705" t="str">
        <f t="shared" ca="1" si="285"/>
        <v>Diagnostics and Preventative</v>
      </c>
      <c r="B3705" t="str">
        <f t="shared" ca="1" si="286"/>
        <v>Sealants</v>
      </c>
      <c r="C3705">
        <f t="shared" si="289"/>
        <v>205</v>
      </c>
      <c r="D3705">
        <f t="shared" ca="1" si="287"/>
        <v>0</v>
      </c>
      <c r="E3705">
        <f t="shared" ca="1" si="288"/>
        <v>6</v>
      </c>
    </row>
    <row r="3706" spans="1:5" x14ac:dyDescent="0.2">
      <c r="A3706" t="str">
        <f t="shared" ca="1" si="285"/>
        <v>Diagnostics and Preventative</v>
      </c>
      <c r="B3706" t="str">
        <f t="shared" ca="1" si="286"/>
        <v>Sealants</v>
      </c>
      <c r="C3706">
        <f t="shared" si="289"/>
        <v>205</v>
      </c>
      <c r="D3706">
        <f t="shared" ca="1" si="287"/>
        <v>0</v>
      </c>
      <c r="E3706">
        <f t="shared" ca="1" si="288"/>
        <v>6</v>
      </c>
    </row>
    <row r="3707" spans="1:5" x14ac:dyDescent="0.2">
      <c r="A3707" t="str">
        <f t="shared" ca="1" si="285"/>
        <v>Diagnostics and Preventative</v>
      </c>
      <c r="B3707" t="str">
        <f t="shared" ca="1" si="286"/>
        <v>Sealants</v>
      </c>
      <c r="C3707">
        <f t="shared" si="289"/>
        <v>205</v>
      </c>
      <c r="D3707">
        <f t="shared" ca="1" si="287"/>
        <v>0</v>
      </c>
      <c r="E3707">
        <f t="shared" ca="1" si="288"/>
        <v>6</v>
      </c>
    </row>
    <row r="3708" spans="1:5" x14ac:dyDescent="0.2">
      <c r="A3708" t="str">
        <f t="shared" ca="1" si="285"/>
        <v>Orthodontics</v>
      </c>
      <c r="B3708" t="str">
        <f t="shared" ca="1" si="286"/>
        <v>orthodontics</v>
      </c>
      <c r="C3708">
        <f t="shared" si="289"/>
        <v>205</v>
      </c>
      <c r="D3708" t="str">
        <f t="shared" ca="1" si="287"/>
        <v>For eligible dependents to age 19</v>
      </c>
      <c r="E3708">
        <f t="shared" ca="1" si="288"/>
        <v>17</v>
      </c>
    </row>
    <row r="3709" spans="1:5" x14ac:dyDescent="0.2">
      <c r="A3709" t="str">
        <f t="shared" ca="1" si="285"/>
        <v>Basic</v>
      </c>
      <c r="B3709" t="str">
        <f t="shared" ca="1" si="286"/>
        <v>non-surgical periodontics</v>
      </c>
      <c r="C3709">
        <f t="shared" si="289"/>
        <v>205</v>
      </c>
      <c r="D3709" t="str">
        <f t="shared" ca="1" si="287"/>
        <v xml:space="preserve">Non-surgical treatment of the gums and supporting structures of the teeth </v>
      </c>
      <c r="E3709">
        <f t="shared" ca="1" si="288"/>
        <v>12</v>
      </c>
    </row>
    <row r="3710" spans="1:5" x14ac:dyDescent="0.2">
      <c r="A3710" t="str">
        <f t="shared" ca="1" si="285"/>
        <v>Diagnostics and Preventative</v>
      </c>
      <c r="B3710" t="str">
        <f t="shared" ca="1" si="286"/>
        <v>Bitewing x-rays</v>
      </c>
      <c r="C3710">
        <f t="shared" si="289"/>
        <v>206</v>
      </c>
      <c r="D3710">
        <f t="shared" ca="1" si="287"/>
        <v>0</v>
      </c>
      <c r="E3710">
        <f t="shared" ca="1" si="288"/>
        <v>2</v>
      </c>
    </row>
    <row r="3711" spans="1:5" x14ac:dyDescent="0.2">
      <c r="A3711" t="str">
        <f t="shared" ca="1" si="285"/>
        <v>Basic</v>
      </c>
      <c r="B3711" t="str">
        <f t="shared" ca="1" si="286"/>
        <v>general anesthesia</v>
      </c>
      <c r="C3711">
        <f t="shared" si="289"/>
        <v>206</v>
      </c>
      <c r="D3711" t="str">
        <f t="shared" ca="1" si="287"/>
        <v>Covered when used in conjunction with covered oral surgical procedures</v>
      </c>
      <c r="E3711">
        <f t="shared" ca="1" si="288"/>
        <v>13</v>
      </c>
    </row>
    <row r="3712" spans="1:5" x14ac:dyDescent="0.2">
      <c r="A3712" t="str">
        <f t="shared" ca="1" si="285"/>
        <v>Diagnostics and Preventative</v>
      </c>
      <c r="B3712" t="str">
        <f t="shared" ca="1" si="286"/>
        <v>Fluoride treatments</v>
      </c>
      <c r="C3712">
        <f t="shared" si="289"/>
        <v>206</v>
      </c>
      <c r="D3712">
        <f t="shared" ca="1" si="287"/>
        <v>0</v>
      </c>
      <c r="E3712">
        <f t="shared" ca="1" si="288"/>
        <v>5</v>
      </c>
    </row>
    <row r="3713" spans="1:5" x14ac:dyDescent="0.2">
      <c r="A3713" t="str">
        <f t="shared" ca="1" si="285"/>
        <v>Basic</v>
      </c>
      <c r="B3713" t="str">
        <f t="shared" ca="1" si="286"/>
        <v>general anesthesia</v>
      </c>
      <c r="C3713">
        <f t="shared" si="289"/>
        <v>206</v>
      </c>
      <c r="D3713" t="str">
        <f t="shared" ca="1" si="287"/>
        <v>Covered when used in conjunction with covered oral surgical procedures</v>
      </c>
      <c r="E3713">
        <f t="shared" ca="1" si="288"/>
        <v>13</v>
      </c>
    </row>
    <row r="3714" spans="1:5" x14ac:dyDescent="0.2">
      <c r="A3714" t="str">
        <f t="shared" ref="A3714:A3777" ca="1" si="290">INDEX(services,E3714,1)</f>
        <v>Basic</v>
      </c>
      <c r="B3714" t="str">
        <f t="shared" ref="B3714:B3777" ca="1" si="291">INDEX(services,E3714,2)</f>
        <v>non-surgical periodontics</v>
      </c>
      <c r="C3714">
        <f t="shared" si="289"/>
        <v>206</v>
      </c>
      <c r="D3714" t="str">
        <f t="shared" ref="D3714:D3777" ca="1" si="292">INDEX(services,E3714,3)</f>
        <v xml:space="preserve">Non-surgical treatment of the gums and supporting structures of the teeth </v>
      </c>
      <c r="E3714">
        <f t="shared" ref="E3714:E3777" ca="1" si="293">RANDBETWEEN(1,ROWS(services))</f>
        <v>12</v>
      </c>
    </row>
    <row r="3715" spans="1:5" x14ac:dyDescent="0.2">
      <c r="A3715" t="str">
        <f t="shared" ca="1" si="290"/>
        <v>Major</v>
      </c>
      <c r="B3715" t="str">
        <f t="shared" ca="1" si="291"/>
        <v>temporomandibular joint dysfunction</v>
      </c>
      <c r="C3715">
        <f t="shared" si="289"/>
        <v>206</v>
      </c>
      <c r="D3715" t="str">
        <f t="shared" ca="1" si="292"/>
        <v>Services relating to hinging joints of the jaw</v>
      </c>
      <c r="E3715">
        <f t="shared" ca="1" si="293"/>
        <v>16</v>
      </c>
    </row>
    <row r="3716" spans="1:5" x14ac:dyDescent="0.2">
      <c r="A3716" t="str">
        <f t="shared" ca="1" si="290"/>
        <v>Diagnostics and Preventative</v>
      </c>
      <c r="B3716" t="str">
        <f t="shared" ca="1" si="291"/>
        <v>Fluoride treatments</v>
      </c>
      <c r="C3716">
        <f t="shared" ref="C3716:C3779" si="294">IF(MOD(ROW(C3716)-2,18)&lt;&gt;0,C3715,C3715+1)</f>
        <v>206</v>
      </c>
      <c r="D3716">
        <f t="shared" ca="1" si="292"/>
        <v>0</v>
      </c>
      <c r="E3716">
        <f t="shared" ca="1" si="293"/>
        <v>5</v>
      </c>
    </row>
    <row r="3717" spans="1:5" x14ac:dyDescent="0.2">
      <c r="A3717" t="str">
        <f t="shared" ca="1" si="290"/>
        <v>Diagnostics and Preventative</v>
      </c>
      <c r="B3717" t="str">
        <f t="shared" ca="1" si="291"/>
        <v>Full-mouth x-ray</v>
      </c>
      <c r="C3717">
        <f t="shared" si="294"/>
        <v>206</v>
      </c>
      <c r="D3717">
        <f t="shared" ca="1" si="292"/>
        <v>0</v>
      </c>
      <c r="E3717">
        <f t="shared" ca="1" si="293"/>
        <v>3</v>
      </c>
    </row>
    <row r="3718" spans="1:5" x14ac:dyDescent="0.2">
      <c r="A3718" t="str">
        <f t="shared" ca="1" si="290"/>
        <v>Basic</v>
      </c>
      <c r="B3718" t="str">
        <f t="shared" ca="1" si="291"/>
        <v>basic restorative</v>
      </c>
      <c r="C3718">
        <f t="shared" si="294"/>
        <v>206</v>
      </c>
      <c r="D3718" t="str">
        <f t="shared" ca="1" si="292"/>
        <v>Fillings (amalgam "silver" and composite "white" non-molar)</v>
      </c>
      <c r="E3718">
        <f t="shared" ca="1" si="293"/>
        <v>8</v>
      </c>
    </row>
    <row r="3719" spans="1:5" x14ac:dyDescent="0.2">
      <c r="A3719" t="str">
        <f t="shared" ca="1" si="290"/>
        <v>Diagnostics and Preventative</v>
      </c>
      <c r="B3719" t="str">
        <f t="shared" ca="1" si="291"/>
        <v>Bitewing x-rays</v>
      </c>
      <c r="C3719">
        <f t="shared" si="294"/>
        <v>206</v>
      </c>
      <c r="D3719">
        <f t="shared" ca="1" si="292"/>
        <v>0</v>
      </c>
      <c r="E3719">
        <f t="shared" ca="1" si="293"/>
        <v>2</v>
      </c>
    </row>
    <row r="3720" spans="1:5" x14ac:dyDescent="0.2">
      <c r="A3720" t="str">
        <f t="shared" ca="1" si="290"/>
        <v>Diagnostics and Preventative</v>
      </c>
      <c r="B3720" t="str">
        <f t="shared" ca="1" si="291"/>
        <v>Prophylaxis</v>
      </c>
      <c r="C3720">
        <f t="shared" si="294"/>
        <v>206</v>
      </c>
      <c r="D3720">
        <f t="shared" ca="1" si="292"/>
        <v>0</v>
      </c>
      <c r="E3720">
        <f t="shared" ca="1" si="293"/>
        <v>4</v>
      </c>
    </row>
    <row r="3721" spans="1:5" x14ac:dyDescent="0.2">
      <c r="A3721" t="str">
        <f t="shared" ca="1" si="290"/>
        <v>Basic</v>
      </c>
      <c r="B3721" t="str">
        <f t="shared" ca="1" si="291"/>
        <v>basic restorative</v>
      </c>
      <c r="C3721">
        <f t="shared" si="294"/>
        <v>206</v>
      </c>
      <c r="D3721" t="str">
        <f t="shared" ca="1" si="292"/>
        <v>Fillings (amalgam "silver" and composite "white" non-molar)</v>
      </c>
      <c r="E3721">
        <f t="shared" ca="1" si="293"/>
        <v>8</v>
      </c>
    </row>
    <row r="3722" spans="1:5" x14ac:dyDescent="0.2">
      <c r="A3722" t="str">
        <f t="shared" ca="1" si="290"/>
        <v>Basic</v>
      </c>
      <c r="B3722" t="str">
        <f t="shared" ca="1" si="291"/>
        <v>basic restorative</v>
      </c>
      <c r="C3722">
        <f t="shared" si="294"/>
        <v>206</v>
      </c>
      <c r="D3722" t="str">
        <f t="shared" ca="1" si="292"/>
        <v>Fillings (amalgam "silver" and composite "white" non-molar)</v>
      </c>
      <c r="E3722">
        <f t="shared" ca="1" si="293"/>
        <v>8</v>
      </c>
    </row>
    <row r="3723" spans="1:5" x14ac:dyDescent="0.2">
      <c r="A3723" t="str">
        <f t="shared" ca="1" si="290"/>
        <v>Other</v>
      </c>
      <c r="B3723" t="str">
        <f t="shared" ca="1" si="291"/>
        <v>Implants</v>
      </c>
      <c r="C3723">
        <f t="shared" si="294"/>
        <v>206</v>
      </c>
      <c r="D3723" t="str">
        <f t="shared" ca="1" si="292"/>
        <v>Implant dental work</v>
      </c>
      <c r="E3723">
        <f t="shared" ca="1" si="293"/>
        <v>18</v>
      </c>
    </row>
    <row r="3724" spans="1:5" x14ac:dyDescent="0.2">
      <c r="A3724" t="str">
        <f t="shared" ca="1" si="290"/>
        <v>Orthodontics</v>
      </c>
      <c r="B3724" t="str">
        <f t="shared" ca="1" si="291"/>
        <v>orthodontics</v>
      </c>
      <c r="C3724">
        <f t="shared" si="294"/>
        <v>206</v>
      </c>
      <c r="D3724" t="str">
        <f t="shared" ca="1" si="292"/>
        <v>For eligible dependents to age 19</v>
      </c>
      <c r="E3724">
        <f t="shared" ca="1" si="293"/>
        <v>17</v>
      </c>
    </row>
    <row r="3725" spans="1:5" x14ac:dyDescent="0.2">
      <c r="A3725" t="str">
        <f t="shared" ca="1" si="290"/>
        <v>Diagnostics and Preventative</v>
      </c>
      <c r="B3725" t="str">
        <f t="shared" ca="1" si="291"/>
        <v>Full-mouth x-ray</v>
      </c>
      <c r="C3725">
        <f t="shared" si="294"/>
        <v>206</v>
      </c>
      <c r="D3725">
        <f t="shared" ca="1" si="292"/>
        <v>0</v>
      </c>
      <c r="E3725">
        <f t="shared" ca="1" si="293"/>
        <v>3</v>
      </c>
    </row>
    <row r="3726" spans="1:5" x14ac:dyDescent="0.2">
      <c r="A3726" t="str">
        <f t="shared" ca="1" si="290"/>
        <v>Basic</v>
      </c>
      <c r="B3726" t="str">
        <f t="shared" ca="1" si="291"/>
        <v>oral surgery</v>
      </c>
      <c r="C3726">
        <f t="shared" si="294"/>
        <v>206</v>
      </c>
      <c r="D3726" t="str">
        <f t="shared" ca="1" si="292"/>
        <v>Extraction and other surgery procedures, incl. pre- and post-operative care</v>
      </c>
      <c r="E3726">
        <f t="shared" ca="1" si="293"/>
        <v>9</v>
      </c>
    </row>
    <row r="3727" spans="1:5" x14ac:dyDescent="0.2">
      <c r="A3727" t="str">
        <f t="shared" ca="1" si="290"/>
        <v>Basic</v>
      </c>
      <c r="B3727" t="str">
        <f t="shared" ca="1" si="291"/>
        <v>non-surgical periodontics</v>
      </c>
      <c r="C3727">
        <f t="shared" si="294"/>
        <v>206</v>
      </c>
      <c r="D3727" t="str">
        <f t="shared" ca="1" si="292"/>
        <v xml:space="preserve">Non-surgical treatment of the gums and supporting structures of the teeth </v>
      </c>
      <c r="E3727">
        <f t="shared" ca="1" si="293"/>
        <v>12</v>
      </c>
    </row>
    <row r="3728" spans="1:5" x14ac:dyDescent="0.2">
      <c r="A3728" t="str">
        <f t="shared" ca="1" si="290"/>
        <v>Diagnostics and Preventative</v>
      </c>
      <c r="B3728" t="str">
        <f t="shared" ca="1" si="291"/>
        <v>Bitewing x-rays</v>
      </c>
      <c r="C3728">
        <f t="shared" si="294"/>
        <v>207</v>
      </c>
      <c r="D3728">
        <f t="shared" ca="1" si="292"/>
        <v>0</v>
      </c>
      <c r="E3728">
        <f t="shared" ca="1" si="293"/>
        <v>2</v>
      </c>
    </row>
    <row r="3729" spans="1:5" x14ac:dyDescent="0.2">
      <c r="A3729" t="str">
        <f t="shared" ca="1" si="290"/>
        <v>Diagnostics and Preventative</v>
      </c>
      <c r="B3729" t="str">
        <f t="shared" ca="1" si="291"/>
        <v>Space Maintainers</v>
      </c>
      <c r="C3729">
        <f t="shared" si="294"/>
        <v>207</v>
      </c>
      <c r="D3729">
        <f t="shared" ca="1" si="292"/>
        <v>0</v>
      </c>
      <c r="E3729">
        <f t="shared" ca="1" si="293"/>
        <v>7</v>
      </c>
    </row>
    <row r="3730" spans="1:5" x14ac:dyDescent="0.2">
      <c r="A3730" t="str">
        <f t="shared" ca="1" si="290"/>
        <v>Diagnostics and Preventative</v>
      </c>
      <c r="B3730" t="str">
        <f t="shared" ca="1" si="291"/>
        <v>Periodic Exams</v>
      </c>
      <c r="C3730">
        <f t="shared" si="294"/>
        <v>207</v>
      </c>
      <c r="D3730">
        <f t="shared" ca="1" si="292"/>
        <v>0</v>
      </c>
      <c r="E3730">
        <f t="shared" ca="1" si="293"/>
        <v>1</v>
      </c>
    </row>
    <row r="3731" spans="1:5" x14ac:dyDescent="0.2">
      <c r="A3731" t="str">
        <f t="shared" ca="1" si="290"/>
        <v>Diagnostics and Preventative</v>
      </c>
      <c r="B3731" t="str">
        <f t="shared" ca="1" si="291"/>
        <v>Fluoride treatments</v>
      </c>
      <c r="C3731">
        <f t="shared" si="294"/>
        <v>207</v>
      </c>
      <c r="D3731">
        <f t="shared" ca="1" si="292"/>
        <v>0</v>
      </c>
      <c r="E3731">
        <f t="shared" ca="1" si="293"/>
        <v>5</v>
      </c>
    </row>
    <row r="3732" spans="1:5" x14ac:dyDescent="0.2">
      <c r="A3732" t="str">
        <f t="shared" ca="1" si="290"/>
        <v>Diagnostics and Preventative</v>
      </c>
      <c r="B3732" t="str">
        <f t="shared" ca="1" si="291"/>
        <v>Periodic Exams</v>
      </c>
      <c r="C3732">
        <f t="shared" si="294"/>
        <v>207</v>
      </c>
      <c r="D3732">
        <f t="shared" ca="1" si="292"/>
        <v>0</v>
      </c>
      <c r="E3732">
        <f t="shared" ca="1" si="293"/>
        <v>1</v>
      </c>
    </row>
    <row r="3733" spans="1:5" x14ac:dyDescent="0.2">
      <c r="A3733" t="str">
        <f t="shared" ca="1" si="290"/>
        <v>Diagnostics and Preventative</v>
      </c>
      <c r="B3733" t="str">
        <f t="shared" ca="1" si="291"/>
        <v>Prophylaxis</v>
      </c>
      <c r="C3733">
        <f t="shared" si="294"/>
        <v>207</v>
      </c>
      <c r="D3733">
        <f t="shared" ca="1" si="292"/>
        <v>0</v>
      </c>
      <c r="E3733">
        <f t="shared" ca="1" si="293"/>
        <v>4</v>
      </c>
    </row>
    <row r="3734" spans="1:5" x14ac:dyDescent="0.2">
      <c r="A3734" t="str">
        <f t="shared" ca="1" si="290"/>
        <v>Orthodontics</v>
      </c>
      <c r="B3734" t="str">
        <f t="shared" ca="1" si="291"/>
        <v>orthodontics</v>
      </c>
      <c r="C3734">
        <f t="shared" si="294"/>
        <v>207</v>
      </c>
      <c r="D3734" t="str">
        <f t="shared" ca="1" si="292"/>
        <v>For eligible dependents to age 19</v>
      </c>
      <c r="E3734">
        <f t="shared" ca="1" si="293"/>
        <v>17</v>
      </c>
    </row>
    <row r="3735" spans="1:5" x14ac:dyDescent="0.2">
      <c r="A3735" t="str">
        <f t="shared" ca="1" si="290"/>
        <v>Orthodontics</v>
      </c>
      <c r="B3735" t="str">
        <f t="shared" ca="1" si="291"/>
        <v>orthodontics</v>
      </c>
      <c r="C3735">
        <f t="shared" si="294"/>
        <v>207</v>
      </c>
      <c r="D3735" t="str">
        <f t="shared" ca="1" si="292"/>
        <v>For eligible dependents to age 19</v>
      </c>
      <c r="E3735">
        <f t="shared" ca="1" si="293"/>
        <v>17</v>
      </c>
    </row>
    <row r="3736" spans="1:5" x14ac:dyDescent="0.2">
      <c r="A3736" t="str">
        <f t="shared" ca="1" si="290"/>
        <v>Orthodontics</v>
      </c>
      <c r="B3736" t="str">
        <f t="shared" ca="1" si="291"/>
        <v>orthodontics</v>
      </c>
      <c r="C3736">
        <f t="shared" si="294"/>
        <v>207</v>
      </c>
      <c r="D3736" t="str">
        <f t="shared" ca="1" si="292"/>
        <v>For eligible dependents to age 19</v>
      </c>
      <c r="E3736">
        <f t="shared" ca="1" si="293"/>
        <v>17</v>
      </c>
    </row>
    <row r="3737" spans="1:5" x14ac:dyDescent="0.2">
      <c r="A3737" t="str">
        <f t="shared" ca="1" si="290"/>
        <v>Basic</v>
      </c>
      <c r="B3737" t="str">
        <f t="shared" ca="1" si="291"/>
        <v>endodontics</v>
      </c>
      <c r="C3737">
        <f t="shared" si="294"/>
        <v>207</v>
      </c>
      <c r="D3737" t="str">
        <f t="shared" ca="1" si="292"/>
        <v>Root canal, pulpal therapy</v>
      </c>
      <c r="E3737">
        <f t="shared" ca="1" si="293"/>
        <v>10</v>
      </c>
    </row>
    <row r="3738" spans="1:5" x14ac:dyDescent="0.2">
      <c r="A3738" t="str">
        <f t="shared" ca="1" si="290"/>
        <v>Basic</v>
      </c>
      <c r="B3738" t="str">
        <f t="shared" ca="1" si="291"/>
        <v>general anesthesia</v>
      </c>
      <c r="C3738">
        <f t="shared" si="294"/>
        <v>207</v>
      </c>
      <c r="D3738" t="str">
        <f t="shared" ca="1" si="292"/>
        <v>Covered when used in conjunction with covered oral surgical procedures</v>
      </c>
      <c r="E3738">
        <f t="shared" ca="1" si="293"/>
        <v>13</v>
      </c>
    </row>
    <row r="3739" spans="1:5" x14ac:dyDescent="0.2">
      <c r="A3739" t="str">
        <f t="shared" ca="1" si="290"/>
        <v>Other</v>
      </c>
      <c r="B3739" t="str">
        <f t="shared" ca="1" si="291"/>
        <v>Implants</v>
      </c>
      <c r="C3739">
        <f t="shared" si="294"/>
        <v>207</v>
      </c>
      <c r="D3739" t="str">
        <f t="shared" ca="1" si="292"/>
        <v>Implant dental work</v>
      </c>
      <c r="E3739">
        <f t="shared" ca="1" si="293"/>
        <v>18</v>
      </c>
    </row>
    <row r="3740" spans="1:5" x14ac:dyDescent="0.2">
      <c r="A3740" t="str">
        <f t="shared" ca="1" si="290"/>
        <v>Basic</v>
      </c>
      <c r="B3740" t="str">
        <f t="shared" ca="1" si="291"/>
        <v>basic restorative</v>
      </c>
      <c r="C3740">
        <f t="shared" si="294"/>
        <v>207</v>
      </c>
      <c r="D3740" t="str">
        <f t="shared" ca="1" si="292"/>
        <v>Fillings (amalgam "silver" and composite "white" non-molar)</v>
      </c>
      <c r="E3740">
        <f t="shared" ca="1" si="293"/>
        <v>8</v>
      </c>
    </row>
    <row r="3741" spans="1:5" x14ac:dyDescent="0.2">
      <c r="A3741" t="str">
        <f t="shared" ca="1" si="290"/>
        <v>Diagnostics and Preventative</v>
      </c>
      <c r="B3741" t="str">
        <f t="shared" ca="1" si="291"/>
        <v>Periodic Exams</v>
      </c>
      <c r="C3741">
        <f t="shared" si="294"/>
        <v>207</v>
      </c>
      <c r="D3741">
        <f t="shared" ca="1" si="292"/>
        <v>0</v>
      </c>
      <c r="E3741">
        <f t="shared" ca="1" si="293"/>
        <v>1</v>
      </c>
    </row>
    <row r="3742" spans="1:5" x14ac:dyDescent="0.2">
      <c r="A3742" t="str">
        <f t="shared" ca="1" si="290"/>
        <v>Diagnostics and Preventative</v>
      </c>
      <c r="B3742" t="str">
        <f t="shared" ca="1" si="291"/>
        <v>Full-mouth x-ray</v>
      </c>
      <c r="C3742">
        <f t="shared" si="294"/>
        <v>207</v>
      </c>
      <c r="D3742">
        <f t="shared" ca="1" si="292"/>
        <v>0</v>
      </c>
      <c r="E3742">
        <f t="shared" ca="1" si="293"/>
        <v>3</v>
      </c>
    </row>
    <row r="3743" spans="1:5" x14ac:dyDescent="0.2">
      <c r="A3743" t="str">
        <f t="shared" ca="1" si="290"/>
        <v>Basic</v>
      </c>
      <c r="B3743" t="str">
        <f t="shared" ca="1" si="291"/>
        <v>oral surgery</v>
      </c>
      <c r="C3743">
        <f t="shared" si="294"/>
        <v>207</v>
      </c>
      <c r="D3743" t="str">
        <f t="shared" ca="1" si="292"/>
        <v>Extraction and other surgery procedures, incl. pre- and post-operative care</v>
      </c>
      <c r="E3743">
        <f t="shared" ca="1" si="293"/>
        <v>9</v>
      </c>
    </row>
    <row r="3744" spans="1:5" x14ac:dyDescent="0.2">
      <c r="A3744" t="str">
        <f t="shared" ca="1" si="290"/>
        <v>Diagnostics and Preventative</v>
      </c>
      <c r="B3744" t="str">
        <f t="shared" ca="1" si="291"/>
        <v>Bitewing x-rays</v>
      </c>
      <c r="C3744">
        <f t="shared" si="294"/>
        <v>207</v>
      </c>
      <c r="D3744">
        <f t="shared" ca="1" si="292"/>
        <v>0</v>
      </c>
      <c r="E3744">
        <f t="shared" ca="1" si="293"/>
        <v>2</v>
      </c>
    </row>
    <row r="3745" spans="1:5" x14ac:dyDescent="0.2">
      <c r="A3745" t="str">
        <f t="shared" ca="1" si="290"/>
        <v>Basic</v>
      </c>
      <c r="B3745" t="str">
        <f t="shared" ca="1" si="291"/>
        <v>basic restorative</v>
      </c>
      <c r="C3745">
        <f t="shared" si="294"/>
        <v>207</v>
      </c>
      <c r="D3745" t="str">
        <f t="shared" ca="1" si="292"/>
        <v>Fillings (amalgam "silver" and composite "white" non-molar)</v>
      </c>
      <c r="E3745">
        <f t="shared" ca="1" si="293"/>
        <v>8</v>
      </c>
    </row>
    <row r="3746" spans="1:5" x14ac:dyDescent="0.2">
      <c r="A3746" t="str">
        <f t="shared" ca="1" si="290"/>
        <v>Diagnostics and Preventative</v>
      </c>
      <c r="B3746" t="str">
        <f t="shared" ca="1" si="291"/>
        <v>Periodic Exams</v>
      </c>
      <c r="C3746">
        <f t="shared" si="294"/>
        <v>208</v>
      </c>
      <c r="D3746">
        <f t="shared" ca="1" si="292"/>
        <v>0</v>
      </c>
      <c r="E3746">
        <f t="shared" ca="1" si="293"/>
        <v>1</v>
      </c>
    </row>
    <row r="3747" spans="1:5" x14ac:dyDescent="0.2">
      <c r="A3747" t="str">
        <f t="shared" ca="1" si="290"/>
        <v>Basic</v>
      </c>
      <c r="B3747" t="str">
        <f t="shared" ca="1" si="291"/>
        <v>endodontics</v>
      </c>
      <c r="C3747">
        <f t="shared" si="294"/>
        <v>208</v>
      </c>
      <c r="D3747" t="str">
        <f t="shared" ca="1" si="292"/>
        <v>Root canal, pulpal therapy</v>
      </c>
      <c r="E3747">
        <f t="shared" ca="1" si="293"/>
        <v>10</v>
      </c>
    </row>
    <row r="3748" spans="1:5" x14ac:dyDescent="0.2">
      <c r="A3748" t="str">
        <f t="shared" ca="1" si="290"/>
        <v>Diagnostics and Preventative</v>
      </c>
      <c r="B3748" t="str">
        <f t="shared" ca="1" si="291"/>
        <v>Full-mouth x-ray</v>
      </c>
      <c r="C3748">
        <f t="shared" si="294"/>
        <v>208</v>
      </c>
      <c r="D3748">
        <f t="shared" ca="1" si="292"/>
        <v>0</v>
      </c>
      <c r="E3748">
        <f t="shared" ca="1" si="293"/>
        <v>3</v>
      </c>
    </row>
    <row r="3749" spans="1:5" x14ac:dyDescent="0.2">
      <c r="A3749" t="str">
        <f t="shared" ca="1" si="290"/>
        <v>Basic</v>
      </c>
      <c r="B3749" t="str">
        <f t="shared" ca="1" si="291"/>
        <v>endodontics</v>
      </c>
      <c r="C3749">
        <f t="shared" si="294"/>
        <v>208</v>
      </c>
      <c r="D3749" t="str">
        <f t="shared" ca="1" si="292"/>
        <v>Root canal, pulpal therapy</v>
      </c>
      <c r="E3749">
        <f t="shared" ca="1" si="293"/>
        <v>10</v>
      </c>
    </row>
    <row r="3750" spans="1:5" x14ac:dyDescent="0.2">
      <c r="A3750" t="str">
        <f t="shared" ca="1" si="290"/>
        <v>Basic</v>
      </c>
      <c r="B3750" t="str">
        <f t="shared" ca="1" si="291"/>
        <v>non-surgical periodontics</v>
      </c>
      <c r="C3750">
        <f t="shared" si="294"/>
        <v>208</v>
      </c>
      <c r="D3750" t="str">
        <f t="shared" ca="1" si="292"/>
        <v xml:space="preserve">Non-surgical treatment of the gums and supporting structures of the teeth </v>
      </c>
      <c r="E3750">
        <f t="shared" ca="1" si="293"/>
        <v>12</v>
      </c>
    </row>
    <row r="3751" spans="1:5" x14ac:dyDescent="0.2">
      <c r="A3751" t="str">
        <f t="shared" ca="1" si="290"/>
        <v>Major</v>
      </c>
      <c r="B3751" t="str">
        <f t="shared" ca="1" si="291"/>
        <v>temporomandibular joint dysfunction</v>
      </c>
      <c r="C3751">
        <f t="shared" si="294"/>
        <v>208</v>
      </c>
      <c r="D3751" t="str">
        <f t="shared" ca="1" si="292"/>
        <v>Services relating to hinging joints of the jaw</v>
      </c>
      <c r="E3751">
        <f t="shared" ca="1" si="293"/>
        <v>16</v>
      </c>
    </row>
    <row r="3752" spans="1:5" x14ac:dyDescent="0.2">
      <c r="A3752" t="str">
        <f t="shared" ca="1" si="290"/>
        <v>Diagnostics and Preventative</v>
      </c>
      <c r="B3752" t="str">
        <f t="shared" ca="1" si="291"/>
        <v>Periodic Exams</v>
      </c>
      <c r="C3752">
        <f t="shared" si="294"/>
        <v>208</v>
      </c>
      <c r="D3752">
        <f t="shared" ca="1" si="292"/>
        <v>0</v>
      </c>
      <c r="E3752">
        <f t="shared" ca="1" si="293"/>
        <v>1</v>
      </c>
    </row>
    <row r="3753" spans="1:5" x14ac:dyDescent="0.2">
      <c r="A3753" t="str">
        <f t="shared" ca="1" si="290"/>
        <v>Diagnostics and Preventative</v>
      </c>
      <c r="B3753" t="str">
        <f t="shared" ca="1" si="291"/>
        <v>Bitewing x-rays</v>
      </c>
      <c r="C3753">
        <f t="shared" si="294"/>
        <v>208</v>
      </c>
      <c r="D3753">
        <f t="shared" ca="1" si="292"/>
        <v>0</v>
      </c>
      <c r="E3753">
        <f t="shared" ca="1" si="293"/>
        <v>2</v>
      </c>
    </row>
    <row r="3754" spans="1:5" x14ac:dyDescent="0.2">
      <c r="A3754" t="str">
        <f t="shared" ca="1" si="290"/>
        <v>Diagnostics and Preventative</v>
      </c>
      <c r="B3754" t="str">
        <f t="shared" ca="1" si="291"/>
        <v>Full-mouth x-ray</v>
      </c>
      <c r="C3754">
        <f t="shared" si="294"/>
        <v>208</v>
      </c>
      <c r="D3754">
        <f t="shared" ca="1" si="292"/>
        <v>0</v>
      </c>
      <c r="E3754">
        <f t="shared" ca="1" si="293"/>
        <v>3</v>
      </c>
    </row>
    <row r="3755" spans="1:5" x14ac:dyDescent="0.2">
      <c r="A3755" t="str">
        <f t="shared" ca="1" si="290"/>
        <v>Orthodontics</v>
      </c>
      <c r="B3755" t="str">
        <f t="shared" ca="1" si="291"/>
        <v>orthodontics</v>
      </c>
      <c r="C3755">
        <f t="shared" si="294"/>
        <v>208</v>
      </c>
      <c r="D3755" t="str">
        <f t="shared" ca="1" si="292"/>
        <v>For eligible dependents to age 19</v>
      </c>
      <c r="E3755">
        <f t="shared" ca="1" si="293"/>
        <v>17</v>
      </c>
    </row>
    <row r="3756" spans="1:5" x14ac:dyDescent="0.2">
      <c r="A3756" t="str">
        <f t="shared" ca="1" si="290"/>
        <v>Major</v>
      </c>
      <c r="B3756" t="str">
        <f t="shared" ca="1" si="291"/>
        <v>prosthodontics</v>
      </c>
      <c r="C3756">
        <f t="shared" si="294"/>
        <v>208</v>
      </c>
      <c r="D3756" t="str">
        <f t="shared" ca="1" si="292"/>
        <v>Procedures for replacement of missing teeth by construction or repair of bridges and partial or complete dentures</v>
      </c>
      <c r="E3756">
        <f t="shared" ca="1" si="293"/>
        <v>15</v>
      </c>
    </row>
    <row r="3757" spans="1:5" x14ac:dyDescent="0.2">
      <c r="A3757" t="str">
        <f t="shared" ca="1" si="290"/>
        <v>Basic</v>
      </c>
      <c r="B3757" t="str">
        <f t="shared" ca="1" si="291"/>
        <v>non-surgical periodontics</v>
      </c>
      <c r="C3757">
        <f t="shared" si="294"/>
        <v>208</v>
      </c>
      <c r="D3757" t="str">
        <f t="shared" ca="1" si="292"/>
        <v xml:space="preserve">Non-surgical treatment of the gums and supporting structures of the teeth </v>
      </c>
      <c r="E3757">
        <f t="shared" ca="1" si="293"/>
        <v>12</v>
      </c>
    </row>
    <row r="3758" spans="1:5" x14ac:dyDescent="0.2">
      <c r="A3758" t="str">
        <f t="shared" ca="1" si="290"/>
        <v>Diagnostics and Preventative</v>
      </c>
      <c r="B3758" t="str">
        <f t="shared" ca="1" si="291"/>
        <v>Bitewing x-rays</v>
      </c>
      <c r="C3758">
        <f t="shared" si="294"/>
        <v>208</v>
      </c>
      <c r="D3758">
        <f t="shared" ca="1" si="292"/>
        <v>0</v>
      </c>
      <c r="E3758">
        <f t="shared" ca="1" si="293"/>
        <v>2</v>
      </c>
    </row>
    <row r="3759" spans="1:5" x14ac:dyDescent="0.2">
      <c r="A3759" t="str">
        <f t="shared" ca="1" si="290"/>
        <v>Major</v>
      </c>
      <c r="B3759" t="str">
        <f t="shared" ca="1" si="291"/>
        <v>temporomandibular joint dysfunction</v>
      </c>
      <c r="C3759">
        <f t="shared" si="294"/>
        <v>208</v>
      </c>
      <c r="D3759" t="str">
        <f t="shared" ca="1" si="292"/>
        <v>Services relating to hinging joints of the jaw</v>
      </c>
      <c r="E3759">
        <f t="shared" ca="1" si="293"/>
        <v>16</v>
      </c>
    </row>
    <row r="3760" spans="1:5" x14ac:dyDescent="0.2">
      <c r="A3760" t="str">
        <f t="shared" ca="1" si="290"/>
        <v>Basic</v>
      </c>
      <c r="B3760" t="str">
        <f t="shared" ca="1" si="291"/>
        <v>endodontics</v>
      </c>
      <c r="C3760">
        <f t="shared" si="294"/>
        <v>208</v>
      </c>
      <c r="D3760" t="str">
        <f t="shared" ca="1" si="292"/>
        <v>Root canal, pulpal therapy</v>
      </c>
      <c r="E3760">
        <f t="shared" ca="1" si="293"/>
        <v>10</v>
      </c>
    </row>
    <row r="3761" spans="1:5" x14ac:dyDescent="0.2">
      <c r="A3761" t="str">
        <f t="shared" ca="1" si="290"/>
        <v>Basic</v>
      </c>
      <c r="B3761" t="str">
        <f t="shared" ca="1" si="291"/>
        <v>endodontics</v>
      </c>
      <c r="C3761">
        <f t="shared" si="294"/>
        <v>208</v>
      </c>
      <c r="D3761" t="str">
        <f t="shared" ca="1" si="292"/>
        <v>Root canal, pulpal therapy</v>
      </c>
      <c r="E3761">
        <f t="shared" ca="1" si="293"/>
        <v>10</v>
      </c>
    </row>
    <row r="3762" spans="1:5" x14ac:dyDescent="0.2">
      <c r="A3762" t="str">
        <f t="shared" ca="1" si="290"/>
        <v>Diagnostics and Preventative</v>
      </c>
      <c r="B3762" t="str">
        <f t="shared" ca="1" si="291"/>
        <v>Space Maintainers</v>
      </c>
      <c r="C3762">
        <f t="shared" si="294"/>
        <v>208</v>
      </c>
      <c r="D3762">
        <f t="shared" ca="1" si="292"/>
        <v>0</v>
      </c>
      <c r="E3762">
        <f t="shared" ca="1" si="293"/>
        <v>7</v>
      </c>
    </row>
    <row r="3763" spans="1:5" x14ac:dyDescent="0.2">
      <c r="A3763" t="str">
        <f t="shared" ca="1" si="290"/>
        <v>Major</v>
      </c>
      <c r="B3763" t="str">
        <f t="shared" ca="1" si="291"/>
        <v>temporomandibular joint dysfunction</v>
      </c>
      <c r="C3763">
        <f t="shared" si="294"/>
        <v>208</v>
      </c>
      <c r="D3763" t="str">
        <f t="shared" ca="1" si="292"/>
        <v>Services relating to hinging joints of the jaw</v>
      </c>
      <c r="E3763">
        <f t="shared" ca="1" si="293"/>
        <v>16</v>
      </c>
    </row>
    <row r="3764" spans="1:5" x14ac:dyDescent="0.2">
      <c r="A3764" t="str">
        <f t="shared" ca="1" si="290"/>
        <v>Diagnostics and Preventative</v>
      </c>
      <c r="B3764" t="str">
        <f t="shared" ca="1" si="291"/>
        <v>Fluoride treatments</v>
      </c>
      <c r="C3764">
        <f t="shared" si="294"/>
        <v>209</v>
      </c>
      <c r="D3764">
        <f t="shared" ca="1" si="292"/>
        <v>0</v>
      </c>
      <c r="E3764">
        <f t="shared" ca="1" si="293"/>
        <v>5</v>
      </c>
    </row>
    <row r="3765" spans="1:5" x14ac:dyDescent="0.2">
      <c r="A3765" t="str">
        <f t="shared" ca="1" si="290"/>
        <v>Basic</v>
      </c>
      <c r="B3765" t="str">
        <f t="shared" ca="1" si="291"/>
        <v>oral surgery</v>
      </c>
      <c r="C3765">
        <f t="shared" si="294"/>
        <v>209</v>
      </c>
      <c r="D3765" t="str">
        <f t="shared" ca="1" si="292"/>
        <v>Extraction and other surgery procedures, incl. pre- and post-operative care</v>
      </c>
      <c r="E3765">
        <f t="shared" ca="1" si="293"/>
        <v>9</v>
      </c>
    </row>
    <row r="3766" spans="1:5" x14ac:dyDescent="0.2">
      <c r="A3766" t="str">
        <f t="shared" ca="1" si="290"/>
        <v>Diagnostics and Preventative</v>
      </c>
      <c r="B3766" t="str">
        <f t="shared" ca="1" si="291"/>
        <v>Sealants</v>
      </c>
      <c r="C3766">
        <f t="shared" si="294"/>
        <v>209</v>
      </c>
      <c r="D3766">
        <f t="shared" ca="1" si="292"/>
        <v>0</v>
      </c>
      <c r="E3766">
        <f t="shared" ca="1" si="293"/>
        <v>6</v>
      </c>
    </row>
    <row r="3767" spans="1:5" x14ac:dyDescent="0.2">
      <c r="A3767" t="str">
        <f t="shared" ca="1" si="290"/>
        <v>Basic</v>
      </c>
      <c r="B3767" t="str">
        <f t="shared" ca="1" si="291"/>
        <v>oral surgery</v>
      </c>
      <c r="C3767">
        <f t="shared" si="294"/>
        <v>209</v>
      </c>
      <c r="D3767" t="str">
        <f t="shared" ca="1" si="292"/>
        <v>Extraction and other surgery procedures, incl. pre- and post-operative care</v>
      </c>
      <c r="E3767">
        <f t="shared" ca="1" si="293"/>
        <v>9</v>
      </c>
    </row>
    <row r="3768" spans="1:5" x14ac:dyDescent="0.2">
      <c r="A3768" t="str">
        <f t="shared" ca="1" si="290"/>
        <v>Basic</v>
      </c>
      <c r="B3768" t="str">
        <f t="shared" ca="1" si="291"/>
        <v>oral surgery</v>
      </c>
      <c r="C3768">
        <f t="shared" si="294"/>
        <v>209</v>
      </c>
      <c r="D3768" t="str">
        <f t="shared" ca="1" si="292"/>
        <v>Extraction and other surgery procedures, incl. pre- and post-operative care</v>
      </c>
      <c r="E3768">
        <f t="shared" ca="1" si="293"/>
        <v>9</v>
      </c>
    </row>
    <row r="3769" spans="1:5" x14ac:dyDescent="0.2">
      <c r="A3769" t="str">
        <f t="shared" ca="1" si="290"/>
        <v>Basic</v>
      </c>
      <c r="B3769" t="str">
        <f t="shared" ca="1" si="291"/>
        <v>oral surgery</v>
      </c>
      <c r="C3769">
        <f t="shared" si="294"/>
        <v>209</v>
      </c>
      <c r="D3769" t="str">
        <f t="shared" ca="1" si="292"/>
        <v>Extraction and other surgery procedures, incl. pre- and post-operative care</v>
      </c>
      <c r="E3769">
        <f t="shared" ca="1" si="293"/>
        <v>9</v>
      </c>
    </row>
    <row r="3770" spans="1:5" x14ac:dyDescent="0.2">
      <c r="A3770" t="str">
        <f t="shared" ca="1" si="290"/>
        <v>Diagnostics and Preventative</v>
      </c>
      <c r="B3770" t="str">
        <f t="shared" ca="1" si="291"/>
        <v>Fluoride treatments</v>
      </c>
      <c r="C3770">
        <f t="shared" si="294"/>
        <v>209</v>
      </c>
      <c r="D3770">
        <f t="shared" ca="1" si="292"/>
        <v>0</v>
      </c>
      <c r="E3770">
        <f t="shared" ca="1" si="293"/>
        <v>5</v>
      </c>
    </row>
    <row r="3771" spans="1:5" x14ac:dyDescent="0.2">
      <c r="A3771" t="str">
        <f t="shared" ca="1" si="290"/>
        <v>Diagnostics and Preventative</v>
      </c>
      <c r="B3771" t="str">
        <f t="shared" ca="1" si="291"/>
        <v>Prophylaxis</v>
      </c>
      <c r="C3771">
        <f t="shared" si="294"/>
        <v>209</v>
      </c>
      <c r="D3771">
        <f t="shared" ca="1" si="292"/>
        <v>0</v>
      </c>
      <c r="E3771">
        <f t="shared" ca="1" si="293"/>
        <v>4</v>
      </c>
    </row>
    <row r="3772" spans="1:5" x14ac:dyDescent="0.2">
      <c r="A3772" t="str">
        <f t="shared" ca="1" si="290"/>
        <v>Diagnostics and Preventative</v>
      </c>
      <c r="B3772" t="str">
        <f t="shared" ca="1" si="291"/>
        <v>Fluoride treatments</v>
      </c>
      <c r="C3772">
        <f t="shared" si="294"/>
        <v>209</v>
      </c>
      <c r="D3772">
        <f t="shared" ca="1" si="292"/>
        <v>0</v>
      </c>
      <c r="E3772">
        <f t="shared" ca="1" si="293"/>
        <v>5</v>
      </c>
    </row>
    <row r="3773" spans="1:5" x14ac:dyDescent="0.2">
      <c r="A3773" t="str">
        <f t="shared" ca="1" si="290"/>
        <v>Diagnostics and Preventative</v>
      </c>
      <c r="B3773" t="str">
        <f t="shared" ca="1" si="291"/>
        <v>Full-mouth x-ray</v>
      </c>
      <c r="C3773">
        <f t="shared" si="294"/>
        <v>209</v>
      </c>
      <c r="D3773">
        <f t="shared" ca="1" si="292"/>
        <v>0</v>
      </c>
      <c r="E3773">
        <f t="shared" ca="1" si="293"/>
        <v>3</v>
      </c>
    </row>
    <row r="3774" spans="1:5" x14ac:dyDescent="0.2">
      <c r="A3774" t="str">
        <f t="shared" ca="1" si="290"/>
        <v>Diagnostics and Preventative</v>
      </c>
      <c r="B3774" t="str">
        <f t="shared" ca="1" si="291"/>
        <v>Prophylaxis</v>
      </c>
      <c r="C3774">
        <f t="shared" si="294"/>
        <v>209</v>
      </c>
      <c r="D3774">
        <f t="shared" ca="1" si="292"/>
        <v>0</v>
      </c>
      <c r="E3774">
        <f t="shared" ca="1" si="293"/>
        <v>4</v>
      </c>
    </row>
    <row r="3775" spans="1:5" x14ac:dyDescent="0.2">
      <c r="A3775" t="str">
        <f t="shared" ca="1" si="290"/>
        <v>Basic</v>
      </c>
      <c r="B3775" t="str">
        <f t="shared" ca="1" si="291"/>
        <v>non-surgical periodontics</v>
      </c>
      <c r="C3775">
        <f t="shared" si="294"/>
        <v>209</v>
      </c>
      <c r="D3775" t="str">
        <f t="shared" ca="1" si="292"/>
        <v xml:space="preserve">Non-surgical treatment of the gums and supporting structures of the teeth </v>
      </c>
      <c r="E3775">
        <f t="shared" ca="1" si="293"/>
        <v>12</v>
      </c>
    </row>
    <row r="3776" spans="1:5" x14ac:dyDescent="0.2">
      <c r="A3776" t="str">
        <f t="shared" ca="1" si="290"/>
        <v>Diagnostics and Preventative</v>
      </c>
      <c r="B3776" t="str">
        <f t="shared" ca="1" si="291"/>
        <v>Sealants</v>
      </c>
      <c r="C3776">
        <f t="shared" si="294"/>
        <v>209</v>
      </c>
      <c r="D3776">
        <f t="shared" ca="1" si="292"/>
        <v>0</v>
      </c>
      <c r="E3776">
        <f t="shared" ca="1" si="293"/>
        <v>6</v>
      </c>
    </row>
    <row r="3777" spans="1:5" x14ac:dyDescent="0.2">
      <c r="A3777" t="str">
        <f t="shared" ca="1" si="290"/>
        <v>Major</v>
      </c>
      <c r="B3777" t="str">
        <f t="shared" ca="1" si="291"/>
        <v>major restorative</v>
      </c>
      <c r="C3777">
        <f t="shared" si="294"/>
        <v>209</v>
      </c>
      <c r="D3777" t="str">
        <f t="shared" ca="1" si="292"/>
        <v>Single crowns, inlays, onlays</v>
      </c>
      <c r="E3777">
        <f t="shared" ca="1" si="293"/>
        <v>14</v>
      </c>
    </row>
    <row r="3778" spans="1:5" x14ac:dyDescent="0.2">
      <c r="A3778" t="str">
        <f t="shared" ref="A3778:A3841" ca="1" si="295">INDEX(services,E3778,1)</f>
        <v>Orthodontics</v>
      </c>
      <c r="B3778" t="str">
        <f t="shared" ref="B3778:B3841" ca="1" si="296">INDEX(services,E3778,2)</f>
        <v>orthodontics</v>
      </c>
      <c r="C3778">
        <f t="shared" si="294"/>
        <v>209</v>
      </c>
      <c r="D3778" t="str">
        <f t="shared" ref="D3778:D3841" ca="1" si="297">INDEX(services,E3778,3)</f>
        <v>For eligible dependents to age 19</v>
      </c>
      <c r="E3778">
        <f t="shared" ref="E3778:E3841" ca="1" si="298">RANDBETWEEN(1,ROWS(services))</f>
        <v>17</v>
      </c>
    </row>
    <row r="3779" spans="1:5" x14ac:dyDescent="0.2">
      <c r="A3779" t="str">
        <f t="shared" ca="1" si="295"/>
        <v>Other</v>
      </c>
      <c r="B3779" t="str">
        <f t="shared" ca="1" si="296"/>
        <v>Implants</v>
      </c>
      <c r="C3779">
        <f t="shared" si="294"/>
        <v>209</v>
      </c>
      <c r="D3779" t="str">
        <f t="shared" ca="1" si="297"/>
        <v>Implant dental work</v>
      </c>
      <c r="E3779">
        <f t="shared" ca="1" si="298"/>
        <v>18</v>
      </c>
    </row>
    <row r="3780" spans="1:5" x14ac:dyDescent="0.2">
      <c r="A3780" t="str">
        <f t="shared" ca="1" si="295"/>
        <v>Diagnostics and Preventative</v>
      </c>
      <c r="B3780" t="str">
        <f t="shared" ca="1" si="296"/>
        <v>Fluoride treatments</v>
      </c>
      <c r="C3780">
        <f t="shared" ref="C3780:C3843" si="299">IF(MOD(ROW(C3780)-2,18)&lt;&gt;0,C3779,C3779+1)</f>
        <v>209</v>
      </c>
      <c r="D3780">
        <f t="shared" ca="1" si="297"/>
        <v>0</v>
      </c>
      <c r="E3780">
        <f t="shared" ca="1" si="298"/>
        <v>5</v>
      </c>
    </row>
    <row r="3781" spans="1:5" x14ac:dyDescent="0.2">
      <c r="A3781" t="str">
        <f t="shared" ca="1" si="295"/>
        <v>Diagnostics and Preventative</v>
      </c>
      <c r="B3781" t="str">
        <f t="shared" ca="1" si="296"/>
        <v>Space Maintainers</v>
      </c>
      <c r="C3781">
        <f t="shared" si="299"/>
        <v>209</v>
      </c>
      <c r="D3781">
        <f t="shared" ca="1" si="297"/>
        <v>0</v>
      </c>
      <c r="E3781">
        <f t="shared" ca="1" si="298"/>
        <v>7</v>
      </c>
    </row>
    <row r="3782" spans="1:5" x14ac:dyDescent="0.2">
      <c r="A3782" t="str">
        <f t="shared" ca="1" si="295"/>
        <v>Diagnostics and Preventative</v>
      </c>
      <c r="B3782" t="str">
        <f t="shared" ca="1" si="296"/>
        <v>Prophylaxis</v>
      </c>
      <c r="C3782">
        <f t="shared" si="299"/>
        <v>210</v>
      </c>
      <c r="D3782">
        <f t="shared" ca="1" si="297"/>
        <v>0</v>
      </c>
      <c r="E3782">
        <f t="shared" ca="1" si="298"/>
        <v>4</v>
      </c>
    </row>
    <row r="3783" spans="1:5" x14ac:dyDescent="0.2">
      <c r="A3783" t="str">
        <f t="shared" ca="1" si="295"/>
        <v>Basic</v>
      </c>
      <c r="B3783" t="str">
        <f t="shared" ca="1" si="296"/>
        <v>general anesthesia</v>
      </c>
      <c r="C3783">
        <f t="shared" si="299"/>
        <v>210</v>
      </c>
      <c r="D3783" t="str">
        <f t="shared" ca="1" si="297"/>
        <v>Covered when used in conjunction with covered oral surgical procedures</v>
      </c>
      <c r="E3783">
        <f t="shared" ca="1" si="298"/>
        <v>13</v>
      </c>
    </row>
    <row r="3784" spans="1:5" x14ac:dyDescent="0.2">
      <c r="A3784" t="str">
        <f t="shared" ca="1" si="295"/>
        <v>Major</v>
      </c>
      <c r="B3784" t="str">
        <f t="shared" ca="1" si="296"/>
        <v>prosthodontics</v>
      </c>
      <c r="C3784">
        <f t="shared" si="299"/>
        <v>210</v>
      </c>
      <c r="D3784" t="str">
        <f t="shared" ca="1" si="297"/>
        <v>Procedures for replacement of missing teeth by construction or repair of bridges and partial or complete dentures</v>
      </c>
      <c r="E3784">
        <f t="shared" ca="1" si="298"/>
        <v>15</v>
      </c>
    </row>
    <row r="3785" spans="1:5" x14ac:dyDescent="0.2">
      <c r="A3785" t="str">
        <f t="shared" ca="1" si="295"/>
        <v>Diagnostics and Preventative</v>
      </c>
      <c r="B3785" t="str">
        <f t="shared" ca="1" si="296"/>
        <v>Bitewing x-rays</v>
      </c>
      <c r="C3785">
        <f t="shared" si="299"/>
        <v>210</v>
      </c>
      <c r="D3785">
        <f t="shared" ca="1" si="297"/>
        <v>0</v>
      </c>
      <c r="E3785">
        <f t="shared" ca="1" si="298"/>
        <v>2</v>
      </c>
    </row>
    <row r="3786" spans="1:5" x14ac:dyDescent="0.2">
      <c r="A3786" t="str">
        <f t="shared" ca="1" si="295"/>
        <v>Basic</v>
      </c>
      <c r="B3786" t="str">
        <f t="shared" ca="1" si="296"/>
        <v>basic restorative</v>
      </c>
      <c r="C3786">
        <f t="shared" si="299"/>
        <v>210</v>
      </c>
      <c r="D3786" t="str">
        <f t="shared" ca="1" si="297"/>
        <v>Fillings (amalgam "silver" and composite "white" non-molar)</v>
      </c>
      <c r="E3786">
        <f t="shared" ca="1" si="298"/>
        <v>8</v>
      </c>
    </row>
    <row r="3787" spans="1:5" x14ac:dyDescent="0.2">
      <c r="A3787" t="str">
        <f t="shared" ca="1" si="295"/>
        <v>Diagnostics and Preventative</v>
      </c>
      <c r="B3787" t="str">
        <f t="shared" ca="1" si="296"/>
        <v>Bitewing x-rays</v>
      </c>
      <c r="C3787">
        <f t="shared" si="299"/>
        <v>210</v>
      </c>
      <c r="D3787">
        <f t="shared" ca="1" si="297"/>
        <v>0</v>
      </c>
      <c r="E3787">
        <f t="shared" ca="1" si="298"/>
        <v>2</v>
      </c>
    </row>
    <row r="3788" spans="1:5" x14ac:dyDescent="0.2">
      <c r="A3788" t="str">
        <f t="shared" ca="1" si="295"/>
        <v>Diagnostics and Preventative</v>
      </c>
      <c r="B3788" t="str">
        <f t="shared" ca="1" si="296"/>
        <v>Periodic Exams</v>
      </c>
      <c r="C3788">
        <f t="shared" si="299"/>
        <v>210</v>
      </c>
      <c r="D3788">
        <f t="shared" ca="1" si="297"/>
        <v>0</v>
      </c>
      <c r="E3788">
        <f t="shared" ca="1" si="298"/>
        <v>1</v>
      </c>
    </row>
    <row r="3789" spans="1:5" x14ac:dyDescent="0.2">
      <c r="A3789" t="str">
        <f t="shared" ca="1" si="295"/>
        <v>Diagnostics and Preventative</v>
      </c>
      <c r="B3789" t="str">
        <f t="shared" ca="1" si="296"/>
        <v>Sealants</v>
      </c>
      <c r="C3789">
        <f t="shared" si="299"/>
        <v>210</v>
      </c>
      <c r="D3789">
        <f t="shared" ca="1" si="297"/>
        <v>0</v>
      </c>
      <c r="E3789">
        <f t="shared" ca="1" si="298"/>
        <v>6</v>
      </c>
    </row>
    <row r="3790" spans="1:5" x14ac:dyDescent="0.2">
      <c r="A3790" t="str">
        <f t="shared" ca="1" si="295"/>
        <v>Diagnostics and Preventative</v>
      </c>
      <c r="B3790" t="str">
        <f t="shared" ca="1" si="296"/>
        <v>Full-mouth x-ray</v>
      </c>
      <c r="C3790">
        <f t="shared" si="299"/>
        <v>210</v>
      </c>
      <c r="D3790">
        <f t="shared" ca="1" si="297"/>
        <v>0</v>
      </c>
      <c r="E3790">
        <f t="shared" ca="1" si="298"/>
        <v>3</v>
      </c>
    </row>
    <row r="3791" spans="1:5" x14ac:dyDescent="0.2">
      <c r="A3791" t="str">
        <f t="shared" ca="1" si="295"/>
        <v>Basic</v>
      </c>
      <c r="B3791" t="str">
        <f t="shared" ca="1" si="296"/>
        <v>non-surgical periodontics</v>
      </c>
      <c r="C3791">
        <f t="shared" si="299"/>
        <v>210</v>
      </c>
      <c r="D3791" t="str">
        <f t="shared" ca="1" si="297"/>
        <v xml:space="preserve">Non-surgical treatment of the gums and supporting structures of the teeth </v>
      </c>
      <c r="E3791">
        <f t="shared" ca="1" si="298"/>
        <v>12</v>
      </c>
    </row>
    <row r="3792" spans="1:5" x14ac:dyDescent="0.2">
      <c r="A3792" t="str">
        <f t="shared" ca="1" si="295"/>
        <v>Major</v>
      </c>
      <c r="B3792" t="str">
        <f t="shared" ca="1" si="296"/>
        <v>prosthodontics</v>
      </c>
      <c r="C3792">
        <f t="shared" si="299"/>
        <v>210</v>
      </c>
      <c r="D3792" t="str">
        <f t="shared" ca="1" si="297"/>
        <v>Procedures for replacement of missing teeth by construction or repair of bridges and partial or complete dentures</v>
      </c>
      <c r="E3792">
        <f t="shared" ca="1" si="298"/>
        <v>15</v>
      </c>
    </row>
    <row r="3793" spans="1:5" x14ac:dyDescent="0.2">
      <c r="A3793" t="str">
        <f t="shared" ca="1" si="295"/>
        <v>Diagnostics and Preventative</v>
      </c>
      <c r="B3793" t="str">
        <f t="shared" ca="1" si="296"/>
        <v>Sealants</v>
      </c>
      <c r="C3793">
        <f t="shared" si="299"/>
        <v>210</v>
      </c>
      <c r="D3793">
        <f t="shared" ca="1" si="297"/>
        <v>0</v>
      </c>
      <c r="E3793">
        <f t="shared" ca="1" si="298"/>
        <v>6</v>
      </c>
    </row>
    <row r="3794" spans="1:5" x14ac:dyDescent="0.2">
      <c r="A3794" t="str">
        <f t="shared" ca="1" si="295"/>
        <v>Diagnostics and Preventative</v>
      </c>
      <c r="B3794" t="str">
        <f t="shared" ca="1" si="296"/>
        <v>Prophylaxis</v>
      </c>
      <c r="C3794">
        <f t="shared" si="299"/>
        <v>210</v>
      </c>
      <c r="D3794">
        <f t="shared" ca="1" si="297"/>
        <v>0</v>
      </c>
      <c r="E3794">
        <f t="shared" ca="1" si="298"/>
        <v>4</v>
      </c>
    </row>
    <row r="3795" spans="1:5" x14ac:dyDescent="0.2">
      <c r="A3795" t="str">
        <f t="shared" ca="1" si="295"/>
        <v>Orthodontics</v>
      </c>
      <c r="B3795" t="str">
        <f t="shared" ca="1" si="296"/>
        <v>orthodontics</v>
      </c>
      <c r="C3795">
        <f t="shared" si="299"/>
        <v>210</v>
      </c>
      <c r="D3795" t="str">
        <f t="shared" ca="1" si="297"/>
        <v>For eligible dependents to age 19</v>
      </c>
      <c r="E3795">
        <f t="shared" ca="1" si="298"/>
        <v>17</v>
      </c>
    </row>
    <row r="3796" spans="1:5" x14ac:dyDescent="0.2">
      <c r="A3796" t="str">
        <f t="shared" ca="1" si="295"/>
        <v>Diagnostics and Preventative</v>
      </c>
      <c r="B3796" t="str">
        <f t="shared" ca="1" si="296"/>
        <v>Space Maintainers</v>
      </c>
      <c r="C3796">
        <f t="shared" si="299"/>
        <v>210</v>
      </c>
      <c r="D3796">
        <f t="shared" ca="1" si="297"/>
        <v>0</v>
      </c>
      <c r="E3796">
        <f t="shared" ca="1" si="298"/>
        <v>7</v>
      </c>
    </row>
    <row r="3797" spans="1:5" x14ac:dyDescent="0.2">
      <c r="A3797" t="str">
        <f t="shared" ca="1" si="295"/>
        <v>Diagnostics and Preventative</v>
      </c>
      <c r="B3797" t="str">
        <f t="shared" ca="1" si="296"/>
        <v>Prophylaxis</v>
      </c>
      <c r="C3797">
        <f t="shared" si="299"/>
        <v>210</v>
      </c>
      <c r="D3797">
        <f t="shared" ca="1" si="297"/>
        <v>0</v>
      </c>
      <c r="E3797">
        <f t="shared" ca="1" si="298"/>
        <v>4</v>
      </c>
    </row>
    <row r="3798" spans="1:5" x14ac:dyDescent="0.2">
      <c r="A3798" t="str">
        <f t="shared" ca="1" si="295"/>
        <v>Diagnostics and Preventative</v>
      </c>
      <c r="B3798" t="str">
        <f t="shared" ca="1" si="296"/>
        <v>Sealants</v>
      </c>
      <c r="C3798">
        <f t="shared" si="299"/>
        <v>210</v>
      </c>
      <c r="D3798">
        <f t="shared" ca="1" si="297"/>
        <v>0</v>
      </c>
      <c r="E3798">
        <f t="shared" ca="1" si="298"/>
        <v>6</v>
      </c>
    </row>
    <row r="3799" spans="1:5" x14ac:dyDescent="0.2">
      <c r="A3799" t="str">
        <f t="shared" ca="1" si="295"/>
        <v>Major</v>
      </c>
      <c r="B3799" t="str">
        <f t="shared" ca="1" si="296"/>
        <v>temporomandibular joint dysfunction</v>
      </c>
      <c r="C3799">
        <f t="shared" si="299"/>
        <v>210</v>
      </c>
      <c r="D3799" t="str">
        <f t="shared" ca="1" si="297"/>
        <v>Services relating to hinging joints of the jaw</v>
      </c>
      <c r="E3799">
        <f t="shared" ca="1" si="298"/>
        <v>16</v>
      </c>
    </row>
    <row r="3800" spans="1:5" x14ac:dyDescent="0.2">
      <c r="A3800" t="str">
        <f t="shared" ca="1" si="295"/>
        <v>Basic</v>
      </c>
      <c r="B3800" t="str">
        <f t="shared" ca="1" si="296"/>
        <v>endodontics</v>
      </c>
      <c r="C3800">
        <f t="shared" si="299"/>
        <v>211</v>
      </c>
      <c r="D3800" t="str">
        <f t="shared" ca="1" si="297"/>
        <v>Root canal, pulpal therapy</v>
      </c>
      <c r="E3800">
        <f t="shared" ca="1" si="298"/>
        <v>10</v>
      </c>
    </row>
    <row r="3801" spans="1:5" x14ac:dyDescent="0.2">
      <c r="A3801" t="str">
        <f t="shared" ca="1" si="295"/>
        <v>Diagnostics and Preventative</v>
      </c>
      <c r="B3801" t="str">
        <f t="shared" ca="1" si="296"/>
        <v>Fluoride treatments</v>
      </c>
      <c r="C3801">
        <f t="shared" si="299"/>
        <v>211</v>
      </c>
      <c r="D3801">
        <f t="shared" ca="1" si="297"/>
        <v>0</v>
      </c>
      <c r="E3801">
        <f t="shared" ca="1" si="298"/>
        <v>5</v>
      </c>
    </row>
    <row r="3802" spans="1:5" x14ac:dyDescent="0.2">
      <c r="A3802" t="str">
        <f t="shared" ca="1" si="295"/>
        <v>Major</v>
      </c>
      <c r="B3802" t="str">
        <f t="shared" ca="1" si="296"/>
        <v>prosthodontics</v>
      </c>
      <c r="C3802">
        <f t="shared" si="299"/>
        <v>211</v>
      </c>
      <c r="D3802" t="str">
        <f t="shared" ca="1" si="297"/>
        <v>Procedures for replacement of missing teeth by construction or repair of bridges and partial or complete dentures</v>
      </c>
      <c r="E3802">
        <f t="shared" ca="1" si="298"/>
        <v>15</v>
      </c>
    </row>
    <row r="3803" spans="1:5" x14ac:dyDescent="0.2">
      <c r="A3803" t="str">
        <f t="shared" ca="1" si="295"/>
        <v>Basic</v>
      </c>
      <c r="B3803" t="str">
        <f t="shared" ca="1" si="296"/>
        <v>surgical periodontics</v>
      </c>
      <c r="C3803">
        <f t="shared" si="299"/>
        <v>211</v>
      </c>
      <c r="D3803" t="str">
        <f t="shared" ca="1" si="297"/>
        <v>Surgical treatment of the gums and supporting structures of the teeth</v>
      </c>
      <c r="E3803">
        <f t="shared" ca="1" si="298"/>
        <v>11</v>
      </c>
    </row>
    <row r="3804" spans="1:5" x14ac:dyDescent="0.2">
      <c r="A3804" t="str">
        <f t="shared" ca="1" si="295"/>
        <v>Major</v>
      </c>
      <c r="B3804" t="str">
        <f t="shared" ca="1" si="296"/>
        <v>prosthodontics</v>
      </c>
      <c r="C3804">
        <f t="shared" si="299"/>
        <v>211</v>
      </c>
      <c r="D3804" t="str">
        <f t="shared" ca="1" si="297"/>
        <v>Procedures for replacement of missing teeth by construction or repair of bridges and partial or complete dentures</v>
      </c>
      <c r="E3804">
        <f t="shared" ca="1" si="298"/>
        <v>15</v>
      </c>
    </row>
    <row r="3805" spans="1:5" x14ac:dyDescent="0.2">
      <c r="A3805" t="str">
        <f t="shared" ca="1" si="295"/>
        <v>Major</v>
      </c>
      <c r="B3805" t="str">
        <f t="shared" ca="1" si="296"/>
        <v>major restorative</v>
      </c>
      <c r="C3805">
        <f t="shared" si="299"/>
        <v>211</v>
      </c>
      <c r="D3805" t="str">
        <f t="shared" ca="1" si="297"/>
        <v>Single crowns, inlays, onlays</v>
      </c>
      <c r="E3805">
        <f t="shared" ca="1" si="298"/>
        <v>14</v>
      </c>
    </row>
    <row r="3806" spans="1:5" x14ac:dyDescent="0.2">
      <c r="A3806" t="str">
        <f t="shared" ca="1" si="295"/>
        <v>Major</v>
      </c>
      <c r="B3806" t="str">
        <f t="shared" ca="1" si="296"/>
        <v>temporomandibular joint dysfunction</v>
      </c>
      <c r="C3806">
        <f t="shared" si="299"/>
        <v>211</v>
      </c>
      <c r="D3806" t="str">
        <f t="shared" ca="1" si="297"/>
        <v>Services relating to hinging joints of the jaw</v>
      </c>
      <c r="E3806">
        <f t="shared" ca="1" si="298"/>
        <v>16</v>
      </c>
    </row>
    <row r="3807" spans="1:5" x14ac:dyDescent="0.2">
      <c r="A3807" t="str">
        <f t="shared" ca="1" si="295"/>
        <v>Basic</v>
      </c>
      <c r="B3807" t="str">
        <f t="shared" ca="1" si="296"/>
        <v>surgical periodontics</v>
      </c>
      <c r="C3807">
        <f t="shared" si="299"/>
        <v>211</v>
      </c>
      <c r="D3807" t="str">
        <f t="shared" ca="1" si="297"/>
        <v>Surgical treatment of the gums and supporting structures of the teeth</v>
      </c>
      <c r="E3807">
        <f t="shared" ca="1" si="298"/>
        <v>11</v>
      </c>
    </row>
    <row r="3808" spans="1:5" x14ac:dyDescent="0.2">
      <c r="A3808" t="str">
        <f t="shared" ca="1" si="295"/>
        <v>Other</v>
      </c>
      <c r="B3808" t="str">
        <f t="shared" ca="1" si="296"/>
        <v>Implants</v>
      </c>
      <c r="C3808">
        <f t="shared" si="299"/>
        <v>211</v>
      </c>
      <c r="D3808" t="str">
        <f t="shared" ca="1" si="297"/>
        <v>Implant dental work</v>
      </c>
      <c r="E3808">
        <f t="shared" ca="1" si="298"/>
        <v>18</v>
      </c>
    </row>
    <row r="3809" spans="1:5" x14ac:dyDescent="0.2">
      <c r="A3809" t="str">
        <f t="shared" ca="1" si="295"/>
        <v>Basic</v>
      </c>
      <c r="B3809" t="str">
        <f t="shared" ca="1" si="296"/>
        <v>endodontics</v>
      </c>
      <c r="C3809">
        <f t="shared" si="299"/>
        <v>211</v>
      </c>
      <c r="D3809" t="str">
        <f t="shared" ca="1" si="297"/>
        <v>Root canal, pulpal therapy</v>
      </c>
      <c r="E3809">
        <f t="shared" ca="1" si="298"/>
        <v>10</v>
      </c>
    </row>
    <row r="3810" spans="1:5" x14ac:dyDescent="0.2">
      <c r="A3810" t="str">
        <f t="shared" ca="1" si="295"/>
        <v>Diagnostics and Preventative</v>
      </c>
      <c r="B3810" t="str">
        <f t="shared" ca="1" si="296"/>
        <v>Periodic Exams</v>
      </c>
      <c r="C3810">
        <f t="shared" si="299"/>
        <v>211</v>
      </c>
      <c r="D3810">
        <f t="shared" ca="1" si="297"/>
        <v>0</v>
      </c>
      <c r="E3810">
        <f t="shared" ca="1" si="298"/>
        <v>1</v>
      </c>
    </row>
    <row r="3811" spans="1:5" x14ac:dyDescent="0.2">
      <c r="A3811" t="str">
        <f t="shared" ca="1" si="295"/>
        <v>Basic</v>
      </c>
      <c r="B3811" t="str">
        <f t="shared" ca="1" si="296"/>
        <v>surgical periodontics</v>
      </c>
      <c r="C3811">
        <f t="shared" si="299"/>
        <v>211</v>
      </c>
      <c r="D3811" t="str">
        <f t="shared" ca="1" si="297"/>
        <v>Surgical treatment of the gums and supporting structures of the teeth</v>
      </c>
      <c r="E3811">
        <f t="shared" ca="1" si="298"/>
        <v>11</v>
      </c>
    </row>
    <row r="3812" spans="1:5" x14ac:dyDescent="0.2">
      <c r="A3812" t="str">
        <f t="shared" ca="1" si="295"/>
        <v>Other</v>
      </c>
      <c r="B3812" t="str">
        <f t="shared" ca="1" si="296"/>
        <v>Implants</v>
      </c>
      <c r="C3812">
        <f t="shared" si="299"/>
        <v>211</v>
      </c>
      <c r="D3812" t="str">
        <f t="shared" ca="1" si="297"/>
        <v>Implant dental work</v>
      </c>
      <c r="E3812">
        <f t="shared" ca="1" si="298"/>
        <v>18</v>
      </c>
    </row>
    <row r="3813" spans="1:5" x14ac:dyDescent="0.2">
      <c r="A3813" t="str">
        <f t="shared" ca="1" si="295"/>
        <v>Basic</v>
      </c>
      <c r="B3813" t="str">
        <f t="shared" ca="1" si="296"/>
        <v>general anesthesia</v>
      </c>
      <c r="C3813">
        <f t="shared" si="299"/>
        <v>211</v>
      </c>
      <c r="D3813" t="str">
        <f t="shared" ca="1" si="297"/>
        <v>Covered when used in conjunction with covered oral surgical procedures</v>
      </c>
      <c r="E3813">
        <f t="shared" ca="1" si="298"/>
        <v>13</v>
      </c>
    </row>
    <row r="3814" spans="1:5" x14ac:dyDescent="0.2">
      <c r="A3814" t="str">
        <f t="shared" ca="1" si="295"/>
        <v>Diagnostics and Preventative</v>
      </c>
      <c r="B3814" t="str">
        <f t="shared" ca="1" si="296"/>
        <v>Bitewing x-rays</v>
      </c>
      <c r="C3814">
        <f t="shared" si="299"/>
        <v>211</v>
      </c>
      <c r="D3814">
        <f t="shared" ca="1" si="297"/>
        <v>0</v>
      </c>
      <c r="E3814">
        <f t="shared" ca="1" si="298"/>
        <v>2</v>
      </c>
    </row>
    <row r="3815" spans="1:5" x14ac:dyDescent="0.2">
      <c r="A3815" t="str">
        <f t="shared" ca="1" si="295"/>
        <v>Basic</v>
      </c>
      <c r="B3815" t="str">
        <f t="shared" ca="1" si="296"/>
        <v>oral surgery</v>
      </c>
      <c r="C3815">
        <f t="shared" si="299"/>
        <v>211</v>
      </c>
      <c r="D3815" t="str">
        <f t="shared" ca="1" si="297"/>
        <v>Extraction and other surgery procedures, incl. pre- and post-operative care</v>
      </c>
      <c r="E3815">
        <f t="shared" ca="1" si="298"/>
        <v>9</v>
      </c>
    </row>
    <row r="3816" spans="1:5" x14ac:dyDescent="0.2">
      <c r="A3816" t="str">
        <f t="shared" ca="1" si="295"/>
        <v>Major</v>
      </c>
      <c r="B3816" t="str">
        <f t="shared" ca="1" si="296"/>
        <v>prosthodontics</v>
      </c>
      <c r="C3816">
        <f t="shared" si="299"/>
        <v>211</v>
      </c>
      <c r="D3816" t="str">
        <f t="shared" ca="1" si="297"/>
        <v>Procedures for replacement of missing teeth by construction or repair of bridges and partial or complete dentures</v>
      </c>
      <c r="E3816">
        <f t="shared" ca="1" si="298"/>
        <v>15</v>
      </c>
    </row>
    <row r="3817" spans="1:5" x14ac:dyDescent="0.2">
      <c r="A3817" t="str">
        <f t="shared" ca="1" si="295"/>
        <v>Major</v>
      </c>
      <c r="B3817" t="str">
        <f t="shared" ca="1" si="296"/>
        <v>prosthodontics</v>
      </c>
      <c r="C3817">
        <f t="shared" si="299"/>
        <v>211</v>
      </c>
      <c r="D3817" t="str">
        <f t="shared" ca="1" si="297"/>
        <v>Procedures for replacement of missing teeth by construction or repair of bridges and partial or complete dentures</v>
      </c>
      <c r="E3817">
        <f t="shared" ca="1" si="298"/>
        <v>15</v>
      </c>
    </row>
    <row r="3818" spans="1:5" x14ac:dyDescent="0.2">
      <c r="A3818" t="str">
        <f t="shared" ca="1" si="295"/>
        <v>Diagnostics and Preventative</v>
      </c>
      <c r="B3818" t="str">
        <f t="shared" ca="1" si="296"/>
        <v>Space Maintainers</v>
      </c>
      <c r="C3818">
        <f t="shared" si="299"/>
        <v>212</v>
      </c>
      <c r="D3818">
        <f t="shared" ca="1" si="297"/>
        <v>0</v>
      </c>
      <c r="E3818">
        <f t="shared" ca="1" si="298"/>
        <v>7</v>
      </c>
    </row>
    <row r="3819" spans="1:5" x14ac:dyDescent="0.2">
      <c r="A3819" t="str">
        <f t="shared" ca="1" si="295"/>
        <v>Diagnostics and Preventative</v>
      </c>
      <c r="B3819" t="str">
        <f t="shared" ca="1" si="296"/>
        <v>Space Maintainers</v>
      </c>
      <c r="C3819">
        <f t="shared" si="299"/>
        <v>212</v>
      </c>
      <c r="D3819">
        <f t="shared" ca="1" si="297"/>
        <v>0</v>
      </c>
      <c r="E3819">
        <f t="shared" ca="1" si="298"/>
        <v>7</v>
      </c>
    </row>
    <row r="3820" spans="1:5" x14ac:dyDescent="0.2">
      <c r="A3820" t="str">
        <f t="shared" ca="1" si="295"/>
        <v>Basic</v>
      </c>
      <c r="B3820" t="str">
        <f t="shared" ca="1" si="296"/>
        <v>oral surgery</v>
      </c>
      <c r="C3820">
        <f t="shared" si="299"/>
        <v>212</v>
      </c>
      <c r="D3820" t="str">
        <f t="shared" ca="1" si="297"/>
        <v>Extraction and other surgery procedures, incl. pre- and post-operative care</v>
      </c>
      <c r="E3820">
        <f t="shared" ca="1" si="298"/>
        <v>9</v>
      </c>
    </row>
    <row r="3821" spans="1:5" x14ac:dyDescent="0.2">
      <c r="A3821" t="str">
        <f t="shared" ca="1" si="295"/>
        <v>Basic</v>
      </c>
      <c r="B3821" t="str">
        <f t="shared" ca="1" si="296"/>
        <v>general anesthesia</v>
      </c>
      <c r="C3821">
        <f t="shared" si="299"/>
        <v>212</v>
      </c>
      <c r="D3821" t="str">
        <f t="shared" ca="1" si="297"/>
        <v>Covered when used in conjunction with covered oral surgical procedures</v>
      </c>
      <c r="E3821">
        <f t="shared" ca="1" si="298"/>
        <v>13</v>
      </c>
    </row>
    <row r="3822" spans="1:5" x14ac:dyDescent="0.2">
      <c r="A3822" t="str">
        <f t="shared" ca="1" si="295"/>
        <v>Diagnostics and Preventative</v>
      </c>
      <c r="B3822" t="str">
        <f t="shared" ca="1" si="296"/>
        <v>Prophylaxis</v>
      </c>
      <c r="C3822">
        <f t="shared" si="299"/>
        <v>212</v>
      </c>
      <c r="D3822">
        <f t="shared" ca="1" si="297"/>
        <v>0</v>
      </c>
      <c r="E3822">
        <f t="shared" ca="1" si="298"/>
        <v>4</v>
      </c>
    </row>
    <row r="3823" spans="1:5" x14ac:dyDescent="0.2">
      <c r="A3823" t="str">
        <f t="shared" ca="1" si="295"/>
        <v>Basic</v>
      </c>
      <c r="B3823" t="str">
        <f t="shared" ca="1" si="296"/>
        <v>endodontics</v>
      </c>
      <c r="C3823">
        <f t="shared" si="299"/>
        <v>212</v>
      </c>
      <c r="D3823" t="str">
        <f t="shared" ca="1" si="297"/>
        <v>Root canal, pulpal therapy</v>
      </c>
      <c r="E3823">
        <f t="shared" ca="1" si="298"/>
        <v>10</v>
      </c>
    </row>
    <row r="3824" spans="1:5" x14ac:dyDescent="0.2">
      <c r="A3824" t="str">
        <f t="shared" ca="1" si="295"/>
        <v>Major</v>
      </c>
      <c r="B3824" t="str">
        <f t="shared" ca="1" si="296"/>
        <v>major restorative</v>
      </c>
      <c r="C3824">
        <f t="shared" si="299"/>
        <v>212</v>
      </c>
      <c r="D3824" t="str">
        <f t="shared" ca="1" si="297"/>
        <v>Single crowns, inlays, onlays</v>
      </c>
      <c r="E3824">
        <f t="shared" ca="1" si="298"/>
        <v>14</v>
      </c>
    </row>
    <row r="3825" spans="1:5" x14ac:dyDescent="0.2">
      <c r="A3825" t="str">
        <f t="shared" ca="1" si="295"/>
        <v>Basic</v>
      </c>
      <c r="B3825" t="str">
        <f t="shared" ca="1" si="296"/>
        <v>non-surgical periodontics</v>
      </c>
      <c r="C3825">
        <f t="shared" si="299"/>
        <v>212</v>
      </c>
      <c r="D3825" t="str">
        <f t="shared" ca="1" si="297"/>
        <v xml:space="preserve">Non-surgical treatment of the gums and supporting structures of the teeth </v>
      </c>
      <c r="E3825">
        <f t="shared" ca="1" si="298"/>
        <v>12</v>
      </c>
    </row>
    <row r="3826" spans="1:5" x14ac:dyDescent="0.2">
      <c r="A3826" t="str">
        <f t="shared" ca="1" si="295"/>
        <v>Diagnostics and Preventative</v>
      </c>
      <c r="B3826" t="str">
        <f t="shared" ca="1" si="296"/>
        <v>Sealants</v>
      </c>
      <c r="C3826">
        <f t="shared" si="299"/>
        <v>212</v>
      </c>
      <c r="D3826">
        <f t="shared" ca="1" si="297"/>
        <v>0</v>
      </c>
      <c r="E3826">
        <f t="shared" ca="1" si="298"/>
        <v>6</v>
      </c>
    </row>
    <row r="3827" spans="1:5" x14ac:dyDescent="0.2">
      <c r="A3827" t="str">
        <f t="shared" ca="1" si="295"/>
        <v>Basic</v>
      </c>
      <c r="B3827" t="str">
        <f t="shared" ca="1" si="296"/>
        <v>general anesthesia</v>
      </c>
      <c r="C3827">
        <f t="shared" si="299"/>
        <v>212</v>
      </c>
      <c r="D3827" t="str">
        <f t="shared" ca="1" si="297"/>
        <v>Covered when used in conjunction with covered oral surgical procedures</v>
      </c>
      <c r="E3827">
        <f t="shared" ca="1" si="298"/>
        <v>13</v>
      </c>
    </row>
    <row r="3828" spans="1:5" x14ac:dyDescent="0.2">
      <c r="A3828" t="str">
        <f t="shared" ca="1" si="295"/>
        <v>Orthodontics</v>
      </c>
      <c r="B3828" t="str">
        <f t="shared" ca="1" si="296"/>
        <v>orthodontics</v>
      </c>
      <c r="C3828">
        <f t="shared" si="299"/>
        <v>212</v>
      </c>
      <c r="D3828" t="str">
        <f t="shared" ca="1" si="297"/>
        <v>For eligible dependents to age 19</v>
      </c>
      <c r="E3828">
        <f t="shared" ca="1" si="298"/>
        <v>17</v>
      </c>
    </row>
    <row r="3829" spans="1:5" x14ac:dyDescent="0.2">
      <c r="A3829" t="str">
        <f t="shared" ca="1" si="295"/>
        <v>Diagnostics and Preventative</v>
      </c>
      <c r="B3829" t="str">
        <f t="shared" ca="1" si="296"/>
        <v>Full-mouth x-ray</v>
      </c>
      <c r="C3829">
        <f t="shared" si="299"/>
        <v>212</v>
      </c>
      <c r="D3829">
        <f t="shared" ca="1" si="297"/>
        <v>0</v>
      </c>
      <c r="E3829">
        <f t="shared" ca="1" si="298"/>
        <v>3</v>
      </c>
    </row>
    <row r="3830" spans="1:5" x14ac:dyDescent="0.2">
      <c r="A3830" t="str">
        <f t="shared" ca="1" si="295"/>
        <v>Major</v>
      </c>
      <c r="B3830" t="str">
        <f t="shared" ca="1" si="296"/>
        <v>major restorative</v>
      </c>
      <c r="C3830">
        <f t="shared" si="299"/>
        <v>212</v>
      </c>
      <c r="D3830" t="str">
        <f t="shared" ca="1" si="297"/>
        <v>Single crowns, inlays, onlays</v>
      </c>
      <c r="E3830">
        <f t="shared" ca="1" si="298"/>
        <v>14</v>
      </c>
    </row>
    <row r="3831" spans="1:5" x14ac:dyDescent="0.2">
      <c r="A3831" t="str">
        <f t="shared" ca="1" si="295"/>
        <v>Orthodontics</v>
      </c>
      <c r="B3831" t="str">
        <f t="shared" ca="1" si="296"/>
        <v>orthodontics</v>
      </c>
      <c r="C3831">
        <f t="shared" si="299"/>
        <v>212</v>
      </c>
      <c r="D3831" t="str">
        <f t="shared" ca="1" si="297"/>
        <v>For eligible dependents to age 19</v>
      </c>
      <c r="E3831">
        <f t="shared" ca="1" si="298"/>
        <v>17</v>
      </c>
    </row>
    <row r="3832" spans="1:5" x14ac:dyDescent="0.2">
      <c r="A3832" t="str">
        <f t="shared" ca="1" si="295"/>
        <v>Diagnostics and Preventative</v>
      </c>
      <c r="B3832" t="str">
        <f t="shared" ca="1" si="296"/>
        <v>Periodic Exams</v>
      </c>
      <c r="C3832">
        <f t="shared" si="299"/>
        <v>212</v>
      </c>
      <c r="D3832">
        <f t="shared" ca="1" si="297"/>
        <v>0</v>
      </c>
      <c r="E3832">
        <f t="shared" ca="1" si="298"/>
        <v>1</v>
      </c>
    </row>
    <row r="3833" spans="1:5" x14ac:dyDescent="0.2">
      <c r="A3833" t="str">
        <f t="shared" ca="1" si="295"/>
        <v>Diagnostics and Preventative</v>
      </c>
      <c r="B3833" t="str">
        <f t="shared" ca="1" si="296"/>
        <v>Space Maintainers</v>
      </c>
      <c r="C3833">
        <f t="shared" si="299"/>
        <v>212</v>
      </c>
      <c r="D3833">
        <f t="shared" ca="1" si="297"/>
        <v>0</v>
      </c>
      <c r="E3833">
        <f t="shared" ca="1" si="298"/>
        <v>7</v>
      </c>
    </row>
    <row r="3834" spans="1:5" x14ac:dyDescent="0.2">
      <c r="A3834" t="str">
        <f t="shared" ca="1" si="295"/>
        <v>Basic</v>
      </c>
      <c r="B3834" t="str">
        <f t="shared" ca="1" si="296"/>
        <v>non-surgical periodontics</v>
      </c>
      <c r="C3834">
        <f t="shared" si="299"/>
        <v>212</v>
      </c>
      <c r="D3834" t="str">
        <f t="shared" ca="1" si="297"/>
        <v xml:space="preserve">Non-surgical treatment of the gums and supporting structures of the teeth </v>
      </c>
      <c r="E3834">
        <f t="shared" ca="1" si="298"/>
        <v>12</v>
      </c>
    </row>
    <row r="3835" spans="1:5" x14ac:dyDescent="0.2">
      <c r="A3835" t="str">
        <f t="shared" ca="1" si="295"/>
        <v>Orthodontics</v>
      </c>
      <c r="B3835" t="str">
        <f t="shared" ca="1" si="296"/>
        <v>orthodontics</v>
      </c>
      <c r="C3835">
        <f t="shared" si="299"/>
        <v>212</v>
      </c>
      <c r="D3835" t="str">
        <f t="shared" ca="1" si="297"/>
        <v>For eligible dependents to age 19</v>
      </c>
      <c r="E3835">
        <f t="shared" ca="1" si="298"/>
        <v>17</v>
      </c>
    </row>
    <row r="3836" spans="1:5" x14ac:dyDescent="0.2">
      <c r="A3836" t="str">
        <f t="shared" ca="1" si="295"/>
        <v>Basic</v>
      </c>
      <c r="B3836" t="str">
        <f t="shared" ca="1" si="296"/>
        <v>surgical periodontics</v>
      </c>
      <c r="C3836">
        <f t="shared" si="299"/>
        <v>213</v>
      </c>
      <c r="D3836" t="str">
        <f t="shared" ca="1" si="297"/>
        <v>Surgical treatment of the gums and supporting structures of the teeth</v>
      </c>
      <c r="E3836">
        <f t="shared" ca="1" si="298"/>
        <v>11</v>
      </c>
    </row>
    <row r="3837" spans="1:5" x14ac:dyDescent="0.2">
      <c r="A3837" t="str">
        <f t="shared" ca="1" si="295"/>
        <v>Basic</v>
      </c>
      <c r="B3837" t="str">
        <f t="shared" ca="1" si="296"/>
        <v>endodontics</v>
      </c>
      <c r="C3837">
        <f t="shared" si="299"/>
        <v>213</v>
      </c>
      <c r="D3837" t="str">
        <f t="shared" ca="1" si="297"/>
        <v>Root canal, pulpal therapy</v>
      </c>
      <c r="E3837">
        <f t="shared" ca="1" si="298"/>
        <v>10</v>
      </c>
    </row>
    <row r="3838" spans="1:5" x14ac:dyDescent="0.2">
      <c r="A3838" t="str">
        <f t="shared" ca="1" si="295"/>
        <v>Orthodontics</v>
      </c>
      <c r="B3838" t="str">
        <f t="shared" ca="1" si="296"/>
        <v>orthodontics</v>
      </c>
      <c r="C3838">
        <f t="shared" si="299"/>
        <v>213</v>
      </c>
      <c r="D3838" t="str">
        <f t="shared" ca="1" si="297"/>
        <v>For eligible dependents to age 19</v>
      </c>
      <c r="E3838">
        <f t="shared" ca="1" si="298"/>
        <v>17</v>
      </c>
    </row>
    <row r="3839" spans="1:5" x14ac:dyDescent="0.2">
      <c r="A3839" t="str">
        <f t="shared" ca="1" si="295"/>
        <v>Major</v>
      </c>
      <c r="B3839" t="str">
        <f t="shared" ca="1" si="296"/>
        <v>temporomandibular joint dysfunction</v>
      </c>
      <c r="C3839">
        <f t="shared" si="299"/>
        <v>213</v>
      </c>
      <c r="D3839" t="str">
        <f t="shared" ca="1" si="297"/>
        <v>Services relating to hinging joints of the jaw</v>
      </c>
      <c r="E3839">
        <f t="shared" ca="1" si="298"/>
        <v>16</v>
      </c>
    </row>
    <row r="3840" spans="1:5" x14ac:dyDescent="0.2">
      <c r="A3840" t="str">
        <f t="shared" ca="1" si="295"/>
        <v>Major</v>
      </c>
      <c r="B3840" t="str">
        <f t="shared" ca="1" si="296"/>
        <v>temporomandibular joint dysfunction</v>
      </c>
      <c r="C3840">
        <f t="shared" si="299"/>
        <v>213</v>
      </c>
      <c r="D3840" t="str">
        <f t="shared" ca="1" si="297"/>
        <v>Services relating to hinging joints of the jaw</v>
      </c>
      <c r="E3840">
        <f t="shared" ca="1" si="298"/>
        <v>16</v>
      </c>
    </row>
    <row r="3841" spans="1:5" x14ac:dyDescent="0.2">
      <c r="A3841" t="str">
        <f t="shared" ca="1" si="295"/>
        <v>Diagnostics and Preventative</v>
      </c>
      <c r="B3841" t="str">
        <f t="shared" ca="1" si="296"/>
        <v>Prophylaxis</v>
      </c>
      <c r="C3841">
        <f t="shared" si="299"/>
        <v>213</v>
      </c>
      <c r="D3841">
        <f t="shared" ca="1" si="297"/>
        <v>0</v>
      </c>
      <c r="E3841">
        <f t="shared" ca="1" si="298"/>
        <v>4</v>
      </c>
    </row>
    <row r="3842" spans="1:5" x14ac:dyDescent="0.2">
      <c r="A3842" t="str">
        <f t="shared" ref="A3842:A3905" ca="1" si="300">INDEX(services,E3842,1)</f>
        <v>Basic</v>
      </c>
      <c r="B3842" t="str">
        <f t="shared" ref="B3842:B3905" ca="1" si="301">INDEX(services,E3842,2)</f>
        <v>basic restorative</v>
      </c>
      <c r="C3842">
        <f t="shared" si="299"/>
        <v>213</v>
      </c>
      <c r="D3842" t="str">
        <f t="shared" ref="D3842:D3905" ca="1" si="302">INDEX(services,E3842,3)</f>
        <v>Fillings (amalgam "silver" and composite "white" non-molar)</v>
      </c>
      <c r="E3842">
        <f t="shared" ref="E3842:E3905" ca="1" si="303">RANDBETWEEN(1,ROWS(services))</f>
        <v>8</v>
      </c>
    </row>
    <row r="3843" spans="1:5" x14ac:dyDescent="0.2">
      <c r="A3843" t="str">
        <f t="shared" ca="1" si="300"/>
        <v>Other</v>
      </c>
      <c r="B3843" t="str">
        <f t="shared" ca="1" si="301"/>
        <v>Implants</v>
      </c>
      <c r="C3843">
        <f t="shared" si="299"/>
        <v>213</v>
      </c>
      <c r="D3843" t="str">
        <f t="shared" ca="1" si="302"/>
        <v>Implant dental work</v>
      </c>
      <c r="E3843">
        <f t="shared" ca="1" si="303"/>
        <v>18</v>
      </c>
    </row>
    <row r="3844" spans="1:5" x14ac:dyDescent="0.2">
      <c r="A3844" t="str">
        <f t="shared" ca="1" si="300"/>
        <v>Basic</v>
      </c>
      <c r="B3844" t="str">
        <f t="shared" ca="1" si="301"/>
        <v>oral surgery</v>
      </c>
      <c r="C3844">
        <f t="shared" ref="C3844:C3907" si="304">IF(MOD(ROW(C3844)-2,18)&lt;&gt;0,C3843,C3843+1)</f>
        <v>213</v>
      </c>
      <c r="D3844" t="str">
        <f t="shared" ca="1" si="302"/>
        <v>Extraction and other surgery procedures, incl. pre- and post-operative care</v>
      </c>
      <c r="E3844">
        <f t="shared" ca="1" si="303"/>
        <v>9</v>
      </c>
    </row>
    <row r="3845" spans="1:5" x14ac:dyDescent="0.2">
      <c r="A3845" t="str">
        <f t="shared" ca="1" si="300"/>
        <v>Basic</v>
      </c>
      <c r="B3845" t="str">
        <f t="shared" ca="1" si="301"/>
        <v>general anesthesia</v>
      </c>
      <c r="C3845">
        <f t="shared" si="304"/>
        <v>213</v>
      </c>
      <c r="D3845" t="str">
        <f t="shared" ca="1" si="302"/>
        <v>Covered when used in conjunction with covered oral surgical procedures</v>
      </c>
      <c r="E3845">
        <f t="shared" ca="1" si="303"/>
        <v>13</v>
      </c>
    </row>
    <row r="3846" spans="1:5" x14ac:dyDescent="0.2">
      <c r="A3846" t="str">
        <f t="shared" ca="1" si="300"/>
        <v>Major</v>
      </c>
      <c r="B3846" t="str">
        <f t="shared" ca="1" si="301"/>
        <v>temporomandibular joint dysfunction</v>
      </c>
      <c r="C3846">
        <f t="shared" si="304"/>
        <v>213</v>
      </c>
      <c r="D3846" t="str">
        <f t="shared" ca="1" si="302"/>
        <v>Services relating to hinging joints of the jaw</v>
      </c>
      <c r="E3846">
        <f t="shared" ca="1" si="303"/>
        <v>16</v>
      </c>
    </row>
    <row r="3847" spans="1:5" x14ac:dyDescent="0.2">
      <c r="A3847" t="str">
        <f t="shared" ca="1" si="300"/>
        <v>Diagnostics and Preventative</v>
      </c>
      <c r="B3847" t="str">
        <f t="shared" ca="1" si="301"/>
        <v>Prophylaxis</v>
      </c>
      <c r="C3847">
        <f t="shared" si="304"/>
        <v>213</v>
      </c>
      <c r="D3847">
        <f t="shared" ca="1" si="302"/>
        <v>0</v>
      </c>
      <c r="E3847">
        <f t="shared" ca="1" si="303"/>
        <v>4</v>
      </c>
    </row>
    <row r="3848" spans="1:5" x14ac:dyDescent="0.2">
      <c r="A3848" t="str">
        <f t="shared" ca="1" si="300"/>
        <v>Orthodontics</v>
      </c>
      <c r="B3848" t="str">
        <f t="shared" ca="1" si="301"/>
        <v>orthodontics</v>
      </c>
      <c r="C3848">
        <f t="shared" si="304"/>
        <v>213</v>
      </c>
      <c r="D3848" t="str">
        <f t="shared" ca="1" si="302"/>
        <v>For eligible dependents to age 19</v>
      </c>
      <c r="E3848">
        <f t="shared" ca="1" si="303"/>
        <v>17</v>
      </c>
    </row>
    <row r="3849" spans="1:5" x14ac:dyDescent="0.2">
      <c r="A3849" t="str">
        <f t="shared" ca="1" si="300"/>
        <v>Basic</v>
      </c>
      <c r="B3849" t="str">
        <f t="shared" ca="1" si="301"/>
        <v>basic restorative</v>
      </c>
      <c r="C3849">
        <f t="shared" si="304"/>
        <v>213</v>
      </c>
      <c r="D3849" t="str">
        <f t="shared" ca="1" si="302"/>
        <v>Fillings (amalgam "silver" and composite "white" non-molar)</v>
      </c>
      <c r="E3849">
        <f t="shared" ca="1" si="303"/>
        <v>8</v>
      </c>
    </row>
    <row r="3850" spans="1:5" x14ac:dyDescent="0.2">
      <c r="A3850" t="str">
        <f t="shared" ca="1" si="300"/>
        <v>Major</v>
      </c>
      <c r="B3850" t="str">
        <f t="shared" ca="1" si="301"/>
        <v>prosthodontics</v>
      </c>
      <c r="C3850">
        <f t="shared" si="304"/>
        <v>213</v>
      </c>
      <c r="D3850" t="str">
        <f t="shared" ca="1" si="302"/>
        <v>Procedures for replacement of missing teeth by construction or repair of bridges and partial or complete dentures</v>
      </c>
      <c r="E3850">
        <f t="shared" ca="1" si="303"/>
        <v>15</v>
      </c>
    </row>
    <row r="3851" spans="1:5" x14ac:dyDescent="0.2">
      <c r="A3851" t="str">
        <f t="shared" ca="1" si="300"/>
        <v>Major</v>
      </c>
      <c r="B3851" t="str">
        <f t="shared" ca="1" si="301"/>
        <v>prosthodontics</v>
      </c>
      <c r="C3851">
        <f t="shared" si="304"/>
        <v>213</v>
      </c>
      <c r="D3851" t="str">
        <f t="shared" ca="1" si="302"/>
        <v>Procedures for replacement of missing teeth by construction or repair of bridges and partial or complete dentures</v>
      </c>
      <c r="E3851">
        <f t="shared" ca="1" si="303"/>
        <v>15</v>
      </c>
    </row>
    <row r="3852" spans="1:5" x14ac:dyDescent="0.2">
      <c r="A3852" t="str">
        <f t="shared" ca="1" si="300"/>
        <v>Major</v>
      </c>
      <c r="B3852" t="str">
        <f t="shared" ca="1" si="301"/>
        <v>temporomandibular joint dysfunction</v>
      </c>
      <c r="C3852">
        <f t="shared" si="304"/>
        <v>213</v>
      </c>
      <c r="D3852" t="str">
        <f t="shared" ca="1" si="302"/>
        <v>Services relating to hinging joints of the jaw</v>
      </c>
      <c r="E3852">
        <f t="shared" ca="1" si="303"/>
        <v>16</v>
      </c>
    </row>
    <row r="3853" spans="1:5" x14ac:dyDescent="0.2">
      <c r="A3853" t="str">
        <f t="shared" ca="1" si="300"/>
        <v>Diagnostics and Preventative</v>
      </c>
      <c r="B3853" t="str">
        <f t="shared" ca="1" si="301"/>
        <v>Bitewing x-rays</v>
      </c>
      <c r="C3853">
        <f t="shared" si="304"/>
        <v>213</v>
      </c>
      <c r="D3853">
        <f t="shared" ca="1" si="302"/>
        <v>0</v>
      </c>
      <c r="E3853">
        <f t="shared" ca="1" si="303"/>
        <v>2</v>
      </c>
    </row>
    <row r="3854" spans="1:5" x14ac:dyDescent="0.2">
      <c r="A3854" t="str">
        <f t="shared" ca="1" si="300"/>
        <v>Major</v>
      </c>
      <c r="B3854" t="str">
        <f t="shared" ca="1" si="301"/>
        <v>prosthodontics</v>
      </c>
      <c r="C3854">
        <f t="shared" si="304"/>
        <v>214</v>
      </c>
      <c r="D3854" t="str">
        <f t="shared" ca="1" si="302"/>
        <v>Procedures for replacement of missing teeth by construction or repair of bridges and partial or complete dentures</v>
      </c>
      <c r="E3854">
        <f t="shared" ca="1" si="303"/>
        <v>15</v>
      </c>
    </row>
    <row r="3855" spans="1:5" x14ac:dyDescent="0.2">
      <c r="A3855" t="str">
        <f t="shared" ca="1" si="300"/>
        <v>Basic</v>
      </c>
      <c r="B3855" t="str">
        <f t="shared" ca="1" si="301"/>
        <v>non-surgical periodontics</v>
      </c>
      <c r="C3855">
        <f t="shared" si="304"/>
        <v>214</v>
      </c>
      <c r="D3855" t="str">
        <f t="shared" ca="1" si="302"/>
        <v xml:space="preserve">Non-surgical treatment of the gums and supporting structures of the teeth </v>
      </c>
      <c r="E3855">
        <f t="shared" ca="1" si="303"/>
        <v>12</v>
      </c>
    </row>
    <row r="3856" spans="1:5" x14ac:dyDescent="0.2">
      <c r="A3856" t="str">
        <f t="shared" ca="1" si="300"/>
        <v>Basic</v>
      </c>
      <c r="B3856" t="str">
        <f t="shared" ca="1" si="301"/>
        <v>endodontics</v>
      </c>
      <c r="C3856">
        <f t="shared" si="304"/>
        <v>214</v>
      </c>
      <c r="D3856" t="str">
        <f t="shared" ca="1" si="302"/>
        <v>Root canal, pulpal therapy</v>
      </c>
      <c r="E3856">
        <f t="shared" ca="1" si="303"/>
        <v>10</v>
      </c>
    </row>
    <row r="3857" spans="1:5" x14ac:dyDescent="0.2">
      <c r="A3857" t="str">
        <f t="shared" ca="1" si="300"/>
        <v>Diagnostics and Preventative</v>
      </c>
      <c r="B3857" t="str">
        <f t="shared" ca="1" si="301"/>
        <v>Periodic Exams</v>
      </c>
      <c r="C3857">
        <f t="shared" si="304"/>
        <v>214</v>
      </c>
      <c r="D3857">
        <f t="shared" ca="1" si="302"/>
        <v>0</v>
      </c>
      <c r="E3857">
        <f t="shared" ca="1" si="303"/>
        <v>1</v>
      </c>
    </row>
    <row r="3858" spans="1:5" x14ac:dyDescent="0.2">
      <c r="A3858" t="str">
        <f t="shared" ca="1" si="300"/>
        <v>Diagnostics and Preventative</v>
      </c>
      <c r="B3858" t="str">
        <f t="shared" ca="1" si="301"/>
        <v>Bitewing x-rays</v>
      </c>
      <c r="C3858">
        <f t="shared" si="304"/>
        <v>214</v>
      </c>
      <c r="D3858">
        <f t="shared" ca="1" si="302"/>
        <v>0</v>
      </c>
      <c r="E3858">
        <f t="shared" ca="1" si="303"/>
        <v>2</v>
      </c>
    </row>
    <row r="3859" spans="1:5" x14ac:dyDescent="0.2">
      <c r="A3859" t="str">
        <f t="shared" ca="1" si="300"/>
        <v>Diagnostics and Preventative</v>
      </c>
      <c r="B3859" t="str">
        <f t="shared" ca="1" si="301"/>
        <v>Prophylaxis</v>
      </c>
      <c r="C3859">
        <f t="shared" si="304"/>
        <v>214</v>
      </c>
      <c r="D3859">
        <f t="shared" ca="1" si="302"/>
        <v>0</v>
      </c>
      <c r="E3859">
        <f t="shared" ca="1" si="303"/>
        <v>4</v>
      </c>
    </row>
    <row r="3860" spans="1:5" x14ac:dyDescent="0.2">
      <c r="A3860" t="str">
        <f t="shared" ca="1" si="300"/>
        <v>Basic</v>
      </c>
      <c r="B3860" t="str">
        <f t="shared" ca="1" si="301"/>
        <v>oral surgery</v>
      </c>
      <c r="C3860">
        <f t="shared" si="304"/>
        <v>214</v>
      </c>
      <c r="D3860" t="str">
        <f t="shared" ca="1" si="302"/>
        <v>Extraction and other surgery procedures, incl. pre- and post-operative care</v>
      </c>
      <c r="E3860">
        <f t="shared" ca="1" si="303"/>
        <v>9</v>
      </c>
    </row>
    <row r="3861" spans="1:5" x14ac:dyDescent="0.2">
      <c r="A3861" t="str">
        <f t="shared" ca="1" si="300"/>
        <v>Diagnostics and Preventative</v>
      </c>
      <c r="B3861" t="str">
        <f t="shared" ca="1" si="301"/>
        <v>Bitewing x-rays</v>
      </c>
      <c r="C3861">
        <f t="shared" si="304"/>
        <v>214</v>
      </c>
      <c r="D3861">
        <f t="shared" ca="1" si="302"/>
        <v>0</v>
      </c>
      <c r="E3861">
        <f t="shared" ca="1" si="303"/>
        <v>2</v>
      </c>
    </row>
    <row r="3862" spans="1:5" x14ac:dyDescent="0.2">
      <c r="A3862" t="str">
        <f t="shared" ca="1" si="300"/>
        <v>Diagnostics and Preventative</v>
      </c>
      <c r="B3862" t="str">
        <f t="shared" ca="1" si="301"/>
        <v>Prophylaxis</v>
      </c>
      <c r="C3862">
        <f t="shared" si="304"/>
        <v>214</v>
      </c>
      <c r="D3862">
        <f t="shared" ca="1" si="302"/>
        <v>0</v>
      </c>
      <c r="E3862">
        <f t="shared" ca="1" si="303"/>
        <v>4</v>
      </c>
    </row>
    <row r="3863" spans="1:5" x14ac:dyDescent="0.2">
      <c r="A3863" t="str">
        <f t="shared" ca="1" si="300"/>
        <v>Basic</v>
      </c>
      <c r="B3863" t="str">
        <f t="shared" ca="1" si="301"/>
        <v>non-surgical periodontics</v>
      </c>
      <c r="C3863">
        <f t="shared" si="304"/>
        <v>214</v>
      </c>
      <c r="D3863" t="str">
        <f t="shared" ca="1" si="302"/>
        <v xml:space="preserve">Non-surgical treatment of the gums and supporting structures of the teeth </v>
      </c>
      <c r="E3863">
        <f t="shared" ca="1" si="303"/>
        <v>12</v>
      </c>
    </row>
    <row r="3864" spans="1:5" x14ac:dyDescent="0.2">
      <c r="A3864" t="str">
        <f t="shared" ca="1" si="300"/>
        <v>Diagnostics and Preventative</v>
      </c>
      <c r="B3864" t="str">
        <f t="shared" ca="1" si="301"/>
        <v>Bitewing x-rays</v>
      </c>
      <c r="C3864">
        <f t="shared" si="304"/>
        <v>214</v>
      </c>
      <c r="D3864">
        <f t="shared" ca="1" si="302"/>
        <v>0</v>
      </c>
      <c r="E3864">
        <f t="shared" ca="1" si="303"/>
        <v>2</v>
      </c>
    </row>
    <row r="3865" spans="1:5" x14ac:dyDescent="0.2">
      <c r="A3865" t="str">
        <f t="shared" ca="1" si="300"/>
        <v>Major</v>
      </c>
      <c r="B3865" t="str">
        <f t="shared" ca="1" si="301"/>
        <v>prosthodontics</v>
      </c>
      <c r="C3865">
        <f t="shared" si="304"/>
        <v>214</v>
      </c>
      <c r="D3865" t="str">
        <f t="shared" ca="1" si="302"/>
        <v>Procedures for replacement of missing teeth by construction or repair of bridges and partial or complete dentures</v>
      </c>
      <c r="E3865">
        <f t="shared" ca="1" si="303"/>
        <v>15</v>
      </c>
    </row>
    <row r="3866" spans="1:5" x14ac:dyDescent="0.2">
      <c r="A3866" t="str">
        <f t="shared" ca="1" si="300"/>
        <v>Diagnostics and Preventative</v>
      </c>
      <c r="B3866" t="str">
        <f t="shared" ca="1" si="301"/>
        <v>Periodic Exams</v>
      </c>
      <c r="C3866">
        <f t="shared" si="304"/>
        <v>214</v>
      </c>
      <c r="D3866">
        <f t="shared" ca="1" si="302"/>
        <v>0</v>
      </c>
      <c r="E3866">
        <f t="shared" ca="1" si="303"/>
        <v>1</v>
      </c>
    </row>
    <row r="3867" spans="1:5" x14ac:dyDescent="0.2">
      <c r="A3867" t="str">
        <f t="shared" ca="1" si="300"/>
        <v>Major</v>
      </c>
      <c r="B3867" t="str">
        <f t="shared" ca="1" si="301"/>
        <v>prosthodontics</v>
      </c>
      <c r="C3867">
        <f t="shared" si="304"/>
        <v>214</v>
      </c>
      <c r="D3867" t="str">
        <f t="shared" ca="1" si="302"/>
        <v>Procedures for replacement of missing teeth by construction or repair of bridges and partial or complete dentures</v>
      </c>
      <c r="E3867">
        <f t="shared" ca="1" si="303"/>
        <v>15</v>
      </c>
    </row>
    <row r="3868" spans="1:5" x14ac:dyDescent="0.2">
      <c r="A3868" t="str">
        <f t="shared" ca="1" si="300"/>
        <v>Basic</v>
      </c>
      <c r="B3868" t="str">
        <f t="shared" ca="1" si="301"/>
        <v>oral surgery</v>
      </c>
      <c r="C3868">
        <f t="shared" si="304"/>
        <v>214</v>
      </c>
      <c r="D3868" t="str">
        <f t="shared" ca="1" si="302"/>
        <v>Extraction and other surgery procedures, incl. pre- and post-operative care</v>
      </c>
      <c r="E3868">
        <f t="shared" ca="1" si="303"/>
        <v>9</v>
      </c>
    </row>
    <row r="3869" spans="1:5" x14ac:dyDescent="0.2">
      <c r="A3869" t="str">
        <f t="shared" ca="1" si="300"/>
        <v>Basic</v>
      </c>
      <c r="B3869" t="str">
        <f t="shared" ca="1" si="301"/>
        <v>basic restorative</v>
      </c>
      <c r="C3869">
        <f t="shared" si="304"/>
        <v>214</v>
      </c>
      <c r="D3869" t="str">
        <f t="shared" ca="1" si="302"/>
        <v>Fillings (amalgam "silver" and composite "white" non-molar)</v>
      </c>
      <c r="E3869">
        <f t="shared" ca="1" si="303"/>
        <v>8</v>
      </c>
    </row>
    <row r="3870" spans="1:5" x14ac:dyDescent="0.2">
      <c r="A3870" t="str">
        <f t="shared" ca="1" si="300"/>
        <v>Major</v>
      </c>
      <c r="B3870" t="str">
        <f t="shared" ca="1" si="301"/>
        <v>temporomandibular joint dysfunction</v>
      </c>
      <c r="C3870">
        <f t="shared" si="304"/>
        <v>214</v>
      </c>
      <c r="D3870" t="str">
        <f t="shared" ca="1" si="302"/>
        <v>Services relating to hinging joints of the jaw</v>
      </c>
      <c r="E3870">
        <f t="shared" ca="1" si="303"/>
        <v>16</v>
      </c>
    </row>
    <row r="3871" spans="1:5" x14ac:dyDescent="0.2">
      <c r="A3871" t="str">
        <f t="shared" ca="1" si="300"/>
        <v>Diagnostics and Preventative</v>
      </c>
      <c r="B3871" t="str">
        <f t="shared" ca="1" si="301"/>
        <v>Sealants</v>
      </c>
      <c r="C3871">
        <f t="shared" si="304"/>
        <v>214</v>
      </c>
      <c r="D3871">
        <f t="shared" ca="1" si="302"/>
        <v>0</v>
      </c>
      <c r="E3871">
        <f t="shared" ca="1" si="303"/>
        <v>6</v>
      </c>
    </row>
    <row r="3872" spans="1:5" x14ac:dyDescent="0.2">
      <c r="A3872" t="str">
        <f t="shared" ca="1" si="300"/>
        <v>Diagnostics and Preventative</v>
      </c>
      <c r="B3872" t="str">
        <f t="shared" ca="1" si="301"/>
        <v>Space Maintainers</v>
      </c>
      <c r="C3872">
        <f t="shared" si="304"/>
        <v>215</v>
      </c>
      <c r="D3872">
        <f t="shared" ca="1" si="302"/>
        <v>0</v>
      </c>
      <c r="E3872">
        <f t="shared" ca="1" si="303"/>
        <v>7</v>
      </c>
    </row>
    <row r="3873" spans="1:5" x14ac:dyDescent="0.2">
      <c r="A3873" t="str">
        <f t="shared" ca="1" si="300"/>
        <v>Diagnostics and Preventative</v>
      </c>
      <c r="B3873" t="str">
        <f t="shared" ca="1" si="301"/>
        <v>Bitewing x-rays</v>
      </c>
      <c r="C3873">
        <f t="shared" si="304"/>
        <v>215</v>
      </c>
      <c r="D3873">
        <f t="shared" ca="1" si="302"/>
        <v>0</v>
      </c>
      <c r="E3873">
        <f t="shared" ca="1" si="303"/>
        <v>2</v>
      </c>
    </row>
    <row r="3874" spans="1:5" x14ac:dyDescent="0.2">
      <c r="A3874" t="str">
        <f t="shared" ca="1" si="300"/>
        <v>Basic</v>
      </c>
      <c r="B3874" t="str">
        <f t="shared" ca="1" si="301"/>
        <v>general anesthesia</v>
      </c>
      <c r="C3874">
        <f t="shared" si="304"/>
        <v>215</v>
      </c>
      <c r="D3874" t="str">
        <f t="shared" ca="1" si="302"/>
        <v>Covered when used in conjunction with covered oral surgical procedures</v>
      </c>
      <c r="E3874">
        <f t="shared" ca="1" si="303"/>
        <v>13</v>
      </c>
    </row>
    <row r="3875" spans="1:5" x14ac:dyDescent="0.2">
      <c r="A3875" t="str">
        <f t="shared" ca="1" si="300"/>
        <v>Basic</v>
      </c>
      <c r="B3875" t="str">
        <f t="shared" ca="1" si="301"/>
        <v>oral surgery</v>
      </c>
      <c r="C3875">
        <f t="shared" si="304"/>
        <v>215</v>
      </c>
      <c r="D3875" t="str">
        <f t="shared" ca="1" si="302"/>
        <v>Extraction and other surgery procedures, incl. pre- and post-operative care</v>
      </c>
      <c r="E3875">
        <f t="shared" ca="1" si="303"/>
        <v>9</v>
      </c>
    </row>
    <row r="3876" spans="1:5" x14ac:dyDescent="0.2">
      <c r="A3876" t="str">
        <f t="shared" ca="1" si="300"/>
        <v>Major</v>
      </c>
      <c r="B3876" t="str">
        <f t="shared" ca="1" si="301"/>
        <v>major restorative</v>
      </c>
      <c r="C3876">
        <f t="shared" si="304"/>
        <v>215</v>
      </c>
      <c r="D3876" t="str">
        <f t="shared" ca="1" si="302"/>
        <v>Single crowns, inlays, onlays</v>
      </c>
      <c r="E3876">
        <f t="shared" ca="1" si="303"/>
        <v>14</v>
      </c>
    </row>
    <row r="3877" spans="1:5" x14ac:dyDescent="0.2">
      <c r="A3877" t="str">
        <f t="shared" ca="1" si="300"/>
        <v>Orthodontics</v>
      </c>
      <c r="B3877" t="str">
        <f t="shared" ca="1" si="301"/>
        <v>orthodontics</v>
      </c>
      <c r="C3877">
        <f t="shared" si="304"/>
        <v>215</v>
      </c>
      <c r="D3877" t="str">
        <f t="shared" ca="1" si="302"/>
        <v>For eligible dependents to age 19</v>
      </c>
      <c r="E3877">
        <f t="shared" ca="1" si="303"/>
        <v>17</v>
      </c>
    </row>
    <row r="3878" spans="1:5" x14ac:dyDescent="0.2">
      <c r="A3878" t="str">
        <f t="shared" ca="1" si="300"/>
        <v>Major</v>
      </c>
      <c r="B3878" t="str">
        <f t="shared" ca="1" si="301"/>
        <v>temporomandibular joint dysfunction</v>
      </c>
      <c r="C3878">
        <f t="shared" si="304"/>
        <v>215</v>
      </c>
      <c r="D3878" t="str">
        <f t="shared" ca="1" si="302"/>
        <v>Services relating to hinging joints of the jaw</v>
      </c>
      <c r="E3878">
        <f t="shared" ca="1" si="303"/>
        <v>16</v>
      </c>
    </row>
    <row r="3879" spans="1:5" x14ac:dyDescent="0.2">
      <c r="A3879" t="str">
        <f t="shared" ca="1" si="300"/>
        <v>Basic</v>
      </c>
      <c r="B3879" t="str">
        <f t="shared" ca="1" si="301"/>
        <v>endodontics</v>
      </c>
      <c r="C3879">
        <f t="shared" si="304"/>
        <v>215</v>
      </c>
      <c r="D3879" t="str">
        <f t="shared" ca="1" si="302"/>
        <v>Root canal, pulpal therapy</v>
      </c>
      <c r="E3879">
        <f t="shared" ca="1" si="303"/>
        <v>10</v>
      </c>
    </row>
    <row r="3880" spans="1:5" x14ac:dyDescent="0.2">
      <c r="A3880" t="str">
        <f t="shared" ca="1" si="300"/>
        <v>Major</v>
      </c>
      <c r="B3880" t="str">
        <f t="shared" ca="1" si="301"/>
        <v>major restorative</v>
      </c>
      <c r="C3880">
        <f t="shared" si="304"/>
        <v>215</v>
      </c>
      <c r="D3880" t="str">
        <f t="shared" ca="1" si="302"/>
        <v>Single crowns, inlays, onlays</v>
      </c>
      <c r="E3880">
        <f t="shared" ca="1" si="303"/>
        <v>14</v>
      </c>
    </row>
    <row r="3881" spans="1:5" x14ac:dyDescent="0.2">
      <c r="A3881" t="str">
        <f t="shared" ca="1" si="300"/>
        <v>Basic</v>
      </c>
      <c r="B3881" t="str">
        <f t="shared" ca="1" si="301"/>
        <v>endodontics</v>
      </c>
      <c r="C3881">
        <f t="shared" si="304"/>
        <v>215</v>
      </c>
      <c r="D3881" t="str">
        <f t="shared" ca="1" si="302"/>
        <v>Root canal, pulpal therapy</v>
      </c>
      <c r="E3881">
        <f t="shared" ca="1" si="303"/>
        <v>10</v>
      </c>
    </row>
    <row r="3882" spans="1:5" x14ac:dyDescent="0.2">
      <c r="A3882" t="str">
        <f t="shared" ca="1" si="300"/>
        <v>Diagnostics and Preventative</v>
      </c>
      <c r="B3882" t="str">
        <f t="shared" ca="1" si="301"/>
        <v>Bitewing x-rays</v>
      </c>
      <c r="C3882">
        <f t="shared" si="304"/>
        <v>215</v>
      </c>
      <c r="D3882">
        <f t="shared" ca="1" si="302"/>
        <v>0</v>
      </c>
      <c r="E3882">
        <f t="shared" ca="1" si="303"/>
        <v>2</v>
      </c>
    </row>
    <row r="3883" spans="1:5" x14ac:dyDescent="0.2">
      <c r="A3883" t="str">
        <f t="shared" ca="1" si="300"/>
        <v>Basic</v>
      </c>
      <c r="B3883" t="str">
        <f t="shared" ca="1" si="301"/>
        <v>basic restorative</v>
      </c>
      <c r="C3883">
        <f t="shared" si="304"/>
        <v>215</v>
      </c>
      <c r="D3883" t="str">
        <f t="shared" ca="1" si="302"/>
        <v>Fillings (amalgam "silver" and composite "white" non-molar)</v>
      </c>
      <c r="E3883">
        <f t="shared" ca="1" si="303"/>
        <v>8</v>
      </c>
    </row>
    <row r="3884" spans="1:5" x14ac:dyDescent="0.2">
      <c r="A3884" t="str">
        <f t="shared" ca="1" si="300"/>
        <v>Diagnostics and Preventative</v>
      </c>
      <c r="B3884" t="str">
        <f t="shared" ca="1" si="301"/>
        <v>Prophylaxis</v>
      </c>
      <c r="C3884">
        <f t="shared" si="304"/>
        <v>215</v>
      </c>
      <c r="D3884">
        <f t="shared" ca="1" si="302"/>
        <v>0</v>
      </c>
      <c r="E3884">
        <f t="shared" ca="1" si="303"/>
        <v>4</v>
      </c>
    </row>
    <row r="3885" spans="1:5" x14ac:dyDescent="0.2">
      <c r="A3885" t="str">
        <f t="shared" ca="1" si="300"/>
        <v>Major</v>
      </c>
      <c r="B3885" t="str">
        <f t="shared" ca="1" si="301"/>
        <v>temporomandibular joint dysfunction</v>
      </c>
      <c r="C3885">
        <f t="shared" si="304"/>
        <v>215</v>
      </c>
      <c r="D3885" t="str">
        <f t="shared" ca="1" si="302"/>
        <v>Services relating to hinging joints of the jaw</v>
      </c>
      <c r="E3885">
        <f t="shared" ca="1" si="303"/>
        <v>16</v>
      </c>
    </row>
    <row r="3886" spans="1:5" x14ac:dyDescent="0.2">
      <c r="A3886" t="str">
        <f t="shared" ca="1" si="300"/>
        <v>Diagnostics and Preventative</v>
      </c>
      <c r="B3886" t="str">
        <f t="shared" ca="1" si="301"/>
        <v>Space Maintainers</v>
      </c>
      <c r="C3886">
        <f t="shared" si="304"/>
        <v>215</v>
      </c>
      <c r="D3886">
        <f t="shared" ca="1" si="302"/>
        <v>0</v>
      </c>
      <c r="E3886">
        <f t="shared" ca="1" si="303"/>
        <v>7</v>
      </c>
    </row>
    <row r="3887" spans="1:5" x14ac:dyDescent="0.2">
      <c r="A3887" t="str">
        <f t="shared" ca="1" si="300"/>
        <v>Other</v>
      </c>
      <c r="B3887" t="str">
        <f t="shared" ca="1" si="301"/>
        <v>Implants</v>
      </c>
      <c r="C3887">
        <f t="shared" si="304"/>
        <v>215</v>
      </c>
      <c r="D3887" t="str">
        <f t="shared" ca="1" si="302"/>
        <v>Implant dental work</v>
      </c>
      <c r="E3887">
        <f t="shared" ca="1" si="303"/>
        <v>18</v>
      </c>
    </row>
    <row r="3888" spans="1:5" x14ac:dyDescent="0.2">
      <c r="A3888" t="str">
        <f t="shared" ca="1" si="300"/>
        <v>Basic</v>
      </c>
      <c r="B3888" t="str">
        <f t="shared" ca="1" si="301"/>
        <v>non-surgical periodontics</v>
      </c>
      <c r="C3888">
        <f t="shared" si="304"/>
        <v>215</v>
      </c>
      <c r="D3888" t="str">
        <f t="shared" ca="1" si="302"/>
        <v xml:space="preserve">Non-surgical treatment of the gums and supporting structures of the teeth </v>
      </c>
      <c r="E3888">
        <f t="shared" ca="1" si="303"/>
        <v>12</v>
      </c>
    </row>
    <row r="3889" spans="1:5" x14ac:dyDescent="0.2">
      <c r="A3889" t="str">
        <f t="shared" ca="1" si="300"/>
        <v>Diagnostics and Preventative</v>
      </c>
      <c r="B3889" t="str">
        <f t="shared" ca="1" si="301"/>
        <v>Periodic Exams</v>
      </c>
      <c r="C3889">
        <f t="shared" si="304"/>
        <v>215</v>
      </c>
      <c r="D3889">
        <f t="shared" ca="1" si="302"/>
        <v>0</v>
      </c>
      <c r="E3889">
        <f t="shared" ca="1" si="303"/>
        <v>1</v>
      </c>
    </row>
    <row r="3890" spans="1:5" x14ac:dyDescent="0.2">
      <c r="A3890" t="str">
        <f t="shared" ca="1" si="300"/>
        <v>Diagnostics and Preventative</v>
      </c>
      <c r="B3890" t="str">
        <f t="shared" ca="1" si="301"/>
        <v>Prophylaxis</v>
      </c>
      <c r="C3890">
        <f t="shared" si="304"/>
        <v>216</v>
      </c>
      <c r="D3890">
        <f t="shared" ca="1" si="302"/>
        <v>0</v>
      </c>
      <c r="E3890">
        <f t="shared" ca="1" si="303"/>
        <v>4</v>
      </c>
    </row>
    <row r="3891" spans="1:5" x14ac:dyDescent="0.2">
      <c r="A3891" t="str">
        <f t="shared" ca="1" si="300"/>
        <v>Major</v>
      </c>
      <c r="B3891" t="str">
        <f t="shared" ca="1" si="301"/>
        <v>major restorative</v>
      </c>
      <c r="C3891">
        <f t="shared" si="304"/>
        <v>216</v>
      </c>
      <c r="D3891" t="str">
        <f t="shared" ca="1" si="302"/>
        <v>Single crowns, inlays, onlays</v>
      </c>
      <c r="E3891">
        <f t="shared" ca="1" si="303"/>
        <v>14</v>
      </c>
    </row>
    <row r="3892" spans="1:5" x14ac:dyDescent="0.2">
      <c r="A3892" t="str">
        <f t="shared" ca="1" si="300"/>
        <v>Basic</v>
      </c>
      <c r="B3892" t="str">
        <f t="shared" ca="1" si="301"/>
        <v>non-surgical periodontics</v>
      </c>
      <c r="C3892">
        <f t="shared" si="304"/>
        <v>216</v>
      </c>
      <c r="D3892" t="str">
        <f t="shared" ca="1" si="302"/>
        <v xml:space="preserve">Non-surgical treatment of the gums and supporting structures of the teeth </v>
      </c>
      <c r="E3892">
        <f t="shared" ca="1" si="303"/>
        <v>12</v>
      </c>
    </row>
    <row r="3893" spans="1:5" x14ac:dyDescent="0.2">
      <c r="A3893" t="str">
        <f t="shared" ca="1" si="300"/>
        <v>Diagnostics and Preventative</v>
      </c>
      <c r="B3893" t="str">
        <f t="shared" ca="1" si="301"/>
        <v>Bitewing x-rays</v>
      </c>
      <c r="C3893">
        <f t="shared" si="304"/>
        <v>216</v>
      </c>
      <c r="D3893">
        <f t="shared" ca="1" si="302"/>
        <v>0</v>
      </c>
      <c r="E3893">
        <f t="shared" ca="1" si="303"/>
        <v>2</v>
      </c>
    </row>
    <row r="3894" spans="1:5" x14ac:dyDescent="0.2">
      <c r="A3894" t="str">
        <f t="shared" ca="1" si="300"/>
        <v>Basic</v>
      </c>
      <c r="B3894" t="str">
        <f t="shared" ca="1" si="301"/>
        <v>general anesthesia</v>
      </c>
      <c r="C3894">
        <f t="shared" si="304"/>
        <v>216</v>
      </c>
      <c r="D3894" t="str">
        <f t="shared" ca="1" si="302"/>
        <v>Covered when used in conjunction with covered oral surgical procedures</v>
      </c>
      <c r="E3894">
        <f t="shared" ca="1" si="303"/>
        <v>13</v>
      </c>
    </row>
    <row r="3895" spans="1:5" x14ac:dyDescent="0.2">
      <c r="A3895" t="str">
        <f t="shared" ca="1" si="300"/>
        <v>Diagnostics and Preventative</v>
      </c>
      <c r="B3895" t="str">
        <f t="shared" ca="1" si="301"/>
        <v>Bitewing x-rays</v>
      </c>
      <c r="C3895">
        <f t="shared" si="304"/>
        <v>216</v>
      </c>
      <c r="D3895">
        <f t="shared" ca="1" si="302"/>
        <v>0</v>
      </c>
      <c r="E3895">
        <f t="shared" ca="1" si="303"/>
        <v>2</v>
      </c>
    </row>
    <row r="3896" spans="1:5" x14ac:dyDescent="0.2">
      <c r="A3896" t="str">
        <f t="shared" ca="1" si="300"/>
        <v>Basic</v>
      </c>
      <c r="B3896" t="str">
        <f t="shared" ca="1" si="301"/>
        <v>oral surgery</v>
      </c>
      <c r="C3896">
        <f t="shared" si="304"/>
        <v>216</v>
      </c>
      <c r="D3896" t="str">
        <f t="shared" ca="1" si="302"/>
        <v>Extraction and other surgery procedures, incl. pre- and post-operative care</v>
      </c>
      <c r="E3896">
        <f t="shared" ca="1" si="303"/>
        <v>9</v>
      </c>
    </row>
    <row r="3897" spans="1:5" x14ac:dyDescent="0.2">
      <c r="A3897" t="str">
        <f t="shared" ca="1" si="300"/>
        <v>Major</v>
      </c>
      <c r="B3897" t="str">
        <f t="shared" ca="1" si="301"/>
        <v>major restorative</v>
      </c>
      <c r="C3897">
        <f t="shared" si="304"/>
        <v>216</v>
      </c>
      <c r="D3897" t="str">
        <f t="shared" ca="1" si="302"/>
        <v>Single crowns, inlays, onlays</v>
      </c>
      <c r="E3897">
        <f t="shared" ca="1" si="303"/>
        <v>14</v>
      </c>
    </row>
    <row r="3898" spans="1:5" x14ac:dyDescent="0.2">
      <c r="A3898" t="str">
        <f t="shared" ca="1" si="300"/>
        <v>Orthodontics</v>
      </c>
      <c r="B3898" t="str">
        <f t="shared" ca="1" si="301"/>
        <v>orthodontics</v>
      </c>
      <c r="C3898">
        <f t="shared" si="304"/>
        <v>216</v>
      </c>
      <c r="D3898" t="str">
        <f t="shared" ca="1" si="302"/>
        <v>For eligible dependents to age 19</v>
      </c>
      <c r="E3898">
        <f t="shared" ca="1" si="303"/>
        <v>17</v>
      </c>
    </row>
    <row r="3899" spans="1:5" x14ac:dyDescent="0.2">
      <c r="A3899" t="str">
        <f t="shared" ca="1" si="300"/>
        <v>Basic</v>
      </c>
      <c r="B3899" t="str">
        <f t="shared" ca="1" si="301"/>
        <v>non-surgical periodontics</v>
      </c>
      <c r="C3899">
        <f t="shared" si="304"/>
        <v>216</v>
      </c>
      <c r="D3899" t="str">
        <f t="shared" ca="1" si="302"/>
        <v xml:space="preserve">Non-surgical treatment of the gums and supporting structures of the teeth </v>
      </c>
      <c r="E3899">
        <f t="shared" ca="1" si="303"/>
        <v>12</v>
      </c>
    </row>
    <row r="3900" spans="1:5" x14ac:dyDescent="0.2">
      <c r="A3900" t="str">
        <f t="shared" ca="1" si="300"/>
        <v>Basic</v>
      </c>
      <c r="B3900" t="str">
        <f t="shared" ca="1" si="301"/>
        <v>surgical periodontics</v>
      </c>
      <c r="C3900">
        <f t="shared" si="304"/>
        <v>216</v>
      </c>
      <c r="D3900" t="str">
        <f t="shared" ca="1" si="302"/>
        <v>Surgical treatment of the gums and supporting structures of the teeth</v>
      </c>
      <c r="E3900">
        <f t="shared" ca="1" si="303"/>
        <v>11</v>
      </c>
    </row>
    <row r="3901" spans="1:5" x14ac:dyDescent="0.2">
      <c r="A3901" t="str">
        <f t="shared" ca="1" si="300"/>
        <v>Diagnostics and Preventative</v>
      </c>
      <c r="B3901" t="str">
        <f t="shared" ca="1" si="301"/>
        <v>Prophylaxis</v>
      </c>
      <c r="C3901">
        <f t="shared" si="304"/>
        <v>216</v>
      </c>
      <c r="D3901">
        <f t="shared" ca="1" si="302"/>
        <v>0</v>
      </c>
      <c r="E3901">
        <f t="shared" ca="1" si="303"/>
        <v>4</v>
      </c>
    </row>
    <row r="3902" spans="1:5" x14ac:dyDescent="0.2">
      <c r="A3902" t="str">
        <f t="shared" ca="1" si="300"/>
        <v>Diagnostics and Preventative</v>
      </c>
      <c r="B3902" t="str">
        <f t="shared" ca="1" si="301"/>
        <v>Fluoride treatments</v>
      </c>
      <c r="C3902">
        <f t="shared" si="304"/>
        <v>216</v>
      </c>
      <c r="D3902">
        <f t="shared" ca="1" si="302"/>
        <v>0</v>
      </c>
      <c r="E3902">
        <f t="shared" ca="1" si="303"/>
        <v>5</v>
      </c>
    </row>
    <row r="3903" spans="1:5" x14ac:dyDescent="0.2">
      <c r="A3903" t="str">
        <f t="shared" ca="1" si="300"/>
        <v>Basic</v>
      </c>
      <c r="B3903" t="str">
        <f t="shared" ca="1" si="301"/>
        <v>non-surgical periodontics</v>
      </c>
      <c r="C3903">
        <f t="shared" si="304"/>
        <v>216</v>
      </c>
      <c r="D3903" t="str">
        <f t="shared" ca="1" si="302"/>
        <v xml:space="preserve">Non-surgical treatment of the gums and supporting structures of the teeth </v>
      </c>
      <c r="E3903">
        <f t="shared" ca="1" si="303"/>
        <v>12</v>
      </c>
    </row>
    <row r="3904" spans="1:5" x14ac:dyDescent="0.2">
      <c r="A3904" t="str">
        <f t="shared" ca="1" si="300"/>
        <v>Basic</v>
      </c>
      <c r="B3904" t="str">
        <f t="shared" ca="1" si="301"/>
        <v>oral surgery</v>
      </c>
      <c r="C3904">
        <f t="shared" si="304"/>
        <v>216</v>
      </c>
      <c r="D3904" t="str">
        <f t="shared" ca="1" si="302"/>
        <v>Extraction and other surgery procedures, incl. pre- and post-operative care</v>
      </c>
      <c r="E3904">
        <f t="shared" ca="1" si="303"/>
        <v>9</v>
      </c>
    </row>
    <row r="3905" spans="1:5" x14ac:dyDescent="0.2">
      <c r="A3905" t="str">
        <f t="shared" ca="1" si="300"/>
        <v>Basic</v>
      </c>
      <c r="B3905" t="str">
        <f t="shared" ca="1" si="301"/>
        <v>endodontics</v>
      </c>
      <c r="C3905">
        <f t="shared" si="304"/>
        <v>216</v>
      </c>
      <c r="D3905" t="str">
        <f t="shared" ca="1" si="302"/>
        <v>Root canal, pulpal therapy</v>
      </c>
      <c r="E3905">
        <f t="shared" ca="1" si="303"/>
        <v>10</v>
      </c>
    </row>
    <row r="3906" spans="1:5" x14ac:dyDescent="0.2">
      <c r="A3906" t="str">
        <f t="shared" ref="A3906:A3969" ca="1" si="305">INDEX(services,E3906,1)</f>
        <v>Other</v>
      </c>
      <c r="B3906" t="str">
        <f t="shared" ref="B3906:B3969" ca="1" si="306">INDEX(services,E3906,2)</f>
        <v>Implants</v>
      </c>
      <c r="C3906">
        <f t="shared" si="304"/>
        <v>216</v>
      </c>
      <c r="D3906" t="str">
        <f t="shared" ref="D3906:D3969" ca="1" si="307">INDEX(services,E3906,3)</f>
        <v>Implant dental work</v>
      </c>
      <c r="E3906">
        <f t="shared" ref="E3906:E3969" ca="1" si="308">RANDBETWEEN(1,ROWS(services))</f>
        <v>18</v>
      </c>
    </row>
    <row r="3907" spans="1:5" x14ac:dyDescent="0.2">
      <c r="A3907" t="str">
        <f t="shared" ca="1" si="305"/>
        <v>Major</v>
      </c>
      <c r="B3907" t="str">
        <f t="shared" ca="1" si="306"/>
        <v>major restorative</v>
      </c>
      <c r="C3907">
        <f t="shared" si="304"/>
        <v>216</v>
      </c>
      <c r="D3907" t="str">
        <f t="shared" ca="1" si="307"/>
        <v>Single crowns, inlays, onlays</v>
      </c>
      <c r="E3907">
        <f t="shared" ca="1" si="308"/>
        <v>14</v>
      </c>
    </row>
    <row r="3908" spans="1:5" x14ac:dyDescent="0.2">
      <c r="A3908" t="str">
        <f t="shared" ca="1" si="305"/>
        <v>Basic</v>
      </c>
      <c r="B3908" t="str">
        <f t="shared" ca="1" si="306"/>
        <v>surgical periodontics</v>
      </c>
      <c r="C3908">
        <f t="shared" ref="C3908:C3971" si="309">IF(MOD(ROW(C3908)-2,18)&lt;&gt;0,C3907,C3907+1)</f>
        <v>217</v>
      </c>
      <c r="D3908" t="str">
        <f t="shared" ca="1" si="307"/>
        <v>Surgical treatment of the gums and supporting structures of the teeth</v>
      </c>
      <c r="E3908">
        <f t="shared" ca="1" si="308"/>
        <v>11</v>
      </c>
    </row>
    <row r="3909" spans="1:5" x14ac:dyDescent="0.2">
      <c r="A3909" t="str">
        <f t="shared" ca="1" si="305"/>
        <v>Diagnostics and Preventative</v>
      </c>
      <c r="B3909" t="str">
        <f t="shared" ca="1" si="306"/>
        <v>Sealants</v>
      </c>
      <c r="C3909">
        <f t="shared" si="309"/>
        <v>217</v>
      </c>
      <c r="D3909">
        <f t="shared" ca="1" si="307"/>
        <v>0</v>
      </c>
      <c r="E3909">
        <f t="shared" ca="1" si="308"/>
        <v>6</v>
      </c>
    </row>
    <row r="3910" spans="1:5" x14ac:dyDescent="0.2">
      <c r="A3910" t="str">
        <f t="shared" ca="1" si="305"/>
        <v>Basic</v>
      </c>
      <c r="B3910" t="str">
        <f t="shared" ca="1" si="306"/>
        <v>basic restorative</v>
      </c>
      <c r="C3910">
        <f t="shared" si="309"/>
        <v>217</v>
      </c>
      <c r="D3910" t="str">
        <f t="shared" ca="1" si="307"/>
        <v>Fillings (amalgam "silver" and composite "white" non-molar)</v>
      </c>
      <c r="E3910">
        <f t="shared" ca="1" si="308"/>
        <v>8</v>
      </c>
    </row>
    <row r="3911" spans="1:5" x14ac:dyDescent="0.2">
      <c r="A3911" t="str">
        <f t="shared" ca="1" si="305"/>
        <v>Other</v>
      </c>
      <c r="B3911" t="str">
        <f t="shared" ca="1" si="306"/>
        <v>Implants</v>
      </c>
      <c r="C3911">
        <f t="shared" si="309"/>
        <v>217</v>
      </c>
      <c r="D3911" t="str">
        <f t="shared" ca="1" si="307"/>
        <v>Implant dental work</v>
      </c>
      <c r="E3911">
        <f t="shared" ca="1" si="308"/>
        <v>18</v>
      </c>
    </row>
    <row r="3912" spans="1:5" x14ac:dyDescent="0.2">
      <c r="A3912" t="str">
        <f t="shared" ca="1" si="305"/>
        <v>Basic</v>
      </c>
      <c r="B3912" t="str">
        <f t="shared" ca="1" si="306"/>
        <v>oral surgery</v>
      </c>
      <c r="C3912">
        <f t="shared" si="309"/>
        <v>217</v>
      </c>
      <c r="D3912" t="str">
        <f t="shared" ca="1" si="307"/>
        <v>Extraction and other surgery procedures, incl. pre- and post-operative care</v>
      </c>
      <c r="E3912">
        <f t="shared" ca="1" si="308"/>
        <v>9</v>
      </c>
    </row>
    <row r="3913" spans="1:5" x14ac:dyDescent="0.2">
      <c r="A3913" t="str">
        <f t="shared" ca="1" si="305"/>
        <v>Diagnostics and Preventative</v>
      </c>
      <c r="B3913" t="str">
        <f t="shared" ca="1" si="306"/>
        <v>Bitewing x-rays</v>
      </c>
      <c r="C3913">
        <f t="shared" si="309"/>
        <v>217</v>
      </c>
      <c r="D3913">
        <f t="shared" ca="1" si="307"/>
        <v>0</v>
      </c>
      <c r="E3913">
        <f t="shared" ca="1" si="308"/>
        <v>2</v>
      </c>
    </row>
    <row r="3914" spans="1:5" x14ac:dyDescent="0.2">
      <c r="A3914" t="str">
        <f t="shared" ca="1" si="305"/>
        <v>Diagnostics and Preventative</v>
      </c>
      <c r="B3914" t="str">
        <f t="shared" ca="1" si="306"/>
        <v>Space Maintainers</v>
      </c>
      <c r="C3914">
        <f t="shared" si="309"/>
        <v>217</v>
      </c>
      <c r="D3914">
        <f t="shared" ca="1" si="307"/>
        <v>0</v>
      </c>
      <c r="E3914">
        <f t="shared" ca="1" si="308"/>
        <v>7</v>
      </c>
    </row>
    <row r="3915" spans="1:5" x14ac:dyDescent="0.2">
      <c r="A3915" t="str">
        <f t="shared" ca="1" si="305"/>
        <v>Major</v>
      </c>
      <c r="B3915" t="str">
        <f t="shared" ca="1" si="306"/>
        <v>prosthodontics</v>
      </c>
      <c r="C3915">
        <f t="shared" si="309"/>
        <v>217</v>
      </c>
      <c r="D3915" t="str">
        <f t="shared" ca="1" si="307"/>
        <v>Procedures for replacement of missing teeth by construction or repair of bridges and partial or complete dentures</v>
      </c>
      <c r="E3915">
        <f t="shared" ca="1" si="308"/>
        <v>15</v>
      </c>
    </row>
    <row r="3916" spans="1:5" x14ac:dyDescent="0.2">
      <c r="A3916" t="str">
        <f t="shared" ca="1" si="305"/>
        <v>Basic</v>
      </c>
      <c r="B3916" t="str">
        <f t="shared" ca="1" si="306"/>
        <v>oral surgery</v>
      </c>
      <c r="C3916">
        <f t="shared" si="309"/>
        <v>217</v>
      </c>
      <c r="D3916" t="str">
        <f t="shared" ca="1" si="307"/>
        <v>Extraction and other surgery procedures, incl. pre- and post-operative care</v>
      </c>
      <c r="E3916">
        <f t="shared" ca="1" si="308"/>
        <v>9</v>
      </c>
    </row>
    <row r="3917" spans="1:5" x14ac:dyDescent="0.2">
      <c r="A3917" t="str">
        <f t="shared" ca="1" si="305"/>
        <v>Basic</v>
      </c>
      <c r="B3917" t="str">
        <f t="shared" ca="1" si="306"/>
        <v>non-surgical periodontics</v>
      </c>
      <c r="C3917">
        <f t="shared" si="309"/>
        <v>217</v>
      </c>
      <c r="D3917" t="str">
        <f t="shared" ca="1" si="307"/>
        <v xml:space="preserve">Non-surgical treatment of the gums and supporting structures of the teeth </v>
      </c>
      <c r="E3917">
        <f t="shared" ca="1" si="308"/>
        <v>12</v>
      </c>
    </row>
    <row r="3918" spans="1:5" x14ac:dyDescent="0.2">
      <c r="A3918" t="str">
        <f t="shared" ca="1" si="305"/>
        <v>Basic</v>
      </c>
      <c r="B3918" t="str">
        <f t="shared" ca="1" si="306"/>
        <v>non-surgical periodontics</v>
      </c>
      <c r="C3918">
        <f t="shared" si="309"/>
        <v>217</v>
      </c>
      <c r="D3918" t="str">
        <f t="shared" ca="1" si="307"/>
        <v xml:space="preserve">Non-surgical treatment of the gums and supporting structures of the teeth </v>
      </c>
      <c r="E3918">
        <f t="shared" ca="1" si="308"/>
        <v>12</v>
      </c>
    </row>
    <row r="3919" spans="1:5" x14ac:dyDescent="0.2">
      <c r="A3919" t="str">
        <f t="shared" ca="1" si="305"/>
        <v>Basic</v>
      </c>
      <c r="B3919" t="str">
        <f t="shared" ca="1" si="306"/>
        <v>basic restorative</v>
      </c>
      <c r="C3919">
        <f t="shared" si="309"/>
        <v>217</v>
      </c>
      <c r="D3919" t="str">
        <f t="shared" ca="1" si="307"/>
        <v>Fillings (amalgam "silver" and composite "white" non-molar)</v>
      </c>
      <c r="E3919">
        <f t="shared" ca="1" si="308"/>
        <v>8</v>
      </c>
    </row>
    <row r="3920" spans="1:5" x14ac:dyDescent="0.2">
      <c r="A3920" t="str">
        <f t="shared" ca="1" si="305"/>
        <v>Major</v>
      </c>
      <c r="B3920" t="str">
        <f t="shared" ca="1" si="306"/>
        <v>prosthodontics</v>
      </c>
      <c r="C3920">
        <f t="shared" si="309"/>
        <v>217</v>
      </c>
      <c r="D3920" t="str">
        <f t="shared" ca="1" si="307"/>
        <v>Procedures for replacement of missing teeth by construction or repair of bridges and partial or complete dentures</v>
      </c>
      <c r="E3920">
        <f t="shared" ca="1" si="308"/>
        <v>15</v>
      </c>
    </row>
    <row r="3921" spans="1:5" x14ac:dyDescent="0.2">
      <c r="A3921" t="str">
        <f t="shared" ca="1" si="305"/>
        <v>Diagnostics and Preventative</v>
      </c>
      <c r="B3921" t="str">
        <f t="shared" ca="1" si="306"/>
        <v>Space Maintainers</v>
      </c>
      <c r="C3921">
        <f t="shared" si="309"/>
        <v>217</v>
      </c>
      <c r="D3921">
        <f t="shared" ca="1" si="307"/>
        <v>0</v>
      </c>
      <c r="E3921">
        <f t="shared" ca="1" si="308"/>
        <v>7</v>
      </c>
    </row>
    <row r="3922" spans="1:5" x14ac:dyDescent="0.2">
      <c r="A3922" t="str">
        <f t="shared" ca="1" si="305"/>
        <v>Diagnostics and Preventative</v>
      </c>
      <c r="B3922" t="str">
        <f t="shared" ca="1" si="306"/>
        <v>Space Maintainers</v>
      </c>
      <c r="C3922">
        <f t="shared" si="309"/>
        <v>217</v>
      </c>
      <c r="D3922">
        <f t="shared" ca="1" si="307"/>
        <v>0</v>
      </c>
      <c r="E3922">
        <f t="shared" ca="1" si="308"/>
        <v>7</v>
      </c>
    </row>
    <row r="3923" spans="1:5" x14ac:dyDescent="0.2">
      <c r="A3923" t="str">
        <f t="shared" ca="1" si="305"/>
        <v>Other</v>
      </c>
      <c r="B3923" t="str">
        <f t="shared" ca="1" si="306"/>
        <v>Implants</v>
      </c>
      <c r="C3923">
        <f t="shared" si="309"/>
        <v>217</v>
      </c>
      <c r="D3923" t="str">
        <f t="shared" ca="1" si="307"/>
        <v>Implant dental work</v>
      </c>
      <c r="E3923">
        <f t="shared" ca="1" si="308"/>
        <v>18</v>
      </c>
    </row>
    <row r="3924" spans="1:5" x14ac:dyDescent="0.2">
      <c r="A3924" t="str">
        <f t="shared" ca="1" si="305"/>
        <v>Diagnostics and Preventative</v>
      </c>
      <c r="B3924" t="str">
        <f t="shared" ca="1" si="306"/>
        <v>Sealants</v>
      </c>
      <c r="C3924">
        <f t="shared" si="309"/>
        <v>217</v>
      </c>
      <c r="D3924">
        <f t="shared" ca="1" si="307"/>
        <v>0</v>
      </c>
      <c r="E3924">
        <f t="shared" ca="1" si="308"/>
        <v>6</v>
      </c>
    </row>
    <row r="3925" spans="1:5" x14ac:dyDescent="0.2">
      <c r="A3925" t="str">
        <f t="shared" ca="1" si="305"/>
        <v>Basic</v>
      </c>
      <c r="B3925" t="str">
        <f t="shared" ca="1" si="306"/>
        <v>surgical periodontics</v>
      </c>
      <c r="C3925">
        <f t="shared" si="309"/>
        <v>217</v>
      </c>
      <c r="D3925" t="str">
        <f t="shared" ca="1" si="307"/>
        <v>Surgical treatment of the gums and supporting structures of the teeth</v>
      </c>
      <c r="E3925">
        <f t="shared" ca="1" si="308"/>
        <v>11</v>
      </c>
    </row>
    <row r="3926" spans="1:5" x14ac:dyDescent="0.2">
      <c r="A3926" t="str">
        <f t="shared" ca="1" si="305"/>
        <v>Diagnostics and Preventative</v>
      </c>
      <c r="B3926" t="str">
        <f t="shared" ca="1" si="306"/>
        <v>Full-mouth x-ray</v>
      </c>
      <c r="C3926">
        <f t="shared" si="309"/>
        <v>218</v>
      </c>
      <c r="D3926">
        <f t="shared" ca="1" si="307"/>
        <v>0</v>
      </c>
      <c r="E3926">
        <f t="shared" ca="1" si="308"/>
        <v>3</v>
      </c>
    </row>
    <row r="3927" spans="1:5" x14ac:dyDescent="0.2">
      <c r="A3927" t="str">
        <f t="shared" ca="1" si="305"/>
        <v>Diagnostics and Preventative</v>
      </c>
      <c r="B3927" t="str">
        <f t="shared" ca="1" si="306"/>
        <v>Full-mouth x-ray</v>
      </c>
      <c r="C3927">
        <f t="shared" si="309"/>
        <v>218</v>
      </c>
      <c r="D3927">
        <f t="shared" ca="1" si="307"/>
        <v>0</v>
      </c>
      <c r="E3927">
        <f t="shared" ca="1" si="308"/>
        <v>3</v>
      </c>
    </row>
    <row r="3928" spans="1:5" x14ac:dyDescent="0.2">
      <c r="A3928" t="str">
        <f t="shared" ca="1" si="305"/>
        <v>Diagnostics and Preventative</v>
      </c>
      <c r="B3928" t="str">
        <f t="shared" ca="1" si="306"/>
        <v>Bitewing x-rays</v>
      </c>
      <c r="C3928">
        <f t="shared" si="309"/>
        <v>218</v>
      </c>
      <c r="D3928">
        <f t="shared" ca="1" si="307"/>
        <v>0</v>
      </c>
      <c r="E3928">
        <f t="shared" ca="1" si="308"/>
        <v>2</v>
      </c>
    </row>
    <row r="3929" spans="1:5" x14ac:dyDescent="0.2">
      <c r="A3929" t="str">
        <f t="shared" ca="1" si="305"/>
        <v>Major</v>
      </c>
      <c r="B3929" t="str">
        <f t="shared" ca="1" si="306"/>
        <v>major restorative</v>
      </c>
      <c r="C3929">
        <f t="shared" si="309"/>
        <v>218</v>
      </c>
      <c r="D3929" t="str">
        <f t="shared" ca="1" si="307"/>
        <v>Single crowns, inlays, onlays</v>
      </c>
      <c r="E3929">
        <f t="shared" ca="1" si="308"/>
        <v>14</v>
      </c>
    </row>
    <row r="3930" spans="1:5" x14ac:dyDescent="0.2">
      <c r="A3930" t="str">
        <f t="shared" ca="1" si="305"/>
        <v>Diagnostics and Preventative</v>
      </c>
      <c r="B3930" t="str">
        <f t="shared" ca="1" si="306"/>
        <v>Bitewing x-rays</v>
      </c>
      <c r="C3930">
        <f t="shared" si="309"/>
        <v>218</v>
      </c>
      <c r="D3930">
        <f t="shared" ca="1" si="307"/>
        <v>0</v>
      </c>
      <c r="E3930">
        <f t="shared" ca="1" si="308"/>
        <v>2</v>
      </c>
    </row>
    <row r="3931" spans="1:5" x14ac:dyDescent="0.2">
      <c r="A3931" t="str">
        <f t="shared" ca="1" si="305"/>
        <v>Diagnostics and Preventative</v>
      </c>
      <c r="B3931" t="str">
        <f t="shared" ca="1" si="306"/>
        <v>Sealants</v>
      </c>
      <c r="C3931">
        <f t="shared" si="309"/>
        <v>218</v>
      </c>
      <c r="D3931">
        <f t="shared" ca="1" si="307"/>
        <v>0</v>
      </c>
      <c r="E3931">
        <f t="shared" ca="1" si="308"/>
        <v>6</v>
      </c>
    </row>
    <row r="3932" spans="1:5" x14ac:dyDescent="0.2">
      <c r="A3932" t="str">
        <f t="shared" ca="1" si="305"/>
        <v>Basic</v>
      </c>
      <c r="B3932" t="str">
        <f t="shared" ca="1" si="306"/>
        <v>endodontics</v>
      </c>
      <c r="C3932">
        <f t="shared" si="309"/>
        <v>218</v>
      </c>
      <c r="D3932" t="str">
        <f t="shared" ca="1" si="307"/>
        <v>Root canal, pulpal therapy</v>
      </c>
      <c r="E3932">
        <f t="shared" ca="1" si="308"/>
        <v>10</v>
      </c>
    </row>
    <row r="3933" spans="1:5" x14ac:dyDescent="0.2">
      <c r="A3933" t="str">
        <f t="shared" ca="1" si="305"/>
        <v>Basic</v>
      </c>
      <c r="B3933" t="str">
        <f t="shared" ca="1" si="306"/>
        <v>endodontics</v>
      </c>
      <c r="C3933">
        <f t="shared" si="309"/>
        <v>218</v>
      </c>
      <c r="D3933" t="str">
        <f t="shared" ca="1" si="307"/>
        <v>Root canal, pulpal therapy</v>
      </c>
      <c r="E3933">
        <f t="shared" ca="1" si="308"/>
        <v>10</v>
      </c>
    </row>
    <row r="3934" spans="1:5" x14ac:dyDescent="0.2">
      <c r="A3934" t="str">
        <f t="shared" ca="1" si="305"/>
        <v>Diagnostics and Preventative</v>
      </c>
      <c r="B3934" t="str">
        <f t="shared" ca="1" si="306"/>
        <v>Space Maintainers</v>
      </c>
      <c r="C3934">
        <f t="shared" si="309"/>
        <v>218</v>
      </c>
      <c r="D3934">
        <f t="shared" ca="1" si="307"/>
        <v>0</v>
      </c>
      <c r="E3934">
        <f t="shared" ca="1" si="308"/>
        <v>7</v>
      </c>
    </row>
    <row r="3935" spans="1:5" x14ac:dyDescent="0.2">
      <c r="A3935" t="str">
        <f t="shared" ca="1" si="305"/>
        <v>Diagnostics and Preventative</v>
      </c>
      <c r="B3935" t="str">
        <f t="shared" ca="1" si="306"/>
        <v>Fluoride treatments</v>
      </c>
      <c r="C3935">
        <f t="shared" si="309"/>
        <v>218</v>
      </c>
      <c r="D3935">
        <f t="shared" ca="1" si="307"/>
        <v>0</v>
      </c>
      <c r="E3935">
        <f t="shared" ca="1" si="308"/>
        <v>5</v>
      </c>
    </row>
    <row r="3936" spans="1:5" x14ac:dyDescent="0.2">
      <c r="A3936" t="str">
        <f t="shared" ca="1" si="305"/>
        <v>Diagnostics and Preventative</v>
      </c>
      <c r="B3936" t="str">
        <f t="shared" ca="1" si="306"/>
        <v>Sealants</v>
      </c>
      <c r="C3936">
        <f t="shared" si="309"/>
        <v>218</v>
      </c>
      <c r="D3936">
        <f t="shared" ca="1" si="307"/>
        <v>0</v>
      </c>
      <c r="E3936">
        <f t="shared" ca="1" si="308"/>
        <v>6</v>
      </c>
    </row>
    <row r="3937" spans="1:5" x14ac:dyDescent="0.2">
      <c r="A3937" t="str">
        <f t="shared" ca="1" si="305"/>
        <v>Diagnostics and Preventative</v>
      </c>
      <c r="B3937" t="str">
        <f t="shared" ca="1" si="306"/>
        <v>Fluoride treatments</v>
      </c>
      <c r="C3937">
        <f t="shared" si="309"/>
        <v>218</v>
      </c>
      <c r="D3937">
        <f t="shared" ca="1" si="307"/>
        <v>0</v>
      </c>
      <c r="E3937">
        <f t="shared" ca="1" si="308"/>
        <v>5</v>
      </c>
    </row>
    <row r="3938" spans="1:5" x14ac:dyDescent="0.2">
      <c r="A3938" t="str">
        <f t="shared" ca="1" si="305"/>
        <v>Basic</v>
      </c>
      <c r="B3938" t="str">
        <f t="shared" ca="1" si="306"/>
        <v>oral surgery</v>
      </c>
      <c r="C3938">
        <f t="shared" si="309"/>
        <v>218</v>
      </c>
      <c r="D3938" t="str">
        <f t="shared" ca="1" si="307"/>
        <v>Extraction and other surgery procedures, incl. pre- and post-operative care</v>
      </c>
      <c r="E3938">
        <f t="shared" ca="1" si="308"/>
        <v>9</v>
      </c>
    </row>
    <row r="3939" spans="1:5" x14ac:dyDescent="0.2">
      <c r="A3939" t="str">
        <f t="shared" ca="1" si="305"/>
        <v>Diagnostics and Preventative</v>
      </c>
      <c r="B3939" t="str">
        <f t="shared" ca="1" si="306"/>
        <v>Space Maintainers</v>
      </c>
      <c r="C3939">
        <f t="shared" si="309"/>
        <v>218</v>
      </c>
      <c r="D3939">
        <f t="shared" ca="1" si="307"/>
        <v>0</v>
      </c>
      <c r="E3939">
        <f t="shared" ca="1" si="308"/>
        <v>7</v>
      </c>
    </row>
    <row r="3940" spans="1:5" x14ac:dyDescent="0.2">
      <c r="A3940" t="str">
        <f t="shared" ca="1" si="305"/>
        <v>Diagnostics and Preventative</v>
      </c>
      <c r="B3940" t="str">
        <f t="shared" ca="1" si="306"/>
        <v>Full-mouth x-ray</v>
      </c>
      <c r="C3940">
        <f t="shared" si="309"/>
        <v>218</v>
      </c>
      <c r="D3940">
        <f t="shared" ca="1" si="307"/>
        <v>0</v>
      </c>
      <c r="E3940">
        <f t="shared" ca="1" si="308"/>
        <v>3</v>
      </c>
    </row>
    <row r="3941" spans="1:5" x14ac:dyDescent="0.2">
      <c r="A3941" t="str">
        <f t="shared" ca="1" si="305"/>
        <v>Diagnostics and Preventative</v>
      </c>
      <c r="B3941" t="str">
        <f t="shared" ca="1" si="306"/>
        <v>Bitewing x-rays</v>
      </c>
      <c r="C3941">
        <f t="shared" si="309"/>
        <v>218</v>
      </c>
      <c r="D3941">
        <f t="shared" ca="1" si="307"/>
        <v>0</v>
      </c>
      <c r="E3941">
        <f t="shared" ca="1" si="308"/>
        <v>2</v>
      </c>
    </row>
    <row r="3942" spans="1:5" x14ac:dyDescent="0.2">
      <c r="A3942" t="str">
        <f t="shared" ca="1" si="305"/>
        <v>Diagnostics and Preventative</v>
      </c>
      <c r="B3942" t="str">
        <f t="shared" ca="1" si="306"/>
        <v>Space Maintainers</v>
      </c>
      <c r="C3942">
        <f t="shared" si="309"/>
        <v>218</v>
      </c>
      <c r="D3942">
        <f t="shared" ca="1" si="307"/>
        <v>0</v>
      </c>
      <c r="E3942">
        <f t="shared" ca="1" si="308"/>
        <v>7</v>
      </c>
    </row>
    <row r="3943" spans="1:5" x14ac:dyDescent="0.2">
      <c r="A3943" t="str">
        <f t="shared" ca="1" si="305"/>
        <v>Major</v>
      </c>
      <c r="B3943" t="str">
        <f t="shared" ca="1" si="306"/>
        <v>major restorative</v>
      </c>
      <c r="C3943">
        <f t="shared" si="309"/>
        <v>218</v>
      </c>
      <c r="D3943" t="str">
        <f t="shared" ca="1" si="307"/>
        <v>Single crowns, inlays, onlays</v>
      </c>
      <c r="E3943">
        <f t="shared" ca="1" si="308"/>
        <v>14</v>
      </c>
    </row>
    <row r="3944" spans="1:5" x14ac:dyDescent="0.2">
      <c r="A3944" t="str">
        <f t="shared" ca="1" si="305"/>
        <v>Diagnostics and Preventative</v>
      </c>
      <c r="B3944" t="str">
        <f t="shared" ca="1" si="306"/>
        <v>Fluoride treatments</v>
      </c>
      <c r="C3944">
        <f t="shared" si="309"/>
        <v>219</v>
      </c>
      <c r="D3944">
        <f t="shared" ca="1" si="307"/>
        <v>0</v>
      </c>
      <c r="E3944">
        <f t="shared" ca="1" si="308"/>
        <v>5</v>
      </c>
    </row>
    <row r="3945" spans="1:5" x14ac:dyDescent="0.2">
      <c r="A3945" t="str">
        <f t="shared" ca="1" si="305"/>
        <v>Diagnostics and Preventative</v>
      </c>
      <c r="B3945" t="str">
        <f t="shared" ca="1" si="306"/>
        <v>Full-mouth x-ray</v>
      </c>
      <c r="C3945">
        <f t="shared" si="309"/>
        <v>219</v>
      </c>
      <c r="D3945">
        <f t="shared" ca="1" si="307"/>
        <v>0</v>
      </c>
      <c r="E3945">
        <f t="shared" ca="1" si="308"/>
        <v>3</v>
      </c>
    </row>
    <row r="3946" spans="1:5" x14ac:dyDescent="0.2">
      <c r="A3946" t="str">
        <f t="shared" ca="1" si="305"/>
        <v>Basic</v>
      </c>
      <c r="B3946" t="str">
        <f t="shared" ca="1" si="306"/>
        <v>non-surgical periodontics</v>
      </c>
      <c r="C3946">
        <f t="shared" si="309"/>
        <v>219</v>
      </c>
      <c r="D3946" t="str">
        <f t="shared" ca="1" si="307"/>
        <v xml:space="preserve">Non-surgical treatment of the gums and supporting structures of the teeth </v>
      </c>
      <c r="E3946">
        <f t="shared" ca="1" si="308"/>
        <v>12</v>
      </c>
    </row>
    <row r="3947" spans="1:5" x14ac:dyDescent="0.2">
      <c r="A3947" t="str">
        <f t="shared" ca="1" si="305"/>
        <v>Basic</v>
      </c>
      <c r="B3947" t="str">
        <f t="shared" ca="1" si="306"/>
        <v>non-surgical periodontics</v>
      </c>
      <c r="C3947">
        <f t="shared" si="309"/>
        <v>219</v>
      </c>
      <c r="D3947" t="str">
        <f t="shared" ca="1" si="307"/>
        <v xml:space="preserve">Non-surgical treatment of the gums and supporting structures of the teeth </v>
      </c>
      <c r="E3947">
        <f t="shared" ca="1" si="308"/>
        <v>12</v>
      </c>
    </row>
    <row r="3948" spans="1:5" x14ac:dyDescent="0.2">
      <c r="A3948" t="str">
        <f t="shared" ca="1" si="305"/>
        <v>Basic</v>
      </c>
      <c r="B3948" t="str">
        <f t="shared" ca="1" si="306"/>
        <v>oral surgery</v>
      </c>
      <c r="C3948">
        <f t="shared" si="309"/>
        <v>219</v>
      </c>
      <c r="D3948" t="str">
        <f t="shared" ca="1" si="307"/>
        <v>Extraction and other surgery procedures, incl. pre- and post-operative care</v>
      </c>
      <c r="E3948">
        <f t="shared" ca="1" si="308"/>
        <v>9</v>
      </c>
    </row>
    <row r="3949" spans="1:5" x14ac:dyDescent="0.2">
      <c r="A3949" t="str">
        <f t="shared" ca="1" si="305"/>
        <v>Other</v>
      </c>
      <c r="B3949" t="str">
        <f t="shared" ca="1" si="306"/>
        <v>Implants</v>
      </c>
      <c r="C3949">
        <f t="shared" si="309"/>
        <v>219</v>
      </c>
      <c r="D3949" t="str">
        <f t="shared" ca="1" si="307"/>
        <v>Implant dental work</v>
      </c>
      <c r="E3949">
        <f t="shared" ca="1" si="308"/>
        <v>18</v>
      </c>
    </row>
    <row r="3950" spans="1:5" x14ac:dyDescent="0.2">
      <c r="A3950" t="str">
        <f t="shared" ca="1" si="305"/>
        <v>Orthodontics</v>
      </c>
      <c r="B3950" t="str">
        <f t="shared" ca="1" si="306"/>
        <v>orthodontics</v>
      </c>
      <c r="C3950">
        <f t="shared" si="309"/>
        <v>219</v>
      </c>
      <c r="D3950" t="str">
        <f t="shared" ca="1" si="307"/>
        <v>For eligible dependents to age 19</v>
      </c>
      <c r="E3950">
        <f t="shared" ca="1" si="308"/>
        <v>17</v>
      </c>
    </row>
    <row r="3951" spans="1:5" x14ac:dyDescent="0.2">
      <c r="A3951" t="str">
        <f t="shared" ca="1" si="305"/>
        <v>Diagnostics and Preventative</v>
      </c>
      <c r="B3951" t="str">
        <f t="shared" ca="1" si="306"/>
        <v>Periodic Exams</v>
      </c>
      <c r="C3951">
        <f t="shared" si="309"/>
        <v>219</v>
      </c>
      <c r="D3951">
        <f t="shared" ca="1" si="307"/>
        <v>0</v>
      </c>
      <c r="E3951">
        <f t="shared" ca="1" si="308"/>
        <v>1</v>
      </c>
    </row>
    <row r="3952" spans="1:5" x14ac:dyDescent="0.2">
      <c r="A3952" t="str">
        <f t="shared" ca="1" si="305"/>
        <v>Basic</v>
      </c>
      <c r="B3952" t="str">
        <f t="shared" ca="1" si="306"/>
        <v>basic restorative</v>
      </c>
      <c r="C3952">
        <f t="shared" si="309"/>
        <v>219</v>
      </c>
      <c r="D3952" t="str">
        <f t="shared" ca="1" si="307"/>
        <v>Fillings (amalgam "silver" and composite "white" non-molar)</v>
      </c>
      <c r="E3952">
        <f t="shared" ca="1" si="308"/>
        <v>8</v>
      </c>
    </row>
    <row r="3953" spans="1:5" x14ac:dyDescent="0.2">
      <c r="A3953" t="str">
        <f t="shared" ca="1" si="305"/>
        <v>Diagnostics and Preventative</v>
      </c>
      <c r="B3953" t="str">
        <f t="shared" ca="1" si="306"/>
        <v>Periodic Exams</v>
      </c>
      <c r="C3953">
        <f t="shared" si="309"/>
        <v>219</v>
      </c>
      <c r="D3953">
        <f t="shared" ca="1" si="307"/>
        <v>0</v>
      </c>
      <c r="E3953">
        <f t="shared" ca="1" si="308"/>
        <v>1</v>
      </c>
    </row>
    <row r="3954" spans="1:5" x14ac:dyDescent="0.2">
      <c r="A3954" t="str">
        <f t="shared" ca="1" si="305"/>
        <v>Orthodontics</v>
      </c>
      <c r="B3954" t="str">
        <f t="shared" ca="1" si="306"/>
        <v>orthodontics</v>
      </c>
      <c r="C3954">
        <f t="shared" si="309"/>
        <v>219</v>
      </c>
      <c r="D3954" t="str">
        <f t="shared" ca="1" si="307"/>
        <v>For eligible dependents to age 19</v>
      </c>
      <c r="E3954">
        <f t="shared" ca="1" si="308"/>
        <v>17</v>
      </c>
    </row>
    <row r="3955" spans="1:5" x14ac:dyDescent="0.2">
      <c r="A3955" t="str">
        <f t="shared" ca="1" si="305"/>
        <v>Major</v>
      </c>
      <c r="B3955" t="str">
        <f t="shared" ca="1" si="306"/>
        <v>prosthodontics</v>
      </c>
      <c r="C3955">
        <f t="shared" si="309"/>
        <v>219</v>
      </c>
      <c r="D3955" t="str">
        <f t="shared" ca="1" si="307"/>
        <v>Procedures for replacement of missing teeth by construction or repair of bridges and partial or complete dentures</v>
      </c>
      <c r="E3955">
        <f t="shared" ca="1" si="308"/>
        <v>15</v>
      </c>
    </row>
    <row r="3956" spans="1:5" x14ac:dyDescent="0.2">
      <c r="A3956" t="str">
        <f t="shared" ca="1" si="305"/>
        <v>Major</v>
      </c>
      <c r="B3956" t="str">
        <f t="shared" ca="1" si="306"/>
        <v>major restorative</v>
      </c>
      <c r="C3956">
        <f t="shared" si="309"/>
        <v>219</v>
      </c>
      <c r="D3956" t="str">
        <f t="shared" ca="1" si="307"/>
        <v>Single crowns, inlays, onlays</v>
      </c>
      <c r="E3956">
        <f t="shared" ca="1" si="308"/>
        <v>14</v>
      </c>
    </row>
    <row r="3957" spans="1:5" x14ac:dyDescent="0.2">
      <c r="A3957" t="str">
        <f t="shared" ca="1" si="305"/>
        <v>Basic</v>
      </c>
      <c r="B3957" t="str">
        <f t="shared" ca="1" si="306"/>
        <v>general anesthesia</v>
      </c>
      <c r="C3957">
        <f t="shared" si="309"/>
        <v>219</v>
      </c>
      <c r="D3957" t="str">
        <f t="shared" ca="1" si="307"/>
        <v>Covered when used in conjunction with covered oral surgical procedures</v>
      </c>
      <c r="E3957">
        <f t="shared" ca="1" si="308"/>
        <v>13</v>
      </c>
    </row>
    <row r="3958" spans="1:5" x14ac:dyDescent="0.2">
      <c r="A3958" t="str">
        <f t="shared" ca="1" si="305"/>
        <v>Diagnostics and Preventative</v>
      </c>
      <c r="B3958" t="str">
        <f t="shared" ca="1" si="306"/>
        <v>Fluoride treatments</v>
      </c>
      <c r="C3958">
        <f t="shared" si="309"/>
        <v>219</v>
      </c>
      <c r="D3958">
        <f t="shared" ca="1" si="307"/>
        <v>0</v>
      </c>
      <c r="E3958">
        <f t="shared" ca="1" si="308"/>
        <v>5</v>
      </c>
    </row>
    <row r="3959" spans="1:5" x14ac:dyDescent="0.2">
      <c r="A3959" t="str">
        <f t="shared" ca="1" si="305"/>
        <v>Basic</v>
      </c>
      <c r="B3959" t="str">
        <f t="shared" ca="1" si="306"/>
        <v>endodontics</v>
      </c>
      <c r="C3959">
        <f t="shared" si="309"/>
        <v>219</v>
      </c>
      <c r="D3959" t="str">
        <f t="shared" ca="1" si="307"/>
        <v>Root canal, pulpal therapy</v>
      </c>
      <c r="E3959">
        <f t="shared" ca="1" si="308"/>
        <v>10</v>
      </c>
    </row>
    <row r="3960" spans="1:5" x14ac:dyDescent="0.2">
      <c r="A3960" t="str">
        <f t="shared" ca="1" si="305"/>
        <v>Major</v>
      </c>
      <c r="B3960" t="str">
        <f t="shared" ca="1" si="306"/>
        <v>prosthodontics</v>
      </c>
      <c r="C3960">
        <f t="shared" si="309"/>
        <v>219</v>
      </c>
      <c r="D3960" t="str">
        <f t="shared" ca="1" si="307"/>
        <v>Procedures for replacement of missing teeth by construction or repair of bridges and partial or complete dentures</v>
      </c>
      <c r="E3960">
        <f t="shared" ca="1" si="308"/>
        <v>15</v>
      </c>
    </row>
    <row r="3961" spans="1:5" x14ac:dyDescent="0.2">
      <c r="A3961" t="str">
        <f t="shared" ca="1" si="305"/>
        <v>Basic</v>
      </c>
      <c r="B3961" t="str">
        <f t="shared" ca="1" si="306"/>
        <v>general anesthesia</v>
      </c>
      <c r="C3961">
        <f t="shared" si="309"/>
        <v>219</v>
      </c>
      <c r="D3961" t="str">
        <f t="shared" ca="1" si="307"/>
        <v>Covered when used in conjunction with covered oral surgical procedures</v>
      </c>
      <c r="E3961">
        <f t="shared" ca="1" si="308"/>
        <v>13</v>
      </c>
    </row>
    <row r="3962" spans="1:5" x14ac:dyDescent="0.2">
      <c r="A3962" t="str">
        <f t="shared" ca="1" si="305"/>
        <v>Diagnostics and Preventative</v>
      </c>
      <c r="B3962" t="str">
        <f t="shared" ca="1" si="306"/>
        <v>Space Maintainers</v>
      </c>
      <c r="C3962">
        <f t="shared" si="309"/>
        <v>220</v>
      </c>
      <c r="D3962">
        <f t="shared" ca="1" si="307"/>
        <v>0</v>
      </c>
      <c r="E3962">
        <f t="shared" ca="1" si="308"/>
        <v>7</v>
      </c>
    </row>
    <row r="3963" spans="1:5" x14ac:dyDescent="0.2">
      <c r="A3963" t="str">
        <f t="shared" ca="1" si="305"/>
        <v>Basic</v>
      </c>
      <c r="B3963" t="str">
        <f t="shared" ca="1" si="306"/>
        <v>basic restorative</v>
      </c>
      <c r="C3963">
        <f t="shared" si="309"/>
        <v>220</v>
      </c>
      <c r="D3963" t="str">
        <f t="shared" ca="1" si="307"/>
        <v>Fillings (amalgam "silver" and composite "white" non-molar)</v>
      </c>
      <c r="E3963">
        <f t="shared" ca="1" si="308"/>
        <v>8</v>
      </c>
    </row>
    <row r="3964" spans="1:5" x14ac:dyDescent="0.2">
      <c r="A3964" t="str">
        <f t="shared" ca="1" si="305"/>
        <v>Diagnostics and Preventative</v>
      </c>
      <c r="B3964" t="str">
        <f t="shared" ca="1" si="306"/>
        <v>Full-mouth x-ray</v>
      </c>
      <c r="C3964">
        <f t="shared" si="309"/>
        <v>220</v>
      </c>
      <c r="D3964">
        <f t="shared" ca="1" si="307"/>
        <v>0</v>
      </c>
      <c r="E3964">
        <f t="shared" ca="1" si="308"/>
        <v>3</v>
      </c>
    </row>
    <row r="3965" spans="1:5" x14ac:dyDescent="0.2">
      <c r="A3965" t="str">
        <f t="shared" ca="1" si="305"/>
        <v>Basic</v>
      </c>
      <c r="B3965" t="str">
        <f t="shared" ca="1" si="306"/>
        <v>surgical periodontics</v>
      </c>
      <c r="C3965">
        <f t="shared" si="309"/>
        <v>220</v>
      </c>
      <c r="D3965" t="str">
        <f t="shared" ca="1" si="307"/>
        <v>Surgical treatment of the gums and supporting structures of the teeth</v>
      </c>
      <c r="E3965">
        <f t="shared" ca="1" si="308"/>
        <v>11</v>
      </c>
    </row>
    <row r="3966" spans="1:5" x14ac:dyDescent="0.2">
      <c r="A3966" t="str">
        <f t="shared" ca="1" si="305"/>
        <v>Basic</v>
      </c>
      <c r="B3966" t="str">
        <f t="shared" ca="1" si="306"/>
        <v>non-surgical periodontics</v>
      </c>
      <c r="C3966">
        <f t="shared" si="309"/>
        <v>220</v>
      </c>
      <c r="D3966" t="str">
        <f t="shared" ca="1" si="307"/>
        <v xml:space="preserve">Non-surgical treatment of the gums and supporting structures of the teeth </v>
      </c>
      <c r="E3966">
        <f t="shared" ca="1" si="308"/>
        <v>12</v>
      </c>
    </row>
    <row r="3967" spans="1:5" x14ac:dyDescent="0.2">
      <c r="A3967" t="str">
        <f t="shared" ca="1" si="305"/>
        <v>Basic</v>
      </c>
      <c r="B3967" t="str">
        <f t="shared" ca="1" si="306"/>
        <v>general anesthesia</v>
      </c>
      <c r="C3967">
        <f t="shared" si="309"/>
        <v>220</v>
      </c>
      <c r="D3967" t="str">
        <f t="shared" ca="1" si="307"/>
        <v>Covered when used in conjunction with covered oral surgical procedures</v>
      </c>
      <c r="E3967">
        <f t="shared" ca="1" si="308"/>
        <v>13</v>
      </c>
    </row>
    <row r="3968" spans="1:5" x14ac:dyDescent="0.2">
      <c r="A3968" t="str">
        <f t="shared" ca="1" si="305"/>
        <v>Basic</v>
      </c>
      <c r="B3968" t="str">
        <f t="shared" ca="1" si="306"/>
        <v>oral surgery</v>
      </c>
      <c r="C3968">
        <f t="shared" si="309"/>
        <v>220</v>
      </c>
      <c r="D3968" t="str">
        <f t="shared" ca="1" si="307"/>
        <v>Extraction and other surgery procedures, incl. pre- and post-operative care</v>
      </c>
      <c r="E3968">
        <f t="shared" ca="1" si="308"/>
        <v>9</v>
      </c>
    </row>
    <row r="3969" spans="1:5" x14ac:dyDescent="0.2">
      <c r="A3969" t="str">
        <f t="shared" ca="1" si="305"/>
        <v>Major</v>
      </c>
      <c r="B3969" t="str">
        <f t="shared" ca="1" si="306"/>
        <v>major restorative</v>
      </c>
      <c r="C3969">
        <f t="shared" si="309"/>
        <v>220</v>
      </c>
      <c r="D3969" t="str">
        <f t="shared" ca="1" si="307"/>
        <v>Single crowns, inlays, onlays</v>
      </c>
      <c r="E3969">
        <f t="shared" ca="1" si="308"/>
        <v>14</v>
      </c>
    </row>
    <row r="3970" spans="1:5" x14ac:dyDescent="0.2">
      <c r="A3970" t="str">
        <f t="shared" ref="A3970:A4033" ca="1" si="310">INDEX(services,E3970,1)</f>
        <v>Basic</v>
      </c>
      <c r="B3970" t="str">
        <f t="shared" ref="B3970:B4033" ca="1" si="311">INDEX(services,E3970,2)</f>
        <v>surgical periodontics</v>
      </c>
      <c r="C3970">
        <f t="shared" si="309"/>
        <v>220</v>
      </c>
      <c r="D3970" t="str">
        <f t="shared" ref="D3970:D4033" ca="1" si="312">INDEX(services,E3970,3)</f>
        <v>Surgical treatment of the gums and supporting structures of the teeth</v>
      </c>
      <c r="E3970">
        <f t="shared" ref="E3970:E4033" ca="1" si="313">RANDBETWEEN(1,ROWS(services))</f>
        <v>11</v>
      </c>
    </row>
    <row r="3971" spans="1:5" x14ac:dyDescent="0.2">
      <c r="A3971" t="str">
        <f t="shared" ca="1" si="310"/>
        <v>Diagnostics and Preventative</v>
      </c>
      <c r="B3971" t="str">
        <f t="shared" ca="1" si="311"/>
        <v>Prophylaxis</v>
      </c>
      <c r="C3971">
        <f t="shared" si="309"/>
        <v>220</v>
      </c>
      <c r="D3971">
        <f t="shared" ca="1" si="312"/>
        <v>0</v>
      </c>
      <c r="E3971">
        <f t="shared" ca="1" si="313"/>
        <v>4</v>
      </c>
    </row>
    <row r="3972" spans="1:5" x14ac:dyDescent="0.2">
      <c r="A3972" t="str">
        <f t="shared" ca="1" si="310"/>
        <v>Major</v>
      </c>
      <c r="B3972" t="str">
        <f t="shared" ca="1" si="311"/>
        <v>temporomandibular joint dysfunction</v>
      </c>
      <c r="C3972">
        <f t="shared" ref="C3972:C4035" si="314">IF(MOD(ROW(C3972)-2,18)&lt;&gt;0,C3971,C3971+1)</f>
        <v>220</v>
      </c>
      <c r="D3972" t="str">
        <f t="shared" ca="1" si="312"/>
        <v>Services relating to hinging joints of the jaw</v>
      </c>
      <c r="E3972">
        <f t="shared" ca="1" si="313"/>
        <v>16</v>
      </c>
    </row>
    <row r="3973" spans="1:5" x14ac:dyDescent="0.2">
      <c r="A3973" t="str">
        <f t="shared" ca="1" si="310"/>
        <v>Basic</v>
      </c>
      <c r="B3973" t="str">
        <f t="shared" ca="1" si="311"/>
        <v>oral surgery</v>
      </c>
      <c r="C3973">
        <f t="shared" si="314"/>
        <v>220</v>
      </c>
      <c r="D3973" t="str">
        <f t="shared" ca="1" si="312"/>
        <v>Extraction and other surgery procedures, incl. pre- and post-operative care</v>
      </c>
      <c r="E3973">
        <f t="shared" ca="1" si="313"/>
        <v>9</v>
      </c>
    </row>
    <row r="3974" spans="1:5" x14ac:dyDescent="0.2">
      <c r="A3974" t="str">
        <f t="shared" ca="1" si="310"/>
        <v>Basic</v>
      </c>
      <c r="B3974" t="str">
        <f t="shared" ca="1" si="311"/>
        <v>endodontics</v>
      </c>
      <c r="C3974">
        <f t="shared" si="314"/>
        <v>220</v>
      </c>
      <c r="D3974" t="str">
        <f t="shared" ca="1" si="312"/>
        <v>Root canal, pulpal therapy</v>
      </c>
      <c r="E3974">
        <f t="shared" ca="1" si="313"/>
        <v>10</v>
      </c>
    </row>
    <row r="3975" spans="1:5" x14ac:dyDescent="0.2">
      <c r="A3975" t="str">
        <f t="shared" ca="1" si="310"/>
        <v>Diagnostics and Preventative</v>
      </c>
      <c r="B3975" t="str">
        <f t="shared" ca="1" si="311"/>
        <v>Space Maintainers</v>
      </c>
      <c r="C3975">
        <f t="shared" si="314"/>
        <v>220</v>
      </c>
      <c r="D3975">
        <f t="shared" ca="1" si="312"/>
        <v>0</v>
      </c>
      <c r="E3975">
        <f t="shared" ca="1" si="313"/>
        <v>7</v>
      </c>
    </row>
    <row r="3976" spans="1:5" x14ac:dyDescent="0.2">
      <c r="A3976" t="str">
        <f t="shared" ca="1" si="310"/>
        <v>Major</v>
      </c>
      <c r="B3976" t="str">
        <f t="shared" ca="1" si="311"/>
        <v>major restorative</v>
      </c>
      <c r="C3976">
        <f t="shared" si="314"/>
        <v>220</v>
      </c>
      <c r="D3976" t="str">
        <f t="shared" ca="1" si="312"/>
        <v>Single crowns, inlays, onlays</v>
      </c>
      <c r="E3976">
        <f t="shared" ca="1" si="313"/>
        <v>14</v>
      </c>
    </row>
    <row r="3977" spans="1:5" x14ac:dyDescent="0.2">
      <c r="A3977" t="str">
        <f t="shared" ca="1" si="310"/>
        <v>Other</v>
      </c>
      <c r="B3977" t="str">
        <f t="shared" ca="1" si="311"/>
        <v>Implants</v>
      </c>
      <c r="C3977">
        <f t="shared" si="314"/>
        <v>220</v>
      </c>
      <c r="D3977" t="str">
        <f t="shared" ca="1" si="312"/>
        <v>Implant dental work</v>
      </c>
      <c r="E3977">
        <f t="shared" ca="1" si="313"/>
        <v>18</v>
      </c>
    </row>
    <row r="3978" spans="1:5" x14ac:dyDescent="0.2">
      <c r="A3978" t="str">
        <f t="shared" ca="1" si="310"/>
        <v>Diagnostics and Preventative</v>
      </c>
      <c r="B3978" t="str">
        <f t="shared" ca="1" si="311"/>
        <v>Space Maintainers</v>
      </c>
      <c r="C3978">
        <f t="shared" si="314"/>
        <v>220</v>
      </c>
      <c r="D3978">
        <f t="shared" ca="1" si="312"/>
        <v>0</v>
      </c>
      <c r="E3978">
        <f t="shared" ca="1" si="313"/>
        <v>7</v>
      </c>
    </row>
    <row r="3979" spans="1:5" x14ac:dyDescent="0.2">
      <c r="A3979" t="str">
        <f t="shared" ca="1" si="310"/>
        <v>Diagnostics and Preventative</v>
      </c>
      <c r="B3979" t="str">
        <f t="shared" ca="1" si="311"/>
        <v>Bitewing x-rays</v>
      </c>
      <c r="C3979">
        <f t="shared" si="314"/>
        <v>220</v>
      </c>
      <c r="D3979">
        <f t="shared" ca="1" si="312"/>
        <v>0</v>
      </c>
      <c r="E3979">
        <f t="shared" ca="1" si="313"/>
        <v>2</v>
      </c>
    </row>
    <row r="3980" spans="1:5" x14ac:dyDescent="0.2">
      <c r="A3980" t="str">
        <f t="shared" ca="1" si="310"/>
        <v>Basic</v>
      </c>
      <c r="B3980" t="str">
        <f t="shared" ca="1" si="311"/>
        <v>non-surgical periodontics</v>
      </c>
      <c r="C3980">
        <f t="shared" si="314"/>
        <v>221</v>
      </c>
      <c r="D3980" t="str">
        <f t="shared" ca="1" si="312"/>
        <v xml:space="preserve">Non-surgical treatment of the gums and supporting structures of the teeth </v>
      </c>
      <c r="E3980">
        <f t="shared" ca="1" si="313"/>
        <v>12</v>
      </c>
    </row>
    <row r="3981" spans="1:5" x14ac:dyDescent="0.2">
      <c r="A3981" t="str">
        <f t="shared" ca="1" si="310"/>
        <v>Basic</v>
      </c>
      <c r="B3981" t="str">
        <f t="shared" ca="1" si="311"/>
        <v>endodontics</v>
      </c>
      <c r="C3981">
        <f t="shared" si="314"/>
        <v>221</v>
      </c>
      <c r="D3981" t="str">
        <f t="shared" ca="1" si="312"/>
        <v>Root canal, pulpal therapy</v>
      </c>
      <c r="E3981">
        <f t="shared" ca="1" si="313"/>
        <v>10</v>
      </c>
    </row>
    <row r="3982" spans="1:5" x14ac:dyDescent="0.2">
      <c r="A3982" t="str">
        <f t="shared" ca="1" si="310"/>
        <v>Diagnostics and Preventative</v>
      </c>
      <c r="B3982" t="str">
        <f t="shared" ca="1" si="311"/>
        <v>Fluoride treatments</v>
      </c>
      <c r="C3982">
        <f t="shared" si="314"/>
        <v>221</v>
      </c>
      <c r="D3982">
        <f t="shared" ca="1" si="312"/>
        <v>0</v>
      </c>
      <c r="E3982">
        <f t="shared" ca="1" si="313"/>
        <v>5</v>
      </c>
    </row>
    <row r="3983" spans="1:5" x14ac:dyDescent="0.2">
      <c r="A3983" t="str">
        <f t="shared" ca="1" si="310"/>
        <v>Basic</v>
      </c>
      <c r="B3983" t="str">
        <f t="shared" ca="1" si="311"/>
        <v>oral surgery</v>
      </c>
      <c r="C3983">
        <f t="shared" si="314"/>
        <v>221</v>
      </c>
      <c r="D3983" t="str">
        <f t="shared" ca="1" si="312"/>
        <v>Extraction and other surgery procedures, incl. pre- and post-operative care</v>
      </c>
      <c r="E3983">
        <f t="shared" ca="1" si="313"/>
        <v>9</v>
      </c>
    </row>
    <row r="3984" spans="1:5" x14ac:dyDescent="0.2">
      <c r="A3984" t="str">
        <f t="shared" ca="1" si="310"/>
        <v>Diagnostics and Preventative</v>
      </c>
      <c r="B3984" t="str">
        <f t="shared" ca="1" si="311"/>
        <v>Fluoride treatments</v>
      </c>
      <c r="C3984">
        <f t="shared" si="314"/>
        <v>221</v>
      </c>
      <c r="D3984">
        <f t="shared" ca="1" si="312"/>
        <v>0</v>
      </c>
      <c r="E3984">
        <f t="shared" ca="1" si="313"/>
        <v>5</v>
      </c>
    </row>
    <row r="3985" spans="1:5" x14ac:dyDescent="0.2">
      <c r="A3985" t="str">
        <f t="shared" ca="1" si="310"/>
        <v>Major</v>
      </c>
      <c r="B3985" t="str">
        <f t="shared" ca="1" si="311"/>
        <v>major restorative</v>
      </c>
      <c r="C3985">
        <f t="shared" si="314"/>
        <v>221</v>
      </c>
      <c r="D3985" t="str">
        <f t="shared" ca="1" si="312"/>
        <v>Single crowns, inlays, onlays</v>
      </c>
      <c r="E3985">
        <f t="shared" ca="1" si="313"/>
        <v>14</v>
      </c>
    </row>
    <row r="3986" spans="1:5" x14ac:dyDescent="0.2">
      <c r="A3986" t="str">
        <f t="shared" ca="1" si="310"/>
        <v>Diagnostics and Preventative</v>
      </c>
      <c r="B3986" t="str">
        <f t="shared" ca="1" si="311"/>
        <v>Prophylaxis</v>
      </c>
      <c r="C3986">
        <f t="shared" si="314"/>
        <v>221</v>
      </c>
      <c r="D3986">
        <f t="shared" ca="1" si="312"/>
        <v>0</v>
      </c>
      <c r="E3986">
        <f t="shared" ca="1" si="313"/>
        <v>4</v>
      </c>
    </row>
    <row r="3987" spans="1:5" x14ac:dyDescent="0.2">
      <c r="A3987" t="str">
        <f t="shared" ca="1" si="310"/>
        <v>Basic</v>
      </c>
      <c r="B3987" t="str">
        <f t="shared" ca="1" si="311"/>
        <v>endodontics</v>
      </c>
      <c r="C3987">
        <f t="shared" si="314"/>
        <v>221</v>
      </c>
      <c r="D3987" t="str">
        <f t="shared" ca="1" si="312"/>
        <v>Root canal, pulpal therapy</v>
      </c>
      <c r="E3987">
        <f t="shared" ca="1" si="313"/>
        <v>10</v>
      </c>
    </row>
    <row r="3988" spans="1:5" x14ac:dyDescent="0.2">
      <c r="A3988" t="str">
        <f t="shared" ca="1" si="310"/>
        <v>Major</v>
      </c>
      <c r="B3988" t="str">
        <f t="shared" ca="1" si="311"/>
        <v>prosthodontics</v>
      </c>
      <c r="C3988">
        <f t="shared" si="314"/>
        <v>221</v>
      </c>
      <c r="D3988" t="str">
        <f t="shared" ca="1" si="312"/>
        <v>Procedures for replacement of missing teeth by construction or repair of bridges and partial or complete dentures</v>
      </c>
      <c r="E3988">
        <f t="shared" ca="1" si="313"/>
        <v>15</v>
      </c>
    </row>
    <row r="3989" spans="1:5" x14ac:dyDescent="0.2">
      <c r="A3989" t="str">
        <f t="shared" ca="1" si="310"/>
        <v>Basic</v>
      </c>
      <c r="B3989" t="str">
        <f t="shared" ca="1" si="311"/>
        <v>oral surgery</v>
      </c>
      <c r="C3989">
        <f t="shared" si="314"/>
        <v>221</v>
      </c>
      <c r="D3989" t="str">
        <f t="shared" ca="1" si="312"/>
        <v>Extraction and other surgery procedures, incl. pre- and post-operative care</v>
      </c>
      <c r="E3989">
        <f t="shared" ca="1" si="313"/>
        <v>9</v>
      </c>
    </row>
    <row r="3990" spans="1:5" x14ac:dyDescent="0.2">
      <c r="A3990" t="str">
        <f t="shared" ca="1" si="310"/>
        <v>Diagnostics and Preventative</v>
      </c>
      <c r="B3990" t="str">
        <f t="shared" ca="1" si="311"/>
        <v>Periodic Exams</v>
      </c>
      <c r="C3990">
        <f t="shared" si="314"/>
        <v>221</v>
      </c>
      <c r="D3990">
        <f t="shared" ca="1" si="312"/>
        <v>0</v>
      </c>
      <c r="E3990">
        <f t="shared" ca="1" si="313"/>
        <v>1</v>
      </c>
    </row>
    <row r="3991" spans="1:5" x14ac:dyDescent="0.2">
      <c r="A3991" t="str">
        <f t="shared" ca="1" si="310"/>
        <v>Basic</v>
      </c>
      <c r="B3991" t="str">
        <f t="shared" ca="1" si="311"/>
        <v>general anesthesia</v>
      </c>
      <c r="C3991">
        <f t="shared" si="314"/>
        <v>221</v>
      </c>
      <c r="D3991" t="str">
        <f t="shared" ca="1" si="312"/>
        <v>Covered when used in conjunction with covered oral surgical procedures</v>
      </c>
      <c r="E3991">
        <f t="shared" ca="1" si="313"/>
        <v>13</v>
      </c>
    </row>
    <row r="3992" spans="1:5" x14ac:dyDescent="0.2">
      <c r="A3992" t="str">
        <f t="shared" ca="1" si="310"/>
        <v>Diagnostics and Preventative</v>
      </c>
      <c r="B3992" t="str">
        <f t="shared" ca="1" si="311"/>
        <v>Periodic Exams</v>
      </c>
      <c r="C3992">
        <f t="shared" si="314"/>
        <v>221</v>
      </c>
      <c r="D3992">
        <f t="shared" ca="1" si="312"/>
        <v>0</v>
      </c>
      <c r="E3992">
        <f t="shared" ca="1" si="313"/>
        <v>1</v>
      </c>
    </row>
    <row r="3993" spans="1:5" x14ac:dyDescent="0.2">
      <c r="A3993" t="str">
        <f t="shared" ca="1" si="310"/>
        <v>Diagnostics and Preventative</v>
      </c>
      <c r="B3993" t="str">
        <f t="shared" ca="1" si="311"/>
        <v>Space Maintainers</v>
      </c>
      <c r="C3993">
        <f t="shared" si="314"/>
        <v>221</v>
      </c>
      <c r="D3993">
        <f t="shared" ca="1" si="312"/>
        <v>0</v>
      </c>
      <c r="E3993">
        <f t="shared" ca="1" si="313"/>
        <v>7</v>
      </c>
    </row>
    <row r="3994" spans="1:5" x14ac:dyDescent="0.2">
      <c r="A3994" t="str">
        <f t="shared" ca="1" si="310"/>
        <v>Diagnostics and Preventative</v>
      </c>
      <c r="B3994" t="str">
        <f t="shared" ca="1" si="311"/>
        <v>Periodic Exams</v>
      </c>
      <c r="C3994">
        <f t="shared" si="314"/>
        <v>221</v>
      </c>
      <c r="D3994">
        <f t="shared" ca="1" si="312"/>
        <v>0</v>
      </c>
      <c r="E3994">
        <f t="shared" ca="1" si="313"/>
        <v>1</v>
      </c>
    </row>
    <row r="3995" spans="1:5" x14ac:dyDescent="0.2">
      <c r="A3995" t="str">
        <f t="shared" ca="1" si="310"/>
        <v>Basic</v>
      </c>
      <c r="B3995" t="str">
        <f t="shared" ca="1" si="311"/>
        <v>surgical periodontics</v>
      </c>
      <c r="C3995">
        <f t="shared" si="314"/>
        <v>221</v>
      </c>
      <c r="D3995" t="str">
        <f t="shared" ca="1" si="312"/>
        <v>Surgical treatment of the gums and supporting structures of the teeth</v>
      </c>
      <c r="E3995">
        <f t="shared" ca="1" si="313"/>
        <v>11</v>
      </c>
    </row>
    <row r="3996" spans="1:5" x14ac:dyDescent="0.2">
      <c r="A3996" t="str">
        <f t="shared" ca="1" si="310"/>
        <v>Basic</v>
      </c>
      <c r="B3996" t="str">
        <f t="shared" ca="1" si="311"/>
        <v>surgical periodontics</v>
      </c>
      <c r="C3996">
        <f t="shared" si="314"/>
        <v>221</v>
      </c>
      <c r="D3996" t="str">
        <f t="shared" ca="1" si="312"/>
        <v>Surgical treatment of the gums and supporting structures of the teeth</v>
      </c>
      <c r="E3996">
        <f t="shared" ca="1" si="313"/>
        <v>11</v>
      </c>
    </row>
    <row r="3997" spans="1:5" x14ac:dyDescent="0.2">
      <c r="A3997" t="str">
        <f t="shared" ca="1" si="310"/>
        <v>Diagnostics and Preventative</v>
      </c>
      <c r="B3997" t="str">
        <f t="shared" ca="1" si="311"/>
        <v>Sealants</v>
      </c>
      <c r="C3997">
        <f t="shared" si="314"/>
        <v>221</v>
      </c>
      <c r="D3997">
        <f t="shared" ca="1" si="312"/>
        <v>0</v>
      </c>
      <c r="E3997">
        <f t="shared" ca="1" si="313"/>
        <v>6</v>
      </c>
    </row>
    <row r="3998" spans="1:5" x14ac:dyDescent="0.2">
      <c r="A3998" t="str">
        <f t="shared" ca="1" si="310"/>
        <v>Orthodontics</v>
      </c>
      <c r="B3998" t="str">
        <f t="shared" ca="1" si="311"/>
        <v>orthodontics</v>
      </c>
      <c r="C3998">
        <f t="shared" si="314"/>
        <v>222</v>
      </c>
      <c r="D3998" t="str">
        <f t="shared" ca="1" si="312"/>
        <v>For eligible dependents to age 19</v>
      </c>
      <c r="E3998">
        <f t="shared" ca="1" si="313"/>
        <v>17</v>
      </c>
    </row>
    <row r="3999" spans="1:5" x14ac:dyDescent="0.2">
      <c r="A3999" t="str">
        <f t="shared" ca="1" si="310"/>
        <v>Basic</v>
      </c>
      <c r="B3999" t="str">
        <f t="shared" ca="1" si="311"/>
        <v>general anesthesia</v>
      </c>
      <c r="C3999">
        <f t="shared" si="314"/>
        <v>222</v>
      </c>
      <c r="D3999" t="str">
        <f t="shared" ca="1" si="312"/>
        <v>Covered when used in conjunction with covered oral surgical procedures</v>
      </c>
      <c r="E3999">
        <f t="shared" ca="1" si="313"/>
        <v>13</v>
      </c>
    </row>
    <row r="4000" spans="1:5" x14ac:dyDescent="0.2">
      <c r="A4000" t="str">
        <f t="shared" ca="1" si="310"/>
        <v>Basic</v>
      </c>
      <c r="B4000" t="str">
        <f t="shared" ca="1" si="311"/>
        <v>surgical periodontics</v>
      </c>
      <c r="C4000">
        <f t="shared" si="314"/>
        <v>222</v>
      </c>
      <c r="D4000" t="str">
        <f t="shared" ca="1" si="312"/>
        <v>Surgical treatment of the gums and supporting structures of the teeth</v>
      </c>
      <c r="E4000">
        <f t="shared" ca="1" si="313"/>
        <v>11</v>
      </c>
    </row>
    <row r="4001" spans="1:5" x14ac:dyDescent="0.2">
      <c r="A4001" t="str">
        <f t="shared" ca="1" si="310"/>
        <v>Basic</v>
      </c>
      <c r="B4001" t="str">
        <f t="shared" ca="1" si="311"/>
        <v>non-surgical periodontics</v>
      </c>
      <c r="C4001">
        <f t="shared" si="314"/>
        <v>222</v>
      </c>
      <c r="D4001" t="str">
        <f t="shared" ca="1" si="312"/>
        <v xml:space="preserve">Non-surgical treatment of the gums and supporting structures of the teeth </v>
      </c>
      <c r="E4001">
        <f t="shared" ca="1" si="313"/>
        <v>12</v>
      </c>
    </row>
    <row r="4002" spans="1:5" x14ac:dyDescent="0.2">
      <c r="A4002" t="str">
        <f t="shared" ca="1" si="310"/>
        <v>Orthodontics</v>
      </c>
      <c r="B4002" t="str">
        <f t="shared" ca="1" si="311"/>
        <v>orthodontics</v>
      </c>
      <c r="C4002">
        <f t="shared" si="314"/>
        <v>222</v>
      </c>
      <c r="D4002" t="str">
        <f t="shared" ca="1" si="312"/>
        <v>For eligible dependents to age 19</v>
      </c>
      <c r="E4002">
        <f t="shared" ca="1" si="313"/>
        <v>17</v>
      </c>
    </row>
    <row r="4003" spans="1:5" x14ac:dyDescent="0.2">
      <c r="A4003" t="str">
        <f t="shared" ca="1" si="310"/>
        <v>Other</v>
      </c>
      <c r="B4003" t="str">
        <f t="shared" ca="1" si="311"/>
        <v>Implants</v>
      </c>
      <c r="C4003">
        <f t="shared" si="314"/>
        <v>222</v>
      </c>
      <c r="D4003" t="str">
        <f t="shared" ca="1" si="312"/>
        <v>Implant dental work</v>
      </c>
      <c r="E4003">
        <f t="shared" ca="1" si="313"/>
        <v>18</v>
      </c>
    </row>
    <row r="4004" spans="1:5" x14ac:dyDescent="0.2">
      <c r="A4004" t="str">
        <f t="shared" ca="1" si="310"/>
        <v>Diagnostics and Preventative</v>
      </c>
      <c r="B4004" t="str">
        <f t="shared" ca="1" si="311"/>
        <v>Bitewing x-rays</v>
      </c>
      <c r="C4004">
        <f t="shared" si="314"/>
        <v>222</v>
      </c>
      <c r="D4004">
        <f t="shared" ca="1" si="312"/>
        <v>0</v>
      </c>
      <c r="E4004">
        <f t="shared" ca="1" si="313"/>
        <v>2</v>
      </c>
    </row>
    <row r="4005" spans="1:5" x14ac:dyDescent="0.2">
      <c r="A4005" t="str">
        <f t="shared" ca="1" si="310"/>
        <v>Diagnostics and Preventative</v>
      </c>
      <c r="B4005" t="str">
        <f t="shared" ca="1" si="311"/>
        <v>Fluoride treatments</v>
      </c>
      <c r="C4005">
        <f t="shared" si="314"/>
        <v>222</v>
      </c>
      <c r="D4005">
        <f t="shared" ca="1" si="312"/>
        <v>0</v>
      </c>
      <c r="E4005">
        <f t="shared" ca="1" si="313"/>
        <v>5</v>
      </c>
    </row>
    <row r="4006" spans="1:5" x14ac:dyDescent="0.2">
      <c r="A4006" t="str">
        <f t="shared" ca="1" si="310"/>
        <v>Basic</v>
      </c>
      <c r="B4006" t="str">
        <f t="shared" ca="1" si="311"/>
        <v>surgical periodontics</v>
      </c>
      <c r="C4006">
        <f t="shared" si="314"/>
        <v>222</v>
      </c>
      <c r="D4006" t="str">
        <f t="shared" ca="1" si="312"/>
        <v>Surgical treatment of the gums and supporting structures of the teeth</v>
      </c>
      <c r="E4006">
        <f t="shared" ca="1" si="313"/>
        <v>11</v>
      </c>
    </row>
    <row r="4007" spans="1:5" x14ac:dyDescent="0.2">
      <c r="A4007" t="str">
        <f t="shared" ca="1" si="310"/>
        <v>Orthodontics</v>
      </c>
      <c r="B4007" t="str">
        <f t="shared" ca="1" si="311"/>
        <v>orthodontics</v>
      </c>
      <c r="C4007">
        <f t="shared" si="314"/>
        <v>222</v>
      </c>
      <c r="D4007" t="str">
        <f t="shared" ca="1" si="312"/>
        <v>For eligible dependents to age 19</v>
      </c>
      <c r="E4007">
        <f t="shared" ca="1" si="313"/>
        <v>17</v>
      </c>
    </row>
    <row r="4008" spans="1:5" x14ac:dyDescent="0.2">
      <c r="A4008" t="str">
        <f t="shared" ca="1" si="310"/>
        <v>Other</v>
      </c>
      <c r="B4008" t="str">
        <f t="shared" ca="1" si="311"/>
        <v>Implants</v>
      </c>
      <c r="C4008">
        <f t="shared" si="314"/>
        <v>222</v>
      </c>
      <c r="D4008" t="str">
        <f t="shared" ca="1" si="312"/>
        <v>Implant dental work</v>
      </c>
      <c r="E4008">
        <f t="shared" ca="1" si="313"/>
        <v>18</v>
      </c>
    </row>
    <row r="4009" spans="1:5" x14ac:dyDescent="0.2">
      <c r="A4009" t="str">
        <f t="shared" ca="1" si="310"/>
        <v>Basic</v>
      </c>
      <c r="B4009" t="str">
        <f t="shared" ca="1" si="311"/>
        <v>endodontics</v>
      </c>
      <c r="C4009">
        <f t="shared" si="314"/>
        <v>222</v>
      </c>
      <c r="D4009" t="str">
        <f t="shared" ca="1" si="312"/>
        <v>Root canal, pulpal therapy</v>
      </c>
      <c r="E4009">
        <f t="shared" ca="1" si="313"/>
        <v>10</v>
      </c>
    </row>
    <row r="4010" spans="1:5" x14ac:dyDescent="0.2">
      <c r="A4010" t="str">
        <f t="shared" ca="1" si="310"/>
        <v>Basic</v>
      </c>
      <c r="B4010" t="str">
        <f t="shared" ca="1" si="311"/>
        <v>basic restorative</v>
      </c>
      <c r="C4010">
        <f t="shared" si="314"/>
        <v>222</v>
      </c>
      <c r="D4010" t="str">
        <f t="shared" ca="1" si="312"/>
        <v>Fillings (amalgam "silver" and composite "white" non-molar)</v>
      </c>
      <c r="E4010">
        <f t="shared" ca="1" si="313"/>
        <v>8</v>
      </c>
    </row>
    <row r="4011" spans="1:5" x14ac:dyDescent="0.2">
      <c r="A4011" t="str">
        <f t="shared" ca="1" si="310"/>
        <v>Major</v>
      </c>
      <c r="B4011" t="str">
        <f t="shared" ca="1" si="311"/>
        <v>major restorative</v>
      </c>
      <c r="C4011">
        <f t="shared" si="314"/>
        <v>222</v>
      </c>
      <c r="D4011" t="str">
        <f t="shared" ca="1" si="312"/>
        <v>Single crowns, inlays, onlays</v>
      </c>
      <c r="E4011">
        <f t="shared" ca="1" si="313"/>
        <v>14</v>
      </c>
    </row>
    <row r="4012" spans="1:5" x14ac:dyDescent="0.2">
      <c r="A4012" t="str">
        <f t="shared" ca="1" si="310"/>
        <v>Other</v>
      </c>
      <c r="B4012" t="str">
        <f t="shared" ca="1" si="311"/>
        <v>Implants</v>
      </c>
      <c r="C4012">
        <f t="shared" si="314"/>
        <v>222</v>
      </c>
      <c r="D4012" t="str">
        <f t="shared" ca="1" si="312"/>
        <v>Implant dental work</v>
      </c>
      <c r="E4012">
        <f t="shared" ca="1" si="313"/>
        <v>18</v>
      </c>
    </row>
    <row r="4013" spans="1:5" x14ac:dyDescent="0.2">
      <c r="A4013" t="str">
        <f t="shared" ca="1" si="310"/>
        <v>Basic</v>
      </c>
      <c r="B4013" t="str">
        <f t="shared" ca="1" si="311"/>
        <v>oral surgery</v>
      </c>
      <c r="C4013">
        <f t="shared" si="314"/>
        <v>222</v>
      </c>
      <c r="D4013" t="str">
        <f t="shared" ca="1" si="312"/>
        <v>Extraction and other surgery procedures, incl. pre- and post-operative care</v>
      </c>
      <c r="E4013">
        <f t="shared" ca="1" si="313"/>
        <v>9</v>
      </c>
    </row>
    <row r="4014" spans="1:5" x14ac:dyDescent="0.2">
      <c r="A4014" t="str">
        <f t="shared" ca="1" si="310"/>
        <v>Diagnostics and Preventative</v>
      </c>
      <c r="B4014" t="str">
        <f t="shared" ca="1" si="311"/>
        <v>Prophylaxis</v>
      </c>
      <c r="C4014">
        <f t="shared" si="314"/>
        <v>222</v>
      </c>
      <c r="D4014">
        <f t="shared" ca="1" si="312"/>
        <v>0</v>
      </c>
      <c r="E4014">
        <f t="shared" ca="1" si="313"/>
        <v>4</v>
      </c>
    </row>
    <row r="4015" spans="1:5" x14ac:dyDescent="0.2">
      <c r="A4015" t="str">
        <f t="shared" ca="1" si="310"/>
        <v>Diagnostics and Preventative</v>
      </c>
      <c r="B4015" t="str">
        <f t="shared" ca="1" si="311"/>
        <v>Sealants</v>
      </c>
      <c r="C4015">
        <f t="shared" si="314"/>
        <v>222</v>
      </c>
      <c r="D4015">
        <f t="shared" ca="1" si="312"/>
        <v>0</v>
      </c>
      <c r="E4015">
        <f t="shared" ca="1" si="313"/>
        <v>6</v>
      </c>
    </row>
    <row r="4016" spans="1:5" x14ac:dyDescent="0.2">
      <c r="A4016" t="str">
        <f t="shared" ca="1" si="310"/>
        <v>Diagnostics and Preventative</v>
      </c>
      <c r="B4016" t="str">
        <f t="shared" ca="1" si="311"/>
        <v>Space Maintainers</v>
      </c>
      <c r="C4016">
        <f t="shared" si="314"/>
        <v>223</v>
      </c>
      <c r="D4016">
        <f t="shared" ca="1" si="312"/>
        <v>0</v>
      </c>
      <c r="E4016">
        <f t="shared" ca="1" si="313"/>
        <v>7</v>
      </c>
    </row>
    <row r="4017" spans="1:5" x14ac:dyDescent="0.2">
      <c r="A4017" t="str">
        <f t="shared" ca="1" si="310"/>
        <v>Basic</v>
      </c>
      <c r="B4017" t="str">
        <f t="shared" ca="1" si="311"/>
        <v>general anesthesia</v>
      </c>
      <c r="C4017">
        <f t="shared" si="314"/>
        <v>223</v>
      </c>
      <c r="D4017" t="str">
        <f t="shared" ca="1" si="312"/>
        <v>Covered when used in conjunction with covered oral surgical procedures</v>
      </c>
      <c r="E4017">
        <f t="shared" ca="1" si="313"/>
        <v>13</v>
      </c>
    </row>
    <row r="4018" spans="1:5" x14ac:dyDescent="0.2">
      <c r="A4018" t="str">
        <f t="shared" ca="1" si="310"/>
        <v>Other</v>
      </c>
      <c r="B4018" t="str">
        <f t="shared" ca="1" si="311"/>
        <v>Implants</v>
      </c>
      <c r="C4018">
        <f t="shared" si="314"/>
        <v>223</v>
      </c>
      <c r="D4018" t="str">
        <f t="shared" ca="1" si="312"/>
        <v>Implant dental work</v>
      </c>
      <c r="E4018">
        <f t="shared" ca="1" si="313"/>
        <v>18</v>
      </c>
    </row>
    <row r="4019" spans="1:5" x14ac:dyDescent="0.2">
      <c r="A4019" t="str">
        <f t="shared" ca="1" si="310"/>
        <v>Basic</v>
      </c>
      <c r="B4019" t="str">
        <f t="shared" ca="1" si="311"/>
        <v>oral surgery</v>
      </c>
      <c r="C4019">
        <f t="shared" si="314"/>
        <v>223</v>
      </c>
      <c r="D4019" t="str">
        <f t="shared" ca="1" si="312"/>
        <v>Extraction and other surgery procedures, incl. pre- and post-operative care</v>
      </c>
      <c r="E4019">
        <f t="shared" ca="1" si="313"/>
        <v>9</v>
      </c>
    </row>
    <row r="4020" spans="1:5" x14ac:dyDescent="0.2">
      <c r="A4020" t="str">
        <f t="shared" ca="1" si="310"/>
        <v>Orthodontics</v>
      </c>
      <c r="B4020" t="str">
        <f t="shared" ca="1" si="311"/>
        <v>orthodontics</v>
      </c>
      <c r="C4020">
        <f t="shared" si="314"/>
        <v>223</v>
      </c>
      <c r="D4020" t="str">
        <f t="shared" ca="1" si="312"/>
        <v>For eligible dependents to age 19</v>
      </c>
      <c r="E4020">
        <f t="shared" ca="1" si="313"/>
        <v>17</v>
      </c>
    </row>
    <row r="4021" spans="1:5" x14ac:dyDescent="0.2">
      <c r="A4021" t="str">
        <f t="shared" ca="1" si="310"/>
        <v>Diagnostics and Preventative</v>
      </c>
      <c r="B4021" t="str">
        <f t="shared" ca="1" si="311"/>
        <v>Prophylaxis</v>
      </c>
      <c r="C4021">
        <f t="shared" si="314"/>
        <v>223</v>
      </c>
      <c r="D4021">
        <f t="shared" ca="1" si="312"/>
        <v>0</v>
      </c>
      <c r="E4021">
        <f t="shared" ca="1" si="313"/>
        <v>4</v>
      </c>
    </row>
    <row r="4022" spans="1:5" x14ac:dyDescent="0.2">
      <c r="A4022" t="str">
        <f t="shared" ca="1" si="310"/>
        <v>Major</v>
      </c>
      <c r="B4022" t="str">
        <f t="shared" ca="1" si="311"/>
        <v>major restorative</v>
      </c>
      <c r="C4022">
        <f t="shared" si="314"/>
        <v>223</v>
      </c>
      <c r="D4022" t="str">
        <f t="shared" ca="1" si="312"/>
        <v>Single crowns, inlays, onlays</v>
      </c>
      <c r="E4022">
        <f t="shared" ca="1" si="313"/>
        <v>14</v>
      </c>
    </row>
    <row r="4023" spans="1:5" x14ac:dyDescent="0.2">
      <c r="A4023" t="str">
        <f t="shared" ca="1" si="310"/>
        <v>Major</v>
      </c>
      <c r="B4023" t="str">
        <f t="shared" ca="1" si="311"/>
        <v>prosthodontics</v>
      </c>
      <c r="C4023">
        <f t="shared" si="314"/>
        <v>223</v>
      </c>
      <c r="D4023" t="str">
        <f t="shared" ca="1" si="312"/>
        <v>Procedures for replacement of missing teeth by construction or repair of bridges and partial or complete dentures</v>
      </c>
      <c r="E4023">
        <f t="shared" ca="1" si="313"/>
        <v>15</v>
      </c>
    </row>
    <row r="4024" spans="1:5" x14ac:dyDescent="0.2">
      <c r="A4024" t="str">
        <f t="shared" ca="1" si="310"/>
        <v>Major</v>
      </c>
      <c r="B4024" t="str">
        <f t="shared" ca="1" si="311"/>
        <v>prosthodontics</v>
      </c>
      <c r="C4024">
        <f t="shared" si="314"/>
        <v>223</v>
      </c>
      <c r="D4024" t="str">
        <f t="shared" ca="1" si="312"/>
        <v>Procedures for replacement of missing teeth by construction or repair of bridges and partial or complete dentures</v>
      </c>
      <c r="E4024">
        <f t="shared" ca="1" si="313"/>
        <v>15</v>
      </c>
    </row>
    <row r="4025" spans="1:5" x14ac:dyDescent="0.2">
      <c r="A4025" t="str">
        <f t="shared" ca="1" si="310"/>
        <v>Diagnostics and Preventative</v>
      </c>
      <c r="B4025" t="str">
        <f t="shared" ca="1" si="311"/>
        <v>Bitewing x-rays</v>
      </c>
      <c r="C4025">
        <f t="shared" si="314"/>
        <v>223</v>
      </c>
      <c r="D4025">
        <f t="shared" ca="1" si="312"/>
        <v>0</v>
      </c>
      <c r="E4025">
        <f t="shared" ca="1" si="313"/>
        <v>2</v>
      </c>
    </row>
    <row r="4026" spans="1:5" x14ac:dyDescent="0.2">
      <c r="A4026" t="str">
        <f t="shared" ca="1" si="310"/>
        <v>Basic</v>
      </c>
      <c r="B4026" t="str">
        <f t="shared" ca="1" si="311"/>
        <v>non-surgical periodontics</v>
      </c>
      <c r="C4026">
        <f t="shared" si="314"/>
        <v>223</v>
      </c>
      <c r="D4026" t="str">
        <f t="shared" ca="1" si="312"/>
        <v xml:space="preserve">Non-surgical treatment of the gums and supporting structures of the teeth </v>
      </c>
      <c r="E4026">
        <f t="shared" ca="1" si="313"/>
        <v>12</v>
      </c>
    </row>
    <row r="4027" spans="1:5" x14ac:dyDescent="0.2">
      <c r="A4027" t="str">
        <f t="shared" ca="1" si="310"/>
        <v>Basic</v>
      </c>
      <c r="B4027" t="str">
        <f t="shared" ca="1" si="311"/>
        <v>oral surgery</v>
      </c>
      <c r="C4027">
        <f t="shared" si="314"/>
        <v>223</v>
      </c>
      <c r="D4027" t="str">
        <f t="shared" ca="1" si="312"/>
        <v>Extraction and other surgery procedures, incl. pre- and post-operative care</v>
      </c>
      <c r="E4027">
        <f t="shared" ca="1" si="313"/>
        <v>9</v>
      </c>
    </row>
    <row r="4028" spans="1:5" x14ac:dyDescent="0.2">
      <c r="A4028" t="str">
        <f t="shared" ca="1" si="310"/>
        <v>Major</v>
      </c>
      <c r="B4028" t="str">
        <f t="shared" ca="1" si="311"/>
        <v>prosthodontics</v>
      </c>
      <c r="C4028">
        <f t="shared" si="314"/>
        <v>223</v>
      </c>
      <c r="D4028" t="str">
        <f t="shared" ca="1" si="312"/>
        <v>Procedures for replacement of missing teeth by construction or repair of bridges and partial or complete dentures</v>
      </c>
      <c r="E4028">
        <f t="shared" ca="1" si="313"/>
        <v>15</v>
      </c>
    </row>
    <row r="4029" spans="1:5" x14ac:dyDescent="0.2">
      <c r="A4029" t="str">
        <f t="shared" ca="1" si="310"/>
        <v>Major</v>
      </c>
      <c r="B4029" t="str">
        <f t="shared" ca="1" si="311"/>
        <v>major restorative</v>
      </c>
      <c r="C4029">
        <f t="shared" si="314"/>
        <v>223</v>
      </c>
      <c r="D4029" t="str">
        <f t="shared" ca="1" si="312"/>
        <v>Single crowns, inlays, onlays</v>
      </c>
      <c r="E4029">
        <f t="shared" ca="1" si="313"/>
        <v>14</v>
      </c>
    </row>
    <row r="4030" spans="1:5" x14ac:dyDescent="0.2">
      <c r="A4030" t="str">
        <f t="shared" ca="1" si="310"/>
        <v>Basic</v>
      </c>
      <c r="B4030" t="str">
        <f t="shared" ca="1" si="311"/>
        <v>basic restorative</v>
      </c>
      <c r="C4030">
        <f t="shared" si="314"/>
        <v>223</v>
      </c>
      <c r="D4030" t="str">
        <f t="shared" ca="1" si="312"/>
        <v>Fillings (amalgam "silver" and composite "white" non-molar)</v>
      </c>
      <c r="E4030">
        <f t="shared" ca="1" si="313"/>
        <v>8</v>
      </c>
    </row>
    <row r="4031" spans="1:5" x14ac:dyDescent="0.2">
      <c r="A4031" t="str">
        <f t="shared" ca="1" si="310"/>
        <v>Basic</v>
      </c>
      <c r="B4031" t="str">
        <f t="shared" ca="1" si="311"/>
        <v>surgical periodontics</v>
      </c>
      <c r="C4031">
        <f t="shared" si="314"/>
        <v>223</v>
      </c>
      <c r="D4031" t="str">
        <f t="shared" ca="1" si="312"/>
        <v>Surgical treatment of the gums and supporting structures of the teeth</v>
      </c>
      <c r="E4031">
        <f t="shared" ca="1" si="313"/>
        <v>11</v>
      </c>
    </row>
    <row r="4032" spans="1:5" x14ac:dyDescent="0.2">
      <c r="A4032" t="str">
        <f t="shared" ca="1" si="310"/>
        <v>Orthodontics</v>
      </c>
      <c r="B4032" t="str">
        <f t="shared" ca="1" si="311"/>
        <v>orthodontics</v>
      </c>
      <c r="C4032">
        <f t="shared" si="314"/>
        <v>223</v>
      </c>
      <c r="D4032" t="str">
        <f t="shared" ca="1" si="312"/>
        <v>For eligible dependents to age 19</v>
      </c>
      <c r="E4032">
        <f t="shared" ca="1" si="313"/>
        <v>17</v>
      </c>
    </row>
    <row r="4033" spans="1:5" x14ac:dyDescent="0.2">
      <c r="A4033" t="str">
        <f t="shared" ca="1" si="310"/>
        <v>Diagnostics and Preventative</v>
      </c>
      <c r="B4033" t="str">
        <f t="shared" ca="1" si="311"/>
        <v>Bitewing x-rays</v>
      </c>
      <c r="C4033">
        <f t="shared" si="314"/>
        <v>223</v>
      </c>
      <c r="D4033">
        <f t="shared" ca="1" si="312"/>
        <v>0</v>
      </c>
      <c r="E4033">
        <f t="shared" ca="1" si="313"/>
        <v>2</v>
      </c>
    </row>
    <row r="4034" spans="1:5" x14ac:dyDescent="0.2">
      <c r="A4034" t="str">
        <f t="shared" ref="A4034:A4097" ca="1" si="315">INDEX(services,E4034,1)</f>
        <v>Diagnostics and Preventative</v>
      </c>
      <c r="B4034" t="str">
        <f t="shared" ref="B4034:B4097" ca="1" si="316">INDEX(services,E4034,2)</f>
        <v>Sealants</v>
      </c>
      <c r="C4034">
        <f t="shared" si="314"/>
        <v>224</v>
      </c>
      <c r="D4034">
        <f t="shared" ref="D4034:D4097" ca="1" si="317">INDEX(services,E4034,3)</f>
        <v>0</v>
      </c>
      <c r="E4034">
        <f t="shared" ref="E4034:E4097" ca="1" si="318">RANDBETWEEN(1,ROWS(services))</f>
        <v>6</v>
      </c>
    </row>
    <row r="4035" spans="1:5" x14ac:dyDescent="0.2">
      <c r="A4035" t="str">
        <f t="shared" ca="1" si="315"/>
        <v>Basic</v>
      </c>
      <c r="B4035" t="str">
        <f t="shared" ca="1" si="316"/>
        <v>non-surgical periodontics</v>
      </c>
      <c r="C4035">
        <f t="shared" si="314"/>
        <v>224</v>
      </c>
      <c r="D4035" t="str">
        <f t="shared" ca="1" si="317"/>
        <v xml:space="preserve">Non-surgical treatment of the gums and supporting structures of the teeth </v>
      </c>
      <c r="E4035">
        <f t="shared" ca="1" si="318"/>
        <v>12</v>
      </c>
    </row>
    <row r="4036" spans="1:5" x14ac:dyDescent="0.2">
      <c r="A4036" t="str">
        <f t="shared" ca="1" si="315"/>
        <v>Basic</v>
      </c>
      <c r="B4036" t="str">
        <f t="shared" ca="1" si="316"/>
        <v>oral surgery</v>
      </c>
      <c r="C4036">
        <f t="shared" ref="C4036:C4099" si="319">IF(MOD(ROW(C4036)-2,18)&lt;&gt;0,C4035,C4035+1)</f>
        <v>224</v>
      </c>
      <c r="D4036" t="str">
        <f t="shared" ca="1" si="317"/>
        <v>Extraction and other surgery procedures, incl. pre- and post-operative care</v>
      </c>
      <c r="E4036">
        <f t="shared" ca="1" si="318"/>
        <v>9</v>
      </c>
    </row>
    <row r="4037" spans="1:5" x14ac:dyDescent="0.2">
      <c r="A4037" t="str">
        <f t="shared" ca="1" si="315"/>
        <v>Major</v>
      </c>
      <c r="B4037" t="str">
        <f t="shared" ca="1" si="316"/>
        <v>major restorative</v>
      </c>
      <c r="C4037">
        <f t="shared" si="319"/>
        <v>224</v>
      </c>
      <c r="D4037" t="str">
        <f t="shared" ca="1" si="317"/>
        <v>Single crowns, inlays, onlays</v>
      </c>
      <c r="E4037">
        <f t="shared" ca="1" si="318"/>
        <v>14</v>
      </c>
    </row>
    <row r="4038" spans="1:5" x14ac:dyDescent="0.2">
      <c r="A4038" t="str">
        <f t="shared" ca="1" si="315"/>
        <v>Orthodontics</v>
      </c>
      <c r="B4038" t="str">
        <f t="shared" ca="1" si="316"/>
        <v>orthodontics</v>
      </c>
      <c r="C4038">
        <f t="shared" si="319"/>
        <v>224</v>
      </c>
      <c r="D4038" t="str">
        <f t="shared" ca="1" si="317"/>
        <v>For eligible dependents to age 19</v>
      </c>
      <c r="E4038">
        <f t="shared" ca="1" si="318"/>
        <v>17</v>
      </c>
    </row>
    <row r="4039" spans="1:5" x14ac:dyDescent="0.2">
      <c r="A4039" t="str">
        <f t="shared" ca="1" si="315"/>
        <v>Diagnostics and Preventative</v>
      </c>
      <c r="B4039" t="str">
        <f t="shared" ca="1" si="316"/>
        <v>Periodic Exams</v>
      </c>
      <c r="C4039">
        <f t="shared" si="319"/>
        <v>224</v>
      </c>
      <c r="D4039">
        <f t="shared" ca="1" si="317"/>
        <v>0</v>
      </c>
      <c r="E4039">
        <f t="shared" ca="1" si="318"/>
        <v>1</v>
      </c>
    </row>
    <row r="4040" spans="1:5" x14ac:dyDescent="0.2">
      <c r="A4040" t="str">
        <f t="shared" ca="1" si="315"/>
        <v>Diagnostics and Preventative</v>
      </c>
      <c r="B4040" t="str">
        <f t="shared" ca="1" si="316"/>
        <v>Bitewing x-rays</v>
      </c>
      <c r="C4040">
        <f t="shared" si="319"/>
        <v>224</v>
      </c>
      <c r="D4040">
        <f t="shared" ca="1" si="317"/>
        <v>0</v>
      </c>
      <c r="E4040">
        <f t="shared" ca="1" si="318"/>
        <v>2</v>
      </c>
    </row>
    <row r="4041" spans="1:5" x14ac:dyDescent="0.2">
      <c r="A4041" t="str">
        <f t="shared" ca="1" si="315"/>
        <v>Major</v>
      </c>
      <c r="B4041" t="str">
        <f t="shared" ca="1" si="316"/>
        <v>major restorative</v>
      </c>
      <c r="C4041">
        <f t="shared" si="319"/>
        <v>224</v>
      </c>
      <c r="D4041" t="str">
        <f t="shared" ca="1" si="317"/>
        <v>Single crowns, inlays, onlays</v>
      </c>
      <c r="E4041">
        <f t="shared" ca="1" si="318"/>
        <v>14</v>
      </c>
    </row>
    <row r="4042" spans="1:5" x14ac:dyDescent="0.2">
      <c r="A4042" t="str">
        <f t="shared" ca="1" si="315"/>
        <v>Major</v>
      </c>
      <c r="B4042" t="str">
        <f t="shared" ca="1" si="316"/>
        <v>major restorative</v>
      </c>
      <c r="C4042">
        <f t="shared" si="319"/>
        <v>224</v>
      </c>
      <c r="D4042" t="str">
        <f t="shared" ca="1" si="317"/>
        <v>Single crowns, inlays, onlays</v>
      </c>
      <c r="E4042">
        <f t="shared" ca="1" si="318"/>
        <v>14</v>
      </c>
    </row>
    <row r="4043" spans="1:5" x14ac:dyDescent="0.2">
      <c r="A4043" t="str">
        <f t="shared" ca="1" si="315"/>
        <v>Basic</v>
      </c>
      <c r="B4043" t="str">
        <f t="shared" ca="1" si="316"/>
        <v>basic restorative</v>
      </c>
      <c r="C4043">
        <f t="shared" si="319"/>
        <v>224</v>
      </c>
      <c r="D4043" t="str">
        <f t="shared" ca="1" si="317"/>
        <v>Fillings (amalgam "silver" and composite "white" non-molar)</v>
      </c>
      <c r="E4043">
        <f t="shared" ca="1" si="318"/>
        <v>8</v>
      </c>
    </row>
    <row r="4044" spans="1:5" x14ac:dyDescent="0.2">
      <c r="A4044" t="str">
        <f t="shared" ca="1" si="315"/>
        <v>Major</v>
      </c>
      <c r="B4044" t="str">
        <f t="shared" ca="1" si="316"/>
        <v>prosthodontics</v>
      </c>
      <c r="C4044">
        <f t="shared" si="319"/>
        <v>224</v>
      </c>
      <c r="D4044" t="str">
        <f t="shared" ca="1" si="317"/>
        <v>Procedures for replacement of missing teeth by construction or repair of bridges and partial or complete dentures</v>
      </c>
      <c r="E4044">
        <f t="shared" ca="1" si="318"/>
        <v>15</v>
      </c>
    </row>
    <row r="4045" spans="1:5" x14ac:dyDescent="0.2">
      <c r="A4045" t="str">
        <f t="shared" ca="1" si="315"/>
        <v>Basic</v>
      </c>
      <c r="B4045" t="str">
        <f t="shared" ca="1" si="316"/>
        <v>endodontics</v>
      </c>
      <c r="C4045">
        <f t="shared" si="319"/>
        <v>224</v>
      </c>
      <c r="D4045" t="str">
        <f t="shared" ca="1" si="317"/>
        <v>Root canal, pulpal therapy</v>
      </c>
      <c r="E4045">
        <f t="shared" ca="1" si="318"/>
        <v>10</v>
      </c>
    </row>
    <row r="4046" spans="1:5" x14ac:dyDescent="0.2">
      <c r="A4046" t="str">
        <f t="shared" ca="1" si="315"/>
        <v>Diagnostics and Preventative</v>
      </c>
      <c r="B4046" t="str">
        <f t="shared" ca="1" si="316"/>
        <v>Periodic Exams</v>
      </c>
      <c r="C4046">
        <f t="shared" si="319"/>
        <v>224</v>
      </c>
      <c r="D4046">
        <f t="shared" ca="1" si="317"/>
        <v>0</v>
      </c>
      <c r="E4046">
        <f t="shared" ca="1" si="318"/>
        <v>1</v>
      </c>
    </row>
    <row r="4047" spans="1:5" x14ac:dyDescent="0.2">
      <c r="A4047" t="str">
        <f t="shared" ca="1" si="315"/>
        <v>Diagnostics and Preventative</v>
      </c>
      <c r="B4047" t="str">
        <f t="shared" ca="1" si="316"/>
        <v>Space Maintainers</v>
      </c>
      <c r="C4047">
        <f t="shared" si="319"/>
        <v>224</v>
      </c>
      <c r="D4047">
        <f t="shared" ca="1" si="317"/>
        <v>0</v>
      </c>
      <c r="E4047">
        <f t="shared" ca="1" si="318"/>
        <v>7</v>
      </c>
    </row>
    <row r="4048" spans="1:5" x14ac:dyDescent="0.2">
      <c r="A4048" t="str">
        <f t="shared" ca="1" si="315"/>
        <v>Basic</v>
      </c>
      <c r="B4048" t="str">
        <f t="shared" ca="1" si="316"/>
        <v>oral surgery</v>
      </c>
      <c r="C4048">
        <f t="shared" si="319"/>
        <v>224</v>
      </c>
      <c r="D4048" t="str">
        <f t="shared" ca="1" si="317"/>
        <v>Extraction and other surgery procedures, incl. pre- and post-operative care</v>
      </c>
      <c r="E4048">
        <f t="shared" ca="1" si="318"/>
        <v>9</v>
      </c>
    </row>
    <row r="4049" spans="1:5" x14ac:dyDescent="0.2">
      <c r="A4049" t="str">
        <f t="shared" ca="1" si="315"/>
        <v>Diagnostics and Preventative</v>
      </c>
      <c r="B4049" t="str">
        <f t="shared" ca="1" si="316"/>
        <v>Full-mouth x-ray</v>
      </c>
      <c r="C4049">
        <f t="shared" si="319"/>
        <v>224</v>
      </c>
      <c r="D4049">
        <f t="shared" ca="1" si="317"/>
        <v>0</v>
      </c>
      <c r="E4049">
        <f t="shared" ca="1" si="318"/>
        <v>3</v>
      </c>
    </row>
    <row r="4050" spans="1:5" x14ac:dyDescent="0.2">
      <c r="A4050" t="str">
        <f t="shared" ca="1" si="315"/>
        <v>Other</v>
      </c>
      <c r="B4050" t="str">
        <f t="shared" ca="1" si="316"/>
        <v>Implants</v>
      </c>
      <c r="C4050">
        <f t="shared" si="319"/>
        <v>224</v>
      </c>
      <c r="D4050" t="str">
        <f t="shared" ca="1" si="317"/>
        <v>Implant dental work</v>
      </c>
      <c r="E4050">
        <f t="shared" ca="1" si="318"/>
        <v>18</v>
      </c>
    </row>
    <row r="4051" spans="1:5" x14ac:dyDescent="0.2">
      <c r="A4051" t="str">
        <f t="shared" ca="1" si="315"/>
        <v>Diagnostics and Preventative</v>
      </c>
      <c r="B4051" t="str">
        <f t="shared" ca="1" si="316"/>
        <v>Full-mouth x-ray</v>
      </c>
      <c r="C4051">
        <f t="shared" si="319"/>
        <v>224</v>
      </c>
      <c r="D4051">
        <f t="shared" ca="1" si="317"/>
        <v>0</v>
      </c>
      <c r="E4051">
        <f t="shared" ca="1" si="318"/>
        <v>3</v>
      </c>
    </row>
    <row r="4052" spans="1:5" x14ac:dyDescent="0.2">
      <c r="A4052" t="str">
        <f t="shared" ca="1" si="315"/>
        <v>Major</v>
      </c>
      <c r="B4052" t="str">
        <f t="shared" ca="1" si="316"/>
        <v>prosthodontics</v>
      </c>
      <c r="C4052">
        <f t="shared" si="319"/>
        <v>225</v>
      </c>
      <c r="D4052" t="str">
        <f t="shared" ca="1" si="317"/>
        <v>Procedures for replacement of missing teeth by construction or repair of bridges and partial or complete dentures</v>
      </c>
      <c r="E4052">
        <f t="shared" ca="1" si="318"/>
        <v>15</v>
      </c>
    </row>
    <row r="4053" spans="1:5" x14ac:dyDescent="0.2">
      <c r="A4053" t="str">
        <f t="shared" ca="1" si="315"/>
        <v>Diagnostics and Preventative</v>
      </c>
      <c r="B4053" t="str">
        <f t="shared" ca="1" si="316"/>
        <v>Bitewing x-rays</v>
      </c>
      <c r="C4053">
        <f t="shared" si="319"/>
        <v>225</v>
      </c>
      <c r="D4053">
        <f t="shared" ca="1" si="317"/>
        <v>0</v>
      </c>
      <c r="E4053">
        <f t="shared" ca="1" si="318"/>
        <v>2</v>
      </c>
    </row>
    <row r="4054" spans="1:5" x14ac:dyDescent="0.2">
      <c r="A4054" t="str">
        <f t="shared" ca="1" si="315"/>
        <v>Diagnostics and Preventative</v>
      </c>
      <c r="B4054" t="str">
        <f t="shared" ca="1" si="316"/>
        <v>Fluoride treatments</v>
      </c>
      <c r="C4054">
        <f t="shared" si="319"/>
        <v>225</v>
      </c>
      <c r="D4054">
        <f t="shared" ca="1" si="317"/>
        <v>0</v>
      </c>
      <c r="E4054">
        <f t="shared" ca="1" si="318"/>
        <v>5</v>
      </c>
    </row>
    <row r="4055" spans="1:5" x14ac:dyDescent="0.2">
      <c r="A4055" t="str">
        <f t="shared" ca="1" si="315"/>
        <v>Other</v>
      </c>
      <c r="B4055" t="str">
        <f t="shared" ca="1" si="316"/>
        <v>Implants</v>
      </c>
      <c r="C4055">
        <f t="shared" si="319"/>
        <v>225</v>
      </c>
      <c r="D4055" t="str">
        <f t="shared" ca="1" si="317"/>
        <v>Implant dental work</v>
      </c>
      <c r="E4055">
        <f t="shared" ca="1" si="318"/>
        <v>18</v>
      </c>
    </row>
    <row r="4056" spans="1:5" x14ac:dyDescent="0.2">
      <c r="A4056" t="str">
        <f t="shared" ca="1" si="315"/>
        <v>Major</v>
      </c>
      <c r="B4056" t="str">
        <f t="shared" ca="1" si="316"/>
        <v>major restorative</v>
      </c>
      <c r="C4056">
        <f t="shared" si="319"/>
        <v>225</v>
      </c>
      <c r="D4056" t="str">
        <f t="shared" ca="1" si="317"/>
        <v>Single crowns, inlays, onlays</v>
      </c>
      <c r="E4056">
        <f t="shared" ca="1" si="318"/>
        <v>14</v>
      </c>
    </row>
    <row r="4057" spans="1:5" x14ac:dyDescent="0.2">
      <c r="A4057" t="str">
        <f t="shared" ca="1" si="315"/>
        <v>Major</v>
      </c>
      <c r="B4057" t="str">
        <f t="shared" ca="1" si="316"/>
        <v>prosthodontics</v>
      </c>
      <c r="C4057">
        <f t="shared" si="319"/>
        <v>225</v>
      </c>
      <c r="D4057" t="str">
        <f t="shared" ca="1" si="317"/>
        <v>Procedures for replacement of missing teeth by construction or repair of bridges and partial or complete dentures</v>
      </c>
      <c r="E4057">
        <f t="shared" ca="1" si="318"/>
        <v>15</v>
      </c>
    </row>
    <row r="4058" spans="1:5" x14ac:dyDescent="0.2">
      <c r="A4058" t="str">
        <f t="shared" ca="1" si="315"/>
        <v>Major</v>
      </c>
      <c r="B4058" t="str">
        <f t="shared" ca="1" si="316"/>
        <v>prosthodontics</v>
      </c>
      <c r="C4058">
        <f t="shared" si="319"/>
        <v>225</v>
      </c>
      <c r="D4058" t="str">
        <f t="shared" ca="1" si="317"/>
        <v>Procedures for replacement of missing teeth by construction or repair of bridges and partial or complete dentures</v>
      </c>
      <c r="E4058">
        <f t="shared" ca="1" si="318"/>
        <v>15</v>
      </c>
    </row>
    <row r="4059" spans="1:5" x14ac:dyDescent="0.2">
      <c r="A4059" t="str">
        <f t="shared" ca="1" si="315"/>
        <v>Orthodontics</v>
      </c>
      <c r="B4059" t="str">
        <f t="shared" ca="1" si="316"/>
        <v>orthodontics</v>
      </c>
      <c r="C4059">
        <f t="shared" si="319"/>
        <v>225</v>
      </c>
      <c r="D4059" t="str">
        <f t="shared" ca="1" si="317"/>
        <v>For eligible dependents to age 19</v>
      </c>
      <c r="E4059">
        <f t="shared" ca="1" si="318"/>
        <v>17</v>
      </c>
    </row>
    <row r="4060" spans="1:5" x14ac:dyDescent="0.2">
      <c r="A4060" t="str">
        <f t="shared" ca="1" si="315"/>
        <v>Basic</v>
      </c>
      <c r="B4060" t="str">
        <f t="shared" ca="1" si="316"/>
        <v>basic restorative</v>
      </c>
      <c r="C4060">
        <f t="shared" si="319"/>
        <v>225</v>
      </c>
      <c r="D4060" t="str">
        <f t="shared" ca="1" si="317"/>
        <v>Fillings (amalgam "silver" and composite "white" non-molar)</v>
      </c>
      <c r="E4060">
        <f t="shared" ca="1" si="318"/>
        <v>8</v>
      </c>
    </row>
    <row r="4061" spans="1:5" x14ac:dyDescent="0.2">
      <c r="A4061" t="str">
        <f t="shared" ca="1" si="315"/>
        <v>Basic</v>
      </c>
      <c r="B4061" t="str">
        <f t="shared" ca="1" si="316"/>
        <v>non-surgical periodontics</v>
      </c>
      <c r="C4061">
        <f t="shared" si="319"/>
        <v>225</v>
      </c>
      <c r="D4061" t="str">
        <f t="shared" ca="1" si="317"/>
        <v xml:space="preserve">Non-surgical treatment of the gums and supporting structures of the teeth </v>
      </c>
      <c r="E4061">
        <f t="shared" ca="1" si="318"/>
        <v>12</v>
      </c>
    </row>
    <row r="4062" spans="1:5" x14ac:dyDescent="0.2">
      <c r="A4062" t="str">
        <f t="shared" ca="1" si="315"/>
        <v>Basic</v>
      </c>
      <c r="B4062" t="str">
        <f t="shared" ca="1" si="316"/>
        <v>endodontics</v>
      </c>
      <c r="C4062">
        <f t="shared" si="319"/>
        <v>225</v>
      </c>
      <c r="D4062" t="str">
        <f t="shared" ca="1" si="317"/>
        <v>Root canal, pulpal therapy</v>
      </c>
      <c r="E4062">
        <f t="shared" ca="1" si="318"/>
        <v>10</v>
      </c>
    </row>
    <row r="4063" spans="1:5" x14ac:dyDescent="0.2">
      <c r="A4063" t="str">
        <f t="shared" ca="1" si="315"/>
        <v>Other</v>
      </c>
      <c r="B4063" t="str">
        <f t="shared" ca="1" si="316"/>
        <v>Implants</v>
      </c>
      <c r="C4063">
        <f t="shared" si="319"/>
        <v>225</v>
      </c>
      <c r="D4063" t="str">
        <f t="shared" ca="1" si="317"/>
        <v>Implant dental work</v>
      </c>
      <c r="E4063">
        <f t="shared" ca="1" si="318"/>
        <v>18</v>
      </c>
    </row>
    <row r="4064" spans="1:5" x14ac:dyDescent="0.2">
      <c r="A4064" t="str">
        <f t="shared" ca="1" si="315"/>
        <v>Diagnostics and Preventative</v>
      </c>
      <c r="B4064" t="str">
        <f t="shared" ca="1" si="316"/>
        <v>Prophylaxis</v>
      </c>
      <c r="C4064">
        <f t="shared" si="319"/>
        <v>225</v>
      </c>
      <c r="D4064">
        <f t="shared" ca="1" si="317"/>
        <v>0</v>
      </c>
      <c r="E4064">
        <f t="shared" ca="1" si="318"/>
        <v>4</v>
      </c>
    </row>
    <row r="4065" spans="1:5" x14ac:dyDescent="0.2">
      <c r="A4065" t="str">
        <f t="shared" ca="1" si="315"/>
        <v>Major</v>
      </c>
      <c r="B4065" t="str">
        <f t="shared" ca="1" si="316"/>
        <v>prosthodontics</v>
      </c>
      <c r="C4065">
        <f t="shared" si="319"/>
        <v>225</v>
      </c>
      <c r="D4065" t="str">
        <f t="shared" ca="1" si="317"/>
        <v>Procedures for replacement of missing teeth by construction or repair of bridges and partial or complete dentures</v>
      </c>
      <c r="E4065">
        <f t="shared" ca="1" si="318"/>
        <v>15</v>
      </c>
    </row>
    <row r="4066" spans="1:5" x14ac:dyDescent="0.2">
      <c r="A4066" t="str">
        <f t="shared" ca="1" si="315"/>
        <v>Major</v>
      </c>
      <c r="B4066" t="str">
        <f t="shared" ca="1" si="316"/>
        <v>prosthodontics</v>
      </c>
      <c r="C4066">
        <f t="shared" si="319"/>
        <v>225</v>
      </c>
      <c r="D4066" t="str">
        <f t="shared" ca="1" si="317"/>
        <v>Procedures for replacement of missing teeth by construction or repair of bridges and partial or complete dentures</v>
      </c>
      <c r="E4066">
        <f t="shared" ca="1" si="318"/>
        <v>15</v>
      </c>
    </row>
    <row r="4067" spans="1:5" x14ac:dyDescent="0.2">
      <c r="A4067" t="str">
        <f t="shared" ca="1" si="315"/>
        <v>Major</v>
      </c>
      <c r="B4067" t="str">
        <f t="shared" ca="1" si="316"/>
        <v>temporomandibular joint dysfunction</v>
      </c>
      <c r="C4067">
        <f t="shared" si="319"/>
        <v>225</v>
      </c>
      <c r="D4067" t="str">
        <f t="shared" ca="1" si="317"/>
        <v>Services relating to hinging joints of the jaw</v>
      </c>
      <c r="E4067">
        <f t="shared" ca="1" si="318"/>
        <v>16</v>
      </c>
    </row>
    <row r="4068" spans="1:5" x14ac:dyDescent="0.2">
      <c r="A4068" t="str">
        <f t="shared" ca="1" si="315"/>
        <v>Diagnostics and Preventative</v>
      </c>
      <c r="B4068" t="str">
        <f t="shared" ca="1" si="316"/>
        <v>Bitewing x-rays</v>
      </c>
      <c r="C4068">
        <f t="shared" si="319"/>
        <v>225</v>
      </c>
      <c r="D4068">
        <f t="shared" ca="1" si="317"/>
        <v>0</v>
      </c>
      <c r="E4068">
        <f t="shared" ca="1" si="318"/>
        <v>2</v>
      </c>
    </row>
    <row r="4069" spans="1:5" x14ac:dyDescent="0.2">
      <c r="A4069" t="str">
        <f t="shared" ca="1" si="315"/>
        <v>Major</v>
      </c>
      <c r="B4069" t="str">
        <f t="shared" ca="1" si="316"/>
        <v>major restorative</v>
      </c>
      <c r="C4069">
        <f t="shared" si="319"/>
        <v>225</v>
      </c>
      <c r="D4069" t="str">
        <f t="shared" ca="1" si="317"/>
        <v>Single crowns, inlays, onlays</v>
      </c>
      <c r="E4069">
        <f t="shared" ca="1" si="318"/>
        <v>14</v>
      </c>
    </row>
    <row r="4070" spans="1:5" x14ac:dyDescent="0.2">
      <c r="A4070" t="str">
        <f t="shared" ca="1" si="315"/>
        <v>Diagnostics and Preventative</v>
      </c>
      <c r="B4070" t="str">
        <f t="shared" ca="1" si="316"/>
        <v>Sealants</v>
      </c>
      <c r="C4070">
        <f t="shared" si="319"/>
        <v>226</v>
      </c>
      <c r="D4070">
        <f t="shared" ca="1" si="317"/>
        <v>0</v>
      </c>
      <c r="E4070">
        <f t="shared" ca="1" si="318"/>
        <v>6</v>
      </c>
    </row>
    <row r="4071" spans="1:5" x14ac:dyDescent="0.2">
      <c r="A4071" t="str">
        <f t="shared" ca="1" si="315"/>
        <v>Diagnostics and Preventative</v>
      </c>
      <c r="B4071" t="str">
        <f t="shared" ca="1" si="316"/>
        <v>Full-mouth x-ray</v>
      </c>
      <c r="C4071">
        <f t="shared" si="319"/>
        <v>226</v>
      </c>
      <c r="D4071">
        <f t="shared" ca="1" si="317"/>
        <v>0</v>
      </c>
      <c r="E4071">
        <f t="shared" ca="1" si="318"/>
        <v>3</v>
      </c>
    </row>
    <row r="4072" spans="1:5" x14ac:dyDescent="0.2">
      <c r="A4072" t="str">
        <f t="shared" ca="1" si="315"/>
        <v>Basic</v>
      </c>
      <c r="B4072" t="str">
        <f t="shared" ca="1" si="316"/>
        <v>surgical periodontics</v>
      </c>
      <c r="C4072">
        <f t="shared" si="319"/>
        <v>226</v>
      </c>
      <c r="D4072" t="str">
        <f t="shared" ca="1" si="317"/>
        <v>Surgical treatment of the gums and supporting structures of the teeth</v>
      </c>
      <c r="E4072">
        <f t="shared" ca="1" si="318"/>
        <v>11</v>
      </c>
    </row>
    <row r="4073" spans="1:5" x14ac:dyDescent="0.2">
      <c r="A4073" t="str">
        <f t="shared" ca="1" si="315"/>
        <v>Other</v>
      </c>
      <c r="B4073" t="str">
        <f t="shared" ca="1" si="316"/>
        <v>Implants</v>
      </c>
      <c r="C4073">
        <f t="shared" si="319"/>
        <v>226</v>
      </c>
      <c r="D4073" t="str">
        <f t="shared" ca="1" si="317"/>
        <v>Implant dental work</v>
      </c>
      <c r="E4073">
        <f t="shared" ca="1" si="318"/>
        <v>18</v>
      </c>
    </row>
    <row r="4074" spans="1:5" x14ac:dyDescent="0.2">
      <c r="A4074" t="str">
        <f t="shared" ca="1" si="315"/>
        <v>Orthodontics</v>
      </c>
      <c r="B4074" t="str">
        <f t="shared" ca="1" si="316"/>
        <v>orthodontics</v>
      </c>
      <c r="C4074">
        <f t="shared" si="319"/>
        <v>226</v>
      </c>
      <c r="D4074" t="str">
        <f t="shared" ca="1" si="317"/>
        <v>For eligible dependents to age 19</v>
      </c>
      <c r="E4074">
        <f t="shared" ca="1" si="318"/>
        <v>17</v>
      </c>
    </row>
    <row r="4075" spans="1:5" x14ac:dyDescent="0.2">
      <c r="A4075" t="str">
        <f t="shared" ca="1" si="315"/>
        <v>Basic</v>
      </c>
      <c r="B4075" t="str">
        <f t="shared" ca="1" si="316"/>
        <v>basic restorative</v>
      </c>
      <c r="C4075">
        <f t="shared" si="319"/>
        <v>226</v>
      </c>
      <c r="D4075" t="str">
        <f t="shared" ca="1" si="317"/>
        <v>Fillings (amalgam "silver" and composite "white" non-molar)</v>
      </c>
      <c r="E4075">
        <f t="shared" ca="1" si="318"/>
        <v>8</v>
      </c>
    </row>
    <row r="4076" spans="1:5" x14ac:dyDescent="0.2">
      <c r="A4076" t="str">
        <f t="shared" ca="1" si="315"/>
        <v>Diagnostics and Preventative</v>
      </c>
      <c r="B4076" t="str">
        <f t="shared" ca="1" si="316"/>
        <v>Sealants</v>
      </c>
      <c r="C4076">
        <f t="shared" si="319"/>
        <v>226</v>
      </c>
      <c r="D4076">
        <f t="shared" ca="1" si="317"/>
        <v>0</v>
      </c>
      <c r="E4076">
        <f t="shared" ca="1" si="318"/>
        <v>6</v>
      </c>
    </row>
    <row r="4077" spans="1:5" x14ac:dyDescent="0.2">
      <c r="A4077" t="str">
        <f t="shared" ca="1" si="315"/>
        <v>Diagnostics and Preventative</v>
      </c>
      <c r="B4077" t="str">
        <f t="shared" ca="1" si="316"/>
        <v>Fluoride treatments</v>
      </c>
      <c r="C4077">
        <f t="shared" si="319"/>
        <v>226</v>
      </c>
      <c r="D4077">
        <f t="shared" ca="1" si="317"/>
        <v>0</v>
      </c>
      <c r="E4077">
        <f t="shared" ca="1" si="318"/>
        <v>5</v>
      </c>
    </row>
    <row r="4078" spans="1:5" x14ac:dyDescent="0.2">
      <c r="A4078" t="str">
        <f t="shared" ca="1" si="315"/>
        <v>Basic</v>
      </c>
      <c r="B4078" t="str">
        <f t="shared" ca="1" si="316"/>
        <v>surgical periodontics</v>
      </c>
      <c r="C4078">
        <f t="shared" si="319"/>
        <v>226</v>
      </c>
      <c r="D4078" t="str">
        <f t="shared" ca="1" si="317"/>
        <v>Surgical treatment of the gums and supporting structures of the teeth</v>
      </c>
      <c r="E4078">
        <f t="shared" ca="1" si="318"/>
        <v>11</v>
      </c>
    </row>
    <row r="4079" spans="1:5" x14ac:dyDescent="0.2">
      <c r="A4079" t="str">
        <f t="shared" ca="1" si="315"/>
        <v>Diagnostics and Preventative</v>
      </c>
      <c r="B4079" t="str">
        <f t="shared" ca="1" si="316"/>
        <v>Full-mouth x-ray</v>
      </c>
      <c r="C4079">
        <f t="shared" si="319"/>
        <v>226</v>
      </c>
      <c r="D4079">
        <f t="shared" ca="1" si="317"/>
        <v>0</v>
      </c>
      <c r="E4079">
        <f t="shared" ca="1" si="318"/>
        <v>3</v>
      </c>
    </row>
    <row r="4080" spans="1:5" x14ac:dyDescent="0.2">
      <c r="A4080" t="str">
        <f t="shared" ca="1" si="315"/>
        <v>Major</v>
      </c>
      <c r="B4080" t="str">
        <f t="shared" ca="1" si="316"/>
        <v>prosthodontics</v>
      </c>
      <c r="C4080">
        <f t="shared" si="319"/>
        <v>226</v>
      </c>
      <c r="D4080" t="str">
        <f t="shared" ca="1" si="317"/>
        <v>Procedures for replacement of missing teeth by construction or repair of bridges and partial or complete dentures</v>
      </c>
      <c r="E4080">
        <f t="shared" ca="1" si="318"/>
        <v>15</v>
      </c>
    </row>
    <row r="4081" spans="1:5" x14ac:dyDescent="0.2">
      <c r="A4081" t="str">
        <f t="shared" ca="1" si="315"/>
        <v>Basic</v>
      </c>
      <c r="B4081" t="str">
        <f t="shared" ca="1" si="316"/>
        <v>non-surgical periodontics</v>
      </c>
      <c r="C4081">
        <f t="shared" si="319"/>
        <v>226</v>
      </c>
      <c r="D4081" t="str">
        <f t="shared" ca="1" si="317"/>
        <v xml:space="preserve">Non-surgical treatment of the gums and supporting structures of the teeth </v>
      </c>
      <c r="E4081">
        <f t="shared" ca="1" si="318"/>
        <v>12</v>
      </c>
    </row>
    <row r="4082" spans="1:5" x14ac:dyDescent="0.2">
      <c r="A4082" t="str">
        <f t="shared" ca="1" si="315"/>
        <v>Diagnostics and Preventative</v>
      </c>
      <c r="B4082" t="str">
        <f t="shared" ca="1" si="316"/>
        <v>Full-mouth x-ray</v>
      </c>
      <c r="C4082">
        <f t="shared" si="319"/>
        <v>226</v>
      </c>
      <c r="D4082">
        <f t="shared" ca="1" si="317"/>
        <v>0</v>
      </c>
      <c r="E4082">
        <f t="shared" ca="1" si="318"/>
        <v>3</v>
      </c>
    </row>
    <row r="4083" spans="1:5" x14ac:dyDescent="0.2">
      <c r="A4083" t="str">
        <f t="shared" ca="1" si="315"/>
        <v>Basic</v>
      </c>
      <c r="B4083" t="str">
        <f t="shared" ca="1" si="316"/>
        <v>oral surgery</v>
      </c>
      <c r="C4083">
        <f t="shared" si="319"/>
        <v>226</v>
      </c>
      <c r="D4083" t="str">
        <f t="shared" ca="1" si="317"/>
        <v>Extraction and other surgery procedures, incl. pre- and post-operative care</v>
      </c>
      <c r="E4083">
        <f t="shared" ca="1" si="318"/>
        <v>9</v>
      </c>
    </row>
    <row r="4084" spans="1:5" x14ac:dyDescent="0.2">
      <c r="A4084" t="str">
        <f t="shared" ca="1" si="315"/>
        <v>Diagnostics and Preventative</v>
      </c>
      <c r="B4084" t="str">
        <f t="shared" ca="1" si="316"/>
        <v>Periodic Exams</v>
      </c>
      <c r="C4084">
        <f t="shared" si="319"/>
        <v>226</v>
      </c>
      <c r="D4084">
        <f t="shared" ca="1" si="317"/>
        <v>0</v>
      </c>
      <c r="E4084">
        <f t="shared" ca="1" si="318"/>
        <v>1</v>
      </c>
    </row>
    <row r="4085" spans="1:5" x14ac:dyDescent="0.2">
      <c r="A4085" t="str">
        <f t="shared" ca="1" si="315"/>
        <v>Diagnostics and Preventative</v>
      </c>
      <c r="B4085" t="str">
        <f t="shared" ca="1" si="316"/>
        <v>Space Maintainers</v>
      </c>
      <c r="C4085">
        <f t="shared" si="319"/>
        <v>226</v>
      </c>
      <c r="D4085">
        <f t="shared" ca="1" si="317"/>
        <v>0</v>
      </c>
      <c r="E4085">
        <f t="shared" ca="1" si="318"/>
        <v>7</v>
      </c>
    </row>
    <row r="4086" spans="1:5" x14ac:dyDescent="0.2">
      <c r="A4086" t="str">
        <f t="shared" ca="1" si="315"/>
        <v>Diagnostics and Preventative</v>
      </c>
      <c r="B4086" t="str">
        <f t="shared" ca="1" si="316"/>
        <v>Fluoride treatments</v>
      </c>
      <c r="C4086">
        <f t="shared" si="319"/>
        <v>226</v>
      </c>
      <c r="D4086">
        <f t="shared" ca="1" si="317"/>
        <v>0</v>
      </c>
      <c r="E4086">
        <f t="shared" ca="1" si="318"/>
        <v>5</v>
      </c>
    </row>
    <row r="4087" spans="1:5" x14ac:dyDescent="0.2">
      <c r="A4087" t="str">
        <f t="shared" ca="1" si="315"/>
        <v>Basic</v>
      </c>
      <c r="B4087" t="str">
        <f t="shared" ca="1" si="316"/>
        <v>oral surgery</v>
      </c>
      <c r="C4087">
        <f t="shared" si="319"/>
        <v>226</v>
      </c>
      <c r="D4087" t="str">
        <f t="shared" ca="1" si="317"/>
        <v>Extraction and other surgery procedures, incl. pre- and post-operative care</v>
      </c>
      <c r="E4087">
        <f t="shared" ca="1" si="318"/>
        <v>9</v>
      </c>
    </row>
    <row r="4088" spans="1:5" x14ac:dyDescent="0.2">
      <c r="A4088" t="str">
        <f t="shared" ca="1" si="315"/>
        <v>Basic</v>
      </c>
      <c r="B4088" t="str">
        <f t="shared" ca="1" si="316"/>
        <v>surgical periodontics</v>
      </c>
      <c r="C4088">
        <f t="shared" si="319"/>
        <v>227</v>
      </c>
      <c r="D4088" t="str">
        <f t="shared" ca="1" si="317"/>
        <v>Surgical treatment of the gums and supporting structures of the teeth</v>
      </c>
      <c r="E4088">
        <f t="shared" ca="1" si="318"/>
        <v>11</v>
      </c>
    </row>
    <row r="4089" spans="1:5" x14ac:dyDescent="0.2">
      <c r="A4089" t="str">
        <f t="shared" ca="1" si="315"/>
        <v>Basic</v>
      </c>
      <c r="B4089" t="str">
        <f t="shared" ca="1" si="316"/>
        <v>oral surgery</v>
      </c>
      <c r="C4089">
        <f t="shared" si="319"/>
        <v>227</v>
      </c>
      <c r="D4089" t="str">
        <f t="shared" ca="1" si="317"/>
        <v>Extraction and other surgery procedures, incl. pre- and post-operative care</v>
      </c>
      <c r="E4089">
        <f t="shared" ca="1" si="318"/>
        <v>9</v>
      </c>
    </row>
    <row r="4090" spans="1:5" x14ac:dyDescent="0.2">
      <c r="A4090" t="str">
        <f t="shared" ca="1" si="315"/>
        <v>Basic</v>
      </c>
      <c r="B4090" t="str">
        <f t="shared" ca="1" si="316"/>
        <v>non-surgical periodontics</v>
      </c>
      <c r="C4090">
        <f t="shared" si="319"/>
        <v>227</v>
      </c>
      <c r="D4090" t="str">
        <f t="shared" ca="1" si="317"/>
        <v xml:space="preserve">Non-surgical treatment of the gums and supporting structures of the teeth </v>
      </c>
      <c r="E4090">
        <f t="shared" ca="1" si="318"/>
        <v>12</v>
      </c>
    </row>
    <row r="4091" spans="1:5" x14ac:dyDescent="0.2">
      <c r="A4091" t="str">
        <f t="shared" ca="1" si="315"/>
        <v>Diagnostics and Preventative</v>
      </c>
      <c r="B4091" t="str">
        <f t="shared" ca="1" si="316"/>
        <v>Space Maintainers</v>
      </c>
      <c r="C4091">
        <f t="shared" si="319"/>
        <v>227</v>
      </c>
      <c r="D4091">
        <f t="shared" ca="1" si="317"/>
        <v>0</v>
      </c>
      <c r="E4091">
        <f t="shared" ca="1" si="318"/>
        <v>7</v>
      </c>
    </row>
    <row r="4092" spans="1:5" x14ac:dyDescent="0.2">
      <c r="A4092" t="str">
        <f t="shared" ca="1" si="315"/>
        <v>Major</v>
      </c>
      <c r="B4092" t="str">
        <f t="shared" ca="1" si="316"/>
        <v>major restorative</v>
      </c>
      <c r="C4092">
        <f t="shared" si="319"/>
        <v>227</v>
      </c>
      <c r="D4092" t="str">
        <f t="shared" ca="1" si="317"/>
        <v>Single crowns, inlays, onlays</v>
      </c>
      <c r="E4092">
        <f t="shared" ca="1" si="318"/>
        <v>14</v>
      </c>
    </row>
    <row r="4093" spans="1:5" x14ac:dyDescent="0.2">
      <c r="A4093" t="str">
        <f t="shared" ca="1" si="315"/>
        <v>Diagnostics and Preventative</v>
      </c>
      <c r="B4093" t="str">
        <f t="shared" ca="1" si="316"/>
        <v>Prophylaxis</v>
      </c>
      <c r="C4093">
        <f t="shared" si="319"/>
        <v>227</v>
      </c>
      <c r="D4093">
        <f t="shared" ca="1" si="317"/>
        <v>0</v>
      </c>
      <c r="E4093">
        <f t="shared" ca="1" si="318"/>
        <v>4</v>
      </c>
    </row>
    <row r="4094" spans="1:5" x14ac:dyDescent="0.2">
      <c r="A4094" t="str">
        <f t="shared" ca="1" si="315"/>
        <v>Basic</v>
      </c>
      <c r="B4094" t="str">
        <f t="shared" ca="1" si="316"/>
        <v>general anesthesia</v>
      </c>
      <c r="C4094">
        <f t="shared" si="319"/>
        <v>227</v>
      </c>
      <c r="D4094" t="str">
        <f t="shared" ca="1" si="317"/>
        <v>Covered when used in conjunction with covered oral surgical procedures</v>
      </c>
      <c r="E4094">
        <f t="shared" ca="1" si="318"/>
        <v>13</v>
      </c>
    </row>
    <row r="4095" spans="1:5" x14ac:dyDescent="0.2">
      <c r="A4095" t="str">
        <f t="shared" ca="1" si="315"/>
        <v>Other</v>
      </c>
      <c r="B4095" t="str">
        <f t="shared" ca="1" si="316"/>
        <v>Implants</v>
      </c>
      <c r="C4095">
        <f t="shared" si="319"/>
        <v>227</v>
      </c>
      <c r="D4095" t="str">
        <f t="shared" ca="1" si="317"/>
        <v>Implant dental work</v>
      </c>
      <c r="E4095">
        <f t="shared" ca="1" si="318"/>
        <v>18</v>
      </c>
    </row>
    <row r="4096" spans="1:5" x14ac:dyDescent="0.2">
      <c r="A4096" t="str">
        <f t="shared" ca="1" si="315"/>
        <v>Diagnostics and Preventative</v>
      </c>
      <c r="B4096" t="str">
        <f t="shared" ca="1" si="316"/>
        <v>Space Maintainers</v>
      </c>
      <c r="C4096">
        <f t="shared" si="319"/>
        <v>227</v>
      </c>
      <c r="D4096">
        <f t="shared" ca="1" si="317"/>
        <v>0</v>
      </c>
      <c r="E4096">
        <f t="shared" ca="1" si="318"/>
        <v>7</v>
      </c>
    </row>
    <row r="4097" spans="1:5" x14ac:dyDescent="0.2">
      <c r="A4097" t="str">
        <f t="shared" ca="1" si="315"/>
        <v>Basic</v>
      </c>
      <c r="B4097" t="str">
        <f t="shared" ca="1" si="316"/>
        <v>general anesthesia</v>
      </c>
      <c r="C4097">
        <f t="shared" si="319"/>
        <v>227</v>
      </c>
      <c r="D4097" t="str">
        <f t="shared" ca="1" si="317"/>
        <v>Covered when used in conjunction with covered oral surgical procedures</v>
      </c>
      <c r="E4097">
        <f t="shared" ca="1" si="318"/>
        <v>13</v>
      </c>
    </row>
    <row r="4098" spans="1:5" x14ac:dyDescent="0.2">
      <c r="A4098" t="str">
        <f t="shared" ref="A4098:A4161" ca="1" si="320">INDEX(services,E4098,1)</f>
        <v>Other</v>
      </c>
      <c r="B4098" t="str">
        <f t="shared" ref="B4098:B4161" ca="1" si="321">INDEX(services,E4098,2)</f>
        <v>Implants</v>
      </c>
      <c r="C4098">
        <f t="shared" si="319"/>
        <v>227</v>
      </c>
      <c r="D4098" t="str">
        <f t="shared" ref="D4098:D4161" ca="1" si="322">INDEX(services,E4098,3)</f>
        <v>Implant dental work</v>
      </c>
      <c r="E4098">
        <f t="shared" ref="E4098:E4161" ca="1" si="323">RANDBETWEEN(1,ROWS(services))</f>
        <v>18</v>
      </c>
    </row>
    <row r="4099" spans="1:5" x14ac:dyDescent="0.2">
      <c r="A4099" t="str">
        <f t="shared" ca="1" si="320"/>
        <v>Basic</v>
      </c>
      <c r="B4099" t="str">
        <f t="shared" ca="1" si="321"/>
        <v>surgical periodontics</v>
      </c>
      <c r="C4099">
        <f t="shared" si="319"/>
        <v>227</v>
      </c>
      <c r="D4099" t="str">
        <f t="shared" ca="1" si="322"/>
        <v>Surgical treatment of the gums and supporting structures of the teeth</v>
      </c>
      <c r="E4099">
        <f t="shared" ca="1" si="323"/>
        <v>11</v>
      </c>
    </row>
    <row r="4100" spans="1:5" x14ac:dyDescent="0.2">
      <c r="A4100" t="str">
        <f t="shared" ca="1" si="320"/>
        <v>Basic</v>
      </c>
      <c r="B4100" t="str">
        <f t="shared" ca="1" si="321"/>
        <v>general anesthesia</v>
      </c>
      <c r="C4100">
        <f t="shared" ref="C4100:C4163" si="324">IF(MOD(ROW(C4100)-2,18)&lt;&gt;0,C4099,C4099+1)</f>
        <v>227</v>
      </c>
      <c r="D4100" t="str">
        <f t="shared" ca="1" si="322"/>
        <v>Covered when used in conjunction with covered oral surgical procedures</v>
      </c>
      <c r="E4100">
        <f t="shared" ca="1" si="323"/>
        <v>13</v>
      </c>
    </row>
    <row r="4101" spans="1:5" x14ac:dyDescent="0.2">
      <c r="A4101" t="str">
        <f t="shared" ca="1" si="320"/>
        <v>Basic</v>
      </c>
      <c r="B4101" t="str">
        <f t="shared" ca="1" si="321"/>
        <v>endodontics</v>
      </c>
      <c r="C4101">
        <f t="shared" si="324"/>
        <v>227</v>
      </c>
      <c r="D4101" t="str">
        <f t="shared" ca="1" si="322"/>
        <v>Root canal, pulpal therapy</v>
      </c>
      <c r="E4101">
        <f t="shared" ca="1" si="323"/>
        <v>10</v>
      </c>
    </row>
    <row r="4102" spans="1:5" x14ac:dyDescent="0.2">
      <c r="A4102" t="str">
        <f t="shared" ca="1" si="320"/>
        <v>Diagnostics and Preventative</v>
      </c>
      <c r="B4102" t="str">
        <f t="shared" ca="1" si="321"/>
        <v>Fluoride treatments</v>
      </c>
      <c r="C4102">
        <f t="shared" si="324"/>
        <v>227</v>
      </c>
      <c r="D4102">
        <f t="shared" ca="1" si="322"/>
        <v>0</v>
      </c>
      <c r="E4102">
        <f t="shared" ca="1" si="323"/>
        <v>5</v>
      </c>
    </row>
    <row r="4103" spans="1:5" x14ac:dyDescent="0.2">
      <c r="A4103" t="str">
        <f t="shared" ca="1" si="320"/>
        <v>Basic</v>
      </c>
      <c r="B4103" t="str">
        <f t="shared" ca="1" si="321"/>
        <v>basic restorative</v>
      </c>
      <c r="C4103">
        <f t="shared" si="324"/>
        <v>227</v>
      </c>
      <c r="D4103" t="str">
        <f t="shared" ca="1" si="322"/>
        <v>Fillings (amalgam "silver" and composite "white" non-molar)</v>
      </c>
      <c r="E4103">
        <f t="shared" ca="1" si="323"/>
        <v>8</v>
      </c>
    </row>
    <row r="4104" spans="1:5" x14ac:dyDescent="0.2">
      <c r="A4104" t="str">
        <f t="shared" ca="1" si="320"/>
        <v>Basic</v>
      </c>
      <c r="B4104" t="str">
        <f t="shared" ca="1" si="321"/>
        <v>non-surgical periodontics</v>
      </c>
      <c r="C4104">
        <f t="shared" si="324"/>
        <v>227</v>
      </c>
      <c r="D4104" t="str">
        <f t="shared" ca="1" si="322"/>
        <v xml:space="preserve">Non-surgical treatment of the gums and supporting structures of the teeth </v>
      </c>
      <c r="E4104">
        <f t="shared" ca="1" si="323"/>
        <v>12</v>
      </c>
    </row>
    <row r="4105" spans="1:5" x14ac:dyDescent="0.2">
      <c r="A4105" t="str">
        <f t="shared" ca="1" si="320"/>
        <v>Basic</v>
      </c>
      <c r="B4105" t="str">
        <f t="shared" ca="1" si="321"/>
        <v>surgical periodontics</v>
      </c>
      <c r="C4105">
        <f t="shared" si="324"/>
        <v>227</v>
      </c>
      <c r="D4105" t="str">
        <f t="shared" ca="1" si="322"/>
        <v>Surgical treatment of the gums and supporting structures of the teeth</v>
      </c>
      <c r="E4105">
        <f t="shared" ca="1" si="323"/>
        <v>11</v>
      </c>
    </row>
    <row r="4106" spans="1:5" x14ac:dyDescent="0.2">
      <c r="A4106" t="str">
        <f t="shared" ca="1" si="320"/>
        <v>Diagnostics and Preventative</v>
      </c>
      <c r="B4106" t="str">
        <f t="shared" ca="1" si="321"/>
        <v>Sealants</v>
      </c>
      <c r="C4106">
        <f t="shared" si="324"/>
        <v>228</v>
      </c>
      <c r="D4106">
        <f t="shared" ca="1" si="322"/>
        <v>0</v>
      </c>
      <c r="E4106">
        <f t="shared" ca="1" si="323"/>
        <v>6</v>
      </c>
    </row>
    <row r="4107" spans="1:5" x14ac:dyDescent="0.2">
      <c r="A4107" t="str">
        <f t="shared" ca="1" si="320"/>
        <v>Major</v>
      </c>
      <c r="B4107" t="str">
        <f t="shared" ca="1" si="321"/>
        <v>major restorative</v>
      </c>
      <c r="C4107">
        <f t="shared" si="324"/>
        <v>228</v>
      </c>
      <c r="D4107" t="str">
        <f t="shared" ca="1" si="322"/>
        <v>Single crowns, inlays, onlays</v>
      </c>
      <c r="E4107">
        <f t="shared" ca="1" si="323"/>
        <v>14</v>
      </c>
    </row>
    <row r="4108" spans="1:5" x14ac:dyDescent="0.2">
      <c r="A4108" t="str">
        <f t="shared" ca="1" si="320"/>
        <v>Basic</v>
      </c>
      <c r="B4108" t="str">
        <f t="shared" ca="1" si="321"/>
        <v>basic restorative</v>
      </c>
      <c r="C4108">
        <f t="shared" si="324"/>
        <v>228</v>
      </c>
      <c r="D4108" t="str">
        <f t="shared" ca="1" si="322"/>
        <v>Fillings (amalgam "silver" and composite "white" non-molar)</v>
      </c>
      <c r="E4108">
        <f t="shared" ca="1" si="323"/>
        <v>8</v>
      </c>
    </row>
    <row r="4109" spans="1:5" x14ac:dyDescent="0.2">
      <c r="A4109" t="str">
        <f t="shared" ca="1" si="320"/>
        <v>Diagnostics and Preventative</v>
      </c>
      <c r="B4109" t="str">
        <f t="shared" ca="1" si="321"/>
        <v>Prophylaxis</v>
      </c>
      <c r="C4109">
        <f t="shared" si="324"/>
        <v>228</v>
      </c>
      <c r="D4109">
        <f t="shared" ca="1" si="322"/>
        <v>0</v>
      </c>
      <c r="E4109">
        <f t="shared" ca="1" si="323"/>
        <v>4</v>
      </c>
    </row>
    <row r="4110" spans="1:5" x14ac:dyDescent="0.2">
      <c r="A4110" t="str">
        <f t="shared" ca="1" si="320"/>
        <v>Basic</v>
      </c>
      <c r="B4110" t="str">
        <f t="shared" ca="1" si="321"/>
        <v>non-surgical periodontics</v>
      </c>
      <c r="C4110">
        <f t="shared" si="324"/>
        <v>228</v>
      </c>
      <c r="D4110" t="str">
        <f t="shared" ca="1" si="322"/>
        <v xml:space="preserve">Non-surgical treatment of the gums and supporting structures of the teeth </v>
      </c>
      <c r="E4110">
        <f t="shared" ca="1" si="323"/>
        <v>12</v>
      </c>
    </row>
    <row r="4111" spans="1:5" x14ac:dyDescent="0.2">
      <c r="A4111" t="str">
        <f t="shared" ca="1" si="320"/>
        <v>Basic</v>
      </c>
      <c r="B4111" t="str">
        <f t="shared" ca="1" si="321"/>
        <v>basic restorative</v>
      </c>
      <c r="C4111">
        <f t="shared" si="324"/>
        <v>228</v>
      </c>
      <c r="D4111" t="str">
        <f t="shared" ca="1" si="322"/>
        <v>Fillings (amalgam "silver" and composite "white" non-molar)</v>
      </c>
      <c r="E4111">
        <f t="shared" ca="1" si="323"/>
        <v>8</v>
      </c>
    </row>
    <row r="4112" spans="1:5" x14ac:dyDescent="0.2">
      <c r="A4112" t="str">
        <f t="shared" ca="1" si="320"/>
        <v>Diagnostics and Preventative</v>
      </c>
      <c r="B4112" t="str">
        <f t="shared" ca="1" si="321"/>
        <v>Prophylaxis</v>
      </c>
      <c r="C4112">
        <f t="shared" si="324"/>
        <v>228</v>
      </c>
      <c r="D4112">
        <f t="shared" ca="1" si="322"/>
        <v>0</v>
      </c>
      <c r="E4112">
        <f t="shared" ca="1" si="323"/>
        <v>4</v>
      </c>
    </row>
    <row r="4113" spans="1:5" x14ac:dyDescent="0.2">
      <c r="A4113" t="str">
        <f t="shared" ca="1" si="320"/>
        <v>Diagnostics and Preventative</v>
      </c>
      <c r="B4113" t="str">
        <f t="shared" ca="1" si="321"/>
        <v>Space Maintainers</v>
      </c>
      <c r="C4113">
        <f t="shared" si="324"/>
        <v>228</v>
      </c>
      <c r="D4113">
        <f t="shared" ca="1" si="322"/>
        <v>0</v>
      </c>
      <c r="E4113">
        <f t="shared" ca="1" si="323"/>
        <v>7</v>
      </c>
    </row>
    <row r="4114" spans="1:5" x14ac:dyDescent="0.2">
      <c r="A4114" t="str">
        <f t="shared" ca="1" si="320"/>
        <v>Other</v>
      </c>
      <c r="B4114" t="str">
        <f t="shared" ca="1" si="321"/>
        <v>Implants</v>
      </c>
      <c r="C4114">
        <f t="shared" si="324"/>
        <v>228</v>
      </c>
      <c r="D4114" t="str">
        <f t="shared" ca="1" si="322"/>
        <v>Implant dental work</v>
      </c>
      <c r="E4114">
        <f t="shared" ca="1" si="323"/>
        <v>18</v>
      </c>
    </row>
    <row r="4115" spans="1:5" x14ac:dyDescent="0.2">
      <c r="A4115" t="str">
        <f t="shared" ca="1" si="320"/>
        <v>Other</v>
      </c>
      <c r="B4115" t="str">
        <f t="shared" ca="1" si="321"/>
        <v>Implants</v>
      </c>
      <c r="C4115">
        <f t="shared" si="324"/>
        <v>228</v>
      </c>
      <c r="D4115" t="str">
        <f t="shared" ca="1" si="322"/>
        <v>Implant dental work</v>
      </c>
      <c r="E4115">
        <f t="shared" ca="1" si="323"/>
        <v>18</v>
      </c>
    </row>
    <row r="4116" spans="1:5" x14ac:dyDescent="0.2">
      <c r="A4116" t="str">
        <f t="shared" ca="1" si="320"/>
        <v>Basic</v>
      </c>
      <c r="B4116" t="str">
        <f t="shared" ca="1" si="321"/>
        <v>general anesthesia</v>
      </c>
      <c r="C4116">
        <f t="shared" si="324"/>
        <v>228</v>
      </c>
      <c r="D4116" t="str">
        <f t="shared" ca="1" si="322"/>
        <v>Covered when used in conjunction with covered oral surgical procedures</v>
      </c>
      <c r="E4116">
        <f t="shared" ca="1" si="323"/>
        <v>13</v>
      </c>
    </row>
    <row r="4117" spans="1:5" x14ac:dyDescent="0.2">
      <c r="A4117" t="str">
        <f t="shared" ca="1" si="320"/>
        <v>Diagnostics and Preventative</v>
      </c>
      <c r="B4117" t="str">
        <f t="shared" ca="1" si="321"/>
        <v>Bitewing x-rays</v>
      </c>
      <c r="C4117">
        <f t="shared" si="324"/>
        <v>228</v>
      </c>
      <c r="D4117">
        <f t="shared" ca="1" si="322"/>
        <v>0</v>
      </c>
      <c r="E4117">
        <f t="shared" ca="1" si="323"/>
        <v>2</v>
      </c>
    </row>
    <row r="4118" spans="1:5" x14ac:dyDescent="0.2">
      <c r="A4118" t="str">
        <f t="shared" ca="1" si="320"/>
        <v>Diagnostics and Preventative</v>
      </c>
      <c r="B4118" t="str">
        <f t="shared" ca="1" si="321"/>
        <v>Prophylaxis</v>
      </c>
      <c r="C4118">
        <f t="shared" si="324"/>
        <v>228</v>
      </c>
      <c r="D4118">
        <f t="shared" ca="1" si="322"/>
        <v>0</v>
      </c>
      <c r="E4118">
        <f t="shared" ca="1" si="323"/>
        <v>4</v>
      </c>
    </row>
    <row r="4119" spans="1:5" x14ac:dyDescent="0.2">
      <c r="A4119" t="str">
        <f t="shared" ca="1" si="320"/>
        <v>Basic</v>
      </c>
      <c r="B4119" t="str">
        <f t="shared" ca="1" si="321"/>
        <v>oral surgery</v>
      </c>
      <c r="C4119">
        <f t="shared" si="324"/>
        <v>228</v>
      </c>
      <c r="D4119" t="str">
        <f t="shared" ca="1" si="322"/>
        <v>Extraction and other surgery procedures, incl. pre- and post-operative care</v>
      </c>
      <c r="E4119">
        <f t="shared" ca="1" si="323"/>
        <v>9</v>
      </c>
    </row>
    <row r="4120" spans="1:5" x14ac:dyDescent="0.2">
      <c r="A4120" t="str">
        <f t="shared" ca="1" si="320"/>
        <v>Major</v>
      </c>
      <c r="B4120" t="str">
        <f t="shared" ca="1" si="321"/>
        <v>major restorative</v>
      </c>
      <c r="C4120">
        <f t="shared" si="324"/>
        <v>228</v>
      </c>
      <c r="D4120" t="str">
        <f t="shared" ca="1" si="322"/>
        <v>Single crowns, inlays, onlays</v>
      </c>
      <c r="E4120">
        <f t="shared" ca="1" si="323"/>
        <v>14</v>
      </c>
    </row>
    <row r="4121" spans="1:5" x14ac:dyDescent="0.2">
      <c r="A4121" t="str">
        <f t="shared" ca="1" si="320"/>
        <v>Other</v>
      </c>
      <c r="B4121" t="str">
        <f t="shared" ca="1" si="321"/>
        <v>Implants</v>
      </c>
      <c r="C4121">
        <f t="shared" si="324"/>
        <v>228</v>
      </c>
      <c r="D4121" t="str">
        <f t="shared" ca="1" si="322"/>
        <v>Implant dental work</v>
      </c>
      <c r="E4121">
        <f t="shared" ca="1" si="323"/>
        <v>18</v>
      </c>
    </row>
    <row r="4122" spans="1:5" x14ac:dyDescent="0.2">
      <c r="A4122" t="str">
        <f t="shared" ca="1" si="320"/>
        <v>Diagnostics and Preventative</v>
      </c>
      <c r="B4122" t="str">
        <f t="shared" ca="1" si="321"/>
        <v>Bitewing x-rays</v>
      </c>
      <c r="C4122">
        <f t="shared" si="324"/>
        <v>228</v>
      </c>
      <c r="D4122">
        <f t="shared" ca="1" si="322"/>
        <v>0</v>
      </c>
      <c r="E4122">
        <f t="shared" ca="1" si="323"/>
        <v>2</v>
      </c>
    </row>
    <row r="4123" spans="1:5" x14ac:dyDescent="0.2">
      <c r="A4123" t="str">
        <f t="shared" ca="1" si="320"/>
        <v>Major</v>
      </c>
      <c r="B4123" t="str">
        <f t="shared" ca="1" si="321"/>
        <v>temporomandibular joint dysfunction</v>
      </c>
      <c r="C4123">
        <f t="shared" si="324"/>
        <v>228</v>
      </c>
      <c r="D4123" t="str">
        <f t="shared" ca="1" si="322"/>
        <v>Services relating to hinging joints of the jaw</v>
      </c>
      <c r="E4123">
        <f t="shared" ca="1" si="323"/>
        <v>16</v>
      </c>
    </row>
    <row r="4124" spans="1:5" x14ac:dyDescent="0.2">
      <c r="A4124" t="str">
        <f t="shared" ca="1" si="320"/>
        <v>Diagnostics and Preventative</v>
      </c>
      <c r="B4124" t="str">
        <f t="shared" ca="1" si="321"/>
        <v>Periodic Exams</v>
      </c>
      <c r="C4124">
        <f t="shared" si="324"/>
        <v>229</v>
      </c>
      <c r="D4124">
        <f t="shared" ca="1" si="322"/>
        <v>0</v>
      </c>
      <c r="E4124">
        <f t="shared" ca="1" si="323"/>
        <v>1</v>
      </c>
    </row>
    <row r="4125" spans="1:5" x14ac:dyDescent="0.2">
      <c r="A4125" t="str">
        <f t="shared" ca="1" si="320"/>
        <v>Basic</v>
      </c>
      <c r="B4125" t="str">
        <f t="shared" ca="1" si="321"/>
        <v>surgical periodontics</v>
      </c>
      <c r="C4125">
        <f t="shared" si="324"/>
        <v>229</v>
      </c>
      <c r="D4125" t="str">
        <f t="shared" ca="1" si="322"/>
        <v>Surgical treatment of the gums and supporting structures of the teeth</v>
      </c>
      <c r="E4125">
        <f t="shared" ca="1" si="323"/>
        <v>11</v>
      </c>
    </row>
    <row r="4126" spans="1:5" x14ac:dyDescent="0.2">
      <c r="A4126" t="str">
        <f t="shared" ca="1" si="320"/>
        <v>Basic</v>
      </c>
      <c r="B4126" t="str">
        <f t="shared" ca="1" si="321"/>
        <v>oral surgery</v>
      </c>
      <c r="C4126">
        <f t="shared" si="324"/>
        <v>229</v>
      </c>
      <c r="D4126" t="str">
        <f t="shared" ca="1" si="322"/>
        <v>Extraction and other surgery procedures, incl. pre- and post-operative care</v>
      </c>
      <c r="E4126">
        <f t="shared" ca="1" si="323"/>
        <v>9</v>
      </c>
    </row>
    <row r="4127" spans="1:5" x14ac:dyDescent="0.2">
      <c r="A4127" t="str">
        <f t="shared" ca="1" si="320"/>
        <v>Diagnostics and Preventative</v>
      </c>
      <c r="B4127" t="str">
        <f t="shared" ca="1" si="321"/>
        <v>Bitewing x-rays</v>
      </c>
      <c r="C4127">
        <f t="shared" si="324"/>
        <v>229</v>
      </c>
      <c r="D4127">
        <f t="shared" ca="1" si="322"/>
        <v>0</v>
      </c>
      <c r="E4127">
        <f t="shared" ca="1" si="323"/>
        <v>2</v>
      </c>
    </row>
    <row r="4128" spans="1:5" x14ac:dyDescent="0.2">
      <c r="A4128" t="str">
        <f t="shared" ca="1" si="320"/>
        <v>Basic</v>
      </c>
      <c r="B4128" t="str">
        <f t="shared" ca="1" si="321"/>
        <v>general anesthesia</v>
      </c>
      <c r="C4128">
        <f t="shared" si="324"/>
        <v>229</v>
      </c>
      <c r="D4128" t="str">
        <f t="shared" ca="1" si="322"/>
        <v>Covered when used in conjunction with covered oral surgical procedures</v>
      </c>
      <c r="E4128">
        <f t="shared" ca="1" si="323"/>
        <v>13</v>
      </c>
    </row>
    <row r="4129" spans="1:5" x14ac:dyDescent="0.2">
      <c r="A4129" t="str">
        <f t="shared" ca="1" si="320"/>
        <v>Diagnostics and Preventative</v>
      </c>
      <c r="B4129" t="str">
        <f t="shared" ca="1" si="321"/>
        <v>Space Maintainers</v>
      </c>
      <c r="C4129">
        <f t="shared" si="324"/>
        <v>229</v>
      </c>
      <c r="D4129">
        <f t="shared" ca="1" si="322"/>
        <v>0</v>
      </c>
      <c r="E4129">
        <f t="shared" ca="1" si="323"/>
        <v>7</v>
      </c>
    </row>
    <row r="4130" spans="1:5" x14ac:dyDescent="0.2">
      <c r="A4130" t="str">
        <f t="shared" ca="1" si="320"/>
        <v>Basic</v>
      </c>
      <c r="B4130" t="str">
        <f t="shared" ca="1" si="321"/>
        <v>endodontics</v>
      </c>
      <c r="C4130">
        <f t="shared" si="324"/>
        <v>229</v>
      </c>
      <c r="D4130" t="str">
        <f t="shared" ca="1" si="322"/>
        <v>Root canal, pulpal therapy</v>
      </c>
      <c r="E4130">
        <f t="shared" ca="1" si="323"/>
        <v>10</v>
      </c>
    </row>
    <row r="4131" spans="1:5" x14ac:dyDescent="0.2">
      <c r="A4131" t="str">
        <f t="shared" ca="1" si="320"/>
        <v>Basic</v>
      </c>
      <c r="B4131" t="str">
        <f t="shared" ca="1" si="321"/>
        <v>general anesthesia</v>
      </c>
      <c r="C4131">
        <f t="shared" si="324"/>
        <v>229</v>
      </c>
      <c r="D4131" t="str">
        <f t="shared" ca="1" si="322"/>
        <v>Covered when used in conjunction with covered oral surgical procedures</v>
      </c>
      <c r="E4131">
        <f t="shared" ca="1" si="323"/>
        <v>13</v>
      </c>
    </row>
    <row r="4132" spans="1:5" x14ac:dyDescent="0.2">
      <c r="A4132" t="str">
        <f t="shared" ca="1" si="320"/>
        <v>Diagnostics and Preventative</v>
      </c>
      <c r="B4132" t="str">
        <f t="shared" ca="1" si="321"/>
        <v>Prophylaxis</v>
      </c>
      <c r="C4132">
        <f t="shared" si="324"/>
        <v>229</v>
      </c>
      <c r="D4132">
        <f t="shared" ca="1" si="322"/>
        <v>0</v>
      </c>
      <c r="E4132">
        <f t="shared" ca="1" si="323"/>
        <v>4</v>
      </c>
    </row>
    <row r="4133" spans="1:5" x14ac:dyDescent="0.2">
      <c r="A4133" t="str">
        <f t="shared" ca="1" si="320"/>
        <v>Major</v>
      </c>
      <c r="B4133" t="str">
        <f t="shared" ca="1" si="321"/>
        <v>major restorative</v>
      </c>
      <c r="C4133">
        <f t="shared" si="324"/>
        <v>229</v>
      </c>
      <c r="D4133" t="str">
        <f t="shared" ca="1" si="322"/>
        <v>Single crowns, inlays, onlays</v>
      </c>
      <c r="E4133">
        <f t="shared" ca="1" si="323"/>
        <v>14</v>
      </c>
    </row>
    <row r="4134" spans="1:5" x14ac:dyDescent="0.2">
      <c r="A4134" t="str">
        <f t="shared" ca="1" si="320"/>
        <v>Diagnostics and Preventative</v>
      </c>
      <c r="B4134" t="str">
        <f t="shared" ca="1" si="321"/>
        <v>Space Maintainers</v>
      </c>
      <c r="C4134">
        <f t="shared" si="324"/>
        <v>229</v>
      </c>
      <c r="D4134">
        <f t="shared" ca="1" si="322"/>
        <v>0</v>
      </c>
      <c r="E4134">
        <f t="shared" ca="1" si="323"/>
        <v>7</v>
      </c>
    </row>
    <row r="4135" spans="1:5" x14ac:dyDescent="0.2">
      <c r="A4135" t="str">
        <f t="shared" ca="1" si="320"/>
        <v>Major</v>
      </c>
      <c r="B4135" t="str">
        <f t="shared" ca="1" si="321"/>
        <v>major restorative</v>
      </c>
      <c r="C4135">
        <f t="shared" si="324"/>
        <v>229</v>
      </c>
      <c r="D4135" t="str">
        <f t="shared" ca="1" si="322"/>
        <v>Single crowns, inlays, onlays</v>
      </c>
      <c r="E4135">
        <f t="shared" ca="1" si="323"/>
        <v>14</v>
      </c>
    </row>
    <row r="4136" spans="1:5" x14ac:dyDescent="0.2">
      <c r="A4136" t="str">
        <f t="shared" ca="1" si="320"/>
        <v>Basic</v>
      </c>
      <c r="B4136" t="str">
        <f t="shared" ca="1" si="321"/>
        <v>oral surgery</v>
      </c>
      <c r="C4136">
        <f t="shared" si="324"/>
        <v>229</v>
      </c>
      <c r="D4136" t="str">
        <f t="shared" ca="1" si="322"/>
        <v>Extraction and other surgery procedures, incl. pre- and post-operative care</v>
      </c>
      <c r="E4136">
        <f t="shared" ca="1" si="323"/>
        <v>9</v>
      </c>
    </row>
    <row r="4137" spans="1:5" x14ac:dyDescent="0.2">
      <c r="A4137" t="str">
        <f t="shared" ca="1" si="320"/>
        <v>Orthodontics</v>
      </c>
      <c r="B4137" t="str">
        <f t="shared" ca="1" si="321"/>
        <v>orthodontics</v>
      </c>
      <c r="C4137">
        <f t="shared" si="324"/>
        <v>229</v>
      </c>
      <c r="D4137" t="str">
        <f t="shared" ca="1" si="322"/>
        <v>For eligible dependents to age 19</v>
      </c>
      <c r="E4137">
        <f t="shared" ca="1" si="323"/>
        <v>17</v>
      </c>
    </row>
    <row r="4138" spans="1:5" x14ac:dyDescent="0.2">
      <c r="A4138" t="str">
        <f t="shared" ca="1" si="320"/>
        <v>Diagnostics and Preventative</v>
      </c>
      <c r="B4138" t="str">
        <f t="shared" ca="1" si="321"/>
        <v>Fluoride treatments</v>
      </c>
      <c r="C4138">
        <f t="shared" si="324"/>
        <v>229</v>
      </c>
      <c r="D4138">
        <f t="shared" ca="1" si="322"/>
        <v>0</v>
      </c>
      <c r="E4138">
        <f t="shared" ca="1" si="323"/>
        <v>5</v>
      </c>
    </row>
    <row r="4139" spans="1:5" x14ac:dyDescent="0.2">
      <c r="A4139" t="str">
        <f t="shared" ca="1" si="320"/>
        <v>Diagnostics and Preventative</v>
      </c>
      <c r="B4139" t="str">
        <f t="shared" ca="1" si="321"/>
        <v>Bitewing x-rays</v>
      </c>
      <c r="C4139">
        <f t="shared" si="324"/>
        <v>229</v>
      </c>
      <c r="D4139">
        <f t="shared" ca="1" si="322"/>
        <v>0</v>
      </c>
      <c r="E4139">
        <f t="shared" ca="1" si="323"/>
        <v>2</v>
      </c>
    </row>
    <row r="4140" spans="1:5" x14ac:dyDescent="0.2">
      <c r="A4140" t="str">
        <f t="shared" ca="1" si="320"/>
        <v>Major</v>
      </c>
      <c r="B4140" t="str">
        <f t="shared" ca="1" si="321"/>
        <v>temporomandibular joint dysfunction</v>
      </c>
      <c r="C4140">
        <f t="shared" si="324"/>
        <v>229</v>
      </c>
      <c r="D4140" t="str">
        <f t="shared" ca="1" si="322"/>
        <v>Services relating to hinging joints of the jaw</v>
      </c>
      <c r="E4140">
        <f t="shared" ca="1" si="323"/>
        <v>16</v>
      </c>
    </row>
    <row r="4141" spans="1:5" x14ac:dyDescent="0.2">
      <c r="A4141" t="str">
        <f t="shared" ca="1" si="320"/>
        <v>Basic</v>
      </c>
      <c r="B4141" t="str">
        <f t="shared" ca="1" si="321"/>
        <v>oral surgery</v>
      </c>
      <c r="C4141">
        <f t="shared" si="324"/>
        <v>229</v>
      </c>
      <c r="D4141" t="str">
        <f t="shared" ca="1" si="322"/>
        <v>Extraction and other surgery procedures, incl. pre- and post-operative care</v>
      </c>
      <c r="E4141">
        <f t="shared" ca="1" si="323"/>
        <v>9</v>
      </c>
    </row>
    <row r="4142" spans="1:5" x14ac:dyDescent="0.2">
      <c r="A4142" t="str">
        <f t="shared" ca="1" si="320"/>
        <v>Diagnostics and Preventative</v>
      </c>
      <c r="B4142" t="str">
        <f t="shared" ca="1" si="321"/>
        <v>Prophylaxis</v>
      </c>
      <c r="C4142">
        <f t="shared" si="324"/>
        <v>230</v>
      </c>
      <c r="D4142">
        <f t="shared" ca="1" si="322"/>
        <v>0</v>
      </c>
      <c r="E4142">
        <f t="shared" ca="1" si="323"/>
        <v>4</v>
      </c>
    </row>
    <row r="4143" spans="1:5" x14ac:dyDescent="0.2">
      <c r="A4143" t="str">
        <f t="shared" ca="1" si="320"/>
        <v>Basic</v>
      </c>
      <c r="B4143" t="str">
        <f t="shared" ca="1" si="321"/>
        <v>basic restorative</v>
      </c>
      <c r="C4143">
        <f t="shared" si="324"/>
        <v>230</v>
      </c>
      <c r="D4143" t="str">
        <f t="shared" ca="1" si="322"/>
        <v>Fillings (amalgam "silver" and composite "white" non-molar)</v>
      </c>
      <c r="E4143">
        <f t="shared" ca="1" si="323"/>
        <v>8</v>
      </c>
    </row>
    <row r="4144" spans="1:5" x14ac:dyDescent="0.2">
      <c r="A4144" t="str">
        <f t="shared" ca="1" si="320"/>
        <v>Diagnostics and Preventative</v>
      </c>
      <c r="B4144" t="str">
        <f t="shared" ca="1" si="321"/>
        <v>Bitewing x-rays</v>
      </c>
      <c r="C4144">
        <f t="shared" si="324"/>
        <v>230</v>
      </c>
      <c r="D4144">
        <f t="shared" ca="1" si="322"/>
        <v>0</v>
      </c>
      <c r="E4144">
        <f t="shared" ca="1" si="323"/>
        <v>2</v>
      </c>
    </row>
    <row r="4145" spans="1:5" x14ac:dyDescent="0.2">
      <c r="A4145" t="str">
        <f t="shared" ca="1" si="320"/>
        <v>Diagnostics and Preventative</v>
      </c>
      <c r="B4145" t="str">
        <f t="shared" ca="1" si="321"/>
        <v>Periodic Exams</v>
      </c>
      <c r="C4145">
        <f t="shared" si="324"/>
        <v>230</v>
      </c>
      <c r="D4145">
        <f t="shared" ca="1" si="322"/>
        <v>0</v>
      </c>
      <c r="E4145">
        <f t="shared" ca="1" si="323"/>
        <v>1</v>
      </c>
    </row>
    <row r="4146" spans="1:5" x14ac:dyDescent="0.2">
      <c r="A4146" t="str">
        <f t="shared" ca="1" si="320"/>
        <v>Basic</v>
      </c>
      <c r="B4146" t="str">
        <f t="shared" ca="1" si="321"/>
        <v>general anesthesia</v>
      </c>
      <c r="C4146">
        <f t="shared" si="324"/>
        <v>230</v>
      </c>
      <c r="D4146" t="str">
        <f t="shared" ca="1" si="322"/>
        <v>Covered when used in conjunction with covered oral surgical procedures</v>
      </c>
      <c r="E4146">
        <f t="shared" ca="1" si="323"/>
        <v>13</v>
      </c>
    </row>
    <row r="4147" spans="1:5" x14ac:dyDescent="0.2">
      <c r="A4147" t="str">
        <f t="shared" ca="1" si="320"/>
        <v>Diagnostics and Preventative</v>
      </c>
      <c r="B4147" t="str">
        <f t="shared" ca="1" si="321"/>
        <v>Space Maintainers</v>
      </c>
      <c r="C4147">
        <f t="shared" si="324"/>
        <v>230</v>
      </c>
      <c r="D4147">
        <f t="shared" ca="1" si="322"/>
        <v>0</v>
      </c>
      <c r="E4147">
        <f t="shared" ca="1" si="323"/>
        <v>7</v>
      </c>
    </row>
    <row r="4148" spans="1:5" x14ac:dyDescent="0.2">
      <c r="A4148" t="str">
        <f t="shared" ca="1" si="320"/>
        <v>Major</v>
      </c>
      <c r="B4148" t="str">
        <f t="shared" ca="1" si="321"/>
        <v>major restorative</v>
      </c>
      <c r="C4148">
        <f t="shared" si="324"/>
        <v>230</v>
      </c>
      <c r="D4148" t="str">
        <f t="shared" ca="1" si="322"/>
        <v>Single crowns, inlays, onlays</v>
      </c>
      <c r="E4148">
        <f t="shared" ca="1" si="323"/>
        <v>14</v>
      </c>
    </row>
    <row r="4149" spans="1:5" x14ac:dyDescent="0.2">
      <c r="A4149" t="str">
        <f t="shared" ca="1" si="320"/>
        <v>Major</v>
      </c>
      <c r="B4149" t="str">
        <f t="shared" ca="1" si="321"/>
        <v>major restorative</v>
      </c>
      <c r="C4149">
        <f t="shared" si="324"/>
        <v>230</v>
      </c>
      <c r="D4149" t="str">
        <f t="shared" ca="1" si="322"/>
        <v>Single crowns, inlays, onlays</v>
      </c>
      <c r="E4149">
        <f t="shared" ca="1" si="323"/>
        <v>14</v>
      </c>
    </row>
    <row r="4150" spans="1:5" x14ac:dyDescent="0.2">
      <c r="A4150" t="str">
        <f t="shared" ca="1" si="320"/>
        <v>Diagnostics and Preventative</v>
      </c>
      <c r="B4150" t="str">
        <f t="shared" ca="1" si="321"/>
        <v>Prophylaxis</v>
      </c>
      <c r="C4150">
        <f t="shared" si="324"/>
        <v>230</v>
      </c>
      <c r="D4150">
        <f t="shared" ca="1" si="322"/>
        <v>0</v>
      </c>
      <c r="E4150">
        <f t="shared" ca="1" si="323"/>
        <v>4</v>
      </c>
    </row>
    <row r="4151" spans="1:5" x14ac:dyDescent="0.2">
      <c r="A4151" t="str">
        <f t="shared" ca="1" si="320"/>
        <v>Major</v>
      </c>
      <c r="B4151" t="str">
        <f t="shared" ca="1" si="321"/>
        <v>major restorative</v>
      </c>
      <c r="C4151">
        <f t="shared" si="324"/>
        <v>230</v>
      </c>
      <c r="D4151" t="str">
        <f t="shared" ca="1" si="322"/>
        <v>Single crowns, inlays, onlays</v>
      </c>
      <c r="E4151">
        <f t="shared" ca="1" si="323"/>
        <v>14</v>
      </c>
    </row>
    <row r="4152" spans="1:5" x14ac:dyDescent="0.2">
      <c r="A4152" t="str">
        <f t="shared" ca="1" si="320"/>
        <v>Diagnostics and Preventative</v>
      </c>
      <c r="B4152" t="str">
        <f t="shared" ca="1" si="321"/>
        <v>Bitewing x-rays</v>
      </c>
      <c r="C4152">
        <f t="shared" si="324"/>
        <v>230</v>
      </c>
      <c r="D4152">
        <f t="shared" ca="1" si="322"/>
        <v>0</v>
      </c>
      <c r="E4152">
        <f t="shared" ca="1" si="323"/>
        <v>2</v>
      </c>
    </row>
    <row r="4153" spans="1:5" x14ac:dyDescent="0.2">
      <c r="A4153" t="str">
        <f t="shared" ca="1" si="320"/>
        <v>Major</v>
      </c>
      <c r="B4153" t="str">
        <f t="shared" ca="1" si="321"/>
        <v>major restorative</v>
      </c>
      <c r="C4153">
        <f t="shared" si="324"/>
        <v>230</v>
      </c>
      <c r="D4153" t="str">
        <f t="shared" ca="1" si="322"/>
        <v>Single crowns, inlays, onlays</v>
      </c>
      <c r="E4153">
        <f t="shared" ca="1" si="323"/>
        <v>14</v>
      </c>
    </row>
    <row r="4154" spans="1:5" x14ac:dyDescent="0.2">
      <c r="A4154" t="str">
        <f t="shared" ca="1" si="320"/>
        <v>Diagnostics and Preventative</v>
      </c>
      <c r="B4154" t="str">
        <f t="shared" ca="1" si="321"/>
        <v>Space Maintainers</v>
      </c>
      <c r="C4154">
        <f t="shared" si="324"/>
        <v>230</v>
      </c>
      <c r="D4154">
        <f t="shared" ca="1" si="322"/>
        <v>0</v>
      </c>
      <c r="E4154">
        <f t="shared" ca="1" si="323"/>
        <v>7</v>
      </c>
    </row>
    <row r="4155" spans="1:5" x14ac:dyDescent="0.2">
      <c r="A4155" t="str">
        <f t="shared" ca="1" si="320"/>
        <v>Diagnostics and Preventative</v>
      </c>
      <c r="B4155" t="str">
        <f t="shared" ca="1" si="321"/>
        <v>Bitewing x-rays</v>
      </c>
      <c r="C4155">
        <f t="shared" si="324"/>
        <v>230</v>
      </c>
      <c r="D4155">
        <f t="shared" ca="1" si="322"/>
        <v>0</v>
      </c>
      <c r="E4155">
        <f t="shared" ca="1" si="323"/>
        <v>2</v>
      </c>
    </row>
    <row r="4156" spans="1:5" x14ac:dyDescent="0.2">
      <c r="A4156" t="str">
        <f t="shared" ca="1" si="320"/>
        <v>Other</v>
      </c>
      <c r="B4156" t="str">
        <f t="shared" ca="1" si="321"/>
        <v>Implants</v>
      </c>
      <c r="C4156">
        <f t="shared" si="324"/>
        <v>230</v>
      </c>
      <c r="D4156" t="str">
        <f t="shared" ca="1" si="322"/>
        <v>Implant dental work</v>
      </c>
      <c r="E4156">
        <f t="shared" ca="1" si="323"/>
        <v>18</v>
      </c>
    </row>
    <row r="4157" spans="1:5" x14ac:dyDescent="0.2">
      <c r="A4157" t="str">
        <f t="shared" ca="1" si="320"/>
        <v>Major</v>
      </c>
      <c r="B4157" t="str">
        <f t="shared" ca="1" si="321"/>
        <v>major restorative</v>
      </c>
      <c r="C4157">
        <f t="shared" si="324"/>
        <v>230</v>
      </c>
      <c r="D4157" t="str">
        <f t="shared" ca="1" si="322"/>
        <v>Single crowns, inlays, onlays</v>
      </c>
      <c r="E4157">
        <f t="shared" ca="1" si="323"/>
        <v>14</v>
      </c>
    </row>
    <row r="4158" spans="1:5" x14ac:dyDescent="0.2">
      <c r="A4158" t="str">
        <f t="shared" ca="1" si="320"/>
        <v>Basic</v>
      </c>
      <c r="B4158" t="str">
        <f t="shared" ca="1" si="321"/>
        <v>surgical periodontics</v>
      </c>
      <c r="C4158">
        <f t="shared" si="324"/>
        <v>230</v>
      </c>
      <c r="D4158" t="str">
        <f t="shared" ca="1" si="322"/>
        <v>Surgical treatment of the gums and supporting structures of the teeth</v>
      </c>
      <c r="E4158">
        <f t="shared" ca="1" si="323"/>
        <v>11</v>
      </c>
    </row>
    <row r="4159" spans="1:5" x14ac:dyDescent="0.2">
      <c r="A4159" t="str">
        <f t="shared" ca="1" si="320"/>
        <v>Other</v>
      </c>
      <c r="B4159" t="str">
        <f t="shared" ca="1" si="321"/>
        <v>Implants</v>
      </c>
      <c r="C4159">
        <f t="shared" si="324"/>
        <v>230</v>
      </c>
      <c r="D4159" t="str">
        <f t="shared" ca="1" si="322"/>
        <v>Implant dental work</v>
      </c>
      <c r="E4159">
        <f t="shared" ca="1" si="323"/>
        <v>18</v>
      </c>
    </row>
    <row r="4160" spans="1:5" x14ac:dyDescent="0.2">
      <c r="A4160" t="str">
        <f t="shared" ca="1" si="320"/>
        <v>Major</v>
      </c>
      <c r="B4160" t="str">
        <f t="shared" ca="1" si="321"/>
        <v>major restorative</v>
      </c>
      <c r="C4160">
        <f t="shared" si="324"/>
        <v>231</v>
      </c>
      <c r="D4160" t="str">
        <f t="shared" ca="1" si="322"/>
        <v>Single crowns, inlays, onlays</v>
      </c>
      <c r="E4160">
        <f t="shared" ca="1" si="323"/>
        <v>14</v>
      </c>
    </row>
    <row r="4161" spans="1:5" x14ac:dyDescent="0.2">
      <c r="A4161" t="str">
        <f t="shared" ca="1" si="320"/>
        <v>Major</v>
      </c>
      <c r="B4161" t="str">
        <f t="shared" ca="1" si="321"/>
        <v>major restorative</v>
      </c>
      <c r="C4161">
        <f t="shared" si="324"/>
        <v>231</v>
      </c>
      <c r="D4161" t="str">
        <f t="shared" ca="1" si="322"/>
        <v>Single crowns, inlays, onlays</v>
      </c>
      <c r="E4161">
        <f t="shared" ca="1" si="323"/>
        <v>14</v>
      </c>
    </row>
    <row r="4162" spans="1:5" x14ac:dyDescent="0.2">
      <c r="A4162" t="str">
        <f t="shared" ref="A4162:A4225" ca="1" si="325">INDEX(services,E4162,1)</f>
        <v>Diagnostics and Preventative</v>
      </c>
      <c r="B4162" t="str">
        <f t="shared" ref="B4162:B4225" ca="1" si="326">INDEX(services,E4162,2)</f>
        <v>Bitewing x-rays</v>
      </c>
      <c r="C4162">
        <f t="shared" si="324"/>
        <v>231</v>
      </c>
      <c r="D4162">
        <f t="shared" ref="D4162:D4225" ca="1" si="327">INDEX(services,E4162,3)</f>
        <v>0</v>
      </c>
      <c r="E4162">
        <f t="shared" ref="E4162:E4225" ca="1" si="328">RANDBETWEEN(1,ROWS(services))</f>
        <v>2</v>
      </c>
    </row>
    <row r="4163" spans="1:5" x14ac:dyDescent="0.2">
      <c r="A4163" t="str">
        <f t="shared" ca="1" si="325"/>
        <v>Diagnostics and Preventative</v>
      </c>
      <c r="B4163" t="str">
        <f t="shared" ca="1" si="326"/>
        <v>Prophylaxis</v>
      </c>
      <c r="C4163">
        <f t="shared" si="324"/>
        <v>231</v>
      </c>
      <c r="D4163">
        <f t="shared" ca="1" si="327"/>
        <v>0</v>
      </c>
      <c r="E4163">
        <f t="shared" ca="1" si="328"/>
        <v>4</v>
      </c>
    </row>
    <row r="4164" spans="1:5" x14ac:dyDescent="0.2">
      <c r="A4164" t="str">
        <f t="shared" ca="1" si="325"/>
        <v>Major</v>
      </c>
      <c r="B4164" t="str">
        <f t="shared" ca="1" si="326"/>
        <v>prosthodontics</v>
      </c>
      <c r="C4164">
        <f t="shared" ref="C4164:C4227" si="329">IF(MOD(ROW(C4164)-2,18)&lt;&gt;0,C4163,C4163+1)</f>
        <v>231</v>
      </c>
      <c r="D4164" t="str">
        <f t="shared" ca="1" si="327"/>
        <v>Procedures for replacement of missing teeth by construction or repair of bridges and partial or complete dentures</v>
      </c>
      <c r="E4164">
        <f t="shared" ca="1" si="328"/>
        <v>15</v>
      </c>
    </row>
    <row r="4165" spans="1:5" x14ac:dyDescent="0.2">
      <c r="A4165" t="str">
        <f t="shared" ca="1" si="325"/>
        <v>Basic</v>
      </c>
      <c r="B4165" t="str">
        <f t="shared" ca="1" si="326"/>
        <v>non-surgical periodontics</v>
      </c>
      <c r="C4165">
        <f t="shared" si="329"/>
        <v>231</v>
      </c>
      <c r="D4165" t="str">
        <f t="shared" ca="1" si="327"/>
        <v xml:space="preserve">Non-surgical treatment of the gums and supporting structures of the teeth </v>
      </c>
      <c r="E4165">
        <f t="shared" ca="1" si="328"/>
        <v>12</v>
      </c>
    </row>
    <row r="4166" spans="1:5" x14ac:dyDescent="0.2">
      <c r="A4166" t="str">
        <f t="shared" ca="1" si="325"/>
        <v>Basic</v>
      </c>
      <c r="B4166" t="str">
        <f t="shared" ca="1" si="326"/>
        <v>basic restorative</v>
      </c>
      <c r="C4166">
        <f t="shared" si="329"/>
        <v>231</v>
      </c>
      <c r="D4166" t="str">
        <f t="shared" ca="1" si="327"/>
        <v>Fillings (amalgam "silver" and composite "white" non-molar)</v>
      </c>
      <c r="E4166">
        <f t="shared" ca="1" si="328"/>
        <v>8</v>
      </c>
    </row>
    <row r="4167" spans="1:5" x14ac:dyDescent="0.2">
      <c r="A4167" t="str">
        <f t="shared" ca="1" si="325"/>
        <v>Basic</v>
      </c>
      <c r="B4167" t="str">
        <f t="shared" ca="1" si="326"/>
        <v>oral surgery</v>
      </c>
      <c r="C4167">
        <f t="shared" si="329"/>
        <v>231</v>
      </c>
      <c r="D4167" t="str">
        <f t="shared" ca="1" si="327"/>
        <v>Extraction and other surgery procedures, incl. pre- and post-operative care</v>
      </c>
      <c r="E4167">
        <f t="shared" ca="1" si="328"/>
        <v>9</v>
      </c>
    </row>
    <row r="4168" spans="1:5" x14ac:dyDescent="0.2">
      <c r="A4168" t="str">
        <f t="shared" ca="1" si="325"/>
        <v>Orthodontics</v>
      </c>
      <c r="B4168" t="str">
        <f t="shared" ca="1" si="326"/>
        <v>orthodontics</v>
      </c>
      <c r="C4168">
        <f t="shared" si="329"/>
        <v>231</v>
      </c>
      <c r="D4168" t="str">
        <f t="shared" ca="1" si="327"/>
        <v>For eligible dependents to age 19</v>
      </c>
      <c r="E4168">
        <f t="shared" ca="1" si="328"/>
        <v>17</v>
      </c>
    </row>
    <row r="4169" spans="1:5" x14ac:dyDescent="0.2">
      <c r="A4169" t="str">
        <f t="shared" ca="1" si="325"/>
        <v>Diagnostics and Preventative</v>
      </c>
      <c r="B4169" t="str">
        <f t="shared" ca="1" si="326"/>
        <v>Periodic Exams</v>
      </c>
      <c r="C4169">
        <f t="shared" si="329"/>
        <v>231</v>
      </c>
      <c r="D4169">
        <f t="shared" ca="1" si="327"/>
        <v>0</v>
      </c>
      <c r="E4169">
        <f t="shared" ca="1" si="328"/>
        <v>1</v>
      </c>
    </row>
    <row r="4170" spans="1:5" x14ac:dyDescent="0.2">
      <c r="A4170" t="str">
        <f t="shared" ca="1" si="325"/>
        <v>Basic</v>
      </c>
      <c r="B4170" t="str">
        <f t="shared" ca="1" si="326"/>
        <v>oral surgery</v>
      </c>
      <c r="C4170">
        <f t="shared" si="329"/>
        <v>231</v>
      </c>
      <c r="D4170" t="str">
        <f t="shared" ca="1" si="327"/>
        <v>Extraction and other surgery procedures, incl. pre- and post-operative care</v>
      </c>
      <c r="E4170">
        <f t="shared" ca="1" si="328"/>
        <v>9</v>
      </c>
    </row>
    <row r="4171" spans="1:5" x14ac:dyDescent="0.2">
      <c r="A4171" t="str">
        <f t="shared" ca="1" si="325"/>
        <v>Basic</v>
      </c>
      <c r="B4171" t="str">
        <f t="shared" ca="1" si="326"/>
        <v>general anesthesia</v>
      </c>
      <c r="C4171">
        <f t="shared" si="329"/>
        <v>231</v>
      </c>
      <c r="D4171" t="str">
        <f t="shared" ca="1" si="327"/>
        <v>Covered when used in conjunction with covered oral surgical procedures</v>
      </c>
      <c r="E4171">
        <f t="shared" ca="1" si="328"/>
        <v>13</v>
      </c>
    </row>
    <row r="4172" spans="1:5" x14ac:dyDescent="0.2">
      <c r="A4172" t="str">
        <f t="shared" ca="1" si="325"/>
        <v>Diagnostics and Preventative</v>
      </c>
      <c r="B4172" t="str">
        <f t="shared" ca="1" si="326"/>
        <v>Fluoride treatments</v>
      </c>
      <c r="C4172">
        <f t="shared" si="329"/>
        <v>231</v>
      </c>
      <c r="D4172">
        <f t="shared" ca="1" si="327"/>
        <v>0</v>
      </c>
      <c r="E4172">
        <f t="shared" ca="1" si="328"/>
        <v>5</v>
      </c>
    </row>
    <row r="4173" spans="1:5" x14ac:dyDescent="0.2">
      <c r="A4173" t="str">
        <f t="shared" ca="1" si="325"/>
        <v>Basic</v>
      </c>
      <c r="B4173" t="str">
        <f t="shared" ca="1" si="326"/>
        <v>oral surgery</v>
      </c>
      <c r="C4173">
        <f t="shared" si="329"/>
        <v>231</v>
      </c>
      <c r="D4173" t="str">
        <f t="shared" ca="1" si="327"/>
        <v>Extraction and other surgery procedures, incl. pre- and post-operative care</v>
      </c>
      <c r="E4173">
        <f t="shared" ca="1" si="328"/>
        <v>9</v>
      </c>
    </row>
    <row r="4174" spans="1:5" x14ac:dyDescent="0.2">
      <c r="A4174" t="str">
        <f t="shared" ca="1" si="325"/>
        <v>Orthodontics</v>
      </c>
      <c r="B4174" t="str">
        <f t="shared" ca="1" si="326"/>
        <v>orthodontics</v>
      </c>
      <c r="C4174">
        <f t="shared" si="329"/>
        <v>231</v>
      </c>
      <c r="D4174" t="str">
        <f t="shared" ca="1" si="327"/>
        <v>For eligible dependents to age 19</v>
      </c>
      <c r="E4174">
        <f t="shared" ca="1" si="328"/>
        <v>17</v>
      </c>
    </row>
    <row r="4175" spans="1:5" x14ac:dyDescent="0.2">
      <c r="A4175" t="str">
        <f t="shared" ca="1" si="325"/>
        <v>Basic</v>
      </c>
      <c r="B4175" t="str">
        <f t="shared" ca="1" si="326"/>
        <v>non-surgical periodontics</v>
      </c>
      <c r="C4175">
        <f t="shared" si="329"/>
        <v>231</v>
      </c>
      <c r="D4175" t="str">
        <f t="shared" ca="1" si="327"/>
        <v xml:space="preserve">Non-surgical treatment of the gums and supporting structures of the teeth </v>
      </c>
      <c r="E4175">
        <f t="shared" ca="1" si="328"/>
        <v>12</v>
      </c>
    </row>
    <row r="4176" spans="1:5" x14ac:dyDescent="0.2">
      <c r="A4176" t="str">
        <f t="shared" ca="1" si="325"/>
        <v>Diagnostics and Preventative</v>
      </c>
      <c r="B4176" t="str">
        <f t="shared" ca="1" si="326"/>
        <v>Fluoride treatments</v>
      </c>
      <c r="C4176">
        <f t="shared" si="329"/>
        <v>231</v>
      </c>
      <c r="D4176">
        <f t="shared" ca="1" si="327"/>
        <v>0</v>
      </c>
      <c r="E4176">
        <f t="shared" ca="1" si="328"/>
        <v>5</v>
      </c>
    </row>
    <row r="4177" spans="1:5" x14ac:dyDescent="0.2">
      <c r="A4177" t="str">
        <f t="shared" ca="1" si="325"/>
        <v>Diagnostics and Preventative</v>
      </c>
      <c r="B4177" t="str">
        <f t="shared" ca="1" si="326"/>
        <v>Full-mouth x-ray</v>
      </c>
      <c r="C4177">
        <f t="shared" si="329"/>
        <v>231</v>
      </c>
      <c r="D4177">
        <f t="shared" ca="1" si="327"/>
        <v>0</v>
      </c>
      <c r="E4177">
        <f t="shared" ca="1" si="328"/>
        <v>3</v>
      </c>
    </row>
    <row r="4178" spans="1:5" x14ac:dyDescent="0.2">
      <c r="A4178" t="str">
        <f t="shared" ca="1" si="325"/>
        <v>Other</v>
      </c>
      <c r="B4178" t="str">
        <f t="shared" ca="1" si="326"/>
        <v>Implants</v>
      </c>
      <c r="C4178">
        <f t="shared" si="329"/>
        <v>232</v>
      </c>
      <c r="D4178" t="str">
        <f t="shared" ca="1" si="327"/>
        <v>Implant dental work</v>
      </c>
      <c r="E4178">
        <f t="shared" ca="1" si="328"/>
        <v>18</v>
      </c>
    </row>
    <row r="4179" spans="1:5" x14ac:dyDescent="0.2">
      <c r="A4179" t="str">
        <f t="shared" ca="1" si="325"/>
        <v>Diagnostics and Preventative</v>
      </c>
      <c r="B4179" t="str">
        <f t="shared" ca="1" si="326"/>
        <v>Periodic Exams</v>
      </c>
      <c r="C4179">
        <f t="shared" si="329"/>
        <v>232</v>
      </c>
      <c r="D4179">
        <f t="shared" ca="1" si="327"/>
        <v>0</v>
      </c>
      <c r="E4179">
        <f t="shared" ca="1" si="328"/>
        <v>1</v>
      </c>
    </row>
    <row r="4180" spans="1:5" x14ac:dyDescent="0.2">
      <c r="A4180" t="str">
        <f t="shared" ca="1" si="325"/>
        <v>Basic</v>
      </c>
      <c r="B4180" t="str">
        <f t="shared" ca="1" si="326"/>
        <v>surgical periodontics</v>
      </c>
      <c r="C4180">
        <f t="shared" si="329"/>
        <v>232</v>
      </c>
      <c r="D4180" t="str">
        <f t="shared" ca="1" si="327"/>
        <v>Surgical treatment of the gums and supporting structures of the teeth</v>
      </c>
      <c r="E4180">
        <f t="shared" ca="1" si="328"/>
        <v>11</v>
      </c>
    </row>
    <row r="4181" spans="1:5" x14ac:dyDescent="0.2">
      <c r="A4181" t="str">
        <f t="shared" ca="1" si="325"/>
        <v>Basic</v>
      </c>
      <c r="B4181" t="str">
        <f t="shared" ca="1" si="326"/>
        <v>surgical periodontics</v>
      </c>
      <c r="C4181">
        <f t="shared" si="329"/>
        <v>232</v>
      </c>
      <c r="D4181" t="str">
        <f t="shared" ca="1" si="327"/>
        <v>Surgical treatment of the gums and supporting structures of the teeth</v>
      </c>
      <c r="E4181">
        <f t="shared" ca="1" si="328"/>
        <v>11</v>
      </c>
    </row>
    <row r="4182" spans="1:5" x14ac:dyDescent="0.2">
      <c r="A4182" t="str">
        <f t="shared" ca="1" si="325"/>
        <v>Major</v>
      </c>
      <c r="B4182" t="str">
        <f t="shared" ca="1" si="326"/>
        <v>temporomandibular joint dysfunction</v>
      </c>
      <c r="C4182">
        <f t="shared" si="329"/>
        <v>232</v>
      </c>
      <c r="D4182" t="str">
        <f t="shared" ca="1" si="327"/>
        <v>Services relating to hinging joints of the jaw</v>
      </c>
      <c r="E4182">
        <f t="shared" ca="1" si="328"/>
        <v>16</v>
      </c>
    </row>
    <row r="4183" spans="1:5" x14ac:dyDescent="0.2">
      <c r="A4183" t="str">
        <f t="shared" ca="1" si="325"/>
        <v>Diagnostics and Preventative</v>
      </c>
      <c r="B4183" t="str">
        <f t="shared" ca="1" si="326"/>
        <v>Fluoride treatments</v>
      </c>
      <c r="C4183">
        <f t="shared" si="329"/>
        <v>232</v>
      </c>
      <c r="D4183">
        <f t="shared" ca="1" si="327"/>
        <v>0</v>
      </c>
      <c r="E4183">
        <f t="shared" ca="1" si="328"/>
        <v>5</v>
      </c>
    </row>
    <row r="4184" spans="1:5" x14ac:dyDescent="0.2">
      <c r="A4184" t="str">
        <f t="shared" ca="1" si="325"/>
        <v>Basic</v>
      </c>
      <c r="B4184" t="str">
        <f t="shared" ca="1" si="326"/>
        <v>surgical periodontics</v>
      </c>
      <c r="C4184">
        <f t="shared" si="329"/>
        <v>232</v>
      </c>
      <c r="D4184" t="str">
        <f t="shared" ca="1" si="327"/>
        <v>Surgical treatment of the gums and supporting structures of the teeth</v>
      </c>
      <c r="E4184">
        <f t="shared" ca="1" si="328"/>
        <v>11</v>
      </c>
    </row>
    <row r="4185" spans="1:5" x14ac:dyDescent="0.2">
      <c r="A4185" t="str">
        <f t="shared" ca="1" si="325"/>
        <v>Diagnostics and Preventative</v>
      </c>
      <c r="B4185" t="str">
        <f t="shared" ca="1" si="326"/>
        <v>Sealants</v>
      </c>
      <c r="C4185">
        <f t="shared" si="329"/>
        <v>232</v>
      </c>
      <c r="D4185">
        <f t="shared" ca="1" si="327"/>
        <v>0</v>
      </c>
      <c r="E4185">
        <f t="shared" ca="1" si="328"/>
        <v>6</v>
      </c>
    </row>
    <row r="4186" spans="1:5" x14ac:dyDescent="0.2">
      <c r="A4186" t="str">
        <f t="shared" ca="1" si="325"/>
        <v>Basic</v>
      </c>
      <c r="B4186" t="str">
        <f t="shared" ca="1" si="326"/>
        <v>surgical periodontics</v>
      </c>
      <c r="C4186">
        <f t="shared" si="329"/>
        <v>232</v>
      </c>
      <c r="D4186" t="str">
        <f t="shared" ca="1" si="327"/>
        <v>Surgical treatment of the gums and supporting structures of the teeth</v>
      </c>
      <c r="E4186">
        <f t="shared" ca="1" si="328"/>
        <v>11</v>
      </c>
    </row>
    <row r="4187" spans="1:5" x14ac:dyDescent="0.2">
      <c r="A4187" t="str">
        <f t="shared" ca="1" si="325"/>
        <v>Diagnostics and Preventative</v>
      </c>
      <c r="B4187" t="str">
        <f t="shared" ca="1" si="326"/>
        <v>Space Maintainers</v>
      </c>
      <c r="C4187">
        <f t="shared" si="329"/>
        <v>232</v>
      </c>
      <c r="D4187">
        <f t="shared" ca="1" si="327"/>
        <v>0</v>
      </c>
      <c r="E4187">
        <f t="shared" ca="1" si="328"/>
        <v>7</v>
      </c>
    </row>
    <row r="4188" spans="1:5" x14ac:dyDescent="0.2">
      <c r="A4188" t="str">
        <f t="shared" ca="1" si="325"/>
        <v>Diagnostics and Preventative</v>
      </c>
      <c r="B4188" t="str">
        <f t="shared" ca="1" si="326"/>
        <v>Sealants</v>
      </c>
      <c r="C4188">
        <f t="shared" si="329"/>
        <v>232</v>
      </c>
      <c r="D4188">
        <f t="shared" ca="1" si="327"/>
        <v>0</v>
      </c>
      <c r="E4188">
        <f t="shared" ca="1" si="328"/>
        <v>6</v>
      </c>
    </row>
    <row r="4189" spans="1:5" x14ac:dyDescent="0.2">
      <c r="A4189" t="str">
        <f t="shared" ca="1" si="325"/>
        <v>Diagnostics and Preventative</v>
      </c>
      <c r="B4189" t="str">
        <f t="shared" ca="1" si="326"/>
        <v>Full-mouth x-ray</v>
      </c>
      <c r="C4189">
        <f t="shared" si="329"/>
        <v>232</v>
      </c>
      <c r="D4189">
        <f t="shared" ca="1" si="327"/>
        <v>0</v>
      </c>
      <c r="E4189">
        <f t="shared" ca="1" si="328"/>
        <v>3</v>
      </c>
    </row>
    <row r="4190" spans="1:5" x14ac:dyDescent="0.2">
      <c r="A4190" t="str">
        <f t="shared" ca="1" si="325"/>
        <v>Major</v>
      </c>
      <c r="B4190" t="str">
        <f t="shared" ca="1" si="326"/>
        <v>temporomandibular joint dysfunction</v>
      </c>
      <c r="C4190">
        <f t="shared" si="329"/>
        <v>232</v>
      </c>
      <c r="D4190" t="str">
        <f t="shared" ca="1" si="327"/>
        <v>Services relating to hinging joints of the jaw</v>
      </c>
      <c r="E4190">
        <f t="shared" ca="1" si="328"/>
        <v>16</v>
      </c>
    </row>
    <row r="4191" spans="1:5" x14ac:dyDescent="0.2">
      <c r="A4191" t="str">
        <f t="shared" ca="1" si="325"/>
        <v>Diagnostics and Preventative</v>
      </c>
      <c r="B4191" t="str">
        <f t="shared" ca="1" si="326"/>
        <v>Sealants</v>
      </c>
      <c r="C4191">
        <f t="shared" si="329"/>
        <v>232</v>
      </c>
      <c r="D4191">
        <f t="shared" ca="1" si="327"/>
        <v>0</v>
      </c>
      <c r="E4191">
        <f t="shared" ca="1" si="328"/>
        <v>6</v>
      </c>
    </row>
    <row r="4192" spans="1:5" x14ac:dyDescent="0.2">
      <c r="A4192" t="str">
        <f t="shared" ca="1" si="325"/>
        <v>Basic</v>
      </c>
      <c r="B4192" t="str">
        <f t="shared" ca="1" si="326"/>
        <v>surgical periodontics</v>
      </c>
      <c r="C4192">
        <f t="shared" si="329"/>
        <v>232</v>
      </c>
      <c r="D4192" t="str">
        <f t="shared" ca="1" si="327"/>
        <v>Surgical treatment of the gums and supporting structures of the teeth</v>
      </c>
      <c r="E4192">
        <f t="shared" ca="1" si="328"/>
        <v>11</v>
      </c>
    </row>
    <row r="4193" spans="1:5" x14ac:dyDescent="0.2">
      <c r="A4193" t="str">
        <f t="shared" ca="1" si="325"/>
        <v>Basic</v>
      </c>
      <c r="B4193" t="str">
        <f t="shared" ca="1" si="326"/>
        <v>oral surgery</v>
      </c>
      <c r="C4193">
        <f t="shared" si="329"/>
        <v>232</v>
      </c>
      <c r="D4193" t="str">
        <f t="shared" ca="1" si="327"/>
        <v>Extraction and other surgery procedures, incl. pre- and post-operative care</v>
      </c>
      <c r="E4193">
        <f t="shared" ca="1" si="328"/>
        <v>9</v>
      </c>
    </row>
    <row r="4194" spans="1:5" x14ac:dyDescent="0.2">
      <c r="A4194" t="str">
        <f t="shared" ca="1" si="325"/>
        <v>Basic</v>
      </c>
      <c r="B4194" t="str">
        <f t="shared" ca="1" si="326"/>
        <v>general anesthesia</v>
      </c>
      <c r="C4194">
        <f t="shared" si="329"/>
        <v>232</v>
      </c>
      <c r="D4194" t="str">
        <f t="shared" ca="1" si="327"/>
        <v>Covered when used in conjunction with covered oral surgical procedures</v>
      </c>
      <c r="E4194">
        <f t="shared" ca="1" si="328"/>
        <v>13</v>
      </c>
    </row>
    <row r="4195" spans="1:5" x14ac:dyDescent="0.2">
      <c r="A4195" t="str">
        <f t="shared" ca="1" si="325"/>
        <v>Diagnostics and Preventative</v>
      </c>
      <c r="B4195" t="str">
        <f t="shared" ca="1" si="326"/>
        <v>Periodic Exams</v>
      </c>
      <c r="C4195">
        <f t="shared" si="329"/>
        <v>232</v>
      </c>
      <c r="D4195">
        <f t="shared" ca="1" si="327"/>
        <v>0</v>
      </c>
      <c r="E4195">
        <f t="shared" ca="1" si="328"/>
        <v>1</v>
      </c>
    </row>
    <row r="4196" spans="1:5" x14ac:dyDescent="0.2">
      <c r="A4196" t="str">
        <f t="shared" ca="1" si="325"/>
        <v>Basic</v>
      </c>
      <c r="B4196" t="str">
        <f t="shared" ca="1" si="326"/>
        <v>non-surgical periodontics</v>
      </c>
      <c r="C4196">
        <f t="shared" si="329"/>
        <v>233</v>
      </c>
      <c r="D4196" t="str">
        <f t="shared" ca="1" si="327"/>
        <v xml:space="preserve">Non-surgical treatment of the gums and supporting structures of the teeth </v>
      </c>
      <c r="E4196">
        <f t="shared" ca="1" si="328"/>
        <v>12</v>
      </c>
    </row>
    <row r="4197" spans="1:5" x14ac:dyDescent="0.2">
      <c r="A4197" t="str">
        <f t="shared" ca="1" si="325"/>
        <v>Diagnostics and Preventative</v>
      </c>
      <c r="B4197" t="str">
        <f t="shared" ca="1" si="326"/>
        <v>Periodic Exams</v>
      </c>
      <c r="C4197">
        <f t="shared" si="329"/>
        <v>233</v>
      </c>
      <c r="D4197">
        <f t="shared" ca="1" si="327"/>
        <v>0</v>
      </c>
      <c r="E4197">
        <f t="shared" ca="1" si="328"/>
        <v>1</v>
      </c>
    </row>
    <row r="4198" spans="1:5" x14ac:dyDescent="0.2">
      <c r="A4198" t="str">
        <f t="shared" ca="1" si="325"/>
        <v>Diagnostics and Preventative</v>
      </c>
      <c r="B4198" t="str">
        <f t="shared" ca="1" si="326"/>
        <v>Bitewing x-rays</v>
      </c>
      <c r="C4198">
        <f t="shared" si="329"/>
        <v>233</v>
      </c>
      <c r="D4198">
        <f t="shared" ca="1" si="327"/>
        <v>0</v>
      </c>
      <c r="E4198">
        <f t="shared" ca="1" si="328"/>
        <v>2</v>
      </c>
    </row>
    <row r="4199" spans="1:5" x14ac:dyDescent="0.2">
      <c r="A4199" t="str">
        <f t="shared" ca="1" si="325"/>
        <v>Diagnostics and Preventative</v>
      </c>
      <c r="B4199" t="str">
        <f t="shared" ca="1" si="326"/>
        <v>Sealants</v>
      </c>
      <c r="C4199">
        <f t="shared" si="329"/>
        <v>233</v>
      </c>
      <c r="D4199">
        <f t="shared" ca="1" si="327"/>
        <v>0</v>
      </c>
      <c r="E4199">
        <f t="shared" ca="1" si="328"/>
        <v>6</v>
      </c>
    </row>
    <row r="4200" spans="1:5" x14ac:dyDescent="0.2">
      <c r="A4200" t="str">
        <f t="shared" ca="1" si="325"/>
        <v>Basic</v>
      </c>
      <c r="B4200" t="str">
        <f t="shared" ca="1" si="326"/>
        <v>surgical periodontics</v>
      </c>
      <c r="C4200">
        <f t="shared" si="329"/>
        <v>233</v>
      </c>
      <c r="D4200" t="str">
        <f t="shared" ca="1" si="327"/>
        <v>Surgical treatment of the gums and supporting structures of the teeth</v>
      </c>
      <c r="E4200">
        <f t="shared" ca="1" si="328"/>
        <v>11</v>
      </c>
    </row>
    <row r="4201" spans="1:5" x14ac:dyDescent="0.2">
      <c r="A4201" t="str">
        <f t="shared" ca="1" si="325"/>
        <v>Diagnostics and Preventative</v>
      </c>
      <c r="B4201" t="str">
        <f t="shared" ca="1" si="326"/>
        <v>Sealants</v>
      </c>
      <c r="C4201">
        <f t="shared" si="329"/>
        <v>233</v>
      </c>
      <c r="D4201">
        <f t="shared" ca="1" si="327"/>
        <v>0</v>
      </c>
      <c r="E4201">
        <f t="shared" ca="1" si="328"/>
        <v>6</v>
      </c>
    </row>
    <row r="4202" spans="1:5" x14ac:dyDescent="0.2">
      <c r="A4202" t="str">
        <f t="shared" ca="1" si="325"/>
        <v>Diagnostics and Preventative</v>
      </c>
      <c r="B4202" t="str">
        <f t="shared" ca="1" si="326"/>
        <v>Fluoride treatments</v>
      </c>
      <c r="C4202">
        <f t="shared" si="329"/>
        <v>233</v>
      </c>
      <c r="D4202">
        <f t="shared" ca="1" si="327"/>
        <v>0</v>
      </c>
      <c r="E4202">
        <f t="shared" ca="1" si="328"/>
        <v>5</v>
      </c>
    </row>
    <row r="4203" spans="1:5" x14ac:dyDescent="0.2">
      <c r="A4203" t="str">
        <f t="shared" ca="1" si="325"/>
        <v>Other</v>
      </c>
      <c r="B4203" t="str">
        <f t="shared" ca="1" si="326"/>
        <v>Implants</v>
      </c>
      <c r="C4203">
        <f t="shared" si="329"/>
        <v>233</v>
      </c>
      <c r="D4203" t="str">
        <f t="shared" ca="1" si="327"/>
        <v>Implant dental work</v>
      </c>
      <c r="E4203">
        <f t="shared" ca="1" si="328"/>
        <v>18</v>
      </c>
    </row>
    <row r="4204" spans="1:5" x14ac:dyDescent="0.2">
      <c r="A4204" t="str">
        <f t="shared" ca="1" si="325"/>
        <v>Basic</v>
      </c>
      <c r="B4204" t="str">
        <f t="shared" ca="1" si="326"/>
        <v>basic restorative</v>
      </c>
      <c r="C4204">
        <f t="shared" si="329"/>
        <v>233</v>
      </c>
      <c r="D4204" t="str">
        <f t="shared" ca="1" si="327"/>
        <v>Fillings (amalgam "silver" and composite "white" non-molar)</v>
      </c>
      <c r="E4204">
        <f t="shared" ca="1" si="328"/>
        <v>8</v>
      </c>
    </row>
    <row r="4205" spans="1:5" x14ac:dyDescent="0.2">
      <c r="A4205" t="str">
        <f t="shared" ca="1" si="325"/>
        <v>Diagnostics and Preventative</v>
      </c>
      <c r="B4205" t="str">
        <f t="shared" ca="1" si="326"/>
        <v>Fluoride treatments</v>
      </c>
      <c r="C4205">
        <f t="shared" si="329"/>
        <v>233</v>
      </c>
      <c r="D4205">
        <f t="shared" ca="1" si="327"/>
        <v>0</v>
      </c>
      <c r="E4205">
        <f t="shared" ca="1" si="328"/>
        <v>5</v>
      </c>
    </row>
    <row r="4206" spans="1:5" x14ac:dyDescent="0.2">
      <c r="A4206" t="str">
        <f t="shared" ca="1" si="325"/>
        <v>Other</v>
      </c>
      <c r="B4206" t="str">
        <f t="shared" ca="1" si="326"/>
        <v>Implants</v>
      </c>
      <c r="C4206">
        <f t="shared" si="329"/>
        <v>233</v>
      </c>
      <c r="D4206" t="str">
        <f t="shared" ca="1" si="327"/>
        <v>Implant dental work</v>
      </c>
      <c r="E4206">
        <f t="shared" ca="1" si="328"/>
        <v>18</v>
      </c>
    </row>
    <row r="4207" spans="1:5" x14ac:dyDescent="0.2">
      <c r="A4207" t="str">
        <f t="shared" ca="1" si="325"/>
        <v>Diagnostics and Preventative</v>
      </c>
      <c r="B4207" t="str">
        <f t="shared" ca="1" si="326"/>
        <v>Periodic Exams</v>
      </c>
      <c r="C4207">
        <f t="shared" si="329"/>
        <v>233</v>
      </c>
      <c r="D4207">
        <f t="shared" ca="1" si="327"/>
        <v>0</v>
      </c>
      <c r="E4207">
        <f t="shared" ca="1" si="328"/>
        <v>1</v>
      </c>
    </row>
    <row r="4208" spans="1:5" x14ac:dyDescent="0.2">
      <c r="A4208" t="str">
        <f t="shared" ca="1" si="325"/>
        <v>Basic</v>
      </c>
      <c r="B4208" t="str">
        <f t="shared" ca="1" si="326"/>
        <v>surgical periodontics</v>
      </c>
      <c r="C4208">
        <f t="shared" si="329"/>
        <v>233</v>
      </c>
      <c r="D4208" t="str">
        <f t="shared" ca="1" si="327"/>
        <v>Surgical treatment of the gums and supporting structures of the teeth</v>
      </c>
      <c r="E4208">
        <f t="shared" ca="1" si="328"/>
        <v>11</v>
      </c>
    </row>
    <row r="4209" spans="1:5" x14ac:dyDescent="0.2">
      <c r="A4209" t="str">
        <f t="shared" ca="1" si="325"/>
        <v>Major</v>
      </c>
      <c r="B4209" t="str">
        <f t="shared" ca="1" si="326"/>
        <v>temporomandibular joint dysfunction</v>
      </c>
      <c r="C4209">
        <f t="shared" si="329"/>
        <v>233</v>
      </c>
      <c r="D4209" t="str">
        <f t="shared" ca="1" si="327"/>
        <v>Services relating to hinging joints of the jaw</v>
      </c>
      <c r="E4209">
        <f t="shared" ca="1" si="328"/>
        <v>16</v>
      </c>
    </row>
    <row r="4210" spans="1:5" x14ac:dyDescent="0.2">
      <c r="A4210" t="str">
        <f t="shared" ca="1" si="325"/>
        <v>Basic</v>
      </c>
      <c r="B4210" t="str">
        <f t="shared" ca="1" si="326"/>
        <v>surgical periodontics</v>
      </c>
      <c r="C4210">
        <f t="shared" si="329"/>
        <v>233</v>
      </c>
      <c r="D4210" t="str">
        <f t="shared" ca="1" si="327"/>
        <v>Surgical treatment of the gums and supporting structures of the teeth</v>
      </c>
      <c r="E4210">
        <f t="shared" ca="1" si="328"/>
        <v>11</v>
      </c>
    </row>
    <row r="4211" spans="1:5" x14ac:dyDescent="0.2">
      <c r="A4211" t="str">
        <f t="shared" ca="1" si="325"/>
        <v>Basic</v>
      </c>
      <c r="B4211" t="str">
        <f t="shared" ca="1" si="326"/>
        <v>oral surgery</v>
      </c>
      <c r="C4211">
        <f t="shared" si="329"/>
        <v>233</v>
      </c>
      <c r="D4211" t="str">
        <f t="shared" ca="1" si="327"/>
        <v>Extraction and other surgery procedures, incl. pre- and post-operative care</v>
      </c>
      <c r="E4211">
        <f t="shared" ca="1" si="328"/>
        <v>9</v>
      </c>
    </row>
    <row r="4212" spans="1:5" x14ac:dyDescent="0.2">
      <c r="A4212" t="str">
        <f t="shared" ca="1" si="325"/>
        <v>Diagnostics and Preventative</v>
      </c>
      <c r="B4212" t="str">
        <f t="shared" ca="1" si="326"/>
        <v>Fluoride treatments</v>
      </c>
      <c r="C4212">
        <f t="shared" si="329"/>
        <v>233</v>
      </c>
      <c r="D4212">
        <f t="shared" ca="1" si="327"/>
        <v>0</v>
      </c>
      <c r="E4212">
        <f t="shared" ca="1" si="328"/>
        <v>5</v>
      </c>
    </row>
    <row r="4213" spans="1:5" x14ac:dyDescent="0.2">
      <c r="A4213" t="str">
        <f t="shared" ca="1" si="325"/>
        <v>Basic</v>
      </c>
      <c r="B4213" t="str">
        <f t="shared" ca="1" si="326"/>
        <v>surgical periodontics</v>
      </c>
      <c r="C4213">
        <f t="shared" si="329"/>
        <v>233</v>
      </c>
      <c r="D4213" t="str">
        <f t="shared" ca="1" si="327"/>
        <v>Surgical treatment of the gums and supporting structures of the teeth</v>
      </c>
      <c r="E4213">
        <f t="shared" ca="1" si="328"/>
        <v>11</v>
      </c>
    </row>
    <row r="4214" spans="1:5" x14ac:dyDescent="0.2">
      <c r="A4214" t="str">
        <f t="shared" ca="1" si="325"/>
        <v>Diagnostics and Preventative</v>
      </c>
      <c r="B4214" t="str">
        <f t="shared" ca="1" si="326"/>
        <v>Bitewing x-rays</v>
      </c>
      <c r="C4214">
        <f t="shared" si="329"/>
        <v>234</v>
      </c>
      <c r="D4214">
        <f t="shared" ca="1" si="327"/>
        <v>0</v>
      </c>
      <c r="E4214">
        <f t="shared" ca="1" si="328"/>
        <v>2</v>
      </c>
    </row>
    <row r="4215" spans="1:5" x14ac:dyDescent="0.2">
      <c r="A4215" t="str">
        <f t="shared" ca="1" si="325"/>
        <v>Diagnostics and Preventative</v>
      </c>
      <c r="B4215" t="str">
        <f t="shared" ca="1" si="326"/>
        <v>Full-mouth x-ray</v>
      </c>
      <c r="C4215">
        <f t="shared" si="329"/>
        <v>234</v>
      </c>
      <c r="D4215">
        <f t="shared" ca="1" si="327"/>
        <v>0</v>
      </c>
      <c r="E4215">
        <f t="shared" ca="1" si="328"/>
        <v>3</v>
      </c>
    </row>
    <row r="4216" spans="1:5" x14ac:dyDescent="0.2">
      <c r="A4216" t="str">
        <f t="shared" ca="1" si="325"/>
        <v>Other</v>
      </c>
      <c r="B4216" t="str">
        <f t="shared" ca="1" si="326"/>
        <v>Implants</v>
      </c>
      <c r="C4216">
        <f t="shared" si="329"/>
        <v>234</v>
      </c>
      <c r="D4216" t="str">
        <f t="shared" ca="1" si="327"/>
        <v>Implant dental work</v>
      </c>
      <c r="E4216">
        <f t="shared" ca="1" si="328"/>
        <v>18</v>
      </c>
    </row>
    <row r="4217" spans="1:5" x14ac:dyDescent="0.2">
      <c r="A4217" t="str">
        <f t="shared" ca="1" si="325"/>
        <v>Diagnostics and Preventative</v>
      </c>
      <c r="B4217" t="str">
        <f t="shared" ca="1" si="326"/>
        <v>Bitewing x-rays</v>
      </c>
      <c r="C4217">
        <f t="shared" si="329"/>
        <v>234</v>
      </c>
      <c r="D4217">
        <f t="shared" ca="1" si="327"/>
        <v>0</v>
      </c>
      <c r="E4217">
        <f t="shared" ca="1" si="328"/>
        <v>2</v>
      </c>
    </row>
    <row r="4218" spans="1:5" x14ac:dyDescent="0.2">
      <c r="A4218" t="str">
        <f t="shared" ca="1" si="325"/>
        <v>Diagnostics and Preventative</v>
      </c>
      <c r="B4218" t="str">
        <f t="shared" ca="1" si="326"/>
        <v>Periodic Exams</v>
      </c>
      <c r="C4218">
        <f t="shared" si="329"/>
        <v>234</v>
      </c>
      <c r="D4218">
        <f t="shared" ca="1" si="327"/>
        <v>0</v>
      </c>
      <c r="E4218">
        <f t="shared" ca="1" si="328"/>
        <v>1</v>
      </c>
    </row>
    <row r="4219" spans="1:5" x14ac:dyDescent="0.2">
      <c r="A4219" t="str">
        <f t="shared" ca="1" si="325"/>
        <v>Basic</v>
      </c>
      <c r="B4219" t="str">
        <f t="shared" ca="1" si="326"/>
        <v>basic restorative</v>
      </c>
      <c r="C4219">
        <f t="shared" si="329"/>
        <v>234</v>
      </c>
      <c r="D4219" t="str">
        <f t="shared" ca="1" si="327"/>
        <v>Fillings (amalgam "silver" and composite "white" non-molar)</v>
      </c>
      <c r="E4219">
        <f t="shared" ca="1" si="328"/>
        <v>8</v>
      </c>
    </row>
    <row r="4220" spans="1:5" x14ac:dyDescent="0.2">
      <c r="A4220" t="str">
        <f t="shared" ca="1" si="325"/>
        <v>Major</v>
      </c>
      <c r="B4220" t="str">
        <f t="shared" ca="1" si="326"/>
        <v>major restorative</v>
      </c>
      <c r="C4220">
        <f t="shared" si="329"/>
        <v>234</v>
      </c>
      <c r="D4220" t="str">
        <f t="shared" ca="1" si="327"/>
        <v>Single crowns, inlays, onlays</v>
      </c>
      <c r="E4220">
        <f t="shared" ca="1" si="328"/>
        <v>14</v>
      </c>
    </row>
    <row r="4221" spans="1:5" x14ac:dyDescent="0.2">
      <c r="A4221" t="str">
        <f t="shared" ca="1" si="325"/>
        <v>Basic</v>
      </c>
      <c r="B4221" t="str">
        <f t="shared" ca="1" si="326"/>
        <v>non-surgical periodontics</v>
      </c>
      <c r="C4221">
        <f t="shared" si="329"/>
        <v>234</v>
      </c>
      <c r="D4221" t="str">
        <f t="shared" ca="1" si="327"/>
        <v xml:space="preserve">Non-surgical treatment of the gums and supporting structures of the teeth </v>
      </c>
      <c r="E4221">
        <f t="shared" ca="1" si="328"/>
        <v>12</v>
      </c>
    </row>
    <row r="4222" spans="1:5" x14ac:dyDescent="0.2">
      <c r="A4222" t="str">
        <f t="shared" ca="1" si="325"/>
        <v>Major</v>
      </c>
      <c r="B4222" t="str">
        <f t="shared" ca="1" si="326"/>
        <v>prosthodontics</v>
      </c>
      <c r="C4222">
        <f t="shared" si="329"/>
        <v>234</v>
      </c>
      <c r="D4222" t="str">
        <f t="shared" ca="1" si="327"/>
        <v>Procedures for replacement of missing teeth by construction or repair of bridges and partial or complete dentures</v>
      </c>
      <c r="E4222">
        <f t="shared" ca="1" si="328"/>
        <v>15</v>
      </c>
    </row>
    <row r="4223" spans="1:5" x14ac:dyDescent="0.2">
      <c r="A4223" t="str">
        <f t="shared" ca="1" si="325"/>
        <v>Basic</v>
      </c>
      <c r="B4223" t="str">
        <f t="shared" ca="1" si="326"/>
        <v>basic restorative</v>
      </c>
      <c r="C4223">
        <f t="shared" si="329"/>
        <v>234</v>
      </c>
      <c r="D4223" t="str">
        <f t="shared" ca="1" si="327"/>
        <v>Fillings (amalgam "silver" and composite "white" non-molar)</v>
      </c>
      <c r="E4223">
        <f t="shared" ca="1" si="328"/>
        <v>8</v>
      </c>
    </row>
    <row r="4224" spans="1:5" x14ac:dyDescent="0.2">
      <c r="A4224" t="str">
        <f t="shared" ca="1" si="325"/>
        <v>Major</v>
      </c>
      <c r="B4224" t="str">
        <f t="shared" ca="1" si="326"/>
        <v>prosthodontics</v>
      </c>
      <c r="C4224">
        <f t="shared" si="329"/>
        <v>234</v>
      </c>
      <c r="D4224" t="str">
        <f t="shared" ca="1" si="327"/>
        <v>Procedures for replacement of missing teeth by construction or repair of bridges and partial or complete dentures</v>
      </c>
      <c r="E4224">
        <f t="shared" ca="1" si="328"/>
        <v>15</v>
      </c>
    </row>
    <row r="4225" spans="1:5" x14ac:dyDescent="0.2">
      <c r="A4225" t="str">
        <f t="shared" ca="1" si="325"/>
        <v>Basic</v>
      </c>
      <c r="B4225" t="str">
        <f t="shared" ca="1" si="326"/>
        <v>non-surgical periodontics</v>
      </c>
      <c r="C4225">
        <f t="shared" si="329"/>
        <v>234</v>
      </c>
      <c r="D4225" t="str">
        <f t="shared" ca="1" si="327"/>
        <v xml:space="preserve">Non-surgical treatment of the gums and supporting structures of the teeth </v>
      </c>
      <c r="E4225">
        <f t="shared" ca="1" si="328"/>
        <v>12</v>
      </c>
    </row>
    <row r="4226" spans="1:5" x14ac:dyDescent="0.2">
      <c r="A4226" t="str">
        <f t="shared" ref="A4226:A4289" ca="1" si="330">INDEX(services,E4226,1)</f>
        <v>Diagnostics and Preventative</v>
      </c>
      <c r="B4226" t="str">
        <f t="shared" ref="B4226:B4289" ca="1" si="331">INDEX(services,E4226,2)</f>
        <v>Bitewing x-rays</v>
      </c>
      <c r="C4226">
        <f t="shared" si="329"/>
        <v>234</v>
      </c>
      <c r="D4226">
        <f t="shared" ref="D4226:D4289" ca="1" si="332">INDEX(services,E4226,3)</f>
        <v>0</v>
      </c>
      <c r="E4226">
        <f t="shared" ref="E4226:E4289" ca="1" si="333">RANDBETWEEN(1,ROWS(services))</f>
        <v>2</v>
      </c>
    </row>
    <row r="4227" spans="1:5" x14ac:dyDescent="0.2">
      <c r="A4227" t="str">
        <f t="shared" ca="1" si="330"/>
        <v>Diagnostics and Preventative</v>
      </c>
      <c r="B4227" t="str">
        <f t="shared" ca="1" si="331"/>
        <v>Sealants</v>
      </c>
      <c r="C4227">
        <f t="shared" si="329"/>
        <v>234</v>
      </c>
      <c r="D4227">
        <f t="shared" ca="1" si="332"/>
        <v>0</v>
      </c>
      <c r="E4227">
        <f t="shared" ca="1" si="333"/>
        <v>6</v>
      </c>
    </row>
    <row r="4228" spans="1:5" x14ac:dyDescent="0.2">
      <c r="A4228" t="str">
        <f t="shared" ca="1" si="330"/>
        <v>Diagnostics and Preventative</v>
      </c>
      <c r="B4228" t="str">
        <f t="shared" ca="1" si="331"/>
        <v>Fluoride treatments</v>
      </c>
      <c r="C4228">
        <f t="shared" ref="C4228:C4291" si="334">IF(MOD(ROW(C4228)-2,18)&lt;&gt;0,C4227,C4227+1)</f>
        <v>234</v>
      </c>
      <c r="D4228">
        <f t="shared" ca="1" si="332"/>
        <v>0</v>
      </c>
      <c r="E4228">
        <f t="shared" ca="1" si="333"/>
        <v>5</v>
      </c>
    </row>
    <row r="4229" spans="1:5" x14ac:dyDescent="0.2">
      <c r="A4229" t="str">
        <f t="shared" ca="1" si="330"/>
        <v>Diagnostics and Preventative</v>
      </c>
      <c r="B4229" t="str">
        <f t="shared" ca="1" si="331"/>
        <v>Space Maintainers</v>
      </c>
      <c r="C4229">
        <f t="shared" si="334"/>
        <v>234</v>
      </c>
      <c r="D4229">
        <f t="shared" ca="1" si="332"/>
        <v>0</v>
      </c>
      <c r="E4229">
        <f t="shared" ca="1" si="333"/>
        <v>7</v>
      </c>
    </row>
    <row r="4230" spans="1:5" x14ac:dyDescent="0.2">
      <c r="A4230" t="str">
        <f t="shared" ca="1" si="330"/>
        <v>Diagnostics and Preventative</v>
      </c>
      <c r="B4230" t="str">
        <f t="shared" ca="1" si="331"/>
        <v>Prophylaxis</v>
      </c>
      <c r="C4230">
        <f t="shared" si="334"/>
        <v>234</v>
      </c>
      <c r="D4230">
        <f t="shared" ca="1" si="332"/>
        <v>0</v>
      </c>
      <c r="E4230">
        <f t="shared" ca="1" si="333"/>
        <v>4</v>
      </c>
    </row>
    <row r="4231" spans="1:5" x14ac:dyDescent="0.2">
      <c r="A4231" t="str">
        <f t="shared" ca="1" si="330"/>
        <v>Basic</v>
      </c>
      <c r="B4231" t="str">
        <f t="shared" ca="1" si="331"/>
        <v>general anesthesia</v>
      </c>
      <c r="C4231">
        <f t="shared" si="334"/>
        <v>234</v>
      </c>
      <c r="D4231" t="str">
        <f t="shared" ca="1" si="332"/>
        <v>Covered when used in conjunction with covered oral surgical procedures</v>
      </c>
      <c r="E4231">
        <f t="shared" ca="1" si="333"/>
        <v>13</v>
      </c>
    </row>
    <row r="4232" spans="1:5" x14ac:dyDescent="0.2">
      <c r="A4232" t="str">
        <f t="shared" ca="1" si="330"/>
        <v>Diagnostics and Preventative</v>
      </c>
      <c r="B4232" t="str">
        <f t="shared" ca="1" si="331"/>
        <v>Periodic Exams</v>
      </c>
      <c r="C4232">
        <f t="shared" si="334"/>
        <v>235</v>
      </c>
      <c r="D4232">
        <f t="shared" ca="1" si="332"/>
        <v>0</v>
      </c>
      <c r="E4232">
        <f t="shared" ca="1" si="333"/>
        <v>1</v>
      </c>
    </row>
    <row r="4233" spans="1:5" x14ac:dyDescent="0.2">
      <c r="A4233" t="str">
        <f t="shared" ca="1" si="330"/>
        <v>Major</v>
      </c>
      <c r="B4233" t="str">
        <f t="shared" ca="1" si="331"/>
        <v>temporomandibular joint dysfunction</v>
      </c>
      <c r="C4233">
        <f t="shared" si="334"/>
        <v>235</v>
      </c>
      <c r="D4233" t="str">
        <f t="shared" ca="1" si="332"/>
        <v>Services relating to hinging joints of the jaw</v>
      </c>
      <c r="E4233">
        <f t="shared" ca="1" si="333"/>
        <v>16</v>
      </c>
    </row>
    <row r="4234" spans="1:5" x14ac:dyDescent="0.2">
      <c r="A4234" t="str">
        <f t="shared" ca="1" si="330"/>
        <v>Major</v>
      </c>
      <c r="B4234" t="str">
        <f t="shared" ca="1" si="331"/>
        <v>prosthodontics</v>
      </c>
      <c r="C4234">
        <f t="shared" si="334"/>
        <v>235</v>
      </c>
      <c r="D4234" t="str">
        <f t="shared" ca="1" si="332"/>
        <v>Procedures for replacement of missing teeth by construction or repair of bridges and partial or complete dentures</v>
      </c>
      <c r="E4234">
        <f t="shared" ca="1" si="333"/>
        <v>15</v>
      </c>
    </row>
    <row r="4235" spans="1:5" x14ac:dyDescent="0.2">
      <c r="A4235" t="str">
        <f t="shared" ca="1" si="330"/>
        <v>Diagnostics and Preventative</v>
      </c>
      <c r="B4235" t="str">
        <f t="shared" ca="1" si="331"/>
        <v>Periodic Exams</v>
      </c>
      <c r="C4235">
        <f t="shared" si="334"/>
        <v>235</v>
      </c>
      <c r="D4235">
        <f t="shared" ca="1" si="332"/>
        <v>0</v>
      </c>
      <c r="E4235">
        <f t="shared" ca="1" si="333"/>
        <v>1</v>
      </c>
    </row>
    <row r="4236" spans="1:5" x14ac:dyDescent="0.2">
      <c r="A4236" t="str">
        <f t="shared" ca="1" si="330"/>
        <v>Major</v>
      </c>
      <c r="B4236" t="str">
        <f t="shared" ca="1" si="331"/>
        <v>prosthodontics</v>
      </c>
      <c r="C4236">
        <f t="shared" si="334"/>
        <v>235</v>
      </c>
      <c r="D4236" t="str">
        <f t="shared" ca="1" si="332"/>
        <v>Procedures for replacement of missing teeth by construction or repair of bridges and partial or complete dentures</v>
      </c>
      <c r="E4236">
        <f t="shared" ca="1" si="333"/>
        <v>15</v>
      </c>
    </row>
    <row r="4237" spans="1:5" x14ac:dyDescent="0.2">
      <c r="A4237" t="str">
        <f t="shared" ca="1" si="330"/>
        <v>Diagnostics and Preventative</v>
      </c>
      <c r="B4237" t="str">
        <f t="shared" ca="1" si="331"/>
        <v>Full-mouth x-ray</v>
      </c>
      <c r="C4237">
        <f t="shared" si="334"/>
        <v>235</v>
      </c>
      <c r="D4237">
        <f t="shared" ca="1" si="332"/>
        <v>0</v>
      </c>
      <c r="E4237">
        <f t="shared" ca="1" si="333"/>
        <v>3</v>
      </c>
    </row>
    <row r="4238" spans="1:5" x14ac:dyDescent="0.2">
      <c r="A4238" t="str">
        <f t="shared" ca="1" si="330"/>
        <v>Basic</v>
      </c>
      <c r="B4238" t="str">
        <f t="shared" ca="1" si="331"/>
        <v>endodontics</v>
      </c>
      <c r="C4238">
        <f t="shared" si="334"/>
        <v>235</v>
      </c>
      <c r="D4238" t="str">
        <f t="shared" ca="1" si="332"/>
        <v>Root canal, pulpal therapy</v>
      </c>
      <c r="E4238">
        <f t="shared" ca="1" si="333"/>
        <v>10</v>
      </c>
    </row>
    <row r="4239" spans="1:5" x14ac:dyDescent="0.2">
      <c r="A4239" t="str">
        <f t="shared" ca="1" si="330"/>
        <v>Major</v>
      </c>
      <c r="B4239" t="str">
        <f t="shared" ca="1" si="331"/>
        <v>major restorative</v>
      </c>
      <c r="C4239">
        <f t="shared" si="334"/>
        <v>235</v>
      </c>
      <c r="D4239" t="str">
        <f t="shared" ca="1" si="332"/>
        <v>Single crowns, inlays, onlays</v>
      </c>
      <c r="E4239">
        <f t="shared" ca="1" si="333"/>
        <v>14</v>
      </c>
    </row>
    <row r="4240" spans="1:5" x14ac:dyDescent="0.2">
      <c r="A4240" t="str">
        <f t="shared" ca="1" si="330"/>
        <v>Diagnostics and Preventative</v>
      </c>
      <c r="B4240" t="str">
        <f t="shared" ca="1" si="331"/>
        <v>Prophylaxis</v>
      </c>
      <c r="C4240">
        <f t="shared" si="334"/>
        <v>235</v>
      </c>
      <c r="D4240">
        <f t="shared" ca="1" si="332"/>
        <v>0</v>
      </c>
      <c r="E4240">
        <f t="shared" ca="1" si="333"/>
        <v>4</v>
      </c>
    </row>
    <row r="4241" spans="1:5" x14ac:dyDescent="0.2">
      <c r="A4241" t="str">
        <f t="shared" ca="1" si="330"/>
        <v>Basic</v>
      </c>
      <c r="B4241" t="str">
        <f t="shared" ca="1" si="331"/>
        <v>surgical periodontics</v>
      </c>
      <c r="C4241">
        <f t="shared" si="334"/>
        <v>235</v>
      </c>
      <c r="D4241" t="str">
        <f t="shared" ca="1" si="332"/>
        <v>Surgical treatment of the gums and supporting structures of the teeth</v>
      </c>
      <c r="E4241">
        <f t="shared" ca="1" si="333"/>
        <v>11</v>
      </c>
    </row>
    <row r="4242" spans="1:5" x14ac:dyDescent="0.2">
      <c r="A4242" t="str">
        <f t="shared" ca="1" si="330"/>
        <v>Basic</v>
      </c>
      <c r="B4242" t="str">
        <f t="shared" ca="1" si="331"/>
        <v>basic restorative</v>
      </c>
      <c r="C4242">
        <f t="shared" si="334"/>
        <v>235</v>
      </c>
      <c r="D4242" t="str">
        <f t="shared" ca="1" si="332"/>
        <v>Fillings (amalgam "silver" and composite "white" non-molar)</v>
      </c>
      <c r="E4242">
        <f t="shared" ca="1" si="333"/>
        <v>8</v>
      </c>
    </row>
    <row r="4243" spans="1:5" x14ac:dyDescent="0.2">
      <c r="A4243" t="str">
        <f t="shared" ca="1" si="330"/>
        <v>Basic</v>
      </c>
      <c r="B4243" t="str">
        <f t="shared" ca="1" si="331"/>
        <v>surgical periodontics</v>
      </c>
      <c r="C4243">
        <f t="shared" si="334"/>
        <v>235</v>
      </c>
      <c r="D4243" t="str">
        <f t="shared" ca="1" si="332"/>
        <v>Surgical treatment of the gums and supporting structures of the teeth</v>
      </c>
      <c r="E4243">
        <f t="shared" ca="1" si="333"/>
        <v>11</v>
      </c>
    </row>
    <row r="4244" spans="1:5" x14ac:dyDescent="0.2">
      <c r="A4244" t="str">
        <f t="shared" ca="1" si="330"/>
        <v>Basic</v>
      </c>
      <c r="B4244" t="str">
        <f t="shared" ca="1" si="331"/>
        <v>surgical periodontics</v>
      </c>
      <c r="C4244">
        <f t="shared" si="334"/>
        <v>235</v>
      </c>
      <c r="D4244" t="str">
        <f t="shared" ca="1" si="332"/>
        <v>Surgical treatment of the gums and supporting structures of the teeth</v>
      </c>
      <c r="E4244">
        <f t="shared" ca="1" si="333"/>
        <v>11</v>
      </c>
    </row>
    <row r="4245" spans="1:5" x14ac:dyDescent="0.2">
      <c r="A4245" t="str">
        <f t="shared" ca="1" si="330"/>
        <v>Basic</v>
      </c>
      <c r="B4245" t="str">
        <f t="shared" ca="1" si="331"/>
        <v>endodontics</v>
      </c>
      <c r="C4245">
        <f t="shared" si="334"/>
        <v>235</v>
      </c>
      <c r="D4245" t="str">
        <f t="shared" ca="1" si="332"/>
        <v>Root canal, pulpal therapy</v>
      </c>
      <c r="E4245">
        <f t="shared" ca="1" si="333"/>
        <v>10</v>
      </c>
    </row>
    <row r="4246" spans="1:5" x14ac:dyDescent="0.2">
      <c r="A4246" t="str">
        <f t="shared" ca="1" si="330"/>
        <v>Diagnostics and Preventative</v>
      </c>
      <c r="B4246" t="str">
        <f t="shared" ca="1" si="331"/>
        <v>Space Maintainers</v>
      </c>
      <c r="C4246">
        <f t="shared" si="334"/>
        <v>235</v>
      </c>
      <c r="D4246">
        <f t="shared" ca="1" si="332"/>
        <v>0</v>
      </c>
      <c r="E4246">
        <f t="shared" ca="1" si="333"/>
        <v>7</v>
      </c>
    </row>
    <row r="4247" spans="1:5" x14ac:dyDescent="0.2">
      <c r="A4247" t="str">
        <f t="shared" ca="1" si="330"/>
        <v>Basic</v>
      </c>
      <c r="B4247" t="str">
        <f t="shared" ca="1" si="331"/>
        <v>surgical periodontics</v>
      </c>
      <c r="C4247">
        <f t="shared" si="334"/>
        <v>235</v>
      </c>
      <c r="D4247" t="str">
        <f t="shared" ca="1" si="332"/>
        <v>Surgical treatment of the gums and supporting structures of the teeth</v>
      </c>
      <c r="E4247">
        <f t="shared" ca="1" si="333"/>
        <v>11</v>
      </c>
    </row>
    <row r="4248" spans="1:5" x14ac:dyDescent="0.2">
      <c r="A4248" t="str">
        <f t="shared" ca="1" si="330"/>
        <v>Basic</v>
      </c>
      <c r="B4248" t="str">
        <f t="shared" ca="1" si="331"/>
        <v>surgical periodontics</v>
      </c>
      <c r="C4248">
        <f t="shared" si="334"/>
        <v>235</v>
      </c>
      <c r="D4248" t="str">
        <f t="shared" ca="1" si="332"/>
        <v>Surgical treatment of the gums and supporting structures of the teeth</v>
      </c>
      <c r="E4248">
        <f t="shared" ca="1" si="333"/>
        <v>11</v>
      </c>
    </row>
    <row r="4249" spans="1:5" x14ac:dyDescent="0.2">
      <c r="A4249" t="str">
        <f t="shared" ca="1" si="330"/>
        <v>Diagnostics and Preventative</v>
      </c>
      <c r="B4249" t="str">
        <f t="shared" ca="1" si="331"/>
        <v>Fluoride treatments</v>
      </c>
      <c r="C4249">
        <f t="shared" si="334"/>
        <v>235</v>
      </c>
      <c r="D4249">
        <f t="shared" ca="1" si="332"/>
        <v>0</v>
      </c>
      <c r="E4249">
        <f t="shared" ca="1" si="333"/>
        <v>5</v>
      </c>
    </row>
    <row r="4250" spans="1:5" x14ac:dyDescent="0.2">
      <c r="A4250" t="str">
        <f t="shared" ca="1" si="330"/>
        <v>Basic</v>
      </c>
      <c r="B4250" t="str">
        <f t="shared" ca="1" si="331"/>
        <v>basic restorative</v>
      </c>
      <c r="C4250">
        <f t="shared" si="334"/>
        <v>236</v>
      </c>
      <c r="D4250" t="str">
        <f t="shared" ca="1" si="332"/>
        <v>Fillings (amalgam "silver" and composite "white" non-molar)</v>
      </c>
      <c r="E4250">
        <f t="shared" ca="1" si="333"/>
        <v>8</v>
      </c>
    </row>
    <row r="4251" spans="1:5" x14ac:dyDescent="0.2">
      <c r="A4251" t="str">
        <f t="shared" ca="1" si="330"/>
        <v>Orthodontics</v>
      </c>
      <c r="B4251" t="str">
        <f t="shared" ca="1" si="331"/>
        <v>orthodontics</v>
      </c>
      <c r="C4251">
        <f t="shared" si="334"/>
        <v>236</v>
      </c>
      <c r="D4251" t="str">
        <f t="shared" ca="1" si="332"/>
        <v>For eligible dependents to age 19</v>
      </c>
      <c r="E4251">
        <f t="shared" ca="1" si="333"/>
        <v>17</v>
      </c>
    </row>
    <row r="4252" spans="1:5" x14ac:dyDescent="0.2">
      <c r="A4252" t="str">
        <f t="shared" ca="1" si="330"/>
        <v>Diagnostics and Preventative</v>
      </c>
      <c r="B4252" t="str">
        <f t="shared" ca="1" si="331"/>
        <v>Prophylaxis</v>
      </c>
      <c r="C4252">
        <f t="shared" si="334"/>
        <v>236</v>
      </c>
      <c r="D4252">
        <f t="shared" ca="1" si="332"/>
        <v>0</v>
      </c>
      <c r="E4252">
        <f t="shared" ca="1" si="333"/>
        <v>4</v>
      </c>
    </row>
    <row r="4253" spans="1:5" x14ac:dyDescent="0.2">
      <c r="A4253" t="str">
        <f t="shared" ca="1" si="330"/>
        <v>Basic</v>
      </c>
      <c r="B4253" t="str">
        <f t="shared" ca="1" si="331"/>
        <v>oral surgery</v>
      </c>
      <c r="C4253">
        <f t="shared" si="334"/>
        <v>236</v>
      </c>
      <c r="D4253" t="str">
        <f t="shared" ca="1" si="332"/>
        <v>Extraction and other surgery procedures, incl. pre- and post-operative care</v>
      </c>
      <c r="E4253">
        <f t="shared" ca="1" si="333"/>
        <v>9</v>
      </c>
    </row>
    <row r="4254" spans="1:5" x14ac:dyDescent="0.2">
      <c r="A4254" t="str">
        <f t="shared" ca="1" si="330"/>
        <v>Diagnostics and Preventative</v>
      </c>
      <c r="B4254" t="str">
        <f t="shared" ca="1" si="331"/>
        <v>Sealants</v>
      </c>
      <c r="C4254">
        <f t="shared" si="334"/>
        <v>236</v>
      </c>
      <c r="D4254">
        <f t="shared" ca="1" si="332"/>
        <v>0</v>
      </c>
      <c r="E4254">
        <f t="shared" ca="1" si="333"/>
        <v>6</v>
      </c>
    </row>
    <row r="4255" spans="1:5" x14ac:dyDescent="0.2">
      <c r="A4255" t="str">
        <f t="shared" ca="1" si="330"/>
        <v>Basic</v>
      </c>
      <c r="B4255" t="str">
        <f t="shared" ca="1" si="331"/>
        <v>basic restorative</v>
      </c>
      <c r="C4255">
        <f t="shared" si="334"/>
        <v>236</v>
      </c>
      <c r="D4255" t="str">
        <f t="shared" ca="1" si="332"/>
        <v>Fillings (amalgam "silver" and composite "white" non-molar)</v>
      </c>
      <c r="E4255">
        <f t="shared" ca="1" si="333"/>
        <v>8</v>
      </c>
    </row>
    <row r="4256" spans="1:5" x14ac:dyDescent="0.2">
      <c r="A4256" t="str">
        <f t="shared" ca="1" si="330"/>
        <v>Diagnostics and Preventative</v>
      </c>
      <c r="B4256" t="str">
        <f t="shared" ca="1" si="331"/>
        <v>Space Maintainers</v>
      </c>
      <c r="C4256">
        <f t="shared" si="334"/>
        <v>236</v>
      </c>
      <c r="D4256">
        <f t="shared" ca="1" si="332"/>
        <v>0</v>
      </c>
      <c r="E4256">
        <f t="shared" ca="1" si="333"/>
        <v>7</v>
      </c>
    </row>
    <row r="4257" spans="1:5" x14ac:dyDescent="0.2">
      <c r="A4257" t="str">
        <f t="shared" ca="1" si="330"/>
        <v>Diagnostics and Preventative</v>
      </c>
      <c r="B4257" t="str">
        <f t="shared" ca="1" si="331"/>
        <v>Bitewing x-rays</v>
      </c>
      <c r="C4257">
        <f t="shared" si="334"/>
        <v>236</v>
      </c>
      <c r="D4257">
        <f t="shared" ca="1" si="332"/>
        <v>0</v>
      </c>
      <c r="E4257">
        <f t="shared" ca="1" si="333"/>
        <v>2</v>
      </c>
    </row>
    <row r="4258" spans="1:5" x14ac:dyDescent="0.2">
      <c r="A4258" t="str">
        <f t="shared" ca="1" si="330"/>
        <v>Orthodontics</v>
      </c>
      <c r="B4258" t="str">
        <f t="shared" ca="1" si="331"/>
        <v>orthodontics</v>
      </c>
      <c r="C4258">
        <f t="shared" si="334"/>
        <v>236</v>
      </c>
      <c r="D4258" t="str">
        <f t="shared" ca="1" si="332"/>
        <v>For eligible dependents to age 19</v>
      </c>
      <c r="E4258">
        <f t="shared" ca="1" si="333"/>
        <v>17</v>
      </c>
    </row>
    <row r="4259" spans="1:5" x14ac:dyDescent="0.2">
      <c r="A4259" t="str">
        <f t="shared" ca="1" si="330"/>
        <v>Major</v>
      </c>
      <c r="B4259" t="str">
        <f t="shared" ca="1" si="331"/>
        <v>prosthodontics</v>
      </c>
      <c r="C4259">
        <f t="shared" si="334"/>
        <v>236</v>
      </c>
      <c r="D4259" t="str">
        <f t="shared" ca="1" si="332"/>
        <v>Procedures for replacement of missing teeth by construction or repair of bridges and partial or complete dentures</v>
      </c>
      <c r="E4259">
        <f t="shared" ca="1" si="333"/>
        <v>15</v>
      </c>
    </row>
    <row r="4260" spans="1:5" x14ac:dyDescent="0.2">
      <c r="A4260" t="str">
        <f t="shared" ca="1" si="330"/>
        <v>Diagnostics and Preventative</v>
      </c>
      <c r="B4260" t="str">
        <f t="shared" ca="1" si="331"/>
        <v>Full-mouth x-ray</v>
      </c>
      <c r="C4260">
        <f t="shared" si="334"/>
        <v>236</v>
      </c>
      <c r="D4260">
        <f t="shared" ca="1" si="332"/>
        <v>0</v>
      </c>
      <c r="E4260">
        <f t="shared" ca="1" si="333"/>
        <v>3</v>
      </c>
    </row>
    <row r="4261" spans="1:5" x14ac:dyDescent="0.2">
      <c r="A4261" t="str">
        <f t="shared" ca="1" si="330"/>
        <v>Major</v>
      </c>
      <c r="B4261" t="str">
        <f t="shared" ca="1" si="331"/>
        <v>major restorative</v>
      </c>
      <c r="C4261">
        <f t="shared" si="334"/>
        <v>236</v>
      </c>
      <c r="D4261" t="str">
        <f t="shared" ca="1" si="332"/>
        <v>Single crowns, inlays, onlays</v>
      </c>
      <c r="E4261">
        <f t="shared" ca="1" si="333"/>
        <v>14</v>
      </c>
    </row>
    <row r="4262" spans="1:5" x14ac:dyDescent="0.2">
      <c r="A4262" t="str">
        <f t="shared" ca="1" si="330"/>
        <v>Diagnostics and Preventative</v>
      </c>
      <c r="B4262" t="str">
        <f t="shared" ca="1" si="331"/>
        <v>Full-mouth x-ray</v>
      </c>
      <c r="C4262">
        <f t="shared" si="334"/>
        <v>236</v>
      </c>
      <c r="D4262">
        <f t="shared" ca="1" si="332"/>
        <v>0</v>
      </c>
      <c r="E4262">
        <f t="shared" ca="1" si="333"/>
        <v>3</v>
      </c>
    </row>
    <row r="4263" spans="1:5" x14ac:dyDescent="0.2">
      <c r="A4263" t="str">
        <f t="shared" ca="1" si="330"/>
        <v>Other</v>
      </c>
      <c r="B4263" t="str">
        <f t="shared" ca="1" si="331"/>
        <v>Implants</v>
      </c>
      <c r="C4263">
        <f t="shared" si="334"/>
        <v>236</v>
      </c>
      <c r="D4263" t="str">
        <f t="shared" ca="1" si="332"/>
        <v>Implant dental work</v>
      </c>
      <c r="E4263">
        <f t="shared" ca="1" si="333"/>
        <v>18</v>
      </c>
    </row>
    <row r="4264" spans="1:5" x14ac:dyDescent="0.2">
      <c r="A4264" t="str">
        <f t="shared" ca="1" si="330"/>
        <v>Major</v>
      </c>
      <c r="B4264" t="str">
        <f t="shared" ca="1" si="331"/>
        <v>temporomandibular joint dysfunction</v>
      </c>
      <c r="C4264">
        <f t="shared" si="334"/>
        <v>236</v>
      </c>
      <c r="D4264" t="str">
        <f t="shared" ca="1" si="332"/>
        <v>Services relating to hinging joints of the jaw</v>
      </c>
      <c r="E4264">
        <f t="shared" ca="1" si="333"/>
        <v>16</v>
      </c>
    </row>
    <row r="4265" spans="1:5" x14ac:dyDescent="0.2">
      <c r="A4265" t="str">
        <f t="shared" ca="1" si="330"/>
        <v>Basic</v>
      </c>
      <c r="B4265" t="str">
        <f t="shared" ca="1" si="331"/>
        <v>oral surgery</v>
      </c>
      <c r="C4265">
        <f t="shared" si="334"/>
        <v>236</v>
      </c>
      <c r="D4265" t="str">
        <f t="shared" ca="1" si="332"/>
        <v>Extraction and other surgery procedures, incl. pre- and post-operative care</v>
      </c>
      <c r="E4265">
        <f t="shared" ca="1" si="333"/>
        <v>9</v>
      </c>
    </row>
    <row r="4266" spans="1:5" x14ac:dyDescent="0.2">
      <c r="A4266" t="str">
        <f t="shared" ca="1" si="330"/>
        <v>Diagnostics and Preventative</v>
      </c>
      <c r="B4266" t="str">
        <f t="shared" ca="1" si="331"/>
        <v>Full-mouth x-ray</v>
      </c>
      <c r="C4266">
        <f t="shared" si="334"/>
        <v>236</v>
      </c>
      <c r="D4266">
        <f t="shared" ca="1" si="332"/>
        <v>0</v>
      </c>
      <c r="E4266">
        <f t="shared" ca="1" si="333"/>
        <v>3</v>
      </c>
    </row>
    <row r="4267" spans="1:5" x14ac:dyDescent="0.2">
      <c r="A4267" t="str">
        <f t="shared" ca="1" si="330"/>
        <v>Diagnostics and Preventative</v>
      </c>
      <c r="B4267" t="str">
        <f t="shared" ca="1" si="331"/>
        <v>Fluoride treatments</v>
      </c>
      <c r="C4267">
        <f t="shared" si="334"/>
        <v>236</v>
      </c>
      <c r="D4267">
        <f t="shared" ca="1" si="332"/>
        <v>0</v>
      </c>
      <c r="E4267">
        <f t="shared" ca="1" si="333"/>
        <v>5</v>
      </c>
    </row>
    <row r="4268" spans="1:5" x14ac:dyDescent="0.2">
      <c r="A4268" t="str">
        <f t="shared" ca="1" si="330"/>
        <v>Basic</v>
      </c>
      <c r="B4268" t="str">
        <f t="shared" ca="1" si="331"/>
        <v>oral surgery</v>
      </c>
      <c r="C4268">
        <f t="shared" si="334"/>
        <v>237</v>
      </c>
      <c r="D4268" t="str">
        <f t="shared" ca="1" si="332"/>
        <v>Extraction and other surgery procedures, incl. pre- and post-operative care</v>
      </c>
      <c r="E4268">
        <f t="shared" ca="1" si="333"/>
        <v>9</v>
      </c>
    </row>
    <row r="4269" spans="1:5" x14ac:dyDescent="0.2">
      <c r="A4269" t="str">
        <f t="shared" ca="1" si="330"/>
        <v>Diagnostics and Preventative</v>
      </c>
      <c r="B4269" t="str">
        <f t="shared" ca="1" si="331"/>
        <v>Sealants</v>
      </c>
      <c r="C4269">
        <f t="shared" si="334"/>
        <v>237</v>
      </c>
      <c r="D4269">
        <f t="shared" ca="1" si="332"/>
        <v>0</v>
      </c>
      <c r="E4269">
        <f t="shared" ca="1" si="333"/>
        <v>6</v>
      </c>
    </row>
    <row r="4270" spans="1:5" x14ac:dyDescent="0.2">
      <c r="A4270" t="str">
        <f t="shared" ca="1" si="330"/>
        <v>Basic</v>
      </c>
      <c r="B4270" t="str">
        <f t="shared" ca="1" si="331"/>
        <v>surgical periodontics</v>
      </c>
      <c r="C4270">
        <f t="shared" si="334"/>
        <v>237</v>
      </c>
      <c r="D4270" t="str">
        <f t="shared" ca="1" si="332"/>
        <v>Surgical treatment of the gums and supporting structures of the teeth</v>
      </c>
      <c r="E4270">
        <f t="shared" ca="1" si="333"/>
        <v>11</v>
      </c>
    </row>
    <row r="4271" spans="1:5" x14ac:dyDescent="0.2">
      <c r="A4271" t="str">
        <f t="shared" ca="1" si="330"/>
        <v>Major</v>
      </c>
      <c r="B4271" t="str">
        <f t="shared" ca="1" si="331"/>
        <v>temporomandibular joint dysfunction</v>
      </c>
      <c r="C4271">
        <f t="shared" si="334"/>
        <v>237</v>
      </c>
      <c r="D4271" t="str">
        <f t="shared" ca="1" si="332"/>
        <v>Services relating to hinging joints of the jaw</v>
      </c>
      <c r="E4271">
        <f t="shared" ca="1" si="333"/>
        <v>16</v>
      </c>
    </row>
    <row r="4272" spans="1:5" x14ac:dyDescent="0.2">
      <c r="A4272" t="str">
        <f t="shared" ca="1" si="330"/>
        <v>Major</v>
      </c>
      <c r="B4272" t="str">
        <f t="shared" ca="1" si="331"/>
        <v>prosthodontics</v>
      </c>
      <c r="C4272">
        <f t="shared" si="334"/>
        <v>237</v>
      </c>
      <c r="D4272" t="str">
        <f t="shared" ca="1" si="332"/>
        <v>Procedures for replacement of missing teeth by construction or repair of bridges and partial or complete dentures</v>
      </c>
      <c r="E4272">
        <f t="shared" ca="1" si="333"/>
        <v>15</v>
      </c>
    </row>
    <row r="4273" spans="1:5" x14ac:dyDescent="0.2">
      <c r="A4273" t="str">
        <f t="shared" ca="1" si="330"/>
        <v>Major</v>
      </c>
      <c r="B4273" t="str">
        <f t="shared" ca="1" si="331"/>
        <v>temporomandibular joint dysfunction</v>
      </c>
      <c r="C4273">
        <f t="shared" si="334"/>
        <v>237</v>
      </c>
      <c r="D4273" t="str">
        <f t="shared" ca="1" si="332"/>
        <v>Services relating to hinging joints of the jaw</v>
      </c>
      <c r="E4273">
        <f t="shared" ca="1" si="333"/>
        <v>16</v>
      </c>
    </row>
    <row r="4274" spans="1:5" x14ac:dyDescent="0.2">
      <c r="A4274" t="str">
        <f t="shared" ca="1" si="330"/>
        <v>Other</v>
      </c>
      <c r="B4274" t="str">
        <f t="shared" ca="1" si="331"/>
        <v>Implants</v>
      </c>
      <c r="C4274">
        <f t="shared" si="334"/>
        <v>237</v>
      </c>
      <c r="D4274" t="str">
        <f t="shared" ca="1" si="332"/>
        <v>Implant dental work</v>
      </c>
      <c r="E4274">
        <f t="shared" ca="1" si="333"/>
        <v>18</v>
      </c>
    </row>
    <row r="4275" spans="1:5" x14ac:dyDescent="0.2">
      <c r="A4275" t="str">
        <f t="shared" ca="1" si="330"/>
        <v>Diagnostics and Preventative</v>
      </c>
      <c r="B4275" t="str">
        <f t="shared" ca="1" si="331"/>
        <v>Prophylaxis</v>
      </c>
      <c r="C4275">
        <f t="shared" si="334"/>
        <v>237</v>
      </c>
      <c r="D4275">
        <f t="shared" ca="1" si="332"/>
        <v>0</v>
      </c>
      <c r="E4275">
        <f t="shared" ca="1" si="333"/>
        <v>4</v>
      </c>
    </row>
    <row r="4276" spans="1:5" x14ac:dyDescent="0.2">
      <c r="A4276" t="str">
        <f t="shared" ca="1" si="330"/>
        <v>Major</v>
      </c>
      <c r="B4276" t="str">
        <f t="shared" ca="1" si="331"/>
        <v>major restorative</v>
      </c>
      <c r="C4276">
        <f t="shared" si="334"/>
        <v>237</v>
      </c>
      <c r="D4276" t="str">
        <f t="shared" ca="1" si="332"/>
        <v>Single crowns, inlays, onlays</v>
      </c>
      <c r="E4276">
        <f t="shared" ca="1" si="333"/>
        <v>14</v>
      </c>
    </row>
    <row r="4277" spans="1:5" x14ac:dyDescent="0.2">
      <c r="A4277" t="str">
        <f t="shared" ca="1" si="330"/>
        <v>Major</v>
      </c>
      <c r="B4277" t="str">
        <f t="shared" ca="1" si="331"/>
        <v>major restorative</v>
      </c>
      <c r="C4277">
        <f t="shared" si="334"/>
        <v>237</v>
      </c>
      <c r="D4277" t="str">
        <f t="shared" ca="1" si="332"/>
        <v>Single crowns, inlays, onlays</v>
      </c>
      <c r="E4277">
        <f t="shared" ca="1" si="333"/>
        <v>14</v>
      </c>
    </row>
    <row r="4278" spans="1:5" x14ac:dyDescent="0.2">
      <c r="A4278" t="str">
        <f t="shared" ca="1" si="330"/>
        <v>Diagnostics and Preventative</v>
      </c>
      <c r="B4278" t="str">
        <f t="shared" ca="1" si="331"/>
        <v>Full-mouth x-ray</v>
      </c>
      <c r="C4278">
        <f t="shared" si="334"/>
        <v>237</v>
      </c>
      <c r="D4278">
        <f t="shared" ca="1" si="332"/>
        <v>0</v>
      </c>
      <c r="E4278">
        <f t="shared" ca="1" si="333"/>
        <v>3</v>
      </c>
    </row>
    <row r="4279" spans="1:5" x14ac:dyDescent="0.2">
      <c r="A4279" t="str">
        <f t="shared" ca="1" si="330"/>
        <v>Diagnostics and Preventative</v>
      </c>
      <c r="B4279" t="str">
        <f t="shared" ca="1" si="331"/>
        <v>Full-mouth x-ray</v>
      </c>
      <c r="C4279">
        <f t="shared" si="334"/>
        <v>237</v>
      </c>
      <c r="D4279">
        <f t="shared" ca="1" si="332"/>
        <v>0</v>
      </c>
      <c r="E4279">
        <f t="shared" ca="1" si="333"/>
        <v>3</v>
      </c>
    </row>
    <row r="4280" spans="1:5" x14ac:dyDescent="0.2">
      <c r="A4280" t="str">
        <f t="shared" ca="1" si="330"/>
        <v>Major</v>
      </c>
      <c r="B4280" t="str">
        <f t="shared" ca="1" si="331"/>
        <v>prosthodontics</v>
      </c>
      <c r="C4280">
        <f t="shared" si="334"/>
        <v>237</v>
      </c>
      <c r="D4280" t="str">
        <f t="shared" ca="1" si="332"/>
        <v>Procedures for replacement of missing teeth by construction or repair of bridges and partial or complete dentures</v>
      </c>
      <c r="E4280">
        <f t="shared" ca="1" si="333"/>
        <v>15</v>
      </c>
    </row>
    <row r="4281" spans="1:5" x14ac:dyDescent="0.2">
      <c r="A4281" t="str">
        <f t="shared" ca="1" si="330"/>
        <v>Basic</v>
      </c>
      <c r="B4281" t="str">
        <f t="shared" ca="1" si="331"/>
        <v>general anesthesia</v>
      </c>
      <c r="C4281">
        <f t="shared" si="334"/>
        <v>237</v>
      </c>
      <c r="D4281" t="str">
        <f t="shared" ca="1" si="332"/>
        <v>Covered when used in conjunction with covered oral surgical procedures</v>
      </c>
      <c r="E4281">
        <f t="shared" ca="1" si="333"/>
        <v>13</v>
      </c>
    </row>
    <row r="4282" spans="1:5" x14ac:dyDescent="0.2">
      <c r="A4282" t="str">
        <f t="shared" ca="1" si="330"/>
        <v>Basic</v>
      </c>
      <c r="B4282" t="str">
        <f t="shared" ca="1" si="331"/>
        <v>oral surgery</v>
      </c>
      <c r="C4282">
        <f t="shared" si="334"/>
        <v>237</v>
      </c>
      <c r="D4282" t="str">
        <f t="shared" ca="1" si="332"/>
        <v>Extraction and other surgery procedures, incl. pre- and post-operative care</v>
      </c>
      <c r="E4282">
        <f t="shared" ca="1" si="333"/>
        <v>9</v>
      </c>
    </row>
    <row r="4283" spans="1:5" x14ac:dyDescent="0.2">
      <c r="A4283" t="str">
        <f t="shared" ca="1" si="330"/>
        <v>Diagnostics and Preventative</v>
      </c>
      <c r="B4283" t="str">
        <f t="shared" ca="1" si="331"/>
        <v>Space Maintainers</v>
      </c>
      <c r="C4283">
        <f t="shared" si="334"/>
        <v>237</v>
      </c>
      <c r="D4283">
        <f t="shared" ca="1" si="332"/>
        <v>0</v>
      </c>
      <c r="E4283">
        <f t="shared" ca="1" si="333"/>
        <v>7</v>
      </c>
    </row>
    <row r="4284" spans="1:5" x14ac:dyDescent="0.2">
      <c r="A4284" t="str">
        <f t="shared" ca="1" si="330"/>
        <v>Basic</v>
      </c>
      <c r="B4284" t="str">
        <f t="shared" ca="1" si="331"/>
        <v>endodontics</v>
      </c>
      <c r="C4284">
        <f t="shared" si="334"/>
        <v>237</v>
      </c>
      <c r="D4284" t="str">
        <f t="shared" ca="1" si="332"/>
        <v>Root canal, pulpal therapy</v>
      </c>
      <c r="E4284">
        <f t="shared" ca="1" si="333"/>
        <v>10</v>
      </c>
    </row>
    <row r="4285" spans="1:5" x14ac:dyDescent="0.2">
      <c r="A4285" t="str">
        <f t="shared" ca="1" si="330"/>
        <v>Diagnostics and Preventative</v>
      </c>
      <c r="B4285" t="str">
        <f t="shared" ca="1" si="331"/>
        <v>Periodic Exams</v>
      </c>
      <c r="C4285">
        <f t="shared" si="334"/>
        <v>237</v>
      </c>
      <c r="D4285">
        <f t="shared" ca="1" si="332"/>
        <v>0</v>
      </c>
      <c r="E4285">
        <f t="shared" ca="1" si="333"/>
        <v>1</v>
      </c>
    </row>
    <row r="4286" spans="1:5" x14ac:dyDescent="0.2">
      <c r="A4286" t="str">
        <f t="shared" ca="1" si="330"/>
        <v>Other</v>
      </c>
      <c r="B4286" t="str">
        <f t="shared" ca="1" si="331"/>
        <v>Implants</v>
      </c>
      <c r="C4286">
        <f t="shared" si="334"/>
        <v>238</v>
      </c>
      <c r="D4286" t="str">
        <f t="shared" ca="1" si="332"/>
        <v>Implant dental work</v>
      </c>
      <c r="E4286">
        <f t="shared" ca="1" si="333"/>
        <v>18</v>
      </c>
    </row>
    <row r="4287" spans="1:5" x14ac:dyDescent="0.2">
      <c r="A4287" t="str">
        <f t="shared" ca="1" si="330"/>
        <v>Diagnostics and Preventative</v>
      </c>
      <c r="B4287" t="str">
        <f t="shared" ca="1" si="331"/>
        <v>Sealants</v>
      </c>
      <c r="C4287">
        <f t="shared" si="334"/>
        <v>238</v>
      </c>
      <c r="D4287">
        <f t="shared" ca="1" si="332"/>
        <v>0</v>
      </c>
      <c r="E4287">
        <f t="shared" ca="1" si="333"/>
        <v>6</v>
      </c>
    </row>
    <row r="4288" spans="1:5" x14ac:dyDescent="0.2">
      <c r="A4288" t="str">
        <f t="shared" ca="1" si="330"/>
        <v>Diagnostics and Preventative</v>
      </c>
      <c r="B4288" t="str">
        <f t="shared" ca="1" si="331"/>
        <v>Fluoride treatments</v>
      </c>
      <c r="C4288">
        <f t="shared" si="334"/>
        <v>238</v>
      </c>
      <c r="D4288">
        <f t="shared" ca="1" si="332"/>
        <v>0</v>
      </c>
      <c r="E4288">
        <f t="shared" ca="1" si="333"/>
        <v>5</v>
      </c>
    </row>
    <row r="4289" spans="1:5" x14ac:dyDescent="0.2">
      <c r="A4289" t="str">
        <f t="shared" ca="1" si="330"/>
        <v>Basic</v>
      </c>
      <c r="B4289" t="str">
        <f t="shared" ca="1" si="331"/>
        <v>oral surgery</v>
      </c>
      <c r="C4289">
        <f t="shared" si="334"/>
        <v>238</v>
      </c>
      <c r="D4289" t="str">
        <f t="shared" ca="1" si="332"/>
        <v>Extraction and other surgery procedures, incl. pre- and post-operative care</v>
      </c>
      <c r="E4289">
        <f t="shared" ca="1" si="333"/>
        <v>9</v>
      </c>
    </row>
    <row r="4290" spans="1:5" x14ac:dyDescent="0.2">
      <c r="A4290" t="str">
        <f t="shared" ref="A4290:A4353" ca="1" si="335">INDEX(services,E4290,1)</f>
        <v>Diagnostics and Preventative</v>
      </c>
      <c r="B4290" t="str">
        <f t="shared" ref="B4290:B4353" ca="1" si="336">INDEX(services,E4290,2)</f>
        <v>Sealants</v>
      </c>
      <c r="C4290">
        <f t="shared" si="334"/>
        <v>238</v>
      </c>
      <c r="D4290">
        <f t="shared" ref="D4290:D4353" ca="1" si="337">INDEX(services,E4290,3)</f>
        <v>0</v>
      </c>
      <c r="E4290">
        <f t="shared" ref="E4290:E4353" ca="1" si="338">RANDBETWEEN(1,ROWS(services))</f>
        <v>6</v>
      </c>
    </row>
    <row r="4291" spans="1:5" x14ac:dyDescent="0.2">
      <c r="A4291" t="str">
        <f t="shared" ca="1" si="335"/>
        <v>Diagnostics and Preventative</v>
      </c>
      <c r="B4291" t="str">
        <f t="shared" ca="1" si="336"/>
        <v>Prophylaxis</v>
      </c>
      <c r="C4291">
        <f t="shared" si="334"/>
        <v>238</v>
      </c>
      <c r="D4291">
        <f t="shared" ca="1" si="337"/>
        <v>0</v>
      </c>
      <c r="E4291">
        <f t="shared" ca="1" si="338"/>
        <v>4</v>
      </c>
    </row>
    <row r="4292" spans="1:5" x14ac:dyDescent="0.2">
      <c r="A4292" t="str">
        <f t="shared" ca="1" si="335"/>
        <v>Diagnostics and Preventative</v>
      </c>
      <c r="B4292" t="str">
        <f t="shared" ca="1" si="336"/>
        <v>Sealants</v>
      </c>
      <c r="C4292">
        <f t="shared" ref="C4292:C4355" si="339">IF(MOD(ROW(C4292)-2,18)&lt;&gt;0,C4291,C4291+1)</f>
        <v>238</v>
      </c>
      <c r="D4292">
        <f t="shared" ca="1" si="337"/>
        <v>0</v>
      </c>
      <c r="E4292">
        <f t="shared" ca="1" si="338"/>
        <v>6</v>
      </c>
    </row>
    <row r="4293" spans="1:5" x14ac:dyDescent="0.2">
      <c r="A4293" t="str">
        <f t="shared" ca="1" si="335"/>
        <v>Diagnostics and Preventative</v>
      </c>
      <c r="B4293" t="str">
        <f t="shared" ca="1" si="336"/>
        <v>Prophylaxis</v>
      </c>
      <c r="C4293">
        <f t="shared" si="339"/>
        <v>238</v>
      </c>
      <c r="D4293">
        <f t="shared" ca="1" si="337"/>
        <v>0</v>
      </c>
      <c r="E4293">
        <f t="shared" ca="1" si="338"/>
        <v>4</v>
      </c>
    </row>
    <row r="4294" spans="1:5" x14ac:dyDescent="0.2">
      <c r="A4294" t="str">
        <f t="shared" ca="1" si="335"/>
        <v>Diagnostics and Preventative</v>
      </c>
      <c r="B4294" t="str">
        <f t="shared" ca="1" si="336"/>
        <v>Periodic Exams</v>
      </c>
      <c r="C4294">
        <f t="shared" si="339"/>
        <v>238</v>
      </c>
      <c r="D4294">
        <f t="shared" ca="1" si="337"/>
        <v>0</v>
      </c>
      <c r="E4294">
        <f t="shared" ca="1" si="338"/>
        <v>1</v>
      </c>
    </row>
    <row r="4295" spans="1:5" x14ac:dyDescent="0.2">
      <c r="A4295" t="str">
        <f t="shared" ca="1" si="335"/>
        <v>Basic</v>
      </c>
      <c r="B4295" t="str">
        <f t="shared" ca="1" si="336"/>
        <v>surgical periodontics</v>
      </c>
      <c r="C4295">
        <f t="shared" si="339"/>
        <v>238</v>
      </c>
      <c r="D4295" t="str">
        <f t="shared" ca="1" si="337"/>
        <v>Surgical treatment of the gums and supporting structures of the teeth</v>
      </c>
      <c r="E4295">
        <f t="shared" ca="1" si="338"/>
        <v>11</v>
      </c>
    </row>
    <row r="4296" spans="1:5" x14ac:dyDescent="0.2">
      <c r="A4296" t="str">
        <f t="shared" ca="1" si="335"/>
        <v>Diagnostics and Preventative</v>
      </c>
      <c r="B4296" t="str">
        <f t="shared" ca="1" si="336"/>
        <v>Sealants</v>
      </c>
      <c r="C4296">
        <f t="shared" si="339"/>
        <v>238</v>
      </c>
      <c r="D4296">
        <f t="shared" ca="1" si="337"/>
        <v>0</v>
      </c>
      <c r="E4296">
        <f t="shared" ca="1" si="338"/>
        <v>6</v>
      </c>
    </row>
    <row r="4297" spans="1:5" x14ac:dyDescent="0.2">
      <c r="A4297" t="str">
        <f t="shared" ca="1" si="335"/>
        <v>Basic</v>
      </c>
      <c r="B4297" t="str">
        <f t="shared" ca="1" si="336"/>
        <v>basic restorative</v>
      </c>
      <c r="C4297">
        <f t="shared" si="339"/>
        <v>238</v>
      </c>
      <c r="D4297" t="str">
        <f t="shared" ca="1" si="337"/>
        <v>Fillings (amalgam "silver" and composite "white" non-molar)</v>
      </c>
      <c r="E4297">
        <f t="shared" ca="1" si="338"/>
        <v>8</v>
      </c>
    </row>
    <row r="4298" spans="1:5" x14ac:dyDescent="0.2">
      <c r="A4298" t="str">
        <f t="shared" ca="1" si="335"/>
        <v>Basic</v>
      </c>
      <c r="B4298" t="str">
        <f t="shared" ca="1" si="336"/>
        <v>endodontics</v>
      </c>
      <c r="C4298">
        <f t="shared" si="339"/>
        <v>238</v>
      </c>
      <c r="D4298" t="str">
        <f t="shared" ca="1" si="337"/>
        <v>Root canal, pulpal therapy</v>
      </c>
      <c r="E4298">
        <f t="shared" ca="1" si="338"/>
        <v>10</v>
      </c>
    </row>
    <row r="4299" spans="1:5" x14ac:dyDescent="0.2">
      <c r="A4299" t="str">
        <f t="shared" ca="1" si="335"/>
        <v>Basic</v>
      </c>
      <c r="B4299" t="str">
        <f t="shared" ca="1" si="336"/>
        <v>non-surgical periodontics</v>
      </c>
      <c r="C4299">
        <f t="shared" si="339"/>
        <v>238</v>
      </c>
      <c r="D4299" t="str">
        <f t="shared" ca="1" si="337"/>
        <v xml:space="preserve">Non-surgical treatment of the gums and supporting structures of the teeth </v>
      </c>
      <c r="E4299">
        <f t="shared" ca="1" si="338"/>
        <v>12</v>
      </c>
    </row>
    <row r="4300" spans="1:5" x14ac:dyDescent="0.2">
      <c r="A4300" t="str">
        <f t="shared" ca="1" si="335"/>
        <v>Diagnostics and Preventative</v>
      </c>
      <c r="B4300" t="str">
        <f t="shared" ca="1" si="336"/>
        <v>Space Maintainers</v>
      </c>
      <c r="C4300">
        <f t="shared" si="339"/>
        <v>238</v>
      </c>
      <c r="D4300">
        <f t="shared" ca="1" si="337"/>
        <v>0</v>
      </c>
      <c r="E4300">
        <f t="shared" ca="1" si="338"/>
        <v>7</v>
      </c>
    </row>
    <row r="4301" spans="1:5" x14ac:dyDescent="0.2">
      <c r="A4301" t="str">
        <f t="shared" ca="1" si="335"/>
        <v>Orthodontics</v>
      </c>
      <c r="B4301" t="str">
        <f t="shared" ca="1" si="336"/>
        <v>orthodontics</v>
      </c>
      <c r="C4301">
        <f t="shared" si="339"/>
        <v>238</v>
      </c>
      <c r="D4301" t="str">
        <f t="shared" ca="1" si="337"/>
        <v>For eligible dependents to age 19</v>
      </c>
      <c r="E4301">
        <f t="shared" ca="1" si="338"/>
        <v>17</v>
      </c>
    </row>
    <row r="4302" spans="1:5" x14ac:dyDescent="0.2">
      <c r="A4302" t="str">
        <f t="shared" ca="1" si="335"/>
        <v>Basic</v>
      </c>
      <c r="B4302" t="str">
        <f t="shared" ca="1" si="336"/>
        <v>general anesthesia</v>
      </c>
      <c r="C4302">
        <f t="shared" si="339"/>
        <v>238</v>
      </c>
      <c r="D4302" t="str">
        <f t="shared" ca="1" si="337"/>
        <v>Covered when used in conjunction with covered oral surgical procedures</v>
      </c>
      <c r="E4302">
        <f t="shared" ca="1" si="338"/>
        <v>13</v>
      </c>
    </row>
    <row r="4303" spans="1:5" x14ac:dyDescent="0.2">
      <c r="A4303" t="str">
        <f t="shared" ca="1" si="335"/>
        <v>Orthodontics</v>
      </c>
      <c r="B4303" t="str">
        <f t="shared" ca="1" si="336"/>
        <v>orthodontics</v>
      </c>
      <c r="C4303">
        <f t="shared" si="339"/>
        <v>238</v>
      </c>
      <c r="D4303" t="str">
        <f t="shared" ca="1" si="337"/>
        <v>For eligible dependents to age 19</v>
      </c>
      <c r="E4303">
        <f t="shared" ca="1" si="338"/>
        <v>17</v>
      </c>
    </row>
    <row r="4304" spans="1:5" x14ac:dyDescent="0.2">
      <c r="A4304" t="str">
        <f t="shared" ca="1" si="335"/>
        <v>Major</v>
      </c>
      <c r="B4304" t="str">
        <f t="shared" ca="1" si="336"/>
        <v>major restorative</v>
      </c>
      <c r="C4304">
        <f t="shared" si="339"/>
        <v>239</v>
      </c>
      <c r="D4304" t="str">
        <f t="shared" ca="1" si="337"/>
        <v>Single crowns, inlays, onlays</v>
      </c>
      <c r="E4304">
        <f t="shared" ca="1" si="338"/>
        <v>14</v>
      </c>
    </row>
    <row r="4305" spans="1:5" x14ac:dyDescent="0.2">
      <c r="A4305" t="str">
        <f t="shared" ca="1" si="335"/>
        <v>Major</v>
      </c>
      <c r="B4305" t="str">
        <f t="shared" ca="1" si="336"/>
        <v>prosthodontics</v>
      </c>
      <c r="C4305">
        <f t="shared" si="339"/>
        <v>239</v>
      </c>
      <c r="D4305" t="str">
        <f t="shared" ca="1" si="337"/>
        <v>Procedures for replacement of missing teeth by construction or repair of bridges and partial or complete dentures</v>
      </c>
      <c r="E4305">
        <f t="shared" ca="1" si="338"/>
        <v>15</v>
      </c>
    </row>
    <row r="4306" spans="1:5" x14ac:dyDescent="0.2">
      <c r="A4306" t="str">
        <f t="shared" ca="1" si="335"/>
        <v>Major</v>
      </c>
      <c r="B4306" t="str">
        <f t="shared" ca="1" si="336"/>
        <v>major restorative</v>
      </c>
      <c r="C4306">
        <f t="shared" si="339"/>
        <v>239</v>
      </c>
      <c r="D4306" t="str">
        <f t="shared" ca="1" si="337"/>
        <v>Single crowns, inlays, onlays</v>
      </c>
      <c r="E4306">
        <f t="shared" ca="1" si="338"/>
        <v>14</v>
      </c>
    </row>
    <row r="4307" spans="1:5" x14ac:dyDescent="0.2">
      <c r="A4307" t="str">
        <f t="shared" ca="1" si="335"/>
        <v>Basic</v>
      </c>
      <c r="B4307" t="str">
        <f t="shared" ca="1" si="336"/>
        <v>oral surgery</v>
      </c>
      <c r="C4307">
        <f t="shared" si="339"/>
        <v>239</v>
      </c>
      <c r="D4307" t="str">
        <f t="shared" ca="1" si="337"/>
        <v>Extraction and other surgery procedures, incl. pre- and post-operative care</v>
      </c>
      <c r="E4307">
        <f t="shared" ca="1" si="338"/>
        <v>9</v>
      </c>
    </row>
    <row r="4308" spans="1:5" x14ac:dyDescent="0.2">
      <c r="A4308" t="str">
        <f t="shared" ca="1" si="335"/>
        <v>Diagnostics and Preventative</v>
      </c>
      <c r="B4308" t="str">
        <f t="shared" ca="1" si="336"/>
        <v>Periodic Exams</v>
      </c>
      <c r="C4308">
        <f t="shared" si="339"/>
        <v>239</v>
      </c>
      <c r="D4308">
        <f t="shared" ca="1" si="337"/>
        <v>0</v>
      </c>
      <c r="E4308">
        <f t="shared" ca="1" si="338"/>
        <v>1</v>
      </c>
    </row>
    <row r="4309" spans="1:5" x14ac:dyDescent="0.2">
      <c r="A4309" t="str">
        <f t="shared" ca="1" si="335"/>
        <v>Diagnostics and Preventative</v>
      </c>
      <c r="B4309" t="str">
        <f t="shared" ca="1" si="336"/>
        <v>Fluoride treatments</v>
      </c>
      <c r="C4309">
        <f t="shared" si="339"/>
        <v>239</v>
      </c>
      <c r="D4309">
        <f t="shared" ca="1" si="337"/>
        <v>0</v>
      </c>
      <c r="E4309">
        <f t="shared" ca="1" si="338"/>
        <v>5</v>
      </c>
    </row>
    <row r="4310" spans="1:5" x14ac:dyDescent="0.2">
      <c r="A4310" t="str">
        <f t="shared" ca="1" si="335"/>
        <v>Major</v>
      </c>
      <c r="B4310" t="str">
        <f t="shared" ca="1" si="336"/>
        <v>major restorative</v>
      </c>
      <c r="C4310">
        <f t="shared" si="339"/>
        <v>239</v>
      </c>
      <c r="D4310" t="str">
        <f t="shared" ca="1" si="337"/>
        <v>Single crowns, inlays, onlays</v>
      </c>
      <c r="E4310">
        <f t="shared" ca="1" si="338"/>
        <v>14</v>
      </c>
    </row>
    <row r="4311" spans="1:5" x14ac:dyDescent="0.2">
      <c r="A4311" t="str">
        <f t="shared" ca="1" si="335"/>
        <v>Basic</v>
      </c>
      <c r="B4311" t="str">
        <f t="shared" ca="1" si="336"/>
        <v>endodontics</v>
      </c>
      <c r="C4311">
        <f t="shared" si="339"/>
        <v>239</v>
      </c>
      <c r="D4311" t="str">
        <f t="shared" ca="1" si="337"/>
        <v>Root canal, pulpal therapy</v>
      </c>
      <c r="E4311">
        <f t="shared" ca="1" si="338"/>
        <v>10</v>
      </c>
    </row>
    <row r="4312" spans="1:5" x14ac:dyDescent="0.2">
      <c r="A4312" t="str">
        <f t="shared" ca="1" si="335"/>
        <v>Basic</v>
      </c>
      <c r="B4312" t="str">
        <f t="shared" ca="1" si="336"/>
        <v>surgical periodontics</v>
      </c>
      <c r="C4312">
        <f t="shared" si="339"/>
        <v>239</v>
      </c>
      <c r="D4312" t="str">
        <f t="shared" ca="1" si="337"/>
        <v>Surgical treatment of the gums and supporting structures of the teeth</v>
      </c>
      <c r="E4312">
        <f t="shared" ca="1" si="338"/>
        <v>11</v>
      </c>
    </row>
    <row r="4313" spans="1:5" x14ac:dyDescent="0.2">
      <c r="A4313" t="str">
        <f t="shared" ca="1" si="335"/>
        <v>Major</v>
      </c>
      <c r="B4313" t="str">
        <f t="shared" ca="1" si="336"/>
        <v>temporomandibular joint dysfunction</v>
      </c>
      <c r="C4313">
        <f t="shared" si="339"/>
        <v>239</v>
      </c>
      <c r="D4313" t="str">
        <f t="shared" ca="1" si="337"/>
        <v>Services relating to hinging joints of the jaw</v>
      </c>
      <c r="E4313">
        <f t="shared" ca="1" si="338"/>
        <v>16</v>
      </c>
    </row>
    <row r="4314" spans="1:5" x14ac:dyDescent="0.2">
      <c r="A4314" t="str">
        <f t="shared" ca="1" si="335"/>
        <v>Major</v>
      </c>
      <c r="B4314" t="str">
        <f t="shared" ca="1" si="336"/>
        <v>prosthodontics</v>
      </c>
      <c r="C4314">
        <f t="shared" si="339"/>
        <v>239</v>
      </c>
      <c r="D4314" t="str">
        <f t="shared" ca="1" si="337"/>
        <v>Procedures for replacement of missing teeth by construction or repair of bridges and partial or complete dentures</v>
      </c>
      <c r="E4314">
        <f t="shared" ca="1" si="338"/>
        <v>15</v>
      </c>
    </row>
    <row r="4315" spans="1:5" x14ac:dyDescent="0.2">
      <c r="A4315" t="str">
        <f t="shared" ca="1" si="335"/>
        <v>Basic</v>
      </c>
      <c r="B4315" t="str">
        <f t="shared" ca="1" si="336"/>
        <v>non-surgical periodontics</v>
      </c>
      <c r="C4315">
        <f t="shared" si="339"/>
        <v>239</v>
      </c>
      <c r="D4315" t="str">
        <f t="shared" ca="1" si="337"/>
        <v xml:space="preserve">Non-surgical treatment of the gums and supporting structures of the teeth </v>
      </c>
      <c r="E4315">
        <f t="shared" ca="1" si="338"/>
        <v>12</v>
      </c>
    </row>
    <row r="4316" spans="1:5" x14ac:dyDescent="0.2">
      <c r="A4316" t="str">
        <f t="shared" ca="1" si="335"/>
        <v>Diagnostics and Preventative</v>
      </c>
      <c r="B4316" t="str">
        <f t="shared" ca="1" si="336"/>
        <v>Bitewing x-rays</v>
      </c>
      <c r="C4316">
        <f t="shared" si="339"/>
        <v>239</v>
      </c>
      <c r="D4316">
        <f t="shared" ca="1" si="337"/>
        <v>0</v>
      </c>
      <c r="E4316">
        <f t="shared" ca="1" si="338"/>
        <v>2</v>
      </c>
    </row>
    <row r="4317" spans="1:5" x14ac:dyDescent="0.2">
      <c r="A4317" t="str">
        <f t="shared" ca="1" si="335"/>
        <v>Basic</v>
      </c>
      <c r="B4317" t="str">
        <f t="shared" ca="1" si="336"/>
        <v>oral surgery</v>
      </c>
      <c r="C4317">
        <f t="shared" si="339"/>
        <v>239</v>
      </c>
      <c r="D4317" t="str">
        <f t="shared" ca="1" si="337"/>
        <v>Extraction and other surgery procedures, incl. pre- and post-operative care</v>
      </c>
      <c r="E4317">
        <f t="shared" ca="1" si="338"/>
        <v>9</v>
      </c>
    </row>
    <row r="4318" spans="1:5" x14ac:dyDescent="0.2">
      <c r="A4318" t="str">
        <f t="shared" ca="1" si="335"/>
        <v>Diagnostics and Preventative</v>
      </c>
      <c r="B4318" t="str">
        <f t="shared" ca="1" si="336"/>
        <v>Fluoride treatments</v>
      </c>
      <c r="C4318">
        <f t="shared" si="339"/>
        <v>239</v>
      </c>
      <c r="D4318">
        <f t="shared" ca="1" si="337"/>
        <v>0</v>
      </c>
      <c r="E4318">
        <f t="shared" ca="1" si="338"/>
        <v>5</v>
      </c>
    </row>
    <row r="4319" spans="1:5" x14ac:dyDescent="0.2">
      <c r="A4319" t="str">
        <f t="shared" ca="1" si="335"/>
        <v>Diagnostics and Preventative</v>
      </c>
      <c r="B4319" t="str">
        <f t="shared" ca="1" si="336"/>
        <v>Full-mouth x-ray</v>
      </c>
      <c r="C4319">
        <f t="shared" si="339"/>
        <v>239</v>
      </c>
      <c r="D4319">
        <f t="shared" ca="1" si="337"/>
        <v>0</v>
      </c>
      <c r="E4319">
        <f t="shared" ca="1" si="338"/>
        <v>3</v>
      </c>
    </row>
    <row r="4320" spans="1:5" x14ac:dyDescent="0.2">
      <c r="A4320" t="str">
        <f t="shared" ca="1" si="335"/>
        <v>Diagnostics and Preventative</v>
      </c>
      <c r="B4320" t="str">
        <f t="shared" ca="1" si="336"/>
        <v>Periodic Exams</v>
      </c>
      <c r="C4320">
        <f t="shared" si="339"/>
        <v>239</v>
      </c>
      <c r="D4320">
        <f t="shared" ca="1" si="337"/>
        <v>0</v>
      </c>
      <c r="E4320">
        <f t="shared" ca="1" si="338"/>
        <v>1</v>
      </c>
    </row>
    <row r="4321" spans="1:5" x14ac:dyDescent="0.2">
      <c r="A4321" t="str">
        <f t="shared" ca="1" si="335"/>
        <v>Diagnostics and Preventative</v>
      </c>
      <c r="B4321" t="str">
        <f t="shared" ca="1" si="336"/>
        <v>Fluoride treatments</v>
      </c>
      <c r="C4321">
        <f t="shared" si="339"/>
        <v>239</v>
      </c>
      <c r="D4321">
        <f t="shared" ca="1" si="337"/>
        <v>0</v>
      </c>
      <c r="E4321">
        <f t="shared" ca="1" si="338"/>
        <v>5</v>
      </c>
    </row>
    <row r="4322" spans="1:5" x14ac:dyDescent="0.2">
      <c r="A4322" t="str">
        <f t="shared" ca="1" si="335"/>
        <v>Basic</v>
      </c>
      <c r="B4322" t="str">
        <f t="shared" ca="1" si="336"/>
        <v>non-surgical periodontics</v>
      </c>
      <c r="C4322">
        <f t="shared" si="339"/>
        <v>240</v>
      </c>
      <c r="D4322" t="str">
        <f t="shared" ca="1" si="337"/>
        <v xml:space="preserve">Non-surgical treatment of the gums and supporting structures of the teeth </v>
      </c>
      <c r="E4322">
        <f t="shared" ca="1" si="338"/>
        <v>12</v>
      </c>
    </row>
    <row r="4323" spans="1:5" x14ac:dyDescent="0.2">
      <c r="A4323" t="str">
        <f t="shared" ca="1" si="335"/>
        <v>Diagnostics and Preventative</v>
      </c>
      <c r="B4323" t="str">
        <f t="shared" ca="1" si="336"/>
        <v>Fluoride treatments</v>
      </c>
      <c r="C4323">
        <f t="shared" si="339"/>
        <v>240</v>
      </c>
      <c r="D4323">
        <f t="shared" ca="1" si="337"/>
        <v>0</v>
      </c>
      <c r="E4323">
        <f t="shared" ca="1" si="338"/>
        <v>5</v>
      </c>
    </row>
    <row r="4324" spans="1:5" x14ac:dyDescent="0.2">
      <c r="A4324" t="str">
        <f t="shared" ca="1" si="335"/>
        <v>Diagnostics and Preventative</v>
      </c>
      <c r="B4324" t="str">
        <f t="shared" ca="1" si="336"/>
        <v>Prophylaxis</v>
      </c>
      <c r="C4324">
        <f t="shared" si="339"/>
        <v>240</v>
      </c>
      <c r="D4324">
        <f t="shared" ca="1" si="337"/>
        <v>0</v>
      </c>
      <c r="E4324">
        <f t="shared" ca="1" si="338"/>
        <v>4</v>
      </c>
    </row>
    <row r="4325" spans="1:5" x14ac:dyDescent="0.2">
      <c r="A4325" t="str">
        <f t="shared" ca="1" si="335"/>
        <v>Major</v>
      </c>
      <c r="B4325" t="str">
        <f t="shared" ca="1" si="336"/>
        <v>temporomandibular joint dysfunction</v>
      </c>
      <c r="C4325">
        <f t="shared" si="339"/>
        <v>240</v>
      </c>
      <c r="D4325" t="str">
        <f t="shared" ca="1" si="337"/>
        <v>Services relating to hinging joints of the jaw</v>
      </c>
      <c r="E4325">
        <f t="shared" ca="1" si="338"/>
        <v>16</v>
      </c>
    </row>
    <row r="4326" spans="1:5" x14ac:dyDescent="0.2">
      <c r="A4326" t="str">
        <f t="shared" ca="1" si="335"/>
        <v>Diagnostics and Preventative</v>
      </c>
      <c r="B4326" t="str">
        <f t="shared" ca="1" si="336"/>
        <v>Full-mouth x-ray</v>
      </c>
      <c r="C4326">
        <f t="shared" si="339"/>
        <v>240</v>
      </c>
      <c r="D4326">
        <f t="shared" ca="1" si="337"/>
        <v>0</v>
      </c>
      <c r="E4326">
        <f t="shared" ca="1" si="338"/>
        <v>3</v>
      </c>
    </row>
    <row r="4327" spans="1:5" x14ac:dyDescent="0.2">
      <c r="A4327" t="str">
        <f t="shared" ca="1" si="335"/>
        <v>Major</v>
      </c>
      <c r="B4327" t="str">
        <f t="shared" ca="1" si="336"/>
        <v>temporomandibular joint dysfunction</v>
      </c>
      <c r="C4327">
        <f t="shared" si="339"/>
        <v>240</v>
      </c>
      <c r="D4327" t="str">
        <f t="shared" ca="1" si="337"/>
        <v>Services relating to hinging joints of the jaw</v>
      </c>
      <c r="E4327">
        <f t="shared" ca="1" si="338"/>
        <v>16</v>
      </c>
    </row>
    <row r="4328" spans="1:5" x14ac:dyDescent="0.2">
      <c r="A4328" t="str">
        <f t="shared" ca="1" si="335"/>
        <v>Basic</v>
      </c>
      <c r="B4328" t="str">
        <f t="shared" ca="1" si="336"/>
        <v>general anesthesia</v>
      </c>
      <c r="C4328">
        <f t="shared" si="339"/>
        <v>240</v>
      </c>
      <c r="D4328" t="str">
        <f t="shared" ca="1" si="337"/>
        <v>Covered when used in conjunction with covered oral surgical procedures</v>
      </c>
      <c r="E4328">
        <f t="shared" ca="1" si="338"/>
        <v>13</v>
      </c>
    </row>
    <row r="4329" spans="1:5" x14ac:dyDescent="0.2">
      <c r="A4329" t="str">
        <f t="shared" ca="1" si="335"/>
        <v>Diagnostics and Preventative</v>
      </c>
      <c r="B4329" t="str">
        <f t="shared" ca="1" si="336"/>
        <v>Full-mouth x-ray</v>
      </c>
      <c r="C4329">
        <f t="shared" si="339"/>
        <v>240</v>
      </c>
      <c r="D4329">
        <f t="shared" ca="1" si="337"/>
        <v>0</v>
      </c>
      <c r="E4329">
        <f t="shared" ca="1" si="338"/>
        <v>3</v>
      </c>
    </row>
    <row r="4330" spans="1:5" x14ac:dyDescent="0.2">
      <c r="A4330" t="str">
        <f t="shared" ca="1" si="335"/>
        <v>Basic</v>
      </c>
      <c r="B4330" t="str">
        <f t="shared" ca="1" si="336"/>
        <v>general anesthesia</v>
      </c>
      <c r="C4330">
        <f t="shared" si="339"/>
        <v>240</v>
      </c>
      <c r="D4330" t="str">
        <f t="shared" ca="1" si="337"/>
        <v>Covered when used in conjunction with covered oral surgical procedures</v>
      </c>
      <c r="E4330">
        <f t="shared" ca="1" si="338"/>
        <v>13</v>
      </c>
    </row>
    <row r="4331" spans="1:5" x14ac:dyDescent="0.2">
      <c r="A4331" t="str">
        <f t="shared" ca="1" si="335"/>
        <v>Diagnostics and Preventative</v>
      </c>
      <c r="B4331" t="str">
        <f t="shared" ca="1" si="336"/>
        <v>Bitewing x-rays</v>
      </c>
      <c r="C4331">
        <f t="shared" si="339"/>
        <v>240</v>
      </c>
      <c r="D4331">
        <f t="shared" ca="1" si="337"/>
        <v>0</v>
      </c>
      <c r="E4331">
        <f t="shared" ca="1" si="338"/>
        <v>2</v>
      </c>
    </row>
    <row r="4332" spans="1:5" x14ac:dyDescent="0.2">
      <c r="A4332" t="str">
        <f t="shared" ca="1" si="335"/>
        <v>Diagnostics and Preventative</v>
      </c>
      <c r="B4332" t="str">
        <f t="shared" ca="1" si="336"/>
        <v>Bitewing x-rays</v>
      </c>
      <c r="C4332">
        <f t="shared" si="339"/>
        <v>240</v>
      </c>
      <c r="D4332">
        <f t="shared" ca="1" si="337"/>
        <v>0</v>
      </c>
      <c r="E4332">
        <f t="shared" ca="1" si="338"/>
        <v>2</v>
      </c>
    </row>
    <row r="4333" spans="1:5" x14ac:dyDescent="0.2">
      <c r="A4333" t="str">
        <f t="shared" ca="1" si="335"/>
        <v>Major</v>
      </c>
      <c r="B4333" t="str">
        <f t="shared" ca="1" si="336"/>
        <v>temporomandibular joint dysfunction</v>
      </c>
      <c r="C4333">
        <f t="shared" si="339"/>
        <v>240</v>
      </c>
      <c r="D4333" t="str">
        <f t="shared" ca="1" si="337"/>
        <v>Services relating to hinging joints of the jaw</v>
      </c>
      <c r="E4333">
        <f t="shared" ca="1" si="338"/>
        <v>16</v>
      </c>
    </row>
    <row r="4334" spans="1:5" x14ac:dyDescent="0.2">
      <c r="A4334" t="str">
        <f t="shared" ca="1" si="335"/>
        <v>Diagnostics and Preventative</v>
      </c>
      <c r="B4334" t="str">
        <f t="shared" ca="1" si="336"/>
        <v>Space Maintainers</v>
      </c>
      <c r="C4334">
        <f t="shared" si="339"/>
        <v>240</v>
      </c>
      <c r="D4334">
        <f t="shared" ca="1" si="337"/>
        <v>0</v>
      </c>
      <c r="E4334">
        <f t="shared" ca="1" si="338"/>
        <v>7</v>
      </c>
    </row>
    <row r="4335" spans="1:5" x14ac:dyDescent="0.2">
      <c r="A4335" t="str">
        <f t="shared" ca="1" si="335"/>
        <v>Orthodontics</v>
      </c>
      <c r="B4335" t="str">
        <f t="shared" ca="1" si="336"/>
        <v>orthodontics</v>
      </c>
      <c r="C4335">
        <f t="shared" si="339"/>
        <v>240</v>
      </c>
      <c r="D4335" t="str">
        <f t="shared" ca="1" si="337"/>
        <v>For eligible dependents to age 19</v>
      </c>
      <c r="E4335">
        <f t="shared" ca="1" si="338"/>
        <v>17</v>
      </c>
    </row>
    <row r="4336" spans="1:5" x14ac:dyDescent="0.2">
      <c r="A4336" t="str">
        <f t="shared" ca="1" si="335"/>
        <v>Basic</v>
      </c>
      <c r="B4336" t="str">
        <f t="shared" ca="1" si="336"/>
        <v>general anesthesia</v>
      </c>
      <c r="C4336">
        <f t="shared" si="339"/>
        <v>240</v>
      </c>
      <c r="D4336" t="str">
        <f t="shared" ca="1" si="337"/>
        <v>Covered when used in conjunction with covered oral surgical procedures</v>
      </c>
      <c r="E4336">
        <f t="shared" ca="1" si="338"/>
        <v>13</v>
      </c>
    </row>
    <row r="4337" spans="1:5" x14ac:dyDescent="0.2">
      <c r="A4337" t="str">
        <f t="shared" ca="1" si="335"/>
        <v>Basic</v>
      </c>
      <c r="B4337" t="str">
        <f t="shared" ca="1" si="336"/>
        <v>non-surgical periodontics</v>
      </c>
      <c r="C4337">
        <f t="shared" si="339"/>
        <v>240</v>
      </c>
      <c r="D4337" t="str">
        <f t="shared" ca="1" si="337"/>
        <v xml:space="preserve">Non-surgical treatment of the gums and supporting structures of the teeth </v>
      </c>
      <c r="E4337">
        <f t="shared" ca="1" si="338"/>
        <v>12</v>
      </c>
    </row>
    <row r="4338" spans="1:5" x14ac:dyDescent="0.2">
      <c r="A4338" t="str">
        <f t="shared" ca="1" si="335"/>
        <v>Diagnostics and Preventative</v>
      </c>
      <c r="B4338" t="str">
        <f t="shared" ca="1" si="336"/>
        <v>Prophylaxis</v>
      </c>
      <c r="C4338">
        <f t="shared" si="339"/>
        <v>240</v>
      </c>
      <c r="D4338">
        <f t="shared" ca="1" si="337"/>
        <v>0</v>
      </c>
      <c r="E4338">
        <f t="shared" ca="1" si="338"/>
        <v>4</v>
      </c>
    </row>
    <row r="4339" spans="1:5" x14ac:dyDescent="0.2">
      <c r="A4339" t="str">
        <f t="shared" ca="1" si="335"/>
        <v>Diagnostics and Preventative</v>
      </c>
      <c r="B4339" t="str">
        <f t="shared" ca="1" si="336"/>
        <v>Fluoride treatments</v>
      </c>
      <c r="C4339">
        <f t="shared" si="339"/>
        <v>240</v>
      </c>
      <c r="D4339">
        <f t="shared" ca="1" si="337"/>
        <v>0</v>
      </c>
      <c r="E4339">
        <f t="shared" ca="1" si="338"/>
        <v>5</v>
      </c>
    </row>
    <row r="4340" spans="1:5" x14ac:dyDescent="0.2">
      <c r="A4340" t="str">
        <f t="shared" ca="1" si="335"/>
        <v>Major</v>
      </c>
      <c r="B4340" t="str">
        <f t="shared" ca="1" si="336"/>
        <v>prosthodontics</v>
      </c>
      <c r="C4340">
        <f t="shared" si="339"/>
        <v>241</v>
      </c>
      <c r="D4340" t="str">
        <f t="shared" ca="1" si="337"/>
        <v>Procedures for replacement of missing teeth by construction or repair of bridges and partial or complete dentures</v>
      </c>
      <c r="E4340">
        <f t="shared" ca="1" si="338"/>
        <v>15</v>
      </c>
    </row>
    <row r="4341" spans="1:5" x14ac:dyDescent="0.2">
      <c r="A4341" t="str">
        <f t="shared" ca="1" si="335"/>
        <v>Orthodontics</v>
      </c>
      <c r="B4341" t="str">
        <f t="shared" ca="1" si="336"/>
        <v>orthodontics</v>
      </c>
      <c r="C4341">
        <f t="shared" si="339"/>
        <v>241</v>
      </c>
      <c r="D4341" t="str">
        <f t="shared" ca="1" si="337"/>
        <v>For eligible dependents to age 19</v>
      </c>
      <c r="E4341">
        <f t="shared" ca="1" si="338"/>
        <v>17</v>
      </c>
    </row>
    <row r="4342" spans="1:5" x14ac:dyDescent="0.2">
      <c r="A4342" t="str">
        <f t="shared" ca="1" si="335"/>
        <v>Basic</v>
      </c>
      <c r="B4342" t="str">
        <f t="shared" ca="1" si="336"/>
        <v>general anesthesia</v>
      </c>
      <c r="C4342">
        <f t="shared" si="339"/>
        <v>241</v>
      </c>
      <c r="D4342" t="str">
        <f t="shared" ca="1" si="337"/>
        <v>Covered when used in conjunction with covered oral surgical procedures</v>
      </c>
      <c r="E4342">
        <f t="shared" ca="1" si="338"/>
        <v>13</v>
      </c>
    </row>
    <row r="4343" spans="1:5" x14ac:dyDescent="0.2">
      <c r="A4343" t="str">
        <f t="shared" ca="1" si="335"/>
        <v>Basic</v>
      </c>
      <c r="B4343" t="str">
        <f t="shared" ca="1" si="336"/>
        <v>oral surgery</v>
      </c>
      <c r="C4343">
        <f t="shared" si="339"/>
        <v>241</v>
      </c>
      <c r="D4343" t="str">
        <f t="shared" ca="1" si="337"/>
        <v>Extraction and other surgery procedures, incl. pre- and post-operative care</v>
      </c>
      <c r="E4343">
        <f t="shared" ca="1" si="338"/>
        <v>9</v>
      </c>
    </row>
    <row r="4344" spans="1:5" x14ac:dyDescent="0.2">
      <c r="A4344" t="str">
        <f t="shared" ca="1" si="335"/>
        <v>Major</v>
      </c>
      <c r="B4344" t="str">
        <f t="shared" ca="1" si="336"/>
        <v>temporomandibular joint dysfunction</v>
      </c>
      <c r="C4344">
        <f t="shared" si="339"/>
        <v>241</v>
      </c>
      <c r="D4344" t="str">
        <f t="shared" ca="1" si="337"/>
        <v>Services relating to hinging joints of the jaw</v>
      </c>
      <c r="E4344">
        <f t="shared" ca="1" si="338"/>
        <v>16</v>
      </c>
    </row>
    <row r="4345" spans="1:5" x14ac:dyDescent="0.2">
      <c r="A4345" t="str">
        <f t="shared" ca="1" si="335"/>
        <v>Diagnostics and Preventative</v>
      </c>
      <c r="B4345" t="str">
        <f t="shared" ca="1" si="336"/>
        <v>Periodic Exams</v>
      </c>
      <c r="C4345">
        <f t="shared" si="339"/>
        <v>241</v>
      </c>
      <c r="D4345">
        <f t="shared" ca="1" si="337"/>
        <v>0</v>
      </c>
      <c r="E4345">
        <f t="shared" ca="1" si="338"/>
        <v>1</v>
      </c>
    </row>
    <row r="4346" spans="1:5" x14ac:dyDescent="0.2">
      <c r="A4346" t="str">
        <f t="shared" ca="1" si="335"/>
        <v>Basic</v>
      </c>
      <c r="B4346" t="str">
        <f t="shared" ca="1" si="336"/>
        <v>general anesthesia</v>
      </c>
      <c r="C4346">
        <f t="shared" si="339"/>
        <v>241</v>
      </c>
      <c r="D4346" t="str">
        <f t="shared" ca="1" si="337"/>
        <v>Covered when used in conjunction with covered oral surgical procedures</v>
      </c>
      <c r="E4346">
        <f t="shared" ca="1" si="338"/>
        <v>13</v>
      </c>
    </row>
    <row r="4347" spans="1:5" x14ac:dyDescent="0.2">
      <c r="A4347" t="str">
        <f t="shared" ca="1" si="335"/>
        <v>Diagnostics and Preventative</v>
      </c>
      <c r="B4347" t="str">
        <f t="shared" ca="1" si="336"/>
        <v>Periodic Exams</v>
      </c>
      <c r="C4347">
        <f t="shared" si="339"/>
        <v>241</v>
      </c>
      <c r="D4347">
        <f t="shared" ca="1" si="337"/>
        <v>0</v>
      </c>
      <c r="E4347">
        <f t="shared" ca="1" si="338"/>
        <v>1</v>
      </c>
    </row>
    <row r="4348" spans="1:5" x14ac:dyDescent="0.2">
      <c r="A4348" t="str">
        <f t="shared" ca="1" si="335"/>
        <v>Diagnostics and Preventative</v>
      </c>
      <c r="B4348" t="str">
        <f t="shared" ca="1" si="336"/>
        <v>Fluoride treatments</v>
      </c>
      <c r="C4348">
        <f t="shared" si="339"/>
        <v>241</v>
      </c>
      <c r="D4348">
        <f t="shared" ca="1" si="337"/>
        <v>0</v>
      </c>
      <c r="E4348">
        <f t="shared" ca="1" si="338"/>
        <v>5</v>
      </c>
    </row>
    <row r="4349" spans="1:5" x14ac:dyDescent="0.2">
      <c r="A4349" t="str">
        <f t="shared" ca="1" si="335"/>
        <v>Basic</v>
      </c>
      <c r="B4349" t="str">
        <f t="shared" ca="1" si="336"/>
        <v>general anesthesia</v>
      </c>
      <c r="C4349">
        <f t="shared" si="339"/>
        <v>241</v>
      </c>
      <c r="D4349" t="str">
        <f t="shared" ca="1" si="337"/>
        <v>Covered when used in conjunction with covered oral surgical procedures</v>
      </c>
      <c r="E4349">
        <f t="shared" ca="1" si="338"/>
        <v>13</v>
      </c>
    </row>
    <row r="4350" spans="1:5" x14ac:dyDescent="0.2">
      <c r="A4350" t="str">
        <f t="shared" ca="1" si="335"/>
        <v>Diagnostics and Preventative</v>
      </c>
      <c r="B4350" t="str">
        <f t="shared" ca="1" si="336"/>
        <v>Sealants</v>
      </c>
      <c r="C4350">
        <f t="shared" si="339"/>
        <v>241</v>
      </c>
      <c r="D4350">
        <f t="shared" ca="1" si="337"/>
        <v>0</v>
      </c>
      <c r="E4350">
        <f t="shared" ca="1" si="338"/>
        <v>6</v>
      </c>
    </row>
    <row r="4351" spans="1:5" x14ac:dyDescent="0.2">
      <c r="A4351" t="str">
        <f t="shared" ca="1" si="335"/>
        <v>Major</v>
      </c>
      <c r="B4351" t="str">
        <f t="shared" ca="1" si="336"/>
        <v>prosthodontics</v>
      </c>
      <c r="C4351">
        <f t="shared" si="339"/>
        <v>241</v>
      </c>
      <c r="D4351" t="str">
        <f t="shared" ca="1" si="337"/>
        <v>Procedures for replacement of missing teeth by construction or repair of bridges and partial or complete dentures</v>
      </c>
      <c r="E4351">
        <f t="shared" ca="1" si="338"/>
        <v>15</v>
      </c>
    </row>
    <row r="4352" spans="1:5" x14ac:dyDescent="0.2">
      <c r="A4352" t="str">
        <f t="shared" ca="1" si="335"/>
        <v>Diagnostics and Preventative</v>
      </c>
      <c r="B4352" t="str">
        <f t="shared" ca="1" si="336"/>
        <v>Periodic Exams</v>
      </c>
      <c r="C4352">
        <f t="shared" si="339"/>
        <v>241</v>
      </c>
      <c r="D4352">
        <f t="shared" ca="1" si="337"/>
        <v>0</v>
      </c>
      <c r="E4352">
        <f t="shared" ca="1" si="338"/>
        <v>1</v>
      </c>
    </row>
    <row r="4353" spans="1:5" x14ac:dyDescent="0.2">
      <c r="A4353" t="str">
        <f t="shared" ca="1" si="335"/>
        <v>Diagnostics and Preventative</v>
      </c>
      <c r="B4353" t="str">
        <f t="shared" ca="1" si="336"/>
        <v>Periodic Exams</v>
      </c>
      <c r="C4353">
        <f t="shared" si="339"/>
        <v>241</v>
      </c>
      <c r="D4353">
        <f t="shared" ca="1" si="337"/>
        <v>0</v>
      </c>
      <c r="E4353">
        <f t="shared" ca="1" si="338"/>
        <v>1</v>
      </c>
    </row>
    <row r="4354" spans="1:5" x14ac:dyDescent="0.2">
      <c r="A4354" t="str">
        <f t="shared" ref="A4354:A4417" ca="1" si="340">INDEX(services,E4354,1)</f>
        <v>Major</v>
      </c>
      <c r="B4354" t="str">
        <f t="shared" ref="B4354:B4417" ca="1" si="341">INDEX(services,E4354,2)</f>
        <v>major restorative</v>
      </c>
      <c r="C4354">
        <f t="shared" si="339"/>
        <v>241</v>
      </c>
      <c r="D4354" t="str">
        <f t="shared" ref="D4354:D4417" ca="1" si="342">INDEX(services,E4354,3)</f>
        <v>Single crowns, inlays, onlays</v>
      </c>
      <c r="E4354">
        <f t="shared" ref="E4354:E4417" ca="1" si="343">RANDBETWEEN(1,ROWS(services))</f>
        <v>14</v>
      </c>
    </row>
    <row r="4355" spans="1:5" x14ac:dyDescent="0.2">
      <c r="A4355" t="str">
        <f t="shared" ca="1" si="340"/>
        <v>Diagnostics and Preventative</v>
      </c>
      <c r="B4355" t="str">
        <f t="shared" ca="1" si="341"/>
        <v>Fluoride treatments</v>
      </c>
      <c r="C4355">
        <f t="shared" si="339"/>
        <v>241</v>
      </c>
      <c r="D4355">
        <f t="shared" ca="1" si="342"/>
        <v>0</v>
      </c>
      <c r="E4355">
        <f t="shared" ca="1" si="343"/>
        <v>5</v>
      </c>
    </row>
    <row r="4356" spans="1:5" x14ac:dyDescent="0.2">
      <c r="A4356" t="str">
        <f t="shared" ca="1" si="340"/>
        <v>Diagnostics and Preventative</v>
      </c>
      <c r="B4356" t="str">
        <f t="shared" ca="1" si="341"/>
        <v>Fluoride treatments</v>
      </c>
      <c r="C4356">
        <f t="shared" ref="C4356:C4419" si="344">IF(MOD(ROW(C4356)-2,18)&lt;&gt;0,C4355,C4355+1)</f>
        <v>241</v>
      </c>
      <c r="D4356">
        <f t="shared" ca="1" si="342"/>
        <v>0</v>
      </c>
      <c r="E4356">
        <f t="shared" ca="1" si="343"/>
        <v>5</v>
      </c>
    </row>
    <row r="4357" spans="1:5" x14ac:dyDescent="0.2">
      <c r="A4357" t="str">
        <f t="shared" ca="1" si="340"/>
        <v>Diagnostics and Preventative</v>
      </c>
      <c r="B4357" t="str">
        <f t="shared" ca="1" si="341"/>
        <v>Full-mouth x-ray</v>
      </c>
      <c r="C4357">
        <f t="shared" si="344"/>
        <v>241</v>
      </c>
      <c r="D4357">
        <f t="shared" ca="1" si="342"/>
        <v>0</v>
      </c>
      <c r="E4357">
        <f t="shared" ca="1" si="343"/>
        <v>3</v>
      </c>
    </row>
    <row r="4358" spans="1:5" x14ac:dyDescent="0.2">
      <c r="A4358" t="str">
        <f t="shared" ca="1" si="340"/>
        <v>Orthodontics</v>
      </c>
      <c r="B4358" t="str">
        <f t="shared" ca="1" si="341"/>
        <v>orthodontics</v>
      </c>
      <c r="C4358">
        <f t="shared" si="344"/>
        <v>242</v>
      </c>
      <c r="D4358" t="str">
        <f t="shared" ca="1" si="342"/>
        <v>For eligible dependents to age 19</v>
      </c>
      <c r="E4358">
        <f t="shared" ca="1" si="343"/>
        <v>17</v>
      </c>
    </row>
    <row r="4359" spans="1:5" x14ac:dyDescent="0.2">
      <c r="A4359" t="str">
        <f t="shared" ca="1" si="340"/>
        <v>Basic</v>
      </c>
      <c r="B4359" t="str">
        <f t="shared" ca="1" si="341"/>
        <v>endodontics</v>
      </c>
      <c r="C4359">
        <f t="shared" si="344"/>
        <v>242</v>
      </c>
      <c r="D4359" t="str">
        <f t="shared" ca="1" si="342"/>
        <v>Root canal, pulpal therapy</v>
      </c>
      <c r="E4359">
        <f t="shared" ca="1" si="343"/>
        <v>10</v>
      </c>
    </row>
    <row r="4360" spans="1:5" x14ac:dyDescent="0.2">
      <c r="A4360" t="str">
        <f t="shared" ca="1" si="340"/>
        <v>Major</v>
      </c>
      <c r="B4360" t="str">
        <f t="shared" ca="1" si="341"/>
        <v>major restorative</v>
      </c>
      <c r="C4360">
        <f t="shared" si="344"/>
        <v>242</v>
      </c>
      <c r="D4360" t="str">
        <f t="shared" ca="1" si="342"/>
        <v>Single crowns, inlays, onlays</v>
      </c>
      <c r="E4360">
        <f t="shared" ca="1" si="343"/>
        <v>14</v>
      </c>
    </row>
    <row r="4361" spans="1:5" x14ac:dyDescent="0.2">
      <c r="A4361" t="str">
        <f t="shared" ca="1" si="340"/>
        <v>Major</v>
      </c>
      <c r="B4361" t="str">
        <f t="shared" ca="1" si="341"/>
        <v>major restorative</v>
      </c>
      <c r="C4361">
        <f t="shared" si="344"/>
        <v>242</v>
      </c>
      <c r="D4361" t="str">
        <f t="shared" ca="1" si="342"/>
        <v>Single crowns, inlays, onlays</v>
      </c>
      <c r="E4361">
        <f t="shared" ca="1" si="343"/>
        <v>14</v>
      </c>
    </row>
    <row r="4362" spans="1:5" x14ac:dyDescent="0.2">
      <c r="A4362" t="str">
        <f t="shared" ca="1" si="340"/>
        <v>Diagnostics and Preventative</v>
      </c>
      <c r="B4362" t="str">
        <f t="shared" ca="1" si="341"/>
        <v>Fluoride treatments</v>
      </c>
      <c r="C4362">
        <f t="shared" si="344"/>
        <v>242</v>
      </c>
      <c r="D4362">
        <f t="shared" ca="1" si="342"/>
        <v>0</v>
      </c>
      <c r="E4362">
        <f t="shared" ca="1" si="343"/>
        <v>5</v>
      </c>
    </row>
    <row r="4363" spans="1:5" x14ac:dyDescent="0.2">
      <c r="A4363" t="str">
        <f t="shared" ca="1" si="340"/>
        <v>Basic</v>
      </c>
      <c r="B4363" t="str">
        <f t="shared" ca="1" si="341"/>
        <v>general anesthesia</v>
      </c>
      <c r="C4363">
        <f t="shared" si="344"/>
        <v>242</v>
      </c>
      <c r="D4363" t="str">
        <f t="shared" ca="1" si="342"/>
        <v>Covered when used in conjunction with covered oral surgical procedures</v>
      </c>
      <c r="E4363">
        <f t="shared" ca="1" si="343"/>
        <v>13</v>
      </c>
    </row>
    <row r="4364" spans="1:5" x14ac:dyDescent="0.2">
      <c r="A4364" t="str">
        <f t="shared" ca="1" si="340"/>
        <v>Orthodontics</v>
      </c>
      <c r="B4364" t="str">
        <f t="shared" ca="1" si="341"/>
        <v>orthodontics</v>
      </c>
      <c r="C4364">
        <f t="shared" si="344"/>
        <v>242</v>
      </c>
      <c r="D4364" t="str">
        <f t="shared" ca="1" si="342"/>
        <v>For eligible dependents to age 19</v>
      </c>
      <c r="E4364">
        <f t="shared" ca="1" si="343"/>
        <v>17</v>
      </c>
    </row>
    <row r="4365" spans="1:5" x14ac:dyDescent="0.2">
      <c r="A4365" t="str">
        <f t="shared" ca="1" si="340"/>
        <v>Basic</v>
      </c>
      <c r="B4365" t="str">
        <f t="shared" ca="1" si="341"/>
        <v>general anesthesia</v>
      </c>
      <c r="C4365">
        <f t="shared" si="344"/>
        <v>242</v>
      </c>
      <c r="D4365" t="str">
        <f t="shared" ca="1" si="342"/>
        <v>Covered when used in conjunction with covered oral surgical procedures</v>
      </c>
      <c r="E4365">
        <f t="shared" ca="1" si="343"/>
        <v>13</v>
      </c>
    </row>
    <row r="4366" spans="1:5" x14ac:dyDescent="0.2">
      <c r="A4366" t="str">
        <f t="shared" ca="1" si="340"/>
        <v>Diagnostics and Preventative</v>
      </c>
      <c r="B4366" t="str">
        <f t="shared" ca="1" si="341"/>
        <v>Fluoride treatments</v>
      </c>
      <c r="C4366">
        <f t="shared" si="344"/>
        <v>242</v>
      </c>
      <c r="D4366">
        <f t="shared" ca="1" si="342"/>
        <v>0</v>
      </c>
      <c r="E4366">
        <f t="shared" ca="1" si="343"/>
        <v>5</v>
      </c>
    </row>
    <row r="4367" spans="1:5" x14ac:dyDescent="0.2">
      <c r="A4367" t="str">
        <f t="shared" ca="1" si="340"/>
        <v>Basic</v>
      </c>
      <c r="B4367" t="str">
        <f t="shared" ca="1" si="341"/>
        <v>endodontics</v>
      </c>
      <c r="C4367">
        <f t="shared" si="344"/>
        <v>242</v>
      </c>
      <c r="D4367" t="str">
        <f t="shared" ca="1" si="342"/>
        <v>Root canal, pulpal therapy</v>
      </c>
      <c r="E4367">
        <f t="shared" ca="1" si="343"/>
        <v>10</v>
      </c>
    </row>
    <row r="4368" spans="1:5" x14ac:dyDescent="0.2">
      <c r="A4368" t="str">
        <f t="shared" ca="1" si="340"/>
        <v>Diagnostics and Preventative</v>
      </c>
      <c r="B4368" t="str">
        <f t="shared" ca="1" si="341"/>
        <v>Space Maintainers</v>
      </c>
      <c r="C4368">
        <f t="shared" si="344"/>
        <v>242</v>
      </c>
      <c r="D4368">
        <f t="shared" ca="1" si="342"/>
        <v>0</v>
      </c>
      <c r="E4368">
        <f t="shared" ca="1" si="343"/>
        <v>7</v>
      </c>
    </row>
    <row r="4369" spans="1:5" x14ac:dyDescent="0.2">
      <c r="A4369" t="str">
        <f t="shared" ca="1" si="340"/>
        <v>Diagnostics and Preventative</v>
      </c>
      <c r="B4369" t="str">
        <f t="shared" ca="1" si="341"/>
        <v>Space Maintainers</v>
      </c>
      <c r="C4369">
        <f t="shared" si="344"/>
        <v>242</v>
      </c>
      <c r="D4369">
        <f t="shared" ca="1" si="342"/>
        <v>0</v>
      </c>
      <c r="E4369">
        <f t="shared" ca="1" si="343"/>
        <v>7</v>
      </c>
    </row>
    <row r="4370" spans="1:5" x14ac:dyDescent="0.2">
      <c r="A4370" t="str">
        <f t="shared" ca="1" si="340"/>
        <v>Diagnostics and Preventative</v>
      </c>
      <c r="B4370" t="str">
        <f t="shared" ca="1" si="341"/>
        <v>Prophylaxis</v>
      </c>
      <c r="C4370">
        <f t="shared" si="344"/>
        <v>242</v>
      </c>
      <c r="D4370">
        <f t="shared" ca="1" si="342"/>
        <v>0</v>
      </c>
      <c r="E4370">
        <f t="shared" ca="1" si="343"/>
        <v>4</v>
      </c>
    </row>
    <row r="4371" spans="1:5" x14ac:dyDescent="0.2">
      <c r="A4371" t="str">
        <f t="shared" ca="1" si="340"/>
        <v>Diagnostics and Preventative</v>
      </c>
      <c r="B4371" t="str">
        <f t="shared" ca="1" si="341"/>
        <v>Fluoride treatments</v>
      </c>
      <c r="C4371">
        <f t="shared" si="344"/>
        <v>242</v>
      </c>
      <c r="D4371">
        <f t="shared" ca="1" si="342"/>
        <v>0</v>
      </c>
      <c r="E4371">
        <f t="shared" ca="1" si="343"/>
        <v>5</v>
      </c>
    </row>
    <row r="4372" spans="1:5" x14ac:dyDescent="0.2">
      <c r="A4372" t="str">
        <f t="shared" ca="1" si="340"/>
        <v>Major</v>
      </c>
      <c r="B4372" t="str">
        <f t="shared" ca="1" si="341"/>
        <v>prosthodontics</v>
      </c>
      <c r="C4372">
        <f t="shared" si="344"/>
        <v>242</v>
      </c>
      <c r="D4372" t="str">
        <f t="shared" ca="1" si="342"/>
        <v>Procedures for replacement of missing teeth by construction or repair of bridges and partial or complete dentures</v>
      </c>
      <c r="E4372">
        <f t="shared" ca="1" si="343"/>
        <v>15</v>
      </c>
    </row>
    <row r="4373" spans="1:5" x14ac:dyDescent="0.2">
      <c r="A4373" t="str">
        <f t="shared" ca="1" si="340"/>
        <v>Basic</v>
      </c>
      <c r="B4373" t="str">
        <f t="shared" ca="1" si="341"/>
        <v>surgical periodontics</v>
      </c>
      <c r="C4373">
        <f t="shared" si="344"/>
        <v>242</v>
      </c>
      <c r="D4373" t="str">
        <f t="shared" ca="1" si="342"/>
        <v>Surgical treatment of the gums and supporting structures of the teeth</v>
      </c>
      <c r="E4373">
        <f t="shared" ca="1" si="343"/>
        <v>11</v>
      </c>
    </row>
    <row r="4374" spans="1:5" x14ac:dyDescent="0.2">
      <c r="A4374" t="str">
        <f t="shared" ca="1" si="340"/>
        <v>Diagnostics and Preventative</v>
      </c>
      <c r="B4374" t="str">
        <f t="shared" ca="1" si="341"/>
        <v>Space Maintainers</v>
      </c>
      <c r="C4374">
        <f t="shared" si="344"/>
        <v>242</v>
      </c>
      <c r="D4374">
        <f t="shared" ca="1" si="342"/>
        <v>0</v>
      </c>
      <c r="E4374">
        <f t="shared" ca="1" si="343"/>
        <v>7</v>
      </c>
    </row>
    <row r="4375" spans="1:5" x14ac:dyDescent="0.2">
      <c r="A4375" t="str">
        <f t="shared" ca="1" si="340"/>
        <v>Diagnostics and Preventative</v>
      </c>
      <c r="B4375" t="str">
        <f t="shared" ca="1" si="341"/>
        <v>Periodic Exams</v>
      </c>
      <c r="C4375">
        <f t="shared" si="344"/>
        <v>242</v>
      </c>
      <c r="D4375">
        <f t="shared" ca="1" si="342"/>
        <v>0</v>
      </c>
      <c r="E4375">
        <f t="shared" ca="1" si="343"/>
        <v>1</v>
      </c>
    </row>
    <row r="4376" spans="1:5" x14ac:dyDescent="0.2">
      <c r="A4376" t="str">
        <f t="shared" ca="1" si="340"/>
        <v>Diagnostics and Preventative</v>
      </c>
      <c r="B4376" t="str">
        <f t="shared" ca="1" si="341"/>
        <v>Full-mouth x-ray</v>
      </c>
      <c r="C4376">
        <f t="shared" si="344"/>
        <v>243</v>
      </c>
      <c r="D4376">
        <f t="shared" ca="1" si="342"/>
        <v>0</v>
      </c>
      <c r="E4376">
        <f t="shared" ca="1" si="343"/>
        <v>3</v>
      </c>
    </row>
    <row r="4377" spans="1:5" x14ac:dyDescent="0.2">
      <c r="A4377" t="str">
        <f t="shared" ca="1" si="340"/>
        <v>Basic</v>
      </c>
      <c r="B4377" t="str">
        <f t="shared" ca="1" si="341"/>
        <v>endodontics</v>
      </c>
      <c r="C4377">
        <f t="shared" si="344"/>
        <v>243</v>
      </c>
      <c r="D4377" t="str">
        <f t="shared" ca="1" si="342"/>
        <v>Root canal, pulpal therapy</v>
      </c>
      <c r="E4377">
        <f t="shared" ca="1" si="343"/>
        <v>10</v>
      </c>
    </row>
    <row r="4378" spans="1:5" x14ac:dyDescent="0.2">
      <c r="A4378" t="str">
        <f t="shared" ca="1" si="340"/>
        <v>Basic</v>
      </c>
      <c r="B4378" t="str">
        <f t="shared" ca="1" si="341"/>
        <v>non-surgical periodontics</v>
      </c>
      <c r="C4378">
        <f t="shared" si="344"/>
        <v>243</v>
      </c>
      <c r="D4378" t="str">
        <f t="shared" ca="1" si="342"/>
        <v xml:space="preserve">Non-surgical treatment of the gums and supporting structures of the teeth </v>
      </c>
      <c r="E4378">
        <f t="shared" ca="1" si="343"/>
        <v>12</v>
      </c>
    </row>
    <row r="4379" spans="1:5" x14ac:dyDescent="0.2">
      <c r="A4379" t="str">
        <f t="shared" ca="1" si="340"/>
        <v>Major</v>
      </c>
      <c r="B4379" t="str">
        <f t="shared" ca="1" si="341"/>
        <v>major restorative</v>
      </c>
      <c r="C4379">
        <f t="shared" si="344"/>
        <v>243</v>
      </c>
      <c r="D4379" t="str">
        <f t="shared" ca="1" si="342"/>
        <v>Single crowns, inlays, onlays</v>
      </c>
      <c r="E4379">
        <f t="shared" ca="1" si="343"/>
        <v>14</v>
      </c>
    </row>
    <row r="4380" spans="1:5" x14ac:dyDescent="0.2">
      <c r="A4380" t="str">
        <f t="shared" ca="1" si="340"/>
        <v>Basic</v>
      </c>
      <c r="B4380" t="str">
        <f t="shared" ca="1" si="341"/>
        <v>general anesthesia</v>
      </c>
      <c r="C4380">
        <f t="shared" si="344"/>
        <v>243</v>
      </c>
      <c r="D4380" t="str">
        <f t="shared" ca="1" si="342"/>
        <v>Covered when used in conjunction with covered oral surgical procedures</v>
      </c>
      <c r="E4380">
        <f t="shared" ca="1" si="343"/>
        <v>13</v>
      </c>
    </row>
    <row r="4381" spans="1:5" x14ac:dyDescent="0.2">
      <c r="A4381" t="str">
        <f t="shared" ca="1" si="340"/>
        <v>Diagnostics and Preventative</v>
      </c>
      <c r="B4381" t="str">
        <f t="shared" ca="1" si="341"/>
        <v>Space Maintainers</v>
      </c>
      <c r="C4381">
        <f t="shared" si="344"/>
        <v>243</v>
      </c>
      <c r="D4381">
        <f t="shared" ca="1" si="342"/>
        <v>0</v>
      </c>
      <c r="E4381">
        <f t="shared" ca="1" si="343"/>
        <v>7</v>
      </c>
    </row>
    <row r="4382" spans="1:5" x14ac:dyDescent="0.2">
      <c r="A4382" t="str">
        <f t="shared" ca="1" si="340"/>
        <v>Basic</v>
      </c>
      <c r="B4382" t="str">
        <f t="shared" ca="1" si="341"/>
        <v>basic restorative</v>
      </c>
      <c r="C4382">
        <f t="shared" si="344"/>
        <v>243</v>
      </c>
      <c r="D4382" t="str">
        <f t="shared" ca="1" si="342"/>
        <v>Fillings (amalgam "silver" and composite "white" non-molar)</v>
      </c>
      <c r="E4382">
        <f t="shared" ca="1" si="343"/>
        <v>8</v>
      </c>
    </row>
    <row r="4383" spans="1:5" x14ac:dyDescent="0.2">
      <c r="A4383" t="str">
        <f t="shared" ca="1" si="340"/>
        <v>Diagnostics and Preventative</v>
      </c>
      <c r="B4383" t="str">
        <f t="shared" ca="1" si="341"/>
        <v>Prophylaxis</v>
      </c>
      <c r="C4383">
        <f t="shared" si="344"/>
        <v>243</v>
      </c>
      <c r="D4383">
        <f t="shared" ca="1" si="342"/>
        <v>0</v>
      </c>
      <c r="E4383">
        <f t="shared" ca="1" si="343"/>
        <v>4</v>
      </c>
    </row>
    <row r="4384" spans="1:5" x14ac:dyDescent="0.2">
      <c r="A4384" t="str">
        <f t="shared" ca="1" si="340"/>
        <v>Diagnostics and Preventative</v>
      </c>
      <c r="B4384" t="str">
        <f t="shared" ca="1" si="341"/>
        <v>Fluoride treatments</v>
      </c>
      <c r="C4384">
        <f t="shared" si="344"/>
        <v>243</v>
      </c>
      <c r="D4384">
        <f t="shared" ca="1" si="342"/>
        <v>0</v>
      </c>
      <c r="E4384">
        <f t="shared" ca="1" si="343"/>
        <v>5</v>
      </c>
    </row>
    <row r="4385" spans="1:5" x14ac:dyDescent="0.2">
      <c r="A4385" t="str">
        <f t="shared" ca="1" si="340"/>
        <v>Major</v>
      </c>
      <c r="B4385" t="str">
        <f t="shared" ca="1" si="341"/>
        <v>major restorative</v>
      </c>
      <c r="C4385">
        <f t="shared" si="344"/>
        <v>243</v>
      </c>
      <c r="D4385" t="str">
        <f t="shared" ca="1" si="342"/>
        <v>Single crowns, inlays, onlays</v>
      </c>
      <c r="E4385">
        <f t="shared" ca="1" si="343"/>
        <v>14</v>
      </c>
    </row>
    <row r="4386" spans="1:5" x14ac:dyDescent="0.2">
      <c r="A4386" t="str">
        <f t="shared" ca="1" si="340"/>
        <v>Major</v>
      </c>
      <c r="B4386" t="str">
        <f t="shared" ca="1" si="341"/>
        <v>major restorative</v>
      </c>
      <c r="C4386">
        <f t="shared" si="344"/>
        <v>243</v>
      </c>
      <c r="D4386" t="str">
        <f t="shared" ca="1" si="342"/>
        <v>Single crowns, inlays, onlays</v>
      </c>
      <c r="E4386">
        <f t="shared" ca="1" si="343"/>
        <v>14</v>
      </c>
    </row>
    <row r="4387" spans="1:5" x14ac:dyDescent="0.2">
      <c r="A4387" t="str">
        <f t="shared" ca="1" si="340"/>
        <v>Basic</v>
      </c>
      <c r="B4387" t="str">
        <f t="shared" ca="1" si="341"/>
        <v>general anesthesia</v>
      </c>
      <c r="C4387">
        <f t="shared" si="344"/>
        <v>243</v>
      </c>
      <c r="D4387" t="str">
        <f t="shared" ca="1" si="342"/>
        <v>Covered when used in conjunction with covered oral surgical procedures</v>
      </c>
      <c r="E4387">
        <f t="shared" ca="1" si="343"/>
        <v>13</v>
      </c>
    </row>
    <row r="4388" spans="1:5" x14ac:dyDescent="0.2">
      <c r="A4388" t="str">
        <f t="shared" ca="1" si="340"/>
        <v>Basic</v>
      </c>
      <c r="B4388" t="str">
        <f t="shared" ca="1" si="341"/>
        <v>oral surgery</v>
      </c>
      <c r="C4388">
        <f t="shared" si="344"/>
        <v>243</v>
      </c>
      <c r="D4388" t="str">
        <f t="shared" ca="1" si="342"/>
        <v>Extraction and other surgery procedures, incl. pre- and post-operative care</v>
      </c>
      <c r="E4388">
        <f t="shared" ca="1" si="343"/>
        <v>9</v>
      </c>
    </row>
    <row r="4389" spans="1:5" x14ac:dyDescent="0.2">
      <c r="A4389" t="str">
        <f t="shared" ca="1" si="340"/>
        <v>Diagnostics and Preventative</v>
      </c>
      <c r="B4389" t="str">
        <f t="shared" ca="1" si="341"/>
        <v>Space Maintainers</v>
      </c>
      <c r="C4389">
        <f t="shared" si="344"/>
        <v>243</v>
      </c>
      <c r="D4389">
        <f t="shared" ca="1" si="342"/>
        <v>0</v>
      </c>
      <c r="E4389">
        <f t="shared" ca="1" si="343"/>
        <v>7</v>
      </c>
    </row>
    <row r="4390" spans="1:5" x14ac:dyDescent="0.2">
      <c r="A4390" t="str">
        <f t="shared" ca="1" si="340"/>
        <v>Orthodontics</v>
      </c>
      <c r="B4390" t="str">
        <f t="shared" ca="1" si="341"/>
        <v>orthodontics</v>
      </c>
      <c r="C4390">
        <f t="shared" si="344"/>
        <v>243</v>
      </c>
      <c r="D4390" t="str">
        <f t="shared" ca="1" si="342"/>
        <v>For eligible dependents to age 19</v>
      </c>
      <c r="E4390">
        <f t="shared" ca="1" si="343"/>
        <v>17</v>
      </c>
    </row>
    <row r="4391" spans="1:5" x14ac:dyDescent="0.2">
      <c r="A4391" t="str">
        <f t="shared" ca="1" si="340"/>
        <v>Diagnostics and Preventative</v>
      </c>
      <c r="B4391" t="str">
        <f t="shared" ca="1" si="341"/>
        <v>Sealants</v>
      </c>
      <c r="C4391">
        <f t="shared" si="344"/>
        <v>243</v>
      </c>
      <c r="D4391">
        <f t="shared" ca="1" si="342"/>
        <v>0</v>
      </c>
      <c r="E4391">
        <f t="shared" ca="1" si="343"/>
        <v>6</v>
      </c>
    </row>
    <row r="4392" spans="1:5" x14ac:dyDescent="0.2">
      <c r="A4392" t="str">
        <f t="shared" ca="1" si="340"/>
        <v>Diagnostics and Preventative</v>
      </c>
      <c r="B4392" t="str">
        <f t="shared" ca="1" si="341"/>
        <v>Space Maintainers</v>
      </c>
      <c r="C4392">
        <f t="shared" si="344"/>
        <v>243</v>
      </c>
      <c r="D4392">
        <f t="shared" ca="1" si="342"/>
        <v>0</v>
      </c>
      <c r="E4392">
        <f t="shared" ca="1" si="343"/>
        <v>7</v>
      </c>
    </row>
    <row r="4393" spans="1:5" x14ac:dyDescent="0.2">
      <c r="A4393" t="str">
        <f t="shared" ca="1" si="340"/>
        <v>Basic</v>
      </c>
      <c r="B4393" t="str">
        <f t="shared" ca="1" si="341"/>
        <v>basic restorative</v>
      </c>
      <c r="C4393">
        <f t="shared" si="344"/>
        <v>243</v>
      </c>
      <c r="D4393" t="str">
        <f t="shared" ca="1" si="342"/>
        <v>Fillings (amalgam "silver" and composite "white" non-molar)</v>
      </c>
      <c r="E4393">
        <f t="shared" ca="1" si="343"/>
        <v>8</v>
      </c>
    </row>
    <row r="4394" spans="1:5" x14ac:dyDescent="0.2">
      <c r="A4394" t="str">
        <f t="shared" ca="1" si="340"/>
        <v>Basic</v>
      </c>
      <c r="B4394" t="str">
        <f t="shared" ca="1" si="341"/>
        <v>non-surgical periodontics</v>
      </c>
      <c r="C4394">
        <f t="shared" si="344"/>
        <v>244</v>
      </c>
      <c r="D4394" t="str">
        <f t="shared" ca="1" si="342"/>
        <v xml:space="preserve">Non-surgical treatment of the gums and supporting structures of the teeth </v>
      </c>
      <c r="E4394">
        <f t="shared" ca="1" si="343"/>
        <v>12</v>
      </c>
    </row>
    <row r="4395" spans="1:5" x14ac:dyDescent="0.2">
      <c r="A4395" t="str">
        <f t="shared" ca="1" si="340"/>
        <v>Diagnostics and Preventative</v>
      </c>
      <c r="B4395" t="str">
        <f t="shared" ca="1" si="341"/>
        <v>Bitewing x-rays</v>
      </c>
      <c r="C4395">
        <f t="shared" si="344"/>
        <v>244</v>
      </c>
      <c r="D4395">
        <f t="shared" ca="1" si="342"/>
        <v>0</v>
      </c>
      <c r="E4395">
        <f t="shared" ca="1" si="343"/>
        <v>2</v>
      </c>
    </row>
    <row r="4396" spans="1:5" x14ac:dyDescent="0.2">
      <c r="A4396" t="str">
        <f t="shared" ca="1" si="340"/>
        <v>Diagnostics and Preventative</v>
      </c>
      <c r="B4396" t="str">
        <f t="shared" ca="1" si="341"/>
        <v>Prophylaxis</v>
      </c>
      <c r="C4396">
        <f t="shared" si="344"/>
        <v>244</v>
      </c>
      <c r="D4396">
        <f t="shared" ca="1" si="342"/>
        <v>0</v>
      </c>
      <c r="E4396">
        <f t="shared" ca="1" si="343"/>
        <v>4</v>
      </c>
    </row>
    <row r="4397" spans="1:5" x14ac:dyDescent="0.2">
      <c r="A4397" t="str">
        <f t="shared" ca="1" si="340"/>
        <v>Other</v>
      </c>
      <c r="B4397" t="str">
        <f t="shared" ca="1" si="341"/>
        <v>Implants</v>
      </c>
      <c r="C4397">
        <f t="shared" si="344"/>
        <v>244</v>
      </c>
      <c r="D4397" t="str">
        <f t="shared" ca="1" si="342"/>
        <v>Implant dental work</v>
      </c>
      <c r="E4397">
        <f t="shared" ca="1" si="343"/>
        <v>18</v>
      </c>
    </row>
    <row r="4398" spans="1:5" x14ac:dyDescent="0.2">
      <c r="A4398" t="str">
        <f t="shared" ca="1" si="340"/>
        <v>Basic</v>
      </c>
      <c r="B4398" t="str">
        <f t="shared" ca="1" si="341"/>
        <v>oral surgery</v>
      </c>
      <c r="C4398">
        <f t="shared" si="344"/>
        <v>244</v>
      </c>
      <c r="D4398" t="str">
        <f t="shared" ca="1" si="342"/>
        <v>Extraction and other surgery procedures, incl. pre- and post-operative care</v>
      </c>
      <c r="E4398">
        <f t="shared" ca="1" si="343"/>
        <v>9</v>
      </c>
    </row>
    <row r="4399" spans="1:5" x14ac:dyDescent="0.2">
      <c r="A4399" t="str">
        <f t="shared" ca="1" si="340"/>
        <v>Basic</v>
      </c>
      <c r="B4399" t="str">
        <f t="shared" ca="1" si="341"/>
        <v>surgical periodontics</v>
      </c>
      <c r="C4399">
        <f t="shared" si="344"/>
        <v>244</v>
      </c>
      <c r="D4399" t="str">
        <f t="shared" ca="1" si="342"/>
        <v>Surgical treatment of the gums and supporting structures of the teeth</v>
      </c>
      <c r="E4399">
        <f t="shared" ca="1" si="343"/>
        <v>11</v>
      </c>
    </row>
    <row r="4400" spans="1:5" x14ac:dyDescent="0.2">
      <c r="A4400" t="str">
        <f t="shared" ca="1" si="340"/>
        <v>Other</v>
      </c>
      <c r="B4400" t="str">
        <f t="shared" ca="1" si="341"/>
        <v>Implants</v>
      </c>
      <c r="C4400">
        <f t="shared" si="344"/>
        <v>244</v>
      </c>
      <c r="D4400" t="str">
        <f t="shared" ca="1" si="342"/>
        <v>Implant dental work</v>
      </c>
      <c r="E4400">
        <f t="shared" ca="1" si="343"/>
        <v>18</v>
      </c>
    </row>
    <row r="4401" spans="1:5" x14ac:dyDescent="0.2">
      <c r="A4401" t="str">
        <f t="shared" ca="1" si="340"/>
        <v>Diagnostics and Preventative</v>
      </c>
      <c r="B4401" t="str">
        <f t="shared" ca="1" si="341"/>
        <v>Bitewing x-rays</v>
      </c>
      <c r="C4401">
        <f t="shared" si="344"/>
        <v>244</v>
      </c>
      <c r="D4401">
        <f t="shared" ca="1" si="342"/>
        <v>0</v>
      </c>
      <c r="E4401">
        <f t="shared" ca="1" si="343"/>
        <v>2</v>
      </c>
    </row>
    <row r="4402" spans="1:5" x14ac:dyDescent="0.2">
      <c r="A4402" t="str">
        <f t="shared" ca="1" si="340"/>
        <v>Diagnostics and Preventative</v>
      </c>
      <c r="B4402" t="str">
        <f t="shared" ca="1" si="341"/>
        <v>Sealants</v>
      </c>
      <c r="C4402">
        <f t="shared" si="344"/>
        <v>244</v>
      </c>
      <c r="D4402">
        <f t="shared" ca="1" si="342"/>
        <v>0</v>
      </c>
      <c r="E4402">
        <f t="shared" ca="1" si="343"/>
        <v>6</v>
      </c>
    </row>
    <row r="4403" spans="1:5" x14ac:dyDescent="0.2">
      <c r="A4403" t="str">
        <f t="shared" ca="1" si="340"/>
        <v>Major</v>
      </c>
      <c r="B4403" t="str">
        <f t="shared" ca="1" si="341"/>
        <v>temporomandibular joint dysfunction</v>
      </c>
      <c r="C4403">
        <f t="shared" si="344"/>
        <v>244</v>
      </c>
      <c r="D4403" t="str">
        <f t="shared" ca="1" si="342"/>
        <v>Services relating to hinging joints of the jaw</v>
      </c>
      <c r="E4403">
        <f t="shared" ca="1" si="343"/>
        <v>16</v>
      </c>
    </row>
    <row r="4404" spans="1:5" x14ac:dyDescent="0.2">
      <c r="A4404" t="str">
        <f t="shared" ca="1" si="340"/>
        <v>Diagnostics and Preventative</v>
      </c>
      <c r="B4404" t="str">
        <f t="shared" ca="1" si="341"/>
        <v>Bitewing x-rays</v>
      </c>
      <c r="C4404">
        <f t="shared" si="344"/>
        <v>244</v>
      </c>
      <c r="D4404">
        <f t="shared" ca="1" si="342"/>
        <v>0</v>
      </c>
      <c r="E4404">
        <f t="shared" ca="1" si="343"/>
        <v>2</v>
      </c>
    </row>
    <row r="4405" spans="1:5" x14ac:dyDescent="0.2">
      <c r="A4405" t="str">
        <f t="shared" ca="1" si="340"/>
        <v>Basic</v>
      </c>
      <c r="B4405" t="str">
        <f t="shared" ca="1" si="341"/>
        <v>endodontics</v>
      </c>
      <c r="C4405">
        <f t="shared" si="344"/>
        <v>244</v>
      </c>
      <c r="D4405" t="str">
        <f t="shared" ca="1" si="342"/>
        <v>Root canal, pulpal therapy</v>
      </c>
      <c r="E4405">
        <f t="shared" ca="1" si="343"/>
        <v>10</v>
      </c>
    </row>
    <row r="4406" spans="1:5" x14ac:dyDescent="0.2">
      <c r="A4406" t="str">
        <f t="shared" ca="1" si="340"/>
        <v>Diagnostics and Preventative</v>
      </c>
      <c r="B4406" t="str">
        <f t="shared" ca="1" si="341"/>
        <v>Fluoride treatments</v>
      </c>
      <c r="C4406">
        <f t="shared" si="344"/>
        <v>244</v>
      </c>
      <c r="D4406">
        <f t="shared" ca="1" si="342"/>
        <v>0</v>
      </c>
      <c r="E4406">
        <f t="shared" ca="1" si="343"/>
        <v>5</v>
      </c>
    </row>
    <row r="4407" spans="1:5" x14ac:dyDescent="0.2">
      <c r="A4407" t="str">
        <f t="shared" ca="1" si="340"/>
        <v>Other</v>
      </c>
      <c r="B4407" t="str">
        <f t="shared" ca="1" si="341"/>
        <v>Implants</v>
      </c>
      <c r="C4407">
        <f t="shared" si="344"/>
        <v>244</v>
      </c>
      <c r="D4407" t="str">
        <f t="shared" ca="1" si="342"/>
        <v>Implant dental work</v>
      </c>
      <c r="E4407">
        <f t="shared" ca="1" si="343"/>
        <v>18</v>
      </c>
    </row>
    <row r="4408" spans="1:5" x14ac:dyDescent="0.2">
      <c r="A4408" t="str">
        <f t="shared" ca="1" si="340"/>
        <v>Diagnostics and Preventative</v>
      </c>
      <c r="B4408" t="str">
        <f t="shared" ca="1" si="341"/>
        <v>Bitewing x-rays</v>
      </c>
      <c r="C4408">
        <f t="shared" si="344"/>
        <v>244</v>
      </c>
      <c r="D4408">
        <f t="shared" ca="1" si="342"/>
        <v>0</v>
      </c>
      <c r="E4408">
        <f t="shared" ca="1" si="343"/>
        <v>2</v>
      </c>
    </row>
    <row r="4409" spans="1:5" x14ac:dyDescent="0.2">
      <c r="A4409" t="str">
        <f t="shared" ca="1" si="340"/>
        <v>Diagnostics and Preventative</v>
      </c>
      <c r="B4409" t="str">
        <f t="shared" ca="1" si="341"/>
        <v>Fluoride treatments</v>
      </c>
      <c r="C4409">
        <f t="shared" si="344"/>
        <v>244</v>
      </c>
      <c r="D4409">
        <f t="shared" ca="1" si="342"/>
        <v>0</v>
      </c>
      <c r="E4409">
        <f t="shared" ca="1" si="343"/>
        <v>5</v>
      </c>
    </row>
    <row r="4410" spans="1:5" x14ac:dyDescent="0.2">
      <c r="A4410" t="str">
        <f t="shared" ca="1" si="340"/>
        <v>Basic</v>
      </c>
      <c r="B4410" t="str">
        <f t="shared" ca="1" si="341"/>
        <v>non-surgical periodontics</v>
      </c>
      <c r="C4410">
        <f t="shared" si="344"/>
        <v>244</v>
      </c>
      <c r="D4410" t="str">
        <f t="shared" ca="1" si="342"/>
        <v xml:space="preserve">Non-surgical treatment of the gums and supporting structures of the teeth </v>
      </c>
      <c r="E4410">
        <f t="shared" ca="1" si="343"/>
        <v>12</v>
      </c>
    </row>
    <row r="4411" spans="1:5" x14ac:dyDescent="0.2">
      <c r="A4411" t="str">
        <f t="shared" ca="1" si="340"/>
        <v>Basic</v>
      </c>
      <c r="B4411" t="str">
        <f t="shared" ca="1" si="341"/>
        <v>non-surgical periodontics</v>
      </c>
      <c r="C4411">
        <f t="shared" si="344"/>
        <v>244</v>
      </c>
      <c r="D4411" t="str">
        <f t="shared" ca="1" si="342"/>
        <v xml:space="preserve">Non-surgical treatment of the gums and supporting structures of the teeth </v>
      </c>
      <c r="E4411">
        <f t="shared" ca="1" si="343"/>
        <v>12</v>
      </c>
    </row>
    <row r="4412" spans="1:5" x14ac:dyDescent="0.2">
      <c r="A4412" t="str">
        <f t="shared" ca="1" si="340"/>
        <v>Diagnostics and Preventative</v>
      </c>
      <c r="B4412" t="str">
        <f t="shared" ca="1" si="341"/>
        <v>Space Maintainers</v>
      </c>
      <c r="C4412">
        <f t="shared" si="344"/>
        <v>245</v>
      </c>
      <c r="D4412">
        <f t="shared" ca="1" si="342"/>
        <v>0</v>
      </c>
      <c r="E4412">
        <f t="shared" ca="1" si="343"/>
        <v>7</v>
      </c>
    </row>
    <row r="4413" spans="1:5" x14ac:dyDescent="0.2">
      <c r="A4413" t="str">
        <f t="shared" ca="1" si="340"/>
        <v>Other</v>
      </c>
      <c r="B4413" t="str">
        <f t="shared" ca="1" si="341"/>
        <v>Implants</v>
      </c>
      <c r="C4413">
        <f t="shared" si="344"/>
        <v>245</v>
      </c>
      <c r="D4413" t="str">
        <f t="shared" ca="1" si="342"/>
        <v>Implant dental work</v>
      </c>
      <c r="E4413">
        <f t="shared" ca="1" si="343"/>
        <v>18</v>
      </c>
    </row>
    <row r="4414" spans="1:5" x14ac:dyDescent="0.2">
      <c r="A4414" t="str">
        <f t="shared" ca="1" si="340"/>
        <v>Diagnostics and Preventative</v>
      </c>
      <c r="B4414" t="str">
        <f t="shared" ca="1" si="341"/>
        <v>Full-mouth x-ray</v>
      </c>
      <c r="C4414">
        <f t="shared" si="344"/>
        <v>245</v>
      </c>
      <c r="D4414">
        <f t="shared" ca="1" si="342"/>
        <v>0</v>
      </c>
      <c r="E4414">
        <f t="shared" ca="1" si="343"/>
        <v>3</v>
      </c>
    </row>
    <row r="4415" spans="1:5" x14ac:dyDescent="0.2">
      <c r="A4415" t="str">
        <f t="shared" ca="1" si="340"/>
        <v>Basic</v>
      </c>
      <c r="B4415" t="str">
        <f t="shared" ca="1" si="341"/>
        <v>endodontics</v>
      </c>
      <c r="C4415">
        <f t="shared" si="344"/>
        <v>245</v>
      </c>
      <c r="D4415" t="str">
        <f t="shared" ca="1" si="342"/>
        <v>Root canal, pulpal therapy</v>
      </c>
      <c r="E4415">
        <f t="shared" ca="1" si="343"/>
        <v>10</v>
      </c>
    </row>
    <row r="4416" spans="1:5" x14ac:dyDescent="0.2">
      <c r="A4416" t="str">
        <f t="shared" ca="1" si="340"/>
        <v>Diagnostics and Preventative</v>
      </c>
      <c r="B4416" t="str">
        <f t="shared" ca="1" si="341"/>
        <v>Full-mouth x-ray</v>
      </c>
      <c r="C4416">
        <f t="shared" si="344"/>
        <v>245</v>
      </c>
      <c r="D4416">
        <f t="shared" ca="1" si="342"/>
        <v>0</v>
      </c>
      <c r="E4416">
        <f t="shared" ca="1" si="343"/>
        <v>3</v>
      </c>
    </row>
    <row r="4417" spans="1:5" x14ac:dyDescent="0.2">
      <c r="A4417" t="str">
        <f t="shared" ca="1" si="340"/>
        <v>Diagnostics and Preventative</v>
      </c>
      <c r="B4417" t="str">
        <f t="shared" ca="1" si="341"/>
        <v>Fluoride treatments</v>
      </c>
      <c r="C4417">
        <f t="shared" si="344"/>
        <v>245</v>
      </c>
      <c r="D4417">
        <f t="shared" ca="1" si="342"/>
        <v>0</v>
      </c>
      <c r="E4417">
        <f t="shared" ca="1" si="343"/>
        <v>5</v>
      </c>
    </row>
    <row r="4418" spans="1:5" x14ac:dyDescent="0.2">
      <c r="A4418" t="str">
        <f t="shared" ref="A4418:A4481" ca="1" si="345">INDEX(services,E4418,1)</f>
        <v>Orthodontics</v>
      </c>
      <c r="B4418" t="str">
        <f t="shared" ref="B4418:B4481" ca="1" si="346">INDEX(services,E4418,2)</f>
        <v>orthodontics</v>
      </c>
      <c r="C4418">
        <f t="shared" si="344"/>
        <v>245</v>
      </c>
      <c r="D4418" t="str">
        <f t="shared" ref="D4418:D4481" ca="1" si="347">INDEX(services,E4418,3)</f>
        <v>For eligible dependents to age 19</v>
      </c>
      <c r="E4418">
        <f t="shared" ref="E4418:E4481" ca="1" si="348">RANDBETWEEN(1,ROWS(services))</f>
        <v>17</v>
      </c>
    </row>
    <row r="4419" spans="1:5" x14ac:dyDescent="0.2">
      <c r="A4419" t="str">
        <f t="shared" ca="1" si="345"/>
        <v>Basic</v>
      </c>
      <c r="B4419" t="str">
        <f t="shared" ca="1" si="346"/>
        <v>oral surgery</v>
      </c>
      <c r="C4419">
        <f t="shared" si="344"/>
        <v>245</v>
      </c>
      <c r="D4419" t="str">
        <f t="shared" ca="1" si="347"/>
        <v>Extraction and other surgery procedures, incl. pre- and post-operative care</v>
      </c>
      <c r="E4419">
        <f t="shared" ca="1" si="348"/>
        <v>9</v>
      </c>
    </row>
    <row r="4420" spans="1:5" x14ac:dyDescent="0.2">
      <c r="A4420" t="str">
        <f t="shared" ca="1" si="345"/>
        <v>Diagnostics and Preventative</v>
      </c>
      <c r="B4420" t="str">
        <f t="shared" ca="1" si="346"/>
        <v>Prophylaxis</v>
      </c>
      <c r="C4420">
        <f t="shared" ref="C4420:C4483" si="349">IF(MOD(ROW(C4420)-2,18)&lt;&gt;0,C4419,C4419+1)</f>
        <v>245</v>
      </c>
      <c r="D4420">
        <f t="shared" ca="1" si="347"/>
        <v>0</v>
      </c>
      <c r="E4420">
        <f t="shared" ca="1" si="348"/>
        <v>4</v>
      </c>
    </row>
    <row r="4421" spans="1:5" x14ac:dyDescent="0.2">
      <c r="A4421" t="str">
        <f t="shared" ca="1" si="345"/>
        <v>Diagnostics and Preventative</v>
      </c>
      <c r="B4421" t="str">
        <f t="shared" ca="1" si="346"/>
        <v>Full-mouth x-ray</v>
      </c>
      <c r="C4421">
        <f t="shared" si="349"/>
        <v>245</v>
      </c>
      <c r="D4421">
        <f t="shared" ca="1" si="347"/>
        <v>0</v>
      </c>
      <c r="E4421">
        <f t="shared" ca="1" si="348"/>
        <v>3</v>
      </c>
    </row>
    <row r="4422" spans="1:5" x14ac:dyDescent="0.2">
      <c r="A4422" t="str">
        <f t="shared" ca="1" si="345"/>
        <v>Diagnostics and Preventative</v>
      </c>
      <c r="B4422" t="str">
        <f t="shared" ca="1" si="346"/>
        <v>Full-mouth x-ray</v>
      </c>
      <c r="C4422">
        <f t="shared" si="349"/>
        <v>245</v>
      </c>
      <c r="D4422">
        <f t="shared" ca="1" si="347"/>
        <v>0</v>
      </c>
      <c r="E4422">
        <f t="shared" ca="1" si="348"/>
        <v>3</v>
      </c>
    </row>
    <row r="4423" spans="1:5" x14ac:dyDescent="0.2">
      <c r="A4423" t="str">
        <f t="shared" ca="1" si="345"/>
        <v>Basic</v>
      </c>
      <c r="B4423" t="str">
        <f t="shared" ca="1" si="346"/>
        <v>oral surgery</v>
      </c>
      <c r="C4423">
        <f t="shared" si="349"/>
        <v>245</v>
      </c>
      <c r="D4423" t="str">
        <f t="shared" ca="1" si="347"/>
        <v>Extraction and other surgery procedures, incl. pre- and post-operative care</v>
      </c>
      <c r="E4423">
        <f t="shared" ca="1" si="348"/>
        <v>9</v>
      </c>
    </row>
    <row r="4424" spans="1:5" x14ac:dyDescent="0.2">
      <c r="A4424" t="str">
        <f t="shared" ca="1" si="345"/>
        <v>Diagnostics and Preventative</v>
      </c>
      <c r="B4424" t="str">
        <f t="shared" ca="1" si="346"/>
        <v>Space Maintainers</v>
      </c>
      <c r="C4424">
        <f t="shared" si="349"/>
        <v>245</v>
      </c>
      <c r="D4424">
        <f t="shared" ca="1" si="347"/>
        <v>0</v>
      </c>
      <c r="E4424">
        <f t="shared" ca="1" si="348"/>
        <v>7</v>
      </c>
    </row>
    <row r="4425" spans="1:5" x14ac:dyDescent="0.2">
      <c r="A4425" t="str">
        <f t="shared" ca="1" si="345"/>
        <v>Basic</v>
      </c>
      <c r="B4425" t="str">
        <f t="shared" ca="1" si="346"/>
        <v>general anesthesia</v>
      </c>
      <c r="C4425">
        <f t="shared" si="349"/>
        <v>245</v>
      </c>
      <c r="D4425" t="str">
        <f t="shared" ca="1" si="347"/>
        <v>Covered when used in conjunction with covered oral surgical procedures</v>
      </c>
      <c r="E4425">
        <f t="shared" ca="1" si="348"/>
        <v>13</v>
      </c>
    </row>
    <row r="4426" spans="1:5" x14ac:dyDescent="0.2">
      <c r="A4426" t="str">
        <f t="shared" ca="1" si="345"/>
        <v>Basic</v>
      </c>
      <c r="B4426" t="str">
        <f t="shared" ca="1" si="346"/>
        <v>general anesthesia</v>
      </c>
      <c r="C4426">
        <f t="shared" si="349"/>
        <v>245</v>
      </c>
      <c r="D4426" t="str">
        <f t="shared" ca="1" si="347"/>
        <v>Covered when used in conjunction with covered oral surgical procedures</v>
      </c>
      <c r="E4426">
        <f t="shared" ca="1" si="348"/>
        <v>13</v>
      </c>
    </row>
    <row r="4427" spans="1:5" x14ac:dyDescent="0.2">
      <c r="A4427" t="str">
        <f t="shared" ca="1" si="345"/>
        <v>Basic</v>
      </c>
      <c r="B4427" t="str">
        <f t="shared" ca="1" si="346"/>
        <v>endodontics</v>
      </c>
      <c r="C4427">
        <f t="shared" si="349"/>
        <v>245</v>
      </c>
      <c r="D4427" t="str">
        <f t="shared" ca="1" si="347"/>
        <v>Root canal, pulpal therapy</v>
      </c>
      <c r="E4427">
        <f t="shared" ca="1" si="348"/>
        <v>10</v>
      </c>
    </row>
    <row r="4428" spans="1:5" x14ac:dyDescent="0.2">
      <c r="A4428" t="str">
        <f t="shared" ca="1" si="345"/>
        <v>Diagnostics and Preventative</v>
      </c>
      <c r="B4428" t="str">
        <f t="shared" ca="1" si="346"/>
        <v>Bitewing x-rays</v>
      </c>
      <c r="C4428">
        <f t="shared" si="349"/>
        <v>245</v>
      </c>
      <c r="D4428">
        <f t="shared" ca="1" si="347"/>
        <v>0</v>
      </c>
      <c r="E4428">
        <f t="shared" ca="1" si="348"/>
        <v>2</v>
      </c>
    </row>
    <row r="4429" spans="1:5" x14ac:dyDescent="0.2">
      <c r="A4429" t="str">
        <f t="shared" ca="1" si="345"/>
        <v>Diagnostics and Preventative</v>
      </c>
      <c r="B4429" t="str">
        <f t="shared" ca="1" si="346"/>
        <v>Sealants</v>
      </c>
      <c r="C4429">
        <f t="shared" si="349"/>
        <v>245</v>
      </c>
      <c r="D4429">
        <f t="shared" ca="1" si="347"/>
        <v>0</v>
      </c>
      <c r="E4429">
        <f t="shared" ca="1" si="348"/>
        <v>6</v>
      </c>
    </row>
    <row r="4430" spans="1:5" x14ac:dyDescent="0.2">
      <c r="A4430" t="str">
        <f t="shared" ca="1" si="345"/>
        <v>Basic</v>
      </c>
      <c r="B4430" t="str">
        <f t="shared" ca="1" si="346"/>
        <v>non-surgical periodontics</v>
      </c>
      <c r="C4430">
        <f t="shared" si="349"/>
        <v>246</v>
      </c>
      <c r="D4430" t="str">
        <f t="shared" ca="1" si="347"/>
        <v xml:space="preserve">Non-surgical treatment of the gums and supporting structures of the teeth </v>
      </c>
      <c r="E4430">
        <f t="shared" ca="1" si="348"/>
        <v>12</v>
      </c>
    </row>
    <row r="4431" spans="1:5" x14ac:dyDescent="0.2">
      <c r="A4431" t="str">
        <f t="shared" ca="1" si="345"/>
        <v>Orthodontics</v>
      </c>
      <c r="B4431" t="str">
        <f t="shared" ca="1" si="346"/>
        <v>orthodontics</v>
      </c>
      <c r="C4431">
        <f t="shared" si="349"/>
        <v>246</v>
      </c>
      <c r="D4431" t="str">
        <f t="shared" ca="1" si="347"/>
        <v>For eligible dependents to age 19</v>
      </c>
      <c r="E4431">
        <f t="shared" ca="1" si="348"/>
        <v>17</v>
      </c>
    </row>
    <row r="4432" spans="1:5" x14ac:dyDescent="0.2">
      <c r="A4432" t="str">
        <f t="shared" ca="1" si="345"/>
        <v>Major</v>
      </c>
      <c r="B4432" t="str">
        <f t="shared" ca="1" si="346"/>
        <v>temporomandibular joint dysfunction</v>
      </c>
      <c r="C4432">
        <f t="shared" si="349"/>
        <v>246</v>
      </c>
      <c r="D4432" t="str">
        <f t="shared" ca="1" si="347"/>
        <v>Services relating to hinging joints of the jaw</v>
      </c>
      <c r="E4432">
        <f t="shared" ca="1" si="348"/>
        <v>16</v>
      </c>
    </row>
    <row r="4433" spans="1:5" x14ac:dyDescent="0.2">
      <c r="A4433" t="str">
        <f t="shared" ca="1" si="345"/>
        <v>Basic</v>
      </c>
      <c r="B4433" t="str">
        <f t="shared" ca="1" si="346"/>
        <v>general anesthesia</v>
      </c>
      <c r="C4433">
        <f t="shared" si="349"/>
        <v>246</v>
      </c>
      <c r="D4433" t="str">
        <f t="shared" ca="1" si="347"/>
        <v>Covered when used in conjunction with covered oral surgical procedures</v>
      </c>
      <c r="E4433">
        <f t="shared" ca="1" si="348"/>
        <v>13</v>
      </c>
    </row>
    <row r="4434" spans="1:5" x14ac:dyDescent="0.2">
      <c r="A4434" t="str">
        <f t="shared" ca="1" si="345"/>
        <v>Diagnostics and Preventative</v>
      </c>
      <c r="B4434" t="str">
        <f t="shared" ca="1" si="346"/>
        <v>Full-mouth x-ray</v>
      </c>
      <c r="C4434">
        <f t="shared" si="349"/>
        <v>246</v>
      </c>
      <c r="D4434">
        <f t="shared" ca="1" si="347"/>
        <v>0</v>
      </c>
      <c r="E4434">
        <f t="shared" ca="1" si="348"/>
        <v>3</v>
      </c>
    </row>
    <row r="4435" spans="1:5" x14ac:dyDescent="0.2">
      <c r="A4435" t="str">
        <f t="shared" ca="1" si="345"/>
        <v>Diagnostics and Preventative</v>
      </c>
      <c r="B4435" t="str">
        <f t="shared" ca="1" si="346"/>
        <v>Periodic Exams</v>
      </c>
      <c r="C4435">
        <f t="shared" si="349"/>
        <v>246</v>
      </c>
      <c r="D4435">
        <f t="shared" ca="1" si="347"/>
        <v>0</v>
      </c>
      <c r="E4435">
        <f t="shared" ca="1" si="348"/>
        <v>1</v>
      </c>
    </row>
    <row r="4436" spans="1:5" x14ac:dyDescent="0.2">
      <c r="A4436" t="str">
        <f t="shared" ca="1" si="345"/>
        <v>Basic</v>
      </c>
      <c r="B4436" t="str">
        <f t="shared" ca="1" si="346"/>
        <v>surgical periodontics</v>
      </c>
      <c r="C4436">
        <f t="shared" si="349"/>
        <v>246</v>
      </c>
      <c r="D4436" t="str">
        <f t="shared" ca="1" si="347"/>
        <v>Surgical treatment of the gums and supporting structures of the teeth</v>
      </c>
      <c r="E4436">
        <f t="shared" ca="1" si="348"/>
        <v>11</v>
      </c>
    </row>
    <row r="4437" spans="1:5" x14ac:dyDescent="0.2">
      <c r="A4437" t="str">
        <f t="shared" ca="1" si="345"/>
        <v>Major</v>
      </c>
      <c r="B4437" t="str">
        <f t="shared" ca="1" si="346"/>
        <v>prosthodontics</v>
      </c>
      <c r="C4437">
        <f t="shared" si="349"/>
        <v>246</v>
      </c>
      <c r="D4437" t="str">
        <f t="shared" ca="1" si="347"/>
        <v>Procedures for replacement of missing teeth by construction or repair of bridges and partial or complete dentures</v>
      </c>
      <c r="E4437">
        <f t="shared" ca="1" si="348"/>
        <v>15</v>
      </c>
    </row>
    <row r="4438" spans="1:5" x14ac:dyDescent="0.2">
      <c r="A4438" t="str">
        <f t="shared" ca="1" si="345"/>
        <v>Basic</v>
      </c>
      <c r="B4438" t="str">
        <f t="shared" ca="1" si="346"/>
        <v>surgical periodontics</v>
      </c>
      <c r="C4438">
        <f t="shared" si="349"/>
        <v>246</v>
      </c>
      <c r="D4438" t="str">
        <f t="shared" ca="1" si="347"/>
        <v>Surgical treatment of the gums and supporting structures of the teeth</v>
      </c>
      <c r="E4438">
        <f t="shared" ca="1" si="348"/>
        <v>11</v>
      </c>
    </row>
    <row r="4439" spans="1:5" x14ac:dyDescent="0.2">
      <c r="A4439" t="str">
        <f t="shared" ca="1" si="345"/>
        <v>Basic</v>
      </c>
      <c r="B4439" t="str">
        <f t="shared" ca="1" si="346"/>
        <v>oral surgery</v>
      </c>
      <c r="C4439">
        <f t="shared" si="349"/>
        <v>246</v>
      </c>
      <c r="D4439" t="str">
        <f t="shared" ca="1" si="347"/>
        <v>Extraction and other surgery procedures, incl. pre- and post-operative care</v>
      </c>
      <c r="E4439">
        <f t="shared" ca="1" si="348"/>
        <v>9</v>
      </c>
    </row>
    <row r="4440" spans="1:5" x14ac:dyDescent="0.2">
      <c r="A4440" t="str">
        <f t="shared" ca="1" si="345"/>
        <v>Diagnostics and Preventative</v>
      </c>
      <c r="B4440" t="str">
        <f t="shared" ca="1" si="346"/>
        <v>Periodic Exams</v>
      </c>
      <c r="C4440">
        <f t="shared" si="349"/>
        <v>246</v>
      </c>
      <c r="D4440">
        <f t="shared" ca="1" si="347"/>
        <v>0</v>
      </c>
      <c r="E4440">
        <f t="shared" ca="1" si="348"/>
        <v>1</v>
      </c>
    </row>
    <row r="4441" spans="1:5" x14ac:dyDescent="0.2">
      <c r="A4441" t="str">
        <f t="shared" ca="1" si="345"/>
        <v>Diagnostics and Preventative</v>
      </c>
      <c r="B4441" t="str">
        <f t="shared" ca="1" si="346"/>
        <v>Fluoride treatments</v>
      </c>
      <c r="C4441">
        <f t="shared" si="349"/>
        <v>246</v>
      </c>
      <c r="D4441">
        <f t="shared" ca="1" si="347"/>
        <v>0</v>
      </c>
      <c r="E4441">
        <f t="shared" ca="1" si="348"/>
        <v>5</v>
      </c>
    </row>
    <row r="4442" spans="1:5" x14ac:dyDescent="0.2">
      <c r="A4442" t="str">
        <f t="shared" ca="1" si="345"/>
        <v>Basic</v>
      </c>
      <c r="B4442" t="str">
        <f t="shared" ca="1" si="346"/>
        <v>general anesthesia</v>
      </c>
      <c r="C4442">
        <f t="shared" si="349"/>
        <v>246</v>
      </c>
      <c r="D4442" t="str">
        <f t="shared" ca="1" si="347"/>
        <v>Covered when used in conjunction with covered oral surgical procedures</v>
      </c>
      <c r="E4442">
        <f t="shared" ca="1" si="348"/>
        <v>13</v>
      </c>
    </row>
    <row r="4443" spans="1:5" x14ac:dyDescent="0.2">
      <c r="A4443" t="str">
        <f t="shared" ca="1" si="345"/>
        <v>Diagnostics and Preventative</v>
      </c>
      <c r="B4443" t="str">
        <f t="shared" ca="1" si="346"/>
        <v>Periodic Exams</v>
      </c>
      <c r="C4443">
        <f t="shared" si="349"/>
        <v>246</v>
      </c>
      <c r="D4443">
        <f t="shared" ca="1" si="347"/>
        <v>0</v>
      </c>
      <c r="E4443">
        <f t="shared" ca="1" si="348"/>
        <v>1</v>
      </c>
    </row>
    <row r="4444" spans="1:5" x14ac:dyDescent="0.2">
      <c r="A4444" t="str">
        <f t="shared" ca="1" si="345"/>
        <v>Diagnostics and Preventative</v>
      </c>
      <c r="B4444" t="str">
        <f t="shared" ca="1" si="346"/>
        <v>Bitewing x-rays</v>
      </c>
      <c r="C4444">
        <f t="shared" si="349"/>
        <v>246</v>
      </c>
      <c r="D4444">
        <f t="shared" ca="1" si="347"/>
        <v>0</v>
      </c>
      <c r="E4444">
        <f t="shared" ca="1" si="348"/>
        <v>2</v>
      </c>
    </row>
    <row r="4445" spans="1:5" x14ac:dyDescent="0.2">
      <c r="A4445" t="str">
        <f t="shared" ca="1" si="345"/>
        <v>Major</v>
      </c>
      <c r="B4445" t="str">
        <f t="shared" ca="1" si="346"/>
        <v>prosthodontics</v>
      </c>
      <c r="C4445">
        <f t="shared" si="349"/>
        <v>246</v>
      </c>
      <c r="D4445" t="str">
        <f t="shared" ca="1" si="347"/>
        <v>Procedures for replacement of missing teeth by construction or repair of bridges and partial or complete dentures</v>
      </c>
      <c r="E4445">
        <f t="shared" ca="1" si="348"/>
        <v>15</v>
      </c>
    </row>
    <row r="4446" spans="1:5" x14ac:dyDescent="0.2">
      <c r="A4446" t="str">
        <f t="shared" ca="1" si="345"/>
        <v>Major</v>
      </c>
      <c r="B4446" t="str">
        <f t="shared" ca="1" si="346"/>
        <v>major restorative</v>
      </c>
      <c r="C4446">
        <f t="shared" si="349"/>
        <v>246</v>
      </c>
      <c r="D4446" t="str">
        <f t="shared" ca="1" si="347"/>
        <v>Single crowns, inlays, onlays</v>
      </c>
      <c r="E4446">
        <f t="shared" ca="1" si="348"/>
        <v>14</v>
      </c>
    </row>
    <row r="4447" spans="1:5" x14ac:dyDescent="0.2">
      <c r="A4447" t="str">
        <f t="shared" ca="1" si="345"/>
        <v>Diagnostics and Preventative</v>
      </c>
      <c r="B4447" t="str">
        <f t="shared" ca="1" si="346"/>
        <v>Fluoride treatments</v>
      </c>
      <c r="C4447">
        <f t="shared" si="349"/>
        <v>246</v>
      </c>
      <c r="D4447">
        <f t="shared" ca="1" si="347"/>
        <v>0</v>
      </c>
      <c r="E4447">
        <f t="shared" ca="1" si="348"/>
        <v>5</v>
      </c>
    </row>
    <row r="4448" spans="1:5" x14ac:dyDescent="0.2">
      <c r="A4448" t="str">
        <f t="shared" ca="1" si="345"/>
        <v>Basic</v>
      </c>
      <c r="B4448" t="str">
        <f t="shared" ca="1" si="346"/>
        <v>non-surgical periodontics</v>
      </c>
      <c r="C4448">
        <f t="shared" si="349"/>
        <v>247</v>
      </c>
      <c r="D4448" t="str">
        <f t="shared" ca="1" si="347"/>
        <v xml:space="preserve">Non-surgical treatment of the gums and supporting structures of the teeth </v>
      </c>
      <c r="E4448">
        <f t="shared" ca="1" si="348"/>
        <v>12</v>
      </c>
    </row>
    <row r="4449" spans="1:5" x14ac:dyDescent="0.2">
      <c r="A4449" t="str">
        <f t="shared" ca="1" si="345"/>
        <v>Major</v>
      </c>
      <c r="B4449" t="str">
        <f t="shared" ca="1" si="346"/>
        <v>temporomandibular joint dysfunction</v>
      </c>
      <c r="C4449">
        <f t="shared" si="349"/>
        <v>247</v>
      </c>
      <c r="D4449" t="str">
        <f t="shared" ca="1" si="347"/>
        <v>Services relating to hinging joints of the jaw</v>
      </c>
      <c r="E4449">
        <f t="shared" ca="1" si="348"/>
        <v>16</v>
      </c>
    </row>
    <row r="4450" spans="1:5" x14ac:dyDescent="0.2">
      <c r="A4450" t="str">
        <f t="shared" ca="1" si="345"/>
        <v>Basic</v>
      </c>
      <c r="B4450" t="str">
        <f t="shared" ca="1" si="346"/>
        <v>endodontics</v>
      </c>
      <c r="C4450">
        <f t="shared" si="349"/>
        <v>247</v>
      </c>
      <c r="D4450" t="str">
        <f t="shared" ca="1" si="347"/>
        <v>Root canal, pulpal therapy</v>
      </c>
      <c r="E4450">
        <f t="shared" ca="1" si="348"/>
        <v>10</v>
      </c>
    </row>
    <row r="4451" spans="1:5" x14ac:dyDescent="0.2">
      <c r="A4451" t="str">
        <f t="shared" ca="1" si="345"/>
        <v>Basic</v>
      </c>
      <c r="B4451" t="str">
        <f t="shared" ca="1" si="346"/>
        <v>oral surgery</v>
      </c>
      <c r="C4451">
        <f t="shared" si="349"/>
        <v>247</v>
      </c>
      <c r="D4451" t="str">
        <f t="shared" ca="1" si="347"/>
        <v>Extraction and other surgery procedures, incl. pre- and post-operative care</v>
      </c>
      <c r="E4451">
        <f t="shared" ca="1" si="348"/>
        <v>9</v>
      </c>
    </row>
    <row r="4452" spans="1:5" x14ac:dyDescent="0.2">
      <c r="A4452" t="str">
        <f t="shared" ca="1" si="345"/>
        <v>Basic</v>
      </c>
      <c r="B4452" t="str">
        <f t="shared" ca="1" si="346"/>
        <v>non-surgical periodontics</v>
      </c>
      <c r="C4452">
        <f t="shared" si="349"/>
        <v>247</v>
      </c>
      <c r="D4452" t="str">
        <f t="shared" ca="1" si="347"/>
        <v xml:space="preserve">Non-surgical treatment of the gums and supporting structures of the teeth </v>
      </c>
      <c r="E4452">
        <f t="shared" ca="1" si="348"/>
        <v>12</v>
      </c>
    </row>
    <row r="4453" spans="1:5" x14ac:dyDescent="0.2">
      <c r="A4453" t="str">
        <f t="shared" ca="1" si="345"/>
        <v>Major</v>
      </c>
      <c r="B4453" t="str">
        <f t="shared" ca="1" si="346"/>
        <v>prosthodontics</v>
      </c>
      <c r="C4453">
        <f t="shared" si="349"/>
        <v>247</v>
      </c>
      <c r="D4453" t="str">
        <f t="shared" ca="1" si="347"/>
        <v>Procedures for replacement of missing teeth by construction or repair of bridges and partial or complete dentures</v>
      </c>
      <c r="E4453">
        <f t="shared" ca="1" si="348"/>
        <v>15</v>
      </c>
    </row>
    <row r="4454" spans="1:5" x14ac:dyDescent="0.2">
      <c r="A4454" t="str">
        <f t="shared" ca="1" si="345"/>
        <v>Basic</v>
      </c>
      <c r="B4454" t="str">
        <f t="shared" ca="1" si="346"/>
        <v>surgical periodontics</v>
      </c>
      <c r="C4454">
        <f t="shared" si="349"/>
        <v>247</v>
      </c>
      <c r="D4454" t="str">
        <f t="shared" ca="1" si="347"/>
        <v>Surgical treatment of the gums and supporting structures of the teeth</v>
      </c>
      <c r="E4454">
        <f t="shared" ca="1" si="348"/>
        <v>11</v>
      </c>
    </row>
    <row r="4455" spans="1:5" x14ac:dyDescent="0.2">
      <c r="A4455" t="str">
        <f t="shared" ca="1" si="345"/>
        <v>Basic</v>
      </c>
      <c r="B4455" t="str">
        <f t="shared" ca="1" si="346"/>
        <v>surgical periodontics</v>
      </c>
      <c r="C4455">
        <f t="shared" si="349"/>
        <v>247</v>
      </c>
      <c r="D4455" t="str">
        <f t="shared" ca="1" si="347"/>
        <v>Surgical treatment of the gums and supporting structures of the teeth</v>
      </c>
      <c r="E4455">
        <f t="shared" ca="1" si="348"/>
        <v>11</v>
      </c>
    </row>
    <row r="4456" spans="1:5" x14ac:dyDescent="0.2">
      <c r="A4456" t="str">
        <f t="shared" ca="1" si="345"/>
        <v>Basic</v>
      </c>
      <c r="B4456" t="str">
        <f t="shared" ca="1" si="346"/>
        <v>basic restorative</v>
      </c>
      <c r="C4456">
        <f t="shared" si="349"/>
        <v>247</v>
      </c>
      <c r="D4456" t="str">
        <f t="shared" ca="1" si="347"/>
        <v>Fillings (amalgam "silver" and composite "white" non-molar)</v>
      </c>
      <c r="E4456">
        <f t="shared" ca="1" si="348"/>
        <v>8</v>
      </c>
    </row>
    <row r="4457" spans="1:5" x14ac:dyDescent="0.2">
      <c r="A4457" t="str">
        <f t="shared" ca="1" si="345"/>
        <v>Basic</v>
      </c>
      <c r="B4457" t="str">
        <f t="shared" ca="1" si="346"/>
        <v>surgical periodontics</v>
      </c>
      <c r="C4457">
        <f t="shared" si="349"/>
        <v>247</v>
      </c>
      <c r="D4457" t="str">
        <f t="shared" ca="1" si="347"/>
        <v>Surgical treatment of the gums and supporting structures of the teeth</v>
      </c>
      <c r="E4457">
        <f t="shared" ca="1" si="348"/>
        <v>11</v>
      </c>
    </row>
    <row r="4458" spans="1:5" x14ac:dyDescent="0.2">
      <c r="A4458" t="str">
        <f t="shared" ca="1" si="345"/>
        <v>Major</v>
      </c>
      <c r="B4458" t="str">
        <f t="shared" ca="1" si="346"/>
        <v>temporomandibular joint dysfunction</v>
      </c>
      <c r="C4458">
        <f t="shared" si="349"/>
        <v>247</v>
      </c>
      <c r="D4458" t="str">
        <f t="shared" ca="1" si="347"/>
        <v>Services relating to hinging joints of the jaw</v>
      </c>
      <c r="E4458">
        <f t="shared" ca="1" si="348"/>
        <v>16</v>
      </c>
    </row>
    <row r="4459" spans="1:5" x14ac:dyDescent="0.2">
      <c r="A4459" t="str">
        <f t="shared" ca="1" si="345"/>
        <v>Diagnostics and Preventative</v>
      </c>
      <c r="B4459" t="str">
        <f t="shared" ca="1" si="346"/>
        <v>Bitewing x-rays</v>
      </c>
      <c r="C4459">
        <f t="shared" si="349"/>
        <v>247</v>
      </c>
      <c r="D4459">
        <f t="shared" ca="1" si="347"/>
        <v>0</v>
      </c>
      <c r="E4459">
        <f t="shared" ca="1" si="348"/>
        <v>2</v>
      </c>
    </row>
    <row r="4460" spans="1:5" x14ac:dyDescent="0.2">
      <c r="A4460" t="str">
        <f t="shared" ca="1" si="345"/>
        <v>Basic</v>
      </c>
      <c r="B4460" t="str">
        <f t="shared" ca="1" si="346"/>
        <v>non-surgical periodontics</v>
      </c>
      <c r="C4460">
        <f t="shared" si="349"/>
        <v>247</v>
      </c>
      <c r="D4460" t="str">
        <f t="shared" ca="1" si="347"/>
        <v xml:space="preserve">Non-surgical treatment of the gums and supporting structures of the teeth </v>
      </c>
      <c r="E4460">
        <f t="shared" ca="1" si="348"/>
        <v>12</v>
      </c>
    </row>
    <row r="4461" spans="1:5" x14ac:dyDescent="0.2">
      <c r="A4461" t="str">
        <f t="shared" ca="1" si="345"/>
        <v>Diagnostics and Preventative</v>
      </c>
      <c r="B4461" t="str">
        <f t="shared" ca="1" si="346"/>
        <v>Prophylaxis</v>
      </c>
      <c r="C4461">
        <f t="shared" si="349"/>
        <v>247</v>
      </c>
      <c r="D4461">
        <f t="shared" ca="1" si="347"/>
        <v>0</v>
      </c>
      <c r="E4461">
        <f t="shared" ca="1" si="348"/>
        <v>4</v>
      </c>
    </row>
    <row r="4462" spans="1:5" x14ac:dyDescent="0.2">
      <c r="A4462" t="str">
        <f t="shared" ca="1" si="345"/>
        <v>Diagnostics and Preventative</v>
      </c>
      <c r="B4462" t="str">
        <f t="shared" ca="1" si="346"/>
        <v>Space Maintainers</v>
      </c>
      <c r="C4462">
        <f t="shared" si="349"/>
        <v>247</v>
      </c>
      <c r="D4462">
        <f t="shared" ca="1" si="347"/>
        <v>0</v>
      </c>
      <c r="E4462">
        <f t="shared" ca="1" si="348"/>
        <v>7</v>
      </c>
    </row>
    <row r="4463" spans="1:5" x14ac:dyDescent="0.2">
      <c r="A4463" t="str">
        <f t="shared" ca="1" si="345"/>
        <v>Other</v>
      </c>
      <c r="B4463" t="str">
        <f t="shared" ca="1" si="346"/>
        <v>Implants</v>
      </c>
      <c r="C4463">
        <f t="shared" si="349"/>
        <v>247</v>
      </c>
      <c r="D4463" t="str">
        <f t="shared" ca="1" si="347"/>
        <v>Implant dental work</v>
      </c>
      <c r="E4463">
        <f t="shared" ca="1" si="348"/>
        <v>18</v>
      </c>
    </row>
    <row r="4464" spans="1:5" x14ac:dyDescent="0.2">
      <c r="A4464" t="str">
        <f t="shared" ca="1" si="345"/>
        <v>Basic</v>
      </c>
      <c r="B4464" t="str">
        <f t="shared" ca="1" si="346"/>
        <v>non-surgical periodontics</v>
      </c>
      <c r="C4464">
        <f t="shared" si="349"/>
        <v>247</v>
      </c>
      <c r="D4464" t="str">
        <f t="shared" ca="1" si="347"/>
        <v xml:space="preserve">Non-surgical treatment of the gums and supporting structures of the teeth </v>
      </c>
      <c r="E4464">
        <f t="shared" ca="1" si="348"/>
        <v>12</v>
      </c>
    </row>
    <row r="4465" spans="1:5" x14ac:dyDescent="0.2">
      <c r="A4465" t="str">
        <f t="shared" ca="1" si="345"/>
        <v>Diagnostics and Preventative</v>
      </c>
      <c r="B4465" t="str">
        <f t="shared" ca="1" si="346"/>
        <v>Bitewing x-rays</v>
      </c>
      <c r="C4465">
        <f t="shared" si="349"/>
        <v>247</v>
      </c>
      <c r="D4465">
        <f t="shared" ca="1" si="347"/>
        <v>0</v>
      </c>
      <c r="E4465">
        <f t="shared" ca="1" si="348"/>
        <v>2</v>
      </c>
    </row>
    <row r="4466" spans="1:5" x14ac:dyDescent="0.2">
      <c r="A4466" t="str">
        <f t="shared" ca="1" si="345"/>
        <v>Basic</v>
      </c>
      <c r="B4466" t="str">
        <f t="shared" ca="1" si="346"/>
        <v>basic restorative</v>
      </c>
      <c r="C4466">
        <f t="shared" si="349"/>
        <v>248</v>
      </c>
      <c r="D4466" t="str">
        <f t="shared" ca="1" si="347"/>
        <v>Fillings (amalgam "silver" and composite "white" non-molar)</v>
      </c>
      <c r="E4466">
        <f t="shared" ca="1" si="348"/>
        <v>8</v>
      </c>
    </row>
    <row r="4467" spans="1:5" x14ac:dyDescent="0.2">
      <c r="A4467" t="str">
        <f t="shared" ca="1" si="345"/>
        <v>Diagnostics and Preventative</v>
      </c>
      <c r="B4467" t="str">
        <f t="shared" ca="1" si="346"/>
        <v>Space Maintainers</v>
      </c>
      <c r="C4467">
        <f t="shared" si="349"/>
        <v>248</v>
      </c>
      <c r="D4467">
        <f t="shared" ca="1" si="347"/>
        <v>0</v>
      </c>
      <c r="E4467">
        <f t="shared" ca="1" si="348"/>
        <v>7</v>
      </c>
    </row>
    <row r="4468" spans="1:5" x14ac:dyDescent="0.2">
      <c r="A4468" t="str">
        <f t="shared" ca="1" si="345"/>
        <v>Major</v>
      </c>
      <c r="B4468" t="str">
        <f t="shared" ca="1" si="346"/>
        <v>major restorative</v>
      </c>
      <c r="C4468">
        <f t="shared" si="349"/>
        <v>248</v>
      </c>
      <c r="D4468" t="str">
        <f t="shared" ca="1" si="347"/>
        <v>Single crowns, inlays, onlays</v>
      </c>
      <c r="E4468">
        <f t="shared" ca="1" si="348"/>
        <v>14</v>
      </c>
    </row>
    <row r="4469" spans="1:5" x14ac:dyDescent="0.2">
      <c r="A4469" t="str">
        <f t="shared" ca="1" si="345"/>
        <v>Basic</v>
      </c>
      <c r="B4469" t="str">
        <f t="shared" ca="1" si="346"/>
        <v>surgical periodontics</v>
      </c>
      <c r="C4469">
        <f t="shared" si="349"/>
        <v>248</v>
      </c>
      <c r="D4469" t="str">
        <f t="shared" ca="1" si="347"/>
        <v>Surgical treatment of the gums and supporting structures of the teeth</v>
      </c>
      <c r="E4469">
        <f t="shared" ca="1" si="348"/>
        <v>11</v>
      </c>
    </row>
    <row r="4470" spans="1:5" x14ac:dyDescent="0.2">
      <c r="A4470" t="str">
        <f t="shared" ca="1" si="345"/>
        <v>Diagnostics and Preventative</v>
      </c>
      <c r="B4470" t="str">
        <f t="shared" ca="1" si="346"/>
        <v>Periodic Exams</v>
      </c>
      <c r="C4470">
        <f t="shared" si="349"/>
        <v>248</v>
      </c>
      <c r="D4470">
        <f t="shared" ca="1" si="347"/>
        <v>0</v>
      </c>
      <c r="E4470">
        <f t="shared" ca="1" si="348"/>
        <v>1</v>
      </c>
    </row>
    <row r="4471" spans="1:5" x14ac:dyDescent="0.2">
      <c r="A4471" t="str">
        <f t="shared" ca="1" si="345"/>
        <v>Basic</v>
      </c>
      <c r="B4471" t="str">
        <f t="shared" ca="1" si="346"/>
        <v>endodontics</v>
      </c>
      <c r="C4471">
        <f t="shared" si="349"/>
        <v>248</v>
      </c>
      <c r="D4471" t="str">
        <f t="shared" ca="1" si="347"/>
        <v>Root canal, pulpal therapy</v>
      </c>
      <c r="E4471">
        <f t="shared" ca="1" si="348"/>
        <v>10</v>
      </c>
    </row>
    <row r="4472" spans="1:5" x14ac:dyDescent="0.2">
      <c r="A4472" t="str">
        <f t="shared" ca="1" si="345"/>
        <v>Basic</v>
      </c>
      <c r="B4472" t="str">
        <f t="shared" ca="1" si="346"/>
        <v>general anesthesia</v>
      </c>
      <c r="C4472">
        <f t="shared" si="349"/>
        <v>248</v>
      </c>
      <c r="D4472" t="str">
        <f t="shared" ca="1" si="347"/>
        <v>Covered when used in conjunction with covered oral surgical procedures</v>
      </c>
      <c r="E4472">
        <f t="shared" ca="1" si="348"/>
        <v>13</v>
      </c>
    </row>
    <row r="4473" spans="1:5" x14ac:dyDescent="0.2">
      <c r="A4473" t="str">
        <f t="shared" ca="1" si="345"/>
        <v>Diagnostics and Preventative</v>
      </c>
      <c r="B4473" t="str">
        <f t="shared" ca="1" si="346"/>
        <v>Space Maintainers</v>
      </c>
      <c r="C4473">
        <f t="shared" si="349"/>
        <v>248</v>
      </c>
      <c r="D4473">
        <f t="shared" ca="1" si="347"/>
        <v>0</v>
      </c>
      <c r="E4473">
        <f t="shared" ca="1" si="348"/>
        <v>7</v>
      </c>
    </row>
    <row r="4474" spans="1:5" x14ac:dyDescent="0.2">
      <c r="A4474" t="str">
        <f t="shared" ca="1" si="345"/>
        <v>Major</v>
      </c>
      <c r="B4474" t="str">
        <f t="shared" ca="1" si="346"/>
        <v>prosthodontics</v>
      </c>
      <c r="C4474">
        <f t="shared" si="349"/>
        <v>248</v>
      </c>
      <c r="D4474" t="str">
        <f t="shared" ca="1" si="347"/>
        <v>Procedures for replacement of missing teeth by construction or repair of bridges and partial or complete dentures</v>
      </c>
      <c r="E4474">
        <f t="shared" ca="1" si="348"/>
        <v>15</v>
      </c>
    </row>
    <row r="4475" spans="1:5" x14ac:dyDescent="0.2">
      <c r="A4475" t="str">
        <f t="shared" ca="1" si="345"/>
        <v>Diagnostics and Preventative</v>
      </c>
      <c r="B4475" t="str">
        <f t="shared" ca="1" si="346"/>
        <v>Bitewing x-rays</v>
      </c>
      <c r="C4475">
        <f t="shared" si="349"/>
        <v>248</v>
      </c>
      <c r="D4475">
        <f t="shared" ca="1" si="347"/>
        <v>0</v>
      </c>
      <c r="E4475">
        <f t="shared" ca="1" si="348"/>
        <v>2</v>
      </c>
    </row>
    <row r="4476" spans="1:5" x14ac:dyDescent="0.2">
      <c r="A4476" t="str">
        <f t="shared" ca="1" si="345"/>
        <v>Diagnostics and Preventative</v>
      </c>
      <c r="B4476" t="str">
        <f t="shared" ca="1" si="346"/>
        <v>Fluoride treatments</v>
      </c>
      <c r="C4476">
        <f t="shared" si="349"/>
        <v>248</v>
      </c>
      <c r="D4476">
        <f t="shared" ca="1" si="347"/>
        <v>0</v>
      </c>
      <c r="E4476">
        <f t="shared" ca="1" si="348"/>
        <v>5</v>
      </c>
    </row>
    <row r="4477" spans="1:5" x14ac:dyDescent="0.2">
      <c r="A4477" t="str">
        <f t="shared" ca="1" si="345"/>
        <v>Major</v>
      </c>
      <c r="B4477" t="str">
        <f t="shared" ca="1" si="346"/>
        <v>prosthodontics</v>
      </c>
      <c r="C4477">
        <f t="shared" si="349"/>
        <v>248</v>
      </c>
      <c r="D4477" t="str">
        <f t="shared" ca="1" si="347"/>
        <v>Procedures for replacement of missing teeth by construction or repair of bridges and partial or complete dentures</v>
      </c>
      <c r="E4477">
        <f t="shared" ca="1" si="348"/>
        <v>15</v>
      </c>
    </row>
    <row r="4478" spans="1:5" x14ac:dyDescent="0.2">
      <c r="A4478" t="str">
        <f t="shared" ca="1" si="345"/>
        <v>Diagnostics and Preventative</v>
      </c>
      <c r="B4478" t="str">
        <f t="shared" ca="1" si="346"/>
        <v>Full-mouth x-ray</v>
      </c>
      <c r="C4478">
        <f t="shared" si="349"/>
        <v>248</v>
      </c>
      <c r="D4478">
        <f t="shared" ca="1" si="347"/>
        <v>0</v>
      </c>
      <c r="E4478">
        <f t="shared" ca="1" si="348"/>
        <v>3</v>
      </c>
    </row>
    <row r="4479" spans="1:5" x14ac:dyDescent="0.2">
      <c r="A4479" t="str">
        <f t="shared" ca="1" si="345"/>
        <v>Diagnostics and Preventative</v>
      </c>
      <c r="B4479" t="str">
        <f t="shared" ca="1" si="346"/>
        <v>Full-mouth x-ray</v>
      </c>
      <c r="C4479">
        <f t="shared" si="349"/>
        <v>248</v>
      </c>
      <c r="D4479">
        <f t="shared" ca="1" si="347"/>
        <v>0</v>
      </c>
      <c r="E4479">
        <f t="shared" ca="1" si="348"/>
        <v>3</v>
      </c>
    </row>
    <row r="4480" spans="1:5" x14ac:dyDescent="0.2">
      <c r="A4480" t="str">
        <f t="shared" ca="1" si="345"/>
        <v>Basic</v>
      </c>
      <c r="B4480" t="str">
        <f t="shared" ca="1" si="346"/>
        <v>oral surgery</v>
      </c>
      <c r="C4480">
        <f t="shared" si="349"/>
        <v>248</v>
      </c>
      <c r="D4480" t="str">
        <f t="shared" ca="1" si="347"/>
        <v>Extraction and other surgery procedures, incl. pre- and post-operative care</v>
      </c>
      <c r="E4480">
        <f t="shared" ca="1" si="348"/>
        <v>9</v>
      </c>
    </row>
    <row r="4481" spans="1:5" x14ac:dyDescent="0.2">
      <c r="A4481" t="str">
        <f t="shared" ca="1" si="345"/>
        <v>Other</v>
      </c>
      <c r="B4481" t="str">
        <f t="shared" ca="1" si="346"/>
        <v>Implants</v>
      </c>
      <c r="C4481">
        <f t="shared" si="349"/>
        <v>248</v>
      </c>
      <c r="D4481" t="str">
        <f t="shared" ca="1" si="347"/>
        <v>Implant dental work</v>
      </c>
      <c r="E4481">
        <f t="shared" ca="1" si="348"/>
        <v>18</v>
      </c>
    </row>
    <row r="4482" spans="1:5" x14ac:dyDescent="0.2">
      <c r="A4482" t="str">
        <f t="shared" ref="A4482:A4545" ca="1" si="350">INDEX(services,E4482,1)</f>
        <v>Other</v>
      </c>
      <c r="B4482" t="str">
        <f t="shared" ref="B4482:B4545" ca="1" si="351">INDEX(services,E4482,2)</f>
        <v>Implants</v>
      </c>
      <c r="C4482">
        <f t="shared" si="349"/>
        <v>248</v>
      </c>
      <c r="D4482" t="str">
        <f t="shared" ref="D4482:D4545" ca="1" si="352">INDEX(services,E4482,3)</f>
        <v>Implant dental work</v>
      </c>
      <c r="E4482">
        <f t="shared" ref="E4482:E4545" ca="1" si="353">RANDBETWEEN(1,ROWS(services))</f>
        <v>18</v>
      </c>
    </row>
    <row r="4483" spans="1:5" x14ac:dyDescent="0.2">
      <c r="A4483" t="str">
        <f t="shared" ca="1" si="350"/>
        <v>Basic</v>
      </c>
      <c r="B4483" t="str">
        <f t="shared" ca="1" si="351"/>
        <v>surgical periodontics</v>
      </c>
      <c r="C4483">
        <f t="shared" si="349"/>
        <v>248</v>
      </c>
      <c r="D4483" t="str">
        <f t="shared" ca="1" si="352"/>
        <v>Surgical treatment of the gums and supporting structures of the teeth</v>
      </c>
      <c r="E4483">
        <f t="shared" ca="1" si="353"/>
        <v>11</v>
      </c>
    </row>
    <row r="4484" spans="1:5" x14ac:dyDescent="0.2">
      <c r="A4484" t="str">
        <f t="shared" ca="1" si="350"/>
        <v>Basic</v>
      </c>
      <c r="B4484" t="str">
        <f t="shared" ca="1" si="351"/>
        <v>surgical periodontics</v>
      </c>
      <c r="C4484">
        <f t="shared" ref="C4484:C4547" si="354">IF(MOD(ROW(C4484)-2,18)&lt;&gt;0,C4483,C4483+1)</f>
        <v>249</v>
      </c>
      <c r="D4484" t="str">
        <f t="shared" ca="1" si="352"/>
        <v>Surgical treatment of the gums and supporting structures of the teeth</v>
      </c>
      <c r="E4484">
        <f t="shared" ca="1" si="353"/>
        <v>11</v>
      </c>
    </row>
    <row r="4485" spans="1:5" x14ac:dyDescent="0.2">
      <c r="A4485" t="str">
        <f t="shared" ca="1" si="350"/>
        <v>Diagnostics and Preventative</v>
      </c>
      <c r="B4485" t="str">
        <f t="shared" ca="1" si="351"/>
        <v>Periodic Exams</v>
      </c>
      <c r="C4485">
        <f t="shared" si="354"/>
        <v>249</v>
      </c>
      <c r="D4485">
        <f t="shared" ca="1" si="352"/>
        <v>0</v>
      </c>
      <c r="E4485">
        <f t="shared" ca="1" si="353"/>
        <v>1</v>
      </c>
    </row>
    <row r="4486" spans="1:5" x14ac:dyDescent="0.2">
      <c r="A4486" t="str">
        <f t="shared" ca="1" si="350"/>
        <v>Basic</v>
      </c>
      <c r="B4486" t="str">
        <f t="shared" ca="1" si="351"/>
        <v>oral surgery</v>
      </c>
      <c r="C4486">
        <f t="shared" si="354"/>
        <v>249</v>
      </c>
      <c r="D4486" t="str">
        <f t="shared" ca="1" si="352"/>
        <v>Extraction and other surgery procedures, incl. pre- and post-operative care</v>
      </c>
      <c r="E4486">
        <f t="shared" ca="1" si="353"/>
        <v>9</v>
      </c>
    </row>
    <row r="4487" spans="1:5" x14ac:dyDescent="0.2">
      <c r="A4487" t="str">
        <f t="shared" ca="1" si="350"/>
        <v>Other</v>
      </c>
      <c r="B4487" t="str">
        <f t="shared" ca="1" si="351"/>
        <v>Implants</v>
      </c>
      <c r="C4487">
        <f t="shared" si="354"/>
        <v>249</v>
      </c>
      <c r="D4487" t="str">
        <f t="shared" ca="1" si="352"/>
        <v>Implant dental work</v>
      </c>
      <c r="E4487">
        <f t="shared" ca="1" si="353"/>
        <v>18</v>
      </c>
    </row>
    <row r="4488" spans="1:5" x14ac:dyDescent="0.2">
      <c r="A4488" t="str">
        <f t="shared" ca="1" si="350"/>
        <v>Basic</v>
      </c>
      <c r="B4488" t="str">
        <f t="shared" ca="1" si="351"/>
        <v>basic restorative</v>
      </c>
      <c r="C4488">
        <f t="shared" si="354"/>
        <v>249</v>
      </c>
      <c r="D4488" t="str">
        <f t="shared" ca="1" si="352"/>
        <v>Fillings (amalgam "silver" and composite "white" non-molar)</v>
      </c>
      <c r="E4488">
        <f t="shared" ca="1" si="353"/>
        <v>8</v>
      </c>
    </row>
    <row r="4489" spans="1:5" x14ac:dyDescent="0.2">
      <c r="A4489" t="str">
        <f t="shared" ca="1" si="350"/>
        <v>Diagnostics and Preventative</v>
      </c>
      <c r="B4489" t="str">
        <f t="shared" ca="1" si="351"/>
        <v>Full-mouth x-ray</v>
      </c>
      <c r="C4489">
        <f t="shared" si="354"/>
        <v>249</v>
      </c>
      <c r="D4489">
        <f t="shared" ca="1" si="352"/>
        <v>0</v>
      </c>
      <c r="E4489">
        <f t="shared" ca="1" si="353"/>
        <v>3</v>
      </c>
    </row>
    <row r="4490" spans="1:5" x14ac:dyDescent="0.2">
      <c r="A4490" t="str">
        <f t="shared" ca="1" si="350"/>
        <v>Diagnostics and Preventative</v>
      </c>
      <c r="B4490" t="str">
        <f t="shared" ca="1" si="351"/>
        <v>Prophylaxis</v>
      </c>
      <c r="C4490">
        <f t="shared" si="354"/>
        <v>249</v>
      </c>
      <c r="D4490">
        <f t="shared" ca="1" si="352"/>
        <v>0</v>
      </c>
      <c r="E4490">
        <f t="shared" ca="1" si="353"/>
        <v>4</v>
      </c>
    </row>
    <row r="4491" spans="1:5" x14ac:dyDescent="0.2">
      <c r="A4491" t="str">
        <f t="shared" ca="1" si="350"/>
        <v>Other</v>
      </c>
      <c r="B4491" t="str">
        <f t="shared" ca="1" si="351"/>
        <v>Implants</v>
      </c>
      <c r="C4491">
        <f t="shared" si="354"/>
        <v>249</v>
      </c>
      <c r="D4491" t="str">
        <f t="shared" ca="1" si="352"/>
        <v>Implant dental work</v>
      </c>
      <c r="E4491">
        <f t="shared" ca="1" si="353"/>
        <v>18</v>
      </c>
    </row>
    <row r="4492" spans="1:5" x14ac:dyDescent="0.2">
      <c r="A4492" t="str">
        <f t="shared" ca="1" si="350"/>
        <v>Diagnostics and Preventative</v>
      </c>
      <c r="B4492" t="str">
        <f t="shared" ca="1" si="351"/>
        <v>Space Maintainers</v>
      </c>
      <c r="C4492">
        <f t="shared" si="354"/>
        <v>249</v>
      </c>
      <c r="D4492">
        <f t="shared" ca="1" si="352"/>
        <v>0</v>
      </c>
      <c r="E4492">
        <f t="shared" ca="1" si="353"/>
        <v>7</v>
      </c>
    </row>
    <row r="4493" spans="1:5" x14ac:dyDescent="0.2">
      <c r="A4493" t="str">
        <f t="shared" ca="1" si="350"/>
        <v>Basic</v>
      </c>
      <c r="B4493" t="str">
        <f t="shared" ca="1" si="351"/>
        <v>basic restorative</v>
      </c>
      <c r="C4493">
        <f t="shared" si="354"/>
        <v>249</v>
      </c>
      <c r="D4493" t="str">
        <f t="shared" ca="1" si="352"/>
        <v>Fillings (amalgam "silver" and composite "white" non-molar)</v>
      </c>
      <c r="E4493">
        <f t="shared" ca="1" si="353"/>
        <v>8</v>
      </c>
    </row>
    <row r="4494" spans="1:5" x14ac:dyDescent="0.2">
      <c r="A4494" t="str">
        <f t="shared" ca="1" si="350"/>
        <v>Diagnostics and Preventative</v>
      </c>
      <c r="B4494" t="str">
        <f t="shared" ca="1" si="351"/>
        <v>Fluoride treatments</v>
      </c>
      <c r="C4494">
        <f t="shared" si="354"/>
        <v>249</v>
      </c>
      <c r="D4494">
        <f t="shared" ca="1" si="352"/>
        <v>0</v>
      </c>
      <c r="E4494">
        <f t="shared" ca="1" si="353"/>
        <v>5</v>
      </c>
    </row>
    <row r="4495" spans="1:5" x14ac:dyDescent="0.2">
      <c r="A4495" t="str">
        <f t="shared" ca="1" si="350"/>
        <v>Major</v>
      </c>
      <c r="B4495" t="str">
        <f t="shared" ca="1" si="351"/>
        <v>temporomandibular joint dysfunction</v>
      </c>
      <c r="C4495">
        <f t="shared" si="354"/>
        <v>249</v>
      </c>
      <c r="D4495" t="str">
        <f t="shared" ca="1" si="352"/>
        <v>Services relating to hinging joints of the jaw</v>
      </c>
      <c r="E4495">
        <f t="shared" ca="1" si="353"/>
        <v>16</v>
      </c>
    </row>
    <row r="4496" spans="1:5" x14ac:dyDescent="0.2">
      <c r="A4496" t="str">
        <f t="shared" ca="1" si="350"/>
        <v>Major</v>
      </c>
      <c r="B4496" t="str">
        <f t="shared" ca="1" si="351"/>
        <v>major restorative</v>
      </c>
      <c r="C4496">
        <f t="shared" si="354"/>
        <v>249</v>
      </c>
      <c r="D4496" t="str">
        <f t="shared" ca="1" si="352"/>
        <v>Single crowns, inlays, onlays</v>
      </c>
      <c r="E4496">
        <f t="shared" ca="1" si="353"/>
        <v>14</v>
      </c>
    </row>
    <row r="4497" spans="1:5" x14ac:dyDescent="0.2">
      <c r="A4497" t="str">
        <f t="shared" ca="1" si="350"/>
        <v>Basic</v>
      </c>
      <c r="B4497" t="str">
        <f t="shared" ca="1" si="351"/>
        <v>endodontics</v>
      </c>
      <c r="C4497">
        <f t="shared" si="354"/>
        <v>249</v>
      </c>
      <c r="D4497" t="str">
        <f t="shared" ca="1" si="352"/>
        <v>Root canal, pulpal therapy</v>
      </c>
      <c r="E4497">
        <f t="shared" ca="1" si="353"/>
        <v>10</v>
      </c>
    </row>
    <row r="4498" spans="1:5" x14ac:dyDescent="0.2">
      <c r="A4498" t="str">
        <f t="shared" ca="1" si="350"/>
        <v>Major</v>
      </c>
      <c r="B4498" t="str">
        <f t="shared" ca="1" si="351"/>
        <v>major restorative</v>
      </c>
      <c r="C4498">
        <f t="shared" si="354"/>
        <v>249</v>
      </c>
      <c r="D4498" t="str">
        <f t="shared" ca="1" si="352"/>
        <v>Single crowns, inlays, onlays</v>
      </c>
      <c r="E4498">
        <f t="shared" ca="1" si="353"/>
        <v>14</v>
      </c>
    </row>
    <row r="4499" spans="1:5" x14ac:dyDescent="0.2">
      <c r="A4499" t="str">
        <f t="shared" ca="1" si="350"/>
        <v>Diagnostics and Preventative</v>
      </c>
      <c r="B4499" t="str">
        <f t="shared" ca="1" si="351"/>
        <v>Prophylaxis</v>
      </c>
      <c r="C4499">
        <f t="shared" si="354"/>
        <v>249</v>
      </c>
      <c r="D4499">
        <f t="shared" ca="1" si="352"/>
        <v>0</v>
      </c>
      <c r="E4499">
        <f t="shared" ca="1" si="353"/>
        <v>4</v>
      </c>
    </row>
    <row r="4500" spans="1:5" x14ac:dyDescent="0.2">
      <c r="A4500" t="str">
        <f t="shared" ca="1" si="350"/>
        <v>Basic</v>
      </c>
      <c r="B4500" t="str">
        <f t="shared" ca="1" si="351"/>
        <v>oral surgery</v>
      </c>
      <c r="C4500">
        <f t="shared" si="354"/>
        <v>249</v>
      </c>
      <c r="D4500" t="str">
        <f t="shared" ca="1" si="352"/>
        <v>Extraction and other surgery procedures, incl. pre- and post-operative care</v>
      </c>
      <c r="E4500">
        <f t="shared" ca="1" si="353"/>
        <v>9</v>
      </c>
    </row>
    <row r="4501" spans="1:5" x14ac:dyDescent="0.2">
      <c r="A4501" t="str">
        <f t="shared" ca="1" si="350"/>
        <v>Basic</v>
      </c>
      <c r="B4501" t="str">
        <f t="shared" ca="1" si="351"/>
        <v>general anesthesia</v>
      </c>
      <c r="C4501">
        <f t="shared" si="354"/>
        <v>249</v>
      </c>
      <c r="D4501" t="str">
        <f t="shared" ca="1" si="352"/>
        <v>Covered when used in conjunction with covered oral surgical procedures</v>
      </c>
      <c r="E4501">
        <f t="shared" ca="1" si="353"/>
        <v>13</v>
      </c>
    </row>
    <row r="4502" spans="1:5" x14ac:dyDescent="0.2">
      <c r="A4502" t="str">
        <f t="shared" ca="1" si="350"/>
        <v>Diagnostics and Preventative</v>
      </c>
      <c r="B4502" t="str">
        <f t="shared" ca="1" si="351"/>
        <v>Periodic Exams</v>
      </c>
      <c r="C4502">
        <f t="shared" si="354"/>
        <v>250</v>
      </c>
      <c r="D4502">
        <f t="shared" ca="1" si="352"/>
        <v>0</v>
      </c>
      <c r="E4502">
        <f t="shared" ca="1" si="353"/>
        <v>1</v>
      </c>
    </row>
    <row r="4503" spans="1:5" x14ac:dyDescent="0.2">
      <c r="A4503" t="str">
        <f t="shared" ca="1" si="350"/>
        <v>Basic</v>
      </c>
      <c r="B4503" t="str">
        <f t="shared" ca="1" si="351"/>
        <v>surgical periodontics</v>
      </c>
      <c r="C4503">
        <f t="shared" si="354"/>
        <v>250</v>
      </c>
      <c r="D4503" t="str">
        <f t="shared" ca="1" si="352"/>
        <v>Surgical treatment of the gums and supporting structures of the teeth</v>
      </c>
      <c r="E4503">
        <f t="shared" ca="1" si="353"/>
        <v>11</v>
      </c>
    </row>
    <row r="4504" spans="1:5" x14ac:dyDescent="0.2">
      <c r="A4504" t="str">
        <f t="shared" ca="1" si="350"/>
        <v>Diagnostics and Preventative</v>
      </c>
      <c r="B4504" t="str">
        <f t="shared" ca="1" si="351"/>
        <v>Bitewing x-rays</v>
      </c>
      <c r="C4504">
        <f t="shared" si="354"/>
        <v>250</v>
      </c>
      <c r="D4504">
        <f t="shared" ca="1" si="352"/>
        <v>0</v>
      </c>
      <c r="E4504">
        <f t="shared" ca="1" si="353"/>
        <v>2</v>
      </c>
    </row>
    <row r="4505" spans="1:5" x14ac:dyDescent="0.2">
      <c r="A4505" t="str">
        <f t="shared" ca="1" si="350"/>
        <v>Major</v>
      </c>
      <c r="B4505" t="str">
        <f t="shared" ca="1" si="351"/>
        <v>major restorative</v>
      </c>
      <c r="C4505">
        <f t="shared" si="354"/>
        <v>250</v>
      </c>
      <c r="D4505" t="str">
        <f t="shared" ca="1" si="352"/>
        <v>Single crowns, inlays, onlays</v>
      </c>
      <c r="E4505">
        <f t="shared" ca="1" si="353"/>
        <v>14</v>
      </c>
    </row>
    <row r="4506" spans="1:5" x14ac:dyDescent="0.2">
      <c r="A4506" t="str">
        <f t="shared" ca="1" si="350"/>
        <v>Diagnostics and Preventative</v>
      </c>
      <c r="B4506" t="str">
        <f t="shared" ca="1" si="351"/>
        <v>Periodic Exams</v>
      </c>
      <c r="C4506">
        <f t="shared" si="354"/>
        <v>250</v>
      </c>
      <c r="D4506">
        <f t="shared" ca="1" si="352"/>
        <v>0</v>
      </c>
      <c r="E4506">
        <f t="shared" ca="1" si="353"/>
        <v>1</v>
      </c>
    </row>
    <row r="4507" spans="1:5" x14ac:dyDescent="0.2">
      <c r="A4507" t="str">
        <f t="shared" ca="1" si="350"/>
        <v>Basic</v>
      </c>
      <c r="B4507" t="str">
        <f t="shared" ca="1" si="351"/>
        <v>general anesthesia</v>
      </c>
      <c r="C4507">
        <f t="shared" si="354"/>
        <v>250</v>
      </c>
      <c r="D4507" t="str">
        <f t="shared" ca="1" si="352"/>
        <v>Covered when used in conjunction with covered oral surgical procedures</v>
      </c>
      <c r="E4507">
        <f t="shared" ca="1" si="353"/>
        <v>13</v>
      </c>
    </row>
    <row r="4508" spans="1:5" x14ac:dyDescent="0.2">
      <c r="A4508" t="str">
        <f t="shared" ca="1" si="350"/>
        <v>Basic</v>
      </c>
      <c r="B4508" t="str">
        <f t="shared" ca="1" si="351"/>
        <v>basic restorative</v>
      </c>
      <c r="C4508">
        <f t="shared" si="354"/>
        <v>250</v>
      </c>
      <c r="D4508" t="str">
        <f t="shared" ca="1" si="352"/>
        <v>Fillings (amalgam "silver" and composite "white" non-molar)</v>
      </c>
      <c r="E4508">
        <f t="shared" ca="1" si="353"/>
        <v>8</v>
      </c>
    </row>
    <row r="4509" spans="1:5" x14ac:dyDescent="0.2">
      <c r="A4509" t="str">
        <f t="shared" ca="1" si="350"/>
        <v>Other</v>
      </c>
      <c r="B4509" t="str">
        <f t="shared" ca="1" si="351"/>
        <v>Implants</v>
      </c>
      <c r="C4509">
        <f t="shared" si="354"/>
        <v>250</v>
      </c>
      <c r="D4509" t="str">
        <f t="shared" ca="1" si="352"/>
        <v>Implant dental work</v>
      </c>
      <c r="E4509">
        <f t="shared" ca="1" si="353"/>
        <v>18</v>
      </c>
    </row>
    <row r="4510" spans="1:5" x14ac:dyDescent="0.2">
      <c r="A4510" t="str">
        <f t="shared" ca="1" si="350"/>
        <v>Orthodontics</v>
      </c>
      <c r="B4510" t="str">
        <f t="shared" ca="1" si="351"/>
        <v>orthodontics</v>
      </c>
      <c r="C4510">
        <f t="shared" si="354"/>
        <v>250</v>
      </c>
      <c r="D4510" t="str">
        <f t="shared" ca="1" si="352"/>
        <v>For eligible dependents to age 19</v>
      </c>
      <c r="E4510">
        <f t="shared" ca="1" si="353"/>
        <v>17</v>
      </c>
    </row>
    <row r="4511" spans="1:5" x14ac:dyDescent="0.2">
      <c r="A4511" t="str">
        <f t="shared" ca="1" si="350"/>
        <v>Diagnostics and Preventative</v>
      </c>
      <c r="B4511" t="str">
        <f t="shared" ca="1" si="351"/>
        <v>Prophylaxis</v>
      </c>
      <c r="C4511">
        <f t="shared" si="354"/>
        <v>250</v>
      </c>
      <c r="D4511">
        <f t="shared" ca="1" si="352"/>
        <v>0</v>
      </c>
      <c r="E4511">
        <f t="shared" ca="1" si="353"/>
        <v>4</v>
      </c>
    </row>
    <row r="4512" spans="1:5" x14ac:dyDescent="0.2">
      <c r="A4512" t="str">
        <f t="shared" ca="1" si="350"/>
        <v>Diagnostics and Preventative</v>
      </c>
      <c r="B4512" t="str">
        <f t="shared" ca="1" si="351"/>
        <v>Fluoride treatments</v>
      </c>
      <c r="C4512">
        <f t="shared" si="354"/>
        <v>250</v>
      </c>
      <c r="D4512">
        <f t="shared" ca="1" si="352"/>
        <v>0</v>
      </c>
      <c r="E4512">
        <f t="shared" ca="1" si="353"/>
        <v>5</v>
      </c>
    </row>
    <row r="4513" spans="1:5" x14ac:dyDescent="0.2">
      <c r="A4513" t="str">
        <f t="shared" ca="1" si="350"/>
        <v>Basic</v>
      </c>
      <c r="B4513" t="str">
        <f t="shared" ca="1" si="351"/>
        <v>surgical periodontics</v>
      </c>
      <c r="C4513">
        <f t="shared" si="354"/>
        <v>250</v>
      </c>
      <c r="D4513" t="str">
        <f t="shared" ca="1" si="352"/>
        <v>Surgical treatment of the gums and supporting structures of the teeth</v>
      </c>
      <c r="E4513">
        <f t="shared" ca="1" si="353"/>
        <v>11</v>
      </c>
    </row>
    <row r="4514" spans="1:5" x14ac:dyDescent="0.2">
      <c r="A4514" t="str">
        <f t="shared" ca="1" si="350"/>
        <v>Basic</v>
      </c>
      <c r="B4514" t="str">
        <f t="shared" ca="1" si="351"/>
        <v>basic restorative</v>
      </c>
      <c r="C4514">
        <f t="shared" si="354"/>
        <v>250</v>
      </c>
      <c r="D4514" t="str">
        <f t="shared" ca="1" si="352"/>
        <v>Fillings (amalgam "silver" and composite "white" non-molar)</v>
      </c>
      <c r="E4514">
        <f t="shared" ca="1" si="353"/>
        <v>8</v>
      </c>
    </row>
    <row r="4515" spans="1:5" x14ac:dyDescent="0.2">
      <c r="A4515" t="str">
        <f t="shared" ca="1" si="350"/>
        <v>Diagnostics and Preventative</v>
      </c>
      <c r="B4515" t="str">
        <f t="shared" ca="1" si="351"/>
        <v>Periodic Exams</v>
      </c>
      <c r="C4515">
        <f t="shared" si="354"/>
        <v>250</v>
      </c>
      <c r="D4515">
        <f t="shared" ca="1" si="352"/>
        <v>0</v>
      </c>
      <c r="E4515">
        <f t="shared" ca="1" si="353"/>
        <v>1</v>
      </c>
    </row>
    <row r="4516" spans="1:5" x14ac:dyDescent="0.2">
      <c r="A4516" t="str">
        <f t="shared" ca="1" si="350"/>
        <v>Diagnostics and Preventative</v>
      </c>
      <c r="B4516" t="str">
        <f t="shared" ca="1" si="351"/>
        <v>Space Maintainers</v>
      </c>
      <c r="C4516">
        <f t="shared" si="354"/>
        <v>250</v>
      </c>
      <c r="D4516">
        <f t="shared" ca="1" si="352"/>
        <v>0</v>
      </c>
      <c r="E4516">
        <f t="shared" ca="1" si="353"/>
        <v>7</v>
      </c>
    </row>
    <row r="4517" spans="1:5" x14ac:dyDescent="0.2">
      <c r="A4517" t="str">
        <f t="shared" ca="1" si="350"/>
        <v>Basic</v>
      </c>
      <c r="B4517" t="str">
        <f t="shared" ca="1" si="351"/>
        <v>surgical periodontics</v>
      </c>
      <c r="C4517">
        <f t="shared" si="354"/>
        <v>250</v>
      </c>
      <c r="D4517" t="str">
        <f t="shared" ca="1" si="352"/>
        <v>Surgical treatment of the gums and supporting structures of the teeth</v>
      </c>
      <c r="E4517">
        <f t="shared" ca="1" si="353"/>
        <v>11</v>
      </c>
    </row>
    <row r="4518" spans="1:5" x14ac:dyDescent="0.2">
      <c r="A4518" t="str">
        <f t="shared" ca="1" si="350"/>
        <v>Diagnostics and Preventative</v>
      </c>
      <c r="B4518" t="str">
        <f t="shared" ca="1" si="351"/>
        <v>Bitewing x-rays</v>
      </c>
      <c r="C4518">
        <f t="shared" si="354"/>
        <v>250</v>
      </c>
      <c r="D4518">
        <f t="shared" ca="1" si="352"/>
        <v>0</v>
      </c>
      <c r="E4518">
        <f t="shared" ca="1" si="353"/>
        <v>2</v>
      </c>
    </row>
    <row r="4519" spans="1:5" x14ac:dyDescent="0.2">
      <c r="A4519" t="str">
        <f t="shared" ca="1" si="350"/>
        <v>Diagnostics and Preventative</v>
      </c>
      <c r="B4519" t="str">
        <f t="shared" ca="1" si="351"/>
        <v>Full-mouth x-ray</v>
      </c>
      <c r="C4519">
        <f t="shared" si="354"/>
        <v>250</v>
      </c>
      <c r="D4519">
        <f t="shared" ca="1" si="352"/>
        <v>0</v>
      </c>
      <c r="E4519">
        <f t="shared" ca="1" si="353"/>
        <v>3</v>
      </c>
    </row>
    <row r="4520" spans="1:5" x14ac:dyDescent="0.2">
      <c r="A4520" t="str">
        <f t="shared" ca="1" si="350"/>
        <v>Other</v>
      </c>
      <c r="B4520" t="str">
        <f t="shared" ca="1" si="351"/>
        <v>Implants</v>
      </c>
      <c r="C4520">
        <f t="shared" si="354"/>
        <v>251</v>
      </c>
      <c r="D4520" t="str">
        <f t="shared" ca="1" si="352"/>
        <v>Implant dental work</v>
      </c>
      <c r="E4520">
        <f t="shared" ca="1" si="353"/>
        <v>18</v>
      </c>
    </row>
    <row r="4521" spans="1:5" x14ac:dyDescent="0.2">
      <c r="A4521" t="str">
        <f t="shared" ca="1" si="350"/>
        <v>Diagnostics and Preventative</v>
      </c>
      <c r="B4521" t="str">
        <f t="shared" ca="1" si="351"/>
        <v>Bitewing x-rays</v>
      </c>
      <c r="C4521">
        <f t="shared" si="354"/>
        <v>251</v>
      </c>
      <c r="D4521">
        <f t="shared" ca="1" si="352"/>
        <v>0</v>
      </c>
      <c r="E4521">
        <f t="shared" ca="1" si="353"/>
        <v>2</v>
      </c>
    </row>
    <row r="4522" spans="1:5" x14ac:dyDescent="0.2">
      <c r="A4522" t="str">
        <f t="shared" ca="1" si="350"/>
        <v>Basic</v>
      </c>
      <c r="B4522" t="str">
        <f t="shared" ca="1" si="351"/>
        <v>surgical periodontics</v>
      </c>
      <c r="C4522">
        <f t="shared" si="354"/>
        <v>251</v>
      </c>
      <c r="D4522" t="str">
        <f t="shared" ca="1" si="352"/>
        <v>Surgical treatment of the gums and supporting structures of the teeth</v>
      </c>
      <c r="E4522">
        <f t="shared" ca="1" si="353"/>
        <v>11</v>
      </c>
    </row>
    <row r="4523" spans="1:5" x14ac:dyDescent="0.2">
      <c r="A4523" t="str">
        <f t="shared" ca="1" si="350"/>
        <v>Basic</v>
      </c>
      <c r="B4523" t="str">
        <f t="shared" ca="1" si="351"/>
        <v>surgical periodontics</v>
      </c>
      <c r="C4523">
        <f t="shared" si="354"/>
        <v>251</v>
      </c>
      <c r="D4523" t="str">
        <f t="shared" ca="1" si="352"/>
        <v>Surgical treatment of the gums and supporting structures of the teeth</v>
      </c>
      <c r="E4523">
        <f t="shared" ca="1" si="353"/>
        <v>11</v>
      </c>
    </row>
    <row r="4524" spans="1:5" x14ac:dyDescent="0.2">
      <c r="A4524" t="str">
        <f t="shared" ca="1" si="350"/>
        <v>Basic</v>
      </c>
      <c r="B4524" t="str">
        <f t="shared" ca="1" si="351"/>
        <v>surgical periodontics</v>
      </c>
      <c r="C4524">
        <f t="shared" si="354"/>
        <v>251</v>
      </c>
      <c r="D4524" t="str">
        <f t="shared" ca="1" si="352"/>
        <v>Surgical treatment of the gums and supporting structures of the teeth</v>
      </c>
      <c r="E4524">
        <f t="shared" ca="1" si="353"/>
        <v>11</v>
      </c>
    </row>
    <row r="4525" spans="1:5" x14ac:dyDescent="0.2">
      <c r="A4525" t="str">
        <f t="shared" ca="1" si="350"/>
        <v>Major</v>
      </c>
      <c r="B4525" t="str">
        <f t="shared" ca="1" si="351"/>
        <v>major restorative</v>
      </c>
      <c r="C4525">
        <f t="shared" si="354"/>
        <v>251</v>
      </c>
      <c r="D4525" t="str">
        <f t="shared" ca="1" si="352"/>
        <v>Single crowns, inlays, onlays</v>
      </c>
      <c r="E4525">
        <f t="shared" ca="1" si="353"/>
        <v>14</v>
      </c>
    </row>
    <row r="4526" spans="1:5" x14ac:dyDescent="0.2">
      <c r="A4526" t="str">
        <f t="shared" ca="1" si="350"/>
        <v>Basic</v>
      </c>
      <c r="B4526" t="str">
        <f t="shared" ca="1" si="351"/>
        <v>general anesthesia</v>
      </c>
      <c r="C4526">
        <f t="shared" si="354"/>
        <v>251</v>
      </c>
      <c r="D4526" t="str">
        <f t="shared" ca="1" si="352"/>
        <v>Covered when used in conjunction with covered oral surgical procedures</v>
      </c>
      <c r="E4526">
        <f t="shared" ca="1" si="353"/>
        <v>13</v>
      </c>
    </row>
    <row r="4527" spans="1:5" x14ac:dyDescent="0.2">
      <c r="A4527" t="str">
        <f t="shared" ca="1" si="350"/>
        <v>Basic</v>
      </c>
      <c r="B4527" t="str">
        <f t="shared" ca="1" si="351"/>
        <v>surgical periodontics</v>
      </c>
      <c r="C4527">
        <f t="shared" si="354"/>
        <v>251</v>
      </c>
      <c r="D4527" t="str">
        <f t="shared" ca="1" si="352"/>
        <v>Surgical treatment of the gums and supporting structures of the teeth</v>
      </c>
      <c r="E4527">
        <f t="shared" ca="1" si="353"/>
        <v>11</v>
      </c>
    </row>
    <row r="4528" spans="1:5" x14ac:dyDescent="0.2">
      <c r="A4528" t="str">
        <f t="shared" ca="1" si="350"/>
        <v>Major</v>
      </c>
      <c r="B4528" t="str">
        <f t="shared" ca="1" si="351"/>
        <v>prosthodontics</v>
      </c>
      <c r="C4528">
        <f t="shared" si="354"/>
        <v>251</v>
      </c>
      <c r="D4528" t="str">
        <f t="shared" ca="1" si="352"/>
        <v>Procedures for replacement of missing teeth by construction or repair of bridges and partial or complete dentures</v>
      </c>
      <c r="E4528">
        <f t="shared" ca="1" si="353"/>
        <v>15</v>
      </c>
    </row>
    <row r="4529" spans="1:5" x14ac:dyDescent="0.2">
      <c r="A4529" t="str">
        <f t="shared" ca="1" si="350"/>
        <v>Basic</v>
      </c>
      <c r="B4529" t="str">
        <f t="shared" ca="1" si="351"/>
        <v>surgical periodontics</v>
      </c>
      <c r="C4529">
        <f t="shared" si="354"/>
        <v>251</v>
      </c>
      <c r="D4529" t="str">
        <f t="shared" ca="1" si="352"/>
        <v>Surgical treatment of the gums and supporting structures of the teeth</v>
      </c>
      <c r="E4529">
        <f t="shared" ca="1" si="353"/>
        <v>11</v>
      </c>
    </row>
    <row r="4530" spans="1:5" x14ac:dyDescent="0.2">
      <c r="A4530" t="str">
        <f t="shared" ca="1" si="350"/>
        <v>Major</v>
      </c>
      <c r="B4530" t="str">
        <f t="shared" ca="1" si="351"/>
        <v>prosthodontics</v>
      </c>
      <c r="C4530">
        <f t="shared" si="354"/>
        <v>251</v>
      </c>
      <c r="D4530" t="str">
        <f t="shared" ca="1" si="352"/>
        <v>Procedures for replacement of missing teeth by construction or repair of bridges and partial or complete dentures</v>
      </c>
      <c r="E4530">
        <f t="shared" ca="1" si="353"/>
        <v>15</v>
      </c>
    </row>
    <row r="4531" spans="1:5" x14ac:dyDescent="0.2">
      <c r="A4531" t="str">
        <f t="shared" ca="1" si="350"/>
        <v>Basic</v>
      </c>
      <c r="B4531" t="str">
        <f t="shared" ca="1" si="351"/>
        <v>surgical periodontics</v>
      </c>
      <c r="C4531">
        <f t="shared" si="354"/>
        <v>251</v>
      </c>
      <c r="D4531" t="str">
        <f t="shared" ca="1" si="352"/>
        <v>Surgical treatment of the gums and supporting structures of the teeth</v>
      </c>
      <c r="E4531">
        <f t="shared" ca="1" si="353"/>
        <v>11</v>
      </c>
    </row>
    <row r="4532" spans="1:5" x14ac:dyDescent="0.2">
      <c r="A4532" t="str">
        <f t="shared" ca="1" si="350"/>
        <v>Basic</v>
      </c>
      <c r="B4532" t="str">
        <f t="shared" ca="1" si="351"/>
        <v>basic restorative</v>
      </c>
      <c r="C4532">
        <f t="shared" si="354"/>
        <v>251</v>
      </c>
      <c r="D4532" t="str">
        <f t="shared" ca="1" si="352"/>
        <v>Fillings (amalgam "silver" and composite "white" non-molar)</v>
      </c>
      <c r="E4532">
        <f t="shared" ca="1" si="353"/>
        <v>8</v>
      </c>
    </row>
    <row r="4533" spans="1:5" x14ac:dyDescent="0.2">
      <c r="A4533" t="str">
        <f t="shared" ca="1" si="350"/>
        <v>Major</v>
      </c>
      <c r="B4533" t="str">
        <f t="shared" ca="1" si="351"/>
        <v>temporomandibular joint dysfunction</v>
      </c>
      <c r="C4533">
        <f t="shared" si="354"/>
        <v>251</v>
      </c>
      <c r="D4533" t="str">
        <f t="shared" ca="1" si="352"/>
        <v>Services relating to hinging joints of the jaw</v>
      </c>
      <c r="E4533">
        <f t="shared" ca="1" si="353"/>
        <v>16</v>
      </c>
    </row>
    <row r="4534" spans="1:5" x14ac:dyDescent="0.2">
      <c r="A4534" t="str">
        <f t="shared" ca="1" si="350"/>
        <v>Major</v>
      </c>
      <c r="B4534" t="str">
        <f t="shared" ca="1" si="351"/>
        <v>temporomandibular joint dysfunction</v>
      </c>
      <c r="C4534">
        <f t="shared" si="354"/>
        <v>251</v>
      </c>
      <c r="D4534" t="str">
        <f t="shared" ca="1" si="352"/>
        <v>Services relating to hinging joints of the jaw</v>
      </c>
      <c r="E4534">
        <f t="shared" ca="1" si="353"/>
        <v>16</v>
      </c>
    </row>
    <row r="4535" spans="1:5" x14ac:dyDescent="0.2">
      <c r="A4535" t="str">
        <f t="shared" ca="1" si="350"/>
        <v>Basic</v>
      </c>
      <c r="B4535" t="str">
        <f t="shared" ca="1" si="351"/>
        <v>basic restorative</v>
      </c>
      <c r="C4535">
        <f t="shared" si="354"/>
        <v>251</v>
      </c>
      <c r="D4535" t="str">
        <f t="shared" ca="1" si="352"/>
        <v>Fillings (amalgam "silver" and composite "white" non-molar)</v>
      </c>
      <c r="E4535">
        <f t="shared" ca="1" si="353"/>
        <v>8</v>
      </c>
    </row>
    <row r="4536" spans="1:5" x14ac:dyDescent="0.2">
      <c r="A4536" t="str">
        <f t="shared" ca="1" si="350"/>
        <v>Basic</v>
      </c>
      <c r="B4536" t="str">
        <f t="shared" ca="1" si="351"/>
        <v>non-surgical periodontics</v>
      </c>
      <c r="C4536">
        <f t="shared" si="354"/>
        <v>251</v>
      </c>
      <c r="D4536" t="str">
        <f t="shared" ca="1" si="352"/>
        <v xml:space="preserve">Non-surgical treatment of the gums and supporting structures of the teeth </v>
      </c>
      <c r="E4536">
        <f t="shared" ca="1" si="353"/>
        <v>12</v>
      </c>
    </row>
    <row r="4537" spans="1:5" x14ac:dyDescent="0.2">
      <c r="A4537" t="str">
        <f t="shared" ca="1" si="350"/>
        <v>Other</v>
      </c>
      <c r="B4537" t="str">
        <f t="shared" ca="1" si="351"/>
        <v>Implants</v>
      </c>
      <c r="C4537">
        <f t="shared" si="354"/>
        <v>251</v>
      </c>
      <c r="D4537" t="str">
        <f t="shared" ca="1" si="352"/>
        <v>Implant dental work</v>
      </c>
      <c r="E4537">
        <f t="shared" ca="1" si="353"/>
        <v>18</v>
      </c>
    </row>
    <row r="4538" spans="1:5" x14ac:dyDescent="0.2">
      <c r="A4538" t="str">
        <f t="shared" ca="1" si="350"/>
        <v>Basic</v>
      </c>
      <c r="B4538" t="str">
        <f t="shared" ca="1" si="351"/>
        <v>surgical periodontics</v>
      </c>
      <c r="C4538">
        <f t="shared" si="354"/>
        <v>252</v>
      </c>
      <c r="D4538" t="str">
        <f t="shared" ca="1" si="352"/>
        <v>Surgical treatment of the gums and supporting structures of the teeth</v>
      </c>
      <c r="E4538">
        <f t="shared" ca="1" si="353"/>
        <v>11</v>
      </c>
    </row>
    <row r="4539" spans="1:5" x14ac:dyDescent="0.2">
      <c r="A4539" t="str">
        <f t="shared" ca="1" si="350"/>
        <v>Diagnostics and Preventative</v>
      </c>
      <c r="B4539" t="str">
        <f t="shared" ca="1" si="351"/>
        <v>Sealants</v>
      </c>
      <c r="C4539">
        <f t="shared" si="354"/>
        <v>252</v>
      </c>
      <c r="D4539">
        <f t="shared" ca="1" si="352"/>
        <v>0</v>
      </c>
      <c r="E4539">
        <f t="shared" ca="1" si="353"/>
        <v>6</v>
      </c>
    </row>
    <row r="4540" spans="1:5" x14ac:dyDescent="0.2">
      <c r="A4540" t="str">
        <f t="shared" ca="1" si="350"/>
        <v>Major</v>
      </c>
      <c r="B4540" t="str">
        <f t="shared" ca="1" si="351"/>
        <v>temporomandibular joint dysfunction</v>
      </c>
      <c r="C4540">
        <f t="shared" si="354"/>
        <v>252</v>
      </c>
      <c r="D4540" t="str">
        <f t="shared" ca="1" si="352"/>
        <v>Services relating to hinging joints of the jaw</v>
      </c>
      <c r="E4540">
        <f t="shared" ca="1" si="353"/>
        <v>16</v>
      </c>
    </row>
    <row r="4541" spans="1:5" x14ac:dyDescent="0.2">
      <c r="A4541" t="str">
        <f t="shared" ca="1" si="350"/>
        <v>Diagnostics and Preventative</v>
      </c>
      <c r="B4541" t="str">
        <f t="shared" ca="1" si="351"/>
        <v>Space Maintainers</v>
      </c>
      <c r="C4541">
        <f t="shared" si="354"/>
        <v>252</v>
      </c>
      <c r="D4541">
        <f t="shared" ca="1" si="352"/>
        <v>0</v>
      </c>
      <c r="E4541">
        <f t="shared" ca="1" si="353"/>
        <v>7</v>
      </c>
    </row>
    <row r="4542" spans="1:5" x14ac:dyDescent="0.2">
      <c r="A4542" t="str">
        <f t="shared" ca="1" si="350"/>
        <v>Basic</v>
      </c>
      <c r="B4542" t="str">
        <f t="shared" ca="1" si="351"/>
        <v>surgical periodontics</v>
      </c>
      <c r="C4542">
        <f t="shared" si="354"/>
        <v>252</v>
      </c>
      <c r="D4542" t="str">
        <f t="shared" ca="1" si="352"/>
        <v>Surgical treatment of the gums and supporting structures of the teeth</v>
      </c>
      <c r="E4542">
        <f t="shared" ca="1" si="353"/>
        <v>11</v>
      </c>
    </row>
    <row r="4543" spans="1:5" x14ac:dyDescent="0.2">
      <c r="A4543" t="str">
        <f t="shared" ca="1" si="350"/>
        <v>Basic</v>
      </c>
      <c r="B4543" t="str">
        <f t="shared" ca="1" si="351"/>
        <v>non-surgical periodontics</v>
      </c>
      <c r="C4543">
        <f t="shared" si="354"/>
        <v>252</v>
      </c>
      <c r="D4543" t="str">
        <f t="shared" ca="1" si="352"/>
        <v xml:space="preserve">Non-surgical treatment of the gums and supporting structures of the teeth </v>
      </c>
      <c r="E4543">
        <f t="shared" ca="1" si="353"/>
        <v>12</v>
      </c>
    </row>
    <row r="4544" spans="1:5" x14ac:dyDescent="0.2">
      <c r="A4544" t="str">
        <f t="shared" ca="1" si="350"/>
        <v>Basic</v>
      </c>
      <c r="B4544" t="str">
        <f t="shared" ca="1" si="351"/>
        <v>non-surgical periodontics</v>
      </c>
      <c r="C4544">
        <f t="shared" si="354"/>
        <v>252</v>
      </c>
      <c r="D4544" t="str">
        <f t="shared" ca="1" si="352"/>
        <v xml:space="preserve">Non-surgical treatment of the gums and supporting structures of the teeth </v>
      </c>
      <c r="E4544">
        <f t="shared" ca="1" si="353"/>
        <v>12</v>
      </c>
    </row>
    <row r="4545" spans="1:5" x14ac:dyDescent="0.2">
      <c r="A4545" t="str">
        <f t="shared" ca="1" si="350"/>
        <v>Basic</v>
      </c>
      <c r="B4545" t="str">
        <f t="shared" ca="1" si="351"/>
        <v>surgical periodontics</v>
      </c>
      <c r="C4545">
        <f t="shared" si="354"/>
        <v>252</v>
      </c>
      <c r="D4545" t="str">
        <f t="shared" ca="1" si="352"/>
        <v>Surgical treatment of the gums and supporting structures of the teeth</v>
      </c>
      <c r="E4545">
        <f t="shared" ca="1" si="353"/>
        <v>11</v>
      </c>
    </row>
    <row r="4546" spans="1:5" x14ac:dyDescent="0.2">
      <c r="A4546" t="str">
        <f t="shared" ref="A4546:A4609" ca="1" si="355">INDEX(services,E4546,1)</f>
        <v>Diagnostics and Preventative</v>
      </c>
      <c r="B4546" t="str">
        <f t="shared" ref="B4546:B4609" ca="1" si="356">INDEX(services,E4546,2)</f>
        <v>Full-mouth x-ray</v>
      </c>
      <c r="C4546">
        <f t="shared" si="354"/>
        <v>252</v>
      </c>
      <c r="D4546">
        <f t="shared" ref="D4546:D4609" ca="1" si="357">INDEX(services,E4546,3)</f>
        <v>0</v>
      </c>
      <c r="E4546">
        <f t="shared" ref="E4546:E4609" ca="1" si="358">RANDBETWEEN(1,ROWS(services))</f>
        <v>3</v>
      </c>
    </row>
    <row r="4547" spans="1:5" x14ac:dyDescent="0.2">
      <c r="A4547" t="str">
        <f t="shared" ca="1" si="355"/>
        <v>Diagnostics and Preventative</v>
      </c>
      <c r="B4547" t="str">
        <f t="shared" ca="1" si="356"/>
        <v>Bitewing x-rays</v>
      </c>
      <c r="C4547">
        <f t="shared" si="354"/>
        <v>252</v>
      </c>
      <c r="D4547">
        <f t="shared" ca="1" si="357"/>
        <v>0</v>
      </c>
      <c r="E4547">
        <f t="shared" ca="1" si="358"/>
        <v>2</v>
      </c>
    </row>
    <row r="4548" spans="1:5" x14ac:dyDescent="0.2">
      <c r="A4548" t="str">
        <f t="shared" ca="1" si="355"/>
        <v>Diagnostics and Preventative</v>
      </c>
      <c r="B4548" t="str">
        <f t="shared" ca="1" si="356"/>
        <v>Bitewing x-rays</v>
      </c>
      <c r="C4548">
        <f t="shared" ref="C4548:C4611" si="359">IF(MOD(ROW(C4548)-2,18)&lt;&gt;0,C4547,C4547+1)</f>
        <v>252</v>
      </c>
      <c r="D4548">
        <f t="shared" ca="1" si="357"/>
        <v>0</v>
      </c>
      <c r="E4548">
        <f t="shared" ca="1" si="358"/>
        <v>2</v>
      </c>
    </row>
    <row r="4549" spans="1:5" x14ac:dyDescent="0.2">
      <c r="A4549" t="str">
        <f t="shared" ca="1" si="355"/>
        <v>Basic</v>
      </c>
      <c r="B4549" t="str">
        <f t="shared" ca="1" si="356"/>
        <v>non-surgical periodontics</v>
      </c>
      <c r="C4549">
        <f t="shared" si="359"/>
        <v>252</v>
      </c>
      <c r="D4549" t="str">
        <f t="shared" ca="1" si="357"/>
        <v xml:space="preserve">Non-surgical treatment of the gums and supporting structures of the teeth </v>
      </c>
      <c r="E4549">
        <f t="shared" ca="1" si="358"/>
        <v>12</v>
      </c>
    </row>
    <row r="4550" spans="1:5" x14ac:dyDescent="0.2">
      <c r="A4550" t="str">
        <f t="shared" ca="1" si="355"/>
        <v>Major</v>
      </c>
      <c r="B4550" t="str">
        <f t="shared" ca="1" si="356"/>
        <v>prosthodontics</v>
      </c>
      <c r="C4550">
        <f t="shared" si="359"/>
        <v>252</v>
      </c>
      <c r="D4550" t="str">
        <f t="shared" ca="1" si="357"/>
        <v>Procedures for replacement of missing teeth by construction or repair of bridges and partial or complete dentures</v>
      </c>
      <c r="E4550">
        <f t="shared" ca="1" si="358"/>
        <v>15</v>
      </c>
    </row>
    <row r="4551" spans="1:5" x14ac:dyDescent="0.2">
      <c r="A4551" t="str">
        <f t="shared" ca="1" si="355"/>
        <v>Diagnostics and Preventative</v>
      </c>
      <c r="B4551" t="str">
        <f t="shared" ca="1" si="356"/>
        <v>Prophylaxis</v>
      </c>
      <c r="C4551">
        <f t="shared" si="359"/>
        <v>252</v>
      </c>
      <c r="D4551">
        <f t="shared" ca="1" si="357"/>
        <v>0</v>
      </c>
      <c r="E4551">
        <f t="shared" ca="1" si="358"/>
        <v>4</v>
      </c>
    </row>
    <row r="4552" spans="1:5" x14ac:dyDescent="0.2">
      <c r="A4552" t="str">
        <f t="shared" ca="1" si="355"/>
        <v>Basic</v>
      </c>
      <c r="B4552" t="str">
        <f t="shared" ca="1" si="356"/>
        <v>endodontics</v>
      </c>
      <c r="C4552">
        <f t="shared" si="359"/>
        <v>252</v>
      </c>
      <c r="D4552" t="str">
        <f t="shared" ca="1" si="357"/>
        <v>Root canal, pulpal therapy</v>
      </c>
      <c r="E4552">
        <f t="shared" ca="1" si="358"/>
        <v>10</v>
      </c>
    </row>
    <row r="4553" spans="1:5" x14ac:dyDescent="0.2">
      <c r="A4553" t="str">
        <f t="shared" ca="1" si="355"/>
        <v>Major</v>
      </c>
      <c r="B4553" t="str">
        <f t="shared" ca="1" si="356"/>
        <v>major restorative</v>
      </c>
      <c r="C4553">
        <f t="shared" si="359"/>
        <v>252</v>
      </c>
      <c r="D4553" t="str">
        <f t="shared" ca="1" si="357"/>
        <v>Single crowns, inlays, onlays</v>
      </c>
      <c r="E4553">
        <f t="shared" ca="1" si="358"/>
        <v>14</v>
      </c>
    </row>
    <row r="4554" spans="1:5" x14ac:dyDescent="0.2">
      <c r="A4554" t="str">
        <f t="shared" ca="1" si="355"/>
        <v>Diagnostics and Preventative</v>
      </c>
      <c r="B4554" t="str">
        <f t="shared" ca="1" si="356"/>
        <v>Full-mouth x-ray</v>
      </c>
      <c r="C4554">
        <f t="shared" si="359"/>
        <v>252</v>
      </c>
      <c r="D4554">
        <f t="shared" ca="1" si="357"/>
        <v>0</v>
      </c>
      <c r="E4554">
        <f t="shared" ca="1" si="358"/>
        <v>3</v>
      </c>
    </row>
    <row r="4555" spans="1:5" x14ac:dyDescent="0.2">
      <c r="A4555" t="str">
        <f t="shared" ca="1" si="355"/>
        <v>Basic</v>
      </c>
      <c r="B4555" t="str">
        <f t="shared" ca="1" si="356"/>
        <v>basic restorative</v>
      </c>
      <c r="C4555">
        <f t="shared" si="359"/>
        <v>252</v>
      </c>
      <c r="D4555" t="str">
        <f t="shared" ca="1" si="357"/>
        <v>Fillings (amalgam "silver" and composite "white" non-molar)</v>
      </c>
      <c r="E4555">
        <f t="shared" ca="1" si="358"/>
        <v>8</v>
      </c>
    </row>
    <row r="4556" spans="1:5" x14ac:dyDescent="0.2">
      <c r="A4556" t="str">
        <f t="shared" ca="1" si="355"/>
        <v>Diagnostics and Preventative</v>
      </c>
      <c r="B4556" t="str">
        <f t="shared" ca="1" si="356"/>
        <v>Bitewing x-rays</v>
      </c>
      <c r="C4556">
        <f t="shared" si="359"/>
        <v>253</v>
      </c>
      <c r="D4556">
        <f t="shared" ca="1" si="357"/>
        <v>0</v>
      </c>
      <c r="E4556">
        <f t="shared" ca="1" si="358"/>
        <v>2</v>
      </c>
    </row>
    <row r="4557" spans="1:5" x14ac:dyDescent="0.2">
      <c r="A4557" t="str">
        <f t="shared" ca="1" si="355"/>
        <v>Diagnostics and Preventative</v>
      </c>
      <c r="B4557" t="str">
        <f t="shared" ca="1" si="356"/>
        <v>Full-mouth x-ray</v>
      </c>
      <c r="C4557">
        <f t="shared" si="359"/>
        <v>253</v>
      </c>
      <c r="D4557">
        <f t="shared" ca="1" si="357"/>
        <v>0</v>
      </c>
      <c r="E4557">
        <f t="shared" ca="1" si="358"/>
        <v>3</v>
      </c>
    </row>
    <row r="4558" spans="1:5" x14ac:dyDescent="0.2">
      <c r="A4558" t="str">
        <f t="shared" ca="1" si="355"/>
        <v>Basic</v>
      </c>
      <c r="B4558" t="str">
        <f t="shared" ca="1" si="356"/>
        <v>general anesthesia</v>
      </c>
      <c r="C4558">
        <f t="shared" si="359"/>
        <v>253</v>
      </c>
      <c r="D4558" t="str">
        <f t="shared" ca="1" si="357"/>
        <v>Covered when used in conjunction with covered oral surgical procedures</v>
      </c>
      <c r="E4558">
        <f t="shared" ca="1" si="358"/>
        <v>13</v>
      </c>
    </row>
    <row r="4559" spans="1:5" x14ac:dyDescent="0.2">
      <c r="A4559" t="str">
        <f t="shared" ca="1" si="355"/>
        <v>Diagnostics and Preventative</v>
      </c>
      <c r="B4559" t="str">
        <f t="shared" ca="1" si="356"/>
        <v>Fluoride treatments</v>
      </c>
      <c r="C4559">
        <f t="shared" si="359"/>
        <v>253</v>
      </c>
      <c r="D4559">
        <f t="shared" ca="1" si="357"/>
        <v>0</v>
      </c>
      <c r="E4559">
        <f t="shared" ca="1" si="358"/>
        <v>5</v>
      </c>
    </row>
    <row r="4560" spans="1:5" x14ac:dyDescent="0.2">
      <c r="A4560" t="str">
        <f t="shared" ca="1" si="355"/>
        <v>Basic</v>
      </c>
      <c r="B4560" t="str">
        <f t="shared" ca="1" si="356"/>
        <v>general anesthesia</v>
      </c>
      <c r="C4560">
        <f t="shared" si="359"/>
        <v>253</v>
      </c>
      <c r="D4560" t="str">
        <f t="shared" ca="1" si="357"/>
        <v>Covered when used in conjunction with covered oral surgical procedures</v>
      </c>
      <c r="E4560">
        <f t="shared" ca="1" si="358"/>
        <v>13</v>
      </c>
    </row>
    <row r="4561" spans="1:5" x14ac:dyDescent="0.2">
      <c r="A4561" t="str">
        <f t="shared" ca="1" si="355"/>
        <v>Basic</v>
      </c>
      <c r="B4561" t="str">
        <f t="shared" ca="1" si="356"/>
        <v>surgical periodontics</v>
      </c>
      <c r="C4561">
        <f t="shared" si="359"/>
        <v>253</v>
      </c>
      <c r="D4561" t="str">
        <f t="shared" ca="1" si="357"/>
        <v>Surgical treatment of the gums and supporting structures of the teeth</v>
      </c>
      <c r="E4561">
        <f t="shared" ca="1" si="358"/>
        <v>11</v>
      </c>
    </row>
    <row r="4562" spans="1:5" x14ac:dyDescent="0.2">
      <c r="A4562" t="str">
        <f t="shared" ca="1" si="355"/>
        <v>Basic</v>
      </c>
      <c r="B4562" t="str">
        <f t="shared" ca="1" si="356"/>
        <v>oral surgery</v>
      </c>
      <c r="C4562">
        <f t="shared" si="359"/>
        <v>253</v>
      </c>
      <c r="D4562" t="str">
        <f t="shared" ca="1" si="357"/>
        <v>Extraction and other surgery procedures, incl. pre- and post-operative care</v>
      </c>
      <c r="E4562">
        <f t="shared" ca="1" si="358"/>
        <v>9</v>
      </c>
    </row>
    <row r="4563" spans="1:5" x14ac:dyDescent="0.2">
      <c r="A4563" t="str">
        <f t="shared" ca="1" si="355"/>
        <v>Basic</v>
      </c>
      <c r="B4563" t="str">
        <f t="shared" ca="1" si="356"/>
        <v>oral surgery</v>
      </c>
      <c r="C4563">
        <f t="shared" si="359"/>
        <v>253</v>
      </c>
      <c r="D4563" t="str">
        <f t="shared" ca="1" si="357"/>
        <v>Extraction and other surgery procedures, incl. pre- and post-operative care</v>
      </c>
      <c r="E4563">
        <f t="shared" ca="1" si="358"/>
        <v>9</v>
      </c>
    </row>
    <row r="4564" spans="1:5" x14ac:dyDescent="0.2">
      <c r="A4564" t="str">
        <f t="shared" ca="1" si="355"/>
        <v>Basic</v>
      </c>
      <c r="B4564" t="str">
        <f t="shared" ca="1" si="356"/>
        <v>endodontics</v>
      </c>
      <c r="C4564">
        <f t="shared" si="359"/>
        <v>253</v>
      </c>
      <c r="D4564" t="str">
        <f t="shared" ca="1" si="357"/>
        <v>Root canal, pulpal therapy</v>
      </c>
      <c r="E4564">
        <f t="shared" ca="1" si="358"/>
        <v>10</v>
      </c>
    </row>
    <row r="4565" spans="1:5" x14ac:dyDescent="0.2">
      <c r="A4565" t="str">
        <f t="shared" ca="1" si="355"/>
        <v>Basic</v>
      </c>
      <c r="B4565" t="str">
        <f t="shared" ca="1" si="356"/>
        <v>oral surgery</v>
      </c>
      <c r="C4565">
        <f t="shared" si="359"/>
        <v>253</v>
      </c>
      <c r="D4565" t="str">
        <f t="shared" ca="1" si="357"/>
        <v>Extraction and other surgery procedures, incl. pre- and post-operative care</v>
      </c>
      <c r="E4565">
        <f t="shared" ca="1" si="358"/>
        <v>9</v>
      </c>
    </row>
    <row r="4566" spans="1:5" x14ac:dyDescent="0.2">
      <c r="A4566" t="str">
        <f t="shared" ca="1" si="355"/>
        <v>Major</v>
      </c>
      <c r="B4566" t="str">
        <f t="shared" ca="1" si="356"/>
        <v>major restorative</v>
      </c>
      <c r="C4566">
        <f t="shared" si="359"/>
        <v>253</v>
      </c>
      <c r="D4566" t="str">
        <f t="shared" ca="1" si="357"/>
        <v>Single crowns, inlays, onlays</v>
      </c>
      <c r="E4566">
        <f t="shared" ca="1" si="358"/>
        <v>14</v>
      </c>
    </row>
    <row r="4567" spans="1:5" x14ac:dyDescent="0.2">
      <c r="A4567" t="str">
        <f t="shared" ca="1" si="355"/>
        <v>Diagnostics and Preventative</v>
      </c>
      <c r="B4567" t="str">
        <f t="shared" ca="1" si="356"/>
        <v>Prophylaxis</v>
      </c>
      <c r="C4567">
        <f t="shared" si="359"/>
        <v>253</v>
      </c>
      <c r="D4567">
        <f t="shared" ca="1" si="357"/>
        <v>0</v>
      </c>
      <c r="E4567">
        <f t="shared" ca="1" si="358"/>
        <v>4</v>
      </c>
    </row>
    <row r="4568" spans="1:5" x14ac:dyDescent="0.2">
      <c r="A4568" t="str">
        <f t="shared" ca="1" si="355"/>
        <v>Diagnostics and Preventative</v>
      </c>
      <c r="B4568" t="str">
        <f t="shared" ca="1" si="356"/>
        <v>Periodic Exams</v>
      </c>
      <c r="C4568">
        <f t="shared" si="359"/>
        <v>253</v>
      </c>
      <c r="D4568">
        <f t="shared" ca="1" si="357"/>
        <v>0</v>
      </c>
      <c r="E4568">
        <f t="shared" ca="1" si="358"/>
        <v>1</v>
      </c>
    </row>
    <row r="4569" spans="1:5" x14ac:dyDescent="0.2">
      <c r="A4569" t="str">
        <f t="shared" ca="1" si="355"/>
        <v>Orthodontics</v>
      </c>
      <c r="B4569" t="str">
        <f t="shared" ca="1" si="356"/>
        <v>orthodontics</v>
      </c>
      <c r="C4569">
        <f t="shared" si="359"/>
        <v>253</v>
      </c>
      <c r="D4569" t="str">
        <f t="shared" ca="1" si="357"/>
        <v>For eligible dependents to age 19</v>
      </c>
      <c r="E4569">
        <f t="shared" ca="1" si="358"/>
        <v>17</v>
      </c>
    </row>
    <row r="4570" spans="1:5" x14ac:dyDescent="0.2">
      <c r="A4570" t="str">
        <f t="shared" ca="1" si="355"/>
        <v>Other</v>
      </c>
      <c r="B4570" t="str">
        <f t="shared" ca="1" si="356"/>
        <v>Implants</v>
      </c>
      <c r="C4570">
        <f t="shared" si="359"/>
        <v>253</v>
      </c>
      <c r="D4570" t="str">
        <f t="shared" ca="1" si="357"/>
        <v>Implant dental work</v>
      </c>
      <c r="E4570">
        <f t="shared" ca="1" si="358"/>
        <v>18</v>
      </c>
    </row>
    <row r="4571" spans="1:5" x14ac:dyDescent="0.2">
      <c r="A4571" t="str">
        <f t="shared" ca="1" si="355"/>
        <v>Diagnostics and Preventative</v>
      </c>
      <c r="B4571" t="str">
        <f t="shared" ca="1" si="356"/>
        <v>Periodic Exams</v>
      </c>
      <c r="C4571">
        <f t="shared" si="359"/>
        <v>253</v>
      </c>
      <c r="D4571">
        <f t="shared" ca="1" si="357"/>
        <v>0</v>
      </c>
      <c r="E4571">
        <f t="shared" ca="1" si="358"/>
        <v>1</v>
      </c>
    </row>
    <row r="4572" spans="1:5" x14ac:dyDescent="0.2">
      <c r="A4572" t="str">
        <f t="shared" ca="1" si="355"/>
        <v>Diagnostics and Preventative</v>
      </c>
      <c r="B4572" t="str">
        <f t="shared" ca="1" si="356"/>
        <v>Fluoride treatments</v>
      </c>
      <c r="C4572">
        <f t="shared" si="359"/>
        <v>253</v>
      </c>
      <c r="D4572">
        <f t="shared" ca="1" si="357"/>
        <v>0</v>
      </c>
      <c r="E4572">
        <f t="shared" ca="1" si="358"/>
        <v>5</v>
      </c>
    </row>
    <row r="4573" spans="1:5" x14ac:dyDescent="0.2">
      <c r="A4573" t="str">
        <f t="shared" ca="1" si="355"/>
        <v>Major</v>
      </c>
      <c r="B4573" t="str">
        <f t="shared" ca="1" si="356"/>
        <v>temporomandibular joint dysfunction</v>
      </c>
      <c r="C4573">
        <f t="shared" si="359"/>
        <v>253</v>
      </c>
      <c r="D4573" t="str">
        <f t="shared" ca="1" si="357"/>
        <v>Services relating to hinging joints of the jaw</v>
      </c>
      <c r="E4573">
        <f t="shared" ca="1" si="358"/>
        <v>16</v>
      </c>
    </row>
    <row r="4574" spans="1:5" x14ac:dyDescent="0.2">
      <c r="A4574" t="str">
        <f t="shared" ca="1" si="355"/>
        <v>Basic</v>
      </c>
      <c r="B4574" t="str">
        <f t="shared" ca="1" si="356"/>
        <v>surgical periodontics</v>
      </c>
      <c r="C4574">
        <f t="shared" si="359"/>
        <v>254</v>
      </c>
      <c r="D4574" t="str">
        <f t="shared" ca="1" si="357"/>
        <v>Surgical treatment of the gums and supporting structures of the teeth</v>
      </c>
      <c r="E4574">
        <f t="shared" ca="1" si="358"/>
        <v>11</v>
      </c>
    </row>
    <row r="4575" spans="1:5" x14ac:dyDescent="0.2">
      <c r="A4575" t="str">
        <f t="shared" ca="1" si="355"/>
        <v>Diagnostics and Preventative</v>
      </c>
      <c r="B4575" t="str">
        <f t="shared" ca="1" si="356"/>
        <v>Sealants</v>
      </c>
      <c r="C4575">
        <f t="shared" si="359"/>
        <v>254</v>
      </c>
      <c r="D4575">
        <f t="shared" ca="1" si="357"/>
        <v>0</v>
      </c>
      <c r="E4575">
        <f t="shared" ca="1" si="358"/>
        <v>6</v>
      </c>
    </row>
    <row r="4576" spans="1:5" x14ac:dyDescent="0.2">
      <c r="A4576" t="str">
        <f t="shared" ca="1" si="355"/>
        <v>Basic</v>
      </c>
      <c r="B4576" t="str">
        <f t="shared" ca="1" si="356"/>
        <v>general anesthesia</v>
      </c>
      <c r="C4576">
        <f t="shared" si="359"/>
        <v>254</v>
      </c>
      <c r="D4576" t="str">
        <f t="shared" ca="1" si="357"/>
        <v>Covered when used in conjunction with covered oral surgical procedures</v>
      </c>
      <c r="E4576">
        <f t="shared" ca="1" si="358"/>
        <v>13</v>
      </c>
    </row>
    <row r="4577" spans="1:5" x14ac:dyDescent="0.2">
      <c r="A4577" t="str">
        <f t="shared" ca="1" si="355"/>
        <v>Diagnostics and Preventative</v>
      </c>
      <c r="B4577" t="str">
        <f t="shared" ca="1" si="356"/>
        <v>Full-mouth x-ray</v>
      </c>
      <c r="C4577">
        <f t="shared" si="359"/>
        <v>254</v>
      </c>
      <c r="D4577">
        <f t="shared" ca="1" si="357"/>
        <v>0</v>
      </c>
      <c r="E4577">
        <f t="shared" ca="1" si="358"/>
        <v>3</v>
      </c>
    </row>
    <row r="4578" spans="1:5" x14ac:dyDescent="0.2">
      <c r="A4578" t="str">
        <f t="shared" ca="1" si="355"/>
        <v>Major</v>
      </c>
      <c r="B4578" t="str">
        <f t="shared" ca="1" si="356"/>
        <v>major restorative</v>
      </c>
      <c r="C4578">
        <f t="shared" si="359"/>
        <v>254</v>
      </c>
      <c r="D4578" t="str">
        <f t="shared" ca="1" si="357"/>
        <v>Single crowns, inlays, onlays</v>
      </c>
      <c r="E4578">
        <f t="shared" ca="1" si="358"/>
        <v>14</v>
      </c>
    </row>
    <row r="4579" spans="1:5" x14ac:dyDescent="0.2">
      <c r="A4579" t="str">
        <f t="shared" ca="1" si="355"/>
        <v>Diagnostics and Preventative</v>
      </c>
      <c r="B4579" t="str">
        <f t="shared" ca="1" si="356"/>
        <v>Full-mouth x-ray</v>
      </c>
      <c r="C4579">
        <f t="shared" si="359"/>
        <v>254</v>
      </c>
      <c r="D4579">
        <f t="shared" ca="1" si="357"/>
        <v>0</v>
      </c>
      <c r="E4579">
        <f t="shared" ca="1" si="358"/>
        <v>3</v>
      </c>
    </row>
    <row r="4580" spans="1:5" x14ac:dyDescent="0.2">
      <c r="A4580" t="str">
        <f t="shared" ca="1" si="355"/>
        <v>Diagnostics and Preventative</v>
      </c>
      <c r="B4580" t="str">
        <f t="shared" ca="1" si="356"/>
        <v>Bitewing x-rays</v>
      </c>
      <c r="C4580">
        <f t="shared" si="359"/>
        <v>254</v>
      </c>
      <c r="D4580">
        <f t="shared" ca="1" si="357"/>
        <v>0</v>
      </c>
      <c r="E4580">
        <f t="shared" ca="1" si="358"/>
        <v>2</v>
      </c>
    </row>
    <row r="4581" spans="1:5" x14ac:dyDescent="0.2">
      <c r="A4581" t="str">
        <f t="shared" ca="1" si="355"/>
        <v>Basic</v>
      </c>
      <c r="B4581" t="str">
        <f t="shared" ca="1" si="356"/>
        <v>oral surgery</v>
      </c>
      <c r="C4581">
        <f t="shared" si="359"/>
        <v>254</v>
      </c>
      <c r="D4581" t="str">
        <f t="shared" ca="1" si="357"/>
        <v>Extraction and other surgery procedures, incl. pre- and post-operative care</v>
      </c>
      <c r="E4581">
        <f t="shared" ca="1" si="358"/>
        <v>9</v>
      </c>
    </row>
    <row r="4582" spans="1:5" x14ac:dyDescent="0.2">
      <c r="A4582" t="str">
        <f t="shared" ca="1" si="355"/>
        <v>Basic</v>
      </c>
      <c r="B4582" t="str">
        <f t="shared" ca="1" si="356"/>
        <v>non-surgical periodontics</v>
      </c>
      <c r="C4582">
        <f t="shared" si="359"/>
        <v>254</v>
      </c>
      <c r="D4582" t="str">
        <f t="shared" ca="1" si="357"/>
        <v xml:space="preserve">Non-surgical treatment of the gums and supporting structures of the teeth </v>
      </c>
      <c r="E4582">
        <f t="shared" ca="1" si="358"/>
        <v>12</v>
      </c>
    </row>
    <row r="4583" spans="1:5" x14ac:dyDescent="0.2">
      <c r="A4583" t="str">
        <f t="shared" ca="1" si="355"/>
        <v>Diagnostics and Preventative</v>
      </c>
      <c r="B4583" t="str">
        <f t="shared" ca="1" si="356"/>
        <v>Space Maintainers</v>
      </c>
      <c r="C4583">
        <f t="shared" si="359"/>
        <v>254</v>
      </c>
      <c r="D4583">
        <f t="shared" ca="1" si="357"/>
        <v>0</v>
      </c>
      <c r="E4583">
        <f t="shared" ca="1" si="358"/>
        <v>7</v>
      </c>
    </row>
    <row r="4584" spans="1:5" x14ac:dyDescent="0.2">
      <c r="A4584" t="str">
        <f t="shared" ca="1" si="355"/>
        <v>Basic</v>
      </c>
      <c r="B4584" t="str">
        <f t="shared" ca="1" si="356"/>
        <v>surgical periodontics</v>
      </c>
      <c r="C4584">
        <f t="shared" si="359"/>
        <v>254</v>
      </c>
      <c r="D4584" t="str">
        <f t="shared" ca="1" si="357"/>
        <v>Surgical treatment of the gums and supporting structures of the teeth</v>
      </c>
      <c r="E4584">
        <f t="shared" ca="1" si="358"/>
        <v>11</v>
      </c>
    </row>
    <row r="4585" spans="1:5" x14ac:dyDescent="0.2">
      <c r="A4585" t="str">
        <f t="shared" ca="1" si="355"/>
        <v>Diagnostics and Preventative</v>
      </c>
      <c r="B4585" t="str">
        <f t="shared" ca="1" si="356"/>
        <v>Space Maintainers</v>
      </c>
      <c r="C4585">
        <f t="shared" si="359"/>
        <v>254</v>
      </c>
      <c r="D4585">
        <f t="shared" ca="1" si="357"/>
        <v>0</v>
      </c>
      <c r="E4585">
        <f t="shared" ca="1" si="358"/>
        <v>7</v>
      </c>
    </row>
    <row r="4586" spans="1:5" x14ac:dyDescent="0.2">
      <c r="A4586" t="str">
        <f t="shared" ca="1" si="355"/>
        <v>Diagnostics and Preventative</v>
      </c>
      <c r="B4586" t="str">
        <f t="shared" ca="1" si="356"/>
        <v>Periodic Exams</v>
      </c>
      <c r="C4586">
        <f t="shared" si="359"/>
        <v>254</v>
      </c>
      <c r="D4586">
        <f t="shared" ca="1" si="357"/>
        <v>0</v>
      </c>
      <c r="E4586">
        <f t="shared" ca="1" si="358"/>
        <v>1</v>
      </c>
    </row>
    <row r="4587" spans="1:5" x14ac:dyDescent="0.2">
      <c r="A4587" t="str">
        <f t="shared" ca="1" si="355"/>
        <v>Diagnostics and Preventative</v>
      </c>
      <c r="B4587" t="str">
        <f t="shared" ca="1" si="356"/>
        <v>Bitewing x-rays</v>
      </c>
      <c r="C4587">
        <f t="shared" si="359"/>
        <v>254</v>
      </c>
      <c r="D4587">
        <f t="shared" ca="1" si="357"/>
        <v>0</v>
      </c>
      <c r="E4587">
        <f t="shared" ca="1" si="358"/>
        <v>2</v>
      </c>
    </row>
    <row r="4588" spans="1:5" x14ac:dyDescent="0.2">
      <c r="A4588" t="str">
        <f t="shared" ca="1" si="355"/>
        <v>Basic</v>
      </c>
      <c r="B4588" t="str">
        <f t="shared" ca="1" si="356"/>
        <v>basic restorative</v>
      </c>
      <c r="C4588">
        <f t="shared" si="359"/>
        <v>254</v>
      </c>
      <c r="D4588" t="str">
        <f t="shared" ca="1" si="357"/>
        <v>Fillings (amalgam "silver" and composite "white" non-molar)</v>
      </c>
      <c r="E4588">
        <f t="shared" ca="1" si="358"/>
        <v>8</v>
      </c>
    </row>
    <row r="4589" spans="1:5" x14ac:dyDescent="0.2">
      <c r="A4589" t="str">
        <f t="shared" ca="1" si="355"/>
        <v>Diagnostics and Preventative</v>
      </c>
      <c r="B4589" t="str">
        <f t="shared" ca="1" si="356"/>
        <v>Bitewing x-rays</v>
      </c>
      <c r="C4589">
        <f t="shared" si="359"/>
        <v>254</v>
      </c>
      <c r="D4589">
        <f t="shared" ca="1" si="357"/>
        <v>0</v>
      </c>
      <c r="E4589">
        <f t="shared" ca="1" si="358"/>
        <v>2</v>
      </c>
    </row>
    <row r="4590" spans="1:5" x14ac:dyDescent="0.2">
      <c r="A4590" t="str">
        <f t="shared" ca="1" si="355"/>
        <v>Diagnostics and Preventative</v>
      </c>
      <c r="B4590" t="str">
        <f t="shared" ca="1" si="356"/>
        <v>Space Maintainers</v>
      </c>
      <c r="C4590">
        <f t="shared" si="359"/>
        <v>254</v>
      </c>
      <c r="D4590">
        <f t="shared" ca="1" si="357"/>
        <v>0</v>
      </c>
      <c r="E4590">
        <f t="shared" ca="1" si="358"/>
        <v>7</v>
      </c>
    </row>
    <row r="4591" spans="1:5" x14ac:dyDescent="0.2">
      <c r="A4591" t="str">
        <f t="shared" ca="1" si="355"/>
        <v>Diagnostics and Preventative</v>
      </c>
      <c r="B4591" t="str">
        <f t="shared" ca="1" si="356"/>
        <v>Bitewing x-rays</v>
      </c>
      <c r="C4591">
        <f t="shared" si="359"/>
        <v>254</v>
      </c>
      <c r="D4591">
        <f t="shared" ca="1" si="357"/>
        <v>0</v>
      </c>
      <c r="E4591">
        <f t="shared" ca="1" si="358"/>
        <v>2</v>
      </c>
    </row>
    <row r="4592" spans="1:5" x14ac:dyDescent="0.2">
      <c r="A4592" t="str">
        <f t="shared" ca="1" si="355"/>
        <v>Diagnostics and Preventative</v>
      </c>
      <c r="B4592" t="str">
        <f t="shared" ca="1" si="356"/>
        <v>Full-mouth x-ray</v>
      </c>
      <c r="C4592">
        <f t="shared" si="359"/>
        <v>255</v>
      </c>
      <c r="D4592">
        <f t="shared" ca="1" si="357"/>
        <v>0</v>
      </c>
      <c r="E4592">
        <f t="shared" ca="1" si="358"/>
        <v>3</v>
      </c>
    </row>
    <row r="4593" spans="1:5" x14ac:dyDescent="0.2">
      <c r="A4593" t="str">
        <f t="shared" ca="1" si="355"/>
        <v>Basic</v>
      </c>
      <c r="B4593" t="str">
        <f t="shared" ca="1" si="356"/>
        <v>basic restorative</v>
      </c>
      <c r="C4593">
        <f t="shared" si="359"/>
        <v>255</v>
      </c>
      <c r="D4593" t="str">
        <f t="shared" ca="1" si="357"/>
        <v>Fillings (amalgam "silver" and composite "white" non-molar)</v>
      </c>
      <c r="E4593">
        <f t="shared" ca="1" si="358"/>
        <v>8</v>
      </c>
    </row>
    <row r="4594" spans="1:5" x14ac:dyDescent="0.2">
      <c r="A4594" t="str">
        <f t="shared" ca="1" si="355"/>
        <v>Basic</v>
      </c>
      <c r="B4594" t="str">
        <f t="shared" ca="1" si="356"/>
        <v>basic restorative</v>
      </c>
      <c r="C4594">
        <f t="shared" si="359"/>
        <v>255</v>
      </c>
      <c r="D4594" t="str">
        <f t="shared" ca="1" si="357"/>
        <v>Fillings (amalgam "silver" and composite "white" non-molar)</v>
      </c>
      <c r="E4594">
        <f t="shared" ca="1" si="358"/>
        <v>8</v>
      </c>
    </row>
    <row r="4595" spans="1:5" x14ac:dyDescent="0.2">
      <c r="A4595" t="str">
        <f t="shared" ca="1" si="355"/>
        <v>Major</v>
      </c>
      <c r="B4595" t="str">
        <f t="shared" ca="1" si="356"/>
        <v>prosthodontics</v>
      </c>
      <c r="C4595">
        <f t="shared" si="359"/>
        <v>255</v>
      </c>
      <c r="D4595" t="str">
        <f t="shared" ca="1" si="357"/>
        <v>Procedures for replacement of missing teeth by construction or repair of bridges and partial or complete dentures</v>
      </c>
      <c r="E4595">
        <f t="shared" ca="1" si="358"/>
        <v>15</v>
      </c>
    </row>
    <row r="4596" spans="1:5" x14ac:dyDescent="0.2">
      <c r="A4596" t="str">
        <f t="shared" ca="1" si="355"/>
        <v>Diagnostics and Preventative</v>
      </c>
      <c r="B4596" t="str">
        <f t="shared" ca="1" si="356"/>
        <v>Periodic Exams</v>
      </c>
      <c r="C4596">
        <f t="shared" si="359"/>
        <v>255</v>
      </c>
      <c r="D4596">
        <f t="shared" ca="1" si="357"/>
        <v>0</v>
      </c>
      <c r="E4596">
        <f t="shared" ca="1" si="358"/>
        <v>1</v>
      </c>
    </row>
    <row r="4597" spans="1:5" x14ac:dyDescent="0.2">
      <c r="A4597" t="str">
        <f t="shared" ca="1" si="355"/>
        <v>Basic</v>
      </c>
      <c r="B4597" t="str">
        <f t="shared" ca="1" si="356"/>
        <v>endodontics</v>
      </c>
      <c r="C4597">
        <f t="shared" si="359"/>
        <v>255</v>
      </c>
      <c r="D4597" t="str">
        <f t="shared" ca="1" si="357"/>
        <v>Root canal, pulpal therapy</v>
      </c>
      <c r="E4597">
        <f t="shared" ca="1" si="358"/>
        <v>10</v>
      </c>
    </row>
    <row r="4598" spans="1:5" x14ac:dyDescent="0.2">
      <c r="A4598" t="str">
        <f t="shared" ca="1" si="355"/>
        <v>Basic</v>
      </c>
      <c r="B4598" t="str">
        <f t="shared" ca="1" si="356"/>
        <v>basic restorative</v>
      </c>
      <c r="C4598">
        <f t="shared" si="359"/>
        <v>255</v>
      </c>
      <c r="D4598" t="str">
        <f t="shared" ca="1" si="357"/>
        <v>Fillings (amalgam "silver" and composite "white" non-molar)</v>
      </c>
      <c r="E4598">
        <f t="shared" ca="1" si="358"/>
        <v>8</v>
      </c>
    </row>
    <row r="4599" spans="1:5" x14ac:dyDescent="0.2">
      <c r="A4599" t="str">
        <f t="shared" ca="1" si="355"/>
        <v>Diagnostics and Preventative</v>
      </c>
      <c r="B4599" t="str">
        <f t="shared" ca="1" si="356"/>
        <v>Fluoride treatments</v>
      </c>
      <c r="C4599">
        <f t="shared" si="359"/>
        <v>255</v>
      </c>
      <c r="D4599">
        <f t="shared" ca="1" si="357"/>
        <v>0</v>
      </c>
      <c r="E4599">
        <f t="shared" ca="1" si="358"/>
        <v>5</v>
      </c>
    </row>
    <row r="4600" spans="1:5" x14ac:dyDescent="0.2">
      <c r="A4600" t="str">
        <f t="shared" ca="1" si="355"/>
        <v>Basic</v>
      </c>
      <c r="B4600" t="str">
        <f t="shared" ca="1" si="356"/>
        <v>endodontics</v>
      </c>
      <c r="C4600">
        <f t="shared" si="359"/>
        <v>255</v>
      </c>
      <c r="D4600" t="str">
        <f t="shared" ca="1" si="357"/>
        <v>Root canal, pulpal therapy</v>
      </c>
      <c r="E4600">
        <f t="shared" ca="1" si="358"/>
        <v>10</v>
      </c>
    </row>
    <row r="4601" spans="1:5" x14ac:dyDescent="0.2">
      <c r="A4601" t="str">
        <f t="shared" ca="1" si="355"/>
        <v>Basic</v>
      </c>
      <c r="B4601" t="str">
        <f t="shared" ca="1" si="356"/>
        <v>general anesthesia</v>
      </c>
      <c r="C4601">
        <f t="shared" si="359"/>
        <v>255</v>
      </c>
      <c r="D4601" t="str">
        <f t="shared" ca="1" si="357"/>
        <v>Covered when used in conjunction with covered oral surgical procedures</v>
      </c>
      <c r="E4601">
        <f t="shared" ca="1" si="358"/>
        <v>13</v>
      </c>
    </row>
    <row r="4602" spans="1:5" x14ac:dyDescent="0.2">
      <c r="A4602" t="str">
        <f t="shared" ca="1" si="355"/>
        <v>Basic</v>
      </c>
      <c r="B4602" t="str">
        <f t="shared" ca="1" si="356"/>
        <v>oral surgery</v>
      </c>
      <c r="C4602">
        <f t="shared" si="359"/>
        <v>255</v>
      </c>
      <c r="D4602" t="str">
        <f t="shared" ca="1" si="357"/>
        <v>Extraction and other surgery procedures, incl. pre- and post-operative care</v>
      </c>
      <c r="E4602">
        <f t="shared" ca="1" si="358"/>
        <v>9</v>
      </c>
    </row>
    <row r="4603" spans="1:5" x14ac:dyDescent="0.2">
      <c r="A4603" t="str">
        <f t="shared" ca="1" si="355"/>
        <v>Basic</v>
      </c>
      <c r="B4603" t="str">
        <f t="shared" ca="1" si="356"/>
        <v>non-surgical periodontics</v>
      </c>
      <c r="C4603">
        <f t="shared" si="359"/>
        <v>255</v>
      </c>
      <c r="D4603" t="str">
        <f t="shared" ca="1" si="357"/>
        <v xml:space="preserve">Non-surgical treatment of the gums and supporting structures of the teeth </v>
      </c>
      <c r="E4603">
        <f t="shared" ca="1" si="358"/>
        <v>12</v>
      </c>
    </row>
    <row r="4604" spans="1:5" x14ac:dyDescent="0.2">
      <c r="A4604" t="str">
        <f t="shared" ca="1" si="355"/>
        <v>Basic</v>
      </c>
      <c r="B4604" t="str">
        <f t="shared" ca="1" si="356"/>
        <v>non-surgical periodontics</v>
      </c>
      <c r="C4604">
        <f t="shared" si="359"/>
        <v>255</v>
      </c>
      <c r="D4604" t="str">
        <f t="shared" ca="1" si="357"/>
        <v xml:space="preserve">Non-surgical treatment of the gums and supporting structures of the teeth </v>
      </c>
      <c r="E4604">
        <f t="shared" ca="1" si="358"/>
        <v>12</v>
      </c>
    </row>
    <row r="4605" spans="1:5" x14ac:dyDescent="0.2">
      <c r="A4605" t="str">
        <f t="shared" ca="1" si="355"/>
        <v>Basic</v>
      </c>
      <c r="B4605" t="str">
        <f t="shared" ca="1" si="356"/>
        <v>general anesthesia</v>
      </c>
      <c r="C4605">
        <f t="shared" si="359"/>
        <v>255</v>
      </c>
      <c r="D4605" t="str">
        <f t="shared" ca="1" si="357"/>
        <v>Covered when used in conjunction with covered oral surgical procedures</v>
      </c>
      <c r="E4605">
        <f t="shared" ca="1" si="358"/>
        <v>13</v>
      </c>
    </row>
    <row r="4606" spans="1:5" x14ac:dyDescent="0.2">
      <c r="A4606" t="str">
        <f t="shared" ca="1" si="355"/>
        <v>Orthodontics</v>
      </c>
      <c r="B4606" t="str">
        <f t="shared" ca="1" si="356"/>
        <v>orthodontics</v>
      </c>
      <c r="C4606">
        <f t="shared" si="359"/>
        <v>255</v>
      </c>
      <c r="D4606" t="str">
        <f t="shared" ca="1" si="357"/>
        <v>For eligible dependents to age 19</v>
      </c>
      <c r="E4606">
        <f t="shared" ca="1" si="358"/>
        <v>17</v>
      </c>
    </row>
    <row r="4607" spans="1:5" x14ac:dyDescent="0.2">
      <c r="A4607" t="str">
        <f t="shared" ca="1" si="355"/>
        <v>Other</v>
      </c>
      <c r="B4607" t="str">
        <f t="shared" ca="1" si="356"/>
        <v>Implants</v>
      </c>
      <c r="C4607">
        <f t="shared" si="359"/>
        <v>255</v>
      </c>
      <c r="D4607" t="str">
        <f t="shared" ca="1" si="357"/>
        <v>Implant dental work</v>
      </c>
      <c r="E4607">
        <f t="shared" ca="1" si="358"/>
        <v>18</v>
      </c>
    </row>
    <row r="4608" spans="1:5" x14ac:dyDescent="0.2">
      <c r="A4608" t="str">
        <f t="shared" ca="1" si="355"/>
        <v>Major</v>
      </c>
      <c r="B4608" t="str">
        <f t="shared" ca="1" si="356"/>
        <v>major restorative</v>
      </c>
      <c r="C4608">
        <f t="shared" si="359"/>
        <v>255</v>
      </c>
      <c r="D4608" t="str">
        <f t="shared" ca="1" si="357"/>
        <v>Single crowns, inlays, onlays</v>
      </c>
      <c r="E4608">
        <f t="shared" ca="1" si="358"/>
        <v>14</v>
      </c>
    </row>
    <row r="4609" spans="1:5" x14ac:dyDescent="0.2">
      <c r="A4609" t="str">
        <f t="shared" ca="1" si="355"/>
        <v>Basic</v>
      </c>
      <c r="B4609" t="str">
        <f t="shared" ca="1" si="356"/>
        <v>endodontics</v>
      </c>
      <c r="C4609">
        <f t="shared" si="359"/>
        <v>255</v>
      </c>
      <c r="D4609" t="str">
        <f t="shared" ca="1" si="357"/>
        <v>Root canal, pulpal therapy</v>
      </c>
      <c r="E4609">
        <f t="shared" ca="1" si="358"/>
        <v>10</v>
      </c>
    </row>
    <row r="4610" spans="1:5" x14ac:dyDescent="0.2">
      <c r="A4610" t="str">
        <f t="shared" ref="A4610:A4673" ca="1" si="360">INDEX(services,E4610,1)</f>
        <v>Diagnostics and Preventative</v>
      </c>
      <c r="B4610" t="str">
        <f t="shared" ref="B4610:B4673" ca="1" si="361">INDEX(services,E4610,2)</f>
        <v>Prophylaxis</v>
      </c>
      <c r="C4610">
        <f t="shared" si="359"/>
        <v>256</v>
      </c>
      <c r="D4610">
        <f t="shared" ref="D4610:D4673" ca="1" si="362">INDEX(services,E4610,3)</f>
        <v>0</v>
      </c>
      <c r="E4610">
        <f t="shared" ref="E4610:E4673" ca="1" si="363">RANDBETWEEN(1,ROWS(services))</f>
        <v>4</v>
      </c>
    </row>
    <row r="4611" spans="1:5" x14ac:dyDescent="0.2">
      <c r="A4611" t="str">
        <f t="shared" ca="1" si="360"/>
        <v>Other</v>
      </c>
      <c r="B4611" t="str">
        <f t="shared" ca="1" si="361"/>
        <v>Implants</v>
      </c>
      <c r="C4611">
        <f t="shared" si="359"/>
        <v>256</v>
      </c>
      <c r="D4611" t="str">
        <f t="shared" ca="1" si="362"/>
        <v>Implant dental work</v>
      </c>
      <c r="E4611">
        <f t="shared" ca="1" si="363"/>
        <v>18</v>
      </c>
    </row>
    <row r="4612" spans="1:5" x14ac:dyDescent="0.2">
      <c r="A4612" t="str">
        <f t="shared" ca="1" si="360"/>
        <v>Orthodontics</v>
      </c>
      <c r="B4612" t="str">
        <f t="shared" ca="1" si="361"/>
        <v>orthodontics</v>
      </c>
      <c r="C4612">
        <f t="shared" ref="C4612:C4675" si="364">IF(MOD(ROW(C4612)-2,18)&lt;&gt;0,C4611,C4611+1)</f>
        <v>256</v>
      </c>
      <c r="D4612" t="str">
        <f t="shared" ca="1" si="362"/>
        <v>For eligible dependents to age 19</v>
      </c>
      <c r="E4612">
        <f t="shared" ca="1" si="363"/>
        <v>17</v>
      </c>
    </row>
    <row r="4613" spans="1:5" x14ac:dyDescent="0.2">
      <c r="A4613" t="str">
        <f t="shared" ca="1" si="360"/>
        <v>Major</v>
      </c>
      <c r="B4613" t="str">
        <f t="shared" ca="1" si="361"/>
        <v>temporomandibular joint dysfunction</v>
      </c>
      <c r="C4613">
        <f t="shared" si="364"/>
        <v>256</v>
      </c>
      <c r="D4613" t="str">
        <f t="shared" ca="1" si="362"/>
        <v>Services relating to hinging joints of the jaw</v>
      </c>
      <c r="E4613">
        <f t="shared" ca="1" si="363"/>
        <v>16</v>
      </c>
    </row>
    <row r="4614" spans="1:5" x14ac:dyDescent="0.2">
      <c r="A4614" t="str">
        <f t="shared" ca="1" si="360"/>
        <v>Other</v>
      </c>
      <c r="B4614" t="str">
        <f t="shared" ca="1" si="361"/>
        <v>Implants</v>
      </c>
      <c r="C4614">
        <f t="shared" si="364"/>
        <v>256</v>
      </c>
      <c r="D4614" t="str">
        <f t="shared" ca="1" si="362"/>
        <v>Implant dental work</v>
      </c>
      <c r="E4614">
        <f t="shared" ca="1" si="363"/>
        <v>18</v>
      </c>
    </row>
    <row r="4615" spans="1:5" x14ac:dyDescent="0.2">
      <c r="A4615" t="str">
        <f t="shared" ca="1" si="360"/>
        <v>Diagnostics and Preventative</v>
      </c>
      <c r="B4615" t="str">
        <f t="shared" ca="1" si="361"/>
        <v>Bitewing x-rays</v>
      </c>
      <c r="C4615">
        <f t="shared" si="364"/>
        <v>256</v>
      </c>
      <c r="D4615">
        <f t="shared" ca="1" si="362"/>
        <v>0</v>
      </c>
      <c r="E4615">
        <f t="shared" ca="1" si="363"/>
        <v>2</v>
      </c>
    </row>
    <row r="4616" spans="1:5" x14ac:dyDescent="0.2">
      <c r="A4616" t="str">
        <f t="shared" ca="1" si="360"/>
        <v>Diagnostics and Preventative</v>
      </c>
      <c r="B4616" t="str">
        <f t="shared" ca="1" si="361"/>
        <v>Space Maintainers</v>
      </c>
      <c r="C4616">
        <f t="shared" si="364"/>
        <v>256</v>
      </c>
      <c r="D4616">
        <f t="shared" ca="1" si="362"/>
        <v>0</v>
      </c>
      <c r="E4616">
        <f t="shared" ca="1" si="363"/>
        <v>7</v>
      </c>
    </row>
    <row r="4617" spans="1:5" x14ac:dyDescent="0.2">
      <c r="A4617" t="str">
        <f t="shared" ca="1" si="360"/>
        <v>Major</v>
      </c>
      <c r="B4617" t="str">
        <f t="shared" ca="1" si="361"/>
        <v>temporomandibular joint dysfunction</v>
      </c>
      <c r="C4617">
        <f t="shared" si="364"/>
        <v>256</v>
      </c>
      <c r="D4617" t="str">
        <f t="shared" ca="1" si="362"/>
        <v>Services relating to hinging joints of the jaw</v>
      </c>
      <c r="E4617">
        <f t="shared" ca="1" si="363"/>
        <v>16</v>
      </c>
    </row>
    <row r="4618" spans="1:5" x14ac:dyDescent="0.2">
      <c r="A4618" t="str">
        <f t="shared" ca="1" si="360"/>
        <v>Basic</v>
      </c>
      <c r="B4618" t="str">
        <f t="shared" ca="1" si="361"/>
        <v>surgical periodontics</v>
      </c>
      <c r="C4618">
        <f t="shared" si="364"/>
        <v>256</v>
      </c>
      <c r="D4618" t="str">
        <f t="shared" ca="1" si="362"/>
        <v>Surgical treatment of the gums and supporting structures of the teeth</v>
      </c>
      <c r="E4618">
        <f t="shared" ca="1" si="363"/>
        <v>11</v>
      </c>
    </row>
    <row r="4619" spans="1:5" x14ac:dyDescent="0.2">
      <c r="A4619" t="str">
        <f t="shared" ca="1" si="360"/>
        <v>Orthodontics</v>
      </c>
      <c r="B4619" t="str">
        <f t="shared" ca="1" si="361"/>
        <v>orthodontics</v>
      </c>
      <c r="C4619">
        <f t="shared" si="364"/>
        <v>256</v>
      </c>
      <c r="D4619" t="str">
        <f t="shared" ca="1" si="362"/>
        <v>For eligible dependents to age 19</v>
      </c>
      <c r="E4619">
        <f t="shared" ca="1" si="363"/>
        <v>17</v>
      </c>
    </row>
    <row r="4620" spans="1:5" x14ac:dyDescent="0.2">
      <c r="A4620" t="str">
        <f t="shared" ca="1" si="360"/>
        <v>Basic</v>
      </c>
      <c r="B4620" t="str">
        <f t="shared" ca="1" si="361"/>
        <v>non-surgical periodontics</v>
      </c>
      <c r="C4620">
        <f t="shared" si="364"/>
        <v>256</v>
      </c>
      <c r="D4620" t="str">
        <f t="shared" ca="1" si="362"/>
        <v xml:space="preserve">Non-surgical treatment of the gums and supporting structures of the teeth </v>
      </c>
      <c r="E4620">
        <f t="shared" ca="1" si="363"/>
        <v>12</v>
      </c>
    </row>
    <row r="4621" spans="1:5" x14ac:dyDescent="0.2">
      <c r="A4621" t="str">
        <f t="shared" ca="1" si="360"/>
        <v>Major</v>
      </c>
      <c r="B4621" t="str">
        <f t="shared" ca="1" si="361"/>
        <v>major restorative</v>
      </c>
      <c r="C4621">
        <f t="shared" si="364"/>
        <v>256</v>
      </c>
      <c r="D4621" t="str">
        <f t="shared" ca="1" si="362"/>
        <v>Single crowns, inlays, onlays</v>
      </c>
      <c r="E4621">
        <f t="shared" ca="1" si="363"/>
        <v>14</v>
      </c>
    </row>
    <row r="4622" spans="1:5" x14ac:dyDescent="0.2">
      <c r="A4622" t="str">
        <f t="shared" ca="1" si="360"/>
        <v>Diagnostics and Preventative</v>
      </c>
      <c r="B4622" t="str">
        <f t="shared" ca="1" si="361"/>
        <v>Prophylaxis</v>
      </c>
      <c r="C4622">
        <f t="shared" si="364"/>
        <v>256</v>
      </c>
      <c r="D4622">
        <f t="shared" ca="1" si="362"/>
        <v>0</v>
      </c>
      <c r="E4622">
        <f t="shared" ca="1" si="363"/>
        <v>4</v>
      </c>
    </row>
    <row r="4623" spans="1:5" x14ac:dyDescent="0.2">
      <c r="A4623" t="str">
        <f t="shared" ca="1" si="360"/>
        <v>Basic</v>
      </c>
      <c r="B4623" t="str">
        <f t="shared" ca="1" si="361"/>
        <v>endodontics</v>
      </c>
      <c r="C4623">
        <f t="shared" si="364"/>
        <v>256</v>
      </c>
      <c r="D4623" t="str">
        <f t="shared" ca="1" si="362"/>
        <v>Root canal, pulpal therapy</v>
      </c>
      <c r="E4623">
        <f t="shared" ca="1" si="363"/>
        <v>10</v>
      </c>
    </row>
    <row r="4624" spans="1:5" x14ac:dyDescent="0.2">
      <c r="A4624" t="str">
        <f t="shared" ca="1" si="360"/>
        <v>Basic</v>
      </c>
      <c r="B4624" t="str">
        <f t="shared" ca="1" si="361"/>
        <v>non-surgical periodontics</v>
      </c>
      <c r="C4624">
        <f t="shared" si="364"/>
        <v>256</v>
      </c>
      <c r="D4624" t="str">
        <f t="shared" ca="1" si="362"/>
        <v xml:space="preserve">Non-surgical treatment of the gums and supporting structures of the teeth </v>
      </c>
      <c r="E4624">
        <f t="shared" ca="1" si="363"/>
        <v>12</v>
      </c>
    </row>
    <row r="4625" spans="1:5" x14ac:dyDescent="0.2">
      <c r="A4625" t="str">
        <f t="shared" ca="1" si="360"/>
        <v>Basic</v>
      </c>
      <c r="B4625" t="str">
        <f t="shared" ca="1" si="361"/>
        <v>endodontics</v>
      </c>
      <c r="C4625">
        <f t="shared" si="364"/>
        <v>256</v>
      </c>
      <c r="D4625" t="str">
        <f t="shared" ca="1" si="362"/>
        <v>Root canal, pulpal therapy</v>
      </c>
      <c r="E4625">
        <f t="shared" ca="1" si="363"/>
        <v>10</v>
      </c>
    </row>
    <row r="4626" spans="1:5" x14ac:dyDescent="0.2">
      <c r="A4626" t="str">
        <f t="shared" ca="1" si="360"/>
        <v>Basic</v>
      </c>
      <c r="B4626" t="str">
        <f t="shared" ca="1" si="361"/>
        <v>basic restorative</v>
      </c>
      <c r="C4626">
        <f t="shared" si="364"/>
        <v>256</v>
      </c>
      <c r="D4626" t="str">
        <f t="shared" ca="1" si="362"/>
        <v>Fillings (amalgam "silver" and composite "white" non-molar)</v>
      </c>
      <c r="E4626">
        <f t="shared" ca="1" si="363"/>
        <v>8</v>
      </c>
    </row>
    <row r="4627" spans="1:5" x14ac:dyDescent="0.2">
      <c r="A4627" t="str">
        <f t="shared" ca="1" si="360"/>
        <v>Diagnostics and Preventative</v>
      </c>
      <c r="B4627" t="str">
        <f t="shared" ca="1" si="361"/>
        <v>Sealants</v>
      </c>
      <c r="C4627">
        <f t="shared" si="364"/>
        <v>256</v>
      </c>
      <c r="D4627">
        <f t="shared" ca="1" si="362"/>
        <v>0</v>
      </c>
      <c r="E4627">
        <f t="shared" ca="1" si="363"/>
        <v>6</v>
      </c>
    </row>
    <row r="4628" spans="1:5" x14ac:dyDescent="0.2">
      <c r="A4628" t="str">
        <f t="shared" ca="1" si="360"/>
        <v>Basic</v>
      </c>
      <c r="B4628" t="str">
        <f t="shared" ca="1" si="361"/>
        <v>oral surgery</v>
      </c>
      <c r="C4628">
        <f t="shared" si="364"/>
        <v>257</v>
      </c>
      <c r="D4628" t="str">
        <f t="shared" ca="1" si="362"/>
        <v>Extraction and other surgery procedures, incl. pre- and post-operative care</v>
      </c>
      <c r="E4628">
        <f t="shared" ca="1" si="363"/>
        <v>9</v>
      </c>
    </row>
    <row r="4629" spans="1:5" x14ac:dyDescent="0.2">
      <c r="A4629" t="str">
        <f t="shared" ca="1" si="360"/>
        <v>Major</v>
      </c>
      <c r="B4629" t="str">
        <f t="shared" ca="1" si="361"/>
        <v>prosthodontics</v>
      </c>
      <c r="C4629">
        <f t="shared" si="364"/>
        <v>257</v>
      </c>
      <c r="D4629" t="str">
        <f t="shared" ca="1" si="362"/>
        <v>Procedures for replacement of missing teeth by construction or repair of bridges and partial or complete dentures</v>
      </c>
      <c r="E4629">
        <f t="shared" ca="1" si="363"/>
        <v>15</v>
      </c>
    </row>
    <row r="4630" spans="1:5" x14ac:dyDescent="0.2">
      <c r="A4630" t="str">
        <f t="shared" ca="1" si="360"/>
        <v>Diagnostics and Preventative</v>
      </c>
      <c r="B4630" t="str">
        <f t="shared" ca="1" si="361"/>
        <v>Periodic Exams</v>
      </c>
      <c r="C4630">
        <f t="shared" si="364"/>
        <v>257</v>
      </c>
      <c r="D4630">
        <f t="shared" ca="1" si="362"/>
        <v>0</v>
      </c>
      <c r="E4630">
        <f t="shared" ca="1" si="363"/>
        <v>1</v>
      </c>
    </row>
    <row r="4631" spans="1:5" x14ac:dyDescent="0.2">
      <c r="A4631" t="str">
        <f t="shared" ca="1" si="360"/>
        <v>Orthodontics</v>
      </c>
      <c r="B4631" t="str">
        <f t="shared" ca="1" si="361"/>
        <v>orthodontics</v>
      </c>
      <c r="C4631">
        <f t="shared" si="364"/>
        <v>257</v>
      </c>
      <c r="D4631" t="str">
        <f t="shared" ca="1" si="362"/>
        <v>For eligible dependents to age 19</v>
      </c>
      <c r="E4631">
        <f t="shared" ca="1" si="363"/>
        <v>17</v>
      </c>
    </row>
    <row r="4632" spans="1:5" x14ac:dyDescent="0.2">
      <c r="A4632" t="str">
        <f t="shared" ca="1" si="360"/>
        <v>Diagnostics and Preventative</v>
      </c>
      <c r="B4632" t="str">
        <f t="shared" ca="1" si="361"/>
        <v>Space Maintainers</v>
      </c>
      <c r="C4632">
        <f t="shared" si="364"/>
        <v>257</v>
      </c>
      <c r="D4632">
        <f t="shared" ca="1" si="362"/>
        <v>0</v>
      </c>
      <c r="E4632">
        <f t="shared" ca="1" si="363"/>
        <v>7</v>
      </c>
    </row>
    <row r="4633" spans="1:5" x14ac:dyDescent="0.2">
      <c r="A4633" t="str">
        <f t="shared" ca="1" si="360"/>
        <v>Orthodontics</v>
      </c>
      <c r="B4633" t="str">
        <f t="shared" ca="1" si="361"/>
        <v>orthodontics</v>
      </c>
      <c r="C4633">
        <f t="shared" si="364"/>
        <v>257</v>
      </c>
      <c r="D4633" t="str">
        <f t="shared" ca="1" si="362"/>
        <v>For eligible dependents to age 19</v>
      </c>
      <c r="E4633">
        <f t="shared" ca="1" si="363"/>
        <v>17</v>
      </c>
    </row>
    <row r="4634" spans="1:5" x14ac:dyDescent="0.2">
      <c r="A4634" t="str">
        <f t="shared" ca="1" si="360"/>
        <v>Diagnostics and Preventative</v>
      </c>
      <c r="B4634" t="str">
        <f t="shared" ca="1" si="361"/>
        <v>Full-mouth x-ray</v>
      </c>
      <c r="C4634">
        <f t="shared" si="364"/>
        <v>257</v>
      </c>
      <c r="D4634">
        <f t="shared" ca="1" si="362"/>
        <v>0</v>
      </c>
      <c r="E4634">
        <f t="shared" ca="1" si="363"/>
        <v>3</v>
      </c>
    </row>
    <row r="4635" spans="1:5" x14ac:dyDescent="0.2">
      <c r="A4635" t="str">
        <f t="shared" ca="1" si="360"/>
        <v>Basic</v>
      </c>
      <c r="B4635" t="str">
        <f t="shared" ca="1" si="361"/>
        <v>non-surgical periodontics</v>
      </c>
      <c r="C4635">
        <f t="shared" si="364"/>
        <v>257</v>
      </c>
      <c r="D4635" t="str">
        <f t="shared" ca="1" si="362"/>
        <v xml:space="preserve">Non-surgical treatment of the gums and supporting structures of the teeth </v>
      </c>
      <c r="E4635">
        <f t="shared" ca="1" si="363"/>
        <v>12</v>
      </c>
    </row>
    <row r="4636" spans="1:5" x14ac:dyDescent="0.2">
      <c r="A4636" t="str">
        <f t="shared" ca="1" si="360"/>
        <v>Basic</v>
      </c>
      <c r="B4636" t="str">
        <f t="shared" ca="1" si="361"/>
        <v>general anesthesia</v>
      </c>
      <c r="C4636">
        <f t="shared" si="364"/>
        <v>257</v>
      </c>
      <c r="D4636" t="str">
        <f t="shared" ca="1" si="362"/>
        <v>Covered when used in conjunction with covered oral surgical procedures</v>
      </c>
      <c r="E4636">
        <f t="shared" ca="1" si="363"/>
        <v>13</v>
      </c>
    </row>
    <row r="4637" spans="1:5" x14ac:dyDescent="0.2">
      <c r="A4637" t="str">
        <f t="shared" ca="1" si="360"/>
        <v>Diagnostics and Preventative</v>
      </c>
      <c r="B4637" t="str">
        <f t="shared" ca="1" si="361"/>
        <v>Fluoride treatments</v>
      </c>
      <c r="C4637">
        <f t="shared" si="364"/>
        <v>257</v>
      </c>
      <c r="D4637">
        <f t="shared" ca="1" si="362"/>
        <v>0</v>
      </c>
      <c r="E4637">
        <f t="shared" ca="1" si="363"/>
        <v>5</v>
      </c>
    </row>
    <row r="4638" spans="1:5" x14ac:dyDescent="0.2">
      <c r="A4638" t="str">
        <f t="shared" ca="1" si="360"/>
        <v>Diagnostics and Preventative</v>
      </c>
      <c r="B4638" t="str">
        <f t="shared" ca="1" si="361"/>
        <v>Prophylaxis</v>
      </c>
      <c r="C4638">
        <f t="shared" si="364"/>
        <v>257</v>
      </c>
      <c r="D4638">
        <f t="shared" ca="1" si="362"/>
        <v>0</v>
      </c>
      <c r="E4638">
        <f t="shared" ca="1" si="363"/>
        <v>4</v>
      </c>
    </row>
    <row r="4639" spans="1:5" x14ac:dyDescent="0.2">
      <c r="A4639" t="str">
        <f t="shared" ca="1" si="360"/>
        <v>Basic</v>
      </c>
      <c r="B4639" t="str">
        <f t="shared" ca="1" si="361"/>
        <v>surgical periodontics</v>
      </c>
      <c r="C4639">
        <f t="shared" si="364"/>
        <v>257</v>
      </c>
      <c r="D4639" t="str">
        <f t="shared" ca="1" si="362"/>
        <v>Surgical treatment of the gums and supporting structures of the teeth</v>
      </c>
      <c r="E4639">
        <f t="shared" ca="1" si="363"/>
        <v>11</v>
      </c>
    </row>
    <row r="4640" spans="1:5" x14ac:dyDescent="0.2">
      <c r="A4640" t="str">
        <f t="shared" ca="1" si="360"/>
        <v>Diagnostics and Preventative</v>
      </c>
      <c r="B4640" t="str">
        <f t="shared" ca="1" si="361"/>
        <v>Bitewing x-rays</v>
      </c>
      <c r="C4640">
        <f t="shared" si="364"/>
        <v>257</v>
      </c>
      <c r="D4640">
        <f t="shared" ca="1" si="362"/>
        <v>0</v>
      </c>
      <c r="E4640">
        <f t="shared" ca="1" si="363"/>
        <v>2</v>
      </c>
    </row>
    <row r="4641" spans="1:5" x14ac:dyDescent="0.2">
      <c r="A4641" t="str">
        <f t="shared" ca="1" si="360"/>
        <v>Basic</v>
      </c>
      <c r="B4641" t="str">
        <f t="shared" ca="1" si="361"/>
        <v>general anesthesia</v>
      </c>
      <c r="C4641">
        <f t="shared" si="364"/>
        <v>257</v>
      </c>
      <c r="D4641" t="str">
        <f t="shared" ca="1" si="362"/>
        <v>Covered when used in conjunction with covered oral surgical procedures</v>
      </c>
      <c r="E4641">
        <f t="shared" ca="1" si="363"/>
        <v>13</v>
      </c>
    </row>
    <row r="4642" spans="1:5" x14ac:dyDescent="0.2">
      <c r="A4642" t="str">
        <f t="shared" ca="1" si="360"/>
        <v>Basic</v>
      </c>
      <c r="B4642" t="str">
        <f t="shared" ca="1" si="361"/>
        <v>basic restorative</v>
      </c>
      <c r="C4642">
        <f t="shared" si="364"/>
        <v>257</v>
      </c>
      <c r="D4642" t="str">
        <f t="shared" ca="1" si="362"/>
        <v>Fillings (amalgam "silver" and composite "white" non-molar)</v>
      </c>
      <c r="E4642">
        <f t="shared" ca="1" si="363"/>
        <v>8</v>
      </c>
    </row>
    <row r="4643" spans="1:5" x14ac:dyDescent="0.2">
      <c r="A4643" t="str">
        <f t="shared" ca="1" si="360"/>
        <v>Basic</v>
      </c>
      <c r="B4643" t="str">
        <f t="shared" ca="1" si="361"/>
        <v>endodontics</v>
      </c>
      <c r="C4643">
        <f t="shared" si="364"/>
        <v>257</v>
      </c>
      <c r="D4643" t="str">
        <f t="shared" ca="1" si="362"/>
        <v>Root canal, pulpal therapy</v>
      </c>
      <c r="E4643">
        <f t="shared" ca="1" si="363"/>
        <v>10</v>
      </c>
    </row>
    <row r="4644" spans="1:5" x14ac:dyDescent="0.2">
      <c r="A4644" t="str">
        <f t="shared" ca="1" si="360"/>
        <v>Diagnostics and Preventative</v>
      </c>
      <c r="B4644" t="str">
        <f t="shared" ca="1" si="361"/>
        <v>Full-mouth x-ray</v>
      </c>
      <c r="C4644">
        <f t="shared" si="364"/>
        <v>257</v>
      </c>
      <c r="D4644">
        <f t="shared" ca="1" si="362"/>
        <v>0</v>
      </c>
      <c r="E4644">
        <f t="shared" ca="1" si="363"/>
        <v>3</v>
      </c>
    </row>
    <row r="4645" spans="1:5" x14ac:dyDescent="0.2">
      <c r="A4645" t="str">
        <f t="shared" ca="1" si="360"/>
        <v>Basic</v>
      </c>
      <c r="B4645" t="str">
        <f t="shared" ca="1" si="361"/>
        <v>general anesthesia</v>
      </c>
      <c r="C4645">
        <f t="shared" si="364"/>
        <v>257</v>
      </c>
      <c r="D4645" t="str">
        <f t="shared" ca="1" si="362"/>
        <v>Covered when used in conjunction with covered oral surgical procedures</v>
      </c>
      <c r="E4645">
        <f t="shared" ca="1" si="363"/>
        <v>13</v>
      </c>
    </row>
    <row r="4646" spans="1:5" x14ac:dyDescent="0.2">
      <c r="A4646" t="str">
        <f t="shared" ca="1" si="360"/>
        <v>Diagnostics and Preventative</v>
      </c>
      <c r="B4646" t="str">
        <f t="shared" ca="1" si="361"/>
        <v>Bitewing x-rays</v>
      </c>
      <c r="C4646">
        <f t="shared" si="364"/>
        <v>258</v>
      </c>
      <c r="D4646">
        <f t="shared" ca="1" si="362"/>
        <v>0</v>
      </c>
      <c r="E4646">
        <f t="shared" ca="1" si="363"/>
        <v>2</v>
      </c>
    </row>
    <row r="4647" spans="1:5" x14ac:dyDescent="0.2">
      <c r="A4647" t="str">
        <f t="shared" ca="1" si="360"/>
        <v>Basic</v>
      </c>
      <c r="B4647" t="str">
        <f t="shared" ca="1" si="361"/>
        <v>oral surgery</v>
      </c>
      <c r="C4647">
        <f t="shared" si="364"/>
        <v>258</v>
      </c>
      <c r="D4647" t="str">
        <f t="shared" ca="1" si="362"/>
        <v>Extraction and other surgery procedures, incl. pre- and post-operative care</v>
      </c>
      <c r="E4647">
        <f t="shared" ca="1" si="363"/>
        <v>9</v>
      </c>
    </row>
    <row r="4648" spans="1:5" x14ac:dyDescent="0.2">
      <c r="A4648" t="str">
        <f t="shared" ca="1" si="360"/>
        <v>Other</v>
      </c>
      <c r="B4648" t="str">
        <f t="shared" ca="1" si="361"/>
        <v>Implants</v>
      </c>
      <c r="C4648">
        <f t="shared" si="364"/>
        <v>258</v>
      </c>
      <c r="D4648" t="str">
        <f t="shared" ca="1" si="362"/>
        <v>Implant dental work</v>
      </c>
      <c r="E4648">
        <f t="shared" ca="1" si="363"/>
        <v>18</v>
      </c>
    </row>
    <row r="4649" spans="1:5" x14ac:dyDescent="0.2">
      <c r="A4649" t="str">
        <f t="shared" ca="1" si="360"/>
        <v>Basic</v>
      </c>
      <c r="B4649" t="str">
        <f t="shared" ca="1" si="361"/>
        <v>surgical periodontics</v>
      </c>
      <c r="C4649">
        <f t="shared" si="364"/>
        <v>258</v>
      </c>
      <c r="D4649" t="str">
        <f t="shared" ca="1" si="362"/>
        <v>Surgical treatment of the gums and supporting structures of the teeth</v>
      </c>
      <c r="E4649">
        <f t="shared" ca="1" si="363"/>
        <v>11</v>
      </c>
    </row>
    <row r="4650" spans="1:5" x14ac:dyDescent="0.2">
      <c r="A4650" t="str">
        <f t="shared" ca="1" si="360"/>
        <v>Diagnostics and Preventative</v>
      </c>
      <c r="B4650" t="str">
        <f t="shared" ca="1" si="361"/>
        <v>Periodic Exams</v>
      </c>
      <c r="C4650">
        <f t="shared" si="364"/>
        <v>258</v>
      </c>
      <c r="D4650">
        <f t="shared" ca="1" si="362"/>
        <v>0</v>
      </c>
      <c r="E4650">
        <f t="shared" ca="1" si="363"/>
        <v>1</v>
      </c>
    </row>
    <row r="4651" spans="1:5" x14ac:dyDescent="0.2">
      <c r="A4651" t="str">
        <f t="shared" ca="1" si="360"/>
        <v>Basic</v>
      </c>
      <c r="B4651" t="str">
        <f t="shared" ca="1" si="361"/>
        <v>basic restorative</v>
      </c>
      <c r="C4651">
        <f t="shared" si="364"/>
        <v>258</v>
      </c>
      <c r="D4651" t="str">
        <f t="shared" ca="1" si="362"/>
        <v>Fillings (amalgam "silver" and composite "white" non-molar)</v>
      </c>
      <c r="E4651">
        <f t="shared" ca="1" si="363"/>
        <v>8</v>
      </c>
    </row>
    <row r="4652" spans="1:5" x14ac:dyDescent="0.2">
      <c r="A4652" t="str">
        <f t="shared" ca="1" si="360"/>
        <v>Diagnostics and Preventative</v>
      </c>
      <c r="B4652" t="str">
        <f t="shared" ca="1" si="361"/>
        <v>Space Maintainers</v>
      </c>
      <c r="C4652">
        <f t="shared" si="364"/>
        <v>258</v>
      </c>
      <c r="D4652">
        <f t="shared" ca="1" si="362"/>
        <v>0</v>
      </c>
      <c r="E4652">
        <f t="shared" ca="1" si="363"/>
        <v>7</v>
      </c>
    </row>
    <row r="4653" spans="1:5" x14ac:dyDescent="0.2">
      <c r="A4653" t="str">
        <f t="shared" ca="1" si="360"/>
        <v>Diagnostics and Preventative</v>
      </c>
      <c r="B4653" t="str">
        <f t="shared" ca="1" si="361"/>
        <v>Space Maintainers</v>
      </c>
      <c r="C4653">
        <f t="shared" si="364"/>
        <v>258</v>
      </c>
      <c r="D4653">
        <f t="shared" ca="1" si="362"/>
        <v>0</v>
      </c>
      <c r="E4653">
        <f t="shared" ca="1" si="363"/>
        <v>7</v>
      </c>
    </row>
    <row r="4654" spans="1:5" x14ac:dyDescent="0.2">
      <c r="A4654" t="str">
        <f t="shared" ca="1" si="360"/>
        <v>Major</v>
      </c>
      <c r="B4654" t="str">
        <f t="shared" ca="1" si="361"/>
        <v>prosthodontics</v>
      </c>
      <c r="C4654">
        <f t="shared" si="364"/>
        <v>258</v>
      </c>
      <c r="D4654" t="str">
        <f t="shared" ca="1" si="362"/>
        <v>Procedures for replacement of missing teeth by construction or repair of bridges and partial or complete dentures</v>
      </c>
      <c r="E4654">
        <f t="shared" ca="1" si="363"/>
        <v>15</v>
      </c>
    </row>
    <row r="4655" spans="1:5" x14ac:dyDescent="0.2">
      <c r="A4655" t="str">
        <f t="shared" ca="1" si="360"/>
        <v>Basic</v>
      </c>
      <c r="B4655" t="str">
        <f t="shared" ca="1" si="361"/>
        <v>non-surgical periodontics</v>
      </c>
      <c r="C4655">
        <f t="shared" si="364"/>
        <v>258</v>
      </c>
      <c r="D4655" t="str">
        <f t="shared" ca="1" si="362"/>
        <v xml:space="preserve">Non-surgical treatment of the gums and supporting structures of the teeth </v>
      </c>
      <c r="E4655">
        <f t="shared" ca="1" si="363"/>
        <v>12</v>
      </c>
    </row>
    <row r="4656" spans="1:5" x14ac:dyDescent="0.2">
      <c r="A4656" t="str">
        <f t="shared" ca="1" si="360"/>
        <v>Basic</v>
      </c>
      <c r="B4656" t="str">
        <f t="shared" ca="1" si="361"/>
        <v>oral surgery</v>
      </c>
      <c r="C4656">
        <f t="shared" si="364"/>
        <v>258</v>
      </c>
      <c r="D4656" t="str">
        <f t="shared" ca="1" si="362"/>
        <v>Extraction and other surgery procedures, incl. pre- and post-operative care</v>
      </c>
      <c r="E4656">
        <f t="shared" ca="1" si="363"/>
        <v>9</v>
      </c>
    </row>
    <row r="4657" spans="1:5" x14ac:dyDescent="0.2">
      <c r="A4657" t="str">
        <f t="shared" ca="1" si="360"/>
        <v>Diagnostics and Preventative</v>
      </c>
      <c r="B4657" t="str">
        <f t="shared" ca="1" si="361"/>
        <v>Space Maintainers</v>
      </c>
      <c r="C4657">
        <f t="shared" si="364"/>
        <v>258</v>
      </c>
      <c r="D4657">
        <f t="shared" ca="1" si="362"/>
        <v>0</v>
      </c>
      <c r="E4657">
        <f t="shared" ca="1" si="363"/>
        <v>7</v>
      </c>
    </row>
    <row r="4658" spans="1:5" x14ac:dyDescent="0.2">
      <c r="A4658" t="str">
        <f t="shared" ca="1" si="360"/>
        <v>Diagnostics and Preventative</v>
      </c>
      <c r="B4658" t="str">
        <f t="shared" ca="1" si="361"/>
        <v>Full-mouth x-ray</v>
      </c>
      <c r="C4658">
        <f t="shared" si="364"/>
        <v>258</v>
      </c>
      <c r="D4658">
        <f t="shared" ca="1" si="362"/>
        <v>0</v>
      </c>
      <c r="E4658">
        <f t="shared" ca="1" si="363"/>
        <v>3</v>
      </c>
    </row>
    <row r="4659" spans="1:5" x14ac:dyDescent="0.2">
      <c r="A4659" t="str">
        <f t="shared" ca="1" si="360"/>
        <v>Diagnostics and Preventative</v>
      </c>
      <c r="B4659" t="str">
        <f t="shared" ca="1" si="361"/>
        <v>Periodic Exams</v>
      </c>
      <c r="C4659">
        <f t="shared" si="364"/>
        <v>258</v>
      </c>
      <c r="D4659">
        <f t="shared" ca="1" si="362"/>
        <v>0</v>
      </c>
      <c r="E4659">
        <f t="shared" ca="1" si="363"/>
        <v>1</v>
      </c>
    </row>
    <row r="4660" spans="1:5" x14ac:dyDescent="0.2">
      <c r="A4660" t="str">
        <f t="shared" ca="1" si="360"/>
        <v>Major</v>
      </c>
      <c r="B4660" t="str">
        <f t="shared" ca="1" si="361"/>
        <v>prosthodontics</v>
      </c>
      <c r="C4660">
        <f t="shared" si="364"/>
        <v>258</v>
      </c>
      <c r="D4660" t="str">
        <f t="shared" ca="1" si="362"/>
        <v>Procedures for replacement of missing teeth by construction or repair of bridges and partial or complete dentures</v>
      </c>
      <c r="E4660">
        <f t="shared" ca="1" si="363"/>
        <v>15</v>
      </c>
    </row>
    <row r="4661" spans="1:5" x14ac:dyDescent="0.2">
      <c r="A4661" t="str">
        <f t="shared" ca="1" si="360"/>
        <v>Diagnostics and Preventative</v>
      </c>
      <c r="B4661" t="str">
        <f t="shared" ca="1" si="361"/>
        <v>Full-mouth x-ray</v>
      </c>
      <c r="C4661">
        <f t="shared" si="364"/>
        <v>258</v>
      </c>
      <c r="D4661">
        <f t="shared" ca="1" si="362"/>
        <v>0</v>
      </c>
      <c r="E4661">
        <f t="shared" ca="1" si="363"/>
        <v>3</v>
      </c>
    </row>
    <row r="4662" spans="1:5" x14ac:dyDescent="0.2">
      <c r="A4662" t="str">
        <f t="shared" ca="1" si="360"/>
        <v>Basic</v>
      </c>
      <c r="B4662" t="str">
        <f t="shared" ca="1" si="361"/>
        <v>basic restorative</v>
      </c>
      <c r="C4662">
        <f t="shared" si="364"/>
        <v>258</v>
      </c>
      <c r="D4662" t="str">
        <f t="shared" ca="1" si="362"/>
        <v>Fillings (amalgam "silver" and composite "white" non-molar)</v>
      </c>
      <c r="E4662">
        <f t="shared" ca="1" si="363"/>
        <v>8</v>
      </c>
    </row>
    <row r="4663" spans="1:5" x14ac:dyDescent="0.2">
      <c r="A4663" t="str">
        <f t="shared" ca="1" si="360"/>
        <v>Basic</v>
      </c>
      <c r="B4663" t="str">
        <f t="shared" ca="1" si="361"/>
        <v>oral surgery</v>
      </c>
      <c r="C4663">
        <f t="shared" si="364"/>
        <v>258</v>
      </c>
      <c r="D4663" t="str">
        <f t="shared" ca="1" si="362"/>
        <v>Extraction and other surgery procedures, incl. pre- and post-operative care</v>
      </c>
      <c r="E4663">
        <f t="shared" ca="1" si="363"/>
        <v>9</v>
      </c>
    </row>
    <row r="4664" spans="1:5" x14ac:dyDescent="0.2">
      <c r="A4664" t="str">
        <f t="shared" ca="1" si="360"/>
        <v>Diagnostics and Preventative</v>
      </c>
      <c r="B4664" t="str">
        <f t="shared" ca="1" si="361"/>
        <v>Fluoride treatments</v>
      </c>
      <c r="C4664">
        <f t="shared" si="364"/>
        <v>259</v>
      </c>
      <c r="D4664">
        <f t="shared" ca="1" si="362"/>
        <v>0</v>
      </c>
      <c r="E4664">
        <f t="shared" ca="1" si="363"/>
        <v>5</v>
      </c>
    </row>
    <row r="4665" spans="1:5" x14ac:dyDescent="0.2">
      <c r="A4665" t="str">
        <f t="shared" ca="1" si="360"/>
        <v>Diagnostics and Preventative</v>
      </c>
      <c r="B4665" t="str">
        <f t="shared" ca="1" si="361"/>
        <v>Fluoride treatments</v>
      </c>
      <c r="C4665">
        <f t="shared" si="364"/>
        <v>259</v>
      </c>
      <c r="D4665">
        <f t="shared" ca="1" si="362"/>
        <v>0</v>
      </c>
      <c r="E4665">
        <f t="shared" ca="1" si="363"/>
        <v>5</v>
      </c>
    </row>
    <row r="4666" spans="1:5" x14ac:dyDescent="0.2">
      <c r="A4666" t="str">
        <f t="shared" ca="1" si="360"/>
        <v>Diagnostics and Preventative</v>
      </c>
      <c r="B4666" t="str">
        <f t="shared" ca="1" si="361"/>
        <v>Sealants</v>
      </c>
      <c r="C4666">
        <f t="shared" si="364"/>
        <v>259</v>
      </c>
      <c r="D4666">
        <f t="shared" ca="1" si="362"/>
        <v>0</v>
      </c>
      <c r="E4666">
        <f t="shared" ca="1" si="363"/>
        <v>6</v>
      </c>
    </row>
    <row r="4667" spans="1:5" x14ac:dyDescent="0.2">
      <c r="A4667" t="str">
        <f t="shared" ca="1" si="360"/>
        <v>Diagnostics and Preventative</v>
      </c>
      <c r="B4667" t="str">
        <f t="shared" ca="1" si="361"/>
        <v>Bitewing x-rays</v>
      </c>
      <c r="C4667">
        <f t="shared" si="364"/>
        <v>259</v>
      </c>
      <c r="D4667">
        <f t="shared" ca="1" si="362"/>
        <v>0</v>
      </c>
      <c r="E4667">
        <f t="shared" ca="1" si="363"/>
        <v>2</v>
      </c>
    </row>
    <row r="4668" spans="1:5" x14ac:dyDescent="0.2">
      <c r="A4668" t="str">
        <f t="shared" ca="1" si="360"/>
        <v>Diagnostics and Preventative</v>
      </c>
      <c r="B4668" t="str">
        <f t="shared" ca="1" si="361"/>
        <v>Fluoride treatments</v>
      </c>
      <c r="C4668">
        <f t="shared" si="364"/>
        <v>259</v>
      </c>
      <c r="D4668">
        <f t="shared" ca="1" si="362"/>
        <v>0</v>
      </c>
      <c r="E4668">
        <f t="shared" ca="1" si="363"/>
        <v>5</v>
      </c>
    </row>
    <row r="4669" spans="1:5" x14ac:dyDescent="0.2">
      <c r="A4669" t="str">
        <f t="shared" ca="1" si="360"/>
        <v>Diagnostics and Preventative</v>
      </c>
      <c r="B4669" t="str">
        <f t="shared" ca="1" si="361"/>
        <v>Periodic Exams</v>
      </c>
      <c r="C4669">
        <f t="shared" si="364"/>
        <v>259</v>
      </c>
      <c r="D4669">
        <f t="shared" ca="1" si="362"/>
        <v>0</v>
      </c>
      <c r="E4669">
        <f t="shared" ca="1" si="363"/>
        <v>1</v>
      </c>
    </row>
    <row r="4670" spans="1:5" x14ac:dyDescent="0.2">
      <c r="A4670" t="str">
        <f t="shared" ca="1" si="360"/>
        <v>Diagnostics and Preventative</v>
      </c>
      <c r="B4670" t="str">
        <f t="shared" ca="1" si="361"/>
        <v>Sealants</v>
      </c>
      <c r="C4670">
        <f t="shared" si="364"/>
        <v>259</v>
      </c>
      <c r="D4670">
        <f t="shared" ca="1" si="362"/>
        <v>0</v>
      </c>
      <c r="E4670">
        <f t="shared" ca="1" si="363"/>
        <v>6</v>
      </c>
    </row>
    <row r="4671" spans="1:5" x14ac:dyDescent="0.2">
      <c r="A4671" t="str">
        <f t="shared" ca="1" si="360"/>
        <v>Basic</v>
      </c>
      <c r="B4671" t="str">
        <f t="shared" ca="1" si="361"/>
        <v>general anesthesia</v>
      </c>
      <c r="C4671">
        <f t="shared" si="364"/>
        <v>259</v>
      </c>
      <c r="D4671" t="str">
        <f t="shared" ca="1" si="362"/>
        <v>Covered when used in conjunction with covered oral surgical procedures</v>
      </c>
      <c r="E4671">
        <f t="shared" ca="1" si="363"/>
        <v>13</v>
      </c>
    </row>
    <row r="4672" spans="1:5" x14ac:dyDescent="0.2">
      <c r="A4672" t="str">
        <f t="shared" ca="1" si="360"/>
        <v>Basic</v>
      </c>
      <c r="B4672" t="str">
        <f t="shared" ca="1" si="361"/>
        <v>basic restorative</v>
      </c>
      <c r="C4672">
        <f t="shared" si="364"/>
        <v>259</v>
      </c>
      <c r="D4672" t="str">
        <f t="shared" ca="1" si="362"/>
        <v>Fillings (amalgam "silver" and composite "white" non-molar)</v>
      </c>
      <c r="E4672">
        <f t="shared" ca="1" si="363"/>
        <v>8</v>
      </c>
    </row>
    <row r="4673" spans="1:5" x14ac:dyDescent="0.2">
      <c r="A4673" t="str">
        <f t="shared" ca="1" si="360"/>
        <v>Basic</v>
      </c>
      <c r="B4673" t="str">
        <f t="shared" ca="1" si="361"/>
        <v>oral surgery</v>
      </c>
      <c r="C4673">
        <f t="shared" si="364"/>
        <v>259</v>
      </c>
      <c r="D4673" t="str">
        <f t="shared" ca="1" si="362"/>
        <v>Extraction and other surgery procedures, incl. pre- and post-operative care</v>
      </c>
      <c r="E4673">
        <f t="shared" ca="1" si="363"/>
        <v>9</v>
      </c>
    </row>
    <row r="4674" spans="1:5" x14ac:dyDescent="0.2">
      <c r="A4674" t="str">
        <f t="shared" ref="A4674:A4737" ca="1" si="365">INDEX(services,E4674,1)</f>
        <v>Basic</v>
      </c>
      <c r="B4674" t="str">
        <f t="shared" ref="B4674:B4737" ca="1" si="366">INDEX(services,E4674,2)</f>
        <v>general anesthesia</v>
      </c>
      <c r="C4674">
        <f t="shared" si="364"/>
        <v>259</v>
      </c>
      <c r="D4674" t="str">
        <f t="shared" ref="D4674:D4737" ca="1" si="367">INDEX(services,E4674,3)</f>
        <v>Covered when used in conjunction with covered oral surgical procedures</v>
      </c>
      <c r="E4674">
        <f t="shared" ref="E4674:E4737" ca="1" si="368">RANDBETWEEN(1,ROWS(services))</f>
        <v>13</v>
      </c>
    </row>
    <row r="4675" spans="1:5" x14ac:dyDescent="0.2">
      <c r="A4675" t="str">
        <f t="shared" ca="1" si="365"/>
        <v>Diagnostics and Preventative</v>
      </c>
      <c r="B4675" t="str">
        <f t="shared" ca="1" si="366"/>
        <v>Fluoride treatments</v>
      </c>
      <c r="C4675">
        <f t="shared" si="364"/>
        <v>259</v>
      </c>
      <c r="D4675">
        <f t="shared" ca="1" si="367"/>
        <v>0</v>
      </c>
      <c r="E4675">
        <f t="shared" ca="1" si="368"/>
        <v>5</v>
      </c>
    </row>
    <row r="4676" spans="1:5" x14ac:dyDescent="0.2">
      <c r="A4676" t="str">
        <f t="shared" ca="1" si="365"/>
        <v>Diagnostics and Preventative</v>
      </c>
      <c r="B4676" t="str">
        <f t="shared" ca="1" si="366"/>
        <v>Full-mouth x-ray</v>
      </c>
      <c r="C4676">
        <f t="shared" ref="C4676:C4739" si="369">IF(MOD(ROW(C4676)-2,18)&lt;&gt;0,C4675,C4675+1)</f>
        <v>259</v>
      </c>
      <c r="D4676">
        <f t="shared" ca="1" si="367"/>
        <v>0</v>
      </c>
      <c r="E4676">
        <f t="shared" ca="1" si="368"/>
        <v>3</v>
      </c>
    </row>
    <row r="4677" spans="1:5" x14ac:dyDescent="0.2">
      <c r="A4677" t="str">
        <f t="shared" ca="1" si="365"/>
        <v>Diagnostics and Preventative</v>
      </c>
      <c r="B4677" t="str">
        <f t="shared" ca="1" si="366"/>
        <v>Fluoride treatments</v>
      </c>
      <c r="C4677">
        <f t="shared" si="369"/>
        <v>259</v>
      </c>
      <c r="D4677">
        <f t="shared" ca="1" si="367"/>
        <v>0</v>
      </c>
      <c r="E4677">
        <f t="shared" ca="1" si="368"/>
        <v>5</v>
      </c>
    </row>
    <row r="4678" spans="1:5" x14ac:dyDescent="0.2">
      <c r="A4678" t="str">
        <f t="shared" ca="1" si="365"/>
        <v>Basic</v>
      </c>
      <c r="B4678" t="str">
        <f t="shared" ca="1" si="366"/>
        <v>basic restorative</v>
      </c>
      <c r="C4678">
        <f t="shared" si="369"/>
        <v>259</v>
      </c>
      <c r="D4678" t="str">
        <f t="shared" ca="1" si="367"/>
        <v>Fillings (amalgam "silver" and composite "white" non-molar)</v>
      </c>
      <c r="E4678">
        <f t="shared" ca="1" si="368"/>
        <v>8</v>
      </c>
    </row>
    <row r="4679" spans="1:5" x14ac:dyDescent="0.2">
      <c r="A4679" t="str">
        <f t="shared" ca="1" si="365"/>
        <v>Other</v>
      </c>
      <c r="B4679" t="str">
        <f t="shared" ca="1" si="366"/>
        <v>Implants</v>
      </c>
      <c r="C4679">
        <f t="shared" si="369"/>
        <v>259</v>
      </c>
      <c r="D4679" t="str">
        <f t="shared" ca="1" si="367"/>
        <v>Implant dental work</v>
      </c>
      <c r="E4679">
        <f t="shared" ca="1" si="368"/>
        <v>18</v>
      </c>
    </row>
    <row r="4680" spans="1:5" x14ac:dyDescent="0.2">
      <c r="A4680" t="str">
        <f t="shared" ca="1" si="365"/>
        <v>Major</v>
      </c>
      <c r="B4680" t="str">
        <f t="shared" ca="1" si="366"/>
        <v>prosthodontics</v>
      </c>
      <c r="C4680">
        <f t="shared" si="369"/>
        <v>259</v>
      </c>
      <c r="D4680" t="str">
        <f t="shared" ca="1" si="367"/>
        <v>Procedures for replacement of missing teeth by construction or repair of bridges and partial or complete dentures</v>
      </c>
      <c r="E4680">
        <f t="shared" ca="1" si="368"/>
        <v>15</v>
      </c>
    </row>
    <row r="4681" spans="1:5" x14ac:dyDescent="0.2">
      <c r="A4681" t="str">
        <f t="shared" ca="1" si="365"/>
        <v>Basic</v>
      </c>
      <c r="B4681" t="str">
        <f t="shared" ca="1" si="366"/>
        <v>oral surgery</v>
      </c>
      <c r="C4681">
        <f t="shared" si="369"/>
        <v>259</v>
      </c>
      <c r="D4681" t="str">
        <f t="shared" ca="1" si="367"/>
        <v>Extraction and other surgery procedures, incl. pre- and post-operative care</v>
      </c>
      <c r="E4681">
        <f t="shared" ca="1" si="368"/>
        <v>9</v>
      </c>
    </row>
    <row r="4682" spans="1:5" x14ac:dyDescent="0.2">
      <c r="A4682" t="str">
        <f t="shared" ca="1" si="365"/>
        <v>Basic</v>
      </c>
      <c r="B4682" t="str">
        <f t="shared" ca="1" si="366"/>
        <v>oral surgery</v>
      </c>
      <c r="C4682">
        <f t="shared" si="369"/>
        <v>260</v>
      </c>
      <c r="D4682" t="str">
        <f t="shared" ca="1" si="367"/>
        <v>Extraction and other surgery procedures, incl. pre- and post-operative care</v>
      </c>
      <c r="E4682">
        <f t="shared" ca="1" si="368"/>
        <v>9</v>
      </c>
    </row>
    <row r="4683" spans="1:5" x14ac:dyDescent="0.2">
      <c r="A4683" t="str">
        <f t="shared" ca="1" si="365"/>
        <v>Major</v>
      </c>
      <c r="B4683" t="str">
        <f t="shared" ca="1" si="366"/>
        <v>temporomandibular joint dysfunction</v>
      </c>
      <c r="C4683">
        <f t="shared" si="369"/>
        <v>260</v>
      </c>
      <c r="D4683" t="str">
        <f t="shared" ca="1" si="367"/>
        <v>Services relating to hinging joints of the jaw</v>
      </c>
      <c r="E4683">
        <f t="shared" ca="1" si="368"/>
        <v>16</v>
      </c>
    </row>
    <row r="4684" spans="1:5" x14ac:dyDescent="0.2">
      <c r="A4684" t="str">
        <f t="shared" ca="1" si="365"/>
        <v>Basic</v>
      </c>
      <c r="B4684" t="str">
        <f t="shared" ca="1" si="366"/>
        <v>endodontics</v>
      </c>
      <c r="C4684">
        <f t="shared" si="369"/>
        <v>260</v>
      </c>
      <c r="D4684" t="str">
        <f t="shared" ca="1" si="367"/>
        <v>Root canal, pulpal therapy</v>
      </c>
      <c r="E4684">
        <f t="shared" ca="1" si="368"/>
        <v>10</v>
      </c>
    </row>
    <row r="4685" spans="1:5" x14ac:dyDescent="0.2">
      <c r="A4685" t="str">
        <f t="shared" ca="1" si="365"/>
        <v>Basic</v>
      </c>
      <c r="B4685" t="str">
        <f t="shared" ca="1" si="366"/>
        <v>basic restorative</v>
      </c>
      <c r="C4685">
        <f t="shared" si="369"/>
        <v>260</v>
      </c>
      <c r="D4685" t="str">
        <f t="shared" ca="1" si="367"/>
        <v>Fillings (amalgam "silver" and composite "white" non-molar)</v>
      </c>
      <c r="E4685">
        <f t="shared" ca="1" si="368"/>
        <v>8</v>
      </c>
    </row>
    <row r="4686" spans="1:5" x14ac:dyDescent="0.2">
      <c r="A4686" t="str">
        <f t="shared" ca="1" si="365"/>
        <v>Basic</v>
      </c>
      <c r="B4686" t="str">
        <f t="shared" ca="1" si="366"/>
        <v>endodontics</v>
      </c>
      <c r="C4686">
        <f t="shared" si="369"/>
        <v>260</v>
      </c>
      <c r="D4686" t="str">
        <f t="shared" ca="1" si="367"/>
        <v>Root canal, pulpal therapy</v>
      </c>
      <c r="E4686">
        <f t="shared" ca="1" si="368"/>
        <v>10</v>
      </c>
    </row>
    <row r="4687" spans="1:5" x14ac:dyDescent="0.2">
      <c r="A4687" t="str">
        <f t="shared" ca="1" si="365"/>
        <v>Basic</v>
      </c>
      <c r="B4687" t="str">
        <f t="shared" ca="1" si="366"/>
        <v>basic restorative</v>
      </c>
      <c r="C4687">
        <f t="shared" si="369"/>
        <v>260</v>
      </c>
      <c r="D4687" t="str">
        <f t="shared" ca="1" si="367"/>
        <v>Fillings (amalgam "silver" and composite "white" non-molar)</v>
      </c>
      <c r="E4687">
        <f t="shared" ca="1" si="368"/>
        <v>8</v>
      </c>
    </row>
    <row r="4688" spans="1:5" x14ac:dyDescent="0.2">
      <c r="A4688" t="str">
        <f t="shared" ca="1" si="365"/>
        <v>Major</v>
      </c>
      <c r="B4688" t="str">
        <f t="shared" ca="1" si="366"/>
        <v>major restorative</v>
      </c>
      <c r="C4688">
        <f t="shared" si="369"/>
        <v>260</v>
      </c>
      <c r="D4688" t="str">
        <f t="shared" ca="1" si="367"/>
        <v>Single crowns, inlays, onlays</v>
      </c>
      <c r="E4688">
        <f t="shared" ca="1" si="368"/>
        <v>14</v>
      </c>
    </row>
    <row r="4689" spans="1:5" x14ac:dyDescent="0.2">
      <c r="A4689" t="str">
        <f t="shared" ca="1" si="365"/>
        <v>Basic</v>
      </c>
      <c r="B4689" t="str">
        <f t="shared" ca="1" si="366"/>
        <v>endodontics</v>
      </c>
      <c r="C4689">
        <f t="shared" si="369"/>
        <v>260</v>
      </c>
      <c r="D4689" t="str">
        <f t="shared" ca="1" si="367"/>
        <v>Root canal, pulpal therapy</v>
      </c>
      <c r="E4689">
        <f t="shared" ca="1" si="368"/>
        <v>10</v>
      </c>
    </row>
    <row r="4690" spans="1:5" x14ac:dyDescent="0.2">
      <c r="A4690" t="str">
        <f t="shared" ca="1" si="365"/>
        <v>Diagnostics and Preventative</v>
      </c>
      <c r="B4690" t="str">
        <f t="shared" ca="1" si="366"/>
        <v>Full-mouth x-ray</v>
      </c>
      <c r="C4690">
        <f t="shared" si="369"/>
        <v>260</v>
      </c>
      <c r="D4690">
        <f t="shared" ca="1" si="367"/>
        <v>0</v>
      </c>
      <c r="E4690">
        <f t="shared" ca="1" si="368"/>
        <v>3</v>
      </c>
    </row>
    <row r="4691" spans="1:5" x14ac:dyDescent="0.2">
      <c r="A4691" t="str">
        <f t="shared" ca="1" si="365"/>
        <v>Major</v>
      </c>
      <c r="B4691" t="str">
        <f t="shared" ca="1" si="366"/>
        <v>prosthodontics</v>
      </c>
      <c r="C4691">
        <f t="shared" si="369"/>
        <v>260</v>
      </c>
      <c r="D4691" t="str">
        <f t="shared" ca="1" si="367"/>
        <v>Procedures for replacement of missing teeth by construction or repair of bridges and partial or complete dentures</v>
      </c>
      <c r="E4691">
        <f t="shared" ca="1" si="368"/>
        <v>15</v>
      </c>
    </row>
    <row r="4692" spans="1:5" x14ac:dyDescent="0.2">
      <c r="A4692" t="str">
        <f t="shared" ca="1" si="365"/>
        <v>Basic</v>
      </c>
      <c r="B4692" t="str">
        <f t="shared" ca="1" si="366"/>
        <v>endodontics</v>
      </c>
      <c r="C4692">
        <f t="shared" si="369"/>
        <v>260</v>
      </c>
      <c r="D4692" t="str">
        <f t="shared" ca="1" si="367"/>
        <v>Root canal, pulpal therapy</v>
      </c>
      <c r="E4692">
        <f t="shared" ca="1" si="368"/>
        <v>10</v>
      </c>
    </row>
    <row r="4693" spans="1:5" x14ac:dyDescent="0.2">
      <c r="A4693" t="str">
        <f t="shared" ca="1" si="365"/>
        <v>Diagnostics and Preventative</v>
      </c>
      <c r="B4693" t="str">
        <f t="shared" ca="1" si="366"/>
        <v>Bitewing x-rays</v>
      </c>
      <c r="C4693">
        <f t="shared" si="369"/>
        <v>260</v>
      </c>
      <c r="D4693">
        <f t="shared" ca="1" si="367"/>
        <v>0</v>
      </c>
      <c r="E4693">
        <f t="shared" ca="1" si="368"/>
        <v>2</v>
      </c>
    </row>
    <row r="4694" spans="1:5" x14ac:dyDescent="0.2">
      <c r="A4694" t="str">
        <f t="shared" ca="1" si="365"/>
        <v>Diagnostics and Preventative</v>
      </c>
      <c r="B4694" t="str">
        <f t="shared" ca="1" si="366"/>
        <v>Prophylaxis</v>
      </c>
      <c r="C4694">
        <f t="shared" si="369"/>
        <v>260</v>
      </c>
      <c r="D4694">
        <f t="shared" ca="1" si="367"/>
        <v>0</v>
      </c>
      <c r="E4694">
        <f t="shared" ca="1" si="368"/>
        <v>4</v>
      </c>
    </row>
    <row r="4695" spans="1:5" x14ac:dyDescent="0.2">
      <c r="A4695" t="str">
        <f t="shared" ca="1" si="365"/>
        <v>Diagnostics and Preventative</v>
      </c>
      <c r="B4695" t="str">
        <f t="shared" ca="1" si="366"/>
        <v>Space Maintainers</v>
      </c>
      <c r="C4695">
        <f t="shared" si="369"/>
        <v>260</v>
      </c>
      <c r="D4695">
        <f t="shared" ca="1" si="367"/>
        <v>0</v>
      </c>
      <c r="E4695">
        <f t="shared" ca="1" si="368"/>
        <v>7</v>
      </c>
    </row>
    <row r="4696" spans="1:5" x14ac:dyDescent="0.2">
      <c r="A4696" t="str">
        <f t="shared" ca="1" si="365"/>
        <v>Basic</v>
      </c>
      <c r="B4696" t="str">
        <f t="shared" ca="1" si="366"/>
        <v>general anesthesia</v>
      </c>
      <c r="C4696">
        <f t="shared" si="369"/>
        <v>260</v>
      </c>
      <c r="D4696" t="str">
        <f t="shared" ca="1" si="367"/>
        <v>Covered when used in conjunction with covered oral surgical procedures</v>
      </c>
      <c r="E4696">
        <f t="shared" ca="1" si="368"/>
        <v>13</v>
      </c>
    </row>
    <row r="4697" spans="1:5" x14ac:dyDescent="0.2">
      <c r="A4697" t="str">
        <f t="shared" ca="1" si="365"/>
        <v>Diagnostics and Preventative</v>
      </c>
      <c r="B4697" t="str">
        <f t="shared" ca="1" si="366"/>
        <v>Space Maintainers</v>
      </c>
      <c r="C4697">
        <f t="shared" si="369"/>
        <v>260</v>
      </c>
      <c r="D4697">
        <f t="shared" ca="1" si="367"/>
        <v>0</v>
      </c>
      <c r="E4697">
        <f t="shared" ca="1" si="368"/>
        <v>7</v>
      </c>
    </row>
    <row r="4698" spans="1:5" x14ac:dyDescent="0.2">
      <c r="A4698" t="str">
        <f t="shared" ca="1" si="365"/>
        <v>Major</v>
      </c>
      <c r="B4698" t="str">
        <f t="shared" ca="1" si="366"/>
        <v>temporomandibular joint dysfunction</v>
      </c>
      <c r="C4698">
        <f t="shared" si="369"/>
        <v>260</v>
      </c>
      <c r="D4698" t="str">
        <f t="shared" ca="1" si="367"/>
        <v>Services relating to hinging joints of the jaw</v>
      </c>
      <c r="E4698">
        <f t="shared" ca="1" si="368"/>
        <v>16</v>
      </c>
    </row>
    <row r="4699" spans="1:5" x14ac:dyDescent="0.2">
      <c r="A4699" t="str">
        <f t="shared" ca="1" si="365"/>
        <v>Basic</v>
      </c>
      <c r="B4699" t="str">
        <f t="shared" ca="1" si="366"/>
        <v>general anesthesia</v>
      </c>
      <c r="C4699">
        <f t="shared" si="369"/>
        <v>260</v>
      </c>
      <c r="D4699" t="str">
        <f t="shared" ca="1" si="367"/>
        <v>Covered when used in conjunction with covered oral surgical procedures</v>
      </c>
      <c r="E4699">
        <f t="shared" ca="1" si="368"/>
        <v>13</v>
      </c>
    </row>
    <row r="4700" spans="1:5" x14ac:dyDescent="0.2">
      <c r="A4700" t="str">
        <f t="shared" ca="1" si="365"/>
        <v>Orthodontics</v>
      </c>
      <c r="B4700" t="str">
        <f t="shared" ca="1" si="366"/>
        <v>orthodontics</v>
      </c>
      <c r="C4700">
        <f t="shared" si="369"/>
        <v>261</v>
      </c>
      <c r="D4700" t="str">
        <f t="shared" ca="1" si="367"/>
        <v>For eligible dependents to age 19</v>
      </c>
      <c r="E4700">
        <f t="shared" ca="1" si="368"/>
        <v>17</v>
      </c>
    </row>
    <row r="4701" spans="1:5" x14ac:dyDescent="0.2">
      <c r="A4701" t="str">
        <f t="shared" ca="1" si="365"/>
        <v>Basic</v>
      </c>
      <c r="B4701" t="str">
        <f t="shared" ca="1" si="366"/>
        <v>non-surgical periodontics</v>
      </c>
      <c r="C4701">
        <f t="shared" si="369"/>
        <v>261</v>
      </c>
      <c r="D4701" t="str">
        <f t="shared" ca="1" si="367"/>
        <v xml:space="preserve">Non-surgical treatment of the gums and supporting structures of the teeth </v>
      </c>
      <c r="E4701">
        <f t="shared" ca="1" si="368"/>
        <v>12</v>
      </c>
    </row>
    <row r="4702" spans="1:5" x14ac:dyDescent="0.2">
      <c r="A4702" t="str">
        <f t="shared" ca="1" si="365"/>
        <v>Diagnostics and Preventative</v>
      </c>
      <c r="B4702" t="str">
        <f t="shared" ca="1" si="366"/>
        <v>Fluoride treatments</v>
      </c>
      <c r="C4702">
        <f t="shared" si="369"/>
        <v>261</v>
      </c>
      <c r="D4702">
        <f t="shared" ca="1" si="367"/>
        <v>0</v>
      </c>
      <c r="E4702">
        <f t="shared" ca="1" si="368"/>
        <v>5</v>
      </c>
    </row>
    <row r="4703" spans="1:5" x14ac:dyDescent="0.2">
      <c r="A4703" t="str">
        <f t="shared" ca="1" si="365"/>
        <v>Diagnostics and Preventative</v>
      </c>
      <c r="B4703" t="str">
        <f t="shared" ca="1" si="366"/>
        <v>Fluoride treatments</v>
      </c>
      <c r="C4703">
        <f t="shared" si="369"/>
        <v>261</v>
      </c>
      <c r="D4703">
        <f t="shared" ca="1" si="367"/>
        <v>0</v>
      </c>
      <c r="E4703">
        <f t="shared" ca="1" si="368"/>
        <v>5</v>
      </c>
    </row>
    <row r="4704" spans="1:5" x14ac:dyDescent="0.2">
      <c r="A4704" t="str">
        <f t="shared" ca="1" si="365"/>
        <v>Major</v>
      </c>
      <c r="B4704" t="str">
        <f t="shared" ca="1" si="366"/>
        <v>major restorative</v>
      </c>
      <c r="C4704">
        <f t="shared" si="369"/>
        <v>261</v>
      </c>
      <c r="D4704" t="str">
        <f t="shared" ca="1" si="367"/>
        <v>Single crowns, inlays, onlays</v>
      </c>
      <c r="E4704">
        <f t="shared" ca="1" si="368"/>
        <v>14</v>
      </c>
    </row>
    <row r="4705" spans="1:5" x14ac:dyDescent="0.2">
      <c r="A4705" t="str">
        <f t="shared" ca="1" si="365"/>
        <v>Diagnostics and Preventative</v>
      </c>
      <c r="B4705" t="str">
        <f t="shared" ca="1" si="366"/>
        <v>Sealants</v>
      </c>
      <c r="C4705">
        <f t="shared" si="369"/>
        <v>261</v>
      </c>
      <c r="D4705">
        <f t="shared" ca="1" si="367"/>
        <v>0</v>
      </c>
      <c r="E4705">
        <f t="shared" ca="1" si="368"/>
        <v>6</v>
      </c>
    </row>
    <row r="4706" spans="1:5" x14ac:dyDescent="0.2">
      <c r="A4706" t="str">
        <f t="shared" ca="1" si="365"/>
        <v>Major</v>
      </c>
      <c r="B4706" t="str">
        <f t="shared" ca="1" si="366"/>
        <v>temporomandibular joint dysfunction</v>
      </c>
      <c r="C4706">
        <f t="shared" si="369"/>
        <v>261</v>
      </c>
      <c r="D4706" t="str">
        <f t="shared" ca="1" si="367"/>
        <v>Services relating to hinging joints of the jaw</v>
      </c>
      <c r="E4706">
        <f t="shared" ca="1" si="368"/>
        <v>16</v>
      </c>
    </row>
    <row r="4707" spans="1:5" x14ac:dyDescent="0.2">
      <c r="A4707" t="str">
        <f t="shared" ca="1" si="365"/>
        <v>Orthodontics</v>
      </c>
      <c r="B4707" t="str">
        <f t="shared" ca="1" si="366"/>
        <v>orthodontics</v>
      </c>
      <c r="C4707">
        <f t="shared" si="369"/>
        <v>261</v>
      </c>
      <c r="D4707" t="str">
        <f t="shared" ca="1" si="367"/>
        <v>For eligible dependents to age 19</v>
      </c>
      <c r="E4707">
        <f t="shared" ca="1" si="368"/>
        <v>17</v>
      </c>
    </row>
    <row r="4708" spans="1:5" x14ac:dyDescent="0.2">
      <c r="A4708" t="str">
        <f t="shared" ca="1" si="365"/>
        <v>Basic</v>
      </c>
      <c r="B4708" t="str">
        <f t="shared" ca="1" si="366"/>
        <v>endodontics</v>
      </c>
      <c r="C4708">
        <f t="shared" si="369"/>
        <v>261</v>
      </c>
      <c r="D4708" t="str">
        <f t="shared" ca="1" si="367"/>
        <v>Root canal, pulpal therapy</v>
      </c>
      <c r="E4708">
        <f t="shared" ca="1" si="368"/>
        <v>10</v>
      </c>
    </row>
    <row r="4709" spans="1:5" x14ac:dyDescent="0.2">
      <c r="A4709" t="str">
        <f t="shared" ca="1" si="365"/>
        <v>Major</v>
      </c>
      <c r="B4709" t="str">
        <f t="shared" ca="1" si="366"/>
        <v>temporomandibular joint dysfunction</v>
      </c>
      <c r="C4709">
        <f t="shared" si="369"/>
        <v>261</v>
      </c>
      <c r="D4709" t="str">
        <f t="shared" ca="1" si="367"/>
        <v>Services relating to hinging joints of the jaw</v>
      </c>
      <c r="E4709">
        <f t="shared" ca="1" si="368"/>
        <v>16</v>
      </c>
    </row>
    <row r="4710" spans="1:5" x14ac:dyDescent="0.2">
      <c r="A4710" t="str">
        <f t="shared" ca="1" si="365"/>
        <v>Diagnostics and Preventative</v>
      </c>
      <c r="B4710" t="str">
        <f t="shared" ca="1" si="366"/>
        <v>Prophylaxis</v>
      </c>
      <c r="C4710">
        <f t="shared" si="369"/>
        <v>261</v>
      </c>
      <c r="D4710">
        <f t="shared" ca="1" si="367"/>
        <v>0</v>
      </c>
      <c r="E4710">
        <f t="shared" ca="1" si="368"/>
        <v>4</v>
      </c>
    </row>
    <row r="4711" spans="1:5" x14ac:dyDescent="0.2">
      <c r="A4711" t="str">
        <f t="shared" ca="1" si="365"/>
        <v>Diagnostics and Preventative</v>
      </c>
      <c r="B4711" t="str">
        <f t="shared" ca="1" si="366"/>
        <v>Space Maintainers</v>
      </c>
      <c r="C4711">
        <f t="shared" si="369"/>
        <v>261</v>
      </c>
      <c r="D4711">
        <f t="shared" ca="1" si="367"/>
        <v>0</v>
      </c>
      <c r="E4711">
        <f t="shared" ca="1" si="368"/>
        <v>7</v>
      </c>
    </row>
    <row r="4712" spans="1:5" x14ac:dyDescent="0.2">
      <c r="A4712" t="str">
        <f t="shared" ca="1" si="365"/>
        <v>Diagnostics and Preventative</v>
      </c>
      <c r="B4712" t="str">
        <f t="shared" ca="1" si="366"/>
        <v>Space Maintainers</v>
      </c>
      <c r="C4712">
        <f t="shared" si="369"/>
        <v>261</v>
      </c>
      <c r="D4712">
        <f t="shared" ca="1" si="367"/>
        <v>0</v>
      </c>
      <c r="E4712">
        <f t="shared" ca="1" si="368"/>
        <v>7</v>
      </c>
    </row>
    <row r="4713" spans="1:5" x14ac:dyDescent="0.2">
      <c r="A4713" t="str">
        <f t="shared" ca="1" si="365"/>
        <v>Basic</v>
      </c>
      <c r="B4713" t="str">
        <f t="shared" ca="1" si="366"/>
        <v>general anesthesia</v>
      </c>
      <c r="C4713">
        <f t="shared" si="369"/>
        <v>261</v>
      </c>
      <c r="D4713" t="str">
        <f t="shared" ca="1" si="367"/>
        <v>Covered when used in conjunction with covered oral surgical procedures</v>
      </c>
      <c r="E4713">
        <f t="shared" ca="1" si="368"/>
        <v>13</v>
      </c>
    </row>
    <row r="4714" spans="1:5" x14ac:dyDescent="0.2">
      <c r="A4714" t="str">
        <f t="shared" ca="1" si="365"/>
        <v>Diagnostics and Preventative</v>
      </c>
      <c r="B4714" t="str">
        <f t="shared" ca="1" si="366"/>
        <v>Full-mouth x-ray</v>
      </c>
      <c r="C4714">
        <f t="shared" si="369"/>
        <v>261</v>
      </c>
      <c r="D4714">
        <f t="shared" ca="1" si="367"/>
        <v>0</v>
      </c>
      <c r="E4714">
        <f t="shared" ca="1" si="368"/>
        <v>3</v>
      </c>
    </row>
    <row r="4715" spans="1:5" x14ac:dyDescent="0.2">
      <c r="A4715" t="str">
        <f t="shared" ca="1" si="365"/>
        <v>Other</v>
      </c>
      <c r="B4715" t="str">
        <f t="shared" ca="1" si="366"/>
        <v>Implants</v>
      </c>
      <c r="C4715">
        <f t="shared" si="369"/>
        <v>261</v>
      </c>
      <c r="D4715" t="str">
        <f t="shared" ca="1" si="367"/>
        <v>Implant dental work</v>
      </c>
      <c r="E4715">
        <f t="shared" ca="1" si="368"/>
        <v>18</v>
      </c>
    </row>
    <row r="4716" spans="1:5" x14ac:dyDescent="0.2">
      <c r="A4716" t="str">
        <f t="shared" ca="1" si="365"/>
        <v>Basic</v>
      </c>
      <c r="B4716" t="str">
        <f t="shared" ca="1" si="366"/>
        <v>basic restorative</v>
      </c>
      <c r="C4716">
        <f t="shared" si="369"/>
        <v>261</v>
      </c>
      <c r="D4716" t="str">
        <f t="shared" ca="1" si="367"/>
        <v>Fillings (amalgam "silver" and composite "white" non-molar)</v>
      </c>
      <c r="E4716">
        <f t="shared" ca="1" si="368"/>
        <v>8</v>
      </c>
    </row>
    <row r="4717" spans="1:5" x14ac:dyDescent="0.2">
      <c r="A4717" t="str">
        <f t="shared" ca="1" si="365"/>
        <v>Basic</v>
      </c>
      <c r="B4717" t="str">
        <f t="shared" ca="1" si="366"/>
        <v>oral surgery</v>
      </c>
      <c r="C4717">
        <f t="shared" si="369"/>
        <v>261</v>
      </c>
      <c r="D4717" t="str">
        <f t="shared" ca="1" si="367"/>
        <v>Extraction and other surgery procedures, incl. pre- and post-operative care</v>
      </c>
      <c r="E4717">
        <f t="shared" ca="1" si="368"/>
        <v>9</v>
      </c>
    </row>
    <row r="4718" spans="1:5" x14ac:dyDescent="0.2">
      <c r="A4718" t="str">
        <f t="shared" ca="1" si="365"/>
        <v>Major</v>
      </c>
      <c r="B4718" t="str">
        <f t="shared" ca="1" si="366"/>
        <v>prosthodontics</v>
      </c>
      <c r="C4718">
        <f t="shared" si="369"/>
        <v>262</v>
      </c>
      <c r="D4718" t="str">
        <f t="shared" ca="1" si="367"/>
        <v>Procedures for replacement of missing teeth by construction or repair of bridges and partial or complete dentures</v>
      </c>
      <c r="E4718">
        <f t="shared" ca="1" si="368"/>
        <v>15</v>
      </c>
    </row>
    <row r="4719" spans="1:5" x14ac:dyDescent="0.2">
      <c r="A4719" t="str">
        <f t="shared" ca="1" si="365"/>
        <v>Basic</v>
      </c>
      <c r="B4719" t="str">
        <f t="shared" ca="1" si="366"/>
        <v>oral surgery</v>
      </c>
      <c r="C4719">
        <f t="shared" si="369"/>
        <v>262</v>
      </c>
      <c r="D4719" t="str">
        <f t="shared" ca="1" si="367"/>
        <v>Extraction and other surgery procedures, incl. pre- and post-operative care</v>
      </c>
      <c r="E4719">
        <f t="shared" ca="1" si="368"/>
        <v>9</v>
      </c>
    </row>
    <row r="4720" spans="1:5" x14ac:dyDescent="0.2">
      <c r="A4720" t="str">
        <f t="shared" ca="1" si="365"/>
        <v>Diagnostics and Preventative</v>
      </c>
      <c r="B4720" t="str">
        <f t="shared" ca="1" si="366"/>
        <v>Sealants</v>
      </c>
      <c r="C4720">
        <f t="shared" si="369"/>
        <v>262</v>
      </c>
      <c r="D4720">
        <f t="shared" ca="1" si="367"/>
        <v>0</v>
      </c>
      <c r="E4720">
        <f t="shared" ca="1" si="368"/>
        <v>6</v>
      </c>
    </row>
    <row r="4721" spans="1:5" x14ac:dyDescent="0.2">
      <c r="A4721" t="str">
        <f t="shared" ca="1" si="365"/>
        <v>Basic</v>
      </c>
      <c r="B4721" t="str">
        <f t="shared" ca="1" si="366"/>
        <v>basic restorative</v>
      </c>
      <c r="C4721">
        <f t="shared" si="369"/>
        <v>262</v>
      </c>
      <c r="D4721" t="str">
        <f t="shared" ca="1" si="367"/>
        <v>Fillings (amalgam "silver" and composite "white" non-molar)</v>
      </c>
      <c r="E4721">
        <f t="shared" ca="1" si="368"/>
        <v>8</v>
      </c>
    </row>
    <row r="4722" spans="1:5" x14ac:dyDescent="0.2">
      <c r="A4722" t="str">
        <f t="shared" ca="1" si="365"/>
        <v>Major</v>
      </c>
      <c r="B4722" t="str">
        <f t="shared" ca="1" si="366"/>
        <v>prosthodontics</v>
      </c>
      <c r="C4722">
        <f t="shared" si="369"/>
        <v>262</v>
      </c>
      <c r="D4722" t="str">
        <f t="shared" ca="1" si="367"/>
        <v>Procedures for replacement of missing teeth by construction or repair of bridges and partial or complete dentures</v>
      </c>
      <c r="E4722">
        <f t="shared" ca="1" si="368"/>
        <v>15</v>
      </c>
    </row>
    <row r="4723" spans="1:5" x14ac:dyDescent="0.2">
      <c r="A4723" t="str">
        <f t="shared" ca="1" si="365"/>
        <v>Diagnostics and Preventative</v>
      </c>
      <c r="B4723" t="str">
        <f t="shared" ca="1" si="366"/>
        <v>Bitewing x-rays</v>
      </c>
      <c r="C4723">
        <f t="shared" si="369"/>
        <v>262</v>
      </c>
      <c r="D4723">
        <f t="shared" ca="1" si="367"/>
        <v>0</v>
      </c>
      <c r="E4723">
        <f t="shared" ca="1" si="368"/>
        <v>2</v>
      </c>
    </row>
    <row r="4724" spans="1:5" x14ac:dyDescent="0.2">
      <c r="A4724" t="str">
        <f t="shared" ca="1" si="365"/>
        <v>Basic</v>
      </c>
      <c r="B4724" t="str">
        <f t="shared" ca="1" si="366"/>
        <v>non-surgical periodontics</v>
      </c>
      <c r="C4724">
        <f t="shared" si="369"/>
        <v>262</v>
      </c>
      <c r="D4724" t="str">
        <f t="shared" ca="1" si="367"/>
        <v xml:space="preserve">Non-surgical treatment of the gums and supporting structures of the teeth </v>
      </c>
      <c r="E4724">
        <f t="shared" ca="1" si="368"/>
        <v>12</v>
      </c>
    </row>
    <row r="4725" spans="1:5" x14ac:dyDescent="0.2">
      <c r="A4725" t="str">
        <f t="shared" ca="1" si="365"/>
        <v>Major</v>
      </c>
      <c r="B4725" t="str">
        <f t="shared" ca="1" si="366"/>
        <v>prosthodontics</v>
      </c>
      <c r="C4725">
        <f t="shared" si="369"/>
        <v>262</v>
      </c>
      <c r="D4725" t="str">
        <f t="shared" ca="1" si="367"/>
        <v>Procedures for replacement of missing teeth by construction or repair of bridges and partial or complete dentures</v>
      </c>
      <c r="E4725">
        <f t="shared" ca="1" si="368"/>
        <v>15</v>
      </c>
    </row>
    <row r="4726" spans="1:5" x14ac:dyDescent="0.2">
      <c r="A4726" t="str">
        <f t="shared" ca="1" si="365"/>
        <v>Diagnostics and Preventative</v>
      </c>
      <c r="B4726" t="str">
        <f t="shared" ca="1" si="366"/>
        <v>Space Maintainers</v>
      </c>
      <c r="C4726">
        <f t="shared" si="369"/>
        <v>262</v>
      </c>
      <c r="D4726">
        <f t="shared" ca="1" si="367"/>
        <v>0</v>
      </c>
      <c r="E4726">
        <f t="shared" ca="1" si="368"/>
        <v>7</v>
      </c>
    </row>
    <row r="4727" spans="1:5" x14ac:dyDescent="0.2">
      <c r="A4727" t="str">
        <f t="shared" ca="1" si="365"/>
        <v>Major</v>
      </c>
      <c r="B4727" t="str">
        <f t="shared" ca="1" si="366"/>
        <v>temporomandibular joint dysfunction</v>
      </c>
      <c r="C4727">
        <f t="shared" si="369"/>
        <v>262</v>
      </c>
      <c r="D4727" t="str">
        <f t="shared" ca="1" si="367"/>
        <v>Services relating to hinging joints of the jaw</v>
      </c>
      <c r="E4727">
        <f t="shared" ca="1" si="368"/>
        <v>16</v>
      </c>
    </row>
    <row r="4728" spans="1:5" x14ac:dyDescent="0.2">
      <c r="A4728" t="str">
        <f t="shared" ca="1" si="365"/>
        <v>Basic</v>
      </c>
      <c r="B4728" t="str">
        <f t="shared" ca="1" si="366"/>
        <v>non-surgical periodontics</v>
      </c>
      <c r="C4728">
        <f t="shared" si="369"/>
        <v>262</v>
      </c>
      <c r="D4728" t="str">
        <f t="shared" ca="1" si="367"/>
        <v xml:space="preserve">Non-surgical treatment of the gums and supporting structures of the teeth </v>
      </c>
      <c r="E4728">
        <f t="shared" ca="1" si="368"/>
        <v>12</v>
      </c>
    </row>
    <row r="4729" spans="1:5" x14ac:dyDescent="0.2">
      <c r="A4729" t="str">
        <f t="shared" ca="1" si="365"/>
        <v>Major</v>
      </c>
      <c r="B4729" t="str">
        <f t="shared" ca="1" si="366"/>
        <v>major restorative</v>
      </c>
      <c r="C4729">
        <f t="shared" si="369"/>
        <v>262</v>
      </c>
      <c r="D4729" t="str">
        <f t="shared" ca="1" si="367"/>
        <v>Single crowns, inlays, onlays</v>
      </c>
      <c r="E4729">
        <f t="shared" ca="1" si="368"/>
        <v>14</v>
      </c>
    </row>
    <row r="4730" spans="1:5" x14ac:dyDescent="0.2">
      <c r="A4730" t="str">
        <f t="shared" ca="1" si="365"/>
        <v>Diagnostics and Preventative</v>
      </c>
      <c r="B4730" t="str">
        <f t="shared" ca="1" si="366"/>
        <v>Space Maintainers</v>
      </c>
      <c r="C4730">
        <f t="shared" si="369"/>
        <v>262</v>
      </c>
      <c r="D4730">
        <f t="shared" ca="1" si="367"/>
        <v>0</v>
      </c>
      <c r="E4730">
        <f t="shared" ca="1" si="368"/>
        <v>7</v>
      </c>
    </row>
    <row r="4731" spans="1:5" x14ac:dyDescent="0.2">
      <c r="A4731" t="str">
        <f t="shared" ca="1" si="365"/>
        <v>Major</v>
      </c>
      <c r="B4731" t="str">
        <f t="shared" ca="1" si="366"/>
        <v>temporomandibular joint dysfunction</v>
      </c>
      <c r="C4731">
        <f t="shared" si="369"/>
        <v>262</v>
      </c>
      <c r="D4731" t="str">
        <f t="shared" ca="1" si="367"/>
        <v>Services relating to hinging joints of the jaw</v>
      </c>
      <c r="E4731">
        <f t="shared" ca="1" si="368"/>
        <v>16</v>
      </c>
    </row>
    <row r="4732" spans="1:5" x14ac:dyDescent="0.2">
      <c r="A4732" t="str">
        <f t="shared" ca="1" si="365"/>
        <v>Diagnostics and Preventative</v>
      </c>
      <c r="B4732" t="str">
        <f t="shared" ca="1" si="366"/>
        <v>Prophylaxis</v>
      </c>
      <c r="C4732">
        <f t="shared" si="369"/>
        <v>262</v>
      </c>
      <c r="D4732">
        <f t="shared" ca="1" si="367"/>
        <v>0</v>
      </c>
      <c r="E4732">
        <f t="shared" ca="1" si="368"/>
        <v>4</v>
      </c>
    </row>
    <row r="4733" spans="1:5" x14ac:dyDescent="0.2">
      <c r="A4733" t="str">
        <f t="shared" ca="1" si="365"/>
        <v>Major</v>
      </c>
      <c r="B4733" t="str">
        <f t="shared" ca="1" si="366"/>
        <v>prosthodontics</v>
      </c>
      <c r="C4733">
        <f t="shared" si="369"/>
        <v>262</v>
      </c>
      <c r="D4733" t="str">
        <f t="shared" ca="1" si="367"/>
        <v>Procedures for replacement of missing teeth by construction or repair of bridges and partial or complete dentures</v>
      </c>
      <c r="E4733">
        <f t="shared" ca="1" si="368"/>
        <v>15</v>
      </c>
    </row>
    <row r="4734" spans="1:5" x14ac:dyDescent="0.2">
      <c r="A4734" t="str">
        <f t="shared" ca="1" si="365"/>
        <v>Major</v>
      </c>
      <c r="B4734" t="str">
        <f t="shared" ca="1" si="366"/>
        <v>temporomandibular joint dysfunction</v>
      </c>
      <c r="C4734">
        <f t="shared" si="369"/>
        <v>262</v>
      </c>
      <c r="D4734" t="str">
        <f t="shared" ca="1" si="367"/>
        <v>Services relating to hinging joints of the jaw</v>
      </c>
      <c r="E4734">
        <f t="shared" ca="1" si="368"/>
        <v>16</v>
      </c>
    </row>
    <row r="4735" spans="1:5" x14ac:dyDescent="0.2">
      <c r="A4735" t="str">
        <f t="shared" ca="1" si="365"/>
        <v>Diagnostics and Preventative</v>
      </c>
      <c r="B4735" t="str">
        <f t="shared" ca="1" si="366"/>
        <v>Sealants</v>
      </c>
      <c r="C4735">
        <f t="shared" si="369"/>
        <v>262</v>
      </c>
      <c r="D4735">
        <f t="shared" ca="1" si="367"/>
        <v>0</v>
      </c>
      <c r="E4735">
        <f t="shared" ca="1" si="368"/>
        <v>6</v>
      </c>
    </row>
    <row r="4736" spans="1:5" x14ac:dyDescent="0.2">
      <c r="A4736" t="str">
        <f t="shared" ca="1" si="365"/>
        <v>Major</v>
      </c>
      <c r="B4736" t="str">
        <f t="shared" ca="1" si="366"/>
        <v>prosthodontics</v>
      </c>
      <c r="C4736">
        <f t="shared" si="369"/>
        <v>263</v>
      </c>
      <c r="D4736" t="str">
        <f t="shared" ca="1" si="367"/>
        <v>Procedures for replacement of missing teeth by construction or repair of bridges and partial or complete dentures</v>
      </c>
      <c r="E4736">
        <f t="shared" ca="1" si="368"/>
        <v>15</v>
      </c>
    </row>
    <row r="4737" spans="1:5" x14ac:dyDescent="0.2">
      <c r="A4737" t="str">
        <f t="shared" ca="1" si="365"/>
        <v>Diagnostics and Preventative</v>
      </c>
      <c r="B4737" t="str">
        <f t="shared" ca="1" si="366"/>
        <v>Full-mouth x-ray</v>
      </c>
      <c r="C4737">
        <f t="shared" si="369"/>
        <v>263</v>
      </c>
      <c r="D4737">
        <f t="shared" ca="1" si="367"/>
        <v>0</v>
      </c>
      <c r="E4737">
        <f t="shared" ca="1" si="368"/>
        <v>3</v>
      </c>
    </row>
    <row r="4738" spans="1:5" x14ac:dyDescent="0.2">
      <c r="A4738" t="str">
        <f t="shared" ref="A4738:A4801" ca="1" si="370">INDEX(services,E4738,1)</f>
        <v>Basic</v>
      </c>
      <c r="B4738" t="str">
        <f t="shared" ref="B4738:B4801" ca="1" si="371">INDEX(services,E4738,2)</f>
        <v>oral surgery</v>
      </c>
      <c r="C4738">
        <f t="shared" si="369"/>
        <v>263</v>
      </c>
      <c r="D4738" t="str">
        <f t="shared" ref="D4738:D4801" ca="1" si="372">INDEX(services,E4738,3)</f>
        <v>Extraction and other surgery procedures, incl. pre- and post-operative care</v>
      </c>
      <c r="E4738">
        <f t="shared" ref="E4738:E4801" ca="1" si="373">RANDBETWEEN(1,ROWS(services))</f>
        <v>9</v>
      </c>
    </row>
    <row r="4739" spans="1:5" x14ac:dyDescent="0.2">
      <c r="A4739" t="str">
        <f t="shared" ca="1" si="370"/>
        <v>Diagnostics and Preventative</v>
      </c>
      <c r="B4739" t="str">
        <f t="shared" ca="1" si="371"/>
        <v>Fluoride treatments</v>
      </c>
      <c r="C4739">
        <f t="shared" si="369"/>
        <v>263</v>
      </c>
      <c r="D4739">
        <f t="shared" ca="1" si="372"/>
        <v>0</v>
      </c>
      <c r="E4739">
        <f t="shared" ca="1" si="373"/>
        <v>5</v>
      </c>
    </row>
    <row r="4740" spans="1:5" x14ac:dyDescent="0.2">
      <c r="A4740" t="str">
        <f t="shared" ca="1" si="370"/>
        <v>Major</v>
      </c>
      <c r="B4740" t="str">
        <f t="shared" ca="1" si="371"/>
        <v>prosthodontics</v>
      </c>
      <c r="C4740">
        <f t="shared" ref="C4740:C4803" si="374">IF(MOD(ROW(C4740)-2,18)&lt;&gt;0,C4739,C4739+1)</f>
        <v>263</v>
      </c>
      <c r="D4740" t="str">
        <f t="shared" ca="1" si="372"/>
        <v>Procedures for replacement of missing teeth by construction or repair of bridges and partial or complete dentures</v>
      </c>
      <c r="E4740">
        <f t="shared" ca="1" si="373"/>
        <v>15</v>
      </c>
    </row>
    <row r="4741" spans="1:5" x14ac:dyDescent="0.2">
      <c r="A4741" t="str">
        <f t="shared" ca="1" si="370"/>
        <v>Other</v>
      </c>
      <c r="B4741" t="str">
        <f t="shared" ca="1" si="371"/>
        <v>Implants</v>
      </c>
      <c r="C4741">
        <f t="shared" si="374"/>
        <v>263</v>
      </c>
      <c r="D4741" t="str">
        <f t="shared" ca="1" si="372"/>
        <v>Implant dental work</v>
      </c>
      <c r="E4741">
        <f t="shared" ca="1" si="373"/>
        <v>18</v>
      </c>
    </row>
    <row r="4742" spans="1:5" x14ac:dyDescent="0.2">
      <c r="A4742" t="str">
        <f t="shared" ca="1" si="370"/>
        <v>Orthodontics</v>
      </c>
      <c r="B4742" t="str">
        <f t="shared" ca="1" si="371"/>
        <v>orthodontics</v>
      </c>
      <c r="C4742">
        <f t="shared" si="374"/>
        <v>263</v>
      </c>
      <c r="D4742" t="str">
        <f t="shared" ca="1" si="372"/>
        <v>For eligible dependents to age 19</v>
      </c>
      <c r="E4742">
        <f t="shared" ca="1" si="373"/>
        <v>17</v>
      </c>
    </row>
    <row r="4743" spans="1:5" x14ac:dyDescent="0.2">
      <c r="A4743" t="str">
        <f t="shared" ca="1" si="370"/>
        <v>Basic</v>
      </c>
      <c r="B4743" t="str">
        <f t="shared" ca="1" si="371"/>
        <v>surgical periodontics</v>
      </c>
      <c r="C4743">
        <f t="shared" si="374"/>
        <v>263</v>
      </c>
      <c r="D4743" t="str">
        <f t="shared" ca="1" si="372"/>
        <v>Surgical treatment of the gums and supporting structures of the teeth</v>
      </c>
      <c r="E4743">
        <f t="shared" ca="1" si="373"/>
        <v>11</v>
      </c>
    </row>
    <row r="4744" spans="1:5" x14ac:dyDescent="0.2">
      <c r="A4744" t="str">
        <f t="shared" ca="1" si="370"/>
        <v>Diagnostics and Preventative</v>
      </c>
      <c r="B4744" t="str">
        <f t="shared" ca="1" si="371"/>
        <v>Prophylaxis</v>
      </c>
      <c r="C4744">
        <f t="shared" si="374"/>
        <v>263</v>
      </c>
      <c r="D4744">
        <f t="shared" ca="1" si="372"/>
        <v>0</v>
      </c>
      <c r="E4744">
        <f t="shared" ca="1" si="373"/>
        <v>4</v>
      </c>
    </row>
    <row r="4745" spans="1:5" x14ac:dyDescent="0.2">
      <c r="A4745" t="str">
        <f t="shared" ca="1" si="370"/>
        <v>Basic</v>
      </c>
      <c r="B4745" t="str">
        <f t="shared" ca="1" si="371"/>
        <v>endodontics</v>
      </c>
      <c r="C4745">
        <f t="shared" si="374"/>
        <v>263</v>
      </c>
      <c r="D4745" t="str">
        <f t="shared" ca="1" si="372"/>
        <v>Root canal, pulpal therapy</v>
      </c>
      <c r="E4745">
        <f t="shared" ca="1" si="373"/>
        <v>10</v>
      </c>
    </row>
    <row r="4746" spans="1:5" x14ac:dyDescent="0.2">
      <c r="A4746" t="str">
        <f t="shared" ca="1" si="370"/>
        <v>Major</v>
      </c>
      <c r="B4746" t="str">
        <f t="shared" ca="1" si="371"/>
        <v>prosthodontics</v>
      </c>
      <c r="C4746">
        <f t="shared" si="374"/>
        <v>263</v>
      </c>
      <c r="D4746" t="str">
        <f t="shared" ca="1" si="372"/>
        <v>Procedures for replacement of missing teeth by construction or repair of bridges and partial or complete dentures</v>
      </c>
      <c r="E4746">
        <f t="shared" ca="1" si="373"/>
        <v>15</v>
      </c>
    </row>
    <row r="4747" spans="1:5" x14ac:dyDescent="0.2">
      <c r="A4747" t="str">
        <f t="shared" ca="1" si="370"/>
        <v>Diagnostics and Preventative</v>
      </c>
      <c r="B4747" t="str">
        <f t="shared" ca="1" si="371"/>
        <v>Fluoride treatments</v>
      </c>
      <c r="C4747">
        <f t="shared" si="374"/>
        <v>263</v>
      </c>
      <c r="D4747">
        <f t="shared" ca="1" si="372"/>
        <v>0</v>
      </c>
      <c r="E4747">
        <f t="shared" ca="1" si="373"/>
        <v>5</v>
      </c>
    </row>
    <row r="4748" spans="1:5" x14ac:dyDescent="0.2">
      <c r="A4748" t="str">
        <f t="shared" ca="1" si="370"/>
        <v>Diagnostics and Preventative</v>
      </c>
      <c r="B4748" t="str">
        <f t="shared" ca="1" si="371"/>
        <v>Prophylaxis</v>
      </c>
      <c r="C4748">
        <f t="shared" si="374"/>
        <v>263</v>
      </c>
      <c r="D4748">
        <f t="shared" ca="1" si="372"/>
        <v>0</v>
      </c>
      <c r="E4748">
        <f t="shared" ca="1" si="373"/>
        <v>4</v>
      </c>
    </row>
    <row r="4749" spans="1:5" x14ac:dyDescent="0.2">
      <c r="A4749" t="str">
        <f t="shared" ca="1" si="370"/>
        <v>Diagnostics and Preventative</v>
      </c>
      <c r="B4749" t="str">
        <f t="shared" ca="1" si="371"/>
        <v>Bitewing x-rays</v>
      </c>
      <c r="C4749">
        <f t="shared" si="374"/>
        <v>263</v>
      </c>
      <c r="D4749">
        <f t="shared" ca="1" si="372"/>
        <v>0</v>
      </c>
      <c r="E4749">
        <f t="shared" ca="1" si="373"/>
        <v>2</v>
      </c>
    </row>
    <row r="4750" spans="1:5" x14ac:dyDescent="0.2">
      <c r="A4750" t="str">
        <f t="shared" ca="1" si="370"/>
        <v>Orthodontics</v>
      </c>
      <c r="B4750" t="str">
        <f t="shared" ca="1" si="371"/>
        <v>orthodontics</v>
      </c>
      <c r="C4750">
        <f t="shared" si="374"/>
        <v>263</v>
      </c>
      <c r="D4750" t="str">
        <f t="shared" ca="1" si="372"/>
        <v>For eligible dependents to age 19</v>
      </c>
      <c r="E4750">
        <f t="shared" ca="1" si="373"/>
        <v>17</v>
      </c>
    </row>
    <row r="4751" spans="1:5" x14ac:dyDescent="0.2">
      <c r="A4751" t="str">
        <f t="shared" ca="1" si="370"/>
        <v>Diagnostics and Preventative</v>
      </c>
      <c r="B4751" t="str">
        <f t="shared" ca="1" si="371"/>
        <v>Space Maintainers</v>
      </c>
      <c r="C4751">
        <f t="shared" si="374"/>
        <v>263</v>
      </c>
      <c r="D4751">
        <f t="shared" ca="1" si="372"/>
        <v>0</v>
      </c>
      <c r="E4751">
        <f t="shared" ca="1" si="373"/>
        <v>7</v>
      </c>
    </row>
    <row r="4752" spans="1:5" x14ac:dyDescent="0.2">
      <c r="A4752" t="str">
        <f t="shared" ca="1" si="370"/>
        <v>Other</v>
      </c>
      <c r="B4752" t="str">
        <f t="shared" ca="1" si="371"/>
        <v>Implants</v>
      </c>
      <c r="C4752">
        <f t="shared" si="374"/>
        <v>263</v>
      </c>
      <c r="D4752" t="str">
        <f t="shared" ca="1" si="372"/>
        <v>Implant dental work</v>
      </c>
      <c r="E4752">
        <f t="shared" ca="1" si="373"/>
        <v>18</v>
      </c>
    </row>
    <row r="4753" spans="1:5" x14ac:dyDescent="0.2">
      <c r="A4753" t="str">
        <f t="shared" ca="1" si="370"/>
        <v>Major</v>
      </c>
      <c r="B4753" t="str">
        <f t="shared" ca="1" si="371"/>
        <v>temporomandibular joint dysfunction</v>
      </c>
      <c r="C4753">
        <f t="shared" si="374"/>
        <v>263</v>
      </c>
      <c r="D4753" t="str">
        <f t="shared" ca="1" si="372"/>
        <v>Services relating to hinging joints of the jaw</v>
      </c>
      <c r="E4753">
        <f t="shared" ca="1" si="373"/>
        <v>16</v>
      </c>
    </row>
    <row r="4754" spans="1:5" x14ac:dyDescent="0.2">
      <c r="A4754" t="str">
        <f t="shared" ca="1" si="370"/>
        <v>Basic</v>
      </c>
      <c r="B4754" t="str">
        <f t="shared" ca="1" si="371"/>
        <v>surgical periodontics</v>
      </c>
      <c r="C4754">
        <f t="shared" si="374"/>
        <v>264</v>
      </c>
      <c r="D4754" t="str">
        <f t="shared" ca="1" si="372"/>
        <v>Surgical treatment of the gums and supporting structures of the teeth</v>
      </c>
      <c r="E4754">
        <f t="shared" ca="1" si="373"/>
        <v>11</v>
      </c>
    </row>
    <row r="4755" spans="1:5" x14ac:dyDescent="0.2">
      <c r="A4755" t="str">
        <f t="shared" ca="1" si="370"/>
        <v>Basic</v>
      </c>
      <c r="B4755" t="str">
        <f t="shared" ca="1" si="371"/>
        <v>surgical periodontics</v>
      </c>
      <c r="C4755">
        <f t="shared" si="374"/>
        <v>264</v>
      </c>
      <c r="D4755" t="str">
        <f t="shared" ca="1" si="372"/>
        <v>Surgical treatment of the gums and supporting structures of the teeth</v>
      </c>
      <c r="E4755">
        <f t="shared" ca="1" si="373"/>
        <v>11</v>
      </c>
    </row>
    <row r="4756" spans="1:5" x14ac:dyDescent="0.2">
      <c r="A4756" t="str">
        <f t="shared" ca="1" si="370"/>
        <v>Diagnostics and Preventative</v>
      </c>
      <c r="B4756" t="str">
        <f t="shared" ca="1" si="371"/>
        <v>Periodic Exams</v>
      </c>
      <c r="C4756">
        <f t="shared" si="374"/>
        <v>264</v>
      </c>
      <c r="D4756">
        <f t="shared" ca="1" si="372"/>
        <v>0</v>
      </c>
      <c r="E4756">
        <f t="shared" ca="1" si="373"/>
        <v>1</v>
      </c>
    </row>
    <row r="4757" spans="1:5" x14ac:dyDescent="0.2">
      <c r="A4757" t="str">
        <f t="shared" ca="1" si="370"/>
        <v>Diagnostics and Preventative</v>
      </c>
      <c r="B4757" t="str">
        <f t="shared" ca="1" si="371"/>
        <v>Sealants</v>
      </c>
      <c r="C4757">
        <f t="shared" si="374"/>
        <v>264</v>
      </c>
      <c r="D4757">
        <f t="shared" ca="1" si="372"/>
        <v>0</v>
      </c>
      <c r="E4757">
        <f t="shared" ca="1" si="373"/>
        <v>6</v>
      </c>
    </row>
    <row r="4758" spans="1:5" x14ac:dyDescent="0.2">
      <c r="A4758" t="str">
        <f t="shared" ca="1" si="370"/>
        <v>Basic</v>
      </c>
      <c r="B4758" t="str">
        <f t="shared" ca="1" si="371"/>
        <v>surgical periodontics</v>
      </c>
      <c r="C4758">
        <f t="shared" si="374"/>
        <v>264</v>
      </c>
      <c r="D4758" t="str">
        <f t="shared" ca="1" si="372"/>
        <v>Surgical treatment of the gums and supporting structures of the teeth</v>
      </c>
      <c r="E4758">
        <f t="shared" ca="1" si="373"/>
        <v>11</v>
      </c>
    </row>
    <row r="4759" spans="1:5" x14ac:dyDescent="0.2">
      <c r="A4759" t="str">
        <f t="shared" ca="1" si="370"/>
        <v>Diagnostics and Preventative</v>
      </c>
      <c r="B4759" t="str">
        <f t="shared" ca="1" si="371"/>
        <v>Bitewing x-rays</v>
      </c>
      <c r="C4759">
        <f t="shared" si="374"/>
        <v>264</v>
      </c>
      <c r="D4759">
        <f t="shared" ca="1" si="372"/>
        <v>0</v>
      </c>
      <c r="E4759">
        <f t="shared" ca="1" si="373"/>
        <v>2</v>
      </c>
    </row>
    <row r="4760" spans="1:5" x14ac:dyDescent="0.2">
      <c r="A4760" t="str">
        <f t="shared" ca="1" si="370"/>
        <v>Basic</v>
      </c>
      <c r="B4760" t="str">
        <f t="shared" ca="1" si="371"/>
        <v>general anesthesia</v>
      </c>
      <c r="C4760">
        <f t="shared" si="374"/>
        <v>264</v>
      </c>
      <c r="D4760" t="str">
        <f t="shared" ca="1" si="372"/>
        <v>Covered when used in conjunction with covered oral surgical procedures</v>
      </c>
      <c r="E4760">
        <f t="shared" ca="1" si="373"/>
        <v>13</v>
      </c>
    </row>
    <row r="4761" spans="1:5" x14ac:dyDescent="0.2">
      <c r="A4761" t="str">
        <f t="shared" ca="1" si="370"/>
        <v>Diagnostics and Preventative</v>
      </c>
      <c r="B4761" t="str">
        <f t="shared" ca="1" si="371"/>
        <v>Space Maintainers</v>
      </c>
      <c r="C4761">
        <f t="shared" si="374"/>
        <v>264</v>
      </c>
      <c r="D4761">
        <f t="shared" ca="1" si="372"/>
        <v>0</v>
      </c>
      <c r="E4761">
        <f t="shared" ca="1" si="373"/>
        <v>7</v>
      </c>
    </row>
    <row r="4762" spans="1:5" x14ac:dyDescent="0.2">
      <c r="A4762" t="str">
        <f t="shared" ca="1" si="370"/>
        <v>Basic</v>
      </c>
      <c r="B4762" t="str">
        <f t="shared" ca="1" si="371"/>
        <v>basic restorative</v>
      </c>
      <c r="C4762">
        <f t="shared" si="374"/>
        <v>264</v>
      </c>
      <c r="D4762" t="str">
        <f t="shared" ca="1" si="372"/>
        <v>Fillings (amalgam "silver" and composite "white" non-molar)</v>
      </c>
      <c r="E4762">
        <f t="shared" ca="1" si="373"/>
        <v>8</v>
      </c>
    </row>
    <row r="4763" spans="1:5" x14ac:dyDescent="0.2">
      <c r="A4763" t="str">
        <f t="shared" ca="1" si="370"/>
        <v>Diagnostics and Preventative</v>
      </c>
      <c r="B4763" t="str">
        <f t="shared" ca="1" si="371"/>
        <v>Full-mouth x-ray</v>
      </c>
      <c r="C4763">
        <f t="shared" si="374"/>
        <v>264</v>
      </c>
      <c r="D4763">
        <f t="shared" ca="1" si="372"/>
        <v>0</v>
      </c>
      <c r="E4763">
        <f t="shared" ca="1" si="373"/>
        <v>3</v>
      </c>
    </row>
    <row r="4764" spans="1:5" x14ac:dyDescent="0.2">
      <c r="A4764" t="str">
        <f t="shared" ca="1" si="370"/>
        <v>Basic</v>
      </c>
      <c r="B4764" t="str">
        <f t="shared" ca="1" si="371"/>
        <v>basic restorative</v>
      </c>
      <c r="C4764">
        <f t="shared" si="374"/>
        <v>264</v>
      </c>
      <c r="D4764" t="str">
        <f t="shared" ca="1" si="372"/>
        <v>Fillings (amalgam "silver" and composite "white" non-molar)</v>
      </c>
      <c r="E4764">
        <f t="shared" ca="1" si="373"/>
        <v>8</v>
      </c>
    </row>
    <row r="4765" spans="1:5" x14ac:dyDescent="0.2">
      <c r="A4765" t="str">
        <f t="shared" ca="1" si="370"/>
        <v>Orthodontics</v>
      </c>
      <c r="B4765" t="str">
        <f t="shared" ca="1" si="371"/>
        <v>orthodontics</v>
      </c>
      <c r="C4765">
        <f t="shared" si="374"/>
        <v>264</v>
      </c>
      <c r="D4765" t="str">
        <f t="shared" ca="1" si="372"/>
        <v>For eligible dependents to age 19</v>
      </c>
      <c r="E4765">
        <f t="shared" ca="1" si="373"/>
        <v>17</v>
      </c>
    </row>
    <row r="4766" spans="1:5" x14ac:dyDescent="0.2">
      <c r="A4766" t="str">
        <f t="shared" ca="1" si="370"/>
        <v>Other</v>
      </c>
      <c r="B4766" t="str">
        <f t="shared" ca="1" si="371"/>
        <v>Implants</v>
      </c>
      <c r="C4766">
        <f t="shared" si="374"/>
        <v>264</v>
      </c>
      <c r="D4766" t="str">
        <f t="shared" ca="1" si="372"/>
        <v>Implant dental work</v>
      </c>
      <c r="E4766">
        <f t="shared" ca="1" si="373"/>
        <v>18</v>
      </c>
    </row>
    <row r="4767" spans="1:5" x14ac:dyDescent="0.2">
      <c r="A4767" t="str">
        <f t="shared" ca="1" si="370"/>
        <v>Basic</v>
      </c>
      <c r="B4767" t="str">
        <f t="shared" ca="1" si="371"/>
        <v>basic restorative</v>
      </c>
      <c r="C4767">
        <f t="shared" si="374"/>
        <v>264</v>
      </c>
      <c r="D4767" t="str">
        <f t="shared" ca="1" si="372"/>
        <v>Fillings (amalgam "silver" and composite "white" non-molar)</v>
      </c>
      <c r="E4767">
        <f t="shared" ca="1" si="373"/>
        <v>8</v>
      </c>
    </row>
    <row r="4768" spans="1:5" x14ac:dyDescent="0.2">
      <c r="A4768" t="str">
        <f t="shared" ca="1" si="370"/>
        <v>Basic</v>
      </c>
      <c r="B4768" t="str">
        <f t="shared" ca="1" si="371"/>
        <v>oral surgery</v>
      </c>
      <c r="C4768">
        <f t="shared" si="374"/>
        <v>264</v>
      </c>
      <c r="D4768" t="str">
        <f t="shared" ca="1" si="372"/>
        <v>Extraction and other surgery procedures, incl. pre- and post-operative care</v>
      </c>
      <c r="E4768">
        <f t="shared" ca="1" si="373"/>
        <v>9</v>
      </c>
    </row>
    <row r="4769" spans="1:5" x14ac:dyDescent="0.2">
      <c r="A4769" t="str">
        <f t="shared" ca="1" si="370"/>
        <v>Diagnostics and Preventative</v>
      </c>
      <c r="B4769" t="str">
        <f t="shared" ca="1" si="371"/>
        <v>Bitewing x-rays</v>
      </c>
      <c r="C4769">
        <f t="shared" si="374"/>
        <v>264</v>
      </c>
      <c r="D4769">
        <f t="shared" ca="1" si="372"/>
        <v>0</v>
      </c>
      <c r="E4769">
        <f t="shared" ca="1" si="373"/>
        <v>2</v>
      </c>
    </row>
    <row r="4770" spans="1:5" x14ac:dyDescent="0.2">
      <c r="A4770" t="str">
        <f t="shared" ca="1" si="370"/>
        <v>Basic</v>
      </c>
      <c r="B4770" t="str">
        <f t="shared" ca="1" si="371"/>
        <v>non-surgical periodontics</v>
      </c>
      <c r="C4770">
        <f t="shared" si="374"/>
        <v>264</v>
      </c>
      <c r="D4770" t="str">
        <f t="shared" ca="1" si="372"/>
        <v xml:space="preserve">Non-surgical treatment of the gums and supporting structures of the teeth </v>
      </c>
      <c r="E4770">
        <f t="shared" ca="1" si="373"/>
        <v>12</v>
      </c>
    </row>
    <row r="4771" spans="1:5" x14ac:dyDescent="0.2">
      <c r="A4771" t="str">
        <f t="shared" ca="1" si="370"/>
        <v>Major</v>
      </c>
      <c r="B4771" t="str">
        <f t="shared" ca="1" si="371"/>
        <v>temporomandibular joint dysfunction</v>
      </c>
      <c r="C4771">
        <f t="shared" si="374"/>
        <v>264</v>
      </c>
      <c r="D4771" t="str">
        <f t="shared" ca="1" si="372"/>
        <v>Services relating to hinging joints of the jaw</v>
      </c>
      <c r="E4771">
        <f t="shared" ca="1" si="373"/>
        <v>16</v>
      </c>
    </row>
    <row r="4772" spans="1:5" x14ac:dyDescent="0.2">
      <c r="A4772" t="str">
        <f t="shared" ca="1" si="370"/>
        <v>Diagnostics and Preventative</v>
      </c>
      <c r="B4772" t="str">
        <f t="shared" ca="1" si="371"/>
        <v>Fluoride treatments</v>
      </c>
      <c r="C4772">
        <f t="shared" si="374"/>
        <v>265</v>
      </c>
      <c r="D4772">
        <f t="shared" ca="1" si="372"/>
        <v>0</v>
      </c>
      <c r="E4772">
        <f t="shared" ca="1" si="373"/>
        <v>5</v>
      </c>
    </row>
    <row r="4773" spans="1:5" x14ac:dyDescent="0.2">
      <c r="A4773" t="str">
        <f t="shared" ca="1" si="370"/>
        <v>Diagnostics and Preventative</v>
      </c>
      <c r="B4773" t="str">
        <f t="shared" ca="1" si="371"/>
        <v>Prophylaxis</v>
      </c>
      <c r="C4773">
        <f t="shared" si="374"/>
        <v>265</v>
      </c>
      <c r="D4773">
        <f t="shared" ca="1" si="372"/>
        <v>0</v>
      </c>
      <c r="E4773">
        <f t="shared" ca="1" si="373"/>
        <v>4</v>
      </c>
    </row>
    <row r="4774" spans="1:5" x14ac:dyDescent="0.2">
      <c r="A4774" t="str">
        <f t="shared" ca="1" si="370"/>
        <v>Other</v>
      </c>
      <c r="B4774" t="str">
        <f t="shared" ca="1" si="371"/>
        <v>Implants</v>
      </c>
      <c r="C4774">
        <f t="shared" si="374"/>
        <v>265</v>
      </c>
      <c r="D4774" t="str">
        <f t="shared" ca="1" si="372"/>
        <v>Implant dental work</v>
      </c>
      <c r="E4774">
        <f t="shared" ca="1" si="373"/>
        <v>18</v>
      </c>
    </row>
    <row r="4775" spans="1:5" x14ac:dyDescent="0.2">
      <c r="A4775" t="str">
        <f t="shared" ca="1" si="370"/>
        <v>Basic</v>
      </c>
      <c r="B4775" t="str">
        <f t="shared" ca="1" si="371"/>
        <v>surgical periodontics</v>
      </c>
      <c r="C4775">
        <f t="shared" si="374"/>
        <v>265</v>
      </c>
      <c r="D4775" t="str">
        <f t="shared" ca="1" si="372"/>
        <v>Surgical treatment of the gums and supporting structures of the teeth</v>
      </c>
      <c r="E4775">
        <f t="shared" ca="1" si="373"/>
        <v>11</v>
      </c>
    </row>
    <row r="4776" spans="1:5" x14ac:dyDescent="0.2">
      <c r="A4776" t="str">
        <f t="shared" ca="1" si="370"/>
        <v>Major</v>
      </c>
      <c r="B4776" t="str">
        <f t="shared" ca="1" si="371"/>
        <v>temporomandibular joint dysfunction</v>
      </c>
      <c r="C4776">
        <f t="shared" si="374"/>
        <v>265</v>
      </c>
      <c r="D4776" t="str">
        <f t="shared" ca="1" si="372"/>
        <v>Services relating to hinging joints of the jaw</v>
      </c>
      <c r="E4776">
        <f t="shared" ca="1" si="373"/>
        <v>16</v>
      </c>
    </row>
    <row r="4777" spans="1:5" x14ac:dyDescent="0.2">
      <c r="A4777" t="str">
        <f t="shared" ca="1" si="370"/>
        <v>Other</v>
      </c>
      <c r="B4777" t="str">
        <f t="shared" ca="1" si="371"/>
        <v>Implants</v>
      </c>
      <c r="C4777">
        <f t="shared" si="374"/>
        <v>265</v>
      </c>
      <c r="D4777" t="str">
        <f t="shared" ca="1" si="372"/>
        <v>Implant dental work</v>
      </c>
      <c r="E4777">
        <f t="shared" ca="1" si="373"/>
        <v>18</v>
      </c>
    </row>
    <row r="4778" spans="1:5" x14ac:dyDescent="0.2">
      <c r="A4778" t="str">
        <f t="shared" ca="1" si="370"/>
        <v>Other</v>
      </c>
      <c r="B4778" t="str">
        <f t="shared" ca="1" si="371"/>
        <v>Implants</v>
      </c>
      <c r="C4778">
        <f t="shared" si="374"/>
        <v>265</v>
      </c>
      <c r="D4778" t="str">
        <f t="shared" ca="1" si="372"/>
        <v>Implant dental work</v>
      </c>
      <c r="E4778">
        <f t="shared" ca="1" si="373"/>
        <v>18</v>
      </c>
    </row>
    <row r="4779" spans="1:5" x14ac:dyDescent="0.2">
      <c r="A4779" t="str">
        <f t="shared" ca="1" si="370"/>
        <v>Other</v>
      </c>
      <c r="B4779" t="str">
        <f t="shared" ca="1" si="371"/>
        <v>Implants</v>
      </c>
      <c r="C4779">
        <f t="shared" si="374"/>
        <v>265</v>
      </c>
      <c r="D4779" t="str">
        <f t="shared" ca="1" si="372"/>
        <v>Implant dental work</v>
      </c>
      <c r="E4779">
        <f t="shared" ca="1" si="373"/>
        <v>18</v>
      </c>
    </row>
    <row r="4780" spans="1:5" x14ac:dyDescent="0.2">
      <c r="A4780" t="str">
        <f t="shared" ca="1" si="370"/>
        <v>Other</v>
      </c>
      <c r="B4780" t="str">
        <f t="shared" ca="1" si="371"/>
        <v>Implants</v>
      </c>
      <c r="C4780">
        <f t="shared" si="374"/>
        <v>265</v>
      </c>
      <c r="D4780" t="str">
        <f t="shared" ca="1" si="372"/>
        <v>Implant dental work</v>
      </c>
      <c r="E4780">
        <f t="shared" ca="1" si="373"/>
        <v>18</v>
      </c>
    </row>
    <row r="4781" spans="1:5" x14ac:dyDescent="0.2">
      <c r="A4781" t="str">
        <f t="shared" ca="1" si="370"/>
        <v>Major</v>
      </c>
      <c r="B4781" t="str">
        <f t="shared" ca="1" si="371"/>
        <v>prosthodontics</v>
      </c>
      <c r="C4781">
        <f t="shared" si="374"/>
        <v>265</v>
      </c>
      <c r="D4781" t="str">
        <f t="shared" ca="1" si="372"/>
        <v>Procedures for replacement of missing teeth by construction or repair of bridges and partial or complete dentures</v>
      </c>
      <c r="E4781">
        <f t="shared" ca="1" si="373"/>
        <v>15</v>
      </c>
    </row>
    <row r="4782" spans="1:5" x14ac:dyDescent="0.2">
      <c r="A4782" t="str">
        <f t="shared" ca="1" si="370"/>
        <v>Basic</v>
      </c>
      <c r="B4782" t="str">
        <f t="shared" ca="1" si="371"/>
        <v>endodontics</v>
      </c>
      <c r="C4782">
        <f t="shared" si="374"/>
        <v>265</v>
      </c>
      <c r="D4782" t="str">
        <f t="shared" ca="1" si="372"/>
        <v>Root canal, pulpal therapy</v>
      </c>
      <c r="E4782">
        <f t="shared" ca="1" si="373"/>
        <v>10</v>
      </c>
    </row>
    <row r="4783" spans="1:5" x14ac:dyDescent="0.2">
      <c r="A4783" t="str">
        <f t="shared" ca="1" si="370"/>
        <v>Diagnostics and Preventative</v>
      </c>
      <c r="B4783" t="str">
        <f t="shared" ca="1" si="371"/>
        <v>Bitewing x-rays</v>
      </c>
      <c r="C4783">
        <f t="shared" si="374"/>
        <v>265</v>
      </c>
      <c r="D4783">
        <f t="shared" ca="1" si="372"/>
        <v>0</v>
      </c>
      <c r="E4783">
        <f t="shared" ca="1" si="373"/>
        <v>2</v>
      </c>
    </row>
    <row r="4784" spans="1:5" x14ac:dyDescent="0.2">
      <c r="A4784" t="str">
        <f t="shared" ca="1" si="370"/>
        <v>Basic</v>
      </c>
      <c r="B4784" t="str">
        <f t="shared" ca="1" si="371"/>
        <v>oral surgery</v>
      </c>
      <c r="C4784">
        <f t="shared" si="374"/>
        <v>265</v>
      </c>
      <c r="D4784" t="str">
        <f t="shared" ca="1" si="372"/>
        <v>Extraction and other surgery procedures, incl. pre- and post-operative care</v>
      </c>
      <c r="E4784">
        <f t="shared" ca="1" si="373"/>
        <v>9</v>
      </c>
    </row>
    <row r="4785" spans="1:5" x14ac:dyDescent="0.2">
      <c r="A4785" t="str">
        <f t="shared" ca="1" si="370"/>
        <v>Diagnostics and Preventative</v>
      </c>
      <c r="B4785" t="str">
        <f t="shared" ca="1" si="371"/>
        <v>Fluoride treatments</v>
      </c>
      <c r="C4785">
        <f t="shared" si="374"/>
        <v>265</v>
      </c>
      <c r="D4785">
        <f t="shared" ca="1" si="372"/>
        <v>0</v>
      </c>
      <c r="E4785">
        <f t="shared" ca="1" si="373"/>
        <v>5</v>
      </c>
    </row>
    <row r="4786" spans="1:5" x14ac:dyDescent="0.2">
      <c r="A4786" t="str">
        <f t="shared" ca="1" si="370"/>
        <v>Major</v>
      </c>
      <c r="B4786" t="str">
        <f t="shared" ca="1" si="371"/>
        <v>prosthodontics</v>
      </c>
      <c r="C4786">
        <f t="shared" si="374"/>
        <v>265</v>
      </c>
      <c r="D4786" t="str">
        <f t="shared" ca="1" si="372"/>
        <v>Procedures for replacement of missing teeth by construction or repair of bridges and partial or complete dentures</v>
      </c>
      <c r="E4786">
        <f t="shared" ca="1" si="373"/>
        <v>15</v>
      </c>
    </row>
    <row r="4787" spans="1:5" x14ac:dyDescent="0.2">
      <c r="A4787" t="str">
        <f t="shared" ca="1" si="370"/>
        <v>Orthodontics</v>
      </c>
      <c r="B4787" t="str">
        <f t="shared" ca="1" si="371"/>
        <v>orthodontics</v>
      </c>
      <c r="C4787">
        <f t="shared" si="374"/>
        <v>265</v>
      </c>
      <c r="D4787" t="str">
        <f t="shared" ca="1" si="372"/>
        <v>For eligible dependents to age 19</v>
      </c>
      <c r="E4787">
        <f t="shared" ca="1" si="373"/>
        <v>17</v>
      </c>
    </row>
    <row r="4788" spans="1:5" x14ac:dyDescent="0.2">
      <c r="A4788" t="str">
        <f t="shared" ca="1" si="370"/>
        <v>Diagnostics and Preventative</v>
      </c>
      <c r="B4788" t="str">
        <f t="shared" ca="1" si="371"/>
        <v>Bitewing x-rays</v>
      </c>
      <c r="C4788">
        <f t="shared" si="374"/>
        <v>265</v>
      </c>
      <c r="D4788">
        <f t="shared" ca="1" si="372"/>
        <v>0</v>
      </c>
      <c r="E4788">
        <f t="shared" ca="1" si="373"/>
        <v>2</v>
      </c>
    </row>
    <row r="4789" spans="1:5" x14ac:dyDescent="0.2">
      <c r="A4789" t="str">
        <f t="shared" ca="1" si="370"/>
        <v>Basic</v>
      </c>
      <c r="B4789" t="str">
        <f t="shared" ca="1" si="371"/>
        <v>non-surgical periodontics</v>
      </c>
      <c r="C4789">
        <f t="shared" si="374"/>
        <v>265</v>
      </c>
      <c r="D4789" t="str">
        <f t="shared" ca="1" si="372"/>
        <v xml:space="preserve">Non-surgical treatment of the gums and supporting structures of the teeth </v>
      </c>
      <c r="E4789">
        <f t="shared" ca="1" si="373"/>
        <v>12</v>
      </c>
    </row>
    <row r="4790" spans="1:5" x14ac:dyDescent="0.2">
      <c r="A4790" t="str">
        <f t="shared" ca="1" si="370"/>
        <v>Diagnostics and Preventative</v>
      </c>
      <c r="B4790" t="str">
        <f t="shared" ca="1" si="371"/>
        <v>Space Maintainers</v>
      </c>
      <c r="C4790">
        <f t="shared" si="374"/>
        <v>266</v>
      </c>
      <c r="D4790">
        <f t="shared" ca="1" si="372"/>
        <v>0</v>
      </c>
      <c r="E4790">
        <f t="shared" ca="1" si="373"/>
        <v>7</v>
      </c>
    </row>
    <row r="4791" spans="1:5" x14ac:dyDescent="0.2">
      <c r="A4791" t="str">
        <f t="shared" ca="1" si="370"/>
        <v>Diagnostics and Preventative</v>
      </c>
      <c r="B4791" t="str">
        <f t="shared" ca="1" si="371"/>
        <v>Space Maintainers</v>
      </c>
      <c r="C4791">
        <f t="shared" si="374"/>
        <v>266</v>
      </c>
      <c r="D4791">
        <f t="shared" ca="1" si="372"/>
        <v>0</v>
      </c>
      <c r="E4791">
        <f t="shared" ca="1" si="373"/>
        <v>7</v>
      </c>
    </row>
    <row r="4792" spans="1:5" x14ac:dyDescent="0.2">
      <c r="A4792" t="str">
        <f t="shared" ca="1" si="370"/>
        <v>Diagnostics and Preventative</v>
      </c>
      <c r="B4792" t="str">
        <f t="shared" ca="1" si="371"/>
        <v>Full-mouth x-ray</v>
      </c>
      <c r="C4792">
        <f t="shared" si="374"/>
        <v>266</v>
      </c>
      <c r="D4792">
        <f t="shared" ca="1" si="372"/>
        <v>0</v>
      </c>
      <c r="E4792">
        <f t="shared" ca="1" si="373"/>
        <v>3</v>
      </c>
    </row>
    <row r="4793" spans="1:5" x14ac:dyDescent="0.2">
      <c r="A4793" t="str">
        <f t="shared" ca="1" si="370"/>
        <v>Basic</v>
      </c>
      <c r="B4793" t="str">
        <f t="shared" ca="1" si="371"/>
        <v>non-surgical periodontics</v>
      </c>
      <c r="C4793">
        <f t="shared" si="374"/>
        <v>266</v>
      </c>
      <c r="D4793" t="str">
        <f t="shared" ca="1" si="372"/>
        <v xml:space="preserve">Non-surgical treatment of the gums and supporting structures of the teeth </v>
      </c>
      <c r="E4793">
        <f t="shared" ca="1" si="373"/>
        <v>12</v>
      </c>
    </row>
    <row r="4794" spans="1:5" x14ac:dyDescent="0.2">
      <c r="A4794" t="str">
        <f t="shared" ca="1" si="370"/>
        <v>Basic</v>
      </c>
      <c r="B4794" t="str">
        <f t="shared" ca="1" si="371"/>
        <v>general anesthesia</v>
      </c>
      <c r="C4794">
        <f t="shared" si="374"/>
        <v>266</v>
      </c>
      <c r="D4794" t="str">
        <f t="shared" ca="1" si="372"/>
        <v>Covered when used in conjunction with covered oral surgical procedures</v>
      </c>
      <c r="E4794">
        <f t="shared" ca="1" si="373"/>
        <v>13</v>
      </c>
    </row>
    <row r="4795" spans="1:5" x14ac:dyDescent="0.2">
      <c r="A4795" t="str">
        <f t="shared" ca="1" si="370"/>
        <v>Diagnostics and Preventative</v>
      </c>
      <c r="B4795" t="str">
        <f t="shared" ca="1" si="371"/>
        <v>Bitewing x-rays</v>
      </c>
      <c r="C4795">
        <f t="shared" si="374"/>
        <v>266</v>
      </c>
      <c r="D4795">
        <f t="shared" ca="1" si="372"/>
        <v>0</v>
      </c>
      <c r="E4795">
        <f t="shared" ca="1" si="373"/>
        <v>2</v>
      </c>
    </row>
    <row r="4796" spans="1:5" x14ac:dyDescent="0.2">
      <c r="A4796" t="str">
        <f t="shared" ca="1" si="370"/>
        <v>Diagnostics and Preventative</v>
      </c>
      <c r="B4796" t="str">
        <f t="shared" ca="1" si="371"/>
        <v>Bitewing x-rays</v>
      </c>
      <c r="C4796">
        <f t="shared" si="374"/>
        <v>266</v>
      </c>
      <c r="D4796">
        <f t="shared" ca="1" si="372"/>
        <v>0</v>
      </c>
      <c r="E4796">
        <f t="shared" ca="1" si="373"/>
        <v>2</v>
      </c>
    </row>
    <row r="4797" spans="1:5" x14ac:dyDescent="0.2">
      <c r="A4797" t="str">
        <f t="shared" ca="1" si="370"/>
        <v>Basic</v>
      </c>
      <c r="B4797" t="str">
        <f t="shared" ca="1" si="371"/>
        <v>basic restorative</v>
      </c>
      <c r="C4797">
        <f t="shared" si="374"/>
        <v>266</v>
      </c>
      <c r="D4797" t="str">
        <f t="shared" ca="1" si="372"/>
        <v>Fillings (amalgam "silver" and composite "white" non-molar)</v>
      </c>
      <c r="E4797">
        <f t="shared" ca="1" si="373"/>
        <v>8</v>
      </c>
    </row>
    <row r="4798" spans="1:5" x14ac:dyDescent="0.2">
      <c r="A4798" t="str">
        <f t="shared" ca="1" si="370"/>
        <v>Basic</v>
      </c>
      <c r="B4798" t="str">
        <f t="shared" ca="1" si="371"/>
        <v>endodontics</v>
      </c>
      <c r="C4798">
        <f t="shared" si="374"/>
        <v>266</v>
      </c>
      <c r="D4798" t="str">
        <f t="shared" ca="1" si="372"/>
        <v>Root canal, pulpal therapy</v>
      </c>
      <c r="E4798">
        <f t="shared" ca="1" si="373"/>
        <v>10</v>
      </c>
    </row>
    <row r="4799" spans="1:5" x14ac:dyDescent="0.2">
      <c r="A4799" t="str">
        <f t="shared" ca="1" si="370"/>
        <v>Basic</v>
      </c>
      <c r="B4799" t="str">
        <f t="shared" ca="1" si="371"/>
        <v>surgical periodontics</v>
      </c>
      <c r="C4799">
        <f t="shared" si="374"/>
        <v>266</v>
      </c>
      <c r="D4799" t="str">
        <f t="shared" ca="1" si="372"/>
        <v>Surgical treatment of the gums and supporting structures of the teeth</v>
      </c>
      <c r="E4799">
        <f t="shared" ca="1" si="373"/>
        <v>11</v>
      </c>
    </row>
    <row r="4800" spans="1:5" x14ac:dyDescent="0.2">
      <c r="A4800" t="str">
        <f t="shared" ca="1" si="370"/>
        <v>Major</v>
      </c>
      <c r="B4800" t="str">
        <f t="shared" ca="1" si="371"/>
        <v>temporomandibular joint dysfunction</v>
      </c>
      <c r="C4800">
        <f t="shared" si="374"/>
        <v>266</v>
      </c>
      <c r="D4800" t="str">
        <f t="shared" ca="1" si="372"/>
        <v>Services relating to hinging joints of the jaw</v>
      </c>
      <c r="E4800">
        <f t="shared" ca="1" si="373"/>
        <v>16</v>
      </c>
    </row>
    <row r="4801" spans="1:5" x14ac:dyDescent="0.2">
      <c r="A4801" t="str">
        <f t="shared" ca="1" si="370"/>
        <v>Diagnostics and Preventative</v>
      </c>
      <c r="B4801" t="str">
        <f t="shared" ca="1" si="371"/>
        <v>Bitewing x-rays</v>
      </c>
      <c r="C4801">
        <f t="shared" si="374"/>
        <v>266</v>
      </c>
      <c r="D4801">
        <f t="shared" ca="1" si="372"/>
        <v>0</v>
      </c>
      <c r="E4801">
        <f t="shared" ca="1" si="373"/>
        <v>2</v>
      </c>
    </row>
    <row r="4802" spans="1:5" x14ac:dyDescent="0.2">
      <c r="A4802" t="str">
        <f t="shared" ref="A4802:A4865" ca="1" si="375">INDEX(services,E4802,1)</f>
        <v>Basic</v>
      </c>
      <c r="B4802" t="str">
        <f t="shared" ref="B4802:B4865" ca="1" si="376">INDEX(services,E4802,2)</f>
        <v>basic restorative</v>
      </c>
      <c r="C4802">
        <f t="shared" si="374"/>
        <v>266</v>
      </c>
      <c r="D4802" t="str">
        <f t="shared" ref="D4802:D4865" ca="1" si="377">INDEX(services,E4802,3)</f>
        <v>Fillings (amalgam "silver" and composite "white" non-molar)</v>
      </c>
      <c r="E4802">
        <f t="shared" ref="E4802:E4865" ca="1" si="378">RANDBETWEEN(1,ROWS(services))</f>
        <v>8</v>
      </c>
    </row>
    <row r="4803" spans="1:5" x14ac:dyDescent="0.2">
      <c r="A4803" t="str">
        <f t="shared" ca="1" si="375"/>
        <v>Basic</v>
      </c>
      <c r="B4803" t="str">
        <f t="shared" ca="1" si="376"/>
        <v>oral surgery</v>
      </c>
      <c r="C4803">
        <f t="shared" si="374"/>
        <v>266</v>
      </c>
      <c r="D4803" t="str">
        <f t="shared" ca="1" si="377"/>
        <v>Extraction and other surgery procedures, incl. pre- and post-operative care</v>
      </c>
      <c r="E4803">
        <f t="shared" ca="1" si="378"/>
        <v>9</v>
      </c>
    </row>
    <row r="4804" spans="1:5" x14ac:dyDescent="0.2">
      <c r="A4804" t="str">
        <f t="shared" ca="1" si="375"/>
        <v>Major</v>
      </c>
      <c r="B4804" t="str">
        <f t="shared" ca="1" si="376"/>
        <v>major restorative</v>
      </c>
      <c r="C4804">
        <f t="shared" ref="C4804:C4867" si="379">IF(MOD(ROW(C4804)-2,18)&lt;&gt;0,C4803,C4803+1)</f>
        <v>266</v>
      </c>
      <c r="D4804" t="str">
        <f t="shared" ca="1" si="377"/>
        <v>Single crowns, inlays, onlays</v>
      </c>
      <c r="E4804">
        <f t="shared" ca="1" si="378"/>
        <v>14</v>
      </c>
    </row>
    <row r="4805" spans="1:5" x14ac:dyDescent="0.2">
      <c r="A4805" t="str">
        <f t="shared" ca="1" si="375"/>
        <v>Diagnostics and Preventative</v>
      </c>
      <c r="B4805" t="str">
        <f t="shared" ca="1" si="376"/>
        <v>Sealants</v>
      </c>
      <c r="C4805">
        <f t="shared" si="379"/>
        <v>266</v>
      </c>
      <c r="D4805">
        <f t="shared" ca="1" si="377"/>
        <v>0</v>
      </c>
      <c r="E4805">
        <f t="shared" ca="1" si="378"/>
        <v>6</v>
      </c>
    </row>
    <row r="4806" spans="1:5" x14ac:dyDescent="0.2">
      <c r="A4806" t="str">
        <f t="shared" ca="1" si="375"/>
        <v>Basic</v>
      </c>
      <c r="B4806" t="str">
        <f t="shared" ca="1" si="376"/>
        <v>non-surgical periodontics</v>
      </c>
      <c r="C4806">
        <f t="shared" si="379"/>
        <v>266</v>
      </c>
      <c r="D4806" t="str">
        <f t="shared" ca="1" si="377"/>
        <v xml:space="preserve">Non-surgical treatment of the gums and supporting structures of the teeth </v>
      </c>
      <c r="E4806">
        <f t="shared" ca="1" si="378"/>
        <v>12</v>
      </c>
    </row>
    <row r="4807" spans="1:5" x14ac:dyDescent="0.2">
      <c r="A4807" t="str">
        <f t="shared" ca="1" si="375"/>
        <v>Diagnostics and Preventative</v>
      </c>
      <c r="B4807" t="str">
        <f t="shared" ca="1" si="376"/>
        <v>Periodic Exams</v>
      </c>
      <c r="C4807">
        <f t="shared" si="379"/>
        <v>266</v>
      </c>
      <c r="D4807">
        <f t="shared" ca="1" si="377"/>
        <v>0</v>
      </c>
      <c r="E4807">
        <f t="shared" ca="1" si="378"/>
        <v>1</v>
      </c>
    </row>
    <row r="4808" spans="1:5" x14ac:dyDescent="0.2">
      <c r="A4808" t="str">
        <f t="shared" ca="1" si="375"/>
        <v>Basic</v>
      </c>
      <c r="B4808" t="str">
        <f t="shared" ca="1" si="376"/>
        <v>non-surgical periodontics</v>
      </c>
      <c r="C4808">
        <f t="shared" si="379"/>
        <v>267</v>
      </c>
      <c r="D4808" t="str">
        <f t="shared" ca="1" si="377"/>
        <v xml:space="preserve">Non-surgical treatment of the gums and supporting structures of the teeth </v>
      </c>
      <c r="E4808">
        <f t="shared" ca="1" si="378"/>
        <v>12</v>
      </c>
    </row>
    <row r="4809" spans="1:5" x14ac:dyDescent="0.2">
      <c r="A4809" t="str">
        <f t="shared" ca="1" si="375"/>
        <v>Basic</v>
      </c>
      <c r="B4809" t="str">
        <f t="shared" ca="1" si="376"/>
        <v>non-surgical periodontics</v>
      </c>
      <c r="C4809">
        <f t="shared" si="379"/>
        <v>267</v>
      </c>
      <c r="D4809" t="str">
        <f t="shared" ca="1" si="377"/>
        <v xml:space="preserve">Non-surgical treatment of the gums and supporting structures of the teeth </v>
      </c>
      <c r="E4809">
        <f t="shared" ca="1" si="378"/>
        <v>12</v>
      </c>
    </row>
    <row r="4810" spans="1:5" x14ac:dyDescent="0.2">
      <c r="A4810" t="str">
        <f t="shared" ca="1" si="375"/>
        <v>Basic</v>
      </c>
      <c r="B4810" t="str">
        <f t="shared" ca="1" si="376"/>
        <v>surgical periodontics</v>
      </c>
      <c r="C4810">
        <f t="shared" si="379"/>
        <v>267</v>
      </c>
      <c r="D4810" t="str">
        <f t="shared" ca="1" si="377"/>
        <v>Surgical treatment of the gums and supporting structures of the teeth</v>
      </c>
      <c r="E4810">
        <f t="shared" ca="1" si="378"/>
        <v>11</v>
      </c>
    </row>
    <row r="4811" spans="1:5" x14ac:dyDescent="0.2">
      <c r="A4811" t="str">
        <f t="shared" ca="1" si="375"/>
        <v>Major</v>
      </c>
      <c r="B4811" t="str">
        <f t="shared" ca="1" si="376"/>
        <v>temporomandibular joint dysfunction</v>
      </c>
      <c r="C4811">
        <f t="shared" si="379"/>
        <v>267</v>
      </c>
      <c r="D4811" t="str">
        <f t="shared" ca="1" si="377"/>
        <v>Services relating to hinging joints of the jaw</v>
      </c>
      <c r="E4811">
        <f t="shared" ca="1" si="378"/>
        <v>16</v>
      </c>
    </row>
    <row r="4812" spans="1:5" x14ac:dyDescent="0.2">
      <c r="A4812" t="str">
        <f t="shared" ca="1" si="375"/>
        <v>Major</v>
      </c>
      <c r="B4812" t="str">
        <f t="shared" ca="1" si="376"/>
        <v>major restorative</v>
      </c>
      <c r="C4812">
        <f t="shared" si="379"/>
        <v>267</v>
      </c>
      <c r="D4812" t="str">
        <f t="shared" ca="1" si="377"/>
        <v>Single crowns, inlays, onlays</v>
      </c>
      <c r="E4812">
        <f t="shared" ca="1" si="378"/>
        <v>14</v>
      </c>
    </row>
    <row r="4813" spans="1:5" x14ac:dyDescent="0.2">
      <c r="A4813" t="str">
        <f t="shared" ca="1" si="375"/>
        <v>Orthodontics</v>
      </c>
      <c r="B4813" t="str">
        <f t="shared" ca="1" si="376"/>
        <v>orthodontics</v>
      </c>
      <c r="C4813">
        <f t="shared" si="379"/>
        <v>267</v>
      </c>
      <c r="D4813" t="str">
        <f t="shared" ca="1" si="377"/>
        <v>For eligible dependents to age 19</v>
      </c>
      <c r="E4813">
        <f t="shared" ca="1" si="378"/>
        <v>17</v>
      </c>
    </row>
    <row r="4814" spans="1:5" x14ac:dyDescent="0.2">
      <c r="A4814" t="str">
        <f t="shared" ca="1" si="375"/>
        <v>Major</v>
      </c>
      <c r="B4814" t="str">
        <f t="shared" ca="1" si="376"/>
        <v>major restorative</v>
      </c>
      <c r="C4814">
        <f t="shared" si="379"/>
        <v>267</v>
      </c>
      <c r="D4814" t="str">
        <f t="shared" ca="1" si="377"/>
        <v>Single crowns, inlays, onlays</v>
      </c>
      <c r="E4814">
        <f t="shared" ca="1" si="378"/>
        <v>14</v>
      </c>
    </row>
    <row r="4815" spans="1:5" x14ac:dyDescent="0.2">
      <c r="A4815" t="str">
        <f t="shared" ca="1" si="375"/>
        <v>Diagnostics and Preventative</v>
      </c>
      <c r="B4815" t="str">
        <f t="shared" ca="1" si="376"/>
        <v>Sealants</v>
      </c>
      <c r="C4815">
        <f t="shared" si="379"/>
        <v>267</v>
      </c>
      <c r="D4815">
        <f t="shared" ca="1" si="377"/>
        <v>0</v>
      </c>
      <c r="E4815">
        <f t="shared" ca="1" si="378"/>
        <v>6</v>
      </c>
    </row>
    <row r="4816" spans="1:5" x14ac:dyDescent="0.2">
      <c r="A4816" t="str">
        <f t="shared" ca="1" si="375"/>
        <v>Basic</v>
      </c>
      <c r="B4816" t="str">
        <f t="shared" ca="1" si="376"/>
        <v>surgical periodontics</v>
      </c>
      <c r="C4816">
        <f t="shared" si="379"/>
        <v>267</v>
      </c>
      <c r="D4816" t="str">
        <f t="shared" ca="1" si="377"/>
        <v>Surgical treatment of the gums and supporting structures of the teeth</v>
      </c>
      <c r="E4816">
        <f t="shared" ca="1" si="378"/>
        <v>11</v>
      </c>
    </row>
    <row r="4817" spans="1:5" x14ac:dyDescent="0.2">
      <c r="A4817" t="str">
        <f t="shared" ca="1" si="375"/>
        <v>Diagnostics and Preventative</v>
      </c>
      <c r="B4817" t="str">
        <f t="shared" ca="1" si="376"/>
        <v>Fluoride treatments</v>
      </c>
      <c r="C4817">
        <f t="shared" si="379"/>
        <v>267</v>
      </c>
      <c r="D4817">
        <f t="shared" ca="1" si="377"/>
        <v>0</v>
      </c>
      <c r="E4817">
        <f t="shared" ca="1" si="378"/>
        <v>5</v>
      </c>
    </row>
    <row r="4818" spans="1:5" x14ac:dyDescent="0.2">
      <c r="A4818" t="str">
        <f t="shared" ca="1" si="375"/>
        <v>Diagnostics and Preventative</v>
      </c>
      <c r="B4818" t="str">
        <f t="shared" ca="1" si="376"/>
        <v>Bitewing x-rays</v>
      </c>
      <c r="C4818">
        <f t="shared" si="379"/>
        <v>267</v>
      </c>
      <c r="D4818">
        <f t="shared" ca="1" si="377"/>
        <v>0</v>
      </c>
      <c r="E4818">
        <f t="shared" ca="1" si="378"/>
        <v>2</v>
      </c>
    </row>
    <row r="4819" spans="1:5" x14ac:dyDescent="0.2">
      <c r="A4819" t="str">
        <f t="shared" ca="1" si="375"/>
        <v>Basic</v>
      </c>
      <c r="B4819" t="str">
        <f t="shared" ca="1" si="376"/>
        <v>general anesthesia</v>
      </c>
      <c r="C4819">
        <f t="shared" si="379"/>
        <v>267</v>
      </c>
      <c r="D4819" t="str">
        <f t="shared" ca="1" si="377"/>
        <v>Covered when used in conjunction with covered oral surgical procedures</v>
      </c>
      <c r="E4819">
        <f t="shared" ca="1" si="378"/>
        <v>13</v>
      </c>
    </row>
    <row r="4820" spans="1:5" x14ac:dyDescent="0.2">
      <c r="A4820" t="str">
        <f t="shared" ca="1" si="375"/>
        <v>Diagnostics and Preventative</v>
      </c>
      <c r="B4820" t="str">
        <f t="shared" ca="1" si="376"/>
        <v>Bitewing x-rays</v>
      </c>
      <c r="C4820">
        <f t="shared" si="379"/>
        <v>267</v>
      </c>
      <c r="D4820">
        <f t="shared" ca="1" si="377"/>
        <v>0</v>
      </c>
      <c r="E4820">
        <f t="shared" ca="1" si="378"/>
        <v>2</v>
      </c>
    </row>
    <row r="4821" spans="1:5" x14ac:dyDescent="0.2">
      <c r="A4821" t="str">
        <f t="shared" ca="1" si="375"/>
        <v>Major</v>
      </c>
      <c r="B4821" t="str">
        <f t="shared" ca="1" si="376"/>
        <v>temporomandibular joint dysfunction</v>
      </c>
      <c r="C4821">
        <f t="shared" si="379"/>
        <v>267</v>
      </c>
      <c r="D4821" t="str">
        <f t="shared" ca="1" si="377"/>
        <v>Services relating to hinging joints of the jaw</v>
      </c>
      <c r="E4821">
        <f t="shared" ca="1" si="378"/>
        <v>16</v>
      </c>
    </row>
    <row r="4822" spans="1:5" x14ac:dyDescent="0.2">
      <c r="A4822" t="str">
        <f t="shared" ca="1" si="375"/>
        <v>Diagnostics and Preventative</v>
      </c>
      <c r="B4822" t="str">
        <f t="shared" ca="1" si="376"/>
        <v>Full-mouth x-ray</v>
      </c>
      <c r="C4822">
        <f t="shared" si="379"/>
        <v>267</v>
      </c>
      <c r="D4822">
        <f t="shared" ca="1" si="377"/>
        <v>0</v>
      </c>
      <c r="E4822">
        <f t="shared" ca="1" si="378"/>
        <v>3</v>
      </c>
    </row>
    <row r="4823" spans="1:5" x14ac:dyDescent="0.2">
      <c r="A4823" t="str">
        <f t="shared" ca="1" si="375"/>
        <v>Major</v>
      </c>
      <c r="B4823" t="str">
        <f t="shared" ca="1" si="376"/>
        <v>prosthodontics</v>
      </c>
      <c r="C4823">
        <f t="shared" si="379"/>
        <v>267</v>
      </c>
      <c r="D4823" t="str">
        <f t="shared" ca="1" si="377"/>
        <v>Procedures for replacement of missing teeth by construction or repair of bridges and partial or complete dentures</v>
      </c>
      <c r="E4823">
        <f t="shared" ca="1" si="378"/>
        <v>15</v>
      </c>
    </row>
    <row r="4824" spans="1:5" x14ac:dyDescent="0.2">
      <c r="A4824" t="str">
        <f t="shared" ca="1" si="375"/>
        <v>Diagnostics and Preventative</v>
      </c>
      <c r="B4824" t="str">
        <f t="shared" ca="1" si="376"/>
        <v>Bitewing x-rays</v>
      </c>
      <c r="C4824">
        <f t="shared" si="379"/>
        <v>267</v>
      </c>
      <c r="D4824">
        <f t="shared" ca="1" si="377"/>
        <v>0</v>
      </c>
      <c r="E4824">
        <f t="shared" ca="1" si="378"/>
        <v>2</v>
      </c>
    </row>
    <row r="4825" spans="1:5" x14ac:dyDescent="0.2">
      <c r="A4825" t="str">
        <f t="shared" ca="1" si="375"/>
        <v>Diagnostics and Preventative</v>
      </c>
      <c r="B4825" t="str">
        <f t="shared" ca="1" si="376"/>
        <v>Full-mouth x-ray</v>
      </c>
      <c r="C4825">
        <f t="shared" si="379"/>
        <v>267</v>
      </c>
      <c r="D4825">
        <f t="shared" ca="1" si="377"/>
        <v>0</v>
      </c>
      <c r="E4825">
        <f t="shared" ca="1" si="378"/>
        <v>3</v>
      </c>
    </row>
    <row r="4826" spans="1:5" x14ac:dyDescent="0.2">
      <c r="A4826" t="str">
        <f t="shared" ca="1" si="375"/>
        <v>Major</v>
      </c>
      <c r="B4826" t="str">
        <f t="shared" ca="1" si="376"/>
        <v>temporomandibular joint dysfunction</v>
      </c>
      <c r="C4826">
        <f t="shared" si="379"/>
        <v>268</v>
      </c>
      <c r="D4826" t="str">
        <f t="shared" ca="1" si="377"/>
        <v>Services relating to hinging joints of the jaw</v>
      </c>
      <c r="E4826">
        <f t="shared" ca="1" si="378"/>
        <v>16</v>
      </c>
    </row>
    <row r="4827" spans="1:5" x14ac:dyDescent="0.2">
      <c r="A4827" t="str">
        <f t="shared" ca="1" si="375"/>
        <v>Major</v>
      </c>
      <c r="B4827" t="str">
        <f t="shared" ca="1" si="376"/>
        <v>major restorative</v>
      </c>
      <c r="C4827">
        <f t="shared" si="379"/>
        <v>268</v>
      </c>
      <c r="D4827" t="str">
        <f t="shared" ca="1" si="377"/>
        <v>Single crowns, inlays, onlays</v>
      </c>
      <c r="E4827">
        <f t="shared" ca="1" si="378"/>
        <v>14</v>
      </c>
    </row>
    <row r="4828" spans="1:5" x14ac:dyDescent="0.2">
      <c r="A4828" t="str">
        <f t="shared" ca="1" si="375"/>
        <v>Major</v>
      </c>
      <c r="B4828" t="str">
        <f t="shared" ca="1" si="376"/>
        <v>prosthodontics</v>
      </c>
      <c r="C4828">
        <f t="shared" si="379"/>
        <v>268</v>
      </c>
      <c r="D4828" t="str">
        <f t="shared" ca="1" si="377"/>
        <v>Procedures for replacement of missing teeth by construction or repair of bridges and partial or complete dentures</v>
      </c>
      <c r="E4828">
        <f t="shared" ca="1" si="378"/>
        <v>15</v>
      </c>
    </row>
    <row r="4829" spans="1:5" x14ac:dyDescent="0.2">
      <c r="A4829" t="str">
        <f t="shared" ca="1" si="375"/>
        <v>Diagnostics and Preventative</v>
      </c>
      <c r="B4829" t="str">
        <f t="shared" ca="1" si="376"/>
        <v>Sealants</v>
      </c>
      <c r="C4829">
        <f t="shared" si="379"/>
        <v>268</v>
      </c>
      <c r="D4829">
        <f t="shared" ca="1" si="377"/>
        <v>0</v>
      </c>
      <c r="E4829">
        <f t="shared" ca="1" si="378"/>
        <v>6</v>
      </c>
    </row>
    <row r="4830" spans="1:5" x14ac:dyDescent="0.2">
      <c r="A4830" t="str">
        <f t="shared" ca="1" si="375"/>
        <v>Diagnostics and Preventative</v>
      </c>
      <c r="B4830" t="str">
        <f t="shared" ca="1" si="376"/>
        <v>Periodic Exams</v>
      </c>
      <c r="C4830">
        <f t="shared" si="379"/>
        <v>268</v>
      </c>
      <c r="D4830">
        <f t="shared" ca="1" si="377"/>
        <v>0</v>
      </c>
      <c r="E4830">
        <f t="shared" ca="1" si="378"/>
        <v>1</v>
      </c>
    </row>
    <row r="4831" spans="1:5" x14ac:dyDescent="0.2">
      <c r="A4831" t="str">
        <f t="shared" ca="1" si="375"/>
        <v>Diagnostics and Preventative</v>
      </c>
      <c r="B4831" t="str">
        <f t="shared" ca="1" si="376"/>
        <v>Bitewing x-rays</v>
      </c>
      <c r="C4831">
        <f t="shared" si="379"/>
        <v>268</v>
      </c>
      <c r="D4831">
        <f t="shared" ca="1" si="377"/>
        <v>0</v>
      </c>
      <c r="E4831">
        <f t="shared" ca="1" si="378"/>
        <v>2</v>
      </c>
    </row>
    <row r="4832" spans="1:5" x14ac:dyDescent="0.2">
      <c r="A4832" t="str">
        <f t="shared" ca="1" si="375"/>
        <v>Other</v>
      </c>
      <c r="B4832" t="str">
        <f t="shared" ca="1" si="376"/>
        <v>Implants</v>
      </c>
      <c r="C4832">
        <f t="shared" si="379"/>
        <v>268</v>
      </c>
      <c r="D4832" t="str">
        <f t="shared" ca="1" si="377"/>
        <v>Implant dental work</v>
      </c>
      <c r="E4832">
        <f t="shared" ca="1" si="378"/>
        <v>18</v>
      </c>
    </row>
    <row r="4833" spans="1:5" x14ac:dyDescent="0.2">
      <c r="A4833" t="str">
        <f t="shared" ca="1" si="375"/>
        <v>Diagnostics and Preventative</v>
      </c>
      <c r="B4833" t="str">
        <f t="shared" ca="1" si="376"/>
        <v>Fluoride treatments</v>
      </c>
      <c r="C4833">
        <f t="shared" si="379"/>
        <v>268</v>
      </c>
      <c r="D4833">
        <f t="shared" ca="1" si="377"/>
        <v>0</v>
      </c>
      <c r="E4833">
        <f t="shared" ca="1" si="378"/>
        <v>5</v>
      </c>
    </row>
    <row r="4834" spans="1:5" x14ac:dyDescent="0.2">
      <c r="A4834" t="str">
        <f t="shared" ca="1" si="375"/>
        <v>Diagnostics and Preventative</v>
      </c>
      <c r="B4834" t="str">
        <f t="shared" ca="1" si="376"/>
        <v>Prophylaxis</v>
      </c>
      <c r="C4834">
        <f t="shared" si="379"/>
        <v>268</v>
      </c>
      <c r="D4834">
        <f t="shared" ca="1" si="377"/>
        <v>0</v>
      </c>
      <c r="E4834">
        <f t="shared" ca="1" si="378"/>
        <v>4</v>
      </c>
    </row>
    <row r="4835" spans="1:5" x14ac:dyDescent="0.2">
      <c r="A4835" t="str">
        <f t="shared" ca="1" si="375"/>
        <v>Diagnostics and Preventative</v>
      </c>
      <c r="B4835" t="str">
        <f t="shared" ca="1" si="376"/>
        <v>Prophylaxis</v>
      </c>
      <c r="C4835">
        <f t="shared" si="379"/>
        <v>268</v>
      </c>
      <c r="D4835">
        <f t="shared" ca="1" si="377"/>
        <v>0</v>
      </c>
      <c r="E4835">
        <f t="shared" ca="1" si="378"/>
        <v>4</v>
      </c>
    </row>
    <row r="4836" spans="1:5" x14ac:dyDescent="0.2">
      <c r="A4836" t="str">
        <f t="shared" ca="1" si="375"/>
        <v>Basic</v>
      </c>
      <c r="B4836" t="str">
        <f t="shared" ca="1" si="376"/>
        <v>non-surgical periodontics</v>
      </c>
      <c r="C4836">
        <f t="shared" si="379"/>
        <v>268</v>
      </c>
      <c r="D4836" t="str">
        <f t="shared" ca="1" si="377"/>
        <v xml:space="preserve">Non-surgical treatment of the gums and supporting structures of the teeth </v>
      </c>
      <c r="E4836">
        <f t="shared" ca="1" si="378"/>
        <v>12</v>
      </c>
    </row>
    <row r="4837" spans="1:5" x14ac:dyDescent="0.2">
      <c r="A4837" t="str">
        <f t="shared" ca="1" si="375"/>
        <v>Major</v>
      </c>
      <c r="B4837" t="str">
        <f t="shared" ca="1" si="376"/>
        <v>temporomandibular joint dysfunction</v>
      </c>
      <c r="C4837">
        <f t="shared" si="379"/>
        <v>268</v>
      </c>
      <c r="D4837" t="str">
        <f t="shared" ca="1" si="377"/>
        <v>Services relating to hinging joints of the jaw</v>
      </c>
      <c r="E4837">
        <f t="shared" ca="1" si="378"/>
        <v>16</v>
      </c>
    </row>
    <row r="4838" spans="1:5" x14ac:dyDescent="0.2">
      <c r="A4838" t="str">
        <f t="shared" ca="1" si="375"/>
        <v>Other</v>
      </c>
      <c r="B4838" t="str">
        <f t="shared" ca="1" si="376"/>
        <v>Implants</v>
      </c>
      <c r="C4838">
        <f t="shared" si="379"/>
        <v>268</v>
      </c>
      <c r="D4838" t="str">
        <f t="shared" ca="1" si="377"/>
        <v>Implant dental work</v>
      </c>
      <c r="E4838">
        <f t="shared" ca="1" si="378"/>
        <v>18</v>
      </c>
    </row>
    <row r="4839" spans="1:5" x14ac:dyDescent="0.2">
      <c r="A4839" t="str">
        <f t="shared" ca="1" si="375"/>
        <v>Basic</v>
      </c>
      <c r="B4839" t="str">
        <f t="shared" ca="1" si="376"/>
        <v>surgical periodontics</v>
      </c>
      <c r="C4839">
        <f t="shared" si="379"/>
        <v>268</v>
      </c>
      <c r="D4839" t="str">
        <f t="shared" ca="1" si="377"/>
        <v>Surgical treatment of the gums and supporting structures of the teeth</v>
      </c>
      <c r="E4839">
        <f t="shared" ca="1" si="378"/>
        <v>11</v>
      </c>
    </row>
    <row r="4840" spans="1:5" x14ac:dyDescent="0.2">
      <c r="A4840" t="str">
        <f t="shared" ca="1" si="375"/>
        <v>Basic</v>
      </c>
      <c r="B4840" t="str">
        <f t="shared" ca="1" si="376"/>
        <v>basic restorative</v>
      </c>
      <c r="C4840">
        <f t="shared" si="379"/>
        <v>268</v>
      </c>
      <c r="D4840" t="str">
        <f t="shared" ca="1" si="377"/>
        <v>Fillings (amalgam "silver" and composite "white" non-molar)</v>
      </c>
      <c r="E4840">
        <f t="shared" ca="1" si="378"/>
        <v>8</v>
      </c>
    </row>
    <row r="4841" spans="1:5" x14ac:dyDescent="0.2">
      <c r="A4841" t="str">
        <f t="shared" ca="1" si="375"/>
        <v>Major</v>
      </c>
      <c r="B4841" t="str">
        <f t="shared" ca="1" si="376"/>
        <v>temporomandibular joint dysfunction</v>
      </c>
      <c r="C4841">
        <f t="shared" si="379"/>
        <v>268</v>
      </c>
      <c r="D4841" t="str">
        <f t="shared" ca="1" si="377"/>
        <v>Services relating to hinging joints of the jaw</v>
      </c>
      <c r="E4841">
        <f t="shared" ca="1" si="378"/>
        <v>16</v>
      </c>
    </row>
    <row r="4842" spans="1:5" x14ac:dyDescent="0.2">
      <c r="A4842" t="str">
        <f t="shared" ca="1" si="375"/>
        <v>Diagnostics and Preventative</v>
      </c>
      <c r="B4842" t="str">
        <f t="shared" ca="1" si="376"/>
        <v>Full-mouth x-ray</v>
      </c>
      <c r="C4842">
        <f t="shared" si="379"/>
        <v>268</v>
      </c>
      <c r="D4842">
        <f t="shared" ca="1" si="377"/>
        <v>0</v>
      </c>
      <c r="E4842">
        <f t="shared" ca="1" si="378"/>
        <v>3</v>
      </c>
    </row>
    <row r="4843" spans="1:5" x14ac:dyDescent="0.2">
      <c r="A4843" t="str">
        <f t="shared" ca="1" si="375"/>
        <v>Basic</v>
      </c>
      <c r="B4843" t="str">
        <f t="shared" ca="1" si="376"/>
        <v>oral surgery</v>
      </c>
      <c r="C4843">
        <f t="shared" si="379"/>
        <v>268</v>
      </c>
      <c r="D4843" t="str">
        <f t="shared" ca="1" si="377"/>
        <v>Extraction and other surgery procedures, incl. pre- and post-operative care</v>
      </c>
      <c r="E4843">
        <f t="shared" ca="1" si="378"/>
        <v>9</v>
      </c>
    </row>
    <row r="4844" spans="1:5" x14ac:dyDescent="0.2">
      <c r="A4844" t="str">
        <f t="shared" ca="1" si="375"/>
        <v>Diagnostics and Preventative</v>
      </c>
      <c r="B4844" t="str">
        <f t="shared" ca="1" si="376"/>
        <v>Space Maintainers</v>
      </c>
      <c r="C4844">
        <f t="shared" si="379"/>
        <v>269</v>
      </c>
      <c r="D4844">
        <f t="shared" ca="1" si="377"/>
        <v>0</v>
      </c>
      <c r="E4844">
        <f t="shared" ca="1" si="378"/>
        <v>7</v>
      </c>
    </row>
    <row r="4845" spans="1:5" x14ac:dyDescent="0.2">
      <c r="A4845" t="str">
        <f t="shared" ca="1" si="375"/>
        <v>Diagnostics and Preventative</v>
      </c>
      <c r="B4845" t="str">
        <f t="shared" ca="1" si="376"/>
        <v>Prophylaxis</v>
      </c>
      <c r="C4845">
        <f t="shared" si="379"/>
        <v>269</v>
      </c>
      <c r="D4845">
        <f t="shared" ca="1" si="377"/>
        <v>0</v>
      </c>
      <c r="E4845">
        <f t="shared" ca="1" si="378"/>
        <v>4</v>
      </c>
    </row>
    <row r="4846" spans="1:5" x14ac:dyDescent="0.2">
      <c r="A4846" t="str">
        <f t="shared" ca="1" si="375"/>
        <v>Diagnostics and Preventative</v>
      </c>
      <c r="B4846" t="str">
        <f t="shared" ca="1" si="376"/>
        <v>Fluoride treatments</v>
      </c>
      <c r="C4846">
        <f t="shared" si="379"/>
        <v>269</v>
      </c>
      <c r="D4846">
        <f t="shared" ca="1" si="377"/>
        <v>0</v>
      </c>
      <c r="E4846">
        <f t="shared" ca="1" si="378"/>
        <v>5</v>
      </c>
    </row>
    <row r="4847" spans="1:5" x14ac:dyDescent="0.2">
      <c r="A4847" t="str">
        <f t="shared" ca="1" si="375"/>
        <v>Diagnostics and Preventative</v>
      </c>
      <c r="B4847" t="str">
        <f t="shared" ca="1" si="376"/>
        <v>Full-mouth x-ray</v>
      </c>
      <c r="C4847">
        <f t="shared" si="379"/>
        <v>269</v>
      </c>
      <c r="D4847">
        <f t="shared" ca="1" si="377"/>
        <v>0</v>
      </c>
      <c r="E4847">
        <f t="shared" ca="1" si="378"/>
        <v>3</v>
      </c>
    </row>
    <row r="4848" spans="1:5" x14ac:dyDescent="0.2">
      <c r="A4848" t="str">
        <f t="shared" ca="1" si="375"/>
        <v>Basic</v>
      </c>
      <c r="B4848" t="str">
        <f t="shared" ca="1" si="376"/>
        <v>general anesthesia</v>
      </c>
      <c r="C4848">
        <f t="shared" si="379"/>
        <v>269</v>
      </c>
      <c r="D4848" t="str">
        <f t="shared" ca="1" si="377"/>
        <v>Covered when used in conjunction with covered oral surgical procedures</v>
      </c>
      <c r="E4848">
        <f t="shared" ca="1" si="378"/>
        <v>13</v>
      </c>
    </row>
    <row r="4849" spans="1:5" x14ac:dyDescent="0.2">
      <c r="A4849" t="str">
        <f t="shared" ca="1" si="375"/>
        <v>Diagnostics and Preventative</v>
      </c>
      <c r="B4849" t="str">
        <f t="shared" ca="1" si="376"/>
        <v>Prophylaxis</v>
      </c>
      <c r="C4849">
        <f t="shared" si="379"/>
        <v>269</v>
      </c>
      <c r="D4849">
        <f t="shared" ca="1" si="377"/>
        <v>0</v>
      </c>
      <c r="E4849">
        <f t="shared" ca="1" si="378"/>
        <v>4</v>
      </c>
    </row>
    <row r="4850" spans="1:5" x14ac:dyDescent="0.2">
      <c r="A4850" t="str">
        <f t="shared" ca="1" si="375"/>
        <v>Basic</v>
      </c>
      <c r="B4850" t="str">
        <f t="shared" ca="1" si="376"/>
        <v>endodontics</v>
      </c>
      <c r="C4850">
        <f t="shared" si="379"/>
        <v>269</v>
      </c>
      <c r="D4850" t="str">
        <f t="shared" ca="1" si="377"/>
        <v>Root canal, pulpal therapy</v>
      </c>
      <c r="E4850">
        <f t="shared" ca="1" si="378"/>
        <v>10</v>
      </c>
    </row>
    <row r="4851" spans="1:5" x14ac:dyDescent="0.2">
      <c r="A4851" t="str">
        <f t="shared" ca="1" si="375"/>
        <v>Diagnostics and Preventative</v>
      </c>
      <c r="B4851" t="str">
        <f t="shared" ca="1" si="376"/>
        <v>Bitewing x-rays</v>
      </c>
      <c r="C4851">
        <f t="shared" si="379"/>
        <v>269</v>
      </c>
      <c r="D4851">
        <f t="shared" ca="1" si="377"/>
        <v>0</v>
      </c>
      <c r="E4851">
        <f t="shared" ca="1" si="378"/>
        <v>2</v>
      </c>
    </row>
    <row r="4852" spans="1:5" x14ac:dyDescent="0.2">
      <c r="A4852" t="str">
        <f t="shared" ca="1" si="375"/>
        <v>Diagnostics and Preventative</v>
      </c>
      <c r="B4852" t="str">
        <f t="shared" ca="1" si="376"/>
        <v>Bitewing x-rays</v>
      </c>
      <c r="C4852">
        <f t="shared" si="379"/>
        <v>269</v>
      </c>
      <c r="D4852">
        <f t="shared" ca="1" si="377"/>
        <v>0</v>
      </c>
      <c r="E4852">
        <f t="shared" ca="1" si="378"/>
        <v>2</v>
      </c>
    </row>
    <row r="4853" spans="1:5" x14ac:dyDescent="0.2">
      <c r="A4853" t="str">
        <f t="shared" ca="1" si="375"/>
        <v>Basic</v>
      </c>
      <c r="B4853" t="str">
        <f t="shared" ca="1" si="376"/>
        <v>basic restorative</v>
      </c>
      <c r="C4853">
        <f t="shared" si="379"/>
        <v>269</v>
      </c>
      <c r="D4853" t="str">
        <f t="shared" ca="1" si="377"/>
        <v>Fillings (amalgam "silver" and composite "white" non-molar)</v>
      </c>
      <c r="E4853">
        <f t="shared" ca="1" si="378"/>
        <v>8</v>
      </c>
    </row>
    <row r="4854" spans="1:5" x14ac:dyDescent="0.2">
      <c r="A4854" t="str">
        <f t="shared" ca="1" si="375"/>
        <v>Diagnostics and Preventative</v>
      </c>
      <c r="B4854" t="str">
        <f t="shared" ca="1" si="376"/>
        <v>Sealants</v>
      </c>
      <c r="C4854">
        <f t="shared" si="379"/>
        <v>269</v>
      </c>
      <c r="D4854">
        <f t="shared" ca="1" si="377"/>
        <v>0</v>
      </c>
      <c r="E4854">
        <f t="shared" ca="1" si="378"/>
        <v>6</v>
      </c>
    </row>
    <row r="4855" spans="1:5" x14ac:dyDescent="0.2">
      <c r="A4855" t="str">
        <f t="shared" ca="1" si="375"/>
        <v>Diagnostics and Preventative</v>
      </c>
      <c r="B4855" t="str">
        <f t="shared" ca="1" si="376"/>
        <v>Sealants</v>
      </c>
      <c r="C4855">
        <f t="shared" si="379"/>
        <v>269</v>
      </c>
      <c r="D4855">
        <f t="shared" ca="1" si="377"/>
        <v>0</v>
      </c>
      <c r="E4855">
        <f t="shared" ca="1" si="378"/>
        <v>6</v>
      </c>
    </row>
    <row r="4856" spans="1:5" x14ac:dyDescent="0.2">
      <c r="A4856" t="str">
        <f t="shared" ca="1" si="375"/>
        <v>Major</v>
      </c>
      <c r="B4856" t="str">
        <f t="shared" ca="1" si="376"/>
        <v>major restorative</v>
      </c>
      <c r="C4856">
        <f t="shared" si="379"/>
        <v>269</v>
      </c>
      <c r="D4856" t="str">
        <f t="shared" ca="1" si="377"/>
        <v>Single crowns, inlays, onlays</v>
      </c>
      <c r="E4856">
        <f t="shared" ca="1" si="378"/>
        <v>14</v>
      </c>
    </row>
    <row r="4857" spans="1:5" x14ac:dyDescent="0.2">
      <c r="A4857" t="str">
        <f t="shared" ca="1" si="375"/>
        <v>Diagnostics and Preventative</v>
      </c>
      <c r="B4857" t="str">
        <f t="shared" ca="1" si="376"/>
        <v>Prophylaxis</v>
      </c>
      <c r="C4857">
        <f t="shared" si="379"/>
        <v>269</v>
      </c>
      <c r="D4857">
        <f t="shared" ca="1" si="377"/>
        <v>0</v>
      </c>
      <c r="E4857">
        <f t="shared" ca="1" si="378"/>
        <v>4</v>
      </c>
    </row>
    <row r="4858" spans="1:5" x14ac:dyDescent="0.2">
      <c r="A4858" t="str">
        <f t="shared" ca="1" si="375"/>
        <v>Diagnostics and Preventative</v>
      </c>
      <c r="B4858" t="str">
        <f t="shared" ca="1" si="376"/>
        <v>Periodic Exams</v>
      </c>
      <c r="C4858">
        <f t="shared" si="379"/>
        <v>269</v>
      </c>
      <c r="D4858">
        <f t="shared" ca="1" si="377"/>
        <v>0</v>
      </c>
      <c r="E4858">
        <f t="shared" ca="1" si="378"/>
        <v>1</v>
      </c>
    </row>
    <row r="4859" spans="1:5" x14ac:dyDescent="0.2">
      <c r="A4859" t="str">
        <f t="shared" ca="1" si="375"/>
        <v>Other</v>
      </c>
      <c r="B4859" t="str">
        <f t="shared" ca="1" si="376"/>
        <v>Implants</v>
      </c>
      <c r="C4859">
        <f t="shared" si="379"/>
        <v>269</v>
      </c>
      <c r="D4859" t="str">
        <f t="shared" ca="1" si="377"/>
        <v>Implant dental work</v>
      </c>
      <c r="E4859">
        <f t="shared" ca="1" si="378"/>
        <v>18</v>
      </c>
    </row>
    <row r="4860" spans="1:5" x14ac:dyDescent="0.2">
      <c r="A4860" t="str">
        <f t="shared" ca="1" si="375"/>
        <v>Other</v>
      </c>
      <c r="B4860" t="str">
        <f t="shared" ca="1" si="376"/>
        <v>Implants</v>
      </c>
      <c r="C4860">
        <f t="shared" si="379"/>
        <v>269</v>
      </c>
      <c r="D4860" t="str">
        <f t="shared" ca="1" si="377"/>
        <v>Implant dental work</v>
      </c>
      <c r="E4860">
        <f t="shared" ca="1" si="378"/>
        <v>18</v>
      </c>
    </row>
    <row r="4861" spans="1:5" x14ac:dyDescent="0.2">
      <c r="A4861" t="str">
        <f t="shared" ca="1" si="375"/>
        <v>Diagnostics and Preventative</v>
      </c>
      <c r="B4861" t="str">
        <f t="shared" ca="1" si="376"/>
        <v>Sealants</v>
      </c>
      <c r="C4861">
        <f t="shared" si="379"/>
        <v>269</v>
      </c>
      <c r="D4861">
        <f t="shared" ca="1" si="377"/>
        <v>0</v>
      </c>
      <c r="E4861">
        <f t="shared" ca="1" si="378"/>
        <v>6</v>
      </c>
    </row>
    <row r="4862" spans="1:5" x14ac:dyDescent="0.2">
      <c r="A4862" t="str">
        <f t="shared" ca="1" si="375"/>
        <v>Diagnostics and Preventative</v>
      </c>
      <c r="B4862" t="str">
        <f t="shared" ca="1" si="376"/>
        <v>Prophylaxis</v>
      </c>
      <c r="C4862">
        <f t="shared" si="379"/>
        <v>270</v>
      </c>
      <c r="D4862">
        <f t="shared" ca="1" si="377"/>
        <v>0</v>
      </c>
      <c r="E4862">
        <f t="shared" ca="1" si="378"/>
        <v>4</v>
      </c>
    </row>
    <row r="4863" spans="1:5" x14ac:dyDescent="0.2">
      <c r="A4863" t="str">
        <f t="shared" ca="1" si="375"/>
        <v>Diagnostics and Preventative</v>
      </c>
      <c r="B4863" t="str">
        <f t="shared" ca="1" si="376"/>
        <v>Bitewing x-rays</v>
      </c>
      <c r="C4863">
        <f t="shared" si="379"/>
        <v>270</v>
      </c>
      <c r="D4863">
        <f t="shared" ca="1" si="377"/>
        <v>0</v>
      </c>
      <c r="E4863">
        <f t="shared" ca="1" si="378"/>
        <v>2</v>
      </c>
    </row>
    <row r="4864" spans="1:5" x14ac:dyDescent="0.2">
      <c r="A4864" t="str">
        <f t="shared" ca="1" si="375"/>
        <v>Diagnostics and Preventative</v>
      </c>
      <c r="B4864" t="str">
        <f t="shared" ca="1" si="376"/>
        <v>Prophylaxis</v>
      </c>
      <c r="C4864">
        <f t="shared" si="379"/>
        <v>270</v>
      </c>
      <c r="D4864">
        <f t="shared" ca="1" si="377"/>
        <v>0</v>
      </c>
      <c r="E4864">
        <f t="shared" ca="1" si="378"/>
        <v>4</v>
      </c>
    </row>
    <row r="4865" spans="1:5" x14ac:dyDescent="0.2">
      <c r="A4865" t="str">
        <f t="shared" ca="1" si="375"/>
        <v>Diagnostics and Preventative</v>
      </c>
      <c r="B4865" t="str">
        <f t="shared" ca="1" si="376"/>
        <v>Fluoride treatments</v>
      </c>
      <c r="C4865">
        <f t="shared" si="379"/>
        <v>270</v>
      </c>
      <c r="D4865">
        <f t="shared" ca="1" si="377"/>
        <v>0</v>
      </c>
      <c r="E4865">
        <f t="shared" ca="1" si="378"/>
        <v>5</v>
      </c>
    </row>
    <row r="4866" spans="1:5" x14ac:dyDescent="0.2">
      <c r="A4866" t="str">
        <f t="shared" ref="A4866:A4929" ca="1" si="380">INDEX(services,E4866,1)</f>
        <v>Basic</v>
      </c>
      <c r="B4866" t="str">
        <f t="shared" ref="B4866:B4929" ca="1" si="381">INDEX(services,E4866,2)</f>
        <v>endodontics</v>
      </c>
      <c r="C4866">
        <f t="shared" si="379"/>
        <v>270</v>
      </c>
      <c r="D4866" t="str">
        <f t="shared" ref="D4866:D4929" ca="1" si="382">INDEX(services,E4866,3)</f>
        <v>Root canal, pulpal therapy</v>
      </c>
      <c r="E4866">
        <f t="shared" ref="E4866:E4929" ca="1" si="383">RANDBETWEEN(1,ROWS(services))</f>
        <v>10</v>
      </c>
    </row>
    <row r="4867" spans="1:5" x14ac:dyDescent="0.2">
      <c r="A4867" t="str">
        <f t="shared" ca="1" si="380"/>
        <v>Basic</v>
      </c>
      <c r="B4867" t="str">
        <f t="shared" ca="1" si="381"/>
        <v>surgical periodontics</v>
      </c>
      <c r="C4867">
        <f t="shared" si="379"/>
        <v>270</v>
      </c>
      <c r="D4867" t="str">
        <f t="shared" ca="1" si="382"/>
        <v>Surgical treatment of the gums and supporting structures of the teeth</v>
      </c>
      <c r="E4867">
        <f t="shared" ca="1" si="383"/>
        <v>11</v>
      </c>
    </row>
    <row r="4868" spans="1:5" x14ac:dyDescent="0.2">
      <c r="A4868" t="str">
        <f t="shared" ca="1" si="380"/>
        <v>Diagnostics and Preventative</v>
      </c>
      <c r="B4868" t="str">
        <f t="shared" ca="1" si="381"/>
        <v>Prophylaxis</v>
      </c>
      <c r="C4868">
        <f t="shared" ref="C4868:C4931" si="384">IF(MOD(ROW(C4868)-2,18)&lt;&gt;0,C4867,C4867+1)</f>
        <v>270</v>
      </c>
      <c r="D4868">
        <f t="shared" ca="1" si="382"/>
        <v>0</v>
      </c>
      <c r="E4868">
        <f t="shared" ca="1" si="383"/>
        <v>4</v>
      </c>
    </row>
    <row r="4869" spans="1:5" x14ac:dyDescent="0.2">
      <c r="A4869" t="str">
        <f t="shared" ca="1" si="380"/>
        <v>Orthodontics</v>
      </c>
      <c r="B4869" t="str">
        <f t="shared" ca="1" si="381"/>
        <v>orthodontics</v>
      </c>
      <c r="C4869">
        <f t="shared" si="384"/>
        <v>270</v>
      </c>
      <c r="D4869" t="str">
        <f t="shared" ca="1" si="382"/>
        <v>For eligible dependents to age 19</v>
      </c>
      <c r="E4869">
        <f t="shared" ca="1" si="383"/>
        <v>17</v>
      </c>
    </row>
    <row r="4870" spans="1:5" x14ac:dyDescent="0.2">
      <c r="A4870" t="str">
        <f t="shared" ca="1" si="380"/>
        <v>Diagnostics and Preventative</v>
      </c>
      <c r="B4870" t="str">
        <f t="shared" ca="1" si="381"/>
        <v>Full-mouth x-ray</v>
      </c>
      <c r="C4870">
        <f t="shared" si="384"/>
        <v>270</v>
      </c>
      <c r="D4870">
        <f t="shared" ca="1" si="382"/>
        <v>0</v>
      </c>
      <c r="E4870">
        <f t="shared" ca="1" si="383"/>
        <v>3</v>
      </c>
    </row>
    <row r="4871" spans="1:5" x14ac:dyDescent="0.2">
      <c r="A4871" t="str">
        <f t="shared" ca="1" si="380"/>
        <v>Diagnostics and Preventative</v>
      </c>
      <c r="B4871" t="str">
        <f t="shared" ca="1" si="381"/>
        <v>Prophylaxis</v>
      </c>
      <c r="C4871">
        <f t="shared" si="384"/>
        <v>270</v>
      </c>
      <c r="D4871">
        <f t="shared" ca="1" si="382"/>
        <v>0</v>
      </c>
      <c r="E4871">
        <f t="shared" ca="1" si="383"/>
        <v>4</v>
      </c>
    </row>
    <row r="4872" spans="1:5" x14ac:dyDescent="0.2">
      <c r="A4872" t="str">
        <f t="shared" ca="1" si="380"/>
        <v>Other</v>
      </c>
      <c r="B4872" t="str">
        <f t="shared" ca="1" si="381"/>
        <v>Implants</v>
      </c>
      <c r="C4872">
        <f t="shared" si="384"/>
        <v>270</v>
      </c>
      <c r="D4872" t="str">
        <f t="shared" ca="1" si="382"/>
        <v>Implant dental work</v>
      </c>
      <c r="E4872">
        <f t="shared" ca="1" si="383"/>
        <v>18</v>
      </c>
    </row>
    <row r="4873" spans="1:5" x14ac:dyDescent="0.2">
      <c r="A4873" t="str">
        <f t="shared" ca="1" si="380"/>
        <v>Major</v>
      </c>
      <c r="B4873" t="str">
        <f t="shared" ca="1" si="381"/>
        <v>temporomandibular joint dysfunction</v>
      </c>
      <c r="C4873">
        <f t="shared" si="384"/>
        <v>270</v>
      </c>
      <c r="D4873" t="str">
        <f t="shared" ca="1" si="382"/>
        <v>Services relating to hinging joints of the jaw</v>
      </c>
      <c r="E4873">
        <f t="shared" ca="1" si="383"/>
        <v>16</v>
      </c>
    </row>
    <row r="4874" spans="1:5" x14ac:dyDescent="0.2">
      <c r="A4874" t="str">
        <f t="shared" ca="1" si="380"/>
        <v>Basic</v>
      </c>
      <c r="B4874" t="str">
        <f t="shared" ca="1" si="381"/>
        <v>oral surgery</v>
      </c>
      <c r="C4874">
        <f t="shared" si="384"/>
        <v>270</v>
      </c>
      <c r="D4874" t="str">
        <f t="shared" ca="1" si="382"/>
        <v>Extraction and other surgery procedures, incl. pre- and post-operative care</v>
      </c>
      <c r="E4874">
        <f t="shared" ca="1" si="383"/>
        <v>9</v>
      </c>
    </row>
    <row r="4875" spans="1:5" x14ac:dyDescent="0.2">
      <c r="A4875" t="str">
        <f t="shared" ca="1" si="380"/>
        <v>Basic</v>
      </c>
      <c r="B4875" t="str">
        <f t="shared" ca="1" si="381"/>
        <v>surgical periodontics</v>
      </c>
      <c r="C4875">
        <f t="shared" si="384"/>
        <v>270</v>
      </c>
      <c r="D4875" t="str">
        <f t="shared" ca="1" si="382"/>
        <v>Surgical treatment of the gums and supporting structures of the teeth</v>
      </c>
      <c r="E4875">
        <f t="shared" ca="1" si="383"/>
        <v>11</v>
      </c>
    </row>
    <row r="4876" spans="1:5" x14ac:dyDescent="0.2">
      <c r="A4876" t="str">
        <f t="shared" ca="1" si="380"/>
        <v>Diagnostics and Preventative</v>
      </c>
      <c r="B4876" t="str">
        <f t="shared" ca="1" si="381"/>
        <v>Prophylaxis</v>
      </c>
      <c r="C4876">
        <f t="shared" si="384"/>
        <v>270</v>
      </c>
      <c r="D4876">
        <f t="shared" ca="1" si="382"/>
        <v>0</v>
      </c>
      <c r="E4876">
        <f t="shared" ca="1" si="383"/>
        <v>4</v>
      </c>
    </row>
    <row r="4877" spans="1:5" x14ac:dyDescent="0.2">
      <c r="A4877" t="str">
        <f t="shared" ca="1" si="380"/>
        <v>Basic</v>
      </c>
      <c r="B4877" t="str">
        <f t="shared" ca="1" si="381"/>
        <v>oral surgery</v>
      </c>
      <c r="C4877">
        <f t="shared" si="384"/>
        <v>270</v>
      </c>
      <c r="D4877" t="str">
        <f t="shared" ca="1" si="382"/>
        <v>Extraction and other surgery procedures, incl. pre- and post-operative care</v>
      </c>
      <c r="E4877">
        <f t="shared" ca="1" si="383"/>
        <v>9</v>
      </c>
    </row>
    <row r="4878" spans="1:5" x14ac:dyDescent="0.2">
      <c r="A4878" t="str">
        <f t="shared" ca="1" si="380"/>
        <v>Orthodontics</v>
      </c>
      <c r="B4878" t="str">
        <f t="shared" ca="1" si="381"/>
        <v>orthodontics</v>
      </c>
      <c r="C4878">
        <f t="shared" si="384"/>
        <v>270</v>
      </c>
      <c r="D4878" t="str">
        <f t="shared" ca="1" si="382"/>
        <v>For eligible dependents to age 19</v>
      </c>
      <c r="E4878">
        <f t="shared" ca="1" si="383"/>
        <v>17</v>
      </c>
    </row>
    <row r="4879" spans="1:5" x14ac:dyDescent="0.2">
      <c r="A4879" t="str">
        <f t="shared" ca="1" si="380"/>
        <v>Diagnostics and Preventative</v>
      </c>
      <c r="B4879" t="str">
        <f t="shared" ca="1" si="381"/>
        <v>Sealants</v>
      </c>
      <c r="C4879">
        <f t="shared" si="384"/>
        <v>270</v>
      </c>
      <c r="D4879">
        <f t="shared" ca="1" si="382"/>
        <v>0</v>
      </c>
      <c r="E4879">
        <f t="shared" ca="1" si="383"/>
        <v>6</v>
      </c>
    </row>
    <row r="4880" spans="1:5" x14ac:dyDescent="0.2">
      <c r="A4880" t="str">
        <f t="shared" ca="1" si="380"/>
        <v>Diagnostics and Preventative</v>
      </c>
      <c r="B4880" t="str">
        <f t="shared" ca="1" si="381"/>
        <v>Bitewing x-rays</v>
      </c>
      <c r="C4880">
        <f t="shared" si="384"/>
        <v>271</v>
      </c>
      <c r="D4880">
        <f t="shared" ca="1" si="382"/>
        <v>0</v>
      </c>
      <c r="E4880">
        <f t="shared" ca="1" si="383"/>
        <v>2</v>
      </c>
    </row>
    <row r="4881" spans="1:5" x14ac:dyDescent="0.2">
      <c r="A4881" t="str">
        <f t="shared" ca="1" si="380"/>
        <v>Diagnostics and Preventative</v>
      </c>
      <c r="B4881" t="str">
        <f t="shared" ca="1" si="381"/>
        <v>Sealants</v>
      </c>
      <c r="C4881">
        <f t="shared" si="384"/>
        <v>271</v>
      </c>
      <c r="D4881">
        <f t="shared" ca="1" si="382"/>
        <v>0</v>
      </c>
      <c r="E4881">
        <f t="shared" ca="1" si="383"/>
        <v>6</v>
      </c>
    </row>
    <row r="4882" spans="1:5" x14ac:dyDescent="0.2">
      <c r="A4882" t="str">
        <f t="shared" ca="1" si="380"/>
        <v>Basic</v>
      </c>
      <c r="B4882" t="str">
        <f t="shared" ca="1" si="381"/>
        <v>general anesthesia</v>
      </c>
      <c r="C4882">
        <f t="shared" si="384"/>
        <v>271</v>
      </c>
      <c r="D4882" t="str">
        <f t="shared" ca="1" si="382"/>
        <v>Covered when used in conjunction with covered oral surgical procedures</v>
      </c>
      <c r="E4882">
        <f t="shared" ca="1" si="383"/>
        <v>13</v>
      </c>
    </row>
    <row r="4883" spans="1:5" x14ac:dyDescent="0.2">
      <c r="A4883" t="str">
        <f t="shared" ca="1" si="380"/>
        <v>Other</v>
      </c>
      <c r="B4883" t="str">
        <f t="shared" ca="1" si="381"/>
        <v>Implants</v>
      </c>
      <c r="C4883">
        <f t="shared" si="384"/>
        <v>271</v>
      </c>
      <c r="D4883" t="str">
        <f t="shared" ca="1" si="382"/>
        <v>Implant dental work</v>
      </c>
      <c r="E4883">
        <f t="shared" ca="1" si="383"/>
        <v>18</v>
      </c>
    </row>
    <row r="4884" spans="1:5" x14ac:dyDescent="0.2">
      <c r="A4884" t="str">
        <f t="shared" ca="1" si="380"/>
        <v>Diagnostics and Preventative</v>
      </c>
      <c r="B4884" t="str">
        <f t="shared" ca="1" si="381"/>
        <v>Prophylaxis</v>
      </c>
      <c r="C4884">
        <f t="shared" si="384"/>
        <v>271</v>
      </c>
      <c r="D4884">
        <f t="shared" ca="1" si="382"/>
        <v>0</v>
      </c>
      <c r="E4884">
        <f t="shared" ca="1" si="383"/>
        <v>4</v>
      </c>
    </row>
    <row r="4885" spans="1:5" x14ac:dyDescent="0.2">
      <c r="A4885" t="str">
        <f t="shared" ca="1" si="380"/>
        <v>Major</v>
      </c>
      <c r="B4885" t="str">
        <f t="shared" ca="1" si="381"/>
        <v>major restorative</v>
      </c>
      <c r="C4885">
        <f t="shared" si="384"/>
        <v>271</v>
      </c>
      <c r="D4885" t="str">
        <f t="shared" ca="1" si="382"/>
        <v>Single crowns, inlays, onlays</v>
      </c>
      <c r="E4885">
        <f t="shared" ca="1" si="383"/>
        <v>14</v>
      </c>
    </row>
    <row r="4886" spans="1:5" x14ac:dyDescent="0.2">
      <c r="A4886" t="str">
        <f t="shared" ca="1" si="380"/>
        <v>Diagnostics and Preventative</v>
      </c>
      <c r="B4886" t="str">
        <f t="shared" ca="1" si="381"/>
        <v>Bitewing x-rays</v>
      </c>
      <c r="C4886">
        <f t="shared" si="384"/>
        <v>271</v>
      </c>
      <c r="D4886">
        <f t="shared" ca="1" si="382"/>
        <v>0</v>
      </c>
      <c r="E4886">
        <f t="shared" ca="1" si="383"/>
        <v>2</v>
      </c>
    </row>
    <row r="4887" spans="1:5" x14ac:dyDescent="0.2">
      <c r="A4887" t="str">
        <f t="shared" ca="1" si="380"/>
        <v>Basic</v>
      </c>
      <c r="B4887" t="str">
        <f t="shared" ca="1" si="381"/>
        <v>oral surgery</v>
      </c>
      <c r="C4887">
        <f t="shared" si="384"/>
        <v>271</v>
      </c>
      <c r="D4887" t="str">
        <f t="shared" ca="1" si="382"/>
        <v>Extraction and other surgery procedures, incl. pre- and post-operative care</v>
      </c>
      <c r="E4887">
        <f t="shared" ca="1" si="383"/>
        <v>9</v>
      </c>
    </row>
    <row r="4888" spans="1:5" x14ac:dyDescent="0.2">
      <c r="A4888" t="str">
        <f t="shared" ca="1" si="380"/>
        <v>Basic</v>
      </c>
      <c r="B4888" t="str">
        <f t="shared" ca="1" si="381"/>
        <v>oral surgery</v>
      </c>
      <c r="C4888">
        <f t="shared" si="384"/>
        <v>271</v>
      </c>
      <c r="D4888" t="str">
        <f t="shared" ca="1" si="382"/>
        <v>Extraction and other surgery procedures, incl. pre- and post-operative care</v>
      </c>
      <c r="E4888">
        <f t="shared" ca="1" si="383"/>
        <v>9</v>
      </c>
    </row>
    <row r="4889" spans="1:5" x14ac:dyDescent="0.2">
      <c r="A4889" t="str">
        <f t="shared" ca="1" si="380"/>
        <v>Basic</v>
      </c>
      <c r="B4889" t="str">
        <f t="shared" ca="1" si="381"/>
        <v>basic restorative</v>
      </c>
      <c r="C4889">
        <f t="shared" si="384"/>
        <v>271</v>
      </c>
      <c r="D4889" t="str">
        <f t="shared" ca="1" si="382"/>
        <v>Fillings (amalgam "silver" and composite "white" non-molar)</v>
      </c>
      <c r="E4889">
        <f t="shared" ca="1" si="383"/>
        <v>8</v>
      </c>
    </row>
    <row r="4890" spans="1:5" x14ac:dyDescent="0.2">
      <c r="A4890" t="str">
        <f t="shared" ca="1" si="380"/>
        <v>Major</v>
      </c>
      <c r="B4890" t="str">
        <f t="shared" ca="1" si="381"/>
        <v>major restorative</v>
      </c>
      <c r="C4890">
        <f t="shared" si="384"/>
        <v>271</v>
      </c>
      <c r="D4890" t="str">
        <f t="shared" ca="1" si="382"/>
        <v>Single crowns, inlays, onlays</v>
      </c>
      <c r="E4890">
        <f t="shared" ca="1" si="383"/>
        <v>14</v>
      </c>
    </row>
    <row r="4891" spans="1:5" x14ac:dyDescent="0.2">
      <c r="A4891" t="str">
        <f t="shared" ca="1" si="380"/>
        <v>Diagnostics and Preventative</v>
      </c>
      <c r="B4891" t="str">
        <f t="shared" ca="1" si="381"/>
        <v>Prophylaxis</v>
      </c>
      <c r="C4891">
        <f t="shared" si="384"/>
        <v>271</v>
      </c>
      <c r="D4891">
        <f t="shared" ca="1" si="382"/>
        <v>0</v>
      </c>
      <c r="E4891">
        <f t="shared" ca="1" si="383"/>
        <v>4</v>
      </c>
    </row>
    <row r="4892" spans="1:5" x14ac:dyDescent="0.2">
      <c r="A4892" t="str">
        <f t="shared" ca="1" si="380"/>
        <v>Diagnostics and Preventative</v>
      </c>
      <c r="B4892" t="str">
        <f t="shared" ca="1" si="381"/>
        <v>Periodic Exams</v>
      </c>
      <c r="C4892">
        <f t="shared" si="384"/>
        <v>271</v>
      </c>
      <c r="D4892">
        <f t="shared" ca="1" si="382"/>
        <v>0</v>
      </c>
      <c r="E4892">
        <f t="shared" ca="1" si="383"/>
        <v>1</v>
      </c>
    </row>
    <row r="4893" spans="1:5" x14ac:dyDescent="0.2">
      <c r="A4893" t="str">
        <f t="shared" ca="1" si="380"/>
        <v>Basic</v>
      </c>
      <c r="B4893" t="str">
        <f t="shared" ca="1" si="381"/>
        <v>surgical periodontics</v>
      </c>
      <c r="C4893">
        <f t="shared" si="384"/>
        <v>271</v>
      </c>
      <c r="D4893" t="str">
        <f t="shared" ca="1" si="382"/>
        <v>Surgical treatment of the gums and supporting structures of the teeth</v>
      </c>
      <c r="E4893">
        <f t="shared" ca="1" si="383"/>
        <v>11</v>
      </c>
    </row>
    <row r="4894" spans="1:5" x14ac:dyDescent="0.2">
      <c r="A4894" t="str">
        <f t="shared" ca="1" si="380"/>
        <v>Other</v>
      </c>
      <c r="B4894" t="str">
        <f t="shared" ca="1" si="381"/>
        <v>Implants</v>
      </c>
      <c r="C4894">
        <f t="shared" si="384"/>
        <v>271</v>
      </c>
      <c r="D4894" t="str">
        <f t="shared" ca="1" si="382"/>
        <v>Implant dental work</v>
      </c>
      <c r="E4894">
        <f t="shared" ca="1" si="383"/>
        <v>18</v>
      </c>
    </row>
    <row r="4895" spans="1:5" x14ac:dyDescent="0.2">
      <c r="A4895" t="str">
        <f t="shared" ca="1" si="380"/>
        <v>Major</v>
      </c>
      <c r="B4895" t="str">
        <f t="shared" ca="1" si="381"/>
        <v>prosthodontics</v>
      </c>
      <c r="C4895">
        <f t="shared" si="384"/>
        <v>271</v>
      </c>
      <c r="D4895" t="str">
        <f t="shared" ca="1" si="382"/>
        <v>Procedures for replacement of missing teeth by construction or repair of bridges and partial or complete dentures</v>
      </c>
      <c r="E4895">
        <f t="shared" ca="1" si="383"/>
        <v>15</v>
      </c>
    </row>
    <row r="4896" spans="1:5" x14ac:dyDescent="0.2">
      <c r="A4896" t="str">
        <f t="shared" ca="1" si="380"/>
        <v>Diagnostics and Preventative</v>
      </c>
      <c r="B4896" t="str">
        <f t="shared" ca="1" si="381"/>
        <v>Bitewing x-rays</v>
      </c>
      <c r="C4896">
        <f t="shared" si="384"/>
        <v>271</v>
      </c>
      <c r="D4896">
        <f t="shared" ca="1" si="382"/>
        <v>0</v>
      </c>
      <c r="E4896">
        <f t="shared" ca="1" si="383"/>
        <v>2</v>
      </c>
    </row>
    <row r="4897" spans="1:5" x14ac:dyDescent="0.2">
      <c r="A4897" t="str">
        <f t="shared" ca="1" si="380"/>
        <v>Diagnostics and Preventative</v>
      </c>
      <c r="B4897" t="str">
        <f t="shared" ca="1" si="381"/>
        <v>Fluoride treatments</v>
      </c>
      <c r="C4897">
        <f t="shared" si="384"/>
        <v>271</v>
      </c>
      <c r="D4897">
        <f t="shared" ca="1" si="382"/>
        <v>0</v>
      </c>
      <c r="E4897">
        <f t="shared" ca="1" si="383"/>
        <v>5</v>
      </c>
    </row>
    <row r="4898" spans="1:5" x14ac:dyDescent="0.2">
      <c r="A4898" t="str">
        <f t="shared" ca="1" si="380"/>
        <v>Diagnostics and Preventative</v>
      </c>
      <c r="B4898" t="str">
        <f t="shared" ca="1" si="381"/>
        <v>Sealants</v>
      </c>
      <c r="C4898">
        <f t="shared" si="384"/>
        <v>272</v>
      </c>
      <c r="D4898">
        <f t="shared" ca="1" si="382"/>
        <v>0</v>
      </c>
      <c r="E4898">
        <f t="shared" ca="1" si="383"/>
        <v>6</v>
      </c>
    </row>
    <row r="4899" spans="1:5" x14ac:dyDescent="0.2">
      <c r="A4899" t="str">
        <f t="shared" ca="1" si="380"/>
        <v>Orthodontics</v>
      </c>
      <c r="B4899" t="str">
        <f t="shared" ca="1" si="381"/>
        <v>orthodontics</v>
      </c>
      <c r="C4899">
        <f t="shared" si="384"/>
        <v>272</v>
      </c>
      <c r="D4899" t="str">
        <f t="shared" ca="1" si="382"/>
        <v>For eligible dependents to age 19</v>
      </c>
      <c r="E4899">
        <f t="shared" ca="1" si="383"/>
        <v>17</v>
      </c>
    </row>
    <row r="4900" spans="1:5" x14ac:dyDescent="0.2">
      <c r="A4900" t="str">
        <f t="shared" ca="1" si="380"/>
        <v>Basic</v>
      </c>
      <c r="B4900" t="str">
        <f t="shared" ca="1" si="381"/>
        <v>non-surgical periodontics</v>
      </c>
      <c r="C4900">
        <f t="shared" si="384"/>
        <v>272</v>
      </c>
      <c r="D4900" t="str">
        <f t="shared" ca="1" si="382"/>
        <v xml:space="preserve">Non-surgical treatment of the gums and supporting structures of the teeth </v>
      </c>
      <c r="E4900">
        <f t="shared" ca="1" si="383"/>
        <v>12</v>
      </c>
    </row>
    <row r="4901" spans="1:5" x14ac:dyDescent="0.2">
      <c r="A4901" t="str">
        <f t="shared" ca="1" si="380"/>
        <v>Diagnostics and Preventative</v>
      </c>
      <c r="B4901" t="str">
        <f t="shared" ca="1" si="381"/>
        <v>Full-mouth x-ray</v>
      </c>
      <c r="C4901">
        <f t="shared" si="384"/>
        <v>272</v>
      </c>
      <c r="D4901">
        <f t="shared" ca="1" si="382"/>
        <v>0</v>
      </c>
      <c r="E4901">
        <f t="shared" ca="1" si="383"/>
        <v>3</v>
      </c>
    </row>
    <row r="4902" spans="1:5" x14ac:dyDescent="0.2">
      <c r="A4902" t="str">
        <f t="shared" ca="1" si="380"/>
        <v>Diagnostics and Preventative</v>
      </c>
      <c r="B4902" t="str">
        <f t="shared" ca="1" si="381"/>
        <v>Prophylaxis</v>
      </c>
      <c r="C4902">
        <f t="shared" si="384"/>
        <v>272</v>
      </c>
      <c r="D4902">
        <f t="shared" ca="1" si="382"/>
        <v>0</v>
      </c>
      <c r="E4902">
        <f t="shared" ca="1" si="383"/>
        <v>4</v>
      </c>
    </row>
    <row r="4903" spans="1:5" x14ac:dyDescent="0.2">
      <c r="A4903" t="str">
        <f t="shared" ca="1" si="380"/>
        <v>Diagnostics and Preventative</v>
      </c>
      <c r="B4903" t="str">
        <f t="shared" ca="1" si="381"/>
        <v>Prophylaxis</v>
      </c>
      <c r="C4903">
        <f t="shared" si="384"/>
        <v>272</v>
      </c>
      <c r="D4903">
        <f t="shared" ca="1" si="382"/>
        <v>0</v>
      </c>
      <c r="E4903">
        <f t="shared" ca="1" si="383"/>
        <v>4</v>
      </c>
    </row>
    <row r="4904" spans="1:5" x14ac:dyDescent="0.2">
      <c r="A4904" t="str">
        <f t="shared" ca="1" si="380"/>
        <v>Major</v>
      </c>
      <c r="B4904" t="str">
        <f t="shared" ca="1" si="381"/>
        <v>prosthodontics</v>
      </c>
      <c r="C4904">
        <f t="shared" si="384"/>
        <v>272</v>
      </c>
      <c r="D4904" t="str">
        <f t="shared" ca="1" si="382"/>
        <v>Procedures for replacement of missing teeth by construction or repair of bridges and partial or complete dentures</v>
      </c>
      <c r="E4904">
        <f t="shared" ca="1" si="383"/>
        <v>15</v>
      </c>
    </row>
    <row r="4905" spans="1:5" x14ac:dyDescent="0.2">
      <c r="A4905" t="str">
        <f t="shared" ca="1" si="380"/>
        <v>Other</v>
      </c>
      <c r="B4905" t="str">
        <f t="shared" ca="1" si="381"/>
        <v>Implants</v>
      </c>
      <c r="C4905">
        <f t="shared" si="384"/>
        <v>272</v>
      </c>
      <c r="D4905" t="str">
        <f t="shared" ca="1" si="382"/>
        <v>Implant dental work</v>
      </c>
      <c r="E4905">
        <f t="shared" ca="1" si="383"/>
        <v>18</v>
      </c>
    </row>
    <row r="4906" spans="1:5" x14ac:dyDescent="0.2">
      <c r="A4906" t="str">
        <f t="shared" ca="1" si="380"/>
        <v>Diagnostics and Preventative</v>
      </c>
      <c r="B4906" t="str">
        <f t="shared" ca="1" si="381"/>
        <v>Periodic Exams</v>
      </c>
      <c r="C4906">
        <f t="shared" si="384"/>
        <v>272</v>
      </c>
      <c r="D4906">
        <f t="shared" ca="1" si="382"/>
        <v>0</v>
      </c>
      <c r="E4906">
        <f t="shared" ca="1" si="383"/>
        <v>1</v>
      </c>
    </row>
    <row r="4907" spans="1:5" x14ac:dyDescent="0.2">
      <c r="A4907" t="str">
        <f t="shared" ca="1" si="380"/>
        <v>Diagnostics and Preventative</v>
      </c>
      <c r="B4907" t="str">
        <f t="shared" ca="1" si="381"/>
        <v>Space Maintainers</v>
      </c>
      <c r="C4907">
        <f t="shared" si="384"/>
        <v>272</v>
      </c>
      <c r="D4907">
        <f t="shared" ca="1" si="382"/>
        <v>0</v>
      </c>
      <c r="E4907">
        <f t="shared" ca="1" si="383"/>
        <v>7</v>
      </c>
    </row>
    <row r="4908" spans="1:5" x14ac:dyDescent="0.2">
      <c r="A4908" t="str">
        <f t="shared" ca="1" si="380"/>
        <v>Diagnostics and Preventative</v>
      </c>
      <c r="B4908" t="str">
        <f t="shared" ca="1" si="381"/>
        <v>Sealants</v>
      </c>
      <c r="C4908">
        <f t="shared" si="384"/>
        <v>272</v>
      </c>
      <c r="D4908">
        <f t="shared" ca="1" si="382"/>
        <v>0</v>
      </c>
      <c r="E4908">
        <f t="shared" ca="1" si="383"/>
        <v>6</v>
      </c>
    </row>
    <row r="4909" spans="1:5" x14ac:dyDescent="0.2">
      <c r="A4909" t="str">
        <f t="shared" ca="1" si="380"/>
        <v>Diagnostics and Preventative</v>
      </c>
      <c r="B4909" t="str">
        <f t="shared" ca="1" si="381"/>
        <v>Bitewing x-rays</v>
      </c>
      <c r="C4909">
        <f t="shared" si="384"/>
        <v>272</v>
      </c>
      <c r="D4909">
        <f t="shared" ca="1" si="382"/>
        <v>0</v>
      </c>
      <c r="E4909">
        <f t="shared" ca="1" si="383"/>
        <v>2</v>
      </c>
    </row>
    <row r="4910" spans="1:5" x14ac:dyDescent="0.2">
      <c r="A4910" t="str">
        <f t="shared" ca="1" si="380"/>
        <v>Other</v>
      </c>
      <c r="B4910" t="str">
        <f t="shared" ca="1" si="381"/>
        <v>Implants</v>
      </c>
      <c r="C4910">
        <f t="shared" si="384"/>
        <v>272</v>
      </c>
      <c r="D4910" t="str">
        <f t="shared" ca="1" si="382"/>
        <v>Implant dental work</v>
      </c>
      <c r="E4910">
        <f t="shared" ca="1" si="383"/>
        <v>18</v>
      </c>
    </row>
    <row r="4911" spans="1:5" x14ac:dyDescent="0.2">
      <c r="A4911" t="str">
        <f t="shared" ca="1" si="380"/>
        <v>Diagnostics and Preventative</v>
      </c>
      <c r="B4911" t="str">
        <f t="shared" ca="1" si="381"/>
        <v>Fluoride treatments</v>
      </c>
      <c r="C4911">
        <f t="shared" si="384"/>
        <v>272</v>
      </c>
      <c r="D4911">
        <f t="shared" ca="1" si="382"/>
        <v>0</v>
      </c>
      <c r="E4911">
        <f t="shared" ca="1" si="383"/>
        <v>5</v>
      </c>
    </row>
    <row r="4912" spans="1:5" x14ac:dyDescent="0.2">
      <c r="A4912" t="str">
        <f t="shared" ca="1" si="380"/>
        <v>Diagnostics and Preventative</v>
      </c>
      <c r="B4912" t="str">
        <f t="shared" ca="1" si="381"/>
        <v>Fluoride treatments</v>
      </c>
      <c r="C4912">
        <f t="shared" si="384"/>
        <v>272</v>
      </c>
      <c r="D4912">
        <f t="shared" ca="1" si="382"/>
        <v>0</v>
      </c>
      <c r="E4912">
        <f t="shared" ca="1" si="383"/>
        <v>5</v>
      </c>
    </row>
    <row r="4913" spans="1:5" x14ac:dyDescent="0.2">
      <c r="A4913" t="str">
        <f t="shared" ca="1" si="380"/>
        <v>Diagnostics and Preventative</v>
      </c>
      <c r="B4913" t="str">
        <f t="shared" ca="1" si="381"/>
        <v>Periodic Exams</v>
      </c>
      <c r="C4913">
        <f t="shared" si="384"/>
        <v>272</v>
      </c>
      <c r="D4913">
        <f t="shared" ca="1" si="382"/>
        <v>0</v>
      </c>
      <c r="E4913">
        <f t="shared" ca="1" si="383"/>
        <v>1</v>
      </c>
    </row>
    <row r="4914" spans="1:5" x14ac:dyDescent="0.2">
      <c r="A4914" t="str">
        <f t="shared" ca="1" si="380"/>
        <v>Basic</v>
      </c>
      <c r="B4914" t="str">
        <f t="shared" ca="1" si="381"/>
        <v>general anesthesia</v>
      </c>
      <c r="C4914">
        <f t="shared" si="384"/>
        <v>272</v>
      </c>
      <c r="D4914" t="str">
        <f t="shared" ca="1" si="382"/>
        <v>Covered when used in conjunction with covered oral surgical procedures</v>
      </c>
      <c r="E4914">
        <f t="shared" ca="1" si="383"/>
        <v>13</v>
      </c>
    </row>
    <row r="4915" spans="1:5" x14ac:dyDescent="0.2">
      <c r="A4915" t="str">
        <f t="shared" ca="1" si="380"/>
        <v>Diagnostics and Preventative</v>
      </c>
      <c r="B4915" t="str">
        <f t="shared" ca="1" si="381"/>
        <v>Prophylaxis</v>
      </c>
      <c r="C4915">
        <f t="shared" si="384"/>
        <v>272</v>
      </c>
      <c r="D4915">
        <f t="shared" ca="1" si="382"/>
        <v>0</v>
      </c>
      <c r="E4915">
        <f t="shared" ca="1" si="383"/>
        <v>4</v>
      </c>
    </row>
    <row r="4916" spans="1:5" x14ac:dyDescent="0.2">
      <c r="A4916" t="str">
        <f t="shared" ca="1" si="380"/>
        <v>Diagnostics and Preventative</v>
      </c>
      <c r="B4916" t="str">
        <f t="shared" ca="1" si="381"/>
        <v>Sealants</v>
      </c>
      <c r="C4916">
        <f t="shared" si="384"/>
        <v>273</v>
      </c>
      <c r="D4916">
        <f t="shared" ca="1" si="382"/>
        <v>0</v>
      </c>
      <c r="E4916">
        <f t="shared" ca="1" si="383"/>
        <v>6</v>
      </c>
    </row>
    <row r="4917" spans="1:5" x14ac:dyDescent="0.2">
      <c r="A4917" t="str">
        <f t="shared" ca="1" si="380"/>
        <v>Major</v>
      </c>
      <c r="B4917" t="str">
        <f t="shared" ca="1" si="381"/>
        <v>prosthodontics</v>
      </c>
      <c r="C4917">
        <f t="shared" si="384"/>
        <v>273</v>
      </c>
      <c r="D4917" t="str">
        <f t="shared" ca="1" si="382"/>
        <v>Procedures for replacement of missing teeth by construction or repair of bridges and partial or complete dentures</v>
      </c>
      <c r="E4917">
        <f t="shared" ca="1" si="383"/>
        <v>15</v>
      </c>
    </row>
    <row r="4918" spans="1:5" x14ac:dyDescent="0.2">
      <c r="A4918" t="str">
        <f t="shared" ca="1" si="380"/>
        <v>Diagnostics and Preventative</v>
      </c>
      <c r="B4918" t="str">
        <f t="shared" ca="1" si="381"/>
        <v>Prophylaxis</v>
      </c>
      <c r="C4918">
        <f t="shared" si="384"/>
        <v>273</v>
      </c>
      <c r="D4918">
        <f t="shared" ca="1" si="382"/>
        <v>0</v>
      </c>
      <c r="E4918">
        <f t="shared" ca="1" si="383"/>
        <v>4</v>
      </c>
    </row>
    <row r="4919" spans="1:5" x14ac:dyDescent="0.2">
      <c r="A4919" t="str">
        <f t="shared" ca="1" si="380"/>
        <v>Diagnostics and Preventative</v>
      </c>
      <c r="B4919" t="str">
        <f t="shared" ca="1" si="381"/>
        <v>Bitewing x-rays</v>
      </c>
      <c r="C4919">
        <f t="shared" si="384"/>
        <v>273</v>
      </c>
      <c r="D4919">
        <f t="shared" ca="1" si="382"/>
        <v>0</v>
      </c>
      <c r="E4919">
        <f t="shared" ca="1" si="383"/>
        <v>2</v>
      </c>
    </row>
    <row r="4920" spans="1:5" x14ac:dyDescent="0.2">
      <c r="A4920" t="str">
        <f t="shared" ca="1" si="380"/>
        <v>Diagnostics and Preventative</v>
      </c>
      <c r="B4920" t="str">
        <f t="shared" ca="1" si="381"/>
        <v>Periodic Exams</v>
      </c>
      <c r="C4920">
        <f t="shared" si="384"/>
        <v>273</v>
      </c>
      <c r="D4920">
        <f t="shared" ca="1" si="382"/>
        <v>0</v>
      </c>
      <c r="E4920">
        <f t="shared" ca="1" si="383"/>
        <v>1</v>
      </c>
    </row>
    <row r="4921" spans="1:5" x14ac:dyDescent="0.2">
      <c r="A4921" t="str">
        <f t="shared" ca="1" si="380"/>
        <v>Basic</v>
      </c>
      <c r="B4921" t="str">
        <f t="shared" ca="1" si="381"/>
        <v>non-surgical periodontics</v>
      </c>
      <c r="C4921">
        <f t="shared" si="384"/>
        <v>273</v>
      </c>
      <c r="D4921" t="str">
        <f t="shared" ca="1" si="382"/>
        <v xml:space="preserve">Non-surgical treatment of the gums and supporting structures of the teeth </v>
      </c>
      <c r="E4921">
        <f t="shared" ca="1" si="383"/>
        <v>12</v>
      </c>
    </row>
    <row r="4922" spans="1:5" x14ac:dyDescent="0.2">
      <c r="A4922" t="str">
        <f t="shared" ca="1" si="380"/>
        <v>Major</v>
      </c>
      <c r="B4922" t="str">
        <f t="shared" ca="1" si="381"/>
        <v>temporomandibular joint dysfunction</v>
      </c>
      <c r="C4922">
        <f t="shared" si="384"/>
        <v>273</v>
      </c>
      <c r="D4922" t="str">
        <f t="shared" ca="1" si="382"/>
        <v>Services relating to hinging joints of the jaw</v>
      </c>
      <c r="E4922">
        <f t="shared" ca="1" si="383"/>
        <v>16</v>
      </c>
    </row>
    <row r="4923" spans="1:5" x14ac:dyDescent="0.2">
      <c r="A4923" t="str">
        <f t="shared" ca="1" si="380"/>
        <v>Basic</v>
      </c>
      <c r="B4923" t="str">
        <f t="shared" ca="1" si="381"/>
        <v>oral surgery</v>
      </c>
      <c r="C4923">
        <f t="shared" si="384"/>
        <v>273</v>
      </c>
      <c r="D4923" t="str">
        <f t="shared" ca="1" si="382"/>
        <v>Extraction and other surgery procedures, incl. pre- and post-operative care</v>
      </c>
      <c r="E4923">
        <f t="shared" ca="1" si="383"/>
        <v>9</v>
      </c>
    </row>
    <row r="4924" spans="1:5" x14ac:dyDescent="0.2">
      <c r="A4924" t="str">
        <f t="shared" ca="1" si="380"/>
        <v>Major</v>
      </c>
      <c r="B4924" t="str">
        <f t="shared" ca="1" si="381"/>
        <v>prosthodontics</v>
      </c>
      <c r="C4924">
        <f t="shared" si="384"/>
        <v>273</v>
      </c>
      <c r="D4924" t="str">
        <f t="shared" ca="1" si="382"/>
        <v>Procedures for replacement of missing teeth by construction or repair of bridges and partial or complete dentures</v>
      </c>
      <c r="E4924">
        <f t="shared" ca="1" si="383"/>
        <v>15</v>
      </c>
    </row>
    <row r="4925" spans="1:5" x14ac:dyDescent="0.2">
      <c r="A4925" t="str">
        <f t="shared" ca="1" si="380"/>
        <v>Diagnostics and Preventative</v>
      </c>
      <c r="B4925" t="str">
        <f t="shared" ca="1" si="381"/>
        <v>Space Maintainers</v>
      </c>
      <c r="C4925">
        <f t="shared" si="384"/>
        <v>273</v>
      </c>
      <c r="D4925">
        <f t="shared" ca="1" si="382"/>
        <v>0</v>
      </c>
      <c r="E4925">
        <f t="shared" ca="1" si="383"/>
        <v>7</v>
      </c>
    </row>
    <row r="4926" spans="1:5" x14ac:dyDescent="0.2">
      <c r="A4926" t="str">
        <f t="shared" ca="1" si="380"/>
        <v>Other</v>
      </c>
      <c r="B4926" t="str">
        <f t="shared" ca="1" si="381"/>
        <v>Implants</v>
      </c>
      <c r="C4926">
        <f t="shared" si="384"/>
        <v>273</v>
      </c>
      <c r="D4926" t="str">
        <f t="shared" ca="1" si="382"/>
        <v>Implant dental work</v>
      </c>
      <c r="E4926">
        <f t="shared" ca="1" si="383"/>
        <v>18</v>
      </c>
    </row>
    <row r="4927" spans="1:5" x14ac:dyDescent="0.2">
      <c r="A4927" t="str">
        <f t="shared" ca="1" si="380"/>
        <v>Basic</v>
      </c>
      <c r="B4927" t="str">
        <f t="shared" ca="1" si="381"/>
        <v>non-surgical periodontics</v>
      </c>
      <c r="C4927">
        <f t="shared" si="384"/>
        <v>273</v>
      </c>
      <c r="D4927" t="str">
        <f t="shared" ca="1" si="382"/>
        <v xml:space="preserve">Non-surgical treatment of the gums and supporting structures of the teeth </v>
      </c>
      <c r="E4927">
        <f t="shared" ca="1" si="383"/>
        <v>12</v>
      </c>
    </row>
    <row r="4928" spans="1:5" x14ac:dyDescent="0.2">
      <c r="A4928" t="str">
        <f t="shared" ca="1" si="380"/>
        <v>Basic</v>
      </c>
      <c r="B4928" t="str">
        <f t="shared" ca="1" si="381"/>
        <v>basic restorative</v>
      </c>
      <c r="C4928">
        <f t="shared" si="384"/>
        <v>273</v>
      </c>
      <c r="D4928" t="str">
        <f t="shared" ca="1" si="382"/>
        <v>Fillings (amalgam "silver" and composite "white" non-molar)</v>
      </c>
      <c r="E4928">
        <f t="shared" ca="1" si="383"/>
        <v>8</v>
      </c>
    </row>
    <row r="4929" spans="1:5" x14ac:dyDescent="0.2">
      <c r="A4929" t="str">
        <f t="shared" ca="1" si="380"/>
        <v>Basic</v>
      </c>
      <c r="B4929" t="str">
        <f t="shared" ca="1" si="381"/>
        <v>general anesthesia</v>
      </c>
      <c r="C4929">
        <f t="shared" si="384"/>
        <v>273</v>
      </c>
      <c r="D4929" t="str">
        <f t="shared" ca="1" si="382"/>
        <v>Covered when used in conjunction with covered oral surgical procedures</v>
      </c>
      <c r="E4929">
        <f t="shared" ca="1" si="383"/>
        <v>13</v>
      </c>
    </row>
    <row r="4930" spans="1:5" x14ac:dyDescent="0.2">
      <c r="A4930" t="str">
        <f t="shared" ref="A4930:A4993" ca="1" si="385">INDEX(services,E4930,1)</f>
        <v>Orthodontics</v>
      </c>
      <c r="B4930" t="str">
        <f t="shared" ref="B4930:B4993" ca="1" si="386">INDEX(services,E4930,2)</f>
        <v>orthodontics</v>
      </c>
      <c r="C4930">
        <f t="shared" si="384"/>
        <v>273</v>
      </c>
      <c r="D4930" t="str">
        <f t="shared" ref="D4930:D4993" ca="1" si="387">INDEX(services,E4930,3)</f>
        <v>For eligible dependents to age 19</v>
      </c>
      <c r="E4930">
        <f t="shared" ref="E4930:E4993" ca="1" si="388">RANDBETWEEN(1,ROWS(services))</f>
        <v>17</v>
      </c>
    </row>
    <row r="4931" spans="1:5" x14ac:dyDescent="0.2">
      <c r="A4931" t="str">
        <f t="shared" ca="1" si="385"/>
        <v>Diagnostics and Preventative</v>
      </c>
      <c r="B4931" t="str">
        <f t="shared" ca="1" si="386"/>
        <v>Sealants</v>
      </c>
      <c r="C4931">
        <f t="shared" si="384"/>
        <v>273</v>
      </c>
      <c r="D4931">
        <f t="shared" ca="1" si="387"/>
        <v>0</v>
      </c>
      <c r="E4931">
        <f t="shared" ca="1" si="388"/>
        <v>6</v>
      </c>
    </row>
    <row r="4932" spans="1:5" x14ac:dyDescent="0.2">
      <c r="A4932" t="str">
        <f t="shared" ca="1" si="385"/>
        <v>Basic</v>
      </c>
      <c r="B4932" t="str">
        <f t="shared" ca="1" si="386"/>
        <v>oral surgery</v>
      </c>
      <c r="C4932">
        <f t="shared" ref="C4932:C4995" si="389">IF(MOD(ROW(C4932)-2,18)&lt;&gt;0,C4931,C4931+1)</f>
        <v>273</v>
      </c>
      <c r="D4932" t="str">
        <f t="shared" ca="1" si="387"/>
        <v>Extraction and other surgery procedures, incl. pre- and post-operative care</v>
      </c>
      <c r="E4932">
        <f t="shared" ca="1" si="388"/>
        <v>9</v>
      </c>
    </row>
    <row r="4933" spans="1:5" x14ac:dyDescent="0.2">
      <c r="A4933" t="str">
        <f t="shared" ca="1" si="385"/>
        <v>Major</v>
      </c>
      <c r="B4933" t="str">
        <f t="shared" ca="1" si="386"/>
        <v>major restorative</v>
      </c>
      <c r="C4933">
        <f t="shared" si="389"/>
        <v>273</v>
      </c>
      <c r="D4933" t="str">
        <f t="shared" ca="1" si="387"/>
        <v>Single crowns, inlays, onlays</v>
      </c>
      <c r="E4933">
        <f t="shared" ca="1" si="388"/>
        <v>14</v>
      </c>
    </row>
    <row r="4934" spans="1:5" x14ac:dyDescent="0.2">
      <c r="A4934" t="str">
        <f t="shared" ca="1" si="385"/>
        <v>Basic</v>
      </c>
      <c r="B4934" t="str">
        <f t="shared" ca="1" si="386"/>
        <v>endodontics</v>
      </c>
      <c r="C4934">
        <f t="shared" si="389"/>
        <v>274</v>
      </c>
      <c r="D4934" t="str">
        <f t="shared" ca="1" si="387"/>
        <v>Root canal, pulpal therapy</v>
      </c>
      <c r="E4934">
        <f t="shared" ca="1" si="388"/>
        <v>10</v>
      </c>
    </row>
    <row r="4935" spans="1:5" x14ac:dyDescent="0.2">
      <c r="A4935" t="str">
        <f t="shared" ca="1" si="385"/>
        <v>Diagnostics and Preventative</v>
      </c>
      <c r="B4935" t="str">
        <f t="shared" ca="1" si="386"/>
        <v>Bitewing x-rays</v>
      </c>
      <c r="C4935">
        <f t="shared" si="389"/>
        <v>274</v>
      </c>
      <c r="D4935">
        <f t="shared" ca="1" si="387"/>
        <v>0</v>
      </c>
      <c r="E4935">
        <f t="shared" ca="1" si="388"/>
        <v>2</v>
      </c>
    </row>
    <row r="4936" spans="1:5" x14ac:dyDescent="0.2">
      <c r="A4936" t="str">
        <f t="shared" ca="1" si="385"/>
        <v>Basic</v>
      </c>
      <c r="B4936" t="str">
        <f t="shared" ca="1" si="386"/>
        <v>general anesthesia</v>
      </c>
      <c r="C4936">
        <f t="shared" si="389"/>
        <v>274</v>
      </c>
      <c r="D4936" t="str">
        <f t="shared" ca="1" si="387"/>
        <v>Covered when used in conjunction with covered oral surgical procedures</v>
      </c>
      <c r="E4936">
        <f t="shared" ca="1" si="388"/>
        <v>13</v>
      </c>
    </row>
    <row r="4937" spans="1:5" x14ac:dyDescent="0.2">
      <c r="A4937" t="str">
        <f t="shared" ca="1" si="385"/>
        <v>Diagnostics and Preventative</v>
      </c>
      <c r="B4937" t="str">
        <f t="shared" ca="1" si="386"/>
        <v>Prophylaxis</v>
      </c>
      <c r="C4937">
        <f t="shared" si="389"/>
        <v>274</v>
      </c>
      <c r="D4937">
        <f t="shared" ca="1" si="387"/>
        <v>0</v>
      </c>
      <c r="E4937">
        <f t="shared" ca="1" si="388"/>
        <v>4</v>
      </c>
    </row>
    <row r="4938" spans="1:5" x14ac:dyDescent="0.2">
      <c r="A4938" t="str">
        <f t="shared" ca="1" si="385"/>
        <v>Basic</v>
      </c>
      <c r="B4938" t="str">
        <f t="shared" ca="1" si="386"/>
        <v>endodontics</v>
      </c>
      <c r="C4938">
        <f t="shared" si="389"/>
        <v>274</v>
      </c>
      <c r="D4938" t="str">
        <f t="shared" ca="1" si="387"/>
        <v>Root canal, pulpal therapy</v>
      </c>
      <c r="E4938">
        <f t="shared" ca="1" si="388"/>
        <v>10</v>
      </c>
    </row>
    <row r="4939" spans="1:5" x14ac:dyDescent="0.2">
      <c r="A4939" t="str">
        <f t="shared" ca="1" si="385"/>
        <v>Basic</v>
      </c>
      <c r="B4939" t="str">
        <f t="shared" ca="1" si="386"/>
        <v>oral surgery</v>
      </c>
      <c r="C4939">
        <f t="shared" si="389"/>
        <v>274</v>
      </c>
      <c r="D4939" t="str">
        <f t="shared" ca="1" si="387"/>
        <v>Extraction and other surgery procedures, incl. pre- and post-operative care</v>
      </c>
      <c r="E4939">
        <f t="shared" ca="1" si="388"/>
        <v>9</v>
      </c>
    </row>
    <row r="4940" spans="1:5" x14ac:dyDescent="0.2">
      <c r="A4940" t="str">
        <f t="shared" ca="1" si="385"/>
        <v>Major</v>
      </c>
      <c r="B4940" t="str">
        <f t="shared" ca="1" si="386"/>
        <v>temporomandibular joint dysfunction</v>
      </c>
      <c r="C4940">
        <f t="shared" si="389"/>
        <v>274</v>
      </c>
      <c r="D4940" t="str">
        <f t="shared" ca="1" si="387"/>
        <v>Services relating to hinging joints of the jaw</v>
      </c>
      <c r="E4940">
        <f t="shared" ca="1" si="388"/>
        <v>16</v>
      </c>
    </row>
    <row r="4941" spans="1:5" x14ac:dyDescent="0.2">
      <c r="A4941" t="str">
        <f t="shared" ca="1" si="385"/>
        <v>Diagnostics and Preventative</v>
      </c>
      <c r="B4941" t="str">
        <f t="shared" ca="1" si="386"/>
        <v>Fluoride treatments</v>
      </c>
      <c r="C4941">
        <f t="shared" si="389"/>
        <v>274</v>
      </c>
      <c r="D4941">
        <f t="shared" ca="1" si="387"/>
        <v>0</v>
      </c>
      <c r="E4941">
        <f t="shared" ca="1" si="388"/>
        <v>5</v>
      </c>
    </row>
    <row r="4942" spans="1:5" x14ac:dyDescent="0.2">
      <c r="A4942" t="str">
        <f t="shared" ca="1" si="385"/>
        <v>Basic</v>
      </c>
      <c r="B4942" t="str">
        <f t="shared" ca="1" si="386"/>
        <v>endodontics</v>
      </c>
      <c r="C4942">
        <f t="shared" si="389"/>
        <v>274</v>
      </c>
      <c r="D4942" t="str">
        <f t="shared" ca="1" si="387"/>
        <v>Root canal, pulpal therapy</v>
      </c>
      <c r="E4942">
        <f t="shared" ca="1" si="388"/>
        <v>10</v>
      </c>
    </row>
    <row r="4943" spans="1:5" x14ac:dyDescent="0.2">
      <c r="A4943" t="str">
        <f t="shared" ca="1" si="385"/>
        <v>Basic</v>
      </c>
      <c r="B4943" t="str">
        <f t="shared" ca="1" si="386"/>
        <v>general anesthesia</v>
      </c>
      <c r="C4943">
        <f t="shared" si="389"/>
        <v>274</v>
      </c>
      <c r="D4943" t="str">
        <f t="shared" ca="1" si="387"/>
        <v>Covered when used in conjunction with covered oral surgical procedures</v>
      </c>
      <c r="E4943">
        <f t="shared" ca="1" si="388"/>
        <v>13</v>
      </c>
    </row>
    <row r="4944" spans="1:5" x14ac:dyDescent="0.2">
      <c r="A4944" t="str">
        <f t="shared" ca="1" si="385"/>
        <v>Diagnostics and Preventative</v>
      </c>
      <c r="B4944" t="str">
        <f t="shared" ca="1" si="386"/>
        <v>Full-mouth x-ray</v>
      </c>
      <c r="C4944">
        <f t="shared" si="389"/>
        <v>274</v>
      </c>
      <c r="D4944">
        <f t="shared" ca="1" si="387"/>
        <v>0</v>
      </c>
      <c r="E4944">
        <f t="shared" ca="1" si="388"/>
        <v>3</v>
      </c>
    </row>
    <row r="4945" spans="1:5" x14ac:dyDescent="0.2">
      <c r="A4945" t="str">
        <f t="shared" ca="1" si="385"/>
        <v>Basic</v>
      </c>
      <c r="B4945" t="str">
        <f t="shared" ca="1" si="386"/>
        <v>surgical periodontics</v>
      </c>
      <c r="C4945">
        <f t="shared" si="389"/>
        <v>274</v>
      </c>
      <c r="D4945" t="str">
        <f t="shared" ca="1" si="387"/>
        <v>Surgical treatment of the gums and supporting structures of the teeth</v>
      </c>
      <c r="E4945">
        <f t="shared" ca="1" si="388"/>
        <v>11</v>
      </c>
    </row>
    <row r="4946" spans="1:5" x14ac:dyDescent="0.2">
      <c r="A4946" t="str">
        <f t="shared" ca="1" si="385"/>
        <v>Basic</v>
      </c>
      <c r="B4946" t="str">
        <f t="shared" ca="1" si="386"/>
        <v>surgical periodontics</v>
      </c>
      <c r="C4946">
        <f t="shared" si="389"/>
        <v>274</v>
      </c>
      <c r="D4946" t="str">
        <f t="shared" ca="1" si="387"/>
        <v>Surgical treatment of the gums and supporting structures of the teeth</v>
      </c>
      <c r="E4946">
        <f t="shared" ca="1" si="388"/>
        <v>11</v>
      </c>
    </row>
    <row r="4947" spans="1:5" x14ac:dyDescent="0.2">
      <c r="A4947" t="str">
        <f t="shared" ca="1" si="385"/>
        <v>Diagnostics and Preventative</v>
      </c>
      <c r="B4947" t="str">
        <f t="shared" ca="1" si="386"/>
        <v>Prophylaxis</v>
      </c>
      <c r="C4947">
        <f t="shared" si="389"/>
        <v>274</v>
      </c>
      <c r="D4947">
        <f t="shared" ca="1" si="387"/>
        <v>0</v>
      </c>
      <c r="E4947">
        <f t="shared" ca="1" si="388"/>
        <v>4</v>
      </c>
    </row>
    <row r="4948" spans="1:5" x14ac:dyDescent="0.2">
      <c r="A4948" t="str">
        <f t="shared" ca="1" si="385"/>
        <v>Diagnostics and Preventative</v>
      </c>
      <c r="B4948" t="str">
        <f t="shared" ca="1" si="386"/>
        <v>Bitewing x-rays</v>
      </c>
      <c r="C4948">
        <f t="shared" si="389"/>
        <v>274</v>
      </c>
      <c r="D4948">
        <f t="shared" ca="1" si="387"/>
        <v>0</v>
      </c>
      <c r="E4948">
        <f t="shared" ca="1" si="388"/>
        <v>2</v>
      </c>
    </row>
    <row r="4949" spans="1:5" x14ac:dyDescent="0.2">
      <c r="A4949" t="str">
        <f t="shared" ca="1" si="385"/>
        <v>Diagnostics and Preventative</v>
      </c>
      <c r="B4949" t="str">
        <f t="shared" ca="1" si="386"/>
        <v>Full-mouth x-ray</v>
      </c>
      <c r="C4949">
        <f t="shared" si="389"/>
        <v>274</v>
      </c>
      <c r="D4949">
        <f t="shared" ca="1" si="387"/>
        <v>0</v>
      </c>
      <c r="E4949">
        <f t="shared" ca="1" si="388"/>
        <v>3</v>
      </c>
    </row>
    <row r="4950" spans="1:5" x14ac:dyDescent="0.2">
      <c r="A4950" t="str">
        <f t="shared" ca="1" si="385"/>
        <v>Basic</v>
      </c>
      <c r="B4950" t="str">
        <f t="shared" ca="1" si="386"/>
        <v>endodontics</v>
      </c>
      <c r="C4950">
        <f t="shared" si="389"/>
        <v>274</v>
      </c>
      <c r="D4950" t="str">
        <f t="shared" ca="1" si="387"/>
        <v>Root canal, pulpal therapy</v>
      </c>
      <c r="E4950">
        <f t="shared" ca="1" si="388"/>
        <v>10</v>
      </c>
    </row>
    <row r="4951" spans="1:5" x14ac:dyDescent="0.2">
      <c r="A4951" t="str">
        <f t="shared" ca="1" si="385"/>
        <v>Diagnostics and Preventative</v>
      </c>
      <c r="B4951" t="str">
        <f t="shared" ca="1" si="386"/>
        <v>Space Maintainers</v>
      </c>
      <c r="C4951">
        <f t="shared" si="389"/>
        <v>274</v>
      </c>
      <c r="D4951">
        <f t="shared" ca="1" si="387"/>
        <v>0</v>
      </c>
      <c r="E4951">
        <f t="shared" ca="1" si="388"/>
        <v>7</v>
      </c>
    </row>
    <row r="4952" spans="1:5" x14ac:dyDescent="0.2">
      <c r="A4952" t="str">
        <f t="shared" ca="1" si="385"/>
        <v>Diagnostics and Preventative</v>
      </c>
      <c r="B4952" t="str">
        <f t="shared" ca="1" si="386"/>
        <v>Fluoride treatments</v>
      </c>
      <c r="C4952">
        <f t="shared" si="389"/>
        <v>275</v>
      </c>
      <c r="D4952">
        <f t="shared" ca="1" si="387"/>
        <v>0</v>
      </c>
      <c r="E4952">
        <f t="shared" ca="1" si="388"/>
        <v>5</v>
      </c>
    </row>
    <row r="4953" spans="1:5" x14ac:dyDescent="0.2">
      <c r="A4953" t="str">
        <f t="shared" ca="1" si="385"/>
        <v>Diagnostics and Preventative</v>
      </c>
      <c r="B4953" t="str">
        <f t="shared" ca="1" si="386"/>
        <v>Sealants</v>
      </c>
      <c r="C4953">
        <f t="shared" si="389"/>
        <v>275</v>
      </c>
      <c r="D4953">
        <f t="shared" ca="1" si="387"/>
        <v>0</v>
      </c>
      <c r="E4953">
        <f t="shared" ca="1" si="388"/>
        <v>6</v>
      </c>
    </row>
    <row r="4954" spans="1:5" x14ac:dyDescent="0.2">
      <c r="A4954" t="str">
        <f t="shared" ca="1" si="385"/>
        <v>Diagnostics and Preventative</v>
      </c>
      <c r="B4954" t="str">
        <f t="shared" ca="1" si="386"/>
        <v>Bitewing x-rays</v>
      </c>
      <c r="C4954">
        <f t="shared" si="389"/>
        <v>275</v>
      </c>
      <c r="D4954">
        <f t="shared" ca="1" si="387"/>
        <v>0</v>
      </c>
      <c r="E4954">
        <f t="shared" ca="1" si="388"/>
        <v>2</v>
      </c>
    </row>
    <row r="4955" spans="1:5" x14ac:dyDescent="0.2">
      <c r="A4955" t="str">
        <f t="shared" ca="1" si="385"/>
        <v>Diagnostics and Preventative</v>
      </c>
      <c r="B4955" t="str">
        <f t="shared" ca="1" si="386"/>
        <v>Full-mouth x-ray</v>
      </c>
      <c r="C4955">
        <f t="shared" si="389"/>
        <v>275</v>
      </c>
      <c r="D4955">
        <f t="shared" ca="1" si="387"/>
        <v>0</v>
      </c>
      <c r="E4955">
        <f t="shared" ca="1" si="388"/>
        <v>3</v>
      </c>
    </row>
    <row r="4956" spans="1:5" x14ac:dyDescent="0.2">
      <c r="A4956" t="str">
        <f t="shared" ca="1" si="385"/>
        <v>Orthodontics</v>
      </c>
      <c r="B4956" t="str">
        <f t="shared" ca="1" si="386"/>
        <v>orthodontics</v>
      </c>
      <c r="C4956">
        <f t="shared" si="389"/>
        <v>275</v>
      </c>
      <c r="D4956" t="str">
        <f t="shared" ca="1" si="387"/>
        <v>For eligible dependents to age 19</v>
      </c>
      <c r="E4956">
        <f t="shared" ca="1" si="388"/>
        <v>17</v>
      </c>
    </row>
    <row r="4957" spans="1:5" x14ac:dyDescent="0.2">
      <c r="A4957" t="str">
        <f t="shared" ca="1" si="385"/>
        <v>Diagnostics and Preventative</v>
      </c>
      <c r="B4957" t="str">
        <f t="shared" ca="1" si="386"/>
        <v>Full-mouth x-ray</v>
      </c>
      <c r="C4957">
        <f t="shared" si="389"/>
        <v>275</v>
      </c>
      <c r="D4957">
        <f t="shared" ca="1" si="387"/>
        <v>0</v>
      </c>
      <c r="E4957">
        <f t="shared" ca="1" si="388"/>
        <v>3</v>
      </c>
    </row>
    <row r="4958" spans="1:5" x14ac:dyDescent="0.2">
      <c r="A4958" t="str">
        <f t="shared" ca="1" si="385"/>
        <v>Basic</v>
      </c>
      <c r="B4958" t="str">
        <f t="shared" ca="1" si="386"/>
        <v>endodontics</v>
      </c>
      <c r="C4958">
        <f t="shared" si="389"/>
        <v>275</v>
      </c>
      <c r="D4958" t="str">
        <f t="shared" ca="1" si="387"/>
        <v>Root canal, pulpal therapy</v>
      </c>
      <c r="E4958">
        <f t="shared" ca="1" si="388"/>
        <v>10</v>
      </c>
    </row>
    <row r="4959" spans="1:5" x14ac:dyDescent="0.2">
      <c r="A4959" t="str">
        <f t="shared" ca="1" si="385"/>
        <v>Major</v>
      </c>
      <c r="B4959" t="str">
        <f t="shared" ca="1" si="386"/>
        <v>temporomandibular joint dysfunction</v>
      </c>
      <c r="C4959">
        <f t="shared" si="389"/>
        <v>275</v>
      </c>
      <c r="D4959" t="str">
        <f t="shared" ca="1" si="387"/>
        <v>Services relating to hinging joints of the jaw</v>
      </c>
      <c r="E4959">
        <f t="shared" ca="1" si="388"/>
        <v>16</v>
      </c>
    </row>
    <row r="4960" spans="1:5" x14ac:dyDescent="0.2">
      <c r="A4960" t="str">
        <f t="shared" ca="1" si="385"/>
        <v>Major</v>
      </c>
      <c r="B4960" t="str">
        <f t="shared" ca="1" si="386"/>
        <v>temporomandibular joint dysfunction</v>
      </c>
      <c r="C4960">
        <f t="shared" si="389"/>
        <v>275</v>
      </c>
      <c r="D4960" t="str">
        <f t="shared" ca="1" si="387"/>
        <v>Services relating to hinging joints of the jaw</v>
      </c>
      <c r="E4960">
        <f t="shared" ca="1" si="388"/>
        <v>16</v>
      </c>
    </row>
    <row r="4961" spans="1:5" x14ac:dyDescent="0.2">
      <c r="A4961" t="str">
        <f t="shared" ca="1" si="385"/>
        <v>Major</v>
      </c>
      <c r="B4961" t="str">
        <f t="shared" ca="1" si="386"/>
        <v>prosthodontics</v>
      </c>
      <c r="C4961">
        <f t="shared" si="389"/>
        <v>275</v>
      </c>
      <c r="D4961" t="str">
        <f t="shared" ca="1" si="387"/>
        <v>Procedures for replacement of missing teeth by construction or repair of bridges and partial or complete dentures</v>
      </c>
      <c r="E4961">
        <f t="shared" ca="1" si="388"/>
        <v>15</v>
      </c>
    </row>
    <row r="4962" spans="1:5" x14ac:dyDescent="0.2">
      <c r="A4962" t="str">
        <f t="shared" ca="1" si="385"/>
        <v>Other</v>
      </c>
      <c r="B4962" t="str">
        <f t="shared" ca="1" si="386"/>
        <v>Implants</v>
      </c>
      <c r="C4962">
        <f t="shared" si="389"/>
        <v>275</v>
      </c>
      <c r="D4962" t="str">
        <f t="shared" ca="1" si="387"/>
        <v>Implant dental work</v>
      </c>
      <c r="E4962">
        <f t="shared" ca="1" si="388"/>
        <v>18</v>
      </c>
    </row>
    <row r="4963" spans="1:5" x14ac:dyDescent="0.2">
      <c r="A4963" t="str">
        <f t="shared" ca="1" si="385"/>
        <v>Major</v>
      </c>
      <c r="B4963" t="str">
        <f t="shared" ca="1" si="386"/>
        <v>temporomandibular joint dysfunction</v>
      </c>
      <c r="C4963">
        <f t="shared" si="389"/>
        <v>275</v>
      </c>
      <c r="D4963" t="str">
        <f t="shared" ca="1" si="387"/>
        <v>Services relating to hinging joints of the jaw</v>
      </c>
      <c r="E4963">
        <f t="shared" ca="1" si="388"/>
        <v>16</v>
      </c>
    </row>
    <row r="4964" spans="1:5" x14ac:dyDescent="0.2">
      <c r="A4964" t="str">
        <f t="shared" ca="1" si="385"/>
        <v>Basic</v>
      </c>
      <c r="B4964" t="str">
        <f t="shared" ca="1" si="386"/>
        <v>non-surgical periodontics</v>
      </c>
      <c r="C4964">
        <f t="shared" si="389"/>
        <v>275</v>
      </c>
      <c r="D4964" t="str">
        <f t="shared" ca="1" si="387"/>
        <v xml:space="preserve">Non-surgical treatment of the gums and supporting structures of the teeth </v>
      </c>
      <c r="E4964">
        <f t="shared" ca="1" si="388"/>
        <v>12</v>
      </c>
    </row>
    <row r="4965" spans="1:5" x14ac:dyDescent="0.2">
      <c r="A4965" t="str">
        <f t="shared" ca="1" si="385"/>
        <v>Diagnostics and Preventative</v>
      </c>
      <c r="B4965" t="str">
        <f t="shared" ca="1" si="386"/>
        <v>Space Maintainers</v>
      </c>
      <c r="C4965">
        <f t="shared" si="389"/>
        <v>275</v>
      </c>
      <c r="D4965">
        <f t="shared" ca="1" si="387"/>
        <v>0</v>
      </c>
      <c r="E4965">
        <f t="shared" ca="1" si="388"/>
        <v>7</v>
      </c>
    </row>
    <row r="4966" spans="1:5" x14ac:dyDescent="0.2">
      <c r="A4966" t="str">
        <f t="shared" ca="1" si="385"/>
        <v>Diagnostics and Preventative</v>
      </c>
      <c r="B4966" t="str">
        <f t="shared" ca="1" si="386"/>
        <v>Space Maintainers</v>
      </c>
      <c r="C4966">
        <f t="shared" si="389"/>
        <v>275</v>
      </c>
      <c r="D4966">
        <f t="shared" ca="1" si="387"/>
        <v>0</v>
      </c>
      <c r="E4966">
        <f t="shared" ca="1" si="388"/>
        <v>7</v>
      </c>
    </row>
    <row r="4967" spans="1:5" x14ac:dyDescent="0.2">
      <c r="A4967" t="str">
        <f t="shared" ca="1" si="385"/>
        <v>Diagnostics and Preventative</v>
      </c>
      <c r="B4967" t="str">
        <f t="shared" ca="1" si="386"/>
        <v>Sealants</v>
      </c>
      <c r="C4967">
        <f t="shared" si="389"/>
        <v>275</v>
      </c>
      <c r="D4967">
        <f t="shared" ca="1" si="387"/>
        <v>0</v>
      </c>
      <c r="E4967">
        <f t="shared" ca="1" si="388"/>
        <v>6</v>
      </c>
    </row>
    <row r="4968" spans="1:5" x14ac:dyDescent="0.2">
      <c r="A4968" t="str">
        <f t="shared" ca="1" si="385"/>
        <v>Basic</v>
      </c>
      <c r="B4968" t="str">
        <f t="shared" ca="1" si="386"/>
        <v>endodontics</v>
      </c>
      <c r="C4968">
        <f t="shared" si="389"/>
        <v>275</v>
      </c>
      <c r="D4968" t="str">
        <f t="shared" ca="1" si="387"/>
        <v>Root canal, pulpal therapy</v>
      </c>
      <c r="E4968">
        <f t="shared" ca="1" si="388"/>
        <v>10</v>
      </c>
    </row>
    <row r="4969" spans="1:5" x14ac:dyDescent="0.2">
      <c r="A4969" t="str">
        <f t="shared" ca="1" si="385"/>
        <v>Diagnostics and Preventative</v>
      </c>
      <c r="B4969" t="str">
        <f t="shared" ca="1" si="386"/>
        <v>Periodic Exams</v>
      </c>
      <c r="C4969">
        <f t="shared" si="389"/>
        <v>275</v>
      </c>
      <c r="D4969">
        <f t="shared" ca="1" si="387"/>
        <v>0</v>
      </c>
      <c r="E4969">
        <f t="shared" ca="1" si="388"/>
        <v>1</v>
      </c>
    </row>
    <row r="4970" spans="1:5" x14ac:dyDescent="0.2">
      <c r="A4970" t="str">
        <f t="shared" ca="1" si="385"/>
        <v>Diagnostics and Preventative</v>
      </c>
      <c r="B4970" t="str">
        <f t="shared" ca="1" si="386"/>
        <v>Sealants</v>
      </c>
      <c r="C4970">
        <f t="shared" si="389"/>
        <v>276</v>
      </c>
      <c r="D4970">
        <f t="shared" ca="1" si="387"/>
        <v>0</v>
      </c>
      <c r="E4970">
        <f t="shared" ca="1" si="388"/>
        <v>6</v>
      </c>
    </row>
    <row r="4971" spans="1:5" x14ac:dyDescent="0.2">
      <c r="A4971" t="str">
        <f t="shared" ca="1" si="385"/>
        <v>Diagnostics and Preventative</v>
      </c>
      <c r="B4971" t="str">
        <f t="shared" ca="1" si="386"/>
        <v>Full-mouth x-ray</v>
      </c>
      <c r="C4971">
        <f t="shared" si="389"/>
        <v>276</v>
      </c>
      <c r="D4971">
        <f t="shared" ca="1" si="387"/>
        <v>0</v>
      </c>
      <c r="E4971">
        <f t="shared" ca="1" si="388"/>
        <v>3</v>
      </c>
    </row>
    <row r="4972" spans="1:5" x14ac:dyDescent="0.2">
      <c r="A4972" t="str">
        <f t="shared" ca="1" si="385"/>
        <v>Basic</v>
      </c>
      <c r="B4972" t="str">
        <f t="shared" ca="1" si="386"/>
        <v>surgical periodontics</v>
      </c>
      <c r="C4972">
        <f t="shared" si="389"/>
        <v>276</v>
      </c>
      <c r="D4972" t="str">
        <f t="shared" ca="1" si="387"/>
        <v>Surgical treatment of the gums and supporting structures of the teeth</v>
      </c>
      <c r="E4972">
        <f t="shared" ca="1" si="388"/>
        <v>11</v>
      </c>
    </row>
    <row r="4973" spans="1:5" x14ac:dyDescent="0.2">
      <c r="A4973" t="str">
        <f t="shared" ca="1" si="385"/>
        <v>Diagnostics and Preventative</v>
      </c>
      <c r="B4973" t="str">
        <f t="shared" ca="1" si="386"/>
        <v>Fluoride treatments</v>
      </c>
      <c r="C4973">
        <f t="shared" si="389"/>
        <v>276</v>
      </c>
      <c r="D4973">
        <f t="shared" ca="1" si="387"/>
        <v>0</v>
      </c>
      <c r="E4973">
        <f t="shared" ca="1" si="388"/>
        <v>5</v>
      </c>
    </row>
    <row r="4974" spans="1:5" x14ac:dyDescent="0.2">
      <c r="A4974" t="str">
        <f t="shared" ca="1" si="385"/>
        <v>Diagnostics and Preventative</v>
      </c>
      <c r="B4974" t="str">
        <f t="shared" ca="1" si="386"/>
        <v>Bitewing x-rays</v>
      </c>
      <c r="C4974">
        <f t="shared" si="389"/>
        <v>276</v>
      </c>
      <c r="D4974">
        <f t="shared" ca="1" si="387"/>
        <v>0</v>
      </c>
      <c r="E4974">
        <f t="shared" ca="1" si="388"/>
        <v>2</v>
      </c>
    </row>
    <row r="4975" spans="1:5" x14ac:dyDescent="0.2">
      <c r="A4975" t="str">
        <f t="shared" ca="1" si="385"/>
        <v>Diagnostics and Preventative</v>
      </c>
      <c r="B4975" t="str">
        <f t="shared" ca="1" si="386"/>
        <v>Prophylaxis</v>
      </c>
      <c r="C4975">
        <f t="shared" si="389"/>
        <v>276</v>
      </c>
      <c r="D4975">
        <f t="shared" ca="1" si="387"/>
        <v>0</v>
      </c>
      <c r="E4975">
        <f t="shared" ca="1" si="388"/>
        <v>4</v>
      </c>
    </row>
    <row r="4976" spans="1:5" x14ac:dyDescent="0.2">
      <c r="A4976" t="str">
        <f t="shared" ca="1" si="385"/>
        <v>Diagnostics and Preventative</v>
      </c>
      <c r="B4976" t="str">
        <f t="shared" ca="1" si="386"/>
        <v>Full-mouth x-ray</v>
      </c>
      <c r="C4976">
        <f t="shared" si="389"/>
        <v>276</v>
      </c>
      <c r="D4976">
        <f t="shared" ca="1" si="387"/>
        <v>0</v>
      </c>
      <c r="E4976">
        <f t="shared" ca="1" si="388"/>
        <v>3</v>
      </c>
    </row>
    <row r="4977" spans="1:5" x14ac:dyDescent="0.2">
      <c r="A4977" t="str">
        <f t="shared" ca="1" si="385"/>
        <v>Major</v>
      </c>
      <c r="B4977" t="str">
        <f t="shared" ca="1" si="386"/>
        <v>temporomandibular joint dysfunction</v>
      </c>
      <c r="C4977">
        <f t="shared" si="389"/>
        <v>276</v>
      </c>
      <c r="D4977" t="str">
        <f t="shared" ca="1" si="387"/>
        <v>Services relating to hinging joints of the jaw</v>
      </c>
      <c r="E4977">
        <f t="shared" ca="1" si="388"/>
        <v>16</v>
      </c>
    </row>
    <row r="4978" spans="1:5" x14ac:dyDescent="0.2">
      <c r="A4978" t="str">
        <f t="shared" ca="1" si="385"/>
        <v>Diagnostics and Preventative</v>
      </c>
      <c r="B4978" t="str">
        <f t="shared" ca="1" si="386"/>
        <v>Periodic Exams</v>
      </c>
      <c r="C4978">
        <f t="shared" si="389"/>
        <v>276</v>
      </c>
      <c r="D4978">
        <f t="shared" ca="1" si="387"/>
        <v>0</v>
      </c>
      <c r="E4978">
        <f t="shared" ca="1" si="388"/>
        <v>1</v>
      </c>
    </row>
    <row r="4979" spans="1:5" x14ac:dyDescent="0.2">
      <c r="A4979" t="str">
        <f t="shared" ca="1" si="385"/>
        <v>Basic</v>
      </c>
      <c r="B4979" t="str">
        <f t="shared" ca="1" si="386"/>
        <v>general anesthesia</v>
      </c>
      <c r="C4979">
        <f t="shared" si="389"/>
        <v>276</v>
      </c>
      <c r="D4979" t="str">
        <f t="shared" ca="1" si="387"/>
        <v>Covered when used in conjunction with covered oral surgical procedures</v>
      </c>
      <c r="E4979">
        <f t="shared" ca="1" si="388"/>
        <v>13</v>
      </c>
    </row>
    <row r="4980" spans="1:5" x14ac:dyDescent="0.2">
      <c r="A4980" t="str">
        <f t="shared" ca="1" si="385"/>
        <v>Diagnostics and Preventative</v>
      </c>
      <c r="B4980" t="str">
        <f t="shared" ca="1" si="386"/>
        <v>Sealants</v>
      </c>
      <c r="C4980">
        <f t="shared" si="389"/>
        <v>276</v>
      </c>
      <c r="D4980">
        <f t="shared" ca="1" si="387"/>
        <v>0</v>
      </c>
      <c r="E4980">
        <f t="shared" ca="1" si="388"/>
        <v>6</v>
      </c>
    </row>
    <row r="4981" spans="1:5" x14ac:dyDescent="0.2">
      <c r="A4981" t="str">
        <f t="shared" ca="1" si="385"/>
        <v>Basic</v>
      </c>
      <c r="B4981" t="str">
        <f t="shared" ca="1" si="386"/>
        <v>general anesthesia</v>
      </c>
      <c r="C4981">
        <f t="shared" si="389"/>
        <v>276</v>
      </c>
      <c r="D4981" t="str">
        <f t="shared" ca="1" si="387"/>
        <v>Covered when used in conjunction with covered oral surgical procedures</v>
      </c>
      <c r="E4981">
        <f t="shared" ca="1" si="388"/>
        <v>13</v>
      </c>
    </row>
    <row r="4982" spans="1:5" x14ac:dyDescent="0.2">
      <c r="A4982" t="str">
        <f t="shared" ca="1" si="385"/>
        <v>Basic</v>
      </c>
      <c r="B4982" t="str">
        <f t="shared" ca="1" si="386"/>
        <v>oral surgery</v>
      </c>
      <c r="C4982">
        <f t="shared" si="389"/>
        <v>276</v>
      </c>
      <c r="D4982" t="str">
        <f t="shared" ca="1" si="387"/>
        <v>Extraction and other surgery procedures, incl. pre- and post-operative care</v>
      </c>
      <c r="E4982">
        <f t="shared" ca="1" si="388"/>
        <v>9</v>
      </c>
    </row>
    <row r="4983" spans="1:5" x14ac:dyDescent="0.2">
      <c r="A4983" t="str">
        <f t="shared" ca="1" si="385"/>
        <v>Basic</v>
      </c>
      <c r="B4983" t="str">
        <f t="shared" ca="1" si="386"/>
        <v>basic restorative</v>
      </c>
      <c r="C4983">
        <f t="shared" si="389"/>
        <v>276</v>
      </c>
      <c r="D4983" t="str">
        <f t="shared" ca="1" si="387"/>
        <v>Fillings (amalgam "silver" and composite "white" non-molar)</v>
      </c>
      <c r="E4983">
        <f t="shared" ca="1" si="388"/>
        <v>8</v>
      </c>
    </row>
    <row r="4984" spans="1:5" x14ac:dyDescent="0.2">
      <c r="A4984" t="str">
        <f t="shared" ca="1" si="385"/>
        <v>Diagnostics and Preventative</v>
      </c>
      <c r="B4984" t="str">
        <f t="shared" ca="1" si="386"/>
        <v>Full-mouth x-ray</v>
      </c>
      <c r="C4984">
        <f t="shared" si="389"/>
        <v>276</v>
      </c>
      <c r="D4984">
        <f t="shared" ca="1" si="387"/>
        <v>0</v>
      </c>
      <c r="E4984">
        <f t="shared" ca="1" si="388"/>
        <v>3</v>
      </c>
    </row>
    <row r="4985" spans="1:5" x14ac:dyDescent="0.2">
      <c r="A4985" t="str">
        <f t="shared" ca="1" si="385"/>
        <v>Diagnostics and Preventative</v>
      </c>
      <c r="B4985" t="str">
        <f t="shared" ca="1" si="386"/>
        <v>Periodic Exams</v>
      </c>
      <c r="C4985">
        <f t="shared" si="389"/>
        <v>276</v>
      </c>
      <c r="D4985">
        <f t="shared" ca="1" si="387"/>
        <v>0</v>
      </c>
      <c r="E4985">
        <f t="shared" ca="1" si="388"/>
        <v>1</v>
      </c>
    </row>
    <row r="4986" spans="1:5" x14ac:dyDescent="0.2">
      <c r="A4986" t="str">
        <f t="shared" ca="1" si="385"/>
        <v>Diagnostics and Preventative</v>
      </c>
      <c r="B4986" t="str">
        <f t="shared" ca="1" si="386"/>
        <v>Space Maintainers</v>
      </c>
      <c r="C4986">
        <f t="shared" si="389"/>
        <v>276</v>
      </c>
      <c r="D4986">
        <f t="shared" ca="1" si="387"/>
        <v>0</v>
      </c>
      <c r="E4986">
        <f t="shared" ca="1" si="388"/>
        <v>7</v>
      </c>
    </row>
    <row r="4987" spans="1:5" x14ac:dyDescent="0.2">
      <c r="A4987" t="str">
        <f t="shared" ca="1" si="385"/>
        <v>Major</v>
      </c>
      <c r="B4987" t="str">
        <f t="shared" ca="1" si="386"/>
        <v>major restorative</v>
      </c>
      <c r="C4987">
        <f t="shared" si="389"/>
        <v>276</v>
      </c>
      <c r="D4987" t="str">
        <f t="shared" ca="1" si="387"/>
        <v>Single crowns, inlays, onlays</v>
      </c>
      <c r="E4987">
        <f t="shared" ca="1" si="388"/>
        <v>14</v>
      </c>
    </row>
    <row r="4988" spans="1:5" x14ac:dyDescent="0.2">
      <c r="A4988" t="str">
        <f t="shared" ca="1" si="385"/>
        <v>Basic</v>
      </c>
      <c r="B4988" t="str">
        <f t="shared" ca="1" si="386"/>
        <v>endodontics</v>
      </c>
      <c r="C4988">
        <f t="shared" si="389"/>
        <v>277</v>
      </c>
      <c r="D4988" t="str">
        <f t="shared" ca="1" si="387"/>
        <v>Root canal, pulpal therapy</v>
      </c>
      <c r="E4988">
        <f t="shared" ca="1" si="388"/>
        <v>10</v>
      </c>
    </row>
    <row r="4989" spans="1:5" x14ac:dyDescent="0.2">
      <c r="A4989" t="str">
        <f t="shared" ca="1" si="385"/>
        <v>Basic</v>
      </c>
      <c r="B4989" t="str">
        <f t="shared" ca="1" si="386"/>
        <v>non-surgical periodontics</v>
      </c>
      <c r="C4989">
        <f t="shared" si="389"/>
        <v>277</v>
      </c>
      <c r="D4989" t="str">
        <f t="shared" ca="1" si="387"/>
        <v xml:space="preserve">Non-surgical treatment of the gums and supporting structures of the teeth </v>
      </c>
      <c r="E4989">
        <f t="shared" ca="1" si="388"/>
        <v>12</v>
      </c>
    </row>
    <row r="4990" spans="1:5" x14ac:dyDescent="0.2">
      <c r="A4990" t="str">
        <f t="shared" ca="1" si="385"/>
        <v>Basic</v>
      </c>
      <c r="B4990" t="str">
        <f t="shared" ca="1" si="386"/>
        <v>endodontics</v>
      </c>
      <c r="C4990">
        <f t="shared" si="389"/>
        <v>277</v>
      </c>
      <c r="D4990" t="str">
        <f t="shared" ca="1" si="387"/>
        <v>Root canal, pulpal therapy</v>
      </c>
      <c r="E4990">
        <f t="shared" ca="1" si="388"/>
        <v>10</v>
      </c>
    </row>
    <row r="4991" spans="1:5" x14ac:dyDescent="0.2">
      <c r="A4991" t="str">
        <f t="shared" ca="1" si="385"/>
        <v>Basic</v>
      </c>
      <c r="B4991" t="str">
        <f t="shared" ca="1" si="386"/>
        <v>oral surgery</v>
      </c>
      <c r="C4991">
        <f t="shared" si="389"/>
        <v>277</v>
      </c>
      <c r="D4991" t="str">
        <f t="shared" ca="1" si="387"/>
        <v>Extraction and other surgery procedures, incl. pre- and post-operative care</v>
      </c>
      <c r="E4991">
        <f t="shared" ca="1" si="388"/>
        <v>9</v>
      </c>
    </row>
    <row r="4992" spans="1:5" x14ac:dyDescent="0.2">
      <c r="A4992" t="str">
        <f t="shared" ca="1" si="385"/>
        <v>Diagnostics and Preventative</v>
      </c>
      <c r="B4992" t="str">
        <f t="shared" ca="1" si="386"/>
        <v>Fluoride treatments</v>
      </c>
      <c r="C4992">
        <f t="shared" si="389"/>
        <v>277</v>
      </c>
      <c r="D4992">
        <f t="shared" ca="1" si="387"/>
        <v>0</v>
      </c>
      <c r="E4992">
        <f t="shared" ca="1" si="388"/>
        <v>5</v>
      </c>
    </row>
    <row r="4993" spans="1:5" x14ac:dyDescent="0.2">
      <c r="A4993" t="str">
        <f t="shared" ca="1" si="385"/>
        <v>Diagnostics and Preventative</v>
      </c>
      <c r="B4993" t="str">
        <f t="shared" ca="1" si="386"/>
        <v>Space Maintainers</v>
      </c>
      <c r="C4993">
        <f t="shared" si="389"/>
        <v>277</v>
      </c>
      <c r="D4993">
        <f t="shared" ca="1" si="387"/>
        <v>0</v>
      </c>
      <c r="E4993">
        <f t="shared" ca="1" si="388"/>
        <v>7</v>
      </c>
    </row>
    <row r="4994" spans="1:5" x14ac:dyDescent="0.2">
      <c r="A4994" t="str">
        <f t="shared" ref="A4994:A5057" ca="1" si="390">INDEX(services,E4994,1)</f>
        <v>Basic</v>
      </c>
      <c r="B4994" t="str">
        <f t="shared" ref="B4994:B5057" ca="1" si="391">INDEX(services,E4994,2)</f>
        <v>basic restorative</v>
      </c>
      <c r="C4994">
        <f t="shared" si="389"/>
        <v>277</v>
      </c>
      <c r="D4994" t="str">
        <f t="shared" ref="D4994:D5057" ca="1" si="392">INDEX(services,E4994,3)</f>
        <v>Fillings (amalgam "silver" and composite "white" non-molar)</v>
      </c>
      <c r="E4994">
        <f t="shared" ref="E4994:E5057" ca="1" si="393">RANDBETWEEN(1,ROWS(services))</f>
        <v>8</v>
      </c>
    </row>
    <row r="4995" spans="1:5" x14ac:dyDescent="0.2">
      <c r="A4995" t="str">
        <f t="shared" ca="1" si="390"/>
        <v>Orthodontics</v>
      </c>
      <c r="B4995" t="str">
        <f t="shared" ca="1" si="391"/>
        <v>orthodontics</v>
      </c>
      <c r="C4995">
        <f t="shared" si="389"/>
        <v>277</v>
      </c>
      <c r="D4995" t="str">
        <f t="shared" ca="1" si="392"/>
        <v>For eligible dependents to age 19</v>
      </c>
      <c r="E4995">
        <f t="shared" ca="1" si="393"/>
        <v>17</v>
      </c>
    </row>
    <row r="4996" spans="1:5" x14ac:dyDescent="0.2">
      <c r="A4996" t="str">
        <f t="shared" ca="1" si="390"/>
        <v>Major</v>
      </c>
      <c r="B4996" t="str">
        <f t="shared" ca="1" si="391"/>
        <v>major restorative</v>
      </c>
      <c r="C4996">
        <f t="shared" ref="C4996:C5059" si="394">IF(MOD(ROW(C4996)-2,18)&lt;&gt;0,C4995,C4995+1)</f>
        <v>277</v>
      </c>
      <c r="D4996" t="str">
        <f t="shared" ca="1" si="392"/>
        <v>Single crowns, inlays, onlays</v>
      </c>
      <c r="E4996">
        <f t="shared" ca="1" si="393"/>
        <v>14</v>
      </c>
    </row>
    <row r="4997" spans="1:5" x14ac:dyDescent="0.2">
      <c r="A4997" t="str">
        <f t="shared" ca="1" si="390"/>
        <v>Major</v>
      </c>
      <c r="B4997" t="str">
        <f t="shared" ca="1" si="391"/>
        <v>prosthodontics</v>
      </c>
      <c r="C4997">
        <f t="shared" si="394"/>
        <v>277</v>
      </c>
      <c r="D4997" t="str">
        <f t="shared" ca="1" si="392"/>
        <v>Procedures for replacement of missing teeth by construction or repair of bridges and partial or complete dentures</v>
      </c>
      <c r="E4997">
        <f t="shared" ca="1" si="393"/>
        <v>15</v>
      </c>
    </row>
    <row r="4998" spans="1:5" x14ac:dyDescent="0.2">
      <c r="A4998" t="str">
        <f t="shared" ca="1" si="390"/>
        <v>Basic</v>
      </c>
      <c r="B4998" t="str">
        <f t="shared" ca="1" si="391"/>
        <v>endodontics</v>
      </c>
      <c r="C4998">
        <f t="shared" si="394"/>
        <v>277</v>
      </c>
      <c r="D4998" t="str">
        <f t="shared" ca="1" si="392"/>
        <v>Root canal, pulpal therapy</v>
      </c>
      <c r="E4998">
        <f t="shared" ca="1" si="393"/>
        <v>10</v>
      </c>
    </row>
    <row r="4999" spans="1:5" x14ac:dyDescent="0.2">
      <c r="A4999" t="str">
        <f t="shared" ca="1" si="390"/>
        <v>Basic</v>
      </c>
      <c r="B4999" t="str">
        <f t="shared" ca="1" si="391"/>
        <v>general anesthesia</v>
      </c>
      <c r="C4999">
        <f t="shared" si="394"/>
        <v>277</v>
      </c>
      <c r="D4999" t="str">
        <f t="shared" ca="1" si="392"/>
        <v>Covered when used in conjunction with covered oral surgical procedures</v>
      </c>
      <c r="E4999">
        <f t="shared" ca="1" si="393"/>
        <v>13</v>
      </c>
    </row>
    <row r="5000" spans="1:5" x14ac:dyDescent="0.2">
      <c r="A5000" t="str">
        <f t="shared" ca="1" si="390"/>
        <v>Orthodontics</v>
      </c>
      <c r="B5000" t="str">
        <f t="shared" ca="1" si="391"/>
        <v>orthodontics</v>
      </c>
      <c r="C5000">
        <f t="shared" si="394"/>
        <v>277</v>
      </c>
      <c r="D5000" t="str">
        <f t="shared" ca="1" si="392"/>
        <v>For eligible dependents to age 19</v>
      </c>
      <c r="E5000">
        <f t="shared" ca="1" si="393"/>
        <v>17</v>
      </c>
    </row>
    <row r="5001" spans="1:5" x14ac:dyDescent="0.2">
      <c r="A5001" t="str">
        <f t="shared" ca="1" si="390"/>
        <v>Diagnostics and Preventative</v>
      </c>
      <c r="B5001" t="str">
        <f t="shared" ca="1" si="391"/>
        <v>Prophylaxis</v>
      </c>
      <c r="C5001">
        <f t="shared" si="394"/>
        <v>277</v>
      </c>
      <c r="D5001">
        <f t="shared" ca="1" si="392"/>
        <v>0</v>
      </c>
      <c r="E5001">
        <f t="shared" ca="1" si="393"/>
        <v>4</v>
      </c>
    </row>
    <row r="5002" spans="1:5" x14ac:dyDescent="0.2">
      <c r="A5002" t="str">
        <f t="shared" ca="1" si="390"/>
        <v>Diagnostics and Preventative</v>
      </c>
      <c r="B5002" t="str">
        <f t="shared" ca="1" si="391"/>
        <v>Full-mouth x-ray</v>
      </c>
      <c r="C5002">
        <f t="shared" si="394"/>
        <v>277</v>
      </c>
      <c r="D5002">
        <f t="shared" ca="1" si="392"/>
        <v>0</v>
      </c>
      <c r="E5002">
        <f t="shared" ca="1" si="393"/>
        <v>3</v>
      </c>
    </row>
    <row r="5003" spans="1:5" x14ac:dyDescent="0.2">
      <c r="A5003" t="str">
        <f t="shared" ca="1" si="390"/>
        <v>Diagnostics and Preventative</v>
      </c>
      <c r="B5003" t="str">
        <f t="shared" ca="1" si="391"/>
        <v>Prophylaxis</v>
      </c>
      <c r="C5003">
        <f t="shared" si="394"/>
        <v>277</v>
      </c>
      <c r="D5003">
        <f t="shared" ca="1" si="392"/>
        <v>0</v>
      </c>
      <c r="E5003">
        <f t="shared" ca="1" si="393"/>
        <v>4</v>
      </c>
    </row>
    <row r="5004" spans="1:5" x14ac:dyDescent="0.2">
      <c r="A5004" t="str">
        <f t="shared" ca="1" si="390"/>
        <v>Diagnostics and Preventative</v>
      </c>
      <c r="B5004" t="str">
        <f t="shared" ca="1" si="391"/>
        <v>Sealants</v>
      </c>
      <c r="C5004">
        <f t="shared" si="394"/>
        <v>277</v>
      </c>
      <c r="D5004">
        <f t="shared" ca="1" si="392"/>
        <v>0</v>
      </c>
      <c r="E5004">
        <f t="shared" ca="1" si="393"/>
        <v>6</v>
      </c>
    </row>
    <row r="5005" spans="1:5" x14ac:dyDescent="0.2">
      <c r="A5005" t="str">
        <f t="shared" ca="1" si="390"/>
        <v>Major</v>
      </c>
      <c r="B5005" t="str">
        <f t="shared" ca="1" si="391"/>
        <v>prosthodontics</v>
      </c>
      <c r="C5005">
        <f t="shared" si="394"/>
        <v>277</v>
      </c>
      <c r="D5005" t="str">
        <f t="shared" ca="1" si="392"/>
        <v>Procedures for replacement of missing teeth by construction or repair of bridges and partial or complete dentures</v>
      </c>
      <c r="E5005">
        <f t="shared" ca="1" si="393"/>
        <v>15</v>
      </c>
    </row>
    <row r="5006" spans="1:5" x14ac:dyDescent="0.2">
      <c r="A5006" t="str">
        <f t="shared" ca="1" si="390"/>
        <v>Basic</v>
      </c>
      <c r="B5006" t="str">
        <f t="shared" ca="1" si="391"/>
        <v>general anesthesia</v>
      </c>
      <c r="C5006">
        <f t="shared" si="394"/>
        <v>278</v>
      </c>
      <c r="D5006" t="str">
        <f t="shared" ca="1" si="392"/>
        <v>Covered when used in conjunction with covered oral surgical procedures</v>
      </c>
      <c r="E5006">
        <f t="shared" ca="1" si="393"/>
        <v>13</v>
      </c>
    </row>
    <row r="5007" spans="1:5" x14ac:dyDescent="0.2">
      <c r="A5007" t="str">
        <f t="shared" ca="1" si="390"/>
        <v>Major</v>
      </c>
      <c r="B5007" t="str">
        <f t="shared" ca="1" si="391"/>
        <v>major restorative</v>
      </c>
      <c r="C5007">
        <f t="shared" si="394"/>
        <v>278</v>
      </c>
      <c r="D5007" t="str">
        <f t="shared" ca="1" si="392"/>
        <v>Single crowns, inlays, onlays</v>
      </c>
      <c r="E5007">
        <f t="shared" ca="1" si="393"/>
        <v>14</v>
      </c>
    </row>
    <row r="5008" spans="1:5" x14ac:dyDescent="0.2">
      <c r="A5008" t="str">
        <f t="shared" ca="1" si="390"/>
        <v>Diagnostics and Preventative</v>
      </c>
      <c r="B5008" t="str">
        <f t="shared" ca="1" si="391"/>
        <v>Full-mouth x-ray</v>
      </c>
      <c r="C5008">
        <f t="shared" si="394"/>
        <v>278</v>
      </c>
      <c r="D5008">
        <f t="shared" ca="1" si="392"/>
        <v>0</v>
      </c>
      <c r="E5008">
        <f t="shared" ca="1" si="393"/>
        <v>3</v>
      </c>
    </row>
    <row r="5009" spans="1:5" x14ac:dyDescent="0.2">
      <c r="A5009" t="str">
        <f t="shared" ca="1" si="390"/>
        <v>Major</v>
      </c>
      <c r="B5009" t="str">
        <f t="shared" ca="1" si="391"/>
        <v>temporomandibular joint dysfunction</v>
      </c>
      <c r="C5009">
        <f t="shared" si="394"/>
        <v>278</v>
      </c>
      <c r="D5009" t="str">
        <f t="shared" ca="1" si="392"/>
        <v>Services relating to hinging joints of the jaw</v>
      </c>
      <c r="E5009">
        <f t="shared" ca="1" si="393"/>
        <v>16</v>
      </c>
    </row>
    <row r="5010" spans="1:5" x14ac:dyDescent="0.2">
      <c r="A5010" t="str">
        <f t="shared" ca="1" si="390"/>
        <v>Basic</v>
      </c>
      <c r="B5010" t="str">
        <f t="shared" ca="1" si="391"/>
        <v>general anesthesia</v>
      </c>
      <c r="C5010">
        <f t="shared" si="394"/>
        <v>278</v>
      </c>
      <c r="D5010" t="str">
        <f t="shared" ca="1" si="392"/>
        <v>Covered when used in conjunction with covered oral surgical procedures</v>
      </c>
      <c r="E5010">
        <f t="shared" ca="1" si="393"/>
        <v>13</v>
      </c>
    </row>
    <row r="5011" spans="1:5" x14ac:dyDescent="0.2">
      <c r="A5011" t="str">
        <f t="shared" ca="1" si="390"/>
        <v>Major</v>
      </c>
      <c r="B5011" t="str">
        <f t="shared" ca="1" si="391"/>
        <v>temporomandibular joint dysfunction</v>
      </c>
      <c r="C5011">
        <f t="shared" si="394"/>
        <v>278</v>
      </c>
      <c r="D5011" t="str">
        <f t="shared" ca="1" si="392"/>
        <v>Services relating to hinging joints of the jaw</v>
      </c>
      <c r="E5011">
        <f t="shared" ca="1" si="393"/>
        <v>16</v>
      </c>
    </row>
    <row r="5012" spans="1:5" x14ac:dyDescent="0.2">
      <c r="A5012" t="str">
        <f t="shared" ca="1" si="390"/>
        <v>Diagnostics and Preventative</v>
      </c>
      <c r="B5012" t="str">
        <f t="shared" ca="1" si="391"/>
        <v>Periodic Exams</v>
      </c>
      <c r="C5012">
        <f t="shared" si="394"/>
        <v>278</v>
      </c>
      <c r="D5012">
        <f t="shared" ca="1" si="392"/>
        <v>0</v>
      </c>
      <c r="E5012">
        <f t="shared" ca="1" si="393"/>
        <v>1</v>
      </c>
    </row>
    <row r="5013" spans="1:5" x14ac:dyDescent="0.2">
      <c r="A5013" t="str">
        <f t="shared" ca="1" si="390"/>
        <v>Basic</v>
      </c>
      <c r="B5013" t="str">
        <f t="shared" ca="1" si="391"/>
        <v>general anesthesia</v>
      </c>
      <c r="C5013">
        <f t="shared" si="394"/>
        <v>278</v>
      </c>
      <c r="D5013" t="str">
        <f t="shared" ca="1" si="392"/>
        <v>Covered when used in conjunction with covered oral surgical procedures</v>
      </c>
      <c r="E5013">
        <f t="shared" ca="1" si="393"/>
        <v>13</v>
      </c>
    </row>
    <row r="5014" spans="1:5" x14ac:dyDescent="0.2">
      <c r="A5014" t="str">
        <f t="shared" ca="1" si="390"/>
        <v>Orthodontics</v>
      </c>
      <c r="B5014" t="str">
        <f t="shared" ca="1" si="391"/>
        <v>orthodontics</v>
      </c>
      <c r="C5014">
        <f t="shared" si="394"/>
        <v>278</v>
      </c>
      <c r="D5014" t="str">
        <f t="shared" ca="1" si="392"/>
        <v>For eligible dependents to age 19</v>
      </c>
      <c r="E5014">
        <f t="shared" ca="1" si="393"/>
        <v>17</v>
      </c>
    </row>
    <row r="5015" spans="1:5" x14ac:dyDescent="0.2">
      <c r="A5015" t="str">
        <f t="shared" ca="1" si="390"/>
        <v>Basic</v>
      </c>
      <c r="B5015" t="str">
        <f t="shared" ca="1" si="391"/>
        <v>non-surgical periodontics</v>
      </c>
      <c r="C5015">
        <f t="shared" si="394"/>
        <v>278</v>
      </c>
      <c r="D5015" t="str">
        <f t="shared" ca="1" si="392"/>
        <v xml:space="preserve">Non-surgical treatment of the gums and supporting structures of the teeth </v>
      </c>
      <c r="E5015">
        <f t="shared" ca="1" si="393"/>
        <v>12</v>
      </c>
    </row>
    <row r="5016" spans="1:5" x14ac:dyDescent="0.2">
      <c r="A5016" t="str">
        <f t="shared" ca="1" si="390"/>
        <v>Diagnostics and Preventative</v>
      </c>
      <c r="B5016" t="str">
        <f t="shared" ca="1" si="391"/>
        <v>Bitewing x-rays</v>
      </c>
      <c r="C5016">
        <f t="shared" si="394"/>
        <v>278</v>
      </c>
      <c r="D5016">
        <f t="shared" ca="1" si="392"/>
        <v>0</v>
      </c>
      <c r="E5016">
        <f t="shared" ca="1" si="393"/>
        <v>2</v>
      </c>
    </row>
    <row r="5017" spans="1:5" x14ac:dyDescent="0.2">
      <c r="A5017" t="str">
        <f t="shared" ca="1" si="390"/>
        <v>Diagnostics and Preventative</v>
      </c>
      <c r="B5017" t="str">
        <f t="shared" ca="1" si="391"/>
        <v>Fluoride treatments</v>
      </c>
      <c r="C5017">
        <f t="shared" si="394"/>
        <v>278</v>
      </c>
      <c r="D5017">
        <f t="shared" ca="1" si="392"/>
        <v>0</v>
      </c>
      <c r="E5017">
        <f t="shared" ca="1" si="393"/>
        <v>5</v>
      </c>
    </row>
    <row r="5018" spans="1:5" x14ac:dyDescent="0.2">
      <c r="A5018" t="str">
        <f t="shared" ca="1" si="390"/>
        <v>Basic</v>
      </c>
      <c r="B5018" t="str">
        <f t="shared" ca="1" si="391"/>
        <v>non-surgical periodontics</v>
      </c>
      <c r="C5018">
        <f t="shared" si="394"/>
        <v>278</v>
      </c>
      <c r="D5018" t="str">
        <f t="shared" ca="1" si="392"/>
        <v xml:space="preserve">Non-surgical treatment of the gums and supporting structures of the teeth </v>
      </c>
      <c r="E5018">
        <f t="shared" ca="1" si="393"/>
        <v>12</v>
      </c>
    </row>
    <row r="5019" spans="1:5" x14ac:dyDescent="0.2">
      <c r="A5019" t="str">
        <f t="shared" ca="1" si="390"/>
        <v>Major</v>
      </c>
      <c r="B5019" t="str">
        <f t="shared" ca="1" si="391"/>
        <v>temporomandibular joint dysfunction</v>
      </c>
      <c r="C5019">
        <f t="shared" si="394"/>
        <v>278</v>
      </c>
      <c r="D5019" t="str">
        <f t="shared" ca="1" si="392"/>
        <v>Services relating to hinging joints of the jaw</v>
      </c>
      <c r="E5019">
        <f t="shared" ca="1" si="393"/>
        <v>16</v>
      </c>
    </row>
    <row r="5020" spans="1:5" x14ac:dyDescent="0.2">
      <c r="A5020" t="str">
        <f t="shared" ca="1" si="390"/>
        <v>Basic</v>
      </c>
      <c r="B5020" t="str">
        <f t="shared" ca="1" si="391"/>
        <v>oral surgery</v>
      </c>
      <c r="C5020">
        <f t="shared" si="394"/>
        <v>278</v>
      </c>
      <c r="D5020" t="str">
        <f t="shared" ca="1" si="392"/>
        <v>Extraction and other surgery procedures, incl. pre- and post-operative care</v>
      </c>
      <c r="E5020">
        <f t="shared" ca="1" si="393"/>
        <v>9</v>
      </c>
    </row>
    <row r="5021" spans="1:5" x14ac:dyDescent="0.2">
      <c r="A5021" t="str">
        <f t="shared" ca="1" si="390"/>
        <v>Diagnostics and Preventative</v>
      </c>
      <c r="B5021" t="str">
        <f t="shared" ca="1" si="391"/>
        <v>Space Maintainers</v>
      </c>
      <c r="C5021">
        <f t="shared" si="394"/>
        <v>278</v>
      </c>
      <c r="D5021">
        <f t="shared" ca="1" si="392"/>
        <v>0</v>
      </c>
      <c r="E5021">
        <f t="shared" ca="1" si="393"/>
        <v>7</v>
      </c>
    </row>
    <row r="5022" spans="1:5" x14ac:dyDescent="0.2">
      <c r="A5022" t="str">
        <f t="shared" ca="1" si="390"/>
        <v>Diagnostics and Preventative</v>
      </c>
      <c r="B5022" t="str">
        <f t="shared" ca="1" si="391"/>
        <v>Periodic Exams</v>
      </c>
      <c r="C5022">
        <f t="shared" si="394"/>
        <v>278</v>
      </c>
      <c r="D5022">
        <f t="shared" ca="1" si="392"/>
        <v>0</v>
      </c>
      <c r="E5022">
        <f t="shared" ca="1" si="393"/>
        <v>1</v>
      </c>
    </row>
    <row r="5023" spans="1:5" x14ac:dyDescent="0.2">
      <c r="A5023" t="str">
        <f t="shared" ca="1" si="390"/>
        <v>Major</v>
      </c>
      <c r="B5023" t="str">
        <f t="shared" ca="1" si="391"/>
        <v>major restorative</v>
      </c>
      <c r="C5023">
        <f t="shared" si="394"/>
        <v>278</v>
      </c>
      <c r="D5023" t="str">
        <f t="shared" ca="1" si="392"/>
        <v>Single crowns, inlays, onlays</v>
      </c>
      <c r="E5023">
        <f t="shared" ca="1" si="393"/>
        <v>14</v>
      </c>
    </row>
    <row r="5024" spans="1:5" x14ac:dyDescent="0.2">
      <c r="A5024" t="str">
        <f t="shared" ca="1" si="390"/>
        <v>Basic</v>
      </c>
      <c r="B5024" t="str">
        <f t="shared" ca="1" si="391"/>
        <v>basic restorative</v>
      </c>
      <c r="C5024">
        <f t="shared" si="394"/>
        <v>279</v>
      </c>
      <c r="D5024" t="str">
        <f t="shared" ca="1" si="392"/>
        <v>Fillings (amalgam "silver" and composite "white" non-molar)</v>
      </c>
      <c r="E5024">
        <f t="shared" ca="1" si="393"/>
        <v>8</v>
      </c>
    </row>
    <row r="5025" spans="1:5" x14ac:dyDescent="0.2">
      <c r="A5025" t="str">
        <f t="shared" ca="1" si="390"/>
        <v>Diagnostics and Preventative</v>
      </c>
      <c r="B5025" t="str">
        <f t="shared" ca="1" si="391"/>
        <v>Sealants</v>
      </c>
      <c r="C5025">
        <f t="shared" si="394"/>
        <v>279</v>
      </c>
      <c r="D5025">
        <f t="shared" ca="1" si="392"/>
        <v>0</v>
      </c>
      <c r="E5025">
        <f t="shared" ca="1" si="393"/>
        <v>6</v>
      </c>
    </row>
    <row r="5026" spans="1:5" x14ac:dyDescent="0.2">
      <c r="A5026" t="str">
        <f t="shared" ca="1" si="390"/>
        <v>Other</v>
      </c>
      <c r="B5026" t="str">
        <f t="shared" ca="1" si="391"/>
        <v>Implants</v>
      </c>
      <c r="C5026">
        <f t="shared" si="394"/>
        <v>279</v>
      </c>
      <c r="D5026" t="str">
        <f t="shared" ca="1" si="392"/>
        <v>Implant dental work</v>
      </c>
      <c r="E5026">
        <f t="shared" ca="1" si="393"/>
        <v>18</v>
      </c>
    </row>
    <row r="5027" spans="1:5" x14ac:dyDescent="0.2">
      <c r="A5027" t="str">
        <f t="shared" ca="1" si="390"/>
        <v>Basic</v>
      </c>
      <c r="B5027" t="str">
        <f t="shared" ca="1" si="391"/>
        <v>general anesthesia</v>
      </c>
      <c r="C5027">
        <f t="shared" si="394"/>
        <v>279</v>
      </c>
      <c r="D5027" t="str">
        <f t="shared" ca="1" si="392"/>
        <v>Covered when used in conjunction with covered oral surgical procedures</v>
      </c>
      <c r="E5027">
        <f t="shared" ca="1" si="393"/>
        <v>13</v>
      </c>
    </row>
    <row r="5028" spans="1:5" x14ac:dyDescent="0.2">
      <c r="A5028" t="str">
        <f t="shared" ca="1" si="390"/>
        <v>Diagnostics and Preventative</v>
      </c>
      <c r="B5028" t="str">
        <f t="shared" ca="1" si="391"/>
        <v>Periodic Exams</v>
      </c>
      <c r="C5028">
        <f t="shared" si="394"/>
        <v>279</v>
      </c>
      <c r="D5028">
        <f t="shared" ca="1" si="392"/>
        <v>0</v>
      </c>
      <c r="E5028">
        <f t="shared" ca="1" si="393"/>
        <v>1</v>
      </c>
    </row>
    <row r="5029" spans="1:5" x14ac:dyDescent="0.2">
      <c r="A5029" t="str">
        <f t="shared" ca="1" si="390"/>
        <v>Basic</v>
      </c>
      <c r="B5029" t="str">
        <f t="shared" ca="1" si="391"/>
        <v>endodontics</v>
      </c>
      <c r="C5029">
        <f t="shared" si="394"/>
        <v>279</v>
      </c>
      <c r="D5029" t="str">
        <f t="shared" ca="1" si="392"/>
        <v>Root canal, pulpal therapy</v>
      </c>
      <c r="E5029">
        <f t="shared" ca="1" si="393"/>
        <v>10</v>
      </c>
    </row>
    <row r="5030" spans="1:5" x14ac:dyDescent="0.2">
      <c r="A5030" t="str">
        <f t="shared" ca="1" si="390"/>
        <v>Diagnostics and Preventative</v>
      </c>
      <c r="B5030" t="str">
        <f t="shared" ca="1" si="391"/>
        <v>Space Maintainers</v>
      </c>
      <c r="C5030">
        <f t="shared" si="394"/>
        <v>279</v>
      </c>
      <c r="D5030">
        <f t="shared" ca="1" si="392"/>
        <v>0</v>
      </c>
      <c r="E5030">
        <f t="shared" ca="1" si="393"/>
        <v>7</v>
      </c>
    </row>
    <row r="5031" spans="1:5" x14ac:dyDescent="0.2">
      <c r="A5031" t="str">
        <f t="shared" ca="1" si="390"/>
        <v>Diagnostics and Preventative</v>
      </c>
      <c r="B5031" t="str">
        <f t="shared" ca="1" si="391"/>
        <v>Bitewing x-rays</v>
      </c>
      <c r="C5031">
        <f t="shared" si="394"/>
        <v>279</v>
      </c>
      <c r="D5031">
        <f t="shared" ca="1" si="392"/>
        <v>0</v>
      </c>
      <c r="E5031">
        <f t="shared" ca="1" si="393"/>
        <v>2</v>
      </c>
    </row>
    <row r="5032" spans="1:5" x14ac:dyDescent="0.2">
      <c r="A5032" t="str">
        <f t="shared" ca="1" si="390"/>
        <v>Diagnostics and Preventative</v>
      </c>
      <c r="B5032" t="str">
        <f t="shared" ca="1" si="391"/>
        <v>Sealants</v>
      </c>
      <c r="C5032">
        <f t="shared" si="394"/>
        <v>279</v>
      </c>
      <c r="D5032">
        <f t="shared" ca="1" si="392"/>
        <v>0</v>
      </c>
      <c r="E5032">
        <f t="shared" ca="1" si="393"/>
        <v>6</v>
      </c>
    </row>
    <row r="5033" spans="1:5" x14ac:dyDescent="0.2">
      <c r="A5033" t="str">
        <f t="shared" ca="1" si="390"/>
        <v>Diagnostics and Preventative</v>
      </c>
      <c r="B5033" t="str">
        <f t="shared" ca="1" si="391"/>
        <v>Sealants</v>
      </c>
      <c r="C5033">
        <f t="shared" si="394"/>
        <v>279</v>
      </c>
      <c r="D5033">
        <f t="shared" ca="1" si="392"/>
        <v>0</v>
      </c>
      <c r="E5033">
        <f t="shared" ca="1" si="393"/>
        <v>6</v>
      </c>
    </row>
    <row r="5034" spans="1:5" x14ac:dyDescent="0.2">
      <c r="A5034" t="str">
        <f t="shared" ca="1" si="390"/>
        <v>Basic</v>
      </c>
      <c r="B5034" t="str">
        <f t="shared" ca="1" si="391"/>
        <v>general anesthesia</v>
      </c>
      <c r="C5034">
        <f t="shared" si="394"/>
        <v>279</v>
      </c>
      <c r="D5034" t="str">
        <f t="shared" ca="1" si="392"/>
        <v>Covered when used in conjunction with covered oral surgical procedures</v>
      </c>
      <c r="E5034">
        <f t="shared" ca="1" si="393"/>
        <v>13</v>
      </c>
    </row>
    <row r="5035" spans="1:5" x14ac:dyDescent="0.2">
      <c r="A5035" t="str">
        <f t="shared" ca="1" si="390"/>
        <v>Diagnostics and Preventative</v>
      </c>
      <c r="B5035" t="str">
        <f t="shared" ca="1" si="391"/>
        <v>Bitewing x-rays</v>
      </c>
      <c r="C5035">
        <f t="shared" si="394"/>
        <v>279</v>
      </c>
      <c r="D5035">
        <f t="shared" ca="1" si="392"/>
        <v>0</v>
      </c>
      <c r="E5035">
        <f t="shared" ca="1" si="393"/>
        <v>2</v>
      </c>
    </row>
    <row r="5036" spans="1:5" x14ac:dyDescent="0.2">
      <c r="A5036" t="str">
        <f t="shared" ca="1" si="390"/>
        <v>Basic</v>
      </c>
      <c r="B5036" t="str">
        <f t="shared" ca="1" si="391"/>
        <v>surgical periodontics</v>
      </c>
      <c r="C5036">
        <f t="shared" si="394"/>
        <v>279</v>
      </c>
      <c r="D5036" t="str">
        <f t="shared" ca="1" si="392"/>
        <v>Surgical treatment of the gums and supporting structures of the teeth</v>
      </c>
      <c r="E5036">
        <f t="shared" ca="1" si="393"/>
        <v>11</v>
      </c>
    </row>
    <row r="5037" spans="1:5" x14ac:dyDescent="0.2">
      <c r="A5037" t="str">
        <f t="shared" ca="1" si="390"/>
        <v>Basic</v>
      </c>
      <c r="B5037" t="str">
        <f t="shared" ca="1" si="391"/>
        <v>non-surgical periodontics</v>
      </c>
      <c r="C5037">
        <f t="shared" si="394"/>
        <v>279</v>
      </c>
      <c r="D5037" t="str">
        <f t="shared" ca="1" si="392"/>
        <v xml:space="preserve">Non-surgical treatment of the gums and supporting structures of the teeth </v>
      </c>
      <c r="E5037">
        <f t="shared" ca="1" si="393"/>
        <v>12</v>
      </c>
    </row>
    <row r="5038" spans="1:5" x14ac:dyDescent="0.2">
      <c r="A5038" t="str">
        <f t="shared" ca="1" si="390"/>
        <v>Major</v>
      </c>
      <c r="B5038" t="str">
        <f t="shared" ca="1" si="391"/>
        <v>temporomandibular joint dysfunction</v>
      </c>
      <c r="C5038">
        <f t="shared" si="394"/>
        <v>279</v>
      </c>
      <c r="D5038" t="str">
        <f t="shared" ca="1" si="392"/>
        <v>Services relating to hinging joints of the jaw</v>
      </c>
      <c r="E5038">
        <f t="shared" ca="1" si="393"/>
        <v>16</v>
      </c>
    </row>
    <row r="5039" spans="1:5" x14ac:dyDescent="0.2">
      <c r="A5039" t="str">
        <f t="shared" ca="1" si="390"/>
        <v>Diagnostics and Preventative</v>
      </c>
      <c r="B5039" t="str">
        <f t="shared" ca="1" si="391"/>
        <v>Periodic Exams</v>
      </c>
      <c r="C5039">
        <f t="shared" si="394"/>
        <v>279</v>
      </c>
      <c r="D5039">
        <f t="shared" ca="1" si="392"/>
        <v>0</v>
      </c>
      <c r="E5039">
        <f t="shared" ca="1" si="393"/>
        <v>1</v>
      </c>
    </row>
    <row r="5040" spans="1:5" x14ac:dyDescent="0.2">
      <c r="A5040" t="str">
        <f t="shared" ca="1" si="390"/>
        <v>Orthodontics</v>
      </c>
      <c r="B5040" t="str">
        <f t="shared" ca="1" si="391"/>
        <v>orthodontics</v>
      </c>
      <c r="C5040">
        <f t="shared" si="394"/>
        <v>279</v>
      </c>
      <c r="D5040" t="str">
        <f t="shared" ca="1" si="392"/>
        <v>For eligible dependents to age 19</v>
      </c>
      <c r="E5040">
        <f t="shared" ca="1" si="393"/>
        <v>17</v>
      </c>
    </row>
    <row r="5041" spans="1:5" x14ac:dyDescent="0.2">
      <c r="A5041" t="str">
        <f t="shared" ca="1" si="390"/>
        <v>Basic</v>
      </c>
      <c r="B5041" t="str">
        <f t="shared" ca="1" si="391"/>
        <v>surgical periodontics</v>
      </c>
      <c r="C5041">
        <f t="shared" si="394"/>
        <v>279</v>
      </c>
      <c r="D5041" t="str">
        <f t="shared" ca="1" si="392"/>
        <v>Surgical treatment of the gums and supporting structures of the teeth</v>
      </c>
      <c r="E5041">
        <f t="shared" ca="1" si="393"/>
        <v>11</v>
      </c>
    </row>
    <row r="5042" spans="1:5" x14ac:dyDescent="0.2">
      <c r="A5042" t="str">
        <f t="shared" ca="1" si="390"/>
        <v>Diagnostics and Preventative</v>
      </c>
      <c r="B5042" t="str">
        <f t="shared" ca="1" si="391"/>
        <v>Fluoride treatments</v>
      </c>
      <c r="C5042">
        <f t="shared" si="394"/>
        <v>280</v>
      </c>
      <c r="D5042">
        <f t="shared" ca="1" si="392"/>
        <v>0</v>
      </c>
      <c r="E5042">
        <f t="shared" ca="1" si="393"/>
        <v>5</v>
      </c>
    </row>
    <row r="5043" spans="1:5" x14ac:dyDescent="0.2">
      <c r="A5043" t="str">
        <f t="shared" ca="1" si="390"/>
        <v>Basic</v>
      </c>
      <c r="B5043" t="str">
        <f t="shared" ca="1" si="391"/>
        <v>non-surgical periodontics</v>
      </c>
      <c r="C5043">
        <f t="shared" si="394"/>
        <v>280</v>
      </c>
      <c r="D5043" t="str">
        <f t="shared" ca="1" si="392"/>
        <v xml:space="preserve">Non-surgical treatment of the gums and supporting structures of the teeth </v>
      </c>
      <c r="E5043">
        <f t="shared" ca="1" si="393"/>
        <v>12</v>
      </c>
    </row>
    <row r="5044" spans="1:5" x14ac:dyDescent="0.2">
      <c r="A5044" t="str">
        <f t="shared" ca="1" si="390"/>
        <v>Diagnostics and Preventative</v>
      </c>
      <c r="B5044" t="str">
        <f t="shared" ca="1" si="391"/>
        <v>Bitewing x-rays</v>
      </c>
      <c r="C5044">
        <f t="shared" si="394"/>
        <v>280</v>
      </c>
      <c r="D5044">
        <f t="shared" ca="1" si="392"/>
        <v>0</v>
      </c>
      <c r="E5044">
        <f t="shared" ca="1" si="393"/>
        <v>2</v>
      </c>
    </row>
    <row r="5045" spans="1:5" x14ac:dyDescent="0.2">
      <c r="A5045" t="str">
        <f t="shared" ca="1" si="390"/>
        <v>Major</v>
      </c>
      <c r="B5045" t="str">
        <f t="shared" ca="1" si="391"/>
        <v>prosthodontics</v>
      </c>
      <c r="C5045">
        <f t="shared" si="394"/>
        <v>280</v>
      </c>
      <c r="D5045" t="str">
        <f t="shared" ca="1" si="392"/>
        <v>Procedures for replacement of missing teeth by construction or repair of bridges and partial or complete dentures</v>
      </c>
      <c r="E5045">
        <f t="shared" ca="1" si="393"/>
        <v>15</v>
      </c>
    </row>
    <row r="5046" spans="1:5" x14ac:dyDescent="0.2">
      <c r="A5046" t="str">
        <f t="shared" ca="1" si="390"/>
        <v>Diagnostics and Preventative</v>
      </c>
      <c r="B5046" t="str">
        <f t="shared" ca="1" si="391"/>
        <v>Prophylaxis</v>
      </c>
      <c r="C5046">
        <f t="shared" si="394"/>
        <v>280</v>
      </c>
      <c r="D5046">
        <f t="shared" ca="1" si="392"/>
        <v>0</v>
      </c>
      <c r="E5046">
        <f t="shared" ca="1" si="393"/>
        <v>4</v>
      </c>
    </row>
    <row r="5047" spans="1:5" x14ac:dyDescent="0.2">
      <c r="A5047" t="str">
        <f t="shared" ca="1" si="390"/>
        <v>Diagnostics and Preventative</v>
      </c>
      <c r="B5047" t="str">
        <f t="shared" ca="1" si="391"/>
        <v>Fluoride treatments</v>
      </c>
      <c r="C5047">
        <f t="shared" si="394"/>
        <v>280</v>
      </c>
      <c r="D5047">
        <f t="shared" ca="1" si="392"/>
        <v>0</v>
      </c>
      <c r="E5047">
        <f t="shared" ca="1" si="393"/>
        <v>5</v>
      </c>
    </row>
    <row r="5048" spans="1:5" x14ac:dyDescent="0.2">
      <c r="A5048" t="str">
        <f t="shared" ca="1" si="390"/>
        <v>Diagnostics and Preventative</v>
      </c>
      <c r="B5048" t="str">
        <f t="shared" ca="1" si="391"/>
        <v>Space Maintainers</v>
      </c>
      <c r="C5048">
        <f t="shared" si="394"/>
        <v>280</v>
      </c>
      <c r="D5048">
        <f t="shared" ca="1" si="392"/>
        <v>0</v>
      </c>
      <c r="E5048">
        <f t="shared" ca="1" si="393"/>
        <v>7</v>
      </c>
    </row>
    <row r="5049" spans="1:5" x14ac:dyDescent="0.2">
      <c r="A5049" t="str">
        <f t="shared" ca="1" si="390"/>
        <v>Diagnostics and Preventative</v>
      </c>
      <c r="B5049" t="str">
        <f t="shared" ca="1" si="391"/>
        <v>Bitewing x-rays</v>
      </c>
      <c r="C5049">
        <f t="shared" si="394"/>
        <v>280</v>
      </c>
      <c r="D5049">
        <f t="shared" ca="1" si="392"/>
        <v>0</v>
      </c>
      <c r="E5049">
        <f t="shared" ca="1" si="393"/>
        <v>2</v>
      </c>
    </row>
    <row r="5050" spans="1:5" x14ac:dyDescent="0.2">
      <c r="A5050" t="str">
        <f t="shared" ca="1" si="390"/>
        <v>Diagnostics and Preventative</v>
      </c>
      <c r="B5050" t="str">
        <f t="shared" ca="1" si="391"/>
        <v>Fluoride treatments</v>
      </c>
      <c r="C5050">
        <f t="shared" si="394"/>
        <v>280</v>
      </c>
      <c r="D5050">
        <f t="shared" ca="1" si="392"/>
        <v>0</v>
      </c>
      <c r="E5050">
        <f t="shared" ca="1" si="393"/>
        <v>5</v>
      </c>
    </row>
    <row r="5051" spans="1:5" x14ac:dyDescent="0.2">
      <c r="A5051" t="str">
        <f t="shared" ca="1" si="390"/>
        <v>Basic</v>
      </c>
      <c r="B5051" t="str">
        <f t="shared" ca="1" si="391"/>
        <v>non-surgical periodontics</v>
      </c>
      <c r="C5051">
        <f t="shared" si="394"/>
        <v>280</v>
      </c>
      <c r="D5051" t="str">
        <f t="shared" ca="1" si="392"/>
        <v xml:space="preserve">Non-surgical treatment of the gums and supporting structures of the teeth </v>
      </c>
      <c r="E5051">
        <f t="shared" ca="1" si="393"/>
        <v>12</v>
      </c>
    </row>
    <row r="5052" spans="1:5" x14ac:dyDescent="0.2">
      <c r="A5052" t="str">
        <f t="shared" ca="1" si="390"/>
        <v>Orthodontics</v>
      </c>
      <c r="B5052" t="str">
        <f t="shared" ca="1" si="391"/>
        <v>orthodontics</v>
      </c>
      <c r="C5052">
        <f t="shared" si="394"/>
        <v>280</v>
      </c>
      <c r="D5052" t="str">
        <f t="shared" ca="1" si="392"/>
        <v>For eligible dependents to age 19</v>
      </c>
      <c r="E5052">
        <f t="shared" ca="1" si="393"/>
        <v>17</v>
      </c>
    </row>
    <row r="5053" spans="1:5" x14ac:dyDescent="0.2">
      <c r="A5053" t="str">
        <f t="shared" ca="1" si="390"/>
        <v>Basic</v>
      </c>
      <c r="B5053" t="str">
        <f t="shared" ca="1" si="391"/>
        <v>oral surgery</v>
      </c>
      <c r="C5053">
        <f t="shared" si="394"/>
        <v>280</v>
      </c>
      <c r="D5053" t="str">
        <f t="shared" ca="1" si="392"/>
        <v>Extraction and other surgery procedures, incl. pre- and post-operative care</v>
      </c>
      <c r="E5053">
        <f t="shared" ca="1" si="393"/>
        <v>9</v>
      </c>
    </row>
    <row r="5054" spans="1:5" x14ac:dyDescent="0.2">
      <c r="A5054" t="str">
        <f t="shared" ca="1" si="390"/>
        <v>Diagnostics and Preventative</v>
      </c>
      <c r="B5054" t="str">
        <f t="shared" ca="1" si="391"/>
        <v>Space Maintainers</v>
      </c>
      <c r="C5054">
        <f t="shared" si="394"/>
        <v>280</v>
      </c>
      <c r="D5054">
        <f t="shared" ca="1" si="392"/>
        <v>0</v>
      </c>
      <c r="E5054">
        <f t="shared" ca="1" si="393"/>
        <v>7</v>
      </c>
    </row>
    <row r="5055" spans="1:5" x14ac:dyDescent="0.2">
      <c r="A5055" t="str">
        <f t="shared" ca="1" si="390"/>
        <v>Basic</v>
      </c>
      <c r="B5055" t="str">
        <f t="shared" ca="1" si="391"/>
        <v>non-surgical periodontics</v>
      </c>
      <c r="C5055">
        <f t="shared" si="394"/>
        <v>280</v>
      </c>
      <c r="D5055" t="str">
        <f t="shared" ca="1" si="392"/>
        <v xml:space="preserve">Non-surgical treatment of the gums and supporting structures of the teeth </v>
      </c>
      <c r="E5055">
        <f t="shared" ca="1" si="393"/>
        <v>12</v>
      </c>
    </row>
    <row r="5056" spans="1:5" x14ac:dyDescent="0.2">
      <c r="A5056" t="str">
        <f t="shared" ca="1" si="390"/>
        <v>Basic</v>
      </c>
      <c r="B5056" t="str">
        <f t="shared" ca="1" si="391"/>
        <v>general anesthesia</v>
      </c>
      <c r="C5056">
        <f t="shared" si="394"/>
        <v>280</v>
      </c>
      <c r="D5056" t="str">
        <f t="shared" ca="1" si="392"/>
        <v>Covered when used in conjunction with covered oral surgical procedures</v>
      </c>
      <c r="E5056">
        <f t="shared" ca="1" si="393"/>
        <v>13</v>
      </c>
    </row>
    <row r="5057" spans="1:5" x14ac:dyDescent="0.2">
      <c r="A5057" t="str">
        <f t="shared" ca="1" si="390"/>
        <v>Basic</v>
      </c>
      <c r="B5057" t="str">
        <f t="shared" ca="1" si="391"/>
        <v>surgical periodontics</v>
      </c>
      <c r="C5057">
        <f t="shared" si="394"/>
        <v>280</v>
      </c>
      <c r="D5057" t="str">
        <f t="shared" ca="1" si="392"/>
        <v>Surgical treatment of the gums and supporting structures of the teeth</v>
      </c>
      <c r="E5057">
        <f t="shared" ca="1" si="393"/>
        <v>11</v>
      </c>
    </row>
    <row r="5058" spans="1:5" x14ac:dyDescent="0.2">
      <c r="A5058" t="str">
        <f t="shared" ref="A5058:A5121" ca="1" si="395">INDEX(services,E5058,1)</f>
        <v>Major</v>
      </c>
      <c r="B5058" t="str">
        <f t="shared" ref="B5058:B5121" ca="1" si="396">INDEX(services,E5058,2)</f>
        <v>major restorative</v>
      </c>
      <c r="C5058">
        <f t="shared" si="394"/>
        <v>280</v>
      </c>
      <c r="D5058" t="str">
        <f t="shared" ref="D5058:D5121" ca="1" si="397">INDEX(services,E5058,3)</f>
        <v>Single crowns, inlays, onlays</v>
      </c>
      <c r="E5058">
        <f t="shared" ref="E5058:E5121" ca="1" si="398">RANDBETWEEN(1,ROWS(services))</f>
        <v>14</v>
      </c>
    </row>
    <row r="5059" spans="1:5" x14ac:dyDescent="0.2">
      <c r="A5059" t="str">
        <f t="shared" ca="1" si="395"/>
        <v>Diagnostics and Preventative</v>
      </c>
      <c r="B5059" t="str">
        <f t="shared" ca="1" si="396"/>
        <v>Sealants</v>
      </c>
      <c r="C5059">
        <f t="shared" si="394"/>
        <v>280</v>
      </c>
      <c r="D5059">
        <f t="shared" ca="1" si="397"/>
        <v>0</v>
      </c>
      <c r="E5059">
        <f t="shared" ca="1" si="398"/>
        <v>6</v>
      </c>
    </row>
    <row r="5060" spans="1:5" x14ac:dyDescent="0.2">
      <c r="A5060" t="str">
        <f t="shared" ca="1" si="395"/>
        <v>Major</v>
      </c>
      <c r="B5060" t="str">
        <f t="shared" ca="1" si="396"/>
        <v>major restorative</v>
      </c>
      <c r="C5060">
        <f t="shared" ref="C5060:C5123" si="399">IF(MOD(ROW(C5060)-2,18)&lt;&gt;0,C5059,C5059+1)</f>
        <v>281</v>
      </c>
      <c r="D5060" t="str">
        <f t="shared" ca="1" si="397"/>
        <v>Single crowns, inlays, onlays</v>
      </c>
      <c r="E5060">
        <f t="shared" ca="1" si="398"/>
        <v>14</v>
      </c>
    </row>
    <row r="5061" spans="1:5" x14ac:dyDescent="0.2">
      <c r="A5061" t="str">
        <f t="shared" ca="1" si="395"/>
        <v>Basic</v>
      </c>
      <c r="B5061" t="str">
        <f t="shared" ca="1" si="396"/>
        <v>oral surgery</v>
      </c>
      <c r="C5061">
        <f t="shared" si="399"/>
        <v>281</v>
      </c>
      <c r="D5061" t="str">
        <f t="shared" ca="1" si="397"/>
        <v>Extraction and other surgery procedures, incl. pre- and post-operative care</v>
      </c>
      <c r="E5061">
        <f t="shared" ca="1" si="398"/>
        <v>9</v>
      </c>
    </row>
    <row r="5062" spans="1:5" x14ac:dyDescent="0.2">
      <c r="A5062" t="str">
        <f t="shared" ca="1" si="395"/>
        <v>Major</v>
      </c>
      <c r="B5062" t="str">
        <f t="shared" ca="1" si="396"/>
        <v>temporomandibular joint dysfunction</v>
      </c>
      <c r="C5062">
        <f t="shared" si="399"/>
        <v>281</v>
      </c>
      <c r="D5062" t="str">
        <f t="shared" ca="1" si="397"/>
        <v>Services relating to hinging joints of the jaw</v>
      </c>
      <c r="E5062">
        <f t="shared" ca="1" si="398"/>
        <v>16</v>
      </c>
    </row>
    <row r="5063" spans="1:5" x14ac:dyDescent="0.2">
      <c r="A5063" t="str">
        <f t="shared" ca="1" si="395"/>
        <v>Other</v>
      </c>
      <c r="B5063" t="str">
        <f t="shared" ca="1" si="396"/>
        <v>Implants</v>
      </c>
      <c r="C5063">
        <f t="shared" si="399"/>
        <v>281</v>
      </c>
      <c r="D5063" t="str">
        <f t="shared" ca="1" si="397"/>
        <v>Implant dental work</v>
      </c>
      <c r="E5063">
        <f t="shared" ca="1" si="398"/>
        <v>18</v>
      </c>
    </row>
    <row r="5064" spans="1:5" x14ac:dyDescent="0.2">
      <c r="A5064" t="str">
        <f t="shared" ca="1" si="395"/>
        <v>Basic</v>
      </c>
      <c r="B5064" t="str">
        <f t="shared" ca="1" si="396"/>
        <v>oral surgery</v>
      </c>
      <c r="C5064">
        <f t="shared" si="399"/>
        <v>281</v>
      </c>
      <c r="D5064" t="str">
        <f t="shared" ca="1" si="397"/>
        <v>Extraction and other surgery procedures, incl. pre- and post-operative care</v>
      </c>
      <c r="E5064">
        <f t="shared" ca="1" si="398"/>
        <v>9</v>
      </c>
    </row>
    <row r="5065" spans="1:5" x14ac:dyDescent="0.2">
      <c r="A5065" t="str">
        <f t="shared" ca="1" si="395"/>
        <v>Orthodontics</v>
      </c>
      <c r="B5065" t="str">
        <f t="shared" ca="1" si="396"/>
        <v>orthodontics</v>
      </c>
      <c r="C5065">
        <f t="shared" si="399"/>
        <v>281</v>
      </c>
      <c r="D5065" t="str">
        <f t="shared" ca="1" si="397"/>
        <v>For eligible dependents to age 19</v>
      </c>
      <c r="E5065">
        <f t="shared" ca="1" si="398"/>
        <v>17</v>
      </c>
    </row>
    <row r="5066" spans="1:5" x14ac:dyDescent="0.2">
      <c r="A5066" t="str">
        <f t="shared" ca="1" si="395"/>
        <v>Basic</v>
      </c>
      <c r="B5066" t="str">
        <f t="shared" ca="1" si="396"/>
        <v>endodontics</v>
      </c>
      <c r="C5066">
        <f t="shared" si="399"/>
        <v>281</v>
      </c>
      <c r="D5066" t="str">
        <f t="shared" ca="1" si="397"/>
        <v>Root canal, pulpal therapy</v>
      </c>
      <c r="E5066">
        <f t="shared" ca="1" si="398"/>
        <v>10</v>
      </c>
    </row>
    <row r="5067" spans="1:5" x14ac:dyDescent="0.2">
      <c r="A5067" t="str">
        <f t="shared" ca="1" si="395"/>
        <v>Diagnostics and Preventative</v>
      </c>
      <c r="B5067" t="str">
        <f t="shared" ca="1" si="396"/>
        <v>Space Maintainers</v>
      </c>
      <c r="C5067">
        <f t="shared" si="399"/>
        <v>281</v>
      </c>
      <c r="D5067">
        <f t="shared" ca="1" si="397"/>
        <v>0</v>
      </c>
      <c r="E5067">
        <f t="shared" ca="1" si="398"/>
        <v>7</v>
      </c>
    </row>
    <row r="5068" spans="1:5" x14ac:dyDescent="0.2">
      <c r="A5068" t="str">
        <f t="shared" ca="1" si="395"/>
        <v>Major</v>
      </c>
      <c r="B5068" t="str">
        <f t="shared" ca="1" si="396"/>
        <v>temporomandibular joint dysfunction</v>
      </c>
      <c r="C5068">
        <f t="shared" si="399"/>
        <v>281</v>
      </c>
      <c r="D5068" t="str">
        <f t="shared" ca="1" si="397"/>
        <v>Services relating to hinging joints of the jaw</v>
      </c>
      <c r="E5068">
        <f t="shared" ca="1" si="398"/>
        <v>16</v>
      </c>
    </row>
    <row r="5069" spans="1:5" x14ac:dyDescent="0.2">
      <c r="A5069" t="str">
        <f t="shared" ca="1" si="395"/>
        <v>Basic</v>
      </c>
      <c r="B5069" t="str">
        <f t="shared" ca="1" si="396"/>
        <v>general anesthesia</v>
      </c>
      <c r="C5069">
        <f t="shared" si="399"/>
        <v>281</v>
      </c>
      <c r="D5069" t="str">
        <f t="shared" ca="1" si="397"/>
        <v>Covered when used in conjunction with covered oral surgical procedures</v>
      </c>
      <c r="E5069">
        <f t="shared" ca="1" si="398"/>
        <v>13</v>
      </c>
    </row>
    <row r="5070" spans="1:5" x14ac:dyDescent="0.2">
      <c r="A5070" t="str">
        <f t="shared" ca="1" si="395"/>
        <v>Diagnostics and Preventative</v>
      </c>
      <c r="B5070" t="str">
        <f t="shared" ca="1" si="396"/>
        <v>Prophylaxis</v>
      </c>
      <c r="C5070">
        <f t="shared" si="399"/>
        <v>281</v>
      </c>
      <c r="D5070">
        <f t="shared" ca="1" si="397"/>
        <v>0</v>
      </c>
      <c r="E5070">
        <f t="shared" ca="1" si="398"/>
        <v>4</v>
      </c>
    </row>
    <row r="5071" spans="1:5" x14ac:dyDescent="0.2">
      <c r="A5071" t="str">
        <f t="shared" ca="1" si="395"/>
        <v>Diagnostics and Preventative</v>
      </c>
      <c r="B5071" t="str">
        <f t="shared" ca="1" si="396"/>
        <v>Prophylaxis</v>
      </c>
      <c r="C5071">
        <f t="shared" si="399"/>
        <v>281</v>
      </c>
      <c r="D5071">
        <f t="shared" ca="1" si="397"/>
        <v>0</v>
      </c>
      <c r="E5071">
        <f t="shared" ca="1" si="398"/>
        <v>4</v>
      </c>
    </row>
    <row r="5072" spans="1:5" x14ac:dyDescent="0.2">
      <c r="A5072" t="str">
        <f t="shared" ca="1" si="395"/>
        <v>Diagnostics and Preventative</v>
      </c>
      <c r="B5072" t="str">
        <f t="shared" ca="1" si="396"/>
        <v>Fluoride treatments</v>
      </c>
      <c r="C5072">
        <f t="shared" si="399"/>
        <v>281</v>
      </c>
      <c r="D5072">
        <f t="shared" ca="1" si="397"/>
        <v>0</v>
      </c>
      <c r="E5072">
        <f t="shared" ca="1" si="398"/>
        <v>5</v>
      </c>
    </row>
    <row r="5073" spans="1:5" x14ac:dyDescent="0.2">
      <c r="A5073" t="str">
        <f t="shared" ca="1" si="395"/>
        <v>Diagnostics and Preventative</v>
      </c>
      <c r="B5073" t="str">
        <f t="shared" ca="1" si="396"/>
        <v>Sealants</v>
      </c>
      <c r="C5073">
        <f t="shared" si="399"/>
        <v>281</v>
      </c>
      <c r="D5073">
        <f t="shared" ca="1" si="397"/>
        <v>0</v>
      </c>
      <c r="E5073">
        <f t="shared" ca="1" si="398"/>
        <v>6</v>
      </c>
    </row>
    <row r="5074" spans="1:5" x14ac:dyDescent="0.2">
      <c r="A5074" t="str">
        <f t="shared" ca="1" si="395"/>
        <v>Major</v>
      </c>
      <c r="B5074" t="str">
        <f t="shared" ca="1" si="396"/>
        <v>prosthodontics</v>
      </c>
      <c r="C5074">
        <f t="shared" si="399"/>
        <v>281</v>
      </c>
      <c r="D5074" t="str">
        <f t="shared" ca="1" si="397"/>
        <v>Procedures for replacement of missing teeth by construction or repair of bridges and partial or complete dentures</v>
      </c>
      <c r="E5074">
        <f t="shared" ca="1" si="398"/>
        <v>15</v>
      </c>
    </row>
    <row r="5075" spans="1:5" x14ac:dyDescent="0.2">
      <c r="A5075" t="str">
        <f t="shared" ca="1" si="395"/>
        <v>Basic</v>
      </c>
      <c r="B5075" t="str">
        <f t="shared" ca="1" si="396"/>
        <v>surgical periodontics</v>
      </c>
      <c r="C5075">
        <f t="shared" si="399"/>
        <v>281</v>
      </c>
      <c r="D5075" t="str">
        <f t="shared" ca="1" si="397"/>
        <v>Surgical treatment of the gums and supporting structures of the teeth</v>
      </c>
      <c r="E5075">
        <f t="shared" ca="1" si="398"/>
        <v>11</v>
      </c>
    </row>
    <row r="5076" spans="1:5" x14ac:dyDescent="0.2">
      <c r="A5076" t="str">
        <f t="shared" ca="1" si="395"/>
        <v>Basic</v>
      </c>
      <c r="B5076" t="str">
        <f t="shared" ca="1" si="396"/>
        <v>non-surgical periodontics</v>
      </c>
      <c r="C5076">
        <f t="shared" si="399"/>
        <v>281</v>
      </c>
      <c r="D5076" t="str">
        <f t="shared" ca="1" si="397"/>
        <v xml:space="preserve">Non-surgical treatment of the gums and supporting structures of the teeth </v>
      </c>
      <c r="E5076">
        <f t="shared" ca="1" si="398"/>
        <v>12</v>
      </c>
    </row>
    <row r="5077" spans="1:5" x14ac:dyDescent="0.2">
      <c r="A5077" t="str">
        <f t="shared" ca="1" si="395"/>
        <v>Diagnostics and Preventative</v>
      </c>
      <c r="B5077" t="str">
        <f t="shared" ca="1" si="396"/>
        <v>Fluoride treatments</v>
      </c>
      <c r="C5077">
        <f t="shared" si="399"/>
        <v>281</v>
      </c>
      <c r="D5077">
        <f t="shared" ca="1" si="397"/>
        <v>0</v>
      </c>
      <c r="E5077">
        <f t="shared" ca="1" si="398"/>
        <v>5</v>
      </c>
    </row>
    <row r="5078" spans="1:5" x14ac:dyDescent="0.2">
      <c r="A5078" t="str">
        <f t="shared" ca="1" si="395"/>
        <v>Basic</v>
      </c>
      <c r="B5078" t="str">
        <f t="shared" ca="1" si="396"/>
        <v>basic restorative</v>
      </c>
      <c r="C5078">
        <f t="shared" si="399"/>
        <v>282</v>
      </c>
      <c r="D5078" t="str">
        <f t="shared" ca="1" si="397"/>
        <v>Fillings (amalgam "silver" and composite "white" non-molar)</v>
      </c>
      <c r="E5078">
        <f t="shared" ca="1" si="398"/>
        <v>8</v>
      </c>
    </row>
    <row r="5079" spans="1:5" x14ac:dyDescent="0.2">
      <c r="A5079" t="str">
        <f t="shared" ca="1" si="395"/>
        <v>Basic</v>
      </c>
      <c r="B5079" t="str">
        <f t="shared" ca="1" si="396"/>
        <v>surgical periodontics</v>
      </c>
      <c r="C5079">
        <f t="shared" si="399"/>
        <v>282</v>
      </c>
      <c r="D5079" t="str">
        <f t="shared" ca="1" si="397"/>
        <v>Surgical treatment of the gums and supporting structures of the teeth</v>
      </c>
      <c r="E5079">
        <f t="shared" ca="1" si="398"/>
        <v>11</v>
      </c>
    </row>
    <row r="5080" spans="1:5" x14ac:dyDescent="0.2">
      <c r="A5080" t="str">
        <f t="shared" ca="1" si="395"/>
        <v>Diagnostics and Preventative</v>
      </c>
      <c r="B5080" t="str">
        <f t="shared" ca="1" si="396"/>
        <v>Full-mouth x-ray</v>
      </c>
      <c r="C5080">
        <f t="shared" si="399"/>
        <v>282</v>
      </c>
      <c r="D5080">
        <f t="shared" ca="1" si="397"/>
        <v>0</v>
      </c>
      <c r="E5080">
        <f t="shared" ca="1" si="398"/>
        <v>3</v>
      </c>
    </row>
    <row r="5081" spans="1:5" x14ac:dyDescent="0.2">
      <c r="A5081" t="str">
        <f t="shared" ca="1" si="395"/>
        <v>Diagnostics and Preventative</v>
      </c>
      <c r="B5081" t="str">
        <f t="shared" ca="1" si="396"/>
        <v>Prophylaxis</v>
      </c>
      <c r="C5081">
        <f t="shared" si="399"/>
        <v>282</v>
      </c>
      <c r="D5081">
        <f t="shared" ca="1" si="397"/>
        <v>0</v>
      </c>
      <c r="E5081">
        <f t="shared" ca="1" si="398"/>
        <v>4</v>
      </c>
    </row>
    <row r="5082" spans="1:5" x14ac:dyDescent="0.2">
      <c r="A5082" t="str">
        <f t="shared" ca="1" si="395"/>
        <v>Major</v>
      </c>
      <c r="B5082" t="str">
        <f t="shared" ca="1" si="396"/>
        <v>temporomandibular joint dysfunction</v>
      </c>
      <c r="C5082">
        <f t="shared" si="399"/>
        <v>282</v>
      </c>
      <c r="D5082" t="str">
        <f t="shared" ca="1" si="397"/>
        <v>Services relating to hinging joints of the jaw</v>
      </c>
      <c r="E5082">
        <f t="shared" ca="1" si="398"/>
        <v>16</v>
      </c>
    </row>
    <row r="5083" spans="1:5" x14ac:dyDescent="0.2">
      <c r="A5083" t="str">
        <f t="shared" ca="1" si="395"/>
        <v>Diagnostics and Preventative</v>
      </c>
      <c r="B5083" t="str">
        <f t="shared" ca="1" si="396"/>
        <v>Prophylaxis</v>
      </c>
      <c r="C5083">
        <f t="shared" si="399"/>
        <v>282</v>
      </c>
      <c r="D5083">
        <f t="shared" ca="1" si="397"/>
        <v>0</v>
      </c>
      <c r="E5083">
        <f t="shared" ca="1" si="398"/>
        <v>4</v>
      </c>
    </row>
    <row r="5084" spans="1:5" x14ac:dyDescent="0.2">
      <c r="A5084" t="str">
        <f t="shared" ca="1" si="395"/>
        <v>Diagnostics and Preventative</v>
      </c>
      <c r="B5084" t="str">
        <f t="shared" ca="1" si="396"/>
        <v>Fluoride treatments</v>
      </c>
      <c r="C5084">
        <f t="shared" si="399"/>
        <v>282</v>
      </c>
      <c r="D5084">
        <f t="shared" ca="1" si="397"/>
        <v>0</v>
      </c>
      <c r="E5084">
        <f t="shared" ca="1" si="398"/>
        <v>5</v>
      </c>
    </row>
    <row r="5085" spans="1:5" x14ac:dyDescent="0.2">
      <c r="A5085" t="str">
        <f t="shared" ca="1" si="395"/>
        <v>Major</v>
      </c>
      <c r="B5085" t="str">
        <f t="shared" ca="1" si="396"/>
        <v>temporomandibular joint dysfunction</v>
      </c>
      <c r="C5085">
        <f t="shared" si="399"/>
        <v>282</v>
      </c>
      <c r="D5085" t="str">
        <f t="shared" ca="1" si="397"/>
        <v>Services relating to hinging joints of the jaw</v>
      </c>
      <c r="E5085">
        <f t="shared" ca="1" si="398"/>
        <v>16</v>
      </c>
    </row>
    <row r="5086" spans="1:5" x14ac:dyDescent="0.2">
      <c r="A5086" t="str">
        <f t="shared" ca="1" si="395"/>
        <v>Basic</v>
      </c>
      <c r="B5086" t="str">
        <f t="shared" ca="1" si="396"/>
        <v>non-surgical periodontics</v>
      </c>
      <c r="C5086">
        <f t="shared" si="399"/>
        <v>282</v>
      </c>
      <c r="D5086" t="str">
        <f t="shared" ca="1" si="397"/>
        <v xml:space="preserve">Non-surgical treatment of the gums and supporting structures of the teeth </v>
      </c>
      <c r="E5086">
        <f t="shared" ca="1" si="398"/>
        <v>12</v>
      </c>
    </row>
    <row r="5087" spans="1:5" x14ac:dyDescent="0.2">
      <c r="A5087" t="str">
        <f t="shared" ca="1" si="395"/>
        <v>Diagnostics and Preventative</v>
      </c>
      <c r="B5087" t="str">
        <f t="shared" ca="1" si="396"/>
        <v>Space Maintainers</v>
      </c>
      <c r="C5087">
        <f t="shared" si="399"/>
        <v>282</v>
      </c>
      <c r="D5087">
        <f t="shared" ca="1" si="397"/>
        <v>0</v>
      </c>
      <c r="E5087">
        <f t="shared" ca="1" si="398"/>
        <v>7</v>
      </c>
    </row>
    <row r="5088" spans="1:5" x14ac:dyDescent="0.2">
      <c r="A5088" t="str">
        <f t="shared" ca="1" si="395"/>
        <v>Diagnostics and Preventative</v>
      </c>
      <c r="B5088" t="str">
        <f t="shared" ca="1" si="396"/>
        <v>Full-mouth x-ray</v>
      </c>
      <c r="C5088">
        <f t="shared" si="399"/>
        <v>282</v>
      </c>
      <c r="D5088">
        <f t="shared" ca="1" si="397"/>
        <v>0</v>
      </c>
      <c r="E5088">
        <f t="shared" ca="1" si="398"/>
        <v>3</v>
      </c>
    </row>
    <row r="5089" spans="1:5" x14ac:dyDescent="0.2">
      <c r="A5089" t="str">
        <f t="shared" ca="1" si="395"/>
        <v>Diagnostics and Preventative</v>
      </c>
      <c r="B5089" t="str">
        <f t="shared" ca="1" si="396"/>
        <v>Periodic Exams</v>
      </c>
      <c r="C5089">
        <f t="shared" si="399"/>
        <v>282</v>
      </c>
      <c r="D5089">
        <f t="shared" ca="1" si="397"/>
        <v>0</v>
      </c>
      <c r="E5089">
        <f t="shared" ca="1" si="398"/>
        <v>1</v>
      </c>
    </row>
    <row r="5090" spans="1:5" x14ac:dyDescent="0.2">
      <c r="A5090" t="str">
        <f t="shared" ca="1" si="395"/>
        <v>Basic</v>
      </c>
      <c r="B5090" t="str">
        <f t="shared" ca="1" si="396"/>
        <v>non-surgical periodontics</v>
      </c>
      <c r="C5090">
        <f t="shared" si="399"/>
        <v>282</v>
      </c>
      <c r="D5090" t="str">
        <f t="shared" ca="1" si="397"/>
        <v xml:space="preserve">Non-surgical treatment of the gums and supporting structures of the teeth </v>
      </c>
      <c r="E5090">
        <f t="shared" ca="1" si="398"/>
        <v>12</v>
      </c>
    </row>
    <row r="5091" spans="1:5" x14ac:dyDescent="0.2">
      <c r="A5091" t="str">
        <f t="shared" ca="1" si="395"/>
        <v>Basic</v>
      </c>
      <c r="B5091" t="str">
        <f t="shared" ca="1" si="396"/>
        <v>basic restorative</v>
      </c>
      <c r="C5091">
        <f t="shared" si="399"/>
        <v>282</v>
      </c>
      <c r="D5091" t="str">
        <f t="shared" ca="1" si="397"/>
        <v>Fillings (amalgam "silver" and composite "white" non-molar)</v>
      </c>
      <c r="E5091">
        <f t="shared" ca="1" si="398"/>
        <v>8</v>
      </c>
    </row>
    <row r="5092" spans="1:5" x14ac:dyDescent="0.2">
      <c r="A5092" t="str">
        <f t="shared" ca="1" si="395"/>
        <v>Diagnostics and Preventative</v>
      </c>
      <c r="B5092" t="str">
        <f t="shared" ca="1" si="396"/>
        <v>Bitewing x-rays</v>
      </c>
      <c r="C5092">
        <f t="shared" si="399"/>
        <v>282</v>
      </c>
      <c r="D5092">
        <f t="shared" ca="1" si="397"/>
        <v>0</v>
      </c>
      <c r="E5092">
        <f t="shared" ca="1" si="398"/>
        <v>2</v>
      </c>
    </row>
    <row r="5093" spans="1:5" x14ac:dyDescent="0.2">
      <c r="A5093" t="str">
        <f t="shared" ca="1" si="395"/>
        <v>Diagnostics and Preventative</v>
      </c>
      <c r="B5093" t="str">
        <f t="shared" ca="1" si="396"/>
        <v>Space Maintainers</v>
      </c>
      <c r="C5093">
        <f t="shared" si="399"/>
        <v>282</v>
      </c>
      <c r="D5093">
        <f t="shared" ca="1" si="397"/>
        <v>0</v>
      </c>
      <c r="E5093">
        <f t="shared" ca="1" si="398"/>
        <v>7</v>
      </c>
    </row>
    <row r="5094" spans="1:5" x14ac:dyDescent="0.2">
      <c r="A5094" t="str">
        <f t="shared" ca="1" si="395"/>
        <v>Basic</v>
      </c>
      <c r="B5094" t="str">
        <f t="shared" ca="1" si="396"/>
        <v>endodontics</v>
      </c>
      <c r="C5094">
        <f t="shared" si="399"/>
        <v>282</v>
      </c>
      <c r="D5094" t="str">
        <f t="shared" ca="1" si="397"/>
        <v>Root canal, pulpal therapy</v>
      </c>
      <c r="E5094">
        <f t="shared" ca="1" si="398"/>
        <v>10</v>
      </c>
    </row>
    <row r="5095" spans="1:5" x14ac:dyDescent="0.2">
      <c r="A5095" t="str">
        <f t="shared" ca="1" si="395"/>
        <v>Diagnostics and Preventative</v>
      </c>
      <c r="B5095" t="str">
        <f t="shared" ca="1" si="396"/>
        <v>Bitewing x-rays</v>
      </c>
      <c r="C5095">
        <f t="shared" si="399"/>
        <v>282</v>
      </c>
      <c r="D5095">
        <f t="shared" ca="1" si="397"/>
        <v>0</v>
      </c>
      <c r="E5095">
        <f t="shared" ca="1" si="398"/>
        <v>2</v>
      </c>
    </row>
    <row r="5096" spans="1:5" x14ac:dyDescent="0.2">
      <c r="A5096" t="str">
        <f t="shared" ca="1" si="395"/>
        <v>Diagnostics and Preventative</v>
      </c>
      <c r="B5096" t="str">
        <f t="shared" ca="1" si="396"/>
        <v>Prophylaxis</v>
      </c>
      <c r="C5096">
        <f t="shared" si="399"/>
        <v>283</v>
      </c>
      <c r="D5096">
        <f t="shared" ca="1" si="397"/>
        <v>0</v>
      </c>
      <c r="E5096">
        <f t="shared" ca="1" si="398"/>
        <v>4</v>
      </c>
    </row>
    <row r="5097" spans="1:5" x14ac:dyDescent="0.2">
      <c r="A5097" t="str">
        <f t="shared" ca="1" si="395"/>
        <v>Orthodontics</v>
      </c>
      <c r="B5097" t="str">
        <f t="shared" ca="1" si="396"/>
        <v>orthodontics</v>
      </c>
      <c r="C5097">
        <f t="shared" si="399"/>
        <v>283</v>
      </c>
      <c r="D5097" t="str">
        <f t="shared" ca="1" si="397"/>
        <v>For eligible dependents to age 19</v>
      </c>
      <c r="E5097">
        <f t="shared" ca="1" si="398"/>
        <v>17</v>
      </c>
    </row>
    <row r="5098" spans="1:5" x14ac:dyDescent="0.2">
      <c r="A5098" t="str">
        <f t="shared" ca="1" si="395"/>
        <v>Diagnostics and Preventative</v>
      </c>
      <c r="B5098" t="str">
        <f t="shared" ca="1" si="396"/>
        <v>Periodic Exams</v>
      </c>
      <c r="C5098">
        <f t="shared" si="399"/>
        <v>283</v>
      </c>
      <c r="D5098">
        <f t="shared" ca="1" si="397"/>
        <v>0</v>
      </c>
      <c r="E5098">
        <f t="shared" ca="1" si="398"/>
        <v>1</v>
      </c>
    </row>
    <row r="5099" spans="1:5" x14ac:dyDescent="0.2">
      <c r="A5099" t="str">
        <f t="shared" ca="1" si="395"/>
        <v>Basic</v>
      </c>
      <c r="B5099" t="str">
        <f t="shared" ca="1" si="396"/>
        <v>endodontics</v>
      </c>
      <c r="C5099">
        <f t="shared" si="399"/>
        <v>283</v>
      </c>
      <c r="D5099" t="str">
        <f t="shared" ca="1" si="397"/>
        <v>Root canal, pulpal therapy</v>
      </c>
      <c r="E5099">
        <f t="shared" ca="1" si="398"/>
        <v>10</v>
      </c>
    </row>
    <row r="5100" spans="1:5" x14ac:dyDescent="0.2">
      <c r="A5100" t="str">
        <f t="shared" ca="1" si="395"/>
        <v>Major</v>
      </c>
      <c r="B5100" t="str">
        <f t="shared" ca="1" si="396"/>
        <v>prosthodontics</v>
      </c>
      <c r="C5100">
        <f t="shared" si="399"/>
        <v>283</v>
      </c>
      <c r="D5100" t="str">
        <f t="shared" ca="1" si="397"/>
        <v>Procedures for replacement of missing teeth by construction or repair of bridges and partial or complete dentures</v>
      </c>
      <c r="E5100">
        <f t="shared" ca="1" si="398"/>
        <v>15</v>
      </c>
    </row>
    <row r="5101" spans="1:5" x14ac:dyDescent="0.2">
      <c r="A5101" t="str">
        <f t="shared" ca="1" si="395"/>
        <v>Basic</v>
      </c>
      <c r="B5101" t="str">
        <f t="shared" ca="1" si="396"/>
        <v>general anesthesia</v>
      </c>
      <c r="C5101">
        <f t="shared" si="399"/>
        <v>283</v>
      </c>
      <c r="D5101" t="str">
        <f t="shared" ca="1" si="397"/>
        <v>Covered when used in conjunction with covered oral surgical procedures</v>
      </c>
      <c r="E5101">
        <f t="shared" ca="1" si="398"/>
        <v>13</v>
      </c>
    </row>
    <row r="5102" spans="1:5" x14ac:dyDescent="0.2">
      <c r="A5102" t="str">
        <f t="shared" ca="1" si="395"/>
        <v>Basic</v>
      </c>
      <c r="B5102" t="str">
        <f t="shared" ca="1" si="396"/>
        <v>surgical periodontics</v>
      </c>
      <c r="C5102">
        <f t="shared" si="399"/>
        <v>283</v>
      </c>
      <c r="D5102" t="str">
        <f t="shared" ca="1" si="397"/>
        <v>Surgical treatment of the gums and supporting structures of the teeth</v>
      </c>
      <c r="E5102">
        <f t="shared" ca="1" si="398"/>
        <v>11</v>
      </c>
    </row>
    <row r="5103" spans="1:5" x14ac:dyDescent="0.2">
      <c r="A5103" t="str">
        <f t="shared" ca="1" si="395"/>
        <v>Orthodontics</v>
      </c>
      <c r="B5103" t="str">
        <f t="shared" ca="1" si="396"/>
        <v>orthodontics</v>
      </c>
      <c r="C5103">
        <f t="shared" si="399"/>
        <v>283</v>
      </c>
      <c r="D5103" t="str">
        <f t="shared" ca="1" si="397"/>
        <v>For eligible dependents to age 19</v>
      </c>
      <c r="E5103">
        <f t="shared" ca="1" si="398"/>
        <v>17</v>
      </c>
    </row>
    <row r="5104" spans="1:5" x14ac:dyDescent="0.2">
      <c r="A5104" t="str">
        <f t="shared" ca="1" si="395"/>
        <v>Major</v>
      </c>
      <c r="B5104" t="str">
        <f t="shared" ca="1" si="396"/>
        <v>major restorative</v>
      </c>
      <c r="C5104">
        <f t="shared" si="399"/>
        <v>283</v>
      </c>
      <c r="D5104" t="str">
        <f t="shared" ca="1" si="397"/>
        <v>Single crowns, inlays, onlays</v>
      </c>
      <c r="E5104">
        <f t="shared" ca="1" si="398"/>
        <v>14</v>
      </c>
    </row>
    <row r="5105" spans="1:5" x14ac:dyDescent="0.2">
      <c r="A5105" t="str">
        <f t="shared" ca="1" si="395"/>
        <v>Basic</v>
      </c>
      <c r="B5105" t="str">
        <f t="shared" ca="1" si="396"/>
        <v>surgical periodontics</v>
      </c>
      <c r="C5105">
        <f t="shared" si="399"/>
        <v>283</v>
      </c>
      <c r="D5105" t="str">
        <f t="shared" ca="1" si="397"/>
        <v>Surgical treatment of the gums and supporting structures of the teeth</v>
      </c>
      <c r="E5105">
        <f t="shared" ca="1" si="398"/>
        <v>11</v>
      </c>
    </row>
    <row r="5106" spans="1:5" x14ac:dyDescent="0.2">
      <c r="A5106" t="str">
        <f t="shared" ca="1" si="395"/>
        <v>Basic</v>
      </c>
      <c r="B5106" t="str">
        <f t="shared" ca="1" si="396"/>
        <v>oral surgery</v>
      </c>
      <c r="C5106">
        <f t="shared" si="399"/>
        <v>283</v>
      </c>
      <c r="D5106" t="str">
        <f t="shared" ca="1" si="397"/>
        <v>Extraction and other surgery procedures, incl. pre- and post-operative care</v>
      </c>
      <c r="E5106">
        <f t="shared" ca="1" si="398"/>
        <v>9</v>
      </c>
    </row>
    <row r="5107" spans="1:5" x14ac:dyDescent="0.2">
      <c r="A5107" t="str">
        <f t="shared" ca="1" si="395"/>
        <v>Major</v>
      </c>
      <c r="B5107" t="str">
        <f t="shared" ca="1" si="396"/>
        <v>prosthodontics</v>
      </c>
      <c r="C5107">
        <f t="shared" si="399"/>
        <v>283</v>
      </c>
      <c r="D5107" t="str">
        <f t="shared" ca="1" si="397"/>
        <v>Procedures for replacement of missing teeth by construction or repair of bridges and partial or complete dentures</v>
      </c>
      <c r="E5107">
        <f t="shared" ca="1" si="398"/>
        <v>15</v>
      </c>
    </row>
    <row r="5108" spans="1:5" x14ac:dyDescent="0.2">
      <c r="A5108" t="str">
        <f t="shared" ca="1" si="395"/>
        <v>Diagnostics and Preventative</v>
      </c>
      <c r="B5108" t="str">
        <f t="shared" ca="1" si="396"/>
        <v>Sealants</v>
      </c>
      <c r="C5108">
        <f t="shared" si="399"/>
        <v>283</v>
      </c>
      <c r="D5108">
        <f t="shared" ca="1" si="397"/>
        <v>0</v>
      </c>
      <c r="E5108">
        <f t="shared" ca="1" si="398"/>
        <v>6</v>
      </c>
    </row>
    <row r="5109" spans="1:5" x14ac:dyDescent="0.2">
      <c r="A5109" t="str">
        <f t="shared" ca="1" si="395"/>
        <v>Basic</v>
      </c>
      <c r="B5109" t="str">
        <f t="shared" ca="1" si="396"/>
        <v>endodontics</v>
      </c>
      <c r="C5109">
        <f t="shared" si="399"/>
        <v>283</v>
      </c>
      <c r="D5109" t="str">
        <f t="shared" ca="1" si="397"/>
        <v>Root canal, pulpal therapy</v>
      </c>
      <c r="E5109">
        <f t="shared" ca="1" si="398"/>
        <v>10</v>
      </c>
    </row>
    <row r="5110" spans="1:5" x14ac:dyDescent="0.2">
      <c r="A5110" t="str">
        <f t="shared" ca="1" si="395"/>
        <v>Other</v>
      </c>
      <c r="B5110" t="str">
        <f t="shared" ca="1" si="396"/>
        <v>Implants</v>
      </c>
      <c r="C5110">
        <f t="shared" si="399"/>
        <v>283</v>
      </c>
      <c r="D5110" t="str">
        <f t="shared" ca="1" si="397"/>
        <v>Implant dental work</v>
      </c>
      <c r="E5110">
        <f t="shared" ca="1" si="398"/>
        <v>18</v>
      </c>
    </row>
    <row r="5111" spans="1:5" x14ac:dyDescent="0.2">
      <c r="A5111" t="str">
        <f t="shared" ca="1" si="395"/>
        <v>Diagnostics and Preventative</v>
      </c>
      <c r="B5111" t="str">
        <f t="shared" ca="1" si="396"/>
        <v>Space Maintainers</v>
      </c>
      <c r="C5111">
        <f t="shared" si="399"/>
        <v>283</v>
      </c>
      <c r="D5111">
        <f t="shared" ca="1" si="397"/>
        <v>0</v>
      </c>
      <c r="E5111">
        <f t="shared" ca="1" si="398"/>
        <v>7</v>
      </c>
    </row>
    <row r="5112" spans="1:5" x14ac:dyDescent="0.2">
      <c r="A5112" t="str">
        <f t="shared" ca="1" si="395"/>
        <v>Other</v>
      </c>
      <c r="B5112" t="str">
        <f t="shared" ca="1" si="396"/>
        <v>Implants</v>
      </c>
      <c r="C5112">
        <f t="shared" si="399"/>
        <v>283</v>
      </c>
      <c r="D5112" t="str">
        <f t="shared" ca="1" si="397"/>
        <v>Implant dental work</v>
      </c>
      <c r="E5112">
        <f t="shared" ca="1" si="398"/>
        <v>18</v>
      </c>
    </row>
    <row r="5113" spans="1:5" x14ac:dyDescent="0.2">
      <c r="A5113" t="str">
        <f t="shared" ca="1" si="395"/>
        <v>Other</v>
      </c>
      <c r="B5113" t="str">
        <f t="shared" ca="1" si="396"/>
        <v>Implants</v>
      </c>
      <c r="C5113">
        <f t="shared" si="399"/>
        <v>283</v>
      </c>
      <c r="D5113" t="str">
        <f t="shared" ca="1" si="397"/>
        <v>Implant dental work</v>
      </c>
      <c r="E5113">
        <f t="shared" ca="1" si="398"/>
        <v>18</v>
      </c>
    </row>
    <row r="5114" spans="1:5" x14ac:dyDescent="0.2">
      <c r="A5114" t="str">
        <f t="shared" ca="1" si="395"/>
        <v>Diagnostics and Preventative</v>
      </c>
      <c r="B5114" t="str">
        <f t="shared" ca="1" si="396"/>
        <v>Fluoride treatments</v>
      </c>
      <c r="C5114">
        <f t="shared" si="399"/>
        <v>284</v>
      </c>
      <c r="D5114">
        <f t="shared" ca="1" si="397"/>
        <v>0</v>
      </c>
      <c r="E5114">
        <f t="shared" ca="1" si="398"/>
        <v>5</v>
      </c>
    </row>
    <row r="5115" spans="1:5" x14ac:dyDescent="0.2">
      <c r="A5115" t="str">
        <f t="shared" ca="1" si="395"/>
        <v>Diagnostics and Preventative</v>
      </c>
      <c r="B5115" t="str">
        <f t="shared" ca="1" si="396"/>
        <v>Sealants</v>
      </c>
      <c r="C5115">
        <f t="shared" si="399"/>
        <v>284</v>
      </c>
      <c r="D5115">
        <f t="shared" ca="1" si="397"/>
        <v>0</v>
      </c>
      <c r="E5115">
        <f t="shared" ca="1" si="398"/>
        <v>6</v>
      </c>
    </row>
    <row r="5116" spans="1:5" x14ac:dyDescent="0.2">
      <c r="A5116" t="str">
        <f t="shared" ca="1" si="395"/>
        <v>Other</v>
      </c>
      <c r="B5116" t="str">
        <f t="shared" ca="1" si="396"/>
        <v>Implants</v>
      </c>
      <c r="C5116">
        <f t="shared" si="399"/>
        <v>284</v>
      </c>
      <c r="D5116" t="str">
        <f t="shared" ca="1" si="397"/>
        <v>Implant dental work</v>
      </c>
      <c r="E5116">
        <f t="shared" ca="1" si="398"/>
        <v>18</v>
      </c>
    </row>
    <row r="5117" spans="1:5" x14ac:dyDescent="0.2">
      <c r="A5117" t="str">
        <f t="shared" ca="1" si="395"/>
        <v>Basic</v>
      </c>
      <c r="B5117" t="str">
        <f t="shared" ca="1" si="396"/>
        <v>non-surgical periodontics</v>
      </c>
      <c r="C5117">
        <f t="shared" si="399"/>
        <v>284</v>
      </c>
      <c r="D5117" t="str">
        <f t="shared" ca="1" si="397"/>
        <v xml:space="preserve">Non-surgical treatment of the gums and supporting structures of the teeth </v>
      </c>
      <c r="E5117">
        <f t="shared" ca="1" si="398"/>
        <v>12</v>
      </c>
    </row>
    <row r="5118" spans="1:5" x14ac:dyDescent="0.2">
      <c r="A5118" t="str">
        <f t="shared" ca="1" si="395"/>
        <v>Basic</v>
      </c>
      <c r="B5118" t="str">
        <f t="shared" ca="1" si="396"/>
        <v>basic restorative</v>
      </c>
      <c r="C5118">
        <f t="shared" si="399"/>
        <v>284</v>
      </c>
      <c r="D5118" t="str">
        <f t="shared" ca="1" si="397"/>
        <v>Fillings (amalgam "silver" and composite "white" non-molar)</v>
      </c>
      <c r="E5118">
        <f t="shared" ca="1" si="398"/>
        <v>8</v>
      </c>
    </row>
    <row r="5119" spans="1:5" x14ac:dyDescent="0.2">
      <c r="A5119" t="str">
        <f t="shared" ca="1" si="395"/>
        <v>Basic</v>
      </c>
      <c r="B5119" t="str">
        <f t="shared" ca="1" si="396"/>
        <v>non-surgical periodontics</v>
      </c>
      <c r="C5119">
        <f t="shared" si="399"/>
        <v>284</v>
      </c>
      <c r="D5119" t="str">
        <f t="shared" ca="1" si="397"/>
        <v xml:space="preserve">Non-surgical treatment of the gums and supporting structures of the teeth </v>
      </c>
      <c r="E5119">
        <f t="shared" ca="1" si="398"/>
        <v>12</v>
      </c>
    </row>
    <row r="5120" spans="1:5" x14ac:dyDescent="0.2">
      <c r="A5120" t="str">
        <f t="shared" ca="1" si="395"/>
        <v>Basic</v>
      </c>
      <c r="B5120" t="str">
        <f t="shared" ca="1" si="396"/>
        <v>general anesthesia</v>
      </c>
      <c r="C5120">
        <f t="shared" si="399"/>
        <v>284</v>
      </c>
      <c r="D5120" t="str">
        <f t="shared" ca="1" si="397"/>
        <v>Covered when used in conjunction with covered oral surgical procedures</v>
      </c>
      <c r="E5120">
        <f t="shared" ca="1" si="398"/>
        <v>13</v>
      </c>
    </row>
    <row r="5121" spans="1:5" x14ac:dyDescent="0.2">
      <c r="A5121" t="str">
        <f t="shared" ca="1" si="395"/>
        <v>Basic</v>
      </c>
      <c r="B5121" t="str">
        <f t="shared" ca="1" si="396"/>
        <v>general anesthesia</v>
      </c>
      <c r="C5121">
        <f t="shared" si="399"/>
        <v>284</v>
      </c>
      <c r="D5121" t="str">
        <f t="shared" ca="1" si="397"/>
        <v>Covered when used in conjunction with covered oral surgical procedures</v>
      </c>
      <c r="E5121">
        <f t="shared" ca="1" si="398"/>
        <v>13</v>
      </c>
    </row>
    <row r="5122" spans="1:5" x14ac:dyDescent="0.2">
      <c r="A5122" t="str">
        <f t="shared" ref="A5122:A5185" ca="1" si="400">INDEX(services,E5122,1)</f>
        <v>Diagnostics and Preventative</v>
      </c>
      <c r="B5122" t="str">
        <f t="shared" ref="B5122:B5185" ca="1" si="401">INDEX(services,E5122,2)</f>
        <v>Bitewing x-rays</v>
      </c>
      <c r="C5122">
        <f t="shared" si="399"/>
        <v>284</v>
      </c>
      <c r="D5122">
        <f t="shared" ref="D5122:D5185" ca="1" si="402">INDEX(services,E5122,3)</f>
        <v>0</v>
      </c>
      <c r="E5122">
        <f t="shared" ref="E5122:E5185" ca="1" si="403">RANDBETWEEN(1,ROWS(services))</f>
        <v>2</v>
      </c>
    </row>
    <row r="5123" spans="1:5" x14ac:dyDescent="0.2">
      <c r="A5123" t="str">
        <f t="shared" ca="1" si="400"/>
        <v>Diagnostics and Preventative</v>
      </c>
      <c r="B5123" t="str">
        <f t="shared" ca="1" si="401"/>
        <v>Space Maintainers</v>
      </c>
      <c r="C5123">
        <f t="shared" si="399"/>
        <v>284</v>
      </c>
      <c r="D5123">
        <f t="shared" ca="1" si="402"/>
        <v>0</v>
      </c>
      <c r="E5123">
        <f t="shared" ca="1" si="403"/>
        <v>7</v>
      </c>
    </row>
    <row r="5124" spans="1:5" x14ac:dyDescent="0.2">
      <c r="A5124" t="str">
        <f t="shared" ca="1" si="400"/>
        <v>Major</v>
      </c>
      <c r="B5124" t="str">
        <f t="shared" ca="1" si="401"/>
        <v>prosthodontics</v>
      </c>
      <c r="C5124">
        <f t="shared" ref="C5124:C5187" si="404">IF(MOD(ROW(C5124)-2,18)&lt;&gt;0,C5123,C5123+1)</f>
        <v>284</v>
      </c>
      <c r="D5124" t="str">
        <f t="shared" ca="1" si="402"/>
        <v>Procedures for replacement of missing teeth by construction or repair of bridges and partial or complete dentures</v>
      </c>
      <c r="E5124">
        <f t="shared" ca="1" si="403"/>
        <v>15</v>
      </c>
    </row>
    <row r="5125" spans="1:5" x14ac:dyDescent="0.2">
      <c r="A5125" t="str">
        <f t="shared" ca="1" si="400"/>
        <v>Major</v>
      </c>
      <c r="B5125" t="str">
        <f t="shared" ca="1" si="401"/>
        <v>temporomandibular joint dysfunction</v>
      </c>
      <c r="C5125">
        <f t="shared" si="404"/>
        <v>284</v>
      </c>
      <c r="D5125" t="str">
        <f t="shared" ca="1" si="402"/>
        <v>Services relating to hinging joints of the jaw</v>
      </c>
      <c r="E5125">
        <f t="shared" ca="1" si="403"/>
        <v>16</v>
      </c>
    </row>
    <row r="5126" spans="1:5" x14ac:dyDescent="0.2">
      <c r="A5126" t="str">
        <f t="shared" ca="1" si="400"/>
        <v>Major</v>
      </c>
      <c r="B5126" t="str">
        <f t="shared" ca="1" si="401"/>
        <v>prosthodontics</v>
      </c>
      <c r="C5126">
        <f t="shared" si="404"/>
        <v>284</v>
      </c>
      <c r="D5126" t="str">
        <f t="shared" ca="1" si="402"/>
        <v>Procedures for replacement of missing teeth by construction or repair of bridges and partial or complete dentures</v>
      </c>
      <c r="E5126">
        <f t="shared" ca="1" si="403"/>
        <v>15</v>
      </c>
    </row>
    <row r="5127" spans="1:5" x14ac:dyDescent="0.2">
      <c r="A5127" t="str">
        <f t="shared" ca="1" si="400"/>
        <v>Diagnostics and Preventative</v>
      </c>
      <c r="B5127" t="str">
        <f t="shared" ca="1" si="401"/>
        <v>Space Maintainers</v>
      </c>
      <c r="C5127">
        <f t="shared" si="404"/>
        <v>284</v>
      </c>
      <c r="D5127">
        <f t="shared" ca="1" si="402"/>
        <v>0</v>
      </c>
      <c r="E5127">
        <f t="shared" ca="1" si="403"/>
        <v>7</v>
      </c>
    </row>
    <row r="5128" spans="1:5" x14ac:dyDescent="0.2">
      <c r="A5128" t="str">
        <f t="shared" ca="1" si="400"/>
        <v>Major</v>
      </c>
      <c r="B5128" t="str">
        <f t="shared" ca="1" si="401"/>
        <v>prosthodontics</v>
      </c>
      <c r="C5128">
        <f t="shared" si="404"/>
        <v>284</v>
      </c>
      <c r="D5128" t="str">
        <f t="shared" ca="1" si="402"/>
        <v>Procedures for replacement of missing teeth by construction or repair of bridges and partial or complete dentures</v>
      </c>
      <c r="E5128">
        <f t="shared" ca="1" si="403"/>
        <v>15</v>
      </c>
    </row>
    <row r="5129" spans="1:5" x14ac:dyDescent="0.2">
      <c r="A5129" t="str">
        <f t="shared" ca="1" si="400"/>
        <v>Diagnostics and Preventative</v>
      </c>
      <c r="B5129" t="str">
        <f t="shared" ca="1" si="401"/>
        <v>Periodic Exams</v>
      </c>
      <c r="C5129">
        <f t="shared" si="404"/>
        <v>284</v>
      </c>
      <c r="D5129">
        <f t="shared" ca="1" si="402"/>
        <v>0</v>
      </c>
      <c r="E5129">
        <f t="shared" ca="1" si="403"/>
        <v>1</v>
      </c>
    </row>
    <row r="5130" spans="1:5" x14ac:dyDescent="0.2">
      <c r="A5130" t="str">
        <f t="shared" ca="1" si="400"/>
        <v>Diagnostics and Preventative</v>
      </c>
      <c r="B5130" t="str">
        <f t="shared" ca="1" si="401"/>
        <v>Prophylaxis</v>
      </c>
      <c r="C5130">
        <f t="shared" si="404"/>
        <v>284</v>
      </c>
      <c r="D5130">
        <f t="shared" ca="1" si="402"/>
        <v>0</v>
      </c>
      <c r="E5130">
        <f t="shared" ca="1" si="403"/>
        <v>4</v>
      </c>
    </row>
    <row r="5131" spans="1:5" x14ac:dyDescent="0.2">
      <c r="A5131" t="str">
        <f t="shared" ca="1" si="400"/>
        <v>Basic</v>
      </c>
      <c r="B5131" t="str">
        <f t="shared" ca="1" si="401"/>
        <v>surgical periodontics</v>
      </c>
      <c r="C5131">
        <f t="shared" si="404"/>
        <v>284</v>
      </c>
      <c r="D5131" t="str">
        <f t="shared" ca="1" si="402"/>
        <v>Surgical treatment of the gums and supporting structures of the teeth</v>
      </c>
      <c r="E5131">
        <f t="shared" ca="1" si="403"/>
        <v>11</v>
      </c>
    </row>
    <row r="5132" spans="1:5" x14ac:dyDescent="0.2">
      <c r="A5132" t="str">
        <f t="shared" ca="1" si="400"/>
        <v>Basic</v>
      </c>
      <c r="B5132" t="str">
        <f t="shared" ca="1" si="401"/>
        <v>general anesthesia</v>
      </c>
      <c r="C5132">
        <f t="shared" si="404"/>
        <v>285</v>
      </c>
      <c r="D5132" t="str">
        <f t="shared" ca="1" si="402"/>
        <v>Covered when used in conjunction with covered oral surgical procedures</v>
      </c>
      <c r="E5132">
        <f t="shared" ca="1" si="403"/>
        <v>13</v>
      </c>
    </row>
    <row r="5133" spans="1:5" x14ac:dyDescent="0.2">
      <c r="A5133" t="str">
        <f t="shared" ca="1" si="400"/>
        <v>Major</v>
      </c>
      <c r="B5133" t="str">
        <f t="shared" ca="1" si="401"/>
        <v>prosthodontics</v>
      </c>
      <c r="C5133">
        <f t="shared" si="404"/>
        <v>285</v>
      </c>
      <c r="D5133" t="str">
        <f t="shared" ca="1" si="402"/>
        <v>Procedures for replacement of missing teeth by construction or repair of bridges and partial or complete dentures</v>
      </c>
      <c r="E5133">
        <f t="shared" ca="1" si="403"/>
        <v>15</v>
      </c>
    </row>
    <row r="5134" spans="1:5" x14ac:dyDescent="0.2">
      <c r="A5134" t="str">
        <f t="shared" ca="1" si="400"/>
        <v>Basic</v>
      </c>
      <c r="B5134" t="str">
        <f t="shared" ca="1" si="401"/>
        <v>general anesthesia</v>
      </c>
      <c r="C5134">
        <f t="shared" si="404"/>
        <v>285</v>
      </c>
      <c r="D5134" t="str">
        <f t="shared" ca="1" si="402"/>
        <v>Covered when used in conjunction with covered oral surgical procedures</v>
      </c>
      <c r="E5134">
        <f t="shared" ca="1" si="403"/>
        <v>13</v>
      </c>
    </row>
    <row r="5135" spans="1:5" x14ac:dyDescent="0.2">
      <c r="A5135" t="str">
        <f t="shared" ca="1" si="400"/>
        <v>Major</v>
      </c>
      <c r="B5135" t="str">
        <f t="shared" ca="1" si="401"/>
        <v>prosthodontics</v>
      </c>
      <c r="C5135">
        <f t="shared" si="404"/>
        <v>285</v>
      </c>
      <c r="D5135" t="str">
        <f t="shared" ca="1" si="402"/>
        <v>Procedures for replacement of missing teeth by construction or repair of bridges and partial or complete dentures</v>
      </c>
      <c r="E5135">
        <f t="shared" ca="1" si="403"/>
        <v>15</v>
      </c>
    </row>
    <row r="5136" spans="1:5" x14ac:dyDescent="0.2">
      <c r="A5136" t="str">
        <f t="shared" ca="1" si="400"/>
        <v>Diagnostics and Preventative</v>
      </c>
      <c r="B5136" t="str">
        <f t="shared" ca="1" si="401"/>
        <v>Periodic Exams</v>
      </c>
      <c r="C5136">
        <f t="shared" si="404"/>
        <v>285</v>
      </c>
      <c r="D5136">
        <f t="shared" ca="1" si="402"/>
        <v>0</v>
      </c>
      <c r="E5136">
        <f t="shared" ca="1" si="403"/>
        <v>1</v>
      </c>
    </row>
    <row r="5137" spans="1:5" x14ac:dyDescent="0.2">
      <c r="A5137" t="str">
        <f t="shared" ca="1" si="400"/>
        <v>Basic</v>
      </c>
      <c r="B5137" t="str">
        <f t="shared" ca="1" si="401"/>
        <v>general anesthesia</v>
      </c>
      <c r="C5137">
        <f t="shared" si="404"/>
        <v>285</v>
      </c>
      <c r="D5137" t="str">
        <f t="shared" ca="1" si="402"/>
        <v>Covered when used in conjunction with covered oral surgical procedures</v>
      </c>
      <c r="E5137">
        <f t="shared" ca="1" si="403"/>
        <v>13</v>
      </c>
    </row>
    <row r="5138" spans="1:5" x14ac:dyDescent="0.2">
      <c r="A5138" t="str">
        <f t="shared" ca="1" si="400"/>
        <v>Diagnostics and Preventative</v>
      </c>
      <c r="B5138" t="str">
        <f t="shared" ca="1" si="401"/>
        <v>Sealants</v>
      </c>
      <c r="C5138">
        <f t="shared" si="404"/>
        <v>285</v>
      </c>
      <c r="D5138">
        <f t="shared" ca="1" si="402"/>
        <v>0</v>
      </c>
      <c r="E5138">
        <f t="shared" ca="1" si="403"/>
        <v>6</v>
      </c>
    </row>
    <row r="5139" spans="1:5" x14ac:dyDescent="0.2">
      <c r="A5139" t="str">
        <f t="shared" ca="1" si="400"/>
        <v>Basic</v>
      </c>
      <c r="B5139" t="str">
        <f t="shared" ca="1" si="401"/>
        <v>non-surgical periodontics</v>
      </c>
      <c r="C5139">
        <f t="shared" si="404"/>
        <v>285</v>
      </c>
      <c r="D5139" t="str">
        <f t="shared" ca="1" si="402"/>
        <v xml:space="preserve">Non-surgical treatment of the gums and supporting structures of the teeth </v>
      </c>
      <c r="E5139">
        <f t="shared" ca="1" si="403"/>
        <v>12</v>
      </c>
    </row>
    <row r="5140" spans="1:5" x14ac:dyDescent="0.2">
      <c r="A5140" t="str">
        <f t="shared" ca="1" si="400"/>
        <v>Diagnostics and Preventative</v>
      </c>
      <c r="B5140" t="str">
        <f t="shared" ca="1" si="401"/>
        <v>Fluoride treatments</v>
      </c>
      <c r="C5140">
        <f t="shared" si="404"/>
        <v>285</v>
      </c>
      <c r="D5140">
        <f t="shared" ca="1" si="402"/>
        <v>0</v>
      </c>
      <c r="E5140">
        <f t="shared" ca="1" si="403"/>
        <v>5</v>
      </c>
    </row>
    <row r="5141" spans="1:5" x14ac:dyDescent="0.2">
      <c r="A5141" t="str">
        <f t="shared" ca="1" si="400"/>
        <v>Diagnostics and Preventative</v>
      </c>
      <c r="B5141" t="str">
        <f t="shared" ca="1" si="401"/>
        <v>Fluoride treatments</v>
      </c>
      <c r="C5141">
        <f t="shared" si="404"/>
        <v>285</v>
      </c>
      <c r="D5141">
        <f t="shared" ca="1" si="402"/>
        <v>0</v>
      </c>
      <c r="E5141">
        <f t="shared" ca="1" si="403"/>
        <v>5</v>
      </c>
    </row>
    <row r="5142" spans="1:5" x14ac:dyDescent="0.2">
      <c r="A5142" t="str">
        <f t="shared" ca="1" si="400"/>
        <v>Diagnostics and Preventative</v>
      </c>
      <c r="B5142" t="str">
        <f t="shared" ca="1" si="401"/>
        <v>Sealants</v>
      </c>
      <c r="C5142">
        <f t="shared" si="404"/>
        <v>285</v>
      </c>
      <c r="D5142">
        <f t="shared" ca="1" si="402"/>
        <v>0</v>
      </c>
      <c r="E5142">
        <f t="shared" ca="1" si="403"/>
        <v>6</v>
      </c>
    </row>
    <row r="5143" spans="1:5" x14ac:dyDescent="0.2">
      <c r="A5143" t="str">
        <f t="shared" ca="1" si="400"/>
        <v>Basic</v>
      </c>
      <c r="B5143" t="str">
        <f t="shared" ca="1" si="401"/>
        <v>endodontics</v>
      </c>
      <c r="C5143">
        <f t="shared" si="404"/>
        <v>285</v>
      </c>
      <c r="D5143" t="str">
        <f t="shared" ca="1" si="402"/>
        <v>Root canal, pulpal therapy</v>
      </c>
      <c r="E5143">
        <f t="shared" ca="1" si="403"/>
        <v>10</v>
      </c>
    </row>
    <row r="5144" spans="1:5" x14ac:dyDescent="0.2">
      <c r="A5144" t="str">
        <f t="shared" ca="1" si="400"/>
        <v>Diagnostics and Preventative</v>
      </c>
      <c r="B5144" t="str">
        <f t="shared" ca="1" si="401"/>
        <v>Prophylaxis</v>
      </c>
      <c r="C5144">
        <f t="shared" si="404"/>
        <v>285</v>
      </c>
      <c r="D5144">
        <f t="shared" ca="1" si="402"/>
        <v>0</v>
      </c>
      <c r="E5144">
        <f t="shared" ca="1" si="403"/>
        <v>4</v>
      </c>
    </row>
    <row r="5145" spans="1:5" x14ac:dyDescent="0.2">
      <c r="A5145" t="str">
        <f t="shared" ca="1" si="400"/>
        <v>Basic</v>
      </c>
      <c r="B5145" t="str">
        <f t="shared" ca="1" si="401"/>
        <v>non-surgical periodontics</v>
      </c>
      <c r="C5145">
        <f t="shared" si="404"/>
        <v>285</v>
      </c>
      <c r="D5145" t="str">
        <f t="shared" ca="1" si="402"/>
        <v xml:space="preserve">Non-surgical treatment of the gums and supporting structures of the teeth </v>
      </c>
      <c r="E5145">
        <f t="shared" ca="1" si="403"/>
        <v>12</v>
      </c>
    </row>
    <row r="5146" spans="1:5" x14ac:dyDescent="0.2">
      <c r="A5146" t="str">
        <f t="shared" ca="1" si="400"/>
        <v>Diagnostics and Preventative</v>
      </c>
      <c r="B5146" t="str">
        <f t="shared" ca="1" si="401"/>
        <v>Prophylaxis</v>
      </c>
      <c r="C5146">
        <f t="shared" si="404"/>
        <v>285</v>
      </c>
      <c r="D5146">
        <f t="shared" ca="1" si="402"/>
        <v>0</v>
      </c>
      <c r="E5146">
        <f t="shared" ca="1" si="403"/>
        <v>4</v>
      </c>
    </row>
    <row r="5147" spans="1:5" x14ac:dyDescent="0.2">
      <c r="A5147" t="str">
        <f t="shared" ca="1" si="400"/>
        <v>Basic</v>
      </c>
      <c r="B5147" t="str">
        <f t="shared" ca="1" si="401"/>
        <v>non-surgical periodontics</v>
      </c>
      <c r="C5147">
        <f t="shared" si="404"/>
        <v>285</v>
      </c>
      <c r="D5147" t="str">
        <f t="shared" ca="1" si="402"/>
        <v xml:space="preserve">Non-surgical treatment of the gums and supporting structures of the teeth </v>
      </c>
      <c r="E5147">
        <f t="shared" ca="1" si="403"/>
        <v>12</v>
      </c>
    </row>
    <row r="5148" spans="1:5" x14ac:dyDescent="0.2">
      <c r="A5148" t="str">
        <f t="shared" ca="1" si="400"/>
        <v>Other</v>
      </c>
      <c r="B5148" t="str">
        <f t="shared" ca="1" si="401"/>
        <v>Implants</v>
      </c>
      <c r="C5148">
        <f t="shared" si="404"/>
        <v>285</v>
      </c>
      <c r="D5148" t="str">
        <f t="shared" ca="1" si="402"/>
        <v>Implant dental work</v>
      </c>
      <c r="E5148">
        <f t="shared" ca="1" si="403"/>
        <v>18</v>
      </c>
    </row>
    <row r="5149" spans="1:5" x14ac:dyDescent="0.2">
      <c r="A5149" t="str">
        <f t="shared" ca="1" si="400"/>
        <v>Major</v>
      </c>
      <c r="B5149" t="str">
        <f t="shared" ca="1" si="401"/>
        <v>prosthodontics</v>
      </c>
      <c r="C5149">
        <f t="shared" si="404"/>
        <v>285</v>
      </c>
      <c r="D5149" t="str">
        <f t="shared" ca="1" si="402"/>
        <v>Procedures for replacement of missing teeth by construction or repair of bridges and partial or complete dentures</v>
      </c>
      <c r="E5149">
        <f t="shared" ca="1" si="403"/>
        <v>15</v>
      </c>
    </row>
    <row r="5150" spans="1:5" x14ac:dyDescent="0.2">
      <c r="A5150" t="str">
        <f t="shared" ca="1" si="400"/>
        <v>Major</v>
      </c>
      <c r="B5150" t="str">
        <f t="shared" ca="1" si="401"/>
        <v>prosthodontics</v>
      </c>
      <c r="C5150">
        <f t="shared" si="404"/>
        <v>286</v>
      </c>
      <c r="D5150" t="str">
        <f t="shared" ca="1" si="402"/>
        <v>Procedures for replacement of missing teeth by construction or repair of bridges and partial or complete dentures</v>
      </c>
      <c r="E5150">
        <f t="shared" ca="1" si="403"/>
        <v>15</v>
      </c>
    </row>
    <row r="5151" spans="1:5" x14ac:dyDescent="0.2">
      <c r="A5151" t="str">
        <f t="shared" ca="1" si="400"/>
        <v>Diagnostics and Preventative</v>
      </c>
      <c r="B5151" t="str">
        <f t="shared" ca="1" si="401"/>
        <v>Full-mouth x-ray</v>
      </c>
      <c r="C5151">
        <f t="shared" si="404"/>
        <v>286</v>
      </c>
      <c r="D5151">
        <f t="shared" ca="1" si="402"/>
        <v>0</v>
      </c>
      <c r="E5151">
        <f t="shared" ca="1" si="403"/>
        <v>3</v>
      </c>
    </row>
    <row r="5152" spans="1:5" x14ac:dyDescent="0.2">
      <c r="A5152" t="str">
        <f t="shared" ca="1" si="400"/>
        <v>Major</v>
      </c>
      <c r="B5152" t="str">
        <f t="shared" ca="1" si="401"/>
        <v>prosthodontics</v>
      </c>
      <c r="C5152">
        <f t="shared" si="404"/>
        <v>286</v>
      </c>
      <c r="D5152" t="str">
        <f t="shared" ca="1" si="402"/>
        <v>Procedures for replacement of missing teeth by construction or repair of bridges and partial or complete dentures</v>
      </c>
      <c r="E5152">
        <f t="shared" ca="1" si="403"/>
        <v>15</v>
      </c>
    </row>
    <row r="5153" spans="1:5" x14ac:dyDescent="0.2">
      <c r="A5153" t="str">
        <f t="shared" ca="1" si="400"/>
        <v>Basic</v>
      </c>
      <c r="B5153" t="str">
        <f t="shared" ca="1" si="401"/>
        <v>general anesthesia</v>
      </c>
      <c r="C5153">
        <f t="shared" si="404"/>
        <v>286</v>
      </c>
      <c r="D5153" t="str">
        <f t="shared" ca="1" si="402"/>
        <v>Covered when used in conjunction with covered oral surgical procedures</v>
      </c>
      <c r="E5153">
        <f t="shared" ca="1" si="403"/>
        <v>13</v>
      </c>
    </row>
    <row r="5154" spans="1:5" x14ac:dyDescent="0.2">
      <c r="A5154" t="str">
        <f t="shared" ca="1" si="400"/>
        <v>Basic</v>
      </c>
      <c r="B5154" t="str">
        <f t="shared" ca="1" si="401"/>
        <v>oral surgery</v>
      </c>
      <c r="C5154">
        <f t="shared" si="404"/>
        <v>286</v>
      </c>
      <c r="D5154" t="str">
        <f t="shared" ca="1" si="402"/>
        <v>Extraction and other surgery procedures, incl. pre- and post-operative care</v>
      </c>
      <c r="E5154">
        <f t="shared" ca="1" si="403"/>
        <v>9</v>
      </c>
    </row>
    <row r="5155" spans="1:5" x14ac:dyDescent="0.2">
      <c r="A5155" t="str">
        <f t="shared" ca="1" si="400"/>
        <v>Major</v>
      </c>
      <c r="B5155" t="str">
        <f t="shared" ca="1" si="401"/>
        <v>major restorative</v>
      </c>
      <c r="C5155">
        <f t="shared" si="404"/>
        <v>286</v>
      </c>
      <c r="D5155" t="str">
        <f t="shared" ca="1" si="402"/>
        <v>Single crowns, inlays, onlays</v>
      </c>
      <c r="E5155">
        <f t="shared" ca="1" si="403"/>
        <v>14</v>
      </c>
    </row>
    <row r="5156" spans="1:5" x14ac:dyDescent="0.2">
      <c r="A5156" t="str">
        <f t="shared" ca="1" si="400"/>
        <v>Diagnostics and Preventative</v>
      </c>
      <c r="B5156" t="str">
        <f t="shared" ca="1" si="401"/>
        <v>Space Maintainers</v>
      </c>
      <c r="C5156">
        <f t="shared" si="404"/>
        <v>286</v>
      </c>
      <c r="D5156">
        <f t="shared" ca="1" si="402"/>
        <v>0</v>
      </c>
      <c r="E5156">
        <f t="shared" ca="1" si="403"/>
        <v>7</v>
      </c>
    </row>
    <row r="5157" spans="1:5" x14ac:dyDescent="0.2">
      <c r="A5157" t="str">
        <f t="shared" ca="1" si="400"/>
        <v>Orthodontics</v>
      </c>
      <c r="B5157" t="str">
        <f t="shared" ca="1" si="401"/>
        <v>orthodontics</v>
      </c>
      <c r="C5157">
        <f t="shared" si="404"/>
        <v>286</v>
      </c>
      <c r="D5157" t="str">
        <f t="shared" ca="1" si="402"/>
        <v>For eligible dependents to age 19</v>
      </c>
      <c r="E5157">
        <f t="shared" ca="1" si="403"/>
        <v>17</v>
      </c>
    </row>
    <row r="5158" spans="1:5" x14ac:dyDescent="0.2">
      <c r="A5158" t="str">
        <f t="shared" ca="1" si="400"/>
        <v>Orthodontics</v>
      </c>
      <c r="B5158" t="str">
        <f t="shared" ca="1" si="401"/>
        <v>orthodontics</v>
      </c>
      <c r="C5158">
        <f t="shared" si="404"/>
        <v>286</v>
      </c>
      <c r="D5158" t="str">
        <f t="shared" ca="1" si="402"/>
        <v>For eligible dependents to age 19</v>
      </c>
      <c r="E5158">
        <f t="shared" ca="1" si="403"/>
        <v>17</v>
      </c>
    </row>
    <row r="5159" spans="1:5" x14ac:dyDescent="0.2">
      <c r="A5159" t="str">
        <f t="shared" ca="1" si="400"/>
        <v>Basic</v>
      </c>
      <c r="B5159" t="str">
        <f t="shared" ca="1" si="401"/>
        <v>general anesthesia</v>
      </c>
      <c r="C5159">
        <f t="shared" si="404"/>
        <v>286</v>
      </c>
      <c r="D5159" t="str">
        <f t="shared" ca="1" si="402"/>
        <v>Covered when used in conjunction with covered oral surgical procedures</v>
      </c>
      <c r="E5159">
        <f t="shared" ca="1" si="403"/>
        <v>13</v>
      </c>
    </row>
    <row r="5160" spans="1:5" x14ac:dyDescent="0.2">
      <c r="A5160" t="str">
        <f t="shared" ca="1" si="400"/>
        <v>Other</v>
      </c>
      <c r="B5160" t="str">
        <f t="shared" ca="1" si="401"/>
        <v>Implants</v>
      </c>
      <c r="C5160">
        <f t="shared" si="404"/>
        <v>286</v>
      </c>
      <c r="D5160" t="str">
        <f t="shared" ca="1" si="402"/>
        <v>Implant dental work</v>
      </c>
      <c r="E5160">
        <f t="shared" ca="1" si="403"/>
        <v>18</v>
      </c>
    </row>
    <row r="5161" spans="1:5" x14ac:dyDescent="0.2">
      <c r="A5161" t="str">
        <f t="shared" ca="1" si="400"/>
        <v>Basic</v>
      </c>
      <c r="B5161" t="str">
        <f t="shared" ca="1" si="401"/>
        <v>surgical periodontics</v>
      </c>
      <c r="C5161">
        <f t="shared" si="404"/>
        <v>286</v>
      </c>
      <c r="D5161" t="str">
        <f t="shared" ca="1" si="402"/>
        <v>Surgical treatment of the gums and supporting structures of the teeth</v>
      </c>
      <c r="E5161">
        <f t="shared" ca="1" si="403"/>
        <v>11</v>
      </c>
    </row>
    <row r="5162" spans="1:5" x14ac:dyDescent="0.2">
      <c r="A5162" t="str">
        <f t="shared" ca="1" si="400"/>
        <v>Diagnostics and Preventative</v>
      </c>
      <c r="B5162" t="str">
        <f t="shared" ca="1" si="401"/>
        <v>Periodic Exams</v>
      </c>
      <c r="C5162">
        <f t="shared" si="404"/>
        <v>286</v>
      </c>
      <c r="D5162">
        <f t="shared" ca="1" si="402"/>
        <v>0</v>
      </c>
      <c r="E5162">
        <f t="shared" ca="1" si="403"/>
        <v>1</v>
      </c>
    </row>
    <row r="5163" spans="1:5" x14ac:dyDescent="0.2">
      <c r="A5163" t="str">
        <f t="shared" ca="1" si="400"/>
        <v>Diagnostics and Preventative</v>
      </c>
      <c r="B5163" t="str">
        <f t="shared" ca="1" si="401"/>
        <v>Periodic Exams</v>
      </c>
      <c r="C5163">
        <f t="shared" si="404"/>
        <v>286</v>
      </c>
      <c r="D5163">
        <f t="shared" ca="1" si="402"/>
        <v>0</v>
      </c>
      <c r="E5163">
        <f t="shared" ca="1" si="403"/>
        <v>1</v>
      </c>
    </row>
    <row r="5164" spans="1:5" x14ac:dyDescent="0.2">
      <c r="A5164" t="str">
        <f t="shared" ca="1" si="400"/>
        <v>Diagnostics and Preventative</v>
      </c>
      <c r="B5164" t="str">
        <f t="shared" ca="1" si="401"/>
        <v>Space Maintainers</v>
      </c>
      <c r="C5164">
        <f t="shared" si="404"/>
        <v>286</v>
      </c>
      <c r="D5164">
        <f t="shared" ca="1" si="402"/>
        <v>0</v>
      </c>
      <c r="E5164">
        <f t="shared" ca="1" si="403"/>
        <v>7</v>
      </c>
    </row>
    <row r="5165" spans="1:5" x14ac:dyDescent="0.2">
      <c r="A5165" t="str">
        <f t="shared" ca="1" si="400"/>
        <v>Basic</v>
      </c>
      <c r="B5165" t="str">
        <f t="shared" ca="1" si="401"/>
        <v>basic restorative</v>
      </c>
      <c r="C5165">
        <f t="shared" si="404"/>
        <v>286</v>
      </c>
      <c r="D5165" t="str">
        <f t="shared" ca="1" si="402"/>
        <v>Fillings (amalgam "silver" and composite "white" non-molar)</v>
      </c>
      <c r="E5165">
        <f t="shared" ca="1" si="403"/>
        <v>8</v>
      </c>
    </row>
    <row r="5166" spans="1:5" x14ac:dyDescent="0.2">
      <c r="A5166" t="str">
        <f t="shared" ca="1" si="400"/>
        <v>Diagnostics and Preventative</v>
      </c>
      <c r="B5166" t="str">
        <f t="shared" ca="1" si="401"/>
        <v>Space Maintainers</v>
      </c>
      <c r="C5166">
        <f t="shared" si="404"/>
        <v>286</v>
      </c>
      <c r="D5166">
        <f t="shared" ca="1" si="402"/>
        <v>0</v>
      </c>
      <c r="E5166">
        <f t="shared" ca="1" si="403"/>
        <v>7</v>
      </c>
    </row>
    <row r="5167" spans="1:5" x14ac:dyDescent="0.2">
      <c r="A5167" t="str">
        <f t="shared" ca="1" si="400"/>
        <v>Diagnostics and Preventative</v>
      </c>
      <c r="B5167" t="str">
        <f t="shared" ca="1" si="401"/>
        <v>Sealants</v>
      </c>
      <c r="C5167">
        <f t="shared" si="404"/>
        <v>286</v>
      </c>
      <c r="D5167">
        <f t="shared" ca="1" si="402"/>
        <v>0</v>
      </c>
      <c r="E5167">
        <f t="shared" ca="1" si="403"/>
        <v>6</v>
      </c>
    </row>
    <row r="5168" spans="1:5" x14ac:dyDescent="0.2">
      <c r="A5168" t="str">
        <f t="shared" ca="1" si="400"/>
        <v>Orthodontics</v>
      </c>
      <c r="B5168" t="str">
        <f t="shared" ca="1" si="401"/>
        <v>orthodontics</v>
      </c>
      <c r="C5168">
        <f t="shared" si="404"/>
        <v>287</v>
      </c>
      <c r="D5168" t="str">
        <f t="shared" ca="1" si="402"/>
        <v>For eligible dependents to age 19</v>
      </c>
      <c r="E5168">
        <f t="shared" ca="1" si="403"/>
        <v>17</v>
      </c>
    </row>
    <row r="5169" spans="1:5" x14ac:dyDescent="0.2">
      <c r="A5169" t="str">
        <f t="shared" ca="1" si="400"/>
        <v>Major</v>
      </c>
      <c r="B5169" t="str">
        <f t="shared" ca="1" si="401"/>
        <v>major restorative</v>
      </c>
      <c r="C5169">
        <f t="shared" si="404"/>
        <v>287</v>
      </c>
      <c r="D5169" t="str">
        <f t="shared" ca="1" si="402"/>
        <v>Single crowns, inlays, onlays</v>
      </c>
      <c r="E5169">
        <f t="shared" ca="1" si="403"/>
        <v>14</v>
      </c>
    </row>
    <row r="5170" spans="1:5" x14ac:dyDescent="0.2">
      <c r="A5170" t="str">
        <f t="shared" ca="1" si="400"/>
        <v>Diagnostics and Preventative</v>
      </c>
      <c r="B5170" t="str">
        <f t="shared" ca="1" si="401"/>
        <v>Fluoride treatments</v>
      </c>
      <c r="C5170">
        <f t="shared" si="404"/>
        <v>287</v>
      </c>
      <c r="D5170">
        <f t="shared" ca="1" si="402"/>
        <v>0</v>
      </c>
      <c r="E5170">
        <f t="shared" ca="1" si="403"/>
        <v>5</v>
      </c>
    </row>
    <row r="5171" spans="1:5" x14ac:dyDescent="0.2">
      <c r="A5171" t="str">
        <f t="shared" ca="1" si="400"/>
        <v>Diagnostics and Preventative</v>
      </c>
      <c r="B5171" t="str">
        <f t="shared" ca="1" si="401"/>
        <v>Sealants</v>
      </c>
      <c r="C5171">
        <f t="shared" si="404"/>
        <v>287</v>
      </c>
      <c r="D5171">
        <f t="shared" ca="1" si="402"/>
        <v>0</v>
      </c>
      <c r="E5171">
        <f t="shared" ca="1" si="403"/>
        <v>6</v>
      </c>
    </row>
    <row r="5172" spans="1:5" x14ac:dyDescent="0.2">
      <c r="A5172" t="str">
        <f t="shared" ca="1" si="400"/>
        <v>Major</v>
      </c>
      <c r="B5172" t="str">
        <f t="shared" ca="1" si="401"/>
        <v>temporomandibular joint dysfunction</v>
      </c>
      <c r="C5172">
        <f t="shared" si="404"/>
        <v>287</v>
      </c>
      <c r="D5172" t="str">
        <f t="shared" ca="1" si="402"/>
        <v>Services relating to hinging joints of the jaw</v>
      </c>
      <c r="E5172">
        <f t="shared" ca="1" si="403"/>
        <v>16</v>
      </c>
    </row>
    <row r="5173" spans="1:5" x14ac:dyDescent="0.2">
      <c r="A5173" t="str">
        <f t="shared" ca="1" si="400"/>
        <v>Diagnostics and Preventative</v>
      </c>
      <c r="B5173" t="str">
        <f t="shared" ca="1" si="401"/>
        <v>Full-mouth x-ray</v>
      </c>
      <c r="C5173">
        <f t="shared" si="404"/>
        <v>287</v>
      </c>
      <c r="D5173">
        <f t="shared" ca="1" si="402"/>
        <v>0</v>
      </c>
      <c r="E5173">
        <f t="shared" ca="1" si="403"/>
        <v>3</v>
      </c>
    </row>
    <row r="5174" spans="1:5" x14ac:dyDescent="0.2">
      <c r="A5174" t="str">
        <f t="shared" ca="1" si="400"/>
        <v>Basic</v>
      </c>
      <c r="B5174" t="str">
        <f t="shared" ca="1" si="401"/>
        <v>general anesthesia</v>
      </c>
      <c r="C5174">
        <f t="shared" si="404"/>
        <v>287</v>
      </c>
      <c r="D5174" t="str">
        <f t="shared" ca="1" si="402"/>
        <v>Covered when used in conjunction with covered oral surgical procedures</v>
      </c>
      <c r="E5174">
        <f t="shared" ca="1" si="403"/>
        <v>13</v>
      </c>
    </row>
    <row r="5175" spans="1:5" x14ac:dyDescent="0.2">
      <c r="A5175" t="str">
        <f t="shared" ca="1" si="400"/>
        <v>Major</v>
      </c>
      <c r="B5175" t="str">
        <f t="shared" ca="1" si="401"/>
        <v>prosthodontics</v>
      </c>
      <c r="C5175">
        <f t="shared" si="404"/>
        <v>287</v>
      </c>
      <c r="D5175" t="str">
        <f t="shared" ca="1" si="402"/>
        <v>Procedures for replacement of missing teeth by construction or repair of bridges and partial or complete dentures</v>
      </c>
      <c r="E5175">
        <f t="shared" ca="1" si="403"/>
        <v>15</v>
      </c>
    </row>
    <row r="5176" spans="1:5" x14ac:dyDescent="0.2">
      <c r="A5176" t="str">
        <f t="shared" ca="1" si="400"/>
        <v>Major</v>
      </c>
      <c r="B5176" t="str">
        <f t="shared" ca="1" si="401"/>
        <v>prosthodontics</v>
      </c>
      <c r="C5176">
        <f t="shared" si="404"/>
        <v>287</v>
      </c>
      <c r="D5176" t="str">
        <f t="shared" ca="1" si="402"/>
        <v>Procedures for replacement of missing teeth by construction or repair of bridges and partial or complete dentures</v>
      </c>
      <c r="E5176">
        <f t="shared" ca="1" si="403"/>
        <v>15</v>
      </c>
    </row>
    <row r="5177" spans="1:5" x14ac:dyDescent="0.2">
      <c r="A5177" t="str">
        <f t="shared" ca="1" si="400"/>
        <v>Diagnostics and Preventative</v>
      </c>
      <c r="B5177" t="str">
        <f t="shared" ca="1" si="401"/>
        <v>Space Maintainers</v>
      </c>
      <c r="C5177">
        <f t="shared" si="404"/>
        <v>287</v>
      </c>
      <c r="D5177">
        <f t="shared" ca="1" si="402"/>
        <v>0</v>
      </c>
      <c r="E5177">
        <f t="shared" ca="1" si="403"/>
        <v>7</v>
      </c>
    </row>
    <row r="5178" spans="1:5" x14ac:dyDescent="0.2">
      <c r="A5178" t="str">
        <f t="shared" ca="1" si="400"/>
        <v>Other</v>
      </c>
      <c r="B5178" t="str">
        <f t="shared" ca="1" si="401"/>
        <v>Implants</v>
      </c>
      <c r="C5178">
        <f t="shared" si="404"/>
        <v>287</v>
      </c>
      <c r="D5178" t="str">
        <f t="shared" ca="1" si="402"/>
        <v>Implant dental work</v>
      </c>
      <c r="E5178">
        <f t="shared" ca="1" si="403"/>
        <v>18</v>
      </c>
    </row>
    <row r="5179" spans="1:5" x14ac:dyDescent="0.2">
      <c r="A5179" t="str">
        <f t="shared" ca="1" si="400"/>
        <v>Major</v>
      </c>
      <c r="B5179" t="str">
        <f t="shared" ca="1" si="401"/>
        <v>prosthodontics</v>
      </c>
      <c r="C5179">
        <f t="shared" si="404"/>
        <v>287</v>
      </c>
      <c r="D5179" t="str">
        <f t="shared" ca="1" si="402"/>
        <v>Procedures for replacement of missing teeth by construction or repair of bridges and partial or complete dentures</v>
      </c>
      <c r="E5179">
        <f t="shared" ca="1" si="403"/>
        <v>15</v>
      </c>
    </row>
    <row r="5180" spans="1:5" x14ac:dyDescent="0.2">
      <c r="A5180" t="str">
        <f t="shared" ca="1" si="400"/>
        <v>Diagnostics and Preventative</v>
      </c>
      <c r="B5180" t="str">
        <f t="shared" ca="1" si="401"/>
        <v>Fluoride treatments</v>
      </c>
      <c r="C5180">
        <f t="shared" si="404"/>
        <v>287</v>
      </c>
      <c r="D5180">
        <f t="shared" ca="1" si="402"/>
        <v>0</v>
      </c>
      <c r="E5180">
        <f t="shared" ca="1" si="403"/>
        <v>5</v>
      </c>
    </row>
    <row r="5181" spans="1:5" x14ac:dyDescent="0.2">
      <c r="A5181" t="str">
        <f t="shared" ca="1" si="400"/>
        <v>Major</v>
      </c>
      <c r="B5181" t="str">
        <f t="shared" ca="1" si="401"/>
        <v>major restorative</v>
      </c>
      <c r="C5181">
        <f t="shared" si="404"/>
        <v>287</v>
      </c>
      <c r="D5181" t="str">
        <f t="shared" ca="1" si="402"/>
        <v>Single crowns, inlays, onlays</v>
      </c>
      <c r="E5181">
        <f t="shared" ca="1" si="403"/>
        <v>14</v>
      </c>
    </row>
    <row r="5182" spans="1:5" x14ac:dyDescent="0.2">
      <c r="A5182" t="str">
        <f t="shared" ca="1" si="400"/>
        <v>Diagnostics and Preventative</v>
      </c>
      <c r="B5182" t="str">
        <f t="shared" ca="1" si="401"/>
        <v>Sealants</v>
      </c>
      <c r="C5182">
        <f t="shared" si="404"/>
        <v>287</v>
      </c>
      <c r="D5182">
        <f t="shared" ca="1" si="402"/>
        <v>0</v>
      </c>
      <c r="E5182">
        <f t="shared" ca="1" si="403"/>
        <v>6</v>
      </c>
    </row>
    <row r="5183" spans="1:5" x14ac:dyDescent="0.2">
      <c r="A5183" t="str">
        <f t="shared" ca="1" si="400"/>
        <v>Basic</v>
      </c>
      <c r="B5183" t="str">
        <f t="shared" ca="1" si="401"/>
        <v>general anesthesia</v>
      </c>
      <c r="C5183">
        <f t="shared" si="404"/>
        <v>287</v>
      </c>
      <c r="D5183" t="str">
        <f t="shared" ca="1" si="402"/>
        <v>Covered when used in conjunction with covered oral surgical procedures</v>
      </c>
      <c r="E5183">
        <f t="shared" ca="1" si="403"/>
        <v>13</v>
      </c>
    </row>
    <row r="5184" spans="1:5" x14ac:dyDescent="0.2">
      <c r="A5184" t="str">
        <f t="shared" ca="1" si="400"/>
        <v>Orthodontics</v>
      </c>
      <c r="B5184" t="str">
        <f t="shared" ca="1" si="401"/>
        <v>orthodontics</v>
      </c>
      <c r="C5184">
        <f t="shared" si="404"/>
        <v>287</v>
      </c>
      <c r="D5184" t="str">
        <f t="shared" ca="1" si="402"/>
        <v>For eligible dependents to age 19</v>
      </c>
      <c r="E5184">
        <f t="shared" ca="1" si="403"/>
        <v>17</v>
      </c>
    </row>
    <row r="5185" spans="1:5" x14ac:dyDescent="0.2">
      <c r="A5185" t="str">
        <f t="shared" ca="1" si="400"/>
        <v>Orthodontics</v>
      </c>
      <c r="B5185" t="str">
        <f t="shared" ca="1" si="401"/>
        <v>orthodontics</v>
      </c>
      <c r="C5185">
        <f t="shared" si="404"/>
        <v>287</v>
      </c>
      <c r="D5185" t="str">
        <f t="shared" ca="1" si="402"/>
        <v>For eligible dependents to age 19</v>
      </c>
      <c r="E5185">
        <f t="shared" ca="1" si="403"/>
        <v>17</v>
      </c>
    </row>
    <row r="5186" spans="1:5" x14ac:dyDescent="0.2">
      <c r="A5186" t="str">
        <f t="shared" ref="A5186:A5249" ca="1" si="405">INDEX(services,E5186,1)</f>
        <v>Major</v>
      </c>
      <c r="B5186" t="str">
        <f t="shared" ref="B5186:B5249" ca="1" si="406">INDEX(services,E5186,2)</f>
        <v>major restorative</v>
      </c>
      <c r="C5186">
        <f t="shared" si="404"/>
        <v>288</v>
      </c>
      <c r="D5186" t="str">
        <f t="shared" ref="D5186:D5249" ca="1" si="407">INDEX(services,E5186,3)</f>
        <v>Single crowns, inlays, onlays</v>
      </c>
      <c r="E5186">
        <f t="shared" ref="E5186:E5249" ca="1" si="408">RANDBETWEEN(1,ROWS(services))</f>
        <v>14</v>
      </c>
    </row>
    <row r="5187" spans="1:5" x14ac:dyDescent="0.2">
      <c r="A5187" t="str">
        <f t="shared" ca="1" si="405"/>
        <v>Diagnostics and Preventative</v>
      </c>
      <c r="B5187" t="str">
        <f t="shared" ca="1" si="406"/>
        <v>Space Maintainers</v>
      </c>
      <c r="C5187">
        <f t="shared" si="404"/>
        <v>288</v>
      </c>
      <c r="D5187">
        <f t="shared" ca="1" si="407"/>
        <v>0</v>
      </c>
      <c r="E5187">
        <f t="shared" ca="1" si="408"/>
        <v>7</v>
      </c>
    </row>
    <row r="5188" spans="1:5" x14ac:dyDescent="0.2">
      <c r="A5188" t="str">
        <f t="shared" ca="1" si="405"/>
        <v>Diagnostics and Preventative</v>
      </c>
      <c r="B5188" t="str">
        <f t="shared" ca="1" si="406"/>
        <v>Sealants</v>
      </c>
      <c r="C5188">
        <f t="shared" ref="C5188:C5251" si="409">IF(MOD(ROW(C5188)-2,18)&lt;&gt;0,C5187,C5187+1)</f>
        <v>288</v>
      </c>
      <c r="D5188">
        <f t="shared" ca="1" si="407"/>
        <v>0</v>
      </c>
      <c r="E5188">
        <f t="shared" ca="1" si="408"/>
        <v>6</v>
      </c>
    </row>
    <row r="5189" spans="1:5" x14ac:dyDescent="0.2">
      <c r="A5189" t="str">
        <f t="shared" ca="1" si="405"/>
        <v>Diagnostics and Preventative</v>
      </c>
      <c r="B5189" t="str">
        <f t="shared" ca="1" si="406"/>
        <v>Prophylaxis</v>
      </c>
      <c r="C5189">
        <f t="shared" si="409"/>
        <v>288</v>
      </c>
      <c r="D5189">
        <f t="shared" ca="1" si="407"/>
        <v>0</v>
      </c>
      <c r="E5189">
        <f t="shared" ca="1" si="408"/>
        <v>4</v>
      </c>
    </row>
    <row r="5190" spans="1:5" x14ac:dyDescent="0.2">
      <c r="A5190" t="str">
        <f t="shared" ca="1" si="405"/>
        <v>Diagnostics and Preventative</v>
      </c>
      <c r="B5190" t="str">
        <f t="shared" ca="1" si="406"/>
        <v>Bitewing x-rays</v>
      </c>
      <c r="C5190">
        <f t="shared" si="409"/>
        <v>288</v>
      </c>
      <c r="D5190">
        <f t="shared" ca="1" si="407"/>
        <v>0</v>
      </c>
      <c r="E5190">
        <f t="shared" ca="1" si="408"/>
        <v>2</v>
      </c>
    </row>
    <row r="5191" spans="1:5" x14ac:dyDescent="0.2">
      <c r="A5191" t="str">
        <f t="shared" ca="1" si="405"/>
        <v>Basic</v>
      </c>
      <c r="B5191" t="str">
        <f t="shared" ca="1" si="406"/>
        <v>general anesthesia</v>
      </c>
      <c r="C5191">
        <f t="shared" si="409"/>
        <v>288</v>
      </c>
      <c r="D5191" t="str">
        <f t="shared" ca="1" si="407"/>
        <v>Covered when used in conjunction with covered oral surgical procedures</v>
      </c>
      <c r="E5191">
        <f t="shared" ca="1" si="408"/>
        <v>13</v>
      </c>
    </row>
    <row r="5192" spans="1:5" x14ac:dyDescent="0.2">
      <c r="A5192" t="str">
        <f t="shared" ca="1" si="405"/>
        <v>Major</v>
      </c>
      <c r="B5192" t="str">
        <f t="shared" ca="1" si="406"/>
        <v>prosthodontics</v>
      </c>
      <c r="C5192">
        <f t="shared" si="409"/>
        <v>288</v>
      </c>
      <c r="D5192" t="str">
        <f t="shared" ca="1" si="407"/>
        <v>Procedures for replacement of missing teeth by construction or repair of bridges and partial or complete dentures</v>
      </c>
      <c r="E5192">
        <f t="shared" ca="1" si="408"/>
        <v>15</v>
      </c>
    </row>
    <row r="5193" spans="1:5" x14ac:dyDescent="0.2">
      <c r="A5193" t="str">
        <f t="shared" ca="1" si="405"/>
        <v>Major</v>
      </c>
      <c r="B5193" t="str">
        <f t="shared" ca="1" si="406"/>
        <v>prosthodontics</v>
      </c>
      <c r="C5193">
        <f t="shared" si="409"/>
        <v>288</v>
      </c>
      <c r="D5193" t="str">
        <f t="shared" ca="1" si="407"/>
        <v>Procedures for replacement of missing teeth by construction or repair of bridges and partial or complete dentures</v>
      </c>
      <c r="E5193">
        <f t="shared" ca="1" si="408"/>
        <v>15</v>
      </c>
    </row>
    <row r="5194" spans="1:5" x14ac:dyDescent="0.2">
      <c r="A5194" t="str">
        <f t="shared" ca="1" si="405"/>
        <v>Diagnostics and Preventative</v>
      </c>
      <c r="B5194" t="str">
        <f t="shared" ca="1" si="406"/>
        <v>Full-mouth x-ray</v>
      </c>
      <c r="C5194">
        <f t="shared" si="409"/>
        <v>288</v>
      </c>
      <c r="D5194">
        <f t="shared" ca="1" si="407"/>
        <v>0</v>
      </c>
      <c r="E5194">
        <f t="shared" ca="1" si="408"/>
        <v>3</v>
      </c>
    </row>
    <row r="5195" spans="1:5" x14ac:dyDescent="0.2">
      <c r="A5195" t="str">
        <f t="shared" ca="1" si="405"/>
        <v>Basic</v>
      </c>
      <c r="B5195" t="str">
        <f t="shared" ca="1" si="406"/>
        <v>oral surgery</v>
      </c>
      <c r="C5195">
        <f t="shared" si="409"/>
        <v>288</v>
      </c>
      <c r="D5195" t="str">
        <f t="shared" ca="1" si="407"/>
        <v>Extraction and other surgery procedures, incl. pre- and post-operative care</v>
      </c>
      <c r="E5195">
        <f t="shared" ca="1" si="408"/>
        <v>9</v>
      </c>
    </row>
    <row r="5196" spans="1:5" x14ac:dyDescent="0.2">
      <c r="A5196" t="str">
        <f t="shared" ca="1" si="405"/>
        <v>Diagnostics and Preventative</v>
      </c>
      <c r="B5196" t="str">
        <f t="shared" ca="1" si="406"/>
        <v>Fluoride treatments</v>
      </c>
      <c r="C5196">
        <f t="shared" si="409"/>
        <v>288</v>
      </c>
      <c r="D5196">
        <f t="shared" ca="1" si="407"/>
        <v>0</v>
      </c>
      <c r="E5196">
        <f t="shared" ca="1" si="408"/>
        <v>5</v>
      </c>
    </row>
    <row r="5197" spans="1:5" x14ac:dyDescent="0.2">
      <c r="A5197" t="str">
        <f t="shared" ca="1" si="405"/>
        <v>Orthodontics</v>
      </c>
      <c r="B5197" t="str">
        <f t="shared" ca="1" si="406"/>
        <v>orthodontics</v>
      </c>
      <c r="C5197">
        <f t="shared" si="409"/>
        <v>288</v>
      </c>
      <c r="D5197" t="str">
        <f t="shared" ca="1" si="407"/>
        <v>For eligible dependents to age 19</v>
      </c>
      <c r="E5197">
        <f t="shared" ca="1" si="408"/>
        <v>17</v>
      </c>
    </row>
    <row r="5198" spans="1:5" x14ac:dyDescent="0.2">
      <c r="A5198" t="str">
        <f t="shared" ca="1" si="405"/>
        <v>Orthodontics</v>
      </c>
      <c r="B5198" t="str">
        <f t="shared" ca="1" si="406"/>
        <v>orthodontics</v>
      </c>
      <c r="C5198">
        <f t="shared" si="409"/>
        <v>288</v>
      </c>
      <c r="D5198" t="str">
        <f t="shared" ca="1" si="407"/>
        <v>For eligible dependents to age 19</v>
      </c>
      <c r="E5198">
        <f t="shared" ca="1" si="408"/>
        <v>17</v>
      </c>
    </row>
    <row r="5199" spans="1:5" x14ac:dyDescent="0.2">
      <c r="A5199" t="str">
        <f t="shared" ca="1" si="405"/>
        <v>Major</v>
      </c>
      <c r="B5199" t="str">
        <f t="shared" ca="1" si="406"/>
        <v>major restorative</v>
      </c>
      <c r="C5199">
        <f t="shared" si="409"/>
        <v>288</v>
      </c>
      <c r="D5199" t="str">
        <f t="shared" ca="1" si="407"/>
        <v>Single crowns, inlays, onlays</v>
      </c>
      <c r="E5199">
        <f t="shared" ca="1" si="408"/>
        <v>14</v>
      </c>
    </row>
    <row r="5200" spans="1:5" x14ac:dyDescent="0.2">
      <c r="A5200" t="str">
        <f t="shared" ca="1" si="405"/>
        <v>Basic</v>
      </c>
      <c r="B5200" t="str">
        <f t="shared" ca="1" si="406"/>
        <v>oral surgery</v>
      </c>
      <c r="C5200">
        <f t="shared" si="409"/>
        <v>288</v>
      </c>
      <c r="D5200" t="str">
        <f t="shared" ca="1" si="407"/>
        <v>Extraction and other surgery procedures, incl. pre- and post-operative care</v>
      </c>
      <c r="E5200">
        <f t="shared" ca="1" si="408"/>
        <v>9</v>
      </c>
    </row>
    <row r="5201" spans="1:5" x14ac:dyDescent="0.2">
      <c r="A5201" t="str">
        <f t="shared" ca="1" si="405"/>
        <v>Diagnostics and Preventative</v>
      </c>
      <c r="B5201" t="str">
        <f t="shared" ca="1" si="406"/>
        <v>Fluoride treatments</v>
      </c>
      <c r="C5201">
        <f t="shared" si="409"/>
        <v>288</v>
      </c>
      <c r="D5201">
        <f t="shared" ca="1" si="407"/>
        <v>0</v>
      </c>
      <c r="E5201">
        <f t="shared" ca="1" si="408"/>
        <v>5</v>
      </c>
    </row>
    <row r="5202" spans="1:5" x14ac:dyDescent="0.2">
      <c r="A5202" t="str">
        <f t="shared" ca="1" si="405"/>
        <v>Basic</v>
      </c>
      <c r="B5202" t="str">
        <f t="shared" ca="1" si="406"/>
        <v>basic restorative</v>
      </c>
      <c r="C5202">
        <f t="shared" si="409"/>
        <v>288</v>
      </c>
      <c r="D5202" t="str">
        <f t="shared" ca="1" si="407"/>
        <v>Fillings (amalgam "silver" and composite "white" non-molar)</v>
      </c>
      <c r="E5202">
        <f t="shared" ca="1" si="408"/>
        <v>8</v>
      </c>
    </row>
    <row r="5203" spans="1:5" x14ac:dyDescent="0.2">
      <c r="A5203" t="str">
        <f t="shared" ca="1" si="405"/>
        <v>Diagnostics and Preventative</v>
      </c>
      <c r="B5203" t="str">
        <f t="shared" ca="1" si="406"/>
        <v>Sealants</v>
      </c>
      <c r="C5203">
        <f t="shared" si="409"/>
        <v>288</v>
      </c>
      <c r="D5203">
        <f t="shared" ca="1" si="407"/>
        <v>0</v>
      </c>
      <c r="E5203">
        <f t="shared" ca="1" si="408"/>
        <v>6</v>
      </c>
    </row>
    <row r="5204" spans="1:5" x14ac:dyDescent="0.2">
      <c r="A5204" t="str">
        <f t="shared" ca="1" si="405"/>
        <v>Diagnostics and Preventative</v>
      </c>
      <c r="B5204" t="str">
        <f t="shared" ca="1" si="406"/>
        <v>Fluoride treatments</v>
      </c>
      <c r="C5204">
        <f t="shared" si="409"/>
        <v>289</v>
      </c>
      <c r="D5204">
        <f t="shared" ca="1" si="407"/>
        <v>0</v>
      </c>
      <c r="E5204">
        <f t="shared" ca="1" si="408"/>
        <v>5</v>
      </c>
    </row>
    <row r="5205" spans="1:5" x14ac:dyDescent="0.2">
      <c r="A5205" t="str">
        <f t="shared" ca="1" si="405"/>
        <v>Diagnostics and Preventative</v>
      </c>
      <c r="B5205" t="str">
        <f t="shared" ca="1" si="406"/>
        <v>Prophylaxis</v>
      </c>
      <c r="C5205">
        <f t="shared" si="409"/>
        <v>289</v>
      </c>
      <c r="D5205">
        <f t="shared" ca="1" si="407"/>
        <v>0</v>
      </c>
      <c r="E5205">
        <f t="shared" ca="1" si="408"/>
        <v>4</v>
      </c>
    </row>
    <row r="5206" spans="1:5" x14ac:dyDescent="0.2">
      <c r="A5206" t="str">
        <f t="shared" ca="1" si="405"/>
        <v>Diagnostics and Preventative</v>
      </c>
      <c r="B5206" t="str">
        <f t="shared" ca="1" si="406"/>
        <v>Fluoride treatments</v>
      </c>
      <c r="C5206">
        <f t="shared" si="409"/>
        <v>289</v>
      </c>
      <c r="D5206">
        <f t="shared" ca="1" si="407"/>
        <v>0</v>
      </c>
      <c r="E5206">
        <f t="shared" ca="1" si="408"/>
        <v>5</v>
      </c>
    </row>
    <row r="5207" spans="1:5" x14ac:dyDescent="0.2">
      <c r="A5207" t="str">
        <f t="shared" ca="1" si="405"/>
        <v>Basic</v>
      </c>
      <c r="B5207" t="str">
        <f t="shared" ca="1" si="406"/>
        <v>oral surgery</v>
      </c>
      <c r="C5207">
        <f t="shared" si="409"/>
        <v>289</v>
      </c>
      <c r="D5207" t="str">
        <f t="shared" ca="1" si="407"/>
        <v>Extraction and other surgery procedures, incl. pre- and post-operative care</v>
      </c>
      <c r="E5207">
        <f t="shared" ca="1" si="408"/>
        <v>9</v>
      </c>
    </row>
    <row r="5208" spans="1:5" x14ac:dyDescent="0.2">
      <c r="A5208" t="str">
        <f t="shared" ca="1" si="405"/>
        <v>Basic</v>
      </c>
      <c r="B5208" t="str">
        <f t="shared" ca="1" si="406"/>
        <v>basic restorative</v>
      </c>
      <c r="C5208">
        <f t="shared" si="409"/>
        <v>289</v>
      </c>
      <c r="D5208" t="str">
        <f t="shared" ca="1" si="407"/>
        <v>Fillings (amalgam "silver" and composite "white" non-molar)</v>
      </c>
      <c r="E5208">
        <f t="shared" ca="1" si="408"/>
        <v>8</v>
      </c>
    </row>
    <row r="5209" spans="1:5" x14ac:dyDescent="0.2">
      <c r="A5209" t="str">
        <f t="shared" ca="1" si="405"/>
        <v>Orthodontics</v>
      </c>
      <c r="B5209" t="str">
        <f t="shared" ca="1" si="406"/>
        <v>orthodontics</v>
      </c>
      <c r="C5209">
        <f t="shared" si="409"/>
        <v>289</v>
      </c>
      <c r="D5209" t="str">
        <f t="shared" ca="1" si="407"/>
        <v>For eligible dependents to age 19</v>
      </c>
      <c r="E5209">
        <f t="shared" ca="1" si="408"/>
        <v>17</v>
      </c>
    </row>
    <row r="5210" spans="1:5" x14ac:dyDescent="0.2">
      <c r="A5210" t="str">
        <f t="shared" ca="1" si="405"/>
        <v>Basic</v>
      </c>
      <c r="B5210" t="str">
        <f t="shared" ca="1" si="406"/>
        <v>endodontics</v>
      </c>
      <c r="C5210">
        <f t="shared" si="409"/>
        <v>289</v>
      </c>
      <c r="D5210" t="str">
        <f t="shared" ca="1" si="407"/>
        <v>Root canal, pulpal therapy</v>
      </c>
      <c r="E5210">
        <f t="shared" ca="1" si="408"/>
        <v>10</v>
      </c>
    </row>
    <row r="5211" spans="1:5" x14ac:dyDescent="0.2">
      <c r="A5211" t="str">
        <f t="shared" ca="1" si="405"/>
        <v>Diagnostics and Preventative</v>
      </c>
      <c r="B5211" t="str">
        <f t="shared" ca="1" si="406"/>
        <v>Fluoride treatments</v>
      </c>
      <c r="C5211">
        <f t="shared" si="409"/>
        <v>289</v>
      </c>
      <c r="D5211">
        <f t="shared" ca="1" si="407"/>
        <v>0</v>
      </c>
      <c r="E5211">
        <f t="shared" ca="1" si="408"/>
        <v>5</v>
      </c>
    </row>
    <row r="5212" spans="1:5" x14ac:dyDescent="0.2">
      <c r="A5212" t="str">
        <f t="shared" ca="1" si="405"/>
        <v>Diagnostics and Preventative</v>
      </c>
      <c r="B5212" t="str">
        <f t="shared" ca="1" si="406"/>
        <v>Space Maintainers</v>
      </c>
      <c r="C5212">
        <f t="shared" si="409"/>
        <v>289</v>
      </c>
      <c r="D5212">
        <f t="shared" ca="1" si="407"/>
        <v>0</v>
      </c>
      <c r="E5212">
        <f t="shared" ca="1" si="408"/>
        <v>7</v>
      </c>
    </row>
    <row r="5213" spans="1:5" x14ac:dyDescent="0.2">
      <c r="A5213" t="str">
        <f t="shared" ca="1" si="405"/>
        <v>Major</v>
      </c>
      <c r="B5213" t="str">
        <f t="shared" ca="1" si="406"/>
        <v>temporomandibular joint dysfunction</v>
      </c>
      <c r="C5213">
        <f t="shared" si="409"/>
        <v>289</v>
      </c>
      <c r="D5213" t="str">
        <f t="shared" ca="1" si="407"/>
        <v>Services relating to hinging joints of the jaw</v>
      </c>
      <c r="E5213">
        <f t="shared" ca="1" si="408"/>
        <v>16</v>
      </c>
    </row>
    <row r="5214" spans="1:5" x14ac:dyDescent="0.2">
      <c r="A5214" t="str">
        <f t="shared" ca="1" si="405"/>
        <v>Major</v>
      </c>
      <c r="B5214" t="str">
        <f t="shared" ca="1" si="406"/>
        <v>major restorative</v>
      </c>
      <c r="C5214">
        <f t="shared" si="409"/>
        <v>289</v>
      </c>
      <c r="D5214" t="str">
        <f t="shared" ca="1" si="407"/>
        <v>Single crowns, inlays, onlays</v>
      </c>
      <c r="E5214">
        <f t="shared" ca="1" si="408"/>
        <v>14</v>
      </c>
    </row>
    <row r="5215" spans="1:5" x14ac:dyDescent="0.2">
      <c r="A5215" t="str">
        <f t="shared" ca="1" si="405"/>
        <v>Diagnostics and Preventative</v>
      </c>
      <c r="B5215" t="str">
        <f t="shared" ca="1" si="406"/>
        <v>Periodic Exams</v>
      </c>
      <c r="C5215">
        <f t="shared" si="409"/>
        <v>289</v>
      </c>
      <c r="D5215">
        <f t="shared" ca="1" si="407"/>
        <v>0</v>
      </c>
      <c r="E5215">
        <f t="shared" ca="1" si="408"/>
        <v>1</v>
      </c>
    </row>
    <row r="5216" spans="1:5" x14ac:dyDescent="0.2">
      <c r="A5216" t="str">
        <f t="shared" ca="1" si="405"/>
        <v>Major</v>
      </c>
      <c r="B5216" t="str">
        <f t="shared" ca="1" si="406"/>
        <v>major restorative</v>
      </c>
      <c r="C5216">
        <f t="shared" si="409"/>
        <v>289</v>
      </c>
      <c r="D5216" t="str">
        <f t="shared" ca="1" si="407"/>
        <v>Single crowns, inlays, onlays</v>
      </c>
      <c r="E5216">
        <f t="shared" ca="1" si="408"/>
        <v>14</v>
      </c>
    </row>
    <row r="5217" spans="1:5" x14ac:dyDescent="0.2">
      <c r="A5217" t="str">
        <f t="shared" ca="1" si="405"/>
        <v>Orthodontics</v>
      </c>
      <c r="B5217" t="str">
        <f t="shared" ca="1" si="406"/>
        <v>orthodontics</v>
      </c>
      <c r="C5217">
        <f t="shared" si="409"/>
        <v>289</v>
      </c>
      <c r="D5217" t="str">
        <f t="shared" ca="1" si="407"/>
        <v>For eligible dependents to age 19</v>
      </c>
      <c r="E5217">
        <f t="shared" ca="1" si="408"/>
        <v>17</v>
      </c>
    </row>
    <row r="5218" spans="1:5" x14ac:dyDescent="0.2">
      <c r="A5218" t="str">
        <f t="shared" ca="1" si="405"/>
        <v>Basic</v>
      </c>
      <c r="B5218" t="str">
        <f t="shared" ca="1" si="406"/>
        <v>surgical periodontics</v>
      </c>
      <c r="C5218">
        <f t="shared" si="409"/>
        <v>289</v>
      </c>
      <c r="D5218" t="str">
        <f t="shared" ca="1" si="407"/>
        <v>Surgical treatment of the gums and supporting structures of the teeth</v>
      </c>
      <c r="E5218">
        <f t="shared" ca="1" si="408"/>
        <v>11</v>
      </c>
    </row>
    <row r="5219" spans="1:5" x14ac:dyDescent="0.2">
      <c r="A5219" t="str">
        <f t="shared" ca="1" si="405"/>
        <v>Diagnostics and Preventative</v>
      </c>
      <c r="B5219" t="str">
        <f t="shared" ca="1" si="406"/>
        <v>Prophylaxis</v>
      </c>
      <c r="C5219">
        <f t="shared" si="409"/>
        <v>289</v>
      </c>
      <c r="D5219">
        <f t="shared" ca="1" si="407"/>
        <v>0</v>
      </c>
      <c r="E5219">
        <f t="shared" ca="1" si="408"/>
        <v>4</v>
      </c>
    </row>
    <row r="5220" spans="1:5" x14ac:dyDescent="0.2">
      <c r="A5220" t="str">
        <f t="shared" ca="1" si="405"/>
        <v>Diagnostics and Preventative</v>
      </c>
      <c r="B5220" t="str">
        <f t="shared" ca="1" si="406"/>
        <v>Space Maintainers</v>
      </c>
      <c r="C5220">
        <f t="shared" si="409"/>
        <v>289</v>
      </c>
      <c r="D5220">
        <f t="shared" ca="1" si="407"/>
        <v>0</v>
      </c>
      <c r="E5220">
        <f t="shared" ca="1" si="408"/>
        <v>7</v>
      </c>
    </row>
    <row r="5221" spans="1:5" x14ac:dyDescent="0.2">
      <c r="A5221" t="str">
        <f t="shared" ca="1" si="405"/>
        <v>Basic</v>
      </c>
      <c r="B5221" t="str">
        <f t="shared" ca="1" si="406"/>
        <v>basic restorative</v>
      </c>
      <c r="C5221">
        <f t="shared" si="409"/>
        <v>289</v>
      </c>
      <c r="D5221" t="str">
        <f t="shared" ca="1" si="407"/>
        <v>Fillings (amalgam "silver" and composite "white" non-molar)</v>
      </c>
      <c r="E5221">
        <f t="shared" ca="1" si="408"/>
        <v>8</v>
      </c>
    </row>
    <row r="5222" spans="1:5" x14ac:dyDescent="0.2">
      <c r="A5222" t="str">
        <f t="shared" ca="1" si="405"/>
        <v>Major</v>
      </c>
      <c r="B5222" t="str">
        <f t="shared" ca="1" si="406"/>
        <v>major restorative</v>
      </c>
      <c r="C5222">
        <f t="shared" si="409"/>
        <v>290</v>
      </c>
      <c r="D5222" t="str">
        <f t="shared" ca="1" si="407"/>
        <v>Single crowns, inlays, onlays</v>
      </c>
      <c r="E5222">
        <f t="shared" ca="1" si="408"/>
        <v>14</v>
      </c>
    </row>
    <row r="5223" spans="1:5" x14ac:dyDescent="0.2">
      <c r="A5223" t="str">
        <f t="shared" ca="1" si="405"/>
        <v>Diagnostics and Preventative</v>
      </c>
      <c r="B5223" t="str">
        <f t="shared" ca="1" si="406"/>
        <v>Bitewing x-rays</v>
      </c>
      <c r="C5223">
        <f t="shared" si="409"/>
        <v>290</v>
      </c>
      <c r="D5223">
        <f t="shared" ca="1" si="407"/>
        <v>0</v>
      </c>
      <c r="E5223">
        <f t="shared" ca="1" si="408"/>
        <v>2</v>
      </c>
    </row>
    <row r="5224" spans="1:5" x14ac:dyDescent="0.2">
      <c r="A5224" t="str">
        <f t="shared" ca="1" si="405"/>
        <v>Major</v>
      </c>
      <c r="B5224" t="str">
        <f t="shared" ca="1" si="406"/>
        <v>major restorative</v>
      </c>
      <c r="C5224">
        <f t="shared" si="409"/>
        <v>290</v>
      </c>
      <c r="D5224" t="str">
        <f t="shared" ca="1" si="407"/>
        <v>Single crowns, inlays, onlays</v>
      </c>
      <c r="E5224">
        <f t="shared" ca="1" si="408"/>
        <v>14</v>
      </c>
    </row>
    <row r="5225" spans="1:5" x14ac:dyDescent="0.2">
      <c r="A5225" t="str">
        <f t="shared" ca="1" si="405"/>
        <v>Diagnostics and Preventative</v>
      </c>
      <c r="B5225" t="str">
        <f t="shared" ca="1" si="406"/>
        <v>Full-mouth x-ray</v>
      </c>
      <c r="C5225">
        <f t="shared" si="409"/>
        <v>290</v>
      </c>
      <c r="D5225">
        <f t="shared" ca="1" si="407"/>
        <v>0</v>
      </c>
      <c r="E5225">
        <f t="shared" ca="1" si="408"/>
        <v>3</v>
      </c>
    </row>
    <row r="5226" spans="1:5" x14ac:dyDescent="0.2">
      <c r="A5226" t="str">
        <f t="shared" ca="1" si="405"/>
        <v>Basic</v>
      </c>
      <c r="B5226" t="str">
        <f t="shared" ca="1" si="406"/>
        <v>general anesthesia</v>
      </c>
      <c r="C5226">
        <f t="shared" si="409"/>
        <v>290</v>
      </c>
      <c r="D5226" t="str">
        <f t="shared" ca="1" si="407"/>
        <v>Covered when used in conjunction with covered oral surgical procedures</v>
      </c>
      <c r="E5226">
        <f t="shared" ca="1" si="408"/>
        <v>13</v>
      </c>
    </row>
    <row r="5227" spans="1:5" x14ac:dyDescent="0.2">
      <c r="A5227" t="str">
        <f t="shared" ca="1" si="405"/>
        <v>Basic</v>
      </c>
      <c r="B5227" t="str">
        <f t="shared" ca="1" si="406"/>
        <v>general anesthesia</v>
      </c>
      <c r="C5227">
        <f t="shared" si="409"/>
        <v>290</v>
      </c>
      <c r="D5227" t="str">
        <f t="shared" ca="1" si="407"/>
        <v>Covered when used in conjunction with covered oral surgical procedures</v>
      </c>
      <c r="E5227">
        <f t="shared" ca="1" si="408"/>
        <v>13</v>
      </c>
    </row>
    <row r="5228" spans="1:5" x14ac:dyDescent="0.2">
      <c r="A5228" t="str">
        <f t="shared" ca="1" si="405"/>
        <v>Orthodontics</v>
      </c>
      <c r="B5228" t="str">
        <f t="shared" ca="1" si="406"/>
        <v>orthodontics</v>
      </c>
      <c r="C5228">
        <f t="shared" si="409"/>
        <v>290</v>
      </c>
      <c r="D5228" t="str">
        <f t="shared" ca="1" si="407"/>
        <v>For eligible dependents to age 19</v>
      </c>
      <c r="E5228">
        <f t="shared" ca="1" si="408"/>
        <v>17</v>
      </c>
    </row>
    <row r="5229" spans="1:5" x14ac:dyDescent="0.2">
      <c r="A5229" t="str">
        <f t="shared" ca="1" si="405"/>
        <v>Orthodontics</v>
      </c>
      <c r="B5229" t="str">
        <f t="shared" ca="1" si="406"/>
        <v>orthodontics</v>
      </c>
      <c r="C5229">
        <f t="shared" si="409"/>
        <v>290</v>
      </c>
      <c r="D5229" t="str">
        <f t="shared" ca="1" si="407"/>
        <v>For eligible dependents to age 19</v>
      </c>
      <c r="E5229">
        <f t="shared" ca="1" si="408"/>
        <v>17</v>
      </c>
    </row>
    <row r="5230" spans="1:5" x14ac:dyDescent="0.2">
      <c r="A5230" t="str">
        <f t="shared" ca="1" si="405"/>
        <v>Diagnostics and Preventative</v>
      </c>
      <c r="B5230" t="str">
        <f t="shared" ca="1" si="406"/>
        <v>Bitewing x-rays</v>
      </c>
      <c r="C5230">
        <f t="shared" si="409"/>
        <v>290</v>
      </c>
      <c r="D5230">
        <f t="shared" ca="1" si="407"/>
        <v>0</v>
      </c>
      <c r="E5230">
        <f t="shared" ca="1" si="408"/>
        <v>2</v>
      </c>
    </row>
    <row r="5231" spans="1:5" x14ac:dyDescent="0.2">
      <c r="A5231" t="str">
        <f t="shared" ca="1" si="405"/>
        <v>Basic</v>
      </c>
      <c r="B5231" t="str">
        <f t="shared" ca="1" si="406"/>
        <v>oral surgery</v>
      </c>
      <c r="C5231">
        <f t="shared" si="409"/>
        <v>290</v>
      </c>
      <c r="D5231" t="str">
        <f t="shared" ca="1" si="407"/>
        <v>Extraction and other surgery procedures, incl. pre- and post-operative care</v>
      </c>
      <c r="E5231">
        <f t="shared" ca="1" si="408"/>
        <v>9</v>
      </c>
    </row>
    <row r="5232" spans="1:5" x14ac:dyDescent="0.2">
      <c r="A5232" t="str">
        <f t="shared" ca="1" si="405"/>
        <v>Basic</v>
      </c>
      <c r="B5232" t="str">
        <f t="shared" ca="1" si="406"/>
        <v>oral surgery</v>
      </c>
      <c r="C5232">
        <f t="shared" si="409"/>
        <v>290</v>
      </c>
      <c r="D5232" t="str">
        <f t="shared" ca="1" si="407"/>
        <v>Extraction and other surgery procedures, incl. pre- and post-operative care</v>
      </c>
      <c r="E5232">
        <f t="shared" ca="1" si="408"/>
        <v>9</v>
      </c>
    </row>
    <row r="5233" spans="1:5" x14ac:dyDescent="0.2">
      <c r="A5233" t="str">
        <f t="shared" ca="1" si="405"/>
        <v>Basic</v>
      </c>
      <c r="B5233" t="str">
        <f t="shared" ca="1" si="406"/>
        <v>general anesthesia</v>
      </c>
      <c r="C5233">
        <f t="shared" si="409"/>
        <v>290</v>
      </c>
      <c r="D5233" t="str">
        <f t="shared" ca="1" si="407"/>
        <v>Covered when used in conjunction with covered oral surgical procedures</v>
      </c>
      <c r="E5233">
        <f t="shared" ca="1" si="408"/>
        <v>13</v>
      </c>
    </row>
    <row r="5234" spans="1:5" x14ac:dyDescent="0.2">
      <c r="A5234" t="str">
        <f t="shared" ca="1" si="405"/>
        <v>Basic</v>
      </c>
      <c r="B5234" t="str">
        <f t="shared" ca="1" si="406"/>
        <v>surgical periodontics</v>
      </c>
      <c r="C5234">
        <f t="shared" si="409"/>
        <v>290</v>
      </c>
      <c r="D5234" t="str">
        <f t="shared" ca="1" si="407"/>
        <v>Surgical treatment of the gums and supporting structures of the teeth</v>
      </c>
      <c r="E5234">
        <f t="shared" ca="1" si="408"/>
        <v>11</v>
      </c>
    </row>
    <row r="5235" spans="1:5" x14ac:dyDescent="0.2">
      <c r="A5235" t="str">
        <f t="shared" ca="1" si="405"/>
        <v>Other</v>
      </c>
      <c r="B5235" t="str">
        <f t="shared" ca="1" si="406"/>
        <v>Implants</v>
      </c>
      <c r="C5235">
        <f t="shared" si="409"/>
        <v>290</v>
      </c>
      <c r="D5235" t="str">
        <f t="shared" ca="1" si="407"/>
        <v>Implant dental work</v>
      </c>
      <c r="E5235">
        <f t="shared" ca="1" si="408"/>
        <v>18</v>
      </c>
    </row>
    <row r="5236" spans="1:5" x14ac:dyDescent="0.2">
      <c r="A5236" t="str">
        <f t="shared" ca="1" si="405"/>
        <v>Diagnostics and Preventative</v>
      </c>
      <c r="B5236" t="str">
        <f t="shared" ca="1" si="406"/>
        <v>Prophylaxis</v>
      </c>
      <c r="C5236">
        <f t="shared" si="409"/>
        <v>290</v>
      </c>
      <c r="D5236">
        <f t="shared" ca="1" si="407"/>
        <v>0</v>
      </c>
      <c r="E5236">
        <f t="shared" ca="1" si="408"/>
        <v>4</v>
      </c>
    </row>
    <row r="5237" spans="1:5" x14ac:dyDescent="0.2">
      <c r="A5237" t="str">
        <f t="shared" ca="1" si="405"/>
        <v>Other</v>
      </c>
      <c r="B5237" t="str">
        <f t="shared" ca="1" si="406"/>
        <v>Implants</v>
      </c>
      <c r="C5237">
        <f t="shared" si="409"/>
        <v>290</v>
      </c>
      <c r="D5237" t="str">
        <f t="shared" ca="1" si="407"/>
        <v>Implant dental work</v>
      </c>
      <c r="E5237">
        <f t="shared" ca="1" si="408"/>
        <v>18</v>
      </c>
    </row>
    <row r="5238" spans="1:5" x14ac:dyDescent="0.2">
      <c r="A5238" t="str">
        <f t="shared" ca="1" si="405"/>
        <v>Major</v>
      </c>
      <c r="B5238" t="str">
        <f t="shared" ca="1" si="406"/>
        <v>major restorative</v>
      </c>
      <c r="C5238">
        <f t="shared" si="409"/>
        <v>290</v>
      </c>
      <c r="D5238" t="str">
        <f t="shared" ca="1" si="407"/>
        <v>Single crowns, inlays, onlays</v>
      </c>
      <c r="E5238">
        <f t="shared" ca="1" si="408"/>
        <v>14</v>
      </c>
    </row>
    <row r="5239" spans="1:5" x14ac:dyDescent="0.2">
      <c r="A5239" t="str">
        <f t="shared" ca="1" si="405"/>
        <v>Basic</v>
      </c>
      <c r="B5239" t="str">
        <f t="shared" ca="1" si="406"/>
        <v>endodontics</v>
      </c>
      <c r="C5239">
        <f t="shared" si="409"/>
        <v>290</v>
      </c>
      <c r="D5239" t="str">
        <f t="shared" ca="1" si="407"/>
        <v>Root canal, pulpal therapy</v>
      </c>
      <c r="E5239">
        <f t="shared" ca="1" si="408"/>
        <v>10</v>
      </c>
    </row>
    <row r="5240" spans="1:5" x14ac:dyDescent="0.2">
      <c r="A5240" t="str">
        <f t="shared" ca="1" si="405"/>
        <v>Basic</v>
      </c>
      <c r="B5240" t="str">
        <f t="shared" ca="1" si="406"/>
        <v>surgical periodontics</v>
      </c>
      <c r="C5240">
        <f t="shared" si="409"/>
        <v>291</v>
      </c>
      <c r="D5240" t="str">
        <f t="shared" ca="1" si="407"/>
        <v>Surgical treatment of the gums and supporting structures of the teeth</v>
      </c>
      <c r="E5240">
        <f t="shared" ca="1" si="408"/>
        <v>11</v>
      </c>
    </row>
    <row r="5241" spans="1:5" x14ac:dyDescent="0.2">
      <c r="A5241" t="str">
        <f t="shared" ca="1" si="405"/>
        <v>Diagnostics and Preventative</v>
      </c>
      <c r="B5241" t="str">
        <f t="shared" ca="1" si="406"/>
        <v>Bitewing x-rays</v>
      </c>
      <c r="C5241">
        <f t="shared" si="409"/>
        <v>291</v>
      </c>
      <c r="D5241">
        <f t="shared" ca="1" si="407"/>
        <v>0</v>
      </c>
      <c r="E5241">
        <f t="shared" ca="1" si="408"/>
        <v>2</v>
      </c>
    </row>
    <row r="5242" spans="1:5" x14ac:dyDescent="0.2">
      <c r="A5242" t="str">
        <f t="shared" ca="1" si="405"/>
        <v>Basic</v>
      </c>
      <c r="B5242" t="str">
        <f t="shared" ca="1" si="406"/>
        <v>surgical periodontics</v>
      </c>
      <c r="C5242">
        <f t="shared" si="409"/>
        <v>291</v>
      </c>
      <c r="D5242" t="str">
        <f t="shared" ca="1" si="407"/>
        <v>Surgical treatment of the gums and supporting structures of the teeth</v>
      </c>
      <c r="E5242">
        <f t="shared" ca="1" si="408"/>
        <v>11</v>
      </c>
    </row>
    <row r="5243" spans="1:5" x14ac:dyDescent="0.2">
      <c r="A5243" t="str">
        <f t="shared" ca="1" si="405"/>
        <v>Major</v>
      </c>
      <c r="B5243" t="str">
        <f t="shared" ca="1" si="406"/>
        <v>temporomandibular joint dysfunction</v>
      </c>
      <c r="C5243">
        <f t="shared" si="409"/>
        <v>291</v>
      </c>
      <c r="D5243" t="str">
        <f t="shared" ca="1" si="407"/>
        <v>Services relating to hinging joints of the jaw</v>
      </c>
      <c r="E5243">
        <f t="shared" ca="1" si="408"/>
        <v>16</v>
      </c>
    </row>
    <row r="5244" spans="1:5" x14ac:dyDescent="0.2">
      <c r="A5244" t="str">
        <f t="shared" ca="1" si="405"/>
        <v>Basic</v>
      </c>
      <c r="B5244" t="str">
        <f t="shared" ca="1" si="406"/>
        <v>oral surgery</v>
      </c>
      <c r="C5244">
        <f t="shared" si="409"/>
        <v>291</v>
      </c>
      <c r="D5244" t="str">
        <f t="shared" ca="1" si="407"/>
        <v>Extraction and other surgery procedures, incl. pre- and post-operative care</v>
      </c>
      <c r="E5244">
        <f t="shared" ca="1" si="408"/>
        <v>9</v>
      </c>
    </row>
    <row r="5245" spans="1:5" x14ac:dyDescent="0.2">
      <c r="A5245" t="str">
        <f t="shared" ca="1" si="405"/>
        <v>Diagnostics and Preventative</v>
      </c>
      <c r="B5245" t="str">
        <f t="shared" ca="1" si="406"/>
        <v>Bitewing x-rays</v>
      </c>
      <c r="C5245">
        <f t="shared" si="409"/>
        <v>291</v>
      </c>
      <c r="D5245">
        <f t="shared" ca="1" si="407"/>
        <v>0</v>
      </c>
      <c r="E5245">
        <f t="shared" ca="1" si="408"/>
        <v>2</v>
      </c>
    </row>
    <row r="5246" spans="1:5" x14ac:dyDescent="0.2">
      <c r="A5246" t="str">
        <f t="shared" ca="1" si="405"/>
        <v>Other</v>
      </c>
      <c r="B5246" t="str">
        <f t="shared" ca="1" si="406"/>
        <v>Implants</v>
      </c>
      <c r="C5246">
        <f t="shared" si="409"/>
        <v>291</v>
      </c>
      <c r="D5246" t="str">
        <f t="shared" ca="1" si="407"/>
        <v>Implant dental work</v>
      </c>
      <c r="E5246">
        <f t="shared" ca="1" si="408"/>
        <v>18</v>
      </c>
    </row>
    <row r="5247" spans="1:5" x14ac:dyDescent="0.2">
      <c r="A5247" t="str">
        <f t="shared" ca="1" si="405"/>
        <v>Major</v>
      </c>
      <c r="B5247" t="str">
        <f t="shared" ca="1" si="406"/>
        <v>prosthodontics</v>
      </c>
      <c r="C5247">
        <f t="shared" si="409"/>
        <v>291</v>
      </c>
      <c r="D5247" t="str">
        <f t="shared" ca="1" si="407"/>
        <v>Procedures for replacement of missing teeth by construction or repair of bridges and partial or complete dentures</v>
      </c>
      <c r="E5247">
        <f t="shared" ca="1" si="408"/>
        <v>15</v>
      </c>
    </row>
    <row r="5248" spans="1:5" x14ac:dyDescent="0.2">
      <c r="A5248" t="str">
        <f t="shared" ca="1" si="405"/>
        <v>Diagnostics and Preventative</v>
      </c>
      <c r="B5248" t="str">
        <f t="shared" ca="1" si="406"/>
        <v>Bitewing x-rays</v>
      </c>
      <c r="C5248">
        <f t="shared" si="409"/>
        <v>291</v>
      </c>
      <c r="D5248">
        <f t="shared" ca="1" si="407"/>
        <v>0</v>
      </c>
      <c r="E5248">
        <f t="shared" ca="1" si="408"/>
        <v>2</v>
      </c>
    </row>
    <row r="5249" spans="1:5" x14ac:dyDescent="0.2">
      <c r="A5249" t="str">
        <f t="shared" ca="1" si="405"/>
        <v>Orthodontics</v>
      </c>
      <c r="B5249" t="str">
        <f t="shared" ca="1" si="406"/>
        <v>orthodontics</v>
      </c>
      <c r="C5249">
        <f t="shared" si="409"/>
        <v>291</v>
      </c>
      <c r="D5249" t="str">
        <f t="shared" ca="1" si="407"/>
        <v>For eligible dependents to age 19</v>
      </c>
      <c r="E5249">
        <f t="shared" ca="1" si="408"/>
        <v>17</v>
      </c>
    </row>
    <row r="5250" spans="1:5" x14ac:dyDescent="0.2">
      <c r="A5250" t="str">
        <f t="shared" ref="A5250:A5313" ca="1" si="410">INDEX(services,E5250,1)</f>
        <v>Major</v>
      </c>
      <c r="B5250" t="str">
        <f t="shared" ref="B5250:B5313" ca="1" si="411">INDEX(services,E5250,2)</f>
        <v>temporomandibular joint dysfunction</v>
      </c>
      <c r="C5250">
        <f t="shared" si="409"/>
        <v>291</v>
      </c>
      <c r="D5250" t="str">
        <f t="shared" ref="D5250:D5313" ca="1" si="412">INDEX(services,E5250,3)</f>
        <v>Services relating to hinging joints of the jaw</v>
      </c>
      <c r="E5250">
        <f t="shared" ref="E5250:E5313" ca="1" si="413">RANDBETWEEN(1,ROWS(services))</f>
        <v>16</v>
      </c>
    </row>
    <row r="5251" spans="1:5" x14ac:dyDescent="0.2">
      <c r="A5251" t="str">
        <f t="shared" ca="1" si="410"/>
        <v>Major</v>
      </c>
      <c r="B5251" t="str">
        <f t="shared" ca="1" si="411"/>
        <v>prosthodontics</v>
      </c>
      <c r="C5251">
        <f t="shared" si="409"/>
        <v>291</v>
      </c>
      <c r="D5251" t="str">
        <f t="shared" ca="1" si="412"/>
        <v>Procedures for replacement of missing teeth by construction or repair of bridges and partial or complete dentures</v>
      </c>
      <c r="E5251">
        <f t="shared" ca="1" si="413"/>
        <v>15</v>
      </c>
    </row>
    <row r="5252" spans="1:5" x14ac:dyDescent="0.2">
      <c r="A5252" t="str">
        <f t="shared" ca="1" si="410"/>
        <v>Diagnostics and Preventative</v>
      </c>
      <c r="B5252" t="str">
        <f t="shared" ca="1" si="411"/>
        <v>Prophylaxis</v>
      </c>
      <c r="C5252">
        <f t="shared" ref="C5252:C5315" si="414">IF(MOD(ROW(C5252)-2,18)&lt;&gt;0,C5251,C5251+1)</f>
        <v>291</v>
      </c>
      <c r="D5252">
        <f t="shared" ca="1" si="412"/>
        <v>0</v>
      </c>
      <c r="E5252">
        <f t="shared" ca="1" si="413"/>
        <v>4</v>
      </c>
    </row>
    <row r="5253" spans="1:5" x14ac:dyDescent="0.2">
      <c r="A5253" t="str">
        <f t="shared" ca="1" si="410"/>
        <v>Other</v>
      </c>
      <c r="B5253" t="str">
        <f t="shared" ca="1" si="411"/>
        <v>Implants</v>
      </c>
      <c r="C5253">
        <f t="shared" si="414"/>
        <v>291</v>
      </c>
      <c r="D5253" t="str">
        <f t="shared" ca="1" si="412"/>
        <v>Implant dental work</v>
      </c>
      <c r="E5253">
        <f t="shared" ca="1" si="413"/>
        <v>18</v>
      </c>
    </row>
    <row r="5254" spans="1:5" x14ac:dyDescent="0.2">
      <c r="A5254" t="str">
        <f t="shared" ca="1" si="410"/>
        <v>Major</v>
      </c>
      <c r="B5254" t="str">
        <f t="shared" ca="1" si="411"/>
        <v>temporomandibular joint dysfunction</v>
      </c>
      <c r="C5254">
        <f t="shared" si="414"/>
        <v>291</v>
      </c>
      <c r="D5254" t="str">
        <f t="shared" ca="1" si="412"/>
        <v>Services relating to hinging joints of the jaw</v>
      </c>
      <c r="E5254">
        <f t="shared" ca="1" si="413"/>
        <v>16</v>
      </c>
    </row>
    <row r="5255" spans="1:5" x14ac:dyDescent="0.2">
      <c r="A5255" t="str">
        <f t="shared" ca="1" si="410"/>
        <v>Major</v>
      </c>
      <c r="B5255" t="str">
        <f t="shared" ca="1" si="411"/>
        <v>temporomandibular joint dysfunction</v>
      </c>
      <c r="C5255">
        <f t="shared" si="414"/>
        <v>291</v>
      </c>
      <c r="D5255" t="str">
        <f t="shared" ca="1" si="412"/>
        <v>Services relating to hinging joints of the jaw</v>
      </c>
      <c r="E5255">
        <f t="shared" ca="1" si="413"/>
        <v>16</v>
      </c>
    </row>
    <row r="5256" spans="1:5" x14ac:dyDescent="0.2">
      <c r="A5256" t="str">
        <f t="shared" ca="1" si="410"/>
        <v>Diagnostics and Preventative</v>
      </c>
      <c r="B5256" t="str">
        <f t="shared" ca="1" si="411"/>
        <v>Fluoride treatments</v>
      </c>
      <c r="C5256">
        <f t="shared" si="414"/>
        <v>291</v>
      </c>
      <c r="D5256">
        <f t="shared" ca="1" si="412"/>
        <v>0</v>
      </c>
      <c r="E5256">
        <f t="shared" ca="1" si="413"/>
        <v>5</v>
      </c>
    </row>
    <row r="5257" spans="1:5" x14ac:dyDescent="0.2">
      <c r="A5257" t="str">
        <f t="shared" ca="1" si="410"/>
        <v>Orthodontics</v>
      </c>
      <c r="B5257" t="str">
        <f t="shared" ca="1" si="411"/>
        <v>orthodontics</v>
      </c>
      <c r="C5257">
        <f t="shared" si="414"/>
        <v>291</v>
      </c>
      <c r="D5257" t="str">
        <f t="shared" ca="1" si="412"/>
        <v>For eligible dependents to age 19</v>
      </c>
      <c r="E5257">
        <f t="shared" ca="1" si="413"/>
        <v>17</v>
      </c>
    </row>
    <row r="5258" spans="1:5" x14ac:dyDescent="0.2">
      <c r="A5258" t="str">
        <f t="shared" ca="1" si="410"/>
        <v>Diagnostics and Preventative</v>
      </c>
      <c r="B5258" t="str">
        <f t="shared" ca="1" si="411"/>
        <v>Periodic Exams</v>
      </c>
      <c r="C5258">
        <f t="shared" si="414"/>
        <v>292</v>
      </c>
      <c r="D5258">
        <f t="shared" ca="1" si="412"/>
        <v>0</v>
      </c>
      <c r="E5258">
        <f t="shared" ca="1" si="413"/>
        <v>1</v>
      </c>
    </row>
    <row r="5259" spans="1:5" x14ac:dyDescent="0.2">
      <c r="A5259" t="str">
        <f t="shared" ca="1" si="410"/>
        <v>Basic</v>
      </c>
      <c r="B5259" t="str">
        <f t="shared" ca="1" si="411"/>
        <v>general anesthesia</v>
      </c>
      <c r="C5259">
        <f t="shared" si="414"/>
        <v>292</v>
      </c>
      <c r="D5259" t="str">
        <f t="shared" ca="1" si="412"/>
        <v>Covered when used in conjunction with covered oral surgical procedures</v>
      </c>
      <c r="E5259">
        <f t="shared" ca="1" si="413"/>
        <v>13</v>
      </c>
    </row>
    <row r="5260" spans="1:5" x14ac:dyDescent="0.2">
      <c r="A5260" t="str">
        <f t="shared" ca="1" si="410"/>
        <v>Diagnostics and Preventative</v>
      </c>
      <c r="B5260" t="str">
        <f t="shared" ca="1" si="411"/>
        <v>Bitewing x-rays</v>
      </c>
      <c r="C5260">
        <f t="shared" si="414"/>
        <v>292</v>
      </c>
      <c r="D5260">
        <f t="shared" ca="1" si="412"/>
        <v>0</v>
      </c>
      <c r="E5260">
        <f t="shared" ca="1" si="413"/>
        <v>2</v>
      </c>
    </row>
    <row r="5261" spans="1:5" x14ac:dyDescent="0.2">
      <c r="A5261" t="str">
        <f t="shared" ca="1" si="410"/>
        <v>Orthodontics</v>
      </c>
      <c r="B5261" t="str">
        <f t="shared" ca="1" si="411"/>
        <v>orthodontics</v>
      </c>
      <c r="C5261">
        <f t="shared" si="414"/>
        <v>292</v>
      </c>
      <c r="D5261" t="str">
        <f t="shared" ca="1" si="412"/>
        <v>For eligible dependents to age 19</v>
      </c>
      <c r="E5261">
        <f t="shared" ca="1" si="413"/>
        <v>17</v>
      </c>
    </row>
    <row r="5262" spans="1:5" x14ac:dyDescent="0.2">
      <c r="A5262" t="str">
        <f t="shared" ca="1" si="410"/>
        <v>Other</v>
      </c>
      <c r="B5262" t="str">
        <f t="shared" ca="1" si="411"/>
        <v>Implants</v>
      </c>
      <c r="C5262">
        <f t="shared" si="414"/>
        <v>292</v>
      </c>
      <c r="D5262" t="str">
        <f t="shared" ca="1" si="412"/>
        <v>Implant dental work</v>
      </c>
      <c r="E5262">
        <f t="shared" ca="1" si="413"/>
        <v>18</v>
      </c>
    </row>
    <row r="5263" spans="1:5" x14ac:dyDescent="0.2">
      <c r="A5263" t="str">
        <f t="shared" ca="1" si="410"/>
        <v>Basic</v>
      </c>
      <c r="B5263" t="str">
        <f t="shared" ca="1" si="411"/>
        <v>basic restorative</v>
      </c>
      <c r="C5263">
        <f t="shared" si="414"/>
        <v>292</v>
      </c>
      <c r="D5263" t="str">
        <f t="shared" ca="1" si="412"/>
        <v>Fillings (amalgam "silver" and composite "white" non-molar)</v>
      </c>
      <c r="E5263">
        <f t="shared" ca="1" si="413"/>
        <v>8</v>
      </c>
    </row>
    <row r="5264" spans="1:5" x14ac:dyDescent="0.2">
      <c r="A5264" t="str">
        <f t="shared" ca="1" si="410"/>
        <v>Diagnostics and Preventative</v>
      </c>
      <c r="B5264" t="str">
        <f t="shared" ca="1" si="411"/>
        <v>Fluoride treatments</v>
      </c>
      <c r="C5264">
        <f t="shared" si="414"/>
        <v>292</v>
      </c>
      <c r="D5264">
        <f t="shared" ca="1" si="412"/>
        <v>0</v>
      </c>
      <c r="E5264">
        <f t="shared" ca="1" si="413"/>
        <v>5</v>
      </c>
    </row>
    <row r="5265" spans="1:5" x14ac:dyDescent="0.2">
      <c r="A5265" t="str">
        <f t="shared" ca="1" si="410"/>
        <v>Orthodontics</v>
      </c>
      <c r="B5265" t="str">
        <f t="shared" ca="1" si="411"/>
        <v>orthodontics</v>
      </c>
      <c r="C5265">
        <f t="shared" si="414"/>
        <v>292</v>
      </c>
      <c r="D5265" t="str">
        <f t="shared" ca="1" si="412"/>
        <v>For eligible dependents to age 19</v>
      </c>
      <c r="E5265">
        <f t="shared" ca="1" si="413"/>
        <v>17</v>
      </c>
    </row>
    <row r="5266" spans="1:5" x14ac:dyDescent="0.2">
      <c r="A5266" t="str">
        <f t="shared" ca="1" si="410"/>
        <v>Basic</v>
      </c>
      <c r="B5266" t="str">
        <f t="shared" ca="1" si="411"/>
        <v>basic restorative</v>
      </c>
      <c r="C5266">
        <f t="shared" si="414"/>
        <v>292</v>
      </c>
      <c r="D5266" t="str">
        <f t="shared" ca="1" si="412"/>
        <v>Fillings (amalgam "silver" and composite "white" non-molar)</v>
      </c>
      <c r="E5266">
        <f t="shared" ca="1" si="413"/>
        <v>8</v>
      </c>
    </row>
    <row r="5267" spans="1:5" x14ac:dyDescent="0.2">
      <c r="A5267" t="str">
        <f t="shared" ca="1" si="410"/>
        <v>Basic</v>
      </c>
      <c r="B5267" t="str">
        <f t="shared" ca="1" si="411"/>
        <v>non-surgical periodontics</v>
      </c>
      <c r="C5267">
        <f t="shared" si="414"/>
        <v>292</v>
      </c>
      <c r="D5267" t="str">
        <f t="shared" ca="1" si="412"/>
        <v xml:space="preserve">Non-surgical treatment of the gums and supporting structures of the teeth </v>
      </c>
      <c r="E5267">
        <f t="shared" ca="1" si="413"/>
        <v>12</v>
      </c>
    </row>
    <row r="5268" spans="1:5" x14ac:dyDescent="0.2">
      <c r="A5268" t="str">
        <f t="shared" ca="1" si="410"/>
        <v>Diagnostics and Preventative</v>
      </c>
      <c r="B5268" t="str">
        <f t="shared" ca="1" si="411"/>
        <v>Sealants</v>
      </c>
      <c r="C5268">
        <f t="shared" si="414"/>
        <v>292</v>
      </c>
      <c r="D5268">
        <f t="shared" ca="1" si="412"/>
        <v>0</v>
      </c>
      <c r="E5268">
        <f t="shared" ca="1" si="413"/>
        <v>6</v>
      </c>
    </row>
    <row r="5269" spans="1:5" x14ac:dyDescent="0.2">
      <c r="A5269" t="str">
        <f t="shared" ca="1" si="410"/>
        <v>Major</v>
      </c>
      <c r="B5269" t="str">
        <f t="shared" ca="1" si="411"/>
        <v>prosthodontics</v>
      </c>
      <c r="C5269">
        <f t="shared" si="414"/>
        <v>292</v>
      </c>
      <c r="D5269" t="str">
        <f t="shared" ca="1" si="412"/>
        <v>Procedures for replacement of missing teeth by construction or repair of bridges and partial or complete dentures</v>
      </c>
      <c r="E5269">
        <f t="shared" ca="1" si="413"/>
        <v>15</v>
      </c>
    </row>
    <row r="5270" spans="1:5" x14ac:dyDescent="0.2">
      <c r="A5270" t="str">
        <f t="shared" ca="1" si="410"/>
        <v>Diagnostics and Preventative</v>
      </c>
      <c r="B5270" t="str">
        <f t="shared" ca="1" si="411"/>
        <v>Space Maintainers</v>
      </c>
      <c r="C5270">
        <f t="shared" si="414"/>
        <v>292</v>
      </c>
      <c r="D5270">
        <f t="shared" ca="1" si="412"/>
        <v>0</v>
      </c>
      <c r="E5270">
        <f t="shared" ca="1" si="413"/>
        <v>7</v>
      </c>
    </row>
    <row r="5271" spans="1:5" x14ac:dyDescent="0.2">
      <c r="A5271" t="str">
        <f t="shared" ca="1" si="410"/>
        <v>Major</v>
      </c>
      <c r="B5271" t="str">
        <f t="shared" ca="1" si="411"/>
        <v>temporomandibular joint dysfunction</v>
      </c>
      <c r="C5271">
        <f t="shared" si="414"/>
        <v>292</v>
      </c>
      <c r="D5271" t="str">
        <f t="shared" ca="1" si="412"/>
        <v>Services relating to hinging joints of the jaw</v>
      </c>
      <c r="E5271">
        <f t="shared" ca="1" si="413"/>
        <v>16</v>
      </c>
    </row>
    <row r="5272" spans="1:5" x14ac:dyDescent="0.2">
      <c r="A5272" t="str">
        <f t="shared" ca="1" si="410"/>
        <v>Diagnostics and Preventative</v>
      </c>
      <c r="B5272" t="str">
        <f t="shared" ca="1" si="411"/>
        <v>Space Maintainers</v>
      </c>
      <c r="C5272">
        <f t="shared" si="414"/>
        <v>292</v>
      </c>
      <c r="D5272">
        <f t="shared" ca="1" si="412"/>
        <v>0</v>
      </c>
      <c r="E5272">
        <f t="shared" ca="1" si="413"/>
        <v>7</v>
      </c>
    </row>
    <row r="5273" spans="1:5" x14ac:dyDescent="0.2">
      <c r="A5273" t="str">
        <f t="shared" ca="1" si="410"/>
        <v>Major</v>
      </c>
      <c r="B5273" t="str">
        <f t="shared" ca="1" si="411"/>
        <v>prosthodontics</v>
      </c>
      <c r="C5273">
        <f t="shared" si="414"/>
        <v>292</v>
      </c>
      <c r="D5273" t="str">
        <f t="shared" ca="1" si="412"/>
        <v>Procedures for replacement of missing teeth by construction or repair of bridges and partial or complete dentures</v>
      </c>
      <c r="E5273">
        <f t="shared" ca="1" si="413"/>
        <v>15</v>
      </c>
    </row>
    <row r="5274" spans="1:5" x14ac:dyDescent="0.2">
      <c r="A5274" t="str">
        <f t="shared" ca="1" si="410"/>
        <v>Major</v>
      </c>
      <c r="B5274" t="str">
        <f t="shared" ca="1" si="411"/>
        <v>major restorative</v>
      </c>
      <c r="C5274">
        <f t="shared" si="414"/>
        <v>292</v>
      </c>
      <c r="D5274" t="str">
        <f t="shared" ca="1" si="412"/>
        <v>Single crowns, inlays, onlays</v>
      </c>
      <c r="E5274">
        <f t="shared" ca="1" si="413"/>
        <v>14</v>
      </c>
    </row>
    <row r="5275" spans="1:5" x14ac:dyDescent="0.2">
      <c r="A5275" t="str">
        <f t="shared" ca="1" si="410"/>
        <v>Diagnostics and Preventative</v>
      </c>
      <c r="B5275" t="str">
        <f t="shared" ca="1" si="411"/>
        <v>Bitewing x-rays</v>
      </c>
      <c r="C5275">
        <f t="shared" si="414"/>
        <v>292</v>
      </c>
      <c r="D5275">
        <f t="shared" ca="1" si="412"/>
        <v>0</v>
      </c>
      <c r="E5275">
        <f t="shared" ca="1" si="413"/>
        <v>2</v>
      </c>
    </row>
    <row r="5276" spans="1:5" x14ac:dyDescent="0.2">
      <c r="A5276" t="str">
        <f t="shared" ca="1" si="410"/>
        <v>Basic</v>
      </c>
      <c r="B5276" t="str">
        <f t="shared" ca="1" si="411"/>
        <v>general anesthesia</v>
      </c>
      <c r="C5276">
        <f t="shared" si="414"/>
        <v>293</v>
      </c>
      <c r="D5276" t="str">
        <f t="shared" ca="1" si="412"/>
        <v>Covered when used in conjunction with covered oral surgical procedures</v>
      </c>
      <c r="E5276">
        <f t="shared" ca="1" si="413"/>
        <v>13</v>
      </c>
    </row>
    <row r="5277" spans="1:5" x14ac:dyDescent="0.2">
      <c r="A5277" t="str">
        <f t="shared" ca="1" si="410"/>
        <v>Major</v>
      </c>
      <c r="B5277" t="str">
        <f t="shared" ca="1" si="411"/>
        <v>temporomandibular joint dysfunction</v>
      </c>
      <c r="C5277">
        <f t="shared" si="414"/>
        <v>293</v>
      </c>
      <c r="D5277" t="str">
        <f t="shared" ca="1" si="412"/>
        <v>Services relating to hinging joints of the jaw</v>
      </c>
      <c r="E5277">
        <f t="shared" ca="1" si="413"/>
        <v>16</v>
      </c>
    </row>
    <row r="5278" spans="1:5" x14ac:dyDescent="0.2">
      <c r="A5278" t="str">
        <f t="shared" ca="1" si="410"/>
        <v>Major</v>
      </c>
      <c r="B5278" t="str">
        <f t="shared" ca="1" si="411"/>
        <v>prosthodontics</v>
      </c>
      <c r="C5278">
        <f t="shared" si="414"/>
        <v>293</v>
      </c>
      <c r="D5278" t="str">
        <f t="shared" ca="1" si="412"/>
        <v>Procedures for replacement of missing teeth by construction or repair of bridges and partial or complete dentures</v>
      </c>
      <c r="E5278">
        <f t="shared" ca="1" si="413"/>
        <v>15</v>
      </c>
    </row>
    <row r="5279" spans="1:5" x14ac:dyDescent="0.2">
      <c r="A5279" t="str">
        <f t="shared" ca="1" si="410"/>
        <v>Major</v>
      </c>
      <c r="B5279" t="str">
        <f t="shared" ca="1" si="411"/>
        <v>major restorative</v>
      </c>
      <c r="C5279">
        <f t="shared" si="414"/>
        <v>293</v>
      </c>
      <c r="D5279" t="str">
        <f t="shared" ca="1" si="412"/>
        <v>Single crowns, inlays, onlays</v>
      </c>
      <c r="E5279">
        <f t="shared" ca="1" si="413"/>
        <v>14</v>
      </c>
    </row>
    <row r="5280" spans="1:5" x14ac:dyDescent="0.2">
      <c r="A5280" t="str">
        <f t="shared" ca="1" si="410"/>
        <v>Diagnostics and Preventative</v>
      </c>
      <c r="B5280" t="str">
        <f t="shared" ca="1" si="411"/>
        <v>Fluoride treatments</v>
      </c>
      <c r="C5280">
        <f t="shared" si="414"/>
        <v>293</v>
      </c>
      <c r="D5280">
        <f t="shared" ca="1" si="412"/>
        <v>0</v>
      </c>
      <c r="E5280">
        <f t="shared" ca="1" si="413"/>
        <v>5</v>
      </c>
    </row>
    <row r="5281" spans="1:5" x14ac:dyDescent="0.2">
      <c r="A5281" t="str">
        <f t="shared" ca="1" si="410"/>
        <v>Basic</v>
      </c>
      <c r="B5281" t="str">
        <f t="shared" ca="1" si="411"/>
        <v>endodontics</v>
      </c>
      <c r="C5281">
        <f t="shared" si="414"/>
        <v>293</v>
      </c>
      <c r="D5281" t="str">
        <f t="shared" ca="1" si="412"/>
        <v>Root canal, pulpal therapy</v>
      </c>
      <c r="E5281">
        <f t="shared" ca="1" si="413"/>
        <v>10</v>
      </c>
    </row>
    <row r="5282" spans="1:5" x14ac:dyDescent="0.2">
      <c r="A5282" t="str">
        <f t="shared" ca="1" si="410"/>
        <v>Other</v>
      </c>
      <c r="B5282" t="str">
        <f t="shared" ca="1" si="411"/>
        <v>Implants</v>
      </c>
      <c r="C5282">
        <f t="shared" si="414"/>
        <v>293</v>
      </c>
      <c r="D5282" t="str">
        <f t="shared" ca="1" si="412"/>
        <v>Implant dental work</v>
      </c>
      <c r="E5282">
        <f t="shared" ca="1" si="413"/>
        <v>18</v>
      </c>
    </row>
    <row r="5283" spans="1:5" x14ac:dyDescent="0.2">
      <c r="A5283" t="str">
        <f t="shared" ca="1" si="410"/>
        <v>Basic</v>
      </c>
      <c r="B5283" t="str">
        <f t="shared" ca="1" si="411"/>
        <v>general anesthesia</v>
      </c>
      <c r="C5283">
        <f t="shared" si="414"/>
        <v>293</v>
      </c>
      <c r="D5283" t="str">
        <f t="shared" ca="1" si="412"/>
        <v>Covered when used in conjunction with covered oral surgical procedures</v>
      </c>
      <c r="E5283">
        <f t="shared" ca="1" si="413"/>
        <v>13</v>
      </c>
    </row>
    <row r="5284" spans="1:5" x14ac:dyDescent="0.2">
      <c r="A5284" t="str">
        <f t="shared" ca="1" si="410"/>
        <v>Major</v>
      </c>
      <c r="B5284" t="str">
        <f t="shared" ca="1" si="411"/>
        <v>temporomandibular joint dysfunction</v>
      </c>
      <c r="C5284">
        <f t="shared" si="414"/>
        <v>293</v>
      </c>
      <c r="D5284" t="str">
        <f t="shared" ca="1" si="412"/>
        <v>Services relating to hinging joints of the jaw</v>
      </c>
      <c r="E5284">
        <f t="shared" ca="1" si="413"/>
        <v>16</v>
      </c>
    </row>
    <row r="5285" spans="1:5" x14ac:dyDescent="0.2">
      <c r="A5285" t="str">
        <f t="shared" ca="1" si="410"/>
        <v>Major</v>
      </c>
      <c r="B5285" t="str">
        <f t="shared" ca="1" si="411"/>
        <v>prosthodontics</v>
      </c>
      <c r="C5285">
        <f t="shared" si="414"/>
        <v>293</v>
      </c>
      <c r="D5285" t="str">
        <f t="shared" ca="1" si="412"/>
        <v>Procedures for replacement of missing teeth by construction or repair of bridges and partial or complete dentures</v>
      </c>
      <c r="E5285">
        <f t="shared" ca="1" si="413"/>
        <v>15</v>
      </c>
    </row>
    <row r="5286" spans="1:5" x14ac:dyDescent="0.2">
      <c r="A5286" t="str">
        <f t="shared" ca="1" si="410"/>
        <v>Basic</v>
      </c>
      <c r="B5286" t="str">
        <f t="shared" ca="1" si="411"/>
        <v>general anesthesia</v>
      </c>
      <c r="C5286">
        <f t="shared" si="414"/>
        <v>293</v>
      </c>
      <c r="D5286" t="str">
        <f t="shared" ca="1" si="412"/>
        <v>Covered when used in conjunction with covered oral surgical procedures</v>
      </c>
      <c r="E5286">
        <f t="shared" ca="1" si="413"/>
        <v>13</v>
      </c>
    </row>
    <row r="5287" spans="1:5" x14ac:dyDescent="0.2">
      <c r="A5287" t="str">
        <f t="shared" ca="1" si="410"/>
        <v>Major</v>
      </c>
      <c r="B5287" t="str">
        <f t="shared" ca="1" si="411"/>
        <v>prosthodontics</v>
      </c>
      <c r="C5287">
        <f t="shared" si="414"/>
        <v>293</v>
      </c>
      <c r="D5287" t="str">
        <f t="shared" ca="1" si="412"/>
        <v>Procedures for replacement of missing teeth by construction or repair of bridges and partial or complete dentures</v>
      </c>
      <c r="E5287">
        <f t="shared" ca="1" si="413"/>
        <v>15</v>
      </c>
    </row>
    <row r="5288" spans="1:5" x14ac:dyDescent="0.2">
      <c r="A5288" t="str">
        <f t="shared" ca="1" si="410"/>
        <v>Orthodontics</v>
      </c>
      <c r="B5288" t="str">
        <f t="shared" ca="1" si="411"/>
        <v>orthodontics</v>
      </c>
      <c r="C5288">
        <f t="shared" si="414"/>
        <v>293</v>
      </c>
      <c r="D5288" t="str">
        <f t="shared" ca="1" si="412"/>
        <v>For eligible dependents to age 19</v>
      </c>
      <c r="E5288">
        <f t="shared" ca="1" si="413"/>
        <v>17</v>
      </c>
    </row>
    <row r="5289" spans="1:5" x14ac:dyDescent="0.2">
      <c r="A5289" t="str">
        <f t="shared" ca="1" si="410"/>
        <v>Diagnostics and Preventative</v>
      </c>
      <c r="B5289" t="str">
        <f t="shared" ca="1" si="411"/>
        <v>Prophylaxis</v>
      </c>
      <c r="C5289">
        <f t="shared" si="414"/>
        <v>293</v>
      </c>
      <c r="D5289">
        <f t="shared" ca="1" si="412"/>
        <v>0</v>
      </c>
      <c r="E5289">
        <f t="shared" ca="1" si="413"/>
        <v>4</v>
      </c>
    </row>
    <row r="5290" spans="1:5" x14ac:dyDescent="0.2">
      <c r="A5290" t="str">
        <f t="shared" ca="1" si="410"/>
        <v>Diagnostics and Preventative</v>
      </c>
      <c r="B5290" t="str">
        <f t="shared" ca="1" si="411"/>
        <v>Full-mouth x-ray</v>
      </c>
      <c r="C5290">
        <f t="shared" si="414"/>
        <v>293</v>
      </c>
      <c r="D5290">
        <f t="shared" ca="1" si="412"/>
        <v>0</v>
      </c>
      <c r="E5290">
        <f t="shared" ca="1" si="413"/>
        <v>3</v>
      </c>
    </row>
    <row r="5291" spans="1:5" x14ac:dyDescent="0.2">
      <c r="A5291" t="str">
        <f t="shared" ca="1" si="410"/>
        <v>Diagnostics and Preventative</v>
      </c>
      <c r="B5291" t="str">
        <f t="shared" ca="1" si="411"/>
        <v>Space Maintainers</v>
      </c>
      <c r="C5291">
        <f t="shared" si="414"/>
        <v>293</v>
      </c>
      <c r="D5291">
        <f t="shared" ca="1" si="412"/>
        <v>0</v>
      </c>
      <c r="E5291">
        <f t="shared" ca="1" si="413"/>
        <v>7</v>
      </c>
    </row>
    <row r="5292" spans="1:5" x14ac:dyDescent="0.2">
      <c r="A5292" t="str">
        <f t="shared" ca="1" si="410"/>
        <v>Major</v>
      </c>
      <c r="B5292" t="str">
        <f t="shared" ca="1" si="411"/>
        <v>prosthodontics</v>
      </c>
      <c r="C5292">
        <f t="shared" si="414"/>
        <v>293</v>
      </c>
      <c r="D5292" t="str">
        <f t="shared" ca="1" si="412"/>
        <v>Procedures for replacement of missing teeth by construction or repair of bridges and partial or complete dentures</v>
      </c>
      <c r="E5292">
        <f t="shared" ca="1" si="413"/>
        <v>15</v>
      </c>
    </row>
    <row r="5293" spans="1:5" x14ac:dyDescent="0.2">
      <c r="A5293" t="str">
        <f t="shared" ca="1" si="410"/>
        <v>Diagnostics and Preventative</v>
      </c>
      <c r="B5293" t="str">
        <f t="shared" ca="1" si="411"/>
        <v>Sealants</v>
      </c>
      <c r="C5293">
        <f t="shared" si="414"/>
        <v>293</v>
      </c>
      <c r="D5293">
        <f t="shared" ca="1" si="412"/>
        <v>0</v>
      </c>
      <c r="E5293">
        <f t="shared" ca="1" si="413"/>
        <v>6</v>
      </c>
    </row>
    <row r="5294" spans="1:5" x14ac:dyDescent="0.2">
      <c r="A5294" t="str">
        <f t="shared" ca="1" si="410"/>
        <v>Major</v>
      </c>
      <c r="B5294" t="str">
        <f t="shared" ca="1" si="411"/>
        <v>temporomandibular joint dysfunction</v>
      </c>
      <c r="C5294">
        <f t="shared" si="414"/>
        <v>294</v>
      </c>
      <c r="D5294" t="str">
        <f t="shared" ca="1" si="412"/>
        <v>Services relating to hinging joints of the jaw</v>
      </c>
      <c r="E5294">
        <f t="shared" ca="1" si="413"/>
        <v>16</v>
      </c>
    </row>
    <row r="5295" spans="1:5" x14ac:dyDescent="0.2">
      <c r="A5295" t="str">
        <f t="shared" ca="1" si="410"/>
        <v>Diagnostics and Preventative</v>
      </c>
      <c r="B5295" t="str">
        <f t="shared" ca="1" si="411"/>
        <v>Space Maintainers</v>
      </c>
      <c r="C5295">
        <f t="shared" si="414"/>
        <v>294</v>
      </c>
      <c r="D5295">
        <f t="shared" ca="1" si="412"/>
        <v>0</v>
      </c>
      <c r="E5295">
        <f t="shared" ca="1" si="413"/>
        <v>7</v>
      </c>
    </row>
    <row r="5296" spans="1:5" x14ac:dyDescent="0.2">
      <c r="A5296" t="str">
        <f t="shared" ca="1" si="410"/>
        <v>Basic</v>
      </c>
      <c r="B5296" t="str">
        <f t="shared" ca="1" si="411"/>
        <v>non-surgical periodontics</v>
      </c>
      <c r="C5296">
        <f t="shared" si="414"/>
        <v>294</v>
      </c>
      <c r="D5296" t="str">
        <f t="shared" ca="1" si="412"/>
        <v xml:space="preserve">Non-surgical treatment of the gums and supporting structures of the teeth </v>
      </c>
      <c r="E5296">
        <f t="shared" ca="1" si="413"/>
        <v>12</v>
      </c>
    </row>
    <row r="5297" spans="1:5" x14ac:dyDescent="0.2">
      <c r="A5297" t="str">
        <f t="shared" ca="1" si="410"/>
        <v>Orthodontics</v>
      </c>
      <c r="B5297" t="str">
        <f t="shared" ca="1" si="411"/>
        <v>orthodontics</v>
      </c>
      <c r="C5297">
        <f t="shared" si="414"/>
        <v>294</v>
      </c>
      <c r="D5297" t="str">
        <f t="shared" ca="1" si="412"/>
        <v>For eligible dependents to age 19</v>
      </c>
      <c r="E5297">
        <f t="shared" ca="1" si="413"/>
        <v>17</v>
      </c>
    </row>
    <row r="5298" spans="1:5" x14ac:dyDescent="0.2">
      <c r="A5298" t="str">
        <f t="shared" ca="1" si="410"/>
        <v>Basic</v>
      </c>
      <c r="B5298" t="str">
        <f t="shared" ca="1" si="411"/>
        <v>oral surgery</v>
      </c>
      <c r="C5298">
        <f t="shared" si="414"/>
        <v>294</v>
      </c>
      <c r="D5298" t="str">
        <f t="shared" ca="1" si="412"/>
        <v>Extraction and other surgery procedures, incl. pre- and post-operative care</v>
      </c>
      <c r="E5298">
        <f t="shared" ca="1" si="413"/>
        <v>9</v>
      </c>
    </row>
    <row r="5299" spans="1:5" x14ac:dyDescent="0.2">
      <c r="A5299" t="str">
        <f t="shared" ca="1" si="410"/>
        <v>Basic</v>
      </c>
      <c r="B5299" t="str">
        <f t="shared" ca="1" si="411"/>
        <v>surgical periodontics</v>
      </c>
      <c r="C5299">
        <f t="shared" si="414"/>
        <v>294</v>
      </c>
      <c r="D5299" t="str">
        <f t="shared" ca="1" si="412"/>
        <v>Surgical treatment of the gums and supporting structures of the teeth</v>
      </c>
      <c r="E5299">
        <f t="shared" ca="1" si="413"/>
        <v>11</v>
      </c>
    </row>
    <row r="5300" spans="1:5" x14ac:dyDescent="0.2">
      <c r="A5300" t="str">
        <f t="shared" ca="1" si="410"/>
        <v>Diagnostics and Preventative</v>
      </c>
      <c r="B5300" t="str">
        <f t="shared" ca="1" si="411"/>
        <v>Full-mouth x-ray</v>
      </c>
      <c r="C5300">
        <f t="shared" si="414"/>
        <v>294</v>
      </c>
      <c r="D5300">
        <f t="shared" ca="1" si="412"/>
        <v>0</v>
      </c>
      <c r="E5300">
        <f t="shared" ca="1" si="413"/>
        <v>3</v>
      </c>
    </row>
    <row r="5301" spans="1:5" x14ac:dyDescent="0.2">
      <c r="A5301" t="str">
        <f t="shared" ca="1" si="410"/>
        <v>Basic</v>
      </c>
      <c r="B5301" t="str">
        <f t="shared" ca="1" si="411"/>
        <v>non-surgical periodontics</v>
      </c>
      <c r="C5301">
        <f t="shared" si="414"/>
        <v>294</v>
      </c>
      <c r="D5301" t="str">
        <f t="shared" ca="1" si="412"/>
        <v xml:space="preserve">Non-surgical treatment of the gums and supporting structures of the teeth </v>
      </c>
      <c r="E5301">
        <f t="shared" ca="1" si="413"/>
        <v>12</v>
      </c>
    </row>
    <row r="5302" spans="1:5" x14ac:dyDescent="0.2">
      <c r="A5302" t="str">
        <f t="shared" ca="1" si="410"/>
        <v>Basic</v>
      </c>
      <c r="B5302" t="str">
        <f t="shared" ca="1" si="411"/>
        <v>oral surgery</v>
      </c>
      <c r="C5302">
        <f t="shared" si="414"/>
        <v>294</v>
      </c>
      <c r="D5302" t="str">
        <f t="shared" ca="1" si="412"/>
        <v>Extraction and other surgery procedures, incl. pre- and post-operative care</v>
      </c>
      <c r="E5302">
        <f t="shared" ca="1" si="413"/>
        <v>9</v>
      </c>
    </row>
    <row r="5303" spans="1:5" x14ac:dyDescent="0.2">
      <c r="A5303" t="str">
        <f t="shared" ca="1" si="410"/>
        <v>Diagnostics and Preventative</v>
      </c>
      <c r="B5303" t="str">
        <f t="shared" ca="1" si="411"/>
        <v>Prophylaxis</v>
      </c>
      <c r="C5303">
        <f t="shared" si="414"/>
        <v>294</v>
      </c>
      <c r="D5303">
        <f t="shared" ca="1" si="412"/>
        <v>0</v>
      </c>
      <c r="E5303">
        <f t="shared" ca="1" si="413"/>
        <v>4</v>
      </c>
    </row>
    <row r="5304" spans="1:5" x14ac:dyDescent="0.2">
      <c r="A5304" t="str">
        <f t="shared" ca="1" si="410"/>
        <v>Major</v>
      </c>
      <c r="B5304" t="str">
        <f t="shared" ca="1" si="411"/>
        <v>prosthodontics</v>
      </c>
      <c r="C5304">
        <f t="shared" si="414"/>
        <v>294</v>
      </c>
      <c r="D5304" t="str">
        <f t="shared" ca="1" si="412"/>
        <v>Procedures for replacement of missing teeth by construction or repair of bridges and partial or complete dentures</v>
      </c>
      <c r="E5304">
        <f t="shared" ca="1" si="413"/>
        <v>15</v>
      </c>
    </row>
    <row r="5305" spans="1:5" x14ac:dyDescent="0.2">
      <c r="A5305" t="str">
        <f t="shared" ca="1" si="410"/>
        <v>Basic</v>
      </c>
      <c r="B5305" t="str">
        <f t="shared" ca="1" si="411"/>
        <v>basic restorative</v>
      </c>
      <c r="C5305">
        <f t="shared" si="414"/>
        <v>294</v>
      </c>
      <c r="D5305" t="str">
        <f t="shared" ca="1" si="412"/>
        <v>Fillings (amalgam "silver" and composite "white" non-molar)</v>
      </c>
      <c r="E5305">
        <f t="shared" ca="1" si="413"/>
        <v>8</v>
      </c>
    </row>
    <row r="5306" spans="1:5" x14ac:dyDescent="0.2">
      <c r="A5306" t="str">
        <f t="shared" ca="1" si="410"/>
        <v>Diagnostics and Preventative</v>
      </c>
      <c r="B5306" t="str">
        <f t="shared" ca="1" si="411"/>
        <v>Bitewing x-rays</v>
      </c>
      <c r="C5306">
        <f t="shared" si="414"/>
        <v>294</v>
      </c>
      <c r="D5306">
        <f t="shared" ca="1" si="412"/>
        <v>0</v>
      </c>
      <c r="E5306">
        <f t="shared" ca="1" si="413"/>
        <v>2</v>
      </c>
    </row>
    <row r="5307" spans="1:5" x14ac:dyDescent="0.2">
      <c r="A5307" t="str">
        <f t="shared" ca="1" si="410"/>
        <v>Diagnostics and Preventative</v>
      </c>
      <c r="B5307" t="str">
        <f t="shared" ca="1" si="411"/>
        <v>Space Maintainers</v>
      </c>
      <c r="C5307">
        <f t="shared" si="414"/>
        <v>294</v>
      </c>
      <c r="D5307">
        <f t="shared" ca="1" si="412"/>
        <v>0</v>
      </c>
      <c r="E5307">
        <f t="shared" ca="1" si="413"/>
        <v>7</v>
      </c>
    </row>
    <row r="5308" spans="1:5" x14ac:dyDescent="0.2">
      <c r="A5308" t="str">
        <f t="shared" ca="1" si="410"/>
        <v>Diagnostics and Preventative</v>
      </c>
      <c r="B5308" t="str">
        <f t="shared" ca="1" si="411"/>
        <v>Space Maintainers</v>
      </c>
      <c r="C5308">
        <f t="shared" si="414"/>
        <v>294</v>
      </c>
      <c r="D5308">
        <f t="shared" ca="1" si="412"/>
        <v>0</v>
      </c>
      <c r="E5308">
        <f t="shared" ca="1" si="413"/>
        <v>7</v>
      </c>
    </row>
    <row r="5309" spans="1:5" x14ac:dyDescent="0.2">
      <c r="A5309" t="str">
        <f t="shared" ca="1" si="410"/>
        <v>Diagnostics and Preventative</v>
      </c>
      <c r="B5309" t="str">
        <f t="shared" ca="1" si="411"/>
        <v>Space Maintainers</v>
      </c>
      <c r="C5309">
        <f t="shared" si="414"/>
        <v>294</v>
      </c>
      <c r="D5309">
        <f t="shared" ca="1" si="412"/>
        <v>0</v>
      </c>
      <c r="E5309">
        <f t="shared" ca="1" si="413"/>
        <v>7</v>
      </c>
    </row>
    <row r="5310" spans="1:5" x14ac:dyDescent="0.2">
      <c r="A5310" t="str">
        <f t="shared" ca="1" si="410"/>
        <v>Diagnostics and Preventative</v>
      </c>
      <c r="B5310" t="str">
        <f t="shared" ca="1" si="411"/>
        <v>Bitewing x-rays</v>
      </c>
      <c r="C5310">
        <f t="shared" si="414"/>
        <v>294</v>
      </c>
      <c r="D5310">
        <f t="shared" ca="1" si="412"/>
        <v>0</v>
      </c>
      <c r="E5310">
        <f t="shared" ca="1" si="413"/>
        <v>2</v>
      </c>
    </row>
    <row r="5311" spans="1:5" x14ac:dyDescent="0.2">
      <c r="A5311" t="str">
        <f t="shared" ca="1" si="410"/>
        <v>Major</v>
      </c>
      <c r="B5311" t="str">
        <f t="shared" ca="1" si="411"/>
        <v>prosthodontics</v>
      </c>
      <c r="C5311">
        <f t="shared" si="414"/>
        <v>294</v>
      </c>
      <c r="D5311" t="str">
        <f t="shared" ca="1" si="412"/>
        <v>Procedures for replacement of missing teeth by construction or repair of bridges and partial or complete dentures</v>
      </c>
      <c r="E5311">
        <f t="shared" ca="1" si="413"/>
        <v>15</v>
      </c>
    </row>
    <row r="5312" spans="1:5" x14ac:dyDescent="0.2">
      <c r="A5312" t="str">
        <f t="shared" ca="1" si="410"/>
        <v>Major</v>
      </c>
      <c r="B5312" t="str">
        <f t="shared" ca="1" si="411"/>
        <v>temporomandibular joint dysfunction</v>
      </c>
      <c r="C5312">
        <f t="shared" si="414"/>
        <v>295</v>
      </c>
      <c r="D5312" t="str">
        <f t="shared" ca="1" si="412"/>
        <v>Services relating to hinging joints of the jaw</v>
      </c>
      <c r="E5312">
        <f t="shared" ca="1" si="413"/>
        <v>16</v>
      </c>
    </row>
    <row r="5313" spans="1:5" x14ac:dyDescent="0.2">
      <c r="A5313" t="str">
        <f t="shared" ca="1" si="410"/>
        <v>Major</v>
      </c>
      <c r="B5313" t="str">
        <f t="shared" ca="1" si="411"/>
        <v>temporomandibular joint dysfunction</v>
      </c>
      <c r="C5313">
        <f t="shared" si="414"/>
        <v>295</v>
      </c>
      <c r="D5313" t="str">
        <f t="shared" ca="1" si="412"/>
        <v>Services relating to hinging joints of the jaw</v>
      </c>
      <c r="E5313">
        <f t="shared" ca="1" si="413"/>
        <v>16</v>
      </c>
    </row>
    <row r="5314" spans="1:5" x14ac:dyDescent="0.2">
      <c r="A5314" t="str">
        <f t="shared" ref="A5314:A5377" ca="1" si="415">INDEX(services,E5314,1)</f>
        <v>Basic</v>
      </c>
      <c r="B5314" t="str">
        <f t="shared" ref="B5314:B5377" ca="1" si="416">INDEX(services,E5314,2)</f>
        <v>surgical periodontics</v>
      </c>
      <c r="C5314">
        <f t="shared" si="414"/>
        <v>295</v>
      </c>
      <c r="D5314" t="str">
        <f t="shared" ref="D5314:D5377" ca="1" si="417">INDEX(services,E5314,3)</f>
        <v>Surgical treatment of the gums and supporting structures of the teeth</v>
      </c>
      <c r="E5314">
        <f t="shared" ref="E5314:E5377" ca="1" si="418">RANDBETWEEN(1,ROWS(services))</f>
        <v>11</v>
      </c>
    </row>
    <row r="5315" spans="1:5" x14ac:dyDescent="0.2">
      <c r="A5315" t="str">
        <f t="shared" ca="1" si="415"/>
        <v>Diagnostics and Preventative</v>
      </c>
      <c r="B5315" t="str">
        <f t="shared" ca="1" si="416"/>
        <v>Periodic Exams</v>
      </c>
      <c r="C5315">
        <f t="shared" si="414"/>
        <v>295</v>
      </c>
      <c r="D5315">
        <f t="shared" ca="1" si="417"/>
        <v>0</v>
      </c>
      <c r="E5315">
        <f t="shared" ca="1" si="418"/>
        <v>1</v>
      </c>
    </row>
    <row r="5316" spans="1:5" x14ac:dyDescent="0.2">
      <c r="A5316" t="str">
        <f t="shared" ca="1" si="415"/>
        <v>Other</v>
      </c>
      <c r="B5316" t="str">
        <f t="shared" ca="1" si="416"/>
        <v>Implants</v>
      </c>
      <c r="C5316">
        <f t="shared" ref="C5316:C5379" si="419">IF(MOD(ROW(C5316)-2,18)&lt;&gt;0,C5315,C5315+1)</f>
        <v>295</v>
      </c>
      <c r="D5316" t="str">
        <f t="shared" ca="1" si="417"/>
        <v>Implant dental work</v>
      </c>
      <c r="E5316">
        <f t="shared" ca="1" si="418"/>
        <v>18</v>
      </c>
    </row>
    <row r="5317" spans="1:5" x14ac:dyDescent="0.2">
      <c r="A5317" t="str">
        <f t="shared" ca="1" si="415"/>
        <v>Basic</v>
      </c>
      <c r="B5317" t="str">
        <f t="shared" ca="1" si="416"/>
        <v>general anesthesia</v>
      </c>
      <c r="C5317">
        <f t="shared" si="419"/>
        <v>295</v>
      </c>
      <c r="D5317" t="str">
        <f t="shared" ca="1" si="417"/>
        <v>Covered when used in conjunction with covered oral surgical procedures</v>
      </c>
      <c r="E5317">
        <f t="shared" ca="1" si="418"/>
        <v>13</v>
      </c>
    </row>
    <row r="5318" spans="1:5" x14ac:dyDescent="0.2">
      <c r="A5318" t="str">
        <f t="shared" ca="1" si="415"/>
        <v>Major</v>
      </c>
      <c r="B5318" t="str">
        <f t="shared" ca="1" si="416"/>
        <v>temporomandibular joint dysfunction</v>
      </c>
      <c r="C5318">
        <f t="shared" si="419"/>
        <v>295</v>
      </c>
      <c r="D5318" t="str">
        <f t="shared" ca="1" si="417"/>
        <v>Services relating to hinging joints of the jaw</v>
      </c>
      <c r="E5318">
        <f t="shared" ca="1" si="418"/>
        <v>16</v>
      </c>
    </row>
    <row r="5319" spans="1:5" x14ac:dyDescent="0.2">
      <c r="A5319" t="str">
        <f t="shared" ca="1" si="415"/>
        <v>Diagnostics and Preventative</v>
      </c>
      <c r="B5319" t="str">
        <f t="shared" ca="1" si="416"/>
        <v>Sealants</v>
      </c>
      <c r="C5319">
        <f t="shared" si="419"/>
        <v>295</v>
      </c>
      <c r="D5319">
        <f t="shared" ca="1" si="417"/>
        <v>0</v>
      </c>
      <c r="E5319">
        <f t="shared" ca="1" si="418"/>
        <v>6</v>
      </c>
    </row>
    <row r="5320" spans="1:5" x14ac:dyDescent="0.2">
      <c r="A5320" t="str">
        <f t="shared" ca="1" si="415"/>
        <v>Diagnostics and Preventative</v>
      </c>
      <c r="B5320" t="str">
        <f t="shared" ca="1" si="416"/>
        <v>Full-mouth x-ray</v>
      </c>
      <c r="C5320">
        <f t="shared" si="419"/>
        <v>295</v>
      </c>
      <c r="D5320">
        <f t="shared" ca="1" si="417"/>
        <v>0</v>
      </c>
      <c r="E5320">
        <f t="shared" ca="1" si="418"/>
        <v>3</v>
      </c>
    </row>
    <row r="5321" spans="1:5" x14ac:dyDescent="0.2">
      <c r="A5321" t="str">
        <f t="shared" ca="1" si="415"/>
        <v>Diagnostics and Preventative</v>
      </c>
      <c r="B5321" t="str">
        <f t="shared" ca="1" si="416"/>
        <v>Space Maintainers</v>
      </c>
      <c r="C5321">
        <f t="shared" si="419"/>
        <v>295</v>
      </c>
      <c r="D5321">
        <f t="shared" ca="1" si="417"/>
        <v>0</v>
      </c>
      <c r="E5321">
        <f t="shared" ca="1" si="418"/>
        <v>7</v>
      </c>
    </row>
    <row r="5322" spans="1:5" x14ac:dyDescent="0.2">
      <c r="A5322" t="str">
        <f t="shared" ca="1" si="415"/>
        <v>Diagnostics and Preventative</v>
      </c>
      <c r="B5322" t="str">
        <f t="shared" ca="1" si="416"/>
        <v>Prophylaxis</v>
      </c>
      <c r="C5322">
        <f t="shared" si="419"/>
        <v>295</v>
      </c>
      <c r="D5322">
        <f t="shared" ca="1" si="417"/>
        <v>0</v>
      </c>
      <c r="E5322">
        <f t="shared" ca="1" si="418"/>
        <v>4</v>
      </c>
    </row>
    <row r="5323" spans="1:5" x14ac:dyDescent="0.2">
      <c r="A5323" t="str">
        <f t="shared" ca="1" si="415"/>
        <v>Major</v>
      </c>
      <c r="B5323" t="str">
        <f t="shared" ca="1" si="416"/>
        <v>prosthodontics</v>
      </c>
      <c r="C5323">
        <f t="shared" si="419"/>
        <v>295</v>
      </c>
      <c r="D5323" t="str">
        <f t="shared" ca="1" si="417"/>
        <v>Procedures for replacement of missing teeth by construction or repair of bridges and partial or complete dentures</v>
      </c>
      <c r="E5323">
        <f t="shared" ca="1" si="418"/>
        <v>15</v>
      </c>
    </row>
    <row r="5324" spans="1:5" x14ac:dyDescent="0.2">
      <c r="A5324" t="str">
        <f t="shared" ca="1" si="415"/>
        <v>Basic</v>
      </c>
      <c r="B5324" t="str">
        <f t="shared" ca="1" si="416"/>
        <v>endodontics</v>
      </c>
      <c r="C5324">
        <f t="shared" si="419"/>
        <v>295</v>
      </c>
      <c r="D5324" t="str">
        <f t="shared" ca="1" si="417"/>
        <v>Root canal, pulpal therapy</v>
      </c>
      <c r="E5324">
        <f t="shared" ca="1" si="418"/>
        <v>10</v>
      </c>
    </row>
    <row r="5325" spans="1:5" x14ac:dyDescent="0.2">
      <c r="A5325" t="str">
        <f t="shared" ca="1" si="415"/>
        <v>Basic</v>
      </c>
      <c r="B5325" t="str">
        <f t="shared" ca="1" si="416"/>
        <v>oral surgery</v>
      </c>
      <c r="C5325">
        <f t="shared" si="419"/>
        <v>295</v>
      </c>
      <c r="D5325" t="str">
        <f t="shared" ca="1" si="417"/>
        <v>Extraction and other surgery procedures, incl. pre- and post-operative care</v>
      </c>
      <c r="E5325">
        <f t="shared" ca="1" si="418"/>
        <v>9</v>
      </c>
    </row>
    <row r="5326" spans="1:5" x14ac:dyDescent="0.2">
      <c r="A5326" t="str">
        <f t="shared" ca="1" si="415"/>
        <v>Diagnostics and Preventative</v>
      </c>
      <c r="B5326" t="str">
        <f t="shared" ca="1" si="416"/>
        <v>Fluoride treatments</v>
      </c>
      <c r="C5326">
        <f t="shared" si="419"/>
        <v>295</v>
      </c>
      <c r="D5326">
        <f t="shared" ca="1" si="417"/>
        <v>0</v>
      </c>
      <c r="E5326">
        <f t="shared" ca="1" si="418"/>
        <v>5</v>
      </c>
    </row>
    <row r="5327" spans="1:5" x14ac:dyDescent="0.2">
      <c r="A5327" t="str">
        <f t="shared" ca="1" si="415"/>
        <v>Major</v>
      </c>
      <c r="B5327" t="str">
        <f t="shared" ca="1" si="416"/>
        <v>major restorative</v>
      </c>
      <c r="C5327">
        <f t="shared" si="419"/>
        <v>295</v>
      </c>
      <c r="D5327" t="str">
        <f t="shared" ca="1" si="417"/>
        <v>Single crowns, inlays, onlays</v>
      </c>
      <c r="E5327">
        <f t="shared" ca="1" si="418"/>
        <v>14</v>
      </c>
    </row>
    <row r="5328" spans="1:5" x14ac:dyDescent="0.2">
      <c r="A5328" t="str">
        <f t="shared" ca="1" si="415"/>
        <v>Major</v>
      </c>
      <c r="B5328" t="str">
        <f t="shared" ca="1" si="416"/>
        <v>major restorative</v>
      </c>
      <c r="C5328">
        <f t="shared" si="419"/>
        <v>295</v>
      </c>
      <c r="D5328" t="str">
        <f t="shared" ca="1" si="417"/>
        <v>Single crowns, inlays, onlays</v>
      </c>
      <c r="E5328">
        <f t="shared" ca="1" si="418"/>
        <v>14</v>
      </c>
    </row>
    <row r="5329" spans="1:5" x14ac:dyDescent="0.2">
      <c r="A5329" t="str">
        <f t="shared" ca="1" si="415"/>
        <v>Major</v>
      </c>
      <c r="B5329" t="str">
        <f t="shared" ca="1" si="416"/>
        <v>temporomandibular joint dysfunction</v>
      </c>
      <c r="C5329">
        <f t="shared" si="419"/>
        <v>295</v>
      </c>
      <c r="D5329" t="str">
        <f t="shared" ca="1" si="417"/>
        <v>Services relating to hinging joints of the jaw</v>
      </c>
      <c r="E5329">
        <f t="shared" ca="1" si="418"/>
        <v>16</v>
      </c>
    </row>
    <row r="5330" spans="1:5" x14ac:dyDescent="0.2">
      <c r="A5330" t="str">
        <f t="shared" ca="1" si="415"/>
        <v>Diagnostics and Preventative</v>
      </c>
      <c r="B5330" t="str">
        <f t="shared" ca="1" si="416"/>
        <v>Fluoride treatments</v>
      </c>
      <c r="C5330">
        <f t="shared" si="419"/>
        <v>296</v>
      </c>
      <c r="D5330">
        <f t="shared" ca="1" si="417"/>
        <v>0</v>
      </c>
      <c r="E5330">
        <f t="shared" ca="1" si="418"/>
        <v>5</v>
      </c>
    </row>
    <row r="5331" spans="1:5" x14ac:dyDescent="0.2">
      <c r="A5331" t="str">
        <f t="shared" ca="1" si="415"/>
        <v>Diagnostics and Preventative</v>
      </c>
      <c r="B5331" t="str">
        <f t="shared" ca="1" si="416"/>
        <v>Sealants</v>
      </c>
      <c r="C5331">
        <f t="shared" si="419"/>
        <v>296</v>
      </c>
      <c r="D5331">
        <f t="shared" ca="1" si="417"/>
        <v>0</v>
      </c>
      <c r="E5331">
        <f t="shared" ca="1" si="418"/>
        <v>6</v>
      </c>
    </row>
    <row r="5332" spans="1:5" x14ac:dyDescent="0.2">
      <c r="A5332" t="str">
        <f t="shared" ca="1" si="415"/>
        <v>Diagnostics and Preventative</v>
      </c>
      <c r="B5332" t="str">
        <f t="shared" ca="1" si="416"/>
        <v>Prophylaxis</v>
      </c>
      <c r="C5332">
        <f t="shared" si="419"/>
        <v>296</v>
      </c>
      <c r="D5332">
        <f t="shared" ca="1" si="417"/>
        <v>0</v>
      </c>
      <c r="E5332">
        <f t="shared" ca="1" si="418"/>
        <v>4</v>
      </c>
    </row>
    <row r="5333" spans="1:5" x14ac:dyDescent="0.2">
      <c r="A5333" t="str">
        <f t="shared" ca="1" si="415"/>
        <v>Diagnostics and Preventative</v>
      </c>
      <c r="B5333" t="str">
        <f t="shared" ca="1" si="416"/>
        <v>Fluoride treatments</v>
      </c>
      <c r="C5333">
        <f t="shared" si="419"/>
        <v>296</v>
      </c>
      <c r="D5333">
        <f t="shared" ca="1" si="417"/>
        <v>0</v>
      </c>
      <c r="E5333">
        <f t="shared" ca="1" si="418"/>
        <v>5</v>
      </c>
    </row>
    <row r="5334" spans="1:5" x14ac:dyDescent="0.2">
      <c r="A5334" t="str">
        <f t="shared" ca="1" si="415"/>
        <v>Diagnostics and Preventative</v>
      </c>
      <c r="B5334" t="str">
        <f t="shared" ca="1" si="416"/>
        <v>Sealants</v>
      </c>
      <c r="C5334">
        <f t="shared" si="419"/>
        <v>296</v>
      </c>
      <c r="D5334">
        <f t="shared" ca="1" si="417"/>
        <v>0</v>
      </c>
      <c r="E5334">
        <f t="shared" ca="1" si="418"/>
        <v>6</v>
      </c>
    </row>
    <row r="5335" spans="1:5" x14ac:dyDescent="0.2">
      <c r="A5335" t="str">
        <f t="shared" ca="1" si="415"/>
        <v>Diagnostics and Preventative</v>
      </c>
      <c r="B5335" t="str">
        <f t="shared" ca="1" si="416"/>
        <v>Periodic Exams</v>
      </c>
      <c r="C5335">
        <f t="shared" si="419"/>
        <v>296</v>
      </c>
      <c r="D5335">
        <f t="shared" ca="1" si="417"/>
        <v>0</v>
      </c>
      <c r="E5335">
        <f t="shared" ca="1" si="418"/>
        <v>1</v>
      </c>
    </row>
    <row r="5336" spans="1:5" x14ac:dyDescent="0.2">
      <c r="A5336" t="str">
        <f t="shared" ca="1" si="415"/>
        <v>Basic</v>
      </c>
      <c r="B5336" t="str">
        <f t="shared" ca="1" si="416"/>
        <v>oral surgery</v>
      </c>
      <c r="C5336">
        <f t="shared" si="419"/>
        <v>296</v>
      </c>
      <c r="D5336" t="str">
        <f t="shared" ca="1" si="417"/>
        <v>Extraction and other surgery procedures, incl. pre- and post-operative care</v>
      </c>
      <c r="E5336">
        <f t="shared" ca="1" si="418"/>
        <v>9</v>
      </c>
    </row>
    <row r="5337" spans="1:5" x14ac:dyDescent="0.2">
      <c r="A5337" t="str">
        <f t="shared" ca="1" si="415"/>
        <v>Diagnostics and Preventative</v>
      </c>
      <c r="B5337" t="str">
        <f t="shared" ca="1" si="416"/>
        <v>Space Maintainers</v>
      </c>
      <c r="C5337">
        <f t="shared" si="419"/>
        <v>296</v>
      </c>
      <c r="D5337">
        <f t="shared" ca="1" si="417"/>
        <v>0</v>
      </c>
      <c r="E5337">
        <f t="shared" ca="1" si="418"/>
        <v>7</v>
      </c>
    </row>
    <row r="5338" spans="1:5" x14ac:dyDescent="0.2">
      <c r="A5338" t="str">
        <f t="shared" ca="1" si="415"/>
        <v>Basic</v>
      </c>
      <c r="B5338" t="str">
        <f t="shared" ca="1" si="416"/>
        <v>general anesthesia</v>
      </c>
      <c r="C5338">
        <f t="shared" si="419"/>
        <v>296</v>
      </c>
      <c r="D5338" t="str">
        <f t="shared" ca="1" si="417"/>
        <v>Covered when used in conjunction with covered oral surgical procedures</v>
      </c>
      <c r="E5338">
        <f t="shared" ca="1" si="418"/>
        <v>13</v>
      </c>
    </row>
    <row r="5339" spans="1:5" x14ac:dyDescent="0.2">
      <c r="A5339" t="str">
        <f t="shared" ca="1" si="415"/>
        <v>Major</v>
      </c>
      <c r="B5339" t="str">
        <f t="shared" ca="1" si="416"/>
        <v>major restorative</v>
      </c>
      <c r="C5339">
        <f t="shared" si="419"/>
        <v>296</v>
      </c>
      <c r="D5339" t="str">
        <f t="shared" ca="1" si="417"/>
        <v>Single crowns, inlays, onlays</v>
      </c>
      <c r="E5339">
        <f t="shared" ca="1" si="418"/>
        <v>14</v>
      </c>
    </row>
    <row r="5340" spans="1:5" x14ac:dyDescent="0.2">
      <c r="A5340" t="str">
        <f t="shared" ca="1" si="415"/>
        <v>Basic</v>
      </c>
      <c r="B5340" t="str">
        <f t="shared" ca="1" si="416"/>
        <v>basic restorative</v>
      </c>
      <c r="C5340">
        <f t="shared" si="419"/>
        <v>296</v>
      </c>
      <c r="D5340" t="str">
        <f t="shared" ca="1" si="417"/>
        <v>Fillings (amalgam "silver" and composite "white" non-molar)</v>
      </c>
      <c r="E5340">
        <f t="shared" ca="1" si="418"/>
        <v>8</v>
      </c>
    </row>
    <row r="5341" spans="1:5" x14ac:dyDescent="0.2">
      <c r="A5341" t="str">
        <f t="shared" ca="1" si="415"/>
        <v>Diagnostics and Preventative</v>
      </c>
      <c r="B5341" t="str">
        <f t="shared" ca="1" si="416"/>
        <v>Fluoride treatments</v>
      </c>
      <c r="C5341">
        <f t="shared" si="419"/>
        <v>296</v>
      </c>
      <c r="D5341">
        <f t="shared" ca="1" si="417"/>
        <v>0</v>
      </c>
      <c r="E5341">
        <f t="shared" ca="1" si="418"/>
        <v>5</v>
      </c>
    </row>
    <row r="5342" spans="1:5" x14ac:dyDescent="0.2">
      <c r="A5342" t="str">
        <f t="shared" ca="1" si="415"/>
        <v>Major</v>
      </c>
      <c r="B5342" t="str">
        <f t="shared" ca="1" si="416"/>
        <v>temporomandibular joint dysfunction</v>
      </c>
      <c r="C5342">
        <f t="shared" si="419"/>
        <v>296</v>
      </c>
      <c r="D5342" t="str">
        <f t="shared" ca="1" si="417"/>
        <v>Services relating to hinging joints of the jaw</v>
      </c>
      <c r="E5342">
        <f t="shared" ca="1" si="418"/>
        <v>16</v>
      </c>
    </row>
    <row r="5343" spans="1:5" x14ac:dyDescent="0.2">
      <c r="A5343" t="str">
        <f t="shared" ca="1" si="415"/>
        <v>Major</v>
      </c>
      <c r="B5343" t="str">
        <f t="shared" ca="1" si="416"/>
        <v>prosthodontics</v>
      </c>
      <c r="C5343">
        <f t="shared" si="419"/>
        <v>296</v>
      </c>
      <c r="D5343" t="str">
        <f t="shared" ca="1" si="417"/>
        <v>Procedures for replacement of missing teeth by construction or repair of bridges and partial or complete dentures</v>
      </c>
      <c r="E5343">
        <f t="shared" ca="1" si="418"/>
        <v>15</v>
      </c>
    </row>
    <row r="5344" spans="1:5" x14ac:dyDescent="0.2">
      <c r="A5344" t="str">
        <f t="shared" ca="1" si="415"/>
        <v>Basic</v>
      </c>
      <c r="B5344" t="str">
        <f t="shared" ca="1" si="416"/>
        <v>oral surgery</v>
      </c>
      <c r="C5344">
        <f t="shared" si="419"/>
        <v>296</v>
      </c>
      <c r="D5344" t="str">
        <f t="shared" ca="1" si="417"/>
        <v>Extraction and other surgery procedures, incl. pre- and post-operative care</v>
      </c>
      <c r="E5344">
        <f t="shared" ca="1" si="418"/>
        <v>9</v>
      </c>
    </row>
    <row r="5345" spans="1:5" x14ac:dyDescent="0.2">
      <c r="A5345" t="str">
        <f t="shared" ca="1" si="415"/>
        <v>Diagnostics and Preventative</v>
      </c>
      <c r="B5345" t="str">
        <f t="shared" ca="1" si="416"/>
        <v>Sealants</v>
      </c>
      <c r="C5345">
        <f t="shared" si="419"/>
        <v>296</v>
      </c>
      <c r="D5345">
        <f t="shared" ca="1" si="417"/>
        <v>0</v>
      </c>
      <c r="E5345">
        <f t="shared" ca="1" si="418"/>
        <v>6</v>
      </c>
    </row>
    <row r="5346" spans="1:5" x14ac:dyDescent="0.2">
      <c r="A5346" t="str">
        <f t="shared" ca="1" si="415"/>
        <v>Orthodontics</v>
      </c>
      <c r="B5346" t="str">
        <f t="shared" ca="1" si="416"/>
        <v>orthodontics</v>
      </c>
      <c r="C5346">
        <f t="shared" si="419"/>
        <v>296</v>
      </c>
      <c r="D5346" t="str">
        <f t="shared" ca="1" si="417"/>
        <v>For eligible dependents to age 19</v>
      </c>
      <c r="E5346">
        <f t="shared" ca="1" si="418"/>
        <v>17</v>
      </c>
    </row>
    <row r="5347" spans="1:5" x14ac:dyDescent="0.2">
      <c r="A5347" t="str">
        <f t="shared" ca="1" si="415"/>
        <v>Basic</v>
      </c>
      <c r="B5347" t="str">
        <f t="shared" ca="1" si="416"/>
        <v>basic restorative</v>
      </c>
      <c r="C5347">
        <f t="shared" si="419"/>
        <v>296</v>
      </c>
      <c r="D5347" t="str">
        <f t="shared" ca="1" si="417"/>
        <v>Fillings (amalgam "silver" and composite "white" non-molar)</v>
      </c>
      <c r="E5347">
        <f t="shared" ca="1" si="418"/>
        <v>8</v>
      </c>
    </row>
    <row r="5348" spans="1:5" x14ac:dyDescent="0.2">
      <c r="A5348" t="str">
        <f t="shared" ca="1" si="415"/>
        <v>Basic</v>
      </c>
      <c r="B5348" t="str">
        <f t="shared" ca="1" si="416"/>
        <v>non-surgical periodontics</v>
      </c>
      <c r="C5348">
        <f t="shared" si="419"/>
        <v>297</v>
      </c>
      <c r="D5348" t="str">
        <f t="shared" ca="1" si="417"/>
        <v xml:space="preserve">Non-surgical treatment of the gums and supporting structures of the teeth </v>
      </c>
      <c r="E5348">
        <f t="shared" ca="1" si="418"/>
        <v>12</v>
      </c>
    </row>
    <row r="5349" spans="1:5" x14ac:dyDescent="0.2">
      <c r="A5349" t="str">
        <f t="shared" ca="1" si="415"/>
        <v>Major</v>
      </c>
      <c r="B5349" t="str">
        <f t="shared" ca="1" si="416"/>
        <v>prosthodontics</v>
      </c>
      <c r="C5349">
        <f t="shared" si="419"/>
        <v>297</v>
      </c>
      <c r="D5349" t="str">
        <f t="shared" ca="1" si="417"/>
        <v>Procedures for replacement of missing teeth by construction or repair of bridges and partial or complete dentures</v>
      </c>
      <c r="E5349">
        <f t="shared" ca="1" si="418"/>
        <v>15</v>
      </c>
    </row>
    <row r="5350" spans="1:5" x14ac:dyDescent="0.2">
      <c r="A5350" t="str">
        <f t="shared" ca="1" si="415"/>
        <v>Basic</v>
      </c>
      <c r="B5350" t="str">
        <f t="shared" ca="1" si="416"/>
        <v>basic restorative</v>
      </c>
      <c r="C5350">
        <f t="shared" si="419"/>
        <v>297</v>
      </c>
      <c r="D5350" t="str">
        <f t="shared" ca="1" si="417"/>
        <v>Fillings (amalgam "silver" and composite "white" non-molar)</v>
      </c>
      <c r="E5350">
        <f t="shared" ca="1" si="418"/>
        <v>8</v>
      </c>
    </row>
    <row r="5351" spans="1:5" x14ac:dyDescent="0.2">
      <c r="A5351" t="str">
        <f t="shared" ca="1" si="415"/>
        <v>Diagnostics and Preventative</v>
      </c>
      <c r="B5351" t="str">
        <f t="shared" ca="1" si="416"/>
        <v>Fluoride treatments</v>
      </c>
      <c r="C5351">
        <f t="shared" si="419"/>
        <v>297</v>
      </c>
      <c r="D5351">
        <f t="shared" ca="1" si="417"/>
        <v>0</v>
      </c>
      <c r="E5351">
        <f t="shared" ca="1" si="418"/>
        <v>5</v>
      </c>
    </row>
    <row r="5352" spans="1:5" x14ac:dyDescent="0.2">
      <c r="A5352" t="str">
        <f t="shared" ca="1" si="415"/>
        <v>Basic</v>
      </c>
      <c r="B5352" t="str">
        <f t="shared" ca="1" si="416"/>
        <v>endodontics</v>
      </c>
      <c r="C5352">
        <f t="shared" si="419"/>
        <v>297</v>
      </c>
      <c r="D5352" t="str">
        <f t="shared" ca="1" si="417"/>
        <v>Root canal, pulpal therapy</v>
      </c>
      <c r="E5352">
        <f t="shared" ca="1" si="418"/>
        <v>10</v>
      </c>
    </row>
    <row r="5353" spans="1:5" x14ac:dyDescent="0.2">
      <c r="A5353" t="str">
        <f t="shared" ca="1" si="415"/>
        <v>Basic</v>
      </c>
      <c r="B5353" t="str">
        <f t="shared" ca="1" si="416"/>
        <v>basic restorative</v>
      </c>
      <c r="C5353">
        <f t="shared" si="419"/>
        <v>297</v>
      </c>
      <c r="D5353" t="str">
        <f t="shared" ca="1" si="417"/>
        <v>Fillings (amalgam "silver" and composite "white" non-molar)</v>
      </c>
      <c r="E5353">
        <f t="shared" ca="1" si="418"/>
        <v>8</v>
      </c>
    </row>
    <row r="5354" spans="1:5" x14ac:dyDescent="0.2">
      <c r="A5354" t="str">
        <f t="shared" ca="1" si="415"/>
        <v>Major</v>
      </c>
      <c r="B5354" t="str">
        <f t="shared" ca="1" si="416"/>
        <v>prosthodontics</v>
      </c>
      <c r="C5354">
        <f t="shared" si="419"/>
        <v>297</v>
      </c>
      <c r="D5354" t="str">
        <f t="shared" ca="1" si="417"/>
        <v>Procedures for replacement of missing teeth by construction or repair of bridges and partial or complete dentures</v>
      </c>
      <c r="E5354">
        <f t="shared" ca="1" si="418"/>
        <v>15</v>
      </c>
    </row>
    <row r="5355" spans="1:5" x14ac:dyDescent="0.2">
      <c r="A5355" t="str">
        <f t="shared" ca="1" si="415"/>
        <v>Basic</v>
      </c>
      <c r="B5355" t="str">
        <f t="shared" ca="1" si="416"/>
        <v>surgical periodontics</v>
      </c>
      <c r="C5355">
        <f t="shared" si="419"/>
        <v>297</v>
      </c>
      <c r="D5355" t="str">
        <f t="shared" ca="1" si="417"/>
        <v>Surgical treatment of the gums and supporting structures of the teeth</v>
      </c>
      <c r="E5355">
        <f t="shared" ca="1" si="418"/>
        <v>11</v>
      </c>
    </row>
    <row r="5356" spans="1:5" x14ac:dyDescent="0.2">
      <c r="A5356" t="str">
        <f t="shared" ca="1" si="415"/>
        <v>Basic</v>
      </c>
      <c r="B5356" t="str">
        <f t="shared" ca="1" si="416"/>
        <v>general anesthesia</v>
      </c>
      <c r="C5356">
        <f t="shared" si="419"/>
        <v>297</v>
      </c>
      <c r="D5356" t="str">
        <f t="shared" ca="1" si="417"/>
        <v>Covered when used in conjunction with covered oral surgical procedures</v>
      </c>
      <c r="E5356">
        <f t="shared" ca="1" si="418"/>
        <v>13</v>
      </c>
    </row>
    <row r="5357" spans="1:5" x14ac:dyDescent="0.2">
      <c r="A5357" t="str">
        <f t="shared" ca="1" si="415"/>
        <v>Diagnostics and Preventative</v>
      </c>
      <c r="B5357" t="str">
        <f t="shared" ca="1" si="416"/>
        <v>Fluoride treatments</v>
      </c>
      <c r="C5357">
        <f t="shared" si="419"/>
        <v>297</v>
      </c>
      <c r="D5357">
        <f t="shared" ca="1" si="417"/>
        <v>0</v>
      </c>
      <c r="E5357">
        <f t="shared" ca="1" si="418"/>
        <v>5</v>
      </c>
    </row>
    <row r="5358" spans="1:5" x14ac:dyDescent="0.2">
      <c r="A5358" t="str">
        <f t="shared" ca="1" si="415"/>
        <v>Diagnostics and Preventative</v>
      </c>
      <c r="B5358" t="str">
        <f t="shared" ca="1" si="416"/>
        <v>Bitewing x-rays</v>
      </c>
      <c r="C5358">
        <f t="shared" si="419"/>
        <v>297</v>
      </c>
      <c r="D5358">
        <f t="shared" ca="1" si="417"/>
        <v>0</v>
      </c>
      <c r="E5358">
        <f t="shared" ca="1" si="418"/>
        <v>2</v>
      </c>
    </row>
    <row r="5359" spans="1:5" x14ac:dyDescent="0.2">
      <c r="A5359" t="str">
        <f t="shared" ca="1" si="415"/>
        <v>Diagnostics and Preventative</v>
      </c>
      <c r="B5359" t="str">
        <f t="shared" ca="1" si="416"/>
        <v>Bitewing x-rays</v>
      </c>
      <c r="C5359">
        <f t="shared" si="419"/>
        <v>297</v>
      </c>
      <c r="D5359">
        <f t="shared" ca="1" si="417"/>
        <v>0</v>
      </c>
      <c r="E5359">
        <f t="shared" ca="1" si="418"/>
        <v>2</v>
      </c>
    </row>
    <row r="5360" spans="1:5" x14ac:dyDescent="0.2">
      <c r="A5360" t="str">
        <f t="shared" ca="1" si="415"/>
        <v>Basic</v>
      </c>
      <c r="B5360" t="str">
        <f t="shared" ca="1" si="416"/>
        <v>endodontics</v>
      </c>
      <c r="C5360">
        <f t="shared" si="419"/>
        <v>297</v>
      </c>
      <c r="D5360" t="str">
        <f t="shared" ca="1" si="417"/>
        <v>Root canal, pulpal therapy</v>
      </c>
      <c r="E5360">
        <f t="shared" ca="1" si="418"/>
        <v>10</v>
      </c>
    </row>
    <row r="5361" spans="1:5" x14ac:dyDescent="0.2">
      <c r="A5361" t="str">
        <f t="shared" ca="1" si="415"/>
        <v>Diagnostics and Preventative</v>
      </c>
      <c r="B5361" t="str">
        <f t="shared" ca="1" si="416"/>
        <v>Bitewing x-rays</v>
      </c>
      <c r="C5361">
        <f t="shared" si="419"/>
        <v>297</v>
      </c>
      <c r="D5361">
        <f t="shared" ca="1" si="417"/>
        <v>0</v>
      </c>
      <c r="E5361">
        <f t="shared" ca="1" si="418"/>
        <v>2</v>
      </c>
    </row>
    <row r="5362" spans="1:5" x14ac:dyDescent="0.2">
      <c r="A5362" t="str">
        <f t="shared" ca="1" si="415"/>
        <v>Diagnostics and Preventative</v>
      </c>
      <c r="B5362" t="str">
        <f t="shared" ca="1" si="416"/>
        <v>Prophylaxis</v>
      </c>
      <c r="C5362">
        <f t="shared" si="419"/>
        <v>297</v>
      </c>
      <c r="D5362">
        <f t="shared" ca="1" si="417"/>
        <v>0</v>
      </c>
      <c r="E5362">
        <f t="shared" ca="1" si="418"/>
        <v>4</v>
      </c>
    </row>
    <row r="5363" spans="1:5" x14ac:dyDescent="0.2">
      <c r="A5363" t="str">
        <f t="shared" ca="1" si="415"/>
        <v>Diagnostics and Preventative</v>
      </c>
      <c r="B5363" t="str">
        <f t="shared" ca="1" si="416"/>
        <v>Bitewing x-rays</v>
      </c>
      <c r="C5363">
        <f t="shared" si="419"/>
        <v>297</v>
      </c>
      <c r="D5363">
        <f t="shared" ca="1" si="417"/>
        <v>0</v>
      </c>
      <c r="E5363">
        <f t="shared" ca="1" si="418"/>
        <v>2</v>
      </c>
    </row>
    <row r="5364" spans="1:5" x14ac:dyDescent="0.2">
      <c r="A5364" t="str">
        <f t="shared" ca="1" si="415"/>
        <v>Other</v>
      </c>
      <c r="B5364" t="str">
        <f t="shared" ca="1" si="416"/>
        <v>Implants</v>
      </c>
      <c r="C5364">
        <f t="shared" si="419"/>
        <v>297</v>
      </c>
      <c r="D5364" t="str">
        <f t="shared" ca="1" si="417"/>
        <v>Implant dental work</v>
      </c>
      <c r="E5364">
        <f t="shared" ca="1" si="418"/>
        <v>18</v>
      </c>
    </row>
    <row r="5365" spans="1:5" x14ac:dyDescent="0.2">
      <c r="A5365" t="str">
        <f t="shared" ca="1" si="415"/>
        <v>Basic</v>
      </c>
      <c r="B5365" t="str">
        <f t="shared" ca="1" si="416"/>
        <v>non-surgical periodontics</v>
      </c>
      <c r="C5365">
        <f t="shared" si="419"/>
        <v>297</v>
      </c>
      <c r="D5365" t="str">
        <f t="shared" ca="1" si="417"/>
        <v xml:space="preserve">Non-surgical treatment of the gums and supporting structures of the teeth </v>
      </c>
      <c r="E5365">
        <f t="shared" ca="1" si="418"/>
        <v>12</v>
      </c>
    </row>
    <row r="5366" spans="1:5" x14ac:dyDescent="0.2">
      <c r="A5366" t="str">
        <f t="shared" ca="1" si="415"/>
        <v>Major</v>
      </c>
      <c r="B5366" t="str">
        <f t="shared" ca="1" si="416"/>
        <v>temporomandibular joint dysfunction</v>
      </c>
      <c r="C5366">
        <f t="shared" si="419"/>
        <v>298</v>
      </c>
      <c r="D5366" t="str">
        <f t="shared" ca="1" si="417"/>
        <v>Services relating to hinging joints of the jaw</v>
      </c>
      <c r="E5366">
        <f t="shared" ca="1" si="418"/>
        <v>16</v>
      </c>
    </row>
    <row r="5367" spans="1:5" x14ac:dyDescent="0.2">
      <c r="A5367" t="str">
        <f t="shared" ca="1" si="415"/>
        <v>Basic</v>
      </c>
      <c r="B5367" t="str">
        <f t="shared" ca="1" si="416"/>
        <v>basic restorative</v>
      </c>
      <c r="C5367">
        <f t="shared" si="419"/>
        <v>298</v>
      </c>
      <c r="D5367" t="str">
        <f t="shared" ca="1" si="417"/>
        <v>Fillings (amalgam "silver" and composite "white" non-molar)</v>
      </c>
      <c r="E5367">
        <f t="shared" ca="1" si="418"/>
        <v>8</v>
      </c>
    </row>
    <row r="5368" spans="1:5" x14ac:dyDescent="0.2">
      <c r="A5368" t="str">
        <f t="shared" ca="1" si="415"/>
        <v>Other</v>
      </c>
      <c r="B5368" t="str">
        <f t="shared" ca="1" si="416"/>
        <v>Implants</v>
      </c>
      <c r="C5368">
        <f t="shared" si="419"/>
        <v>298</v>
      </c>
      <c r="D5368" t="str">
        <f t="shared" ca="1" si="417"/>
        <v>Implant dental work</v>
      </c>
      <c r="E5368">
        <f t="shared" ca="1" si="418"/>
        <v>18</v>
      </c>
    </row>
    <row r="5369" spans="1:5" x14ac:dyDescent="0.2">
      <c r="A5369" t="str">
        <f t="shared" ca="1" si="415"/>
        <v>Diagnostics and Preventative</v>
      </c>
      <c r="B5369" t="str">
        <f t="shared" ca="1" si="416"/>
        <v>Prophylaxis</v>
      </c>
      <c r="C5369">
        <f t="shared" si="419"/>
        <v>298</v>
      </c>
      <c r="D5369">
        <f t="shared" ca="1" si="417"/>
        <v>0</v>
      </c>
      <c r="E5369">
        <f t="shared" ca="1" si="418"/>
        <v>4</v>
      </c>
    </row>
    <row r="5370" spans="1:5" x14ac:dyDescent="0.2">
      <c r="A5370" t="str">
        <f t="shared" ca="1" si="415"/>
        <v>Basic</v>
      </c>
      <c r="B5370" t="str">
        <f t="shared" ca="1" si="416"/>
        <v>general anesthesia</v>
      </c>
      <c r="C5370">
        <f t="shared" si="419"/>
        <v>298</v>
      </c>
      <c r="D5370" t="str">
        <f t="shared" ca="1" si="417"/>
        <v>Covered when used in conjunction with covered oral surgical procedures</v>
      </c>
      <c r="E5370">
        <f t="shared" ca="1" si="418"/>
        <v>13</v>
      </c>
    </row>
    <row r="5371" spans="1:5" x14ac:dyDescent="0.2">
      <c r="A5371" t="str">
        <f t="shared" ca="1" si="415"/>
        <v>Basic</v>
      </c>
      <c r="B5371" t="str">
        <f t="shared" ca="1" si="416"/>
        <v>general anesthesia</v>
      </c>
      <c r="C5371">
        <f t="shared" si="419"/>
        <v>298</v>
      </c>
      <c r="D5371" t="str">
        <f t="shared" ca="1" si="417"/>
        <v>Covered when used in conjunction with covered oral surgical procedures</v>
      </c>
      <c r="E5371">
        <f t="shared" ca="1" si="418"/>
        <v>13</v>
      </c>
    </row>
    <row r="5372" spans="1:5" x14ac:dyDescent="0.2">
      <c r="A5372" t="str">
        <f t="shared" ca="1" si="415"/>
        <v>Major</v>
      </c>
      <c r="B5372" t="str">
        <f t="shared" ca="1" si="416"/>
        <v>temporomandibular joint dysfunction</v>
      </c>
      <c r="C5372">
        <f t="shared" si="419"/>
        <v>298</v>
      </c>
      <c r="D5372" t="str">
        <f t="shared" ca="1" si="417"/>
        <v>Services relating to hinging joints of the jaw</v>
      </c>
      <c r="E5372">
        <f t="shared" ca="1" si="418"/>
        <v>16</v>
      </c>
    </row>
    <row r="5373" spans="1:5" x14ac:dyDescent="0.2">
      <c r="A5373" t="str">
        <f t="shared" ca="1" si="415"/>
        <v>Diagnostics and Preventative</v>
      </c>
      <c r="B5373" t="str">
        <f t="shared" ca="1" si="416"/>
        <v>Sealants</v>
      </c>
      <c r="C5373">
        <f t="shared" si="419"/>
        <v>298</v>
      </c>
      <c r="D5373">
        <f t="shared" ca="1" si="417"/>
        <v>0</v>
      </c>
      <c r="E5373">
        <f t="shared" ca="1" si="418"/>
        <v>6</v>
      </c>
    </row>
    <row r="5374" spans="1:5" x14ac:dyDescent="0.2">
      <c r="A5374" t="str">
        <f t="shared" ca="1" si="415"/>
        <v>Major</v>
      </c>
      <c r="B5374" t="str">
        <f t="shared" ca="1" si="416"/>
        <v>major restorative</v>
      </c>
      <c r="C5374">
        <f t="shared" si="419"/>
        <v>298</v>
      </c>
      <c r="D5374" t="str">
        <f t="shared" ca="1" si="417"/>
        <v>Single crowns, inlays, onlays</v>
      </c>
      <c r="E5374">
        <f t="shared" ca="1" si="418"/>
        <v>14</v>
      </c>
    </row>
    <row r="5375" spans="1:5" x14ac:dyDescent="0.2">
      <c r="A5375" t="str">
        <f t="shared" ca="1" si="415"/>
        <v>Diagnostics and Preventative</v>
      </c>
      <c r="B5375" t="str">
        <f t="shared" ca="1" si="416"/>
        <v>Periodic Exams</v>
      </c>
      <c r="C5375">
        <f t="shared" si="419"/>
        <v>298</v>
      </c>
      <c r="D5375">
        <f t="shared" ca="1" si="417"/>
        <v>0</v>
      </c>
      <c r="E5375">
        <f t="shared" ca="1" si="418"/>
        <v>1</v>
      </c>
    </row>
    <row r="5376" spans="1:5" x14ac:dyDescent="0.2">
      <c r="A5376" t="str">
        <f t="shared" ca="1" si="415"/>
        <v>Major</v>
      </c>
      <c r="B5376" t="str">
        <f t="shared" ca="1" si="416"/>
        <v>prosthodontics</v>
      </c>
      <c r="C5376">
        <f t="shared" si="419"/>
        <v>298</v>
      </c>
      <c r="D5376" t="str">
        <f t="shared" ca="1" si="417"/>
        <v>Procedures for replacement of missing teeth by construction or repair of bridges and partial or complete dentures</v>
      </c>
      <c r="E5376">
        <f t="shared" ca="1" si="418"/>
        <v>15</v>
      </c>
    </row>
    <row r="5377" spans="1:5" x14ac:dyDescent="0.2">
      <c r="A5377" t="str">
        <f t="shared" ca="1" si="415"/>
        <v>Basic</v>
      </c>
      <c r="B5377" t="str">
        <f t="shared" ca="1" si="416"/>
        <v>non-surgical periodontics</v>
      </c>
      <c r="C5377">
        <f t="shared" si="419"/>
        <v>298</v>
      </c>
      <c r="D5377" t="str">
        <f t="shared" ca="1" si="417"/>
        <v xml:space="preserve">Non-surgical treatment of the gums and supporting structures of the teeth </v>
      </c>
      <c r="E5377">
        <f t="shared" ca="1" si="418"/>
        <v>12</v>
      </c>
    </row>
    <row r="5378" spans="1:5" x14ac:dyDescent="0.2">
      <c r="A5378" t="str">
        <f t="shared" ref="A5378:A5441" ca="1" si="420">INDEX(services,E5378,1)</f>
        <v>Diagnostics and Preventative</v>
      </c>
      <c r="B5378" t="str">
        <f t="shared" ref="B5378:B5441" ca="1" si="421">INDEX(services,E5378,2)</f>
        <v>Fluoride treatments</v>
      </c>
      <c r="C5378">
        <f t="shared" si="419"/>
        <v>298</v>
      </c>
      <c r="D5378">
        <f t="shared" ref="D5378:D5441" ca="1" si="422">INDEX(services,E5378,3)</f>
        <v>0</v>
      </c>
      <c r="E5378">
        <f t="shared" ref="E5378:E5441" ca="1" si="423">RANDBETWEEN(1,ROWS(services))</f>
        <v>5</v>
      </c>
    </row>
    <row r="5379" spans="1:5" x14ac:dyDescent="0.2">
      <c r="A5379" t="str">
        <f t="shared" ca="1" si="420"/>
        <v>Diagnostics and Preventative</v>
      </c>
      <c r="B5379" t="str">
        <f t="shared" ca="1" si="421"/>
        <v>Space Maintainers</v>
      </c>
      <c r="C5379">
        <f t="shared" si="419"/>
        <v>298</v>
      </c>
      <c r="D5379">
        <f t="shared" ca="1" si="422"/>
        <v>0</v>
      </c>
      <c r="E5379">
        <f t="shared" ca="1" si="423"/>
        <v>7</v>
      </c>
    </row>
    <row r="5380" spans="1:5" x14ac:dyDescent="0.2">
      <c r="A5380" t="str">
        <f t="shared" ca="1" si="420"/>
        <v>Major</v>
      </c>
      <c r="B5380" t="str">
        <f t="shared" ca="1" si="421"/>
        <v>prosthodontics</v>
      </c>
      <c r="C5380">
        <f t="shared" ref="C5380:C5443" si="424">IF(MOD(ROW(C5380)-2,18)&lt;&gt;0,C5379,C5379+1)</f>
        <v>298</v>
      </c>
      <c r="D5380" t="str">
        <f t="shared" ca="1" si="422"/>
        <v>Procedures for replacement of missing teeth by construction or repair of bridges and partial or complete dentures</v>
      </c>
      <c r="E5380">
        <f t="shared" ca="1" si="423"/>
        <v>15</v>
      </c>
    </row>
    <row r="5381" spans="1:5" x14ac:dyDescent="0.2">
      <c r="A5381" t="str">
        <f t="shared" ca="1" si="420"/>
        <v>Diagnostics and Preventative</v>
      </c>
      <c r="B5381" t="str">
        <f t="shared" ca="1" si="421"/>
        <v>Periodic Exams</v>
      </c>
      <c r="C5381">
        <f t="shared" si="424"/>
        <v>298</v>
      </c>
      <c r="D5381">
        <f t="shared" ca="1" si="422"/>
        <v>0</v>
      </c>
      <c r="E5381">
        <f t="shared" ca="1" si="423"/>
        <v>1</v>
      </c>
    </row>
    <row r="5382" spans="1:5" x14ac:dyDescent="0.2">
      <c r="A5382" t="str">
        <f t="shared" ca="1" si="420"/>
        <v>Diagnostics and Preventative</v>
      </c>
      <c r="B5382" t="str">
        <f t="shared" ca="1" si="421"/>
        <v>Bitewing x-rays</v>
      </c>
      <c r="C5382">
        <f t="shared" si="424"/>
        <v>298</v>
      </c>
      <c r="D5382">
        <f t="shared" ca="1" si="422"/>
        <v>0</v>
      </c>
      <c r="E5382">
        <f t="shared" ca="1" si="423"/>
        <v>2</v>
      </c>
    </row>
    <row r="5383" spans="1:5" x14ac:dyDescent="0.2">
      <c r="A5383" t="str">
        <f t="shared" ca="1" si="420"/>
        <v>Basic</v>
      </c>
      <c r="B5383" t="str">
        <f t="shared" ca="1" si="421"/>
        <v>general anesthesia</v>
      </c>
      <c r="C5383">
        <f t="shared" si="424"/>
        <v>298</v>
      </c>
      <c r="D5383" t="str">
        <f t="shared" ca="1" si="422"/>
        <v>Covered when used in conjunction with covered oral surgical procedures</v>
      </c>
      <c r="E5383">
        <f t="shared" ca="1" si="423"/>
        <v>13</v>
      </c>
    </row>
    <row r="5384" spans="1:5" x14ac:dyDescent="0.2">
      <c r="A5384" t="str">
        <f t="shared" ca="1" si="420"/>
        <v>Basic</v>
      </c>
      <c r="B5384" t="str">
        <f t="shared" ca="1" si="421"/>
        <v>general anesthesia</v>
      </c>
      <c r="C5384">
        <f t="shared" si="424"/>
        <v>299</v>
      </c>
      <c r="D5384" t="str">
        <f t="shared" ca="1" si="422"/>
        <v>Covered when used in conjunction with covered oral surgical procedures</v>
      </c>
      <c r="E5384">
        <f t="shared" ca="1" si="423"/>
        <v>13</v>
      </c>
    </row>
    <row r="5385" spans="1:5" x14ac:dyDescent="0.2">
      <c r="A5385" t="str">
        <f t="shared" ca="1" si="420"/>
        <v>Diagnostics and Preventative</v>
      </c>
      <c r="B5385" t="str">
        <f t="shared" ca="1" si="421"/>
        <v>Fluoride treatments</v>
      </c>
      <c r="C5385">
        <f t="shared" si="424"/>
        <v>299</v>
      </c>
      <c r="D5385">
        <f t="shared" ca="1" si="422"/>
        <v>0</v>
      </c>
      <c r="E5385">
        <f t="shared" ca="1" si="423"/>
        <v>5</v>
      </c>
    </row>
    <row r="5386" spans="1:5" x14ac:dyDescent="0.2">
      <c r="A5386" t="str">
        <f t="shared" ca="1" si="420"/>
        <v>Basic</v>
      </c>
      <c r="B5386" t="str">
        <f t="shared" ca="1" si="421"/>
        <v>surgical periodontics</v>
      </c>
      <c r="C5386">
        <f t="shared" si="424"/>
        <v>299</v>
      </c>
      <c r="D5386" t="str">
        <f t="shared" ca="1" si="422"/>
        <v>Surgical treatment of the gums and supporting structures of the teeth</v>
      </c>
      <c r="E5386">
        <f t="shared" ca="1" si="423"/>
        <v>11</v>
      </c>
    </row>
    <row r="5387" spans="1:5" x14ac:dyDescent="0.2">
      <c r="A5387" t="str">
        <f t="shared" ca="1" si="420"/>
        <v>Basic</v>
      </c>
      <c r="B5387" t="str">
        <f t="shared" ca="1" si="421"/>
        <v>general anesthesia</v>
      </c>
      <c r="C5387">
        <f t="shared" si="424"/>
        <v>299</v>
      </c>
      <c r="D5387" t="str">
        <f t="shared" ca="1" si="422"/>
        <v>Covered when used in conjunction with covered oral surgical procedures</v>
      </c>
      <c r="E5387">
        <f t="shared" ca="1" si="423"/>
        <v>13</v>
      </c>
    </row>
    <row r="5388" spans="1:5" x14ac:dyDescent="0.2">
      <c r="A5388" t="str">
        <f t="shared" ca="1" si="420"/>
        <v>Basic</v>
      </c>
      <c r="B5388" t="str">
        <f t="shared" ca="1" si="421"/>
        <v>basic restorative</v>
      </c>
      <c r="C5388">
        <f t="shared" si="424"/>
        <v>299</v>
      </c>
      <c r="D5388" t="str">
        <f t="shared" ca="1" si="422"/>
        <v>Fillings (amalgam "silver" and composite "white" non-molar)</v>
      </c>
      <c r="E5388">
        <f t="shared" ca="1" si="423"/>
        <v>8</v>
      </c>
    </row>
    <row r="5389" spans="1:5" x14ac:dyDescent="0.2">
      <c r="A5389" t="str">
        <f t="shared" ca="1" si="420"/>
        <v>Diagnostics and Preventative</v>
      </c>
      <c r="B5389" t="str">
        <f t="shared" ca="1" si="421"/>
        <v>Fluoride treatments</v>
      </c>
      <c r="C5389">
        <f t="shared" si="424"/>
        <v>299</v>
      </c>
      <c r="D5389">
        <f t="shared" ca="1" si="422"/>
        <v>0</v>
      </c>
      <c r="E5389">
        <f t="shared" ca="1" si="423"/>
        <v>5</v>
      </c>
    </row>
    <row r="5390" spans="1:5" x14ac:dyDescent="0.2">
      <c r="A5390" t="str">
        <f t="shared" ca="1" si="420"/>
        <v>Diagnostics and Preventative</v>
      </c>
      <c r="B5390" t="str">
        <f t="shared" ca="1" si="421"/>
        <v>Full-mouth x-ray</v>
      </c>
      <c r="C5390">
        <f t="shared" si="424"/>
        <v>299</v>
      </c>
      <c r="D5390">
        <f t="shared" ca="1" si="422"/>
        <v>0</v>
      </c>
      <c r="E5390">
        <f t="shared" ca="1" si="423"/>
        <v>3</v>
      </c>
    </row>
    <row r="5391" spans="1:5" x14ac:dyDescent="0.2">
      <c r="A5391" t="str">
        <f t="shared" ca="1" si="420"/>
        <v>Diagnostics and Preventative</v>
      </c>
      <c r="B5391" t="str">
        <f t="shared" ca="1" si="421"/>
        <v>Prophylaxis</v>
      </c>
      <c r="C5391">
        <f t="shared" si="424"/>
        <v>299</v>
      </c>
      <c r="D5391">
        <f t="shared" ca="1" si="422"/>
        <v>0</v>
      </c>
      <c r="E5391">
        <f t="shared" ca="1" si="423"/>
        <v>4</v>
      </c>
    </row>
    <row r="5392" spans="1:5" x14ac:dyDescent="0.2">
      <c r="A5392" t="str">
        <f t="shared" ca="1" si="420"/>
        <v>Diagnostics and Preventative</v>
      </c>
      <c r="B5392" t="str">
        <f t="shared" ca="1" si="421"/>
        <v>Sealants</v>
      </c>
      <c r="C5392">
        <f t="shared" si="424"/>
        <v>299</v>
      </c>
      <c r="D5392">
        <f t="shared" ca="1" si="422"/>
        <v>0</v>
      </c>
      <c r="E5392">
        <f t="shared" ca="1" si="423"/>
        <v>6</v>
      </c>
    </row>
    <row r="5393" spans="1:5" x14ac:dyDescent="0.2">
      <c r="A5393" t="str">
        <f t="shared" ca="1" si="420"/>
        <v>Orthodontics</v>
      </c>
      <c r="B5393" t="str">
        <f t="shared" ca="1" si="421"/>
        <v>orthodontics</v>
      </c>
      <c r="C5393">
        <f t="shared" si="424"/>
        <v>299</v>
      </c>
      <c r="D5393" t="str">
        <f t="shared" ca="1" si="422"/>
        <v>For eligible dependents to age 19</v>
      </c>
      <c r="E5393">
        <f t="shared" ca="1" si="423"/>
        <v>17</v>
      </c>
    </row>
    <row r="5394" spans="1:5" x14ac:dyDescent="0.2">
      <c r="A5394" t="str">
        <f t="shared" ca="1" si="420"/>
        <v>Diagnostics and Preventative</v>
      </c>
      <c r="B5394" t="str">
        <f t="shared" ca="1" si="421"/>
        <v>Prophylaxis</v>
      </c>
      <c r="C5394">
        <f t="shared" si="424"/>
        <v>299</v>
      </c>
      <c r="D5394">
        <f t="shared" ca="1" si="422"/>
        <v>0</v>
      </c>
      <c r="E5394">
        <f t="shared" ca="1" si="423"/>
        <v>4</v>
      </c>
    </row>
    <row r="5395" spans="1:5" x14ac:dyDescent="0.2">
      <c r="A5395" t="str">
        <f t="shared" ca="1" si="420"/>
        <v>Major</v>
      </c>
      <c r="B5395" t="str">
        <f t="shared" ca="1" si="421"/>
        <v>prosthodontics</v>
      </c>
      <c r="C5395">
        <f t="shared" si="424"/>
        <v>299</v>
      </c>
      <c r="D5395" t="str">
        <f t="shared" ca="1" si="422"/>
        <v>Procedures for replacement of missing teeth by construction or repair of bridges and partial or complete dentures</v>
      </c>
      <c r="E5395">
        <f t="shared" ca="1" si="423"/>
        <v>15</v>
      </c>
    </row>
    <row r="5396" spans="1:5" x14ac:dyDescent="0.2">
      <c r="A5396" t="str">
        <f t="shared" ca="1" si="420"/>
        <v>Diagnostics and Preventative</v>
      </c>
      <c r="B5396" t="str">
        <f t="shared" ca="1" si="421"/>
        <v>Periodic Exams</v>
      </c>
      <c r="C5396">
        <f t="shared" si="424"/>
        <v>299</v>
      </c>
      <c r="D5396">
        <f t="shared" ca="1" si="422"/>
        <v>0</v>
      </c>
      <c r="E5396">
        <f t="shared" ca="1" si="423"/>
        <v>1</v>
      </c>
    </row>
    <row r="5397" spans="1:5" x14ac:dyDescent="0.2">
      <c r="A5397" t="str">
        <f t="shared" ca="1" si="420"/>
        <v>Basic</v>
      </c>
      <c r="B5397" t="str">
        <f t="shared" ca="1" si="421"/>
        <v>surgical periodontics</v>
      </c>
      <c r="C5397">
        <f t="shared" si="424"/>
        <v>299</v>
      </c>
      <c r="D5397" t="str">
        <f t="shared" ca="1" si="422"/>
        <v>Surgical treatment of the gums and supporting structures of the teeth</v>
      </c>
      <c r="E5397">
        <f t="shared" ca="1" si="423"/>
        <v>11</v>
      </c>
    </row>
    <row r="5398" spans="1:5" x14ac:dyDescent="0.2">
      <c r="A5398" t="str">
        <f t="shared" ca="1" si="420"/>
        <v>Basic</v>
      </c>
      <c r="B5398" t="str">
        <f t="shared" ca="1" si="421"/>
        <v>endodontics</v>
      </c>
      <c r="C5398">
        <f t="shared" si="424"/>
        <v>299</v>
      </c>
      <c r="D5398" t="str">
        <f t="shared" ca="1" si="422"/>
        <v>Root canal, pulpal therapy</v>
      </c>
      <c r="E5398">
        <f t="shared" ca="1" si="423"/>
        <v>10</v>
      </c>
    </row>
    <row r="5399" spans="1:5" x14ac:dyDescent="0.2">
      <c r="A5399" t="str">
        <f t="shared" ca="1" si="420"/>
        <v>Basic</v>
      </c>
      <c r="B5399" t="str">
        <f t="shared" ca="1" si="421"/>
        <v>oral surgery</v>
      </c>
      <c r="C5399">
        <f t="shared" si="424"/>
        <v>299</v>
      </c>
      <c r="D5399" t="str">
        <f t="shared" ca="1" si="422"/>
        <v>Extraction and other surgery procedures, incl. pre- and post-operative care</v>
      </c>
      <c r="E5399">
        <f t="shared" ca="1" si="423"/>
        <v>9</v>
      </c>
    </row>
    <row r="5400" spans="1:5" x14ac:dyDescent="0.2">
      <c r="A5400" t="str">
        <f t="shared" ca="1" si="420"/>
        <v>Major</v>
      </c>
      <c r="B5400" t="str">
        <f t="shared" ca="1" si="421"/>
        <v>prosthodontics</v>
      </c>
      <c r="C5400">
        <f t="shared" si="424"/>
        <v>299</v>
      </c>
      <c r="D5400" t="str">
        <f t="shared" ca="1" si="422"/>
        <v>Procedures for replacement of missing teeth by construction or repair of bridges and partial or complete dentures</v>
      </c>
      <c r="E5400">
        <f t="shared" ca="1" si="423"/>
        <v>15</v>
      </c>
    </row>
    <row r="5401" spans="1:5" x14ac:dyDescent="0.2">
      <c r="A5401" t="str">
        <f t="shared" ca="1" si="420"/>
        <v>Diagnostics and Preventative</v>
      </c>
      <c r="B5401" t="str">
        <f t="shared" ca="1" si="421"/>
        <v>Space Maintainers</v>
      </c>
      <c r="C5401">
        <f t="shared" si="424"/>
        <v>299</v>
      </c>
      <c r="D5401">
        <f t="shared" ca="1" si="422"/>
        <v>0</v>
      </c>
      <c r="E5401">
        <f t="shared" ca="1" si="423"/>
        <v>7</v>
      </c>
    </row>
    <row r="5402" spans="1:5" x14ac:dyDescent="0.2">
      <c r="A5402" t="str">
        <f t="shared" ca="1" si="420"/>
        <v>Major</v>
      </c>
      <c r="B5402" t="str">
        <f t="shared" ca="1" si="421"/>
        <v>major restorative</v>
      </c>
      <c r="C5402">
        <f t="shared" si="424"/>
        <v>300</v>
      </c>
      <c r="D5402" t="str">
        <f t="shared" ca="1" si="422"/>
        <v>Single crowns, inlays, onlays</v>
      </c>
      <c r="E5402">
        <f t="shared" ca="1" si="423"/>
        <v>14</v>
      </c>
    </row>
    <row r="5403" spans="1:5" x14ac:dyDescent="0.2">
      <c r="A5403" t="str">
        <f t="shared" ca="1" si="420"/>
        <v>Basic</v>
      </c>
      <c r="B5403" t="str">
        <f t="shared" ca="1" si="421"/>
        <v>non-surgical periodontics</v>
      </c>
      <c r="C5403">
        <f t="shared" si="424"/>
        <v>300</v>
      </c>
      <c r="D5403" t="str">
        <f t="shared" ca="1" si="422"/>
        <v xml:space="preserve">Non-surgical treatment of the gums and supporting structures of the teeth </v>
      </c>
      <c r="E5403">
        <f t="shared" ca="1" si="423"/>
        <v>12</v>
      </c>
    </row>
    <row r="5404" spans="1:5" x14ac:dyDescent="0.2">
      <c r="A5404" t="str">
        <f t="shared" ca="1" si="420"/>
        <v>Basic</v>
      </c>
      <c r="B5404" t="str">
        <f t="shared" ca="1" si="421"/>
        <v>endodontics</v>
      </c>
      <c r="C5404">
        <f t="shared" si="424"/>
        <v>300</v>
      </c>
      <c r="D5404" t="str">
        <f t="shared" ca="1" si="422"/>
        <v>Root canal, pulpal therapy</v>
      </c>
      <c r="E5404">
        <f t="shared" ca="1" si="423"/>
        <v>10</v>
      </c>
    </row>
    <row r="5405" spans="1:5" x14ac:dyDescent="0.2">
      <c r="A5405" t="str">
        <f t="shared" ca="1" si="420"/>
        <v>Basic</v>
      </c>
      <c r="B5405" t="str">
        <f t="shared" ca="1" si="421"/>
        <v>oral surgery</v>
      </c>
      <c r="C5405">
        <f t="shared" si="424"/>
        <v>300</v>
      </c>
      <c r="D5405" t="str">
        <f t="shared" ca="1" si="422"/>
        <v>Extraction and other surgery procedures, incl. pre- and post-operative care</v>
      </c>
      <c r="E5405">
        <f t="shared" ca="1" si="423"/>
        <v>9</v>
      </c>
    </row>
    <row r="5406" spans="1:5" x14ac:dyDescent="0.2">
      <c r="A5406" t="str">
        <f t="shared" ca="1" si="420"/>
        <v>Basic</v>
      </c>
      <c r="B5406" t="str">
        <f t="shared" ca="1" si="421"/>
        <v>basic restorative</v>
      </c>
      <c r="C5406">
        <f t="shared" si="424"/>
        <v>300</v>
      </c>
      <c r="D5406" t="str">
        <f t="shared" ca="1" si="422"/>
        <v>Fillings (amalgam "silver" and composite "white" non-molar)</v>
      </c>
      <c r="E5406">
        <f t="shared" ca="1" si="423"/>
        <v>8</v>
      </c>
    </row>
    <row r="5407" spans="1:5" x14ac:dyDescent="0.2">
      <c r="A5407" t="str">
        <f t="shared" ca="1" si="420"/>
        <v>Diagnostics and Preventative</v>
      </c>
      <c r="B5407" t="str">
        <f t="shared" ca="1" si="421"/>
        <v>Space Maintainers</v>
      </c>
      <c r="C5407">
        <f t="shared" si="424"/>
        <v>300</v>
      </c>
      <c r="D5407">
        <f t="shared" ca="1" si="422"/>
        <v>0</v>
      </c>
      <c r="E5407">
        <f t="shared" ca="1" si="423"/>
        <v>7</v>
      </c>
    </row>
    <row r="5408" spans="1:5" x14ac:dyDescent="0.2">
      <c r="A5408" t="str">
        <f t="shared" ca="1" si="420"/>
        <v>Major</v>
      </c>
      <c r="B5408" t="str">
        <f t="shared" ca="1" si="421"/>
        <v>temporomandibular joint dysfunction</v>
      </c>
      <c r="C5408">
        <f t="shared" si="424"/>
        <v>300</v>
      </c>
      <c r="D5408" t="str">
        <f t="shared" ca="1" si="422"/>
        <v>Services relating to hinging joints of the jaw</v>
      </c>
      <c r="E5408">
        <f t="shared" ca="1" si="423"/>
        <v>16</v>
      </c>
    </row>
    <row r="5409" spans="1:5" x14ac:dyDescent="0.2">
      <c r="A5409" t="str">
        <f t="shared" ca="1" si="420"/>
        <v>Diagnostics and Preventative</v>
      </c>
      <c r="B5409" t="str">
        <f t="shared" ca="1" si="421"/>
        <v>Fluoride treatments</v>
      </c>
      <c r="C5409">
        <f t="shared" si="424"/>
        <v>300</v>
      </c>
      <c r="D5409">
        <f t="shared" ca="1" si="422"/>
        <v>0</v>
      </c>
      <c r="E5409">
        <f t="shared" ca="1" si="423"/>
        <v>5</v>
      </c>
    </row>
    <row r="5410" spans="1:5" x14ac:dyDescent="0.2">
      <c r="A5410" t="str">
        <f t="shared" ca="1" si="420"/>
        <v>Diagnostics and Preventative</v>
      </c>
      <c r="B5410" t="str">
        <f t="shared" ca="1" si="421"/>
        <v>Fluoride treatments</v>
      </c>
      <c r="C5410">
        <f t="shared" si="424"/>
        <v>300</v>
      </c>
      <c r="D5410">
        <f t="shared" ca="1" si="422"/>
        <v>0</v>
      </c>
      <c r="E5410">
        <f t="shared" ca="1" si="423"/>
        <v>5</v>
      </c>
    </row>
    <row r="5411" spans="1:5" x14ac:dyDescent="0.2">
      <c r="A5411" t="str">
        <f t="shared" ca="1" si="420"/>
        <v>Basic</v>
      </c>
      <c r="B5411" t="str">
        <f t="shared" ca="1" si="421"/>
        <v>surgical periodontics</v>
      </c>
      <c r="C5411">
        <f t="shared" si="424"/>
        <v>300</v>
      </c>
      <c r="D5411" t="str">
        <f t="shared" ca="1" si="422"/>
        <v>Surgical treatment of the gums and supporting structures of the teeth</v>
      </c>
      <c r="E5411">
        <f t="shared" ca="1" si="423"/>
        <v>11</v>
      </c>
    </row>
    <row r="5412" spans="1:5" x14ac:dyDescent="0.2">
      <c r="A5412" t="str">
        <f t="shared" ca="1" si="420"/>
        <v>Other</v>
      </c>
      <c r="B5412" t="str">
        <f t="shared" ca="1" si="421"/>
        <v>Implants</v>
      </c>
      <c r="C5412">
        <f t="shared" si="424"/>
        <v>300</v>
      </c>
      <c r="D5412" t="str">
        <f t="shared" ca="1" si="422"/>
        <v>Implant dental work</v>
      </c>
      <c r="E5412">
        <f t="shared" ca="1" si="423"/>
        <v>18</v>
      </c>
    </row>
    <row r="5413" spans="1:5" x14ac:dyDescent="0.2">
      <c r="A5413" t="str">
        <f t="shared" ca="1" si="420"/>
        <v>Basic</v>
      </c>
      <c r="B5413" t="str">
        <f t="shared" ca="1" si="421"/>
        <v>surgical periodontics</v>
      </c>
      <c r="C5413">
        <f t="shared" si="424"/>
        <v>300</v>
      </c>
      <c r="D5413" t="str">
        <f t="shared" ca="1" si="422"/>
        <v>Surgical treatment of the gums and supporting structures of the teeth</v>
      </c>
      <c r="E5413">
        <f t="shared" ca="1" si="423"/>
        <v>11</v>
      </c>
    </row>
    <row r="5414" spans="1:5" x14ac:dyDescent="0.2">
      <c r="A5414" t="str">
        <f t="shared" ca="1" si="420"/>
        <v>Basic</v>
      </c>
      <c r="B5414" t="str">
        <f t="shared" ca="1" si="421"/>
        <v>general anesthesia</v>
      </c>
      <c r="C5414">
        <f t="shared" si="424"/>
        <v>300</v>
      </c>
      <c r="D5414" t="str">
        <f t="shared" ca="1" si="422"/>
        <v>Covered when used in conjunction with covered oral surgical procedures</v>
      </c>
      <c r="E5414">
        <f t="shared" ca="1" si="423"/>
        <v>13</v>
      </c>
    </row>
    <row r="5415" spans="1:5" x14ac:dyDescent="0.2">
      <c r="A5415" t="str">
        <f t="shared" ca="1" si="420"/>
        <v>Diagnostics and Preventative</v>
      </c>
      <c r="B5415" t="str">
        <f t="shared" ca="1" si="421"/>
        <v>Prophylaxis</v>
      </c>
      <c r="C5415">
        <f t="shared" si="424"/>
        <v>300</v>
      </c>
      <c r="D5415">
        <f t="shared" ca="1" si="422"/>
        <v>0</v>
      </c>
      <c r="E5415">
        <f t="shared" ca="1" si="423"/>
        <v>4</v>
      </c>
    </row>
    <row r="5416" spans="1:5" x14ac:dyDescent="0.2">
      <c r="A5416" t="str">
        <f t="shared" ca="1" si="420"/>
        <v>Basic</v>
      </c>
      <c r="B5416" t="str">
        <f t="shared" ca="1" si="421"/>
        <v>non-surgical periodontics</v>
      </c>
      <c r="C5416">
        <f t="shared" si="424"/>
        <v>300</v>
      </c>
      <c r="D5416" t="str">
        <f t="shared" ca="1" si="422"/>
        <v xml:space="preserve">Non-surgical treatment of the gums and supporting structures of the teeth </v>
      </c>
      <c r="E5416">
        <f t="shared" ca="1" si="423"/>
        <v>12</v>
      </c>
    </row>
    <row r="5417" spans="1:5" x14ac:dyDescent="0.2">
      <c r="A5417" t="str">
        <f t="shared" ca="1" si="420"/>
        <v>Basic</v>
      </c>
      <c r="B5417" t="str">
        <f t="shared" ca="1" si="421"/>
        <v>surgical periodontics</v>
      </c>
      <c r="C5417">
        <f t="shared" si="424"/>
        <v>300</v>
      </c>
      <c r="D5417" t="str">
        <f t="shared" ca="1" si="422"/>
        <v>Surgical treatment of the gums and supporting structures of the teeth</v>
      </c>
      <c r="E5417">
        <f t="shared" ca="1" si="423"/>
        <v>11</v>
      </c>
    </row>
    <row r="5418" spans="1:5" x14ac:dyDescent="0.2">
      <c r="A5418" t="str">
        <f t="shared" ca="1" si="420"/>
        <v>Diagnostics and Preventative</v>
      </c>
      <c r="B5418" t="str">
        <f t="shared" ca="1" si="421"/>
        <v>Sealants</v>
      </c>
      <c r="C5418">
        <f t="shared" si="424"/>
        <v>300</v>
      </c>
      <c r="D5418">
        <f t="shared" ca="1" si="422"/>
        <v>0</v>
      </c>
      <c r="E5418">
        <f t="shared" ca="1" si="423"/>
        <v>6</v>
      </c>
    </row>
    <row r="5419" spans="1:5" x14ac:dyDescent="0.2">
      <c r="A5419" t="str">
        <f t="shared" ca="1" si="420"/>
        <v>Diagnostics and Preventative</v>
      </c>
      <c r="B5419" t="str">
        <f t="shared" ca="1" si="421"/>
        <v>Bitewing x-rays</v>
      </c>
      <c r="C5419">
        <f t="shared" si="424"/>
        <v>300</v>
      </c>
      <c r="D5419">
        <f t="shared" ca="1" si="422"/>
        <v>0</v>
      </c>
      <c r="E5419">
        <f t="shared" ca="1" si="423"/>
        <v>2</v>
      </c>
    </row>
    <row r="5420" spans="1:5" x14ac:dyDescent="0.2">
      <c r="A5420" t="str">
        <f t="shared" ca="1" si="420"/>
        <v>Diagnostics and Preventative</v>
      </c>
      <c r="B5420" t="str">
        <f t="shared" ca="1" si="421"/>
        <v>Space Maintainers</v>
      </c>
      <c r="C5420">
        <f t="shared" si="424"/>
        <v>301</v>
      </c>
      <c r="D5420">
        <f t="shared" ca="1" si="422"/>
        <v>0</v>
      </c>
      <c r="E5420">
        <f t="shared" ca="1" si="423"/>
        <v>7</v>
      </c>
    </row>
    <row r="5421" spans="1:5" x14ac:dyDescent="0.2">
      <c r="A5421" t="str">
        <f t="shared" ca="1" si="420"/>
        <v>Major</v>
      </c>
      <c r="B5421" t="str">
        <f t="shared" ca="1" si="421"/>
        <v>prosthodontics</v>
      </c>
      <c r="C5421">
        <f t="shared" si="424"/>
        <v>301</v>
      </c>
      <c r="D5421" t="str">
        <f t="shared" ca="1" si="422"/>
        <v>Procedures for replacement of missing teeth by construction or repair of bridges and partial or complete dentures</v>
      </c>
      <c r="E5421">
        <f t="shared" ca="1" si="423"/>
        <v>15</v>
      </c>
    </row>
    <row r="5422" spans="1:5" x14ac:dyDescent="0.2">
      <c r="A5422" t="str">
        <f t="shared" ca="1" si="420"/>
        <v>Diagnostics and Preventative</v>
      </c>
      <c r="B5422" t="str">
        <f t="shared" ca="1" si="421"/>
        <v>Bitewing x-rays</v>
      </c>
      <c r="C5422">
        <f t="shared" si="424"/>
        <v>301</v>
      </c>
      <c r="D5422">
        <f t="shared" ca="1" si="422"/>
        <v>0</v>
      </c>
      <c r="E5422">
        <f t="shared" ca="1" si="423"/>
        <v>2</v>
      </c>
    </row>
    <row r="5423" spans="1:5" x14ac:dyDescent="0.2">
      <c r="A5423" t="str">
        <f t="shared" ca="1" si="420"/>
        <v>Basic</v>
      </c>
      <c r="B5423" t="str">
        <f t="shared" ca="1" si="421"/>
        <v>non-surgical periodontics</v>
      </c>
      <c r="C5423">
        <f t="shared" si="424"/>
        <v>301</v>
      </c>
      <c r="D5423" t="str">
        <f t="shared" ca="1" si="422"/>
        <v xml:space="preserve">Non-surgical treatment of the gums and supporting structures of the teeth </v>
      </c>
      <c r="E5423">
        <f t="shared" ca="1" si="423"/>
        <v>12</v>
      </c>
    </row>
    <row r="5424" spans="1:5" x14ac:dyDescent="0.2">
      <c r="A5424" t="str">
        <f t="shared" ca="1" si="420"/>
        <v>Basic</v>
      </c>
      <c r="B5424" t="str">
        <f t="shared" ca="1" si="421"/>
        <v>general anesthesia</v>
      </c>
      <c r="C5424">
        <f t="shared" si="424"/>
        <v>301</v>
      </c>
      <c r="D5424" t="str">
        <f t="shared" ca="1" si="422"/>
        <v>Covered when used in conjunction with covered oral surgical procedures</v>
      </c>
      <c r="E5424">
        <f t="shared" ca="1" si="423"/>
        <v>13</v>
      </c>
    </row>
    <row r="5425" spans="1:5" x14ac:dyDescent="0.2">
      <c r="A5425" t="str">
        <f t="shared" ca="1" si="420"/>
        <v>Diagnostics and Preventative</v>
      </c>
      <c r="B5425" t="str">
        <f t="shared" ca="1" si="421"/>
        <v>Bitewing x-rays</v>
      </c>
      <c r="C5425">
        <f t="shared" si="424"/>
        <v>301</v>
      </c>
      <c r="D5425">
        <f t="shared" ca="1" si="422"/>
        <v>0</v>
      </c>
      <c r="E5425">
        <f t="shared" ca="1" si="423"/>
        <v>2</v>
      </c>
    </row>
    <row r="5426" spans="1:5" x14ac:dyDescent="0.2">
      <c r="A5426" t="str">
        <f t="shared" ca="1" si="420"/>
        <v>Orthodontics</v>
      </c>
      <c r="B5426" t="str">
        <f t="shared" ca="1" si="421"/>
        <v>orthodontics</v>
      </c>
      <c r="C5426">
        <f t="shared" si="424"/>
        <v>301</v>
      </c>
      <c r="D5426" t="str">
        <f t="shared" ca="1" si="422"/>
        <v>For eligible dependents to age 19</v>
      </c>
      <c r="E5426">
        <f t="shared" ca="1" si="423"/>
        <v>17</v>
      </c>
    </row>
    <row r="5427" spans="1:5" x14ac:dyDescent="0.2">
      <c r="A5427" t="str">
        <f t="shared" ca="1" si="420"/>
        <v>Basic</v>
      </c>
      <c r="B5427" t="str">
        <f t="shared" ca="1" si="421"/>
        <v>surgical periodontics</v>
      </c>
      <c r="C5427">
        <f t="shared" si="424"/>
        <v>301</v>
      </c>
      <c r="D5427" t="str">
        <f t="shared" ca="1" si="422"/>
        <v>Surgical treatment of the gums and supporting structures of the teeth</v>
      </c>
      <c r="E5427">
        <f t="shared" ca="1" si="423"/>
        <v>11</v>
      </c>
    </row>
    <row r="5428" spans="1:5" x14ac:dyDescent="0.2">
      <c r="A5428" t="str">
        <f t="shared" ca="1" si="420"/>
        <v>Diagnostics and Preventative</v>
      </c>
      <c r="B5428" t="str">
        <f t="shared" ca="1" si="421"/>
        <v>Fluoride treatments</v>
      </c>
      <c r="C5428">
        <f t="shared" si="424"/>
        <v>301</v>
      </c>
      <c r="D5428">
        <f t="shared" ca="1" si="422"/>
        <v>0</v>
      </c>
      <c r="E5428">
        <f t="shared" ca="1" si="423"/>
        <v>5</v>
      </c>
    </row>
    <row r="5429" spans="1:5" x14ac:dyDescent="0.2">
      <c r="A5429" t="str">
        <f t="shared" ca="1" si="420"/>
        <v>Basic</v>
      </c>
      <c r="B5429" t="str">
        <f t="shared" ca="1" si="421"/>
        <v>non-surgical periodontics</v>
      </c>
      <c r="C5429">
        <f t="shared" si="424"/>
        <v>301</v>
      </c>
      <c r="D5429" t="str">
        <f t="shared" ca="1" si="422"/>
        <v xml:space="preserve">Non-surgical treatment of the gums and supporting structures of the teeth </v>
      </c>
      <c r="E5429">
        <f t="shared" ca="1" si="423"/>
        <v>12</v>
      </c>
    </row>
    <row r="5430" spans="1:5" x14ac:dyDescent="0.2">
      <c r="A5430" t="str">
        <f t="shared" ca="1" si="420"/>
        <v>Major</v>
      </c>
      <c r="B5430" t="str">
        <f t="shared" ca="1" si="421"/>
        <v>major restorative</v>
      </c>
      <c r="C5430">
        <f t="shared" si="424"/>
        <v>301</v>
      </c>
      <c r="D5430" t="str">
        <f t="shared" ca="1" si="422"/>
        <v>Single crowns, inlays, onlays</v>
      </c>
      <c r="E5430">
        <f t="shared" ca="1" si="423"/>
        <v>14</v>
      </c>
    </row>
    <row r="5431" spans="1:5" x14ac:dyDescent="0.2">
      <c r="A5431" t="str">
        <f t="shared" ca="1" si="420"/>
        <v>Diagnostics and Preventative</v>
      </c>
      <c r="B5431" t="str">
        <f t="shared" ca="1" si="421"/>
        <v>Sealants</v>
      </c>
      <c r="C5431">
        <f t="shared" si="424"/>
        <v>301</v>
      </c>
      <c r="D5431">
        <f t="shared" ca="1" si="422"/>
        <v>0</v>
      </c>
      <c r="E5431">
        <f t="shared" ca="1" si="423"/>
        <v>6</v>
      </c>
    </row>
    <row r="5432" spans="1:5" x14ac:dyDescent="0.2">
      <c r="A5432" t="str">
        <f t="shared" ca="1" si="420"/>
        <v>Diagnostics and Preventative</v>
      </c>
      <c r="B5432" t="str">
        <f t="shared" ca="1" si="421"/>
        <v>Fluoride treatments</v>
      </c>
      <c r="C5432">
        <f t="shared" si="424"/>
        <v>301</v>
      </c>
      <c r="D5432">
        <f t="shared" ca="1" si="422"/>
        <v>0</v>
      </c>
      <c r="E5432">
        <f t="shared" ca="1" si="423"/>
        <v>5</v>
      </c>
    </row>
    <row r="5433" spans="1:5" x14ac:dyDescent="0.2">
      <c r="A5433" t="str">
        <f t="shared" ca="1" si="420"/>
        <v>Basic</v>
      </c>
      <c r="B5433" t="str">
        <f t="shared" ca="1" si="421"/>
        <v>surgical periodontics</v>
      </c>
      <c r="C5433">
        <f t="shared" si="424"/>
        <v>301</v>
      </c>
      <c r="D5433" t="str">
        <f t="shared" ca="1" si="422"/>
        <v>Surgical treatment of the gums and supporting structures of the teeth</v>
      </c>
      <c r="E5433">
        <f t="shared" ca="1" si="423"/>
        <v>11</v>
      </c>
    </row>
    <row r="5434" spans="1:5" x14ac:dyDescent="0.2">
      <c r="A5434" t="str">
        <f t="shared" ca="1" si="420"/>
        <v>Major</v>
      </c>
      <c r="B5434" t="str">
        <f t="shared" ca="1" si="421"/>
        <v>prosthodontics</v>
      </c>
      <c r="C5434">
        <f t="shared" si="424"/>
        <v>301</v>
      </c>
      <c r="D5434" t="str">
        <f t="shared" ca="1" si="422"/>
        <v>Procedures for replacement of missing teeth by construction or repair of bridges and partial or complete dentures</v>
      </c>
      <c r="E5434">
        <f t="shared" ca="1" si="423"/>
        <v>15</v>
      </c>
    </row>
    <row r="5435" spans="1:5" x14ac:dyDescent="0.2">
      <c r="A5435" t="str">
        <f t="shared" ca="1" si="420"/>
        <v>Basic</v>
      </c>
      <c r="B5435" t="str">
        <f t="shared" ca="1" si="421"/>
        <v>general anesthesia</v>
      </c>
      <c r="C5435">
        <f t="shared" si="424"/>
        <v>301</v>
      </c>
      <c r="D5435" t="str">
        <f t="shared" ca="1" si="422"/>
        <v>Covered when used in conjunction with covered oral surgical procedures</v>
      </c>
      <c r="E5435">
        <f t="shared" ca="1" si="423"/>
        <v>13</v>
      </c>
    </row>
    <row r="5436" spans="1:5" x14ac:dyDescent="0.2">
      <c r="A5436" t="str">
        <f t="shared" ca="1" si="420"/>
        <v>Diagnostics and Preventative</v>
      </c>
      <c r="B5436" t="str">
        <f t="shared" ca="1" si="421"/>
        <v>Prophylaxis</v>
      </c>
      <c r="C5436">
        <f t="shared" si="424"/>
        <v>301</v>
      </c>
      <c r="D5436">
        <f t="shared" ca="1" si="422"/>
        <v>0</v>
      </c>
      <c r="E5436">
        <f t="shared" ca="1" si="423"/>
        <v>4</v>
      </c>
    </row>
    <row r="5437" spans="1:5" x14ac:dyDescent="0.2">
      <c r="A5437" t="str">
        <f t="shared" ca="1" si="420"/>
        <v>Basic</v>
      </c>
      <c r="B5437" t="str">
        <f t="shared" ca="1" si="421"/>
        <v>endodontics</v>
      </c>
      <c r="C5437">
        <f t="shared" si="424"/>
        <v>301</v>
      </c>
      <c r="D5437" t="str">
        <f t="shared" ca="1" si="422"/>
        <v>Root canal, pulpal therapy</v>
      </c>
      <c r="E5437">
        <f t="shared" ca="1" si="423"/>
        <v>10</v>
      </c>
    </row>
    <row r="5438" spans="1:5" x14ac:dyDescent="0.2">
      <c r="A5438" t="str">
        <f t="shared" ca="1" si="420"/>
        <v>Diagnostics and Preventative</v>
      </c>
      <c r="B5438" t="str">
        <f t="shared" ca="1" si="421"/>
        <v>Prophylaxis</v>
      </c>
      <c r="C5438">
        <f t="shared" si="424"/>
        <v>302</v>
      </c>
      <c r="D5438">
        <f t="shared" ca="1" si="422"/>
        <v>0</v>
      </c>
      <c r="E5438">
        <f t="shared" ca="1" si="423"/>
        <v>4</v>
      </c>
    </row>
    <row r="5439" spans="1:5" x14ac:dyDescent="0.2">
      <c r="A5439" t="str">
        <f t="shared" ca="1" si="420"/>
        <v>Basic</v>
      </c>
      <c r="B5439" t="str">
        <f t="shared" ca="1" si="421"/>
        <v>general anesthesia</v>
      </c>
      <c r="C5439">
        <f t="shared" si="424"/>
        <v>302</v>
      </c>
      <c r="D5439" t="str">
        <f t="shared" ca="1" si="422"/>
        <v>Covered when used in conjunction with covered oral surgical procedures</v>
      </c>
      <c r="E5439">
        <f t="shared" ca="1" si="423"/>
        <v>13</v>
      </c>
    </row>
    <row r="5440" spans="1:5" x14ac:dyDescent="0.2">
      <c r="A5440" t="str">
        <f t="shared" ca="1" si="420"/>
        <v>Basic</v>
      </c>
      <c r="B5440" t="str">
        <f t="shared" ca="1" si="421"/>
        <v>general anesthesia</v>
      </c>
      <c r="C5440">
        <f t="shared" si="424"/>
        <v>302</v>
      </c>
      <c r="D5440" t="str">
        <f t="shared" ca="1" si="422"/>
        <v>Covered when used in conjunction with covered oral surgical procedures</v>
      </c>
      <c r="E5440">
        <f t="shared" ca="1" si="423"/>
        <v>13</v>
      </c>
    </row>
    <row r="5441" spans="1:5" x14ac:dyDescent="0.2">
      <c r="A5441" t="str">
        <f t="shared" ca="1" si="420"/>
        <v>Orthodontics</v>
      </c>
      <c r="B5441" t="str">
        <f t="shared" ca="1" si="421"/>
        <v>orthodontics</v>
      </c>
      <c r="C5441">
        <f t="shared" si="424"/>
        <v>302</v>
      </c>
      <c r="D5441" t="str">
        <f t="shared" ca="1" si="422"/>
        <v>For eligible dependents to age 19</v>
      </c>
      <c r="E5441">
        <f t="shared" ca="1" si="423"/>
        <v>17</v>
      </c>
    </row>
    <row r="5442" spans="1:5" x14ac:dyDescent="0.2">
      <c r="A5442" t="str">
        <f t="shared" ref="A5442:A5505" ca="1" si="425">INDEX(services,E5442,1)</f>
        <v>Diagnostics and Preventative</v>
      </c>
      <c r="B5442" t="str">
        <f t="shared" ref="B5442:B5505" ca="1" si="426">INDEX(services,E5442,2)</f>
        <v>Bitewing x-rays</v>
      </c>
      <c r="C5442">
        <f t="shared" si="424"/>
        <v>302</v>
      </c>
      <c r="D5442">
        <f t="shared" ref="D5442:D5505" ca="1" si="427">INDEX(services,E5442,3)</f>
        <v>0</v>
      </c>
      <c r="E5442">
        <f t="shared" ref="E5442:E5505" ca="1" si="428">RANDBETWEEN(1,ROWS(services))</f>
        <v>2</v>
      </c>
    </row>
    <row r="5443" spans="1:5" x14ac:dyDescent="0.2">
      <c r="A5443" t="str">
        <f t="shared" ca="1" si="425"/>
        <v>Basic</v>
      </c>
      <c r="B5443" t="str">
        <f t="shared" ca="1" si="426"/>
        <v>oral surgery</v>
      </c>
      <c r="C5443">
        <f t="shared" si="424"/>
        <v>302</v>
      </c>
      <c r="D5443" t="str">
        <f t="shared" ca="1" si="427"/>
        <v>Extraction and other surgery procedures, incl. pre- and post-operative care</v>
      </c>
      <c r="E5443">
        <f t="shared" ca="1" si="428"/>
        <v>9</v>
      </c>
    </row>
    <row r="5444" spans="1:5" x14ac:dyDescent="0.2">
      <c r="A5444" t="str">
        <f t="shared" ca="1" si="425"/>
        <v>Diagnostics and Preventative</v>
      </c>
      <c r="B5444" t="str">
        <f t="shared" ca="1" si="426"/>
        <v>Sealants</v>
      </c>
      <c r="C5444">
        <f t="shared" ref="C5444:C5507" si="429">IF(MOD(ROW(C5444)-2,18)&lt;&gt;0,C5443,C5443+1)</f>
        <v>302</v>
      </c>
      <c r="D5444">
        <f t="shared" ca="1" si="427"/>
        <v>0</v>
      </c>
      <c r="E5444">
        <f t="shared" ca="1" si="428"/>
        <v>6</v>
      </c>
    </row>
    <row r="5445" spans="1:5" x14ac:dyDescent="0.2">
      <c r="A5445" t="str">
        <f t="shared" ca="1" si="425"/>
        <v>Diagnostics and Preventative</v>
      </c>
      <c r="B5445" t="str">
        <f t="shared" ca="1" si="426"/>
        <v>Full-mouth x-ray</v>
      </c>
      <c r="C5445">
        <f t="shared" si="429"/>
        <v>302</v>
      </c>
      <c r="D5445">
        <f t="shared" ca="1" si="427"/>
        <v>0</v>
      </c>
      <c r="E5445">
        <f t="shared" ca="1" si="428"/>
        <v>3</v>
      </c>
    </row>
    <row r="5446" spans="1:5" x14ac:dyDescent="0.2">
      <c r="A5446" t="str">
        <f t="shared" ca="1" si="425"/>
        <v>Diagnostics and Preventative</v>
      </c>
      <c r="B5446" t="str">
        <f t="shared" ca="1" si="426"/>
        <v>Prophylaxis</v>
      </c>
      <c r="C5446">
        <f t="shared" si="429"/>
        <v>302</v>
      </c>
      <c r="D5446">
        <f t="shared" ca="1" si="427"/>
        <v>0</v>
      </c>
      <c r="E5446">
        <f t="shared" ca="1" si="428"/>
        <v>4</v>
      </c>
    </row>
    <row r="5447" spans="1:5" x14ac:dyDescent="0.2">
      <c r="A5447" t="str">
        <f t="shared" ca="1" si="425"/>
        <v>Diagnostics and Preventative</v>
      </c>
      <c r="B5447" t="str">
        <f t="shared" ca="1" si="426"/>
        <v>Space Maintainers</v>
      </c>
      <c r="C5447">
        <f t="shared" si="429"/>
        <v>302</v>
      </c>
      <c r="D5447">
        <f t="shared" ca="1" si="427"/>
        <v>0</v>
      </c>
      <c r="E5447">
        <f t="shared" ca="1" si="428"/>
        <v>7</v>
      </c>
    </row>
    <row r="5448" spans="1:5" x14ac:dyDescent="0.2">
      <c r="A5448" t="str">
        <f t="shared" ca="1" si="425"/>
        <v>Diagnostics and Preventative</v>
      </c>
      <c r="B5448" t="str">
        <f t="shared" ca="1" si="426"/>
        <v>Bitewing x-rays</v>
      </c>
      <c r="C5448">
        <f t="shared" si="429"/>
        <v>302</v>
      </c>
      <c r="D5448">
        <f t="shared" ca="1" si="427"/>
        <v>0</v>
      </c>
      <c r="E5448">
        <f t="shared" ca="1" si="428"/>
        <v>2</v>
      </c>
    </row>
    <row r="5449" spans="1:5" x14ac:dyDescent="0.2">
      <c r="A5449" t="str">
        <f t="shared" ca="1" si="425"/>
        <v>Major</v>
      </c>
      <c r="B5449" t="str">
        <f t="shared" ca="1" si="426"/>
        <v>prosthodontics</v>
      </c>
      <c r="C5449">
        <f t="shared" si="429"/>
        <v>302</v>
      </c>
      <c r="D5449" t="str">
        <f t="shared" ca="1" si="427"/>
        <v>Procedures for replacement of missing teeth by construction or repair of bridges and partial or complete dentures</v>
      </c>
      <c r="E5449">
        <f t="shared" ca="1" si="428"/>
        <v>15</v>
      </c>
    </row>
    <row r="5450" spans="1:5" x14ac:dyDescent="0.2">
      <c r="A5450" t="str">
        <f t="shared" ca="1" si="425"/>
        <v>Other</v>
      </c>
      <c r="B5450" t="str">
        <f t="shared" ca="1" si="426"/>
        <v>Implants</v>
      </c>
      <c r="C5450">
        <f t="shared" si="429"/>
        <v>302</v>
      </c>
      <c r="D5450" t="str">
        <f t="shared" ca="1" si="427"/>
        <v>Implant dental work</v>
      </c>
      <c r="E5450">
        <f t="shared" ca="1" si="428"/>
        <v>18</v>
      </c>
    </row>
    <row r="5451" spans="1:5" x14ac:dyDescent="0.2">
      <c r="A5451" t="str">
        <f t="shared" ca="1" si="425"/>
        <v>Major</v>
      </c>
      <c r="B5451" t="str">
        <f t="shared" ca="1" si="426"/>
        <v>temporomandibular joint dysfunction</v>
      </c>
      <c r="C5451">
        <f t="shared" si="429"/>
        <v>302</v>
      </c>
      <c r="D5451" t="str">
        <f t="shared" ca="1" si="427"/>
        <v>Services relating to hinging joints of the jaw</v>
      </c>
      <c r="E5451">
        <f t="shared" ca="1" si="428"/>
        <v>16</v>
      </c>
    </row>
    <row r="5452" spans="1:5" x14ac:dyDescent="0.2">
      <c r="A5452" t="str">
        <f t="shared" ca="1" si="425"/>
        <v>Diagnostics and Preventative</v>
      </c>
      <c r="B5452" t="str">
        <f t="shared" ca="1" si="426"/>
        <v>Full-mouth x-ray</v>
      </c>
      <c r="C5452">
        <f t="shared" si="429"/>
        <v>302</v>
      </c>
      <c r="D5452">
        <f t="shared" ca="1" si="427"/>
        <v>0</v>
      </c>
      <c r="E5452">
        <f t="shared" ca="1" si="428"/>
        <v>3</v>
      </c>
    </row>
    <row r="5453" spans="1:5" x14ac:dyDescent="0.2">
      <c r="A5453" t="str">
        <f t="shared" ca="1" si="425"/>
        <v>Major</v>
      </c>
      <c r="B5453" t="str">
        <f t="shared" ca="1" si="426"/>
        <v>prosthodontics</v>
      </c>
      <c r="C5453">
        <f t="shared" si="429"/>
        <v>302</v>
      </c>
      <c r="D5453" t="str">
        <f t="shared" ca="1" si="427"/>
        <v>Procedures for replacement of missing teeth by construction or repair of bridges and partial or complete dentures</v>
      </c>
      <c r="E5453">
        <f t="shared" ca="1" si="428"/>
        <v>15</v>
      </c>
    </row>
    <row r="5454" spans="1:5" x14ac:dyDescent="0.2">
      <c r="A5454" t="str">
        <f t="shared" ca="1" si="425"/>
        <v>Major</v>
      </c>
      <c r="B5454" t="str">
        <f t="shared" ca="1" si="426"/>
        <v>temporomandibular joint dysfunction</v>
      </c>
      <c r="C5454">
        <f t="shared" si="429"/>
        <v>302</v>
      </c>
      <c r="D5454" t="str">
        <f t="shared" ca="1" si="427"/>
        <v>Services relating to hinging joints of the jaw</v>
      </c>
      <c r="E5454">
        <f t="shared" ca="1" si="428"/>
        <v>16</v>
      </c>
    </row>
    <row r="5455" spans="1:5" x14ac:dyDescent="0.2">
      <c r="A5455" t="str">
        <f t="shared" ca="1" si="425"/>
        <v>Diagnostics and Preventative</v>
      </c>
      <c r="B5455" t="str">
        <f t="shared" ca="1" si="426"/>
        <v>Full-mouth x-ray</v>
      </c>
      <c r="C5455">
        <f t="shared" si="429"/>
        <v>302</v>
      </c>
      <c r="D5455">
        <f t="shared" ca="1" si="427"/>
        <v>0</v>
      </c>
      <c r="E5455">
        <f t="shared" ca="1" si="428"/>
        <v>3</v>
      </c>
    </row>
    <row r="5456" spans="1:5" x14ac:dyDescent="0.2">
      <c r="A5456" t="str">
        <f t="shared" ca="1" si="425"/>
        <v>Diagnostics and Preventative</v>
      </c>
      <c r="B5456" t="str">
        <f t="shared" ca="1" si="426"/>
        <v>Space Maintainers</v>
      </c>
      <c r="C5456">
        <f t="shared" si="429"/>
        <v>303</v>
      </c>
      <c r="D5456">
        <f t="shared" ca="1" si="427"/>
        <v>0</v>
      </c>
      <c r="E5456">
        <f t="shared" ca="1" si="428"/>
        <v>7</v>
      </c>
    </row>
    <row r="5457" spans="1:5" x14ac:dyDescent="0.2">
      <c r="A5457" t="str">
        <f t="shared" ca="1" si="425"/>
        <v>Diagnostics and Preventative</v>
      </c>
      <c r="B5457" t="str">
        <f t="shared" ca="1" si="426"/>
        <v>Bitewing x-rays</v>
      </c>
      <c r="C5457">
        <f t="shared" si="429"/>
        <v>303</v>
      </c>
      <c r="D5457">
        <f t="shared" ca="1" si="427"/>
        <v>0</v>
      </c>
      <c r="E5457">
        <f t="shared" ca="1" si="428"/>
        <v>2</v>
      </c>
    </row>
    <row r="5458" spans="1:5" x14ac:dyDescent="0.2">
      <c r="A5458" t="str">
        <f t="shared" ca="1" si="425"/>
        <v>Major</v>
      </c>
      <c r="B5458" t="str">
        <f t="shared" ca="1" si="426"/>
        <v>temporomandibular joint dysfunction</v>
      </c>
      <c r="C5458">
        <f t="shared" si="429"/>
        <v>303</v>
      </c>
      <c r="D5458" t="str">
        <f t="shared" ca="1" si="427"/>
        <v>Services relating to hinging joints of the jaw</v>
      </c>
      <c r="E5458">
        <f t="shared" ca="1" si="428"/>
        <v>16</v>
      </c>
    </row>
    <row r="5459" spans="1:5" x14ac:dyDescent="0.2">
      <c r="A5459" t="str">
        <f t="shared" ca="1" si="425"/>
        <v>Other</v>
      </c>
      <c r="B5459" t="str">
        <f t="shared" ca="1" si="426"/>
        <v>Implants</v>
      </c>
      <c r="C5459">
        <f t="shared" si="429"/>
        <v>303</v>
      </c>
      <c r="D5459" t="str">
        <f t="shared" ca="1" si="427"/>
        <v>Implant dental work</v>
      </c>
      <c r="E5459">
        <f t="shared" ca="1" si="428"/>
        <v>18</v>
      </c>
    </row>
    <row r="5460" spans="1:5" x14ac:dyDescent="0.2">
      <c r="A5460" t="str">
        <f t="shared" ca="1" si="425"/>
        <v>Basic</v>
      </c>
      <c r="B5460" t="str">
        <f t="shared" ca="1" si="426"/>
        <v>oral surgery</v>
      </c>
      <c r="C5460">
        <f t="shared" si="429"/>
        <v>303</v>
      </c>
      <c r="D5460" t="str">
        <f t="shared" ca="1" si="427"/>
        <v>Extraction and other surgery procedures, incl. pre- and post-operative care</v>
      </c>
      <c r="E5460">
        <f t="shared" ca="1" si="428"/>
        <v>9</v>
      </c>
    </row>
    <row r="5461" spans="1:5" x14ac:dyDescent="0.2">
      <c r="A5461" t="str">
        <f t="shared" ca="1" si="425"/>
        <v>Other</v>
      </c>
      <c r="B5461" t="str">
        <f t="shared" ca="1" si="426"/>
        <v>Implants</v>
      </c>
      <c r="C5461">
        <f t="shared" si="429"/>
        <v>303</v>
      </c>
      <c r="D5461" t="str">
        <f t="shared" ca="1" si="427"/>
        <v>Implant dental work</v>
      </c>
      <c r="E5461">
        <f t="shared" ca="1" si="428"/>
        <v>18</v>
      </c>
    </row>
    <row r="5462" spans="1:5" x14ac:dyDescent="0.2">
      <c r="A5462" t="str">
        <f t="shared" ca="1" si="425"/>
        <v>Diagnostics and Preventative</v>
      </c>
      <c r="B5462" t="str">
        <f t="shared" ca="1" si="426"/>
        <v>Prophylaxis</v>
      </c>
      <c r="C5462">
        <f t="shared" si="429"/>
        <v>303</v>
      </c>
      <c r="D5462">
        <f t="shared" ca="1" si="427"/>
        <v>0</v>
      </c>
      <c r="E5462">
        <f t="shared" ca="1" si="428"/>
        <v>4</v>
      </c>
    </row>
    <row r="5463" spans="1:5" x14ac:dyDescent="0.2">
      <c r="A5463" t="str">
        <f t="shared" ca="1" si="425"/>
        <v>Diagnostics and Preventative</v>
      </c>
      <c r="B5463" t="str">
        <f t="shared" ca="1" si="426"/>
        <v>Full-mouth x-ray</v>
      </c>
      <c r="C5463">
        <f t="shared" si="429"/>
        <v>303</v>
      </c>
      <c r="D5463">
        <f t="shared" ca="1" si="427"/>
        <v>0</v>
      </c>
      <c r="E5463">
        <f t="shared" ca="1" si="428"/>
        <v>3</v>
      </c>
    </row>
    <row r="5464" spans="1:5" x14ac:dyDescent="0.2">
      <c r="A5464" t="str">
        <f t="shared" ca="1" si="425"/>
        <v>Basic</v>
      </c>
      <c r="B5464" t="str">
        <f t="shared" ca="1" si="426"/>
        <v>general anesthesia</v>
      </c>
      <c r="C5464">
        <f t="shared" si="429"/>
        <v>303</v>
      </c>
      <c r="D5464" t="str">
        <f t="shared" ca="1" si="427"/>
        <v>Covered when used in conjunction with covered oral surgical procedures</v>
      </c>
      <c r="E5464">
        <f t="shared" ca="1" si="428"/>
        <v>13</v>
      </c>
    </row>
    <row r="5465" spans="1:5" x14ac:dyDescent="0.2">
      <c r="A5465" t="str">
        <f t="shared" ca="1" si="425"/>
        <v>Orthodontics</v>
      </c>
      <c r="B5465" t="str">
        <f t="shared" ca="1" si="426"/>
        <v>orthodontics</v>
      </c>
      <c r="C5465">
        <f t="shared" si="429"/>
        <v>303</v>
      </c>
      <c r="D5465" t="str">
        <f t="shared" ca="1" si="427"/>
        <v>For eligible dependents to age 19</v>
      </c>
      <c r="E5465">
        <f t="shared" ca="1" si="428"/>
        <v>17</v>
      </c>
    </row>
    <row r="5466" spans="1:5" x14ac:dyDescent="0.2">
      <c r="A5466" t="str">
        <f t="shared" ca="1" si="425"/>
        <v>Diagnostics and Preventative</v>
      </c>
      <c r="B5466" t="str">
        <f t="shared" ca="1" si="426"/>
        <v>Prophylaxis</v>
      </c>
      <c r="C5466">
        <f t="shared" si="429"/>
        <v>303</v>
      </c>
      <c r="D5466">
        <f t="shared" ca="1" si="427"/>
        <v>0</v>
      </c>
      <c r="E5466">
        <f t="shared" ca="1" si="428"/>
        <v>4</v>
      </c>
    </row>
    <row r="5467" spans="1:5" x14ac:dyDescent="0.2">
      <c r="A5467" t="str">
        <f t="shared" ca="1" si="425"/>
        <v>Diagnostics and Preventative</v>
      </c>
      <c r="B5467" t="str">
        <f t="shared" ca="1" si="426"/>
        <v>Prophylaxis</v>
      </c>
      <c r="C5467">
        <f t="shared" si="429"/>
        <v>303</v>
      </c>
      <c r="D5467">
        <f t="shared" ca="1" si="427"/>
        <v>0</v>
      </c>
      <c r="E5467">
        <f t="shared" ca="1" si="428"/>
        <v>4</v>
      </c>
    </row>
    <row r="5468" spans="1:5" x14ac:dyDescent="0.2">
      <c r="A5468" t="str">
        <f t="shared" ca="1" si="425"/>
        <v>Major</v>
      </c>
      <c r="B5468" t="str">
        <f t="shared" ca="1" si="426"/>
        <v>temporomandibular joint dysfunction</v>
      </c>
      <c r="C5468">
        <f t="shared" si="429"/>
        <v>303</v>
      </c>
      <c r="D5468" t="str">
        <f t="shared" ca="1" si="427"/>
        <v>Services relating to hinging joints of the jaw</v>
      </c>
      <c r="E5468">
        <f t="shared" ca="1" si="428"/>
        <v>16</v>
      </c>
    </row>
    <row r="5469" spans="1:5" x14ac:dyDescent="0.2">
      <c r="A5469" t="str">
        <f t="shared" ca="1" si="425"/>
        <v>Major</v>
      </c>
      <c r="B5469" t="str">
        <f t="shared" ca="1" si="426"/>
        <v>major restorative</v>
      </c>
      <c r="C5469">
        <f t="shared" si="429"/>
        <v>303</v>
      </c>
      <c r="D5469" t="str">
        <f t="shared" ca="1" si="427"/>
        <v>Single crowns, inlays, onlays</v>
      </c>
      <c r="E5469">
        <f t="shared" ca="1" si="428"/>
        <v>14</v>
      </c>
    </row>
    <row r="5470" spans="1:5" x14ac:dyDescent="0.2">
      <c r="A5470" t="str">
        <f t="shared" ca="1" si="425"/>
        <v>Orthodontics</v>
      </c>
      <c r="B5470" t="str">
        <f t="shared" ca="1" si="426"/>
        <v>orthodontics</v>
      </c>
      <c r="C5470">
        <f t="shared" si="429"/>
        <v>303</v>
      </c>
      <c r="D5470" t="str">
        <f t="shared" ca="1" si="427"/>
        <v>For eligible dependents to age 19</v>
      </c>
      <c r="E5470">
        <f t="shared" ca="1" si="428"/>
        <v>17</v>
      </c>
    </row>
    <row r="5471" spans="1:5" x14ac:dyDescent="0.2">
      <c r="A5471" t="str">
        <f t="shared" ca="1" si="425"/>
        <v>Diagnostics and Preventative</v>
      </c>
      <c r="B5471" t="str">
        <f t="shared" ca="1" si="426"/>
        <v>Periodic Exams</v>
      </c>
      <c r="C5471">
        <f t="shared" si="429"/>
        <v>303</v>
      </c>
      <c r="D5471">
        <f t="shared" ca="1" si="427"/>
        <v>0</v>
      </c>
      <c r="E5471">
        <f t="shared" ca="1" si="428"/>
        <v>1</v>
      </c>
    </row>
    <row r="5472" spans="1:5" x14ac:dyDescent="0.2">
      <c r="A5472" t="str">
        <f t="shared" ca="1" si="425"/>
        <v>Other</v>
      </c>
      <c r="B5472" t="str">
        <f t="shared" ca="1" si="426"/>
        <v>Implants</v>
      </c>
      <c r="C5472">
        <f t="shared" si="429"/>
        <v>303</v>
      </c>
      <c r="D5472" t="str">
        <f t="shared" ca="1" si="427"/>
        <v>Implant dental work</v>
      </c>
      <c r="E5472">
        <f t="shared" ca="1" si="428"/>
        <v>18</v>
      </c>
    </row>
    <row r="5473" spans="1:5" x14ac:dyDescent="0.2">
      <c r="A5473" t="str">
        <f t="shared" ca="1" si="425"/>
        <v>Diagnostics and Preventative</v>
      </c>
      <c r="B5473" t="str">
        <f t="shared" ca="1" si="426"/>
        <v>Sealants</v>
      </c>
      <c r="C5473">
        <f t="shared" si="429"/>
        <v>303</v>
      </c>
      <c r="D5473">
        <f t="shared" ca="1" si="427"/>
        <v>0</v>
      </c>
      <c r="E5473">
        <f t="shared" ca="1" si="428"/>
        <v>6</v>
      </c>
    </row>
    <row r="5474" spans="1:5" x14ac:dyDescent="0.2">
      <c r="A5474" t="str">
        <f t="shared" ca="1" si="425"/>
        <v>Diagnostics and Preventative</v>
      </c>
      <c r="B5474" t="str">
        <f t="shared" ca="1" si="426"/>
        <v>Sealants</v>
      </c>
      <c r="C5474">
        <f t="shared" si="429"/>
        <v>304</v>
      </c>
      <c r="D5474">
        <f t="shared" ca="1" si="427"/>
        <v>0</v>
      </c>
      <c r="E5474">
        <f t="shared" ca="1" si="428"/>
        <v>6</v>
      </c>
    </row>
    <row r="5475" spans="1:5" x14ac:dyDescent="0.2">
      <c r="A5475" t="str">
        <f t="shared" ca="1" si="425"/>
        <v>Basic</v>
      </c>
      <c r="B5475" t="str">
        <f t="shared" ca="1" si="426"/>
        <v>basic restorative</v>
      </c>
      <c r="C5475">
        <f t="shared" si="429"/>
        <v>304</v>
      </c>
      <c r="D5475" t="str">
        <f t="shared" ca="1" si="427"/>
        <v>Fillings (amalgam "silver" and composite "white" non-molar)</v>
      </c>
      <c r="E5475">
        <f t="shared" ca="1" si="428"/>
        <v>8</v>
      </c>
    </row>
    <row r="5476" spans="1:5" x14ac:dyDescent="0.2">
      <c r="A5476" t="str">
        <f t="shared" ca="1" si="425"/>
        <v>Basic</v>
      </c>
      <c r="B5476" t="str">
        <f t="shared" ca="1" si="426"/>
        <v>oral surgery</v>
      </c>
      <c r="C5476">
        <f t="shared" si="429"/>
        <v>304</v>
      </c>
      <c r="D5476" t="str">
        <f t="shared" ca="1" si="427"/>
        <v>Extraction and other surgery procedures, incl. pre- and post-operative care</v>
      </c>
      <c r="E5476">
        <f t="shared" ca="1" si="428"/>
        <v>9</v>
      </c>
    </row>
    <row r="5477" spans="1:5" x14ac:dyDescent="0.2">
      <c r="A5477" t="str">
        <f t="shared" ca="1" si="425"/>
        <v>Basic</v>
      </c>
      <c r="B5477" t="str">
        <f t="shared" ca="1" si="426"/>
        <v>general anesthesia</v>
      </c>
      <c r="C5477">
        <f t="shared" si="429"/>
        <v>304</v>
      </c>
      <c r="D5477" t="str">
        <f t="shared" ca="1" si="427"/>
        <v>Covered when used in conjunction with covered oral surgical procedures</v>
      </c>
      <c r="E5477">
        <f t="shared" ca="1" si="428"/>
        <v>13</v>
      </c>
    </row>
    <row r="5478" spans="1:5" x14ac:dyDescent="0.2">
      <c r="A5478" t="str">
        <f t="shared" ca="1" si="425"/>
        <v>Basic</v>
      </c>
      <c r="B5478" t="str">
        <f t="shared" ca="1" si="426"/>
        <v>non-surgical periodontics</v>
      </c>
      <c r="C5478">
        <f t="shared" si="429"/>
        <v>304</v>
      </c>
      <c r="D5478" t="str">
        <f t="shared" ca="1" si="427"/>
        <v xml:space="preserve">Non-surgical treatment of the gums and supporting structures of the teeth </v>
      </c>
      <c r="E5478">
        <f t="shared" ca="1" si="428"/>
        <v>12</v>
      </c>
    </row>
    <row r="5479" spans="1:5" x14ac:dyDescent="0.2">
      <c r="A5479" t="str">
        <f t="shared" ca="1" si="425"/>
        <v>Major</v>
      </c>
      <c r="B5479" t="str">
        <f t="shared" ca="1" si="426"/>
        <v>temporomandibular joint dysfunction</v>
      </c>
      <c r="C5479">
        <f t="shared" si="429"/>
        <v>304</v>
      </c>
      <c r="D5479" t="str">
        <f t="shared" ca="1" si="427"/>
        <v>Services relating to hinging joints of the jaw</v>
      </c>
      <c r="E5479">
        <f t="shared" ca="1" si="428"/>
        <v>16</v>
      </c>
    </row>
    <row r="5480" spans="1:5" x14ac:dyDescent="0.2">
      <c r="A5480" t="str">
        <f t="shared" ca="1" si="425"/>
        <v>Major</v>
      </c>
      <c r="B5480" t="str">
        <f t="shared" ca="1" si="426"/>
        <v>temporomandibular joint dysfunction</v>
      </c>
      <c r="C5480">
        <f t="shared" si="429"/>
        <v>304</v>
      </c>
      <c r="D5480" t="str">
        <f t="shared" ca="1" si="427"/>
        <v>Services relating to hinging joints of the jaw</v>
      </c>
      <c r="E5480">
        <f t="shared" ca="1" si="428"/>
        <v>16</v>
      </c>
    </row>
    <row r="5481" spans="1:5" x14ac:dyDescent="0.2">
      <c r="A5481" t="str">
        <f t="shared" ca="1" si="425"/>
        <v>Major</v>
      </c>
      <c r="B5481" t="str">
        <f t="shared" ca="1" si="426"/>
        <v>temporomandibular joint dysfunction</v>
      </c>
      <c r="C5481">
        <f t="shared" si="429"/>
        <v>304</v>
      </c>
      <c r="D5481" t="str">
        <f t="shared" ca="1" si="427"/>
        <v>Services relating to hinging joints of the jaw</v>
      </c>
      <c r="E5481">
        <f t="shared" ca="1" si="428"/>
        <v>16</v>
      </c>
    </row>
    <row r="5482" spans="1:5" x14ac:dyDescent="0.2">
      <c r="A5482" t="str">
        <f t="shared" ca="1" si="425"/>
        <v>Diagnostics and Preventative</v>
      </c>
      <c r="B5482" t="str">
        <f t="shared" ca="1" si="426"/>
        <v>Sealants</v>
      </c>
      <c r="C5482">
        <f t="shared" si="429"/>
        <v>304</v>
      </c>
      <c r="D5482">
        <f t="shared" ca="1" si="427"/>
        <v>0</v>
      </c>
      <c r="E5482">
        <f t="shared" ca="1" si="428"/>
        <v>6</v>
      </c>
    </row>
    <row r="5483" spans="1:5" x14ac:dyDescent="0.2">
      <c r="A5483" t="str">
        <f t="shared" ca="1" si="425"/>
        <v>Basic</v>
      </c>
      <c r="B5483" t="str">
        <f t="shared" ca="1" si="426"/>
        <v>oral surgery</v>
      </c>
      <c r="C5483">
        <f t="shared" si="429"/>
        <v>304</v>
      </c>
      <c r="D5483" t="str">
        <f t="shared" ca="1" si="427"/>
        <v>Extraction and other surgery procedures, incl. pre- and post-operative care</v>
      </c>
      <c r="E5483">
        <f t="shared" ca="1" si="428"/>
        <v>9</v>
      </c>
    </row>
    <row r="5484" spans="1:5" x14ac:dyDescent="0.2">
      <c r="A5484" t="str">
        <f t="shared" ca="1" si="425"/>
        <v>Diagnostics and Preventative</v>
      </c>
      <c r="B5484" t="str">
        <f t="shared" ca="1" si="426"/>
        <v>Fluoride treatments</v>
      </c>
      <c r="C5484">
        <f t="shared" si="429"/>
        <v>304</v>
      </c>
      <c r="D5484">
        <f t="shared" ca="1" si="427"/>
        <v>0</v>
      </c>
      <c r="E5484">
        <f t="shared" ca="1" si="428"/>
        <v>5</v>
      </c>
    </row>
    <row r="5485" spans="1:5" x14ac:dyDescent="0.2">
      <c r="A5485" t="str">
        <f t="shared" ca="1" si="425"/>
        <v>Diagnostics and Preventative</v>
      </c>
      <c r="B5485" t="str">
        <f t="shared" ca="1" si="426"/>
        <v>Fluoride treatments</v>
      </c>
      <c r="C5485">
        <f t="shared" si="429"/>
        <v>304</v>
      </c>
      <c r="D5485">
        <f t="shared" ca="1" si="427"/>
        <v>0</v>
      </c>
      <c r="E5485">
        <f t="shared" ca="1" si="428"/>
        <v>5</v>
      </c>
    </row>
    <row r="5486" spans="1:5" x14ac:dyDescent="0.2">
      <c r="A5486" t="str">
        <f t="shared" ca="1" si="425"/>
        <v>Basic</v>
      </c>
      <c r="B5486" t="str">
        <f t="shared" ca="1" si="426"/>
        <v>basic restorative</v>
      </c>
      <c r="C5486">
        <f t="shared" si="429"/>
        <v>304</v>
      </c>
      <c r="D5486" t="str">
        <f t="shared" ca="1" si="427"/>
        <v>Fillings (amalgam "silver" and composite "white" non-molar)</v>
      </c>
      <c r="E5486">
        <f t="shared" ca="1" si="428"/>
        <v>8</v>
      </c>
    </row>
    <row r="5487" spans="1:5" x14ac:dyDescent="0.2">
      <c r="A5487" t="str">
        <f t="shared" ca="1" si="425"/>
        <v>Basic</v>
      </c>
      <c r="B5487" t="str">
        <f t="shared" ca="1" si="426"/>
        <v>surgical periodontics</v>
      </c>
      <c r="C5487">
        <f t="shared" si="429"/>
        <v>304</v>
      </c>
      <c r="D5487" t="str">
        <f t="shared" ca="1" si="427"/>
        <v>Surgical treatment of the gums and supporting structures of the teeth</v>
      </c>
      <c r="E5487">
        <f t="shared" ca="1" si="428"/>
        <v>11</v>
      </c>
    </row>
    <row r="5488" spans="1:5" x14ac:dyDescent="0.2">
      <c r="A5488" t="str">
        <f t="shared" ca="1" si="425"/>
        <v>Basic</v>
      </c>
      <c r="B5488" t="str">
        <f t="shared" ca="1" si="426"/>
        <v>surgical periodontics</v>
      </c>
      <c r="C5488">
        <f t="shared" si="429"/>
        <v>304</v>
      </c>
      <c r="D5488" t="str">
        <f t="shared" ca="1" si="427"/>
        <v>Surgical treatment of the gums and supporting structures of the teeth</v>
      </c>
      <c r="E5488">
        <f t="shared" ca="1" si="428"/>
        <v>11</v>
      </c>
    </row>
    <row r="5489" spans="1:5" x14ac:dyDescent="0.2">
      <c r="A5489" t="str">
        <f t="shared" ca="1" si="425"/>
        <v>Basic</v>
      </c>
      <c r="B5489" t="str">
        <f t="shared" ca="1" si="426"/>
        <v>surgical periodontics</v>
      </c>
      <c r="C5489">
        <f t="shared" si="429"/>
        <v>304</v>
      </c>
      <c r="D5489" t="str">
        <f t="shared" ca="1" si="427"/>
        <v>Surgical treatment of the gums and supporting structures of the teeth</v>
      </c>
      <c r="E5489">
        <f t="shared" ca="1" si="428"/>
        <v>11</v>
      </c>
    </row>
    <row r="5490" spans="1:5" x14ac:dyDescent="0.2">
      <c r="A5490" t="str">
        <f t="shared" ca="1" si="425"/>
        <v>Basic</v>
      </c>
      <c r="B5490" t="str">
        <f t="shared" ca="1" si="426"/>
        <v>oral surgery</v>
      </c>
      <c r="C5490">
        <f t="shared" si="429"/>
        <v>304</v>
      </c>
      <c r="D5490" t="str">
        <f t="shared" ca="1" si="427"/>
        <v>Extraction and other surgery procedures, incl. pre- and post-operative care</v>
      </c>
      <c r="E5490">
        <f t="shared" ca="1" si="428"/>
        <v>9</v>
      </c>
    </row>
    <row r="5491" spans="1:5" x14ac:dyDescent="0.2">
      <c r="A5491" t="str">
        <f t="shared" ca="1" si="425"/>
        <v>Basic</v>
      </c>
      <c r="B5491" t="str">
        <f t="shared" ca="1" si="426"/>
        <v>oral surgery</v>
      </c>
      <c r="C5491">
        <f t="shared" si="429"/>
        <v>304</v>
      </c>
      <c r="D5491" t="str">
        <f t="shared" ca="1" si="427"/>
        <v>Extraction and other surgery procedures, incl. pre- and post-operative care</v>
      </c>
      <c r="E5491">
        <f t="shared" ca="1" si="428"/>
        <v>9</v>
      </c>
    </row>
    <row r="5492" spans="1:5" x14ac:dyDescent="0.2">
      <c r="A5492" t="str">
        <f t="shared" ca="1" si="425"/>
        <v>Diagnostics and Preventative</v>
      </c>
      <c r="B5492" t="str">
        <f t="shared" ca="1" si="426"/>
        <v>Sealants</v>
      </c>
      <c r="C5492">
        <f t="shared" si="429"/>
        <v>305</v>
      </c>
      <c r="D5492">
        <f t="shared" ca="1" si="427"/>
        <v>0</v>
      </c>
      <c r="E5492">
        <f t="shared" ca="1" si="428"/>
        <v>6</v>
      </c>
    </row>
    <row r="5493" spans="1:5" x14ac:dyDescent="0.2">
      <c r="A5493" t="str">
        <f t="shared" ca="1" si="425"/>
        <v>Diagnostics and Preventative</v>
      </c>
      <c r="B5493" t="str">
        <f t="shared" ca="1" si="426"/>
        <v>Sealants</v>
      </c>
      <c r="C5493">
        <f t="shared" si="429"/>
        <v>305</v>
      </c>
      <c r="D5493">
        <f t="shared" ca="1" si="427"/>
        <v>0</v>
      </c>
      <c r="E5493">
        <f t="shared" ca="1" si="428"/>
        <v>6</v>
      </c>
    </row>
    <row r="5494" spans="1:5" x14ac:dyDescent="0.2">
      <c r="A5494" t="str">
        <f t="shared" ca="1" si="425"/>
        <v>Diagnostics and Preventative</v>
      </c>
      <c r="B5494" t="str">
        <f t="shared" ca="1" si="426"/>
        <v>Full-mouth x-ray</v>
      </c>
      <c r="C5494">
        <f t="shared" si="429"/>
        <v>305</v>
      </c>
      <c r="D5494">
        <f t="shared" ca="1" si="427"/>
        <v>0</v>
      </c>
      <c r="E5494">
        <f t="shared" ca="1" si="428"/>
        <v>3</v>
      </c>
    </row>
    <row r="5495" spans="1:5" x14ac:dyDescent="0.2">
      <c r="A5495" t="str">
        <f t="shared" ca="1" si="425"/>
        <v>Diagnostics and Preventative</v>
      </c>
      <c r="B5495" t="str">
        <f t="shared" ca="1" si="426"/>
        <v>Space Maintainers</v>
      </c>
      <c r="C5495">
        <f t="shared" si="429"/>
        <v>305</v>
      </c>
      <c r="D5495">
        <f t="shared" ca="1" si="427"/>
        <v>0</v>
      </c>
      <c r="E5495">
        <f t="shared" ca="1" si="428"/>
        <v>7</v>
      </c>
    </row>
    <row r="5496" spans="1:5" x14ac:dyDescent="0.2">
      <c r="A5496" t="str">
        <f t="shared" ca="1" si="425"/>
        <v>Major</v>
      </c>
      <c r="B5496" t="str">
        <f t="shared" ca="1" si="426"/>
        <v>major restorative</v>
      </c>
      <c r="C5496">
        <f t="shared" si="429"/>
        <v>305</v>
      </c>
      <c r="D5496" t="str">
        <f t="shared" ca="1" si="427"/>
        <v>Single crowns, inlays, onlays</v>
      </c>
      <c r="E5496">
        <f t="shared" ca="1" si="428"/>
        <v>14</v>
      </c>
    </row>
    <row r="5497" spans="1:5" x14ac:dyDescent="0.2">
      <c r="A5497" t="str">
        <f t="shared" ca="1" si="425"/>
        <v>Other</v>
      </c>
      <c r="B5497" t="str">
        <f t="shared" ca="1" si="426"/>
        <v>Implants</v>
      </c>
      <c r="C5497">
        <f t="shared" si="429"/>
        <v>305</v>
      </c>
      <c r="D5497" t="str">
        <f t="shared" ca="1" si="427"/>
        <v>Implant dental work</v>
      </c>
      <c r="E5497">
        <f t="shared" ca="1" si="428"/>
        <v>18</v>
      </c>
    </row>
    <row r="5498" spans="1:5" x14ac:dyDescent="0.2">
      <c r="A5498" t="str">
        <f t="shared" ca="1" si="425"/>
        <v>Other</v>
      </c>
      <c r="B5498" t="str">
        <f t="shared" ca="1" si="426"/>
        <v>Implants</v>
      </c>
      <c r="C5498">
        <f t="shared" si="429"/>
        <v>305</v>
      </c>
      <c r="D5498" t="str">
        <f t="shared" ca="1" si="427"/>
        <v>Implant dental work</v>
      </c>
      <c r="E5498">
        <f t="shared" ca="1" si="428"/>
        <v>18</v>
      </c>
    </row>
    <row r="5499" spans="1:5" x14ac:dyDescent="0.2">
      <c r="A5499" t="str">
        <f t="shared" ca="1" si="425"/>
        <v>Diagnostics and Preventative</v>
      </c>
      <c r="B5499" t="str">
        <f t="shared" ca="1" si="426"/>
        <v>Fluoride treatments</v>
      </c>
      <c r="C5499">
        <f t="shared" si="429"/>
        <v>305</v>
      </c>
      <c r="D5499">
        <f t="shared" ca="1" si="427"/>
        <v>0</v>
      </c>
      <c r="E5499">
        <f t="shared" ca="1" si="428"/>
        <v>5</v>
      </c>
    </row>
    <row r="5500" spans="1:5" x14ac:dyDescent="0.2">
      <c r="A5500" t="str">
        <f t="shared" ca="1" si="425"/>
        <v>Diagnostics and Preventative</v>
      </c>
      <c r="B5500" t="str">
        <f t="shared" ca="1" si="426"/>
        <v>Periodic Exams</v>
      </c>
      <c r="C5500">
        <f t="shared" si="429"/>
        <v>305</v>
      </c>
      <c r="D5500">
        <f t="shared" ca="1" si="427"/>
        <v>0</v>
      </c>
      <c r="E5500">
        <f t="shared" ca="1" si="428"/>
        <v>1</v>
      </c>
    </row>
    <row r="5501" spans="1:5" x14ac:dyDescent="0.2">
      <c r="A5501" t="str">
        <f t="shared" ca="1" si="425"/>
        <v>Basic</v>
      </c>
      <c r="B5501" t="str">
        <f t="shared" ca="1" si="426"/>
        <v>oral surgery</v>
      </c>
      <c r="C5501">
        <f t="shared" si="429"/>
        <v>305</v>
      </c>
      <c r="D5501" t="str">
        <f t="shared" ca="1" si="427"/>
        <v>Extraction and other surgery procedures, incl. pre- and post-operative care</v>
      </c>
      <c r="E5501">
        <f t="shared" ca="1" si="428"/>
        <v>9</v>
      </c>
    </row>
    <row r="5502" spans="1:5" x14ac:dyDescent="0.2">
      <c r="A5502" t="str">
        <f t="shared" ca="1" si="425"/>
        <v>Major</v>
      </c>
      <c r="B5502" t="str">
        <f t="shared" ca="1" si="426"/>
        <v>prosthodontics</v>
      </c>
      <c r="C5502">
        <f t="shared" si="429"/>
        <v>305</v>
      </c>
      <c r="D5502" t="str">
        <f t="shared" ca="1" si="427"/>
        <v>Procedures for replacement of missing teeth by construction or repair of bridges and partial or complete dentures</v>
      </c>
      <c r="E5502">
        <f t="shared" ca="1" si="428"/>
        <v>15</v>
      </c>
    </row>
    <row r="5503" spans="1:5" x14ac:dyDescent="0.2">
      <c r="A5503" t="str">
        <f t="shared" ca="1" si="425"/>
        <v>Orthodontics</v>
      </c>
      <c r="B5503" t="str">
        <f t="shared" ca="1" si="426"/>
        <v>orthodontics</v>
      </c>
      <c r="C5503">
        <f t="shared" si="429"/>
        <v>305</v>
      </c>
      <c r="D5503" t="str">
        <f t="shared" ca="1" si="427"/>
        <v>For eligible dependents to age 19</v>
      </c>
      <c r="E5503">
        <f t="shared" ca="1" si="428"/>
        <v>17</v>
      </c>
    </row>
    <row r="5504" spans="1:5" x14ac:dyDescent="0.2">
      <c r="A5504" t="str">
        <f t="shared" ca="1" si="425"/>
        <v>Orthodontics</v>
      </c>
      <c r="B5504" t="str">
        <f t="shared" ca="1" si="426"/>
        <v>orthodontics</v>
      </c>
      <c r="C5504">
        <f t="shared" si="429"/>
        <v>305</v>
      </c>
      <c r="D5504" t="str">
        <f t="shared" ca="1" si="427"/>
        <v>For eligible dependents to age 19</v>
      </c>
      <c r="E5504">
        <f t="shared" ca="1" si="428"/>
        <v>17</v>
      </c>
    </row>
    <row r="5505" spans="1:5" x14ac:dyDescent="0.2">
      <c r="A5505" t="str">
        <f t="shared" ca="1" si="425"/>
        <v>Diagnostics and Preventative</v>
      </c>
      <c r="B5505" t="str">
        <f t="shared" ca="1" si="426"/>
        <v>Fluoride treatments</v>
      </c>
      <c r="C5505">
        <f t="shared" si="429"/>
        <v>305</v>
      </c>
      <c r="D5505">
        <f t="shared" ca="1" si="427"/>
        <v>0</v>
      </c>
      <c r="E5505">
        <f t="shared" ca="1" si="428"/>
        <v>5</v>
      </c>
    </row>
    <row r="5506" spans="1:5" x14ac:dyDescent="0.2">
      <c r="A5506" t="str">
        <f t="shared" ref="A5506:A5569" ca="1" si="430">INDEX(services,E5506,1)</f>
        <v>Major</v>
      </c>
      <c r="B5506" t="str">
        <f t="shared" ref="B5506:B5569" ca="1" si="431">INDEX(services,E5506,2)</f>
        <v>temporomandibular joint dysfunction</v>
      </c>
      <c r="C5506">
        <f t="shared" si="429"/>
        <v>305</v>
      </c>
      <c r="D5506" t="str">
        <f t="shared" ref="D5506:D5569" ca="1" si="432">INDEX(services,E5506,3)</f>
        <v>Services relating to hinging joints of the jaw</v>
      </c>
      <c r="E5506">
        <f t="shared" ref="E5506:E5569" ca="1" si="433">RANDBETWEEN(1,ROWS(services))</f>
        <v>16</v>
      </c>
    </row>
    <row r="5507" spans="1:5" x14ac:dyDescent="0.2">
      <c r="A5507" t="str">
        <f t="shared" ca="1" si="430"/>
        <v>Diagnostics and Preventative</v>
      </c>
      <c r="B5507" t="str">
        <f t="shared" ca="1" si="431"/>
        <v>Prophylaxis</v>
      </c>
      <c r="C5507">
        <f t="shared" si="429"/>
        <v>305</v>
      </c>
      <c r="D5507">
        <f t="shared" ca="1" si="432"/>
        <v>0</v>
      </c>
      <c r="E5507">
        <f t="shared" ca="1" si="433"/>
        <v>4</v>
      </c>
    </row>
    <row r="5508" spans="1:5" x14ac:dyDescent="0.2">
      <c r="A5508" t="str">
        <f t="shared" ca="1" si="430"/>
        <v>Basic</v>
      </c>
      <c r="B5508" t="str">
        <f t="shared" ca="1" si="431"/>
        <v>endodontics</v>
      </c>
      <c r="C5508">
        <f t="shared" ref="C5508:C5571" si="434">IF(MOD(ROW(C5508)-2,18)&lt;&gt;0,C5507,C5507+1)</f>
        <v>305</v>
      </c>
      <c r="D5508" t="str">
        <f t="shared" ca="1" si="432"/>
        <v>Root canal, pulpal therapy</v>
      </c>
      <c r="E5508">
        <f t="shared" ca="1" si="433"/>
        <v>10</v>
      </c>
    </row>
    <row r="5509" spans="1:5" x14ac:dyDescent="0.2">
      <c r="A5509" t="str">
        <f t="shared" ca="1" si="430"/>
        <v>Major</v>
      </c>
      <c r="B5509" t="str">
        <f t="shared" ca="1" si="431"/>
        <v>temporomandibular joint dysfunction</v>
      </c>
      <c r="C5509">
        <f t="shared" si="434"/>
        <v>305</v>
      </c>
      <c r="D5509" t="str">
        <f t="shared" ca="1" si="432"/>
        <v>Services relating to hinging joints of the jaw</v>
      </c>
      <c r="E5509">
        <f t="shared" ca="1" si="433"/>
        <v>16</v>
      </c>
    </row>
    <row r="5510" spans="1:5" x14ac:dyDescent="0.2">
      <c r="A5510" t="str">
        <f t="shared" ca="1" si="430"/>
        <v>Diagnostics and Preventative</v>
      </c>
      <c r="B5510" t="str">
        <f t="shared" ca="1" si="431"/>
        <v>Fluoride treatments</v>
      </c>
      <c r="C5510">
        <f t="shared" si="434"/>
        <v>306</v>
      </c>
      <c r="D5510">
        <f t="shared" ca="1" si="432"/>
        <v>0</v>
      </c>
      <c r="E5510">
        <f t="shared" ca="1" si="433"/>
        <v>5</v>
      </c>
    </row>
    <row r="5511" spans="1:5" x14ac:dyDescent="0.2">
      <c r="A5511" t="str">
        <f t="shared" ca="1" si="430"/>
        <v>Diagnostics and Preventative</v>
      </c>
      <c r="B5511" t="str">
        <f t="shared" ca="1" si="431"/>
        <v>Fluoride treatments</v>
      </c>
      <c r="C5511">
        <f t="shared" si="434"/>
        <v>306</v>
      </c>
      <c r="D5511">
        <f t="shared" ca="1" si="432"/>
        <v>0</v>
      </c>
      <c r="E5511">
        <f t="shared" ca="1" si="433"/>
        <v>5</v>
      </c>
    </row>
    <row r="5512" spans="1:5" x14ac:dyDescent="0.2">
      <c r="A5512" t="str">
        <f t="shared" ca="1" si="430"/>
        <v>Diagnostics and Preventative</v>
      </c>
      <c r="B5512" t="str">
        <f t="shared" ca="1" si="431"/>
        <v>Bitewing x-rays</v>
      </c>
      <c r="C5512">
        <f t="shared" si="434"/>
        <v>306</v>
      </c>
      <c r="D5512">
        <f t="shared" ca="1" si="432"/>
        <v>0</v>
      </c>
      <c r="E5512">
        <f t="shared" ca="1" si="433"/>
        <v>2</v>
      </c>
    </row>
    <row r="5513" spans="1:5" x14ac:dyDescent="0.2">
      <c r="A5513" t="str">
        <f t="shared" ca="1" si="430"/>
        <v>Basic</v>
      </c>
      <c r="B5513" t="str">
        <f t="shared" ca="1" si="431"/>
        <v>oral surgery</v>
      </c>
      <c r="C5513">
        <f t="shared" si="434"/>
        <v>306</v>
      </c>
      <c r="D5513" t="str">
        <f t="shared" ca="1" si="432"/>
        <v>Extraction and other surgery procedures, incl. pre- and post-operative care</v>
      </c>
      <c r="E5513">
        <f t="shared" ca="1" si="433"/>
        <v>9</v>
      </c>
    </row>
    <row r="5514" spans="1:5" x14ac:dyDescent="0.2">
      <c r="A5514" t="str">
        <f t="shared" ca="1" si="430"/>
        <v>Basic</v>
      </c>
      <c r="B5514" t="str">
        <f t="shared" ca="1" si="431"/>
        <v>general anesthesia</v>
      </c>
      <c r="C5514">
        <f t="shared" si="434"/>
        <v>306</v>
      </c>
      <c r="D5514" t="str">
        <f t="shared" ca="1" si="432"/>
        <v>Covered when used in conjunction with covered oral surgical procedures</v>
      </c>
      <c r="E5514">
        <f t="shared" ca="1" si="433"/>
        <v>13</v>
      </c>
    </row>
    <row r="5515" spans="1:5" x14ac:dyDescent="0.2">
      <c r="A5515" t="str">
        <f t="shared" ca="1" si="430"/>
        <v>Diagnostics and Preventative</v>
      </c>
      <c r="B5515" t="str">
        <f t="shared" ca="1" si="431"/>
        <v>Sealants</v>
      </c>
      <c r="C5515">
        <f t="shared" si="434"/>
        <v>306</v>
      </c>
      <c r="D5515">
        <f t="shared" ca="1" si="432"/>
        <v>0</v>
      </c>
      <c r="E5515">
        <f t="shared" ca="1" si="433"/>
        <v>6</v>
      </c>
    </row>
    <row r="5516" spans="1:5" x14ac:dyDescent="0.2">
      <c r="A5516" t="str">
        <f t="shared" ca="1" si="430"/>
        <v>Orthodontics</v>
      </c>
      <c r="B5516" t="str">
        <f t="shared" ca="1" si="431"/>
        <v>orthodontics</v>
      </c>
      <c r="C5516">
        <f t="shared" si="434"/>
        <v>306</v>
      </c>
      <c r="D5516" t="str">
        <f t="shared" ca="1" si="432"/>
        <v>For eligible dependents to age 19</v>
      </c>
      <c r="E5516">
        <f t="shared" ca="1" si="433"/>
        <v>17</v>
      </c>
    </row>
    <row r="5517" spans="1:5" x14ac:dyDescent="0.2">
      <c r="A5517" t="str">
        <f t="shared" ca="1" si="430"/>
        <v>Basic</v>
      </c>
      <c r="B5517" t="str">
        <f t="shared" ca="1" si="431"/>
        <v>oral surgery</v>
      </c>
      <c r="C5517">
        <f t="shared" si="434"/>
        <v>306</v>
      </c>
      <c r="D5517" t="str">
        <f t="shared" ca="1" si="432"/>
        <v>Extraction and other surgery procedures, incl. pre- and post-operative care</v>
      </c>
      <c r="E5517">
        <f t="shared" ca="1" si="433"/>
        <v>9</v>
      </c>
    </row>
    <row r="5518" spans="1:5" x14ac:dyDescent="0.2">
      <c r="A5518" t="str">
        <f t="shared" ca="1" si="430"/>
        <v>Diagnostics and Preventative</v>
      </c>
      <c r="B5518" t="str">
        <f t="shared" ca="1" si="431"/>
        <v>Prophylaxis</v>
      </c>
      <c r="C5518">
        <f t="shared" si="434"/>
        <v>306</v>
      </c>
      <c r="D5518">
        <f t="shared" ca="1" si="432"/>
        <v>0</v>
      </c>
      <c r="E5518">
        <f t="shared" ca="1" si="433"/>
        <v>4</v>
      </c>
    </row>
    <row r="5519" spans="1:5" x14ac:dyDescent="0.2">
      <c r="A5519" t="str">
        <f t="shared" ca="1" si="430"/>
        <v>Major</v>
      </c>
      <c r="B5519" t="str">
        <f t="shared" ca="1" si="431"/>
        <v>prosthodontics</v>
      </c>
      <c r="C5519">
        <f t="shared" si="434"/>
        <v>306</v>
      </c>
      <c r="D5519" t="str">
        <f t="shared" ca="1" si="432"/>
        <v>Procedures for replacement of missing teeth by construction or repair of bridges and partial or complete dentures</v>
      </c>
      <c r="E5519">
        <f t="shared" ca="1" si="433"/>
        <v>15</v>
      </c>
    </row>
    <row r="5520" spans="1:5" x14ac:dyDescent="0.2">
      <c r="A5520" t="str">
        <f t="shared" ca="1" si="430"/>
        <v>Basic</v>
      </c>
      <c r="B5520" t="str">
        <f t="shared" ca="1" si="431"/>
        <v>surgical periodontics</v>
      </c>
      <c r="C5520">
        <f t="shared" si="434"/>
        <v>306</v>
      </c>
      <c r="D5520" t="str">
        <f t="shared" ca="1" si="432"/>
        <v>Surgical treatment of the gums and supporting structures of the teeth</v>
      </c>
      <c r="E5520">
        <f t="shared" ca="1" si="433"/>
        <v>11</v>
      </c>
    </row>
    <row r="5521" spans="1:5" x14ac:dyDescent="0.2">
      <c r="A5521" t="str">
        <f t="shared" ca="1" si="430"/>
        <v>Diagnostics and Preventative</v>
      </c>
      <c r="B5521" t="str">
        <f t="shared" ca="1" si="431"/>
        <v>Sealants</v>
      </c>
      <c r="C5521">
        <f t="shared" si="434"/>
        <v>306</v>
      </c>
      <c r="D5521">
        <f t="shared" ca="1" si="432"/>
        <v>0</v>
      </c>
      <c r="E5521">
        <f t="shared" ca="1" si="433"/>
        <v>6</v>
      </c>
    </row>
    <row r="5522" spans="1:5" x14ac:dyDescent="0.2">
      <c r="A5522" t="str">
        <f t="shared" ca="1" si="430"/>
        <v>Orthodontics</v>
      </c>
      <c r="B5522" t="str">
        <f t="shared" ca="1" si="431"/>
        <v>orthodontics</v>
      </c>
      <c r="C5522">
        <f t="shared" si="434"/>
        <v>306</v>
      </c>
      <c r="D5522" t="str">
        <f t="shared" ca="1" si="432"/>
        <v>For eligible dependents to age 19</v>
      </c>
      <c r="E5522">
        <f t="shared" ca="1" si="433"/>
        <v>17</v>
      </c>
    </row>
    <row r="5523" spans="1:5" x14ac:dyDescent="0.2">
      <c r="A5523" t="str">
        <f t="shared" ca="1" si="430"/>
        <v>Basic</v>
      </c>
      <c r="B5523" t="str">
        <f t="shared" ca="1" si="431"/>
        <v>basic restorative</v>
      </c>
      <c r="C5523">
        <f t="shared" si="434"/>
        <v>306</v>
      </c>
      <c r="D5523" t="str">
        <f t="shared" ca="1" si="432"/>
        <v>Fillings (amalgam "silver" and composite "white" non-molar)</v>
      </c>
      <c r="E5523">
        <f t="shared" ca="1" si="433"/>
        <v>8</v>
      </c>
    </row>
    <row r="5524" spans="1:5" x14ac:dyDescent="0.2">
      <c r="A5524" t="str">
        <f t="shared" ca="1" si="430"/>
        <v>Diagnostics and Preventative</v>
      </c>
      <c r="B5524" t="str">
        <f t="shared" ca="1" si="431"/>
        <v>Bitewing x-rays</v>
      </c>
      <c r="C5524">
        <f t="shared" si="434"/>
        <v>306</v>
      </c>
      <c r="D5524">
        <f t="shared" ca="1" si="432"/>
        <v>0</v>
      </c>
      <c r="E5524">
        <f t="shared" ca="1" si="433"/>
        <v>2</v>
      </c>
    </row>
    <row r="5525" spans="1:5" x14ac:dyDescent="0.2">
      <c r="A5525" t="str">
        <f t="shared" ca="1" si="430"/>
        <v>Diagnostics and Preventative</v>
      </c>
      <c r="B5525" t="str">
        <f t="shared" ca="1" si="431"/>
        <v>Fluoride treatments</v>
      </c>
      <c r="C5525">
        <f t="shared" si="434"/>
        <v>306</v>
      </c>
      <c r="D5525">
        <f t="shared" ca="1" si="432"/>
        <v>0</v>
      </c>
      <c r="E5525">
        <f t="shared" ca="1" si="433"/>
        <v>5</v>
      </c>
    </row>
    <row r="5526" spans="1:5" x14ac:dyDescent="0.2">
      <c r="A5526" t="str">
        <f t="shared" ca="1" si="430"/>
        <v>Diagnostics and Preventative</v>
      </c>
      <c r="B5526" t="str">
        <f t="shared" ca="1" si="431"/>
        <v>Periodic Exams</v>
      </c>
      <c r="C5526">
        <f t="shared" si="434"/>
        <v>306</v>
      </c>
      <c r="D5526">
        <f t="shared" ca="1" si="432"/>
        <v>0</v>
      </c>
      <c r="E5526">
        <f t="shared" ca="1" si="433"/>
        <v>1</v>
      </c>
    </row>
    <row r="5527" spans="1:5" x14ac:dyDescent="0.2">
      <c r="A5527" t="str">
        <f t="shared" ca="1" si="430"/>
        <v>Other</v>
      </c>
      <c r="B5527" t="str">
        <f t="shared" ca="1" si="431"/>
        <v>Implants</v>
      </c>
      <c r="C5527">
        <f t="shared" si="434"/>
        <v>306</v>
      </c>
      <c r="D5527" t="str">
        <f t="shared" ca="1" si="432"/>
        <v>Implant dental work</v>
      </c>
      <c r="E5527">
        <f t="shared" ca="1" si="433"/>
        <v>18</v>
      </c>
    </row>
    <row r="5528" spans="1:5" x14ac:dyDescent="0.2">
      <c r="A5528" t="str">
        <f t="shared" ca="1" si="430"/>
        <v>Major</v>
      </c>
      <c r="B5528" t="str">
        <f t="shared" ca="1" si="431"/>
        <v>temporomandibular joint dysfunction</v>
      </c>
      <c r="C5528">
        <f t="shared" si="434"/>
        <v>307</v>
      </c>
      <c r="D5528" t="str">
        <f t="shared" ca="1" si="432"/>
        <v>Services relating to hinging joints of the jaw</v>
      </c>
      <c r="E5528">
        <f t="shared" ca="1" si="433"/>
        <v>16</v>
      </c>
    </row>
    <row r="5529" spans="1:5" x14ac:dyDescent="0.2">
      <c r="A5529" t="str">
        <f t="shared" ca="1" si="430"/>
        <v>Major</v>
      </c>
      <c r="B5529" t="str">
        <f t="shared" ca="1" si="431"/>
        <v>temporomandibular joint dysfunction</v>
      </c>
      <c r="C5529">
        <f t="shared" si="434"/>
        <v>307</v>
      </c>
      <c r="D5529" t="str">
        <f t="shared" ca="1" si="432"/>
        <v>Services relating to hinging joints of the jaw</v>
      </c>
      <c r="E5529">
        <f t="shared" ca="1" si="433"/>
        <v>16</v>
      </c>
    </row>
    <row r="5530" spans="1:5" x14ac:dyDescent="0.2">
      <c r="A5530" t="str">
        <f t="shared" ca="1" si="430"/>
        <v>Major</v>
      </c>
      <c r="B5530" t="str">
        <f t="shared" ca="1" si="431"/>
        <v>prosthodontics</v>
      </c>
      <c r="C5530">
        <f t="shared" si="434"/>
        <v>307</v>
      </c>
      <c r="D5530" t="str">
        <f t="shared" ca="1" si="432"/>
        <v>Procedures for replacement of missing teeth by construction or repair of bridges and partial or complete dentures</v>
      </c>
      <c r="E5530">
        <f t="shared" ca="1" si="433"/>
        <v>15</v>
      </c>
    </row>
    <row r="5531" spans="1:5" x14ac:dyDescent="0.2">
      <c r="A5531" t="str">
        <f t="shared" ca="1" si="430"/>
        <v>Diagnostics and Preventative</v>
      </c>
      <c r="B5531" t="str">
        <f t="shared" ca="1" si="431"/>
        <v>Full-mouth x-ray</v>
      </c>
      <c r="C5531">
        <f t="shared" si="434"/>
        <v>307</v>
      </c>
      <c r="D5531">
        <f t="shared" ca="1" si="432"/>
        <v>0</v>
      </c>
      <c r="E5531">
        <f t="shared" ca="1" si="433"/>
        <v>3</v>
      </c>
    </row>
    <row r="5532" spans="1:5" x14ac:dyDescent="0.2">
      <c r="A5532" t="str">
        <f t="shared" ca="1" si="430"/>
        <v>Orthodontics</v>
      </c>
      <c r="B5532" t="str">
        <f t="shared" ca="1" si="431"/>
        <v>orthodontics</v>
      </c>
      <c r="C5532">
        <f t="shared" si="434"/>
        <v>307</v>
      </c>
      <c r="D5532" t="str">
        <f t="shared" ca="1" si="432"/>
        <v>For eligible dependents to age 19</v>
      </c>
      <c r="E5532">
        <f t="shared" ca="1" si="433"/>
        <v>17</v>
      </c>
    </row>
    <row r="5533" spans="1:5" x14ac:dyDescent="0.2">
      <c r="A5533" t="str">
        <f t="shared" ca="1" si="430"/>
        <v>Basic</v>
      </c>
      <c r="B5533" t="str">
        <f t="shared" ca="1" si="431"/>
        <v>non-surgical periodontics</v>
      </c>
      <c r="C5533">
        <f t="shared" si="434"/>
        <v>307</v>
      </c>
      <c r="D5533" t="str">
        <f t="shared" ca="1" si="432"/>
        <v xml:space="preserve">Non-surgical treatment of the gums and supporting structures of the teeth </v>
      </c>
      <c r="E5533">
        <f t="shared" ca="1" si="433"/>
        <v>12</v>
      </c>
    </row>
    <row r="5534" spans="1:5" x14ac:dyDescent="0.2">
      <c r="A5534" t="str">
        <f t="shared" ca="1" si="430"/>
        <v>Diagnostics and Preventative</v>
      </c>
      <c r="B5534" t="str">
        <f t="shared" ca="1" si="431"/>
        <v>Periodic Exams</v>
      </c>
      <c r="C5534">
        <f t="shared" si="434"/>
        <v>307</v>
      </c>
      <c r="D5534">
        <f t="shared" ca="1" si="432"/>
        <v>0</v>
      </c>
      <c r="E5534">
        <f t="shared" ca="1" si="433"/>
        <v>1</v>
      </c>
    </row>
    <row r="5535" spans="1:5" x14ac:dyDescent="0.2">
      <c r="A5535" t="str">
        <f t="shared" ca="1" si="430"/>
        <v>Diagnostics and Preventative</v>
      </c>
      <c r="B5535" t="str">
        <f t="shared" ca="1" si="431"/>
        <v>Fluoride treatments</v>
      </c>
      <c r="C5535">
        <f t="shared" si="434"/>
        <v>307</v>
      </c>
      <c r="D5535">
        <f t="shared" ca="1" si="432"/>
        <v>0</v>
      </c>
      <c r="E5535">
        <f t="shared" ca="1" si="433"/>
        <v>5</v>
      </c>
    </row>
    <row r="5536" spans="1:5" x14ac:dyDescent="0.2">
      <c r="A5536" t="str">
        <f t="shared" ca="1" si="430"/>
        <v>Diagnostics and Preventative</v>
      </c>
      <c r="B5536" t="str">
        <f t="shared" ca="1" si="431"/>
        <v>Sealants</v>
      </c>
      <c r="C5536">
        <f t="shared" si="434"/>
        <v>307</v>
      </c>
      <c r="D5536">
        <f t="shared" ca="1" si="432"/>
        <v>0</v>
      </c>
      <c r="E5536">
        <f t="shared" ca="1" si="433"/>
        <v>6</v>
      </c>
    </row>
    <row r="5537" spans="1:5" x14ac:dyDescent="0.2">
      <c r="A5537" t="str">
        <f t="shared" ca="1" si="430"/>
        <v>Basic</v>
      </c>
      <c r="B5537" t="str">
        <f t="shared" ca="1" si="431"/>
        <v>general anesthesia</v>
      </c>
      <c r="C5537">
        <f t="shared" si="434"/>
        <v>307</v>
      </c>
      <c r="D5537" t="str">
        <f t="shared" ca="1" si="432"/>
        <v>Covered when used in conjunction with covered oral surgical procedures</v>
      </c>
      <c r="E5537">
        <f t="shared" ca="1" si="433"/>
        <v>13</v>
      </c>
    </row>
    <row r="5538" spans="1:5" x14ac:dyDescent="0.2">
      <c r="A5538" t="str">
        <f t="shared" ca="1" si="430"/>
        <v>Major</v>
      </c>
      <c r="B5538" t="str">
        <f t="shared" ca="1" si="431"/>
        <v>temporomandibular joint dysfunction</v>
      </c>
      <c r="C5538">
        <f t="shared" si="434"/>
        <v>307</v>
      </c>
      <c r="D5538" t="str">
        <f t="shared" ca="1" si="432"/>
        <v>Services relating to hinging joints of the jaw</v>
      </c>
      <c r="E5538">
        <f t="shared" ca="1" si="433"/>
        <v>16</v>
      </c>
    </row>
    <row r="5539" spans="1:5" x14ac:dyDescent="0.2">
      <c r="A5539" t="str">
        <f t="shared" ca="1" si="430"/>
        <v>Diagnostics and Preventative</v>
      </c>
      <c r="B5539" t="str">
        <f t="shared" ca="1" si="431"/>
        <v>Periodic Exams</v>
      </c>
      <c r="C5539">
        <f t="shared" si="434"/>
        <v>307</v>
      </c>
      <c r="D5539">
        <f t="shared" ca="1" si="432"/>
        <v>0</v>
      </c>
      <c r="E5539">
        <f t="shared" ca="1" si="433"/>
        <v>1</v>
      </c>
    </row>
    <row r="5540" spans="1:5" x14ac:dyDescent="0.2">
      <c r="A5540" t="str">
        <f t="shared" ca="1" si="430"/>
        <v>Diagnostics and Preventative</v>
      </c>
      <c r="B5540" t="str">
        <f t="shared" ca="1" si="431"/>
        <v>Full-mouth x-ray</v>
      </c>
      <c r="C5540">
        <f t="shared" si="434"/>
        <v>307</v>
      </c>
      <c r="D5540">
        <f t="shared" ca="1" si="432"/>
        <v>0</v>
      </c>
      <c r="E5540">
        <f t="shared" ca="1" si="433"/>
        <v>3</v>
      </c>
    </row>
    <row r="5541" spans="1:5" x14ac:dyDescent="0.2">
      <c r="A5541" t="str">
        <f t="shared" ca="1" si="430"/>
        <v>Diagnostics and Preventative</v>
      </c>
      <c r="B5541" t="str">
        <f t="shared" ca="1" si="431"/>
        <v>Space Maintainers</v>
      </c>
      <c r="C5541">
        <f t="shared" si="434"/>
        <v>307</v>
      </c>
      <c r="D5541">
        <f t="shared" ca="1" si="432"/>
        <v>0</v>
      </c>
      <c r="E5541">
        <f t="shared" ca="1" si="433"/>
        <v>7</v>
      </c>
    </row>
    <row r="5542" spans="1:5" x14ac:dyDescent="0.2">
      <c r="A5542" t="str">
        <f t="shared" ca="1" si="430"/>
        <v>Orthodontics</v>
      </c>
      <c r="B5542" t="str">
        <f t="shared" ca="1" si="431"/>
        <v>orthodontics</v>
      </c>
      <c r="C5542">
        <f t="shared" si="434"/>
        <v>307</v>
      </c>
      <c r="D5542" t="str">
        <f t="shared" ca="1" si="432"/>
        <v>For eligible dependents to age 19</v>
      </c>
      <c r="E5542">
        <f t="shared" ca="1" si="433"/>
        <v>17</v>
      </c>
    </row>
    <row r="5543" spans="1:5" x14ac:dyDescent="0.2">
      <c r="A5543" t="str">
        <f t="shared" ca="1" si="430"/>
        <v>Orthodontics</v>
      </c>
      <c r="B5543" t="str">
        <f t="shared" ca="1" si="431"/>
        <v>orthodontics</v>
      </c>
      <c r="C5543">
        <f t="shared" si="434"/>
        <v>307</v>
      </c>
      <c r="D5543" t="str">
        <f t="shared" ca="1" si="432"/>
        <v>For eligible dependents to age 19</v>
      </c>
      <c r="E5543">
        <f t="shared" ca="1" si="433"/>
        <v>17</v>
      </c>
    </row>
    <row r="5544" spans="1:5" x14ac:dyDescent="0.2">
      <c r="A5544" t="str">
        <f t="shared" ca="1" si="430"/>
        <v>Basic</v>
      </c>
      <c r="B5544" t="str">
        <f t="shared" ca="1" si="431"/>
        <v>surgical periodontics</v>
      </c>
      <c r="C5544">
        <f t="shared" si="434"/>
        <v>307</v>
      </c>
      <c r="D5544" t="str">
        <f t="shared" ca="1" si="432"/>
        <v>Surgical treatment of the gums and supporting structures of the teeth</v>
      </c>
      <c r="E5544">
        <f t="shared" ca="1" si="433"/>
        <v>11</v>
      </c>
    </row>
    <row r="5545" spans="1:5" x14ac:dyDescent="0.2">
      <c r="A5545" t="str">
        <f t="shared" ca="1" si="430"/>
        <v>Diagnostics and Preventative</v>
      </c>
      <c r="B5545" t="str">
        <f t="shared" ca="1" si="431"/>
        <v>Full-mouth x-ray</v>
      </c>
      <c r="C5545">
        <f t="shared" si="434"/>
        <v>307</v>
      </c>
      <c r="D5545">
        <f t="shared" ca="1" si="432"/>
        <v>0</v>
      </c>
      <c r="E5545">
        <f t="shared" ca="1" si="433"/>
        <v>3</v>
      </c>
    </row>
    <row r="5546" spans="1:5" x14ac:dyDescent="0.2">
      <c r="A5546" t="str">
        <f t="shared" ca="1" si="430"/>
        <v>Major</v>
      </c>
      <c r="B5546" t="str">
        <f t="shared" ca="1" si="431"/>
        <v>temporomandibular joint dysfunction</v>
      </c>
      <c r="C5546">
        <f t="shared" si="434"/>
        <v>308</v>
      </c>
      <c r="D5546" t="str">
        <f t="shared" ca="1" si="432"/>
        <v>Services relating to hinging joints of the jaw</v>
      </c>
      <c r="E5546">
        <f t="shared" ca="1" si="433"/>
        <v>16</v>
      </c>
    </row>
    <row r="5547" spans="1:5" x14ac:dyDescent="0.2">
      <c r="A5547" t="str">
        <f t="shared" ca="1" si="430"/>
        <v>Major</v>
      </c>
      <c r="B5547" t="str">
        <f t="shared" ca="1" si="431"/>
        <v>prosthodontics</v>
      </c>
      <c r="C5547">
        <f t="shared" si="434"/>
        <v>308</v>
      </c>
      <c r="D5547" t="str">
        <f t="shared" ca="1" si="432"/>
        <v>Procedures for replacement of missing teeth by construction or repair of bridges and partial or complete dentures</v>
      </c>
      <c r="E5547">
        <f t="shared" ca="1" si="433"/>
        <v>15</v>
      </c>
    </row>
    <row r="5548" spans="1:5" x14ac:dyDescent="0.2">
      <c r="A5548" t="str">
        <f t="shared" ca="1" si="430"/>
        <v>Basic</v>
      </c>
      <c r="B5548" t="str">
        <f t="shared" ca="1" si="431"/>
        <v>endodontics</v>
      </c>
      <c r="C5548">
        <f t="shared" si="434"/>
        <v>308</v>
      </c>
      <c r="D5548" t="str">
        <f t="shared" ca="1" si="432"/>
        <v>Root canal, pulpal therapy</v>
      </c>
      <c r="E5548">
        <f t="shared" ca="1" si="433"/>
        <v>10</v>
      </c>
    </row>
    <row r="5549" spans="1:5" x14ac:dyDescent="0.2">
      <c r="A5549" t="str">
        <f t="shared" ca="1" si="430"/>
        <v>Basic</v>
      </c>
      <c r="B5549" t="str">
        <f t="shared" ca="1" si="431"/>
        <v>oral surgery</v>
      </c>
      <c r="C5549">
        <f t="shared" si="434"/>
        <v>308</v>
      </c>
      <c r="D5549" t="str">
        <f t="shared" ca="1" si="432"/>
        <v>Extraction and other surgery procedures, incl. pre- and post-operative care</v>
      </c>
      <c r="E5549">
        <f t="shared" ca="1" si="433"/>
        <v>9</v>
      </c>
    </row>
    <row r="5550" spans="1:5" x14ac:dyDescent="0.2">
      <c r="A5550" t="str">
        <f t="shared" ca="1" si="430"/>
        <v>Major</v>
      </c>
      <c r="B5550" t="str">
        <f t="shared" ca="1" si="431"/>
        <v>temporomandibular joint dysfunction</v>
      </c>
      <c r="C5550">
        <f t="shared" si="434"/>
        <v>308</v>
      </c>
      <c r="D5550" t="str">
        <f t="shared" ca="1" si="432"/>
        <v>Services relating to hinging joints of the jaw</v>
      </c>
      <c r="E5550">
        <f t="shared" ca="1" si="433"/>
        <v>16</v>
      </c>
    </row>
    <row r="5551" spans="1:5" x14ac:dyDescent="0.2">
      <c r="A5551" t="str">
        <f t="shared" ca="1" si="430"/>
        <v>Basic</v>
      </c>
      <c r="B5551" t="str">
        <f t="shared" ca="1" si="431"/>
        <v>basic restorative</v>
      </c>
      <c r="C5551">
        <f t="shared" si="434"/>
        <v>308</v>
      </c>
      <c r="D5551" t="str">
        <f t="shared" ca="1" si="432"/>
        <v>Fillings (amalgam "silver" and composite "white" non-molar)</v>
      </c>
      <c r="E5551">
        <f t="shared" ca="1" si="433"/>
        <v>8</v>
      </c>
    </row>
    <row r="5552" spans="1:5" x14ac:dyDescent="0.2">
      <c r="A5552" t="str">
        <f t="shared" ca="1" si="430"/>
        <v>Diagnostics and Preventative</v>
      </c>
      <c r="B5552" t="str">
        <f t="shared" ca="1" si="431"/>
        <v>Space Maintainers</v>
      </c>
      <c r="C5552">
        <f t="shared" si="434"/>
        <v>308</v>
      </c>
      <c r="D5552">
        <f t="shared" ca="1" si="432"/>
        <v>0</v>
      </c>
      <c r="E5552">
        <f t="shared" ca="1" si="433"/>
        <v>7</v>
      </c>
    </row>
    <row r="5553" spans="1:5" x14ac:dyDescent="0.2">
      <c r="A5553" t="str">
        <f t="shared" ca="1" si="430"/>
        <v>Major</v>
      </c>
      <c r="B5553" t="str">
        <f t="shared" ca="1" si="431"/>
        <v>prosthodontics</v>
      </c>
      <c r="C5553">
        <f t="shared" si="434"/>
        <v>308</v>
      </c>
      <c r="D5553" t="str">
        <f t="shared" ca="1" si="432"/>
        <v>Procedures for replacement of missing teeth by construction or repair of bridges and partial or complete dentures</v>
      </c>
      <c r="E5553">
        <f t="shared" ca="1" si="433"/>
        <v>15</v>
      </c>
    </row>
    <row r="5554" spans="1:5" x14ac:dyDescent="0.2">
      <c r="A5554" t="str">
        <f t="shared" ca="1" si="430"/>
        <v>Basic</v>
      </c>
      <c r="B5554" t="str">
        <f t="shared" ca="1" si="431"/>
        <v>basic restorative</v>
      </c>
      <c r="C5554">
        <f t="shared" si="434"/>
        <v>308</v>
      </c>
      <c r="D5554" t="str">
        <f t="shared" ca="1" si="432"/>
        <v>Fillings (amalgam "silver" and composite "white" non-molar)</v>
      </c>
      <c r="E5554">
        <f t="shared" ca="1" si="433"/>
        <v>8</v>
      </c>
    </row>
    <row r="5555" spans="1:5" x14ac:dyDescent="0.2">
      <c r="A5555" t="str">
        <f t="shared" ca="1" si="430"/>
        <v>Basic</v>
      </c>
      <c r="B5555" t="str">
        <f t="shared" ca="1" si="431"/>
        <v>oral surgery</v>
      </c>
      <c r="C5555">
        <f t="shared" si="434"/>
        <v>308</v>
      </c>
      <c r="D5555" t="str">
        <f t="shared" ca="1" si="432"/>
        <v>Extraction and other surgery procedures, incl. pre- and post-operative care</v>
      </c>
      <c r="E5555">
        <f t="shared" ca="1" si="433"/>
        <v>9</v>
      </c>
    </row>
    <row r="5556" spans="1:5" x14ac:dyDescent="0.2">
      <c r="A5556" t="str">
        <f t="shared" ca="1" si="430"/>
        <v>Major</v>
      </c>
      <c r="B5556" t="str">
        <f t="shared" ca="1" si="431"/>
        <v>temporomandibular joint dysfunction</v>
      </c>
      <c r="C5556">
        <f t="shared" si="434"/>
        <v>308</v>
      </c>
      <c r="D5556" t="str">
        <f t="shared" ca="1" si="432"/>
        <v>Services relating to hinging joints of the jaw</v>
      </c>
      <c r="E5556">
        <f t="shared" ca="1" si="433"/>
        <v>16</v>
      </c>
    </row>
    <row r="5557" spans="1:5" x14ac:dyDescent="0.2">
      <c r="A5557" t="str">
        <f t="shared" ca="1" si="430"/>
        <v>Diagnostics and Preventative</v>
      </c>
      <c r="B5557" t="str">
        <f t="shared" ca="1" si="431"/>
        <v>Space Maintainers</v>
      </c>
      <c r="C5557">
        <f t="shared" si="434"/>
        <v>308</v>
      </c>
      <c r="D5557">
        <f t="shared" ca="1" si="432"/>
        <v>0</v>
      </c>
      <c r="E5557">
        <f t="shared" ca="1" si="433"/>
        <v>7</v>
      </c>
    </row>
    <row r="5558" spans="1:5" x14ac:dyDescent="0.2">
      <c r="A5558" t="str">
        <f t="shared" ca="1" si="430"/>
        <v>Basic</v>
      </c>
      <c r="B5558" t="str">
        <f t="shared" ca="1" si="431"/>
        <v>basic restorative</v>
      </c>
      <c r="C5558">
        <f t="shared" si="434"/>
        <v>308</v>
      </c>
      <c r="D5558" t="str">
        <f t="shared" ca="1" si="432"/>
        <v>Fillings (amalgam "silver" and composite "white" non-molar)</v>
      </c>
      <c r="E5558">
        <f t="shared" ca="1" si="433"/>
        <v>8</v>
      </c>
    </row>
    <row r="5559" spans="1:5" x14ac:dyDescent="0.2">
      <c r="A5559" t="str">
        <f t="shared" ca="1" si="430"/>
        <v>Major</v>
      </c>
      <c r="B5559" t="str">
        <f t="shared" ca="1" si="431"/>
        <v>prosthodontics</v>
      </c>
      <c r="C5559">
        <f t="shared" si="434"/>
        <v>308</v>
      </c>
      <c r="D5559" t="str">
        <f t="shared" ca="1" si="432"/>
        <v>Procedures for replacement of missing teeth by construction or repair of bridges and partial or complete dentures</v>
      </c>
      <c r="E5559">
        <f t="shared" ca="1" si="433"/>
        <v>15</v>
      </c>
    </row>
    <row r="5560" spans="1:5" x14ac:dyDescent="0.2">
      <c r="A5560" t="str">
        <f t="shared" ca="1" si="430"/>
        <v>Basic</v>
      </c>
      <c r="B5560" t="str">
        <f t="shared" ca="1" si="431"/>
        <v>surgical periodontics</v>
      </c>
      <c r="C5560">
        <f t="shared" si="434"/>
        <v>308</v>
      </c>
      <c r="D5560" t="str">
        <f t="shared" ca="1" si="432"/>
        <v>Surgical treatment of the gums and supporting structures of the teeth</v>
      </c>
      <c r="E5560">
        <f t="shared" ca="1" si="433"/>
        <v>11</v>
      </c>
    </row>
    <row r="5561" spans="1:5" x14ac:dyDescent="0.2">
      <c r="A5561" t="str">
        <f t="shared" ca="1" si="430"/>
        <v>Diagnostics and Preventative</v>
      </c>
      <c r="B5561" t="str">
        <f t="shared" ca="1" si="431"/>
        <v>Bitewing x-rays</v>
      </c>
      <c r="C5561">
        <f t="shared" si="434"/>
        <v>308</v>
      </c>
      <c r="D5561">
        <f t="shared" ca="1" si="432"/>
        <v>0</v>
      </c>
      <c r="E5561">
        <f t="shared" ca="1" si="433"/>
        <v>2</v>
      </c>
    </row>
    <row r="5562" spans="1:5" x14ac:dyDescent="0.2">
      <c r="A5562" t="str">
        <f t="shared" ca="1" si="430"/>
        <v>Basic</v>
      </c>
      <c r="B5562" t="str">
        <f t="shared" ca="1" si="431"/>
        <v>non-surgical periodontics</v>
      </c>
      <c r="C5562">
        <f t="shared" si="434"/>
        <v>308</v>
      </c>
      <c r="D5562" t="str">
        <f t="shared" ca="1" si="432"/>
        <v xml:space="preserve">Non-surgical treatment of the gums and supporting structures of the teeth </v>
      </c>
      <c r="E5562">
        <f t="shared" ca="1" si="433"/>
        <v>12</v>
      </c>
    </row>
    <row r="5563" spans="1:5" x14ac:dyDescent="0.2">
      <c r="A5563" t="str">
        <f t="shared" ca="1" si="430"/>
        <v>Diagnostics and Preventative</v>
      </c>
      <c r="B5563" t="str">
        <f t="shared" ca="1" si="431"/>
        <v>Space Maintainers</v>
      </c>
      <c r="C5563">
        <f t="shared" si="434"/>
        <v>308</v>
      </c>
      <c r="D5563">
        <f t="shared" ca="1" si="432"/>
        <v>0</v>
      </c>
      <c r="E5563">
        <f t="shared" ca="1" si="433"/>
        <v>7</v>
      </c>
    </row>
    <row r="5564" spans="1:5" x14ac:dyDescent="0.2">
      <c r="A5564" t="str">
        <f t="shared" ca="1" si="430"/>
        <v>Basic</v>
      </c>
      <c r="B5564" t="str">
        <f t="shared" ca="1" si="431"/>
        <v>oral surgery</v>
      </c>
      <c r="C5564">
        <f t="shared" si="434"/>
        <v>309</v>
      </c>
      <c r="D5564" t="str">
        <f t="shared" ca="1" si="432"/>
        <v>Extraction and other surgery procedures, incl. pre- and post-operative care</v>
      </c>
      <c r="E5564">
        <f t="shared" ca="1" si="433"/>
        <v>9</v>
      </c>
    </row>
    <row r="5565" spans="1:5" x14ac:dyDescent="0.2">
      <c r="A5565" t="str">
        <f t="shared" ca="1" si="430"/>
        <v>Major</v>
      </c>
      <c r="B5565" t="str">
        <f t="shared" ca="1" si="431"/>
        <v>prosthodontics</v>
      </c>
      <c r="C5565">
        <f t="shared" si="434"/>
        <v>309</v>
      </c>
      <c r="D5565" t="str">
        <f t="shared" ca="1" si="432"/>
        <v>Procedures for replacement of missing teeth by construction or repair of bridges and partial or complete dentures</v>
      </c>
      <c r="E5565">
        <f t="shared" ca="1" si="433"/>
        <v>15</v>
      </c>
    </row>
    <row r="5566" spans="1:5" x14ac:dyDescent="0.2">
      <c r="A5566" t="str">
        <f t="shared" ca="1" si="430"/>
        <v>Diagnostics and Preventative</v>
      </c>
      <c r="B5566" t="str">
        <f t="shared" ca="1" si="431"/>
        <v>Prophylaxis</v>
      </c>
      <c r="C5566">
        <f t="shared" si="434"/>
        <v>309</v>
      </c>
      <c r="D5566">
        <f t="shared" ca="1" si="432"/>
        <v>0</v>
      </c>
      <c r="E5566">
        <f t="shared" ca="1" si="433"/>
        <v>4</v>
      </c>
    </row>
    <row r="5567" spans="1:5" x14ac:dyDescent="0.2">
      <c r="A5567" t="str">
        <f t="shared" ca="1" si="430"/>
        <v>Basic</v>
      </c>
      <c r="B5567" t="str">
        <f t="shared" ca="1" si="431"/>
        <v>basic restorative</v>
      </c>
      <c r="C5567">
        <f t="shared" si="434"/>
        <v>309</v>
      </c>
      <c r="D5567" t="str">
        <f t="shared" ca="1" si="432"/>
        <v>Fillings (amalgam "silver" and composite "white" non-molar)</v>
      </c>
      <c r="E5567">
        <f t="shared" ca="1" si="433"/>
        <v>8</v>
      </c>
    </row>
    <row r="5568" spans="1:5" x14ac:dyDescent="0.2">
      <c r="A5568" t="str">
        <f t="shared" ca="1" si="430"/>
        <v>Diagnostics and Preventative</v>
      </c>
      <c r="B5568" t="str">
        <f t="shared" ca="1" si="431"/>
        <v>Full-mouth x-ray</v>
      </c>
      <c r="C5568">
        <f t="shared" si="434"/>
        <v>309</v>
      </c>
      <c r="D5568">
        <f t="shared" ca="1" si="432"/>
        <v>0</v>
      </c>
      <c r="E5568">
        <f t="shared" ca="1" si="433"/>
        <v>3</v>
      </c>
    </row>
    <row r="5569" spans="1:5" x14ac:dyDescent="0.2">
      <c r="A5569" t="str">
        <f t="shared" ca="1" si="430"/>
        <v>Basic</v>
      </c>
      <c r="B5569" t="str">
        <f t="shared" ca="1" si="431"/>
        <v>general anesthesia</v>
      </c>
      <c r="C5569">
        <f t="shared" si="434"/>
        <v>309</v>
      </c>
      <c r="D5569" t="str">
        <f t="shared" ca="1" si="432"/>
        <v>Covered when used in conjunction with covered oral surgical procedures</v>
      </c>
      <c r="E5569">
        <f t="shared" ca="1" si="433"/>
        <v>13</v>
      </c>
    </row>
    <row r="5570" spans="1:5" x14ac:dyDescent="0.2">
      <c r="A5570" t="str">
        <f t="shared" ref="A5570:A5633" ca="1" si="435">INDEX(services,E5570,1)</f>
        <v>Diagnostics and Preventative</v>
      </c>
      <c r="B5570" t="str">
        <f t="shared" ref="B5570:B5633" ca="1" si="436">INDEX(services,E5570,2)</f>
        <v>Space Maintainers</v>
      </c>
      <c r="C5570">
        <f t="shared" si="434"/>
        <v>309</v>
      </c>
      <c r="D5570">
        <f t="shared" ref="D5570:D5633" ca="1" si="437">INDEX(services,E5570,3)</f>
        <v>0</v>
      </c>
      <c r="E5570">
        <f t="shared" ref="E5570:E5633" ca="1" si="438">RANDBETWEEN(1,ROWS(services))</f>
        <v>7</v>
      </c>
    </row>
    <row r="5571" spans="1:5" x14ac:dyDescent="0.2">
      <c r="A5571" t="str">
        <f t="shared" ca="1" si="435"/>
        <v>Major</v>
      </c>
      <c r="B5571" t="str">
        <f t="shared" ca="1" si="436"/>
        <v>temporomandibular joint dysfunction</v>
      </c>
      <c r="C5571">
        <f t="shared" si="434"/>
        <v>309</v>
      </c>
      <c r="D5571" t="str">
        <f t="shared" ca="1" si="437"/>
        <v>Services relating to hinging joints of the jaw</v>
      </c>
      <c r="E5571">
        <f t="shared" ca="1" si="438"/>
        <v>16</v>
      </c>
    </row>
    <row r="5572" spans="1:5" x14ac:dyDescent="0.2">
      <c r="A5572" t="str">
        <f t="shared" ca="1" si="435"/>
        <v>Basic</v>
      </c>
      <c r="B5572" t="str">
        <f t="shared" ca="1" si="436"/>
        <v>oral surgery</v>
      </c>
      <c r="C5572">
        <f t="shared" ref="C5572:C5635" si="439">IF(MOD(ROW(C5572)-2,18)&lt;&gt;0,C5571,C5571+1)</f>
        <v>309</v>
      </c>
      <c r="D5572" t="str">
        <f t="shared" ca="1" si="437"/>
        <v>Extraction and other surgery procedures, incl. pre- and post-operative care</v>
      </c>
      <c r="E5572">
        <f t="shared" ca="1" si="438"/>
        <v>9</v>
      </c>
    </row>
    <row r="5573" spans="1:5" x14ac:dyDescent="0.2">
      <c r="A5573" t="str">
        <f t="shared" ca="1" si="435"/>
        <v>Major</v>
      </c>
      <c r="B5573" t="str">
        <f t="shared" ca="1" si="436"/>
        <v>major restorative</v>
      </c>
      <c r="C5573">
        <f t="shared" si="439"/>
        <v>309</v>
      </c>
      <c r="D5573" t="str">
        <f t="shared" ca="1" si="437"/>
        <v>Single crowns, inlays, onlays</v>
      </c>
      <c r="E5573">
        <f t="shared" ca="1" si="438"/>
        <v>14</v>
      </c>
    </row>
    <row r="5574" spans="1:5" x14ac:dyDescent="0.2">
      <c r="A5574" t="str">
        <f t="shared" ca="1" si="435"/>
        <v>Basic</v>
      </c>
      <c r="B5574" t="str">
        <f t="shared" ca="1" si="436"/>
        <v>surgical periodontics</v>
      </c>
      <c r="C5574">
        <f t="shared" si="439"/>
        <v>309</v>
      </c>
      <c r="D5574" t="str">
        <f t="shared" ca="1" si="437"/>
        <v>Surgical treatment of the gums and supporting structures of the teeth</v>
      </c>
      <c r="E5574">
        <f t="shared" ca="1" si="438"/>
        <v>11</v>
      </c>
    </row>
    <row r="5575" spans="1:5" x14ac:dyDescent="0.2">
      <c r="A5575" t="str">
        <f t="shared" ca="1" si="435"/>
        <v>Major</v>
      </c>
      <c r="B5575" t="str">
        <f t="shared" ca="1" si="436"/>
        <v>temporomandibular joint dysfunction</v>
      </c>
      <c r="C5575">
        <f t="shared" si="439"/>
        <v>309</v>
      </c>
      <c r="D5575" t="str">
        <f t="shared" ca="1" si="437"/>
        <v>Services relating to hinging joints of the jaw</v>
      </c>
      <c r="E5575">
        <f t="shared" ca="1" si="438"/>
        <v>16</v>
      </c>
    </row>
    <row r="5576" spans="1:5" x14ac:dyDescent="0.2">
      <c r="A5576" t="str">
        <f t="shared" ca="1" si="435"/>
        <v>Basic</v>
      </c>
      <c r="B5576" t="str">
        <f t="shared" ca="1" si="436"/>
        <v>endodontics</v>
      </c>
      <c r="C5576">
        <f t="shared" si="439"/>
        <v>309</v>
      </c>
      <c r="D5576" t="str">
        <f t="shared" ca="1" si="437"/>
        <v>Root canal, pulpal therapy</v>
      </c>
      <c r="E5576">
        <f t="shared" ca="1" si="438"/>
        <v>10</v>
      </c>
    </row>
    <row r="5577" spans="1:5" x14ac:dyDescent="0.2">
      <c r="A5577" t="str">
        <f t="shared" ca="1" si="435"/>
        <v>Basic</v>
      </c>
      <c r="B5577" t="str">
        <f t="shared" ca="1" si="436"/>
        <v>surgical periodontics</v>
      </c>
      <c r="C5577">
        <f t="shared" si="439"/>
        <v>309</v>
      </c>
      <c r="D5577" t="str">
        <f t="shared" ca="1" si="437"/>
        <v>Surgical treatment of the gums and supporting structures of the teeth</v>
      </c>
      <c r="E5577">
        <f t="shared" ca="1" si="438"/>
        <v>11</v>
      </c>
    </row>
    <row r="5578" spans="1:5" x14ac:dyDescent="0.2">
      <c r="A5578" t="str">
        <f t="shared" ca="1" si="435"/>
        <v>Major</v>
      </c>
      <c r="B5578" t="str">
        <f t="shared" ca="1" si="436"/>
        <v>temporomandibular joint dysfunction</v>
      </c>
      <c r="C5578">
        <f t="shared" si="439"/>
        <v>309</v>
      </c>
      <c r="D5578" t="str">
        <f t="shared" ca="1" si="437"/>
        <v>Services relating to hinging joints of the jaw</v>
      </c>
      <c r="E5578">
        <f t="shared" ca="1" si="438"/>
        <v>16</v>
      </c>
    </row>
    <row r="5579" spans="1:5" x14ac:dyDescent="0.2">
      <c r="A5579" t="str">
        <f t="shared" ca="1" si="435"/>
        <v>Basic</v>
      </c>
      <c r="B5579" t="str">
        <f t="shared" ca="1" si="436"/>
        <v>endodontics</v>
      </c>
      <c r="C5579">
        <f t="shared" si="439"/>
        <v>309</v>
      </c>
      <c r="D5579" t="str">
        <f t="shared" ca="1" si="437"/>
        <v>Root canal, pulpal therapy</v>
      </c>
      <c r="E5579">
        <f t="shared" ca="1" si="438"/>
        <v>10</v>
      </c>
    </row>
    <row r="5580" spans="1:5" x14ac:dyDescent="0.2">
      <c r="A5580" t="str">
        <f t="shared" ca="1" si="435"/>
        <v>Basic</v>
      </c>
      <c r="B5580" t="str">
        <f t="shared" ca="1" si="436"/>
        <v>oral surgery</v>
      </c>
      <c r="C5580">
        <f t="shared" si="439"/>
        <v>309</v>
      </c>
      <c r="D5580" t="str">
        <f t="shared" ca="1" si="437"/>
        <v>Extraction and other surgery procedures, incl. pre- and post-operative care</v>
      </c>
      <c r="E5580">
        <f t="shared" ca="1" si="438"/>
        <v>9</v>
      </c>
    </row>
    <row r="5581" spans="1:5" x14ac:dyDescent="0.2">
      <c r="A5581" t="str">
        <f t="shared" ca="1" si="435"/>
        <v>Major</v>
      </c>
      <c r="B5581" t="str">
        <f t="shared" ca="1" si="436"/>
        <v>major restorative</v>
      </c>
      <c r="C5581">
        <f t="shared" si="439"/>
        <v>309</v>
      </c>
      <c r="D5581" t="str">
        <f t="shared" ca="1" si="437"/>
        <v>Single crowns, inlays, onlays</v>
      </c>
      <c r="E5581">
        <f t="shared" ca="1" si="438"/>
        <v>14</v>
      </c>
    </row>
    <row r="5582" spans="1:5" x14ac:dyDescent="0.2">
      <c r="A5582" t="str">
        <f t="shared" ca="1" si="435"/>
        <v>Diagnostics and Preventative</v>
      </c>
      <c r="B5582" t="str">
        <f t="shared" ca="1" si="436"/>
        <v>Periodic Exams</v>
      </c>
      <c r="C5582">
        <f t="shared" si="439"/>
        <v>310</v>
      </c>
      <c r="D5582">
        <f t="shared" ca="1" si="437"/>
        <v>0</v>
      </c>
      <c r="E5582">
        <f t="shared" ca="1" si="438"/>
        <v>1</v>
      </c>
    </row>
    <row r="5583" spans="1:5" x14ac:dyDescent="0.2">
      <c r="A5583" t="str">
        <f t="shared" ca="1" si="435"/>
        <v>Diagnostics and Preventative</v>
      </c>
      <c r="B5583" t="str">
        <f t="shared" ca="1" si="436"/>
        <v>Prophylaxis</v>
      </c>
      <c r="C5583">
        <f t="shared" si="439"/>
        <v>310</v>
      </c>
      <c r="D5583">
        <f t="shared" ca="1" si="437"/>
        <v>0</v>
      </c>
      <c r="E5583">
        <f t="shared" ca="1" si="438"/>
        <v>4</v>
      </c>
    </row>
    <row r="5584" spans="1:5" x14ac:dyDescent="0.2">
      <c r="A5584" t="str">
        <f t="shared" ca="1" si="435"/>
        <v>Orthodontics</v>
      </c>
      <c r="B5584" t="str">
        <f t="shared" ca="1" si="436"/>
        <v>orthodontics</v>
      </c>
      <c r="C5584">
        <f t="shared" si="439"/>
        <v>310</v>
      </c>
      <c r="D5584" t="str">
        <f t="shared" ca="1" si="437"/>
        <v>For eligible dependents to age 19</v>
      </c>
      <c r="E5584">
        <f t="shared" ca="1" si="438"/>
        <v>17</v>
      </c>
    </row>
    <row r="5585" spans="1:5" x14ac:dyDescent="0.2">
      <c r="A5585" t="str">
        <f t="shared" ca="1" si="435"/>
        <v>Other</v>
      </c>
      <c r="B5585" t="str">
        <f t="shared" ca="1" si="436"/>
        <v>Implants</v>
      </c>
      <c r="C5585">
        <f t="shared" si="439"/>
        <v>310</v>
      </c>
      <c r="D5585" t="str">
        <f t="shared" ca="1" si="437"/>
        <v>Implant dental work</v>
      </c>
      <c r="E5585">
        <f t="shared" ca="1" si="438"/>
        <v>18</v>
      </c>
    </row>
    <row r="5586" spans="1:5" x14ac:dyDescent="0.2">
      <c r="A5586" t="str">
        <f t="shared" ca="1" si="435"/>
        <v>Diagnostics and Preventative</v>
      </c>
      <c r="B5586" t="str">
        <f t="shared" ca="1" si="436"/>
        <v>Prophylaxis</v>
      </c>
      <c r="C5586">
        <f t="shared" si="439"/>
        <v>310</v>
      </c>
      <c r="D5586">
        <f t="shared" ca="1" si="437"/>
        <v>0</v>
      </c>
      <c r="E5586">
        <f t="shared" ca="1" si="438"/>
        <v>4</v>
      </c>
    </row>
    <row r="5587" spans="1:5" x14ac:dyDescent="0.2">
      <c r="A5587" t="str">
        <f t="shared" ca="1" si="435"/>
        <v>Major</v>
      </c>
      <c r="B5587" t="str">
        <f t="shared" ca="1" si="436"/>
        <v>major restorative</v>
      </c>
      <c r="C5587">
        <f t="shared" si="439"/>
        <v>310</v>
      </c>
      <c r="D5587" t="str">
        <f t="shared" ca="1" si="437"/>
        <v>Single crowns, inlays, onlays</v>
      </c>
      <c r="E5587">
        <f t="shared" ca="1" si="438"/>
        <v>14</v>
      </c>
    </row>
    <row r="5588" spans="1:5" x14ac:dyDescent="0.2">
      <c r="A5588" t="str">
        <f t="shared" ca="1" si="435"/>
        <v>Diagnostics and Preventative</v>
      </c>
      <c r="B5588" t="str">
        <f t="shared" ca="1" si="436"/>
        <v>Full-mouth x-ray</v>
      </c>
      <c r="C5588">
        <f t="shared" si="439"/>
        <v>310</v>
      </c>
      <c r="D5588">
        <f t="shared" ca="1" si="437"/>
        <v>0</v>
      </c>
      <c r="E5588">
        <f t="shared" ca="1" si="438"/>
        <v>3</v>
      </c>
    </row>
    <row r="5589" spans="1:5" x14ac:dyDescent="0.2">
      <c r="A5589" t="str">
        <f t="shared" ca="1" si="435"/>
        <v>Diagnostics and Preventative</v>
      </c>
      <c r="B5589" t="str">
        <f t="shared" ca="1" si="436"/>
        <v>Prophylaxis</v>
      </c>
      <c r="C5589">
        <f t="shared" si="439"/>
        <v>310</v>
      </c>
      <c r="D5589">
        <f t="shared" ca="1" si="437"/>
        <v>0</v>
      </c>
      <c r="E5589">
        <f t="shared" ca="1" si="438"/>
        <v>4</v>
      </c>
    </row>
    <row r="5590" spans="1:5" x14ac:dyDescent="0.2">
      <c r="A5590" t="str">
        <f t="shared" ca="1" si="435"/>
        <v>Diagnostics and Preventative</v>
      </c>
      <c r="B5590" t="str">
        <f t="shared" ca="1" si="436"/>
        <v>Full-mouth x-ray</v>
      </c>
      <c r="C5590">
        <f t="shared" si="439"/>
        <v>310</v>
      </c>
      <c r="D5590">
        <f t="shared" ca="1" si="437"/>
        <v>0</v>
      </c>
      <c r="E5590">
        <f t="shared" ca="1" si="438"/>
        <v>3</v>
      </c>
    </row>
    <row r="5591" spans="1:5" x14ac:dyDescent="0.2">
      <c r="A5591" t="str">
        <f t="shared" ca="1" si="435"/>
        <v>Basic</v>
      </c>
      <c r="B5591" t="str">
        <f t="shared" ca="1" si="436"/>
        <v>general anesthesia</v>
      </c>
      <c r="C5591">
        <f t="shared" si="439"/>
        <v>310</v>
      </c>
      <c r="D5591" t="str">
        <f t="shared" ca="1" si="437"/>
        <v>Covered when used in conjunction with covered oral surgical procedures</v>
      </c>
      <c r="E5591">
        <f t="shared" ca="1" si="438"/>
        <v>13</v>
      </c>
    </row>
    <row r="5592" spans="1:5" x14ac:dyDescent="0.2">
      <c r="A5592" t="str">
        <f t="shared" ca="1" si="435"/>
        <v>Diagnostics and Preventative</v>
      </c>
      <c r="B5592" t="str">
        <f t="shared" ca="1" si="436"/>
        <v>Full-mouth x-ray</v>
      </c>
      <c r="C5592">
        <f t="shared" si="439"/>
        <v>310</v>
      </c>
      <c r="D5592">
        <f t="shared" ca="1" si="437"/>
        <v>0</v>
      </c>
      <c r="E5592">
        <f t="shared" ca="1" si="438"/>
        <v>3</v>
      </c>
    </row>
    <row r="5593" spans="1:5" x14ac:dyDescent="0.2">
      <c r="A5593" t="str">
        <f t="shared" ca="1" si="435"/>
        <v>Diagnostics and Preventative</v>
      </c>
      <c r="B5593" t="str">
        <f t="shared" ca="1" si="436"/>
        <v>Full-mouth x-ray</v>
      </c>
      <c r="C5593">
        <f t="shared" si="439"/>
        <v>310</v>
      </c>
      <c r="D5593">
        <f t="shared" ca="1" si="437"/>
        <v>0</v>
      </c>
      <c r="E5593">
        <f t="shared" ca="1" si="438"/>
        <v>3</v>
      </c>
    </row>
    <row r="5594" spans="1:5" x14ac:dyDescent="0.2">
      <c r="A5594" t="str">
        <f t="shared" ca="1" si="435"/>
        <v>Diagnostics and Preventative</v>
      </c>
      <c r="B5594" t="str">
        <f t="shared" ca="1" si="436"/>
        <v>Periodic Exams</v>
      </c>
      <c r="C5594">
        <f t="shared" si="439"/>
        <v>310</v>
      </c>
      <c r="D5594">
        <f t="shared" ca="1" si="437"/>
        <v>0</v>
      </c>
      <c r="E5594">
        <f t="shared" ca="1" si="438"/>
        <v>1</v>
      </c>
    </row>
    <row r="5595" spans="1:5" x14ac:dyDescent="0.2">
      <c r="A5595" t="str">
        <f t="shared" ca="1" si="435"/>
        <v>Major</v>
      </c>
      <c r="B5595" t="str">
        <f t="shared" ca="1" si="436"/>
        <v>temporomandibular joint dysfunction</v>
      </c>
      <c r="C5595">
        <f t="shared" si="439"/>
        <v>310</v>
      </c>
      <c r="D5595" t="str">
        <f t="shared" ca="1" si="437"/>
        <v>Services relating to hinging joints of the jaw</v>
      </c>
      <c r="E5595">
        <f t="shared" ca="1" si="438"/>
        <v>16</v>
      </c>
    </row>
    <row r="5596" spans="1:5" x14ac:dyDescent="0.2">
      <c r="A5596" t="str">
        <f t="shared" ca="1" si="435"/>
        <v>Other</v>
      </c>
      <c r="B5596" t="str">
        <f t="shared" ca="1" si="436"/>
        <v>Implants</v>
      </c>
      <c r="C5596">
        <f t="shared" si="439"/>
        <v>310</v>
      </c>
      <c r="D5596" t="str">
        <f t="shared" ca="1" si="437"/>
        <v>Implant dental work</v>
      </c>
      <c r="E5596">
        <f t="shared" ca="1" si="438"/>
        <v>18</v>
      </c>
    </row>
    <row r="5597" spans="1:5" x14ac:dyDescent="0.2">
      <c r="A5597" t="str">
        <f t="shared" ca="1" si="435"/>
        <v>Diagnostics and Preventative</v>
      </c>
      <c r="B5597" t="str">
        <f t="shared" ca="1" si="436"/>
        <v>Prophylaxis</v>
      </c>
      <c r="C5597">
        <f t="shared" si="439"/>
        <v>310</v>
      </c>
      <c r="D5597">
        <f t="shared" ca="1" si="437"/>
        <v>0</v>
      </c>
      <c r="E5597">
        <f t="shared" ca="1" si="438"/>
        <v>4</v>
      </c>
    </row>
    <row r="5598" spans="1:5" x14ac:dyDescent="0.2">
      <c r="A5598" t="str">
        <f t="shared" ca="1" si="435"/>
        <v>Diagnostics and Preventative</v>
      </c>
      <c r="B5598" t="str">
        <f t="shared" ca="1" si="436"/>
        <v>Bitewing x-rays</v>
      </c>
      <c r="C5598">
        <f t="shared" si="439"/>
        <v>310</v>
      </c>
      <c r="D5598">
        <f t="shared" ca="1" si="437"/>
        <v>0</v>
      </c>
      <c r="E5598">
        <f t="shared" ca="1" si="438"/>
        <v>2</v>
      </c>
    </row>
    <row r="5599" spans="1:5" x14ac:dyDescent="0.2">
      <c r="A5599" t="str">
        <f t="shared" ca="1" si="435"/>
        <v>Diagnostics and Preventative</v>
      </c>
      <c r="B5599" t="str">
        <f t="shared" ca="1" si="436"/>
        <v>Periodic Exams</v>
      </c>
      <c r="C5599">
        <f t="shared" si="439"/>
        <v>310</v>
      </c>
      <c r="D5599">
        <f t="shared" ca="1" si="437"/>
        <v>0</v>
      </c>
      <c r="E5599">
        <f t="shared" ca="1" si="438"/>
        <v>1</v>
      </c>
    </row>
    <row r="5600" spans="1:5" x14ac:dyDescent="0.2">
      <c r="A5600" t="str">
        <f t="shared" ca="1" si="435"/>
        <v>Other</v>
      </c>
      <c r="B5600" t="str">
        <f t="shared" ca="1" si="436"/>
        <v>Implants</v>
      </c>
      <c r="C5600">
        <f t="shared" si="439"/>
        <v>311</v>
      </c>
      <c r="D5600" t="str">
        <f t="shared" ca="1" si="437"/>
        <v>Implant dental work</v>
      </c>
      <c r="E5600">
        <f t="shared" ca="1" si="438"/>
        <v>18</v>
      </c>
    </row>
    <row r="5601" spans="1:5" x14ac:dyDescent="0.2">
      <c r="A5601" t="str">
        <f t="shared" ca="1" si="435"/>
        <v>Basic</v>
      </c>
      <c r="B5601" t="str">
        <f t="shared" ca="1" si="436"/>
        <v>basic restorative</v>
      </c>
      <c r="C5601">
        <f t="shared" si="439"/>
        <v>311</v>
      </c>
      <c r="D5601" t="str">
        <f t="shared" ca="1" si="437"/>
        <v>Fillings (amalgam "silver" and composite "white" non-molar)</v>
      </c>
      <c r="E5601">
        <f t="shared" ca="1" si="438"/>
        <v>8</v>
      </c>
    </row>
    <row r="5602" spans="1:5" x14ac:dyDescent="0.2">
      <c r="A5602" t="str">
        <f t="shared" ca="1" si="435"/>
        <v>Basic</v>
      </c>
      <c r="B5602" t="str">
        <f t="shared" ca="1" si="436"/>
        <v>general anesthesia</v>
      </c>
      <c r="C5602">
        <f t="shared" si="439"/>
        <v>311</v>
      </c>
      <c r="D5602" t="str">
        <f t="shared" ca="1" si="437"/>
        <v>Covered when used in conjunction with covered oral surgical procedures</v>
      </c>
      <c r="E5602">
        <f t="shared" ca="1" si="438"/>
        <v>13</v>
      </c>
    </row>
    <row r="5603" spans="1:5" x14ac:dyDescent="0.2">
      <c r="A5603" t="str">
        <f t="shared" ca="1" si="435"/>
        <v>Basic</v>
      </c>
      <c r="B5603" t="str">
        <f t="shared" ca="1" si="436"/>
        <v>endodontics</v>
      </c>
      <c r="C5603">
        <f t="shared" si="439"/>
        <v>311</v>
      </c>
      <c r="D5603" t="str">
        <f t="shared" ca="1" si="437"/>
        <v>Root canal, pulpal therapy</v>
      </c>
      <c r="E5603">
        <f t="shared" ca="1" si="438"/>
        <v>10</v>
      </c>
    </row>
    <row r="5604" spans="1:5" x14ac:dyDescent="0.2">
      <c r="A5604" t="str">
        <f t="shared" ca="1" si="435"/>
        <v>Basic</v>
      </c>
      <c r="B5604" t="str">
        <f t="shared" ca="1" si="436"/>
        <v>basic restorative</v>
      </c>
      <c r="C5604">
        <f t="shared" si="439"/>
        <v>311</v>
      </c>
      <c r="D5604" t="str">
        <f t="shared" ca="1" si="437"/>
        <v>Fillings (amalgam "silver" and composite "white" non-molar)</v>
      </c>
      <c r="E5604">
        <f t="shared" ca="1" si="438"/>
        <v>8</v>
      </c>
    </row>
    <row r="5605" spans="1:5" x14ac:dyDescent="0.2">
      <c r="A5605" t="str">
        <f t="shared" ca="1" si="435"/>
        <v>Basic</v>
      </c>
      <c r="B5605" t="str">
        <f t="shared" ca="1" si="436"/>
        <v>surgical periodontics</v>
      </c>
      <c r="C5605">
        <f t="shared" si="439"/>
        <v>311</v>
      </c>
      <c r="D5605" t="str">
        <f t="shared" ca="1" si="437"/>
        <v>Surgical treatment of the gums and supporting structures of the teeth</v>
      </c>
      <c r="E5605">
        <f t="shared" ca="1" si="438"/>
        <v>11</v>
      </c>
    </row>
    <row r="5606" spans="1:5" x14ac:dyDescent="0.2">
      <c r="A5606" t="str">
        <f t="shared" ca="1" si="435"/>
        <v>Basic</v>
      </c>
      <c r="B5606" t="str">
        <f t="shared" ca="1" si="436"/>
        <v>endodontics</v>
      </c>
      <c r="C5606">
        <f t="shared" si="439"/>
        <v>311</v>
      </c>
      <c r="D5606" t="str">
        <f t="shared" ca="1" si="437"/>
        <v>Root canal, pulpal therapy</v>
      </c>
      <c r="E5606">
        <f t="shared" ca="1" si="438"/>
        <v>10</v>
      </c>
    </row>
    <row r="5607" spans="1:5" x14ac:dyDescent="0.2">
      <c r="A5607" t="str">
        <f t="shared" ca="1" si="435"/>
        <v>Major</v>
      </c>
      <c r="B5607" t="str">
        <f t="shared" ca="1" si="436"/>
        <v>prosthodontics</v>
      </c>
      <c r="C5607">
        <f t="shared" si="439"/>
        <v>311</v>
      </c>
      <c r="D5607" t="str">
        <f t="shared" ca="1" si="437"/>
        <v>Procedures for replacement of missing teeth by construction or repair of bridges and partial or complete dentures</v>
      </c>
      <c r="E5607">
        <f t="shared" ca="1" si="438"/>
        <v>15</v>
      </c>
    </row>
    <row r="5608" spans="1:5" x14ac:dyDescent="0.2">
      <c r="A5608" t="str">
        <f t="shared" ca="1" si="435"/>
        <v>Diagnostics and Preventative</v>
      </c>
      <c r="B5608" t="str">
        <f t="shared" ca="1" si="436"/>
        <v>Full-mouth x-ray</v>
      </c>
      <c r="C5608">
        <f t="shared" si="439"/>
        <v>311</v>
      </c>
      <c r="D5608">
        <f t="shared" ca="1" si="437"/>
        <v>0</v>
      </c>
      <c r="E5608">
        <f t="shared" ca="1" si="438"/>
        <v>3</v>
      </c>
    </row>
    <row r="5609" spans="1:5" x14ac:dyDescent="0.2">
      <c r="A5609" t="str">
        <f t="shared" ca="1" si="435"/>
        <v>Diagnostics and Preventative</v>
      </c>
      <c r="B5609" t="str">
        <f t="shared" ca="1" si="436"/>
        <v>Fluoride treatments</v>
      </c>
      <c r="C5609">
        <f t="shared" si="439"/>
        <v>311</v>
      </c>
      <c r="D5609">
        <f t="shared" ca="1" si="437"/>
        <v>0</v>
      </c>
      <c r="E5609">
        <f t="shared" ca="1" si="438"/>
        <v>5</v>
      </c>
    </row>
    <row r="5610" spans="1:5" x14ac:dyDescent="0.2">
      <c r="A5610" t="str">
        <f t="shared" ca="1" si="435"/>
        <v>Diagnostics and Preventative</v>
      </c>
      <c r="B5610" t="str">
        <f t="shared" ca="1" si="436"/>
        <v>Sealants</v>
      </c>
      <c r="C5610">
        <f t="shared" si="439"/>
        <v>311</v>
      </c>
      <c r="D5610">
        <f t="shared" ca="1" si="437"/>
        <v>0</v>
      </c>
      <c r="E5610">
        <f t="shared" ca="1" si="438"/>
        <v>6</v>
      </c>
    </row>
    <row r="5611" spans="1:5" x14ac:dyDescent="0.2">
      <c r="A5611" t="str">
        <f t="shared" ca="1" si="435"/>
        <v>Major</v>
      </c>
      <c r="B5611" t="str">
        <f t="shared" ca="1" si="436"/>
        <v>prosthodontics</v>
      </c>
      <c r="C5611">
        <f t="shared" si="439"/>
        <v>311</v>
      </c>
      <c r="D5611" t="str">
        <f t="shared" ca="1" si="437"/>
        <v>Procedures for replacement of missing teeth by construction or repair of bridges and partial or complete dentures</v>
      </c>
      <c r="E5611">
        <f t="shared" ca="1" si="438"/>
        <v>15</v>
      </c>
    </row>
    <row r="5612" spans="1:5" x14ac:dyDescent="0.2">
      <c r="A5612" t="str">
        <f t="shared" ca="1" si="435"/>
        <v>Diagnostics and Preventative</v>
      </c>
      <c r="B5612" t="str">
        <f t="shared" ca="1" si="436"/>
        <v>Fluoride treatments</v>
      </c>
      <c r="C5612">
        <f t="shared" si="439"/>
        <v>311</v>
      </c>
      <c r="D5612">
        <f t="shared" ca="1" si="437"/>
        <v>0</v>
      </c>
      <c r="E5612">
        <f t="shared" ca="1" si="438"/>
        <v>5</v>
      </c>
    </row>
    <row r="5613" spans="1:5" x14ac:dyDescent="0.2">
      <c r="A5613" t="str">
        <f t="shared" ca="1" si="435"/>
        <v>Major</v>
      </c>
      <c r="B5613" t="str">
        <f t="shared" ca="1" si="436"/>
        <v>temporomandibular joint dysfunction</v>
      </c>
      <c r="C5613">
        <f t="shared" si="439"/>
        <v>311</v>
      </c>
      <c r="D5613" t="str">
        <f t="shared" ca="1" si="437"/>
        <v>Services relating to hinging joints of the jaw</v>
      </c>
      <c r="E5613">
        <f t="shared" ca="1" si="438"/>
        <v>16</v>
      </c>
    </row>
    <row r="5614" spans="1:5" x14ac:dyDescent="0.2">
      <c r="A5614" t="str">
        <f t="shared" ca="1" si="435"/>
        <v>Basic</v>
      </c>
      <c r="B5614" t="str">
        <f t="shared" ca="1" si="436"/>
        <v>surgical periodontics</v>
      </c>
      <c r="C5614">
        <f t="shared" si="439"/>
        <v>311</v>
      </c>
      <c r="D5614" t="str">
        <f t="shared" ca="1" si="437"/>
        <v>Surgical treatment of the gums and supporting structures of the teeth</v>
      </c>
      <c r="E5614">
        <f t="shared" ca="1" si="438"/>
        <v>11</v>
      </c>
    </row>
    <row r="5615" spans="1:5" x14ac:dyDescent="0.2">
      <c r="A5615" t="str">
        <f t="shared" ca="1" si="435"/>
        <v>Major</v>
      </c>
      <c r="B5615" t="str">
        <f t="shared" ca="1" si="436"/>
        <v>major restorative</v>
      </c>
      <c r="C5615">
        <f t="shared" si="439"/>
        <v>311</v>
      </c>
      <c r="D5615" t="str">
        <f t="shared" ca="1" si="437"/>
        <v>Single crowns, inlays, onlays</v>
      </c>
      <c r="E5615">
        <f t="shared" ca="1" si="438"/>
        <v>14</v>
      </c>
    </row>
    <row r="5616" spans="1:5" x14ac:dyDescent="0.2">
      <c r="A5616" t="str">
        <f t="shared" ca="1" si="435"/>
        <v>Major</v>
      </c>
      <c r="B5616" t="str">
        <f t="shared" ca="1" si="436"/>
        <v>major restorative</v>
      </c>
      <c r="C5616">
        <f t="shared" si="439"/>
        <v>311</v>
      </c>
      <c r="D5616" t="str">
        <f t="shared" ca="1" si="437"/>
        <v>Single crowns, inlays, onlays</v>
      </c>
      <c r="E5616">
        <f t="shared" ca="1" si="438"/>
        <v>14</v>
      </c>
    </row>
    <row r="5617" spans="1:5" x14ac:dyDescent="0.2">
      <c r="A5617" t="str">
        <f t="shared" ca="1" si="435"/>
        <v>Basic</v>
      </c>
      <c r="B5617" t="str">
        <f t="shared" ca="1" si="436"/>
        <v>surgical periodontics</v>
      </c>
      <c r="C5617">
        <f t="shared" si="439"/>
        <v>311</v>
      </c>
      <c r="D5617" t="str">
        <f t="shared" ca="1" si="437"/>
        <v>Surgical treatment of the gums and supporting structures of the teeth</v>
      </c>
      <c r="E5617">
        <f t="shared" ca="1" si="438"/>
        <v>11</v>
      </c>
    </row>
    <row r="5618" spans="1:5" x14ac:dyDescent="0.2">
      <c r="A5618" t="str">
        <f t="shared" ca="1" si="435"/>
        <v>Major</v>
      </c>
      <c r="B5618" t="str">
        <f t="shared" ca="1" si="436"/>
        <v>prosthodontics</v>
      </c>
      <c r="C5618">
        <f t="shared" si="439"/>
        <v>312</v>
      </c>
      <c r="D5618" t="str">
        <f t="shared" ca="1" si="437"/>
        <v>Procedures for replacement of missing teeth by construction or repair of bridges and partial or complete dentures</v>
      </c>
      <c r="E5618">
        <f t="shared" ca="1" si="438"/>
        <v>15</v>
      </c>
    </row>
    <row r="5619" spans="1:5" x14ac:dyDescent="0.2">
      <c r="A5619" t="str">
        <f t="shared" ca="1" si="435"/>
        <v>Diagnostics and Preventative</v>
      </c>
      <c r="B5619" t="str">
        <f t="shared" ca="1" si="436"/>
        <v>Bitewing x-rays</v>
      </c>
      <c r="C5619">
        <f t="shared" si="439"/>
        <v>312</v>
      </c>
      <c r="D5619">
        <f t="shared" ca="1" si="437"/>
        <v>0</v>
      </c>
      <c r="E5619">
        <f t="shared" ca="1" si="438"/>
        <v>2</v>
      </c>
    </row>
    <row r="5620" spans="1:5" x14ac:dyDescent="0.2">
      <c r="A5620" t="str">
        <f t="shared" ca="1" si="435"/>
        <v>Major</v>
      </c>
      <c r="B5620" t="str">
        <f t="shared" ca="1" si="436"/>
        <v>temporomandibular joint dysfunction</v>
      </c>
      <c r="C5620">
        <f t="shared" si="439"/>
        <v>312</v>
      </c>
      <c r="D5620" t="str">
        <f t="shared" ca="1" si="437"/>
        <v>Services relating to hinging joints of the jaw</v>
      </c>
      <c r="E5620">
        <f t="shared" ca="1" si="438"/>
        <v>16</v>
      </c>
    </row>
    <row r="5621" spans="1:5" x14ac:dyDescent="0.2">
      <c r="A5621" t="str">
        <f t="shared" ca="1" si="435"/>
        <v>Basic</v>
      </c>
      <c r="B5621" t="str">
        <f t="shared" ca="1" si="436"/>
        <v>oral surgery</v>
      </c>
      <c r="C5621">
        <f t="shared" si="439"/>
        <v>312</v>
      </c>
      <c r="D5621" t="str">
        <f t="shared" ca="1" si="437"/>
        <v>Extraction and other surgery procedures, incl. pre- and post-operative care</v>
      </c>
      <c r="E5621">
        <f t="shared" ca="1" si="438"/>
        <v>9</v>
      </c>
    </row>
    <row r="5622" spans="1:5" x14ac:dyDescent="0.2">
      <c r="A5622" t="str">
        <f t="shared" ca="1" si="435"/>
        <v>Basic</v>
      </c>
      <c r="B5622" t="str">
        <f t="shared" ca="1" si="436"/>
        <v>basic restorative</v>
      </c>
      <c r="C5622">
        <f t="shared" si="439"/>
        <v>312</v>
      </c>
      <c r="D5622" t="str">
        <f t="shared" ca="1" si="437"/>
        <v>Fillings (amalgam "silver" and composite "white" non-molar)</v>
      </c>
      <c r="E5622">
        <f t="shared" ca="1" si="438"/>
        <v>8</v>
      </c>
    </row>
    <row r="5623" spans="1:5" x14ac:dyDescent="0.2">
      <c r="A5623" t="str">
        <f t="shared" ca="1" si="435"/>
        <v>Major</v>
      </c>
      <c r="B5623" t="str">
        <f t="shared" ca="1" si="436"/>
        <v>prosthodontics</v>
      </c>
      <c r="C5623">
        <f t="shared" si="439"/>
        <v>312</v>
      </c>
      <c r="D5623" t="str">
        <f t="shared" ca="1" si="437"/>
        <v>Procedures for replacement of missing teeth by construction or repair of bridges and partial or complete dentures</v>
      </c>
      <c r="E5623">
        <f t="shared" ca="1" si="438"/>
        <v>15</v>
      </c>
    </row>
    <row r="5624" spans="1:5" x14ac:dyDescent="0.2">
      <c r="A5624" t="str">
        <f t="shared" ca="1" si="435"/>
        <v>Orthodontics</v>
      </c>
      <c r="B5624" t="str">
        <f t="shared" ca="1" si="436"/>
        <v>orthodontics</v>
      </c>
      <c r="C5624">
        <f t="shared" si="439"/>
        <v>312</v>
      </c>
      <c r="D5624" t="str">
        <f t="shared" ca="1" si="437"/>
        <v>For eligible dependents to age 19</v>
      </c>
      <c r="E5624">
        <f t="shared" ca="1" si="438"/>
        <v>17</v>
      </c>
    </row>
    <row r="5625" spans="1:5" x14ac:dyDescent="0.2">
      <c r="A5625" t="str">
        <f t="shared" ca="1" si="435"/>
        <v>Diagnostics and Preventative</v>
      </c>
      <c r="B5625" t="str">
        <f t="shared" ca="1" si="436"/>
        <v>Fluoride treatments</v>
      </c>
      <c r="C5625">
        <f t="shared" si="439"/>
        <v>312</v>
      </c>
      <c r="D5625">
        <f t="shared" ca="1" si="437"/>
        <v>0</v>
      </c>
      <c r="E5625">
        <f t="shared" ca="1" si="438"/>
        <v>5</v>
      </c>
    </row>
    <row r="5626" spans="1:5" x14ac:dyDescent="0.2">
      <c r="A5626" t="str">
        <f t="shared" ca="1" si="435"/>
        <v>Basic</v>
      </c>
      <c r="B5626" t="str">
        <f t="shared" ca="1" si="436"/>
        <v>endodontics</v>
      </c>
      <c r="C5626">
        <f t="shared" si="439"/>
        <v>312</v>
      </c>
      <c r="D5626" t="str">
        <f t="shared" ca="1" si="437"/>
        <v>Root canal, pulpal therapy</v>
      </c>
      <c r="E5626">
        <f t="shared" ca="1" si="438"/>
        <v>10</v>
      </c>
    </row>
    <row r="5627" spans="1:5" x14ac:dyDescent="0.2">
      <c r="A5627" t="str">
        <f t="shared" ca="1" si="435"/>
        <v>Diagnostics and Preventative</v>
      </c>
      <c r="B5627" t="str">
        <f t="shared" ca="1" si="436"/>
        <v>Bitewing x-rays</v>
      </c>
      <c r="C5627">
        <f t="shared" si="439"/>
        <v>312</v>
      </c>
      <c r="D5627">
        <f t="shared" ca="1" si="437"/>
        <v>0</v>
      </c>
      <c r="E5627">
        <f t="shared" ca="1" si="438"/>
        <v>2</v>
      </c>
    </row>
    <row r="5628" spans="1:5" x14ac:dyDescent="0.2">
      <c r="A5628" t="str">
        <f t="shared" ca="1" si="435"/>
        <v>Major</v>
      </c>
      <c r="B5628" t="str">
        <f t="shared" ca="1" si="436"/>
        <v>major restorative</v>
      </c>
      <c r="C5628">
        <f t="shared" si="439"/>
        <v>312</v>
      </c>
      <c r="D5628" t="str">
        <f t="shared" ca="1" si="437"/>
        <v>Single crowns, inlays, onlays</v>
      </c>
      <c r="E5628">
        <f t="shared" ca="1" si="438"/>
        <v>14</v>
      </c>
    </row>
    <row r="5629" spans="1:5" x14ac:dyDescent="0.2">
      <c r="A5629" t="str">
        <f t="shared" ca="1" si="435"/>
        <v>Orthodontics</v>
      </c>
      <c r="B5629" t="str">
        <f t="shared" ca="1" si="436"/>
        <v>orthodontics</v>
      </c>
      <c r="C5629">
        <f t="shared" si="439"/>
        <v>312</v>
      </c>
      <c r="D5629" t="str">
        <f t="shared" ca="1" si="437"/>
        <v>For eligible dependents to age 19</v>
      </c>
      <c r="E5629">
        <f t="shared" ca="1" si="438"/>
        <v>17</v>
      </c>
    </row>
    <row r="5630" spans="1:5" x14ac:dyDescent="0.2">
      <c r="A5630" t="str">
        <f t="shared" ca="1" si="435"/>
        <v>Major</v>
      </c>
      <c r="B5630" t="str">
        <f t="shared" ca="1" si="436"/>
        <v>prosthodontics</v>
      </c>
      <c r="C5630">
        <f t="shared" si="439"/>
        <v>312</v>
      </c>
      <c r="D5630" t="str">
        <f t="shared" ca="1" si="437"/>
        <v>Procedures for replacement of missing teeth by construction or repair of bridges and partial or complete dentures</v>
      </c>
      <c r="E5630">
        <f t="shared" ca="1" si="438"/>
        <v>15</v>
      </c>
    </row>
    <row r="5631" spans="1:5" x14ac:dyDescent="0.2">
      <c r="A5631" t="str">
        <f t="shared" ca="1" si="435"/>
        <v>Diagnostics and Preventative</v>
      </c>
      <c r="B5631" t="str">
        <f t="shared" ca="1" si="436"/>
        <v>Space Maintainers</v>
      </c>
      <c r="C5631">
        <f t="shared" si="439"/>
        <v>312</v>
      </c>
      <c r="D5631">
        <f t="shared" ca="1" si="437"/>
        <v>0</v>
      </c>
      <c r="E5631">
        <f t="shared" ca="1" si="438"/>
        <v>7</v>
      </c>
    </row>
    <row r="5632" spans="1:5" x14ac:dyDescent="0.2">
      <c r="A5632" t="str">
        <f t="shared" ca="1" si="435"/>
        <v>Major</v>
      </c>
      <c r="B5632" t="str">
        <f t="shared" ca="1" si="436"/>
        <v>temporomandibular joint dysfunction</v>
      </c>
      <c r="C5632">
        <f t="shared" si="439"/>
        <v>312</v>
      </c>
      <c r="D5632" t="str">
        <f t="shared" ca="1" si="437"/>
        <v>Services relating to hinging joints of the jaw</v>
      </c>
      <c r="E5632">
        <f t="shared" ca="1" si="438"/>
        <v>16</v>
      </c>
    </row>
    <row r="5633" spans="1:5" x14ac:dyDescent="0.2">
      <c r="A5633" t="str">
        <f t="shared" ca="1" si="435"/>
        <v>Basic</v>
      </c>
      <c r="B5633" t="str">
        <f t="shared" ca="1" si="436"/>
        <v>oral surgery</v>
      </c>
      <c r="C5633">
        <f t="shared" si="439"/>
        <v>312</v>
      </c>
      <c r="D5633" t="str">
        <f t="shared" ca="1" si="437"/>
        <v>Extraction and other surgery procedures, incl. pre- and post-operative care</v>
      </c>
      <c r="E5633">
        <f t="shared" ca="1" si="438"/>
        <v>9</v>
      </c>
    </row>
    <row r="5634" spans="1:5" x14ac:dyDescent="0.2">
      <c r="A5634" t="str">
        <f t="shared" ref="A5634:A5697" ca="1" si="440">INDEX(services,E5634,1)</f>
        <v>Diagnostics and Preventative</v>
      </c>
      <c r="B5634" t="str">
        <f t="shared" ref="B5634:B5697" ca="1" si="441">INDEX(services,E5634,2)</f>
        <v>Prophylaxis</v>
      </c>
      <c r="C5634">
        <f t="shared" si="439"/>
        <v>312</v>
      </c>
      <c r="D5634">
        <f t="shared" ref="D5634:D5697" ca="1" si="442">INDEX(services,E5634,3)</f>
        <v>0</v>
      </c>
      <c r="E5634">
        <f t="shared" ref="E5634:E5697" ca="1" si="443">RANDBETWEEN(1,ROWS(services))</f>
        <v>4</v>
      </c>
    </row>
    <row r="5635" spans="1:5" x14ac:dyDescent="0.2">
      <c r="A5635" t="str">
        <f t="shared" ca="1" si="440"/>
        <v>Diagnostics and Preventative</v>
      </c>
      <c r="B5635" t="str">
        <f t="shared" ca="1" si="441"/>
        <v>Bitewing x-rays</v>
      </c>
      <c r="C5635">
        <f t="shared" si="439"/>
        <v>312</v>
      </c>
      <c r="D5635">
        <f t="shared" ca="1" si="442"/>
        <v>0</v>
      </c>
      <c r="E5635">
        <f t="shared" ca="1" si="443"/>
        <v>2</v>
      </c>
    </row>
    <row r="5636" spans="1:5" x14ac:dyDescent="0.2">
      <c r="A5636" t="str">
        <f t="shared" ca="1" si="440"/>
        <v>Major</v>
      </c>
      <c r="B5636" t="str">
        <f t="shared" ca="1" si="441"/>
        <v>major restorative</v>
      </c>
      <c r="C5636">
        <f t="shared" ref="C5636:C5699" si="444">IF(MOD(ROW(C5636)-2,18)&lt;&gt;0,C5635,C5635+1)</f>
        <v>313</v>
      </c>
      <c r="D5636" t="str">
        <f t="shared" ca="1" si="442"/>
        <v>Single crowns, inlays, onlays</v>
      </c>
      <c r="E5636">
        <f t="shared" ca="1" si="443"/>
        <v>14</v>
      </c>
    </row>
    <row r="5637" spans="1:5" x14ac:dyDescent="0.2">
      <c r="A5637" t="str">
        <f t="shared" ca="1" si="440"/>
        <v>Major</v>
      </c>
      <c r="B5637" t="str">
        <f t="shared" ca="1" si="441"/>
        <v>major restorative</v>
      </c>
      <c r="C5637">
        <f t="shared" si="444"/>
        <v>313</v>
      </c>
      <c r="D5637" t="str">
        <f t="shared" ca="1" si="442"/>
        <v>Single crowns, inlays, onlays</v>
      </c>
      <c r="E5637">
        <f t="shared" ca="1" si="443"/>
        <v>14</v>
      </c>
    </row>
    <row r="5638" spans="1:5" x14ac:dyDescent="0.2">
      <c r="A5638" t="str">
        <f t="shared" ca="1" si="440"/>
        <v>Basic</v>
      </c>
      <c r="B5638" t="str">
        <f t="shared" ca="1" si="441"/>
        <v>oral surgery</v>
      </c>
      <c r="C5638">
        <f t="shared" si="444"/>
        <v>313</v>
      </c>
      <c r="D5638" t="str">
        <f t="shared" ca="1" si="442"/>
        <v>Extraction and other surgery procedures, incl. pre- and post-operative care</v>
      </c>
      <c r="E5638">
        <f t="shared" ca="1" si="443"/>
        <v>9</v>
      </c>
    </row>
    <row r="5639" spans="1:5" x14ac:dyDescent="0.2">
      <c r="A5639" t="str">
        <f t="shared" ca="1" si="440"/>
        <v>Diagnostics and Preventative</v>
      </c>
      <c r="B5639" t="str">
        <f t="shared" ca="1" si="441"/>
        <v>Bitewing x-rays</v>
      </c>
      <c r="C5639">
        <f t="shared" si="444"/>
        <v>313</v>
      </c>
      <c r="D5639">
        <f t="shared" ca="1" si="442"/>
        <v>0</v>
      </c>
      <c r="E5639">
        <f t="shared" ca="1" si="443"/>
        <v>2</v>
      </c>
    </row>
    <row r="5640" spans="1:5" x14ac:dyDescent="0.2">
      <c r="A5640" t="str">
        <f t="shared" ca="1" si="440"/>
        <v>Basic</v>
      </c>
      <c r="B5640" t="str">
        <f t="shared" ca="1" si="441"/>
        <v>general anesthesia</v>
      </c>
      <c r="C5640">
        <f t="shared" si="444"/>
        <v>313</v>
      </c>
      <c r="D5640" t="str">
        <f t="shared" ca="1" si="442"/>
        <v>Covered when used in conjunction with covered oral surgical procedures</v>
      </c>
      <c r="E5640">
        <f t="shared" ca="1" si="443"/>
        <v>13</v>
      </c>
    </row>
    <row r="5641" spans="1:5" x14ac:dyDescent="0.2">
      <c r="A5641" t="str">
        <f t="shared" ca="1" si="440"/>
        <v>Major</v>
      </c>
      <c r="B5641" t="str">
        <f t="shared" ca="1" si="441"/>
        <v>major restorative</v>
      </c>
      <c r="C5641">
        <f t="shared" si="444"/>
        <v>313</v>
      </c>
      <c r="D5641" t="str">
        <f t="shared" ca="1" si="442"/>
        <v>Single crowns, inlays, onlays</v>
      </c>
      <c r="E5641">
        <f t="shared" ca="1" si="443"/>
        <v>14</v>
      </c>
    </row>
    <row r="5642" spans="1:5" x14ac:dyDescent="0.2">
      <c r="A5642" t="str">
        <f t="shared" ca="1" si="440"/>
        <v>Major</v>
      </c>
      <c r="B5642" t="str">
        <f t="shared" ca="1" si="441"/>
        <v>prosthodontics</v>
      </c>
      <c r="C5642">
        <f t="shared" si="444"/>
        <v>313</v>
      </c>
      <c r="D5642" t="str">
        <f t="shared" ca="1" si="442"/>
        <v>Procedures for replacement of missing teeth by construction or repair of bridges and partial or complete dentures</v>
      </c>
      <c r="E5642">
        <f t="shared" ca="1" si="443"/>
        <v>15</v>
      </c>
    </row>
    <row r="5643" spans="1:5" x14ac:dyDescent="0.2">
      <c r="A5643" t="str">
        <f t="shared" ca="1" si="440"/>
        <v>Basic</v>
      </c>
      <c r="B5643" t="str">
        <f t="shared" ca="1" si="441"/>
        <v>endodontics</v>
      </c>
      <c r="C5643">
        <f t="shared" si="444"/>
        <v>313</v>
      </c>
      <c r="D5643" t="str">
        <f t="shared" ca="1" si="442"/>
        <v>Root canal, pulpal therapy</v>
      </c>
      <c r="E5643">
        <f t="shared" ca="1" si="443"/>
        <v>10</v>
      </c>
    </row>
    <row r="5644" spans="1:5" x14ac:dyDescent="0.2">
      <c r="A5644" t="str">
        <f t="shared" ca="1" si="440"/>
        <v>Diagnostics and Preventative</v>
      </c>
      <c r="B5644" t="str">
        <f t="shared" ca="1" si="441"/>
        <v>Bitewing x-rays</v>
      </c>
      <c r="C5644">
        <f t="shared" si="444"/>
        <v>313</v>
      </c>
      <c r="D5644">
        <f t="shared" ca="1" si="442"/>
        <v>0</v>
      </c>
      <c r="E5644">
        <f t="shared" ca="1" si="443"/>
        <v>2</v>
      </c>
    </row>
    <row r="5645" spans="1:5" x14ac:dyDescent="0.2">
      <c r="A5645" t="str">
        <f t="shared" ca="1" si="440"/>
        <v>Major</v>
      </c>
      <c r="B5645" t="str">
        <f t="shared" ca="1" si="441"/>
        <v>temporomandibular joint dysfunction</v>
      </c>
      <c r="C5645">
        <f t="shared" si="444"/>
        <v>313</v>
      </c>
      <c r="D5645" t="str">
        <f t="shared" ca="1" si="442"/>
        <v>Services relating to hinging joints of the jaw</v>
      </c>
      <c r="E5645">
        <f t="shared" ca="1" si="443"/>
        <v>16</v>
      </c>
    </row>
    <row r="5646" spans="1:5" x14ac:dyDescent="0.2">
      <c r="A5646" t="str">
        <f t="shared" ca="1" si="440"/>
        <v>Major</v>
      </c>
      <c r="B5646" t="str">
        <f t="shared" ca="1" si="441"/>
        <v>major restorative</v>
      </c>
      <c r="C5646">
        <f t="shared" si="444"/>
        <v>313</v>
      </c>
      <c r="D5646" t="str">
        <f t="shared" ca="1" si="442"/>
        <v>Single crowns, inlays, onlays</v>
      </c>
      <c r="E5646">
        <f t="shared" ca="1" si="443"/>
        <v>14</v>
      </c>
    </row>
    <row r="5647" spans="1:5" x14ac:dyDescent="0.2">
      <c r="A5647" t="str">
        <f t="shared" ca="1" si="440"/>
        <v>Diagnostics and Preventative</v>
      </c>
      <c r="B5647" t="str">
        <f t="shared" ca="1" si="441"/>
        <v>Prophylaxis</v>
      </c>
      <c r="C5647">
        <f t="shared" si="444"/>
        <v>313</v>
      </c>
      <c r="D5647">
        <f t="shared" ca="1" si="442"/>
        <v>0</v>
      </c>
      <c r="E5647">
        <f t="shared" ca="1" si="443"/>
        <v>4</v>
      </c>
    </row>
    <row r="5648" spans="1:5" x14ac:dyDescent="0.2">
      <c r="A5648" t="str">
        <f t="shared" ca="1" si="440"/>
        <v>Diagnostics and Preventative</v>
      </c>
      <c r="B5648" t="str">
        <f t="shared" ca="1" si="441"/>
        <v>Sealants</v>
      </c>
      <c r="C5648">
        <f t="shared" si="444"/>
        <v>313</v>
      </c>
      <c r="D5648">
        <f t="shared" ca="1" si="442"/>
        <v>0</v>
      </c>
      <c r="E5648">
        <f t="shared" ca="1" si="443"/>
        <v>6</v>
      </c>
    </row>
    <row r="5649" spans="1:5" x14ac:dyDescent="0.2">
      <c r="A5649" t="str">
        <f t="shared" ca="1" si="440"/>
        <v>Diagnostics and Preventative</v>
      </c>
      <c r="B5649" t="str">
        <f t="shared" ca="1" si="441"/>
        <v>Bitewing x-rays</v>
      </c>
      <c r="C5649">
        <f t="shared" si="444"/>
        <v>313</v>
      </c>
      <c r="D5649">
        <f t="shared" ca="1" si="442"/>
        <v>0</v>
      </c>
      <c r="E5649">
        <f t="shared" ca="1" si="443"/>
        <v>2</v>
      </c>
    </row>
    <row r="5650" spans="1:5" x14ac:dyDescent="0.2">
      <c r="A5650" t="str">
        <f t="shared" ca="1" si="440"/>
        <v>Diagnostics and Preventative</v>
      </c>
      <c r="B5650" t="str">
        <f t="shared" ca="1" si="441"/>
        <v>Space Maintainers</v>
      </c>
      <c r="C5650">
        <f t="shared" si="444"/>
        <v>313</v>
      </c>
      <c r="D5650">
        <f t="shared" ca="1" si="442"/>
        <v>0</v>
      </c>
      <c r="E5650">
        <f t="shared" ca="1" si="443"/>
        <v>7</v>
      </c>
    </row>
    <row r="5651" spans="1:5" x14ac:dyDescent="0.2">
      <c r="A5651" t="str">
        <f t="shared" ca="1" si="440"/>
        <v>Diagnostics and Preventative</v>
      </c>
      <c r="B5651" t="str">
        <f t="shared" ca="1" si="441"/>
        <v>Prophylaxis</v>
      </c>
      <c r="C5651">
        <f t="shared" si="444"/>
        <v>313</v>
      </c>
      <c r="D5651">
        <f t="shared" ca="1" si="442"/>
        <v>0</v>
      </c>
      <c r="E5651">
        <f t="shared" ca="1" si="443"/>
        <v>4</v>
      </c>
    </row>
    <row r="5652" spans="1:5" x14ac:dyDescent="0.2">
      <c r="A5652" t="str">
        <f t="shared" ca="1" si="440"/>
        <v>Basic</v>
      </c>
      <c r="B5652" t="str">
        <f t="shared" ca="1" si="441"/>
        <v>endodontics</v>
      </c>
      <c r="C5652">
        <f t="shared" si="444"/>
        <v>313</v>
      </c>
      <c r="D5652" t="str">
        <f t="shared" ca="1" si="442"/>
        <v>Root canal, pulpal therapy</v>
      </c>
      <c r="E5652">
        <f t="shared" ca="1" si="443"/>
        <v>10</v>
      </c>
    </row>
    <row r="5653" spans="1:5" x14ac:dyDescent="0.2">
      <c r="A5653" t="str">
        <f t="shared" ca="1" si="440"/>
        <v>Diagnostics and Preventative</v>
      </c>
      <c r="B5653" t="str">
        <f t="shared" ca="1" si="441"/>
        <v>Sealants</v>
      </c>
      <c r="C5653">
        <f t="shared" si="444"/>
        <v>313</v>
      </c>
      <c r="D5653">
        <f t="shared" ca="1" si="442"/>
        <v>0</v>
      </c>
      <c r="E5653">
        <f t="shared" ca="1" si="443"/>
        <v>6</v>
      </c>
    </row>
    <row r="5654" spans="1:5" x14ac:dyDescent="0.2">
      <c r="A5654" t="str">
        <f t="shared" ca="1" si="440"/>
        <v>Basic</v>
      </c>
      <c r="B5654" t="str">
        <f t="shared" ca="1" si="441"/>
        <v>endodontics</v>
      </c>
      <c r="C5654">
        <f t="shared" si="444"/>
        <v>314</v>
      </c>
      <c r="D5654" t="str">
        <f t="shared" ca="1" si="442"/>
        <v>Root canal, pulpal therapy</v>
      </c>
      <c r="E5654">
        <f t="shared" ca="1" si="443"/>
        <v>10</v>
      </c>
    </row>
    <row r="5655" spans="1:5" x14ac:dyDescent="0.2">
      <c r="A5655" t="str">
        <f t="shared" ca="1" si="440"/>
        <v>Orthodontics</v>
      </c>
      <c r="B5655" t="str">
        <f t="shared" ca="1" si="441"/>
        <v>orthodontics</v>
      </c>
      <c r="C5655">
        <f t="shared" si="444"/>
        <v>314</v>
      </c>
      <c r="D5655" t="str">
        <f t="shared" ca="1" si="442"/>
        <v>For eligible dependents to age 19</v>
      </c>
      <c r="E5655">
        <f t="shared" ca="1" si="443"/>
        <v>17</v>
      </c>
    </row>
    <row r="5656" spans="1:5" x14ac:dyDescent="0.2">
      <c r="A5656" t="str">
        <f t="shared" ca="1" si="440"/>
        <v>Diagnostics and Preventative</v>
      </c>
      <c r="B5656" t="str">
        <f t="shared" ca="1" si="441"/>
        <v>Space Maintainers</v>
      </c>
      <c r="C5656">
        <f t="shared" si="444"/>
        <v>314</v>
      </c>
      <c r="D5656">
        <f t="shared" ca="1" si="442"/>
        <v>0</v>
      </c>
      <c r="E5656">
        <f t="shared" ca="1" si="443"/>
        <v>7</v>
      </c>
    </row>
    <row r="5657" spans="1:5" x14ac:dyDescent="0.2">
      <c r="A5657" t="str">
        <f t="shared" ca="1" si="440"/>
        <v>Major</v>
      </c>
      <c r="B5657" t="str">
        <f t="shared" ca="1" si="441"/>
        <v>major restorative</v>
      </c>
      <c r="C5657">
        <f t="shared" si="444"/>
        <v>314</v>
      </c>
      <c r="D5657" t="str">
        <f t="shared" ca="1" si="442"/>
        <v>Single crowns, inlays, onlays</v>
      </c>
      <c r="E5657">
        <f t="shared" ca="1" si="443"/>
        <v>14</v>
      </c>
    </row>
    <row r="5658" spans="1:5" x14ac:dyDescent="0.2">
      <c r="A5658" t="str">
        <f t="shared" ca="1" si="440"/>
        <v>Diagnostics and Preventative</v>
      </c>
      <c r="B5658" t="str">
        <f t="shared" ca="1" si="441"/>
        <v>Prophylaxis</v>
      </c>
      <c r="C5658">
        <f t="shared" si="444"/>
        <v>314</v>
      </c>
      <c r="D5658">
        <f t="shared" ca="1" si="442"/>
        <v>0</v>
      </c>
      <c r="E5658">
        <f t="shared" ca="1" si="443"/>
        <v>4</v>
      </c>
    </row>
    <row r="5659" spans="1:5" x14ac:dyDescent="0.2">
      <c r="A5659" t="str">
        <f t="shared" ca="1" si="440"/>
        <v>Diagnostics and Preventative</v>
      </c>
      <c r="B5659" t="str">
        <f t="shared" ca="1" si="441"/>
        <v>Periodic Exams</v>
      </c>
      <c r="C5659">
        <f t="shared" si="444"/>
        <v>314</v>
      </c>
      <c r="D5659">
        <f t="shared" ca="1" si="442"/>
        <v>0</v>
      </c>
      <c r="E5659">
        <f t="shared" ca="1" si="443"/>
        <v>1</v>
      </c>
    </row>
    <row r="5660" spans="1:5" x14ac:dyDescent="0.2">
      <c r="A5660" t="str">
        <f t="shared" ca="1" si="440"/>
        <v>Major</v>
      </c>
      <c r="B5660" t="str">
        <f t="shared" ca="1" si="441"/>
        <v>temporomandibular joint dysfunction</v>
      </c>
      <c r="C5660">
        <f t="shared" si="444"/>
        <v>314</v>
      </c>
      <c r="D5660" t="str">
        <f t="shared" ca="1" si="442"/>
        <v>Services relating to hinging joints of the jaw</v>
      </c>
      <c r="E5660">
        <f t="shared" ca="1" si="443"/>
        <v>16</v>
      </c>
    </row>
    <row r="5661" spans="1:5" x14ac:dyDescent="0.2">
      <c r="A5661" t="str">
        <f t="shared" ca="1" si="440"/>
        <v>Major</v>
      </c>
      <c r="B5661" t="str">
        <f t="shared" ca="1" si="441"/>
        <v>temporomandibular joint dysfunction</v>
      </c>
      <c r="C5661">
        <f t="shared" si="444"/>
        <v>314</v>
      </c>
      <c r="D5661" t="str">
        <f t="shared" ca="1" si="442"/>
        <v>Services relating to hinging joints of the jaw</v>
      </c>
      <c r="E5661">
        <f t="shared" ca="1" si="443"/>
        <v>16</v>
      </c>
    </row>
    <row r="5662" spans="1:5" x14ac:dyDescent="0.2">
      <c r="A5662" t="str">
        <f t="shared" ca="1" si="440"/>
        <v>Basic</v>
      </c>
      <c r="B5662" t="str">
        <f t="shared" ca="1" si="441"/>
        <v>surgical periodontics</v>
      </c>
      <c r="C5662">
        <f t="shared" si="444"/>
        <v>314</v>
      </c>
      <c r="D5662" t="str">
        <f t="shared" ca="1" si="442"/>
        <v>Surgical treatment of the gums and supporting structures of the teeth</v>
      </c>
      <c r="E5662">
        <f t="shared" ca="1" si="443"/>
        <v>11</v>
      </c>
    </row>
    <row r="5663" spans="1:5" x14ac:dyDescent="0.2">
      <c r="A5663" t="str">
        <f t="shared" ca="1" si="440"/>
        <v>Basic</v>
      </c>
      <c r="B5663" t="str">
        <f t="shared" ca="1" si="441"/>
        <v>basic restorative</v>
      </c>
      <c r="C5663">
        <f t="shared" si="444"/>
        <v>314</v>
      </c>
      <c r="D5663" t="str">
        <f t="shared" ca="1" si="442"/>
        <v>Fillings (amalgam "silver" and composite "white" non-molar)</v>
      </c>
      <c r="E5663">
        <f t="shared" ca="1" si="443"/>
        <v>8</v>
      </c>
    </row>
    <row r="5664" spans="1:5" x14ac:dyDescent="0.2">
      <c r="A5664" t="str">
        <f t="shared" ca="1" si="440"/>
        <v>Basic</v>
      </c>
      <c r="B5664" t="str">
        <f t="shared" ca="1" si="441"/>
        <v>endodontics</v>
      </c>
      <c r="C5664">
        <f t="shared" si="444"/>
        <v>314</v>
      </c>
      <c r="D5664" t="str">
        <f t="shared" ca="1" si="442"/>
        <v>Root canal, pulpal therapy</v>
      </c>
      <c r="E5664">
        <f t="shared" ca="1" si="443"/>
        <v>10</v>
      </c>
    </row>
    <row r="5665" spans="1:5" x14ac:dyDescent="0.2">
      <c r="A5665" t="str">
        <f t="shared" ca="1" si="440"/>
        <v>Basic</v>
      </c>
      <c r="B5665" t="str">
        <f t="shared" ca="1" si="441"/>
        <v>endodontics</v>
      </c>
      <c r="C5665">
        <f t="shared" si="444"/>
        <v>314</v>
      </c>
      <c r="D5665" t="str">
        <f t="shared" ca="1" si="442"/>
        <v>Root canal, pulpal therapy</v>
      </c>
      <c r="E5665">
        <f t="shared" ca="1" si="443"/>
        <v>10</v>
      </c>
    </row>
    <row r="5666" spans="1:5" x14ac:dyDescent="0.2">
      <c r="A5666" t="str">
        <f t="shared" ca="1" si="440"/>
        <v>Orthodontics</v>
      </c>
      <c r="B5666" t="str">
        <f t="shared" ca="1" si="441"/>
        <v>orthodontics</v>
      </c>
      <c r="C5666">
        <f t="shared" si="444"/>
        <v>314</v>
      </c>
      <c r="D5666" t="str">
        <f t="shared" ca="1" si="442"/>
        <v>For eligible dependents to age 19</v>
      </c>
      <c r="E5666">
        <f t="shared" ca="1" si="443"/>
        <v>17</v>
      </c>
    </row>
    <row r="5667" spans="1:5" x14ac:dyDescent="0.2">
      <c r="A5667" t="str">
        <f t="shared" ca="1" si="440"/>
        <v>Other</v>
      </c>
      <c r="B5667" t="str">
        <f t="shared" ca="1" si="441"/>
        <v>Implants</v>
      </c>
      <c r="C5667">
        <f t="shared" si="444"/>
        <v>314</v>
      </c>
      <c r="D5667" t="str">
        <f t="shared" ca="1" si="442"/>
        <v>Implant dental work</v>
      </c>
      <c r="E5667">
        <f t="shared" ca="1" si="443"/>
        <v>18</v>
      </c>
    </row>
    <row r="5668" spans="1:5" x14ac:dyDescent="0.2">
      <c r="A5668" t="str">
        <f t="shared" ca="1" si="440"/>
        <v>Basic</v>
      </c>
      <c r="B5668" t="str">
        <f t="shared" ca="1" si="441"/>
        <v>surgical periodontics</v>
      </c>
      <c r="C5668">
        <f t="shared" si="444"/>
        <v>314</v>
      </c>
      <c r="D5668" t="str">
        <f t="shared" ca="1" si="442"/>
        <v>Surgical treatment of the gums and supporting structures of the teeth</v>
      </c>
      <c r="E5668">
        <f t="shared" ca="1" si="443"/>
        <v>11</v>
      </c>
    </row>
    <row r="5669" spans="1:5" x14ac:dyDescent="0.2">
      <c r="A5669" t="str">
        <f t="shared" ca="1" si="440"/>
        <v>Other</v>
      </c>
      <c r="B5669" t="str">
        <f t="shared" ca="1" si="441"/>
        <v>Implants</v>
      </c>
      <c r="C5669">
        <f t="shared" si="444"/>
        <v>314</v>
      </c>
      <c r="D5669" t="str">
        <f t="shared" ca="1" si="442"/>
        <v>Implant dental work</v>
      </c>
      <c r="E5669">
        <f t="shared" ca="1" si="443"/>
        <v>18</v>
      </c>
    </row>
    <row r="5670" spans="1:5" x14ac:dyDescent="0.2">
      <c r="A5670" t="str">
        <f t="shared" ca="1" si="440"/>
        <v>Diagnostics and Preventative</v>
      </c>
      <c r="B5670" t="str">
        <f t="shared" ca="1" si="441"/>
        <v>Prophylaxis</v>
      </c>
      <c r="C5670">
        <f t="shared" si="444"/>
        <v>314</v>
      </c>
      <c r="D5670">
        <f t="shared" ca="1" si="442"/>
        <v>0</v>
      </c>
      <c r="E5670">
        <f t="shared" ca="1" si="443"/>
        <v>4</v>
      </c>
    </row>
    <row r="5671" spans="1:5" x14ac:dyDescent="0.2">
      <c r="A5671" t="str">
        <f t="shared" ca="1" si="440"/>
        <v>Basic</v>
      </c>
      <c r="B5671" t="str">
        <f t="shared" ca="1" si="441"/>
        <v>general anesthesia</v>
      </c>
      <c r="C5671">
        <f t="shared" si="444"/>
        <v>314</v>
      </c>
      <c r="D5671" t="str">
        <f t="shared" ca="1" si="442"/>
        <v>Covered when used in conjunction with covered oral surgical procedures</v>
      </c>
      <c r="E5671">
        <f t="shared" ca="1" si="443"/>
        <v>13</v>
      </c>
    </row>
    <row r="5672" spans="1:5" x14ac:dyDescent="0.2">
      <c r="A5672" t="str">
        <f t="shared" ca="1" si="440"/>
        <v>Diagnostics and Preventative</v>
      </c>
      <c r="B5672" t="str">
        <f t="shared" ca="1" si="441"/>
        <v>Prophylaxis</v>
      </c>
      <c r="C5672">
        <f t="shared" si="444"/>
        <v>315</v>
      </c>
      <c r="D5672">
        <f t="shared" ca="1" si="442"/>
        <v>0</v>
      </c>
      <c r="E5672">
        <f t="shared" ca="1" si="443"/>
        <v>4</v>
      </c>
    </row>
    <row r="5673" spans="1:5" x14ac:dyDescent="0.2">
      <c r="A5673" t="str">
        <f t="shared" ca="1" si="440"/>
        <v>Diagnostics and Preventative</v>
      </c>
      <c r="B5673" t="str">
        <f t="shared" ca="1" si="441"/>
        <v>Prophylaxis</v>
      </c>
      <c r="C5673">
        <f t="shared" si="444"/>
        <v>315</v>
      </c>
      <c r="D5673">
        <f t="shared" ca="1" si="442"/>
        <v>0</v>
      </c>
      <c r="E5673">
        <f t="shared" ca="1" si="443"/>
        <v>4</v>
      </c>
    </row>
    <row r="5674" spans="1:5" x14ac:dyDescent="0.2">
      <c r="A5674" t="str">
        <f t="shared" ca="1" si="440"/>
        <v>Major</v>
      </c>
      <c r="B5674" t="str">
        <f t="shared" ca="1" si="441"/>
        <v>prosthodontics</v>
      </c>
      <c r="C5674">
        <f t="shared" si="444"/>
        <v>315</v>
      </c>
      <c r="D5674" t="str">
        <f t="shared" ca="1" si="442"/>
        <v>Procedures for replacement of missing teeth by construction or repair of bridges and partial or complete dentures</v>
      </c>
      <c r="E5674">
        <f t="shared" ca="1" si="443"/>
        <v>15</v>
      </c>
    </row>
    <row r="5675" spans="1:5" x14ac:dyDescent="0.2">
      <c r="A5675" t="str">
        <f t="shared" ca="1" si="440"/>
        <v>Basic</v>
      </c>
      <c r="B5675" t="str">
        <f t="shared" ca="1" si="441"/>
        <v>surgical periodontics</v>
      </c>
      <c r="C5675">
        <f t="shared" si="444"/>
        <v>315</v>
      </c>
      <c r="D5675" t="str">
        <f t="shared" ca="1" si="442"/>
        <v>Surgical treatment of the gums and supporting structures of the teeth</v>
      </c>
      <c r="E5675">
        <f t="shared" ca="1" si="443"/>
        <v>11</v>
      </c>
    </row>
    <row r="5676" spans="1:5" x14ac:dyDescent="0.2">
      <c r="A5676" t="str">
        <f t="shared" ca="1" si="440"/>
        <v>Basic</v>
      </c>
      <c r="B5676" t="str">
        <f t="shared" ca="1" si="441"/>
        <v>non-surgical periodontics</v>
      </c>
      <c r="C5676">
        <f t="shared" si="444"/>
        <v>315</v>
      </c>
      <c r="D5676" t="str">
        <f t="shared" ca="1" si="442"/>
        <v xml:space="preserve">Non-surgical treatment of the gums and supporting structures of the teeth </v>
      </c>
      <c r="E5676">
        <f t="shared" ca="1" si="443"/>
        <v>12</v>
      </c>
    </row>
    <row r="5677" spans="1:5" x14ac:dyDescent="0.2">
      <c r="A5677" t="str">
        <f t="shared" ca="1" si="440"/>
        <v>Basic</v>
      </c>
      <c r="B5677" t="str">
        <f t="shared" ca="1" si="441"/>
        <v>oral surgery</v>
      </c>
      <c r="C5677">
        <f t="shared" si="444"/>
        <v>315</v>
      </c>
      <c r="D5677" t="str">
        <f t="shared" ca="1" si="442"/>
        <v>Extraction and other surgery procedures, incl. pre- and post-operative care</v>
      </c>
      <c r="E5677">
        <f t="shared" ca="1" si="443"/>
        <v>9</v>
      </c>
    </row>
    <row r="5678" spans="1:5" x14ac:dyDescent="0.2">
      <c r="A5678" t="str">
        <f t="shared" ca="1" si="440"/>
        <v>Diagnostics and Preventative</v>
      </c>
      <c r="B5678" t="str">
        <f t="shared" ca="1" si="441"/>
        <v>Prophylaxis</v>
      </c>
      <c r="C5678">
        <f t="shared" si="444"/>
        <v>315</v>
      </c>
      <c r="D5678">
        <f t="shared" ca="1" si="442"/>
        <v>0</v>
      </c>
      <c r="E5678">
        <f t="shared" ca="1" si="443"/>
        <v>4</v>
      </c>
    </row>
    <row r="5679" spans="1:5" x14ac:dyDescent="0.2">
      <c r="A5679" t="str">
        <f t="shared" ca="1" si="440"/>
        <v>Diagnostics and Preventative</v>
      </c>
      <c r="B5679" t="str">
        <f t="shared" ca="1" si="441"/>
        <v>Sealants</v>
      </c>
      <c r="C5679">
        <f t="shared" si="444"/>
        <v>315</v>
      </c>
      <c r="D5679">
        <f t="shared" ca="1" si="442"/>
        <v>0</v>
      </c>
      <c r="E5679">
        <f t="shared" ca="1" si="443"/>
        <v>6</v>
      </c>
    </row>
    <row r="5680" spans="1:5" x14ac:dyDescent="0.2">
      <c r="A5680" t="str">
        <f t="shared" ca="1" si="440"/>
        <v>Diagnostics and Preventative</v>
      </c>
      <c r="B5680" t="str">
        <f t="shared" ca="1" si="441"/>
        <v>Sealants</v>
      </c>
      <c r="C5680">
        <f t="shared" si="444"/>
        <v>315</v>
      </c>
      <c r="D5680">
        <f t="shared" ca="1" si="442"/>
        <v>0</v>
      </c>
      <c r="E5680">
        <f t="shared" ca="1" si="443"/>
        <v>6</v>
      </c>
    </row>
    <row r="5681" spans="1:5" x14ac:dyDescent="0.2">
      <c r="A5681" t="str">
        <f t="shared" ca="1" si="440"/>
        <v>Basic</v>
      </c>
      <c r="B5681" t="str">
        <f t="shared" ca="1" si="441"/>
        <v>general anesthesia</v>
      </c>
      <c r="C5681">
        <f t="shared" si="444"/>
        <v>315</v>
      </c>
      <c r="D5681" t="str">
        <f t="shared" ca="1" si="442"/>
        <v>Covered when used in conjunction with covered oral surgical procedures</v>
      </c>
      <c r="E5681">
        <f t="shared" ca="1" si="443"/>
        <v>13</v>
      </c>
    </row>
    <row r="5682" spans="1:5" x14ac:dyDescent="0.2">
      <c r="A5682" t="str">
        <f t="shared" ca="1" si="440"/>
        <v>Diagnostics and Preventative</v>
      </c>
      <c r="B5682" t="str">
        <f t="shared" ca="1" si="441"/>
        <v>Bitewing x-rays</v>
      </c>
      <c r="C5682">
        <f t="shared" si="444"/>
        <v>315</v>
      </c>
      <c r="D5682">
        <f t="shared" ca="1" si="442"/>
        <v>0</v>
      </c>
      <c r="E5682">
        <f t="shared" ca="1" si="443"/>
        <v>2</v>
      </c>
    </row>
    <row r="5683" spans="1:5" x14ac:dyDescent="0.2">
      <c r="A5683" t="str">
        <f t="shared" ca="1" si="440"/>
        <v>Other</v>
      </c>
      <c r="B5683" t="str">
        <f t="shared" ca="1" si="441"/>
        <v>Implants</v>
      </c>
      <c r="C5683">
        <f t="shared" si="444"/>
        <v>315</v>
      </c>
      <c r="D5683" t="str">
        <f t="shared" ca="1" si="442"/>
        <v>Implant dental work</v>
      </c>
      <c r="E5683">
        <f t="shared" ca="1" si="443"/>
        <v>18</v>
      </c>
    </row>
    <row r="5684" spans="1:5" x14ac:dyDescent="0.2">
      <c r="A5684" t="str">
        <f t="shared" ca="1" si="440"/>
        <v>Basic</v>
      </c>
      <c r="B5684" t="str">
        <f t="shared" ca="1" si="441"/>
        <v>general anesthesia</v>
      </c>
      <c r="C5684">
        <f t="shared" si="444"/>
        <v>315</v>
      </c>
      <c r="D5684" t="str">
        <f t="shared" ca="1" si="442"/>
        <v>Covered when used in conjunction with covered oral surgical procedures</v>
      </c>
      <c r="E5684">
        <f t="shared" ca="1" si="443"/>
        <v>13</v>
      </c>
    </row>
    <row r="5685" spans="1:5" x14ac:dyDescent="0.2">
      <c r="A5685" t="str">
        <f t="shared" ca="1" si="440"/>
        <v>Diagnostics and Preventative</v>
      </c>
      <c r="B5685" t="str">
        <f t="shared" ca="1" si="441"/>
        <v>Sealants</v>
      </c>
      <c r="C5685">
        <f t="shared" si="444"/>
        <v>315</v>
      </c>
      <c r="D5685">
        <f t="shared" ca="1" si="442"/>
        <v>0</v>
      </c>
      <c r="E5685">
        <f t="shared" ca="1" si="443"/>
        <v>6</v>
      </c>
    </row>
    <row r="5686" spans="1:5" x14ac:dyDescent="0.2">
      <c r="A5686" t="str">
        <f t="shared" ca="1" si="440"/>
        <v>Major</v>
      </c>
      <c r="B5686" t="str">
        <f t="shared" ca="1" si="441"/>
        <v>prosthodontics</v>
      </c>
      <c r="C5686">
        <f t="shared" si="444"/>
        <v>315</v>
      </c>
      <c r="D5686" t="str">
        <f t="shared" ca="1" si="442"/>
        <v>Procedures for replacement of missing teeth by construction or repair of bridges and partial or complete dentures</v>
      </c>
      <c r="E5686">
        <f t="shared" ca="1" si="443"/>
        <v>15</v>
      </c>
    </row>
    <row r="5687" spans="1:5" x14ac:dyDescent="0.2">
      <c r="A5687" t="str">
        <f t="shared" ca="1" si="440"/>
        <v>Diagnostics and Preventative</v>
      </c>
      <c r="B5687" t="str">
        <f t="shared" ca="1" si="441"/>
        <v>Full-mouth x-ray</v>
      </c>
      <c r="C5687">
        <f t="shared" si="444"/>
        <v>315</v>
      </c>
      <c r="D5687">
        <f t="shared" ca="1" si="442"/>
        <v>0</v>
      </c>
      <c r="E5687">
        <f t="shared" ca="1" si="443"/>
        <v>3</v>
      </c>
    </row>
    <row r="5688" spans="1:5" x14ac:dyDescent="0.2">
      <c r="A5688" t="str">
        <f t="shared" ca="1" si="440"/>
        <v>Orthodontics</v>
      </c>
      <c r="B5688" t="str">
        <f t="shared" ca="1" si="441"/>
        <v>orthodontics</v>
      </c>
      <c r="C5688">
        <f t="shared" si="444"/>
        <v>315</v>
      </c>
      <c r="D5688" t="str">
        <f t="shared" ca="1" si="442"/>
        <v>For eligible dependents to age 19</v>
      </c>
      <c r="E5688">
        <f t="shared" ca="1" si="443"/>
        <v>17</v>
      </c>
    </row>
    <row r="5689" spans="1:5" x14ac:dyDescent="0.2">
      <c r="A5689" t="str">
        <f t="shared" ca="1" si="440"/>
        <v>Major</v>
      </c>
      <c r="B5689" t="str">
        <f t="shared" ca="1" si="441"/>
        <v>major restorative</v>
      </c>
      <c r="C5689">
        <f t="shared" si="444"/>
        <v>315</v>
      </c>
      <c r="D5689" t="str">
        <f t="shared" ca="1" si="442"/>
        <v>Single crowns, inlays, onlays</v>
      </c>
      <c r="E5689">
        <f t="shared" ca="1" si="443"/>
        <v>14</v>
      </c>
    </row>
    <row r="5690" spans="1:5" x14ac:dyDescent="0.2">
      <c r="A5690" t="str">
        <f t="shared" ca="1" si="440"/>
        <v>Diagnostics and Preventative</v>
      </c>
      <c r="B5690" t="str">
        <f t="shared" ca="1" si="441"/>
        <v>Full-mouth x-ray</v>
      </c>
      <c r="C5690">
        <f t="shared" si="444"/>
        <v>316</v>
      </c>
      <c r="D5690">
        <f t="shared" ca="1" si="442"/>
        <v>0</v>
      </c>
      <c r="E5690">
        <f t="shared" ca="1" si="443"/>
        <v>3</v>
      </c>
    </row>
    <row r="5691" spans="1:5" x14ac:dyDescent="0.2">
      <c r="A5691" t="str">
        <f t="shared" ca="1" si="440"/>
        <v>Diagnostics and Preventative</v>
      </c>
      <c r="B5691" t="str">
        <f t="shared" ca="1" si="441"/>
        <v>Space Maintainers</v>
      </c>
      <c r="C5691">
        <f t="shared" si="444"/>
        <v>316</v>
      </c>
      <c r="D5691">
        <f t="shared" ca="1" si="442"/>
        <v>0</v>
      </c>
      <c r="E5691">
        <f t="shared" ca="1" si="443"/>
        <v>7</v>
      </c>
    </row>
    <row r="5692" spans="1:5" x14ac:dyDescent="0.2">
      <c r="A5692" t="str">
        <f t="shared" ca="1" si="440"/>
        <v>Diagnostics and Preventative</v>
      </c>
      <c r="B5692" t="str">
        <f t="shared" ca="1" si="441"/>
        <v>Prophylaxis</v>
      </c>
      <c r="C5692">
        <f t="shared" si="444"/>
        <v>316</v>
      </c>
      <c r="D5692">
        <f t="shared" ca="1" si="442"/>
        <v>0</v>
      </c>
      <c r="E5692">
        <f t="shared" ca="1" si="443"/>
        <v>4</v>
      </c>
    </row>
    <row r="5693" spans="1:5" x14ac:dyDescent="0.2">
      <c r="A5693" t="str">
        <f t="shared" ca="1" si="440"/>
        <v>Diagnostics and Preventative</v>
      </c>
      <c r="B5693" t="str">
        <f t="shared" ca="1" si="441"/>
        <v>Bitewing x-rays</v>
      </c>
      <c r="C5693">
        <f t="shared" si="444"/>
        <v>316</v>
      </c>
      <c r="D5693">
        <f t="shared" ca="1" si="442"/>
        <v>0</v>
      </c>
      <c r="E5693">
        <f t="shared" ca="1" si="443"/>
        <v>2</v>
      </c>
    </row>
    <row r="5694" spans="1:5" x14ac:dyDescent="0.2">
      <c r="A5694" t="str">
        <f t="shared" ca="1" si="440"/>
        <v>Major</v>
      </c>
      <c r="B5694" t="str">
        <f t="shared" ca="1" si="441"/>
        <v>prosthodontics</v>
      </c>
      <c r="C5694">
        <f t="shared" si="444"/>
        <v>316</v>
      </c>
      <c r="D5694" t="str">
        <f t="shared" ca="1" si="442"/>
        <v>Procedures for replacement of missing teeth by construction or repair of bridges and partial or complete dentures</v>
      </c>
      <c r="E5694">
        <f t="shared" ca="1" si="443"/>
        <v>15</v>
      </c>
    </row>
    <row r="5695" spans="1:5" x14ac:dyDescent="0.2">
      <c r="A5695" t="str">
        <f t="shared" ca="1" si="440"/>
        <v>Diagnostics and Preventative</v>
      </c>
      <c r="B5695" t="str">
        <f t="shared" ca="1" si="441"/>
        <v>Bitewing x-rays</v>
      </c>
      <c r="C5695">
        <f t="shared" si="444"/>
        <v>316</v>
      </c>
      <c r="D5695">
        <f t="shared" ca="1" si="442"/>
        <v>0</v>
      </c>
      <c r="E5695">
        <f t="shared" ca="1" si="443"/>
        <v>2</v>
      </c>
    </row>
    <row r="5696" spans="1:5" x14ac:dyDescent="0.2">
      <c r="A5696" t="str">
        <f t="shared" ca="1" si="440"/>
        <v>Diagnostics and Preventative</v>
      </c>
      <c r="B5696" t="str">
        <f t="shared" ca="1" si="441"/>
        <v>Periodic Exams</v>
      </c>
      <c r="C5696">
        <f t="shared" si="444"/>
        <v>316</v>
      </c>
      <c r="D5696">
        <f t="shared" ca="1" si="442"/>
        <v>0</v>
      </c>
      <c r="E5696">
        <f t="shared" ca="1" si="443"/>
        <v>1</v>
      </c>
    </row>
    <row r="5697" spans="1:5" x14ac:dyDescent="0.2">
      <c r="A5697" t="str">
        <f t="shared" ca="1" si="440"/>
        <v>Basic</v>
      </c>
      <c r="B5697" t="str">
        <f t="shared" ca="1" si="441"/>
        <v>general anesthesia</v>
      </c>
      <c r="C5697">
        <f t="shared" si="444"/>
        <v>316</v>
      </c>
      <c r="D5697" t="str">
        <f t="shared" ca="1" si="442"/>
        <v>Covered when used in conjunction with covered oral surgical procedures</v>
      </c>
      <c r="E5697">
        <f t="shared" ca="1" si="443"/>
        <v>13</v>
      </c>
    </row>
    <row r="5698" spans="1:5" x14ac:dyDescent="0.2">
      <c r="A5698" t="str">
        <f t="shared" ref="A5698:A5761" ca="1" si="445">INDEX(services,E5698,1)</f>
        <v>Diagnostics and Preventative</v>
      </c>
      <c r="B5698" t="str">
        <f t="shared" ref="B5698:B5761" ca="1" si="446">INDEX(services,E5698,2)</f>
        <v>Space Maintainers</v>
      </c>
      <c r="C5698">
        <f t="shared" si="444"/>
        <v>316</v>
      </c>
      <c r="D5698">
        <f t="shared" ref="D5698:D5761" ca="1" si="447">INDEX(services,E5698,3)</f>
        <v>0</v>
      </c>
      <c r="E5698">
        <f t="shared" ref="E5698:E5761" ca="1" si="448">RANDBETWEEN(1,ROWS(services))</f>
        <v>7</v>
      </c>
    </row>
    <row r="5699" spans="1:5" x14ac:dyDescent="0.2">
      <c r="A5699" t="str">
        <f t="shared" ca="1" si="445"/>
        <v>Basic</v>
      </c>
      <c r="B5699" t="str">
        <f t="shared" ca="1" si="446"/>
        <v>non-surgical periodontics</v>
      </c>
      <c r="C5699">
        <f t="shared" si="444"/>
        <v>316</v>
      </c>
      <c r="D5699" t="str">
        <f t="shared" ca="1" si="447"/>
        <v xml:space="preserve">Non-surgical treatment of the gums and supporting structures of the teeth </v>
      </c>
      <c r="E5699">
        <f t="shared" ca="1" si="448"/>
        <v>12</v>
      </c>
    </row>
    <row r="5700" spans="1:5" x14ac:dyDescent="0.2">
      <c r="A5700" t="str">
        <f t="shared" ca="1" si="445"/>
        <v>Diagnostics and Preventative</v>
      </c>
      <c r="B5700" t="str">
        <f t="shared" ca="1" si="446"/>
        <v>Full-mouth x-ray</v>
      </c>
      <c r="C5700">
        <f t="shared" ref="C5700:C5763" si="449">IF(MOD(ROW(C5700)-2,18)&lt;&gt;0,C5699,C5699+1)</f>
        <v>316</v>
      </c>
      <c r="D5700">
        <f t="shared" ca="1" si="447"/>
        <v>0</v>
      </c>
      <c r="E5700">
        <f t="shared" ca="1" si="448"/>
        <v>3</v>
      </c>
    </row>
    <row r="5701" spans="1:5" x14ac:dyDescent="0.2">
      <c r="A5701" t="str">
        <f t="shared" ca="1" si="445"/>
        <v>Diagnostics and Preventative</v>
      </c>
      <c r="B5701" t="str">
        <f t="shared" ca="1" si="446"/>
        <v>Periodic Exams</v>
      </c>
      <c r="C5701">
        <f t="shared" si="449"/>
        <v>316</v>
      </c>
      <c r="D5701">
        <f t="shared" ca="1" si="447"/>
        <v>0</v>
      </c>
      <c r="E5701">
        <f t="shared" ca="1" si="448"/>
        <v>1</v>
      </c>
    </row>
    <row r="5702" spans="1:5" x14ac:dyDescent="0.2">
      <c r="A5702" t="str">
        <f t="shared" ca="1" si="445"/>
        <v>Diagnostics and Preventative</v>
      </c>
      <c r="B5702" t="str">
        <f t="shared" ca="1" si="446"/>
        <v>Fluoride treatments</v>
      </c>
      <c r="C5702">
        <f t="shared" si="449"/>
        <v>316</v>
      </c>
      <c r="D5702">
        <f t="shared" ca="1" si="447"/>
        <v>0</v>
      </c>
      <c r="E5702">
        <f t="shared" ca="1" si="448"/>
        <v>5</v>
      </c>
    </row>
    <row r="5703" spans="1:5" x14ac:dyDescent="0.2">
      <c r="A5703" t="str">
        <f t="shared" ca="1" si="445"/>
        <v>Basic</v>
      </c>
      <c r="B5703" t="str">
        <f t="shared" ca="1" si="446"/>
        <v>non-surgical periodontics</v>
      </c>
      <c r="C5703">
        <f t="shared" si="449"/>
        <v>316</v>
      </c>
      <c r="D5703" t="str">
        <f t="shared" ca="1" si="447"/>
        <v xml:space="preserve">Non-surgical treatment of the gums and supporting structures of the teeth </v>
      </c>
      <c r="E5703">
        <f t="shared" ca="1" si="448"/>
        <v>12</v>
      </c>
    </row>
    <row r="5704" spans="1:5" x14ac:dyDescent="0.2">
      <c r="A5704" t="str">
        <f t="shared" ca="1" si="445"/>
        <v>Major</v>
      </c>
      <c r="B5704" t="str">
        <f t="shared" ca="1" si="446"/>
        <v>major restorative</v>
      </c>
      <c r="C5704">
        <f t="shared" si="449"/>
        <v>316</v>
      </c>
      <c r="D5704" t="str">
        <f t="shared" ca="1" si="447"/>
        <v>Single crowns, inlays, onlays</v>
      </c>
      <c r="E5704">
        <f t="shared" ca="1" si="448"/>
        <v>14</v>
      </c>
    </row>
    <row r="5705" spans="1:5" x14ac:dyDescent="0.2">
      <c r="A5705" t="str">
        <f t="shared" ca="1" si="445"/>
        <v>Diagnostics and Preventative</v>
      </c>
      <c r="B5705" t="str">
        <f t="shared" ca="1" si="446"/>
        <v>Space Maintainers</v>
      </c>
      <c r="C5705">
        <f t="shared" si="449"/>
        <v>316</v>
      </c>
      <c r="D5705">
        <f t="shared" ca="1" si="447"/>
        <v>0</v>
      </c>
      <c r="E5705">
        <f t="shared" ca="1" si="448"/>
        <v>7</v>
      </c>
    </row>
    <row r="5706" spans="1:5" x14ac:dyDescent="0.2">
      <c r="A5706" t="str">
        <f t="shared" ca="1" si="445"/>
        <v>Other</v>
      </c>
      <c r="B5706" t="str">
        <f t="shared" ca="1" si="446"/>
        <v>Implants</v>
      </c>
      <c r="C5706">
        <f t="shared" si="449"/>
        <v>316</v>
      </c>
      <c r="D5706" t="str">
        <f t="shared" ca="1" si="447"/>
        <v>Implant dental work</v>
      </c>
      <c r="E5706">
        <f t="shared" ca="1" si="448"/>
        <v>18</v>
      </c>
    </row>
    <row r="5707" spans="1:5" x14ac:dyDescent="0.2">
      <c r="A5707" t="str">
        <f t="shared" ca="1" si="445"/>
        <v>Diagnostics and Preventative</v>
      </c>
      <c r="B5707" t="str">
        <f t="shared" ca="1" si="446"/>
        <v>Sealants</v>
      </c>
      <c r="C5707">
        <f t="shared" si="449"/>
        <v>316</v>
      </c>
      <c r="D5707">
        <f t="shared" ca="1" si="447"/>
        <v>0</v>
      </c>
      <c r="E5707">
        <f t="shared" ca="1" si="448"/>
        <v>6</v>
      </c>
    </row>
    <row r="5708" spans="1:5" x14ac:dyDescent="0.2">
      <c r="A5708" t="str">
        <f t="shared" ca="1" si="445"/>
        <v>Diagnostics and Preventative</v>
      </c>
      <c r="B5708" t="str">
        <f t="shared" ca="1" si="446"/>
        <v>Sealants</v>
      </c>
      <c r="C5708">
        <f t="shared" si="449"/>
        <v>317</v>
      </c>
      <c r="D5708">
        <f t="shared" ca="1" si="447"/>
        <v>0</v>
      </c>
      <c r="E5708">
        <f t="shared" ca="1" si="448"/>
        <v>6</v>
      </c>
    </row>
    <row r="5709" spans="1:5" x14ac:dyDescent="0.2">
      <c r="A5709" t="str">
        <f t="shared" ca="1" si="445"/>
        <v>Major</v>
      </c>
      <c r="B5709" t="str">
        <f t="shared" ca="1" si="446"/>
        <v>major restorative</v>
      </c>
      <c r="C5709">
        <f t="shared" si="449"/>
        <v>317</v>
      </c>
      <c r="D5709" t="str">
        <f t="shared" ca="1" si="447"/>
        <v>Single crowns, inlays, onlays</v>
      </c>
      <c r="E5709">
        <f t="shared" ca="1" si="448"/>
        <v>14</v>
      </c>
    </row>
    <row r="5710" spans="1:5" x14ac:dyDescent="0.2">
      <c r="A5710" t="str">
        <f t="shared" ca="1" si="445"/>
        <v>Major</v>
      </c>
      <c r="B5710" t="str">
        <f t="shared" ca="1" si="446"/>
        <v>temporomandibular joint dysfunction</v>
      </c>
      <c r="C5710">
        <f t="shared" si="449"/>
        <v>317</v>
      </c>
      <c r="D5710" t="str">
        <f t="shared" ca="1" si="447"/>
        <v>Services relating to hinging joints of the jaw</v>
      </c>
      <c r="E5710">
        <f t="shared" ca="1" si="448"/>
        <v>16</v>
      </c>
    </row>
    <row r="5711" spans="1:5" x14ac:dyDescent="0.2">
      <c r="A5711" t="str">
        <f t="shared" ca="1" si="445"/>
        <v>Diagnostics and Preventative</v>
      </c>
      <c r="B5711" t="str">
        <f t="shared" ca="1" si="446"/>
        <v>Full-mouth x-ray</v>
      </c>
      <c r="C5711">
        <f t="shared" si="449"/>
        <v>317</v>
      </c>
      <c r="D5711">
        <f t="shared" ca="1" si="447"/>
        <v>0</v>
      </c>
      <c r="E5711">
        <f t="shared" ca="1" si="448"/>
        <v>3</v>
      </c>
    </row>
    <row r="5712" spans="1:5" x14ac:dyDescent="0.2">
      <c r="A5712" t="str">
        <f t="shared" ca="1" si="445"/>
        <v>Basic</v>
      </c>
      <c r="B5712" t="str">
        <f t="shared" ca="1" si="446"/>
        <v>oral surgery</v>
      </c>
      <c r="C5712">
        <f t="shared" si="449"/>
        <v>317</v>
      </c>
      <c r="D5712" t="str">
        <f t="shared" ca="1" si="447"/>
        <v>Extraction and other surgery procedures, incl. pre- and post-operative care</v>
      </c>
      <c r="E5712">
        <f t="shared" ca="1" si="448"/>
        <v>9</v>
      </c>
    </row>
    <row r="5713" spans="1:5" x14ac:dyDescent="0.2">
      <c r="A5713" t="str">
        <f t="shared" ca="1" si="445"/>
        <v>Basic</v>
      </c>
      <c r="B5713" t="str">
        <f t="shared" ca="1" si="446"/>
        <v>non-surgical periodontics</v>
      </c>
      <c r="C5713">
        <f t="shared" si="449"/>
        <v>317</v>
      </c>
      <c r="D5713" t="str">
        <f t="shared" ca="1" si="447"/>
        <v xml:space="preserve">Non-surgical treatment of the gums and supporting structures of the teeth </v>
      </c>
      <c r="E5713">
        <f t="shared" ca="1" si="448"/>
        <v>12</v>
      </c>
    </row>
    <row r="5714" spans="1:5" x14ac:dyDescent="0.2">
      <c r="A5714" t="str">
        <f t="shared" ca="1" si="445"/>
        <v>Major</v>
      </c>
      <c r="B5714" t="str">
        <f t="shared" ca="1" si="446"/>
        <v>prosthodontics</v>
      </c>
      <c r="C5714">
        <f t="shared" si="449"/>
        <v>317</v>
      </c>
      <c r="D5714" t="str">
        <f t="shared" ca="1" si="447"/>
        <v>Procedures for replacement of missing teeth by construction or repair of bridges and partial or complete dentures</v>
      </c>
      <c r="E5714">
        <f t="shared" ca="1" si="448"/>
        <v>15</v>
      </c>
    </row>
    <row r="5715" spans="1:5" x14ac:dyDescent="0.2">
      <c r="A5715" t="str">
        <f t="shared" ca="1" si="445"/>
        <v>Diagnostics and Preventative</v>
      </c>
      <c r="B5715" t="str">
        <f t="shared" ca="1" si="446"/>
        <v>Bitewing x-rays</v>
      </c>
      <c r="C5715">
        <f t="shared" si="449"/>
        <v>317</v>
      </c>
      <c r="D5715">
        <f t="shared" ca="1" si="447"/>
        <v>0</v>
      </c>
      <c r="E5715">
        <f t="shared" ca="1" si="448"/>
        <v>2</v>
      </c>
    </row>
    <row r="5716" spans="1:5" x14ac:dyDescent="0.2">
      <c r="A5716" t="str">
        <f t="shared" ca="1" si="445"/>
        <v>Basic</v>
      </c>
      <c r="B5716" t="str">
        <f t="shared" ca="1" si="446"/>
        <v>endodontics</v>
      </c>
      <c r="C5716">
        <f t="shared" si="449"/>
        <v>317</v>
      </c>
      <c r="D5716" t="str">
        <f t="shared" ca="1" si="447"/>
        <v>Root canal, pulpal therapy</v>
      </c>
      <c r="E5716">
        <f t="shared" ca="1" si="448"/>
        <v>10</v>
      </c>
    </row>
    <row r="5717" spans="1:5" x14ac:dyDescent="0.2">
      <c r="A5717" t="str">
        <f t="shared" ca="1" si="445"/>
        <v>Major</v>
      </c>
      <c r="B5717" t="str">
        <f t="shared" ca="1" si="446"/>
        <v>major restorative</v>
      </c>
      <c r="C5717">
        <f t="shared" si="449"/>
        <v>317</v>
      </c>
      <c r="D5717" t="str">
        <f t="shared" ca="1" si="447"/>
        <v>Single crowns, inlays, onlays</v>
      </c>
      <c r="E5717">
        <f t="shared" ca="1" si="448"/>
        <v>14</v>
      </c>
    </row>
    <row r="5718" spans="1:5" x14ac:dyDescent="0.2">
      <c r="A5718" t="str">
        <f t="shared" ca="1" si="445"/>
        <v>Major</v>
      </c>
      <c r="B5718" t="str">
        <f t="shared" ca="1" si="446"/>
        <v>prosthodontics</v>
      </c>
      <c r="C5718">
        <f t="shared" si="449"/>
        <v>317</v>
      </c>
      <c r="D5718" t="str">
        <f t="shared" ca="1" si="447"/>
        <v>Procedures for replacement of missing teeth by construction or repair of bridges and partial or complete dentures</v>
      </c>
      <c r="E5718">
        <f t="shared" ca="1" si="448"/>
        <v>15</v>
      </c>
    </row>
    <row r="5719" spans="1:5" x14ac:dyDescent="0.2">
      <c r="A5719" t="str">
        <f t="shared" ca="1" si="445"/>
        <v>Basic</v>
      </c>
      <c r="B5719" t="str">
        <f t="shared" ca="1" si="446"/>
        <v>general anesthesia</v>
      </c>
      <c r="C5719">
        <f t="shared" si="449"/>
        <v>317</v>
      </c>
      <c r="D5719" t="str">
        <f t="shared" ca="1" si="447"/>
        <v>Covered when used in conjunction with covered oral surgical procedures</v>
      </c>
      <c r="E5719">
        <f t="shared" ca="1" si="448"/>
        <v>13</v>
      </c>
    </row>
    <row r="5720" spans="1:5" x14ac:dyDescent="0.2">
      <c r="A5720" t="str">
        <f t="shared" ca="1" si="445"/>
        <v>Basic</v>
      </c>
      <c r="B5720" t="str">
        <f t="shared" ca="1" si="446"/>
        <v>endodontics</v>
      </c>
      <c r="C5720">
        <f t="shared" si="449"/>
        <v>317</v>
      </c>
      <c r="D5720" t="str">
        <f t="shared" ca="1" si="447"/>
        <v>Root canal, pulpal therapy</v>
      </c>
      <c r="E5720">
        <f t="shared" ca="1" si="448"/>
        <v>10</v>
      </c>
    </row>
    <row r="5721" spans="1:5" x14ac:dyDescent="0.2">
      <c r="A5721" t="str">
        <f t="shared" ca="1" si="445"/>
        <v>Basic</v>
      </c>
      <c r="B5721" t="str">
        <f t="shared" ca="1" si="446"/>
        <v>general anesthesia</v>
      </c>
      <c r="C5721">
        <f t="shared" si="449"/>
        <v>317</v>
      </c>
      <c r="D5721" t="str">
        <f t="shared" ca="1" si="447"/>
        <v>Covered when used in conjunction with covered oral surgical procedures</v>
      </c>
      <c r="E5721">
        <f t="shared" ca="1" si="448"/>
        <v>13</v>
      </c>
    </row>
    <row r="5722" spans="1:5" x14ac:dyDescent="0.2">
      <c r="A5722" t="str">
        <f t="shared" ca="1" si="445"/>
        <v>Major</v>
      </c>
      <c r="B5722" t="str">
        <f t="shared" ca="1" si="446"/>
        <v>major restorative</v>
      </c>
      <c r="C5722">
        <f t="shared" si="449"/>
        <v>317</v>
      </c>
      <c r="D5722" t="str">
        <f t="shared" ca="1" si="447"/>
        <v>Single crowns, inlays, onlays</v>
      </c>
      <c r="E5722">
        <f t="shared" ca="1" si="448"/>
        <v>14</v>
      </c>
    </row>
    <row r="5723" spans="1:5" x14ac:dyDescent="0.2">
      <c r="A5723" t="str">
        <f t="shared" ca="1" si="445"/>
        <v>Basic</v>
      </c>
      <c r="B5723" t="str">
        <f t="shared" ca="1" si="446"/>
        <v>endodontics</v>
      </c>
      <c r="C5723">
        <f t="shared" si="449"/>
        <v>317</v>
      </c>
      <c r="D5723" t="str">
        <f t="shared" ca="1" si="447"/>
        <v>Root canal, pulpal therapy</v>
      </c>
      <c r="E5723">
        <f t="shared" ca="1" si="448"/>
        <v>10</v>
      </c>
    </row>
    <row r="5724" spans="1:5" x14ac:dyDescent="0.2">
      <c r="A5724" t="str">
        <f t="shared" ca="1" si="445"/>
        <v>Diagnostics and Preventative</v>
      </c>
      <c r="B5724" t="str">
        <f t="shared" ca="1" si="446"/>
        <v>Periodic Exams</v>
      </c>
      <c r="C5724">
        <f t="shared" si="449"/>
        <v>317</v>
      </c>
      <c r="D5724">
        <f t="shared" ca="1" si="447"/>
        <v>0</v>
      </c>
      <c r="E5724">
        <f t="shared" ca="1" si="448"/>
        <v>1</v>
      </c>
    </row>
    <row r="5725" spans="1:5" x14ac:dyDescent="0.2">
      <c r="A5725" t="str">
        <f t="shared" ca="1" si="445"/>
        <v>Other</v>
      </c>
      <c r="B5725" t="str">
        <f t="shared" ca="1" si="446"/>
        <v>Implants</v>
      </c>
      <c r="C5725">
        <f t="shared" si="449"/>
        <v>317</v>
      </c>
      <c r="D5725" t="str">
        <f t="shared" ca="1" si="447"/>
        <v>Implant dental work</v>
      </c>
      <c r="E5725">
        <f t="shared" ca="1" si="448"/>
        <v>18</v>
      </c>
    </row>
    <row r="5726" spans="1:5" x14ac:dyDescent="0.2">
      <c r="A5726" t="str">
        <f t="shared" ca="1" si="445"/>
        <v>Diagnostics and Preventative</v>
      </c>
      <c r="B5726" t="str">
        <f t="shared" ca="1" si="446"/>
        <v>Space Maintainers</v>
      </c>
      <c r="C5726">
        <f t="shared" si="449"/>
        <v>318</v>
      </c>
      <c r="D5726">
        <f t="shared" ca="1" si="447"/>
        <v>0</v>
      </c>
      <c r="E5726">
        <f t="shared" ca="1" si="448"/>
        <v>7</v>
      </c>
    </row>
    <row r="5727" spans="1:5" x14ac:dyDescent="0.2">
      <c r="A5727" t="str">
        <f t="shared" ca="1" si="445"/>
        <v>Orthodontics</v>
      </c>
      <c r="B5727" t="str">
        <f t="shared" ca="1" si="446"/>
        <v>orthodontics</v>
      </c>
      <c r="C5727">
        <f t="shared" si="449"/>
        <v>318</v>
      </c>
      <c r="D5727" t="str">
        <f t="shared" ca="1" si="447"/>
        <v>For eligible dependents to age 19</v>
      </c>
      <c r="E5727">
        <f t="shared" ca="1" si="448"/>
        <v>17</v>
      </c>
    </row>
    <row r="5728" spans="1:5" x14ac:dyDescent="0.2">
      <c r="A5728" t="str">
        <f t="shared" ca="1" si="445"/>
        <v>Diagnostics and Preventative</v>
      </c>
      <c r="B5728" t="str">
        <f t="shared" ca="1" si="446"/>
        <v>Prophylaxis</v>
      </c>
      <c r="C5728">
        <f t="shared" si="449"/>
        <v>318</v>
      </c>
      <c r="D5728">
        <f t="shared" ca="1" si="447"/>
        <v>0</v>
      </c>
      <c r="E5728">
        <f t="shared" ca="1" si="448"/>
        <v>4</v>
      </c>
    </row>
    <row r="5729" spans="1:5" x14ac:dyDescent="0.2">
      <c r="A5729" t="str">
        <f t="shared" ca="1" si="445"/>
        <v>Diagnostics and Preventative</v>
      </c>
      <c r="B5729" t="str">
        <f t="shared" ca="1" si="446"/>
        <v>Prophylaxis</v>
      </c>
      <c r="C5729">
        <f t="shared" si="449"/>
        <v>318</v>
      </c>
      <c r="D5729">
        <f t="shared" ca="1" si="447"/>
        <v>0</v>
      </c>
      <c r="E5729">
        <f t="shared" ca="1" si="448"/>
        <v>4</v>
      </c>
    </row>
    <row r="5730" spans="1:5" x14ac:dyDescent="0.2">
      <c r="A5730" t="str">
        <f t="shared" ca="1" si="445"/>
        <v>Major</v>
      </c>
      <c r="B5730" t="str">
        <f t="shared" ca="1" si="446"/>
        <v>temporomandibular joint dysfunction</v>
      </c>
      <c r="C5730">
        <f t="shared" si="449"/>
        <v>318</v>
      </c>
      <c r="D5730" t="str">
        <f t="shared" ca="1" si="447"/>
        <v>Services relating to hinging joints of the jaw</v>
      </c>
      <c r="E5730">
        <f t="shared" ca="1" si="448"/>
        <v>16</v>
      </c>
    </row>
    <row r="5731" spans="1:5" x14ac:dyDescent="0.2">
      <c r="A5731" t="str">
        <f t="shared" ca="1" si="445"/>
        <v>Diagnostics and Preventative</v>
      </c>
      <c r="B5731" t="str">
        <f t="shared" ca="1" si="446"/>
        <v>Bitewing x-rays</v>
      </c>
      <c r="C5731">
        <f t="shared" si="449"/>
        <v>318</v>
      </c>
      <c r="D5731">
        <f t="shared" ca="1" si="447"/>
        <v>0</v>
      </c>
      <c r="E5731">
        <f t="shared" ca="1" si="448"/>
        <v>2</v>
      </c>
    </row>
    <row r="5732" spans="1:5" x14ac:dyDescent="0.2">
      <c r="A5732" t="str">
        <f t="shared" ca="1" si="445"/>
        <v>Basic</v>
      </c>
      <c r="B5732" t="str">
        <f t="shared" ca="1" si="446"/>
        <v>basic restorative</v>
      </c>
      <c r="C5732">
        <f t="shared" si="449"/>
        <v>318</v>
      </c>
      <c r="D5732" t="str">
        <f t="shared" ca="1" si="447"/>
        <v>Fillings (amalgam "silver" and composite "white" non-molar)</v>
      </c>
      <c r="E5732">
        <f t="shared" ca="1" si="448"/>
        <v>8</v>
      </c>
    </row>
    <row r="5733" spans="1:5" x14ac:dyDescent="0.2">
      <c r="A5733" t="str">
        <f t="shared" ca="1" si="445"/>
        <v>Other</v>
      </c>
      <c r="B5733" t="str">
        <f t="shared" ca="1" si="446"/>
        <v>Implants</v>
      </c>
      <c r="C5733">
        <f t="shared" si="449"/>
        <v>318</v>
      </c>
      <c r="D5733" t="str">
        <f t="shared" ca="1" si="447"/>
        <v>Implant dental work</v>
      </c>
      <c r="E5733">
        <f t="shared" ca="1" si="448"/>
        <v>18</v>
      </c>
    </row>
    <row r="5734" spans="1:5" x14ac:dyDescent="0.2">
      <c r="A5734" t="str">
        <f t="shared" ca="1" si="445"/>
        <v>Diagnostics and Preventative</v>
      </c>
      <c r="B5734" t="str">
        <f t="shared" ca="1" si="446"/>
        <v>Periodic Exams</v>
      </c>
      <c r="C5734">
        <f t="shared" si="449"/>
        <v>318</v>
      </c>
      <c r="D5734">
        <f t="shared" ca="1" si="447"/>
        <v>0</v>
      </c>
      <c r="E5734">
        <f t="shared" ca="1" si="448"/>
        <v>1</v>
      </c>
    </row>
    <row r="5735" spans="1:5" x14ac:dyDescent="0.2">
      <c r="A5735" t="str">
        <f t="shared" ca="1" si="445"/>
        <v>Diagnostics and Preventative</v>
      </c>
      <c r="B5735" t="str">
        <f t="shared" ca="1" si="446"/>
        <v>Bitewing x-rays</v>
      </c>
      <c r="C5735">
        <f t="shared" si="449"/>
        <v>318</v>
      </c>
      <c r="D5735">
        <f t="shared" ca="1" si="447"/>
        <v>0</v>
      </c>
      <c r="E5735">
        <f t="shared" ca="1" si="448"/>
        <v>2</v>
      </c>
    </row>
    <row r="5736" spans="1:5" x14ac:dyDescent="0.2">
      <c r="A5736" t="str">
        <f t="shared" ca="1" si="445"/>
        <v>Diagnostics and Preventative</v>
      </c>
      <c r="B5736" t="str">
        <f t="shared" ca="1" si="446"/>
        <v>Periodic Exams</v>
      </c>
      <c r="C5736">
        <f t="shared" si="449"/>
        <v>318</v>
      </c>
      <c r="D5736">
        <f t="shared" ca="1" si="447"/>
        <v>0</v>
      </c>
      <c r="E5736">
        <f t="shared" ca="1" si="448"/>
        <v>1</v>
      </c>
    </row>
    <row r="5737" spans="1:5" x14ac:dyDescent="0.2">
      <c r="A5737" t="str">
        <f t="shared" ca="1" si="445"/>
        <v>Diagnostics and Preventative</v>
      </c>
      <c r="B5737" t="str">
        <f t="shared" ca="1" si="446"/>
        <v>Periodic Exams</v>
      </c>
      <c r="C5737">
        <f t="shared" si="449"/>
        <v>318</v>
      </c>
      <c r="D5737">
        <f t="shared" ca="1" si="447"/>
        <v>0</v>
      </c>
      <c r="E5737">
        <f t="shared" ca="1" si="448"/>
        <v>1</v>
      </c>
    </row>
    <row r="5738" spans="1:5" x14ac:dyDescent="0.2">
      <c r="A5738" t="str">
        <f t="shared" ca="1" si="445"/>
        <v>Diagnostics and Preventative</v>
      </c>
      <c r="B5738" t="str">
        <f t="shared" ca="1" si="446"/>
        <v>Periodic Exams</v>
      </c>
      <c r="C5738">
        <f t="shared" si="449"/>
        <v>318</v>
      </c>
      <c r="D5738">
        <f t="shared" ca="1" si="447"/>
        <v>0</v>
      </c>
      <c r="E5738">
        <f t="shared" ca="1" si="448"/>
        <v>1</v>
      </c>
    </row>
    <row r="5739" spans="1:5" x14ac:dyDescent="0.2">
      <c r="A5739" t="str">
        <f t="shared" ca="1" si="445"/>
        <v>Diagnostics and Preventative</v>
      </c>
      <c r="B5739" t="str">
        <f t="shared" ca="1" si="446"/>
        <v>Fluoride treatments</v>
      </c>
      <c r="C5739">
        <f t="shared" si="449"/>
        <v>318</v>
      </c>
      <c r="D5739">
        <f t="shared" ca="1" si="447"/>
        <v>0</v>
      </c>
      <c r="E5739">
        <f t="shared" ca="1" si="448"/>
        <v>5</v>
      </c>
    </row>
    <row r="5740" spans="1:5" x14ac:dyDescent="0.2">
      <c r="A5740" t="str">
        <f t="shared" ca="1" si="445"/>
        <v>Diagnostics and Preventative</v>
      </c>
      <c r="B5740" t="str">
        <f t="shared" ca="1" si="446"/>
        <v>Fluoride treatments</v>
      </c>
      <c r="C5740">
        <f t="shared" si="449"/>
        <v>318</v>
      </c>
      <c r="D5740">
        <f t="shared" ca="1" si="447"/>
        <v>0</v>
      </c>
      <c r="E5740">
        <f t="shared" ca="1" si="448"/>
        <v>5</v>
      </c>
    </row>
    <row r="5741" spans="1:5" x14ac:dyDescent="0.2">
      <c r="A5741" t="str">
        <f t="shared" ca="1" si="445"/>
        <v>Other</v>
      </c>
      <c r="B5741" t="str">
        <f t="shared" ca="1" si="446"/>
        <v>Implants</v>
      </c>
      <c r="C5741">
        <f t="shared" si="449"/>
        <v>318</v>
      </c>
      <c r="D5741" t="str">
        <f t="shared" ca="1" si="447"/>
        <v>Implant dental work</v>
      </c>
      <c r="E5741">
        <f t="shared" ca="1" si="448"/>
        <v>18</v>
      </c>
    </row>
    <row r="5742" spans="1:5" x14ac:dyDescent="0.2">
      <c r="A5742" t="str">
        <f t="shared" ca="1" si="445"/>
        <v>Diagnostics and Preventative</v>
      </c>
      <c r="B5742" t="str">
        <f t="shared" ca="1" si="446"/>
        <v>Full-mouth x-ray</v>
      </c>
      <c r="C5742">
        <f t="shared" si="449"/>
        <v>318</v>
      </c>
      <c r="D5742">
        <f t="shared" ca="1" si="447"/>
        <v>0</v>
      </c>
      <c r="E5742">
        <f t="shared" ca="1" si="448"/>
        <v>3</v>
      </c>
    </row>
    <row r="5743" spans="1:5" x14ac:dyDescent="0.2">
      <c r="A5743" t="str">
        <f t="shared" ca="1" si="445"/>
        <v>Basic</v>
      </c>
      <c r="B5743" t="str">
        <f t="shared" ca="1" si="446"/>
        <v>general anesthesia</v>
      </c>
      <c r="C5743">
        <f t="shared" si="449"/>
        <v>318</v>
      </c>
      <c r="D5743" t="str">
        <f t="shared" ca="1" si="447"/>
        <v>Covered when used in conjunction with covered oral surgical procedures</v>
      </c>
      <c r="E5743">
        <f t="shared" ca="1" si="448"/>
        <v>13</v>
      </c>
    </row>
    <row r="5744" spans="1:5" x14ac:dyDescent="0.2">
      <c r="A5744" t="str">
        <f t="shared" ca="1" si="445"/>
        <v>Major</v>
      </c>
      <c r="B5744" t="str">
        <f t="shared" ca="1" si="446"/>
        <v>major restorative</v>
      </c>
      <c r="C5744">
        <f t="shared" si="449"/>
        <v>319</v>
      </c>
      <c r="D5744" t="str">
        <f t="shared" ca="1" si="447"/>
        <v>Single crowns, inlays, onlays</v>
      </c>
      <c r="E5744">
        <f t="shared" ca="1" si="448"/>
        <v>14</v>
      </c>
    </row>
    <row r="5745" spans="1:5" x14ac:dyDescent="0.2">
      <c r="A5745" t="str">
        <f t="shared" ca="1" si="445"/>
        <v>Basic</v>
      </c>
      <c r="B5745" t="str">
        <f t="shared" ca="1" si="446"/>
        <v>non-surgical periodontics</v>
      </c>
      <c r="C5745">
        <f t="shared" si="449"/>
        <v>319</v>
      </c>
      <c r="D5745" t="str">
        <f t="shared" ca="1" si="447"/>
        <v xml:space="preserve">Non-surgical treatment of the gums and supporting structures of the teeth </v>
      </c>
      <c r="E5745">
        <f t="shared" ca="1" si="448"/>
        <v>12</v>
      </c>
    </row>
    <row r="5746" spans="1:5" x14ac:dyDescent="0.2">
      <c r="A5746" t="str">
        <f t="shared" ca="1" si="445"/>
        <v>Basic</v>
      </c>
      <c r="B5746" t="str">
        <f t="shared" ca="1" si="446"/>
        <v>oral surgery</v>
      </c>
      <c r="C5746">
        <f t="shared" si="449"/>
        <v>319</v>
      </c>
      <c r="D5746" t="str">
        <f t="shared" ca="1" si="447"/>
        <v>Extraction and other surgery procedures, incl. pre- and post-operative care</v>
      </c>
      <c r="E5746">
        <f t="shared" ca="1" si="448"/>
        <v>9</v>
      </c>
    </row>
    <row r="5747" spans="1:5" x14ac:dyDescent="0.2">
      <c r="A5747" t="str">
        <f t="shared" ca="1" si="445"/>
        <v>Basic</v>
      </c>
      <c r="B5747" t="str">
        <f t="shared" ca="1" si="446"/>
        <v>basic restorative</v>
      </c>
      <c r="C5747">
        <f t="shared" si="449"/>
        <v>319</v>
      </c>
      <c r="D5747" t="str">
        <f t="shared" ca="1" si="447"/>
        <v>Fillings (amalgam "silver" and composite "white" non-molar)</v>
      </c>
      <c r="E5747">
        <f t="shared" ca="1" si="448"/>
        <v>8</v>
      </c>
    </row>
    <row r="5748" spans="1:5" x14ac:dyDescent="0.2">
      <c r="A5748" t="str">
        <f t="shared" ca="1" si="445"/>
        <v>Major</v>
      </c>
      <c r="B5748" t="str">
        <f t="shared" ca="1" si="446"/>
        <v>major restorative</v>
      </c>
      <c r="C5748">
        <f t="shared" si="449"/>
        <v>319</v>
      </c>
      <c r="D5748" t="str">
        <f t="shared" ca="1" si="447"/>
        <v>Single crowns, inlays, onlays</v>
      </c>
      <c r="E5748">
        <f t="shared" ca="1" si="448"/>
        <v>14</v>
      </c>
    </row>
    <row r="5749" spans="1:5" x14ac:dyDescent="0.2">
      <c r="A5749" t="str">
        <f t="shared" ca="1" si="445"/>
        <v>Basic</v>
      </c>
      <c r="B5749" t="str">
        <f t="shared" ca="1" si="446"/>
        <v>endodontics</v>
      </c>
      <c r="C5749">
        <f t="shared" si="449"/>
        <v>319</v>
      </c>
      <c r="D5749" t="str">
        <f t="shared" ca="1" si="447"/>
        <v>Root canal, pulpal therapy</v>
      </c>
      <c r="E5749">
        <f t="shared" ca="1" si="448"/>
        <v>10</v>
      </c>
    </row>
    <row r="5750" spans="1:5" x14ac:dyDescent="0.2">
      <c r="A5750" t="str">
        <f t="shared" ca="1" si="445"/>
        <v>Orthodontics</v>
      </c>
      <c r="B5750" t="str">
        <f t="shared" ca="1" si="446"/>
        <v>orthodontics</v>
      </c>
      <c r="C5750">
        <f t="shared" si="449"/>
        <v>319</v>
      </c>
      <c r="D5750" t="str">
        <f t="shared" ca="1" si="447"/>
        <v>For eligible dependents to age 19</v>
      </c>
      <c r="E5750">
        <f t="shared" ca="1" si="448"/>
        <v>17</v>
      </c>
    </row>
    <row r="5751" spans="1:5" x14ac:dyDescent="0.2">
      <c r="A5751" t="str">
        <f t="shared" ca="1" si="445"/>
        <v>Diagnostics and Preventative</v>
      </c>
      <c r="B5751" t="str">
        <f t="shared" ca="1" si="446"/>
        <v>Periodic Exams</v>
      </c>
      <c r="C5751">
        <f t="shared" si="449"/>
        <v>319</v>
      </c>
      <c r="D5751">
        <f t="shared" ca="1" si="447"/>
        <v>0</v>
      </c>
      <c r="E5751">
        <f t="shared" ca="1" si="448"/>
        <v>1</v>
      </c>
    </row>
    <row r="5752" spans="1:5" x14ac:dyDescent="0.2">
      <c r="A5752" t="str">
        <f t="shared" ca="1" si="445"/>
        <v>Diagnostics and Preventative</v>
      </c>
      <c r="B5752" t="str">
        <f t="shared" ca="1" si="446"/>
        <v>Bitewing x-rays</v>
      </c>
      <c r="C5752">
        <f t="shared" si="449"/>
        <v>319</v>
      </c>
      <c r="D5752">
        <f t="shared" ca="1" si="447"/>
        <v>0</v>
      </c>
      <c r="E5752">
        <f t="shared" ca="1" si="448"/>
        <v>2</v>
      </c>
    </row>
    <row r="5753" spans="1:5" x14ac:dyDescent="0.2">
      <c r="A5753" t="str">
        <f t="shared" ca="1" si="445"/>
        <v>Diagnostics and Preventative</v>
      </c>
      <c r="B5753" t="str">
        <f t="shared" ca="1" si="446"/>
        <v>Full-mouth x-ray</v>
      </c>
      <c r="C5753">
        <f t="shared" si="449"/>
        <v>319</v>
      </c>
      <c r="D5753">
        <f t="shared" ca="1" si="447"/>
        <v>0</v>
      </c>
      <c r="E5753">
        <f t="shared" ca="1" si="448"/>
        <v>3</v>
      </c>
    </row>
    <row r="5754" spans="1:5" x14ac:dyDescent="0.2">
      <c r="A5754" t="str">
        <f t="shared" ca="1" si="445"/>
        <v>Diagnostics and Preventative</v>
      </c>
      <c r="B5754" t="str">
        <f t="shared" ca="1" si="446"/>
        <v>Periodic Exams</v>
      </c>
      <c r="C5754">
        <f t="shared" si="449"/>
        <v>319</v>
      </c>
      <c r="D5754">
        <f t="shared" ca="1" si="447"/>
        <v>0</v>
      </c>
      <c r="E5754">
        <f t="shared" ca="1" si="448"/>
        <v>1</v>
      </c>
    </row>
    <row r="5755" spans="1:5" x14ac:dyDescent="0.2">
      <c r="A5755" t="str">
        <f t="shared" ca="1" si="445"/>
        <v>Diagnostics and Preventative</v>
      </c>
      <c r="B5755" t="str">
        <f t="shared" ca="1" si="446"/>
        <v>Fluoride treatments</v>
      </c>
      <c r="C5755">
        <f t="shared" si="449"/>
        <v>319</v>
      </c>
      <c r="D5755">
        <f t="shared" ca="1" si="447"/>
        <v>0</v>
      </c>
      <c r="E5755">
        <f t="shared" ca="1" si="448"/>
        <v>5</v>
      </c>
    </row>
    <row r="5756" spans="1:5" x14ac:dyDescent="0.2">
      <c r="A5756" t="str">
        <f t="shared" ca="1" si="445"/>
        <v>Basic</v>
      </c>
      <c r="B5756" t="str">
        <f t="shared" ca="1" si="446"/>
        <v>oral surgery</v>
      </c>
      <c r="C5756">
        <f t="shared" si="449"/>
        <v>319</v>
      </c>
      <c r="D5756" t="str">
        <f t="shared" ca="1" si="447"/>
        <v>Extraction and other surgery procedures, incl. pre- and post-operative care</v>
      </c>
      <c r="E5756">
        <f t="shared" ca="1" si="448"/>
        <v>9</v>
      </c>
    </row>
    <row r="5757" spans="1:5" x14ac:dyDescent="0.2">
      <c r="A5757" t="str">
        <f t="shared" ca="1" si="445"/>
        <v>Basic</v>
      </c>
      <c r="B5757" t="str">
        <f t="shared" ca="1" si="446"/>
        <v>endodontics</v>
      </c>
      <c r="C5757">
        <f t="shared" si="449"/>
        <v>319</v>
      </c>
      <c r="D5757" t="str">
        <f t="shared" ca="1" si="447"/>
        <v>Root canal, pulpal therapy</v>
      </c>
      <c r="E5757">
        <f t="shared" ca="1" si="448"/>
        <v>10</v>
      </c>
    </row>
    <row r="5758" spans="1:5" x14ac:dyDescent="0.2">
      <c r="A5758" t="str">
        <f t="shared" ca="1" si="445"/>
        <v>Diagnostics and Preventative</v>
      </c>
      <c r="B5758" t="str">
        <f t="shared" ca="1" si="446"/>
        <v>Space Maintainers</v>
      </c>
      <c r="C5758">
        <f t="shared" si="449"/>
        <v>319</v>
      </c>
      <c r="D5758">
        <f t="shared" ca="1" si="447"/>
        <v>0</v>
      </c>
      <c r="E5758">
        <f t="shared" ca="1" si="448"/>
        <v>7</v>
      </c>
    </row>
    <row r="5759" spans="1:5" x14ac:dyDescent="0.2">
      <c r="A5759" t="str">
        <f t="shared" ca="1" si="445"/>
        <v>Basic</v>
      </c>
      <c r="B5759" t="str">
        <f t="shared" ca="1" si="446"/>
        <v>basic restorative</v>
      </c>
      <c r="C5759">
        <f t="shared" si="449"/>
        <v>319</v>
      </c>
      <c r="D5759" t="str">
        <f t="shared" ca="1" si="447"/>
        <v>Fillings (amalgam "silver" and composite "white" non-molar)</v>
      </c>
      <c r="E5759">
        <f t="shared" ca="1" si="448"/>
        <v>8</v>
      </c>
    </row>
    <row r="5760" spans="1:5" x14ac:dyDescent="0.2">
      <c r="A5760" t="str">
        <f t="shared" ca="1" si="445"/>
        <v>Major</v>
      </c>
      <c r="B5760" t="str">
        <f t="shared" ca="1" si="446"/>
        <v>major restorative</v>
      </c>
      <c r="C5760">
        <f t="shared" si="449"/>
        <v>319</v>
      </c>
      <c r="D5760" t="str">
        <f t="shared" ca="1" si="447"/>
        <v>Single crowns, inlays, onlays</v>
      </c>
      <c r="E5760">
        <f t="shared" ca="1" si="448"/>
        <v>14</v>
      </c>
    </row>
    <row r="5761" spans="1:5" x14ac:dyDescent="0.2">
      <c r="A5761" t="str">
        <f t="shared" ca="1" si="445"/>
        <v>Diagnostics and Preventative</v>
      </c>
      <c r="B5761" t="str">
        <f t="shared" ca="1" si="446"/>
        <v>Periodic Exams</v>
      </c>
      <c r="C5761">
        <f t="shared" si="449"/>
        <v>319</v>
      </c>
      <c r="D5761">
        <f t="shared" ca="1" si="447"/>
        <v>0</v>
      </c>
      <c r="E5761">
        <f t="shared" ca="1" si="448"/>
        <v>1</v>
      </c>
    </row>
    <row r="5762" spans="1:5" x14ac:dyDescent="0.2">
      <c r="A5762" t="str">
        <f t="shared" ref="A5762:A5825" ca="1" si="450">INDEX(services,E5762,1)</f>
        <v>Orthodontics</v>
      </c>
      <c r="B5762" t="str">
        <f t="shared" ref="B5762:B5825" ca="1" si="451">INDEX(services,E5762,2)</f>
        <v>orthodontics</v>
      </c>
      <c r="C5762">
        <f t="shared" si="449"/>
        <v>320</v>
      </c>
      <c r="D5762" t="str">
        <f t="shared" ref="D5762:D5825" ca="1" si="452">INDEX(services,E5762,3)</f>
        <v>For eligible dependents to age 19</v>
      </c>
      <c r="E5762">
        <f t="shared" ref="E5762:E5825" ca="1" si="453">RANDBETWEEN(1,ROWS(services))</f>
        <v>17</v>
      </c>
    </row>
    <row r="5763" spans="1:5" x14ac:dyDescent="0.2">
      <c r="A5763" t="str">
        <f t="shared" ca="1" si="450"/>
        <v>Orthodontics</v>
      </c>
      <c r="B5763" t="str">
        <f t="shared" ca="1" si="451"/>
        <v>orthodontics</v>
      </c>
      <c r="C5763">
        <f t="shared" si="449"/>
        <v>320</v>
      </c>
      <c r="D5763" t="str">
        <f t="shared" ca="1" si="452"/>
        <v>For eligible dependents to age 19</v>
      </c>
      <c r="E5763">
        <f t="shared" ca="1" si="453"/>
        <v>17</v>
      </c>
    </row>
    <row r="5764" spans="1:5" x14ac:dyDescent="0.2">
      <c r="A5764" t="str">
        <f t="shared" ca="1" si="450"/>
        <v>Diagnostics and Preventative</v>
      </c>
      <c r="B5764" t="str">
        <f t="shared" ca="1" si="451"/>
        <v>Full-mouth x-ray</v>
      </c>
      <c r="C5764">
        <f t="shared" ref="C5764:C5827" si="454">IF(MOD(ROW(C5764)-2,18)&lt;&gt;0,C5763,C5763+1)</f>
        <v>320</v>
      </c>
      <c r="D5764">
        <f t="shared" ca="1" si="452"/>
        <v>0</v>
      </c>
      <c r="E5764">
        <f t="shared" ca="1" si="453"/>
        <v>3</v>
      </c>
    </row>
    <row r="5765" spans="1:5" x14ac:dyDescent="0.2">
      <c r="A5765" t="str">
        <f t="shared" ca="1" si="450"/>
        <v>Diagnostics and Preventative</v>
      </c>
      <c r="B5765" t="str">
        <f t="shared" ca="1" si="451"/>
        <v>Full-mouth x-ray</v>
      </c>
      <c r="C5765">
        <f t="shared" si="454"/>
        <v>320</v>
      </c>
      <c r="D5765">
        <f t="shared" ca="1" si="452"/>
        <v>0</v>
      </c>
      <c r="E5765">
        <f t="shared" ca="1" si="453"/>
        <v>3</v>
      </c>
    </row>
    <row r="5766" spans="1:5" x14ac:dyDescent="0.2">
      <c r="A5766" t="str">
        <f t="shared" ca="1" si="450"/>
        <v>Basic</v>
      </c>
      <c r="B5766" t="str">
        <f t="shared" ca="1" si="451"/>
        <v>non-surgical periodontics</v>
      </c>
      <c r="C5766">
        <f t="shared" si="454"/>
        <v>320</v>
      </c>
      <c r="D5766" t="str">
        <f t="shared" ca="1" si="452"/>
        <v xml:space="preserve">Non-surgical treatment of the gums and supporting structures of the teeth </v>
      </c>
      <c r="E5766">
        <f t="shared" ca="1" si="453"/>
        <v>12</v>
      </c>
    </row>
    <row r="5767" spans="1:5" x14ac:dyDescent="0.2">
      <c r="A5767" t="str">
        <f t="shared" ca="1" si="450"/>
        <v>Diagnostics and Preventative</v>
      </c>
      <c r="B5767" t="str">
        <f t="shared" ca="1" si="451"/>
        <v>Prophylaxis</v>
      </c>
      <c r="C5767">
        <f t="shared" si="454"/>
        <v>320</v>
      </c>
      <c r="D5767">
        <f t="shared" ca="1" si="452"/>
        <v>0</v>
      </c>
      <c r="E5767">
        <f t="shared" ca="1" si="453"/>
        <v>4</v>
      </c>
    </row>
    <row r="5768" spans="1:5" x14ac:dyDescent="0.2">
      <c r="A5768" t="str">
        <f t="shared" ca="1" si="450"/>
        <v>Diagnostics and Preventative</v>
      </c>
      <c r="B5768" t="str">
        <f t="shared" ca="1" si="451"/>
        <v>Bitewing x-rays</v>
      </c>
      <c r="C5768">
        <f t="shared" si="454"/>
        <v>320</v>
      </c>
      <c r="D5768">
        <f t="shared" ca="1" si="452"/>
        <v>0</v>
      </c>
      <c r="E5768">
        <f t="shared" ca="1" si="453"/>
        <v>2</v>
      </c>
    </row>
    <row r="5769" spans="1:5" x14ac:dyDescent="0.2">
      <c r="A5769" t="str">
        <f t="shared" ca="1" si="450"/>
        <v>Basic</v>
      </c>
      <c r="B5769" t="str">
        <f t="shared" ca="1" si="451"/>
        <v>surgical periodontics</v>
      </c>
      <c r="C5769">
        <f t="shared" si="454"/>
        <v>320</v>
      </c>
      <c r="D5769" t="str">
        <f t="shared" ca="1" si="452"/>
        <v>Surgical treatment of the gums and supporting structures of the teeth</v>
      </c>
      <c r="E5769">
        <f t="shared" ca="1" si="453"/>
        <v>11</v>
      </c>
    </row>
    <row r="5770" spans="1:5" x14ac:dyDescent="0.2">
      <c r="A5770" t="str">
        <f t="shared" ca="1" si="450"/>
        <v>Basic</v>
      </c>
      <c r="B5770" t="str">
        <f t="shared" ca="1" si="451"/>
        <v>endodontics</v>
      </c>
      <c r="C5770">
        <f t="shared" si="454"/>
        <v>320</v>
      </c>
      <c r="D5770" t="str">
        <f t="shared" ca="1" si="452"/>
        <v>Root canal, pulpal therapy</v>
      </c>
      <c r="E5770">
        <f t="shared" ca="1" si="453"/>
        <v>10</v>
      </c>
    </row>
    <row r="5771" spans="1:5" x14ac:dyDescent="0.2">
      <c r="A5771" t="str">
        <f t="shared" ca="1" si="450"/>
        <v>Basic</v>
      </c>
      <c r="B5771" t="str">
        <f t="shared" ca="1" si="451"/>
        <v>general anesthesia</v>
      </c>
      <c r="C5771">
        <f t="shared" si="454"/>
        <v>320</v>
      </c>
      <c r="D5771" t="str">
        <f t="shared" ca="1" si="452"/>
        <v>Covered when used in conjunction with covered oral surgical procedures</v>
      </c>
      <c r="E5771">
        <f t="shared" ca="1" si="453"/>
        <v>13</v>
      </c>
    </row>
    <row r="5772" spans="1:5" x14ac:dyDescent="0.2">
      <c r="A5772" t="str">
        <f t="shared" ca="1" si="450"/>
        <v>Major</v>
      </c>
      <c r="B5772" t="str">
        <f t="shared" ca="1" si="451"/>
        <v>temporomandibular joint dysfunction</v>
      </c>
      <c r="C5772">
        <f t="shared" si="454"/>
        <v>320</v>
      </c>
      <c r="D5772" t="str">
        <f t="shared" ca="1" si="452"/>
        <v>Services relating to hinging joints of the jaw</v>
      </c>
      <c r="E5772">
        <f t="shared" ca="1" si="453"/>
        <v>16</v>
      </c>
    </row>
    <row r="5773" spans="1:5" x14ac:dyDescent="0.2">
      <c r="A5773" t="str">
        <f t="shared" ca="1" si="450"/>
        <v>Major</v>
      </c>
      <c r="B5773" t="str">
        <f t="shared" ca="1" si="451"/>
        <v>temporomandibular joint dysfunction</v>
      </c>
      <c r="C5773">
        <f t="shared" si="454"/>
        <v>320</v>
      </c>
      <c r="D5773" t="str">
        <f t="shared" ca="1" si="452"/>
        <v>Services relating to hinging joints of the jaw</v>
      </c>
      <c r="E5773">
        <f t="shared" ca="1" si="453"/>
        <v>16</v>
      </c>
    </row>
    <row r="5774" spans="1:5" x14ac:dyDescent="0.2">
      <c r="A5774" t="str">
        <f t="shared" ca="1" si="450"/>
        <v>Orthodontics</v>
      </c>
      <c r="B5774" t="str">
        <f t="shared" ca="1" si="451"/>
        <v>orthodontics</v>
      </c>
      <c r="C5774">
        <f t="shared" si="454"/>
        <v>320</v>
      </c>
      <c r="D5774" t="str">
        <f t="shared" ca="1" si="452"/>
        <v>For eligible dependents to age 19</v>
      </c>
      <c r="E5774">
        <f t="shared" ca="1" si="453"/>
        <v>17</v>
      </c>
    </row>
    <row r="5775" spans="1:5" x14ac:dyDescent="0.2">
      <c r="A5775" t="str">
        <f t="shared" ca="1" si="450"/>
        <v>Diagnostics and Preventative</v>
      </c>
      <c r="B5775" t="str">
        <f t="shared" ca="1" si="451"/>
        <v>Space Maintainers</v>
      </c>
      <c r="C5775">
        <f t="shared" si="454"/>
        <v>320</v>
      </c>
      <c r="D5775">
        <f t="shared" ca="1" si="452"/>
        <v>0</v>
      </c>
      <c r="E5775">
        <f t="shared" ca="1" si="453"/>
        <v>7</v>
      </c>
    </row>
    <row r="5776" spans="1:5" x14ac:dyDescent="0.2">
      <c r="A5776" t="str">
        <f t="shared" ca="1" si="450"/>
        <v>Diagnostics and Preventative</v>
      </c>
      <c r="B5776" t="str">
        <f t="shared" ca="1" si="451"/>
        <v>Periodic Exams</v>
      </c>
      <c r="C5776">
        <f t="shared" si="454"/>
        <v>320</v>
      </c>
      <c r="D5776">
        <f t="shared" ca="1" si="452"/>
        <v>0</v>
      </c>
      <c r="E5776">
        <f t="shared" ca="1" si="453"/>
        <v>1</v>
      </c>
    </row>
    <row r="5777" spans="1:5" x14ac:dyDescent="0.2">
      <c r="A5777" t="str">
        <f t="shared" ca="1" si="450"/>
        <v>Basic</v>
      </c>
      <c r="B5777" t="str">
        <f t="shared" ca="1" si="451"/>
        <v>basic restorative</v>
      </c>
      <c r="C5777">
        <f t="shared" si="454"/>
        <v>320</v>
      </c>
      <c r="D5777" t="str">
        <f t="shared" ca="1" si="452"/>
        <v>Fillings (amalgam "silver" and composite "white" non-molar)</v>
      </c>
      <c r="E5777">
        <f t="shared" ca="1" si="453"/>
        <v>8</v>
      </c>
    </row>
    <row r="5778" spans="1:5" x14ac:dyDescent="0.2">
      <c r="A5778" t="str">
        <f t="shared" ca="1" si="450"/>
        <v>Diagnostics and Preventative</v>
      </c>
      <c r="B5778" t="str">
        <f t="shared" ca="1" si="451"/>
        <v>Space Maintainers</v>
      </c>
      <c r="C5778">
        <f t="shared" si="454"/>
        <v>320</v>
      </c>
      <c r="D5778">
        <f t="shared" ca="1" si="452"/>
        <v>0</v>
      </c>
      <c r="E5778">
        <f t="shared" ca="1" si="453"/>
        <v>7</v>
      </c>
    </row>
    <row r="5779" spans="1:5" x14ac:dyDescent="0.2">
      <c r="A5779" t="str">
        <f t="shared" ca="1" si="450"/>
        <v>Diagnostics and Preventative</v>
      </c>
      <c r="B5779" t="str">
        <f t="shared" ca="1" si="451"/>
        <v>Fluoride treatments</v>
      </c>
      <c r="C5779">
        <f t="shared" si="454"/>
        <v>320</v>
      </c>
      <c r="D5779">
        <f t="shared" ca="1" si="452"/>
        <v>0</v>
      </c>
      <c r="E5779">
        <f t="shared" ca="1" si="453"/>
        <v>5</v>
      </c>
    </row>
    <row r="5780" spans="1:5" x14ac:dyDescent="0.2">
      <c r="A5780" t="str">
        <f t="shared" ca="1" si="450"/>
        <v>Basic</v>
      </c>
      <c r="B5780" t="str">
        <f t="shared" ca="1" si="451"/>
        <v>surgical periodontics</v>
      </c>
      <c r="C5780">
        <f t="shared" si="454"/>
        <v>321</v>
      </c>
      <c r="D5780" t="str">
        <f t="shared" ca="1" si="452"/>
        <v>Surgical treatment of the gums and supporting structures of the teeth</v>
      </c>
      <c r="E5780">
        <f t="shared" ca="1" si="453"/>
        <v>11</v>
      </c>
    </row>
    <row r="5781" spans="1:5" x14ac:dyDescent="0.2">
      <c r="A5781" t="str">
        <f t="shared" ca="1" si="450"/>
        <v>Basic</v>
      </c>
      <c r="B5781" t="str">
        <f t="shared" ca="1" si="451"/>
        <v>non-surgical periodontics</v>
      </c>
      <c r="C5781">
        <f t="shared" si="454"/>
        <v>321</v>
      </c>
      <c r="D5781" t="str">
        <f t="shared" ca="1" si="452"/>
        <v xml:space="preserve">Non-surgical treatment of the gums and supporting structures of the teeth </v>
      </c>
      <c r="E5781">
        <f t="shared" ca="1" si="453"/>
        <v>12</v>
      </c>
    </row>
    <row r="5782" spans="1:5" x14ac:dyDescent="0.2">
      <c r="A5782" t="str">
        <f t="shared" ca="1" si="450"/>
        <v>Basic</v>
      </c>
      <c r="B5782" t="str">
        <f t="shared" ca="1" si="451"/>
        <v>general anesthesia</v>
      </c>
      <c r="C5782">
        <f t="shared" si="454"/>
        <v>321</v>
      </c>
      <c r="D5782" t="str">
        <f t="shared" ca="1" si="452"/>
        <v>Covered when used in conjunction with covered oral surgical procedures</v>
      </c>
      <c r="E5782">
        <f t="shared" ca="1" si="453"/>
        <v>13</v>
      </c>
    </row>
    <row r="5783" spans="1:5" x14ac:dyDescent="0.2">
      <c r="A5783" t="str">
        <f t="shared" ca="1" si="450"/>
        <v>Other</v>
      </c>
      <c r="B5783" t="str">
        <f t="shared" ca="1" si="451"/>
        <v>Implants</v>
      </c>
      <c r="C5783">
        <f t="shared" si="454"/>
        <v>321</v>
      </c>
      <c r="D5783" t="str">
        <f t="shared" ca="1" si="452"/>
        <v>Implant dental work</v>
      </c>
      <c r="E5783">
        <f t="shared" ca="1" si="453"/>
        <v>18</v>
      </c>
    </row>
    <row r="5784" spans="1:5" x14ac:dyDescent="0.2">
      <c r="A5784" t="str">
        <f t="shared" ca="1" si="450"/>
        <v>Basic</v>
      </c>
      <c r="B5784" t="str">
        <f t="shared" ca="1" si="451"/>
        <v>oral surgery</v>
      </c>
      <c r="C5784">
        <f t="shared" si="454"/>
        <v>321</v>
      </c>
      <c r="D5784" t="str">
        <f t="shared" ca="1" si="452"/>
        <v>Extraction and other surgery procedures, incl. pre- and post-operative care</v>
      </c>
      <c r="E5784">
        <f t="shared" ca="1" si="453"/>
        <v>9</v>
      </c>
    </row>
    <row r="5785" spans="1:5" x14ac:dyDescent="0.2">
      <c r="A5785" t="str">
        <f t="shared" ca="1" si="450"/>
        <v>Basic</v>
      </c>
      <c r="B5785" t="str">
        <f t="shared" ca="1" si="451"/>
        <v>basic restorative</v>
      </c>
      <c r="C5785">
        <f t="shared" si="454"/>
        <v>321</v>
      </c>
      <c r="D5785" t="str">
        <f t="shared" ca="1" si="452"/>
        <v>Fillings (amalgam "silver" and composite "white" non-molar)</v>
      </c>
      <c r="E5785">
        <f t="shared" ca="1" si="453"/>
        <v>8</v>
      </c>
    </row>
    <row r="5786" spans="1:5" x14ac:dyDescent="0.2">
      <c r="A5786" t="str">
        <f t="shared" ca="1" si="450"/>
        <v>Other</v>
      </c>
      <c r="B5786" t="str">
        <f t="shared" ca="1" si="451"/>
        <v>Implants</v>
      </c>
      <c r="C5786">
        <f t="shared" si="454"/>
        <v>321</v>
      </c>
      <c r="D5786" t="str">
        <f t="shared" ca="1" si="452"/>
        <v>Implant dental work</v>
      </c>
      <c r="E5786">
        <f t="shared" ca="1" si="453"/>
        <v>18</v>
      </c>
    </row>
    <row r="5787" spans="1:5" x14ac:dyDescent="0.2">
      <c r="A5787" t="str">
        <f t="shared" ca="1" si="450"/>
        <v>Diagnostics and Preventative</v>
      </c>
      <c r="B5787" t="str">
        <f t="shared" ca="1" si="451"/>
        <v>Prophylaxis</v>
      </c>
      <c r="C5787">
        <f t="shared" si="454"/>
        <v>321</v>
      </c>
      <c r="D5787">
        <f t="shared" ca="1" si="452"/>
        <v>0</v>
      </c>
      <c r="E5787">
        <f t="shared" ca="1" si="453"/>
        <v>4</v>
      </c>
    </row>
    <row r="5788" spans="1:5" x14ac:dyDescent="0.2">
      <c r="A5788" t="str">
        <f t="shared" ca="1" si="450"/>
        <v>Basic</v>
      </c>
      <c r="B5788" t="str">
        <f t="shared" ca="1" si="451"/>
        <v>oral surgery</v>
      </c>
      <c r="C5788">
        <f t="shared" si="454"/>
        <v>321</v>
      </c>
      <c r="D5788" t="str">
        <f t="shared" ca="1" si="452"/>
        <v>Extraction and other surgery procedures, incl. pre- and post-operative care</v>
      </c>
      <c r="E5788">
        <f t="shared" ca="1" si="453"/>
        <v>9</v>
      </c>
    </row>
    <row r="5789" spans="1:5" x14ac:dyDescent="0.2">
      <c r="A5789" t="str">
        <f t="shared" ca="1" si="450"/>
        <v>Major</v>
      </c>
      <c r="B5789" t="str">
        <f t="shared" ca="1" si="451"/>
        <v>prosthodontics</v>
      </c>
      <c r="C5789">
        <f t="shared" si="454"/>
        <v>321</v>
      </c>
      <c r="D5789" t="str">
        <f t="shared" ca="1" si="452"/>
        <v>Procedures for replacement of missing teeth by construction or repair of bridges and partial or complete dentures</v>
      </c>
      <c r="E5789">
        <f t="shared" ca="1" si="453"/>
        <v>15</v>
      </c>
    </row>
    <row r="5790" spans="1:5" x14ac:dyDescent="0.2">
      <c r="A5790" t="str">
        <f t="shared" ca="1" si="450"/>
        <v>Diagnostics and Preventative</v>
      </c>
      <c r="B5790" t="str">
        <f t="shared" ca="1" si="451"/>
        <v>Space Maintainers</v>
      </c>
      <c r="C5790">
        <f t="shared" si="454"/>
        <v>321</v>
      </c>
      <c r="D5790">
        <f t="shared" ca="1" si="452"/>
        <v>0</v>
      </c>
      <c r="E5790">
        <f t="shared" ca="1" si="453"/>
        <v>7</v>
      </c>
    </row>
    <row r="5791" spans="1:5" x14ac:dyDescent="0.2">
      <c r="A5791" t="str">
        <f t="shared" ca="1" si="450"/>
        <v>Basic</v>
      </c>
      <c r="B5791" t="str">
        <f t="shared" ca="1" si="451"/>
        <v>non-surgical periodontics</v>
      </c>
      <c r="C5791">
        <f t="shared" si="454"/>
        <v>321</v>
      </c>
      <c r="D5791" t="str">
        <f t="shared" ca="1" si="452"/>
        <v xml:space="preserve">Non-surgical treatment of the gums and supporting structures of the teeth </v>
      </c>
      <c r="E5791">
        <f t="shared" ca="1" si="453"/>
        <v>12</v>
      </c>
    </row>
    <row r="5792" spans="1:5" x14ac:dyDescent="0.2">
      <c r="A5792" t="str">
        <f t="shared" ca="1" si="450"/>
        <v>Basic</v>
      </c>
      <c r="B5792" t="str">
        <f t="shared" ca="1" si="451"/>
        <v>oral surgery</v>
      </c>
      <c r="C5792">
        <f t="shared" si="454"/>
        <v>321</v>
      </c>
      <c r="D5792" t="str">
        <f t="shared" ca="1" si="452"/>
        <v>Extraction and other surgery procedures, incl. pre- and post-operative care</v>
      </c>
      <c r="E5792">
        <f t="shared" ca="1" si="453"/>
        <v>9</v>
      </c>
    </row>
    <row r="5793" spans="1:5" x14ac:dyDescent="0.2">
      <c r="A5793" t="str">
        <f t="shared" ca="1" si="450"/>
        <v>Diagnostics and Preventative</v>
      </c>
      <c r="B5793" t="str">
        <f t="shared" ca="1" si="451"/>
        <v>Periodic Exams</v>
      </c>
      <c r="C5793">
        <f t="shared" si="454"/>
        <v>321</v>
      </c>
      <c r="D5793">
        <f t="shared" ca="1" si="452"/>
        <v>0</v>
      </c>
      <c r="E5793">
        <f t="shared" ca="1" si="453"/>
        <v>1</v>
      </c>
    </row>
    <row r="5794" spans="1:5" x14ac:dyDescent="0.2">
      <c r="A5794" t="str">
        <f t="shared" ca="1" si="450"/>
        <v>Major</v>
      </c>
      <c r="B5794" t="str">
        <f t="shared" ca="1" si="451"/>
        <v>prosthodontics</v>
      </c>
      <c r="C5794">
        <f t="shared" si="454"/>
        <v>321</v>
      </c>
      <c r="D5794" t="str">
        <f t="shared" ca="1" si="452"/>
        <v>Procedures for replacement of missing teeth by construction or repair of bridges and partial or complete dentures</v>
      </c>
      <c r="E5794">
        <f t="shared" ca="1" si="453"/>
        <v>15</v>
      </c>
    </row>
    <row r="5795" spans="1:5" x14ac:dyDescent="0.2">
      <c r="A5795" t="str">
        <f t="shared" ca="1" si="450"/>
        <v>Basic</v>
      </c>
      <c r="B5795" t="str">
        <f t="shared" ca="1" si="451"/>
        <v>oral surgery</v>
      </c>
      <c r="C5795">
        <f t="shared" si="454"/>
        <v>321</v>
      </c>
      <c r="D5795" t="str">
        <f t="shared" ca="1" si="452"/>
        <v>Extraction and other surgery procedures, incl. pre- and post-operative care</v>
      </c>
      <c r="E5795">
        <f t="shared" ca="1" si="453"/>
        <v>9</v>
      </c>
    </row>
    <row r="5796" spans="1:5" x14ac:dyDescent="0.2">
      <c r="A5796" t="str">
        <f t="shared" ca="1" si="450"/>
        <v>Diagnostics and Preventative</v>
      </c>
      <c r="B5796" t="str">
        <f t="shared" ca="1" si="451"/>
        <v>Sealants</v>
      </c>
      <c r="C5796">
        <f t="shared" si="454"/>
        <v>321</v>
      </c>
      <c r="D5796">
        <f t="shared" ca="1" si="452"/>
        <v>0</v>
      </c>
      <c r="E5796">
        <f t="shared" ca="1" si="453"/>
        <v>6</v>
      </c>
    </row>
    <row r="5797" spans="1:5" x14ac:dyDescent="0.2">
      <c r="A5797" t="str">
        <f t="shared" ca="1" si="450"/>
        <v>Other</v>
      </c>
      <c r="B5797" t="str">
        <f t="shared" ca="1" si="451"/>
        <v>Implants</v>
      </c>
      <c r="C5797">
        <f t="shared" si="454"/>
        <v>321</v>
      </c>
      <c r="D5797" t="str">
        <f t="shared" ca="1" si="452"/>
        <v>Implant dental work</v>
      </c>
      <c r="E5797">
        <f t="shared" ca="1" si="453"/>
        <v>18</v>
      </c>
    </row>
    <row r="5798" spans="1:5" x14ac:dyDescent="0.2">
      <c r="A5798" t="str">
        <f t="shared" ca="1" si="450"/>
        <v>Diagnostics and Preventative</v>
      </c>
      <c r="B5798" t="str">
        <f t="shared" ca="1" si="451"/>
        <v>Prophylaxis</v>
      </c>
      <c r="C5798">
        <f t="shared" si="454"/>
        <v>322</v>
      </c>
      <c r="D5798">
        <f t="shared" ca="1" si="452"/>
        <v>0</v>
      </c>
      <c r="E5798">
        <f t="shared" ca="1" si="453"/>
        <v>4</v>
      </c>
    </row>
    <row r="5799" spans="1:5" x14ac:dyDescent="0.2">
      <c r="A5799" t="str">
        <f t="shared" ca="1" si="450"/>
        <v>Major</v>
      </c>
      <c r="B5799" t="str">
        <f t="shared" ca="1" si="451"/>
        <v>major restorative</v>
      </c>
      <c r="C5799">
        <f t="shared" si="454"/>
        <v>322</v>
      </c>
      <c r="D5799" t="str">
        <f t="shared" ca="1" si="452"/>
        <v>Single crowns, inlays, onlays</v>
      </c>
      <c r="E5799">
        <f t="shared" ca="1" si="453"/>
        <v>14</v>
      </c>
    </row>
    <row r="5800" spans="1:5" x14ac:dyDescent="0.2">
      <c r="A5800" t="str">
        <f t="shared" ca="1" si="450"/>
        <v>Basic</v>
      </c>
      <c r="B5800" t="str">
        <f t="shared" ca="1" si="451"/>
        <v>basic restorative</v>
      </c>
      <c r="C5800">
        <f t="shared" si="454"/>
        <v>322</v>
      </c>
      <c r="D5800" t="str">
        <f t="shared" ca="1" si="452"/>
        <v>Fillings (amalgam "silver" and composite "white" non-molar)</v>
      </c>
      <c r="E5800">
        <f t="shared" ca="1" si="453"/>
        <v>8</v>
      </c>
    </row>
    <row r="5801" spans="1:5" x14ac:dyDescent="0.2">
      <c r="A5801" t="str">
        <f t="shared" ca="1" si="450"/>
        <v>Orthodontics</v>
      </c>
      <c r="B5801" t="str">
        <f t="shared" ca="1" si="451"/>
        <v>orthodontics</v>
      </c>
      <c r="C5801">
        <f t="shared" si="454"/>
        <v>322</v>
      </c>
      <c r="D5801" t="str">
        <f t="shared" ca="1" si="452"/>
        <v>For eligible dependents to age 19</v>
      </c>
      <c r="E5801">
        <f t="shared" ca="1" si="453"/>
        <v>17</v>
      </c>
    </row>
    <row r="5802" spans="1:5" x14ac:dyDescent="0.2">
      <c r="A5802" t="str">
        <f t="shared" ca="1" si="450"/>
        <v>Basic</v>
      </c>
      <c r="B5802" t="str">
        <f t="shared" ca="1" si="451"/>
        <v>non-surgical periodontics</v>
      </c>
      <c r="C5802">
        <f t="shared" si="454"/>
        <v>322</v>
      </c>
      <c r="D5802" t="str">
        <f t="shared" ca="1" si="452"/>
        <v xml:space="preserve">Non-surgical treatment of the gums and supporting structures of the teeth </v>
      </c>
      <c r="E5802">
        <f t="shared" ca="1" si="453"/>
        <v>12</v>
      </c>
    </row>
    <row r="5803" spans="1:5" x14ac:dyDescent="0.2">
      <c r="A5803" t="str">
        <f t="shared" ca="1" si="450"/>
        <v>Diagnostics and Preventative</v>
      </c>
      <c r="B5803" t="str">
        <f t="shared" ca="1" si="451"/>
        <v>Space Maintainers</v>
      </c>
      <c r="C5803">
        <f t="shared" si="454"/>
        <v>322</v>
      </c>
      <c r="D5803">
        <f t="shared" ca="1" si="452"/>
        <v>0</v>
      </c>
      <c r="E5803">
        <f t="shared" ca="1" si="453"/>
        <v>7</v>
      </c>
    </row>
    <row r="5804" spans="1:5" x14ac:dyDescent="0.2">
      <c r="A5804" t="str">
        <f t="shared" ca="1" si="450"/>
        <v>Diagnostics and Preventative</v>
      </c>
      <c r="B5804" t="str">
        <f t="shared" ca="1" si="451"/>
        <v>Space Maintainers</v>
      </c>
      <c r="C5804">
        <f t="shared" si="454"/>
        <v>322</v>
      </c>
      <c r="D5804">
        <f t="shared" ca="1" si="452"/>
        <v>0</v>
      </c>
      <c r="E5804">
        <f t="shared" ca="1" si="453"/>
        <v>7</v>
      </c>
    </row>
    <row r="5805" spans="1:5" x14ac:dyDescent="0.2">
      <c r="A5805" t="str">
        <f t="shared" ca="1" si="450"/>
        <v>Basic</v>
      </c>
      <c r="B5805" t="str">
        <f t="shared" ca="1" si="451"/>
        <v>general anesthesia</v>
      </c>
      <c r="C5805">
        <f t="shared" si="454"/>
        <v>322</v>
      </c>
      <c r="D5805" t="str">
        <f t="shared" ca="1" si="452"/>
        <v>Covered when used in conjunction with covered oral surgical procedures</v>
      </c>
      <c r="E5805">
        <f t="shared" ca="1" si="453"/>
        <v>13</v>
      </c>
    </row>
    <row r="5806" spans="1:5" x14ac:dyDescent="0.2">
      <c r="A5806" t="str">
        <f t="shared" ca="1" si="450"/>
        <v>Diagnostics and Preventative</v>
      </c>
      <c r="B5806" t="str">
        <f t="shared" ca="1" si="451"/>
        <v>Fluoride treatments</v>
      </c>
      <c r="C5806">
        <f t="shared" si="454"/>
        <v>322</v>
      </c>
      <c r="D5806">
        <f t="shared" ca="1" si="452"/>
        <v>0</v>
      </c>
      <c r="E5806">
        <f t="shared" ca="1" si="453"/>
        <v>5</v>
      </c>
    </row>
    <row r="5807" spans="1:5" x14ac:dyDescent="0.2">
      <c r="A5807" t="str">
        <f t="shared" ca="1" si="450"/>
        <v>Basic</v>
      </c>
      <c r="B5807" t="str">
        <f t="shared" ca="1" si="451"/>
        <v>surgical periodontics</v>
      </c>
      <c r="C5807">
        <f t="shared" si="454"/>
        <v>322</v>
      </c>
      <c r="D5807" t="str">
        <f t="shared" ca="1" si="452"/>
        <v>Surgical treatment of the gums and supporting structures of the teeth</v>
      </c>
      <c r="E5807">
        <f t="shared" ca="1" si="453"/>
        <v>11</v>
      </c>
    </row>
    <row r="5808" spans="1:5" x14ac:dyDescent="0.2">
      <c r="A5808" t="str">
        <f t="shared" ca="1" si="450"/>
        <v>Major</v>
      </c>
      <c r="B5808" t="str">
        <f t="shared" ca="1" si="451"/>
        <v>major restorative</v>
      </c>
      <c r="C5808">
        <f t="shared" si="454"/>
        <v>322</v>
      </c>
      <c r="D5808" t="str">
        <f t="shared" ca="1" si="452"/>
        <v>Single crowns, inlays, onlays</v>
      </c>
      <c r="E5808">
        <f t="shared" ca="1" si="453"/>
        <v>14</v>
      </c>
    </row>
    <row r="5809" spans="1:5" x14ac:dyDescent="0.2">
      <c r="A5809" t="str">
        <f t="shared" ca="1" si="450"/>
        <v>Diagnostics and Preventative</v>
      </c>
      <c r="B5809" t="str">
        <f t="shared" ca="1" si="451"/>
        <v>Bitewing x-rays</v>
      </c>
      <c r="C5809">
        <f t="shared" si="454"/>
        <v>322</v>
      </c>
      <c r="D5809">
        <f t="shared" ca="1" si="452"/>
        <v>0</v>
      </c>
      <c r="E5809">
        <f t="shared" ca="1" si="453"/>
        <v>2</v>
      </c>
    </row>
    <row r="5810" spans="1:5" x14ac:dyDescent="0.2">
      <c r="A5810" t="str">
        <f t="shared" ca="1" si="450"/>
        <v>Major</v>
      </c>
      <c r="B5810" t="str">
        <f t="shared" ca="1" si="451"/>
        <v>prosthodontics</v>
      </c>
      <c r="C5810">
        <f t="shared" si="454"/>
        <v>322</v>
      </c>
      <c r="D5810" t="str">
        <f t="shared" ca="1" si="452"/>
        <v>Procedures for replacement of missing teeth by construction or repair of bridges and partial or complete dentures</v>
      </c>
      <c r="E5810">
        <f t="shared" ca="1" si="453"/>
        <v>15</v>
      </c>
    </row>
    <row r="5811" spans="1:5" x14ac:dyDescent="0.2">
      <c r="A5811" t="str">
        <f t="shared" ca="1" si="450"/>
        <v>Orthodontics</v>
      </c>
      <c r="B5811" t="str">
        <f t="shared" ca="1" si="451"/>
        <v>orthodontics</v>
      </c>
      <c r="C5811">
        <f t="shared" si="454"/>
        <v>322</v>
      </c>
      <c r="D5811" t="str">
        <f t="shared" ca="1" si="452"/>
        <v>For eligible dependents to age 19</v>
      </c>
      <c r="E5811">
        <f t="shared" ca="1" si="453"/>
        <v>17</v>
      </c>
    </row>
    <row r="5812" spans="1:5" x14ac:dyDescent="0.2">
      <c r="A5812" t="str">
        <f t="shared" ca="1" si="450"/>
        <v>Orthodontics</v>
      </c>
      <c r="B5812" t="str">
        <f t="shared" ca="1" si="451"/>
        <v>orthodontics</v>
      </c>
      <c r="C5812">
        <f t="shared" si="454"/>
        <v>322</v>
      </c>
      <c r="D5812" t="str">
        <f t="shared" ca="1" si="452"/>
        <v>For eligible dependents to age 19</v>
      </c>
      <c r="E5812">
        <f t="shared" ca="1" si="453"/>
        <v>17</v>
      </c>
    </row>
    <row r="5813" spans="1:5" x14ac:dyDescent="0.2">
      <c r="A5813" t="str">
        <f t="shared" ca="1" si="450"/>
        <v>Major</v>
      </c>
      <c r="B5813" t="str">
        <f t="shared" ca="1" si="451"/>
        <v>major restorative</v>
      </c>
      <c r="C5813">
        <f t="shared" si="454"/>
        <v>322</v>
      </c>
      <c r="D5813" t="str">
        <f t="shared" ca="1" si="452"/>
        <v>Single crowns, inlays, onlays</v>
      </c>
      <c r="E5813">
        <f t="shared" ca="1" si="453"/>
        <v>14</v>
      </c>
    </row>
    <row r="5814" spans="1:5" x14ac:dyDescent="0.2">
      <c r="A5814" t="str">
        <f t="shared" ca="1" si="450"/>
        <v>Major</v>
      </c>
      <c r="B5814" t="str">
        <f t="shared" ca="1" si="451"/>
        <v>temporomandibular joint dysfunction</v>
      </c>
      <c r="C5814">
        <f t="shared" si="454"/>
        <v>322</v>
      </c>
      <c r="D5814" t="str">
        <f t="shared" ca="1" si="452"/>
        <v>Services relating to hinging joints of the jaw</v>
      </c>
      <c r="E5814">
        <f t="shared" ca="1" si="453"/>
        <v>16</v>
      </c>
    </row>
    <row r="5815" spans="1:5" x14ac:dyDescent="0.2">
      <c r="A5815" t="str">
        <f t="shared" ca="1" si="450"/>
        <v>Basic</v>
      </c>
      <c r="B5815" t="str">
        <f t="shared" ca="1" si="451"/>
        <v>oral surgery</v>
      </c>
      <c r="C5815">
        <f t="shared" si="454"/>
        <v>322</v>
      </c>
      <c r="D5815" t="str">
        <f t="shared" ca="1" si="452"/>
        <v>Extraction and other surgery procedures, incl. pre- and post-operative care</v>
      </c>
      <c r="E5815">
        <f t="shared" ca="1" si="453"/>
        <v>9</v>
      </c>
    </row>
    <row r="5816" spans="1:5" x14ac:dyDescent="0.2">
      <c r="A5816" t="str">
        <f t="shared" ca="1" si="450"/>
        <v>Other</v>
      </c>
      <c r="B5816" t="str">
        <f t="shared" ca="1" si="451"/>
        <v>Implants</v>
      </c>
      <c r="C5816">
        <f t="shared" si="454"/>
        <v>323</v>
      </c>
      <c r="D5816" t="str">
        <f t="shared" ca="1" si="452"/>
        <v>Implant dental work</v>
      </c>
      <c r="E5816">
        <f t="shared" ca="1" si="453"/>
        <v>18</v>
      </c>
    </row>
    <row r="5817" spans="1:5" x14ac:dyDescent="0.2">
      <c r="A5817" t="str">
        <f t="shared" ca="1" si="450"/>
        <v>Major</v>
      </c>
      <c r="B5817" t="str">
        <f t="shared" ca="1" si="451"/>
        <v>major restorative</v>
      </c>
      <c r="C5817">
        <f t="shared" si="454"/>
        <v>323</v>
      </c>
      <c r="D5817" t="str">
        <f t="shared" ca="1" si="452"/>
        <v>Single crowns, inlays, onlays</v>
      </c>
      <c r="E5817">
        <f t="shared" ca="1" si="453"/>
        <v>14</v>
      </c>
    </row>
    <row r="5818" spans="1:5" x14ac:dyDescent="0.2">
      <c r="A5818" t="str">
        <f t="shared" ca="1" si="450"/>
        <v>Orthodontics</v>
      </c>
      <c r="B5818" t="str">
        <f t="shared" ca="1" si="451"/>
        <v>orthodontics</v>
      </c>
      <c r="C5818">
        <f t="shared" si="454"/>
        <v>323</v>
      </c>
      <c r="D5818" t="str">
        <f t="shared" ca="1" si="452"/>
        <v>For eligible dependents to age 19</v>
      </c>
      <c r="E5818">
        <f t="shared" ca="1" si="453"/>
        <v>17</v>
      </c>
    </row>
    <row r="5819" spans="1:5" x14ac:dyDescent="0.2">
      <c r="A5819" t="str">
        <f t="shared" ca="1" si="450"/>
        <v>Basic</v>
      </c>
      <c r="B5819" t="str">
        <f t="shared" ca="1" si="451"/>
        <v>surgical periodontics</v>
      </c>
      <c r="C5819">
        <f t="shared" si="454"/>
        <v>323</v>
      </c>
      <c r="D5819" t="str">
        <f t="shared" ca="1" si="452"/>
        <v>Surgical treatment of the gums and supporting structures of the teeth</v>
      </c>
      <c r="E5819">
        <f t="shared" ca="1" si="453"/>
        <v>11</v>
      </c>
    </row>
    <row r="5820" spans="1:5" x14ac:dyDescent="0.2">
      <c r="A5820" t="str">
        <f t="shared" ca="1" si="450"/>
        <v>Diagnostics and Preventative</v>
      </c>
      <c r="B5820" t="str">
        <f t="shared" ca="1" si="451"/>
        <v>Prophylaxis</v>
      </c>
      <c r="C5820">
        <f t="shared" si="454"/>
        <v>323</v>
      </c>
      <c r="D5820">
        <f t="shared" ca="1" si="452"/>
        <v>0</v>
      </c>
      <c r="E5820">
        <f t="shared" ca="1" si="453"/>
        <v>4</v>
      </c>
    </row>
    <row r="5821" spans="1:5" x14ac:dyDescent="0.2">
      <c r="A5821" t="str">
        <f t="shared" ca="1" si="450"/>
        <v>Basic</v>
      </c>
      <c r="B5821" t="str">
        <f t="shared" ca="1" si="451"/>
        <v>endodontics</v>
      </c>
      <c r="C5821">
        <f t="shared" si="454"/>
        <v>323</v>
      </c>
      <c r="D5821" t="str">
        <f t="shared" ca="1" si="452"/>
        <v>Root canal, pulpal therapy</v>
      </c>
      <c r="E5821">
        <f t="shared" ca="1" si="453"/>
        <v>10</v>
      </c>
    </row>
    <row r="5822" spans="1:5" x14ac:dyDescent="0.2">
      <c r="A5822" t="str">
        <f t="shared" ca="1" si="450"/>
        <v>Diagnostics and Preventative</v>
      </c>
      <c r="B5822" t="str">
        <f t="shared" ca="1" si="451"/>
        <v>Prophylaxis</v>
      </c>
      <c r="C5822">
        <f t="shared" si="454"/>
        <v>323</v>
      </c>
      <c r="D5822">
        <f t="shared" ca="1" si="452"/>
        <v>0</v>
      </c>
      <c r="E5822">
        <f t="shared" ca="1" si="453"/>
        <v>4</v>
      </c>
    </row>
    <row r="5823" spans="1:5" x14ac:dyDescent="0.2">
      <c r="A5823" t="str">
        <f t="shared" ca="1" si="450"/>
        <v>Diagnostics and Preventative</v>
      </c>
      <c r="B5823" t="str">
        <f t="shared" ca="1" si="451"/>
        <v>Full-mouth x-ray</v>
      </c>
      <c r="C5823">
        <f t="shared" si="454"/>
        <v>323</v>
      </c>
      <c r="D5823">
        <f t="shared" ca="1" si="452"/>
        <v>0</v>
      </c>
      <c r="E5823">
        <f t="shared" ca="1" si="453"/>
        <v>3</v>
      </c>
    </row>
    <row r="5824" spans="1:5" x14ac:dyDescent="0.2">
      <c r="A5824" t="str">
        <f t="shared" ca="1" si="450"/>
        <v>Major</v>
      </c>
      <c r="B5824" t="str">
        <f t="shared" ca="1" si="451"/>
        <v>major restorative</v>
      </c>
      <c r="C5824">
        <f t="shared" si="454"/>
        <v>323</v>
      </c>
      <c r="D5824" t="str">
        <f t="shared" ca="1" si="452"/>
        <v>Single crowns, inlays, onlays</v>
      </c>
      <c r="E5824">
        <f t="shared" ca="1" si="453"/>
        <v>14</v>
      </c>
    </row>
    <row r="5825" spans="1:5" x14ac:dyDescent="0.2">
      <c r="A5825" t="str">
        <f t="shared" ca="1" si="450"/>
        <v>Other</v>
      </c>
      <c r="B5825" t="str">
        <f t="shared" ca="1" si="451"/>
        <v>Implants</v>
      </c>
      <c r="C5825">
        <f t="shared" si="454"/>
        <v>323</v>
      </c>
      <c r="D5825" t="str">
        <f t="shared" ca="1" si="452"/>
        <v>Implant dental work</v>
      </c>
      <c r="E5825">
        <f t="shared" ca="1" si="453"/>
        <v>18</v>
      </c>
    </row>
    <row r="5826" spans="1:5" x14ac:dyDescent="0.2">
      <c r="A5826" t="str">
        <f t="shared" ref="A5826:A5889" ca="1" si="455">INDEX(services,E5826,1)</f>
        <v>Orthodontics</v>
      </c>
      <c r="B5826" t="str">
        <f t="shared" ref="B5826:B5889" ca="1" si="456">INDEX(services,E5826,2)</f>
        <v>orthodontics</v>
      </c>
      <c r="C5826">
        <f t="shared" si="454"/>
        <v>323</v>
      </c>
      <c r="D5826" t="str">
        <f t="shared" ref="D5826:D5889" ca="1" si="457">INDEX(services,E5826,3)</f>
        <v>For eligible dependents to age 19</v>
      </c>
      <c r="E5826">
        <f t="shared" ref="E5826:E5889" ca="1" si="458">RANDBETWEEN(1,ROWS(services))</f>
        <v>17</v>
      </c>
    </row>
    <row r="5827" spans="1:5" x14ac:dyDescent="0.2">
      <c r="A5827" t="str">
        <f t="shared" ca="1" si="455"/>
        <v>Diagnostics and Preventative</v>
      </c>
      <c r="B5827" t="str">
        <f t="shared" ca="1" si="456"/>
        <v>Prophylaxis</v>
      </c>
      <c r="C5827">
        <f t="shared" si="454"/>
        <v>323</v>
      </c>
      <c r="D5827">
        <f t="shared" ca="1" si="457"/>
        <v>0</v>
      </c>
      <c r="E5827">
        <f t="shared" ca="1" si="458"/>
        <v>4</v>
      </c>
    </row>
    <row r="5828" spans="1:5" x14ac:dyDescent="0.2">
      <c r="A5828" t="str">
        <f t="shared" ca="1" si="455"/>
        <v>Diagnostics and Preventative</v>
      </c>
      <c r="B5828" t="str">
        <f t="shared" ca="1" si="456"/>
        <v>Bitewing x-rays</v>
      </c>
      <c r="C5828">
        <f t="shared" ref="C5828:C5891" si="459">IF(MOD(ROW(C5828)-2,18)&lt;&gt;0,C5827,C5827+1)</f>
        <v>323</v>
      </c>
      <c r="D5828">
        <f t="shared" ca="1" si="457"/>
        <v>0</v>
      </c>
      <c r="E5828">
        <f t="shared" ca="1" si="458"/>
        <v>2</v>
      </c>
    </row>
    <row r="5829" spans="1:5" x14ac:dyDescent="0.2">
      <c r="A5829" t="str">
        <f t="shared" ca="1" si="455"/>
        <v>Diagnostics and Preventative</v>
      </c>
      <c r="B5829" t="str">
        <f t="shared" ca="1" si="456"/>
        <v>Full-mouth x-ray</v>
      </c>
      <c r="C5829">
        <f t="shared" si="459"/>
        <v>323</v>
      </c>
      <c r="D5829">
        <f t="shared" ca="1" si="457"/>
        <v>0</v>
      </c>
      <c r="E5829">
        <f t="shared" ca="1" si="458"/>
        <v>3</v>
      </c>
    </row>
    <row r="5830" spans="1:5" x14ac:dyDescent="0.2">
      <c r="A5830" t="str">
        <f t="shared" ca="1" si="455"/>
        <v>Diagnostics and Preventative</v>
      </c>
      <c r="B5830" t="str">
        <f t="shared" ca="1" si="456"/>
        <v>Prophylaxis</v>
      </c>
      <c r="C5830">
        <f t="shared" si="459"/>
        <v>323</v>
      </c>
      <c r="D5830">
        <f t="shared" ca="1" si="457"/>
        <v>0</v>
      </c>
      <c r="E5830">
        <f t="shared" ca="1" si="458"/>
        <v>4</v>
      </c>
    </row>
    <row r="5831" spans="1:5" x14ac:dyDescent="0.2">
      <c r="A5831" t="str">
        <f t="shared" ca="1" si="455"/>
        <v>Diagnostics and Preventative</v>
      </c>
      <c r="B5831" t="str">
        <f t="shared" ca="1" si="456"/>
        <v>Space Maintainers</v>
      </c>
      <c r="C5831">
        <f t="shared" si="459"/>
        <v>323</v>
      </c>
      <c r="D5831">
        <f t="shared" ca="1" si="457"/>
        <v>0</v>
      </c>
      <c r="E5831">
        <f t="shared" ca="1" si="458"/>
        <v>7</v>
      </c>
    </row>
    <row r="5832" spans="1:5" x14ac:dyDescent="0.2">
      <c r="A5832" t="str">
        <f t="shared" ca="1" si="455"/>
        <v>Other</v>
      </c>
      <c r="B5832" t="str">
        <f t="shared" ca="1" si="456"/>
        <v>Implants</v>
      </c>
      <c r="C5832">
        <f t="shared" si="459"/>
        <v>323</v>
      </c>
      <c r="D5832" t="str">
        <f t="shared" ca="1" si="457"/>
        <v>Implant dental work</v>
      </c>
      <c r="E5832">
        <f t="shared" ca="1" si="458"/>
        <v>18</v>
      </c>
    </row>
    <row r="5833" spans="1:5" x14ac:dyDescent="0.2">
      <c r="A5833" t="str">
        <f t="shared" ca="1" si="455"/>
        <v>Major</v>
      </c>
      <c r="B5833" t="str">
        <f t="shared" ca="1" si="456"/>
        <v>temporomandibular joint dysfunction</v>
      </c>
      <c r="C5833">
        <f t="shared" si="459"/>
        <v>323</v>
      </c>
      <c r="D5833" t="str">
        <f t="shared" ca="1" si="457"/>
        <v>Services relating to hinging joints of the jaw</v>
      </c>
      <c r="E5833">
        <f t="shared" ca="1" si="458"/>
        <v>16</v>
      </c>
    </row>
    <row r="5834" spans="1:5" x14ac:dyDescent="0.2">
      <c r="A5834" t="str">
        <f t="shared" ca="1" si="455"/>
        <v>Basic</v>
      </c>
      <c r="B5834" t="str">
        <f t="shared" ca="1" si="456"/>
        <v>endodontics</v>
      </c>
      <c r="C5834">
        <f t="shared" si="459"/>
        <v>324</v>
      </c>
      <c r="D5834" t="str">
        <f t="shared" ca="1" si="457"/>
        <v>Root canal, pulpal therapy</v>
      </c>
      <c r="E5834">
        <f t="shared" ca="1" si="458"/>
        <v>10</v>
      </c>
    </row>
    <row r="5835" spans="1:5" x14ac:dyDescent="0.2">
      <c r="A5835" t="str">
        <f t="shared" ca="1" si="455"/>
        <v>Diagnostics and Preventative</v>
      </c>
      <c r="B5835" t="str">
        <f t="shared" ca="1" si="456"/>
        <v>Prophylaxis</v>
      </c>
      <c r="C5835">
        <f t="shared" si="459"/>
        <v>324</v>
      </c>
      <c r="D5835">
        <f t="shared" ca="1" si="457"/>
        <v>0</v>
      </c>
      <c r="E5835">
        <f t="shared" ca="1" si="458"/>
        <v>4</v>
      </c>
    </row>
    <row r="5836" spans="1:5" x14ac:dyDescent="0.2">
      <c r="A5836" t="str">
        <f t="shared" ca="1" si="455"/>
        <v>Diagnostics and Preventative</v>
      </c>
      <c r="B5836" t="str">
        <f t="shared" ca="1" si="456"/>
        <v>Space Maintainers</v>
      </c>
      <c r="C5836">
        <f t="shared" si="459"/>
        <v>324</v>
      </c>
      <c r="D5836">
        <f t="shared" ca="1" si="457"/>
        <v>0</v>
      </c>
      <c r="E5836">
        <f t="shared" ca="1" si="458"/>
        <v>7</v>
      </c>
    </row>
    <row r="5837" spans="1:5" x14ac:dyDescent="0.2">
      <c r="A5837" t="str">
        <f t="shared" ca="1" si="455"/>
        <v>Diagnostics and Preventative</v>
      </c>
      <c r="B5837" t="str">
        <f t="shared" ca="1" si="456"/>
        <v>Fluoride treatments</v>
      </c>
      <c r="C5837">
        <f t="shared" si="459"/>
        <v>324</v>
      </c>
      <c r="D5837">
        <f t="shared" ca="1" si="457"/>
        <v>0</v>
      </c>
      <c r="E5837">
        <f t="shared" ca="1" si="458"/>
        <v>5</v>
      </c>
    </row>
    <row r="5838" spans="1:5" x14ac:dyDescent="0.2">
      <c r="A5838" t="str">
        <f t="shared" ca="1" si="455"/>
        <v>Basic</v>
      </c>
      <c r="B5838" t="str">
        <f t="shared" ca="1" si="456"/>
        <v>endodontics</v>
      </c>
      <c r="C5838">
        <f t="shared" si="459"/>
        <v>324</v>
      </c>
      <c r="D5838" t="str">
        <f t="shared" ca="1" si="457"/>
        <v>Root canal, pulpal therapy</v>
      </c>
      <c r="E5838">
        <f t="shared" ca="1" si="458"/>
        <v>10</v>
      </c>
    </row>
    <row r="5839" spans="1:5" x14ac:dyDescent="0.2">
      <c r="A5839" t="str">
        <f t="shared" ca="1" si="455"/>
        <v>Diagnostics and Preventative</v>
      </c>
      <c r="B5839" t="str">
        <f t="shared" ca="1" si="456"/>
        <v>Sealants</v>
      </c>
      <c r="C5839">
        <f t="shared" si="459"/>
        <v>324</v>
      </c>
      <c r="D5839">
        <f t="shared" ca="1" si="457"/>
        <v>0</v>
      </c>
      <c r="E5839">
        <f t="shared" ca="1" si="458"/>
        <v>6</v>
      </c>
    </row>
    <row r="5840" spans="1:5" x14ac:dyDescent="0.2">
      <c r="A5840" t="str">
        <f t="shared" ca="1" si="455"/>
        <v>Diagnostics and Preventative</v>
      </c>
      <c r="B5840" t="str">
        <f t="shared" ca="1" si="456"/>
        <v>Fluoride treatments</v>
      </c>
      <c r="C5840">
        <f t="shared" si="459"/>
        <v>324</v>
      </c>
      <c r="D5840">
        <f t="shared" ca="1" si="457"/>
        <v>0</v>
      </c>
      <c r="E5840">
        <f t="shared" ca="1" si="458"/>
        <v>5</v>
      </c>
    </row>
    <row r="5841" spans="1:5" x14ac:dyDescent="0.2">
      <c r="A5841" t="str">
        <f t="shared" ca="1" si="455"/>
        <v>Basic</v>
      </c>
      <c r="B5841" t="str">
        <f t="shared" ca="1" si="456"/>
        <v>oral surgery</v>
      </c>
      <c r="C5841">
        <f t="shared" si="459"/>
        <v>324</v>
      </c>
      <c r="D5841" t="str">
        <f t="shared" ca="1" si="457"/>
        <v>Extraction and other surgery procedures, incl. pre- and post-operative care</v>
      </c>
      <c r="E5841">
        <f t="shared" ca="1" si="458"/>
        <v>9</v>
      </c>
    </row>
    <row r="5842" spans="1:5" x14ac:dyDescent="0.2">
      <c r="A5842" t="str">
        <f t="shared" ca="1" si="455"/>
        <v>Basic</v>
      </c>
      <c r="B5842" t="str">
        <f t="shared" ca="1" si="456"/>
        <v>general anesthesia</v>
      </c>
      <c r="C5842">
        <f t="shared" si="459"/>
        <v>324</v>
      </c>
      <c r="D5842" t="str">
        <f t="shared" ca="1" si="457"/>
        <v>Covered when used in conjunction with covered oral surgical procedures</v>
      </c>
      <c r="E5842">
        <f t="shared" ca="1" si="458"/>
        <v>13</v>
      </c>
    </row>
    <row r="5843" spans="1:5" x14ac:dyDescent="0.2">
      <c r="A5843" t="str">
        <f t="shared" ca="1" si="455"/>
        <v>Basic</v>
      </c>
      <c r="B5843" t="str">
        <f t="shared" ca="1" si="456"/>
        <v>oral surgery</v>
      </c>
      <c r="C5843">
        <f t="shared" si="459"/>
        <v>324</v>
      </c>
      <c r="D5843" t="str">
        <f t="shared" ca="1" si="457"/>
        <v>Extraction and other surgery procedures, incl. pre- and post-operative care</v>
      </c>
      <c r="E5843">
        <f t="shared" ca="1" si="458"/>
        <v>9</v>
      </c>
    </row>
    <row r="5844" spans="1:5" x14ac:dyDescent="0.2">
      <c r="A5844" t="str">
        <f t="shared" ca="1" si="455"/>
        <v>Diagnostics and Preventative</v>
      </c>
      <c r="B5844" t="str">
        <f t="shared" ca="1" si="456"/>
        <v>Fluoride treatments</v>
      </c>
      <c r="C5844">
        <f t="shared" si="459"/>
        <v>324</v>
      </c>
      <c r="D5844">
        <f t="shared" ca="1" si="457"/>
        <v>0</v>
      </c>
      <c r="E5844">
        <f t="shared" ca="1" si="458"/>
        <v>5</v>
      </c>
    </row>
    <row r="5845" spans="1:5" x14ac:dyDescent="0.2">
      <c r="A5845" t="str">
        <f t="shared" ca="1" si="455"/>
        <v>Basic</v>
      </c>
      <c r="B5845" t="str">
        <f t="shared" ca="1" si="456"/>
        <v>non-surgical periodontics</v>
      </c>
      <c r="C5845">
        <f t="shared" si="459"/>
        <v>324</v>
      </c>
      <c r="D5845" t="str">
        <f t="shared" ca="1" si="457"/>
        <v xml:space="preserve">Non-surgical treatment of the gums and supporting structures of the teeth </v>
      </c>
      <c r="E5845">
        <f t="shared" ca="1" si="458"/>
        <v>12</v>
      </c>
    </row>
    <row r="5846" spans="1:5" x14ac:dyDescent="0.2">
      <c r="A5846" t="str">
        <f t="shared" ca="1" si="455"/>
        <v>Major</v>
      </c>
      <c r="B5846" t="str">
        <f t="shared" ca="1" si="456"/>
        <v>temporomandibular joint dysfunction</v>
      </c>
      <c r="C5846">
        <f t="shared" si="459"/>
        <v>324</v>
      </c>
      <c r="D5846" t="str">
        <f t="shared" ca="1" si="457"/>
        <v>Services relating to hinging joints of the jaw</v>
      </c>
      <c r="E5846">
        <f t="shared" ca="1" si="458"/>
        <v>16</v>
      </c>
    </row>
    <row r="5847" spans="1:5" x14ac:dyDescent="0.2">
      <c r="A5847" t="str">
        <f t="shared" ca="1" si="455"/>
        <v>Diagnostics and Preventative</v>
      </c>
      <c r="B5847" t="str">
        <f t="shared" ca="1" si="456"/>
        <v>Sealants</v>
      </c>
      <c r="C5847">
        <f t="shared" si="459"/>
        <v>324</v>
      </c>
      <c r="D5847">
        <f t="shared" ca="1" si="457"/>
        <v>0</v>
      </c>
      <c r="E5847">
        <f t="shared" ca="1" si="458"/>
        <v>6</v>
      </c>
    </row>
    <row r="5848" spans="1:5" x14ac:dyDescent="0.2">
      <c r="A5848" t="str">
        <f t="shared" ca="1" si="455"/>
        <v>Diagnostics and Preventative</v>
      </c>
      <c r="B5848" t="str">
        <f t="shared" ca="1" si="456"/>
        <v>Space Maintainers</v>
      </c>
      <c r="C5848">
        <f t="shared" si="459"/>
        <v>324</v>
      </c>
      <c r="D5848">
        <f t="shared" ca="1" si="457"/>
        <v>0</v>
      </c>
      <c r="E5848">
        <f t="shared" ca="1" si="458"/>
        <v>7</v>
      </c>
    </row>
    <row r="5849" spans="1:5" x14ac:dyDescent="0.2">
      <c r="A5849" t="str">
        <f t="shared" ca="1" si="455"/>
        <v>Other</v>
      </c>
      <c r="B5849" t="str">
        <f t="shared" ca="1" si="456"/>
        <v>Implants</v>
      </c>
      <c r="C5849">
        <f t="shared" si="459"/>
        <v>324</v>
      </c>
      <c r="D5849" t="str">
        <f t="shared" ca="1" si="457"/>
        <v>Implant dental work</v>
      </c>
      <c r="E5849">
        <f t="shared" ca="1" si="458"/>
        <v>18</v>
      </c>
    </row>
    <row r="5850" spans="1:5" x14ac:dyDescent="0.2">
      <c r="A5850" t="str">
        <f t="shared" ca="1" si="455"/>
        <v>Basic</v>
      </c>
      <c r="B5850" t="str">
        <f t="shared" ca="1" si="456"/>
        <v>general anesthesia</v>
      </c>
      <c r="C5850">
        <f t="shared" si="459"/>
        <v>324</v>
      </c>
      <c r="D5850" t="str">
        <f t="shared" ca="1" si="457"/>
        <v>Covered when used in conjunction with covered oral surgical procedures</v>
      </c>
      <c r="E5850">
        <f t="shared" ca="1" si="458"/>
        <v>13</v>
      </c>
    </row>
    <row r="5851" spans="1:5" x14ac:dyDescent="0.2">
      <c r="A5851" t="str">
        <f t="shared" ca="1" si="455"/>
        <v>Orthodontics</v>
      </c>
      <c r="B5851" t="str">
        <f t="shared" ca="1" si="456"/>
        <v>orthodontics</v>
      </c>
      <c r="C5851">
        <f t="shared" si="459"/>
        <v>324</v>
      </c>
      <c r="D5851" t="str">
        <f t="shared" ca="1" si="457"/>
        <v>For eligible dependents to age 19</v>
      </c>
      <c r="E5851">
        <f t="shared" ca="1" si="458"/>
        <v>17</v>
      </c>
    </row>
    <row r="5852" spans="1:5" x14ac:dyDescent="0.2">
      <c r="A5852" t="str">
        <f t="shared" ca="1" si="455"/>
        <v>Basic</v>
      </c>
      <c r="B5852" t="str">
        <f t="shared" ca="1" si="456"/>
        <v>non-surgical periodontics</v>
      </c>
      <c r="C5852">
        <f t="shared" si="459"/>
        <v>325</v>
      </c>
      <c r="D5852" t="str">
        <f t="shared" ca="1" si="457"/>
        <v xml:space="preserve">Non-surgical treatment of the gums and supporting structures of the teeth </v>
      </c>
      <c r="E5852">
        <f t="shared" ca="1" si="458"/>
        <v>12</v>
      </c>
    </row>
    <row r="5853" spans="1:5" x14ac:dyDescent="0.2">
      <c r="A5853" t="str">
        <f t="shared" ca="1" si="455"/>
        <v>Basic</v>
      </c>
      <c r="B5853" t="str">
        <f t="shared" ca="1" si="456"/>
        <v>non-surgical periodontics</v>
      </c>
      <c r="C5853">
        <f t="shared" si="459"/>
        <v>325</v>
      </c>
      <c r="D5853" t="str">
        <f t="shared" ca="1" si="457"/>
        <v xml:space="preserve">Non-surgical treatment of the gums and supporting structures of the teeth </v>
      </c>
      <c r="E5853">
        <f t="shared" ca="1" si="458"/>
        <v>12</v>
      </c>
    </row>
    <row r="5854" spans="1:5" x14ac:dyDescent="0.2">
      <c r="A5854" t="str">
        <f t="shared" ca="1" si="455"/>
        <v>Other</v>
      </c>
      <c r="B5854" t="str">
        <f t="shared" ca="1" si="456"/>
        <v>Implants</v>
      </c>
      <c r="C5854">
        <f t="shared" si="459"/>
        <v>325</v>
      </c>
      <c r="D5854" t="str">
        <f t="shared" ca="1" si="457"/>
        <v>Implant dental work</v>
      </c>
      <c r="E5854">
        <f t="shared" ca="1" si="458"/>
        <v>18</v>
      </c>
    </row>
    <row r="5855" spans="1:5" x14ac:dyDescent="0.2">
      <c r="A5855" t="str">
        <f t="shared" ca="1" si="455"/>
        <v>Basic</v>
      </c>
      <c r="B5855" t="str">
        <f t="shared" ca="1" si="456"/>
        <v>general anesthesia</v>
      </c>
      <c r="C5855">
        <f t="shared" si="459"/>
        <v>325</v>
      </c>
      <c r="D5855" t="str">
        <f t="shared" ca="1" si="457"/>
        <v>Covered when used in conjunction with covered oral surgical procedures</v>
      </c>
      <c r="E5855">
        <f t="shared" ca="1" si="458"/>
        <v>13</v>
      </c>
    </row>
    <row r="5856" spans="1:5" x14ac:dyDescent="0.2">
      <c r="A5856" t="str">
        <f t="shared" ca="1" si="455"/>
        <v>Basic</v>
      </c>
      <c r="B5856" t="str">
        <f t="shared" ca="1" si="456"/>
        <v>surgical periodontics</v>
      </c>
      <c r="C5856">
        <f t="shared" si="459"/>
        <v>325</v>
      </c>
      <c r="D5856" t="str">
        <f t="shared" ca="1" si="457"/>
        <v>Surgical treatment of the gums and supporting structures of the teeth</v>
      </c>
      <c r="E5856">
        <f t="shared" ca="1" si="458"/>
        <v>11</v>
      </c>
    </row>
    <row r="5857" spans="1:5" x14ac:dyDescent="0.2">
      <c r="A5857" t="str">
        <f t="shared" ca="1" si="455"/>
        <v>Major</v>
      </c>
      <c r="B5857" t="str">
        <f t="shared" ca="1" si="456"/>
        <v>prosthodontics</v>
      </c>
      <c r="C5857">
        <f t="shared" si="459"/>
        <v>325</v>
      </c>
      <c r="D5857" t="str">
        <f t="shared" ca="1" si="457"/>
        <v>Procedures for replacement of missing teeth by construction or repair of bridges and partial or complete dentures</v>
      </c>
      <c r="E5857">
        <f t="shared" ca="1" si="458"/>
        <v>15</v>
      </c>
    </row>
    <row r="5858" spans="1:5" x14ac:dyDescent="0.2">
      <c r="A5858" t="str">
        <f t="shared" ca="1" si="455"/>
        <v>Orthodontics</v>
      </c>
      <c r="B5858" t="str">
        <f t="shared" ca="1" si="456"/>
        <v>orthodontics</v>
      </c>
      <c r="C5858">
        <f t="shared" si="459"/>
        <v>325</v>
      </c>
      <c r="D5858" t="str">
        <f t="shared" ca="1" si="457"/>
        <v>For eligible dependents to age 19</v>
      </c>
      <c r="E5858">
        <f t="shared" ca="1" si="458"/>
        <v>17</v>
      </c>
    </row>
    <row r="5859" spans="1:5" x14ac:dyDescent="0.2">
      <c r="A5859" t="str">
        <f t="shared" ca="1" si="455"/>
        <v>Basic</v>
      </c>
      <c r="B5859" t="str">
        <f t="shared" ca="1" si="456"/>
        <v>basic restorative</v>
      </c>
      <c r="C5859">
        <f t="shared" si="459"/>
        <v>325</v>
      </c>
      <c r="D5859" t="str">
        <f t="shared" ca="1" si="457"/>
        <v>Fillings (amalgam "silver" and composite "white" non-molar)</v>
      </c>
      <c r="E5859">
        <f t="shared" ca="1" si="458"/>
        <v>8</v>
      </c>
    </row>
    <row r="5860" spans="1:5" x14ac:dyDescent="0.2">
      <c r="A5860" t="str">
        <f t="shared" ca="1" si="455"/>
        <v>Other</v>
      </c>
      <c r="B5860" t="str">
        <f t="shared" ca="1" si="456"/>
        <v>Implants</v>
      </c>
      <c r="C5860">
        <f t="shared" si="459"/>
        <v>325</v>
      </c>
      <c r="D5860" t="str">
        <f t="shared" ca="1" si="457"/>
        <v>Implant dental work</v>
      </c>
      <c r="E5860">
        <f t="shared" ca="1" si="458"/>
        <v>18</v>
      </c>
    </row>
    <row r="5861" spans="1:5" x14ac:dyDescent="0.2">
      <c r="A5861" t="str">
        <f t="shared" ca="1" si="455"/>
        <v>Diagnostics and Preventative</v>
      </c>
      <c r="B5861" t="str">
        <f t="shared" ca="1" si="456"/>
        <v>Space Maintainers</v>
      </c>
      <c r="C5861">
        <f t="shared" si="459"/>
        <v>325</v>
      </c>
      <c r="D5861">
        <f t="shared" ca="1" si="457"/>
        <v>0</v>
      </c>
      <c r="E5861">
        <f t="shared" ca="1" si="458"/>
        <v>7</v>
      </c>
    </row>
    <row r="5862" spans="1:5" x14ac:dyDescent="0.2">
      <c r="A5862" t="str">
        <f t="shared" ca="1" si="455"/>
        <v>Basic</v>
      </c>
      <c r="B5862" t="str">
        <f t="shared" ca="1" si="456"/>
        <v>basic restorative</v>
      </c>
      <c r="C5862">
        <f t="shared" si="459"/>
        <v>325</v>
      </c>
      <c r="D5862" t="str">
        <f t="shared" ca="1" si="457"/>
        <v>Fillings (amalgam "silver" and composite "white" non-molar)</v>
      </c>
      <c r="E5862">
        <f t="shared" ca="1" si="458"/>
        <v>8</v>
      </c>
    </row>
    <row r="5863" spans="1:5" x14ac:dyDescent="0.2">
      <c r="A5863" t="str">
        <f t="shared" ca="1" si="455"/>
        <v>Basic</v>
      </c>
      <c r="B5863" t="str">
        <f t="shared" ca="1" si="456"/>
        <v>general anesthesia</v>
      </c>
      <c r="C5863">
        <f t="shared" si="459"/>
        <v>325</v>
      </c>
      <c r="D5863" t="str">
        <f t="shared" ca="1" si="457"/>
        <v>Covered when used in conjunction with covered oral surgical procedures</v>
      </c>
      <c r="E5863">
        <f t="shared" ca="1" si="458"/>
        <v>13</v>
      </c>
    </row>
    <row r="5864" spans="1:5" x14ac:dyDescent="0.2">
      <c r="A5864" t="str">
        <f t="shared" ca="1" si="455"/>
        <v>Diagnostics and Preventative</v>
      </c>
      <c r="B5864" t="str">
        <f t="shared" ca="1" si="456"/>
        <v>Sealants</v>
      </c>
      <c r="C5864">
        <f t="shared" si="459"/>
        <v>325</v>
      </c>
      <c r="D5864">
        <f t="shared" ca="1" si="457"/>
        <v>0</v>
      </c>
      <c r="E5864">
        <f t="shared" ca="1" si="458"/>
        <v>6</v>
      </c>
    </row>
    <row r="5865" spans="1:5" x14ac:dyDescent="0.2">
      <c r="A5865" t="str">
        <f t="shared" ca="1" si="455"/>
        <v>Major</v>
      </c>
      <c r="B5865" t="str">
        <f t="shared" ca="1" si="456"/>
        <v>prosthodontics</v>
      </c>
      <c r="C5865">
        <f t="shared" si="459"/>
        <v>325</v>
      </c>
      <c r="D5865" t="str">
        <f t="shared" ca="1" si="457"/>
        <v>Procedures for replacement of missing teeth by construction or repair of bridges and partial or complete dentures</v>
      </c>
      <c r="E5865">
        <f t="shared" ca="1" si="458"/>
        <v>15</v>
      </c>
    </row>
    <row r="5866" spans="1:5" x14ac:dyDescent="0.2">
      <c r="A5866" t="str">
        <f t="shared" ca="1" si="455"/>
        <v>Other</v>
      </c>
      <c r="B5866" t="str">
        <f t="shared" ca="1" si="456"/>
        <v>Implants</v>
      </c>
      <c r="C5866">
        <f t="shared" si="459"/>
        <v>325</v>
      </c>
      <c r="D5866" t="str">
        <f t="shared" ca="1" si="457"/>
        <v>Implant dental work</v>
      </c>
      <c r="E5866">
        <f t="shared" ca="1" si="458"/>
        <v>18</v>
      </c>
    </row>
    <row r="5867" spans="1:5" x14ac:dyDescent="0.2">
      <c r="A5867" t="str">
        <f t="shared" ca="1" si="455"/>
        <v>Other</v>
      </c>
      <c r="B5867" t="str">
        <f t="shared" ca="1" si="456"/>
        <v>Implants</v>
      </c>
      <c r="C5867">
        <f t="shared" si="459"/>
        <v>325</v>
      </c>
      <c r="D5867" t="str">
        <f t="shared" ca="1" si="457"/>
        <v>Implant dental work</v>
      </c>
      <c r="E5867">
        <f t="shared" ca="1" si="458"/>
        <v>18</v>
      </c>
    </row>
    <row r="5868" spans="1:5" x14ac:dyDescent="0.2">
      <c r="A5868" t="str">
        <f t="shared" ca="1" si="455"/>
        <v>Basic</v>
      </c>
      <c r="B5868" t="str">
        <f t="shared" ca="1" si="456"/>
        <v>oral surgery</v>
      </c>
      <c r="C5868">
        <f t="shared" si="459"/>
        <v>325</v>
      </c>
      <c r="D5868" t="str">
        <f t="shared" ca="1" si="457"/>
        <v>Extraction and other surgery procedures, incl. pre- and post-operative care</v>
      </c>
      <c r="E5868">
        <f t="shared" ca="1" si="458"/>
        <v>9</v>
      </c>
    </row>
    <row r="5869" spans="1:5" x14ac:dyDescent="0.2">
      <c r="A5869" t="str">
        <f t="shared" ca="1" si="455"/>
        <v>Diagnostics and Preventative</v>
      </c>
      <c r="B5869" t="str">
        <f t="shared" ca="1" si="456"/>
        <v>Fluoride treatments</v>
      </c>
      <c r="C5869">
        <f t="shared" si="459"/>
        <v>325</v>
      </c>
      <c r="D5869">
        <f t="shared" ca="1" si="457"/>
        <v>0</v>
      </c>
      <c r="E5869">
        <f t="shared" ca="1" si="458"/>
        <v>5</v>
      </c>
    </row>
    <row r="5870" spans="1:5" x14ac:dyDescent="0.2">
      <c r="A5870" t="str">
        <f t="shared" ca="1" si="455"/>
        <v>Diagnostics and Preventative</v>
      </c>
      <c r="B5870" t="str">
        <f t="shared" ca="1" si="456"/>
        <v>Space Maintainers</v>
      </c>
      <c r="C5870">
        <f t="shared" si="459"/>
        <v>326</v>
      </c>
      <c r="D5870">
        <f t="shared" ca="1" si="457"/>
        <v>0</v>
      </c>
      <c r="E5870">
        <f t="shared" ca="1" si="458"/>
        <v>7</v>
      </c>
    </row>
    <row r="5871" spans="1:5" x14ac:dyDescent="0.2">
      <c r="A5871" t="str">
        <f t="shared" ca="1" si="455"/>
        <v>Diagnostics and Preventative</v>
      </c>
      <c r="B5871" t="str">
        <f t="shared" ca="1" si="456"/>
        <v>Sealants</v>
      </c>
      <c r="C5871">
        <f t="shared" si="459"/>
        <v>326</v>
      </c>
      <c r="D5871">
        <f t="shared" ca="1" si="457"/>
        <v>0</v>
      </c>
      <c r="E5871">
        <f t="shared" ca="1" si="458"/>
        <v>6</v>
      </c>
    </row>
    <row r="5872" spans="1:5" x14ac:dyDescent="0.2">
      <c r="A5872" t="str">
        <f t="shared" ca="1" si="455"/>
        <v>Orthodontics</v>
      </c>
      <c r="B5872" t="str">
        <f t="shared" ca="1" si="456"/>
        <v>orthodontics</v>
      </c>
      <c r="C5872">
        <f t="shared" si="459"/>
        <v>326</v>
      </c>
      <c r="D5872" t="str">
        <f t="shared" ca="1" si="457"/>
        <v>For eligible dependents to age 19</v>
      </c>
      <c r="E5872">
        <f t="shared" ca="1" si="458"/>
        <v>17</v>
      </c>
    </row>
    <row r="5873" spans="1:5" x14ac:dyDescent="0.2">
      <c r="A5873" t="str">
        <f t="shared" ca="1" si="455"/>
        <v>Diagnostics and Preventative</v>
      </c>
      <c r="B5873" t="str">
        <f t="shared" ca="1" si="456"/>
        <v>Space Maintainers</v>
      </c>
      <c r="C5873">
        <f t="shared" si="459"/>
        <v>326</v>
      </c>
      <c r="D5873">
        <f t="shared" ca="1" si="457"/>
        <v>0</v>
      </c>
      <c r="E5873">
        <f t="shared" ca="1" si="458"/>
        <v>7</v>
      </c>
    </row>
    <row r="5874" spans="1:5" x14ac:dyDescent="0.2">
      <c r="A5874" t="str">
        <f t="shared" ca="1" si="455"/>
        <v>Other</v>
      </c>
      <c r="B5874" t="str">
        <f t="shared" ca="1" si="456"/>
        <v>Implants</v>
      </c>
      <c r="C5874">
        <f t="shared" si="459"/>
        <v>326</v>
      </c>
      <c r="D5874" t="str">
        <f t="shared" ca="1" si="457"/>
        <v>Implant dental work</v>
      </c>
      <c r="E5874">
        <f t="shared" ca="1" si="458"/>
        <v>18</v>
      </c>
    </row>
    <row r="5875" spans="1:5" x14ac:dyDescent="0.2">
      <c r="A5875" t="str">
        <f t="shared" ca="1" si="455"/>
        <v>Diagnostics and Preventative</v>
      </c>
      <c r="B5875" t="str">
        <f t="shared" ca="1" si="456"/>
        <v>Bitewing x-rays</v>
      </c>
      <c r="C5875">
        <f t="shared" si="459"/>
        <v>326</v>
      </c>
      <c r="D5875">
        <f t="shared" ca="1" si="457"/>
        <v>0</v>
      </c>
      <c r="E5875">
        <f t="shared" ca="1" si="458"/>
        <v>2</v>
      </c>
    </row>
    <row r="5876" spans="1:5" x14ac:dyDescent="0.2">
      <c r="A5876" t="str">
        <f t="shared" ca="1" si="455"/>
        <v>Other</v>
      </c>
      <c r="B5876" t="str">
        <f t="shared" ca="1" si="456"/>
        <v>Implants</v>
      </c>
      <c r="C5876">
        <f t="shared" si="459"/>
        <v>326</v>
      </c>
      <c r="D5876" t="str">
        <f t="shared" ca="1" si="457"/>
        <v>Implant dental work</v>
      </c>
      <c r="E5876">
        <f t="shared" ca="1" si="458"/>
        <v>18</v>
      </c>
    </row>
    <row r="5877" spans="1:5" x14ac:dyDescent="0.2">
      <c r="A5877" t="str">
        <f t="shared" ca="1" si="455"/>
        <v>Other</v>
      </c>
      <c r="B5877" t="str">
        <f t="shared" ca="1" si="456"/>
        <v>Implants</v>
      </c>
      <c r="C5877">
        <f t="shared" si="459"/>
        <v>326</v>
      </c>
      <c r="D5877" t="str">
        <f t="shared" ca="1" si="457"/>
        <v>Implant dental work</v>
      </c>
      <c r="E5877">
        <f t="shared" ca="1" si="458"/>
        <v>18</v>
      </c>
    </row>
    <row r="5878" spans="1:5" x14ac:dyDescent="0.2">
      <c r="A5878" t="str">
        <f t="shared" ca="1" si="455"/>
        <v>Diagnostics and Preventative</v>
      </c>
      <c r="B5878" t="str">
        <f t="shared" ca="1" si="456"/>
        <v>Space Maintainers</v>
      </c>
      <c r="C5878">
        <f t="shared" si="459"/>
        <v>326</v>
      </c>
      <c r="D5878">
        <f t="shared" ca="1" si="457"/>
        <v>0</v>
      </c>
      <c r="E5878">
        <f t="shared" ca="1" si="458"/>
        <v>7</v>
      </c>
    </row>
    <row r="5879" spans="1:5" x14ac:dyDescent="0.2">
      <c r="A5879" t="str">
        <f t="shared" ca="1" si="455"/>
        <v>Diagnostics and Preventative</v>
      </c>
      <c r="B5879" t="str">
        <f t="shared" ca="1" si="456"/>
        <v>Periodic Exams</v>
      </c>
      <c r="C5879">
        <f t="shared" si="459"/>
        <v>326</v>
      </c>
      <c r="D5879">
        <f t="shared" ca="1" si="457"/>
        <v>0</v>
      </c>
      <c r="E5879">
        <f t="shared" ca="1" si="458"/>
        <v>1</v>
      </c>
    </row>
    <row r="5880" spans="1:5" x14ac:dyDescent="0.2">
      <c r="A5880" t="str">
        <f t="shared" ca="1" si="455"/>
        <v>Orthodontics</v>
      </c>
      <c r="B5880" t="str">
        <f t="shared" ca="1" si="456"/>
        <v>orthodontics</v>
      </c>
      <c r="C5880">
        <f t="shared" si="459"/>
        <v>326</v>
      </c>
      <c r="D5880" t="str">
        <f t="shared" ca="1" si="457"/>
        <v>For eligible dependents to age 19</v>
      </c>
      <c r="E5880">
        <f t="shared" ca="1" si="458"/>
        <v>17</v>
      </c>
    </row>
    <row r="5881" spans="1:5" x14ac:dyDescent="0.2">
      <c r="A5881" t="str">
        <f t="shared" ca="1" si="455"/>
        <v>Major</v>
      </c>
      <c r="B5881" t="str">
        <f t="shared" ca="1" si="456"/>
        <v>major restorative</v>
      </c>
      <c r="C5881">
        <f t="shared" si="459"/>
        <v>326</v>
      </c>
      <c r="D5881" t="str">
        <f t="shared" ca="1" si="457"/>
        <v>Single crowns, inlays, onlays</v>
      </c>
      <c r="E5881">
        <f t="shared" ca="1" si="458"/>
        <v>14</v>
      </c>
    </row>
    <row r="5882" spans="1:5" x14ac:dyDescent="0.2">
      <c r="A5882" t="str">
        <f t="shared" ca="1" si="455"/>
        <v>Basic</v>
      </c>
      <c r="B5882" t="str">
        <f t="shared" ca="1" si="456"/>
        <v>surgical periodontics</v>
      </c>
      <c r="C5882">
        <f t="shared" si="459"/>
        <v>326</v>
      </c>
      <c r="D5882" t="str">
        <f t="shared" ca="1" si="457"/>
        <v>Surgical treatment of the gums and supporting structures of the teeth</v>
      </c>
      <c r="E5882">
        <f t="shared" ca="1" si="458"/>
        <v>11</v>
      </c>
    </row>
    <row r="5883" spans="1:5" x14ac:dyDescent="0.2">
      <c r="A5883" t="str">
        <f t="shared" ca="1" si="455"/>
        <v>Major</v>
      </c>
      <c r="B5883" t="str">
        <f t="shared" ca="1" si="456"/>
        <v>major restorative</v>
      </c>
      <c r="C5883">
        <f t="shared" si="459"/>
        <v>326</v>
      </c>
      <c r="D5883" t="str">
        <f t="shared" ca="1" si="457"/>
        <v>Single crowns, inlays, onlays</v>
      </c>
      <c r="E5883">
        <f t="shared" ca="1" si="458"/>
        <v>14</v>
      </c>
    </row>
    <row r="5884" spans="1:5" x14ac:dyDescent="0.2">
      <c r="A5884" t="str">
        <f t="shared" ca="1" si="455"/>
        <v>Major</v>
      </c>
      <c r="B5884" t="str">
        <f t="shared" ca="1" si="456"/>
        <v>prosthodontics</v>
      </c>
      <c r="C5884">
        <f t="shared" si="459"/>
        <v>326</v>
      </c>
      <c r="D5884" t="str">
        <f t="shared" ca="1" si="457"/>
        <v>Procedures for replacement of missing teeth by construction or repair of bridges and partial or complete dentures</v>
      </c>
      <c r="E5884">
        <f t="shared" ca="1" si="458"/>
        <v>15</v>
      </c>
    </row>
    <row r="5885" spans="1:5" x14ac:dyDescent="0.2">
      <c r="A5885" t="str">
        <f t="shared" ca="1" si="455"/>
        <v>Orthodontics</v>
      </c>
      <c r="B5885" t="str">
        <f t="shared" ca="1" si="456"/>
        <v>orthodontics</v>
      </c>
      <c r="C5885">
        <f t="shared" si="459"/>
        <v>326</v>
      </c>
      <c r="D5885" t="str">
        <f t="shared" ca="1" si="457"/>
        <v>For eligible dependents to age 19</v>
      </c>
      <c r="E5885">
        <f t="shared" ca="1" si="458"/>
        <v>17</v>
      </c>
    </row>
    <row r="5886" spans="1:5" x14ac:dyDescent="0.2">
      <c r="A5886" t="str">
        <f t="shared" ca="1" si="455"/>
        <v>Major</v>
      </c>
      <c r="B5886" t="str">
        <f t="shared" ca="1" si="456"/>
        <v>prosthodontics</v>
      </c>
      <c r="C5886">
        <f t="shared" si="459"/>
        <v>326</v>
      </c>
      <c r="D5886" t="str">
        <f t="shared" ca="1" si="457"/>
        <v>Procedures for replacement of missing teeth by construction or repair of bridges and partial or complete dentures</v>
      </c>
      <c r="E5886">
        <f t="shared" ca="1" si="458"/>
        <v>15</v>
      </c>
    </row>
    <row r="5887" spans="1:5" x14ac:dyDescent="0.2">
      <c r="A5887" t="str">
        <f t="shared" ca="1" si="455"/>
        <v>Basic</v>
      </c>
      <c r="B5887" t="str">
        <f t="shared" ca="1" si="456"/>
        <v>basic restorative</v>
      </c>
      <c r="C5887">
        <f t="shared" si="459"/>
        <v>326</v>
      </c>
      <c r="D5887" t="str">
        <f t="shared" ca="1" si="457"/>
        <v>Fillings (amalgam "silver" and composite "white" non-molar)</v>
      </c>
      <c r="E5887">
        <f t="shared" ca="1" si="458"/>
        <v>8</v>
      </c>
    </row>
    <row r="5888" spans="1:5" x14ac:dyDescent="0.2">
      <c r="A5888" t="str">
        <f t="shared" ca="1" si="455"/>
        <v>Diagnostics and Preventative</v>
      </c>
      <c r="B5888" t="str">
        <f t="shared" ca="1" si="456"/>
        <v>Prophylaxis</v>
      </c>
      <c r="C5888">
        <f t="shared" si="459"/>
        <v>327</v>
      </c>
      <c r="D5888">
        <f t="shared" ca="1" si="457"/>
        <v>0</v>
      </c>
      <c r="E5888">
        <f t="shared" ca="1" si="458"/>
        <v>4</v>
      </c>
    </row>
    <row r="5889" spans="1:5" x14ac:dyDescent="0.2">
      <c r="A5889" t="str">
        <f t="shared" ca="1" si="455"/>
        <v>Basic</v>
      </c>
      <c r="B5889" t="str">
        <f t="shared" ca="1" si="456"/>
        <v>basic restorative</v>
      </c>
      <c r="C5889">
        <f t="shared" si="459"/>
        <v>327</v>
      </c>
      <c r="D5889" t="str">
        <f t="shared" ca="1" si="457"/>
        <v>Fillings (amalgam "silver" and composite "white" non-molar)</v>
      </c>
      <c r="E5889">
        <f t="shared" ca="1" si="458"/>
        <v>8</v>
      </c>
    </row>
    <row r="5890" spans="1:5" x14ac:dyDescent="0.2">
      <c r="A5890" t="str">
        <f t="shared" ref="A5890:A5953" ca="1" si="460">INDEX(services,E5890,1)</f>
        <v>Basic</v>
      </c>
      <c r="B5890" t="str">
        <f t="shared" ref="B5890:B5953" ca="1" si="461">INDEX(services,E5890,2)</f>
        <v>oral surgery</v>
      </c>
      <c r="C5890">
        <f t="shared" si="459"/>
        <v>327</v>
      </c>
      <c r="D5890" t="str">
        <f t="shared" ref="D5890:D5953" ca="1" si="462">INDEX(services,E5890,3)</f>
        <v>Extraction and other surgery procedures, incl. pre- and post-operative care</v>
      </c>
      <c r="E5890">
        <f t="shared" ref="E5890:E5953" ca="1" si="463">RANDBETWEEN(1,ROWS(services))</f>
        <v>9</v>
      </c>
    </row>
    <row r="5891" spans="1:5" x14ac:dyDescent="0.2">
      <c r="A5891" t="str">
        <f t="shared" ca="1" si="460"/>
        <v>Diagnostics and Preventative</v>
      </c>
      <c r="B5891" t="str">
        <f t="shared" ca="1" si="461"/>
        <v>Full-mouth x-ray</v>
      </c>
      <c r="C5891">
        <f t="shared" si="459"/>
        <v>327</v>
      </c>
      <c r="D5891">
        <f t="shared" ca="1" si="462"/>
        <v>0</v>
      </c>
      <c r="E5891">
        <f t="shared" ca="1" si="463"/>
        <v>3</v>
      </c>
    </row>
    <row r="5892" spans="1:5" x14ac:dyDescent="0.2">
      <c r="A5892" t="str">
        <f t="shared" ca="1" si="460"/>
        <v>Diagnostics and Preventative</v>
      </c>
      <c r="B5892" t="str">
        <f t="shared" ca="1" si="461"/>
        <v>Periodic Exams</v>
      </c>
      <c r="C5892">
        <f t="shared" ref="C5892:C5955" si="464">IF(MOD(ROW(C5892)-2,18)&lt;&gt;0,C5891,C5891+1)</f>
        <v>327</v>
      </c>
      <c r="D5892">
        <f t="shared" ca="1" si="462"/>
        <v>0</v>
      </c>
      <c r="E5892">
        <f t="shared" ca="1" si="463"/>
        <v>1</v>
      </c>
    </row>
    <row r="5893" spans="1:5" x14ac:dyDescent="0.2">
      <c r="A5893" t="str">
        <f t="shared" ca="1" si="460"/>
        <v>Diagnostics and Preventative</v>
      </c>
      <c r="B5893" t="str">
        <f t="shared" ca="1" si="461"/>
        <v>Periodic Exams</v>
      </c>
      <c r="C5893">
        <f t="shared" si="464"/>
        <v>327</v>
      </c>
      <c r="D5893">
        <f t="shared" ca="1" si="462"/>
        <v>0</v>
      </c>
      <c r="E5893">
        <f t="shared" ca="1" si="463"/>
        <v>1</v>
      </c>
    </row>
    <row r="5894" spans="1:5" x14ac:dyDescent="0.2">
      <c r="A5894" t="str">
        <f t="shared" ca="1" si="460"/>
        <v>Diagnostics and Preventative</v>
      </c>
      <c r="B5894" t="str">
        <f t="shared" ca="1" si="461"/>
        <v>Full-mouth x-ray</v>
      </c>
      <c r="C5894">
        <f t="shared" si="464"/>
        <v>327</v>
      </c>
      <c r="D5894">
        <f t="shared" ca="1" si="462"/>
        <v>0</v>
      </c>
      <c r="E5894">
        <f t="shared" ca="1" si="463"/>
        <v>3</v>
      </c>
    </row>
    <row r="5895" spans="1:5" x14ac:dyDescent="0.2">
      <c r="A5895" t="str">
        <f t="shared" ca="1" si="460"/>
        <v>Diagnostics and Preventative</v>
      </c>
      <c r="B5895" t="str">
        <f t="shared" ca="1" si="461"/>
        <v>Prophylaxis</v>
      </c>
      <c r="C5895">
        <f t="shared" si="464"/>
        <v>327</v>
      </c>
      <c r="D5895">
        <f t="shared" ca="1" si="462"/>
        <v>0</v>
      </c>
      <c r="E5895">
        <f t="shared" ca="1" si="463"/>
        <v>4</v>
      </c>
    </row>
    <row r="5896" spans="1:5" x14ac:dyDescent="0.2">
      <c r="A5896" t="str">
        <f t="shared" ca="1" si="460"/>
        <v>Other</v>
      </c>
      <c r="B5896" t="str">
        <f t="shared" ca="1" si="461"/>
        <v>Implants</v>
      </c>
      <c r="C5896">
        <f t="shared" si="464"/>
        <v>327</v>
      </c>
      <c r="D5896" t="str">
        <f t="shared" ca="1" si="462"/>
        <v>Implant dental work</v>
      </c>
      <c r="E5896">
        <f t="shared" ca="1" si="463"/>
        <v>18</v>
      </c>
    </row>
    <row r="5897" spans="1:5" x14ac:dyDescent="0.2">
      <c r="A5897" t="str">
        <f t="shared" ca="1" si="460"/>
        <v>Basic</v>
      </c>
      <c r="B5897" t="str">
        <f t="shared" ca="1" si="461"/>
        <v>basic restorative</v>
      </c>
      <c r="C5897">
        <f t="shared" si="464"/>
        <v>327</v>
      </c>
      <c r="D5897" t="str">
        <f t="shared" ca="1" si="462"/>
        <v>Fillings (amalgam "silver" and composite "white" non-molar)</v>
      </c>
      <c r="E5897">
        <f t="shared" ca="1" si="463"/>
        <v>8</v>
      </c>
    </row>
    <row r="5898" spans="1:5" x14ac:dyDescent="0.2">
      <c r="A5898" t="str">
        <f t="shared" ca="1" si="460"/>
        <v>Diagnostics and Preventative</v>
      </c>
      <c r="B5898" t="str">
        <f t="shared" ca="1" si="461"/>
        <v>Prophylaxis</v>
      </c>
      <c r="C5898">
        <f t="shared" si="464"/>
        <v>327</v>
      </c>
      <c r="D5898">
        <f t="shared" ca="1" si="462"/>
        <v>0</v>
      </c>
      <c r="E5898">
        <f t="shared" ca="1" si="463"/>
        <v>4</v>
      </c>
    </row>
    <row r="5899" spans="1:5" x14ac:dyDescent="0.2">
      <c r="A5899" t="str">
        <f t="shared" ca="1" si="460"/>
        <v>Major</v>
      </c>
      <c r="B5899" t="str">
        <f t="shared" ca="1" si="461"/>
        <v>major restorative</v>
      </c>
      <c r="C5899">
        <f t="shared" si="464"/>
        <v>327</v>
      </c>
      <c r="D5899" t="str">
        <f t="shared" ca="1" si="462"/>
        <v>Single crowns, inlays, onlays</v>
      </c>
      <c r="E5899">
        <f t="shared" ca="1" si="463"/>
        <v>14</v>
      </c>
    </row>
    <row r="5900" spans="1:5" x14ac:dyDescent="0.2">
      <c r="A5900" t="str">
        <f t="shared" ca="1" si="460"/>
        <v>Basic</v>
      </c>
      <c r="B5900" t="str">
        <f t="shared" ca="1" si="461"/>
        <v>general anesthesia</v>
      </c>
      <c r="C5900">
        <f t="shared" si="464"/>
        <v>327</v>
      </c>
      <c r="D5900" t="str">
        <f t="shared" ca="1" si="462"/>
        <v>Covered when used in conjunction with covered oral surgical procedures</v>
      </c>
      <c r="E5900">
        <f t="shared" ca="1" si="463"/>
        <v>13</v>
      </c>
    </row>
    <row r="5901" spans="1:5" x14ac:dyDescent="0.2">
      <c r="A5901" t="str">
        <f t="shared" ca="1" si="460"/>
        <v>Diagnostics and Preventative</v>
      </c>
      <c r="B5901" t="str">
        <f t="shared" ca="1" si="461"/>
        <v>Bitewing x-rays</v>
      </c>
      <c r="C5901">
        <f t="shared" si="464"/>
        <v>327</v>
      </c>
      <c r="D5901">
        <f t="shared" ca="1" si="462"/>
        <v>0</v>
      </c>
      <c r="E5901">
        <f t="shared" ca="1" si="463"/>
        <v>2</v>
      </c>
    </row>
    <row r="5902" spans="1:5" x14ac:dyDescent="0.2">
      <c r="A5902" t="str">
        <f t="shared" ca="1" si="460"/>
        <v>Diagnostics and Preventative</v>
      </c>
      <c r="B5902" t="str">
        <f t="shared" ca="1" si="461"/>
        <v>Bitewing x-rays</v>
      </c>
      <c r="C5902">
        <f t="shared" si="464"/>
        <v>327</v>
      </c>
      <c r="D5902">
        <f t="shared" ca="1" si="462"/>
        <v>0</v>
      </c>
      <c r="E5902">
        <f t="shared" ca="1" si="463"/>
        <v>2</v>
      </c>
    </row>
    <row r="5903" spans="1:5" x14ac:dyDescent="0.2">
      <c r="A5903" t="str">
        <f t="shared" ca="1" si="460"/>
        <v>Basic</v>
      </c>
      <c r="B5903" t="str">
        <f t="shared" ca="1" si="461"/>
        <v>general anesthesia</v>
      </c>
      <c r="C5903">
        <f t="shared" si="464"/>
        <v>327</v>
      </c>
      <c r="D5903" t="str">
        <f t="shared" ca="1" si="462"/>
        <v>Covered when used in conjunction with covered oral surgical procedures</v>
      </c>
      <c r="E5903">
        <f t="shared" ca="1" si="463"/>
        <v>13</v>
      </c>
    </row>
    <row r="5904" spans="1:5" x14ac:dyDescent="0.2">
      <c r="A5904" t="str">
        <f t="shared" ca="1" si="460"/>
        <v>Diagnostics and Preventative</v>
      </c>
      <c r="B5904" t="str">
        <f t="shared" ca="1" si="461"/>
        <v>Sealants</v>
      </c>
      <c r="C5904">
        <f t="shared" si="464"/>
        <v>327</v>
      </c>
      <c r="D5904">
        <f t="shared" ca="1" si="462"/>
        <v>0</v>
      </c>
      <c r="E5904">
        <f t="shared" ca="1" si="463"/>
        <v>6</v>
      </c>
    </row>
    <row r="5905" spans="1:5" x14ac:dyDescent="0.2">
      <c r="A5905" t="str">
        <f t="shared" ca="1" si="460"/>
        <v>Diagnostics and Preventative</v>
      </c>
      <c r="B5905" t="str">
        <f t="shared" ca="1" si="461"/>
        <v>Sealants</v>
      </c>
      <c r="C5905">
        <f t="shared" si="464"/>
        <v>327</v>
      </c>
      <c r="D5905">
        <f t="shared" ca="1" si="462"/>
        <v>0</v>
      </c>
      <c r="E5905">
        <f t="shared" ca="1" si="463"/>
        <v>6</v>
      </c>
    </row>
    <row r="5906" spans="1:5" x14ac:dyDescent="0.2">
      <c r="A5906" t="str">
        <f t="shared" ca="1" si="460"/>
        <v>Basic</v>
      </c>
      <c r="B5906" t="str">
        <f t="shared" ca="1" si="461"/>
        <v>oral surgery</v>
      </c>
      <c r="C5906">
        <f t="shared" si="464"/>
        <v>328</v>
      </c>
      <c r="D5906" t="str">
        <f t="shared" ca="1" si="462"/>
        <v>Extraction and other surgery procedures, incl. pre- and post-operative care</v>
      </c>
      <c r="E5906">
        <f t="shared" ca="1" si="463"/>
        <v>9</v>
      </c>
    </row>
    <row r="5907" spans="1:5" x14ac:dyDescent="0.2">
      <c r="A5907" t="str">
        <f t="shared" ca="1" si="460"/>
        <v>Basic</v>
      </c>
      <c r="B5907" t="str">
        <f t="shared" ca="1" si="461"/>
        <v>general anesthesia</v>
      </c>
      <c r="C5907">
        <f t="shared" si="464"/>
        <v>328</v>
      </c>
      <c r="D5907" t="str">
        <f t="shared" ca="1" si="462"/>
        <v>Covered when used in conjunction with covered oral surgical procedures</v>
      </c>
      <c r="E5907">
        <f t="shared" ca="1" si="463"/>
        <v>13</v>
      </c>
    </row>
    <row r="5908" spans="1:5" x14ac:dyDescent="0.2">
      <c r="A5908" t="str">
        <f t="shared" ca="1" si="460"/>
        <v>Diagnostics and Preventative</v>
      </c>
      <c r="B5908" t="str">
        <f t="shared" ca="1" si="461"/>
        <v>Full-mouth x-ray</v>
      </c>
      <c r="C5908">
        <f t="shared" si="464"/>
        <v>328</v>
      </c>
      <c r="D5908">
        <f t="shared" ca="1" si="462"/>
        <v>0</v>
      </c>
      <c r="E5908">
        <f t="shared" ca="1" si="463"/>
        <v>3</v>
      </c>
    </row>
    <row r="5909" spans="1:5" x14ac:dyDescent="0.2">
      <c r="A5909" t="str">
        <f t="shared" ca="1" si="460"/>
        <v>Other</v>
      </c>
      <c r="B5909" t="str">
        <f t="shared" ca="1" si="461"/>
        <v>Implants</v>
      </c>
      <c r="C5909">
        <f t="shared" si="464"/>
        <v>328</v>
      </c>
      <c r="D5909" t="str">
        <f t="shared" ca="1" si="462"/>
        <v>Implant dental work</v>
      </c>
      <c r="E5909">
        <f t="shared" ca="1" si="463"/>
        <v>18</v>
      </c>
    </row>
    <row r="5910" spans="1:5" x14ac:dyDescent="0.2">
      <c r="A5910" t="str">
        <f t="shared" ca="1" si="460"/>
        <v>Diagnostics and Preventative</v>
      </c>
      <c r="B5910" t="str">
        <f t="shared" ca="1" si="461"/>
        <v>Periodic Exams</v>
      </c>
      <c r="C5910">
        <f t="shared" si="464"/>
        <v>328</v>
      </c>
      <c r="D5910">
        <f t="shared" ca="1" si="462"/>
        <v>0</v>
      </c>
      <c r="E5910">
        <f t="shared" ca="1" si="463"/>
        <v>1</v>
      </c>
    </row>
    <row r="5911" spans="1:5" x14ac:dyDescent="0.2">
      <c r="A5911" t="str">
        <f t="shared" ca="1" si="460"/>
        <v>Basic</v>
      </c>
      <c r="B5911" t="str">
        <f t="shared" ca="1" si="461"/>
        <v>general anesthesia</v>
      </c>
      <c r="C5911">
        <f t="shared" si="464"/>
        <v>328</v>
      </c>
      <c r="D5911" t="str">
        <f t="shared" ca="1" si="462"/>
        <v>Covered when used in conjunction with covered oral surgical procedures</v>
      </c>
      <c r="E5911">
        <f t="shared" ca="1" si="463"/>
        <v>13</v>
      </c>
    </row>
    <row r="5912" spans="1:5" x14ac:dyDescent="0.2">
      <c r="A5912" t="str">
        <f t="shared" ca="1" si="460"/>
        <v>Diagnostics and Preventative</v>
      </c>
      <c r="B5912" t="str">
        <f t="shared" ca="1" si="461"/>
        <v>Full-mouth x-ray</v>
      </c>
      <c r="C5912">
        <f t="shared" si="464"/>
        <v>328</v>
      </c>
      <c r="D5912">
        <f t="shared" ca="1" si="462"/>
        <v>0</v>
      </c>
      <c r="E5912">
        <f t="shared" ca="1" si="463"/>
        <v>3</v>
      </c>
    </row>
    <row r="5913" spans="1:5" x14ac:dyDescent="0.2">
      <c r="A5913" t="str">
        <f t="shared" ca="1" si="460"/>
        <v>Basic</v>
      </c>
      <c r="B5913" t="str">
        <f t="shared" ca="1" si="461"/>
        <v>surgical periodontics</v>
      </c>
      <c r="C5913">
        <f t="shared" si="464"/>
        <v>328</v>
      </c>
      <c r="D5913" t="str">
        <f t="shared" ca="1" si="462"/>
        <v>Surgical treatment of the gums and supporting structures of the teeth</v>
      </c>
      <c r="E5913">
        <f t="shared" ca="1" si="463"/>
        <v>11</v>
      </c>
    </row>
    <row r="5914" spans="1:5" x14ac:dyDescent="0.2">
      <c r="A5914" t="str">
        <f t="shared" ca="1" si="460"/>
        <v>Diagnostics and Preventative</v>
      </c>
      <c r="B5914" t="str">
        <f t="shared" ca="1" si="461"/>
        <v>Fluoride treatments</v>
      </c>
      <c r="C5914">
        <f t="shared" si="464"/>
        <v>328</v>
      </c>
      <c r="D5914">
        <f t="shared" ca="1" si="462"/>
        <v>0</v>
      </c>
      <c r="E5914">
        <f t="shared" ca="1" si="463"/>
        <v>5</v>
      </c>
    </row>
    <row r="5915" spans="1:5" x14ac:dyDescent="0.2">
      <c r="A5915" t="str">
        <f t="shared" ca="1" si="460"/>
        <v>Diagnostics and Preventative</v>
      </c>
      <c r="B5915" t="str">
        <f t="shared" ca="1" si="461"/>
        <v>Full-mouth x-ray</v>
      </c>
      <c r="C5915">
        <f t="shared" si="464"/>
        <v>328</v>
      </c>
      <c r="D5915">
        <f t="shared" ca="1" si="462"/>
        <v>0</v>
      </c>
      <c r="E5915">
        <f t="shared" ca="1" si="463"/>
        <v>3</v>
      </c>
    </row>
    <row r="5916" spans="1:5" x14ac:dyDescent="0.2">
      <c r="A5916" t="str">
        <f t="shared" ca="1" si="460"/>
        <v>Orthodontics</v>
      </c>
      <c r="B5916" t="str">
        <f t="shared" ca="1" si="461"/>
        <v>orthodontics</v>
      </c>
      <c r="C5916">
        <f t="shared" si="464"/>
        <v>328</v>
      </c>
      <c r="D5916" t="str">
        <f t="shared" ca="1" si="462"/>
        <v>For eligible dependents to age 19</v>
      </c>
      <c r="E5916">
        <f t="shared" ca="1" si="463"/>
        <v>17</v>
      </c>
    </row>
    <row r="5917" spans="1:5" x14ac:dyDescent="0.2">
      <c r="A5917" t="str">
        <f t="shared" ca="1" si="460"/>
        <v>Basic</v>
      </c>
      <c r="B5917" t="str">
        <f t="shared" ca="1" si="461"/>
        <v>basic restorative</v>
      </c>
      <c r="C5917">
        <f t="shared" si="464"/>
        <v>328</v>
      </c>
      <c r="D5917" t="str">
        <f t="shared" ca="1" si="462"/>
        <v>Fillings (amalgam "silver" and composite "white" non-molar)</v>
      </c>
      <c r="E5917">
        <f t="shared" ca="1" si="463"/>
        <v>8</v>
      </c>
    </row>
    <row r="5918" spans="1:5" x14ac:dyDescent="0.2">
      <c r="A5918" t="str">
        <f t="shared" ca="1" si="460"/>
        <v>Basic</v>
      </c>
      <c r="B5918" t="str">
        <f t="shared" ca="1" si="461"/>
        <v>endodontics</v>
      </c>
      <c r="C5918">
        <f t="shared" si="464"/>
        <v>328</v>
      </c>
      <c r="D5918" t="str">
        <f t="shared" ca="1" si="462"/>
        <v>Root canal, pulpal therapy</v>
      </c>
      <c r="E5918">
        <f t="shared" ca="1" si="463"/>
        <v>10</v>
      </c>
    </row>
    <row r="5919" spans="1:5" x14ac:dyDescent="0.2">
      <c r="A5919" t="str">
        <f t="shared" ca="1" si="460"/>
        <v>Major</v>
      </c>
      <c r="B5919" t="str">
        <f t="shared" ca="1" si="461"/>
        <v>prosthodontics</v>
      </c>
      <c r="C5919">
        <f t="shared" si="464"/>
        <v>328</v>
      </c>
      <c r="D5919" t="str">
        <f t="shared" ca="1" si="462"/>
        <v>Procedures for replacement of missing teeth by construction or repair of bridges and partial or complete dentures</v>
      </c>
      <c r="E5919">
        <f t="shared" ca="1" si="463"/>
        <v>15</v>
      </c>
    </row>
    <row r="5920" spans="1:5" x14ac:dyDescent="0.2">
      <c r="A5920" t="str">
        <f t="shared" ca="1" si="460"/>
        <v>Orthodontics</v>
      </c>
      <c r="B5920" t="str">
        <f t="shared" ca="1" si="461"/>
        <v>orthodontics</v>
      </c>
      <c r="C5920">
        <f t="shared" si="464"/>
        <v>328</v>
      </c>
      <c r="D5920" t="str">
        <f t="shared" ca="1" si="462"/>
        <v>For eligible dependents to age 19</v>
      </c>
      <c r="E5920">
        <f t="shared" ca="1" si="463"/>
        <v>17</v>
      </c>
    </row>
    <row r="5921" spans="1:5" x14ac:dyDescent="0.2">
      <c r="A5921" t="str">
        <f t="shared" ca="1" si="460"/>
        <v>Diagnostics and Preventative</v>
      </c>
      <c r="B5921" t="str">
        <f t="shared" ca="1" si="461"/>
        <v>Sealants</v>
      </c>
      <c r="C5921">
        <f t="shared" si="464"/>
        <v>328</v>
      </c>
      <c r="D5921">
        <f t="shared" ca="1" si="462"/>
        <v>0</v>
      </c>
      <c r="E5921">
        <f t="shared" ca="1" si="463"/>
        <v>6</v>
      </c>
    </row>
    <row r="5922" spans="1:5" x14ac:dyDescent="0.2">
      <c r="A5922" t="str">
        <f t="shared" ca="1" si="460"/>
        <v>Orthodontics</v>
      </c>
      <c r="B5922" t="str">
        <f t="shared" ca="1" si="461"/>
        <v>orthodontics</v>
      </c>
      <c r="C5922">
        <f t="shared" si="464"/>
        <v>328</v>
      </c>
      <c r="D5922" t="str">
        <f t="shared" ca="1" si="462"/>
        <v>For eligible dependents to age 19</v>
      </c>
      <c r="E5922">
        <f t="shared" ca="1" si="463"/>
        <v>17</v>
      </c>
    </row>
    <row r="5923" spans="1:5" x14ac:dyDescent="0.2">
      <c r="A5923" t="str">
        <f t="shared" ca="1" si="460"/>
        <v>Major</v>
      </c>
      <c r="B5923" t="str">
        <f t="shared" ca="1" si="461"/>
        <v>temporomandibular joint dysfunction</v>
      </c>
      <c r="C5923">
        <f t="shared" si="464"/>
        <v>328</v>
      </c>
      <c r="D5923" t="str">
        <f t="shared" ca="1" si="462"/>
        <v>Services relating to hinging joints of the jaw</v>
      </c>
      <c r="E5923">
        <f t="shared" ca="1" si="463"/>
        <v>16</v>
      </c>
    </row>
    <row r="5924" spans="1:5" x14ac:dyDescent="0.2">
      <c r="A5924" t="str">
        <f t="shared" ca="1" si="460"/>
        <v>Diagnostics and Preventative</v>
      </c>
      <c r="B5924" t="str">
        <f t="shared" ca="1" si="461"/>
        <v>Fluoride treatments</v>
      </c>
      <c r="C5924">
        <f t="shared" si="464"/>
        <v>329</v>
      </c>
      <c r="D5924">
        <f t="shared" ca="1" si="462"/>
        <v>0</v>
      </c>
      <c r="E5924">
        <f t="shared" ca="1" si="463"/>
        <v>5</v>
      </c>
    </row>
    <row r="5925" spans="1:5" x14ac:dyDescent="0.2">
      <c r="A5925" t="str">
        <f t="shared" ca="1" si="460"/>
        <v>Major</v>
      </c>
      <c r="B5925" t="str">
        <f t="shared" ca="1" si="461"/>
        <v>temporomandibular joint dysfunction</v>
      </c>
      <c r="C5925">
        <f t="shared" si="464"/>
        <v>329</v>
      </c>
      <c r="D5925" t="str">
        <f t="shared" ca="1" si="462"/>
        <v>Services relating to hinging joints of the jaw</v>
      </c>
      <c r="E5925">
        <f t="shared" ca="1" si="463"/>
        <v>16</v>
      </c>
    </row>
    <row r="5926" spans="1:5" x14ac:dyDescent="0.2">
      <c r="A5926" t="str">
        <f t="shared" ca="1" si="460"/>
        <v>Diagnostics and Preventative</v>
      </c>
      <c r="B5926" t="str">
        <f t="shared" ca="1" si="461"/>
        <v>Space Maintainers</v>
      </c>
      <c r="C5926">
        <f t="shared" si="464"/>
        <v>329</v>
      </c>
      <c r="D5926">
        <f t="shared" ca="1" si="462"/>
        <v>0</v>
      </c>
      <c r="E5926">
        <f t="shared" ca="1" si="463"/>
        <v>7</v>
      </c>
    </row>
    <row r="5927" spans="1:5" x14ac:dyDescent="0.2">
      <c r="A5927" t="str">
        <f t="shared" ca="1" si="460"/>
        <v>Diagnostics and Preventative</v>
      </c>
      <c r="B5927" t="str">
        <f t="shared" ca="1" si="461"/>
        <v>Fluoride treatments</v>
      </c>
      <c r="C5927">
        <f t="shared" si="464"/>
        <v>329</v>
      </c>
      <c r="D5927">
        <f t="shared" ca="1" si="462"/>
        <v>0</v>
      </c>
      <c r="E5927">
        <f t="shared" ca="1" si="463"/>
        <v>5</v>
      </c>
    </row>
    <row r="5928" spans="1:5" x14ac:dyDescent="0.2">
      <c r="A5928" t="str">
        <f t="shared" ca="1" si="460"/>
        <v>Diagnostics and Preventative</v>
      </c>
      <c r="B5928" t="str">
        <f t="shared" ca="1" si="461"/>
        <v>Full-mouth x-ray</v>
      </c>
      <c r="C5928">
        <f t="shared" si="464"/>
        <v>329</v>
      </c>
      <c r="D5928">
        <f t="shared" ca="1" si="462"/>
        <v>0</v>
      </c>
      <c r="E5928">
        <f t="shared" ca="1" si="463"/>
        <v>3</v>
      </c>
    </row>
    <row r="5929" spans="1:5" x14ac:dyDescent="0.2">
      <c r="A5929" t="str">
        <f t="shared" ca="1" si="460"/>
        <v>Diagnostics and Preventative</v>
      </c>
      <c r="B5929" t="str">
        <f t="shared" ca="1" si="461"/>
        <v>Full-mouth x-ray</v>
      </c>
      <c r="C5929">
        <f t="shared" si="464"/>
        <v>329</v>
      </c>
      <c r="D5929">
        <f t="shared" ca="1" si="462"/>
        <v>0</v>
      </c>
      <c r="E5929">
        <f t="shared" ca="1" si="463"/>
        <v>3</v>
      </c>
    </row>
    <row r="5930" spans="1:5" x14ac:dyDescent="0.2">
      <c r="A5930" t="str">
        <f t="shared" ca="1" si="460"/>
        <v>Major</v>
      </c>
      <c r="B5930" t="str">
        <f t="shared" ca="1" si="461"/>
        <v>prosthodontics</v>
      </c>
      <c r="C5930">
        <f t="shared" si="464"/>
        <v>329</v>
      </c>
      <c r="D5930" t="str">
        <f t="shared" ca="1" si="462"/>
        <v>Procedures for replacement of missing teeth by construction or repair of bridges and partial or complete dentures</v>
      </c>
      <c r="E5930">
        <f t="shared" ca="1" si="463"/>
        <v>15</v>
      </c>
    </row>
    <row r="5931" spans="1:5" x14ac:dyDescent="0.2">
      <c r="A5931" t="str">
        <f t="shared" ca="1" si="460"/>
        <v>Basic</v>
      </c>
      <c r="B5931" t="str">
        <f t="shared" ca="1" si="461"/>
        <v>non-surgical periodontics</v>
      </c>
      <c r="C5931">
        <f t="shared" si="464"/>
        <v>329</v>
      </c>
      <c r="D5931" t="str">
        <f t="shared" ca="1" si="462"/>
        <v xml:space="preserve">Non-surgical treatment of the gums and supporting structures of the teeth </v>
      </c>
      <c r="E5931">
        <f t="shared" ca="1" si="463"/>
        <v>12</v>
      </c>
    </row>
    <row r="5932" spans="1:5" x14ac:dyDescent="0.2">
      <c r="A5932" t="str">
        <f t="shared" ca="1" si="460"/>
        <v>Basic</v>
      </c>
      <c r="B5932" t="str">
        <f t="shared" ca="1" si="461"/>
        <v>oral surgery</v>
      </c>
      <c r="C5932">
        <f t="shared" si="464"/>
        <v>329</v>
      </c>
      <c r="D5932" t="str">
        <f t="shared" ca="1" si="462"/>
        <v>Extraction and other surgery procedures, incl. pre- and post-operative care</v>
      </c>
      <c r="E5932">
        <f t="shared" ca="1" si="463"/>
        <v>9</v>
      </c>
    </row>
    <row r="5933" spans="1:5" x14ac:dyDescent="0.2">
      <c r="A5933" t="str">
        <f t="shared" ca="1" si="460"/>
        <v>Diagnostics and Preventative</v>
      </c>
      <c r="B5933" t="str">
        <f t="shared" ca="1" si="461"/>
        <v>Sealants</v>
      </c>
      <c r="C5933">
        <f t="shared" si="464"/>
        <v>329</v>
      </c>
      <c r="D5933">
        <f t="shared" ca="1" si="462"/>
        <v>0</v>
      </c>
      <c r="E5933">
        <f t="shared" ca="1" si="463"/>
        <v>6</v>
      </c>
    </row>
    <row r="5934" spans="1:5" x14ac:dyDescent="0.2">
      <c r="A5934" t="str">
        <f t="shared" ca="1" si="460"/>
        <v>Basic</v>
      </c>
      <c r="B5934" t="str">
        <f t="shared" ca="1" si="461"/>
        <v>general anesthesia</v>
      </c>
      <c r="C5934">
        <f t="shared" si="464"/>
        <v>329</v>
      </c>
      <c r="D5934" t="str">
        <f t="shared" ca="1" si="462"/>
        <v>Covered when used in conjunction with covered oral surgical procedures</v>
      </c>
      <c r="E5934">
        <f t="shared" ca="1" si="463"/>
        <v>13</v>
      </c>
    </row>
    <row r="5935" spans="1:5" x14ac:dyDescent="0.2">
      <c r="A5935" t="str">
        <f t="shared" ca="1" si="460"/>
        <v>Major</v>
      </c>
      <c r="B5935" t="str">
        <f t="shared" ca="1" si="461"/>
        <v>temporomandibular joint dysfunction</v>
      </c>
      <c r="C5935">
        <f t="shared" si="464"/>
        <v>329</v>
      </c>
      <c r="D5935" t="str">
        <f t="shared" ca="1" si="462"/>
        <v>Services relating to hinging joints of the jaw</v>
      </c>
      <c r="E5935">
        <f t="shared" ca="1" si="463"/>
        <v>16</v>
      </c>
    </row>
    <row r="5936" spans="1:5" x14ac:dyDescent="0.2">
      <c r="A5936" t="str">
        <f t="shared" ca="1" si="460"/>
        <v>Other</v>
      </c>
      <c r="B5936" t="str">
        <f t="shared" ca="1" si="461"/>
        <v>Implants</v>
      </c>
      <c r="C5936">
        <f t="shared" si="464"/>
        <v>329</v>
      </c>
      <c r="D5936" t="str">
        <f t="shared" ca="1" si="462"/>
        <v>Implant dental work</v>
      </c>
      <c r="E5936">
        <f t="shared" ca="1" si="463"/>
        <v>18</v>
      </c>
    </row>
    <row r="5937" spans="1:5" x14ac:dyDescent="0.2">
      <c r="A5937" t="str">
        <f t="shared" ca="1" si="460"/>
        <v>Orthodontics</v>
      </c>
      <c r="B5937" t="str">
        <f t="shared" ca="1" si="461"/>
        <v>orthodontics</v>
      </c>
      <c r="C5937">
        <f t="shared" si="464"/>
        <v>329</v>
      </c>
      <c r="D5937" t="str">
        <f t="shared" ca="1" si="462"/>
        <v>For eligible dependents to age 19</v>
      </c>
      <c r="E5937">
        <f t="shared" ca="1" si="463"/>
        <v>17</v>
      </c>
    </row>
    <row r="5938" spans="1:5" x14ac:dyDescent="0.2">
      <c r="A5938" t="str">
        <f t="shared" ca="1" si="460"/>
        <v>Basic</v>
      </c>
      <c r="B5938" t="str">
        <f t="shared" ca="1" si="461"/>
        <v>surgical periodontics</v>
      </c>
      <c r="C5938">
        <f t="shared" si="464"/>
        <v>329</v>
      </c>
      <c r="D5938" t="str">
        <f t="shared" ca="1" si="462"/>
        <v>Surgical treatment of the gums and supporting structures of the teeth</v>
      </c>
      <c r="E5938">
        <f t="shared" ca="1" si="463"/>
        <v>11</v>
      </c>
    </row>
    <row r="5939" spans="1:5" x14ac:dyDescent="0.2">
      <c r="A5939" t="str">
        <f t="shared" ca="1" si="460"/>
        <v>Diagnostics and Preventative</v>
      </c>
      <c r="B5939" t="str">
        <f t="shared" ca="1" si="461"/>
        <v>Full-mouth x-ray</v>
      </c>
      <c r="C5939">
        <f t="shared" si="464"/>
        <v>329</v>
      </c>
      <c r="D5939">
        <f t="shared" ca="1" si="462"/>
        <v>0</v>
      </c>
      <c r="E5939">
        <f t="shared" ca="1" si="463"/>
        <v>3</v>
      </c>
    </row>
    <row r="5940" spans="1:5" x14ac:dyDescent="0.2">
      <c r="A5940" t="str">
        <f t="shared" ca="1" si="460"/>
        <v>Orthodontics</v>
      </c>
      <c r="B5940" t="str">
        <f t="shared" ca="1" si="461"/>
        <v>orthodontics</v>
      </c>
      <c r="C5940">
        <f t="shared" si="464"/>
        <v>329</v>
      </c>
      <c r="D5940" t="str">
        <f t="shared" ca="1" si="462"/>
        <v>For eligible dependents to age 19</v>
      </c>
      <c r="E5940">
        <f t="shared" ca="1" si="463"/>
        <v>17</v>
      </c>
    </row>
    <row r="5941" spans="1:5" x14ac:dyDescent="0.2">
      <c r="A5941" t="str">
        <f t="shared" ca="1" si="460"/>
        <v>Basic</v>
      </c>
      <c r="B5941" t="str">
        <f t="shared" ca="1" si="461"/>
        <v>basic restorative</v>
      </c>
      <c r="C5941">
        <f t="shared" si="464"/>
        <v>329</v>
      </c>
      <c r="D5941" t="str">
        <f t="shared" ca="1" si="462"/>
        <v>Fillings (amalgam "silver" and composite "white" non-molar)</v>
      </c>
      <c r="E5941">
        <f t="shared" ca="1" si="463"/>
        <v>8</v>
      </c>
    </row>
    <row r="5942" spans="1:5" x14ac:dyDescent="0.2">
      <c r="A5942" t="str">
        <f t="shared" ca="1" si="460"/>
        <v>Basic</v>
      </c>
      <c r="B5942" t="str">
        <f t="shared" ca="1" si="461"/>
        <v>oral surgery</v>
      </c>
      <c r="C5942">
        <f t="shared" si="464"/>
        <v>330</v>
      </c>
      <c r="D5942" t="str">
        <f t="shared" ca="1" si="462"/>
        <v>Extraction and other surgery procedures, incl. pre- and post-operative care</v>
      </c>
      <c r="E5942">
        <f t="shared" ca="1" si="463"/>
        <v>9</v>
      </c>
    </row>
    <row r="5943" spans="1:5" x14ac:dyDescent="0.2">
      <c r="A5943" t="str">
        <f t="shared" ca="1" si="460"/>
        <v>Basic</v>
      </c>
      <c r="B5943" t="str">
        <f t="shared" ca="1" si="461"/>
        <v>endodontics</v>
      </c>
      <c r="C5943">
        <f t="shared" si="464"/>
        <v>330</v>
      </c>
      <c r="D5943" t="str">
        <f t="shared" ca="1" si="462"/>
        <v>Root canal, pulpal therapy</v>
      </c>
      <c r="E5943">
        <f t="shared" ca="1" si="463"/>
        <v>10</v>
      </c>
    </row>
    <row r="5944" spans="1:5" x14ac:dyDescent="0.2">
      <c r="A5944" t="str">
        <f t="shared" ca="1" si="460"/>
        <v>Basic</v>
      </c>
      <c r="B5944" t="str">
        <f t="shared" ca="1" si="461"/>
        <v>non-surgical periodontics</v>
      </c>
      <c r="C5944">
        <f t="shared" si="464"/>
        <v>330</v>
      </c>
      <c r="D5944" t="str">
        <f t="shared" ca="1" si="462"/>
        <v xml:space="preserve">Non-surgical treatment of the gums and supporting structures of the teeth </v>
      </c>
      <c r="E5944">
        <f t="shared" ca="1" si="463"/>
        <v>12</v>
      </c>
    </row>
    <row r="5945" spans="1:5" x14ac:dyDescent="0.2">
      <c r="A5945" t="str">
        <f t="shared" ca="1" si="460"/>
        <v>Basic</v>
      </c>
      <c r="B5945" t="str">
        <f t="shared" ca="1" si="461"/>
        <v>basic restorative</v>
      </c>
      <c r="C5945">
        <f t="shared" si="464"/>
        <v>330</v>
      </c>
      <c r="D5945" t="str">
        <f t="shared" ca="1" si="462"/>
        <v>Fillings (amalgam "silver" and composite "white" non-molar)</v>
      </c>
      <c r="E5945">
        <f t="shared" ca="1" si="463"/>
        <v>8</v>
      </c>
    </row>
    <row r="5946" spans="1:5" x14ac:dyDescent="0.2">
      <c r="A5946" t="str">
        <f t="shared" ca="1" si="460"/>
        <v>Basic</v>
      </c>
      <c r="B5946" t="str">
        <f t="shared" ca="1" si="461"/>
        <v>non-surgical periodontics</v>
      </c>
      <c r="C5946">
        <f t="shared" si="464"/>
        <v>330</v>
      </c>
      <c r="D5946" t="str">
        <f t="shared" ca="1" si="462"/>
        <v xml:space="preserve">Non-surgical treatment of the gums and supporting structures of the teeth </v>
      </c>
      <c r="E5946">
        <f t="shared" ca="1" si="463"/>
        <v>12</v>
      </c>
    </row>
    <row r="5947" spans="1:5" x14ac:dyDescent="0.2">
      <c r="A5947" t="str">
        <f t="shared" ca="1" si="460"/>
        <v>Major</v>
      </c>
      <c r="B5947" t="str">
        <f t="shared" ca="1" si="461"/>
        <v>major restorative</v>
      </c>
      <c r="C5947">
        <f t="shared" si="464"/>
        <v>330</v>
      </c>
      <c r="D5947" t="str">
        <f t="shared" ca="1" si="462"/>
        <v>Single crowns, inlays, onlays</v>
      </c>
      <c r="E5947">
        <f t="shared" ca="1" si="463"/>
        <v>14</v>
      </c>
    </row>
    <row r="5948" spans="1:5" x14ac:dyDescent="0.2">
      <c r="A5948" t="str">
        <f t="shared" ca="1" si="460"/>
        <v>Basic</v>
      </c>
      <c r="B5948" t="str">
        <f t="shared" ca="1" si="461"/>
        <v>surgical periodontics</v>
      </c>
      <c r="C5948">
        <f t="shared" si="464"/>
        <v>330</v>
      </c>
      <c r="D5948" t="str">
        <f t="shared" ca="1" si="462"/>
        <v>Surgical treatment of the gums and supporting structures of the teeth</v>
      </c>
      <c r="E5948">
        <f t="shared" ca="1" si="463"/>
        <v>11</v>
      </c>
    </row>
    <row r="5949" spans="1:5" x14ac:dyDescent="0.2">
      <c r="A5949" t="str">
        <f t="shared" ca="1" si="460"/>
        <v>Basic</v>
      </c>
      <c r="B5949" t="str">
        <f t="shared" ca="1" si="461"/>
        <v>general anesthesia</v>
      </c>
      <c r="C5949">
        <f t="shared" si="464"/>
        <v>330</v>
      </c>
      <c r="D5949" t="str">
        <f t="shared" ca="1" si="462"/>
        <v>Covered when used in conjunction with covered oral surgical procedures</v>
      </c>
      <c r="E5949">
        <f t="shared" ca="1" si="463"/>
        <v>13</v>
      </c>
    </row>
    <row r="5950" spans="1:5" x14ac:dyDescent="0.2">
      <c r="A5950" t="str">
        <f t="shared" ca="1" si="460"/>
        <v>Major</v>
      </c>
      <c r="B5950" t="str">
        <f t="shared" ca="1" si="461"/>
        <v>major restorative</v>
      </c>
      <c r="C5950">
        <f t="shared" si="464"/>
        <v>330</v>
      </c>
      <c r="D5950" t="str">
        <f t="shared" ca="1" si="462"/>
        <v>Single crowns, inlays, onlays</v>
      </c>
      <c r="E5950">
        <f t="shared" ca="1" si="463"/>
        <v>14</v>
      </c>
    </row>
    <row r="5951" spans="1:5" x14ac:dyDescent="0.2">
      <c r="A5951" t="str">
        <f t="shared" ca="1" si="460"/>
        <v>Diagnostics and Preventative</v>
      </c>
      <c r="B5951" t="str">
        <f t="shared" ca="1" si="461"/>
        <v>Full-mouth x-ray</v>
      </c>
      <c r="C5951">
        <f t="shared" si="464"/>
        <v>330</v>
      </c>
      <c r="D5951">
        <f t="shared" ca="1" si="462"/>
        <v>0</v>
      </c>
      <c r="E5951">
        <f t="shared" ca="1" si="463"/>
        <v>3</v>
      </c>
    </row>
    <row r="5952" spans="1:5" x14ac:dyDescent="0.2">
      <c r="A5952" t="str">
        <f t="shared" ca="1" si="460"/>
        <v>Diagnostics and Preventative</v>
      </c>
      <c r="B5952" t="str">
        <f t="shared" ca="1" si="461"/>
        <v>Prophylaxis</v>
      </c>
      <c r="C5952">
        <f t="shared" si="464"/>
        <v>330</v>
      </c>
      <c r="D5952">
        <f t="shared" ca="1" si="462"/>
        <v>0</v>
      </c>
      <c r="E5952">
        <f t="shared" ca="1" si="463"/>
        <v>4</v>
      </c>
    </row>
    <row r="5953" spans="1:5" x14ac:dyDescent="0.2">
      <c r="A5953" t="str">
        <f t="shared" ca="1" si="460"/>
        <v>Basic</v>
      </c>
      <c r="B5953" t="str">
        <f t="shared" ca="1" si="461"/>
        <v>general anesthesia</v>
      </c>
      <c r="C5953">
        <f t="shared" si="464"/>
        <v>330</v>
      </c>
      <c r="D5953" t="str">
        <f t="shared" ca="1" si="462"/>
        <v>Covered when used in conjunction with covered oral surgical procedures</v>
      </c>
      <c r="E5953">
        <f t="shared" ca="1" si="463"/>
        <v>13</v>
      </c>
    </row>
    <row r="5954" spans="1:5" x14ac:dyDescent="0.2">
      <c r="A5954" t="str">
        <f t="shared" ref="A5954:A6017" ca="1" si="465">INDEX(services,E5954,1)</f>
        <v>Diagnostics and Preventative</v>
      </c>
      <c r="B5954" t="str">
        <f t="shared" ref="B5954:B6017" ca="1" si="466">INDEX(services,E5954,2)</f>
        <v>Bitewing x-rays</v>
      </c>
      <c r="C5954">
        <f t="shared" si="464"/>
        <v>330</v>
      </c>
      <c r="D5954">
        <f t="shared" ref="D5954:D6017" ca="1" si="467">INDEX(services,E5954,3)</f>
        <v>0</v>
      </c>
      <c r="E5954">
        <f t="shared" ref="E5954:E6017" ca="1" si="468">RANDBETWEEN(1,ROWS(services))</f>
        <v>2</v>
      </c>
    </row>
    <row r="5955" spans="1:5" x14ac:dyDescent="0.2">
      <c r="A5955" t="str">
        <f t="shared" ca="1" si="465"/>
        <v>Other</v>
      </c>
      <c r="B5955" t="str">
        <f t="shared" ca="1" si="466"/>
        <v>Implants</v>
      </c>
      <c r="C5955">
        <f t="shared" si="464"/>
        <v>330</v>
      </c>
      <c r="D5955" t="str">
        <f t="shared" ca="1" si="467"/>
        <v>Implant dental work</v>
      </c>
      <c r="E5955">
        <f t="shared" ca="1" si="468"/>
        <v>18</v>
      </c>
    </row>
    <row r="5956" spans="1:5" x14ac:dyDescent="0.2">
      <c r="A5956" t="str">
        <f t="shared" ca="1" si="465"/>
        <v>Other</v>
      </c>
      <c r="B5956" t="str">
        <f t="shared" ca="1" si="466"/>
        <v>Implants</v>
      </c>
      <c r="C5956">
        <f t="shared" ref="C5956:C6019" si="469">IF(MOD(ROW(C5956)-2,18)&lt;&gt;0,C5955,C5955+1)</f>
        <v>330</v>
      </c>
      <c r="D5956" t="str">
        <f t="shared" ca="1" si="467"/>
        <v>Implant dental work</v>
      </c>
      <c r="E5956">
        <f t="shared" ca="1" si="468"/>
        <v>18</v>
      </c>
    </row>
    <row r="5957" spans="1:5" x14ac:dyDescent="0.2">
      <c r="A5957" t="str">
        <f t="shared" ca="1" si="465"/>
        <v>Major</v>
      </c>
      <c r="B5957" t="str">
        <f t="shared" ca="1" si="466"/>
        <v>prosthodontics</v>
      </c>
      <c r="C5957">
        <f t="shared" si="469"/>
        <v>330</v>
      </c>
      <c r="D5957" t="str">
        <f t="shared" ca="1" si="467"/>
        <v>Procedures for replacement of missing teeth by construction or repair of bridges and partial or complete dentures</v>
      </c>
      <c r="E5957">
        <f t="shared" ca="1" si="468"/>
        <v>15</v>
      </c>
    </row>
    <row r="5958" spans="1:5" x14ac:dyDescent="0.2">
      <c r="A5958" t="str">
        <f t="shared" ca="1" si="465"/>
        <v>Basic</v>
      </c>
      <c r="B5958" t="str">
        <f t="shared" ca="1" si="466"/>
        <v>non-surgical periodontics</v>
      </c>
      <c r="C5958">
        <f t="shared" si="469"/>
        <v>330</v>
      </c>
      <c r="D5958" t="str">
        <f t="shared" ca="1" si="467"/>
        <v xml:space="preserve">Non-surgical treatment of the gums and supporting structures of the teeth </v>
      </c>
      <c r="E5958">
        <f t="shared" ca="1" si="468"/>
        <v>12</v>
      </c>
    </row>
    <row r="5959" spans="1:5" x14ac:dyDescent="0.2">
      <c r="A5959" t="str">
        <f t="shared" ca="1" si="465"/>
        <v>Basic</v>
      </c>
      <c r="B5959" t="str">
        <f t="shared" ca="1" si="466"/>
        <v>oral surgery</v>
      </c>
      <c r="C5959">
        <f t="shared" si="469"/>
        <v>330</v>
      </c>
      <c r="D5959" t="str">
        <f t="shared" ca="1" si="467"/>
        <v>Extraction and other surgery procedures, incl. pre- and post-operative care</v>
      </c>
      <c r="E5959">
        <f t="shared" ca="1" si="468"/>
        <v>9</v>
      </c>
    </row>
    <row r="5960" spans="1:5" x14ac:dyDescent="0.2">
      <c r="A5960" t="str">
        <f t="shared" ca="1" si="465"/>
        <v>Major</v>
      </c>
      <c r="B5960" t="str">
        <f t="shared" ca="1" si="466"/>
        <v>prosthodontics</v>
      </c>
      <c r="C5960">
        <f t="shared" si="469"/>
        <v>331</v>
      </c>
      <c r="D5960" t="str">
        <f t="shared" ca="1" si="467"/>
        <v>Procedures for replacement of missing teeth by construction or repair of bridges and partial or complete dentures</v>
      </c>
      <c r="E5960">
        <f t="shared" ca="1" si="468"/>
        <v>15</v>
      </c>
    </row>
    <row r="5961" spans="1:5" x14ac:dyDescent="0.2">
      <c r="A5961" t="str">
        <f t="shared" ca="1" si="465"/>
        <v>Basic</v>
      </c>
      <c r="B5961" t="str">
        <f t="shared" ca="1" si="466"/>
        <v>general anesthesia</v>
      </c>
      <c r="C5961">
        <f t="shared" si="469"/>
        <v>331</v>
      </c>
      <c r="D5961" t="str">
        <f t="shared" ca="1" si="467"/>
        <v>Covered when used in conjunction with covered oral surgical procedures</v>
      </c>
      <c r="E5961">
        <f t="shared" ca="1" si="468"/>
        <v>13</v>
      </c>
    </row>
    <row r="5962" spans="1:5" x14ac:dyDescent="0.2">
      <c r="A5962" t="str">
        <f t="shared" ca="1" si="465"/>
        <v>Major</v>
      </c>
      <c r="B5962" t="str">
        <f t="shared" ca="1" si="466"/>
        <v>major restorative</v>
      </c>
      <c r="C5962">
        <f t="shared" si="469"/>
        <v>331</v>
      </c>
      <c r="D5962" t="str">
        <f t="shared" ca="1" si="467"/>
        <v>Single crowns, inlays, onlays</v>
      </c>
      <c r="E5962">
        <f t="shared" ca="1" si="468"/>
        <v>14</v>
      </c>
    </row>
    <row r="5963" spans="1:5" x14ac:dyDescent="0.2">
      <c r="A5963" t="str">
        <f t="shared" ca="1" si="465"/>
        <v>Diagnostics and Preventative</v>
      </c>
      <c r="B5963" t="str">
        <f t="shared" ca="1" si="466"/>
        <v>Full-mouth x-ray</v>
      </c>
      <c r="C5963">
        <f t="shared" si="469"/>
        <v>331</v>
      </c>
      <c r="D5963">
        <f t="shared" ca="1" si="467"/>
        <v>0</v>
      </c>
      <c r="E5963">
        <f t="shared" ca="1" si="468"/>
        <v>3</v>
      </c>
    </row>
    <row r="5964" spans="1:5" x14ac:dyDescent="0.2">
      <c r="A5964" t="str">
        <f t="shared" ca="1" si="465"/>
        <v>Diagnostics and Preventative</v>
      </c>
      <c r="B5964" t="str">
        <f t="shared" ca="1" si="466"/>
        <v>Prophylaxis</v>
      </c>
      <c r="C5964">
        <f t="shared" si="469"/>
        <v>331</v>
      </c>
      <c r="D5964">
        <f t="shared" ca="1" si="467"/>
        <v>0</v>
      </c>
      <c r="E5964">
        <f t="shared" ca="1" si="468"/>
        <v>4</v>
      </c>
    </row>
    <row r="5965" spans="1:5" x14ac:dyDescent="0.2">
      <c r="A5965" t="str">
        <f t="shared" ca="1" si="465"/>
        <v>Major</v>
      </c>
      <c r="B5965" t="str">
        <f t="shared" ca="1" si="466"/>
        <v>major restorative</v>
      </c>
      <c r="C5965">
        <f t="shared" si="469"/>
        <v>331</v>
      </c>
      <c r="D5965" t="str">
        <f t="shared" ca="1" si="467"/>
        <v>Single crowns, inlays, onlays</v>
      </c>
      <c r="E5965">
        <f t="shared" ca="1" si="468"/>
        <v>14</v>
      </c>
    </row>
    <row r="5966" spans="1:5" x14ac:dyDescent="0.2">
      <c r="A5966" t="str">
        <f t="shared" ca="1" si="465"/>
        <v>Basic</v>
      </c>
      <c r="B5966" t="str">
        <f t="shared" ca="1" si="466"/>
        <v>general anesthesia</v>
      </c>
      <c r="C5966">
        <f t="shared" si="469"/>
        <v>331</v>
      </c>
      <c r="D5966" t="str">
        <f t="shared" ca="1" si="467"/>
        <v>Covered when used in conjunction with covered oral surgical procedures</v>
      </c>
      <c r="E5966">
        <f t="shared" ca="1" si="468"/>
        <v>13</v>
      </c>
    </row>
    <row r="5967" spans="1:5" x14ac:dyDescent="0.2">
      <c r="A5967" t="str">
        <f t="shared" ca="1" si="465"/>
        <v>Diagnostics and Preventative</v>
      </c>
      <c r="B5967" t="str">
        <f t="shared" ca="1" si="466"/>
        <v>Prophylaxis</v>
      </c>
      <c r="C5967">
        <f t="shared" si="469"/>
        <v>331</v>
      </c>
      <c r="D5967">
        <f t="shared" ca="1" si="467"/>
        <v>0</v>
      </c>
      <c r="E5967">
        <f t="shared" ca="1" si="468"/>
        <v>4</v>
      </c>
    </row>
    <row r="5968" spans="1:5" x14ac:dyDescent="0.2">
      <c r="A5968" t="str">
        <f t="shared" ca="1" si="465"/>
        <v>Diagnostics and Preventative</v>
      </c>
      <c r="B5968" t="str">
        <f t="shared" ca="1" si="466"/>
        <v>Full-mouth x-ray</v>
      </c>
      <c r="C5968">
        <f t="shared" si="469"/>
        <v>331</v>
      </c>
      <c r="D5968">
        <f t="shared" ca="1" si="467"/>
        <v>0</v>
      </c>
      <c r="E5968">
        <f t="shared" ca="1" si="468"/>
        <v>3</v>
      </c>
    </row>
    <row r="5969" spans="1:5" x14ac:dyDescent="0.2">
      <c r="A5969" t="str">
        <f t="shared" ca="1" si="465"/>
        <v>Diagnostics and Preventative</v>
      </c>
      <c r="B5969" t="str">
        <f t="shared" ca="1" si="466"/>
        <v>Prophylaxis</v>
      </c>
      <c r="C5969">
        <f t="shared" si="469"/>
        <v>331</v>
      </c>
      <c r="D5969">
        <f t="shared" ca="1" si="467"/>
        <v>0</v>
      </c>
      <c r="E5969">
        <f t="shared" ca="1" si="468"/>
        <v>4</v>
      </c>
    </row>
    <row r="5970" spans="1:5" x14ac:dyDescent="0.2">
      <c r="A5970" t="str">
        <f t="shared" ca="1" si="465"/>
        <v>Diagnostics and Preventative</v>
      </c>
      <c r="B5970" t="str">
        <f t="shared" ca="1" si="466"/>
        <v>Sealants</v>
      </c>
      <c r="C5970">
        <f t="shared" si="469"/>
        <v>331</v>
      </c>
      <c r="D5970">
        <f t="shared" ca="1" si="467"/>
        <v>0</v>
      </c>
      <c r="E5970">
        <f t="shared" ca="1" si="468"/>
        <v>6</v>
      </c>
    </row>
    <row r="5971" spans="1:5" x14ac:dyDescent="0.2">
      <c r="A5971" t="str">
        <f t="shared" ca="1" si="465"/>
        <v>Diagnostics and Preventative</v>
      </c>
      <c r="B5971" t="str">
        <f t="shared" ca="1" si="466"/>
        <v>Bitewing x-rays</v>
      </c>
      <c r="C5971">
        <f t="shared" si="469"/>
        <v>331</v>
      </c>
      <c r="D5971">
        <f t="shared" ca="1" si="467"/>
        <v>0</v>
      </c>
      <c r="E5971">
        <f t="shared" ca="1" si="468"/>
        <v>2</v>
      </c>
    </row>
    <row r="5972" spans="1:5" x14ac:dyDescent="0.2">
      <c r="A5972" t="str">
        <f t="shared" ca="1" si="465"/>
        <v>Basic</v>
      </c>
      <c r="B5972" t="str">
        <f t="shared" ca="1" si="466"/>
        <v>basic restorative</v>
      </c>
      <c r="C5972">
        <f t="shared" si="469"/>
        <v>331</v>
      </c>
      <c r="D5972" t="str">
        <f t="shared" ca="1" si="467"/>
        <v>Fillings (amalgam "silver" and composite "white" non-molar)</v>
      </c>
      <c r="E5972">
        <f t="shared" ca="1" si="468"/>
        <v>8</v>
      </c>
    </row>
    <row r="5973" spans="1:5" x14ac:dyDescent="0.2">
      <c r="A5973" t="str">
        <f t="shared" ca="1" si="465"/>
        <v>Major</v>
      </c>
      <c r="B5973" t="str">
        <f t="shared" ca="1" si="466"/>
        <v>major restorative</v>
      </c>
      <c r="C5973">
        <f t="shared" si="469"/>
        <v>331</v>
      </c>
      <c r="D5973" t="str">
        <f t="shared" ca="1" si="467"/>
        <v>Single crowns, inlays, onlays</v>
      </c>
      <c r="E5973">
        <f t="shared" ca="1" si="468"/>
        <v>14</v>
      </c>
    </row>
    <row r="5974" spans="1:5" x14ac:dyDescent="0.2">
      <c r="A5974" t="str">
        <f t="shared" ca="1" si="465"/>
        <v>Diagnostics and Preventative</v>
      </c>
      <c r="B5974" t="str">
        <f t="shared" ca="1" si="466"/>
        <v>Space Maintainers</v>
      </c>
      <c r="C5974">
        <f t="shared" si="469"/>
        <v>331</v>
      </c>
      <c r="D5974">
        <f t="shared" ca="1" si="467"/>
        <v>0</v>
      </c>
      <c r="E5974">
        <f t="shared" ca="1" si="468"/>
        <v>7</v>
      </c>
    </row>
    <row r="5975" spans="1:5" x14ac:dyDescent="0.2">
      <c r="A5975" t="str">
        <f t="shared" ca="1" si="465"/>
        <v>Diagnostics and Preventative</v>
      </c>
      <c r="B5975" t="str">
        <f t="shared" ca="1" si="466"/>
        <v>Sealants</v>
      </c>
      <c r="C5975">
        <f t="shared" si="469"/>
        <v>331</v>
      </c>
      <c r="D5975">
        <f t="shared" ca="1" si="467"/>
        <v>0</v>
      </c>
      <c r="E5975">
        <f t="shared" ca="1" si="468"/>
        <v>6</v>
      </c>
    </row>
    <row r="5976" spans="1:5" x14ac:dyDescent="0.2">
      <c r="A5976" t="str">
        <f t="shared" ca="1" si="465"/>
        <v>Diagnostics and Preventative</v>
      </c>
      <c r="B5976" t="str">
        <f t="shared" ca="1" si="466"/>
        <v>Full-mouth x-ray</v>
      </c>
      <c r="C5976">
        <f t="shared" si="469"/>
        <v>331</v>
      </c>
      <c r="D5976">
        <f t="shared" ca="1" si="467"/>
        <v>0</v>
      </c>
      <c r="E5976">
        <f t="shared" ca="1" si="468"/>
        <v>3</v>
      </c>
    </row>
    <row r="5977" spans="1:5" x14ac:dyDescent="0.2">
      <c r="A5977" t="str">
        <f t="shared" ca="1" si="465"/>
        <v>Basic</v>
      </c>
      <c r="B5977" t="str">
        <f t="shared" ca="1" si="466"/>
        <v>basic restorative</v>
      </c>
      <c r="C5977">
        <f t="shared" si="469"/>
        <v>331</v>
      </c>
      <c r="D5977" t="str">
        <f t="shared" ca="1" si="467"/>
        <v>Fillings (amalgam "silver" and composite "white" non-molar)</v>
      </c>
      <c r="E5977">
        <f t="shared" ca="1" si="468"/>
        <v>8</v>
      </c>
    </row>
    <row r="5978" spans="1:5" x14ac:dyDescent="0.2">
      <c r="A5978" t="str">
        <f t="shared" ca="1" si="465"/>
        <v>Diagnostics and Preventative</v>
      </c>
      <c r="B5978" t="str">
        <f t="shared" ca="1" si="466"/>
        <v>Periodic Exams</v>
      </c>
      <c r="C5978">
        <f t="shared" si="469"/>
        <v>332</v>
      </c>
      <c r="D5978">
        <f t="shared" ca="1" si="467"/>
        <v>0</v>
      </c>
      <c r="E5978">
        <f t="shared" ca="1" si="468"/>
        <v>1</v>
      </c>
    </row>
    <row r="5979" spans="1:5" x14ac:dyDescent="0.2">
      <c r="A5979" t="str">
        <f t="shared" ca="1" si="465"/>
        <v>Orthodontics</v>
      </c>
      <c r="B5979" t="str">
        <f t="shared" ca="1" si="466"/>
        <v>orthodontics</v>
      </c>
      <c r="C5979">
        <f t="shared" si="469"/>
        <v>332</v>
      </c>
      <c r="D5979" t="str">
        <f t="shared" ca="1" si="467"/>
        <v>For eligible dependents to age 19</v>
      </c>
      <c r="E5979">
        <f t="shared" ca="1" si="468"/>
        <v>17</v>
      </c>
    </row>
    <row r="5980" spans="1:5" x14ac:dyDescent="0.2">
      <c r="A5980" t="str">
        <f t="shared" ca="1" si="465"/>
        <v>Major</v>
      </c>
      <c r="B5980" t="str">
        <f t="shared" ca="1" si="466"/>
        <v>prosthodontics</v>
      </c>
      <c r="C5980">
        <f t="shared" si="469"/>
        <v>332</v>
      </c>
      <c r="D5980" t="str">
        <f t="shared" ca="1" si="467"/>
        <v>Procedures for replacement of missing teeth by construction or repair of bridges and partial or complete dentures</v>
      </c>
      <c r="E5980">
        <f t="shared" ca="1" si="468"/>
        <v>15</v>
      </c>
    </row>
    <row r="5981" spans="1:5" x14ac:dyDescent="0.2">
      <c r="A5981" t="str">
        <f t="shared" ca="1" si="465"/>
        <v>Orthodontics</v>
      </c>
      <c r="B5981" t="str">
        <f t="shared" ca="1" si="466"/>
        <v>orthodontics</v>
      </c>
      <c r="C5981">
        <f t="shared" si="469"/>
        <v>332</v>
      </c>
      <c r="D5981" t="str">
        <f t="shared" ca="1" si="467"/>
        <v>For eligible dependents to age 19</v>
      </c>
      <c r="E5981">
        <f t="shared" ca="1" si="468"/>
        <v>17</v>
      </c>
    </row>
    <row r="5982" spans="1:5" x14ac:dyDescent="0.2">
      <c r="A5982" t="str">
        <f t="shared" ca="1" si="465"/>
        <v>Major</v>
      </c>
      <c r="B5982" t="str">
        <f t="shared" ca="1" si="466"/>
        <v>major restorative</v>
      </c>
      <c r="C5982">
        <f t="shared" si="469"/>
        <v>332</v>
      </c>
      <c r="D5982" t="str">
        <f t="shared" ca="1" si="467"/>
        <v>Single crowns, inlays, onlays</v>
      </c>
      <c r="E5982">
        <f t="shared" ca="1" si="468"/>
        <v>14</v>
      </c>
    </row>
    <row r="5983" spans="1:5" x14ac:dyDescent="0.2">
      <c r="A5983" t="str">
        <f t="shared" ca="1" si="465"/>
        <v>Other</v>
      </c>
      <c r="B5983" t="str">
        <f t="shared" ca="1" si="466"/>
        <v>Implants</v>
      </c>
      <c r="C5983">
        <f t="shared" si="469"/>
        <v>332</v>
      </c>
      <c r="D5983" t="str">
        <f t="shared" ca="1" si="467"/>
        <v>Implant dental work</v>
      </c>
      <c r="E5983">
        <f t="shared" ca="1" si="468"/>
        <v>18</v>
      </c>
    </row>
    <row r="5984" spans="1:5" x14ac:dyDescent="0.2">
      <c r="A5984" t="str">
        <f t="shared" ca="1" si="465"/>
        <v>Diagnostics and Preventative</v>
      </c>
      <c r="B5984" t="str">
        <f t="shared" ca="1" si="466"/>
        <v>Prophylaxis</v>
      </c>
      <c r="C5984">
        <f t="shared" si="469"/>
        <v>332</v>
      </c>
      <c r="D5984">
        <f t="shared" ca="1" si="467"/>
        <v>0</v>
      </c>
      <c r="E5984">
        <f t="shared" ca="1" si="468"/>
        <v>4</v>
      </c>
    </row>
    <row r="5985" spans="1:5" x14ac:dyDescent="0.2">
      <c r="A5985" t="str">
        <f t="shared" ca="1" si="465"/>
        <v>Diagnostics and Preventative</v>
      </c>
      <c r="B5985" t="str">
        <f t="shared" ca="1" si="466"/>
        <v>Space Maintainers</v>
      </c>
      <c r="C5985">
        <f t="shared" si="469"/>
        <v>332</v>
      </c>
      <c r="D5985">
        <f t="shared" ca="1" si="467"/>
        <v>0</v>
      </c>
      <c r="E5985">
        <f t="shared" ca="1" si="468"/>
        <v>7</v>
      </c>
    </row>
    <row r="5986" spans="1:5" x14ac:dyDescent="0.2">
      <c r="A5986" t="str">
        <f t="shared" ca="1" si="465"/>
        <v>Basic</v>
      </c>
      <c r="B5986" t="str">
        <f t="shared" ca="1" si="466"/>
        <v>general anesthesia</v>
      </c>
      <c r="C5986">
        <f t="shared" si="469"/>
        <v>332</v>
      </c>
      <c r="D5986" t="str">
        <f t="shared" ca="1" si="467"/>
        <v>Covered when used in conjunction with covered oral surgical procedures</v>
      </c>
      <c r="E5986">
        <f t="shared" ca="1" si="468"/>
        <v>13</v>
      </c>
    </row>
    <row r="5987" spans="1:5" x14ac:dyDescent="0.2">
      <c r="A5987" t="str">
        <f t="shared" ca="1" si="465"/>
        <v>Basic</v>
      </c>
      <c r="B5987" t="str">
        <f t="shared" ca="1" si="466"/>
        <v>basic restorative</v>
      </c>
      <c r="C5987">
        <f t="shared" si="469"/>
        <v>332</v>
      </c>
      <c r="D5987" t="str">
        <f t="shared" ca="1" si="467"/>
        <v>Fillings (amalgam "silver" and composite "white" non-molar)</v>
      </c>
      <c r="E5987">
        <f t="shared" ca="1" si="468"/>
        <v>8</v>
      </c>
    </row>
    <row r="5988" spans="1:5" x14ac:dyDescent="0.2">
      <c r="A5988" t="str">
        <f t="shared" ca="1" si="465"/>
        <v>Diagnostics and Preventative</v>
      </c>
      <c r="B5988" t="str">
        <f t="shared" ca="1" si="466"/>
        <v>Space Maintainers</v>
      </c>
      <c r="C5988">
        <f t="shared" si="469"/>
        <v>332</v>
      </c>
      <c r="D5988">
        <f t="shared" ca="1" si="467"/>
        <v>0</v>
      </c>
      <c r="E5988">
        <f t="shared" ca="1" si="468"/>
        <v>7</v>
      </c>
    </row>
    <row r="5989" spans="1:5" x14ac:dyDescent="0.2">
      <c r="A5989" t="str">
        <f t="shared" ca="1" si="465"/>
        <v>Basic</v>
      </c>
      <c r="B5989" t="str">
        <f t="shared" ca="1" si="466"/>
        <v>endodontics</v>
      </c>
      <c r="C5989">
        <f t="shared" si="469"/>
        <v>332</v>
      </c>
      <c r="D5989" t="str">
        <f t="shared" ca="1" si="467"/>
        <v>Root canal, pulpal therapy</v>
      </c>
      <c r="E5989">
        <f t="shared" ca="1" si="468"/>
        <v>10</v>
      </c>
    </row>
    <row r="5990" spans="1:5" x14ac:dyDescent="0.2">
      <c r="A5990" t="str">
        <f t="shared" ca="1" si="465"/>
        <v>Other</v>
      </c>
      <c r="B5990" t="str">
        <f t="shared" ca="1" si="466"/>
        <v>Implants</v>
      </c>
      <c r="C5990">
        <f t="shared" si="469"/>
        <v>332</v>
      </c>
      <c r="D5990" t="str">
        <f t="shared" ca="1" si="467"/>
        <v>Implant dental work</v>
      </c>
      <c r="E5990">
        <f t="shared" ca="1" si="468"/>
        <v>18</v>
      </c>
    </row>
    <row r="5991" spans="1:5" x14ac:dyDescent="0.2">
      <c r="A5991" t="str">
        <f t="shared" ca="1" si="465"/>
        <v>Diagnostics and Preventative</v>
      </c>
      <c r="B5991" t="str">
        <f t="shared" ca="1" si="466"/>
        <v>Periodic Exams</v>
      </c>
      <c r="C5991">
        <f t="shared" si="469"/>
        <v>332</v>
      </c>
      <c r="D5991">
        <f t="shared" ca="1" si="467"/>
        <v>0</v>
      </c>
      <c r="E5991">
        <f t="shared" ca="1" si="468"/>
        <v>1</v>
      </c>
    </row>
    <row r="5992" spans="1:5" x14ac:dyDescent="0.2">
      <c r="A5992" t="str">
        <f t="shared" ca="1" si="465"/>
        <v>Diagnostics and Preventative</v>
      </c>
      <c r="B5992" t="str">
        <f t="shared" ca="1" si="466"/>
        <v>Fluoride treatments</v>
      </c>
      <c r="C5992">
        <f t="shared" si="469"/>
        <v>332</v>
      </c>
      <c r="D5992">
        <f t="shared" ca="1" si="467"/>
        <v>0</v>
      </c>
      <c r="E5992">
        <f t="shared" ca="1" si="468"/>
        <v>5</v>
      </c>
    </row>
    <row r="5993" spans="1:5" x14ac:dyDescent="0.2">
      <c r="A5993" t="str">
        <f t="shared" ca="1" si="465"/>
        <v>Major</v>
      </c>
      <c r="B5993" t="str">
        <f t="shared" ca="1" si="466"/>
        <v>prosthodontics</v>
      </c>
      <c r="C5993">
        <f t="shared" si="469"/>
        <v>332</v>
      </c>
      <c r="D5993" t="str">
        <f t="shared" ca="1" si="467"/>
        <v>Procedures for replacement of missing teeth by construction or repair of bridges and partial or complete dentures</v>
      </c>
      <c r="E5993">
        <f t="shared" ca="1" si="468"/>
        <v>15</v>
      </c>
    </row>
    <row r="5994" spans="1:5" x14ac:dyDescent="0.2">
      <c r="A5994" t="str">
        <f t="shared" ca="1" si="465"/>
        <v>Diagnostics and Preventative</v>
      </c>
      <c r="B5994" t="str">
        <f t="shared" ca="1" si="466"/>
        <v>Sealants</v>
      </c>
      <c r="C5994">
        <f t="shared" si="469"/>
        <v>332</v>
      </c>
      <c r="D5994">
        <f t="shared" ca="1" si="467"/>
        <v>0</v>
      </c>
      <c r="E5994">
        <f t="shared" ca="1" si="468"/>
        <v>6</v>
      </c>
    </row>
    <row r="5995" spans="1:5" x14ac:dyDescent="0.2">
      <c r="A5995" t="str">
        <f t="shared" ca="1" si="465"/>
        <v>Diagnostics and Preventative</v>
      </c>
      <c r="B5995" t="str">
        <f t="shared" ca="1" si="466"/>
        <v>Sealants</v>
      </c>
      <c r="C5995">
        <f t="shared" si="469"/>
        <v>332</v>
      </c>
      <c r="D5995">
        <f t="shared" ca="1" si="467"/>
        <v>0</v>
      </c>
      <c r="E5995">
        <f t="shared" ca="1" si="468"/>
        <v>6</v>
      </c>
    </row>
    <row r="5996" spans="1:5" x14ac:dyDescent="0.2">
      <c r="A5996" t="str">
        <f t="shared" ca="1" si="465"/>
        <v>Diagnostics and Preventative</v>
      </c>
      <c r="B5996" t="str">
        <f t="shared" ca="1" si="466"/>
        <v>Fluoride treatments</v>
      </c>
      <c r="C5996">
        <f t="shared" si="469"/>
        <v>333</v>
      </c>
      <c r="D5996">
        <f t="shared" ca="1" si="467"/>
        <v>0</v>
      </c>
      <c r="E5996">
        <f t="shared" ca="1" si="468"/>
        <v>5</v>
      </c>
    </row>
    <row r="5997" spans="1:5" x14ac:dyDescent="0.2">
      <c r="A5997" t="str">
        <f t="shared" ca="1" si="465"/>
        <v>Diagnostics and Preventative</v>
      </c>
      <c r="B5997" t="str">
        <f t="shared" ca="1" si="466"/>
        <v>Bitewing x-rays</v>
      </c>
      <c r="C5997">
        <f t="shared" si="469"/>
        <v>333</v>
      </c>
      <c r="D5997">
        <f t="shared" ca="1" si="467"/>
        <v>0</v>
      </c>
      <c r="E5997">
        <f t="shared" ca="1" si="468"/>
        <v>2</v>
      </c>
    </row>
    <row r="5998" spans="1:5" x14ac:dyDescent="0.2">
      <c r="A5998" t="str">
        <f t="shared" ca="1" si="465"/>
        <v>Other</v>
      </c>
      <c r="B5998" t="str">
        <f t="shared" ca="1" si="466"/>
        <v>Implants</v>
      </c>
      <c r="C5998">
        <f t="shared" si="469"/>
        <v>333</v>
      </c>
      <c r="D5998" t="str">
        <f t="shared" ca="1" si="467"/>
        <v>Implant dental work</v>
      </c>
      <c r="E5998">
        <f t="shared" ca="1" si="468"/>
        <v>18</v>
      </c>
    </row>
    <row r="5999" spans="1:5" x14ac:dyDescent="0.2">
      <c r="A5999" t="str">
        <f t="shared" ca="1" si="465"/>
        <v>Other</v>
      </c>
      <c r="B5999" t="str">
        <f t="shared" ca="1" si="466"/>
        <v>Implants</v>
      </c>
      <c r="C5999">
        <f t="shared" si="469"/>
        <v>333</v>
      </c>
      <c r="D5999" t="str">
        <f t="shared" ca="1" si="467"/>
        <v>Implant dental work</v>
      </c>
      <c r="E5999">
        <f t="shared" ca="1" si="468"/>
        <v>18</v>
      </c>
    </row>
    <row r="6000" spans="1:5" x14ac:dyDescent="0.2">
      <c r="A6000" t="str">
        <f t="shared" ca="1" si="465"/>
        <v>Major</v>
      </c>
      <c r="B6000" t="str">
        <f t="shared" ca="1" si="466"/>
        <v>prosthodontics</v>
      </c>
      <c r="C6000">
        <f t="shared" si="469"/>
        <v>333</v>
      </c>
      <c r="D6000" t="str">
        <f t="shared" ca="1" si="467"/>
        <v>Procedures for replacement of missing teeth by construction or repair of bridges and partial or complete dentures</v>
      </c>
      <c r="E6000">
        <f t="shared" ca="1" si="468"/>
        <v>15</v>
      </c>
    </row>
    <row r="6001" spans="1:5" x14ac:dyDescent="0.2">
      <c r="A6001" t="str">
        <f t="shared" ca="1" si="465"/>
        <v>Basic</v>
      </c>
      <c r="B6001" t="str">
        <f t="shared" ca="1" si="466"/>
        <v>endodontics</v>
      </c>
      <c r="C6001">
        <f t="shared" si="469"/>
        <v>333</v>
      </c>
      <c r="D6001" t="str">
        <f t="shared" ca="1" si="467"/>
        <v>Root canal, pulpal therapy</v>
      </c>
      <c r="E6001">
        <f t="shared" ca="1" si="468"/>
        <v>10</v>
      </c>
    </row>
    <row r="6002" spans="1:5" x14ac:dyDescent="0.2">
      <c r="A6002" t="str">
        <f t="shared" ca="1" si="465"/>
        <v>Diagnostics and Preventative</v>
      </c>
      <c r="B6002" t="str">
        <f t="shared" ca="1" si="466"/>
        <v>Space Maintainers</v>
      </c>
      <c r="C6002">
        <f t="shared" si="469"/>
        <v>333</v>
      </c>
      <c r="D6002">
        <f t="shared" ca="1" si="467"/>
        <v>0</v>
      </c>
      <c r="E6002">
        <f t="shared" ca="1" si="468"/>
        <v>7</v>
      </c>
    </row>
    <row r="6003" spans="1:5" x14ac:dyDescent="0.2">
      <c r="A6003" t="str">
        <f t="shared" ca="1" si="465"/>
        <v>Major</v>
      </c>
      <c r="B6003" t="str">
        <f t="shared" ca="1" si="466"/>
        <v>prosthodontics</v>
      </c>
      <c r="C6003">
        <f t="shared" si="469"/>
        <v>333</v>
      </c>
      <c r="D6003" t="str">
        <f t="shared" ca="1" si="467"/>
        <v>Procedures for replacement of missing teeth by construction or repair of bridges and partial or complete dentures</v>
      </c>
      <c r="E6003">
        <f t="shared" ca="1" si="468"/>
        <v>15</v>
      </c>
    </row>
    <row r="6004" spans="1:5" x14ac:dyDescent="0.2">
      <c r="A6004" t="str">
        <f t="shared" ca="1" si="465"/>
        <v>Diagnostics and Preventative</v>
      </c>
      <c r="B6004" t="str">
        <f t="shared" ca="1" si="466"/>
        <v>Periodic Exams</v>
      </c>
      <c r="C6004">
        <f t="shared" si="469"/>
        <v>333</v>
      </c>
      <c r="D6004">
        <f t="shared" ca="1" si="467"/>
        <v>0</v>
      </c>
      <c r="E6004">
        <f t="shared" ca="1" si="468"/>
        <v>1</v>
      </c>
    </row>
    <row r="6005" spans="1:5" x14ac:dyDescent="0.2">
      <c r="A6005" t="str">
        <f t="shared" ca="1" si="465"/>
        <v>Basic</v>
      </c>
      <c r="B6005" t="str">
        <f t="shared" ca="1" si="466"/>
        <v>general anesthesia</v>
      </c>
      <c r="C6005">
        <f t="shared" si="469"/>
        <v>333</v>
      </c>
      <c r="D6005" t="str">
        <f t="shared" ca="1" si="467"/>
        <v>Covered when used in conjunction with covered oral surgical procedures</v>
      </c>
      <c r="E6005">
        <f t="shared" ca="1" si="468"/>
        <v>13</v>
      </c>
    </row>
    <row r="6006" spans="1:5" x14ac:dyDescent="0.2">
      <c r="A6006" t="str">
        <f t="shared" ca="1" si="465"/>
        <v>Diagnostics and Preventative</v>
      </c>
      <c r="B6006" t="str">
        <f t="shared" ca="1" si="466"/>
        <v>Sealants</v>
      </c>
      <c r="C6006">
        <f t="shared" si="469"/>
        <v>333</v>
      </c>
      <c r="D6006">
        <f t="shared" ca="1" si="467"/>
        <v>0</v>
      </c>
      <c r="E6006">
        <f t="shared" ca="1" si="468"/>
        <v>6</v>
      </c>
    </row>
    <row r="6007" spans="1:5" x14ac:dyDescent="0.2">
      <c r="A6007" t="str">
        <f t="shared" ca="1" si="465"/>
        <v>Diagnostics and Preventative</v>
      </c>
      <c r="B6007" t="str">
        <f t="shared" ca="1" si="466"/>
        <v>Full-mouth x-ray</v>
      </c>
      <c r="C6007">
        <f t="shared" si="469"/>
        <v>333</v>
      </c>
      <c r="D6007">
        <f t="shared" ca="1" si="467"/>
        <v>0</v>
      </c>
      <c r="E6007">
        <f t="shared" ca="1" si="468"/>
        <v>3</v>
      </c>
    </row>
    <row r="6008" spans="1:5" x14ac:dyDescent="0.2">
      <c r="A6008" t="str">
        <f t="shared" ca="1" si="465"/>
        <v>Basic</v>
      </c>
      <c r="B6008" t="str">
        <f t="shared" ca="1" si="466"/>
        <v>general anesthesia</v>
      </c>
      <c r="C6008">
        <f t="shared" si="469"/>
        <v>333</v>
      </c>
      <c r="D6008" t="str">
        <f t="shared" ca="1" si="467"/>
        <v>Covered when used in conjunction with covered oral surgical procedures</v>
      </c>
      <c r="E6008">
        <f t="shared" ca="1" si="468"/>
        <v>13</v>
      </c>
    </row>
    <row r="6009" spans="1:5" x14ac:dyDescent="0.2">
      <c r="A6009" t="str">
        <f t="shared" ca="1" si="465"/>
        <v>Other</v>
      </c>
      <c r="B6009" t="str">
        <f t="shared" ca="1" si="466"/>
        <v>Implants</v>
      </c>
      <c r="C6009">
        <f t="shared" si="469"/>
        <v>333</v>
      </c>
      <c r="D6009" t="str">
        <f t="shared" ca="1" si="467"/>
        <v>Implant dental work</v>
      </c>
      <c r="E6009">
        <f t="shared" ca="1" si="468"/>
        <v>18</v>
      </c>
    </row>
    <row r="6010" spans="1:5" x14ac:dyDescent="0.2">
      <c r="A6010" t="str">
        <f t="shared" ca="1" si="465"/>
        <v>Diagnostics and Preventative</v>
      </c>
      <c r="B6010" t="str">
        <f t="shared" ca="1" si="466"/>
        <v>Prophylaxis</v>
      </c>
      <c r="C6010">
        <f t="shared" si="469"/>
        <v>333</v>
      </c>
      <c r="D6010">
        <f t="shared" ca="1" si="467"/>
        <v>0</v>
      </c>
      <c r="E6010">
        <f t="shared" ca="1" si="468"/>
        <v>4</v>
      </c>
    </row>
    <row r="6011" spans="1:5" x14ac:dyDescent="0.2">
      <c r="A6011" t="str">
        <f t="shared" ca="1" si="465"/>
        <v>Diagnostics and Preventative</v>
      </c>
      <c r="B6011" t="str">
        <f t="shared" ca="1" si="466"/>
        <v>Full-mouth x-ray</v>
      </c>
      <c r="C6011">
        <f t="shared" si="469"/>
        <v>333</v>
      </c>
      <c r="D6011">
        <f t="shared" ca="1" si="467"/>
        <v>0</v>
      </c>
      <c r="E6011">
        <f t="shared" ca="1" si="468"/>
        <v>3</v>
      </c>
    </row>
    <row r="6012" spans="1:5" x14ac:dyDescent="0.2">
      <c r="A6012" t="str">
        <f t="shared" ca="1" si="465"/>
        <v>Basic</v>
      </c>
      <c r="B6012" t="str">
        <f t="shared" ca="1" si="466"/>
        <v>basic restorative</v>
      </c>
      <c r="C6012">
        <f t="shared" si="469"/>
        <v>333</v>
      </c>
      <c r="D6012" t="str">
        <f t="shared" ca="1" si="467"/>
        <v>Fillings (amalgam "silver" and composite "white" non-molar)</v>
      </c>
      <c r="E6012">
        <f t="shared" ca="1" si="468"/>
        <v>8</v>
      </c>
    </row>
    <row r="6013" spans="1:5" x14ac:dyDescent="0.2">
      <c r="A6013" t="str">
        <f t="shared" ca="1" si="465"/>
        <v>Basic</v>
      </c>
      <c r="B6013" t="str">
        <f t="shared" ca="1" si="466"/>
        <v>surgical periodontics</v>
      </c>
      <c r="C6013">
        <f t="shared" si="469"/>
        <v>333</v>
      </c>
      <c r="D6013" t="str">
        <f t="shared" ca="1" si="467"/>
        <v>Surgical treatment of the gums and supporting structures of the teeth</v>
      </c>
      <c r="E6013">
        <f t="shared" ca="1" si="468"/>
        <v>11</v>
      </c>
    </row>
    <row r="6014" spans="1:5" x14ac:dyDescent="0.2">
      <c r="A6014" t="str">
        <f t="shared" ca="1" si="465"/>
        <v>Diagnostics and Preventative</v>
      </c>
      <c r="B6014" t="str">
        <f t="shared" ca="1" si="466"/>
        <v>Bitewing x-rays</v>
      </c>
      <c r="C6014">
        <f t="shared" si="469"/>
        <v>334</v>
      </c>
      <c r="D6014">
        <f t="shared" ca="1" si="467"/>
        <v>0</v>
      </c>
      <c r="E6014">
        <f t="shared" ca="1" si="468"/>
        <v>2</v>
      </c>
    </row>
    <row r="6015" spans="1:5" x14ac:dyDescent="0.2">
      <c r="A6015" t="str">
        <f t="shared" ca="1" si="465"/>
        <v>Diagnostics and Preventative</v>
      </c>
      <c r="B6015" t="str">
        <f t="shared" ca="1" si="466"/>
        <v>Fluoride treatments</v>
      </c>
      <c r="C6015">
        <f t="shared" si="469"/>
        <v>334</v>
      </c>
      <c r="D6015">
        <f t="shared" ca="1" si="467"/>
        <v>0</v>
      </c>
      <c r="E6015">
        <f t="shared" ca="1" si="468"/>
        <v>5</v>
      </c>
    </row>
    <row r="6016" spans="1:5" x14ac:dyDescent="0.2">
      <c r="A6016" t="str">
        <f t="shared" ca="1" si="465"/>
        <v>Diagnostics and Preventative</v>
      </c>
      <c r="B6016" t="str">
        <f t="shared" ca="1" si="466"/>
        <v>Bitewing x-rays</v>
      </c>
      <c r="C6016">
        <f t="shared" si="469"/>
        <v>334</v>
      </c>
      <c r="D6016">
        <f t="shared" ca="1" si="467"/>
        <v>0</v>
      </c>
      <c r="E6016">
        <f t="shared" ca="1" si="468"/>
        <v>2</v>
      </c>
    </row>
    <row r="6017" spans="1:5" x14ac:dyDescent="0.2">
      <c r="A6017" t="str">
        <f t="shared" ca="1" si="465"/>
        <v>Basic</v>
      </c>
      <c r="B6017" t="str">
        <f t="shared" ca="1" si="466"/>
        <v>oral surgery</v>
      </c>
      <c r="C6017">
        <f t="shared" si="469"/>
        <v>334</v>
      </c>
      <c r="D6017" t="str">
        <f t="shared" ca="1" si="467"/>
        <v>Extraction and other surgery procedures, incl. pre- and post-operative care</v>
      </c>
      <c r="E6017">
        <f t="shared" ca="1" si="468"/>
        <v>9</v>
      </c>
    </row>
    <row r="6018" spans="1:5" x14ac:dyDescent="0.2">
      <c r="A6018" t="str">
        <f t="shared" ref="A6018:A6081" ca="1" si="470">INDEX(services,E6018,1)</f>
        <v>Major</v>
      </c>
      <c r="B6018" t="str">
        <f t="shared" ref="B6018:B6081" ca="1" si="471">INDEX(services,E6018,2)</f>
        <v>temporomandibular joint dysfunction</v>
      </c>
      <c r="C6018">
        <f t="shared" si="469"/>
        <v>334</v>
      </c>
      <c r="D6018" t="str">
        <f t="shared" ref="D6018:D6081" ca="1" si="472">INDEX(services,E6018,3)</f>
        <v>Services relating to hinging joints of the jaw</v>
      </c>
      <c r="E6018">
        <f t="shared" ref="E6018:E6081" ca="1" si="473">RANDBETWEEN(1,ROWS(services))</f>
        <v>16</v>
      </c>
    </row>
    <row r="6019" spans="1:5" x14ac:dyDescent="0.2">
      <c r="A6019" t="str">
        <f t="shared" ca="1" si="470"/>
        <v>Diagnostics and Preventative</v>
      </c>
      <c r="B6019" t="str">
        <f t="shared" ca="1" si="471"/>
        <v>Fluoride treatments</v>
      </c>
      <c r="C6019">
        <f t="shared" si="469"/>
        <v>334</v>
      </c>
      <c r="D6019">
        <f t="shared" ca="1" si="472"/>
        <v>0</v>
      </c>
      <c r="E6019">
        <f t="shared" ca="1" si="473"/>
        <v>5</v>
      </c>
    </row>
    <row r="6020" spans="1:5" x14ac:dyDescent="0.2">
      <c r="A6020" t="str">
        <f t="shared" ca="1" si="470"/>
        <v>Major</v>
      </c>
      <c r="B6020" t="str">
        <f t="shared" ca="1" si="471"/>
        <v>temporomandibular joint dysfunction</v>
      </c>
      <c r="C6020">
        <f t="shared" ref="C6020:C6083" si="474">IF(MOD(ROW(C6020)-2,18)&lt;&gt;0,C6019,C6019+1)</f>
        <v>334</v>
      </c>
      <c r="D6020" t="str">
        <f t="shared" ca="1" si="472"/>
        <v>Services relating to hinging joints of the jaw</v>
      </c>
      <c r="E6020">
        <f t="shared" ca="1" si="473"/>
        <v>16</v>
      </c>
    </row>
    <row r="6021" spans="1:5" x14ac:dyDescent="0.2">
      <c r="A6021" t="str">
        <f t="shared" ca="1" si="470"/>
        <v>Diagnostics and Preventative</v>
      </c>
      <c r="B6021" t="str">
        <f t="shared" ca="1" si="471"/>
        <v>Prophylaxis</v>
      </c>
      <c r="C6021">
        <f t="shared" si="474"/>
        <v>334</v>
      </c>
      <c r="D6021">
        <f t="shared" ca="1" si="472"/>
        <v>0</v>
      </c>
      <c r="E6021">
        <f t="shared" ca="1" si="473"/>
        <v>4</v>
      </c>
    </row>
    <row r="6022" spans="1:5" x14ac:dyDescent="0.2">
      <c r="A6022" t="str">
        <f t="shared" ca="1" si="470"/>
        <v>Diagnostics and Preventative</v>
      </c>
      <c r="B6022" t="str">
        <f t="shared" ca="1" si="471"/>
        <v>Space Maintainers</v>
      </c>
      <c r="C6022">
        <f t="shared" si="474"/>
        <v>334</v>
      </c>
      <c r="D6022">
        <f t="shared" ca="1" si="472"/>
        <v>0</v>
      </c>
      <c r="E6022">
        <f t="shared" ca="1" si="473"/>
        <v>7</v>
      </c>
    </row>
    <row r="6023" spans="1:5" x14ac:dyDescent="0.2">
      <c r="A6023" t="str">
        <f t="shared" ca="1" si="470"/>
        <v>Diagnostics and Preventative</v>
      </c>
      <c r="B6023" t="str">
        <f t="shared" ca="1" si="471"/>
        <v>Full-mouth x-ray</v>
      </c>
      <c r="C6023">
        <f t="shared" si="474"/>
        <v>334</v>
      </c>
      <c r="D6023">
        <f t="shared" ca="1" si="472"/>
        <v>0</v>
      </c>
      <c r="E6023">
        <f t="shared" ca="1" si="473"/>
        <v>3</v>
      </c>
    </row>
    <row r="6024" spans="1:5" x14ac:dyDescent="0.2">
      <c r="A6024" t="str">
        <f t="shared" ca="1" si="470"/>
        <v>Basic</v>
      </c>
      <c r="B6024" t="str">
        <f t="shared" ca="1" si="471"/>
        <v>non-surgical periodontics</v>
      </c>
      <c r="C6024">
        <f t="shared" si="474"/>
        <v>334</v>
      </c>
      <c r="D6024" t="str">
        <f t="shared" ca="1" si="472"/>
        <v xml:space="preserve">Non-surgical treatment of the gums and supporting structures of the teeth </v>
      </c>
      <c r="E6024">
        <f t="shared" ca="1" si="473"/>
        <v>12</v>
      </c>
    </row>
    <row r="6025" spans="1:5" x14ac:dyDescent="0.2">
      <c r="A6025" t="str">
        <f t="shared" ca="1" si="470"/>
        <v>Basic</v>
      </c>
      <c r="B6025" t="str">
        <f t="shared" ca="1" si="471"/>
        <v>oral surgery</v>
      </c>
      <c r="C6025">
        <f t="shared" si="474"/>
        <v>334</v>
      </c>
      <c r="D6025" t="str">
        <f t="shared" ca="1" si="472"/>
        <v>Extraction and other surgery procedures, incl. pre- and post-operative care</v>
      </c>
      <c r="E6025">
        <f t="shared" ca="1" si="473"/>
        <v>9</v>
      </c>
    </row>
    <row r="6026" spans="1:5" x14ac:dyDescent="0.2">
      <c r="A6026" t="str">
        <f t="shared" ca="1" si="470"/>
        <v>Diagnostics and Preventative</v>
      </c>
      <c r="B6026" t="str">
        <f t="shared" ca="1" si="471"/>
        <v>Full-mouth x-ray</v>
      </c>
      <c r="C6026">
        <f t="shared" si="474"/>
        <v>334</v>
      </c>
      <c r="D6026">
        <f t="shared" ca="1" si="472"/>
        <v>0</v>
      </c>
      <c r="E6026">
        <f t="shared" ca="1" si="473"/>
        <v>3</v>
      </c>
    </row>
    <row r="6027" spans="1:5" x14ac:dyDescent="0.2">
      <c r="A6027" t="str">
        <f t="shared" ca="1" si="470"/>
        <v>Other</v>
      </c>
      <c r="B6027" t="str">
        <f t="shared" ca="1" si="471"/>
        <v>Implants</v>
      </c>
      <c r="C6027">
        <f t="shared" si="474"/>
        <v>334</v>
      </c>
      <c r="D6027" t="str">
        <f t="shared" ca="1" si="472"/>
        <v>Implant dental work</v>
      </c>
      <c r="E6027">
        <f t="shared" ca="1" si="473"/>
        <v>18</v>
      </c>
    </row>
    <row r="6028" spans="1:5" x14ac:dyDescent="0.2">
      <c r="A6028" t="str">
        <f t="shared" ca="1" si="470"/>
        <v>Diagnostics and Preventative</v>
      </c>
      <c r="B6028" t="str">
        <f t="shared" ca="1" si="471"/>
        <v>Periodic Exams</v>
      </c>
      <c r="C6028">
        <f t="shared" si="474"/>
        <v>334</v>
      </c>
      <c r="D6028">
        <f t="shared" ca="1" si="472"/>
        <v>0</v>
      </c>
      <c r="E6028">
        <f t="shared" ca="1" si="473"/>
        <v>1</v>
      </c>
    </row>
    <row r="6029" spans="1:5" x14ac:dyDescent="0.2">
      <c r="A6029" t="str">
        <f t="shared" ca="1" si="470"/>
        <v>Diagnostics and Preventative</v>
      </c>
      <c r="B6029" t="str">
        <f t="shared" ca="1" si="471"/>
        <v>Space Maintainers</v>
      </c>
      <c r="C6029">
        <f t="shared" si="474"/>
        <v>334</v>
      </c>
      <c r="D6029">
        <f t="shared" ca="1" si="472"/>
        <v>0</v>
      </c>
      <c r="E6029">
        <f t="shared" ca="1" si="473"/>
        <v>7</v>
      </c>
    </row>
    <row r="6030" spans="1:5" x14ac:dyDescent="0.2">
      <c r="A6030" t="str">
        <f t="shared" ca="1" si="470"/>
        <v>Basic</v>
      </c>
      <c r="B6030" t="str">
        <f t="shared" ca="1" si="471"/>
        <v>oral surgery</v>
      </c>
      <c r="C6030">
        <f t="shared" si="474"/>
        <v>334</v>
      </c>
      <c r="D6030" t="str">
        <f t="shared" ca="1" si="472"/>
        <v>Extraction and other surgery procedures, incl. pre- and post-operative care</v>
      </c>
      <c r="E6030">
        <f t="shared" ca="1" si="473"/>
        <v>9</v>
      </c>
    </row>
    <row r="6031" spans="1:5" x14ac:dyDescent="0.2">
      <c r="A6031" t="str">
        <f t="shared" ca="1" si="470"/>
        <v>Orthodontics</v>
      </c>
      <c r="B6031" t="str">
        <f t="shared" ca="1" si="471"/>
        <v>orthodontics</v>
      </c>
      <c r="C6031">
        <f t="shared" si="474"/>
        <v>334</v>
      </c>
      <c r="D6031" t="str">
        <f t="shared" ca="1" si="472"/>
        <v>For eligible dependents to age 19</v>
      </c>
      <c r="E6031">
        <f t="shared" ca="1" si="473"/>
        <v>17</v>
      </c>
    </row>
    <row r="6032" spans="1:5" x14ac:dyDescent="0.2">
      <c r="A6032" t="str">
        <f t="shared" ca="1" si="470"/>
        <v>Diagnostics and Preventative</v>
      </c>
      <c r="B6032" t="str">
        <f t="shared" ca="1" si="471"/>
        <v>Sealants</v>
      </c>
      <c r="C6032">
        <f t="shared" si="474"/>
        <v>335</v>
      </c>
      <c r="D6032">
        <f t="shared" ca="1" si="472"/>
        <v>0</v>
      </c>
      <c r="E6032">
        <f t="shared" ca="1" si="473"/>
        <v>6</v>
      </c>
    </row>
    <row r="6033" spans="1:5" x14ac:dyDescent="0.2">
      <c r="A6033" t="str">
        <f t="shared" ca="1" si="470"/>
        <v>Diagnostics and Preventative</v>
      </c>
      <c r="B6033" t="str">
        <f t="shared" ca="1" si="471"/>
        <v>Prophylaxis</v>
      </c>
      <c r="C6033">
        <f t="shared" si="474"/>
        <v>335</v>
      </c>
      <c r="D6033">
        <f t="shared" ca="1" si="472"/>
        <v>0</v>
      </c>
      <c r="E6033">
        <f t="shared" ca="1" si="473"/>
        <v>4</v>
      </c>
    </row>
    <row r="6034" spans="1:5" x14ac:dyDescent="0.2">
      <c r="A6034" t="str">
        <f t="shared" ca="1" si="470"/>
        <v>Major</v>
      </c>
      <c r="B6034" t="str">
        <f t="shared" ca="1" si="471"/>
        <v>major restorative</v>
      </c>
      <c r="C6034">
        <f t="shared" si="474"/>
        <v>335</v>
      </c>
      <c r="D6034" t="str">
        <f t="shared" ca="1" si="472"/>
        <v>Single crowns, inlays, onlays</v>
      </c>
      <c r="E6034">
        <f t="shared" ca="1" si="473"/>
        <v>14</v>
      </c>
    </row>
    <row r="6035" spans="1:5" x14ac:dyDescent="0.2">
      <c r="A6035" t="str">
        <f t="shared" ca="1" si="470"/>
        <v>Diagnostics and Preventative</v>
      </c>
      <c r="B6035" t="str">
        <f t="shared" ca="1" si="471"/>
        <v>Bitewing x-rays</v>
      </c>
      <c r="C6035">
        <f t="shared" si="474"/>
        <v>335</v>
      </c>
      <c r="D6035">
        <f t="shared" ca="1" si="472"/>
        <v>0</v>
      </c>
      <c r="E6035">
        <f t="shared" ca="1" si="473"/>
        <v>2</v>
      </c>
    </row>
    <row r="6036" spans="1:5" x14ac:dyDescent="0.2">
      <c r="A6036" t="str">
        <f t="shared" ca="1" si="470"/>
        <v>Basic</v>
      </c>
      <c r="B6036" t="str">
        <f t="shared" ca="1" si="471"/>
        <v>basic restorative</v>
      </c>
      <c r="C6036">
        <f t="shared" si="474"/>
        <v>335</v>
      </c>
      <c r="D6036" t="str">
        <f t="shared" ca="1" si="472"/>
        <v>Fillings (amalgam "silver" and composite "white" non-molar)</v>
      </c>
      <c r="E6036">
        <f t="shared" ca="1" si="473"/>
        <v>8</v>
      </c>
    </row>
    <row r="6037" spans="1:5" x14ac:dyDescent="0.2">
      <c r="A6037" t="str">
        <f t="shared" ca="1" si="470"/>
        <v>Major</v>
      </c>
      <c r="B6037" t="str">
        <f t="shared" ca="1" si="471"/>
        <v>major restorative</v>
      </c>
      <c r="C6037">
        <f t="shared" si="474"/>
        <v>335</v>
      </c>
      <c r="D6037" t="str">
        <f t="shared" ca="1" si="472"/>
        <v>Single crowns, inlays, onlays</v>
      </c>
      <c r="E6037">
        <f t="shared" ca="1" si="473"/>
        <v>14</v>
      </c>
    </row>
    <row r="6038" spans="1:5" x14ac:dyDescent="0.2">
      <c r="A6038" t="str">
        <f t="shared" ca="1" si="470"/>
        <v>Major</v>
      </c>
      <c r="B6038" t="str">
        <f t="shared" ca="1" si="471"/>
        <v>major restorative</v>
      </c>
      <c r="C6038">
        <f t="shared" si="474"/>
        <v>335</v>
      </c>
      <c r="D6038" t="str">
        <f t="shared" ca="1" si="472"/>
        <v>Single crowns, inlays, onlays</v>
      </c>
      <c r="E6038">
        <f t="shared" ca="1" si="473"/>
        <v>14</v>
      </c>
    </row>
    <row r="6039" spans="1:5" x14ac:dyDescent="0.2">
      <c r="A6039" t="str">
        <f t="shared" ca="1" si="470"/>
        <v>Basic</v>
      </c>
      <c r="B6039" t="str">
        <f t="shared" ca="1" si="471"/>
        <v>oral surgery</v>
      </c>
      <c r="C6039">
        <f t="shared" si="474"/>
        <v>335</v>
      </c>
      <c r="D6039" t="str">
        <f t="shared" ca="1" si="472"/>
        <v>Extraction and other surgery procedures, incl. pre- and post-operative care</v>
      </c>
      <c r="E6039">
        <f t="shared" ca="1" si="473"/>
        <v>9</v>
      </c>
    </row>
    <row r="6040" spans="1:5" x14ac:dyDescent="0.2">
      <c r="A6040" t="str">
        <f t="shared" ca="1" si="470"/>
        <v>Orthodontics</v>
      </c>
      <c r="B6040" t="str">
        <f t="shared" ca="1" si="471"/>
        <v>orthodontics</v>
      </c>
      <c r="C6040">
        <f t="shared" si="474"/>
        <v>335</v>
      </c>
      <c r="D6040" t="str">
        <f t="shared" ca="1" si="472"/>
        <v>For eligible dependents to age 19</v>
      </c>
      <c r="E6040">
        <f t="shared" ca="1" si="473"/>
        <v>17</v>
      </c>
    </row>
    <row r="6041" spans="1:5" x14ac:dyDescent="0.2">
      <c r="A6041" t="str">
        <f t="shared" ca="1" si="470"/>
        <v>Basic</v>
      </c>
      <c r="B6041" t="str">
        <f t="shared" ca="1" si="471"/>
        <v>basic restorative</v>
      </c>
      <c r="C6041">
        <f t="shared" si="474"/>
        <v>335</v>
      </c>
      <c r="D6041" t="str">
        <f t="shared" ca="1" si="472"/>
        <v>Fillings (amalgam "silver" and composite "white" non-molar)</v>
      </c>
      <c r="E6041">
        <f t="shared" ca="1" si="473"/>
        <v>8</v>
      </c>
    </row>
    <row r="6042" spans="1:5" x14ac:dyDescent="0.2">
      <c r="A6042" t="str">
        <f t="shared" ca="1" si="470"/>
        <v>Basic</v>
      </c>
      <c r="B6042" t="str">
        <f t="shared" ca="1" si="471"/>
        <v>non-surgical periodontics</v>
      </c>
      <c r="C6042">
        <f t="shared" si="474"/>
        <v>335</v>
      </c>
      <c r="D6042" t="str">
        <f t="shared" ca="1" si="472"/>
        <v xml:space="preserve">Non-surgical treatment of the gums and supporting structures of the teeth </v>
      </c>
      <c r="E6042">
        <f t="shared" ca="1" si="473"/>
        <v>12</v>
      </c>
    </row>
    <row r="6043" spans="1:5" x14ac:dyDescent="0.2">
      <c r="A6043" t="str">
        <f t="shared" ca="1" si="470"/>
        <v>Basic</v>
      </c>
      <c r="B6043" t="str">
        <f t="shared" ca="1" si="471"/>
        <v>non-surgical periodontics</v>
      </c>
      <c r="C6043">
        <f t="shared" si="474"/>
        <v>335</v>
      </c>
      <c r="D6043" t="str">
        <f t="shared" ca="1" si="472"/>
        <v xml:space="preserve">Non-surgical treatment of the gums and supporting structures of the teeth </v>
      </c>
      <c r="E6043">
        <f t="shared" ca="1" si="473"/>
        <v>12</v>
      </c>
    </row>
    <row r="6044" spans="1:5" x14ac:dyDescent="0.2">
      <c r="A6044" t="str">
        <f t="shared" ca="1" si="470"/>
        <v>Basic</v>
      </c>
      <c r="B6044" t="str">
        <f t="shared" ca="1" si="471"/>
        <v>oral surgery</v>
      </c>
      <c r="C6044">
        <f t="shared" si="474"/>
        <v>335</v>
      </c>
      <c r="D6044" t="str">
        <f t="shared" ca="1" si="472"/>
        <v>Extraction and other surgery procedures, incl. pre- and post-operative care</v>
      </c>
      <c r="E6044">
        <f t="shared" ca="1" si="473"/>
        <v>9</v>
      </c>
    </row>
    <row r="6045" spans="1:5" x14ac:dyDescent="0.2">
      <c r="A6045" t="str">
        <f t="shared" ca="1" si="470"/>
        <v>Basic</v>
      </c>
      <c r="B6045" t="str">
        <f t="shared" ca="1" si="471"/>
        <v>oral surgery</v>
      </c>
      <c r="C6045">
        <f t="shared" si="474"/>
        <v>335</v>
      </c>
      <c r="D6045" t="str">
        <f t="shared" ca="1" si="472"/>
        <v>Extraction and other surgery procedures, incl. pre- and post-operative care</v>
      </c>
      <c r="E6045">
        <f t="shared" ca="1" si="473"/>
        <v>9</v>
      </c>
    </row>
    <row r="6046" spans="1:5" x14ac:dyDescent="0.2">
      <c r="A6046" t="str">
        <f t="shared" ca="1" si="470"/>
        <v>Basic</v>
      </c>
      <c r="B6046" t="str">
        <f t="shared" ca="1" si="471"/>
        <v>endodontics</v>
      </c>
      <c r="C6046">
        <f t="shared" si="474"/>
        <v>335</v>
      </c>
      <c r="D6046" t="str">
        <f t="shared" ca="1" si="472"/>
        <v>Root canal, pulpal therapy</v>
      </c>
      <c r="E6046">
        <f t="shared" ca="1" si="473"/>
        <v>10</v>
      </c>
    </row>
    <row r="6047" spans="1:5" x14ac:dyDescent="0.2">
      <c r="A6047" t="str">
        <f t="shared" ca="1" si="470"/>
        <v>Basic</v>
      </c>
      <c r="B6047" t="str">
        <f t="shared" ca="1" si="471"/>
        <v>surgical periodontics</v>
      </c>
      <c r="C6047">
        <f t="shared" si="474"/>
        <v>335</v>
      </c>
      <c r="D6047" t="str">
        <f t="shared" ca="1" si="472"/>
        <v>Surgical treatment of the gums and supporting structures of the teeth</v>
      </c>
      <c r="E6047">
        <f t="shared" ca="1" si="473"/>
        <v>11</v>
      </c>
    </row>
    <row r="6048" spans="1:5" x14ac:dyDescent="0.2">
      <c r="A6048" t="str">
        <f t="shared" ca="1" si="470"/>
        <v>Basic</v>
      </c>
      <c r="B6048" t="str">
        <f t="shared" ca="1" si="471"/>
        <v>surgical periodontics</v>
      </c>
      <c r="C6048">
        <f t="shared" si="474"/>
        <v>335</v>
      </c>
      <c r="D6048" t="str">
        <f t="shared" ca="1" si="472"/>
        <v>Surgical treatment of the gums and supporting structures of the teeth</v>
      </c>
      <c r="E6048">
        <f t="shared" ca="1" si="473"/>
        <v>11</v>
      </c>
    </row>
    <row r="6049" spans="1:5" x14ac:dyDescent="0.2">
      <c r="A6049" t="str">
        <f t="shared" ca="1" si="470"/>
        <v>Major</v>
      </c>
      <c r="B6049" t="str">
        <f t="shared" ca="1" si="471"/>
        <v>prosthodontics</v>
      </c>
      <c r="C6049">
        <f t="shared" si="474"/>
        <v>335</v>
      </c>
      <c r="D6049" t="str">
        <f t="shared" ca="1" si="472"/>
        <v>Procedures for replacement of missing teeth by construction or repair of bridges and partial or complete dentures</v>
      </c>
      <c r="E6049">
        <f t="shared" ca="1" si="473"/>
        <v>15</v>
      </c>
    </row>
    <row r="6050" spans="1:5" x14ac:dyDescent="0.2">
      <c r="A6050" t="str">
        <f t="shared" ca="1" si="470"/>
        <v>Other</v>
      </c>
      <c r="B6050" t="str">
        <f t="shared" ca="1" si="471"/>
        <v>Implants</v>
      </c>
      <c r="C6050">
        <f t="shared" si="474"/>
        <v>336</v>
      </c>
      <c r="D6050" t="str">
        <f t="shared" ca="1" si="472"/>
        <v>Implant dental work</v>
      </c>
      <c r="E6050">
        <f t="shared" ca="1" si="473"/>
        <v>18</v>
      </c>
    </row>
    <row r="6051" spans="1:5" x14ac:dyDescent="0.2">
      <c r="A6051" t="str">
        <f t="shared" ca="1" si="470"/>
        <v>Major</v>
      </c>
      <c r="B6051" t="str">
        <f t="shared" ca="1" si="471"/>
        <v>prosthodontics</v>
      </c>
      <c r="C6051">
        <f t="shared" si="474"/>
        <v>336</v>
      </c>
      <c r="D6051" t="str">
        <f t="shared" ca="1" si="472"/>
        <v>Procedures for replacement of missing teeth by construction or repair of bridges and partial or complete dentures</v>
      </c>
      <c r="E6051">
        <f t="shared" ca="1" si="473"/>
        <v>15</v>
      </c>
    </row>
    <row r="6052" spans="1:5" x14ac:dyDescent="0.2">
      <c r="A6052" t="str">
        <f t="shared" ca="1" si="470"/>
        <v>Other</v>
      </c>
      <c r="B6052" t="str">
        <f t="shared" ca="1" si="471"/>
        <v>Implants</v>
      </c>
      <c r="C6052">
        <f t="shared" si="474"/>
        <v>336</v>
      </c>
      <c r="D6052" t="str">
        <f t="shared" ca="1" si="472"/>
        <v>Implant dental work</v>
      </c>
      <c r="E6052">
        <f t="shared" ca="1" si="473"/>
        <v>18</v>
      </c>
    </row>
    <row r="6053" spans="1:5" x14ac:dyDescent="0.2">
      <c r="A6053" t="str">
        <f t="shared" ca="1" si="470"/>
        <v>Basic</v>
      </c>
      <c r="B6053" t="str">
        <f t="shared" ca="1" si="471"/>
        <v>basic restorative</v>
      </c>
      <c r="C6053">
        <f t="shared" si="474"/>
        <v>336</v>
      </c>
      <c r="D6053" t="str">
        <f t="shared" ca="1" si="472"/>
        <v>Fillings (amalgam "silver" and composite "white" non-molar)</v>
      </c>
      <c r="E6053">
        <f t="shared" ca="1" si="473"/>
        <v>8</v>
      </c>
    </row>
    <row r="6054" spans="1:5" x14ac:dyDescent="0.2">
      <c r="A6054" t="str">
        <f t="shared" ca="1" si="470"/>
        <v>Diagnostics and Preventative</v>
      </c>
      <c r="B6054" t="str">
        <f t="shared" ca="1" si="471"/>
        <v>Bitewing x-rays</v>
      </c>
      <c r="C6054">
        <f t="shared" si="474"/>
        <v>336</v>
      </c>
      <c r="D6054">
        <f t="shared" ca="1" si="472"/>
        <v>0</v>
      </c>
      <c r="E6054">
        <f t="shared" ca="1" si="473"/>
        <v>2</v>
      </c>
    </row>
    <row r="6055" spans="1:5" x14ac:dyDescent="0.2">
      <c r="A6055" t="str">
        <f t="shared" ca="1" si="470"/>
        <v>Basic</v>
      </c>
      <c r="B6055" t="str">
        <f t="shared" ca="1" si="471"/>
        <v>general anesthesia</v>
      </c>
      <c r="C6055">
        <f t="shared" si="474"/>
        <v>336</v>
      </c>
      <c r="D6055" t="str">
        <f t="shared" ca="1" si="472"/>
        <v>Covered when used in conjunction with covered oral surgical procedures</v>
      </c>
      <c r="E6055">
        <f t="shared" ca="1" si="473"/>
        <v>13</v>
      </c>
    </row>
    <row r="6056" spans="1:5" x14ac:dyDescent="0.2">
      <c r="A6056" t="str">
        <f t="shared" ca="1" si="470"/>
        <v>Diagnostics and Preventative</v>
      </c>
      <c r="B6056" t="str">
        <f t="shared" ca="1" si="471"/>
        <v>Prophylaxis</v>
      </c>
      <c r="C6056">
        <f t="shared" si="474"/>
        <v>336</v>
      </c>
      <c r="D6056">
        <f t="shared" ca="1" si="472"/>
        <v>0</v>
      </c>
      <c r="E6056">
        <f t="shared" ca="1" si="473"/>
        <v>4</v>
      </c>
    </row>
    <row r="6057" spans="1:5" x14ac:dyDescent="0.2">
      <c r="A6057" t="str">
        <f t="shared" ca="1" si="470"/>
        <v>Basic</v>
      </c>
      <c r="B6057" t="str">
        <f t="shared" ca="1" si="471"/>
        <v>basic restorative</v>
      </c>
      <c r="C6057">
        <f t="shared" si="474"/>
        <v>336</v>
      </c>
      <c r="D6057" t="str">
        <f t="shared" ca="1" si="472"/>
        <v>Fillings (amalgam "silver" and composite "white" non-molar)</v>
      </c>
      <c r="E6057">
        <f t="shared" ca="1" si="473"/>
        <v>8</v>
      </c>
    </row>
    <row r="6058" spans="1:5" x14ac:dyDescent="0.2">
      <c r="A6058" t="str">
        <f t="shared" ca="1" si="470"/>
        <v>Diagnostics and Preventative</v>
      </c>
      <c r="B6058" t="str">
        <f t="shared" ca="1" si="471"/>
        <v>Bitewing x-rays</v>
      </c>
      <c r="C6058">
        <f t="shared" si="474"/>
        <v>336</v>
      </c>
      <c r="D6058">
        <f t="shared" ca="1" si="472"/>
        <v>0</v>
      </c>
      <c r="E6058">
        <f t="shared" ca="1" si="473"/>
        <v>2</v>
      </c>
    </row>
    <row r="6059" spans="1:5" x14ac:dyDescent="0.2">
      <c r="A6059" t="str">
        <f t="shared" ca="1" si="470"/>
        <v>Diagnostics and Preventative</v>
      </c>
      <c r="B6059" t="str">
        <f t="shared" ca="1" si="471"/>
        <v>Periodic Exams</v>
      </c>
      <c r="C6059">
        <f t="shared" si="474"/>
        <v>336</v>
      </c>
      <c r="D6059">
        <f t="shared" ca="1" si="472"/>
        <v>0</v>
      </c>
      <c r="E6059">
        <f t="shared" ca="1" si="473"/>
        <v>1</v>
      </c>
    </row>
    <row r="6060" spans="1:5" x14ac:dyDescent="0.2">
      <c r="A6060" t="str">
        <f t="shared" ca="1" si="470"/>
        <v>Basic</v>
      </c>
      <c r="B6060" t="str">
        <f t="shared" ca="1" si="471"/>
        <v>oral surgery</v>
      </c>
      <c r="C6060">
        <f t="shared" si="474"/>
        <v>336</v>
      </c>
      <c r="D6060" t="str">
        <f t="shared" ca="1" si="472"/>
        <v>Extraction and other surgery procedures, incl. pre- and post-operative care</v>
      </c>
      <c r="E6060">
        <f t="shared" ca="1" si="473"/>
        <v>9</v>
      </c>
    </row>
    <row r="6061" spans="1:5" x14ac:dyDescent="0.2">
      <c r="A6061" t="str">
        <f t="shared" ca="1" si="470"/>
        <v>Diagnostics and Preventative</v>
      </c>
      <c r="B6061" t="str">
        <f t="shared" ca="1" si="471"/>
        <v>Fluoride treatments</v>
      </c>
      <c r="C6061">
        <f t="shared" si="474"/>
        <v>336</v>
      </c>
      <c r="D6061">
        <f t="shared" ca="1" si="472"/>
        <v>0</v>
      </c>
      <c r="E6061">
        <f t="shared" ca="1" si="473"/>
        <v>5</v>
      </c>
    </row>
    <row r="6062" spans="1:5" x14ac:dyDescent="0.2">
      <c r="A6062" t="str">
        <f t="shared" ca="1" si="470"/>
        <v>Diagnostics and Preventative</v>
      </c>
      <c r="B6062" t="str">
        <f t="shared" ca="1" si="471"/>
        <v>Space Maintainers</v>
      </c>
      <c r="C6062">
        <f t="shared" si="474"/>
        <v>336</v>
      </c>
      <c r="D6062">
        <f t="shared" ca="1" si="472"/>
        <v>0</v>
      </c>
      <c r="E6062">
        <f t="shared" ca="1" si="473"/>
        <v>7</v>
      </c>
    </row>
    <row r="6063" spans="1:5" x14ac:dyDescent="0.2">
      <c r="A6063" t="str">
        <f t="shared" ca="1" si="470"/>
        <v>Basic</v>
      </c>
      <c r="B6063" t="str">
        <f t="shared" ca="1" si="471"/>
        <v>non-surgical periodontics</v>
      </c>
      <c r="C6063">
        <f t="shared" si="474"/>
        <v>336</v>
      </c>
      <c r="D6063" t="str">
        <f t="shared" ca="1" si="472"/>
        <v xml:space="preserve">Non-surgical treatment of the gums and supporting structures of the teeth </v>
      </c>
      <c r="E6063">
        <f t="shared" ca="1" si="473"/>
        <v>12</v>
      </c>
    </row>
    <row r="6064" spans="1:5" x14ac:dyDescent="0.2">
      <c r="A6064" t="str">
        <f t="shared" ca="1" si="470"/>
        <v>Major</v>
      </c>
      <c r="B6064" t="str">
        <f t="shared" ca="1" si="471"/>
        <v>temporomandibular joint dysfunction</v>
      </c>
      <c r="C6064">
        <f t="shared" si="474"/>
        <v>336</v>
      </c>
      <c r="D6064" t="str">
        <f t="shared" ca="1" si="472"/>
        <v>Services relating to hinging joints of the jaw</v>
      </c>
      <c r="E6064">
        <f t="shared" ca="1" si="473"/>
        <v>16</v>
      </c>
    </row>
    <row r="6065" spans="1:5" x14ac:dyDescent="0.2">
      <c r="A6065" t="str">
        <f t="shared" ca="1" si="470"/>
        <v>Basic</v>
      </c>
      <c r="B6065" t="str">
        <f t="shared" ca="1" si="471"/>
        <v>oral surgery</v>
      </c>
      <c r="C6065">
        <f t="shared" si="474"/>
        <v>336</v>
      </c>
      <c r="D6065" t="str">
        <f t="shared" ca="1" si="472"/>
        <v>Extraction and other surgery procedures, incl. pre- and post-operative care</v>
      </c>
      <c r="E6065">
        <f t="shared" ca="1" si="473"/>
        <v>9</v>
      </c>
    </row>
    <row r="6066" spans="1:5" x14ac:dyDescent="0.2">
      <c r="A6066" t="str">
        <f t="shared" ca="1" si="470"/>
        <v>Other</v>
      </c>
      <c r="B6066" t="str">
        <f t="shared" ca="1" si="471"/>
        <v>Implants</v>
      </c>
      <c r="C6066">
        <f t="shared" si="474"/>
        <v>336</v>
      </c>
      <c r="D6066" t="str">
        <f t="shared" ca="1" si="472"/>
        <v>Implant dental work</v>
      </c>
      <c r="E6066">
        <f t="shared" ca="1" si="473"/>
        <v>18</v>
      </c>
    </row>
    <row r="6067" spans="1:5" x14ac:dyDescent="0.2">
      <c r="A6067" t="str">
        <f t="shared" ca="1" si="470"/>
        <v>Basic</v>
      </c>
      <c r="B6067" t="str">
        <f t="shared" ca="1" si="471"/>
        <v>basic restorative</v>
      </c>
      <c r="C6067">
        <f t="shared" si="474"/>
        <v>336</v>
      </c>
      <c r="D6067" t="str">
        <f t="shared" ca="1" si="472"/>
        <v>Fillings (amalgam "silver" and composite "white" non-molar)</v>
      </c>
      <c r="E6067">
        <f t="shared" ca="1" si="473"/>
        <v>8</v>
      </c>
    </row>
    <row r="6068" spans="1:5" x14ac:dyDescent="0.2">
      <c r="A6068" t="str">
        <f t="shared" ca="1" si="470"/>
        <v>Basic</v>
      </c>
      <c r="B6068" t="str">
        <f t="shared" ca="1" si="471"/>
        <v>endodontics</v>
      </c>
      <c r="C6068">
        <f t="shared" si="474"/>
        <v>337</v>
      </c>
      <c r="D6068" t="str">
        <f t="shared" ca="1" si="472"/>
        <v>Root canal, pulpal therapy</v>
      </c>
      <c r="E6068">
        <f t="shared" ca="1" si="473"/>
        <v>10</v>
      </c>
    </row>
    <row r="6069" spans="1:5" x14ac:dyDescent="0.2">
      <c r="A6069" t="str">
        <f t="shared" ca="1" si="470"/>
        <v>Diagnostics and Preventative</v>
      </c>
      <c r="B6069" t="str">
        <f t="shared" ca="1" si="471"/>
        <v>Sealants</v>
      </c>
      <c r="C6069">
        <f t="shared" si="474"/>
        <v>337</v>
      </c>
      <c r="D6069">
        <f t="shared" ca="1" si="472"/>
        <v>0</v>
      </c>
      <c r="E6069">
        <f t="shared" ca="1" si="473"/>
        <v>6</v>
      </c>
    </row>
    <row r="6070" spans="1:5" x14ac:dyDescent="0.2">
      <c r="A6070" t="str">
        <f t="shared" ca="1" si="470"/>
        <v>Diagnostics and Preventative</v>
      </c>
      <c r="B6070" t="str">
        <f t="shared" ca="1" si="471"/>
        <v>Prophylaxis</v>
      </c>
      <c r="C6070">
        <f t="shared" si="474"/>
        <v>337</v>
      </c>
      <c r="D6070">
        <f t="shared" ca="1" si="472"/>
        <v>0</v>
      </c>
      <c r="E6070">
        <f t="shared" ca="1" si="473"/>
        <v>4</v>
      </c>
    </row>
    <row r="6071" spans="1:5" x14ac:dyDescent="0.2">
      <c r="A6071" t="str">
        <f t="shared" ca="1" si="470"/>
        <v>Basic</v>
      </c>
      <c r="B6071" t="str">
        <f t="shared" ca="1" si="471"/>
        <v>surgical periodontics</v>
      </c>
      <c r="C6071">
        <f t="shared" si="474"/>
        <v>337</v>
      </c>
      <c r="D6071" t="str">
        <f t="shared" ca="1" si="472"/>
        <v>Surgical treatment of the gums and supporting structures of the teeth</v>
      </c>
      <c r="E6071">
        <f t="shared" ca="1" si="473"/>
        <v>11</v>
      </c>
    </row>
    <row r="6072" spans="1:5" x14ac:dyDescent="0.2">
      <c r="A6072" t="str">
        <f t="shared" ca="1" si="470"/>
        <v>Basic</v>
      </c>
      <c r="B6072" t="str">
        <f t="shared" ca="1" si="471"/>
        <v>basic restorative</v>
      </c>
      <c r="C6072">
        <f t="shared" si="474"/>
        <v>337</v>
      </c>
      <c r="D6072" t="str">
        <f t="shared" ca="1" si="472"/>
        <v>Fillings (amalgam "silver" and composite "white" non-molar)</v>
      </c>
      <c r="E6072">
        <f t="shared" ca="1" si="473"/>
        <v>8</v>
      </c>
    </row>
    <row r="6073" spans="1:5" x14ac:dyDescent="0.2">
      <c r="A6073" t="str">
        <f t="shared" ca="1" si="470"/>
        <v>Basic</v>
      </c>
      <c r="B6073" t="str">
        <f t="shared" ca="1" si="471"/>
        <v>oral surgery</v>
      </c>
      <c r="C6073">
        <f t="shared" si="474"/>
        <v>337</v>
      </c>
      <c r="D6073" t="str">
        <f t="shared" ca="1" si="472"/>
        <v>Extraction and other surgery procedures, incl. pre- and post-operative care</v>
      </c>
      <c r="E6073">
        <f t="shared" ca="1" si="473"/>
        <v>9</v>
      </c>
    </row>
    <row r="6074" spans="1:5" x14ac:dyDescent="0.2">
      <c r="A6074" t="str">
        <f t="shared" ca="1" si="470"/>
        <v>Major</v>
      </c>
      <c r="B6074" t="str">
        <f t="shared" ca="1" si="471"/>
        <v>temporomandibular joint dysfunction</v>
      </c>
      <c r="C6074">
        <f t="shared" si="474"/>
        <v>337</v>
      </c>
      <c r="D6074" t="str">
        <f t="shared" ca="1" si="472"/>
        <v>Services relating to hinging joints of the jaw</v>
      </c>
      <c r="E6074">
        <f t="shared" ca="1" si="473"/>
        <v>16</v>
      </c>
    </row>
    <row r="6075" spans="1:5" x14ac:dyDescent="0.2">
      <c r="A6075" t="str">
        <f t="shared" ca="1" si="470"/>
        <v>Basic</v>
      </c>
      <c r="B6075" t="str">
        <f t="shared" ca="1" si="471"/>
        <v>oral surgery</v>
      </c>
      <c r="C6075">
        <f t="shared" si="474"/>
        <v>337</v>
      </c>
      <c r="D6075" t="str">
        <f t="shared" ca="1" si="472"/>
        <v>Extraction and other surgery procedures, incl. pre- and post-operative care</v>
      </c>
      <c r="E6075">
        <f t="shared" ca="1" si="473"/>
        <v>9</v>
      </c>
    </row>
    <row r="6076" spans="1:5" x14ac:dyDescent="0.2">
      <c r="A6076" t="str">
        <f t="shared" ca="1" si="470"/>
        <v>Basic</v>
      </c>
      <c r="B6076" t="str">
        <f t="shared" ca="1" si="471"/>
        <v>surgical periodontics</v>
      </c>
      <c r="C6076">
        <f t="shared" si="474"/>
        <v>337</v>
      </c>
      <c r="D6076" t="str">
        <f t="shared" ca="1" si="472"/>
        <v>Surgical treatment of the gums and supporting structures of the teeth</v>
      </c>
      <c r="E6076">
        <f t="shared" ca="1" si="473"/>
        <v>11</v>
      </c>
    </row>
    <row r="6077" spans="1:5" x14ac:dyDescent="0.2">
      <c r="A6077" t="str">
        <f t="shared" ca="1" si="470"/>
        <v>Diagnostics and Preventative</v>
      </c>
      <c r="B6077" t="str">
        <f t="shared" ca="1" si="471"/>
        <v>Prophylaxis</v>
      </c>
      <c r="C6077">
        <f t="shared" si="474"/>
        <v>337</v>
      </c>
      <c r="D6077">
        <f t="shared" ca="1" si="472"/>
        <v>0</v>
      </c>
      <c r="E6077">
        <f t="shared" ca="1" si="473"/>
        <v>4</v>
      </c>
    </row>
    <row r="6078" spans="1:5" x14ac:dyDescent="0.2">
      <c r="A6078" t="str">
        <f t="shared" ca="1" si="470"/>
        <v>Major</v>
      </c>
      <c r="B6078" t="str">
        <f t="shared" ca="1" si="471"/>
        <v>major restorative</v>
      </c>
      <c r="C6078">
        <f t="shared" si="474"/>
        <v>337</v>
      </c>
      <c r="D6078" t="str">
        <f t="shared" ca="1" si="472"/>
        <v>Single crowns, inlays, onlays</v>
      </c>
      <c r="E6078">
        <f t="shared" ca="1" si="473"/>
        <v>14</v>
      </c>
    </row>
    <row r="6079" spans="1:5" x14ac:dyDescent="0.2">
      <c r="A6079" t="str">
        <f t="shared" ca="1" si="470"/>
        <v>Basic</v>
      </c>
      <c r="B6079" t="str">
        <f t="shared" ca="1" si="471"/>
        <v>endodontics</v>
      </c>
      <c r="C6079">
        <f t="shared" si="474"/>
        <v>337</v>
      </c>
      <c r="D6079" t="str">
        <f t="shared" ca="1" si="472"/>
        <v>Root canal, pulpal therapy</v>
      </c>
      <c r="E6079">
        <f t="shared" ca="1" si="473"/>
        <v>10</v>
      </c>
    </row>
    <row r="6080" spans="1:5" x14ac:dyDescent="0.2">
      <c r="A6080" t="str">
        <f t="shared" ca="1" si="470"/>
        <v>Basic</v>
      </c>
      <c r="B6080" t="str">
        <f t="shared" ca="1" si="471"/>
        <v>oral surgery</v>
      </c>
      <c r="C6080">
        <f t="shared" si="474"/>
        <v>337</v>
      </c>
      <c r="D6080" t="str">
        <f t="shared" ca="1" si="472"/>
        <v>Extraction and other surgery procedures, incl. pre- and post-operative care</v>
      </c>
      <c r="E6080">
        <f t="shared" ca="1" si="473"/>
        <v>9</v>
      </c>
    </row>
    <row r="6081" spans="1:5" x14ac:dyDescent="0.2">
      <c r="A6081" t="str">
        <f t="shared" ca="1" si="470"/>
        <v>Diagnostics and Preventative</v>
      </c>
      <c r="B6081" t="str">
        <f t="shared" ca="1" si="471"/>
        <v>Space Maintainers</v>
      </c>
      <c r="C6081">
        <f t="shared" si="474"/>
        <v>337</v>
      </c>
      <c r="D6081">
        <f t="shared" ca="1" si="472"/>
        <v>0</v>
      </c>
      <c r="E6081">
        <f t="shared" ca="1" si="473"/>
        <v>7</v>
      </c>
    </row>
    <row r="6082" spans="1:5" x14ac:dyDescent="0.2">
      <c r="A6082" t="str">
        <f t="shared" ref="A6082:A6145" ca="1" si="475">INDEX(services,E6082,1)</f>
        <v>Diagnostics and Preventative</v>
      </c>
      <c r="B6082" t="str">
        <f t="shared" ref="B6082:B6145" ca="1" si="476">INDEX(services,E6082,2)</f>
        <v>Bitewing x-rays</v>
      </c>
      <c r="C6082">
        <f t="shared" si="474"/>
        <v>337</v>
      </c>
      <c r="D6082">
        <f t="shared" ref="D6082:D6145" ca="1" si="477">INDEX(services,E6082,3)</f>
        <v>0</v>
      </c>
      <c r="E6082">
        <f t="shared" ref="E6082:E6145" ca="1" si="478">RANDBETWEEN(1,ROWS(services))</f>
        <v>2</v>
      </c>
    </row>
    <row r="6083" spans="1:5" x14ac:dyDescent="0.2">
      <c r="A6083" t="str">
        <f t="shared" ca="1" si="475"/>
        <v>Basic</v>
      </c>
      <c r="B6083" t="str">
        <f t="shared" ca="1" si="476"/>
        <v>non-surgical periodontics</v>
      </c>
      <c r="C6083">
        <f t="shared" si="474"/>
        <v>337</v>
      </c>
      <c r="D6083" t="str">
        <f t="shared" ca="1" si="477"/>
        <v xml:space="preserve">Non-surgical treatment of the gums and supporting structures of the teeth </v>
      </c>
      <c r="E6083">
        <f t="shared" ca="1" si="478"/>
        <v>12</v>
      </c>
    </row>
    <row r="6084" spans="1:5" x14ac:dyDescent="0.2">
      <c r="A6084" t="str">
        <f t="shared" ca="1" si="475"/>
        <v>Diagnostics and Preventative</v>
      </c>
      <c r="B6084" t="str">
        <f t="shared" ca="1" si="476"/>
        <v>Space Maintainers</v>
      </c>
      <c r="C6084">
        <f t="shared" ref="C6084:C6147" si="479">IF(MOD(ROW(C6084)-2,18)&lt;&gt;0,C6083,C6083+1)</f>
        <v>337</v>
      </c>
      <c r="D6084">
        <f t="shared" ca="1" si="477"/>
        <v>0</v>
      </c>
      <c r="E6084">
        <f t="shared" ca="1" si="478"/>
        <v>7</v>
      </c>
    </row>
    <row r="6085" spans="1:5" x14ac:dyDescent="0.2">
      <c r="A6085" t="str">
        <f t="shared" ca="1" si="475"/>
        <v>Basic</v>
      </c>
      <c r="B6085" t="str">
        <f t="shared" ca="1" si="476"/>
        <v>endodontics</v>
      </c>
      <c r="C6085">
        <f t="shared" si="479"/>
        <v>337</v>
      </c>
      <c r="D6085" t="str">
        <f t="shared" ca="1" si="477"/>
        <v>Root canal, pulpal therapy</v>
      </c>
      <c r="E6085">
        <f t="shared" ca="1" si="478"/>
        <v>10</v>
      </c>
    </row>
    <row r="6086" spans="1:5" x14ac:dyDescent="0.2">
      <c r="A6086" t="str">
        <f t="shared" ca="1" si="475"/>
        <v>Basic</v>
      </c>
      <c r="B6086" t="str">
        <f t="shared" ca="1" si="476"/>
        <v>non-surgical periodontics</v>
      </c>
      <c r="C6086">
        <f t="shared" si="479"/>
        <v>338</v>
      </c>
      <c r="D6086" t="str">
        <f t="shared" ca="1" si="477"/>
        <v xml:space="preserve">Non-surgical treatment of the gums and supporting structures of the teeth </v>
      </c>
      <c r="E6086">
        <f t="shared" ca="1" si="478"/>
        <v>12</v>
      </c>
    </row>
    <row r="6087" spans="1:5" x14ac:dyDescent="0.2">
      <c r="A6087" t="str">
        <f t="shared" ca="1" si="475"/>
        <v>Basic</v>
      </c>
      <c r="B6087" t="str">
        <f t="shared" ca="1" si="476"/>
        <v>non-surgical periodontics</v>
      </c>
      <c r="C6087">
        <f t="shared" si="479"/>
        <v>338</v>
      </c>
      <c r="D6087" t="str">
        <f t="shared" ca="1" si="477"/>
        <v xml:space="preserve">Non-surgical treatment of the gums and supporting structures of the teeth </v>
      </c>
      <c r="E6087">
        <f t="shared" ca="1" si="478"/>
        <v>12</v>
      </c>
    </row>
    <row r="6088" spans="1:5" x14ac:dyDescent="0.2">
      <c r="A6088" t="str">
        <f t="shared" ca="1" si="475"/>
        <v>Diagnostics and Preventative</v>
      </c>
      <c r="B6088" t="str">
        <f t="shared" ca="1" si="476"/>
        <v>Full-mouth x-ray</v>
      </c>
      <c r="C6088">
        <f t="shared" si="479"/>
        <v>338</v>
      </c>
      <c r="D6088">
        <f t="shared" ca="1" si="477"/>
        <v>0</v>
      </c>
      <c r="E6088">
        <f t="shared" ca="1" si="478"/>
        <v>3</v>
      </c>
    </row>
    <row r="6089" spans="1:5" x14ac:dyDescent="0.2">
      <c r="A6089" t="str">
        <f t="shared" ca="1" si="475"/>
        <v>Diagnostics and Preventative</v>
      </c>
      <c r="B6089" t="str">
        <f t="shared" ca="1" si="476"/>
        <v>Periodic Exams</v>
      </c>
      <c r="C6089">
        <f t="shared" si="479"/>
        <v>338</v>
      </c>
      <c r="D6089">
        <f t="shared" ca="1" si="477"/>
        <v>0</v>
      </c>
      <c r="E6089">
        <f t="shared" ca="1" si="478"/>
        <v>1</v>
      </c>
    </row>
    <row r="6090" spans="1:5" x14ac:dyDescent="0.2">
      <c r="A6090" t="str">
        <f t="shared" ca="1" si="475"/>
        <v>Major</v>
      </c>
      <c r="B6090" t="str">
        <f t="shared" ca="1" si="476"/>
        <v>temporomandibular joint dysfunction</v>
      </c>
      <c r="C6090">
        <f t="shared" si="479"/>
        <v>338</v>
      </c>
      <c r="D6090" t="str">
        <f t="shared" ca="1" si="477"/>
        <v>Services relating to hinging joints of the jaw</v>
      </c>
      <c r="E6090">
        <f t="shared" ca="1" si="478"/>
        <v>16</v>
      </c>
    </row>
    <row r="6091" spans="1:5" x14ac:dyDescent="0.2">
      <c r="A6091" t="str">
        <f t="shared" ca="1" si="475"/>
        <v>Major</v>
      </c>
      <c r="B6091" t="str">
        <f t="shared" ca="1" si="476"/>
        <v>prosthodontics</v>
      </c>
      <c r="C6091">
        <f t="shared" si="479"/>
        <v>338</v>
      </c>
      <c r="D6091" t="str">
        <f t="shared" ca="1" si="477"/>
        <v>Procedures for replacement of missing teeth by construction or repair of bridges and partial or complete dentures</v>
      </c>
      <c r="E6091">
        <f t="shared" ca="1" si="478"/>
        <v>15</v>
      </c>
    </row>
    <row r="6092" spans="1:5" x14ac:dyDescent="0.2">
      <c r="A6092" t="str">
        <f t="shared" ca="1" si="475"/>
        <v>Basic</v>
      </c>
      <c r="B6092" t="str">
        <f t="shared" ca="1" si="476"/>
        <v>oral surgery</v>
      </c>
      <c r="C6092">
        <f t="shared" si="479"/>
        <v>338</v>
      </c>
      <c r="D6092" t="str">
        <f t="shared" ca="1" si="477"/>
        <v>Extraction and other surgery procedures, incl. pre- and post-operative care</v>
      </c>
      <c r="E6092">
        <f t="shared" ca="1" si="478"/>
        <v>9</v>
      </c>
    </row>
    <row r="6093" spans="1:5" x14ac:dyDescent="0.2">
      <c r="A6093" t="str">
        <f t="shared" ca="1" si="475"/>
        <v>Diagnostics and Preventative</v>
      </c>
      <c r="B6093" t="str">
        <f t="shared" ca="1" si="476"/>
        <v>Prophylaxis</v>
      </c>
      <c r="C6093">
        <f t="shared" si="479"/>
        <v>338</v>
      </c>
      <c r="D6093">
        <f t="shared" ca="1" si="477"/>
        <v>0</v>
      </c>
      <c r="E6093">
        <f t="shared" ca="1" si="478"/>
        <v>4</v>
      </c>
    </row>
    <row r="6094" spans="1:5" x14ac:dyDescent="0.2">
      <c r="A6094" t="str">
        <f t="shared" ca="1" si="475"/>
        <v>Diagnostics and Preventative</v>
      </c>
      <c r="B6094" t="str">
        <f t="shared" ca="1" si="476"/>
        <v>Full-mouth x-ray</v>
      </c>
      <c r="C6094">
        <f t="shared" si="479"/>
        <v>338</v>
      </c>
      <c r="D6094">
        <f t="shared" ca="1" si="477"/>
        <v>0</v>
      </c>
      <c r="E6094">
        <f t="shared" ca="1" si="478"/>
        <v>3</v>
      </c>
    </row>
    <row r="6095" spans="1:5" x14ac:dyDescent="0.2">
      <c r="A6095" t="str">
        <f t="shared" ca="1" si="475"/>
        <v>Basic</v>
      </c>
      <c r="B6095" t="str">
        <f t="shared" ca="1" si="476"/>
        <v>surgical periodontics</v>
      </c>
      <c r="C6095">
        <f t="shared" si="479"/>
        <v>338</v>
      </c>
      <c r="D6095" t="str">
        <f t="shared" ca="1" si="477"/>
        <v>Surgical treatment of the gums and supporting structures of the teeth</v>
      </c>
      <c r="E6095">
        <f t="shared" ca="1" si="478"/>
        <v>11</v>
      </c>
    </row>
    <row r="6096" spans="1:5" x14ac:dyDescent="0.2">
      <c r="A6096" t="str">
        <f t="shared" ca="1" si="475"/>
        <v>Major</v>
      </c>
      <c r="B6096" t="str">
        <f t="shared" ca="1" si="476"/>
        <v>temporomandibular joint dysfunction</v>
      </c>
      <c r="C6096">
        <f t="shared" si="479"/>
        <v>338</v>
      </c>
      <c r="D6096" t="str">
        <f t="shared" ca="1" si="477"/>
        <v>Services relating to hinging joints of the jaw</v>
      </c>
      <c r="E6096">
        <f t="shared" ca="1" si="478"/>
        <v>16</v>
      </c>
    </row>
    <row r="6097" spans="1:5" x14ac:dyDescent="0.2">
      <c r="A6097" t="str">
        <f t="shared" ca="1" si="475"/>
        <v>Basic</v>
      </c>
      <c r="B6097" t="str">
        <f t="shared" ca="1" si="476"/>
        <v>endodontics</v>
      </c>
      <c r="C6097">
        <f t="shared" si="479"/>
        <v>338</v>
      </c>
      <c r="D6097" t="str">
        <f t="shared" ca="1" si="477"/>
        <v>Root canal, pulpal therapy</v>
      </c>
      <c r="E6097">
        <f t="shared" ca="1" si="478"/>
        <v>10</v>
      </c>
    </row>
    <row r="6098" spans="1:5" x14ac:dyDescent="0.2">
      <c r="A6098" t="str">
        <f t="shared" ca="1" si="475"/>
        <v>Basic</v>
      </c>
      <c r="B6098" t="str">
        <f t="shared" ca="1" si="476"/>
        <v>surgical periodontics</v>
      </c>
      <c r="C6098">
        <f t="shared" si="479"/>
        <v>338</v>
      </c>
      <c r="D6098" t="str">
        <f t="shared" ca="1" si="477"/>
        <v>Surgical treatment of the gums and supporting structures of the teeth</v>
      </c>
      <c r="E6098">
        <f t="shared" ca="1" si="478"/>
        <v>11</v>
      </c>
    </row>
    <row r="6099" spans="1:5" x14ac:dyDescent="0.2">
      <c r="A6099" t="str">
        <f t="shared" ca="1" si="475"/>
        <v>Diagnostics and Preventative</v>
      </c>
      <c r="B6099" t="str">
        <f t="shared" ca="1" si="476"/>
        <v>Full-mouth x-ray</v>
      </c>
      <c r="C6099">
        <f t="shared" si="479"/>
        <v>338</v>
      </c>
      <c r="D6099">
        <f t="shared" ca="1" si="477"/>
        <v>0</v>
      </c>
      <c r="E6099">
        <f t="shared" ca="1" si="478"/>
        <v>3</v>
      </c>
    </row>
    <row r="6100" spans="1:5" x14ac:dyDescent="0.2">
      <c r="A6100" t="str">
        <f t="shared" ca="1" si="475"/>
        <v>Diagnostics and Preventative</v>
      </c>
      <c r="B6100" t="str">
        <f t="shared" ca="1" si="476"/>
        <v>Space Maintainers</v>
      </c>
      <c r="C6100">
        <f t="shared" si="479"/>
        <v>338</v>
      </c>
      <c r="D6100">
        <f t="shared" ca="1" si="477"/>
        <v>0</v>
      </c>
      <c r="E6100">
        <f t="shared" ca="1" si="478"/>
        <v>7</v>
      </c>
    </row>
    <row r="6101" spans="1:5" x14ac:dyDescent="0.2">
      <c r="A6101" t="str">
        <f t="shared" ca="1" si="475"/>
        <v>Major</v>
      </c>
      <c r="B6101" t="str">
        <f t="shared" ca="1" si="476"/>
        <v>prosthodontics</v>
      </c>
      <c r="C6101">
        <f t="shared" si="479"/>
        <v>338</v>
      </c>
      <c r="D6101" t="str">
        <f t="shared" ca="1" si="477"/>
        <v>Procedures for replacement of missing teeth by construction or repair of bridges and partial or complete dentures</v>
      </c>
      <c r="E6101">
        <f t="shared" ca="1" si="478"/>
        <v>15</v>
      </c>
    </row>
    <row r="6102" spans="1:5" x14ac:dyDescent="0.2">
      <c r="A6102" t="str">
        <f t="shared" ca="1" si="475"/>
        <v>Diagnostics and Preventative</v>
      </c>
      <c r="B6102" t="str">
        <f t="shared" ca="1" si="476"/>
        <v>Sealants</v>
      </c>
      <c r="C6102">
        <f t="shared" si="479"/>
        <v>338</v>
      </c>
      <c r="D6102">
        <f t="shared" ca="1" si="477"/>
        <v>0</v>
      </c>
      <c r="E6102">
        <f t="shared" ca="1" si="478"/>
        <v>6</v>
      </c>
    </row>
    <row r="6103" spans="1:5" x14ac:dyDescent="0.2">
      <c r="A6103" t="str">
        <f t="shared" ca="1" si="475"/>
        <v>Basic</v>
      </c>
      <c r="B6103" t="str">
        <f t="shared" ca="1" si="476"/>
        <v>basic restorative</v>
      </c>
      <c r="C6103">
        <f t="shared" si="479"/>
        <v>338</v>
      </c>
      <c r="D6103" t="str">
        <f t="shared" ca="1" si="477"/>
        <v>Fillings (amalgam "silver" and composite "white" non-molar)</v>
      </c>
      <c r="E6103">
        <f t="shared" ca="1" si="478"/>
        <v>8</v>
      </c>
    </row>
    <row r="6104" spans="1:5" x14ac:dyDescent="0.2">
      <c r="A6104" t="str">
        <f t="shared" ca="1" si="475"/>
        <v>Diagnostics and Preventative</v>
      </c>
      <c r="B6104" t="str">
        <f t="shared" ca="1" si="476"/>
        <v>Full-mouth x-ray</v>
      </c>
      <c r="C6104">
        <f t="shared" si="479"/>
        <v>339</v>
      </c>
      <c r="D6104">
        <f t="shared" ca="1" si="477"/>
        <v>0</v>
      </c>
      <c r="E6104">
        <f t="shared" ca="1" si="478"/>
        <v>3</v>
      </c>
    </row>
    <row r="6105" spans="1:5" x14ac:dyDescent="0.2">
      <c r="A6105" t="str">
        <f t="shared" ca="1" si="475"/>
        <v>Diagnostics and Preventative</v>
      </c>
      <c r="B6105" t="str">
        <f t="shared" ca="1" si="476"/>
        <v>Space Maintainers</v>
      </c>
      <c r="C6105">
        <f t="shared" si="479"/>
        <v>339</v>
      </c>
      <c r="D6105">
        <f t="shared" ca="1" si="477"/>
        <v>0</v>
      </c>
      <c r="E6105">
        <f t="shared" ca="1" si="478"/>
        <v>7</v>
      </c>
    </row>
    <row r="6106" spans="1:5" x14ac:dyDescent="0.2">
      <c r="A6106" t="str">
        <f t="shared" ca="1" si="475"/>
        <v>Basic</v>
      </c>
      <c r="B6106" t="str">
        <f t="shared" ca="1" si="476"/>
        <v>general anesthesia</v>
      </c>
      <c r="C6106">
        <f t="shared" si="479"/>
        <v>339</v>
      </c>
      <c r="D6106" t="str">
        <f t="shared" ca="1" si="477"/>
        <v>Covered when used in conjunction with covered oral surgical procedures</v>
      </c>
      <c r="E6106">
        <f t="shared" ca="1" si="478"/>
        <v>13</v>
      </c>
    </row>
    <row r="6107" spans="1:5" x14ac:dyDescent="0.2">
      <c r="A6107" t="str">
        <f t="shared" ca="1" si="475"/>
        <v>Diagnostics and Preventative</v>
      </c>
      <c r="B6107" t="str">
        <f t="shared" ca="1" si="476"/>
        <v>Space Maintainers</v>
      </c>
      <c r="C6107">
        <f t="shared" si="479"/>
        <v>339</v>
      </c>
      <c r="D6107">
        <f t="shared" ca="1" si="477"/>
        <v>0</v>
      </c>
      <c r="E6107">
        <f t="shared" ca="1" si="478"/>
        <v>7</v>
      </c>
    </row>
    <row r="6108" spans="1:5" x14ac:dyDescent="0.2">
      <c r="A6108" t="str">
        <f t="shared" ca="1" si="475"/>
        <v>Diagnostics and Preventative</v>
      </c>
      <c r="B6108" t="str">
        <f t="shared" ca="1" si="476"/>
        <v>Prophylaxis</v>
      </c>
      <c r="C6108">
        <f t="shared" si="479"/>
        <v>339</v>
      </c>
      <c r="D6108">
        <f t="shared" ca="1" si="477"/>
        <v>0</v>
      </c>
      <c r="E6108">
        <f t="shared" ca="1" si="478"/>
        <v>4</v>
      </c>
    </row>
    <row r="6109" spans="1:5" x14ac:dyDescent="0.2">
      <c r="A6109" t="str">
        <f t="shared" ca="1" si="475"/>
        <v>Diagnostics and Preventative</v>
      </c>
      <c r="B6109" t="str">
        <f t="shared" ca="1" si="476"/>
        <v>Bitewing x-rays</v>
      </c>
      <c r="C6109">
        <f t="shared" si="479"/>
        <v>339</v>
      </c>
      <c r="D6109">
        <f t="shared" ca="1" si="477"/>
        <v>0</v>
      </c>
      <c r="E6109">
        <f t="shared" ca="1" si="478"/>
        <v>2</v>
      </c>
    </row>
    <row r="6110" spans="1:5" x14ac:dyDescent="0.2">
      <c r="A6110" t="str">
        <f t="shared" ca="1" si="475"/>
        <v>Major</v>
      </c>
      <c r="B6110" t="str">
        <f t="shared" ca="1" si="476"/>
        <v>temporomandibular joint dysfunction</v>
      </c>
      <c r="C6110">
        <f t="shared" si="479"/>
        <v>339</v>
      </c>
      <c r="D6110" t="str">
        <f t="shared" ca="1" si="477"/>
        <v>Services relating to hinging joints of the jaw</v>
      </c>
      <c r="E6110">
        <f t="shared" ca="1" si="478"/>
        <v>16</v>
      </c>
    </row>
    <row r="6111" spans="1:5" x14ac:dyDescent="0.2">
      <c r="A6111" t="str">
        <f t="shared" ca="1" si="475"/>
        <v>Basic</v>
      </c>
      <c r="B6111" t="str">
        <f t="shared" ca="1" si="476"/>
        <v>surgical periodontics</v>
      </c>
      <c r="C6111">
        <f t="shared" si="479"/>
        <v>339</v>
      </c>
      <c r="D6111" t="str">
        <f t="shared" ca="1" si="477"/>
        <v>Surgical treatment of the gums and supporting structures of the teeth</v>
      </c>
      <c r="E6111">
        <f t="shared" ca="1" si="478"/>
        <v>11</v>
      </c>
    </row>
    <row r="6112" spans="1:5" x14ac:dyDescent="0.2">
      <c r="A6112" t="str">
        <f t="shared" ca="1" si="475"/>
        <v>Basic</v>
      </c>
      <c r="B6112" t="str">
        <f t="shared" ca="1" si="476"/>
        <v>endodontics</v>
      </c>
      <c r="C6112">
        <f t="shared" si="479"/>
        <v>339</v>
      </c>
      <c r="D6112" t="str">
        <f t="shared" ca="1" si="477"/>
        <v>Root canal, pulpal therapy</v>
      </c>
      <c r="E6112">
        <f t="shared" ca="1" si="478"/>
        <v>10</v>
      </c>
    </row>
    <row r="6113" spans="1:5" x14ac:dyDescent="0.2">
      <c r="A6113" t="str">
        <f t="shared" ca="1" si="475"/>
        <v>Orthodontics</v>
      </c>
      <c r="B6113" t="str">
        <f t="shared" ca="1" si="476"/>
        <v>orthodontics</v>
      </c>
      <c r="C6113">
        <f t="shared" si="479"/>
        <v>339</v>
      </c>
      <c r="D6113" t="str">
        <f t="shared" ca="1" si="477"/>
        <v>For eligible dependents to age 19</v>
      </c>
      <c r="E6113">
        <f t="shared" ca="1" si="478"/>
        <v>17</v>
      </c>
    </row>
    <row r="6114" spans="1:5" x14ac:dyDescent="0.2">
      <c r="A6114" t="str">
        <f t="shared" ca="1" si="475"/>
        <v>Diagnostics and Preventative</v>
      </c>
      <c r="B6114" t="str">
        <f t="shared" ca="1" si="476"/>
        <v>Fluoride treatments</v>
      </c>
      <c r="C6114">
        <f t="shared" si="479"/>
        <v>339</v>
      </c>
      <c r="D6114">
        <f t="shared" ca="1" si="477"/>
        <v>0</v>
      </c>
      <c r="E6114">
        <f t="shared" ca="1" si="478"/>
        <v>5</v>
      </c>
    </row>
    <row r="6115" spans="1:5" x14ac:dyDescent="0.2">
      <c r="A6115" t="str">
        <f t="shared" ca="1" si="475"/>
        <v>Basic</v>
      </c>
      <c r="B6115" t="str">
        <f t="shared" ca="1" si="476"/>
        <v>surgical periodontics</v>
      </c>
      <c r="C6115">
        <f t="shared" si="479"/>
        <v>339</v>
      </c>
      <c r="D6115" t="str">
        <f t="shared" ca="1" si="477"/>
        <v>Surgical treatment of the gums and supporting structures of the teeth</v>
      </c>
      <c r="E6115">
        <f t="shared" ca="1" si="478"/>
        <v>11</v>
      </c>
    </row>
    <row r="6116" spans="1:5" x14ac:dyDescent="0.2">
      <c r="A6116" t="str">
        <f t="shared" ca="1" si="475"/>
        <v>Basic</v>
      </c>
      <c r="B6116" t="str">
        <f t="shared" ca="1" si="476"/>
        <v>general anesthesia</v>
      </c>
      <c r="C6116">
        <f t="shared" si="479"/>
        <v>339</v>
      </c>
      <c r="D6116" t="str">
        <f t="shared" ca="1" si="477"/>
        <v>Covered when used in conjunction with covered oral surgical procedures</v>
      </c>
      <c r="E6116">
        <f t="shared" ca="1" si="478"/>
        <v>13</v>
      </c>
    </row>
    <row r="6117" spans="1:5" x14ac:dyDescent="0.2">
      <c r="A6117" t="str">
        <f t="shared" ca="1" si="475"/>
        <v>Diagnostics and Preventative</v>
      </c>
      <c r="B6117" t="str">
        <f t="shared" ca="1" si="476"/>
        <v>Sealants</v>
      </c>
      <c r="C6117">
        <f t="shared" si="479"/>
        <v>339</v>
      </c>
      <c r="D6117">
        <f t="shared" ca="1" si="477"/>
        <v>0</v>
      </c>
      <c r="E6117">
        <f t="shared" ca="1" si="478"/>
        <v>6</v>
      </c>
    </row>
    <row r="6118" spans="1:5" x14ac:dyDescent="0.2">
      <c r="A6118" t="str">
        <f t="shared" ca="1" si="475"/>
        <v>Basic</v>
      </c>
      <c r="B6118" t="str">
        <f t="shared" ca="1" si="476"/>
        <v>basic restorative</v>
      </c>
      <c r="C6118">
        <f t="shared" si="479"/>
        <v>339</v>
      </c>
      <c r="D6118" t="str">
        <f t="shared" ca="1" si="477"/>
        <v>Fillings (amalgam "silver" and composite "white" non-molar)</v>
      </c>
      <c r="E6118">
        <f t="shared" ca="1" si="478"/>
        <v>8</v>
      </c>
    </row>
    <row r="6119" spans="1:5" x14ac:dyDescent="0.2">
      <c r="A6119" t="str">
        <f t="shared" ca="1" si="475"/>
        <v>Diagnostics and Preventative</v>
      </c>
      <c r="B6119" t="str">
        <f t="shared" ca="1" si="476"/>
        <v>Periodic Exams</v>
      </c>
      <c r="C6119">
        <f t="shared" si="479"/>
        <v>339</v>
      </c>
      <c r="D6119">
        <f t="shared" ca="1" si="477"/>
        <v>0</v>
      </c>
      <c r="E6119">
        <f t="shared" ca="1" si="478"/>
        <v>1</v>
      </c>
    </row>
    <row r="6120" spans="1:5" x14ac:dyDescent="0.2">
      <c r="A6120" t="str">
        <f t="shared" ca="1" si="475"/>
        <v>Basic</v>
      </c>
      <c r="B6120" t="str">
        <f t="shared" ca="1" si="476"/>
        <v>oral surgery</v>
      </c>
      <c r="C6120">
        <f t="shared" si="479"/>
        <v>339</v>
      </c>
      <c r="D6120" t="str">
        <f t="shared" ca="1" si="477"/>
        <v>Extraction and other surgery procedures, incl. pre- and post-operative care</v>
      </c>
      <c r="E6120">
        <f t="shared" ca="1" si="478"/>
        <v>9</v>
      </c>
    </row>
    <row r="6121" spans="1:5" x14ac:dyDescent="0.2">
      <c r="A6121" t="str">
        <f t="shared" ca="1" si="475"/>
        <v>Basic</v>
      </c>
      <c r="B6121" t="str">
        <f t="shared" ca="1" si="476"/>
        <v>general anesthesia</v>
      </c>
      <c r="C6121">
        <f t="shared" si="479"/>
        <v>339</v>
      </c>
      <c r="D6121" t="str">
        <f t="shared" ca="1" si="477"/>
        <v>Covered when used in conjunction with covered oral surgical procedures</v>
      </c>
      <c r="E6121">
        <f t="shared" ca="1" si="478"/>
        <v>13</v>
      </c>
    </row>
    <row r="6122" spans="1:5" x14ac:dyDescent="0.2">
      <c r="A6122" t="str">
        <f t="shared" ca="1" si="475"/>
        <v>Diagnostics and Preventative</v>
      </c>
      <c r="B6122" t="str">
        <f t="shared" ca="1" si="476"/>
        <v>Bitewing x-rays</v>
      </c>
      <c r="C6122">
        <f t="shared" si="479"/>
        <v>340</v>
      </c>
      <c r="D6122">
        <f t="shared" ca="1" si="477"/>
        <v>0</v>
      </c>
      <c r="E6122">
        <f t="shared" ca="1" si="478"/>
        <v>2</v>
      </c>
    </row>
    <row r="6123" spans="1:5" x14ac:dyDescent="0.2">
      <c r="A6123" t="str">
        <f t="shared" ca="1" si="475"/>
        <v>Other</v>
      </c>
      <c r="B6123" t="str">
        <f t="shared" ca="1" si="476"/>
        <v>Implants</v>
      </c>
      <c r="C6123">
        <f t="shared" si="479"/>
        <v>340</v>
      </c>
      <c r="D6123" t="str">
        <f t="shared" ca="1" si="477"/>
        <v>Implant dental work</v>
      </c>
      <c r="E6123">
        <f t="shared" ca="1" si="478"/>
        <v>18</v>
      </c>
    </row>
    <row r="6124" spans="1:5" x14ac:dyDescent="0.2">
      <c r="A6124" t="str">
        <f t="shared" ca="1" si="475"/>
        <v>Other</v>
      </c>
      <c r="B6124" t="str">
        <f t="shared" ca="1" si="476"/>
        <v>Implants</v>
      </c>
      <c r="C6124">
        <f t="shared" si="479"/>
        <v>340</v>
      </c>
      <c r="D6124" t="str">
        <f t="shared" ca="1" si="477"/>
        <v>Implant dental work</v>
      </c>
      <c r="E6124">
        <f t="shared" ca="1" si="478"/>
        <v>18</v>
      </c>
    </row>
    <row r="6125" spans="1:5" x14ac:dyDescent="0.2">
      <c r="A6125" t="str">
        <f t="shared" ca="1" si="475"/>
        <v>Major</v>
      </c>
      <c r="B6125" t="str">
        <f t="shared" ca="1" si="476"/>
        <v>major restorative</v>
      </c>
      <c r="C6125">
        <f t="shared" si="479"/>
        <v>340</v>
      </c>
      <c r="D6125" t="str">
        <f t="shared" ca="1" si="477"/>
        <v>Single crowns, inlays, onlays</v>
      </c>
      <c r="E6125">
        <f t="shared" ca="1" si="478"/>
        <v>14</v>
      </c>
    </row>
    <row r="6126" spans="1:5" x14ac:dyDescent="0.2">
      <c r="A6126" t="str">
        <f t="shared" ca="1" si="475"/>
        <v>Basic</v>
      </c>
      <c r="B6126" t="str">
        <f t="shared" ca="1" si="476"/>
        <v>non-surgical periodontics</v>
      </c>
      <c r="C6126">
        <f t="shared" si="479"/>
        <v>340</v>
      </c>
      <c r="D6126" t="str">
        <f t="shared" ca="1" si="477"/>
        <v xml:space="preserve">Non-surgical treatment of the gums and supporting structures of the teeth </v>
      </c>
      <c r="E6126">
        <f t="shared" ca="1" si="478"/>
        <v>12</v>
      </c>
    </row>
    <row r="6127" spans="1:5" x14ac:dyDescent="0.2">
      <c r="A6127" t="str">
        <f t="shared" ca="1" si="475"/>
        <v>Basic</v>
      </c>
      <c r="B6127" t="str">
        <f t="shared" ca="1" si="476"/>
        <v>oral surgery</v>
      </c>
      <c r="C6127">
        <f t="shared" si="479"/>
        <v>340</v>
      </c>
      <c r="D6127" t="str">
        <f t="shared" ca="1" si="477"/>
        <v>Extraction and other surgery procedures, incl. pre- and post-operative care</v>
      </c>
      <c r="E6127">
        <f t="shared" ca="1" si="478"/>
        <v>9</v>
      </c>
    </row>
    <row r="6128" spans="1:5" x14ac:dyDescent="0.2">
      <c r="A6128" t="str">
        <f t="shared" ca="1" si="475"/>
        <v>Diagnostics and Preventative</v>
      </c>
      <c r="B6128" t="str">
        <f t="shared" ca="1" si="476"/>
        <v>Fluoride treatments</v>
      </c>
      <c r="C6128">
        <f t="shared" si="479"/>
        <v>340</v>
      </c>
      <c r="D6128">
        <f t="shared" ca="1" si="477"/>
        <v>0</v>
      </c>
      <c r="E6128">
        <f t="shared" ca="1" si="478"/>
        <v>5</v>
      </c>
    </row>
    <row r="6129" spans="1:5" x14ac:dyDescent="0.2">
      <c r="A6129" t="str">
        <f t="shared" ca="1" si="475"/>
        <v>Diagnostics and Preventative</v>
      </c>
      <c r="B6129" t="str">
        <f t="shared" ca="1" si="476"/>
        <v>Prophylaxis</v>
      </c>
      <c r="C6129">
        <f t="shared" si="479"/>
        <v>340</v>
      </c>
      <c r="D6129">
        <f t="shared" ca="1" si="477"/>
        <v>0</v>
      </c>
      <c r="E6129">
        <f t="shared" ca="1" si="478"/>
        <v>4</v>
      </c>
    </row>
    <row r="6130" spans="1:5" x14ac:dyDescent="0.2">
      <c r="A6130" t="str">
        <f t="shared" ca="1" si="475"/>
        <v>Diagnostics and Preventative</v>
      </c>
      <c r="B6130" t="str">
        <f t="shared" ca="1" si="476"/>
        <v>Periodic Exams</v>
      </c>
      <c r="C6130">
        <f t="shared" si="479"/>
        <v>340</v>
      </c>
      <c r="D6130">
        <f t="shared" ca="1" si="477"/>
        <v>0</v>
      </c>
      <c r="E6130">
        <f t="shared" ca="1" si="478"/>
        <v>1</v>
      </c>
    </row>
    <row r="6131" spans="1:5" x14ac:dyDescent="0.2">
      <c r="A6131" t="str">
        <f t="shared" ca="1" si="475"/>
        <v>Diagnostics and Preventative</v>
      </c>
      <c r="B6131" t="str">
        <f t="shared" ca="1" si="476"/>
        <v>Sealants</v>
      </c>
      <c r="C6131">
        <f t="shared" si="479"/>
        <v>340</v>
      </c>
      <c r="D6131">
        <f t="shared" ca="1" si="477"/>
        <v>0</v>
      </c>
      <c r="E6131">
        <f t="shared" ca="1" si="478"/>
        <v>6</v>
      </c>
    </row>
    <row r="6132" spans="1:5" x14ac:dyDescent="0.2">
      <c r="A6132" t="str">
        <f t="shared" ca="1" si="475"/>
        <v>Diagnostics and Preventative</v>
      </c>
      <c r="B6132" t="str">
        <f t="shared" ca="1" si="476"/>
        <v>Fluoride treatments</v>
      </c>
      <c r="C6132">
        <f t="shared" si="479"/>
        <v>340</v>
      </c>
      <c r="D6132">
        <f t="shared" ca="1" si="477"/>
        <v>0</v>
      </c>
      <c r="E6132">
        <f t="shared" ca="1" si="478"/>
        <v>5</v>
      </c>
    </row>
    <row r="6133" spans="1:5" x14ac:dyDescent="0.2">
      <c r="A6133" t="str">
        <f t="shared" ca="1" si="475"/>
        <v>Diagnostics and Preventative</v>
      </c>
      <c r="B6133" t="str">
        <f t="shared" ca="1" si="476"/>
        <v>Fluoride treatments</v>
      </c>
      <c r="C6133">
        <f t="shared" si="479"/>
        <v>340</v>
      </c>
      <c r="D6133">
        <f t="shared" ca="1" si="477"/>
        <v>0</v>
      </c>
      <c r="E6133">
        <f t="shared" ca="1" si="478"/>
        <v>5</v>
      </c>
    </row>
    <row r="6134" spans="1:5" x14ac:dyDescent="0.2">
      <c r="A6134" t="str">
        <f t="shared" ca="1" si="475"/>
        <v>Basic</v>
      </c>
      <c r="B6134" t="str">
        <f t="shared" ca="1" si="476"/>
        <v>general anesthesia</v>
      </c>
      <c r="C6134">
        <f t="shared" si="479"/>
        <v>340</v>
      </c>
      <c r="D6134" t="str">
        <f t="shared" ca="1" si="477"/>
        <v>Covered when used in conjunction with covered oral surgical procedures</v>
      </c>
      <c r="E6134">
        <f t="shared" ca="1" si="478"/>
        <v>13</v>
      </c>
    </row>
    <row r="6135" spans="1:5" x14ac:dyDescent="0.2">
      <c r="A6135" t="str">
        <f t="shared" ca="1" si="475"/>
        <v>Orthodontics</v>
      </c>
      <c r="B6135" t="str">
        <f t="shared" ca="1" si="476"/>
        <v>orthodontics</v>
      </c>
      <c r="C6135">
        <f t="shared" si="479"/>
        <v>340</v>
      </c>
      <c r="D6135" t="str">
        <f t="shared" ca="1" si="477"/>
        <v>For eligible dependents to age 19</v>
      </c>
      <c r="E6135">
        <f t="shared" ca="1" si="478"/>
        <v>17</v>
      </c>
    </row>
    <row r="6136" spans="1:5" x14ac:dyDescent="0.2">
      <c r="A6136" t="str">
        <f t="shared" ca="1" si="475"/>
        <v>Diagnostics and Preventative</v>
      </c>
      <c r="B6136" t="str">
        <f t="shared" ca="1" si="476"/>
        <v>Full-mouth x-ray</v>
      </c>
      <c r="C6136">
        <f t="shared" si="479"/>
        <v>340</v>
      </c>
      <c r="D6136">
        <f t="shared" ca="1" si="477"/>
        <v>0</v>
      </c>
      <c r="E6136">
        <f t="shared" ca="1" si="478"/>
        <v>3</v>
      </c>
    </row>
    <row r="6137" spans="1:5" x14ac:dyDescent="0.2">
      <c r="A6137" t="str">
        <f t="shared" ca="1" si="475"/>
        <v>Major</v>
      </c>
      <c r="B6137" t="str">
        <f t="shared" ca="1" si="476"/>
        <v>major restorative</v>
      </c>
      <c r="C6137">
        <f t="shared" si="479"/>
        <v>340</v>
      </c>
      <c r="D6137" t="str">
        <f t="shared" ca="1" si="477"/>
        <v>Single crowns, inlays, onlays</v>
      </c>
      <c r="E6137">
        <f t="shared" ca="1" si="478"/>
        <v>14</v>
      </c>
    </row>
    <row r="6138" spans="1:5" x14ac:dyDescent="0.2">
      <c r="A6138" t="str">
        <f t="shared" ca="1" si="475"/>
        <v>Diagnostics and Preventative</v>
      </c>
      <c r="B6138" t="str">
        <f t="shared" ca="1" si="476"/>
        <v>Periodic Exams</v>
      </c>
      <c r="C6138">
        <f t="shared" si="479"/>
        <v>340</v>
      </c>
      <c r="D6138">
        <f t="shared" ca="1" si="477"/>
        <v>0</v>
      </c>
      <c r="E6138">
        <f t="shared" ca="1" si="478"/>
        <v>1</v>
      </c>
    </row>
    <row r="6139" spans="1:5" x14ac:dyDescent="0.2">
      <c r="A6139" t="str">
        <f t="shared" ca="1" si="475"/>
        <v>Diagnostics and Preventative</v>
      </c>
      <c r="B6139" t="str">
        <f t="shared" ca="1" si="476"/>
        <v>Fluoride treatments</v>
      </c>
      <c r="C6139">
        <f t="shared" si="479"/>
        <v>340</v>
      </c>
      <c r="D6139">
        <f t="shared" ca="1" si="477"/>
        <v>0</v>
      </c>
      <c r="E6139">
        <f t="shared" ca="1" si="478"/>
        <v>5</v>
      </c>
    </row>
    <row r="6140" spans="1:5" x14ac:dyDescent="0.2">
      <c r="A6140" t="str">
        <f t="shared" ca="1" si="475"/>
        <v>Diagnostics and Preventative</v>
      </c>
      <c r="B6140" t="str">
        <f t="shared" ca="1" si="476"/>
        <v>Space Maintainers</v>
      </c>
      <c r="C6140">
        <f t="shared" si="479"/>
        <v>341</v>
      </c>
      <c r="D6140">
        <f t="shared" ca="1" si="477"/>
        <v>0</v>
      </c>
      <c r="E6140">
        <f t="shared" ca="1" si="478"/>
        <v>7</v>
      </c>
    </row>
    <row r="6141" spans="1:5" x14ac:dyDescent="0.2">
      <c r="A6141" t="str">
        <f t="shared" ca="1" si="475"/>
        <v>Major</v>
      </c>
      <c r="B6141" t="str">
        <f t="shared" ca="1" si="476"/>
        <v>temporomandibular joint dysfunction</v>
      </c>
      <c r="C6141">
        <f t="shared" si="479"/>
        <v>341</v>
      </c>
      <c r="D6141" t="str">
        <f t="shared" ca="1" si="477"/>
        <v>Services relating to hinging joints of the jaw</v>
      </c>
      <c r="E6141">
        <f t="shared" ca="1" si="478"/>
        <v>16</v>
      </c>
    </row>
    <row r="6142" spans="1:5" x14ac:dyDescent="0.2">
      <c r="A6142" t="str">
        <f t="shared" ca="1" si="475"/>
        <v>Basic</v>
      </c>
      <c r="B6142" t="str">
        <f t="shared" ca="1" si="476"/>
        <v>oral surgery</v>
      </c>
      <c r="C6142">
        <f t="shared" si="479"/>
        <v>341</v>
      </c>
      <c r="D6142" t="str">
        <f t="shared" ca="1" si="477"/>
        <v>Extraction and other surgery procedures, incl. pre- and post-operative care</v>
      </c>
      <c r="E6142">
        <f t="shared" ca="1" si="478"/>
        <v>9</v>
      </c>
    </row>
    <row r="6143" spans="1:5" x14ac:dyDescent="0.2">
      <c r="A6143" t="str">
        <f t="shared" ca="1" si="475"/>
        <v>Basic</v>
      </c>
      <c r="B6143" t="str">
        <f t="shared" ca="1" si="476"/>
        <v>endodontics</v>
      </c>
      <c r="C6143">
        <f t="shared" si="479"/>
        <v>341</v>
      </c>
      <c r="D6143" t="str">
        <f t="shared" ca="1" si="477"/>
        <v>Root canal, pulpal therapy</v>
      </c>
      <c r="E6143">
        <f t="shared" ca="1" si="478"/>
        <v>10</v>
      </c>
    </row>
    <row r="6144" spans="1:5" x14ac:dyDescent="0.2">
      <c r="A6144" t="str">
        <f t="shared" ca="1" si="475"/>
        <v>Basic</v>
      </c>
      <c r="B6144" t="str">
        <f t="shared" ca="1" si="476"/>
        <v>non-surgical periodontics</v>
      </c>
      <c r="C6144">
        <f t="shared" si="479"/>
        <v>341</v>
      </c>
      <c r="D6144" t="str">
        <f t="shared" ca="1" si="477"/>
        <v xml:space="preserve">Non-surgical treatment of the gums and supporting structures of the teeth </v>
      </c>
      <c r="E6144">
        <f t="shared" ca="1" si="478"/>
        <v>12</v>
      </c>
    </row>
    <row r="6145" spans="1:5" x14ac:dyDescent="0.2">
      <c r="A6145" t="str">
        <f t="shared" ca="1" si="475"/>
        <v>Other</v>
      </c>
      <c r="B6145" t="str">
        <f t="shared" ca="1" si="476"/>
        <v>Implants</v>
      </c>
      <c r="C6145">
        <f t="shared" si="479"/>
        <v>341</v>
      </c>
      <c r="D6145" t="str">
        <f t="shared" ca="1" si="477"/>
        <v>Implant dental work</v>
      </c>
      <c r="E6145">
        <f t="shared" ca="1" si="478"/>
        <v>18</v>
      </c>
    </row>
    <row r="6146" spans="1:5" x14ac:dyDescent="0.2">
      <c r="A6146" t="str">
        <f t="shared" ref="A6146:A6209" ca="1" si="480">INDEX(services,E6146,1)</f>
        <v>Diagnostics and Preventative</v>
      </c>
      <c r="B6146" t="str">
        <f t="shared" ref="B6146:B6209" ca="1" si="481">INDEX(services,E6146,2)</f>
        <v>Prophylaxis</v>
      </c>
      <c r="C6146">
        <f t="shared" si="479"/>
        <v>341</v>
      </c>
      <c r="D6146">
        <f t="shared" ref="D6146:D6209" ca="1" si="482">INDEX(services,E6146,3)</f>
        <v>0</v>
      </c>
      <c r="E6146">
        <f t="shared" ref="E6146:E6209" ca="1" si="483">RANDBETWEEN(1,ROWS(services))</f>
        <v>4</v>
      </c>
    </row>
    <row r="6147" spans="1:5" x14ac:dyDescent="0.2">
      <c r="A6147" t="str">
        <f t="shared" ca="1" si="480"/>
        <v>Diagnostics and Preventative</v>
      </c>
      <c r="B6147" t="str">
        <f t="shared" ca="1" si="481"/>
        <v>Fluoride treatments</v>
      </c>
      <c r="C6147">
        <f t="shared" si="479"/>
        <v>341</v>
      </c>
      <c r="D6147">
        <f t="shared" ca="1" si="482"/>
        <v>0</v>
      </c>
      <c r="E6147">
        <f t="shared" ca="1" si="483"/>
        <v>5</v>
      </c>
    </row>
    <row r="6148" spans="1:5" x14ac:dyDescent="0.2">
      <c r="A6148" t="str">
        <f t="shared" ca="1" si="480"/>
        <v>Basic</v>
      </c>
      <c r="B6148" t="str">
        <f t="shared" ca="1" si="481"/>
        <v>non-surgical periodontics</v>
      </c>
      <c r="C6148">
        <f t="shared" ref="C6148:C6211" si="484">IF(MOD(ROW(C6148)-2,18)&lt;&gt;0,C6147,C6147+1)</f>
        <v>341</v>
      </c>
      <c r="D6148" t="str">
        <f t="shared" ca="1" si="482"/>
        <v xml:space="preserve">Non-surgical treatment of the gums and supporting structures of the teeth </v>
      </c>
      <c r="E6148">
        <f t="shared" ca="1" si="483"/>
        <v>12</v>
      </c>
    </row>
    <row r="6149" spans="1:5" x14ac:dyDescent="0.2">
      <c r="A6149" t="str">
        <f t="shared" ca="1" si="480"/>
        <v>Major</v>
      </c>
      <c r="B6149" t="str">
        <f t="shared" ca="1" si="481"/>
        <v>major restorative</v>
      </c>
      <c r="C6149">
        <f t="shared" si="484"/>
        <v>341</v>
      </c>
      <c r="D6149" t="str">
        <f t="shared" ca="1" si="482"/>
        <v>Single crowns, inlays, onlays</v>
      </c>
      <c r="E6149">
        <f t="shared" ca="1" si="483"/>
        <v>14</v>
      </c>
    </row>
    <row r="6150" spans="1:5" x14ac:dyDescent="0.2">
      <c r="A6150" t="str">
        <f t="shared" ca="1" si="480"/>
        <v>Diagnostics and Preventative</v>
      </c>
      <c r="B6150" t="str">
        <f t="shared" ca="1" si="481"/>
        <v>Periodic Exams</v>
      </c>
      <c r="C6150">
        <f t="shared" si="484"/>
        <v>341</v>
      </c>
      <c r="D6150">
        <f t="shared" ca="1" si="482"/>
        <v>0</v>
      </c>
      <c r="E6150">
        <f t="shared" ca="1" si="483"/>
        <v>1</v>
      </c>
    </row>
    <row r="6151" spans="1:5" x14ac:dyDescent="0.2">
      <c r="A6151" t="str">
        <f t="shared" ca="1" si="480"/>
        <v>Basic</v>
      </c>
      <c r="B6151" t="str">
        <f t="shared" ca="1" si="481"/>
        <v>non-surgical periodontics</v>
      </c>
      <c r="C6151">
        <f t="shared" si="484"/>
        <v>341</v>
      </c>
      <c r="D6151" t="str">
        <f t="shared" ca="1" si="482"/>
        <v xml:space="preserve">Non-surgical treatment of the gums and supporting structures of the teeth </v>
      </c>
      <c r="E6151">
        <f t="shared" ca="1" si="483"/>
        <v>12</v>
      </c>
    </row>
    <row r="6152" spans="1:5" x14ac:dyDescent="0.2">
      <c r="A6152" t="str">
        <f t="shared" ca="1" si="480"/>
        <v>Basic</v>
      </c>
      <c r="B6152" t="str">
        <f t="shared" ca="1" si="481"/>
        <v>non-surgical periodontics</v>
      </c>
      <c r="C6152">
        <f t="shared" si="484"/>
        <v>341</v>
      </c>
      <c r="D6152" t="str">
        <f t="shared" ca="1" si="482"/>
        <v xml:space="preserve">Non-surgical treatment of the gums and supporting structures of the teeth </v>
      </c>
      <c r="E6152">
        <f t="shared" ca="1" si="483"/>
        <v>12</v>
      </c>
    </row>
    <row r="6153" spans="1:5" x14ac:dyDescent="0.2">
      <c r="A6153" t="str">
        <f t="shared" ca="1" si="480"/>
        <v>Basic</v>
      </c>
      <c r="B6153" t="str">
        <f t="shared" ca="1" si="481"/>
        <v>oral surgery</v>
      </c>
      <c r="C6153">
        <f t="shared" si="484"/>
        <v>341</v>
      </c>
      <c r="D6153" t="str">
        <f t="shared" ca="1" si="482"/>
        <v>Extraction and other surgery procedures, incl. pre- and post-operative care</v>
      </c>
      <c r="E6153">
        <f t="shared" ca="1" si="483"/>
        <v>9</v>
      </c>
    </row>
    <row r="6154" spans="1:5" x14ac:dyDescent="0.2">
      <c r="A6154" t="str">
        <f t="shared" ca="1" si="480"/>
        <v>Major</v>
      </c>
      <c r="B6154" t="str">
        <f t="shared" ca="1" si="481"/>
        <v>temporomandibular joint dysfunction</v>
      </c>
      <c r="C6154">
        <f t="shared" si="484"/>
        <v>341</v>
      </c>
      <c r="D6154" t="str">
        <f t="shared" ca="1" si="482"/>
        <v>Services relating to hinging joints of the jaw</v>
      </c>
      <c r="E6154">
        <f t="shared" ca="1" si="483"/>
        <v>16</v>
      </c>
    </row>
    <row r="6155" spans="1:5" x14ac:dyDescent="0.2">
      <c r="A6155" t="str">
        <f t="shared" ca="1" si="480"/>
        <v>Other</v>
      </c>
      <c r="B6155" t="str">
        <f t="shared" ca="1" si="481"/>
        <v>Implants</v>
      </c>
      <c r="C6155">
        <f t="shared" si="484"/>
        <v>341</v>
      </c>
      <c r="D6155" t="str">
        <f t="shared" ca="1" si="482"/>
        <v>Implant dental work</v>
      </c>
      <c r="E6155">
        <f t="shared" ca="1" si="483"/>
        <v>18</v>
      </c>
    </row>
    <row r="6156" spans="1:5" x14ac:dyDescent="0.2">
      <c r="A6156" t="str">
        <f t="shared" ca="1" si="480"/>
        <v>Diagnostics and Preventative</v>
      </c>
      <c r="B6156" t="str">
        <f t="shared" ca="1" si="481"/>
        <v>Full-mouth x-ray</v>
      </c>
      <c r="C6156">
        <f t="shared" si="484"/>
        <v>341</v>
      </c>
      <c r="D6156">
        <f t="shared" ca="1" si="482"/>
        <v>0</v>
      </c>
      <c r="E6156">
        <f t="shared" ca="1" si="483"/>
        <v>3</v>
      </c>
    </row>
    <row r="6157" spans="1:5" x14ac:dyDescent="0.2">
      <c r="A6157" t="str">
        <f t="shared" ca="1" si="480"/>
        <v>Diagnostics and Preventative</v>
      </c>
      <c r="B6157" t="str">
        <f t="shared" ca="1" si="481"/>
        <v>Space Maintainers</v>
      </c>
      <c r="C6157">
        <f t="shared" si="484"/>
        <v>341</v>
      </c>
      <c r="D6157">
        <f t="shared" ca="1" si="482"/>
        <v>0</v>
      </c>
      <c r="E6157">
        <f t="shared" ca="1" si="483"/>
        <v>7</v>
      </c>
    </row>
    <row r="6158" spans="1:5" x14ac:dyDescent="0.2">
      <c r="A6158" t="str">
        <f t="shared" ca="1" si="480"/>
        <v>Diagnostics and Preventative</v>
      </c>
      <c r="B6158" t="str">
        <f t="shared" ca="1" si="481"/>
        <v>Full-mouth x-ray</v>
      </c>
      <c r="C6158">
        <f t="shared" si="484"/>
        <v>342</v>
      </c>
      <c r="D6158">
        <f t="shared" ca="1" si="482"/>
        <v>0</v>
      </c>
      <c r="E6158">
        <f t="shared" ca="1" si="483"/>
        <v>3</v>
      </c>
    </row>
    <row r="6159" spans="1:5" x14ac:dyDescent="0.2">
      <c r="A6159" t="str">
        <f t="shared" ca="1" si="480"/>
        <v>Diagnostics and Preventative</v>
      </c>
      <c r="B6159" t="str">
        <f t="shared" ca="1" si="481"/>
        <v>Full-mouth x-ray</v>
      </c>
      <c r="C6159">
        <f t="shared" si="484"/>
        <v>342</v>
      </c>
      <c r="D6159">
        <f t="shared" ca="1" si="482"/>
        <v>0</v>
      </c>
      <c r="E6159">
        <f t="shared" ca="1" si="483"/>
        <v>3</v>
      </c>
    </row>
    <row r="6160" spans="1:5" x14ac:dyDescent="0.2">
      <c r="A6160" t="str">
        <f t="shared" ca="1" si="480"/>
        <v>Basic</v>
      </c>
      <c r="B6160" t="str">
        <f t="shared" ca="1" si="481"/>
        <v>surgical periodontics</v>
      </c>
      <c r="C6160">
        <f t="shared" si="484"/>
        <v>342</v>
      </c>
      <c r="D6160" t="str">
        <f t="shared" ca="1" si="482"/>
        <v>Surgical treatment of the gums and supporting structures of the teeth</v>
      </c>
      <c r="E6160">
        <f t="shared" ca="1" si="483"/>
        <v>11</v>
      </c>
    </row>
    <row r="6161" spans="1:5" x14ac:dyDescent="0.2">
      <c r="A6161" t="str">
        <f t="shared" ca="1" si="480"/>
        <v>Basic</v>
      </c>
      <c r="B6161" t="str">
        <f t="shared" ca="1" si="481"/>
        <v>general anesthesia</v>
      </c>
      <c r="C6161">
        <f t="shared" si="484"/>
        <v>342</v>
      </c>
      <c r="D6161" t="str">
        <f t="shared" ca="1" si="482"/>
        <v>Covered when used in conjunction with covered oral surgical procedures</v>
      </c>
      <c r="E6161">
        <f t="shared" ca="1" si="483"/>
        <v>13</v>
      </c>
    </row>
    <row r="6162" spans="1:5" x14ac:dyDescent="0.2">
      <c r="A6162" t="str">
        <f t="shared" ca="1" si="480"/>
        <v>Diagnostics and Preventative</v>
      </c>
      <c r="B6162" t="str">
        <f t="shared" ca="1" si="481"/>
        <v>Space Maintainers</v>
      </c>
      <c r="C6162">
        <f t="shared" si="484"/>
        <v>342</v>
      </c>
      <c r="D6162">
        <f t="shared" ca="1" si="482"/>
        <v>0</v>
      </c>
      <c r="E6162">
        <f t="shared" ca="1" si="483"/>
        <v>7</v>
      </c>
    </row>
    <row r="6163" spans="1:5" x14ac:dyDescent="0.2">
      <c r="A6163" t="str">
        <f t="shared" ca="1" si="480"/>
        <v>Diagnostics and Preventative</v>
      </c>
      <c r="B6163" t="str">
        <f t="shared" ca="1" si="481"/>
        <v>Periodic Exams</v>
      </c>
      <c r="C6163">
        <f t="shared" si="484"/>
        <v>342</v>
      </c>
      <c r="D6163">
        <f t="shared" ca="1" si="482"/>
        <v>0</v>
      </c>
      <c r="E6163">
        <f t="shared" ca="1" si="483"/>
        <v>1</v>
      </c>
    </row>
    <row r="6164" spans="1:5" x14ac:dyDescent="0.2">
      <c r="A6164" t="str">
        <f t="shared" ca="1" si="480"/>
        <v>Basic</v>
      </c>
      <c r="B6164" t="str">
        <f t="shared" ca="1" si="481"/>
        <v>general anesthesia</v>
      </c>
      <c r="C6164">
        <f t="shared" si="484"/>
        <v>342</v>
      </c>
      <c r="D6164" t="str">
        <f t="shared" ca="1" si="482"/>
        <v>Covered when used in conjunction with covered oral surgical procedures</v>
      </c>
      <c r="E6164">
        <f t="shared" ca="1" si="483"/>
        <v>13</v>
      </c>
    </row>
    <row r="6165" spans="1:5" x14ac:dyDescent="0.2">
      <c r="A6165" t="str">
        <f t="shared" ca="1" si="480"/>
        <v>Other</v>
      </c>
      <c r="B6165" t="str">
        <f t="shared" ca="1" si="481"/>
        <v>Implants</v>
      </c>
      <c r="C6165">
        <f t="shared" si="484"/>
        <v>342</v>
      </c>
      <c r="D6165" t="str">
        <f t="shared" ca="1" si="482"/>
        <v>Implant dental work</v>
      </c>
      <c r="E6165">
        <f t="shared" ca="1" si="483"/>
        <v>18</v>
      </c>
    </row>
    <row r="6166" spans="1:5" x14ac:dyDescent="0.2">
      <c r="A6166" t="str">
        <f t="shared" ca="1" si="480"/>
        <v>Basic</v>
      </c>
      <c r="B6166" t="str">
        <f t="shared" ca="1" si="481"/>
        <v>basic restorative</v>
      </c>
      <c r="C6166">
        <f t="shared" si="484"/>
        <v>342</v>
      </c>
      <c r="D6166" t="str">
        <f t="shared" ca="1" si="482"/>
        <v>Fillings (amalgam "silver" and composite "white" non-molar)</v>
      </c>
      <c r="E6166">
        <f t="shared" ca="1" si="483"/>
        <v>8</v>
      </c>
    </row>
    <row r="6167" spans="1:5" x14ac:dyDescent="0.2">
      <c r="A6167" t="str">
        <f t="shared" ca="1" si="480"/>
        <v>Basic</v>
      </c>
      <c r="B6167" t="str">
        <f t="shared" ca="1" si="481"/>
        <v>general anesthesia</v>
      </c>
      <c r="C6167">
        <f t="shared" si="484"/>
        <v>342</v>
      </c>
      <c r="D6167" t="str">
        <f t="shared" ca="1" si="482"/>
        <v>Covered when used in conjunction with covered oral surgical procedures</v>
      </c>
      <c r="E6167">
        <f t="shared" ca="1" si="483"/>
        <v>13</v>
      </c>
    </row>
    <row r="6168" spans="1:5" x14ac:dyDescent="0.2">
      <c r="A6168" t="str">
        <f t="shared" ca="1" si="480"/>
        <v>Major</v>
      </c>
      <c r="B6168" t="str">
        <f t="shared" ca="1" si="481"/>
        <v>prosthodontics</v>
      </c>
      <c r="C6168">
        <f t="shared" si="484"/>
        <v>342</v>
      </c>
      <c r="D6168" t="str">
        <f t="shared" ca="1" si="482"/>
        <v>Procedures for replacement of missing teeth by construction or repair of bridges and partial or complete dentures</v>
      </c>
      <c r="E6168">
        <f t="shared" ca="1" si="483"/>
        <v>15</v>
      </c>
    </row>
    <row r="6169" spans="1:5" x14ac:dyDescent="0.2">
      <c r="A6169" t="str">
        <f t="shared" ca="1" si="480"/>
        <v>Major</v>
      </c>
      <c r="B6169" t="str">
        <f t="shared" ca="1" si="481"/>
        <v>major restorative</v>
      </c>
      <c r="C6169">
        <f t="shared" si="484"/>
        <v>342</v>
      </c>
      <c r="D6169" t="str">
        <f t="shared" ca="1" si="482"/>
        <v>Single crowns, inlays, onlays</v>
      </c>
      <c r="E6169">
        <f t="shared" ca="1" si="483"/>
        <v>14</v>
      </c>
    </row>
    <row r="6170" spans="1:5" x14ac:dyDescent="0.2">
      <c r="A6170" t="str">
        <f t="shared" ca="1" si="480"/>
        <v>Major</v>
      </c>
      <c r="B6170" t="str">
        <f t="shared" ca="1" si="481"/>
        <v>major restorative</v>
      </c>
      <c r="C6170">
        <f t="shared" si="484"/>
        <v>342</v>
      </c>
      <c r="D6170" t="str">
        <f t="shared" ca="1" si="482"/>
        <v>Single crowns, inlays, onlays</v>
      </c>
      <c r="E6170">
        <f t="shared" ca="1" si="483"/>
        <v>14</v>
      </c>
    </row>
    <row r="6171" spans="1:5" x14ac:dyDescent="0.2">
      <c r="A6171" t="str">
        <f t="shared" ca="1" si="480"/>
        <v>Major</v>
      </c>
      <c r="B6171" t="str">
        <f t="shared" ca="1" si="481"/>
        <v>major restorative</v>
      </c>
      <c r="C6171">
        <f t="shared" si="484"/>
        <v>342</v>
      </c>
      <c r="D6171" t="str">
        <f t="shared" ca="1" si="482"/>
        <v>Single crowns, inlays, onlays</v>
      </c>
      <c r="E6171">
        <f t="shared" ca="1" si="483"/>
        <v>14</v>
      </c>
    </row>
    <row r="6172" spans="1:5" x14ac:dyDescent="0.2">
      <c r="A6172" t="str">
        <f t="shared" ca="1" si="480"/>
        <v>Orthodontics</v>
      </c>
      <c r="B6172" t="str">
        <f t="shared" ca="1" si="481"/>
        <v>orthodontics</v>
      </c>
      <c r="C6172">
        <f t="shared" si="484"/>
        <v>342</v>
      </c>
      <c r="D6172" t="str">
        <f t="shared" ca="1" si="482"/>
        <v>For eligible dependents to age 19</v>
      </c>
      <c r="E6172">
        <f t="shared" ca="1" si="483"/>
        <v>17</v>
      </c>
    </row>
    <row r="6173" spans="1:5" x14ac:dyDescent="0.2">
      <c r="A6173" t="str">
        <f t="shared" ca="1" si="480"/>
        <v>Basic</v>
      </c>
      <c r="B6173" t="str">
        <f t="shared" ca="1" si="481"/>
        <v>endodontics</v>
      </c>
      <c r="C6173">
        <f t="shared" si="484"/>
        <v>342</v>
      </c>
      <c r="D6173" t="str">
        <f t="shared" ca="1" si="482"/>
        <v>Root canal, pulpal therapy</v>
      </c>
      <c r="E6173">
        <f t="shared" ca="1" si="483"/>
        <v>10</v>
      </c>
    </row>
    <row r="6174" spans="1:5" x14ac:dyDescent="0.2">
      <c r="A6174" t="str">
        <f t="shared" ca="1" si="480"/>
        <v>Diagnostics and Preventative</v>
      </c>
      <c r="B6174" t="str">
        <f t="shared" ca="1" si="481"/>
        <v>Full-mouth x-ray</v>
      </c>
      <c r="C6174">
        <f t="shared" si="484"/>
        <v>342</v>
      </c>
      <c r="D6174">
        <f t="shared" ca="1" si="482"/>
        <v>0</v>
      </c>
      <c r="E6174">
        <f t="shared" ca="1" si="483"/>
        <v>3</v>
      </c>
    </row>
    <row r="6175" spans="1:5" x14ac:dyDescent="0.2">
      <c r="A6175" t="str">
        <f t="shared" ca="1" si="480"/>
        <v>Basic</v>
      </c>
      <c r="B6175" t="str">
        <f t="shared" ca="1" si="481"/>
        <v>surgical periodontics</v>
      </c>
      <c r="C6175">
        <f t="shared" si="484"/>
        <v>342</v>
      </c>
      <c r="D6175" t="str">
        <f t="shared" ca="1" si="482"/>
        <v>Surgical treatment of the gums and supporting structures of the teeth</v>
      </c>
      <c r="E6175">
        <f t="shared" ca="1" si="483"/>
        <v>11</v>
      </c>
    </row>
    <row r="6176" spans="1:5" x14ac:dyDescent="0.2">
      <c r="A6176" t="str">
        <f t="shared" ca="1" si="480"/>
        <v>Major</v>
      </c>
      <c r="B6176" t="str">
        <f t="shared" ca="1" si="481"/>
        <v>prosthodontics</v>
      </c>
      <c r="C6176">
        <f t="shared" si="484"/>
        <v>343</v>
      </c>
      <c r="D6176" t="str">
        <f t="shared" ca="1" si="482"/>
        <v>Procedures for replacement of missing teeth by construction or repair of bridges and partial or complete dentures</v>
      </c>
      <c r="E6176">
        <f t="shared" ca="1" si="483"/>
        <v>15</v>
      </c>
    </row>
    <row r="6177" spans="1:5" x14ac:dyDescent="0.2">
      <c r="A6177" t="str">
        <f t="shared" ca="1" si="480"/>
        <v>Diagnostics and Preventative</v>
      </c>
      <c r="B6177" t="str">
        <f t="shared" ca="1" si="481"/>
        <v>Full-mouth x-ray</v>
      </c>
      <c r="C6177">
        <f t="shared" si="484"/>
        <v>343</v>
      </c>
      <c r="D6177">
        <f t="shared" ca="1" si="482"/>
        <v>0</v>
      </c>
      <c r="E6177">
        <f t="shared" ca="1" si="483"/>
        <v>3</v>
      </c>
    </row>
    <row r="6178" spans="1:5" x14ac:dyDescent="0.2">
      <c r="A6178" t="str">
        <f t="shared" ca="1" si="480"/>
        <v>Basic</v>
      </c>
      <c r="B6178" t="str">
        <f t="shared" ca="1" si="481"/>
        <v>basic restorative</v>
      </c>
      <c r="C6178">
        <f t="shared" si="484"/>
        <v>343</v>
      </c>
      <c r="D6178" t="str">
        <f t="shared" ca="1" si="482"/>
        <v>Fillings (amalgam "silver" and composite "white" non-molar)</v>
      </c>
      <c r="E6178">
        <f t="shared" ca="1" si="483"/>
        <v>8</v>
      </c>
    </row>
    <row r="6179" spans="1:5" x14ac:dyDescent="0.2">
      <c r="A6179" t="str">
        <f t="shared" ca="1" si="480"/>
        <v>Orthodontics</v>
      </c>
      <c r="B6179" t="str">
        <f t="shared" ca="1" si="481"/>
        <v>orthodontics</v>
      </c>
      <c r="C6179">
        <f t="shared" si="484"/>
        <v>343</v>
      </c>
      <c r="D6179" t="str">
        <f t="shared" ca="1" si="482"/>
        <v>For eligible dependents to age 19</v>
      </c>
      <c r="E6179">
        <f t="shared" ca="1" si="483"/>
        <v>17</v>
      </c>
    </row>
    <row r="6180" spans="1:5" x14ac:dyDescent="0.2">
      <c r="A6180" t="str">
        <f t="shared" ca="1" si="480"/>
        <v>Other</v>
      </c>
      <c r="B6180" t="str">
        <f t="shared" ca="1" si="481"/>
        <v>Implants</v>
      </c>
      <c r="C6180">
        <f t="shared" si="484"/>
        <v>343</v>
      </c>
      <c r="D6180" t="str">
        <f t="shared" ca="1" si="482"/>
        <v>Implant dental work</v>
      </c>
      <c r="E6180">
        <f t="shared" ca="1" si="483"/>
        <v>18</v>
      </c>
    </row>
    <row r="6181" spans="1:5" x14ac:dyDescent="0.2">
      <c r="A6181" t="str">
        <f t="shared" ca="1" si="480"/>
        <v>Major</v>
      </c>
      <c r="B6181" t="str">
        <f t="shared" ca="1" si="481"/>
        <v>prosthodontics</v>
      </c>
      <c r="C6181">
        <f t="shared" si="484"/>
        <v>343</v>
      </c>
      <c r="D6181" t="str">
        <f t="shared" ca="1" si="482"/>
        <v>Procedures for replacement of missing teeth by construction or repair of bridges and partial or complete dentures</v>
      </c>
      <c r="E6181">
        <f t="shared" ca="1" si="483"/>
        <v>15</v>
      </c>
    </row>
    <row r="6182" spans="1:5" x14ac:dyDescent="0.2">
      <c r="A6182" t="str">
        <f t="shared" ca="1" si="480"/>
        <v>Diagnostics and Preventative</v>
      </c>
      <c r="B6182" t="str">
        <f t="shared" ca="1" si="481"/>
        <v>Periodic Exams</v>
      </c>
      <c r="C6182">
        <f t="shared" si="484"/>
        <v>343</v>
      </c>
      <c r="D6182">
        <f t="shared" ca="1" si="482"/>
        <v>0</v>
      </c>
      <c r="E6182">
        <f t="shared" ca="1" si="483"/>
        <v>1</v>
      </c>
    </row>
    <row r="6183" spans="1:5" x14ac:dyDescent="0.2">
      <c r="A6183" t="str">
        <f t="shared" ca="1" si="480"/>
        <v>Major</v>
      </c>
      <c r="B6183" t="str">
        <f t="shared" ca="1" si="481"/>
        <v>prosthodontics</v>
      </c>
      <c r="C6183">
        <f t="shared" si="484"/>
        <v>343</v>
      </c>
      <c r="D6183" t="str">
        <f t="shared" ca="1" si="482"/>
        <v>Procedures for replacement of missing teeth by construction or repair of bridges and partial or complete dentures</v>
      </c>
      <c r="E6183">
        <f t="shared" ca="1" si="483"/>
        <v>15</v>
      </c>
    </row>
    <row r="6184" spans="1:5" x14ac:dyDescent="0.2">
      <c r="A6184" t="str">
        <f t="shared" ca="1" si="480"/>
        <v>Other</v>
      </c>
      <c r="B6184" t="str">
        <f t="shared" ca="1" si="481"/>
        <v>Implants</v>
      </c>
      <c r="C6184">
        <f t="shared" si="484"/>
        <v>343</v>
      </c>
      <c r="D6184" t="str">
        <f t="shared" ca="1" si="482"/>
        <v>Implant dental work</v>
      </c>
      <c r="E6184">
        <f t="shared" ca="1" si="483"/>
        <v>18</v>
      </c>
    </row>
    <row r="6185" spans="1:5" x14ac:dyDescent="0.2">
      <c r="A6185" t="str">
        <f t="shared" ca="1" si="480"/>
        <v>Major</v>
      </c>
      <c r="B6185" t="str">
        <f t="shared" ca="1" si="481"/>
        <v>temporomandibular joint dysfunction</v>
      </c>
      <c r="C6185">
        <f t="shared" si="484"/>
        <v>343</v>
      </c>
      <c r="D6185" t="str">
        <f t="shared" ca="1" si="482"/>
        <v>Services relating to hinging joints of the jaw</v>
      </c>
      <c r="E6185">
        <f t="shared" ca="1" si="483"/>
        <v>16</v>
      </c>
    </row>
    <row r="6186" spans="1:5" x14ac:dyDescent="0.2">
      <c r="A6186" t="str">
        <f t="shared" ca="1" si="480"/>
        <v>Basic</v>
      </c>
      <c r="B6186" t="str">
        <f t="shared" ca="1" si="481"/>
        <v>basic restorative</v>
      </c>
      <c r="C6186">
        <f t="shared" si="484"/>
        <v>343</v>
      </c>
      <c r="D6186" t="str">
        <f t="shared" ca="1" si="482"/>
        <v>Fillings (amalgam "silver" and composite "white" non-molar)</v>
      </c>
      <c r="E6186">
        <f t="shared" ca="1" si="483"/>
        <v>8</v>
      </c>
    </row>
    <row r="6187" spans="1:5" x14ac:dyDescent="0.2">
      <c r="A6187" t="str">
        <f t="shared" ca="1" si="480"/>
        <v>Diagnostics and Preventative</v>
      </c>
      <c r="B6187" t="str">
        <f t="shared" ca="1" si="481"/>
        <v>Periodic Exams</v>
      </c>
      <c r="C6187">
        <f t="shared" si="484"/>
        <v>343</v>
      </c>
      <c r="D6187">
        <f t="shared" ca="1" si="482"/>
        <v>0</v>
      </c>
      <c r="E6187">
        <f t="shared" ca="1" si="483"/>
        <v>1</v>
      </c>
    </row>
    <row r="6188" spans="1:5" x14ac:dyDescent="0.2">
      <c r="A6188" t="str">
        <f t="shared" ca="1" si="480"/>
        <v>Diagnostics and Preventative</v>
      </c>
      <c r="B6188" t="str">
        <f t="shared" ca="1" si="481"/>
        <v>Space Maintainers</v>
      </c>
      <c r="C6188">
        <f t="shared" si="484"/>
        <v>343</v>
      </c>
      <c r="D6188">
        <f t="shared" ca="1" si="482"/>
        <v>0</v>
      </c>
      <c r="E6188">
        <f t="shared" ca="1" si="483"/>
        <v>7</v>
      </c>
    </row>
    <row r="6189" spans="1:5" x14ac:dyDescent="0.2">
      <c r="A6189" t="str">
        <f t="shared" ca="1" si="480"/>
        <v>Basic</v>
      </c>
      <c r="B6189" t="str">
        <f t="shared" ca="1" si="481"/>
        <v>surgical periodontics</v>
      </c>
      <c r="C6189">
        <f t="shared" si="484"/>
        <v>343</v>
      </c>
      <c r="D6189" t="str">
        <f t="shared" ca="1" si="482"/>
        <v>Surgical treatment of the gums and supporting structures of the teeth</v>
      </c>
      <c r="E6189">
        <f t="shared" ca="1" si="483"/>
        <v>11</v>
      </c>
    </row>
    <row r="6190" spans="1:5" x14ac:dyDescent="0.2">
      <c r="A6190" t="str">
        <f t="shared" ca="1" si="480"/>
        <v>Diagnostics and Preventative</v>
      </c>
      <c r="B6190" t="str">
        <f t="shared" ca="1" si="481"/>
        <v>Bitewing x-rays</v>
      </c>
      <c r="C6190">
        <f t="shared" si="484"/>
        <v>343</v>
      </c>
      <c r="D6190">
        <f t="shared" ca="1" si="482"/>
        <v>0</v>
      </c>
      <c r="E6190">
        <f t="shared" ca="1" si="483"/>
        <v>2</v>
      </c>
    </row>
    <row r="6191" spans="1:5" x14ac:dyDescent="0.2">
      <c r="A6191" t="str">
        <f t="shared" ca="1" si="480"/>
        <v>Major</v>
      </c>
      <c r="B6191" t="str">
        <f t="shared" ca="1" si="481"/>
        <v>temporomandibular joint dysfunction</v>
      </c>
      <c r="C6191">
        <f t="shared" si="484"/>
        <v>343</v>
      </c>
      <c r="D6191" t="str">
        <f t="shared" ca="1" si="482"/>
        <v>Services relating to hinging joints of the jaw</v>
      </c>
      <c r="E6191">
        <f t="shared" ca="1" si="483"/>
        <v>16</v>
      </c>
    </row>
    <row r="6192" spans="1:5" x14ac:dyDescent="0.2">
      <c r="A6192" t="str">
        <f t="shared" ca="1" si="480"/>
        <v>Diagnostics and Preventative</v>
      </c>
      <c r="B6192" t="str">
        <f t="shared" ca="1" si="481"/>
        <v>Prophylaxis</v>
      </c>
      <c r="C6192">
        <f t="shared" si="484"/>
        <v>343</v>
      </c>
      <c r="D6192">
        <f t="shared" ca="1" si="482"/>
        <v>0</v>
      </c>
      <c r="E6192">
        <f t="shared" ca="1" si="483"/>
        <v>4</v>
      </c>
    </row>
    <row r="6193" spans="1:5" x14ac:dyDescent="0.2">
      <c r="A6193" t="str">
        <f t="shared" ca="1" si="480"/>
        <v>Major</v>
      </c>
      <c r="B6193" t="str">
        <f t="shared" ca="1" si="481"/>
        <v>prosthodontics</v>
      </c>
      <c r="C6193">
        <f t="shared" si="484"/>
        <v>343</v>
      </c>
      <c r="D6193" t="str">
        <f t="shared" ca="1" si="482"/>
        <v>Procedures for replacement of missing teeth by construction or repair of bridges and partial or complete dentures</v>
      </c>
      <c r="E6193">
        <f t="shared" ca="1" si="483"/>
        <v>15</v>
      </c>
    </row>
    <row r="6194" spans="1:5" x14ac:dyDescent="0.2">
      <c r="A6194" t="str">
        <f t="shared" ca="1" si="480"/>
        <v>Major</v>
      </c>
      <c r="B6194" t="str">
        <f t="shared" ca="1" si="481"/>
        <v>temporomandibular joint dysfunction</v>
      </c>
      <c r="C6194">
        <f t="shared" si="484"/>
        <v>344</v>
      </c>
      <c r="D6194" t="str">
        <f t="shared" ca="1" si="482"/>
        <v>Services relating to hinging joints of the jaw</v>
      </c>
      <c r="E6194">
        <f t="shared" ca="1" si="483"/>
        <v>16</v>
      </c>
    </row>
    <row r="6195" spans="1:5" x14ac:dyDescent="0.2">
      <c r="A6195" t="str">
        <f t="shared" ca="1" si="480"/>
        <v>Basic</v>
      </c>
      <c r="B6195" t="str">
        <f t="shared" ca="1" si="481"/>
        <v>basic restorative</v>
      </c>
      <c r="C6195">
        <f t="shared" si="484"/>
        <v>344</v>
      </c>
      <c r="D6195" t="str">
        <f t="shared" ca="1" si="482"/>
        <v>Fillings (amalgam "silver" and composite "white" non-molar)</v>
      </c>
      <c r="E6195">
        <f t="shared" ca="1" si="483"/>
        <v>8</v>
      </c>
    </row>
    <row r="6196" spans="1:5" x14ac:dyDescent="0.2">
      <c r="A6196" t="str">
        <f t="shared" ca="1" si="480"/>
        <v>Major</v>
      </c>
      <c r="B6196" t="str">
        <f t="shared" ca="1" si="481"/>
        <v>temporomandibular joint dysfunction</v>
      </c>
      <c r="C6196">
        <f t="shared" si="484"/>
        <v>344</v>
      </c>
      <c r="D6196" t="str">
        <f t="shared" ca="1" si="482"/>
        <v>Services relating to hinging joints of the jaw</v>
      </c>
      <c r="E6196">
        <f t="shared" ca="1" si="483"/>
        <v>16</v>
      </c>
    </row>
    <row r="6197" spans="1:5" x14ac:dyDescent="0.2">
      <c r="A6197" t="str">
        <f t="shared" ca="1" si="480"/>
        <v>Diagnostics and Preventative</v>
      </c>
      <c r="B6197" t="str">
        <f t="shared" ca="1" si="481"/>
        <v>Space Maintainers</v>
      </c>
      <c r="C6197">
        <f t="shared" si="484"/>
        <v>344</v>
      </c>
      <c r="D6197">
        <f t="shared" ca="1" si="482"/>
        <v>0</v>
      </c>
      <c r="E6197">
        <f t="shared" ca="1" si="483"/>
        <v>7</v>
      </c>
    </row>
    <row r="6198" spans="1:5" x14ac:dyDescent="0.2">
      <c r="A6198" t="str">
        <f t="shared" ca="1" si="480"/>
        <v>Diagnostics and Preventative</v>
      </c>
      <c r="B6198" t="str">
        <f t="shared" ca="1" si="481"/>
        <v>Sealants</v>
      </c>
      <c r="C6198">
        <f t="shared" si="484"/>
        <v>344</v>
      </c>
      <c r="D6198">
        <f t="shared" ca="1" si="482"/>
        <v>0</v>
      </c>
      <c r="E6198">
        <f t="shared" ca="1" si="483"/>
        <v>6</v>
      </c>
    </row>
    <row r="6199" spans="1:5" x14ac:dyDescent="0.2">
      <c r="A6199" t="str">
        <f t="shared" ca="1" si="480"/>
        <v>Major</v>
      </c>
      <c r="B6199" t="str">
        <f t="shared" ca="1" si="481"/>
        <v>prosthodontics</v>
      </c>
      <c r="C6199">
        <f t="shared" si="484"/>
        <v>344</v>
      </c>
      <c r="D6199" t="str">
        <f t="shared" ca="1" si="482"/>
        <v>Procedures for replacement of missing teeth by construction or repair of bridges and partial or complete dentures</v>
      </c>
      <c r="E6199">
        <f t="shared" ca="1" si="483"/>
        <v>15</v>
      </c>
    </row>
    <row r="6200" spans="1:5" x14ac:dyDescent="0.2">
      <c r="A6200" t="str">
        <f t="shared" ca="1" si="480"/>
        <v>Diagnostics and Preventative</v>
      </c>
      <c r="B6200" t="str">
        <f t="shared" ca="1" si="481"/>
        <v>Sealants</v>
      </c>
      <c r="C6200">
        <f t="shared" si="484"/>
        <v>344</v>
      </c>
      <c r="D6200">
        <f t="shared" ca="1" si="482"/>
        <v>0</v>
      </c>
      <c r="E6200">
        <f t="shared" ca="1" si="483"/>
        <v>6</v>
      </c>
    </row>
    <row r="6201" spans="1:5" x14ac:dyDescent="0.2">
      <c r="A6201" t="str">
        <f t="shared" ca="1" si="480"/>
        <v>Diagnostics and Preventative</v>
      </c>
      <c r="B6201" t="str">
        <f t="shared" ca="1" si="481"/>
        <v>Periodic Exams</v>
      </c>
      <c r="C6201">
        <f t="shared" si="484"/>
        <v>344</v>
      </c>
      <c r="D6201">
        <f t="shared" ca="1" si="482"/>
        <v>0</v>
      </c>
      <c r="E6201">
        <f t="shared" ca="1" si="483"/>
        <v>1</v>
      </c>
    </row>
    <row r="6202" spans="1:5" x14ac:dyDescent="0.2">
      <c r="A6202" t="str">
        <f t="shared" ca="1" si="480"/>
        <v>Diagnostics and Preventative</v>
      </c>
      <c r="B6202" t="str">
        <f t="shared" ca="1" si="481"/>
        <v>Full-mouth x-ray</v>
      </c>
      <c r="C6202">
        <f t="shared" si="484"/>
        <v>344</v>
      </c>
      <c r="D6202">
        <f t="shared" ca="1" si="482"/>
        <v>0</v>
      </c>
      <c r="E6202">
        <f t="shared" ca="1" si="483"/>
        <v>3</v>
      </c>
    </row>
    <row r="6203" spans="1:5" x14ac:dyDescent="0.2">
      <c r="A6203" t="str">
        <f t="shared" ca="1" si="480"/>
        <v>Basic</v>
      </c>
      <c r="B6203" t="str">
        <f t="shared" ca="1" si="481"/>
        <v>general anesthesia</v>
      </c>
      <c r="C6203">
        <f t="shared" si="484"/>
        <v>344</v>
      </c>
      <c r="D6203" t="str">
        <f t="shared" ca="1" si="482"/>
        <v>Covered when used in conjunction with covered oral surgical procedures</v>
      </c>
      <c r="E6203">
        <f t="shared" ca="1" si="483"/>
        <v>13</v>
      </c>
    </row>
    <row r="6204" spans="1:5" x14ac:dyDescent="0.2">
      <c r="A6204" t="str">
        <f t="shared" ca="1" si="480"/>
        <v>Other</v>
      </c>
      <c r="B6204" t="str">
        <f t="shared" ca="1" si="481"/>
        <v>Implants</v>
      </c>
      <c r="C6204">
        <f t="shared" si="484"/>
        <v>344</v>
      </c>
      <c r="D6204" t="str">
        <f t="shared" ca="1" si="482"/>
        <v>Implant dental work</v>
      </c>
      <c r="E6204">
        <f t="shared" ca="1" si="483"/>
        <v>18</v>
      </c>
    </row>
    <row r="6205" spans="1:5" x14ac:dyDescent="0.2">
      <c r="A6205" t="str">
        <f t="shared" ca="1" si="480"/>
        <v>Orthodontics</v>
      </c>
      <c r="B6205" t="str">
        <f t="shared" ca="1" si="481"/>
        <v>orthodontics</v>
      </c>
      <c r="C6205">
        <f t="shared" si="484"/>
        <v>344</v>
      </c>
      <c r="D6205" t="str">
        <f t="shared" ca="1" si="482"/>
        <v>For eligible dependents to age 19</v>
      </c>
      <c r="E6205">
        <f t="shared" ca="1" si="483"/>
        <v>17</v>
      </c>
    </row>
    <row r="6206" spans="1:5" x14ac:dyDescent="0.2">
      <c r="A6206" t="str">
        <f t="shared" ca="1" si="480"/>
        <v>Basic</v>
      </c>
      <c r="B6206" t="str">
        <f t="shared" ca="1" si="481"/>
        <v>oral surgery</v>
      </c>
      <c r="C6206">
        <f t="shared" si="484"/>
        <v>344</v>
      </c>
      <c r="D6206" t="str">
        <f t="shared" ca="1" si="482"/>
        <v>Extraction and other surgery procedures, incl. pre- and post-operative care</v>
      </c>
      <c r="E6206">
        <f t="shared" ca="1" si="483"/>
        <v>9</v>
      </c>
    </row>
    <row r="6207" spans="1:5" x14ac:dyDescent="0.2">
      <c r="A6207" t="str">
        <f t="shared" ca="1" si="480"/>
        <v>Basic</v>
      </c>
      <c r="B6207" t="str">
        <f t="shared" ca="1" si="481"/>
        <v>non-surgical periodontics</v>
      </c>
      <c r="C6207">
        <f t="shared" si="484"/>
        <v>344</v>
      </c>
      <c r="D6207" t="str">
        <f t="shared" ca="1" si="482"/>
        <v xml:space="preserve">Non-surgical treatment of the gums and supporting structures of the teeth </v>
      </c>
      <c r="E6207">
        <f t="shared" ca="1" si="483"/>
        <v>12</v>
      </c>
    </row>
    <row r="6208" spans="1:5" x14ac:dyDescent="0.2">
      <c r="A6208" t="str">
        <f t="shared" ca="1" si="480"/>
        <v>Diagnostics and Preventative</v>
      </c>
      <c r="B6208" t="str">
        <f t="shared" ca="1" si="481"/>
        <v>Periodic Exams</v>
      </c>
      <c r="C6208">
        <f t="shared" si="484"/>
        <v>344</v>
      </c>
      <c r="D6208">
        <f t="shared" ca="1" si="482"/>
        <v>0</v>
      </c>
      <c r="E6208">
        <f t="shared" ca="1" si="483"/>
        <v>1</v>
      </c>
    </row>
    <row r="6209" spans="1:5" x14ac:dyDescent="0.2">
      <c r="A6209" t="str">
        <f t="shared" ca="1" si="480"/>
        <v>Basic</v>
      </c>
      <c r="B6209" t="str">
        <f t="shared" ca="1" si="481"/>
        <v>non-surgical periodontics</v>
      </c>
      <c r="C6209">
        <f t="shared" si="484"/>
        <v>344</v>
      </c>
      <c r="D6209" t="str">
        <f t="shared" ca="1" si="482"/>
        <v xml:space="preserve">Non-surgical treatment of the gums and supporting structures of the teeth </v>
      </c>
      <c r="E6209">
        <f t="shared" ca="1" si="483"/>
        <v>12</v>
      </c>
    </row>
    <row r="6210" spans="1:5" x14ac:dyDescent="0.2">
      <c r="A6210" t="str">
        <f t="shared" ref="A6210:A6273" ca="1" si="485">INDEX(services,E6210,1)</f>
        <v>Basic</v>
      </c>
      <c r="B6210" t="str">
        <f t="shared" ref="B6210:B6273" ca="1" si="486">INDEX(services,E6210,2)</f>
        <v>oral surgery</v>
      </c>
      <c r="C6210">
        <f t="shared" si="484"/>
        <v>344</v>
      </c>
      <c r="D6210" t="str">
        <f t="shared" ref="D6210:D6273" ca="1" si="487">INDEX(services,E6210,3)</f>
        <v>Extraction and other surgery procedures, incl. pre- and post-operative care</v>
      </c>
      <c r="E6210">
        <f t="shared" ref="E6210:E6273" ca="1" si="488">RANDBETWEEN(1,ROWS(services))</f>
        <v>9</v>
      </c>
    </row>
    <row r="6211" spans="1:5" x14ac:dyDescent="0.2">
      <c r="A6211" t="str">
        <f t="shared" ca="1" si="485"/>
        <v>Basic</v>
      </c>
      <c r="B6211" t="str">
        <f t="shared" ca="1" si="486"/>
        <v>endodontics</v>
      </c>
      <c r="C6211">
        <f t="shared" si="484"/>
        <v>344</v>
      </c>
      <c r="D6211" t="str">
        <f t="shared" ca="1" si="487"/>
        <v>Root canal, pulpal therapy</v>
      </c>
      <c r="E6211">
        <f t="shared" ca="1" si="488"/>
        <v>10</v>
      </c>
    </row>
    <row r="6212" spans="1:5" x14ac:dyDescent="0.2">
      <c r="A6212" t="str">
        <f t="shared" ca="1" si="485"/>
        <v>Basic</v>
      </c>
      <c r="B6212" t="str">
        <f t="shared" ca="1" si="486"/>
        <v>oral surgery</v>
      </c>
      <c r="C6212">
        <f t="shared" ref="C6212:C6275" si="489">IF(MOD(ROW(C6212)-2,18)&lt;&gt;0,C6211,C6211+1)</f>
        <v>345</v>
      </c>
      <c r="D6212" t="str">
        <f t="shared" ca="1" si="487"/>
        <v>Extraction and other surgery procedures, incl. pre- and post-operative care</v>
      </c>
      <c r="E6212">
        <f t="shared" ca="1" si="488"/>
        <v>9</v>
      </c>
    </row>
    <row r="6213" spans="1:5" x14ac:dyDescent="0.2">
      <c r="A6213" t="str">
        <f t="shared" ca="1" si="485"/>
        <v>Basic</v>
      </c>
      <c r="B6213" t="str">
        <f t="shared" ca="1" si="486"/>
        <v>basic restorative</v>
      </c>
      <c r="C6213">
        <f t="shared" si="489"/>
        <v>345</v>
      </c>
      <c r="D6213" t="str">
        <f t="shared" ca="1" si="487"/>
        <v>Fillings (amalgam "silver" and composite "white" non-molar)</v>
      </c>
      <c r="E6213">
        <f t="shared" ca="1" si="488"/>
        <v>8</v>
      </c>
    </row>
    <row r="6214" spans="1:5" x14ac:dyDescent="0.2">
      <c r="A6214" t="str">
        <f t="shared" ca="1" si="485"/>
        <v>Basic</v>
      </c>
      <c r="B6214" t="str">
        <f t="shared" ca="1" si="486"/>
        <v>surgical periodontics</v>
      </c>
      <c r="C6214">
        <f t="shared" si="489"/>
        <v>345</v>
      </c>
      <c r="D6214" t="str">
        <f t="shared" ca="1" si="487"/>
        <v>Surgical treatment of the gums and supporting structures of the teeth</v>
      </c>
      <c r="E6214">
        <f t="shared" ca="1" si="488"/>
        <v>11</v>
      </c>
    </row>
    <row r="6215" spans="1:5" x14ac:dyDescent="0.2">
      <c r="A6215" t="str">
        <f t="shared" ca="1" si="485"/>
        <v>Major</v>
      </c>
      <c r="B6215" t="str">
        <f t="shared" ca="1" si="486"/>
        <v>major restorative</v>
      </c>
      <c r="C6215">
        <f t="shared" si="489"/>
        <v>345</v>
      </c>
      <c r="D6215" t="str">
        <f t="shared" ca="1" si="487"/>
        <v>Single crowns, inlays, onlays</v>
      </c>
      <c r="E6215">
        <f t="shared" ca="1" si="488"/>
        <v>14</v>
      </c>
    </row>
    <row r="6216" spans="1:5" x14ac:dyDescent="0.2">
      <c r="A6216" t="str">
        <f t="shared" ca="1" si="485"/>
        <v>Diagnostics and Preventative</v>
      </c>
      <c r="B6216" t="str">
        <f t="shared" ca="1" si="486"/>
        <v>Fluoride treatments</v>
      </c>
      <c r="C6216">
        <f t="shared" si="489"/>
        <v>345</v>
      </c>
      <c r="D6216">
        <f t="shared" ca="1" si="487"/>
        <v>0</v>
      </c>
      <c r="E6216">
        <f t="shared" ca="1" si="488"/>
        <v>5</v>
      </c>
    </row>
    <row r="6217" spans="1:5" x14ac:dyDescent="0.2">
      <c r="A6217" t="str">
        <f t="shared" ca="1" si="485"/>
        <v>Diagnostics and Preventative</v>
      </c>
      <c r="B6217" t="str">
        <f t="shared" ca="1" si="486"/>
        <v>Fluoride treatments</v>
      </c>
      <c r="C6217">
        <f t="shared" si="489"/>
        <v>345</v>
      </c>
      <c r="D6217">
        <f t="shared" ca="1" si="487"/>
        <v>0</v>
      </c>
      <c r="E6217">
        <f t="shared" ca="1" si="488"/>
        <v>5</v>
      </c>
    </row>
    <row r="6218" spans="1:5" x14ac:dyDescent="0.2">
      <c r="A6218" t="str">
        <f t="shared" ca="1" si="485"/>
        <v>Basic</v>
      </c>
      <c r="B6218" t="str">
        <f t="shared" ca="1" si="486"/>
        <v>oral surgery</v>
      </c>
      <c r="C6218">
        <f t="shared" si="489"/>
        <v>345</v>
      </c>
      <c r="D6218" t="str">
        <f t="shared" ca="1" si="487"/>
        <v>Extraction and other surgery procedures, incl. pre- and post-operative care</v>
      </c>
      <c r="E6218">
        <f t="shared" ca="1" si="488"/>
        <v>9</v>
      </c>
    </row>
    <row r="6219" spans="1:5" x14ac:dyDescent="0.2">
      <c r="A6219" t="str">
        <f t="shared" ca="1" si="485"/>
        <v>Diagnostics and Preventative</v>
      </c>
      <c r="B6219" t="str">
        <f t="shared" ca="1" si="486"/>
        <v>Full-mouth x-ray</v>
      </c>
      <c r="C6219">
        <f t="shared" si="489"/>
        <v>345</v>
      </c>
      <c r="D6219">
        <f t="shared" ca="1" si="487"/>
        <v>0</v>
      </c>
      <c r="E6219">
        <f t="shared" ca="1" si="488"/>
        <v>3</v>
      </c>
    </row>
    <row r="6220" spans="1:5" x14ac:dyDescent="0.2">
      <c r="A6220" t="str">
        <f t="shared" ca="1" si="485"/>
        <v>Basic</v>
      </c>
      <c r="B6220" t="str">
        <f t="shared" ca="1" si="486"/>
        <v>basic restorative</v>
      </c>
      <c r="C6220">
        <f t="shared" si="489"/>
        <v>345</v>
      </c>
      <c r="D6220" t="str">
        <f t="shared" ca="1" si="487"/>
        <v>Fillings (amalgam "silver" and composite "white" non-molar)</v>
      </c>
      <c r="E6220">
        <f t="shared" ca="1" si="488"/>
        <v>8</v>
      </c>
    </row>
    <row r="6221" spans="1:5" x14ac:dyDescent="0.2">
      <c r="A6221" t="str">
        <f t="shared" ca="1" si="485"/>
        <v>Basic</v>
      </c>
      <c r="B6221" t="str">
        <f t="shared" ca="1" si="486"/>
        <v>surgical periodontics</v>
      </c>
      <c r="C6221">
        <f t="shared" si="489"/>
        <v>345</v>
      </c>
      <c r="D6221" t="str">
        <f t="shared" ca="1" si="487"/>
        <v>Surgical treatment of the gums and supporting structures of the teeth</v>
      </c>
      <c r="E6221">
        <f t="shared" ca="1" si="488"/>
        <v>11</v>
      </c>
    </row>
    <row r="6222" spans="1:5" x14ac:dyDescent="0.2">
      <c r="A6222" t="str">
        <f t="shared" ca="1" si="485"/>
        <v>Basic</v>
      </c>
      <c r="B6222" t="str">
        <f t="shared" ca="1" si="486"/>
        <v>non-surgical periodontics</v>
      </c>
      <c r="C6222">
        <f t="shared" si="489"/>
        <v>345</v>
      </c>
      <c r="D6222" t="str">
        <f t="shared" ca="1" si="487"/>
        <v xml:space="preserve">Non-surgical treatment of the gums and supporting structures of the teeth </v>
      </c>
      <c r="E6222">
        <f t="shared" ca="1" si="488"/>
        <v>12</v>
      </c>
    </row>
    <row r="6223" spans="1:5" x14ac:dyDescent="0.2">
      <c r="A6223" t="str">
        <f t="shared" ca="1" si="485"/>
        <v>Major</v>
      </c>
      <c r="B6223" t="str">
        <f t="shared" ca="1" si="486"/>
        <v>prosthodontics</v>
      </c>
      <c r="C6223">
        <f t="shared" si="489"/>
        <v>345</v>
      </c>
      <c r="D6223" t="str">
        <f t="shared" ca="1" si="487"/>
        <v>Procedures for replacement of missing teeth by construction or repair of bridges and partial or complete dentures</v>
      </c>
      <c r="E6223">
        <f t="shared" ca="1" si="488"/>
        <v>15</v>
      </c>
    </row>
    <row r="6224" spans="1:5" x14ac:dyDescent="0.2">
      <c r="A6224" t="str">
        <f t="shared" ca="1" si="485"/>
        <v>Basic</v>
      </c>
      <c r="B6224" t="str">
        <f t="shared" ca="1" si="486"/>
        <v>basic restorative</v>
      </c>
      <c r="C6224">
        <f t="shared" si="489"/>
        <v>345</v>
      </c>
      <c r="D6224" t="str">
        <f t="shared" ca="1" si="487"/>
        <v>Fillings (amalgam "silver" and composite "white" non-molar)</v>
      </c>
      <c r="E6224">
        <f t="shared" ca="1" si="488"/>
        <v>8</v>
      </c>
    </row>
    <row r="6225" spans="1:5" x14ac:dyDescent="0.2">
      <c r="A6225" t="str">
        <f t="shared" ca="1" si="485"/>
        <v>Basic</v>
      </c>
      <c r="B6225" t="str">
        <f t="shared" ca="1" si="486"/>
        <v>oral surgery</v>
      </c>
      <c r="C6225">
        <f t="shared" si="489"/>
        <v>345</v>
      </c>
      <c r="D6225" t="str">
        <f t="shared" ca="1" si="487"/>
        <v>Extraction and other surgery procedures, incl. pre- and post-operative care</v>
      </c>
      <c r="E6225">
        <f t="shared" ca="1" si="488"/>
        <v>9</v>
      </c>
    </row>
    <row r="6226" spans="1:5" x14ac:dyDescent="0.2">
      <c r="A6226" t="str">
        <f t="shared" ca="1" si="485"/>
        <v>Diagnostics and Preventative</v>
      </c>
      <c r="B6226" t="str">
        <f t="shared" ca="1" si="486"/>
        <v>Full-mouth x-ray</v>
      </c>
      <c r="C6226">
        <f t="shared" si="489"/>
        <v>345</v>
      </c>
      <c r="D6226">
        <f t="shared" ca="1" si="487"/>
        <v>0</v>
      </c>
      <c r="E6226">
        <f t="shared" ca="1" si="488"/>
        <v>3</v>
      </c>
    </row>
    <row r="6227" spans="1:5" x14ac:dyDescent="0.2">
      <c r="A6227" t="str">
        <f t="shared" ca="1" si="485"/>
        <v>Major</v>
      </c>
      <c r="B6227" t="str">
        <f t="shared" ca="1" si="486"/>
        <v>temporomandibular joint dysfunction</v>
      </c>
      <c r="C6227">
        <f t="shared" si="489"/>
        <v>345</v>
      </c>
      <c r="D6227" t="str">
        <f t="shared" ca="1" si="487"/>
        <v>Services relating to hinging joints of the jaw</v>
      </c>
      <c r="E6227">
        <f t="shared" ca="1" si="488"/>
        <v>16</v>
      </c>
    </row>
    <row r="6228" spans="1:5" x14ac:dyDescent="0.2">
      <c r="A6228" t="str">
        <f t="shared" ca="1" si="485"/>
        <v>Basic</v>
      </c>
      <c r="B6228" t="str">
        <f t="shared" ca="1" si="486"/>
        <v>general anesthesia</v>
      </c>
      <c r="C6228">
        <f t="shared" si="489"/>
        <v>345</v>
      </c>
      <c r="D6228" t="str">
        <f t="shared" ca="1" si="487"/>
        <v>Covered when used in conjunction with covered oral surgical procedures</v>
      </c>
      <c r="E6228">
        <f t="shared" ca="1" si="488"/>
        <v>13</v>
      </c>
    </row>
    <row r="6229" spans="1:5" x14ac:dyDescent="0.2">
      <c r="A6229" t="str">
        <f t="shared" ca="1" si="485"/>
        <v>Basic</v>
      </c>
      <c r="B6229" t="str">
        <f t="shared" ca="1" si="486"/>
        <v>basic restorative</v>
      </c>
      <c r="C6229">
        <f t="shared" si="489"/>
        <v>345</v>
      </c>
      <c r="D6229" t="str">
        <f t="shared" ca="1" si="487"/>
        <v>Fillings (amalgam "silver" and composite "white" non-molar)</v>
      </c>
      <c r="E6229">
        <f t="shared" ca="1" si="488"/>
        <v>8</v>
      </c>
    </row>
    <row r="6230" spans="1:5" x14ac:dyDescent="0.2">
      <c r="A6230" t="str">
        <f t="shared" ca="1" si="485"/>
        <v>Major</v>
      </c>
      <c r="B6230" t="str">
        <f t="shared" ca="1" si="486"/>
        <v>temporomandibular joint dysfunction</v>
      </c>
      <c r="C6230">
        <f t="shared" si="489"/>
        <v>346</v>
      </c>
      <c r="D6230" t="str">
        <f t="shared" ca="1" si="487"/>
        <v>Services relating to hinging joints of the jaw</v>
      </c>
      <c r="E6230">
        <f t="shared" ca="1" si="488"/>
        <v>16</v>
      </c>
    </row>
    <row r="6231" spans="1:5" x14ac:dyDescent="0.2">
      <c r="A6231" t="str">
        <f t="shared" ca="1" si="485"/>
        <v>Diagnostics and Preventative</v>
      </c>
      <c r="B6231" t="str">
        <f t="shared" ca="1" si="486"/>
        <v>Space Maintainers</v>
      </c>
      <c r="C6231">
        <f t="shared" si="489"/>
        <v>346</v>
      </c>
      <c r="D6231">
        <f t="shared" ca="1" si="487"/>
        <v>0</v>
      </c>
      <c r="E6231">
        <f t="shared" ca="1" si="488"/>
        <v>7</v>
      </c>
    </row>
    <row r="6232" spans="1:5" x14ac:dyDescent="0.2">
      <c r="A6232" t="str">
        <f t="shared" ca="1" si="485"/>
        <v>Diagnostics and Preventative</v>
      </c>
      <c r="B6232" t="str">
        <f t="shared" ca="1" si="486"/>
        <v>Periodic Exams</v>
      </c>
      <c r="C6232">
        <f t="shared" si="489"/>
        <v>346</v>
      </c>
      <c r="D6232">
        <f t="shared" ca="1" si="487"/>
        <v>0</v>
      </c>
      <c r="E6232">
        <f t="shared" ca="1" si="488"/>
        <v>1</v>
      </c>
    </row>
    <row r="6233" spans="1:5" x14ac:dyDescent="0.2">
      <c r="A6233" t="str">
        <f t="shared" ca="1" si="485"/>
        <v>Diagnostics and Preventative</v>
      </c>
      <c r="B6233" t="str">
        <f t="shared" ca="1" si="486"/>
        <v>Prophylaxis</v>
      </c>
      <c r="C6233">
        <f t="shared" si="489"/>
        <v>346</v>
      </c>
      <c r="D6233">
        <f t="shared" ca="1" si="487"/>
        <v>0</v>
      </c>
      <c r="E6233">
        <f t="shared" ca="1" si="488"/>
        <v>4</v>
      </c>
    </row>
    <row r="6234" spans="1:5" x14ac:dyDescent="0.2">
      <c r="A6234" t="str">
        <f t="shared" ca="1" si="485"/>
        <v>Other</v>
      </c>
      <c r="B6234" t="str">
        <f t="shared" ca="1" si="486"/>
        <v>Implants</v>
      </c>
      <c r="C6234">
        <f t="shared" si="489"/>
        <v>346</v>
      </c>
      <c r="D6234" t="str">
        <f t="shared" ca="1" si="487"/>
        <v>Implant dental work</v>
      </c>
      <c r="E6234">
        <f t="shared" ca="1" si="488"/>
        <v>18</v>
      </c>
    </row>
    <row r="6235" spans="1:5" x14ac:dyDescent="0.2">
      <c r="A6235" t="str">
        <f t="shared" ca="1" si="485"/>
        <v>Basic</v>
      </c>
      <c r="B6235" t="str">
        <f t="shared" ca="1" si="486"/>
        <v>oral surgery</v>
      </c>
      <c r="C6235">
        <f t="shared" si="489"/>
        <v>346</v>
      </c>
      <c r="D6235" t="str">
        <f t="shared" ca="1" si="487"/>
        <v>Extraction and other surgery procedures, incl. pre- and post-operative care</v>
      </c>
      <c r="E6235">
        <f t="shared" ca="1" si="488"/>
        <v>9</v>
      </c>
    </row>
    <row r="6236" spans="1:5" x14ac:dyDescent="0.2">
      <c r="A6236" t="str">
        <f t="shared" ca="1" si="485"/>
        <v>Diagnostics and Preventative</v>
      </c>
      <c r="B6236" t="str">
        <f t="shared" ca="1" si="486"/>
        <v>Bitewing x-rays</v>
      </c>
      <c r="C6236">
        <f t="shared" si="489"/>
        <v>346</v>
      </c>
      <c r="D6236">
        <f t="shared" ca="1" si="487"/>
        <v>0</v>
      </c>
      <c r="E6236">
        <f t="shared" ca="1" si="488"/>
        <v>2</v>
      </c>
    </row>
    <row r="6237" spans="1:5" x14ac:dyDescent="0.2">
      <c r="A6237" t="str">
        <f t="shared" ca="1" si="485"/>
        <v>Other</v>
      </c>
      <c r="B6237" t="str">
        <f t="shared" ca="1" si="486"/>
        <v>Implants</v>
      </c>
      <c r="C6237">
        <f t="shared" si="489"/>
        <v>346</v>
      </c>
      <c r="D6237" t="str">
        <f t="shared" ca="1" si="487"/>
        <v>Implant dental work</v>
      </c>
      <c r="E6237">
        <f t="shared" ca="1" si="488"/>
        <v>18</v>
      </c>
    </row>
    <row r="6238" spans="1:5" x14ac:dyDescent="0.2">
      <c r="A6238" t="str">
        <f t="shared" ca="1" si="485"/>
        <v>Diagnostics and Preventative</v>
      </c>
      <c r="B6238" t="str">
        <f t="shared" ca="1" si="486"/>
        <v>Prophylaxis</v>
      </c>
      <c r="C6238">
        <f t="shared" si="489"/>
        <v>346</v>
      </c>
      <c r="D6238">
        <f t="shared" ca="1" si="487"/>
        <v>0</v>
      </c>
      <c r="E6238">
        <f t="shared" ca="1" si="488"/>
        <v>4</v>
      </c>
    </row>
    <row r="6239" spans="1:5" x14ac:dyDescent="0.2">
      <c r="A6239" t="str">
        <f t="shared" ca="1" si="485"/>
        <v>Basic</v>
      </c>
      <c r="B6239" t="str">
        <f t="shared" ca="1" si="486"/>
        <v>surgical periodontics</v>
      </c>
      <c r="C6239">
        <f t="shared" si="489"/>
        <v>346</v>
      </c>
      <c r="D6239" t="str">
        <f t="shared" ca="1" si="487"/>
        <v>Surgical treatment of the gums and supporting structures of the teeth</v>
      </c>
      <c r="E6239">
        <f t="shared" ca="1" si="488"/>
        <v>11</v>
      </c>
    </row>
    <row r="6240" spans="1:5" x14ac:dyDescent="0.2">
      <c r="A6240" t="str">
        <f t="shared" ca="1" si="485"/>
        <v>Orthodontics</v>
      </c>
      <c r="B6240" t="str">
        <f t="shared" ca="1" si="486"/>
        <v>orthodontics</v>
      </c>
      <c r="C6240">
        <f t="shared" si="489"/>
        <v>346</v>
      </c>
      <c r="D6240" t="str">
        <f t="shared" ca="1" si="487"/>
        <v>For eligible dependents to age 19</v>
      </c>
      <c r="E6240">
        <f t="shared" ca="1" si="488"/>
        <v>17</v>
      </c>
    </row>
    <row r="6241" spans="1:5" x14ac:dyDescent="0.2">
      <c r="A6241" t="str">
        <f t="shared" ca="1" si="485"/>
        <v>Basic</v>
      </c>
      <c r="B6241" t="str">
        <f t="shared" ca="1" si="486"/>
        <v>surgical periodontics</v>
      </c>
      <c r="C6241">
        <f t="shared" si="489"/>
        <v>346</v>
      </c>
      <c r="D6241" t="str">
        <f t="shared" ca="1" si="487"/>
        <v>Surgical treatment of the gums and supporting structures of the teeth</v>
      </c>
      <c r="E6241">
        <f t="shared" ca="1" si="488"/>
        <v>11</v>
      </c>
    </row>
    <row r="6242" spans="1:5" x14ac:dyDescent="0.2">
      <c r="A6242" t="str">
        <f t="shared" ca="1" si="485"/>
        <v>Basic</v>
      </c>
      <c r="B6242" t="str">
        <f t="shared" ca="1" si="486"/>
        <v>surgical periodontics</v>
      </c>
      <c r="C6242">
        <f t="shared" si="489"/>
        <v>346</v>
      </c>
      <c r="D6242" t="str">
        <f t="shared" ca="1" si="487"/>
        <v>Surgical treatment of the gums and supporting structures of the teeth</v>
      </c>
      <c r="E6242">
        <f t="shared" ca="1" si="488"/>
        <v>11</v>
      </c>
    </row>
    <row r="6243" spans="1:5" x14ac:dyDescent="0.2">
      <c r="A6243" t="str">
        <f t="shared" ca="1" si="485"/>
        <v>Diagnostics and Preventative</v>
      </c>
      <c r="B6243" t="str">
        <f t="shared" ca="1" si="486"/>
        <v>Space Maintainers</v>
      </c>
      <c r="C6243">
        <f t="shared" si="489"/>
        <v>346</v>
      </c>
      <c r="D6243">
        <f t="shared" ca="1" si="487"/>
        <v>0</v>
      </c>
      <c r="E6243">
        <f t="shared" ca="1" si="488"/>
        <v>7</v>
      </c>
    </row>
    <row r="6244" spans="1:5" x14ac:dyDescent="0.2">
      <c r="A6244" t="str">
        <f t="shared" ca="1" si="485"/>
        <v>Major</v>
      </c>
      <c r="B6244" t="str">
        <f t="shared" ca="1" si="486"/>
        <v>major restorative</v>
      </c>
      <c r="C6244">
        <f t="shared" si="489"/>
        <v>346</v>
      </c>
      <c r="D6244" t="str">
        <f t="shared" ca="1" si="487"/>
        <v>Single crowns, inlays, onlays</v>
      </c>
      <c r="E6244">
        <f t="shared" ca="1" si="488"/>
        <v>14</v>
      </c>
    </row>
    <row r="6245" spans="1:5" x14ac:dyDescent="0.2">
      <c r="A6245" t="str">
        <f t="shared" ca="1" si="485"/>
        <v>Basic</v>
      </c>
      <c r="B6245" t="str">
        <f t="shared" ca="1" si="486"/>
        <v>endodontics</v>
      </c>
      <c r="C6245">
        <f t="shared" si="489"/>
        <v>346</v>
      </c>
      <c r="D6245" t="str">
        <f t="shared" ca="1" si="487"/>
        <v>Root canal, pulpal therapy</v>
      </c>
      <c r="E6245">
        <f t="shared" ca="1" si="488"/>
        <v>10</v>
      </c>
    </row>
    <row r="6246" spans="1:5" x14ac:dyDescent="0.2">
      <c r="A6246" t="str">
        <f t="shared" ca="1" si="485"/>
        <v>Orthodontics</v>
      </c>
      <c r="B6246" t="str">
        <f t="shared" ca="1" si="486"/>
        <v>orthodontics</v>
      </c>
      <c r="C6246">
        <f t="shared" si="489"/>
        <v>346</v>
      </c>
      <c r="D6246" t="str">
        <f t="shared" ca="1" si="487"/>
        <v>For eligible dependents to age 19</v>
      </c>
      <c r="E6246">
        <f t="shared" ca="1" si="488"/>
        <v>17</v>
      </c>
    </row>
    <row r="6247" spans="1:5" x14ac:dyDescent="0.2">
      <c r="A6247" t="str">
        <f t="shared" ca="1" si="485"/>
        <v>Diagnostics and Preventative</v>
      </c>
      <c r="B6247" t="str">
        <f t="shared" ca="1" si="486"/>
        <v>Full-mouth x-ray</v>
      </c>
      <c r="C6247">
        <f t="shared" si="489"/>
        <v>346</v>
      </c>
      <c r="D6247">
        <f t="shared" ca="1" si="487"/>
        <v>0</v>
      </c>
      <c r="E6247">
        <f t="shared" ca="1" si="488"/>
        <v>3</v>
      </c>
    </row>
    <row r="6248" spans="1:5" x14ac:dyDescent="0.2">
      <c r="A6248" t="str">
        <f t="shared" ca="1" si="485"/>
        <v>Diagnostics and Preventative</v>
      </c>
      <c r="B6248" t="str">
        <f t="shared" ca="1" si="486"/>
        <v>Bitewing x-rays</v>
      </c>
      <c r="C6248">
        <f t="shared" si="489"/>
        <v>347</v>
      </c>
      <c r="D6248">
        <f t="shared" ca="1" si="487"/>
        <v>0</v>
      </c>
      <c r="E6248">
        <f t="shared" ca="1" si="488"/>
        <v>2</v>
      </c>
    </row>
    <row r="6249" spans="1:5" x14ac:dyDescent="0.2">
      <c r="A6249" t="str">
        <f t="shared" ca="1" si="485"/>
        <v>Diagnostics and Preventative</v>
      </c>
      <c r="B6249" t="str">
        <f t="shared" ca="1" si="486"/>
        <v>Full-mouth x-ray</v>
      </c>
      <c r="C6249">
        <f t="shared" si="489"/>
        <v>347</v>
      </c>
      <c r="D6249">
        <f t="shared" ca="1" si="487"/>
        <v>0</v>
      </c>
      <c r="E6249">
        <f t="shared" ca="1" si="488"/>
        <v>3</v>
      </c>
    </row>
    <row r="6250" spans="1:5" x14ac:dyDescent="0.2">
      <c r="A6250" t="str">
        <f t="shared" ca="1" si="485"/>
        <v>Basic</v>
      </c>
      <c r="B6250" t="str">
        <f t="shared" ca="1" si="486"/>
        <v>general anesthesia</v>
      </c>
      <c r="C6250">
        <f t="shared" si="489"/>
        <v>347</v>
      </c>
      <c r="D6250" t="str">
        <f t="shared" ca="1" si="487"/>
        <v>Covered when used in conjunction with covered oral surgical procedures</v>
      </c>
      <c r="E6250">
        <f t="shared" ca="1" si="488"/>
        <v>13</v>
      </c>
    </row>
    <row r="6251" spans="1:5" x14ac:dyDescent="0.2">
      <c r="A6251" t="str">
        <f t="shared" ca="1" si="485"/>
        <v>Diagnostics and Preventative</v>
      </c>
      <c r="B6251" t="str">
        <f t="shared" ca="1" si="486"/>
        <v>Bitewing x-rays</v>
      </c>
      <c r="C6251">
        <f t="shared" si="489"/>
        <v>347</v>
      </c>
      <c r="D6251">
        <f t="shared" ca="1" si="487"/>
        <v>0</v>
      </c>
      <c r="E6251">
        <f t="shared" ca="1" si="488"/>
        <v>2</v>
      </c>
    </row>
    <row r="6252" spans="1:5" x14ac:dyDescent="0.2">
      <c r="A6252" t="str">
        <f t="shared" ca="1" si="485"/>
        <v>Diagnostics and Preventative</v>
      </c>
      <c r="B6252" t="str">
        <f t="shared" ca="1" si="486"/>
        <v>Full-mouth x-ray</v>
      </c>
      <c r="C6252">
        <f t="shared" si="489"/>
        <v>347</v>
      </c>
      <c r="D6252">
        <f t="shared" ca="1" si="487"/>
        <v>0</v>
      </c>
      <c r="E6252">
        <f t="shared" ca="1" si="488"/>
        <v>3</v>
      </c>
    </row>
    <row r="6253" spans="1:5" x14ac:dyDescent="0.2">
      <c r="A6253" t="str">
        <f t="shared" ca="1" si="485"/>
        <v>Diagnostics and Preventative</v>
      </c>
      <c r="B6253" t="str">
        <f t="shared" ca="1" si="486"/>
        <v>Space Maintainers</v>
      </c>
      <c r="C6253">
        <f t="shared" si="489"/>
        <v>347</v>
      </c>
      <c r="D6253">
        <f t="shared" ca="1" si="487"/>
        <v>0</v>
      </c>
      <c r="E6253">
        <f t="shared" ca="1" si="488"/>
        <v>7</v>
      </c>
    </row>
    <row r="6254" spans="1:5" x14ac:dyDescent="0.2">
      <c r="A6254" t="str">
        <f t="shared" ca="1" si="485"/>
        <v>Basic</v>
      </c>
      <c r="B6254" t="str">
        <f t="shared" ca="1" si="486"/>
        <v>oral surgery</v>
      </c>
      <c r="C6254">
        <f t="shared" si="489"/>
        <v>347</v>
      </c>
      <c r="D6254" t="str">
        <f t="shared" ca="1" si="487"/>
        <v>Extraction and other surgery procedures, incl. pre- and post-operative care</v>
      </c>
      <c r="E6254">
        <f t="shared" ca="1" si="488"/>
        <v>9</v>
      </c>
    </row>
    <row r="6255" spans="1:5" x14ac:dyDescent="0.2">
      <c r="A6255" t="str">
        <f t="shared" ca="1" si="485"/>
        <v>Basic</v>
      </c>
      <c r="B6255" t="str">
        <f t="shared" ca="1" si="486"/>
        <v>surgical periodontics</v>
      </c>
      <c r="C6255">
        <f t="shared" si="489"/>
        <v>347</v>
      </c>
      <c r="D6255" t="str">
        <f t="shared" ca="1" si="487"/>
        <v>Surgical treatment of the gums and supporting structures of the teeth</v>
      </c>
      <c r="E6255">
        <f t="shared" ca="1" si="488"/>
        <v>11</v>
      </c>
    </row>
    <row r="6256" spans="1:5" x14ac:dyDescent="0.2">
      <c r="A6256" t="str">
        <f t="shared" ca="1" si="485"/>
        <v>Basic</v>
      </c>
      <c r="B6256" t="str">
        <f t="shared" ca="1" si="486"/>
        <v>endodontics</v>
      </c>
      <c r="C6256">
        <f t="shared" si="489"/>
        <v>347</v>
      </c>
      <c r="D6256" t="str">
        <f t="shared" ca="1" si="487"/>
        <v>Root canal, pulpal therapy</v>
      </c>
      <c r="E6256">
        <f t="shared" ca="1" si="488"/>
        <v>10</v>
      </c>
    </row>
    <row r="6257" spans="1:5" x14ac:dyDescent="0.2">
      <c r="A6257" t="str">
        <f t="shared" ca="1" si="485"/>
        <v>Basic</v>
      </c>
      <c r="B6257" t="str">
        <f t="shared" ca="1" si="486"/>
        <v>endodontics</v>
      </c>
      <c r="C6257">
        <f t="shared" si="489"/>
        <v>347</v>
      </c>
      <c r="D6257" t="str">
        <f t="shared" ca="1" si="487"/>
        <v>Root canal, pulpal therapy</v>
      </c>
      <c r="E6257">
        <f t="shared" ca="1" si="488"/>
        <v>10</v>
      </c>
    </row>
    <row r="6258" spans="1:5" x14ac:dyDescent="0.2">
      <c r="A6258" t="str">
        <f t="shared" ca="1" si="485"/>
        <v>Diagnostics and Preventative</v>
      </c>
      <c r="B6258" t="str">
        <f t="shared" ca="1" si="486"/>
        <v>Space Maintainers</v>
      </c>
      <c r="C6258">
        <f t="shared" si="489"/>
        <v>347</v>
      </c>
      <c r="D6258">
        <f t="shared" ca="1" si="487"/>
        <v>0</v>
      </c>
      <c r="E6258">
        <f t="shared" ca="1" si="488"/>
        <v>7</v>
      </c>
    </row>
    <row r="6259" spans="1:5" x14ac:dyDescent="0.2">
      <c r="A6259" t="str">
        <f t="shared" ca="1" si="485"/>
        <v>Diagnostics and Preventative</v>
      </c>
      <c r="B6259" t="str">
        <f t="shared" ca="1" si="486"/>
        <v>Bitewing x-rays</v>
      </c>
      <c r="C6259">
        <f t="shared" si="489"/>
        <v>347</v>
      </c>
      <c r="D6259">
        <f t="shared" ca="1" si="487"/>
        <v>0</v>
      </c>
      <c r="E6259">
        <f t="shared" ca="1" si="488"/>
        <v>2</v>
      </c>
    </row>
    <row r="6260" spans="1:5" x14ac:dyDescent="0.2">
      <c r="A6260" t="str">
        <f t="shared" ca="1" si="485"/>
        <v>Other</v>
      </c>
      <c r="B6260" t="str">
        <f t="shared" ca="1" si="486"/>
        <v>Implants</v>
      </c>
      <c r="C6260">
        <f t="shared" si="489"/>
        <v>347</v>
      </c>
      <c r="D6260" t="str">
        <f t="shared" ca="1" si="487"/>
        <v>Implant dental work</v>
      </c>
      <c r="E6260">
        <f t="shared" ca="1" si="488"/>
        <v>18</v>
      </c>
    </row>
    <row r="6261" spans="1:5" x14ac:dyDescent="0.2">
      <c r="A6261" t="str">
        <f t="shared" ca="1" si="485"/>
        <v>Major</v>
      </c>
      <c r="B6261" t="str">
        <f t="shared" ca="1" si="486"/>
        <v>prosthodontics</v>
      </c>
      <c r="C6261">
        <f t="shared" si="489"/>
        <v>347</v>
      </c>
      <c r="D6261" t="str">
        <f t="shared" ca="1" si="487"/>
        <v>Procedures for replacement of missing teeth by construction or repair of bridges and partial or complete dentures</v>
      </c>
      <c r="E6261">
        <f t="shared" ca="1" si="488"/>
        <v>15</v>
      </c>
    </row>
    <row r="6262" spans="1:5" x14ac:dyDescent="0.2">
      <c r="A6262" t="str">
        <f t="shared" ca="1" si="485"/>
        <v>Diagnostics and Preventative</v>
      </c>
      <c r="B6262" t="str">
        <f t="shared" ca="1" si="486"/>
        <v>Space Maintainers</v>
      </c>
      <c r="C6262">
        <f t="shared" si="489"/>
        <v>347</v>
      </c>
      <c r="D6262">
        <f t="shared" ca="1" si="487"/>
        <v>0</v>
      </c>
      <c r="E6262">
        <f t="shared" ca="1" si="488"/>
        <v>7</v>
      </c>
    </row>
    <row r="6263" spans="1:5" x14ac:dyDescent="0.2">
      <c r="A6263" t="str">
        <f t="shared" ca="1" si="485"/>
        <v>Diagnostics and Preventative</v>
      </c>
      <c r="B6263" t="str">
        <f t="shared" ca="1" si="486"/>
        <v>Periodic Exams</v>
      </c>
      <c r="C6263">
        <f t="shared" si="489"/>
        <v>347</v>
      </c>
      <c r="D6263">
        <f t="shared" ca="1" si="487"/>
        <v>0</v>
      </c>
      <c r="E6263">
        <f t="shared" ca="1" si="488"/>
        <v>1</v>
      </c>
    </row>
    <row r="6264" spans="1:5" x14ac:dyDescent="0.2">
      <c r="A6264" t="str">
        <f t="shared" ca="1" si="485"/>
        <v>Basic</v>
      </c>
      <c r="B6264" t="str">
        <f t="shared" ca="1" si="486"/>
        <v>oral surgery</v>
      </c>
      <c r="C6264">
        <f t="shared" si="489"/>
        <v>347</v>
      </c>
      <c r="D6264" t="str">
        <f t="shared" ca="1" si="487"/>
        <v>Extraction and other surgery procedures, incl. pre- and post-operative care</v>
      </c>
      <c r="E6264">
        <f t="shared" ca="1" si="488"/>
        <v>9</v>
      </c>
    </row>
    <row r="6265" spans="1:5" x14ac:dyDescent="0.2">
      <c r="A6265" t="str">
        <f t="shared" ca="1" si="485"/>
        <v>Orthodontics</v>
      </c>
      <c r="B6265" t="str">
        <f t="shared" ca="1" si="486"/>
        <v>orthodontics</v>
      </c>
      <c r="C6265">
        <f t="shared" si="489"/>
        <v>347</v>
      </c>
      <c r="D6265" t="str">
        <f t="shared" ca="1" si="487"/>
        <v>For eligible dependents to age 19</v>
      </c>
      <c r="E6265">
        <f t="shared" ca="1" si="488"/>
        <v>17</v>
      </c>
    </row>
    <row r="6266" spans="1:5" x14ac:dyDescent="0.2">
      <c r="A6266" t="str">
        <f t="shared" ca="1" si="485"/>
        <v>Diagnostics and Preventative</v>
      </c>
      <c r="B6266" t="str">
        <f t="shared" ca="1" si="486"/>
        <v>Prophylaxis</v>
      </c>
      <c r="C6266">
        <f t="shared" si="489"/>
        <v>348</v>
      </c>
      <c r="D6266">
        <f t="shared" ca="1" si="487"/>
        <v>0</v>
      </c>
      <c r="E6266">
        <f t="shared" ca="1" si="488"/>
        <v>4</v>
      </c>
    </row>
    <row r="6267" spans="1:5" x14ac:dyDescent="0.2">
      <c r="A6267" t="str">
        <f t="shared" ca="1" si="485"/>
        <v>Diagnostics and Preventative</v>
      </c>
      <c r="B6267" t="str">
        <f t="shared" ca="1" si="486"/>
        <v>Full-mouth x-ray</v>
      </c>
      <c r="C6267">
        <f t="shared" si="489"/>
        <v>348</v>
      </c>
      <c r="D6267">
        <f t="shared" ca="1" si="487"/>
        <v>0</v>
      </c>
      <c r="E6267">
        <f t="shared" ca="1" si="488"/>
        <v>3</v>
      </c>
    </row>
    <row r="6268" spans="1:5" x14ac:dyDescent="0.2">
      <c r="A6268" t="str">
        <f t="shared" ca="1" si="485"/>
        <v>Major</v>
      </c>
      <c r="B6268" t="str">
        <f t="shared" ca="1" si="486"/>
        <v>prosthodontics</v>
      </c>
      <c r="C6268">
        <f t="shared" si="489"/>
        <v>348</v>
      </c>
      <c r="D6268" t="str">
        <f t="shared" ca="1" si="487"/>
        <v>Procedures for replacement of missing teeth by construction or repair of bridges and partial or complete dentures</v>
      </c>
      <c r="E6268">
        <f t="shared" ca="1" si="488"/>
        <v>15</v>
      </c>
    </row>
    <row r="6269" spans="1:5" x14ac:dyDescent="0.2">
      <c r="A6269" t="str">
        <f t="shared" ca="1" si="485"/>
        <v>Major</v>
      </c>
      <c r="B6269" t="str">
        <f t="shared" ca="1" si="486"/>
        <v>major restorative</v>
      </c>
      <c r="C6269">
        <f t="shared" si="489"/>
        <v>348</v>
      </c>
      <c r="D6269" t="str">
        <f t="shared" ca="1" si="487"/>
        <v>Single crowns, inlays, onlays</v>
      </c>
      <c r="E6269">
        <f t="shared" ca="1" si="488"/>
        <v>14</v>
      </c>
    </row>
    <row r="6270" spans="1:5" x14ac:dyDescent="0.2">
      <c r="A6270" t="str">
        <f t="shared" ca="1" si="485"/>
        <v>Diagnostics and Preventative</v>
      </c>
      <c r="B6270" t="str">
        <f t="shared" ca="1" si="486"/>
        <v>Periodic Exams</v>
      </c>
      <c r="C6270">
        <f t="shared" si="489"/>
        <v>348</v>
      </c>
      <c r="D6270">
        <f t="shared" ca="1" si="487"/>
        <v>0</v>
      </c>
      <c r="E6270">
        <f t="shared" ca="1" si="488"/>
        <v>1</v>
      </c>
    </row>
    <row r="6271" spans="1:5" x14ac:dyDescent="0.2">
      <c r="A6271" t="str">
        <f t="shared" ca="1" si="485"/>
        <v>Diagnostics and Preventative</v>
      </c>
      <c r="B6271" t="str">
        <f t="shared" ca="1" si="486"/>
        <v>Full-mouth x-ray</v>
      </c>
      <c r="C6271">
        <f t="shared" si="489"/>
        <v>348</v>
      </c>
      <c r="D6271">
        <f t="shared" ca="1" si="487"/>
        <v>0</v>
      </c>
      <c r="E6271">
        <f t="shared" ca="1" si="488"/>
        <v>3</v>
      </c>
    </row>
    <row r="6272" spans="1:5" x14ac:dyDescent="0.2">
      <c r="A6272" t="str">
        <f t="shared" ca="1" si="485"/>
        <v>Basic</v>
      </c>
      <c r="B6272" t="str">
        <f t="shared" ca="1" si="486"/>
        <v>non-surgical periodontics</v>
      </c>
      <c r="C6272">
        <f t="shared" si="489"/>
        <v>348</v>
      </c>
      <c r="D6272" t="str">
        <f t="shared" ca="1" si="487"/>
        <v xml:space="preserve">Non-surgical treatment of the gums and supporting structures of the teeth </v>
      </c>
      <c r="E6272">
        <f t="shared" ca="1" si="488"/>
        <v>12</v>
      </c>
    </row>
    <row r="6273" spans="1:5" x14ac:dyDescent="0.2">
      <c r="A6273" t="str">
        <f t="shared" ca="1" si="485"/>
        <v>Diagnostics and Preventative</v>
      </c>
      <c r="B6273" t="str">
        <f t="shared" ca="1" si="486"/>
        <v>Periodic Exams</v>
      </c>
      <c r="C6273">
        <f t="shared" si="489"/>
        <v>348</v>
      </c>
      <c r="D6273">
        <f t="shared" ca="1" si="487"/>
        <v>0</v>
      </c>
      <c r="E6273">
        <f t="shared" ca="1" si="488"/>
        <v>1</v>
      </c>
    </row>
    <row r="6274" spans="1:5" x14ac:dyDescent="0.2">
      <c r="A6274" t="str">
        <f t="shared" ref="A6274:A6337" ca="1" si="490">INDEX(services,E6274,1)</f>
        <v>Orthodontics</v>
      </c>
      <c r="B6274" t="str">
        <f t="shared" ref="B6274:B6337" ca="1" si="491">INDEX(services,E6274,2)</f>
        <v>orthodontics</v>
      </c>
      <c r="C6274">
        <f t="shared" si="489"/>
        <v>348</v>
      </c>
      <c r="D6274" t="str">
        <f t="shared" ref="D6274:D6337" ca="1" si="492">INDEX(services,E6274,3)</f>
        <v>For eligible dependents to age 19</v>
      </c>
      <c r="E6274">
        <f t="shared" ref="E6274:E6337" ca="1" si="493">RANDBETWEEN(1,ROWS(services))</f>
        <v>17</v>
      </c>
    </row>
    <row r="6275" spans="1:5" x14ac:dyDescent="0.2">
      <c r="A6275" t="str">
        <f t="shared" ca="1" si="490"/>
        <v>Diagnostics and Preventative</v>
      </c>
      <c r="B6275" t="str">
        <f t="shared" ca="1" si="491"/>
        <v>Sealants</v>
      </c>
      <c r="C6275">
        <f t="shared" si="489"/>
        <v>348</v>
      </c>
      <c r="D6275">
        <f t="shared" ca="1" si="492"/>
        <v>0</v>
      </c>
      <c r="E6275">
        <f t="shared" ca="1" si="493"/>
        <v>6</v>
      </c>
    </row>
    <row r="6276" spans="1:5" x14ac:dyDescent="0.2">
      <c r="A6276" t="str">
        <f t="shared" ca="1" si="490"/>
        <v>Diagnostics and Preventative</v>
      </c>
      <c r="B6276" t="str">
        <f t="shared" ca="1" si="491"/>
        <v>Prophylaxis</v>
      </c>
      <c r="C6276">
        <f t="shared" ref="C6276:C6339" si="494">IF(MOD(ROW(C6276)-2,18)&lt;&gt;0,C6275,C6275+1)</f>
        <v>348</v>
      </c>
      <c r="D6276">
        <f t="shared" ca="1" si="492"/>
        <v>0</v>
      </c>
      <c r="E6276">
        <f t="shared" ca="1" si="493"/>
        <v>4</v>
      </c>
    </row>
    <row r="6277" spans="1:5" x14ac:dyDescent="0.2">
      <c r="A6277" t="str">
        <f t="shared" ca="1" si="490"/>
        <v>Other</v>
      </c>
      <c r="B6277" t="str">
        <f t="shared" ca="1" si="491"/>
        <v>Implants</v>
      </c>
      <c r="C6277">
        <f t="shared" si="494"/>
        <v>348</v>
      </c>
      <c r="D6277" t="str">
        <f t="shared" ca="1" si="492"/>
        <v>Implant dental work</v>
      </c>
      <c r="E6277">
        <f t="shared" ca="1" si="493"/>
        <v>18</v>
      </c>
    </row>
    <row r="6278" spans="1:5" x14ac:dyDescent="0.2">
      <c r="A6278" t="str">
        <f t="shared" ca="1" si="490"/>
        <v>Diagnostics and Preventative</v>
      </c>
      <c r="B6278" t="str">
        <f t="shared" ca="1" si="491"/>
        <v>Full-mouth x-ray</v>
      </c>
      <c r="C6278">
        <f t="shared" si="494"/>
        <v>348</v>
      </c>
      <c r="D6278">
        <f t="shared" ca="1" si="492"/>
        <v>0</v>
      </c>
      <c r="E6278">
        <f t="shared" ca="1" si="493"/>
        <v>3</v>
      </c>
    </row>
    <row r="6279" spans="1:5" x14ac:dyDescent="0.2">
      <c r="A6279" t="str">
        <f t="shared" ca="1" si="490"/>
        <v>Diagnostics and Preventative</v>
      </c>
      <c r="B6279" t="str">
        <f t="shared" ca="1" si="491"/>
        <v>Prophylaxis</v>
      </c>
      <c r="C6279">
        <f t="shared" si="494"/>
        <v>348</v>
      </c>
      <c r="D6279">
        <f t="shared" ca="1" si="492"/>
        <v>0</v>
      </c>
      <c r="E6279">
        <f t="shared" ca="1" si="493"/>
        <v>4</v>
      </c>
    </row>
    <row r="6280" spans="1:5" x14ac:dyDescent="0.2">
      <c r="A6280" t="str">
        <f t="shared" ca="1" si="490"/>
        <v>Orthodontics</v>
      </c>
      <c r="B6280" t="str">
        <f t="shared" ca="1" si="491"/>
        <v>orthodontics</v>
      </c>
      <c r="C6280">
        <f t="shared" si="494"/>
        <v>348</v>
      </c>
      <c r="D6280" t="str">
        <f t="shared" ca="1" si="492"/>
        <v>For eligible dependents to age 19</v>
      </c>
      <c r="E6280">
        <f t="shared" ca="1" si="493"/>
        <v>17</v>
      </c>
    </row>
    <row r="6281" spans="1:5" x14ac:dyDescent="0.2">
      <c r="A6281" t="str">
        <f t="shared" ca="1" si="490"/>
        <v>Major</v>
      </c>
      <c r="B6281" t="str">
        <f t="shared" ca="1" si="491"/>
        <v>prosthodontics</v>
      </c>
      <c r="C6281">
        <f t="shared" si="494"/>
        <v>348</v>
      </c>
      <c r="D6281" t="str">
        <f t="shared" ca="1" si="492"/>
        <v>Procedures for replacement of missing teeth by construction or repair of bridges and partial or complete dentures</v>
      </c>
      <c r="E6281">
        <f t="shared" ca="1" si="493"/>
        <v>15</v>
      </c>
    </row>
    <row r="6282" spans="1:5" x14ac:dyDescent="0.2">
      <c r="A6282" t="str">
        <f t="shared" ca="1" si="490"/>
        <v>Diagnostics and Preventative</v>
      </c>
      <c r="B6282" t="str">
        <f t="shared" ca="1" si="491"/>
        <v>Bitewing x-rays</v>
      </c>
      <c r="C6282">
        <f t="shared" si="494"/>
        <v>348</v>
      </c>
      <c r="D6282">
        <f t="shared" ca="1" si="492"/>
        <v>0</v>
      </c>
      <c r="E6282">
        <f t="shared" ca="1" si="493"/>
        <v>2</v>
      </c>
    </row>
    <row r="6283" spans="1:5" x14ac:dyDescent="0.2">
      <c r="A6283" t="str">
        <f t="shared" ca="1" si="490"/>
        <v>Basic</v>
      </c>
      <c r="B6283" t="str">
        <f t="shared" ca="1" si="491"/>
        <v>endodontics</v>
      </c>
      <c r="C6283">
        <f t="shared" si="494"/>
        <v>348</v>
      </c>
      <c r="D6283" t="str">
        <f t="shared" ca="1" si="492"/>
        <v>Root canal, pulpal therapy</v>
      </c>
      <c r="E6283">
        <f t="shared" ca="1" si="493"/>
        <v>10</v>
      </c>
    </row>
    <row r="6284" spans="1:5" x14ac:dyDescent="0.2">
      <c r="A6284" t="str">
        <f t="shared" ca="1" si="490"/>
        <v>Diagnostics and Preventative</v>
      </c>
      <c r="B6284" t="str">
        <f t="shared" ca="1" si="491"/>
        <v>Sealants</v>
      </c>
      <c r="C6284">
        <f t="shared" si="494"/>
        <v>349</v>
      </c>
      <c r="D6284">
        <f t="shared" ca="1" si="492"/>
        <v>0</v>
      </c>
      <c r="E6284">
        <f t="shared" ca="1" si="493"/>
        <v>6</v>
      </c>
    </row>
    <row r="6285" spans="1:5" x14ac:dyDescent="0.2">
      <c r="A6285" t="str">
        <f t="shared" ca="1" si="490"/>
        <v>Basic</v>
      </c>
      <c r="B6285" t="str">
        <f t="shared" ca="1" si="491"/>
        <v>oral surgery</v>
      </c>
      <c r="C6285">
        <f t="shared" si="494"/>
        <v>349</v>
      </c>
      <c r="D6285" t="str">
        <f t="shared" ca="1" si="492"/>
        <v>Extraction and other surgery procedures, incl. pre- and post-operative care</v>
      </c>
      <c r="E6285">
        <f t="shared" ca="1" si="493"/>
        <v>9</v>
      </c>
    </row>
    <row r="6286" spans="1:5" x14ac:dyDescent="0.2">
      <c r="A6286" t="str">
        <f t="shared" ca="1" si="490"/>
        <v>Basic</v>
      </c>
      <c r="B6286" t="str">
        <f t="shared" ca="1" si="491"/>
        <v>oral surgery</v>
      </c>
      <c r="C6286">
        <f t="shared" si="494"/>
        <v>349</v>
      </c>
      <c r="D6286" t="str">
        <f t="shared" ca="1" si="492"/>
        <v>Extraction and other surgery procedures, incl. pre- and post-operative care</v>
      </c>
      <c r="E6286">
        <f t="shared" ca="1" si="493"/>
        <v>9</v>
      </c>
    </row>
    <row r="6287" spans="1:5" x14ac:dyDescent="0.2">
      <c r="A6287" t="str">
        <f t="shared" ca="1" si="490"/>
        <v>Diagnostics and Preventative</v>
      </c>
      <c r="B6287" t="str">
        <f t="shared" ca="1" si="491"/>
        <v>Fluoride treatments</v>
      </c>
      <c r="C6287">
        <f t="shared" si="494"/>
        <v>349</v>
      </c>
      <c r="D6287">
        <f t="shared" ca="1" si="492"/>
        <v>0</v>
      </c>
      <c r="E6287">
        <f t="shared" ca="1" si="493"/>
        <v>5</v>
      </c>
    </row>
    <row r="6288" spans="1:5" x14ac:dyDescent="0.2">
      <c r="A6288" t="str">
        <f t="shared" ca="1" si="490"/>
        <v>Major</v>
      </c>
      <c r="B6288" t="str">
        <f t="shared" ca="1" si="491"/>
        <v>temporomandibular joint dysfunction</v>
      </c>
      <c r="C6288">
        <f t="shared" si="494"/>
        <v>349</v>
      </c>
      <c r="D6288" t="str">
        <f t="shared" ca="1" si="492"/>
        <v>Services relating to hinging joints of the jaw</v>
      </c>
      <c r="E6288">
        <f t="shared" ca="1" si="493"/>
        <v>16</v>
      </c>
    </row>
    <row r="6289" spans="1:5" x14ac:dyDescent="0.2">
      <c r="A6289" t="str">
        <f t="shared" ca="1" si="490"/>
        <v>Major</v>
      </c>
      <c r="B6289" t="str">
        <f t="shared" ca="1" si="491"/>
        <v>major restorative</v>
      </c>
      <c r="C6289">
        <f t="shared" si="494"/>
        <v>349</v>
      </c>
      <c r="D6289" t="str">
        <f t="shared" ca="1" si="492"/>
        <v>Single crowns, inlays, onlays</v>
      </c>
      <c r="E6289">
        <f t="shared" ca="1" si="493"/>
        <v>14</v>
      </c>
    </row>
    <row r="6290" spans="1:5" x14ac:dyDescent="0.2">
      <c r="A6290" t="str">
        <f t="shared" ca="1" si="490"/>
        <v>Diagnostics and Preventative</v>
      </c>
      <c r="B6290" t="str">
        <f t="shared" ca="1" si="491"/>
        <v>Fluoride treatments</v>
      </c>
      <c r="C6290">
        <f t="shared" si="494"/>
        <v>349</v>
      </c>
      <c r="D6290">
        <f t="shared" ca="1" si="492"/>
        <v>0</v>
      </c>
      <c r="E6290">
        <f t="shared" ca="1" si="493"/>
        <v>5</v>
      </c>
    </row>
    <row r="6291" spans="1:5" x14ac:dyDescent="0.2">
      <c r="A6291" t="str">
        <f t="shared" ca="1" si="490"/>
        <v>Diagnostics and Preventative</v>
      </c>
      <c r="B6291" t="str">
        <f t="shared" ca="1" si="491"/>
        <v>Bitewing x-rays</v>
      </c>
      <c r="C6291">
        <f t="shared" si="494"/>
        <v>349</v>
      </c>
      <c r="D6291">
        <f t="shared" ca="1" si="492"/>
        <v>0</v>
      </c>
      <c r="E6291">
        <f t="shared" ca="1" si="493"/>
        <v>2</v>
      </c>
    </row>
    <row r="6292" spans="1:5" x14ac:dyDescent="0.2">
      <c r="A6292" t="str">
        <f t="shared" ca="1" si="490"/>
        <v>Diagnostics and Preventative</v>
      </c>
      <c r="B6292" t="str">
        <f t="shared" ca="1" si="491"/>
        <v>Bitewing x-rays</v>
      </c>
      <c r="C6292">
        <f t="shared" si="494"/>
        <v>349</v>
      </c>
      <c r="D6292">
        <f t="shared" ca="1" si="492"/>
        <v>0</v>
      </c>
      <c r="E6292">
        <f t="shared" ca="1" si="493"/>
        <v>2</v>
      </c>
    </row>
    <row r="6293" spans="1:5" x14ac:dyDescent="0.2">
      <c r="A6293" t="str">
        <f t="shared" ca="1" si="490"/>
        <v>Major</v>
      </c>
      <c r="B6293" t="str">
        <f t="shared" ca="1" si="491"/>
        <v>prosthodontics</v>
      </c>
      <c r="C6293">
        <f t="shared" si="494"/>
        <v>349</v>
      </c>
      <c r="D6293" t="str">
        <f t="shared" ca="1" si="492"/>
        <v>Procedures for replacement of missing teeth by construction or repair of bridges and partial or complete dentures</v>
      </c>
      <c r="E6293">
        <f t="shared" ca="1" si="493"/>
        <v>15</v>
      </c>
    </row>
    <row r="6294" spans="1:5" x14ac:dyDescent="0.2">
      <c r="A6294" t="str">
        <f t="shared" ca="1" si="490"/>
        <v>Orthodontics</v>
      </c>
      <c r="B6294" t="str">
        <f t="shared" ca="1" si="491"/>
        <v>orthodontics</v>
      </c>
      <c r="C6294">
        <f t="shared" si="494"/>
        <v>349</v>
      </c>
      <c r="D6294" t="str">
        <f t="shared" ca="1" si="492"/>
        <v>For eligible dependents to age 19</v>
      </c>
      <c r="E6294">
        <f t="shared" ca="1" si="493"/>
        <v>17</v>
      </c>
    </row>
    <row r="6295" spans="1:5" x14ac:dyDescent="0.2">
      <c r="A6295" t="str">
        <f t="shared" ca="1" si="490"/>
        <v>Major</v>
      </c>
      <c r="B6295" t="str">
        <f t="shared" ca="1" si="491"/>
        <v>major restorative</v>
      </c>
      <c r="C6295">
        <f t="shared" si="494"/>
        <v>349</v>
      </c>
      <c r="D6295" t="str">
        <f t="shared" ca="1" si="492"/>
        <v>Single crowns, inlays, onlays</v>
      </c>
      <c r="E6295">
        <f t="shared" ca="1" si="493"/>
        <v>14</v>
      </c>
    </row>
    <row r="6296" spans="1:5" x14ac:dyDescent="0.2">
      <c r="A6296" t="str">
        <f t="shared" ca="1" si="490"/>
        <v>Major</v>
      </c>
      <c r="B6296" t="str">
        <f t="shared" ca="1" si="491"/>
        <v>major restorative</v>
      </c>
      <c r="C6296">
        <f t="shared" si="494"/>
        <v>349</v>
      </c>
      <c r="D6296" t="str">
        <f t="shared" ca="1" si="492"/>
        <v>Single crowns, inlays, onlays</v>
      </c>
      <c r="E6296">
        <f t="shared" ca="1" si="493"/>
        <v>14</v>
      </c>
    </row>
    <row r="6297" spans="1:5" x14ac:dyDescent="0.2">
      <c r="A6297" t="str">
        <f t="shared" ca="1" si="490"/>
        <v>Diagnostics and Preventative</v>
      </c>
      <c r="B6297" t="str">
        <f t="shared" ca="1" si="491"/>
        <v>Fluoride treatments</v>
      </c>
      <c r="C6297">
        <f t="shared" si="494"/>
        <v>349</v>
      </c>
      <c r="D6297">
        <f t="shared" ca="1" si="492"/>
        <v>0</v>
      </c>
      <c r="E6297">
        <f t="shared" ca="1" si="493"/>
        <v>5</v>
      </c>
    </row>
    <row r="6298" spans="1:5" x14ac:dyDescent="0.2">
      <c r="A6298" t="str">
        <f t="shared" ca="1" si="490"/>
        <v>Major</v>
      </c>
      <c r="B6298" t="str">
        <f t="shared" ca="1" si="491"/>
        <v>temporomandibular joint dysfunction</v>
      </c>
      <c r="C6298">
        <f t="shared" si="494"/>
        <v>349</v>
      </c>
      <c r="D6298" t="str">
        <f t="shared" ca="1" si="492"/>
        <v>Services relating to hinging joints of the jaw</v>
      </c>
      <c r="E6298">
        <f t="shared" ca="1" si="493"/>
        <v>16</v>
      </c>
    </row>
    <row r="6299" spans="1:5" x14ac:dyDescent="0.2">
      <c r="A6299" t="str">
        <f t="shared" ca="1" si="490"/>
        <v>Diagnostics and Preventative</v>
      </c>
      <c r="B6299" t="str">
        <f t="shared" ca="1" si="491"/>
        <v>Full-mouth x-ray</v>
      </c>
      <c r="C6299">
        <f t="shared" si="494"/>
        <v>349</v>
      </c>
      <c r="D6299">
        <f t="shared" ca="1" si="492"/>
        <v>0</v>
      </c>
      <c r="E6299">
        <f t="shared" ca="1" si="493"/>
        <v>3</v>
      </c>
    </row>
    <row r="6300" spans="1:5" x14ac:dyDescent="0.2">
      <c r="A6300" t="str">
        <f t="shared" ca="1" si="490"/>
        <v>Basic</v>
      </c>
      <c r="B6300" t="str">
        <f t="shared" ca="1" si="491"/>
        <v>endodontics</v>
      </c>
      <c r="C6300">
        <f t="shared" si="494"/>
        <v>349</v>
      </c>
      <c r="D6300" t="str">
        <f t="shared" ca="1" si="492"/>
        <v>Root canal, pulpal therapy</v>
      </c>
      <c r="E6300">
        <f t="shared" ca="1" si="493"/>
        <v>10</v>
      </c>
    </row>
    <row r="6301" spans="1:5" x14ac:dyDescent="0.2">
      <c r="A6301" t="str">
        <f t="shared" ca="1" si="490"/>
        <v>Basic</v>
      </c>
      <c r="B6301" t="str">
        <f t="shared" ca="1" si="491"/>
        <v>endodontics</v>
      </c>
      <c r="C6301">
        <f t="shared" si="494"/>
        <v>349</v>
      </c>
      <c r="D6301" t="str">
        <f t="shared" ca="1" si="492"/>
        <v>Root canal, pulpal therapy</v>
      </c>
      <c r="E6301">
        <f t="shared" ca="1" si="493"/>
        <v>10</v>
      </c>
    </row>
    <row r="6302" spans="1:5" x14ac:dyDescent="0.2">
      <c r="A6302" t="str">
        <f t="shared" ca="1" si="490"/>
        <v>Basic</v>
      </c>
      <c r="B6302" t="str">
        <f t="shared" ca="1" si="491"/>
        <v>oral surgery</v>
      </c>
      <c r="C6302">
        <f t="shared" si="494"/>
        <v>350</v>
      </c>
      <c r="D6302" t="str">
        <f t="shared" ca="1" si="492"/>
        <v>Extraction and other surgery procedures, incl. pre- and post-operative care</v>
      </c>
      <c r="E6302">
        <f t="shared" ca="1" si="493"/>
        <v>9</v>
      </c>
    </row>
    <row r="6303" spans="1:5" x14ac:dyDescent="0.2">
      <c r="A6303" t="str">
        <f t="shared" ca="1" si="490"/>
        <v>Basic</v>
      </c>
      <c r="B6303" t="str">
        <f t="shared" ca="1" si="491"/>
        <v>oral surgery</v>
      </c>
      <c r="C6303">
        <f t="shared" si="494"/>
        <v>350</v>
      </c>
      <c r="D6303" t="str">
        <f t="shared" ca="1" si="492"/>
        <v>Extraction and other surgery procedures, incl. pre- and post-operative care</v>
      </c>
      <c r="E6303">
        <f t="shared" ca="1" si="493"/>
        <v>9</v>
      </c>
    </row>
    <row r="6304" spans="1:5" x14ac:dyDescent="0.2">
      <c r="A6304" t="str">
        <f t="shared" ca="1" si="490"/>
        <v>Basic</v>
      </c>
      <c r="B6304" t="str">
        <f t="shared" ca="1" si="491"/>
        <v>basic restorative</v>
      </c>
      <c r="C6304">
        <f t="shared" si="494"/>
        <v>350</v>
      </c>
      <c r="D6304" t="str">
        <f t="shared" ca="1" si="492"/>
        <v>Fillings (amalgam "silver" and composite "white" non-molar)</v>
      </c>
      <c r="E6304">
        <f t="shared" ca="1" si="493"/>
        <v>8</v>
      </c>
    </row>
    <row r="6305" spans="1:5" x14ac:dyDescent="0.2">
      <c r="A6305" t="str">
        <f t="shared" ca="1" si="490"/>
        <v>Diagnostics and Preventative</v>
      </c>
      <c r="B6305" t="str">
        <f t="shared" ca="1" si="491"/>
        <v>Full-mouth x-ray</v>
      </c>
      <c r="C6305">
        <f t="shared" si="494"/>
        <v>350</v>
      </c>
      <c r="D6305">
        <f t="shared" ca="1" si="492"/>
        <v>0</v>
      </c>
      <c r="E6305">
        <f t="shared" ca="1" si="493"/>
        <v>3</v>
      </c>
    </row>
    <row r="6306" spans="1:5" x14ac:dyDescent="0.2">
      <c r="A6306" t="str">
        <f t="shared" ca="1" si="490"/>
        <v>Diagnostics and Preventative</v>
      </c>
      <c r="B6306" t="str">
        <f t="shared" ca="1" si="491"/>
        <v>Bitewing x-rays</v>
      </c>
      <c r="C6306">
        <f t="shared" si="494"/>
        <v>350</v>
      </c>
      <c r="D6306">
        <f t="shared" ca="1" si="492"/>
        <v>0</v>
      </c>
      <c r="E6306">
        <f t="shared" ca="1" si="493"/>
        <v>2</v>
      </c>
    </row>
    <row r="6307" spans="1:5" x14ac:dyDescent="0.2">
      <c r="A6307" t="str">
        <f t="shared" ca="1" si="490"/>
        <v>Basic</v>
      </c>
      <c r="B6307" t="str">
        <f t="shared" ca="1" si="491"/>
        <v>general anesthesia</v>
      </c>
      <c r="C6307">
        <f t="shared" si="494"/>
        <v>350</v>
      </c>
      <c r="D6307" t="str">
        <f t="shared" ca="1" si="492"/>
        <v>Covered when used in conjunction with covered oral surgical procedures</v>
      </c>
      <c r="E6307">
        <f t="shared" ca="1" si="493"/>
        <v>13</v>
      </c>
    </row>
    <row r="6308" spans="1:5" x14ac:dyDescent="0.2">
      <c r="A6308" t="str">
        <f t="shared" ca="1" si="490"/>
        <v>Basic</v>
      </c>
      <c r="B6308" t="str">
        <f t="shared" ca="1" si="491"/>
        <v>non-surgical periodontics</v>
      </c>
      <c r="C6308">
        <f t="shared" si="494"/>
        <v>350</v>
      </c>
      <c r="D6308" t="str">
        <f t="shared" ca="1" si="492"/>
        <v xml:space="preserve">Non-surgical treatment of the gums and supporting structures of the teeth </v>
      </c>
      <c r="E6308">
        <f t="shared" ca="1" si="493"/>
        <v>12</v>
      </c>
    </row>
    <row r="6309" spans="1:5" x14ac:dyDescent="0.2">
      <c r="A6309" t="str">
        <f t="shared" ca="1" si="490"/>
        <v>Diagnostics and Preventative</v>
      </c>
      <c r="B6309" t="str">
        <f t="shared" ca="1" si="491"/>
        <v>Bitewing x-rays</v>
      </c>
      <c r="C6309">
        <f t="shared" si="494"/>
        <v>350</v>
      </c>
      <c r="D6309">
        <f t="shared" ca="1" si="492"/>
        <v>0</v>
      </c>
      <c r="E6309">
        <f t="shared" ca="1" si="493"/>
        <v>2</v>
      </c>
    </row>
    <row r="6310" spans="1:5" x14ac:dyDescent="0.2">
      <c r="A6310" t="str">
        <f t="shared" ca="1" si="490"/>
        <v>Basic</v>
      </c>
      <c r="B6310" t="str">
        <f t="shared" ca="1" si="491"/>
        <v>oral surgery</v>
      </c>
      <c r="C6310">
        <f t="shared" si="494"/>
        <v>350</v>
      </c>
      <c r="D6310" t="str">
        <f t="shared" ca="1" si="492"/>
        <v>Extraction and other surgery procedures, incl. pre- and post-operative care</v>
      </c>
      <c r="E6310">
        <f t="shared" ca="1" si="493"/>
        <v>9</v>
      </c>
    </row>
    <row r="6311" spans="1:5" x14ac:dyDescent="0.2">
      <c r="A6311" t="str">
        <f t="shared" ca="1" si="490"/>
        <v>Diagnostics and Preventative</v>
      </c>
      <c r="B6311" t="str">
        <f t="shared" ca="1" si="491"/>
        <v>Space Maintainers</v>
      </c>
      <c r="C6311">
        <f t="shared" si="494"/>
        <v>350</v>
      </c>
      <c r="D6311">
        <f t="shared" ca="1" si="492"/>
        <v>0</v>
      </c>
      <c r="E6311">
        <f t="shared" ca="1" si="493"/>
        <v>7</v>
      </c>
    </row>
    <row r="6312" spans="1:5" x14ac:dyDescent="0.2">
      <c r="A6312" t="str">
        <f t="shared" ca="1" si="490"/>
        <v>Diagnostics and Preventative</v>
      </c>
      <c r="B6312" t="str">
        <f t="shared" ca="1" si="491"/>
        <v>Periodic Exams</v>
      </c>
      <c r="C6312">
        <f t="shared" si="494"/>
        <v>350</v>
      </c>
      <c r="D6312">
        <f t="shared" ca="1" si="492"/>
        <v>0</v>
      </c>
      <c r="E6312">
        <f t="shared" ca="1" si="493"/>
        <v>1</v>
      </c>
    </row>
    <row r="6313" spans="1:5" x14ac:dyDescent="0.2">
      <c r="A6313" t="str">
        <f t="shared" ca="1" si="490"/>
        <v>Other</v>
      </c>
      <c r="B6313" t="str">
        <f t="shared" ca="1" si="491"/>
        <v>Implants</v>
      </c>
      <c r="C6313">
        <f t="shared" si="494"/>
        <v>350</v>
      </c>
      <c r="D6313" t="str">
        <f t="shared" ca="1" si="492"/>
        <v>Implant dental work</v>
      </c>
      <c r="E6313">
        <f t="shared" ca="1" si="493"/>
        <v>18</v>
      </c>
    </row>
    <row r="6314" spans="1:5" x14ac:dyDescent="0.2">
      <c r="A6314" t="str">
        <f t="shared" ca="1" si="490"/>
        <v>Diagnostics and Preventative</v>
      </c>
      <c r="B6314" t="str">
        <f t="shared" ca="1" si="491"/>
        <v>Sealants</v>
      </c>
      <c r="C6314">
        <f t="shared" si="494"/>
        <v>350</v>
      </c>
      <c r="D6314">
        <f t="shared" ca="1" si="492"/>
        <v>0</v>
      </c>
      <c r="E6314">
        <f t="shared" ca="1" si="493"/>
        <v>6</v>
      </c>
    </row>
    <row r="6315" spans="1:5" x14ac:dyDescent="0.2">
      <c r="A6315" t="str">
        <f t="shared" ca="1" si="490"/>
        <v>Diagnostics and Preventative</v>
      </c>
      <c r="B6315" t="str">
        <f t="shared" ca="1" si="491"/>
        <v>Sealants</v>
      </c>
      <c r="C6315">
        <f t="shared" si="494"/>
        <v>350</v>
      </c>
      <c r="D6315">
        <f t="shared" ca="1" si="492"/>
        <v>0</v>
      </c>
      <c r="E6315">
        <f t="shared" ca="1" si="493"/>
        <v>6</v>
      </c>
    </row>
    <row r="6316" spans="1:5" x14ac:dyDescent="0.2">
      <c r="A6316" t="str">
        <f t="shared" ca="1" si="490"/>
        <v>Diagnostics and Preventative</v>
      </c>
      <c r="B6316" t="str">
        <f t="shared" ca="1" si="491"/>
        <v>Fluoride treatments</v>
      </c>
      <c r="C6316">
        <f t="shared" si="494"/>
        <v>350</v>
      </c>
      <c r="D6316">
        <f t="shared" ca="1" si="492"/>
        <v>0</v>
      </c>
      <c r="E6316">
        <f t="shared" ca="1" si="493"/>
        <v>5</v>
      </c>
    </row>
    <row r="6317" spans="1:5" x14ac:dyDescent="0.2">
      <c r="A6317" t="str">
        <f t="shared" ca="1" si="490"/>
        <v>Basic</v>
      </c>
      <c r="B6317" t="str">
        <f t="shared" ca="1" si="491"/>
        <v>endodontics</v>
      </c>
      <c r="C6317">
        <f t="shared" si="494"/>
        <v>350</v>
      </c>
      <c r="D6317" t="str">
        <f t="shared" ca="1" si="492"/>
        <v>Root canal, pulpal therapy</v>
      </c>
      <c r="E6317">
        <f t="shared" ca="1" si="493"/>
        <v>10</v>
      </c>
    </row>
    <row r="6318" spans="1:5" x14ac:dyDescent="0.2">
      <c r="A6318" t="str">
        <f t="shared" ca="1" si="490"/>
        <v>Diagnostics and Preventative</v>
      </c>
      <c r="B6318" t="str">
        <f t="shared" ca="1" si="491"/>
        <v>Space Maintainers</v>
      </c>
      <c r="C6318">
        <f t="shared" si="494"/>
        <v>350</v>
      </c>
      <c r="D6318">
        <f t="shared" ca="1" si="492"/>
        <v>0</v>
      </c>
      <c r="E6318">
        <f t="shared" ca="1" si="493"/>
        <v>7</v>
      </c>
    </row>
    <row r="6319" spans="1:5" x14ac:dyDescent="0.2">
      <c r="A6319" t="str">
        <f t="shared" ca="1" si="490"/>
        <v>Major</v>
      </c>
      <c r="B6319" t="str">
        <f t="shared" ca="1" si="491"/>
        <v>prosthodontics</v>
      </c>
      <c r="C6319">
        <f t="shared" si="494"/>
        <v>350</v>
      </c>
      <c r="D6319" t="str">
        <f t="shared" ca="1" si="492"/>
        <v>Procedures for replacement of missing teeth by construction or repair of bridges and partial or complete dentures</v>
      </c>
      <c r="E6319">
        <f t="shared" ca="1" si="493"/>
        <v>15</v>
      </c>
    </row>
    <row r="6320" spans="1:5" x14ac:dyDescent="0.2">
      <c r="A6320" t="str">
        <f t="shared" ca="1" si="490"/>
        <v>Other</v>
      </c>
      <c r="B6320" t="str">
        <f t="shared" ca="1" si="491"/>
        <v>Implants</v>
      </c>
      <c r="C6320">
        <f t="shared" si="494"/>
        <v>351</v>
      </c>
      <c r="D6320" t="str">
        <f t="shared" ca="1" si="492"/>
        <v>Implant dental work</v>
      </c>
      <c r="E6320">
        <f t="shared" ca="1" si="493"/>
        <v>18</v>
      </c>
    </row>
    <row r="6321" spans="1:5" x14ac:dyDescent="0.2">
      <c r="A6321" t="str">
        <f t="shared" ca="1" si="490"/>
        <v>Diagnostics and Preventative</v>
      </c>
      <c r="B6321" t="str">
        <f t="shared" ca="1" si="491"/>
        <v>Prophylaxis</v>
      </c>
      <c r="C6321">
        <f t="shared" si="494"/>
        <v>351</v>
      </c>
      <c r="D6321">
        <f t="shared" ca="1" si="492"/>
        <v>0</v>
      </c>
      <c r="E6321">
        <f t="shared" ca="1" si="493"/>
        <v>4</v>
      </c>
    </row>
    <row r="6322" spans="1:5" x14ac:dyDescent="0.2">
      <c r="A6322" t="str">
        <f t="shared" ca="1" si="490"/>
        <v>Diagnostics and Preventative</v>
      </c>
      <c r="B6322" t="str">
        <f t="shared" ca="1" si="491"/>
        <v>Fluoride treatments</v>
      </c>
      <c r="C6322">
        <f t="shared" si="494"/>
        <v>351</v>
      </c>
      <c r="D6322">
        <f t="shared" ca="1" si="492"/>
        <v>0</v>
      </c>
      <c r="E6322">
        <f t="shared" ca="1" si="493"/>
        <v>5</v>
      </c>
    </row>
    <row r="6323" spans="1:5" x14ac:dyDescent="0.2">
      <c r="A6323" t="str">
        <f t="shared" ca="1" si="490"/>
        <v>Basic</v>
      </c>
      <c r="B6323" t="str">
        <f t="shared" ca="1" si="491"/>
        <v>surgical periodontics</v>
      </c>
      <c r="C6323">
        <f t="shared" si="494"/>
        <v>351</v>
      </c>
      <c r="D6323" t="str">
        <f t="shared" ca="1" si="492"/>
        <v>Surgical treatment of the gums and supporting structures of the teeth</v>
      </c>
      <c r="E6323">
        <f t="shared" ca="1" si="493"/>
        <v>11</v>
      </c>
    </row>
    <row r="6324" spans="1:5" x14ac:dyDescent="0.2">
      <c r="A6324" t="str">
        <f t="shared" ca="1" si="490"/>
        <v>Diagnostics and Preventative</v>
      </c>
      <c r="B6324" t="str">
        <f t="shared" ca="1" si="491"/>
        <v>Space Maintainers</v>
      </c>
      <c r="C6324">
        <f t="shared" si="494"/>
        <v>351</v>
      </c>
      <c r="D6324">
        <f t="shared" ca="1" si="492"/>
        <v>0</v>
      </c>
      <c r="E6324">
        <f t="shared" ca="1" si="493"/>
        <v>7</v>
      </c>
    </row>
    <row r="6325" spans="1:5" x14ac:dyDescent="0.2">
      <c r="A6325" t="str">
        <f t="shared" ca="1" si="490"/>
        <v>Basic</v>
      </c>
      <c r="B6325" t="str">
        <f t="shared" ca="1" si="491"/>
        <v>general anesthesia</v>
      </c>
      <c r="C6325">
        <f t="shared" si="494"/>
        <v>351</v>
      </c>
      <c r="D6325" t="str">
        <f t="shared" ca="1" si="492"/>
        <v>Covered when used in conjunction with covered oral surgical procedures</v>
      </c>
      <c r="E6325">
        <f t="shared" ca="1" si="493"/>
        <v>13</v>
      </c>
    </row>
    <row r="6326" spans="1:5" x14ac:dyDescent="0.2">
      <c r="A6326" t="str">
        <f t="shared" ca="1" si="490"/>
        <v>Basic</v>
      </c>
      <c r="B6326" t="str">
        <f t="shared" ca="1" si="491"/>
        <v>endodontics</v>
      </c>
      <c r="C6326">
        <f t="shared" si="494"/>
        <v>351</v>
      </c>
      <c r="D6326" t="str">
        <f t="shared" ca="1" si="492"/>
        <v>Root canal, pulpal therapy</v>
      </c>
      <c r="E6326">
        <f t="shared" ca="1" si="493"/>
        <v>10</v>
      </c>
    </row>
    <row r="6327" spans="1:5" x14ac:dyDescent="0.2">
      <c r="A6327" t="str">
        <f t="shared" ca="1" si="490"/>
        <v>Diagnostics and Preventative</v>
      </c>
      <c r="B6327" t="str">
        <f t="shared" ca="1" si="491"/>
        <v>Prophylaxis</v>
      </c>
      <c r="C6327">
        <f t="shared" si="494"/>
        <v>351</v>
      </c>
      <c r="D6327">
        <f t="shared" ca="1" si="492"/>
        <v>0</v>
      </c>
      <c r="E6327">
        <f t="shared" ca="1" si="493"/>
        <v>4</v>
      </c>
    </row>
    <row r="6328" spans="1:5" x14ac:dyDescent="0.2">
      <c r="A6328" t="str">
        <f t="shared" ca="1" si="490"/>
        <v>Basic</v>
      </c>
      <c r="B6328" t="str">
        <f t="shared" ca="1" si="491"/>
        <v>endodontics</v>
      </c>
      <c r="C6328">
        <f t="shared" si="494"/>
        <v>351</v>
      </c>
      <c r="D6328" t="str">
        <f t="shared" ca="1" si="492"/>
        <v>Root canal, pulpal therapy</v>
      </c>
      <c r="E6328">
        <f t="shared" ca="1" si="493"/>
        <v>10</v>
      </c>
    </row>
    <row r="6329" spans="1:5" x14ac:dyDescent="0.2">
      <c r="A6329" t="str">
        <f t="shared" ca="1" si="490"/>
        <v>Diagnostics and Preventative</v>
      </c>
      <c r="B6329" t="str">
        <f t="shared" ca="1" si="491"/>
        <v>Bitewing x-rays</v>
      </c>
      <c r="C6329">
        <f t="shared" si="494"/>
        <v>351</v>
      </c>
      <c r="D6329">
        <f t="shared" ca="1" si="492"/>
        <v>0</v>
      </c>
      <c r="E6329">
        <f t="shared" ca="1" si="493"/>
        <v>2</v>
      </c>
    </row>
    <row r="6330" spans="1:5" x14ac:dyDescent="0.2">
      <c r="A6330" t="str">
        <f t="shared" ca="1" si="490"/>
        <v>Diagnostics and Preventative</v>
      </c>
      <c r="B6330" t="str">
        <f t="shared" ca="1" si="491"/>
        <v>Fluoride treatments</v>
      </c>
      <c r="C6330">
        <f t="shared" si="494"/>
        <v>351</v>
      </c>
      <c r="D6330">
        <f t="shared" ca="1" si="492"/>
        <v>0</v>
      </c>
      <c r="E6330">
        <f t="shared" ca="1" si="493"/>
        <v>5</v>
      </c>
    </row>
    <row r="6331" spans="1:5" x14ac:dyDescent="0.2">
      <c r="A6331" t="str">
        <f t="shared" ca="1" si="490"/>
        <v>Orthodontics</v>
      </c>
      <c r="B6331" t="str">
        <f t="shared" ca="1" si="491"/>
        <v>orthodontics</v>
      </c>
      <c r="C6331">
        <f t="shared" si="494"/>
        <v>351</v>
      </c>
      <c r="D6331" t="str">
        <f t="shared" ca="1" si="492"/>
        <v>For eligible dependents to age 19</v>
      </c>
      <c r="E6331">
        <f t="shared" ca="1" si="493"/>
        <v>17</v>
      </c>
    </row>
    <row r="6332" spans="1:5" x14ac:dyDescent="0.2">
      <c r="A6332" t="str">
        <f t="shared" ca="1" si="490"/>
        <v>Basic</v>
      </c>
      <c r="B6332" t="str">
        <f t="shared" ca="1" si="491"/>
        <v>oral surgery</v>
      </c>
      <c r="C6332">
        <f t="shared" si="494"/>
        <v>351</v>
      </c>
      <c r="D6332" t="str">
        <f t="shared" ca="1" si="492"/>
        <v>Extraction and other surgery procedures, incl. pre- and post-operative care</v>
      </c>
      <c r="E6332">
        <f t="shared" ca="1" si="493"/>
        <v>9</v>
      </c>
    </row>
    <row r="6333" spans="1:5" x14ac:dyDescent="0.2">
      <c r="A6333" t="str">
        <f t="shared" ca="1" si="490"/>
        <v>Major</v>
      </c>
      <c r="B6333" t="str">
        <f t="shared" ca="1" si="491"/>
        <v>major restorative</v>
      </c>
      <c r="C6333">
        <f t="shared" si="494"/>
        <v>351</v>
      </c>
      <c r="D6333" t="str">
        <f t="shared" ca="1" si="492"/>
        <v>Single crowns, inlays, onlays</v>
      </c>
      <c r="E6333">
        <f t="shared" ca="1" si="493"/>
        <v>14</v>
      </c>
    </row>
    <row r="6334" spans="1:5" x14ac:dyDescent="0.2">
      <c r="A6334" t="str">
        <f t="shared" ca="1" si="490"/>
        <v>Diagnostics and Preventative</v>
      </c>
      <c r="B6334" t="str">
        <f t="shared" ca="1" si="491"/>
        <v>Full-mouth x-ray</v>
      </c>
      <c r="C6334">
        <f t="shared" si="494"/>
        <v>351</v>
      </c>
      <c r="D6334">
        <f t="shared" ca="1" si="492"/>
        <v>0</v>
      </c>
      <c r="E6334">
        <f t="shared" ca="1" si="493"/>
        <v>3</v>
      </c>
    </row>
    <row r="6335" spans="1:5" x14ac:dyDescent="0.2">
      <c r="A6335" t="str">
        <f t="shared" ca="1" si="490"/>
        <v>Orthodontics</v>
      </c>
      <c r="B6335" t="str">
        <f t="shared" ca="1" si="491"/>
        <v>orthodontics</v>
      </c>
      <c r="C6335">
        <f t="shared" si="494"/>
        <v>351</v>
      </c>
      <c r="D6335" t="str">
        <f t="shared" ca="1" si="492"/>
        <v>For eligible dependents to age 19</v>
      </c>
      <c r="E6335">
        <f t="shared" ca="1" si="493"/>
        <v>17</v>
      </c>
    </row>
    <row r="6336" spans="1:5" x14ac:dyDescent="0.2">
      <c r="A6336" t="str">
        <f t="shared" ca="1" si="490"/>
        <v>Basic</v>
      </c>
      <c r="B6336" t="str">
        <f t="shared" ca="1" si="491"/>
        <v>surgical periodontics</v>
      </c>
      <c r="C6336">
        <f t="shared" si="494"/>
        <v>351</v>
      </c>
      <c r="D6336" t="str">
        <f t="shared" ca="1" si="492"/>
        <v>Surgical treatment of the gums and supporting structures of the teeth</v>
      </c>
      <c r="E6336">
        <f t="shared" ca="1" si="493"/>
        <v>11</v>
      </c>
    </row>
    <row r="6337" spans="1:5" x14ac:dyDescent="0.2">
      <c r="A6337" t="str">
        <f t="shared" ca="1" si="490"/>
        <v>Basic</v>
      </c>
      <c r="B6337" t="str">
        <f t="shared" ca="1" si="491"/>
        <v>general anesthesia</v>
      </c>
      <c r="C6337">
        <f t="shared" si="494"/>
        <v>351</v>
      </c>
      <c r="D6337" t="str">
        <f t="shared" ca="1" si="492"/>
        <v>Covered when used in conjunction with covered oral surgical procedures</v>
      </c>
      <c r="E6337">
        <f t="shared" ca="1" si="493"/>
        <v>13</v>
      </c>
    </row>
    <row r="6338" spans="1:5" x14ac:dyDescent="0.2">
      <c r="A6338" t="str">
        <f t="shared" ref="A6338:A6401" ca="1" si="495">INDEX(services,E6338,1)</f>
        <v>Basic</v>
      </c>
      <c r="B6338" t="str">
        <f t="shared" ref="B6338:B6401" ca="1" si="496">INDEX(services,E6338,2)</f>
        <v>oral surgery</v>
      </c>
      <c r="C6338">
        <f t="shared" si="494"/>
        <v>352</v>
      </c>
      <c r="D6338" t="str">
        <f t="shared" ref="D6338:D6401" ca="1" si="497">INDEX(services,E6338,3)</f>
        <v>Extraction and other surgery procedures, incl. pre- and post-operative care</v>
      </c>
      <c r="E6338">
        <f t="shared" ref="E6338:E6401" ca="1" si="498">RANDBETWEEN(1,ROWS(services))</f>
        <v>9</v>
      </c>
    </row>
    <row r="6339" spans="1:5" x14ac:dyDescent="0.2">
      <c r="A6339" t="str">
        <f t="shared" ca="1" si="495"/>
        <v>Major</v>
      </c>
      <c r="B6339" t="str">
        <f t="shared" ca="1" si="496"/>
        <v>prosthodontics</v>
      </c>
      <c r="C6339">
        <f t="shared" si="494"/>
        <v>352</v>
      </c>
      <c r="D6339" t="str">
        <f t="shared" ca="1" si="497"/>
        <v>Procedures for replacement of missing teeth by construction or repair of bridges and partial or complete dentures</v>
      </c>
      <c r="E6339">
        <f t="shared" ca="1" si="498"/>
        <v>15</v>
      </c>
    </row>
    <row r="6340" spans="1:5" x14ac:dyDescent="0.2">
      <c r="A6340" t="str">
        <f t="shared" ca="1" si="495"/>
        <v>Diagnostics and Preventative</v>
      </c>
      <c r="B6340" t="str">
        <f t="shared" ca="1" si="496"/>
        <v>Space Maintainers</v>
      </c>
      <c r="C6340">
        <f t="shared" ref="C6340:C6403" si="499">IF(MOD(ROW(C6340)-2,18)&lt;&gt;0,C6339,C6339+1)</f>
        <v>352</v>
      </c>
      <c r="D6340">
        <f t="shared" ca="1" si="497"/>
        <v>0</v>
      </c>
      <c r="E6340">
        <f t="shared" ca="1" si="498"/>
        <v>7</v>
      </c>
    </row>
    <row r="6341" spans="1:5" x14ac:dyDescent="0.2">
      <c r="A6341" t="str">
        <f t="shared" ca="1" si="495"/>
        <v>Major</v>
      </c>
      <c r="B6341" t="str">
        <f t="shared" ca="1" si="496"/>
        <v>major restorative</v>
      </c>
      <c r="C6341">
        <f t="shared" si="499"/>
        <v>352</v>
      </c>
      <c r="D6341" t="str">
        <f t="shared" ca="1" si="497"/>
        <v>Single crowns, inlays, onlays</v>
      </c>
      <c r="E6341">
        <f t="shared" ca="1" si="498"/>
        <v>14</v>
      </c>
    </row>
    <row r="6342" spans="1:5" x14ac:dyDescent="0.2">
      <c r="A6342" t="str">
        <f t="shared" ca="1" si="495"/>
        <v>Diagnostics and Preventative</v>
      </c>
      <c r="B6342" t="str">
        <f t="shared" ca="1" si="496"/>
        <v>Fluoride treatments</v>
      </c>
      <c r="C6342">
        <f t="shared" si="499"/>
        <v>352</v>
      </c>
      <c r="D6342">
        <f t="shared" ca="1" si="497"/>
        <v>0</v>
      </c>
      <c r="E6342">
        <f t="shared" ca="1" si="498"/>
        <v>5</v>
      </c>
    </row>
    <row r="6343" spans="1:5" x14ac:dyDescent="0.2">
      <c r="A6343" t="str">
        <f t="shared" ca="1" si="495"/>
        <v>Diagnostics and Preventative</v>
      </c>
      <c r="B6343" t="str">
        <f t="shared" ca="1" si="496"/>
        <v>Periodic Exams</v>
      </c>
      <c r="C6343">
        <f t="shared" si="499"/>
        <v>352</v>
      </c>
      <c r="D6343">
        <f t="shared" ca="1" si="497"/>
        <v>0</v>
      </c>
      <c r="E6343">
        <f t="shared" ca="1" si="498"/>
        <v>1</v>
      </c>
    </row>
    <row r="6344" spans="1:5" x14ac:dyDescent="0.2">
      <c r="A6344" t="str">
        <f t="shared" ca="1" si="495"/>
        <v>Diagnostics and Preventative</v>
      </c>
      <c r="B6344" t="str">
        <f t="shared" ca="1" si="496"/>
        <v>Fluoride treatments</v>
      </c>
      <c r="C6344">
        <f t="shared" si="499"/>
        <v>352</v>
      </c>
      <c r="D6344">
        <f t="shared" ca="1" si="497"/>
        <v>0</v>
      </c>
      <c r="E6344">
        <f t="shared" ca="1" si="498"/>
        <v>5</v>
      </c>
    </row>
    <row r="6345" spans="1:5" x14ac:dyDescent="0.2">
      <c r="A6345" t="str">
        <f t="shared" ca="1" si="495"/>
        <v>Basic</v>
      </c>
      <c r="B6345" t="str">
        <f t="shared" ca="1" si="496"/>
        <v>general anesthesia</v>
      </c>
      <c r="C6345">
        <f t="shared" si="499"/>
        <v>352</v>
      </c>
      <c r="D6345" t="str">
        <f t="shared" ca="1" si="497"/>
        <v>Covered when used in conjunction with covered oral surgical procedures</v>
      </c>
      <c r="E6345">
        <f t="shared" ca="1" si="498"/>
        <v>13</v>
      </c>
    </row>
    <row r="6346" spans="1:5" x14ac:dyDescent="0.2">
      <c r="A6346" t="str">
        <f t="shared" ca="1" si="495"/>
        <v>Diagnostics and Preventative</v>
      </c>
      <c r="B6346" t="str">
        <f t="shared" ca="1" si="496"/>
        <v>Bitewing x-rays</v>
      </c>
      <c r="C6346">
        <f t="shared" si="499"/>
        <v>352</v>
      </c>
      <c r="D6346">
        <f t="shared" ca="1" si="497"/>
        <v>0</v>
      </c>
      <c r="E6346">
        <f t="shared" ca="1" si="498"/>
        <v>2</v>
      </c>
    </row>
    <row r="6347" spans="1:5" x14ac:dyDescent="0.2">
      <c r="A6347" t="str">
        <f t="shared" ca="1" si="495"/>
        <v>Orthodontics</v>
      </c>
      <c r="B6347" t="str">
        <f t="shared" ca="1" si="496"/>
        <v>orthodontics</v>
      </c>
      <c r="C6347">
        <f t="shared" si="499"/>
        <v>352</v>
      </c>
      <c r="D6347" t="str">
        <f t="shared" ca="1" si="497"/>
        <v>For eligible dependents to age 19</v>
      </c>
      <c r="E6347">
        <f t="shared" ca="1" si="498"/>
        <v>17</v>
      </c>
    </row>
    <row r="6348" spans="1:5" x14ac:dyDescent="0.2">
      <c r="A6348" t="str">
        <f t="shared" ca="1" si="495"/>
        <v>Diagnostics and Preventative</v>
      </c>
      <c r="B6348" t="str">
        <f t="shared" ca="1" si="496"/>
        <v>Sealants</v>
      </c>
      <c r="C6348">
        <f t="shared" si="499"/>
        <v>352</v>
      </c>
      <c r="D6348">
        <f t="shared" ca="1" si="497"/>
        <v>0</v>
      </c>
      <c r="E6348">
        <f t="shared" ca="1" si="498"/>
        <v>6</v>
      </c>
    </row>
    <row r="6349" spans="1:5" x14ac:dyDescent="0.2">
      <c r="A6349" t="str">
        <f t="shared" ca="1" si="495"/>
        <v>Diagnostics and Preventative</v>
      </c>
      <c r="B6349" t="str">
        <f t="shared" ca="1" si="496"/>
        <v>Prophylaxis</v>
      </c>
      <c r="C6349">
        <f t="shared" si="499"/>
        <v>352</v>
      </c>
      <c r="D6349">
        <f t="shared" ca="1" si="497"/>
        <v>0</v>
      </c>
      <c r="E6349">
        <f t="shared" ca="1" si="498"/>
        <v>4</v>
      </c>
    </row>
    <row r="6350" spans="1:5" x14ac:dyDescent="0.2">
      <c r="A6350" t="str">
        <f t="shared" ca="1" si="495"/>
        <v>Basic</v>
      </c>
      <c r="B6350" t="str">
        <f t="shared" ca="1" si="496"/>
        <v>basic restorative</v>
      </c>
      <c r="C6350">
        <f t="shared" si="499"/>
        <v>352</v>
      </c>
      <c r="D6350" t="str">
        <f t="shared" ca="1" si="497"/>
        <v>Fillings (amalgam "silver" and composite "white" non-molar)</v>
      </c>
      <c r="E6350">
        <f t="shared" ca="1" si="498"/>
        <v>8</v>
      </c>
    </row>
    <row r="6351" spans="1:5" x14ac:dyDescent="0.2">
      <c r="A6351" t="str">
        <f t="shared" ca="1" si="495"/>
        <v>Basic</v>
      </c>
      <c r="B6351" t="str">
        <f t="shared" ca="1" si="496"/>
        <v>non-surgical periodontics</v>
      </c>
      <c r="C6351">
        <f t="shared" si="499"/>
        <v>352</v>
      </c>
      <c r="D6351" t="str">
        <f t="shared" ca="1" si="497"/>
        <v xml:space="preserve">Non-surgical treatment of the gums and supporting structures of the teeth </v>
      </c>
      <c r="E6351">
        <f t="shared" ca="1" si="498"/>
        <v>12</v>
      </c>
    </row>
    <row r="6352" spans="1:5" x14ac:dyDescent="0.2">
      <c r="A6352" t="str">
        <f t="shared" ca="1" si="495"/>
        <v>Basic</v>
      </c>
      <c r="B6352" t="str">
        <f t="shared" ca="1" si="496"/>
        <v>oral surgery</v>
      </c>
      <c r="C6352">
        <f t="shared" si="499"/>
        <v>352</v>
      </c>
      <c r="D6352" t="str">
        <f t="shared" ca="1" si="497"/>
        <v>Extraction and other surgery procedures, incl. pre- and post-operative care</v>
      </c>
      <c r="E6352">
        <f t="shared" ca="1" si="498"/>
        <v>9</v>
      </c>
    </row>
    <row r="6353" spans="1:5" x14ac:dyDescent="0.2">
      <c r="A6353" t="str">
        <f t="shared" ca="1" si="495"/>
        <v>Basic</v>
      </c>
      <c r="B6353" t="str">
        <f t="shared" ca="1" si="496"/>
        <v>oral surgery</v>
      </c>
      <c r="C6353">
        <f t="shared" si="499"/>
        <v>352</v>
      </c>
      <c r="D6353" t="str">
        <f t="shared" ca="1" si="497"/>
        <v>Extraction and other surgery procedures, incl. pre- and post-operative care</v>
      </c>
      <c r="E6353">
        <f t="shared" ca="1" si="498"/>
        <v>9</v>
      </c>
    </row>
    <row r="6354" spans="1:5" x14ac:dyDescent="0.2">
      <c r="A6354" t="str">
        <f t="shared" ca="1" si="495"/>
        <v>Diagnostics and Preventative</v>
      </c>
      <c r="B6354" t="str">
        <f t="shared" ca="1" si="496"/>
        <v>Bitewing x-rays</v>
      </c>
      <c r="C6354">
        <f t="shared" si="499"/>
        <v>352</v>
      </c>
      <c r="D6354">
        <f t="shared" ca="1" si="497"/>
        <v>0</v>
      </c>
      <c r="E6354">
        <f t="shared" ca="1" si="498"/>
        <v>2</v>
      </c>
    </row>
    <row r="6355" spans="1:5" x14ac:dyDescent="0.2">
      <c r="A6355" t="str">
        <f t="shared" ca="1" si="495"/>
        <v>Orthodontics</v>
      </c>
      <c r="B6355" t="str">
        <f t="shared" ca="1" si="496"/>
        <v>orthodontics</v>
      </c>
      <c r="C6355">
        <f t="shared" si="499"/>
        <v>352</v>
      </c>
      <c r="D6355" t="str">
        <f t="shared" ca="1" si="497"/>
        <v>For eligible dependents to age 19</v>
      </c>
      <c r="E6355">
        <f t="shared" ca="1" si="498"/>
        <v>17</v>
      </c>
    </row>
    <row r="6356" spans="1:5" x14ac:dyDescent="0.2">
      <c r="A6356" t="str">
        <f t="shared" ca="1" si="495"/>
        <v>Orthodontics</v>
      </c>
      <c r="B6356" t="str">
        <f t="shared" ca="1" si="496"/>
        <v>orthodontics</v>
      </c>
      <c r="C6356">
        <f t="shared" si="499"/>
        <v>353</v>
      </c>
      <c r="D6356" t="str">
        <f t="shared" ca="1" si="497"/>
        <v>For eligible dependents to age 19</v>
      </c>
      <c r="E6356">
        <f t="shared" ca="1" si="498"/>
        <v>17</v>
      </c>
    </row>
    <row r="6357" spans="1:5" x14ac:dyDescent="0.2">
      <c r="A6357" t="str">
        <f t="shared" ca="1" si="495"/>
        <v>Diagnostics and Preventative</v>
      </c>
      <c r="B6357" t="str">
        <f t="shared" ca="1" si="496"/>
        <v>Bitewing x-rays</v>
      </c>
      <c r="C6357">
        <f t="shared" si="499"/>
        <v>353</v>
      </c>
      <c r="D6357">
        <f t="shared" ca="1" si="497"/>
        <v>0</v>
      </c>
      <c r="E6357">
        <f t="shared" ca="1" si="498"/>
        <v>2</v>
      </c>
    </row>
    <row r="6358" spans="1:5" x14ac:dyDescent="0.2">
      <c r="A6358" t="str">
        <f t="shared" ca="1" si="495"/>
        <v>Major</v>
      </c>
      <c r="B6358" t="str">
        <f t="shared" ca="1" si="496"/>
        <v>major restorative</v>
      </c>
      <c r="C6358">
        <f t="shared" si="499"/>
        <v>353</v>
      </c>
      <c r="D6358" t="str">
        <f t="shared" ca="1" si="497"/>
        <v>Single crowns, inlays, onlays</v>
      </c>
      <c r="E6358">
        <f t="shared" ca="1" si="498"/>
        <v>14</v>
      </c>
    </row>
    <row r="6359" spans="1:5" x14ac:dyDescent="0.2">
      <c r="A6359" t="str">
        <f t="shared" ca="1" si="495"/>
        <v>Diagnostics and Preventative</v>
      </c>
      <c r="B6359" t="str">
        <f t="shared" ca="1" si="496"/>
        <v>Sealants</v>
      </c>
      <c r="C6359">
        <f t="shared" si="499"/>
        <v>353</v>
      </c>
      <c r="D6359">
        <f t="shared" ca="1" si="497"/>
        <v>0</v>
      </c>
      <c r="E6359">
        <f t="shared" ca="1" si="498"/>
        <v>6</v>
      </c>
    </row>
    <row r="6360" spans="1:5" x14ac:dyDescent="0.2">
      <c r="A6360" t="str">
        <f t="shared" ca="1" si="495"/>
        <v>Basic</v>
      </c>
      <c r="B6360" t="str">
        <f t="shared" ca="1" si="496"/>
        <v>oral surgery</v>
      </c>
      <c r="C6360">
        <f t="shared" si="499"/>
        <v>353</v>
      </c>
      <c r="D6360" t="str">
        <f t="shared" ca="1" si="497"/>
        <v>Extraction and other surgery procedures, incl. pre- and post-operative care</v>
      </c>
      <c r="E6360">
        <f t="shared" ca="1" si="498"/>
        <v>9</v>
      </c>
    </row>
    <row r="6361" spans="1:5" x14ac:dyDescent="0.2">
      <c r="A6361" t="str">
        <f t="shared" ca="1" si="495"/>
        <v>Basic</v>
      </c>
      <c r="B6361" t="str">
        <f t="shared" ca="1" si="496"/>
        <v>basic restorative</v>
      </c>
      <c r="C6361">
        <f t="shared" si="499"/>
        <v>353</v>
      </c>
      <c r="D6361" t="str">
        <f t="shared" ca="1" si="497"/>
        <v>Fillings (amalgam "silver" and composite "white" non-molar)</v>
      </c>
      <c r="E6361">
        <f t="shared" ca="1" si="498"/>
        <v>8</v>
      </c>
    </row>
    <row r="6362" spans="1:5" x14ac:dyDescent="0.2">
      <c r="A6362" t="str">
        <f t="shared" ca="1" si="495"/>
        <v>Basic</v>
      </c>
      <c r="B6362" t="str">
        <f t="shared" ca="1" si="496"/>
        <v>oral surgery</v>
      </c>
      <c r="C6362">
        <f t="shared" si="499"/>
        <v>353</v>
      </c>
      <c r="D6362" t="str">
        <f t="shared" ca="1" si="497"/>
        <v>Extraction and other surgery procedures, incl. pre- and post-operative care</v>
      </c>
      <c r="E6362">
        <f t="shared" ca="1" si="498"/>
        <v>9</v>
      </c>
    </row>
    <row r="6363" spans="1:5" x14ac:dyDescent="0.2">
      <c r="A6363" t="str">
        <f t="shared" ca="1" si="495"/>
        <v>Diagnostics and Preventative</v>
      </c>
      <c r="B6363" t="str">
        <f t="shared" ca="1" si="496"/>
        <v>Prophylaxis</v>
      </c>
      <c r="C6363">
        <f t="shared" si="499"/>
        <v>353</v>
      </c>
      <c r="D6363">
        <f t="shared" ca="1" si="497"/>
        <v>0</v>
      </c>
      <c r="E6363">
        <f t="shared" ca="1" si="498"/>
        <v>4</v>
      </c>
    </row>
    <row r="6364" spans="1:5" x14ac:dyDescent="0.2">
      <c r="A6364" t="str">
        <f t="shared" ca="1" si="495"/>
        <v>Major</v>
      </c>
      <c r="B6364" t="str">
        <f t="shared" ca="1" si="496"/>
        <v>prosthodontics</v>
      </c>
      <c r="C6364">
        <f t="shared" si="499"/>
        <v>353</v>
      </c>
      <c r="D6364" t="str">
        <f t="shared" ca="1" si="497"/>
        <v>Procedures for replacement of missing teeth by construction or repair of bridges and partial or complete dentures</v>
      </c>
      <c r="E6364">
        <f t="shared" ca="1" si="498"/>
        <v>15</v>
      </c>
    </row>
    <row r="6365" spans="1:5" x14ac:dyDescent="0.2">
      <c r="A6365" t="str">
        <f t="shared" ca="1" si="495"/>
        <v>Major</v>
      </c>
      <c r="B6365" t="str">
        <f t="shared" ca="1" si="496"/>
        <v>prosthodontics</v>
      </c>
      <c r="C6365">
        <f t="shared" si="499"/>
        <v>353</v>
      </c>
      <c r="D6365" t="str">
        <f t="shared" ca="1" si="497"/>
        <v>Procedures for replacement of missing teeth by construction or repair of bridges and partial or complete dentures</v>
      </c>
      <c r="E6365">
        <f t="shared" ca="1" si="498"/>
        <v>15</v>
      </c>
    </row>
    <row r="6366" spans="1:5" x14ac:dyDescent="0.2">
      <c r="A6366" t="str">
        <f t="shared" ca="1" si="495"/>
        <v>Other</v>
      </c>
      <c r="B6366" t="str">
        <f t="shared" ca="1" si="496"/>
        <v>Implants</v>
      </c>
      <c r="C6366">
        <f t="shared" si="499"/>
        <v>353</v>
      </c>
      <c r="D6366" t="str">
        <f t="shared" ca="1" si="497"/>
        <v>Implant dental work</v>
      </c>
      <c r="E6366">
        <f t="shared" ca="1" si="498"/>
        <v>18</v>
      </c>
    </row>
    <row r="6367" spans="1:5" x14ac:dyDescent="0.2">
      <c r="A6367" t="str">
        <f t="shared" ca="1" si="495"/>
        <v>Diagnostics and Preventative</v>
      </c>
      <c r="B6367" t="str">
        <f t="shared" ca="1" si="496"/>
        <v>Periodic Exams</v>
      </c>
      <c r="C6367">
        <f t="shared" si="499"/>
        <v>353</v>
      </c>
      <c r="D6367">
        <f t="shared" ca="1" si="497"/>
        <v>0</v>
      </c>
      <c r="E6367">
        <f t="shared" ca="1" si="498"/>
        <v>1</v>
      </c>
    </row>
    <row r="6368" spans="1:5" x14ac:dyDescent="0.2">
      <c r="A6368" t="str">
        <f t="shared" ca="1" si="495"/>
        <v>Basic</v>
      </c>
      <c r="B6368" t="str">
        <f t="shared" ca="1" si="496"/>
        <v>general anesthesia</v>
      </c>
      <c r="C6368">
        <f t="shared" si="499"/>
        <v>353</v>
      </c>
      <c r="D6368" t="str">
        <f t="shared" ca="1" si="497"/>
        <v>Covered when used in conjunction with covered oral surgical procedures</v>
      </c>
      <c r="E6368">
        <f t="shared" ca="1" si="498"/>
        <v>13</v>
      </c>
    </row>
    <row r="6369" spans="1:5" x14ac:dyDescent="0.2">
      <c r="A6369" t="str">
        <f t="shared" ca="1" si="495"/>
        <v>Basic</v>
      </c>
      <c r="B6369" t="str">
        <f t="shared" ca="1" si="496"/>
        <v>oral surgery</v>
      </c>
      <c r="C6369">
        <f t="shared" si="499"/>
        <v>353</v>
      </c>
      <c r="D6369" t="str">
        <f t="shared" ca="1" si="497"/>
        <v>Extraction and other surgery procedures, incl. pre- and post-operative care</v>
      </c>
      <c r="E6369">
        <f t="shared" ca="1" si="498"/>
        <v>9</v>
      </c>
    </row>
    <row r="6370" spans="1:5" x14ac:dyDescent="0.2">
      <c r="A6370" t="str">
        <f t="shared" ca="1" si="495"/>
        <v>Diagnostics and Preventative</v>
      </c>
      <c r="B6370" t="str">
        <f t="shared" ca="1" si="496"/>
        <v>Prophylaxis</v>
      </c>
      <c r="C6370">
        <f t="shared" si="499"/>
        <v>353</v>
      </c>
      <c r="D6370">
        <f t="shared" ca="1" si="497"/>
        <v>0</v>
      </c>
      <c r="E6370">
        <f t="shared" ca="1" si="498"/>
        <v>4</v>
      </c>
    </row>
    <row r="6371" spans="1:5" x14ac:dyDescent="0.2">
      <c r="A6371" t="str">
        <f t="shared" ca="1" si="495"/>
        <v>Major</v>
      </c>
      <c r="B6371" t="str">
        <f t="shared" ca="1" si="496"/>
        <v>temporomandibular joint dysfunction</v>
      </c>
      <c r="C6371">
        <f t="shared" si="499"/>
        <v>353</v>
      </c>
      <c r="D6371" t="str">
        <f t="shared" ca="1" si="497"/>
        <v>Services relating to hinging joints of the jaw</v>
      </c>
      <c r="E6371">
        <f t="shared" ca="1" si="498"/>
        <v>16</v>
      </c>
    </row>
    <row r="6372" spans="1:5" x14ac:dyDescent="0.2">
      <c r="A6372" t="str">
        <f t="shared" ca="1" si="495"/>
        <v>Major</v>
      </c>
      <c r="B6372" t="str">
        <f t="shared" ca="1" si="496"/>
        <v>temporomandibular joint dysfunction</v>
      </c>
      <c r="C6372">
        <f t="shared" si="499"/>
        <v>353</v>
      </c>
      <c r="D6372" t="str">
        <f t="shared" ca="1" si="497"/>
        <v>Services relating to hinging joints of the jaw</v>
      </c>
      <c r="E6372">
        <f t="shared" ca="1" si="498"/>
        <v>16</v>
      </c>
    </row>
    <row r="6373" spans="1:5" x14ac:dyDescent="0.2">
      <c r="A6373" t="str">
        <f t="shared" ca="1" si="495"/>
        <v>Major</v>
      </c>
      <c r="B6373" t="str">
        <f t="shared" ca="1" si="496"/>
        <v>major restorative</v>
      </c>
      <c r="C6373">
        <f t="shared" si="499"/>
        <v>353</v>
      </c>
      <c r="D6373" t="str">
        <f t="shared" ca="1" si="497"/>
        <v>Single crowns, inlays, onlays</v>
      </c>
      <c r="E6373">
        <f t="shared" ca="1" si="498"/>
        <v>14</v>
      </c>
    </row>
    <row r="6374" spans="1:5" x14ac:dyDescent="0.2">
      <c r="A6374" t="str">
        <f t="shared" ca="1" si="495"/>
        <v>Basic</v>
      </c>
      <c r="B6374" t="str">
        <f t="shared" ca="1" si="496"/>
        <v>surgical periodontics</v>
      </c>
      <c r="C6374">
        <f t="shared" si="499"/>
        <v>354</v>
      </c>
      <c r="D6374" t="str">
        <f t="shared" ca="1" si="497"/>
        <v>Surgical treatment of the gums and supporting structures of the teeth</v>
      </c>
      <c r="E6374">
        <f t="shared" ca="1" si="498"/>
        <v>11</v>
      </c>
    </row>
    <row r="6375" spans="1:5" x14ac:dyDescent="0.2">
      <c r="A6375" t="str">
        <f t="shared" ca="1" si="495"/>
        <v>Basic</v>
      </c>
      <c r="B6375" t="str">
        <f t="shared" ca="1" si="496"/>
        <v>general anesthesia</v>
      </c>
      <c r="C6375">
        <f t="shared" si="499"/>
        <v>354</v>
      </c>
      <c r="D6375" t="str">
        <f t="shared" ca="1" si="497"/>
        <v>Covered when used in conjunction with covered oral surgical procedures</v>
      </c>
      <c r="E6375">
        <f t="shared" ca="1" si="498"/>
        <v>13</v>
      </c>
    </row>
    <row r="6376" spans="1:5" x14ac:dyDescent="0.2">
      <c r="A6376" t="str">
        <f t="shared" ca="1" si="495"/>
        <v>Other</v>
      </c>
      <c r="B6376" t="str">
        <f t="shared" ca="1" si="496"/>
        <v>Implants</v>
      </c>
      <c r="C6376">
        <f t="shared" si="499"/>
        <v>354</v>
      </c>
      <c r="D6376" t="str">
        <f t="shared" ca="1" si="497"/>
        <v>Implant dental work</v>
      </c>
      <c r="E6376">
        <f t="shared" ca="1" si="498"/>
        <v>18</v>
      </c>
    </row>
    <row r="6377" spans="1:5" x14ac:dyDescent="0.2">
      <c r="A6377" t="str">
        <f t="shared" ca="1" si="495"/>
        <v>Major</v>
      </c>
      <c r="B6377" t="str">
        <f t="shared" ca="1" si="496"/>
        <v>prosthodontics</v>
      </c>
      <c r="C6377">
        <f t="shared" si="499"/>
        <v>354</v>
      </c>
      <c r="D6377" t="str">
        <f t="shared" ca="1" si="497"/>
        <v>Procedures for replacement of missing teeth by construction or repair of bridges and partial or complete dentures</v>
      </c>
      <c r="E6377">
        <f t="shared" ca="1" si="498"/>
        <v>15</v>
      </c>
    </row>
    <row r="6378" spans="1:5" x14ac:dyDescent="0.2">
      <c r="A6378" t="str">
        <f t="shared" ca="1" si="495"/>
        <v>Major</v>
      </c>
      <c r="B6378" t="str">
        <f t="shared" ca="1" si="496"/>
        <v>prosthodontics</v>
      </c>
      <c r="C6378">
        <f t="shared" si="499"/>
        <v>354</v>
      </c>
      <c r="D6378" t="str">
        <f t="shared" ca="1" si="497"/>
        <v>Procedures for replacement of missing teeth by construction or repair of bridges and partial or complete dentures</v>
      </c>
      <c r="E6378">
        <f t="shared" ca="1" si="498"/>
        <v>15</v>
      </c>
    </row>
    <row r="6379" spans="1:5" x14ac:dyDescent="0.2">
      <c r="A6379" t="str">
        <f t="shared" ca="1" si="495"/>
        <v>Major</v>
      </c>
      <c r="B6379" t="str">
        <f t="shared" ca="1" si="496"/>
        <v>prosthodontics</v>
      </c>
      <c r="C6379">
        <f t="shared" si="499"/>
        <v>354</v>
      </c>
      <c r="D6379" t="str">
        <f t="shared" ca="1" si="497"/>
        <v>Procedures for replacement of missing teeth by construction or repair of bridges and partial or complete dentures</v>
      </c>
      <c r="E6379">
        <f t="shared" ca="1" si="498"/>
        <v>15</v>
      </c>
    </row>
    <row r="6380" spans="1:5" x14ac:dyDescent="0.2">
      <c r="A6380" t="str">
        <f t="shared" ca="1" si="495"/>
        <v>Basic</v>
      </c>
      <c r="B6380" t="str">
        <f t="shared" ca="1" si="496"/>
        <v>oral surgery</v>
      </c>
      <c r="C6380">
        <f t="shared" si="499"/>
        <v>354</v>
      </c>
      <c r="D6380" t="str">
        <f t="shared" ca="1" si="497"/>
        <v>Extraction and other surgery procedures, incl. pre- and post-operative care</v>
      </c>
      <c r="E6380">
        <f t="shared" ca="1" si="498"/>
        <v>9</v>
      </c>
    </row>
    <row r="6381" spans="1:5" x14ac:dyDescent="0.2">
      <c r="A6381" t="str">
        <f t="shared" ca="1" si="495"/>
        <v>Diagnostics and Preventative</v>
      </c>
      <c r="B6381" t="str">
        <f t="shared" ca="1" si="496"/>
        <v>Prophylaxis</v>
      </c>
      <c r="C6381">
        <f t="shared" si="499"/>
        <v>354</v>
      </c>
      <c r="D6381">
        <f t="shared" ca="1" si="497"/>
        <v>0</v>
      </c>
      <c r="E6381">
        <f t="shared" ca="1" si="498"/>
        <v>4</v>
      </c>
    </row>
    <row r="6382" spans="1:5" x14ac:dyDescent="0.2">
      <c r="A6382" t="str">
        <f t="shared" ca="1" si="495"/>
        <v>Major</v>
      </c>
      <c r="B6382" t="str">
        <f t="shared" ca="1" si="496"/>
        <v>prosthodontics</v>
      </c>
      <c r="C6382">
        <f t="shared" si="499"/>
        <v>354</v>
      </c>
      <c r="D6382" t="str">
        <f t="shared" ca="1" si="497"/>
        <v>Procedures for replacement of missing teeth by construction or repair of bridges and partial or complete dentures</v>
      </c>
      <c r="E6382">
        <f t="shared" ca="1" si="498"/>
        <v>15</v>
      </c>
    </row>
    <row r="6383" spans="1:5" x14ac:dyDescent="0.2">
      <c r="A6383" t="str">
        <f t="shared" ca="1" si="495"/>
        <v>Diagnostics and Preventative</v>
      </c>
      <c r="B6383" t="str">
        <f t="shared" ca="1" si="496"/>
        <v>Fluoride treatments</v>
      </c>
      <c r="C6383">
        <f t="shared" si="499"/>
        <v>354</v>
      </c>
      <c r="D6383">
        <f t="shared" ca="1" si="497"/>
        <v>0</v>
      </c>
      <c r="E6383">
        <f t="shared" ca="1" si="498"/>
        <v>5</v>
      </c>
    </row>
    <row r="6384" spans="1:5" x14ac:dyDescent="0.2">
      <c r="A6384" t="str">
        <f t="shared" ca="1" si="495"/>
        <v>Diagnostics and Preventative</v>
      </c>
      <c r="B6384" t="str">
        <f t="shared" ca="1" si="496"/>
        <v>Periodic Exams</v>
      </c>
      <c r="C6384">
        <f t="shared" si="499"/>
        <v>354</v>
      </c>
      <c r="D6384">
        <f t="shared" ca="1" si="497"/>
        <v>0</v>
      </c>
      <c r="E6384">
        <f t="shared" ca="1" si="498"/>
        <v>1</v>
      </c>
    </row>
    <row r="6385" spans="1:5" x14ac:dyDescent="0.2">
      <c r="A6385" t="str">
        <f t="shared" ca="1" si="495"/>
        <v>Diagnostics and Preventative</v>
      </c>
      <c r="B6385" t="str">
        <f t="shared" ca="1" si="496"/>
        <v>Bitewing x-rays</v>
      </c>
      <c r="C6385">
        <f t="shared" si="499"/>
        <v>354</v>
      </c>
      <c r="D6385">
        <f t="shared" ca="1" si="497"/>
        <v>0</v>
      </c>
      <c r="E6385">
        <f t="shared" ca="1" si="498"/>
        <v>2</v>
      </c>
    </row>
    <row r="6386" spans="1:5" x14ac:dyDescent="0.2">
      <c r="A6386" t="str">
        <f t="shared" ca="1" si="495"/>
        <v>Diagnostics and Preventative</v>
      </c>
      <c r="B6386" t="str">
        <f t="shared" ca="1" si="496"/>
        <v>Periodic Exams</v>
      </c>
      <c r="C6386">
        <f t="shared" si="499"/>
        <v>354</v>
      </c>
      <c r="D6386">
        <f t="shared" ca="1" si="497"/>
        <v>0</v>
      </c>
      <c r="E6386">
        <f t="shared" ca="1" si="498"/>
        <v>1</v>
      </c>
    </row>
    <row r="6387" spans="1:5" x14ac:dyDescent="0.2">
      <c r="A6387" t="str">
        <f t="shared" ca="1" si="495"/>
        <v>Diagnostics and Preventative</v>
      </c>
      <c r="B6387" t="str">
        <f t="shared" ca="1" si="496"/>
        <v>Periodic Exams</v>
      </c>
      <c r="C6387">
        <f t="shared" si="499"/>
        <v>354</v>
      </c>
      <c r="D6387">
        <f t="shared" ca="1" si="497"/>
        <v>0</v>
      </c>
      <c r="E6387">
        <f t="shared" ca="1" si="498"/>
        <v>1</v>
      </c>
    </row>
    <row r="6388" spans="1:5" x14ac:dyDescent="0.2">
      <c r="A6388" t="str">
        <f t="shared" ca="1" si="495"/>
        <v>Major</v>
      </c>
      <c r="B6388" t="str">
        <f t="shared" ca="1" si="496"/>
        <v>temporomandibular joint dysfunction</v>
      </c>
      <c r="C6388">
        <f t="shared" si="499"/>
        <v>354</v>
      </c>
      <c r="D6388" t="str">
        <f t="shared" ca="1" si="497"/>
        <v>Services relating to hinging joints of the jaw</v>
      </c>
      <c r="E6388">
        <f t="shared" ca="1" si="498"/>
        <v>16</v>
      </c>
    </row>
    <row r="6389" spans="1:5" x14ac:dyDescent="0.2">
      <c r="A6389" t="str">
        <f t="shared" ca="1" si="495"/>
        <v>Diagnostics and Preventative</v>
      </c>
      <c r="B6389" t="str">
        <f t="shared" ca="1" si="496"/>
        <v>Fluoride treatments</v>
      </c>
      <c r="C6389">
        <f t="shared" si="499"/>
        <v>354</v>
      </c>
      <c r="D6389">
        <f t="shared" ca="1" si="497"/>
        <v>0</v>
      </c>
      <c r="E6389">
        <f t="shared" ca="1" si="498"/>
        <v>5</v>
      </c>
    </row>
    <row r="6390" spans="1:5" x14ac:dyDescent="0.2">
      <c r="A6390" t="str">
        <f t="shared" ca="1" si="495"/>
        <v>Major</v>
      </c>
      <c r="B6390" t="str">
        <f t="shared" ca="1" si="496"/>
        <v>prosthodontics</v>
      </c>
      <c r="C6390">
        <f t="shared" si="499"/>
        <v>354</v>
      </c>
      <c r="D6390" t="str">
        <f t="shared" ca="1" si="497"/>
        <v>Procedures for replacement of missing teeth by construction or repair of bridges and partial or complete dentures</v>
      </c>
      <c r="E6390">
        <f t="shared" ca="1" si="498"/>
        <v>15</v>
      </c>
    </row>
    <row r="6391" spans="1:5" x14ac:dyDescent="0.2">
      <c r="A6391" t="str">
        <f t="shared" ca="1" si="495"/>
        <v>Other</v>
      </c>
      <c r="B6391" t="str">
        <f t="shared" ca="1" si="496"/>
        <v>Implants</v>
      </c>
      <c r="C6391">
        <f t="shared" si="499"/>
        <v>354</v>
      </c>
      <c r="D6391" t="str">
        <f t="shared" ca="1" si="497"/>
        <v>Implant dental work</v>
      </c>
      <c r="E6391">
        <f t="shared" ca="1" si="498"/>
        <v>18</v>
      </c>
    </row>
    <row r="6392" spans="1:5" x14ac:dyDescent="0.2">
      <c r="A6392" t="str">
        <f t="shared" ca="1" si="495"/>
        <v>Orthodontics</v>
      </c>
      <c r="B6392" t="str">
        <f t="shared" ca="1" si="496"/>
        <v>orthodontics</v>
      </c>
      <c r="C6392">
        <f t="shared" si="499"/>
        <v>355</v>
      </c>
      <c r="D6392" t="str">
        <f t="shared" ca="1" si="497"/>
        <v>For eligible dependents to age 19</v>
      </c>
      <c r="E6392">
        <f t="shared" ca="1" si="498"/>
        <v>17</v>
      </c>
    </row>
    <row r="6393" spans="1:5" x14ac:dyDescent="0.2">
      <c r="A6393" t="str">
        <f t="shared" ca="1" si="495"/>
        <v>Other</v>
      </c>
      <c r="B6393" t="str">
        <f t="shared" ca="1" si="496"/>
        <v>Implants</v>
      </c>
      <c r="C6393">
        <f t="shared" si="499"/>
        <v>355</v>
      </c>
      <c r="D6393" t="str">
        <f t="shared" ca="1" si="497"/>
        <v>Implant dental work</v>
      </c>
      <c r="E6393">
        <f t="shared" ca="1" si="498"/>
        <v>18</v>
      </c>
    </row>
    <row r="6394" spans="1:5" x14ac:dyDescent="0.2">
      <c r="A6394" t="str">
        <f t="shared" ca="1" si="495"/>
        <v>Major</v>
      </c>
      <c r="B6394" t="str">
        <f t="shared" ca="1" si="496"/>
        <v>major restorative</v>
      </c>
      <c r="C6394">
        <f t="shared" si="499"/>
        <v>355</v>
      </c>
      <c r="D6394" t="str">
        <f t="shared" ca="1" si="497"/>
        <v>Single crowns, inlays, onlays</v>
      </c>
      <c r="E6394">
        <f t="shared" ca="1" si="498"/>
        <v>14</v>
      </c>
    </row>
    <row r="6395" spans="1:5" x14ac:dyDescent="0.2">
      <c r="A6395" t="str">
        <f t="shared" ca="1" si="495"/>
        <v>Basic</v>
      </c>
      <c r="B6395" t="str">
        <f t="shared" ca="1" si="496"/>
        <v>basic restorative</v>
      </c>
      <c r="C6395">
        <f t="shared" si="499"/>
        <v>355</v>
      </c>
      <c r="D6395" t="str">
        <f t="shared" ca="1" si="497"/>
        <v>Fillings (amalgam "silver" and composite "white" non-molar)</v>
      </c>
      <c r="E6395">
        <f t="shared" ca="1" si="498"/>
        <v>8</v>
      </c>
    </row>
    <row r="6396" spans="1:5" x14ac:dyDescent="0.2">
      <c r="A6396" t="str">
        <f t="shared" ca="1" si="495"/>
        <v>Diagnostics and Preventative</v>
      </c>
      <c r="B6396" t="str">
        <f t="shared" ca="1" si="496"/>
        <v>Sealants</v>
      </c>
      <c r="C6396">
        <f t="shared" si="499"/>
        <v>355</v>
      </c>
      <c r="D6396">
        <f t="shared" ca="1" si="497"/>
        <v>0</v>
      </c>
      <c r="E6396">
        <f t="shared" ca="1" si="498"/>
        <v>6</v>
      </c>
    </row>
    <row r="6397" spans="1:5" x14ac:dyDescent="0.2">
      <c r="A6397" t="str">
        <f t="shared" ca="1" si="495"/>
        <v>Basic</v>
      </c>
      <c r="B6397" t="str">
        <f t="shared" ca="1" si="496"/>
        <v>surgical periodontics</v>
      </c>
      <c r="C6397">
        <f t="shared" si="499"/>
        <v>355</v>
      </c>
      <c r="D6397" t="str">
        <f t="shared" ca="1" si="497"/>
        <v>Surgical treatment of the gums and supporting structures of the teeth</v>
      </c>
      <c r="E6397">
        <f t="shared" ca="1" si="498"/>
        <v>11</v>
      </c>
    </row>
    <row r="6398" spans="1:5" x14ac:dyDescent="0.2">
      <c r="A6398" t="str">
        <f t="shared" ca="1" si="495"/>
        <v>Basic</v>
      </c>
      <c r="B6398" t="str">
        <f t="shared" ca="1" si="496"/>
        <v>surgical periodontics</v>
      </c>
      <c r="C6398">
        <f t="shared" si="499"/>
        <v>355</v>
      </c>
      <c r="D6398" t="str">
        <f t="shared" ca="1" si="497"/>
        <v>Surgical treatment of the gums and supporting structures of the teeth</v>
      </c>
      <c r="E6398">
        <f t="shared" ca="1" si="498"/>
        <v>11</v>
      </c>
    </row>
    <row r="6399" spans="1:5" x14ac:dyDescent="0.2">
      <c r="A6399" t="str">
        <f t="shared" ca="1" si="495"/>
        <v>Diagnostics and Preventative</v>
      </c>
      <c r="B6399" t="str">
        <f t="shared" ca="1" si="496"/>
        <v>Full-mouth x-ray</v>
      </c>
      <c r="C6399">
        <f t="shared" si="499"/>
        <v>355</v>
      </c>
      <c r="D6399">
        <f t="shared" ca="1" si="497"/>
        <v>0</v>
      </c>
      <c r="E6399">
        <f t="shared" ca="1" si="498"/>
        <v>3</v>
      </c>
    </row>
    <row r="6400" spans="1:5" x14ac:dyDescent="0.2">
      <c r="A6400" t="str">
        <f t="shared" ca="1" si="495"/>
        <v>Orthodontics</v>
      </c>
      <c r="B6400" t="str">
        <f t="shared" ca="1" si="496"/>
        <v>orthodontics</v>
      </c>
      <c r="C6400">
        <f t="shared" si="499"/>
        <v>355</v>
      </c>
      <c r="D6400" t="str">
        <f t="shared" ca="1" si="497"/>
        <v>For eligible dependents to age 19</v>
      </c>
      <c r="E6400">
        <f t="shared" ca="1" si="498"/>
        <v>17</v>
      </c>
    </row>
    <row r="6401" spans="1:5" x14ac:dyDescent="0.2">
      <c r="A6401" t="str">
        <f t="shared" ca="1" si="495"/>
        <v>Orthodontics</v>
      </c>
      <c r="B6401" t="str">
        <f t="shared" ca="1" si="496"/>
        <v>orthodontics</v>
      </c>
      <c r="C6401">
        <f t="shared" si="499"/>
        <v>355</v>
      </c>
      <c r="D6401" t="str">
        <f t="shared" ca="1" si="497"/>
        <v>For eligible dependents to age 19</v>
      </c>
      <c r="E6401">
        <f t="shared" ca="1" si="498"/>
        <v>17</v>
      </c>
    </row>
    <row r="6402" spans="1:5" x14ac:dyDescent="0.2">
      <c r="A6402" t="str">
        <f t="shared" ref="A6402:A6465" ca="1" si="500">INDEX(services,E6402,1)</f>
        <v>Diagnostics and Preventative</v>
      </c>
      <c r="B6402" t="str">
        <f t="shared" ref="B6402:B6465" ca="1" si="501">INDEX(services,E6402,2)</f>
        <v>Bitewing x-rays</v>
      </c>
      <c r="C6402">
        <f t="shared" si="499"/>
        <v>355</v>
      </c>
      <c r="D6402">
        <f t="shared" ref="D6402:D6465" ca="1" si="502">INDEX(services,E6402,3)</f>
        <v>0</v>
      </c>
      <c r="E6402">
        <f t="shared" ref="E6402:E6465" ca="1" si="503">RANDBETWEEN(1,ROWS(services))</f>
        <v>2</v>
      </c>
    </row>
    <row r="6403" spans="1:5" x14ac:dyDescent="0.2">
      <c r="A6403" t="str">
        <f t="shared" ca="1" si="500"/>
        <v>Basic</v>
      </c>
      <c r="B6403" t="str">
        <f t="shared" ca="1" si="501"/>
        <v>non-surgical periodontics</v>
      </c>
      <c r="C6403">
        <f t="shared" si="499"/>
        <v>355</v>
      </c>
      <c r="D6403" t="str">
        <f t="shared" ca="1" si="502"/>
        <v xml:space="preserve">Non-surgical treatment of the gums and supporting structures of the teeth </v>
      </c>
      <c r="E6403">
        <f t="shared" ca="1" si="503"/>
        <v>12</v>
      </c>
    </row>
    <row r="6404" spans="1:5" x14ac:dyDescent="0.2">
      <c r="A6404" t="str">
        <f t="shared" ca="1" si="500"/>
        <v>Major</v>
      </c>
      <c r="B6404" t="str">
        <f t="shared" ca="1" si="501"/>
        <v>major restorative</v>
      </c>
      <c r="C6404">
        <f t="shared" ref="C6404:C6467" si="504">IF(MOD(ROW(C6404)-2,18)&lt;&gt;0,C6403,C6403+1)</f>
        <v>355</v>
      </c>
      <c r="D6404" t="str">
        <f t="shared" ca="1" si="502"/>
        <v>Single crowns, inlays, onlays</v>
      </c>
      <c r="E6404">
        <f t="shared" ca="1" si="503"/>
        <v>14</v>
      </c>
    </row>
    <row r="6405" spans="1:5" x14ac:dyDescent="0.2">
      <c r="A6405" t="str">
        <f t="shared" ca="1" si="500"/>
        <v>Major</v>
      </c>
      <c r="B6405" t="str">
        <f t="shared" ca="1" si="501"/>
        <v>major restorative</v>
      </c>
      <c r="C6405">
        <f t="shared" si="504"/>
        <v>355</v>
      </c>
      <c r="D6405" t="str">
        <f t="shared" ca="1" si="502"/>
        <v>Single crowns, inlays, onlays</v>
      </c>
      <c r="E6405">
        <f t="shared" ca="1" si="503"/>
        <v>14</v>
      </c>
    </row>
    <row r="6406" spans="1:5" x14ac:dyDescent="0.2">
      <c r="A6406" t="str">
        <f t="shared" ca="1" si="500"/>
        <v>Orthodontics</v>
      </c>
      <c r="B6406" t="str">
        <f t="shared" ca="1" si="501"/>
        <v>orthodontics</v>
      </c>
      <c r="C6406">
        <f t="shared" si="504"/>
        <v>355</v>
      </c>
      <c r="D6406" t="str">
        <f t="shared" ca="1" si="502"/>
        <v>For eligible dependents to age 19</v>
      </c>
      <c r="E6406">
        <f t="shared" ca="1" si="503"/>
        <v>17</v>
      </c>
    </row>
    <row r="6407" spans="1:5" x14ac:dyDescent="0.2">
      <c r="A6407" t="str">
        <f t="shared" ca="1" si="500"/>
        <v>Basic</v>
      </c>
      <c r="B6407" t="str">
        <f t="shared" ca="1" si="501"/>
        <v>non-surgical periodontics</v>
      </c>
      <c r="C6407">
        <f t="shared" si="504"/>
        <v>355</v>
      </c>
      <c r="D6407" t="str">
        <f t="shared" ca="1" si="502"/>
        <v xml:space="preserve">Non-surgical treatment of the gums and supporting structures of the teeth </v>
      </c>
      <c r="E6407">
        <f t="shared" ca="1" si="503"/>
        <v>12</v>
      </c>
    </row>
    <row r="6408" spans="1:5" x14ac:dyDescent="0.2">
      <c r="A6408" t="str">
        <f t="shared" ca="1" si="500"/>
        <v>Orthodontics</v>
      </c>
      <c r="B6408" t="str">
        <f t="shared" ca="1" si="501"/>
        <v>orthodontics</v>
      </c>
      <c r="C6408">
        <f t="shared" si="504"/>
        <v>355</v>
      </c>
      <c r="D6408" t="str">
        <f t="shared" ca="1" si="502"/>
        <v>For eligible dependents to age 19</v>
      </c>
      <c r="E6408">
        <f t="shared" ca="1" si="503"/>
        <v>17</v>
      </c>
    </row>
    <row r="6409" spans="1:5" x14ac:dyDescent="0.2">
      <c r="A6409" t="str">
        <f t="shared" ca="1" si="500"/>
        <v>Major</v>
      </c>
      <c r="B6409" t="str">
        <f t="shared" ca="1" si="501"/>
        <v>prosthodontics</v>
      </c>
      <c r="C6409">
        <f t="shared" si="504"/>
        <v>355</v>
      </c>
      <c r="D6409" t="str">
        <f t="shared" ca="1" si="502"/>
        <v>Procedures for replacement of missing teeth by construction or repair of bridges and partial or complete dentures</v>
      </c>
      <c r="E6409">
        <f t="shared" ca="1" si="503"/>
        <v>15</v>
      </c>
    </row>
    <row r="6410" spans="1:5" x14ac:dyDescent="0.2">
      <c r="A6410" t="str">
        <f t="shared" ca="1" si="500"/>
        <v>Basic</v>
      </c>
      <c r="B6410" t="str">
        <f t="shared" ca="1" si="501"/>
        <v>non-surgical periodontics</v>
      </c>
      <c r="C6410">
        <f t="shared" si="504"/>
        <v>356</v>
      </c>
      <c r="D6410" t="str">
        <f t="shared" ca="1" si="502"/>
        <v xml:space="preserve">Non-surgical treatment of the gums and supporting structures of the teeth </v>
      </c>
      <c r="E6410">
        <f t="shared" ca="1" si="503"/>
        <v>12</v>
      </c>
    </row>
    <row r="6411" spans="1:5" x14ac:dyDescent="0.2">
      <c r="A6411" t="str">
        <f t="shared" ca="1" si="500"/>
        <v>Major</v>
      </c>
      <c r="B6411" t="str">
        <f t="shared" ca="1" si="501"/>
        <v>temporomandibular joint dysfunction</v>
      </c>
      <c r="C6411">
        <f t="shared" si="504"/>
        <v>356</v>
      </c>
      <c r="D6411" t="str">
        <f t="shared" ca="1" si="502"/>
        <v>Services relating to hinging joints of the jaw</v>
      </c>
      <c r="E6411">
        <f t="shared" ca="1" si="503"/>
        <v>16</v>
      </c>
    </row>
    <row r="6412" spans="1:5" x14ac:dyDescent="0.2">
      <c r="A6412" t="str">
        <f t="shared" ca="1" si="500"/>
        <v>Diagnostics and Preventative</v>
      </c>
      <c r="B6412" t="str">
        <f t="shared" ca="1" si="501"/>
        <v>Bitewing x-rays</v>
      </c>
      <c r="C6412">
        <f t="shared" si="504"/>
        <v>356</v>
      </c>
      <c r="D6412">
        <f t="shared" ca="1" si="502"/>
        <v>0</v>
      </c>
      <c r="E6412">
        <f t="shared" ca="1" si="503"/>
        <v>2</v>
      </c>
    </row>
    <row r="6413" spans="1:5" x14ac:dyDescent="0.2">
      <c r="A6413" t="str">
        <f t="shared" ca="1" si="500"/>
        <v>Major</v>
      </c>
      <c r="B6413" t="str">
        <f t="shared" ca="1" si="501"/>
        <v>prosthodontics</v>
      </c>
      <c r="C6413">
        <f t="shared" si="504"/>
        <v>356</v>
      </c>
      <c r="D6413" t="str">
        <f t="shared" ca="1" si="502"/>
        <v>Procedures for replacement of missing teeth by construction or repair of bridges and partial or complete dentures</v>
      </c>
      <c r="E6413">
        <f t="shared" ca="1" si="503"/>
        <v>15</v>
      </c>
    </row>
    <row r="6414" spans="1:5" x14ac:dyDescent="0.2">
      <c r="A6414" t="str">
        <f t="shared" ca="1" si="500"/>
        <v>Basic</v>
      </c>
      <c r="B6414" t="str">
        <f t="shared" ca="1" si="501"/>
        <v>oral surgery</v>
      </c>
      <c r="C6414">
        <f t="shared" si="504"/>
        <v>356</v>
      </c>
      <c r="D6414" t="str">
        <f t="shared" ca="1" si="502"/>
        <v>Extraction and other surgery procedures, incl. pre- and post-operative care</v>
      </c>
      <c r="E6414">
        <f t="shared" ca="1" si="503"/>
        <v>9</v>
      </c>
    </row>
    <row r="6415" spans="1:5" x14ac:dyDescent="0.2">
      <c r="A6415" t="str">
        <f t="shared" ca="1" si="500"/>
        <v>Major</v>
      </c>
      <c r="B6415" t="str">
        <f t="shared" ca="1" si="501"/>
        <v>prosthodontics</v>
      </c>
      <c r="C6415">
        <f t="shared" si="504"/>
        <v>356</v>
      </c>
      <c r="D6415" t="str">
        <f t="shared" ca="1" si="502"/>
        <v>Procedures for replacement of missing teeth by construction or repair of bridges and partial or complete dentures</v>
      </c>
      <c r="E6415">
        <f t="shared" ca="1" si="503"/>
        <v>15</v>
      </c>
    </row>
    <row r="6416" spans="1:5" x14ac:dyDescent="0.2">
      <c r="A6416" t="str">
        <f t="shared" ca="1" si="500"/>
        <v>Diagnostics and Preventative</v>
      </c>
      <c r="B6416" t="str">
        <f t="shared" ca="1" si="501"/>
        <v>Bitewing x-rays</v>
      </c>
      <c r="C6416">
        <f t="shared" si="504"/>
        <v>356</v>
      </c>
      <c r="D6416">
        <f t="shared" ca="1" si="502"/>
        <v>0</v>
      </c>
      <c r="E6416">
        <f t="shared" ca="1" si="503"/>
        <v>2</v>
      </c>
    </row>
    <row r="6417" spans="1:5" x14ac:dyDescent="0.2">
      <c r="A6417" t="str">
        <f t="shared" ca="1" si="500"/>
        <v>Diagnostics and Preventative</v>
      </c>
      <c r="B6417" t="str">
        <f t="shared" ca="1" si="501"/>
        <v>Periodic Exams</v>
      </c>
      <c r="C6417">
        <f t="shared" si="504"/>
        <v>356</v>
      </c>
      <c r="D6417">
        <f t="shared" ca="1" si="502"/>
        <v>0</v>
      </c>
      <c r="E6417">
        <f t="shared" ca="1" si="503"/>
        <v>1</v>
      </c>
    </row>
    <row r="6418" spans="1:5" x14ac:dyDescent="0.2">
      <c r="A6418" t="str">
        <f t="shared" ca="1" si="500"/>
        <v>Diagnostics and Preventative</v>
      </c>
      <c r="B6418" t="str">
        <f t="shared" ca="1" si="501"/>
        <v>Prophylaxis</v>
      </c>
      <c r="C6418">
        <f t="shared" si="504"/>
        <v>356</v>
      </c>
      <c r="D6418">
        <f t="shared" ca="1" si="502"/>
        <v>0</v>
      </c>
      <c r="E6418">
        <f t="shared" ca="1" si="503"/>
        <v>4</v>
      </c>
    </row>
    <row r="6419" spans="1:5" x14ac:dyDescent="0.2">
      <c r="A6419" t="str">
        <f t="shared" ca="1" si="500"/>
        <v>Diagnostics and Preventative</v>
      </c>
      <c r="B6419" t="str">
        <f t="shared" ca="1" si="501"/>
        <v>Space Maintainers</v>
      </c>
      <c r="C6419">
        <f t="shared" si="504"/>
        <v>356</v>
      </c>
      <c r="D6419">
        <f t="shared" ca="1" si="502"/>
        <v>0</v>
      </c>
      <c r="E6419">
        <f t="shared" ca="1" si="503"/>
        <v>7</v>
      </c>
    </row>
    <row r="6420" spans="1:5" x14ac:dyDescent="0.2">
      <c r="A6420" t="str">
        <f t="shared" ca="1" si="500"/>
        <v>Basic</v>
      </c>
      <c r="B6420" t="str">
        <f t="shared" ca="1" si="501"/>
        <v>basic restorative</v>
      </c>
      <c r="C6420">
        <f t="shared" si="504"/>
        <v>356</v>
      </c>
      <c r="D6420" t="str">
        <f t="shared" ca="1" si="502"/>
        <v>Fillings (amalgam "silver" and composite "white" non-molar)</v>
      </c>
      <c r="E6420">
        <f t="shared" ca="1" si="503"/>
        <v>8</v>
      </c>
    </row>
    <row r="6421" spans="1:5" x14ac:dyDescent="0.2">
      <c r="A6421" t="str">
        <f t="shared" ca="1" si="500"/>
        <v>Basic</v>
      </c>
      <c r="B6421" t="str">
        <f t="shared" ca="1" si="501"/>
        <v>oral surgery</v>
      </c>
      <c r="C6421">
        <f t="shared" si="504"/>
        <v>356</v>
      </c>
      <c r="D6421" t="str">
        <f t="shared" ca="1" si="502"/>
        <v>Extraction and other surgery procedures, incl. pre- and post-operative care</v>
      </c>
      <c r="E6421">
        <f t="shared" ca="1" si="503"/>
        <v>9</v>
      </c>
    </row>
    <row r="6422" spans="1:5" x14ac:dyDescent="0.2">
      <c r="A6422" t="str">
        <f t="shared" ca="1" si="500"/>
        <v>Other</v>
      </c>
      <c r="B6422" t="str">
        <f t="shared" ca="1" si="501"/>
        <v>Implants</v>
      </c>
      <c r="C6422">
        <f t="shared" si="504"/>
        <v>356</v>
      </c>
      <c r="D6422" t="str">
        <f t="shared" ca="1" si="502"/>
        <v>Implant dental work</v>
      </c>
      <c r="E6422">
        <f t="shared" ca="1" si="503"/>
        <v>18</v>
      </c>
    </row>
    <row r="6423" spans="1:5" x14ac:dyDescent="0.2">
      <c r="A6423" t="str">
        <f t="shared" ca="1" si="500"/>
        <v>Basic</v>
      </c>
      <c r="B6423" t="str">
        <f t="shared" ca="1" si="501"/>
        <v>basic restorative</v>
      </c>
      <c r="C6423">
        <f t="shared" si="504"/>
        <v>356</v>
      </c>
      <c r="D6423" t="str">
        <f t="shared" ca="1" si="502"/>
        <v>Fillings (amalgam "silver" and composite "white" non-molar)</v>
      </c>
      <c r="E6423">
        <f t="shared" ca="1" si="503"/>
        <v>8</v>
      </c>
    </row>
    <row r="6424" spans="1:5" x14ac:dyDescent="0.2">
      <c r="A6424" t="str">
        <f t="shared" ca="1" si="500"/>
        <v>Basic</v>
      </c>
      <c r="B6424" t="str">
        <f t="shared" ca="1" si="501"/>
        <v>general anesthesia</v>
      </c>
      <c r="C6424">
        <f t="shared" si="504"/>
        <v>356</v>
      </c>
      <c r="D6424" t="str">
        <f t="shared" ca="1" si="502"/>
        <v>Covered when used in conjunction with covered oral surgical procedures</v>
      </c>
      <c r="E6424">
        <f t="shared" ca="1" si="503"/>
        <v>13</v>
      </c>
    </row>
    <row r="6425" spans="1:5" x14ac:dyDescent="0.2">
      <c r="A6425" t="str">
        <f t="shared" ca="1" si="500"/>
        <v>Basic</v>
      </c>
      <c r="B6425" t="str">
        <f t="shared" ca="1" si="501"/>
        <v>general anesthesia</v>
      </c>
      <c r="C6425">
        <f t="shared" si="504"/>
        <v>356</v>
      </c>
      <c r="D6425" t="str">
        <f t="shared" ca="1" si="502"/>
        <v>Covered when used in conjunction with covered oral surgical procedures</v>
      </c>
      <c r="E6425">
        <f t="shared" ca="1" si="503"/>
        <v>13</v>
      </c>
    </row>
    <row r="6426" spans="1:5" x14ac:dyDescent="0.2">
      <c r="A6426" t="str">
        <f t="shared" ca="1" si="500"/>
        <v>Diagnostics and Preventative</v>
      </c>
      <c r="B6426" t="str">
        <f t="shared" ca="1" si="501"/>
        <v>Periodic Exams</v>
      </c>
      <c r="C6426">
        <f t="shared" si="504"/>
        <v>356</v>
      </c>
      <c r="D6426">
        <f t="shared" ca="1" si="502"/>
        <v>0</v>
      </c>
      <c r="E6426">
        <f t="shared" ca="1" si="503"/>
        <v>1</v>
      </c>
    </row>
    <row r="6427" spans="1:5" x14ac:dyDescent="0.2">
      <c r="A6427" t="str">
        <f t="shared" ca="1" si="500"/>
        <v>Basic</v>
      </c>
      <c r="B6427" t="str">
        <f t="shared" ca="1" si="501"/>
        <v>basic restorative</v>
      </c>
      <c r="C6427">
        <f t="shared" si="504"/>
        <v>356</v>
      </c>
      <c r="D6427" t="str">
        <f t="shared" ca="1" si="502"/>
        <v>Fillings (amalgam "silver" and composite "white" non-molar)</v>
      </c>
      <c r="E6427">
        <f t="shared" ca="1" si="503"/>
        <v>8</v>
      </c>
    </row>
    <row r="6428" spans="1:5" x14ac:dyDescent="0.2">
      <c r="A6428" t="str">
        <f t="shared" ca="1" si="500"/>
        <v>Diagnostics and Preventative</v>
      </c>
      <c r="B6428" t="str">
        <f t="shared" ca="1" si="501"/>
        <v>Prophylaxis</v>
      </c>
      <c r="C6428">
        <f t="shared" si="504"/>
        <v>357</v>
      </c>
      <c r="D6428">
        <f t="shared" ca="1" si="502"/>
        <v>0</v>
      </c>
      <c r="E6428">
        <f t="shared" ca="1" si="503"/>
        <v>4</v>
      </c>
    </row>
    <row r="6429" spans="1:5" x14ac:dyDescent="0.2">
      <c r="A6429" t="str">
        <f t="shared" ca="1" si="500"/>
        <v>Basic</v>
      </c>
      <c r="B6429" t="str">
        <f t="shared" ca="1" si="501"/>
        <v>endodontics</v>
      </c>
      <c r="C6429">
        <f t="shared" si="504"/>
        <v>357</v>
      </c>
      <c r="D6429" t="str">
        <f t="shared" ca="1" si="502"/>
        <v>Root canal, pulpal therapy</v>
      </c>
      <c r="E6429">
        <f t="shared" ca="1" si="503"/>
        <v>10</v>
      </c>
    </row>
    <row r="6430" spans="1:5" x14ac:dyDescent="0.2">
      <c r="A6430" t="str">
        <f t="shared" ca="1" si="500"/>
        <v>Basic</v>
      </c>
      <c r="B6430" t="str">
        <f t="shared" ca="1" si="501"/>
        <v>non-surgical periodontics</v>
      </c>
      <c r="C6430">
        <f t="shared" si="504"/>
        <v>357</v>
      </c>
      <c r="D6430" t="str">
        <f t="shared" ca="1" si="502"/>
        <v xml:space="preserve">Non-surgical treatment of the gums and supporting structures of the teeth </v>
      </c>
      <c r="E6430">
        <f t="shared" ca="1" si="503"/>
        <v>12</v>
      </c>
    </row>
    <row r="6431" spans="1:5" x14ac:dyDescent="0.2">
      <c r="A6431" t="str">
        <f t="shared" ca="1" si="500"/>
        <v>Diagnostics and Preventative</v>
      </c>
      <c r="B6431" t="str">
        <f t="shared" ca="1" si="501"/>
        <v>Prophylaxis</v>
      </c>
      <c r="C6431">
        <f t="shared" si="504"/>
        <v>357</v>
      </c>
      <c r="D6431">
        <f t="shared" ca="1" si="502"/>
        <v>0</v>
      </c>
      <c r="E6431">
        <f t="shared" ca="1" si="503"/>
        <v>4</v>
      </c>
    </row>
    <row r="6432" spans="1:5" x14ac:dyDescent="0.2">
      <c r="A6432" t="str">
        <f t="shared" ca="1" si="500"/>
        <v>Diagnostics and Preventative</v>
      </c>
      <c r="B6432" t="str">
        <f t="shared" ca="1" si="501"/>
        <v>Periodic Exams</v>
      </c>
      <c r="C6432">
        <f t="shared" si="504"/>
        <v>357</v>
      </c>
      <c r="D6432">
        <f t="shared" ca="1" si="502"/>
        <v>0</v>
      </c>
      <c r="E6432">
        <f t="shared" ca="1" si="503"/>
        <v>1</v>
      </c>
    </row>
    <row r="6433" spans="1:5" x14ac:dyDescent="0.2">
      <c r="A6433" t="str">
        <f t="shared" ca="1" si="500"/>
        <v>Other</v>
      </c>
      <c r="B6433" t="str">
        <f t="shared" ca="1" si="501"/>
        <v>Implants</v>
      </c>
      <c r="C6433">
        <f t="shared" si="504"/>
        <v>357</v>
      </c>
      <c r="D6433" t="str">
        <f t="shared" ca="1" si="502"/>
        <v>Implant dental work</v>
      </c>
      <c r="E6433">
        <f t="shared" ca="1" si="503"/>
        <v>18</v>
      </c>
    </row>
    <row r="6434" spans="1:5" x14ac:dyDescent="0.2">
      <c r="A6434" t="str">
        <f t="shared" ca="1" si="500"/>
        <v>Diagnostics and Preventative</v>
      </c>
      <c r="B6434" t="str">
        <f t="shared" ca="1" si="501"/>
        <v>Full-mouth x-ray</v>
      </c>
      <c r="C6434">
        <f t="shared" si="504"/>
        <v>357</v>
      </c>
      <c r="D6434">
        <f t="shared" ca="1" si="502"/>
        <v>0</v>
      </c>
      <c r="E6434">
        <f t="shared" ca="1" si="503"/>
        <v>3</v>
      </c>
    </row>
    <row r="6435" spans="1:5" x14ac:dyDescent="0.2">
      <c r="A6435" t="str">
        <f t="shared" ca="1" si="500"/>
        <v>Diagnostics and Preventative</v>
      </c>
      <c r="B6435" t="str">
        <f t="shared" ca="1" si="501"/>
        <v>Full-mouth x-ray</v>
      </c>
      <c r="C6435">
        <f t="shared" si="504"/>
        <v>357</v>
      </c>
      <c r="D6435">
        <f t="shared" ca="1" si="502"/>
        <v>0</v>
      </c>
      <c r="E6435">
        <f t="shared" ca="1" si="503"/>
        <v>3</v>
      </c>
    </row>
    <row r="6436" spans="1:5" x14ac:dyDescent="0.2">
      <c r="A6436" t="str">
        <f t="shared" ca="1" si="500"/>
        <v>Major</v>
      </c>
      <c r="B6436" t="str">
        <f t="shared" ca="1" si="501"/>
        <v>major restorative</v>
      </c>
      <c r="C6436">
        <f t="shared" si="504"/>
        <v>357</v>
      </c>
      <c r="D6436" t="str">
        <f t="shared" ca="1" si="502"/>
        <v>Single crowns, inlays, onlays</v>
      </c>
      <c r="E6436">
        <f t="shared" ca="1" si="503"/>
        <v>14</v>
      </c>
    </row>
    <row r="6437" spans="1:5" x14ac:dyDescent="0.2">
      <c r="A6437" t="str">
        <f t="shared" ca="1" si="500"/>
        <v>Diagnostics and Preventative</v>
      </c>
      <c r="B6437" t="str">
        <f t="shared" ca="1" si="501"/>
        <v>Full-mouth x-ray</v>
      </c>
      <c r="C6437">
        <f t="shared" si="504"/>
        <v>357</v>
      </c>
      <c r="D6437">
        <f t="shared" ca="1" si="502"/>
        <v>0</v>
      </c>
      <c r="E6437">
        <f t="shared" ca="1" si="503"/>
        <v>3</v>
      </c>
    </row>
    <row r="6438" spans="1:5" x14ac:dyDescent="0.2">
      <c r="A6438" t="str">
        <f t="shared" ca="1" si="500"/>
        <v>Major</v>
      </c>
      <c r="B6438" t="str">
        <f t="shared" ca="1" si="501"/>
        <v>temporomandibular joint dysfunction</v>
      </c>
      <c r="C6438">
        <f t="shared" si="504"/>
        <v>357</v>
      </c>
      <c r="D6438" t="str">
        <f t="shared" ca="1" si="502"/>
        <v>Services relating to hinging joints of the jaw</v>
      </c>
      <c r="E6438">
        <f t="shared" ca="1" si="503"/>
        <v>16</v>
      </c>
    </row>
    <row r="6439" spans="1:5" x14ac:dyDescent="0.2">
      <c r="A6439" t="str">
        <f t="shared" ca="1" si="500"/>
        <v>Diagnostics and Preventative</v>
      </c>
      <c r="B6439" t="str">
        <f t="shared" ca="1" si="501"/>
        <v>Full-mouth x-ray</v>
      </c>
      <c r="C6439">
        <f t="shared" si="504"/>
        <v>357</v>
      </c>
      <c r="D6439">
        <f t="shared" ca="1" si="502"/>
        <v>0</v>
      </c>
      <c r="E6439">
        <f t="shared" ca="1" si="503"/>
        <v>3</v>
      </c>
    </row>
    <row r="6440" spans="1:5" x14ac:dyDescent="0.2">
      <c r="A6440" t="str">
        <f t="shared" ca="1" si="500"/>
        <v>Diagnostics and Preventative</v>
      </c>
      <c r="B6440" t="str">
        <f t="shared" ca="1" si="501"/>
        <v>Full-mouth x-ray</v>
      </c>
      <c r="C6440">
        <f t="shared" si="504"/>
        <v>357</v>
      </c>
      <c r="D6440">
        <f t="shared" ca="1" si="502"/>
        <v>0</v>
      </c>
      <c r="E6440">
        <f t="shared" ca="1" si="503"/>
        <v>3</v>
      </c>
    </row>
    <row r="6441" spans="1:5" x14ac:dyDescent="0.2">
      <c r="A6441" t="str">
        <f t="shared" ca="1" si="500"/>
        <v>Major</v>
      </c>
      <c r="B6441" t="str">
        <f t="shared" ca="1" si="501"/>
        <v>temporomandibular joint dysfunction</v>
      </c>
      <c r="C6441">
        <f t="shared" si="504"/>
        <v>357</v>
      </c>
      <c r="D6441" t="str">
        <f t="shared" ca="1" si="502"/>
        <v>Services relating to hinging joints of the jaw</v>
      </c>
      <c r="E6441">
        <f t="shared" ca="1" si="503"/>
        <v>16</v>
      </c>
    </row>
    <row r="6442" spans="1:5" x14ac:dyDescent="0.2">
      <c r="A6442" t="str">
        <f t="shared" ca="1" si="500"/>
        <v>Basic</v>
      </c>
      <c r="B6442" t="str">
        <f t="shared" ca="1" si="501"/>
        <v>non-surgical periodontics</v>
      </c>
      <c r="C6442">
        <f t="shared" si="504"/>
        <v>357</v>
      </c>
      <c r="D6442" t="str">
        <f t="shared" ca="1" si="502"/>
        <v xml:space="preserve">Non-surgical treatment of the gums and supporting structures of the teeth </v>
      </c>
      <c r="E6442">
        <f t="shared" ca="1" si="503"/>
        <v>12</v>
      </c>
    </row>
    <row r="6443" spans="1:5" x14ac:dyDescent="0.2">
      <c r="A6443" t="str">
        <f t="shared" ca="1" si="500"/>
        <v>Basic</v>
      </c>
      <c r="B6443" t="str">
        <f t="shared" ca="1" si="501"/>
        <v>oral surgery</v>
      </c>
      <c r="C6443">
        <f t="shared" si="504"/>
        <v>357</v>
      </c>
      <c r="D6443" t="str">
        <f t="shared" ca="1" si="502"/>
        <v>Extraction and other surgery procedures, incl. pre- and post-operative care</v>
      </c>
      <c r="E6443">
        <f t="shared" ca="1" si="503"/>
        <v>9</v>
      </c>
    </row>
    <row r="6444" spans="1:5" x14ac:dyDescent="0.2">
      <c r="A6444" t="str">
        <f t="shared" ca="1" si="500"/>
        <v>Major</v>
      </c>
      <c r="B6444" t="str">
        <f t="shared" ca="1" si="501"/>
        <v>temporomandibular joint dysfunction</v>
      </c>
      <c r="C6444">
        <f t="shared" si="504"/>
        <v>357</v>
      </c>
      <c r="D6444" t="str">
        <f t="shared" ca="1" si="502"/>
        <v>Services relating to hinging joints of the jaw</v>
      </c>
      <c r="E6444">
        <f t="shared" ca="1" si="503"/>
        <v>16</v>
      </c>
    </row>
    <row r="6445" spans="1:5" x14ac:dyDescent="0.2">
      <c r="A6445" t="str">
        <f t="shared" ca="1" si="500"/>
        <v>Diagnostics and Preventative</v>
      </c>
      <c r="B6445" t="str">
        <f t="shared" ca="1" si="501"/>
        <v>Space Maintainers</v>
      </c>
      <c r="C6445">
        <f t="shared" si="504"/>
        <v>357</v>
      </c>
      <c r="D6445">
        <f t="shared" ca="1" si="502"/>
        <v>0</v>
      </c>
      <c r="E6445">
        <f t="shared" ca="1" si="503"/>
        <v>7</v>
      </c>
    </row>
    <row r="6446" spans="1:5" x14ac:dyDescent="0.2">
      <c r="A6446" t="str">
        <f t="shared" ca="1" si="500"/>
        <v>Orthodontics</v>
      </c>
      <c r="B6446" t="str">
        <f t="shared" ca="1" si="501"/>
        <v>orthodontics</v>
      </c>
      <c r="C6446">
        <f t="shared" si="504"/>
        <v>358</v>
      </c>
      <c r="D6446" t="str">
        <f t="shared" ca="1" si="502"/>
        <v>For eligible dependents to age 19</v>
      </c>
      <c r="E6446">
        <f t="shared" ca="1" si="503"/>
        <v>17</v>
      </c>
    </row>
    <row r="6447" spans="1:5" x14ac:dyDescent="0.2">
      <c r="A6447" t="str">
        <f t="shared" ca="1" si="500"/>
        <v>Basic</v>
      </c>
      <c r="B6447" t="str">
        <f t="shared" ca="1" si="501"/>
        <v>surgical periodontics</v>
      </c>
      <c r="C6447">
        <f t="shared" si="504"/>
        <v>358</v>
      </c>
      <c r="D6447" t="str">
        <f t="shared" ca="1" si="502"/>
        <v>Surgical treatment of the gums and supporting structures of the teeth</v>
      </c>
      <c r="E6447">
        <f t="shared" ca="1" si="503"/>
        <v>11</v>
      </c>
    </row>
    <row r="6448" spans="1:5" x14ac:dyDescent="0.2">
      <c r="A6448" t="str">
        <f t="shared" ca="1" si="500"/>
        <v>Major</v>
      </c>
      <c r="B6448" t="str">
        <f t="shared" ca="1" si="501"/>
        <v>prosthodontics</v>
      </c>
      <c r="C6448">
        <f t="shared" si="504"/>
        <v>358</v>
      </c>
      <c r="D6448" t="str">
        <f t="shared" ca="1" si="502"/>
        <v>Procedures for replacement of missing teeth by construction or repair of bridges and partial or complete dentures</v>
      </c>
      <c r="E6448">
        <f t="shared" ca="1" si="503"/>
        <v>15</v>
      </c>
    </row>
    <row r="6449" spans="1:5" x14ac:dyDescent="0.2">
      <c r="A6449" t="str">
        <f t="shared" ca="1" si="500"/>
        <v>Major</v>
      </c>
      <c r="B6449" t="str">
        <f t="shared" ca="1" si="501"/>
        <v>temporomandibular joint dysfunction</v>
      </c>
      <c r="C6449">
        <f t="shared" si="504"/>
        <v>358</v>
      </c>
      <c r="D6449" t="str">
        <f t="shared" ca="1" si="502"/>
        <v>Services relating to hinging joints of the jaw</v>
      </c>
      <c r="E6449">
        <f t="shared" ca="1" si="503"/>
        <v>16</v>
      </c>
    </row>
    <row r="6450" spans="1:5" x14ac:dyDescent="0.2">
      <c r="A6450" t="str">
        <f t="shared" ca="1" si="500"/>
        <v>Diagnostics and Preventative</v>
      </c>
      <c r="B6450" t="str">
        <f t="shared" ca="1" si="501"/>
        <v>Sealants</v>
      </c>
      <c r="C6450">
        <f t="shared" si="504"/>
        <v>358</v>
      </c>
      <c r="D6450">
        <f t="shared" ca="1" si="502"/>
        <v>0</v>
      </c>
      <c r="E6450">
        <f t="shared" ca="1" si="503"/>
        <v>6</v>
      </c>
    </row>
    <row r="6451" spans="1:5" x14ac:dyDescent="0.2">
      <c r="A6451" t="str">
        <f t="shared" ca="1" si="500"/>
        <v>Diagnostics and Preventative</v>
      </c>
      <c r="B6451" t="str">
        <f t="shared" ca="1" si="501"/>
        <v>Full-mouth x-ray</v>
      </c>
      <c r="C6451">
        <f t="shared" si="504"/>
        <v>358</v>
      </c>
      <c r="D6451">
        <f t="shared" ca="1" si="502"/>
        <v>0</v>
      </c>
      <c r="E6451">
        <f t="shared" ca="1" si="503"/>
        <v>3</v>
      </c>
    </row>
    <row r="6452" spans="1:5" x14ac:dyDescent="0.2">
      <c r="A6452" t="str">
        <f t="shared" ca="1" si="500"/>
        <v>Major</v>
      </c>
      <c r="B6452" t="str">
        <f t="shared" ca="1" si="501"/>
        <v>prosthodontics</v>
      </c>
      <c r="C6452">
        <f t="shared" si="504"/>
        <v>358</v>
      </c>
      <c r="D6452" t="str">
        <f t="shared" ca="1" si="502"/>
        <v>Procedures for replacement of missing teeth by construction or repair of bridges and partial or complete dentures</v>
      </c>
      <c r="E6452">
        <f t="shared" ca="1" si="503"/>
        <v>15</v>
      </c>
    </row>
    <row r="6453" spans="1:5" x14ac:dyDescent="0.2">
      <c r="A6453" t="str">
        <f t="shared" ca="1" si="500"/>
        <v>Basic</v>
      </c>
      <c r="B6453" t="str">
        <f t="shared" ca="1" si="501"/>
        <v>basic restorative</v>
      </c>
      <c r="C6453">
        <f t="shared" si="504"/>
        <v>358</v>
      </c>
      <c r="D6453" t="str">
        <f t="shared" ca="1" si="502"/>
        <v>Fillings (amalgam "silver" and composite "white" non-molar)</v>
      </c>
      <c r="E6453">
        <f t="shared" ca="1" si="503"/>
        <v>8</v>
      </c>
    </row>
    <row r="6454" spans="1:5" x14ac:dyDescent="0.2">
      <c r="A6454" t="str">
        <f t="shared" ca="1" si="500"/>
        <v>Basic</v>
      </c>
      <c r="B6454" t="str">
        <f t="shared" ca="1" si="501"/>
        <v>non-surgical periodontics</v>
      </c>
      <c r="C6454">
        <f t="shared" si="504"/>
        <v>358</v>
      </c>
      <c r="D6454" t="str">
        <f t="shared" ca="1" si="502"/>
        <v xml:space="preserve">Non-surgical treatment of the gums and supporting structures of the teeth </v>
      </c>
      <c r="E6454">
        <f t="shared" ca="1" si="503"/>
        <v>12</v>
      </c>
    </row>
    <row r="6455" spans="1:5" x14ac:dyDescent="0.2">
      <c r="A6455" t="str">
        <f t="shared" ca="1" si="500"/>
        <v>Basic</v>
      </c>
      <c r="B6455" t="str">
        <f t="shared" ca="1" si="501"/>
        <v>general anesthesia</v>
      </c>
      <c r="C6455">
        <f t="shared" si="504"/>
        <v>358</v>
      </c>
      <c r="D6455" t="str">
        <f t="shared" ca="1" si="502"/>
        <v>Covered when used in conjunction with covered oral surgical procedures</v>
      </c>
      <c r="E6455">
        <f t="shared" ca="1" si="503"/>
        <v>13</v>
      </c>
    </row>
    <row r="6456" spans="1:5" x14ac:dyDescent="0.2">
      <c r="A6456" t="str">
        <f t="shared" ca="1" si="500"/>
        <v>Basic</v>
      </c>
      <c r="B6456" t="str">
        <f t="shared" ca="1" si="501"/>
        <v>surgical periodontics</v>
      </c>
      <c r="C6456">
        <f t="shared" si="504"/>
        <v>358</v>
      </c>
      <c r="D6456" t="str">
        <f t="shared" ca="1" si="502"/>
        <v>Surgical treatment of the gums and supporting structures of the teeth</v>
      </c>
      <c r="E6456">
        <f t="shared" ca="1" si="503"/>
        <v>11</v>
      </c>
    </row>
    <row r="6457" spans="1:5" x14ac:dyDescent="0.2">
      <c r="A6457" t="str">
        <f t="shared" ca="1" si="500"/>
        <v>Diagnostics and Preventative</v>
      </c>
      <c r="B6457" t="str">
        <f t="shared" ca="1" si="501"/>
        <v>Fluoride treatments</v>
      </c>
      <c r="C6457">
        <f t="shared" si="504"/>
        <v>358</v>
      </c>
      <c r="D6457">
        <f t="shared" ca="1" si="502"/>
        <v>0</v>
      </c>
      <c r="E6457">
        <f t="shared" ca="1" si="503"/>
        <v>5</v>
      </c>
    </row>
    <row r="6458" spans="1:5" x14ac:dyDescent="0.2">
      <c r="A6458" t="str">
        <f t="shared" ca="1" si="500"/>
        <v>Basic</v>
      </c>
      <c r="B6458" t="str">
        <f t="shared" ca="1" si="501"/>
        <v>oral surgery</v>
      </c>
      <c r="C6458">
        <f t="shared" si="504"/>
        <v>358</v>
      </c>
      <c r="D6458" t="str">
        <f t="shared" ca="1" si="502"/>
        <v>Extraction and other surgery procedures, incl. pre- and post-operative care</v>
      </c>
      <c r="E6458">
        <f t="shared" ca="1" si="503"/>
        <v>9</v>
      </c>
    </row>
    <row r="6459" spans="1:5" x14ac:dyDescent="0.2">
      <c r="A6459" t="str">
        <f t="shared" ca="1" si="500"/>
        <v>Orthodontics</v>
      </c>
      <c r="B6459" t="str">
        <f t="shared" ca="1" si="501"/>
        <v>orthodontics</v>
      </c>
      <c r="C6459">
        <f t="shared" si="504"/>
        <v>358</v>
      </c>
      <c r="D6459" t="str">
        <f t="shared" ca="1" si="502"/>
        <v>For eligible dependents to age 19</v>
      </c>
      <c r="E6459">
        <f t="shared" ca="1" si="503"/>
        <v>17</v>
      </c>
    </row>
    <row r="6460" spans="1:5" x14ac:dyDescent="0.2">
      <c r="A6460" t="str">
        <f t="shared" ca="1" si="500"/>
        <v>Major</v>
      </c>
      <c r="B6460" t="str">
        <f t="shared" ca="1" si="501"/>
        <v>prosthodontics</v>
      </c>
      <c r="C6460">
        <f t="shared" si="504"/>
        <v>358</v>
      </c>
      <c r="D6460" t="str">
        <f t="shared" ca="1" si="502"/>
        <v>Procedures for replacement of missing teeth by construction or repair of bridges and partial or complete dentures</v>
      </c>
      <c r="E6460">
        <f t="shared" ca="1" si="503"/>
        <v>15</v>
      </c>
    </row>
    <row r="6461" spans="1:5" x14ac:dyDescent="0.2">
      <c r="A6461" t="str">
        <f t="shared" ca="1" si="500"/>
        <v>Basic</v>
      </c>
      <c r="B6461" t="str">
        <f t="shared" ca="1" si="501"/>
        <v>oral surgery</v>
      </c>
      <c r="C6461">
        <f t="shared" si="504"/>
        <v>358</v>
      </c>
      <c r="D6461" t="str">
        <f t="shared" ca="1" si="502"/>
        <v>Extraction and other surgery procedures, incl. pre- and post-operative care</v>
      </c>
      <c r="E6461">
        <f t="shared" ca="1" si="503"/>
        <v>9</v>
      </c>
    </row>
    <row r="6462" spans="1:5" x14ac:dyDescent="0.2">
      <c r="A6462" t="str">
        <f t="shared" ca="1" si="500"/>
        <v>Basic</v>
      </c>
      <c r="B6462" t="str">
        <f t="shared" ca="1" si="501"/>
        <v>endodontics</v>
      </c>
      <c r="C6462">
        <f t="shared" si="504"/>
        <v>358</v>
      </c>
      <c r="D6462" t="str">
        <f t="shared" ca="1" si="502"/>
        <v>Root canal, pulpal therapy</v>
      </c>
      <c r="E6462">
        <f t="shared" ca="1" si="503"/>
        <v>10</v>
      </c>
    </row>
    <row r="6463" spans="1:5" x14ac:dyDescent="0.2">
      <c r="A6463" t="str">
        <f t="shared" ca="1" si="500"/>
        <v>Basic</v>
      </c>
      <c r="B6463" t="str">
        <f t="shared" ca="1" si="501"/>
        <v>oral surgery</v>
      </c>
      <c r="C6463">
        <f t="shared" si="504"/>
        <v>358</v>
      </c>
      <c r="D6463" t="str">
        <f t="shared" ca="1" si="502"/>
        <v>Extraction and other surgery procedures, incl. pre- and post-operative care</v>
      </c>
      <c r="E6463">
        <f t="shared" ca="1" si="503"/>
        <v>9</v>
      </c>
    </row>
    <row r="6464" spans="1:5" x14ac:dyDescent="0.2">
      <c r="A6464" t="str">
        <f t="shared" ca="1" si="500"/>
        <v>Major</v>
      </c>
      <c r="B6464" t="str">
        <f t="shared" ca="1" si="501"/>
        <v>temporomandibular joint dysfunction</v>
      </c>
      <c r="C6464">
        <f t="shared" si="504"/>
        <v>359</v>
      </c>
      <c r="D6464" t="str">
        <f t="shared" ca="1" si="502"/>
        <v>Services relating to hinging joints of the jaw</v>
      </c>
      <c r="E6464">
        <f t="shared" ca="1" si="503"/>
        <v>16</v>
      </c>
    </row>
    <row r="6465" spans="1:5" x14ac:dyDescent="0.2">
      <c r="A6465" t="str">
        <f t="shared" ca="1" si="500"/>
        <v>Diagnostics and Preventative</v>
      </c>
      <c r="B6465" t="str">
        <f t="shared" ca="1" si="501"/>
        <v>Prophylaxis</v>
      </c>
      <c r="C6465">
        <f t="shared" si="504"/>
        <v>359</v>
      </c>
      <c r="D6465">
        <f t="shared" ca="1" si="502"/>
        <v>0</v>
      </c>
      <c r="E6465">
        <f t="shared" ca="1" si="503"/>
        <v>4</v>
      </c>
    </row>
    <row r="6466" spans="1:5" x14ac:dyDescent="0.2">
      <c r="A6466" t="str">
        <f t="shared" ref="A6466:A6529" ca="1" si="505">INDEX(services,E6466,1)</f>
        <v>Diagnostics and Preventative</v>
      </c>
      <c r="B6466" t="str">
        <f t="shared" ref="B6466:B6529" ca="1" si="506">INDEX(services,E6466,2)</f>
        <v>Bitewing x-rays</v>
      </c>
      <c r="C6466">
        <f t="shared" si="504"/>
        <v>359</v>
      </c>
      <c r="D6466">
        <f t="shared" ref="D6466:D6529" ca="1" si="507">INDEX(services,E6466,3)</f>
        <v>0</v>
      </c>
      <c r="E6466">
        <f t="shared" ref="E6466:E6529" ca="1" si="508">RANDBETWEEN(1,ROWS(services))</f>
        <v>2</v>
      </c>
    </row>
    <row r="6467" spans="1:5" x14ac:dyDescent="0.2">
      <c r="A6467" t="str">
        <f t="shared" ca="1" si="505"/>
        <v>Other</v>
      </c>
      <c r="B6467" t="str">
        <f t="shared" ca="1" si="506"/>
        <v>Implants</v>
      </c>
      <c r="C6467">
        <f t="shared" si="504"/>
        <v>359</v>
      </c>
      <c r="D6467" t="str">
        <f t="shared" ca="1" si="507"/>
        <v>Implant dental work</v>
      </c>
      <c r="E6467">
        <f t="shared" ca="1" si="508"/>
        <v>18</v>
      </c>
    </row>
    <row r="6468" spans="1:5" x14ac:dyDescent="0.2">
      <c r="A6468" t="str">
        <f t="shared" ca="1" si="505"/>
        <v>Orthodontics</v>
      </c>
      <c r="B6468" t="str">
        <f t="shared" ca="1" si="506"/>
        <v>orthodontics</v>
      </c>
      <c r="C6468">
        <f t="shared" ref="C6468:C6531" si="509">IF(MOD(ROW(C6468)-2,18)&lt;&gt;0,C6467,C6467+1)</f>
        <v>359</v>
      </c>
      <c r="D6468" t="str">
        <f t="shared" ca="1" si="507"/>
        <v>For eligible dependents to age 19</v>
      </c>
      <c r="E6468">
        <f t="shared" ca="1" si="508"/>
        <v>17</v>
      </c>
    </row>
    <row r="6469" spans="1:5" x14ac:dyDescent="0.2">
      <c r="A6469" t="str">
        <f t="shared" ca="1" si="505"/>
        <v>Diagnostics and Preventative</v>
      </c>
      <c r="B6469" t="str">
        <f t="shared" ca="1" si="506"/>
        <v>Fluoride treatments</v>
      </c>
      <c r="C6469">
        <f t="shared" si="509"/>
        <v>359</v>
      </c>
      <c r="D6469">
        <f t="shared" ca="1" si="507"/>
        <v>0</v>
      </c>
      <c r="E6469">
        <f t="shared" ca="1" si="508"/>
        <v>5</v>
      </c>
    </row>
    <row r="6470" spans="1:5" x14ac:dyDescent="0.2">
      <c r="A6470" t="str">
        <f t="shared" ca="1" si="505"/>
        <v>Diagnostics and Preventative</v>
      </c>
      <c r="B6470" t="str">
        <f t="shared" ca="1" si="506"/>
        <v>Fluoride treatments</v>
      </c>
      <c r="C6470">
        <f t="shared" si="509"/>
        <v>359</v>
      </c>
      <c r="D6470">
        <f t="shared" ca="1" si="507"/>
        <v>0</v>
      </c>
      <c r="E6470">
        <f t="shared" ca="1" si="508"/>
        <v>5</v>
      </c>
    </row>
    <row r="6471" spans="1:5" x14ac:dyDescent="0.2">
      <c r="A6471" t="str">
        <f t="shared" ca="1" si="505"/>
        <v>Diagnostics and Preventative</v>
      </c>
      <c r="B6471" t="str">
        <f t="shared" ca="1" si="506"/>
        <v>Fluoride treatments</v>
      </c>
      <c r="C6471">
        <f t="shared" si="509"/>
        <v>359</v>
      </c>
      <c r="D6471">
        <f t="shared" ca="1" si="507"/>
        <v>0</v>
      </c>
      <c r="E6471">
        <f t="shared" ca="1" si="508"/>
        <v>5</v>
      </c>
    </row>
    <row r="6472" spans="1:5" x14ac:dyDescent="0.2">
      <c r="A6472" t="str">
        <f t="shared" ca="1" si="505"/>
        <v>Major</v>
      </c>
      <c r="B6472" t="str">
        <f t="shared" ca="1" si="506"/>
        <v>temporomandibular joint dysfunction</v>
      </c>
      <c r="C6472">
        <f t="shared" si="509"/>
        <v>359</v>
      </c>
      <c r="D6472" t="str">
        <f t="shared" ca="1" si="507"/>
        <v>Services relating to hinging joints of the jaw</v>
      </c>
      <c r="E6472">
        <f t="shared" ca="1" si="508"/>
        <v>16</v>
      </c>
    </row>
    <row r="6473" spans="1:5" x14ac:dyDescent="0.2">
      <c r="A6473" t="str">
        <f t="shared" ca="1" si="505"/>
        <v>Diagnostics and Preventative</v>
      </c>
      <c r="B6473" t="str">
        <f t="shared" ca="1" si="506"/>
        <v>Space Maintainers</v>
      </c>
      <c r="C6473">
        <f t="shared" si="509"/>
        <v>359</v>
      </c>
      <c r="D6473">
        <f t="shared" ca="1" si="507"/>
        <v>0</v>
      </c>
      <c r="E6473">
        <f t="shared" ca="1" si="508"/>
        <v>7</v>
      </c>
    </row>
    <row r="6474" spans="1:5" x14ac:dyDescent="0.2">
      <c r="A6474" t="str">
        <f t="shared" ca="1" si="505"/>
        <v>Diagnostics and Preventative</v>
      </c>
      <c r="B6474" t="str">
        <f t="shared" ca="1" si="506"/>
        <v>Fluoride treatments</v>
      </c>
      <c r="C6474">
        <f t="shared" si="509"/>
        <v>359</v>
      </c>
      <c r="D6474">
        <f t="shared" ca="1" si="507"/>
        <v>0</v>
      </c>
      <c r="E6474">
        <f t="shared" ca="1" si="508"/>
        <v>5</v>
      </c>
    </row>
    <row r="6475" spans="1:5" x14ac:dyDescent="0.2">
      <c r="A6475" t="str">
        <f t="shared" ca="1" si="505"/>
        <v>Basic</v>
      </c>
      <c r="B6475" t="str">
        <f t="shared" ca="1" si="506"/>
        <v>non-surgical periodontics</v>
      </c>
      <c r="C6475">
        <f t="shared" si="509"/>
        <v>359</v>
      </c>
      <c r="D6475" t="str">
        <f t="shared" ca="1" si="507"/>
        <v xml:space="preserve">Non-surgical treatment of the gums and supporting structures of the teeth </v>
      </c>
      <c r="E6475">
        <f t="shared" ca="1" si="508"/>
        <v>12</v>
      </c>
    </row>
    <row r="6476" spans="1:5" x14ac:dyDescent="0.2">
      <c r="A6476" t="str">
        <f t="shared" ca="1" si="505"/>
        <v>Basic</v>
      </c>
      <c r="B6476" t="str">
        <f t="shared" ca="1" si="506"/>
        <v>basic restorative</v>
      </c>
      <c r="C6476">
        <f t="shared" si="509"/>
        <v>359</v>
      </c>
      <c r="D6476" t="str">
        <f t="shared" ca="1" si="507"/>
        <v>Fillings (amalgam "silver" and composite "white" non-molar)</v>
      </c>
      <c r="E6476">
        <f t="shared" ca="1" si="508"/>
        <v>8</v>
      </c>
    </row>
    <row r="6477" spans="1:5" x14ac:dyDescent="0.2">
      <c r="A6477" t="str">
        <f t="shared" ca="1" si="505"/>
        <v>Major</v>
      </c>
      <c r="B6477" t="str">
        <f t="shared" ca="1" si="506"/>
        <v>prosthodontics</v>
      </c>
      <c r="C6477">
        <f t="shared" si="509"/>
        <v>359</v>
      </c>
      <c r="D6477" t="str">
        <f t="shared" ca="1" si="507"/>
        <v>Procedures for replacement of missing teeth by construction or repair of bridges and partial or complete dentures</v>
      </c>
      <c r="E6477">
        <f t="shared" ca="1" si="508"/>
        <v>15</v>
      </c>
    </row>
    <row r="6478" spans="1:5" x14ac:dyDescent="0.2">
      <c r="A6478" t="str">
        <f t="shared" ca="1" si="505"/>
        <v>Diagnostics and Preventative</v>
      </c>
      <c r="B6478" t="str">
        <f t="shared" ca="1" si="506"/>
        <v>Bitewing x-rays</v>
      </c>
      <c r="C6478">
        <f t="shared" si="509"/>
        <v>359</v>
      </c>
      <c r="D6478">
        <f t="shared" ca="1" si="507"/>
        <v>0</v>
      </c>
      <c r="E6478">
        <f t="shared" ca="1" si="508"/>
        <v>2</v>
      </c>
    </row>
    <row r="6479" spans="1:5" x14ac:dyDescent="0.2">
      <c r="A6479" t="str">
        <f t="shared" ca="1" si="505"/>
        <v>Basic</v>
      </c>
      <c r="B6479" t="str">
        <f t="shared" ca="1" si="506"/>
        <v>oral surgery</v>
      </c>
      <c r="C6479">
        <f t="shared" si="509"/>
        <v>359</v>
      </c>
      <c r="D6479" t="str">
        <f t="shared" ca="1" si="507"/>
        <v>Extraction and other surgery procedures, incl. pre- and post-operative care</v>
      </c>
      <c r="E6479">
        <f t="shared" ca="1" si="508"/>
        <v>9</v>
      </c>
    </row>
    <row r="6480" spans="1:5" x14ac:dyDescent="0.2">
      <c r="A6480" t="str">
        <f t="shared" ca="1" si="505"/>
        <v>Diagnostics and Preventative</v>
      </c>
      <c r="B6480" t="str">
        <f t="shared" ca="1" si="506"/>
        <v>Prophylaxis</v>
      </c>
      <c r="C6480">
        <f t="shared" si="509"/>
        <v>359</v>
      </c>
      <c r="D6480">
        <f t="shared" ca="1" si="507"/>
        <v>0</v>
      </c>
      <c r="E6480">
        <f t="shared" ca="1" si="508"/>
        <v>4</v>
      </c>
    </row>
    <row r="6481" spans="1:5" x14ac:dyDescent="0.2">
      <c r="A6481" t="str">
        <f t="shared" ca="1" si="505"/>
        <v>Major</v>
      </c>
      <c r="B6481" t="str">
        <f t="shared" ca="1" si="506"/>
        <v>major restorative</v>
      </c>
      <c r="C6481">
        <f t="shared" si="509"/>
        <v>359</v>
      </c>
      <c r="D6481" t="str">
        <f t="shared" ca="1" si="507"/>
        <v>Single crowns, inlays, onlays</v>
      </c>
      <c r="E6481">
        <f t="shared" ca="1" si="508"/>
        <v>14</v>
      </c>
    </row>
    <row r="6482" spans="1:5" x14ac:dyDescent="0.2">
      <c r="A6482" t="str">
        <f t="shared" ca="1" si="505"/>
        <v>Basic</v>
      </c>
      <c r="B6482" t="str">
        <f t="shared" ca="1" si="506"/>
        <v>oral surgery</v>
      </c>
      <c r="C6482">
        <f t="shared" si="509"/>
        <v>360</v>
      </c>
      <c r="D6482" t="str">
        <f t="shared" ca="1" si="507"/>
        <v>Extraction and other surgery procedures, incl. pre- and post-operative care</v>
      </c>
      <c r="E6482">
        <f t="shared" ca="1" si="508"/>
        <v>9</v>
      </c>
    </row>
    <row r="6483" spans="1:5" x14ac:dyDescent="0.2">
      <c r="A6483" t="str">
        <f t="shared" ca="1" si="505"/>
        <v>Basic</v>
      </c>
      <c r="B6483" t="str">
        <f t="shared" ca="1" si="506"/>
        <v>non-surgical periodontics</v>
      </c>
      <c r="C6483">
        <f t="shared" si="509"/>
        <v>360</v>
      </c>
      <c r="D6483" t="str">
        <f t="shared" ca="1" si="507"/>
        <v xml:space="preserve">Non-surgical treatment of the gums and supporting structures of the teeth </v>
      </c>
      <c r="E6483">
        <f t="shared" ca="1" si="508"/>
        <v>12</v>
      </c>
    </row>
    <row r="6484" spans="1:5" x14ac:dyDescent="0.2">
      <c r="A6484" t="str">
        <f t="shared" ca="1" si="505"/>
        <v>Major</v>
      </c>
      <c r="B6484" t="str">
        <f t="shared" ca="1" si="506"/>
        <v>temporomandibular joint dysfunction</v>
      </c>
      <c r="C6484">
        <f t="shared" si="509"/>
        <v>360</v>
      </c>
      <c r="D6484" t="str">
        <f t="shared" ca="1" si="507"/>
        <v>Services relating to hinging joints of the jaw</v>
      </c>
      <c r="E6484">
        <f t="shared" ca="1" si="508"/>
        <v>16</v>
      </c>
    </row>
    <row r="6485" spans="1:5" x14ac:dyDescent="0.2">
      <c r="A6485" t="str">
        <f t="shared" ca="1" si="505"/>
        <v>Basic</v>
      </c>
      <c r="B6485" t="str">
        <f t="shared" ca="1" si="506"/>
        <v>endodontics</v>
      </c>
      <c r="C6485">
        <f t="shared" si="509"/>
        <v>360</v>
      </c>
      <c r="D6485" t="str">
        <f t="shared" ca="1" si="507"/>
        <v>Root canal, pulpal therapy</v>
      </c>
      <c r="E6485">
        <f t="shared" ca="1" si="508"/>
        <v>10</v>
      </c>
    </row>
    <row r="6486" spans="1:5" x14ac:dyDescent="0.2">
      <c r="A6486" t="str">
        <f t="shared" ca="1" si="505"/>
        <v>Other</v>
      </c>
      <c r="B6486" t="str">
        <f t="shared" ca="1" si="506"/>
        <v>Implants</v>
      </c>
      <c r="C6486">
        <f t="shared" si="509"/>
        <v>360</v>
      </c>
      <c r="D6486" t="str">
        <f t="shared" ca="1" si="507"/>
        <v>Implant dental work</v>
      </c>
      <c r="E6486">
        <f t="shared" ca="1" si="508"/>
        <v>18</v>
      </c>
    </row>
    <row r="6487" spans="1:5" x14ac:dyDescent="0.2">
      <c r="A6487" t="str">
        <f t="shared" ca="1" si="505"/>
        <v>Diagnostics and Preventative</v>
      </c>
      <c r="B6487" t="str">
        <f t="shared" ca="1" si="506"/>
        <v>Prophylaxis</v>
      </c>
      <c r="C6487">
        <f t="shared" si="509"/>
        <v>360</v>
      </c>
      <c r="D6487">
        <f t="shared" ca="1" si="507"/>
        <v>0</v>
      </c>
      <c r="E6487">
        <f t="shared" ca="1" si="508"/>
        <v>4</v>
      </c>
    </row>
    <row r="6488" spans="1:5" x14ac:dyDescent="0.2">
      <c r="A6488" t="str">
        <f t="shared" ca="1" si="505"/>
        <v>Basic</v>
      </c>
      <c r="B6488" t="str">
        <f t="shared" ca="1" si="506"/>
        <v>surgical periodontics</v>
      </c>
      <c r="C6488">
        <f t="shared" si="509"/>
        <v>360</v>
      </c>
      <c r="D6488" t="str">
        <f t="shared" ca="1" si="507"/>
        <v>Surgical treatment of the gums and supporting structures of the teeth</v>
      </c>
      <c r="E6488">
        <f t="shared" ca="1" si="508"/>
        <v>11</v>
      </c>
    </row>
    <row r="6489" spans="1:5" x14ac:dyDescent="0.2">
      <c r="A6489" t="str">
        <f t="shared" ca="1" si="505"/>
        <v>Diagnostics and Preventative</v>
      </c>
      <c r="B6489" t="str">
        <f t="shared" ca="1" si="506"/>
        <v>Prophylaxis</v>
      </c>
      <c r="C6489">
        <f t="shared" si="509"/>
        <v>360</v>
      </c>
      <c r="D6489">
        <f t="shared" ca="1" si="507"/>
        <v>0</v>
      </c>
      <c r="E6489">
        <f t="shared" ca="1" si="508"/>
        <v>4</v>
      </c>
    </row>
    <row r="6490" spans="1:5" x14ac:dyDescent="0.2">
      <c r="A6490" t="str">
        <f t="shared" ca="1" si="505"/>
        <v>Other</v>
      </c>
      <c r="B6490" t="str">
        <f t="shared" ca="1" si="506"/>
        <v>Implants</v>
      </c>
      <c r="C6490">
        <f t="shared" si="509"/>
        <v>360</v>
      </c>
      <c r="D6490" t="str">
        <f t="shared" ca="1" si="507"/>
        <v>Implant dental work</v>
      </c>
      <c r="E6490">
        <f t="shared" ca="1" si="508"/>
        <v>18</v>
      </c>
    </row>
    <row r="6491" spans="1:5" x14ac:dyDescent="0.2">
      <c r="A6491" t="str">
        <f t="shared" ca="1" si="505"/>
        <v>Basic</v>
      </c>
      <c r="B6491" t="str">
        <f t="shared" ca="1" si="506"/>
        <v>surgical periodontics</v>
      </c>
      <c r="C6491">
        <f t="shared" si="509"/>
        <v>360</v>
      </c>
      <c r="D6491" t="str">
        <f t="shared" ca="1" si="507"/>
        <v>Surgical treatment of the gums and supporting structures of the teeth</v>
      </c>
      <c r="E6491">
        <f t="shared" ca="1" si="508"/>
        <v>11</v>
      </c>
    </row>
    <row r="6492" spans="1:5" x14ac:dyDescent="0.2">
      <c r="A6492" t="str">
        <f t="shared" ca="1" si="505"/>
        <v>Diagnostics and Preventative</v>
      </c>
      <c r="B6492" t="str">
        <f t="shared" ca="1" si="506"/>
        <v>Prophylaxis</v>
      </c>
      <c r="C6492">
        <f t="shared" si="509"/>
        <v>360</v>
      </c>
      <c r="D6492">
        <f t="shared" ca="1" si="507"/>
        <v>0</v>
      </c>
      <c r="E6492">
        <f t="shared" ca="1" si="508"/>
        <v>4</v>
      </c>
    </row>
    <row r="6493" spans="1:5" x14ac:dyDescent="0.2">
      <c r="A6493" t="str">
        <f t="shared" ca="1" si="505"/>
        <v>Other</v>
      </c>
      <c r="B6493" t="str">
        <f t="shared" ca="1" si="506"/>
        <v>Implants</v>
      </c>
      <c r="C6493">
        <f t="shared" si="509"/>
        <v>360</v>
      </c>
      <c r="D6493" t="str">
        <f t="shared" ca="1" si="507"/>
        <v>Implant dental work</v>
      </c>
      <c r="E6493">
        <f t="shared" ca="1" si="508"/>
        <v>18</v>
      </c>
    </row>
    <row r="6494" spans="1:5" x14ac:dyDescent="0.2">
      <c r="A6494" t="str">
        <f t="shared" ca="1" si="505"/>
        <v>Diagnostics and Preventative</v>
      </c>
      <c r="B6494" t="str">
        <f t="shared" ca="1" si="506"/>
        <v>Fluoride treatments</v>
      </c>
      <c r="C6494">
        <f t="shared" si="509"/>
        <v>360</v>
      </c>
      <c r="D6494">
        <f t="shared" ca="1" si="507"/>
        <v>0</v>
      </c>
      <c r="E6494">
        <f t="shared" ca="1" si="508"/>
        <v>5</v>
      </c>
    </row>
    <row r="6495" spans="1:5" x14ac:dyDescent="0.2">
      <c r="A6495" t="str">
        <f t="shared" ca="1" si="505"/>
        <v>Basic</v>
      </c>
      <c r="B6495" t="str">
        <f t="shared" ca="1" si="506"/>
        <v>endodontics</v>
      </c>
      <c r="C6495">
        <f t="shared" si="509"/>
        <v>360</v>
      </c>
      <c r="D6495" t="str">
        <f t="shared" ca="1" si="507"/>
        <v>Root canal, pulpal therapy</v>
      </c>
      <c r="E6495">
        <f t="shared" ca="1" si="508"/>
        <v>10</v>
      </c>
    </row>
    <row r="6496" spans="1:5" x14ac:dyDescent="0.2">
      <c r="A6496" t="str">
        <f t="shared" ca="1" si="505"/>
        <v>Orthodontics</v>
      </c>
      <c r="B6496" t="str">
        <f t="shared" ca="1" si="506"/>
        <v>orthodontics</v>
      </c>
      <c r="C6496">
        <f t="shared" si="509"/>
        <v>360</v>
      </c>
      <c r="D6496" t="str">
        <f t="shared" ca="1" si="507"/>
        <v>For eligible dependents to age 19</v>
      </c>
      <c r="E6496">
        <f t="shared" ca="1" si="508"/>
        <v>17</v>
      </c>
    </row>
    <row r="6497" spans="1:5" x14ac:dyDescent="0.2">
      <c r="A6497" t="str">
        <f t="shared" ca="1" si="505"/>
        <v>Diagnostics and Preventative</v>
      </c>
      <c r="B6497" t="str">
        <f t="shared" ca="1" si="506"/>
        <v>Prophylaxis</v>
      </c>
      <c r="C6497">
        <f t="shared" si="509"/>
        <v>360</v>
      </c>
      <c r="D6497">
        <f t="shared" ca="1" si="507"/>
        <v>0</v>
      </c>
      <c r="E6497">
        <f t="shared" ca="1" si="508"/>
        <v>4</v>
      </c>
    </row>
    <row r="6498" spans="1:5" x14ac:dyDescent="0.2">
      <c r="A6498" t="str">
        <f t="shared" ca="1" si="505"/>
        <v>Diagnostics and Preventative</v>
      </c>
      <c r="B6498" t="str">
        <f t="shared" ca="1" si="506"/>
        <v>Prophylaxis</v>
      </c>
      <c r="C6498">
        <f t="shared" si="509"/>
        <v>360</v>
      </c>
      <c r="D6498">
        <f t="shared" ca="1" si="507"/>
        <v>0</v>
      </c>
      <c r="E6498">
        <f t="shared" ca="1" si="508"/>
        <v>4</v>
      </c>
    </row>
    <row r="6499" spans="1:5" x14ac:dyDescent="0.2">
      <c r="A6499" t="str">
        <f t="shared" ca="1" si="505"/>
        <v>Diagnostics and Preventative</v>
      </c>
      <c r="B6499" t="str">
        <f t="shared" ca="1" si="506"/>
        <v>Bitewing x-rays</v>
      </c>
      <c r="C6499">
        <f t="shared" si="509"/>
        <v>360</v>
      </c>
      <c r="D6499">
        <f t="shared" ca="1" si="507"/>
        <v>0</v>
      </c>
      <c r="E6499">
        <f t="shared" ca="1" si="508"/>
        <v>2</v>
      </c>
    </row>
    <row r="6500" spans="1:5" x14ac:dyDescent="0.2">
      <c r="A6500" t="str">
        <f t="shared" ca="1" si="505"/>
        <v>Major</v>
      </c>
      <c r="B6500" t="str">
        <f t="shared" ca="1" si="506"/>
        <v>temporomandibular joint dysfunction</v>
      </c>
      <c r="C6500">
        <f t="shared" si="509"/>
        <v>361</v>
      </c>
      <c r="D6500" t="str">
        <f t="shared" ca="1" si="507"/>
        <v>Services relating to hinging joints of the jaw</v>
      </c>
      <c r="E6500">
        <f t="shared" ca="1" si="508"/>
        <v>16</v>
      </c>
    </row>
    <row r="6501" spans="1:5" x14ac:dyDescent="0.2">
      <c r="A6501" t="str">
        <f t="shared" ca="1" si="505"/>
        <v>Diagnostics and Preventative</v>
      </c>
      <c r="B6501" t="str">
        <f t="shared" ca="1" si="506"/>
        <v>Prophylaxis</v>
      </c>
      <c r="C6501">
        <f t="shared" si="509"/>
        <v>361</v>
      </c>
      <c r="D6501">
        <f t="shared" ca="1" si="507"/>
        <v>0</v>
      </c>
      <c r="E6501">
        <f t="shared" ca="1" si="508"/>
        <v>4</v>
      </c>
    </row>
    <row r="6502" spans="1:5" x14ac:dyDescent="0.2">
      <c r="A6502" t="str">
        <f t="shared" ca="1" si="505"/>
        <v>Basic</v>
      </c>
      <c r="B6502" t="str">
        <f t="shared" ca="1" si="506"/>
        <v>surgical periodontics</v>
      </c>
      <c r="C6502">
        <f t="shared" si="509"/>
        <v>361</v>
      </c>
      <c r="D6502" t="str">
        <f t="shared" ca="1" si="507"/>
        <v>Surgical treatment of the gums and supporting structures of the teeth</v>
      </c>
      <c r="E6502">
        <f t="shared" ca="1" si="508"/>
        <v>11</v>
      </c>
    </row>
    <row r="6503" spans="1:5" x14ac:dyDescent="0.2">
      <c r="A6503" t="str">
        <f t="shared" ca="1" si="505"/>
        <v>Diagnostics and Preventative</v>
      </c>
      <c r="B6503" t="str">
        <f t="shared" ca="1" si="506"/>
        <v>Fluoride treatments</v>
      </c>
      <c r="C6503">
        <f t="shared" si="509"/>
        <v>361</v>
      </c>
      <c r="D6503">
        <f t="shared" ca="1" si="507"/>
        <v>0</v>
      </c>
      <c r="E6503">
        <f t="shared" ca="1" si="508"/>
        <v>5</v>
      </c>
    </row>
    <row r="6504" spans="1:5" x14ac:dyDescent="0.2">
      <c r="A6504" t="str">
        <f t="shared" ca="1" si="505"/>
        <v>Diagnostics and Preventative</v>
      </c>
      <c r="B6504" t="str">
        <f t="shared" ca="1" si="506"/>
        <v>Sealants</v>
      </c>
      <c r="C6504">
        <f t="shared" si="509"/>
        <v>361</v>
      </c>
      <c r="D6504">
        <f t="shared" ca="1" si="507"/>
        <v>0</v>
      </c>
      <c r="E6504">
        <f t="shared" ca="1" si="508"/>
        <v>6</v>
      </c>
    </row>
    <row r="6505" spans="1:5" x14ac:dyDescent="0.2">
      <c r="A6505" t="str">
        <f t="shared" ca="1" si="505"/>
        <v>Diagnostics and Preventative</v>
      </c>
      <c r="B6505" t="str">
        <f t="shared" ca="1" si="506"/>
        <v>Full-mouth x-ray</v>
      </c>
      <c r="C6505">
        <f t="shared" si="509"/>
        <v>361</v>
      </c>
      <c r="D6505">
        <f t="shared" ca="1" si="507"/>
        <v>0</v>
      </c>
      <c r="E6505">
        <f t="shared" ca="1" si="508"/>
        <v>3</v>
      </c>
    </row>
    <row r="6506" spans="1:5" x14ac:dyDescent="0.2">
      <c r="A6506" t="str">
        <f t="shared" ca="1" si="505"/>
        <v>Basic</v>
      </c>
      <c r="B6506" t="str">
        <f t="shared" ca="1" si="506"/>
        <v>general anesthesia</v>
      </c>
      <c r="C6506">
        <f t="shared" si="509"/>
        <v>361</v>
      </c>
      <c r="D6506" t="str">
        <f t="shared" ca="1" si="507"/>
        <v>Covered when used in conjunction with covered oral surgical procedures</v>
      </c>
      <c r="E6506">
        <f t="shared" ca="1" si="508"/>
        <v>13</v>
      </c>
    </row>
    <row r="6507" spans="1:5" x14ac:dyDescent="0.2">
      <c r="A6507" t="str">
        <f t="shared" ca="1" si="505"/>
        <v>Diagnostics and Preventative</v>
      </c>
      <c r="B6507" t="str">
        <f t="shared" ca="1" si="506"/>
        <v>Bitewing x-rays</v>
      </c>
      <c r="C6507">
        <f t="shared" si="509"/>
        <v>361</v>
      </c>
      <c r="D6507">
        <f t="shared" ca="1" si="507"/>
        <v>0</v>
      </c>
      <c r="E6507">
        <f t="shared" ca="1" si="508"/>
        <v>2</v>
      </c>
    </row>
    <row r="6508" spans="1:5" x14ac:dyDescent="0.2">
      <c r="A6508" t="str">
        <f t="shared" ca="1" si="505"/>
        <v>Diagnostics and Preventative</v>
      </c>
      <c r="B6508" t="str">
        <f t="shared" ca="1" si="506"/>
        <v>Full-mouth x-ray</v>
      </c>
      <c r="C6508">
        <f t="shared" si="509"/>
        <v>361</v>
      </c>
      <c r="D6508">
        <f t="shared" ca="1" si="507"/>
        <v>0</v>
      </c>
      <c r="E6508">
        <f t="shared" ca="1" si="508"/>
        <v>3</v>
      </c>
    </row>
    <row r="6509" spans="1:5" x14ac:dyDescent="0.2">
      <c r="A6509" t="str">
        <f t="shared" ca="1" si="505"/>
        <v>Basic</v>
      </c>
      <c r="B6509" t="str">
        <f t="shared" ca="1" si="506"/>
        <v>non-surgical periodontics</v>
      </c>
      <c r="C6509">
        <f t="shared" si="509"/>
        <v>361</v>
      </c>
      <c r="D6509" t="str">
        <f t="shared" ca="1" si="507"/>
        <v xml:space="preserve">Non-surgical treatment of the gums and supporting structures of the teeth </v>
      </c>
      <c r="E6509">
        <f t="shared" ca="1" si="508"/>
        <v>12</v>
      </c>
    </row>
    <row r="6510" spans="1:5" x14ac:dyDescent="0.2">
      <c r="A6510" t="str">
        <f t="shared" ca="1" si="505"/>
        <v>Basic</v>
      </c>
      <c r="B6510" t="str">
        <f t="shared" ca="1" si="506"/>
        <v>basic restorative</v>
      </c>
      <c r="C6510">
        <f t="shared" si="509"/>
        <v>361</v>
      </c>
      <c r="D6510" t="str">
        <f t="shared" ca="1" si="507"/>
        <v>Fillings (amalgam "silver" and composite "white" non-molar)</v>
      </c>
      <c r="E6510">
        <f t="shared" ca="1" si="508"/>
        <v>8</v>
      </c>
    </row>
    <row r="6511" spans="1:5" x14ac:dyDescent="0.2">
      <c r="A6511" t="str">
        <f t="shared" ca="1" si="505"/>
        <v>Diagnostics and Preventative</v>
      </c>
      <c r="B6511" t="str">
        <f t="shared" ca="1" si="506"/>
        <v>Sealants</v>
      </c>
      <c r="C6511">
        <f t="shared" si="509"/>
        <v>361</v>
      </c>
      <c r="D6511">
        <f t="shared" ca="1" si="507"/>
        <v>0</v>
      </c>
      <c r="E6511">
        <f t="shared" ca="1" si="508"/>
        <v>6</v>
      </c>
    </row>
    <row r="6512" spans="1:5" x14ac:dyDescent="0.2">
      <c r="A6512" t="str">
        <f t="shared" ca="1" si="505"/>
        <v>Orthodontics</v>
      </c>
      <c r="B6512" t="str">
        <f t="shared" ca="1" si="506"/>
        <v>orthodontics</v>
      </c>
      <c r="C6512">
        <f t="shared" si="509"/>
        <v>361</v>
      </c>
      <c r="D6512" t="str">
        <f t="shared" ca="1" si="507"/>
        <v>For eligible dependents to age 19</v>
      </c>
      <c r="E6512">
        <f t="shared" ca="1" si="508"/>
        <v>17</v>
      </c>
    </row>
    <row r="6513" spans="1:5" x14ac:dyDescent="0.2">
      <c r="A6513" t="str">
        <f t="shared" ca="1" si="505"/>
        <v>Basic</v>
      </c>
      <c r="B6513" t="str">
        <f t="shared" ca="1" si="506"/>
        <v>general anesthesia</v>
      </c>
      <c r="C6513">
        <f t="shared" si="509"/>
        <v>361</v>
      </c>
      <c r="D6513" t="str">
        <f t="shared" ca="1" si="507"/>
        <v>Covered when used in conjunction with covered oral surgical procedures</v>
      </c>
      <c r="E6513">
        <f t="shared" ca="1" si="508"/>
        <v>13</v>
      </c>
    </row>
    <row r="6514" spans="1:5" x14ac:dyDescent="0.2">
      <c r="A6514" t="str">
        <f t="shared" ca="1" si="505"/>
        <v>Diagnostics and Preventative</v>
      </c>
      <c r="B6514" t="str">
        <f t="shared" ca="1" si="506"/>
        <v>Sealants</v>
      </c>
      <c r="C6514">
        <f t="shared" si="509"/>
        <v>361</v>
      </c>
      <c r="D6514">
        <f t="shared" ca="1" si="507"/>
        <v>0</v>
      </c>
      <c r="E6514">
        <f t="shared" ca="1" si="508"/>
        <v>6</v>
      </c>
    </row>
    <row r="6515" spans="1:5" x14ac:dyDescent="0.2">
      <c r="A6515" t="str">
        <f t="shared" ca="1" si="505"/>
        <v>Diagnostics and Preventative</v>
      </c>
      <c r="B6515" t="str">
        <f t="shared" ca="1" si="506"/>
        <v>Bitewing x-rays</v>
      </c>
      <c r="C6515">
        <f t="shared" si="509"/>
        <v>361</v>
      </c>
      <c r="D6515">
        <f t="shared" ca="1" si="507"/>
        <v>0</v>
      </c>
      <c r="E6515">
        <f t="shared" ca="1" si="508"/>
        <v>2</v>
      </c>
    </row>
    <row r="6516" spans="1:5" x14ac:dyDescent="0.2">
      <c r="A6516" t="str">
        <f t="shared" ca="1" si="505"/>
        <v>Diagnostics and Preventative</v>
      </c>
      <c r="B6516" t="str">
        <f t="shared" ca="1" si="506"/>
        <v>Sealants</v>
      </c>
      <c r="C6516">
        <f t="shared" si="509"/>
        <v>361</v>
      </c>
      <c r="D6516">
        <f t="shared" ca="1" si="507"/>
        <v>0</v>
      </c>
      <c r="E6516">
        <f t="shared" ca="1" si="508"/>
        <v>6</v>
      </c>
    </row>
    <row r="6517" spans="1:5" x14ac:dyDescent="0.2">
      <c r="A6517" t="str">
        <f t="shared" ca="1" si="505"/>
        <v>Basic</v>
      </c>
      <c r="B6517" t="str">
        <f t="shared" ca="1" si="506"/>
        <v>basic restorative</v>
      </c>
      <c r="C6517">
        <f t="shared" si="509"/>
        <v>361</v>
      </c>
      <c r="D6517" t="str">
        <f t="shared" ca="1" si="507"/>
        <v>Fillings (amalgam "silver" and composite "white" non-molar)</v>
      </c>
      <c r="E6517">
        <f t="shared" ca="1" si="508"/>
        <v>8</v>
      </c>
    </row>
    <row r="6518" spans="1:5" x14ac:dyDescent="0.2">
      <c r="A6518" t="str">
        <f t="shared" ca="1" si="505"/>
        <v>Diagnostics and Preventative</v>
      </c>
      <c r="B6518" t="str">
        <f t="shared" ca="1" si="506"/>
        <v>Full-mouth x-ray</v>
      </c>
      <c r="C6518">
        <f t="shared" si="509"/>
        <v>362</v>
      </c>
      <c r="D6518">
        <f t="shared" ca="1" si="507"/>
        <v>0</v>
      </c>
      <c r="E6518">
        <f t="shared" ca="1" si="508"/>
        <v>3</v>
      </c>
    </row>
    <row r="6519" spans="1:5" x14ac:dyDescent="0.2">
      <c r="A6519" t="str">
        <f t="shared" ca="1" si="505"/>
        <v>Basic</v>
      </c>
      <c r="B6519" t="str">
        <f t="shared" ca="1" si="506"/>
        <v>non-surgical periodontics</v>
      </c>
      <c r="C6519">
        <f t="shared" si="509"/>
        <v>362</v>
      </c>
      <c r="D6519" t="str">
        <f t="shared" ca="1" si="507"/>
        <v xml:space="preserve">Non-surgical treatment of the gums and supporting structures of the teeth </v>
      </c>
      <c r="E6519">
        <f t="shared" ca="1" si="508"/>
        <v>12</v>
      </c>
    </row>
    <row r="6520" spans="1:5" x14ac:dyDescent="0.2">
      <c r="A6520" t="str">
        <f t="shared" ca="1" si="505"/>
        <v>Diagnostics and Preventative</v>
      </c>
      <c r="B6520" t="str">
        <f t="shared" ca="1" si="506"/>
        <v>Prophylaxis</v>
      </c>
      <c r="C6520">
        <f t="shared" si="509"/>
        <v>362</v>
      </c>
      <c r="D6520">
        <f t="shared" ca="1" si="507"/>
        <v>0</v>
      </c>
      <c r="E6520">
        <f t="shared" ca="1" si="508"/>
        <v>4</v>
      </c>
    </row>
    <row r="6521" spans="1:5" x14ac:dyDescent="0.2">
      <c r="A6521" t="str">
        <f t="shared" ca="1" si="505"/>
        <v>Major</v>
      </c>
      <c r="B6521" t="str">
        <f t="shared" ca="1" si="506"/>
        <v>prosthodontics</v>
      </c>
      <c r="C6521">
        <f t="shared" si="509"/>
        <v>362</v>
      </c>
      <c r="D6521" t="str">
        <f t="shared" ca="1" si="507"/>
        <v>Procedures for replacement of missing teeth by construction or repair of bridges and partial or complete dentures</v>
      </c>
      <c r="E6521">
        <f t="shared" ca="1" si="508"/>
        <v>15</v>
      </c>
    </row>
    <row r="6522" spans="1:5" x14ac:dyDescent="0.2">
      <c r="A6522" t="str">
        <f t="shared" ca="1" si="505"/>
        <v>Major</v>
      </c>
      <c r="B6522" t="str">
        <f t="shared" ca="1" si="506"/>
        <v>temporomandibular joint dysfunction</v>
      </c>
      <c r="C6522">
        <f t="shared" si="509"/>
        <v>362</v>
      </c>
      <c r="D6522" t="str">
        <f t="shared" ca="1" si="507"/>
        <v>Services relating to hinging joints of the jaw</v>
      </c>
      <c r="E6522">
        <f t="shared" ca="1" si="508"/>
        <v>16</v>
      </c>
    </row>
    <row r="6523" spans="1:5" x14ac:dyDescent="0.2">
      <c r="A6523" t="str">
        <f t="shared" ca="1" si="505"/>
        <v>Diagnostics and Preventative</v>
      </c>
      <c r="B6523" t="str">
        <f t="shared" ca="1" si="506"/>
        <v>Fluoride treatments</v>
      </c>
      <c r="C6523">
        <f t="shared" si="509"/>
        <v>362</v>
      </c>
      <c r="D6523">
        <f t="shared" ca="1" si="507"/>
        <v>0</v>
      </c>
      <c r="E6523">
        <f t="shared" ca="1" si="508"/>
        <v>5</v>
      </c>
    </row>
    <row r="6524" spans="1:5" x14ac:dyDescent="0.2">
      <c r="A6524" t="str">
        <f t="shared" ca="1" si="505"/>
        <v>Diagnostics and Preventative</v>
      </c>
      <c r="B6524" t="str">
        <f t="shared" ca="1" si="506"/>
        <v>Full-mouth x-ray</v>
      </c>
      <c r="C6524">
        <f t="shared" si="509"/>
        <v>362</v>
      </c>
      <c r="D6524">
        <f t="shared" ca="1" si="507"/>
        <v>0</v>
      </c>
      <c r="E6524">
        <f t="shared" ca="1" si="508"/>
        <v>3</v>
      </c>
    </row>
    <row r="6525" spans="1:5" x14ac:dyDescent="0.2">
      <c r="A6525" t="str">
        <f t="shared" ca="1" si="505"/>
        <v>Diagnostics and Preventative</v>
      </c>
      <c r="B6525" t="str">
        <f t="shared" ca="1" si="506"/>
        <v>Fluoride treatments</v>
      </c>
      <c r="C6525">
        <f t="shared" si="509"/>
        <v>362</v>
      </c>
      <c r="D6525">
        <f t="shared" ca="1" si="507"/>
        <v>0</v>
      </c>
      <c r="E6525">
        <f t="shared" ca="1" si="508"/>
        <v>5</v>
      </c>
    </row>
    <row r="6526" spans="1:5" x14ac:dyDescent="0.2">
      <c r="A6526" t="str">
        <f t="shared" ca="1" si="505"/>
        <v>Diagnostics and Preventative</v>
      </c>
      <c r="B6526" t="str">
        <f t="shared" ca="1" si="506"/>
        <v>Sealants</v>
      </c>
      <c r="C6526">
        <f t="shared" si="509"/>
        <v>362</v>
      </c>
      <c r="D6526">
        <f t="shared" ca="1" si="507"/>
        <v>0</v>
      </c>
      <c r="E6526">
        <f t="shared" ca="1" si="508"/>
        <v>6</v>
      </c>
    </row>
    <row r="6527" spans="1:5" x14ac:dyDescent="0.2">
      <c r="A6527" t="str">
        <f t="shared" ca="1" si="505"/>
        <v>Basic</v>
      </c>
      <c r="B6527" t="str">
        <f t="shared" ca="1" si="506"/>
        <v>basic restorative</v>
      </c>
      <c r="C6527">
        <f t="shared" si="509"/>
        <v>362</v>
      </c>
      <c r="D6527" t="str">
        <f t="shared" ca="1" si="507"/>
        <v>Fillings (amalgam "silver" and composite "white" non-molar)</v>
      </c>
      <c r="E6527">
        <f t="shared" ca="1" si="508"/>
        <v>8</v>
      </c>
    </row>
    <row r="6528" spans="1:5" x14ac:dyDescent="0.2">
      <c r="A6528" t="str">
        <f t="shared" ca="1" si="505"/>
        <v>Basic</v>
      </c>
      <c r="B6528" t="str">
        <f t="shared" ca="1" si="506"/>
        <v>surgical periodontics</v>
      </c>
      <c r="C6528">
        <f t="shared" si="509"/>
        <v>362</v>
      </c>
      <c r="D6528" t="str">
        <f t="shared" ca="1" si="507"/>
        <v>Surgical treatment of the gums and supporting structures of the teeth</v>
      </c>
      <c r="E6528">
        <f t="shared" ca="1" si="508"/>
        <v>11</v>
      </c>
    </row>
    <row r="6529" spans="1:5" x14ac:dyDescent="0.2">
      <c r="A6529" t="str">
        <f t="shared" ca="1" si="505"/>
        <v>Diagnostics and Preventative</v>
      </c>
      <c r="B6529" t="str">
        <f t="shared" ca="1" si="506"/>
        <v>Fluoride treatments</v>
      </c>
      <c r="C6529">
        <f t="shared" si="509"/>
        <v>362</v>
      </c>
      <c r="D6529">
        <f t="shared" ca="1" si="507"/>
        <v>0</v>
      </c>
      <c r="E6529">
        <f t="shared" ca="1" si="508"/>
        <v>5</v>
      </c>
    </row>
    <row r="6530" spans="1:5" x14ac:dyDescent="0.2">
      <c r="A6530" t="str">
        <f t="shared" ref="A6530:A6593" ca="1" si="510">INDEX(services,E6530,1)</f>
        <v>Other</v>
      </c>
      <c r="B6530" t="str">
        <f t="shared" ref="B6530:B6593" ca="1" si="511">INDEX(services,E6530,2)</f>
        <v>Implants</v>
      </c>
      <c r="C6530">
        <f t="shared" si="509"/>
        <v>362</v>
      </c>
      <c r="D6530" t="str">
        <f t="shared" ref="D6530:D6593" ca="1" si="512">INDEX(services,E6530,3)</f>
        <v>Implant dental work</v>
      </c>
      <c r="E6530">
        <f t="shared" ref="E6530:E6593" ca="1" si="513">RANDBETWEEN(1,ROWS(services))</f>
        <v>18</v>
      </c>
    </row>
    <row r="6531" spans="1:5" x14ac:dyDescent="0.2">
      <c r="A6531" t="str">
        <f t="shared" ca="1" si="510"/>
        <v>Orthodontics</v>
      </c>
      <c r="B6531" t="str">
        <f t="shared" ca="1" si="511"/>
        <v>orthodontics</v>
      </c>
      <c r="C6531">
        <f t="shared" si="509"/>
        <v>362</v>
      </c>
      <c r="D6531" t="str">
        <f t="shared" ca="1" si="512"/>
        <v>For eligible dependents to age 19</v>
      </c>
      <c r="E6531">
        <f t="shared" ca="1" si="513"/>
        <v>17</v>
      </c>
    </row>
    <row r="6532" spans="1:5" x14ac:dyDescent="0.2">
      <c r="A6532" t="str">
        <f t="shared" ca="1" si="510"/>
        <v>Diagnostics and Preventative</v>
      </c>
      <c r="B6532" t="str">
        <f t="shared" ca="1" si="511"/>
        <v>Periodic Exams</v>
      </c>
      <c r="C6532">
        <f t="shared" ref="C6532:C6595" si="514">IF(MOD(ROW(C6532)-2,18)&lt;&gt;0,C6531,C6531+1)</f>
        <v>362</v>
      </c>
      <c r="D6532">
        <f t="shared" ca="1" si="512"/>
        <v>0</v>
      </c>
      <c r="E6532">
        <f t="shared" ca="1" si="513"/>
        <v>1</v>
      </c>
    </row>
    <row r="6533" spans="1:5" x14ac:dyDescent="0.2">
      <c r="A6533" t="str">
        <f t="shared" ca="1" si="510"/>
        <v>Diagnostics and Preventative</v>
      </c>
      <c r="B6533" t="str">
        <f t="shared" ca="1" si="511"/>
        <v>Prophylaxis</v>
      </c>
      <c r="C6533">
        <f t="shared" si="514"/>
        <v>362</v>
      </c>
      <c r="D6533">
        <f t="shared" ca="1" si="512"/>
        <v>0</v>
      </c>
      <c r="E6533">
        <f t="shared" ca="1" si="513"/>
        <v>4</v>
      </c>
    </row>
    <row r="6534" spans="1:5" x14ac:dyDescent="0.2">
      <c r="A6534" t="str">
        <f t="shared" ca="1" si="510"/>
        <v>Diagnostics and Preventative</v>
      </c>
      <c r="B6534" t="str">
        <f t="shared" ca="1" si="511"/>
        <v>Bitewing x-rays</v>
      </c>
      <c r="C6534">
        <f t="shared" si="514"/>
        <v>362</v>
      </c>
      <c r="D6534">
        <f t="shared" ca="1" si="512"/>
        <v>0</v>
      </c>
      <c r="E6534">
        <f t="shared" ca="1" si="513"/>
        <v>2</v>
      </c>
    </row>
    <row r="6535" spans="1:5" x14ac:dyDescent="0.2">
      <c r="A6535" t="str">
        <f t="shared" ca="1" si="510"/>
        <v>Major</v>
      </c>
      <c r="B6535" t="str">
        <f t="shared" ca="1" si="511"/>
        <v>prosthodontics</v>
      </c>
      <c r="C6535">
        <f t="shared" si="514"/>
        <v>362</v>
      </c>
      <c r="D6535" t="str">
        <f t="shared" ca="1" si="512"/>
        <v>Procedures for replacement of missing teeth by construction or repair of bridges and partial or complete dentures</v>
      </c>
      <c r="E6535">
        <f t="shared" ca="1" si="513"/>
        <v>15</v>
      </c>
    </row>
    <row r="6536" spans="1:5" x14ac:dyDescent="0.2">
      <c r="A6536" t="str">
        <f t="shared" ca="1" si="510"/>
        <v>Diagnostics and Preventative</v>
      </c>
      <c r="B6536" t="str">
        <f t="shared" ca="1" si="511"/>
        <v>Bitewing x-rays</v>
      </c>
      <c r="C6536">
        <f t="shared" si="514"/>
        <v>363</v>
      </c>
      <c r="D6536">
        <f t="shared" ca="1" si="512"/>
        <v>0</v>
      </c>
      <c r="E6536">
        <f t="shared" ca="1" si="513"/>
        <v>2</v>
      </c>
    </row>
    <row r="6537" spans="1:5" x14ac:dyDescent="0.2">
      <c r="A6537" t="str">
        <f t="shared" ca="1" si="510"/>
        <v>Diagnostics and Preventative</v>
      </c>
      <c r="B6537" t="str">
        <f t="shared" ca="1" si="511"/>
        <v>Periodic Exams</v>
      </c>
      <c r="C6537">
        <f t="shared" si="514"/>
        <v>363</v>
      </c>
      <c r="D6537">
        <f t="shared" ca="1" si="512"/>
        <v>0</v>
      </c>
      <c r="E6537">
        <f t="shared" ca="1" si="513"/>
        <v>1</v>
      </c>
    </row>
    <row r="6538" spans="1:5" x14ac:dyDescent="0.2">
      <c r="A6538" t="str">
        <f t="shared" ca="1" si="510"/>
        <v>Diagnostics and Preventative</v>
      </c>
      <c r="B6538" t="str">
        <f t="shared" ca="1" si="511"/>
        <v>Bitewing x-rays</v>
      </c>
      <c r="C6538">
        <f t="shared" si="514"/>
        <v>363</v>
      </c>
      <c r="D6538">
        <f t="shared" ca="1" si="512"/>
        <v>0</v>
      </c>
      <c r="E6538">
        <f t="shared" ca="1" si="513"/>
        <v>2</v>
      </c>
    </row>
    <row r="6539" spans="1:5" x14ac:dyDescent="0.2">
      <c r="A6539" t="str">
        <f t="shared" ca="1" si="510"/>
        <v>Basic</v>
      </c>
      <c r="B6539" t="str">
        <f t="shared" ca="1" si="511"/>
        <v>surgical periodontics</v>
      </c>
      <c r="C6539">
        <f t="shared" si="514"/>
        <v>363</v>
      </c>
      <c r="D6539" t="str">
        <f t="shared" ca="1" si="512"/>
        <v>Surgical treatment of the gums and supporting structures of the teeth</v>
      </c>
      <c r="E6539">
        <f t="shared" ca="1" si="513"/>
        <v>11</v>
      </c>
    </row>
    <row r="6540" spans="1:5" x14ac:dyDescent="0.2">
      <c r="A6540" t="str">
        <f t="shared" ca="1" si="510"/>
        <v>Basic</v>
      </c>
      <c r="B6540" t="str">
        <f t="shared" ca="1" si="511"/>
        <v>endodontics</v>
      </c>
      <c r="C6540">
        <f t="shared" si="514"/>
        <v>363</v>
      </c>
      <c r="D6540" t="str">
        <f t="shared" ca="1" si="512"/>
        <v>Root canal, pulpal therapy</v>
      </c>
      <c r="E6540">
        <f t="shared" ca="1" si="513"/>
        <v>10</v>
      </c>
    </row>
    <row r="6541" spans="1:5" x14ac:dyDescent="0.2">
      <c r="A6541" t="str">
        <f t="shared" ca="1" si="510"/>
        <v>Diagnostics and Preventative</v>
      </c>
      <c r="B6541" t="str">
        <f t="shared" ca="1" si="511"/>
        <v>Periodic Exams</v>
      </c>
      <c r="C6541">
        <f t="shared" si="514"/>
        <v>363</v>
      </c>
      <c r="D6541">
        <f t="shared" ca="1" si="512"/>
        <v>0</v>
      </c>
      <c r="E6541">
        <f t="shared" ca="1" si="513"/>
        <v>1</v>
      </c>
    </row>
    <row r="6542" spans="1:5" x14ac:dyDescent="0.2">
      <c r="A6542" t="str">
        <f t="shared" ca="1" si="510"/>
        <v>Basic</v>
      </c>
      <c r="B6542" t="str">
        <f t="shared" ca="1" si="511"/>
        <v>general anesthesia</v>
      </c>
      <c r="C6542">
        <f t="shared" si="514"/>
        <v>363</v>
      </c>
      <c r="D6542" t="str">
        <f t="shared" ca="1" si="512"/>
        <v>Covered when used in conjunction with covered oral surgical procedures</v>
      </c>
      <c r="E6542">
        <f t="shared" ca="1" si="513"/>
        <v>13</v>
      </c>
    </row>
    <row r="6543" spans="1:5" x14ac:dyDescent="0.2">
      <c r="A6543" t="str">
        <f t="shared" ca="1" si="510"/>
        <v>Diagnostics and Preventative</v>
      </c>
      <c r="B6543" t="str">
        <f t="shared" ca="1" si="511"/>
        <v>Full-mouth x-ray</v>
      </c>
      <c r="C6543">
        <f t="shared" si="514"/>
        <v>363</v>
      </c>
      <c r="D6543">
        <f t="shared" ca="1" si="512"/>
        <v>0</v>
      </c>
      <c r="E6543">
        <f t="shared" ca="1" si="513"/>
        <v>3</v>
      </c>
    </row>
    <row r="6544" spans="1:5" x14ac:dyDescent="0.2">
      <c r="A6544" t="str">
        <f t="shared" ca="1" si="510"/>
        <v>Major</v>
      </c>
      <c r="B6544" t="str">
        <f t="shared" ca="1" si="511"/>
        <v>temporomandibular joint dysfunction</v>
      </c>
      <c r="C6544">
        <f t="shared" si="514"/>
        <v>363</v>
      </c>
      <c r="D6544" t="str">
        <f t="shared" ca="1" si="512"/>
        <v>Services relating to hinging joints of the jaw</v>
      </c>
      <c r="E6544">
        <f t="shared" ca="1" si="513"/>
        <v>16</v>
      </c>
    </row>
    <row r="6545" spans="1:5" x14ac:dyDescent="0.2">
      <c r="A6545" t="str">
        <f t="shared" ca="1" si="510"/>
        <v>Diagnostics and Preventative</v>
      </c>
      <c r="B6545" t="str">
        <f t="shared" ca="1" si="511"/>
        <v>Fluoride treatments</v>
      </c>
      <c r="C6545">
        <f t="shared" si="514"/>
        <v>363</v>
      </c>
      <c r="D6545">
        <f t="shared" ca="1" si="512"/>
        <v>0</v>
      </c>
      <c r="E6545">
        <f t="shared" ca="1" si="513"/>
        <v>5</v>
      </c>
    </row>
    <row r="6546" spans="1:5" x14ac:dyDescent="0.2">
      <c r="A6546" t="str">
        <f t="shared" ca="1" si="510"/>
        <v>Diagnostics and Preventative</v>
      </c>
      <c r="B6546" t="str">
        <f t="shared" ca="1" si="511"/>
        <v>Bitewing x-rays</v>
      </c>
      <c r="C6546">
        <f t="shared" si="514"/>
        <v>363</v>
      </c>
      <c r="D6546">
        <f t="shared" ca="1" si="512"/>
        <v>0</v>
      </c>
      <c r="E6546">
        <f t="shared" ca="1" si="513"/>
        <v>2</v>
      </c>
    </row>
    <row r="6547" spans="1:5" x14ac:dyDescent="0.2">
      <c r="A6547" t="str">
        <f t="shared" ca="1" si="510"/>
        <v>Basic</v>
      </c>
      <c r="B6547" t="str">
        <f t="shared" ca="1" si="511"/>
        <v>non-surgical periodontics</v>
      </c>
      <c r="C6547">
        <f t="shared" si="514"/>
        <v>363</v>
      </c>
      <c r="D6547" t="str">
        <f t="shared" ca="1" si="512"/>
        <v xml:space="preserve">Non-surgical treatment of the gums and supporting structures of the teeth </v>
      </c>
      <c r="E6547">
        <f t="shared" ca="1" si="513"/>
        <v>12</v>
      </c>
    </row>
    <row r="6548" spans="1:5" x14ac:dyDescent="0.2">
      <c r="A6548" t="str">
        <f t="shared" ca="1" si="510"/>
        <v>Orthodontics</v>
      </c>
      <c r="B6548" t="str">
        <f t="shared" ca="1" si="511"/>
        <v>orthodontics</v>
      </c>
      <c r="C6548">
        <f t="shared" si="514"/>
        <v>363</v>
      </c>
      <c r="D6548" t="str">
        <f t="shared" ca="1" si="512"/>
        <v>For eligible dependents to age 19</v>
      </c>
      <c r="E6548">
        <f t="shared" ca="1" si="513"/>
        <v>17</v>
      </c>
    </row>
    <row r="6549" spans="1:5" x14ac:dyDescent="0.2">
      <c r="A6549" t="str">
        <f t="shared" ca="1" si="510"/>
        <v>Major</v>
      </c>
      <c r="B6549" t="str">
        <f t="shared" ca="1" si="511"/>
        <v>major restorative</v>
      </c>
      <c r="C6549">
        <f t="shared" si="514"/>
        <v>363</v>
      </c>
      <c r="D6549" t="str">
        <f t="shared" ca="1" si="512"/>
        <v>Single crowns, inlays, onlays</v>
      </c>
      <c r="E6549">
        <f t="shared" ca="1" si="513"/>
        <v>14</v>
      </c>
    </row>
    <row r="6550" spans="1:5" x14ac:dyDescent="0.2">
      <c r="A6550" t="str">
        <f t="shared" ca="1" si="510"/>
        <v>Basic</v>
      </c>
      <c r="B6550" t="str">
        <f t="shared" ca="1" si="511"/>
        <v>non-surgical periodontics</v>
      </c>
      <c r="C6550">
        <f t="shared" si="514"/>
        <v>363</v>
      </c>
      <c r="D6550" t="str">
        <f t="shared" ca="1" si="512"/>
        <v xml:space="preserve">Non-surgical treatment of the gums and supporting structures of the teeth </v>
      </c>
      <c r="E6550">
        <f t="shared" ca="1" si="513"/>
        <v>12</v>
      </c>
    </row>
    <row r="6551" spans="1:5" x14ac:dyDescent="0.2">
      <c r="A6551" t="str">
        <f t="shared" ca="1" si="510"/>
        <v>Basic</v>
      </c>
      <c r="B6551" t="str">
        <f t="shared" ca="1" si="511"/>
        <v>oral surgery</v>
      </c>
      <c r="C6551">
        <f t="shared" si="514"/>
        <v>363</v>
      </c>
      <c r="D6551" t="str">
        <f t="shared" ca="1" si="512"/>
        <v>Extraction and other surgery procedures, incl. pre- and post-operative care</v>
      </c>
      <c r="E6551">
        <f t="shared" ca="1" si="513"/>
        <v>9</v>
      </c>
    </row>
    <row r="6552" spans="1:5" x14ac:dyDescent="0.2">
      <c r="A6552" t="str">
        <f t="shared" ca="1" si="510"/>
        <v>Basic</v>
      </c>
      <c r="B6552" t="str">
        <f t="shared" ca="1" si="511"/>
        <v>oral surgery</v>
      </c>
      <c r="C6552">
        <f t="shared" si="514"/>
        <v>363</v>
      </c>
      <c r="D6552" t="str">
        <f t="shared" ca="1" si="512"/>
        <v>Extraction and other surgery procedures, incl. pre- and post-operative care</v>
      </c>
      <c r="E6552">
        <f t="shared" ca="1" si="513"/>
        <v>9</v>
      </c>
    </row>
    <row r="6553" spans="1:5" x14ac:dyDescent="0.2">
      <c r="A6553" t="str">
        <f t="shared" ca="1" si="510"/>
        <v>Diagnostics and Preventative</v>
      </c>
      <c r="B6553" t="str">
        <f t="shared" ca="1" si="511"/>
        <v>Space Maintainers</v>
      </c>
      <c r="C6553">
        <f t="shared" si="514"/>
        <v>363</v>
      </c>
      <c r="D6553">
        <f t="shared" ca="1" si="512"/>
        <v>0</v>
      </c>
      <c r="E6553">
        <f t="shared" ca="1" si="513"/>
        <v>7</v>
      </c>
    </row>
    <row r="6554" spans="1:5" x14ac:dyDescent="0.2">
      <c r="A6554" t="str">
        <f t="shared" ca="1" si="510"/>
        <v>Basic</v>
      </c>
      <c r="B6554" t="str">
        <f t="shared" ca="1" si="511"/>
        <v>surgical periodontics</v>
      </c>
      <c r="C6554">
        <f t="shared" si="514"/>
        <v>364</v>
      </c>
      <c r="D6554" t="str">
        <f t="shared" ca="1" si="512"/>
        <v>Surgical treatment of the gums and supporting structures of the teeth</v>
      </c>
      <c r="E6554">
        <f t="shared" ca="1" si="513"/>
        <v>11</v>
      </c>
    </row>
    <row r="6555" spans="1:5" x14ac:dyDescent="0.2">
      <c r="A6555" t="str">
        <f t="shared" ca="1" si="510"/>
        <v>Orthodontics</v>
      </c>
      <c r="B6555" t="str">
        <f t="shared" ca="1" si="511"/>
        <v>orthodontics</v>
      </c>
      <c r="C6555">
        <f t="shared" si="514"/>
        <v>364</v>
      </c>
      <c r="D6555" t="str">
        <f t="shared" ca="1" si="512"/>
        <v>For eligible dependents to age 19</v>
      </c>
      <c r="E6555">
        <f t="shared" ca="1" si="513"/>
        <v>17</v>
      </c>
    </row>
    <row r="6556" spans="1:5" x14ac:dyDescent="0.2">
      <c r="A6556" t="str">
        <f t="shared" ca="1" si="510"/>
        <v>Basic</v>
      </c>
      <c r="B6556" t="str">
        <f t="shared" ca="1" si="511"/>
        <v>non-surgical periodontics</v>
      </c>
      <c r="C6556">
        <f t="shared" si="514"/>
        <v>364</v>
      </c>
      <c r="D6556" t="str">
        <f t="shared" ca="1" si="512"/>
        <v xml:space="preserve">Non-surgical treatment of the gums and supporting structures of the teeth </v>
      </c>
      <c r="E6556">
        <f t="shared" ca="1" si="513"/>
        <v>12</v>
      </c>
    </row>
    <row r="6557" spans="1:5" x14ac:dyDescent="0.2">
      <c r="A6557" t="str">
        <f t="shared" ca="1" si="510"/>
        <v>Basic</v>
      </c>
      <c r="B6557" t="str">
        <f t="shared" ca="1" si="511"/>
        <v>non-surgical periodontics</v>
      </c>
      <c r="C6557">
        <f t="shared" si="514"/>
        <v>364</v>
      </c>
      <c r="D6557" t="str">
        <f t="shared" ca="1" si="512"/>
        <v xml:space="preserve">Non-surgical treatment of the gums and supporting structures of the teeth </v>
      </c>
      <c r="E6557">
        <f t="shared" ca="1" si="513"/>
        <v>12</v>
      </c>
    </row>
    <row r="6558" spans="1:5" x14ac:dyDescent="0.2">
      <c r="A6558" t="str">
        <f t="shared" ca="1" si="510"/>
        <v>Major</v>
      </c>
      <c r="B6558" t="str">
        <f t="shared" ca="1" si="511"/>
        <v>major restorative</v>
      </c>
      <c r="C6558">
        <f t="shared" si="514"/>
        <v>364</v>
      </c>
      <c r="D6558" t="str">
        <f t="shared" ca="1" si="512"/>
        <v>Single crowns, inlays, onlays</v>
      </c>
      <c r="E6558">
        <f t="shared" ca="1" si="513"/>
        <v>14</v>
      </c>
    </row>
    <row r="6559" spans="1:5" x14ac:dyDescent="0.2">
      <c r="A6559" t="str">
        <f t="shared" ca="1" si="510"/>
        <v>Basic</v>
      </c>
      <c r="B6559" t="str">
        <f t="shared" ca="1" si="511"/>
        <v>basic restorative</v>
      </c>
      <c r="C6559">
        <f t="shared" si="514"/>
        <v>364</v>
      </c>
      <c r="D6559" t="str">
        <f t="shared" ca="1" si="512"/>
        <v>Fillings (amalgam "silver" and composite "white" non-molar)</v>
      </c>
      <c r="E6559">
        <f t="shared" ca="1" si="513"/>
        <v>8</v>
      </c>
    </row>
    <row r="6560" spans="1:5" x14ac:dyDescent="0.2">
      <c r="A6560" t="str">
        <f t="shared" ca="1" si="510"/>
        <v>Major</v>
      </c>
      <c r="B6560" t="str">
        <f t="shared" ca="1" si="511"/>
        <v>major restorative</v>
      </c>
      <c r="C6560">
        <f t="shared" si="514"/>
        <v>364</v>
      </c>
      <c r="D6560" t="str">
        <f t="shared" ca="1" si="512"/>
        <v>Single crowns, inlays, onlays</v>
      </c>
      <c r="E6560">
        <f t="shared" ca="1" si="513"/>
        <v>14</v>
      </c>
    </row>
    <row r="6561" spans="1:5" x14ac:dyDescent="0.2">
      <c r="A6561" t="str">
        <f t="shared" ca="1" si="510"/>
        <v>Diagnostics and Preventative</v>
      </c>
      <c r="B6561" t="str">
        <f t="shared" ca="1" si="511"/>
        <v>Space Maintainers</v>
      </c>
      <c r="C6561">
        <f t="shared" si="514"/>
        <v>364</v>
      </c>
      <c r="D6561">
        <f t="shared" ca="1" si="512"/>
        <v>0</v>
      </c>
      <c r="E6561">
        <f t="shared" ca="1" si="513"/>
        <v>7</v>
      </c>
    </row>
    <row r="6562" spans="1:5" x14ac:dyDescent="0.2">
      <c r="A6562" t="str">
        <f t="shared" ca="1" si="510"/>
        <v>Basic</v>
      </c>
      <c r="B6562" t="str">
        <f t="shared" ca="1" si="511"/>
        <v>general anesthesia</v>
      </c>
      <c r="C6562">
        <f t="shared" si="514"/>
        <v>364</v>
      </c>
      <c r="D6562" t="str">
        <f t="shared" ca="1" si="512"/>
        <v>Covered when used in conjunction with covered oral surgical procedures</v>
      </c>
      <c r="E6562">
        <f t="shared" ca="1" si="513"/>
        <v>13</v>
      </c>
    </row>
    <row r="6563" spans="1:5" x14ac:dyDescent="0.2">
      <c r="A6563" t="str">
        <f t="shared" ca="1" si="510"/>
        <v>Major</v>
      </c>
      <c r="B6563" t="str">
        <f t="shared" ca="1" si="511"/>
        <v>prosthodontics</v>
      </c>
      <c r="C6563">
        <f t="shared" si="514"/>
        <v>364</v>
      </c>
      <c r="D6563" t="str">
        <f t="shared" ca="1" si="512"/>
        <v>Procedures for replacement of missing teeth by construction or repair of bridges and partial or complete dentures</v>
      </c>
      <c r="E6563">
        <f t="shared" ca="1" si="513"/>
        <v>15</v>
      </c>
    </row>
    <row r="6564" spans="1:5" x14ac:dyDescent="0.2">
      <c r="A6564" t="str">
        <f t="shared" ca="1" si="510"/>
        <v>Diagnostics and Preventative</v>
      </c>
      <c r="B6564" t="str">
        <f t="shared" ca="1" si="511"/>
        <v>Full-mouth x-ray</v>
      </c>
      <c r="C6564">
        <f t="shared" si="514"/>
        <v>364</v>
      </c>
      <c r="D6564">
        <f t="shared" ca="1" si="512"/>
        <v>0</v>
      </c>
      <c r="E6564">
        <f t="shared" ca="1" si="513"/>
        <v>3</v>
      </c>
    </row>
    <row r="6565" spans="1:5" x14ac:dyDescent="0.2">
      <c r="A6565" t="str">
        <f t="shared" ca="1" si="510"/>
        <v>Diagnostics and Preventative</v>
      </c>
      <c r="B6565" t="str">
        <f t="shared" ca="1" si="511"/>
        <v>Space Maintainers</v>
      </c>
      <c r="C6565">
        <f t="shared" si="514"/>
        <v>364</v>
      </c>
      <c r="D6565">
        <f t="shared" ca="1" si="512"/>
        <v>0</v>
      </c>
      <c r="E6565">
        <f t="shared" ca="1" si="513"/>
        <v>7</v>
      </c>
    </row>
    <row r="6566" spans="1:5" x14ac:dyDescent="0.2">
      <c r="A6566" t="str">
        <f t="shared" ca="1" si="510"/>
        <v>Diagnostics and Preventative</v>
      </c>
      <c r="B6566" t="str">
        <f t="shared" ca="1" si="511"/>
        <v>Periodic Exams</v>
      </c>
      <c r="C6566">
        <f t="shared" si="514"/>
        <v>364</v>
      </c>
      <c r="D6566">
        <f t="shared" ca="1" si="512"/>
        <v>0</v>
      </c>
      <c r="E6566">
        <f t="shared" ca="1" si="513"/>
        <v>1</v>
      </c>
    </row>
    <row r="6567" spans="1:5" x14ac:dyDescent="0.2">
      <c r="A6567" t="str">
        <f t="shared" ca="1" si="510"/>
        <v>Diagnostics and Preventative</v>
      </c>
      <c r="B6567" t="str">
        <f t="shared" ca="1" si="511"/>
        <v>Periodic Exams</v>
      </c>
      <c r="C6567">
        <f t="shared" si="514"/>
        <v>364</v>
      </c>
      <c r="D6567">
        <f t="shared" ca="1" si="512"/>
        <v>0</v>
      </c>
      <c r="E6567">
        <f t="shared" ca="1" si="513"/>
        <v>1</v>
      </c>
    </row>
    <row r="6568" spans="1:5" x14ac:dyDescent="0.2">
      <c r="A6568" t="str">
        <f t="shared" ca="1" si="510"/>
        <v>Diagnostics and Preventative</v>
      </c>
      <c r="B6568" t="str">
        <f t="shared" ca="1" si="511"/>
        <v>Sealants</v>
      </c>
      <c r="C6568">
        <f t="shared" si="514"/>
        <v>364</v>
      </c>
      <c r="D6568">
        <f t="shared" ca="1" si="512"/>
        <v>0</v>
      </c>
      <c r="E6568">
        <f t="shared" ca="1" si="513"/>
        <v>6</v>
      </c>
    </row>
    <row r="6569" spans="1:5" x14ac:dyDescent="0.2">
      <c r="A6569" t="str">
        <f t="shared" ca="1" si="510"/>
        <v>Basic</v>
      </c>
      <c r="B6569" t="str">
        <f t="shared" ca="1" si="511"/>
        <v>general anesthesia</v>
      </c>
      <c r="C6569">
        <f t="shared" si="514"/>
        <v>364</v>
      </c>
      <c r="D6569" t="str">
        <f t="shared" ca="1" si="512"/>
        <v>Covered when used in conjunction with covered oral surgical procedures</v>
      </c>
      <c r="E6569">
        <f t="shared" ca="1" si="513"/>
        <v>13</v>
      </c>
    </row>
    <row r="6570" spans="1:5" x14ac:dyDescent="0.2">
      <c r="A6570" t="str">
        <f t="shared" ca="1" si="510"/>
        <v>Basic</v>
      </c>
      <c r="B6570" t="str">
        <f t="shared" ca="1" si="511"/>
        <v>oral surgery</v>
      </c>
      <c r="C6570">
        <f t="shared" si="514"/>
        <v>364</v>
      </c>
      <c r="D6570" t="str">
        <f t="shared" ca="1" si="512"/>
        <v>Extraction and other surgery procedures, incl. pre- and post-operative care</v>
      </c>
      <c r="E6570">
        <f t="shared" ca="1" si="513"/>
        <v>9</v>
      </c>
    </row>
    <row r="6571" spans="1:5" x14ac:dyDescent="0.2">
      <c r="A6571" t="str">
        <f t="shared" ca="1" si="510"/>
        <v>Major</v>
      </c>
      <c r="B6571" t="str">
        <f t="shared" ca="1" si="511"/>
        <v>major restorative</v>
      </c>
      <c r="C6571">
        <f t="shared" si="514"/>
        <v>364</v>
      </c>
      <c r="D6571" t="str">
        <f t="shared" ca="1" si="512"/>
        <v>Single crowns, inlays, onlays</v>
      </c>
      <c r="E6571">
        <f t="shared" ca="1" si="513"/>
        <v>14</v>
      </c>
    </row>
    <row r="6572" spans="1:5" x14ac:dyDescent="0.2">
      <c r="A6572" t="str">
        <f t="shared" ca="1" si="510"/>
        <v>Diagnostics and Preventative</v>
      </c>
      <c r="B6572" t="str">
        <f t="shared" ca="1" si="511"/>
        <v>Periodic Exams</v>
      </c>
      <c r="C6572">
        <f t="shared" si="514"/>
        <v>365</v>
      </c>
      <c r="D6572">
        <f t="shared" ca="1" si="512"/>
        <v>0</v>
      </c>
      <c r="E6572">
        <f t="shared" ca="1" si="513"/>
        <v>1</v>
      </c>
    </row>
    <row r="6573" spans="1:5" x14ac:dyDescent="0.2">
      <c r="A6573" t="str">
        <f t="shared" ca="1" si="510"/>
        <v>Other</v>
      </c>
      <c r="B6573" t="str">
        <f t="shared" ca="1" si="511"/>
        <v>Implants</v>
      </c>
      <c r="C6573">
        <f t="shared" si="514"/>
        <v>365</v>
      </c>
      <c r="D6573" t="str">
        <f t="shared" ca="1" si="512"/>
        <v>Implant dental work</v>
      </c>
      <c r="E6573">
        <f t="shared" ca="1" si="513"/>
        <v>18</v>
      </c>
    </row>
    <row r="6574" spans="1:5" x14ac:dyDescent="0.2">
      <c r="A6574" t="str">
        <f t="shared" ca="1" si="510"/>
        <v>Other</v>
      </c>
      <c r="B6574" t="str">
        <f t="shared" ca="1" si="511"/>
        <v>Implants</v>
      </c>
      <c r="C6574">
        <f t="shared" si="514"/>
        <v>365</v>
      </c>
      <c r="D6574" t="str">
        <f t="shared" ca="1" si="512"/>
        <v>Implant dental work</v>
      </c>
      <c r="E6574">
        <f t="shared" ca="1" si="513"/>
        <v>18</v>
      </c>
    </row>
    <row r="6575" spans="1:5" x14ac:dyDescent="0.2">
      <c r="A6575" t="str">
        <f t="shared" ca="1" si="510"/>
        <v>Diagnostics and Preventative</v>
      </c>
      <c r="B6575" t="str">
        <f t="shared" ca="1" si="511"/>
        <v>Prophylaxis</v>
      </c>
      <c r="C6575">
        <f t="shared" si="514"/>
        <v>365</v>
      </c>
      <c r="D6575">
        <f t="shared" ca="1" si="512"/>
        <v>0</v>
      </c>
      <c r="E6575">
        <f t="shared" ca="1" si="513"/>
        <v>4</v>
      </c>
    </row>
    <row r="6576" spans="1:5" x14ac:dyDescent="0.2">
      <c r="A6576" t="str">
        <f t="shared" ca="1" si="510"/>
        <v>Basic</v>
      </c>
      <c r="B6576" t="str">
        <f t="shared" ca="1" si="511"/>
        <v>oral surgery</v>
      </c>
      <c r="C6576">
        <f t="shared" si="514"/>
        <v>365</v>
      </c>
      <c r="D6576" t="str">
        <f t="shared" ca="1" si="512"/>
        <v>Extraction and other surgery procedures, incl. pre- and post-operative care</v>
      </c>
      <c r="E6576">
        <f t="shared" ca="1" si="513"/>
        <v>9</v>
      </c>
    </row>
    <row r="6577" spans="1:5" x14ac:dyDescent="0.2">
      <c r="A6577" t="str">
        <f t="shared" ca="1" si="510"/>
        <v>Major</v>
      </c>
      <c r="B6577" t="str">
        <f t="shared" ca="1" si="511"/>
        <v>major restorative</v>
      </c>
      <c r="C6577">
        <f t="shared" si="514"/>
        <v>365</v>
      </c>
      <c r="D6577" t="str">
        <f t="shared" ca="1" si="512"/>
        <v>Single crowns, inlays, onlays</v>
      </c>
      <c r="E6577">
        <f t="shared" ca="1" si="513"/>
        <v>14</v>
      </c>
    </row>
    <row r="6578" spans="1:5" x14ac:dyDescent="0.2">
      <c r="A6578" t="str">
        <f t="shared" ca="1" si="510"/>
        <v>Other</v>
      </c>
      <c r="B6578" t="str">
        <f t="shared" ca="1" si="511"/>
        <v>Implants</v>
      </c>
      <c r="C6578">
        <f t="shared" si="514"/>
        <v>365</v>
      </c>
      <c r="D6578" t="str">
        <f t="shared" ca="1" si="512"/>
        <v>Implant dental work</v>
      </c>
      <c r="E6578">
        <f t="shared" ca="1" si="513"/>
        <v>18</v>
      </c>
    </row>
    <row r="6579" spans="1:5" x14ac:dyDescent="0.2">
      <c r="A6579" t="str">
        <f t="shared" ca="1" si="510"/>
        <v>Basic</v>
      </c>
      <c r="B6579" t="str">
        <f t="shared" ca="1" si="511"/>
        <v>oral surgery</v>
      </c>
      <c r="C6579">
        <f t="shared" si="514"/>
        <v>365</v>
      </c>
      <c r="D6579" t="str">
        <f t="shared" ca="1" si="512"/>
        <v>Extraction and other surgery procedures, incl. pre- and post-operative care</v>
      </c>
      <c r="E6579">
        <f t="shared" ca="1" si="513"/>
        <v>9</v>
      </c>
    </row>
    <row r="6580" spans="1:5" x14ac:dyDescent="0.2">
      <c r="A6580" t="str">
        <f t="shared" ca="1" si="510"/>
        <v>Diagnostics and Preventative</v>
      </c>
      <c r="B6580" t="str">
        <f t="shared" ca="1" si="511"/>
        <v>Fluoride treatments</v>
      </c>
      <c r="C6580">
        <f t="shared" si="514"/>
        <v>365</v>
      </c>
      <c r="D6580">
        <f t="shared" ca="1" si="512"/>
        <v>0</v>
      </c>
      <c r="E6580">
        <f t="shared" ca="1" si="513"/>
        <v>5</v>
      </c>
    </row>
    <row r="6581" spans="1:5" x14ac:dyDescent="0.2">
      <c r="A6581" t="str">
        <f t="shared" ca="1" si="510"/>
        <v>Diagnostics and Preventative</v>
      </c>
      <c r="B6581" t="str">
        <f t="shared" ca="1" si="511"/>
        <v>Full-mouth x-ray</v>
      </c>
      <c r="C6581">
        <f t="shared" si="514"/>
        <v>365</v>
      </c>
      <c r="D6581">
        <f t="shared" ca="1" si="512"/>
        <v>0</v>
      </c>
      <c r="E6581">
        <f t="shared" ca="1" si="513"/>
        <v>3</v>
      </c>
    </row>
    <row r="6582" spans="1:5" x14ac:dyDescent="0.2">
      <c r="A6582" t="str">
        <f t="shared" ca="1" si="510"/>
        <v>Basic</v>
      </c>
      <c r="B6582" t="str">
        <f t="shared" ca="1" si="511"/>
        <v>surgical periodontics</v>
      </c>
      <c r="C6582">
        <f t="shared" si="514"/>
        <v>365</v>
      </c>
      <c r="D6582" t="str">
        <f t="shared" ca="1" si="512"/>
        <v>Surgical treatment of the gums and supporting structures of the teeth</v>
      </c>
      <c r="E6582">
        <f t="shared" ca="1" si="513"/>
        <v>11</v>
      </c>
    </row>
    <row r="6583" spans="1:5" x14ac:dyDescent="0.2">
      <c r="A6583" t="str">
        <f t="shared" ca="1" si="510"/>
        <v>Basic</v>
      </c>
      <c r="B6583" t="str">
        <f t="shared" ca="1" si="511"/>
        <v>oral surgery</v>
      </c>
      <c r="C6583">
        <f t="shared" si="514"/>
        <v>365</v>
      </c>
      <c r="D6583" t="str">
        <f t="shared" ca="1" si="512"/>
        <v>Extraction and other surgery procedures, incl. pre- and post-operative care</v>
      </c>
      <c r="E6583">
        <f t="shared" ca="1" si="513"/>
        <v>9</v>
      </c>
    </row>
    <row r="6584" spans="1:5" x14ac:dyDescent="0.2">
      <c r="A6584" t="str">
        <f t="shared" ca="1" si="510"/>
        <v>Major</v>
      </c>
      <c r="B6584" t="str">
        <f t="shared" ca="1" si="511"/>
        <v>prosthodontics</v>
      </c>
      <c r="C6584">
        <f t="shared" si="514"/>
        <v>365</v>
      </c>
      <c r="D6584" t="str">
        <f t="shared" ca="1" si="512"/>
        <v>Procedures for replacement of missing teeth by construction or repair of bridges and partial or complete dentures</v>
      </c>
      <c r="E6584">
        <f t="shared" ca="1" si="513"/>
        <v>15</v>
      </c>
    </row>
    <row r="6585" spans="1:5" x14ac:dyDescent="0.2">
      <c r="A6585" t="str">
        <f t="shared" ca="1" si="510"/>
        <v>Diagnostics and Preventative</v>
      </c>
      <c r="B6585" t="str">
        <f t="shared" ca="1" si="511"/>
        <v>Sealants</v>
      </c>
      <c r="C6585">
        <f t="shared" si="514"/>
        <v>365</v>
      </c>
      <c r="D6585">
        <f t="shared" ca="1" si="512"/>
        <v>0</v>
      </c>
      <c r="E6585">
        <f t="shared" ca="1" si="513"/>
        <v>6</v>
      </c>
    </row>
    <row r="6586" spans="1:5" x14ac:dyDescent="0.2">
      <c r="A6586" t="str">
        <f t="shared" ca="1" si="510"/>
        <v>Basic</v>
      </c>
      <c r="B6586" t="str">
        <f t="shared" ca="1" si="511"/>
        <v>surgical periodontics</v>
      </c>
      <c r="C6586">
        <f t="shared" si="514"/>
        <v>365</v>
      </c>
      <c r="D6586" t="str">
        <f t="shared" ca="1" si="512"/>
        <v>Surgical treatment of the gums and supporting structures of the teeth</v>
      </c>
      <c r="E6586">
        <f t="shared" ca="1" si="513"/>
        <v>11</v>
      </c>
    </row>
    <row r="6587" spans="1:5" x14ac:dyDescent="0.2">
      <c r="A6587" t="str">
        <f t="shared" ca="1" si="510"/>
        <v>Orthodontics</v>
      </c>
      <c r="B6587" t="str">
        <f t="shared" ca="1" si="511"/>
        <v>orthodontics</v>
      </c>
      <c r="C6587">
        <f t="shared" si="514"/>
        <v>365</v>
      </c>
      <c r="D6587" t="str">
        <f t="shared" ca="1" si="512"/>
        <v>For eligible dependents to age 19</v>
      </c>
      <c r="E6587">
        <f t="shared" ca="1" si="513"/>
        <v>17</v>
      </c>
    </row>
    <row r="6588" spans="1:5" x14ac:dyDescent="0.2">
      <c r="A6588" t="str">
        <f t="shared" ca="1" si="510"/>
        <v>Diagnostics and Preventative</v>
      </c>
      <c r="B6588" t="str">
        <f t="shared" ca="1" si="511"/>
        <v>Bitewing x-rays</v>
      </c>
      <c r="C6588">
        <f t="shared" si="514"/>
        <v>365</v>
      </c>
      <c r="D6588">
        <f t="shared" ca="1" si="512"/>
        <v>0</v>
      </c>
      <c r="E6588">
        <f t="shared" ca="1" si="513"/>
        <v>2</v>
      </c>
    </row>
    <row r="6589" spans="1:5" x14ac:dyDescent="0.2">
      <c r="A6589" t="str">
        <f t="shared" ca="1" si="510"/>
        <v>Orthodontics</v>
      </c>
      <c r="B6589" t="str">
        <f t="shared" ca="1" si="511"/>
        <v>orthodontics</v>
      </c>
      <c r="C6589">
        <f t="shared" si="514"/>
        <v>365</v>
      </c>
      <c r="D6589" t="str">
        <f t="shared" ca="1" si="512"/>
        <v>For eligible dependents to age 19</v>
      </c>
      <c r="E6589">
        <f t="shared" ca="1" si="513"/>
        <v>17</v>
      </c>
    </row>
    <row r="6590" spans="1:5" x14ac:dyDescent="0.2">
      <c r="A6590" t="str">
        <f t="shared" ca="1" si="510"/>
        <v>Major</v>
      </c>
      <c r="B6590" t="str">
        <f t="shared" ca="1" si="511"/>
        <v>prosthodontics</v>
      </c>
      <c r="C6590">
        <f t="shared" si="514"/>
        <v>366</v>
      </c>
      <c r="D6590" t="str">
        <f t="shared" ca="1" si="512"/>
        <v>Procedures for replacement of missing teeth by construction or repair of bridges and partial or complete dentures</v>
      </c>
      <c r="E6590">
        <f t="shared" ca="1" si="513"/>
        <v>15</v>
      </c>
    </row>
    <row r="6591" spans="1:5" x14ac:dyDescent="0.2">
      <c r="A6591" t="str">
        <f t="shared" ca="1" si="510"/>
        <v>Diagnostics and Preventative</v>
      </c>
      <c r="B6591" t="str">
        <f t="shared" ca="1" si="511"/>
        <v>Periodic Exams</v>
      </c>
      <c r="C6591">
        <f t="shared" si="514"/>
        <v>366</v>
      </c>
      <c r="D6591">
        <f t="shared" ca="1" si="512"/>
        <v>0</v>
      </c>
      <c r="E6591">
        <f t="shared" ca="1" si="513"/>
        <v>1</v>
      </c>
    </row>
    <row r="6592" spans="1:5" x14ac:dyDescent="0.2">
      <c r="A6592" t="str">
        <f t="shared" ca="1" si="510"/>
        <v>Basic</v>
      </c>
      <c r="B6592" t="str">
        <f t="shared" ca="1" si="511"/>
        <v>basic restorative</v>
      </c>
      <c r="C6592">
        <f t="shared" si="514"/>
        <v>366</v>
      </c>
      <c r="D6592" t="str">
        <f t="shared" ca="1" si="512"/>
        <v>Fillings (amalgam "silver" and composite "white" non-molar)</v>
      </c>
      <c r="E6592">
        <f t="shared" ca="1" si="513"/>
        <v>8</v>
      </c>
    </row>
    <row r="6593" spans="1:5" x14ac:dyDescent="0.2">
      <c r="A6593" t="str">
        <f t="shared" ca="1" si="510"/>
        <v>Basic</v>
      </c>
      <c r="B6593" t="str">
        <f t="shared" ca="1" si="511"/>
        <v>general anesthesia</v>
      </c>
      <c r="C6593">
        <f t="shared" si="514"/>
        <v>366</v>
      </c>
      <c r="D6593" t="str">
        <f t="shared" ca="1" si="512"/>
        <v>Covered when used in conjunction with covered oral surgical procedures</v>
      </c>
      <c r="E6593">
        <f t="shared" ca="1" si="513"/>
        <v>13</v>
      </c>
    </row>
    <row r="6594" spans="1:5" x14ac:dyDescent="0.2">
      <c r="A6594" t="str">
        <f t="shared" ref="A6594:A6657" ca="1" si="515">INDEX(services,E6594,1)</f>
        <v>Diagnostics and Preventative</v>
      </c>
      <c r="B6594" t="str">
        <f t="shared" ref="B6594:B6657" ca="1" si="516">INDEX(services,E6594,2)</f>
        <v>Full-mouth x-ray</v>
      </c>
      <c r="C6594">
        <f t="shared" si="514"/>
        <v>366</v>
      </c>
      <c r="D6594">
        <f t="shared" ref="D6594:D6657" ca="1" si="517">INDEX(services,E6594,3)</f>
        <v>0</v>
      </c>
      <c r="E6594">
        <f t="shared" ref="E6594:E6657" ca="1" si="518">RANDBETWEEN(1,ROWS(services))</f>
        <v>3</v>
      </c>
    </row>
    <row r="6595" spans="1:5" x14ac:dyDescent="0.2">
      <c r="A6595" t="str">
        <f t="shared" ca="1" si="515"/>
        <v>Major</v>
      </c>
      <c r="B6595" t="str">
        <f t="shared" ca="1" si="516"/>
        <v>major restorative</v>
      </c>
      <c r="C6595">
        <f t="shared" si="514"/>
        <v>366</v>
      </c>
      <c r="D6595" t="str">
        <f t="shared" ca="1" si="517"/>
        <v>Single crowns, inlays, onlays</v>
      </c>
      <c r="E6595">
        <f t="shared" ca="1" si="518"/>
        <v>14</v>
      </c>
    </row>
    <row r="6596" spans="1:5" x14ac:dyDescent="0.2">
      <c r="A6596" t="str">
        <f t="shared" ca="1" si="515"/>
        <v>Basic</v>
      </c>
      <c r="B6596" t="str">
        <f t="shared" ca="1" si="516"/>
        <v>endodontics</v>
      </c>
      <c r="C6596">
        <f t="shared" ref="C6596:C6659" si="519">IF(MOD(ROW(C6596)-2,18)&lt;&gt;0,C6595,C6595+1)</f>
        <v>366</v>
      </c>
      <c r="D6596" t="str">
        <f t="shared" ca="1" si="517"/>
        <v>Root canal, pulpal therapy</v>
      </c>
      <c r="E6596">
        <f t="shared" ca="1" si="518"/>
        <v>10</v>
      </c>
    </row>
    <row r="6597" spans="1:5" x14ac:dyDescent="0.2">
      <c r="A6597" t="str">
        <f t="shared" ca="1" si="515"/>
        <v>Diagnostics and Preventative</v>
      </c>
      <c r="B6597" t="str">
        <f t="shared" ca="1" si="516"/>
        <v>Space Maintainers</v>
      </c>
      <c r="C6597">
        <f t="shared" si="519"/>
        <v>366</v>
      </c>
      <c r="D6597">
        <f t="shared" ca="1" si="517"/>
        <v>0</v>
      </c>
      <c r="E6597">
        <f t="shared" ca="1" si="518"/>
        <v>7</v>
      </c>
    </row>
    <row r="6598" spans="1:5" x14ac:dyDescent="0.2">
      <c r="A6598" t="str">
        <f t="shared" ca="1" si="515"/>
        <v>Basic</v>
      </c>
      <c r="B6598" t="str">
        <f t="shared" ca="1" si="516"/>
        <v>surgical periodontics</v>
      </c>
      <c r="C6598">
        <f t="shared" si="519"/>
        <v>366</v>
      </c>
      <c r="D6598" t="str">
        <f t="shared" ca="1" si="517"/>
        <v>Surgical treatment of the gums and supporting structures of the teeth</v>
      </c>
      <c r="E6598">
        <f t="shared" ca="1" si="518"/>
        <v>11</v>
      </c>
    </row>
    <row r="6599" spans="1:5" x14ac:dyDescent="0.2">
      <c r="A6599" t="str">
        <f t="shared" ca="1" si="515"/>
        <v>Diagnostics and Preventative</v>
      </c>
      <c r="B6599" t="str">
        <f t="shared" ca="1" si="516"/>
        <v>Sealants</v>
      </c>
      <c r="C6599">
        <f t="shared" si="519"/>
        <v>366</v>
      </c>
      <c r="D6599">
        <f t="shared" ca="1" si="517"/>
        <v>0</v>
      </c>
      <c r="E6599">
        <f t="shared" ca="1" si="518"/>
        <v>6</v>
      </c>
    </row>
    <row r="6600" spans="1:5" x14ac:dyDescent="0.2">
      <c r="A6600" t="str">
        <f t="shared" ca="1" si="515"/>
        <v>Basic</v>
      </c>
      <c r="B6600" t="str">
        <f t="shared" ca="1" si="516"/>
        <v>surgical periodontics</v>
      </c>
      <c r="C6600">
        <f t="shared" si="519"/>
        <v>366</v>
      </c>
      <c r="D6600" t="str">
        <f t="shared" ca="1" si="517"/>
        <v>Surgical treatment of the gums and supporting structures of the teeth</v>
      </c>
      <c r="E6600">
        <f t="shared" ca="1" si="518"/>
        <v>11</v>
      </c>
    </row>
    <row r="6601" spans="1:5" x14ac:dyDescent="0.2">
      <c r="A6601" t="str">
        <f t="shared" ca="1" si="515"/>
        <v>Diagnostics and Preventative</v>
      </c>
      <c r="B6601" t="str">
        <f t="shared" ca="1" si="516"/>
        <v>Sealants</v>
      </c>
      <c r="C6601">
        <f t="shared" si="519"/>
        <v>366</v>
      </c>
      <c r="D6601">
        <f t="shared" ca="1" si="517"/>
        <v>0</v>
      </c>
      <c r="E6601">
        <f t="shared" ca="1" si="518"/>
        <v>6</v>
      </c>
    </row>
    <row r="6602" spans="1:5" x14ac:dyDescent="0.2">
      <c r="A6602" t="str">
        <f t="shared" ca="1" si="515"/>
        <v>Diagnostics and Preventative</v>
      </c>
      <c r="B6602" t="str">
        <f t="shared" ca="1" si="516"/>
        <v>Space Maintainers</v>
      </c>
      <c r="C6602">
        <f t="shared" si="519"/>
        <v>366</v>
      </c>
      <c r="D6602">
        <f t="shared" ca="1" si="517"/>
        <v>0</v>
      </c>
      <c r="E6602">
        <f t="shared" ca="1" si="518"/>
        <v>7</v>
      </c>
    </row>
    <row r="6603" spans="1:5" x14ac:dyDescent="0.2">
      <c r="A6603" t="str">
        <f t="shared" ca="1" si="515"/>
        <v>Major</v>
      </c>
      <c r="B6603" t="str">
        <f t="shared" ca="1" si="516"/>
        <v>prosthodontics</v>
      </c>
      <c r="C6603">
        <f t="shared" si="519"/>
        <v>366</v>
      </c>
      <c r="D6603" t="str">
        <f t="shared" ca="1" si="517"/>
        <v>Procedures for replacement of missing teeth by construction or repair of bridges and partial or complete dentures</v>
      </c>
      <c r="E6603">
        <f t="shared" ca="1" si="518"/>
        <v>15</v>
      </c>
    </row>
    <row r="6604" spans="1:5" x14ac:dyDescent="0.2">
      <c r="A6604" t="str">
        <f t="shared" ca="1" si="515"/>
        <v>Basic</v>
      </c>
      <c r="B6604" t="str">
        <f t="shared" ca="1" si="516"/>
        <v>endodontics</v>
      </c>
      <c r="C6604">
        <f t="shared" si="519"/>
        <v>366</v>
      </c>
      <c r="D6604" t="str">
        <f t="shared" ca="1" si="517"/>
        <v>Root canal, pulpal therapy</v>
      </c>
      <c r="E6604">
        <f t="shared" ca="1" si="518"/>
        <v>10</v>
      </c>
    </row>
    <row r="6605" spans="1:5" x14ac:dyDescent="0.2">
      <c r="A6605" t="str">
        <f t="shared" ca="1" si="515"/>
        <v>Orthodontics</v>
      </c>
      <c r="B6605" t="str">
        <f t="shared" ca="1" si="516"/>
        <v>orthodontics</v>
      </c>
      <c r="C6605">
        <f t="shared" si="519"/>
        <v>366</v>
      </c>
      <c r="D6605" t="str">
        <f t="shared" ca="1" si="517"/>
        <v>For eligible dependents to age 19</v>
      </c>
      <c r="E6605">
        <f t="shared" ca="1" si="518"/>
        <v>17</v>
      </c>
    </row>
    <row r="6606" spans="1:5" x14ac:dyDescent="0.2">
      <c r="A6606" t="str">
        <f t="shared" ca="1" si="515"/>
        <v>Major</v>
      </c>
      <c r="B6606" t="str">
        <f t="shared" ca="1" si="516"/>
        <v>major restorative</v>
      </c>
      <c r="C6606">
        <f t="shared" si="519"/>
        <v>366</v>
      </c>
      <c r="D6606" t="str">
        <f t="shared" ca="1" si="517"/>
        <v>Single crowns, inlays, onlays</v>
      </c>
      <c r="E6606">
        <f t="shared" ca="1" si="518"/>
        <v>14</v>
      </c>
    </row>
    <row r="6607" spans="1:5" x14ac:dyDescent="0.2">
      <c r="A6607" t="str">
        <f t="shared" ca="1" si="515"/>
        <v>Basic</v>
      </c>
      <c r="B6607" t="str">
        <f t="shared" ca="1" si="516"/>
        <v>endodontics</v>
      </c>
      <c r="C6607">
        <f t="shared" si="519"/>
        <v>366</v>
      </c>
      <c r="D6607" t="str">
        <f t="shared" ca="1" si="517"/>
        <v>Root canal, pulpal therapy</v>
      </c>
      <c r="E6607">
        <f t="shared" ca="1" si="518"/>
        <v>10</v>
      </c>
    </row>
    <row r="6608" spans="1:5" x14ac:dyDescent="0.2">
      <c r="A6608" t="str">
        <f t="shared" ca="1" si="515"/>
        <v>Major</v>
      </c>
      <c r="B6608" t="str">
        <f t="shared" ca="1" si="516"/>
        <v>temporomandibular joint dysfunction</v>
      </c>
      <c r="C6608">
        <f t="shared" si="519"/>
        <v>367</v>
      </c>
      <c r="D6608" t="str">
        <f t="shared" ca="1" si="517"/>
        <v>Services relating to hinging joints of the jaw</v>
      </c>
      <c r="E6608">
        <f t="shared" ca="1" si="518"/>
        <v>16</v>
      </c>
    </row>
    <row r="6609" spans="1:5" x14ac:dyDescent="0.2">
      <c r="A6609" t="str">
        <f t="shared" ca="1" si="515"/>
        <v>Basic</v>
      </c>
      <c r="B6609" t="str">
        <f t="shared" ca="1" si="516"/>
        <v>general anesthesia</v>
      </c>
      <c r="C6609">
        <f t="shared" si="519"/>
        <v>367</v>
      </c>
      <c r="D6609" t="str">
        <f t="shared" ca="1" si="517"/>
        <v>Covered when used in conjunction with covered oral surgical procedures</v>
      </c>
      <c r="E6609">
        <f t="shared" ca="1" si="518"/>
        <v>13</v>
      </c>
    </row>
    <row r="6610" spans="1:5" x14ac:dyDescent="0.2">
      <c r="A6610" t="str">
        <f t="shared" ca="1" si="515"/>
        <v>Diagnostics and Preventative</v>
      </c>
      <c r="B6610" t="str">
        <f t="shared" ca="1" si="516"/>
        <v>Periodic Exams</v>
      </c>
      <c r="C6610">
        <f t="shared" si="519"/>
        <v>367</v>
      </c>
      <c r="D6610">
        <f t="shared" ca="1" si="517"/>
        <v>0</v>
      </c>
      <c r="E6610">
        <f t="shared" ca="1" si="518"/>
        <v>1</v>
      </c>
    </row>
    <row r="6611" spans="1:5" x14ac:dyDescent="0.2">
      <c r="A6611" t="str">
        <f t="shared" ca="1" si="515"/>
        <v>Diagnostics and Preventative</v>
      </c>
      <c r="B6611" t="str">
        <f t="shared" ca="1" si="516"/>
        <v>Sealants</v>
      </c>
      <c r="C6611">
        <f t="shared" si="519"/>
        <v>367</v>
      </c>
      <c r="D6611">
        <f t="shared" ca="1" si="517"/>
        <v>0</v>
      </c>
      <c r="E6611">
        <f t="shared" ca="1" si="518"/>
        <v>6</v>
      </c>
    </row>
    <row r="6612" spans="1:5" x14ac:dyDescent="0.2">
      <c r="A6612" t="str">
        <f t="shared" ca="1" si="515"/>
        <v>Diagnostics and Preventative</v>
      </c>
      <c r="B6612" t="str">
        <f t="shared" ca="1" si="516"/>
        <v>Bitewing x-rays</v>
      </c>
      <c r="C6612">
        <f t="shared" si="519"/>
        <v>367</v>
      </c>
      <c r="D6612">
        <f t="shared" ca="1" si="517"/>
        <v>0</v>
      </c>
      <c r="E6612">
        <f t="shared" ca="1" si="518"/>
        <v>2</v>
      </c>
    </row>
    <row r="6613" spans="1:5" x14ac:dyDescent="0.2">
      <c r="A6613" t="str">
        <f t="shared" ca="1" si="515"/>
        <v>Diagnostics and Preventative</v>
      </c>
      <c r="B6613" t="str">
        <f t="shared" ca="1" si="516"/>
        <v>Space Maintainers</v>
      </c>
      <c r="C6613">
        <f t="shared" si="519"/>
        <v>367</v>
      </c>
      <c r="D6613">
        <f t="shared" ca="1" si="517"/>
        <v>0</v>
      </c>
      <c r="E6613">
        <f t="shared" ca="1" si="518"/>
        <v>7</v>
      </c>
    </row>
    <row r="6614" spans="1:5" x14ac:dyDescent="0.2">
      <c r="A6614" t="str">
        <f t="shared" ca="1" si="515"/>
        <v>Diagnostics and Preventative</v>
      </c>
      <c r="B6614" t="str">
        <f t="shared" ca="1" si="516"/>
        <v>Full-mouth x-ray</v>
      </c>
      <c r="C6614">
        <f t="shared" si="519"/>
        <v>367</v>
      </c>
      <c r="D6614">
        <f t="shared" ca="1" si="517"/>
        <v>0</v>
      </c>
      <c r="E6614">
        <f t="shared" ca="1" si="518"/>
        <v>3</v>
      </c>
    </row>
    <row r="6615" spans="1:5" x14ac:dyDescent="0.2">
      <c r="A6615" t="str">
        <f t="shared" ca="1" si="515"/>
        <v>Orthodontics</v>
      </c>
      <c r="B6615" t="str">
        <f t="shared" ca="1" si="516"/>
        <v>orthodontics</v>
      </c>
      <c r="C6615">
        <f t="shared" si="519"/>
        <v>367</v>
      </c>
      <c r="D6615" t="str">
        <f t="shared" ca="1" si="517"/>
        <v>For eligible dependents to age 19</v>
      </c>
      <c r="E6615">
        <f t="shared" ca="1" si="518"/>
        <v>17</v>
      </c>
    </row>
    <row r="6616" spans="1:5" x14ac:dyDescent="0.2">
      <c r="A6616" t="str">
        <f t="shared" ca="1" si="515"/>
        <v>Major</v>
      </c>
      <c r="B6616" t="str">
        <f t="shared" ca="1" si="516"/>
        <v>temporomandibular joint dysfunction</v>
      </c>
      <c r="C6616">
        <f t="shared" si="519"/>
        <v>367</v>
      </c>
      <c r="D6616" t="str">
        <f t="shared" ca="1" si="517"/>
        <v>Services relating to hinging joints of the jaw</v>
      </c>
      <c r="E6616">
        <f t="shared" ca="1" si="518"/>
        <v>16</v>
      </c>
    </row>
    <row r="6617" spans="1:5" x14ac:dyDescent="0.2">
      <c r="A6617" t="str">
        <f t="shared" ca="1" si="515"/>
        <v>Diagnostics and Preventative</v>
      </c>
      <c r="B6617" t="str">
        <f t="shared" ca="1" si="516"/>
        <v>Bitewing x-rays</v>
      </c>
      <c r="C6617">
        <f t="shared" si="519"/>
        <v>367</v>
      </c>
      <c r="D6617">
        <f t="shared" ca="1" si="517"/>
        <v>0</v>
      </c>
      <c r="E6617">
        <f t="shared" ca="1" si="518"/>
        <v>2</v>
      </c>
    </row>
    <row r="6618" spans="1:5" x14ac:dyDescent="0.2">
      <c r="A6618" t="str">
        <f t="shared" ca="1" si="515"/>
        <v>Diagnostics and Preventative</v>
      </c>
      <c r="B6618" t="str">
        <f t="shared" ca="1" si="516"/>
        <v>Sealants</v>
      </c>
      <c r="C6618">
        <f t="shared" si="519"/>
        <v>367</v>
      </c>
      <c r="D6618">
        <f t="shared" ca="1" si="517"/>
        <v>0</v>
      </c>
      <c r="E6618">
        <f t="shared" ca="1" si="518"/>
        <v>6</v>
      </c>
    </row>
    <row r="6619" spans="1:5" x14ac:dyDescent="0.2">
      <c r="A6619" t="str">
        <f t="shared" ca="1" si="515"/>
        <v>Diagnostics and Preventative</v>
      </c>
      <c r="B6619" t="str">
        <f t="shared" ca="1" si="516"/>
        <v>Fluoride treatments</v>
      </c>
      <c r="C6619">
        <f t="shared" si="519"/>
        <v>367</v>
      </c>
      <c r="D6619">
        <f t="shared" ca="1" si="517"/>
        <v>0</v>
      </c>
      <c r="E6619">
        <f t="shared" ca="1" si="518"/>
        <v>5</v>
      </c>
    </row>
    <row r="6620" spans="1:5" x14ac:dyDescent="0.2">
      <c r="A6620" t="str">
        <f t="shared" ca="1" si="515"/>
        <v>Diagnostics and Preventative</v>
      </c>
      <c r="B6620" t="str">
        <f t="shared" ca="1" si="516"/>
        <v>Prophylaxis</v>
      </c>
      <c r="C6620">
        <f t="shared" si="519"/>
        <v>367</v>
      </c>
      <c r="D6620">
        <f t="shared" ca="1" si="517"/>
        <v>0</v>
      </c>
      <c r="E6620">
        <f t="shared" ca="1" si="518"/>
        <v>4</v>
      </c>
    </row>
    <row r="6621" spans="1:5" x14ac:dyDescent="0.2">
      <c r="A6621" t="str">
        <f t="shared" ca="1" si="515"/>
        <v>Diagnostics and Preventative</v>
      </c>
      <c r="B6621" t="str">
        <f t="shared" ca="1" si="516"/>
        <v>Sealants</v>
      </c>
      <c r="C6621">
        <f t="shared" si="519"/>
        <v>367</v>
      </c>
      <c r="D6621">
        <f t="shared" ca="1" si="517"/>
        <v>0</v>
      </c>
      <c r="E6621">
        <f t="shared" ca="1" si="518"/>
        <v>6</v>
      </c>
    </row>
    <row r="6622" spans="1:5" x14ac:dyDescent="0.2">
      <c r="A6622" t="str">
        <f t="shared" ca="1" si="515"/>
        <v>Basic</v>
      </c>
      <c r="B6622" t="str">
        <f t="shared" ca="1" si="516"/>
        <v>non-surgical periodontics</v>
      </c>
      <c r="C6622">
        <f t="shared" si="519"/>
        <v>367</v>
      </c>
      <c r="D6622" t="str">
        <f t="shared" ca="1" si="517"/>
        <v xml:space="preserve">Non-surgical treatment of the gums and supporting structures of the teeth </v>
      </c>
      <c r="E6622">
        <f t="shared" ca="1" si="518"/>
        <v>12</v>
      </c>
    </row>
    <row r="6623" spans="1:5" x14ac:dyDescent="0.2">
      <c r="A6623" t="str">
        <f t="shared" ca="1" si="515"/>
        <v>Major</v>
      </c>
      <c r="B6623" t="str">
        <f t="shared" ca="1" si="516"/>
        <v>prosthodontics</v>
      </c>
      <c r="C6623">
        <f t="shared" si="519"/>
        <v>367</v>
      </c>
      <c r="D6623" t="str">
        <f t="shared" ca="1" si="517"/>
        <v>Procedures for replacement of missing teeth by construction or repair of bridges and partial or complete dentures</v>
      </c>
      <c r="E6623">
        <f t="shared" ca="1" si="518"/>
        <v>15</v>
      </c>
    </row>
    <row r="6624" spans="1:5" x14ac:dyDescent="0.2">
      <c r="A6624" t="str">
        <f t="shared" ca="1" si="515"/>
        <v>Basic</v>
      </c>
      <c r="B6624" t="str">
        <f t="shared" ca="1" si="516"/>
        <v>basic restorative</v>
      </c>
      <c r="C6624">
        <f t="shared" si="519"/>
        <v>367</v>
      </c>
      <c r="D6624" t="str">
        <f t="shared" ca="1" si="517"/>
        <v>Fillings (amalgam "silver" and composite "white" non-molar)</v>
      </c>
      <c r="E6624">
        <f t="shared" ca="1" si="518"/>
        <v>8</v>
      </c>
    </row>
    <row r="6625" spans="1:5" x14ac:dyDescent="0.2">
      <c r="A6625" t="str">
        <f t="shared" ca="1" si="515"/>
        <v>Basic</v>
      </c>
      <c r="B6625" t="str">
        <f t="shared" ca="1" si="516"/>
        <v>oral surgery</v>
      </c>
      <c r="C6625">
        <f t="shared" si="519"/>
        <v>367</v>
      </c>
      <c r="D6625" t="str">
        <f t="shared" ca="1" si="517"/>
        <v>Extraction and other surgery procedures, incl. pre- and post-operative care</v>
      </c>
      <c r="E6625">
        <f t="shared" ca="1" si="518"/>
        <v>9</v>
      </c>
    </row>
    <row r="6626" spans="1:5" x14ac:dyDescent="0.2">
      <c r="A6626" t="str">
        <f t="shared" ca="1" si="515"/>
        <v>Basic</v>
      </c>
      <c r="B6626" t="str">
        <f t="shared" ca="1" si="516"/>
        <v>general anesthesia</v>
      </c>
      <c r="C6626">
        <f t="shared" si="519"/>
        <v>368</v>
      </c>
      <c r="D6626" t="str">
        <f t="shared" ca="1" si="517"/>
        <v>Covered when used in conjunction with covered oral surgical procedures</v>
      </c>
      <c r="E6626">
        <f t="shared" ca="1" si="518"/>
        <v>13</v>
      </c>
    </row>
    <row r="6627" spans="1:5" x14ac:dyDescent="0.2">
      <c r="A6627" t="str">
        <f t="shared" ca="1" si="515"/>
        <v>Diagnostics and Preventative</v>
      </c>
      <c r="B6627" t="str">
        <f t="shared" ca="1" si="516"/>
        <v>Space Maintainers</v>
      </c>
      <c r="C6627">
        <f t="shared" si="519"/>
        <v>368</v>
      </c>
      <c r="D6627">
        <f t="shared" ca="1" si="517"/>
        <v>0</v>
      </c>
      <c r="E6627">
        <f t="shared" ca="1" si="518"/>
        <v>7</v>
      </c>
    </row>
    <row r="6628" spans="1:5" x14ac:dyDescent="0.2">
      <c r="A6628" t="str">
        <f t="shared" ca="1" si="515"/>
        <v>Major</v>
      </c>
      <c r="B6628" t="str">
        <f t="shared" ca="1" si="516"/>
        <v>temporomandibular joint dysfunction</v>
      </c>
      <c r="C6628">
        <f t="shared" si="519"/>
        <v>368</v>
      </c>
      <c r="D6628" t="str">
        <f t="shared" ca="1" si="517"/>
        <v>Services relating to hinging joints of the jaw</v>
      </c>
      <c r="E6628">
        <f t="shared" ca="1" si="518"/>
        <v>16</v>
      </c>
    </row>
    <row r="6629" spans="1:5" x14ac:dyDescent="0.2">
      <c r="A6629" t="str">
        <f t="shared" ca="1" si="515"/>
        <v>Basic</v>
      </c>
      <c r="B6629" t="str">
        <f t="shared" ca="1" si="516"/>
        <v>oral surgery</v>
      </c>
      <c r="C6629">
        <f t="shared" si="519"/>
        <v>368</v>
      </c>
      <c r="D6629" t="str">
        <f t="shared" ca="1" si="517"/>
        <v>Extraction and other surgery procedures, incl. pre- and post-operative care</v>
      </c>
      <c r="E6629">
        <f t="shared" ca="1" si="518"/>
        <v>9</v>
      </c>
    </row>
    <row r="6630" spans="1:5" x14ac:dyDescent="0.2">
      <c r="A6630" t="str">
        <f t="shared" ca="1" si="515"/>
        <v>Other</v>
      </c>
      <c r="B6630" t="str">
        <f t="shared" ca="1" si="516"/>
        <v>Implants</v>
      </c>
      <c r="C6630">
        <f t="shared" si="519"/>
        <v>368</v>
      </c>
      <c r="D6630" t="str">
        <f t="shared" ca="1" si="517"/>
        <v>Implant dental work</v>
      </c>
      <c r="E6630">
        <f t="shared" ca="1" si="518"/>
        <v>18</v>
      </c>
    </row>
    <row r="6631" spans="1:5" x14ac:dyDescent="0.2">
      <c r="A6631" t="str">
        <f t="shared" ca="1" si="515"/>
        <v>Diagnostics and Preventative</v>
      </c>
      <c r="B6631" t="str">
        <f t="shared" ca="1" si="516"/>
        <v>Bitewing x-rays</v>
      </c>
      <c r="C6631">
        <f t="shared" si="519"/>
        <v>368</v>
      </c>
      <c r="D6631">
        <f t="shared" ca="1" si="517"/>
        <v>0</v>
      </c>
      <c r="E6631">
        <f t="shared" ca="1" si="518"/>
        <v>2</v>
      </c>
    </row>
    <row r="6632" spans="1:5" x14ac:dyDescent="0.2">
      <c r="A6632" t="str">
        <f t="shared" ca="1" si="515"/>
        <v>Basic</v>
      </c>
      <c r="B6632" t="str">
        <f t="shared" ca="1" si="516"/>
        <v>surgical periodontics</v>
      </c>
      <c r="C6632">
        <f t="shared" si="519"/>
        <v>368</v>
      </c>
      <c r="D6632" t="str">
        <f t="shared" ca="1" si="517"/>
        <v>Surgical treatment of the gums and supporting structures of the teeth</v>
      </c>
      <c r="E6632">
        <f t="shared" ca="1" si="518"/>
        <v>11</v>
      </c>
    </row>
    <row r="6633" spans="1:5" x14ac:dyDescent="0.2">
      <c r="A6633" t="str">
        <f t="shared" ca="1" si="515"/>
        <v>Diagnostics and Preventative</v>
      </c>
      <c r="B6633" t="str">
        <f t="shared" ca="1" si="516"/>
        <v>Periodic Exams</v>
      </c>
      <c r="C6633">
        <f t="shared" si="519"/>
        <v>368</v>
      </c>
      <c r="D6633">
        <f t="shared" ca="1" si="517"/>
        <v>0</v>
      </c>
      <c r="E6633">
        <f t="shared" ca="1" si="518"/>
        <v>1</v>
      </c>
    </row>
    <row r="6634" spans="1:5" x14ac:dyDescent="0.2">
      <c r="A6634" t="str">
        <f t="shared" ca="1" si="515"/>
        <v>Other</v>
      </c>
      <c r="B6634" t="str">
        <f t="shared" ca="1" si="516"/>
        <v>Implants</v>
      </c>
      <c r="C6634">
        <f t="shared" si="519"/>
        <v>368</v>
      </c>
      <c r="D6634" t="str">
        <f t="shared" ca="1" si="517"/>
        <v>Implant dental work</v>
      </c>
      <c r="E6634">
        <f t="shared" ca="1" si="518"/>
        <v>18</v>
      </c>
    </row>
    <row r="6635" spans="1:5" x14ac:dyDescent="0.2">
      <c r="A6635" t="str">
        <f t="shared" ca="1" si="515"/>
        <v>Basic</v>
      </c>
      <c r="B6635" t="str">
        <f t="shared" ca="1" si="516"/>
        <v>endodontics</v>
      </c>
      <c r="C6635">
        <f t="shared" si="519"/>
        <v>368</v>
      </c>
      <c r="D6635" t="str">
        <f t="shared" ca="1" si="517"/>
        <v>Root canal, pulpal therapy</v>
      </c>
      <c r="E6635">
        <f t="shared" ca="1" si="518"/>
        <v>10</v>
      </c>
    </row>
    <row r="6636" spans="1:5" x14ac:dyDescent="0.2">
      <c r="A6636" t="str">
        <f t="shared" ca="1" si="515"/>
        <v>Diagnostics and Preventative</v>
      </c>
      <c r="B6636" t="str">
        <f t="shared" ca="1" si="516"/>
        <v>Fluoride treatments</v>
      </c>
      <c r="C6636">
        <f t="shared" si="519"/>
        <v>368</v>
      </c>
      <c r="D6636">
        <f t="shared" ca="1" si="517"/>
        <v>0</v>
      </c>
      <c r="E6636">
        <f t="shared" ca="1" si="518"/>
        <v>5</v>
      </c>
    </row>
    <row r="6637" spans="1:5" x14ac:dyDescent="0.2">
      <c r="A6637" t="str">
        <f t="shared" ca="1" si="515"/>
        <v>Orthodontics</v>
      </c>
      <c r="B6637" t="str">
        <f t="shared" ca="1" si="516"/>
        <v>orthodontics</v>
      </c>
      <c r="C6637">
        <f t="shared" si="519"/>
        <v>368</v>
      </c>
      <c r="D6637" t="str">
        <f t="shared" ca="1" si="517"/>
        <v>For eligible dependents to age 19</v>
      </c>
      <c r="E6637">
        <f t="shared" ca="1" si="518"/>
        <v>17</v>
      </c>
    </row>
    <row r="6638" spans="1:5" x14ac:dyDescent="0.2">
      <c r="A6638" t="str">
        <f t="shared" ca="1" si="515"/>
        <v>Basic</v>
      </c>
      <c r="B6638" t="str">
        <f t="shared" ca="1" si="516"/>
        <v>basic restorative</v>
      </c>
      <c r="C6638">
        <f t="shared" si="519"/>
        <v>368</v>
      </c>
      <c r="D6638" t="str">
        <f t="shared" ca="1" si="517"/>
        <v>Fillings (amalgam "silver" and composite "white" non-molar)</v>
      </c>
      <c r="E6638">
        <f t="shared" ca="1" si="518"/>
        <v>8</v>
      </c>
    </row>
    <row r="6639" spans="1:5" x14ac:dyDescent="0.2">
      <c r="A6639" t="str">
        <f t="shared" ca="1" si="515"/>
        <v>Diagnostics and Preventative</v>
      </c>
      <c r="B6639" t="str">
        <f t="shared" ca="1" si="516"/>
        <v>Space Maintainers</v>
      </c>
      <c r="C6639">
        <f t="shared" si="519"/>
        <v>368</v>
      </c>
      <c r="D6639">
        <f t="shared" ca="1" si="517"/>
        <v>0</v>
      </c>
      <c r="E6639">
        <f t="shared" ca="1" si="518"/>
        <v>7</v>
      </c>
    </row>
    <row r="6640" spans="1:5" x14ac:dyDescent="0.2">
      <c r="A6640" t="str">
        <f t="shared" ca="1" si="515"/>
        <v>Orthodontics</v>
      </c>
      <c r="B6640" t="str">
        <f t="shared" ca="1" si="516"/>
        <v>orthodontics</v>
      </c>
      <c r="C6640">
        <f t="shared" si="519"/>
        <v>368</v>
      </c>
      <c r="D6640" t="str">
        <f t="shared" ca="1" si="517"/>
        <v>For eligible dependents to age 19</v>
      </c>
      <c r="E6640">
        <f t="shared" ca="1" si="518"/>
        <v>17</v>
      </c>
    </row>
    <row r="6641" spans="1:5" x14ac:dyDescent="0.2">
      <c r="A6641" t="str">
        <f t="shared" ca="1" si="515"/>
        <v>Orthodontics</v>
      </c>
      <c r="B6641" t="str">
        <f t="shared" ca="1" si="516"/>
        <v>orthodontics</v>
      </c>
      <c r="C6641">
        <f t="shared" si="519"/>
        <v>368</v>
      </c>
      <c r="D6641" t="str">
        <f t="shared" ca="1" si="517"/>
        <v>For eligible dependents to age 19</v>
      </c>
      <c r="E6641">
        <f t="shared" ca="1" si="518"/>
        <v>17</v>
      </c>
    </row>
    <row r="6642" spans="1:5" x14ac:dyDescent="0.2">
      <c r="A6642" t="str">
        <f t="shared" ca="1" si="515"/>
        <v>Diagnostics and Preventative</v>
      </c>
      <c r="B6642" t="str">
        <f t="shared" ca="1" si="516"/>
        <v>Prophylaxis</v>
      </c>
      <c r="C6642">
        <f t="shared" si="519"/>
        <v>368</v>
      </c>
      <c r="D6642">
        <f t="shared" ca="1" si="517"/>
        <v>0</v>
      </c>
      <c r="E6642">
        <f t="shared" ca="1" si="518"/>
        <v>4</v>
      </c>
    </row>
    <row r="6643" spans="1:5" x14ac:dyDescent="0.2">
      <c r="A6643" t="str">
        <f t="shared" ca="1" si="515"/>
        <v>Basic</v>
      </c>
      <c r="B6643" t="str">
        <f t="shared" ca="1" si="516"/>
        <v>non-surgical periodontics</v>
      </c>
      <c r="C6643">
        <f t="shared" si="519"/>
        <v>368</v>
      </c>
      <c r="D6643" t="str">
        <f t="shared" ca="1" si="517"/>
        <v xml:space="preserve">Non-surgical treatment of the gums and supporting structures of the teeth </v>
      </c>
      <c r="E6643">
        <f t="shared" ca="1" si="518"/>
        <v>12</v>
      </c>
    </row>
    <row r="6644" spans="1:5" x14ac:dyDescent="0.2">
      <c r="A6644" t="str">
        <f t="shared" ca="1" si="515"/>
        <v>Basic</v>
      </c>
      <c r="B6644" t="str">
        <f t="shared" ca="1" si="516"/>
        <v>basic restorative</v>
      </c>
      <c r="C6644">
        <f t="shared" si="519"/>
        <v>369</v>
      </c>
      <c r="D6644" t="str">
        <f t="shared" ca="1" si="517"/>
        <v>Fillings (amalgam "silver" and composite "white" non-molar)</v>
      </c>
      <c r="E6644">
        <f t="shared" ca="1" si="518"/>
        <v>8</v>
      </c>
    </row>
    <row r="6645" spans="1:5" x14ac:dyDescent="0.2">
      <c r="A6645" t="str">
        <f t="shared" ca="1" si="515"/>
        <v>Major</v>
      </c>
      <c r="B6645" t="str">
        <f t="shared" ca="1" si="516"/>
        <v>major restorative</v>
      </c>
      <c r="C6645">
        <f t="shared" si="519"/>
        <v>369</v>
      </c>
      <c r="D6645" t="str">
        <f t="shared" ca="1" si="517"/>
        <v>Single crowns, inlays, onlays</v>
      </c>
      <c r="E6645">
        <f t="shared" ca="1" si="518"/>
        <v>14</v>
      </c>
    </row>
    <row r="6646" spans="1:5" x14ac:dyDescent="0.2">
      <c r="A6646" t="str">
        <f t="shared" ca="1" si="515"/>
        <v>Basic</v>
      </c>
      <c r="B6646" t="str">
        <f t="shared" ca="1" si="516"/>
        <v>general anesthesia</v>
      </c>
      <c r="C6646">
        <f t="shared" si="519"/>
        <v>369</v>
      </c>
      <c r="D6646" t="str">
        <f t="shared" ca="1" si="517"/>
        <v>Covered when used in conjunction with covered oral surgical procedures</v>
      </c>
      <c r="E6646">
        <f t="shared" ca="1" si="518"/>
        <v>13</v>
      </c>
    </row>
    <row r="6647" spans="1:5" x14ac:dyDescent="0.2">
      <c r="A6647" t="str">
        <f t="shared" ca="1" si="515"/>
        <v>Major</v>
      </c>
      <c r="B6647" t="str">
        <f t="shared" ca="1" si="516"/>
        <v>prosthodontics</v>
      </c>
      <c r="C6647">
        <f t="shared" si="519"/>
        <v>369</v>
      </c>
      <c r="D6647" t="str">
        <f t="shared" ca="1" si="517"/>
        <v>Procedures for replacement of missing teeth by construction or repair of bridges and partial or complete dentures</v>
      </c>
      <c r="E6647">
        <f t="shared" ca="1" si="518"/>
        <v>15</v>
      </c>
    </row>
    <row r="6648" spans="1:5" x14ac:dyDescent="0.2">
      <c r="A6648" t="str">
        <f t="shared" ca="1" si="515"/>
        <v>Diagnostics and Preventative</v>
      </c>
      <c r="B6648" t="str">
        <f t="shared" ca="1" si="516"/>
        <v>Prophylaxis</v>
      </c>
      <c r="C6648">
        <f t="shared" si="519"/>
        <v>369</v>
      </c>
      <c r="D6648">
        <f t="shared" ca="1" si="517"/>
        <v>0</v>
      </c>
      <c r="E6648">
        <f t="shared" ca="1" si="518"/>
        <v>4</v>
      </c>
    </row>
    <row r="6649" spans="1:5" x14ac:dyDescent="0.2">
      <c r="A6649" t="str">
        <f t="shared" ca="1" si="515"/>
        <v>Diagnostics and Preventative</v>
      </c>
      <c r="B6649" t="str">
        <f t="shared" ca="1" si="516"/>
        <v>Full-mouth x-ray</v>
      </c>
      <c r="C6649">
        <f t="shared" si="519"/>
        <v>369</v>
      </c>
      <c r="D6649">
        <f t="shared" ca="1" si="517"/>
        <v>0</v>
      </c>
      <c r="E6649">
        <f t="shared" ca="1" si="518"/>
        <v>3</v>
      </c>
    </row>
    <row r="6650" spans="1:5" x14ac:dyDescent="0.2">
      <c r="A6650" t="str">
        <f t="shared" ca="1" si="515"/>
        <v>Basic</v>
      </c>
      <c r="B6650" t="str">
        <f t="shared" ca="1" si="516"/>
        <v>oral surgery</v>
      </c>
      <c r="C6650">
        <f t="shared" si="519"/>
        <v>369</v>
      </c>
      <c r="D6650" t="str">
        <f t="shared" ca="1" si="517"/>
        <v>Extraction and other surgery procedures, incl. pre- and post-operative care</v>
      </c>
      <c r="E6650">
        <f t="shared" ca="1" si="518"/>
        <v>9</v>
      </c>
    </row>
    <row r="6651" spans="1:5" x14ac:dyDescent="0.2">
      <c r="A6651" t="str">
        <f t="shared" ca="1" si="515"/>
        <v>Major</v>
      </c>
      <c r="B6651" t="str">
        <f t="shared" ca="1" si="516"/>
        <v>temporomandibular joint dysfunction</v>
      </c>
      <c r="C6651">
        <f t="shared" si="519"/>
        <v>369</v>
      </c>
      <c r="D6651" t="str">
        <f t="shared" ca="1" si="517"/>
        <v>Services relating to hinging joints of the jaw</v>
      </c>
      <c r="E6651">
        <f t="shared" ca="1" si="518"/>
        <v>16</v>
      </c>
    </row>
    <row r="6652" spans="1:5" x14ac:dyDescent="0.2">
      <c r="A6652" t="str">
        <f t="shared" ca="1" si="515"/>
        <v>Major</v>
      </c>
      <c r="B6652" t="str">
        <f t="shared" ca="1" si="516"/>
        <v>major restorative</v>
      </c>
      <c r="C6652">
        <f t="shared" si="519"/>
        <v>369</v>
      </c>
      <c r="D6652" t="str">
        <f t="shared" ca="1" si="517"/>
        <v>Single crowns, inlays, onlays</v>
      </c>
      <c r="E6652">
        <f t="shared" ca="1" si="518"/>
        <v>14</v>
      </c>
    </row>
    <row r="6653" spans="1:5" x14ac:dyDescent="0.2">
      <c r="A6653" t="str">
        <f t="shared" ca="1" si="515"/>
        <v>Diagnostics and Preventative</v>
      </c>
      <c r="B6653" t="str">
        <f t="shared" ca="1" si="516"/>
        <v>Space Maintainers</v>
      </c>
      <c r="C6653">
        <f t="shared" si="519"/>
        <v>369</v>
      </c>
      <c r="D6653">
        <f t="shared" ca="1" si="517"/>
        <v>0</v>
      </c>
      <c r="E6653">
        <f t="shared" ca="1" si="518"/>
        <v>7</v>
      </c>
    </row>
    <row r="6654" spans="1:5" x14ac:dyDescent="0.2">
      <c r="A6654" t="str">
        <f t="shared" ca="1" si="515"/>
        <v>Diagnostics and Preventative</v>
      </c>
      <c r="B6654" t="str">
        <f t="shared" ca="1" si="516"/>
        <v>Full-mouth x-ray</v>
      </c>
      <c r="C6654">
        <f t="shared" si="519"/>
        <v>369</v>
      </c>
      <c r="D6654">
        <f t="shared" ca="1" si="517"/>
        <v>0</v>
      </c>
      <c r="E6654">
        <f t="shared" ca="1" si="518"/>
        <v>3</v>
      </c>
    </row>
    <row r="6655" spans="1:5" x14ac:dyDescent="0.2">
      <c r="A6655" t="str">
        <f t="shared" ca="1" si="515"/>
        <v>Diagnostics and Preventative</v>
      </c>
      <c r="B6655" t="str">
        <f t="shared" ca="1" si="516"/>
        <v>Sealants</v>
      </c>
      <c r="C6655">
        <f t="shared" si="519"/>
        <v>369</v>
      </c>
      <c r="D6655">
        <f t="shared" ca="1" si="517"/>
        <v>0</v>
      </c>
      <c r="E6655">
        <f t="shared" ca="1" si="518"/>
        <v>6</v>
      </c>
    </row>
    <row r="6656" spans="1:5" x14ac:dyDescent="0.2">
      <c r="A6656" t="str">
        <f t="shared" ca="1" si="515"/>
        <v>Major</v>
      </c>
      <c r="B6656" t="str">
        <f t="shared" ca="1" si="516"/>
        <v>major restorative</v>
      </c>
      <c r="C6656">
        <f t="shared" si="519"/>
        <v>369</v>
      </c>
      <c r="D6656" t="str">
        <f t="shared" ca="1" si="517"/>
        <v>Single crowns, inlays, onlays</v>
      </c>
      <c r="E6656">
        <f t="shared" ca="1" si="518"/>
        <v>14</v>
      </c>
    </row>
    <row r="6657" spans="1:5" x14ac:dyDescent="0.2">
      <c r="A6657" t="str">
        <f t="shared" ca="1" si="515"/>
        <v>Basic</v>
      </c>
      <c r="B6657" t="str">
        <f t="shared" ca="1" si="516"/>
        <v>endodontics</v>
      </c>
      <c r="C6657">
        <f t="shared" si="519"/>
        <v>369</v>
      </c>
      <c r="D6657" t="str">
        <f t="shared" ca="1" si="517"/>
        <v>Root canal, pulpal therapy</v>
      </c>
      <c r="E6657">
        <f t="shared" ca="1" si="518"/>
        <v>10</v>
      </c>
    </row>
    <row r="6658" spans="1:5" x14ac:dyDescent="0.2">
      <c r="A6658" t="str">
        <f t="shared" ref="A6658:A6721" ca="1" si="520">INDEX(services,E6658,1)</f>
        <v>Diagnostics and Preventative</v>
      </c>
      <c r="B6658" t="str">
        <f t="shared" ref="B6658:B6721" ca="1" si="521">INDEX(services,E6658,2)</f>
        <v>Bitewing x-rays</v>
      </c>
      <c r="C6658">
        <f t="shared" si="519"/>
        <v>369</v>
      </c>
      <c r="D6658">
        <f t="shared" ref="D6658:D6721" ca="1" si="522">INDEX(services,E6658,3)</f>
        <v>0</v>
      </c>
      <c r="E6658">
        <f t="shared" ref="E6658:E6721" ca="1" si="523">RANDBETWEEN(1,ROWS(services))</f>
        <v>2</v>
      </c>
    </row>
    <row r="6659" spans="1:5" x14ac:dyDescent="0.2">
      <c r="A6659" t="str">
        <f t="shared" ca="1" si="520"/>
        <v>Basic</v>
      </c>
      <c r="B6659" t="str">
        <f t="shared" ca="1" si="521"/>
        <v>non-surgical periodontics</v>
      </c>
      <c r="C6659">
        <f t="shared" si="519"/>
        <v>369</v>
      </c>
      <c r="D6659" t="str">
        <f t="shared" ca="1" si="522"/>
        <v xml:space="preserve">Non-surgical treatment of the gums and supporting structures of the teeth </v>
      </c>
      <c r="E6659">
        <f t="shared" ca="1" si="523"/>
        <v>12</v>
      </c>
    </row>
    <row r="6660" spans="1:5" x14ac:dyDescent="0.2">
      <c r="A6660" t="str">
        <f t="shared" ca="1" si="520"/>
        <v>Diagnostics and Preventative</v>
      </c>
      <c r="B6660" t="str">
        <f t="shared" ca="1" si="521"/>
        <v>Periodic Exams</v>
      </c>
      <c r="C6660">
        <f t="shared" ref="C6660:C6723" si="524">IF(MOD(ROW(C6660)-2,18)&lt;&gt;0,C6659,C6659+1)</f>
        <v>369</v>
      </c>
      <c r="D6660">
        <f t="shared" ca="1" si="522"/>
        <v>0</v>
      </c>
      <c r="E6660">
        <f t="shared" ca="1" si="523"/>
        <v>1</v>
      </c>
    </row>
    <row r="6661" spans="1:5" x14ac:dyDescent="0.2">
      <c r="A6661" t="str">
        <f t="shared" ca="1" si="520"/>
        <v>Major</v>
      </c>
      <c r="B6661" t="str">
        <f t="shared" ca="1" si="521"/>
        <v>prosthodontics</v>
      </c>
      <c r="C6661">
        <f t="shared" si="524"/>
        <v>369</v>
      </c>
      <c r="D6661" t="str">
        <f t="shared" ca="1" si="522"/>
        <v>Procedures for replacement of missing teeth by construction or repair of bridges and partial or complete dentures</v>
      </c>
      <c r="E6661">
        <f t="shared" ca="1" si="523"/>
        <v>15</v>
      </c>
    </row>
    <row r="6662" spans="1:5" x14ac:dyDescent="0.2">
      <c r="A6662" t="str">
        <f t="shared" ca="1" si="520"/>
        <v>Basic</v>
      </c>
      <c r="B6662" t="str">
        <f t="shared" ca="1" si="521"/>
        <v>general anesthesia</v>
      </c>
      <c r="C6662">
        <f t="shared" si="524"/>
        <v>370</v>
      </c>
      <c r="D6662" t="str">
        <f t="shared" ca="1" si="522"/>
        <v>Covered when used in conjunction with covered oral surgical procedures</v>
      </c>
      <c r="E6662">
        <f t="shared" ca="1" si="523"/>
        <v>13</v>
      </c>
    </row>
    <row r="6663" spans="1:5" x14ac:dyDescent="0.2">
      <c r="A6663" t="str">
        <f t="shared" ca="1" si="520"/>
        <v>Other</v>
      </c>
      <c r="B6663" t="str">
        <f t="shared" ca="1" si="521"/>
        <v>Implants</v>
      </c>
      <c r="C6663">
        <f t="shared" si="524"/>
        <v>370</v>
      </c>
      <c r="D6663" t="str">
        <f t="shared" ca="1" si="522"/>
        <v>Implant dental work</v>
      </c>
      <c r="E6663">
        <f t="shared" ca="1" si="523"/>
        <v>18</v>
      </c>
    </row>
    <row r="6664" spans="1:5" x14ac:dyDescent="0.2">
      <c r="A6664" t="str">
        <f t="shared" ca="1" si="520"/>
        <v>Diagnostics and Preventative</v>
      </c>
      <c r="B6664" t="str">
        <f t="shared" ca="1" si="521"/>
        <v>Space Maintainers</v>
      </c>
      <c r="C6664">
        <f t="shared" si="524"/>
        <v>370</v>
      </c>
      <c r="D6664">
        <f t="shared" ca="1" si="522"/>
        <v>0</v>
      </c>
      <c r="E6664">
        <f t="shared" ca="1" si="523"/>
        <v>7</v>
      </c>
    </row>
    <row r="6665" spans="1:5" x14ac:dyDescent="0.2">
      <c r="A6665" t="str">
        <f t="shared" ca="1" si="520"/>
        <v>Major</v>
      </c>
      <c r="B6665" t="str">
        <f t="shared" ca="1" si="521"/>
        <v>prosthodontics</v>
      </c>
      <c r="C6665">
        <f t="shared" si="524"/>
        <v>370</v>
      </c>
      <c r="D6665" t="str">
        <f t="shared" ca="1" si="522"/>
        <v>Procedures for replacement of missing teeth by construction or repair of bridges and partial or complete dentures</v>
      </c>
      <c r="E6665">
        <f t="shared" ca="1" si="523"/>
        <v>15</v>
      </c>
    </row>
    <row r="6666" spans="1:5" x14ac:dyDescent="0.2">
      <c r="A6666" t="str">
        <f t="shared" ca="1" si="520"/>
        <v>Basic</v>
      </c>
      <c r="B6666" t="str">
        <f t="shared" ca="1" si="521"/>
        <v>basic restorative</v>
      </c>
      <c r="C6666">
        <f t="shared" si="524"/>
        <v>370</v>
      </c>
      <c r="D6666" t="str">
        <f t="shared" ca="1" si="522"/>
        <v>Fillings (amalgam "silver" and composite "white" non-molar)</v>
      </c>
      <c r="E6666">
        <f t="shared" ca="1" si="523"/>
        <v>8</v>
      </c>
    </row>
    <row r="6667" spans="1:5" x14ac:dyDescent="0.2">
      <c r="A6667" t="str">
        <f t="shared" ca="1" si="520"/>
        <v>Major</v>
      </c>
      <c r="B6667" t="str">
        <f t="shared" ca="1" si="521"/>
        <v>prosthodontics</v>
      </c>
      <c r="C6667">
        <f t="shared" si="524"/>
        <v>370</v>
      </c>
      <c r="D6667" t="str">
        <f t="shared" ca="1" si="522"/>
        <v>Procedures for replacement of missing teeth by construction or repair of bridges and partial or complete dentures</v>
      </c>
      <c r="E6667">
        <f t="shared" ca="1" si="523"/>
        <v>15</v>
      </c>
    </row>
    <row r="6668" spans="1:5" x14ac:dyDescent="0.2">
      <c r="A6668" t="str">
        <f t="shared" ca="1" si="520"/>
        <v>Diagnostics and Preventative</v>
      </c>
      <c r="B6668" t="str">
        <f t="shared" ca="1" si="521"/>
        <v>Full-mouth x-ray</v>
      </c>
      <c r="C6668">
        <f t="shared" si="524"/>
        <v>370</v>
      </c>
      <c r="D6668">
        <f t="shared" ca="1" si="522"/>
        <v>0</v>
      </c>
      <c r="E6668">
        <f t="shared" ca="1" si="523"/>
        <v>3</v>
      </c>
    </row>
    <row r="6669" spans="1:5" x14ac:dyDescent="0.2">
      <c r="A6669" t="str">
        <f t="shared" ca="1" si="520"/>
        <v>Basic</v>
      </c>
      <c r="B6669" t="str">
        <f t="shared" ca="1" si="521"/>
        <v>oral surgery</v>
      </c>
      <c r="C6669">
        <f t="shared" si="524"/>
        <v>370</v>
      </c>
      <c r="D6669" t="str">
        <f t="shared" ca="1" si="522"/>
        <v>Extraction and other surgery procedures, incl. pre- and post-operative care</v>
      </c>
      <c r="E6669">
        <f t="shared" ca="1" si="523"/>
        <v>9</v>
      </c>
    </row>
    <row r="6670" spans="1:5" x14ac:dyDescent="0.2">
      <c r="A6670" t="str">
        <f t="shared" ca="1" si="520"/>
        <v>Basic</v>
      </c>
      <c r="B6670" t="str">
        <f t="shared" ca="1" si="521"/>
        <v>basic restorative</v>
      </c>
      <c r="C6670">
        <f t="shared" si="524"/>
        <v>370</v>
      </c>
      <c r="D6670" t="str">
        <f t="shared" ca="1" si="522"/>
        <v>Fillings (amalgam "silver" and composite "white" non-molar)</v>
      </c>
      <c r="E6670">
        <f t="shared" ca="1" si="523"/>
        <v>8</v>
      </c>
    </row>
    <row r="6671" spans="1:5" x14ac:dyDescent="0.2">
      <c r="A6671" t="str">
        <f t="shared" ca="1" si="520"/>
        <v>Diagnostics and Preventative</v>
      </c>
      <c r="B6671" t="str">
        <f t="shared" ca="1" si="521"/>
        <v>Space Maintainers</v>
      </c>
      <c r="C6671">
        <f t="shared" si="524"/>
        <v>370</v>
      </c>
      <c r="D6671">
        <f t="shared" ca="1" si="522"/>
        <v>0</v>
      </c>
      <c r="E6671">
        <f t="shared" ca="1" si="523"/>
        <v>7</v>
      </c>
    </row>
    <row r="6672" spans="1:5" x14ac:dyDescent="0.2">
      <c r="A6672" t="str">
        <f t="shared" ca="1" si="520"/>
        <v>Diagnostics and Preventative</v>
      </c>
      <c r="B6672" t="str">
        <f t="shared" ca="1" si="521"/>
        <v>Fluoride treatments</v>
      </c>
      <c r="C6672">
        <f t="shared" si="524"/>
        <v>370</v>
      </c>
      <c r="D6672">
        <f t="shared" ca="1" si="522"/>
        <v>0</v>
      </c>
      <c r="E6672">
        <f t="shared" ca="1" si="523"/>
        <v>5</v>
      </c>
    </row>
    <row r="6673" spans="1:5" x14ac:dyDescent="0.2">
      <c r="A6673" t="str">
        <f t="shared" ca="1" si="520"/>
        <v>Diagnostics and Preventative</v>
      </c>
      <c r="B6673" t="str">
        <f t="shared" ca="1" si="521"/>
        <v>Fluoride treatments</v>
      </c>
      <c r="C6673">
        <f t="shared" si="524"/>
        <v>370</v>
      </c>
      <c r="D6673">
        <f t="shared" ca="1" si="522"/>
        <v>0</v>
      </c>
      <c r="E6673">
        <f t="shared" ca="1" si="523"/>
        <v>5</v>
      </c>
    </row>
    <row r="6674" spans="1:5" x14ac:dyDescent="0.2">
      <c r="A6674" t="str">
        <f t="shared" ca="1" si="520"/>
        <v>Basic</v>
      </c>
      <c r="B6674" t="str">
        <f t="shared" ca="1" si="521"/>
        <v>non-surgical periodontics</v>
      </c>
      <c r="C6674">
        <f t="shared" si="524"/>
        <v>370</v>
      </c>
      <c r="D6674" t="str">
        <f t="shared" ca="1" si="522"/>
        <v xml:space="preserve">Non-surgical treatment of the gums and supporting structures of the teeth </v>
      </c>
      <c r="E6674">
        <f t="shared" ca="1" si="523"/>
        <v>12</v>
      </c>
    </row>
    <row r="6675" spans="1:5" x14ac:dyDescent="0.2">
      <c r="A6675" t="str">
        <f t="shared" ca="1" si="520"/>
        <v>Basic</v>
      </c>
      <c r="B6675" t="str">
        <f t="shared" ca="1" si="521"/>
        <v>surgical periodontics</v>
      </c>
      <c r="C6675">
        <f t="shared" si="524"/>
        <v>370</v>
      </c>
      <c r="D6675" t="str">
        <f t="shared" ca="1" si="522"/>
        <v>Surgical treatment of the gums and supporting structures of the teeth</v>
      </c>
      <c r="E6675">
        <f t="shared" ca="1" si="523"/>
        <v>11</v>
      </c>
    </row>
    <row r="6676" spans="1:5" x14ac:dyDescent="0.2">
      <c r="A6676" t="str">
        <f t="shared" ca="1" si="520"/>
        <v>Major</v>
      </c>
      <c r="B6676" t="str">
        <f t="shared" ca="1" si="521"/>
        <v>major restorative</v>
      </c>
      <c r="C6676">
        <f t="shared" si="524"/>
        <v>370</v>
      </c>
      <c r="D6676" t="str">
        <f t="shared" ca="1" si="522"/>
        <v>Single crowns, inlays, onlays</v>
      </c>
      <c r="E6676">
        <f t="shared" ca="1" si="523"/>
        <v>14</v>
      </c>
    </row>
    <row r="6677" spans="1:5" x14ac:dyDescent="0.2">
      <c r="A6677" t="str">
        <f t="shared" ca="1" si="520"/>
        <v>Basic</v>
      </c>
      <c r="B6677" t="str">
        <f t="shared" ca="1" si="521"/>
        <v>general anesthesia</v>
      </c>
      <c r="C6677">
        <f t="shared" si="524"/>
        <v>370</v>
      </c>
      <c r="D6677" t="str">
        <f t="shared" ca="1" si="522"/>
        <v>Covered when used in conjunction with covered oral surgical procedures</v>
      </c>
      <c r="E6677">
        <f t="shared" ca="1" si="523"/>
        <v>13</v>
      </c>
    </row>
    <row r="6678" spans="1:5" x14ac:dyDescent="0.2">
      <c r="A6678" t="str">
        <f t="shared" ca="1" si="520"/>
        <v>Basic</v>
      </c>
      <c r="B6678" t="str">
        <f t="shared" ca="1" si="521"/>
        <v>surgical periodontics</v>
      </c>
      <c r="C6678">
        <f t="shared" si="524"/>
        <v>370</v>
      </c>
      <c r="D6678" t="str">
        <f t="shared" ca="1" si="522"/>
        <v>Surgical treatment of the gums and supporting structures of the teeth</v>
      </c>
      <c r="E6678">
        <f t="shared" ca="1" si="523"/>
        <v>11</v>
      </c>
    </row>
    <row r="6679" spans="1:5" x14ac:dyDescent="0.2">
      <c r="A6679" t="str">
        <f t="shared" ca="1" si="520"/>
        <v>Basic</v>
      </c>
      <c r="B6679" t="str">
        <f t="shared" ca="1" si="521"/>
        <v>general anesthesia</v>
      </c>
      <c r="C6679">
        <f t="shared" si="524"/>
        <v>370</v>
      </c>
      <c r="D6679" t="str">
        <f t="shared" ca="1" si="522"/>
        <v>Covered when used in conjunction with covered oral surgical procedures</v>
      </c>
      <c r="E6679">
        <f t="shared" ca="1" si="523"/>
        <v>13</v>
      </c>
    </row>
    <row r="6680" spans="1:5" x14ac:dyDescent="0.2">
      <c r="A6680" t="str">
        <f t="shared" ca="1" si="520"/>
        <v>Basic</v>
      </c>
      <c r="B6680" t="str">
        <f t="shared" ca="1" si="521"/>
        <v>surgical periodontics</v>
      </c>
      <c r="C6680">
        <f t="shared" si="524"/>
        <v>371</v>
      </c>
      <c r="D6680" t="str">
        <f t="shared" ca="1" si="522"/>
        <v>Surgical treatment of the gums and supporting structures of the teeth</v>
      </c>
      <c r="E6680">
        <f t="shared" ca="1" si="523"/>
        <v>11</v>
      </c>
    </row>
    <row r="6681" spans="1:5" x14ac:dyDescent="0.2">
      <c r="A6681" t="str">
        <f t="shared" ca="1" si="520"/>
        <v>Major</v>
      </c>
      <c r="B6681" t="str">
        <f t="shared" ca="1" si="521"/>
        <v>prosthodontics</v>
      </c>
      <c r="C6681">
        <f t="shared" si="524"/>
        <v>371</v>
      </c>
      <c r="D6681" t="str">
        <f t="shared" ca="1" si="522"/>
        <v>Procedures for replacement of missing teeth by construction or repair of bridges and partial or complete dentures</v>
      </c>
      <c r="E6681">
        <f t="shared" ca="1" si="523"/>
        <v>15</v>
      </c>
    </row>
    <row r="6682" spans="1:5" x14ac:dyDescent="0.2">
      <c r="A6682" t="str">
        <f t="shared" ca="1" si="520"/>
        <v>Basic</v>
      </c>
      <c r="B6682" t="str">
        <f t="shared" ca="1" si="521"/>
        <v>surgical periodontics</v>
      </c>
      <c r="C6682">
        <f t="shared" si="524"/>
        <v>371</v>
      </c>
      <c r="D6682" t="str">
        <f t="shared" ca="1" si="522"/>
        <v>Surgical treatment of the gums and supporting structures of the teeth</v>
      </c>
      <c r="E6682">
        <f t="shared" ca="1" si="523"/>
        <v>11</v>
      </c>
    </row>
    <row r="6683" spans="1:5" x14ac:dyDescent="0.2">
      <c r="A6683" t="str">
        <f t="shared" ca="1" si="520"/>
        <v>Other</v>
      </c>
      <c r="B6683" t="str">
        <f t="shared" ca="1" si="521"/>
        <v>Implants</v>
      </c>
      <c r="C6683">
        <f t="shared" si="524"/>
        <v>371</v>
      </c>
      <c r="D6683" t="str">
        <f t="shared" ca="1" si="522"/>
        <v>Implant dental work</v>
      </c>
      <c r="E6683">
        <f t="shared" ca="1" si="523"/>
        <v>18</v>
      </c>
    </row>
    <row r="6684" spans="1:5" x14ac:dyDescent="0.2">
      <c r="A6684" t="str">
        <f t="shared" ca="1" si="520"/>
        <v>Diagnostics and Preventative</v>
      </c>
      <c r="B6684" t="str">
        <f t="shared" ca="1" si="521"/>
        <v>Space Maintainers</v>
      </c>
      <c r="C6684">
        <f t="shared" si="524"/>
        <v>371</v>
      </c>
      <c r="D6684">
        <f t="shared" ca="1" si="522"/>
        <v>0</v>
      </c>
      <c r="E6684">
        <f t="shared" ca="1" si="523"/>
        <v>7</v>
      </c>
    </row>
    <row r="6685" spans="1:5" x14ac:dyDescent="0.2">
      <c r="A6685" t="str">
        <f t="shared" ca="1" si="520"/>
        <v>Basic</v>
      </c>
      <c r="B6685" t="str">
        <f t="shared" ca="1" si="521"/>
        <v>oral surgery</v>
      </c>
      <c r="C6685">
        <f t="shared" si="524"/>
        <v>371</v>
      </c>
      <c r="D6685" t="str">
        <f t="shared" ca="1" si="522"/>
        <v>Extraction and other surgery procedures, incl. pre- and post-operative care</v>
      </c>
      <c r="E6685">
        <f t="shared" ca="1" si="523"/>
        <v>9</v>
      </c>
    </row>
    <row r="6686" spans="1:5" x14ac:dyDescent="0.2">
      <c r="A6686" t="str">
        <f t="shared" ca="1" si="520"/>
        <v>Basic</v>
      </c>
      <c r="B6686" t="str">
        <f t="shared" ca="1" si="521"/>
        <v>oral surgery</v>
      </c>
      <c r="C6686">
        <f t="shared" si="524"/>
        <v>371</v>
      </c>
      <c r="D6686" t="str">
        <f t="shared" ca="1" si="522"/>
        <v>Extraction and other surgery procedures, incl. pre- and post-operative care</v>
      </c>
      <c r="E6686">
        <f t="shared" ca="1" si="523"/>
        <v>9</v>
      </c>
    </row>
    <row r="6687" spans="1:5" x14ac:dyDescent="0.2">
      <c r="A6687" t="str">
        <f t="shared" ca="1" si="520"/>
        <v>Major</v>
      </c>
      <c r="B6687" t="str">
        <f t="shared" ca="1" si="521"/>
        <v>major restorative</v>
      </c>
      <c r="C6687">
        <f t="shared" si="524"/>
        <v>371</v>
      </c>
      <c r="D6687" t="str">
        <f t="shared" ca="1" si="522"/>
        <v>Single crowns, inlays, onlays</v>
      </c>
      <c r="E6687">
        <f t="shared" ca="1" si="523"/>
        <v>14</v>
      </c>
    </row>
    <row r="6688" spans="1:5" x14ac:dyDescent="0.2">
      <c r="A6688" t="str">
        <f t="shared" ca="1" si="520"/>
        <v>Diagnostics and Preventative</v>
      </c>
      <c r="B6688" t="str">
        <f t="shared" ca="1" si="521"/>
        <v>Fluoride treatments</v>
      </c>
      <c r="C6688">
        <f t="shared" si="524"/>
        <v>371</v>
      </c>
      <c r="D6688">
        <f t="shared" ca="1" si="522"/>
        <v>0</v>
      </c>
      <c r="E6688">
        <f t="shared" ca="1" si="523"/>
        <v>5</v>
      </c>
    </row>
    <row r="6689" spans="1:5" x14ac:dyDescent="0.2">
      <c r="A6689" t="str">
        <f t="shared" ca="1" si="520"/>
        <v>Other</v>
      </c>
      <c r="B6689" t="str">
        <f t="shared" ca="1" si="521"/>
        <v>Implants</v>
      </c>
      <c r="C6689">
        <f t="shared" si="524"/>
        <v>371</v>
      </c>
      <c r="D6689" t="str">
        <f t="shared" ca="1" si="522"/>
        <v>Implant dental work</v>
      </c>
      <c r="E6689">
        <f t="shared" ca="1" si="523"/>
        <v>18</v>
      </c>
    </row>
    <row r="6690" spans="1:5" x14ac:dyDescent="0.2">
      <c r="A6690" t="str">
        <f t="shared" ca="1" si="520"/>
        <v>Basic</v>
      </c>
      <c r="B6690" t="str">
        <f t="shared" ca="1" si="521"/>
        <v>oral surgery</v>
      </c>
      <c r="C6690">
        <f t="shared" si="524"/>
        <v>371</v>
      </c>
      <c r="D6690" t="str">
        <f t="shared" ca="1" si="522"/>
        <v>Extraction and other surgery procedures, incl. pre- and post-operative care</v>
      </c>
      <c r="E6690">
        <f t="shared" ca="1" si="523"/>
        <v>9</v>
      </c>
    </row>
    <row r="6691" spans="1:5" x14ac:dyDescent="0.2">
      <c r="A6691" t="str">
        <f t="shared" ca="1" si="520"/>
        <v>Diagnostics and Preventative</v>
      </c>
      <c r="B6691" t="str">
        <f t="shared" ca="1" si="521"/>
        <v>Fluoride treatments</v>
      </c>
      <c r="C6691">
        <f t="shared" si="524"/>
        <v>371</v>
      </c>
      <c r="D6691">
        <f t="shared" ca="1" si="522"/>
        <v>0</v>
      </c>
      <c r="E6691">
        <f t="shared" ca="1" si="523"/>
        <v>5</v>
      </c>
    </row>
    <row r="6692" spans="1:5" x14ac:dyDescent="0.2">
      <c r="A6692" t="str">
        <f t="shared" ca="1" si="520"/>
        <v>Major</v>
      </c>
      <c r="B6692" t="str">
        <f t="shared" ca="1" si="521"/>
        <v>major restorative</v>
      </c>
      <c r="C6692">
        <f t="shared" si="524"/>
        <v>371</v>
      </c>
      <c r="D6692" t="str">
        <f t="shared" ca="1" si="522"/>
        <v>Single crowns, inlays, onlays</v>
      </c>
      <c r="E6692">
        <f t="shared" ca="1" si="523"/>
        <v>14</v>
      </c>
    </row>
    <row r="6693" spans="1:5" x14ac:dyDescent="0.2">
      <c r="A6693" t="str">
        <f t="shared" ca="1" si="520"/>
        <v>Diagnostics and Preventative</v>
      </c>
      <c r="B6693" t="str">
        <f t="shared" ca="1" si="521"/>
        <v>Full-mouth x-ray</v>
      </c>
      <c r="C6693">
        <f t="shared" si="524"/>
        <v>371</v>
      </c>
      <c r="D6693">
        <f t="shared" ca="1" si="522"/>
        <v>0</v>
      </c>
      <c r="E6693">
        <f t="shared" ca="1" si="523"/>
        <v>3</v>
      </c>
    </row>
    <row r="6694" spans="1:5" x14ac:dyDescent="0.2">
      <c r="A6694" t="str">
        <f t="shared" ca="1" si="520"/>
        <v>Basic</v>
      </c>
      <c r="B6694" t="str">
        <f t="shared" ca="1" si="521"/>
        <v>oral surgery</v>
      </c>
      <c r="C6694">
        <f t="shared" si="524"/>
        <v>371</v>
      </c>
      <c r="D6694" t="str">
        <f t="shared" ca="1" si="522"/>
        <v>Extraction and other surgery procedures, incl. pre- and post-operative care</v>
      </c>
      <c r="E6694">
        <f t="shared" ca="1" si="523"/>
        <v>9</v>
      </c>
    </row>
    <row r="6695" spans="1:5" x14ac:dyDescent="0.2">
      <c r="A6695" t="str">
        <f t="shared" ca="1" si="520"/>
        <v>Diagnostics and Preventative</v>
      </c>
      <c r="B6695" t="str">
        <f t="shared" ca="1" si="521"/>
        <v>Periodic Exams</v>
      </c>
      <c r="C6695">
        <f t="shared" si="524"/>
        <v>371</v>
      </c>
      <c r="D6695">
        <f t="shared" ca="1" si="522"/>
        <v>0</v>
      </c>
      <c r="E6695">
        <f t="shared" ca="1" si="523"/>
        <v>1</v>
      </c>
    </row>
    <row r="6696" spans="1:5" x14ac:dyDescent="0.2">
      <c r="A6696" t="str">
        <f t="shared" ca="1" si="520"/>
        <v>Major</v>
      </c>
      <c r="B6696" t="str">
        <f t="shared" ca="1" si="521"/>
        <v>major restorative</v>
      </c>
      <c r="C6696">
        <f t="shared" si="524"/>
        <v>371</v>
      </c>
      <c r="D6696" t="str">
        <f t="shared" ca="1" si="522"/>
        <v>Single crowns, inlays, onlays</v>
      </c>
      <c r="E6696">
        <f t="shared" ca="1" si="523"/>
        <v>14</v>
      </c>
    </row>
    <row r="6697" spans="1:5" x14ac:dyDescent="0.2">
      <c r="A6697" t="str">
        <f t="shared" ca="1" si="520"/>
        <v>Other</v>
      </c>
      <c r="B6697" t="str">
        <f t="shared" ca="1" si="521"/>
        <v>Implants</v>
      </c>
      <c r="C6697">
        <f t="shared" si="524"/>
        <v>371</v>
      </c>
      <c r="D6697" t="str">
        <f t="shared" ca="1" si="522"/>
        <v>Implant dental work</v>
      </c>
      <c r="E6697">
        <f t="shared" ca="1" si="523"/>
        <v>18</v>
      </c>
    </row>
    <row r="6698" spans="1:5" x14ac:dyDescent="0.2">
      <c r="A6698" t="str">
        <f t="shared" ca="1" si="520"/>
        <v>Major</v>
      </c>
      <c r="B6698" t="str">
        <f t="shared" ca="1" si="521"/>
        <v>major restorative</v>
      </c>
      <c r="C6698">
        <f t="shared" si="524"/>
        <v>372</v>
      </c>
      <c r="D6698" t="str">
        <f t="shared" ca="1" si="522"/>
        <v>Single crowns, inlays, onlays</v>
      </c>
      <c r="E6698">
        <f t="shared" ca="1" si="523"/>
        <v>14</v>
      </c>
    </row>
    <row r="6699" spans="1:5" x14ac:dyDescent="0.2">
      <c r="A6699" t="str">
        <f t="shared" ca="1" si="520"/>
        <v>Orthodontics</v>
      </c>
      <c r="B6699" t="str">
        <f t="shared" ca="1" si="521"/>
        <v>orthodontics</v>
      </c>
      <c r="C6699">
        <f t="shared" si="524"/>
        <v>372</v>
      </c>
      <c r="D6699" t="str">
        <f t="shared" ca="1" si="522"/>
        <v>For eligible dependents to age 19</v>
      </c>
      <c r="E6699">
        <f t="shared" ca="1" si="523"/>
        <v>17</v>
      </c>
    </row>
    <row r="6700" spans="1:5" x14ac:dyDescent="0.2">
      <c r="A6700" t="str">
        <f t="shared" ca="1" si="520"/>
        <v>Major</v>
      </c>
      <c r="B6700" t="str">
        <f t="shared" ca="1" si="521"/>
        <v>prosthodontics</v>
      </c>
      <c r="C6700">
        <f t="shared" si="524"/>
        <v>372</v>
      </c>
      <c r="D6700" t="str">
        <f t="shared" ca="1" si="522"/>
        <v>Procedures for replacement of missing teeth by construction or repair of bridges and partial or complete dentures</v>
      </c>
      <c r="E6700">
        <f t="shared" ca="1" si="523"/>
        <v>15</v>
      </c>
    </row>
    <row r="6701" spans="1:5" x14ac:dyDescent="0.2">
      <c r="A6701" t="str">
        <f t="shared" ca="1" si="520"/>
        <v>Diagnostics and Preventative</v>
      </c>
      <c r="B6701" t="str">
        <f t="shared" ca="1" si="521"/>
        <v>Space Maintainers</v>
      </c>
      <c r="C6701">
        <f t="shared" si="524"/>
        <v>372</v>
      </c>
      <c r="D6701">
        <f t="shared" ca="1" si="522"/>
        <v>0</v>
      </c>
      <c r="E6701">
        <f t="shared" ca="1" si="523"/>
        <v>7</v>
      </c>
    </row>
    <row r="6702" spans="1:5" x14ac:dyDescent="0.2">
      <c r="A6702" t="str">
        <f t="shared" ca="1" si="520"/>
        <v>Basic</v>
      </c>
      <c r="B6702" t="str">
        <f t="shared" ca="1" si="521"/>
        <v>oral surgery</v>
      </c>
      <c r="C6702">
        <f t="shared" si="524"/>
        <v>372</v>
      </c>
      <c r="D6702" t="str">
        <f t="shared" ca="1" si="522"/>
        <v>Extraction and other surgery procedures, incl. pre- and post-operative care</v>
      </c>
      <c r="E6702">
        <f t="shared" ca="1" si="523"/>
        <v>9</v>
      </c>
    </row>
    <row r="6703" spans="1:5" x14ac:dyDescent="0.2">
      <c r="A6703" t="str">
        <f t="shared" ca="1" si="520"/>
        <v>Diagnostics and Preventative</v>
      </c>
      <c r="B6703" t="str">
        <f t="shared" ca="1" si="521"/>
        <v>Bitewing x-rays</v>
      </c>
      <c r="C6703">
        <f t="shared" si="524"/>
        <v>372</v>
      </c>
      <c r="D6703">
        <f t="shared" ca="1" si="522"/>
        <v>0</v>
      </c>
      <c r="E6703">
        <f t="shared" ca="1" si="523"/>
        <v>2</v>
      </c>
    </row>
    <row r="6704" spans="1:5" x14ac:dyDescent="0.2">
      <c r="A6704" t="str">
        <f t="shared" ca="1" si="520"/>
        <v>Basic</v>
      </c>
      <c r="B6704" t="str">
        <f t="shared" ca="1" si="521"/>
        <v>basic restorative</v>
      </c>
      <c r="C6704">
        <f t="shared" si="524"/>
        <v>372</v>
      </c>
      <c r="D6704" t="str">
        <f t="shared" ca="1" si="522"/>
        <v>Fillings (amalgam "silver" and composite "white" non-molar)</v>
      </c>
      <c r="E6704">
        <f t="shared" ca="1" si="523"/>
        <v>8</v>
      </c>
    </row>
    <row r="6705" spans="1:5" x14ac:dyDescent="0.2">
      <c r="A6705" t="str">
        <f t="shared" ca="1" si="520"/>
        <v>Basic</v>
      </c>
      <c r="B6705" t="str">
        <f t="shared" ca="1" si="521"/>
        <v>oral surgery</v>
      </c>
      <c r="C6705">
        <f t="shared" si="524"/>
        <v>372</v>
      </c>
      <c r="D6705" t="str">
        <f t="shared" ca="1" si="522"/>
        <v>Extraction and other surgery procedures, incl. pre- and post-operative care</v>
      </c>
      <c r="E6705">
        <f t="shared" ca="1" si="523"/>
        <v>9</v>
      </c>
    </row>
    <row r="6706" spans="1:5" x14ac:dyDescent="0.2">
      <c r="A6706" t="str">
        <f t="shared" ca="1" si="520"/>
        <v>Basic</v>
      </c>
      <c r="B6706" t="str">
        <f t="shared" ca="1" si="521"/>
        <v>surgical periodontics</v>
      </c>
      <c r="C6706">
        <f t="shared" si="524"/>
        <v>372</v>
      </c>
      <c r="D6706" t="str">
        <f t="shared" ca="1" si="522"/>
        <v>Surgical treatment of the gums and supporting structures of the teeth</v>
      </c>
      <c r="E6706">
        <f t="shared" ca="1" si="523"/>
        <v>11</v>
      </c>
    </row>
    <row r="6707" spans="1:5" x14ac:dyDescent="0.2">
      <c r="A6707" t="str">
        <f t="shared" ca="1" si="520"/>
        <v>Diagnostics and Preventative</v>
      </c>
      <c r="B6707" t="str">
        <f t="shared" ca="1" si="521"/>
        <v>Fluoride treatments</v>
      </c>
      <c r="C6707">
        <f t="shared" si="524"/>
        <v>372</v>
      </c>
      <c r="D6707">
        <f t="shared" ca="1" si="522"/>
        <v>0</v>
      </c>
      <c r="E6707">
        <f t="shared" ca="1" si="523"/>
        <v>5</v>
      </c>
    </row>
    <row r="6708" spans="1:5" x14ac:dyDescent="0.2">
      <c r="A6708" t="str">
        <f t="shared" ca="1" si="520"/>
        <v>Diagnostics and Preventative</v>
      </c>
      <c r="B6708" t="str">
        <f t="shared" ca="1" si="521"/>
        <v>Prophylaxis</v>
      </c>
      <c r="C6708">
        <f t="shared" si="524"/>
        <v>372</v>
      </c>
      <c r="D6708">
        <f t="shared" ca="1" si="522"/>
        <v>0</v>
      </c>
      <c r="E6708">
        <f t="shared" ca="1" si="523"/>
        <v>4</v>
      </c>
    </row>
    <row r="6709" spans="1:5" x14ac:dyDescent="0.2">
      <c r="A6709" t="str">
        <f t="shared" ca="1" si="520"/>
        <v>Diagnostics and Preventative</v>
      </c>
      <c r="B6709" t="str">
        <f t="shared" ca="1" si="521"/>
        <v>Sealants</v>
      </c>
      <c r="C6709">
        <f t="shared" si="524"/>
        <v>372</v>
      </c>
      <c r="D6709">
        <f t="shared" ca="1" si="522"/>
        <v>0</v>
      </c>
      <c r="E6709">
        <f t="shared" ca="1" si="523"/>
        <v>6</v>
      </c>
    </row>
    <row r="6710" spans="1:5" x14ac:dyDescent="0.2">
      <c r="A6710" t="str">
        <f t="shared" ca="1" si="520"/>
        <v>Diagnostics and Preventative</v>
      </c>
      <c r="B6710" t="str">
        <f t="shared" ca="1" si="521"/>
        <v>Prophylaxis</v>
      </c>
      <c r="C6710">
        <f t="shared" si="524"/>
        <v>372</v>
      </c>
      <c r="D6710">
        <f t="shared" ca="1" si="522"/>
        <v>0</v>
      </c>
      <c r="E6710">
        <f t="shared" ca="1" si="523"/>
        <v>4</v>
      </c>
    </row>
    <row r="6711" spans="1:5" x14ac:dyDescent="0.2">
      <c r="A6711" t="str">
        <f t="shared" ca="1" si="520"/>
        <v>Diagnostics and Preventative</v>
      </c>
      <c r="B6711" t="str">
        <f t="shared" ca="1" si="521"/>
        <v>Sealants</v>
      </c>
      <c r="C6711">
        <f t="shared" si="524"/>
        <v>372</v>
      </c>
      <c r="D6711">
        <f t="shared" ca="1" si="522"/>
        <v>0</v>
      </c>
      <c r="E6711">
        <f t="shared" ca="1" si="523"/>
        <v>6</v>
      </c>
    </row>
    <row r="6712" spans="1:5" x14ac:dyDescent="0.2">
      <c r="A6712" t="str">
        <f t="shared" ca="1" si="520"/>
        <v>Diagnostics and Preventative</v>
      </c>
      <c r="B6712" t="str">
        <f t="shared" ca="1" si="521"/>
        <v>Bitewing x-rays</v>
      </c>
      <c r="C6712">
        <f t="shared" si="524"/>
        <v>372</v>
      </c>
      <c r="D6712">
        <f t="shared" ca="1" si="522"/>
        <v>0</v>
      </c>
      <c r="E6712">
        <f t="shared" ca="1" si="523"/>
        <v>2</v>
      </c>
    </row>
    <row r="6713" spans="1:5" x14ac:dyDescent="0.2">
      <c r="A6713" t="str">
        <f t="shared" ca="1" si="520"/>
        <v>Diagnostics and Preventative</v>
      </c>
      <c r="B6713" t="str">
        <f t="shared" ca="1" si="521"/>
        <v>Prophylaxis</v>
      </c>
      <c r="C6713">
        <f t="shared" si="524"/>
        <v>372</v>
      </c>
      <c r="D6713">
        <f t="shared" ca="1" si="522"/>
        <v>0</v>
      </c>
      <c r="E6713">
        <f t="shared" ca="1" si="523"/>
        <v>4</v>
      </c>
    </row>
    <row r="6714" spans="1:5" x14ac:dyDescent="0.2">
      <c r="A6714" t="str">
        <f t="shared" ca="1" si="520"/>
        <v>Diagnostics and Preventative</v>
      </c>
      <c r="B6714" t="str">
        <f t="shared" ca="1" si="521"/>
        <v>Space Maintainers</v>
      </c>
      <c r="C6714">
        <f t="shared" si="524"/>
        <v>372</v>
      </c>
      <c r="D6714">
        <f t="shared" ca="1" si="522"/>
        <v>0</v>
      </c>
      <c r="E6714">
        <f t="shared" ca="1" si="523"/>
        <v>7</v>
      </c>
    </row>
    <row r="6715" spans="1:5" x14ac:dyDescent="0.2">
      <c r="A6715" t="str">
        <f t="shared" ca="1" si="520"/>
        <v>Diagnostics and Preventative</v>
      </c>
      <c r="B6715" t="str">
        <f t="shared" ca="1" si="521"/>
        <v>Full-mouth x-ray</v>
      </c>
      <c r="C6715">
        <f t="shared" si="524"/>
        <v>372</v>
      </c>
      <c r="D6715">
        <f t="shared" ca="1" si="522"/>
        <v>0</v>
      </c>
      <c r="E6715">
        <f t="shared" ca="1" si="523"/>
        <v>3</v>
      </c>
    </row>
    <row r="6716" spans="1:5" x14ac:dyDescent="0.2">
      <c r="A6716" t="str">
        <f t="shared" ca="1" si="520"/>
        <v>Orthodontics</v>
      </c>
      <c r="B6716" t="str">
        <f t="shared" ca="1" si="521"/>
        <v>orthodontics</v>
      </c>
      <c r="C6716">
        <f t="shared" si="524"/>
        <v>373</v>
      </c>
      <c r="D6716" t="str">
        <f t="shared" ca="1" si="522"/>
        <v>For eligible dependents to age 19</v>
      </c>
      <c r="E6716">
        <f t="shared" ca="1" si="523"/>
        <v>17</v>
      </c>
    </row>
    <row r="6717" spans="1:5" x14ac:dyDescent="0.2">
      <c r="A6717" t="str">
        <f t="shared" ca="1" si="520"/>
        <v>Diagnostics and Preventative</v>
      </c>
      <c r="B6717" t="str">
        <f t="shared" ca="1" si="521"/>
        <v>Full-mouth x-ray</v>
      </c>
      <c r="C6717">
        <f t="shared" si="524"/>
        <v>373</v>
      </c>
      <c r="D6717">
        <f t="shared" ca="1" si="522"/>
        <v>0</v>
      </c>
      <c r="E6717">
        <f t="shared" ca="1" si="523"/>
        <v>3</v>
      </c>
    </row>
    <row r="6718" spans="1:5" x14ac:dyDescent="0.2">
      <c r="A6718" t="str">
        <f t="shared" ca="1" si="520"/>
        <v>Diagnostics and Preventative</v>
      </c>
      <c r="B6718" t="str">
        <f t="shared" ca="1" si="521"/>
        <v>Full-mouth x-ray</v>
      </c>
      <c r="C6718">
        <f t="shared" si="524"/>
        <v>373</v>
      </c>
      <c r="D6718">
        <f t="shared" ca="1" si="522"/>
        <v>0</v>
      </c>
      <c r="E6718">
        <f t="shared" ca="1" si="523"/>
        <v>3</v>
      </c>
    </row>
    <row r="6719" spans="1:5" x14ac:dyDescent="0.2">
      <c r="A6719" t="str">
        <f t="shared" ca="1" si="520"/>
        <v>Basic</v>
      </c>
      <c r="B6719" t="str">
        <f t="shared" ca="1" si="521"/>
        <v>surgical periodontics</v>
      </c>
      <c r="C6719">
        <f t="shared" si="524"/>
        <v>373</v>
      </c>
      <c r="D6719" t="str">
        <f t="shared" ca="1" si="522"/>
        <v>Surgical treatment of the gums and supporting structures of the teeth</v>
      </c>
      <c r="E6719">
        <f t="shared" ca="1" si="523"/>
        <v>11</v>
      </c>
    </row>
    <row r="6720" spans="1:5" x14ac:dyDescent="0.2">
      <c r="A6720" t="str">
        <f t="shared" ca="1" si="520"/>
        <v>Orthodontics</v>
      </c>
      <c r="B6720" t="str">
        <f t="shared" ca="1" si="521"/>
        <v>orthodontics</v>
      </c>
      <c r="C6720">
        <f t="shared" si="524"/>
        <v>373</v>
      </c>
      <c r="D6720" t="str">
        <f t="shared" ca="1" si="522"/>
        <v>For eligible dependents to age 19</v>
      </c>
      <c r="E6720">
        <f t="shared" ca="1" si="523"/>
        <v>17</v>
      </c>
    </row>
    <row r="6721" spans="1:5" x14ac:dyDescent="0.2">
      <c r="A6721" t="str">
        <f t="shared" ca="1" si="520"/>
        <v>Diagnostics and Preventative</v>
      </c>
      <c r="B6721" t="str">
        <f t="shared" ca="1" si="521"/>
        <v>Space Maintainers</v>
      </c>
      <c r="C6721">
        <f t="shared" si="524"/>
        <v>373</v>
      </c>
      <c r="D6721">
        <f t="shared" ca="1" si="522"/>
        <v>0</v>
      </c>
      <c r="E6721">
        <f t="shared" ca="1" si="523"/>
        <v>7</v>
      </c>
    </row>
    <row r="6722" spans="1:5" x14ac:dyDescent="0.2">
      <c r="A6722" t="str">
        <f t="shared" ref="A6722:A6785" ca="1" si="525">INDEX(services,E6722,1)</f>
        <v>Diagnostics and Preventative</v>
      </c>
      <c r="B6722" t="str">
        <f t="shared" ref="B6722:B6785" ca="1" si="526">INDEX(services,E6722,2)</f>
        <v>Fluoride treatments</v>
      </c>
      <c r="C6722">
        <f t="shared" si="524"/>
        <v>373</v>
      </c>
      <c r="D6722">
        <f t="shared" ref="D6722:D6785" ca="1" si="527">INDEX(services,E6722,3)</f>
        <v>0</v>
      </c>
      <c r="E6722">
        <f t="shared" ref="E6722:E6785" ca="1" si="528">RANDBETWEEN(1,ROWS(services))</f>
        <v>5</v>
      </c>
    </row>
    <row r="6723" spans="1:5" x14ac:dyDescent="0.2">
      <c r="A6723" t="str">
        <f t="shared" ca="1" si="525"/>
        <v>Diagnostics and Preventative</v>
      </c>
      <c r="B6723" t="str">
        <f t="shared" ca="1" si="526"/>
        <v>Sealants</v>
      </c>
      <c r="C6723">
        <f t="shared" si="524"/>
        <v>373</v>
      </c>
      <c r="D6723">
        <f t="shared" ca="1" si="527"/>
        <v>0</v>
      </c>
      <c r="E6723">
        <f t="shared" ca="1" si="528"/>
        <v>6</v>
      </c>
    </row>
    <row r="6724" spans="1:5" x14ac:dyDescent="0.2">
      <c r="A6724" t="str">
        <f t="shared" ca="1" si="525"/>
        <v>Diagnostics and Preventative</v>
      </c>
      <c r="B6724" t="str">
        <f t="shared" ca="1" si="526"/>
        <v>Fluoride treatments</v>
      </c>
      <c r="C6724">
        <f t="shared" ref="C6724:C6787" si="529">IF(MOD(ROW(C6724)-2,18)&lt;&gt;0,C6723,C6723+1)</f>
        <v>373</v>
      </c>
      <c r="D6724">
        <f t="shared" ca="1" si="527"/>
        <v>0</v>
      </c>
      <c r="E6724">
        <f t="shared" ca="1" si="528"/>
        <v>5</v>
      </c>
    </row>
    <row r="6725" spans="1:5" x14ac:dyDescent="0.2">
      <c r="A6725" t="str">
        <f t="shared" ca="1" si="525"/>
        <v>Diagnostics and Preventative</v>
      </c>
      <c r="B6725" t="str">
        <f t="shared" ca="1" si="526"/>
        <v>Full-mouth x-ray</v>
      </c>
      <c r="C6725">
        <f t="shared" si="529"/>
        <v>373</v>
      </c>
      <c r="D6725">
        <f t="shared" ca="1" si="527"/>
        <v>0</v>
      </c>
      <c r="E6725">
        <f t="shared" ca="1" si="528"/>
        <v>3</v>
      </c>
    </row>
    <row r="6726" spans="1:5" x14ac:dyDescent="0.2">
      <c r="A6726" t="str">
        <f t="shared" ca="1" si="525"/>
        <v>Basic</v>
      </c>
      <c r="B6726" t="str">
        <f t="shared" ca="1" si="526"/>
        <v>endodontics</v>
      </c>
      <c r="C6726">
        <f t="shared" si="529"/>
        <v>373</v>
      </c>
      <c r="D6726" t="str">
        <f t="shared" ca="1" si="527"/>
        <v>Root canal, pulpal therapy</v>
      </c>
      <c r="E6726">
        <f t="shared" ca="1" si="528"/>
        <v>10</v>
      </c>
    </row>
    <row r="6727" spans="1:5" x14ac:dyDescent="0.2">
      <c r="A6727" t="str">
        <f t="shared" ca="1" si="525"/>
        <v>Orthodontics</v>
      </c>
      <c r="B6727" t="str">
        <f t="shared" ca="1" si="526"/>
        <v>orthodontics</v>
      </c>
      <c r="C6727">
        <f t="shared" si="529"/>
        <v>373</v>
      </c>
      <c r="D6727" t="str">
        <f t="shared" ca="1" si="527"/>
        <v>For eligible dependents to age 19</v>
      </c>
      <c r="E6727">
        <f t="shared" ca="1" si="528"/>
        <v>17</v>
      </c>
    </row>
    <row r="6728" spans="1:5" x14ac:dyDescent="0.2">
      <c r="A6728" t="str">
        <f t="shared" ca="1" si="525"/>
        <v>Major</v>
      </c>
      <c r="B6728" t="str">
        <f t="shared" ca="1" si="526"/>
        <v>major restorative</v>
      </c>
      <c r="C6728">
        <f t="shared" si="529"/>
        <v>373</v>
      </c>
      <c r="D6728" t="str">
        <f t="shared" ca="1" si="527"/>
        <v>Single crowns, inlays, onlays</v>
      </c>
      <c r="E6728">
        <f t="shared" ca="1" si="528"/>
        <v>14</v>
      </c>
    </row>
    <row r="6729" spans="1:5" x14ac:dyDescent="0.2">
      <c r="A6729" t="str">
        <f t="shared" ca="1" si="525"/>
        <v>Diagnostics and Preventative</v>
      </c>
      <c r="B6729" t="str">
        <f t="shared" ca="1" si="526"/>
        <v>Periodic Exams</v>
      </c>
      <c r="C6729">
        <f t="shared" si="529"/>
        <v>373</v>
      </c>
      <c r="D6729">
        <f t="shared" ca="1" si="527"/>
        <v>0</v>
      </c>
      <c r="E6729">
        <f t="shared" ca="1" si="528"/>
        <v>1</v>
      </c>
    </row>
    <row r="6730" spans="1:5" x14ac:dyDescent="0.2">
      <c r="A6730" t="str">
        <f t="shared" ca="1" si="525"/>
        <v>Diagnostics and Preventative</v>
      </c>
      <c r="B6730" t="str">
        <f t="shared" ca="1" si="526"/>
        <v>Full-mouth x-ray</v>
      </c>
      <c r="C6730">
        <f t="shared" si="529"/>
        <v>373</v>
      </c>
      <c r="D6730">
        <f t="shared" ca="1" si="527"/>
        <v>0</v>
      </c>
      <c r="E6730">
        <f t="shared" ca="1" si="528"/>
        <v>3</v>
      </c>
    </row>
    <row r="6731" spans="1:5" x14ac:dyDescent="0.2">
      <c r="A6731" t="str">
        <f t="shared" ca="1" si="525"/>
        <v>Basic</v>
      </c>
      <c r="B6731" t="str">
        <f t="shared" ca="1" si="526"/>
        <v>surgical periodontics</v>
      </c>
      <c r="C6731">
        <f t="shared" si="529"/>
        <v>373</v>
      </c>
      <c r="D6731" t="str">
        <f t="shared" ca="1" si="527"/>
        <v>Surgical treatment of the gums and supporting structures of the teeth</v>
      </c>
      <c r="E6731">
        <f t="shared" ca="1" si="528"/>
        <v>11</v>
      </c>
    </row>
    <row r="6732" spans="1:5" x14ac:dyDescent="0.2">
      <c r="A6732" t="str">
        <f t="shared" ca="1" si="525"/>
        <v>Other</v>
      </c>
      <c r="B6732" t="str">
        <f t="shared" ca="1" si="526"/>
        <v>Implants</v>
      </c>
      <c r="C6732">
        <f t="shared" si="529"/>
        <v>373</v>
      </c>
      <c r="D6732" t="str">
        <f t="shared" ca="1" si="527"/>
        <v>Implant dental work</v>
      </c>
      <c r="E6732">
        <f t="shared" ca="1" si="528"/>
        <v>18</v>
      </c>
    </row>
    <row r="6733" spans="1:5" x14ac:dyDescent="0.2">
      <c r="A6733" t="str">
        <f t="shared" ca="1" si="525"/>
        <v>Diagnostics and Preventative</v>
      </c>
      <c r="B6733" t="str">
        <f t="shared" ca="1" si="526"/>
        <v>Fluoride treatments</v>
      </c>
      <c r="C6733">
        <f t="shared" si="529"/>
        <v>373</v>
      </c>
      <c r="D6733">
        <f t="shared" ca="1" si="527"/>
        <v>0</v>
      </c>
      <c r="E6733">
        <f t="shared" ca="1" si="528"/>
        <v>5</v>
      </c>
    </row>
    <row r="6734" spans="1:5" x14ac:dyDescent="0.2">
      <c r="A6734" t="str">
        <f t="shared" ca="1" si="525"/>
        <v>Major</v>
      </c>
      <c r="B6734" t="str">
        <f t="shared" ca="1" si="526"/>
        <v>temporomandibular joint dysfunction</v>
      </c>
      <c r="C6734">
        <f t="shared" si="529"/>
        <v>374</v>
      </c>
      <c r="D6734" t="str">
        <f t="shared" ca="1" si="527"/>
        <v>Services relating to hinging joints of the jaw</v>
      </c>
      <c r="E6734">
        <f t="shared" ca="1" si="528"/>
        <v>16</v>
      </c>
    </row>
    <row r="6735" spans="1:5" x14ac:dyDescent="0.2">
      <c r="A6735" t="str">
        <f t="shared" ca="1" si="525"/>
        <v>Orthodontics</v>
      </c>
      <c r="B6735" t="str">
        <f t="shared" ca="1" si="526"/>
        <v>orthodontics</v>
      </c>
      <c r="C6735">
        <f t="shared" si="529"/>
        <v>374</v>
      </c>
      <c r="D6735" t="str">
        <f t="shared" ca="1" si="527"/>
        <v>For eligible dependents to age 19</v>
      </c>
      <c r="E6735">
        <f t="shared" ca="1" si="528"/>
        <v>17</v>
      </c>
    </row>
    <row r="6736" spans="1:5" x14ac:dyDescent="0.2">
      <c r="A6736" t="str">
        <f t="shared" ca="1" si="525"/>
        <v>Diagnostics and Preventative</v>
      </c>
      <c r="B6736" t="str">
        <f t="shared" ca="1" si="526"/>
        <v>Full-mouth x-ray</v>
      </c>
      <c r="C6736">
        <f t="shared" si="529"/>
        <v>374</v>
      </c>
      <c r="D6736">
        <f t="shared" ca="1" si="527"/>
        <v>0</v>
      </c>
      <c r="E6736">
        <f t="shared" ca="1" si="528"/>
        <v>3</v>
      </c>
    </row>
    <row r="6737" spans="1:5" x14ac:dyDescent="0.2">
      <c r="A6737" t="str">
        <f t="shared" ca="1" si="525"/>
        <v>Basic</v>
      </c>
      <c r="B6737" t="str">
        <f t="shared" ca="1" si="526"/>
        <v>general anesthesia</v>
      </c>
      <c r="C6737">
        <f t="shared" si="529"/>
        <v>374</v>
      </c>
      <c r="D6737" t="str">
        <f t="shared" ca="1" si="527"/>
        <v>Covered when used in conjunction with covered oral surgical procedures</v>
      </c>
      <c r="E6737">
        <f t="shared" ca="1" si="528"/>
        <v>13</v>
      </c>
    </row>
    <row r="6738" spans="1:5" x14ac:dyDescent="0.2">
      <c r="A6738" t="str">
        <f t="shared" ca="1" si="525"/>
        <v>Diagnostics and Preventative</v>
      </c>
      <c r="B6738" t="str">
        <f t="shared" ca="1" si="526"/>
        <v>Bitewing x-rays</v>
      </c>
      <c r="C6738">
        <f t="shared" si="529"/>
        <v>374</v>
      </c>
      <c r="D6738">
        <f t="shared" ca="1" si="527"/>
        <v>0</v>
      </c>
      <c r="E6738">
        <f t="shared" ca="1" si="528"/>
        <v>2</v>
      </c>
    </row>
    <row r="6739" spans="1:5" x14ac:dyDescent="0.2">
      <c r="A6739" t="str">
        <f t="shared" ca="1" si="525"/>
        <v>Orthodontics</v>
      </c>
      <c r="B6739" t="str">
        <f t="shared" ca="1" si="526"/>
        <v>orthodontics</v>
      </c>
      <c r="C6739">
        <f t="shared" si="529"/>
        <v>374</v>
      </c>
      <c r="D6739" t="str">
        <f t="shared" ca="1" si="527"/>
        <v>For eligible dependents to age 19</v>
      </c>
      <c r="E6739">
        <f t="shared" ca="1" si="528"/>
        <v>17</v>
      </c>
    </row>
    <row r="6740" spans="1:5" x14ac:dyDescent="0.2">
      <c r="A6740" t="str">
        <f t="shared" ca="1" si="525"/>
        <v>Diagnostics and Preventative</v>
      </c>
      <c r="B6740" t="str">
        <f t="shared" ca="1" si="526"/>
        <v>Full-mouth x-ray</v>
      </c>
      <c r="C6740">
        <f t="shared" si="529"/>
        <v>374</v>
      </c>
      <c r="D6740">
        <f t="shared" ca="1" si="527"/>
        <v>0</v>
      </c>
      <c r="E6740">
        <f t="shared" ca="1" si="528"/>
        <v>3</v>
      </c>
    </row>
    <row r="6741" spans="1:5" x14ac:dyDescent="0.2">
      <c r="A6741" t="str">
        <f t="shared" ca="1" si="525"/>
        <v>Other</v>
      </c>
      <c r="B6741" t="str">
        <f t="shared" ca="1" si="526"/>
        <v>Implants</v>
      </c>
      <c r="C6741">
        <f t="shared" si="529"/>
        <v>374</v>
      </c>
      <c r="D6741" t="str">
        <f t="shared" ca="1" si="527"/>
        <v>Implant dental work</v>
      </c>
      <c r="E6741">
        <f t="shared" ca="1" si="528"/>
        <v>18</v>
      </c>
    </row>
    <row r="6742" spans="1:5" x14ac:dyDescent="0.2">
      <c r="A6742" t="str">
        <f t="shared" ca="1" si="525"/>
        <v>Basic</v>
      </c>
      <c r="B6742" t="str">
        <f t="shared" ca="1" si="526"/>
        <v>basic restorative</v>
      </c>
      <c r="C6742">
        <f t="shared" si="529"/>
        <v>374</v>
      </c>
      <c r="D6742" t="str">
        <f t="shared" ca="1" si="527"/>
        <v>Fillings (amalgam "silver" and composite "white" non-molar)</v>
      </c>
      <c r="E6742">
        <f t="shared" ca="1" si="528"/>
        <v>8</v>
      </c>
    </row>
    <row r="6743" spans="1:5" x14ac:dyDescent="0.2">
      <c r="A6743" t="str">
        <f t="shared" ca="1" si="525"/>
        <v>Diagnostics and Preventative</v>
      </c>
      <c r="B6743" t="str">
        <f t="shared" ca="1" si="526"/>
        <v>Space Maintainers</v>
      </c>
      <c r="C6743">
        <f t="shared" si="529"/>
        <v>374</v>
      </c>
      <c r="D6743">
        <f t="shared" ca="1" si="527"/>
        <v>0</v>
      </c>
      <c r="E6743">
        <f t="shared" ca="1" si="528"/>
        <v>7</v>
      </c>
    </row>
    <row r="6744" spans="1:5" x14ac:dyDescent="0.2">
      <c r="A6744" t="str">
        <f t="shared" ca="1" si="525"/>
        <v>Basic</v>
      </c>
      <c r="B6744" t="str">
        <f t="shared" ca="1" si="526"/>
        <v>endodontics</v>
      </c>
      <c r="C6744">
        <f t="shared" si="529"/>
        <v>374</v>
      </c>
      <c r="D6744" t="str">
        <f t="shared" ca="1" si="527"/>
        <v>Root canal, pulpal therapy</v>
      </c>
      <c r="E6744">
        <f t="shared" ca="1" si="528"/>
        <v>10</v>
      </c>
    </row>
    <row r="6745" spans="1:5" x14ac:dyDescent="0.2">
      <c r="A6745" t="str">
        <f t="shared" ca="1" si="525"/>
        <v>Diagnostics and Preventative</v>
      </c>
      <c r="B6745" t="str">
        <f t="shared" ca="1" si="526"/>
        <v>Full-mouth x-ray</v>
      </c>
      <c r="C6745">
        <f t="shared" si="529"/>
        <v>374</v>
      </c>
      <c r="D6745">
        <f t="shared" ca="1" si="527"/>
        <v>0</v>
      </c>
      <c r="E6745">
        <f t="shared" ca="1" si="528"/>
        <v>3</v>
      </c>
    </row>
    <row r="6746" spans="1:5" x14ac:dyDescent="0.2">
      <c r="A6746" t="str">
        <f t="shared" ca="1" si="525"/>
        <v>Diagnostics and Preventative</v>
      </c>
      <c r="B6746" t="str">
        <f t="shared" ca="1" si="526"/>
        <v>Space Maintainers</v>
      </c>
      <c r="C6746">
        <f t="shared" si="529"/>
        <v>374</v>
      </c>
      <c r="D6746">
        <f t="shared" ca="1" si="527"/>
        <v>0</v>
      </c>
      <c r="E6746">
        <f t="shared" ca="1" si="528"/>
        <v>7</v>
      </c>
    </row>
    <row r="6747" spans="1:5" x14ac:dyDescent="0.2">
      <c r="A6747" t="str">
        <f t="shared" ca="1" si="525"/>
        <v>Other</v>
      </c>
      <c r="B6747" t="str">
        <f t="shared" ca="1" si="526"/>
        <v>Implants</v>
      </c>
      <c r="C6747">
        <f t="shared" si="529"/>
        <v>374</v>
      </c>
      <c r="D6747" t="str">
        <f t="shared" ca="1" si="527"/>
        <v>Implant dental work</v>
      </c>
      <c r="E6747">
        <f t="shared" ca="1" si="528"/>
        <v>18</v>
      </c>
    </row>
    <row r="6748" spans="1:5" x14ac:dyDescent="0.2">
      <c r="A6748" t="str">
        <f t="shared" ca="1" si="525"/>
        <v>Basic</v>
      </c>
      <c r="B6748" t="str">
        <f t="shared" ca="1" si="526"/>
        <v>oral surgery</v>
      </c>
      <c r="C6748">
        <f t="shared" si="529"/>
        <v>374</v>
      </c>
      <c r="D6748" t="str">
        <f t="shared" ca="1" si="527"/>
        <v>Extraction and other surgery procedures, incl. pre- and post-operative care</v>
      </c>
      <c r="E6748">
        <f t="shared" ca="1" si="528"/>
        <v>9</v>
      </c>
    </row>
    <row r="6749" spans="1:5" x14ac:dyDescent="0.2">
      <c r="A6749" t="str">
        <f t="shared" ca="1" si="525"/>
        <v>Basic</v>
      </c>
      <c r="B6749" t="str">
        <f t="shared" ca="1" si="526"/>
        <v>surgical periodontics</v>
      </c>
      <c r="C6749">
        <f t="shared" si="529"/>
        <v>374</v>
      </c>
      <c r="D6749" t="str">
        <f t="shared" ca="1" si="527"/>
        <v>Surgical treatment of the gums and supporting structures of the teeth</v>
      </c>
      <c r="E6749">
        <f t="shared" ca="1" si="528"/>
        <v>11</v>
      </c>
    </row>
    <row r="6750" spans="1:5" x14ac:dyDescent="0.2">
      <c r="A6750" t="str">
        <f t="shared" ca="1" si="525"/>
        <v>Diagnostics and Preventative</v>
      </c>
      <c r="B6750" t="str">
        <f t="shared" ca="1" si="526"/>
        <v>Fluoride treatments</v>
      </c>
      <c r="C6750">
        <f t="shared" si="529"/>
        <v>374</v>
      </c>
      <c r="D6750">
        <f t="shared" ca="1" si="527"/>
        <v>0</v>
      </c>
      <c r="E6750">
        <f t="shared" ca="1" si="528"/>
        <v>5</v>
      </c>
    </row>
    <row r="6751" spans="1:5" x14ac:dyDescent="0.2">
      <c r="A6751" t="str">
        <f t="shared" ca="1" si="525"/>
        <v>Diagnostics and Preventative</v>
      </c>
      <c r="B6751" t="str">
        <f t="shared" ca="1" si="526"/>
        <v>Bitewing x-rays</v>
      </c>
      <c r="C6751">
        <f t="shared" si="529"/>
        <v>374</v>
      </c>
      <c r="D6751">
        <f t="shared" ca="1" si="527"/>
        <v>0</v>
      </c>
      <c r="E6751">
        <f t="shared" ca="1" si="528"/>
        <v>2</v>
      </c>
    </row>
    <row r="6752" spans="1:5" x14ac:dyDescent="0.2">
      <c r="A6752" t="str">
        <f t="shared" ca="1" si="525"/>
        <v>Major</v>
      </c>
      <c r="B6752" t="str">
        <f t="shared" ca="1" si="526"/>
        <v>major restorative</v>
      </c>
      <c r="C6752">
        <f t="shared" si="529"/>
        <v>375</v>
      </c>
      <c r="D6752" t="str">
        <f t="shared" ca="1" si="527"/>
        <v>Single crowns, inlays, onlays</v>
      </c>
      <c r="E6752">
        <f t="shared" ca="1" si="528"/>
        <v>14</v>
      </c>
    </row>
    <row r="6753" spans="1:5" x14ac:dyDescent="0.2">
      <c r="A6753" t="str">
        <f t="shared" ca="1" si="525"/>
        <v>Diagnostics and Preventative</v>
      </c>
      <c r="B6753" t="str">
        <f t="shared" ca="1" si="526"/>
        <v>Periodic Exams</v>
      </c>
      <c r="C6753">
        <f t="shared" si="529"/>
        <v>375</v>
      </c>
      <c r="D6753">
        <f t="shared" ca="1" si="527"/>
        <v>0</v>
      </c>
      <c r="E6753">
        <f t="shared" ca="1" si="528"/>
        <v>1</v>
      </c>
    </row>
    <row r="6754" spans="1:5" x14ac:dyDescent="0.2">
      <c r="A6754" t="str">
        <f t="shared" ca="1" si="525"/>
        <v>Basic</v>
      </c>
      <c r="B6754" t="str">
        <f t="shared" ca="1" si="526"/>
        <v>oral surgery</v>
      </c>
      <c r="C6754">
        <f t="shared" si="529"/>
        <v>375</v>
      </c>
      <c r="D6754" t="str">
        <f t="shared" ca="1" si="527"/>
        <v>Extraction and other surgery procedures, incl. pre- and post-operative care</v>
      </c>
      <c r="E6754">
        <f t="shared" ca="1" si="528"/>
        <v>9</v>
      </c>
    </row>
    <row r="6755" spans="1:5" x14ac:dyDescent="0.2">
      <c r="A6755" t="str">
        <f t="shared" ca="1" si="525"/>
        <v>Major</v>
      </c>
      <c r="B6755" t="str">
        <f t="shared" ca="1" si="526"/>
        <v>prosthodontics</v>
      </c>
      <c r="C6755">
        <f t="shared" si="529"/>
        <v>375</v>
      </c>
      <c r="D6755" t="str">
        <f t="shared" ca="1" si="527"/>
        <v>Procedures for replacement of missing teeth by construction or repair of bridges and partial or complete dentures</v>
      </c>
      <c r="E6755">
        <f t="shared" ca="1" si="528"/>
        <v>15</v>
      </c>
    </row>
    <row r="6756" spans="1:5" x14ac:dyDescent="0.2">
      <c r="A6756" t="str">
        <f t="shared" ca="1" si="525"/>
        <v>Major</v>
      </c>
      <c r="B6756" t="str">
        <f t="shared" ca="1" si="526"/>
        <v>major restorative</v>
      </c>
      <c r="C6756">
        <f t="shared" si="529"/>
        <v>375</v>
      </c>
      <c r="D6756" t="str">
        <f t="shared" ca="1" si="527"/>
        <v>Single crowns, inlays, onlays</v>
      </c>
      <c r="E6756">
        <f t="shared" ca="1" si="528"/>
        <v>14</v>
      </c>
    </row>
    <row r="6757" spans="1:5" x14ac:dyDescent="0.2">
      <c r="A6757" t="str">
        <f t="shared" ca="1" si="525"/>
        <v>Diagnostics and Preventative</v>
      </c>
      <c r="B6757" t="str">
        <f t="shared" ca="1" si="526"/>
        <v>Fluoride treatments</v>
      </c>
      <c r="C6757">
        <f t="shared" si="529"/>
        <v>375</v>
      </c>
      <c r="D6757">
        <f t="shared" ca="1" si="527"/>
        <v>0</v>
      </c>
      <c r="E6757">
        <f t="shared" ca="1" si="528"/>
        <v>5</v>
      </c>
    </row>
    <row r="6758" spans="1:5" x14ac:dyDescent="0.2">
      <c r="A6758" t="str">
        <f t="shared" ca="1" si="525"/>
        <v>Diagnostics and Preventative</v>
      </c>
      <c r="B6758" t="str">
        <f t="shared" ca="1" si="526"/>
        <v>Bitewing x-rays</v>
      </c>
      <c r="C6758">
        <f t="shared" si="529"/>
        <v>375</v>
      </c>
      <c r="D6758">
        <f t="shared" ca="1" si="527"/>
        <v>0</v>
      </c>
      <c r="E6758">
        <f t="shared" ca="1" si="528"/>
        <v>2</v>
      </c>
    </row>
    <row r="6759" spans="1:5" x14ac:dyDescent="0.2">
      <c r="A6759" t="str">
        <f t="shared" ca="1" si="525"/>
        <v>Other</v>
      </c>
      <c r="B6759" t="str">
        <f t="shared" ca="1" si="526"/>
        <v>Implants</v>
      </c>
      <c r="C6759">
        <f t="shared" si="529"/>
        <v>375</v>
      </c>
      <c r="D6759" t="str">
        <f t="shared" ca="1" si="527"/>
        <v>Implant dental work</v>
      </c>
      <c r="E6759">
        <f t="shared" ca="1" si="528"/>
        <v>18</v>
      </c>
    </row>
    <row r="6760" spans="1:5" x14ac:dyDescent="0.2">
      <c r="A6760" t="str">
        <f t="shared" ca="1" si="525"/>
        <v>Basic</v>
      </c>
      <c r="B6760" t="str">
        <f t="shared" ca="1" si="526"/>
        <v>oral surgery</v>
      </c>
      <c r="C6760">
        <f t="shared" si="529"/>
        <v>375</v>
      </c>
      <c r="D6760" t="str">
        <f t="shared" ca="1" si="527"/>
        <v>Extraction and other surgery procedures, incl. pre- and post-operative care</v>
      </c>
      <c r="E6760">
        <f t="shared" ca="1" si="528"/>
        <v>9</v>
      </c>
    </row>
    <row r="6761" spans="1:5" x14ac:dyDescent="0.2">
      <c r="A6761" t="str">
        <f t="shared" ca="1" si="525"/>
        <v>Diagnostics and Preventative</v>
      </c>
      <c r="B6761" t="str">
        <f t="shared" ca="1" si="526"/>
        <v>Space Maintainers</v>
      </c>
      <c r="C6761">
        <f t="shared" si="529"/>
        <v>375</v>
      </c>
      <c r="D6761">
        <f t="shared" ca="1" si="527"/>
        <v>0</v>
      </c>
      <c r="E6761">
        <f t="shared" ca="1" si="528"/>
        <v>7</v>
      </c>
    </row>
    <row r="6762" spans="1:5" x14ac:dyDescent="0.2">
      <c r="A6762" t="str">
        <f t="shared" ca="1" si="525"/>
        <v>Basic</v>
      </c>
      <c r="B6762" t="str">
        <f t="shared" ca="1" si="526"/>
        <v>basic restorative</v>
      </c>
      <c r="C6762">
        <f t="shared" si="529"/>
        <v>375</v>
      </c>
      <c r="D6762" t="str">
        <f t="shared" ca="1" si="527"/>
        <v>Fillings (amalgam "silver" and composite "white" non-molar)</v>
      </c>
      <c r="E6762">
        <f t="shared" ca="1" si="528"/>
        <v>8</v>
      </c>
    </row>
    <row r="6763" spans="1:5" x14ac:dyDescent="0.2">
      <c r="A6763" t="str">
        <f t="shared" ca="1" si="525"/>
        <v>Basic</v>
      </c>
      <c r="B6763" t="str">
        <f t="shared" ca="1" si="526"/>
        <v>basic restorative</v>
      </c>
      <c r="C6763">
        <f t="shared" si="529"/>
        <v>375</v>
      </c>
      <c r="D6763" t="str">
        <f t="shared" ca="1" si="527"/>
        <v>Fillings (amalgam "silver" and composite "white" non-molar)</v>
      </c>
      <c r="E6763">
        <f t="shared" ca="1" si="528"/>
        <v>8</v>
      </c>
    </row>
    <row r="6764" spans="1:5" x14ac:dyDescent="0.2">
      <c r="A6764" t="str">
        <f t="shared" ca="1" si="525"/>
        <v>Basic</v>
      </c>
      <c r="B6764" t="str">
        <f t="shared" ca="1" si="526"/>
        <v>surgical periodontics</v>
      </c>
      <c r="C6764">
        <f t="shared" si="529"/>
        <v>375</v>
      </c>
      <c r="D6764" t="str">
        <f t="shared" ca="1" si="527"/>
        <v>Surgical treatment of the gums and supporting structures of the teeth</v>
      </c>
      <c r="E6764">
        <f t="shared" ca="1" si="528"/>
        <v>11</v>
      </c>
    </row>
    <row r="6765" spans="1:5" x14ac:dyDescent="0.2">
      <c r="A6765" t="str">
        <f t="shared" ca="1" si="525"/>
        <v>Basic</v>
      </c>
      <c r="B6765" t="str">
        <f t="shared" ca="1" si="526"/>
        <v>endodontics</v>
      </c>
      <c r="C6765">
        <f t="shared" si="529"/>
        <v>375</v>
      </c>
      <c r="D6765" t="str">
        <f t="shared" ca="1" si="527"/>
        <v>Root canal, pulpal therapy</v>
      </c>
      <c r="E6765">
        <f t="shared" ca="1" si="528"/>
        <v>10</v>
      </c>
    </row>
    <row r="6766" spans="1:5" x14ac:dyDescent="0.2">
      <c r="A6766" t="str">
        <f t="shared" ca="1" si="525"/>
        <v>Basic</v>
      </c>
      <c r="B6766" t="str">
        <f t="shared" ca="1" si="526"/>
        <v>non-surgical periodontics</v>
      </c>
      <c r="C6766">
        <f t="shared" si="529"/>
        <v>375</v>
      </c>
      <c r="D6766" t="str">
        <f t="shared" ca="1" si="527"/>
        <v xml:space="preserve">Non-surgical treatment of the gums and supporting structures of the teeth </v>
      </c>
      <c r="E6766">
        <f t="shared" ca="1" si="528"/>
        <v>12</v>
      </c>
    </row>
    <row r="6767" spans="1:5" x14ac:dyDescent="0.2">
      <c r="A6767" t="str">
        <f t="shared" ca="1" si="525"/>
        <v>Basic</v>
      </c>
      <c r="B6767" t="str">
        <f t="shared" ca="1" si="526"/>
        <v>surgical periodontics</v>
      </c>
      <c r="C6767">
        <f t="shared" si="529"/>
        <v>375</v>
      </c>
      <c r="D6767" t="str">
        <f t="shared" ca="1" si="527"/>
        <v>Surgical treatment of the gums and supporting structures of the teeth</v>
      </c>
      <c r="E6767">
        <f t="shared" ca="1" si="528"/>
        <v>11</v>
      </c>
    </row>
    <row r="6768" spans="1:5" x14ac:dyDescent="0.2">
      <c r="A6768" t="str">
        <f t="shared" ca="1" si="525"/>
        <v>Basic</v>
      </c>
      <c r="B6768" t="str">
        <f t="shared" ca="1" si="526"/>
        <v>endodontics</v>
      </c>
      <c r="C6768">
        <f t="shared" si="529"/>
        <v>375</v>
      </c>
      <c r="D6768" t="str">
        <f t="shared" ca="1" si="527"/>
        <v>Root canal, pulpal therapy</v>
      </c>
      <c r="E6768">
        <f t="shared" ca="1" si="528"/>
        <v>10</v>
      </c>
    </row>
    <row r="6769" spans="1:5" x14ac:dyDescent="0.2">
      <c r="A6769" t="str">
        <f t="shared" ca="1" si="525"/>
        <v>Diagnostics and Preventative</v>
      </c>
      <c r="B6769" t="str">
        <f t="shared" ca="1" si="526"/>
        <v>Sealants</v>
      </c>
      <c r="C6769">
        <f t="shared" si="529"/>
        <v>375</v>
      </c>
      <c r="D6769">
        <f t="shared" ca="1" si="527"/>
        <v>0</v>
      </c>
      <c r="E6769">
        <f t="shared" ca="1" si="528"/>
        <v>6</v>
      </c>
    </row>
    <row r="6770" spans="1:5" x14ac:dyDescent="0.2">
      <c r="A6770" t="str">
        <f t="shared" ca="1" si="525"/>
        <v>Major</v>
      </c>
      <c r="B6770" t="str">
        <f t="shared" ca="1" si="526"/>
        <v>temporomandibular joint dysfunction</v>
      </c>
      <c r="C6770">
        <f t="shared" si="529"/>
        <v>376</v>
      </c>
      <c r="D6770" t="str">
        <f t="shared" ca="1" si="527"/>
        <v>Services relating to hinging joints of the jaw</v>
      </c>
      <c r="E6770">
        <f t="shared" ca="1" si="528"/>
        <v>16</v>
      </c>
    </row>
    <row r="6771" spans="1:5" x14ac:dyDescent="0.2">
      <c r="A6771" t="str">
        <f t="shared" ca="1" si="525"/>
        <v>Basic</v>
      </c>
      <c r="B6771" t="str">
        <f t="shared" ca="1" si="526"/>
        <v>endodontics</v>
      </c>
      <c r="C6771">
        <f t="shared" si="529"/>
        <v>376</v>
      </c>
      <c r="D6771" t="str">
        <f t="shared" ca="1" si="527"/>
        <v>Root canal, pulpal therapy</v>
      </c>
      <c r="E6771">
        <f t="shared" ca="1" si="528"/>
        <v>10</v>
      </c>
    </row>
    <row r="6772" spans="1:5" x14ac:dyDescent="0.2">
      <c r="A6772" t="str">
        <f t="shared" ca="1" si="525"/>
        <v>Diagnostics and Preventative</v>
      </c>
      <c r="B6772" t="str">
        <f t="shared" ca="1" si="526"/>
        <v>Full-mouth x-ray</v>
      </c>
      <c r="C6772">
        <f t="shared" si="529"/>
        <v>376</v>
      </c>
      <c r="D6772">
        <f t="shared" ca="1" si="527"/>
        <v>0</v>
      </c>
      <c r="E6772">
        <f t="shared" ca="1" si="528"/>
        <v>3</v>
      </c>
    </row>
    <row r="6773" spans="1:5" x14ac:dyDescent="0.2">
      <c r="A6773" t="str">
        <f t="shared" ca="1" si="525"/>
        <v>Diagnostics and Preventative</v>
      </c>
      <c r="B6773" t="str">
        <f t="shared" ca="1" si="526"/>
        <v>Sealants</v>
      </c>
      <c r="C6773">
        <f t="shared" si="529"/>
        <v>376</v>
      </c>
      <c r="D6773">
        <f t="shared" ca="1" si="527"/>
        <v>0</v>
      </c>
      <c r="E6773">
        <f t="shared" ca="1" si="528"/>
        <v>6</v>
      </c>
    </row>
    <row r="6774" spans="1:5" x14ac:dyDescent="0.2">
      <c r="A6774" t="str">
        <f t="shared" ca="1" si="525"/>
        <v>Orthodontics</v>
      </c>
      <c r="B6774" t="str">
        <f t="shared" ca="1" si="526"/>
        <v>orthodontics</v>
      </c>
      <c r="C6774">
        <f t="shared" si="529"/>
        <v>376</v>
      </c>
      <c r="D6774" t="str">
        <f t="shared" ca="1" si="527"/>
        <v>For eligible dependents to age 19</v>
      </c>
      <c r="E6774">
        <f t="shared" ca="1" si="528"/>
        <v>17</v>
      </c>
    </row>
    <row r="6775" spans="1:5" x14ac:dyDescent="0.2">
      <c r="A6775" t="str">
        <f t="shared" ca="1" si="525"/>
        <v>Major</v>
      </c>
      <c r="B6775" t="str">
        <f t="shared" ca="1" si="526"/>
        <v>prosthodontics</v>
      </c>
      <c r="C6775">
        <f t="shared" si="529"/>
        <v>376</v>
      </c>
      <c r="D6775" t="str">
        <f t="shared" ca="1" si="527"/>
        <v>Procedures for replacement of missing teeth by construction or repair of bridges and partial or complete dentures</v>
      </c>
      <c r="E6775">
        <f t="shared" ca="1" si="528"/>
        <v>15</v>
      </c>
    </row>
    <row r="6776" spans="1:5" x14ac:dyDescent="0.2">
      <c r="A6776" t="str">
        <f t="shared" ca="1" si="525"/>
        <v>Diagnostics and Preventative</v>
      </c>
      <c r="B6776" t="str">
        <f t="shared" ca="1" si="526"/>
        <v>Fluoride treatments</v>
      </c>
      <c r="C6776">
        <f t="shared" si="529"/>
        <v>376</v>
      </c>
      <c r="D6776">
        <f t="shared" ca="1" si="527"/>
        <v>0</v>
      </c>
      <c r="E6776">
        <f t="shared" ca="1" si="528"/>
        <v>5</v>
      </c>
    </row>
    <row r="6777" spans="1:5" x14ac:dyDescent="0.2">
      <c r="A6777" t="str">
        <f t="shared" ca="1" si="525"/>
        <v>Diagnostics and Preventative</v>
      </c>
      <c r="B6777" t="str">
        <f t="shared" ca="1" si="526"/>
        <v>Sealants</v>
      </c>
      <c r="C6777">
        <f t="shared" si="529"/>
        <v>376</v>
      </c>
      <c r="D6777">
        <f t="shared" ca="1" si="527"/>
        <v>0</v>
      </c>
      <c r="E6777">
        <f t="shared" ca="1" si="528"/>
        <v>6</v>
      </c>
    </row>
    <row r="6778" spans="1:5" x14ac:dyDescent="0.2">
      <c r="A6778" t="str">
        <f t="shared" ca="1" si="525"/>
        <v>Basic</v>
      </c>
      <c r="B6778" t="str">
        <f t="shared" ca="1" si="526"/>
        <v>oral surgery</v>
      </c>
      <c r="C6778">
        <f t="shared" si="529"/>
        <v>376</v>
      </c>
      <c r="D6778" t="str">
        <f t="shared" ca="1" si="527"/>
        <v>Extraction and other surgery procedures, incl. pre- and post-operative care</v>
      </c>
      <c r="E6778">
        <f t="shared" ca="1" si="528"/>
        <v>9</v>
      </c>
    </row>
    <row r="6779" spans="1:5" x14ac:dyDescent="0.2">
      <c r="A6779" t="str">
        <f t="shared" ca="1" si="525"/>
        <v>Basic</v>
      </c>
      <c r="B6779" t="str">
        <f t="shared" ca="1" si="526"/>
        <v>oral surgery</v>
      </c>
      <c r="C6779">
        <f t="shared" si="529"/>
        <v>376</v>
      </c>
      <c r="D6779" t="str">
        <f t="shared" ca="1" si="527"/>
        <v>Extraction and other surgery procedures, incl. pre- and post-operative care</v>
      </c>
      <c r="E6779">
        <f t="shared" ca="1" si="528"/>
        <v>9</v>
      </c>
    </row>
    <row r="6780" spans="1:5" x14ac:dyDescent="0.2">
      <c r="A6780" t="str">
        <f t="shared" ca="1" si="525"/>
        <v>Diagnostics and Preventative</v>
      </c>
      <c r="B6780" t="str">
        <f t="shared" ca="1" si="526"/>
        <v>Prophylaxis</v>
      </c>
      <c r="C6780">
        <f t="shared" si="529"/>
        <v>376</v>
      </c>
      <c r="D6780">
        <f t="shared" ca="1" si="527"/>
        <v>0</v>
      </c>
      <c r="E6780">
        <f t="shared" ca="1" si="528"/>
        <v>4</v>
      </c>
    </row>
    <row r="6781" spans="1:5" x14ac:dyDescent="0.2">
      <c r="A6781" t="str">
        <f t="shared" ca="1" si="525"/>
        <v>Basic</v>
      </c>
      <c r="B6781" t="str">
        <f t="shared" ca="1" si="526"/>
        <v>general anesthesia</v>
      </c>
      <c r="C6781">
        <f t="shared" si="529"/>
        <v>376</v>
      </c>
      <c r="D6781" t="str">
        <f t="shared" ca="1" si="527"/>
        <v>Covered when used in conjunction with covered oral surgical procedures</v>
      </c>
      <c r="E6781">
        <f t="shared" ca="1" si="528"/>
        <v>13</v>
      </c>
    </row>
    <row r="6782" spans="1:5" x14ac:dyDescent="0.2">
      <c r="A6782" t="str">
        <f t="shared" ca="1" si="525"/>
        <v>Orthodontics</v>
      </c>
      <c r="B6782" t="str">
        <f t="shared" ca="1" si="526"/>
        <v>orthodontics</v>
      </c>
      <c r="C6782">
        <f t="shared" si="529"/>
        <v>376</v>
      </c>
      <c r="D6782" t="str">
        <f t="shared" ca="1" si="527"/>
        <v>For eligible dependents to age 19</v>
      </c>
      <c r="E6782">
        <f t="shared" ca="1" si="528"/>
        <v>17</v>
      </c>
    </row>
    <row r="6783" spans="1:5" x14ac:dyDescent="0.2">
      <c r="A6783" t="str">
        <f t="shared" ca="1" si="525"/>
        <v>Basic</v>
      </c>
      <c r="B6783" t="str">
        <f t="shared" ca="1" si="526"/>
        <v>oral surgery</v>
      </c>
      <c r="C6783">
        <f t="shared" si="529"/>
        <v>376</v>
      </c>
      <c r="D6783" t="str">
        <f t="shared" ca="1" si="527"/>
        <v>Extraction and other surgery procedures, incl. pre- and post-operative care</v>
      </c>
      <c r="E6783">
        <f t="shared" ca="1" si="528"/>
        <v>9</v>
      </c>
    </row>
    <row r="6784" spans="1:5" x14ac:dyDescent="0.2">
      <c r="A6784" t="str">
        <f t="shared" ca="1" si="525"/>
        <v>Basic</v>
      </c>
      <c r="B6784" t="str">
        <f t="shared" ca="1" si="526"/>
        <v>endodontics</v>
      </c>
      <c r="C6784">
        <f t="shared" si="529"/>
        <v>376</v>
      </c>
      <c r="D6784" t="str">
        <f t="shared" ca="1" si="527"/>
        <v>Root canal, pulpal therapy</v>
      </c>
      <c r="E6784">
        <f t="shared" ca="1" si="528"/>
        <v>10</v>
      </c>
    </row>
    <row r="6785" spans="1:5" x14ac:dyDescent="0.2">
      <c r="A6785" t="str">
        <f t="shared" ca="1" si="525"/>
        <v>Basic</v>
      </c>
      <c r="B6785" t="str">
        <f t="shared" ca="1" si="526"/>
        <v>endodontics</v>
      </c>
      <c r="C6785">
        <f t="shared" si="529"/>
        <v>376</v>
      </c>
      <c r="D6785" t="str">
        <f t="shared" ca="1" si="527"/>
        <v>Root canal, pulpal therapy</v>
      </c>
      <c r="E6785">
        <f t="shared" ca="1" si="528"/>
        <v>10</v>
      </c>
    </row>
    <row r="6786" spans="1:5" x14ac:dyDescent="0.2">
      <c r="A6786" t="str">
        <f t="shared" ref="A6786:A6849" ca="1" si="530">INDEX(services,E6786,1)</f>
        <v>Diagnostics and Preventative</v>
      </c>
      <c r="B6786" t="str">
        <f t="shared" ref="B6786:B6849" ca="1" si="531">INDEX(services,E6786,2)</f>
        <v>Space Maintainers</v>
      </c>
      <c r="C6786">
        <f t="shared" si="529"/>
        <v>376</v>
      </c>
      <c r="D6786">
        <f t="shared" ref="D6786:D6849" ca="1" si="532">INDEX(services,E6786,3)</f>
        <v>0</v>
      </c>
      <c r="E6786">
        <f t="shared" ref="E6786:E6849" ca="1" si="533">RANDBETWEEN(1,ROWS(services))</f>
        <v>7</v>
      </c>
    </row>
    <row r="6787" spans="1:5" x14ac:dyDescent="0.2">
      <c r="A6787" t="str">
        <f t="shared" ca="1" si="530"/>
        <v>Diagnostics and Preventative</v>
      </c>
      <c r="B6787" t="str">
        <f t="shared" ca="1" si="531"/>
        <v>Prophylaxis</v>
      </c>
      <c r="C6787">
        <f t="shared" si="529"/>
        <v>376</v>
      </c>
      <c r="D6787">
        <f t="shared" ca="1" si="532"/>
        <v>0</v>
      </c>
      <c r="E6787">
        <f t="shared" ca="1" si="533"/>
        <v>4</v>
      </c>
    </row>
    <row r="6788" spans="1:5" x14ac:dyDescent="0.2">
      <c r="A6788" t="str">
        <f t="shared" ca="1" si="530"/>
        <v>Basic</v>
      </c>
      <c r="B6788" t="str">
        <f t="shared" ca="1" si="531"/>
        <v>general anesthesia</v>
      </c>
      <c r="C6788">
        <f t="shared" ref="C6788:C6851" si="534">IF(MOD(ROW(C6788)-2,18)&lt;&gt;0,C6787,C6787+1)</f>
        <v>377</v>
      </c>
      <c r="D6788" t="str">
        <f t="shared" ca="1" si="532"/>
        <v>Covered when used in conjunction with covered oral surgical procedures</v>
      </c>
      <c r="E6788">
        <f t="shared" ca="1" si="533"/>
        <v>13</v>
      </c>
    </row>
    <row r="6789" spans="1:5" x14ac:dyDescent="0.2">
      <c r="A6789" t="str">
        <f t="shared" ca="1" si="530"/>
        <v>Basic</v>
      </c>
      <c r="B6789" t="str">
        <f t="shared" ca="1" si="531"/>
        <v>general anesthesia</v>
      </c>
      <c r="C6789">
        <f t="shared" si="534"/>
        <v>377</v>
      </c>
      <c r="D6789" t="str">
        <f t="shared" ca="1" si="532"/>
        <v>Covered when used in conjunction with covered oral surgical procedures</v>
      </c>
      <c r="E6789">
        <f t="shared" ca="1" si="533"/>
        <v>13</v>
      </c>
    </row>
    <row r="6790" spans="1:5" x14ac:dyDescent="0.2">
      <c r="A6790" t="str">
        <f t="shared" ca="1" si="530"/>
        <v>Diagnostics and Preventative</v>
      </c>
      <c r="B6790" t="str">
        <f t="shared" ca="1" si="531"/>
        <v>Fluoride treatments</v>
      </c>
      <c r="C6790">
        <f t="shared" si="534"/>
        <v>377</v>
      </c>
      <c r="D6790">
        <f t="shared" ca="1" si="532"/>
        <v>0</v>
      </c>
      <c r="E6790">
        <f t="shared" ca="1" si="533"/>
        <v>5</v>
      </c>
    </row>
    <row r="6791" spans="1:5" x14ac:dyDescent="0.2">
      <c r="A6791" t="str">
        <f t="shared" ca="1" si="530"/>
        <v>Diagnostics and Preventative</v>
      </c>
      <c r="B6791" t="str">
        <f t="shared" ca="1" si="531"/>
        <v>Fluoride treatments</v>
      </c>
      <c r="C6791">
        <f t="shared" si="534"/>
        <v>377</v>
      </c>
      <c r="D6791">
        <f t="shared" ca="1" si="532"/>
        <v>0</v>
      </c>
      <c r="E6791">
        <f t="shared" ca="1" si="533"/>
        <v>5</v>
      </c>
    </row>
    <row r="6792" spans="1:5" x14ac:dyDescent="0.2">
      <c r="A6792" t="str">
        <f t="shared" ca="1" si="530"/>
        <v>Diagnostics and Preventative</v>
      </c>
      <c r="B6792" t="str">
        <f t="shared" ca="1" si="531"/>
        <v>Space Maintainers</v>
      </c>
      <c r="C6792">
        <f t="shared" si="534"/>
        <v>377</v>
      </c>
      <c r="D6792">
        <f t="shared" ca="1" si="532"/>
        <v>0</v>
      </c>
      <c r="E6792">
        <f t="shared" ca="1" si="533"/>
        <v>7</v>
      </c>
    </row>
    <row r="6793" spans="1:5" x14ac:dyDescent="0.2">
      <c r="A6793" t="str">
        <f t="shared" ca="1" si="530"/>
        <v>Other</v>
      </c>
      <c r="B6793" t="str">
        <f t="shared" ca="1" si="531"/>
        <v>Implants</v>
      </c>
      <c r="C6793">
        <f t="shared" si="534"/>
        <v>377</v>
      </c>
      <c r="D6793" t="str">
        <f t="shared" ca="1" si="532"/>
        <v>Implant dental work</v>
      </c>
      <c r="E6793">
        <f t="shared" ca="1" si="533"/>
        <v>18</v>
      </c>
    </row>
    <row r="6794" spans="1:5" x14ac:dyDescent="0.2">
      <c r="A6794" t="str">
        <f t="shared" ca="1" si="530"/>
        <v>Basic</v>
      </c>
      <c r="B6794" t="str">
        <f t="shared" ca="1" si="531"/>
        <v>basic restorative</v>
      </c>
      <c r="C6794">
        <f t="shared" si="534"/>
        <v>377</v>
      </c>
      <c r="D6794" t="str">
        <f t="shared" ca="1" si="532"/>
        <v>Fillings (amalgam "silver" and composite "white" non-molar)</v>
      </c>
      <c r="E6794">
        <f t="shared" ca="1" si="533"/>
        <v>8</v>
      </c>
    </row>
    <row r="6795" spans="1:5" x14ac:dyDescent="0.2">
      <c r="A6795" t="str">
        <f t="shared" ca="1" si="530"/>
        <v>Major</v>
      </c>
      <c r="B6795" t="str">
        <f t="shared" ca="1" si="531"/>
        <v>temporomandibular joint dysfunction</v>
      </c>
      <c r="C6795">
        <f t="shared" si="534"/>
        <v>377</v>
      </c>
      <c r="D6795" t="str">
        <f t="shared" ca="1" si="532"/>
        <v>Services relating to hinging joints of the jaw</v>
      </c>
      <c r="E6795">
        <f t="shared" ca="1" si="533"/>
        <v>16</v>
      </c>
    </row>
    <row r="6796" spans="1:5" x14ac:dyDescent="0.2">
      <c r="A6796" t="str">
        <f t="shared" ca="1" si="530"/>
        <v>Basic</v>
      </c>
      <c r="B6796" t="str">
        <f t="shared" ca="1" si="531"/>
        <v>basic restorative</v>
      </c>
      <c r="C6796">
        <f t="shared" si="534"/>
        <v>377</v>
      </c>
      <c r="D6796" t="str">
        <f t="shared" ca="1" si="532"/>
        <v>Fillings (amalgam "silver" and composite "white" non-molar)</v>
      </c>
      <c r="E6796">
        <f t="shared" ca="1" si="533"/>
        <v>8</v>
      </c>
    </row>
    <row r="6797" spans="1:5" x14ac:dyDescent="0.2">
      <c r="A6797" t="str">
        <f t="shared" ca="1" si="530"/>
        <v>Diagnostics and Preventative</v>
      </c>
      <c r="B6797" t="str">
        <f t="shared" ca="1" si="531"/>
        <v>Fluoride treatments</v>
      </c>
      <c r="C6797">
        <f t="shared" si="534"/>
        <v>377</v>
      </c>
      <c r="D6797">
        <f t="shared" ca="1" si="532"/>
        <v>0</v>
      </c>
      <c r="E6797">
        <f t="shared" ca="1" si="533"/>
        <v>5</v>
      </c>
    </row>
    <row r="6798" spans="1:5" x14ac:dyDescent="0.2">
      <c r="A6798" t="str">
        <f t="shared" ca="1" si="530"/>
        <v>Diagnostics and Preventative</v>
      </c>
      <c r="B6798" t="str">
        <f t="shared" ca="1" si="531"/>
        <v>Space Maintainers</v>
      </c>
      <c r="C6798">
        <f t="shared" si="534"/>
        <v>377</v>
      </c>
      <c r="D6798">
        <f t="shared" ca="1" si="532"/>
        <v>0</v>
      </c>
      <c r="E6798">
        <f t="shared" ca="1" si="533"/>
        <v>7</v>
      </c>
    </row>
    <row r="6799" spans="1:5" x14ac:dyDescent="0.2">
      <c r="A6799" t="str">
        <f t="shared" ca="1" si="530"/>
        <v>Basic</v>
      </c>
      <c r="B6799" t="str">
        <f t="shared" ca="1" si="531"/>
        <v>surgical periodontics</v>
      </c>
      <c r="C6799">
        <f t="shared" si="534"/>
        <v>377</v>
      </c>
      <c r="D6799" t="str">
        <f t="shared" ca="1" si="532"/>
        <v>Surgical treatment of the gums and supporting structures of the teeth</v>
      </c>
      <c r="E6799">
        <f t="shared" ca="1" si="533"/>
        <v>11</v>
      </c>
    </row>
    <row r="6800" spans="1:5" x14ac:dyDescent="0.2">
      <c r="A6800" t="str">
        <f t="shared" ca="1" si="530"/>
        <v>Major</v>
      </c>
      <c r="B6800" t="str">
        <f t="shared" ca="1" si="531"/>
        <v>temporomandibular joint dysfunction</v>
      </c>
      <c r="C6800">
        <f t="shared" si="534"/>
        <v>377</v>
      </c>
      <c r="D6800" t="str">
        <f t="shared" ca="1" si="532"/>
        <v>Services relating to hinging joints of the jaw</v>
      </c>
      <c r="E6800">
        <f t="shared" ca="1" si="533"/>
        <v>16</v>
      </c>
    </row>
    <row r="6801" spans="1:5" x14ac:dyDescent="0.2">
      <c r="A6801" t="str">
        <f t="shared" ca="1" si="530"/>
        <v>Diagnostics and Preventative</v>
      </c>
      <c r="B6801" t="str">
        <f t="shared" ca="1" si="531"/>
        <v>Bitewing x-rays</v>
      </c>
      <c r="C6801">
        <f t="shared" si="534"/>
        <v>377</v>
      </c>
      <c r="D6801">
        <f t="shared" ca="1" si="532"/>
        <v>0</v>
      </c>
      <c r="E6801">
        <f t="shared" ca="1" si="533"/>
        <v>2</v>
      </c>
    </row>
    <row r="6802" spans="1:5" x14ac:dyDescent="0.2">
      <c r="A6802" t="str">
        <f t="shared" ca="1" si="530"/>
        <v>Major</v>
      </c>
      <c r="B6802" t="str">
        <f t="shared" ca="1" si="531"/>
        <v>temporomandibular joint dysfunction</v>
      </c>
      <c r="C6802">
        <f t="shared" si="534"/>
        <v>377</v>
      </c>
      <c r="D6802" t="str">
        <f t="shared" ca="1" si="532"/>
        <v>Services relating to hinging joints of the jaw</v>
      </c>
      <c r="E6802">
        <f t="shared" ca="1" si="533"/>
        <v>16</v>
      </c>
    </row>
    <row r="6803" spans="1:5" x14ac:dyDescent="0.2">
      <c r="A6803" t="str">
        <f t="shared" ca="1" si="530"/>
        <v>Basic</v>
      </c>
      <c r="B6803" t="str">
        <f t="shared" ca="1" si="531"/>
        <v>basic restorative</v>
      </c>
      <c r="C6803">
        <f t="shared" si="534"/>
        <v>377</v>
      </c>
      <c r="D6803" t="str">
        <f t="shared" ca="1" si="532"/>
        <v>Fillings (amalgam "silver" and composite "white" non-molar)</v>
      </c>
      <c r="E6803">
        <f t="shared" ca="1" si="533"/>
        <v>8</v>
      </c>
    </row>
    <row r="6804" spans="1:5" x14ac:dyDescent="0.2">
      <c r="A6804" t="str">
        <f t="shared" ca="1" si="530"/>
        <v>Other</v>
      </c>
      <c r="B6804" t="str">
        <f t="shared" ca="1" si="531"/>
        <v>Implants</v>
      </c>
      <c r="C6804">
        <f t="shared" si="534"/>
        <v>377</v>
      </c>
      <c r="D6804" t="str">
        <f t="shared" ca="1" si="532"/>
        <v>Implant dental work</v>
      </c>
      <c r="E6804">
        <f t="shared" ca="1" si="533"/>
        <v>18</v>
      </c>
    </row>
    <row r="6805" spans="1:5" x14ac:dyDescent="0.2">
      <c r="A6805" t="str">
        <f t="shared" ca="1" si="530"/>
        <v>Orthodontics</v>
      </c>
      <c r="B6805" t="str">
        <f t="shared" ca="1" si="531"/>
        <v>orthodontics</v>
      </c>
      <c r="C6805">
        <f t="shared" si="534"/>
        <v>377</v>
      </c>
      <c r="D6805" t="str">
        <f t="shared" ca="1" si="532"/>
        <v>For eligible dependents to age 19</v>
      </c>
      <c r="E6805">
        <f t="shared" ca="1" si="533"/>
        <v>17</v>
      </c>
    </row>
    <row r="6806" spans="1:5" x14ac:dyDescent="0.2">
      <c r="A6806" t="str">
        <f t="shared" ca="1" si="530"/>
        <v>Basic</v>
      </c>
      <c r="B6806" t="str">
        <f t="shared" ca="1" si="531"/>
        <v>surgical periodontics</v>
      </c>
      <c r="C6806">
        <f t="shared" si="534"/>
        <v>378</v>
      </c>
      <c r="D6806" t="str">
        <f t="shared" ca="1" si="532"/>
        <v>Surgical treatment of the gums and supporting structures of the teeth</v>
      </c>
      <c r="E6806">
        <f t="shared" ca="1" si="533"/>
        <v>11</v>
      </c>
    </row>
    <row r="6807" spans="1:5" x14ac:dyDescent="0.2">
      <c r="A6807" t="str">
        <f t="shared" ca="1" si="530"/>
        <v>Orthodontics</v>
      </c>
      <c r="B6807" t="str">
        <f t="shared" ca="1" si="531"/>
        <v>orthodontics</v>
      </c>
      <c r="C6807">
        <f t="shared" si="534"/>
        <v>378</v>
      </c>
      <c r="D6807" t="str">
        <f t="shared" ca="1" si="532"/>
        <v>For eligible dependents to age 19</v>
      </c>
      <c r="E6807">
        <f t="shared" ca="1" si="533"/>
        <v>17</v>
      </c>
    </row>
    <row r="6808" spans="1:5" x14ac:dyDescent="0.2">
      <c r="A6808" t="str">
        <f t="shared" ca="1" si="530"/>
        <v>Major</v>
      </c>
      <c r="B6808" t="str">
        <f t="shared" ca="1" si="531"/>
        <v>prosthodontics</v>
      </c>
      <c r="C6808">
        <f t="shared" si="534"/>
        <v>378</v>
      </c>
      <c r="D6808" t="str">
        <f t="shared" ca="1" si="532"/>
        <v>Procedures for replacement of missing teeth by construction or repair of bridges and partial or complete dentures</v>
      </c>
      <c r="E6808">
        <f t="shared" ca="1" si="533"/>
        <v>15</v>
      </c>
    </row>
    <row r="6809" spans="1:5" x14ac:dyDescent="0.2">
      <c r="A6809" t="str">
        <f t="shared" ca="1" si="530"/>
        <v>Diagnostics and Preventative</v>
      </c>
      <c r="B6809" t="str">
        <f t="shared" ca="1" si="531"/>
        <v>Space Maintainers</v>
      </c>
      <c r="C6809">
        <f t="shared" si="534"/>
        <v>378</v>
      </c>
      <c r="D6809">
        <f t="shared" ca="1" si="532"/>
        <v>0</v>
      </c>
      <c r="E6809">
        <f t="shared" ca="1" si="533"/>
        <v>7</v>
      </c>
    </row>
    <row r="6810" spans="1:5" x14ac:dyDescent="0.2">
      <c r="A6810" t="str">
        <f t="shared" ca="1" si="530"/>
        <v>Diagnostics and Preventative</v>
      </c>
      <c r="B6810" t="str">
        <f t="shared" ca="1" si="531"/>
        <v>Periodic Exams</v>
      </c>
      <c r="C6810">
        <f t="shared" si="534"/>
        <v>378</v>
      </c>
      <c r="D6810">
        <f t="shared" ca="1" si="532"/>
        <v>0</v>
      </c>
      <c r="E6810">
        <f t="shared" ca="1" si="533"/>
        <v>1</v>
      </c>
    </row>
    <row r="6811" spans="1:5" x14ac:dyDescent="0.2">
      <c r="A6811" t="str">
        <f t="shared" ca="1" si="530"/>
        <v>Diagnostics and Preventative</v>
      </c>
      <c r="B6811" t="str">
        <f t="shared" ca="1" si="531"/>
        <v>Fluoride treatments</v>
      </c>
      <c r="C6811">
        <f t="shared" si="534"/>
        <v>378</v>
      </c>
      <c r="D6811">
        <f t="shared" ca="1" si="532"/>
        <v>0</v>
      </c>
      <c r="E6811">
        <f t="shared" ca="1" si="533"/>
        <v>5</v>
      </c>
    </row>
    <row r="6812" spans="1:5" x14ac:dyDescent="0.2">
      <c r="A6812" t="str">
        <f t="shared" ca="1" si="530"/>
        <v>Basic</v>
      </c>
      <c r="B6812" t="str">
        <f t="shared" ca="1" si="531"/>
        <v>surgical periodontics</v>
      </c>
      <c r="C6812">
        <f t="shared" si="534"/>
        <v>378</v>
      </c>
      <c r="D6812" t="str">
        <f t="shared" ca="1" si="532"/>
        <v>Surgical treatment of the gums and supporting structures of the teeth</v>
      </c>
      <c r="E6812">
        <f t="shared" ca="1" si="533"/>
        <v>11</v>
      </c>
    </row>
    <row r="6813" spans="1:5" x14ac:dyDescent="0.2">
      <c r="A6813" t="str">
        <f t="shared" ca="1" si="530"/>
        <v>Major</v>
      </c>
      <c r="B6813" t="str">
        <f t="shared" ca="1" si="531"/>
        <v>major restorative</v>
      </c>
      <c r="C6813">
        <f t="shared" si="534"/>
        <v>378</v>
      </c>
      <c r="D6813" t="str">
        <f t="shared" ca="1" si="532"/>
        <v>Single crowns, inlays, onlays</v>
      </c>
      <c r="E6813">
        <f t="shared" ca="1" si="533"/>
        <v>14</v>
      </c>
    </row>
    <row r="6814" spans="1:5" x14ac:dyDescent="0.2">
      <c r="A6814" t="str">
        <f t="shared" ca="1" si="530"/>
        <v>Diagnostics and Preventative</v>
      </c>
      <c r="B6814" t="str">
        <f t="shared" ca="1" si="531"/>
        <v>Full-mouth x-ray</v>
      </c>
      <c r="C6814">
        <f t="shared" si="534"/>
        <v>378</v>
      </c>
      <c r="D6814">
        <f t="shared" ca="1" si="532"/>
        <v>0</v>
      </c>
      <c r="E6814">
        <f t="shared" ca="1" si="533"/>
        <v>3</v>
      </c>
    </row>
    <row r="6815" spans="1:5" x14ac:dyDescent="0.2">
      <c r="A6815" t="str">
        <f t="shared" ca="1" si="530"/>
        <v>Basic</v>
      </c>
      <c r="B6815" t="str">
        <f t="shared" ca="1" si="531"/>
        <v>non-surgical periodontics</v>
      </c>
      <c r="C6815">
        <f t="shared" si="534"/>
        <v>378</v>
      </c>
      <c r="D6815" t="str">
        <f t="shared" ca="1" si="532"/>
        <v xml:space="preserve">Non-surgical treatment of the gums and supporting structures of the teeth </v>
      </c>
      <c r="E6815">
        <f t="shared" ca="1" si="533"/>
        <v>12</v>
      </c>
    </row>
    <row r="6816" spans="1:5" x14ac:dyDescent="0.2">
      <c r="A6816" t="str">
        <f t="shared" ca="1" si="530"/>
        <v>Orthodontics</v>
      </c>
      <c r="B6816" t="str">
        <f t="shared" ca="1" si="531"/>
        <v>orthodontics</v>
      </c>
      <c r="C6816">
        <f t="shared" si="534"/>
        <v>378</v>
      </c>
      <c r="D6816" t="str">
        <f t="shared" ca="1" si="532"/>
        <v>For eligible dependents to age 19</v>
      </c>
      <c r="E6816">
        <f t="shared" ca="1" si="533"/>
        <v>17</v>
      </c>
    </row>
    <row r="6817" spans="1:5" x14ac:dyDescent="0.2">
      <c r="A6817" t="str">
        <f t="shared" ca="1" si="530"/>
        <v>Diagnostics and Preventative</v>
      </c>
      <c r="B6817" t="str">
        <f t="shared" ca="1" si="531"/>
        <v>Sealants</v>
      </c>
      <c r="C6817">
        <f t="shared" si="534"/>
        <v>378</v>
      </c>
      <c r="D6817">
        <f t="shared" ca="1" si="532"/>
        <v>0</v>
      </c>
      <c r="E6817">
        <f t="shared" ca="1" si="533"/>
        <v>6</v>
      </c>
    </row>
    <row r="6818" spans="1:5" x14ac:dyDescent="0.2">
      <c r="A6818" t="str">
        <f t="shared" ca="1" si="530"/>
        <v>Other</v>
      </c>
      <c r="B6818" t="str">
        <f t="shared" ca="1" si="531"/>
        <v>Implants</v>
      </c>
      <c r="C6818">
        <f t="shared" si="534"/>
        <v>378</v>
      </c>
      <c r="D6818" t="str">
        <f t="shared" ca="1" si="532"/>
        <v>Implant dental work</v>
      </c>
      <c r="E6818">
        <f t="shared" ca="1" si="533"/>
        <v>18</v>
      </c>
    </row>
    <row r="6819" spans="1:5" x14ac:dyDescent="0.2">
      <c r="A6819" t="str">
        <f t="shared" ca="1" si="530"/>
        <v>Diagnostics and Preventative</v>
      </c>
      <c r="B6819" t="str">
        <f t="shared" ca="1" si="531"/>
        <v>Bitewing x-rays</v>
      </c>
      <c r="C6819">
        <f t="shared" si="534"/>
        <v>378</v>
      </c>
      <c r="D6819">
        <f t="shared" ca="1" si="532"/>
        <v>0</v>
      </c>
      <c r="E6819">
        <f t="shared" ca="1" si="533"/>
        <v>2</v>
      </c>
    </row>
    <row r="6820" spans="1:5" x14ac:dyDescent="0.2">
      <c r="A6820" t="str">
        <f t="shared" ca="1" si="530"/>
        <v>Basic</v>
      </c>
      <c r="B6820" t="str">
        <f t="shared" ca="1" si="531"/>
        <v>oral surgery</v>
      </c>
      <c r="C6820">
        <f t="shared" si="534"/>
        <v>378</v>
      </c>
      <c r="D6820" t="str">
        <f t="shared" ca="1" si="532"/>
        <v>Extraction and other surgery procedures, incl. pre- and post-operative care</v>
      </c>
      <c r="E6820">
        <f t="shared" ca="1" si="533"/>
        <v>9</v>
      </c>
    </row>
    <row r="6821" spans="1:5" x14ac:dyDescent="0.2">
      <c r="A6821" t="str">
        <f t="shared" ca="1" si="530"/>
        <v>Basic</v>
      </c>
      <c r="B6821" t="str">
        <f t="shared" ca="1" si="531"/>
        <v>oral surgery</v>
      </c>
      <c r="C6821">
        <f t="shared" si="534"/>
        <v>378</v>
      </c>
      <c r="D6821" t="str">
        <f t="shared" ca="1" si="532"/>
        <v>Extraction and other surgery procedures, incl. pre- and post-operative care</v>
      </c>
      <c r="E6821">
        <f t="shared" ca="1" si="533"/>
        <v>9</v>
      </c>
    </row>
    <row r="6822" spans="1:5" x14ac:dyDescent="0.2">
      <c r="A6822" t="str">
        <f t="shared" ca="1" si="530"/>
        <v>Major</v>
      </c>
      <c r="B6822" t="str">
        <f t="shared" ca="1" si="531"/>
        <v>major restorative</v>
      </c>
      <c r="C6822">
        <f t="shared" si="534"/>
        <v>378</v>
      </c>
      <c r="D6822" t="str">
        <f t="shared" ca="1" si="532"/>
        <v>Single crowns, inlays, onlays</v>
      </c>
      <c r="E6822">
        <f t="shared" ca="1" si="533"/>
        <v>14</v>
      </c>
    </row>
    <row r="6823" spans="1:5" x14ac:dyDescent="0.2">
      <c r="A6823" t="str">
        <f t="shared" ca="1" si="530"/>
        <v>Diagnostics and Preventative</v>
      </c>
      <c r="B6823" t="str">
        <f t="shared" ca="1" si="531"/>
        <v>Prophylaxis</v>
      </c>
      <c r="C6823">
        <f t="shared" si="534"/>
        <v>378</v>
      </c>
      <c r="D6823">
        <f t="shared" ca="1" si="532"/>
        <v>0</v>
      </c>
      <c r="E6823">
        <f t="shared" ca="1" si="533"/>
        <v>4</v>
      </c>
    </row>
    <row r="6824" spans="1:5" x14ac:dyDescent="0.2">
      <c r="A6824" t="str">
        <f t="shared" ca="1" si="530"/>
        <v>Major</v>
      </c>
      <c r="B6824" t="str">
        <f t="shared" ca="1" si="531"/>
        <v>major restorative</v>
      </c>
      <c r="C6824">
        <f t="shared" si="534"/>
        <v>379</v>
      </c>
      <c r="D6824" t="str">
        <f t="shared" ca="1" si="532"/>
        <v>Single crowns, inlays, onlays</v>
      </c>
      <c r="E6824">
        <f t="shared" ca="1" si="533"/>
        <v>14</v>
      </c>
    </row>
    <row r="6825" spans="1:5" x14ac:dyDescent="0.2">
      <c r="A6825" t="str">
        <f t="shared" ca="1" si="530"/>
        <v>Major</v>
      </c>
      <c r="B6825" t="str">
        <f t="shared" ca="1" si="531"/>
        <v>major restorative</v>
      </c>
      <c r="C6825">
        <f t="shared" si="534"/>
        <v>379</v>
      </c>
      <c r="D6825" t="str">
        <f t="shared" ca="1" si="532"/>
        <v>Single crowns, inlays, onlays</v>
      </c>
      <c r="E6825">
        <f t="shared" ca="1" si="533"/>
        <v>14</v>
      </c>
    </row>
    <row r="6826" spans="1:5" x14ac:dyDescent="0.2">
      <c r="A6826" t="str">
        <f t="shared" ca="1" si="530"/>
        <v>Major</v>
      </c>
      <c r="B6826" t="str">
        <f t="shared" ca="1" si="531"/>
        <v>prosthodontics</v>
      </c>
      <c r="C6826">
        <f t="shared" si="534"/>
        <v>379</v>
      </c>
      <c r="D6826" t="str">
        <f t="shared" ca="1" si="532"/>
        <v>Procedures for replacement of missing teeth by construction or repair of bridges and partial or complete dentures</v>
      </c>
      <c r="E6826">
        <f t="shared" ca="1" si="533"/>
        <v>15</v>
      </c>
    </row>
    <row r="6827" spans="1:5" x14ac:dyDescent="0.2">
      <c r="A6827" t="str">
        <f t="shared" ca="1" si="530"/>
        <v>Diagnostics and Preventative</v>
      </c>
      <c r="B6827" t="str">
        <f t="shared" ca="1" si="531"/>
        <v>Bitewing x-rays</v>
      </c>
      <c r="C6827">
        <f t="shared" si="534"/>
        <v>379</v>
      </c>
      <c r="D6827">
        <f t="shared" ca="1" si="532"/>
        <v>0</v>
      </c>
      <c r="E6827">
        <f t="shared" ca="1" si="533"/>
        <v>2</v>
      </c>
    </row>
    <row r="6828" spans="1:5" x14ac:dyDescent="0.2">
      <c r="A6828" t="str">
        <f t="shared" ca="1" si="530"/>
        <v>Diagnostics and Preventative</v>
      </c>
      <c r="B6828" t="str">
        <f t="shared" ca="1" si="531"/>
        <v>Fluoride treatments</v>
      </c>
      <c r="C6828">
        <f t="shared" si="534"/>
        <v>379</v>
      </c>
      <c r="D6828">
        <f t="shared" ca="1" si="532"/>
        <v>0</v>
      </c>
      <c r="E6828">
        <f t="shared" ca="1" si="533"/>
        <v>5</v>
      </c>
    </row>
    <row r="6829" spans="1:5" x14ac:dyDescent="0.2">
      <c r="A6829" t="str">
        <f t="shared" ca="1" si="530"/>
        <v>Major</v>
      </c>
      <c r="B6829" t="str">
        <f t="shared" ca="1" si="531"/>
        <v>prosthodontics</v>
      </c>
      <c r="C6829">
        <f t="shared" si="534"/>
        <v>379</v>
      </c>
      <c r="D6829" t="str">
        <f t="shared" ca="1" si="532"/>
        <v>Procedures for replacement of missing teeth by construction or repair of bridges and partial or complete dentures</v>
      </c>
      <c r="E6829">
        <f t="shared" ca="1" si="533"/>
        <v>15</v>
      </c>
    </row>
    <row r="6830" spans="1:5" x14ac:dyDescent="0.2">
      <c r="A6830" t="str">
        <f t="shared" ca="1" si="530"/>
        <v>Basic</v>
      </c>
      <c r="B6830" t="str">
        <f t="shared" ca="1" si="531"/>
        <v>oral surgery</v>
      </c>
      <c r="C6830">
        <f t="shared" si="534"/>
        <v>379</v>
      </c>
      <c r="D6830" t="str">
        <f t="shared" ca="1" si="532"/>
        <v>Extraction and other surgery procedures, incl. pre- and post-operative care</v>
      </c>
      <c r="E6830">
        <f t="shared" ca="1" si="533"/>
        <v>9</v>
      </c>
    </row>
    <row r="6831" spans="1:5" x14ac:dyDescent="0.2">
      <c r="A6831" t="str">
        <f t="shared" ca="1" si="530"/>
        <v>Basic</v>
      </c>
      <c r="B6831" t="str">
        <f t="shared" ca="1" si="531"/>
        <v>endodontics</v>
      </c>
      <c r="C6831">
        <f t="shared" si="534"/>
        <v>379</v>
      </c>
      <c r="D6831" t="str">
        <f t="shared" ca="1" si="532"/>
        <v>Root canal, pulpal therapy</v>
      </c>
      <c r="E6831">
        <f t="shared" ca="1" si="533"/>
        <v>10</v>
      </c>
    </row>
    <row r="6832" spans="1:5" x14ac:dyDescent="0.2">
      <c r="A6832" t="str">
        <f t="shared" ca="1" si="530"/>
        <v>Basic</v>
      </c>
      <c r="B6832" t="str">
        <f t="shared" ca="1" si="531"/>
        <v>surgical periodontics</v>
      </c>
      <c r="C6832">
        <f t="shared" si="534"/>
        <v>379</v>
      </c>
      <c r="D6832" t="str">
        <f t="shared" ca="1" si="532"/>
        <v>Surgical treatment of the gums and supporting structures of the teeth</v>
      </c>
      <c r="E6832">
        <f t="shared" ca="1" si="533"/>
        <v>11</v>
      </c>
    </row>
    <row r="6833" spans="1:5" x14ac:dyDescent="0.2">
      <c r="A6833" t="str">
        <f t="shared" ca="1" si="530"/>
        <v>Basic</v>
      </c>
      <c r="B6833" t="str">
        <f t="shared" ca="1" si="531"/>
        <v>non-surgical periodontics</v>
      </c>
      <c r="C6833">
        <f t="shared" si="534"/>
        <v>379</v>
      </c>
      <c r="D6833" t="str">
        <f t="shared" ca="1" si="532"/>
        <v xml:space="preserve">Non-surgical treatment of the gums and supporting structures of the teeth </v>
      </c>
      <c r="E6833">
        <f t="shared" ca="1" si="533"/>
        <v>12</v>
      </c>
    </row>
    <row r="6834" spans="1:5" x14ac:dyDescent="0.2">
      <c r="A6834" t="str">
        <f t="shared" ca="1" si="530"/>
        <v>Diagnostics and Preventative</v>
      </c>
      <c r="B6834" t="str">
        <f t="shared" ca="1" si="531"/>
        <v>Space Maintainers</v>
      </c>
      <c r="C6834">
        <f t="shared" si="534"/>
        <v>379</v>
      </c>
      <c r="D6834">
        <f t="shared" ca="1" si="532"/>
        <v>0</v>
      </c>
      <c r="E6834">
        <f t="shared" ca="1" si="533"/>
        <v>7</v>
      </c>
    </row>
    <row r="6835" spans="1:5" x14ac:dyDescent="0.2">
      <c r="A6835" t="str">
        <f t="shared" ca="1" si="530"/>
        <v>Diagnostics and Preventative</v>
      </c>
      <c r="B6835" t="str">
        <f t="shared" ca="1" si="531"/>
        <v>Bitewing x-rays</v>
      </c>
      <c r="C6835">
        <f t="shared" si="534"/>
        <v>379</v>
      </c>
      <c r="D6835">
        <f t="shared" ca="1" si="532"/>
        <v>0</v>
      </c>
      <c r="E6835">
        <f t="shared" ca="1" si="533"/>
        <v>2</v>
      </c>
    </row>
    <row r="6836" spans="1:5" x14ac:dyDescent="0.2">
      <c r="A6836" t="str">
        <f t="shared" ca="1" si="530"/>
        <v>Major</v>
      </c>
      <c r="B6836" t="str">
        <f t="shared" ca="1" si="531"/>
        <v>temporomandibular joint dysfunction</v>
      </c>
      <c r="C6836">
        <f t="shared" si="534"/>
        <v>379</v>
      </c>
      <c r="D6836" t="str">
        <f t="shared" ca="1" si="532"/>
        <v>Services relating to hinging joints of the jaw</v>
      </c>
      <c r="E6836">
        <f t="shared" ca="1" si="533"/>
        <v>16</v>
      </c>
    </row>
    <row r="6837" spans="1:5" x14ac:dyDescent="0.2">
      <c r="A6837" t="str">
        <f t="shared" ca="1" si="530"/>
        <v>Diagnostics and Preventative</v>
      </c>
      <c r="B6837" t="str">
        <f t="shared" ca="1" si="531"/>
        <v>Full-mouth x-ray</v>
      </c>
      <c r="C6837">
        <f t="shared" si="534"/>
        <v>379</v>
      </c>
      <c r="D6837">
        <f t="shared" ca="1" si="532"/>
        <v>0</v>
      </c>
      <c r="E6837">
        <f t="shared" ca="1" si="533"/>
        <v>3</v>
      </c>
    </row>
    <row r="6838" spans="1:5" x14ac:dyDescent="0.2">
      <c r="A6838" t="str">
        <f t="shared" ca="1" si="530"/>
        <v>Diagnostics and Preventative</v>
      </c>
      <c r="B6838" t="str">
        <f t="shared" ca="1" si="531"/>
        <v>Fluoride treatments</v>
      </c>
      <c r="C6838">
        <f t="shared" si="534"/>
        <v>379</v>
      </c>
      <c r="D6838">
        <f t="shared" ca="1" si="532"/>
        <v>0</v>
      </c>
      <c r="E6838">
        <f t="shared" ca="1" si="533"/>
        <v>5</v>
      </c>
    </row>
    <row r="6839" spans="1:5" x14ac:dyDescent="0.2">
      <c r="A6839" t="str">
        <f t="shared" ca="1" si="530"/>
        <v>Basic</v>
      </c>
      <c r="B6839" t="str">
        <f t="shared" ca="1" si="531"/>
        <v>general anesthesia</v>
      </c>
      <c r="C6839">
        <f t="shared" si="534"/>
        <v>379</v>
      </c>
      <c r="D6839" t="str">
        <f t="shared" ca="1" si="532"/>
        <v>Covered when used in conjunction with covered oral surgical procedures</v>
      </c>
      <c r="E6839">
        <f t="shared" ca="1" si="533"/>
        <v>13</v>
      </c>
    </row>
    <row r="6840" spans="1:5" x14ac:dyDescent="0.2">
      <c r="A6840" t="str">
        <f t="shared" ca="1" si="530"/>
        <v>Basic</v>
      </c>
      <c r="B6840" t="str">
        <f t="shared" ca="1" si="531"/>
        <v>basic restorative</v>
      </c>
      <c r="C6840">
        <f t="shared" si="534"/>
        <v>379</v>
      </c>
      <c r="D6840" t="str">
        <f t="shared" ca="1" si="532"/>
        <v>Fillings (amalgam "silver" and composite "white" non-molar)</v>
      </c>
      <c r="E6840">
        <f t="shared" ca="1" si="533"/>
        <v>8</v>
      </c>
    </row>
    <row r="6841" spans="1:5" x14ac:dyDescent="0.2">
      <c r="A6841" t="str">
        <f t="shared" ca="1" si="530"/>
        <v>Other</v>
      </c>
      <c r="B6841" t="str">
        <f t="shared" ca="1" si="531"/>
        <v>Implants</v>
      </c>
      <c r="C6841">
        <f t="shared" si="534"/>
        <v>379</v>
      </c>
      <c r="D6841" t="str">
        <f t="shared" ca="1" si="532"/>
        <v>Implant dental work</v>
      </c>
      <c r="E6841">
        <f t="shared" ca="1" si="533"/>
        <v>18</v>
      </c>
    </row>
    <row r="6842" spans="1:5" x14ac:dyDescent="0.2">
      <c r="A6842" t="str">
        <f t="shared" ca="1" si="530"/>
        <v>Major</v>
      </c>
      <c r="B6842" t="str">
        <f t="shared" ca="1" si="531"/>
        <v>temporomandibular joint dysfunction</v>
      </c>
      <c r="C6842">
        <f t="shared" si="534"/>
        <v>380</v>
      </c>
      <c r="D6842" t="str">
        <f t="shared" ca="1" si="532"/>
        <v>Services relating to hinging joints of the jaw</v>
      </c>
      <c r="E6842">
        <f t="shared" ca="1" si="533"/>
        <v>16</v>
      </c>
    </row>
    <row r="6843" spans="1:5" x14ac:dyDescent="0.2">
      <c r="A6843" t="str">
        <f t="shared" ca="1" si="530"/>
        <v>Other</v>
      </c>
      <c r="B6843" t="str">
        <f t="shared" ca="1" si="531"/>
        <v>Implants</v>
      </c>
      <c r="C6843">
        <f t="shared" si="534"/>
        <v>380</v>
      </c>
      <c r="D6843" t="str">
        <f t="shared" ca="1" si="532"/>
        <v>Implant dental work</v>
      </c>
      <c r="E6843">
        <f t="shared" ca="1" si="533"/>
        <v>18</v>
      </c>
    </row>
    <row r="6844" spans="1:5" x14ac:dyDescent="0.2">
      <c r="A6844" t="str">
        <f t="shared" ca="1" si="530"/>
        <v>Diagnostics and Preventative</v>
      </c>
      <c r="B6844" t="str">
        <f t="shared" ca="1" si="531"/>
        <v>Bitewing x-rays</v>
      </c>
      <c r="C6844">
        <f t="shared" si="534"/>
        <v>380</v>
      </c>
      <c r="D6844">
        <f t="shared" ca="1" si="532"/>
        <v>0</v>
      </c>
      <c r="E6844">
        <f t="shared" ca="1" si="533"/>
        <v>2</v>
      </c>
    </row>
    <row r="6845" spans="1:5" x14ac:dyDescent="0.2">
      <c r="A6845" t="str">
        <f t="shared" ca="1" si="530"/>
        <v>Basic</v>
      </c>
      <c r="B6845" t="str">
        <f t="shared" ca="1" si="531"/>
        <v>non-surgical periodontics</v>
      </c>
      <c r="C6845">
        <f t="shared" si="534"/>
        <v>380</v>
      </c>
      <c r="D6845" t="str">
        <f t="shared" ca="1" si="532"/>
        <v xml:space="preserve">Non-surgical treatment of the gums and supporting structures of the teeth </v>
      </c>
      <c r="E6845">
        <f t="shared" ca="1" si="533"/>
        <v>12</v>
      </c>
    </row>
    <row r="6846" spans="1:5" x14ac:dyDescent="0.2">
      <c r="A6846" t="str">
        <f t="shared" ca="1" si="530"/>
        <v>Diagnostics and Preventative</v>
      </c>
      <c r="B6846" t="str">
        <f t="shared" ca="1" si="531"/>
        <v>Periodic Exams</v>
      </c>
      <c r="C6846">
        <f t="shared" si="534"/>
        <v>380</v>
      </c>
      <c r="D6846">
        <f t="shared" ca="1" si="532"/>
        <v>0</v>
      </c>
      <c r="E6846">
        <f t="shared" ca="1" si="533"/>
        <v>1</v>
      </c>
    </row>
    <row r="6847" spans="1:5" x14ac:dyDescent="0.2">
      <c r="A6847" t="str">
        <f t="shared" ca="1" si="530"/>
        <v>Basic</v>
      </c>
      <c r="B6847" t="str">
        <f t="shared" ca="1" si="531"/>
        <v>general anesthesia</v>
      </c>
      <c r="C6847">
        <f t="shared" si="534"/>
        <v>380</v>
      </c>
      <c r="D6847" t="str">
        <f t="shared" ca="1" si="532"/>
        <v>Covered when used in conjunction with covered oral surgical procedures</v>
      </c>
      <c r="E6847">
        <f t="shared" ca="1" si="533"/>
        <v>13</v>
      </c>
    </row>
    <row r="6848" spans="1:5" x14ac:dyDescent="0.2">
      <c r="A6848" t="str">
        <f t="shared" ca="1" si="530"/>
        <v>Basic</v>
      </c>
      <c r="B6848" t="str">
        <f t="shared" ca="1" si="531"/>
        <v>basic restorative</v>
      </c>
      <c r="C6848">
        <f t="shared" si="534"/>
        <v>380</v>
      </c>
      <c r="D6848" t="str">
        <f t="shared" ca="1" si="532"/>
        <v>Fillings (amalgam "silver" and composite "white" non-molar)</v>
      </c>
      <c r="E6848">
        <f t="shared" ca="1" si="533"/>
        <v>8</v>
      </c>
    </row>
    <row r="6849" spans="1:5" x14ac:dyDescent="0.2">
      <c r="A6849" t="str">
        <f t="shared" ca="1" si="530"/>
        <v>Major</v>
      </c>
      <c r="B6849" t="str">
        <f t="shared" ca="1" si="531"/>
        <v>major restorative</v>
      </c>
      <c r="C6849">
        <f t="shared" si="534"/>
        <v>380</v>
      </c>
      <c r="D6849" t="str">
        <f t="shared" ca="1" si="532"/>
        <v>Single crowns, inlays, onlays</v>
      </c>
      <c r="E6849">
        <f t="shared" ca="1" si="533"/>
        <v>14</v>
      </c>
    </row>
    <row r="6850" spans="1:5" x14ac:dyDescent="0.2">
      <c r="A6850" t="str">
        <f t="shared" ref="A6850:A6913" ca="1" si="535">INDEX(services,E6850,1)</f>
        <v>Diagnostics and Preventative</v>
      </c>
      <c r="B6850" t="str">
        <f t="shared" ref="B6850:B6913" ca="1" si="536">INDEX(services,E6850,2)</f>
        <v>Full-mouth x-ray</v>
      </c>
      <c r="C6850">
        <f t="shared" si="534"/>
        <v>380</v>
      </c>
      <c r="D6850">
        <f t="shared" ref="D6850:D6913" ca="1" si="537">INDEX(services,E6850,3)</f>
        <v>0</v>
      </c>
      <c r="E6850">
        <f t="shared" ref="E6850:E6913" ca="1" si="538">RANDBETWEEN(1,ROWS(services))</f>
        <v>3</v>
      </c>
    </row>
    <row r="6851" spans="1:5" x14ac:dyDescent="0.2">
      <c r="A6851" t="str">
        <f t="shared" ca="1" si="535"/>
        <v>Basic</v>
      </c>
      <c r="B6851" t="str">
        <f t="shared" ca="1" si="536"/>
        <v>endodontics</v>
      </c>
      <c r="C6851">
        <f t="shared" si="534"/>
        <v>380</v>
      </c>
      <c r="D6851" t="str">
        <f t="shared" ca="1" si="537"/>
        <v>Root canal, pulpal therapy</v>
      </c>
      <c r="E6851">
        <f t="shared" ca="1" si="538"/>
        <v>10</v>
      </c>
    </row>
    <row r="6852" spans="1:5" x14ac:dyDescent="0.2">
      <c r="A6852" t="str">
        <f t="shared" ca="1" si="535"/>
        <v>Diagnostics and Preventative</v>
      </c>
      <c r="B6852" t="str">
        <f t="shared" ca="1" si="536"/>
        <v>Sealants</v>
      </c>
      <c r="C6852">
        <f t="shared" ref="C6852:C6915" si="539">IF(MOD(ROW(C6852)-2,18)&lt;&gt;0,C6851,C6851+1)</f>
        <v>380</v>
      </c>
      <c r="D6852">
        <f t="shared" ca="1" si="537"/>
        <v>0</v>
      </c>
      <c r="E6852">
        <f t="shared" ca="1" si="538"/>
        <v>6</v>
      </c>
    </row>
    <row r="6853" spans="1:5" x14ac:dyDescent="0.2">
      <c r="A6853" t="str">
        <f t="shared" ca="1" si="535"/>
        <v>Diagnostics and Preventative</v>
      </c>
      <c r="B6853" t="str">
        <f t="shared" ca="1" si="536"/>
        <v>Full-mouth x-ray</v>
      </c>
      <c r="C6853">
        <f t="shared" si="539"/>
        <v>380</v>
      </c>
      <c r="D6853">
        <f t="shared" ca="1" si="537"/>
        <v>0</v>
      </c>
      <c r="E6853">
        <f t="shared" ca="1" si="538"/>
        <v>3</v>
      </c>
    </row>
    <row r="6854" spans="1:5" x14ac:dyDescent="0.2">
      <c r="A6854" t="str">
        <f t="shared" ca="1" si="535"/>
        <v>Basic</v>
      </c>
      <c r="B6854" t="str">
        <f t="shared" ca="1" si="536"/>
        <v>non-surgical periodontics</v>
      </c>
      <c r="C6854">
        <f t="shared" si="539"/>
        <v>380</v>
      </c>
      <c r="D6854" t="str">
        <f t="shared" ca="1" si="537"/>
        <v xml:space="preserve">Non-surgical treatment of the gums and supporting structures of the teeth </v>
      </c>
      <c r="E6854">
        <f t="shared" ca="1" si="538"/>
        <v>12</v>
      </c>
    </row>
    <row r="6855" spans="1:5" x14ac:dyDescent="0.2">
      <c r="A6855" t="str">
        <f t="shared" ca="1" si="535"/>
        <v>Orthodontics</v>
      </c>
      <c r="B6855" t="str">
        <f t="shared" ca="1" si="536"/>
        <v>orthodontics</v>
      </c>
      <c r="C6855">
        <f t="shared" si="539"/>
        <v>380</v>
      </c>
      <c r="D6855" t="str">
        <f t="shared" ca="1" si="537"/>
        <v>For eligible dependents to age 19</v>
      </c>
      <c r="E6855">
        <f t="shared" ca="1" si="538"/>
        <v>17</v>
      </c>
    </row>
    <row r="6856" spans="1:5" x14ac:dyDescent="0.2">
      <c r="A6856" t="str">
        <f t="shared" ca="1" si="535"/>
        <v>Major</v>
      </c>
      <c r="B6856" t="str">
        <f t="shared" ca="1" si="536"/>
        <v>prosthodontics</v>
      </c>
      <c r="C6856">
        <f t="shared" si="539"/>
        <v>380</v>
      </c>
      <c r="D6856" t="str">
        <f t="shared" ca="1" si="537"/>
        <v>Procedures for replacement of missing teeth by construction or repair of bridges and partial or complete dentures</v>
      </c>
      <c r="E6856">
        <f t="shared" ca="1" si="538"/>
        <v>15</v>
      </c>
    </row>
    <row r="6857" spans="1:5" x14ac:dyDescent="0.2">
      <c r="A6857" t="str">
        <f t="shared" ca="1" si="535"/>
        <v>Basic</v>
      </c>
      <c r="B6857" t="str">
        <f t="shared" ca="1" si="536"/>
        <v>basic restorative</v>
      </c>
      <c r="C6857">
        <f t="shared" si="539"/>
        <v>380</v>
      </c>
      <c r="D6857" t="str">
        <f t="shared" ca="1" si="537"/>
        <v>Fillings (amalgam "silver" and composite "white" non-molar)</v>
      </c>
      <c r="E6857">
        <f t="shared" ca="1" si="538"/>
        <v>8</v>
      </c>
    </row>
    <row r="6858" spans="1:5" x14ac:dyDescent="0.2">
      <c r="A6858" t="str">
        <f t="shared" ca="1" si="535"/>
        <v>Basic</v>
      </c>
      <c r="B6858" t="str">
        <f t="shared" ca="1" si="536"/>
        <v>basic restorative</v>
      </c>
      <c r="C6858">
        <f t="shared" si="539"/>
        <v>380</v>
      </c>
      <c r="D6858" t="str">
        <f t="shared" ca="1" si="537"/>
        <v>Fillings (amalgam "silver" and composite "white" non-molar)</v>
      </c>
      <c r="E6858">
        <f t="shared" ca="1" si="538"/>
        <v>8</v>
      </c>
    </row>
    <row r="6859" spans="1:5" x14ac:dyDescent="0.2">
      <c r="A6859" t="str">
        <f t="shared" ca="1" si="535"/>
        <v>Basic</v>
      </c>
      <c r="B6859" t="str">
        <f t="shared" ca="1" si="536"/>
        <v>endodontics</v>
      </c>
      <c r="C6859">
        <f t="shared" si="539"/>
        <v>380</v>
      </c>
      <c r="D6859" t="str">
        <f t="shared" ca="1" si="537"/>
        <v>Root canal, pulpal therapy</v>
      </c>
      <c r="E6859">
        <f t="shared" ca="1" si="538"/>
        <v>10</v>
      </c>
    </row>
    <row r="6860" spans="1:5" x14ac:dyDescent="0.2">
      <c r="A6860" t="str">
        <f t="shared" ca="1" si="535"/>
        <v>Major</v>
      </c>
      <c r="B6860" t="str">
        <f t="shared" ca="1" si="536"/>
        <v>major restorative</v>
      </c>
      <c r="C6860">
        <f t="shared" si="539"/>
        <v>381</v>
      </c>
      <c r="D6860" t="str">
        <f t="shared" ca="1" si="537"/>
        <v>Single crowns, inlays, onlays</v>
      </c>
      <c r="E6860">
        <f t="shared" ca="1" si="538"/>
        <v>14</v>
      </c>
    </row>
    <row r="6861" spans="1:5" x14ac:dyDescent="0.2">
      <c r="A6861" t="str">
        <f t="shared" ca="1" si="535"/>
        <v>Basic</v>
      </c>
      <c r="B6861" t="str">
        <f t="shared" ca="1" si="536"/>
        <v>non-surgical periodontics</v>
      </c>
      <c r="C6861">
        <f t="shared" si="539"/>
        <v>381</v>
      </c>
      <c r="D6861" t="str">
        <f t="shared" ca="1" si="537"/>
        <v xml:space="preserve">Non-surgical treatment of the gums and supporting structures of the teeth </v>
      </c>
      <c r="E6861">
        <f t="shared" ca="1" si="538"/>
        <v>12</v>
      </c>
    </row>
    <row r="6862" spans="1:5" x14ac:dyDescent="0.2">
      <c r="A6862" t="str">
        <f t="shared" ca="1" si="535"/>
        <v>Diagnostics and Preventative</v>
      </c>
      <c r="B6862" t="str">
        <f t="shared" ca="1" si="536"/>
        <v>Periodic Exams</v>
      </c>
      <c r="C6862">
        <f t="shared" si="539"/>
        <v>381</v>
      </c>
      <c r="D6862">
        <f t="shared" ca="1" si="537"/>
        <v>0</v>
      </c>
      <c r="E6862">
        <f t="shared" ca="1" si="538"/>
        <v>1</v>
      </c>
    </row>
    <row r="6863" spans="1:5" x14ac:dyDescent="0.2">
      <c r="A6863" t="str">
        <f t="shared" ca="1" si="535"/>
        <v>Diagnostics and Preventative</v>
      </c>
      <c r="B6863" t="str">
        <f t="shared" ca="1" si="536"/>
        <v>Periodic Exams</v>
      </c>
      <c r="C6863">
        <f t="shared" si="539"/>
        <v>381</v>
      </c>
      <c r="D6863">
        <f t="shared" ca="1" si="537"/>
        <v>0</v>
      </c>
      <c r="E6863">
        <f t="shared" ca="1" si="538"/>
        <v>1</v>
      </c>
    </row>
    <row r="6864" spans="1:5" x14ac:dyDescent="0.2">
      <c r="A6864" t="str">
        <f t="shared" ca="1" si="535"/>
        <v>Major</v>
      </c>
      <c r="B6864" t="str">
        <f t="shared" ca="1" si="536"/>
        <v>major restorative</v>
      </c>
      <c r="C6864">
        <f t="shared" si="539"/>
        <v>381</v>
      </c>
      <c r="D6864" t="str">
        <f t="shared" ca="1" si="537"/>
        <v>Single crowns, inlays, onlays</v>
      </c>
      <c r="E6864">
        <f t="shared" ca="1" si="538"/>
        <v>14</v>
      </c>
    </row>
    <row r="6865" spans="1:5" x14ac:dyDescent="0.2">
      <c r="A6865" t="str">
        <f t="shared" ca="1" si="535"/>
        <v>Diagnostics and Preventative</v>
      </c>
      <c r="B6865" t="str">
        <f t="shared" ca="1" si="536"/>
        <v>Prophylaxis</v>
      </c>
      <c r="C6865">
        <f t="shared" si="539"/>
        <v>381</v>
      </c>
      <c r="D6865">
        <f t="shared" ca="1" si="537"/>
        <v>0</v>
      </c>
      <c r="E6865">
        <f t="shared" ca="1" si="538"/>
        <v>4</v>
      </c>
    </row>
    <row r="6866" spans="1:5" x14ac:dyDescent="0.2">
      <c r="A6866" t="str">
        <f t="shared" ca="1" si="535"/>
        <v>Diagnostics and Preventative</v>
      </c>
      <c r="B6866" t="str">
        <f t="shared" ca="1" si="536"/>
        <v>Space Maintainers</v>
      </c>
      <c r="C6866">
        <f t="shared" si="539"/>
        <v>381</v>
      </c>
      <c r="D6866">
        <f t="shared" ca="1" si="537"/>
        <v>0</v>
      </c>
      <c r="E6866">
        <f t="shared" ca="1" si="538"/>
        <v>7</v>
      </c>
    </row>
    <row r="6867" spans="1:5" x14ac:dyDescent="0.2">
      <c r="A6867" t="str">
        <f t="shared" ca="1" si="535"/>
        <v>Diagnostics and Preventative</v>
      </c>
      <c r="B6867" t="str">
        <f t="shared" ca="1" si="536"/>
        <v>Sealants</v>
      </c>
      <c r="C6867">
        <f t="shared" si="539"/>
        <v>381</v>
      </c>
      <c r="D6867">
        <f t="shared" ca="1" si="537"/>
        <v>0</v>
      </c>
      <c r="E6867">
        <f t="shared" ca="1" si="538"/>
        <v>6</v>
      </c>
    </row>
    <row r="6868" spans="1:5" x14ac:dyDescent="0.2">
      <c r="A6868" t="str">
        <f t="shared" ca="1" si="535"/>
        <v>Basic</v>
      </c>
      <c r="B6868" t="str">
        <f t="shared" ca="1" si="536"/>
        <v>general anesthesia</v>
      </c>
      <c r="C6868">
        <f t="shared" si="539"/>
        <v>381</v>
      </c>
      <c r="D6868" t="str">
        <f t="shared" ca="1" si="537"/>
        <v>Covered when used in conjunction with covered oral surgical procedures</v>
      </c>
      <c r="E6868">
        <f t="shared" ca="1" si="538"/>
        <v>13</v>
      </c>
    </row>
    <row r="6869" spans="1:5" x14ac:dyDescent="0.2">
      <c r="A6869" t="str">
        <f t="shared" ca="1" si="535"/>
        <v>Other</v>
      </c>
      <c r="B6869" t="str">
        <f t="shared" ca="1" si="536"/>
        <v>Implants</v>
      </c>
      <c r="C6869">
        <f t="shared" si="539"/>
        <v>381</v>
      </c>
      <c r="D6869" t="str">
        <f t="shared" ca="1" si="537"/>
        <v>Implant dental work</v>
      </c>
      <c r="E6869">
        <f t="shared" ca="1" si="538"/>
        <v>18</v>
      </c>
    </row>
    <row r="6870" spans="1:5" x14ac:dyDescent="0.2">
      <c r="A6870" t="str">
        <f t="shared" ca="1" si="535"/>
        <v>Basic</v>
      </c>
      <c r="B6870" t="str">
        <f t="shared" ca="1" si="536"/>
        <v>general anesthesia</v>
      </c>
      <c r="C6870">
        <f t="shared" si="539"/>
        <v>381</v>
      </c>
      <c r="D6870" t="str">
        <f t="shared" ca="1" si="537"/>
        <v>Covered when used in conjunction with covered oral surgical procedures</v>
      </c>
      <c r="E6870">
        <f t="shared" ca="1" si="538"/>
        <v>13</v>
      </c>
    </row>
    <row r="6871" spans="1:5" x14ac:dyDescent="0.2">
      <c r="A6871" t="str">
        <f t="shared" ca="1" si="535"/>
        <v>Diagnostics and Preventative</v>
      </c>
      <c r="B6871" t="str">
        <f t="shared" ca="1" si="536"/>
        <v>Full-mouth x-ray</v>
      </c>
      <c r="C6871">
        <f t="shared" si="539"/>
        <v>381</v>
      </c>
      <c r="D6871">
        <f t="shared" ca="1" si="537"/>
        <v>0</v>
      </c>
      <c r="E6871">
        <f t="shared" ca="1" si="538"/>
        <v>3</v>
      </c>
    </row>
    <row r="6872" spans="1:5" x14ac:dyDescent="0.2">
      <c r="A6872" t="str">
        <f t="shared" ca="1" si="535"/>
        <v>Orthodontics</v>
      </c>
      <c r="B6872" t="str">
        <f t="shared" ca="1" si="536"/>
        <v>orthodontics</v>
      </c>
      <c r="C6872">
        <f t="shared" si="539"/>
        <v>381</v>
      </c>
      <c r="D6872" t="str">
        <f t="shared" ca="1" si="537"/>
        <v>For eligible dependents to age 19</v>
      </c>
      <c r="E6872">
        <f t="shared" ca="1" si="538"/>
        <v>17</v>
      </c>
    </row>
    <row r="6873" spans="1:5" x14ac:dyDescent="0.2">
      <c r="A6873" t="str">
        <f t="shared" ca="1" si="535"/>
        <v>Major</v>
      </c>
      <c r="B6873" t="str">
        <f t="shared" ca="1" si="536"/>
        <v>major restorative</v>
      </c>
      <c r="C6873">
        <f t="shared" si="539"/>
        <v>381</v>
      </c>
      <c r="D6873" t="str">
        <f t="shared" ca="1" si="537"/>
        <v>Single crowns, inlays, onlays</v>
      </c>
      <c r="E6873">
        <f t="shared" ca="1" si="538"/>
        <v>14</v>
      </c>
    </row>
    <row r="6874" spans="1:5" x14ac:dyDescent="0.2">
      <c r="A6874" t="str">
        <f t="shared" ca="1" si="535"/>
        <v>Major</v>
      </c>
      <c r="B6874" t="str">
        <f t="shared" ca="1" si="536"/>
        <v>major restorative</v>
      </c>
      <c r="C6874">
        <f t="shared" si="539"/>
        <v>381</v>
      </c>
      <c r="D6874" t="str">
        <f t="shared" ca="1" si="537"/>
        <v>Single crowns, inlays, onlays</v>
      </c>
      <c r="E6874">
        <f t="shared" ca="1" si="538"/>
        <v>14</v>
      </c>
    </row>
    <row r="6875" spans="1:5" x14ac:dyDescent="0.2">
      <c r="A6875" t="str">
        <f t="shared" ca="1" si="535"/>
        <v>Diagnostics and Preventative</v>
      </c>
      <c r="B6875" t="str">
        <f t="shared" ca="1" si="536"/>
        <v>Periodic Exams</v>
      </c>
      <c r="C6875">
        <f t="shared" si="539"/>
        <v>381</v>
      </c>
      <c r="D6875">
        <f t="shared" ca="1" si="537"/>
        <v>0</v>
      </c>
      <c r="E6875">
        <f t="shared" ca="1" si="538"/>
        <v>1</v>
      </c>
    </row>
    <row r="6876" spans="1:5" x14ac:dyDescent="0.2">
      <c r="A6876" t="str">
        <f t="shared" ca="1" si="535"/>
        <v>Basic</v>
      </c>
      <c r="B6876" t="str">
        <f t="shared" ca="1" si="536"/>
        <v>endodontics</v>
      </c>
      <c r="C6876">
        <f t="shared" si="539"/>
        <v>381</v>
      </c>
      <c r="D6876" t="str">
        <f t="shared" ca="1" si="537"/>
        <v>Root canal, pulpal therapy</v>
      </c>
      <c r="E6876">
        <f t="shared" ca="1" si="538"/>
        <v>10</v>
      </c>
    </row>
    <row r="6877" spans="1:5" x14ac:dyDescent="0.2">
      <c r="A6877" t="str">
        <f t="shared" ca="1" si="535"/>
        <v>Diagnostics and Preventative</v>
      </c>
      <c r="B6877" t="str">
        <f t="shared" ca="1" si="536"/>
        <v>Fluoride treatments</v>
      </c>
      <c r="C6877">
        <f t="shared" si="539"/>
        <v>381</v>
      </c>
      <c r="D6877">
        <f t="shared" ca="1" si="537"/>
        <v>0</v>
      </c>
      <c r="E6877">
        <f t="shared" ca="1" si="538"/>
        <v>5</v>
      </c>
    </row>
    <row r="6878" spans="1:5" x14ac:dyDescent="0.2">
      <c r="A6878" t="str">
        <f t="shared" ca="1" si="535"/>
        <v>Orthodontics</v>
      </c>
      <c r="B6878" t="str">
        <f t="shared" ca="1" si="536"/>
        <v>orthodontics</v>
      </c>
      <c r="C6878">
        <f t="shared" si="539"/>
        <v>382</v>
      </c>
      <c r="D6878" t="str">
        <f t="shared" ca="1" si="537"/>
        <v>For eligible dependents to age 19</v>
      </c>
      <c r="E6878">
        <f t="shared" ca="1" si="538"/>
        <v>17</v>
      </c>
    </row>
    <row r="6879" spans="1:5" x14ac:dyDescent="0.2">
      <c r="A6879" t="str">
        <f t="shared" ca="1" si="535"/>
        <v>Basic</v>
      </c>
      <c r="B6879" t="str">
        <f t="shared" ca="1" si="536"/>
        <v>basic restorative</v>
      </c>
      <c r="C6879">
        <f t="shared" si="539"/>
        <v>382</v>
      </c>
      <c r="D6879" t="str">
        <f t="shared" ca="1" si="537"/>
        <v>Fillings (amalgam "silver" and composite "white" non-molar)</v>
      </c>
      <c r="E6879">
        <f t="shared" ca="1" si="538"/>
        <v>8</v>
      </c>
    </row>
    <row r="6880" spans="1:5" x14ac:dyDescent="0.2">
      <c r="A6880" t="str">
        <f t="shared" ca="1" si="535"/>
        <v>Diagnostics and Preventative</v>
      </c>
      <c r="B6880" t="str">
        <f t="shared" ca="1" si="536"/>
        <v>Full-mouth x-ray</v>
      </c>
      <c r="C6880">
        <f t="shared" si="539"/>
        <v>382</v>
      </c>
      <c r="D6880">
        <f t="shared" ca="1" si="537"/>
        <v>0</v>
      </c>
      <c r="E6880">
        <f t="shared" ca="1" si="538"/>
        <v>3</v>
      </c>
    </row>
    <row r="6881" spans="1:5" x14ac:dyDescent="0.2">
      <c r="A6881" t="str">
        <f t="shared" ca="1" si="535"/>
        <v>Basic</v>
      </c>
      <c r="B6881" t="str">
        <f t="shared" ca="1" si="536"/>
        <v>oral surgery</v>
      </c>
      <c r="C6881">
        <f t="shared" si="539"/>
        <v>382</v>
      </c>
      <c r="D6881" t="str">
        <f t="shared" ca="1" si="537"/>
        <v>Extraction and other surgery procedures, incl. pre- and post-operative care</v>
      </c>
      <c r="E6881">
        <f t="shared" ca="1" si="538"/>
        <v>9</v>
      </c>
    </row>
    <row r="6882" spans="1:5" x14ac:dyDescent="0.2">
      <c r="A6882" t="str">
        <f t="shared" ca="1" si="535"/>
        <v>Diagnostics and Preventative</v>
      </c>
      <c r="B6882" t="str">
        <f t="shared" ca="1" si="536"/>
        <v>Sealants</v>
      </c>
      <c r="C6882">
        <f t="shared" si="539"/>
        <v>382</v>
      </c>
      <c r="D6882">
        <f t="shared" ca="1" si="537"/>
        <v>0</v>
      </c>
      <c r="E6882">
        <f t="shared" ca="1" si="538"/>
        <v>6</v>
      </c>
    </row>
    <row r="6883" spans="1:5" x14ac:dyDescent="0.2">
      <c r="A6883" t="str">
        <f t="shared" ca="1" si="535"/>
        <v>Other</v>
      </c>
      <c r="B6883" t="str">
        <f t="shared" ca="1" si="536"/>
        <v>Implants</v>
      </c>
      <c r="C6883">
        <f t="shared" si="539"/>
        <v>382</v>
      </c>
      <c r="D6883" t="str">
        <f t="shared" ca="1" si="537"/>
        <v>Implant dental work</v>
      </c>
      <c r="E6883">
        <f t="shared" ca="1" si="538"/>
        <v>18</v>
      </c>
    </row>
    <row r="6884" spans="1:5" x14ac:dyDescent="0.2">
      <c r="A6884" t="str">
        <f t="shared" ca="1" si="535"/>
        <v>Diagnostics and Preventative</v>
      </c>
      <c r="B6884" t="str">
        <f t="shared" ca="1" si="536"/>
        <v>Prophylaxis</v>
      </c>
      <c r="C6884">
        <f t="shared" si="539"/>
        <v>382</v>
      </c>
      <c r="D6884">
        <f t="shared" ca="1" si="537"/>
        <v>0</v>
      </c>
      <c r="E6884">
        <f t="shared" ca="1" si="538"/>
        <v>4</v>
      </c>
    </row>
    <row r="6885" spans="1:5" x14ac:dyDescent="0.2">
      <c r="A6885" t="str">
        <f t="shared" ca="1" si="535"/>
        <v>Diagnostics and Preventative</v>
      </c>
      <c r="B6885" t="str">
        <f t="shared" ca="1" si="536"/>
        <v>Fluoride treatments</v>
      </c>
      <c r="C6885">
        <f t="shared" si="539"/>
        <v>382</v>
      </c>
      <c r="D6885">
        <f t="shared" ca="1" si="537"/>
        <v>0</v>
      </c>
      <c r="E6885">
        <f t="shared" ca="1" si="538"/>
        <v>5</v>
      </c>
    </row>
    <row r="6886" spans="1:5" x14ac:dyDescent="0.2">
      <c r="A6886" t="str">
        <f t="shared" ca="1" si="535"/>
        <v>Basic</v>
      </c>
      <c r="B6886" t="str">
        <f t="shared" ca="1" si="536"/>
        <v>oral surgery</v>
      </c>
      <c r="C6886">
        <f t="shared" si="539"/>
        <v>382</v>
      </c>
      <c r="D6886" t="str">
        <f t="shared" ca="1" si="537"/>
        <v>Extraction and other surgery procedures, incl. pre- and post-operative care</v>
      </c>
      <c r="E6886">
        <f t="shared" ca="1" si="538"/>
        <v>9</v>
      </c>
    </row>
    <row r="6887" spans="1:5" x14ac:dyDescent="0.2">
      <c r="A6887" t="str">
        <f t="shared" ca="1" si="535"/>
        <v>Orthodontics</v>
      </c>
      <c r="B6887" t="str">
        <f t="shared" ca="1" si="536"/>
        <v>orthodontics</v>
      </c>
      <c r="C6887">
        <f t="shared" si="539"/>
        <v>382</v>
      </c>
      <c r="D6887" t="str">
        <f t="shared" ca="1" si="537"/>
        <v>For eligible dependents to age 19</v>
      </c>
      <c r="E6887">
        <f t="shared" ca="1" si="538"/>
        <v>17</v>
      </c>
    </row>
    <row r="6888" spans="1:5" x14ac:dyDescent="0.2">
      <c r="A6888" t="str">
        <f t="shared" ca="1" si="535"/>
        <v>Diagnostics and Preventative</v>
      </c>
      <c r="B6888" t="str">
        <f t="shared" ca="1" si="536"/>
        <v>Prophylaxis</v>
      </c>
      <c r="C6888">
        <f t="shared" si="539"/>
        <v>382</v>
      </c>
      <c r="D6888">
        <f t="shared" ca="1" si="537"/>
        <v>0</v>
      </c>
      <c r="E6888">
        <f t="shared" ca="1" si="538"/>
        <v>4</v>
      </c>
    </row>
    <row r="6889" spans="1:5" x14ac:dyDescent="0.2">
      <c r="A6889" t="str">
        <f t="shared" ca="1" si="535"/>
        <v>Major</v>
      </c>
      <c r="B6889" t="str">
        <f t="shared" ca="1" si="536"/>
        <v>temporomandibular joint dysfunction</v>
      </c>
      <c r="C6889">
        <f t="shared" si="539"/>
        <v>382</v>
      </c>
      <c r="D6889" t="str">
        <f t="shared" ca="1" si="537"/>
        <v>Services relating to hinging joints of the jaw</v>
      </c>
      <c r="E6889">
        <f t="shared" ca="1" si="538"/>
        <v>16</v>
      </c>
    </row>
    <row r="6890" spans="1:5" x14ac:dyDescent="0.2">
      <c r="A6890" t="str">
        <f t="shared" ca="1" si="535"/>
        <v>Basic</v>
      </c>
      <c r="B6890" t="str">
        <f t="shared" ca="1" si="536"/>
        <v>basic restorative</v>
      </c>
      <c r="C6890">
        <f t="shared" si="539"/>
        <v>382</v>
      </c>
      <c r="D6890" t="str">
        <f t="shared" ca="1" si="537"/>
        <v>Fillings (amalgam "silver" and composite "white" non-molar)</v>
      </c>
      <c r="E6890">
        <f t="shared" ca="1" si="538"/>
        <v>8</v>
      </c>
    </row>
    <row r="6891" spans="1:5" x14ac:dyDescent="0.2">
      <c r="A6891" t="str">
        <f t="shared" ca="1" si="535"/>
        <v>Basic</v>
      </c>
      <c r="B6891" t="str">
        <f t="shared" ca="1" si="536"/>
        <v>general anesthesia</v>
      </c>
      <c r="C6891">
        <f t="shared" si="539"/>
        <v>382</v>
      </c>
      <c r="D6891" t="str">
        <f t="shared" ca="1" si="537"/>
        <v>Covered when used in conjunction with covered oral surgical procedures</v>
      </c>
      <c r="E6891">
        <f t="shared" ca="1" si="538"/>
        <v>13</v>
      </c>
    </row>
    <row r="6892" spans="1:5" x14ac:dyDescent="0.2">
      <c r="A6892" t="str">
        <f t="shared" ca="1" si="535"/>
        <v>Basic</v>
      </c>
      <c r="B6892" t="str">
        <f t="shared" ca="1" si="536"/>
        <v>endodontics</v>
      </c>
      <c r="C6892">
        <f t="shared" si="539"/>
        <v>382</v>
      </c>
      <c r="D6892" t="str">
        <f t="shared" ca="1" si="537"/>
        <v>Root canal, pulpal therapy</v>
      </c>
      <c r="E6892">
        <f t="shared" ca="1" si="538"/>
        <v>10</v>
      </c>
    </row>
    <row r="6893" spans="1:5" x14ac:dyDescent="0.2">
      <c r="A6893" t="str">
        <f t="shared" ca="1" si="535"/>
        <v>Basic</v>
      </c>
      <c r="B6893" t="str">
        <f t="shared" ca="1" si="536"/>
        <v>general anesthesia</v>
      </c>
      <c r="C6893">
        <f t="shared" si="539"/>
        <v>382</v>
      </c>
      <c r="D6893" t="str">
        <f t="shared" ca="1" si="537"/>
        <v>Covered when used in conjunction with covered oral surgical procedures</v>
      </c>
      <c r="E6893">
        <f t="shared" ca="1" si="538"/>
        <v>13</v>
      </c>
    </row>
    <row r="6894" spans="1:5" x14ac:dyDescent="0.2">
      <c r="A6894" t="str">
        <f t="shared" ca="1" si="535"/>
        <v>Major</v>
      </c>
      <c r="B6894" t="str">
        <f t="shared" ca="1" si="536"/>
        <v>major restorative</v>
      </c>
      <c r="C6894">
        <f t="shared" si="539"/>
        <v>382</v>
      </c>
      <c r="D6894" t="str">
        <f t="shared" ca="1" si="537"/>
        <v>Single crowns, inlays, onlays</v>
      </c>
      <c r="E6894">
        <f t="shared" ca="1" si="538"/>
        <v>14</v>
      </c>
    </row>
    <row r="6895" spans="1:5" x14ac:dyDescent="0.2">
      <c r="A6895" t="str">
        <f t="shared" ca="1" si="535"/>
        <v>Basic</v>
      </c>
      <c r="B6895" t="str">
        <f t="shared" ca="1" si="536"/>
        <v>oral surgery</v>
      </c>
      <c r="C6895">
        <f t="shared" si="539"/>
        <v>382</v>
      </c>
      <c r="D6895" t="str">
        <f t="shared" ca="1" si="537"/>
        <v>Extraction and other surgery procedures, incl. pre- and post-operative care</v>
      </c>
      <c r="E6895">
        <f t="shared" ca="1" si="538"/>
        <v>9</v>
      </c>
    </row>
    <row r="6896" spans="1:5" x14ac:dyDescent="0.2">
      <c r="A6896" t="str">
        <f t="shared" ca="1" si="535"/>
        <v>Diagnostics and Preventative</v>
      </c>
      <c r="B6896" t="str">
        <f t="shared" ca="1" si="536"/>
        <v>Prophylaxis</v>
      </c>
      <c r="C6896">
        <f t="shared" si="539"/>
        <v>383</v>
      </c>
      <c r="D6896">
        <f t="shared" ca="1" si="537"/>
        <v>0</v>
      </c>
      <c r="E6896">
        <f t="shared" ca="1" si="538"/>
        <v>4</v>
      </c>
    </row>
    <row r="6897" spans="1:5" x14ac:dyDescent="0.2">
      <c r="A6897" t="str">
        <f t="shared" ca="1" si="535"/>
        <v>Diagnostics and Preventative</v>
      </c>
      <c r="B6897" t="str">
        <f t="shared" ca="1" si="536"/>
        <v>Prophylaxis</v>
      </c>
      <c r="C6897">
        <f t="shared" si="539"/>
        <v>383</v>
      </c>
      <c r="D6897">
        <f t="shared" ca="1" si="537"/>
        <v>0</v>
      </c>
      <c r="E6897">
        <f t="shared" ca="1" si="538"/>
        <v>4</v>
      </c>
    </row>
    <row r="6898" spans="1:5" x14ac:dyDescent="0.2">
      <c r="A6898" t="str">
        <f t="shared" ca="1" si="535"/>
        <v>Basic</v>
      </c>
      <c r="B6898" t="str">
        <f t="shared" ca="1" si="536"/>
        <v>general anesthesia</v>
      </c>
      <c r="C6898">
        <f t="shared" si="539"/>
        <v>383</v>
      </c>
      <c r="D6898" t="str">
        <f t="shared" ca="1" si="537"/>
        <v>Covered when used in conjunction with covered oral surgical procedures</v>
      </c>
      <c r="E6898">
        <f t="shared" ca="1" si="538"/>
        <v>13</v>
      </c>
    </row>
    <row r="6899" spans="1:5" x14ac:dyDescent="0.2">
      <c r="A6899" t="str">
        <f t="shared" ca="1" si="535"/>
        <v>Basic</v>
      </c>
      <c r="B6899" t="str">
        <f t="shared" ca="1" si="536"/>
        <v>surgical periodontics</v>
      </c>
      <c r="C6899">
        <f t="shared" si="539"/>
        <v>383</v>
      </c>
      <c r="D6899" t="str">
        <f t="shared" ca="1" si="537"/>
        <v>Surgical treatment of the gums and supporting structures of the teeth</v>
      </c>
      <c r="E6899">
        <f t="shared" ca="1" si="538"/>
        <v>11</v>
      </c>
    </row>
    <row r="6900" spans="1:5" x14ac:dyDescent="0.2">
      <c r="A6900" t="str">
        <f t="shared" ca="1" si="535"/>
        <v>Diagnostics and Preventative</v>
      </c>
      <c r="B6900" t="str">
        <f t="shared" ca="1" si="536"/>
        <v>Space Maintainers</v>
      </c>
      <c r="C6900">
        <f t="shared" si="539"/>
        <v>383</v>
      </c>
      <c r="D6900">
        <f t="shared" ca="1" si="537"/>
        <v>0</v>
      </c>
      <c r="E6900">
        <f t="shared" ca="1" si="538"/>
        <v>7</v>
      </c>
    </row>
    <row r="6901" spans="1:5" x14ac:dyDescent="0.2">
      <c r="A6901" t="str">
        <f t="shared" ca="1" si="535"/>
        <v>Other</v>
      </c>
      <c r="B6901" t="str">
        <f t="shared" ca="1" si="536"/>
        <v>Implants</v>
      </c>
      <c r="C6901">
        <f t="shared" si="539"/>
        <v>383</v>
      </c>
      <c r="D6901" t="str">
        <f t="shared" ca="1" si="537"/>
        <v>Implant dental work</v>
      </c>
      <c r="E6901">
        <f t="shared" ca="1" si="538"/>
        <v>18</v>
      </c>
    </row>
    <row r="6902" spans="1:5" x14ac:dyDescent="0.2">
      <c r="A6902" t="str">
        <f t="shared" ca="1" si="535"/>
        <v>Diagnostics and Preventative</v>
      </c>
      <c r="B6902" t="str">
        <f t="shared" ca="1" si="536"/>
        <v>Periodic Exams</v>
      </c>
      <c r="C6902">
        <f t="shared" si="539"/>
        <v>383</v>
      </c>
      <c r="D6902">
        <f t="shared" ca="1" si="537"/>
        <v>0</v>
      </c>
      <c r="E6902">
        <f t="shared" ca="1" si="538"/>
        <v>1</v>
      </c>
    </row>
    <row r="6903" spans="1:5" x14ac:dyDescent="0.2">
      <c r="A6903" t="str">
        <f t="shared" ca="1" si="535"/>
        <v>Diagnostics and Preventative</v>
      </c>
      <c r="B6903" t="str">
        <f t="shared" ca="1" si="536"/>
        <v>Full-mouth x-ray</v>
      </c>
      <c r="C6903">
        <f t="shared" si="539"/>
        <v>383</v>
      </c>
      <c r="D6903">
        <f t="shared" ca="1" si="537"/>
        <v>0</v>
      </c>
      <c r="E6903">
        <f t="shared" ca="1" si="538"/>
        <v>3</v>
      </c>
    </row>
    <row r="6904" spans="1:5" x14ac:dyDescent="0.2">
      <c r="A6904" t="str">
        <f t="shared" ca="1" si="535"/>
        <v>Diagnostics and Preventative</v>
      </c>
      <c r="B6904" t="str">
        <f t="shared" ca="1" si="536"/>
        <v>Fluoride treatments</v>
      </c>
      <c r="C6904">
        <f t="shared" si="539"/>
        <v>383</v>
      </c>
      <c r="D6904">
        <f t="shared" ca="1" si="537"/>
        <v>0</v>
      </c>
      <c r="E6904">
        <f t="shared" ca="1" si="538"/>
        <v>5</v>
      </c>
    </row>
    <row r="6905" spans="1:5" x14ac:dyDescent="0.2">
      <c r="A6905" t="str">
        <f t="shared" ca="1" si="535"/>
        <v>Major</v>
      </c>
      <c r="B6905" t="str">
        <f t="shared" ca="1" si="536"/>
        <v>prosthodontics</v>
      </c>
      <c r="C6905">
        <f t="shared" si="539"/>
        <v>383</v>
      </c>
      <c r="D6905" t="str">
        <f t="shared" ca="1" si="537"/>
        <v>Procedures for replacement of missing teeth by construction or repair of bridges and partial or complete dentures</v>
      </c>
      <c r="E6905">
        <f t="shared" ca="1" si="538"/>
        <v>15</v>
      </c>
    </row>
    <row r="6906" spans="1:5" x14ac:dyDescent="0.2">
      <c r="A6906" t="str">
        <f t="shared" ca="1" si="535"/>
        <v>Diagnostics and Preventative</v>
      </c>
      <c r="B6906" t="str">
        <f t="shared" ca="1" si="536"/>
        <v>Prophylaxis</v>
      </c>
      <c r="C6906">
        <f t="shared" si="539"/>
        <v>383</v>
      </c>
      <c r="D6906">
        <f t="shared" ca="1" si="537"/>
        <v>0</v>
      </c>
      <c r="E6906">
        <f t="shared" ca="1" si="538"/>
        <v>4</v>
      </c>
    </row>
    <row r="6907" spans="1:5" x14ac:dyDescent="0.2">
      <c r="A6907" t="str">
        <f t="shared" ca="1" si="535"/>
        <v>Basic</v>
      </c>
      <c r="B6907" t="str">
        <f t="shared" ca="1" si="536"/>
        <v>basic restorative</v>
      </c>
      <c r="C6907">
        <f t="shared" si="539"/>
        <v>383</v>
      </c>
      <c r="D6907" t="str">
        <f t="shared" ca="1" si="537"/>
        <v>Fillings (amalgam "silver" and composite "white" non-molar)</v>
      </c>
      <c r="E6907">
        <f t="shared" ca="1" si="538"/>
        <v>8</v>
      </c>
    </row>
    <row r="6908" spans="1:5" x14ac:dyDescent="0.2">
      <c r="A6908" t="str">
        <f t="shared" ca="1" si="535"/>
        <v>Basic</v>
      </c>
      <c r="B6908" t="str">
        <f t="shared" ca="1" si="536"/>
        <v>endodontics</v>
      </c>
      <c r="C6908">
        <f t="shared" si="539"/>
        <v>383</v>
      </c>
      <c r="D6908" t="str">
        <f t="shared" ca="1" si="537"/>
        <v>Root canal, pulpal therapy</v>
      </c>
      <c r="E6908">
        <f t="shared" ca="1" si="538"/>
        <v>10</v>
      </c>
    </row>
    <row r="6909" spans="1:5" x14ac:dyDescent="0.2">
      <c r="A6909" t="str">
        <f t="shared" ca="1" si="535"/>
        <v>Basic</v>
      </c>
      <c r="B6909" t="str">
        <f t="shared" ca="1" si="536"/>
        <v>oral surgery</v>
      </c>
      <c r="C6909">
        <f t="shared" si="539"/>
        <v>383</v>
      </c>
      <c r="D6909" t="str">
        <f t="shared" ca="1" si="537"/>
        <v>Extraction and other surgery procedures, incl. pre- and post-operative care</v>
      </c>
      <c r="E6909">
        <f t="shared" ca="1" si="538"/>
        <v>9</v>
      </c>
    </row>
    <row r="6910" spans="1:5" x14ac:dyDescent="0.2">
      <c r="A6910" t="str">
        <f t="shared" ca="1" si="535"/>
        <v>Basic</v>
      </c>
      <c r="B6910" t="str">
        <f t="shared" ca="1" si="536"/>
        <v>endodontics</v>
      </c>
      <c r="C6910">
        <f t="shared" si="539"/>
        <v>383</v>
      </c>
      <c r="D6910" t="str">
        <f t="shared" ca="1" si="537"/>
        <v>Root canal, pulpal therapy</v>
      </c>
      <c r="E6910">
        <f t="shared" ca="1" si="538"/>
        <v>10</v>
      </c>
    </row>
    <row r="6911" spans="1:5" x14ac:dyDescent="0.2">
      <c r="A6911" t="str">
        <f t="shared" ca="1" si="535"/>
        <v>Basic</v>
      </c>
      <c r="B6911" t="str">
        <f t="shared" ca="1" si="536"/>
        <v>surgical periodontics</v>
      </c>
      <c r="C6911">
        <f t="shared" si="539"/>
        <v>383</v>
      </c>
      <c r="D6911" t="str">
        <f t="shared" ca="1" si="537"/>
        <v>Surgical treatment of the gums and supporting structures of the teeth</v>
      </c>
      <c r="E6911">
        <f t="shared" ca="1" si="538"/>
        <v>11</v>
      </c>
    </row>
    <row r="6912" spans="1:5" x14ac:dyDescent="0.2">
      <c r="A6912" t="str">
        <f t="shared" ca="1" si="535"/>
        <v>Basic</v>
      </c>
      <c r="B6912" t="str">
        <f t="shared" ca="1" si="536"/>
        <v>surgical periodontics</v>
      </c>
      <c r="C6912">
        <f t="shared" si="539"/>
        <v>383</v>
      </c>
      <c r="D6912" t="str">
        <f t="shared" ca="1" si="537"/>
        <v>Surgical treatment of the gums and supporting structures of the teeth</v>
      </c>
      <c r="E6912">
        <f t="shared" ca="1" si="538"/>
        <v>11</v>
      </c>
    </row>
    <row r="6913" spans="1:5" x14ac:dyDescent="0.2">
      <c r="A6913" t="str">
        <f t="shared" ca="1" si="535"/>
        <v>Basic</v>
      </c>
      <c r="B6913" t="str">
        <f t="shared" ca="1" si="536"/>
        <v>endodontics</v>
      </c>
      <c r="C6913">
        <f t="shared" si="539"/>
        <v>383</v>
      </c>
      <c r="D6913" t="str">
        <f t="shared" ca="1" si="537"/>
        <v>Root canal, pulpal therapy</v>
      </c>
      <c r="E6913">
        <f t="shared" ca="1" si="538"/>
        <v>10</v>
      </c>
    </row>
    <row r="6914" spans="1:5" x14ac:dyDescent="0.2">
      <c r="A6914" t="str">
        <f t="shared" ref="A6914:A6977" ca="1" si="540">INDEX(services,E6914,1)</f>
        <v>Basic</v>
      </c>
      <c r="B6914" t="str">
        <f t="shared" ref="B6914:B6977" ca="1" si="541">INDEX(services,E6914,2)</f>
        <v>basic restorative</v>
      </c>
      <c r="C6914">
        <f t="shared" si="539"/>
        <v>384</v>
      </c>
      <c r="D6914" t="str">
        <f t="shared" ref="D6914:D6977" ca="1" si="542">INDEX(services,E6914,3)</f>
        <v>Fillings (amalgam "silver" and composite "white" non-molar)</v>
      </c>
      <c r="E6914">
        <f t="shared" ref="E6914:E6977" ca="1" si="543">RANDBETWEEN(1,ROWS(services))</f>
        <v>8</v>
      </c>
    </row>
    <row r="6915" spans="1:5" x14ac:dyDescent="0.2">
      <c r="A6915" t="str">
        <f t="shared" ca="1" si="540"/>
        <v>Diagnostics and Preventative</v>
      </c>
      <c r="B6915" t="str">
        <f t="shared" ca="1" si="541"/>
        <v>Space Maintainers</v>
      </c>
      <c r="C6915">
        <f t="shared" si="539"/>
        <v>384</v>
      </c>
      <c r="D6915">
        <f t="shared" ca="1" si="542"/>
        <v>0</v>
      </c>
      <c r="E6915">
        <f t="shared" ca="1" si="543"/>
        <v>7</v>
      </c>
    </row>
    <row r="6916" spans="1:5" x14ac:dyDescent="0.2">
      <c r="A6916" t="str">
        <f t="shared" ca="1" si="540"/>
        <v>Other</v>
      </c>
      <c r="B6916" t="str">
        <f t="shared" ca="1" si="541"/>
        <v>Implants</v>
      </c>
      <c r="C6916">
        <f t="shared" ref="C6916:C6979" si="544">IF(MOD(ROW(C6916)-2,18)&lt;&gt;0,C6915,C6915+1)</f>
        <v>384</v>
      </c>
      <c r="D6916" t="str">
        <f t="shared" ca="1" si="542"/>
        <v>Implant dental work</v>
      </c>
      <c r="E6916">
        <f t="shared" ca="1" si="543"/>
        <v>18</v>
      </c>
    </row>
    <row r="6917" spans="1:5" x14ac:dyDescent="0.2">
      <c r="A6917" t="str">
        <f t="shared" ca="1" si="540"/>
        <v>Basic</v>
      </c>
      <c r="B6917" t="str">
        <f t="shared" ca="1" si="541"/>
        <v>surgical periodontics</v>
      </c>
      <c r="C6917">
        <f t="shared" si="544"/>
        <v>384</v>
      </c>
      <c r="D6917" t="str">
        <f t="shared" ca="1" si="542"/>
        <v>Surgical treatment of the gums and supporting structures of the teeth</v>
      </c>
      <c r="E6917">
        <f t="shared" ca="1" si="543"/>
        <v>11</v>
      </c>
    </row>
    <row r="6918" spans="1:5" x14ac:dyDescent="0.2">
      <c r="A6918" t="str">
        <f t="shared" ca="1" si="540"/>
        <v>Basic</v>
      </c>
      <c r="B6918" t="str">
        <f t="shared" ca="1" si="541"/>
        <v>general anesthesia</v>
      </c>
      <c r="C6918">
        <f t="shared" si="544"/>
        <v>384</v>
      </c>
      <c r="D6918" t="str">
        <f t="shared" ca="1" si="542"/>
        <v>Covered when used in conjunction with covered oral surgical procedures</v>
      </c>
      <c r="E6918">
        <f t="shared" ca="1" si="543"/>
        <v>13</v>
      </c>
    </row>
    <row r="6919" spans="1:5" x14ac:dyDescent="0.2">
      <c r="A6919" t="str">
        <f t="shared" ca="1" si="540"/>
        <v>Basic</v>
      </c>
      <c r="B6919" t="str">
        <f t="shared" ca="1" si="541"/>
        <v>endodontics</v>
      </c>
      <c r="C6919">
        <f t="shared" si="544"/>
        <v>384</v>
      </c>
      <c r="D6919" t="str">
        <f t="shared" ca="1" si="542"/>
        <v>Root canal, pulpal therapy</v>
      </c>
      <c r="E6919">
        <f t="shared" ca="1" si="543"/>
        <v>10</v>
      </c>
    </row>
    <row r="6920" spans="1:5" x14ac:dyDescent="0.2">
      <c r="A6920" t="str">
        <f t="shared" ca="1" si="540"/>
        <v>Diagnostics and Preventative</v>
      </c>
      <c r="B6920" t="str">
        <f t="shared" ca="1" si="541"/>
        <v>Periodic Exams</v>
      </c>
      <c r="C6920">
        <f t="shared" si="544"/>
        <v>384</v>
      </c>
      <c r="D6920">
        <f t="shared" ca="1" si="542"/>
        <v>0</v>
      </c>
      <c r="E6920">
        <f t="shared" ca="1" si="543"/>
        <v>1</v>
      </c>
    </row>
    <row r="6921" spans="1:5" x14ac:dyDescent="0.2">
      <c r="A6921" t="str">
        <f t="shared" ca="1" si="540"/>
        <v>Major</v>
      </c>
      <c r="B6921" t="str">
        <f t="shared" ca="1" si="541"/>
        <v>major restorative</v>
      </c>
      <c r="C6921">
        <f t="shared" si="544"/>
        <v>384</v>
      </c>
      <c r="D6921" t="str">
        <f t="shared" ca="1" si="542"/>
        <v>Single crowns, inlays, onlays</v>
      </c>
      <c r="E6921">
        <f t="shared" ca="1" si="543"/>
        <v>14</v>
      </c>
    </row>
    <row r="6922" spans="1:5" x14ac:dyDescent="0.2">
      <c r="A6922" t="str">
        <f t="shared" ca="1" si="540"/>
        <v>Diagnostics and Preventative</v>
      </c>
      <c r="B6922" t="str">
        <f t="shared" ca="1" si="541"/>
        <v>Bitewing x-rays</v>
      </c>
      <c r="C6922">
        <f t="shared" si="544"/>
        <v>384</v>
      </c>
      <c r="D6922">
        <f t="shared" ca="1" si="542"/>
        <v>0</v>
      </c>
      <c r="E6922">
        <f t="shared" ca="1" si="543"/>
        <v>2</v>
      </c>
    </row>
    <row r="6923" spans="1:5" x14ac:dyDescent="0.2">
      <c r="A6923" t="str">
        <f t="shared" ca="1" si="540"/>
        <v>Diagnostics and Preventative</v>
      </c>
      <c r="B6923" t="str">
        <f t="shared" ca="1" si="541"/>
        <v>Periodic Exams</v>
      </c>
      <c r="C6923">
        <f t="shared" si="544"/>
        <v>384</v>
      </c>
      <c r="D6923">
        <f t="shared" ca="1" si="542"/>
        <v>0</v>
      </c>
      <c r="E6923">
        <f t="shared" ca="1" si="543"/>
        <v>1</v>
      </c>
    </row>
    <row r="6924" spans="1:5" x14ac:dyDescent="0.2">
      <c r="A6924" t="str">
        <f t="shared" ca="1" si="540"/>
        <v>Basic</v>
      </c>
      <c r="B6924" t="str">
        <f t="shared" ca="1" si="541"/>
        <v>surgical periodontics</v>
      </c>
      <c r="C6924">
        <f t="shared" si="544"/>
        <v>384</v>
      </c>
      <c r="D6924" t="str">
        <f t="shared" ca="1" si="542"/>
        <v>Surgical treatment of the gums and supporting structures of the teeth</v>
      </c>
      <c r="E6924">
        <f t="shared" ca="1" si="543"/>
        <v>11</v>
      </c>
    </row>
    <row r="6925" spans="1:5" x14ac:dyDescent="0.2">
      <c r="A6925" t="str">
        <f t="shared" ca="1" si="540"/>
        <v>Major</v>
      </c>
      <c r="B6925" t="str">
        <f t="shared" ca="1" si="541"/>
        <v>prosthodontics</v>
      </c>
      <c r="C6925">
        <f t="shared" si="544"/>
        <v>384</v>
      </c>
      <c r="D6925" t="str">
        <f t="shared" ca="1" si="542"/>
        <v>Procedures for replacement of missing teeth by construction or repair of bridges and partial or complete dentures</v>
      </c>
      <c r="E6925">
        <f t="shared" ca="1" si="543"/>
        <v>15</v>
      </c>
    </row>
    <row r="6926" spans="1:5" x14ac:dyDescent="0.2">
      <c r="A6926" t="str">
        <f t="shared" ca="1" si="540"/>
        <v>Diagnostics and Preventative</v>
      </c>
      <c r="B6926" t="str">
        <f t="shared" ca="1" si="541"/>
        <v>Sealants</v>
      </c>
      <c r="C6926">
        <f t="shared" si="544"/>
        <v>384</v>
      </c>
      <c r="D6926">
        <f t="shared" ca="1" si="542"/>
        <v>0</v>
      </c>
      <c r="E6926">
        <f t="shared" ca="1" si="543"/>
        <v>6</v>
      </c>
    </row>
    <row r="6927" spans="1:5" x14ac:dyDescent="0.2">
      <c r="A6927" t="str">
        <f t="shared" ca="1" si="540"/>
        <v>Diagnostics and Preventative</v>
      </c>
      <c r="B6927" t="str">
        <f t="shared" ca="1" si="541"/>
        <v>Bitewing x-rays</v>
      </c>
      <c r="C6927">
        <f t="shared" si="544"/>
        <v>384</v>
      </c>
      <c r="D6927">
        <f t="shared" ca="1" si="542"/>
        <v>0</v>
      </c>
      <c r="E6927">
        <f t="shared" ca="1" si="543"/>
        <v>2</v>
      </c>
    </row>
    <row r="6928" spans="1:5" x14ac:dyDescent="0.2">
      <c r="A6928" t="str">
        <f t="shared" ca="1" si="540"/>
        <v>Other</v>
      </c>
      <c r="B6928" t="str">
        <f t="shared" ca="1" si="541"/>
        <v>Implants</v>
      </c>
      <c r="C6928">
        <f t="shared" si="544"/>
        <v>384</v>
      </c>
      <c r="D6928" t="str">
        <f t="shared" ca="1" si="542"/>
        <v>Implant dental work</v>
      </c>
      <c r="E6928">
        <f t="shared" ca="1" si="543"/>
        <v>18</v>
      </c>
    </row>
    <row r="6929" spans="1:5" x14ac:dyDescent="0.2">
      <c r="A6929" t="str">
        <f t="shared" ca="1" si="540"/>
        <v>Diagnostics and Preventative</v>
      </c>
      <c r="B6929" t="str">
        <f t="shared" ca="1" si="541"/>
        <v>Space Maintainers</v>
      </c>
      <c r="C6929">
        <f t="shared" si="544"/>
        <v>384</v>
      </c>
      <c r="D6929">
        <f t="shared" ca="1" si="542"/>
        <v>0</v>
      </c>
      <c r="E6929">
        <f t="shared" ca="1" si="543"/>
        <v>7</v>
      </c>
    </row>
    <row r="6930" spans="1:5" x14ac:dyDescent="0.2">
      <c r="A6930" t="str">
        <f t="shared" ca="1" si="540"/>
        <v>Basic</v>
      </c>
      <c r="B6930" t="str">
        <f t="shared" ca="1" si="541"/>
        <v>general anesthesia</v>
      </c>
      <c r="C6930">
        <f t="shared" si="544"/>
        <v>384</v>
      </c>
      <c r="D6930" t="str">
        <f t="shared" ca="1" si="542"/>
        <v>Covered when used in conjunction with covered oral surgical procedures</v>
      </c>
      <c r="E6930">
        <f t="shared" ca="1" si="543"/>
        <v>13</v>
      </c>
    </row>
    <row r="6931" spans="1:5" x14ac:dyDescent="0.2">
      <c r="A6931" t="str">
        <f t="shared" ca="1" si="540"/>
        <v>Other</v>
      </c>
      <c r="B6931" t="str">
        <f t="shared" ca="1" si="541"/>
        <v>Implants</v>
      </c>
      <c r="C6931">
        <f t="shared" si="544"/>
        <v>384</v>
      </c>
      <c r="D6931" t="str">
        <f t="shared" ca="1" si="542"/>
        <v>Implant dental work</v>
      </c>
      <c r="E6931">
        <f t="shared" ca="1" si="543"/>
        <v>18</v>
      </c>
    </row>
    <row r="6932" spans="1:5" x14ac:dyDescent="0.2">
      <c r="A6932" t="str">
        <f t="shared" ca="1" si="540"/>
        <v>Orthodontics</v>
      </c>
      <c r="B6932" t="str">
        <f t="shared" ca="1" si="541"/>
        <v>orthodontics</v>
      </c>
      <c r="C6932">
        <f t="shared" si="544"/>
        <v>385</v>
      </c>
      <c r="D6932" t="str">
        <f t="shared" ca="1" si="542"/>
        <v>For eligible dependents to age 19</v>
      </c>
      <c r="E6932">
        <f t="shared" ca="1" si="543"/>
        <v>17</v>
      </c>
    </row>
    <row r="6933" spans="1:5" x14ac:dyDescent="0.2">
      <c r="A6933" t="str">
        <f t="shared" ca="1" si="540"/>
        <v>Other</v>
      </c>
      <c r="B6933" t="str">
        <f t="shared" ca="1" si="541"/>
        <v>Implants</v>
      </c>
      <c r="C6933">
        <f t="shared" si="544"/>
        <v>385</v>
      </c>
      <c r="D6933" t="str">
        <f t="shared" ca="1" si="542"/>
        <v>Implant dental work</v>
      </c>
      <c r="E6933">
        <f t="shared" ca="1" si="543"/>
        <v>18</v>
      </c>
    </row>
    <row r="6934" spans="1:5" x14ac:dyDescent="0.2">
      <c r="A6934" t="str">
        <f t="shared" ca="1" si="540"/>
        <v>Diagnostics and Preventative</v>
      </c>
      <c r="B6934" t="str">
        <f t="shared" ca="1" si="541"/>
        <v>Prophylaxis</v>
      </c>
      <c r="C6934">
        <f t="shared" si="544"/>
        <v>385</v>
      </c>
      <c r="D6934">
        <f t="shared" ca="1" si="542"/>
        <v>0</v>
      </c>
      <c r="E6934">
        <f t="shared" ca="1" si="543"/>
        <v>4</v>
      </c>
    </row>
    <row r="6935" spans="1:5" x14ac:dyDescent="0.2">
      <c r="A6935" t="str">
        <f t="shared" ca="1" si="540"/>
        <v>Diagnostics and Preventative</v>
      </c>
      <c r="B6935" t="str">
        <f t="shared" ca="1" si="541"/>
        <v>Space Maintainers</v>
      </c>
      <c r="C6935">
        <f t="shared" si="544"/>
        <v>385</v>
      </c>
      <c r="D6935">
        <f t="shared" ca="1" si="542"/>
        <v>0</v>
      </c>
      <c r="E6935">
        <f t="shared" ca="1" si="543"/>
        <v>7</v>
      </c>
    </row>
    <row r="6936" spans="1:5" x14ac:dyDescent="0.2">
      <c r="A6936" t="str">
        <f t="shared" ca="1" si="540"/>
        <v>Diagnostics and Preventative</v>
      </c>
      <c r="B6936" t="str">
        <f t="shared" ca="1" si="541"/>
        <v>Space Maintainers</v>
      </c>
      <c r="C6936">
        <f t="shared" si="544"/>
        <v>385</v>
      </c>
      <c r="D6936">
        <f t="shared" ca="1" si="542"/>
        <v>0</v>
      </c>
      <c r="E6936">
        <f t="shared" ca="1" si="543"/>
        <v>7</v>
      </c>
    </row>
    <row r="6937" spans="1:5" x14ac:dyDescent="0.2">
      <c r="A6937" t="str">
        <f t="shared" ca="1" si="540"/>
        <v>Major</v>
      </c>
      <c r="B6937" t="str">
        <f t="shared" ca="1" si="541"/>
        <v>temporomandibular joint dysfunction</v>
      </c>
      <c r="C6937">
        <f t="shared" si="544"/>
        <v>385</v>
      </c>
      <c r="D6937" t="str">
        <f t="shared" ca="1" si="542"/>
        <v>Services relating to hinging joints of the jaw</v>
      </c>
      <c r="E6937">
        <f t="shared" ca="1" si="543"/>
        <v>16</v>
      </c>
    </row>
    <row r="6938" spans="1:5" x14ac:dyDescent="0.2">
      <c r="A6938" t="str">
        <f t="shared" ca="1" si="540"/>
        <v>Basic</v>
      </c>
      <c r="B6938" t="str">
        <f t="shared" ca="1" si="541"/>
        <v>oral surgery</v>
      </c>
      <c r="C6938">
        <f t="shared" si="544"/>
        <v>385</v>
      </c>
      <c r="D6938" t="str">
        <f t="shared" ca="1" si="542"/>
        <v>Extraction and other surgery procedures, incl. pre- and post-operative care</v>
      </c>
      <c r="E6938">
        <f t="shared" ca="1" si="543"/>
        <v>9</v>
      </c>
    </row>
    <row r="6939" spans="1:5" x14ac:dyDescent="0.2">
      <c r="A6939" t="str">
        <f t="shared" ca="1" si="540"/>
        <v>Major</v>
      </c>
      <c r="B6939" t="str">
        <f t="shared" ca="1" si="541"/>
        <v>prosthodontics</v>
      </c>
      <c r="C6939">
        <f t="shared" si="544"/>
        <v>385</v>
      </c>
      <c r="D6939" t="str">
        <f t="shared" ca="1" si="542"/>
        <v>Procedures for replacement of missing teeth by construction or repair of bridges and partial or complete dentures</v>
      </c>
      <c r="E6939">
        <f t="shared" ca="1" si="543"/>
        <v>15</v>
      </c>
    </row>
    <row r="6940" spans="1:5" x14ac:dyDescent="0.2">
      <c r="A6940" t="str">
        <f t="shared" ca="1" si="540"/>
        <v>Diagnostics and Preventative</v>
      </c>
      <c r="B6940" t="str">
        <f t="shared" ca="1" si="541"/>
        <v>Full-mouth x-ray</v>
      </c>
      <c r="C6940">
        <f t="shared" si="544"/>
        <v>385</v>
      </c>
      <c r="D6940">
        <f t="shared" ca="1" si="542"/>
        <v>0</v>
      </c>
      <c r="E6940">
        <f t="shared" ca="1" si="543"/>
        <v>3</v>
      </c>
    </row>
    <row r="6941" spans="1:5" x14ac:dyDescent="0.2">
      <c r="A6941" t="str">
        <f t="shared" ca="1" si="540"/>
        <v>Diagnostics and Preventative</v>
      </c>
      <c r="B6941" t="str">
        <f t="shared" ca="1" si="541"/>
        <v>Sealants</v>
      </c>
      <c r="C6941">
        <f t="shared" si="544"/>
        <v>385</v>
      </c>
      <c r="D6941">
        <f t="shared" ca="1" si="542"/>
        <v>0</v>
      </c>
      <c r="E6941">
        <f t="shared" ca="1" si="543"/>
        <v>6</v>
      </c>
    </row>
    <row r="6942" spans="1:5" x14ac:dyDescent="0.2">
      <c r="A6942" t="str">
        <f t="shared" ca="1" si="540"/>
        <v>Basic</v>
      </c>
      <c r="B6942" t="str">
        <f t="shared" ca="1" si="541"/>
        <v>non-surgical periodontics</v>
      </c>
      <c r="C6942">
        <f t="shared" si="544"/>
        <v>385</v>
      </c>
      <c r="D6942" t="str">
        <f t="shared" ca="1" si="542"/>
        <v xml:space="preserve">Non-surgical treatment of the gums and supporting structures of the teeth </v>
      </c>
      <c r="E6942">
        <f t="shared" ca="1" si="543"/>
        <v>12</v>
      </c>
    </row>
    <row r="6943" spans="1:5" x14ac:dyDescent="0.2">
      <c r="A6943" t="str">
        <f t="shared" ca="1" si="540"/>
        <v>Basic</v>
      </c>
      <c r="B6943" t="str">
        <f t="shared" ca="1" si="541"/>
        <v>oral surgery</v>
      </c>
      <c r="C6943">
        <f t="shared" si="544"/>
        <v>385</v>
      </c>
      <c r="D6943" t="str">
        <f t="shared" ca="1" si="542"/>
        <v>Extraction and other surgery procedures, incl. pre- and post-operative care</v>
      </c>
      <c r="E6943">
        <f t="shared" ca="1" si="543"/>
        <v>9</v>
      </c>
    </row>
    <row r="6944" spans="1:5" x14ac:dyDescent="0.2">
      <c r="A6944" t="str">
        <f t="shared" ca="1" si="540"/>
        <v>Diagnostics and Preventative</v>
      </c>
      <c r="B6944" t="str">
        <f t="shared" ca="1" si="541"/>
        <v>Bitewing x-rays</v>
      </c>
      <c r="C6944">
        <f t="shared" si="544"/>
        <v>385</v>
      </c>
      <c r="D6944">
        <f t="shared" ca="1" si="542"/>
        <v>0</v>
      </c>
      <c r="E6944">
        <f t="shared" ca="1" si="543"/>
        <v>2</v>
      </c>
    </row>
    <row r="6945" spans="1:5" x14ac:dyDescent="0.2">
      <c r="A6945" t="str">
        <f t="shared" ca="1" si="540"/>
        <v>Major</v>
      </c>
      <c r="B6945" t="str">
        <f t="shared" ca="1" si="541"/>
        <v>temporomandibular joint dysfunction</v>
      </c>
      <c r="C6945">
        <f t="shared" si="544"/>
        <v>385</v>
      </c>
      <c r="D6945" t="str">
        <f t="shared" ca="1" si="542"/>
        <v>Services relating to hinging joints of the jaw</v>
      </c>
      <c r="E6945">
        <f t="shared" ca="1" si="543"/>
        <v>16</v>
      </c>
    </row>
    <row r="6946" spans="1:5" x14ac:dyDescent="0.2">
      <c r="A6946" t="str">
        <f t="shared" ca="1" si="540"/>
        <v>Basic</v>
      </c>
      <c r="B6946" t="str">
        <f t="shared" ca="1" si="541"/>
        <v>oral surgery</v>
      </c>
      <c r="C6946">
        <f t="shared" si="544"/>
        <v>385</v>
      </c>
      <c r="D6946" t="str">
        <f t="shared" ca="1" si="542"/>
        <v>Extraction and other surgery procedures, incl. pre- and post-operative care</v>
      </c>
      <c r="E6946">
        <f t="shared" ca="1" si="543"/>
        <v>9</v>
      </c>
    </row>
    <row r="6947" spans="1:5" x14ac:dyDescent="0.2">
      <c r="A6947" t="str">
        <f t="shared" ca="1" si="540"/>
        <v>Other</v>
      </c>
      <c r="B6947" t="str">
        <f t="shared" ca="1" si="541"/>
        <v>Implants</v>
      </c>
      <c r="C6947">
        <f t="shared" si="544"/>
        <v>385</v>
      </c>
      <c r="D6947" t="str">
        <f t="shared" ca="1" si="542"/>
        <v>Implant dental work</v>
      </c>
      <c r="E6947">
        <f t="shared" ca="1" si="543"/>
        <v>18</v>
      </c>
    </row>
    <row r="6948" spans="1:5" x14ac:dyDescent="0.2">
      <c r="A6948" t="str">
        <f t="shared" ca="1" si="540"/>
        <v>Basic</v>
      </c>
      <c r="B6948" t="str">
        <f t="shared" ca="1" si="541"/>
        <v>non-surgical periodontics</v>
      </c>
      <c r="C6948">
        <f t="shared" si="544"/>
        <v>385</v>
      </c>
      <c r="D6948" t="str">
        <f t="shared" ca="1" si="542"/>
        <v xml:space="preserve">Non-surgical treatment of the gums and supporting structures of the teeth </v>
      </c>
      <c r="E6948">
        <f t="shared" ca="1" si="543"/>
        <v>12</v>
      </c>
    </row>
    <row r="6949" spans="1:5" x14ac:dyDescent="0.2">
      <c r="A6949" t="str">
        <f t="shared" ca="1" si="540"/>
        <v>Orthodontics</v>
      </c>
      <c r="B6949" t="str">
        <f t="shared" ca="1" si="541"/>
        <v>orthodontics</v>
      </c>
      <c r="C6949">
        <f t="shared" si="544"/>
        <v>385</v>
      </c>
      <c r="D6949" t="str">
        <f t="shared" ca="1" si="542"/>
        <v>For eligible dependents to age 19</v>
      </c>
      <c r="E6949">
        <f t="shared" ca="1" si="543"/>
        <v>17</v>
      </c>
    </row>
    <row r="6950" spans="1:5" x14ac:dyDescent="0.2">
      <c r="A6950" t="str">
        <f t="shared" ca="1" si="540"/>
        <v>Basic</v>
      </c>
      <c r="B6950" t="str">
        <f t="shared" ca="1" si="541"/>
        <v>non-surgical periodontics</v>
      </c>
      <c r="C6950">
        <f t="shared" si="544"/>
        <v>386</v>
      </c>
      <c r="D6950" t="str">
        <f t="shared" ca="1" si="542"/>
        <v xml:space="preserve">Non-surgical treatment of the gums and supporting structures of the teeth </v>
      </c>
      <c r="E6950">
        <f t="shared" ca="1" si="543"/>
        <v>12</v>
      </c>
    </row>
    <row r="6951" spans="1:5" x14ac:dyDescent="0.2">
      <c r="A6951" t="str">
        <f t="shared" ca="1" si="540"/>
        <v>Diagnostics and Preventative</v>
      </c>
      <c r="B6951" t="str">
        <f t="shared" ca="1" si="541"/>
        <v>Sealants</v>
      </c>
      <c r="C6951">
        <f t="shared" si="544"/>
        <v>386</v>
      </c>
      <c r="D6951">
        <f t="shared" ca="1" si="542"/>
        <v>0</v>
      </c>
      <c r="E6951">
        <f t="shared" ca="1" si="543"/>
        <v>6</v>
      </c>
    </row>
    <row r="6952" spans="1:5" x14ac:dyDescent="0.2">
      <c r="A6952" t="str">
        <f t="shared" ca="1" si="540"/>
        <v>Diagnostics and Preventative</v>
      </c>
      <c r="B6952" t="str">
        <f t="shared" ca="1" si="541"/>
        <v>Fluoride treatments</v>
      </c>
      <c r="C6952">
        <f t="shared" si="544"/>
        <v>386</v>
      </c>
      <c r="D6952">
        <f t="shared" ca="1" si="542"/>
        <v>0</v>
      </c>
      <c r="E6952">
        <f t="shared" ca="1" si="543"/>
        <v>5</v>
      </c>
    </row>
    <row r="6953" spans="1:5" x14ac:dyDescent="0.2">
      <c r="A6953" t="str">
        <f t="shared" ca="1" si="540"/>
        <v>Major</v>
      </c>
      <c r="B6953" t="str">
        <f t="shared" ca="1" si="541"/>
        <v>temporomandibular joint dysfunction</v>
      </c>
      <c r="C6953">
        <f t="shared" si="544"/>
        <v>386</v>
      </c>
      <c r="D6953" t="str">
        <f t="shared" ca="1" si="542"/>
        <v>Services relating to hinging joints of the jaw</v>
      </c>
      <c r="E6953">
        <f t="shared" ca="1" si="543"/>
        <v>16</v>
      </c>
    </row>
    <row r="6954" spans="1:5" x14ac:dyDescent="0.2">
      <c r="A6954" t="str">
        <f t="shared" ca="1" si="540"/>
        <v>Diagnostics and Preventative</v>
      </c>
      <c r="B6954" t="str">
        <f t="shared" ca="1" si="541"/>
        <v>Full-mouth x-ray</v>
      </c>
      <c r="C6954">
        <f t="shared" si="544"/>
        <v>386</v>
      </c>
      <c r="D6954">
        <f t="shared" ca="1" si="542"/>
        <v>0</v>
      </c>
      <c r="E6954">
        <f t="shared" ca="1" si="543"/>
        <v>3</v>
      </c>
    </row>
    <row r="6955" spans="1:5" x14ac:dyDescent="0.2">
      <c r="A6955" t="str">
        <f t="shared" ca="1" si="540"/>
        <v>Major</v>
      </c>
      <c r="B6955" t="str">
        <f t="shared" ca="1" si="541"/>
        <v>prosthodontics</v>
      </c>
      <c r="C6955">
        <f t="shared" si="544"/>
        <v>386</v>
      </c>
      <c r="D6955" t="str">
        <f t="shared" ca="1" si="542"/>
        <v>Procedures for replacement of missing teeth by construction or repair of bridges and partial or complete dentures</v>
      </c>
      <c r="E6955">
        <f t="shared" ca="1" si="543"/>
        <v>15</v>
      </c>
    </row>
    <row r="6956" spans="1:5" x14ac:dyDescent="0.2">
      <c r="A6956" t="str">
        <f t="shared" ca="1" si="540"/>
        <v>Major</v>
      </c>
      <c r="B6956" t="str">
        <f t="shared" ca="1" si="541"/>
        <v>temporomandibular joint dysfunction</v>
      </c>
      <c r="C6956">
        <f t="shared" si="544"/>
        <v>386</v>
      </c>
      <c r="D6956" t="str">
        <f t="shared" ca="1" si="542"/>
        <v>Services relating to hinging joints of the jaw</v>
      </c>
      <c r="E6956">
        <f t="shared" ca="1" si="543"/>
        <v>16</v>
      </c>
    </row>
    <row r="6957" spans="1:5" x14ac:dyDescent="0.2">
      <c r="A6957" t="str">
        <f t="shared" ca="1" si="540"/>
        <v>Diagnostics and Preventative</v>
      </c>
      <c r="B6957" t="str">
        <f t="shared" ca="1" si="541"/>
        <v>Fluoride treatments</v>
      </c>
      <c r="C6957">
        <f t="shared" si="544"/>
        <v>386</v>
      </c>
      <c r="D6957">
        <f t="shared" ca="1" si="542"/>
        <v>0</v>
      </c>
      <c r="E6957">
        <f t="shared" ca="1" si="543"/>
        <v>5</v>
      </c>
    </row>
    <row r="6958" spans="1:5" x14ac:dyDescent="0.2">
      <c r="A6958" t="str">
        <f t="shared" ca="1" si="540"/>
        <v>Major</v>
      </c>
      <c r="B6958" t="str">
        <f t="shared" ca="1" si="541"/>
        <v>prosthodontics</v>
      </c>
      <c r="C6958">
        <f t="shared" si="544"/>
        <v>386</v>
      </c>
      <c r="D6958" t="str">
        <f t="shared" ca="1" si="542"/>
        <v>Procedures for replacement of missing teeth by construction or repair of bridges and partial or complete dentures</v>
      </c>
      <c r="E6958">
        <f t="shared" ca="1" si="543"/>
        <v>15</v>
      </c>
    </row>
    <row r="6959" spans="1:5" x14ac:dyDescent="0.2">
      <c r="A6959" t="str">
        <f t="shared" ca="1" si="540"/>
        <v>Diagnostics and Preventative</v>
      </c>
      <c r="B6959" t="str">
        <f t="shared" ca="1" si="541"/>
        <v>Full-mouth x-ray</v>
      </c>
      <c r="C6959">
        <f t="shared" si="544"/>
        <v>386</v>
      </c>
      <c r="D6959">
        <f t="shared" ca="1" si="542"/>
        <v>0</v>
      </c>
      <c r="E6959">
        <f t="shared" ca="1" si="543"/>
        <v>3</v>
      </c>
    </row>
    <row r="6960" spans="1:5" x14ac:dyDescent="0.2">
      <c r="A6960" t="str">
        <f t="shared" ca="1" si="540"/>
        <v>Basic</v>
      </c>
      <c r="B6960" t="str">
        <f t="shared" ca="1" si="541"/>
        <v>basic restorative</v>
      </c>
      <c r="C6960">
        <f t="shared" si="544"/>
        <v>386</v>
      </c>
      <c r="D6960" t="str">
        <f t="shared" ca="1" si="542"/>
        <v>Fillings (amalgam "silver" and composite "white" non-molar)</v>
      </c>
      <c r="E6960">
        <f t="shared" ca="1" si="543"/>
        <v>8</v>
      </c>
    </row>
    <row r="6961" spans="1:5" x14ac:dyDescent="0.2">
      <c r="A6961" t="str">
        <f t="shared" ca="1" si="540"/>
        <v>Diagnostics and Preventative</v>
      </c>
      <c r="B6961" t="str">
        <f t="shared" ca="1" si="541"/>
        <v>Prophylaxis</v>
      </c>
      <c r="C6961">
        <f t="shared" si="544"/>
        <v>386</v>
      </c>
      <c r="D6961">
        <f t="shared" ca="1" si="542"/>
        <v>0</v>
      </c>
      <c r="E6961">
        <f t="shared" ca="1" si="543"/>
        <v>4</v>
      </c>
    </row>
    <row r="6962" spans="1:5" x14ac:dyDescent="0.2">
      <c r="A6962" t="str">
        <f t="shared" ca="1" si="540"/>
        <v>Diagnostics and Preventative</v>
      </c>
      <c r="B6962" t="str">
        <f t="shared" ca="1" si="541"/>
        <v>Periodic Exams</v>
      </c>
      <c r="C6962">
        <f t="shared" si="544"/>
        <v>386</v>
      </c>
      <c r="D6962">
        <f t="shared" ca="1" si="542"/>
        <v>0</v>
      </c>
      <c r="E6962">
        <f t="shared" ca="1" si="543"/>
        <v>1</v>
      </c>
    </row>
    <row r="6963" spans="1:5" x14ac:dyDescent="0.2">
      <c r="A6963" t="str">
        <f t="shared" ca="1" si="540"/>
        <v>Major</v>
      </c>
      <c r="B6963" t="str">
        <f t="shared" ca="1" si="541"/>
        <v>prosthodontics</v>
      </c>
      <c r="C6963">
        <f t="shared" si="544"/>
        <v>386</v>
      </c>
      <c r="D6963" t="str">
        <f t="shared" ca="1" si="542"/>
        <v>Procedures for replacement of missing teeth by construction or repair of bridges and partial or complete dentures</v>
      </c>
      <c r="E6963">
        <f t="shared" ca="1" si="543"/>
        <v>15</v>
      </c>
    </row>
    <row r="6964" spans="1:5" x14ac:dyDescent="0.2">
      <c r="A6964" t="str">
        <f t="shared" ca="1" si="540"/>
        <v>Diagnostics and Preventative</v>
      </c>
      <c r="B6964" t="str">
        <f t="shared" ca="1" si="541"/>
        <v>Space Maintainers</v>
      </c>
      <c r="C6964">
        <f t="shared" si="544"/>
        <v>386</v>
      </c>
      <c r="D6964">
        <f t="shared" ca="1" si="542"/>
        <v>0</v>
      </c>
      <c r="E6964">
        <f t="shared" ca="1" si="543"/>
        <v>7</v>
      </c>
    </row>
    <row r="6965" spans="1:5" x14ac:dyDescent="0.2">
      <c r="A6965" t="str">
        <f t="shared" ca="1" si="540"/>
        <v>Diagnostics and Preventative</v>
      </c>
      <c r="B6965" t="str">
        <f t="shared" ca="1" si="541"/>
        <v>Prophylaxis</v>
      </c>
      <c r="C6965">
        <f t="shared" si="544"/>
        <v>386</v>
      </c>
      <c r="D6965">
        <f t="shared" ca="1" si="542"/>
        <v>0</v>
      </c>
      <c r="E6965">
        <f t="shared" ca="1" si="543"/>
        <v>4</v>
      </c>
    </row>
    <row r="6966" spans="1:5" x14ac:dyDescent="0.2">
      <c r="A6966" t="str">
        <f t="shared" ca="1" si="540"/>
        <v>Major</v>
      </c>
      <c r="B6966" t="str">
        <f t="shared" ca="1" si="541"/>
        <v>prosthodontics</v>
      </c>
      <c r="C6966">
        <f t="shared" si="544"/>
        <v>386</v>
      </c>
      <c r="D6966" t="str">
        <f t="shared" ca="1" si="542"/>
        <v>Procedures for replacement of missing teeth by construction or repair of bridges and partial or complete dentures</v>
      </c>
      <c r="E6966">
        <f t="shared" ca="1" si="543"/>
        <v>15</v>
      </c>
    </row>
    <row r="6967" spans="1:5" x14ac:dyDescent="0.2">
      <c r="A6967" t="str">
        <f t="shared" ca="1" si="540"/>
        <v>Diagnostics and Preventative</v>
      </c>
      <c r="B6967" t="str">
        <f t="shared" ca="1" si="541"/>
        <v>Periodic Exams</v>
      </c>
      <c r="C6967">
        <f t="shared" si="544"/>
        <v>386</v>
      </c>
      <c r="D6967">
        <f t="shared" ca="1" si="542"/>
        <v>0</v>
      </c>
      <c r="E6967">
        <f t="shared" ca="1" si="543"/>
        <v>1</v>
      </c>
    </row>
    <row r="6968" spans="1:5" x14ac:dyDescent="0.2">
      <c r="A6968" t="str">
        <f t="shared" ca="1" si="540"/>
        <v>Major</v>
      </c>
      <c r="B6968" t="str">
        <f t="shared" ca="1" si="541"/>
        <v>major restorative</v>
      </c>
      <c r="C6968">
        <f t="shared" si="544"/>
        <v>387</v>
      </c>
      <c r="D6968" t="str">
        <f t="shared" ca="1" si="542"/>
        <v>Single crowns, inlays, onlays</v>
      </c>
      <c r="E6968">
        <f t="shared" ca="1" si="543"/>
        <v>14</v>
      </c>
    </row>
    <row r="6969" spans="1:5" x14ac:dyDescent="0.2">
      <c r="A6969" t="str">
        <f t="shared" ca="1" si="540"/>
        <v>Orthodontics</v>
      </c>
      <c r="B6969" t="str">
        <f t="shared" ca="1" si="541"/>
        <v>orthodontics</v>
      </c>
      <c r="C6969">
        <f t="shared" si="544"/>
        <v>387</v>
      </c>
      <c r="D6969" t="str">
        <f t="shared" ca="1" si="542"/>
        <v>For eligible dependents to age 19</v>
      </c>
      <c r="E6969">
        <f t="shared" ca="1" si="543"/>
        <v>17</v>
      </c>
    </row>
    <row r="6970" spans="1:5" x14ac:dyDescent="0.2">
      <c r="A6970" t="str">
        <f t="shared" ca="1" si="540"/>
        <v>Basic</v>
      </c>
      <c r="B6970" t="str">
        <f t="shared" ca="1" si="541"/>
        <v>basic restorative</v>
      </c>
      <c r="C6970">
        <f t="shared" si="544"/>
        <v>387</v>
      </c>
      <c r="D6970" t="str">
        <f t="shared" ca="1" si="542"/>
        <v>Fillings (amalgam "silver" and composite "white" non-molar)</v>
      </c>
      <c r="E6970">
        <f t="shared" ca="1" si="543"/>
        <v>8</v>
      </c>
    </row>
    <row r="6971" spans="1:5" x14ac:dyDescent="0.2">
      <c r="A6971" t="str">
        <f t="shared" ca="1" si="540"/>
        <v>Basic</v>
      </c>
      <c r="B6971" t="str">
        <f t="shared" ca="1" si="541"/>
        <v>basic restorative</v>
      </c>
      <c r="C6971">
        <f t="shared" si="544"/>
        <v>387</v>
      </c>
      <c r="D6971" t="str">
        <f t="shared" ca="1" si="542"/>
        <v>Fillings (amalgam "silver" and composite "white" non-molar)</v>
      </c>
      <c r="E6971">
        <f t="shared" ca="1" si="543"/>
        <v>8</v>
      </c>
    </row>
    <row r="6972" spans="1:5" x14ac:dyDescent="0.2">
      <c r="A6972" t="str">
        <f t="shared" ca="1" si="540"/>
        <v>Basic</v>
      </c>
      <c r="B6972" t="str">
        <f t="shared" ca="1" si="541"/>
        <v>non-surgical periodontics</v>
      </c>
      <c r="C6972">
        <f t="shared" si="544"/>
        <v>387</v>
      </c>
      <c r="D6972" t="str">
        <f t="shared" ca="1" si="542"/>
        <v xml:space="preserve">Non-surgical treatment of the gums and supporting structures of the teeth </v>
      </c>
      <c r="E6972">
        <f t="shared" ca="1" si="543"/>
        <v>12</v>
      </c>
    </row>
    <row r="6973" spans="1:5" x14ac:dyDescent="0.2">
      <c r="A6973" t="str">
        <f t="shared" ca="1" si="540"/>
        <v>Diagnostics and Preventative</v>
      </c>
      <c r="B6973" t="str">
        <f t="shared" ca="1" si="541"/>
        <v>Prophylaxis</v>
      </c>
      <c r="C6973">
        <f t="shared" si="544"/>
        <v>387</v>
      </c>
      <c r="D6973">
        <f t="shared" ca="1" si="542"/>
        <v>0</v>
      </c>
      <c r="E6973">
        <f t="shared" ca="1" si="543"/>
        <v>4</v>
      </c>
    </row>
    <row r="6974" spans="1:5" x14ac:dyDescent="0.2">
      <c r="A6974" t="str">
        <f t="shared" ca="1" si="540"/>
        <v>Basic</v>
      </c>
      <c r="B6974" t="str">
        <f t="shared" ca="1" si="541"/>
        <v>basic restorative</v>
      </c>
      <c r="C6974">
        <f t="shared" si="544"/>
        <v>387</v>
      </c>
      <c r="D6974" t="str">
        <f t="shared" ca="1" si="542"/>
        <v>Fillings (amalgam "silver" and composite "white" non-molar)</v>
      </c>
      <c r="E6974">
        <f t="shared" ca="1" si="543"/>
        <v>8</v>
      </c>
    </row>
    <row r="6975" spans="1:5" x14ac:dyDescent="0.2">
      <c r="A6975" t="str">
        <f t="shared" ca="1" si="540"/>
        <v>Diagnostics and Preventative</v>
      </c>
      <c r="B6975" t="str">
        <f t="shared" ca="1" si="541"/>
        <v>Space Maintainers</v>
      </c>
      <c r="C6975">
        <f t="shared" si="544"/>
        <v>387</v>
      </c>
      <c r="D6975">
        <f t="shared" ca="1" si="542"/>
        <v>0</v>
      </c>
      <c r="E6975">
        <f t="shared" ca="1" si="543"/>
        <v>7</v>
      </c>
    </row>
    <row r="6976" spans="1:5" x14ac:dyDescent="0.2">
      <c r="A6976" t="str">
        <f t="shared" ca="1" si="540"/>
        <v>Diagnostics and Preventative</v>
      </c>
      <c r="B6976" t="str">
        <f t="shared" ca="1" si="541"/>
        <v>Fluoride treatments</v>
      </c>
      <c r="C6976">
        <f t="shared" si="544"/>
        <v>387</v>
      </c>
      <c r="D6976">
        <f t="shared" ca="1" si="542"/>
        <v>0</v>
      </c>
      <c r="E6976">
        <f t="shared" ca="1" si="543"/>
        <v>5</v>
      </c>
    </row>
    <row r="6977" spans="1:5" x14ac:dyDescent="0.2">
      <c r="A6977" t="str">
        <f t="shared" ca="1" si="540"/>
        <v>Diagnostics and Preventative</v>
      </c>
      <c r="B6977" t="str">
        <f t="shared" ca="1" si="541"/>
        <v>Sealants</v>
      </c>
      <c r="C6977">
        <f t="shared" si="544"/>
        <v>387</v>
      </c>
      <c r="D6977">
        <f t="shared" ca="1" si="542"/>
        <v>0</v>
      </c>
      <c r="E6977">
        <f t="shared" ca="1" si="543"/>
        <v>6</v>
      </c>
    </row>
    <row r="6978" spans="1:5" x14ac:dyDescent="0.2">
      <c r="A6978" t="str">
        <f t="shared" ref="A6978:A7041" ca="1" si="545">INDEX(services,E6978,1)</f>
        <v>Other</v>
      </c>
      <c r="B6978" t="str">
        <f t="shared" ref="B6978:B7041" ca="1" si="546">INDEX(services,E6978,2)</f>
        <v>Implants</v>
      </c>
      <c r="C6978">
        <f t="shared" si="544"/>
        <v>387</v>
      </c>
      <c r="D6978" t="str">
        <f t="shared" ref="D6978:D7041" ca="1" si="547">INDEX(services,E6978,3)</f>
        <v>Implant dental work</v>
      </c>
      <c r="E6978">
        <f t="shared" ref="E6978:E7041" ca="1" si="548">RANDBETWEEN(1,ROWS(services))</f>
        <v>18</v>
      </c>
    </row>
    <row r="6979" spans="1:5" x14ac:dyDescent="0.2">
      <c r="A6979" t="str">
        <f t="shared" ca="1" si="545"/>
        <v>Major</v>
      </c>
      <c r="B6979" t="str">
        <f t="shared" ca="1" si="546"/>
        <v>major restorative</v>
      </c>
      <c r="C6979">
        <f t="shared" si="544"/>
        <v>387</v>
      </c>
      <c r="D6979" t="str">
        <f t="shared" ca="1" si="547"/>
        <v>Single crowns, inlays, onlays</v>
      </c>
      <c r="E6979">
        <f t="shared" ca="1" si="548"/>
        <v>14</v>
      </c>
    </row>
    <row r="6980" spans="1:5" x14ac:dyDescent="0.2">
      <c r="A6980" t="str">
        <f t="shared" ca="1" si="545"/>
        <v>Basic</v>
      </c>
      <c r="B6980" t="str">
        <f t="shared" ca="1" si="546"/>
        <v>general anesthesia</v>
      </c>
      <c r="C6980">
        <f t="shared" ref="C6980:C7043" si="549">IF(MOD(ROW(C6980)-2,18)&lt;&gt;0,C6979,C6979+1)</f>
        <v>387</v>
      </c>
      <c r="D6980" t="str">
        <f t="shared" ca="1" si="547"/>
        <v>Covered when used in conjunction with covered oral surgical procedures</v>
      </c>
      <c r="E6980">
        <f t="shared" ca="1" si="548"/>
        <v>13</v>
      </c>
    </row>
    <row r="6981" spans="1:5" x14ac:dyDescent="0.2">
      <c r="A6981" t="str">
        <f t="shared" ca="1" si="545"/>
        <v>Basic</v>
      </c>
      <c r="B6981" t="str">
        <f t="shared" ca="1" si="546"/>
        <v>general anesthesia</v>
      </c>
      <c r="C6981">
        <f t="shared" si="549"/>
        <v>387</v>
      </c>
      <c r="D6981" t="str">
        <f t="shared" ca="1" si="547"/>
        <v>Covered when used in conjunction with covered oral surgical procedures</v>
      </c>
      <c r="E6981">
        <f t="shared" ca="1" si="548"/>
        <v>13</v>
      </c>
    </row>
    <row r="6982" spans="1:5" x14ac:dyDescent="0.2">
      <c r="A6982" t="str">
        <f t="shared" ca="1" si="545"/>
        <v>Major</v>
      </c>
      <c r="B6982" t="str">
        <f t="shared" ca="1" si="546"/>
        <v>major restorative</v>
      </c>
      <c r="C6982">
        <f t="shared" si="549"/>
        <v>387</v>
      </c>
      <c r="D6982" t="str">
        <f t="shared" ca="1" si="547"/>
        <v>Single crowns, inlays, onlays</v>
      </c>
      <c r="E6982">
        <f t="shared" ca="1" si="548"/>
        <v>14</v>
      </c>
    </row>
    <row r="6983" spans="1:5" x14ac:dyDescent="0.2">
      <c r="A6983" t="str">
        <f t="shared" ca="1" si="545"/>
        <v>Diagnostics and Preventative</v>
      </c>
      <c r="B6983" t="str">
        <f t="shared" ca="1" si="546"/>
        <v>Sealants</v>
      </c>
      <c r="C6983">
        <f t="shared" si="549"/>
        <v>387</v>
      </c>
      <c r="D6983">
        <f t="shared" ca="1" si="547"/>
        <v>0</v>
      </c>
      <c r="E6983">
        <f t="shared" ca="1" si="548"/>
        <v>6</v>
      </c>
    </row>
    <row r="6984" spans="1:5" x14ac:dyDescent="0.2">
      <c r="A6984" t="str">
        <f t="shared" ca="1" si="545"/>
        <v>Diagnostics and Preventative</v>
      </c>
      <c r="B6984" t="str">
        <f t="shared" ca="1" si="546"/>
        <v>Periodic Exams</v>
      </c>
      <c r="C6984">
        <f t="shared" si="549"/>
        <v>387</v>
      </c>
      <c r="D6984">
        <f t="shared" ca="1" si="547"/>
        <v>0</v>
      </c>
      <c r="E6984">
        <f t="shared" ca="1" si="548"/>
        <v>1</v>
      </c>
    </row>
    <row r="6985" spans="1:5" x14ac:dyDescent="0.2">
      <c r="A6985" t="str">
        <f t="shared" ca="1" si="545"/>
        <v>Basic</v>
      </c>
      <c r="B6985" t="str">
        <f t="shared" ca="1" si="546"/>
        <v>surgical periodontics</v>
      </c>
      <c r="C6985">
        <f t="shared" si="549"/>
        <v>387</v>
      </c>
      <c r="D6985" t="str">
        <f t="shared" ca="1" si="547"/>
        <v>Surgical treatment of the gums and supporting structures of the teeth</v>
      </c>
      <c r="E6985">
        <f t="shared" ca="1" si="548"/>
        <v>11</v>
      </c>
    </row>
    <row r="6986" spans="1:5" x14ac:dyDescent="0.2">
      <c r="A6986" t="str">
        <f t="shared" ca="1" si="545"/>
        <v>Diagnostics and Preventative</v>
      </c>
      <c r="B6986" t="str">
        <f t="shared" ca="1" si="546"/>
        <v>Sealants</v>
      </c>
      <c r="C6986">
        <f t="shared" si="549"/>
        <v>388</v>
      </c>
      <c r="D6986">
        <f t="shared" ca="1" si="547"/>
        <v>0</v>
      </c>
      <c r="E6986">
        <f t="shared" ca="1" si="548"/>
        <v>6</v>
      </c>
    </row>
    <row r="6987" spans="1:5" x14ac:dyDescent="0.2">
      <c r="A6987" t="str">
        <f t="shared" ca="1" si="545"/>
        <v>Basic</v>
      </c>
      <c r="B6987" t="str">
        <f t="shared" ca="1" si="546"/>
        <v>non-surgical periodontics</v>
      </c>
      <c r="C6987">
        <f t="shared" si="549"/>
        <v>388</v>
      </c>
      <c r="D6987" t="str">
        <f t="shared" ca="1" si="547"/>
        <v xml:space="preserve">Non-surgical treatment of the gums and supporting structures of the teeth </v>
      </c>
      <c r="E6987">
        <f t="shared" ca="1" si="548"/>
        <v>12</v>
      </c>
    </row>
    <row r="6988" spans="1:5" x14ac:dyDescent="0.2">
      <c r="A6988" t="str">
        <f t="shared" ca="1" si="545"/>
        <v>Diagnostics and Preventative</v>
      </c>
      <c r="B6988" t="str">
        <f t="shared" ca="1" si="546"/>
        <v>Full-mouth x-ray</v>
      </c>
      <c r="C6988">
        <f t="shared" si="549"/>
        <v>388</v>
      </c>
      <c r="D6988">
        <f t="shared" ca="1" si="547"/>
        <v>0</v>
      </c>
      <c r="E6988">
        <f t="shared" ca="1" si="548"/>
        <v>3</v>
      </c>
    </row>
    <row r="6989" spans="1:5" x14ac:dyDescent="0.2">
      <c r="A6989" t="str">
        <f t="shared" ca="1" si="545"/>
        <v>Diagnostics and Preventative</v>
      </c>
      <c r="B6989" t="str">
        <f t="shared" ca="1" si="546"/>
        <v>Bitewing x-rays</v>
      </c>
      <c r="C6989">
        <f t="shared" si="549"/>
        <v>388</v>
      </c>
      <c r="D6989">
        <f t="shared" ca="1" si="547"/>
        <v>0</v>
      </c>
      <c r="E6989">
        <f t="shared" ca="1" si="548"/>
        <v>2</v>
      </c>
    </row>
    <row r="6990" spans="1:5" x14ac:dyDescent="0.2">
      <c r="A6990" t="str">
        <f t="shared" ca="1" si="545"/>
        <v>Basic</v>
      </c>
      <c r="B6990" t="str">
        <f t="shared" ca="1" si="546"/>
        <v>general anesthesia</v>
      </c>
      <c r="C6990">
        <f t="shared" si="549"/>
        <v>388</v>
      </c>
      <c r="D6990" t="str">
        <f t="shared" ca="1" si="547"/>
        <v>Covered when used in conjunction with covered oral surgical procedures</v>
      </c>
      <c r="E6990">
        <f t="shared" ca="1" si="548"/>
        <v>13</v>
      </c>
    </row>
    <row r="6991" spans="1:5" x14ac:dyDescent="0.2">
      <c r="A6991" t="str">
        <f t="shared" ca="1" si="545"/>
        <v>Major</v>
      </c>
      <c r="B6991" t="str">
        <f t="shared" ca="1" si="546"/>
        <v>temporomandibular joint dysfunction</v>
      </c>
      <c r="C6991">
        <f t="shared" si="549"/>
        <v>388</v>
      </c>
      <c r="D6991" t="str">
        <f t="shared" ca="1" si="547"/>
        <v>Services relating to hinging joints of the jaw</v>
      </c>
      <c r="E6991">
        <f t="shared" ca="1" si="548"/>
        <v>16</v>
      </c>
    </row>
    <row r="6992" spans="1:5" x14ac:dyDescent="0.2">
      <c r="A6992" t="str">
        <f t="shared" ca="1" si="545"/>
        <v>Diagnostics and Preventative</v>
      </c>
      <c r="B6992" t="str">
        <f t="shared" ca="1" si="546"/>
        <v>Sealants</v>
      </c>
      <c r="C6992">
        <f t="shared" si="549"/>
        <v>388</v>
      </c>
      <c r="D6992">
        <f t="shared" ca="1" si="547"/>
        <v>0</v>
      </c>
      <c r="E6992">
        <f t="shared" ca="1" si="548"/>
        <v>6</v>
      </c>
    </row>
    <row r="6993" spans="1:5" x14ac:dyDescent="0.2">
      <c r="A6993" t="str">
        <f t="shared" ca="1" si="545"/>
        <v>Basic</v>
      </c>
      <c r="B6993" t="str">
        <f t="shared" ca="1" si="546"/>
        <v>non-surgical periodontics</v>
      </c>
      <c r="C6993">
        <f t="shared" si="549"/>
        <v>388</v>
      </c>
      <c r="D6993" t="str">
        <f t="shared" ca="1" si="547"/>
        <v xml:space="preserve">Non-surgical treatment of the gums and supporting structures of the teeth </v>
      </c>
      <c r="E6993">
        <f t="shared" ca="1" si="548"/>
        <v>12</v>
      </c>
    </row>
    <row r="6994" spans="1:5" x14ac:dyDescent="0.2">
      <c r="A6994" t="str">
        <f t="shared" ca="1" si="545"/>
        <v>Diagnostics and Preventative</v>
      </c>
      <c r="B6994" t="str">
        <f t="shared" ca="1" si="546"/>
        <v>Full-mouth x-ray</v>
      </c>
      <c r="C6994">
        <f t="shared" si="549"/>
        <v>388</v>
      </c>
      <c r="D6994">
        <f t="shared" ca="1" si="547"/>
        <v>0</v>
      </c>
      <c r="E6994">
        <f t="shared" ca="1" si="548"/>
        <v>3</v>
      </c>
    </row>
    <row r="6995" spans="1:5" x14ac:dyDescent="0.2">
      <c r="A6995" t="str">
        <f t="shared" ca="1" si="545"/>
        <v>Basic</v>
      </c>
      <c r="B6995" t="str">
        <f t="shared" ca="1" si="546"/>
        <v>general anesthesia</v>
      </c>
      <c r="C6995">
        <f t="shared" si="549"/>
        <v>388</v>
      </c>
      <c r="D6995" t="str">
        <f t="shared" ca="1" si="547"/>
        <v>Covered when used in conjunction with covered oral surgical procedures</v>
      </c>
      <c r="E6995">
        <f t="shared" ca="1" si="548"/>
        <v>13</v>
      </c>
    </row>
    <row r="6996" spans="1:5" x14ac:dyDescent="0.2">
      <c r="A6996" t="str">
        <f t="shared" ca="1" si="545"/>
        <v>Diagnostics and Preventative</v>
      </c>
      <c r="B6996" t="str">
        <f t="shared" ca="1" si="546"/>
        <v>Sealants</v>
      </c>
      <c r="C6996">
        <f t="shared" si="549"/>
        <v>388</v>
      </c>
      <c r="D6996">
        <f t="shared" ca="1" si="547"/>
        <v>0</v>
      </c>
      <c r="E6996">
        <f t="shared" ca="1" si="548"/>
        <v>6</v>
      </c>
    </row>
    <row r="6997" spans="1:5" x14ac:dyDescent="0.2">
      <c r="A6997" t="str">
        <f t="shared" ca="1" si="545"/>
        <v>Basic</v>
      </c>
      <c r="B6997" t="str">
        <f t="shared" ca="1" si="546"/>
        <v>basic restorative</v>
      </c>
      <c r="C6997">
        <f t="shared" si="549"/>
        <v>388</v>
      </c>
      <c r="D6997" t="str">
        <f t="shared" ca="1" si="547"/>
        <v>Fillings (amalgam "silver" and composite "white" non-molar)</v>
      </c>
      <c r="E6997">
        <f t="shared" ca="1" si="548"/>
        <v>8</v>
      </c>
    </row>
    <row r="6998" spans="1:5" x14ac:dyDescent="0.2">
      <c r="A6998" t="str">
        <f t="shared" ca="1" si="545"/>
        <v>Major</v>
      </c>
      <c r="B6998" t="str">
        <f t="shared" ca="1" si="546"/>
        <v>major restorative</v>
      </c>
      <c r="C6998">
        <f t="shared" si="549"/>
        <v>388</v>
      </c>
      <c r="D6998" t="str">
        <f t="shared" ca="1" si="547"/>
        <v>Single crowns, inlays, onlays</v>
      </c>
      <c r="E6998">
        <f t="shared" ca="1" si="548"/>
        <v>14</v>
      </c>
    </row>
    <row r="6999" spans="1:5" x14ac:dyDescent="0.2">
      <c r="A6999" t="str">
        <f t="shared" ca="1" si="545"/>
        <v>Basic</v>
      </c>
      <c r="B6999" t="str">
        <f t="shared" ca="1" si="546"/>
        <v>surgical periodontics</v>
      </c>
      <c r="C6999">
        <f t="shared" si="549"/>
        <v>388</v>
      </c>
      <c r="D6999" t="str">
        <f t="shared" ca="1" si="547"/>
        <v>Surgical treatment of the gums and supporting structures of the teeth</v>
      </c>
      <c r="E6999">
        <f t="shared" ca="1" si="548"/>
        <v>11</v>
      </c>
    </row>
    <row r="7000" spans="1:5" x14ac:dyDescent="0.2">
      <c r="A7000" t="str">
        <f t="shared" ca="1" si="545"/>
        <v>Basic</v>
      </c>
      <c r="B7000" t="str">
        <f t="shared" ca="1" si="546"/>
        <v>oral surgery</v>
      </c>
      <c r="C7000">
        <f t="shared" si="549"/>
        <v>388</v>
      </c>
      <c r="D7000" t="str">
        <f t="shared" ca="1" si="547"/>
        <v>Extraction and other surgery procedures, incl. pre- and post-operative care</v>
      </c>
      <c r="E7000">
        <f t="shared" ca="1" si="548"/>
        <v>9</v>
      </c>
    </row>
    <row r="7001" spans="1:5" x14ac:dyDescent="0.2">
      <c r="A7001" t="str">
        <f t="shared" ca="1" si="545"/>
        <v>Basic</v>
      </c>
      <c r="B7001" t="str">
        <f t="shared" ca="1" si="546"/>
        <v>basic restorative</v>
      </c>
      <c r="C7001">
        <f t="shared" si="549"/>
        <v>388</v>
      </c>
      <c r="D7001" t="str">
        <f t="shared" ca="1" si="547"/>
        <v>Fillings (amalgam "silver" and composite "white" non-molar)</v>
      </c>
      <c r="E7001">
        <f t="shared" ca="1" si="548"/>
        <v>8</v>
      </c>
    </row>
    <row r="7002" spans="1:5" x14ac:dyDescent="0.2">
      <c r="A7002" t="str">
        <f t="shared" ca="1" si="545"/>
        <v>Orthodontics</v>
      </c>
      <c r="B7002" t="str">
        <f t="shared" ca="1" si="546"/>
        <v>orthodontics</v>
      </c>
      <c r="C7002">
        <f t="shared" si="549"/>
        <v>388</v>
      </c>
      <c r="D7002" t="str">
        <f t="shared" ca="1" si="547"/>
        <v>For eligible dependents to age 19</v>
      </c>
      <c r="E7002">
        <f t="shared" ca="1" si="548"/>
        <v>17</v>
      </c>
    </row>
    <row r="7003" spans="1:5" x14ac:dyDescent="0.2">
      <c r="A7003" t="str">
        <f t="shared" ca="1" si="545"/>
        <v>Diagnostics and Preventative</v>
      </c>
      <c r="B7003" t="str">
        <f t="shared" ca="1" si="546"/>
        <v>Periodic Exams</v>
      </c>
      <c r="C7003">
        <f t="shared" si="549"/>
        <v>388</v>
      </c>
      <c r="D7003">
        <f t="shared" ca="1" si="547"/>
        <v>0</v>
      </c>
      <c r="E7003">
        <f t="shared" ca="1" si="548"/>
        <v>1</v>
      </c>
    </row>
    <row r="7004" spans="1:5" x14ac:dyDescent="0.2">
      <c r="A7004" t="str">
        <f t="shared" ca="1" si="545"/>
        <v>Diagnostics and Preventative</v>
      </c>
      <c r="B7004" t="str">
        <f t="shared" ca="1" si="546"/>
        <v>Sealants</v>
      </c>
      <c r="C7004">
        <f t="shared" si="549"/>
        <v>389</v>
      </c>
      <c r="D7004">
        <f t="shared" ca="1" si="547"/>
        <v>0</v>
      </c>
      <c r="E7004">
        <f t="shared" ca="1" si="548"/>
        <v>6</v>
      </c>
    </row>
    <row r="7005" spans="1:5" x14ac:dyDescent="0.2">
      <c r="A7005" t="str">
        <f t="shared" ca="1" si="545"/>
        <v>Diagnostics and Preventative</v>
      </c>
      <c r="B7005" t="str">
        <f t="shared" ca="1" si="546"/>
        <v>Prophylaxis</v>
      </c>
      <c r="C7005">
        <f t="shared" si="549"/>
        <v>389</v>
      </c>
      <c r="D7005">
        <f t="shared" ca="1" si="547"/>
        <v>0</v>
      </c>
      <c r="E7005">
        <f t="shared" ca="1" si="548"/>
        <v>4</v>
      </c>
    </row>
    <row r="7006" spans="1:5" x14ac:dyDescent="0.2">
      <c r="A7006" t="str">
        <f t="shared" ca="1" si="545"/>
        <v>Basic</v>
      </c>
      <c r="B7006" t="str">
        <f t="shared" ca="1" si="546"/>
        <v>endodontics</v>
      </c>
      <c r="C7006">
        <f t="shared" si="549"/>
        <v>389</v>
      </c>
      <c r="D7006" t="str">
        <f t="shared" ca="1" si="547"/>
        <v>Root canal, pulpal therapy</v>
      </c>
      <c r="E7006">
        <f t="shared" ca="1" si="548"/>
        <v>10</v>
      </c>
    </row>
    <row r="7007" spans="1:5" x14ac:dyDescent="0.2">
      <c r="A7007" t="str">
        <f t="shared" ca="1" si="545"/>
        <v>Basic</v>
      </c>
      <c r="B7007" t="str">
        <f t="shared" ca="1" si="546"/>
        <v>basic restorative</v>
      </c>
      <c r="C7007">
        <f t="shared" si="549"/>
        <v>389</v>
      </c>
      <c r="D7007" t="str">
        <f t="shared" ca="1" si="547"/>
        <v>Fillings (amalgam "silver" and composite "white" non-molar)</v>
      </c>
      <c r="E7007">
        <f t="shared" ca="1" si="548"/>
        <v>8</v>
      </c>
    </row>
    <row r="7008" spans="1:5" x14ac:dyDescent="0.2">
      <c r="A7008" t="str">
        <f t="shared" ca="1" si="545"/>
        <v>Major</v>
      </c>
      <c r="B7008" t="str">
        <f t="shared" ca="1" si="546"/>
        <v>prosthodontics</v>
      </c>
      <c r="C7008">
        <f t="shared" si="549"/>
        <v>389</v>
      </c>
      <c r="D7008" t="str">
        <f t="shared" ca="1" si="547"/>
        <v>Procedures for replacement of missing teeth by construction or repair of bridges and partial or complete dentures</v>
      </c>
      <c r="E7008">
        <f t="shared" ca="1" si="548"/>
        <v>15</v>
      </c>
    </row>
    <row r="7009" spans="1:5" x14ac:dyDescent="0.2">
      <c r="A7009" t="str">
        <f t="shared" ca="1" si="545"/>
        <v>Other</v>
      </c>
      <c r="B7009" t="str">
        <f t="shared" ca="1" si="546"/>
        <v>Implants</v>
      </c>
      <c r="C7009">
        <f t="shared" si="549"/>
        <v>389</v>
      </c>
      <c r="D7009" t="str">
        <f t="shared" ca="1" si="547"/>
        <v>Implant dental work</v>
      </c>
      <c r="E7009">
        <f t="shared" ca="1" si="548"/>
        <v>18</v>
      </c>
    </row>
    <row r="7010" spans="1:5" x14ac:dyDescent="0.2">
      <c r="A7010" t="str">
        <f t="shared" ca="1" si="545"/>
        <v>Major</v>
      </c>
      <c r="B7010" t="str">
        <f t="shared" ca="1" si="546"/>
        <v>major restorative</v>
      </c>
      <c r="C7010">
        <f t="shared" si="549"/>
        <v>389</v>
      </c>
      <c r="D7010" t="str">
        <f t="shared" ca="1" si="547"/>
        <v>Single crowns, inlays, onlays</v>
      </c>
      <c r="E7010">
        <f t="shared" ca="1" si="548"/>
        <v>14</v>
      </c>
    </row>
    <row r="7011" spans="1:5" x14ac:dyDescent="0.2">
      <c r="A7011" t="str">
        <f t="shared" ca="1" si="545"/>
        <v>Basic</v>
      </c>
      <c r="B7011" t="str">
        <f t="shared" ca="1" si="546"/>
        <v>surgical periodontics</v>
      </c>
      <c r="C7011">
        <f t="shared" si="549"/>
        <v>389</v>
      </c>
      <c r="D7011" t="str">
        <f t="shared" ca="1" si="547"/>
        <v>Surgical treatment of the gums and supporting structures of the teeth</v>
      </c>
      <c r="E7011">
        <f t="shared" ca="1" si="548"/>
        <v>11</v>
      </c>
    </row>
    <row r="7012" spans="1:5" x14ac:dyDescent="0.2">
      <c r="A7012" t="str">
        <f t="shared" ca="1" si="545"/>
        <v>Orthodontics</v>
      </c>
      <c r="B7012" t="str">
        <f t="shared" ca="1" si="546"/>
        <v>orthodontics</v>
      </c>
      <c r="C7012">
        <f t="shared" si="549"/>
        <v>389</v>
      </c>
      <c r="D7012" t="str">
        <f t="shared" ca="1" si="547"/>
        <v>For eligible dependents to age 19</v>
      </c>
      <c r="E7012">
        <f t="shared" ca="1" si="548"/>
        <v>17</v>
      </c>
    </row>
    <row r="7013" spans="1:5" x14ac:dyDescent="0.2">
      <c r="A7013" t="str">
        <f t="shared" ca="1" si="545"/>
        <v>Major</v>
      </c>
      <c r="B7013" t="str">
        <f t="shared" ca="1" si="546"/>
        <v>temporomandibular joint dysfunction</v>
      </c>
      <c r="C7013">
        <f t="shared" si="549"/>
        <v>389</v>
      </c>
      <c r="D7013" t="str">
        <f t="shared" ca="1" si="547"/>
        <v>Services relating to hinging joints of the jaw</v>
      </c>
      <c r="E7013">
        <f t="shared" ca="1" si="548"/>
        <v>16</v>
      </c>
    </row>
    <row r="7014" spans="1:5" x14ac:dyDescent="0.2">
      <c r="A7014" t="str">
        <f t="shared" ca="1" si="545"/>
        <v>Basic</v>
      </c>
      <c r="B7014" t="str">
        <f t="shared" ca="1" si="546"/>
        <v>surgical periodontics</v>
      </c>
      <c r="C7014">
        <f t="shared" si="549"/>
        <v>389</v>
      </c>
      <c r="D7014" t="str">
        <f t="shared" ca="1" si="547"/>
        <v>Surgical treatment of the gums and supporting structures of the teeth</v>
      </c>
      <c r="E7014">
        <f t="shared" ca="1" si="548"/>
        <v>11</v>
      </c>
    </row>
    <row r="7015" spans="1:5" x14ac:dyDescent="0.2">
      <c r="A7015" t="str">
        <f t="shared" ca="1" si="545"/>
        <v>Basic</v>
      </c>
      <c r="B7015" t="str">
        <f t="shared" ca="1" si="546"/>
        <v>general anesthesia</v>
      </c>
      <c r="C7015">
        <f t="shared" si="549"/>
        <v>389</v>
      </c>
      <c r="D7015" t="str">
        <f t="shared" ca="1" si="547"/>
        <v>Covered when used in conjunction with covered oral surgical procedures</v>
      </c>
      <c r="E7015">
        <f t="shared" ca="1" si="548"/>
        <v>13</v>
      </c>
    </row>
    <row r="7016" spans="1:5" x14ac:dyDescent="0.2">
      <c r="A7016" t="str">
        <f t="shared" ca="1" si="545"/>
        <v>Basic</v>
      </c>
      <c r="B7016" t="str">
        <f t="shared" ca="1" si="546"/>
        <v>basic restorative</v>
      </c>
      <c r="C7016">
        <f t="shared" si="549"/>
        <v>389</v>
      </c>
      <c r="D7016" t="str">
        <f t="shared" ca="1" si="547"/>
        <v>Fillings (amalgam "silver" and composite "white" non-molar)</v>
      </c>
      <c r="E7016">
        <f t="shared" ca="1" si="548"/>
        <v>8</v>
      </c>
    </row>
    <row r="7017" spans="1:5" x14ac:dyDescent="0.2">
      <c r="A7017" t="str">
        <f t="shared" ca="1" si="545"/>
        <v>Diagnostics and Preventative</v>
      </c>
      <c r="B7017" t="str">
        <f t="shared" ca="1" si="546"/>
        <v>Sealants</v>
      </c>
      <c r="C7017">
        <f t="shared" si="549"/>
        <v>389</v>
      </c>
      <c r="D7017">
        <f t="shared" ca="1" si="547"/>
        <v>0</v>
      </c>
      <c r="E7017">
        <f t="shared" ca="1" si="548"/>
        <v>6</v>
      </c>
    </row>
    <row r="7018" spans="1:5" x14ac:dyDescent="0.2">
      <c r="A7018" t="str">
        <f t="shared" ca="1" si="545"/>
        <v>Diagnostics and Preventative</v>
      </c>
      <c r="B7018" t="str">
        <f t="shared" ca="1" si="546"/>
        <v>Prophylaxis</v>
      </c>
      <c r="C7018">
        <f t="shared" si="549"/>
        <v>389</v>
      </c>
      <c r="D7018">
        <f t="shared" ca="1" si="547"/>
        <v>0</v>
      </c>
      <c r="E7018">
        <f t="shared" ca="1" si="548"/>
        <v>4</v>
      </c>
    </row>
    <row r="7019" spans="1:5" x14ac:dyDescent="0.2">
      <c r="A7019" t="str">
        <f t="shared" ca="1" si="545"/>
        <v>Orthodontics</v>
      </c>
      <c r="B7019" t="str">
        <f t="shared" ca="1" si="546"/>
        <v>orthodontics</v>
      </c>
      <c r="C7019">
        <f t="shared" si="549"/>
        <v>389</v>
      </c>
      <c r="D7019" t="str">
        <f t="shared" ca="1" si="547"/>
        <v>For eligible dependents to age 19</v>
      </c>
      <c r="E7019">
        <f t="shared" ca="1" si="548"/>
        <v>17</v>
      </c>
    </row>
    <row r="7020" spans="1:5" x14ac:dyDescent="0.2">
      <c r="A7020" t="str">
        <f t="shared" ca="1" si="545"/>
        <v>Basic</v>
      </c>
      <c r="B7020" t="str">
        <f t="shared" ca="1" si="546"/>
        <v>endodontics</v>
      </c>
      <c r="C7020">
        <f t="shared" si="549"/>
        <v>389</v>
      </c>
      <c r="D7020" t="str">
        <f t="shared" ca="1" si="547"/>
        <v>Root canal, pulpal therapy</v>
      </c>
      <c r="E7020">
        <f t="shared" ca="1" si="548"/>
        <v>10</v>
      </c>
    </row>
    <row r="7021" spans="1:5" x14ac:dyDescent="0.2">
      <c r="A7021" t="str">
        <f t="shared" ca="1" si="545"/>
        <v>Diagnostics and Preventative</v>
      </c>
      <c r="B7021" t="str">
        <f t="shared" ca="1" si="546"/>
        <v>Full-mouth x-ray</v>
      </c>
      <c r="C7021">
        <f t="shared" si="549"/>
        <v>389</v>
      </c>
      <c r="D7021">
        <f t="shared" ca="1" si="547"/>
        <v>0</v>
      </c>
      <c r="E7021">
        <f t="shared" ca="1" si="548"/>
        <v>3</v>
      </c>
    </row>
    <row r="7022" spans="1:5" x14ac:dyDescent="0.2">
      <c r="A7022" t="str">
        <f t="shared" ca="1" si="545"/>
        <v>Diagnostics and Preventative</v>
      </c>
      <c r="B7022" t="str">
        <f t="shared" ca="1" si="546"/>
        <v>Fluoride treatments</v>
      </c>
      <c r="C7022">
        <f t="shared" si="549"/>
        <v>390</v>
      </c>
      <c r="D7022">
        <f t="shared" ca="1" si="547"/>
        <v>0</v>
      </c>
      <c r="E7022">
        <f t="shared" ca="1" si="548"/>
        <v>5</v>
      </c>
    </row>
    <row r="7023" spans="1:5" x14ac:dyDescent="0.2">
      <c r="A7023" t="str">
        <f t="shared" ca="1" si="545"/>
        <v>Major</v>
      </c>
      <c r="B7023" t="str">
        <f t="shared" ca="1" si="546"/>
        <v>temporomandibular joint dysfunction</v>
      </c>
      <c r="C7023">
        <f t="shared" si="549"/>
        <v>390</v>
      </c>
      <c r="D7023" t="str">
        <f t="shared" ca="1" si="547"/>
        <v>Services relating to hinging joints of the jaw</v>
      </c>
      <c r="E7023">
        <f t="shared" ca="1" si="548"/>
        <v>16</v>
      </c>
    </row>
    <row r="7024" spans="1:5" x14ac:dyDescent="0.2">
      <c r="A7024" t="str">
        <f t="shared" ca="1" si="545"/>
        <v>Basic</v>
      </c>
      <c r="B7024" t="str">
        <f t="shared" ca="1" si="546"/>
        <v>non-surgical periodontics</v>
      </c>
      <c r="C7024">
        <f t="shared" si="549"/>
        <v>390</v>
      </c>
      <c r="D7024" t="str">
        <f t="shared" ca="1" si="547"/>
        <v xml:space="preserve">Non-surgical treatment of the gums and supporting structures of the teeth </v>
      </c>
      <c r="E7024">
        <f t="shared" ca="1" si="548"/>
        <v>12</v>
      </c>
    </row>
    <row r="7025" spans="1:5" x14ac:dyDescent="0.2">
      <c r="A7025" t="str">
        <f t="shared" ca="1" si="545"/>
        <v>Basic</v>
      </c>
      <c r="B7025" t="str">
        <f t="shared" ca="1" si="546"/>
        <v>general anesthesia</v>
      </c>
      <c r="C7025">
        <f t="shared" si="549"/>
        <v>390</v>
      </c>
      <c r="D7025" t="str">
        <f t="shared" ca="1" si="547"/>
        <v>Covered when used in conjunction with covered oral surgical procedures</v>
      </c>
      <c r="E7025">
        <f t="shared" ca="1" si="548"/>
        <v>13</v>
      </c>
    </row>
    <row r="7026" spans="1:5" x14ac:dyDescent="0.2">
      <c r="A7026" t="str">
        <f t="shared" ca="1" si="545"/>
        <v>Diagnostics and Preventative</v>
      </c>
      <c r="B7026" t="str">
        <f t="shared" ca="1" si="546"/>
        <v>Periodic Exams</v>
      </c>
      <c r="C7026">
        <f t="shared" si="549"/>
        <v>390</v>
      </c>
      <c r="D7026">
        <f t="shared" ca="1" si="547"/>
        <v>0</v>
      </c>
      <c r="E7026">
        <f t="shared" ca="1" si="548"/>
        <v>1</v>
      </c>
    </row>
    <row r="7027" spans="1:5" x14ac:dyDescent="0.2">
      <c r="A7027" t="str">
        <f t="shared" ca="1" si="545"/>
        <v>Other</v>
      </c>
      <c r="B7027" t="str">
        <f t="shared" ca="1" si="546"/>
        <v>Implants</v>
      </c>
      <c r="C7027">
        <f t="shared" si="549"/>
        <v>390</v>
      </c>
      <c r="D7027" t="str">
        <f t="shared" ca="1" si="547"/>
        <v>Implant dental work</v>
      </c>
      <c r="E7027">
        <f t="shared" ca="1" si="548"/>
        <v>18</v>
      </c>
    </row>
    <row r="7028" spans="1:5" x14ac:dyDescent="0.2">
      <c r="A7028" t="str">
        <f t="shared" ca="1" si="545"/>
        <v>Other</v>
      </c>
      <c r="B7028" t="str">
        <f t="shared" ca="1" si="546"/>
        <v>Implants</v>
      </c>
      <c r="C7028">
        <f t="shared" si="549"/>
        <v>390</v>
      </c>
      <c r="D7028" t="str">
        <f t="shared" ca="1" si="547"/>
        <v>Implant dental work</v>
      </c>
      <c r="E7028">
        <f t="shared" ca="1" si="548"/>
        <v>18</v>
      </c>
    </row>
    <row r="7029" spans="1:5" x14ac:dyDescent="0.2">
      <c r="A7029" t="str">
        <f t="shared" ca="1" si="545"/>
        <v>Basic</v>
      </c>
      <c r="B7029" t="str">
        <f t="shared" ca="1" si="546"/>
        <v>oral surgery</v>
      </c>
      <c r="C7029">
        <f t="shared" si="549"/>
        <v>390</v>
      </c>
      <c r="D7029" t="str">
        <f t="shared" ca="1" si="547"/>
        <v>Extraction and other surgery procedures, incl. pre- and post-operative care</v>
      </c>
      <c r="E7029">
        <f t="shared" ca="1" si="548"/>
        <v>9</v>
      </c>
    </row>
    <row r="7030" spans="1:5" x14ac:dyDescent="0.2">
      <c r="A7030" t="str">
        <f t="shared" ca="1" si="545"/>
        <v>Diagnostics and Preventative</v>
      </c>
      <c r="B7030" t="str">
        <f t="shared" ca="1" si="546"/>
        <v>Prophylaxis</v>
      </c>
      <c r="C7030">
        <f t="shared" si="549"/>
        <v>390</v>
      </c>
      <c r="D7030">
        <f t="shared" ca="1" si="547"/>
        <v>0</v>
      </c>
      <c r="E7030">
        <f t="shared" ca="1" si="548"/>
        <v>4</v>
      </c>
    </row>
    <row r="7031" spans="1:5" x14ac:dyDescent="0.2">
      <c r="A7031" t="str">
        <f t="shared" ca="1" si="545"/>
        <v>Basic</v>
      </c>
      <c r="B7031" t="str">
        <f t="shared" ca="1" si="546"/>
        <v>surgical periodontics</v>
      </c>
      <c r="C7031">
        <f t="shared" si="549"/>
        <v>390</v>
      </c>
      <c r="D7031" t="str">
        <f t="shared" ca="1" si="547"/>
        <v>Surgical treatment of the gums and supporting structures of the teeth</v>
      </c>
      <c r="E7031">
        <f t="shared" ca="1" si="548"/>
        <v>11</v>
      </c>
    </row>
    <row r="7032" spans="1:5" x14ac:dyDescent="0.2">
      <c r="A7032" t="str">
        <f t="shared" ca="1" si="545"/>
        <v>Basic</v>
      </c>
      <c r="B7032" t="str">
        <f t="shared" ca="1" si="546"/>
        <v>surgical periodontics</v>
      </c>
      <c r="C7032">
        <f t="shared" si="549"/>
        <v>390</v>
      </c>
      <c r="D7032" t="str">
        <f t="shared" ca="1" si="547"/>
        <v>Surgical treatment of the gums and supporting structures of the teeth</v>
      </c>
      <c r="E7032">
        <f t="shared" ca="1" si="548"/>
        <v>11</v>
      </c>
    </row>
    <row r="7033" spans="1:5" x14ac:dyDescent="0.2">
      <c r="A7033" t="str">
        <f t="shared" ca="1" si="545"/>
        <v>Diagnostics and Preventative</v>
      </c>
      <c r="B7033" t="str">
        <f t="shared" ca="1" si="546"/>
        <v>Bitewing x-rays</v>
      </c>
      <c r="C7033">
        <f t="shared" si="549"/>
        <v>390</v>
      </c>
      <c r="D7033">
        <f t="shared" ca="1" si="547"/>
        <v>0</v>
      </c>
      <c r="E7033">
        <f t="shared" ca="1" si="548"/>
        <v>2</v>
      </c>
    </row>
    <row r="7034" spans="1:5" x14ac:dyDescent="0.2">
      <c r="A7034" t="str">
        <f t="shared" ca="1" si="545"/>
        <v>Diagnostics and Preventative</v>
      </c>
      <c r="B7034" t="str">
        <f t="shared" ca="1" si="546"/>
        <v>Bitewing x-rays</v>
      </c>
      <c r="C7034">
        <f t="shared" si="549"/>
        <v>390</v>
      </c>
      <c r="D7034">
        <f t="shared" ca="1" si="547"/>
        <v>0</v>
      </c>
      <c r="E7034">
        <f t="shared" ca="1" si="548"/>
        <v>2</v>
      </c>
    </row>
    <row r="7035" spans="1:5" x14ac:dyDescent="0.2">
      <c r="A7035" t="str">
        <f t="shared" ca="1" si="545"/>
        <v>Diagnostics and Preventative</v>
      </c>
      <c r="B7035" t="str">
        <f t="shared" ca="1" si="546"/>
        <v>Sealants</v>
      </c>
      <c r="C7035">
        <f t="shared" si="549"/>
        <v>390</v>
      </c>
      <c r="D7035">
        <f t="shared" ca="1" si="547"/>
        <v>0</v>
      </c>
      <c r="E7035">
        <f t="shared" ca="1" si="548"/>
        <v>6</v>
      </c>
    </row>
    <row r="7036" spans="1:5" x14ac:dyDescent="0.2">
      <c r="A7036" t="str">
        <f t="shared" ca="1" si="545"/>
        <v>Basic</v>
      </c>
      <c r="B7036" t="str">
        <f t="shared" ca="1" si="546"/>
        <v>non-surgical periodontics</v>
      </c>
      <c r="C7036">
        <f t="shared" si="549"/>
        <v>390</v>
      </c>
      <c r="D7036" t="str">
        <f t="shared" ca="1" si="547"/>
        <v xml:space="preserve">Non-surgical treatment of the gums and supporting structures of the teeth </v>
      </c>
      <c r="E7036">
        <f t="shared" ca="1" si="548"/>
        <v>12</v>
      </c>
    </row>
    <row r="7037" spans="1:5" x14ac:dyDescent="0.2">
      <c r="A7037" t="str">
        <f t="shared" ca="1" si="545"/>
        <v>Basic</v>
      </c>
      <c r="B7037" t="str">
        <f t="shared" ca="1" si="546"/>
        <v>surgical periodontics</v>
      </c>
      <c r="C7037">
        <f t="shared" si="549"/>
        <v>390</v>
      </c>
      <c r="D7037" t="str">
        <f t="shared" ca="1" si="547"/>
        <v>Surgical treatment of the gums and supporting structures of the teeth</v>
      </c>
      <c r="E7037">
        <f t="shared" ca="1" si="548"/>
        <v>11</v>
      </c>
    </row>
    <row r="7038" spans="1:5" x14ac:dyDescent="0.2">
      <c r="A7038" t="str">
        <f t="shared" ca="1" si="545"/>
        <v>Basic</v>
      </c>
      <c r="B7038" t="str">
        <f t="shared" ca="1" si="546"/>
        <v>basic restorative</v>
      </c>
      <c r="C7038">
        <f t="shared" si="549"/>
        <v>390</v>
      </c>
      <c r="D7038" t="str">
        <f t="shared" ca="1" si="547"/>
        <v>Fillings (amalgam "silver" and composite "white" non-molar)</v>
      </c>
      <c r="E7038">
        <f t="shared" ca="1" si="548"/>
        <v>8</v>
      </c>
    </row>
    <row r="7039" spans="1:5" x14ac:dyDescent="0.2">
      <c r="A7039" t="str">
        <f t="shared" ca="1" si="545"/>
        <v>Basic</v>
      </c>
      <c r="B7039" t="str">
        <f t="shared" ca="1" si="546"/>
        <v>general anesthesia</v>
      </c>
      <c r="C7039">
        <f t="shared" si="549"/>
        <v>390</v>
      </c>
      <c r="D7039" t="str">
        <f t="shared" ca="1" si="547"/>
        <v>Covered when used in conjunction with covered oral surgical procedures</v>
      </c>
      <c r="E7039">
        <f t="shared" ca="1" si="548"/>
        <v>13</v>
      </c>
    </row>
    <row r="7040" spans="1:5" x14ac:dyDescent="0.2">
      <c r="A7040" t="str">
        <f t="shared" ca="1" si="545"/>
        <v>Diagnostics and Preventative</v>
      </c>
      <c r="B7040" t="str">
        <f t="shared" ca="1" si="546"/>
        <v>Space Maintainers</v>
      </c>
      <c r="C7040">
        <f t="shared" si="549"/>
        <v>391</v>
      </c>
      <c r="D7040">
        <f t="shared" ca="1" si="547"/>
        <v>0</v>
      </c>
      <c r="E7040">
        <f t="shared" ca="1" si="548"/>
        <v>7</v>
      </c>
    </row>
    <row r="7041" spans="1:5" x14ac:dyDescent="0.2">
      <c r="A7041" t="str">
        <f t="shared" ca="1" si="545"/>
        <v>Basic</v>
      </c>
      <c r="B7041" t="str">
        <f t="shared" ca="1" si="546"/>
        <v>surgical periodontics</v>
      </c>
      <c r="C7041">
        <f t="shared" si="549"/>
        <v>391</v>
      </c>
      <c r="D7041" t="str">
        <f t="shared" ca="1" si="547"/>
        <v>Surgical treatment of the gums and supporting structures of the teeth</v>
      </c>
      <c r="E7041">
        <f t="shared" ca="1" si="548"/>
        <v>11</v>
      </c>
    </row>
    <row r="7042" spans="1:5" x14ac:dyDescent="0.2">
      <c r="A7042" t="str">
        <f t="shared" ref="A7042:A7105" ca="1" si="550">INDEX(services,E7042,1)</f>
        <v>Major</v>
      </c>
      <c r="B7042" t="str">
        <f t="shared" ref="B7042:B7105" ca="1" si="551">INDEX(services,E7042,2)</f>
        <v>major restorative</v>
      </c>
      <c r="C7042">
        <f t="shared" si="549"/>
        <v>391</v>
      </c>
      <c r="D7042" t="str">
        <f t="shared" ref="D7042:D7105" ca="1" si="552">INDEX(services,E7042,3)</f>
        <v>Single crowns, inlays, onlays</v>
      </c>
      <c r="E7042">
        <f t="shared" ref="E7042:E7105" ca="1" si="553">RANDBETWEEN(1,ROWS(services))</f>
        <v>14</v>
      </c>
    </row>
    <row r="7043" spans="1:5" x14ac:dyDescent="0.2">
      <c r="A7043" t="str">
        <f t="shared" ca="1" si="550"/>
        <v>Basic</v>
      </c>
      <c r="B7043" t="str">
        <f t="shared" ca="1" si="551"/>
        <v>basic restorative</v>
      </c>
      <c r="C7043">
        <f t="shared" si="549"/>
        <v>391</v>
      </c>
      <c r="D7043" t="str">
        <f t="shared" ca="1" si="552"/>
        <v>Fillings (amalgam "silver" and composite "white" non-molar)</v>
      </c>
      <c r="E7043">
        <f t="shared" ca="1" si="553"/>
        <v>8</v>
      </c>
    </row>
    <row r="7044" spans="1:5" x14ac:dyDescent="0.2">
      <c r="A7044" t="str">
        <f t="shared" ca="1" si="550"/>
        <v>Diagnostics and Preventative</v>
      </c>
      <c r="B7044" t="str">
        <f t="shared" ca="1" si="551"/>
        <v>Space Maintainers</v>
      </c>
      <c r="C7044">
        <f t="shared" ref="C7044:C7107" si="554">IF(MOD(ROW(C7044)-2,18)&lt;&gt;0,C7043,C7043+1)</f>
        <v>391</v>
      </c>
      <c r="D7044">
        <f t="shared" ca="1" si="552"/>
        <v>0</v>
      </c>
      <c r="E7044">
        <f t="shared" ca="1" si="553"/>
        <v>7</v>
      </c>
    </row>
    <row r="7045" spans="1:5" x14ac:dyDescent="0.2">
      <c r="A7045" t="str">
        <f t="shared" ca="1" si="550"/>
        <v>Major</v>
      </c>
      <c r="B7045" t="str">
        <f t="shared" ca="1" si="551"/>
        <v>temporomandibular joint dysfunction</v>
      </c>
      <c r="C7045">
        <f t="shared" si="554"/>
        <v>391</v>
      </c>
      <c r="D7045" t="str">
        <f t="shared" ca="1" si="552"/>
        <v>Services relating to hinging joints of the jaw</v>
      </c>
      <c r="E7045">
        <f t="shared" ca="1" si="553"/>
        <v>16</v>
      </c>
    </row>
    <row r="7046" spans="1:5" x14ac:dyDescent="0.2">
      <c r="A7046" t="str">
        <f t="shared" ca="1" si="550"/>
        <v>Major</v>
      </c>
      <c r="B7046" t="str">
        <f t="shared" ca="1" si="551"/>
        <v>temporomandibular joint dysfunction</v>
      </c>
      <c r="C7046">
        <f t="shared" si="554"/>
        <v>391</v>
      </c>
      <c r="D7046" t="str">
        <f t="shared" ca="1" si="552"/>
        <v>Services relating to hinging joints of the jaw</v>
      </c>
      <c r="E7046">
        <f t="shared" ca="1" si="553"/>
        <v>16</v>
      </c>
    </row>
    <row r="7047" spans="1:5" x14ac:dyDescent="0.2">
      <c r="A7047" t="str">
        <f t="shared" ca="1" si="550"/>
        <v>Diagnostics and Preventative</v>
      </c>
      <c r="B7047" t="str">
        <f t="shared" ca="1" si="551"/>
        <v>Fluoride treatments</v>
      </c>
      <c r="C7047">
        <f t="shared" si="554"/>
        <v>391</v>
      </c>
      <c r="D7047">
        <f t="shared" ca="1" si="552"/>
        <v>0</v>
      </c>
      <c r="E7047">
        <f t="shared" ca="1" si="553"/>
        <v>5</v>
      </c>
    </row>
    <row r="7048" spans="1:5" x14ac:dyDescent="0.2">
      <c r="A7048" t="str">
        <f t="shared" ca="1" si="550"/>
        <v>Basic</v>
      </c>
      <c r="B7048" t="str">
        <f t="shared" ca="1" si="551"/>
        <v>endodontics</v>
      </c>
      <c r="C7048">
        <f t="shared" si="554"/>
        <v>391</v>
      </c>
      <c r="D7048" t="str">
        <f t="shared" ca="1" si="552"/>
        <v>Root canal, pulpal therapy</v>
      </c>
      <c r="E7048">
        <f t="shared" ca="1" si="553"/>
        <v>10</v>
      </c>
    </row>
    <row r="7049" spans="1:5" x14ac:dyDescent="0.2">
      <c r="A7049" t="str">
        <f t="shared" ca="1" si="550"/>
        <v>Basic</v>
      </c>
      <c r="B7049" t="str">
        <f t="shared" ca="1" si="551"/>
        <v>general anesthesia</v>
      </c>
      <c r="C7049">
        <f t="shared" si="554"/>
        <v>391</v>
      </c>
      <c r="D7049" t="str">
        <f t="shared" ca="1" si="552"/>
        <v>Covered when used in conjunction with covered oral surgical procedures</v>
      </c>
      <c r="E7049">
        <f t="shared" ca="1" si="553"/>
        <v>13</v>
      </c>
    </row>
    <row r="7050" spans="1:5" x14ac:dyDescent="0.2">
      <c r="A7050" t="str">
        <f t="shared" ca="1" si="550"/>
        <v>Other</v>
      </c>
      <c r="B7050" t="str">
        <f t="shared" ca="1" si="551"/>
        <v>Implants</v>
      </c>
      <c r="C7050">
        <f t="shared" si="554"/>
        <v>391</v>
      </c>
      <c r="D7050" t="str">
        <f t="shared" ca="1" si="552"/>
        <v>Implant dental work</v>
      </c>
      <c r="E7050">
        <f t="shared" ca="1" si="553"/>
        <v>18</v>
      </c>
    </row>
    <row r="7051" spans="1:5" x14ac:dyDescent="0.2">
      <c r="A7051" t="str">
        <f t="shared" ca="1" si="550"/>
        <v>Diagnostics and Preventative</v>
      </c>
      <c r="B7051" t="str">
        <f t="shared" ca="1" si="551"/>
        <v>Fluoride treatments</v>
      </c>
      <c r="C7051">
        <f t="shared" si="554"/>
        <v>391</v>
      </c>
      <c r="D7051">
        <f t="shared" ca="1" si="552"/>
        <v>0</v>
      </c>
      <c r="E7051">
        <f t="shared" ca="1" si="553"/>
        <v>5</v>
      </c>
    </row>
    <row r="7052" spans="1:5" x14ac:dyDescent="0.2">
      <c r="A7052" t="str">
        <f t="shared" ca="1" si="550"/>
        <v>Basic</v>
      </c>
      <c r="B7052" t="str">
        <f t="shared" ca="1" si="551"/>
        <v>non-surgical periodontics</v>
      </c>
      <c r="C7052">
        <f t="shared" si="554"/>
        <v>391</v>
      </c>
      <c r="D7052" t="str">
        <f t="shared" ca="1" si="552"/>
        <v xml:space="preserve">Non-surgical treatment of the gums and supporting structures of the teeth </v>
      </c>
      <c r="E7052">
        <f t="shared" ca="1" si="553"/>
        <v>12</v>
      </c>
    </row>
    <row r="7053" spans="1:5" x14ac:dyDescent="0.2">
      <c r="A7053" t="str">
        <f t="shared" ca="1" si="550"/>
        <v>Diagnostics and Preventative</v>
      </c>
      <c r="B7053" t="str">
        <f t="shared" ca="1" si="551"/>
        <v>Sealants</v>
      </c>
      <c r="C7053">
        <f t="shared" si="554"/>
        <v>391</v>
      </c>
      <c r="D7053">
        <f t="shared" ca="1" si="552"/>
        <v>0</v>
      </c>
      <c r="E7053">
        <f t="shared" ca="1" si="553"/>
        <v>6</v>
      </c>
    </row>
    <row r="7054" spans="1:5" x14ac:dyDescent="0.2">
      <c r="A7054" t="str">
        <f t="shared" ca="1" si="550"/>
        <v>Basic</v>
      </c>
      <c r="B7054" t="str">
        <f t="shared" ca="1" si="551"/>
        <v>surgical periodontics</v>
      </c>
      <c r="C7054">
        <f t="shared" si="554"/>
        <v>391</v>
      </c>
      <c r="D7054" t="str">
        <f t="shared" ca="1" si="552"/>
        <v>Surgical treatment of the gums and supporting structures of the teeth</v>
      </c>
      <c r="E7054">
        <f t="shared" ca="1" si="553"/>
        <v>11</v>
      </c>
    </row>
    <row r="7055" spans="1:5" x14ac:dyDescent="0.2">
      <c r="A7055" t="str">
        <f t="shared" ca="1" si="550"/>
        <v>Diagnostics and Preventative</v>
      </c>
      <c r="B7055" t="str">
        <f t="shared" ca="1" si="551"/>
        <v>Periodic Exams</v>
      </c>
      <c r="C7055">
        <f t="shared" si="554"/>
        <v>391</v>
      </c>
      <c r="D7055">
        <f t="shared" ca="1" si="552"/>
        <v>0</v>
      </c>
      <c r="E7055">
        <f t="shared" ca="1" si="553"/>
        <v>1</v>
      </c>
    </row>
    <row r="7056" spans="1:5" x14ac:dyDescent="0.2">
      <c r="A7056" t="str">
        <f t="shared" ca="1" si="550"/>
        <v>Diagnostics and Preventative</v>
      </c>
      <c r="B7056" t="str">
        <f t="shared" ca="1" si="551"/>
        <v>Space Maintainers</v>
      </c>
      <c r="C7056">
        <f t="shared" si="554"/>
        <v>391</v>
      </c>
      <c r="D7056">
        <f t="shared" ca="1" si="552"/>
        <v>0</v>
      </c>
      <c r="E7056">
        <f t="shared" ca="1" si="553"/>
        <v>7</v>
      </c>
    </row>
    <row r="7057" spans="1:5" x14ac:dyDescent="0.2">
      <c r="A7057" t="str">
        <f t="shared" ca="1" si="550"/>
        <v>Major</v>
      </c>
      <c r="B7057" t="str">
        <f t="shared" ca="1" si="551"/>
        <v>prosthodontics</v>
      </c>
      <c r="C7057">
        <f t="shared" si="554"/>
        <v>391</v>
      </c>
      <c r="D7057" t="str">
        <f t="shared" ca="1" si="552"/>
        <v>Procedures for replacement of missing teeth by construction or repair of bridges and partial or complete dentures</v>
      </c>
      <c r="E7057">
        <f t="shared" ca="1" si="553"/>
        <v>15</v>
      </c>
    </row>
    <row r="7058" spans="1:5" x14ac:dyDescent="0.2">
      <c r="A7058" t="str">
        <f t="shared" ca="1" si="550"/>
        <v>Basic</v>
      </c>
      <c r="B7058" t="str">
        <f t="shared" ca="1" si="551"/>
        <v>general anesthesia</v>
      </c>
      <c r="C7058">
        <f t="shared" si="554"/>
        <v>392</v>
      </c>
      <c r="D7058" t="str">
        <f t="shared" ca="1" si="552"/>
        <v>Covered when used in conjunction with covered oral surgical procedures</v>
      </c>
      <c r="E7058">
        <f t="shared" ca="1" si="553"/>
        <v>13</v>
      </c>
    </row>
    <row r="7059" spans="1:5" x14ac:dyDescent="0.2">
      <c r="A7059" t="str">
        <f t="shared" ca="1" si="550"/>
        <v>Diagnostics and Preventative</v>
      </c>
      <c r="B7059" t="str">
        <f t="shared" ca="1" si="551"/>
        <v>Sealants</v>
      </c>
      <c r="C7059">
        <f t="shared" si="554"/>
        <v>392</v>
      </c>
      <c r="D7059">
        <f t="shared" ca="1" si="552"/>
        <v>0</v>
      </c>
      <c r="E7059">
        <f t="shared" ca="1" si="553"/>
        <v>6</v>
      </c>
    </row>
    <row r="7060" spans="1:5" x14ac:dyDescent="0.2">
      <c r="A7060" t="str">
        <f t="shared" ca="1" si="550"/>
        <v>Major</v>
      </c>
      <c r="B7060" t="str">
        <f t="shared" ca="1" si="551"/>
        <v>prosthodontics</v>
      </c>
      <c r="C7060">
        <f t="shared" si="554"/>
        <v>392</v>
      </c>
      <c r="D7060" t="str">
        <f t="shared" ca="1" si="552"/>
        <v>Procedures for replacement of missing teeth by construction or repair of bridges and partial or complete dentures</v>
      </c>
      <c r="E7060">
        <f t="shared" ca="1" si="553"/>
        <v>15</v>
      </c>
    </row>
    <row r="7061" spans="1:5" x14ac:dyDescent="0.2">
      <c r="A7061" t="str">
        <f t="shared" ca="1" si="550"/>
        <v>Diagnostics and Preventative</v>
      </c>
      <c r="B7061" t="str">
        <f t="shared" ca="1" si="551"/>
        <v>Periodic Exams</v>
      </c>
      <c r="C7061">
        <f t="shared" si="554"/>
        <v>392</v>
      </c>
      <c r="D7061">
        <f t="shared" ca="1" si="552"/>
        <v>0</v>
      </c>
      <c r="E7061">
        <f t="shared" ca="1" si="553"/>
        <v>1</v>
      </c>
    </row>
    <row r="7062" spans="1:5" x14ac:dyDescent="0.2">
      <c r="A7062" t="str">
        <f t="shared" ca="1" si="550"/>
        <v>Diagnostics and Preventative</v>
      </c>
      <c r="B7062" t="str">
        <f t="shared" ca="1" si="551"/>
        <v>Fluoride treatments</v>
      </c>
      <c r="C7062">
        <f t="shared" si="554"/>
        <v>392</v>
      </c>
      <c r="D7062">
        <f t="shared" ca="1" si="552"/>
        <v>0</v>
      </c>
      <c r="E7062">
        <f t="shared" ca="1" si="553"/>
        <v>5</v>
      </c>
    </row>
    <row r="7063" spans="1:5" x14ac:dyDescent="0.2">
      <c r="A7063" t="str">
        <f t="shared" ca="1" si="550"/>
        <v>Diagnostics and Preventative</v>
      </c>
      <c r="B7063" t="str">
        <f t="shared" ca="1" si="551"/>
        <v>Full-mouth x-ray</v>
      </c>
      <c r="C7063">
        <f t="shared" si="554"/>
        <v>392</v>
      </c>
      <c r="D7063">
        <f t="shared" ca="1" si="552"/>
        <v>0</v>
      </c>
      <c r="E7063">
        <f t="shared" ca="1" si="553"/>
        <v>3</v>
      </c>
    </row>
    <row r="7064" spans="1:5" x14ac:dyDescent="0.2">
      <c r="A7064" t="str">
        <f t="shared" ca="1" si="550"/>
        <v>Basic</v>
      </c>
      <c r="B7064" t="str">
        <f t="shared" ca="1" si="551"/>
        <v>surgical periodontics</v>
      </c>
      <c r="C7064">
        <f t="shared" si="554"/>
        <v>392</v>
      </c>
      <c r="D7064" t="str">
        <f t="shared" ca="1" si="552"/>
        <v>Surgical treatment of the gums and supporting structures of the teeth</v>
      </c>
      <c r="E7064">
        <f t="shared" ca="1" si="553"/>
        <v>11</v>
      </c>
    </row>
    <row r="7065" spans="1:5" x14ac:dyDescent="0.2">
      <c r="A7065" t="str">
        <f t="shared" ca="1" si="550"/>
        <v>Major</v>
      </c>
      <c r="B7065" t="str">
        <f t="shared" ca="1" si="551"/>
        <v>prosthodontics</v>
      </c>
      <c r="C7065">
        <f t="shared" si="554"/>
        <v>392</v>
      </c>
      <c r="D7065" t="str">
        <f t="shared" ca="1" si="552"/>
        <v>Procedures for replacement of missing teeth by construction or repair of bridges and partial or complete dentures</v>
      </c>
      <c r="E7065">
        <f t="shared" ca="1" si="553"/>
        <v>15</v>
      </c>
    </row>
    <row r="7066" spans="1:5" x14ac:dyDescent="0.2">
      <c r="A7066" t="str">
        <f t="shared" ca="1" si="550"/>
        <v>Basic</v>
      </c>
      <c r="B7066" t="str">
        <f t="shared" ca="1" si="551"/>
        <v>oral surgery</v>
      </c>
      <c r="C7066">
        <f t="shared" si="554"/>
        <v>392</v>
      </c>
      <c r="D7066" t="str">
        <f t="shared" ca="1" si="552"/>
        <v>Extraction and other surgery procedures, incl. pre- and post-operative care</v>
      </c>
      <c r="E7066">
        <f t="shared" ca="1" si="553"/>
        <v>9</v>
      </c>
    </row>
    <row r="7067" spans="1:5" x14ac:dyDescent="0.2">
      <c r="A7067" t="str">
        <f t="shared" ca="1" si="550"/>
        <v>Diagnostics and Preventative</v>
      </c>
      <c r="B7067" t="str">
        <f t="shared" ca="1" si="551"/>
        <v>Space Maintainers</v>
      </c>
      <c r="C7067">
        <f t="shared" si="554"/>
        <v>392</v>
      </c>
      <c r="D7067">
        <f t="shared" ca="1" si="552"/>
        <v>0</v>
      </c>
      <c r="E7067">
        <f t="shared" ca="1" si="553"/>
        <v>7</v>
      </c>
    </row>
    <row r="7068" spans="1:5" x14ac:dyDescent="0.2">
      <c r="A7068" t="str">
        <f t="shared" ca="1" si="550"/>
        <v>Basic</v>
      </c>
      <c r="B7068" t="str">
        <f t="shared" ca="1" si="551"/>
        <v>general anesthesia</v>
      </c>
      <c r="C7068">
        <f t="shared" si="554"/>
        <v>392</v>
      </c>
      <c r="D7068" t="str">
        <f t="shared" ca="1" si="552"/>
        <v>Covered when used in conjunction with covered oral surgical procedures</v>
      </c>
      <c r="E7068">
        <f t="shared" ca="1" si="553"/>
        <v>13</v>
      </c>
    </row>
    <row r="7069" spans="1:5" x14ac:dyDescent="0.2">
      <c r="A7069" t="str">
        <f t="shared" ca="1" si="550"/>
        <v>Basic</v>
      </c>
      <c r="B7069" t="str">
        <f t="shared" ca="1" si="551"/>
        <v>non-surgical periodontics</v>
      </c>
      <c r="C7069">
        <f t="shared" si="554"/>
        <v>392</v>
      </c>
      <c r="D7069" t="str">
        <f t="shared" ca="1" si="552"/>
        <v xml:space="preserve">Non-surgical treatment of the gums and supporting structures of the teeth </v>
      </c>
      <c r="E7069">
        <f t="shared" ca="1" si="553"/>
        <v>12</v>
      </c>
    </row>
    <row r="7070" spans="1:5" x14ac:dyDescent="0.2">
      <c r="A7070" t="str">
        <f t="shared" ca="1" si="550"/>
        <v>Diagnostics and Preventative</v>
      </c>
      <c r="B7070" t="str">
        <f t="shared" ca="1" si="551"/>
        <v>Periodic Exams</v>
      </c>
      <c r="C7070">
        <f t="shared" si="554"/>
        <v>392</v>
      </c>
      <c r="D7070">
        <f t="shared" ca="1" si="552"/>
        <v>0</v>
      </c>
      <c r="E7070">
        <f t="shared" ca="1" si="553"/>
        <v>1</v>
      </c>
    </row>
    <row r="7071" spans="1:5" x14ac:dyDescent="0.2">
      <c r="A7071" t="str">
        <f t="shared" ca="1" si="550"/>
        <v>Diagnostics and Preventative</v>
      </c>
      <c r="B7071" t="str">
        <f t="shared" ca="1" si="551"/>
        <v>Bitewing x-rays</v>
      </c>
      <c r="C7071">
        <f t="shared" si="554"/>
        <v>392</v>
      </c>
      <c r="D7071">
        <f t="shared" ca="1" si="552"/>
        <v>0</v>
      </c>
      <c r="E7071">
        <f t="shared" ca="1" si="553"/>
        <v>2</v>
      </c>
    </row>
    <row r="7072" spans="1:5" x14ac:dyDescent="0.2">
      <c r="A7072" t="str">
        <f t="shared" ca="1" si="550"/>
        <v>Diagnostics and Preventative</v>
      </c>
      <c r="B7072" t="str">
        <f t="shared" ca="1" si="551"/>
        <v>Full-mouth x-ray</v>
      </c>
      <c r="C7072">
        <f t="shared" si="554"/>
        <v>392</v>
      </c>
      <c r="D7072">
        <f t="shared" ca="1" si="552"/>
        <v>0</v>
      </c>
      <c r="E7072">
        <f t="shared" ca="1" si="553"/>
        <v>3</v>
      </c>
    </row>
    <row r="7073" spans="1:5" x14ac:dyDescent="0.2">
      <c r="A7073" t="str">
        <f t="shared" ca="1" si="550"/>
        <v>Orthodontics</v>
      </c>
      <c r="B7073" t="str">
        <f t="shared" ca="1" si="551"/>
        <v>orthodontics</v>
      </c>
      <c r="C7073">
        <f t="shared" si="554"/>
        <v>392</v>
      </c>
      <c r="D7073" t="str">
        <f t="shared" ca="1" si="552"/>
        <v>For eligible dependents to age 19</v>
      </c>
      <c r="E7073">
        <f t="shared" ca="1" si="553"/>
        <v>17</v>
      </c>
    </row>
    <row r="7074" spans="1:5" x14ac:dyDescent="0.2">
      <c r="A7074" t="str">
        <f t="shared" ca="1" si="550"/>
        <v>Orthodontics</v>
      </c>
      <c r="B7074" t="str">
        <f t="shared" ca="1" si="551"/>
        <v>orthodontics</v>
      </c>
      <c r="C7074">
        <f t="shared" si="554"/>
        <v>392</v>
      </c>
      <c r="D7074" t="str">
        <f t="shared" ca="1" si="552"/>
        <v>For eligible dependents to age 19</v>
      </c>
      <c r="E7074">
        <f t="shared" ca="1" si="553"/>
        <v>17</v>
      </c>
    </row>
    <row r="7075" spans="1:5" x14ac:dyDescent="0.2">
      <c r="A7075" t="str">
        <f t="shared" ca="1" si="550"/>
        <v>Diagnostics and Preventative</v>
      </c>
      <c r="B7075" t="str">
        <f t="shared" ca="1" si="551"/>
        <v>Bitewing x-rays</v>
      </c>
      <c r="C7075">
        <f t="shared" si="554"/>
        <v>392</v>
      </c>
      <c r="D7075">
        <f t="shared" ca="1" si="552"/>
        <v>0</v>
      </c>
      <c r="E7075">
        <f t="shared" ca="1" si="553"/>
        <v>2</v>
      </c>
    </row>
    <row r="7076" spans="1:5" x14ac:dyDescent="0.2">
      <c r="A7076" t="str">
        <f t="shared" ca="1" si="550"/>
        <v>Diagnostics and Preventative</v>
      </c>
      <c r="B7076" t="str">
        <f t="shared" ca="1" si="551"/>
        <v>Periodic Exams</v>
      </c>
      <c r="C7076">
        <f t="shared" si="554"/>
        <v>393</v>
      </c>
      <c r="D7076">
        <f t="shared" ca="1" si="552"/>
        <v>0</v>
      </c>
      <c r="E7076">
        <f t="shared" ca="1" si="553"/>
        <v>1</v>
      </c>
    </row>
    <row r="7077" spans="1:5" x14ac:dyDescent="0.2">
      <c r="A7077" t="str">
        <f t="shared" ca="1" si="550"/>
        <v>Basic</v>
      </c>
      <c r="B7077" t="str">
        <f t="shared" ca="1" si="551"/>
        <v>non-surgical periodontics</v>
      </c>
      <c r="C7077">
        <f t="shared" si="554"/>
        <v>393</v>
      </c>
      <c r="D7077" t="str">
        <f t="shared" ca="1" si="552"/>
        <v xml:space="preserve">Non-surgical treatment of the gums and supporting structures of the teeth </v>
      </c>
      <c r="E7077">
        <f t="shared" ca="1" si="553"/>
        <v>12</v>
      </c>
    </row>
    <row r="7078" spans="1:5" x14ac:dyDescent="0.2">
      <c r="A7078" t="str">
        <f t="shared" ca="1" si="550"/>
        <v>Basic</v>
      </c>
      <c r="B7078" t="str">
        <f t="shared" ca="1" si="551"/>
        <v>surgical periodontics</v>
      </c>
      <c r="C7078">
        <f t="shared" si="554"/>
        <v>393</v>
      </c>
      <c r="D7078" t="str">
        <f t="shared" ca="1" si="552"/>
        <v>Surgical treatment of the gums and supporting structures of the teeth</v>
      </c>
      <c r="E7078">
        <f t="shared" ca="1" si="553"/>
        <v>11</v>
      </c>
    </row>
    <row r="7079" spans="1:5" x14ac:dyDescent="0.2">
      <c r="A7079" t="str">
        <f t="shared" ca="1" si="550"/>
        <v>Diagnostics and Preventative</v>
      </c>
      <c r="B7079" t="str">
        <f t="shared" ca="1" si="551"/>
        <v>Sealants</v>
      </c>
      <c r="C7079">
        <f t="shared" si="554"/>
        <v>393</v>
      </c>
      <c r="D7079">
        <f t="shared" ca="1" si="552"/>
        <v>0</v>
      </c>
      <c r="E7079">
        <f t="shared" ca="1" si="553"/>
        <v>6</v>
      </c>
    </row>
    <row r="7080" spans="1:5" x14ac:dyDescent="0.2">
      <c r="A7080" t="str">
        <f t="shared" ca="1" si="550"/>
        <v>Diagnostics and Preventative</v>
      </c>
      <c r="B7080" t="str">
        <f t="shared" ca="1" si="551"/>
        <v>Sealants</v>
      </c>
      <c r="C7080">
        <f t="shared" si="554"/>
        <v>393</v>
      </c>
      <c r="D7080">
        <f t="shared" ca="1" si="552"/>
        <v>0</v>
      </c>
      <c r="E7080">
        <f t="shared" ca="1" si="553"/>
        <v>6</v>
      </c>
    </row>
    <row r="7081" spans="1:5" x14ac:dyDescent="0.2">
      <c r="A7081" t="str">
        <f t="shared" ca="1" si="550"/>
        <v>Major</v>
      </c>
      <c r="B7081" t="str">
        <f t="shared" ca="1" si="551"/>
        <v>temporomandibular joint dysfunction</v>
      </c>
      <c r="C7081">
        <f t="shared" si="554"/>
        <v>393</v>
      </c>
      <c r="D7081" t="str">
        <f t="shared" ca="1" si="552"/>
        <v>Services relating to hinging joints of the jaw</v>
      </c>
      <c r="E7081">
        <f t="shared" ca="1" si="553"/>
        <v>16</v>
      </c>
    </row>
    <row r="7082" spans="1:5" x14ac:dyDescent="0.2">
      <c r="A7082" t="str">
        <f t="shared" ca="1" si="550"/>
        <v>Major</v>
      </c>
      <c r="B7082" t="str">
        <f t="shared" ca="1" si="551"/>
        <v>major restorative</v>
      </c>
      <c r="C7082">
        <f t="shared" si="554"/>
        <v>393</v>
      </c>
      <c r="D7082" t="str">
        <f t="shared" ca="1" si="552"/>
        <v>Single crowns, inlays, onlays</v>
      </c>
      <c r="E7082">
        <f t="shared" ca="1" si="553"/>
        <v>14</v>
      </c>
    </row>
    <row r="7083" spans="1:5" x14ac:dyDescent="0.2">
      <c r="A7083" t="str">
        <f t="shared" ca="1" si="550"/>
        <v>Basic</v>
      </c>
      <c r="B7083" t="str">
        <f t="shared" ca="1" si="551"/>
        <v>endodontics</v>
      </c>
      <c r="C7083">
        <f t="shared" si="554"/>
        <v>393</v>
      </c>
      <c r="D7083" t="str">
        <f t="shared" ca="1" si="552"/>
        <v>Root canal, pulpal therapy</v>
      </c>
      <c r="E7083">
        <f t="shared" ca="1" si="553"/>
        <v>10</v>
      </c>
    </row>
    <row r="7084" spans="1:5" x14ac:dyDescent="0.2">
      <c r="A7084" t="str">
        <f t="shared" ca="1" si="550"/>
        <v>Basic</v>
      </c>
      <c r="B7084" t="str">
        <f t="shared" ca="1" si="551"/>
        <v>non-surgical periodontics</v>
      </c>
      <c r="C7084">
        <f t="shared" si="554"/>
        <v>393</v>
      </c>
      <c r="D7084" t="str">
        <f t="shared" ca="1" si="552"/>
        <v xml:space="preserve">Non-surgical treatment of the gums and supporting structures of the teeth </v>
      </c>
      <c r="E7084">
        <f t="shared" ca="1" si="553"/>
        <v>12</v>
      </c>
    </row>
    <row r="7085" spans="1:5" x14ac:dyDescent="0.2">
      <c r="A7085" t="str">
        <f t="shared" ca="1" si="550"/>
        <v>Diagnostics and Preventative</v>
      </c>
      <c r="B7085" t="str">
        <f t="shared" ca="1" si="551"/>
        <v>Space Maintainers</v>
      </c>
      <c r="C7085">
        <f t="shared" si="554"/>
        <v>393</v>
      </c>
      <c r="D7085">
        <f t="shared" ca="1" si="552"/>
        <v>0</v>
      </c>
      <c r="E7085">
        <f t="shared" ca="1" si="553"/>
        <v>7</v>
      </c>
    </row>
    <row r="7086" spans="1:5" x14ac:dyDescent="0.2">
      <c r="A7086" t="str">
        <f t="shared" ca="1" si="550"/>
        <v>Diagnostics and Preventative</v>
      </c>
      <c r="B7086" t="str">
        <f t="shared" ca="1" si="551"/>
        <v>Periodic Exams</v>
      </c>
      <c r="C7086">
        <f t="shared" si="554"/>
        <v>393</v>
      </c>
      <c r="D7086">
        <f t="shared" ca="1" si="552"/>
        <v>0</v>
      </c>
      <c r="E7086">
        <f t="shared" ca="1" si="553"/>
        <v>1</v>
      </c>
    </row>
    <row r="7087" spans="1:5" x14ac:dyDescent="0.2">
      <c r="A7087" t="str">
        <f t="shared" ca="1" si="550"/>
        <v>Diagnostics and Preventative</v>
      </c>
      <c r="B7087" t="str">
        <f t="shared" ca="1" si="551"/>
        <v>Full-mouth x-ray</v>
      </c>
      <c r="C7087">
        <f t="shared" si="554"/>
        <v>393</v>
      </c>
      <c r="D7087">
        <f t="shared" ca="1" si="552"/>
        <v>0</v>
      </c>
      <c r="E7087">
        <f t="shared" ca="1" si="553"/>
        <v>3</v>
      </c>
    </row>
    <row r="7088" spans="1:5" x14ac:dyDescent="0.2">
      <c r="A7088" t="str">
        <f t="shared" ca="1" si="550"/>
        <v>Basic</v>
      </c>
      <c r="B7088" t="str">
        <f t="shared" ca="1" si="551"/>
        <v>endodontics</v>
      </c>
      <c r="C7088">
        <f t="shared" si="554"/>
        <v>393</v>
      </c>
      <c r="D7088" t="str">
        <f t="shared" ca="1" si="552"/>
        <v>Root canal, pulpal therapy</v>
      </c>
      <c r="E7088">
        <f t="shared" ca="1" si="553"/>
        <v>10</v>
      </c>
    </row>
    <row r="7089" spans="1:5" x14ac:dyDescent="0.2">
      <c r="A7089" t="str">
        <f t="shared" ca="1" si="550"/>
        <v>Diagnostics and Preventative</v>
      </c>
      <c r="B7089" t="str">
        <f t="shared" ca="1" si="551"/>
        <v>Bitewing x-rays</v>
      </c>
      <c r="C7089">
        <f t="shared" si="554"/>
        <v>393</v>
      </c>
      <c r="D7089">
        <f t="shared" ca="1" si="552"/>
        <v>0</v>
      </c>
      <c r="E7089">
        <f t="shared" ca="1" si="553"/>
        <v>2</v>
      </c>
    </row>
    <row r="7090" spans="1:5" x14ac:dyDescent="0.2">
      <c r="A7090" t="str">
        <f t="shared" ca="1" si="550"/>
        <v>Orthodontics</v>
      </c>
      <c r="B7090" t="str">
        <f t="shared" ca="1" si="551"/>
        <v>orthodontics</v>
      </c>
      <c r="C7090">
        <f t="shared" si="554"/>
        <v>393</v>
      </c>
      <c r="D7090" t="str">
        <f t="shared" ca="1" si="552"/>
        <v>For eligible dependents to age 19</v>
      </c>
      <c r="E7090">
        <f t="shared" ca="1" si="553"/>
        <v>17</v>
      </c>
    </row>
    <row r="7091" spans="1:5" x14ac:dyDescent="0.2">
      <c r="A7091" t="str">
        <f t="shared" ca="1" si="550"/>
        <v>Basic</v>
      </c>
      <c r="B7091" t="str">
        <f t="shared" ca="1" si="551"/>
        <v>endodontics</v>
      </c>
      <c r="C7091">
        <f t="shared" si="554"/>
        <v>393</v>
      </c>
      <c r="D7091" t="str">
        <f t="shared" ca="1" si="552"/>
        <v>Root canal, pulpal therapy</v>
      </c>
      <c r="E7091">
        <f t="shared" ca="1" si="553"/>
        <v>10</v>
      </c>
    </row>
    <row r="7092" spans="1:5" x14ac:dyDescent="0.2">
      <c r="A7092" t="str">
        <f t="shared" ca="1" si="550"/>
        <v>Basic</v>
      </c>
      <c r="B7092" t="str">
        <f t="shared" ca="1" si="551"/>
        <v>oral surgery</v>
      </c>
      <c r="C7092">
        <f t="shared" si="554"/>
        <v>393</v>
      </c>
      <c r="D7092" t="str">
        <f t="shared" ca="1" si="552"/>
        <v>Extraction and other surgery procedures, incl. pre- and post-operative care</v>
      </c>
      <c r="E7092">
        <f t="shared" ca="1" si="553"/>
        <v>9</v>
      </c>
    </row>
    <row r="7093" spans="1:5" x14ac:dyDescent="0.2">
      <c r="A7093" t="str">
        <f t="shared" ca="1" si="550"/>
        <v>Major</v>
      </c>
      <c r="B7093" t="str">
        <f t="shared" ca="1" si="551"/>
        <v>prosthodontics</v>
      </c>
      <c r="C7093">
        <f t="shared" si="554"/>
        <v>393</v>
      </c>
      <c r="D7093" t="str">
        <f t="shared" ca="1" si="552"/>
        <v>Procedures for replacement of missing teeth by construction or repair of bridges and partial or complete dentures</v>
      </c>
      <c r="E7093">
        <f t="shared" ca="1" si="553"/>
        <v>15</v>
      </c>
    </row>
    <row r="7094" spans="1:5" x14ac:dyDescent="0.2">
      <c r="A7094" t="str">
        <f t="shared" ca="1" si="550"/>
        <v>Basic</v>
      </c>
      <c r="B7094" t="str">
        <f t="shared" ca="1" si="551"/>
        <v>oral surgery</v>
      </c>
      <c r="C7094">
        <f t="shared" si="554"/>
        <v>394</v>
      </c>
      <c r="D7094" t="str">
        <f t="shared" ca="1" si="552"/>
        <v>Extraction and other surgery procedures, incl. pre- and post-operative care</v>
      </c>
      <c r="E7094">
        <f t="shared" ca="1" si="553"/>
        <v>9</v>
      </c>
    </row>
    <row r="7095" spans="1:5" x14ac:dyDescent="0.2">
      <c r="A7095" t="str">
        <f t="shared" ca="1" si="550"/>
        <v>Basic</v>
      </c>
      <c r="B7095" t="str">
        <f t="shared" ca="1" si="551"/>
        <v>general anesthesia</v>
      </c>
      <c r="C7095">
        <f t="shared" si="554"/>
        <v>394</v>
      </c>
      <c r="D7095" t="str">
        <f t="shared" ca="1" si="552"/>
        <v>Covered when used in conjunction with covered oral surgical procedures</v>
      </c>
      <c r="E7095">
        <f t="shared" ca="1" si="553"/>
        <v>13</v>
      </c>
    </row>
    <row r="7096" spans="1:5" x14ac:dyDescent="0.2">
      <c r="A7096" t="str">
        <f t="shared" ca="1" si="550"/>
        <v>Basic</v>
      </c>
      <c r="B7096" t="str">
        <f t="shared" ca="1" si="551"/>
        <v>oral surgery</v>
      </c>
      <c r="C7096">
        <f t="shared" si="554"/>
        <v>394</v>
      </c>
      <c r="D7096" t="str">
        <f t="shared" ca="1" si="552"/>
        <v>Extraction and other surgery procedures, incl. pre- and post-operative care</v>
      </c>
      <c r="E7096">
        <f t="shared" ca="1" si="553"/>
        <v>9</v>
      </c>
    </row>
    <row r="7097" spans="1:5" x14ac:dyDescent="0.2">
      <c r="A7097" t="str">
        <f t="shared" ca="1" si="550"/>
        <v>Diagnostics and Preventative</v>
      </c>
      <c r="B7097" t="str">
        <f t="shared" ca="1" si="551"/>
        <v>Fluoride treatments</v>
      </c>
      <c r="C7097">
        <f t="shared" si="554"/>
        <v>394</v>
      </c>
      <c r="D7097">
        <f t="shared" ca="1" si="552"/>
        <v>0</v>
      </c>
      <c r="E7097">
        <f t="shared" ca="1" si="553"/>
        <v>5</v>
      </c>
    </row>
    <row r="7098" spans="1:5" x14ac:dyDescent="0.2">
      <c r="A7098" t="str">
        <f t="shared" ca="1" si="550"/>
        <v>Basic</v>
      </c>
      <c r="B7098" t="str">
        <f t="shared" ca="1" si="551"/>
        <v>basic restorative</v>
      </c>
      <c r="C7098">
        <f t="shared" si="554"/>
        <v>394</v>
      </c>
      <c r="D7098" t="str">
        <f t="shared" ca="1" si="552"/>
        <v>Fillings (amalgam "silver" and composite "white" non-molar)</v>
      </c>
      <c r="E7098">
        <f t="shared" ca="1" si="553"/>
        <v>8</v>
      </c>
    </row>
    <row r="7099" spans="1:5" x14ac:dyDescent="0.2">
      <c r="A7099" t="str">
        <f t="shared" ca="1" si="550"/>
        <v>Basic</v>
      </c>
      <c r="B7099" t="str">
        <f t="shared" ca="1" si="551"/>
        <v>non-surgical periodontics</v>
      </c>
      <c r="C7099">
        <f t="shared" si="554"/>
        <v>394</v>
      </c>
      <c r="D7099" t="str">
        <f t="shared" ca="1" si="552"/>
        <v xml:space="preserve">Non-surgical treatment of the gums and supporting structures of the teeth </v>
      </c>
      <c r="E7099">
        <f t="shared" ca="1" si="553"/>
        <v>12</v>
      </c>
    </row>
    <row r="7100" spans="1:5" x14ac:dyDescent="0.2">
      <c r="A7100" t="str">
        <f t="shared" ca="1" si="550"/>
        <v>Diagnostics and Preventative</v>
      </c>
      <c r="B7100" t="str">
        <f t="shared" ca="1" si="551"/>
        <v>Full-mouth x-ray</v>
      </c>
      <c r="C7100">
        <f t="shared" si="554"/>
        <v>394</v>
      </c>
      <c r="D7100">
        <f t="shared" ca="1" si="552"/>
        <v>0</v>
      </c>
      <c r="E7100">
        <f t="shared" ca="1" si="553"/>
        <v>3</v>
      </c>
    </row>
    <row r="7101" spans="1:5" x14ac:dyDescent="0.2">
      <c r="A7101" t="str">
        <f t="shared" ca="1" si="550"/>
        <v>Basic</v>
      </c>
      <c r="B7101" t="str">
        <f t="shared" ca="1" si="551"/>
        <v>endodontics</v>
      </c>
      <c r="C7101">
        <f t="shared" si="554"/>
        <v>394</v>
      </c>
      <c r="D7101" t="str">
        <f t="shared" ca="1" si="552"/>
        <v>Root canal, pulpal therapy</v>
      </c>
      <c r="E7101">
        <f t="shared" ca="1" si="553"/>
        <v>10</v>
      </c>
    </row>
    <row r="7102" spans="1:5" x14ac:dyDescent="0.2">
      <c r="A7102" t="str">
        <f t="shared" ca="1" si="550"/>
        <v>Major</v>
      </c>
      <c r="B7102" t="str">
        <f t="shared" ca="1" si="551"/>
        <v>major restorative</v>
      </c>
      <c r="C7102">
        <f t="shared" si="554"/>
        <v>394</v>
      </c>
      <c r="D7102" t="str">
        <f t="shared" ca="1" si="552"/>
        <v>Single crowns, inlays, onlays</v>
      </c>
      <c r="E7102">
        <f t="shared" ca="1" si="553"/>
        <v>14</v>
      </c>
    </row>
    <row r="7103" spans="1:5" x14ac:dyDescent="0.2">
      <c r="A7103" t="str">
        <f t="shared" ca="1" si="550"/>
        <v>Major</v>
      </c>
      <c r="B7103" t="str">
        <f t="shared" ca="1" si="551"/>
        <v>prosthodontics</v>
      </c>
      <c r="C7103">
        <f t="shared" si="554"/>
        <v>394</v>
      </c>
      <c r="D7103" t="str">
        <f t="shared" ca="1" si="552"/>
        <v>Procedures for replacement of missing teeth by construction or repair of bridges and partial or complete dentures</v>
      </c>
      <c r="E7103">
        <f t="shared" ca="1" si="553"/>
        <v>15</v>
      </c>
    </row>
    <row r="7104" spans="1:5" x14ac:dyDescent="0.2">
      <c r="A7104" t="str">
        <f t="shared" ca="1" si="550"/>
        <v>Diagnostics and Preventative</v>
      </c>
      <c r="B7104" t="str">
        <f t="shared" ca="1" si="551"/>
        <v>Bitewing x-rays</v>
      </c>
      <c r="C7104">
        <f t="shared" si="554"/>
        <v>394</v>
      </c>
      <c r="D7104">
        <f t="shared" ca="1" si="552"/>
        <v>0</v>
      </c>
      <c r="E7104">
        <f t="shared" ca="1" si="553"/>
        <v>2</v>
      </c>
    </row>
    <row r="7105" spans="1:5" x14ac:dyDescent="0.2">
      <c r="A7105" t="str">
        <f t="shared" ca="1" si="550"/>
        <v>Basic</v>
      </c>
      <c r="B7105" t="str">
        <f t="shared" ca="1" si="551"/>
        <v>oral surgery</v>
      </c>
      <c r="C7105">
        <f t="shared" si="554"/>
        <v>394</v>
      </c>
      <c r="D7105" t="str">
        <f t="shared" ca="1" si="552"/>
        <v>Extraction and other surgery procedures, incl. pre- and post-operative care</v>
      </c>
      <c r="E7105">
        <f t="shared" ca="1" si="553"/>
        <v>9</v>
      </c>
    </row>
    <row r="7106" spans="1:5" x14ac:dyDescent="0.2">
      <c r="A7106" t="str">
        <f t="shared" ref="A7106:A7169" ca="1" si="555">INDEX(services,E7106,1)</f>
        <v>Orthodontics</v>
      </c>
      <c r="B7106" t="str">
        <f t="shared" ref="B7106:B7169" ca="1" si="556">INDEX(services,E7106,2)</f>
        <v>orthodontics</v>
      </c>
      <c r="C7106">
        <f t="shared" si="554"/>
        <v>394</v>
      </c>
      <c r="D7106" t="str">
        <f t="shared" ref="D7106:D7169" ca="1" si="557">INDEX(services,E7106,3)</f>
        <v>For eligible dependents to age 19</v>
      </c>
      <c r="E7106">
        <f t="shared" ref="E7106:E7169" ca="1" si="558">RANDBETWEEN(1,ROWS(services))</f>
        <v>17</v>
      </c>
    </row>
    <row r="7107" spans="1:5" x14ac:dyDescent="0.2">
      <c r="A7107" t="str">
        <f t="shared" ca="1" si="555"/>
        <v>Major</v>
      </c>
      <c r="B7107" t="str">
        <f t="shared" ca="1" si="556"/>
        <v>prosthodontics</v>
      </c>
      <c r="C7107">
        <f t="shared" si="554"/>
        <v>394</v>
      </c>
      <c r="D7107" t="str">
        <f t="shared" ca="1" si="557"/>
        <v>Procedures for replacement of missing teeth by construction or repair of bridges and partial or complete dentures</v>
      </c>
      <c r="E7107">
        <f t="shared" ca="1" si="558"/>
        <v>15</v>
      </c>
    </row>
    <row r="7108" spans="1:5" x14ac:dyDescent="0.2">
      <c r="A7108" t="str">
        <f t="shared" ca="1" si="555"/>
        <v>Basic</v>
      </c>
      <c r="B7108" t="str">
        <f t="shared" ca="1" si="556"/>
        <v>non-surgical periodontics</v>
      </c>
      <c r="C7108">
        <f t="shared" ref="C7108:C7171" si="559">IF(MOD(ROW(C7108)-2,18)&lt;&gt;0,C7107,C7107+1)</f>
        <v>394</v>
      </c>
      <c r="D7108" t="str">
        <f t="shared" ca="1" si="557"/>
        <v xml:space="preserve">Non-surgical treatment of the gums and supporting structures of the teeth </v>
      </c>
      <c r="E7108">
        <f t="shared" ca="1" si="558"/>
        <v>12</v>
      </c>
    </row>
    <row r="7109" spans="1:5" x14ac:dyDescent="0.2">
      <c r="A7109" t="str">
        <f t="shared" ca="1" si="555"/>
        <v>Major</v>
      </c>
      <c r="B7109" t="str">
        <f t="shared" ca="1" si="556"/>
        <v>prosthodontics</v>
      </c>
      <c r="C7109">
        <f t="shared" si="559"/>
        <v>394</v>
      </c>
      <c r="D7109" t="str">
        <f t="shared" ca="1" si="557"/>
        <v>Procedures for replacement of missing teeth by construction or repair of bridges and partial or complete dentures</v>
      </c>
      <c r="E7109">
        <f t="shared" ca="1" si="558"/>
        <v>15</v>
      </c>
    </row>
    <row r="7110" spans="1:5" x14ac:dyDescent="0.2">
      <c r="A7110" t="str">
        <f t="shared" ca="1" si="555"/>
        <v>Major</v>
      </c>
      <c r="B7110" t="str">
        <f t="shared" ca="1" si="556"/>
        <v>temporomandibular joint dysfunction</v>
      </c>
      <c r="C7110">
        <f t="shared" si="559"/>
        <v>394</v>
      </c>
      <c r="D7110" t="str">
        <f t="shared" ca="1" si="557"/>
        <v>Services relating to hinging joints of the jaw</v>
      </c>
      <c r="E7110">
        <f t="shared" ca="1" si="558"/>
        <v>16</v>
      </c>
    </row>
    <row r="7111" spans="1:5" x14ac:dyDescent="0.2">
      <c r="A7111" t="str">
        <f t="shared" ca="1" si="555"/>
        <v>Diagnostics and Preventative</v>
      </c>
      <c r="B7111" t="str">
        <f t="shared" ca="1" si="556"/>
        <v>Prophylaxis</v>
      </c>
      <c r="C7111">
        <f t="shared" si="559"/>
        <v>394</v>
      </c>
      <c r="D7111">
        <f t="shared" ca="1" si="557"/>
        <v>0</v>
      </c>
      <c r="E7111">
        <f t="shared" ca="1" si="558"/>
        <v>4</v>
      </c>
    </row>
    <row r="7112" spans="1:5" x14ac:dyDescent="0.2">
      <c r="A7112" t="str">
        <f t="shared" ca="1" si="555"/>
        <v>Major</v>
      </c>
      <c r="B7112" t="str">
        <f t="shared" ca="1" si="556"/>
        <v>temporomandibular joint dysfunction</v>
      </c>
      <c r="C7112">
        <f t="shared" si="559"/>
        <v>395</v>
      </c>
      <c r="D7112" t="str">
        <f t="shared" ca="1" si="557"/>
        <v>Services relating to hinging joints of the jaw</v>
      </c>
      <c r="E7112">
        <f t="shared" ca="1" si="558"/>
        <v>16</v>
      </c>
    </row>
    <row r="7113" spans="1:5" x14ac:dyDescent="0.2">
      <c r="A7113" t="str">
        <f t="shared" ca="1" si="555"/>
        <v>Basic</v>
      </c>
      <c r="B7113" t="str">
        <f t="shared" ca="1" si="556"/>
        <v>basic restorative</v>
      </c>
      <c r="C7113">
        <f t="shared" si="559"/>
        <v>395</v>
      </c>
      <c r="D7113" t="str">
        <f t="shared" ca="1" si="557"/>
        <v>Fillings (amalgam "silver" and composite "white" non-molar)</v>
      </c>
      <c r="E7113">
        <f t="shared" ca="1" si="558"/>
        <v>8</v>
      </c>
    </row>
    <row r="7114" spans="1:5" x14ac:dyDescent="0.2">
      <c r="A7114" t="str">
        <f t="shared" ca="1" si="555"/>
        <v>Diagnostics and Preventative</v>
      </c>
      <c r="B7114" t="str">
        <f t="shared" ca="1" si="556"/>
        <v>Prophylaxis</v>
      </c>
      <c r="C7114">
        <f t="shared" si="559"/>
        <v>395</v>
      </c>
      <c r="D7114">
        <f t="shared" ca="1" si="557"/>
        <v>0</v>
      </c>
      <c r="E7114">
        <f t="shared" ca="1" si="558"/>
        <v>4</v>
      </c>
    </row>
    <row r="7115" spans="1:5" x14ac:dyDescent="0.2">
      <c r="A7115" t="str">
        <f t="shared" ca="1" si="555"/>
        <v>Diagnostics and Preventative</v>
      </c>
      <c r="B7115" t="str">
        <f t="shared" ca="1" si="556"/>
        <v>Bitewing x-rays</v>
      </c>
      <c r="C7115">
        <f t="shared" si="559"/>
        <v>395</v>
      </c>
      <c r="D7115">
        <f t="shared" ca="1" si="557"/>
        <v>0</v>
      </c>
      <c r="E7115">
        <f t="shared" ca="1" si="558"/>
        <v>2</v>
      </c>
    </row>
    <row r="7116" spans="1:5" x14ac:dyDescent="0.2">
      <c r="A7116" t="str">
        <f t="shared" ca="1" si="555"/>
        <v>Basic</v>
      </c>
      <c r="B7116" t="str">
        <f t="shared" ca="1" si="556"/>
        <v>surgical periodontics</v>
      </c>
      <c r="C7116">
        <f t="shared" si="559"/>
        <v>395</v>
      </c>
      <c r="D7116" t="str">
        <f t="shared" ca="1" si="557"/>
        <v>Surgical treatment of the gums and supporting structures of the teeth</v>
      </c>
      <c r="E7116">
        <f t="shared" ca="1" si="558"/>
        <v>11</v>
      </c>
    </row>
    <row r="7117" spans="1:5" x14ac:dyDescent="0.2">
      <c r="A7117" t="str">
        <f t="shared" ca="1" si="555"/>
        <v>Diagnostics and Preventative</v>
      </c>
      <c r="B7117" t="str">
        <f t="shared" ca="1" si="556"/>
        <v>Periodic Exams</v>
      </c>
      <c r="C7117">
        <f t="shared" si="559"/>
        <v>395</v>
      </c>
      <c r="D7117">
        <f t="shared" ca="1" si="557"/>
        <v>0</v>
      </c>
      <c r="E7117">
        <f t="shared" ca="1" si="558"/>
        <v>1</v>
      </c>
    </row>
    <row r="7118" spans="1:5" x14ac:dyDescent="0.2">
      <c r="A7118" t="str">
        <f t="shared" ca="1" si="555"/>
        <v>Diagnostics and Preventative</v>
      </c>
      <c r="B7118" t="str">
        <f t="shared" ca="1" si="556"/>
        <v>Full-mouth x-ray</v>
      </c>
      <c r="C7118">
        <f t="shared" si="559"/>
        <v>395</v>
      </c>
      <c r="D7118">
        <f t="shared" ca="1" si="557"/>
        <v>0</v>
      </c>
      <c r="E7118">
        <f t="shared" ca="1" si="558"/>
        <v>3</v>
      </c>
    </row>
    <row r="7119" spans="1:5" x14ac:dyDescent="0.2">
      <c r="A7119" t="str">
        <f t="shared" ca="1" si="555"/>
        <v>Major</v>
      </c>
      <c r="B7119" t="str">
        <f t="shared" ca="1" si="556"/>
        <v>temporomandibular joint dysfunction</v>
      </c>
      <c r="C7119">
        <f t="shared" si="559"/>
        <v>395</v>
      </c>
      <c r="D7119" t="str">
        <f t="shared" ca="1" si="557"/>
        <v>Services relating to hinging joints of the jaw</v>
      </c>
      <c r="E7119">
        <f t="shared" ca="1" si="558"/>
        <v>16</v>
      </c>
    </row>
    <row r="7120" spans="1:5" x14ac:dyDescent="0.2">
      <c r="A7120" t="str">
        <f t="shared" ca="1" si="555"/>
        <v>Diagnostics and Preventative</v>
      </c>
      <c r="B7120" t="str">
        <f t="shared" ca="1" si="556"/>
        <v>Space Maintainers</v>
      </c>
      <c r="C7120">
        <f t="shared" si="559"/>
        <v>395</v>
      </c>
      <c r="D7120">
        <f t="shared" ca="1" si="557"/>
        <v>0</v>
      </c>
      <c r="E7120">
        <f t="shared" ca="1" si="558"/>
        <v>7</v>
      </c>
    </row>
    <row r="7121" spans="1:5" x14ac:dyDescent="0.2">
      <c r="A7121" t="str">
        <f t="shared" ca="1" si="555"/>
        <v>Basic</v>
      </c>
      <c r="B7121" t="str">
        <f t="shared" ca="1" si="556"/>
        <v>non-surgical periodontics</v>
      </c>
      <c r="C7121">
        <f t="shared" si="559"/>
        <v>395</v>
      </c>
      <c r="D7121" t="str">
        <f t="shared" ca="1" si="557"/>
        <v xml:space="preserve">Non-surgical treatment of the gums and supporting structures of the teeth </v>
      </c>
      <c r="E7121">
        <f t="shared" ca="1" si="558"/>
        <v>12</v>
      </c>
    </row>
    <row r="7122" spans="1:5" x14ac:dyDescent="0.2">
      <c r="A7122" t="str">
        <f t="shared" ca="1" si="555"/>
        <v>Major</v>
      </c>
      <c r="B7122" t="str">
        <f t="shared" ca="1" si="556"/>
        <v>temporomandibular joint dysfunction</v>
      </c>
      <c r="C7122">
        <f t="shared" si="559"/>
        <v>395</v>
      </c>
      <c r="D7122" t="str">
        <f t="shared" ca="1" si="557"/>
        <v>Services relating to hinging joints of the jaw</v>
      </c>
      <c r="E7122">
        <f t="shared" ca="1" si="558"/>
        <v>16</v>
      </c>
    </row>
    <row r="7123" spans="1:5" x14ac:dyDescent="0.2">
      <c r="A7123" t="str">
        <f t="shared" ca="1" si="555"/>
        <v>Orthodontics</v>
      </c>
      <c r="B7123" t="str">
        <f t="shared" ca="1" si="556"/>
        <v>orthodontics</v>
      </c>
      <c r="C7123">
        <f t="shared" si="559"/>
        <v>395</v>
      </c>
      <c r="D7123" t="str">
        <f t="shared" ca="1" si="557"/>
        <v>For eligible dependents to age 19</v>
      </c>
      <c r="E7123">
        <f t="shared" ca="1" si="558"/>
        <v>17</v>
      </c>
    </row>
    <row r="7124" spans="1:5" x14ac:dyDescent="0.2">
      <c r="A7124" t="str">
        <f t="shared" ca="1" si="555"/>
        <v>Orthodontics</v>
      </c>
      <c r="B7124" t="str">
        <f t="shared" ca="1" si="556"/>
        <v>orthodontics</v>
      </c>
      <c r="C7124">
        <f t="shared" si="559"/>
        <v>395</v>
      </c>
      <c r="D7124" t="str">
        <f t="shared" ca="1" si="557"/>
        <v>For eligible dependents to age 19</v>
      </c>
      <c r="E7124">
        <f t="shared" ca="1" si="558"/>
        <v>17</v>
      </c>
    </row>
    <row r="7125" spans="1:5" x14ac:dyDescent="0.2">
      <c r="A7125" t="str">
        <f t="shared" ca="1" si="555"/>
        <v>Basic</v>
      </c>
      <c r="B7125" t="str">
        <f t="shared" ca="1" si="556"/>
        <v>general anesthesia</v>
      </c>
      <c r="C7125">
        <f t="shared" si="559"/>
        <v>395</v>
      </c>
      <c r="D7125" t="str">
        <f t="shared" ca="1" si="557"/>
        <v>Covered when used in conjunction with covered oral surgical procedures</v>
      </c>
      <c r="E7125">
        <f t="shared" ca="1" si="558"/>
        <v>13</v>
      </c>
    </row>
    <row r="7126" spans="1:5" x14ac:dyDescent="0.2">
      <c r="A7126" t="str">
        <f t="shared" ca="1" si="555"/>
        <v>Major</v>
      </c>
      <c r="B7126" t="str">
        <f t="shared" ca="1" si="556"/>
        <v>major restorative</v>
      </c>
      <c r="C7126">
        <f t="shared" si="559"/>
        <v>395</v>
      </c>
      <c r="D7126" t="str">
        <f t="shared" ca="1" si="557"/>
        <v>Single crowns, inlays, onlays</v>
      </c>
      <c r="E7126">
        <f t="shared" ca="1" si="558"/>
        <v>14</v>
      </c>
    </row>
    <row r="7127" spans="1:5" x14ac:dyDescent="0.2">
      <c r="A7127" t="str">
        <f t="shared" ca="1" si="555"/>
        <v>Basic</v>
      </c>
      <c r="B7127" t="str">
        <f t="shared" ca="1" si="556"/>
        <v>endodontics</v>
      </c>
      <c r="C7127">
        <f t="shared" si="559"/>
        <v>395</v>
      </c>
      <c r="D7127" t="str">
        <f t="shared" ca="1" si="557"/>
        <v>Root canal, pulpal therapy</v>
      </c>
      <c r="E7127">
        <f t="shared" ca="1" si="558"/>
        <v>10</v>
      </c>
    </row>
    <row r="7128" spans="1:5" x14ac:dyDescent="0.2">
      <c r="A7128" t="str">
        <f t="shared" ca="1" si="555"/>
        <v>Major</v>
      </c>
      <c r="B7128" t="str">
        <f t="shared" ca="1" si="556"/>
        <v>prosthodontics</v>
      </c>
      <c r="C7128">
        <f t="shared" si="559"/>
        <v>395</v>
      </c>
      <c r="D7128" t="str">
        <f t="shared" ca="1" si="557"/>
        <v>Procedures for replacement of missing teeth by construction or repair of bridges and partial or complete dentures</v>
      </c>
      <c r="E7128">
        <f t="shared" ca="1" si="558"/>
        <v>15</v>
      </c>
    </row>
    <row r="7129" spans="1:5" x14ac:dyDescent="0.2">
      <c r="A7129" t="str">
        <f t="shared" ca="1" si="555"/>
        <v>Other</v>
      </c>
      <c r="B7129" t="str">
        <f t="shared" ca="1" si="556"/>
        <v>Implants</v>
      </c>
      <c r="C7129">
        <f t="shared" si="559"/>
        <v>395</v>
      </c>
      <c r="D7129" t="str">
        <f t="shared" ca="1" si="557"/>
        <v>Implant dental work</v>
      </c>
      <c r="E7129">
        <f t="shared" ca="1" si="558"/>
        <v>18</v>
      </c>
    </row>
    <row r="7130" spans="1:5" x14ac:dyDescent="0.2">
      <c r="A7130" t="str">
        <f t="shared" ca="1" si="555"/>
        <v>Diagnostics and Preventative</v>
      </c>
      <c r="B7130" t="str">
        <f t="shared" ca="1" si="556"/>
        <v>Sealants</v>
      </c>
      <c r="C7130">
        <f t="shared" si="559"/>
        <v>396</v>
      </c>
      <c r="D7130">
        <f t="shared" ca="1" si="557"/>
        <v>0</v>
      </c>
      <c r="E7130">
        <f t="shared" ca="1" si="558"/>
        <v>6</v>
      </c>
    </row>
    <row r="7131" spans="1:5" x14ac:dyDescent="0.2">
      <c r="A7131" t="str">
        <f t="shared" ca="1" si="555"/>
        <v>Diagnostics and Preventative</v>
      </c>
      <c r="B7131" t="str">
        <f t="shared" ca="1" si="556"/>
        <v>Sealants</v>
      </c>
      <c r="C7131">
        <f t="shared" si="559"/>
        <v>396</v>
      </c>
      <c r="D7131">
        <f t="shared" ca="1" si="557"/>
        <v>0</v>
      </c>
      <c r="E7131">
        <f t="shared" ca="1" si="558"/>
        <v>6</v>
      </c>
    </row>
    <row r="7132" spans="1:5" x14ac:dyDescent="0.2">
      <c r="A7132" t="str">
        <f t="shared" ca="1" si="555"/>
        <v>Major</v>
      </c>
      <c r="B7132" t="str">
        <f t="shared" ca="1" si="556"/>
        <v>major restorative</v>
      </c>
      <c r="C7132">
        <f t="shared" si="559"/>
        <v>396</v>
      </c>
      <c r="D7132" t="str">
        <f t="shared" ca="1" si="557"/>
        <v>Single crowns, inlays, onlays</v>
      </c>
      <c r="E7132">
        <f t="shared" ca="1" si="558"/>
        <v>14</v>
      </c>
    </row>
    <row r="7133" spans="1:5" x14ac:dyDescent="0.2">
      <c r="A7133" t="str">
        <f t="shared" ca="1" si="555"/>
        <v>Diagnostics and Preventative</v>
      </c>
      <c r="B7133" t="str">
        <f t="shared" ca="1" si="556"/>
        <v>Space Maintainers</v>
      </c>
      <c r="C7133">
        <f t="shared" si="559"/>
        <v>396</v>
      </c>
      <c r="D7133">
        <f t="shared" ca="1" si="557"/>
        <v>0</v>
      </c>
      <c r="E7133">
        <f t="shared" ca="1" si="558"/>
        <v>7</v>
      </c>
    </row>
    <row r="7134" spans="1:5" x14ac:dyDescent="0.2">
      <c r="A7134" t="str">
        <f t="shared" ca="1" si="555"/>
        <v>Diagnostics and Preventative</v>
      </c>
      <c r="B7134" t="str">
        <f t="shared" ca="1" si="556"/>
        <v>Periodic Exams</v>
      </c>
      <c r="C7134">
        <f t="shared" si="559"/>
        <v>396</v>
      </c>
      <c r="D7134">
        <f t="shared" ca="1" si="557"/>
        <v>0</v>
      </c>
      <c r="E7134">
        <f t="shared" ca="1" si="558"/>
        <v>1</v>
      </c>
    </row>
    <row r="7135" spans="1:5" x14ac:dyDescent="0.2">
      <c r="A7135" t="str">
        <f t="shared" ca="1" si="555"/>
        <v>Basic</v>
      </c>
      <c r="B7135" t="str">
        <f t="shared" ca="1" si="556"/>
        <v>surgical periodontics</v>
      </c>
      <c r="C7135">
        <f t="shared" si="559"/>
        <v>396</v>
      </c>
      <c r="D7135" t="str">
        <f t="shared" ca="1" si="557"/>
        <v>Surgical treatment of the gums and supporting structures of the teeth</v>
      </c>
      <c r="E7135">
        <f t="shared" ca="1" si="558"/>
        <v>11</v>
      </c>
    </row>
    <row r="7136" spans="1:5" x14ac:dyDescent="0.2">
      <c r="A7136" t="str">
        <f t="shared" ca="1" si="555"/>
        <v>Basic</v>
      </c>
      <c r="B7136" t="str">
        <f t="shared" ca="1" si="556"/>
        <v>non-surgical periodontics</v>
      </c>
      <c r="C7136">
        <f t="shared" si="559"/>
        <v>396</v>
      </c>
      <c r="D7136" t="str">
        <f t="shared" ca="1" si="557"/>
        <v xml:space="preserve">Non-surgical treatment of the gums and supporting structures of the teeth </v>
      </c>
      <c r="E7136">
        <f t="shared" ca="1" si="558"/>
        <v>12</v>
      </c>
    </row>
    <row r="7137" spans="1:5" x14ac:dyDescent="0.2">
      <c r="A7137" t="str">
        <f t="shared" ca="1" si="555"/>
        <v>Orthodontics</v>
      </c>
      <c r="B7137" t="str">
        <f t="shared" ca="1" si="556"/>
        <v>orthodontics</v>
      </c>
      <c r="C7137">
        <f t="shared" si="559"/>
        <v>396</v>
      </c>
      <c r="D7137" t="str">
        <f t="shared" ca="1" si="557"/>
        <v>For eligible dependents to age 19</v>
      </c>
      <c r="E7137">
        <f t="shared" ca="1" si="558"/>
        <v>17</v>
      </c>
    </row>
    <row r="7138" spans="1:5" x14ac:dyDescent="0.2">
      <c r="A7138" t="str">
        <f t="shared" ca="1" si="555"/>
        <v>Basic</v>
      </c>
      <c r="B7138" t="str">
        <f t="shared" ca="1" si="556"/>
        <v>general anesthesia</v>
      </c>
      <c r="C7138">
        <f t="shared" si="559"/>
        <v>396</v>
      </c>
      <c r="D7138" t="str">
        <f t="shared" ca="1" si="557"/>
        <v>Covered when used in conjunction with covered oral surgical procedures</v>
      </c>
      <c r="E7138">
        <f t="shared" ca="1" si="558"/>
        <v>13</v>
      </c>
    </row>
    <row r="7139" spans="1:5" x14ac:dyDescent="0.2">
      <c r="A7139" t="str">
        <f t="shared" ca="1" si="555"/>
        <v>Orthodontics</v>
      </c>
      <c r="B7139" t="str">
        <f t="shared" ca="1" si="556"/>
        <v>orthodontics</v>
      </c>
      <c r="C7139">
        <f t="shared" si="559"/>
        <v>396</v>
      </c>
      <c r="D7139" t="str">
        <f t="shared" ca="1" si="557"/>
        <v>For eligible dependents to age 19</v>
      </c>
      <c r="E7139">
        <f t="shared" ca="1" si="558"/>
        <v>17</v>
      </c>
    </row>
    <row r="7140" spans="1:5" x14ac:dyDescent="0.2">
      <c r="A7140" t="str">
        <f t="shared" ca="1" si="555"/>
        <v>Diagnostics and Preventative</v>
      </c>
      <c r="B7140" t="str">
        <f t="shared" ca="1" si="556"/>
        <v>Fluoride treatments</v>
      </c>
      <c r="C7140">
        <f t="shared" si="559"/>
        <v>396</v>
      </c>
      <c r="D7140">
        <f t="shared" ca="1" si="557"/>
        <v>0</v>
      </c>
      <c r="E7140">
        <f t="shared" ca="1" si="558"/>
        <v>5</v>
      </c>
    </row>
    <row r="7141" spans="1:5" x14ac:dyDescent="0.2">
      <c r="A7141" t="str">
        <f t="shared" ca="1" si="555"/>
        <v>Basic</v>
      </c>
      <c r="B7141" t="str">
        <f t="shared" ca="1" si="556"/>
        <v>basic restorative</v>
      </c>
      <c r="C7141">
        <f t="shared" si="559"/>
        <v>396</v>
      </c>
      <c r="D7141" t="str">
        <f t="shared" ca="1" si="557"/>
        <v>Fillings (amalgam "silver" and composite "white" non-molar)</v>
      </c>
      <c r="E7141">
        <f t="shared" ca="1" si="558"/>
        <v>8</v>
      </c>
    </row>
    <row r="7142" spans="1:5" x14ac:dyDescent="0.2">
      <c r="A7142" t="str">
        <f t="shared" ca="1" si="555"/>
        <v>Basic</v>
      </c>
      <c r="B7142" t="str">
        <f t="shared" ca="1" si="556"/>
        <v>basic restorative</v>
      </c>
      <c r="C7142">
        <f t="shared" si="559"/>
        <v>396</v>
      </c>
      <c r="D7142" t="str">
        <f t="shared" ca="1" si="557"/>
        <v>Fillings (amalgam "silver" and composite "white" non-molar)</v>
      </c>
      <c r="E7142">
        <f t="shared" ca="1" si="558"/>
        <v>8</v>
      </c>
    </row>
    <row r="7143" spans="1:5" x14ac:dyDescent="0.2">
      <c r="A7143" t="str">
        <f t="shared" ca="1" si="555"/>
        <v>Basic</v>
      </c>
      <c r="B7143" t="str">
        <f t="shared" ca="1" si="556"/>
        <v>endodontics</v>
      </c>
      <c r="C7143">
        <f t="shared" si="559"/>
        <v>396</v>
      </c>
      <c r="D7143" t="str">
        <f t="shared" ca="1" si="557"/>
        <v>Root canal, pulpal therapy</v>
      </c>
      <c r="E7143">
        <f t="shared" ca="1" si="558"/>
        <v>10</v>
      </c>
    </row>
    <row r="7144" spans="1:5" x14ac:dyDescent="0.2">
      <c r="A7144" t="str">
        <f t="shared" ca="1" si="555"/>
        <v>Diagnostics and Preventative</v>
      </c>
      <c r="B7144" t="str">
        <f t="shared" ca="1" si="556"/>
        <v>Space Maintainers</v>
      </c>
      <c r="C7144">
        <f t="shared" si="559"/>
        <v>396</v>
      </c>
      <c r="D7144">
        <f t="shared" ca="1" si="557"/>
        <v>0</v>
      </c>
      <c r="E7144">
        <f t="shared" ca="1" si="558"/>
        <v>7</v>
      </c>
    </row>
    <row r="7145" spans="1:5" x14ac:dyDescent="0.2">
      <c r="A7145" t="str">
        <f t="shared" ca="1" si="555"/>
        <v>Other</v>
      </c>
      <c r="B7145" t="str">
        <f t="shared" ca="1" si="556"/>
        <v>Implants</v>
      </c>
      <c r="C7145">
        <f t="shared" si="559"/>
        <v>396</v>
      </c>
      <c r="D7145" t="str">
        <f t="shared" ca="1" si="557"/>
        <v>Implant dental work</v>
      </c>
      <c r="E7145">
        <f t="shared" ca="1" si="558"/>
        <v>18</v>
      </c>
    </row>
    <row r="7146" spans="1:5" x14ac:dyDescent="0.2">
      <c r="A7146" t="str">
        <f t="shared" ca="1" si="555"/>
        <v>Diagnostics and Preventative</v>
      </c>
      <c r="B7146" t="str">
        <f t="shared" ca="1" si="556"/>
        <v>Prophylaxis</v>
      </c>
      <c r="C7146">
        <f t="shared" si="559"/>
        <v>396</v>
      </c>
      <c r="D7146">
        <f t="shared" ca="1" si="557"/>
        <v>0</v>
      </c>
      <c r="E7146">
        <f t="shared" ca="1" si="558"/>
        <v>4</v>
      </c>
    </row>
    <row r="7147" spans="1:5" x14ac:dyDescent="0.2">
      <c r="A7147" t="str">
        <f t="shared" ca="1" si="555"/>
        <v>Other</v>
      </c>
      <c r="B7147" t="str">
        <f t="shared" ca="1" si="556"/>
        <v>Implants</v>
      </c>
      <c r="C7147">
        <f t="shared" si="559"/>
        <v>396</v>
      </c>
      <c r="D7147" t="str">
        <f t="shared" ca="1" si="557"/>
        <v>Implant dental work</v>
      </c>
      <c r="E7147">
        <f t="shared" ca="1" si="558"/>
        <v>18</v>
      </c>
    </row>
    <row r="7148" spans="1:5" x14ac:dyDescent="0.2">
      <c r="A7148" t="str">
        <f t="shared" ca="1" si="555"/>
        <v>Major</v>
      </c>
      <c r="B7148" t="str">
        <f t="shared" ca="1" si="556"/>
        <v>prosthodontics</v>
      </c>
      <c r="C7148">
        <f t="shared" si="559"/>
        <v>397</v>
      </c>
      <c r="D7148" t="str">
        <f t="shared" ca="1" si="557"/>
        <v>Procedures for replacement of missing teeth by construction or repair of bridges and partial or complete dentures</v>
      </c>
      <c r="E7148">
        <f t="shared" ca="1" si="558"/>
        <v>15</v>
      </c>
    </row>
    <row r="7149" spans="1:5" x14ac:dyDescent="0.2">
      <c r="A7149" t="str">
        <f t="shared" ca="1" si="555"/>
        <v>Basic</v>
      </c>
      <c r="B7149" t="str">
        <f t="shared" ca="1" si="556"/>
        <v>general anesthesia</v>
      </c>
      <c r="C7149">
        <f t="shared" si="559"/>
        <v>397</v>
      </c>
      <c r="D7149" t="str">
        <f t="shared" ca="1" si="557"/>
        <v>Covered when used in conjunction with covered oral surgical procedures</v>
      </c>
      <c r="E7149">
        <f t="shared" ca="1" si="558"/>
        <v>13</v>
      </c>
    </row>
    <row r="7150" spans="1:5" x14ac:dyDescent="0.2">
      <c r="A7150" t="str">
        <f t="shared" ca="1" si="555"/>
        <v>Diagnostics and Preventative</v>
      </c>
      <c r="B7150" t="str">
        <f t="shared" ca="1" si="556"/>
        <v>Periodic Exams</v>
      </c>
      <c r="C7150">
        <f t="shared" si="559"/>
        <v>397</v>
      </c>
      <c r="D7150">
        <f t="shared" ca="1" si="557"/>
        <v>0</v>
      </c>
      <c r="E7150">
        <f t="shared" ca="1" si="558"/>
        <v>1</v>
      </c>
    </row>
    <row r="7151" spans="1:5" x14ac:dyDescent="0.2">
      <c r="A7151" t="str">
        <f t="shared" ca="1" si="555"/>
        <v>Basic</v>
      </c>
      <c r="B7151" t="str">
        <f t="shared" ca="1" si="556"/>
        <v>basic restorative</v>
      </c>
      <c r="C7151">
        <f t="shared" si="559"/>
        <v>397</v>
      </c>
      <c r="D7151" t="str">
        <f t="shared" ca="1" si="557"/>
        <v>Fillings (amalgam "silver" and composite "white" non-molar)</v>
      </c>
      <c r="E7151">
        <f t="shared" ca="1" si="558"/>
        <v>8</v>
      </c>
    </row>
    <row r="7152" spans="1:5" x14ac:dyDescent="0.2">
      <c r="A7152" t="str">
        <f t="shared" ca="1" si="555"/>
        <v>Basic</v>
      </c>
      <c r="B7152" t="str">
        <f t="shared" ca="1" si="556"/>
        <v>general anesthesia</v>
      </c>
      <c r="C7152">
        <f t="shared" si="559"/>
        <v>397</v>
      </c>
      <c r="D7152" t="str">
        <f t="shared" ca="1" si="557"/>
        <v>Covered when used in conjunction with covered oral surgical procedures</v>
      </c>
      <c r="E7152">
        <f t="shared" ca="1" si="558"/>
        <v>13</v>
      </c>
    </row>
    <row r="7153" spans="1:5" x14ac:dyDescent="0.2">
      <c r="A7153" t="str">
        <f t="shared" ca="1" si="555"/>
        <v>Major</v>
      </c>
      <c r="B7153" t="str">
        <f t="shared" ca="1" si="556"/>
        <v>prosthodontics</v>
      </c>
      <c r="C7153">
        <f t="shared" si="559"/>
        <v>397</v>
      </c>
      <c r="D7153" t="str">
        <f t="shared" ca="1" si="557"/>
        <v>Procedures for replacement of missing teeth by construction or repair of bridges and partial or complete dentures</v>
      </c>
      <c r="E7153">
        <f t="shared" ca="1" si="558"/>
        <v>15</v>
      </c>
    </row>
    <row r="7154" spans="1:5" x14ac:dyDescent="0.2">
      <c r="A7154" t="str">
        <f t="shared" ca="1" si="555"/>
        <v>Other</v>
      </c>
      <c r="B7154" t="str">
        <f t="shared" ca="1" si="556"/>
        <v>Implants</v>
      </c>
      <c r="C7154">
        <f t="shared" si="559"/>
        <v>397</v>
      </c>
      <c r="D7154" t="str">
        <f t="shared" ca="1" si="557"/>
        <v>Implant dental work</v>
      </c>
      <c r="E7154">
        <f t="shared" ca="1" si="558"/>
        <v>18</v>
      </c>
    </row>
    <row r="7155" spans="1:5" x14ac:dyDescent="0.2">
      <c r="A7155" t="str">
        <f t="shared" ca="1" si="555"/>
        <v>Diagnostics and Preventative</v>
      </c>
      <c r="B7155" t="str">
        <f t="shared" ca="1" si="556"/>
        <v>Prophylaxis</v>
      </c>
      <c r="C7155">
        <f t="shared" si="559"/>
        <v>397</v>
      </c>
      <c r="D7155">
        <f t="shared" ca="1" si="557"/>
        <v>0</v>
      </c>
      <c r="E7155">
        <f t="shared" ca="1" si="558"/>
        <v>4</v>
      </c>
    </row>
    <row r="7156" spans="1:5" x14ac:dyDescent="0.2">
      <c r="A7156" t="str">
        <f t="shared" ca="1" si="555"/>
        <v>Basic</v>
      </c>
      <c r="B7156" t="str">
        <f t="shared" ca="1" si="556"/>
        <v>basic restorative</v>
      </c>
      <c r="C7156">
        <f t="shared" si="559"/>
        <v>397</v>
      </c>
      <c r="D7156" t="str">
        <f t="shared" ca="1" si="557"/>
        <v>Fillings (amalgam "silver" and composite "white" non-molar)</v>
      </c>
      <c r="E7156">
        <f t="shared" ca="1" si="558"/>
        <v>8</v>
      </c>
    </row>
    <row r="7157" spans="1:5" x14ac:dyDescent="0.2">
      <c r="A7157" t="str">
        <f t="shared" ca="1" si="555"/>
        <v>Diagnostics and Preventative</v>
      </c>
      <c r="B7157" t="str">
        <f t="shared" ca="1" si="556"/>
        <v>Bitewing x-rays</v>
      </c>
      <c r="C7157">
        <f t="shared" si="559"/>
        <v>397</v>
      </c>
      <c r="D7157">
        <f t="shared" ca="1" si="557"/>
        <v>0</v>
      </c>
      <c r="E7157">
        <f t="shared" ca="1" si="558"/>
        <v>2</v>
      </c>
    </row>
    <row r="7158" spans="1:5" x14ac:dyDescent="0.2">
      <c r="A7158" t="str">
        <f t="shared" ca="1" si="555"/>
        <v>Diagnostics and Preventative</v>
      </c>
      <c r="B7158" t="str">
        <f t="shared" ca="1" si="556"/>
        <v>Fluoride treatments</v>
      </c>
      <c r="C7158">
        <f t="shared" si="559"/>
        <v>397</v>
      </c>
      <c r="D7158">
        <f t="shared" ca="1" si="557"/>
        <v>0</v>
      </c>
      <c r="E7158">
        <f t="shared" ca="1" si="558"/>
        <v>5</v>
      </c>
    </row>
    <row r="7159" spans="1:5" x14ac:dyDescent="0.2">
      <c r="A7159" t="str">
        <f t="shared" ca="1" si="555"/>
        <v>Orthodontics</v>
      </c>
      <c r="B7159" t="str">
        <f t="shared" ca="1" si="556"/>
        <v>orthodontics</v>
      </c>
      <c r="C7159">
        <f t="shared" si="559"/>
        <v>397</v>
      </c>
      <c r="D7159" t="str">
        <f t="shared" ca="1" si="557"/>
        <v>For eligible dependents to age 19</v>
      </c>
      <c r="E7159">
        <f t="shared" ca="1" si="558"/>
        <v>17</v>
      </c>
    </row>
    <row r="7160" spans="1:5" x14ac:dyDescent="0.2">
      <c r="A7160" t="str">
        <f t="shared" ca="1" si="555"/>
        <v>Basic</v>
      </c>
      <c r="B7160" t="str">
        <f t="shared" ca="1" si="556"/>
        <v>basic restorative</v>
      </c>
      <c r="C7160">
        <f t="shared" si="559"/>
        <v>397</v>
      </c>
      <c r="D7160" t="str">
        <f t="shared" ca="1" si="557"/>
        <v>Fillings (amalgam "silver" and composite "white" non-molar)</v>
      </c>
      <c r="E7160">
        <f t="shared" ca="1" si="558"/>
        <v>8</v>
      </c>
    </row>
    <row r="7161" spans="1:5" x14ac:dyDescent="0.2">
      <c r="A7161" t="str">
        <f t="shared" ca="1" si="555"/>
        <v>Other</v>
      </c>
      <c r="B7161" t="str">
        <f t="shared" ca="1" si="556"/>
        <v>Implants</v>
      </c>
      <c r="C7161">
        <f t="shared" si="559"/>
        <v>397</v>
      </c>
      <c r="D7161" t="str">
        <f t="shared" ca="1" si="557"/>
        <v>Implant dental work</v>
      </c>
      <c r="E7161">
        <f t="shared" ca="1" si="558"/>
        <v>18</v>
      </c>
    </row>
    <row r="7162" spans="1:5" x14ac:dyDescent="0.2">
      <c r="A7162" t="str">
        <f t="shared" ca="1" si="555"/>
        <v>Basic</v>
      </c>
      <c r="B7162" t="str">
        <f t="shared" ca="1" si="556"/>
        <v>non-surgical periodontics</v>
      </c>
      <c r="C7162">
        <f t="shared" si="559"/>
        <v>397</v>
      </c>
      <c r="D7162" t="str">
        <f t="shared" ca="1" si="557"/>
        <v xml:space="preserve">Non-surgical treatment of the gums and supporting structures of the teeth </v>
      </c>
      <c r="E7162">
        <f t="shared" ca="1" si="558"/>
        <v>12</v>
      </c>
    </row>
    <row r="7163" spans="1:5" x14ac:dyDescent="0.2">
      <c r="A7163" t="str">
        <f t="shared" ca="1" si="555"/>
        <v>Diagnostics and Preventative</v>
      </c>
      <c r="B7163" t="str">
        <f t="shared" ca="1" si="556"/>
        <v>Full-mouth x-ray</v>
      </c>
      <c r="C7163">
        <f t="shared" si="559"/>
        <v>397</v>
      </c>
      <c r="D7163">
        <f t="shared" ca="1" si="557"/>
        <v>0</v>
      </c>
      <c r="E7163">
        <f t="shared" ca="1" si="558"/>
        <v>3</v>
      </c>
    </row>
    <row r="7164" spans="1:5" x14ac:dyDescent="0.2">
      <c r="A7164" t="str">
        <f t="shared" ca="1" si="555"/>
        <v>Basic</v>
      </c>
      <c r="B7164" t="str">
        <f t="shared" ca="1" si="556"/>
        <v>basic restorative</v>
      </c>
      <c r="C7164">
        <f t="shared" si="559"/>
        <v>397</v>
      </c>
      <c r="D7164" t="str">
        <f t="shared" ca="1" si="557"/>
        <v>Fillings (amalgam "silver" and composite "white" non-molar)</v>
      </c>
      <c r="E7164">
        <f t="shared" ca="1" si="558"/>
        <v>8</v>
      </c>
    </row>
    <row r="7165" spans="1:5" x14ac:dyDescent="0.2">
      <c r="A7165" t="str">
        <f t="shared" ca="1" si="555"/>
        <v>Basic</v>
      </c>
      <c r="B7165" t="str">
        <f t="shared" ca="1" si="556"/>
        <v>oral surgery</v>
      </c>
      <c r="C7165">
        <f t="shared" si="559"/>
        <v>397</v>
      </c>
      <c r="D7165" t="str">
        <f t="shared" ca="1" si="557"/>
        <v>Extraction and other surgery procedures, incl. pre- and post-operative care</v>
      </c>
      <c r="E7165">
        <f t="shared" ca="1" si="558"/>
        <v>9</v>
      </c>
    </row>
    <row r="7166" spans="1:5" x14ac:dyDescent="0.2">
      <c r="A7166" t="str">
        <f t="shared" ca="1" si="555"/>
        <v>Basic</v>
      </c>
      <c r="B7166" t="str">
        <f t="shared" ca="1" si="556"/>
        <v>surgical periodontics</v>
      </c>
      <c r="C7166">
        <f t="shared" si="559"/>
        <v>398</v>
      </c>
      <c r="D7166" t="str">
        <f t="shared" ca="1" si="557"/>
        <v>Surgical treatment of the gums and supporting structures of the teeth</v>
      </c>
      <c r="E7166">
        <f t="shared" ca="1" si="558"/>
        <v>11</v>
      </c>
    </row>
    <row r="7167" spans="1:5" x14ac:dyDescent="0.2">
      <c r="A7167" t="str">
        <f t="shared" ca="1" si="555"/>
        <v>Basic</v>
      </c>
      <c r="B7167" t="str">
        <f t="shared" ca="1" si="556"/>
        <v>endodontics</v>
      </c>
      <c r="C7167">
        <f t="shared" si="559"/>
        <v>398</v>
      </c>
      <c r="D7167" t="str">
        <f t="shared" ca="1" si="557"/>
        <v>Root canal, pulpal therapy</v>
      </c>
      <c r="E7167">
        <f t="shared" ca="1" si="558"/>
        <v>10</v>
      </c>
    </row>
    <row r="7168" spans="1:5" x14ac:dyDescent="0.2">
      <c r="A7168" t="str">
        <f t="shared" ca="1" si="555"/>
        <v>Basic</v>
      </c>
      <c r="B7168" t="str">
        <f t="shared" ca="1" si="556"/>
        <v>surgical periodontics</v>
      </c>
      <c r="C7168">
        <f t="shared" si="559"/>
        <v>398</v>
      </c>
      <c r="D7168" t="str">
        <f t="shared" ca="1" si="557"/>
        <v>Surgical treatment of the gums and supporting structures of the teeth</v>
      </c>
      <c r="E7168">
        <f t="shared" ca="1" si="558"/>
        <v>11</v>
      </c>
    </row>
    <row r="7169" spans="1:5" x14ac:dyDescent="0.2">
      <c r="A7169" t="str">
        <f t="shared" ca="1" si="555"/>
        <v>Diagnostics and Preventative</v>
      </c>
      <c r="B7169" t="str">
        <f t="shared" ca="1" si="556"/>
        <v>Periodic Exams</v>
      </c>
      <c r="C7169">
        <f t="shared" si="559"/>
        <v>398</v>
      </c>
      <c r="D7169">
        <f t="shared" ca="1" si="557"/>
        <v>0</v>
      </c>
      <c r="E7169">
        <f t="shared" ca="1" si="558"/>
        <v>1</v>
      </c>
    </row>
    <row r="7170" spans="1:5" x14ac:dyDescent="0.2">
      <c r="A7170" t="str">
        <f t="shared" ref="A7170:A7233" ca="1" si="560">INDEX(services,E7170,1)</f>
        <v>Basic</v>
      </c>
      <c r="B7170" t="str">
        <f t="shared" ref="B7170:B7233" ca="1" si="561">INDEX(services,E7170,2)</f>
        <v>basic restorative</v>
      </c>
      <c r="C7170">
        <f t="shared" si="559"/>
        <v>398</v>
      </c>
      <c r="D7170" t="str">
        <f t="shared" ref="D7170:D7233" ca="1" si="562">INDEX(services,E7170,3)</f>
        <v>Fillings (amalgam "silver" and composite "white" non-molar)</v>
      </c>
      <c r="E7170">
        <f t="shared" ref="E7170:E7233" ca="1" si="563">RANDBETWEEN(1,ROWS(services))</f>
        <v>8</v>
      </c>
    </row>
    <row r="7171" spans="1:5" x14ac:dyDescent="0.2">
      <c r="A7171" t="str">
        <f t="shared" ca="1" si="560"/>
        <v>Diagnostics and Preventative</v>
      </c>
      <c r="B7171" t="str">
        <f t="shared" ca="1" si="561"/>
        <v>Fluoride treatments</v>
      </c>
      <c r="C7171">
        <f t="shared" si="559"/>
        <v>398</v>
      </c>
      <c r="D7171">
        <f t="shared" ca="1" si="562"/>
        <v>0</v>
      </c>
      <c r="E7171">
        <f t="shared" ca="1" si="563"/>
        <v>5</v>
      </c>
    </row>
    <row r="7172" spans="1:5" x14ac:dyDescent="0.2">
      <c r="A7172" t="str">
        <f t="shared" ca="1" si="560"/>
        <v>Basic</v>
      </c>
      <c r="B7172" t="str">
        <f t="shared" ca="1" si="561"/>
        <v>surgical periodontics</v>
      </c>
      <c r="C7172">
        <f t="shared" ref="C7172:C7235" si="564">IF(MOD(ROW(C7172)-2,18)&lt;&gt;0,C7171,C7171+1)</f>
        <v>398</v>
      </c>
      <c r="D7172" t="str">
        <f t="shared" ca="1" si="562"/>
        <v>Surgical treatment of the gums and supporting structures of the teeth</v>
      </c>
      <c r="E7172">
        <f t="shared" ca="1" si="563"/>
        <v>11</v>
      </c>
    </row>
    <row r="7173" spans="1:5" x14ac:dyDescent="0.2">
      <c r="A7173" t="str">
        <f t="shared" ca="1" si="560"/>
        <v>Orthodontics</v>
      </c>
      <c r="B7173" t="str">
        <f t="shared" ca="1" si="561"/>
        <v>orthodontics</v>
      </c>
      <c r="C7173">
        <f t="shared" si="564"/>
        <v>398</v>
      </c>
      <c r="D7173" t="str">
        <f t="shared" ca="1" si="562"/>
        <v>For eligible dependents to age 19</v>
      </c>
      <c r="E7173">
        <f t="shared" ca="1" si="563"/>
        <v>17</v>
      </c>
    </row>
    <row r="7174" spans="1:5" x14ac:dyDescent="0.2">
      <c r="A7174" t="str">
        <f t="shared" ca="1" si="560"/>
        <v>Basic</v>
      </c>
      <c r="B7174" t="str">
        <f t="shared" ca="1" si="561"/>
        <v>oral surgery</v>
      </c>
      <c r="C7174">
        <f t="shared" si="564"/>
        <v>398</v>
      </c>
      <c r="D7174" t="str">
        <f t="shared" ca="1" si="562"/>
        <v>Extraction and other surgery procedures, incl. pre- and post-operative care</v>
      </c>
      <c r="E7174">
        <f t="shared" ca="1" si="563"/>
        <v>9</v>
      </c>
    </row>
    <row r="7175" spans="1:5" x14ac:dyDescent="0.2">
      <c r="A7175" t="str">
        <f t="shared" ca="1" si="560"/>
        <v>Diagnostics and Preventative</v>
      </c>
      <c r="B7175" t="str">
        <f t="shared" ca="1" si="561"/>
        <v>Full-mouth x-ray</v>
      </c>
      <c r="C7175">
        <f t="shared" si="564"/>
        <v>398</v>
      </c>
      <c r="D7175">
        <f t="shared" ca="1" si="562"/>
        <v>0</v>
      </c>
      <c r="E7175">
        <f t="shared" ca="1" si="563"/>
        <v>3</v>
      </c>
    </row>
    <row r="7176" spans="1:5" x14ac:dyDescent="0.2">
      <c r="A7176" t="str">
        <f t="shared" ca="1" si="560"/>
        <v>Basic</v>
      </c>
      <c r="B7176" t="str">
        <f t="shared" ca="1" si="561"/>
        <v>endodontics</v>
      </c>
      <c r="C7176">
        <f t="shared" si="564"/>
        <v>398</v>
      </c>
      <c r="D7176" t="str">
        <f t="shared" ca="1" si="562"/>
        <v>Root canal, pulpal therapy</v>
      </c>
      <c r="E7176">
        <f t="shared" ca="1" si="563"/>
        <v>10</v>
      </c>
    </row>
    <row r="7177" spans="1:5" x14ac:dyDescent="0.2">
      <c r="A7177" t="str">
        <f t="shared" ca="1" si="560"/>
        <v>Basic</v>
      </c>
      <c r="B7177" t="str">
        <f t="shared" ca="1" si="561"/>
        <v>endodontics</v>
      </c>
      <c r="C7177">
        <f t="shared" si="564"/>
        <v>398</v>
      </c>
      <c r="D7177" t="str">
        <f t="shared" ca="1" si="562"/>
        <v>Root canal, pulpal therapy</v>
      </c>
      <c r="E7177">
        <f t="shared" ca="1" si="563"/>
        <v>10</v>
      </c>
    </row>
    <row r="7178" spans="1:5" x14ac:dyDescent="0.2">
      <c r="A7178" t="str">
        <f t="shared" ca="1" si="560"/>
        <v>Basic</v>
      </c>
      <c r="B7178" t="str">
        <f t="shared" ca="1" si="561"/>
        <v>oral surgery</v>
      </c>
      <c r="C7178">
        <f t="shared" si="564"/>
        <v>398</v>
      </c>
      <c r="D7178" t="str">
        <f t="shared" ca="1" si="562"/>
        <v>Extraction and other surgery procedures, incl. pre- and post-operative care</v>
      </c>
      <c r="E7178">
        <f t="shared" ca="1" si="563"/>
        <v>9</v>
      </c>
    </row>
    <row r="7179" spans="1:5" x14ac:dyDescent="0.2">
      <c r="A7179" t="str">
        <f t="shared" ca="1" si="560"/>
        <v>Diagnostics and Preventative</v>
      </c>
      <c r="B7179" t="str">
        <f t="shared" ca="1" si="561"/>
        <v>Bitewing x-rays</v>
      </c>
      <c r="C7179">
        <f t="shared" si="564"/>
        <v>398</v>
      </c>
      <c r="D7179">
        <f t="shared" ca="1" si="562"/>
        <v>0</v>
      </c>
      <c r="E7179">
        <f t="shared" ca="1" si="563"/>
        <v>2</v>
      </c>
    </row>
    <row r="7180" spans="1:5" x14ac:dyDescent="0.2">
      <c r="A7180" t="str">
        <f t="shared" ca="1" si="560"/>
        <v>Diagnostics and Preventative</v>
      </c>
      <c r="B7180" t="str">
        <f t="shared" ca="1" si="561"/>
        <v>Periodic Exams</v>
      </c>
      <c r="C7180">
        <f t="shared" si="564"/>
        <v>398</v>
      </c>
      <c r="D7180">
        <f t="shared" ca="1" si="562"/>
        <v>0</v>
      </c>
      <c r="E7180">
        <f t="shared" ca="1" si="563"/>
        <v>1</v>
      </c>
    </row>
    <row r="7181" spans="1:5" x14ac:dyDescent="0.2">
      <c r="A7181" t="str">
        <f t="shared" ca="1" si="560"/>
        <v>Diagnostics and Preventative</v>
      </c>
      <c r="B7181" t="str">
        <f t="shared" ca="1" si="561"/>
        <v>Bitewing x-rays</v>
      </c>
      <c r="C7181">
        <f t="shared" si="564"/>
        <v>398</v>
      </c>
      <c r="D7181">
        <f t="shared" ca="1" si="562"/>
        <v>0</v>
      </c>
      <c r="E7181">
        <f t="shared" ca="1" si="563"/>
        <v>2</v>
      </c>
    </row>
    <row r="7182" spans="1:5" x14ac:dyDescent="0.2">
      <c r="A7182" t="str">
        <f t="shared" ca="1" si="560"/>
        <v>Basic</v>
      </c>
      <c r="B7182" t="str">
        <f t="shared" ca="1" si="561"/>
        <v>endodontics</v>
      </c>
      <c r="C7182">
        <f t="shared" si="564"/>
        <v>398</v>
      </c>
      <c r="D7182" t="str">
        <f t="shared" ca="1" si="562"/>
        <v>Root canal, pulpal therapy</v>
      </c>
      <c r="E7182">
        <f t="shared" ca="1" si="563"/>
        <v>10</v>
      </c>
    </row>
    <row r="7183" spans="1:5" x14ac:dyDescent="0.2">
      <c r="A7183" t="str">
        <f t="shared" ca="1" si="560"/>
        <v>Basic</v>
      </c>
      <c r="B7183" t="str">
        <f t="shared" ca="1" si="561"/>
        <v>non-surgical periodontics</v>
      </c>
      <c r="C7183">
        <f t="shared" si="564"/>
        <v>398</v>
      </c>
      <c r="D7183" t="str">
        <f t="shared" ca="1" si="562"/>
        <v xml:space="preserve">Non-surgical treatment of the gums and supporting structures of the teeth </v>
      </c>
      <c r="E7183">
        <f t="shared" ca="1" si="563"/>
        <v>12</v>
      </c>
    </row>
    <row r="7184" spans="1:5" x14ac:dyDescent="0.2">
      <c r="A7184" t="str">
        <f t="shared" ca="1" si="560"/>
        <v>Basic</v>
      </c>
      <c r="B7184" t="str">
        <f t="shared" ca="1" si="561"/>
        <v>non-surgical periodontics</v>
      </c>
      <c r="C7184">
        <f t="shared" si="564"/>
        <v>399</v>
      </c>
      <c r="D7184" t="str">
        <f t="shared" ca="1" si="562"/>
        <v xml:space="preserve">Non-surgical treatment of the gums and supporting structures of the teeth </v>
      </c>
      <c r="E7184">
        <f t="shared" ca="1" si="563"/>
        <v>12</v>
      </c>
    </row>
    <row r="7185" spans="1:5" x14ac:dyDescent="0.2">
      <c r="A7185" t="str">
        <f t="shared" ca="1" si="560"/>
        <v>Basic</v>
      </c>
      <c r="B7185" t="str">
        <f t="shared" ca="1" si="561"/>
        <v>general anesthesia</v>
      </c>
      <c r="C7185">
        <f t="shared" si="564"/>
        <v>399</v>
      </c>
      <c r="D7185" t="str">
        <f t="shared" ca="1" si="562"/>
        <v>Covered when used in conjunction with covered oral surgical procedures</v>
      </c>
      <c r="E7185">
        <f t="shared" ca="1" si="563"/>
        <v>13</v>
      </c>
    </row>
    <row r="7186" spans="1:5" x14ac:dyDescent="0.2">
      <c r="A7186" t="str">
        <f t="shared" ca="1" si="560"/>
        <v>Basic</v>
      </c>
      <c r="B7186" t="str">
        <f t="shared" ca="1" si="561"/>
        <v>oral surgery</v>
      </c>
      <c r="C7186">
        <f t="shared" si="564"/>
        <v>399</v>
      </c>
      <c r="D7186" t="str">
        <f t="shared" ca="1" si="562"/>
        <v>Extraction and other surgery procedures, incl. pre- and post-operative care</v>
      </c>
      <c r="E7186">
        <f t="shared" ca="1" si="563"/>
        <v>9</v>
      </c>
    </row>
    <row r="7187" spans="1:5" x14ac:dyDescent="0.2">
      <c r="A7187" t="str">
        <f t="shared" ca="1" si="560"/>
        <v>Basic</v>
      </c>
      <c r="B7187" t="str">
        <f t="shared" ca="1" si="561"/>
        <v>surgical periodontics</v>
      </c>
      <c r="C7187">
        <f t="shared" si="564"/>
        <v>399</v>
      </c>
      <c r="D7187" t="str">
        <f t="shared" ca="1" si="562"/>
        <v>Surgical treatment of the gums and supporting structures of the teeth</v>
      </c>
      <c r="E7187">
        <f t="shared" ca="1" si="563"/>
        <v>11</v>
      </c>
    </row>
    <row r="7188" spans="1:5" x14ac:dyDescent="0.2">
      <c r="A7188" t="str">
        <f t="shared" ca="1" si="560"/>
        <v>Other</v>
      </c>
      <c r="B7188" t="str">
        <f t="shared" ca="1" si="561"/>
        <v>Implants</v>
      </c>
      <c r="C7188">
        <f t="shared" si="564"/>
        <v>399</v>
      </c>
      <c r="D7188" t="str">
        <f t="shared" ca="1" si="562"/>
        <v>Implant dental work</v>
      </c>
      <c r="E7188">
        <f t="shared" ca="1" si="563"/>
        <v>18</v>
      </c>
    </row>
    <row r="7189" spans="1:5" x14ac:dyDescent="0.2">
      <c r="A7189" t="str">
        <f t="shared" ca="1" si="560"/>
        <v>Diagnostics and Preventative</v>
      </c>
      <c r="B7189" t="str">
        <f t="shared" ca="1" si="561"/>
        <v>Periodic Exams</v>
      </c>
      <c r="C7189">
        <f t="shared" si="564"/>
        <v>399</v>
      </c>
      <c r="D7189">
        <f t="shared" ca="1" si="562"/>
        <v>0</v>
      </c>
      <c r="E7189">
        <f t="shared" ca="1" si="563"/>
        <v>1</v>
      </c>
    </row>
    <row r="7190" spans="1:5" x14ac:dyDescent="0.2">
      <c r="A7190" t="str">
        <f t="shared" ca="1" si="560"/>
        <v>Diagnostics and Preventative</v>
      </c>
      <c r="B7190" t="str">
        <f t="shared" ca="1" si="561"/>
        <v>Bitewing x-rays</v>
      </c>
      <c r="C7190">
        <f t="shared" si="564"/>
        <v>399</v>
      </c>
      <c r="D7190">
        <f t="shared" ca="1" si="562"/>
        <v>0</v>
      </c>
      <c r="E7190">
        <f t="shared" ca="1" si="563"/>
        <v>2</v>
      </c>
    </row>
    <row r="7191" spans="1:5" x14ac:dyDescent="0.2">
      <c r="A7191" t="str">
        <f t="shared" ca="1" si="560"/>
        <v>Diagnostics and Preventative</v>
      </c>
      <c r="B7191" t="str">
        <f t="shared" ca="1" si="561"/>
        <v>Space Maintainers</v>
      </c>
      <c r="C7191">
        <f t="shared" si="564"/>
        <v>399</v>
      </c>
      <c r="D7191">
        <f t="shared" ca="1" si="562"/>
        <v>0</v>
      </c>
      <c r="E7191">
        <f t="shared" ca="1" si="563"/>
        <v>7</v>
      </c>
    </row>
    <row r="7192" spans="1:5" x14ac:dyDescent="0.2">
      <c r="A7192" t="str">
        <f t="shared" ca="1" si="560"/>
        <v>Diagnostics and Preventative</v>
      </c>
      <c r="B7192" t="str">
        <f t="shared" ca="1" si="561"/>
        <v>Periodic Exams</v>
      </c>
      <c r="C7192">
        <f t="shared" si="564"/>
        <v>399</v>
      </c>
      <c r="D7192">
        <f t="shared" ca="1" si="562"/>
        <v>0</v>
      </c>
      <c r="E7192">
        <f t="shared" ca="1" si="563"/>
        <v>1</v>
      </c>
    </row>
    <row r="7193" spans="1:5" x14ac:dyDescent="0.2">
      <c r="A7193" t="str">
        <f t="shared" ca="1" si="560"/>
        <v>Diagnostics and Preventative</v>
      </c>
      <c r="B7193" t="str">
        <f t="shared" ca="1" si="561"/>
        <v>Bitewing x-rays</v>
      </c>
      <c r="C7193">
        <f t="shared" si="564"/>
        <v>399</v>
      </c>
      <c r="D7193">
        <f t="shared" ca="1" si="562"/>
        <v>0</v>
      </c>
      <c r="E7193">
        <f t="shared" ca="1" si="563"/>
        <v>2</v>
      </c>
    </row>
    <row r="7194" spans="1:5" x14ac:dyDescent="0.2">
      <c r="A7194" t="str">
        <f t="shared" ca="1" si="560"/>
        <v>Diagnostics and Preventative</v>
      </c>
      <c r="B7194" t="str">
        <f t="shared" ca="1" si="561"/>
        <v>Space Maintainers</v>
      </c>
      <c r="C7194">
        <f t="shared" si="564"/>
        <v>399</v>
      </c>
      <c r="D7194">
        <f t="shared" ca="1" si="562"/>
        <v>0</v>
      </c>
      <c r="E7194">
        <f t="shared" ca="1" si="563"/>
        <v>7</v>
      </c>
    </row>
    <row r="7195" spans="1:5" x14ac:dyDescent="0.2">
      <c r="A7195" t="str">
        <f t="shared" ca="1" si="560"/>
        <v>Diagnostics and Preventative</v>
      </c>
      <c r="B7195" t="str">
        <f t="shared" ca="1" si="561"/>
        <v>Space Maintainers</v>
      </c>
      <c r="C7195">
        <f t="shared" si="564"/>
        <v>399</v>
      </c>
      <c r="D7195">
        <f t="shared" ca="1" si="562"/>
        <v>0</v>
      </c>
      <c r="E7195">
        <f t="shared" ca="1" si="563"/>
        <v>7</v>
      </c>
    </row>
    <row r="7196" spans="1:5" x14ac:dyDescent="0.2">
      <c r="A7196" t="str">
        <f t="shared" ca="1" si="560"/>
        <v>Basic</v>
      </c>
      <c r="B7196" t="str">
        <f t="shared" ca="1" si="561"/>
        <v>endodontics</v>
      </c>
      <c r="C7196">
        <f t="shared" si="564"/>
        <v>399</v>
      </c>
      <c r="D7196" t="str">
        <f t="shared" ca="1" si="562"/>
        <v>Root canal, pulpal therapy</v>
      </c>
      <c r="E7196">
        <f t="shared" ca="1" si="563"/>
        <v>10</v>
      </c>
    </row>
    <row r="7197" spans="1:5" x14ac:dyDescent="0.2">
      <c r="A7197" t="str">
        <f t="shared" ca="1" si="560"/>
        <v>Basic</v>
      </c>
      <c r="B7197" t="str">
        <f t="shared" ca="1" si="561"/>
        <v>non-surgical periodontics</v>
      </c>
      <c r="C7197">
        <f t="shared" si="564"/>
        <v>399</v>
      </c>
      <c r="D7197" t="str">
        <f t="shared" ca="1" si="562"/>
        <v xml:space="preserve">Non-surgical treatment of the gums and supporting structures of the teeth </v>
      </c>
      <c r="E7197">
        <f t="shared" ca="1" si="563"/>
        <v>12</v>
      </c>
    </row>
    <row r="7198" spans="1:5" x14ac:dyDescent="0.2">
      <c r="A7198" t="str">
        <f t="shared" ca="1" si="560"/>
        <v>Diagnostics and Preventative</v>
      </c>
      <c r="B7198" t="str">
        <f t="shared" ca="1" si="561"/>
        <v>Space Maintainers</v>
      </c>
      <c r="C7198">
        <f t="shared" si="564"/>
        <v>399</v>
      </c>
      <c r="D7198">
        <f t="shared" ca="1" si="562"/>
        <v>0</v>
      </c>
      <c r="E7198">
        <f t="shared" ca="1" si="563"/>
        <v>7</v>
      </c>
    </row>
    <row r="7199" spans="1:5" x14ac:dyDescent="0.2">
      <c r="A7199" t="str">
        <f t="shared" ca="1" si="560"/>
        <v>Other</v>
      </c>
      <c r="B7199" t="str">
        <f t="shared" ca="1" si="561"/>
        <v>Implants</v>
      </c>
      <c r="C7199">
        <f t="shared" si="564"/>
        <v>399</v>
      </c>
      <c r="D7199" t="str">
        <f t="shared" ca="1" si="562"/>
        <v>Implant dental work</v>
      </c>
      <c r="E7199">
        <f t="shared" ca="1" si="563"/>
        <v>18</v>
      </c>
    </row>
    <row r="7200" spans="1:5" x14ac:dyDescent="0.2">
      <c r="A7200" t="str">
        <f t="shared" ca="1" si="560"/>
        <v>Diagnostics and Preventative</v>
      </c>
      <c r="B7200" t="str">
        <f t="shared" ca="1" si="561"/>
        <v>Bitewing x-rays</v>
      </c>
      <c r="C7200">
        <f t="shared" si="564"/>
        <v>399</v>
      </c>
      <c r="D7200">
        <f t="shared" ca="1" si="562"/>
        <v>0</v>
      </c>
      <c r="E7200">
        <f t="shared" ca="1" si="563"/>
        <v>2</v>
      </c>
    </row>
    <row r="7201" spans="1:5" x14ac:dyDescent="0.2">
      <c r="A7201" t="str">
        <f t="shared" ca="1" si="560"/>
        <v>Basic</v>
      </c>
      <c r="B7201" t="str">
        <f t="shared" ca="1" si="561"/>
        <v>non-surgical periodontics</v>
      </c>
      <c r="C7201">
        <f t="shared" si="564"/>
        <v>399</v>
      </c>
      <c r="D7201" t="str">
        <f t="shared" ca="1" si="562"/>
        <v xml:space="preserve">Non-surgical treatment of the gums and supporting structures of the teeth </v>
      </c>
      <c r="E7201">
        <f t="shared" ca="1" si="563"/>
        <v>12</v>
      </c>
    </row>
    <row r="7202" spans="1:5" x14ac:dyDescent="0.2">
      <c r="A7202" t="str">
        <f t="shared" ca="1" si="560"/>
        <v>Diagnostics and Preventative</v>
      </c>
      <c r="B7202" t="str">
        <f t="shared" ca="1" si="561"/>
        <v>Space Maintainers</v>
      </c>
      <c r="C7202">
        <f t="shared" si="564"/>
        <v>400</v>
      </c>
      <c r="D7202">
        <f t="shared" ca="1" si="562"/>
        <v>0</v>
      </c>
      <c r="E7202">
        <f t="shared" ca="1" si="563"/>
        <v>7</v>
      </c>
    </row>
    <row r="7203" spans="1:5" x14ac:dyDescent="0.2">
      <c r="A7203" t="str">
        <f t="shared" ca="1" si="560"/>
        <v>Diagnostics and Preventative</v>
      </c>
      <c r="B7203" t="str">
        <f t="shared" ca="1" si="561"/>
        <v>Periodic Exams</v>
      </c>
      <c r="C7203">
        <f t="shared" si="564"/>
        <v>400</v>
      </c>
      <c r="D7203">
        <f t="shared" ca="1" si="562"/>
        <v>0</v>
      </c>
      <c r="E7203">
        <f t="shared" ca="1" si="563"/>
        <v>1</v>
      </c>
    </row>
    <row r="7204" spans="1:5" x14ac:dyDescent="0.2">
      <c r="A7204" t="str">
        <f t="shared" ca="1" si="560"/>
        <v>Diagnostics and Preventative</v>
      </c>
      <c r="B7204" t="str">
        <f t="shared" ca="1" si="561"/>
        <v>Full-mouth x-ray</v>
      </c>
      <c r="C7204">
        <f t="shared" si="564"/>
        <v>400</v>
      </c>
      <c r="D7204">
        <f t="shared" ca="1" si="562"/>
        <v>0</v>
      </c>
      <c r="E7204">
        <f t="shared" ca="1" si="563"/>
        <v>3</v>
      </c>
    </row>
    <row r="7205" spans="1:5" x14ac:dyDescent="0.2">
      <c r="A7205" t="str">
        <f t="shared" ca="1" si="560"/>
        <v>Basic</v>
      </c>
      <c r="B7205" t="str">
        <f t="shared" ca="1" si="561"/>
        <v>endodontics</v>
      </c>
      <c r="C7205">
        <f t="shared" si="564"/>
        <v>400</v>
      </c>
      <c r="D7205" t="str">
        <f t="shared" ca="1" si="562"/>
        <v>Root canal, pulpal therapy</v>
      </c>
      <c r="E7205">
        <f t="shared" ca="1" si="563"/>
        <v>10</v>
      </c>
    </row>
    <row r="7206" spans="1:5" x14ac:dyDescent="0.2">
      <c r="A7206" t="str">
        <f t="shared" ca="1" si="560"/>
        <v>Major</v>
      </c>
      <c r="B7206" t="str">
        <f t="shared" ca="1" si="561"/>
        <v>prosthodontics</v>
      </c>
      <c r="C7206">
        <f t="shared" si="564"/>
        <v>400</v>
      </c>
      <c r="D7206" t="str">
        <f t="shared" ca="1" si="562"/>
        <v>Procedures for replacement of missing teeth by construction or repair of bridges and partial or complete dentures</v>
      </c>
      <c r="E7206">
        <f t="shared" ca="1" si="563"/>
        <v>15</v>
      </c>
    </row>
    <row r="7207" spans="1:5" x14ac:dyDescent="0.2">
      <c r="A7207" t="str">
        <f t="shared" ca="1" si="560"/>
        <v>Other</v>
      </c>
      <c r="B7207" t="str">
        <f t="shared" ca="1" si="561"/>
        <v>Implants</v>
      </c>
      <c r="C7207">
        <f t="shared" si="564"/>
        <v>400</v>
      </c>
      <c r="D7207" t="str">
        <f t="shared" ca="1" si="562"/>
        <v>Implant dental work</v>
      </c>
      <c r="E7207">
        <f t="shared" ca="1" si="563"/>
        <v>18</v>
      </c>
    </row>
    <row r="7208" spans="1:5" x14ac:dyDescent="0.2">
      <c r="A7208" t="str">
        <f t="shared" ca="1" si="560"/>
        <v>Major</v>
      </c>
      <c r="B7208" t="str">
        <f t="shared" ca="1" si="561"/>
        <v>prosthodontics</v>
      </c>
      <c r="C7208">
        <f t="shared" si="564"/>
        <v>400</v>
      </c>
      <c r="D7208" t="str">
        <f t="shared" ca="1" si="562"/>
        <v>Procedures for replacement of missing teeth by construction or repair of bridges and partial or complete dentures</v>
      </c>
      <c r="E7208">
        <f t="shared" ca="1" si="563"/>
        <v>15</v>
      </c>
    </row>
    <row r="7209" spans="1:5" x14ac:dyDescent="0.2">
      <c r="A7209" t="str">
        <f t="shared" ca="1" si="560"/>
        <v>Diagnostics and Preventative</v>
      </c>
      <c r="B7209" t="str">
        <f t="shared" ca="1" si="561"/>
        <v>Sealants</v>
      </c>
      <c r="C7209">
        <f t="shared" si="564"/>
        <v>400</v>
      </c>
      <c r="D7209">
        <f t="shared" ca="1" si="562"/>
        <v>0</v>
      </c>
      <c r="E7209">
        <f t="shared" ca="1" si="563"/>
        <v>6</v>
      </c>
    </row>
    <row r="7210" spans="1:5" x14ac:dyDescent="0.2">
      <c r="A7210" t="str">
        <f t="shared" ca="1" si="560"/>
        <v>Diagnostics and Preventative</v>
      </c>
      <c r="B7210" t="str">
        <f t="shared" ca="1" si="561"/>
        <v>Bitewing x-rays</v>
      </c>
      <c r="C7210">
        <f t="shared" si="564"/>
        <v>400</v>
      </c>
      <c r="D7210">
        <f t="shared" ca="1" si="562"/>
        <v>0</v>
      </c>
      <c r="E7210">
        <f t="shared" ca="1" si="563"/>
        <v>2</v>
      </c>
    </row>
    <row r="7211" spans="1:5" x14ac:dyDescent="0.2">
      <c r="A7211" t="str">
        <f t="shared" ca="1" si="560"/>
        <v>Major</v>
      </c>
      <c r="B7211" t="str">
        <f t="shared" ca="1" si="561"/>
        <v>temporomandibular joint dysfunction</v>
      </c>
      <c r="C7211">
        <f t="shared" si="564"/>
        <v>400</v>
      </c>
      <c r="D7211" t="str">
        <f t="shared" ca="1" si="562"/>
        <v>Services relating to hinging joints of the jaw</v>
      </c>
      <c r="E7211">
        <f t="shared" ca="1" si="563"/>
        <v>16</v>
      </c>
    </row>
    <row r="7212" spans="1:5" x14ac:dyDescent="0.2">
      <c r="A7212" t="str">
        <f t="shared" ca="1" si="560"/>
        <v>Major</v>
      </c>
      <c r="B7212" t="str">
        <f t="shared" ca="1" si="561"/>
        <v>major restorative</v>
      </c>
      <c r="C7212">
        <f t="shared" si="564"/>
        <v>400</v>
      </c>
      <c r="D7212" t="str">
        <f t="shared" ca="1" si="562"/>
        <v>Single crowns, inlays, onlays</v>
      </c>
      <c r="E7212">
        <f t="shared" ca="1" si="563"/>
        <v>14</v>
      </c>
    </row>
    <row r="7213" spans="1:5" x14ac:dyDescent="0.2">
      <c r="A7213" t="str">
        <f t="shared" ca="1" si="560"/>
        <v>Basic</v>
      </c>
      <c r="B7213" t="str">
        <f t="shared" ca="1" si="561"/>
        <v>non-surgical periodontics</v>
      </c>
      <c r="C7213">
        <f t="shared" si="564"/>
        <v>400</v>
      </c>
      <c r="D7213" t="str">
        <f t="shared" ca="1" si="562"/>
        <v xml:space="preserve">Non-surgical treatment of the gums and supporting structures of the teeth </v>
      </c>
      <c r="E7213">
        <f t="shared" ca="1" si="563"/>
        <v>12</v>
      </c>
    </row>
    <row r="7214" spans="1:5" x14ac:dyDescent="0.2">
      <c r="A7214" t="str">
        <f t="shared" ca="1" si="560"/>
        <v>Orthodontics</v>
      </c>
      <c r="B7214" t="str">
        <f t="shared" ca="1" si="561"/>
        <v>orthodontics</v>
      </c>
      <c r="C7214">
        <f t="shared" si="564"/>
        <v>400</v>
      </c>
      <c r="D7214" t="str">
        <f t="shared" ca="1" si="562"/>
        <v>For eligible dependents to age 19</v>
      </c>
      <c r="E7214">
        <f t="shared" ca="1" si="563"/>
        <v>17</v>
      </c>
    </row>
    <row r="7215" spans="1:5" x14ac:dyDescent="0.2">
      <c r="A7215" t="str">
        <f t="shared" ca="1" si="560"/>
        <v>Orthodontics</v>
      </c>
      <c r="B7215" t="str">
        <f t="shared" ca="1" si="561"/>
        <v>orthodontics</v>
      </c>
      <c r="C7215">
        <f t="shared" si="564"/>
        <v>400</v>
      </c>
      <c r="D7215" t="str">
        <f t="shared" ca="1" si="562"/>
        <v>For eligible dependents to age 19</v>
      </c>
      <c r="E7215">
        <f t="shared" ca="1" si="563"/>
        <v>17</v>
      </c>
    </row>
    <row r="7216" spans="1:5" x14ac:dyDescent="0.2">
      <c r="A7216" t="str">
        <f t="shared" ca="1" si="560"/>
        <v>Basic</v>
      </c>
      <c r="B7216" t="str">
        <f t="shared" ca="1" si="561"/>
        <v>endodontics</v>
      </c>
      <c r="C7216">
        <f t="shared" si="564"/>
        <v>400</v>
      </c>
      <c r="D7216" t="str">
        <f t="shared" ca="1" si="562"/>
        <v>Root canal, pulpal therapy</v>
      </c>
      <c r="E7216">
        <f t="shared" ca="1" si="563"/>
        <v>10</v>
      </c>
    </row>
    <row r="7217" spans="1:5" x14ac:dyDescent="0.2">
      <c r="A7217" t="str">
        <f t="shared" ca="1" si="560"/>
        <v>Diagnostics and Preventative</v>
      </c>
      <c r="B7217" t="str">
        <f t="shared" ca="1" si="561"/>
        <v>Fluoride treatments</v>
      </c>
      <c r="C7217">
        <f t="shared" si="564"/>
        <v>400</v>
      </c>
      <c r="D7217">
        <f t="shared" ca="1" si="562"/>
        <v>0</v>
      </c>
      <c r="E7217">
        <f t="shared" ca="1" si="563"/>
        <v>5</v>
      </c>
    </row>
    <row r="7218" spans="1:5" x14ac:dyDescent="0.2">
      <c r="A7218" t="str">
        <f t="shared" ca="1" si="560"/>
        <v>Major</v>
      </c>
      <c r="B7218" t="str">
        <f t="shared" ca="1" si="561"/>
        <v>major restorative</v>
      </c>
      <c r="C7218">
        <f t="shared" si="564"/>
        <v>400</v>
      </c>
      <c r="D7218" t="str">
        <f t="shared" ca="1" si="562"/>
        <v>Single crowns, inlays, onlays</v>
      </c>
      <c r="E7218">
        <f t="shared" ca="1" si="563"/>
        <v>14</v>
      </c>
    </row>
    <row r="7219" spans="1:5" x14ac:dyDescent="0.2">
      <c r="A7219" t="str">
        <f t="shared" ca="1" si="560"/>
        <v>Major</v>
      </c>
      <c r="B7219" t="str">
        <f t="shared" ca="1" si="561"/>
        <v>temporomandibular joint dysfunction</v>
      </c>
      <c r="C7219">
        <f t="shared" si="564"/>
        <v>400</v>
      </c>
      <c r="D7219" t="str">
        <f t="shared" ca="1" si="562"/>
        <v>Services relating to hinging joints of the jaw</v>
      </c>
      <c r="E7219">
        <f t="shared" ca="1" si="563"/>
        <v>16</v>
      </c>
    </row>
    <row r="7220" spans="1:5" x14ac:dyDescent="0.2">
      <c r="A7220" t="str">
        <f t="shared" ca="1" si="560"/>
        <v>Diagnostics and Preventative</v>
      </c>
      <c r="B7220" t="str">
        <f t="shared" ca="1" si="561"/>
        <v>Sealants</v>
      </c>
      <c r="C7220">
        <f t="shared" si="564"/>
        <v>401</v>
      </c>
      <c r="D7220">
        <f t="shared" ca="1" si="562"/>
        <v>0</v>
      </c>
      <c r="E7220">
        <f t="shared" ca="1" si="563"/>
        <v>6</v>
      </c>
    </row>
    <row r="7221" spans="1:5" x14ac:dyDescent="0.2">
      <c r="A7221" t="str">
        <f t="shared" ca="1" si="560"/>
        <v>Diagnostics and Preventative</v>
      </c>
      <c r="B7221" t="str">
        <f t="shared" ca="1" si="561"/>
        <v>Full-mouth x-ray</v>
      </c>
      <c r="C7221">
        <f t="shared" si="564"/>
        <v>401</v>
      </c>
      <c r="D7221">
        <f t="shared" ca="1" si="562"/>
        <v>0</v>
      </c>
      <c r="E7221">
        <f t="shared" ca="1" si="563"/>
        <v>3</v>
      </c>
    </row>
    <row r="7222" spans="1:5" x14ac:dyDescent="0.2">
      <c r="A7222" t="str">
        <f t="shared" ca="1" si="560"/>
        <v>Diagnostics and Preventative</v>
      </c>
      <c r="B7222" t="str">
        <f t="shared" ca="1" si="561"/>
        <v>Prophylaxis</v>
      </c>
      <c r="C7222">
        <f t="shared" si="564"/>
        <v>401</v>
      </c>
      <c r="D7222">
        <f t="shared" ca="1" si="562"/>
        <v>0</v>
      </c>
      <c r="E7222">
        <f t="shared" ca="1" si="563"/>
        <v>4</v>
      </c>
    </row>
    <row r="7223" spans="1:5" x14ac:dyDescent="0.2">
      <c r="A7223" t="str">
        <f t="shared" ca="1" si="560"/>
        <v>Diagnostics and Preventative</v>
      </c>
      <c r="B7223" t="str">
        <f t="shared" ca="1" si="561"/>
        <v>Space Maintainers</v>
      </c>
      <c r="C7223">
        <f t="shared" si="564"/>
        <v>401</v>
      </c>
      <c r="D7223">
        <f t="shared" ca="1" si="562"/>
        <v>0</v>
      </c>
      <c r="E7223">
        <f t="shared" ca="1" si="563"/>
        <v>7</v>
      </c>
    </row>
    <row r="7224" spans="1:5" x14ac:dyDescent="0.2">
      <c r="A7224" t="str">
        <f t="shared" ca="1" si="560"/>
        <v>Basic</v>
      </c>
      <c r="B7224" t="str">
        <f t="shared" ca="1" si="561"/>
        <v>basic restorative</v>
      </c>
      <c r="C7224">
        <f t="shared" si="564"/>
        <v>401</v>
      </c>
      <c r="D7224" t="str">
        <f t="shared" ca="1" si="562"/>
        <v>Fillings (amalgam "silver" and composite "white" non-molar)</v>
      </c>
      <c r="E7224">
        <f t="shared" ca="1" si="563"/>
        <v>8</v>
      </c>
    </row>
    <row r="7225" spans="1:5" x14ac:dyDescent="0.2">
      <c r="A7225" t="str">
        <f t="shared" ca="1" si="560"/>
        <v>Diagnostics and Preventative</v>
      </c>
      <c r="B7225" t="str">
        <f t="shared" ca="1" si="561"/>
        <v>Periodic Exams</v>
      </c>
      <c r="C7225">
        <f t="shared" si="564"/>
        <v>401</v>
      </c>
      <c r="D7225">
        <f t="shared" ca="1" si="562"/>
        <v>0</v>
      </c>
      <c r="E7225">
        <f t="shared" ca="1" si="563"/>
        <v>1</v>
      </c>
    </row>
    <row r="7226" spans="1:5" x14ac:dyDescent="0.2">
      <c r="A7226" t="str">
        <f t="shared" ca="1" si="560"/>
        <v>Basic</v>
      </c>
      <c r="B7226" t="str">
        <f t="shared" ca="1" si="561"/>
        <v>general anesthesia</v>
      </c>
      <c r="C7226">
        <f t="shared" si="564"/>
        <v>401</v>
      </c>
      <c r="D7226" t="str">
        <f t="shared" ca="1" si="562"/>
        <v>Covered when used in conjunction with covered oral surgical procedures</v>
      </c>
      <c r="E7226">
        <f t="shared" ca="1" si="563"/>
        <v>13</v>
      </c>
    </row>
    <row r="7227" spans="1:5" x14ac:dyDescent="0.2">
      <c r="A7227" t="str">
        <f t="shared" ca="1" si="560"/>
        <v>Other</v>
      </c>
      <c r="B7227" t="str">
        <f t="shared" ca="1" si="561"/>
        <v>Implants</v>
      </c>
      <c r="C7227">
        <f t="shared" si="564"/>
        <v>401</v>
      </c>
      <c r="D7227" t="str">
        <f t="shared" ca="1" si="562"/>
        <v>Implant dental work</v>
      </c>
      <c r="E7227">
        <f t="shared" ca="1" si="563"/>
        <v>18</v>
      </c>
    </row>
    <row r="7228" spans="1:5" x14ac:dyDescent="0.2">
      <c r="A7228" t="str">
        <f t="shared" ca="1" si="560"/>
        <v>Diagnostics and Preventative</v>
      </c>
      <c r="B7228" t="str">
        <f t="shared" ca="1" si="561"/>
        <v>Bitewing x-rays</v>
      </c>
      <c r="C7228">
        <f t="shared" si="564"/>
        <v>401</v>
      </c>
      <c r="D7228">
        <f t="shared" ca="1" si="562"/>
        <v>0</v>
      </c>
      <c r="E7228">
        <f t="shared" ca="1" si="563"/>
        <v>2</v>
      </c>
    </row>
    <row r="7229" spans="1:5" x14ac:dyDescent="0.2">
      <c r="A7229" t="str">
        <f t="shared" ca="1" si="560"/>
        <v>Major</v>
      </c>
      <c r="B7229" t="str">
        <f t="shared" ca="1" si="561"/>
        <v>temporomandibular joint dysfunction</v>
      </c>
      <c r="C7229">
        <f t="shared" si="564"/>
        <v>401</v>
      </c>
      <c r="D7229" t="str">
        <f t="shared" ca="1" si="562"/>
        <v>Services relating to hinging joints of the jaw</v>
      </c>
      <c r="E7229">
        <f t="shared" ca="1" si="563"/>
        <v>16</v>
      </c>
    </row>
    <row r="7230" spans="1:5" x14ac:dyDescent="0.2">
      <c r="A7230" t="str">
        <f t="shared" ca="1" si="560"/>
        <v>Basic</v>
      </c>
      <c r="B7230" t="str">
        <f t="shared" ca="1" si="561"/>
        <v>basic restorative</v>
      </c>
      <c r="C7230">
        <f t="shared" si="564"/>
        <v>401</v>
      </c>
      <c r="D7230" t="str">
        <f t="shared" ca="1" si="562"/>
        <v>Fillings (amalgam "silver" and composite "white" non-molar)</v>
      </c>
      <c r="E7230">
        <f t="shared" ca="1" si="563"/>
        <v>8</v>
      </c>
    </row>
    <row r="7231" spans="1:5" x14ac:dyDescent="0.2">
      <c r="A7231" t="str">
        <f t="shared" ca="1" si="560"/>
        <v>Basic</v>
      </c>
      <c r="B7231" t="str">
        <f t="shared" ca="1" si="561"/>
        <v>surgical periodontics</v>
      </c>
      <c r="C7231">
        <f t="shared" si="564"/>
        <v>401</v>
      </c>
      <c r="D7231" t="str">
        <f t="shared" ca="1" si="562"/>
        <v>Surgical treatment of the gums and supporting structures of the teeth</v>
      </c>
      <c r="E7231">
        <f t="shared" ca="1" si="563"/>
        <v>11</v>
      </c>
    </row>
    <row r="7232" spans="1:5" x14ac:dyDescent="0.2">
      <c r="A7232" t="str">
        <f t="shared" ca="1" si="560"/>
        <v>Basic</v>
      </c>
      <c r="B7232" t="str">
        <f t="shared" ca="1" si="561"/>
        <v>endodontics</v>
      </c>
      <c r="C7232">
        <f t="shared" si="564"/>
        <v>401</v>
      </c>
      <c r="D7232" t="str">
        <f t="shared" ca="1" si="562"/>
        <v>Root canal, pulpal therapy</v>
      </c>
      <c r="E7232">
        <f t="shared" ca="1" si="563"/>
        <v>10</v>
      </c>
    </row>
    <row r="7233" spans="1:5" x14ac:dyDescent="0.2">
      <c r="A7233" t="str">
        <f t="shared" ca="1" si="560"/>
        <v>Other</v>
      </c>
      <c r="B7233" t="str">
        <f t="shared" ca="1" si="561"/>
        <v>Implants</v>
      </c>
      <c r="C7233">
        <f t="shared" si="564"/>
        <v>401</v>
      </c>
      <c r="D7233" t="str">
        <f t="shared" ca="1" si="562"/>
        <v>Implant dental work</v>
      </c>
      <c r="E7233">
        <f t="shared" ca="1" si="563"/>
        <v>18</v>
      </c>
    </row>
    <row r="7234" spans="1:5" x14ac:dyDescent="0.2">
      <c r="A7234" t="str">
        <f t="shared" ref="A7234:A7297" ca="1" si="565">INDEX(services,E7234,1)</f>
        <v>Diagnostics and Preventative</v>
      </c>
      <c r="B7234" t="str">
        <f t="shared" ref="B7234:B7297" ca="1" si="566">INDEX(services,E7234,2)</f>
        <v>Bitewing x-rays</v>
      </c>
      <c r="C7234">
        <f t="shared" si="564"/>
        <v>401</v>
      </c>
      <c r="D7234">
        <f t="shared" ref="D7234:D7297" ca="1" si="567">INDEX(services,E7234,3)</f>
        <v>0</v>
      </c>
      <c r="E7234">
        <f t="shared" ref="E7234:E7297" ca="1" si="568">RANDBETWEEN(1,ROWS(services))</f>
        <v>2</v>
      </c>
    </row>
    <row r="7235" spans="1:5" x14ac:dyDescent="0.2">
      <c r="A7235" t="str">
        <f t="shared" ca="1" si="565"/>
        <v>Other</v>
      </c>
      <c r="B7235" t="str">
        <f t="shared" ca="1" si="566"/>
        <v>Implants</v>
      </c>
      <c r="C7235">
        <f t="shared" si="564"/>
        <v>401</v>
      </c>
      <c r="D7235" t="str">
        <f t="shared" ca="1" si="567"/>
        <v>Implant dental work</v>
      </c>
      <c r="E7235">
        <f t="shared" ca="1" si="568"/>
        <v>18</v>
      </c>
    </row>
    <row r="7236" spans="1:5" x14ac:dyDescent="0.2">
      <c r="A7236" t="str">
        <f t="shared" ca="1" si="565"/>
        <v>Diagnostics and Preventative</v>
      </c>
      <c r="B7236" t="str">
        <f t="shared" ca="1" si="566"/>
        <v>Sealants</v>
      </c>
      <c r="C7236">
        <f t="shared" ref="C7236:C7299" si="569">IF(MOD(ROW(C7236)-2,18)&lt;&gt;0,C7235,C7235+1)</f>
        <v>401</v>
      </c>
      <c r="D7236">
        <f t="shared" ca="1" si="567"/>
        <v>0</v>
      </c>
      <c r="E7236">
        <f t="shared" ca="1" si="568"/>
        <v>6</v>
      </c>
    </row>
    <row r="7237" spans="1:5" x14ac:dyDescent="0.2">
      <c r="A7237" t="str">
        <f t="shared" ca="1" si="565"/>
        <v>Diagnostics and Preventative</v>
      </c>
      <c r="B7237" t="str">
        <f t="shared" ca="1" si="566"/>
        <v>Periodic Exams</v>
      </c>
      <c r="C7237">
        <f t="shared" si="569"/>
        <v>401</v>
      </c>
      <c r="D7237">
        <f t="shared" ca="1" si="567"/>
        <v>0</v>
      </c>
      <c r="E7237">
        <f t="shared" ca="1" si="568"/>
        <v>1</v>
      </c>
    </row>
    <row r="7238" spans="1:5" x14ac:dyDescent="0.2">
      <c r="A7238" t="str">
        <f t="shared" ca="1" si="565"/>
        <v>Major</v>
      </c>
      <c r="B7238" t="str">
        <f t="shared" ca="1" si="566"/>
        <v>major restorative</v>
      </c>
      <c r="C7238">
        <f t="shared" si="569"/>
        <v>402</v>
      </c>
      <c r="D7238" t="str">
        <f t="shared" ca="1" si="567"/>
        <v>Single crowns, inlays, onlays</v>
      </c>
      <c r="E7238">
        <f t="shared" ca="1" si="568"/>
        <v>14</v>
      </c>
    </row>
    <row r="7239" spans="1:5" x14ac:dyDescent="0.2">
      <c r="A7239" t="str">
        <f t="shared" ca="1" si="565"/>
        <v>Diagnostics and Preventative</v>
      </c>
      <c r="B7239" t="str">
        <f t="shared" ca="1" si="566"/>
        <v>Fluoride treatments</v>
      </c>
      <c r="C7239">
        <f t="shared" si="569"/>
        <v>402</v>
      </c>
      <c r="D7239">
        <f t="shared" ca="1" si="567"/>
        <v>0</v>
      </c>
      <c r="E7239">
        <f t="shared" ca="1" si="568"/>
        <v>5</v>
      </c>
    </row>
    <row r="7240" spans="1:5" x14ac:dyDescent="0.2">
      <c r="A7240" t="str">
        <f t="shared" ca="1" si="565"/>
        <v>Diagnostics and Preventative</v>
      </c>
      <c r="B7240" t="str">
        <f t="shared" ca="1" si="566"/>
        <v>Periodic Exams</v>
      </c>
      <c r="C7240">
        <f t="shared" si="569"/>
        <v>402</v>
      </c>
      <c r="D7240">
        <f t="shared" ca="1" si="567"/>
        <v>0</v>
      </c>
      <c r="E7240">
        <f t="shared" ca="1" si="568"/>
        <v>1</v>
      </c>
    </row>
    <row r="7241" spans="1:5" x14ac:dyDescent="0.2">
      <c r="A7241" t="str">
        <f t="shared" ca="1" si="565"/>
        <v>Orthodontics</v>
      </c>
      <c r="B7241" t="str">
        <f t="shared" ca="1" si="566"/>
        <v>orthodontics</v>
      </c>
      <c r="C7241">
        <f t="shared" si="569"/>
        <v>402</v>
      </c>
      <c r="D7241" t="str">
        <f t="shared" ca="1" si="567"/>
        <v>For eligible dependents to age 19</v>
      </c>
      <c r="E7241">
        <f t="shared" ca="1" si="568"/>
        <v>17</v>
      </c>
    </row>
    <row r="7242" spans="1:5" x14ac:dyDescent="0.2">
      <c r="A7242" t="str">
        <f t="shared" ca="1" si="565"/>
        <v>Diagnostics and Preventative</v>
      </c>
      <c r="B7242" t="str">
        <f t="shared" ca="1" si="566"/>
        <v>Space Maintainers</v>
      </c>
      <c r="C7242">
        <f t="shared" si="569"/>
        <v>402</v>
      </c>
      <c r="D7242">
        <f t="shared" ca="1" si="567"/>
        <v>0</v>
      </c>
      <c r="E7242">
        <f t="shared" ca="1" si="568"/>
        <v>7</v>
      </c>
    </row>
    <row r="7243" spans="1:5" x14ac:dyDescent="0.2">
      <c r="A7243" t="str">
        <f t="shared" ca="1" si="565"/>
        <v>Basic</v>
      </c>
      <c r="B7243" t="str">
        <f t="shared" ca="1" si="566"/>
        <v>oral surgery</v>
      </c>
      <c r="C7243">
        <f t="shared" si="569"/>
        <v>402</v>
      </c>
      <c r="D7243" t="str">
        <f t="shared" ca="1" si="567"/>
        <v>Extraction and other surgery procedures, incl. pre- and post-operative care</v>
      </c>
      <c r="E7243">
        <f t="shared" ca="1" si="568"/>
        <v>9</v>
      </c>
    </row>
    <row r="7244" spans="1:5" x14ac:dyDescent="0.2">
      <c r="A7244" t="str">
        <f t="shared" ca="1" si="565"/>
        <v>Diagnostics and Preventative</v>
      </c>
      <c r="B7244" t="str">
        <f t="shared" ca="1" si="566"/>
        <v>Sealants</v>
      </c>
      <c r="C7244">
        <f t="shared" si="569"/>
        <v>402</v>
      </c>
      <c r="D7244">
        <f t="shared" ca="1" si="567"/>
        <v>0</v>
      </c>
      <c r="E7244">
        <f t="shared" ca="1" si="568"/>
        <v>6</v>
      </c>
    </row>
    <row r="7245" spans="1:5" x14ac:dyDescent="0.2">
      <c r="A7245" t="str">
        <f t="shared" ca="1" si="565"/>
        <v>Other</v>
      </c>
      <c r="B7245" t="str">
        <f t="shared" ca="1" si="566"/>
        <v>Implants</v>
      </c>
      <c r="C7245">
        <f t="shared" si="569"/>
        <v>402</v>
      </c>
      <c r="D7245" t="str">
        <f t="shared" ca="1" si="567"/>
        <v>Implant dental work</v>
      </c>
      <c r="E7245">
        <f t="shared" ca="1" si="568"/>
        <v>18</v>
      </c>
    </row>
    <row r="7246" spans="1:5" x14ac:dyDescent="0.2">
      <c r="A7246" t="str">
        <f t="shared" ca="1" si="565"/>
        <v>Diagnostics and Preventative</v>
      </c>
      <c r="B7246" t="str">
        <f t="shared" ca="1" si="566"/>
        <v>Full-mouth x-ray</v>
      </c>
      <c r="C7246">
        <f t="shared" si="569"/>
        <v>402</v>
      </c>
      <c r="D7246">
        <f t="shared" ca="1" si="567"/>
        <v>0</v>
      </c>
      <c r="E7246">
        <f t="shared" ca="1" si="568"/>
        <v>3</v>
      </c>
    </row>
    <row r="7247" spans="1:5" x14ac:dyDescent="0.2">
      <c r="A7247" t="str">
        <f t="shared" ca="1" si="565"/>
        <v>Basic</v>
      </c>
      <c r="B7247" t="str">
        <f t="shared" ca="1" si="566"/>
        <v>surgical periodontics</v>
      </c>
      <c r="C7247">
        <f t="shared" si="569"/>
        <v>402</v>
      </c>
      <c r="D7247" t="str">
        <f t="shared" ca="1" si="567"/>
        <v>Surgical treatment of the gums and supporting structures of the teeth</v>
      </c>
      <c r="E7247">
        <f t="shared" ca="1" si="568"/>
        <v>11</v>
      </c>
    </row>
    <row r="7248" spans="1:5" x14ac:dyDescent="0.2">
      <c r="A7248" t="str">
        <f t="shared" ca="1" si="565"/>
        <v>Basic</v>
      </c>
      <c r="B7248" t="str">
        <f t="shared" ca="1" si="566"/>
        <v>non-surgical periodontics</v>
      </c>
      <c r="C7248">
        <f t="shared" si="569"/>
        <v>402</v>
      </c>
      <c r="D7248" t="str">
        <f t="shared" ca="1" si="567"/>
        <v xml:space="preserve">Non-surgical treatment of the gums and supporting structures of the teeth </v>
      </c>
      <c r="E7248">
        <f t="shared" ca="1" si="568"/>
        <v>12</v>
      </c>
    </row>
    <row r="7249" spans="1:5" x14ac:dyDescent="0.2">
      <c r="A7249" t="str">
        <f t="shared" ca="1" si="565"/>
        <v>Basic</v>
      </c>
      <c r="B7249" t="str">
        <f t="shared" ca="1" si="566"/>
        <v>non-surgical periodontics</v>
      </c>
      <c r="C7249">
        <f t="shared" si="569"/>
        <v>402</v>
      </c>
      <c r="D7249" t="str">
        <f t="shared" ca="1" si="567"/>
        <v xml:space="preserve">Non-surgical treatment of the gums and supporting structures of the teeth </v>
      </c>
      <c r="E7249">
        <f t="shared" ca="1" si="568"/>
        <v>12</v>
      </c>
    </row>
    <row r="7250" spans="1:5" x14ac:dyDescent="0.2">
      <c r="A7250" t="str">
        <f t="shared" ca="1" si="565"/>
        <v>Diagnostics and Preventative</v>
      </c>
      <c r="B7250" t="str">
        <f t="shared" ca="1" si="566"/>
        <v>Sealants</v>
      </c>
      <c r="C7250">
        <f t="shared" si="569"/>
        <v>402</v>
      </c>
      <c r="D7250">
        <f t="shared" ca="1" si="567"/>
        <v>0</v>
      </c>
      <c r="E7250">
        <f t="shared" ca="1" si="568"/>
        <v>6</v>
      </c>
    </row>
    <row r="7251" spans="1:5" x14ac:dyDescent="0.2">
      <c r="A7251" t="str">
        <f t="shared" ca="1" si="565"/>
        <v>Basic</v>
      </c>
      <c r="B7251" t="str">
        <f t="shared" ca="1" si="566"/>
        <v>non-surgical periodontics</v>
      </c>
      <c r="C7251">
        <f t="shared" si="569"/>
        <v>402</v>
      </c>
      <c r="D7251" t="str">
        <f t="shared" ca="1" si="567"/>
        <v xml:space="preserve">Non-surgical treatment of the gums and supporting structures of the teeth </v>
      </c>
      <c r="E7251">
        <f t="shared" ca="1" si="568"/>
        <v>12</v>
      </c>
    </row>
    <row r="7252" spans="1:5" x14ac:dyDescent="0.2">
      <c r="A7252" t="str">
        <f t="shared" ca="1" si="565"/>
        <v>Basic</v>
      </c>
      <c r="B7252" t="str">
        <f t="shared" ca="1" si="566"/>
        <v>non-surgical periodontics</v>
      </c>
      <c r="C7252">
        <f t="shared" si="569"/>
        <v>402</v>
      </c>
      <c r="D7252" t="str">
        <f t="shared" ca="1" si="567"/>
        <v xml:space="preserve">Non-surgical treatment of the gums and supporting structures of the teeth </v>
      </c>
      <c r="E7252">
        <f t="shared" ca="1" si="568"/>
        <v>12</v>
      </c>
    </row>
    <row r="7253" spans="1:5" x14ac:dyDescent="0.2">
      <c r="A7253" t="str">
        <f t="shared" ca="1" si="565"/>
        <v>Diagnostics and Preventative</v>
      </c>
      <c r="B7253" t="str">
        <f t="shared" ca="1" si="566"/>
        <v>Periodic Exams</v>
      </c>
      <c r="C7253">
        <f t="shared" si="569"/>
        <v>402</v>
      </c>
      <c r="D7253">
        <f t="shared" ca="1" si="567"/>
        <v>0</v>
      </c>
      <c r="E7253">
        <f t="shared" ca="1" si="568"/>
        <v>1</v>
      </c>
    </row>
    <row r="7254" spans="1:5" x14ac:dyDescent="0.2">
      <c r="A7254" t="str">
        <f t="shared" ca="1" si="565"/>
        <v>Major</v>
      </c>
      <c r="B7254" t="str">
        <f t="shared" ca="1" si="566"/>
        <v>temporomandibular joint dysfunction</v>
      </c>
      <c r="C7254">
        <f t="shared" si="569"/>
        <v>402</v>
      </c>
      <c r="D7254" t="str">
        <f t="shared" ca="1" si="567"/>
        <v>Services relating to hinging joints of the jaw</v>
      </c>
      <c r="E7254">
        <f t="shared" ca="1" si="568"/>
        <v>16</v>
      </c>
    </row>
    <row r="7255" spans="1:5" x14ac:dyDescent="0.2">
      <c r="A7255" t="str">
        <f t="shared" ca="1" si="565"/>
        <v>Diagnostics and Preventative</v>
      </c>
      <c r="B7255" t="str">
        <f t="shared" ca="1" si="566"/>
        <v>Prophylaxis</v>
      </c>
      <c r="C7255">
        <f t="shared" si="569"/>
        <v>402</v>
      </c>
      <c r="D7255">
        <f t="shared" ca="1" si="567"/>
        <v>0</v>
      </c>
      <c r="E7255">
        <f t="shared" ca="1" si="568"/>
        <v>4</v>
      </c>
    </row>
    <row r="7256" spans="1:5" x14ac:dyDescent="0.2">
      <c r="A7256" t="str">
        <f t="shared" ca="1" si="565"/>
        <v>Basic</v>
      </c>
      <c r="B7256" t="str">
        <f t="shared" ca="1" si="566"/>
        <v>oral surgery</v>
      </c>
      <c r="C7256">
        <f t="shared" si="569"/>
        <v>403</v>
      </c>
      <c r="D7256" t="str">
        <f t="shared" ca="1" si="567"/>
        <v>Extraction and other surgery procedures, incl. pre- and post-operative care</v>
      </c>
      <c r="E7256">
        <f t="shared" ca="1" si="568"/>
        <v>9</v>
      </c>
    </row>
    <row r="7257" spans="1:5" x14ac:dyDescent="0.2">
      <c r="A7257" t="str">
        <f t="shared" ca="1" si="565"/>
        <v>Diagnostics and Preventative</v>
      </c>
      <c r="B7257" t="str">
        <f t="shared" ca="1" si="566"/>
        <v>Bitewing x-rays</v>
      </c>
      <c r="C7257">
        <f t="shared" si="569"/>
        <v>403</v>
      </c>
      <c r="D7257">
        <f t="shared" ca="1" si="567"/>
        <v>0</v>
      </c>
      <c r="E7257">
        <f t="shared" ca="1" si="568"/>
        <v>2</v>
      </c>
    </row>
    <row r="7258" spans="1:5" x14ac:dyDescent="0.2">
      <c r="A7258" t="str">
        <f t="shared" ca="1" si="565"/>
        <v>Basic</v>
      </c>
      <c r="B7258" t="str">
        <f t="shared" ca="1" si="566"/>
        <v>basic restorative</v>
      </c>
      <c r="C7258">
        <f t="shared" si="569"/>
        <v>403</v>
      </c>
      <c r="D7258" t="str">
        <f t="shared" ca="1" si="567"/>
        <v>Fillings (amalgam "silver" and composite "white" non-molar)</v>
      </c>
      <c r="E7258">
        <f t="shared" ca="1" si="568"/>
        <v>8</v>
      </c>
    </row>
    <row r="7259" spans="1:5" x14ac:dyDescent="0.2">
      <c r="A7259" t="str">
        <f t="shared" ca="1" si="565"/>
        <v>Other</v>
      </c>
      <c r="B7259" t="str">
        <f t="shared" ca="1" si="566"/>
        <v>Implants</v>
      </c>
      <c r="C7259">
        <f t="shared" si="569"/>
        <v>403</v>
      </c>
      <c r="D7259" t="str">
        <f t="shared" ca="1" si="567"/>
        <v>Implant dental work</v>
      </c>
      <c r="E7259">
        <f t="shared" ca="1" si="568"/>
        <v>18</v>
      </c>
    </row>
    <row r="7260" spans="1:5" x14ac:dyDescent="0.2">
      <c r="A7260" t="str">
        <f t="shared" ca="1" si="565"/>
        <v>Diagnostics and Preventative</v>
      </c>
      <c r="B7260" t="str">
        <f t="shared" ca="1" si="566"/>
        <v>Prophylaxis</v>
      </c>
      <c r="C7260">
        <f t="shared" si="569"/>
        <v>403</v>
      </c>
      <c r="D7260">
        <f t="shared" ca="1" si="567"/>
        <v>0</v>
      </c>
      <c r="E7260">
        <f t="shared" ca="1" si="568"/>
        <v>4</v>
      </c>
    </row>
    <row r="7261" spans="1:5" x14ac:dyDescent="0.2">
      <c r="A7261" t="str">
        <f t="shared" ca="1" si="565"/>
        <v>Diagnostics and Preventative</v>
      </c>
      <c r="B7261" t="str">
        <f t="shared" ca="1" si="566"/>
        <v>Prophylaxis</v>
      </c>
      <c r="C7261">
        <f t="shared" si="569"/>
        <v>403</v>
      </c>
      <c r="D7261">
        <f t="shared" ca="1" si="567"/>
        <v>0</v>
      </c>
      <c r="E7261">
        <f t="shared" ca="1" si="568"/>
        <v>4</v>
      </c>
    </row>
    <row r="7262" spans="1:5" x14ac:dyDescent="0.2">
      <c r="A7262" t="str">
        <f t="shared" ca="1" si="565"/>
        <v>Diagnostics and Preventative</v>
      </c>
      <c r="B7262" t="str">
        <f t="shared" ca="1" si="566"/>
        <v>Bitewing x-rays</v>
      </c>
      <c r="C7262">
        <f t="shared" si="569"/>
        <v>403</v>
      </c>
      <c r="D7262">
        <f t="shared" ca="1" si="567"/>
        <v>0</v>
      </c>
      <c r="E7262">
        <f t="shared" ca="1" si="568"/>
        <v>2</v>
      </c>
    </row>
    <row r="7263" spans="1:5" x14ac:dyDescent="0.2">
      <c r="A7263" t="str">
        <f t="shared" ca="1" si="565"/>
        <v>Basic</v>
      </c>
      <c r="B7263" t="str">
        <f t="shared" ca="1" si="566"/>
        <v>endodontics</v>
      </c>
      <c r="C7263">
        <f t="shared" si="569"/>
        <v>403</v>
      </c>
      <c r="D7263" t="str">
        <f t="shared" ca="1" si="567"/>
        <v>Root canal, pulpal therapy</v>
      </c>
      <c r="E7263">
        <f t="shared" ca="1" si="568"/>
        <v>10</v>
      </c>
    </row>
    <row r="7264" spans="1:5" x14ac:dyDescent="0.2">
      <c r="A7264" t="str">
        <f t="shared" ca="1" si="565"/>
        <v>Basic</v>
      </c>
      <c r="B7264" t="str">
        <f t="shared" ca="1" si="566"/>
        <v>non-surgical periodontics</v>
      </c>
      <c r="C7264">
        <f t="shared" si="569"/>
        <v>403</v>
      </c>
      <c r="D7264" t="str">
        <f t="shared" ca="1" si="567"/>
        <v xml:space="preserve">Non-surgical treatment of the gums and supporting structures of the teeth </v>
      </c>
      <c r="E7264">
        <f t="shared" ca="1" si="568"/>
        <v>12</v>
      </c>
    </row>
    <row r="7265" spans="1:5" x14ac:dyDescent="0.2">
      <c r="A7265" t="str">
        <f t="shared" ca="1" si="565"/>
        <v>Basic</v>
      </c>
      <c r="B7265" t="str">
        <f t="shared" ca="1" si="566"/>
        <v>surgical periodontics</v>
      </c>
      <c r="C7265">
        <f t="shared" si="569"/>
        <v>403</v>
      </c>
      <c r="D7265" t="str">
        <f t="shared" ca="1" si="567"/>
        <v>Surgical treatment of the gums and supporting structures of the teeth</v>
      </c>
      <c r="E7265">
        <f t="shared" ca="1" si="568"/>
        <v>11</v>
      </c>
    </row>
    <row r="7266" spans="1:5" x14ac:dyDescent="0.2">
      <c r="A7266" t="str">
        <f t="shared" ca="1" si="565"/>
        <v>Major</v>
      </c>
      <c r="B7266" t="str">
        <f t="shared" ca="1" si="566"/>
        <v>major restorative</v>
      </c>
      <c r="C7266">
        <f t="shared" si="569"/>
        <v>403</v>
      </c>
      <c r="D7266" t="str">
        <f t="shared" ca="1" si="567"/>
        <v>Single crowns, inlays, onlays</v>
      </c>
      <c r="E7266">
        <f t="shared" ca="1" si="568"/>
        <v>14</v>
      </c>
    </row>
    <row r="7267" spans="1:5" x14ac:dyDescent="0.2">
      <c r="A7267" t="str">
        <f t="shared" ca="1" si="565"/>
        <v>Other</v>
      </c>
      <c r="B7267" t="str">
        <f t="shared" ca="1" si="566"/>
        <v>Implants</v>
      </c>
      <c r="C7267">
        <f t="shared" si="569"/>
        <v>403</v>
      </c>
      <c r="D7267" t="str">
        <f t="shared" ca="1" si="567"/>
        <v>Implant dental work</v>
      </c>
      <c r="E7267">
        <f t="shared" ca="1" si="568"/>
        <v>18</v>
      </c>
    </row>
    <row r="7268" spans="1:5" x14ac:dyDescent="0.2">
      <c r="A7268" t="str">
        <f t="shared" ca="1" si="565"/>
        <v>Diagnostics and Preventative</v>
      </c>
      <c r="B7268" t="str">
        <f t="shared" ca="1" si="566"/>
        <v>Fluoride treatments</v>
      </c>
      <c r="C7268">
        <f t="shared" si="569"/>
        <v>403</v>
      </c>
      <c r="D7268">
        <f t="shared" ca="1" si="567"/>
        <v>0</v>
      </c>
      <c r="E7268">
        <f t="shared" ca="1" si="568"/>
        <v>5</v>
      </c>
    </row>
    <row r="7269" spans="1:5" x14ac:dyDescent="0.2">
      <c r="A7269" t="str">
        <f t="shared" ca="1" si="565"/>
        <v>Diagnostics and Preventative</v>
      </c>
      <c r="B7269" t="str">
        <f t="shared" ca="1" si="566"/>
        <v>Prophylaxis</v>
      </c>
      <c r="C7269">
        <f t="shared" si="569"/>
        <v>403</v>
      </c>
      <c r="D7269">
        <f t="shared" ca="1" si="567"/>
        <v>0</v>
      </c>
      <c r="E7269">
        <f t="shared" ca="1" si="568"/>
        <v>4</v>
      </c>
    </row>
    <row r="7270" spans="1:5" x14ac:dyDescent="0.2">
      <c r="A7270" t="str">
        <f t="shared" ca="1" si="565"/>
        <v>Basic</v>
      </c>
      <c r="B7270" t="str">
        <f t="shared" ca="1" si="566"/>
        <v>non-surgical periodontics</v>
      </c>
      <c r="C7270">
        <f t="shared" si="569"/>
        <v>403</v>
      </c>
      <c r="D7270" t="str">
        <f t="shared" ca="1" si="567"/>
        <v xml:space="preserve">Non-surgical treatment of the gums and supporting structures of the teeth </v>
      </c>
      <c r="E7270">
        <f t="shared" ca="1" si="568"/>
        <v>12</v>
      </c>
    </row>
    <row r="7271" spans="1:5" x14ac:dyDescent="0.2">
      <c r="A7271" t="str">
        <f t="shared" ca="1" si="565"/>
        <v>Diagnostics and Preventative</v>
      </c>
      <c r="B7271" t="str">
        <f t="shared" ca="1" si="566"/>
        <v>Full-mouth x-ray</v>
      </c>
      <c r="C7271">
        <f t="shared" si="569"/>
        <v>403</v>
      </c>
      <c r="D7271">
        <f t="shared" ca="1" si="567"/>
        <v>0</v>
      </c>
      <c r="E7271">
        <f t="shared" ca="1" si="568"/>
        <v>3</v>
      </c>
    </row>
    <row r="7272" spans="1:5" x14ac:dyDescent="0.2">
      <c r="A7272" t="str">
        <f t="shared" ca="1" si="565"/>
        <v>Basic</v>
      </c>
      <c r="B7272" t="str">
        <f t="shared" ca="1" si="566"/>
        <v>general anesthesia</v>
      </c>
      <c r="C7272">
        <f t="shared" si="569"/>
        <v>403</v>
      </c>
      <c r="D7272" t="str">
        <f t="shared" ca="1" si="567"/>
        <v>Covered when used in conjunction with covered oral surgical procedures</v>
      </c>
      <c r="E7272">
        <f t="shared" ca="1" si="568"/>
        <v>13</v>
      </c>
    </row>
    <row r="7273" spans="1:5" x14ac:dyDescent="0.2">
      <c r="A7273" t="str">
        <f t="shared" ca="1" si="565"/>
        <v>Diagnostics and Preventative</v>
      </c>
      <c r="B7273" t="str">
        <f t="shared" ca="1" si="566"/>
        <v>Space Maintainers</v>
      </c>
      <c r="C7273">
        <f t="shared" si="569"/>
        <v>403</v>
      </c>
      <c r="D7273">
        <f t="shared" ca="1" si="567"/>
        <v>0</v>
      </c>
      <c r="E7273">
        <f t="shared" ca="1" si="568"/>
        <v>7</v>
      </c>
    </row>
    <row r="7274" spans="1:5" x14ac:dyDescent="0.2">
      <c r="A7274" t="str">
        <f t="shared" ca="1" si="565"/>
        <v>Major</v>
      </c>
      <c r="B7274" t="str">
        <f t="shared" ca="1" si="566"/>
        <v>temporomandibular joint dysfunction</v>
      </c>
      <c r="C7274">
        <f t="shared" si="569"/>
        <v>404</v>
      </c>
      <c r="D7274" t="str">
        <f t="shared" ca="1" si="567"/>
        <v>Services relating to hinging joints of the jaw</v>
      </c>
      <c r="E7274">
        <f t="shared" ca="1" si="568"/>
        <v>16</v>
      </c>
    </row>
    <row r="7275" spans="1:5" x14ac:dyDescent="0.2">
      <c r="A7275" t="str">
        <f t="shared" ca="1" si="565"/>
        <v>Other</v>
      </c>
      <c r="B7275" t="str">
        <f t="shared" ca="1" si="566"/>
        <v>Implants</v>
      </c>
      <c r="C7275">
        <f t="shared" si="569"/>
        <v>404</v>
      </c>
      <c r="D7275" t="str">
        <f t="shared" ca="1" si="567"/>
        <v>Implant dental work</v>
      </c>
      <c r="E7275">
        <f t="shared" ca="1" si="568"/>
        <v>18</v>
      </c>
    </row>
    <row r="7276" spans="1:5" x14ac:dyDescent="0.2">
      <c r="A7276" t="str">
        <f t="shared" ca="1" si="565"/>
        <v>Diagnostics and Preventative</v>
      </c>
      <c r="B7276" t="str">
        <f t="shared" ca="1" si="566"/>
        <v>Fluoride treatments</v>
      </c>
      <c r="C7276">
        <f t="shared" si="569"/>
        <v>404</v>
      </c>
      <c r="D7276">
        <f t="shared" ca="1" si="567"/>
        <v>0</v>
      </c>
      <c r="E7276">
        <f t="shared" ca="1" si="568"/>
        <v>5</v>
      </c>
    </row>
    <row r="7277" spans="1:5" x14ac:dyDescent="0.2">
      <c r="A7277" t="str">
        <f t="shared" ca="1" si="565"/>
        <v>Diagnostics and Preventative</v>
      </c>
      <c r="B7277" t="str">
        <f t="shared" ca="1" si="566"/>
        <v>Fluoride treatments</v>
      </c>
      <c r="C7277">
        <f t="shared" si="569"/>
        <v>404</v>
      </c>
      <c r="D7277">
        <f t="shared" ca="1" si="567"/>
        <v>0</v>
      </c>
      <c r="E7277">
        <f t="shared" ca="1" si="568"/>
        <v>5</v>
      </c>
    </row>
    <row r="7278" spans="1:5" x14ac:dyDescent="0.2">
      <c r="A7278" t="str">
        <f t="shared" ca="1" si="565"/>
        <v>Diagnostics and Preventative</v>
      </c>
      <c r="B7278" t="str">
        <f t="shared" ca="1" si="566"/>
        <v>Sealants</v>
      </c>
      <c r="C7278">
        <f t="shared" si="569"/>
        <v>404</v>
      </c>
      <c r="D7278">
        <f t="shared" ca="1" si="567"/>
        <v>0</v>
      </c>
      <c r="E7278">
        <f t="shared" ca="1" si="568"/>
        <v>6</v>
      </c>
    </row>
    <row r="7279" spans="1:5" x14ac:dyDescent="0.2">
      <c r="A7279" t="str">
        <f t="shared" ca="1" si="565"/>
        <v>Diagnostics and Preventative</v>
      </c>
      <c r="B7279" t="str">
        <f t="shared" ca="1" si="566"/>
        <v>Space Maintainers</v>
      </c>
      <c r="C7279">
        <f t="shared" si="569"/>
        <v>404</v>
      </c>
      <c r="D7279">
        <f t="shared" ca="1" si="567"/>
        <v>0</v>
      </c>
      <c r="E7279">
        <f t="shared" ca="1" si="568"/>
        <v>7</v>
      </c>
    </row>
    <row r="7280" spans="1:5" x14ac:dyDescent="0.2">
      <c r="A7280" t="str">
        <f t="shared" ca="1" si="565"/>
        <v>Diagnostics and Preventative</v>
      </c>
      <c r="B7280" t="str">
        <f t="shared" ca="1" si="566"/>
        <v>Sealants</v>
      </c>
      <c r="C7280">
        <f t="shared" si="569"/>
        <v>404</v>
      </c>
      <c r="D7280">
        <f t="shared" ca="1" si="567"/>
        <v>0</v>
      </c>
      <c r="E7280">
        <f t="shared" ca="1" si="568"/>
        <v>6</v>
      </c>
    </row>
    <row r="7281" spans="1:5" x14ac:dyDescent="0.2">
      <c r="A7281" t="str">
        <f t="shared" ca="1" si="565"/>
        <v>Basic</v>
      </c>
      <c r="B7281" t="str">
        <f t="shared" ca="1" si="566"/>
        <v>endodontics</v>
      </c>
      <c r="C7281">
        <f t="shared" si="569"/>
        <v>404</v>
      </c>
      <c r="D7281" t="str">
        <f t="shared" ca="1" si="567"/>
        <v>Root canal, pulpal therapy</v>
      </c>
      <c r="E7281">
        <f t="shared" ca="1" si="568"/>
        <v>10</v>
      </c>
    </row>
    <row r="7282" spans="1:5" x14ac:dyDescent="0.2">
      <c r="A7282" t="str">
        <f t="shared" ca="1" si="565"/>
        <v>Major</v>
      </c>
      <c r="B7282" t="str">
        <f t="shared" ca="1" si="566"/>
        <v>temporomandibular joint dysfunction</v>
      </c>
      <c r="C7282">
        <f t="shared" si="569"/>
        <v>404</v>
      </c>
      <c r="D7282" t="str">
        <f t="shared" ca="1" si="567"/>
        <v>Services relating to hinging joints of the jaw</v>
      </c>
      <c r="E7282">
        <f t="shared" ca="1" si="568"/>
        <v>16</v>
      </c>
    </row>
    <row r="7283" spans="1:5" x14ac:dyDescent="0.2">
      <c r="A7283" t="str">
        <f t="shared" ca="1" si="565"/>
        <v>Basic</v>
      </c>
      <c r="B7283" t="str">
        <f t="shared" ca="1" si="566"/>
        <v>endodontics</v>
      </c>
      <c r="C7283">
        <f t="shared" si="569"/>
        <v>404</v>
      </c>
      <c r="D7283" t="str">
        <f t="shared" ca="1" si="567"/>
        <v>Root canal, pulpal therapy</v>
      </c>
      <c r="E7283">
        <f t="shared" ca="1" si="568"/>
        <v>10</v>
      </c>
    </row>
    <row r="7284" spans="1:5" x14ac:dyDescent="0.2">
      <c r="A7284" t="str">
        <f t="shared" ca="1" si="565"/>
        <v>Diagnostics and Preventative</v>
      </c>
      <c r="B7284" t="str">
        <f t="shared" ca="1" si="566"/>
        <v>Prophylaxis</v>
      </c>
      <c r="C7284">
        <f t="shared" si="569"/>
        <v>404</v>
      </c>
      <c r="D7284">
        <f t="shared" ca="1" si="567"/>
        <v>0</v>
      </c>
      <c r="E7284">
        <f t="shared" ca="1" si="568"/>
        <v>4</v>
      </c>
    </row>
    <row r="7285" spans="1:5" x14ac:dyDescent="0.2">
      <c r="A7285" t="str">
        <f t="shared" ca="1" si="565"/>
        <v>Diagnostics and Preventative</v>
      </c>
      <c r="B7285" t="str">
        <f t="shared" ca="1" si="566"/>
        <v>Bitewing x-rays</v>
      </c>
      <c r="C7285">
        <f t="shared" si="569"/>
        <v>404</v>
      </c>
      <c r="D7285">
        <f t="shared" ca="1" si="567"/>
        <v>0</v>
      </c>
      <c r="E7285">
        <f t="shared" ca="1" si="568"/>
        <v>2</v>
      </c>
    </row>
    <row r="7286" spans="1:5" x14ac:dyDescent="0.2">
      <c r="A7286" t="str">
        <f t="shared" ca="1" si="565"/>
        <v>Diagnostics and Preventative</v>
      </c>
      <c r="B7286" t="str">
        <f t="shared" ca="1" si="566"/>
        <v>Space Maintainers</v>
      </c>
      <c r="C7286">
        <f t="shared" si="569"/>
        <v>404</v>
      </c>
      <c r="D7286">
        <f t="shared" ca="1" si="567"/>
        <v>0</v>
      </c>
      <c r="E7286">
        <f t="shared" ca="1" si="568"/>
        <v>7</v>
      </c>
    </row>
    <row r="7287" spans="1:5" x14ac:dyDescent="0.2">
      <c r="A7287" t="str">
        <f t="shared" ca="1" si="565"/>
        <v>Diagnostics and Preventative</v>
      </c>
      <c r="B7287" t="str">
        <f t="shared" ca="1" si="566"/>
        <v>Prophylaxis</v>
      </c>
      <c r="C7287">
        <f t="shared" si="569"/>
        <v>404</v>
      </c>
      <c r="D7287">
        <f t="shared" ca="1" si="567"/>
        <v>0</v>
      </c>
      <c r="E7287">
        <f t="shared" ca="1" si="568"/>
        <v>4</v>
      </c>
    </row>
    <row r="7288" spans="1:5" x14ac:dyDescent="0.2">
      <c r="A7288" t="str">
        <f t="shared" ca="1" si="565"/>
        <v>Diagnostics and Preventative</v>
      </c>
      <c r="B7288" t="str">
        <f t="shared" ca="1" si="566"/>
        <v>Fluoride treatments</v>
      </c>
      <c r="C7288">
        <f t="shared" si="569"/>
        <v>404</v>
      </c>
      <c r="D7288">
        <f t="shared" ca="1" si="567"/>
        <v>0</v>
      </c>
      <c r="E7288">
        <f t="shared" ca="1" si="568"/>
        <v>5</v>
      </c>
    </row>
    <row r="7289" spans="1:5" x14ac:dyDescent="0.2">
      <c r="A7289" t="str">
        <f t="shared" ca="1" si="565"/>
        <v>Diagnostics and Preventative</v>
      </c>
      <c r="B7289" t="str">
        <f t="shared" ca="1" si="566"/>
        <v>Fluoride treatments</v>
      </c>
      <c r="C7289">
        <f t="shared" si="569"/>
        <v>404</v>
      </c>
      <c r="D7289">
        <f t="shared" ca="1" si="567"/>
        <v>0</v>
      </c>
      <c r="E7289">
        <f t="shared" ca="1" si="568"/>
        <v>5</v>
      </c>
    </row>
    <row r="7290" spans="1:5" x14ac:dyDescent="0.2">
      <c r="A7290" t="str">
        <f t="shared" ca="1" si="565"/>
        <v>Basic</v>
      </c>
      <c r="B7290" t="str">
        <f t="shared" ca="1" si="566"/>
        <v>surgical periodontics</v>
      </c>
      <c r="C7290">
        <f t="shared" si="569"/>
        <v>404</v>
      </c>
      <c r="D7290" t="str">
        <f t="shared" ca="1" si="567"/>
        <v>Surgical treatment of the gums and supporting structures of the teeth</v>
      </c>
      <c r="E7290">
        <f t="shared" ca="1" si="568"/>
        <v>11</v>
      </c>
    </row>
    <row r="7291" spans="1:5" x14ac:dyDescent="0.2">
      <c r="A7291" t="str">
        <f t="shared" ca="1" si="565"/>
        <v>Diagnostics and Preventative</v>
      </c>
      <c r="B7291" t="str">
        <f t="shared" ca="1" si="566"/>
        <v>Prophylaxis</v>
      </c>
      <c r="C7291">
        <f t="shared" si="569"/>
        <v>404</v>
      </c>
      <c r="D7291">
        <f t="shared" ca="1" si="567"/>
        <v>0</v>
      </c>
      <c r="E7291">
        <f t="shared" ca="1" si="568"/>
        <v>4</v>
      </c>
    </row>
    <row r="7292" spans="1:5" x14ac:dyDescent="0.2">
      <c r="A7292" t="str">
        <f t="shared" ca="1" si="565"/>
        <v>Diagnostics and Preventative</v>
      </c>
      <c r="B7292" t="str">
        <f t="shared" ca="1" si="566"/>
        <v>Sealants</v>
      </c>
      <c r="C7292">
        <f t="shared" si="569"/>
        <v>405</v>
      </c>
      <c r="D7292">
        <f t="shared" ca="1" si="567"/>
        <v>0</v>
      </c>
      <c r="E7292">
        <f t="shared" ca="1" si="568"/>
        <v>6</v>
      </c>
    </row>
    <row r="7293" spans="1:5" x14ac:dyDescent="0.2">
      <c r="A7293" t="str">
        <f t="shared" ca="1" si="565"/>
        <v>Major</v>
      </c>
      <c r="B7293" t="str">
        <f t="shared" ca="1" si="566"/>
        <v>temporomandibular joint dysfunction</v>
      </c>
      <c r="C7293">
        <f t="shared" si="569"/>
        <v>405</v>
      </c>
      <c r="D7293" t="str">
        <f t="shared" ca="1" si="567"/>
        <v>Services relating to hinging joints of the jaw</v>
      </c>
      <c r="E7293">
        <f t="shared" ca="1" si="568"/>
        <v>16</v>
      </c>
    </row>
    <row r="7294" spans="1:5" x14ac:dyDescent="0.2">
      <c r="A7294" t="str">
        <f t="shared" ca="1" si="565"/>
        <v>Orthodontics</v>
      </c>
      <c r="B7294" t="str">
        <f t="shared" ca="1" si="566"/>
        <v>orthodontics</v>
      </c>
      <c r="C7294">
        <f t="shared" si="569"/>
        <v>405</v>
      </c>
      <c r="D7294" t="str">
        <f t="shared" ca="1" si="567"/>
        <v>For eligible dependents to age 19</v>
      </c>
      <c r="E7294">
        <f t="shared" ca="1" si="568"/>
        <v>17</v>
      </c>
    </row>
    <row r="7295" spans="1:5" x14ac:dyDescent="0.2">
      <c r="A7295" t="str">
        <f t="shared" ca="1" si="565"/>
        <v>Basic</v>
      </c>
      <c r="B7295" t="str">
        <f t="shared" ca="1" si="566"/>
        <v>non-surgical periodontics</v>
      </c>
      <c r="C7295">
        <f t="shared" si="569"/>
        <v>405</v>
      </c>
      <c r="D7295" t="str">
        <f t="shared" ca="1" si="567"/>
        <v xml:space="preserve">Non-surgical treatment of the gums and supporting structures of the teeth </v>
      </c>
      <c r="E7295">
        <f t="shared" ca="1" si="568"/>
        <v>12</v>
      </c>
    </row>
    <row r="7296" spans="1:5" x14ac:dyDescent="0.2">
      <c r="A7296" t="str">
        <f t="shared" ca="1" si="565"/>
        <v>Diagnostics and Preventative</v>
      </c>
      <c r="B7296" t="str">
        <f t="shared" ca="1" si="566"/>
        <v>Periodic Exams</v>
      </c>
      <c r="C7296">
        <f t="shared" si="569"/>
        <v>405</v>
      </c>
      <c r="D7296">
        <f t="shared" ca="1" si="567"/>
        <v>0</v>
      </c>
      <c r="E7296">
        <f t="shared" ca="1" si="568"/>
        <v>1</v>
      </c>
    </row>
    <row r="7297" spans="1:5" x14ac:dyDescent="0.2">
      <c r="A7297" t="str">
        <f t="shared" ca="1" si="565"/>
        <v>Major</v>
      </c>
      <c r="B7297" t="str">
        <f t="shared" ca="1" si="566"/>
        <v>temporomandibular joint dysfunction</v>
      </c>
      <c r="C7297">
        <f t="shared" si="569"/>
        <v>405</v>
      </c>
      <c r="D7297" t="str">
        <f t="shared" ca="1" si="567"/>
        <v>Services relating to hinging joints of the jaw</v>
      </c>
      <c r="E7297">
        <f t="shared" ca="1" si="568"/>
        <v>16</v>
      </c>
    </row>
    <row r="7298" spans="1:5" x14ac:dyDescent="0.2">
      <c r="A7298" t="str">
        <f t="shared" ref="A7298:A7361" ca="1" si="570">INDEX(services,E7298,1)</f>
        <v>Basic</v>
      </c>
      <c r="B7298" t="str">
        <f t="shared" ref="B7298:B7361" ca="1" si="571">INDEX(services,E7298,2)</f>
        <v>oral surgery</v>
      </c>
      <c r="C7298">
        <f t="shared" si="569"/>
        <v>405</v>
      </c>
      <c r="D7298" t="str">
        <f t="shared" ref="D7298:D7361" ca="1" si="572">INDEX(services,E7298,3)</f>
        <v>Extraction and other surgery procedures, incl. pre- and post-operative care</v>
      </c>
      <c r="E7298">
        <f t="shared" ref="E7298:E7361" ca="1" si="573">RANDBETWEEN(1,ROWS(services))</f>
        <v>9</v>
      </c>
    </row>
    <row r="7299" spans="1:5" x14ac:dyDescent="0.2">
      <c r="A7299" t="str">
        <f t="shared" ca="1" si="570"/>
        <v>Basic</v>
      </c>
      <c r="B7299" t="str">
        <f t="shared" ca="1" si="571"/>
        <v>endodontics</v>
      </c>
      <c r="C7299">
        <f t="shared" si="569"/>
        <v>405</v>
      </c>
      <c r="D7299" t="str">
        <f t="shared" ca="1" si="572"/>
        <v>Root canal, pulpal therapy</v>
      </c>
      <c r="E7299">
        <f t="shared" ca="1" si="573"/>
        <v>10</v>
      </c>
    </row>
    <row r="7300" spans="1:5" x14ac:dyDescent="0.2">
      <c r="A7300" t="str">
        <f t="shared" ca="1" si="570"/>
        <v>Diagnostics and Preventative</v>
      </c>
      <c r="B7300" t="str">
        <f t="shared" ca="1" si="571"/>
        <v>Bitewing x-rays</v>
      </c>
      <c r="C7300">
        <f t="shared" ref="C7300:C7363" si="574">IF(MOD(ROW(C7300)-2,18)&lt;&gt;0,C7299,C7299+1)</f>
        <v>405</v>
      </c>
      <c r="D7300">
        <f t="shared" ca="1" si="572"/>
        <v>0</v>
      </c>
      <c r="E7300">
        <f t="shared" ca="1" si="573"/>
        <v>2</v>
      </c>
    </row>
    <row r="7301" spans="1:5" x14ac:dyDescent="0.2">
      <c r="A7301" t="str">
        <f t="shared" ca="1" si="570"/>
        <v>Diagnostics and Preventative</v>
      </c>
      <c r="B7301" t="str">
        <f t="shared" ca="1" si="571"/>
        <v>Space Maintainers</v>
      </c>
      <c r="C7301">
        <f t="shared" si="574"/>
        <v>405</v>
      </c>
      <c r="D7301">
        <f t="shared" ca="1" si="572"/>
        <v>0</v>
      </c>
      <c r="E7301">
        <f t="shared" ca="1" si="573"/>
        <v>7</v>
      </c>
    </row>
    <row r="7302" spans="1:5" x14ac:dyDescent="0.2">
      <c r="A7302" t="str">
        <f t="shared" ca="1" si="570"/>
        <v>Major</v>
      </c>
      <c r="B7302" t="str">
        <f t="shared" ca="1" si="571"/>
        <v>major restorative</v>
      </c>
      <c r="C7302">
        <f t="shared" si="574"/>
        <v>405</v>
      </c>
      <c r="D7302" t="str">
        <f t="shared" ca="1" si="572"/>
        <v>Single crowns, inlays, onlays</v>
      </c>
      <c r="E7302">
        <f t="shared" ca="1" si="573"/>
        <v>14</v>
      </c>
    </row>
    <row r="7303" spans="1:5" x14ac:dyDescent="0.2">
      <c r="A7303" t="str">
        <f t="shared" ca="1" si="570"/>
        <v>Major</v>
      </c>
      <c r="B7303" t="str">
        <f t="shared" ca="1" si="571"/>
        <v>temporomandibular joint dysfunction</v>
      </c>
      <c r="C7303">
        <f t="shared" si="574"/>
        <v>405</v>
      </c>
      <c r="D7303" t="str">
        <f t="shared" ca="1" si="572"/>
        <v>Services relating to hinging joints of the jaw</v>
      </c>
      <c r="E7303">
        <f t="shared" ca="1" si="573"/>
        <v>16</v>
      </c>
    </row>
    <row r="7304" spans="1:5" x14ac:dyDescent="0.2">
      <c r="A7304" t="str">
        <f t="shared" ca="1" si="570"/>
        <v>Basic</v>
      </c>
      <c r="B7304" t="str">
        <f t="shared" ca="1" si="571"/>
        <v>surgical periodontics</v>
      </c>
      <c r="C7304">
        <f t="shared" si="574"/>
        <v>405</v>
      </c>
      <c r="D7304" t="str">
        <f t="shared" ca="1" si="572"/>
        <v>Surgical treatment of the gums and supporting structures of the teeth</v>
      </c>
      <c r="E7304">
        <f t="shared" ca="1" si="573"/>
        <v>11</v>
      </c>
    </row>
    <row r="7305" spans="1:5" x14ac:dyDescent="0.2">
      <c r="A7305" t="str">
        <f t="shared" ca="1" si="570"/>
        <v>Diagnostics and Preventative</v>
      </c>
      <c r="B7305" t="str">
        <f t="shared" ca="1" si="571"/>
        <v>Space Maintainers</v>
      </c>
      <c r="C7305">
        <f t="shared" si="574"/>
        <v>405</v>
      </c>
      <c r="D7305">
        <f t="shared" ca="1" si="572"/>
        <v>0</v>
      </c>
      <c r="E7305">
        <f t="shared" ca="1" si="573"/>
        <v>7</v>
      </c>
    </row>
    <row r="7306" spans="1:5" x14ac:dyDescent="0.2">
      <c r="A7306" t="str">
        <f t="shared" ca="1" si="570"/>
        <v>Other</v>
      </c>
      <c r="B7306" t="str">
        <f t="shared" ca="1" si="571"/>
        <v>Implants</v>
      </c>
      <c r="C7306">
        <f t="shared" si="574"/>
        <v>405</v>
      </c>
      <c r="D7306" t="str">
        <f t="shared" ca="1" si="572"/>
        <v>Implant dental work</v>
      </c>
      <c r="E7306">
        <f t="shared" ca="1" si="573"/>
        <v>18</v>
      </c>
    </row>
    <row r="7307" spans="1:5" x14ac:dyDescent="0.2">
      <c r="A7307" t="str">
        <f t="shared" ca="1" si="570"/>
        <v>Basic</v>
      </c>
      <c r="B7307" t="str">
        <f t="shared" ca="1" si="571"/>
        <v>non-surgical periodontics</v>
      </c>
      <c r="C7307">
        <f t="shared" si="574"/>
        <v>405</v>
      </c>
      <c r="D7307" t="str">
        <f t="shared" ca="1" si="572"/>
        <v xml:space="preserve">Non-surgical treatment of the gums and supporting structures of the teeth </v>
      </c>
      <c r="E7307">
        <f t="shared" ca="1" si="573"/>
        <v>12</v>
      </c>
    </row>
    <row r="7308" spans="1:5" x14ac:dyDescent="0.2">
      <c r="A7308" t="str">
        <f t="shared" ca="1" si="570"/>
        <v>Other</v>
      </c>
      <c r="B7308" t="str">
        <f t="shared" ca="1" si="571"/>
        <v>Implants</v>
      </c>
      <c r="C7308">
        <f t="shared" si="574"/>
        <v>405</v>
      </c>
      <c r="D7308" t="str">
        <f t="shared" ca="1" si="572"/>
        <v>Implant dental work</v>
      </c>
      <c r="E7308">
        <f t="shared" ca="1" si="573"/>
        <v>18</v>
      </c>
    </row>
    <row r="7309" spans="1:5" x14ac:dyDescent="0.2">
      <c r="A7309" t="str">
        <f t="shared" ca="1" si="570"/>
        <v>Diagnostics and Preventative</v>
      </c>
      <c r="B7309" t="str">
        <f t="shared" ca="1" si="571"/>
        <v>Full-mouth x-ray</v>
      </c>
      <c r="C7309">
        <f t="shared" si="574"/>
        <v>405</v>
      </c>
      <c r="D7309">
        <f t="shared" ca="1" si="572"/>
        <v>0</v>
      </c>
      <c r="E7309">
        <f t="shared" ca="1" si="573"/>
        <v>3</v>
      </c>
    </row>
    <row r="7310" spans="1:5" x14ac:dyDescent="0.2">
      <c r="A7310" t="str">
        <f t="shared" ca="1" si="570"/>
        <v>Major</v>
      </c>
      <c r="B7310" t="str">
        <f t="shared" ca="1" si="571"/>
        <v>major restorative</v>
      </c>
      <c r="C7310">
        <f t="shared" si="574"/>
        <v>406</v>
      </c>
      <c r="D7310" t="str">
        <f t="shared" ca="1" si="572"/>
        <v>Single crowns, inlays, onlays</v>
      </c>
      <c r="E7310">
        <f t="shared" ca="1" si="573"/>
        <v>14</v>
      </c>
    </row>
    <row r="7311" spans="1:5" x14ac:dyDescent="0.2">
      <c r="A7311" t="str">
        <f t="shared" ca="1" si="570"/>
        <v>Diagnostics and Preventative</v>
      </c>
      <c r="B7311" t="str">
        <f t="shared" ca="1" si="571"/>
        <v>Sealants</v>
      </c>
      <c r="C7311">
        <f t="shared" si="574"/>
        <v>406</v>
      </c>
      <c r="D7311">
        <f t="shared" ca="1" si="572"/>
        <v>0</v>
      </c>
      <c r="E7311">
        <f t="shared" ca="1" si="573"/>
        <v>6</v>
      </c>
    </row>
    <row r="7312" spans="1:5" x14ac:dyDescent="0.2">
      <c r="A7312" t="str">
        <f t="shared" ca="1" si="570"/>
        <v>Diagnostics and Preventative</v>
      </c>
      <c r="B7312" t="str">
        <f t="shared" ca="1" si="571"/>
        <v>Space Maintainers</v>
      </c>
      <c r="C7312">
        <f t="shared" si="574"/>
        <v>406</v>
      </c>
      <c r="D7312">
        <f t="shared" ca="1" si="572"/>
        <v>0</v>
      </c>
      <c r="E7312">
        <f t="shared" ca="1" si="573"/>
        <v>7</v>
      </c>
    </row>
    <row r="7313" spans="1:5" x14ac:dyDescent="0.2">
      <c r="A7313" t="str">
        <f t="shared" ca="1" si="570"/>
        <v>Diagnostics and Preventative</v>
      </c>
      <c r="B7313" t="str">
        <f t="shared" ca="1" si="571"/>
        <v>Prophylaxis</v>
      </c>
      <c r="C7313">
        <f t="shared" si="574"/>
        <v>406</v>
      </c>
      <c r="D7313">
        <f t="shared" ca="1" si="572"/>
        <v>0</v>
      </c>
      <c r="E7313">
        <f t="shared" ca="1" si="573"/>
        <v>4</v>
      </c>
    </row>
    <row r="7314" spans="1:5" x14ac:dyDescent="0.2">
      <c r="A7314" t="str">
        <f t="shared" ca="1" si="570"/>
        <v>Major</v>
      </c>
      <c r="B7314" t="str">
        <f t="shared" ca="1" si="571"/>
        <v>major restorative</v>
      </c>
      <c r="C7314">
        <f t="shared" si="574"/>
        <v>406</v>
      </c>
      <c r="D7314" t="str">
        <f t="shared" ca="1" si="572"/>
        <v>Single crowns, inlays, onlays</v>
      </c>
      <c r="E7314">
        <f t="shared" ca="1" si="573"/>
        <v>14</v>
      </c>
    </row>
    <row r="7315" spans="1:5" x14ac:dyDescent="0.2">
      <c r="A7315" t="str">
        <f t="shared" ca="1" si="570"/>
        <v>Diagnostics and Preventative</v>
      </c>
      <c r="B7315" t="str">
        <f t="shared" ca="1" si="571"/>
        <v>Full-mouth x-ray</v>
      </c>
      <c r="C7315">
        <f t="shared" si="574"/>
        <v>406</v>
      </c>
      <c r="D7315">
        <f t="shared" ca="1" si="572"/>
        <v>0</v>
      </c>
      <c r="E7315">
        <f t="shared" ca="1" si="573"/>
        <v>3</v>
      </c>
    </row>
    <row r="7316" spans="1:5" x14ac:dyDescent="0.2">
      <c r="A7316" t="str">
        <f t="shared" ca="1" si="570"/>
        <v>Diagnostics and Preventative</v>
      </c>
      <c r="B7316" t="str">
        <f t="shared" ca="1" si="571"/>
        <v>Fluoride treatments</v>
      </c>
      <c r="C7316">
        <f t="shared" si="574"/>
        <v>406</v>
      </c>
      <c r="D7316">
        <f t="shared" ca="1" si="572"/>
        <v>0</v>
      </c>
      <c r="E7316">
        <f t="shared" ca="1" si="573"/>
        <v>5</v>
      </c>
    </row>
    <row r="7317" spans="1:5" x14ac:dyDescent="0.2">
      <c r="A7317" t="str">
        <f t="shared" ca="1" si="570"/>
        <v>Basic</v>
      </c>
      <c r="B7317" t="str">
        <f t="shared" ca="1" si="571"/>
        <v>oral surgery</v>
      </c>
      <c r="C7317">
        <f t="shared" si="574"/>
        <v>406</v>
      </c>
      <c r="D7317" t="str">
        <f t="shared" ca="1" si="572"/>
        <v>Extraction and other surgery procedures, incl. pre- and post-operative care</v>
      </c>
      <c r="E7317">
        <f t="shared" ca="1" si="573"/>
        <v>9</v>
      </c>
    </row>
    <row r="7318" spans="1:5" x14ac:dyDescent="0.2">
      <c r="A7318" t="str">
        <f t="shared" ca="1" si="570"/>
        <v>Major</v>
      </c>
      <c r="B7318" t="str">
        <f t="shared" ca="1" si="571"/>
        <v>major restorative</v>
      </c>
      <c r="C7318">
        <f t="shared" si="574"/>
        <v>406</v>
      </c>
      <c r="D7318" t="str">
        <f t="shared" ca="1" si="572"/>
        <v>Single crowns, inlays, onlays</v>
      </c>
      <c r="E7318">
        <f t="shared" ca="1" si="573"/>
        <v>14</v>
      </c>
    </row>
    <row r="7319" spans="1:5" x14ac:dyDescent="0.2">
      <c r="A7319" t="str">
        <f t="shared" ca="1" si="570"/>
        <v>Diagnostics and Preventative</v>
      </c>
      <c r="B7319" t="str">
        <f t="shared" ca="1" si="571"/>
        <v>Prophylaxis</v>
      </c>
      <c r="C7319">
        <f t="shared" si="574"/>
        <v>406</v>
      </c>
      <c r="D7319">
        <f t="shared" ca="1" si="572"/>
        <v>0</v>
      </c>
      <c r="E7319">
        <f t="shared" ca="1" si="573"/>
        <v>4</v>
      </c>
    </row>
    <row r="7320" spans="1:5" x14ac:dyDescent="0.2">
      <c r="A7320" t="str">
        <f t="shared" ca="1" si="570"/>
        <v>Major</v>
      </c>
      <c r="B7320" t="str">
        <f t="shared" ca="1" si="571"/>
        <v>major restorative</v>
      </c>
      <c r="C7320">
        <f t="shared" si="574"/>
        <v>406</v>
      </c>
      <c r="D7320" t="str">
        <f t="shared" ca="1" si="572"/>
        <v>Single crowns, inlays, onlays</v>
      </c>
      <c r="E7320">
        <f t="shared" ca="1" si="573"/>
        <v>14</v>
      </c>
    </row>
    <row r="7321" spans="1:5" x14ac:dyDescent="0.2">
      <c r="A7321" t="str">
        <f t="shared" ca="1" si="570"/>
        <v>Basic</v>
      </c>
      <c r="B7321" t="str">
        <f t="shared" ca="1" si="571"/>
        <v>oral surgery</v>
      </c>
      <c r="C7321">
        <f t="shared" si="574"/>
        <v>406</v>
      </c>
      <c r="D7321" t="str">
        <f t="shared" ca="1" si="572"/>
        <v>Extraction and other surgery procedures, incl. pre- and post-operative care</v>
      </c>
      <c r="E7321">
        <f t="shared" ca="1" si="573"/>
        <v>9</v>
      </c>
    </row>
    <row r="7322" spans="1:5" x14ac:dyDescent="0.2">
      <c r="A7322" t="str">
        <f t="shared" ca="1" si="570"/>
        <v>Basic</v>
      </c>
      <c r="B7322" t="str">
        <f t="shared" ca="1" si="571"/>
        <v>non-surgical periodontics</v>
      </c>
      <c r="C7322">
        <f t="shared" si="574"/>
        <v>406</v>
      </c>
      <c r="D7322" t="str">
        <f t="shared" ca="1" si="572"/>
        <v xml:space="preserve">Non-surgical treatment of the gums and supporting structures of the teeth </v>
      </c>
      <c r="E7322">
        <f t="shared" ca="1" si="573"/>
        <v>12</v>
      </c>
    </row>
    <row r="7323" spans="1:5" x14ac:dyDescent="0.2">
      <c r="A7323" t="str">
        <f t="shared" ca="1" si="570"/>
        <v>Diagnostics and Preventative</v>
      </c>
      <c r="B7323" t="str">
        <f t="shared" ca="1" si="571"/>
        <v>Fluoride treatments</v>
      </c>
      <c r="C7323">
        <f t="shared" si="574"/>
        <v>406</v>
      </c>
      <c r="D7323">
        <f t="shared" ca="1" si="572"/>
        <v>0</v>
      </c>
      <c r="E7323">
        <f t="shared" ca="1" si="573"/>
        <v>5</v>
      </c>
    </row>
    <row r="7324" spans="1:5" x14ac:dyDescent="0.2">
      <c r="A7324" t="str">
        <f t="shared" ca="1" si="570"/>
        <v>Basic</v>
      </c>
      <c r="B7324" t="str">
        <f t="shared" ca="1" si="571"/>
        <v>endodontics</v>
      </c>
      <c r="C7324">
        <f t="shared" si="574"/>
        <v>406</v>
      </c>
      <c r="D7324" t="str">
        <f t="shared" ca="1" si="572"/>
        <v>Root canal, pulpal therapy</v>
      </c>
      <c r="E7324">
        <f t="shared" ca="1" si="573"/>
        <v>10</v>
      </c>
    </row>
    <row r="7325" spans="1:5" x14ac:dyDescent="0.2">
      <c r="A7325" t="str">
        <f t="shared" ca="1" si="570"/>
        <v>Diagnostics and Preventative</v>
      </c>
      <c r="B7325" t="str">
        <f t="shared" ca="1" si="571"/>
        <v>Prophylaxis</v>
      </c>
      <c r="C7325">
        <f t="shared" si="574"/>
        <v>406</v>
      </c>
      <c r="D7325">
        <f t="shared" ca="1" si="572"/>
        <v>0</v>
      </c>
      <c r="E7325">
        <f t="shared" ca="1" si="573"/>
        <v>4</v>
      </c>
    </row>
    <row r="7326" spans="1:5" x14ac:dyDescent="0.2">
      <c r="A7326" t="str">
        <f t="shared" ca="1" si="570"/>
        <v>Other</v>
      </c>
      <c r="B7326" t="str">
        <f t="shared" ca="1" si="571"/>
        <v>Implants</v>
      </c>
      <c r="C7326">
        <f t="shared" si="574"/>
        <v>406</v>
      </c>
      <c r="D7326" t="str">
        <f t="shared" ca="1" si="572"/>
        <v>Implant dental work</v>
      </c>
      <c r="E7326">
        <f t="shared" ca="1" si="573"/>
        <v>18</v>
      </c>
    </row>
    <row r="7327" spans="1:5" x14ac:dyDescent="0.2">
      <c r="A7327" t="str">
        <f t="shared" ca="1" si="570"/>
        <v>Major</v>
      </c>
      <c r="B7327" t="str">
        <f t="shared" ca="1" si="571"/>
        <v>major restorative</v>
      </c>
      <c r="C7327">
        <f t="shared" si="574"/>
        <v>406</v>
      </c>
      <c r="D7327" t="str">
        <f t="shared" ca="1" si="572"/>
        <v>Single crowns, inlays, onlays</v>
      </c>
      <c r="E7327">
        <f t="shared" ca="1" si="573"/>
        <v>14</v>
      </c>
    </row>
    <row r="7328" spans="1:5" x14ac:dyDescent="0.2">
      <c r="A7328" t="str">
        <f t="shared" ca="1" si="570"/>
        <v>Diagnostics and Preventative</v>
      </c>
      <c r="B7328" t="str">
        <f t="shared" ca="1" si="571"/>
        <v>Sealants</v>
      </c>
      <c r="C7328">
        <f t="shared" si="574"/>
        <v>407</v>
      </c>
      <c r="D7328">
        <f t="shared" ca="1" si="572"/>
        <v>0</v>
      </c>
      <c r="E7328">
        <f t="shared" ca="1" si="573"/>
        <v>6</v>
      </c>
    </row>
    <row r="7329" spans="1:5" x14ac:dyDescent="0.2">
      <c r="A7329" t="str">
        <f t="shared" ca="1" si="570"/>
        <v>Basic</v>
      </c>
      <c r="B7329" t="str">
        <f t="shared" ca="1" si="571"/>
        <v>general anesthesia</v>
      </c>
      <c r="C7329">
        <f t="shared" si="574"/>
        <v>407</v>
      </c>
      <c r="D7329" t="str">
        <f t="shared" ca="1" si="572"/>
        <v>Covered when used in conjunction with covered oral surgical procedures</v>
      </c>
      <c r="E7329">
        <f t="shared" ca="1" si="573"/>
        <v>13</v>
      </c>
    </row>
    <row r="7330" spans="1:5" x14ac:dyDescent="0.2">
      <c r="A7330" t="str">
        <f t="shared" ca="1" si="570"/>
        <v>Diagnostics and Preventative</v>
      </c>
      <c r="B7330" t="str">
        <f t="shared" ca="1" si="571"/>
        <v>Full-mouth x-ray</v>
      </c>
      <c r="C7330">
        <f t="shared" si="574"/>
        <v>407</v>
      </c>
      <c r="D7330">
        <f t="shared" ca="1" si="572"/>
        <v>0</v>
      </c>
      <c r="E7330">
        <f t="shared" ca="1" si="573"/>
        <v>3</v>
      </c>
    </row>
    <row r="7331" spans="1:5" x14ac:dyDescent="0.2">
      <c r="A7331" t="str">
        <f t="shared" ca="1" si="570"/>
        <v>Basic</v>
      </c>
      <c r="B7331" t="str">
        <f t="shared" ca="1" si="571"/>
        <v>non-surgical periodontics</v>
      </c>
      <c r="C7331">
        <f t="shared" si="574"/>
        <v>407</v>
      </c>
      <c r="D7331" t="str">
        <f t="shared" ca="1" si="572"/>
        <v xml:space="preserve">Non-surgical treatment of the gums and supporting structures of the teeth </v>
      </c>
      <c r="E7331">
        <f t="shared" ca="1" si="573"/>
        <v>12</v>
      </c>
    </row>
    <row r="7332" spans="1:5" x14ac:dyDescent="0.2">
      <c r="A7332" t="str">
        <f t="shared" ca="1" si="570"/>
        <v>Basic</v>
      </c>
      <c r="B7332" t="str">
        <f t="shared" ca="1" si="571"/>
        <v>endodontics</v>
      </c>
      <c r="C7332">
        <f t="shared" si="574"/>
        <v>407</v>
      </c>
      <c r="D7332" t="str">
        <f t="shared" ca="1" si="572"/>
        <v>Root canal, pulpal therapy</v>
      </c>
      <c r="E7332">
        <f t="shared" ca="1" si="573"/>
        <v>10</v>
      </c>
    </row>
    <row r="7333" spans="1:5" x14ac:dyDescent="0.2">
      <c r="A7333" t="str">
        <f t="shared" ca="1" si="570"/>
        <v>Major</v>
      </c>
      <c r="B7333" t="str">
        <f t="shared" ca="1" si="571"/>
        <v>prosthodontics</v>
      </c>
      <c r="C7333">
        <f t="shared" si="574"/>
        <v>407</v>
      </c>
      <c r="D7333" t="str">
        <f t="shared" ca="1" si="572"/>
        <v>Procedures for replacement of missing teeth by construction or repair of bridges and partial or complete dentures</v>
      </c>
      <c r="E7333">
        <f t="shared" ca="1" si="573"/>
        <v>15</v>
      </c>
    </row>
    <row r="7334" spans="1:5" x14ac:dyDescent="0.2">
      <c r="A7334" t="str">
        <f t="shared" ca="1" si="570"/>
        <v>Major</v>
      </c>
      <c r="B7334" t="str">
        <f t="shared" ca="1" si="571"/>
        <v>temporomandibular joint dysfunction</v>
      </c>
      <c r="C7334">
        <f t="shared" si="574"/>
        <v>407</v>
      </c>
      <c r="D7334" t="str">
        <f t="shared" ca="1" si="572"/>
        <v>Services relating to hinging joints of the jaw</v>
      </c>
      <c r="E7334">
        <f t="shared" ca="1" si="573"/>
        <v>16</v>
      </c>
    </row>
    <row r="7335" spans="1:5" x14ac:dyDescent="0.2">
      <c r="A7335" t="str">
        <f t="shared" ca="1" si="570"/>
        <v>Diagnostics and Preventative</v>
      </c>
      <c r="B7335" t="str">
        <f t="shared" ca="1" si="571"/>
        <v>Fluoride treatments</v>
      </c>
      <c r="C7335">
        <f t="shared" si="574"/>
        <v>407</v>
      </c>
      <c r="D7335">
        <f t="shared" ca="1" si="572"/>
        <v>0</v>
      </c>
      <c r="E7335">
        <f t="shared" ca="1" si="573"/>
        <v>5</v>
      </c>
    </row>
    <row r="7336" spans="1:5" x14ac:dyDescent="0.2">
      <c r="A7336" t="str">
        <f t="shared" ca="1" si="570"/>
        <v>Diagnostics and Preventative</v>
      </c>
      <c r="B7336" t="str">
        <f t="shared" ca="1" si="571"/>
        <v>Space Maintainers</v>
      </c>
      <c r="C7336">
        <f t="shared" si="574"/>
        <v>407</v>
      </c>
      <c r="D7336">
        <f t="shared" ca="1" si="572"/>
        <v>0</v>
      </c>
      <c r="E7336">
        <f t="shared" ca="1" si="573"/>
        <v>7</v>
      </c>
    </row>
    <row r="7337" spans="1:5" x14ac:dyDescent="0.2">
      <c r="A7337" t="str">
        <f t="shared" ca="1" si="570"/>
        <v>Diagnostics and Preventative</v>
      </c>
      <c r="B7337" t="str">
        <f t="shared" ca="1" si="571"/>
        <v>Sealants</v>
      </c>
      <c r="C7337">
        <f t="shared" si="574"/>
        <v>407</v>
      </c>
      <c r="D7337">
        <f t="shared" ca="1" si="572"/>
        <v>0</v>
      </c>
      <c r="E7337">
        <f t="shared" ca="1" si="573"/>
        <v>6</v>
      </c>
    </row>
    <row r="7338" spans="1:5" x14ac:dyDescent="0.2">
      <c r="A7338" t="str">
        <f t="shared" ca="1" si="570"/>
        <v>Diagnostics and Preventative</v>
      </c>
      <c r="B7338" t="str">
        <f t="shared" ca="1" si="571"/>
        <v>Fluoride treatments</v>
      </c>
      <c r="C7338">
        <f t="shared" si="574"/>
        <v>407</v>
      </c>
      <c r="D7338">
        <f t="shared" ca="1" si="572"/>
        <v>0</v>
      </c>
      <c r="E7338">
        <f t="shared" ca="1" si="573"/>
        <v>5</v>
      </c>
    </row>
    <row r="7339" spans="1:5" x14ac:dyDescent="0.2">
      <c r="A7339" t="str">
        <f t="shared" ca="1" si="570"/>
        <v>Orthodontics</v>
      </c>
      <c r="B7339" t="str">
        <f t="shared" ca="1" si="571"/>
        <v>orthodontics</v>
      </c>
      <c r="C7339">
        <f t="shared" si="574"/>
        <v>407</v>
      </c>
      <c r="D7339" t="str">
        <f t="shared" ca="1" si="572"/>
        <v>For eligible dependents to age 19</v>
      </c>
      <c r="E7339">
        <f t="shared" ca="1" si="573"/>
        <v>17</v>
      </c>
    </row>
    <row r="7340" spans="1:5" x14ac:dyDescent="0.2">
      <c r="A7340" t="str">
        <f t="shared" ca="1" si="570"/>
        <v>Basic</v>
      </c>
      <c r="B7340" t="str">
        <f t="shared" ca="1" si="571"/>
        <v>general anesthesia</v>
      </c>
      <c r="C7340">
        <f t="shared" si="574"/>
        <v>407</v>
      </c>
      <c r="D7340" t="str">
        <f t="shared" ca="1" si="572"/>
        <v>Covered when used in conjunction with covered oral surgical procedures</v>
      </c>
      <c r="E7340">
        <f t="shared" ca="1" si="573"/>
        <v>13</v>
      </c>
    </row>
    <row r="7341" spans="1:5" x14ac:dyDescent="0.2">
      <c r="A7341" t="str">
        <f t="shared" ca="1" si="570"/>
        <v>Basic</v>
      </c>
      <c r="B7341" t="str">
        <f t="shared" ca="1" si="571"/>
        <v>general anesthesia</v>
      </c>
      <c r="C7341">
        <f t="shared" si="574"/>
        <v>407</v>
      </c>
      <c r="D7341" t="str">
        <f t="shared" ca="1" si="572"/>
        <v>Covered when used in conjunction with covered oral surgical procedures</v>
      </c>
      <c r="E7341">
        <f t="shared" ca="1" si="573"/>
        <v>13</v>
      </c>
    </row>
    <row r="7342" spans="1:5" x14ac:dyDescent="0.2">
      <c r="A7342" t="str">
        <f t="shared" ca="1" si="570"/>
        <v>Basic</v>
      </c>
      <c r="B7342" t="str">
        <f t="shared" ca="1" si="571"/>
        <v>oral surgery</v>
      </c>
      <c r="C7342">
        <f t="shared" si="574"/>
        <v>407</v>
      </c>
      <c r="D7342" t="str">
        <f t="shared" ca="1" si="572"/>
        <v>Extraction and other surgery procedures, incl. pre- and post-operative care</v>
      </c>
      <c r="E7342">
        <f t="shared" ca="1" si="573"/>
        <v>9</v>
      </c>
    </row>
    <row r="7343" spans="1:5" x14ac:dyDescent="0.2">
      <c r="A7343" t="str">
        <f t="shared" ca="1" si="570"/>
        <v>Major</v>
      </c>
      <c r="B7343" t="str">
        <f t="shared" ca="1" si="571"/>
        <v>temporomandibular joint dysfunction</v>
      </c>
      <c r="C7343">
        <f t="shared" si="574"/>
        <v>407</v>
      </c>
      <c r="D7343" t="str">
        <f t="shared" ca="1" si="572"/>
        <v>Services relating to hinging joints of the jaw</v>
      </c>
      <c r="E7343">
        <f t="shared" ca="1" si="573"/>
        <v>16</v>
      </c>
    </row>
    <row r="7344" spans="1:5" x14ac:dyDescent="0.2">
      <c r="A7344" t="str">
        <f t="shared" ca="1" si="570"/>
        <v>Diagnostics and Preventative</v>
      </c>
      <c r="B7344" t="str">
        <f t="shared" ca="1" si="571"/>
        <v>Space Maintainers</v>
      </c>
      <c r="C7344">
        <f t="shared" si="574"/>
        <v>407</v>
      </c>
      <c r="D7344">
        <f t="shared" ca="1" si="572"/>
        <v>0</v>
      </c>
      <c r="E7344">
        <f t="shared" ca="1" si="573"/>
        <v>7</v>
      </c>
    </row>
    <row r="7345" spans="1:5" x14ac:dyDescent="0.2">
      <c r="A7345" t="str">
        <f t="shared" ca="1" si="570"/>
        <v>Diagnostics and Preventative</v>
      </c>
      <c r="B7345" t="str">
        <f t="shared" ca="1" si="571"/>
        <v>Full-mouth x-ray</v>
      </c>
      <c r="C7345">
        <f t="shared" si="574"/>
        <v>407</v>
      </c>
      <c r="D7345">
        <f t="shared" ca="1" si="572"/>
        <v>0</v>
      </c>
      <c r="E7345">
        <f t="shared" ca="1" si="573"/>
        <v>3</v>
      </c>
    </row>
    <row r="7346" spans="1:5" x14ac:dyDescent="0.2">
      <c r="A7346" t="str">
        <f t="shared" ca="1" si="570"/>
        <v>Diagnostics and Preventative</v>
      </c>
      <c r="B7346" t="str">
        <f t="shared" ca="1" si="571"/>
        <v>Prophylaxis</v>
      </c>
      <c r="C7346">
        <f t="shared" si="574"/>
        <v>408</v>
      </c>
      <c r="D7346">
        <f t="shared" ca="1" si="572"/>
        <v>0</v>
      </c>
      <c r="E7346">
        <f t="shared" ca="1" si="573"/>
        <v>4</v>
      </c>
    </row>
    <row r="7347" spans="1:5" x14ac:dyDescent="0.2">
      <c r="A7347" t="str">
        <f t="shared" ca="1" si="570"/>
        <v>Diagnostics and Preventative</v>
      </c>
      <c r="B7347" t="str">
        <f t="shared" ca="1" si="571"/>
        <v>Bitewing x-rays</v>
      </c>
      <c r="C7347">
        <f t="shared" si="574"/>
        <v>408</v>
      </c>
      <c r="D7347">
        <f t="shared" ca="1" si="572"/>
        <v>0</v>
      </c>
      <c r="E7347">
        <f t="shared" ca="1" si="573"/>
        <v>2</v>
      </c>
    </row>
    <row r="7348" spans="1:5" x14ac:dyDescent="0.2">
      <c r="A7348" t="str">
        <f t="shared" ca="1" si="570"/>
        <v>Basic</v>
      </c>
      <c r="B7348" t="str">
        <f t="shared" ca="1" si="571"/>
        <v>basic restorative</v>
      </c>
      <c r="C7348">
        <f t="shared" si="574"/>
        <v>408</v>
      </c>
      <c r="D7348" t="str">
        <f t="shared" ca="1" si="572"/>
        <v>Fillings (amalgam "silver" and composite "white" non-molar)</v>
      </c>
      <c r="E7348">
        <f t="shared" ca="1" si="573"/>
        <v>8</v>
      </c>
    </row>
    <row r="7349" spans="1:5" x14ac:dyDescent="0.2">
      <c r="A7349" t="str">
        <f t="shared" ca="1" si="570"/>
        <v>Diagnostics and Preventative</v>
      </c>
      <c r="B7349" t="str">
        <f t="shared" ca="1" si="571"/>
        <v>Fluoride treatments</v>
      </c>
      <c r="C7349">
        <f t="shared" si="574"/>
        <v>408</v>
      </c>
      <c r="D7349">
        <f t="shared" ca="1" si="572"/>
        <v>0</v>
      </c>
      <c r="E7349">
        <f t="shared" ca="1" si="573"/>
        <v>5</v>
      </c>
    </row>
    <row r="7350" spans="1:5" x14ac:dyDescent="0.2">
      <c r="A7350" t="str">
        <f t="shared" ca="1" si="570"/>
        <v>Basic</v>
      </c>
      <c r="B7350" t="str">
        <f t="shared" ca="1" si="571"/>
        <v>endodontics</v>
      </c>
      <c r="C7350">
        <f t="shared" si="574"/>
        <v>408</v>
      </c>
      <c r="D7350" t="str">
        <f t="shared" ca="1" si="572"/>
        <v>Root canal, pulpal therapy</v>
      </c>
      <c r="E7350">
        <f t="shared" ca="1" si="573"/>
        <v>10</v>
      </c>
    </row>
    <row r="7351" spans="1:5" x14ac:dyDescent="0.2">
      <c r="A7351" t="str">
        <f t="shared" ca="1" si="570"/>
        <v>Basic</v>
      </c>
      <c r="B7351" t="str">
        <f t="shared" ca="1" si="571"/>
        <v>oral surgery</v>
      </c>
      <c r="C7351">
        <f t="shared" si="574"/>
        <v>408</v>
      </c>
      <c r="D7351" t="str">
        <f t="shared" ca="1" si="572"/>
        <v>Extraction and other surgery procedures, incl. pre- and post-operative care</v>
      </c>
      <c r="E7351">
        <f t="shared" ca="1" si="573"/>
        <v>9</v>
      </c>
    </row>
    <row r="7352" spans="1:5" x14ac:dyDescent="0.2">
      <c r="A7352" t="str">
        <f t="shared" ca="1" si="570"/>
        <v>Major</v>
      </c>
      <c r="B7352" t="str">
        <f t="shared" ca="1" si="571"/>
        <v>temporomandibular joint dysfunction</v>
      </c>
      <c r="C7352">
        <f t="shared" si="574"/>
        <v>408</v>
      </c>
      <c r="D7352" t="str">
        <f t="shared" ca="1" si="572"/>
        <v>Services relating to hinging joints of the jaw</v>
      </c>
      <c r="E7352">
        <f t="shared" ca="1" si="573"/>
        <v>16</v>
      </c>
    </row>
    <row r="7353" spans="1:5" x14ac:dyDescent="0.2">
      <c r="A7353" t="str">
        <f t="shared" ca="1" si="570"/>
        <v>Basic</v>
      </c>
      <c r="B7353" t="str">
        <f t="shared" ca="1" si="571"/>
        <v>non-surgical periodontics</v>
      </c>
      <c r="C7353">
        <f t="shared" si="574"/>
        <v>408</v>
      </c>
      <c r="D7353" t="str">
        <f t="shared" ca="1" si="572"/>
        <v xml:space="preserve">Non-surgical treatment of the gums and supporting structures of the teeth </v>
      </c>
      <c r="E7353">
        <f t="shared" ca="1" si="573"/>
        <v>12</v>
      </c>
    </row>
    <row r="7354" spans="1:5" x14ac:dyDescent="0.2">
      <c r="A7354" t="str">
        <f t="shared" ca="1" si="570"/>
        <v>Major</v>
      </c>
      <c r="B7354" t="str">
        <f t="shared" ca="1" si="571"/>
        <v>prosthodontics</v>
      </c>
      <c r="C7354">
        <f t="shared" si="574"/>
        <v>408</v>
      </c>
      <c r="D7354" t="str">
        <f t="shared" ca="1" si="572"/>
        <v>Procedures for replacement of missing teeth by construction or repair of bridges and partial or complete dentures</v>
      </c>
      <c r="E7354">
        <f t="shared" ca="1" si="573"/>
        <v>15</v>
      </c>
    </row>
    <row r="7355" spans="1:5" x14ac:dyDescent="0.2">
      <c r="A7355" t="str">
        <f t="shared" ca="1" si="570"/>
        <v>Diagnostics and Preventative</v>
      </c>
      <c r="B7355" t="str">
        <f t="shared" ca="1" si="571"/>
        <v>Sealants</v>
      </c>
      <c r="C7355">
        <f t="shared" si="574"/>
        <v>408</v>
      </c>
      <c r="D7355">
        <f t="shared" ca="1" si="572"/>
        <v>0</v>
      </c>
      <c r="E7355">
        <f t="shared" ca="1" si="573"/>
        <v>6</v>
      </c>
    </row>
    <row r="7356" spans="1:5" x14ac:dyDescent="0.2">
      <c r="A7356" t="str">
        <f t="shared" ca="1" si="570"/>
        <v>Diagnostics and Preventative</v>
      </c>
      <c r="B7356" t="str">
        <f t="shared" ca="1" si="571"/>
        <v>Prophylaxis</v>
      </c>
      <c r="C7356">
        <f t="shared" si="574"/>
        <v>408</v>
      </c>
      <c r="D7356">
        <f t="shared" ca="1" si="572"/>
        <v>0</v>
      </c>
      <c r="E7356">
        <f t="shared" ca="1" si="573"/>
        <v>4</v>
      </c>
    </row>
    <row r="7357" spans="1:5" x14ac:dyDescent="0.2">
      <c r="A7357" t="str">
        <f t="shared" ca="1" si="570"/>
        <v>Diagnostics and Preventative</v>
      </c>
      <c r="B7357" t="str">
        <f t="shared" ca="1" si="571"/>
        <v>Full-mouth x-ray</v>
      </c>
      <c r="C7357">
        <f t="shared" si="574"/>
        <v>408</v>
      </c>
      <c r="D7357">
        <f t="shared" ca="1" si="572"/>
        <v>0</v>
      </c>
      <c r="E7357">
        <f t="shared" ca="1" si="573"/>
        <v>3</v>
      </c>
    </row>
    <row r="7358" spans="1:5" x14ac:dyDescent="0.2">
      <c r="A7358" t="str">
        <f t="shared" ca="1" si="570"/>
        <v>Basic</v>
      </c>
      <c r="B7358" t="str">
        <f t="shared" ca="1" si="571"/>
        <v>general anesthesia</v>
      </c>
      <c r="C7358">
        <f t="shared" si="574"/>
        <v>408</v>
      </c>
      <c r="D7358" t="str">
        <f t="shared" ca="1" si="572"/>
        <v>Covered when used in conjunction with covered oral surgical procedures</v>
      </c>
      <c r="E7358">
        <f t="shared" ca="1" si="573"/>
        <v>13</v>
      </c>
    </row>
    <row r="7359" spans="1:5" x14ac:dyDescent="0.2">
      <c r="A7359" t="str">
        <f t="shared" ca="1" si="570"/>
        <v>Diagnostics and Preventative</v>
      </c>
      <c r="B7359" t="str">
        <f t="shared" ca="1" si="571"/>
        <v>Full-mouth x-ray</v>
      </c>
      <c r="C7359">
        <f t="shared" si="574"/>
        <v>408</v>
      </c>
      <c r="D7359">
        <f t="shared" ca="1" si="572"/>
        <v>0</v>
      </c>
      <c r="E7359">
        <f t="shared" ca="1" si="573"/>
        <v>3</v>
      </c>
    </row>
    <row r="7360" spans="1:5" x14ac:dyDescent="0.2">
      <c r="A7360" t="str">
        <f t="shared" ca="1" si="570"/>
        <v>Diagnostics and Preventative</v>
      </c>
      <c r="B7360" t="str">
        <f t="shared" ca="1" si="571"/>
        <v>Periodic Exams</v>
      </c>
      <c r="C7360">
        <f t="shared" si="574"/>
        <v>408</v>
      </c>
      <c r="D7360">
        <f t="shared" ca="1" si="572"/>
        <v>0</v>
      </c>
      <c r="E7360">
        <f t="shared" ca="1" si="573"/>
        <v>1</v>
      </c>
    </row>
    <row r="7361" spans="1:5" x14ac:dyDescent="0.2">
      <c r="A7361" t="str">
        <f t="shared" ca="1" si="570"/>
        <v>Major</v>
      </c>
      <c r="B7361" t="str">
        <f t="shared" ca="1" si="571"/>
        <v>major restorative</v>
      </c>
      <c r="C7361">
        <f t="shared" si="574"/>
        <v>408</v>
      </c>
      <c r="D7361" t="str">
        <f t="shared" ca="1" si="572"/>
        <v>Single crowns, inlays, onlays</v>
      </c>
      <c r="E7361">
        <f t="shared" ca="1" si="573"/>
        <v>14</v>
      </c>
    </row>
    <row r="7362" spans="1:5" x14ac:dyDescent="0.2">
      <c r="A7362" t="str">
        <f t="shared" ref="A7362:A7425" ca="1" si="575">INDEX(services,E7362,1)</f>
        <v>Diagnostics and Preventative</v>
      </c>
      <c r="B7362" t="str">
        <f t="shared" ref="B7362:B7425" ca="1" si="576">INDEX(services,E7362,2)</f>
        <v>Sealants</v>
      </c>
      <c r="C7362">
        <f t="shared" si="574"/>
        <v>408</v>
      </c>
      <c r="D7362">
        <f t="shared" ref="D7362:D7425" ca="1" si="577">INDEX(services,E7362,3)</f>
        <v>0</v>
      </c>
      <c r="E7362">
        <f t="shared" ref="E7362:E7425" ca="1" si="578">RANDBETWEEN(1,ROWS(services))</f>
        <v>6</v>
      </c>
    </row>
    <row r="7363" spans="1:5" x14ac:dyDescent="0.2">
      <c r="A7363" t="str">
        <f t="shared" ca="1" si="575"/>
        <v>Orthodontics</v>
      </c>
      <c r="B7363" t="str">
        <f t="shared" ca="1" si="576"/>
        <v>orthodontics</v>
      </c>
      <c r="C7363">
        <f t="shared" si="574"/>
        <v>408</v>
      </c>
      <c r="D7363" t="str">
        <f t="shared" ca="1" si="577"/>
        <v>For eligible dependents to age 19</v>
      </c>
      <c r="E7363">
        <f t="shared" ca="1" si="578"/>
        <v>17</v>
      </c>
    </row>
    <row r="7364" spans="1:5" x14ac:dyDescent="0.2">
      <c r="A7364" t="str">
        <f t="shared" ca="1" si="575"/>
        <v>Orthodontics</v>
      </c>
      <c r="B7364" t="str">
        <f t="shared" ca="1" si="576"/>
        <v>orthodontics</v>
      </c>
      <c r="C7364">
        <f t="shared" ref="C7364:C7427" si="579">IF(MOD(ROW(C7364)-2,18)&lt;&gt;0,C7363,C7363+1)</f>
        <v>409</v>
      </c>
      <c r="D7364" t="str">
        <f t="shared" ca="1" si="577"/>
        <v>For eligible dependents to age 19</v>
      </c>
      <c r="E7364">
        <f t="shared" ca="1" si="578"/>
        <v>17</v>
      </c>
    </row>
    <row r="7365" spans="1:5" x14ac:dyDescent="0.2">
      <c r="A7365" t="str">
        <f t="shared" ca="1" si="575"/>
        <v>Basic</v>
      </c>
      <c r="B7365" t="str">
        <f t="shared" ca="1" si="576"/>
        <v>endodontics</v>
      </c>
      <c r="C7365">
        <f t="shared" si="579"/>
        <v>409</v>
      </c>
      <c r="D7365" t="str">
        <f t="shared" ca="1" si="577"/>
        <v>Root canal, pulpal therapy</v>
      </c>
      <c r="E7365">
        <f t="shared" ca="1" si="578"/>
        <v>10</v>
      </c>
    </row>
    <row r="7366" spans="1:5" x14ac:dyDescent="0.2">
      <c r="A7366" t="str">
        <f t="shared" ca="1" si="575"/>
        <v>Basic</v>
      </c>
      <c r="B7366" t="str">
        <f t="shared" ca="1" si="576"/>
        <v>surgical periodontics</v>
      </c>
      <c r="C7366">
        <f t="shared" si="579"/>
        <v>409</v>
      </c>
      <c r="D7366" t="str">
        <f t="shared" ca="1" si="577"/>
        <v>Surgical treatment of the gums and supporting structures of the teeth</v>
      </c>
      <c r="E7366">
        <f t="shared" ca="1" si="578"/>
        <v>11</v>
      </c>
    </row>
    <row r="7367" spans="1:5" x14ac:dyDescent="0.2">
      <c r="A7367" t="str">
        <f t="shared" ca="1" si="575"/>
        <v>Diagnostics and Preventative</v>
      </c>
      <c r="B7367" t="str">
        <f t="shared" ca="1" si="576"/>
        <v>Full-mouth x-ray</v>
      </c>
      <c r="C7367">
        <f t="shared" si="579"/>
        <v>409</v>
      </c>
      <c r="D7367">
        <f t="shared" ca="1" si="577"/>
        <v>0</v>
      </c>
      <c r="E7367">
        <f t="shared" ca="1" si="578"/>
        <v>3</v>
      </c>
    </row>
    <row r="7368" spans="1:5" x14ac:dyDescent="0.2">
      <c r="A7368" t="str">
        <f t="shared" ca="1" si="575"/>
        <v>Other</v>
      </c>
      <c r="B7368" t="str">
        <f t="shared" ca="1" si="576"/>
        <v>Implants</v>
      </c>
      <c r="C7368">
        <f t="shared" si="579"/>
        <v>409</v>
      </c>
      <c r="D7368" t="str">
        <f t="shared" ca="1" si="577"/>
        <v>Implant dental work</v>
      </c>
      <c r="E7368">
        <f t="shared" ca="1" si="578"/>
        <v>18</v>
      </c>
    </row>
    <row r="7369" spans="1:5" x14ac:dyDescent="0.2">
      <c r="A7369" t="str">
        <f t="shared" ca="1" si="575"/>
        <v>Diagnostics and Preventative</v>
      </c>
      <c r="B7369" t="str">
        <f t="shared" ca="1" si="576"/>
        <v>Periodic Exams</v>
      </c>
      <c r="C7369">
        <f t="shared" si="579"/>
        <v>409</v>
      </c>
      <c r="D7369">
        <f t="shared" ca="1" si="577"/>
        <v>0</v>
      </c>
      <c r="E7369">
        <f t="shared" ca="1" si="578"/>
        <v>1</v>
      </c>
    </row>
    <row r="7370" spans="1:5" x14ac:dyDescent="0.2">
      <c r="A7370" t="str">
        <f t="shared" ca="1" si="575"/>
        <v>Diagnostics and Preventative</v>
      </c>
      <c r="B7370" t="str">
        <f t="shared" ca="1" si="576"/>
        <v>Space Maintainers</v>
      </c>
      <c r="C7370">
        <f t="shared" si="579"/>
        <v>409</v>
      </c>
      <c r="D7370">
        <f t="shared" ca="1" si="577"/>
        <v>0</v>
      </c>
      <c r="E7370">
        <f t="shared" ca="1" si="578"/>
        <v>7</v>
      </c>
    </row>
    <row r="7371" spans="1:5" x14ac:dyDescent="0.2">
      <c r="A7371" t="str">
        <f t="shared" ca="1" si="575"/>
        <v>Diagnostics and Preventative</v>
      </c>
      <c r="B7371" t="str">
        <f t="shared" ca="1" si="576"/>
        <v>Space Maintainers</v>
      </c>
      <c r="C7371">
        <f t="shared" si="579"/>
        <v>409</v>
      </c>
      <c r="D7371">
        <f t="shared" ca="1" si="577"/>
        <v>0</v>
      </c>
      <c r="E7371">
        <f t="shared" ca="1" si="578"/>
        <v>7</v>
      </c>
    </row>
    <row r="7372" spans="1:5" x14ac:dyDescent="0.2">
      <c r="A7372" t="str">
        <f t="shared" ca="1" si="575"/>
        <v>Diagnostics and Preventative</v>
      </c>
      <c r="B7372" t="str">
        <f t="shared" ca="1" si="576"/>
        <v>Bitewing x-rays</v>
      </c>
      <c r="C7372">
        <f t="shared" si="579"/>
        <v>409</v>
      </c>
      <c r="D7372">
        <f t="shared" ca="1" si="577"/>
        <v>0</v>
      </c>
      <c r="E7372">
        <f t="shared" ca="1" si="578"/>
        <v>2</v>
      </c>
    </row>
    <row r="7373" spans="1:5" x14ac:dyDescent="0.2">
      <c r="A7373" t="str">
        <f t="shared" ca="1" si="575"/>
        <v>Basic</v>
      </c>
      <c r="B7373" t="str">
        <f t="shared" ca="1" si="576"/>
        <v>surgical periodontics</v>
      </c>
      <c r="C7373">
        <f t="shared" si="579"/>
        <v>409</v>
      </c>
      <c r="D7373" t="str">
        <f t="shared" ca="1" si="577"/>
        <v>Surgical treatment of the gums and supporting structures of the teeth</v>
      </c>
      <c r="E7373">
        <f t="shared" ca="1" si="578"/>
        <v>11</v>
      </c>
    </row>
    <row r="7374" spans="1:5" x14ac:dyDescent="0.2">
      <c r="A7374" t="str">
        <f t="shared" ca="1" si="575"/>
        <v>Diagnostics and Preventative</v>
      </c>
      <c r="B7374" t="str">
        <f t="shared" ca="1" si="576"/>
        <v>Periodic Exams</v>
      </c>
      <c r="C7374">
        <f t="shared" si="579"/>
        <v>409</v>
      </c>
      <c r="D7374">
        <f t="shared" ca="1" si="577"/>
        <v>0</v>
      </c>
      <c r="E7374">
        <f t="shared" ca="1" si="578"/>
        <v>1</v>
      </c>
    </row>
    <row r="7375" spans="1:5" x14ac:dyDescent="0.2">
      <c r="A7375" t="str">
        <f t="shared" ca="1" si="575"/>
        <v>Other</v>
      </c>
      <c r="B7375" t="str">
        <f t="shared" ca="1" si="576"/>
        <v>Implants</v>
      </c>
      <c r="C7375">
        <f t="shared" si="579"/>
        <v>409</v>
      </c>
      <c r="D7375" t="str">
        <f t="shared" ca="1" si="577"/>
        <v>Implant dental work</v>
      </c>
      <c r="E7375">
        <f t="shared" ca="1" si="578"/>
        <v>18</v>
      </c>
    </row>
    <row r="7376" spans="1:5" x14ac:dyDescent="0.2">
      <c r="A7376" t="str">
        <f t="shared" ca="1" si="575"/>
        <v>Diagnostics and Preventative</v>
      </c>
      <c r="B7376" t="str">
        <f t="shared" ca="1" si="576"/>
        <v>Space Maintainers</v>
      </c>
      <c r="C7376">
        <f t="shared" si="579"/>
        <v>409</v>
      </c>
      <c r="D7376">
        <f t="shared" ca="1" si="577"/>
        <v>0</v>
      </c>
      <c r="E7376">
        <f t="shared" ca="1" si="578"/>
        <v>7</v>
      </c>
    </row>
    <row r="7377" spans="1:5" x14ac:dyDescent="0.2">
      <c r="A7377" t="str">
        <f t="shared" ca="1" si="575"/>
        <v>Basic</v>
      </c>
      <c r="B7377" t="str">
        <f t="shared" ca="1" si="576"/>
        <v>general anesthesia</v>
      </c>
      <c r="C7377">
        <f t="shared" si="579"/>
        <v>409</v>
      </c>
      <c r="D7377" t="str">
        <f t="shared" ca="1" si="577"/>
        <v>Covered when used in conjunction with covered oral surgical procedures</v>
      </c>
      <c r="E7377">
        <f t="shared" ca="1" si="578"/>
        <v>13</v>
      </c>
    </row>
    <row r="7378" spans="1:5" x14ac:dyDescent="0.2">
      <c r="A7378" t="str">
        <f t="shared" ca="1" si="575"/>
        <v>Orthodontics</v>
      </c>
      <c r="B7378" t="str">
        <f t="shared" ca="1" si="576"/>
        <v>orthodontics</v>
      </c>
      <c r="C7378">
        <f t="shared" si="579"/>
        <v>409</v>
      </c>
      <c r="D7378" t="str">
        <f t="shared" ca="1" si="577"/>
        <v>For eligible dependents to age 19</v>
      </c>
      <c r="E7378">
        <f t="shared" ca="1" si="578"/>
        <v>17</v>
      </c>
    </row>
    <row r="7379" spans="1:5" x14ac:dyDescent="0.2">
      <c r="A7379" t="str">
        <f t="shared" ca="1" si="575"/>
        <v>Basic</v>
      </c>
      <c r="B7379" t="str">
        <f t="shared" ca="1" si="576"/>
        <v>basic restorative</v>
      </c>
      <c r="C7379">
        <f t="shared" si="579"/>
        <v>409</v>
      </c>
      <c r="D7379" t="str">
        <f t="shared" ca="1" si="577"/>
        <v>Fillings (amalgam "silver" and composite "white" non-molar)</v>
      </c>
      <c r="E7379">
        <f t="shared" ca="1" si="578"/>
        <v>8</v>
      </c>
    </row>
    <row r="7380" spans="1:5" x14ac:dyDescent="0.2">
      <c r="A7380" t="str">
        <f t="shared" ca="1" si="575"/>
        <v>Basic</v>
      </c>
      <c r="B7380" t="str">
        <f t="shared" ca="1" si="576"/>
        <v>oral surgery</v>
      </c>
      <c r="C7380">
        <f t="shared" si="579"/>
        <v>409</v>
      </c>
      <c r="D7380" t="str">
        <f t="shared" ca="1" si="577"/>
        <v>Extraction and other surgery procedures, incl. pre- and post-operative care</v>
      </c>
      <c r="E7380">
        <f t="shared" ca="1" si="578"/>
        <v>9</v>
      </c>
    </row>
    <row r="7381" spans="1:5" x14ac:dyDescent="0.2">
      <c r="A7381" t="str">
        <f t="shared" ca="1" si="575"/>
        <v>Basic</v>
      </c>
      <c r="B7381" t="str">
        <f t="shared" ca="1" si="576"/>
        <v>endodontics</v>
      </c>
      <c r="C7381">
        <f t="shared" si="579"/>
        <v>409</v>
      </c>
      <c r="D7381" t="str">
        <f t="shared" ca="1" si="577"/>
        <v>Root canal, pulpal therapy</v>
      </c>
      <c r="E7381">
        <f t="shared" ca="1" si="578"/>
        <v>10</v>
      </c>
    </row>
    <row r="7382" spans="1:5" x14ac:dyDescent="0.2">
      <c r="A7382" t="str">
        <f t="shared" ca="1" si="575"/>
        <v>Basic</v>
      </c>
      <c r="B7382" t="str">
        <f t="shared" ca="1" si="576"/>
        <v>basic restorative</v>
      </c>
      <c r="C7382">
        <f t="shared" si="579"/>
        <v>410</v>
      </c>
      <c r="D7382" t="str">
        <f t="shared" ca="1" si="577"/>
        <v>Fillings (amalgam "silver" and composite "white" non-molar)</v>
      </c>
      <c r="E7382">
        <f t="shared" ca="1" si="578"/>
        <v>8</v>
      </c>
    </row>
    <row r="7383" spans="1:5" x14ac:dyDescent="0.2">
      <c r="A7383" t="str">
        <f t="shared" ca="1" si="575"/>
        <v>Diagnostics and Preventative</v>
      </c>
      <c r="B7383" t="str">
        <f t="shared" ca="1" si="576"/>
        <v>Full-mouth x-ray</v>
      </c>
      <c r="C7383">
        <f t="shared" si="579"/>
        <v>410</v>
      </c>
      <c r="D7383">
        <f t="shared" ca="1" si="577"/>
        <v>0</v>
      </c>
      <c r="E7383">
        <f t="shared" ca="1" si="578"/>
        <v>3</v>
      </c>
    </row>
    <row r="7384" spans="1:5" x14ac:dyDescent="0.2">
      <c r="A7384" t="str">
        <f t="shared" ca="1" si="575"/>
        <v>Diagnostics and Preventative</v>
      </c>
      <c r="B7384" t="str">
        <f t="shared" ca="1" si="576"/>
        <v>Fluoride treatments</v>
      </c>
      <c r="C7384">
        <f t="shared" si="579"/>
        <v>410</v>
      </c>
      <c r="D7384">
        <f t="shared" ca="1" si="577"/>
        <v>0</v>
      </c>
      <c r="E7384">
        <f t="shared" ca="1" si="578"/>
        <v>5</v>
      </c>
    </row>
    <row r="7385" spans="1:5" x14ac:dyDescent="0.2">
      <c r="A7385" t="str">
        <f t="shared" ca="1" si="575"/>
        <v>Basic</v>
      </c>
      <c r="B7385" t="str">
        <f t="shared" ca="1" si="576"/>
        <v>non-surgical periodontics</v>
      </c>
      <c r="C7385">
        <f t="shared" si="579"/>
        <v>410</v>
      </c>
      <c r="D7385" t="str">
        <f t="shared" ca="1" si="577"/>
        <v xml:space="preserve">Non-surgical treatment of the gums and supporting structures of the teeth </v>
      </c>
      <c r="E7385">
        <f t="shared" ca="1" si="578"/>
        <v>12</v>
      </c>
    </row>
    <row r="7386" spans="1:5" x14ac:dyDescent="0.2">
      <c r="A7386" t="str">
        <f t="shared" ca="1" si="575"/>
        <v>Diagnostics and Preventative</v>
      </c>
      <c r="B7386" t="str">
        <f t="shared" ca="1" si="576"/>
        <v>Sealants</v>
      </c>
      <c r="C7386">
        <f t="shared" si="579"/>
        <v>410</v>
      </c>
      <c r="D7386">
        <f t="shared" ca="1" si="577"/>
        <v>0</v>
      </c>
      <c r="E7386">
        <f t="shared" ca="1" si="578"/>
        <v>6</v>
      </c>
    </row>
    <row r="7387" spans="1:5" x14ac:dyDescent="0.2">
      <c r="A7387" t="str">
        <f t="shared" ca="1" si="575"/>
        <v>Major</v>
      </c>
      <c r="B7387" t="str">
        <f t="shared" ca="1" si="576"/>
        <v>temporomandibular joint dysfunction</v>
      </c>
      <c r="C7387">
        <f t="shared" si="579"/>
        <v>410</v>
      </c>
      <c r="D7387" t="str">
        <f t="shared" ca="1" si="577"/>
        <v>Services relating to hinging joints of the jaw</v>
      </c>
      <c r="E7387">
        <f t="shared" ca="1" si="578"/>
        <v>16</v>
      </c>
    </row>
    <row r="7388" spans="1:5" x14ac:dyDescent="0.2">
      <c r="A7388" t="str">
        <f t="shared" ca="1" si="575"/>
        <v>Major</v>
      </c>
      <c r="B7388" t="str">
        <f t="shared" ca="1" si="576"/>
        <v>temporomandibular joint dysfunction</v>
      </c>
      <c r="C7388">
        <f t="shared" si="579"/>
        <v>410</v>
      </c>
      <c r="D7388" t="str">
        <f t="shared" ca="1" si="577"/>
        <v>Services relating to hinging joints of the jaw</v>
      </c>
      <c r="E7388">
        <f t="shared" ca="1" si="578"/>
        <v>16</v>
      </c>
    </row>
    <row r="7389" spans="1:5" x14ac:dyDescent="0.2">
      <c r="A7389" t="str">
        <f t="shared" ca="1" si="575"/>
        <v>Major</v>
      </c>
      <c r="B7389" t="str">
        <f t="shared" ca="1" si="576"/>
        <v>major restorative</v>
      </c>
      <c r="C7389">
        <f t="shared" si="579"/>
        <v>410</v>
      </c>
      <c r="D7389" t="str">
        <f t="shared" ca="1" si="577"/>
        <v>Single crowns, inlays, onlays</v>
      </c>
      <c r="E7389">
        <f t="shared" ca="1" si="578"/>
        <v>14</v>
      </c>
    </row>
    <row r="7390" spans="1:5" x14ac:dyDescent="0.2">
      <c r="A7390" t="str">
        <f t="shared" ca="1" si="575"/>
        <v>Basic</v>
      </c>
      <c r="B7390" t="str">
        <f t="shared" ca="1" si="576"/>
        <v>non-surgical periodontics</v>
      </c>
      <c r="C7390">
        <f t="shared" si="579"/>
        <v>410</v>
      </c>
      <c r="D7390" t="str">
        <f t="shared" ca="1" si="577"/>
        <v xml:space="preserve">Non-surgical treatment of the gums and supporting structures of the teeth </v>
      </c>
      <c r="E7390">
        <f t="shared" ca="1" si="578"/>
        <v>12</v>
      </c>
    </row>
    <row r="7391" spans="1:5" x14ac:dyDescent="0.2">
      <c r="A7391" t="str">
        <f t="shared" ca="1" si="575"/>
        <v>Diagnostics and Preventative</v>
      </c>
      <c r="B7391" t="str">
        <f t="shared" ca="1" si="576"/>
        <v>Fluoride treatments</v>
      </c>
      <c r="C7391">
        <f t="shared" si="579"/>
        <v>410</v>
      </c>
      <c r="D7391">
        <f t="shared" ca="1" si="577"/>
        <v>0</v>
      </c>
      <c r="E7391">
        <f t="shared" ca="1" si="578"/>
        <v>5</v>
      </c>
    </row>
    <row r="7392" spans="1:5" x14ac:dyDescent="0.2">
      <c r="A7392" t="str">
        <f t="shared" ca="1" si="575"/>
        <v>Diagnostics and Preventative</v>
      </c>
      <c r="B7392" t="str">
        <f t="shared" ca="1" si="576"/>
        <v>Sealants</v>
      </c>
      <c r="C7392">
        <f t="shared" si="579"/>
        <v>410</v>
      </c>
      <c r="D7392">
        <f t="shared" ca="1" si="577"/>
        <v>0</v>
      </c>
      <c r="E7392">
        <f t="shared" ca="1" si="578"/>
        <v>6</v>
      </c>
    </row>
    <row r="7393" spans="1:5" x14ac:dyDescent="0.2">
      <c r="A7393" t="str">
        <f t="shared" ca="1" si="575"/>
        <v>Diagnostics and Preventative</v>
      </c>
      <c r="B7393" t="str">
        <f t="shared" ca="1" si="576"/>
        <v>Fluoride treatments</v>
      </c>
      <c r="C7393">
        <f t="shared" si="579"/>
        <v>410</v>
      </c>
      <c r="D7393">
        <f t="shared" ca="1" si="577"/>
        <v>0</v>
      </c>
      <c r="E7393">
        <f t="shared" ca="1" si="578"/>
        <v>5</v>
      </c>
    </row>
    <row r="7394" spans="1:5" x14ac:dyDescent="0.2">
      <c r="A7394" t="str">
        <f t="shared" ca="1" si="575"/>
        <v>Major</v>
      </c>
      <c r="B7394" t="str">
        <f t="shared" ca="1" si="576"/>
        <v>prosthodontics</v>
      </c>
      <c r="C7394">
        <f t="shared" si="579"/>
        <v>410</v>
      </c>
      <c r="D7394" t="str">
        <f t="shared" ca="1" si="577"/>
        <v>Procedures for replacement of missing teeth by construction or repair of bridges and partial or complete dentures</v>
      </c>
      <c r="E7394">
        <f t="shared" ca="1" si="578"/>
        <v>15</v>
      </c>
    </row>
    <row r="7395" spans="1:5" x14ac:dyDescent="0.2">
      <c r="A7395" t="str">
        <f t="shared" ca="1" si="575"/>
        <v>Basic</v>
      </c>
      <c r="B7395" t="str">
        <f t="shared" ca="1" si="576"/>
        <v>general anesthesia</v>
      </c>
      <c r="C7395">
        <f t="shared" si="579"/>
        <v>410</v>
      </c>
      <c r="D7395" t="str">
        <f t="shared" ca="1" si="577"/>
        <v>Covered when used in conjunction with covered oral surgical procedures</v>
      </c>
      <c r="E7395">
        <f t="shared" ca="1" si="578"/>
        <v>13</v>
      </c>
    </row>
    <row r="7396" spans="1:5" x14ac:dyDescent="0.2">
      <c r="A7396" t="str">
        <f t="shared" ca="1" si="575"/>
        <v>Basic</v>
      </c>
      <c r="B7396" t="str">
        <f t="shared" ca="1" si="576"/>
        <v>non-surgical periodontics</v>
      </c>
      <c r="C7396">
        <f t="shared" si="579"/>
        <v>410</v>
      </c>
      <c r="D7396" t="str">
        <f t="shared" ca="1" si="577"/>
        <v xml:space="preserve">Non-surgical treatment of the gums and supporting structures of the teeth </v>
      </c>
      <c r="E7396">
        <f t="shared" ca="1" si="578"/>
        <v>12</v>
      </c>
    </row>
    <row r="7397" spans="1:5" x14ac:dyDescent="0.2">
      <c r="A7397" t="str">
        <f t="shared" ca="1" si="575"/>
        <v>Major</v>
      </c>
      <c r="B7397" t="str">
        <f t="shared" ca="1" si="576"/>
        <v>temporomandibular joint dysfunction</v>
      </c>
      <c r="C7397">
        <f t="shared" si="579"/>
        <v>410</v>
      </c>
      <c r="D7397" t="str">
        <f t="shared" ca="1" si="577"/>
        <v>Services relating to hinging joints of the jaw</v>
      </c>
      <c r="E7397">
        <f t="shared" ca="1" si="578"/>
        <v>16</v>
      </c>
    </row>
    <row r="7398" spans="1:5" x14ac:dyDescent="0.2">
      <c r="A7398" t="str">
        <f t="shared" ca="1" si="575"/>
        <v>Diagnostics and Preventative</v>
      </c>
      <c r="B7398" t="str">
        <f t="shared" ca="1" si="576"/>
        <v>Sealants</v>
      </c>
      <c r="C7398">
        <f t="shared" si="579"/>
        <v>410</v>
      </c>
      <c r="D7398">
        <f t="shared" ca="1" si="577"/>
        <v>0</v>
      </c>
      <c r="E7398">
        <f t="shared" ca="1" si="578"/>
        <v>6</v>
      </c>
    </row>
    <row r="7399" spans="1:5" x14ac:dyDescent="0.2">
      <c r="A7399" t="str">
        <f t="shared" ca="1" si="575"/>
        <v>Basic</v>
      </c>
      <c r="B7399" t="str">
        <f t="shared" ca="1" si="576"/>
        <v>endodontics</v>
      </c>
      <c r="C7399">
        <f t="shared" si="579"/>
        <v>410</v>
      </c>
      <c r="D7399" t="str">
        <f t="shared" ca="1" si="577"/>
        <v>Root canal, pulpal therapy</v>
      </c>
      <c r="E7399">
        <f t="shared" ca="1" si="578"/>
        <v>10</v>
      </c>
    </row>
    <row r="7400" spans="1:5" x14ac:dyDescent="0.2">
      <c r="A7400" t="str">
        <f t="shared" ca="1" si="575"/>
        <v>Other</v>
      </c>
      <c r="B7400" t="str">
        <f t="shared" ca="1" si="576"/>
        <v>Implants</v>
      </c>
      <c r="C7400">
        <f t="shared" si="579"/>
        <v>411</v>
      </c>
      <c r="D7400" t="str">
        <f t="shared" ca="1" si="577"/>
        <v>Implant dental work</v>
      </c>
      <c r="E7400">
        <f t="shared" ca="1" si="578"/>
        <v>18</v>
      </c>
    </row>
    <row r="7401" spans="1:5" x14ac:dyDescent="0.2">
      <c r="A7401" t="str">
        <f t="shared" ca="1" si="575"/>
        <v>Basic</v>
      </c>
      <c r="B7401" t="str">
        <f t="shared" ca="1" si="576"/>
        <v>surgical periodontics</v>
      </c>
      <c r="C7401">
        <f t="shared" si="579"/>
        <v>411</v>
      </c>
      <c r="D7401" t="str">
        <f t="shared" ca="1" si="577"/>
        <v>Surgical treatment of the gums and supporting structures of the teeth</v>
      </c>
      <c r="E7401">
        <f t="shared" ca="1" si="578"/>
        <v>11</v>
      </c>
    </row>
    <row r="7402" spans="1:5" x14ac:dyDescent="0.2">
      <c r="A7402" t="str">
        <f t="shared" ca="1" si="575"/>
        <v>Other</v>
      </c>
      <c r="B7402" t="str">
        <f t="shared" ca="1" si="576"/>
        <v>Implants</v>
      </c>
      <c r="C7402">
        <f t="shared" si="579"/>
        <v>411</v>
      </c>
      <c r="D7402" t="str">
        <f t="shared" ca="1" si="577"/>
        <v>Implant dental work</v>
      </c>
      <c r="E7402">
        <f t="shared" ca="1" si="578"/>
        <v>18</v>
      </c>
    </row>
    <row r="7403" spans="1:5" x14ac:dyDescent="0.2">
      <c r="A7403" t="str">
        <f t="shared" ca="1" si="575"/>
        <v>Diagnostics and Preventative</v>
      </c>
      <c r="B7403" t="str">
        <f t="shared" ca="1" si="576"/>
        <v>Sealants</v>
      </c>
      <c r="C7403">
        <f t="shared" si="579"/>
        <v>411</v>
      </c>
      <c r="D7403">
        <f t="shared" ca="1" si="577"/>
        <v>0</v>
      </c>
      <c r="E7403">
        <f t="shared" ca="1" si="578"/>
        <v>6</v>
      </c>
    </row>
    <row r="7404" spans="1:5" x14ac:dyDescent="0.2">
      <c r="A7404" t="str">
        <f t="shared" ca="1" si="575"/>
        <v>Major</v>
      </c>
      <c r="B7404" t="str">
        <f t="shared" ca="1" si="576"/>
        <v>prosthodontics</v>
      </c>
      <c r="C7404">
        <f t="shared" si="579"/>
        <v>411</v>
      </c>
      <c r="D7404" t="str">
        <f t="shared" ca="1" si="577"/>
        <v>Procedures for replacement of missing teeth by construction or repair of bridges and partial or complete dentures</v>
      </c>
      <c r="E7404">
        <f t="shared" ca="1" si="578"/>
        <v>15</v>
      </c>
    </row>
    <row r="7405" spans="1:5" x14ac:dyDescent="0.2">
      <c r="A7405" t="str">
        <f t="shared" ca="1" si="575"/>
        <v>Basic</v>
      </c>
      <c r="B7405" t="str">
        <f t="shared" ca="1" si="576"/>
        <v>general anesthesia</v>
      </c>
      <c r="C7405">
        <f t="shared" si="579"/>
        <v>411</v>
      </c>
      <c r="D7405" t="str">
        <f t="shared" ca="1" si="577"/>
        <v>Covered when used in conjunction with covered oral surgical procedures</v>
      </c>
      <c r="E7405">
        <f t="shared" ca="1" si="578"/>
        <v>13</v>
      </c>
    </row>
    <row r="7406" spans="1:5" x14ac:dyDescent="0.2">
      <c r="A7406" t="str">
        <f t="shared" ca="1" si="575"/>
        <v>Diagnostics and Preventative</v>
      </c>
      <c r="B7406" t="str">
        <f t="shared" ca="1" si="576"/>
        <v>Prophylaxis</v>
      </c>
      <c r="C7406">
        <f t="shared" si="579"/>
        <v>411</v>
      </c>
      <c r="D7406">
        <f t="shared" ca="1" si="577"/>
        <v>0</v>
      </c>
      <c r="E7406">
        <f t="shared" ca="1" si="578"/>
        <v>4</v>
      </c>
    </row>
    <row r="7407" spans="1:5" x14ac:dyDescent="0.2">
      <c r="A7407" t="str">
        <f t="shared" ca="1" si="575"/>
        <v>Basic</v>
      </c>
      <c r="B7407" t="str">
        <f t="shared" ca="1" si="576"/>
        <v>surgical periodontics</v>
      </c>
      <c r="C7407">
        <f t="shared" si="579"/>
        <v>411</v>
      </c>
      <c r="D7407" t="str">
        <f t="shared" ca="1" si="577"/>
        <v>Surgical treatment of the gums and supporting structures of the teeth</v>
      </c>
      <c r="E7407">
        <f t="shared" ca="1" si="578"/>
        <v>11</v>
      </c>
    </row>
    <row r="7408" spans="1:5" x14ac:dyDescent="0.2">
      <c r="A7408" t="str">
        <f t="shared" ca="1" si="575"/>
        <v>Orthodontics</v>
      </c>
      <c r="B7408" t="str">
        <f t="shared" ca="1" si="576"/>
        <v>orthodontics</v>
      </c>
      <c r="C7408">
        <f t="shared" si="579"/>
        <v>411</v>
      </c>
      <c r="D7408" t="str">
        <f t="shared" ca="1" si="577"/>
        <v>For eligible dependents to age 19</v>
      </c>
      <c r="E7408">
        <f t="shared" ca="1" si="578"/>
        <v>17</v>
      </c>
    </row>
    <row r="7409" spans="1:5" x14ac:dyDescent="0.2">
      <c r="A7409" t="str">
        <f t="shared" ca="1" si="575"/>
        <v>Basic</v>
      </c>
      <c r="B7409" t="str">
        <f t="shared" ca="1" si="576"/>
        <v>basic restorative</v>
      </c>
      <c r="C7409">
        <f t="shared" si="579"/>
        <v>411</v>
      </c>
      <c r="D7409" t="str">
        <f t="shared" ca="1" si="577"/>
        <v>Fillings (amalgam "silver" and composite "white" non-molar)</v>
      </c>
      <c r="E7409">
        <f t="shared" ca="1" si="578"/>
        <v>8</v>
      </c>
    </row>
    <row r="7410" spans="1:5" x14ac:dyDescent="0.2">
      <c r="A7410" t="str">
        <f t="shared" ca="1" si="575"/>
        <v>Diagnostics and Preventative</v>
      </c>
      <c r="B7410" t="str">
        <f t="shared" ca="1" si="576"/>
        <v>Bitewing x-rays</v>
      </c>
      <c r="C7410">
        <f t="shared" si="579"/>
        <v>411</v>
      </c>
      <c r="D7410">
        <f t="shared" ca="1" si="577"/>
        <v>0</v>
      </c>
      <c r="E7410">
        <f t="shared" ca="1" si="578"/>
        <v>2</v>
      </c>
    </row>
    <row r="7411" spans="1:5" x14ac:dyDescent="0.2">
      <c r="A7411" t="str">
        <f t="shared" ca="1" si="575"/>
        <v>Orthodontics</v>
      </c>
      <c r="B7411" t="str">
        <f t="shared" ca="1" si="576"/>
        <v>orthodontics</v>
      </c>
      <c r="C7411">
        <f t="shared" si="579"/>
        <v>411</v>
      </c>
      <c r="D7411" t="str">
        <f t="shared" ca="1" si="577"/>
        <v>For eligible dependents to age 19</v>
      </c>
      <c r="E7411">
        <f t="shared" ca="1" si="578"/>
        <v>17</v>
      </c>
    </row>
    <row r="7412" spans="1:5" x14ac:dyDescent="0.2">
      <c r="A7412" t="str">
        <f t="shared" ca="1" si="575"/>
        <v>Basic</v>
      </c>
      <c r="B7412" t="str">
        <f t="shared" ca="1" si="576"/>
        <v>non-surgical periodontics</v>
      </c>
      <c r="C7412">
        <f t="shared" si="579"/>
        <v>411</v>
      </c>
      <c r="D7412" t="str">
        <f t="shared" ca="1" si="577"/>
        <v xml:space="preserve">Non-surgical treatment of the gums and supporting structures of the teeth </v>
      </c>
      <c r="E7412">
        <f t="shared" ca="1" si="578"/>
        <v>12</v>
      </c>
    </row>
    <row r="7413" spans="1:5" x14ac:dyDescent="0.2">
      <c r="A7413" t="str">
        <f t="shared" ca="1" si="575"/>
        <v>Diagnostics and Preventative</v>
      </c>
      <c r="B7413" t="str">
        <f t="shared" ca="1" si="576"/>
        <v>Space Maintainers</v>
      </c>
      <c r="C7413">
        <f t="shared" si="579"/>
        <v>411</v>
      </c>
      <c r="D7413">
        <f t="shared" ca="1" si="577"/>
        <v>0</v>
      </c>
      <c r="E7413">
        <f t="shared" ca="1" si="578"/>
        <v>7</v>
      </c>
    </row>
    <row r="7414" spans="1:5" x14ac:dyDescent="0.2">
      <c r="A7414" t="str">
        <f t="shared" ca="1" si="575"/>
        <v>Diagnostics and Preventative</v>
      </c>
      <c r="B7414" t="str">
        <f t="shared" ca="1" si="576"/>
        <v>Prophylaxis</v>
      </c>
      <c r="C7414">
        <f t="shared" si="579"/>
        <v>411</v>
      </c>
      <c r="D7414">
        <f t="shared" ca="1" si="577"/>
        <v>0</v>
      </c>
      <c r="E7414">
        <f t="shared" ca="1" si="578"/>
        <v>4</v>
      </c>
    </row>
    <row r="7415" spans="1:5" x14ac:dyDescent="0.2">
      <c r="A7415" t="str">
        <f t="shared" ca="1" si="575"/>
        <v>Diagnostics and Preventative</v>
      </c>
      <c r="B7415" t="str">
        <f t="shared" ca="1" si="576"/>
        <v>Bitewing x-rays</v>
      </c>
      <c r="C7415">
        <f t="shared" si="579"/>
        <v>411</v>
      </c>
      <c r="D7415">
        <f t="shared" ca="1" si="577"/>
        <v>0</v>
      </c>
      <c r="E7415">
        <f t="shared" ca="1" si="578"/>
        <v>2</v>
      </c>
    </row>
    <row r="7416" spans="1:5" x14ac:dyDescent="0.2">
      <c r="A7416" t="str">
        <f t="shared" ca="1" si="575"/>
        <v>Basic</v>
      </c>
      <c r="B7416" t="str">
        <f t="shared" ca="1" si="576"/>
        <v>oral surgery</v>
      </c>
      <c r="C7416">
        <f t="shared" si="579"/>
        <v>411</v>
      </c>
      <c r="D7416" t="str">
        <f t="shared" ca="1" si="577"/>
        <v>Extraction and other surgery procedures, incl. pre- and post-operative care</v>
      </c>
      <c r="E7416">
        <f t="shared" ca="1" si="578"/>
        <v>9</v>
      </c>
    </row>
    <row r="7417" spans="1:5" x14ac:dyDescent="0.2">
      <c r="A7417" t="str">
        <f t="shared" ca="1" si="575"/>
        <v>Diagnostics and Preventative</v>
      </c>
      <c r="B7417" t="str">
        <f t="shared" ca="1" si="576"/>
        <v>Space Maintainers</v>
      </c>
      <c r="C7417">
        <f t="shared" si="579"/>
        <v>411</v>
      </c>
      <c r="D7417">
        <f t="shared" ca="1" si="577"/>
        <v>0</v>
      </c>
      <c r="E7417">
        <f t="shared" ca="1" si="578"/>
        <v>7</v>
      </c>
    </row>
    <row r="7418" spans="1:5" x14ac:dyDescent="0.2">
      <c r="A7418" t="str">
        <f t="shared" ca="1" si="575"/>
        <v>Diagnostics and Preventative</v>
      </c>
      <c r="B7418" t="str">
        <f t="shared" ca="1" si="576"/>
        <v>Prophylaxis</v>
      </c>
      <c r="C7418">
        <f t="shared" si="579"/>
        <v>412</v>
      </c>
      <c r="D7418">
        <f t="shared" ca="1" si="577"/>
        <v>0</v>
      </c>
      <c r="E7418">
        <f t="shared" ca="1" si="578"/>
        <v>4</v>
      </c>
    </row>
    <row r="7419" spans="1:5" x14ac:dyDescent="0.2">
      <c r="A7419" t="str">
        <f t="shared" ca="1" si="575"/>
        <v>Basic</v>
      </c>
      <c r="B7419" t="str">
        <f t="shared" ca="1" si="576"/>
        <v>surgical periodontics</v>
      </c>
      <c r="C7419">
        <f t="shared" si="579"/>
        <v>412</v>
      </c>
      <c r="D7419" t="str">
        <f t="shared" ca="1" si="577"/>
        <v>Surgical treatment of the gums and supporting structures of the teeth</v>
      </c>
      <c r="E7419">
        <f t="shared" ca="1" si="578"/>
        <v>11</v>
      </c>
    </row>
    <row r="7420" spans="1:5" x14ac:dyDescent="0.2">
      <c r="A7420" t="str">
        <f t="shared" ca="1" si="575"/>
        <v>Basic</v>
      </c>
      <c r="B7420" t="str">
        <f t="shared" ca="1" si="576"/>
        <v>general anesthesia</v>
      </c>
      <c r="C7420">
        <f t="shared" si="579"/>
        <v>412</v>
      </c>
      <c r="D7420" t="str">
        <f t="shared" ca="1" si="577"/>
        <v>Covered when used in conjunction with covered oral surgical procedures</v>
      </c>
      <c r="E7420">
        <f t="shared" ca="1" si="578"/>
        <v>13</v>
      </c>
    </row>
    <row r="7421" spans="1:5" x14ac:dyDescent="0.2">
      <c r="A7421" t="str">
        <f t="shared" ca="1" si="575"/>
        <v>Basic</v>
      </c>
      <c r="B7421" t="str">
        <f t="shared" ca="1" si="576"/>
        <v>non-surgical periodontics</v>
      </c>
      <c r="C7421">
        <f t="shared" si="579"/>
        <v>412</v>
      </c>
      <c r="D7421" t="str">
        <f t="shared" ca="1" si="577"/>
        <v xml:space="preserve">Non-surgical treatment of the gums and supporting structures of the teeth </v>
      </c>
      <c r="E7421">
        <f t="shared" ca="1" si="578"/>
        <v>12</v>
      </c>
    </row>
    <row r="7422" spans="1:5" x14ac:dyDescent="0.2">
      <c r="A7422" t="str">
        <f t="shared" ca="1" si="575"/>
        <v>Major</v>
      </c>
      <c r="B7422" t="str">
        <f t="shared" ca="1" si="576"/>
        <v>prosthodontics</v>
      </c>
      <c r="C7422">
        <f t="shared" si="579"/>
        <v>412</v>
      </c>
      <c r="D7422" t="str">
        <f t="shared" ca="1" si="577"/>
        <v>Procedures for replacement of missing teeth by construction or repair of bridges and partial or complete dentures</v>
      </c>
      <c r="E7422">
        <f t="shared" ca="1" si="578"/>
        <v>15</v>
      </c>
    </row>
    <row r="7423" spans="1:5" x14ac:dyDescent="0.2">
      <c r="A7423" t="str">
        <f t="shared" ca="1" si="575"/>
        <v>Diagnostics and Preventative</v>
      </c>
      <c r="B7423" t="str">
        <f t="shared" ca="1" si="576"/>
        <v>Periodic Exams</v>
      </c>
      <c r="C7423">
        <f t="shared" si="579"/>
        <v>412</v>
      </c>
      <c r="D7423">
        <f t="shared" ca="1" si="577"/>
        <v>0</v>
      </c>
      <c r="E7423">
        <f t="shared" ca="1" si="578"/>
        <v>1</v>
      </c>
    </row>
    <row r="7424" spans="1:5" x14ac:dyDescent="0.2">
      <c r="A7424" t="str">
        <f t="shared" ca="1" si="575"/>
        <v>Basic</v>
      </c>
      <c r="B7424" t="str">
        <f t="shared" ca="1" si="576"/>
        <v>oral surgery</v>
      </c>
      <c r="C7424">
        <f t="shared" si="579"/>
        <v>412</v>
      </c>
      <c r="D7424" t="str">
        <f t="shared" ca="1" si="577"/>
        <v>Extraction and other surgery procedures, incl. pre- and post-operative care</v>
      </c>
      <c r="E7424">
        <f t="shared" ca="1" si="578"/>
        <v>9</v>
      </c>
    </row>
    <row r="7425" spans="1:5" x14ac:dyDescent="0.2">
      <c r="A7425" t="str">
        <f t="shared" ca="1" si="575"/>
        <v>Major</v>
      </c>
      <c r="B7425" t="str">
        <f t="shared" ca="1" si="576"/>
        <v>temporomandibular joint dysfunction</v>
      </c>
      <c r="C7425">
        <f t="shared" si="579"/>
        <v>412</v>
      </c>
      <c r="D7425" t="str">
        <f t="shared" ca="1" si="577"/>
        <v>Services relating to hinging joints of the jaw</v>
      </c>
      <c r="E7425">
        <f t="shared" ca="1" si="578"/>
        <v>16</v>
      </c>
    </row>
    <row r="7426" spans="1:5" x14ac:dyDescent="0.2">
      <c r="A7426" t="str">
        <f t="shared" ref="A7426:A7489" ca="1" si="580">INDEX(services,E7426,1)</f>
        <v>Diagnostics and Preventative</v>
      </c>
      <c r="B7426" t="str">
        <f t="shared" ref="B7426:B7489" ca="1" si="581">INDEX(services,E7426,2)</f>
        <v>Sealants</v>
      </c>
      <c r="C7426">
        <f t="shared" si="579"/>
        <v>412</v>
      </c>
      <c r="D7426">
        <f t="shared" ref="D7426:D7489" ca="1" si="582">INDEX(services,E7426,3)</f>
        <v>0</v>
      </c>
      <c r="E7426">
        <f t="shared" ref="E7426:E7489" ca="1" si="583">RANDBETWEEN(1,ROWS(services))</f>
        <v>6</v>
      </c>
    </row>
    <row r="7427" spans="1:5" x14ac:dyDescent="0.2">
      <c r="A7427" t="str">
        <f t="shared" ca="1" si="580"/>
        <v>Major</v>
      </c>
      <c r="B7427" t="str">
        <f t="shared" ca="1" si="581"/>
        <v>prosthodontics</v>
      </c>
      <c r="C7427">
        <f t="shared" si="579"/>
        <v>412</v>
      </c>
      <c r="D7427" t="str">
        <f t="shared" ca="1" si="582"/>
        <v>Procedures for replacement of missing teeth by construction or repair of bridges and partial or complete dentures</v>
      </c>
      <c r="E7427">
        <f t="shared" ca="1" si="583"/>
        <v>15</v>
      </c>
    </row>
    <row r="7428" spans="1:5" x14ac:dyDescent="0.2">
      <c r="A7428" t="str">
        <f t="shared" ca="1" si="580"/>
        <v>Diagnostics and Preventative</v>
      </c>
      <c r="B7428" t="str">
        <f t="shared" ca="1" si="581"/>
        <v>Space Maintainers</v>
      </c>
      <c r="C7428">
        <f t="shared" ref="C7428:C7491" si="584">IF(MOD(ROW(C7428)-2,18)&lt;&gt;0,C7427,C7427+1)</f>
        <v>412</v>
      </c>
      <c r="D7428">
        <f t="shared" ca="1" si="582"/>
        <v>0</v>
      </c>
      <c r="E7428">
        <f t="shared" ca="1" si="583"/>
        <v>7</v>
      </c>
    </row>
    <row r="7429" spans="1:5" x14ac:dyDescent="0.2">
      <c r="A7429" t="str">
        <f t="shared" ca="1" si="580"/>
        <v>Diagnostics and Preventative</v>
      </c>
      <c r="B7429" t="str">
        <f t="shared" ca="1" si="581"/>
        <v>Sealants</v>
      </c>
      <c r="C7429">
        <f t="shared" si="584"/>
        <v>412</v>
      </c>
      <c r="D7429">
        <f t="shared" ca="1" si="582"/>
        <v>0</v>
      </c>
      <c r="E7429">
        <f t="shared" ca="1" si="583"/>
        <v>6</v>
      </c>
    </row>
    <row r="7430" spans="1:5" x14ac:dyDescent="0.2">
      <c r="A7430" t="str">
        <f t="shared" ca="1" si="580"/>
        <v>Major</v>
      </c>
      <c r="B7430" t="str">
        <f t="shared" ca="1" si="581"/>
        <v>prosthodontics</v>
      </c>
      <c r="C7430">
        <f t="shared" si="584"/>
        <v>412</v>
      </c>
      <c r="D7430" t="str">
        <f t="shared" ca="1" si="582"/>
        <v>Procedures for replacement of missing teeth by construction or repair of bridges and partial or complete dentures</v>
      </c>
      <c r="E7430">
        <f t="shared" ca="1" si="583"/>
        <v>15</v>
      </c>
    </row>
    <row r="7431" spans="1:5" x14ac:dyDescent="0.2">
      <c r="A7431" t="str">
        <f t="shared" ca="1" si="580"/>
        <v>Basic</v>
      </c>
      <c r="B7431" t="str">
        <f t="shared" ca="1" si="581"/>
        <v>non-surgical periodontics</v>
      </c>
      <c r="C7431">
        <f t="shared" si="584"/>
        <v>412</v>
      </c>
      <c r="D7431" t="str">
        <f t="shared" ca="1" si="582"/>
        <v xml:space="preserve">Non-surgical treatment of the gums and supporting structures of the teeth </v>
      </c>
      <c r="E7431">
        <f t="shared" ca="1" si="583"/>
        <v>12</v>
      </c>
    </row>
    <row r="7432" spans="1:5" x14ac:dyDescent="0.2">
      <c r="A7432" t="str">
        <f t="shared" ca="1" si="580"/>
        <v>Diagnostics and Preventative</v>
      </c>
      <c r="B7432" t="str">
        <f t="shared" ca="1" si="581"/>
        <v>Fluoride treatments</v>
      </c>
      <c r="C7432">
        <f t="shared" si="584"/>
        <v>412</v>
      </c>
      <c r="D7432">
        <f t="shared" ca="1" si="582"/>
        <v>0</v>
      </c>
      <c r="E7432">
        <f t="shared" ca="1" si="583"/>
        <v>5</v>
      </c>
    </row>
    <row r="7433" spans="1:5" x14ac:dyDescent="0.2">
      <c r="A7433" t="str">
        <f t="shared" ca="1" si="580"/>
        <v>Diagnostics and Preventative</v>
      </c>
      <c r="B7433" t="str">
        <f t="shared" ca="1" si="581"/>
        <v>Space Maintainers</v>
      </c>
      <c r="C7433">
        <f t="shared" si="584"/>
        <v>412</v>
      </c>
      <c r="D7433">
        <f t="shared" ca="1" si="582"/>
        <v>0</v>
      </c>
      <c r="E7433">
        <f t="shared" ca="1" si="583"/>
        <v>7</v>
      </c>
    </row>
    <row r="7434" spans="1:5" x14ac:dyDescent="0.2">
      <c r="A7434" t="str">
        <f t="shared" ca="1" si="580"/>
        <v>Orthodontics</v>
      </c>
      <c r="B7434" t="str">
        <f t="shared" ca="1" si="581"/>
        <v>orthodontics</v>
      </c>
      <c r="C7434">
        <f t="shared" si="584"/>
        <v>412</v>
      </c>
      <c r="D7434" t="str">
        <f t="shared" ca="1" si="582"/>
        <v>For eligible dependents to age 19</v>
      </c>
      <c r="E7434">
        <f t="shared" ca="1" si="583"/>
        <v>17</v>
      </c>
    </row>
    <row r="7435" spans="1:5" x14ac:dyDescent="0.2">
      <c r="A7435" t="str">
        <f t="shared" ca="1" si="580"/>
        <v>Basic</v>
      </c>
      <c r="B7435" t="str">
        <f t="shared" ca="1" si="581"/>
        <v>general anesthesia</v>
      </c>
      <c r="C7435">
        <f t="shared" si="584"/>
        <v>412</v>
      </c>
      <c r="D7435" t="str">
        <f t="shared" ca="1" si="582"/>
        <v>Covered when used in conjunction with covered oral surgical procedures</v>
      </c>
      <c r="E7435">
        <f t="shared" ca="1" si="583"/>
        <v>13</v>
      </c>
    </row>
    <row r="7436" spans="1:5" x14ac:dyDescent="0.2">
      <c r="A7436" t="str">
        <f t="shared" ca="1" si="580"/>
        <v>Major</v>
      </c>
      <c r="B7436" t="str">
        <f t="shared" ca="1" si="581"/>
        <v>prosthodontics</v>
      </c>
      <c r="C7436">
        <f t="shared" si="584"/>
        <v>413</v>
      </c>
      <c r="D7436" t="str">
        <f t="shared" ca="1" si="582"/>
        <v>Procedures for replacement of missing teeth by construction or repair of bridges and partial or complete dentures</v>
      </c>
      <c r="E7436">
        <f t="shared" ca="1" si="583"/>
        <v>15</v>
      </c>
    </row>
    <row r="7437" spans="1:5" x14ac:dyDescent="0.2">
      <c r="A7437" t="str">
        <f t="shared" ca="1" si="580"/>
        <v>Basic</v>
      </c>
      <c r="B7437" t="str">
        <f t="shared" ca="1" si="581"/>
        <v>oral surgery</v>
      </c>
      <c r="C7437">
        <f t="shared" si="584"/>
        <v>413</v>
      </c>
      <c r="D7437" t="str">
        <f t="shared" ca="1" si="582"/>
        <v>Extraction and other surgery procedures, incl. pre- and post-operative care</v>
      </c>
      <c r="E7437">
        <f t="shared" ca="1" si="583"/>
        <v>9</v>
      </c>
    </row>
    <row r="7438" spans="1:5" x14ac:dyDescent="0.2">
      <c r="A7438" t="str">
        <f t="shared" ca="1" si="580"/>
        <v>Diagnostics and Preventative</v>
      </c>
      <c r="B7438" t="str">
        <f t="shared" ca="1" si="581"/>
        <v>Space Maintainers</v>
      </c>
      <c r="C7438">
        <f t="shared" si="584"/>
        <v>413</v>
      </c>
      <c r="D7438">
        <f t="shared" ca="1" si="582"/>
        <v>0</v>
      </c>
      <c r="E7438">
        <f t="shared" ca="1" si="583"/>
        <v>7</v>
      </c>
    </row>
    <row r="7439" spans="1:5" x14ac:dyDescent="0.2">
      <c r="A7439" t="str">
        <f t="shared" ca="1" si="580"/>
        <v>Diagnostics and Preventative</v>
      </c>
      <c r="B7439" t="str">
        <f t="shared" ca="1" si="581"/>
        <v>Full-mouth x-ray</v>
      </c>
      <c r="C7439">
        <f t="shared" si="584"/>
        <v>413</v>
      </c>
      <c r="D7439">
        <f t="shared" ca="1" si="582"/>
        <v>0</v>
      </c>
      <c r="E7439">
        <f t="shared" ca="1" si="583"/>
        <v>3</v>
      </c>
    </row>
    <row r="7440" spans="1:5" x14ac:dyDescent="0.2">
      <c r="A7440" t="str">
        <f t="shared" ca="1" si="580"/>
        <v>Major</v>
      </c>
      <c r="B7440" t="str">
        <f t="shared" ca="1" si="581"/>
        <v>prosthodontics</v>
      </c>
      <c r="C7440">
        <f t="shared" si="584"/>
        <v>413</v>
      </c>
      <c r="D7440" t="str">
        <f t="shared" ca="1" si="582"/>
        <v>Procedures for replacement of missing teeth by construction or repair of bridges and partial or complete dentures</v>
      </c>
      <c r="E7440">
        <f t="shared" ca="1" si="583"/>
        <v>15</v>
      </c>
    </row>
    <row r="7441" spans="1:5" x14ac:dyDescent="0.2">
      <c r="A7441" t="str">
        <f t="shared" ca="1" si="580"/>
        <v>Diagnostics and Preventative</v>
      </c>
      <c r="B7441" t="str">
        <f t="shared" ca="1" si="581"/>
        <v>Sealants</v>
      </c>
      <c r="C7441">
        <f t="shared" si="584"/>
        <v>413</v>
      </c>
      <c r="D7441">
        <f t="shared" ca="1" si="582"/>
        <v>0</v>
      </c>
      <c r="E7441">
        <f t="shared" ca="1" si="583"/>
        <v>6</v>
      </c>
    </row>
    <row r="7442" spans="1:5" x14ac:dyDescent="0.2">
      <c r="A7442" t="str">
        <f t="shared" ca="1" si="580"/>
        <v>Diagnostics and Preventative</v>
      </c>
      <c r="B7442" t="str">
        <f t="shared" ca="1" si="581"/>
        <v>Prophylaxis</v>
      </c>
      <c r="C7442">
        <f t="shared" si="584"/>
        <v>413</v>
      </c>
      <c r="D7442">
        <f t="shared" ca="1" si="582"/>
        <v>0</v>
      </c>
      <c r="E7442">
        <f t="shared" ca="1" si="583"/>
        <v>4</v>
      </c>
    </row>
    <row r="7443" spans="1:5" x14ac:dyDescent="0.2">
      <c r="A7443" t="str">
        <f t="shared" ca="1" si="580"/>
        <v>Diagnostics and Preventative</v>
      </c>
      <c r="B7443" t="str">
        <f t="shared" ca="1" si="581"/>
        <v>Bitewing x-rays</v>
      </c>
      <c r="C7443">
        <f t="shared" si="584"/>
        <v>413</v>
      </c>
      <c r="D7443">
        <f t="shared" ca="1" si="582"/>
        <v>0</v>
      </c>
      <c r="E7443">
        <f t="shared" ca="1" si="583"/>
        <v>2</v>
      </c>
    </row>
    <row r="7444" spans="1:5" x14ac:dyDescent="0.2">
      <c r="A7444" t="str">
        <f t="shared" ca="1" si="580"/>
        <v>Major</v>
      </c>
      <c r="B7444" t="str">
        <f t="shared" ca="1" si="581"/>
        <v>temporomandibular joint dysfunction</v>
      </c>
      <c r="C7444">
        <f t="shared" si="584"/>
        <v>413</v>
      </c>
      <c r="D7444" t="str">
        <f t="shared" ca="1" si="582"/>
        <v>Services relating to hinging joints of the jaw</v>
      </c>
      <c r="E7444">
        <f t="shared" ca="1" si="583"/>
        <v>16</v>
      </c>
    </row>
    <row r="7445" spans="1:5" x14ac:dyDescent="0.2">
      <c r="A7445" t="str">
        <f t="shared" ca="1" si="580"/>
        <v>Basic</v>
      </c>
      <c r="B7445" t="str">
        <f t="shared" ca="1" si="581"/>
        <v>oral surgery</v>
      </c>
      <c r="C7445">
        <f t="shared" si="584"/>
        <v>413</v>
      </c>
      <c r="D7445" t="str">
        <f t="shared" ca="1" si="582"/>
        <v>Extraction and other surgery procedures, incl. pre- and post-operative care</v>
      </c>
      <c r="E7445">
        <f t="shared" ca="1" si="583"/>
        <v>9</v>
      </c>
    </row>
    <row r="7446" spans="1:5" x14ac:dyDescent="0.2">
      <c r="A7446" t="str">
        <f t="shared" ca="1" si="580"/>
        <v>Orthodontics</v>
      </c>
      <c r="B7446" t="str">
        <f t="shared" ca="1" si="581"/>
        <v>orthodontics</v>
      </c>
      <c r="C7446">
        <f t="shared" si="584"/>
        <v>413</v>
      </c>
      <c r="D7446" t="str">
        <f t="shared" ca="1" si="582"/>
        <v>For eligible dependents to age 19</v>
      </c>
      <c r="E7446">
        <f t="shared" ca="1" si="583"/>
        <v>17</v>
      </c>
    </row>
    <row r="7447" spans="1:5" x14ac:dyDescent="0.2">
      <c r="A7447" t="str">
        <f t="shared" ca="1" si="580"/>
        <v>Diagnostics and Preventative</v>
      </c>
      <c r="B7447" t="str">
        <f t="shared" ca="1" si="581"/>
        <v>Fluoride treatments</v>
      </c>
      <c r="C7447">
        <f t="shared" si="584"/>
        <v>413</v>
      </c>
      <c r="D7447">
        <f t="shared" ca="1" si="582"/>
        <v>0</v>
      </c>
      <c r="E7447">
        <f t="shared" ca="1" si="583"/>
        <v>5</v>
      </c>
    </row>
    <row r="7448" spans="1:5" x14ac:dyDescent="0.2">
      <c r="A7448" t="str">
        <f t="shared" ca="1" si="580"/>
        <v>Diagnostics and Preventative</v>
      </c>
      <c r="B7448" t="str">
        <f t="shared" ca="1" si="581"/>
        <v>Bitewing x-rays</v>
      </c>
      <c r="C7448">
        <f t="shared" si="584"/>
        <v>413</v>
      </c>
      <c r="D7448">
        <f t="shared" ca="1" si="582"/>
        <v>0</v>
      </c>
      <c r="E7448">
        <f t="shared" ca="1" si="583"/>
        <v>2</v>
      </c>
    </row>
    <row r="7449" spans="1:5" x14ac:dyDescent="0.2">
      <c r="A7449" t="str">
        <f t="shared" ca="1" si="580"/>
        <v>Orthodontics</v>
      </c>
      <c r="B7449" t="str">
        <f t="shared" ca="1" si="581"/>
        <v>orthodontics</v>
      </c>
      <c r="C7449">
        <f t="shared" si="584"/>
        <v>413</v>
      </c>
      <c r="D7449" t="str">
        <f t="shared" ca="1" si="582"/>
        <v>For eligible dependents to age 19</v>
      </c>
      <c r="E7449">
        <f t="shared" ca="1" si="583"/>
        <v>17</v>
      </c>
    </row>
    <row r="7450" spans="1:5" x14ac:dyDescent="0.2">
      <c r="A7450" t="str">
        <f t="shared" ca="1" si="580"/>
        <v>Basic</v>
      </c>
      <c r="B7450" t="str">
        <f t="shared" ca="1" si="581"/>
        <v>basic restorative</v>
      </c>
      <c r="C7450">
        <f t="shared" si="584"/>
        <v>413</v>
      </c>
      <c r="D7450" t="str">
        <f t="shared" ca="1" si="582"/>
        <v>Fillings (amalgam "silver" and composite "white" non-molar)</v>
      </c>
      <c r="E7450">
        <f t="shared" ca="1" si="583"/>
        <v>8</v>
      </c>
    </row>
    <row r="7451" spans="1:5" x14ac:dyDescent="0.2">
      <c r="A7451" t="str">
        <f t="shared" ca="1" si="580"/>
        <v>Major</v>
      </c>
      <c r="B7451" t="str">
        <f t="shared" ca="1" si="581"/>
        <v>temporomandibular joint dysfunction</v>
      </c>
      <c r="C7451">
        <f t="shared" si="584"/>
        <v>413</v>
      </c>
      <c r="D7451" t="str">
        <f t="shared" ca="1" si="582"/>
        <v>Services relating to hinging joints of the jaw</v>
      </c>
      <c r="E7451">
        <f t="shared" ca="1" si="583"/>
        <v>16</v>
      </c>
    </row>
    <row r="7452" spans="1:5" x14ac:dyDescent="0.2">
      <c r="A7452" t="str">
        <f t="shared" ca="1" si="580"/>
        <v>Diagnostics and Preventative</v>
      </c>
      <c r="B7452" t="str">
        <f t="shared" ca="1" si="581"/>
        <v>Prophylaxis</v>
      </c>
      <c r="C7452">
        <f t="shared" si="584"/>
        <v>413</v>
      </c>
      <c r="D7452">
        <f t="shared" ca="1" si="582"/>
        <v>0</v>
      </c>
      <c r="E7452">
        <f t="shared" ca="1" si="583"/>
        <v>4</v>
      </c>
    </row>
    <row r="7453" spans="1:5" x14ac:dyDescent="0.2">
      <c r="A7453" t="str">
        <f t="shared" ca="1" si="580"/>
        <v>Diagnostics and Preventative</v>
      </c>
      <c r="B7453" t="str">
        <f t="shared" ca="1" si="581"/>
        <v>Full-mouth x-ray</v>
      </c>
      <c r="C7453">
        <f t="shared" si="584"/>
        <v>413</v>
      </c>
      <c r="D7453">
        <f t="shared" ca="1" si="582"/>
        <v>0</v>
      </c>
      <c r="E7453">
        <f t="shared" ca="1" si="583"/>
        <v>3</v>
      </c>
    </row>
    <row r="7454" spans="1:5" x14ac:dyDescent="0.2">
      <c r="A7454" t="str">
        <f t="shared" ca="1" si="580"/>
        <v>Diagnostics and Preventative</v>
      </c>
      <c r="B7454" t="str">
        <f t="shared" ca="1" si="581"/>
        <v>Prophylaxis</v>
      </c>
      <c r="C7454">
        <f t="shared" si="584"/>
        <v>414</v>
      </c>
      <c r="D7454">
        <f t="shared" ca="1" si="582"/>
        <v>0</v>
      </c>
      <c r="E7454">
        <f t="shared" ca="1" si="583"/>
        <v>4</v>
      </c>
    </row>
    <row r="7455" spans="1:5" x14ac:dyDescent="0.2">
      <c r="A7455" t="str">
        <f t="shared" ca="1" si="580"/>
        <v>Diagnostics and Preventative</v>
      </c>
      <c r="B7455" t="str">
        <f t="shared" ca="1" si="581"/>
        <v>Bitewing x-rays</v>
      </c>
      <c r="C7455">
        <f t="shared" si="584"/>
        <v>414</v>
      </c>
      <c r="D7455">
        <f t="shared" ca="1" si="582"/>
        <v>0</v>
      </c>
      <c r="E7455">
        <f t="shared" ca="1" si="583"/>
        <v>2</v>
      </c>
    </row>
    <row r="7456" spans="1:5" x14ac:dyDescent="0.2">
      <c r="A7456" t="str">
        <f t="shared" ca="1" si="580"/>
        <v>Diagnostics and Preventative</v>
      </c>
      <c r="B7456" t="str">
        <f t="shared" ca="1" si="581"/>
        <v>Bitewing x-rays</v>
      </c>
      <c r="C7456">
        <f t="shared" si="584"/>
        <v>414</v>
      </c>
      <c r="D7456">
        <f t="shared" ca="1" si="582"/>
        <v>0</v>
      </c>
      <c r="E7456">
        <f t="shared" ca="1" si="583"/>
        <v>2</v>
      </c>
    </row>
    <row r="7457" spans="1:5" x14ac:dyDescent="0.2">
      <c r="A7457" t="str">
        <f t="shared" ca="1" si="580"/>
        <v>Diagnostics and Preventative</v>
      </c>
      <c r="B7457" t="str">
        <f t="shared" ca="1" si="581"/>
        <v>Space Maintainers</v>
      </c>
      <c r="C7457">
        <f t="shared" si="584"/>
        <v>414</v>
      </c>
      <c r="D7457">
        <f t="shared" ca="1" si="582"/>
        <v>0</v>
      </c>
      <c r="E7457">
        <f t="shared" ca="1" si="583"/>
        <v>7</v>
      </c>
    </row>
    <row r="7458" spans="1:5" x14ac:dyDescent="0.2">
      <c r="A7458" t="str">
        <f t="shared" ca="1" si="580"/>
        <v>Basic</v>
      </c>
      <c r="B7458" t="str">
        <f t="shared" ca="1" si="581"/>
        <v>non-surgical periodontics</v>
      </c>
      <c r="C7458">
        <f t="shared" si="584"/>
        <v>414</v>
      </c>
      <c r="D7458" t="str">
        <f t="shared" ca="1" si="582"/>
        <v xml:space="preserve">Non-surgical treatment of the gums and supporting structures of the teeth </v>
      </c>
      <c r="E7458">
        <f t="shared" ca="1" si="583"/>
        <v>12</v>
      </c>
    </row>
    <row r="7459" spans="1:5" x14ac:dyDescent="0.2">
      <c r="A7459" t="str">
        <f t="shared" ca="1" si="580"/>
        <v>Basic</v>
      </c>
      <c r="B7459" t="str">
        <f t="shared" ca="1" si="581"/>
        <v>oral surgery</v>
      </c>
      <c r="C7459">
        <f t="shared" si="584"/>
        <v>414</v>
      </c>
      <c r="D7459" t="str">
        <f t="shared" ca="1" si="582"/>
        <v>Extraction and other surgery procedures, incl. pre- and post-operative care</v>
      </c>
      <c r="E7459">
        <f t="shared" ca="1" si="583"/>
        <v>9</v>
      </c>
    </row>
    <row r="7460" spans="1:5" x14ac:dyDescent="0.2">
      <c r="A7460" t="str">
        <f t="shared" ca="1" si="580"/>
        <v>Basic</v>
      </c>
      <c r="B7460" t="str">
        <f t="shared" ca="1" si="581"/>
        <v>non-surgical periodontics</v>
      </c>
      <c r="C7460">
        <f t="shared" si="584"/>
        <v>414</v>
      </c>
      <c r="D7460" t="str">
        <f t="shared" ca="1" si="582"/>
        <v xml:space="preserve">Non-surgical treatment of the gums and supporting structures of the teeth </v>
      </c>
      <c r="E7460">
        <f t="shared" ca="1" si="583"/>
        <v>12</v>
      </c>
    </row>
    <row r="7461" spans="1:5" x14ac:dyDescent="0.2">
      <c r="A7461" t="str">
        <f t="shared" ca="1" si="580"/>
        <v>Basic</v>
      </c>
      <c r="B7461" t="str">
        <f t="shared" ca="1" si="581"/>
        <v>basic restorative</v>
      </c>
      <c r="C7461">
        <f t="shared" si="584"/>
        <v>414</v>
      </c>
      <c r="D7461" t="str">
        <f t="shared" ca="1" si="582"/>
        <v>Fillings (amalgam "silver" and composite "white" non-molar)</v>
      </c>
      <c r="E7461">
        <f t="shared" ca="1" si="583"/>
        <v>8</v>
      </c>
    </row>
    <row r="7462" spans="1:5" x14ac:dyDescent="0.2">
      <c r="A7462" t="str">
        <f t="shared" ca="1" si="580"/>
        <v>Diagnostics and Preventative</v>
      </c>
      <c r="B7462" t="str">
        <f t="shared" ca="1" si="581"/>
        <v>Fluoride treatments</v>
      </c>
      <c r="C7462">
        <f t="shared" si="584"/>
        <v>414</v>
      </c>
      <c r="D7462">
        <f t="shared" ca="1" si="582"/>
        <v>0</v>
      </c>
      <c r="E7462">
        <f t="shared" ca="1" si="583"/>
        <v>5</v>
      </c>
    </row>
    <row r="7463" spans="1:5" x14ac:dyDescent="0.2">
      <c r="A7463" t="str">
        <f t="shared" ca="1" si="580"/>
        <v>Basic</v>
      </c>
      <c r="B7463" t="str">
        <f t="shared" ca="1" si="581"/>
        <v>general anesthesia</v>
      </c>
      <c r="C7463">
        <f t="shared" si="584"/>
        <v>414</v>
      </c>
      <c r="D7463" t="str">
        <f t="shared" ca="1" si="582"/>
        <v>Covered when used in conjunction with covered oral surgical procedures</v>
      </c>
      <c r="E7463">
        <f t="shared" ca="1" si="583"/>
        <v>13</v>
      </c>
    </row>
    <row r="7464" spans="1:5" x14ac:dyDescent="0.2">
      <c r="A7464" t="str">
        <f t="shared" ca="1" si="580"/>
        <v>Basic</v>
      </c>
      <c r="B7464" t="str">
        <f t="shared" ca="1" si="581"/>
        <v>oral surgery</v>
      </c>
      <c r="C7464">
        <f t="shared" si="584"/>
        <v>414</v>
      </c>
      <c r="D7464" t="str">
        <f t="shared" ca="1" si="582"/>
        <v>Extraction and other surgery procedures, incl. pre- and post-operative care</v>
      </c>
      <c r="E7464">
        <f t="shared" ca="1" si="583"/>
        <v>9</v>
      </c>
    </row>
    <row r="7465" spans="1:5" x14ac:dyDescent="0.2">
      <c r="A7465" t="str">
        <f t="shared" ca="1" si="580"/>
        <v>Major</v>
      </c>
      <c r="B7465" t="str">
        <f t="shared" ca="1" si="581"/>
        <v>prosthodontics</v>
      </c>
      <c r="C7465">
        <f t="shared" si="584"/>
        <v>414</v>
      </c>
      <c r="D7465" t="str">
        <f t="shared" ca="1" si="582"/>
        <v>Procedures for replacement of missing teeth by construction or repair of bridges and partial or complete dentures</v>
      </c>
      <c r="E7465">
        <f t="shared" ca="1" si="583"/>
        <v>15</v>
      </c>
    </row>
    <row r="7466" spans="1:5" x14ac:dyDescent="0.2">
      <c r="A7466" t="str">
        <f t="shared" ca="1" si="580"/>
        <v>Basic</v>
      </c>
      <c r="B7466" t="str">
        <f t="shared" ca="1" si="581"/>
        <v>endodontics</v>
      </c>
      <c r="C7466">
        <f t="shared" si="584"/>
        <v>414</v>
      </c>
      <c r="D7466" t="str">
        <f t="shared" ca="1" si="582"/>
        <v>Root canal, pulpal therapy</v>
      </c>
      <c r="E7466">
        <f t="shared" ca="1" si="583"/>
        <v>10</v>
      </c>
    </row>
    <row r="7467" spans="1:5" x14ac:dyDescent="0.2">
      <c r="A7467" t="str">
        <f t="shared" ca="1" si="580"/>
        <v>Diagnostics and Preventative</v>
      </c>
      <c r="B7467" t="str">
        <f t="shared" ca="1" si="581"/>
        <v>Bitewing x-rays</v>
      </c>
      <c r="C7467">
        <f t="shared" si="584"/>
        <v>414</v>
      </c>
      <c r="D7467">
        <f t="shared" ca="1" si="582"/>
        <v>0</v>
      </c>
      <c r="E7467">
        <f t="shared" ca="1" si="583"/>
        <v>2</v>
      </c>
    </row>
    <row r="7468" spans="1:5" x14ac:dyDescent="0.2">
      <c r="A7468" t="str">
        <f t="shared" ca="1" si="580"/>
        <v>Basic</v>
      </c>
      <c r="B7468" t="str">
        <f t="shared" ca="1" si="581"/>
        <v>general anesthesia</v>
      </c>
      <c r="C7468">
        <f t="shared" si="584"/>
        <v>414</v>
      </c>
      <c r="D7468" t="str">
        <f t="shared" ca="1" si="582"/>
        <v>Covered when used in conjunction with covered oral surgical procedures</v>
      </c>
      <c r="E7468">
        <f t="shared" ca="1" si="583"/>
        <v>13</v>
      </c>
    </row>
    <row r="7469" spans="1:5" x14ac:dyDescent="0.2">
      <c r="A7469" t="str">
        <f t="shared" ca="1" si="580"/>
        <v>Major</v>
      </c>
      <c r="B7469" t="str">
        <f t="shared" ca="1" si="581"/>
        <v>temporomandibular joint dysfunction</v>
      </c>
      <c r="C7469">
        <f t="shared" si="584"/>
        <v>414</v>
      </c>
      <c r="D7469" t="str">
        <f t="shared" ca="1" si="582"/>
        <v>Services relating to hinging joints of the jaw</v>
      </c>
      <c r="E7469">
        <f t="shared" ca="1" si="583"/>
        <v>16</v>
      </c>
    </row>
    <row r="7470" spans="1:5" x14ac:dyDescent="0.2">
      <c r="A7470" t="str">
        <f t="shared" ca="1" si="580"/>
        <v>Basic</v>
      </c>
      <c r="B7470" t="str">
        <f t="shared" ca="1" si="581"/>
        <v>general anesthesia</v>
      </c>
      <c r="C7470">
        <f t="shared" si="584"/>
        <v>414</v>
      </c>
      <c r="D7470" t="str">
        <f t="shared" ca="1" si="582"/>
        <v>Covered when used in conjunction with covered oral surgical procedures</v>
      </c>
      <c r="E7470">
        <f t="shared" ca="1" si="583"/>
        <v>13</v>
      </c>
    </row>
    <row r="7471" spans="1:5" x14ac:dyDescent="0.2">
      <c r="A7471" t="str">
        <f t="shared" ca="1" si="580"/>
        <v>Basic</v>
      </c>
      <c r="B7471" t="str">
        <f t="shared" ca="1" si="581"/>
        <v>surgical periodontics</v>
      </c>
      <c r="C7471">
        <f t="shared" si="584"/>
        <v>414</v>
      </c>
      <c r="D7471" t="str">
        <f t="shared" ca="1" si="582"/>
        <v>Surgical treatment of the gums and supporting structures of the teeth</v>
      </c>
      <c r="E7471">
        <f t="shared" ca="1" si="583"/>
        <v>11</v>
      </c>
    </row>
    <row r="7472" spans="1:5" x14ac:dyDescent="0.2">
      <c r="A7472" t="str">
        <f t="shared" ca="1" si="580"/>
        <v>Basic</v>
      </c>
      <c r="B7472" t="str">
        <f t="shared" ca="1" si="581"/>
        <v>oral surgery</v>
      </c>
      <c r="C7472">
        <f t="shared" si="584"/>
        <v>415</v>
      </c>
      <c r="D7472" t="str">
        <f t="shared" ca="1" si="582"/>
        <v>Extraction and other surgery procedures, incl. pre- and post-operative care</v>
      </c>
      <c r="E7472">
        <f t="shared" ca="1" si="583"/>
        <v>9</v>
      </c>
    </row>
    <row r="7473" spans="1:5" x14ac:dyDescent="0.2">
      <c r="A7473" t="str">
        <f t="shared" ca="1" si="580"/>
        <v>Major</v>
      </c>
      <c r="B7473" t="str">
        <f t="shared" ca="1" si="581"/>
        <v>major restorative</v>
      </c>
      <c r="C7473">
        <f t="shared" si="584"/>
        <v>415</v>
      </c>
      <c r="D7473" t="str">
        <f t="shared" ca="1" si="582"/>
        <v>Single crowns, inlays, onlays</v>
      </c>
      <c r="E7473">
        <f t="shared" ca="1" si="583"/>
        <v>14</v>
      </c>
    </row>
    <row r="7474" spans="1:5" x14ac:dyDescent="0.2">
      <c r="A7474" t="str">
        <f t="shared" ca="1" si="580"/>
        <v>Basic</v>
      </c>
      <c r="B7474" t="str">
        <f t="shared" ca="1" si="581"/>
        <v>endodontics</v>
      </c>
      <c r="C7474">
        <f t="shared" si="584"/>
        <v>415</v>
      </c>
      <c r="D7474" t="str">
        <f t="shared" ca="1" si="582"/>
        <v>Root canal, pulpal therapy</v>
      </c>
      <c r="E7474">
        <f t="shared" ca="1" si="583"/>
        <v>10</v>
      </c>
    </row>
    <row r="7475" spans="1:5" x14ac:dyDescent="0.2">
      <c r="A7475" t="str">
        <f t="shared" ca="1" si="580"/>
        <v>Diagnostics and Preventative</v>
      </c>
      <c r="B7475" t="str">
        <f t="shared" ca="1" si="581"/>
        <v>Space Maintainers</v>
      </c>
      <c r="C7475">
        <f t="shared" si="584"/>
        <v>415</v>
      </c>
      <c r="D7475">
        <f t="shared" ca="1" si="582"/>
        <v>0</v>
      </c>
      <c r="E7475">
        <f t="shared" ca="1" si="583"/>
        <v>7</v>
      </c>
    </row>
    <row r="7476" spans="1:5" x14ac:dyDescent="0.2">
      <c r="A7476" t="str">
        <f t="shared" ca="1" si="580"/>
        <v>Basic</v>
      </c>
      <c r="B7476" t="str">
        <f t="shared" ca="1" si="581"/>
        <v>general anesthesia</v>
      </c>
      <c r="C7476">
        <f t="shared" si="584"/>
        <v>415</v>
      </c>
      <c r="D7476" t="str">
        <f t="shared" ca="1" si="582"/>
        <v>Covered when used in conjunction with covered oral surgical procedures</v>
      </c>
      <c r="E7476">
        <f t="shared" ca="1" si="583"/>
        <v>13</v>
      </c>
    </row>
    <row r="7477" spans="1:5" x14ac:dyDescent="0.2">
      <c r="A7477" t="str">
        <f t="shared" ca="1" si="580"/>
        <v>Diagnostics and Preventative</v>
      </c>
      <c r="B7477" t="str">
        <f t="shared" ca="1" si="581"/>
        <v>Fluoride treatments</v>
      </c>
      <c r="C7477">
        <f t="shared" si="584"/>
        <v>415</v>
      </c>
      <c r="D7477">
        <f t="shared" ca="1" si="582"/>
        <v>0</v>
      </c>
      <c r="E7477">
        <f t="shared" ca="1" si="583"/>
        <v>5</v>
      </c>
    </row>
    <row r="7478" spans="1:5" x14ac:dyDescent="0.2">
      <c r="A7478" t="str">
        <f t="shared" ca="1" si="580"/>
        <v>Other</v>
      </c>
      <c r="B7478" t="str">
        <f t="shared" ca="1" si="581"/>
        <v>Implants</v>
      </c>
      <c r="C7478">
        <f t="shared" si="584"/>
        <v>415</v>
      </c>
      <c r="D7478" t="str">
        <f t="shared" ca="1" si="582"/>
        <v>Implant dental work</v>
      </c>
      <c r="E7478">
        <f t="shared" ca="1" si="583"/>
        <v>18</v>
      </c>
    </row>
    <row r="7479" spans="1:5" x14ac:dyDescent="0.2">
      <c r="A7479" t="str">
        <f t="shared" ca="1" si="580"/>
        <v>Major</v>
      </c>
      <c r="B7479" t="str">
        <f t="shared" ca="1" si="581"/>
        <v>temporomandibular joint dysfunction</v>
      </c>
      <c r="C7479">
        <f t="shared" si="584"/>
        <v>415</v>
      </c>
      <c r="D7479" t="str">
        <f t="shared" ca="1" si="582"/>
        <v>Services relating to hinging joints of the jaw</v>
      </c>
      <c r="E7479">
        <f t="shared" ca="1" si="583"/>
        <v>16</v>
      </c>
    </row>
    <row r="7480" spans="1:5" x14ac:dyDescent="0.2">
      <c r="A7480" t="str">
        <f t="shared" ca="1" si="580"/>
        <v>Diagnostics and Preventative</v>
      </c>
      <c r="B7480" t="str">
        <f t="shared" ca="1" si="581"/>
        <v>Fluoride treatments</v>
      </c>
      <c r="C7480">
        <f t="shared" si="584"/>
        <v>415</v>
      </c>
      <c r="D7480">
        <f t="shared" ca="1" si="582"/>
        <v>0</v>
      </c>
      <c r="E7480">
        <f t="shared" ca="1" si="583"/>
        <v>5</v>
      </c>
    </row>
    <row r="7481" spans="1:5" x14ac:dyDescent="0.2">
      <c r="A7481" t="str">
        <f t="shared" ca="1" si="580"/>
        <v>Basic</v>
      </c>
      <c r="B7481" t="str">
        <f t="shared" ca="1" si="581"/>
        <v>basic restorative</v>
      </c>
      <c r="C7481">
        <f t="shared" si="584"/>
        <v>415</v>
      </c>
      <c r="D7481" t="str">
        <f t="shared" ca="1" si="582"/>
        <v>Fillings (amalgam "silver" and composite "white" non-molar)</v>
      </c>
      <c r="E7481">
        <f t="shared" ca="1" si="583"/>
        <v>8</v>
      </c>
    </row>
    <row r="7482" spans="1:5" x14ac:dyDescent="0.2">
      <c r="A7482" t="str">
        <f t="shared" ca="1" si="580"/>
        <v>Orthodontics</v>
      </c>
      <c r="B7482" t="str">
        <f t="shared" ca="1" si="581"/>
        <v>orthodontics</v>
      </c>
      <c r="C7482">
        <f t="shared" si="584"/>
        <v>415</v>
      </c>
      <c r="D7482" t="str">
        <f t="shared" ca="1" si="582"/>
        <v>For eligible dependents to age 19</v>
      </c>
      <c r="E7482">
        <f t="shared" ca="1" si="583"/>
        <v>17</v>
      </c>
    </row>
    <row r="7483" spans="1:5" x14ac:dyDescent="0.2">
      <c r="A7483" t="str">
        <f t="shared" ca="1" si="580"/>
        <v>Basic</v>
      </c>
      <c r="B7483" t="str">
        <f t="shared" ca="1" si="581"/>
        <v>non-surgical periodontics</v>
      </c>
      <c r="C7483">
        <f t="shared" si="584"/>
        <v>415</v>
      </c>
      <c r="D7483" t="str">
        <f t="shared" ca="1" si="582"/>
        <v xml:space="preserve">Non-surgical treatment of the gums and supporting structures of the teeth </v>
      </c>
      <c r="E7483">
        <f t="shared" ca="1" si="583"/>
        <v>12</v>
      </c>
    </row>
    <row r="7484" spans="1:5" x14ac:dyDescent="0.2">
      <c r="A7484" t="str">
        <f t="shared" ca="1" si="580"/>
        <v>Basic</v>
      </c>
      <c r="B7484" t="str">
        <f t="shared" ca="1" si="581"/>
        <v>oral surgery</v>
      </c>
      <c r="C7484">
        <f t="shared" si="584"/>
        <v>415</v>
      </c>
      <c r="D7484" t="str">
        <f t="shared" ca="1" si="582"/>
        <v>Extraction and other surgery procedures, incl. pre- and post-operative care</v>
      </c>
      <c r="E7484">
        <f t="shared" ca="1" si="583"/>
        <v>9</v>
      </c>
    </row>
    <row r="7485" spans="1:5" x14ac:dyDescent="0.2">
      <c r="A7485" t="str">
        <f t="shared" ca="1" si="580"/>
        <v>Basic</v>
      </c>
      <c r="B7485" t="str">
        <f t="shared" ca="1" si="581"/>
        <v>surgical periodontics</v>
      </c>
      <c r="C7485">
        <f t="shared" si="584"/>
        <v>415</v>
      </c>
      <c r="D7485" t="str">
        <f t="shared" ca="1" si="582"/>
        <v>Surgical treatment of the gums and supporting structures of the teeth</v>
      </c>
      <c r="E7485">
        <f t="shared" ca="1" si="583"/>
        <v>11</v>
      </c>
    </row>
    <row r="7486" spans="1:5" x14ac:dyDescent="0.2">
      <c r="A7486" t="str">
        <f t="shared" ca="1" si="580"/>
        <v>Other</v>
      </c>
      <c r="B7486" t="str">
        <f t="shared" ca="1" si="581"/>
        <v>Implants</v>
      </c>
      <c r="C7486">
        <f t="shared" si="584"/>
        <v>415</v>
      </c>
      <c r="D7486" t="str">
        <f t="shared" ca="1" si="582"/>
        <v>Implant dental work</v>
      </c>
      <c r="E7486">
        <f t="shared" ca="1" si="583"/>
        <v>18</v>
      </c>
    </row>
    <row r="7487" spans="1:5" x14ac:dyDescent="0.2">
      <c r="A7487" t="str">
        <f t="shared" ca="1" si="580"/>
        <v>Basic</v>
      </c>
      <c r="B7487" t="str">
        <f t="shared" ca="1" si="581"/>
        <v>surgical periodontics</v>
      </c>
      <c r="C7487">
        <f t="shared" si="584"/>
        <v>415</v>
      </c>
      <c r="D7487" t="str">
        <f t="shared" ca="1" si="582"/>
        <v>Surgical treatment of the gums and supporting structures of the teeth</v>
      </c>
      <c r="E7487">
        <f t="shared" ca="1" si="583"/>
        <v>11</v>
      </c>
    </row>
    <row r="7488" spans="1:5" x14ac:dyDescent="0.2">
      <c r="A7488" t="str">
        <f t="shared" ca="1" si="580"/>
        <v>Basic</v>
      </c>
      <c r="B7488" t="str">
        <f t="shared" ca="1" si="581"/>
        <v>oral surgery</v>
      </c>
      <c r="C7488">
        <f t="shared" si="584"/>
        <v>415</v>
      </c>
      <c r="D7488" t="str">
        <f t="shared" ca="1" si="582"/>
        <v>Extraction and other surgery procedures, incl. pre- and post-operative care</v>
      </c>
      <c r="E7488">
        <f t="shared" ca="1" si="583"/>
        <v>9</v>
      </c>
    </row>
    <row r="7489" spans="1:5" x14ac:dyDescent="0.2">
      <c r="A7489" t="str">
        <f t="shared" ca="1" si="580"/>
        <v>Major</v>
      </c>
      <c r="B7489" t="str">
        <f t="shared" ca="1" si="581"/>
        <v>temporomandibular joint dysfunction</v>
      </c>
      <c r="C7489">
        <f t="shared" si="584"/>
        <v>415</v>
      </c>
      <c r="D7489" t="str">
        <f t="shared" ca="1" si="582"/>
        <v>Services relating to hinging joints of the jaw</v>
      </c>
      <c r="E7489">
        <f t="shared" ca="1" si="583"/>
        <v>16</v>
      </c>
    </row>
    <row r="7490" spans="1:5" x14ac:dyDescent="0.2">
      <c r="A7490" t="str">
        <f t="shared" ref="A7490:A7553" ca="1" si="585">INDEX(services,E7490,1)</f>
        <v>Major</v>
      </c>
      <c r="B7490" t="str">
        <f t="shared" ref="B7490:B7553" ca="1" si="586">INDEX(services,E7490,2)</f>
        <v>major restorative</v>
      </c>
      <c r="C7490">
        <f t="shared" si="584"/>
        <v>416</v>
      </c>
      <c r="D7490" t="str">
        <f t="shared" ref="D7490:D7553" ca="1" si="587">INDEX(services,E7490,3)</f>
        <v>Single crowns, inlays, onlays</v>
      </c>
      <c r="E7490">
        <f t="shared" ref="E7490:E7553" ca="1" si="588">RANDBETWEEN(1,ROWS(services))</f>
        <v>14</v>
      </c>
    </row>
    <row r="7491" spans="1:5" x14ac:dyDescent="0.2">
      <c r="A7491" t="str">
        <f t="shared" ca="1" si="585"/>
        <v>Basic</v>
      </c>
      <c r="B7491" t="str">
        <f t="shared" ca="1" si="586"/>
        <v>surgical periodontics</v>
      </c>
      <c r="C7491">
        <f t="shared" si="584"/>
        <v>416</v>
      </c>
      <c r="D7491" t="str">
        <f t="shared" ca="1" si="587"/>
        <v>Surgical treatment of the gums and supporting structures of the teeth</v>
      </c>
      <c r="E7491">
        <f t="shared" ca="1" si="588"/>
        <v>11</v>
      </c>
    </row>
    <row r="7492" spans="1:5" x14ac:dyDescent="0.2">
      <c r="A7492" t="str">
        <f t="shared" ca="1" si="585"/>
        <v>Major</v>
      </c>
      <c r="B7492" t="str">
        <f t="shared" ca="1" si="586"/>
        <v>temporomandibular joint dysfunction</v>
      </c>
      <c r="C7492">
        <f t="shared" ref="C7492:C7555" si="589">IF(MOD(ROW(C7492)-2,18)&lt;&gt;0,C7491,C7491+1)</f>
        <v>416</v>
      </c>
      <c r="D7492" t="str">
        <f t="shared" ca="1" si="587"/>
        <v>Services relating to hinging joints of the jaw</v>
      </c>
      <c r="E7492">
        <f t="shared" ca="1" si="588"/>
        <v>16</v>
      </c>
    </row>
    <row r="7493" spans="1:5" x14ac:dyDescent="0.2">
      <c r="A7493" t="str">
        <f t="shared" ca="1" si="585"/>
        <v>Basic</v>
      </c>
      <c r="B7493" t="str">
        <f t="shared" ca="1" si="586"/>
        <v>general anesthesia</v>
      </c>
      <c r="C7493">
        <f t="shared" si="589"/>
        <v>416</v>
      </c>
      <c r="D7493" t="str">
        <f t="shared" ca="1" si="587"/>
        <v>Covered when used in conjunction with covered oral surgical procedures</v>
      </c>
      <c r="E7493">
        <f t="shared" ca="1" si="588"/>
        <v>13</v>
      </c>
    </row>
    <row r="7494" spans="1:5" x14ac:dyDescent="0.2">
      <c r="A7494" t="str">
        <f t="shared" ca="1" si="585"/>
        <v>Major</v>
      </c>
      <c r="B7494" t="str">
        <f t="shared" ca="1" si="586"/>
        <v>major restorative</v>
      </c>
      <c r="C7494">
        <f t="shared" si="589"/>
        <v>416</v>
      </c>
      <c r="D7494" t="str">
        <f t="shared" ca="1" si="587"/>
        <v>Single crowns, inlays, onlays</v>
      </c>
      <c r="E7494">
        <f t="shared" ca="1" si="588"/>
        <v>14</v>
      </c>
    </row>
    <row r="7495" spans="1:5" x14ac:dyDescent="0.2">
      <c r="A7495" t="str">
        <f t="shared" ca="1" si="585"/>
        <v>Other</v>
      </c>
      <c r="B7495" t="str">
        <f t="shared" ca="1" si="586"/>
        <v>Implants</v>
      </c>
      <c r="C7495">
        <f t="shared" si="589"/>
        <v>416</v>
      </c>
      <c r="D7495" t="str">
        <f t="shared" ca="1" si="587"/>
        <v>Implant dental work</v>
      </c>
      <c r="E7495">
        <f t="shared" ca="1" si="588"/>
        <v>18</v>
      </c>
    </row>
    <row r="7496" spans="1:5" x14ac:dyDescent="0.2">
      <c r="A7496" t="str">
        <f t="shared" ca="1" si="585"/>
        <v>Basic</v>
      </c>
      <c r="B7496" t="str">
        <f t="shared" ca="1" si="586"/>
        <v>surgical periodontics</v>
      </c>
      <c r="C7496">
        <f t="shared" si="589"/>
        <v>416</v>
      </c>
      <c r="D7496" t="str">
        <f t="shared" ca="1" si="587"/>
        <v>Surgical treatment of the gums and supporting structures of the teeth</v>
      </c>
      <c r="E7496">
        <f t="shared" ca="1" si="588"/>
        <v>11</v>
      </c>
    </row>
    <row r="7497" spans="1:5" x14ac:dyDescent="0.2">
      <c r="A7497" t="str">
        <f t="shared" ca="1" si="585"/>
        <v>Major</v>
      </c>
      <c r="B7497" t="str">
        <f t="shared" ca="1" si="586"/>
        <v>temporomandibular joint dysfunction</v>
      </c>
      <c r="C7497">
        <f t="shared" si="589"/>
        <v>416</v>
      </c>
      <c r="D7497" t="str">
        <f t="shared" ca="1" si="587"/>
        <v>Services relating to hinging joints of the jaw</v>
      </c>
      <c r="E7497">
        <f t="shared" ca="1" si="588"/>
        <v>16</v>
      </c>
    </row>
    <row r="7498" spans="1:5" x14ac:dyDescent="0.2">
      <c r="A7498" t="str">
        <f t="shared" ca="1" si="585"/>
        <v>Orthodontics</v>
      </c>
      <c r="B7498" t="str">
        <f t="shared" ca="1" si="586"/>
        <v>orthodontics</v>
      </c>
      <c r="C7498">
        <f t="shared" si="589"/>
        <v>416</v>
      </c>
      <c r="D7498" t="str">
        <f t="shared" ca="1" si="587"/>
        <v>For eligible dependents to age 19</v>
      </c>
      <c r="E7498">
        <f t="shared" ca="1" si="588"/>
        <v>17</v>
      </c>
    </row>
    <row r="7499" spans="1:5" x14ac:dyDescent="0.2">
      <c r="A7499" t="str">
        <f t="shared" ca="1" si="585"/>
        <v>Basic</v>
      </c>
      <c r="B7499" t="str">
        <f t="shared" ca="1" si="586"/>
        <v>endodontics</v>
      </c>
      <c r="C7499">
        <f t="shared" si="589"/>
        <v>416</v>
      </c>
      <c r="D7499" t="str">
        <f t="shared" ca="1" si="587"/>
        <v>Root canal, pulpal therapy</v>
      </c>
      <c r="E7499">
        <f t="shared" ca="1" si="588"/>
        <v>10</v>
      </c>
    </row>
    <row r="7500" spans="1:5" x14ac:dyDescent="0.2">
      <c r="A7500" t="str">
        <f t="shared" ca="1" si="585"/>
        <v>Basic</v>
      </c>
      <c r="B7500" t="str">
        <f t="shared" ca="1" si="586"/>
        <v>non-surgical periodontics</v>
      </c>
      <c r="C7500">
        <f t="shared" si="589"/>
        <v>416</v>
      </c>
      <c r="D7500" t="str">
        <f t="shared" ca="1" si="587"/>
        <v xml:space="preserve">Non-surgical treatment of the gums and supporting structures of the teeth </v>
      </c>
      <c r="E7500">
        <f t="shared" ca="1" si="588"/>
        <v>12</v>
      </c>
    </row>
    <row r="7501" spans="1:5" x14ac:dyDescent="0.2">
      <c r="A7501" t="str">
        <f t="shared" ca="1" si="585"/>
        <v>Diagnostics and Preventative</v>
      </c>
      <c r="B7501" t="str">
        <f t="shared" ca="1" si="586"/>
        <v>Bitewing x-rays</v>
      </c>
      <c r="C7501">
        <f t="shared" si="589"/>
        <v>416</v>
      </c>
      <c r="D7501">
        <f t="shared" ca="1" si="587"/>
        <v>0</v>
      </c>
      <c r="E7501">
        <f t="shared" ca="1" si="588"/>
        <v>2</v>
      </c>
    </row>
    <row r="7502" spans="1:5" x14ac:dyDescent="0.2">
      <c r="A7502" t="str">
        <f t="shared" ca="1" si="585"/>
        <v>Diagnostics and Preventative</v>
      </c>
      <c r="B7502" t="str">
        <f t="shared" ca="1" si="586"/>
        <v>Periodic Exams</v>
      </c>
      <c r="C7502">
        <f t="shared" si="589"/>
        <v>416</v>
      </c>
      <c r="D7502">
        <f t="shared" ca="1" si="587"/>
        <v>0</v>
      </c>
      <c r="E7502">
        <f t="shared" ca="1" si="588"/>
        <v>1</v>
      </c>
    </row>
    <row r="7503" spans="1:5" x14ac:dyDescent="0.2">
      <c r="A7503" t="str">
        <f t="shared" ca="1" si="585"/>
        <v>Basic</v>
      </c>
      <c r="B7503" t="str">
        <f t="shared" ca="1" si="586"/>
        <v>basic restorative</v>
      </c>
      <c r="C7503">
        <f t="shared" si="589"/>
        <v>416</v>
      </c>
      <c r="D7503" t="str">
        <f t="shared" ca="1" si="587"/>
        <v>Fillings (amalgam "silver" and composite "white" non-molar)</v>
      </c>
      <c r="E7503">
        <f t="shared" ca="1" si="588"/>
        <v>8</v>
      </c>
    </row>
    <row r="7504" spans="1:5" x14ac:dyDescent="0.2">
      <c r="A7504" t="str">
        <f t="shared" ca="1" si="585"/>
        <v>Diagnostics and Preventative</v>
      </c>
      <c r="B7504" t="str">
        <f t="shared" ca="1" si="586"/>
        <v>Full-mouth x-ray</v>
      </c>
      <c r="C7504">
        <f t="shared" si="589"/>
        <v>416</v>
      </c>
      <c r="D7504">
        <f t="shared" ca="1" si="587"/>
        <v>0</v>
      </c>
      <c r="E7504">
        <f t="shared" ca="1" si="588"/>
        <v>3</v>
      </c>
    </row>
    <row r="7505" spans="1:5" x14ac:dyDescent="0.2">
      <c r="A7505" t="str">
        <f t="shared" ca="1" si="585"/>
        <v>Basic</v>
      </c>
      <c r="B7505" t="str">
        <f t="shared" ca="1" si="586"/>
        <v>endodontics</v>
      </c>
      <c r="C7505">
        <f t="shared" si="589"/>
        <v>416</v>
      </c>
      <c r="D7505" t="str">
        <f t="shared" ca="1" si="587"/>
        <v>Root canal, pulpal therapy</v>
      </c>
      <c r="E7505">
        <f t="shared" ca="1" si="588"/>
        <v>10</v>
      </c>
    </row>
    <row r="7506" spans="1:5" x14ac:dyDescent="0.2">
      <c r="A7506" t="str">
        <f t="shared" ca="1" si="585"/>
        <v>Major</v>
      </c>
      <c r="B7506" t="str">
        <f t="shared" ca="1" si="586"/>
        <v>prosthodontics</v>
      </c>
      <c r="C7506">
        <f t="shared" si="589"/>
        <v>416</v>
      </c>
      <c r="D7506" t="str">
        <f t="shared" ca="1" si="587"/>
        <v>Procedures for replacement of missing teeth by construction or repair of bridges and partial or complete dentures</v>
      </c>
      <c r="E7506">
        <f t="shared" ca="1" si="588"/>
        <v>15</v>
      </c>
    </row>
    <row r="7507" spans="1:5" x14ac:dyDescent="0.2">
      <c r="A7507" t="str">
        <f t="shared" ca="1" si="585"/>
        <v>Diagnostics and Preventative</v>
      </c>
      <c r="B7507" t="str">
        <f t="shared" ca="1" si="586"/>
        <v>Periodic Exams</v>
      </c>
      <c r="C7507">
        <f t="shared" si="589"/>
        <v>416</v>
      </c>
      <c r="D7507">
        <f t="shared" ca="1" si="587"/>
        <v>0</v>
      </c>
      <c r="E7507">
        <f t="shared" ca="1" si="588"/>
        <v>1</v>
      </c>
    </row>
    <row r="7508" spans="1:5" x14ac:dyDescent="0.2">
      <c r="A7508" t="str">
        <f t="shared" ca="1" si="585"/>
        <v>Diagnostics and Preventative</v>
      </c>
      <c r="B7508" t="str">
        <f t="shared" ca="1" si="586"/>
        <v>Periodic Exams</v>
      </c>
      <c r="C7508">
        <f t="shared" si="589"/>
        <v>417</v>
      </c>
      <c r="D7508">
        <f t="shared" ca="1" si="587"/>
        <v>0</v>
      </c>
      <c r="E7508">
        <f t="shared" ca="1" si="588"/>
        <v>1</v>
      </c>
    </row>
    <row r="7509" spans="1:5" x14ac:dyDescent="0.2">
      <c r="A7509" t="str">
        <f t="shared" ca="1" si="585"/>
        <v>Basic</v>
      </c>
      <c r="B7509" t="str">
        <f t="shared" ca="1" si="586"/>
        <v>general anesthesia</v>
      </c>
      <c r="C7509">
        <f t="shared" si="589"/>
        <v>417</v>
      </c>
      <c r="D7509" t="str">
        <f t="shared" ca="1" si="587"/>
        <v>Covered when used in conjunction with covered oral surgical procedures</v>
      </c>
      <c r="E7509">
        <f t="shared" ca="1" si="588"/>
        <v>13</v>
      </c>
    </row>
    <row r="7510" spans="1:5" x14ac:dyDescent="0.2">
      <c r="A7510" t="str">
        <f t="shared" ca="1" si="585"/>
        <v>Diagnostics and Preventative</v>
      </c>
      <c r="B7510" t="str">
        <f t="shared" ca="1" si="586"/>
        <v>Prophylaxis</v>
      </c>
      <c r="C7510">
        <f t="shared" si="589"/>
        <v>417</v>
      </c>
      <c r="D7510">
        <f t="shared" ca="1" si="587"/>
        <v>0</v>
      </c>
      <c r="E7510">
        <f t="shared" ca="1" si="588"/>
        <v>4</v>
      </c>
    </row>
    <row r="7511" spans="1:5" x14ac:dyDescent="0.2">
      <c r="A7511" t="str">
        <f t="shared" ca="1" si="585"/>
        <v>Basic</v>
      </c>
      <c r="B7511" t="str">
        <f t="shared" ca="1" si="586"/>
        <v>endodontics</v>
      </c>
      <c r="C7511">
        <f t="shared" si="589"/>
        <v>417</v>
      </c>
      <c r="D7511" t="str">
        <f t="shared" ca="1" si="587"/>
        <v>Root canal, pulpal therapy</v>
      </c>
      <c r="E7511">
        <f t="shared" ca="1" si="588"/>
        <v>10</v>
      </c>
    </row>
    <row r="7512" spans="1:5" x14ac:dyDescent="0.2">
      <c r="A7512" t="str">
        <f t="shared" ca="1" si="585"/>
        <v>Orthodontics</v>
      </c>
      <c r="B7512" t="str">
        <f t="shared" ca="1" si="586"/>
        <v>orthodontics</v>
      </c>
      <c r="C7512">
        <f t="shared" si="589"/>
        <v>417</v>
      </c>
      <c r="D7512" t="str">
        <f t="shared" ca="1" si="587"/>
        <v>For eligible dependents to age 19</v>
      </c>
      <c r="E7512">
        <f t="shared" ca="1" si="588"/>
        <v>17</v>
      </c>
    </row>
    <row r="7513" spans="1:5" x14ac:dyDescent="0.2">
      <c r="A7513" t="str">
        <f t="shared" ca="1" si="585"/>
        <v>Diagnostics and Preventative</v>
      </c>
      <c r="B7513" t="str">
        <f t="shared" ca="1" si="586"/>
        <v>Sealants</v>
      </c>
      <c r="C7513">
        <f t="shared" si="589"/>
        <v>417</v>
      </c>
      <c r="D7513">
        <f t="shared" ca="1" si="587"/>
        <v>0</v>
      </c>
      <c r="E7513">
        <f t="shared" ca="1" si="588"/>
        <v>6</v>
      </c>
    </row>
    <row r="7514" spans="1:5" x14ac:dyDescent="0.2">
      <c r="A7514" t="str">
        <f t="shared" ca="1" si="585"/>
        <v>Diagnostics and Preventative</v>
      </c>
      <c r="B7514" t="str">
        <f t="shared" ca="1" si="586"/>
        <v>Bitewing x-rays</v>
      </c>
      <c r="C7514">
        <f t="shared" si="589"/>
        <v>417</v>
      </c>
      <c r="D7514">
        <f t="shared" ca="1" si="587"/>
        <v>0</v>
      </c>
      <c r="E7514">
        <f t="shared" ca="1" si="588"/>
        <v>2</v>
      </c>
    </row>
    <row r="7515" spans="1:5" x14ac:dyDescent="0.2">
      <c r="A7515" t="str">
        <f t="shared" ca="1" si="585"/>
        <v>Diagnostics and Preventative</v>
      </c>
      <c r="B7515" t="str">
        <f t="shared" ca="1" si="586"/>
        <v>Full-mouth x-ray</v>
      </c>
      <c r="C7515">
        <f t="shared" si="589"/>
        <v>417</v>
      </c>
      <c r="D7515">
        <f t="shared" ca="1" si="587"/>
        <v>0</v>
      </c>
      <c r="E7515">
        <f t="shared" ca="1" si="588"/>
        <v>3</v>
      </c>
    </row>
    <row r="7516" spans="1:5" x14ac:dyDescent="0.2">
      <c r="A7516" t="str">
        <f t="shared" ca="1" si="585"/>
        <v>Diagnostics and Preventative</v>
      </c>
      <c r="B7516" t="str">
        <f t="shared" ca="1" si="586"/>
        <v>Sealants</v>
      </c>
      <c r="C7516">
        <f t="shared" si="589"/>
        <v>417</v>
      </c>
      <c r="D7516">
        <f t="shared" ca="1" si="587"/>
        <v>0</v>
      </c>
      <c r="E7516">
        <f t="shared" ca="1" si="588"/>
        <v>6</v>
      </c>
    </row>
    <row r="7517" spans="1:5" x14ac:dyDescent="0.2">
      <c r="A7517" t="str">
        <f t="shared" ca="1" si="585"/>
        <v>Basic</v>
      </c>
      <c r="B7517" t="str">
        <f t="shared" ca="1" si="586"/>
        <v>endodontics</v>
      </c>
      <c r="C7517">
        <f t="shared" si="589"/>
        <v>417</v>
      </c>
      <c r="D7517" t="str">
        <f t="shared" ca="1" si="587"/>
        <v>Root canal, pulpal therapy</v>
      </c>
      <c r="E7517">
        <f t="shared" ca="1" si="588"/>
        <v>10</v>
      </c>
    </row>
    <row r="7518" spans="1:5" x14ac:dyDescent="0.2">
      <c r="A7518" t="str">
        <f t="shared" ca="1" si="585"/>
        <v>Other</v>
      </c>
      <c r="B7518" t="str">
        <f t="shared" ca="1" si="586"/>
        <v>Implants</v>
      </c>
      <c r="C7518">
        <f t="shared" si="589"/>
        <v>417</v>
      </c>
      <c r="D7518" t="str">
        <f t="shared" ca="1" si="587"/>
        <v>Implant dental work</v>
      </c>
      <c r="E7518">
        <f t="shared" ca="1" si="588"/>
        <v>18</v>
      </c>
    </row>
    <row r="7519" spans="1:5" x14ac:dyDescent="0.2">
      <c r="A7519" t="str">
        <f t="shared" ca="1" si="585"/>
        <v>Major</v>
      </c>
      <c r="B7519" t="str">
        <f t="shared" ca="1" si="586"/>
        <v>prosthodontics</v>
      </c>
      <c r="C7519">
        <f t="shared" si="589"/>
        <v>417</v>
      </c>
      <c r="D7519" t="str">
        <f t="shared" ca="1" si="587"/>
        <v>Procedures for replacement of missing teeth by construction or repair of bridges and partial or complete dentures</v>
      </c>
      <c r="E7519">
        <f t="shared" ca="1" si="588"/>
        <v>15</v>
      </c>
    </row>
    <row r="7520" spans="1:5" x14ac:dyDescent="0.2">
      <c r="A7520" t="str">
        <f t="shared" ca="1" si="585"/>
        <v>Diagnostics and Preventative</v>
      </c>
      <c r="B7520" t="str">
        <f t="shared" ca="1" si="586"/>
        <v>Sealants</v>
      </c>
      <c r="C7520">
        <f t="shared" si="589"/>
        <v>417</v>
      </c>
      <c r="D7520">
        <f t="shared" ca="1" si="587"/>
        <v>0</v>
      </c>
      <c r="E7520">
        <f t="shared" ca="1" si="588"/>
        <v>6</v>
      </c>
    </row>
    <row r="7521" spans="1:5" x14ac:dyDescent="0.2">
      <c r="A7521" t="str">
        <f t="shared" ca="1" si="585"/>
        <v>Diagnostics and Preventative</v>
      </c>
      <c r="B7521" t="str">
        <f t="shared" ca="1" si="586"/>
        <v>Sealants</v>
      </c>
      <c r="C7521">
        <f t="shared" si="589"/>
        <v>417</v>
      </c>
      <c r="D7521">
        <f t="shared" ca="1" si="587"/>
        <v>0</v>
      </c>
      <c r="E7521">
        <f t="shared" ca="1" si="588"/>
        <v>6</v>
      </c>
    </row>
    <row r="7522" spans="1:5" x14ac:dyDescent="0.2">
      <c r="A7522" t="str">
        <f t="shared" ca="1" si="585"/>
        <v>Basic</v>
      </c>
      <c r="B7522" t="str">
        <f t="shared" ca="1" si="586"/>
        <v>surgical periodontics</v>
      </c>
      <c r="C7522">
        <f t="shared" si="589"/>
        <v>417</v>
      </c>
      <c r="D7522" t="str">
        <f t="shared" ca="1" si="587"/>
        <v>Surgical treatment of the gums and supporting structures of the teeth</v>
      </c>
      <c r="E7522">
        <f t="shared" ca="1" si="588"/>
        <v>11</v>
      </c>
    </row>
    <row r="7523" spans="1:5" x14ac:dyDescent="0.2">
      <c r="A7523" t="str">
        <f t="shared" ca="1" si="585"/>
        <v>Diagnostics and Preventative</v>
      </c>
      <c r="B7523" t="str">
        <f t="shared" ca="1" si="586"/>
        <v>Sealants</v>
      </c>
      <c r="C7523">
        <f t="shared" si="589"/>
        <v>417</v>
      </c>
      <c r="D7523">
        <f t="shared" ca="1" si="587"/>
        <v>0</v>
      </c>
      <c r="E7523">
        <f t="shared" ca="1" si="588"/>
        <v>6</v>
      </c>
    </row>
    <row r="7524" spans="1:5" x14ac:dyDescent="0.2">
      <c r="A7524" t="str">
        <f t="shared" ca="1" si="585"/>
        <v>Diagnostics and Preventative</v>
      </c>
      <c r="B7524" t="str">
        <f t="shared" ca="1" si="586"/>
        <v>Bitewing x-rays</v>
      </c>
      <c r="C7524">
        <f t="shared" si="589"/>
        <v>417</v>
      </c>
      <c r="D7524">
        <f t="shared" ca="1" si="587"/>
        <v>0</v>
      </c>
      <c r="E7524">
        <f t="shared" ca="1" si="588"/>
        <v>2</v>
      </c>
    </row>
    <row r="7525" spans="1:5" x14ac:dyDescent="0.2">
      <c r="A7525" t="str">
        <f t="shared" ca="1" si="585"/>
        <v>Basic</v>
      </c>
      <c r="B7525" t="str">
        <f t="shared" ca="1" si="586"/>
        <v>surgical periodontics</v>
      </c>
      <c r="C7525">
        <f t="shared" si="589"/>
        <v>417</v>
      </c>
      <c r="D7525" t="str">
        <f t="shared" ca="1" si="587"/>
        <v>Surgical treatment of the gums and supporting structures of the teeth</v>
      </c>
      <c r="E7525">
        <f t="shared" ca="1" si="588"/>
        <v>11</v>
      </c>
    </row>
    <row r="7526" spans="1:5" x14ac:dyDescent="0.2">
      <c r="A7526" t="str">
        <f t="shared" ca="1" si="585"/>
        <v>Diagnostics and Preventative</v>
      </c>
      <c r="B7526" t="str">
        <f t="shared" ca="1" si="586"/>
        <v>Fluoride treatments</v>
      </c>
      <c r="C7526">
        <f t="shared" si="589"/>
        <v>418</v>
      </c>
      <c r="D7526">
        <f t="shared" ca="1" si="587"/>
        <v>0</v>
      </c>
      <c r="E7526">
        <f t="shared" ca="1" si="588"/>
        <v>5</v>
      </c>
    </row>
    <row r="7527" spans="1:5" x14ac:dyDescent="0.2">
      <c r="A7527" t="str">
        <f t="shared" ca="1" si="585"/>
        <v>Basic</v>
      </c>
      <c r="B7527" t="str">
        <f t="shared" ca="1" si="586"/>
        <v>general anesthesia</v>
      </c>
      <c r="C7527">
        <f t="shared" si="589"/>
        <v>418</v>
      </c>
      <c r="D7527" t="str">
        <f t="shared" ca="1" si="587"/>
        <v>Covered when used in conjunction with covered oral surgical procedures</v>
      </c>
      <c r="E7527">
        <f t="shared" ca="1" si="588"/>
        <v>13</v>
      </c>
    </row>
    <row r="7528" spans="1:5" x14ac:dyDescent="0.2">
      <c r="A7528" t="str">
        <f t="shared" ca="1" si="585"/>
        <v>Diagnostics and Preventative</v>
      </c>
      <c r="B7528" t="str">
        <f t="shared" ca="1" si="586"/>
        <v>Periodic Exams</v>
      </c>
      <c r="C7528">
        <f t="shared" si="589"/>
        <v>418</v>
      </c>
      <c r="D7528">
        <f t="shared" ca="1" si="587"/>
        <v>0</v>
      </c>
      <c r="E7528">
        <f t="shared" ca="1" si="588"/>
        <v>1</v>
      </c>
    </row>
    <row r="7529" spans="1:5" x14ac:dyDescent="0.2">
      <c r="A7529" t="str">
        <f t="shared" ca="1" si="585"/>
        <v>Basic</v>
      </c>
      <c r="B7529" t="str">
        <f t="shared" ca="1" si="586"/>
        <v>oral surgery</v>
      </c>
      <c r="C7529">
        <f t="shared" si="589"/>
        <v>418</v>
      </c>
      <c r="D7529" t="str">
        <f t="shared" ca="1" si="587"/>
        <v>Extraction and other surgery procedures, incl. pre- and post-operative care</v>
      </c>
      <c r="E7529">
        <f t="shared" ca="1" si="588"/>
        <v>9</v>
      </c>
    </row>
    <row r="7530" spans="1:5" x14ac:dyDescent="0.2">
      <c r="A7530" t="str">
        <f t="shared" ca="1" si="585"/>
        <v>Major</v>
      </c>
      <c r="B7530" t="str">
        <f t="shared" ca="1" si="586"/>
        <v>major restorative</v>
      </c>
      <c r="C7530">
        <f t="shared" si="589"/>
        <v>418</v>
      </c>
      <c r="D7530" t="str">
        <f t="shared" ca="1" si="587"/>
        <v>Single crowns, inlays, onlays</v>
      </c>
      <c r="E7530">
        <f t="shared" ca="1" si="588"/>
        <v>14</v>
      </c>
    </row>
    <row r="7531" spans="1:5" x14ac:dyDescent="0.2">
      <c r="A7531" t="str">
        <f t="shared" ca="1" si="585"/>
        <v>Diagnostics and Preventative</v>
      </c>
      <c r="B7531" t="str">
        <f t="shared" ca="1" si="586"/>
        <v>Bitewing x-rays</v>
      </c>
      <c r="C7531">
        <f t="shared" si="589"/>
        <v>418</v>
      </c>
      <c r="D7531">
        <f t="shared" ca="1" si="587"/>
        <v>0</v>
      </c>
      <c r="E7531">
        <f t="shared" ca="1" si="588"/>
        <v>2</v>
      </c>
    </row>
    <row r="7532" spans="1:5" x14ac:dyDescent="0.2">
      <c r="A7532" t="str">
        <f t="shared" ca="1" si="585"/>
        <v>Diagnostics and Preventative</v>
      </c>
      <c r="B7532" t="str">
        <f t="shared" ca="1" si="586"/>
        <v>Bitewing x-rays</v>
      </c>
      <c r="C7532">
        <f t="shared" si="589"/>
        <v>418</v>
      </c>
      <c r="D7532">
        <f t="shared" ca="1" si="587"/>
        <v>0</v>
      </c>
      <c r="E7532">
        <f t="shared" ca="1" si="588"/>
        <v>2</v>
      </c>
    </row>
    <row r="7533" spans="1:5" x14ac:dyDescent="0.2">
      <c r="A7533" t="str">
        <f t="shared" ca="1" si="585"/>
        <v>Basic</v>
      </c>
      <c r="B7533" t="str">
        <f t="shared" ca="1" si="586"/>
        <v>non-surgical periodontics</v>
      </c>
      <c r="C7533">
        <f t="shared" si="589"/>
        <v>418</v>
      </c>
      <c r="D7533" t="str">
        <f t="shared" ca="1" si="587"/>
        <v xml:space="preserve">Non-surgical treatment of the gums and supporting structures of the teeth </v>
      </c>
      <c r="E7533">
        <f t="shared" ca="1" si="588"/>
        <v>12</v>
      </c>
    </row>
    <row r="7534" spans="1:5" x14ac:dyDescent="0.2">
      <c r="A7534" t="str">
        <f t="shared" ca="1" si="585"/>
        <v>Diagnostics and Preventative</v>
      </c>
      <c r="B7534" t="str">
        <f t="shared" ca="1" si="586"/>
        <v>Space Maintainers</v>
      </c>
      <c r="C7534">
        <f t="shared" si="589"/>
        <v>418</v>
      </c>
      <c r="D7534">
        <f t="shared" ca="1" si="587"/>
        <v>0</v>
      </c>
      <c r="E7534">
        <f t="shared" ca="1" si="588"/>
        <v>7</v>
      </c>
    </row>
    <row r="7535" spans="1:5" x14ac:dyDescent="0.2">
      <c r="A7535" t="str">
        <f t="shared" ca="1" si="585"/>
        <v>Basic</v>
      </c>
      <c r="B7535" t="str">
        <f t="shared" ca="1" si="586"/>
        <v>oral surgery</v>
      </c>
      <c r="C7535">
        <f t="shared" si="589"/>
        <v>418</v>
      </c>
      <c r="D7535" t="str">
        <f t="shared" ca="1" si="587"/>
        <v>Extraction and other surgery procedures, incl. pre- and post-operative care</v>
      </c>
      <c r="E7535">
        <f t="shared" ca="1" si="588"/>
        <v>9</v>
      </c>
    </row>
    <row r="7536" spans="1:5" x14ac:dyDescent="0.2">
      <c r="A7536" t="str">
        <f t="shared" ca="1" si="585"/>
        <v>Basic</v>
      </c>
      <c r="B7536" t="str">
        <f t="shared" ca="1" si="586"/>
        <v>surgical periodontics</v>
      </c>
      <c r="C7536">
        <f t="shared" si="589"/>
        <v>418</v>
      </c>
      <c r="D7536" t="str">
        <f t="shared" ca="1" si="587"/>
        <v>Surgical treatment of the gums and supporting structures of the teeth</v>
      </c>
      <c r="E7536">
        <f t="shared" ca="1" si="588"/>
        <v>11</v>
      </c>
    </row>
    <row r="7537" spans="1:5" x14ac:dyDescent="0.2">
      <c r="A7537" t="str">
        <f t="shared" ca="1" si="585"/>
        <v>Basic</v>
      </c>
      <c r="B7537" t="str">
        <f t="shared" ca="1" si="586"/>
        <v>general anesthesia</v>
      </c>
      <c r="C7537">
        <f t="shared" si="589"/>
        <v>418</v>
      </c>
      <c r="D7537" t="str">
        <f t="shared" ca="1" si="587"/>
        <v>Covered when used in conjunction with covered oral surgical procedures</v>
      </c>
      <c r="E7537">
        <f t="shared" ca="1" si="588"/>
        <v>13</v>
      </c>
    </row>
    <row r="7538" spans="1:5" x14ac:dyDescent="0.2">
      <c r="A7538" t="str">
        <f t="shared" ca="1" si="585"/>
        <v>Diagnostics and Preventative</v>
      </c>
      <c r="B7538" t="str">
        <f t="shared" ca="1" si="586"/>
        <v>Space Maintainers</v>
      </c>
      <c r="C7538">
        <f t="shared" si="589"/>
        <v>418</v>
      </c>
      <c r="D7538">
        <f t="shared" ca="1" si="587"/>
        <v>0</v>
      </c>
      <c r="E7538">
        <f t="shared" ca="1" si="588"/>
        <v>7</v>
      </c>
    </row>
    <row r="7539" spans="1:5" x14ac:dyDescent="0.2">
      <c r="A7539" t="str">
        <f t="shared" ca="1" si="585"/>
        <v>Major</v>
      </c>
      <c r="B7539" t="str">
        <f t="shared" ca="1" si="586"/>
        <v>prosthodontics</v>
      </c>
      <c r="C7539">
        <f t="shared" si="589"/>
        <v>418</v>
      </c>
      <c r="D7539" t="str">
        <f t="shared" ca="1" si="587"/>
        <v>Procedures for replacement of missing teeth by construction or repair of bridges and partial or complete dentures</v>
      </c>
      <c r="E7539">
        <f t="shared" ca="1" si="588"/>
        <v>15</v>
      </c>
    </row>
    <row r="7540" spans="1:5" x14ac:dyDescent="0.2">
      <c r="A7540" t="str">
        <f t="shared" ca="1" si="585"/>
        <v>Basic</v>
      </c>
      <c r="B7540" t="str">
        <f t="shared" ca="1" si="586"/>
        <v>general anesthesia</v>
      </c>
      <c r="C7540">
        <f t="shared" si="589"/>
        <v>418</v>
      </c>
      <c r="D7540" t="str">
        <f t="shared" ca="1" si="587"/>
        <v>Covered when used in conjunction with covered oral surgical procedures</v>
      </c>
      <c r="E7540">
        <f t="shared" ca="1" si="588"/>
        <v>13</v>
      </c>
    </row>
    <row r="7541" spans="1:5" x14ac:dyDescent="0.2">
      <c r="A7541" t="str">
        <f t="shared" ca="1" si="585"/>
        <v>Basic</v>
      </c>
      <c r="B7541" t="str">
        <f t="shared" ca="1" si="586"/>
        <v>general anesthesia</v>
      </c>
      <c r="C7541">
        <f t="shared" si="589"/>
        <v>418</v>
      </c>
      <c r="D7541" t="str">
        <f t="shared" ca="1" si="587"/>
        <v>Covered when used in conjunction with covered oral surgical procedures</v>
      </c>
      <c r="E7541">
        <f t="shared" ca="1" si="588"/>
        <v>13</v>
      </c>
    </row>
    <row r="7542" spans="1:5" x14ac:dyDescent="0.2">
      <c r="A7542" t="str">
        <f t="shared" ca="1" si="585"/>
        <v>Diagnostics and Preventative</v>
      </c>
      <c r="B7542" t="str">
        <f t="shared" ca="1" si="586"/>
        <v>Bitewing x-rays</v>
      </c>
      <c r="C7542">
        <f t="shared" si="589"/>
        <v>418</v>
      </c>
      <c r="D7542">
        <f t="shared" ca="1" si="587"/>
        <v>0</v>
      </c>
      <c r="E7542">
        <f t="shared" ca="1" si="588"/>
        <v>2</v>
      </c>
    </row>
    <row r="7543" spans="1:5" x14ac:dyDescent="0.2">
      <c r="A7543" t="str">
        <f t="shared" ca="1" si="585"/>
        <v>Major</v>
      </c>
      <c r="B7543" t="str">
        <f t="shared" ca="1" si="586"/>
        <v>temporomandibular joint dysfunction</v>
      </c>
      <c r="C7543">
        <f t="shared" si="589"/>
        <v>418</v>
      </c>
      <c r="D7543" t="str">
        <f t="shared" ca="1" si="587"/>
        <v>Services relating to hinging joints of the jaw</v>
      </c>
      <c r="E7543">
        <f t="shared" ca="1" si="588"/>
        <v>16</v>
      </c>
    </row>
    <row r="7544" spans="1:5" x14ac:dyDescent="0.2">
      <c r="A7544" t="str">
        <f t="shared" ca="1" si="585"/>
        <v>Major</v>
      </c>
      <c r="B7544" t="str">
        <f t="shared" ca="1" si="586"/>
        <v>prosthodontics</v>
      </c>
      <c r="C7544">
        <f t="shared" si="589"/>
        <v>419</v>
      </c>
      <c r="D7544" t="str">
        <f t="shared" ca="1" si="587"/>
        <v>Procedures for replacement of missing teeth by construction or repair of bridges and partial or complete dentures</v>
      </c>
      <c r="E7544">
        <f t="shared" ca="1" si="588"/>
        <v>15</v>
      </c>
    </row>
    <row r="7545" spans="1:5" x14ac:dyDescent="0.2">
      <c r="A7545" t="str">
        <f t="shared" ca="1" si="585"/>
        <v>Basic</v>
      </c>
      <c r="B7545" t="str">
        <f t="shared" ca="1" si="586"/>
        <v>non-surgical periodontics</v>
      </c>
      <c r="C7545">
        <f t="shared" si="589"/>
        <v>419</v>
      </c>
      <c r="D7545" t="str">
        <f t="shared" ca="1" si="587"/>
        <v xml:space="preserve">Non-surgical treatment of the gums and supporting structures of the teeth </v>
      </c>
      <c r="E7545">
        <f t="shared" ca="1" si="588"/>
        <v>12</v>
      </c>
    </row>
    <row r="7546" spans="1:5" x14ac:dyDescent="0.2">
      <c r="A7546" t="str">
        <f t="shared" ca="1" si="585"/>
        <v>Other</v>
      </c>
      <c r="B7546" t="str">
        <f t="shared" ca="1" si="586"/>
        <v>Implants</v>
      </c>
      <c r="C7546">
        <f t="shared" si="589"/>
        <v>419</v>
      </c>
      <c r="D7546" t="str">
        <f t="shared" ca="1" si="587"/>
        <v>Implant dental work</v>
      </c>
      <c r="E7546">
        <f t="shared" ca="1" si="588"/>
        <v>18</v>
      </c>
    </row>
    <row r="7547" spans="1:5" x14ac:dyDescent="0.2">
      <c r="A7547" t="str">
        <f t="shared" ca="1" si="585"/>
        <v>Basic</v>
      </c>
      <c r="B7547" t="str">
        <f t="shared" ca="1" si="586"/>
        <v>endodontics</v>
      </c>
      <c r="C7547">
        <f t="shared" si="589"/>
        <v>419</v>
      </c>
      <c r="D7547" t="str">
        <f t="shared" ca="1" si="587"/>
        <v>Root canal, pulpal therapy</v>
      </c>
      <c r="E7547">
        <f t="shared" ca="1" si="588"/>
        <v>10</v>
      </c>
    </row>
    <row r="7548" spans="1:5" x14ac:dyDescent="0.2">
      <c r="A7548" t="str">
        <f t="shared" ca="1" si="585"/>
        <v>Basic</v>
      </c>
      <c r="B7548" t="str">
        <f t="shared" ca="1" si="586"/>
        <v>non-surgical periodontics</v>
      </c>
      <c r="C7548">
        <f t="shared" si="589"/>
        <v>419</v>
      </c>
      <c r="D7548" t="str">
        <f t="shared" ca="1" si="587"/>
        <v xml:space="preserve">Non-surgical treatment of the gums and supporting structures of the teeth </v>
      </c>
      <c r="E7548">
        <f t="shared" ca="1" si="588"/>
        <v>12</v>
      </c>
    </row>
    <row r="7549" spans="1:5" x14ac:dyDescent="0.2">
      <c r="A7549" t="str">
        <f t="shared" ca="1" si="585"/>
        <v>Basic</v>
      </c>
      <c r="B7549" t="str">
        <f t="shared" ca="1" si="586"/>
        <v>basic restorative</v>
      </c>
      <c r="C7549">
        <f t="shared" si="589"/>
        <v>419</v>
      </c>
      <c r="D7549" t="str">
        <f t="shared" ca="1" si="587"/>
        <v>Fillings (amalgam "silver" and composite "white" non-molar)</v>
      </c>
      <c r="E7549">
        <f t="shared" ca="1" si="588"/>
        <v>8</v>
      </c>
    </row>
    <row r="7550" spans="1:5" x14ac:dyDescent="0.2">
      <c r="A7550" t="str">
        <f t="shared" ca="1" si="585"/>
        <v>Diagnostics and Preventative</v>
      </c>
      <c r="B7550" t="str">
        <f t="shared" ca="1" si="586"/>
        <v>Prophylaxis</v>
      </c>
      <c r="C7550">
        <f t="shared" si="589"/>
        <v>419</v>
      </c>
      <c r="D7550">
        <f t="shared" ca="1" si="587"/>
        <v>0</v>
      </c>
      <c r="E7550">
        <f t="shared" ca="1" si="588"/>
        <v>4</v>
      </c>
    </row>
    <row r="7551" spans="1:5" x14ac:dyDescent="0.2">
      <c r="A7551" t="str">
        <f t="shared" ca="1" si="585"/>
        <v>Major</v>
      </c>
      <c r="B7551" t="str">
        <f t="shared" ca="1" si="586"/>
        <v>prosthodontics</v>
      </c>
      <c r="C7551">
        <f t="shared" si="589"/>
        <v>419</v>
      </c>
      <c r="D7551" t="str">
        <f t="shared" ca="1" si="587"/>
        <v>Procedures for replacement of missing teeth by construction or repair of bridges and partial or complete dentures</v>
      </c>
      <c r="E7551">
        <f t="shared" ca="1" si="588"/>
        <v>15</v>
      </c>
    </row>
    <row r="7552" spans="1:5" x14ac:dyDescent="0.2">
      <c r="A7552" t="str">
        <f t="shared" ca="1" si="585"/>
        <v>Orthodontics</v>
      </c>
      <c r="B7552" t="str">
        <f t="shared" ca="1" si="586"/>
        <v>orthodontics</v>
      </c>
      <c r="C7552">
        <f t="shared" si="589"/>
        <v>419</v>
      </c>
      <c r="D7552" t="str">
        <f t="shared" ca="1" si="587"/>
        <v>For eligible dependents to age 19</v>
      </c>
      <c r="E7552">
        <f t="shared" ca="1" si="588"/>
        <v>17</v>
      </c>
    </row>
    <row r="7553" spans="1:5" x14ac:dyDescent="0.2">
      <c r="A7553" t="str">
        <f t="shared" ca="1" si="585"/>
        <v>Diagnostics and Preventative</v>
      </c>
      <c r="B7553" t="str">
        <f t="shared" ca="1" si="586"/>
        <v>Fluoride treatments</v>
      </c>
      <c r="C7553">
        <f t="shared" si="589"/>
        <v>419</v>
      </c>
      <c r="D7553">
        <f t="shared" ca="1" si="587"/>
        <v>0</v>
      </c>
      <c r="E7553">
        <f t="shared" ca="1" si="588"/>
        <v>5</v>
      </c>
    </row>
    <row r="7554" spans="1:5" x14ac:dyDescent="0.2">
      <c r="A7554" t="str">
        <f t="shared" ref="A7554:A7617" ca="1" si="590">INDEX(services,E7554,1)</f>
        <v>Basic</v>
      </c>
      <c r="B7554" t="str">
        <f t="shared" ref="B7554:B7617" ca="1" si="591">INDEX(services,E7554,2)</f>
        <v>surgical periodontics</v>
      </c>
      <c r="C7554">
        <f t="shared" si="589"/>
        <v>419</v>
      </c>
      <c r="D7554" t="str">
        <f t="shared" ref="D7554:D7617" ca="1" si="592">INDEX(services,E7554,3)</f>
        <v>Surgical treatment of the gums and supporting structures of the teeth</v>
      </c>
      <c r="E7554">
        <f t="shared" ref="E7554:E7617" ca="1" si="593">RANDBETWEEN(1,ROWS(services))</f>
        <v>11</v>
      </c>
    </row>
    <row r="7555" spans="1:5" x14ac:dyDescent="0.2">
      <c r="A7555" t="str">
        <f t="shared" ca="1" si="590"/>
        <v>Diagnostics and Preventative</v>
      </c>
      <c r="B7555" t="str">
        <f t="shared" ca="1" si="591"/>
        <v>Fluoride treatments</v>
      </c>
      <c r="C7555">
        <f t="shared" si="589"/>
        <v>419</v>
      </c>
      <c r="D7555">
        <f t="shared" ca="1" si="592"/>
        <v>0</v>
      </c>
      <c r="E7555">
        <f t="shared" ca="1" si="593"/>
        <v>5</v>
      </c>
    </row>
    <row r="7556" spans="1:5" x14ac:dyDescent="0.2">
      <c r="A7556" t="str">
        <f t="shared" ca="1" si="590"/>
        <v>Diagnostics and Preventative</v>
      </c>
      <c r="B7556" t="str">
        <f t="shared" ca="1" si="591"/>
        <v>Periodic Exams</v>
      </c>
      <c r="C7556">
        <f t="shared" ref="C7556:C7619" si="594">IF(MOD(ROW(C7556)-2,18)&lt;&gt;0,C7555,C7555+1)</f>
        <v>419</v>
      </c>
      <c r="D7556">
        <f t="shared" ca="1" si="592"/>
        <v>0</v>
      </c>
      <c r="E7556">
        <f t="shared" ca="1" si="593"/>
        <v>1</v>
      </c>
    </row>
    <row r="7557" spans="1:5" x14ac:dyDescent="0.2">
      <c r="A7557" t="str">
        <f t="shared" ca="1" si="590"/>
        <v>Other</v>
      </c>
      <c r="B7557" t="str">
        <f t="shared" ca="1" si="591"/>
        <v>Implants</v>
      </c>
      <c r="C7557">
        <f t="shared" si="594"/>
        <v>419</v>
      </c>
      <c r="D7557" t="str">
        <f t="shared" ca="1" si="592"/>
        <v>Implant dental work</v>
      </c>
      <c r="E7557">
        <f t="shared" ca="1" si="593"/>
        <v>18</v>
      </c>
    </row>
    <row r="7558" spans="1:5" x14ac:dyDescent="0.2">
      <c r="A7558" t="str">
        <f t="shared" ca="1" si="590"/>
        <v>Diagnostics and Preventative</v>
      </c>
      <c r="B7558" t="str">
        <f t="shared" ca="1" si="591"/>
        <v>Sealants</v>
      </c>
      <c r="C7558">
        <f t="shared" si="594"/>
        <v>419</v>
      </c>
      <c r="D7558">
        <f t="shared" ca="1" si="592"/>
        <v>0</v>
      </c>
      <c r="E7558">
        <f t="shared" ca="1" si="593"/>
        <v>6</v>
      </c>
    </row>
    <row r="7559" spans="1:5" x14ac:dyDescent="0.2">
      <c r="A7559" t="str">
        <f t="shared" ca="1" si="590"/>
        <v>Major</v>
      </c>
      <c r="B7559" t="str">
        <f t="shared" ca="1" si="591"/>
        <v>temporomandibular joint dysfunction</v>
      </c>
      <c r="C7559">
        <f t="shared" si="594"/>
        <v>419</v>
      </c>
      <c r="D7559" t="str">
        <f t="shared" ca="1" si="592"/>
        <v>Services relating to hinging joints of the jaw</v>
      </c>
      <c r="E7559">
        <f t="shared" ca="1" si="593"/>
        <v>16</v>
      </c>
    </row>
    <row r="7560" spans="1:5" x14ac:dyDescent="0.2">
      <c r="A7560" t="str">
        <f t="shared" ca="1" si="590"/>
        <v>Major</v>
      </c>
      <c r="B7560" t="str">
        <f t="shared" ca="1" si="591"/>
        <v>temporomandibular joint dysfunction</v>
      </c>
      <c r="C7560">
        <f t="shared" si="594"/>
        <v>419</v>
      </c>
      <c r="D7560" t="str">
        <f t="shared" ca="1" si="592"/>
        <v>Services relating to hinging joints of the jaw</v>
      </c>
      <c r="E7560">
        <f t="shared" ca="1" si="593"/>
        <v>16</v>
      </c>
    </row>
    <row r="7561" spans="1:5" x14ac:dyDescent="0.2">
      <c r="A7561" t="str">
        <f t="shared" ca="1" si="590"/>
        <v>Diagnostics and Preventative</v>
      </c>
      <c r="B7561" t="str">
        <f t="shared" ca="1" si="591"/>
        <v>Space Maintainers</v>
      </c>
      <c r="C7561">
        <f t="shared" si="594"/>
        <v>419</v>
      </c>
      <c r="D7561">
        <f t="shared" ca="1" si="592"/>
        <v>0</v>
      </c>
      <c r="E7561">
        <f t="shared" ca="1" si="593"/>
        <v>7</v>
      </c>
    </row>
    <row r="7562" spans="1:5" x14ac:dyDescent="0.2">
      <c r="A7562" t="str">
        <f t="shared" ca="1" si="590"/>
        <v>Major</v>
      </c>
      <c r="B7562" t="str">
        <f t="shared" ca="1" si="591"/>
        <v>prosthodontics</v>
      </c>
      <c r="C7562">
        <f t="shared" si="594"/>
        <v>420</v>
      </c>
      <c r="D7562" t="str">
        <f t="shared" ca="1" si="592"/>
        <v>Procedures for replacement of missing teeth by construction or repair of bridges and partial or complete dentures</v>
      </c>
      <c r="E7562">
        <f t="shared" ca="1" si="593"/>
        <v>15</v>
      </c>
    </row>
    <row r="7563" spans="1:5" x14ac:dyDescent="0.2">
      <c r="A7563" t="str">
        <f t="shared" ca="1" si="590"/>
        <v>Basic</v>
      </c>
      <c r="B7563" t="str">
        <f t="shared" ca="1" si="591"/>
        <v>general anesthesia</v>
      </c>
      <c r="C7563">
        <f t="shared" si="594"/>
        <v>420</v>
      </c>
      <c r="D7563" t="str">
        <f t="shared" ca="1" si="592"/>
        <v>Covered when used in conjunction with covered oral surgical procedures</v>
      </c>
      <c r="E7563">
        <f t="shared" ca="1" si="593"/>
        <v>13</v>
      </c>
    </row>
    <row r="7564" spans="1:5" x14ac:dyDescent="0.2">
      <c r="A7564" t="str">
        <f t="shared" ca="1" si="590"/>
        <v>Orthodontics</v>
      </c>
      <c r="B7564" t="str">
        <f t="shared" ca="1" si="591"/>
        <v>orthodontics</v>
      </c>
      <c r="C7564">
        <f t="shared" si="594"/>
        <v>420</v>
      </c>
      <c r="D7564" t="str">
        <f t="shared" ca="1" si="592"/>
        <v>For eligible dependents to age 19</v>
      </c>
      <c r="E7564">
        <f t="shared" ca="1" si="593"/>
        <v>17</v>
      </c>
    </row>
    <row r="7565" spans="1:5" x14ac:dyDescent="0.2">
      <c r="A7565" t="str">
        <f t="shared" ca="1" si="590"/>
        <v>Diagnostics and Preventative</v>
      </c>
      <c r="B7565" t="str">
        <f t="shared" ca="1" si="591"/>
        <v>Space Maintainers</v>
      </c>
      <c r="C7565">
        <f t="shared" si="594"/>
        <v>420</v>
      </c>
      <c r="D7565">
        <f t="shared" ca="1" si="592"/>
        <v>0</v>
      </c>
      <c r="E7565">
        <f t="shared" ca="1" si="593"/>
        <v>7</v>
      </c>
    </row>
    <row r="7566" spans="1:5" x14ac:dyDescent="0.2">
      <c r="A7566" t="str">
        <f t="shared" ca="1" si="590"/>
        <v>Major</v>
      </c>
      <c r="B7566" t="str">
        <f t="shared" ca="1" si="591"/>
        <v>prosthodontics</v>
      </c>
      <c r="C7566">
        <f t="shared" si="594"/>
        <v>420</v>
      </c>
      <c r="D7566" t="str">
        <f t="shared" ca="1" si="592"/>
        <v>Procedures for replacement of missing teeth by construction or repair of bridges and partial or complete dentures</v>
      </c>
      <c r="E7566">
        <f t="shared" ca="1" si="593"/>
        <v>15</v>
      </c>
    </row>
    <row r="7567" spans="1:5" x14ac:dyDescent="0.2">
      <c r="A7567" t="str">
        <f t="shared" ca="1" si="590"/>
        <v>Orthodontics</v>
      </c>
      <c r="B7567" t="str">
        <f t="shared" ca="1" si="591"/>
        <v>orthodontics</v>
      </c>
      <c r="C7567">
        <f t="shared" si="594"/>
        <v>420</v>
      </c>
      <c r="D7567" t="str">
        <f t="shared" ca="1" si="592"/>
        <v>For eligible dependents to age 19</v>
      </c>
      <c r="E7567">
        <f t="shared" ca="1" si="593"/>
        <v>17</v>
      </c>
    </row>
    <row r="7568" spans="1:5" x14ac:dyDescent="0.2">
      <c r="A7568" t="str">
        <f t="shared" ca="1" si="590"/>
        <v>Diagnostics and Preventative</v>
      </c>
      <c r="B7568" t="str">
        <f t="shared" ca="1" si="591"/>
        <v>Periodic Exams</v>
      </c>
      <c r="C7568">
        <f t="shared" si="594"/>
        <v>420</v>
      </c>
      <c r="D7568">
        <f t="shared" ca="1" si="592"/>
        <v>0</v>
      </c>
      <c r="E7568">
        <f t="shared" ca="1" si="593"/>
        <v>1</v>
      </c>
    </row>
    <row r="7569" spans="1:5" x14ac:dyDescent="0.2">
      <c r="A7569" t="str">
        <f t="shared" ca="1" si="590"/>
        <v>Diagnostics and Preventative</v>
      </c>
      <c r="B7569" t="str">
        <f t="shared" ca="1" si="591"/>
        <v>Fluoride treatments</v>
      </c>
      <c r="C7569">
        <f t="shared" si="594"/>
        <v>420</v>
      </c>
      <c r="D7569">
        <f t="shared" ca="1" si="592"/>
        <v>0</v>
      </c>
      <c r="E7569">
        <f t="shared" ca="1" si="593"/>
        <v>5</v>
      </c>
    </row>
    <row r="7570" spans="1:5" x14ac:dyDescent="0.2">
      <c r="A7570" t="str">
        <f t="shared" ca="1" si="590"/>
        <v>Diagnostics and Preventative</v>
      </c>
      <c r="B7570" t="str">
        <f t="shared" ca="1" si="591"/>
        <v>Prophylaxis</v>
      </c>
      <c r="C7570">
        <f t="shared" si="594"/>
        <v>420</v>
      </c>
      <c r="D7570">
        <f t="shared" ca="1" si="592"/>
        <v>0</v>
      </c>
      <c r="E7570">
        <f t="shared" ca="1" si="593"/>
        <v>4</v>
      </c>
    </row>
    <row r="7571" spans="1:5" x14ac:dyDescent="0.2">
      <c r="A7571" t="str">
        <f t="shared" ca="1" si="590"/>
        <v>Diagnostics and Preventative</v>
      </c>
      <c r="B7571" t="str">
        <f t="shared" ca="1" si="591"/>
        <v>Prophylaxis</v>
      </c>
      <c r="C7571">
        <f t="shared" si="594"/>
        <v>420</v>
      </c>
      <c r="D7571">
        <f t="shared" ca="1" si="592"/>
        <v>0</v>
      </c>
      <c r="E7571">
        <f t="shared" ca="1" si="593"/>
        <v>4</v>
      </c>
    </row>
    <row r="7572" spans="1:5" x14ac:dyDescent="0.2">
      <c r="A7572" t="str">
        <f t="shared" ca="1" si="590"/>
        <v>Diagnostics and Preventative</v>
      </c>
      <c r="B7572" t="str">
        <f t="shared" ca="1" si="591"/>
        <v>Periodic Exams</v>
      </c>
      <c r="C7572">
        <f t="shared" si="594"/>
        <v>420</v>
      </c>
      <c r="D7572">
        <f t="shared" ca="1" si="592"/>
        <v>0</v>
      </c>
      <c r="E7572">
        <f t="shared" ca="1" si="593"/>
        <v>1</v>
      </c>
    </row>
    <row r="7573" spans="1:5" x14ac:dyDescent="0.2">
      <c r="A7573" t="str">
        <f t="shared" ca="1" si="590"/>
        <v>Orthodontics</v>
      </c>
      <c r="B7573" t="str">
        <f t="shared" ca="1" si="591"/>
        <v>orthodontics</v>
      </c>
      <c r="C7573">
        <f t="shared" si="594"/>
        <v>420</v>
      </c>
      <c r="D7573" t="str">
        <f t="shared" ca="1" si="592"/>
        <v>For eligible dependents to age 19</v>
      </c>
      <c r="E7573">
        <f t="shared" ca="1" si="593"/>
        <v>17</v>
      </c>
    </row>
    <row r="7574" spans="1:5" x14ac:dyDescent="0.2">
      <c r="A7574" t="str">
        <f t="shared" ca="1" si="590"/>
        <v>Major</v>
      </c>
      <c r="B7574" t="str">
        <f t="shared" ca="1" si="591"/>
        <v>prosthodontics</v>
      </c>
      <c r="C7574">
        <f t="shared" si="594"/>
        <v>420</v>
      </c>
      <c r="D7574" t="str">
        <f t="shared" ca="1" si="592"/>
        <v>Procedures for replacement of missing teeth by construction or repair of bridges and partial or complete dentures</v>
      </c>
      <c r="E7574">
        <f t="shared" ca="1" si="593"/>
        <v>15</v>
      </c>
    </row>
    <row r="7575" spans="1:5" x14ac:dyDescent="0.2">
      <c r="A7575" t="str">
        <f t="shared" ca="1" si="590"/>
        <v>Diagnostics and Preventative</v>
      </c>
      <c r="B7575" t="str">
        <f t="shared" ca="1" si="591"/>
        <v>Fluoride treatments</v>
      </c>
      <c r="C7575">
        <f t="shared" si="594"/>
        <v>420</v>
      </c>
      <c r="D7575">
        <f t="shared" ca="1" si="592"/>
        <v>0</v>
      </c>
      <c r="E7575">
        <f t="shared" ca="1" si="593"/>
        <v>5</v>
      </c>
    </row>
    <row r="7576" spans="1:5" x14ac:dyDescent="0.2">
      <c r="A7576" t="str">
        <f t="shared" ca="1" si="590"/>
        <v>Orthodontics</v>
      </c>
      <c r="B7576" t="str">
        <f t="shared" ca="1" si="591"/>
        <v>orthodontics</v>
      </c>
      <c r="C7576">
        <f t="shared" si="594"/>
        <v>420</v>
      </c>
      <c r="D7576" t="str">
        <f t="shared" ca="1" si="592"/>
        <v>For eligible dependents to age 19</v>
      </c>
      <c r="E7576">
        <f t="shared" ca="1" si="593"/>
        <v>17</v>
      </c>
    </row>
    <row r="7577" spans="1:5" x14ac:dyDescent="0.2">
      <c r="A7577" t="str">
        <f t="shared" ca="1" si="590"/>
        <v>Diagnostics and Preventative</v>
      </c>
      <c r="B7577" t="str">
        <f t="shared" ca="1" si="591"/>
        <v>Space Maintainers</v>
      </c>
      <c r="C7577">
        <f t="shared" si="594"/>
        <v>420</v>
      </c>
      <c r="D7577">
        <f t="shared" ca="1" si="592"/>
        <v>0</v>
      </c>
      <c r="E7577">
        <f t="shared" ca="1" si="593"/>
        <v>7</v>
      </c>
    </row>
    <row r="7578" spans="1:5" x14ac:dyDescent="0.2">
      <c r="A7578" t="str">
        <f t="shared" ca="1" si="590"/>
        <v>Diagnostics and Preventative</v>
      </c>
      <c r="B7578" t="str">
        <f t="shared" ca="1" si="591"/>
        <v>Sealants</v>
      </c>
      <c r="C7578">
        <f t="shared" si="594"/>
        <v>420</v>
      </c>
      <c r="D7578">
        <f t="shared" ca="1" si="592"/>
        <v>0</v>
      </c>
      <c r="E7578">
        <f t="shared" ca="1" si="593"/>
        <v>6</v>
      </c>
    </row>
    <row r="7579" spans="1:5" x14ac:dyDescent="0.2">
      <c r="A7579" t="str">
        <f t="shared" ca="1" si="590"/>
        <v>Basic</v>
      </c>
      <c r="B7579" t="str">
        <f t="shared" ca="1" si="591"/>
        <v>surgical periodontics</v>
      </c>
      <c r="C7579">
        <f t="shared" si="594"/>
        <v>420</v>
      </c>
      <c r="D7579" t="str">
        <f t="shared" ca="1" si="592"/>
        <v>Surgical treatment of the gums and supporting structures of the teeth</v>
      </c>
      <c r="E7579">
        <f t="shared" ca="1" si="593"/>
        <v>11</v>
      </c>
    </row>
    <row r="7580" spans="1:5" x14ac:dyDescent="0.2">
      <c r="A7580" t="str">
        <f t="shared" ca="1" si="590"/>
        <v>Diagnostics and Preventative</v>
      </c>
      <c r="B7580" t="str">
        <f t="shared" ca="1" si="591"/>
        <v>Periodic Exams</v>
      </c>
      <c r="C7580">
        <f t="shared" si="594"/>
        <v>421</v>
      </c>
      <c r="D7580">
        <f t="shared" ca="1" si="592"/>
        <v>0</v>
      </c>
      <c r="E7580">
        <f t="shared" ca="1" si="593"/>
        <v>1</v>
      </c>
    </row>
    <row r="7581" spans="1:5" x14ac:dyDescent="0.2">
      <c r="A7581" t="str">
        <f t="shared" ca="1" si="590"/>
        <v>Diagnostics and Preventative</v>
      </c>
      <c r="B7581" t="str">
        <f t="shared" ca="1" si="591"/>
        <v>Fluoride treatments</v>
      </c>
      <c r="C7581">
        <f t="shared" si="594"/>
        <v>421</v>
      </c>
      <c r="D7581">
        <f t="shared" ca="1" si="592"/>
        <v>0</v>
      </c>
      <c r="E7581">
        <f t="shared" ca="1" si="593"/>
        <v>5</v>
      </c>
    </row>
    <row r="7582" spans="1:5" x14ac:dyDescent="0.2">
      <c r="A7582" t="str">
        <f t="shared" ca="1" si="590"/>
        <v>Diagnostics and Preventative</v>
      </c>
      <c r="B7582" t="str">
        <f t="shared" ca="1" si="591"/>
        <v>Prophylaxis</v>
      </c>
      <c r="C7582">
        <f t="shared" si="594"/>
        <v>421</v>
      </c>
      <c r="D7582">
        <f t="shared" ca="1" si="592"/>
        <v>0</v>
      </c>
      <c r="E7582">
        <f t="shared" ca="1" si="593"/>
        <v>4</v>
      </c>
    </row>
    <row r="7583" spans="1:5" x14ac:dyDescent="0.2">
      <c r="A7583" t="str">
        <f t="shared" ca="1" si="590"/>
        <v>Basic</v>
      </c>
      <c r="B7583" t="str">
        <f t="shared" ca="1" si="591"/>
        <v>basic restorative</v>
      </c>
      <c r="C7583">
        <f t="shared" si="594"/>
        <v>421</v>
      </c>
      <c r="D7583" t="str">
        <f t="shared" ca="1" si="592"/>
        <v>Fillings (amalgam "silver" and composite "white" non-molar)</v>
      </c>
      <c r="E7583">
        <f t="shared" ca="1" si="593"/>
        <v>8</v>
      </c>
    </row>
    <row r="7584" spans="1:5" x14ac:dyDescent="0.2">
      <c r="A7584" t="str">
        <f t="shared" ca="1" si="590"/>
        <v>Other</v>
      </c>
      <c r="B7584" t="str">
        <f t="shared" ca="1" si="591"/>
        <v>Implants</v>
      </c>
      <c r="C7584">
        <f t="shared" si="594"/>
        <v>421</v>
      </c>
      <c r="D7584" t="str">
        <f t="shared" ca="1" si="592"/>
        <v>Implant dental work</v>
      </c>
      <c r="E7584">
        <f t="shared" ca="1" si="593"/>
        <v>18</v>
      </c>
    </row>
    <row r="7585" spans="1:5" x14ac:dyDescent="0.2">
      <c r="A7585" t="str">
        <f t="shared" ca="1" si="590"/>
        <v>Diagnostics and Preventative</v>
      </c>
      <c r="B7585" t="str">
        <f t="shared" ca="1" si="591"/>
        <v>Full-mouth x-ray</v>
      </c>
      <c r="C7585">
        <f t="shared" si="594"/>
        <v>421</v>
      </c>
      <c r="D7585">
        <f t="shared" ca="1" si="592"/>
        <v>0</v>
      </c>
      <c r="E7585">
        <f t="shared" ca="1" si="593"/>
        <v>3</v>
      </c>
    </row>
    <row r="7586" spans="1:5" x14ac:dyDescent="0.2">
      <c r="A7586" t="str">
        <f t="shared" ca="1" si="590"/>
        <v>Orthodontics</v>
      </c>
      <c r="B7586" t="str">
        <f t="shared" ca="1" si="591"/>
        <v>orthodontics</v>
      </c>
      <c r="C7586">
        <f t="shared" si="594"/>
        <v>421</v>
      </c>
      <c r="D7586" t="str">
        <f t="shared" ca="1" si="592"/>
        <v>For eligible dependents to age 19</v>
      </c>
      <c r="E7586">
        <f t="shared" ca="1" si="593"/>
        <v>17</v>
      </c>
    </row>
    <row r="7587" spans="1:5" x14ac:dyDescent="0.2">
      <c r="A7587" t="str">
        <f t="shared" ca="1" si="590"/>
        <v>Diagnostics and Preventative</v>
      </c>
      <c r="B7587" t="str">
        <f t="shared" ca="1" si="591"/>
        <v>Space Maintainers</v>
      </c>
      <c r="C7587">
        <f t="shared" si="594"/>
        <v>421</v>
      </c>
      <c r="D7587">
        <f t="shared" ca="1" si="592"/>
        <v>0</v>
      </c>
      <c r="E7587">
        <f t="shared" ca="1" si="593"/>
        <v>7</v>
      </c>
    </row>
    <row r="7588" spans="1:5" x14ac:dyDescent="0.2">
      <c r="A7588" t="str">
        <f t="shared" ca="1" si="590"/>
        <v>Basic</v>
      </c>
      <c r="B7588" t="str">
        <f t="shared" ca="1" si="591"/>
        <v>non-surgical periodontics</v>
      </c>
      <c r="C7588">
        <f t="shared" si="594"/>
        <v>421</v>
      </c>
      <c r="D7588" t="str">
        <f t="shared" ca="1" si="592"/>
        <v xml:space="preserve">Non-surgical treatment of the gums and supporting structures of the teeth </v>
      </c>
      <c r="E7588">
        <f t="shared" ca="1" si="593"/>
        <v>12</v>
      </c>
    </row>
    <row r="7589" spans="1:5" x14ac:dyDescent="0.2">
      <c r="A7589" t="str">
        <f t="shared" ca="1" si="590"/>
        <v>Basic</v>
      </c>
      <c r="B7589" t="str">
        <f t="shared" ca="1" si="591"/>
        <v>surgical periodontics</v>
      </c>
      <c r="C7589">
        <f t="shared" si="594"/>
        <v>421</v>
      </c>
      <c r="D7589" t="str">
        <f t="shared" ca="1" si="592"/>
        <v>Surgical treatment of the gums and supporting structures of the teeth</v>
      </c>
      <c r="E7589">
        <f t="shared" ca="1" si="593"/>
        <v>11</v>
      </c>
    </row>
    <row r="7590" spans="1:5" x14ac:dyDescent="0.2">
      <c r="A7590" t="str">
        <f t="shared" ca="1" si="590"/>
        <v>Basic</v>
      </c>
      <c r="B7590" t="str">
        <f t="shared" ca="1" si="591"/>
        <v>oral surgery</v>
      </c>
      <c r="C7590">
        <f t="shared" si="594"/>
        <v>421</v>
      </c>
      <c r="D7590" t="str">
        <f t="shared" ca="1" si="592"/>
        <v>Extraction and other surgery procedures, incl. pre- and post-operative care</v>
      </c>
      <c r="E7590">
        <f t="shared" ca="1" si="593"/>
        <v>9</v>
      </c>
    </row>
    <row r="7591" spans="1:5" x14ac:dyDescent="0.2">
      <c r="A7591" t="str">
        <f t="shared" ca="1" si="590"/>
        <v>Major</v>
      </c>
      <c r="B7591" t="str">
        <f t="shared" ca="1" si="591"/>
        <v>temporomandibular joint dysfunction</v>
      </c>
      <c r="C7591">
        <f t="shared" si="594"/>
        <v>421</v>
      </c>
      <c r="D7591" t="str">
        <f t="shared" ca="1" si="592"/>
        <v>Services relating to hinging joints of the jaw</v>
      </c>
      <c r="E7591">
        <f t="shared" ca="1" si="593"/>
        <v>16</v>
      </c>
    </row>
    <row r="7592" spans="1:5" x14ac:dyDescent="0.2">
      <c r="A7592" t="str">
        <f t="shared" ca="1" si="590"/>
        <v>Basic</v>
      </c>
      <c r="B7592" t="str">
        <f t="shared" ca="1" si="591"/>
        <v>oral surgery</v>
      </c>
      <c r="C7592">
        <f t="shared" si="594"/>
        <v>421</v>
      </c>
      <c r="D7592" t="str">
        <f t="shared" ca="1" si="592"/>
        <v>Extraction and other surgery procedures, incl. pre- and post-operative care</v>
      </c>
      <c r="E7592">
        <f t="shared" ca="1" si="593"/>
        <v>9</v>
      </c>
    </row>
    <row r="7593" spans="1:5" x14ac:dyDescent="0.2">
      <c r="A7593" t="str">
        <f t="shared" ca="1" si="590"/>
        <v>Diagnostics and Preventative</v>
      </c>
      <c r="B7593" t="str">
        <f t="shared" ca="1" si="591"/>
        <v>Sealants</v>
      </c>
      <c r="C7593">
        <f t="shared" si="594"/>
        <v>421</v>
      </c>
      <c r="D7593">
        <f t="shared" ca="1" si="592"/>
        <v>0</v>
      </c>
      <c r="E7593">
        <f t="shared" ca="1" si="593"/>
        <v>6</v>
      </c>
    </row>
    <row r="7594" spans="1:5" x14ac:dyDescent="0.2">
      <c r="A7594" t="str">
        <f t="shared" ca="1" si="590"/>
        <v>Basic</v>
      </c>
      <c r="B7594" t="str">
        <f t="shared" ca="1" si="591"/>
        <v>endodontics</v>
      </c>
      <c r="C7594">
        <f t="shared" si="594"/>
        <v>421</v>
      </c>
      <c r="D7594" t="str">
        <f t="shared" ca="1" si="592"/>
        <v>Root canal, pulpal therapy</v>
      </c>
      <c r="E7594">
        <f t="shared" ca="1" si="593"/>
        <v>10</v>
      </c>
    </row>
    <row r="7595" spans="1:5" x14ac:dyDescent="0.2">
      <c r="A7595" t="str">
        <f t="shared" ca="1" si="590"/>
        <v>Orthodontics</v>
      </c>
      <c r="B7595" t="str">
        <f t="shared" ca="1" si="591"/>
        <v>orthodontics</v>
      </c>
      <c r="C7595">
        <f t="shared" si="594"/>
        <v>421</v>
      </c>
      <c r="D7595" t="str">
        <f t="shared" ca="1" si="592"/>
        <v>For eligible dependents to age 19</v>
      </c>
      <c r="E7595">
        <f t="shared" ca="1" si="593"/>
        <v>17</v>
      </c>
    </row>
    <row r="7596" spans="1:5" x14ac:dyDescent="0.2">
      <c r="A7596" t="str">
        <f t="shared" ca="1" si="590"/>
        <v>Major</v>
      </c>
      <c r="B7596" t="str">
        <f t="shared" ca="1" si="591"/>
        <v>temporomandibular joint dysfunction</v>
      </c>
      <c r="C7596">
        <f t="shared" si="594"/>
        <v>421</v>
      </c>
      <c r="D7596" t="str">
        <f t="shared" ca="1" si="592"/>
        <v>Services relating to hinging joints of the jaw</v>
      </c>
      <c r="E7596">
        <f t="shared" ca="1" si="593"/>
        <v>16</v>
      </c>
    </row>
    <row r="7597" spans="1:5" x14ac:dyDescent="0.2">
      <c r="A7597" t="str">
        <f t="shared" ca="1" si="590"/>
        <v>Orthodontics</v>
      </c>
      <c r="B7597" t="str">
        <f t="shared" ca="1" si="591"/>
        <v>orthodontics</v>
      </c>
      <c r="C7597">
        <f t="shared" si="594"/>
        <v>421</v>
      </c>
      <c r="D7597" t="str">
        <f t="shared" ca="1" si="592"/>
        <v>For eligible dependents to age 19</v>
      </c>
      <c r="E7597">
        <f t="shared" ca="1" si="593"/>
        <v>17</v>
      </c>
    </row>
    <row r="7598" spans="1:5" x14ac:dyDescent="0.2">
      <c r="A7598" t="str">
        <f t="shared" ca="1" si="590"/>
        <v>Basic</v>
      </c>
      <c r="B7598" t="str">
        <f t="shared" ca="1" si="591"/>
        <v>surgical periodontics</v>
      </c>
      <c r="C7598">
        <f t="shared" si="594"/>
        <v>422</v>
      </c>
      <c r="D7598" t="str">
        <f t="shared" ca="1" si="592"/>
        <v>Surgical treatment of the gums and supporting structures of the teeth</v>
      </c>
      <c r="E7598">
        <f t="shared" ca="1" si="593"/>
        <v>11</v>
      </c>
    </row>
    <row r="7599" spans="1:5" x14ac:dyDescent="0.2">
      <c r="A7599" t="str">
        <f t="shared" ca="1" si="590"/>
        <v>Basic</v>
      </c>
      <c r="B7599" t="str">
        <f t="shared" ca="1" si="591"/>
        <v>basic restorative</v>
      </c>
      <c r="C7599">
        <f t="shared" si="594"/>
        <v>422</v>
      </c>
      <c r="D7599" t="str">
        <f t="shared" ca="1" si="592"/>
        <v>Fillings (amalgam "silver" and composite "white" non-molar)</v>
      </c>
      <c r="E7599">
        <f t="shared" ca="1" si="593"/>
        <v>8</v>
      </c>
    </row>
    <row r="7600" spans="1:5" x14ac:dyDescent="0.2">
      <c r="A7600" t="str">
        <f t="shared" ca="1" si="590"/>
        <v>Basic</v>
      </c>
      <c r="B7600" t="str">
        <f t="shared" ca="1" si="591"/>
        <v>basic restorative</v>
      </c>
      <c r="C7600">
        <f t="shared" si="594"/>
        <v>422</v>
      </c>
      <c r="D7600" t="str">
        <f t="shared" ca="1" si="592"/>
        <v>Fillings (amalgam "silver" and composite "white" non-molar)</v>
      </c>
      <c r="E7600">
        <f t="shared" ca="1" si="593"/>
        <v>8</v>
      </c>
    </row>
    <row r="7601" spans="1:5" x14ac:dyDescent="0.2">
      <c r="A7601" t="str">
        <f t="shared" ca="1" si="590"/>
        <v>Diagnostics and Preventative</v>
      </c>
      <c r="B7601" t="str">
        <f t="shared" ca="1" si="591"/>
        <v>Full-mouth x-ray</v>
      </c>
      <c r="C7601">
        <f t="shared" si="594"/>
        <v>422</v>
      </c>
      <c r="D7601">
        <f t="shared" ca="1" si="592"/>
        <v>0</v>
      </c>
      <c r="E7601">
        <f t="shared" ca="1" si="593"/>
        <v>3</v>
      </c>
    </row>
    <row r="7602" spans="1:5" x14ac:dyDescent="0.2">
      <c r="A7602" t="str">
        <f t="shared" ca="1" si="590"/>
        <v>Basic</v>
      </c>
      <c r="B7602" t="str">
        <f t="shared" ca="1" si="591"/>
        <v>non-surgical periodontics</v>
      </c>
      <c r="C7602">
        <f t="shared" si="594"/>
        <v>422</v>
      </c>
      <c r="D7602" t="str">
        <f t="shared" ca="1" si="592"/>
        <v xml:space="preserve">Non-surgical treatment of the gums and supporting structures of the teeth </v>
      </c>
      <c r="E7602">
        <f t="shared" ca="1" si="593"/>
        <v>12</v>
      </c>
    </row>
    <row r="7603" spans="1:5" x14ac:dyDescent="0.2">
      <c r="A7603" t="str">
        <f t="shared" ca="1" si="590"/>
        <v>Basic</v>
      </c>
      <c r="B7603" t="str">
        <f t="shared" ca="1" si="591"/>
        <v>non-surgical periodontics</v>
      </c>
      <c r="C7603">
        <f t="shared" si="594"/>
        <v>422</v>
      </c>
      <c r="D7603" t="str">
        <f t="shared" ca="1" si="592"/>
        <v xml:space="preserve">Non-surgical treatment of the gums and supporting structures of the teeth </v>
      </c>
      <c r="E7603">
        <f t="shared" ca="1" si="593"/>
        <v>12</v>
      </c>
    </row>
    <row r="7604" spans="1:5" x14ac:dyDescent="0.2">
      <c r="A7604" t="str">
        <f t="shared" ca="1" si="590"/>
        <v>Diagnostics and Preventative</v>
      </c>
      <c r="B7604" t="str">
        <f t="shared" ca="1" si="591"/>
        <v>Prophylaxis</v>
      </c>
      <c r="C7604">
        <f t="shared" si="594"/>
        <v>422</v>
      </c>
      <c r="D7604">
        <f t="shared" ca="1" si="592"/>
        <v>0</v>
      </c>
      <c r="E7604">
        <f t="shared" ca="1" si="593"/>
        <v>4</v>
      </c>
    </row>
    <row r="7605" spans="1:5" x14ac:dyDescent="0.2">
      <c r="A7605" t="str">
        <f t="shared" ca="1" si="590"/>
        <v>Diagnostics and Preventative</v>
      </c>
      <c r="B7605" t="str">
        <f t="shared" ca="1" si="591"/>
        <v>Periodic Exams</v>
      </c>
      <c r="C7605">
        <f t="shared" si="594"/>
        <v>422</v>
      </c>
      <c r="D7605">
        <f t="shared" ca="1" si="592"/>
        <v>0</v>
      </c>
      <c r="E7605">
        <f t="shared" ca="1" si="593"/>
        <v>1</v>
      </c>
    </row>
    <row r="7606" spans="1:5" x14ac:dyDescent="0.2">
      <c r="A7606" t="str">
        <f t="shared" ca="1" si="590"/>
        <v>Diagnostics and Preventative</v>
      </c>
      <c r="B7606" t="str">
        <f t="shared" ca="1" si="591"/>
        <v>Periodic Exams</v>
      </c>
      <c r="C7606">
        <f t="shared" si="594"/>
        <v>422</v>
      </c>
      <c r="D7606">
        <f t="shared" ca="1" si="592"/>
        <v>0</v>
      </c>
      <c r="E7606">
        <f t="shared" ca="1" si="593"/>
        <v>1</v>
      </c>
    </row>
    <row r="7607" spans="1:5" x14ac:dyDescent="0.2">
      <c r="A7607" t="str">
        <f t="shared" ca="1" si="590"/>
        <v>Diagnostics and Preventative</v>
      </c>
      <c r="B7607" t="str">
        <f t="shared" ca="1" si="591"/>
        <v>Sealants</v>
      </c>
      <c r="C7607">
        <f t="shared" si="594"/>
        <v>422</v>
      </c>
      <c r="D7607">
        <f t="shared" ca="1" si="592"/>
        <v>0</v>
      </c>
      <c r="E7607">
        <f t="shared" ca="1" si="593"/>
        <v>6</v>
      </c>
    </row>
    <row r="7608" spans="1:5" x14ac:dyDescent="0.2">
      <c r="A7608" t="str">
        <f t="shared" ca="1" si="590"/>
        <v>Diagnostics and Preventative</v>
      </c>
      <c r="B7608" t="str">
        <f t="shared" ca="1" si="591"/>
        <v>Full-mouth x-ray</v>
      </c>
      <c r="C7608">
        <f t="shared" si="594"/>
        <v>422</v>
      </c>
      <c r="D7608">
        <f t="shared" ca="1" si="592"/>
        <v>0</v>
      </c>
      <c r="E7608">
        <f t="shared" ca="1" si="593"/>
        <v>3</v>
      </c>
    </row>
    <row r="7609" spans="1:5" x14ac:dyDescent="0.2">
      <c r="A7609" t="str">
        <f t="shared" ca="1" si="590"/>
        <v>Basic</v>
      </c>
      <c r="B7609" t="str">
        <f t="shared" ca="1" si="591"/>
        <v>non-surgical periodontics</v>
      </c>
      <c r="C7609">
        <f t="shared" si="594"/>
        <v>422</v>
      </c>
      <c r="D7609" t="str">
        <f t="shared" ca="1" si="592"/>
        <v xml:space="preserve">Non-surgical treatment of the gums and supporting structures of the teeth </v>
      </c>
      <c r="E7609">
        <f t="shared" ca="1" si="593"/>
        <v>12</v>
      </c>
    </row>
    <row r="7610" spans="1:5" x14ac:dyDescent="0.2">
      <c r="A7610" t="str">
        <f t="shared" ca="1" si="590"/>
        <v>Basic</v>
      </c>
      <c r="B7610" t="str">
        <f t="shared" ca="1" si="591"/>
        <v>endodontics</v>
      </c>
      <c r="C7610">
        <f t="shared" si="594"/>
        <v>422</v>
      </c>
      <c r="D7610" t="str">
        <f t="shared" ca="1" si="592"/>
        <v>Root canal, pulpal therapy</v>
      </c>
      <c r="E7610">
        <f t="shared" ca="1" si="593"/>
        <v>10</v>
      </c>
    </row>
    <row r="7611" spans="1:5" x14ac:dyDescent="0.2">
      <c r="A7611" t="str">
        <f t="shared" ca="1" si="590"/>
        <v>Basic</v>
      </c>
      <c r="B7611" t="str">
        <f t="shared" ca="1" si="591"/>
        <v>non-surgical periodontics</v>
      </c>
      <c r="C7611">
        <f t="shared" si="594"/>
        <v>422</v>
      </c>
      <c r="D7611" t="str">
        <f t="shared" ca="1" si="592"/>
        <v xml:space="preserve">Non-surgical treatment of the gums and supporting structures of the teeth </v>
      </c>
      <c r="E7611">
        <f t="shared" ca="1" si="593"/>
        <v>12</v>
      </c>
    </row>
    <row r="7612" spans="1:5" x14ac:dyDescent="0.2">
      <c r="A7612" t="str">
        <f t="shared" ca="1" si="590"/>
        <v>Diagnostics and Preventative</v>
      </c>
      <c r="B7612" t="str">
        <f t="shared" ca="1" si="591"/>
        <v>Space Maintainers</v>
      </c>
      <c r="C7612">
        <f t="shared" si="594"/>
        <v>422</v>
      </c>
      <c r="D7612">
        <f t="shared" ca="1" si="592"/>
        <v>0</v>
      </c>
      <c r="E7612">
        <f t="shared" ca="1" si="593"/>
        <v>7</v>
      </c>
    </row>
    <row r="7613" spans="1:5" x14ac:dyDescent="0.2">
      <c r="A7613" t="str">
        <f t="shared" ca="1" si="590"/>
        <v>Basic</v>
      </c>
      <c r="B7613" t="str">
        <f t="shared" ca="1" si="591"/>
        <v>general anesthesia</v>
      </c>
      <c r="C7613">
        <f t="shared" si="594"/>
        <v>422</v>
      </c>
      <c r="D7613" t="str">
        <f t="shared" ca="1" si="592"/>
        <v>Covered when used in conjunction with covered oral surgical procedures</v>
      </c>
      <c r="E7613">
        <f t="shared" ca="1" si="593"/>
        <v>13</v>
      </c>
    </row>
    <row r="7614" spans="1:5" x14ac:dyDescent="0.2">
      <c r="A7614" t="str">
        <f t="shared" ca="1" si="590"/>
        <v>Basic</v>
      </c>
      <c r="B7614" t="str">
        <f t="shared" ca="1" si="591"/>
        <v>oral surgery</v>
      </c>
      <c r="C7614">
        <f t="shared" si="594"/>
        <v>422</v>
      </c>
      <c r="D7614" t="str">
        <f t="shared" ca="1" si="592"/>
        <v>Extraction and other surgery procedures, incl. pre- and post-operative care</v>
      </c>
      <c r="E7614">
        <f t="shared" ca="1" si="593"/>
        <v>9</v>
      </c>
    </row>
    <row r="7615" spans="1:5" x14ac:dyDescent="0.2">
      <c r="A7615" t="str">
        <f t="shared" ca="1" si="590"/>
        <v>Basic</v>
      </c>
      <c r="B7615" t="str">
        <f t="shared" ca="1" si="591"/>
        <v>surgical periodontics</v>
      </c>
      <c r="C7615">
        <f t="shared" si="594"/>
        <v>422</v>
      </c>
      <c r="D7615" t="str">
        <f t="shared" ca="1" si="592"/>
        <v>Surgical treatment of the gums and supporting structures of the teeth</v>
      </c>
      <c r="E7615">
        <f t="shared" ca="1" si="593"/>
        <v>11</v>
      </c>
    </row>
    <row r="7616" spans="1:5" x14ac:dyDescent="0.2">
      <c r="A7616" t="str">
        <f t="shared" ca="1" si="590"/>
        <v>Diagnostics and Preventative</v>
      </c>
      <c r="B7616" t="str">
        <f t="shared" ca="1" si="591"/>
        <v>Space Maintainers</v>
      </c>
      <c r="C7616">
        <f t="shared" si="594"/>
        <v>423</v>
      </c>
      <c r="D7616">
        <f t="shared" ca="1" si="592"/>
        <v>0</v>
      </c>
      <c r="E7616">
        <f t="shared" ca="1" si="593"/>
        <v>7</v>
      </c>
    </row>
    <row r="7617" spans="1:5" x14ac:dyDescent="0.2">
      <c r="A7617" t="str">
        <f t="shared" ca="1" si="590"/>
        <v>Diagnostics and Preventative</v>
      </c>
      <c r="B7617" t="str">
        <f t="shared" ca="1" si="591"/>
        <v>Fluoride treatments</v>
      </c>
      <c r="C7617">
        <f t="shared" si="594"/>
        <v>423</v>
      </c>
      <c r="D7617">
        <f t="shared" ca="1" si="592"/>
        <v>0</v>
      </c>
      <c r="E7617">
        <f t="shared" ca="1" si="593"/>
        <v>5</v>
      </c>
    </row>
    <row r="7618" spans="1:5" x14ac:dyDescent="0.2">
      <c r="A7618" t="str">
        <f t="shared" ref="A7618:A7681" ca="1" si="595">INDEX(services,E7618,1)</f>
        <v>Diagnostics and Preventative</v>
      </c>
      <c r="B7618" t="str">
        <f t="shared" ref="B7618:B7681" ca="1" si="596">INDEX(services,E7618,2)</f>
        <v>Fluoride treatments</v>
      </c>
      <c r="C7618">
        <f t="shared" si="594"/>
        <v>423</v>
      </c>
      <c r="D7618">
        <f t="shared" ref="D7618:D7681" ca="1" si="597">INDEX(services,E7618,3)</f>
        <v>0</v>
      </c>
      <c r="E7618">
        <f t="shared" ref="E7618:E7681" ca="1" si="598">RANDBETWEEN(1,ROWS(services))</f>
        <v>5</v>
      </c>
    </row>
    <row r="7619" spans="1:5" x14ac:dyDescent="0.2">
      <c r="A7619" t="str">
        <f t="shared" ca="1" si="595"/>
        <v>Basic</v>
      </c>
      <c r="B7619" t="str">
        <f t="shared" ca="1" si="596"/>
        <v>basic restorative</v>
      </c>
      <c r="C7619">
        <f t="shared" si="594"/>
        <v>423</v>
      </c>
      <c r="D7619" t="str">
        <f t="shared" ca="1" si="597"/>
        <v>Fillings (amalgam "silver" and composite "white" non-molar)</v>
      </c>
      <c r="E7619">
        <f t="shared" ca="1" si="598"/>
        <v>8</v>
      </c>
    </row>
    <row r="7620" spans="1:5" x14ac:dyDescent="0.2">
      <c r="A7620" t="str">
        <f t="shared" ca="1" si="595"/>
        <v>Basic</v>
      </c>
      <c r="B7620" t="str">
        <f t="shared" ca="1" si="596"/>
        <v>surgical periodontics</v>
      </c>
      <c r="C7620">
        <f t="shared" ref="C7620:C7683" si="599">IF(MOD(ROW(C7620)-2,18)&lt;&gt;0,C7619,C7619+1)</f>
        <v>423</v>
      </c>
      <c r="D7620" t="str">
        <f t="shared" ca="1" si="597"/>
        <v>Surgical treatment of the gums and supporting structures of the teeth</v>
      </c>
      <c r="E7620">
        <f t="shared" ca="1" si="598"/>
        <v>11</v>
      </c>
    </row>
    <row r="7621" spans="1:5" x14ac:dyDescent="0.2">
      <c r="A7621" t="str">
        <f t="shared" ca="1" si="595"/>
        <v>Diagnostics and Preventative</v>
      </c>
      <c r="B7621" t="str">
        <f t="shared" ca="1" si="596"/>
        <v>Sealants</v>
      </c>
      <c r="C7621">
        <f t="shared" si="599"/>
        <v>423</v>
      </c>
      <c r="D7621">
        <f t="shared" ca="1" si="597"/>
        <v>0</v>
      </c>
      <c r="E7621">
        <f t="shared" ca="1" si="598"/>
        <v>6</v>
      </c>
    </row>
    <row r="7622" spans="1:5" x14ac:dyDescent="0.2">
      <c r="A7622" t="str">
        <f t="shared" ca="1" si="595"/>
        <v>Basic</v>
      </c>
      <c r="B7622" t="str">
        <f t="shared" ca="1" si="596"/>
        <v>general anesthesia</v>
      </c>
      <c r="C7622">
        <f t="shared" si="599"/>
        <v>423</v>
      </c>
      <c r="D7622" t="str">
        <f t="shared" ca="1" si="597"/>
        <v>Covered when used in conjunction with covered oral surgical procedures</v>
      </c>
      <c r="E7622">
        <f t="shared" ca="1" si="598"/>
        <v>13</v>
      </c>
    </row>
    <row r="7623" spans="1:5" x14ac:dyDescent="0.2">
      <c r="A7623" t="str">
        <f t="shared" ca="1" si="595"/>
        <v>Diagnostics and Preventative</v>
      </c>
      <c r="B7623" t="str">
        <f t="shared" ca="1" si="596"/>
        <v>Prophylaxis</v>
      </c>
      <c r="C7623">
        <f t="shared" si="599"/>
        <v>423</v>
      </c>
      <c r="D7623">
        <f t="shared" ca="1" si="597"/>
        <v>0</v>
      </c>
      <c r="E7623">
        <f t="shared" ca="1" si="598"/>
        <v>4</v>
      </c>
    </row>
    <row r="7624" spans="1:5" x14ac:dyDescent="0.2">
      <c r="A7624" t="str">
        <f t="shared" ca="1" si="595"/>
        <v>Major</v>
      </c>
      <c r="B7624" t="str">
        <f t="shared" ca="1" si="596"/>
        <v>prosthodontics</v>
      </c>
      <c r="C7624">
        <f t="shared" si="599"/>
        <v>423</v>
      </c>
      <c r="D7624" t="str">
        <f t="shared" ca="1" si="597"/>
        <v>Procedures for replacement of missing teeth by construction or repair of bridges and partial or complete dentures</v>
      </c>
      <c r="E7624">
        <f t="shared" ca="1" si="598"/>
        <v>15</v>
      </c>
    </row>
    <row r="7625" spans="1:5" x14ac:dyDescent="0.2">
      <c r="A7625" t="str">
        <f t="shared" ca="1" si="595"/>
        <v>Diagnostics and Preventative</v>
      </c>
      <c r="B7625" t="str">
        <f t="shared" ca="1" si="596"/>
        <v>Space Maintainers</v>
      </c>
      <c r="C7625">
        <f t="shared" si="599"/>
        <v>423</v>
      </c>
      <c r="D7625">
        <f t="shared" ca="1" si="597"/>
        <v>0</v>
      </c>
      <c r="E7625">
        <f t="shared" ca="1" si="598"/>
        <v>7</v>
      </c>
    </row>
    <row r="7626" spans="1:5" x14ac:dyDescent="0.2">
      <c r="A7626" t="str">
        <f t="shared" ca="1" si="595"/>
        <v>Basic</v>
      </c>
      <c r="B7626" t="str">
        <f t="shared" ca="1" si="596"/>
        <v>oral surgery</v>
      </c>
      <c r="C7626">
        <f t="shared" si="599"/>
        <v>423</v>
      </c>
      <c r="D7626" t="str">
        <f t="shared" ca="1" si="597"/>
        <v>Extraction and other surgery procedures, incl. pre- and post-operative care</v>
      </c>
      <c r="E7626">
        <f t="shared" ca="1" si="598"/>
        <v>9</v>
      </c>
    </row>
    <row r="7627" spans="1:5" x14ac:dyDescent="0.2">
      <c r="A7627" t="str">
        <f t="shared" ca="1" si="595"/>
        <v>Major</v>
      </c>
      <c r="B7627" t="str">
        <f t="shared" ca="1" si="596"/>
        <v>temporomandibular joint dysfunction</v>
      </c>
      <c r="C7627">
        <f t="shared" si="599"/>
        <v>423</v>
      </c>
      <c r="D7627" t="str">
        <f t="shared" ca="1" si="597"/>
        <v>Services relating to hinging joints of the jaw</v>
      </c>
      <c r="E7627">
        <f t="shared" ca="1" si="598"/>
        <v>16</v>
      </c>
    </row>
    <row r="7628" spans="1:5" x14ac:dyDescent="0.2">
      <c r="A7628" t="str">
        <f t="shared" ca="1" si="595"/>
        <v>Diagnostics and Preventative</v>
      </c>
      <c r="B7628" t="str">
        <f t="shared" ca="1" si="596"/>
        <v>Fluoride treatments</v>
      </c>
      <c r="C7628">
        <f t="shared" si="599"/>
        <v>423</v>
      </c>
      <c r="D7628">
        <f t="shared" ca="1" si="597"/>
        <v>0</v>
      </c>
      <c r="E7628">
        <f t="shared" ca="1" si="598"/>
        <v>5</v>
      </c>
    </row>
    <row r="7629" spans="1:5" x14ac:dyDescent="0.2">
      <c r="A7629" t="str">
        <f t="shared" ca="1" si="595"/>
        <v>Basic</v>
      </c>
      <c r="B7629" t="str">
        <f t="shared" ca="1" si="596"/>
        <v>surgical periodontics</v>
      </c>
      <c r="C7629">
        <f t="shared" si="599"/>
        <v>423</v>
      </c>
      <c r="D7629" t="str">
        <f t="shared" ca="1" si="597"/>
        <v>Surgical treatment of the gums and supporting structures of the teeth</v>
      </c>
      <c r="E7629">
        <f t="shared" ca="1" si="598"/>
        <v>11</v>
      </c>
    </row>
    <row r="7630" spans="1:5" x14ac:dyDescent="0.2">
      <c r="A7630" t="str">
        <f t="shared" ca="1" si="595"/>
        <v>Major</v>
      </c>
      <c r="B7630" t="str">
        <f t="shared" ca="1" si="596"/>
        <v>prosthodontics</v>
      </c>
      <c r="C7630">
        <f t="shared" si="599"/>
        <v>423</v>
      </c>
      <c r="D7630" t="str">
        <f t="shared" ca="1" si="597"/>
        <v>Procedures for replacement of missing teeth by construction or repair of bridges and partial or complete dentures</v>
      </c>
      <c r="E7630">
        <f t="shared" ca="1" si="598"/>
        <v>15</v>
      </c>
    </row>
    <row r="7631" spans="1:5" x14ac:dyDescent="0.2">
      <c r="A7631" t="str">
        <f t="shared" ca="1" si="595"/>
        <v>Diagnostics and Preventative</v>
      </c>
      <c r="B7631" t="str">
        <f t="shared" ca="1" si="596"/>
        <v>Sealants</v>
      </c>
      <c r="C7631">
        <f t="shared" si="599"/>
        <v>423</v>
      </c>
      <c r="D7631">
        <f t="shared" ca="1" si="597"/>
        <v>0</v>
      </c>
      <c r="E7631">
        <f t="shared" ca="1" si="598"/>
        <v>6</v>
      </c>
    </row>
    <row r="7632" spans="1:5" x14ac:dyDescent="0.2">
      <c r="A7632" t="str">
        <f t="shared" ca="1" si="595"/>
        <v>Major</v>
      </c>
      <c r="B7632" t="str">
        <f t="shared" ca="1" si="596"/>
        <v>temporomandibular joint dysfunction</v>
      </c>
      <c r="C7632">
        <f t="shared" si="599"/>
        <v>423</v>
      </c>
      <c r="D7632" t="str">
        <f t="shared" ca="1" si="597"/>
        <v>Services relating to hinging joints of the jaw</v>
      </c>
      <c r="E7632">
        <f t="shared" ca="1" si="598"/>
        <v>16</v>
      </c>
    </row>
    <row r="7633" spans="1:5" x14ac:dyDescent="0.2">
      <c r="A7633" t="str">
        <f t="shared" ca="1" si="595"/>
        <v>Diagnostics and Preventative</v>
      </c>
      <c r="B7633" t="str">
        <f t="shared" ca="1" si="596"/>
        <v>Space Maintainers</v>
      </c>
      <c r="C7633">
        <f t="shared" si="599"/>
        <v>423</v>
      </c>
      <c r="D7633">
        <f t="shared" ca="1" si="597"/>
        <v>0</v>
      </c>
      <c r="E7633">
        <f t="shared" ca="1" si="598"/>
        <v>7</v>
      </c>
    </row>
    <row r="7634" spans="1:5" x14ac:dyDescent="0.2">
      <c r="A7634" t="str">
        <f t="shared" ca="1" si="595"/>
        <v>Basic</v>
      </c>
      <c r="B7634" t="str">
        <f t="shared" ca="1" si="596"/>
        <v>surgical periodontics</v>
      </c>
      <c r="C7634">
        <f t="shared" si="599"/>
        <v>424</v>
      </c>
      <c r="D7634" t="str">
        <f t="shared" ca="1" si="597"/>
        <v>Surgical treatment of the gums and supporting structures of the teeth</v>
      </c>
      <c r="E7634">
        <f t="shared" ca="1" si="598"/>
        <v>11</v>
      </c>
    </row>
    <row r="7635" spans="1:5" x14ac:dyDescent="0.2">
      <c r="A7635" t="str">
        <f t="shared" ca="1" si="595"/>
        <v>Diagnostics and Preventative</v>
      </c>
      <c r="B7635" t="str">
        <f t="shared" ca="1" si="596"/>
        <v>Bitewing x-rays</v>
      </c>
      <c r="C7635">
        <f t="shared" si="599"/>
        <v>424</v>
      </c>
      <c r="D7635">
        <f t="shared" ca="1" si="597"/>
        <v>0</v>
      </c>
      <c r="E7635">
        <f t="shared" ca="1" si="598"/>
        <v>2</v>
      </c>
    </row>
    <row r="7636" spans="1:5" x14ac:dyDescent="0.2">
      <c r="A7636" t="str">
        <f t="shared" ca="1" si="595"/>
        <v>Major</v>
      </c>
      <c r="B7636" t="str">
        <f t="shared" ca="1" si="596"/>
        <v>temporomandibular joint dysfunction</v>
      </c>
      <c r="C7636">
        <f t="shared" si="599"/>
        <v>424</v>
      </c>
      <c r="D7636" t="str">
        <f t="shared" ca="1" si="597"/>
        <v>Services relating to hinging joints of the jaw</v>
      </c>
      <c r="E7636">
        <f t="shared" ca="1" si="598"/>
        <v>16</v>
      </c>
    </row>
    <row r="7637" spans="1:5" x14ac:dyDescent="0.2">
      <c r="A7637" t="str">
        <f t="shared" ca="1" si="595"/>
        <v>Diagnostics and Preventative</v>
      </c>
      <c r="B7637" t="str">
        <f t="shared" ca="1" si="596"/>
        <v>Bitewing x-rays</v>
      </c>
      <c r="C7637">
        <f t="shared" si="599"/>
        <v>424</v>
      </c>
      <c r="D7637">
        <f t="shared" ca="1" si="597"/>
        <v>0</v>
      </c>
      <c r="E7637">
        <f t="shared" ca="1" si="598"/>
        <v>2</v>
      </c>
    </row>
    <row r="7638" spans="1:5" x14ac:dyDescent="0.2">
      <c r="A7638" t="str">
        <f t="shared" ca="1" si="595"/>
        <v>Other</v>
      </c>
      <c r="B7638" t="str">
        <f t="shared" ca="1" si="596"/>
        <v>Implants</v>
      </c>
      <c r="C7638">
        <f t="shared" si="599"/>
        <v>424</v>
      </c>
      <c r="D7638" t="str">
        <f t="shared" ca="1" si="597"/>
        <v>Implant dental work</v>
      </c>
      <c r="E7638">
        <f t="shared" ca="1" si="598"/>
        <v>18</v>
      </c>
    </row>
    <row r="7639" spans="1:5" x14ac:dyDescent="0.2">
      <c r="A7639" t="str">
        <f t="shared" ca="1" si="595"/>
        <v>Diagnostics and Preventative</v>
      </c>
      <c r="B7639" t="str">
        <f t="shared" ca="1" si="596"/>
        <v>Space Maintainers</v>
      </c>
      <c r="C7639">
        <f t="shared" si="599"/>
        <v>424</v>
      </c>
      <c r="D7639">
        <f t="shared" ca="1" si="597"/>
        <v>0</v>
      </c>
      <c r="E7639">
        <f t="shared" ca="1" si="598"/>
        <v>7</v>
      </c>
    </row>
    <row r="7640" spans="1:5" x14ac:dyDescent="0.2">
      <c r="A7640" t="str">
        <f t="shared" ca="1" si="595"/>
        <v>Basic</v>
      </c>
      <c r="B7640" t="str">
        <f t="shared" ca="1" si="596"/>
        <v>general anesthesia</v>
      </c>
      <c r="C7640">
        <f t="shared" si="599"/>
        <v>424</v>
      </c>
      <c r="D7640" t="str">
        <f t="shared" ca="1" si="597"/>
        <v>Covered when used in conjunction with covered oral surgical procedures</v>
      </c>
      <c r="E7640">
        <f t="shared" ca="1" si="598"/>
        <v>13</v>
      </c>
    </row>
    <row r="7641" spans="1:5" x14ac:dyDescent="0.2">
      <c r="A7641" t="str">
        <f t="shared" ca="1" si="595"/>
        <v>Diagnostics and Preventative</v>
      </c>
      <c r="B7641" t="str">
        <f t="shared" ca="1" si="596"/>
        <v>Prophylaxis</v>
      </c>
      <c r="C7641">
        <f t="shared" si="599"/>
        <v>424</v>
      </c>
      <c r="D7641">
        <f t="shared" ca="1" si="597"/>
        <v>0</v>
      </c>
      <c r="E7641">
        <f t="shared" ca="1" si="598"/>
        <v>4</v>
      </c>
    </row>
    <row r="7642" spans="1:5" x14ac:dyDescent="0.2">
      <c r="A7642" t="str">
        <f t="shared" ca="1" si="595"/>
        <v>Diagnostics and Preventative</v>
      </c>
      <c r="B7642" t="str">
        <f t="shared" ca="1" si="596"/>
        <v>Space Maintainers</v>
      </c>
      <c r="C7642">
        <f t="shared" si="599"/>
        <v>424</v>
      </c>
      <c r="D7642">
        <f t="shared" ca="1" si="597"/>
        <v>0</v>
      </c>
      <c r="E7642">
        <f t="shared" ca="1" si="598"/>
        <v>7</v>
      </c>
    </row>
    <row r="7643" spans="1:5" x14ac:dyDescent="0.2">
      <c r="A7643" t="str">
        <f t="shared" ca="1" si="595"/>
        <v>Major</v>
      </c>
      <c r="B7643" t="str">
        <f t="shared" ca="1" si="596"/>
        <v>temporomandibular joint dysfunction</v>
      </c>
      <c r="C7643">
        <f t="shared" si="599"/>
        <v>424</v>
      </c>
      <c r="D7643" t="str">
        <f t="shared" ca="1" si="597"/>
        <v>Services relating to hinging joints of the jaw</v>
      </c>
      <c r="E7643">
        <f t="shared" ca="1" si="598"/>
        <v>16</v>
      </c>
    </row>
    <row r="7644" spans="1:5" x14ac:dyDescent="0.2">
      <c r="A7644" t="str">
        <f t="shared" ca="1" si="595"/>
        <v>Basic</v>
      </c>
      <c r="B7644" t="str">
        <f t="shared" ca="1" si="596"/>
        <v>non-surgical periodontics</v>
      </c>
      <c r="C7644">
        <f t="shared" si="599"/>
        <v>424</v>
      </c>
      <c r="D7644" t="str">
        <f t="shared" ca="1" si="597"/>
        <v xml:space="preserve">Non-surgical treatment of the gums and supporting structures of the teeth </v>
      </c>
      <c r="E7644">
        <f t="shared" ca="1" si="598"/>
        <v>12</v>
      </c>
    </row>
    <row r="7645" spans="1:5" x14ac:dyDescent="0.2">
      <c r="A7645" t="str">
        <f t="shared" ca="1" si="595"/>
        <v>Major</v>
      </c>
      <c r="B7645" t="str">
        <f t="shared" ca="1" si="596"/>
        <v>prosthodontics</v>
      </c>
      <c r="C7645">
        <f t="shared" si="599"/>
        <v>424</v>
      </c>
      <c r="D7645" t="str">
        <f t="shared" ca="1" si="597"/>
        <v>Procedures for replacement of missing teeth by construction or repair of bridges and partial or complete dentures</v>
      </c>
      <c r="E7645">
        <f t="shared" ca="1" si="598"/>
        <v>15</v>
      </c>
    </row>
    <row r="7646" spans="1:5" x14ac:dyDescent="0.2">
      <c r="A7646" t="str">
        <f t="shared" ca="1" si="595"/>
        <v>Diagnostics and Preventative</v>
      </c>
      <c r="B7646" t="str">
        <f t="shared" ca="1" si="596"/>
        <v>Fluoride treatments</v>
      </c>
      <c r="C7646">
        <f t="shared" si="599"/>
        <v>424</v>
      </c>
      <c r="D7646">
        <f t="shared" ca="1" si="597"/>
        <v>0</v>
      </c>
      <c r="E7646">
        <f t="shared" ca="1" si="598"/>
        <v>5</v>
      </c>
    </row>
    <row r="7647" spans="1:5" x14ac:dyDescent="0.2">
      <c r="A7647" t="str">
        <f t="shared" ca="1" si="595"/>
        <v>Basic</v>
      </c>
      <c r="B7647" t="str">
        <f t="shared" ca="1" si="596"/>
        <v>surgical periodontics</v>
      </c>
      <c r="C7647">
        <f t="shared" si="599"/>
        <v>424</v>
      </c>
      <c r="D7647" t="str">
        <f t="shared" ca="1" si="597"/>
        <v>Surgical treatment of the gums and supporting structures of the teeth</v>
      </c>
      <c r="E7647">
        <f t="shared" ca="1" si="598"/>
        <v>11</v>
      </c>
    </row>
    <row r="7648" spans="1:5" x14ac:dyDescent="0.2">
      <c r="A7648" t="str">
        <f t="shared" ca="1" si="595"/>
        <v>Basic</v>
      </c>
      <c r="B7648" t="str">
        <f t="shared" ca="1" si="596"/>
        <v>basic restorative</v>
      </c>
      <c r="C7648">
        <f t="shared" si="599"/>
        <v>424</v>
      </c>
      <c r="D7648" t="str">
        <f t="shared" ca="1" si="597"/>
        <v>Fillings (amalgam "silver" and composite "white" non-molar)</v>
      </c>
      <c r="E7648">
        <f t="shared" ca="1" si="598"/>
        <v>8</v>
      </c>
    </row>
    <row r="7649" spans="1:5" x14ac:dyDescent="0.2">
      <c r="A7649" t="str">
        <f t="shared" ca="1" si="595"/>
        <v>Diagnostics and Preventative</v>
      </c>
      <c r="B7649" t="str">
        <f t="shared" ca="1" si="596"/>
        <v>Bitewing x-rays</v>
      </c>
      <c r="C7649">
        <f t="shared" si="599"/>
        <v>424</v>
      </c>
      <c r="D7649">
        <f t="shared" ca="1" si="597"/>
        <v>0</v>
      </c>
      <c r="E7649">
        <f t="shared" ca="1" si="598"/>
        <v>2</v>
      </c>
    </row>
    <row r="7650" spans="1:5" x14ac:dyDescent="0.2">
      <c r="A7650" t="str">
        <f t="shared" ca="1" si="595"/>
        <v>Diagnostics and Preventative</v>
      </c>
      <c r="B7650" t="str">
        <f t="shared" ca="1" si="596"/>
        <v>Fluoride treatments</v>
      </c>
      <c r="C7650">
        <f t="shared" si="599"/>
        <v>424</v>
      </c>
      <c r="D7650">
        <f t="shared" ca="1" si="597"/>
        <v>0</v>
      </c>
      <c r="E7650">
        <f t="shared" ca="1" si="598"/>
        <v>5</v>
      </c>
    </row>
    <row r="7651" spans="1:5" x14ac:dyDescent="0.2">
      <c r="A7651" t="str">
        <f t="shared" ca="1" si="595"/>
        <v>Other</v>
      </c>
      <c r="B7651" t="str">
        <f t="shared" ca="1" si="596"/>
        <v>Implants</v>
      </c>
      <c r="C7651">
        <f t="shared" si="599"/>
        <v>424</v>
      </c>
      <c r="D7651" t="str">
        <f t="shared" ca="1" si="597"/>
        <v>Implant dental work</v>
      </c>
      <c r="E7651">
        <f t="shared" ca="1" si="598"/>
        <v>18</v>
      </c>
    </row>
    <row r="7652" spans="1:5" x14ac:dyDescent="0.2">
      <c r="A7652" t="str">
        <f t="shared" ca="1" si="595"/>
        <v>Diagnostics and Preventative</v>
      </c>
      <c r="B7652" t="str">
        <f t="shared" ca="1" si="596"/>
        <v>Prophylaxis</v>
      </c>
      <c r="C7652">
        <f t="shared" si="599"/>
        <v>425</v>
      </c>
      <c r="D7652">
        <f t="shared" ca="1" si="597"/>
        <v>0</v>
      </c>
      <c r="E7652">
        <f t="shared" ca="1" si="598"/>
        <v>4</v>
      </c>
    </row>
    <row r="7653" spans="1:5" x14ac:dyDescent="0.2">
      <c r="A7653" t="str">
        <f t="shared" ca="1" si="595"/>
        <v>Diagnostics and Preventative</v>
      </c>
      <c r="B7653" t="str">
        <f t="shared" ca="1" si="596"/>
        <v>Full-mouth x-ray</v>
      </c>
      <c r="C7653">
        <f t="shared" si="599"/>
        <v>425</v>
      </c>
      <c r="D7653">
        <f t="shared" ca="1" si="597"/>
        <v>0</v>
      </c>
      <c r="E7653">
        <f t="shared" ca="1" si="598"/>
        <v>3</v>
      </c>
    </row>
    <row r="7654" spans="1:5" x14ac:dyDescent="0.2">
      <c r="A7654" t="str">
        <f t="shared" ca="1" si="595"/>
        <v>Major</v>
      </c>
      <c r="B7654" t="str">
        <f t="shared" ca="1" si="596"/>
        <v>temporomandibular joint dysfunction</v>
      </c>
      <c r="C7654">
        <f t="shared" si="599"/>
        <v>425</v>
      </c>
      <c r="D7654" t="str">
        <f t="shared" ca="1" si="597"/>
        <v>Services relating to hinging joints of the jaw</v>
      </c>
      <c r="E7654">
        <f t="shared" ca="1" si="598"/>
        <v>16</v>
      </c>
    </row>
    <row r="7655" spans="1:5" x14ac:dyDescent="0.2">
      <c r="A7655" t="str">
        <f t="shared" ca="1" si="595"/>
        <v>Basic</v>
      </c>
      <c r="B7655" t="str">
        <f t="shared" ca="1" si="596"/>
        <v>surgical periodontics</v>
      </c>
      <c r="C7655">
        <f t="shared" si="599"/>
        <v>425</v>
      </c>
      <c r="D7655" t="str">
        <f t="shared" ca="1" si="597"/>
        <v>Surgical treatment of the gums and supporting structures of the teeth</v>
      </c>
      <c r="E7655">
        <f t="shared" ca="1" si="598"/>
        <v>11</v>
      </c>
    </row>
    <row r="7656" spans="1:5" x14ac:dyDescent="0.2">
      <c r="A7656" t="str">
        <f t="shared" ca="1" si="595"/>
        <v>Diagnostics and Preventative</v>
      </c>
      <c r="B7656" t="str">
        <f t="shared" ca="1" si="596"/>
        <v>Prophylaxis</v>
      </c>
      <c r="C7656">
        <f t="shared" si="599"/>
        <v>425</v>
      </c>
      <c r="D7656">
        <f t="shared" ca="1" si="597"/>
        <v>0</v>
      </c>
      <c r="E7656">
        <f t="shared" ca="1" si="598"/>
        <v>4</v>
      </c>
    </row>
    <row r="7657" spans="1:5" x14ac:dyDescent="0.2">
      <c r="A7657" t="str">
        <f t="shared" ca="1" si="595"/>
        <v>Diagnostics and Preventative</v>
      </c>
      <c r="B7657" t="str">
        <f t="shared" ca="1" si="596"/>
        <v>Fluoride treatments</v>
      </c>
      <c r="C7657">
        <f t="shared" si="599"/>
        <v>425</v>
      </c>
      <c r="D7657">
        <f t="shared" ca="1" si="597"/>
        <v>0</v>
      </c>
      <c r="E7657">
        <f t="shared" ca="1" si="598"/>
        <v>5</v>
      </c>
    </row>
    <row r="7658" spans="1:5" x14ac:dyDescent="0.2">
      <c r="A7658" t="str">
        <f t="shared" ca="1" si="595"/>
        <v>Orthodontics</v>
      </c>
      <c r="B7658" t="str">
        <f t="shared" ca="1" si="596"/>
        <v>orthodontics</v>
      </c>
      <c r="C7658">
        <f t="shared" si="599"/>
        <v>425</v>
      </c>
      <c r="D7658" t="str">
        <f t="shared" ca="1" si="597"/>
        <v>For eligible dependents to age 19</v>
      </c>
      <c r="E7658">
        <f t="shared" ca="1" si="598"/>
        <v>17</v>
      </c>
    </row>
    <row r="7659" spans="1:5" x14ac:dyDescent="0.2">
      <c r="A7659" t="str">
        <f t="shared" ca="1" si="595"/>
        <v>Basic</v>
      </c>
      <c r="B7659" t="str">
        <f t="shared" ca="1" si="596"/>
        <v>surgical periodontics</v>
      </c>
      <c r="C7659">
        <f t="shared" si="599"/>
        <v>425</v>
      </c>
      <c r="D7659" t="str">
        <f t="shared" ca="1" si="597"/>
        <v>Surgical treatment of the gums and supporting structures of the teeth</v>
      </c>
      <c r="E7659">
        <f t="shared" ca="1" si="598"/>
        <v>11</v>
      </c>
    </row>
    <row r="7660" spans="1:5" x14ac:dyDescent="0.2">
      <c r="A7660" t="str">
        <f t="shared" ca="1" si="595"/>
        <v>Orthodontics</v>
      </c>
      <c r="B7660" t="str">
        <f t="shared" ca="1" si="596"/>
        <v>orthodontics</v>
      </c>
      <c r="C7660">
        <f t="shared" si="599"/>
        <v>425</v>
      </c>
      <c r="D7660" t="str">
        <f t="shared" ca="1" si="597"/>
        <v>For eligible dependents to age 19</v>
      </c>
      <c r="E7660">
        <f t="shared" ca="1" si="598"/>
        <v>17</v>
      </c>
    </row>
    <row r="7661" spans="1:5" x14ac:dyDescent="0.2">
      <c r="A7661" t="str">
        <f t="shared" ca="1" si="595"/>
        <v>Diagnostics and Preventative</v>
      </c>
      <c r="B7661" t="str">
        <f t="shared" ca="1" si="596"/>
        <v>Periodic Exams</v>
      </c>
      <c r="C7661">
        <f t="shared" si="599"/>
        <v>425</v>
      </c>
      <c r="D7661">
        <f t="shared" ca="1" si="597"/>
        <v>0</v>
      </c>
      <c r="E7661">
        <f t="shared" ca="1" si="598"/>
        <v>1</v>
      </c>
    </row>
    <row r="7662" spans="1:5" x14ac:dyDescent="0.2">
      <c r="A7662" t="str">
        <f t="shared" ca="1" si="595"/>
        <v>Major</v>
      </c>
      <c r="B7662" t="str">
        <f t="shared" ca="1" si="596"/>
        <v>major restorative</v>
      </c>
      <c r="C7662">
        <f t="shared" si="599"/>
        <v>425</v>
      </c>
      <c r="D7662" t="str">
        <f t="shared" ca="1" si="597"/>
        <v>Single crowns, inlays, onlays</v>
      </c>
      <c r="E7662">
        <f t="shared" ca="1" si="598"/>
        <v>14</v>
      </c>
    </row>
    <row r="7663" spans="1:5" x14ac:dyDescent="0.2">
      <c r="A7663" t="str">
        <f t="shared" ca="1" si="595"/>
        <v>Basic</v>
      </c>
      <c r="B7663" t="str">
        <f t="shared" ca="1" si="596"/>
        <v>endodontics</v>
      </c>
      <c r="C7663">
        <f t="shared" si="599"/>
        <v>425</v>
      </c>
      <c r="D7663" t="str">
        <f t="shared" ca="1" si="597"/>
        <v>Root canal, pulpal therapy</v>
      </c>
      <c r="E7663">
        <f t="shared" ca="1" si="598"/>
        <v>10</v>
      </c>
    </row>
    <row r="7664" spans="1:5" x14ac:dyDescent="0.2">
      <c r="A7664" t="str">
        <f t="shared" ca="1" si="595"/>
        <v>Diagnostics and Preventative</v>
      </c>
      <c r="B7664" t="str">
        <f t="shared" ca="1" si="596"/>
        <v>Periodic Exams</v>
      </c>
      <c r="C7664">
        <f t="shared" si="599"/>
        <v>425</v>
      </c>
      <c r="D7664">
        <f t="shared" ca="1" si="597"/>
        <v>0</v>
      </c>
      <c r="E7664">
        <f t="shared" ca="1" si="598"/>
        <v>1</v>
      </c>
    </row>
    <row r="7665" spans="1:5" x14ac:dyDescent="0.2">
      <c r="A7665" t="str">
        <f t="shared" ca="1" si="595"/>
        <v>Diagnostics and Preventative</v>
      </c>
      <c r="B7665" t="str">
        <f t="shared" ca="1" si="596"/>
        <v>Sealants</v>
      </c>
      <c r="C7665">
        <f t="shared" si="599"/>
        <v>425</v>
      </c>
      <c r="D7665">
        <f t="shared" ca="1" si="597"/>
        <v>0</v>
      </c>
      <c r="E7665">
        <f t="shared" ca="1" si="598"/>
        <v>6</v>
      </c>
    </row>
    <row r="7666" spans="1:5" x14ac:dyDescent="0.2">
      <c r="A7666" t="str">
        <f t="shared" ca="1" si="595"/>
        <v>Diagnostics and Preventative</v>
      </c>
      <c r="B7666" t="str">
        <f t="shared" ca="1" si="596"/>
        <v>Bitewing x-rays</v>
      </c>
      <c r="C7666">
        <f t="shared" si="599"/>
        <v>425</v>
      </c>
      <c r="D7666">
        <f t="shared" ca="1" si="597"/>
        <v>0</v>
      </c>
      <c r="E7666">
        <f t="shared" ca="1" si="598"/>
        <v>2</v>
      </c>
    </row>
    <row r="7667" spans="1:5" x14ac:dyDescent="0.2">
      <c r="A7667" t="str">
        <f t="shared" ca="1" si="595"/>
        <v>Diagnostics and Preventative</v>
      </c>
      <c r="B7667" t="str">
        <f t="shared" ca="1" si="596"/>
        <v>Sealants</v>
      </c>
      <c r="C7667">
        <f t="shared" si="599"/>
        <v>425</v>
      </c>
      <c r="D7667">
        <f t="shared" ca="1" si="597"/>
        <v>0</v>
      </c>
      <c r="E7667">
        <f t="shared" ca="1" si="598"/>
        <v>6</v>
      </c>
    </row>
    <row r="7668" spans="1:5" x14ac:dyDescent="0.2">
      <c r="A7668" t="str">
        <f t="shared" ca="1" si="595"/>
        <v>Major</v>
      </c>
      <c r="B7668" t="str">
        <f t="shared" ca="1" si="596"/>
        <v>temporomandibular joint dysfunction</v>
      </c>
      <c r="C7668">
        <f t="shared" si="599"/>
        <v>425</v>
      </c>
      <c r="D7668" t="str">
        <f t="shared" ca="1" si="597"/>
        <v>Services relating to hinging joints of the jaw</v>
      </c>
      <c r="E7668">
        <f t="shared" ca="1" si="598"/>
        <v>16</v>
      </c>
    </row>
    <row r="7669" spans="1:5" x14ac:dyDescent="0.2">
      <c r="A7669" t="str">
        <f t="shared" ca="1" si="595"/>
        <v>Diagnostics and Preventative</v>
      </c>
      <c r="B7669" t="str">
        <f t="shared" ca="1" si="596"/>
        <v>Bitewing x-rays</v>
      </c>
      <c r="C7669">
        <f t="shared" si="599"/>
        <v>425</v>
      </c>
      <c r="D7669">
        <f t="shared" ca="1" si="597"/>
        <v>0</v>
      </c>
      <c r="E7669">
        <f t="shared" ca="1" si="598"/>
        <v>2</v>
      </c>
    </row>
    <row r="7670" spans="1:5" x14ac:dyDescent="0.2">
      <c r="A7670" t="str">
        <f t="shared" ca="1" si="595"/>
        <v>Basic</v>
      </c>
      <c r="B7670" t="str">
        <f t="shared" ca="1" si="596"/>
        <v>non-surgical periodontics</v>
      </c>
      <c r="C7670">
        <f t="shared" si="599"/>
        <v>426</v>
      </c>
      <c r="D7670" t="str">
        <f t="shared" ca="1" si="597"/>
        <v xml:space="preserve">Non-surgical treatment of the gums and supporting structures of the teeth </v>
      </c>
      <c r="E7670">
        <f t="shared" ca="1" si="598"/>
        <v>12</v>
      </c>
    </row>
    <row r="7671" spans="1:5" x14ac:dyDescent="0.2">
      <c r="A7671" t="str">
        <f t="shared" ca="1" si="595"/>
        <v>Basic</v>
      </c>
      <c r="B7671" t="str">
        <f t="shared" ca="1" si="596"/>
        <v>basic restorative</v>
      </c>
      <c r="C7671">
        <f t="shared" si="599"/>
        <v>426</v>
      </c>
      <c r="D7671" t="str">
        <f t="shared" ca="1" si="597"/>
        <v>Fillings (amalgam "silver" and composite "white" non-molar)</v>
      </c>
      <c r="E7671">
        <f t="shared" ca="1" si="598"/>
        <v>8</v>
      </c>
    </row>
    <row r="7672" spans="1:5" x14ac:dyDescent="0.2">
      <c r="A7672" t="str">
        <f t="shared" ca="1" si="595"/>
        <v>Basic</v>
      </c>
      <c r="B7672" t="str">
        <f t="shared" ca="1" si="596"/>
        <v>general anesthesia</v>
      </c>
      <c r="C7672">
        <f t="shared" si="599"/>
        <v>426</v>
      </c>
      <c r="D7672" t="str">
        <f t="shared" ca="1" si="597"/>
        <v>Covered when used in conjunction with covered oral surgical procedures</v>
      </c>
      <c r="E7672">
        <f t="shared" ca="1" si="598"/>
        <v>13</v>
      </c>
    </row>
    <row r="7673" spans="1:5" x14ac:dyDescent="0.2">
      <c r="A7673" t="str">
        <f t="shared" ca="1" si="595"/>
        <v>Major</v>
      </c>
      <c r="B7673" t="str">
        <f t="shared" ca="1" si="596"/>
        <v>temporomandibular joint dysfunction</v>
      </c>
      <c r="C7673">
        <f t="shared" si="599"/>
        <v>426</v>
      </c>
      <c r="D7673" t="str">
        <f t="shared" ca="1" si="597"/>
        <v>Services relating to hinging joints of the jaw</v>
      </c>
      <c r="E7673">
        <f t="shared" ca="1" si="598"/>
        <v>16</v>
      </c>
    </row>
    <row r="7674" spans="1:5" x14ac:dyDescent="0.2">
      <c r="A7674" t="str">
        <f t="shared" ca="1" si="595"/>
        <v>Basic</v>
      </c>
      <c r="B7674" t="str">
        <f t="shared" ca="1" si="596"/>
        <v>surgical periodontics</v>
      </c>
      <c r="C7674">
        <f t="shared" si="599"/>
        <v>426</v>
      </c>
      <c r="D7674" t="str">
        <f t="shared" ca="1" si="597"/>
        <v>Surgical treatment of the gums and supporting structures of the teeth</v>
      </c>
      <c r="E7674">
        <f t="shared" ca="1" si="598"/>
        <v>11</v>
      </c>
    </row>
    <row r="7675" spans="1:5" x14ac:dyDescent="0.2">
      <c r="A7675" t="str">
        <f t="shared" ca="1" si="595"/>
        <v>Major</v>
      </c>
      <c r="B7675" t="str">
        <f t="shared" ca="1" si="596"/>
        <v>temporomandibular joint dysfunction</v>
      </c>
      <c r="C7675">
        <f t="shared" si="599"/>
        <v>426</v>
      </c>
      <c r="D7675" t="str">
        <f t="shared" ca="1" si="597"/>
        <v>Services relating to hinging joints of the jaw</v>
      </c>
      <c r="E7675">
        <f t="shared" ca="1" si="598"/>
        <v>16</v>
      </c>
    </row>
    <row r="7676" spans="1:5" x14ac:dyDescent="0.2">
      <c r="A7676" t="str">
        <f t="shared" ca="1" si="595"/>
        <v>Diagnostics and Preventative</v>
      </c>
      <c r="B7676" t="str">
        <f t="shared" ca="1" si="596"/>
        <v>Bitewing x-rays</v>
      </c>
      <c r="C7676">
        <f t="shared" si="599"/>
        <v>426</v>
      </c>
      <c r="D7676">
        <f t="shared" ca="1" si="597"/>
        <v>0</v>
      </c>
      <c r="E7676">
        <f t="shared" ca="1" si="598"/>
        <v>2</v>
      </c>
    </row>
    <row r="7677" spans="1:5" x14ac:dyDescent="0.2">
      <c r="A7677" t="str">
        <f t="shared" ca="1" si="595"/>
        <v>Diagnostics and Preventative</v>
      </c>
      <c r="B7677" t="str">
        <f t="shared" ca="1" si="596"/>
        <v>Fluoride treatments</v>
      </c>
      <c r="C7677">
        <f t="shared" si="599"/>
        <v>426</v>
      </c>
      <c r="D7677">
        <f t="shared" ca="1" si="597"/>
        <v>0</v>
      </c>
      <c r="E7677">
        <f t="shared" ca="1" si="598"/>
        <v>5</v>
      </c>
    </row>
    <row r="7678" spans="1:5" x14ac:dyDescent="0.2">
      <c r="A7678" t="str">
        <f t="shared" ca="1" si="595"/>
        <v>Orthodontics</v>
      </c>
      <c r="B7678" t="str">
        <f t="shared" ca="1" si="596"/>
        <v>orthodontics</v>
      </c>
      <c r="C7678">
        <f t="shared" si="599"/>
        <v>426</v>
      </c>
      <c r="D7678" t="str">
        <f t="shared" ca="1" si="597"/>
        <v>For eligible dependents to age 19</v>
      </c>
      <c r="E7678">
        <f t="shared" ca="1" si="598"/>
        <v>17</v>
      </c>
    </row>
    <row r="7679" spans="1:5" x14ac:dyDescent="0.2">
      <c r="A7679" t="str">
        <f t="shared" ca="1" si="595"/>
        <v>Other</v>
      </c>
      <c r="B7679" t="str">
        <f t="shared" ca="1" si="596"/>
        <v>Implants</v>
      </c>
      <c r="C7679">
        <f t="shared" si="599"/>
        <v>426</v>
      </c>
      <c r="D7679" t="str">
        <f t="shared" ca="1" si="597"/>
        <v>Implant dental work</v>
      </c>
      <c r="E7679">
        <f t="shared" ca="1" si="598"/>
        <v>18</v>
      </c>
    </row>
    <row r="7680" spans="1:5" x14ac:dyDescent="0.2">
      <c r="A7680" t="str">
        <f t="shared" ca="1" si="595"/>
        <v>Diagnostics and Preventative</v>
      </c>
      <c r="B7680" t="str">
        <f t="shared" ca="1" si="596"/>
        <v>Sealants</v>
      </c>
      <c r="C7680">
        <f t="shared" si="599"/>
        <v>426</v>
      </c>
      <c r="D7680">
        <f t="shared" ca="1" si="597"/>
        <v>0</v>
      </c>
      <c r="E7680">
        <f t="shared" ca="1" si="598"/>
        <v>6</v>
      </c>
    </row>
    <row r="7681" spans="1:5" x14ac:dyDescent="0.2">
      <c r="A7681" t="str">
        <f t="shared" ca="1" si="595"/>
        <v>Major</v>
      </c>
      <c r="B7681" t="str">
        <f t="shared" ca="1" si="596"/>
        <v>prosthodontics</v>
      </c>
      <c r="C7681">
        <f t="shared" si="599"/>
        <v>426</v>
      </c>
      <c r="D7681" t="str">
        <f t="shared" ca="1" si="597"/>
        <v>Procedures for replacement of missing teeth by construction or repair of bridges and partial or complete dentures</v>
      </c>
      <c r="E7681">
        <f t="shared" ca="1" si="598"/>
        <v>15</v>
      </c>
    </row>
    <row r="7682" spans="1:5" x14ac:dyDescent="0.2">
      <c r="A7682" t="str">
        <f t="shared" ref="A7682:A7745" ca="1" si="600">INDEX(services,E7682,1)</f>
        <v>Diagnostics and Preventative</v>
      </c>
      <c r="B7682" t="str">
        <f t="shared" ref="B7682:B7745" ca="1" si="601">INDEX(services,E7682,2)</f>
        <v>Sealants</v>
      </c>
      <c r="C7682">
        <f t="shared" si="599"/>
        <v>426</v>
      </c>
      <c r="D7682">
        <f t="shared" ref="D7682:D7745" ca="1" si="602">INDEX(services,E7682,3)</f>
        <v>0</v>
      </c>
      <c r="E7682">
        <f t="shared" ref="E7682:E7745" ca="1" si="603">RANDBETWEEN(1,ROWS(services))</f>
        <v>6</v>
      </c>
    </row>
    <row r="7683" spans="1:5" x14ac:dyDescent="0.2">
      <c r="A7683" t="str">
        <f t="shared" ca="1" si="600"/>
        <v>Basic</v>
      </c>
      <c r="B7683" t="str">
        <f t="shared" ca="1" si="601"/>
        <v>surgical periodontics</v>
      </c>
      <c r="C7683">
        <f t="shared" si="599"/>
        <v>426</v>
      </c>
      <c r="D7683" t="str">
        <f t="shared" ca="1" si="602"/>
        <v>Surgical treatment of the gums and supporting structures of the teeth</v>
      </c>
      <c r="E7683">
        <f t="shared" ca="1" si="603"/>
        <v>11</v>
      </c>
    </row>
    <row r="7684" spans="1:5" x14ac:dyDescent="0.2">
      <c r="A7684" t="str">
        <f t="shared" ca="1" si="600"/>
        <v>Other</v>
      </c>
      <c r="B7684" t="str">
        <f t="shared" ca="1" si="601"/>
        <v>Implants</v>
      </c>
      <c r="C7684">
        <f t="shared" ref="C7684:C7747" si="604">IF(MOD(ROW(C7684)-2,18)&lt;&gt;0,C7683,C7683+1)</f>
        <v>426</v>
      </c>
      <c r="D7684" t="str">
        <f t="shared" ca="1" si="602"/>
        <v>Implant dental work</v>
      </c>
      <c r="E7684">
        <f t="shared" ca="1" si="603"/>
        <v>18</v>
      </c>
    </row>
    <row r="7685" spans="1:5" x14ac:dyDescent="0.2">
      <c r="A7685" t="str">
        <f t="shared" ca="1" si="600"/>
        <v>Major</v>
      </c>
      <c r="B7685" t="str">
        <f t="shared" ca="1" si="601"/>
        <v>major restorative</v>
      </c>
      <c r="C7685">
        <f t="shared" si="604"/>
        <v>426</v>
      </c>
      <c r="D7685" t="str">
        <f t="shared" ca="1" si="602"/>
        <v>Single crowns, inlays, onlays</v>
      </c>
      <c r="E7685">
        <f t="shared" ca="1" si="603"/>
        <v>14</v>
      </c>
    </row>
    <row r="7686" spans="1:5" x14ac:dyDescent="0.2">
      <c r="A7686" t="str">
        <f t="shared" ca="1" si="600"/>
        <v>Diagnostics and Preventative</v>
      </c>
      <c r="B7686" t="str">
        <f t="shared" ca="1" si="601"/>
        <v>Space Maintainers</v>
      </c>
      <c r="C7686">
        <f t="shared" si="604"/>
        <v>426</v>
      </c>
      <c r="D7686">
        <f t="shared" ca="1" si="602"/>
        <v>0</v>
      </c>
      <c r="E7686">
        <f t="shared" ca="1" si="603"/>
        <v>7</v>
      </c>
    </row>
    <row r="7687" spans="1:5" x14ac:dyDescent="0.2">
      <c r="A7687" t="str">
        <f t="shared" ca="1" si="600"/>
        <v>Diagnostics and Preventative</v>
      </c>
      <c r="B7687" t="str">
        <f t="shared" ca="1" si="601"/>
        <v>Periodic Exams</v>
      </c>
      <c r="C7687">
        <f t="shared" si="604"/>
        <v>426</v>
      </c>
      <c r="D7687">
        <f t="shared" ca="1" si="602"/>
        <v>0</v>
      </c>
      <c r="E7687">
        <f t="shared" ca="1" si="603"/>
        <v>1</v>
      </c>
    </row>
    <row r="7688" spans="1:5" x14ac:dyDescent="0.2">
      <c r="A7688" t="str">
        <f t="shared" ca="1" si="600"/>
        <v>Basic</v>
      </c>
      <c r="B7688" t="str">
        <f t="shared" ca="1" si="601"/>
        <v>basic restorative</v>
      </c>
      <c r="C7688">
        <f t="shared" si="604"/>
        <v>427</v>
      </c>
      <c r="D7688" t="str">
        <f t="shared" ca="1" si="602"/>
        <v>Fillings (amalgam "silver" and composite "white" non-molar)</v>
      </c>
      <c r="E7688">
        <f t="shared" ca="1" si="603"/>
        <v>8</v>
      </c>
    </row>
    <row r="7689" spans="1:5" x14ac:dyDescent="0.2">
      <c r="A7689" t="str">
        <f t="shared" ca="1" si="600"/>
        <v>Basic</v>
      </c>
      <c r="B7689" t="str">
        <f t="shared" ca="1" si="601"/>
        <v>endodontics</v>
      </c>
      <c r="C7689">
        <f t="shared" si="604"/>
        <v>427</v>
      </c>
      <c r="D7689" t="str">
        <f t="shared" ca="1" si="602"/>
        <v>Root canal, pulpal therapy</v>
      </c>
      <c r="E7689">
        <f t="shared" ca="1" si="603"/>
        <v>10</v>
      </c>
    </row>
    <row r="7690" spans="1:5" x14ac:dyDescent="0.2">
      <c r="A7690" t="str">
        <f t="shared" ca="1" si="600"/>
        <v>Other</v>
      </c>
      <c r="B7690" t="str">
        <f t="shared" ca="1" si="601"/>
        <v>Implants</v>
      </c>
      <c r="C7690">
        <f t="shared" si="604"/>
        <v>427</v>
      </c>
      <c r="D7690" t="str">
        <f t="shared" ca="1" si="602"/>
        <v>Implant dental work</v>
      </c>
      <c r="E7690">
        <f t="shared" ca="1" si="603"/>
        <v>18</v>
      </c>
    </row>
    <row r="7691" spans="1:5" x14ac:dyDescent="0.2">
      <c r="A7691" t="str">
        <f t="shared" ca="1" si="600"/>
        <v>Basic</v>
      </c>
      <c r="B7691" t="str">
        <f t="shared" ca="1" si="601"/>
        <v>oral surgery</v>
      </c>
      <c r="C7691">
        <f t="shared" si="604"/>
        <v>427</v>
      </c>
      <c r="D7691" t="str">
        <f t="shared" ca="1" si="602"/>
        <v>Extraction and other surgery procedures, incl. pre- and post-operative care</v>
      </c>
      <c r="E7691">
        <f t="shared" ca="1" si="603"/>
        <v>9</v>
      </c>
    </row>
    <row r="7692" spans="1:5" x14ac:dyDescent="0.2">
      <c r="A7692" t="str">
        <f t="shared" ca="1" si="600"/>
        <v>Major</v>
      </c>
      <c r="B7692" t="str">
        <f t="shared" ca="1" si="601"/>
        <v>temporomandibular joint dysfunction</v>
      </c>
      <c r="C7692">
        <f t="shared" si="604"/>
        <v>427</v>
      </c>
      <c r="D7692" t="str">
        <f t="shared" ca="1" si="602"/>
        <v>Services relating to hinging joints of the jaw</v>
      </c>
      <c r="E7692">
        <f t="shared" ca="1" si="603"/>
        <v>16</v>
      </c>
    </row>
    <row r="7693" spans="1:5" x14ac:dyDescent="0.2">
      <c r="A7693" t="str">
        <f t="shared" ca="1" si="600"/>
        <v>Diagnostics and Preventative</v>
      </c>
      <c r="B7693" t="str">
        <f t="shared" ca="1" si="601"/>
        <v>Space Maintainers</v>
      </c>
      <c r="C7693">
        <f t="shared" si="604"/>
        <v>427</v>
      </c>
      <c r="D7693">
        <f t="shared" ca="1" si="602"/>
        <v>0</v>
      </c>
      <c r="E7693">
        <f t="shared" ca="1" si="603"/>
        <v>7</v>
      </c>
    </row>
    <row r="7694" spans="1:5" x14ac:dyDescent="0.2">
      <c r="A7694" t="str">
        <f t="shared" ca="1" si="600"/>
        <v>Diagnostics and Preventative</v>
      </c>
      <c r="B7694" t="str">
        <f t="shared" ca="1" si="601"/>
        <v>Full-mouth x-ray</v>
      </c>
      <c r="C7694">
        <f t="shared" si="604"/>
        <v>427</v>
      </c>
      <c r="D7694">
        <f t="shared" ca="1" si="602"/>
        <v>0</v>
      </c>
      <c r="E7694">
        <f t="shared" ca="1" si="603"/>
        <v>3</v>
      </c>
    </row>
    <row r="7695" spans="1:5" x14ac:dyDescent="0.2">
      <c r="A7695" t="str">
        <f t="shared" ca="1" si="600"/>
        <v>Diagnostics and Preventative</v>
      </c>
      <c r="B7695" t="str">
        <f t="shared" ca="1" si="601"/>
        <v>Sealants</v>
      </c>
      <c r="C7695">
        <f t="shared" si="604"/>
        <v>427</v>
      </c>
      <c r="D7695">
        <f t="shared" ca="1" si="602"/>
        <v>0</v>
      </c>
      <c r="E7695">
        <f t="shared" ca="1" si="603"/>
        <v>6</v>
      </c>
    </row>
    <row r="7696" spans="1:5" x14ac:dyDescent="0.2">
      <c r="A7696" t="str">
        <f t="shared" ca="1" si="600"/>
        <v>Basic</v>
      </c>
      <c r="B7696" t="str">
        <f t="shared" ca="1" si="601"/>
        <v>oral surgery</v>
      </c>
      <c r="C7696">
        <f t="shared" si="604"/>
        <v>427</v>
      </c>
      <c r="D7696" t="str">
        <f t="shared" ca="1" si="602"/>
        <v>Extraction and other surgery procedures, incl. pre- and post-operative care</v>
      </c>
      <c r="E7696">
        <f t="shared" ca="1" si="603"/>
        <v>9</v>
      </c>
    </row>
    <row r="7697" spans="1:5" x14ac:dyDescent="0.2">
      <c r="A7697" t="str">
        <f t="shared" ca="1" si="600"/>
        <v>Diagnostics and Preventative</v>
      </c>
      <c r="B7697" t="str">
        <f t="shared" ca="1" si="601"/>
        <v>Periodic Exams</v>
      </c>
      <c r="C7697">
        <f t="shared" si="604"/>
        <v>427</v>
      </c>
      <c r="D7697">
        <f t="shared" ca="1" si="602"/>
        <v>0</v>
      </c>
      <c r="E7697">
        <f t="shared" ca="1" si="603"/>
        <v>1</v>
      </c>
    </row>
    <row r="7698" spans="1:5" x14ac:dyDescent="0.2">
      <c r="A7698" t="str">
        <f t="shared" ca="1" si="600"/>
        <v>Basic</v>
      </c>
      <c r="B7698" t="str">
        <f t="shared" ca="1" si="601"/>
        <v>general anesthesia</v>
      </c>
      <c r="C7698">
        <f t="shared" si="604"/>
        <v>427</v>
      </c>
      <c r="D7698" t="str">
        <f t="shared" ca="1" si="602"/>
        <v>Covered when used in conjunction with covered oral surgical procedures</v>
      </c>
      <c r="E7698">
        <f t="shared" ca="1" si="603"/>
        <v>13</v>
      </c>
    </row>
    <row r="7699" spans="1:5" x14ac:dyDescent="0.2">
      <c r="A7699" t="str">
        <f t="shared" ca="1" si="600"/>
        <v>Diagnostics and Preventative</v>
      </c>
      <c r="B7699" t="str">
        <f t="shared" ca="1" si="601"/>
        <v>Periodic Exams</v>
      </c>
      <c r="C7699">
        <f t="shared" si="604"/>
        <v>427</v>
      </c>
      <c r="D7699">
        <f t="shared" ca="1" si="602"/>
        <v>0</v>
      </c>
      <c r="E7699">
        <f t="shared" ca="1" si="603"/>
        <v>1</v>
      </c>
    </row>
    <row r="7700" spans="1:5" x14ac:dyDescent="0.2">
      <c r="A7700" t="str">
        <f t="shared" ca="1" si="600"/>
        <v>Basic</v>
      </c>
      <c r="B7700" t="str">
        <f t="shared" ca="1" si="601"/>
        <v>general anesthesia</v>
      </c>
      <c r="C7700">
        <f t="shared" si="604"/>
        <v>427</v>
      </c>
      <c r="D7700" t="str">
        <f t="shared" ca="1" si="602"/>
        <v>Covered when used in conjunction with covered oral surgical procedures</v>
      </c>
      <c r="E7700">
        <f t="shared" ca="1" si="603"/>
        <v>13</v>
      </c>
    </row>
    <row r="7701" spans="1:5" x14ac:dyDescent="0.2">
      <c r="A7701" t="str">
        <f t="shared" ca="1" si="600"/>
        <v>Major</v>
      </c>
      <c r="B7701" t="str">
        <f t="shared" ca="1" si="601"/>
        <v>prosthodontics</v>
      </c>
      <c r="C7701">
        <f t="shared" si="604"/>
        <v>427</v>
      </c>
      <c r="D7701" t="str">
        <f t="shared" ca="1" si="602"/>
        <v>Procedures for replacement of missing teeth by construction or repair of bridges and partial or complete dentures</v>
      </c>
      <c r="E7701">
        <f t="shared" ca="1" si="603"/>
        <v>15</v>
      </c>
    </row>
    <row r="7702" spans="1:5" x14ac:dyDescent="0.2">
      <c r="A7702" t="str">
        <f t="shared" ca="1" si="600"/>
        <v>Diagnostics and Preventative</v>
      </c>
      <c r="B7702" t="str">
        <f t="shared" ca="1" si="601"/>
        <v>Fluoride treatments</v>
      </c>
      <c r="C7702">
        <f t="shared" si="604"/>
        <v>427</v>
      </c>
      <c r="D7702">
        <f t="shared" ca="1" si="602"/>
        <v>0</v>
      </c>
      <c r="E7702">
        <f t="shared" ca="1" si="603"/>
        <v>5</v>
      </c>
    </row>
    <row r="7703" spans="1:5" x14ac:dyDescent="0.2">
      <c r="A7703" t="str">
        <f t="shared" ca="1" si="600"/>
        <v>Orthodontics</v>
      </c>
      <c r="B7703" t="str">
        <f t="shared" ca="1" si="601"/>
        <v>orthodontics</v>
      </c>
      <c r="C7703">
        <f t="shared" si="604"/>
        <v>427</v>
      </c>
      <c r="D7703" t="str">
        <f t="shared" ca="1" si="602"/>
        <v>For eligible dependents to age 19</v>
      </c>
      <c r="E7703">
        <f t="shared" ca="1" si="603"/>
        <v>17</v>
      </c>
    </row>
    <row r="7704" spans="1:5" x14ac:dyDescent="0.2">
      <c r="A7704" t="str">
        <f t="shared" ca="1" si="600"/>
        <v>Major</v>
      </c>
      <c r="B7704" t="str">
        <f t="shared" ca="1" si="601"/>
        <v>temporomandibular joint dysfunction</v>
      </c>
      <c r="C7704">
        <f t="shared" si="604"/>
        <v>427</v>
      </c>
      <c r="D7704" t="str">
        <f t="shared" ca="1" si="602"/>
        <v>Services relating to hinging joints of the jaw</v>
      </c>
      <c r="E7704">
        <f t="shared" ca="1" si="603"/>
        <v>16</v>
      </c>
    </row>
    <row r="7705" spans="1:5" x14ac:dyDescent="0.2">
      <c r="A7705" t="str">
        <f t="shared" ca="1" si="600"/>
        <v>Diagnostics and Preventative</v>
      </c>
      <c r="B7705" t="str">
        <f t="shared" ca="1" si="601"/>
        <v>Fluoride treatments</v>
      </c>
      <c r="C7705">
        <f t="shared" si="604"/>
        <v>427</v>
      </c>
      <c r="D7705">
        <f t="shared" ca="1" si="602"/>
        <v>0</v>
      </c>
      <c r="E7705">
        <f t="shared" ca="1" si="603"/>
        <v>5</v>
      </c>
    </row>
    <row r="7706" spans="1:5" x14ac:dyDescent="0.2">
      <c r="A7706" t="str">
        <f t="shared" ca="1" si="600"/>
        <v>Diagnostics and Preventative</v>
      </c>
      <c r="B7706" t="str">
        <f t="shared" ca="1" si="601"/>
        <v>Full-mouth x-ray</v>
      </c>
      <c r="C7706">
        <f t="shared" si="604"/>
        <v>428</v>
      </c>
      <c r="D7706">
        <f t="shared" ca="1" si="602"/>
        <v>0</v>
      </c>
      <c r="E7706">
        <f t="shared" ca="1" si="603"/>
        <v>3</v>
      </c>
    </row>
    <row r="7707" spans="1:5" x14ac:dyDescent="0.2">
      <c r="A7707" t="str">
        <f t="shared" ca="1" si="600"/>
        <v>Diagnostics and Preventative</v>
      </c>
      <c r="B7707" t="str">
        <f t="shared" ca="1" si="601"/>
        <v>Space Maintainers</v>
      </c>
      <c r="C7707">
        <f t="shared" si="604"/>
        <v>428</v>
      </c>
      <c r="D7707">
        <f t="shared" ca="1" si="602"/>
        <v>0</v>
      </c>
      <c r="E7707">
        <f t="shared" ca="1" si="603"/>
        <v>7</v>
      </c>
    </row>
    <row r="7708" spans="1:5" x14ac:dyDescent="0.2">
      <c r="A7708" t="str">
        <f t="shared" ca="1" si="600"/>
        <v>Basic</v>
      </c>
      <c r="B7708" t="str">
        <f t="shared" ca="1" si="601"/>
        <v>oral surgery</v>
      </c>
      <c r="C7708">
        <f t="shared" si="604"/>
        <v>428</v>
      </c>
      <c r="D7708" t="str">
        <f t="shared" ca="1" si="602"/>
        <v>Extraction and other surgery procedures, incl. pre- and post-operative care</v>
      </c>
      <c r="E7708">
        <f t="shared" ca="1" si="603"/>
        <v>9</v>
      </c>
    </row>
    <row r="7709" spans="1:5" x14ac:dyDescent="0.2">
      <c r="A7709" t="str">
        <f t="shared" ca="1" si="600"/>
        <v>Basic</v>
      </c>
      <c r="B7709" t="str">
        <f t="shared" ca="1" si="601"/>
        <v>surgical periodontics</v>
      </c>
      <c r="C7709">
        <f t="shared" si="604"/>
        <v>428</v>
      </c>
      <c r="D7709" t="str">
        <f t="shared" ca="1" si="602"/>
        <v>Surgical treatment of the gums and supporting structures of the teeth</v>
      </c>
      <c r="E7709">
        <f t="shared" ca="1" si="603"/>
        <v>11</v>
      </c>
    </row>
    <row r="7710" spans="1:5" x14ac:dyDescent="0.2">
      <c r="A7710" t="str">
        <f t="shared" ca="1" si="600"/>
        <v>Diagnostics and Preventative</v>
      </c>
      <c r="B7710" t="str">
        <f t="shared" ca="1" si="601"/>
        <v>Sealants</v>
      </c>
      <c r="C7710">
        <f t="shared" si="604"/>
        <v>428</v>
      </c>
      <c r="D7710">
        <f t="shared" ca="1" si="602"/>
        <v>0</v>
      </c>
      <c r="E7710">
        <f t="shared" ca="1" si="603"/>
        <v>6</v>
      </c>
    </row>
    <row r="7711" spans="1:5" x14ac:dyDescent="0.2">
      <c r="A7711" t="str">
        <f t="shared" ca="1" si="600"/>
        <v>Diagnostics and Preventative</v>
      </c>
      <c r="B7711" t="str">
        <f t="shared" ca="1" si="601"/>
        <v>Fluoride treatments</v>
      </c>
      <c r="C7711">
        <f t="shared" si="604"/>
        <v>428</v>
      </c>
      <c r="D7711">
        <f t="shared" ca="1" si="602"/>
        <v>0</v>
      </c>
      <c r="E7711">
        <f t="shared" ca="1" si="603"/>
        <v>5</v>
      </c>
    </row>
    <row r="7712" spans="1:5" x14ac:dyDescent="0.2">
      <c r="A7712" t="str">
        <f t="shared" ca="1" si="600"/>
        <v>Basic</v>
      </c>
      <c r="B7712" t="str">
        <f t="shared" ca="1" si="601"/>
        <v>non-surgical periodontics</v>
      </c>
      <c r="C7712">
        <f t="shared" si="604"/>
        <v>428</v>
      </c>
      <c r="D7712" t="str">
        <f t="shared" ca="1" si="602"/>
        <v xml:space="preserve">Non-surgical treatment of the gums and supporting structures of the teeth </v>
      </c>
      <c r="E7712">
        <f t="shared" ca="1" si="603"/>
        <v>12</v>
      </c>
    </row>
    <row r="7713" spans="1:5" x14ac:dyDescent="0.2">
      <c r="A7713" t="str">
        <f t="shared" ca="1" si="600"/>
        <v>Other</v>
      </c>
      <c r="B7713" t="str">
        <f t="shared" ca="1" si="601"/>
        <v>Implants</v>
      </c>
      <c r="C7713">
        <f t="shared" si="604"/>
        <v>428</v>
      </c>
      <c r="D7713" t="str">
        <f t="shared" ca="1" si="602"/>
        <v>Implant dental work</v>
      </c>
      <c r="E7713">
        <f t="shared" ca="1" si="603"/>
        <v>18</v>
      </c>
    </row>
    <row r="7714" spans="1:5" x14ac:dyDescent="0.2">
      <c r="A7714" t="str">
        <f t="shared" ca="1" si="600"/>
        <v>Basic</v>
      </c>
      <c r="B7714" t="str">
        <f t="shared" ca="1" si="601"/>
        <v>surgical periodontics</v>
      </c>
      <c r="C7714">
        <f t="shared" si="604"/>
        <v>428</v>
      </c>
      <c r="D7714" t="str">
        <f t="shared" ca="1" si="602"/>
        <v>Surgical treatment of the gums and supporting structures of the teeth</v>
      </c>
      <c r="E7714">
        <f t="shared" ca="1" si="603"/>
        <v>11</v>
      </c>
    </row>
    <row r="7715" spans="1:5" x14ac:dyDescent="0.2">
      <c r="A7715" t="str">
        <f t="shared" ca="1" si="600"/>
        <v>Major</v>
      </c>
      <c r="B7715" t="str">
        <f t="shared" ca="1" si="601"/>
        <v>temporomandibular joint dysfunction</v>
      </c>
      <c r="C7715">
        <f t="shared" si="604"/>
        <v>428</v>
      </c>
      <c r="D7715" t="str">
        <f t="shared" ca="1" si="602"/>
        <v>Services relating to hinging joints of the jaw</v>
      </c>
      <c r="E7715">
        <f t="shared" ca="1" si="603"/>
        <v>16</v>
      </c>
    </row>
    <row r="7716" spans="1:5" x14ac:dyDescent="0.2">
      <c r="A7716" t="str">
        <f t="shared" ca="1" si="600"/>
        <v>Basic</v>
      </c>
      <c r="B7716" t="str">
        <f t="shared" ca="1" si="601"/>
        <v>basic restorative</v>
      </c>
      <c r="C7716">
        <f t="shared" si="604"/>
        <v>428</v>
      </c>
      <c r="D7716" t="str">
        <f t="shared" ca="1" si="602"/>
        <v>Fillings (amalgam "silver" and composite "white" non-molar)</v>
      </c>
      <c r="E7716">
        <f t="shared" ca="1" si="603"/>
        <v>8</v>
      </c>
    </row>
    <row r="7717" spans="1:5" x14ac:dyDescent="0.2">
      <c r="A7717" t="str">
        <f t="shared" ca="1" si="600"/>
        <v>Other</v>
      </c>
      <c r="B7717" t="str">
        <f t="shared" ca="1" si="601"/>
        <v>Implants</v>
      </c>
      <c r="C7717">
        <f t="shared" si="604"/>
        <v>428</v>
      </c>
      <c r="D7717" t="str">
        <f t="shared" ca="1" si="602"/>
        <v>Implant dental work</v>
      </c>
      <c r="E7717">
        <f t="shared" ca="1" si="603"/>
        <v>18</v>
      </c>
    </row>
    <row r="7718" spans="1:5" x14ac:dyDescent="0.2">
      <c r="A7718" t="str">
        <f t="shared" ca="1" si="600"/>
        <v>Major</v>
      </c>
      <c r="B7718" t="str">
        <f t="shared" ca="1" si="601"/>
        <v>major restorative</v>
      </c>
      <c r="C7718">
        <f t="shared" si="604"/>
        <v>428</v>
      </c>
      <c r="D7718" t="str">
        <f t="shared" ca="1" si="602"/>
        <v>Single crowns, inlays, onlays</v>
      </c>
      <c r="E7718">
        <f t="shared" ca="1" si="603"/>
        <v>14</v>
      </c>
    </row>
    <row r="7719" spans="1:5" x14ac:dyDescent="0.2">
      <c r="A7719" t="str">
        <f t="shared" ca="1" si="600"/>
        <v>Diagnostics and Preventative</v>
      </c>
      <c r="B7719" t="str">
        <f t="shared" ca="1" si="601"/>
        <v>Bitewing x-rays</v>
      </c>
      <c r="C7719">
        <f t="shared" si="604"/>
        <v>428</v>
      </c>
      <c r="D7719">
        <f t="shared" ca="1" si="602"/>
        <v>0</v>
      </c>
      <c r="E7719">
        <f t="shared" ca="1" si="603"/>
        <v>2</v>
      </c>
    </row>
    <row r="7720" spans="1:5" x14ac:dyDescent="0.2">
      <c r="A7720" t="str">
        <f t="shared" ca="1" si="600"/>
        <v>Diagnostics and Preventative</v>
      </c>
      <c r="B7720" t="str">
        <f t="shared" ca="1" si="601"/>
        <v>Space Maintainers</v>
      </c>
      <c r="C7720">
        <f t="shared" si="604"/>
        <v>428</v>
      </c>
      <c r="D7720">
        <f t="shared" ca="1" si="602"/>
        <v>0</v>
      </c>
      <c r="E7720">
        <f t="shared" ca="1" si="603"/>
        <v>7</v>
      </c>
    </row>
    <row r="7721" spans="1:5" x14ac:dyDescent="0.2">
      <c r="A7721" t="str">
        <f t="shared" ca="1" si="600"/>
        <v>Major</v>
      </c>
      <c r="B7721" t="str">
        <f t="shared" ca="1" si="601"/>
        <v>prosthodontics</v>
      </c>
      <c r="C7721">
        <f t="shared" si="604"/>
        <v>428</v>
      </c>
      <c r="D7721" t="str">
        <f t="shared" ca="1" si="602"/>
        <v>Procedures for replacement of missing teeth by construction or repair of bridges and partial or complete dentures</v>
      </c>
      <c r="E7721">
        <f t="shared" ca="1" si="603"/>
        <v>15</v>
      </c>
    </row>
    <row r="7722" spans="1:5" x14ac:dyDescent="0.2">
      <c r="A7722" t="str">
        <f t="shared" ca="1" si="600"/>
        <v>Diagnostics and Preventative</v>
      </c>
      <c r="B7722" t="str">
        <f t="shared" ca="1" si="601"/>
        <v>Space Maintainers</v>
      </c>
      <c r="C7722">
        <f t="shared" si="604"/>
        <v>428</v>
      </c>
      <c r="D7722">
        <f t="shared" ca="1" si="602"/>
        <v>0</v>
      </c>
      <c r="E7722">
        <f t="shared" ca="1" si="603"/>
        <v>7</v>
      </c>
    </row>
    <row r="7723" spans="1:5" x14ac:dyDescent="0.2">
      <c r="A7723" t="str">
        <f t="shared" ca="1" si="600"/>
        <v>Diagnostics and Preventative</v>
      </c>
      <c r="B7723" t="str">
        <f t="shared" ca="1" si="601"/>
        <v>Sealants</v>
      </c>
      <c r="C7723">
        <f t="shared" si="604"/>
        <v>428</v>
      </c>
      <c r="D7723">
        <f t="shared" ca="1" si="602"/>
        <v>0</v>
      </c>
      <c r="E7723">
        <f t="shared" ca="1" si="603"/>
        <v>6</v>
      </c>
    </row>
    <row r="7724" spans="1:5" x14ac:dyDescent="0.2">
      <c r="A7724" t="str">
        <f t="shared" ca="1" si="600"/>
        <v>Orthodontics</v>
      </c>
      <c r="B7724" t="str">
        <f t="shared" ca="1" si="601"/>
        <v>orthodontics</v>
      </c>
      <c r="C7724">
        <f t="shared" si="604"/>
        <v>429</v>
      </c>
      <c r="D7724" t="str">
        <f t="shared" ca="1" si="602"/>
        <v>For eligible dependents to age 19</v>
      </c>
      <c r="E7724">
        <f t="shared" ca="1" si="603"/>
        <v>17</v>
      </c>
    </row>
    <row r="7725" spans="1:5" x14ac:dyDescent="0.2">
      <c r="A7725" t="str">
        <f t="shared" ca="1" si="600"/>
        <v>Major</v>
      </c>
      <c r="B7725" t="str">
        <f t="shared" ca="1" si="601"/>
        <v>temporomandibular joint dysfunction</v>
      </c>
      <c r="C7725">
        <f t="shared" si="604"/>
        <v>429</v>
      </c>
      <c r="D7725" t="str">
        <f t="shared" ca="1" si="602"/>
        <v>Services relating to hinging joints of the jaw</v>
      </c>
      <c r="E7725">
        <f t="shared" ca="1" si="603"/>
        <v>16</v>
      </c>
    </row>
    <row r="7726" spans="1:5" x14ac:dyDescent="0.2">
      <c r="A7726" t="str">
        <f t="shared" ca="1" si="600"/>
        <v>Orthodontics</v>
      </c>
      <c r="B7726" t="str">
        <f t="shared" ca="1" si="601"/>
        <v>orthodontics</v>
      </c>
      <c r="C7726">
        <f t="shared" si="604"/>
        <v>429</v>
      </c>
      <c r="D7726" t="str">
        <f t="shared" ca="1" si="602"/>
        <v>For eligible dependents to age 19</v>
      </c>
      <c r="E7726">
        <f t="shared" ca="1" si="603"/>
        <v>17</v>
      </c>
    </row>
    <row r="7727" spans="1:5" x14ac:dyDescent="0.2">
      <c r="A7727" t="str">
        <f t="shared" ca="1" si="600"/>
        <v>Other</v>
      </c>
      <c r="B7727" t="str">
        <f t="shared" ca="1" si="601"/>
        <v>Implants</v>
      </c>
      <c r="C7727">
        <f t="shared" si="604"/>
        <v>429</v>
      </c>
      <c r="D7727" t="str">
        <f t="shared" ca="1" si="602"/>
        <v>Implant dental work</v>
      </c>
      <c r="E7727">
        <f t="shared" ca="1" si="603"/>
        <v>18</v>
      </c>
    </row>
    <row r="7728" spans="1:5" x14ac:dyDescent="0.2">
      <c r="A7728" t="str">
        <f t="shared" ca="1" si="600"/>
        <v>Basic</v>
      </c>
      <c r="B7728" t="str">
        <f t="shared" ca="1" si="601"/>
        <v>general anesthesia</v>
      </c>
      <c r="C7728">
        <f t="shared" si="604"/>
        <v>429</v>
      </c>
      <c r="D7728" t="str">
        <f t="shared" ca="1" si="602"/>
        <v>Covered when used in conjunction with covered oral surgical procedures</v>
      </c>
      <c r="E7728">
        <f t="shared" ca="1" si="603"/>
        <v>13</v>
      </c>
    </row>
    <row r="7729" spans="1:5" x14ac:dyDescent="0.2">
      <c r="A7729" t="str">
        <f t="shared" ca="1" si="600"/>
        <v>Basic</v>
      </c>
      <c r="B7729" t="str">
        <f t="shared" ca="1" si="601"/>
        <v>general anesthesia</v>
      </c>
      <c r="C7729">
        <f t="shared" si="604"/>
        <v>429</v>
      </c>
      <c r="D7729" t="str">
        <f t="shared" ca="1" si="602"/>
        <v>Covered when used in conjunction with covered oral surgical procedures</v>
      </c>
      <c r="E7729">
        <f t="shared" ca="1" si="603"/>
        <v>13</v>
      </c>
    </row>
    <row r="7730" spans="1:5" x14ac:dyDescent="0.2">
      <c r="A7730" t="str">
        <f t="shared" ca="1" si="600"/>
        <v>Basic</v>
      </c>
      <c r="B7730" t="str">
        <f t="shared" ca="1" si="601"/>
        <v>basic restorative</v>
      </c>
      <c r="C7730">
        <f t="shared" si="604"/>
        <v>429</v>
      </c>
      <c r="D7730" t="str">
        <f t="shared" ca="1" si="602"/>
        <v>Fillings (amalgam "silver" and composite "white" non-molar)</v>
      </c>
      <c r="E7730">
        <f t="shared" ca="1" si="603"/>
        <v>8</v>
      </c>
    </row>
    <row r="7731" spans="1:5" x14ac:dyDescent="0.2">
      <c r="A7731" t="str">
        <f t="shared" ca="1" si="600"/>
        <v>Basic</v>
      </c>
      <c r="B7731" t="str">
        <f t="shared" ca="1" si="601"/>
        <v>endodontics</v>
      </c>
      <c r="C7731">
        <f t="shared" si="604"/>
        <v>429</v>
      </c>
      <c r="D7731" t="str">
        <f t="shared" ca="1" si="602"/>
        <v>Root canal, pulpal therapy</v>
      </c>
      <c r="E7731">
        <f t="shared" ca="1" si="603"/>
        <v>10</v>
      </c>
    </row>
    <row r="7732" spans="1:5" x14ac:dyDescent="0.2">
      <c r="A7732" t="str">
        <f t="shared" ca="1" si="600"/>
        <v>Major</v>
      </c>
      <c r="B7732" t="str">
        <f t="shared" ca="1" si="601"/>
        <v>major restorative</v>
      </c>
      <c r="C7732">
        <f t="shared" si="604"/>
        <v>429</v>
      </c>
      <c r="D7732" t="str">
        <f t="shared" ca="1" si="602"/>
        <v>Single crowns, inlays, onlays</v>
      </c>
      <c r="E7732">
        <f t="shared" ca="1" si="603"/>
        <v>14</v>
      </c>
    </row>
    <row r="7733" spans="1:5" x14ac:dyDescent="0.2">
      <c r="A7733" t="str">
        <f t="shared" ca="1" si="600"/>
        <v>Diagnostics and Preventative</v>
      </c>
      <c r="B7733" t="str">
        <f t="shared" ca="1" si="601"/>
        <v>Fluoride treatments</v>
      </c>
      <c r="C7733">
        <f t="shared" si="604"/>
        <v>429</v>
      </c>
      <c r="D7733">
        <f t="shared" ca="1" si="602"/>
        <v>0</v>
      </c>
      <c r="E7733">
        <f t="shared" ca="1" si="603"/>
        <v>5</v>
      </c>
    </row>
    <row r="7734" spans="1:5" x14ac:dyDescent="0.2">
      <c r="A7734" t="str">
        <f t="shared" ca="1" si="600"/>
        <v>Diagnostics and Preventative</v>
      </c>
      <c r="B7734" t="str">
        <f t="shared" ca="1" si="601"/>
        <v>Prophylaxis</v>
      </c>
      <c r="C7734">
        <f t="shared" si="604"/>
        <v>429</v>
      </c>
      <c r="D7734">
        <f t="shared" ca="1" si="602"/>
        <v>0</v>
      </c>
      <c r="E7734">
        <f t="shared" ca="1" si="603"/>
        <v>4</v>
      </c>
    </row>
    <row r="7735" spans="1:5" x14ac:dyDescent="0.2">
      <c r="A7735" t="str">
        <f t="shared" ca="1" si="600"/>
        <v>Diagnostics and Preventative</v>
      </c>
      <c r="B7735" t="str">
        <f t="shared" ca="1" si="601"/>
        <v>Prophylaxis</v>
      </c>
      <c r="C7735">
        <f t="shared" si="604"/>
        <v>429</v>
      </c>
      <c r="D7735">
        <f t="shared" ca="1" si="602"/>
        <v>0</v>
      </c>
      <c r="E7735">
        <f t="shared" ca="1" si="603"/>
        <v>4</v>
      </c>
    </row>
    <row r="7736" spans="1:5" x14ac:dyDescent="0.2">
      <c r="A7736" t="str">
        <f t="shared" ca="1" si="600"/>
        <v>Diagnostics and Preventative</v>
      </c>
      <c r="B7736" t="str">
        <f t="shared" ca="1" si="601"/>
        <v>Fluoride treatments</v>
      </c>
      <c r="C7736">
        <f t="shared" si="604"/>
        <v>429</v>
      </c>
      <c r="D7736">
        <f t="shared" ca="1" si="602"/>
        <v>0</v>
      </c>
      <c r="E7736">
        <f t="shared" ca="1" si="603"/>
        <v>5</v>
      </c>
    </row>
    <row r="7737" spans="1:5" x14ac:dyDescent="0.2">
      <c r="A7737" t="str">
        <f t="shared" ca="1" si="600"/>
        <v>Major</v>
      </c>
      <c r="B7737" t="str">
        <f t="shared" ca="1" si="601"/>
        <v>temporomandibular joint dysfunction</v>
      </c>
      <c r="C7737">
        <f t="shared" si="604"/>
        <v>429</v>
      </c>
      <c r="D7737" t="str">
        <f t="shared" ca="1" si="602"/>
        <v>Services relating to hinging joints of the jaw</v>
      </c>
      <c r="E7737">
        <f t="shared" ca="1" si="603"/>
        <v>16</v>
      </c>
    </row>
    <row r="7738" spans="1:5" x14ac:dyDescent="0.2">
      <c r="A7738" t="str">
        <f t="shared" ca="1" si="600"/>
        <v>Basic</v>
      </c>
      <c r="B7738" t="str">
        <f t="shared" ca="1" si="601"/>
        <v>endodontics</v>
      </c>
      <c r="C7738">
        <f t="shared" si="604"/>
        <v>429</v>
      </c>
      <c r="D7738" t="str">
        <f t="shared" ca="1" si="602"/>
        <v>Root canal, pulpal therapy</v>
      </c>
      <c r="E7738">
        <f t="shared" ca="1" si="603"/>
        <v>10</v>
      </c>
    </row>
    <row r="7739" spans="1:5" x14ac:dyDescent="0.2">
      <c r="A7739" t="str">
        <f t="shared" ca="1" si="600"/>
        <v>Diagnostics and Preventative</v>
      </c>
      <c r="B7739" t="str">
        <f t="shared" ca="1" si="601"/>
        <v>Space Maintainers</v>
      </c>
      <c r="C7739">
        <f t="shared" si="604"/>
        <v>429</v>
      </c>
      <c r="D7739">
        <f t="shared" ca="1" si="602"/>
        <v>0</v>
      </c>
      <c r="E7739">
        <f t="shared" ca="1" si="603"/>
        <v>7</v>
      </c>
    </row>
    <row r="7740" spans="1:5" x14ac:dyDescent="0.2">
      <c r="A7740" t="str">
        <f t="shared" ca="1" si="600"/>
        <v>Diagnostics and Preventative</v>
      </c>
      <c r="B7740" t="str">
        <f t="shared" ca="1" si="601"/>
        <v>Fluoride treatments</v>
      </c>
      <c r="C7740">
        <f t="shared" si="604"/>
        <v>429</v>
      </c>
      <c r="D7740">
        <f t="shared" ca="1" si="602"/>
        <v>0</v>
      </c>
      <c r="E7740">
        <f t="shared" ca="1" si="603"/>
        <v>5</v>
      </c>
    </row>
    <row r="7741" spans="1:5" x14ac:dyDescent="0.2">
      <c r="A7741" t="str">
        <f t="shared" ca="1" si="600"/>
        <v>Basic</v>
      </c>
      <c r="B7741" t="str">
        <f t="shared" ca="1" si="601"/>
        <v>basic restorative</v>
      </c>
      <c r="C7741">
        <f t="shared" si="604"/>
        <v>429</v>
      </c>
      <c r="D7741" t="str">
        <f t="shared" ca="1" si="602"/>
        <v>Fillings (amalgam "silver" and composite "white" non-molar)</v>
      </c>
      <c r="E7741">
        <f t="shared" ca="1" si="603"/>
        <v>8</v>
      </c>
    </row>
    <row r="7742" spans="1:5" x14ac:dyDescent="0.2">
      <c r="A7742" t="str">
        <f t="shared" ca="1" si="600"/>
        <v>Diagnostics and Preventative</v>
      </c>
      <c r="B7742" t="str">
        <f t="shared" ca="1" si="601"/>
        <v>Sealants</v>
      </c>
      <c r="C7742">
        <f t="shared" si="604"/>
        <v>430</v>
      </c>
      <c r="D7742">
        <f t="shared" ca="1" si="602"/>
        <v>0</v>
      </c>
      <c r="E7742">
        <f t="shared" ca="1" si="603"/>
        <v>6</v>
      </c>
    </row>
    <row r="7743" spans="1:5" x14ac:dyDescent="0.2">
      <c r="A7743" t="str">
        <f t="shared" ca="1" si="600"/>
        <v>Basic</v>
      </c>
      <c r="B7743" t="str">
        <f t="shared" ca="1" si="601"/>
        <v>general anesthesia</v>
      </c>
      <c r="C7743">
        <f t="shared" si="604"/>
        <v>430</v>
      </c>
      <c r="D7743" t="str">
        <f t="shared" ca="1" si="602"/>
        <v>Covered when used in conjunction with covered oral surgical procedures</v>
      </c>
      <c r="E7743">
        <f t="shared" ca="1" si="603"/>
        <v>13</v>
      </c>
    </row>
    <row r="7744" spans="1:5" x14ac:dyDescent="0.2">
      <c r="A7744" t="str">
        <f t="shared" ca="1" si="600"/>
        <v>Diagnostics and Preventative</v>
      </c>
      <c r="B7744" t="str">
        <f t="shared" ca="1" si="601"/>
        <v>Prophylaxis</v>
      </c>
      <c r="C7744">
        <f t="shared" si="604"/>
        <v>430</v>
      </c>
      <c r="D7744">
        <f t="shared" ca="1" si="602"/>
        <v>0</v>
      </c>
      <c r="E7744">
        <f t="shared" ca="1" si="603"/>
        <v>4</v>
      </c>
    </row>
    <row r="7745" spans="1:5" x14ac:dyDescent="0.2">
      <c r="A7745" t="str">
        <f t="shared" ca="1" si="600"/>
        <v>Major</v>
      </c>
      <c r="B7745" t="str">
        <f t="shared" ca="1" si="601"/>
        <v>major restorative</v>
      </c>
      <c r="C7745">
        <f t="shared" si="604"/>
        <v>430</v>
      </c>
      <c r="D7745" t="str">
        <f t="shared" ca="1" si="602"/>
        <v>Single crowns, inlays, onlays</v>
      </c>
      <c r="E7745">
        <f t="shared" ca="1" si="603"/>
        <v>14</v>
      </c>
    </row>
    <row r="7746" spans="1:5" x14ac:dyDescent="0.2">
      <c r="A7746" t="str">
        <f t="shared" ref="A7746:A7809" ca="1" si="605">INDEX(services,E7746,1)</f>
        <v>Major</v>
      </c>
      <c r="B7746" t="str">
        <f t="shared" ref="B7746:B7809" ca="1" si="606">INDEX(services,E7746,2)</f>
        <v>temporomandibular joint dysfunction</v>
      </c>
      <c r="C7746">
        <f t="shared" si="604"/>
        <v>430</v>
      </c>
      <c r="D7746" t="str">
        <f t="shared" ref="D7746:D7809" ca="1" si="607">INDEX(services,E7746,3)</f>
        <v>Services relating to hinging joints of the jaw</v>
      </c>
      <c r="E7746">
        <f t="shared" ref="E7746:E7809" ca="1" si="608">RANDBETWEEN(1,ROWS(services))</f>
        <v>16</v>
      </c>
    </row>
    <row r="7747" spans="1:5" x14ac:dyDescent="0.2">
      <c r="A7747" t="str">
        <f t="shared" ca="1" si="605"/>
        <v>Basic</v>
      </c>
      <c r="B7747" t="str">
        <f t="shared" ca="1" si="606"/>
        <v>endodontics</v>
      </c>
      <c r="C7747">
        <f t="shared" si="604"/>
        <v>430</v>
      </c>
      <c r="D7747" t="str">
        <f t="shared" ca="1" si="607"/>
        <v>Root canal, pulpal therapy</v>
      </c>
      <c r="E7747">
        <f t="shared" ca="1" si="608"/>
        <v>10</v>
      </c>
    </row>
    <row r="7748" spans="1:5" x14ac:dyDescent="0.2">
      <c r="A7748" t="str">
        <f t="shared" ca="1" si="605"/>
        <v>Diagnostics and Preventative</v>
      </c>
      <c r="B7748" t="str">
        <f t="shared" ca="1" si="606"/>
        <v>Full-mouth x-ray</v>
      </c>
      <c r="C7748">
        <f t="shared" ref="C7748:C7811" si="609">IF(MOD(ROW(C7748)-2,18)&lt;&gt;0,C7747,C7747+1)</f>
        <v>430</v>
      </c>
      <c r="D7748">
        <f t="shared" ca="1" si="607"/>
        <v>0</v>
      </c>
      <c r="E7748">
        <f t="shared" ca="1" si="608"/>
        <v>3</v>
      </c>
    </row>
    <row r="7749" spans="1:5" x14ac:dyDescent="0.2">
      <c r="A7749" t="str">
        <f t="shared" ca="1" si="605"/>
        <v>Basic</v>
      </c>
      <c r="B7749" t="str">
        <f t="shared" ca="1" si="606"/>
        <v>endodontics</v>
      </c>
      <c r="C7749">
        <f t="shared" si="609"/>
        <v>430</v>
      </c>
      <c r="D7749" t="str">
        <f t="shared" ca="1" si="607"/>
        <v>Root canal, pulpal therapy</v>
      </c>
      <c r="E7749">
        <f t="shared" ca="1" si="608"/>
        <v>10</v>
      </c>
    </row>
    <row r="7750" spans="1:5" x14ac:dyDescent="0.2">
      <c r="A7750" t="str">
        <f t="shared" ca="1" si="605"/>
        <v>Other</v>
      </c>
      <c r="B7750" t="str">
        <f t="shared" ca="1" si="606"/>
        <v>Implants</v>
      </c>
      <c r="C7750">
        <f t="shared" si="609"/>
        <v>430</v>
      </c>
      <c r="D7750" t="str">
        <f t="shared" ca="1" si="607"/>
        <v>Implant dental work</v>
      </c>
      <c r="E7750">
        <f t="shared" ca="1" si="608"/>
        <v>18</v>
      </c>
    </row>
    <row r="7751" spans="1:5" x14ac:dyDescent="0.2">
      <c r="A7751" t="str">
        <f t="shared" ca="1" si="605"/>
        <v>Other</v>
      </c>
      <c r="B7751" t="str">
        <f t="shared" ca="1" si="606"/>
        <v>Implants</v>
      </c>
      <c r="C7751">
        <f t="shared" si="609"/>
        <v>430</v>
      </c>
      <c r="D7751" t="str">
        <f t="shared" ca="1" si="607"/>
        <v>Implant dental work</v>
      </c>
      <c r="E7751">
        <f t="shared" ca="1" si="608"/>
        <v>18</v>
      </c>
    </row>
    <row r="7752" spans="1:5" x14ac:dyDescent="0.2">
      <c r="A7752" t="str">
        <f t="shared" ca="1" si="605"/>
        <v>Diagnostics and Preventative</v>
      </c>
      <c r="B7752" t="str">
        <f t="shared" ca="1" si="606"/>
        <v>Full-mouth x-ray</v>
      </c>
      <c r="C7752">
        <f t="shared" si="609"/>
        <v>430</v>
      </c>
      <c r="D7752">
        <f t="shared" ca="1" si="607"/>
        <v>0</v>
      </c>
      <c r="E7752">
        <f t="shared" ca="1" si="608"/>
        <v>3</v>
      </c>
    </row>
    <row r="7753" spans="1:5" x14ac:dyDescent="0.2">
      <c r="A7753" t="str">
        <f t="shared" ca="1" si="605"/>
        <v>Diagnostics and Preventative</v>
      </c>
      <c r="B7753" t="str">
        <f t="shared" ca="1" si="606"/>
        <v>Full-mouth x-ray</v>
      </c>
      <c r="C7753">
        <f t="shared" si="609"/>
        <v>430</v>
      </c>
      <c r="D7753">
        <f t="shared" ca="1" si="607"/>
        <v>0</v>
      </c>
      <c r="E7753">
        <f t="shared" ca="1" si="608"/>
        <v>3</v>
      </c>
    </row>
    <row r="7754" spans="1:5" x14ac:dyDescent="0.2">
      <c r="A7754" t="str">
        <f t="shared" ca="1" si="605"/>
        <v>Diagnostics and Preventative</v>
      </c>
      <c r="B7754" t="str">
        <f t="shared" ca="1" si="606"/>
        <v>Fluoride treatments</v>
      </c>
      <c r="C7754">
        <f t="shared" si="609"/>
        <v>430</v>
      </c>
      <c r="D7754">
        <f t="shared" ca="1" si="607"/>
        <v>0</v>
      </c>
      <c r="E7754">
        <f t="shared" ca="1" si="608"/>
        <v>5</v>
      </c>
    </row>
    <row r="7755" spans="1:5" x14ac:dyDescent="0.2">
      <c r="A7755" t="str">
        <f t="shared" ca="1" si="605"/>
        <v>Basic</v>
      </c>
      <c r="B7755" t="str">
        <f t="shared" ca="1" si="606"/>
        <v>oral surgery</v>
      </c>
      <c r="C7755">
        <f t="shared" si="609"/>
        <v>430</v>
      </c>
      <c r="D7755" t="str">
        <f t="shared" ca="1" si="607"/>
        <v>Extraction and other surgery procedures, incl. pre- and post-operative care</v>
      </c>
      <c r="E7755">
        <f t="shared" ca="1" si="608"/>
        <v>9</v>
      </c>
    </row>
    <row r="7756" spans="1:5" x14ac:dyDescent="0.2">
      <c r="A7756" t="str">
        <f t="shared" ca="1" si="605"/>
        <v>Basic</v>
      </c>
      <c r="B7756" t="str">
        <f t="shared" ca="1" si="606"/>
        <v>surgical periodontics</v>
      </c>
      <c r="C7756">
        <f t="shared" si="609"/>
        <v>430</v>
      </c>
      <c r="D7756" t="str">
        <f t="shared" ca="1" si="607"/>
        <v>Surgical treatment of the gums and supporting structures of the teeth</v>
      </c>
      <c r="E7756">
        <f t="shared" ca="1" si="608"/>
        <v>11</v>
      </c>
    </row>
    <row r="7757" spans="1:5" x14ac:dyDescent="0.2">
      <c r="A7757" t="str">
        <f t="shared" ca="1" si="605"/>
        <v>Basic</v>
      </c>
      <c r="B7757" t="str">
        <f t="shared" ca="1" si="606"/>
        <v>general anesthesia</v>
      </c>
      <c r="C7757">
        <f t="shared" si="609"/>
        <v>430</v>
      </c>
      <c r="D7757" t="str">
        <f t="shared" ca="1" si="607"/>
        <v>Covered when used in conjunction with covered oral surgical procedures</v>
      </c>
      <c r="E7757">
        <f t="shared" ca="1" si="608"/>
        <v>13</v>
      </c>
    </row>
    <row r="7758" spans="1:5" x14ac:dyDescent="0.2">
      <c r="A7758" t="str">
        <f t="shared" ca="1" si="605"/>
        <v>Diagnostics and Preventative</v>
      </c>
      <c r="B7758" t="str">
        <f t="shared" ca="1" si="606"/>
        <v>Full-mouth x-ray</v>
      </c>
      <c r="C7758">
        <f t="shared" si="609"/>
        <v>430</v>
      </c>
      <c r="D7758">
        <f t="shared" ca="1" si="607"/>
        <v>0</v>
      </c>
      <c r="E7758">
        <f t="shared" ca="1" si="608"/>
        <v>3</v>
      </c>
    </row>
    <row r="7759" spans="1:5" x14ac:dyDescent="0.2">
      <c r="A7759" t="str">
        <f t="shared" ca="1" si="605"/>
        <v>Major</v>
      </c>
      <c r="B7759" t="str">
        <f t="shared" ca="1" si="606"/>
        <v>major restorative</v>
      </c>
      <c r="C7759">
        <f t="shared" si="609"/>
        <v>430</v>
      </c>
      <c r="D7759" t="str">
        <f t="shared" ca="1" si="607"/>
        <v>Single crowns, inlays, onlays</v>
      </c>
      <c r="E7759">
        <f t="shared" ca="1" si="608"/>
        <v>14</v>
      </c>
    </row>
    <row r="7760" spans="1:5" x14ac:dyDescent="0.2">
      <c r="A7760" t="str">
        <f t="shared" ca="1" si="605"/>
        <v>Diagnostics and Preventative</v>
      </c>
      <c r="B7760" t="str">
        <f t="shared" ca="1" si="606"/>
        <v>Fluoride treatments</v>
      </c>
      <c r="C7760">
        <f t="shared" si="609"/>
        <v>431</v>
      </c>
      <c r="D7760">
        <f t="shared" ca="1" si="607"/>
        <v>0</v>
      </c>
      <c r="E7760">
        <f t="shared" ca="1" si="608"/>
        <v>5</v>
      </c>
    </row>
    <row r="7761" spans="1:5" x14ac:dyDescent="0.2">
      <c r="A7761" t="str">
        <f t="shared" ca="1" si="605"/>
        <v>Diagnostics and Preventative</v>
      </c>
      <c r="B7761" t="str">
        <f t="shared" ca="1" si="606"/>
        <v>Bitewing x-rays</v>
      </c>
      <c r="C7761">
        <f t="shared" si="609"/>
        <v>431</v>
      </c>
      <c r="D7761">
        <f t="shared" ca="1" si="607"/>
        <v>0</v>
      </c>
      <c r="E7761">
        <f t="shared" ca="1" si="608"/>
        <v>2</v>
      </c>
    </row>
    <row r="7762" spans="1:5" x14ac:dyDescent="0.2">
      <c r="A7762" t="str">
        <f t="shared" ca="1" si="605"/>
        <v>Diagnostics and Preventative</v>
      </c>
      <c r="B7762" t="str">
        <f t="shared" ca="1" si="606"/>
        <v>Fluoride treatments</v>
      </c>
      <c r="C7762">
        <f t="shared" si="609"/>
        <v>431</v>
      </c>
      <c r="D7762">
        <f t="shared" ca="1" si="607"/>
        <v>0</v>
      </c>
      <c r="E7762">
        <f t="shared" ca="1" si="608"/>
        <v>5</v>
      </c>
    </row>
    <row r="7763" spans="1:5" x14ac:dyDescent="0.2">
      <c r="A7763" t="str">
        <f t="shared" ca="1" si="605"/>
        <v>Diagnostics and Preventative</v>
      </c>
      <c r="B7763" t="str">
        <f t="shared" ca="1" si="606"/>
        <v>Space Maintainers</v>
      </c>
      <c r="C7763">
        <f t="shared" si="609"/>
        <v>431</v>
      </c>
      <c r="D7763">
        <f t="shared" ca="1" si="607"/>
        <v>0</v>
      </c>
      <c r="E7763">
        <f t="shared" ca="1" si="608"/>
        <v>7</v>
      </c>
    </row>
    <row r="7764" spans="1:5" x14ac:dyDescent="0.2">
      <c r="A7764" t="str">
        <f t="shared" ca="1" si="605"/>
        <v>Orthodontics</v>
      </c>
      <c r="B7764" t="str">
        <f t="shared" ca="1" si="606"/>
        <v>orthodontics</v>
      </c>
      <c r="C7764">
        <f t="shared" si="609"/>
        <v>431</v>
      </c>
      <c r="D7764" t="str">
        <f t="shared" ca="1" si="607"/>
        <v>For eligible dependents to age 19</v>
      </c>
      <c r="E7764">
        <f t="shared" ca="1" si="608"/>
        <v>17</v>
      </c>
    </row>
    <row r="7765" spans="1:5" x14ac:dyDescent="0.2">
      <c r="A7765" t="str">
        <f t="shared" ca="1" si="605"/>
        <v>Major</v>
      </c>
      <c r="B7765" t="str">
        <f t="shared" ca="1" si="606"/>
        <v>prosthodontics</v>
      </c>
      <c r="C7765">
        <f t="shared" si="609"/>
        <v>431</v>
      </c>
      <c r="D7765" t="str">
        <f t="shared" ca="1" si="607"/>
        <v>Procedures for replacement of missing teeth by construction or repair of bridges and partial or complete dentures</v>
      </c>
      <c r="E7765">
        <f t="shared" ca="1" si="608"/>
        <v>15</v>
      </c>
    </row>
    <row r="7766" spans="1:5" x14ac:dyDescent="0.2">
      <c r="A7766" t="str">
        <f t="shared" ca="1" si="605"/>
        <v>Major</v>
      </c>
      <c r="B7766" t="str">
        <f t="shared" ca="1" si="606"/>
        <v>major restorative</v>
      </c>
      <c r="C7766">
        <f t="shared" si="609"/>
        <v>431</v>
      </c>
      <c r="D7766" t="str">
        <f t="shared" ca="1" si="607"/>
        <v>Single crowns, inlays, onlays</v>
      </c>
      <c r="E7766">
        <f t="shared" ca="1" si="608"/>
        <v>14</v>
      </c>
    </row>
    <row r="7767" spans="1:5" x14ac:dyDescent="0.2">
      <c r="A7767" t="str">
        <f t="shared" ca="1" si="605"/>
        <v>Diagnostics and Preventative</v>
      </c>
      <c r="B7767" t="str">
        <f t="shared" ca="1" si="606"/>
        <v>Periodic Exams</v>
      </c>
      <c r="C7767">
        <f t="shared" si="609"/>
        <v>431</v>
      </c>
      <c r="D7767">
        <f t="shared" ca="1" si="607"/>
        <v>0</v>
      </c>
      <c r="E7767">
        <f t="shared" ca="1" si="608"/>
        <v>1</v>
      </c>
    </row>
    <row r="7768" spans="1:5" x14ac:dyDescent="0.2">
      <c r="A7768" t="str">
        <f t="shared" ca="1" si="605"/>
        <v>Diagnostics and Preventative</v>
      </c>
      <c r="B7768" t="str">
        <f t="shared" ca="1" si="606"/>
        <v>Full-mouth x-ray</v>
      </c>
      <c r="C7768">
        <f t="shared" si="609"/>
        <v>431</v>
      </c>
      <c r="D7768">
        <f t="shared" ca="1" si="607"/>
        <v>0</v>
      </c>
      <c r="E7768">
        <f t="shared" ca="1" si="608"/>
        <v>3</v>
      </c>
    </row>
    <row r="7769" spans="1:5" x14ac:dyDescent="0.2">
      <c r="A7769" t="str">
        <f t="shared" ca="1" si="605"/>
        <v>Diagnostics and Preventative</v>
      </c>
      <c r="B7769" t="str">
        <f t="shared" ca="1" si="606"/>
        <v>Prophylaxis</v>
      </c>
      <c r="C7769">
        <f t="shared" si="609"/>
        <v>431</v>
      </c>
      <c r="D7769">
        <f t="shared" ca="1" si="607"/>
        <v>0</v>
      </c>
      <c r="E7769">
        <f t="shared" ca="1" si="608"/>
        <v>4</v>
      </c>
    </row>
    <row r="7770" spans="1:5" x14ac:dyDescent="0.2">
      <c r="A7770" t="str">
        <f t="shared" ca="1" si="605"/>
        <v>Other</v>
      </c>
      <c r="B7770" t="str">
        <f t="shared" ca="1" si="606"/>
        <v>Implants</v>
      </c>
      <c r="C7770">
        <f t="shared" si="609"/>
        <v>431</v>
      </c>
      <c r="D7770" t="str">
        <f t="shared" ca="1" si="607"/>
        <v>Implant dental work</v>
      </c>
      <c r="E7770">
        <f t="shared" ca="1" si="608"/>
        <v>18</v>
      </c>
    </row>
    <row r="7771" spans="1:5" x14ac:dyDescent="0.2">
      <c r="A7771" t="str">
        <f t="shared" ca="1" si="605"/>
        <v>Diagnostics and Preventative</v>
      </c>
      <c r="B7771" t="str">
        <f t="shared" ca="1" si="606"/>
        <v>Sealants</v>
      </c>
      <c r="C7771">
        <f t="shared" si="609"/>
        <v>431</v>
      </c>
      <c r="D7771">
        <f t="shared" ca="1" si="607"/>
        <v>0</v>
      </c>
      <c r="E7771">
        <f t="shared" ca="1" si="608"/>
        <v>6</v>
      </c>
    </row>
    <row r="7772" spans="1:5" x14ac:dyDescent="0.2">
      <c r="A7772" t="str">
        <f t="shared" ca="1" si="605"/>
        <v>Basic</v>
      </c>
      <c r="B7772" t="str">
        <f t="shared" ca="1" si="606"/>
        <v>endodontics</v>
      </c>
      <c r="C7772">
        <f t="shared" si="609"/>
        <v>431</v>
      </c>
      <c r="D7772" t="str">
        <f t="shared" ca="1" si="607"/>
        <v>Root canal, pulpal therapy</v>
      </c>
      <c r="E7772">
        <f t="shared" ca="1" si="608"/>
        <v>10</v>
      </c>
    </row>
    <row r="7773" spans="1:5" x14ac:dyDescent="0.2">
      <c r="A7773" t="str">
        <f t="shared" ca="1" si="605"/>
        <v>Basic</v>
      </c>
      <c r="B7773" t="str">
        <f t="shared" ca="1" si="606"/>
        <v>general anesthesia</v>
      </c>
      <c r="C7773">
        <f t="shared" si="609"/>
        <v>431</v>
      </c>
      <c r="D7773" t="str">
        <f t="shared" ca="1" si="607"/>
        <v>Covered when used in conjunction with covered oral surgical procedures</v>
      </c>
      <c r="E7773">
        <f t="shared" ca="1" si="608"/>
        <v>13</v>
      </c>
    </row>
    <row r="7774" spans="1:5" x14ac:dyDescent="0.2">
      <c r="A7774" t="str">
        <f t="shared" ca="1" si="605"/>
        <v>Diagnostics and Preventative</v>
      </c>
      <c r="B7774" t="str">
        <f t="shared" ca="1" si="606"/>
        <v>Periodic Exams</v>
      </c>
      <c r="C7774">
        <f t="shared" si="609"/>
        <v>431</v>
      </c>
      <c r="D7774">
        <f t="shared" ca="1" si="607"/>
        <v>0</v>
      </c>
      <c r="E7774">
        <f t="shared" ca="1" si="608"/>
        <v>1</v>
      </c>
    </row>
    <row r="7775" spans="1:5" x14ac:dyDescent="0.2">
      <c r="A7775" t="str">
        <f t="shared" ca="1" si="605"/>
        <v>Diagnostics and Preventative</v>
      </c>
      <c r="B7775" t="str">
        <f t="shared" ca="1" si="606"/>
        <v>Periodic Exams</v>
      </c>
      <c r="C7775">
        <f t="shared" si="609"/>
        <v>431</v>
      </c>
      <c r="D7775">
        <f t="shared" ca="1" si="607"/>
        <v>0</v>
      </c>
      <c r="E7775">
        <f t="shared" ca="1" si="608"/>
        <v>1</v>
      </c>
    </row>
    <row r="7776" spans="1:5" x14ac:dyDescent="0.2">
      <c r="A7776" t="str">
        <f t="shared" ca="1" si="605"/>
        <v>Major</v>
      </c>
      <c r="B7776" t="str">
        <f t="shared" ca="1" si="606"/>
        <v>prosthodontics</v>
      </c>
      <c r="C7776">
        <f t="shared" si="609"/>
        <v>431</v>
      </c>
      <c r="D7776" t="str">
        <f t="shared" ca="1" si="607"/>
        <v>Procedures for replacement of missing teeth by construction or repair of bridges and partial or complete dentures</v>
      </c>
      <c r="E7776">
        <f t="shared" ca="1" si="608"/>
        <v>15</v>
      </c>
    </row>
    <row r="7777" spans="1:5" x14ac:dyDescent="0.2">
      <c r="A7777" t="str">
        <f t="shared" ca="1" si="605"/>
        <v>Diagnostics and Preventative</v>
      </c>
      <c r="B7777" t="str">
        <f t="shared" ca="1" si="606"/>
        <v>Sealants</v>
      </c>
      <c r="C7777">
        <f t="shared" si="609"/>
        <v>431</v>
      </c>
      <c r="D7777">
        <f t="shared" ca="1" si="607"/>
        <v>0</v>
      </c>
      <c r="E7777">
        <f t="shared" ca="1" si="608"/>
        <v>6</v>
      </c>
    </row>
    <row r="7778" spans="1:5" x14ac:dyDescent="0.2">
      <c r="A7778" t="str">
        <f t="shared" ca="1" si="605"/>
        <v>Major</v>
      </c>
      <c r="B7778" t="str">
        <f t="shared" ca="1" si="606"/>
        <v>prosthodontics</v>
      </c>
      <c r="C7778">
        <f t="shared" si="609"/>
        <v>432</v>
      </c>
      <c r="D7778" t="str">
        <f t="shared" ca="1" si="607"/>
        <v>Procedures for replacement of missing teeth by construction or repair of bridges and partial or complete dentures</v>
      </c>
      <c r="E7778">
        <f t="shared" ca="1" si="608"/>
        <v>15</v>
      </c>
    </row>
    <row r="7779" spans="1:5" x14ac:dyDescent="0.2">
      <c r="A7779" t="str">
        <f t="shared" ca="1" si="605"/>
        <v>Basic</v>
      </c>
      <c r="B7779" t="str">
        <f t="shared" ca="1" si="606"/>
        <v>non-surgical periodontics</v>
      </c>
      <c r="C7779">
        <f t="shared" si="609"/>
        <v>432</v>
      </c>
      <c r="D7779" t="str">
        <f t="shared" ca="1" si="607"/>
        <v xml:space="preserve">Non-surgical treatment of the gums and supporting structures of the teeth </v>
      </c>
      <c r="E7779">
        <f t="shared" ca="1" si="608"/>
        <v>12</v>
      </c>
    </row>
    <row r="7780" spans="1:5" x14ac:dyDescent="0.2">
      <c r="A7780" t="str">
        <f t="shared" ca="1" si="605"/>
        <v>Major</v>
      </c>
      <c r="B7780" t="str">
        <f t="shared" ca="1" si="606"/>
        <v>major restorative</v>
      </c>
      <c r="C7780">
        <f t="shared" si="609"/>
        <v>432</v>
      </c>
      <c r="D7780" t="str">
        <f t="shared" ca="1" si="607"/>
        <v>Single crowns, inlays, onlays</v>
      </c>
      <c r="E7780">
        <f t="shared" ca="1" si="608"/>
        <v>14</v>
      </c>
    </row>
    <row r="7781" spans="1:5" x14ac:dyDescent="0.2">
      <c r="A7781" t="str">
        <f t="shared" ca="1" si="605"/>
        <v>Major</v>
      </c>
      <c r="B7781" t="str">
        <f t="shared" ca="1" si="606"/>
        <v>temporomandibular joint dysfunction</v>
      </c>
      <c r="C7781">
        <f t="shared" si="609"/>
        <v>432</v>
      </c>
      <c r="D7781" t="str">
        <f t="shared" ca="1" si="607"/>
        <v>Services relating to hinging joints of the jaw</v>
      </c>
      <c r="E7781">
        <f t="shared" ca="1" si="608"/>
        <v>16</v>
      </c>
    </row>
    <row r="7782" spans="1:5" x14ac:dyDescent="0.2">
      <c r="A7782" t="str">
        <f t="shared" ca="1" si="605"/>
        <v>Major</v>
      </c>
      <c r="B7782" t="str">
        <f t="shared" ca="1" si="606"/>
        <v>major restorative</v>
      </c>
      <c r="C7782">
        <f t="shared" si="609"/>
        <v>432</v>
      </c>
      <c r="D7782" t="str">
        <f t="shared" ca="1" si="607"/>
        <v>Single crowns, inlays, onlays</v>
      </c>
      <c r="E7782">
        <f t="shared" ca="1" si="608"/>
        <v>14</v>
      </c>
    </row>
    <row r="7783" spans="1:5" x14ac:dyDescent="0.2">
      <c r="A7783" t="str">
        <f t="shared" ca="1" si="605"/>
        <v>Major</v>
      </c>
      <c r="B7783" t="str">
        <f t="shared" ca="1" si="606"/>
        <v>major restorative</v>
      </c>
      <c r="C7783">
        <f t="shared" si="609"/>
        <v>432</v>
      </c>
      <c r="D7783" t="str">
        <f t="shared" ca="1" si="607"/>
        <v>Single crowns, inlays, onlays</v>
      </c>
      <c r="E7783">
        <f t="shared" ca="1" si="608"/>
        <v>14</v>
      </c>
    </row>
    <row r="7784" spans="1:5" x14ac:dyDescent="0.2">
      <c r="A7784" t="str">
        <f t="shared" ca="1" si="605"/>
        <v>Diagnostics and Preventative</v>
      </c>
      <c r="B7784" t="str">
        <f t="shared" ca="1" si="606"/>
        <v>Sealants</v>
      </c>
      <c r="C7784">
        <f t="shared" si="609"/>
        <v>432</v>
      </c>
      <c r="D7784">
        <f t="shared" ca="1" si="607"/>
        <v>0</v>
      </c>
      <c r="E7784">
        <f t="shared" ca="1" si="608"/>
        <v>6</v>
      </c>
    </row>
    <row r="7785" spans="1:5" x14ac:dyDescent="0.2">
      <c r="A7785" t="str">
        <f t="shared" ca="1" si="605"/>
        <v>Basic</v>
      </c>
      <c r="B7785" t="str">
        <f t="shared" ca="1" si="606"/>
        <v>surgical periodontics</v>
      </c>
      <c r="C7785">
        <f t="shared" si="609"/>
        <v>432</v>
      </c>
      <c r="D7785" t="str">
        <f t="shared" ca="1" si="607"/>
        <v>Surgical treatment of the gums and supporting structures of the teeth</v>
      </c>
      <c r="E7785">
        <f t="shared" ca="1" si="608"/>
        <v>11</v>
      </c>
    </row>
    <row r="7786" spans="1:5" x14ac:dyDescent="0.2">
      <c r="A7786" t="str">
        <f t="shared" ca="1" si="605"/>
        <v>Diagnostics and Preventative</v>
      </c>
      <c r="B7786" t="str">
        <f t="shared" ca="1" si="606"/>
        <v>Periodic Exams</v>
      </c>
      <c r="C7786">
        <f t="shared" si="609"/>
        <v>432</v>
      </c>
      <c r="D7786">
        <f t="shared" ca="1" si="607"/>
        <v>0</v>
      </c>
      <c r="E7786">
        <f t="shared" ca="1" si="608"/>
        <v>1</v>
      </c>
    </row>
    <row r="7787" spans="1:5" x14ac:dyDescent="0.2">
      <c r="A7787" t="str">
        <f t="shared" ca="1" si="605"/>
        <v>Basic</v>
      </c>
      <c r="B7787" t="str">
        <f t="shared" ca="1" si="606"/>
        <v>non-surgical periodontics</v>
      </c>
      <c r="C7787">
        <f t="shared" si="609"/>
        <v>432</v>
      </c>
      <c r="D7787" t="str">
        <f t="shared" ca="1" si="607"/>
        <v xml:space="preserve">Non-surgical treatment of the gums and supporting structures of the teeth </v>
      </c>
      <c r="E7787">
        <f t="shared" ca="1" si="608"/>
        <v>12</v>
      </c>
    </row>
    <row r="7788" spans="1:5" x14ac:dyDescent="0.2">
      <c r="A7788" t="str">
        <f t="shared" ca="1" si="605"/>
        <v>Major</v>
      </c>
      <c r="B7788" t="str">
        <f t="shared" ca="1" si="606"/>
        <v>major restorative</v>
      </c>
      <c r="C7788">
        <f t="shared" si="609"/>
        <v>432</v>
      </c>
      <c r="D7788" t="str">
        <f t="shared" ca="1" si="607"/>
        <v>Single crowns, inlays, onlays</v>
      </c>
      <c r="E7788">
        <f t="shared" ca="1" si="608"/>
        <v>14</v>
      </c>
    </row>
    <row r="7789" spans="1:5" x14ac:dyDescent="0.2">
      <c r="A7789" t="str">
        <f t="shared" ca="1" si="605"/>
        <v>Diagnostics and Preventative</v>
      </c>
      <c r="B7789" t="str">
        <f t="shared" ca="1" si="606"/>
        <v>Full-mouth x-ray</v>
      </c>
      <c r="C7789">
        <f t="shared" si="609"/>
        <v>432</v>
      </c>
      <c r="D7789">
        <f t="shared" ca="1" si="607"/>
        <v>0</v>
      </c>
      <c r="E7789">
        <f t="shared" ca="1" si="608"/>
        <v>3</v>
      </c>
    </row>
    <row r="7790" spans="1:5" x14ac:dyDescent="0.2">
      <c r="A7790" t="str">
        <f t="shared" ca="1" si="605"/>
        <v>Diagnostics and Preventative</v>
      </c>
      <c r="B7790" t="str">
        <f t="shared" ca="1" si="606"/>
        <v>Space Maintainers</v>
      </c>
      <c r="C7790">
        <f t="shared" si="609"/>
        <v>432</v>
      </c>
      <c r="D7790">
        <f t="shared" ca="1" si="607"/>
        <v>0</v>
      </c>
      <c r="E7790">
        <f t="shared" ca="1" si="608"/>
        <v>7</v>
      </c>
    </row>
    <row r="7791" spans="1:5" x14ac:dyDescent="0.2">
      <c r="A7791" t="str">
        <f t="shared" ca="1" si="605"/>
        <v>Basic</v>
      </c>
      <c r="B7791" t="str">
        <f t="shared" ca="1" si="606"/>
        <v>oral surgery</v>
      </c>
      <c r="C7791">
        <f t="shared" si="609"/>
        <v>432</v>
      </c>
      <c r="D7791" t="str">
        <f t="shared" ca="1" si="607"/>
        <v>Extraction and other surgery procedures, incl. pre- and post-operative care</v>
      </c>
      <c r="E7791">
        <f t="shared" ca="1" si="608"/>
        <v>9</v>
      </c>
    </row>
    <row r="7792" spans="1:5" x14ac:dyDescent="0.2">
      <c r="A7792" t="str">
        <f t="shared" ca="1" si="605"/>
        <v>Diagnostics and Preventative</v>
      </c>
      <c r="B7792" t="str">
        <f t="shared" ca="1" si="606"/>
        <v>Periodic Exams</v>
      </c>
      <c r="C7792">
        <f t="shared" si="609"/>
        <v>432</v>
      </c>
      <c r="D7792">
        <f t="shared" ca="1" si="607"/>
        <v>0</v>
      </c>
      <c r="E7792">
        <f t="shared" ca="1" si="608"/>
        <v>1</v>
      </c>
    </row>
    <row r="7793" spans="1:5" x14ac:dyDescent="0.2">
      <c r="A7793" t="str">
        <f t="shared" ca="1" si="605"/>
        <v>Major</v>
      </c>
      <c r="B7793" t="str">
        <f t="shared" ca="1" si="606"/>
        <v>prosthodontics</v>
      </c>
      <c r="C7793">
        <f t="shared" si="609"/>
        <v>432</v>
      </c>
      <c r="D7793" t="str">
        <f t="shared" ca="1" si="607"/>
        <v>Procedures for replacement of missing teeth by construction or repair of bridges and partial or complete dentures</v>
      </c>
      <c r="E7793">
        <f t="shared" ca="1" si="608"/>
        <v>15</v>
      </c>
    </row>
    <row r="7794" spans="1:5" x14ac:dyDescent="0.2">
      <c r="A7794" t="str">
        <f t="shared" ca="1" si="605"/>
        <v>Other</v>
      </c>
      <c r="B7794" t="str">
        <f t="shared" ca="1" si="606"/>
        <v>Implants</v>
      </c>
      <c r="C7794">
        <f t="shared" si="609"/>
        <v>432</v>
      </c>
      <c r="D7794" t="str">
        <f t="shared" ca="1" si="607"/>
        <v>Implant dental work</v>
      </c>
      <c r="E7794">
        <f t="shared" ca="1" si="608"/>
        <v>18</v>
      </c>
    </row>
    <row r="7795" spans="1:5" x14ac:dyDescent="0.2">
      <c r="A7795" t="str">
        <f t="shared" ca="1" si="605"/>
        <v>Diagnostics and Preventative</v>
      </c>
      <c r="B7795" t="str">
        <f t="shared" ca="1" si="606"/>
        <v>Bitewing x-rays</v>
      </c>
      <c r="C7795">
        <f t="shared" si="609"/>
        <v>432</v>
      </c>
      <c r="D7795">
        <f t="shared" ca="1" si="607"/>
        <v>0</v>
      </c>
      <c r="E7795">
        <f t="shared" ca="1" si="608"/>
        <v>2</v>
      </c>
    </row>
    <row r="7796" spans="1:5" x14ac:dyDescent="0.2">
      <c r="A7796" t="str">
        <f t="shared" ca="1" si="605"/>
        <v>Diagnostics and Preventative</v>
      </c>
      <c r="B7796" t="str">
        <f t="shared" ca="1" si="606"/>
        <v>Bitewing x-rays</v>
      </c>
      <c r="C7796">
        <f t="shared" si="609"/>
        <v>433</v>
      </c>
      <c r="D7796">
        <f t="shared" ca="1" si="607"/>
        <v>0</v>
      </c>
      <c r="E7796">
        <f t="shared" ca="1" si="608"/>
        <v>2</v>
      </c>
    </row>
    <row r="7797" spans="1:5" x14ac:dyDescent="0.2">
      <c r="A7797" t="str">
        <f t="shared" ca="1" si="605"/>
        <v>Basic</v>
      </c>
      <c r="B7797" t="str">
        <f t="shared" ca="1" si="606"/>
        <v>basic restorative</v>
      </c>
      <c r="C7797">
        <f t="shared" si="609"/>
        <v>433</v>
      </c>
      <c r="D7797" t="str">
        <f t="shared" ca="1" si="607"/>
        <v>Fillings (amalgam "silver" and composite "white" non-molar)</v>
      </c>
      <c r="E7797">
        <f t="shared" ca="1" si="608"/>
        <v>8</v>
      </c>
    </row>
    <row r="7798" spans="1:5" x14ac:dyDescent="0.2">
      <c r="A7798" t="str">
        <f t="shared" ca="1" si="605"/>
        <v>Basic</v>
      </c>
      <c r="B7798" t="str">
        <f t="shared" ca="1" si="606"/>
        <v>surgical periodontics</v>
      </c>
      <c r="C7798">
        <f t="shared" si="609"/>
        <v>433</v>
      </c>
      <c r="D7798" t="str">
        <f t="shared" ca="1" si="607"/>
        <v>Surgical treatment of the gums and supporting structures of the teeth</v>
      </c>
      <c r="E7798">
        <f t="shared" ca="1" si="608"/>
        <v>11</v>
      </c>
    </row>
    <row r="7799" spans="1:5" x14ac:dyDescent="0.2">
      <c r="A7799" t="str">
        <f t="shared" ca="1" si="605"/>
        <v>Diagnostics and Preventative</v>
      </c>
      <c r="B7799" t="str">
        <f t="shared" ca="1" si="606"/>
        <v>Full-mouth x-ray</v>
      </c>
      <c r="C7799">
        <f t="shared" si="609"/>
        <v>433</v>
      </c>
      <c r="D7799">
        <f t="shared" ca="1" si="607"/>
        <v>0</v>
      </c>
      <c r="E7799">
        <f t="shared" ca="1" si="608"/>
        <v>3</v>
      </c>
    </row>
    <row r="7800" spans="1:5" x14ac:dyDescent="0.2">
      <c r="A7800" t="str">
        <f t="shared" ca="1" si="605"/>
        <v>Basic</v>
      </c>
      <c r="B7800" t="str">
        <f t="shared" ca="1" si="606"/>
        <v>oral surgery</v>
      </c>
      <c r="C7800">
        <f t="shared" si="609"/>
        <v>433</v>
      </c>
      <c r="D7800" t="str">
        <f t="shared" ca="1" si="607"/>
        <v>Extraction and other surgery procedures, incl. pre- and post-operative care</v>
      </c>
      <c r="E7800">
        <f t="shared" ca="1" si="608"/>
        <v>9</v>
      </c>
    </row>
    <row r="7801" spans="1:5" x14ac:dyDescent="0.2">
      <c r="A7801" t="str">
        <f t="shared" ca="1" si="605"/>
        <v>Major</v>
      </c>
      <c r="B7801" t="str">
        <f t="shared" ca="1" si="606"/>
        <v>prosthodontics</v>
      </c>
      <c r="C7801">
        <f t="shared" si="609"/>
        <v>433</v>
      </c>
      <c r="D7801" t="str">
        <f t="shared" ca="1" si="607"/>
        <v>Procedures for replacement of missing teeth by construction or repair of bridges and partial or complete dentures</v>
      </c>
      <c r="E7801">
        <f t="shared" ca="1" si="608"/>
        <v>15</v>
      </c>
    </row>
    <row r="7802" spans="1:5" x14ac:dyDescent="0.2">
      <c r="A7802" t="str">
        <f t="shared" ca="1" si="605"/>
        <v>Diagnostics and Preventative</v>
      </c>
      <c r="B7802" t="str">
        <f t="shared" ca="1" si="606"/>
        <v>Periodic Exams</v>
      </c>
      <c r="C7802">
        <f t="shared" si="609"/>
        <v>433</v>
      </c>
      <c r="D7802">
        <f t="shared" ca="1" si="607"/>
        <v>0</v>
      </c>
      <c r="E7802">
        <f t="shared" ca="1" si="608"/>
        <v>1</v>
      </c>
    </row>
    <row r="7803" spans="1:5" x14ac:dyDescent="0.2">
      <c r="A7803" t="str">
        <f t="shared" ca="1" si="605"/>
        <v>Diagnostics and Preventative</v>
      </c>
      <c r="B7803" t="str">
        <f t="shared" ca="1" si="606"/>
        <v>Fluoride treatments</v>
      </c>
      <c r="C7803">
        <f t="shared" si="609"/>
        <v>433</v>
      </c>
      <c r="D7803">
        <f t="shared" ca="1" si="607"/>
        <v>0</v>
      </c>
      <c r="E7803">
        <f t="shared" ca="1" si="608"/>
        <v>5</v>
      </c>
    </row>
    <row r="7804" spans="1:5" x14ac:dyDescent="0.2">
      <c r="A7804" t="str">
        <f t="shared" ca="1" si="605"/>
        <v>Diagnostics and Preventative</v>
      </c>
      <c r="B7804" t="str">
        <f t="shared" ca="1" si="606"/>
        <v>Bitewing x-rays</v>
      </c>
      <c r="C7804">
        <f t="shared" si="609"/>
        <v>433</v>
      </c>
      <c r="D7804">
        <f t="shared" ca="1" si="607"/>
        <v>0</v>
      </c>
      <c r="E7804">
        <f t="shared" ca="1" si="608"/>
        <v>2</v>
      </c>
    </row>
    <row r="7805" spans="1:5" x14ac:dyDescent="0.2">
      <c r="A7805" t="str">
        <f t="shared" ca="1" si="605"/>
        <v>Major</v>
      </c>
      <c r="B7805" t="str">
        <f t="shared" ca="1" si="606"/>
        <v>temporomandibular joint dysfunction</v>
      </c>
      <c r="C7805">
        <f t="shared" si="609"/>
        <v>433</v>
      </c>
      <c r="D7805" t="str">
        <f t="shared" ca="1" si="607"/>
        <v>Services relating to hinging joints of the jaw</v>
      </c>
      <c r="E7805">
        <f t="shared" ca="1" si="608"/>
        <v>16</v>
      </c>
    </row>
    <row r="7806" spans="1:5" x14ac:dyDescent="0.2">
      <c r="A7806" t="str">
        <f t="shared" ca="1" si="605"/>
        <v>Basic</v>
      </c>
      <c r="B7806" t="str">
        <f t="shared" ca="1" si="606"/>
        <v>non-surgical periodontics</v>
      </c>
      <c r="C7806">
        <f t="shared" si="609"/>
        <v>433</v>
      </c>
      <c r="D7806" t="str">
        <f t="shared" ca="1" si="607"/>
        <v xml:space="preserve">Non-surgical treatment of the gums and supporting structures of the teeth </v>
      </c>
      <c r="E7806">
        <f t="shared" ca="1" si="608"/>
        <v>12</v>
      </c>
    </row>
    <row r="7807" spans="1:5" x14ac:dyDescent="0.2">
      <c r="A7807" t="str">
        <f t="shared" ca="1" si="605"/>
        <v>Other</v>
      </c>
      <c r="B7807" t="str">
        <f t="shared" ca="1" si="606"/>
        <v>Implants</v>
      </c>
      <c r="C7807">
        <f t="shared" si="609"/>
        <v>433</v>
      </c>
      <c r="D7807" t="str">
        <f t="shared" ca="1" si="607"/>
        <v>Implant dental work</v>
      </c>
      <c r="E7807">
        <f t="shared" ca="1" si="608"/>
        <v>18</v>
      </c>
    </row>
    <row r="7808" spans="1:5" x14ac:dyDescent="0.2">
      <c r="A7808" t="str">
        <f t="shared" ca="1" si="605"/>
        <v>Diagnostics and Preventative</v>
      </c>
      <c r="B7808" t="str">
        <f t="shared" ca="1" si="606"/>
        <v>Sealants</v>
      </c>
      <c r="C7808">
        <f t="shared" si="609"/>
        <v>433</v>
      </c>
      <c r="D7808">
        <f t="shared" ca="1" si="607"/>
        <v>0</v>
      </c>
      <c r="E7808">
        <f t="shared" ca="1" si="608"/>
        <v>6</v>
      </c>
    </row>
    <row r="7809" spans="1:5" x14ac:dyDescent="0.2">
      <c r="A7809" t="str">
        <f t="shared" ca="1" si="605"/>
        <v>Diagnostics and Preventative</v>
      </c>
      <c r="B7809" t="str">
        <f t="shared" ca="1" si="606"/>
        <v>Full-mouth x-ray</v>
      </c>
      <c r="C7809">
        <f t="shared" si="609"/>
        <v>433</v>
      </c>
      <c r="D7809">
        <f t="shared" ca="1" si="607"/>
        <v>0</v>
      </c>
      <c r="E7809">
        <f t="shared" ca="1" si="608"/>
        <v>3</v>
      </c>
    </row>
    <row r="7810" spans="1:5" x14ac:dyDescent="0.2">
      <c r="A7810" t="str">
        <f t="shared" ref="A7810:A7873" ca="1" si="610">INDEX(services,E7810,1)</f>
        <v>Major</v>
      </c>
      <c r="B7810" t="str">
        <f t="shared" ref="B7810:B7873" ca="1" si="611">INDEX(services,E7810,2)</f>
        <v>prosthodontics</v>
      </c>
      <c r="C7810">
        <f t="shared" si="609"/>
        <v>433</v>
      </c>
      <c r="D7810" t="str">
        <f t="shared" ref="D7810:D7873" ca="1" si="612">INDEX(services,E7810,3)</f>
        <v>Procedures for replacement of missing teeth by construction or repair of bridges and partial or complete dentures</v>
      </c>
      <c r="E7810">
        <f t="shared" ref="E7810:E7873" ca="1" si="613">RANDBETWEEN(1,ROWS(services))</f>
        <v>15</v>
      </c>
    </row>
    <row r="7811" spans="1:5" x14ac:dyDescent="0.2">
      <c r="A7811" t="str">
        <f t="shared" ca="1" si="610"/>
        <v>Basic</v>
      </c>
      <c r="B7811" t="str">
        <f t="shared" ca="1" si="611"/>
        <v>oral surgery</v>
      </c>
      <c r="C7811">
        <f t="shared" si="609"/>
        <v>433</v>
      </c>
      <c r="D7811" t="str">
        <f t="shared" ca="1" si="612"/>
        <v>Extraction and other surgery procedures, incl. pre- and post-operative care</v>
      </c>
      <c r="E7811">
        <f t="shared" ca="1" si="613"/>
        <v>9</v>
      </c>
    </row>
    <row r="7812" spans="1:5" x14ac:dyDescent="0.2">
      <c r="A7812" t="str">
        <f t="shared" ca="1" si="610"/>
        <v>Other</v>
      </c>
      <c r="B7812" t="str">
        <f t="shared" ca="1" si="611"/>
        <v>Implants</v>
      </c>
      <c r="C7812">
        <f t="shared" ref="C7812:C7875" si="614">IF(MOD(ROW(C7812)-2,18)&lt;&gt;0,C7811,C7811+1)</f>
        <v>433</v>
      </c>
      <c r="D7812" t="str">
        <f t="shared" ca="1" si="612"/>
        <v>Implant dental work</v>
      </c>
      <c r="E7812">
        <f t="shared" ca="1" si="613"/>
        <v>18</v>
      </c>
    </row>
    <row r="7813" spans="1:5" x14ac:dyDescent="0.2">
      <c r="A7813" t="str">
        <f t="shared" ca="1" si="610"/>
        <v>Orthodontics</v>
      </c>
      <c r="B7813" t="str">
        <f t="shared" ca="1" si="611"/>
        <v>orthodontics</v>
      </c>
      <c r="C7813">
        <f t="shared" si="614"/>
        <v>433</v>
      </c>
      <c r="D7813" t="str">
        <f t="shared" ca="1" si="612"/>
        <v>For eligible dependents to age 19</v>
      </c>
      <c r="E7813">
        <f t="shared" ca="1" si="613"/>
        <v>17</v>
      </c>
    </row>
    <row r="7814" spans="1:5" x14ac:dyDescent="0.2">
      <c r="A7814" t="str">
        <f t="shared" ca="1" si="610"/>
        <v>Basic</v>
      </c>
      <c r="B7814" t="str">
        <f t="shared" ca="1" si="611"/>
        <v>general anesthesia</v>
      </c>
      <c r="C7814">
        <f t="shared" si="614"/>
        <v>434</v>
      </c>
      <c r="D7814" t="str">
        <f t="shared" ca="1" si="612"/>
        <v>Covered when used in conjunction with covered oral surgical procedures</v>
      </c>
      <c r="E7814">
        <f t="shared" ca="1" si="613"/>
        <v>13</v>
      </c>
    </row>
    <row r="7815" spans="1:5" x14ac:dyDescent="0.2">
      <c r="A7815" t="str">
        <f t="shared" ca="1" si="610"/>
        <v>Diagnostics and Preventative</v>
      </c>
      <c r="B7815" t="str">
        <f t="shared" ca="1" si="611"/>
        <v>Sealants</v>
      </c>
      <c r="C7815">
        <f t="shared" si="614"/>
        <v>434</v>
      </c>
      <c r="D7815">
        <f t="shared" ca="1" si="612"/>
        <v>0</v>
      </c>
      <c r="E7815">
        <f t="shared" ca="1" si="613"/>
        <v>6</v>
      </c>
    </row>
    <row r="7816" spans="1:5" x14ac:dyDescent="0.2">
      <c r="A7816" t="str">
        <f t="shared" ca="1" si="610"/>
        <v>Diagnostics and Preventative</v>
      </c>
      <c r="B7816" t="str">
        <f t="shared" ca="1" si="611"/>
        <v>Periodic Exams</v>
      </c>
      <c r="C7816">
        <f t="shared" si="614"/>
        <v>434</v>
      </c>
      <c r="D7816">
        <f t="shared" ca="1" si="612"/>
        <v>0</v>
      </c>
      <c r="E7816">
        <f t="shared" ca="1" si="613"/>
        <v>1</v>
      </c>
    </row>
    <row r="7817" spans="1:5" x14ac:dyDescent="0.2">
      <c r="A7817" t="str">
        <f t="shared" ca="1" si="610"/>
        <v>Diagnostics and Preventative</v>
      </c>
      <c r="B7817" t="str">
        <f t="shared" ca="1" si="611"/>
        <v>Bitewing x-rays</v>
      </c>
      <c r="C7817">
        <f t="shared" si="614"/>
        <v>434</v>
      </c>
      <c r="D7817">
        <f t="shared" ca="1" si="612"/>
        <v>0</v>
      </c>
      <c r="E7817">
        <f t="shared" ca="1" si="613"/>
        <v>2</v>
      </c>
    </row>
    <row r="7818" spans="1:5" x14ac:dyDescent="0.2">
      <c r="A7818" t="str">
        <f t="shared" ca="1" si="610"/>
        <v>Diagnostics and Preventative</v>
      </c>
      <c r="B7818" t="str">
        <f t="shared" ca="1" si="611"/>
        <v>Periodic Exams</v>
      </c>
      <c r="C7818">
        <f t="shared" si="614"/>
        <v>434</v>
      </c>
      <c r="D7818">
        <f t="shared" ca="1" si="612"/>
        <v>0</v>
      </c>
      <c r="E7818">
        <f t="shared" ca="1" si="613"/>
        <v>1</v>
      </c>
    </row>
    <row r="7819" spans="1:5" x14ac:dyDescent="0.2">
      <c r="A7819" t="str">
        <f t="shared" ca="1" si="610"/>
        <v>Basic</v>
      </c>
      <c r="B7819" t="str">
        <f t="shared" ca="1" si="611"/>
        <v>basic restorative</v>
      </c>
      <c r="C7819">
        <f t="shared" si="614"/>
        <v>434</v>
      </c>
      <c r="D7819" t="str">
        <f t="shared" ca="1" si="612"/>
        <v>Fillings (amalgam "silver" and composite "white" non-molar)</v>
      </c>
      <c r="E7819">
        <f t="shared" ca="1" si="613"/>
        <v>8</v>
      </c>
    </row>
    <row r="7820" spans="1:5" x14ac:dyDescent="0.2">
      <c r="A7820" t="str">
        <f t="shared" ca="1" si="610"/>
        <v>Diagnostics and Preventative</v>
      </c>
      <c r="B7820" t="str">
        <f t="shared" ca="1" si="611"/>
        <v>Fluoride treatments</v>
      </c>
      <c r="C7820">
        <f t="shared" si="614"/>
        <v>434</v>
      </c>
      <c r="D7820">
        <f t="shared" ca="1" si="612"/>
        <v>0</v>
      </c>
      <c r="E7820">
        <f t="shared" ca="1" si="613"/>
        <v>5</v>
      </c>
    </row>
    <row r="7821" spans="1:5" x14ac:dyDescent="0.2">
      <c r="A7821" t="str">
        <f t="shared" ca="1" si="610"/>
        <v>Basic</v>
      </c>
      <c r="B7821" t="str">
        <f t="shared" ca="1" si="611"/>
        <v>oral surgery</v>
      </c>
      <c r="C7821">
        <f t="shared" si="614"/>
        <v>434</v>
      </c>
      <c r="D7821" t="str">
        <f t="shared" ca="1" si="612"/>
        <v>Extraction and other surgery procedures, incl. pre- and post-operative care</v>
      </c>
      <c r="E7821">
        <f t="shared" ca="1" si="613"/>
        <v>9</v>
      </c>
    </row>
    <row r="7822" spans="1:5" x14ac:dyDescent="0.2">
      <c r="A7822" t="str">
        <f t="shared" ca="1" si="610"/>
        <v>Major</v>
      </c>
      <c r="B7822" t="str">
        <f t="shared" ca="1" si="611"/>
        <v>major restorative</v>
      </c>
      <c r="C7822">
        <f t="shared" si="614"/>
        <v>434</v>
      </c>
      <c r="D7822" t="str">
        <f t="shared" ca="1" si="612"/>
        <v>Single crowns, inlays, onlays</v>
      </c>
      <c r="E7822">
        <f t="shared" ca="1" si="613"/>
        <v>14</v>
      </c>
    </row>
    <row r="7823" spans="1:5" x14ac:dyDescent="0.2">
      <c r="A7823" t="str">
        <f t="shared" ca="1" si="610"/>
        <v>Basic</v>
      </c>
      <c r="B7823" t="str">
        <f t="shared" ca="1" si="611"/>
        <v>basic restorative</v>
      </c>
      <c r="C7823">
        <f t="shared" si="614"/>
        <v>434</v>
      </c>
      <c r="D7823" t="str">
        <f t="shared" ca="1" si="612"/>
        <v>Fillings (amalgam "silver" and composite "white" non-molar)</v>
      </c>
      <c r="E7823">
        <f t="shared" ca="1" si="613"/>
        <v>8</v>
      </c>
    </row>
    <row r="7824" spans="1:5" x14ac:dyDescent="0.2">
      <c r="A7824" t="str">
        <f t="shared" ca="1" si="610"/>
        <v>Diagnostics and Preventative</v>
      </c>
      <c r="B7824" t="str">
        <f t="shared" ca="1" si="611"/>
        <v>Fluoride treatments</v>
      </c>
      <c r="C7824">
        <f t="shared" si="614"/>
        <v>434</v>
      </c>
      <c r="D7824">
        <f t="shared" ca="1" si="612"/>
        <v>0</v>
      </c>
      <c r="E7824">
        <f t="shared" ca="1" si="613"/>
        <v>5</v>
      </c>
    </row>
    <row r="7825" spans="1:5" x14ac:dyDescent="0.2">
      <c r="A7825" t="str">
        <f t="shared" ca="1" si="610"/>
        <v>Major</v>
      </c>
      <c r="B7825" t="str">
        <f t="shared" ca="1" si="611"/>
        <v>temporomandibular joint dysfunction</v>
      </c>
      <c r="C7825">
        <f t="shared" si="614"/>
        <v>434</v>
      </c>
      <c r="D7825" t="str">
        <f t="shared" ca="1" si="612"/>
        <v>Services relating to hinging joints of the jaw</v>
      </c>
      <c r="E7825">
        <f t="shared" ca="1" si="613"/>
        <v>16</v>
      </c>
    </row>
    <row r="7826" spans="1:5" x14ac:dyDescent="0.2">
      <c r="A7826" t="str">
        <f t="shared" ca="1" si="610"/>
        <v>Diagnostics and Preventative</v>
      </c>
      <c r="B7826" t="str">
        <f t="shared" ca="1" si="611"/>
        <v>Sealants</v>
      </c>
      <c r="C7826">
        <f t="shared" si="614"/>
        <v>434</v>
      </c>
      <c r="D7826">
        <f t="shared" ca="1" si="612"/>
        <v>0</v>
      </c>
      <c r="E7826">
        <f t="shared" ca="1" si="613"/>
        <v>6</v>
      </c>
    </row>
    <row r="7827" spans="1:5" x14ac:dyDescent="0.2">
      <c r="A7827" t="str">
        <f t="shared" ca="1" si="610"/>
        <v>Basic</v>
      </c>
      <c r="B7827" t="str">
        <f t="shared" ca="1" si="611"/>
        <v>endodontics</v>
      </c>
      <c r="C7827">
        <f t="shared" si="614"/>
        <v>434</v>
      </c>
      <c r="D7827" t="str">
        <f t="shared" ca="1" si="612"/>
        <v>Root canal, pulpal therapy</v>
      </c>
      <c r="E7827">
        <f t="shared" ca="1" si="613"/>
        <v>10</v>
      </c>
    </row>
    <row r="7828" spans="1:5" x14ac:dyDescent="0.2">
      <c r="A7828" t="str">
        <f t="shared" ca="1" si="610"/>
        <v>Other</v>
      </c>
      <c r="B7828" t="str">
        <f t="shared" ca="1" si="611"/>
        <v>Implants</v>
      </c>
      <c r="C7828">
        <f t="shared" si="614"/>
        <v>434</v>
      </c>
      <c r="D7828" t="str">
        <f t="shared" ca="1" si="612"/>
        <v>Implant dental work</v>
      </c>
      <c r="E7828">
        <f t="shared" ca="1" si="613"/>
        <v>18</v>
      </c>
    </row>
    <row r="7829" spans="1:5" x14ac:dyDescent="0.2">
      <c r="A7829" t="str">
        <f t="shared" ca="1" si="610"/>
        <v>Major</v>
      </c>
      <c r="B7829" t="str">
        <f t="shared" ca="1" si="611"/>
        <v>prosthodontics</v>
      </c>
      <c r="C7829">
        <f t="shared" si="614"/>
        <v>434</v>
      </c>
      <c r="D7829" t="str">
        <f t="shared" ca="1" si="612"/>
        <v>Procedures for replacement of missing teeth by construction or repair of bridges and partial or complete dentures</v>
      </c>
      <c r="E7829">
        <f t="shared" ca="1" si="613"/>
        <v>15</v>
      </c>
    </row>
    <row r="7830" spans="1:5" x14ac:dyDescent="0.2">
      <c r="A7830" t="str">
        <f t="shared" ca="1" si="610"/>
        <v>Basic</v>
      </c>
      <c r="B7830" t="str">
        <f t="shared" ca="1" si="611"/>
        <v>surgical periodontics</v>
      </c>
      <c r="C7830">
        <f t="shared" si="614"/>
        <v>434</v>
      </c>
      <c r="D7830" t="str">
        <f t="shared" ca="1" si="612"/>
        <v>Surgical treatment of the gums and supporting structures of the teeth</v>
      </c>
      <c r="E7830">
        <f t="shared" ca="1" si="613"/>
        <v>11</v>
      </c>
    </row>
    <row r="7831" spans="1:5" x14ac:dyDescent="0.2">
      <c r="A7831" t="str">
        <f t="shared" ca="1" si="610"/>
        <v>Diagnostics and Preventative</v>
      </c>
      <c r="B7831" t="str">
        <f t="shared" ca="1" si="611"/>
        <v>Space Maintainers</v>
      </c>
      <c r="C7831">
        <f t="shared" si="614"/>
        <v>434</v>
      </c>
      <c r="D7831">
        <f t="shared" ca="1" si="612"/>
        <v>0</v>
      </c>
      <c r="E7831">
        <f t="shared" ca="1" si="613"/>
        <v>7</v>
      </c>
    </row>
    <row r="7832" spans="1:5" x14ac:dyDescent="0.2">
      <c r="A7832" t="str">
        <f t="shared" ca="1" si="610"/>
        <v>Basic</v>
      </c>
      <c r="B7832" t="str">
        <f t="shared" ca="1" si="611"/>
        <v>general anesthesia</v>
      </c>
      <c r="C7832">
        <f t="shared" si="614"/>
        <v>435</v>
      </c>
      <c r="D7832" t="str">
        <f t="shared" ca="1" si="612"/>
        <v>Covered when used in conjunction with covered oral surgical procedures</v>
      </c>
      <c r="E7832">
        <f t="shared" ca="1" si="613"/>
        <v>13</v>
      </c>
    </row>
    <row r="7833" spans="1:5" x14ac:dyDescent="0.2">
      <c r="A7833" t="str">
        <f t="shared" ca="1" si="610"/>
        <v>Basic</v>
      </c>
      <c r="B7833" t="str">
        <f t="shared" ca="1" si="611"/>
        <v>oral surgery</v>
      </c>
      <c r="C7833">
        <f t="shared" si="614"/>
        <v>435</v>
      </c>
      <c r="D7833" t="str">
        <f t="shared" ca="1" si="612"/>
        <v>Extraction and other surgery procedures, incl. pre- and post-operative care</v>
      </c>
      <c r="E7833">
        <f t="shared" ca="1" si="613"/>
        <v>9</v>
      </c>
    </row>
    <row r="7834" spans="1:5" x14ac:dyDescent="0.2">
      <c r="A7834" t="str">
        <f t="shared" ca="1" si="610"/>
        <v>Diagnostics and Preventative</v>
      </c>
      <c r="B7834" t="str">
        <f t="shared" ca="1" si="611"/>
        <v>Periodic Exams</v>
      </c>
      <c r="C7834">
        <f t="shared" si="614"/>
        <v>435</v>
      </c>
      <c r="D7834">
        <f t="shared" ca="1" si="612"/>
        <v>0</v>
      </c>
      <c r="E7834">
        <f t="shared" ca="1" si="613"/>
        <v>1</v>
      </c>
    </row>
    <row r="7835" spans="1:5" x14ac:dyDescent="0.2">
      <c r="A7835" t="str">
        <f t="shared" ca="1" si="610"/>
        <v>Basic</v>
      </c>
      <c r="B7835" t="str">
        <f t="shared" ca="1" si="611"/>
        <v>surgical periodontics</v>
      </c>
      <c r="C7835">
        <f t="shared" si="614"/>
        <v>435</v>
      </c>
      <c r="D7835" t="str">
        <f t="shared" ca="1" si="612"/>
        <v>Surgical treatment of the gums and supporting structures of the teeth</v>
      </c>
      <c r="E7835">
        <f t="shared" ca="1" si="613"/>
        <v>11</v>
      </c>
    </row>
    <row r="7836" spans="1:5" x14ac:dyDescent="0.2">
      <c r="A7836" t="str">
        <f t="shared" ca="1" si="610"/>
        <v>Diagnostics and Preventative</v>
      </c>
      <c r="B7836" t="str">
        <f t="shared" ca="1" si="611"/>
        <v>Fluoride treatments</v>
      </c>
      <c r="C7836">
        <f t="shared" si="614"/>
        <v>435</v>
      </c>
      <c r="D7836">
        <f t="shared" ca="1" si="612"/>
        <v>0</v>
      </c>
      <c r="E7836">
        <f t="shared" ca="1" si="613"/>
        <v>5</v>
      </c>
    </row>
    <row r="7837" spans="1:5" x14ac:dyDescent="0.2">
      <c r="A7837" t="str">
        <f t="shared" ca="1" si="610"/>
        <v>Basic</v>
      </c>
      <c r="B7837" t="str">
        <f t="shared" ca="1" si="611"/>
        <v>oral surgery</v>
      </c>
      <c r="C7837">
        <f t="shared" si="614"/>
        <v>435</v>
      </c>
      <c r="D7837" t="str">
        <f t="shared" ca="1" si="612"/>
        <v>Extraction and other surgery procedures, incl. pre- and post-operative care</v>
      </c>
      <c r="E7837">
        <f t="shared" ca="1" si="613"/>
        <v>9</v>
      </c>
    </row>
    <row r="7838" spans="1:5" x14ac:dyDescent="0.2">
      <c r="A7838" t="str">
        <f t="shared" ca="1" si="610"/>
        <v>Diagnostics and Preventative</v>
      </c>
      <c r="B7838" t="str">
        <f t="shared" ca="1" si="611"/>
        <v>Space Maintainers</v>
      </c>
      <c r="C7838">
        <f t="shared" si="614"/>
        <v>435</v>
      </c>
      <c r="D7838">
        <f t="shared" ca="1" si="612"/>
        <v>0</v>
      </c>
      <c r="E7838">
        <f t="shared" ca="1" si="613"/>
        <v>7</v>
      </c>
    </row>
    <row r="7839" spans="1:5" x14ac:dyDescent="0.2">
      <c r="A7839" t="str">
        <f t="shared" ca="1" si="610"/>
        <v>Diagnostics and Preventative</v>
      </c>
      <c r="B7839" t="str">
        <f t="shared" ca="1" si="611"/>
        <v>Prophylaxis</v>
      </c>
      <c r="C7839">
        <f t="shared" si="614"/>
        <v>435</v>
      </c>
      <c r="D7839">
        <f t="shared" ca="1" si="612"/>
        <v>0</v>
      </c>
      <c r="E7839">
        <f t="shared" ca="1" si="613"/>
        <v>4</v>
      </c>
    </row>
    <row r="7840" spans="1:5" x14ac:dyDescent="0.2">
      <c r="A7840" t="str">
        <f t="shared" ca="1" si="610"/>
        <v>Diagnostics and Preventative</v>
      </c>
      <c r="B7840" t="str">
        <f t="shared" ca="1" si="611"/>
        <v>Bitewing x-rays</v>
      </c>
      <c r="C7840">
        <f t="shared" si="614"/>
        <v>435</v>
      </c>
      <c r="D7840">
        <f t="shared" ca="1" si="612"/>
        <v>0</v>
      </c>
      <c r="E7840">
        <f t="shared" ca="1" si="613"/>
        <v>2</v>
      </c>
    </row>
    <row r="7841" spans="1:5" x14ac:dyDescent="0.2">
      <c r="A7841" t="str">
        <f t="shared" ca="1" si="610"/>
        <v>Diagnostics and Preventative</v>
      </c>
      <c r="B7841" t="str">
        <f t="shared" ca="1" si="611"/>
        <v>Prophylaxis</v>
      </c>
      <c r="C7841">
        <f t="shared" si="614"/>
        <v>435</v>
      </c>
      <c r="D7841">
        <f t="shared" ca="1" si="612"/>
        <v>0</v>
      </c>
      <c r="E7841">
        <f t="shared" ca="1" si="613"/>
        <v>4</v>
      </c>
    </row>
    <row r="7842" spans="1:5" x14ac:dyDescent="0.2">
      <c r="A7842" t="str">
        <f t="shared" ca="1" si="610"/>
        <v>Diagnostics and Preventative</v>
      </c>
      <c r="B7842" t="str">
        <f t="shared" ca="1" si="611"/>
        <v>Space Maintainers</v>
      </c>
      <c r="C7842">
        <f t="shared" si="614"/>
        <v>435</v>
      </c>
      <c r="D7842">
        <f t="shared" ca="1" si="612"/>
        <v>0</v>
      </c>
      <c r="E7842">
        <f t="shared" ca="1" si="613"/>
        <v>7</v>
      </c>
    </row>
    <row r="7843" spans="1:5" x14ac:dyDescent="0.2">
      <c r="A7843" t="str">
        <f t="shared" ca="1" si="610"/>
        <v>Basic</v>
      </c>
      <c r="B7843" t="str">
        <f t="shared" ca="1" si="611"/>
        <v>non-surgical periodontics</v>
      </c>
      <c r="C7843">
        <f t="shared" si="614"/>
        <v>435</v>
      </c>
      <c r="D7843" t="str">
        <f t="shared" ca="1" si="612"/>
        <v xml:space="preserve">Non-surgical treatment of the gums and supporting structures of the teeth </v>
      </c>
      <c r="E7843">
        <f t="shared" ca="1" si="613"/>
        <v>12</v>
      </c>
    </row>
    <row r="7844" spans="1:5" x14ac:dyDescent="0.2">
      <c r="A7844" t="str">
        <f t="shared" ca="1" si="610"/>
        <v>Diagnostics and Preventative</v>
      </c>
      <c r="B7844" t="str">
        <f t="shared" ca="1" si="611"/>
        <v>Sealants</v>
      </c>
      <c r="C7844">
        <f t="shared" si="614"/>
        <v>435</v>
      </c>
      <c r="D7844">
        <f t="shared" ca="1" si="612"/>
        <v>0</v>
      </c>
      <c r="E7844">
        <f t="shared" ca="1" si="613"/>
        <v>6</v>
      </c>
    </row>
    <row r="7845" spans="1:5" x14ac:dyDescent="0.2">
      <c r="A7845" t="str">
        <f t="shared" ca="1" si="610"/>
        <v>Diagnostics and Preventative</v>
      </c>
      <c r="B7845" t="str">
        <f t="shared" ca="1" si="611"/>
        <v>Space Maintainers</v>
      </c>
      <c r="C7845">
        <f t="shared" si="614"/>
        <v>435</v>
      </c>
      <c r="D7845">
        <f t="shared" ca="1" si="612"/>
        <v>0</v>
      </c>
      <c r="E7845">
        <f t="shared" ca="1" si="613"/>
        <v>7</v>
      </c>
    </row>
    <row r="7846" spans="1:5" x14ac:dyDescent="0.2">
      <c r="A7846" t="str">
        <f t="shared" ca="1" si="610"/>
        <v>Diagnostics and Preventative</v>
      </c>
      <c r="B7846" t="str">
        <f t="shared" ca="1" si="611"/>
        <v>Bitewing x-rays</v>
      </c>
      <c r="C7846">
        <f t="shared" si="614"/>
        <v>435</v>
      </c>
      <c r="D7846">
        <f t="shared" ca="1" si="612"/>
        <v>0</v>
      </c>
      <c r="E7846">
        <f t="shared" ca="1" si="613"/>
        <v>2</v>
      </c>
    </row>
    <row r="7847" spans="1:5" x14ac:dyDescent="0.2">
      <c r="A7847" t="str">
        <f t="shared" ca="1" si="610"/>
        <v>Diagnostics and Preventative</v>
      </c>
      <c r="B7847" t="str">
        <f t="shared" ca="1" si="611"/>
        <v>Bitewing x-rays</v>
      </c>
      <c r="C7847">
        <f t="shared" si="614"/>
        <v>435</v>
      </c>
      <c r="D7847">
        <f t="shared" ca="1" si="612"/>
        <v>0</v>
      </c>
      <c r="E7847">
        <f t="shared" ca="1" si="613"/>
        <v>2</v>
      </c>
    </row>
    <row r="7848" spans="1:5" x14ac:dyDescent="0.2">
      <c r="A7848" t="str">
        <f t="shared" ca="1" si="610"/>
        <v>Basic</v>
      </c>
      <c r="B7848" t="str">
        <f t="shared" ca="1" si="611"/>
        <v>endodontics</v>
      </c>
      <c r="C7848">
        <f t="shared" si="614"/>
        <v>435</v>
      </c>
      <c r="D7848" t="str">
        <f t="shared" ca="1" si="612"/>
        <v>Root canal, pulpal therapy</v>
      </c>
      <c r="E7848">
        <f t="shared" ca="1" si="613"/>
        <v>10</v>
      </c>
    </row>
    <row r="7849" spans="1:5" x14ac:dyDescent="0.2">
      <c r="A7849" t="str">
        <f t="shared" ca="1" si="610"/>
        <v>Basic</v>
      </c>
      <c r="B7849" t="str">
        <f t="shared" ca="1" si="611"/>
        <v>oral surgery</v>
      </c>
      <c r="C7849">
        <f t="shared" si="614"/>
        <v>435</v>
      </c>
      <c r="D7849" t="str">
        <f t="shared" ca="1" si="612"/>
        <v>Extraction and other surgery procedures, incl. pre- and post-operative care</v>
      </c>
      <c r="E7849">
        <f t="shared" ca="1" si="613"/>
        <v>9</v>
      </c>
    </row>
    <row r="7850" spans="1:5" x14ac:dyDescent="0.2">
      <c r="A7850" t="str">
        <f t="shared" ca="1" si="610"/>
        <v>Diagnostics and Preventative</v>
      </c>
      <c r="B7850" t="str">
        <f t="shared" ca="1" si="611"/>
        <v>Prophylaxis</v>
      </c>
      <c r="C7850">
        <f t="shared" si="614"/>
        <v>436</v>
      </c>
      <c r="D7850">
        <f t="shared" ca="1" si="612"/>
        <v>0</v>
      </c>
      <c r="E7850">
        <f t="shared" ca="1" si="613"/>
        <v>4</v>
      </c>
    </row>
    <row r="7851" spans="1:5" x14ac:dyDescent="0.2">
      <c r="A7851" t="str">
        <f t="shared" ca="1" si="610"/>
        <v>Basic</v>
      </c>
      <c r="B7851" t="str">
        <f t="shared" ca="1" si="611"/>
        <v>non-surgical periodontics</v>
      </c>
      <c r="C7851">
        <f t="shared" si="614"/>
        <v>436</v>
      </c>
      <c r="D7851" t="str">
        <f t="shared" ca="1" si="612"/>
        <v xml:space="preserve">Non-surgical treatment of the gums and supporting structures of the teeth </v>
      </c>
      <c r="E7851">
        <f t="shared" ca="1" si="613"/>
        <v>12</v>
      </c>
    </row>
    <row r="7852" spans="1:5" x14ac:dyDescent="0.2">
      <c r="A7852" t="str">
        <f t="shared" ca="1" si="610"/>
        <v>Diagnostics and Preventative</v>
      </c>
      <c r="B7852" t="str">
        <f t="shared" ca="1" si="611"/>
        <v>Space Maintainers</v>
      </c>
      <c r="C7852">
        <f t="shared" si="614"/>
        <v>436</v>
      </c>
      <c r="D7852">
        <f t="shared" ca="1" si="612"/>
        <v>0</v>
      </c>
      <c r="E7852">
        <f t="shared" ca="1" si="613"/>
        <v>7</v>
      </c>
    </row>
    <row r="7853" spans="1:5" x14ac:dyDescent="0.2">
      <c r="A7853" t="str">
        <f t="shared" ca="1" si="610"/>
        <v>Major</v>
      </c>
      <c r="B7853" t="str">
        <f t="shared" ca="1" si="611"/>
        <v>temporomandibular joint dysfunction</v>
      </c>
      <c r="C7853">
        <f t="shared" si="614"/>
        <v>436</v>
      </c>
      <c r="D7853" t="str">
        <f t="shared" ca="1" si="612"/>
        <v>Services relating to hinging joints of the jaw</v>
      </c>
      <c r="E7853">
        <f t="shared" ca="1" si="613"/>
        <v>16</v>
      </c>
    </row>
    <row r="7854" spans="1:5" x14ac:dyDescent="0.2">
      <c r="A7854" t="str">
        <f t="shared" ca="1" si="610"/>
        <v>Orthodontics</v>
      </c>
      <c r="B7854" t="str">
        <f t="shared" ca="1" si="611"/>
        <v>orthodontics</v>
      </c>
      <c r="C7854">
        <f t="shared" si="614"/>
        <v>436</v>
      </c>
      <c r="D7854" t="str">
        <f t="shared" ca="1" si="612"/>
        <v>For eligible dependents to age 19</v>
      </c>
      <c r="E7854">
        <f t="shared" ca="1" si="613"/>
        <v>17</v>
      </c>
    </row>
    <row r="7855" spans="1:5" x14ac:dyDescent="0.2">
      <c r="A7855" t="str">
        <f t="shared" ca="1" si="610"/>
        <v>Basic</v>
      </c>
      <c r="B7855" t="str">
        <f t="shared" ca="1" si="611"/>
        <v>general anesthesia</v>
      </c>
      <c r="C7855">
        <f t="shared" si="614"/>
        <v>436</v>
      </c>
      <c r="D7855" t="str">
        <f t="shared" ca="1" si="612"/>
        <v>Covered when used in conjunction with covered oral surgical procedures</v>
      </c>
      <c r="E7855">
        <f t="shared" ca="1" si="613"/>
        <v>13</v>
      </c>
    </row>
    <row r="7856" spans="1:5" x14ac:dyDescent="0.2">
      <c r="A7856" t="str">
        <f t="shared" ca="1" si="610"/>
        <v>Diagnostics and Preventative</v>
      </c>
      <c r="B7856" t="str">
        <f t="shared" ca="1" si="611"/>
        <v>Fluoride treatments</v>
      </c>
      <c r="C7856">
        <f t="shared" si="614"/>
        <v>436</v>
      </c>
      <c r="D7856">
        <f t="shared" ca="1" si="612"/>
        <v>0</v>
      </c>
      <c r="E7856">
        <f t="shared" ca="1" si="613"/>
        <v>5</v>
      </c>
    </row>
    <row r="7857" spans="1:5" x14ac:dyDescent="0.2">
      <c r="A7857" t="str">
        <f t="shared" ca="1" si="610"/>
        <v>Basic</v>
      </c>
      <c r="B7857" t="str">
        <f t="shared" ca="1" si="611"/>
        <v>oral surgery</v>
      </c>
      <c r="C7857">
        <f t="shared" si="614"/>
        <v>436</v>
      </c>
      <c r="D7857" t="str">
        <f t="shared" ca="1" si="612"/>
        <v>Extraction and other surgery procedures, incl. pre- and post-operative care</v>
      </c>
      <c r="E7857">
        <f t="shared" ca="1" si="613"/>
        <v>9</v>
      </c>
    </row>
    <row r="7858" spans="1:5" x14ac:dyDescent="0.2">
      <c r="A7858" t="str">
        <f t="shared" ca="1" si="610"/>
        <v>Basic</v>
      </c>
      <c r="B7858" t="str">
        <f t="shared" ca="1" si="611"/>
        <v>surgical periodontics</v>
      </c>
      <c r="C7858">
        <f t="shared" si="614"/>
        <v>436</v>
      </c>
      <c r="D7858" t="str">
        <f t="shared" ca="1" si="612"/>
        <v>Surgical treatment of the gums and supporting structures of the teeth</v>
      </c>
      <c r="E7858">
        <f t="shared" ca="1" si="613"/>
        <v>11</v>
      </c>
    </row>
    <row r="7859" spans="1:5" x14ac:dyDescent="0.2">
      <c r="A7859" t="str">
        <f t="shared" ca="1" si="610"/>
        <v>Basic</v>
      </c>
      <c r="B7859" t="str">
        <f t="shared" ca="1" si="611"/>
        <v>surgical periodontics</v>
      </c>
      <c r="C7859">
        <f t="shared" si="614"/>
        <v>436</v>
      </c>
      <c r="D7859" t="str">
        <f t="shared" ca="1" si="612"/>
        <v>Surgical treatment of the gums and supporting structures of the teeth</v>
      </c>
      <c r="E7859">
        <f t="shared" ca="1" si="613"/>
        <v>11</v>
      </c>
    </row>
    <row r="7860" spans="1:5" x14ac:dyDescent="0.2">
      <c r="A7860" t="str">
        <f t="shared" ca="1" si="610"/>
        <v>Other</v>
      </c>
      <c r="B7860" t="str">
        <f t="shared" ca="1" si="611"/>
        <v>Implants</v>
      </c>
      <c r="C7860">
        <f t="shared" si="614"/>
        <v>436</v>
      </c>
      <c r="D7860" t="str">
        <f t="shared" ca="1" si="612"/>
        <v>Implant dental work</v>
      </c>
      <c r="E7860">
        <f t="shared" ca="1" si="613"/>
        <v>18</v>
      </c>
    </row>
    <row r="7861" spans="1:5" x14ac:dyDescent="0.2">
      <c r="A7861" t="str">
        <f t="shared" ca="1" si="610"/>
        <v>Basic</v>
      </c>
      <c r="B7861" t="str">
        <f t="shared" ca="1" si="611"/>
        <v>oral surgery</v>
      </c>
      <c r="C7861">
        <f t="shared" si="614"/>
        <v>436</v>
      </c>
      <c r="D7861" t="str">
        <f t="shared" ca="1" si="612"/>
        <v>Extraction and other surgery procedures, incl. pre- and post-operative care</v>
      </c>
      <c r="E7861">
        <f t="shared" ca="1" si="613"/>
        <v>9</v>
      </c>
    </row>
    <row r="7862" spans="1:5" x14ac:dyDescent="0.2">
      <c r="A7862" t="str">
        <f t="shared" ca="1" si="610"/>
        <v>Basic</v>
      </c>
      <c r="B7862" t="str">
        <f t="shared" ca="1" si="611"/>
        <v>general anesthesia</v>
      </c>
      <c r="C7862">
        <f t="shared" si="614"/>
        <v>436</v>
      </c>
      <c r="D7862" t="str">
        <f t="shared" ca="1" si="612"/>
        <v>Covered when used in conjunction with covered oral surgical procedures</v>
      </c>
      <c r="E7862">
        <f t="shared" ca="1" si="613"/>
        <v>13</v>
      </c>
    </row>
    <row r="7863" spans="1:5" x14ac:dyDescent="0.2">
      <c r="A7863" t="str">
        <f t="shared" ca="1" si="610"/>
        <v>Diagnostics and Preventative</v>
      </c>
      <c r="B7863" t="str">
        <f t="shared" ca="1" si="611"/>
        <v>Sealants</v>
      </c>
      <c r="C7863">
        <f t="shared" si="614"/>
        <v>436</v>
      </c>
      <c r="D7863">
        <f t="shared" ca="1" si="612"/>
        <v>0</v>
      </c>
      <c r="E7863">
        <f t="shared" ca="1" si="613"/>
        <v>6</v>
      </c>
    </row>
    <row r="7864" spans="1:5" x14ac:dyDescent="0.2">
      <c r="A7864" t="str">
        <f t="shared" ca="1" si="610"/>
        <v>Major</v>
      </c>
      <c r="B7864" t="str">
        <f t="shared" ca="1" si="611"/>
        <v>temporomandibular joint dysfunction</v>
      </c>
      <c r="C7864">
        <f t="shared" si="614"/>
        <v>436</v>
      </c>
      <c r="D7864" t="str">
        <f t="shared" ca="1" si="612"/>
        <v>Services relating to hinging joints of the jaw</v>
      </c>
      <c r="E7864">
        <f t="shared" ca="1" si="613"/>
        <v>16</v>
      </c>
    </row>
    <row r="7865" spans="1:5" x14ac:dyDescent="0.2">
      <c r="A7865" t="str">
        <f t="shared" ca="1" si="610"/>
        <v>Diagnostics and Preventative</v>
      </c>
      <c r="B7865" t="str">
        <f t="shared" ca="1" si="611"/>
        <v>Sealants</v>
      </c>
      <c r="C7865">
        <f t="shared" si="614"/>
        <v>436</v>
      </c>
      <c r="D7865">
        <f t="shared" ca="1" si="612"/>
        <v>0</v>
      </c>
      <c r="E7865">
        <f t="shared" ca="1" si="613"/>
        <v>6</v>
      </c>
    </row>
    <row r="7866" spans="1:5" x14ac:dyDescent="0.2">
      <c r="A7866" t="str">
        <f t="shared" ca="1" si="610"/>
        <v>Diagnostics and Preventative</v>
      </c>
      <c r="B7866" t="str">
        <f t="shared" ca="1" si="611"/>
        <v>Full-mouth x-ray</v>
      </c>
      <c r="C7866">
        <f t="shared" si="614"/>
        <v>436</v>
      </c>
      <c r="D7866">
        <f t="shared" ca="1" si="612"/>
        <v>0</v>
      </c>
      <c r="E7866">
        <f t="shared" ca="1" si="613"/>
        <v>3</v>
      </c>
    </row>
    <row r="7867" spans="1:5" x14ac:dyDescent="0.2">
      <c r="A7867" t="str">
        <f t="shared" ca="1" si="610"/>
        <v>Diagnostics and Preventative</v>
      </c>
      <c r="B7867" t="str">
        <f t="shared" ca="1" si="611"/>
        <v>Full-mouth x-ray</v>
      </c>
      <c r="C7867">
        <f t="shared" si="614"/>
        <v>436</v>
      </c>
      <c r="D7867">
        <f t="shared" ca="1" si="612"/>
        <v>0</v>
      </c>
      <c r="E7867">
        <f t="shared" ca="1" si="613"/>
        <v>3</v>
      </c>
    </row>
    <row r="7868" spans="1:5" x14ac:dyDescent="0.2">
      <c r="A7868" t="str">
        <f t="shared" ca="1" si="610"/>
        <v>Basic</v>
      </c>
      <c r="B7868" t="str">
        <f t="shared" ca="1" si="611"/>
        <v>general anesthesia</v>
      </c>
      <c r="C7868">
        <f t="shared" si="614"/>
        <v>437</v>
      </c>
      <c r="D7868" t="str">
        <f t="shared" ca="1" si="612"/>
        <v>Covered when used in conjunction with covered oral surgical procedures</v>
      </c>
      <c r="E7868">
        <f t="shared" ca="1" si="613"/>
        <v>13</v>
      </c>
    </row>
    <row r="7869" spans="1:5" x14ac:dyDescent="0.2">
      <c r="A7869" t="str">
        <f t="shared" ca="1" si="610"/>
        <v>Diagnostics and Preventative</v>
      </c>
      <c r="B7869" t="str">
        <f t="shared" ca="1" si="611"/>
        <v>Bitewing x-rays</v>
      </c>
      <c r="C7869">
        <f t="shared" si="614"/>
        <v>437</v>
      </c>
      <c r="D7869">
        <f t="shared" ca="1" si="612"/>
        <v>0</v>
      </c>
      <c r="E7869">
        <f t="shared" ca="1" si="613"/>
        <v>2</v>
      </c>
    </row>
    <row r="7870" spans="1:5" x14ac:dyDescent="0.2">
      <c r="A7870" t="str">
        <f t="shared" ca="1" si="610"/>
        <v>Diagnostics and Preventative</v>
      </c>
      <c r="B7870" t="str">
        <f t="shared" ca="1" si="611"/>
        <v>Periodic Exams</v>
      </c>
      <c r="C7870">
        <f t="shared" si="614"/>
        <v>437</v>
      </c>
      <c r="D7870">
        <f t="shared" ca="1" si="612"/>
        <v>0</v>
      </c>
      <c r="E7870">
        <f t="shared" ca="1" si="613"/>
        <v>1</v>
      </c>
    </row>
    <row r="7871" spans="1:5" x14ac:dyDescent="0.2">
      <c r="A7871" t="str">
        <f t="shared" ca="1" si="610"/>
        <v>Other</v>
      </c>
      <c r="B7871" t="str">
        <f t="shared" ca="1" si="611"/>
        <v>Implants</v>
      </c>
      <c r="C7871">
        <f t="shared" si="614"/>
        <v>437</v>
      </c>
      <c r="D7871" t="str">
        <f t="shared" ca="1" si="612"/>
        <v>Implant dental work</v>
      </c>
      <c r="E7871">
        <f t="shared" ca="1" si="613"/>
        <v>18</v>
      </c>
    </row>
    <row r="7872" spans="1:5" x14ac:dyDescent="0.2">
      <c r="A7872" t="str">
        <f t="shared" ca="1" si="610"/>
        <v>Basic</v>
      </c>
      <c r="B7872" t="str">
        <f t="shared" ca="1" si="611"/>
        <v>oral surgery</v>
      </c>
      <c r="C7872">
        <f t="shared" si="614"/>
        <v>437</v>
      </c>
      <c r="D7872" t="str">
        <f t="shared" ca="1" si="612"/>
        <v>Extraction and other surgery procedures, incl. pre- and post-operative care</v>
      </c>
      <c r="E7872">
        <f t="shared" ca="1" si="613"/>
        <v>9</v>
      </c>
    </row>
    <row r="7873" spans="1:5" x14ac:dyDescent="0.2">
      <c r="A7873" t="str">
        <f t="shared" ca="1" si="610"/>
        <v>Diagnostics and Preventative</v>
      </c>
      <c r="B7873" t="str">
        <f t="shared" ca="1" si="611"/>
        <v>Space Maintainers</v>
      </c>
      <c r="C7873">
        <f t="shared" si="614"/>
        <v>437</v>
      </c>
      <c r="D7873">
        <f t="shared" ca="1" si="612"/>
        <v>0</v>
      </c>
      <c r="E7873">
        <f t="shared" ca="1" si="613"/>
        <v>7</v>
      </c>
    </row>
    <row r="7874" spans="1:5" x14ac:dyDescent="0.2">
      <c r="A7874" t="str">
        <f t="shared" ref="A7874:A7937" ca="1" si="615">INDEX(services,E7874,1)</f>
        <v>Diagnostics and Preventative</v>
      </c>
      <c r="B7874" t="str">
        <f t="shared" ref="B7874:B7937" ca="1" si="616">INDEX(services,E7874,2)</f>
        <v>Fluoride treatments</v>
      </c>
      <c r="C7874">
        <f t="shared" si="614"/>
        <v>437</v>
      </c>
      <c r="D7874">
        <f t="shared" ref="D7874:D7937" ca="1" si="617">INDEX(services,E7874,3)</f>
        <v>0</v>
      </c>
      <c r="E7874">
        <f t="shared" ref="E7874:E7937" ca="1" si="618">RANDBETWEEN(1,ROWS(services))</f>
        <v>5</v>
      </c>
    </row>
    <row r="7875" spans="1:5" x14ac:dyDescent="0.2">
      <c r="A7875" t="str">
        <f t="shared" ca="1" si="615"/>
        <v>Basic</v>
      </c>
      <c r="B7875" t="str">
        <f t="shared" ca="1" si="616"/>
        <v>endodontics</v>
      </c>
      <c r="C7875">
        <f t="shared" si="614"/>
        <v>437</v>
      </c>
      <c r="D7875" t="str">
        <f t="shared" ca="1" si="617"/>
        <v>Root canal, pulpal therapy</v>
      </c>
      <c r="E7875">
        <f t="shared" ca="1" si="618"/>
        <v>10</v>
      </c>
    </row>
    <row r="7876" spans="1:5" x14ac:dyDescent="0.2">
      <c r="A7876" t="str">
        <f t="shared" ca="1" si="615"/>
        <v>Basic</v>
      </c>
      <c r="B7876" t="str">
        <f t="shared" ca="1" si="616"/>
        <v>basic restorative</v>
      </c>
      <c r="C7876">
        <f t="shared" ref="C7876:C7939" si="619">IF(MOD(ROW(C7876)-2,18)&lt;&gt;0,C7875,C7875+1)</f>
        <v>437</v>
      </c>
      <c r="D7876" t="str">
        <f t="shared" ca="1" si="617"/>
        <v>Fillings (amalgam "silver" and composite "white" non-molar)</v>
      </c>
      <c r="E7876">
        <f t="shared" ca="1" si="618"/>
        <v>8</v>
      </c>
    </row>
    <row r="7877" spans="1:5" x14ac:dyDescent="0.2">
      <c r="A7877" t="str">
        <f t="shared" ca="1" si="615"/>
        <v>Diagnostics and Preventative</v>
      </c>
      <c r="B7877" t="str">
        <f t="shared" ca="1" si="616"/>
        <v>Fluoride treatments</v>
      </c>
      <c r="C7877">
        <f t="shared" si="619"/>
        <v>437</v>
      </c>
      <c r="D7877">
        <f t="shared" ca="1" si="617"/>
        <v>0</v>
      </c>
      <c r="E7877">
        <f t="shared" ca="1" si="618"/>
        <v>5</v>
      </c>
    </row>
    <row r="7878" spans="1:5" x14ac:dyDescent="0.2">
      <c r="A7878" t="str">
        <f t="shared" ca="1" si="615"/>
        <v>Diagnostics and Preventative</v>
      </c>
      <c r="B7878" t="str">
        <f t="shared" ca="1" si="616"/>
        <v>Prophylaxis</v>
      </c>
      <c r="C7878">
        <f t="shared" si="619"/>
        <v>437</v>
      </c>
      <c r="D7878">
        <f t="shared" ca="1" si="617"/>
        <v>0</v>
      </c>
      <c r="E7878">
        <f t="shared" ca="1" si="618"/>
        <v>4</v>
      </c>
    </row>
    <row r="7879" spans="1:5" x14ac:dyDescent="0.2">
      <c r="A7879" t="str">
        <f t="shared" ca="1" si="615"/>
        <v>Basic</v>
      </c>
      <c r="B7879" t="str">
        <f t="shared" ca="1" si="616"/>
        <v>oral surgery</v>
      </c>
      <c r="C7879">
        <f t="shared" si="619"/>
        <v>437</v>
      </c>
      <c r="D7879" t="str">
        <f t="shared" ca="1" si="617"/>
        <v>Extraction and other surgery procedures, incl. pre- and post-operative care</v>
      </c>
      <c r="E7879">
        <f t="shared" ca="1" si="618"/>
        <v>9</v>
      </c>
    </row>
    <row r="7880" spans="1:5" x14ac:dyDescent="0.2">
      <c r="A7880" t="str">
        <f t="shared" ca="1" si="615"/>
        <v>Diagnostics and Preventative</v>
      </c>
      <c r="B7880" t="str">
        <f t="shared" ca="1" si="616"/>
        <v>Space Maintainers</v>
      </c>
      <c r="C7880">
        <f t="shared" si="619"/>
        <v>437</v>
      </c>
      <c r="D7880">
        <f t="shared" ca="1" si="617"/>
        <v>0</v>
      </c>
      <c r="E7880">
        <f t="shared" ca="1" si="618"/>
        <v>7</v>
      </c>
    </row>
    <row r="7881" spans="1:5" x14ac:dyDescent="0.2">
      <c r="A7881" t="str">
        <f t="shared" ca="1" si="615"/>
        <v>Diagnostics and Preventative</v>
      </c>
      <c r="B7881" t="str">
        <f t="shared" ca="1" si="616"/>
        <v>Space Maintainers</v>
      </c>
      <c r="C7881">
        <f t="shared" si="619"/>
        <v>437</v>
      </c>
      <c r="D7881">
        <f t="shared" ca="1" si="617"/>
        <v>0</v>
      </c>
      <c r="E7881">
        <f t="shared" ca="1" si="618"/>
        <v>7</v>
      </c>
    </row>
    <row r="7882" spans="1:5" x14ac:dyDescent="0.2">
      <c r="A7882" t="str">
        <f t="shared" ca="1" si="615"/>
        <v>Basic</v>
      </c>
      <c r="B7882" t="str">
        <f t="shared" ca="1" si="616"/>
        <v>non-surgical periodontics</v>
      </c>
      <c r="C7882">
        <f t="shared" si="619"/>
        <v>437</v>
      </c>
      <c r="D7882" t="str">
        <f t="shared" ca="1" si="617"/>
        <v xml:space="preserve">Non-surgical treatment of the gums and supporting structures of the teeth </v>
      </c>
      <c r="E7882">
        <f t="shared" ca="1" si="618"/>
        <v>12</v>
      </c>
    </row>
    <row r="7883" spans="1:5" x14ac:dyDescent="0.2">
      <c r="A7883" t="str">
        <f t="shared" ca="1" si="615"/>
        <v>Diagnostics and Preventative</v>
      </c>
      <c r="B7883" t="str">
        <f t="shared" ca="1" si="616"/>
        <v>Periodic Exams</v>
      </c>
      <c r="C7883">
        <f t="shared" si="619"/>
        <v>437</v>
      </c>
      <c r="D7883">
        <f t="shared" ca="1" si="617"/>
        <v>0</v>
      </c>
      <c r="E7883">
        <f t="shared" ca="1" si="618"/>
        <v>1</v>
      </c>
    </row>
    <row r="7884" spans="1:5" x14ac:dyDescent="0.2">
      <c r="A7884" t="str">
        <f t="shared" ca="1" si="615"/>
        <v>Basic</v>
      </c>
      <c r="B7884" t="str">
        <f t="shared" ca="1" si="616"/>
        <v>surgical periodontics</v>
      </c>
      <c r="C7884">
        <f t="shared" si="619"/>
        <v>437</v>
      </c>
      <c r="D7884" t="str">
        <f t="shared" ca="1" si="617"/>
        <v>Surgical treatment of the gums and supporting structures of the teeth</v>
      </c>
      <c r="E7884">
        <f t="shared" ca="1" si="618"/>
        <v>11</v>
      </c>
    </row>
    <row r="7885" spans="1:5" x14ac:dyDescent="0.2">
      <c r="A7885" t="str">
        <f t="shared" ca="1" si="615"/>
        <v>Basic</v>
      </c>
      <c r="B7885" t="str">
        <f t="shared" ca="1" si="616"/>
        <v>general anesthesia</v>
      </c>
      <c r="C7885">
        <f t="shared" si="619"/>
        <v>437</v>
      </c>
      <c r="D7885" t="str">
        <f t="shared" ca="1" si="617"/>
        <v>Covered when used in conjunction with covered oral surgical procedures</v>
      </c>
      <c r="E7885">
        <f t="shared" ca="1" si="618"/>
        <v>13</v>
      </c>
    </row>
    <row r="7886" spans="1:5" x14ac:dyDescent="0.2">
      <c r="A7886" t="str">
        <f t="shared" ca="1" si="615"/>
        <v>Basic</v>
      </c>
      <c r="B7886" t="str">
        <f t="shared" ca="1" si="616"/>
        <v>oral surgery</v>
      </c>
      <c r="C7886">
        <f t="shared" si="619"/>
        <v>438</v>
      </c>
      <c r="D7886" t="str">
        <f t="shared" ca="1" si="617"/>
        <v>Extraction and other surgery procedures, incl. pre- and post-operative care</v>
      </c>
      <c r="E7886">
        <f t="shared" ca="1" si="618"/>
        <v>9</v>
      </c>
    </row>
    <row r="7887" spans="1:5" x14ac:dyDescent="0.2">
      <c r="A7887" t="str">
        <f t="shared" ca="1" si="615"/>
        <v>Orthodontics</v>
      </c>
      <c r="B7887" t="str">
        <f t="shared" ca="1" si="616"/>
        <v>orthodontics</v>
      </c>
      <c r="C7887">
        <f t="shared" si="619"/>
        <v>438</v>
      </c>
      <c r="D7887" t="str">
        <f t="shared" ca="1" si="617"/>
        <v>For eligible dependents to age 19</v>
      </c>
      <c r="E7887">
        <f t="shared" ca="1" si="618"/>
        <v>17</v>
      </c>
    </row>
    <row r="7888" spans="1:5" x14ac:dyDescent="0.2">
      <c r="A7888" t="str">
        <f t="shared" ca="1" si="615"/>
        <v>Basic</v>
      </c>
      <c r="B7888" t="str">
        <f t="shared" ca="1" si="616"/>
        <v>non-surgical periodontics</v>
      </c>
      <c r="C7888">
        <f t="shared" si="619"/>
        <v>438</v>
      </c>
      <c r="D7888" t="str">
        <f t="shared" ca="1" si="617"/>
        <v xml:space="preserve">Non-surgical treatment of the gums and supporting structures of the teeth </v>
      </c>
      <c r="E7888">
        <f t="shared" ca="1" si="618"/>
        <v>12</v>
      </c>
    </row>
    <row r="7889" spans="1:5" x14ac:dyDescent="0.2">
      <c r="A7889" t="str">
        <f t="shared" ca="1" si="615"/>
        <v>Diagnostics and Preventative</v>
      </c>
      <c r="B7889" t="str">
        <f t="shared" ca="1" si="616"/>
        <v>Periodic Exams</v>
      </c>
      <c r="C7889">
        <f t="shared" si="619"/>
        <v>438</v>
      </c>
      <c r="D7889">
        <f t="shared" ca="1" si="617"/>
        <v>0</v>
      </c>
      <c r="E7889">
        <f t="shared" ca="1" si="618"/>
        <v>1</v>
      </c>
    </row>
    <row r="7890" spans="1:5" x14ac:dyDescent="0.2">
      <c r="A7890" t="str">
        <f t="shared" ca="1" si="615"/>
        <v>Basic</v>
      </c>
      <c r="B7890" t="str">
        <f t="shared" ca="1" si="616"/>
        <v>endodontics</v>
      </c>
      <c r="C7890">
        <f t="shared" si="619"/>
        <v>438</v>
      </c>
      <c r="D7890" t="str">
        <f t="shared" ca="1" si="617"/>
        <v>Root canal, pulpal therapy</v>
      </c>
      <c r="E7890">
        <f t="shared" ca="1" si="618"/>
        <v>10</v>
      </c>
    </row>
    <row r="7891" spans="1:5" x14ac:dyDescent="0.2">
      <c r="A7891" t="str">
        <f t="shared" ca="1" si="615"/>
        <v>Basic</v>
      </c>
      <c r="B7891" t="str">
        <f t="shared" ca="1" si="616"/>
        <v>basic restorative</v>
      </c>
      <c r="C7891">
        <f t="shared" si="619"/>
        <v>438</v>
      </c>
      <c r="D7891" t="str">
        <f t="shared" ca="1" si="617"/>
        <v>Fillings (amalgam "silver" and composite "white" non-molar)</v>
      </c>
      <c r="E7891">
        <f t="shared" ca="1" si="618"/>
        <v>8</v>
      </c>
    </row>
    <row r="7892" spans="1:5" x14ac:dyDescent="0.2">
      <c r="A7892" t="str">
        <f t="shared" ca="1" si="615"/>
        <v>Diagnostics and Preventative</v>
      </c>
      <c r="B7892" t="str">
        <f t="shared" ca="1" si="616"/>
        <v>Prophylaxis</v>
      </c>
      <c r="C7892">
        <f t="shared" si="619"/>
        <v>438</v>
      </c>
      <c r="D7892">
        <f t="shared" ca="1" si="617"/>
        <v>0</v>
      </c>
      <c r="E7892">
        <f t="shared" ca="1" si="618"/>
        <v>4</v>
      </c>
    </row>
    <row r="7893" spans="1:5" x14ac:dyDescent="0.2">
      <c r="A7893" t="str">
        <f t="shared" ca="1" si="615"/>
        <v>Diagnostics and Preventative</v>
      </c>
      <c r="B7893" t="str">
        <f t="shared" ca="1" si="616"/>
        <v>Sealants</v>
      </c>
      <c r="C7893">
        <f t="shared" si="619"/>
        <v>438</v>
      </c>
      <c r="D7893">
        <f t="shared" ca="1" si="617"/>
        <v>0</v>
      </c>
      <c r="E7893">
        <f t="shared" ca="1" si="618"/>
        <v>6</v>
      </c>
    </row>
    <row r="7894" spans="1:5" x14ac:dyDescent="0.2">
      <c r="A7894" t="str">
        <f t="shared" ca="1" si="615"/>
        <v>Basic</v>
      </c>
      <c r="B7894" t="str">
        <f t="shared" ca="1" si="616"/>
        <v>general anesthesia</v>
      </c>
      <c r="C7894">
        <f t="shared" si="619"/>
        <v>438</v>
      </c>
      <c r="D7894" t="str">
        <f t="shared" ca="1" si="617"/>
        <v>Covered when used in conjunction with covered oral surgical procedures</v>
      </c>
      <c r="E7894">
        <f t="shared" ca="1" si="618"/>
        <v>13</v>
      </c>
    </row>
    <row r="7895" spans="1:5" x14ac:dyDescent="0.2">
      <c r="A7895" t="str">
        <f t="shared" ca="1" si="615"/>
        <v>Basic</v>
      </c>
      <c r="B7895" t="str">
        <f t="shared" ca="1" si="616"/>
        <v>surgical periodontics</v>
      </c>
      <c r="C7895">
        <f t="shared" si="619"/>
        <v>438</v>
      </c>
      <c r="D7895" t="str">
        <f t="shared" ca="1" si="617"/>
        <v>Surgical treatment of the gums and supporting structures of the teeth</v>
      </c>
      <c r="E7895">
        <f t="shared" ca="1" si="618"/>
        <v>11</v>
      </c>
    </row>
    <row r="7896" spans="1:5" x14ac:dyDescent="0.2">
      <c r="A7896" t="str">
        <f t="shared" ca="1" si="615"/>
        <v>Diagnostics and Preventative</v>
      </c>
      <c r="B7896" t="str">
        <f t="shared" ca="1" si="616"/>
        <v>Space Maintainers</v>
      </c>
      <c r="C7896">
        <f t="shared" si="619"/>
        <v>438</v>
      </c>
      <c r="D7896">
        <f t="shared" ca="1" si="617"/>
        <v>0</v>
      </c>
      <c r="E7896">
        <f t="shared" ca="1" si="618"/>
        <v>7</v>
      </c>
    </row>
    <row r="7897" spans="1:5" x14ac:dyDescent="0.2">
      <c r="A7897" t="str">
        <f t="shared" ca="1" si="615"/>
        <v>Basic</v>
      </c>
      <c r="B7897" t="str">
        <f t="shared" ca="1" si="616"/>
        <v>oral surgery</v>
      </c>
      <c r="C7897">
        <f t="shared" si="619"/>
        <v>438</v>
      </c>
      <c r="D7897" t="str">
        <f t="shared" ca="1" si="617"/>
        <v>Extraction and other surgery procedures, incl. pre- and post-operative care</v>
      </c>
      <c r="E7897">
        <f t="shared" ca="1" si="618"/>
        <v>9</v>
      </c>
    </row>
    <row r="7898" spans="1:5" x14ac:dyDescent="0.2">
      <c r="A7898" t="str">
        <f t="shared" ca="1" si="615"/>
        <v>Diagnostics and Preventative</v>
      </c>
      <c r="B7898" t="str">
        <f t="shared" ca="1" si="616"/>
        <v>Fluoride treatments</v>
      </c>
      <c r="C7898">
        <f t="shared" si="619"/>
        <v>438</v>
      </c>
      <c r="D7898">
        <f t="shared" ca="1" si="617"/>
        <v>0</v>
      </c>
      <c r="E7898">
        <f t="shared" ca="1" si="618"/>
        <v>5</v>
      </c>
    </row>
    <row r="7899" spans="1:5" x14ac:dyDescent="0.2">
      <c r="A7899" t="str">
        <f t="shared" ca="1" si="615"/>
        <v>Basic</v>
      </c>
      <c r="B7899" t="str">
        <f t="shared" ca="1" si="616"/>
        <v>surgical periodontics</v>
      </c>
      <c r="C7899">
        <f t="shared" si="619"/>
        <v>438</v>
      </c>
      <c r="D7899" t="str">
        <f t="shared" ca="1" si="617"/>
        <v>Surgical treatment of the gums and supporting structures of the teeth</v>
      </c>
      <c r="E7899">
        <f t="shared" ca="1" si="618"/>
        <v>11</v>
      </c>
    </row>
    <row r="7900" spans="1:5" x14ac:dyDescent="0.2">
      <c r="A7900" t="str">
        <f t="shared" ca="1" si="615"/>
        <v>Basic</v>
      </c>
      <c r="B7900" t="str">
        <f t="shared" ca="1" si="616"/>
        <v>basic restorative</v>
      </c>
      <c r="C7900">
        <f t="shared" si="619"/>
        <v>438</v>
      </c>
      <c r="D7900" t="str">
        <f t="shared" ca="1" si="617"/>
        <v>Fillings (amalgam "silver" and composite "white" non-molar)</v>
      </c>
      <c r="E7900">
        <f t="shared" ca="1" si="618"/>
        <v>8</v>
      </c>
    </row>
    <row r="7901" spans="1:5" x14ac:dyDescent="0.2">
      <c r="A7901" t="str">
        <f t="shared" ca="1" si="615"/>
        <v>Basic</v>
      </c>
      <c r="B7901" t="str">
        <f t="shared" ca="1" si="616"/>
        <v>oral surgery</v>
      </c>
      <c r="C7901">
        <f t="shared" si="619"/>
        <v>438</v>
      </c>
      <c r="D7901" t="str">
        <f t="shared" ca="1" si="617"/>
        <v>Extraction and other surgery procedures, incl. pre- and post-operative care</v>
      </c>
      <c r="E7901">
        <f t="shared" ca="1" si="618"/>
        <v>9</v>
      </c>
    </row>
    <row r="7902" spans="1:5" x14ac:dyDescent="0.2">
      <c r="A7902" t="str">
        <f t="shared" ca="1" si="615"/>
        <v>Major</v>
      </c>
      <c r="B7902" t="str">
        <f t="shared" ca="1" si="616"/>
        <v>prosthodontics</v>
      </c>
      <c r="C7902">
        <f t="shared" si="619"/>
        <v>438</v>
      </c>
      <c r="D7902" t="str">
        <f t="shared" ca="1" si="617"/>
        <v>Procedures for replacement of missing teeth by construction or repair of bridges and partial or complete dentures</v>
      </c>
      <c r="E7902">
        <f t="shared" ca="1" si="618"/>
        <v>15</v>
      </c>
    </row>
    <row r="7903" spans="1:5" x14ac:dyDescent="0.2">
      <c r="A7903" t="str">
        <f t="shared" ca="1" si="615"/>
        <v>Major</v>
      </c>
      <c r="B7903" t="str">
        <f t="shared" ca="1" si="616"/>
        <v>temporomandibular joint dysfunction</v>
      </c>
      <c r="C7903">
        <f t="shared" si="619"/>
        <v>438</v>
      </c>
      <c r="D7903" t="str">
        <f t="shared" ca="1" si="617"/>
        <v>Services relating to hinging joints of the jaw</v>
      </c>
      <c r="E7903">
        <f t="shared" ca="1" si="618"/>
        <v>16</v>
      </c>
    </row>
    <row r="7904" spans="1:5" x14ac:dyDescent="0.2">
      <c r="A7904" t="str">
        <f t="shared" ca="1" si="615"/>
        <v>Major</v>
      </c>
      <c r="B7904" t="str">
        <f t="shared" ca="1" si="616"/>
        <v>prosthodontics</v>
      </c>
      <c r="C7904">
        <f t="shared" si="619"/>
        <v>439</v>
      </c>
      <c r="D7904" t="str">
        <f t="shared" ca="1" si="617"/>
        <v>Procedures for replacement of missing teeth by construction or repair of bridges and partial or complete dentures</v>
      </c>
      <c r="E7904">
        <f t="shared" ca="1" si="618"/>
        <v>15</v>
      </c>
    </row>
    <row r="7905" spans="1:5" x14ac:dyDescent="0.2">
      <c r="A7905" t="str">
        <f t="shared" ca="1" si="615"/>
        <v>Diagnostics and Preventative</v>
      </c>
      <c r="B7905" t="str">
        <f t="shared" ca="1" si="616"/>
        <v>Space Maintainers</v>
      </c>
      <c r="C7905">
        <f t="shared" si="619"/>
        <v>439</v>
      </c>
      <c r="D7905">
        <f t="shared" ca="1" si="617"/>
        <v>0</v>
      </c>
      <c r="E7905">
        <f t="shared" ca="1" si="618"/>
        <v>7</v>
      </c>
    </row>
    <row r="7906" spans="1:5" x14ac:dyDescent="0.2">
      <c r="A7906" t="str">
        <f t="shared" ca="1" si="615"/>
        <v>Basic</v>
      </c>
      <c r="B7906" t="str">
        <f t="shared" ca="1" si="616"/>
        <v>endodontics</v>
      </c>
      <c r="C7906">
        <f t="shared" si="619"/>
        <v>439</v>
      </c>
      <c r="D7906" t="str">
        <f t="shared" ca="1" si="617"/>
        <v>Root canal, pulpal therapy</v>
      </c>
      <c r="E7906">
        <f t="shared" ca="1" si="618"/>
        <v>10</v>
      </c>
    </row>
    <row r="7907" spans="1:5" x14ac:dyDescent="0.2">
      <c r="A7907" t="str">
        <f t="shared" ca="1" si="615"/>
        <v>Diagnostics and Preventative</v>
      </c>
      <c r="B7907" t="str">
        <f t="shared" ca="1" si="616"/>
        <v>Full-mouth x-ray</v>
      </c>
      <c r="C7907">
        <f t="shared" si="619"/>
        <v>439</v>
      </c>
      <c r="D7907">
        <f t="shared" ca="1" si="617"/>
        <v>0</v>
      </c>
      <c r="E7907">
        <f t="shared" ca="1" si="618"/>
        <v>3</v>
      </c>
    </row>
    <row r="7908" spans="1:5" x14ac:dyDescent="0.2">
      <c r="A7908" t="str">
        <f t="shared" ca="1" si="615"/>
        <v>Diagnostics and Preventative</v>
      </c>
      <c r="B7908" t="str">
        <f t="shared" ca="1" si="616"/>
        <v>Fluoride treatments</v>
      </c>
      <c r="C7908">
        <f t="shared" si="619"/>
        <v>439</v>
      </c>
      <c r="D7908">
        <f t="shared" ca="1" si="617"/>
        <v>0</v>
      </c>
      <c r="E7908">
        <f t="shared" ca="1" si="618"/>
        <v>5</v>
      </c>
    </row>
    <row r="7909" spans="1:5" x14ac:dyDescent="0.2">
      <c r="A7909" t="str">
        <f t="shared" ca="1" si="615"/>
        <v>Diagnostics and Preventative</v>
      </c>
      <c r="B7909" t="str">
        <f t="shared" ca="1" si="616"/>
        <v>Sealants</v>
      </c>
      <c r="C7909">
        <f t="shared" si="619"/>
        <v>439</v>
      </c>
      <c r="D7909">
        <f t="shared" ca="1" si="617"/>
        <v>0</v>
      </c>
      <c r="E7909">
        <f t="shared" ca="1" si="618"/>
        <v>6</v>
      </c>
    </row>
    <row r="7910" spans="1:5" x14ac:dyDescent="0.2">
      <c r="A7910" t="str">
        <f t="shared" ca="1" si="615"/>
        <v>Basic</v>
      </c>
      <c r="B7910" t="str">
        <f t="shared" ca="1" si="616"/>
        <v>basic restorative</v>
      </c>
      <c r="C7910">
        <f t="shared" si="619"/>
        <v>439</v>
      </c>
      <c r="D7910" t="str">
        <f t="shared" ca="1" si="617"/>
        <v>Fillings (amalgam "silver" and composite "white" non-molar)</v>
      </c>
      <c r="E7910">
        <f t="shared" ca="1" si="618"/>
        <v>8</v>
      </c>
    </row>
    <row r="7911" spans="1:5" x14ac:dyDescent="0.2">
      <c r="A7911" t="str">
        <f t="shared" ca="1" si="615"/>
        <v>Diagnostics and Preventative</v>
      </c>
      <c r="B7911" t="str">
        <f t="shared" ca="1" si="616"/>
        <v>Bitewing x-rays</v>
      </c>
      <c r="C7911">
        <f t="shared" si="619"/>
        <v>439</v>
      </c>
      <c r="D7911">
        <f t="shared" ca="1" si="617"/>
        <v>0</v>
      </c>
      <c r="E7911">
        <f t="shared" ca="1" si="618"/>
        <v>2</v>
      </c>
    </row>
    <row r="7912" spans="1:5" x14ac:dyDescent="0.2">
      <c r="A7912" t="str">
        <f t="shared" ca="1" si="615"/>
        <v>Major</v>
      </c>
      <c r="B7912" t="str">
        <f t="shared" ca="1" si="616"/>
        <v>temporomandibular joint dysfunction</v>
      </c>
      <c r="C7912">
        <f t="shared" si="619"/>
        <v>439</v>
      </c>
      <c r="D7912" t="str">
        <f t="shared" ca="1" si="617"/>
        <v>Services relating to hinging joints of the jaw</v>
      </c>
      <c r="E7912">
        <f t="shared" ca="1" si="618"/>
        <v>16</v>
      </c>
    </row>
    <row r="7913" spans="1:5" x14ac:dyDescent="0.2">
      <c r="A7913" t="str">
        <f t="shared" ca="1" si="615"/>
        <v>Major</v>
      </c>
      <c r="B7913" t="str">
        <f t="shared" ca="1" si="616"/>
        <v>prosthodontics</v>
      </c>
      <c r="C7913">
        <f t="shared" si="619"/>
        <v>439</v>
      </c>
      <c r="D7913" t="str">
        <f t="shared" ca="1" si="617"/>
        <v>Procedures for replacement of missing teeth by construction or repair of bridges and partial or complete dentures</v>
      </c>
      <c r="E7913">
        <f t="shared" ca="1" si="618"/>
        <v>15</v>
      </c>
    </row>
    <row r="7914" spans="1:5" x14ac:dyDescent="0.2">
      <c r="A7914" t="str">
        <f t="shared" ca="1" si="615"/>
        <v>Other</v>
      </c>
      <c r="B7914" t="str">
        <f t="shared" ca="1" si="616"/>
        <v>Implants</v>
      </c>
      <c r="C7914">
        <f t="shared" si="619"/>
        <v>439</v>
      </c>
      <c r="D7914" t="str">
        <f t="shared" ca="1" si="617"/>
        <v>Implant dental work</v>
      </c>
      <c r="E7914">
        <f t="shared" ca="1" si="618"/>
        <v>18</v>
      </c>
    </row>
    <row r="7915" spans="1:5" x14ac:dyDescent="0.2">
      <c r="A7915" t="str">
        <f t="shared" ca="1" si="615"/>
        <v>Diagnostics and Preventative</v>
      </c>
      <c r="B7915" t="str">
        <f t="shared" ca="1" si="616"/>
        <v>Full-mouth x-ray</v>
      </c>
      <c r="C7915">
        <f t="shared" si="619"/>
        <v>439</v>
      </c>
      <c r="D7915">
        <f t="shared" ca="1" si="617"/>
        <v>0</v>
      </c>
      <c r="E7915">
        <f t="shared" ca="1" si="618"/>
        <v>3</v>
      </c>
    </row>
    <row r="7916" spans="1:5" x14ac:dyDescent="0.2">
      <c r="A7916" t="str">
        <f t="shared" ca="1" si="615"/>
        <v>Diagnostics and Preventative</v>
      </c>
      <c r="B7916" t="str">
        <f t="shared" ca="1" si="616"/>
        <v>Full-mouth x-ray</v>
      </c>
      <c r="C7916">
        <f t="shared" si="619"/>
        <v>439</v>
      </c>
      <c r="D7916">
        <f t="shared" ca="1" si="617"/>
        <v>0</v>
      </c>
      <c r="E7916">
        <f t="shared" ca="1" si="618"/>
        <v>3</v>
      </c>
    </row>
    <row r="7917" spans="1:5" x14ac:dyDescent="0.2">
      <c r="A7917" t="str">
        <f t="shared" ca="1" si="615"/>
        <v>Basic</v>
      </c>
      <c r="B7917" t="str">
        <f t="shared" ca="1" si="616"/>
        <v>general anesthesia</v>
      </c>
      <c r="C7917">
        <f t="shared" si="619"/>
        <v>439</v>
      </c>
      <c r="D7917" t="str">
        <f t="shared" ca="1" si="617"/>
        <v>Covered when used in conjunction with covered oral surgical procedures</v>
      </c>
      <c r="E7917">
        <f t="shared" ca="1" si="618"/>
        <v>13</v>
      </c>
    </row>
    <row r="7918" spans="1:5" x14ac:dyDescent="0.2">
      <c r="A7918" t="str">
        <f t="shared" ca="1" si="615"/>
        <v>Basic</v>
      </c>
      <c r="B7918" t="str">
        <f t="shared" ca="1" si="616"/>
        <v>basic restorative</v>
      </c>
      <c r="C7918">
        <f t="shared" si="619"/>
        <v>439</v>
      </c>
      <c r="D7918" t="str">
        <f t="shared" ca="1" si="617"/>
        <v>Fillings (amalgam "silver" and composite "white" non-molar)</v>
      </c>
      <c r="E7918">
        <f t="shared" ca="1" si="618"/>
        <v>8</v>
      </c>
    </row>
    <row r="7919" spans="1:5" x14ac:dyDescent="0.2">
      <c r="A7919" t="str">
        <f t="shared" ca="1" si="615"/>
        <v>Basic</v>
      </c>
      <c r="B7919" t="str">
        <f t="shared" ca="1" si="616"/>
        <v>endodontics</v>
      </c>
      <c r="C7919">
        <f t="shared" si="619"/>
        <v>439</v>
      </c>
      <c r="D7919" t="str">
        <f t="shared" ca="1" si="617"/>
        <v>Root canal, pulpal therapy</v>
      </c>
      <c r="E7919">
        <f t="shared" ca="1" si="618"/>
        <v>10</v>
      </c>
    </row>
    <row r="7920" spans="1:5" x14ac:dyDescent="0.2">
      <c r="A7920" t="str">
        <f t="shared" ca="1" si="615"/>
        <v>Diagnostics and Preventative</v>
      </c>
      <c r="B7920" t="str">
        <f t="shared" ca="1" si="616"/>
        <v>Periodic Exams</v>
      </c>
      <c r="C7920">
        <f t="shared" si="619"/>
        <v>439</v>
      </c>
      <c r="D7920">
        <f t="shared" ca="1" si="617"/>
        <v>0</v>
      </c>
      <c r="E7920">
        <f t="shared" ca="1" si="618"/>
        <v>1</v>
      </c>
    </row>
    <row r="7921" spans="1:5" x14ac:dyDescent="0.2">
      <c r="A7921" t="str">
        <f t="shared" ca="1" si="615"/>
        <v>Diagnostics and Preventative</v>
      </c>
      <c r="B7921" t="str">
        <f t="shared" ca="1" si="616"/>
        <v>Fluoride treatments</v>
      </c>
      <c r="C7921">
        <f t="shared" si="619"/>
        <v>439</v>
      </c>
      <c r="D7921">
        <f t="shared" ca="1" si="617"/>
        <v>0</v>
      </c>
      <c r="E7921">
        <f t="shared" ca="1" si="618"/>
        <v>5</v>
      </c>
    </row>
    <row r="7922" spans="1:5" x14ac:dyDescent="0.2">
      <c r="A7922" t="str">
        <f t="shared" ca="1" si="615"/>
        <v>Basic</v>
      </c>
      <c r="B7922" t="str">
        <f t="shared" ca="1" si="616"/>
        <v>endodontics</v>
      </c>
      <c r="C7922">
        <f t="shared" si="619"/>
        <v>440</v>
      </c>
      <c r="D7922" t="str">
        <f t="shared" ca="1" si="617"/>
        <v>Root canal, pulpal therapy</v>
      </c>
      <c r="E7922">
        <f t="shared" ca="1" si="618"/>
        <v>10</v>
      </c>
    </row>
    <row r="7923" spans="1:5" x14ac:dyDescent="0.2">
      <c r="A7923" t="str">
        <f t="shared" ca="1" si="615"/>
        <v>Major</v>
      </c>
      <c r="B7923" t="str">
        <f t="shared" ca="1" si="616"/>
        <v>temporomandibular joint dysfunction</v>
      </c>
      <c r="C7923">
        <f t="shared" si="619"/>
        <v>440</v>
      </c>
      <c r="D7923" t="str">
        <f t="shared" ca="1" si="617"/>
        <v>Services relating to hinging joints of the jaw</v>
      </c>
      <c r="E7923">
        <f t="shared" ca="1" si="618"/>
        <v>16</v>
      </c>
    </row>
    <row r="7924" spans="1:5" x14ac:dyDescent="0.2">
      <c r="A7924" t="str">
        <f t="shared" ca="1" si="615"/>
        <v>Basic</v>
      </c>
      <c r="B7924" t="str">
        <f t="shared" ca="1" si="616"/>
        <v>endodontics</v>
      </c>
      <c r="C7924">
        <f t="shared" si="619"/>
        <v>440</v>
      </c>
      <c r="D7924" t="str">
        <f t="shared" ca="1" si="617"/>
        <v>Root canal, pulpal therapy</v>
      </c>
      <c r="E7924">
        <f t="shared" ca="1" si="618"/>
        <v>10</v>
      </c>
    </row>
    <row r="7925" spans="1:5" x14ac:dyDescent="0.2">
      <c r="A7925" t="str">
        <f t="shared" ca="1" si="615"/>
        <v>Orthodontics</v>
      </c>
      <c r="B7925" t="str">
        <f t="shared" ca="1" si="616"/>
        <v>orthodontics</v>
      </c>
      <c r="C7925">
        <f t="shared" si="619"/>
        <v>440</v>
      </c>
      <c r="D7925" t="str">
        <f t="shared" ca="1" si="617"/>
        <v>For eligible dependents to age 19</v>
      </c>
      <c r="E7925">
        <f t="shared" ca="1" si="618"/>
        <v>17</v>
      </c>
    </row>
    <row r="7926" spans="1:5" x14ac:dyDescent="0.2">
      <c r="A7926" t="str">
        <f t="shared" ca="1" si="615"/>
        <v>Major</v>
      </c>
      <c r="B7926" t="str">
        <f t="shared" ca="1" si="616"/>
        <v>temporomandibular joint dysfunction</v>
      </c>
      <c r="C7926">
        <f t="shared" si="619"/>
        <v>440</v>
      </c>
      <c r="D7926" t="str">
        <f t="shared" ca="1" si="617"/>
        <v>Services relating to hinging joints of the jaw</v>
      </c>
      <c r="E7926">
        <f t="shared" ca="1" si="618"/>
        <v>16</v>
      </c>
    </row>
    <row r="7927" spans="1:5" x14ac:dyDescent="0.2">
      <c r="A7927" t="str">
        <f t="shared" ca="1" si="615"/>
        <v>Basic</v>
      </c>
      <c r="B7927" t="str">
        <f t="shared" ca="1" si="616"/>
        <v>endodontics</v>
      </c>
      <c r="C7927">
        <f t="shared" si="619"/>
        <v>440</v>
      </c>
      <c r="D7927" t="str">
        <f t="shared" ca="1" si="617"/>
        <v>Root canal, pulpal therapy</v>
      </c>
      <c r="E7927">
        <f t="shared" ca="1" si="618"/>
        <v>10</v>
      </c>
    </row>
    <row r="7928" spans="1:5" x14ac:dyDescent="0.2">
      <c r="A7928" t="str">
        <f t="shared" ca="1" si="615"/>
        <v>Diagnostics and Preventative</v>
      </c>
      <c r="B7928" t="str">
        <f t="shared" ca="1" si="616"/>
        <v>Space Maintainers</v>
      </c>
      <c r="C7928">
        <f t="shared" si="619"/>
        <v>440</v>
      </c>
      <c r="D7928">
        <f t="shared" ca="1" si="617"/>
        <v>0</v>
      </c>
      <c r="E7928">
        <f t="shared" ca="1" si="618"/>
        <v>7</v>
      </c>
    </row>
    <row r="7929" spans="1:5" x14ac:dyDescent="0.2">
      <c r="A7929" t="str">
        <f t="shared" ca="1" si="615"/>
        <v>Diagnostics and Preventative</v>
      </c>
      <c r="B7929" t="str">
        <f t="shared" ca="1" si="616"/>
        <v>Periodic Exams</v>
      </c>
      <c r="C7929">
        <f t="shared" si="619"/>
        <v>440</v>
      </c>
      <c r="D7929">
        <f t="shared" ca="1" si="617"/>
        <v>0</v>
      </c>
      <c r="E7929">
        <f t="shared" ca="1" si="618"/>
        <v>1</v>
      </c>
    </row>
    <row r="7930" spans="1:5" x14ac:dyDescent="0.2">
      <c r="A7930" t="str">
        <f t="shared" ca="1" si="615"/>
        <v>Orthodontics</v>
      </c>
      <c r="B7930" t="str">
        <f t="shared" ca="1" si="616"/>
        <v>orthodontics</v>
      </c>
      <c r="C7930">
        <f t="shared" si="619"/>
        <v>440</v>
      </c>
      <c r="D7930" t="str">
        <f t="shared" ca="1" si="617"/>
        <v>For eligible dependents to age 19</v>
      </c>
      <c r="E7930">
        <f t="shared" ca="1" si="618"/>
        <v>17</v>
      </c>
    </row>
    <row r="7931" spans="1:5" x14ac:dyDescent="0.2">
      <c r="A7931" t="str">
        <f t="shared" ca="1" si="615"/>
        <v>Diagnostics and Preventative</v>
      </c>
      <c r="B7931" t="str">
        <f t="shared" ca="1" si="616"/>
        <v>Bitewing x-rays</v>
      </c>
      <c r="C7931">
        <f t="shared" si="619"/>
        <v>440</v>
      </c>
      <c r="D7931">
        <f t="shared" ca="1" si="617"/>
        <v>0</v>
      </c>
      <c r="E7931">
        <f t="shared" ca="1" si="618"/>
        <v>2</v>
      </c>
    </row>
    <row r="7932" spans="1:5" x14ac:dyDescent="0.2">
      <c r="A7932" t="str">
        <f t="shared" ca="1" si="615"/>
        <v>Basic</v>
      </c>
      <c r="B7932" t="str">
        <f t="shared" ca="1" si="616"/>
        <v>basic restorative</v>
      </c>
      <c r="C7932">
        <f t="shared" si="619"/>
        <v>440</v>
      </c>
      <c r="D7932" t="str">
        <f t="shared" ca="1" si="617"/>
        <v>Fillings (amalgam "silver" and composite "white" non-molar)</v>
      </c>
      <c r="E7932">
        <f t="shared" ca="1" si="618"/>
        <v>8</v>
      </c>
    </row>
    <row r="7933" spans="1:5" x14ac:dyDescent="0.2">
      <c r="A7933" t="str">
        <f t="shared" ca="1" si="615"/>
        <v>Basic</v>
      </c>
      <c r="B7933" t="str">
        <f t="shared" ca="1" si="616"/>
        <v>basic restorative</v>
      </c>
      <c r="C7933">
        <f t="shared" si="619"/>
        <v>440</v>
      </c>
      <c r="D7933" t="str">
        <f t="shared" ca="1" si="617"/>
        <v>Fillings (amalgam "silver" and composite "white" non-molar)</v>
      </c>
      <c r="E7933">
        <f t="shared" ca="1" si="618"/>
        <v>8</v>
      </c>
    </row>
    <row r="7934" spans="1:5" x14ac:dyDescent="0.2">
      <c r="A7934" t="str">
        <f t="shared" ca="1" si="615"/>
        <v>Basic</v>
      </c>
      <c r="B7934" t="str">
        <f t="shared" ca="1" si="616"/>
        <v>basic restorative</v>
      </c>
      <c r="C7934">
        <f t="shared" si="619"/>
        <v>440</v>
      </c>
      <c r="D7934" t="str">
        <f t="shared" ca="1" si="617"/>
        <v>Fillings (amalgam "silver" and composite "white" non-molar)</v>
      </c>
      <c r="E7934">
        <f t="shared" ca="1" si="618"/>
        <v>8</v>
      </c>
    </row>
    <row r="7935" spans="1:5" x14ac:dyDescent="0.2">
      <c r="A7935" t="str">
        <f t="shared" ca="1" si="615"/>
        <v>Diagnostics and Preventative</v>
      </c>
      <c r="B7935" t="str">
        <f t="shared" ca="1" si="616"/>
        <v>Full-mouth x-ray</v>
      </c>
      <c r="C7935">
        <f t="shared" si="619"/>
        <v>440</v>
      </c>
      <c r="D7935">
        <f t="shared" ca="1" si="617"/>
        <v>0</v>
      </c>
      <c r="E7935">
        <f t="shared" ca="1" si="618"/>
        <v>3</v>
      </c>
    </row>
    <row r="7936" spans="1:5" x14ac:dyDescent="0.2">
      <c r="A7936" t="str">
        <f t="shared" ca="1" si="615"/>
        <v>Other</v>
      </c>
      <c r="B7936" t="str">
        <f t="shared" ca="1" si="616"/>
        <v>Implants</v>
      </c>
      <c r="C7936">
        <f t="shared" si="619"/>
        <v>440</v>
      </c>
      <c r="D7936" t="str">
        <f t="shared" ca="1" si="617"/>
        <v>Implant dental work</v>
      </c>
      <c r="E7936">
        <f t="shared" ca="1" si="618"/>
        <v>18</v>
      </c>
    </row>
    <row r="7937" spans="1:5" x14ac:dyDescent="0.2">
      <c r="A7937" t="str">
        <f t="shared" ca="1" si="615"/>
        <v>Diagnostics and Preventative</v>
      </c>
      <c r="B7937" t="str">
        <f t="shared" ca="1" si="616"/>
        <v>Bitewing x-rays</v>
      </c>
      <c r="C7937">
        <f t="shared" si="619"/>
        <v>440</v>
      </c>
      <c r="D7937">
        <f t="shared" ca="1" si="617"/>
        <v>0</v>
      </c>
      <c r="E7937">
        <f t="shared" ca="1" si="618"/>
        <v>2</v>
      </c>
    </row>
    <row r="7938" spans="1:5" x14ac:dyDescent="0.2">
      <c r="A7938" t="str">
        <f t="shared" ref="A7938:A8001" ca="1" si="620">INDEX(services,E7938,1)</f>
        <v>Basic</v>
      </c>
      <c r="B7938" t="str">
        <f t="shared" ref="B7938:B8001" ca="1" si="621">INDEX(services,E7938,2)</f>
        <v>non-surgical periodontics</v>
      </c>
      <c r="C7938">
        <f t="shared" si="619"/>
        <v>440</v>
      </c>
      <c r="D7938" t="str">
        <f t="shared" ref="D7938:D8001" ca="1" si="622">INDEX(services,E7938,3)</f>
        <v xml:space="preserve">Non-surgical treatment of the gums and supporting structures of the teeth </v>
      </c>
      <c r="E7938">
        <f t="shared" ref="E7938:E8001" ca="1" si="623">RANDBETWEEN(1,ROWS(services))</f>
        <v>12</v>
      </c>
    </row>
    <row r="7939" spans="1:5" x14ac:dyDescent="0.2">
      <c r="A7939" t="str">
        <f t="shared" ca="1" si="620"/>
        <v>Major</v>
      </c>
      <c r="B7939" t="str">
        <f t="shared" ca="1" si="621"/>
        <v>prosthodontics</v>
      </c>
      <c r="C7939">
        <f t="shared" si="619"/>
        <v>440</v>
      </c>
      <c r="D7939" t="str">
        <f t="shared" ca="1" si="622"/>
        <v>Procedures for replacement of missing teeth by construction or repair of bridges and partial or complete dentures</v>
      </c>
      <c r="E7939">
        <f t="shared" ca="1" si="623"/>
        <v>15</v>
      </c>
    </row>
    <row r="7940" spans="1:5" x14ac:dyDescent="0.2">
      <c r="A7940" t="str">
        <f t="shared" ca="1" si="620"/>
        <v>Basic</v>
      </c>
      <c r="B7940" t="str">
        <f t="shared" ca="1" si="621"/>
        <v>basic restorative</v>
      </c>
      <c r="C7940">
        <f t="shared" ref="C7940:C8003" si="624">IF(MOD(ROW(C7940)-2,18)&lt;&gt;0,C7939,C7939+1)</f>
        <v>441</v>
      </c>
      <c r="D7940" t="str">
        <f t="shared" ca="1" si="622"/>
        <v>Fillings (amalgam "silver" and composite "white" non-molar)</v>
      </c>
      <c r="E7940">
        <f t="shared" ca="1" si="623"/>
        <v>8</v>
      </c>
    </row>
    <row r="7941" spans="1:5" x14ac:dyDescent="0.2">
      <c r="A7941" t="str">
        <f t="shared" ca="1" si="620"/>
        <v>Major</v>
      </c>
      <c r="B7941" t="str">
        <f t="shared" ca="1" si="621"/>
        <v>major restorative</v>
      </c>
      <c r="C7941">
        <f t="shared" si="624"/>
        <v>441</v>
      </c>
      <c r="D7941" t="str">
        <f t="shared" ca="1" si="622"/>
        <v>Single crowns, inlays, onlays</v>
      </c>
      <c r="E7941">
        <f t="shared" ca="1" si="623"/>
        <v>14</v>
      </c>
    </row>
    <row r="7942" spans="1:5" x14ac:dyDescent="0.2">
      <c r="A7942" t="str">
        <f t="shared" ca="1" si="620"/>
        <v>Diagnostics and Preventative</v>
      </c>
      <c r="B7942" t="str">
        <f t="shared" ca="1" si="621"/>
        <v>Full-mouth x-ray</v>
      </c>
      <c r="C7942">
        <f t="shared" si="624"/>
        <v>441</v>
      </c>
      <c r="D7942">
        <f t="shared" ca="1" si="622"/>
        <v>0</v>
      </c>
      <c r="E7942">
        <f t="shared" ca="1" si="623"/>
        <v>3</v>
      </c>
    </row>
    <row r="7943" spans="1:5" x14ac:dyDescent="0.2">
      <c r="A7943" t="str">
        <f t="shared" ca="1" si="620"/>
        <v>Basic</v>
      </c>
      <c r="B7943" t="str">
        <f t="shared" ca="1" si="621"/>
        <v>non-surgical periodontics</v>
      </c>
      <c r="C7943">
        <f t="shared" si="624"/>
        <v>441</v>
      </c>
      <c r="D7943" t="str">
        <f t="shared" ca="1" si="622"/>
        <v xml:space="preserve">Non-surgical treatment of the gums and supporting structures of the teeth </v>
      </c>
      <c r="E7943">
        <f t="shared" ca="1" si="623"/>
        <v>12</v>
      </c>
    </row>
    <row r="7944" spans="1:5" x14ac:dyDescent="0.2">
      <c r="A7944" t="str">
        <f t="shared" ca="1" si="620"/>
        <v>Basic</v>
      </c>
      <c r="B7944" t="str">
        <f t="shared" ca="1" si="621"/>
        <v>general anesthesia</v>
      </c>
      <c r="C7944">
        <f t="shared" si="624"/>
        <v>441</v>
      </c>
      <c r="D7944" t="str">
        <f t="shared" ca="1" si="622"/>
        <v>Covered when used in conjunction with covered oral surgical procedures</v>
      </c>
      <c r="E7944">
        <f t="shared" ca="1" si="623"/>
        <v>13</v>
      </c>
    </row>
    <row r="7945" spans="1:5" x14ac:dyDescent="0.2">
      <c r="A7945" t="str">
        <f t="shared" ca="1" si="620"/>
        <v>Major</v>
      </c>
      <c r="B7945" t="str">
        <f t="shared" ca="1" si="621"/>
        <v>temporomandibular joint dysfunction</v>
      </c>
      <c r="C7945">
        <f t="shared" si="624"/>
        <v>441</v>
      </c>
      <c r="D7945" t="str">
        <f t="shared" ca="1" si="622"/>
        <v>Services relating to hinging joints of the jaw</v>
      </c>
      <c r="E7945">
        <f t="shared" ca="1" si="623"/>
        <v>16</v>
      </c>
    </row>
    <row r="7946" spans="1:5" x14ac:dyDescent="0.2">
      <c r="A7946" t="str">
        <f t="shared" ca="1" si="620"/>
        <v>Basic</v>
      </c>
      <c r="B7946" t="str">
        <f t="shared" ca="1" si="621"/>
        <v>endodontics</v>
      </c>
      <c r="C7946">
        <f t="shared" si="624"/>
        <v>441</v>
      </c>
      <c r="D7946" t="str">
        <f t="shared" ca="1" si="622"/>
        <v>Root canal, pulpal therapy</v>
      </c>
      <c r="E7946">
        <f t="shared" ca="1" si="623"/>
        <v>10</v>
      </c>
    </row>
    <row r="7947" spans="1:5" x14ac:dyDescent="0.2">
      <c r="A7947" t="str">
        <f t="shared" ca="1" si="620"/>
        <v>Major</v>
      </c>
      <c r="B7947" t="str">
        <f t="shared" ca="1" si="621"/>
        <v>temporomandibular joint dysfunction</v>
      </c>
      <c r="C7947">
        <f t="shared" si="624"/>
        <v>441</v>
      </c>
      <c r="D7947" t="str">
        <f t="shared" ca="1" si="622"/>
        <v>Services relating to hinging joints of the jaw</v>
      </c>
      <c r="E7947">
        <f t="shared" ca="1" si="623"/>
        <v>16</v>
      </c>
    </row>
    <row r="7948" spans="1:5" x14ac:dyDescent="0.2">
      <c r="A7948" t="str">
        <f t="shared" ca="1" si="620"/>
        <v>Major</v>
      </c>
      <c r="B7948" t="str">
        <f t="shared" ca="1" si="621"/>
        <v>temporomandibular joint dysfunction</v>
      </c>
      <c r="C7948">
        <f t="shared" si="624"/>
        <v>441</v>
      </c>
      <c r="D7948" t="str">
        <f t="shared" ca="1" si="622"/>
        <v>Services relating to hinging joints of the jaw</v>
      </c>
      <c r="E7948">
        <f t="shared" ca="1" si="623"/>
        <v>16</v>
      </c>
    </row>
    <row r="7949" spans="1:5" x14ac:dyDescent="0.2">
      <c r="A7949" t="str">
        <f t="shared" ca="1" si="620"/>
        <v>Basic</v>
      </c>
      <c r="B7949" t="str">
        <f t="shared" ca="1" si="621"/>
        <v>endodontics</v>
      </c>
      <c r="C7949">
        <f t="shared" si="624"/>
        <v>441</v>
      </c>
      <c r="D7949" t="str">
        <f t="shared" ca="1" si="622"/>
        <v>Root canal, pulpal therapy</v>
      </c>
      <c r="E7949">
        <f t="shared" ca="1" si="623"/>
        <v>10</v>
      </c>
    </row>
    <row r="7950" spans="1:5" x14ac:dyDescent="0.2">
      <c r="A7950" t="str">
        <f t="shared" ca="1" si="620"/>
        <v>Diagnostics and Preventative</v>
      </c>
      <c r="B7950" t="str">
        <f t="shared" ca="1" si="621"/>
        <v>Fluoride treatments</v>
      </c>
      <c r="C7950">
        <f t="shared" si="624"/>
        <v>441</v>
      </c>
      <c r="D7950">
        <f t="shared" ca="1" si="622"/>
        <v>0</v>
      </c>
      <c r="E7950">
        <f t="shared" ca="1" si="623"/>
        <v>5</v>
      </c>
    </row>
    <row r="7951" spans="1:5" x14ac:dyDescent="0.2">
      <c r="A7951" t="str">
        <f t="shared" ca="1" si="620"/>
        <v>Orthodontics</v>
      </c>
      <c r="B7951" t="str">
        <f t="shared" ca="1" si="621"/>
        <v>orthodontics</v>
      </c>
      <c r="C7951">
        <f t="shared" si="624"/>
        <v>441</v>
      </c>
      <c r="D7951" t="str">
        <f t="shared" ca="1" si="622"/>
        <v>For eligible dependents to age 19</v>
      </c>
      <c r="E7951">
        <f t="shared" ca="1" si="623"/>
        <v>17</v>
      </c>
    </row>
    <row r="7952" spans="1:5" x14ac:dyDescent="0.2">
      <c r="A7952" t="str">
        <f t="shared" ca="1" si="620"/>
        <v>Major</v>
      </c>
      <c r="B7952" t="str">
        <f t="shared" ca="1" si="621"/>
        <v>major restorative</v>
      </c>
      <c r="C7952">
        <f t="shared" si="624"/>
        <v>441</v>
      </c>
      <c r="D7952" t="str">
        <f t="shared" ca="1" si="622"/>
        <v>Single crowns, inlays, onlays</v>
      </c>
      <c r="E7952">
        <f t="shared" ca="1" si="623"/>
        <v>14</v>
      </c>
    </row>
    <row r="7953" spans="1:5" x14ac:dyDescent="0.2">
      <c r="A7953" t="str">
        <f t="shared" ca="1" si="620"/>
        <v>Basic</v>
      </c>
      <c r="B7953" t="str">
        <f t="shared" ca="1" si="621"/>
        <v>surgical periodontics</v>
      </c>
      <c r="C7953">
        <f t="shared" si="624"/>
        <v>441</v>
      </c>
      <c r="D7953" t="str">
        <f t="shared" ca="1" si="622"/>
        <v>Surgical treatment of the gums and supporting structures of the teeth</v>
      </c>
      <c r="E7953">
        <f t="shared" ca="1" si="623"/>
        <v>11</v>
      </c>
    </row>
    <row r="7954" spans="1:5" x14ac:dyDescent="0.2">
      <c r="A7954" t="str">
        <f t="shared" ca="1" si="620"/>
        <v>Major</v>
      </c>
      <c r="B7954" t="str">
        <f t="shared" ca="1" si="621"/>
        <v>prosthodontics</v>
      </c>
      <c r="C7954">
        <f t="shared" si="624"/>
        <v>441</v>
      </c>
      <c r="D7954" t="str">
        <f t="shared" ca="1" si="622"/>
        <v>Procedures for replacement of missing teeth by construction or repair of bridges and partial or complete dentures</v>
      </c>
      <c r="E7954">
        <f t="shared" ca="1" si="623"/>
        <v>15</v>
      </c>
    </row>
    <row r="7955" spans="1:5" x14ac:dyDescent="0.2">
      <c r="A7955" t="str">
        <f t="shared" ca="1" si="620"/>
        <v>Diagnostics and Preventative</v>
      </c>
      <c r="B7955" t="str">
        <f t="shared" ca="1" si="621"/>
        <v>Full-mouth x-ray</v>
      </c>
      <c r="C7955">
        <f t="shared" si="624"/>
        <v>441</v>
      </c>
      <c r="D7955">
        <f t="shared" ca="1" si="622"/>
        <v>0</v>
      </c>
      <c r="E7955">
        <f t="shared" ca="1" si="623"/>
        <v>3</v>
      </c>
    </row>
    <row r="7956" spans="1:5" x14ac:dyDescent="0.2">
      <c r="A7956" t="str">
        <f t="shared" ca="1" si="620"/>
        <v>Basic</v>
      </c>
      <c r="B7956" t="str">
        <f t="shared" ca="1" si="621"/>
        <v>surgical periodontics</v>
      </c>
      <c r="C7956">
        <f t="shared" si="624"/>
        <v>441</v>
      </c>
      <c r="D7956" t="str">
        <f t="shared" ca="1" si="622"/>
        <v>Surgical treatment of the gums and supporting structures of the teeth</v>
      </c>
      <c r="E7956">
        <f t="shared" ca="1" si="623"/>
        <v>11</v>
      </c>
    </row>
    <row r="7957" spans="1:5" x14ac:dyDescent="0.2">
      <c r="A7957" t="str">
        <f t="shared" ca="1" si="620"/>
        <v>Diagnostics and Preventative</v>
      </c>
      <c r="B7957" t="str">
        <f t="shared" ca="1" si="621"/>
        <v>Periodic Exams</v>
      </c>
      <c r="C7957">
        <f t="shared" si="624"/>
        <v>441</v>
      </c>
      <c r="D7957">
        <f t="shared" ca="1" si="622"/>
        <v>0</v>
      </c>
      <c r="E7957">
        <f t="shared" ca="1" si="623"/>
        <v>1</v>
      </c>
    </row>
    <row r="7958" spans="1:5" x14ac:dyDescent="0.2">
      <c r="A7958" t="str">
        <f t="shared" ca="1" si="620"/>
        <v>Diagnostics and Preventative</v>
      </c>
      <c r="B7958" t="str">
        <f t="shared" ca="1" si="621"/>
        <v>Sealants</v>
      </c>
      <c r="C7958">
        <f t="shared" si="624"/>
        <v>442</v>
      </c>
      <c r="D7958">
        <f t="shared" ca="1" si="622"/>
        <v>0</v>
      </c>
      <c r="E7958">
        <f t="shared" ca="1" si="623"/>
        <v>6</v>
      </c>
    </row>
    <row r="7959" spans="1:5" x14ac:dyDescent="0.2">
      <c r="A7959" t="str">
        <f t="shared" ca="1" si="620"/>
        <v>Basic</v>
      </c>
      <c r="B7959" t="str">
        <f t="shared" ca="1" si="621"/>
        <v>non-surgical periodontics</v>
      </c>
      <c r="C7959">
        <f t="shared" si="624"/>
        <v>442</v>
      </c>
      <c r="D7959" t="str">
        <f t="shared" ca="1" si="622"/>
        <v xml:space="preserve">Non-surgical treatment of the gums and supporting structures of the teeth </v>
      </c>
      <c r="E7959">
        <f t="shared" ca="1" si="623"/>
        <v>12</v>
      </c>
    </row>
    <row r="7960" spans="1:5" x14ac:dyDescent="0.2">
      <c r="A7960" t="str">
        <f t="shared" ca="1" si="620"/>
        <v>Basic</v>
      </c>
      <c r="B7960" t="str">
        <f t="shared" ca="1" si="621"/>
        <v>non-surgical periodontics</v>
      </c>
      <c r="C7960">
        <f t="shared" si="624"/>
        <v>442</v>
      </c>
      <c r="D7960" t="str">
        <f t="shared" ca="1" si="622"/>
        <v xml:space="preserve">Non-surgical treatment of the gums and supporting structures of the teeth </v>
      </c>
      <c r="E7960">
        <f t="shared" ca="1" si="623"/>
        <v>12</v>
      </c>
    </row>
    <row r="7961" spans="1:5" x14ac:dyDescent="0.2">
      <c r="A7961" t="str">
        <f t="shared" ca="1" si="620"/>
        <v>Basic</v>
      </c>
      <c r="B7961" t="str">
        <f t="shared" ca="1" si="621"/>
        <v>surgical periodontics</v>
      </c>
      <c r="C7961">
        <f t="shared" si="624"/>
        <v>442</v>
      </c>
      <c r="D7961" t="str">
        <f t="shared" ca="1" si="622"/>
        <v>Surgical treatment of the gums and supporting structures of the teeth</v>
      </c>
      <c r="E7961">
        <f t="shared" ca="1" si="623"/>
        <v>11</v>
      </c>
    </row>
    <row r="7962" spans="1:5" x14ac:dyDescent="0.2">
      <c r="A7962" t="str">
        <f t="shared" ca="1" si="620"/>
        <v>Basic</v>
      </c>
      <c r="B7962" t="str">
        <f t="shared" ca="1" si="621"/>
        <v>oral surgery</v>
      </c>
      <c r="C7962">
        <f t="shared" si="624"/>
        <v>442</v>
      </c>
      <c r="D7962" t="str">
        <f t="shared" ca="1" si="622"/>
        <v>Extraction and other surgery procedures, incl. pre- and post-operative care</v>
      </c>
      <c r="E7962">
        <f t="shared" ca="1" si="623"/>
        <v>9</v>
      </c>
    </row>
    <row r="7963" spans="1:5" x14ac:dyDescent="0.2">
      <c r="A7963" t="str">
        <f t="shared" ca="1" si="620"/>
        <v>Major</v>
      </c>
      <c r="B7963" t="str">
        <f t="shared" ca="1" si="621"/>
        <v>temporomandibular joint dysfunction</v>
      </c>
      <c r="C7963">
        <f t="shared" si="624"/>
        <v>442</v>
      </c>
      <c r="D7963" t="str">
        <f t="shared" ca="1" si="622"/>
        <v>Services relating to hinging joints of the jaw</v>
      </c>
      <c r="E7963">
        <f t="shared" ca="1" si="623"/>
        <v>16</v>
      </c>
    </row>
    <row r="7964" spans="1:5" x14ac:dyDescent="0.2">
      <c r="A7964" t="str">
        <f t="shared" ca="1" si="620"/>
        <v>Major</v>
      </c>
      <c r="B7964" t="str">
        <f t="shared" ca="1" si="621"/>
        <v>major restorative</v>
      </c>
      <c r="C7964">
        <f t="shared" si="624"/>
        <v>442</v>
      </c>
      <c r="D7964" t="str">
        <f t="shared" ca="1" si="622"/>
        <v>Single crowns, inlays, onlays</v>
      </c>
      <c r="E7964">
        <f t="shared" ca="1" si="623"/>
        <v>14</v>
      </c>
    </row>
    <row r="7965" spans="1:5" x14ac:dyDescent="0.2">
      <c r="A7965" t="str">
        <f t="shared" ca="1" si="620"/>
        <v>Basic</v>
      </c>
      <c r="B7965" t="str">
        <f t="shared" ca="1" si="621"/>
        <v>surgical periodontics</v>
      </c>
      <c r="C7965">
        <f t="shared" si="624"/>
        <v>442</v>
      </c>
      <c r="D7965" t="str">
        <f t="shared" ca="1" si="622"/>
        <v>Surgical treatment of the gums and supporting structures of the teeth</v>
      </c>
      <c r="E7965">
        <f t="shared" ca="1" si="623"/>
        <v>11</v>
      </c>
    </row>
    <row r="7966" spans="1:5" x14ac:dyDescent="0.2">
      <c r="A7966" t="str">
        <f t="shared" ca="1" si="620"/>
        <v>Diagnostics and Preventative</v>
      </c>
      <c r="B7966" t="str">
        <f t="shared" ca="1" si="621"/>
        <v>Prophylaxis</v>
      </c>
      <c r="C7966">
        <f t="shared" si="624"/>
        <v>442</v>
      </c>
      <c r="D7966">
        <f t="shared" ca="1" si="622"/>
        <v>0</v>
      </c>
      <c r="E7966">
        <f t="shared" ca="1" si="623"/>
        <v>4</v>
      </c>
    </row>
    <row r="7967" spans="1:5" x14ac:dyDescent="0.2">
      <c r="A7967" t="str">
        <f t="shared" ca="1" si="620"/>
        <v>Diagnostics and Preventative</v>
      </c>
      <c r="B7967" t="str">
        <f t="shared" ca="1" si="621"/>
        <v>Fluoride treatments</v>
      </c>
      <c r="C7967">
        <f t="shared" si="624"/>
        <v>442</v>
      </c>
      <c r="D7967">
        <f t="shared" ca="1" si="622"/>
        <v>0</v>
      </c>
      <c r="E7967">
        <f t="shared" ca="1" si="623"/>
        <v>5</v>
      </c>
    </row>
    <row r="7968" spans="1:5" x14ac:dyDescent="0.2">
      <c r="A7968" t="str">
        <f t="shared" ca="1" si="620"/>
        <v>Diagnostics and Preventative</v>
      </c>
      <c r="B7968" t="str">
        <f t="shared" ca="1" si="621"/>
        <v>Prophylaxis</v>
      </c>
      <c r="C7968">
        <f t="shared" si="624"/>
        <v>442</v>
      </c>
      <c r="D7968">
        <f t="shared" ca="1" si="622"/>
        <v>0</v>
      </c>
      <c r="E7968">
        <f t="shared" ca="1" si="623"/>
        <v>4</v>
      </c>
    </row>
    <row r="7969" spans="1:5" x14ac:dyDescent="0.2">
      <c r="A7969" t="str">
        <f t="shared" ca="1" si="620"/>
        <v>Major</v>
      </c>
      <c r="B7969" t="str">
        <f t="shared" ca="1" si="621"/>
        <v>prosthodontics</v>
      </c>
      <c r="C7969">
        <f t="shared" si="624"/>
        <v>442</v>
      </c>
      <c r="D7969" t="str">
        <f t="shared" ca="1" si="622"/>
        <v>Procedures for replacement of missing teeth by construction or repair of bridges and partial or complete dentures</v>
      </c>
      <c r="E7969">
        <f t="shared" ca="1" si="623"/>
        <v>15</v>
      </c>
    </row>
    <row r="7970" spans="1:5" x14ac:dyDescent="0.2">
      <c r="A7970" t="str">
        <f t="shared" ca="1" si="620"/>
        <v>Diagnostics and Preventative</v>
      </c>
      <c r="B7970" t="str">
        <f t="shared" ca="1" si="621"/>
        <v>Full-mouth x-ray</v>
      </c>
      <c r="C7970">
        <f t="shared" si="624"/>
        <v>442</v>
      </c>
      <c r="D7970">
        <f t="shared" ca="1" si="622"/>
        <v>0</v>
      </c>
      <c r="E7970">
        <f t="shared" ca="1" si="623"/>
        <v>3</v>
      </c>
    </row>
    <row r="7971" spans="1:5" x14ac:dyDescent="0.2">
      <c r="A7971" t="str">
        <f t="shared" ca="1" si="620"/>
        <v>Other</v>
      </c>
      <c r="B7971" t="str">
        <f t="shared" ca="1" si="621"/>
        <v>Implants</v>
      </c>
      <c r="C7971">
        <f t="shared" si="624"/>
        <v>442</v>
      </c>
      <c r="D7971" t="str">
        <f t="shared" ca="1" si="622"/>
        <v>Implant dental work</v>
      </c>
      <c r="E7971">
        <f t="shared" ca="1" si="623"/>
        <v>18</v>
      </c>
    </row>
    <row r="7972" spans="1:5" x14ac:dyDescent="0.2">
      <c r="A7972" t="str">
        <f t="shared" ca="1" si="620"/>
        <v>Major</v>
      </c>
      <c r="B7972" t="str">
        <f t="shared" ca="1" si="621"/>
        <v>major restorative</v>
      </c>
      <c r="C7972">
        <f t="shared" si="624"/>
        <v>442</v>
      </c>
      <c r="D7972" t="str">
        <f t="shared" ca="1" si="622"/>
        <v>Single crowns, inlays, onlays</v>
      </c>
      <c r="E7972">
        <f t="shared" ca="1" si="623"/>
        <v>14</v>
      </c>
    </row>
    <row r="7973" spans="1:5" x14ac:dyDescent="0.2">
      <c r="A7973" t="str">
        <f t="shared" ca="1" si="620"/>
        <v>Diagnostics and Preventative</v>
      </c>
      <c r="B7973" t="str">
        <f t="shared" ca="1" si="621"/>
        <v>Space Maintainers</v>
      </c>
      <c r="C7973">
        <f t="shared" si="624"/>
        <v>442</v>
      </c>
      <c r="D7973">
        <f t="shared" ca="1" si="622"/>
        <v>0</v>
      </c>
      <c r="E7973">
        <f t="shared" ca="1" si="623"/>
        <v>7</v>
      </c>
    </row>
    <row r="7974" spans="1:5" x14ac:dyDescent="0.2">
      <c r="A7974" t="str">
        <f t="shared" ca="1" si="620"/>
        <v>Diagnostics and Preventative</v>
      </c>
      <c r="B7974" t="str">
        <f t="shared" ca="1" si="621"/>
        <v>Prophylaxis</v>
      </c>
      <c r="C7974">
        <f t="shared" si="624"/>
        <v>442</v>
      </c>
      <c r="D7974">
        <f t="shared" ca="1" si="622"/>
        <v>0</v>
      </c>
      <c r="E7974">
        <f t="shared" ca="1" si="623"/>
        <v>4</v>
      </c>
    </row>
    <row r="7975" spans="1:5" x14ac:dyDescent="0.2">
      <c r="A7975" t="str">
        <f t="shared" ca="1" si="620"/>
        <v>Diagnostics and Preventative</v>
      </c>
      <c r="B7975" t="str">
        <f t="shared" ca="1" si="621"/>
        <v>Bitewing x-rays</v>
      </c>
      <c r="C7975">
        <f t="shared" si="624"/>
        <v>442</v>
      </c>
      <c r="D7975">
        <f t="shared" ca="1" si="622"/>
        <v>0</v>
      </c>
      <c r="E7975">
        <f t="shared" ca="1" si="623"/>
        <v>2</v>
      </c>
    </row>
    <row r="7976" spans="1:5" x14ac:dyDescent="0.2">
      <c r="A7976" t="str">
        <f t="shared" ca="1" si="620"/>
        <v>Diagnostics and Preventative</v>
      </c>
      <c r="B7976" t="str">
        <f t="shared" ca="1" si="621"/>
        <v>Bitewing x-rays</v>
      </c>
      <c r="C7976">
        <f t="shared" si="624"/>
        <v>443</v>
      </c>
      <c r="D7976">
        <f t="shared" ca="1" si="622"/>
        <v>0</v>
      </c>
      <c r="E7976">
        <f t="shared" ca="1" si="623"/>
        <v>2</v>
      </c>
    </row>
    <row r="7977" spans="1:5" x14ac:dyDescent="0.2">
      <c r="A7977" t="str">
        <f t="shared" ca="1" si="620"/>
        <v>Basic</v>
      </c>
      <c r="B7977" t="str">
        <f t="shared" ca="1" si="621"/>
        <v>surgical periodontics</v>
      </c>
      <c r="C7977">
        <f t="shared" si="624"/>
        <v>443</v>
      </c>
      <c r="D7977" t="str">
        <f t="shared" ca="1" si="622"/>
        <v>Surgical treatment of the gums and supporting structures of the teeth</v>
      </c>
      <c r="E7977">
        <f t="shared" ca="1" si="623"/>
        <v>11</v>
      </c>
    </row>
    <row r="7978" spans="1:5" x14ac:dyDescent="0.2">
      <c r="A7978" t="str">
        <f t="shared" ca="1" si="620"/>
        <v>Diagnostics and Preventative</v>
      </c>
      <c r="B7978" t="str">
        <f t="shared" ca="1" si="621"/>
        <v>Fluoride treatments</v>
      </c>
      <c r="C7978">
        <f t="shared" si="624"/>
        <v>443</v>
      </c>
      <c r="D7978">
        <f t="shared" ca="1" si="622"/>
        <v>0</v>
      </c>
      <c r="E7978">
        <f t="shared" ca="1" si="623"/>
        <v>5</v>
      </c>
    </row>
    <row r="7979" spans="1:5" x14ac:dyDescent="0.2">
      <c r="A7979" t="str">
        <f t="shared" ca="1" si="620"/>
        <v>Basic</v>
      </c>
      <c r="B7979" t="str">
        <f t="shared" ca="1" si="621"/>
        <v>general anesthesia</v>
      </c>
      <c r="C7979">
        <f t="shared" si="624"/>
        <v>443</v>
      </c>
      <c r="D7979" t="str">
        <f t="shared" ca="1" si="622"/>
        <v>Covered when used in conjunction with covered oral surgical procedures</v>
      </c>
      <c r="E7979">
        <f t="shared" ca="1" si="623"/>
        <v>13</v>
      </c>
    </row>
    <row r="7980" spans="1:5" x14ac:dyDescent="0.2">
      <c r="A7980" t="str">
        <f t="shared" ca="1" si="620"/>
        <v>Other</v>
      </c>
      <c r="B7980" t="str">
        <f t="shared" ca="1" si="621"/>
        <v>Implants</v>
      </c>
      <c r="C7980">
        <f t="shared" si="624"/>
        <v>443</v>
      </c>
      <c r="D7980" t="str">
        <f t="shared" ca="1" si="622"/>
        <v>Implant dental work</v>
      </c>
      <c r="E7980">
        <f t="shared" ca="1" si="623"/>
        <v>18</v>
      </c>
    </row>
    <row r="7981" spans="1:5" x14ac:dyDescent="0.2">
      <c r="A7981" t="str">
        <f t="shared" ca="1" si="620"/>
        <v>Basic</v>
      </c>
      <c r="B7981" t="str">
        <f t="shared" ca="1" si="621"/>
        <v>basic restorative</v>
      </c>
      <c r="C7981">
        <f t="shared" si="624"/>
        <v>443</v>
      </c>
      <c r="D7981" t="str">
        <f t="shared" ca="1" si="622"/>
        <v>Fillings (amalgam "silver" and composite "white" non-molar)</v>
      </c>
      <c r="E7981">
        <f t="shared" ca="1" si="623"/>
        <v>8</v>
      </c>
    </row>
    <row r="7982" spans="1:5" x14ac:dyDescent="0.2">
      <c r="A7982" t="str">
        <f t="shared" ca="1" si="620"/>
        <v>Basic</v>
      </c>
      <c r="B7982" t="str">
        <f t="shared" ca="1" si="621"/>
        <v>oral surgery</v>
      </c>
      <c r="C7982">
        <f t="shared" si="624"/>
        <v>443</v>
      </c>
      <c r="D7982" t="str">
        <f t="shared" ca="1" si="622"/>
        <v>Extraction and other surgery procedures, incl. pre- and post-operative care</v>
      </c>
      <c r="E7982">
        <f t="shared" ca="1" si="623"/>
        <v>9</v>
      </c>
    </row>
    <row r="7983" spans="1:5" x14ac:dyDescent="0.2">
      <c r="A7983" t="str">
        <f t="shared" ca="1" si="620"/>
        <v>Diagnostics and Preventative</v>
      </c>
      <c r="B7983" t="str">
        <f t="shared" ca="1" si="621"/>
        <v>Periodic Exams</v>
      </c>
      <c r="C7983">
        <f t="shared" si="624"/>
        <v>443</v>
      </c>
      <c r="D7983">
        <f t="shared" ca="1" si="622"/>
        <v>0</v>
      </c>
      <c r="E7983">
        <f t="shared" ca="1" si="623"/>
        <v>1</v>
      </c>
    </row>
    <row r="7984" spans="1:5" x14ac:dyDescent="0.2">
      <c r="A7984" t="str">
        <f t="shared" ca="1" si="620"/>
        <v>Other</v>
      </c>
      <c r="B7984" t="str">
        <f t="shared" ca="1" si="621"/>
        <v>Implants</v>
      </c>
      <c r="C7984">
        <f t="shared" si="624"/>
        <v>443</v>
      </c>
      <c r="D7984" t="str">
        <f t="shared" ca="1" si="622"/>
        <v>Implant dental work</v>
      </c>
      <c r="E7984">
        <f t="shared" ca="1" si="623"/>
        <v>18</v>
      </c>
    </row>
    <row r="7985" spans="1:5" x14ac:dyDescent="0.2">
      <c r="A7985" t="str">
        <f t="shared" ca="1" si="620"/>
        <v>Diagnostics and Preventative</v>
      </c>
      <c r="B7985" t="str">
        <f t="shared" ca="1" si="621"/>
        <v>Bitewing x-rays</v>
      </c>
      <c r="C7985">
        <f t="shared" si="624"/>
        <v>443</v>
      </c>
      <c r="D7985">
        <f t="shared" ca="1" si="622"/>
        <v>0</v>
      </c>
      <c r="E7985">
        <f t="shared" ca="1" si="623"/>
        <v>2</v>
      </c>
    </row>
    <row r="7986" spans="1:5" x14ac:dyDescent="0.2">
      <c r="A7986" t="str">
        <f t="shared" ca="1" si="620"/>
        <v>Basic</v>
      </c>
      <c r="B7986" t="str">
        <f t="shared" ca="1" si="621"/>
        <v>surgical periodontics</v>
      </c>
      <c r="C7986">
        <f t="shared" si="624"/>
        <v>443</v>
      </c>
      <c r="D7986" t="str">
        <f t="shared" ca="1" si="622"/>
        <v>Surgical treatment of the gums and supporting structures of the teeth</v>
      </c>
      <c r="E7986">
        <f t="shared" ca="1" si="623"/>
        <v>11</v>
      </c>
    </row>
    <row r="7987" spans="1:5" x14ac:dyDescent="0.2">
      <c r="A7987" t="str">
        <f t="shared" ca="1" si="620"/>
        <v>Orthodontics</v>
      </c>
      <c r="B7987" t="str">
        <f t="shared" ca="1" si="621"/>
        <v>orthodontics</v>
      </c>
      <c r="C7987">
        <f t="shared" si="624"/>
        <v>443</v>
      </c>
      <c r="D7987" t="str">
        <f t="shared" ca="1" si="622"/>
        <v>For eligible dependents to age 19</v>
      </c>
      <c r="E7987">
        <f t="shared" ca="1" si="623"/>
        <v>17</v>
      </c>
    </row>
    <row r="7988" spans="1:5" x14ac:dyDescent="0.2">
      <c r="A7988" t="str">
        <f t="shared" ca="1" si="620"/>
        <v>Diagnostics and Preventative</v>
      </c>
      <c r="B7988" t="str">
        <f t="shared" ca="1" si="621"/>
        <v>Fluoride treatments</v>
      </c>
      <c r="C7988">
        <f t="shared" si="624"/>
        <v>443</v>
      </c>
      <c r="D7988">
        <f t="shared" ca="1" si="622"/>
        <v>0</v>
      </c>
      <c r="E7988">
        <f t="shared" ca="1" si="623"/>
        <v>5</v>
      </c>
    </row>
    <row r="7989" spans="1:5" x14ac:dyDescent="0.2">
      <c r="A7989" t="str">
        <f t="shared" ca="1" si="620"/>
        <v>Basic</v>
      </c>
      <c r="B7989" t="str">
        <f t="shared" ca="1" si="621"/>
        <v>surgical periodontics</v>
      </c>
      <c r="C7989">
        <f t="shared" si="624"/>
        <v>443</v>
      </c>
      <c r="D7989" t="str">
        <f t="shared" ca="1" si="622"/>
        <v>Surgical treatment of the gums and supporting structures of the teeth</v>
      </c>
      <c r="E7989">
        <f t="shared" ca="1" si="623"/>
        <v>11</v>
      </c>
    </row>
    <row r="7990" spans="1:5" x14ac:dyDescent="0.2">
      <c r="A7990" t="str">
        <f t="shared" ca="1" si="620"/>
        <v>Basic</v>
      </c>
      <c r="B7990" t="str">
        <f t="shared" ca="1" si="621"/>
        <v>oral surgery</v>
      </c>
      <c r="C7990">
        <f t="shared" si="624"/>
        <v>443</v>
      </c>
      <c r="D7990" t="str">
        <f t="shared" ca="1" si="622"/>
        <v>Extraction and other surgery procedures, incl. pre- and post-operative care</v>
      </c>
      <c r="E7990">
        <f t="shared" ca="1" si="623"/>
        <v>9</v>
      </c>
    </row>
    <row r="7991" spans="1:5" x14ac:dyDescent="0.2">
      <c r="A7991" t="str">
        <f t="shared" ca="1" si="620"/>
        <v>Diagnostics and Preventative</v>
      </c>
      <c r="B7991" t="str">
        <f t="shared" ca="1" si="621"/>
        <v>Bitewing x-rays</v>
      </c>
      <c r="C7991">
        <f t="shared" si="624"/>
        <v>443</v>
      </c>
      <c r="D7991">
        <f t="shared" ca="1" si="622"/>
        <v>0</v>
      </c>
      <c r="E7991">
        <f t="shared" ca="1" si="623"/>
        <v>2</v>
      </c>
    </row>
    <row r="7992" spans="1:5" x14ac:dyDescent="0.2">
      <c r="A7992" t="str">
        <f t="shared" ca="1" si="620"/>
        <v>Diagnostics and Preventative</v>
      </c>
      <c r="B7992" t="str">
        <f t="shared" ca="1" si="621"/>
        <v>Sealants</v>
      </c>
      <c r="C7992">
        <f t="shared" si="624"/>
        <v>443</v>
      </c>
      <c r="D7992">
        <f t="shared" ca="1" si="622"/>
        <v>0</v>
      </c>
      <c r="E7992">
        <f t="shared" ca="1" si="623"/>
        <v>6</v>
      </c>
    </row>
    <row r="7993" spans="1:5" x14ac:dyDescent="0.2">
      <c r="A7993" t="str">
        <f t="shared" ca="1" si="620"/>
        <v>Other</v>
      </c>
      <c r="B7993" t="str">
        <f t="shared" ca="1" si="621"/>
        <v>Implants</v>
      </c>
      <c r="C7993">
        <f t="shared" si="624"/>
        <v>443</v>
      </c>
      <c r="D7993" t="str">
        <f t="shared" ca="1" si="622"/>
        <v>Implant dental work</v>
      </c>
      <c r="E7993">
        <f t="shared" ca="1" si="623"/>
        <v>18</v>
      </c>
    </row>
    <row r="7994" spans="1:5" x14ac:dyDescent="0.2">
      <c r="A7994" t="str">
        <f t="shared" ca="1" si="620"/>
        <v>Basic</v>
      </c>
      <c r="B7994" t="str">
        <f t="shared" ca="1" si="621"/>
        <v>surgical periodontics</v>
      </c>
      <c r="C7994">
        <f t="shared" si="624"/>
        <v>444</v>
      </c>
      <c r="D7994" t="str">
        <f t="shared" ca="1" si="622"/>
        <v>Surgical treatment of the gums and supporting structures of the teeth</v>
      </c>
      <c r="E7994">
        <f t="shared" ca="1" si="623"/>
        <v>11</v>
      </c>
    </row>
    <row r="7995" spans="1:5" x14ac:dyDescent="0.2">
      <c r="A7995" t="str">
        <f t="shared" ca="1" si="620"/>
        <v>Basic</v>
      </c>
      <c r="B7995" t="str">
        <f t="shared" ca="1" si="621"/>
        <v>non-surgical periodontics</v>
      </c>
      <c r="C7995">
        <f t="shared" si="624"/>
        <v>444</v>
      </c>
      <c r="D7995" t="str">
        <f t="shared" ca="1" si="622"/>
        <v xml:space="preserve">Non-surgical treatment of the gums and supporting structures of the teeth </v>
      </c>
      <c r="E7995">
        <f t="shared" ca="1" si="623"/>
        <v>12</v>
      </c>
    </row>
    <row r="7996" spans="1:5" x14ac:dyDescent="0.2">
      <c r="A7996" t="str">
        <f t="shared" ca="1" si="620"/>
        <v>Basic</v>
      </c>
      <c r="B7996" t="str">
        <f t="shared" ca="1" si="621"/>
        <v>basic restorative</v>
      </c>
      <c r="C7996">
        <f t="shared" si="624"/>
        <v>444</v>
      </c>
      <c r="D7996" t="str">
        <f t="shared" ca="1" si="622"/>
        <v>Fillings (amalgam "silver" and composite "white" non-molar)</v>
      </c>
      <c r="E7996">
        <f t="shared" ca="1" si="623"/>
        <v>8</v>
      </c>
    </row>
    <row r="7997" spans="1:5" x14ac:dyDescent="0.2">
      <c r="A7997" t="str">
        <f t="shared" ca="1" si="620"/>
        <v>Diagnostics and Preventative</v>
      </c>
      <c r="B7997" t="str">
        <f t="shared" ca="1" si="621"/>
        <v>Fluoride treatments</v>
      </c>
      <c r="C7997">
        <f t="shared" si="624"/>
        <v>444</v>
      </c>
      <c r="D7997">
        <f t="shared" ca="1" si="622"/>
        <v>0</v>
      </c>
      <c r="E7997">
        <f t="shared" ca="1" si="623"/>
        <v>5</v>
      </c>
    </row>
    <row r="7998" spans="1:5" x14ac:dyDescent="0.2">
      <c r="A7998" t="str">
        <f t="shared" ca="1" si="620"/>
        <v>Diagnostics and Preventative</v>
      </c>
      <c r="B7998" t="str">
        <f t="shared" ca="1" si="621"/>
        <v>Prophylaxis</v>
      </c>
      <c r="C7998">
        <f t="shared" si="624"/>
        <v>444</v>
      </c>
      <c r="D7998">
        <f t="shared" ca="1" si="622"/>
        <v>0</v>
      </c>
      <c r="E7998">
        <f t="shared" ca="1" si="623"/>
        <v>4</v>
      </c>
    </row>
    <row r="7999" spans="1:5" x14ac:dyDescent="0.2">
      <c r="A7999" t="str">
        <f t="shared" ca="1" si="620"/>
        <v>Basic</v>
      </c>
      <c r="B7999" t="str">
        <f t="shared" ca="1" si="621"/>
        <v>general anesthesia</v>
      </c>
      <c r="C7999">
        <f t="shared" si="624"/>
        <v>444</v>
      </c>
      <c r="D7999" t="str">
        <f t="shared" ca="1" si="622"/>
        <v>Covered when used in conjunction with covered oral surgical procedures</v>
      </c>
      <c r="E7999">
        <f t="shared" ca="1" si="623"/>
        <v>13</v>
      </c>
    </row>
    <row r="8000" spans="1:5" x14ac:dyDescent="0.2">
      <c r="A8000" t="str">
        <f t="shared" ca="1" si="620"/>
        <v>Major</v>
      </c>
      <c r="B8000" t="str">
        <f t="shared" ca="1" si="621"/>
        <v>temporomandibular joint dysfunction</v>
      </c>
      <c r="C8000">
        <f t="shared" si="624"/>
        <v>444</v>
      </c>
      <c r="D8000" t="str">
        <f t="shared" ca="1" si="622"/>
        <v>Services relating to hinging joints of the jaw</v>
      </c>
      <c r="E8000">
        <f t="shared" ca="1" si="623"/>
        <v>16</v>
      </c>
    </row>
    <row r="8001" spans="1:5" x14ac:dyDescent="0.2">
      <c r="A8001" t="str">
        <f t="shared" ca="1" si="620"/>
        <v>Diagnostics and Preventative</v>
      </c>
      <c r="B8001" t="str">
        <f t="shared" ca="1" si="621"/>
        <v>Space Maintainers</v>
      </c>
      <c r="C8001">
        <f t="shared" si="624"/>
        <v>444</v>
      </c>
      <c r="D8001">
        <f t="shared" ca="1" si="622"/>
        <v>0</v>
      </c>
      <c r="E8001">
        <f t="shared" ca="1" si="623"/>
        <v>7</v>
      </c>
    </row>
    <row r="8002" spans="1:5" x14ac:dyDescent="0.2">
      <c r="A8002" t="str">
        <f t="shared" ref="A8002:A8065" ca="1" si="625">INDEX(services,E8002,1)</f>
        <v>Diagnostics and Preventative</v>
      </c>
      <c r="B8002" t="str">
        <f t="shared" ref="B8002:B8065" ca="1" si="626">INDEX(services,E8002,2)</f>
        <v>Bitewing x-rays</v>
      </c>
      <c r="C8002">
        <f t="shared" si="624"/>
        <v>444</v>
      </c>
      <c r="D8002">
        <f t="shared" ref="D8002:D8065" ca="1" si="627">INDEX(services,E8002,3)</f>
        <v>0</v>
      </c>
      <c r="E8002">
        <f t="shared" ref="E8002:E8065" ca="1" si="628">RANDBETWEEN(1,ROWS(services))</f>
        <v>2</v>
      </c>
    </row>
    <row r="8003" spans="1:5" x14ac:dyDescent="0.2">
      <c r="A8003" t="str">
        <f t="shared" ca="1" si="625"/>
        <v>Basic</v>
      </c>
      <c r="B8003" t="str">
        <f t="shared" ca="1" si="626"/>
        <v>non-surgical periodontics</v>
      </c>
      <c r="C8003">
        <f t="shared" si="624"/>
        <v>444</v>
      </c>
      <c r="D8003" t="str">
        <f t="shared" ca="1" si="627"/>
        <v xml:space="preserve">Non-surgical treatment of the gums and supporting structures of the teeth </v>
      </c>
      <c r="E8003">
        <f t="shared" ca="1" si="628"/>
        <v>12</v>
      </c>
    </row>
    <row r="8004" spans="1:5" x14ac:dyDescent="0.2">
      <c r="A8004" t="str">
        <f t="shared" ca="1" si="625"/>
        <v>Basic</v>
      </c>
      <c r="B8004" t="str">
        <f t="shared" ca="1" si="626"/>
        <v>basic restorative</v>
      </c>
      <c r="C8004">
        <f t="shared" ref="C8004:C8067" si="629">IF(MOD(ROW(C8004)-2,18)&lt;&gt;0,C8003,C8003+1)</f>
        <v>444</v>
      </c>
      <c r="D8004" t="str">
        <f t="shared" ca="1" si="627"/>
        <v>Fillings (amalgam "silver" and composite "white" non-molar)</v>
      </c>
      <c r="E8004">
        <f t="shared" ca="1" si="628"/>
        <v>8</v>
      </c>
    </row>
    <row r="8005" spans="1:5" x14ac:dyDescent="0.2">
      <c r="A8005" t="str">
        <f t="shared" ca="1" si="625"/>
        <v>Diagnostics and Preventative</v>
      </c>
      <c r="B8005" t="str">
        <f t="shared" ca="1" si="626"/>
        <v>Space Maintainers</v>
      </c>
      <c r="C8005">
        <f t="shared" si="629"/>
        <v>444</v>
      </c>
      <c r="D8005">
        <f t="shared" ca="1" si="627"/>
        <v>0</v>
      </c>
      <c r="E8005">
        <f t="shared" ca="1" si="628"/>
        <v>7</v>
      </c>
    </row>
    <row r="8006" spans="1:5" x14ac:dyDescent="0.2">
      <c r="A8006" t="str">
        <f t="shared" ca="1" si="625"/>
        <v>Diagnostics and Preventative</v>
      </c>
      <c r="B8006" t="str">
        <f t="shared" ca="1" si="626"/>
        <v>Space Maintainers</v>
      </c>
      <c r="C8006">
        <f t="shared" si="629"/>
        <v>444</v>
      </c>
      <c r="D8006">
        <f t="shared" ca="1" si="627"/>
        <v>0</v>
      </c>
      <c r="E8006">
        <f t="shared" ca="1" si="628"/>
        <v>7</v>
      </c>
    </row>
    <row r="8007" spans="1:5" x14ac:dyDescent="0.2">
      <c r="A8007" t="str">
        <f t="shared" ca="1" si="625"/>
        <v>Major</v>
      </c>
      <c r="B8007" t="str">
        <f t="shared" ca="1" si="626"/>
        <v>prosthodontics</v>
      </c>
      <c r="C8007">
        <f t="shared" si="629"/>
        <v>444</v>
      </c>
      <c r="D8007" t="str">
        <f t="shared" ca="1" si="627"/>
        <v>Procedures for replacement of missing teeth by construction or repair of bridges and partial or complete dentures</v>
      </c>
      <c r="E8007">
        <f t="shared" ca="1" si="628"/>
        <v>15</v>
      </c>
    </row>
    <row r="8008" spans="1:5" x14ac:dyDescent="0.2">
      <c r="A8008" t="str">
        <f t="shared" ca="1" si="625"/>
        <v>Diagnostics and Preventative</v>
      </c>
      <c r="B8008" t="str">
        <f t="shared" ca="1" si="626"/>
        <v>Prophylaxis</v>
      </c>
      <c r="C8008">
        <f t="shared" si="629"/>
        <v>444</v>
      </c>
      <c r="D8008">
        <f t="shared" ca="1" si="627"/>
        <v>0</v>
      </c>
      <c r="E8008">
        <f t="shared" ca="1" si="628"/>
        <v>4</v>
      </c>
    </row>
    <row r="8009" spans="1:5" x14ac:dyDescent="0.2">
      <c r="A8009" t="str">
        <f t="shared" ca="1" si="625"/>
        <v>Diagnostics and Preventative</v>
      </c>
      <c r="B8009" t="str">
        <f t="shared" ca="1" si="626"/>
        <v>Bitewing x-rays</v>
      </c>
      <c r="C8009">
        <f t="shared" si="629"/>
        <v>444</v>
      </c>
      <c r="D8009">
        <f t="shared" ca="1" si="627"/>
        <v>0</v>
      </c>
      <c r="E8009">
        <f t="shared" ca="1" si="628"/>
        <v>2</v>
      </c>
    </row>
    <row r="8010" spans="1:5" x14ac:dyDescent="0.2">
      <c r="A8010" t="str">
        <f t="shared" ca="1" si="625"/>
        <v>Diagnostics and Preventative</v>
      </c>
      <c r="B8010" t="str">
        <f t="shared" ca="1" si="626"/>
        <v>Sealants</v>
      </c>
      <c r="C8010">
        <f t="shared" si="629"/>
        <v>444</v>
      </c>
      <c r="D8010">
        <f t="shared" ca="1" si="627"/>
        <v>0</v>
      </c>
      <c r="E8010">
        <f t="shared" ca="1" si="628"/>
        <v>6</v>
      </c>
    </row>
    <row r="8011" spans="1:5" x14ac:dyDescent="0.2">
      <c r="A8011" t="str">
        <f t="shared" ca="1" si="625"/>
        <v>Diagnostics and Preventative</v>
      </c>
      <c r="B8011" t="str">
        <f t="shared" ca="1" si="626"/>
        <v>Bitewing x-rays</v>
      </c>
      <c r="C8011">
        <f t="shared" si="629"/>
        <v>444</v>
      </c>
      <c r="D8011">
        <f t="shared" ca="1" si="627"/>
        <v>0</v>
      </c>
      <c r="E8011">
        <f t="shared" ca="1" si="628"/>
        <v>2</v>
      </c>
    </row>
    <row r="8012" spans="1:5" x14ac:dyDescent="0.2">
      <c r="A8012" t="str">
        <f t="shared" ca="1" si="625"/>
        <v>Basic</v>
      </c>
      <c r="B8012" t="str">
        <f t="shared" ca="1" si="626"/>
        <v>oral surgery</v>
      </c>
      <c r="C8012">
        <f t="shared" si="629"/>
        <v>445</v>
      </c>
      <c r="D8012" t="str">
        <f t="shared" ca="1" si="627"/>
        <v>Extraction and other surgery procedures, incl. pre- and post-operative care</v>
      </c>
      <c r="E8012">
        <f t="shared" ca="1" si="628"/>
        <v>9</v>
      </c>
    </row>
    <row r="8013" spans="1:5" x14ac:dyDescent="0.2">
      <c r="A8013" t="str">
        <f t="shared" ca="1" si="625"/>
        <v>Diagnostics and Preventative</v>
      </c>
      <c r="B8013" t="str">
        <f t="shared" ca="1" si="626"/>
        <v>Bitewing x-rays</v>
      </c>
      <c r="C8013">
        <f t="shared" si="629"/>
        <v>445</v>
      </c>
      <c r="D8013">
        <f t="shared" ca="1" si="627"/>
        <v>0</v>
      </c>
      <c r="E8013">
        <f t="shared" ca="1" si="628"/>
        <v>2</v>
      </c>
    </row>
    <row r="8014" spans="1:5" x14ac:dyDescent="0.2">
      <c r="A8014" t="str">
        <f t="shared" ca="1" si="625"/>
        <v>Orthodontics</v>
      </c>
      <c r="B8014" t="str">
        <f t="shared" ca="1" si="626"/>
        <v>orthodontics</v>
      </c>
      <c r="C8014">
        <f t="shared" si="629"/>
        <v>445</v>
      </c>
      <c r="D8014" t="str">
        <f t="shared" ca="1" si="627"/>
        <v>For eligible dependents to age 19</v>
      </c>
      <c r="E8014">
        <f t="shared" ca="1" si="628"/>
        <v>17</v>
      </c>
    </row>
    <row r="8015" spans="1:5" x14ac:dyDescent="0.2">
      <c r="A8015" t="str">
        <f t="shared" ca="1" si="625"/>
        <v>Diagnostics and Preventative</v>
      </c>
      <c r="B8015" t="str">
        <f t="shared" ca="1" si="626"/>
        <v>Full-mouth x-ray</v>
      </c>
      <c r="C8015">
        <f t="shared" si="629"/>
        <v>445</v>
      </c>
      <c r="D8015">
        <f t="shared" ca="1" si="627"/>
        <v>0</v>
      </c>
      <c r="E8015">
        <f t="shared" ca="1" si="628"/>
        <v>3</v>
      </c>
    </row>
    <row r="8016" spans="1:5" x14ac:dyDescent="0.2">
      <c r="A8016" t="str">
        <f t="shared" ca="1" si="625"/>
        <v>Major</v>
      </c>
      <c r="B8016" t="str">
        <f t="shared" ca="1" si="626"/>
        <v>major restorative</v>
      </c>
      <c r="C8016">
        <f t="shared" si="629"/>
        <v>445</v>
      </c>
      <c r="D8016" t="str">
        <f t="shared" ca="1" si="627"/>
        <v>Single crowns, inlays, onlays</v>
      </c>
      <c r="E8016">
        <f t="shared" ca="1" si="628"/>
        <v>14</v>
      </c>
    </row>
    <row r="8017" spans="1:5" x14ac:dyDescent="0.2">
      <c r="A8017" t="str">
        <f t="shared" ca="1" si="625"/>
        <v>Basic</v>
      </c>
      <c r="B8017" t="str">
        <f t="shared" ca="1" si="626"/>
        <v>endodontics</v>
      </c>
      <c r="C8017">
        <f t="shared" si="629"/>
        <v>445</v>
      </c>
      <c r="D8017" t="str">
        <f t="shared" ca="1" si="627"/>
        <v>Root canal, pulpal therapy</v>
      </c>
      <c r="E8017">
        <f t="shared" ca="1" si="628"/>
        <v>10</v>
      </c>
    </row>
    <row r="8018" spans="1:5" x14ac:dyDescent="0.2">
      <c r="A8018" t="str">
        <f t="shared" ca="1" si="625"/>
        <v>Major</v>
      </c>
      <c r="B8018" t="str">
        <f t="shared" ca="1" si="626"/>
        <v>temporomandibular joint dysfunction</v>
      </c>
      <c r="C8018">
        <f t="shared" si="629"/>
        <v>445</v>
      </c>
      <c r="D8018" t="str">
        <f t="shared" ca="1" si="627"/>
        <v>Services relating to hinging joints of the jaw</v>
      </c>
      <c r="E8018">
        <f t="shared" ca="1" si="628"/>
        <v>16</v>
      </c>
    </row>
    <row r="8019" spans="1:5" x14ac:dyDescent="0.2">
      <c r="A8019" t="str">
        <f t="shared" ca="1" si="625"/>
        <v>Major</v>
      </c>
      <c r="B8019" t="str">
        <f t="shared" ca="1" si="626"/>
        <v>temporomandibular joint dysfunction</v>
      </c>
      <c r="C8019">
        <f t="shared" si="629"/>
        <v>445</v>
      </c>
      <c r="D8019" t="str">
        <f t="shared" ca="1" si="627"/>
        <v>Services relating to hinging joints of the jaw</v>
      </c>
      <c r="E8019">
        <f t="shared" ca="1" si="628"/>
        <v>16</v>
      </c>
    </row>
    <row r="8020" spans="1:5" x14ac:dyDescent="0.2">
      <c r="A8020" t="str">
        <f t="shared" ca="1" si="625"/>
        <v>Orthodontics</v>
      </c>
      <c r="B8020" t="str">
        <f t="shared" ca="1" si="626"/>
        <v>orthodontics</v>
      </c>
      <c r="C8020">
        <f t="shared" si="629"/>
        <v>445</v>
      </c>
      <c r="D8020" t="str">
        <f t="shared" ca="1" si="627"/>
        <v>For eligible dependents to age 19</v>
      </c>
      <c r="E8020">
        <f t="shared" ca="1" si="628"/>
        <v>17</v>
      </c>
    </row>
    <row r="8021" spans="1:5" x14ac:dyDescent="0.2">
      <c r="A8021" t="str">
        <f t="shared" ca="1" si="625"/>
        <v>Major</v>
      </c>
      <c r="B8021" t="str">
        <f t="shared" ca="1" si="626"/>
        <v>temporomandibular joint dysfunction</v>
      </c>
      <c r="C8021">
        <f t="shared" si="629"/>
        <v>445</v>
      </c>
      <c r="D8021" t="str">
        <f t="shared" ca="1" si="627"/>
        <v>Services relating to hinging joints of the jaw</v>
      </c>
      <c r="E8021">
        <f t="shared" ca="1" si="628"/>
        <v>16</v>
      </c>
    </row>
    <row r="8022" spans="1:5" x14ac:dyDescent="0.2">
      <c r="A8022" t="str">
        <f t="shared" ca="1" si="625"/>
        <v>Basic</v>
      </c>
      <c r="B8022" t="str">
        <f t="shared" ca="1" si="626"/>
        <v>general anesthesia</v>
      </c>
      <c r="C8022">
        <f t="shared" si="629"/>
        <v>445</v>
      </c>
      <c r="D8022" t="str">
        <f t="shared" ca="1" si="627"/>
        <v>Covered when used in conjunction with covered oral surgical procedures</v>
      </c>
      <c r="E8022">
        <f t="shared" ca="1" si="628"/>
        <v>13</v>
      </c>
    </row>
    <row r="8023" spans="1:5" x14ac:dyDescent="0.2">
      <c r="A8023" t="str">
        <f t="shared" ca="1" si="625"/>
        <v>Basic</v>
      </c>
      <c r="B8023" t="str">
        <f t="shared" ca="1" si="626"/>
        <v>endodontics</v>
      </c>
      <c r="C8023">
        <f t="shared" si="629"/>
        <v>445</v>
      </c>
      <c r="D8023" t="str">
        <f t="shared" ca="1" si="627"/>
        <v>Root canal, pulpal therapy</v>
      </c>
      <c r="E8023">
        <f t="shared" ca="1" si="628"/>
        <v>10</v>
      </c>
    </row>
    <row r="8024" spans="1:5" x14ac:dyDescent="0.2">
      <c r="A8024" t="str">
        <f t="shared" ca="1" si="625"/>
        <v>Basic</v>
      </c>
      <c r="B8024" t="str">
        <f t="shared" ca="1" si="626"/>
        <v>endodontics</v>
      </c>
      <c r="C8024">
        <f t="shared" si="629"/>
        <v>445</v>
      </c>
      <c r="D8024" t="str">
        <f t="shared" ca="1" si="627"/>
        <v>Root canal, pulpal therapy</v>
      </c>
      <c r="E8024">
        <f t="shared" ca="1" si="628"/>
        <v>10</v>
      </c>
    </row>
    <row r="8025" spans="1:5" x14ac:dyDescent="0.2">
      <c r="A8025" t="str">
        <f t="shared" ca="1" si="625"/>
        <v>Major</v>
      </c>
      <c r="B8025" t="str">
        <f t="shared" ca="1" si="626"/>
        <v>prosthodontics</v>
      </c>
      <c r="C8025">
        <f t="shared" si="629"/>
        <v>445</v>
      </c>
      <c r="D8025" t="str">
        <f t="shared" ca="1" si="627"/>
        <v>Procedures for replacement of missing teeth by construction or repair of bridges and partial or complete dentures</v>
      </c>
      <c r="E8025">
        <f t="shared" ca="1" si="628"/>
        <v>15</v>
      </c>
    </row>
    <row r="8026" spans="1:5" x14ac:dyDescent="0.2">
      <c r="A8026" t="str">
        <f t="shared" ca="1" si="625"/>
        <v>Diagnostics and Preventative</v>
      </c>
      <c r="B8026" t="str">
        <f t="shared" ca="1" si="626"/>
        <v>Fluoride treatments</v>
      </c>
      <c r="C8026">
        <f t="shared" si="629"/>
        <v>445</v>
      </c>
      <c r="D8026">
        <f t="shared" ca="1" si="627"/>
        <v>0</v>
      </c>
      <c r="E8026">
        <f t="shared" ca="1" si="628"/>
        <v>5</v>
      </c>
    </row>
    <row r="8027" spans="1:5" x14ac:dyDescent="0.2">
      <c r="A8027" t="str">
        <f t="shared" ca="1" si="625"/>
        <v>Diagnostics and Preventative</v>
      </c>
      <c r="B8027" t="str">
        <f t="shared" ca="1" si="626"/>
        <v>Periodic Exams</v>
      </c>
      <c r="C8027">
        <f t="shared" si="629"/>
        <v>445</v>
      </c>
      <c r="D8027">
        <f t="shared" ca="1" si="627"/>
        <v>0</v>
      </c>
      <c r="E8027">
        <f t="shared" ca="1" si="628"/>
        <v>1</v>
      </c>
    </row>
    <row r="8028" spans="1:5" x14ac:dyDescent="0.2">
      <c r="A8028" t="str">
        <f t="shared" ca="1" si="625"/>
        <v>Basic</v>
      </c>
      <c r="B8028" t="str">
        <f t="shared" ca="1" si="626"/>
        <v>endodontics</v>
      </c>
      <c r="C8028">
        <f t="shared" si="629"/>
        <v>445</v>
      </c>
      <c r="D8028" t="str">
        <f t="shared" ca="1" si="627"/>
        <v>Root canal, pulpal therapy</v>
      </c>
      <c r="E8028">
        <f t="shared" ca="1" si="628"/>
        <v>10</v>
      </c>
    </row>
    <row r="8029" spans="1:5" x14ac:dyDescent="0.2">
      <c r="A8029" t="str">
        <f t="shared" ca="1" si="625"/>
        <v>Basic</v>
      </c>
      <c r="B8029" t="str">
        <f t="shared" ca="1" si="626"/>
        <v>surgical periodontics</v>
      </c>
      <c r="C8029">
        <f t="shared" si="629"/>
        <v>445</v>
      </c>
      <c r="D8029" t="str">
        <f t="shared" ca="1" si="627"/>
        <v>Surgical treatment of the gums and supporting structures of the teeth</v>
      </c>
      <c r="E8029">
        <f t="shared" ca="1" si="628"/>
        <v>11</v>
      </c>
    </row>
    <row r="8030" spans="1:5" x14ac:dyDescent="0.2">
      <c r="A8030" t="str">
        <f t="shared" ca="1" si="625"/>
        <v>Diagnostics and Preventative</v>
      </c>
      <c r="B8030" t="str">
        <f t="shared" ca="1" si="626"/>
        <v>Full-mouth x-ray</v>
      </c>
      <c r="C8030">
        <f t="shared" si="629"/>
        <v>446</v>
      </c>
      <c r="D8030">
        <f t="shared" ca="1" si="627"/>
        <v>0</v>
      </c>
      <c r="E8030">
        <f t="shared" ca="1" si="628"/>
        <v>3</v>
      </c>
    </row>
    <row r="8031" spans="1:5" x14ac:dyDescent="0.2">
      <c r="A8031" t="str">
        <f t="shared" ca="1" si="625"/>
        <v>Major</v>
      </c>
      <c r="B8031" t="str">
        <f t="shared" ca="1" si="626"/>
        <v>temporomandibular joint dysfunction</v>
      </c>
      <c r="C8031">
        <f t="shared" si="629"/>
        <v>446</v>
      </c>
      <c r="D8031" t="str">
        <f t="shared" ca="1" si="627"/>
        <v>Services relating to hinging joints of the jaw</v>
      </c>
      <c r="E8031">
        <f t="shared" ca="1" si="628"/>
        <v>16</v>
      </c>
    </row>
    <row r="8032" spans="1:5" x14ac:dyDescent="0.2">
      <c r="A8032" t="str">
        <f t="shared" ca="1" si="625"/>
        <v>Diagnostics and Preventative</v>
      </c>
      <c r="B8032" t="str">
        <f t="shared" ca="1" si="626"/>
        <v>Sealants</v>
      </c>
      <c r="C8032">
        <f t="shared" si="629"/>
        <v>446</v>
      </c>
      <c r="D8032">
        <f t="shared" ca="1" si="627"/>
        <v>0</v>
      </c>
      <c r="E8032">
        <f t="shared" ca="1" si="628"/>
        <v>6</v>
      </c>
    </row>
    <row r="8033" spans="1:5" x14ac:dyDescent="0.2">
      <c r="A8033" t="str">
        <f t="shared" ca="1" si="625"/>
        <v>Diagnostics and Preventative</v>
      </c>
      <c r="B8033" t="str">
        <f t="shared" ca="1" si="626"/>
        <v>Sealants</v>
      </c>
      <c r="C8033">
        <f t="shared" si="629"/>
        <v>446</v>
      </c>
      <c r="D8033">
        <f t="shared" ca="1" si="627"/>
        <v>0</v>
      </c>
      <c r="E8033">
        <f t="shared" ca="1" si="628"/>
        <v>6</v>
      </c>
    </row>
    <row r="8034" spans="1:5" x14ac:dyDescent="0.2">
      <c r="A8034" t="str">
        <f t="shared" ca="1" si="625"/>
        <v>Other</v>
      </c>
      <c r="B8034" t="str">
        <f t="shared" ca="1" si="626"/>
        <v>Implants</v>
      </c>
      <c r="C8034">
        <f t="shared" si="629"/>
        <v>446</v>
      </c>
      <c r="D8034" t="str">
        <f t="shared" ca="1" si="627"/>
        <v>Implant dental work</v>
      </c>
      <c r="E8034">
        <f t="shared" ca="1" si="628"/>
        <v>18</v>
      </c>
    </row>
    <row r="8035" spans="1:5" x14ac:dyDescent="0.2">
      <c r="A8035" t="str">
        <f t="shared" ca="1" si="625"/>
        <v>Basic</v>
      </c>
      <c r="B8035" t="str">
        <f t="shared" ca="1" si="626"/>
        <v>non-surgical periodontics</v>
      </c>
      <c r="C8035">
        <f t="shared" si="629"/>
        <v>446</v>
      </c>
      <c r="D8035" t="str">
        <f t="shared" ca="1" si="627"/>
        <v xml:space="preserve">Non-surgical treatment of the gums and supporting structures of the teeth </v>
      </c>
      <c r="E8035">
        <f t="shared" ca="1" si="628"/>
        <v>12</v>
      </c>
    </row>
    <row r="8036" spans="1:5" x14ac:dyDescent="0.2">
      <c r="A8036" t="str">
        <f t="shared" ca="1" si="625"/>
        <v>Orthodontics</v>
      </c>
      <c r="B8036" t="str">
        <f t="shared" ca="1" si="626"/>
        <v>orthodontics</v>
      </c>
      <c r="C8036">
        <f t="shared" si="629"/>
        <v>446</v>
      </c>
      <c r="D8036" t="str">
        <f t="shared" ca="1" si="627"/>
        <v>For eligible dependents to age 19</v>
      </c>
      <c r="E8036">
        <f t="shared" ca="1" si="628"/>
        <v>17</v>
      </c>
    </row>
    <row r="8037" spans="1:5" x14ac:dyDescent="0.2">
      <c r="A8037" t="str">
        <f t="shared" ca="1" si="625"/>
        <v>Basic</v>
      </c>
      <c r="B8037" t="str">
        <f t="shared" ca="1" si="626"/>
        <v>oral surgery</v>
      </c>
      <c r="C8037">
        <f t="shared" si="629"/>
        <v>446</v>
      </c>
      <c r="D8037" t="str">
        <f t="shared" ca="1" si="627"/>
        <v>Extraction and other surgery procedures, incl. pre- and post-operative care</v>
      </c>
      <c r="E8037">
        <f t="shared" ca="1" si="628"/>
        <v>9</v>
      </c>
    </row>
    <row r="8038" spans="1:5" x14ac:dyDescent="0.2">
      <c r="A8038" t="str">
        <f t="shared" ca="1" si="625"/>
        <v>Major</v>
      </c>
      <c r="B8038" t="str">
        <f t="shared" ca="1" si="626"/>
        <v>prosthodontics</v>
      </c>
      <c r="C8038">
        <f t="shared" si="629"/>
        <v>446</v>
      </c>
      <c r="D8038" t="str">
        <f t="shared" ca="1" si="627"/>
        <v>Procedures for replacement of missing teeth by construction or repair of bridges and partial or complete dentures</v>
      </c>
      <c r="E8038">
        <f t="shared" ca="1" si="628"/>
        <v>15</v>
      </c>
    </row>
    <row r="8039" spans="1:5" x14ac:dyDescent="0.2">
      <c r="A8039" t="str">
        <f t="shared" ca="1" si="625"/>
        <v>Diagnostics and Preventative</v>
      </c>
      <c r="B8039" t="str">
        <f t="shared" ca="1" si="626"/>
        <v>Prophylaxis</v>
      </c>
      <c r="C8039">
        <f t="shared" si="629"/>
        <v>446</v>
      </c>
      <c r="D8039">
        <f t="shared" ca="1" si="627"/>
        <v>0</v>
      </c>
      <c r="E8039">
        <f t="shared" ca="1" si="628"/>
        <v>4</v>
      </c>
    </row>
    <row r="8040" spans="1:5" x14ac:dyDescent="0.2">
      <c r="A8040" t="str">
        <f t="shared" ca="1" si="625"/>
        <v>Major</v>
      </c>
      <c r="B8040" t="str">
        <f t="shared" ca="1" si="626"/>
        <v>major restorative</v>
      </c>
      <c r="C8040">
        <f t="shared" si="629"/>
        <v>446</v>
      </c>
      <c r="D8040" t="str">
        <f t="shared" ca="1" si="627"/>
        <v>Single crowns, inlays, onlays</v>
      </c>
      <c r="E8040">
        <f t="shared" ca="1" si="628"/>
        <v>14</v>
      </c>
    </row>
    <row r="8041" spans="1:5" x14ac:dyDescent="0.2">
      <c r="A8041" t="str">
        <f t="shared" ca="1" si="625"/>
        <v>Major</v>
      </c>
      <c r="B8041" t="str">
        <f t="shared" ca="1" si="626"/>
        <v>prosthodontics</v>
      </c>
      <c r="C8041">
        <f t="shared" si="629"/>
        <v>446</v>
      </c>
      <c r="D8041" t="str">
        <f t="shared" ca="1" si="627"/>
        <v>Procedures for replacement of missing teeth by construction or repair of bridges and partial or complete dentures</v>
      </c>
      <c r="E8041">
        <f t="shared" ca="1" si="628"/>
        <v>15</v>
      </c>
    </row>
    <row r="8042" spans="1:5" x14ac:dyDescent="0.2">
      <c r="A8042" t="str">
        <f t="shared" ca="1" si="625"/>
        <v>Major</v>
      </c>
      <c r="B8042" t="str">
        <f t="shared" ca="1" si="626"/>
        <v>major restorative</v>
      </c>
      <c r="C8042">
        <f t="shared" si="629"/>
        <v>446</v>
      </c>
      <c r="D8042" t="str">
        <f t="shared" ca="1" si="627"/>
        <v>Single crowns, inlays, onlays</v>
      </c>
      <c r="E8042">
        <f t="shared" ca="1" si="628"/>
        <v>14</v>
      </c>
    </row>
    <row r="8043" spans="1:5" x14ac:dyDescent="0.2">
      <c r="A8043" t="str">
        <f t="shared" ca="1" si="625"/>
        <v>Basic</v>
      </c>
      <c r="B8043" t="str">
        <f t="shared" ca="1" si="626"/>
        <v>basic restorative</v>
      </c>
      <c r="C8043">
        <f t="shared" si="629"/>
        <v>446</v>
      </c>
      <c r="D8043" t="str">
        <f t="shared" ca="1" si="627"/>
        <v>Fillings (amalgam "silver" and composite "white" non-molar)</v>
      </c>
      <c r="E8043">
        <f t="shared" ca="1" si="628"/>
        <v>8</v>
      </c>
    </row>
    <row r="8044" spans="1:5" x14ac:dyDescent="0.2">
      <c r="A8044" t="str">
        <f t="shared" ca="1" si="625"/>
        <v>Diagnostics and Preventative</v>
      </c>
      <c r="B8044" t="str">
        <f t="shared" ca="1" si="626"/>
        <v>Bitewing x-rays</v>
      </c>
      <c r="C8044">
        <f t="shared" si="629"/>
        <v>446</v>
      </c>
      <c r="D8044">
        <f t="shared" ca="1" si="627"/>
        <v>0</v>
      </c>
      <c r="E8044">
        <f t="shared" ca="1" si="628"/>
        <v>2</v>
      </c>
    </row>
    <row r="8045" spans="1:5" x14ac:dyDescent="0.2">
      <c r="A8045" t="str">
        <f t="shared" ca="1" si="625"/>
        <v>Diagnostics and Preventative</v>
      </c>
      <c r="B8045" t="str">
        <f t="shared" ca="1" si="626"/>
        <v>Space Maintainers</v>
      </c>
      <c r="C8045">
        <f t="shared" si="629"/>
        <v>446</v>
      </c>
      <c r="D8045">
        <f t="shared" ca="1" si="627"/>
        <v>0</v>
      </c>
      <c r="E8045">
        <f t="shared" ca="1" si="628"/>
        <v>7</v>
      </c>
    </row>
    <row r="8046" spans="1:5" x14ac:dyDescent="0.2">
      <c r="A8046" t="str">
        <f t="shared" ca="1" si="625"/>
        <v>Diagnostics and Preventative</v>
      </c>
      <c r="B8046" t="str">
        <f t="shared" ca="1" si="626"/>
        <v>Periodic Exams</v>
      </c>
      <c r="C8046">
        <f t="shared" si="629"/>
        <v>446</v>
      </c>
      <c r="D8046">
        <f t="shared" ca="1" si="627"/>
        <v>0</v>
      </c>
      <c r="E8046">
        <f t="shared" ca="1" si="628"/>
        <v>1</v>
      </c>
    </row>
    <row r="8047" spans="1:5" x14ac:dyDescent="0.2">
      <c r="A8047" t="str">
        <f t="shared" ca="1" si="625"/>
        <v>Basic</v>
      </c>
      <c r="B8047" t="str">
        <f t="shared" ca="1" si="626"/>
        <v>endodontics</v>
      </c>
      <c r="C8047">
        <f t="shared" si="629"/>
        <v>446</v>
      </c>
      <c r="D8047" t="str">
        <f t="shared" ca="1" si="627"/>
        <v>Root canal, pulpal therapy</v>
      </c>
      <c r="E8047">
        <f t="shared" ca="1" si="628"/>
        <v>10</v>
      </c>
    </row>
    <row r="8048" spans="1:5" x14ac:dyDescent="0.2">
      <c r="A8048" t="str">
        <f t="shared" ca="1" si="625"/>
        <v>Diagnostics and Preventative</v>
      </c>
      <c r="B8048" t="str">
        <f t="shared" ca="1" si="626"/>
        <v>Bitewing x-rays</v>
      </c>
      <c r="C8048">
        <f t="shared" si="629"/>
        <v>447</v>
      </c>
      <c r="D8048">
        <f t="shared" ca="1" si="627"/>
        <v>0</v>
      </c>
      <c r="E8048">
        <f t="shared" ca="1" si="628"/>
        <v>2</v>
      </c>
    </row>
    <row r="8049" spans="1:5" x14ac:dyDescent="0.2">
      <c r="A8049" t="str">
        <f t="shared" ca="1" si="625"/>
        <v>Basic</v>
      </c>
      <c r="B8049" t="str">
        <f t="shared" ca="1" si="626"/>
        <v>surgical periodontics</v>
      </c>
      <c r="C8049">
        <f t="shared" si="629"/>
        <v>447</v>
      </c>
      <c r="D8049" t="str">
        <f t="shared" ca="1" si="627"/>
        <v>Surgical treatment of the gums and supporting structures of the teeth</v>
      </c>
      <c r="E8049">
        <f t="shared" ca="1" si="628"/>
        <v>11</v>
      </c>
    </row>
    <row r="8050" spans="1:5" x14ac:dyDescent="0.2">
      <c r="A8050" t="str">
        <f t="shared" ca="1" si="625"/>
        <v>Diagnostics and Preventative</v>
      </c>
      <c r="B8050" t="str">
        <f t="shared" ca="1" si="626"/>
        <v>Sealants</v>
      </c>
      <c r="C8050">
        <f t="shared" si="629"/>
        <v>447</v>
      </c>
      <c r="D8050">
        <f t="shared" ca="1" si="627"/>
        <v>0</v>
      </c>
      <c r="E8050">
        <f t="shared" ca="1" si="628"/>
        <v>6</v>
      </c>
    </row>
    <row r="8051" spans="1:5" x14ac:dyDescent="0.2">
      <c r="A8051" t="str">
        <f t="shared" ca="1" si="625"/>
        <v>Major</v>
      </c>
      <c r="B8051" t="str">
        <f t="shared" ca="1" si="626"/>
        <v>prosthodontics</v>
      </c>
      <c r="C8051">
        <f t="shared" si="629"/>
        <v>447</v>
      </c>
      <c r="D8051" t="str">
        <f t="shared" ca="1" si="627"/>
        <v>Procedures for replacement of missing teeth by construction or repair of bridges and partial or complete dentures</v>
      </c>
      <c r="E8051">
        <f t="shared" ca="1" si="628"/>
        <v>15</v>
      </c>
    </row>
    <row r="8052" spans="1:5" x14ac:dyDescent="0.2">
      <c r="A8052" t="str">
        <f t="shared" ca="1" si="625"/>
        <v>Diagnostics and Preventative</v>
      </c>
      <c r="B8052" t="str">
        <f t="shared" ca="1" si="626"/>
        <v>Fluoride treatments</v>
      </c>
      <c r="C8052">
        <f t="shared" si="629"/>
        <v>447</v>
      </c>
      <c r="D8052">
        <f t="shared" ca="1" si="627"/>
        <v>0</v>
      </c>
      <c r="E8052">
        <f t="shared" ca="1" si="628"/>
        <v>5</v>
      </c>
    </row>
    <row r="8053" spans="1:5" x14ac:dyDescent="0.2">
      <c r="A8053" t="str">
        <f t="shared" ca="1" si="625"/>
        <v>Diagnostics and Preventative</v>
      </c>
      <c r="B8053" t="str">
        <f t="shared" ca="1" si="626"/>
        <v>Space Maintainers</v>
      </c>
      <c r="C8053">
        <f t="shared" si="629"/>
        <v>447</v>
      </c>
      <c r="D8053">
        <f t="shared" ca="1" si="627"/>
        <v>0</v>
      </c>
      <c r="E8053">
        <f t="shared" ca="1" si="628"/>
        <v>7</v>
      </c>
    </row>
    <row r="8054" spans="1:5" x14ac:dyDescent="0.2">
      <c r="A8054" t="str">
        <f t="shared" ca="1" si="625"/>
        <v>Other</v>
      </c>
      <c r="B8054" t="str">
        <f t="shared" ca="1" si="626"/>
        <v>Implants</v>
      </c>
      <c r="C8054">
        <f t="shared" si="629"/>
        <v>447</v>
      </c>
      <c r="D8054" t="str">
        <f t="shared" ca="1" si="627"/>
        <v>Implant dental work</v>
      </c>
      <c r="E8054">
        <f t="shared" ca="1" si="628"/>
        <v>18</v>
      </c>
    </row>
    <row r="8055" spans="1:5" x14ac:dyDescent="0.2">
      <c r="A8055" t="str">
        <f t="shared" ca="1" si="625"/>
        <v>Diagnostics and Preventative</v>
      </c>
      <c r="B8055" t="str">
        <f t="shared" ca="1" si="626"/>
        <v>Bitewing x-rays</v>
      </c>
      <c r="C8055">
        <f t="shared" si="629"/>
        <v>447</v>
      </c>
      <c r="D8055">
        <f t="shared" ca="1" si="627"/>
        <v>0</v>
      </c>
      <c r="E8055">
        <f t="shared" ca="1" si="628"/>
        <v>2</v>
      </c>
    </row>
    <row r="8056" spans="1:5" x14ac:dyDescent="0.2">
      <c r="A8056" t="str">
        <f t="shared" ca="1" si="625"/>
        <v>Diagnostics and Preventative</v>
      </c>
      <c r="B8056" t="str">
        <f t="shared" ca="1" si="626"/>
        <v>Periodic Exams</v>
      </c>
      <c r="C8056">
        <f t="shared" si="629"/>
        <v>447</v>
      </c>
      <c r="D8056">
        <f t="shared" ca="1" si="627"/>
        <v>0</v>
      </c>
      <c r="E8056">
        <f t="shared" ca="1" si="628"/>
        <v>1</v>
      </c>
    </row>
    <row r="8057" spans="1:5" x14ac:dyDescent="0.2">
      <c r="A8057" t="str">
        <f t="shared" ca="1" si="625"/>
        <v>Other</v>
      </c>
      <c r="B8057" t="str">
        <f t="shared" ca="1" si="626"/>
        <v>Implants</v>
      </c>
      <c r="C8057">
        <f t="shared" si="629"/>
        <v>447</v>
      </c>
      <c r="D8057" t="str">
        <f t="shared" ca="1" si="627"/>
        <v>Implant dental work</v>
      </c>
      <c r="E8057">
        <f t="shared" ca="1" si="628"/>
        <v>18</v>
      </c>
    </row>
    <row r="8058" spans="1:5" x14ac:dyDescent="0.2">
      <c r="A8058" t="str">
        <f t="shared" ca="1" si="625"/>
        <v>Basic</v>
      </c>
      <c r="B8058" t="str">
        <f t="shared" ca="1" si="626"/>
        <v>endodontics</v>
      </c>
      <c r="C8058">
        <f t="shared" si="629"/>
        <v>447</v>
      </c>
      <c r="D8058" t="str">
        <f t="shared" ca="1" si="627"/>
        <v>Root canal, pulpal therapy</v>
      </c>
      <c r="E8058">
        <f t="shared" ca="1" si="628"/>
        <v>10</v>
      </c>
    </row>
    <row r="8059" spans="1:5" x14ac:dyDescent="0.2">
      <c r="A8059" t="str">
        <f t="shared" ca="1" si="625"/>
        <v>Basic</v>
      </c>
      <c r="B8059" t="str">
        <f t="shared" ca="1" si="626"/>
        <v>non-surgical periodontics</v>
      </c>
      <c r="C8059">
        <f t="shared" si="629"/>
        <v>447</v>
      </c>
      <c r="D8059" t="str">
        <f t="shared" ca="1" si="627"/>
        <v xml:space="preserve">Non-surgical treatment of the gums and supporting structures of the teeth </v>
      </c>
      <c r="E8059">
        <f t="shared" ca="1" si="628"/>
        <v>12</v>
      </c>
    </row>
    <row r="8060" spans="1:5" x14ac:dyDescent="0.2">
      <c r="A8060" t="str">
        <f t="shared" ca="1" si="625"/>
        <v>Basic</v>
      </c>
      <c r="B8060" t="str">
        <f t="shared" ca="1" si="626"/>
        <v>basic restorative</v>
      </c>
      <c r="C8060">
        <f t="shared" si="629"/>
        <v>447</v>
      </c>
      <c r="D8060" t="str">
        <f t="shared" ca="1" si="627"/>
        <v>Fillings (amalgam "silver" and composite "white" non-molar)</v>
      </c>
      <c r="E8060">
        <f t="shared" ca="1" si="628"/>
        <v>8</v>
      </c>
    </row>
    <row r="8061" spans="1:5" x14ac:dyDescent="0.2">
      <c r="A8061" t="str">
        <f t="shared" ca="1" si="625"/>
        <v>Basic</v>
      </c>
      <c r="B8061" t="str">
        <f t="shared" ca="1" si="626"/>
        <v>general anesthesia</v>
      </c>
      <c r="C8061">
        <f t="shared" si="629"/>
        <v>447</v>
      </c>
      <c r="D8061" t="str">
        <f t="shared" ca="1" si="627"/>
        <v>Covered when used in conjunction with covered oral surgical procedures</v>
      </c>
      <c r="E8061">
        <f t="shared" ca="1" si="628"/>
        <v>13</v>
      </c>
    </row>
    <row r="8062" spans="1:5" x14ac:dyDescent="0.2">
      <c r="A8062" t="str">
        <f t="shared" ca="1" si="625"/>
        <v>Basic</v>
      </c>
      <c r="B8062" t="str">
        <f t="shared" ca="1" si="626"/>
        <v>general anesthesia</v>
      </c>
      <c r="C8062">
        <f t="shared" si="629"/>
        <v>447</v>
      </c>
      <c r="D8062" t="str">
        <f t="shared" ca="1" si="627"/>
        <v>Covered when used in conjunction with covered oral surgical procedures</v>
      </c>
      <c r="E8062">
        <f t="shared" ca="1" si="628"/>
        <v>13</v>
      </c>
    </row>
    <row r="8063" spans="1:5" x14ac:dyDescent="0.2">
      <c r="A8063" t="str">
        <f t="shared" ca="1" si="625"/>
        <v>Basic</v>
      </c>
      <c r="B8063" t="str">
        <f t="shared" ca="1" si="626"/>
        <v>surgical periodontics</v>
      </c>
      <c r="C8063">
        <f t="shared" si="629"/>
        <v>447</v>
      </c>
      <c r="D8063" t="str">
        <f t="shared" ca="1" si="627"/>
        <v>Surgical treatment of the gums and supporting structures of the teeth</v>
      </c>
      <c r="E8063">
        <f t="shared" ca="1" si="628"/>
        <v>11</v>
      </c>
    </row>
    <row r="8064" spans="1:5" x14ac:dyDescent="0.2">
      <c r="A8064" t="str">
        <f t="shared" ca="1" si="625"/>
        <v>Diagnostics and Preventative</v>
      </c>
      <c r="B8064" t="str">
        <f t="shared" ca="1" si="626"/>
        <v>Space Maintainers</v>
      </c>
      <c r="C8064">
        <f t="shared" si="629"/>
        <v>447</v>
      </c>
      <c r="D8064">
        <f t="shared" ca="1" si="627"/>
        <v>0</v>
      </c>
      <c r="E8064">
        <f t="shared" ca="1" si="628"/>
        <v>7</v>
      </c>
    </row>
    <row r="8065" spans="1:5" x14ac:dyDescent="0.2">
      <c r="A8065" t="str">
        <f t="shared" ca="1" si="625"/>
        <v>Basic</v>
      </c>
      <c r="B8065" t="str">
        <f t="shared" ca="1" si="626"/>
        <v>general anesthesia</v>
      </c>
      <c r="C8065">
        <f t="shared" si="629"/>
        <v>447</v>
      </c>
      <c r="D8065" t="str">
        <f t="shared" ca="1" si="627"/>
        <v>Covered when used in conjunction with covered oral surgical procedures</v>
      </c>
      <c r="E8065">
        <f t="shared" ca="1" si="628"/>
        <v>13</v>
      </c>
    </row>
    <row r="8066" spans="1:5" x14ac:dyDescent="0.2">
      <c r="A8066" t="str">
        <f t="shared" ref="A8066:A8129" ca="1" si="630">INDEX(services,E8066,1)</f>
        <v>Basic</v>
      </c>
      <c r="B8066" t="str">
        <f t="shared" ref="B8066:B8129" ca="1" si="631">INDEX(services,E8066,2)</f>
        <v>surgical periodontics</v>
      </c>
      <c r="C8066">
        <f t="shared" si="629"/>
        <v>448</v>
      </c>
      <c r="D8066" t="str">
        <f t="shared" ref="D8066:D8129" ca="1" si="632">INDEX(services,E8066,3)</f>
        <v>Surgical treatment of the gums and supporting structures of the teeth</v>
      </c>
      <c r="E8066">
        <f t="shared" ref="E8066:E8129" ca="1" si="633">RANDBETWEEN(1,ROWS(services))</f>
        <v>11</v>
      </c>
    </row>
    <row r="8067" spans="1:5" x14ac:dyDescent="0.2">
      <c r="A8067" t="str">
        <f t="shared" ca="1" si="630"/>
        <v>Basic</v>
      </c>
      <c r="B8067" t="str">
        <f t="shared" ca="1" si="631"/>
        <v>basic restorative</v>
      </c>
      <c r="C8067">
        <f t="shared" si="629"/>
        <v>448</v>
      </c>
      <c r="D8067" t="str">
        <f t="shared" ca="1" si="632"/>
        <v>Fillings (amalgam "silver" and composite "white" non-molar)</v>
      </c>
      <c r="E8067">
        <f t="shared" ca="1" si="633"/>
        <v>8</v>
      </c>
    </row>
    <row r="8068" spans="1:5" x14ac:dyDescent="0.2">
      <c r="A8068" t="str">
        <f t="shared" ca="1" si="630"/>
        <v>Basic</v>
      </c>
      <c r="B8068" t="str">
        <f t="shared" ca="1" si="631"/>
        <v>basic restorative</v>
      </c>
      <c r="C8068">
        <f t="shared" ref="C8068:C8131" si="634">IF(MOD(ROW(C8068)-2,18)&lt;&gt;0,C8067,C8067+1)</f>
        <v>448</v>
      </c>
      <c r="D8068" t="str">
        <f t="shared" ca="1" si="632"/>
        <v>Fillings (amalgam "silver" and composite "white" non-molar)</v>
      </c>
      <c r="E8068">
        <f t="shared" ca="1" si="633"/>
        <v>8</v>
      </c>
    </row>
    <row r="8069" spans="1:5" x14ac:dyDescent="0.2">
      <c r="A8069" t="str">
        <f t="shared" ca="1" si="630"/>
        <v>Basic</v>
      </c>
      <c r="B8069" t="str">
        <f t="shared" ca="1" si="631"/>
        <v>general anesthesia</v>
      </c>
      <c r="C8069">
        <f t="shared" si="634"/>
        <v>448</v>
      </c>
      <c r="D8069" t="str">
        <f t="shared" ca="1" si="632"/>
        <v>Covered when used in conjunction with covered oral surgical procedures</v>
      </c>
      <c r="E8069">
        <f t="shared" ca="1" si="633"/>
        <v>13</v>
      </c>
    </row>
    <row r="8070" spans="1:5" x14ac:dyDescent="0.2">
      <c r="A8070" t="str">
        <f t="shared" ca="1" si="630"/>
        <v>Orthodontics</v>
      </c>
      <c r="B8070" t="str">
        <f t="shared" ca="1" si="631"/>
        <v>orthodontics</v>
      </c>
      <c r="C8070">
        <f t="shared" si="634"/>
        <v>448</v>
      </c>
      <c r="D8070" t="str">
        <f t="shared" ca="1" si="632"/>
        <v>For eligible dependents to age 19</v>
      </c>
      <c r="E8070">
        <f t="shared" ca="1" si="633"/>
        <v>17</v>
      </c>
    </row>
    <row r="8071" spans="1:5" x14ac:dyDescent="0.2">
      <c r="A8071" t="str">
        <f t="shared" ca="1" si="630"/>
        <v>Major</v>
      </c>
      <c r="B8071" t="str">
        <f t="shared" ca="1" si="631"/>
        <v>major restorative</v>
      </c>
      <c r="C8071">
        <f t="shared" si="634"/>
        <v>448</v>
      </c>
      <c r="D8071" t="str">
        <f t="shared" ca="1" si="632"/>
        <v>Single crowns, inlays, onlays</v>
      </c>
      <c r="E8071">
        <f t="shared" ca="1" si="633"/>
        <v>14</v>
      </c>
    </row>
    <row r="8072" spans="1:5" x14ac:dyDescent="0.2">
      <c r="A8072" t="str">
        <f t="shared" ca="1" si="630"/>
        <v>Diagnostics and Preventative</v>
      </c>
      <c r="B8072" t="str">
        <f t="shared" ca="1" si="631"/>
        <v>Full-mouth x-ray</v>
      </c>
      <c r="C8072">
        <f t="shared" si="634"/>
        <v>448</v>
      </c>
      <c r="D8072">
        <f t="shared" ca="1" si="632"/>
        <v>0</v>
      </c>
      <c r="E8072">
        <f t="shared" ca="1" si="633"/>
        <v>3</v>
      </c>
    </row>
    <row r="8073" spans="1:5" x14ac:dyDescent="0.2">
      <c r="A8073" t="str">
        <f t="shared" ca="1" si="630"/>
        <v>Diagnostics and Preventative</v>
      </c>
      <c r="B8073" t="str">
        <f t="shared" ca="1" si="631"/>
        <v>Full-mouth x-ray</v>
      </c>
      <c r="C8073">
        <f t="shared" si="634"/>
        <v>448</v>
      </c>
      <c r="D8073">
        <f t="shared" ca="1" si="632"/>
        <v>0</v>
      </c>
      <c r="E8073">
        <f t="shared" ca="1" si="633"/>
        <v>3</v>
      </c>
    </row>
    <row r="8074" spans="1:5" x14ac:dyDescent="0.2">
      <c r="A8074" t="str">
        <f t="shared" ca="1" si="630"/>
        <v>Diagnostics and Preventative</v>
      </c>
      <c r="B8074" t="str">
        <f t="shared" ca="1" si="631"/>
        <v>Full-mouth x-ray</v>
      </c>
      <c r="C8074">
        <f t="shared" si="634"/>
        <v>448</v>
      </c>
      <c r="D8074">
        <f t="shared" ca="1" si="632"/>
        <v>0</v>
      </c>
      <c r="E8074">
        <f t="shared" ca="1" si="633"/>
        <v>3</v>
      </c>
    </row>
    <row r="8075" spans="1:5" x14ac:dyDescent="0.2">
      <c r="A8075" t="str">
        <f t="shared" ca="1" si="630"/>
        <v>Basic</v>
      </c>
      <c r="B8075" t="str">
        <f t="shared" ca="1" si="631"/>
        <v>surgical periodontics</v>
      </c>
      <c r="C8075">
        <f t="shared" si="634"/>
        <v>448</v>
      </c>
      <c r="D8075" t="str">
        <f t="shared" ca="1" si="632"/>
        <v>Surgical treatment of the gums and supporting structures of the teeth</v>
      </c>
      <c r="E8075">
        <f t="shared" ca="1" si="633"/>
        <v>11</v>
      </c>
    </row>
    <row r="8076" spans="1:5" x14ac:dyDescent="0.2">
      <c r="A8076" t="str">
        <f t="shared" ca="1" si="630"/>
        <v>Basic</v>
      </c>
      <c r="B8076" t="str">
        <f t="shared" ca="1" si="631"/>
        <v>oral surgery</v>
      </c>
      <c r="C8076">
        <f t="shared" si="634"/>
        <v>448</v>
      </c>
      <c r="D8076" t="str">
        <f t="shared" ca="1" si="632"/>
        <v>Extraction and other surgery procedures, incl. pre- and post-operative care</v>
      </c>
      <c r="E8076">
        <f t="shared" ca="1" si="633"/>
        <v>9</v>
      </c>
    </row>
    <row r="8077" spans="1:5" x14ac:dyDescent="0.2">
      <c r="A8077" t="str">
        <f t="shared" ca="1" si="630"/>
        <v>Basic</v>
      </c>
      <c r="B8077" t="str">
        <f t="shared" ca="1" si="631"/>
        <v>oral surgery</v>
      </c>
      <c r="C8077">
        <f t="shared" si="634"/>
        <v>448</v>
      </c>
      <c r="D8077" t="str">
        <f t="shared" ca="1" si="632"/>
        <v>Extraction and other surgery procedures, incl. pre- and post-operative care</v>
      </c>
      <c r="E8077">
        <f t="shared" ca="1" si="633"/>
        <v>9</v>
      </c>
    </row>
    <row r="8078" spans="1:5" x14ac:dyDescent="0.2">
      <c r="A8078" t="str">
        <f t="shared" ca="1" si="630"/>
        <v>Major</v>
      </c>
      <c r="B8078" t="str">
        <f t="shared" ca="1" si="631"/>
        <v>temporomandibular joint dysfunction</v>
      </c>
      <c r="C8078">
        <f t="shared" si="634"/>
        <v>448</v>
      </c>
      <c r="D8078" t="str">
        <f t="shared" ca="1" si="632"/>
        <v>Services relating to hinging joints of the jaw</v>
      </c>
      <c r="E8078">
        <f t="shared" ca="1" si="633"/>
        <v>16</v>
      </c>
    </row>
    <row r="8079" spans="1:5" x14ac:dyDescent="0.2">
      <c r="A8079" t="str">
        <f t="shared" ca="1" si="630"/>
        <v>Basic</v>
      </c>
      <c r="B8079" t="str">
        <f t="shared" ca="1" si="631"/>
        <v>basic restorative</v>
      </c>
      <c r="C8079">
        <f t="shared" si="634"/>
        <v>448</v>
      </c>
      <c r="D8079" t="str">
        <f t="shared" ca="1" si="632"/>
        <v>Fillings (amalgam "silver" and composite "white" non-molar)</v>
      </c>
      <c r="E8079">
        <f t="shared" ca="1" si="633"/>
        <v>8</v>
      </c>
    </row>
    <row r="8080" spans="1:5" x14ac:dyDescent="0.2">
      <c r="A8080" t="str">
        <f t="shared" ca="1" si="630"/>
        <v>Other</v>
      </c>
      <c r="B8080" t="str">
        <f t="shared" ca="1" si="631"/>
        <v>Implants</v>
      </c>
      <c r="C8080">
        <f t="shared" si="634"/>
        <v>448</v>
      </c>
      <c r="D8080" t="str">
        <f t="shared" ca="1" si="632"/>
        <v>Implant dental work</v>
      </c>
      <c r="E8080">
        <f t="shared" ca="1" si="633"/>
        <v>18</v>
      </c>
    </row>
    <row r="8081" spans="1:5" x14ac:dyDescent="0.2">
      <c r="A8081" t="str">
        <f t="shared" ca="1" si="630"/>
        <v>Basic</v>
      </c>
      <c r="B8081" t="str">
        <f t="shared" ca="1" si="631"/>
        <v>endodontics</v>
      </c>
      <c r="C8081">
        <f t="shared" si="634"/>
        <v>448</v>
      </c>
      <c r="D8081" t="str">
        <f t="shared" ca="1" si="632"/>
        <v>Root canal, pulpal therapy</v>
      </c>
      <c r="E8081">
        <f t="shared" ca="1" si="633"/>
        <v>10</v>
      </c>
    </row>
    <row r="8082" spans="1:5" x14ac:dyDescent="0.2">
      <c r="A8082" t="str">
        <f t="shared" ca="1" si="630"/>
        <v>Diagnostics and Preventative</v>
      </c>
      <c r="B8082" t="str">
        <f t="shared" ca="1" si="631"/>
        <v>Sealants</v>
      </c>
      <c r="C8082">
        <f t="shared" si="634"/>
        <v>448</v>
      </c>
      <c r="D8082">
        <f t="shared" ca="1" si="632"/>
        <v>0</v>
      </c>
      <c r="E8082">
        <f t="shared" ca="1" si="633"/>
        <v>6</v>
      </c>
    </row>
    <row r="8083" spans="1:5" x14ac:dyDescent="0.2">
      <c r="A8083" t="str">
        <f t="shared" ca="1" si="630"/>
        <v>Major</v>
      </c>
      <c r="B8083" t="str">
        <f t="shared" ca="1" si="631"/>
        <v>temporomandibular joint dysfunction</v>
      </c>
      <c r="C8083">
        <f t="shared" si="634"/>
        <v>448</v>
      </c>
      <c r="D8083" t="str">
        <f t="shared" ca="1" si="632"/>
        <v>Services relating to hinging joints of the jaw</v>
      </c>
      <c r="E8083">
        <f t="shared" ca="1" si="633"/>
        <v>16</v>
      </c>
    </row>
    <row r="8084" spans="1:5" x14ac:dyDescent="0.2">
      <c r="A8084" t="str">
        <f t="shared" ca="1" si="630"/>
        <v>Diagnostics and Preventative</v>
      </c>
      <c r="B8084" t="str">
        <f t="shared" ca="1" si="631"/>
        <v>Full-mouth x-ray</v>
      </c>
      <c r="C8084">
        <f t="shared" si="634"/>
        <v>449</v>
      </c>
      <c r="D8084">
        <f t="shared" ca="1" si="632"/>
        <v>0</v>
      </c>
      <c r="E8084">
        <f t="shared" ca="1" si="633"/>
        <v>3</v>
      </c>
    </row>
    <row r="8085" spans="1:5" x14ac:dyDescent="0.2">
      <c r="A8085" t="str">
        <f t="shared" ca="1" si="630"/>
        <v>Major</v>
      </c>
      <c r="B8085" t="str">
        <f t="shared" ca="1" si="631"/>
        <v>temporomandibular joint dysfunction</v>
      </c>
      <c r="C8085">
        <f t="shared" si="634"/>
        <v>449</v>
      </c>
      <c r="D8085" t="str">
        <f t="shared" ca="1" si="632"/>
        <v>Services relating to hinging joints of the jaw</v>
      </c>
      <c r="E8085">
        <f t="shared" ca="1" si="633"/>
        <v>16</v>
      </c>
    </row>
    <row r="8086" spans="1:5" x14ac:dyDescent="0.2">
      <c r="A8086" t="str">
        <f t="shared" ca="1" si="630"/>
        <v>Diagnostics and Preventative</v>
      </c>
      <c r="B8086" t="str">
        <f t="shared" ca="1" si="631"/>
        <v>Prophylaxis</v>
      </c>
      <c r="C8086">
        <f t="shared" si="634"/>
        <v>449</v>
      </c>
      <c r="D8086">
        <f t="shared" ca="1" si="632"/>
        <v>0</v>
      </c>
      <c r="E8086">
        <f t="shared" ca="1" si="633"/>
        <v>4</v>
      </c>
    </row>
    <row r="8087" spans="1:5" x14ac:dyDescent="0.2">
      <c r="A8087" t="str">
        <f t="shared" ca="1" si="630"/>
        <v>Diagnostics and Preventative</v>
      </c>
      <c r="B8087" t="str">
        <f t="shared" ca="1" si="631"/>
        <v>Fluoride treatments</v>
      </c>
      <c r="C8087">
        <f t="shared" si="634"/>
        <v>449</v>
      </c>
      <c r="D8087">
        <f t="shared" ca="1" si="632"/>
        <v>0</v>
      </c>
      <c r="E8087">
        <f t="shared" ca="1" si="633"/>
        <v>5</v>
      </c>
    </row>
    <row r="8088" spans="1:5" x14ac:dyDescent="0.2">
      <c r="A8088" t="str">
        <f t="shared" ca="1" si="630"/>
        <v>Basic</v>
      </c>
      <c r="B8088" t="str">
        <f t="shared" ca="1" si="631"/>
        <v>surgical periodontics</v>
      </c>
      <c r="C8088">
        <f t="shared" si="634"/>
        <v>449</v>
      </c>
      <c r="D8088" t="str">
        <f t="shared" ca="1" si="632"/>
        <v>Surgical treatment of the gums and supporting structures of the teeth</v>
      </c>
      <c r="E8088">
        <f t="shared" ca="1" si="633"/>
        <v>11</v>
      </c>
    </row>
    <row r="8089" spans="1:5" x14ac:dyDescent="0.2">
      <c r="A8089" t="str">
        <f t="shared" ca="1" si="630"/>
        <v>Diagnostics and Preventative</v>
      </c>
      <c r="B8089" t="str">
        <f t="shared" ca="1" si="631"/>
        <v>Periodic Exams</v>
      </c>
      <c r="C8089">
        <f t="shared" si="634"/>
        <v>449</v>
      </c>
      <c r="D8089">
        <f t="shared" ca="1" si="632"/>
        <v>0</v>
      </c>
      <c r="E8089">
        <f t="shared" ca="1" si="633"/>
        <v>1</v>
      </c>
    </row>
    <row r="8090" spans="1:5" x14ac:dyDescent="0.2">
      <c r="A8090" t="str">
        <f t="shared" ca="1" si="630"/>
        <v>Major</v>
      </c>
      <c r="B8090" t="str">
        <f t="shared" ca="1" si="631"/>
        <v>temporomandibular joint dysfunction</v>
      </c>
      <c r="C8090">
        <f t="shared" si="634"/>
        <v>449</v>
      </c>
      <c r="D8090" t="str">
        <f t="shared" ca="1" si="632"/>
        <v>Services relating to hinging joints of the jaw</v>
      </c>
      <c r="E8090">
        <f t="shared" ca="1" si="633"/>
        <v>16</v>
      </c>
    </row>
    <row r="8091" spans="1:5" x14ac:dyDescent="0.2">
      <c r="A8091" t="str">
        <f t="shared" ca="1" si="630"/>
        <v>Diagnostics and Preventative</v>
      </c>
      <c r="B8091" t="str">
        <f t="shared" ca="1" si="631"/>
        <v>Full-mouth x-ray</v>
      </c>
      <c r="C8091">
        <f t="shared" si="634"/>
        <v>449</v>
      </c>
      <c r="D8091">
        <f t="shared" ca="1" si="632"/>
        <v>0</v>
      </c>
      <c r="E8091">
        <f t="shared" ca="1" si="633"/>
        <v>3</v>
      </c>
    </row>
    <row r="8092" spans="1:5" x14ac:dyDescent="0.2">
      <c r="A8092" t="str">
        <f t="shared" ca="1" si="630"/>
        <v>Diagnostics and Preventative</v>
      </c>
      <c r="B8092" t="str">
        <f t="shared" ca="1" si="631"/>
        <v>Prophylaxis</v>
      </c>
      <c r="C8092">
        <f t="shared" si="634"/>
        <v>449</v>
      </c>
      <c r="D8092">
        <f t="shared" ca="1" si="632"/>
        <v>0</v>
      </c>
      <c r="E8092">
        <f t="shared" ca="1" si="633"/>
        <v>4</v>
      </c>
    </row>
    <row r="8093" spans="1:5" x14ac:dyDescent="0.2">
      <c r="A8093" t="str">
        <f t="shared" ca="1" si="630"/>
        <v>Major</v>
      </c>
      <c r="B8093" t="str">
        <f t="shared" ca="1" si="631"/>
        <v>temporomandibular joint dysfunction</v>
      </c>
      <c r="C8093">
        <f t="shared" si="634"/>
        <v>449</v>
      </c>
      <c r="D8093" t="str">
        <f t="shared" ca="1" si="632"/>
        <v>Services relating to hinging joints of the jaw</v>
      </c>
      <c r="E8093">
        <f t="shared" ca="1" si="633"/>
        <v>16</v>
      </c>
    </row>
    <row r="8094" spans="1:5" x14ac:dyDescent="0.2">
      <c r="A8094" t="str">
        <f t="shared" ca="1" si="630"/>
        <v>Basic</v>
      </c>
      <c r="B8094" t="str">
        <f t="shared" ca="1" si="631"/>
        <v>endodontics</v>
      </c>
      <c r="C8094">
        <f t="shared" si="634"/>
        <v>449</v>
      </c>
      <c r="D8094" t="str">
        <f t="shared" ca="1" si="632"/>
        <v>Root canal, pulpal therapy</v>
      </c>
      <c r="E8094">
        <f t="shared" ca="1" si="633"/>
        <v>10</v>
      </c>
    </row>
    <row r="8095" spans="1:5" x14ac:dyDescent="0.2">
      <c r="A8095" t="str">
        <f t="shared" ca="1" si="630"/>
        <v>Other</v>
      </c>
      <c r="B8095" t="str">
        <f t="shared" ca="1" si="631"/>
        <v>Implants</v>
      </c>
      <c r="C8095">
        <f t="shared" si="634"/>
        <v>449</v>
      </c>
      <c r="D8095" t="str">
        <f t="shared" ca="1" si="632"/>
        <v>Implant dental work</v>
      </c>
      <c r="E8095">
        <f t="shared" ca="1" si="633"/>
        <v>18</v>
      </c>
    </row>
    <row r="8096" spans="1:5" x14ac:dyDescent="0.2">
      <c r="A8096" t="str">
        <f t="shared" ca="1" si="630"/>
        <v>Diagnostics and Preventative</v>
      </c>
      <c r="B8096" t="str">
        <f t="shared" ca="1" si="631"/>
        <v>Bitewing x-rays</v>
      </c>
      <c r="C8096">
        <f t="shared" si="634"/>
        <v>449</v>
      </c>
      <c r="D8096">
        <f t="shared" ca="1" si="632"/>
        <v>0</v>
      </c>
      <c r="E8096">
        <f t="shared" ca="1" si="633"/>
        <v>2</v>
      </c>
    </row>
    <row r="8097" spans="1:5" x14ac:dyDescent="0.2">
      <c r="A8097" t="str">
        <f t="shared" ca="1" si="630"/>
        <v>Major</v>
      </c>
      <c r="B8097" t="str">
        <f t="shared" ca="1" si="631"/>
        <v>major restorative</v>
      </c>
      <c r="C8097">
        <f t="shared" si="634"/>
        <v>449</v>
      </c>
      <c r="D8097" t="str">
        <f t="shared" ca="1" si="632"/>
        <v>Single crowns, inlays, onlays</v>
      </c>
      <c r="E8097">
        <f t="shared" ca="1" si="633"/>
        <v>14</v>
      </c>
    </row>
    <row r="8098" spans="1:5" x14ac:dyDescent="0.2">
      <c r="A8098" t="str">
        <f t="shared" ca="1" si="630"/>
        <v>Diagnostics and Preventative</v>
      </c>
      <c r="B8098" t="str">
        <f t="shared" ca="1" si="631"/>
        <v>Bitewing x-rays</v>
      </c>
      <c r="C8098">
        <f t="shared" si="634"/>
        <v>449</v>
      </c>
      <c r="D8098">
        <f t="shared" ca="1" si="632"/>
        <v>0</v>
      </c>
      <c r="E8098">
        <f t="shared" ca="1" si="633"/>
        <v>2</v>
      </c>
    </row>
    <row r="8099" spans="1:5" x14ac:dyDescent="0.2">
      <c r="A8099" t="str">
        <f t="shared" ca="1" si="630"/>
        <v>Diagnostics and Preventative</v>
      </c>
      <c r="B8099" t="str">
        <f t="shared" ca="1" si="631"/>
        <v>Prophylaxis</v>
      </c>
      <c r="C8099">
        <f t="shared" si="634"/>
        <v>449</v>
      </c>
      <c r="D8099">
        <f t="shared" ca="1" si="632"/>
        <v>0</v>
      </c>
      <c r="E8099">
        <f t="shared" ca="1" si="633"/>
        <v>4</v>
      </c>
    </row>
    <row r="8100" spans="1:5" x14ac:dyDescent="0.2">
      <c r="A8100" t="str">
        <f t="shared" ca="1" si="630"/>
        <v>Diagnostics and Preventative</v>
      </c>
      <c r="B8100" t="str">
        <f t="shared" ca="1" si="631"/>
        <v>Periodic Exams</v>
      </c>
      <c r="C8100">
        <f t="shared" si="634"/>
        <v>449</v>
      </c>
      <c r="D8100">
        <f t="shared" ca="1" si="632"/>
        <v>0</v>
      </c>
      <c r="E8100">
        <f t="shared" ca="1" si="633"/>
        <v>1</v>
      </c>
    </row>
    <row r="8101" spans="1:5" x14ac:dyDescent="0.2">
      <c r="A8101" t="str">
        <f t="shared" ca="1" si="630"/>
        <v>Major</v>
      </c>
      <c r="B8101" t="str">
        <f t="shared" ca="1" si="631"/>
        <v>prosthodontics</v>
      </c>
      <c r="C8101">
        <f t="shared" si="634"/>
        <v>449</v>
      </c>
      <c r="D8101" t="str">
        <f t="shared" ca="1" si="632"/>
        <v>Procedures for replacement of missing teeth by construction or repair of bridges and partial or complete dentures</v>
      </c>
      <c r="E8101">
        <f t="shared" ca="1" si="633"/>
        <v>15</v>
      </c>
    </row>
    <row r="8102" spans="1:5" x14ac:dyDescent="0.2">
      <c r="A8102" t="str">
        <f t="shared" ca="1" si="630"/>
        <v>Basic</v>
      </c>
      <c r="B8102" t="str">
        <f t="shared" ca="1" si="631"/>
        <v>oral surgery</v>
      </c>
      <c r="C8102">
        <f t="shared" si="634"/>
        <v>450</v>
      </c>
      <c r="D8102" t="str">
        <f t="shared" ca="1" si="632"/>
        <v>Extraction and other surgery procedures, incl. pre- and post-operative care</v>
      </c>
      <c r="E8102">
        <f t="shared" ca="1" si="633"/>
        <v>9</v>
      </c>
    </row>
    <row r="8103" spans="1:5" x14ac:dyDescent="0.2">
      <c r="A8103" t="str">
        <f t="shared" ca="1" si="630"/>
        <v>Diagnostics and Preventative</v>
      </c>
      <c r="B8103" t="str">
        <f t="shared" ca="1" si="631"/>
        <v>Bitewing x-rays</v>
      </c>
      <c r="C8103">
        <f t="shared" si="634"/>
        <v>450</v>
      </c>
      <c r="D8103">
        <f t="shared" ca="1" si="632"/>
        <v>0</v>
      </c>
      <c r="E8103">
        <f t="shared" ca="1" si="633"/>
        <v>2</v>
      </c>
    </row>
    <row r="8104" spans="1:5" x14ac:dyDescent="0.2">
      <c r="A8104" t="str">
        <f t="shared" ca="1" si="630"/>
        <v>Diagnostics and Preventative</v>
      </c>
      <c r="B8104" t="str">
        <f t="shared" ca="1" si="631"/>
        <v>Sealants</v>
      </c>
      <c r="C8104">
        <f t="shared" si="634"/>
        <v>450</v>
      </c>
      <c r="D8104">
        <f t="shared" ca="1" si="632"/>
        <v>0</v>
      </c>
      <c r="E8104">
        <f t="shared" ca="1" si="633"/>
        <v>6</v>
      </c>
    </row>
    <row r="8105" spans="1:5" x14ac:dyDescent="0.2">
      <c r="A8105" t="str">
        <f t="shared" ca="1" si="630"/>
        <v>Major</v>
      </c>
      <c r="B8105" t="str">
        <f t="shared" ca="1" si="631"/>
        <v>temporomandibular joint dysfunction</v>
      </c>
      <c r="C8105">
        <f t="shared" si="634"/>
        <v>450</v>
      </c>
      <c r="D8105" t="str">
        <f t="shared" ca="1" si="632"/>
        <v>Services relating to hinging joints of the jaw</v>
      </c>
      <c r="E8105">
        <f t="shared" ca="1" si="633"/>
        <v>16</v>
      </c>
    </row>
    <row r="8106" spans="1:5" x14ac:dyDescent="0.2">
      <c r="A8106" t="str">
        <f t="shared" ca="1" si="630"/>
        <v>Diagnostics and Preventative</v>
      </c>
      <c r="B8106" t="str">
        <f t="shared" ca="1" si="631"/>
        <v>Full-mouth x-ray</v>
      </c>
      <c r="C8106">
        <f t="shared" si="634"/>
        <v>450</v>
      </c>
      <c r="D8106">
        <f t="shared" ca="1" si="632"/>
        <v>0</v>
      </c>
      <c r="E8106">
        <f t="shared" ca="1" si="633"/>
        <v>3</v>
      </c>
    </row>
    <row r="8107" spans="1:5" x14ac:dyDescent="0.2">
      <c r="A8107" t="str">
        <f t="shared" ca="1" si="630"/>
        <v>Orthodontics</v>
      </c>
      <c r="B8107" t="str">
        <f t="shared" ca="1" si="631"/>
        <v>orthodontics</v>
      </c>
      <c r="C8107">
        <f t="shared" si="634"/>
        <v>450</v>
      </c>
      <c r="D8107" t="str">
        <f t="shared" ca="1" si="632"/>
        <v>For eligible dependents to age 19</v>
      </c>
      <c r="E8107">
        <f t="shared" ca="1" si="633"/>
        <v>17</v>
      </c>
    </row>
    <row r="8108" spans="1:5" x14ac:dyDescent="0.2">
      <c r="A8108" t="str">
        <f t="shared" ca="1" si="630"/>
        <v>Diagnostics and Preventative</v>
      </c>
      <c r="B8108" t="str">
        <f t="shared" ca="1" si="631"/>
        <v>Fluoride treatments</v>
      </c>
      <c r="C8108">
        <f t="shared" si="634"/>
        <v>450</v>
      </c>
      <c r="D8108">
        <f t="shared" ca="1" si="632"/>
        <v>0</v>
      </c>
      <c r="E8108">
        <f t="shared" ca="1" si="633"/>
        <v>5</v>
      </c>
    </row>
    <row r="8109" spans="1:5" x14ac:dyDescent="0.2">
      <c r="A8109" t="str">
        <f t="shared" ca="1" si="630"/>
        <v>Major</v>
      </c>
      <c r="B8109" t="str">
        <f t="shared" ca="1" si="631"/>
        <v>temporomandibular joint dysfunction</v>
      </c>
      <c r="C8109">
        <f t="shared" si="634"/>
        <v>450</v>
      </c>
      <c r="D8109" t="str">
        <f t="shared" ca="1" si="632"/>
        <v>Services relating to hinging joints of the jaw</v>
      </c>
      <c r="E8109">
        <f t="shared" ca="1" si="633"/>
        <v>16</v>
      </c>
    </row>
    <row r="8110" spans="1:5" x14ac:dyDescent="0.2">
      <c r="A8110" t="str">
        <f t="shared" ca="1" si="630"/>
        <v>Diagnostics and Preventative</v>
      </c>
      <c r="B8110" t="str">
        <f t="shared" ca="1" si="631"/>
        <v>Space Maintainers</v>
      </c>
      <c r="C8110">
        <f t="shared" si="634"/>
        <v>450</v>
      </c>
      <c r="D8110">
        <f t="shared" ca="1" si="632"/>
        <v>0</v>
      </c>
      <c r="E8110">
        <f t="shared" ca="1" si="633"/>
        <v>7</v>
      </c>
    </row>
    <row r="8111" spans="1:5" x14ac:dyDescent="0.2">
      <c r="A8111" t="str">
        <f t="shared" ca="1" si="630"/>
        <v>Basic</v>
      </c>
      <c r="B8111" t="str">
        <f t="shared" ca="1" si="631"/>
        <v>general anesthesia</v>
      </c>
      <c r="C8111">
        <f t="shared" si="634"/>
        <v>450</v>
      </c>
      <c r="D8111" t="str">
        <f t="shared" ca="1" si="632"/>
        <v>Covered when used in conjunction with covered oral surgical procedures</v>
      </c>
      <c r="E8111">
        <f t="shared" ca="1" si="633"/>
        <v>13</v>
      </c>
    </row>
    <row r="8112" spans="1:5" x14ac:dyDescent="0.2">
      <c r="A8112" t="str">
        <f t="shared" ca="1" si="630"/>
        <v>Orthodontics</v>
      </c>
      <c r="B8112" t="str">
        <f t="shared" ca="1" si="631"/>
        <v>orthodontics</v>
      </c>
      <c r="C8112">
        <f t="shared" si="634"/>
        <v>450</v>
      </c>
      <c r="D8112" t="str">
        <f t="shared" ca="1" si="632"/>
        <v>For eligible dependents to age 19</v>
      </c>
      <c r="E8112">
        <f t="shared" ca="1" si="633"/>
        <v>17</v>
      </c>
    </row>
    <row r="8113" spans="1:5" x14ac:dyDescent="0.2">
      <c r="A8113" t="str">
        <f t="shared" ca="1" si="630"/>
        <v>Basic</v>
      </c>
      <c r="B8113" t="str">
        <f t="shared" ca="1" si="631"/>
        <v>endodontics</v>
      </c>
      <c r="C8113">
        <f t="shared" si="634"/>
        <v>450</v>
      </c>
      <c r="D8113" t="str">
        <f t="shared" ca="1" si="632"/>
        <v>Root canal, pulpal therapy</v>
      </c>
      <c r="E8113">
        <f t="shared" ca="1" si="633"/>
        <v>10</v>
      </c>
    </row>
    <row r="8114" spans="1:5" x14ac:dyDescent="0.2">
      <c r="A8114" t="str">
        <f t="shared" ca="1" si="630"/>
        <v>Basic</v>
      </c>
      <c r="B8114" t="str">
        <f t="shared" ca="1" si="631"/>
        <v>non-surgical periodontics</v>
      </c>
      <c r="C8114">
        <f t="shared" si="634"/>
        <v>450</v>
      </c>
      <c r="D8114" t="str">
        <f t="shared" ca="1" si="632"/>
        <v xml:space="preserve">Non-surgical treatment of the gums and supporting structures of the teeth </v>
      </c>
      <c r="E8114">
        <f t="shared" ca="1" si="633"/>
        <v>12</v>
      </c>
    </row>
    <row r="8115" spans="1:5" x14ac:dyDescent="0.2">
      <c r="A8115" t="str">
        <f t="shared" ca="1" si="630"/>
        <v>Basic</v>
      </c>
      <c r="B8115" t="str">
        <f t="shared" ca="1" si="631"/>
        <v>endodontics</v>
      </c>
      <c r="C8115">
        <f t="shared" si="634"/>
        <v>450</v>
      </c>
      <c r="D8115" t="str">
        <f t="shared" ca="1" si="632"/>
        <v>Root canal, pulpal therapy</v>
      </c>
      <c r="E8115">
        <f t="shared" ca="1" si="633"/>
        <v>10</v>
      </c>
    </row>
    <row r="8116" spans="1:5" x14ac:dyDescent="0.2">
      <c r="A8116" t="str">
        <f t="shared" ca="1" si="630"/>
        <v>Diagnostics and Preventative</v>
      </c>
      <c r="B8116" t="str">
        <f t="shared" ca="1" si="631"/>
        <v>Full-mouth x-ray</v>
      </c>
      <c r="C8116">
        <f t="shared" si="634"/>
        <v>450</v>
      </c>
      <c r="D8116">
        <f t="shared" ca="1" si="632"/>
        <v>0</v>
      </c>
      <c r="E8116">
        <f t="shared" ca="1" si="633"/>
        <v>3</v>
      </c>
    </row>
    <row r="8117" spans="1:5" x14ac:dyDescent="0.2">
      <c r="A8117" t="str">
        <f t="shared" ca="1" si="630"/>
        <v>Diagnostics and Preventative</v>
      </c>
      <c r="B8117" t="str">
        <f t="shared" ca="1" si="631"/>
        <v>Sealants</v>
      </c>
      <c r="C8117">
        <f t="shared" si="634"/>
        <v>450</v>
      </c>
      <c r="D8117">
        <f t="shared" ca="1" si="632"/>
        <v>0</v>
      </c>
      <c r="E8117">
        <f t="shared" ca="1" si="633"/>
        <v>6</v>
      </c>
    </row>
    <row r="8118" spans="1:5" x14ac:dyDescent="0.2">
      <c r="A8118" t="str">
        <f t="shared" ca="1" si="630"/>
        <v>Basic</v>
      </c>
      <c r="B8118" t="str">
        <f t="shared" ca="1" si="631"/>
        <v>general anesthesia</v>
      </c>
      <c r="C8118">
        <f t="shared" si="634"/>
        <v>450</v>
      </c>
      <c r="D8118" t="str">
        <f t="shared" ca="1" si="632"/>
        <v>Covered when used in conjunction with covered oral surgical procedures</v>
      </c>
      <c r="E8118">
        <f t="shared" ca="1" si="633"/>
        <v>13</v>
      </c>
    </row>
    <row r="8119" spans="1:5" x14ac:dyDescent="0.2">
      <c r="A8119" t="str">
        <f t="shared" ca="1" si="630"/>
        <v>Diagnostics and Preventative</v>
      </c>
      <c r="B8119" t="str">
        <f t="shared" ca="1" si="631"/>
        <v>Full-mouth x-ray</v>
      </c>
      <c r="C8119">
        <f t="shared" si="634"/>
        <v>450</v>
      </c>
      <c r="D8119">
        <f t="shared" ca="1" si="632"/>
        <v>0</v>
      </c>
      <c r="E8119">
        <f t="shared" ca="1" si="633"/>
        <v>3</v>
      </c>
    </row>
    <row r="8120" spans="1:5" x14ac:dyDescent="0.2">
      <c r="A8120" t="str">
        <f t="shared" ca="1" si="630"/>
        <v>Diagnostics and Preventative</v>
      </c>
      <c r="B8120" t="str">
        <f t="shared" ca="1" si="631"/>
        <v>Periodic Exams</v>
      </c>
      <c r="C8120">
        <f t="shared" si="634"/>
        <v>451</v>
      </c>
      <c r="D8120">
        <f t="shared" ca="1" si="632"/>
        <v>0</v>
      </c>
      <c r="E8120">
        <f t="shared" ca="1" si="633"/>
        <v>1</v>
      </c>
    </row>
    <row r="8121" spans="1:5" x14ac:dyDescent="0.2">
      <c r="A8121" t="str">
        <f t="shared" ca="1" si="630"/>
        <v>Basic</v>
      </c>
      <c r="B8121" t="str">
        <f t="shared" ca="1" si="631"/>
        <v>general anesthesia</v>
      </c>
      <c r="C8121">
        <f t="shared" si="634"/>
        <v>451</v>
      </c>
      <c r="D8121" t="str">
        <f t="shared" ca="1" si="632"/>
        <v>Covered when used in conjunction with covered oral surgical procedures</v>
      </c>
      <c r="E8121">
        <f t="shared" ca="1" si="633"/>
        <v>13</v>
      </c>
    </row>
    <row r="8122" spans="1:5" x14ac:dyDescent="0.2">
      <c r="A8122" t="str">
        <f t="shared" ca="1" si="630"/>
        <v>Diagnostics and Preventative</v>
      </c>
      <c r="B8122" t="str">
        <f t="shared" ca="1" si="631"/>
        <v>Bitewing x-rays</v>
      </c>
      <c r="C8122">
        <f t="shared" si="634"/>
        <v>451</v>
      </c>
      <c r="D8122">
        <f t="shared" ca="1" si="632"/>
        <v>0</v>
      </c>
      <c r="E8122">
        <f t="shared" ca="1" si="633"/>
        <v>2</v>
      </c>
    </row>
    <row r="8123" spans="1:5" x14ac:dyDescent="0.2">
      <c r="A8123" t="str">
        <f t="shared" ca="1" si="630"/>
        <v>Major</v>
      </c>
      <c r="B8123" t="str">
        <f t="shared" ca="1" si="631"/>
        <v>major restorative</v>
      </c>
      <c r="C8123">
        <f t="shared" si="634"/>
        <v>451</v>
      </c>
      <c r="D8123" t="str">
        <f t="shared" ca="1" si="632"/>
        <v>Single crowns, inlays, onlays</v>
      </c>
      <c r="E8123">
        <f t="shared" ca="1" si="633"/>
        <v>14</v>
      </c>
    </row>
    <row r="8124" spans="1:5" x14ac:dyDescent="0.2">
      <c r="A8124" t="str">
        <f t="shared" ca="1" si="630"/>
        <v>Basic</v>
      </c>
      <c r="B8124" t="str">
        <f t="shared" ca="1" si="631"/>
        <v>non-surgical periodontics</v>
      </c>
      <c r="C8124">
        <f t="shared" si="634"/>
        <v>451</v>
      </c>
      <c r="D8124" t="str">
        <f t="shared" ca="1" si="632"/>
        <v xml:space="preserve">Non-surgical treatment of the gums and supporting structures of the teeth </v>
      </c>
      <c r="E8124">
        <f t="shared" ca="1" si="633"/>
        <v>12</v>
      </c>
    </row>
    <row r="8125" spans="1:5" x14ac:dyDescent="0.2">
      <c r="A8125" t="str">
        <f t="shared" ca="1" si="630"/>
        <v>Other</v>
      </c>
      <c r="B8125" t="str">
        <f t="shared" ca="1" si="631"/>
        <v>Implants</v>
      </c>
      <c r="C8125">
        <f t="shared" si="634"/>
        <v>451</v>
      </c>
      <c r="D8125" t="str">
        <f t="shared" ca="1" si="632"/>
        <v>Implant dental work</v>
      </c>
      <c r="E8125">
        <f t="shared" ca="1" si="633"/>
        <v>18</v>
      </c>
    </row>
    <row r="8126" spans="1:5" x14ac:dyDescent="0.2">
      <c r="A8126" t="str">
        <f t="shared" ca="1" si="630"/>
        <v>Diagnostics and Preventative</v>
      </c>
      <c r="B8126" t="str">
        <f t="shared" ca="1" si="631"/>
        <v>Space Maintainers</v>
      </c>
      <c r="C8126">
        <f t="shared" si="634"/>
        <v>451</v>
      </c>
      <c r="D8126">
        <f t="shared" ca="1" si="632"/>
        <v>0</v>
      </c>
      <c r="E8126">
        <f t="shared" ca="1" si="633"/>
        <v>7</v>
      </c>
    </row>
    <row r="8127" spans="1:5" x14ac:dyDescent="0.2">
      <c r="A8127" t="str">
        <f t="shared" ca="1" si="630"/>
        <v>Basic</v>
      </c>
      <c r="B8127" t="str">
        <f t="shared" ca="1" si="631"/>
        <v>surgical periodontics</v>
      </c>
      <c r="C8127">
        <f t="shared" si="634"/>
        <v>451</v>
      </c>
      <c r="D8127" t="str">
        <f t="shared" ca="1" si="632"/>
        <v>Surgical treatment of the gums and supporting structures of the teeth</v>
      </c>
      <c r="E8127">
        <f t="shared" ca="1" si="633"/>
        <v>11</v>
      </c>
    </row>
    <row r="8128" spans="1:5" x14ac:dyDescent="0.2">
      <c r="A8128" t="str">
        <f t="shared" ca="1" si="630"/>
        <v>Orthodontics</v>
      </c>
      <c r="B8128" t="str">
        <f t="shared" ca="1" si="631"/>
        <v>orthodontics</v>
      </c>
      <c r="C8128">
        <f t="shared" si="634"/>
        <v>451</v>
      </c>
      <c r="D8128" t="str">
        <f t="shared" ca="1" si="632"/>
        <v>For eligible dependents to age 19</v>
      </c>
      <c r="E8128">
        <f t="shared" ca="1" si="633"/>
        <v>17</v>
      </c>
    </row>
    <row r="8129" spans="1:5" x14ac:dyDescent="0.2">
      <c r="A8129" t="str">
        <f t="shared" ca="1" si="630"/>
        <v>Basic</v>
      </c>
      <c r="B8129" t="str">
        <f t="shared" ca="1" si="631"/>
        <v>surgical periodontics</v>
      </c>
      <c r="C8129">
        <f t="shared" si="634"/>
        <v>451</v>
      </c>
      <c r="D8129" t="str">
        <f t="shared" ca="1" si="632"/>
        <v>Surgical treatment of the gums and supporting structures of the teeth</v>
      </c>
      <c r="E8129">
        <f t="shared" ca="1" si="633"/>
        <v>11</v>
      </c>
    </row>
    <row r="8130" spans="1:5" x14ac:dyDescent="0.2">
      <c r="A8130" t="str">
        <f t="shared" ref="A8130:A8193" ca="1" si="635">INDEX(services,E8130,1)</f>
        <v>Diagnostics and Preventative</v>
      </c>
      <c r="B8130" t="str">
        <f t="shared" ref="B8130:B8193" ca="1" si="636">INDEX(services,E8130,2)</f>
        <v>Full-mouth x-ray</v>
      </c>
      <c r="C8130">
        <f t="shared" si="634"/>
        <v>451</v>
      </c>
      <c r="D8130">
        <f t="shared" ref="D8130:D8193" ca="1" si="637">INDEX(services,E8130,3)</f>
        <v>0</v>
      </c>
      <c r="E8130">
        <f t="shared" ref="E8130:E8193" ca="1" si="638">RANDBETWEEN(1,ROWS(services))</f>
        <v>3</v>
      </c>
    </row>
    <row r="8131" spans="1:5" x14ac:dyDescent="0.2">
      <c r="A8131" t="str">
        <f t="shared" ca="1" si="635"/>
        <v>Diagnostics and Preventative</v>
      </c>
      <c r="B8131" t="str">
        <f t="shared" ca="1" si="636"/>
        <v>Prophylaxis</v>
      </c>
      <c r="C8131">
        <f t="shared" si="634"/>
        <v>451</v>
      </c>
      <c r="D8131">
        <f t="shared" ca="1" si="637"/>
        <v>0</v>
      </c>
      <c r="E8131">
        <f t="shared" ca="1" si="638"/>
        <v>4</v>
      </c>
    </row>
    <row r="8132" spans="1:5" x14ac:dyDescent="0.2">
      <c r="A8132" t="str">
        <f t="shared" ca="1" si="635"/>
        <v>Basic</v>
      </c>
      <c r="B8132" t="str">
        <f t="shared" ca="1" si="636"/>
        <v>basic restorative</v>
      </c>
      <c r="C8132">
        <f t="shared" ref="C8132:C8195" si="639">IF(MOD(ROW(C8132)-2,18)&lt;&gt;0,C8131,C8131+1)</f>
        <v>451</v>
      </c>
      <c r="D8132" t="str">
        <f t="shared" ca="1" si="637"/>
        <v>Fillings (amalgam "silver" and composite "white" non-molar)</v>
      </c>
      <c r="E8132">
        <f t="shared" ca="1" si="638"/>
        <v>8</v>
      </c>
    </row>
    <row r="8133" spans="1:5" x14ac:dyDescent="0.2">
      <c r="A8133" t="str">
        <f t="shared" ca="1" si="635"/>
        <v>Diagnostics and Preventative</v>
      </c>
      <c r="B8133" t="str">
        <f t="shared" ca="1" si="636"/>
        <v>Space Maintainers</v>
      </c>
      <c r="C8133">
        <f t="shared" si="639"/>
        <v>451</v>
      </c>
      <c r="D8133">
        <f t="shared" ca="1" si="637"/>
        <v>0</v>
      </c>
      <c r="E8133">
        <f t="shared" ca="1" si="638"/>
        <v>7</v>
      </c>
    </row>
    <row r="8134" spans="1:5" x14ac:dyDescent="0.2">
      <c r="A8134" t="str">
        <f t="shared" ca="1" si="635"/>
        <v>Diagnostics and Preventative</v>
      </c>
      <c r="B8134" t="str">
        <f t="shared" ca="1" si="636"/>
        <v>Prophylaxis</v>
      </c>
      <c r="C8134">
        <f t="shared" si="639"/>
        <v>451</v>
      </c>
      <c r="D8134">
        <f t="shared" ca="1" si="637"/>
        <v>0</v>
      </c>
      <c r="E8134">
        <f t="shared" ca="1" si="638"/>
        <v>4</v>
      </c>
    </row>
    <row r="8135" spans="1:5" x14ac:dyDescent="0.2">
      <c r="A8135" t="str">
        <f t="shared" ca="1" si="635"/>
        <v>Diagnostics and Preventative</v>
      </c>
      <c r="B8135" t="str">
        <f t="shared" ca="1" si="636"/>
        <v>Periodic Exams</v>
      </c>
      <c r="C8135">
        <f t="shared" si="639"/>
        <v>451</v>
      </c>
      <c r="D8135">
        <f t="shared" ca="1" si="637"/>
        <v>0</v>
      </c>
      <c r="E8135">
        <f t="shared" ca="1" si="638"/>
        <v>1</v>
      </c>
    </row>
    <row r="8136" spans="1:5" x14ac:dyDescent="0.2">
      <c r="A8136" t="str">
        <f t="shared" ca="1" si="635"/>
        <v>Orthodontics</v>
      </c>
      <c r="B8136" t="str">
        <f t="shared" ca="1" si="636"/>
        <v>orthodontics</v>
      </c>
      <c r="C8136">
        <f t="shared" si="639"/>
        <v>451</v>
      </c>
      <c r="D8136" t="str">
        <f t="shared" ca="1" si="637"/>
        <v>For eligible dependents to age 19</v>
      </c>
      <c r="E8136">
        <f t="shared" ca="1" si="638"/>
        <v>17</v>
      </c>
    </row>
    <row r="8137" spans="1:5" x14ac:dyDescent="0.2">
      <c r="A8137" t="str">
        <f t="shared" ca="1" si="635"/>
        <v>Diagnostics and Preventative</v>
      </c>
      <c r="B8137" t="str">
        <f t="shared" ca="1" si="636"/>
        <v>Periodic Exams</v>
      </c>
      <c r="C8137">
        <f t="shared" si="639"/>
        <v>451</v>
      </c>
      <c r="D8137">
        <f t="shared" ca="1" si="637"/>
        <v>0</v>
      </c>
      <c r="E8137">
        <f t="shared" ca="1" si="638"/>
        <v>1</v>
      </c>
    </row>
    <row r="8138" spans="1:5" x14ac:dyDescent="0.2">
      <c r="A8138" t="str">
        <f t="shared" ca="1" si="635"/>
        <v>Diagnostics and Preventative</v>
      </c>
      <c r="B8138" t="str">
        <f t="shared" ca="1" si="636"/>
        <v>Fluoride treatments</v>
      </c>
      <c r="C8138">
        <f t="shared" si="639"/>
        <v>452</v>
      </c>
      <c r="D8138">
        <f t="shared" ca="1" si="637"/>
        <v>0</v>
      </c>
      <c r="E8138">
        <f t="shared" ca="1" si="638"/>
        <v>5</v>
      </c>
    </row>
    <row r="8139" spans="1:5" x14ac:dyDescent="0.2">
      <c r="A8139" t="str">
        <f t="shared" ca="1" si="635"/>
        <v>Basic</v>
      </c>
      <c r="B8139" t="str">
        <f t="shared" ca="1" si="636"/>
        <v>surgical periodontics</v>
      </c>
      <c r="C8139">
        <f t="shared" si="639"/>
        <v>452</v>
      </c>
      <c r="D8139" t="str">
        <f t="shared" ca="1" si="637"/>
        <v>Surgical treatment of the gums and supporting structures of the teeth</v>
      </c>
      <c r="E8139">
        <f t="shared" ca="1" si="638"/>
        <v>11</v>
      </c>
    </row>
    <row r="8140" spans="1:5" x14ac:dyDescent="0.2">
      <c r="A8140" t="str">
        <f t="shared" ca="1" si="635"/>
        <v>Diagnostics and Preventative</v>
      </c>
      <c r="B8140" t="str">
        <f t="shared" ca="1" si="636"/>
        <v>Periodic Exams</v>
      </c>
      <c r="C8140">
        <f t="shared" si="639"/>
        <v>452</v>
      </c>
      <c r="D8140">
        <f t="shared" ca="1" si="637"/>
        <v>0</v>
      </c>
      <c r="E8140">
        <f t="shared" ca="1" si="638"/>
        <v>1</v>
      </c>
    </row>
    <row r="8141" spans="1:5" x14ac:dyDescent="0.2">
      <c r="A8141" t="str">
        <f t="shared" ca="1" si="635"/>
        <v>Major</v>
      </c>
      <c r="B8141" t="str">
        <f t="shared" ca="1" si="636"/>
        <v>temporomandibular joint dysfunction</v>
      </c>
      <c r="C8141">
        <f t="shared" si="639"/>
        <v>452</v>
      </c>
      <c r="D8141" t="str">
        <f t="shared" ca="1" si="637"/>
        <v>Services relating to hinging joints of the jaw</v>
      </c>
      <c r="E8141">
        <f t="shared" ca="1" si="638"/>
        <v>16</v>
      </c>
    </row>
    <row r="8142" spans="1:5" x14ac:dyDescent="0.2">
      <c r="A8142" t="str">
        <f t="shared" ca="1" si="635"/>
        <v>Other</v>
      </c>
      <c r="B8142" t="str">
        <f t="shared" ca="1" si="636"/>
        <v>Implants</v>
      </c>
      <c r="C8142">
        <f t="shared" si="639"/>
        <v>452</v>
      </c>
      <c r="D8142" t="str">
        <f t="shared" ca="1" si="637"/>
        <v>Implant dental work</v>
      </c>
      <c r="E8142">
        <f t="shared" ca="1" si="638"/>
        <v>18</v>
      </c>
    </row>
    <row r="8143" spans="1:5" x14ac:dyDescent="0.2">
      <c r="A8143" t="str">
        <f t="shared" ca="1" si="635"/>
        <v>Diagnostics and Preventative</v>
      </c>
      <c r="B8143" t="str">
        <f t="shared" ca="1" si="636"/>
        <v>Fluoride treatments</v>
      </c>
      <c r="C8143">
        <f t="shared" si="639"/>
        <v>452</v>
      </c>
      <c r="D8143">
        <f t="shared" ca="1" si="637"/>
        <v>0</v>
      </c>
      <c r="E8143">
        <f t="shared" ca="1" si="638"/>
        <v>5</v>
      </c>
    </row>
    <row r="8144" spans="1:5" x14ac:dyDescent="0.2">
      <c r="A8144" t="str">
        <f t="shared" ca="1" si="635"/>
        <v>Major</v>
      </c>
      <c r="B8144" t="str">
        <f t="shared" ca="1" si="636"/>
        <v>major restorative</v>
      </c>
      <c r="C8144">
        <f t="shared" si="639"/>
        <v>452</v>
      </c>
      <c r="D8144" t="str">
        <f t="shared" ca="1" si="637"/>
        <v>Single crowns, inlays, onlays</v>
      </c>
      <c r="E8144">
        <f t="shared" ca="1" si="638"/>
        <v>14</v>
      </c>
    </row>
    <row r="8145" spans="1:5" x14ac:dyDescent="0.2">
      <c r="A8145" t="str">
        <f t="shared" ca="1" si="635"/>
        <v>Basic</v>
      </c>
      <c r="B8145" t="str">
        <f t="shared" ca="1" si="636"/>
        <v>non-surgical periodontics</v>
      </c>
      <c r="C8145">
        <f t="shared" si="639"/>
        <v>452</v>
      </c>
      <c r="D8145" t="str">
        <f t="shared" ca="1" si="637"/>
        <v xml:space="preserve">Non-surgical treatment of the gums and supporting structures of the teeth </v>
      </c>
      <c r="E8145">
        <f t="shared" ca="1" si="638"/>
        <v>12</v>
      </c>
    </row>
    <row r="8146" spans="1:5" x14ac:dyDescent="0.2">
      <c r="A8146" t="str">
        <f t="shared" ca="1" si="635"/>
        <v>Other</v>
      </c>
      <c r="B8146" t="str">
        <f t="shared" ca="1" si="636"/>
        <v>Implants</v>
      </c>
      <c r="C8146">
        <f t="shared" si="639"/>
        <v>452</v>
      </c>
      <c r="D8146" t="str">
        <f t="shared" ca="1" si="637"/>
        <v>Implant dental work</v>
      </c>
      <c r="E8146">
        <f t="shared" ca="1" si="638"/>
        <v>18</v>
      </c>
    </row>
    <row r="8147" spans="1:5" x14ac:dyDescent="0.2">
      <c r="A8147" t="str">
        <f t="shared" ca="1" si="635"/>
        <v>Basic</v>
      </c>
      <c r="B8147" t="str">
        <f t="shared" ca="1" si="636"/>
        <v>basic restorative</v>
      </c>
      <c r="C8147">
        <f t="shared" si="639"/>
        <v>452</v>
      </c>
      <c r="D8147" t="str">
        <f t="shared" ca="1" si="637"/>
        <v>Fillings (amalgam "silver" and composite "white" non-molar)</v>
      </c>
      <c r="E8147">
        <f t="shared" ca="1" si="638"/>
        <v>8</v>
      </c>
    </row>
    <row r="8148" spans="1:5" x14ac:dyDescent="0.2">
      <c r="A8148" t="str">
        <f t="shared" ca="1" si="635"/>
        <v>Basic</v>
      </c>
      <c r="B8148" t="str">
        <f t="shared" ca="1" si="636"/>
        <v>basic restorative</v>
      </c>
      <c r="C8148">
        <f t="shared" si="639"/>
        <v>452</v>
      </c>
      <c r="D8148" t="str">
        <f t="shared" ca="1" si="637"/>
        <v>Fillings (amalgam "silver" and composite "white" non-molar)</v>
      </c>
      <c r="E8148">
        <f t="shared" ca="1" si="638"/>
        <v>8</v>
      </c>
    </row>
    <row r="8149" spans="1:5" x14ac:dyDescent="0.2">
      <c r="A8149" t="str">
        <f t="shared" ca="1" si="635"/>
        <v>Basic</v>
      </c>
      <c r="B8149" t="str">
        <f t="shared" ca="1" si="636"/>
        <v>non-surgical periodontics</v>
      </c>
      <c r="C8149">
        <f t="shared" si="639"/>
        <v>452</v>
      </c>
      <c r="D8149" t="str">
        <f t="shared" ca="1" si="637"/>
        <v xml:space="preserve">Non-surgical treatment of the gums and supporting structures of the teeth </v>
      </c>
      <c r="E8149">
        <f t="shared" ca="1" si="638"/>
        <v>12</v>
      </c>
    </row>
    <row r="8150" spans="1:5" x14ac:dyDescent="0.2">
      <c r="A8150" t="str">
        <f t="shared" ca="1" si="635"/>
        <v>Orthodontics</v>
      </c>
      <c r="B8150" t="str">
        <f t="shared" ca="1" si="636"/>
        <v>orthodontics</v>
      </c>
      <c r="C8150">
        <f t="shared" si="639"/>
        <v>452</v>
      </c>
      <c r="D8150" t="str">
        <f t="shared" ca="1" si="637"/>
        <v>For eligible dependents to age 19</v>
      </c>
      <c r="E8150">
        <f t="shared" ca="1" si="638"/>
        <v>17</v>
      </c>
    </row>
    <row r="8151" spans="1:5" x14ac:dyDescent="0.2">
      <c r="A8151" t="str">
        <f t="shared" ca="1" si="635"/>
        <v>Basic</v>
      </c>
      <c r="B8151" t="str">
        <f t="shared" ca="1" si="636"/>
        <v>oral surgery</v>
      </c>
      <c r="C8151">
        <f t="shared" si="639"/>
        <v>452</v>
      </c>
      <c r="D8151" t="str">
        <f t="shared" ca="1" si="637"/>
        <v>Extraction and other surgery procedures, incl. pre- and post-operative care</v>
      </c>
      <c r="E8151">
        <f t="shared" ca="1" si="638"/>
        <v>9</v>
      </c>
    </row>
    <row r="8152" spans="1:5" x14ac:dyDescent="0.2">
      <c r="A8152" t="str">
        <f t="shared" ca="1" si="635"/>
        <v>Diagnostics and Preventative</v>
      </c>
      <c r="B8152" t="str">
        <f t="shared" ca="1" si="636"/>
        <v>Fluoride treatments</v>
      </c>
      <c r="C8152">
        <f t="shared" si="639"/>
        <v>452</v>
      </c>
      <c r="D8152">
        <f t="shared" ca="1" si="637"/>
        <v>0</v>
      </c>
      <c r="E8152">
        <f t="shared" ca="1" si="638"/>
        <v>5</v>
      </c>
    </row>
    <row r="8153" spans="1:5" x14ac:dyDescent="0.2">
      <c r="A8153" t="str">
        <f t="shared" ca="1" si="635"/>
        <v>Diagnostics and Preventative</v>
      </c>
      <c r="B8153" t="str">
        <f t="shared" ca="1" si="636"/>
        <v>Bitewing x-rays</v>
      </c>
      <c r="C8153">
        <f t="shared" si="639"/>
        <v>452</v>
      </c>
      <c r="D8153">
        <f t="shared" ca="1" si="637"/>
        <v>0</v>
      </c>
      <c r="E8153">
        <f t="shared" ca="1" si="638"/>
        <v>2</v>
      </c>
    </row>
    <row r="8154" spans="1:5" x14ac:dyDescent="0.2">
      <c r="A8154" t="str">
        <f t="shared" ca="1" si="635"/>
        <v>Orthodontics</v>
      </c>
      <c r="B8154" t="str">
        <f t="shared" ca="1" si="636"/>
        <v>orthodontics</v>
      </c>
      <c r="C8154">
        <f t="shared" si="639"/>
        <v>452</v>
      </c>
      <c r="D8154" t="str">
        <f t="shared" ca="1" si="637"/>
        <v>For eligible dependents to age 19</v>
      </c>
      <c r="E8154">
        <f t="shared" ca="1" si="638"/>
        <v>17</v>
      </c>
    </row>
    <row r="8155" spans="1:5" x14ac:dyDescent="0.2">
      <c r="A8155" t="str">
        <f t="shared" ca="1" si="635"/>
        <v>Diagnostics and Preventative</v>
      </c>
      <c r="B8155" t="str">
        <f t="shared" ca="1" si="636"/>
        <v>Fluoride treatments</v>
      </c>
      <c r="C8155">
        <f t="shared" si="639"/>
        <v>452</v>
      </c>
      <c r="D8155">
        <f t="shared" ca="1" si="637"/>
        <v>0</v>
      </c>
      <c r="E8155">
        <f t="shared" ca="1" si="638"/>
        <v>5</v>
      </c>
    </row>
    <row r="8156" spans="1:5" x14ac:dyDescent="0.2">
      <c r="A8156" t="str">
        <f t="shared" ca="1" si="635"/>
        <v>Diagnostics and Preventative</v>
      </c>
      <c r="B8156" t="str">
        <f t="shared" ca="1" si="636"/>
        <v>Periodic Exams</v>
      </c>
      <c r="C8156">
        <f t="shared" si="639"/>
        <v>453</v>
      </c>
      <c r="D8156">
        <f t="shared" ca="1" si="637"/>
        <v>0</v>
      </c>
      <c r="E8156">
        <f t="shared" ca="1" si="638"/>
        <v>1</v>
      </c>
    </row>
    <row r="8157" spans="1:5" x14ac:dyDescent="0.2">
      <c r="A8157" t="str">
        <f t="shared" ca="1" si="635"/>
        <v>Diagnostics and Preventative</v>
      </c>
      <c r="B8157" t="str">
        <f t="shared" ca="1" si="636"/>
        <v>Space Maintainers</v>
      </c>
      <c r="C8157">
        <f t="shared" si="639"/>
        <v>453</v>
      </c>
      <c r="D8157">
        <f t="shared" ca="1" si="637"/>
        <v>0</v>
      </c>
      <c r="E8157">
        <f t="shared" ca="1" si="638"/>
        <v>7</v>
      </c>
    </row>
    <row r="8158" spans="1:5" x14ac:dyDescent="0.2">
      <c r="A8158" t="str">
        <f t="shared" ca="1" si="635"/>
        <v>Basic</v>
      </c>
      <c r="B8158" t="str">
        <f t="shared" ca="1" si="636"/>
        <v>non-surgical periodontics</v>
      </c>
      <c r="C8158">
        <f t="shared" si="639"/>
        <v>453</v>
      </c>
      <c r="D8158" t="str">
        <f t="shared" ca="1" si="637"/>
        <v xml:space="preserve">Non-surgical treatment of the gums and supporting structures of the teeth </v>
      </c>
      <c r="E8158">
        <f t="shared" ca="1" si="638"/>
        <v>12</v>
      </c>
    </row>
    <row r="8159" spans="1:5" x14ac:dyDescent="0.2">
      <c r="A8159" t="str">
        <f t="shared" ca="1" si="635"/>
        <v>Basic</v>
      </c>
      <c r="B8159" t="str">
        <f t="shared" ca="1" si="636"/>
        <v>endodontics</v>
      </c>
      <c r="C8159">
        <f t="shared" si="639"/>
        <v>453</v>
      </c>
      <c r="D8159" t="str">
        <f t="shared" ca="1" si="637"/>
        <v>Root canal, pulpal therapy</v>
      </c>
      <c r="E8159">
        <f t="shared" ca="1" si="638"/>
        <v>10</v>
      </c>
    </row>
    <row r="8160" spans="1:5" x14ac:dyDescent="0.2">
      <c r="A8160" t="str">
        <f t="shared" ca="1" si="635"/>
        <v>Major</v>
      </c>
      <c r="B8160" t="str">
        <f t="shared" ca="1" si="636"/>
        <v>major restorative</v>
      </c>
      <c r="C8160">
        <f t="shared" si="639"/>
        <v>453</v>
      </c>
      <c r="D8160" t="str">
        <f t="shared" ca="1" si="637"/>
        <v>Single crowns, inlays, onlays</v>
      </c>
      <c r="E8160">
        <f t="shared" ca="1" si="638"/>
        <v>14</v>
      </c>
    </row>
    <row r="8161" spans="1:5" x14ac:dyDescent="0.2">
      <c r="A8161" t="str">
        <f t="shared" ca="1" si="635"/>
        <v>Basic</v>
      </c>
      <c r="B8161" t="str">
        <f t="shared" ca="1" si="636"/>
        <v>basic restorative</v>
      </c>
      <c r="C8161">
        <f t="shared" si="639"/>
        <v>453</v>
      </c>
      <c r="D8161" t="str">
        <f t="shared" ca="1" si="637"/>
        <v>Fillings (amalgam "silver" and composite "white" non-molar)</v>
      </c>
      <c r="E8161">
        <f t="shared" ca="1" si="638"/>
        <v>8</v>
      </c>
    </row>
    <row r="8162" spans="1:5" x14ac:dyDescent="0.2">
      <c r="A8162" t="str">
        <f t="shared" ca="1" si="635"/>
        <v>Diagnostics and Preventative</v>
      </c>
      <c r="B8162" t="str">
        <f t="shared" ca="1" si="636"/>
        <v>Sealants</v>
      </c>
      <c r="C8162">
        <f t="shared" si="639"/>
        <v>453</v>
      </c>
      <c r="D8162">
        <f t="shared" ca="1" si="637"/>
        <v>0</v>
      </c>
      <c r="E8162">
        <f t="shared" ca="1" si="638"/>
        <v>6</v>
      </c>
    </row>
    <row r="8163" spans="1:5" x14ac:dyDescent="0.2">
      <c r="A8163" t="str">
        <f t="shared" ca="1" si="635"/>
        <v>Diagnostics and Preventative</v>
      </c>
      <c r="B8163" t="str">
        <f t="shared" ca="1" si="636"/>
        <v>Space Maintainers</v>
      </c>
      <c r="C8163">
        <f t="shared" si="639"/>
        <v>453</v>
      </c>
      <c r="D8163">
        <f t="shared" ca="1" si="637"/>
        <v>0</v>
      </c>
      <c r="E8163">
        <f t="shared" ca="1" si="638"/>
        <v>7</v>
      </c>
    </row>
    <row r="8164" spans="1:5" x14ac:dyDescent="0.2">
      <c r="A8164" t="str">
        <f t="shared" ca="1" si="635"/>
        <v>Diagnostics and Preventative</v>
      </c>
      <c r="B8164" t="str">
        <f t="shared" ca="1" si="636"/>
        <v>Prophylaxis</v>
      </c>
      <c r="C8164">
        <f t="shared" si="639"/>
        <v>453</v>
      </c>
      <c r="D8164">
        <f t="shared" ca="1" si="637"/>
        <v>0</v>
      </c>
      <c r="E8164">
        <f t="shared" ca="1" si="638"/>
        <v>4</v>
      </c>
    </row>
    <row r="8165" spans="1:5" x14ac:dyDescent="0.2">
      <c r="A8165" t="str">
        <f t="shared" ca="1" si="635"/>
        <v>Major</v>
      </c>
      <c r="B8165" t="str">
        <f t="shared" ca="1" si="636"/>
        <v>major restorative</v>
      </c>
      <c r="C8165">
        <f t="shared" si="639"/>
        <v>453</v>
      </c>
      <c r="D8165" t="str">
        <f t="shared" ca="1" si="637"/>
        <v>Single crowns, inlays, onlays</v>
      </c>
      <c r="E8165">
        <f t="shared" ca="1" si="638"/>
        <v>14</v>
      </c>
    </row>
    <row r="8166" spans="1:5" x14ac:dyDescent="0.2">
      <c r="A8166" t="str">
        <f t="shared" ca="1" si="635"/>
        <v>Diagnostics and Preventative</v>
      </c>
      <c r="B8166" t="str">
        <f t="shared" ca="1" si="636"/>
        <v>Fluoride treatments</v>
      </c>
      <c r="C8166">
        <f t="shared" si="639"/>
        <v>453</v>
      </c>
      <c r="D8166">
        <f t="shared" ca="1" si="637"/>
        <v>0</v>
      </c>
      <c r="E8166">
        <f t="shared" ca="1" si="638"/>
        <v>5</v>
      </c>
    </row>
    <row r="8167" spans="1:5" x14ac:dyDescent="0.2">
      <c r="A8167" t="str">
        <f t="shared" ca="1" si="635"/>
        <v>Major</v>
      </c>
      <c r="B8167" t="str">
        <f t="shared" ca="1" si="636"/>
        <v>temporomandibular joint dysfunction</v>
      </c>
      <c r="C8167">
        <f t="shared" si="639"/>
        <v>453</v>
      </c>
      <c r="D8167" t="str">
        <f t="shared" ca="1" si="637"/>
        <v>Services relating to hinging joints of the jaw</v>
      </c>
      <c r="E8167">
        <f t="shared" ca="1" si="638"/>
        <v>16</v>
      </c>
    </row>
    <row r="8168" spans="1:5" x14ac:dyDescent="0.2">
      <c r="A8168" t="str">
        <f t="shared" ca="1" si="635"/>
        <v>Other</v>
      </c>
      <c r="B8168" t="str">
        <f t="shared" ca="1" si="636"/>
        <v>Implants</v>
      </c>
      <c r="C8168">
        <f t="shared" si="639"/>
        <v>453</v>
      </c>
      <c r="D8168" t="str">
        <f t="shared" ca="1" si="637"/>
        <v>Implant dental work</v>
      </c>
      <c r="E8168">
        <f t="shared" ca="1" si="638"/>
        <v>18</v>
      </c>
    </row>
    <row r="8169" spans="1:5" x14ac:dyDescent="0.2">
      <c r="A8169" t="str">
        <f t="shared" ca="1" si="635"/>
        <v>Basic</v>
      </c>
      <c r="B8169" t="str">
        <f t="shared" ca="1" si="636"/>
        <v>non-surgical periodontics</v>
      </c>
      <c r="C8169">
        <f t="shared" si="639"/>
        <v>453</v>
      </c>
      <c r="D8169" t="str">
        <f t="shared" ca="1" si="637"/>
        <v xml:space="preserve">Non-surgical treatment of the gums and supporting structures of the teeth </v>
      </c>
      <c r="E8169">
        <f t="shared" ca="1" si="638"/>
        <v>12</v>
      </c>
    </row>
    <row r="8170" spans="1:5" x14ac:dyDescent="0.2">
      <c r="A8170" t="str">
        <f t="shared" ca="1" si="635"/>
        <v>Major</v>
      </c>
      <c r="B8170" t="str">
        <f t="shared" ca="1" si="636"/>
        <v>temporomandibular joint dysfunction</v>
      </c>
      <c r="C8170">
        <f t="shared" si="639"/>
        <v>453</v>
      </c>
      <c r="D8170" t="str">
        <f t="shared" ca="1" si="637"/>
        <v>Services relating to hinging joints of the jaw</v>
      </c>
      <c r="E8170">
        <f t="shared" ca="1" si="638"/>
        <v>16</v>
      </c>
    </row>
    <row r="8171" spans="1:5" x14ac:dyDescent="0.2">
      <c r="A8171" t="str">
        <f t="shared" ca="1" si="635"/>
        <v>Basic</v>
      </c>
      <c r="B8171" t="str">
        <f t="shared" ca="1" si="636"/>
        <v>general anesthesia</v>
      </c>
      <c r="C8171">
        <f t="shared" si="639"/>
        <v>453</v>
      </c>
      <c r="D8171" t="str">
        <f t="shared" ca="1" si="637"/>
        <v>Covered when used in conjunction with covered oral surgical procedures</v>
      </c>
      <c r="E8171">
        <f t="shared" ca="1" si="638"/>
        <v>13</v>
      </c>
    </row>
    <row r="8172" spans="1:5" x14ac:dyDescent="0.2">
      <c r="A8172" t="str">
        <f t="shared" ca="1" si="635"/>
        <v>Basic</v>
      </c>
      <c r="B8172" t="str">
        <f t="shared" ca="1" si="636"/>
        <v>endodontics</v>
      </c>
      <c r="C8172">
        <f t="shared" si="639"/>
        <v>453</v>
      </c>
      <c r="D8172" t="str">
        <f t="shared" ca="1" si="637"/>
        <v>Root canal, pulpal therapy</v>
      </c>
      <c r="E8172">
        <f t="shared" ca="1" si="638"/>
        <v>10</v>
      </c>
    </row>
    <row r="8173" spans="1:5" x14ac:dyDescent="0.2">
      <c r="A8173" t="str">
        <f t="shared" ca="1" si="635"/>
        <v>Diagnostics and Preventative</v>
      </c>
      <c r="B8173" t="str">
        <f t="shared" ca="1" si="636"/>
        <v>Periodic Exams</v>
      </c>
      <c r="C8173">
        <f t="shared" si="639"/>
        <v>453</v>
      </c>
      <c r="D8173">
        <f t="shared" ca="1" si="637"/>
        <v>0</v>
      </c>
      <c r="E8173">
        <f t="shared" ca="1" si="638"/>
        <v>1</v>
      </c>
    </row>
    <row r="8174" spans="1:5" x14ac:dyDescent="0.2">
      <c r="A8174" t="str">
        <f t="shared" ca="1" si="635"/>
        <v>Basic</v>
      </c>
      <c r="B8174" t="str">
        <f t="shared" ca="1" si="636"/>
        <v>surgical periodontics</v>
      </c>
      <c r="C8174">
        <f t="shared" si="639"/>
        <v>454</v>
      </c>
      <c r="D8174" t="str">
        <f t="shared" ca="1" si="637"/>
        <v>Surgical treatment of the gums and supporting structures of the teeth</v>
      </c>
      <c r="E8174">
        <f t="shared" ca="1" si="638"/>
        <v>11</v>
      </c>
    </row>
    <row r="8175" spans="1:5" x14ac:dyDescent="0.2">
      <c r="A8175" t="str">
        <f t="shared" ca="1" si="635"/>
        <v>Diagnostics and Preventative</v>
      </c>
      <c r="B8175" t="str">
        <f t="shared" ca="1" si="636"/>
        <v>Bitewing x-rays</v>
      </c>
      <c r="C8175">
        <f t="shared" si="639"/>
        <v>454</v>
      </c>
      <c r="D8175">
        <f t="shared" ca="1" si="637"/>
        <v>0</v>
      </c>
      <c r="E8175">
        <f t="shared" ca="1" si="638"/>
        <v>2</v>
      </c>
    </row>
    <row r="8176" spans="1:5" x14ac:dyDescent="0.2">
      <c r="A8176" t="str">
        <f t="shared" ca="1" si="635"/>
        <v>Major</v>
      </c>
      <c r="B8176" t="str">
        <f t="shared" ca="1" si="636"/>
        <v>prosthodontics</v>
      </c>
      <c r="C8176">
        <f t="shared" si="639"/>
        <v>454</v>
      </c>
      <c r="D8176" t="str">
        <f t="shared" ca="1" si="637"/>
        <v>Procedures for replacement of missing teeth by construction or repair of bridges and partial or complete dentures</v>
      </c>
      <c r="E8176">
        <f t="shared" ca="1" si="638"/>
        <v>15</v>
      </c>
    </row>
    <row r="8177" spans="1:5" x14ac:dyDescent="0.2">
      <c r="A8177" t="str">
        <f t="shared" ca="1" si="635"/>
        <v>Basic</v>
      </c>
      <c r="B8177" t="str">
        <f t="shared" ca="1" si="636"/>
        <v>surgical periodontics</v>
      </c>
      <c r="C8177">
        <f t="shared" si="639"/>
        <v>454</v>
      </c>
      <c r="D8177" t="str">
        <f t="shared" ca="1" si="637"/>
        <v>Surgical treatment of the gums and supporting structures of the teeth</v>
      </c>
      <c r="E8177">
        <f t="shared" ca="1" si="638"/>
        <v>11</v>
      </c>
    </row>
    <row r="8178" spans="1:5" x14ac:dyDescent="0.2">
      <c r="A8178" t="str">
        <f t="shared" ca="1" si="635"/>
        <v>Other</v>
      </c>
      <c r="B8178" t="str">
        <f t="shared" ca="1" si="636"/>
        <v>Implants</v>
      </c>
      <c r="C8178">
        <f t="shared" si="639"/>
        <v>454</v>
      </c>
      <c r="D8178" t="str">
        <f t="shared" ca="1" si="637"/>
        <v>Implant dental work</v>
      </c>
      <c r="E8178">
        <f t="shared" ca="1" si="638"/>
        <v>18</v>
      </c>
    </row>
    <row r="8179" spans="1:5" x14ac:dyDescent="0.2">
      <c r="A8179" t="str">
        <f t="shared" ca="1" si="635"/>
        <v>Diagnostics and Preventative</v>
      </c>
      <c r="B8179" t="str">
        <f t="shared" ca="1" si="636"/>
        <v>Full-mouth x-ray</v>
      </c>
      <c r="C8179">
        <f t="shared" si="639"/>
        <v>454</v>
      </c>
      <c r="D8179">
        <f t="shared" ca="1" si="637"/>
        <v>0</v>
      </c>
      <c r="E8179">
        <f t="shared" ca="1" si="638"/>
        <v>3</v>
      </c>
    </row>
    <row r="8180" spans="1:5" x14ac:dyDescent="0.2">
      <c r="A8180" t="str">
        <f t="shared" ca="1" si="635"/>
        <v>Major</v>
      </c>
      <c r="B8180" t="str">
        <f t="shared" ca="1" si="636"/>
        <v>major restorative</v>
      </c>
      <c r="C8180">
        <f t="shared" si="639"/>
        <v>454</v>
      </c>
      <c r="D8180" t="str">
        <f t="shared" ca="1" si="637"/>
        <v>Single crowns, inlays, onlays</v>
      </c>
      <c r="E8180">
        <f t="shared" ca="1" si="638"/>
        <v>14</v>
      </c>
    </row>
    <row r="8181" spans="1:5" x14ac:dyDescent="0.2">
      <c r="A8181" t="str">
        <f t="shared" ca="1" si="635"/>
        <v>Basic</v>
      </c>
      <c r="B8181" t="str">
        <f t="shared" ca="1" si="636"/>
        <v>endodontics</v>
      </c>
      <c r="C8181">
        <f t="shared" si="639"/>
        <v>454</v>
      </c>
      <c r="D8181" t="str">
        <f t="shared" ca="1" si="637"/>
        <v>Root canal, pulpal therapy</v>
      </c>
      <c r="E8181">
        <f t="shared" ca="1" si="638"/>
        <v>10</v>
      </c>
    </row>
    <row r="8182" spans="1:5" x14ac:dyDescent="0.2">
      <c r="A8182" t="str">
        <f t="shared" ca="1" si="635"/>
        <v>Major</v>
      </c>
      <c r="B8182" t="str">
        <f t="shared" ca="1" si="636"/>
        <v>major restorative</v>
      </c>
      <c r="C8182">
        <f t="shared" si="639"/>
        <v>454</v>
      </c>
      <c r="D8182" t="str">
        <f t="shared" ca="1" si="637"/>
        <v>Single crowns, inlays, onlays</v>
      </c>
      <c r="E8182">
        <f t="shared" ca="1" si="638"/>
        <v>14</v>
      </c>
    </row>
    <row r="8183" spans="1:5" x14ac:dyDescent="0.2">
      <c r="A8183" t="str">
        <f t="shared" ca="1" si="635"/>
        <v>Diagnostics and Preventative</v>
      </c>
      <c r="B8183" t="str">
        <f t="shared" ca="1" si="636"/>
        <v>Periodic Exams</v>
      </c>
      <c r="C8183">
        <f t="shared" si="639"/>
        <v>454</v>
      </c>
      <c r="D8183">
        <f t="shared" ca="1" si="637"/>
        <v>0</v>
      </c>
      <c r="E8183">
        <f t="shared" ca="1" si="638"/>
        <v>1</v>
      </c>
    </row>
    <row r="8184" spans="1:5" x14ac:dyDescent="0.2">
      <c r="A8184" t="str">
        <f t="shared" ca="1" si="635"/>
        <v>Major</v>
      </c>
      <c r="B8184" t="str">
        <f t="shared" ca="1" si="636"/>
        <v>prosthodontics</v>
      </c>
      <c r="C8184">
        <f t="shared" si="639"/>
        <v>454</v>
      </c>
      <c r="D8184" t="str">
        <f t="shared" ca="1" si="637"/>
        <v>Procedures for replacement of missing teeth by construction or repair of bridges and partial or complete dentures</v>
      </c>
      <c r="E8184">
        <f t="shared" ca="1" si="638"/>
        <v>15</v>
      </c>
    </row>
    <row r="8185" spans="1:5" x14ac:dyDescent="0.2">
      <c r="A8185" t="str">
        <f t="shared" ca="1" si="635"/>
        <v>Diagnostics and Preventative</v>
      </c>
      <c r="B8185" t="str">
        <f t="shared" ca="1" si="636"/>
        <v>Sealants</v>
      </c>
      <c r="C8185">
        <f t="shared" si="639"/>
        <v>454</v>
      </c>
      <c r="D8185">
        <f t="shared" ca="1" si="637"/>
        <v>0</v>
      </c>
      <c r="E8185">
        <f t="shared" ca="1" si="638"/>
        <v>6</v>
      </c>
    </row>
    <row r="8186" spans="1:5" x14ac:dyDescent="0.2">
      <c r="A8186" t="str">
        <f t="shared" ca="1" si="635"/>
        <v>Basic</v>
      </c>
      <c r="B8186" t="str">
        <f t="shared" ca="1" si="636"/>
        <v>basic restorative</v>
      </c>
      <c r="C8186">
        <f t="shared" si="639"/>
        <v>454</v>
      </c>
      <c r="D8186" t="str">
        <f t="shared" ca="1" si="637"/>
        <v>Fillings (amalgam "silver" and composite "white" non-molar)</v>
      </c>
      <c r="E8186">
        <f t="shared" ca="1" si="638"/>
        <v>8</v>
      </c>
    </row>
    <row r="8187" spans="1:5" x14ac:dyDescent="0.2">
      <c r="A8187" t="str">
        <f t="shared" ca="1" si="635"/>
        <v>Major</v>
      </c>
      <c r="B8187" t="str">
        <f t="shared" ca="1" si="636"/>
        <v>prosthodontics</v>
      </c>
      <c r="C8187">
        <f t="shared" si="639"/>
        <v>454</v>
      </c>
      <c r="D8187" t="str">
        <f t="shared" ca="1" si="637"/>
        <v>Procedures for replacement of missing teeth by construction or repair of bridges and partial or complete dentures</v>
      </c>
      <c r="E8187">
        <f t="shared" ca="1" si="638"/>
        <v>15</v>
      </c>
    </row>
    <row r="8188" spans="1:5" x14ac:dyDescent="0.2">
      <c r="A8188" t="str">
        <f t="shared" ca="1" si="635"/>
        <v>Diagnostics and Preventative</v>
      </c>
      <c r="B8188" t="str">
        <f t="shared" ca="1" si="636"/>
        <v>Sealants</v>
      </c>
      <c r="C8188">
        <f t="shared" si="639"/>
        <v>454</v>
      </c>
      <c r="D8188">
        <f t="shared" ca="1" si="637"/>
        <v>0</v>
      </c>
      <c r="E8188">
        <f t="shared" ca="1" si="638"/>
        <v>6</v>
      </c>
    </row>
    <row r="8189" spans="1:5" x14ac:dyDescent="0.2">
      <c r="A8189" t="str">
        <f t="shared" ca="1" si="635"/>
        <v>Major</v>
      </c>
      <c r="B8189" t="str">
        <f t="shared" ca="1" si="636"/>
        <v>temporomandibular joint dysfunction</v>
      </c>
      <c r="C8189">
        <f t="shared" si="639"/>
        <v>454</v>
      </c>
      <c r="D8189" t="str">
        <f t="shared" ca="1" si="637"/>
        <v>Services relating to hinging joints of the jaw</v>
      </c>
      <c r="E8189">
        <f t="shared" ca="1" si="638"/>
        <v>16</v>
      </c>
    </row>
    <row r="8190" spans="1:5" x14ac:dyDescent="0.2">
      <c r="A8190" t="str">
        <f t="shared" ca="1" si="635"/>
        <v>Other</v>
      </c>
      <c r="B8190" t="str">
        <f t="shared" ca="1" si="636"/>
        <v>Implants</v>
      </c>
      <c r="C8190">
        <f t="shared" si="639"/>
        <v>454</v>
      </c>
      <c r="D8190" t="str">
        <f t="shared" ca="1" si="637"/>
        <v>Implant dental work</v>
      </c>
      <c r="E8190">
        <f t="shared" ca="1" si="638"/>
        <v>18</v>
      </c>
    </row>
    <row r="8191" spans="1:5" x14ac:dyDescent="0.2">
      <c r="A8191" t="str">
        <f t="shared" ca="1" si="635"/>
        <v>Basic</v>
      </c>
      <c r="B8191" t="str">
        <f t="shared" ca="1" si="636"/>
        <v>non-surgical periodontics</v>
      </c>
      <c r="C8191">
        <f t="shared" si="639"/>
        <v>454</v>
      </c>
      <c r="D8191" t="str">
        <f t="shared" ca="1" si="637"/>
        <v xml:space="preserve">Non-surgical treatment of the gums and supporting structures of the teeth </v>
      </c>
      <c r="E8191">
        <f t="shared" ca="1" si="638"/>
        <v>12</v>
      </c>
    </row>
    <row r="8192" spans="1:5" x14ac:dyDescent="0.2">
      <c r="A8192" t="str">
        <f t="shared" ca="1" si="635"/>
        <v>Basic</v>
      </c>
      <c r="B8192" t="str">
        <f t="shared" ca="1" si="636"/>
        <v>basic restorative</v>
      </c>
      <c r="C8192">
        <f t="shared" si="639"/>
        <v>455</v>
      </c>
      <c r="D8192" t="str">
        <f t="shared" ca="1" si="637"/>
        <v>Fillings (amalgam "silver" and composite "white" non-molar)</v>
      </c>
      <c r="E8192">
        <f t="shared" ca="1" si="638"/>
        <v>8</v>
      </c>
    </row>
    <row r="8193" spans="1:5" x14ac:dyDescent="0.2">
      <c r="A8193" t="str">
        <f t="shared" ca="1" si="635"/>
        <v>Diagnostics and Preventative</v>
      </c>
      <c r="B8193" t="str">
        <f t="shared" ca="1" si="636"/>
        <v>Sealants</v>
      </c>
      <c r="C8193">
        <f t="shared" si="639"/>
        <v>455</v>
      </c>
      <c r="D8193">
        <f t="shared" ca="1" si="637"/>
        <v>0</v>
      </c>
      <c r="E8193">
        <f t="shared" ca="1" si="638"/>
        <v>6</v>
      </c>
    </row>
    <row r="8194" spans="1:5" x14ac:dyDescent="0.2">
      <c r="A8194" t="str">
        <f t="shared" ref="A8194:A8257" ca="1" si="640">INDEX(services,E8194,1)</f>
        <v>Diagnostics and Preventative</v>
      </c>
      <c r="B8194" t="str">
        <f t="shared" ref="B8194:B8257" ca="1" si="641">INDEX(services,E8194,2)</f>
        <v>Full-mouth x-ray</v>
      </c>
      <c r="C8194">
        <f t="shared" si="639"/>
        <v>455</v>
      </c>
      <c r="D8194">
        <f t="shared" ref="D8194:D8257" ca="1" si="642">INDEX(services,E8194,3)</f>
        <v>0</v>
      </c>
      <c r="E8194">
        <f t="shared" ref="E8194:E8257" ca="1" si="643">RANDBETWEEN(1,ROWS(services))</f>
        <v>3</v>
      </c>
    </row>
    <row r="8195" spans="1:5" x14ac:dyDescent="0.2">
      <c r="A8195" t="str">
        <f t="shared" ca="1" si="640"/>
        <v>Diagnostics and Preventative</v>
      </c>
      <c r="B8195" t="str">
        <f t="shared" ca="1" si="641"/>
        <v>Fluoride treatments</v>
      </c>
      <c r="C8195">
        <f t="shared" si="639"/>
        <v>455</v>
      </c>
      <c r="D8195">
        <f t="shared" ca="1" si="642"/>
        <v>0</v>
      </c>
      <c r="E8195">
        <f t="shared" ca="1" si="643"/>
        <v>5</v>
      </c>
    </row>
    <row r="8196" spans="1:5" x14ac:dyDescent="0.2">
      <c r="A8196" t="str">
        <f t="shared" ca="1" si="640"/>
        <v>Diagnostics and Preventative</v>
      </c>
      <c r="B8196" t="str">
        <f t="shared" ca="1" si="641"/>
        <v>Sealants</v>
      </c>
      <c r="C8196">
        <f t="shared" ref="C8196:C8259" si="644">IF(MOD(ROW(C8196)-2,18)&lt;&gt;0,C8195,C8195+1)</f>
        <v>455</v>
      </c>
      <c r="D8196">
        <f t="shared" ca="1" si="642"/>
        <v>0</v>
      </c>
      <c r="E8196">
        <f t="shared" ca="1" si="643"/>
        <v>6</v>
      </c>
    </row>
    <row r="8197" spans="1:5" x14ac:dyDescent="0.2">
      <c r="A8197" t="str">
        <f t="shared" ca="1" si="640"/>
        <v>Major</v>
      </c>
      <c r="B8197" t="str">
        <f t="shared" ca="1" si="641"/>
        <v>prosthodontics</v>
      </c>
      <c r="C8197">
        <f t="shared" si="644"/>
        <v>455</v>
      </c>
      <c r="D8197" t="str">
        <f t="shared" ca="1" si="642"/>
        <v>Procedures for replacement of missing teeth by construction or repair of bridges and partial or complete dentures</v>
      </c>
      <c r="E8197">
        <f t="shared" ca="1" si="643"/>
        <v>15</v>
      </c>
    </row>
    <row r="8198" spans="1:5" x14ac:dyDescent="0.2">
      <c r="A8198" t="str">
        <f t="shared" ca="1" si="640"/>
        <v>Orthodontics</v>
      </c>
      <c r="B8198" t="str">
        <f t="shared" ca="1" si="641"/>
        <v>orthodontics</v>
      </c>
      <c r="C8198">
        <f t="shared" si="644"/>
        <v>455</v>
      </c>
      <c r="D8198" t="str">
        <f t="shared" ca="1" si="642"/>
        <v>For eligible dependents to age 19</v>
      </c>
      <c r="E8198">
        <f t="shared" ca="1" si="643"/>
        <v>17</v>
      </c>
    </row>
    <row r="8199" spans="1:5" x14ac:dyDescent="0.2">
      <c r="A8199" t="str">
        <f t="shared" ca="1" si="640"/>
        <v>Diagnostics and Preventative</v>
      </c>
      <c r="B8199" t="str">
        <f t="shared" ca="1" si="641"/>
        <v>Prophylaxis</v>
      </c>
      <c r="C8199">
        <f t="shared" si="644"/>
        <v>455</v>
      </c>
      <c r="D8199">
        <f t="shared" ca="1" si="642"/>
        <v>0</v>
      </c>
      <c r="E8199">
        <f t="shared" ca="1" si="643"/>
        <v>4</v>
      </c>
    </row>
    <row r="8200" spans="1:5" x14ac:dyDescent="0.2">
      <c r="A8200" t="str">
        <f t="shared" ca="1" si="640"/>
        <v>Diagnostics and Preventative</v>
      </c>
      <c r="B8200" t="str">
        <f t="shared" ca="1" si="641"/>
        <v>Bitewing x-rays</v>
      </c>
      <c r="C8200">
        <f t="shared" si="644"/>
        <v>455</v>
      </c>
      <c r="D8200">
        <f t="shared" ca="1" si="642"/>
        <v>0</v>
      </c>
      <c r="E8200">
        <f t="shared" ca="1" si="643"/>
        <v>2</v>
      </c>
    </row>
    <row r="8201" spans="1:5" x14ac:dyDescent="0.2">
      <c r="A8201" t="str">
        <f t="shared" ca="1" si="640"/>
        <v>Diagnostics and Preventative</v>
      </c>
      <c r="B8201" t="str">
        <f t="shared" ca="1" si="641"/>
        <v>Periodic Exams</v>
      </c>
      <c r="C8201">
        <f t="shared" si="644"/>
        <v>455</v>
      </c>
      <c r="D8201">
        <f t="shared" ca="1" si="642"/>
        <v>0</v>
      </c>
      <c r="E8201">
        <f t="shared" ca="1" si="643"/>
        <v>1</v>
      </c>
    </row>
    <row r="8202" spans="1:5" x14ac:dyDescent="0.2">
      <c r="A8202" t="str">
        <f t="shared" ca="1" si="640"/>
        <v>Major</v>
      </c>
      <c r="B8202" t="str">
        <f t="shared" ca="1" si="641"/>
        <v>major restorative</v>
      </c>
      <c r="C8202">
        <f t="shared" si="644"/>
        <v>455</v>
      </c>
      <c r="D8202" t="str">
        <f t="shared" ca="1" si="642"/>
        <v>Single crowns, inlays, onlays</v>
      </c>
      <c r="E8202">
        <f t="shared" ca="1" si="643"/>
        <v>14</v>
      </c>
    </row>
    <row r="8203" spans="1:5" x14ac:dyDescent="0.2">
      <c r="A8203" t="str">
        <f t="shared" ca="1" si="640"/>
        <v>Basic</v>
      </c>
      <c r="B8203" t="str">
        <f t="shared" ca="1" si="641"/>
        <v>non-surgical periodontics</v>
      </c>
      <c r="C8203">
        <f t="shared" si="644"/>
        <v>455</v>
      </c>
      <c r="D8203" t="str">
        <f t="shared" ca="1" si="642"/>
        <v xml:space="preserve">Non-surgical treatment of the gums and supporting structures of the teeth </v>
      </c>
      <c r="E8203">
        <f t="shared" ca="1" si="643"/>
        <v>12</v>
      </c>
    </row>
    <row r="8204" spans="1:5" x14ac:dyDescent="0.2">
      <c r="A8204" t="str">
        <f t="shared" ca="1" si="640"/>
        <v>Orthodontics</v>
      </c>
      <c r="B8204" t="str">
        <f t="shared" ca="1" si="641"/>
        <v>orthodontics</v>
      </c>
      <c r="C8204">
        <f t="shared" si="644"/>
        <v>455</v>
      </c>
      <c r="D8204" t="str">
        <f t="shared" ca="1" si="642"/>
        <v>For eligible dependents to age 19</v>
      </c>
      <c r="E8204">
        <f t="shared" ca="1" si="643"/>
        <v>17</v>
      </c>
    </row>
    <row r="8205" spans="1:5" x14ac:dyDescent="0.2">
      <c r="A8205" t="str">
        <f t="shared" ca="1" si="640"/>
        <v>Basic</v>
      </c>
      <c r="B8205" t="str">
        <f t="shared" ca="1" si="641"/>
        <v>oral surgery</v>
      </c>
      <c r="C8205">
        <f t="shared" si="644"/>
        <v>455</v>
      </c>
      <c r="D8205" t="str">
        <f t="shared" ca="1" si="642"/>
        <v>Extraction and other surgery procedures, incl. pre- and post-operative care</v>
      </c>
      <c r="E8205">
        <f t="shared" ca="1" si="643"/>
        <v>9</v>
      </c>
    </row>
    <row r="8206" spans="1:5" x14ac:dyDescent="0.2">
      <c r="A8206" t="str">
        <f t="shared" ca="1" si="640"/>
        <v>Basic</v>
      </c>
      <c r="B8206" t="str">
        <f t="shared" ca="1" si="641"/>
        <v>basic restorative</v>
      </c>
      <c r="C8206">
        <f t="shared" si="644"/>
        <v>455</v>
      </c>
      <c r="D8206" t="str">
        <f t="shared" ca="1" si="642"/>
        <v>Fillings (amalgam "silver" and composite "white" non-molar)</v>
      </c>
      <c r="E8206">
        <f t="shared" ca="1" si="643"/>
        <v>8</v>
      </c>
    </row>
    <row r="8207" spans="1:5" x14ac:dyDescent="0.2">
      <c r="A8207" t="str">
        <f t="shared" ca="1" si="640"/>
        <v>Diagnostics and Preventative</v>
      </c>
      <c r="B8207" t="str">
        <f t="shared" ca="1" si="641"/>
        <v>Space Maintainers</v>
      </c>
      <c r="C8207">
        <f t="shared" si="644"/>
        <v>455</v>
      </c>
      <c r="D8207">
        <f t="shared" ca="1" si="642"/>
        <v>0</v>
      </c>
      <c r="E8207">
        <f t="shared" ca="1" si="643"/>
        <v>7</v>
      </c>
    </row>
    <row r="8208" spans="1:5" x14ac:dyDescent="0.2">
      <c r="A8208" t="str">
        <f t="shared" ca="1" si="640"/>
        <v>Orthodontics</v>
      </c>
      <c r="B8208" t="str">
        <f t="shared" ca="1" si="641"/>
        <v>orthodontics</v>
      </c>
      <c r="C8208">
        <f t="shared" si="644"/>
        <v>455</v>
      </c>
      <c r="D8208" t="str">
        <f t="shared" ca="1" si="642"/>
        <v>For eligible dependents to age 19</v>
      </c>
      <c r="E8208">
        <f t="shared" ca="1" si="643"/>
        <v>17</v>
      </c>
    </row>
    <row r="8209" spans="1:5" x14ac:dyDescent="0.2">
      <c r="A8209" t="str">
        <f t="shared" ca="1" si="640"/>
        <v>Major</v>
      </c>
      <c r="B8209" t="str">
        <f t="shared" ca="1" si="641"/>
        <v>major restorative</v>
      </c>
      <c r="C8209">
        <f t="shared" si="644"/>
        <v>455</v>
      </c>
      <c r="D8209" t="str">
        <f t="shared" ca="1" si="642"/>
        <v>Single crowns, inlays, onlays</v>
      </c>
      <c r="E8209">
        <f t="shared" ca="1" si="643"/>
        <v>14</v>
      </c>
    </row>
    <row r="8210" spans="1:5" x14ac:dyDescent="0.2">
      <c r="A8210" t="str">
        <f t="shared" ca="1" si="640"/>
        <v>Diagnostics and Preventative</v>
      </c>
      <c r="B8210" t="str">
        <f t="shared" ca="1" si="641"/>
        <v>Space Maintainers</v>
      </c>
      <c r="C8210">
        <f t="shared" si="644"/>
        <v>456</v>
      </c>
      <c r="D8210">
        <f t="shared" ca="1" si="642"/>
        <v>0</v>
      </c>
      <c r="E8210">
        <f t="shared" ca="1" si="643"/>
        <v>7</v>
      </c>
    </row>
    <row r="8211" spans="1:5" x14ac:dyDescent="0.2">
      <c r="A8211" t="str">
        <f t="shared" ca="1" si="640"/>
        <v>Diagnostics and Preventative</v>
      </c>
      <c r="B8211" t="str">
        <f t="shared" ca="1" si="641"/>
        <v>Fluoride treatments</v>
      </c>
      <c r="C8211">
        <f t="shared" si="644"/>
        <v>456</v>
      </c>
      <c r="D8211">
        <f t="shared" ca="1" si="642"/>
        <v>0</v>
      </c>
      <c r="E8211">
        <f t="shared" ca="1" si="643"/>
        <v>5</v>
      </c>
    </row>
    <row r="8212" spans="1:5" x14ac:dyDescent="0.2">
      <c r="A8212" t="str">
        <f t="shared" ca="1" si="640"/>
        <v>Major</v>
      </c>
      <c r="B8212" t="str">
        <f t="shared" ca="1" si="641"/>
        <v>temporomandibular joint dysfunction</v>
      </c>
      <c r="C8212">
        <f t="shared" si="644"/>
        <v>456</v>
      </c>
      <c r="D8212" t="str">
        <f t="shared" ca="1" si="642"/>
        <v>Services relating to hinging joints of the jaw</v>
      </c>
      <c r="E8212">
        <f t="shared" ca="1" si="643"/>
        <v>16</v>
      </c>
    </row>
    <row r="8213" spans="1:5" x14ac:dyDescent="0.2">
      <c r="A8213" t="str">
        <f t="shared" ca="1" si="640"/>
        <v>Diagnostics and Preventative</v>
      </c>
      <c r="B8213" t="str">
        <f t="shared" ca="1" si="641"/>
        <v>Space Maintainers</v>
      </c>
      <c r="C8213">
        <f t="shared" si="644"/>
        <v>456</v>
      </c>
      <c r="D8213">
        <f t="shared" ca="1" si="642"/>
        <v>0</v>
      </c>
      <c r="E8213">
        <f t="shared" ca="1" si="643"/>
        <v>7</v>
      </c>
    </row>
    <row r="8214" spans="1:5" x14ac:dyDescent="0.2">
      <c r="A8214" t="str">
        <f t="shared" ca="1" si="640"/>
        <v>Diagnostics and Preventative</v>
      </c>
      <c r="B8214" t="str">
        <f t="shared" ca="1" si="641"/>
        <v>Bitewing x-rays</v>
      </c>
      <c r="C8214">
        <f t="shared" si="644"/>
        <v>456</v>
      </c>
      <c r="D8214">
        <f t="shared" ca="1" si="642"/>
        <v>0</v>
      </c>
      <c r="E8214">
        <f t="shared" ca="1" si="643"/>
        <v>2</v>
      </c>
    </row>
    <row r="8215" spans="1:5" x14ac:dyDescent="0.2">
      <c r="A8215" t="str">
        <f t="shared" ca="1" si="640"/>
        <v>Major</v>
      </c>
      <c r="B8215" t="str">
        <f t="shared" ca="1" si="641"/>
        <v>prosthodontics</v>
      </c>
      <c r="C8215">
        <f t="shared" si="644"/>
        <v>456</v>
      </c>
      <c r="D8215" t="str">
        <f t="shared" ca="1" si="642"/>
        <v>Procedures for replacement of missing teeth by construction or repair of bridges and partial or complete dentures</v>
      </c>
      <c r="E8215">
        <f t="shared" ca="1" si="643"/>
        <v>15</v>
      </c>
    </row>
    <row r="8216" spans="1:5" x14ac:dyDescent="0.2">
      <c r="A8216" t="str">
        <f t="shared" ca="1" si="640"/>
        <v>Orthodontics</v>
      </c>
      <c r="B8216" t="str">
        <f t="shared" ca="1" si="641"/>
        <v>orthodontics</v>
      </c>
      <c r="C8216">
        <f t="shared" si="644"/>
        <v>456</v>
      </c>
      <c r="D8216" t="str">
        <f t="shared" ca="1" si="642"/>
        <v>For eligible dependents to age 19</v>
      </c>
      <c r="E8216">
        <f t="shared" ca="1" si="643"/>
        <v>17</v>
      </c>
    </row>
    <row r="8217" spans="1:5" x14ac:dyDescent="0.2">
      <c r="A8217" t="str">
        <f t="shared" ca="1" si="640"/>
        <v>Basic</v>
      </c>
      <c r="B8217" t="str">
        <f t="shared" ca="1" si="641"/>
        <v>basic restorative</v>
      </c>
      <c r="C8217">
        <f t="shared" si="644"/>
        <v>456</v>
      </c>
      <c r="D8217" t="str">
        <f t="shared" ca="1" si="642"/>
        <v>Fillings (amalgam "silver" and composite "white" non-molar)</v>
      </c>
      <c r="E8217">
        <f t="shared" ca="1" si="643"/>
        <v>8</v>
      </c>
    </row>
    <row r="8218" spans="1:5" x14ac:dyDescent="0.2">
      <c r="A8218" t="str">
        <f t="shared" ca="1" si="640"/>
        <v>Major</v>
      </c>
      <c r="B8218" t="str">
        <f t="shared" ca="1" si="641"/>
        <v>prosthodontics</v>
      </c>
      <c r="C8218">
        <f t="shared" si="644"/>
        <v>456</v>
      </c>
      <c r="D8218" t="str">
        <f t="shared" ca="1" si="642"/>
        <v>Procedures for replacement of missing teeth by construction or repair of bridges and partial or complete dentures</v>
      </c>
      <c r="E8218">
        <f t="shared" ca="1" si="643"/>
        <v>15</v>
      </c>
    </row>
    <row r="8219" spans="1:5" x14ac:dyDescent="0.2">
      <c r="A8219" t="str">
        <f t="shared" ca="1" si="640"/>
        <v>Major</v>
      </c>
      <c r="B8219" t="str">
        <f t="shared" ca="1" si="641"/>
        <v>temporomandibular joint dysfunction</v>
      </c>
      <c r="C8219">
        <f t="shared" si="644"/>
        <v>456</v>
      </c>
      <c r="D8219" t="str">
        <f t="shared" ca="1" si="642"/>
        <v>Services relating to hinging joints of the jaw</v>
      </c>
      <c r="E8219">
        <f t="shared" ca="1" si="643"/>
        <v>16</v>
      </c>
    </row>
    <row r="8220" spans="1:5" x14ac:dyDescent="0.2">
      <c r="A8220" t="str">
        <f t="shared" ca="1" si="640"/>
        <v>Diagnostics and Preventative</v>
      </c>
      <c r="B8220" t="str">
        <f t="shared" ca="1" si="641"/>
        <v>Space Maintainers</v>
      </c>
      <c r="C8220">
        <f t="shared" si="644"/>
        <v>456</v>
      </c>
      <c r="D8220">
        <f t="shared" ca="1" si="642"/>
        <v>0</v>
      </c>
      <c r="E8220">
        <f t="shared" ca="1" si="643"/>
        <v>7</v>
      </c>
    </row>
    <row r="8221" spans="1:5" x14ac:dyDescent="0.2">
      <c r="A8221" t="str">
        <f t="shared" ca="1" si="640"/>
        <v>Diagnostics and Preventative</v>
      </c>
      <c r="B8221" t="str">
        <f t="shared" ca="1" si="641"/>
        <v>Full-mouth x-ray</v>
      </c>
      <c r="C8221">
        <f t="shared" si="644"/>
        <v>456</v>
      </c>
      <c r="D8221">
        <f t="shared" ca="1" si="642"/>
        <v>0</v>
      </c>
      <c r="E8221">
        <f t="shared" ca="1" si="643"/>
        <v>3</v>
      </c>
    </row>
    <row r="8222" spans="1:5" x14ac:dyDescent="0.2">
      <c r="A8222" t="str">
        <f t="shared" ca="1" si="640"/>
        <v>Diagnostics and Preventative</v>
      </c>
      <c r="B8222" t="str">
        <f t="shared" ca="1" si="641"/>
        <v>Full-mouth x-ray</v>
      </c>
      <c r="C8222">
        <f t="shared" si="644"/>
        <v>456</v>
      </c>
      <c r="D8222">
        <f t="shared" ca="1" si="642"/>
        <v>0</v>
      </c>
      <c r="E8222">
        <f t="shared" ca="1" si="643"/>
        <v>3</v>
      </c>
    </row>
    <row r="8223" spans="1:5" x14ac:dyDescent="0.2">
      <c r="A8223" t="str">
        <f t="shared" ca="1" si="640"/>
        <v>Diagnostics and Preventative</v>
      </c>
      <c r="B8223" t="str">
        <f t="shared" ca="1" si="641"/>
        <v>Sealants</v>
      </c>
      <c r="C8223">
        <f t="shared" si="644"/>
        <v>456</v>
      </c>
      <c r="D8223">
        <f t="shared" ca="1" si="642"/>
        <v>0</v>
      </c>
      <c r="E8223">
        <f t="shared" ca="1" si="643"/>
        <v>6</v>
      </c>
    </row>
    <row r="8224" spans="1:5" x14ac:dyDescent="0.2">
      <c r="A8224" t="str">
        <f t="shared" ca="1" si="640"/>
        <v>Diagnostics and Preventative</v>
      </c>
      <c r="B8224" t="str">
        <f t="shared" ca="1" si="641"/>
        <v>Full-mouth x-ray</v>
      </c>
      <c r="C8224">
        <f t="shared" si="644"/>
        <v>456</v>
      </c>
      <c r="D8224">
        <f t="shared" ca="1" si="642"/>
        <v>0</v>
      </c>
      <c r="E8224">
        <f t="shared" ca="1" si="643"/>
        <v>3</v>
      </c>
    </row>
    <row r="8225" spans="1:5" x14ac:dyDescent="0.2">
      <c r="A8225" t="str">
        <f t="shared" ca="1" si="640"/>
        <v>Orthodontics</v>
      </c>
      <c r="B8225" t="str">
        <f t="shared" ca="1" si="641"/>
        <v>orthodontics</v>
      </c>
      <c r="C8225">
        <f t="shared" si="644"/>
        <v>456</v>
      </c>
      <c r="D8225" t="str">
        <f t="shared" ca="1" si="642"/>
        <v>For eligible dependents to age 19</v>
      </c>
      <c r="E8225">
        <f t="shared" ca="1" si="643"/>
        <v>17</v>
      </c>
    </row>
    <row r="8226" spans="1:5" x14ac:dyDescent="0.2">
      <c r="A8226" t="str">
        <f t="shared" ca="1" si="640"/>
        <v>Diagnostics and Preventative</v>
      </c>
      <c r="B8226" t="str">
        <f t="shared" ca="1" si="641"/>
        <v>Fluoride treatments</v>
      </c>
      <c r="C8226">
        <f t="shared" si="644"/>
        <v>456</v>
      </c>
      <c r="D8226">
        <f t="shared" ca="1" si="642"/>
        <v>0</v>
      </c>
      <c r="E8226">
        <f t="shared" ca="1" si="643"/>
        <v>5</v>
      </c>
    </row>
    <row r="8227" spans="1:5" x14ac:dyDescent="0.2">
      <c r="A8227" t="str">
        <f t="shared" ca="1" si="640"/>
        <v>Diagnostics and Preventative</v>
      </c>
      <c r="B8227" t="str">
        <f t="shared" ca="1" si="641"/>
        <v>Full-mouth x-ray</v>
      </c>
      <c r="C8227">
        <f t="shared" si="644"/>
        <v>456</v>
      </c>
      <c r="D8227">
        <f t="shared" ca="1" si="642"/>
        <v>0</v>
      </c>
      <c r="E8227">
        <f t="shared" ca="1" si="643"/>
        <v>3</v>
      </c>
    </row>
    <row r="8228" spans="1:5" x14ac:dyDescent="0.2">
      <c r="A8228" t="str">
        <f t="shared" ca="1" si="640"/>
        <v>Major</v>
      </c>
      <c r="B8228" t="str">
        <f t="shared" ca="1" si="641"/>
        <v>temporomandibular joint dysfunction</v>
      </c>
      <c r="C8228">
        <f t="shared" si="644"/>
        <v>457</v>
      </c>
      <c r="D8228" t="str">
        <f t="shared" ca="1" si="642"/>
        <v>Services relating to hinging joints of the jaw</v>
      </c>
      <c r="E8228">
        <f t="shared" ca="1" si="643"/>
        <v>16</v>
      </c>
    </row>
    <row r="8229" spans="1:5" x14ac:dyDescent="0.2">
      <c r="A8229" t="str">
        <f t="shared" ca="1" si="640"/>
        <v>Basic</v>
      </c>
      <c r="B8229" t="str">
        <f t="shared" ca="1" si="641"/>
        <v>basic restorative</v>
      </c>
      <c r="C8229">
        <f t="shared" si="644"/>
        <v>457</v>
      </c>
      <c r="D8229" t="str">
        <f t="shared" ca="1" si="642"/>
        <v>Fillings (amalgam "silver" and composite "white" non-molar)</v>
      </c>
      <c r="E8229">
        <f t="shared" ca="1" si="643"/>
        <v>8</v>
      </c>
    </row>
    <row r="8230" spans="1:5" x14ac:dyDescent="0.2">
      <c r="A8230" t="str">
        <f t="shared" ca="1" si="640"/>
        <v>Diagnostics and Preventative</v>
      </c>
      <c r="B8230" t="str">
        <f t="shared" ca="1" si="641"/>
        <v>Fluoride treatments</v>
      </c>
      <c r="C8230">
        <f t="shared" si="644"/>
        <v>457</v>
      </c>
      <c r="D8230">
        <f t="shared" ca="1" si="642"/>
        <v>0</v>
      </c>
      <c r="E8230">
        <f t="shared" ca="1" si="643"/>
        <v>5</v>
      </c>
    </row>
    <row r="8231" spans="1:5" x14ac:dyDescent="0.2">
      <c r="A8231" t="str">
        <f t="shared" ca="1" si="640"/>
        <v>Basic</v>
      </c>
      <c r="B8231" t="str">
        <f t="shared" ca="1" si="641"/>
        <v>non-surgical periodontics</v>
      </c>
      <c r="C8231">
        <f t="shared" si="644"/>
        <v>457</v>
      </c>
      <c r="D8231" t="str">
        <f t="shared" ca="1" si="642"/>
        <v xml:space="preserve">Non-surgical treatment of the gums and supporting structures of the teeth </v>
      </c>
      <c r="E8231">
        <f t="shared" ca="1" si="643"/>
        <v>12</v>
      </c>
    </row>
    <row r="8232" spans="1:5" x14ac:dyDescent="0.2">
      <c r="A8232" t="str">
        <f t="shared" ca="1" si="640"/>
        <v>Basic</v>
      </c>
      <c r="B8232" t="str">
        <f t="shared" ca="1" si="641"/>
        <v>non-surgical periodontics</v>
      </c>
      <c r="C8232">
        <f t="shared" si="644"/>
        <v>457</v>
      </c>
      <c r="D8232" t="str">
        <f t="shared" ca="1" si="642"/>
        <v xml:space="preserve">Non-surgical treatment of the gums and supporting structures of the teeth </v>
      </c>
      <c r="E8232">
        <f t="shared" ca="1" si="643"/>
        <v>12</v>
      </c>
    </row>
    <row r="8233" spans="1:5" x14ac:dyDescent="0.2">
      <c r="A8233" t="str">
        <f t="shared" ca="1" si="640"/>
        <v>Major</v>
      </c>
      <c r="B8233" t="str">
        <f t="shared" ca="1" si="641"/>
        <v>temporomandibular joint dysfunction</v>
      </c>
      <c r="C8233">
        <f t="shared" si="644"/>
        <v>457</v>
      </c>
      <c r="D8233" t="str">
        <f t="shared" ca="1" si="642"/>
        <v>Services relating to hinging joints of the jaw</v>
      </c>
      <c r="E8233">
        <f t="shared" ca="1" si="643"/>
        <v>16</v>
      </c>
    </row>
    <row r="8234" spans="1:5" x14ac:dyDescent="0.2">
      <c r="A8234" t="str">
        <f t="shared" ca="1" si="640"/>
        <v>Basic</v>
      </c>
      <c r="B8234" t="str">
        <f t="shared" ca="1" si="641"/>
        <v>general anesthesia</v>
      </c>
      <c r="C8234">
        <f t="shared" si="644"/>
        <v>457</v>
      </c>
      <c r="D8234" t="str">
        <f t="shared" ca="1" si="642"/>
        <v>Covered when used in conjunction with covered oral surgical procedures</v>
      </c>
      <c r="E8234">
        <f t="shared" ca="1" si="643"/>
        <v>13</v>
      </c>
    </row>
    <row r="8235" spans="1:5" x14ac:dyDescent="0.2">
      <c r="A8235" t="str">
        <f t="shared" ca="1" si="640"/>
        <v>Diagnostics and Preventative</v>
      </c>
      <c r="B8235" t="str">
        <f t="shared" ca="1" si="641"/>
        <v>Prophylaxis</v>
      </c>
      <c r="C8235">
        <f t="shared" si="644"/>
        <v>457</v>
      </c>
      <c r="D8235">
        <f t="shared" ca="1" si="642"/>
        <v>0</v>
      </c>
      <c r="E8235">
        <f t="shared" ca="1" si="643"/>
        <v>4</v>
      </c>
    </row>
    <row r="8236" spans="1:5" x14ac:dyDescent="0.2">
      <c r="A8236" t="str">
        <f t="shared" ca="1" si="640"/>
        <v>Diagnostics and Preventative</v>
      </c>
      <c r="B8236" t="str">
        <f t="shared" ca="1" si="641"/>
        <v>Periodic Exams</v>
      </c>
      <c r="C8236">
        <f t="shared" si="644"/>
        <v>457</v>
      </c>
      <c r="D8236">
        <f t="shared" ca="1" si="642"/>
        <v>0</v>
      </c>
      <c r="E8236">
        <f t="shared" ca="1" si="643"/>
        <v>1</v>
      </c>
    </row>
    <row r="8237" spans="1:5" x14ac:dyDescent="0.2">
      <c r="A8237" t="str">
        <f t="shared" ca="1" si="640"/>
        <v>Basic</v>
      </c>
      <c r="B8237" t="str">
        <f t="shared" ca="1" si="641"/>
        <v>non-surgical periodontics</v>
      </c>
      <c r="C8237">
        <f t="shared" si="644"/>
        <v>457</v>
      </c>
      <c r="D8237" t="str">
        <f t="shared" ca="1" si="642"/>
        <v xml:space="preserve">Non-surgical treatment of the gums and supporting structures of the teeth </v>
      </c>
      <c r="E8237">
        <f t="shared" ca="1" si="643"/>
        <v>12</v>
      </c>
    </row>
    <row r="8238" spans="1:5" x14ac:dyDescent="0.2">
      <c r="A8238" t="str">
        <f t="shared" ca="1" si="640"/>
        <v>Major</v>
      </c>
      <c r="B8238" t="str">
        <f t="shared" ca="1" si="641"/>
        <v>major restorative</v>
      </c>
      <c r="C8238">
        <f t="shared" si="644"/>
        <v>457</v>
      </c>
      <c r="D8238" t="str">
        <f t="shared" ca="1" si="642"/>
        <v>Single crowns, inlays, onlays</v>
      </c>
      <c r="E8238">
        <f t="shared" ca="1" si="643"/>
        <v>14</v>
      </c>
    </row>
    <row r="8239" spans="1:5" x14ac:dyDescent="0.2">
      <c r="A8239" t="str">
        <f t="shared" ca="1" si="640"/>
        <v>Basic</v>
      </c>
      <c r="B8239" t="str">
        <f t="shared" ca="1" si="641"/>
        <v>general anesthesia</v>
      </c>
      <c r="C8239">
        <f t="shared" si="644"/>
        <v>457</v>
      </c>
      <c r="D8239" t="str">
        <f t="shared" ca="1" si="642"/>
        <v>Covered when used in conjunction with covered oral surgical procedures</v>
      </c>
      <c r="E8239">
        <f t="shared" ca="1" si="643"/>
        <v>13</v>
      </c>
    </row>
    <row r="8240" spans="1:5" x14ac:dyDescent="0.2">
      <c r="A8240" t="str">
        <f t="shared" ca="1" si="640"/>
        <v>Other</v>
      </c>
      <c r="B8240" t="str">
        <f t="shared" ca="1" si="641"/>
        <v>Implants</v>
      </c>
      <c r="C8240">
        <f t="shared" si="644"/>
        <v>457</v>
      </c>
      <c r="D8240" t="str">
        <f t="shared" ca="1" si="642"/>
        <v>Implant dental work</v>
      </c>
      <c r="E8240">
        <f t="shared" ca="1" si="643"/>
        <v>18</v>
      </c>
    </row>
    <row r="8241" spans="1:5" x14ac:dyDescent="0.2">
      <c r="A8241" t="str">
        <f t="shared" ca="1" si="640"/>
        <v>Major</v>
      </c>
      <c r="B8241" t="str">
        <f t="shared" ca="1" si="641"/>
        <v>major restorative</v>
      </c>
      <c r="C8241">
        <f t="shared" si="644"/>
        <v>457</v>
      </c>
      <c r="D8241" t="str">
        <f t="shared" ca="1" si="642"/>
        <v>Single crowns, inlays, onlays</v>
      </c>
      <c r="E8241">
        <f t="shared" ca="1" si="643"/>
        <v>14</v>
      </c>
    </row>
    <row r="8242" spans="1:5" x14ac:dyDescent="0.2">
      <c r="A8242" t="str">
        <f t="shared" ca="1" si="640"/>
        <v>Orthodontics</v>
      </c>
      <c r="B8242" t="str">
        <f t="shared" ca="1" si="641"/>
        <v>orthodontics</v>
      </c>
      <c r="C8242">
        <f t="shared" si="644"/>
        <v>457</v>
      </c>
      <c r="D8242" t="str">
        <f t="shared" ca="1" si="642"/>
        <v>For eligible dependents to age 19</v>
      </c>
      <c r="E8242">
        <f t="shared" ca="1" si="643"/>
        <v>17</v>
      </c>
    </row>
    <row r="8243" spans="1:5" x14ac:dyDescent="0.2">
      <c r="A8243" t="str">
        <f t="shared" ca="1" si="640"/>
        <v>Basic</v>
      </c>
      <c r="B8243" t="str">
        <f t="shared" ca="1" si="641"/>
        <v>oral surgery</v>
      </c>
      <c r="C8243">
        <f t="shared" si="644"/>
        <v>457</v>
      </c>
      <c r="D8243" t="str">
        <f t="shared" ca="1" si="642"/>
        <v>Extraction and other surgery procedures, incl. pre- and post-operative care</v>
      </c>
      <c r="E8243">
        <f t="shared" ca="1" si="643"/>
        <v>9</v>
      </c>
    </row>
    <row r="8244" spans="1:5" x14ac:dyDescent="0.2">
      <c r="A8244" t="str">
        <f t="shared" ca="1" si="640"/>
        <v>Basic</v>
      </c>
      <c r="B8244" t="str">
        <f t="shared" ca="1" si="641"/>
        <v>oral surgery</v>
      </c>
      <c r="C8244">
        <f t="shared" si="644"/>
        <v>457</v>
      </c>
      <c r="D8244" t="str">
        <f t="shared" ca="1" si="642"/>
        <v>Extraction and other surgery procedures, incl. pre- and post-operative care</v>
      </c>
      <c r="E8244">
        <f t="shared" ca="1" si="643"/>
        <v>9</v>
      </c>
    </row>
    <row r="8245" spans="1:5" x14ac:dyDescent="0.2">
      <c r="A8245" t="str">
        <f t="shared" ca="1" si="640"/>
        <v>Basic</v>
      </c>
      <c r="B8245" t="str">
        <f t="shared" ca="1" si="641"/>
        <v>general anesthesia</v>
      </c>
      <c r="C8245">
        <f t="shared" si="644"/>
        <v>457</v>
      </c>
      <c r="D8245" t="str">
        <f t="shared" ca="1" si="642"/>
        <v>Covered when used in conjunction with covered oral surgical procedures</v>
      </c>
      <c r="E8245">
        <f t="shared" ca="1" si="643"/>
        <v>13</v>
      </c>
    </row>
    <row r="8246" spans="1:5" x14ac:dyDescent="0.2">
      <c r="A8246" t="str">
        <f t="shared" ca="1" si="640"/>
        <v>Diagnostics and Preventative</v>
      </c>
      <c r="B8246" t="str">
        <f t="shared" ca="1" si="641"/>
        <v>Bitewing x-rays</v>
      </c>
      <c r="C8246">
        <f t="shared" si="644"/>
        <v>458</v>
      </c>
      <c r="D8246">
        <f t="shared" ca="1" si="642"/>
        <v>0</v>
      </c>
      <c r="E8246">
        <f t="shared" ca="1" si="643"/>
        <v>2</v>
      </c>
    </row>
    <row r="8247" spans="1:5" x14ac:dyDescent="0.2">
      <c r="A8247" t="str">
        <f t="shared" ca="1" si="640"/>
        <v>Other</v>
      </c>
      <c r="B8247" t="str">
        <f t="shared" ca="1" si="641"/>
        <v>Implants</v>
      </c>
      <c r="C8247">
        <f t="shared" si="644"/>
        <v>458</v>
      </c>
      <c r="D8247" t="str">
        <f t="shared" ca="1" si="642"/>
        <v>Implant dental work</v>
      </c>
      <c r="E8247">
        <f t="shared" ca="1" si="643"/>
        <v>18</v>
      </c>
    </row>
    <row r="8248" spans="1:5" x14ac:dyDescent="0.2">
      <c r="A8248" t="str">
        <f t="shared" ca="1" si="640"/>
        <v>Orthodontics</v>
      </c>
      <c r="B8248" t="str">
        <f t="shared" ca="1" si="641"/>
        <v>orthodontics</v>
      </c>
      <c r="C8248">
        <f t="shared" si="644"/>
        <v>458</v>
      </c>
      <c r="D8248" t="str">
        <f t="shared" ca="1" si="642"/>
        <v>For eligible dependents to age 19</v>
      </c>
      <c r="E8248">
        <f t="shared" ca="1" si="643"/>
        <v>17</v>
      </c>
    </row>
    <row r="8249" spans="1:5" x14ac:dyDescent="0.2">
      <c r="A8249" t="str">
        <f t="shared" ca="1" si="640"/>
        <v>Diagnostics and Preventative</v>
      </c>
      <c r="B8249" t="str">
        <f t="shared" ca="1" si="641"/>
        <v>Sealants</v>
      </c>
      <c r="C8249">
        <f t="shared" si="644"/>
        <v>458</v>
      </c>
      <c r="D8249">
        <f t="shared" ca="1" si="642"/>
        <v>0</v>
      </c>
      <c r="E8249">
        <f t="shared" ca="1" si="643"/>
        <v>6</v>
      </c>
    </row>
    <row r="8250" spans="1:5" x14ac:dyDescent="0.2">
      <c r="A8250" t="str">
        <f t="shared" ca="1" si="640"/>
        <v>Diagnostics and Preventative</v>
      </c>
      <c r="B8250" t="str">
        <f t="shared" ca="1" si="641"/>
        <v>Full-mouth x-ray</v>
      </c>
      <c r="C8250">
        <f t="shared" si="644"/>
        <v>458</v>
      </c>
      <c r="D8250">
        <f t="shared" ca="1" si="642"/>
        <v>0</v>
      </c>
      <c r="E8250">
        <f t="shared" ca="1" si="643"/>
        <v>3</v>
      </c>
    </row>
    <row r="8251" spans="1:5" x14ac:dyDescent="0.2">
      <c r="A8251" t="str">
        <f t="shared" ca="1" si="640"/>
        <v>Diagnostics and Preventative</v>
      </c>
      <c r="B8251" t="str">
        <f t="shared" ca="1" si="641"/>
        <v>Bitewing x-rays</v>
      </c>
      <c r="C8251">
        <f t="shared" si="644"/>
        <v>458</v>
      </c>
      <c r="D8251">
        <f t="shared" ca="1" si="642"/>
        <v>0</v>
      </c>
      <c r="E8251">
        <f t="shared" ca="1" si="643"/>
        <v>2</v>
      </c>
    </row>
    <row r="8252" spans="1:5" x14ac:dyDescent="0.2">
      <c r="A8252" t="str">
        <f t="shared" ca="1" si="640"/>
        <v>Basic</v>
      </c>
      <c r="B8252" t="str">
        <f t="shared" ca="1" si="641"/>
        <v>non-surgical periodontics</v>
      </c>
      <c r="C8252">
        <f t="shared" si="644"/>
        <v>458</v>
      </c>
      <c r="D8252" t="str">
        <f t="shared" ca="1" si="642"/>
        <v xml:space="preserve">Non-surgical treatment of the gums and supporting structures of the teeth </v>
      </c>
      <c r="E8252">
        <f t="shared" ca="1" si="643"/>
        <v>12</v>
      </c>
    </row>
    <row r="8253" spans="1:5" x14ac:dyDescent="0.2">
      <c r="A8253" t="str">
        <f t="shared" ca="1" si="640"/>
        <v>Diagnostics and Preventative</v>
      </c>
      <c r="B8253" t="str">
        <f t="shared" ca="1" si="641"/>
        <v>Bitewing x-rays</v>
      </c>
      <c r="C8253">
        <f t="shared" si="644"/>
        <v>458</v>
      </c>
      <c r="D8253">
        <f t="shared" ca="1" si="642"/>
        <v>0</v>
      </c>
      <c r="E8253">
        <f t="shared" ca="1" si="643"/>
        <v>2</v>
      </c>
    </row>
    <row r="8254" spans="1:5" x14ac:dyDescent="0.2">
      <c r="A8254" t="str">
        <f t="shared" ca="1" si="640"/>
        <v>Basic</v>
      </c>
      <c r="B8254" t="str">
        <f t="shared" ca="1" si="641"/>
        <v>non-surgical periodontics</v>
      </c>
      <c r="C8254">
        <f t="shared" si="644"/>
        <v>458</v>
      </c>
      <c r="D8254" t="str">
        <f t="shared" ca="1" si="642"/>
        <v xml:space="preserve">Non-surgical treatment of the gums and supporting structures of the teeth </v>
      </c>
      <c r="E8254">
        <f t="shared" ca="1" si="643"/>
        <v>12</v>
      </c>
    </row>
    <row r="8255" spans="1:5" x14ac:dyDescent="0.2">
      <c r="A8255" t="str">
        <f t="shared" ca="1" si="640"/>
        <v>Basic</v>
      </c>
      <c r="B8255" t="str">
        <f t="shared" ca="1" si="641"/>
        <v>basic restorative</v>
      </c>
      <c r="C8255">
        <f t="shared" si="644"/>
        <v>458</v>
      </c>
      <c r="D8255" t="str">
        <f t="shared" ca="1" si="642"/>
        <v>Fillings (amalgam "silver" and composite "white" non-molar)</v>
      </c>
      <c r="E8255">
        <f t="shared" ca="1" si="643"/>
        <v>8</v>
      </c>
    </row>
    <row r="8256" spans="1:5" x14ac:dyDescent="0.2">
      <c r="A8256" t="str">
        <f t="shared" ca="1" si="640"/>
        <v>Diagnostics and Preventative</v>
      </c>
      <c r="B8256" t="str">
        <f t="shared" ca="1" si="641"/>
        <v>Prophylaxis</v>
      </c>
      <c r="C8256">
        <f t="shared" si="644"/>
        <v>458</v>
      </c>
      <c r="D8256">
        <f t="shared" ca="1" si="642"/>
        <v>0</v>
      </c>
      <c r="E8256">
        <f t="shared" ca="1" si="643"/>
        <v>4</v>
      </c>
    </row>
    <row r="8257" spans="1:5" x14ac:dyDescent="0.2">
      <c r="A8257" t="str">
        <f t="shared" ca="1" si="640"/>
        <v>Major</v>
      </c>
      <c r="B8257" t="str">
        <f t="shared" ca="1" si="641"/>
        <v>prosthodontics</v>
      </c>
      <c r="C8257">
        <f t="shared" si="644"/>
        <v>458</v>
      </c>
      <c r="D8257" t="str">
        <f t="shared" ca="1" si="642"/>
        <v>Procedures for replacement of missing teeth by construction or repair of bridges and partial or complete dentures</v>
      </c>
      <c r="E8257">
        <f t="shared" ca="1" si="643"/>
        <v>15</v>
      </c>
    </row>
    <row r="8258" spans="1:5" x14ac:dyDescent="0.2">
      <c r="A8258" t="str">
        <f t="shared" ref="A8258:A8321" ca="1" si="645">INDEX(services,E8258,1)</f>
        <v>Basic</v>
      </c>
      <c r="B8258" t="str">
        <f t="shared" ref="B8258:B8321" ca="1" si="646">INDEX(services,E8258,2)</f>
        <v>general anesthesia</v>
      </c>
      <c r="C8258">
        <f t="shared" si="644"/>
        <v>458</v>
      </c>
      <c r="D8258" t="str">
        <f t="shared" ref="D8258:D8321" ca="1" si="647">INDEX(services,E8258,3)</f>
        <v>Covered when used in conjunction with covered oral surgical procedures</v>
      </c>
      <c r="E8258">
        <f t="shared" ref="E8258:E8321" ca="1" si="648">RANDBETWEEN(1,ROWS(services))</f>
        <v>13</v>
      </c>
    </row>
    <row r="8259" spans="1:5" x14ac:dyDescent="0.2">
      <c r="A8259" t="str">
        <f t="shared" ca="1" si="645"/>
        <v>Diagnostics and Preventative</v>
      </c>
      <c r="B8259" t="str">
        <f t="shared" ca="1" si="646"/>
        <v>Bitewing x-rays</v>
      </c>
      <c r="C8259">
        <f t="shared" si="644"/>
        <v>458</v>
      </c>
      <c r="D8259">
        <f t="shared" ca="1" si="647"/>
        <v>0</v>
      </c>
      <c r="E8259">
        <f t="shared" ca="1" si="648"/>
        <v>2</v>
      </c>
    </row>
    <row r="8260" spans="1:5" x14ac:dyDescent="0.2">
      <c r="A8260" t="str">
        <f t="shared" ca="1" si="645"/>
        <v>Diagnostics and Preventative</v>
      </c>
      <c r="B8260" t="str">
        <f t="shared" ca="1" si="646"/>
        <v>Bitewing x-rays</v>
      </c>
      <c r="C8260">
        <f t="shared" ref="C8260:C8323" si="649">IF(MOD(ROW(C8260)-2,18)&lt;&gt;0,C8259,C8259+1)</f>
        <v>458</v>
      </c>
      <c r="D8260">
        <f t="shared" ca="1" si="647"/>
        <v>0</v>
      </c>
      <c r="E8260">
        <f t="shared" ca="1" si="648"/>
        <v>2</v>
      </c>
    </row>
    <row r="8261" spans="1:5" x14ac:dyDescent="0.2">
      <c r="A8261" t="str">
        <f t="shared" ca="1" si="645"/>
        <v>Major</v>
      </c>
      <c r="B8261" t="str">
        <f t="shared" ca="1" si="646"/>
        <v>major restorative</v>
      </c>
      <c r="C8261">
        <f t="shared" si="649"/>
        <v>458</v>
      </c>
      <c r="D8261" t="str">
        <f t="shared" ca="1" si="647"/>
        <v>Single crowns, inlays, onlays</v>
      </c>
      <c r="E8261">
        <f t="shared" ca="1" si="648"/>
        <v>14</v>
      </c>
    </row>
    <row r="8262" spans="1:5" x14ac:dyDescent="0.2">
      <c r="A8262" t="str">
        <f t="shared" ca="1" si="645"/>
        <v>Basic</v>
      </c>
      <c r="B8262" t="str">
        <f t="shared" ca="1" si="646"/>
        <v>general anesthesia</v>
      </c>
      <c r="C8262">
        <f t="shared" si="649"/>
        <v>458</v>
      </c>
      <c r="D8262" t="str">
        <f t="shared" ca="1" si="647"/>
        <v>Covered when used in conjunction with covered oral surgical procedures</v>
      </c>
      <c r="E8262">
        <f t="shared" ca="1" si="648"/>
        <v>13</v>
      </c>
    </row>
    <row r="8263" spans="1:5" x14ac:dyDescent="0.2">
      <c r="A8263" t="str">
        <f t="shared" ca="1" si="645"/>
        <v>Basic</v>
      </c>
      <c r="B8263" t="str">
        <f t="shared" ca="1" si="646"/>
        <v>general anesthesia</v>
      </c>
      <c r="C8263">
        <f t="shared" si="649"/>
        <v>458</v>
      </c>
      <c r="D8263" t="str">
        <f t="shared" ca="1" si="647"/>
        <v>Covered when used in conjunction with covered oral surgical procedures</v>
      </c>
      <c r="E8263">
        <f t="shared" ca="1" si="648"/>
        <v>13</v>
      </c>
    </row>
    <row r="8264" spans="1:5" x14ac:dyDescent="0.2">
      <c r="A8264" t="str">
        <f t="shared" ca="1" si="645"/>
        <v>Basic</v>
      </c>
      <c r="B8264" t="str">
        <f t="shared" ca="1" si="646"/>
        <v>surgical periodontics</v>
      </c>
      <c r="C8264">
        <f t="shared" si="649"/>
        <v>459</v>
      </c>
      <c r="D8264" t="str">
        <f t="shared" ca="1" si="647"/>
        <v>Surgical treatment of the gums and supporting structures of the teeth</v>
      </c>
      <c r="E8264">
        <f t="shared" ca="1" si="648"/>
        <v>11</v>
      </c>
    </row>
    <row r="8265" spans="1:5" x14ac:dyDescent="0.2">
      <c r="A8265" t="str">
        <f t="shared" ca="1" si="645"/>
        <v>Diagnostics and Preventative</v>
      </c>
      <c r="B8265" t="str">
        <f t="shared" ca="1" si="646"/>
        <v>Space Maintainers</v>
      </c>
      <c r="C8265">
        <f t="shared" si="649"/>
        <v>459</v>
      </c>
      <c r="D8265">
        <f t="shared" ca="1" si="647"/>
        <v>0</v>
      </c>
      <c r="E8265">
        <f t="shared" ca="1" si="648"/>
        <v>7</v>
      </c>
    </row>
    <row r="8266" spans="1:5" x14ac:dyDescent="0.2">
      <c r="A8266" t="str">
        <f t="shared" ca="1" si="645"/>
        <v>Major</v>
      </c>
      <c r="B8266" t="str">
        <f t="shared" ca="1" si="646"/>
        <v>major restorative</v>
      </c>
      <c r="C8266">
        <f t="shared" si="649"/>
        <v>459</v>
      </c>
      <c r="D8266" t="str">
        <f t="shared" ca="1" si="647"/>
        <v>Single crowns, inlays, onlays</v>
      </c>
      <c r="E8266">
        <f t="shared" ca="1" si="648"/>
        <v>14</v>
      </c>
    </row>
    <row r="8267" spans="1:5" x14ac:dyDescent="0.2">
      <c r="A8267" t="str">
        <f t="shared" ca="1" si="645"/>
        <v>Other</v>
      </c>
      <c r="B8267" t="str">
        <f t="shared" ca="1" si="646"/>
        <v>Implants</v>
      </c>
      <c r="C8267">
        <f t="shared" si="649"/>
        <v>459</v>
      </c>
      <c r="D8267" t="str">
        <f t="shared" ca="1" si="647"/>
        <v>Implant dental work</v>
      </c>
      <c r="E8267">
        <f t="shared" ca="1" si="648"/>
        <v>18</v>
      </c>
    </row>
    <row r="8268" spans="1:5" x14ac:dyDescent="0.2">
      <c r="A8268" t="str">
        <f t="shared" ca="1" si="645"/>
        <v>Major</v>
      </c>
      <c r="B8268" t="str">
        <f t="shared" ca="1" si="646"/>
        <v>prosthodontics</v>
      </c>
      <c r="C8268">
        <f t="shared" si="649"/>
        <v>459</v>
      </c>
      <c r="D8268" t="str">
        <f t="shared" ca="1" si="647"/>
        <v>Procedures for replacement of missing teeth by construction or repair of bridges and partial or complete dentures</v>
      </c>
      <c r="E8268">
        <f t="shared" ca="1" si="648"/>
        <v>15</v>
      </c>
    </row>
    <row r="8269" spans="1:5" x14ac:dyDescent="0.2">
      <c r="A8269" t="str">
        <f t="shared" ca="1" si="645"/>
        <v>Basic</v>
      </c>
      <c r="B8269" t="str">
        <f t="shared" ca="1" si="646"/>
        <v>surgical periodontics</v>
      </c>
      <c r="C8269">
        <f t="shared" si="649"/>
        <v>459</v>
      </c>
      <c r="D8269" t="str">
        <f t="shared" ca="1" si="647"/>
        <v>Surgical treatment of the gums and supporting structures of the teeth</v>
      </c>
      <c r="E8269">
        <f t="shared" ca="1" si="648"/>
        <v>11</v>
      </c>
    </row>
    <row r="8270" spans="1:5" x14ac:dyDescent="0.2">
      <c r="A8270" t="str">
        <f t="shared" ca="1" si="645"/>
        <v>Orthodontics</v>
      </c>
      <c r="B8270" t="str">
        <f t="shared" ca="1" si="646"/>
        <v>orthodontics</v>
      </c>
      <c r="C8270">
        <f t="shared" si="649"/>
        <v>459</v>
      </c>
      <c r="D8270" t="str">
        <f t="shared" ca="1" si="647"/>
        <v>For eligible dependents to age 19</v>
      </c>
      <c r="E8270">
        <f t="shared" ca="1" si="648"/>
        <v>17</v>
      </c>
    </row>
    <row r="8271" spans="1:5" x14ac:dyDescent="0.2">
      <c r="A8271" t="str">
        <f t="shared" ca="1" si="645"/>
        <v>Basic</v>
      </c>
      <c r="B8271" t="str">
        <f t="shared" ca="1" si="646"/>
        <v>surgical periodontics</v>
      </c>
      <c r="C8271">
        <f t="shared" si="649"/>
        <v>459</v>
      </c>
      <c r="D8271" t="str">
        <f t="shared" ca="1" si="647"/>
        <v>Surgical treatment of the gums and supporting structures of the teeth</v>
      </c>
      <c r="E8271">
        <f t="shared" ca="1" si="648"/>
        <v>11</v>
      </c>
    </row>
    <row r="8272" spans="1:5" x14ac:dyDescent="0.2">
      <c r="A8272" t="str">
        <f t="shared" ca="1" si="645"/>
        <v>Major</v>
      </c>
      <c r="B8272" t="str">
        <f t="shared" ca="1" si="646"/>
        <v>temporomandibular joint dysfunction</v>
      </c>
      <c r="C8272">
        <f t="shared" si="649"/>
        <v>459</v>
      </c>
      <c r="D8272" t="str">
        <f t="shared" ca="1" si="647"/>
        <v>Services relating to hinging joints of the jaw</v>
      </c>
      <c r="E8272">
        <f t="shared" ca="1" si="648"/>
        <v>16</v>
      </c>
    </row>
    <row r="8273" spans="1:5" x14ac:dyDescent="0.2">
      <c r="A8273" t="str">
        <f t="shared" ca="1" si="645"/>
        <v>Diagnostics and Preventative</v>
      </c>
      <c r="B8273" t="str">
        <f t="shared" ca="1" si="646"/>
        <v>Bitewing x-rays</v>
      </c>
      <c r="C8273">
        <f t="shared" si="649"/>
        <v>459</v>
      </c>
      <c r="D8273">
        <f t="shared" ca="1" si="647"/>
        <v>0</v>
      </c>
      <c r="E8273">
        <f t="shared" ca="1" si="648"/>
        <v>2</v>
      </c>
    </row>
    <row r="8274" spans="1:5" x14ac:dyDescent="0.2">
      <c r="A8274" t="str">
        <f t="shared" ca="1" si="645"/>
        <v>Basic</v>
      </c>
      <c r="B8274" t="str">
        <f t="shared" ca="1" si="646"/>
        <v>basic restorative</v>
      </c>
      <c r="C8274">
        <f t="shared" si="649"/>
        <v>459</v>
      </c>
      <c r="D8274" t="str">
        <f t="shared" ca="1" si="647"/>
        <v>Fillings (amalgam "silver" and composite "white" non-molar)</v>
      </c>
      <c r="E8274">
        <f t="shared" ca="1" si="648"/>
        <v>8</v>
      </c>
    </row>
    <row r="8275" spans="1:5" x14ac:dyDescent="0.2">
      <c r="A8275" t="str">
        <f t="shared" ca="1" si="645"/>
        <v>Diagnostics and Preventative</v>
      </c>
      <c r="B8275" t="str">
        <f t="shared" ca="1" si="646"/>
        <v>Prophylaxis</v>
      </c>
      <c r="C8275">
        <f t="shared" si="649"/>
        <v>459</v>
      </c>
      <c r="D8275">
        <f t="shared" ca="1" si="647"/>
        <v>0</v>
      </c>
      <c r="E8275">
        <f t="shared" ca="1" si="648"/>
        <v>4</v>
      </c>
    </row>
    <row r="8276" spans="1:5" x14ac:dyDescent="0.2">
      <c r="A8276" t="str">
        <f t="shared" ca="1" si="645"/>
        <v>Basic</v>
      </c>
      <c r="B8276" t="str">
        <f t="shared" ca="1" si="646"/>
        <v>basic restorative</v>
      </c>
      <c r="C8276">
        <f t="shared" si="649"/>
        <v>459</v>
      </c>
      <c r="D8276" t="str">
        <f t="shared" ca="1" si="647"/>
        <v>Fillings (amalgam "silver" and composite "white" non-molar)</v>
      </c>
      <c r="E8276">
        <f t="shared" ca="1" si="648"/>
        <v>8</v>
      </c>
    </row>
    <row r="8277" spans="1:5" x14ac:dyDescent="0.2">
      <c r="A8277" t="str">
        <f t="shared" ca="1" si="645"/>
        <v>Basic</v>
      </c>
      <c r="B8277" t="str">
        <f t="shared" ca="1" si="646"/>
        <v>surgical periodontics</v>
      </c>
      <c r="C8277">
        <f t="shared" si="649"/>
        <v>459</v>
      </c>
      <c r="D8277" t="str">
        <f t="shared" ca="1" si="647"/>
        <v>Surgical treatment of the gums and supporting structures of the teeth</v>
      </c>
      <c r="E8277">
        <f t="shared" ca="1" si="648"/>
        <v>11</v>
      </c>
    </row>
    <row r="8278" spans="1:5" x14ac:dyDescent="0.2">
      <c r="A8278" t="str">
        <f t="shared" ca="1" si="645"/>
        <v>Basic</v>
      </c>
      <c r="B8278" t="str">
        <f t="shared" ca="1" si="646"/>
        <v>general anesthesia</v>
      </c>
      <c r="C8278">
        <f t="shared" si="649"/>
        <v>459</v>
      </c>
      <c r="D8278" t="str">
        <f t="shared" ca="1" si="647"/>
        <v>Covered when used in conjunction with covered oral surgical procedures</v>
      </c>
      <c r="E8278">
        <f t="shared" ca="1" si="648"/>
        <v>13</v>
      </c>
    </row>
    <row r="8279" spans="1:5" x14ac:dyDescent="0.2">
      <c r="A8279" t="str">
        <f t="shared" ca="1" si="645"/>
        <v>Diagnostics and Preventative</v>
      </c>
      <c r="B8279" t="str">
        <f t="shared" ca="1" si="646"/>
        <v>Fluoride treatments</v>
      </c>
      <c r="C8279">
        <f t="shared" si="649"/>
        <v>459</v>
      </c>
      <c r="D8279">
        <f t="shared" ca="1" si="647"/>
        <v>0</v>
      </c>
      <c r="E8279">
        <f t="shared" ca="1" si="648"/>
        <v>5</v>
      </c>
    </row>
    <row r="8280" spans="1:5" x14ac:dyDescent="0.2">
      <c r="A8280" t="str">
        <f t="shared" ca="1" si="645"/>
        <v>Major</v>
      </c>
      <c r="B8280" t="str">
        <f t="shared" ca="1" si="646"/>
        <v>prosthodontics</v>
      </c>
      <c r="C8280">
        <f t="shared" si="649"/>
        <v>459</v>
      </c>
      <c r="D8280" t="str">
        <f t="shared" ca="1" si="647"/>
        <v>Procedures for replacement of missing teeth by construction or repair of bridges and partial or complete dentures</v>
      </c>
      <c r="E8280">
        <f t="shared" ca="1" si="648"/>
        <v>15</v>
      </c>
    </row>
    <row r="8281" spans="1:5" x14ac:dyDescent="0.2">
      <c r="A8281" t="str">
        <f t="shared" ca="1" si="645"/>
        <v>Major</v>
      </c>
      <c r="B8281" t="str">
        <f t="shared" ca="1" si="646"/>
        <v>prosthodontics</v>
      </c>
      <c r="C8281">
        <f t="shared" si="649"/>
        <v>459</v>
      </c>
      <c r="D8281" t="str">
        <f t="shared" ca="1" si="647"/>
        <v>Procedures for replacement of missing teeth by construction or repair of bridges and partial or complete dentures</v>
      </c>
      <c r="E8281">
        <f t="shared" ca="1" si="648"/>
        <v>15</v>
      </c>
    </row>
    <row r="8282" spans="1:5" x14ac:dyDescent="0.2">
      <c r="A8282" t="str">
        <f t="shared" ca="1" si="645"/>
        <v>Diagnostics and Preventative</v>
      </c>
      <c r="B8282" t="str">
        <f t="shared" ca="1" si="646"/>
        <v>Sealants</v>
      </c>
      <c r="C8282">
        <f t="shared" si="649"/>
        <v>460</v>
      </c>
      <c r="D8282">
        <f t="shared" ca="1" si="647"/>
        <v>0</v>
      </c>
      <c r="E8282">
        <f t="shared" ca="1" si="648"/>
        <v>6</v>
      </c>
    </row>
    <row r="8283" spans="1:5" x14ac:dyDescent="0.2">
      <c r="A8283" t="str">
        <f t="shared" ca="1" si="645"/>
        <v>Diagnostics and Preventative</v>
      </c>
      <c r="B8283" t="str">
        <f t="shared" ca="1" si="646"/>
        <v>Bitewing x-rays</v>
      </c>
      <c r="C8283">
        <f t="shared" si="649"/>
        <v>460</v>
      </c>
      <c r="D8283">
        <f t="shared" ca="1" si="647"/>
        <v>0</v>
      </c>
      <c r="E8283">
        <f t="shared" ca="1" si="648"/>
        <v>2</v>
      </c>
    </row>
    <row r="8284" spans="1:5" x14ac:dyDescent="0.2">
      <c r="A8284" t="str">
        <f t="shared" ca="1" si="645"/>
        <v>Major</v>
      </c>
      <c r="B8284" t="str">
        <f t="shared" ca="1" si="646"/>
        <v>temporomandibular joint dysfunction</v>
      </c>
      <c r="C8284">
        <f t="shared" si="649"/>
        <v>460</v>
      </c>
      <c r="D8284" t="str">
        <f t="shared" ca="1" si="647"/>
        <v>Services relating to hinging joints of the jaw</v>
      </c>
      <c r="E8284">
        <f t="shared" ca="1" si="648"/>
        <v>16</v>
      </c>
    </row>
    <row r="8285" spans="1:5" x14ac:dyDescent="0.2">
      <c r="A8285" t="str">
        <f t="shared" ca="1" si="645"/>
        <v>Basic</v>
      </c>
      <c r="B8285" t="str">
        <f t="shared" ca="1" si="646"/>
        <v>general anesthesia</v>
      </c>
      <c r="C8285">
        <f t="shared" si="649"/>
        <v>460</v>
      </c>
      <c r="D8285" t="str">
        <f t="shared" ca="1" si="647"/>
        <v>Covered when used in conjunction with covered oral surgical procedures</v>
      </c>
      <c r="E8285">
        <f t="shared" ca="1" si="648"/>
        <v>13</v>
      </c>
    </row>
    <row r="8286" spans="1:5" x14ac:dyDescent="0.2">
      <c r="A8286" t="str">
        <f t="shared" ca="1" si="645"/>
        <v>Basic</v>
      </c>
      <c r="B8286" t="str">
        <f t="shared" ca="1" si="646"/>
        <v>endodontics</v>
      </c>
      <c r="C8286">
        <f t="shared" si="649"/>
        <v>460</v>
      </c>
      <c r="D8286" t="str">
        <f t="shared" ca="1" si="647"/>
        <v>Root canal, pulpal therapy</v>
      </c>
      <c r="E8286">
        <f t="shared" ca="1" si="648"/>
        <v>10</v>
      </c>
    </row>
    <row r="8287" spans="1:5" x14ac:dyDescent="0.2">
      <c r="A8287" t="str">
        <f t="shared" ca="1" si="645"/>
        <v>Basic</v>
      </c>
      <c r="B8287" t="str">
        <f t="shared" ca="1" si="646"/>
        <v>general anesthesia</v>
      </c>
      <c r="C8287">
        <f t="shared" si="649"/>
        <v>460</v>
      </c>
      <c r="D8287" t="str">
        <f t="shared" ca="1" si="647"/>
        <v>Covered when used in conjunction with covered oral surgical procedures</v>
      </c>
      <c r="E8287">
        <f t="shared" ca="1" si="648"/>
        <v>13</v>
      </c>
    </row>
    <row r="8288" spans="1:5" x14ac:dyDescent="0.2">
      <c r="A8288" t="str">
        <f t="shared" ca="1" si="645"/>
        <v>Orthodontics</v>
      </c>
      <c r="B8288" t="str">
        <f t="shared" ca="1" si="646"/>
        <v>orthodontics</v>
      </c>
      <c r="C8288">
        <f t="shared" si="649"/>
        <v>460</v>
      </c>
      <c r="D8288" t="str">
        <f t="shared" ca="1" si="647"/>
        <v>For eligible dependents to age 19</v>
      </c>
      <c r="E8288">
        <f t="shared" ca="1" si="648"/>
        <v>17</v>
      </c>
    </row>
    <row r="8289" spans="1:5" x14ac:dyDescent="0.2">
      <c r="A8289" t="str">
        <f t="shared" ca="1" si="645"/>
        <v>Major</v>
      </c>
      <c r="B8289" t="str">
        <f t="shared" ca="1" si="646"/>
        <v>temporomandibular joint dysfunction</v>
      </c>
      <c r="C8289">
        <f t="shared" si="649"/>
        <v>460</v>
      </c>
      <c r="D8289" t="str">
        <f t="shared" ca="1" si="647"/>
        <v>Services relating to hinging joints of the jaw</v>
      </c>
      <c r="E8289">
        <f t="shared" ca="1" si="648"/>
        <v>16</v>
      </c>
    </row>
    <row r="8290" spans="1:5" x14ac:dyDescent="0.2">
      <c r="A8290" t="str">
        <f t="shared" ca="1" si="645"/>
        <v>Basic</v>
      </c>
      <c r="B8290" t="str">
        <f t="shared" ca="1" si="646"/>
        <v>basic restorative</v>
      </c>
      <c r="C8290">
        <f t="shared" si="649"/>
        <v>460</v>
      </c>
      <c r="D8290" t="str">
        <f t="shared" ca="1" si="647"/>
        <v>Fillings (amalgam "silver" and composite "white" non-molar)</v>
      </c>
      <c r="E8290">
        <f t="shared" ca="1" si="648"/>
        <v>8</v>
      </c>
    </row>
    <row r="8291" spans="1:5" x14ac:dyDescent="0.2">
      <c r="A8291" t="str">
        <f t="shared" ca="1" si="645"/>
        <v>Major</v>
      </c>
      <c r="B8291" t="str">
        <f t="shared" ca="1" si="646"/>
        <v>prosthodontics</v>
      </c>
      <c r="C8291">
        <f t="shared" si="649"/>
        <v>460</v>
      </c>
      <c r="D8291" t="str">
        <f t="shared" ca="1" si="647"/>
        <v>Procedures for replacement of missing teeth by construction or repair of bridges and partial or complete dentures</v>
      </c>
      <c r="E8291">
        <f t="shared" ca="1" si="648"/>
        <v>15</v>
      </c>
    </row>
    <row r="8292" spans="1:5" x14ac:dyDescent="0.2">
      <c r="A8292" t="str">
        <f t="shared" ca="1" si="645"/>
        <v>Basic</v>
      </c>
      <c r="B8292" t="str">
        <f t="shared" ca="1" si="646"/>
        <v>basic restorative</v>
      </c>
      <c r="C8292">
        <f t="shared" si="649"/>
        <v>460</v>
      </c>
      <c r="D8292" t="str">
        <f t="shared" ca="1" si="647"/>
        <v>Fillings (amalgam "silver" and composite "white" non-molar)</v>
      </c>
      <c r="E8292">
        <f t="shared" ca="1" si="648"/>
        <v>8</v>
      </c>
    </row>
    <row r="8293" spans="1:5" x14ac:dyDescent="0.2">
      <c r="A8293" t="str">
        <f t="shared" ca="1" si="645"/>
        <v>Basic</v>
      </c>
      <c r="B8293" t="str">
        <f t="shared" ca="1" si="646"/>
        <v>general anesthesia</v>
      </c>
      <c r="C8293">
        <f t="shared" si="649"/>
        <v>460</v>
      </c>
      <c r="D8293" t="str">
        <f t="shared" ca="1" si="647"/>
        <v>Covered when used in conjunction with covered oral surgical procedures</v>
      </c>
      <c r="E8293">
        <f t="shared" ca="1" si="648"/>
        <v>13</v>
      </c>
    </row>
    <row r="8294" spans="1:5" x14ac:dyDescent="0.2">
      <c r="A8294" t="str">
        <f t="shared" ca="1" si="645"/>
        <v>Basic</v>
      </c>
      <c r="B8294" t="str">
        <f t="shared" ca="1" si="646"/>
        <v>non-surgical periodontics</v>
      </c>
      <c r="C8294">
        <f t="shared" si="649"/>
        <v>460</v>
      </c>
      <c r="D8294" t="str">
        <f t="shared" ca="1" si="647"/>
        <v xml:space="preserve">Non-surgical treatment of the gums and supporting structures of the teeth </v>
      </c>
      <c r="E8294">
        <f t="shared" ca="1" si="648"/>
        <v>12</v>
      </c>
    </row>
    <row r="8295" spans="1:5" x14ac:dyDescent="0.2">
      <c r="A8295" t="str">
        <f t="shared" ca="1" si="645"/>
        <v>Diagnostics and Preventative</v>
      </c>
      <c r="B8295" t="str">
        <f t="shared" ca="1" si="646"/>
        <v>Bitewing x-rays</v>
      </c>
      <c r="C8295">
        <f t="shared" si="649"/>
        <v>460</v>
      </c>
      <c r="D8295">
        <f t="shared" ca="1" si="647"/>
        <v>0</v>
      </c>
      <c r="E8295">
        <f t="shared" ca="1" si="648"/>
        <v>2</v>
      </c>
    </row>
    <row r="8296" spans="1:5" x14ac:dyDescent="0.2">
      <c r="A8296" t="str">
        <f t="shared" ca="1" si="645"/>
        <v>Basic</v>
      </c>
      <c r="B8296" t="str">
        <f t="shared" ca="1" si="646"/>
        <v>non-surgical periodontics</v>
      </c>
      <c r="C8296">
        <f t="shared" si="649"/>
        <v>460</v>
      </c>
      <c r="D8296" t="str">
        <f t="shared" ca="1" si="647"/>
        <v xml:space="preserve">Non-surgical treatment of the gums and supporting structures of the teeth </v>
      </c>
      <c r="E8296">
        <f t="shared" ca="1" si="648"/>
        <v>12</v>
      </c>
    </row>
    <row r="8297" spans="1:5" x14ac:dyDescent="0.2">
      <c r="A8297" t="str">
        <f t="shared" ca="1" si="645"/>
        <v>Basic</v>
      </c>
      <c r="B8297" t="str">
        <f t="shared" ca="1" si="646"/>
        <v>basic restorative</v>
      </c>
      <c r="C8297">
        <f t="shared" si="649"/>
        <v>460</v>
      </c>
      <c r="D8297" t="str">
        <f t="shared" ca="1" si="647"/>
        <v>Fillings (amalgam "silver" and composite "white" non-molar)</v>
      </c>
      <c r="E8297">
        <f t="shared" ca="1" si="648"/>
        <v>8</v>
      </c>
    </row>
    <row r="8298" spans="1:5" x14ac:dyDescent="0.2">
      <c r="A8298" t="str">
        <f t="shared" ca="1" si="645"/>
        <v>Major</v>
      </c>
      <c r="B8298" t="str">
        <f t="shared" ca="1" si="646"/>
        <v>major restorative</v>
      </c>
      <c r="C8298">
        <f t="shared" si="649"/>
        <v>460</v>
      </c>
      <c r="D8298" t="str">
        <f t="shared" ca="1" si="647"/>
        <v>Single crowns, inlays, onlays</v>
      </c>
      <c r="E8298">
        <f t="shared" ca="1" si="648"/>
        <v>14</v>
      </c>
    </row>
    <row r="8299" spans="1:5" x14ac:dyDescent="0.2">
      <c r="A8299" t="str">
        <f t="shared" ca="1" si="645"/>
        <v>Basic</v>
      </c>
      <c r="B8299" t="str">
        <f t="shared" ca="1" si="646"/>
        <v>surgical periodontics</v>
      </c>
      <c r="C8299">
        <f t="shared" si="649"/>
        <v>460</v>
      </c>
      <c r="D8299" t="str">
        <f t="shared" ca="1" si="647"/>
        <v>Surgical treatment of the gums and supporting structures of the teeth</v>
      </c>
      <c r="E8299">
        <f t="shared" ca="1" si="648"/>
        <v>11</v>
      </c>
    </row>
    <row r="8300" spans="1:5" x14ac:dyDescent="0.2">
      <c r="A8300" t="str">
        <f t="shared" ca="1" si="645"/>
        <v>Major</v>
      </c>
      <c r="B8300" t="str">
        <f t="shared" ca="1" si="646"/>
        <v>major restorative</v>
      </c>
      <c r="C8300">
        <f t="shared" si="649"/>
        <v>461</v>
      </c>
      <c r="D8300" t="str">
        <f t="shared" ca="1" si="647"/>
        <v>Single crowns, inlays, onlays</v>
      </c>
      <c r="E8300">
        <f t="shared" ca="1" si="648"/>
        <v>14</v>
      </c>
    </row>
    <row r="8301" spans="1:5" x14ac:dyDescent="0.2">
      <c r="A8301" t="str">
        <f t="shared" ca="1" si="645"/>
        <v>Diagnostics and Preventative</v>
      </c>
      <c r="B8301" t="str">
        <f t="shared" ca="1" si="646"/>
        <v>Prophylaxis</v>
      </c>
      <c r="C8301">
        <f t="shared" si="649"/>
        <v>461</v>
      </c>
      <c r="D8301">
        <f t="shared" ca="1" si="647"/>
        <v>0</v>
      </c>
      <c r="E8301">
        <f t="shared" ca="1" si="648"/>
        <v>4</v>
      </c>
    </row>
    <row r="8302" spans="1:5" x14ac:dyDescent="0.2">
      <c r="A8302" t="str">
        <f t="shared" ca="1" si="645"/>
        <v>Basic</v>
      </c>
      <c r="B8302" t="str">
        <f t="shared" ca="1" si="646"/>
        <v>surgical periodontics</v>
      </c>
      <c r="C8302">
        <f t="shared" si="649"/>
        <v>461</v>
      </c>
      <c r="D8302" t="str">
        <f t="shared" ca="1" si="647"/>
        <v>Surgical treatment of the gums and supporting structures of the teeth</v>
      </c>
      <c r="E8302">
        <f t="shared" ca="1" si="648"/>
        <v>11</v>
      </c>
    </row>
    <row r="8303" spans="1:5" x14ac:dyDescent="0.2">
      <c r="A8303" t="str">
        <f t="shared" ca="1" si="645"/>
        <v>Diagnostics and Preventative</v>
      </c>
      <c r="B8303" t="str">
        <f t="shared" ca="1" si="646"/>
        <v>Prophylaxis</v>
      </c>
      <c r="C8303">
        <f t="shared" si="649"/>
        <v>461</v>
      </c>
      <c r="D8303">
        <f t="shared" ca="1" si="647"/>
        <v>0</v>
      </c>
      <c r="E8303">
        <f t="shared" ca="1" si="648"/>
        <v>4</v>
      </c>
    </row>
    <row r="8304" spans="1:5" x14ac:dyDescent="0.2">
      <c r="A8304" t="str">
        <f t="shared" ca="1" si="645"/>
        <v>Diagnostics and Preventative</v>
      </c>
      <c r="B8304" t="str">
        <f t="shared" ca="1" si="646"/>
        <v>Bitewing x-rays</v>
      </c>
      <c r="C8304">
        <f t="shared" si="649"/>
        <v>461</v>
      </c>
      <c r="D8304">
        <f t="shared" ca="1" si="647"/>
        <v>0</v>
      </c>
      <c r="E8304">
        <f t="shared" ca="1" si="648"/>
        <v>2</v>
      </c>
    </row>
    <row r="8305" spans="1:5" x14ac:dyDescent="0.2">
      <c r="A8305" t="str">
        <f t="shared" ca="1" si="645"/>
        <v>Major</v>
      </c>
      <c r="B8305" t="str">
        <f t="shared" ca="1" si="646"/>
        <v>major restorative</v>
      </c>
      <c r="C8305">
        <f t="shared" si="649"/>
        <v>461</v>
      </c>
      <c r="D8305" t="str">
        <f t="shared" ca="1" si="647"/>
        <v>Single crowns, inlays, onlays</v>
      </c>
      <c r="E8305">
        <f t="shared" ca="1" si="648"/>
        <v>14</v>
      </c>
    </row>
    <row r="8306" spans="1:5" x14ac:dyDescent="0.2">
      <c r="A8306" t="str">
        <f t="shared" ca="1" si="645"/>
        <v>Other</v>
      </c>
      <c r="B8306" t="str">
        <f t="shared" ca="1" si="646"/>
        <v>Implants</v>
      </c>
      <c r="C8306">
        <f t="shared" si="649"/>
        <v>461</v>
      </c>
      <c r="D8306" t="str">
        <f t="shared" ca="1" si="647"/>
        <v>Implant dental work</v>
      </c>
      <c r="E8306">
        <f t="shared" ca="1" si="648"/>
        <v>18</v>
      </c>
    </row>
    <row r="8307" spans="1:5" x14ac:dyDescent="0.2">
      <c r="A8307" t="str">
        <f t="shared" ca="1" si="645"/>
        <v>Orthodontics</v>
      </c>
      <c r="B8307" t="str">
        <f t="shared" ca="1" si="646"/>
        <v>orthodontics</v>
      </c>
      <c r="C8307">
        <f t="shared" si="649"/>
        <v>461</v>
      </c>
      <c r="D8307" t="str">
        <f t="shared" ca="1" si="647"/>
        <v>For eligible dependents to age 19</v>
      </c>
      <c r="E8307">
        <f t="shared" ca="1" si="648"/>
        <v>17</v>
      </c>
    </row>
    <row r="8308" spans="1:5" x14ac:dyDescent="0.2">
      <c r="A8308" t="str">
        <f t="shared" ca="1" si="645"/>
        <v>Diagnostics and Preventative</v>
      </c>
      <c r="B8308" t="str">
        <f t="shared" ca="1" si="646"/>
        <v>Space Maintainers</v>
      </c>
      <c r="C8308">
        <f t="shared" si="649"/>
        <v>461</v>
      </c>
      <c r="D8308">
        <f t="shared" ca="1" si="647"/>
        <v>0</v>
      </c>
      <c r="E8308">
        <f t="shared" ca="1" si="648"/>
        <v>7</v>
      </c>
    </row>
    <row r="8309" spans="1:5" x14ac:dyDescent="0.2">
      <c r="A8309" t="str">
        <f t="shared" ca="1" si="645"/>
        <v>Major</v>
      </c>
      <c r="B8309" t="str">
        <f t="shared" ca="1" si="646"/>
        <v>temporomandibular joint dysfunction</v>
      </c>
      <c r="C8309">
        <f t="shared" si="649"/>
        <v>461</v>
      </c>
      <c r="D8309" t="str">
        <f t="shared" ca="1" si="647"/>
        <v>Services relating to hinging joints of the jaw</v>
      </c>
      <c r="E8309">
        <f t="shared" ca="1" si="648"/>
        <v>16</v>
      </c>
    </row>
    <row r="8310" spans="1:5" x14ac:dyDescent="0.2">
      <c r="A8310" t="str">
        <f t="shared" ca="1" si="645"/>
        <v>Diagnostics and Preventative</v>
      </c>
      <c r="B8310" t="str">
        <f t="shared" ca="1" si="646"/>
        <v>Space Maintainers</v>
      </c>
      <c r="C8310">
        <f t="shared" si="649"/>
        <v>461</v>
      </c>
      <c r="D8310">
        <f t="shared" ca="1" si="647"/>
        <v>0</v>
      </c>
      <c r="E8310">
        <f t="shared" ca="1" si="648"/>
        <v>7</v>
      </c>
    </row>
    <row r="8311" spans="1:5" x14ac:dyDescent="0.2">
      <c r="A8311" t="str">
        <f t="shared" ca="1" si="645"/>
        <v>Basic</v>
      </c>
      <c r="B8311" t="str">
        <f t="shared" ca="1" si="646"/>
        <v>oral surgery</v>
      </c>
      <c r="C8311">
        <f t="shared" si="649"/>
        <v>461</v>
      </c>
      <c r="D8311" t="str">
        <f t="shared" ca="1" si="647"/>
        <v>Extraction and other surgery procedures, incl. pre- and post-operative care</v>
      </c>
      <c r="E8311">
        <f t="shared" ca="1" si="648"/>
        <v>9</v>
      </c>
    </row>
    <row r="8312" spans="1:5" x14ac:dyDescent="0.2">
      <c r="A8312" t="str">
        <f t="shared" ca="1" si="645"/>
        <v>Basic</v>
      </c>
      <c r="B8312" t="str">
        <f t="shared" ca="1" si="646"/>
        <v>basic restorative</v>
      </c>
      <c r="C8312">
        <f t="shared" si="649"/>
        <v>461</v>
      </c>
      <c r="D8312" t="str">
        <f t="shared" ca="1" si="647"/>
        <v>Fillings (amalgam "silver" and composite "white" non-molar)</v>
      </c>
      <c r="E8312">
        <f t="shared" ca="1" si="648"/>
        <v>8</v>
      </c>
    </row>
    <row r="8313" spans="1:5" x14ac:dyDescent="0.2">
      <c r="A8313" t="str">
        <f t="shared" ca="1" si="645"/>
        <v>Basic</v>
      </c>
      <c r="B8313" t="str">
        <f t="shared" ca="1" si="646"/>
        <v>non-surgical periodontics</v>
      </c>
      <c r="C8313">
        <f t="shared" si="649"/>
        <v>461</v>
      </c>
      <c r="D8313" t="str">
        <f t="shared" ca="1" si="647"/>
        <v xml:space="preserve">Non-surgical treatment of the gums and supporting structures of the teeth </v>
      </c>
      <c r="E8313">
        <f t="shared" ca="1" si="648"/>
        <v>12</v>
      </c>
    </row>
    <row r="8314" spans="1:5" x14ac:dyDescent="0.2">
      <c r="A8314" t="str">
        <f t="shared" ca="1" si="645"/>
        <v>Basic</v>
      </c>
      <c r="B8314" t="str">
        <f t="shared" ca="1" si="646"/>
        <v>surgical periodontics</v>
      </c>
      <c r="C8314">
        <f t="shared" si="649"/>
        <v>461</v>
      </c>
      <c r="D8314" t="str">
        <f t="shared" ca="1" si="647"/>
        <v>Surgical treatment of the gums and supporting structures of the teeth</v>
      </c>
      <c r="E8314">
        <f t="shared" ca="1" si="648"/>
        <v>11</v>
      </c>
    </row>
    <row r="8315" spans="1:5" x14ac:dyDescent="0.2">
      <c r="A8315" t="str">
        <f t="shared" ca="1" si="645"/>
        <v>Major</v>
      </c>
      <c r="B8315" t="str">
        <f t="shared" ca="1" si="646"/>
        <v>major restorative</v>
      </c>
      <c r="C8315">
        <f t="shared" si="649"/>
        <v>461</v>
      </c>
      <c r="D8315" t="str">
        <f t="shared" ca="1" si="647"/>
        <v>Single crowns, inlays, onlays</v>
      </c>
      <c r="E8315">
        <f t="shared" ca="1" si="648"/>
        <v>14</v>
      </c>
    </row>
    <row r="8316" spans="1:5" x14ac:dyDescent="0.2">
      <c r="A8316" t="str">
        <f t="shared" ca="1" si="645"/>
        <v>Diagnostics and Preventative</v>
      </c>
      <c r="B8316" t="str">
        <f t="shared" ca="1" si="646"/>
        <v>Prophylaxis</v>
      </c>
      <c r="C8316">
        <f t="shared" si="649"/>
        <v>461</v>
      </c>
      <c r="D8316">
        <f t="shared" ca="1" si="647"/>
        <v>0</v>
      </c>
      <c r="E8316">
        <f t="shared" ca="1" si="648"/>
        <v>4</v>
      </c>
    </row>
    <row r="8317" spans="1:5" x14ac:dyDescent="0.2">
      <c r="A8317" t="str">
        <f t="shared" ca="1" si="645"/>
        <v>Major</v>
      </c>
      <c r="B8317" t="str">
        <f t="shared" ca="1" si="646"/>
        <v>prosthodontics</v>
      </c>
      <c r="C8317">
        <f t="shared" si="649"/>
        <v>461</v>
      </c>
      <c r="D8317" t="str">
        <f t="shared" ca="1" si="647"/>
        <v>Procedures for replacement of missing teeth by construction or repair of bridges and partial or complete dentures</v>
      </c>
      <c r="E8317">
        <f t="shared" ca="1" si="648"/>
        <v>15</v>
      </c>
    </row>
    <row r="8318" spans="1:5" x14ac:dyDescent="0.2">
      <c r="A8318" t="str">
        <f t="shared" ca="1" si="645"/>
        <v>Major</v>
      </c>
      <c r="B8318" t="str">
        <f t="shared" ca="1" si="646"/>
        <v>prosthodontics</v>
      </c>
      <c r="C8318">
        <f t="shared" si="649"/>
        <v>462</v>
      </c>
      <c r="D8318" t="str">
        <f t="shared" ca="1" si="647"/>
        <v>Procedures for replacement of missing teeth by construction or repair of bridges and partial or complete dentures</v>
      </c>
      <c r="E8318">
        <f t="shared" ca="1" si="648"/>
        <v>15</v>
      </c>
    </row>
    <row r="8319" spans="1:5" x14ac:dyDescent="0.2">
      <c r="A8319" t="str">
        <f t="shared" ca="1" si="645"/>
        <v>Diagnostics and Preventative</v>
      </c>
      <c r="B8319" t="str">
        <f t="shared" ca="1" si="646"/>
        <v>Sealants</v>
      </c>
      <c r="C8319">
        <f t="shared" si="649"/>
        <v>462</v>
      </c>
      <c r="D8319">
        <f t="shared" ca="1" si="647"/>
        <v>0</v>
      </c>
      <c r="E8319">
        <f t="shared" ca="1" si="648"/>
        <v>6</v>
      </c>
    </row>
    <row r="8320" spans="1:5" x14ac:dyDescent="0.2">
      <c r="A8320" t="str">
        <f t="shared" ca="1" si="645"/>
        <v>Basic</v>
      </c>
      <c r="B8320" t="str">
        <f t="shared" ca="1" si="646"/>
        <v>oral surgery</v>
      </c>
      <c r="C8320">
        <f t="shared" si="649"/>
        <v>462</v>
      </c>
      <c r="D8320" t="str">
        <f t="shared" ca="1" si="647"/>
        <v>Extraction and other surgery procedures, incl. pre- and post-operative care</v>
      </c>
      <c r="E8320">
        <f t="shared" ca="1" si="648"/>
        <v>9</v>
      </c>
    </row>
    <row r="8321" spans="1:5" x14ac:dyDescent="0.2">
      <c r="A8321" t="str">
        <f t="shared" ca="1" si="645"/>
        <v>Orthodontics</v>
      </c>
      <c r="B8321" t="str">
        <f t="shared" ca="1" si="646"/>
        <v>orthodontics</v>
      </c>
      <c r="C8321">
        <f t="shared" si="649"/>
        <v>462</v>
      </c>
      <c r="D8321" t="str">
        <f t="shared" ca="1" si="647"/>
        <v>For eligible dependents to age 19</v>
      </c>
      <c r="E8321">
        <f t="shared" ca="1" si="648"/>
        <v>17</v>
      </c>
    </row>
    <row r="8322" spans="1:5" x14ac:dyDescent="0.2">
      <c r="A8322" t="str">
        <f t="shared" ref="A8322:A8385" ca="1" si="650">INDEX(services,E8322,1)</f>
        <v>Diagnostics and Preventative</v>
      </c>
      <c r="B8322" t="str">
        <f t="shared" ref="B8322:B8385" ca="1" si="651">INDEX(services,E8322,2)</f>
        <v>Bitewing x-rays</v>
      </c>
      <c r="C8322">
        <f t="shared" si="649"/>
        <v>462</v>
      </c>
      <c r="D8322">
        <f t="shared" ref="D8322:D8385" ca="1" si="652">INDEX(services,E8322,3)</f>
        <v>0</v>
      </c>
      <c r="E8322">
        <f t="shared" ref="E8322:E8385" ca="1" si="653">RANDBETWEEN(1,ROWS(services))</f>
        <v>2</v>
      </c>
    </row>
    <row r="8323" spans="1:5" x14ac:dyDescent="0.2">
      <c r="A8323" t="str">
        <f t="shared" ca="1" si="650"/>
        <v>Major</v>
      </c>
      <c r="B8323" t="str">
        <f t="shared" ca="1" si="651"/>
        <v>major restorative</v>
      </c>
      <c r="C8323">
        <f t="shared" si="649"/>
        <v>462</v>
      </c>
      <c r="D8323" t="str">
        <f t="shared" ca="1" si="652"/>
        <v>Single crowns, inlays, onlays</v>
      </c>
      <c r="E8323">
        <f t="shared" ca="1" si="653"/>
        <v>14</v>
      </c>
    </row>
    <row r="8324" spans="1:5" x14ac:dyDescent="0.2">
      <c r="A8324" t="str">
        <f t="shared" ca="1" si="650"/>
        <v>Diagnostics and Preventative</v>
      </c>
      <c r="B8324" t="str">
        <f t="shared" ca="1" si="651"/>
        <v>Fluoride treatments</v>
      </c>
      <c r="C8324">
        <f t="shared" ref="C8324:C8387" si="654">IF(MOD(ROW(C8324)-2,18)&lt;&gt;0,C8323,C8323+1)</f>
        <v>462</v>
      </c>
      <c r="D8324">
        <f t="shared" ca="1" si="652"/>
        <v>0</v>
      </c>
      <c r="E8324">
        <f t="shared" ca="1" si="653"/>
        <v>5</v>
      </c>
    </row>
    <row r="8325" spans="1:5" x14ac:dyDescent="0.2">
      <c r="A8325" t="str">
        <f t="shared" ca="1" si="650"/>
        <v>Basic</v>
      </c>
      <c r="B8325" t="str">
        <f t="shared" ca="1" si="651"/>
        <v>non-surgical periodontics</v>
      </c>
      <c r="C8325">
        <f t="shared" si="654"/>
        <v>462</v>
      </c>
      <c r="D8325" t="str">
        <f t="shared" ca="1" si="652"/>
        <v xml:space="preserve">Non-surgical treatment of the gums and supporting structures of the teeth </v>
      </c>
      <c r="E8325">
        <f t="shared" ca="1" si="653"/>
        <v>12</v>
      </c>
    </row>
    <row r="8326" spans="1:5" x14ac:dyDescent="0.2">
      <c r="A8326" t="str">
        <f t="shared" ca="1" si="650"/>
        <v>Basic</v>
      </c>
      <c r="B8326" t="str">
        <f t="shared" ca="1" si="651"/>
        <v>general anesthesia</v>
      </c>
      <c r="C8326">
        <f t="shared" si="654"/>
        <v>462</v>
      </c>
      <c r="D8326" t="str">
        <f t="shared" ca="1" si="652"/>
        <v>Covered when used in conjunction with covered oral surgical procedures</v>
      </c>
      <c r="E8326">
        <f t="shared" ca="1" si="653"/>
        <v>13</v>
      </c>
    </row>
    <row r="8327" spans="1:5" x14ac:dyDescent="0.2">
      <c r="A8327" t="str">
        <f t="shared" ca="1" si="650"/>
        <v>Diagnostics and Preventative</v>
      </c>
      <c r="B8327" t="str">
        <f t="shared" ca="1" si="651"/>
        <v>Bitewing x-rays</v>
      </c>
      <c r="C8327">
        <f t="shared" si="654"/>
        <v>462</v>
      </c>
      <c r="D8327">
        <f t="shared" ca="1" si="652"/>
        <v>0</v>
      </c>
      <c r="E8327">
        <f t="shared" ca="1" si="653"/>
        <v>2</v>
      </c>
    </row>
    <row r="8328" spans="1:5" x14ac:dyDescent="0.2">
      <c r="A8328" t="str">
        <f t="shared" ca="1" si="650"/>
        <v>Major</v>
      </c>
      <c r="B8328" t="str">
        <f t="shared" ca="1" si="651"/>
        <v>major restorative</v>
      </c>
      <c r="C8328">
        <f t="shared" si="654"/>
        <v>462</v>
      </c>
      <c r="D8328" t="str">
        <f t="shared" ca="1" si="652"/>
        <v>Single crowns, inlays, onlays</v>
      </c>
      <c r="E8328">
        <f t="shared" ca="1" si="653"/>
        <v>14</v>
      </c>
    </row>
    <row r="8329" spans="1:5" x14ac:dyDescent="0.2">
      <c r="A8329" t="str">
        <f t="shared" ca="1" si="650"/>
        <v>Major</v>
      </c>
      <c r="B8329" t="str">
        <f t="shared" ca="1" si="651"/>
        <v>temporomandibular joint dysfunction</v>
      </c>
      <c r="C8329">
        <f t="shared" si="654"/>
        <v>462</v>
      </c>
      <c r="D8329" t="str">
        <f t="shared" ca="1" si="652"/>
        <v>Services relating to hinging joints of the jaw</v>
      </c>
      <c r="E8329">
        <f t="shared" ca="1" si="653"/>
        <v>16</v>
      </c>
    </row>
    <row r="8330" spans="1:5" x14ac:dyDescent="0.2">
      <c r="A8330" t="str">
        <f t="shared" ca="1" si="650"/>
        <v>Major</v>
      </c>
      <c r="B8330" t="str">
        <f t="shared" ca="1" si="651"/>
        <v>temporomandibular joint dysfunction</v>
      </c>
      <c r="C8330">
        <f t="shared" si="654"/>
        <v>462</v>
      </c>
      <c r="D8330" t="str">
        <f t="shared" ca="1" si="652"/>
        <v>Services relating to hinging joints of the jaw</v>
      </c>
      <c r="E8330">
        <f t="shared" ca="1" si="653"/>
        <v>16</v>
      </c>
    </row>
    <row r="8331" spans="1:5" x14ac:dyDescent="0.2">
      <c r="A8331" t="str">
        <f t="shared" ca="1" si="650"/>
        <v>Diagnostics and Preventative</v>
      </c>
      <c r="B8331" t="str">
        <f t="shared" ca="1" si="651"/>
        <v>Full-mouth x-ray</v>
      </c>
      <c r="C8331">
        <f t="shared" si="654"/>
        <v>462</v>
      </c>
      <c r="D8331">
        <f t="shared" ca="1" si="652"/>
        <v>0</v>
      </c>
      <c r="E8331">
        <f t="shared" ca="1" si="653"/>
        <v>3</v>
      </c>
    </row>
    <row r="8332" spans="1:5" x14ac:dyDescent="0.2">
      <c r="A8332" t="str">
        <f t="shared" ca="1" si="650"/>
        <v>Diagnostics and Preventative</v>
      </c>
      <c r="B8332" t="str">
        <f t="shared" ca="1" si="651"/>
        <v>Full-mouth x-ray</v>
      </c>
      <c r="C8332">
        <f t="shared" si="654"/>
        <v>462</v>
      </c>
      <c r="D8332">
        <f t="shared" ca="1" si="652"/>
        <v>0</v>
      </c>
      <c r="E8332">
        <f t="shared" ca="1" si="653"/>
        <v>3</v>
      </c>
    </row>
    <row r="8333" spans="1:5" x14ac:dyDescent="0.2">
      <c r="A8333" t="str">
        <f t="shared" ca="1" si="650"/>
        <v>Basic</v>
      </c>
      <c r="B8333" t="str">
        <f t="shared" ca="1" si="651"/>
        <v>basic restorative</v>
      </c>
      <c r="C8333">
        <f t="shared" si="654"/>
        <v>462</v>
      </c>
      <c r="D8333" t="str">
        <f t="shared" ca="1" si="652"/>
        <v>Fillings (amalgam "silver" and composite "white" non-molar)</v>
      </c>
      <c r="E8333">
        <f t="shared" ca="1" si="653"/>
        <v>8</v>
      </c>
    </row>
    <row r="8334" spans="1:5" x14ac:dyDescent="0.2">
      <c r="A8334" t="str">
        <f t="shared" ca="1" si="650"/>
        <v>Major</v>
      </c>
      <c r="B8334" t="str">
        <f t="shared" ca="1" si="651"/>
        <v>prosthodontics</v>
      </c>
      <c r="C8334">
        <f t="shared" si="654"/>
        <v>462</v>
      </c>
      <c r="D8334" t="str">
        <f t="shared" ca="1" si="652"/>
        <v>Procedures for replacement of missing teeth by construction or repair of bridges and partial or complete dentures</v>
      </c>
      <c r="E8334">
        <f t="shared" ca="1" si="653"/>
        <v>15</v>
      </c>
    </row>
    <row r="8335" spans="1:5" x14ac:dyDescent="0.2">
      <c r="A8335" t="str">
        <f t="shared" ca="1" si="650"/>
        <v>Diagnostics and Preventative</v>
      </c>
      <c r="B8335" t="str">
        <f t="shared" ca="1" si="651"/>
        <v>Periodic Exams</v>
      </c>
      <c r="C8335">
        <f t="shared" si="654"/>
        <v>462</v>
      </c>
      <c r="D8335">
        <f t="shared" ca="1" si="652"/>
        <v>0</v>
      </c>
      <c r="E8335">
        <f t="shared" ca="1" si="653"/>
        <v>1</v>
      </c>
    </row>
    <row r="8336" spans="1:5" x14ac:dyDescent="0.2">
      <c r="A8336" t="str">
        <f t="shared" ca="1" si="650"/>
        <v>Diagnostics and Preventative</v>
      </c>
      <c r="B8336" t="str">
        <f t="shared" ca="1" si="651"/>
        <v>Bitewing x-rays</v>
      </c>
      <c r="C8336">
        <f t="shared" si="654"/>
        <v>463</v>
      </c>
      <c r="D8336">
        <f t="shared" ca="1" si="652"/>
        <v>0</v>
      </c>
      <c r="E8336">
        <f t="shared" ca="1" si="653"/>
        <v>2</v>
      </c>
    </row>
    <row r="8337" spans="1:5" x14ac:dyDescent="0.2">
      <c r="A8337" t="str">
        <f t="shared" ca="1" si="650"/>
        <v>Orthodontics</v>
      </c>
      <c r="B8337" t="str">
        <f t="shared" ca="1" si="651"/>
        <v>orthodontics</v>
      </c>
      <c r="C8337">
        <f t="shared" si="654"/>
        <v>463</v>
      </c>
      <c r="D8337" t="str">
        <f t="shared" ca="1" si="652"/>
        <v>For eligible dependents to age 19</v>
      </c>
      <c r="E8337">
        <f t="shared" ca="1" si="653"/>
        <v>17</v>
      </c>
    </row>
    <row r="8338" spans="1:5" x14ac:dyDescent="0.2">
      <c r="A8338" t="str">
        <f t="shared" ca="1" si="650"/>
        <v>Diagnostics and Preventative</v>
      </c>
      <c r="B8338" t="str">
        <f t="shared" ca="1" si="651"/>
        <v>Periodic Exams</v>
      </c>
      <c r="C8338">
        <f t="shared" si="654"/>
        <v>463</v>
      </c>
      <c r="D8338">
        <f t="shared" ca="1" si="652"/>
        <v>0</v>
      </c>
      <c r="E8338">
        <f t="shared" ca="1" si="653"/>
        <v>1</v>
      </c>
    </row>
    <row r="8339" spans="1:5" x14ac:dyDescent="0.2">
      <c r="A8339" t="str">
        <f t="shared" ca="1" si="650"/>
        <v>Diagnostics and Preventative</v>
      </c>
      <c r="B8339" t="str">
        <f t="shared" ca="1" si="651"/>
        <v>Sealants</v>
      </c>
      <c r="C8339">
        <f t="shared" si="654"/>
        <v>463</v>
      </c>
      <c r="D8339">
        <f t="shared" ca="1" si="652"/>
        <v>0</v>
      </c>
      <c r="E8339">
        <f t="shared" ca="1" si="653"/>
        <v>6</v>
      </c>
    </row>
    <row r="8340" spans="1:5" x14ac:dyDescent="0.2">
      <c r="A8340" t="str">
        <f t="shared" ca="1" si="650"/>
        <v>Major</v>
      </c>
      <c r="B8340" t="str">
        <f t="shared" ca="1" si="651"/>
        <v>major restorative</v>
      </c>
      <c r="C8340">
        <f t="shared" si="654"/>
        <v>463</v>
      </c>
      <c r="D8340" t="str">
        <f t="shared" ca="1" si="652"/>
        <v>Single crowns, inlays, onlays</v>
      </c>
      <c r="E8340">
        <f t="shared" ca="1" si="653"/>
        <v>14</v>
      </c>
    </row>
    <row r="8341" spans="1:5" x14ac:dyDescent="0.2">
      <c r="A8341" t="str">
        <f t="shared" ca="1" si="650"/>
        <v>Basic</v>
      </c>
      <c r="B8341" t="str">
        <f t="shared" ca="1" si="651"/>
        <v>non-surgical periodontics</v>
      </c>
      <c r="C8341">
        <f t="shared" si="654"/>
        <v>463</v>
      </c>
      <c r="D8341" t="str">
        <f t="shared" ca="1" si="652"/>
        <v xml:space="preserve">Non-surgical treatment of the gums and supporting structures of the teeth </v>
      </c>
      <c r="E8341">
        <f t="shared" ca="1" si="653"/>
        <v>12</v>
      </c>
    </row>
    <row r="8342" spans="1:5" x14ac:dyDescent="0.2">
      <c r="A8342" t="str">
        <f t="shared" ca="1" si="650"/>
        <v>Basic</v>
      </c>
      <c r="B8342" t="str">
        <f t="shared" ca="1" si="651"/>
        <v>basic restorative</v>
      </c>
      <c r="C8342">
        <f t="shared" si="654"/>
        <v>463</v>
      </c>
      <c r="D8342" t="str">
        <f t="shared" ca="1" si="652"/>
        <v>Fillings (amalgam "silver" and composite "white" non-molar)</v>
      </c>
      <c r="E8342">
        <f t="shared" ca="1" si="653"/>
        <v>8</v>
      </c>
    </row>
    <row r="8343" spans="1:5" x14ac:dyDescent="0.2">
      <c r="A8343" t="str">
        <f t="shared" ca="1" si="650"/>
        <v>Basic</v>
      </c>
      <c r="B8343" t="str">
        <f t="shared" ca="1" si="651"/>
        <v>non-surgical periodontics</v>
      </c>
      <c r="C8343">
        <f t="shared" si="654"/>
        <v>463</v>
      </c>
      <c r="D8343" t="str">
        <f t="shared" ca="1" si="652"/>
        <v xml:space="preserve">Non-surgical treatment of the gums and supporting structures of the teeth </v>
      </c>
      <c r="E8343">
        <f t="shared" ca="1" si="653"/>
        <v>12</v>
      </c>
    </row>
    <row r="8344" spans="1:5" x14ac:dyDescent="0.2">
      <c r="A8344" t="str">
        <f t="shared" ca="1" si="650"/>
        <v>Diagnostics and Preventative</v>
      </c>
      <c r="B8344" t="str">
        <f t="shared" ca="1" si="651"/>
        <v>Prophylaxis</v>
      </c>
      <c r="C8344">
        <f t="shared" si="654"/>
        <v>463</v>
      </c>
      <c r="D8344">
        <f t="shared" ca="1" si="652"/>
        <v>0</v>
      </c>
      <c r="E8344">
        <f t="shared" ca="1" si="653"/>
        <v>4</v>
      </c>
    </row>
    <row r="8345" spans="1:5" x14ac:dyDescent="0.2">
      <c r="A8345" t="str">
        <f t="shared" ca="1" si="650"/>
        <v>Diagnostics and Preventative</v>
      </c>
      <c r="B8345" t="str">
        <f t="shared" ca="1" si="651"/>
        <v>Sealants</v>
      </c>
      <c r="C8345">
        <f t="shared" si="654"/>
        <v>463</v>
      </c>
      <c r="D8345">
        <f t="shared" ca="1" si="652"/>
        <v>0</v>
      </c>
      <c r="E8345">
        <f t="shared" ca="1" si="653"/>
        <v>6</v>
      </c>
    </row>
    <row r="8346" spans="1:5" x14ac:dyDescent="0.2">
      <c r="A8346" t="str">
        <f t="shared" ca="1" si="650"/>
        <v>Major</v>
      </c>
      <c r="B8346" t="str">
        <f t="shared" ca="1" si="651"/>
        <v>major restorative</v>
      </c>
      <c r="C8346">
        <f t="shared" si="654"/>
        <v>463</v>
      </c>
      <c r="D8346" t="str">
        <f t="shared" ca="1" si="652"/>
        <v>Single crowns, inlays, onlays</v>
      </c>
      <c r="E8346">
        <f t="shared" ca="1" si="653"/>
        <v>14</v>
      </c>
    </row>
    <row r="8347" spans="1:5" x14ac:dyDescent="0.2">
      <c r="A8347" t="str">
        <f t="shared" ca="1" si="650"/>
        <v>Diagnostics and Preventative</v>
      </c>
      <c r="B8347" t="str">
        <f t="shared" ca="1" si="651"/>
        <v>Prophylaxis</v>
      </c>
      <c r="C8347">
        <f t="shared" si="654"/>
        <v>463</v>
      </c>
      <c r="D8347">
        <f t="shared" ca="1" si="652"/>
        <v>0</v>
      </c>
      <c r="E8347">
        <f t="shared" ca="1" si="653"/>
        <v>4</v>
      </c>
    </row>
    <row r="8348" spans="1:5" x14ac:dyDescent="0.2">
      <c r="A8348" t="str">
        <f t="shared" ca="1" si="650"/>
        <v>Diagnostics and Preventative</v>
      </c>
      <c r="B8348" t="str">
        <f t="shared" ca="1" si="651"/>
        <v>Periodic Exams</v>
      </c>
      <c r="C8348">
        <f t="shared" si="654"/>
        <v>463</v>
      </c>
      <c r="D8348">
        <f t="shared" ca="1" si="652"/>
        <v>0</v>
      </c>
      <c r="E8348">
        <f t="shared" ca="1" si="653"/>
        <v>1</v>
      </c>
    </row>
    <row r="8349" spans="1:5" x14ac:dyDescent="0.2">
      <c r="A8349" t="str">
        <f t="shared" ca="1" si="650"/>
        <v>Major</v>
      </c>
      <c r="B8349" t="str">
        <f t="shared" ca="1" si="651"/>
        <v>temporomandibular joint dysfunction</v>
      </c>
      <c r="C8349">
        <f t="shared" si="654"/>
        <v>463</v>
      </c>
      <c r="D8349" t="str">
        <f t="shared" ca="1" si="652"/>
        <v>Services relating to hinging joints of the jaw</v>
      </c>
      <c r="E8349">
        <f t="shared" ca="1" si="653"/>
        <v>16</v>
      </c>
    </row>
    <row r="8350" spans="1:5" x14ac:dyDescent="0.2">
      <c r="A8350" t="str">
        <f t="shared" ca="1" si="650"/>
        <v>Diagnostics and Preventative</v>
      </c>
      <c r="B8350" t="str">
        <f t="shared" ca="1" si="651"/>
        <v>Space Maintainers</v>
      </c>
      <c r="C8350">
        <f t="shared" si="654"/>
        <v>463</v>
      </c>
      <c r="D8350">
        <f t="shared" ca="1" si="652"/>
        <v>0</v>
      </c>
      <c r="E8350">
        <f t="shared" ca="1" si="653"/>
        <v>7</v>
      </c>
    </row>
    <row r="8351" spans="1:5" x14ac:dyDescent="0.2">
      <c r="A8351" t="str">
        <f t="shared" ca="1" si="650"/>
        <v>Other</v>
      </c>
      <c r="B8351" t="str">
        <f t="shared" ca="1" si="651"/>
        <v>Implants</v>
      </c>
      <c r="C8351">
        <f t="shared" si="654"/>
        <v>463</v>
      </c>
      <c r="D8351" t="str">
        <f t="shared" ca="1" si="652"/>
        <v>Implant dental work</v>
      </c>
      <c r="E8351">
        <f t="shared" ca="1" si="653"/>
        <v>18</v>
      </c>
    </row>
    <row r="8352" spans="1:5" x14ac:dyDescent="0.2">
      <c r="A8352" t="str">
        <f t="shared" ca="1" si="650"/>
        <v>Diagnostics and Preventative</v>
      </c>
      <c r="B8352" t="str">
        <f t="shared" ca="1" si="651"/>
        <v>Full-mouth x-ray</v>
      </c>
      <c r="C8352">
        <f t="shared" si="654"/>
        <v>463</v>
      </c>
      <c r="D8352">
        <f t="shared" ca="1" si="652"/>
        <v>0</v>
      </c>
      <c r="E8352">
        <f t="shared" ca="1" si="653"/>
        <v>3</v>
      </c>
    </row>
    <row r="8353" spans="1:5" x14ac:dyDescent="0.2">
      <c r="A8353" t="str">
        <f t="shared" ca="1" si="650"/>
        <v>Diagnostics and Preventative</v>
      </c>
      <c r="B8353" t="str">
        <f t="shared" ca="1" si="651"/>
        <v>Bitewing x-rays</v>
      </c>
      <c r="C8353">
        <f t="shared" si="654"/>
        <v>463</v>
      </c>
      <c r="D8353">
        <f t="shared" ca="1" si="652"/>
        <v>0</v>
      </c>
      <c r="E8353">
        <f t="shared" ca="1" si="653"/>
        <v>2</v>
      </c>
    </row>
    <row r="8354" spans="1:5" x14ac:dyDescent="0.2">
      <c r="A8354" t="str">
        <f t="shared" ca="1" si="650"/>
        <v>Diagnostics and Preventative</v>
      </c>
      <c r="B8354" t="str">
        <f t="shared" ca="1" si="651"/>
        <v>Space Maintainers</v>
      </c>
      <c r="C8354">
        <f t="shared" si="654"/>
        <v>464</v>
      </c>
      <c r="D8354">
        <f t="shared" ca="1" si="652"/>
        <v>0</v>
      </c>
      <c r="E8354">
        <f t="shared" ca="1" si="653"/>
        <v>7</v>
      </c>
    </row>
    <row r="8355" spans="1:5" x14ac:dyDescent="0.2">
      <c r="A8355" t="str">
        <f t="shared" ca="1" si="650"/>
        <v>Diagnostics and Preventative</v>
      </c>
      <c r="B8355" t="str">
        <f t="shared" ca="1" si="651"/>
        <v>Prophylaxis</v>
      </c>
      <c r="C8355">
        <f t="shared" si="654"/>
        <v>464</v>
      </c>
      <c r="D8355">
        <f t="shared" ca="1" si="652"/>
        <v>0</v>
      </c>
      <c r="E8355">
        <f t="shared" ca="1" si="653"/>
        <v>4</v>
      </c>
    </row>
    <row r="8356" spans="1:5" x14ac:dyDescent="0.2">
      <c r="A8356" t="str">
        <f t="shared" ca="1" si="650"/>
        <v>Diagnostics and Preventative</v>
      </c>
      <c r="B8356" t="str">
        <f t="shared" ca="1" si="651"/>
        <v>Sealants</v>
      </c>
      <c r="C8356">
        <f t="shared" si="654"/>
        <v>464</v>
      </c>
      <c r="D8356">
        <f t="shared" ca="1" si="652"/>
        <v>0</v>
      </c>
      <c r="E8356">
        <f t="shared" ca="1" si="653"/>
        <v>6</v>
      </c>
    </row>
    <row r="8357" spans="1:5" x14ac:dyDescent="0.2">
      <c r="A8357" t="str">
        <f t="shared" ca="1" si="650"/>
        <v>Basic</v>
      </c>
      <c r="B8357" t="str">
        <f t="shared" ca="1" si="651"/>
        <v>general anesthesia</v>
      </c>
      <c r="C8357">
        <f t="shared" si="654"/>
        <v>464</v>
      </c>
      <c r="D8357" t="str">
        <f t="shared" ca="1" si="652"/>
        <v>Covered when used in conjunction with covered oral surgical procedures</v>
      </c>
      <c r="E8357">
        <f t="shared" ca="1" si="653"/>
        <v>13</v>
      </c>
    </row>
    <row r="8358" spans="1:5" x14ac:dyDescent="0.2">
      <c r="A8358" t="str">
        <f t="shared" ca="1" si="650"/>
        <v>Diagnostics and Preventative</v>
      </c>
      <c r="B8358" t="str">
        <f t="shared" ca="1" si="651"/>
        <v>Prophylaxis</v>
      </c>
      <c r="C8358">
        <f t="shared" si="654"/>
        <v>464</v>
      </c>
      <c r="D8358">
        <f t="shared" ca="1" si="652"/>
        <v>0</v>
      </c>
      <c r="E8358">
        <f t="shared" ca="1" si="653"/>
        <v>4</v>
      </c>
    </row>
    <row r="8359" spans="1:5" x14ac:dyDescent="0.2">
      <c r="A8359" t="str">
        <f t="shared" ca="1" si="650"/>
        <v>Major</v>
      </c>
      <c r="B8359" t="str">
        <f t="shared" ca="1" si="651"/>
        <v>prosthodontics</v>
      </c>
      <c r="C8359">
        <f t="shared" si="654"/>
        <v>464</v>
      </c>
      <c r="D8359" t="str">
        <f t="shared" ca="1" si="652"/>
        <v>Procedures for replacement of missing teeth by construction or repair of bridges and partial or complete dentures</v>
      </c>
      <c r="E8359">
        <f t="shared" ca="1" si="653"/>
        <v>15</v>
      </c>
    </row>
    <row r="8360" spans="1:5" x14ac:dyDescent="0.2">
      <c r="A8360" t="str">
        <f t="shared" ca="1" si="650"/>
        <v>Major</v>
      </c>
      <c r="B8360" t="str">
        <f t="shared" ca="1" si="651"/>
        <v>prosthodontics</v>
      </c>
      <c r="C8360">
        <f t="shared" si="654"/>
        <v>464</v>
      </c>
      <c r="D8360" t="str">
        <f t="shared" ca="1" si="652"/>
        <v>Procedures for replacement of missing teeth by construction or repair of bridges and partial or complete dentures</v>
      </c>
      <c r="E8360">
        <f t="shared" ca="1" si="653"/>
        <v>15</v>
      </c>
    </row>
    <row r="8361" spans="1:5" x14ac:dyDescent="0.2">
      <c r="A8361" t="str">
        <f t="shared" ca="1" si="650"/>
        <v>Major</v>
      </c>
      <c r="B8361" t="str">
        <f t="shared" ca="1" si="651"/>
        <v>prosthodontics</v>
      </c>
      <c r="C8361">
        <f t="shared" si="654"/>
        <v>464</v>
      </c>
      <c r="D8361" t="str">
        <f t="shared" ca="1" si="652"/>
        <v>Procedures for replacement of missing teeth by construction or repair of bridges and partial or complete dentures</v>
      </c>
      <c r="E8361">
        <f t="shared" ca="1" si="653"/>
        <v>15</v>
      </c>
    </row>
    <row r="8362" spans="1:5" x14ac:dyDescent="0.2">
      <c r="A8362" t="str">
        <f t="shared" ca="1" si="650"/>
        <v>Basic</v>
      </c>
      <c r="B8362" t="str">
        <f t="shared" ca="1" si="651"/>
        <v>general anesthesia</v>
      </c>
      <c r="C8362">
        <f t="shared" si="654"/>
        <v>464</v>
      </c>
      <c r="D8362" t="str">
        <f t="shared" ca="1" si="652"/>
        <v>Covered when used in conjunction with covered oral surgical procedures</v>
      </c>
      <c r="E8362">
        <f t="shared" ca="1" si="653"/>
        <v>13</v>
      </c>
    </row>
    <row r="8363" spans="1:5" x14ac:dyDescent="0.2">
      <c r="A8363" t="str">
        <f t="shared" ca="1" si="650"/>
        <v>Major</v>
      </c>
      <c r="B8363" t="str">
        <f t="shared" ca="1" si="651"/>
        <v>temporomandibular joint dysfunction</v>
      </c>
      <c r="C8363">
        <f t="shared" si="654"/>
        <v>464</v>
      </c>
      <c r="D8363" t="str">
        <f t="shared" ca="1" si="652"/>
        <v>Services relating to hinging joints of the jaw</v>
      </c>
      <c r="E8363">
        <f t="shared" ca="1" si="653"/>
        <v>16</v>
      </c>
    </row>
    <row r="8364" spans="1:5" x14ac:dyDescent="0.2">
      <c r="A8364" t="str">
        <f t="shared" ca="1" si="650"/>
        <v>Diagnostics and Preventative</v>
      </c>
      <c r="B8364" t="str">
        <f t="shared" ca="1" si="651"/>
        <v>Fluoride treatments</v>
      </c>
      <c r="C8364">
        <f t="shared" si="654"/>
        <v>464</v>
      </c>
      <c r="D8364">
        <f t="shared" ca="1" si="652"/>
        <v>0</v>
      </c>
      <c r="E8364">
        <f t="shared" ca="1" si="653"/>
        <v>5</v>
      </c>
    </row>
    <row r="8365" spans="1:5" x14ac:dyDescent="0.2">
      <c r="A8365" t="str">
        <f t="shared" ca="1" si="650"/>
        <v>Diagnostics and Preventative</v>
      </c>
      <c r="B8365" t="str">
        <f t="shared" ca="1" si="651"/>
        <v>Sealants</v>
      </c>
      <c r="C8365">
        <f t="shared" si="654"/>
        <v>464</v>
      </c>
      <c r="D8365">
        <f t="shared" ca="1" si="652"/>
        <v>0</v>
      </c>
      <c r="E8365">
        <f t="shared" ca="1" si="653"/>
        <v>6</v>
      </c>
    </row>
    <row r="8366" spans="1:5" x14ac:dyDescent="0.2">
      <c r="A8366" t="str">
        <f t="shared" ca="1" si="650"/>
        <v>Diagnostics and Preventative</v>
      </c>
      <c r="B8366" t="str">
        <f t="shared" ca="1" si="651"/>
        <v>Fluoride treatments</v>
      </c>
      <c r="C8366">
        <f t="shared" si="654"/>
        <v>464</v>
      </c>
      <c r="D8366">
        <f t="shared" ca="1" si="652"/>
        <v>0</v>
      </c>
      <c r="E8366">
        <f t="shared" ca="1" si="653"/>
        <v>5</v>
      </c>
    </row>
    <row r="8367" spans="1:5" x14ac:dyDescent="0.2">
      <c r="A8367" t="str">
        <f t="shared" ca="1" si="650"/>
        <v>Diagnostics and Preventative</v>
      </c>
      <c r="B8367" t="str">
        <f t="shared" ca="1" si="651"/>
        <v>Prophylaxis</v>
      </c>
      <c r="C8367">
        <f t="shared" si="654"/>
        <v>464</v>
      </c>
      <c r="D8367">
        <f t="shared" ca="1" si="652"/>
        <v>0</v>
      </c>
      <c r="E8367">
        <f t="shared" ca="1" si="653"/>
        <v>4</v>
      </c>
    </row>
    <row r="8368" spans="1:5" x14ac:dyDescent="0.2">
      <c r="A8368" t="str">
        <f t="shared" ca="1" si="650"/>
        <v>Basic</v>
      </c>
      <c r="B8368" t="str">
        <f t="shared" ca="1" si="651"/>
        <v>general anesthesia</v>
      </c>
      <c r="C8368">
        <f t="shared" si="654"/>
        <v>464</v>
      </c>
      <c r="D8368" t="str">
        <f t="shared" ca="1" si="652"/>
        <v>Covered when used in conjunction with covered oral surgical procedures</v>
      </c>
      <c r="E8368">
        <f t="shared" ca="1" si="653"/>
        <v>13</v>
      </c>
    </row>
    <row r="8369" spans="1:5" x14ac:dyDescent="0.2">
      <c r="A8369" t="str">
        <f t="shared" ca="1" si="650"/>
        <v>Diagnostics and Preventative</v>
      </c>
      <c r="B8369" t="str">
        <f t="shared" ca="1" si="651"/>
        <v>Prophylaxis</v>
      </c>
      <c r="C8369">
        <f t="shared" si="654"/>
        <v>464</v>
      </c>
      <c r="D8369">
        <f t="shared" ca="1" si="652"/>
        <v>0</v>
      </c>
      <c r="E8369">
        <f t="shared" ca="1" si="653"/>
        <v>4</v>
      </c>
    </row>
    <row r="8370" spans="1:5" x14ac:dyDescent="0.2">
      <c r="A8370" t="str">
        <f t="shared" ca="1" si="650"/>
        <v>Major</v>
      </c>
      <c r="B8370" t="str">
        <f t="shared" ca="1" si="651"/>
        <v>major restorative</v>
      </c>
      <c r="C8370">
        <f t="shared" si="654"/>
        <v>464</v>
      </c>
      <c r="D8370" t="str">
        <f t="shared" ca="1" si="652"/>
        <v>Single crowns, inlays, onlays</v>
      </c>
      <c r="E8370">
        <f t="shared" ca="1" si="653"/>
        <v>14</v>
      </c>
    </row>
    <row r="8371" spans="1:5" x14ac:dyDescent="0.2">
      <c r="A8371" t="str">
        <f t="shared" ca="1" si="650"/>
        <v>Basic</v>
      </c>
      <c r="B8371" t="str">
        <f t="shared" ca="1" si="651"/>
        <v>general anesthesia</v>
      </c>
      <c r="C8371">
        <f t="shared" si="654"/>
        <v>464</v>
      </c>
      <c r="D8371" t="str">
        <f t="shared" ca="1" si="652"/>
        <v>Covered when used in conjunction with covered oral surgical procedures</v>
      </c>
      <c r="E8371">
        <f t="shared" ca="1" si="653"/>
        <v>13</v>
      </c>
    </row>
    <row r="8372" spans="1:5" x14ac:dyDescent="0.2">
      <c r="A8372" t="str">
        <f t="shared" ca="1" si="650"/>
        <v>Basic</v>
      </c>
      <c r="B8372" t="str">
        <f t="shared" ca="1" si="651"/>
        <v>non-surgical periodontics</v>
      </c>
      <c r="C8372">
        <f t="shared" si="654"/>
        <v>465</v>
      </c>
      <c r="D8372" t="str">
        <f t="shared" ca="1" si="652"/>
        <v xml:space="preserve">Non-surgical treatment of the gums and supporting structures of the teeth </v>
      </c>
      <c r="E8372">
        <f t="shared" ca="1" si="653"/>
        <v>12</v>
      </c>
    </row>
    <row r="8373" spans="1:5" x14ac:dyDescent="0.2">
      <c r="A8373" t="str">
        <f t="shared" ca="1" si="650"/>
        <v>Diagnostics and Preventative</v>
      </c>
      <c r="B8373" t="str">
        <f t="shared" ca="1" si="651"/>
        <v>Prophylaxis</v>
      </c>
      <c r="C8373">
        <f t="shared" si="654"/>
        <v>465</v>
      </c>
      <c r="D8373">
        <f t="shared" ca="1" si="652"/>
        <v>0</v>
      </c>
      <c r="E8373">
        <f t="shared" ca="1" si="653"/>
        <v>4</v>
      </c>
    </row>
    <row r="8374" spans="1:5" x14ac:dyDescent="0.2">
      <c r="A8374" t="str">
        <f t="shared" ca="1" si="650"/>
        <v>Diagnostics and Preventative</v>
      </c>
      <c r="B8374" t="str">
        <f t="shared" ca="1" si="651"/>
        <v>Space Maintainers</v>
      </c>
      <c r="C8374">
        <f t="shared" si="654"/>
        <v>465</v>
      </c>
      <c r="D8374">
        <f t="shared" ca="1" si="652"/>
        <v>0</v>
      </c>
      <c r="E8374">
        <f t="shared" ca="1" si="653"/>
        <v>7</v>
      </c>
    </row>
    <row r="8375" spans="1:5" x14ac:dyDescent="0.2">
      <c r="A8375" t="str">
        <f t="shared" ca="1" si="650"/>
        <v>Diagnostics and Preventative</v>
      </c>
      <c r="B8375" t="str">
        <f t="shared" ca="1" si="651"/>
        <v>Periodic Exams</v>
      </c>
      <c r="C8375">
        <f t="shared" si="654"/>
        <v>465</v>
      </c>
      <c r="D8375">
        <f t="shared" ca="1" si="652"/>
        <v>0</v>
      </c>
      <c r="E8375">
        <f t="shared" ca="1" si="653"/>
        <v>1</v>
      </c>
    </row>
    <row r="8376" spans="1:5" x14ac:dyDescent="0.2">
      <c r="A8376" t="str">
        <f t="shared" ca="1" si="650"/>
        <v>Diagnostics and Preventative</v>
      </c>
      <c r="B8376" t="str">
        <f t="shared" ca="1" si="651"/>
        <v>Fluoride treatments</v>
      </c>
      <c r="C8376">
        <f t="shared" si="654"/>
        <v>465</v>
      </c>
      <c r="D8376">
        <f t="shared" ca="1" si="652"/>
        <v>0</v>
      </c>
      <c r="E8376">
        <f t="shared" ca="1" si="653"/>
        <v>5</v>
      </c>
    </row>
    <row r="8377" spans="1:5" x14ac:dyDescent="0.2">
      <c r="A8377" t="str">
        <f t="shared" ca="1" si="650"/>
        <v>Diagnostics and Preventative</v>
      </c>
      <c r="B8377" t="str">
        <f t="shared" ca="1" si="651"/>
        <v>Fluoride treatments</v>
      </c>
      <c r="C8377">
        <f t="shared" si="654"/>
        <v>465</v>
      </c>
      <c r="D8377">
        <f t="shared" ca="1" si="652"/>
        <v>0</v>
      </c>
      <c r="E8377">
        <f t="shared" ca="1" si="653"/>
        <v>5</v>
      </c>
    </row>
    <row r="8378" spans="1:5" x14ac:dyDescent="0.2">
      <c r="A8378" t="str">
        <f t="shared" ca="1" si="650"/>
        <v>Diagnostics and Preventative</v>
      </c>
      <c r="B8378" t="str">
        <f t="shared" ca="1" si="651"/>
        <v>Periodic Exams</v>
      </c>
      <c r="C8378">
        <f t="shared" si="654"/>
        <v>465</v>
      </c>
      <c r="D8378">
        <f t="shared" ca="1" si="652"/>
        <v>0</v>
      </c>
      <c r="E8378">
        <f t="shared" ca="1" si="653"/>
        <v>1</v>
      </c>
    </row>
    <row r="8379" spans="1:5" x14ac:dyDescent="0.2">
      <c r="A8379" t="str">
        <f t="shared" ca="1" si="650"/>
        <v>Diagnostics and Preventative</v>
      </c>
      <c r="B8379" t="str">
        <f t="shared" ca="1" si="651"/>
        <v>Full-mouth x-ray</v>
      </c>
      <c r="C8379">
        <f t="shared" si="654"/>
        <v>465</v>
      </c>
      <c r="D8379">
        <f t="shared" ca="1" si="652"/>
        <v>0</v>
      </c>
      <c r="E8379">
        <f t="shared" ca="1" si="653"/>
        <v>3</v>
      </c>
    </row>
    <row r="8380" spans="1:5" x14ac:dyDescent="0.2">
      <c r="A8380" t="str">
        <f t="shared" ca="1" si="650"/>
        <v>Major</v>
      </c>
      <c r="B8380" t="str">
        <f t="shared" ca="1" si="651"/>
        <v>prosthodontics</v>
      </c>
      <c r="C8380">
        <f t="shared" si="654"/>
        <v>465</v>
      </c>
      <c r="D8380" t="str">
        <f t="shared" ca="1" si="652"/>
        <v>Procedures for replacement of missing teeth by construction or repair of bridges and partial or complete dentures</v>
      </c>
      <c r="E8380">
        <f t="shared" ca="1" si="653"/>
        <v>15</v>
      </c>
    </row>
    <row r="8381" spans="1:5" x14ac:dyDescent="0.2">
      <c r="A8381" t="str">
        <f t="shared" ca="1" si="650"/>
        <v>Orthodontics</v>
      </c>
      <c r="B8381" t="str">
        <f t="shared" ca="1" si="651"/>
        <v>orthodontics</v>
      </c>
      <c r="C8381">
        <f t="shared" si="654"/>
        <v>465</v>
      </c>
      <c r="D8381" t="str">
        <f t="shared" ca="1" si="652"/>
        <v>For eligible dependents to age 19</v>
      </c>
      <c r="E8381">
        <f t="shared" ca="1" si="653"/>
        <v>17</v>
      </c>
    </row>
    <row r="8382" spans="1:5" x14ac:dyDescent="0.2">
      <c r="A8382" t="str">
        <f t="shared" ca="1" si="650"/>
        <v>Major</v>
      </c>
      <c r="B8382" t="str">
        <f t="shared" ca="1" si="651"/>
        <v>prosthodontics</v>
      </c>
      <c r="C8382">
        <f t="shared" si="654"/>
        <v>465</v>
      </c>
      <c r="D8382" t="str">
        <f t="shared" ca="1" si="652"/>
        <v>Procedures for replacement of missing teeth by construction or repair of bridges and partial or complete dentures</v>
      </c>
      <c r="E8382">
        <f t="shared" ca="1" si="653"/>
        <v>15</v>
      </c>
    </row>
    <row r="8383" spans="1:5" x14ac:dyDescent="0.2">
      <c r="A8383" t="str">
        <f t="shared" ca="1" si="650"/>
        <v>Diagnostics and Preventative</v>
      </c>
      <c r="B8383" t="str">
        <f t="shared" ca="1" si="651"/>
        <v>Bitewing x-rays</v>
      </c>
      <c r="C8383">
        <f t="shared" si="654"/>
        <v>465</v>
      </c>
      <c r="D8383">
        <f t="shared" ca="1" si="652"/>
        <v>0</v>
      </c>
      <c r="E8383">
        <f t="shared" ca="1" si="653"/>
        <v>2</v>
      </c>
    </row>
    <row r="8384" spans="1:5" x14ac:dyDescent="0.2">
      <c r="A8384" t="str">
        <f t="shared" ca="1" si="650"/>
        <v>Basic</v>
      </c>
      <c r="B8384" t="str">
        <f t="shared" ca="1" si="651"/>
        <v>surgical periodontics</v>
      </c>
      <c r="C8384">
        <f t="shared" si="654"/>
        <v>465</v>
      </c>
      <c r="D8384" t="str">
        <f t="shared" ca="1" si="652"/>
        <v>Surgical treatment of the gums and supporting structures of the teeth</v>
      </c>
      <c r="E8384">
        <f t="shared" ca="1" si="653"/>
        <v>11</v>
      </c>
    </row>
    <row r="8385" spans="1:5" x14ac:dyDescent="0.2">
      <c r="A8385" t="str">
        <f t="shared" ca="1" si="650"/>
        <v>Diagnostics and Preventative</v>
      </c>
      <c r="B8385" t="str">
        <f t="shared" ca="1" si="651"/>
        <v>Sealants</v>
      </c>
      <c r="C8385">
        <f t="shared" si="654"/>
        <v>465</v>
      </c>
      <c r="D8385">
        <f t="shared" ca="1" si="652"/>
        <v>0</v>
      </c>
      <c r="E8385">
        <f t="shared" ca="1" si="653"/>
        <v>6</v>
      </c>
    </row>
    <row r="8386" spans="1:5" x14ac:dyDescent="0.2">
      <c r="A8386" t="str">
        <f t="shared" ref="A8386:A8449" ca="1" si="655">INDEX(services,E8386,1)</f>
        <v>Basic</v>
      </c>
      <c r="B8386" t="str">
        <f t="shared" ref="B8386:B8449" ca="1" si="656">INDEX(services,E8386,2)</f>
        <v>endodontics</v>
      </c>
      <c r="C8386">
        <f t="shared" si="654"/>
        <v>465</v>
      </c>
      <c r="D8386" t="str">
        <f t="shared" ref="D8386:D8449" ca="1" si="657">INDEX(services,E8386,3)</f>
        <v>Root canal, pulpal therapy</v>
      </c>
      <c r="E8386">
        <f t="shared" ref="E8386:E8449" ca="1" si="658">RANDBETWEEN(1,ROWS(services))</f>
        <v>10</v>
      </c>
    </row>
    <row r="8387" spans="1:5" x14ac:dyDescent="0.2">
      <c r="A8387" t="str">
        <f t="shared" ca="1" si="655"/>
        <v>Diagnostics and Preventative</v>
      </c>
      <c r="B8387" t="str">
        <f t="shared" ca="1" si="656"/>
        <v>Bitewing x-rays</v>
      </c>
      <c r="C8387">
        <f t="shared" si="654"/>
        <v>465</v>
      </c>
      <c r="D8387">
        <f t="shared" ca="1" si="657"/>
        <v>0</v>
      </c>
      <c r="E8387">
        <f t="shared" ca="1" si="658"/>
        <v>2</v>
      </c>
    </row>
    <row r="8388" spans="1:5" x14ac:dyDescent="0.2">
      <c r="A8388" t="str">
        <f t="shared" ca="1" si="655"/>
        <v>Major</v>
      </c>
      <c r="B8388" t="str">
        <f t="shared" ca="1" si="656"/>
        <v>temporomandibular joint dysfunction</v>
      </c>
      <c r="C8388">
        <f t="shared" ref="C8388:C8451" si="659">IF(MOD(ROW(C8388)-2,18)&lt;&gt;0,C8387,C8387+1)</f>
        <v>465</v>
      </c>
      <c r="D8388" t="str">
        <f t="shared" ca="1" si="657"/>
        <v>Services relating to hinging joints of the jaw</v>
      </c>
      <c r="E8388">
        <f t="shared" ca="1" si="658"/>
        <v>16</v>
      </c>
    </row>
    <row r="8389" spans="1:5" x14ac:dyDescent="0.2">
      <c r="A8389" t="str">
        <f t="shared" ca="1" si="655"/>
        <v>Basic</v>
      </c>
      <c r="B8389" t="str">
        <f t="shared" ca="1" si="656"/>
        <v>general anesthesia</v>
      </c>
      <c r="C8389">
        <f t="shared" si="659"/>
        <v>465</v>
      </c>
      <c r="D8389" t="str">
        <f t="shared" ca="1" si="657"/>
        <v>Covered when used in conjunction with covered oral surgical procedures</v>
      </c>
      <c r="E8389">
        <f t="shared" ca="1" si="658"/>
        <v>13</v>
      </c>
    </row>
    <row r="8390" spans="1:5" x14ac:dyDescent="0.2">
      <c r="A8390" t="str">
        <f t="shared" ca="1" si="655"/>
        <v>Diagnostics and Preventative</v>
      </c>
      <c r="B8390" t="str">
        <f t="shared" ca="1" si="656"/>
        <v>Prophylaxis</v>
      </c>
      <c r="C8390">
        <f t="shared" si="659"/>
        <v>466</v>
      </c>
      <c r="D8390">
        <f t="shared" ca="1" si="657"/>
        <v>0</v>
      </c>
      <c r="E8390">
        <f t="shared" ca="1" si="658"/>
        <v>4</v>
      </c>
    </row>
    <row r="8391" spans="1:5" x14ac:dyDescent="0.2">
      <c r="A8391" t="str">
        <f t="shared" ca="1" si="655"/>
        <v>Basic</v>
      </c>
      <c r="B8391" t="str">
        <f t="shared" ca="1" si="656"/>
        <v>surgical periodontics</v>
      </c>
      <c r="C8391">
        <f t="shared" si="659"/>
        <v>466</v>
      </c>
      <c r="D8391" t="str">
        <f t="shared" ca="1" si="657"/>
        <v>Surgical treatment of the gums and supporting structures of the teeth</v>
      </c>
      <c r="E8391">
        <f t="shared" ca="1" si="658"/>
        <v>11</v>
      </c>
    </row>
    <row r="8392" spans="1:5" x14ac:dyDescent="0.2">
      <c r="A8392" t="str">
        <f t="shared" ca="1" si="655"/>
        <v>Diagnostics and Preventative</v>
      </c>
      <c r="B8392" t="str">
        <f t="shared" ca="1" si="656"/>
        <v>Prophylaxis</v>
      </c>
      <c r="C8392">
        <f t="shared" si="659"/>
        <v>466</v>
      </c>
      <c r="D8392">
        <f t="shared" ca="1" si="657"/>
        <v>0</v>
      </c>
      <c r="E8392">
        <f t="shared" ca="1" si="658"/>
        <v>4</v>
      </c>
    </row>
    <row r="8393" spans="1:5" x14ac:dyDescent="0.2">
      <c r="A8393" t="str">
        <f t="shared" ca="1" si="655"/>
        <v>Major</v>
      </c>
      <c r="B8393" t="str">
        <f t="shared" ca="1" si="656"/>
        <v>prosthodontics</v>
      </c>
      <c r="C8393">
        <f t="shared" si="659"/>
        <v>466</v>
      </c>
      <c r="D8393" t="str">
        <f t="shared" ca="1" si="657"/>
        <v>Procedures for replacement of missing teeth by construction or repair of bridges and partial or complete dentures</v>
      </c>
      <c r="E8393">
        <f t="shared" ca="1" si="658"/>
        <v>15</v>
      </c>
    </row>
    <row r="8394" spans="1:5" x14ac:dyDescent="0.2">
      <c r="A8394" t="str">
        <f t="shared" ca="1" si="655"/>
        <v>Diagnostics and Preventative</v>
      </c>
      <c r="B8394" t="str">
        <f t="shared" ca="1" si="656"/>
        <v>Sealants</v>
      </c>
      <c r="C8394">
        <f t="shared" si="659"/>
        <v>466</v>
      </c>
      <c r="D8394">
        <f t="shared" ca="1" si="657"/>
        <v>0</v>
      </c>
      <c r="E8394">
        <f t="shared" ca="1" si="658"/>
        <v>6</v>
      </c>
    </row>
    <row r="8395" spans="1:5" x14ac:dyDescent="0.2">
      <c r="A8395" t="str">
        <f t="shared" ca="1" si="655"/>
        <v>Major</v>
      </c>
      <c r="B8395" t="str">
        <f t="shared" ca="1" si="656"/>
        <v>major restorative</v>
      </c>
      <c r="C8395">
        <f t="shared" si="659"/>
        <v>466</v>
      </c>
      <c r="D8395" t="str">
        <f t="shared" ca="1" si="657"/>
        <v>Single crowns, inlays, onlays</v>
      </c>
      <c r="E8395">
        <f t="shared" ca="1" si="658"/>
        <v>14</v>
      </c>
    </row>
    <row r="8396" spans="1:5" x14ac:dyDescent="0.2">
      <c r="A8396" t="str">
        <f t="shared" ca="1" si="655"/>
        <v>Major</v>
      </c>
      <c r="B8396" t="str">
        <f t="shared" ca="1" si="656"/>
        <v>temporomandibular joint dysfunction</v>
      </c>
      <c r="C8396">
        <f t="shared" si="659"/>
        <v>466</v>
      </c>
      <c r="D8396" t="str">
        <f t="shared" ca="1" si="657"/>
        <v>Services relating to hinging joints of the jaw</v>
      </c>
      <c r="E8396">
        <f t="shared" ca="1" si="658"/>
        <v>16</v>
      </c>
    </row>
    <row r="8397" spans="1:5" x14ac:dyDescent="0.2">
      <c r="A8397" t="str">
        <f t="shared" ca="1" si="655"/>
        <v>Diagnostics and Preventative</v>
      </c>
      <c r="B8397" t="str">
        <f t="shared" ca="1" si="656"/>
        <v>Space Maintainers</v>
      </c>
      <c r="C8397">
        <f t="shared" si="659"/>
        <v>466</v>
      </c>
      <c r="D8397">
        <f t="shared" ca="1" si="657"/>
        <v>0</v>
      </c>
      <c r="E8397">
        <f t="shared" ca="1" si="658"/>
        <v>7</v>
      </c>
    </row>
    <row r="8398" spans="1:5" x14ac:dyDescent="0.2">
      <c r="A8398" t="str">
        <f t="shared" ca="1" si="655"/>
        <v>Major</v>
      </c>
      <c r="B8398" t="str">
        <f t="shared" ca="1" si="656"/>
        <v>major restorative</v>
      </c>
      <c r="C8398">
        <f t="shared" si="659"/>
        <v>466</v>
      </c>
      <c r="D8398" t="str">
        <f t="shared" ca="1" si="657"/>
        <v>Single crowns, inlays, onlays</v>
      </c>
      <c r="E8398">
        <f t="shared" ca="1" si="658"/>
        <v>14</v>
      </c>
    </row>
    <row r="8399" spans="1:5" x14ac:dyDescent="0.2">
      <c r="A8399" t="str">
        <f t="shared" ca="1" si="655"/>
        <v>Basic</v>
      </c>
      <c r="B8399" t="str">
        <f t="shared" ca="1" si="656"/>
        <v>general anesthesia</v>
      </c>
      <c r="C8399">
        <f t="shared" si="659"/>
        <v>466</v>
      </c>
      <c r="D8399" t="str">
        <f t="shared" ca="1" si="657"/>
        <v>Covered when used in conjunction with covered oral surgical procedures</v>
      </c>
      <c r="E8399">
        <f t="shared" ca="1" si="658"/>
        <v>13</v>
      </c>
    </row>
    <row r="8400" spans="1:5" x14ac:dyDescent="0.2">
      <c r="A8400" t="str">
        <f t="shared" ca="1" si="655"/>
        <v>Major</v>
      </c>
      <c r="B8400" t="str">
        <f t="shared" ca="1" si="656"/>
        <v>temporomandibular joint dysfunction</v>
      </c>
      <c r="C8400">
        <f t="shared" si="659"/>
        <v>466</v>
      </c>
      <c r="D8400" t="str">
        <f t="shared" ca="1" si="657"/>
        <v>Services relating to hinging joints of the jaw</v>
      </c>
      <c r="E8400">
        <f t="shared" ca="1" si="658"/>
        <v>16</v>
      </c>
    </row>
    <row r="8401" spans="1:5" x14ac:dyDescent="0.2">
      <c r="A8401" t="str">
        <f t="shared" ca="1" si="655"/>
        <v>Basic</v>
      </c>
      <c r="B8401" t="str">
        <f t="shared" ca="1" si="656"/>
        <v>general anesthesia</v>
      </c>
      <c r="C8401">
        <f t="shared" si="659"/>
        <v>466</v>
      </c>
      <c r="D8401" t="str">
        <f t="shared" ca="1" si="657"/>
        <v>Covered when used in conjunction with covered oral surgical procedures</v>
      </c>
      <c r="E8401">
        <f t="shared" ca="1" si="658"/>
        <v>13</v>
      </c>
    </row>
    <row r="8402" spans="1:5" x14ac:dyDescent="0.2">
      <c r="A8402" t="str">
        <f t="shared" ca="1" si="655"/>
        <v>Diagnostics and Preventative</v>
      </c>
      <c r="B8402" t="str">
        <f t="shared" ca="1" si="656"/>
        <v>Full-mouth x-ray</v>
      </c>
      <c r="C8402">
        <f t="shared" si="659"/>
        <v>466</v>
      </c>
      <c r="D8402">
        <f t="shared" ca="1" si="657"/>
        <v>0</v>
      </c>
      <c r="E8402">
        <f t="shared" ca="1" si="658"/>
        <v>3</v>
      </c>
    </row>
    <row r="8403" spans="1:5" x14ac:dyDescent="0.2">
      <c r="A8403" t="str">
        <f t="shared" ca="1" si="655"/>
        <v>Basic</v>
      </c>
      <c r="B8403" t="str">
        <f t="shared" ca="1" si="656"/>
        <v>oral surgery</v>
      </c>
      <c r="C8403">
        <f t="shared" si="659"/>
        <v>466</v>
      </c>
      <c r="D8403" t="str">
        <f t="shared" ca="1" si="657"/>
        <v>Extraction and other surgery procedures, incl. pre- and post-operative care</v>
      </c>
      <c r="E8403">
        <f t="shared" ca="1" si="658"/>
        <v>9</v>
      </c>
    </row>
    <row r="8404" spans="1:5" x14ac:dyDescent="0.2">
      <c r="A8404" t="str">
        <f t="shared" ca="1" si="655"/>
        <v>Major</v>
      </c>
      <c r="B8404" t="str">
        <f t="shared" ca="1" si="656"/>
        <v>prosthodontics</v>
      </c>
      <c r="C8404">
        <f t="shared" si="659"/>
        <v>466</v>
      </c>
      <c r="D8404" t="str">
        <f t="shared" ca="1" si="657"/>
        <v>Procedures for replacement of missing teeth by construction or repair of bridges and partial or complete dentures</v>
      </c>
      <c r="E8404">
        <f t="shared" ca="1" si="658"/>
        <v>15</v>
      </c>
    </row>
    <row r="8405" spans="1:5" x14ac:dyDescent="0.2">
      <c r="A8405" t="str">
        <f t="shared" ca="1" si="655"/>
        <v>Major</v>
      </c>
      <c r="B8405" t="str">
        <f t="shared" ca="1" si="656"/>
        <v>temporomandibular joint dysfunction</v>
      </c>
      <c r="C8405">
        <f t="shared" si="659"/>
        <v>466</v>
      </c>
      <c r="D8405" t="str">
        <f t="shared" ca="1" si="657"/>
        <v>Services relating to hinging joints of the jaw</v>
      </c>
      <c r="E8405">
        <f t="shared" ca="1" si="658"/>
        <v>16</v>
      </c>
    </row>
    <row r="8406" spans="1:5" x14ac:dyDescent="0.2">
      <c r="A8406" t="str">
        <f t="shared" ca="1" si="655"/>
        <v>Major</v>
      </c>
      <c r="B8406" t="str">
        <f t="shared" ca="1" si="656"/>
        <v>prosthodontics</v>
      </c>
      <c r="C8406">
        <f t="shared" si="659"/>
        <v>466</v>
      </c>
      <c r="D8406" t="str">
        <f t="shared" ca="1" si="657"/>
        <v>Procedures for replacement of missing teeth by construction or repair of bridges and partial or complete dentures</v>
      </c>
      <c r="E8406">
        <f t="shared" ca="1" si="658"/>
        <v>15</v>
      </c>
    </row>
    <row r="8407" spans="1:5" x14ac:dyDescent="0.2">
      <c r="A8407" t="str">
        <f t="shared" ca="1" si="655"/>
        <v>Diagnostics and Preventative</v>
      </c>
      <c r="B8407" t="str">
        <f t="shared" ca="1" si="656"/>
        <v>Fluoride treatments</v>
      </c>
      <c r="C8407">
        <f t="shared" si="659"/>
        <v>466</v>
      </c>
      <c r="D8407">
        <f t="shared" ca="1" si="657"/>
        <v>0</v>
      </c>
      <c r="E8407">
        <f t="shared" ca="1" si="658"/>
        <v>5</v>
      </c>
    </row>
    <row r="8408" spans="1:5" x14ac:dyDescent="0.2">
      <c r="A8408" t="str">
        <f t="shared" ca="1" si="655"/>
        <v>Diagnostics and Preventative</v>
      </c>
      <c r="B8408" t="str">
        <f t="shared" ca="1" si="656"/>
        <v>Sealants</v>
      </c>
      <c r="C8408">
        <f t="shared" si="659"/>
        <v>467</v>
      </c>
      <c r="D8408">
        <f t="shared" ca="1" si="657"/>
        <v>0</v>
      </c>
      <c r="E8408">
        <f t="shared" ca="1" si="658"/>
        <v>6</v>
      </c>
    </row>
    <row r="8409" spans="1:5" x14ac:dyDescent="0.2">
      <c r="A8409" t="str">
        <f t="shared" ca="1" si="655"/>
        <v>Diagnostics and Preventative</v>
      </c>
      <c r="B8409" t="str">
        <f t="shared" ca="1" si="656"/>
        <v>Bitewing x-rays</v>
      </c>
      <c r="C8409">
        <f t="shared" si="659"/>
        <v>467</v>
      </c>
      <c r="D8409">
        <f t="shared" ca="1" si="657"/>
        <v>0</v>
      </c>
      <c r="E8409">
        <f t="shared" ca="1" si="658"/>
        <v>2</v>
      </c>
    </row>
    <row r="8410" spans="1:5" x14ac:dyDescent="0.2">
      <c r="A8410" t="str">
        <f t="shared" ca="1" si="655"/>
        <v>Orthodontics</v>
      </c>
      <c r="B8410" t="str">
        <f t="shared" ca="1" si="656"/>
        <v>orthodontics</v>
      </c>
      <c r="C8410">
        <f t="shared" si="659"/>
        <v>467</v>
      </c>
      <c r="D8410" t="str">
        <f t="shared" ca="1" si="657"/>
        <v>For eligible dependents to age 19</v>
      </c>
      <c r="E8410">
        <f t="shared" ca="1" si="658"/>
        <v>17</v>
      </c>
    </row>
    <row r="8411" spans="1:5" x14ac:dyDescent="0.2">
      <c r="A8411" t="str">
        <f t="shared" ca="1" si="655"/>
        <v>Diagnostics and Preventative</v>
      </c>
      <c r="B8411" t="str">
        <f t="shared" ca="1" si="656"/>
        <v>Sealants</v>
      </c>
      <c r="C8411">
        <f t="shared" si="659"/>
        <v>467</v>
      </c>
      <c r="D8411">
        <f t="shared" ca="1" si="657"/>
        <v>0</v>
      </c>
      <c r="E8411">
        <f t="shared" ca="1" si="658"/>
        <v>6</v>
      </c>
    </row>
    <row r="8412" spans="1:5" x14ac:dyDescent="0.2">
      <c r="A8412" t="str">
        <f t="shared" ca="1" si="655"/>
        <v>Basic</v>
      </c>
      <c r="B8412" t="str">
        <f t="shared" ca="1" si="656"/>
        <v>surgical periodontics</v>
      </c>
      <c r="C8412">
        <f t="shared" si="659"/>
        <v>467</v>
      </c>
      <c r="D8412" t="str">
        <f t="shared" ca="1" si="657"/>
        <v>Surgical treatment of the gums and supporting structures of the teeth</v>
      </c>
      <c r="E8412">
        <f t="shared" ca="1" si="658"/>
        <v>11</v>
      </c>
    </row>
    <row r="8413" spans="1:5" x14ac:dyDescent="0.2">
      <c r="A8413" t="str">
        <f t="shared" ca="1" si="655"/>
        <v>Basic</v>
      </c>
      <c r="B8413" t="str">
        <f t="shared" ca="1" si="656"/>
        <v>basic restorative</v>
      </c>
      <c r="C8413">
        <f t="shared" si="659"/>
        <v>467</v>
      </c>
      <c r="D8413" t="str">
        <f t="shared" ca="1" si="657"/>
        <v>Fillings (amalgam "silver" and composite "white" non-molar)</v>
      </c>
      <c r="E8413">
        <f t="shared" ca="1" si="658"/>
        <v>8</v>
      </c>
    </row>
    <row r="8414" spans="1:5" x14ac:dyDescent="0.2">
      <c r="A8414" t="str">
        <f t="shared" ca="1" si="655"/>
        <v>Basic</v>
      </c>
      <c r="B8414" t="str">
        <f t="shared" ca="1" si="656"/>
        <v>general anesthesia</v>
      </c>
      <c r="C8414">
        <f t="shared" si="659"/>
        <v>467</v>
      </c>
      <c r="D8414" t="str">
        <f t="shared" ca="1" si="657"/>
        <v>Covered when used in conjunction with covered oral surgical procedures</v>
      </c>
      <c r="E8414">
        <f t="shared" ca="1" si="658"/>
        <v>13</v>
      </c>
    </row>
    <row r="8415" spans="1:5" x14ac:dyDescent="0.2">
      <c r="A8415" t="str">
        <f t="shared" ca="1" si="655"/>
        <v>Major</v>
      </c>
      <c r="B8415" t="str">
        <f t="shared" ca="1" si="656"/>
        <v>major restorative</v>
      </c>
      <c r="C8415">
        <f t="shared" si="659"/>
        <v>467</v>
      </c>
      <c r="D8415" t="str">
        <f t="shared" ca="1" si="657"/>
        <v>Single crowns, inlays, onlays</v>
      </c>
      <c r="E8415">
        <f t="shared" ca="1" si="658"/>
        <v>14</v>
      </c>
    </row>
    <row r="8416" spans="1:5" x14ac:dyDescent="0.2">
      <c r="A8416" t="str">
        <f t="shared" ca="1" si="655"/>
        <v>Diagnostics and Preventative</v>
      </c>
      <c r="B8416" t="str">
        <f t="shared" ca="1" si="656"/>
        <v>Periodic Exams</v>
      </c>
      <c r="C8416">
        <f t="shared" si="659"/>
        <v>467</v>
      </c>
      <c r="D8416">
        <f t="shared" ca="1" si="657"/>
        <v>0</v>
      </c>
      <c r="E8416">
        <f t="shared" ca="1" si="658"/>
        <v>1</v>
      </c>
    </row>
    <row r="8417" spans="1:5" x14ac:dyDescent="0.2">
      <c r="A8417" t="str">
        <f t="shared" ca="1" si="655"/>
        <v>Major</v>
      </c>
      <c r="B8417" t="str">
        <f t="shared" ca="1" si="656"/>
        <v>temporomandibular joint dysfunction</v>
      </c>
      <c r="C8417">
        <f t="shared" si="659"/>
        <v>467</v>
      </c>
      <c r="D8417" t="str">
        <f t="shared" ca="1" si="657"/>
        <v>Services relating to hinging joints of the jaw</v>
      </c>
      <c r="E8417">
        <f t="shared" ca="1" si="658"/>
        <v>16</v>
      </c>
    </row>
    <row r="8418" spans="1:5" x14ac:dyDescent="0.2">
      <c r="A8418" t="str">
        <f t="shared" ca="1" si="655"/>
        <v>Diagnostics and Preventative</v>
      </c>
      <c r="B8418" t="str">
        <f t="shared" ca="1" si="656"/>
        <v>Full-mouth x-ray</v>
      </c>
      <c r="C8418">
        <f t="shared" si="659"/>
        <v>467</v>
      </c>
      <c r="D8418">
        <f t="shared" ca="1" si="657"/>
        <v>0</v>
      </c>
      <c r="E8418">
        <f t="shared" ca="1" si="658"/>
        <v>3</v>
      </c>
    </row>
    <row r="8419" spans="1:5" x14ac:dyDescent="0.2">
      <c r="A8419" t="str">
        <f t="shared" ca="1" si="655"/>
        <v>Diagnostics and Preventative</v>
      </c>
      <c r="B8419" t="str">
        <f t="shared" ca="1" si="656"/>
        <v>Sealants</v>
      </c>
      <c r="C8419">
        <f t="shared" si="659"/>
        <v>467</v>
      </c>
      <c r="D8419">
        <f t="shared" ca="1" si="657"/>
        <v>0</v>
      </c>
      <c r="E8419">
        <f t="shared" ca="1" si="658"/>
        <v>6</v>
      </c>
    </row>
    <row r="8420" spans="1:5" x14ac:dyDescent="0.2">
      <c r="A8420" t="str">
        <f t="shared" ca="1" si="655"/>
        <v>Other</v>
      </c>
      <c r="B8420" t="str">
        <f t="shared" ca="1" si="656"/>
        <v>Implants</v>
      </c>
      <c r="C8420">
        <f t="shared" si="659"/>
        <v>467</v>
      </c>
      <c r="D8420" t="str">
        <f t="shared" ca="1" si="657"/>
        <v>Implant dental work</v>
      </c>
      <c r="E8420">
        <f t="shared" ca="1" si="658"/>
        <v>18</v>
      </c>
    </row>
    <row r="8421" spans="1:5" x14ac:dyDescent="0.2">
      <c r="A8421" t="str">
        <f t="shared" ca="1" si="655"/>
        <v>Orthodontics</v>
      </c>
      <c r="B8421" t="str">
        <f t="shared" ca="1" si="656"/>
        <v>orthodontics</v>
      </c>
      <c r="C8421">
        <f t="shared" si="659"/>
        <v>467</v>
      </c>
      <c r="D8421" t="str">
        <f t="shared" ca="1" si="657"/>
        <v>For eligible dependents to age 19</v>
      </c>
      <c r="E8421">
        <f t="shared" ca="1" si="658"/>
        <v>17</v>
      </c>
    </row>
    <row r="8422" spans="1:5" x14ac:dyDescent="0.2">
      <c r="A8422" t="str">
        <f t="shared" ca="1" si="655"/>
        <v>Major</v>
      </c>
      <c r="B8422" t="str">
        <f t="shared" ca="1" si="656"/>
        <v>prosthodontics</v>
      </c>
      <c r="C8422">
        <f t="shared" si="659"/>
        <v>467</v>
      </c>
      <c r="D8422" t="str">
        <f t="shared" ca="1" si="657"/>
        <v>Procedures for replacement of missing teeth by construction or repair of bridges and partial or complete dentures</v>
      </c>
      <c r="E8422">
        <f t="shared" ca="1" si="658"/>
        <v>15</v>
      </c>
    </row>
    <row r="8423" spans="1:5" x14ac:dyDescent="0.2">
      <c r="A8423" t="str">
        <f t="shared" ca="1" si="655"/>
        <v>Basic</v>
      </c>
      <c r="B8423" t="str">
        <f t="shared" ca="1" si="656"/>
        <v>oral surgery</v>
      </c>
      <c r="C8423">
        <f t="shared" si="659"/>
        <v>467</v>
      </c>
      <c r="D8423" t="str">
        <f t="shared" ca="1" si="657"/>
        <v>Extraction and other surgery procedures, incl. pre- and post-operative care</v>
      </c>
      <c r="E8423">
        <f t="shared" ca="1" si="658"/>
        <v>9</v>
      </c>
    </row>
    <row r="8424" spans="1:5" x14ac:dyDescent="0.2">
      <c r="A8424" t="str">
        <f t="shared" ca="1" si="655"/>
        <v>Diagnostics and Preventative</v>
      </c>
      <c r="B8424" t="str">
        <f t="shared" ca="1" si="656"/>
        <v>Space Maintainers</v>
      </c>
      <c r="C8424">
        <f t="shared" si="659"/>
        <v>467</v>
      </c>
      <c r="D8424">
        <f t="shared" ca="1" si="657"/>
        <v>0</v>
      </c>
      <c r="E8424">
        <f t="shared" ca="1" si="658"/>
        <v>7</v>
      </c>
    </row>
    <row r="8425" spans="1:5" x14ac:dyDescent="0.2">
      <c r="A8425" t="str">
        <f t="shared" ca="1" si="655"/>
        <v>Diagnostics and Preventative</v>
      </c>
      <c r="B8425" t="str">
        <f t="shared" ca="1" si="656"/>
        <v>Periodic Exams</v>
      </c>
      <c r="C8425">
        <f t="shared" si="659"/>
        <v>467</v>
      </c>
      <c r="D8425">
        <f t="shared" ca="1" si="657"/>
        <v>0</v>
      </c>
      <c r="E8425">
        <f t="shared" ca="1" si="658"/>
        <v>1</v>
      </c>
    </row>
    <row r="8426" spans="1:5" x14ac:dyDescent="0.2">
      <c r="A8426" t="str">
        <f t="shared" ca="1" si="655"/>
        <v>Diagnostics and Preventative</v>
      </c>
      <c r="B8426" t="str">
        <f t="shared" ca="1" si="656"/>
        <v>Prophylaxis</v>
      </c>
      <c r="C8426">
        <f t="shared" si="659"/>
        <v>468</v>
      </c>
      <c r="D8426">
        <f t="shared" ca="1" si="657"/>
        <v>0</v>
      </c>
      <c r="E8426">
        <f t="shared" ca="1" si="658"/>
        <v>4</v>
      </c>
    </row>
    <row r="8427" spans="1:5" x14ac:dyDescent="0.2">
      <c r="A8427" t="str">
        <f t="shared" ca="1" si="655"/>
        <v>Diagnostics and Preventative</v>
      </c>
      <c r="B8427" t="str">
        <f t="shared" ca="1" si="656"/>
        <v>Full-mouth x-ray</v>
      </c>
      <c r="C8427">
        <f t="shared" si="659"/>
        <v>468</v>
      </c>
      <c r="D8427">
        <f t="shared" ca="1" si="657"/>
        <v>0</v>
      </c>
      <c r="E8427">
        <f t="shared" ca="1" si="658"/>
        <v>3</v>
      </c>
    </row>
    <row r="8428" spans="1:5" x14ac:dyDescent="0.2">
      <c r="A8428" t="str">
        <f t="shared" ca="1" si="655"/>
        <v>Major</v>
      </c>
      <c r="B8428" t="str">
        <f t="shared" ca="1" si="656"/>
        <v>prosthodontics</v>
      </c>
      <c r="C8428">
        <f t="shared" si="659"/>
        <v>468</v>
      </c>
      <c r="D8428" t="str">
        <f t="shared" ca="1" si="657"/>
        <v>Procedures for replacement of missing teeth by construction or repair of bridges and partial or complete dentures</v>
      </c>
      <c r="E8428">
        <f t="shared" ca="1" si="658"/>
        <v>15</v>
      </c>
    </row>
    <row r="8429" spans="1:5" x14ac:dyDescent="0.2">
      <c r="A8429" t="str">
        <f t="shared" ca="1" si="655"/>
        <v>Basic</v>
      </c>
      <c r="B8429" t="str">
        <f t="shared" ca="1" si="656"/>
        <v>basic restorative</v>
      </c>
      <c r="C8429">
        <f t="shared" si="659"/>
        <v>468</v>
      </c>
      <c r="D8429" t="str">
        <f t="shared" ca="1" si="657"/>
        <v>Fillings (amalgam "silver" and composite "white" non-molar)</v>
      </c>
      <c r="E8429">
        <f t="shared" ca="1" si="658"/>
        <v>8</v>
      </c>
    </row>
    <row r="8430" spans="1:5" x14ac:dyDescent="0.2">
      <c r="A8430" t="str">
        <f t="shared" ca="1" si="655"/>
        <v>Basic</v>
      </c>
      <c r="B8430" t="str">
        <f t="shared" ca="1" si="656"/>
        <v>oral surgery</v>
      </c>
      <c r="C8430">
        <f t="shared" si="659"/>
        <v>468</v>
      </c>
      <c r="D8430" t="str">
        <f t="shared" ca="1" si="657"/>
        <v>Extraction and other surgery procedures, incl. pre- and post-operative care</v>
      </c>
      <c r="E8430">
        <f t="shared" ca="1" si="658"/>
        <v>9</v>
      </c>
    </row>
    <row r="8431" spans="1:5" x14ac:dyDescent="0.2">
      <c r="A8431" t="str">
        <f t="shared" ca="1" si="655"/>
        <v>Diagnostics and Preventative</v>
      </c>
      <c r="B8431" t="str">
        <f t="shared" ca="1" si="656"/>
        <v>Periodic Exams</v>
      </c>
      <c r="C8431">
        <f t="shared" si="659"/>
        <v>468</v>
      </c>
      <c r="D8431">
        <f t="shared" ca="1" si="657"/>
        <v>0</v>
      </c>
      <c r="E8431">
        <f t="shared" ca="1" si="658"/>
        <v>1</v>
      </c>
    </row>
    <row r="8432" spans="1:5" x14ac:dyDescent="0.2">
      <c r="A8432" t="str">
        <f t="shared" ca="1" si="655"/>
        <v>Orthodontics</v>
      </c>
      <c r="B8432" t="str">
        <f t="shared" ca="1" si="656"/>
        <v>orthodontics</v>
      </c>
      <c r="C8432">
        <f t="shared" si="659"/>
        <v>468</v>
      </c>
      <c r="D8432" t="str">
        <f t="shared" ca="1" si="657"/>
        <v>For eligible dependents to age 19</v>
      </c>
      <c r="E8432">
        <f t="shared" ca="1" si="658"/>
        <v>17</v>
      </c>
    </row>
    <row r="8433" spans="1:5" x14ac:dyDescent="0.2">
      <c r="A8433" t="str">
        <f t="shared" ca="1" si="655"/>
        <v>Basic</v>
      </c>
      <c r="B8433" t="str">
        <f t="shared" ca="1" si="656"/>
        <v>oral surgery</v>
      </c>
      <c r="C8433">
        <f t="shared" si="659"/>
        <v>468</v>
      </c>
      <c r="D8433" t="str">
        <f t="shared" ca="1" si="657"/>
        <v>Extraction and other surgery procedures, incl. pre- and post-operative care</v>
      </c>
      <c r="E8433">
        <f t="shared" ca="1" si="658"/>
        <v>9</v>
      </c>
    </row>
    <row r="8434" spans="1:5" x14ac:dyDescent="0.2">
      <c r="A8434" t="str">
        <f t="shared" ca="1" si="655"/>
        <v>Basic</v>
      </c>
      <c r="B8434" t="str">
        <f t="shared" ca="1" si="656"/>
        <v>basic restorative</v>
      </c>
      <c r="C8434">
        <f t="shared" si="659"/>
        <v>468</v>
      </c>
      <c r="D8434" t="str">
        <f t="shared" ca="1" si="657"/>
        <v>Fillings (amalgam "silver" and composite "white" non-molar)</v>
      </c>
      <c r="E8434">
        <f t="shared" ca="1" si="658"/>
        <v>8</v>
      </c>
    </row>
    <row r="8435" spans="1:5" x14ac:dyDescent="0.2">
      <c r="A8435" t="str">
        <f t="shared" ca="1" si="655"/>
        <v>Orthodontics</v>
      </c>
      <c r="B8435" t="str">
        <f t="shared" ca="1" si="656"/>
        <v>orthodontics</v>
      </c>
      <c r="C8435">
        <f t="shared" si="659"/>
        <v>468</v>
      </c>
      <c r="D8435" t="str">
        <f t="shared" ca="1" si="657"/>
        <v>For eligible dependents to age 19</v>
      </c>
      <c r="E8435">
        <f t="shared" ca="1" si="658"/>
        <v>17</v>
      </c>
    </row>
    <row r="8436" spans="1:5" x14ac:dyDescent="0.2">
      <c r="A8436" t="str">
        <f t="shared" ca="1" si="655"/>
        <v>Major</v>
      </c>
      <c r="B8436" t="str">
        <f t="shared" ca="1" si="656"/>
        <v>prosthodontics</v>
      </c>
      <c r="C8436">
        <f t="shared" si="659"/>
        <v>468</v>
      </c>
      <c r="D8436" t="str">
        <f t="shared" ca="1" si="657"/>
        <v>Procedures for replacement of missing teeth by construction or repair of bridges and partial or complete dentures</v>
      </c>
      <c r="E8436">
        <f t="shared" ca="1" si="658"/>
        <v>15</v>
      </c>
    </row>
    <row r="8437" spans="1:5" x14ac:dyDescent="0.2">
      <c r="A8437" t="str">
        <f t="shared" ca="1" si="655"/>
        <v>Diagnostics and Preventative</v>
      </c>
      <c r="B8437" t="str">
        <f t="shared" ca="1" si="656"/>
        <v>Full-mouth x-ray</v>
      </c>
      <c r="C8437">
        <f t="shared" si="659"/>
        <v>468</v>
      </c>
      <c r="D8437">
        <f t="shared" ca="1" si="657"/>
        <v>0</v>
      </c>
      <c r="E8437">
        <f t="shared" ca="1" si="658"/>
        <v>3</v>
      </c>
    </row>
    <row r="8438" spans="1:5" x14ac:dyDescent="0.2">
      <c r="A8438" t="str">
        <f t="shared" ca="1" si="655"/>
        <v>Basic</v>
      </c>
      <c r="B8438" t="str">
        <f t="shared" ca="1" si="656"/>
        <v>non-surgical periodontics</v>
      </c>
      <c r="C8438">
        <f t="shared" si="659"/>
        <v>468</v>
      </c>
      <c r="D8438" t="str">
        <f t="shared" ca="1" si="657"/>
        <v xml:space="preserve">Non-surgical treatment of the gums and supporting structures of the teeth </v>
      </c>
      <c r="E8438">
        <f t="shared" ca="1" si="658"/>
        <v>12</v>
      </c>
    </row>
    <row r="8439" spans="1:5" x14ac:dyDescent="0.2">
      <c r="A8439" t="str">
        <f t="shared" ca="1" si="655"/>
        <v>Major</v>
      </c>
      <c r="B8439" t="str">
        <f t="shared" ca="1" si="656"/>
        <v>prosthodontics</v>
      </c>
      <c r="C8439">
        <f t="shared" si="659"/>
        <v>468</v>
      </c>
      <c r="D8439" t="str">
        <f t="shared" ca="1" si="657"/>
        <v>Procedures for replacement of missing teeth by construction or repair of bridges and partial or complete dentures</v>
      </c>
      <c r="E8439">
        <f t="shared" ca="1" si="658"/>
        <v>15</v>
      </c>
    </row>
    <row r="8440" spans="1:5" x14ac:dyDescent="0.2">
      <c r="A8440" t="str">
        <f t="shared" ca="1" si="655"/>
        <v>Diagnostics and Preventative</v>
      </c>
      <c r="B8440" t="str">
        <f t="shared" ca="1" si="656"/>
        <v>Periodic Exams</v>
      </c>
      <c r="C8440">
        <f t="shared" si="659"/>
        <v>468</v>
      </c>
      <c r="D8440">
        <f t="shared" ca="1" si="657"/>
        <v>0</v>
      </c>
      <c r="E8440">
        <f t="shared" ca="1" si="658"/>
        <v>1</v>
      </c>
    </row>
    <row r="8441" spans="1:5" x14ac:dyDescent="0.2">
      <c r="A8441" t="str">
        <f t="shared" ca="1" si="655"/>
        <v>Basic</v>
      </c>
      <c r="B8441" t="str">
        <f t="shared" ca="1" si="656"/>
        <v>oral surgery</v>
      </c>
      <c r="C8441">
        <f t="shared" si="659"/>
        <v>468</v>
      </c>
      <c r="D8441" t="str">
        <f t="shared" ca="1" si="657"/>
        <v>Extraction and other surgery procedures, incl. pre- and post-operative care</v>
      </c>
      <c r="E8441">
        <f t="shared" ca="1" si="658"/>
        <v>9</v>
      </c>
    </row>
    <row r="8442" spans="1:5" x14ac:dyDescent="0.2">
      <c r="A8442" t="str">
        <f t="shared" ca="1" si="655"/>
        <v>Basic</v>
      </c>
      <c r="B8442" t="str">
        <f t="shared" ca="1" si="656"/>
        <v>general anesthesia</v>
      </c>
      <c r="C8442">
        <f t="shared" si="659"/>
        <v>468</v>
      </c>
      <c r="D8442" t="str">
        <f t="shared" ca="1" si="657"/>
        <v>Covered when used in conjunction with covered oral surgical procedures</v>
      </c>
      <c r="E8442">
        <f t="shared" ca="1" si="658"/>
        <v>13</v>
      </c>
    </row>
    <row r="8443" spans="1:5" x14ac:dyDescent="0.2">
      <c r="A8443" t="str">
        <f t="shared" ca="1" si="655"/>
        <v>Basic</v>
      </c>
      <c r="B8443" t="str">
        <f t="shared" ca="1" si="656"/>
        <v>endodontics</v>
      </c>
      <c r="C8443">
        <f t="shared" si="659"/>
        <v>468</v>
      </c>
      <c r="D8443" t="str">
        <f t="shared" ca="1" si="657"/>
        <v>Root canal, pulpal therapy</v>
      </c>
      <c r="E8443">
        <f t="shared" ca="1" si="658"/>
        <v>10</v>
      </c>
    </row>
    <row r="8444" spans="1:5" x14ac:dyDescent="0.2">
      <c r="A8444" t="str">
        <f t="shared" ca="1" si="655"/>
        <v>Diagnostics and Preventative</v>
      </c>
      <c r="B8444" t="str">
        <f t="shared" ca="1" si="656"/>
        <v>Periodic Exams</v>
      </c>
      <c r="C8444">
        <f t="shared" si="659"/>
        <v>469</v>
      </c>
      <c r="D8444">
        <f t="shared" ca="1" si="657"/>
        <v>0</v>
      </c>
      <c r="E8444">
        <f t="shared" ca="1" si="658"/>
        <v>1</v>
      </c>
    </row>
    <row r="8445" spans="1:5" x14ac:dyDescent="0.2">
      <c r="A8445" t="str">
        <f t="shared" ca="1" si="655"/>
        <v>Basic</v>
      </c>
      <c r="B8445" t="str">
        <f t="shared" ca="1" si="656"/>
        <v>endodontics</v>
      </c>
      <c r="C8445">
        <f t="shared" si="659"/>
        <v>469</v>
      </c>
      <c r="D8445" t="str">
        <f t="shared" ca="1" si="657"/>
        <v>Root canal, pulpal therapy</v>
      </c>
      <c r="E8445">
        <f t="shared" ca="1" si="658"/>
        <v>10</v>
      </c>
    </row>
    <row r="8446" spans="1:5" x14ac:dyDescent="0.2">
      <c r="A8446" t="str">
        <f t="shared" ca="1" si="655"/>
        <v>Diagnostics and Preventative</v>
      </c>
      <c r="B8446" t="str">
        <f t="shared" ca="1" si="656"/>
        <v>Sealants</v>
      </c>
      <c r="C8446">
        <f t="shared" si="659"/>
        <v>469</v>
      </c>
      <c r="D8446">
        <f t="shared" ca="1" si="657"/>
        <v>0</v>
      </c>
      <c r="E8446">
        <f t="shared" ca="1" si="658"/>
        <v>6</v>
      </c>
    </row>
    <row r="8447" spans="1:5" x14ac:dyDescent="0.2">
      <c r="A8447" t="str">
        <f t="shared" ca="1" si="655"/>
        <v>Basic</v>
      </c>
      <c r="B8447" t="str">
        <f t="shared" ca="1" si="656"/>
        <v>general anesthesia</v>
      </c>
      <c r="C8447">
        <f t="shared" si="659"/>
        <v>469</v>
      </c>
      <c r="D8447" t="str">
        <f t="shared" ca="1" si="657"/>
        <v>Covered when used in conjunction with covered oral surgical procedures</v>
      </c>
      <c r="E8447">
        <f t="shared" ca="1" si="658"/>
        <v>13</v>
      </c>
    </row>
    <row r="8448" spans="1:5" x14ac:dyDescent="0.2">
      <c r="A8448" t="str">
        <f t="shared" ca="1" si="655"/>
        <v>Basic</v>
      </c>
      <c r="B8448" t="str">
        <f t="shared" ca="1" si="656"/>
        <v>non-surgical periodontics</v>
      </c>
      <c r="C8448">
        <f t="shared" si="659"/>
        <v>469</v>
      </c>
      <c r="D8448" t="str">
        <f t="shared" ca="1" si="657"/>
        <v xml:space="preserve">Non-surgical treatment of the gums and supporting structures of the teeth </v>
      </c>
      <c r="E8448">
        <f t="shared" ca="1" si="658"/>
        <v>12</v>
      </c>
    </row>
    <row r="8449" spans="1:5" x14ac:dyDescent="0.2">
      <c r="A8449" t="str">
        <f t="shared" ca="1" si="655"/>
        <v>Basic</v>
      </c>
      <c r="B8449" t="str">
        <f t="shared" ca="1" si="656"/>
        <v>non-surgical periodontics</v>
      </c>
      <c r="C8449">
        <f t="shared" si="659"/>
        <v>469</v>
      </c>
      <c r="D8449" t="str">
        <f t="shared" ca="1" si="657"/>
        <v xml:space="preserve">Non-surgical treatment of the gums and supporting structures of the teeth </v>
      </c>
      <c r="E8449">
        <f t="shared" ca="1" si="658"/>
        <v>12</v>
      </c>
    </row>
    <row r="8450" spans="1:5" x14ac:dyDescent="0.2">
      <c r="A8450" t="str">
        <f t="shared" ref="A8450:A8513" ca="1" si="660">INDEX(services,E8450,1)</f>
        <v>Diagnostics and Preventative</v>
      </c>
      <c r="B8450" t="str">
        <f t="shared" ref="B8450:B8513" ca="1" si="661">INDEX(services,E8450,2)</f>
        <v>Space Maintainers</v>
      </c>
      <c r="C8450">
        <f t="shared" si="659"/>
        <v>469</v>
      </c>
      <c r="D8450">
        <f t="shared" ref="D8450:D8513" ca="1" si="662">INDEX(services,E8450,3)</f>
        <v>0</v>
      </c>
      <c r="E8450">
        <f t="shared" ref="E8450:E8513" ca="1" si="663">RANDBETWEEN(1,ROWS(services))</f>
        <v>7</v>
      </c>
    </row>
    <row r="8451" spans="1:5" x14ac:dyDescent="0.2">
      <c r="A8451" t="str">
        <f t="shared" ca="1" si="660"/>
        <v>Diagnostics and Preventative</v>
      </c>
      <c r="B8451" t="str">
        <f t="shared" ca="1" si="661"/>
        <v>Full-mouth x-ray</v>
      </c>
      <c r="C8451">
        <f t="shared" si="659"/>
        <v>469</v>
      </c>
      <c r="D8451">
        <f t="shared" ca="1" si="662"/>
        <v>0</v>
      </c>
      <c r="E8451">
        <f t="shared" ca="1" si="663"/>
        <v>3</v>
      </c>
    </row>
    <row r="8452" spans="1:5" x14ac:dyDescent="0.2">
      <c r="A8452" t="str">
        <f t="shared" ca="1" si="660"/>
        <v>Major</v>
      </c>
      <c r="B8452" t="str">
        <f t="shared" ca="1" si="661"/>
        <v>temporomandibular joint dysfunction</v>
      </c>
      <c r="C8452">
        <f t="shared" ref="C8452:C8515" si="664">IF(MOD(ROW(C8452)-2,18)&lt;&gt;0,C8451,C8451+1)</f>
        <v>469</v>
      </c>
      <c r="D8452" t="str">
        <f t="shared" ca="1" si="662"/>
        <v>Services relating to hinging joints of the jaw</v>
      </c>
      <c r="E8452">
        <f t="shared" ca="1" si="663"/>
        <v>16</v>
      </c>
    </row>
    <row r="8453" spans="1:5" x14ac:dyDescent="0.2">
      <c r="A8453" t="str">
        <f t="shared" ca="1" si="660"/>
        <v>Diagnostics and Preventative</v>
      </c>
      <c r="B8453" t="str">
        <f t="shared" ca="1" si="661"/>
        <v>Fluoride treatments</v>
      </c>
      <c r="C8453">
        <f t="shared" si="664"/>
        <v>469</v>
      </c>
      <c r="D8453">
        <f t="shared" ca="1" si="662"/>
        <v>0</v>
      </c>
      <c r="E8453">
        <f t="shared" ca="1" si="663"/>
        <v>5</v>
      </c>
    </row>
    <row r="8454" spans="1:5" x14ac:dyDescent="0.2">
      <c r="A8454" t="str">
        <f t="shared" ca="1" si="660"/>
        <v>Basic</v>
      </c>
      <c r="B8454" t="str">
        <f t="shared" ca="1" si="661"/>
        <v>endodontics</v>
      </c>
      <c r="C8454">
        <f t="shared" si="664"/>
        <v>469</v>
      </c>
      <c r="D8454" t="str">
        <f t="shared" ca="1" si="662"/>
        <v>Root canal, pulpal therapy</v>
      </c>
      <c r="E8454">
        <f t="shared" ca="1" si="663"/>
        <v>10</v>
      </c>
    </row>
    <row r="8455" spans="1:5" x14ac:dyDescent="0.2">
      <c r="A8455" t="str">
        <f t="shared" ca="1" si="660"/>
        <v>Major</v>
      </c>
      <c r="B8455" t="str">
        <f t="shared" ca="1" si="661"/>
        <v>prosthodontics</v>
      </c>
      <c r="C8455">
        <f t="shared" si="664"/>
        <v>469</v>
      </c>
      <c r="D8455" t="str">
        <f t="shared" ca="1" si="662"/>
        <v>Procedures for replacement of missing teeth by construction or repair of bridges and partial or complete dentures</v>
      </c>
      <c r="E8455">
        <f t="shared" ca="1" si="663"/>
        <v>15</v>
      </c>
    </row>
    <row r="8456" spans="1:5" x14ac:dyDescent="0.2">
      <c r="A8456" t="str">
        <f t="shared" ca="1" si="660"/>
        <v>Basic</v>
      </c>
      <c r="B8456" t="str">
        <f t="shared" ca="1" si="661"/>
        <v>general anesthesia</v>
      </c>
      <c r="C8456">
        <f t="shared" si="664"/>
        <v>469</v>
      </c>
      <c r="D8456" t="str">
        <f t="shared" ca="1" si="662"/>
        <v>Covered when used in conjunction with covered oral surgical procedures</v>
      </c>
      <c r="E8456">
        <f t="shared" ca="1" si="663"/>
        <v>13</v>
      </c>
    </row>
    <row r="8457" spans="1:5" x14ac:dyDescent="0.2">
      <c r="A8457" t="str">
        <f t="shared" ca="1" si="660"/>
        <v>Basic</v>
      </c>
      <c r="B8457" t="str">
        <f t="shared" ca="1" si="661"/>
        <v>non-surgical periodontics</v>
      </c>
      <c r="C8457">
        <f t="shared" si="664"/>
        <v>469</v>
      </c>
      <c r="D8457" t="str">
        <f t="shared" ca="1" si="662"/>
        <v xml:space="preserve">Non-surgical treatment of the gums and supporting structures of the teeth </v>
      </c>
      <c r="E8457">
        <f t="shared" ca="1" si="663"/>
        <v>12</v>
      </c>
    </row>
    <row r="8458" spans="1:5" x14ac:dyDescent="0.2">
      <c r="A8458" t="str">
        <f t="shared" ca="1" si="660"/>
        <v>Major</v>
      </c>
      <c r="B8458" t="str">
        <f t="shared" ca="1" si="661"/>
        <v>temporomandibular joint dysfunction</v>
      </c>
      <c r="C8458">
        <f t="shared" si="664"/>
        <v>469</v>
      </c>
      <c r="D8458" t="str">
        <f t="shared" ca="1" si="662"/>
        <v>Services relating to hinging joints of the jaw</v>
      </c>
      <c r="E8458">
        <f t="shared" ca="1" si="663"/>
        <v>16</v>
      </c>
    </row>
    <row r="8459" spans="1:5" x14ac:dyDescent="0.2">
      <c r="A8459" t="str">
        <f t="shared" ca="1" si="660"/>
        <v>Major</v>
      </c>
      <c r="B8459" t="str">
        <f t="shared" ca="1" si="661"/>
        <v>temporomandibular joint dysfunction</v>
      </c>
      <c r="C8459">
        <f t="shared" si="664"/>
        <v>469</v>
      </c>
      <c r="D8459" t="str">
        <f t="shared" ca="1" si="662"/>
        <v>Services relating to hinging joints of the jaw</v>
      </c>
      <c r="E8459">
        <f t="shared" ca="1" si="663"/>
        <v>16</v>
      </c>
    </row>
    <row r="8460" spans="1:5" x14ac:dyDescent="0.2">
      <c r="A8460" t="str">
        <f t="shared" ca="1" si="660"/>
        <v>Basic</v>
      </c>
      <c r="B8460" t="str">
        <f t="shared" ca="1" si="661"/>
        <v>surgical periodontics</v>
      </c>
      <c r="C8460">
        <f t="shared" si="664"/>
        <v>469</v>
      </c>
      <c r="D8460" t="str">
        <f t="shared" ca="1" si="662"/>
        <v>Surgical treatment of the gums and supporting structures of the teeth</v>
      </c>
      <c r="E8460">
        <f t="shared" ca="1" si="663"/>
        <v>11</v>
      </c>
    </row>
    <row r="8461" spans="1:5" x14ac:dyDescent="0.2">
      <c r="A8461" t="str">
        <f t="shared" ca="1" si="660"/>
        <v>Basic</v>
      </c>
      <c r="B8461" t="str">
        <f t="shared" ca="1" si="661"/>
        <v>general anesthesia</v>
      </c>
      <c r="C8461">
        <f t="shared" si="664"/>
        <v>469</v>
      </c>
      <c r="D8461" t="str">
        <f t="shared" ca="1" si="662"/>
        <v>Covered when used in conjunction with covered oral surgical procedures</v>
      </c>
      <c r="E8461">
        <f t="shared" ca="1" si="663"/>
        <v>13</v>
      </c>
    </row>
    <row r="8462" spans="1:5" x14ac:dyDescent="0.2">
      <c r="A8462" t="str">
        <f t="shared" ca="1" si="660"/>
        <v>Basic</v>
      </c>
      <c r="B8462" t="str">
        <f t="shared" ca="1" si="661"/>
        <v>general anesthesia</v>
      </c>
      <c r="C8462">
        <f t="shared" si="664"/>
        <v>470</v>
      </c>
      <c r="D8462" t="str">
        <f t="shared" ca="1" si="662"/>
        <v>Covered when used in conjunction with covered oral surgical procedures</v>
      </c>
      <c r="E8462">
        <f t="shared" ca="1" si="663"/>
        <v>13</v>
      </c>
    </row>
    <row r="8463" spans="1:5" x14ac:dyDescent="0.2">
      <c r="A8463" t="str">
        <f t="shared" ca="1" si="660"/>
        <v>Diagnostics and Preventative</v>
      </c>
      <c r="B8463" t="str">
        <f t="shared" ca="1" si="661"/>
        <v>Periodic Exams</v>
      </c>
      <c r="C8463">
        <f t="shared" si="664"/>
        <v>470</v>
      </c>
      <c r="D8463">
        <f t="shared" ca="1" si="662"/>
        <v>0</v>
      </c>
      <c r="E8463">
        <f t="shared" ca="1" si="663"/>
        <v>1</v>
      </c>
    </row>
    <row r="8464" spans="1:5" x14ac:dyDescent="0.2">
      <c r="A8464" t="str">
        <f t="shared" ca="1" si="660"/>
        <v>Diagnostics and Preventative</v>
      </c>
      <c r="B8464" t="str">
        <f t="shared" ca="1" si="661"/>
        <v>Sealants</v>
      </c>
      <c r="C8464">
        <f t="shared" si="664"/>
        <v>470</v>
      </c>
      <c r="D8464">
        <f t="shared" ca="1" si="662"/>
        <v>0</v>
      </c>
      <c r="E8464">
        <f t="shared" ca="1" si="663"/>
        <v>6</v>
      </c>
    </row>
    <row r="8465" spans="1:5" x14ac:dyDescent="0.2">
      <c r="A8465" t="str">
        <f t="shared" ca="1" si="660"/>
        <v>Basic</v>
      </c>
      <c r="B8465" t="str">
        <f t="shared" ca="1" si="661"/>
        <v>endodontics</v>
      </c>
      <c r="C8465">
        <f t="shared" si="664"/>
        <v>470</v>
      </c>
      <c r="D8465" t="str">
        <f t="shared" ca="1" si="662"/>
        <v>Root canal, pulpal therapy</v>
      </c>
      <c r="E8465">
        <f t="shared" ca="1" si="663"/>
        <v>10</v>
      </c>
    </row>
    <row r="8466" spans="1:5" x14ac:dyDescent="0.2">
      <c r="A8466" t="str">
        <f t="shared" ca="1" si="660"/>
        <v>Diagnostics and Preventative</v>
      </c>
      <c r="B8466" t="str">
        <f t="shared" ca="1" si="661"/>
        <v>Bitewing x-rays</v>
      </c>
      <c r="C8466">
        <f t="shared" si="664"/>
        <v>470</v>
      </c>
      <c r="D8466">
        <f t="shared" ca="1" si="662"/>
        <v>0</v>
      </c>
      <c r="E8466">
        <f t="shared" ca="1" si="663"/>
        <v>2</v>
      </c>
    </row>
    <row r="8467" spans="1:5" x14ac:dyDescent="0.2">
      <c r="A8467" t="str">
        <f t="shared" ca="1" si="660"/>
        <v>Basic</v>
      </c>
      <c r="B8467" t="str">
        <f t="shared" ca="1" si="661"/>
        <v>endodontics</v>
      </c>
      <c r="C8467">
        <f t="shared" si="664"/>
        <v>470</v>
      </c>
      <c r="D8467" t="str">
        <f t="shared" ca="1" si="662"/>
        <v>Root canal, pulpal therapy</v>
      </c>
      <c r="E8467">
        <f t="shared" ca="1" si="663"/>
        <v>10</v>
      </c>
    </row>
    <row r="8468" spans="1:5" x14ac:dyDescent="0.2">
      <c r="A8468" t="str">
        <f t="shared" ca="1" si="660"/>
        <v>Basic</v>
      </c>
      <c r="B8468" t="str">
        <f t="shared" ca="1" si="661"/>
        <v>basic restorative</v>
      </c>
      <c r="C8468">
        <f t="shared" si="664"/>
        <v>470</v>
      </c>
      <c r="D8468" t="str">
        <f t="shared" ca="1" si="662"/>
        <v>Fillings (amalgam "silver" and composite "white" non-molar)</v>
      </c>
      <c r="E8468">
        <f t="shared" ca="1" si="663"/>
        <v>8</v>
      </c>
    </row>
    <row r="8469" spans="1:5" x14ac:dyDescent="0.2">
      <c r="A8469" t="str">
        <f t="shared" ca="1" si="660"/>
        <v>Diagnostics and Preventative</v>
      </c>
      <c r="B8469" t="str">
        <f t="shared" ca="1" si="661"/>
        <v>Prophylaxis</v>
      </c>
      <c r="C8469">
        <f t="shared" si="664"/>
        <v>470</v>
      </c>
      <c r="D8469">
        <f t="shared" ca="1" si="662"/>
        <v>0</v>
      </c>
      <c r="E8469">
        <f t="shared" ca="1" si="663"/>
        <v>4</v>
      </c>
    </row>
    <row r="8470" spans="1:5" x14ac:dyDescent="0.2">
      <c r="A8470" t="str">
        <f t="shared" ca="1" si="660"/>
        <v>Diagnostics and Preventative</v>
      </c>
      <c r="B8470" t="str">
        <f t="shared" ca="1" si="661"/>
        <v>Sealants</v>
      </c>
      <c r="C8470">
        <f t="shared" si="664"/>
        <v>470</v>
      </c>
      <c r="D8470">
        <f t="shared" ca="1" si="662"/>
        <v>0</v>
      </c>
      <c r="E8470">
        <f t="shared" ca="1" si="663"/>
        <v>6</v>
      </c>
    </row>
    <row r="8471" spans="1:5" x14ac:dyDescent="0.2">
      <c r="A8471" t="str">
        <f t="shared" ca="1" si="660"/>
        <v>Other</v>
      </c>
      <c r="B8471" t="str">
        <f t="shared" ca="1" si="661"/>
        <v>Implants</v>
      </c>
      <c r="C8471">
        <f t="shared" si="664"/>
        <v>470</v>
      </c>
      <c r="D8471" t="str">
        <f t="shared" ca="1" si="662"/>
        <v>Implant dental work</v>
      </c>
      <c r="E8471">
        <f t="shared" ca="1" si="663"/>
        <v>18</v>
      </c>
    </row>
    <row r="8472" spans="1:5" x14ac:dyDescent="0.2">
      <c r="A8472" t="str">
        <f t="shared" ca="1" si="660"/>
        <v>Diagnostics and Preventative</v>
      </c>
      <c r="B8472" t="str">
        <f t="shared" ca="1" si="661"/>
        <v>Full-mouth x-ray</v>
      </c>
      <c r="C8472">
        <f t="shared" si="664"/>
        <v>470</v>
      </c>
      <c r="D8472">
        <f t="shared" ca="1" si="662"/>
        <v>0</v>
      </c>
      <c r="E8472">
        <f t="shared" ca="1" si="663"/>
        <v>3</v>
      </c>
    </row>
    <row r="8473" spans="1:5" x14ac:dyDescent="0.2">
      <c r="A8473" t="str">
        <f t="shared" ca="1" si="660"/>
        <v>Diagnostics and Preventative</v>
      </c>
      <c r="B8473" t="str">
        <f t="shared" ca="1" si="661"/>
        <v>Full-mouth x-ray</v>
      </c>
      <c r="C8473">
        <f t="shared" si="664"/>
        <v>470</v>
      </c>
      <c r="D8473">
        <f t="shared" ca="1" si="662"/>
        <v>0</v>
      </c>
      <c r="E8473">
        <f t="shared" ca="1" si="663"/>
        <v>3</v>
      </c>
    </row>
    <row r="8474" spans="1:5" x14ac:dyDescent="0.2">
      <c r="A8474" t="str">
        <f t="shared" ca="1" si="660"/>
        <v>Diagnostics and Preventative</v>
      </c>
      <c r="B8474" t="str">
        <f t="shared" ca="1" si="661"/>
        <v>Fluoride treatments</v>
      </c>
      <c r="C8474">
        <f t="shared" si="664"/>
        <v>470</v>
      </c>
      <c r="D8474">
        <f t="shared" ca="1" si="662"/>
        <v>0</v>
      </c>
      <c r="E8474">
        <f t="shared" ca="1" si="663"/>
        <v>5</v>
      </c>
    </row>
    <row r="8475" spans="1:5" x14ac:dyDescent="0.2">
      <c r="A8475" t="str">
        <f t="shared" ca="1" si="660"/>
        <v>Major</v>
      </c>
      <c r="B8475" t="str">
        <f t="shared" ca="1" si="661"/>
        <v>major restorative</v>
      </c>
      <c r="C8475">
        <f t="shared" si="664"/>
        <v>470</v>
      </c>
      <c r="D8475" t="str">
        <f t="shared" ca="1" si="662"/>
        <v>Single crowns, inlays, onlays</v>
      </c>
      <c r="E8475">
        <f t="shared" ca="1" si="663"/>
        <v>14</v>
      </c>
    </row>
    <row r="8476" spans="1:5" x14ac:dyDescent="0.2">
      <c r="A8476" t="str">
        <f t="shared" ca="1" si="660"/>
        <v>Major</v>
      </c>
      <c r="B8476" t="str">
        <f t="shared" ca="1" si="661"/>
        <v>prosthodontics</v>
      </c>
      <c r="C8476">
        <f t="shared" si="664"/>
        <v>470</v>
      </c>
      <c r="D8476" t="str">
        <f t="shared" ca="1" si="662"/>
        <v>Procedures for replacement of missing teeth by construction or repair of bridges and partial or complete dentures</v>
      </c>
      <c r="E8476">
        <f t="shared" ca="1" si="663"/>
        <v>15</v>
      </c>
    </row>
    <row r="8477" spans="1:5" x14ac:dyDescent="0.2">
      <c r="A8477" t="str">
        <f t="shared" ca="1" si="660"/>
        <v>Diagnostics and Preventative</v>
      </c>
      <c r="B8477" t="str">
        <f t="shared" ca="1" si="661"/>
        <v>Fluoride treatments</v>
      </c>
      <c r="C8477">
        <f t="shared" si="664"/>
        <v>470</v>
      </c>
      <c r="D8477">
        <f t="shared" ca="1" si="662"/>
        <v>0</v>
      </c>
      <c r="E8477">
        <f t="shared" ca="1" si="663"/>
        <v>5</v>
      </c>
    </row>
    <row r="8478" spans="1:5" x14ac:dyDescent="0.2">
      <c r="A8478" t="str">
        <f t="shared" ca="1" si="660"/>
        <v>Diagnostics and Preventative</v>
      </c>
      <c r="B8478" t="str">
        <f t="shared" ca="1" si="661"/>
        <v>Periodic Exams</v>
      </c>
      <c r="C8478">
        <f t="shared" si="664"/>
        <v>470</v>
      </c>
      <c r="D8478">
        <f t="shared" ca="1" si="662"/>
        <v>0</v>
      </c>
      <c r="E8478">
        <f t="shared" ca="1" si="663"/>
        <v>1</v>
      </c>
    </row>
    <row r="8479" spans="1:5" x14ac:dyDescent="0.2">
      <c r="A8479" t="str">
        <f t="shared" ca="1" si="660"/>
        <v>Major</v>
      </c>
      <c r="B8479" t="str">
        <f t="shared" ca="1" si="661"/>
        <v>major restorative</v>
      </c>
      <c r="C8479">
        <f t="shared" si="664"/>
        <v>470</v>
      </c>
      <c r="D8479" t="str">
        <f t="shared" ca="1" si="662"/>
        <v>Single crowns, inlays, onlays</v>
      </c>
      <c r="E8479">
        <f t="shared" ca="1" si="663"/>
        <v>14</v>
      </c>
    </row>
    <row r="8480" spans="1:5" x14ac:dyDescent="0.2">
      <c r="A8480" t="str">
        <f t="shared" ca="1" si="660"/>
        <v>Major</v>
      </c>
      <c r="B8480" t="str">
        <f t="shared" ca="1" si="661"/>
        <v>temporomandibular joint dysfunction</v>
      </c>
      <c r="C8480">
        <f t="shared" si="664"/>
        <v>471</v>
      </c>
      <c r="D8480" t="str">
        <f t="shared" ca="1" si="662"/>
        <v>Services relating to hinging joints of the jaw</v>
      </c>
      <c r="E8480">
        <f t="shared" ca="1" si="663"/>
        <v>16</v>
      </c>
    </row>
    <row r="8481" spans="1:5" x14ac:dyDescent="0.2">
      <c r="A8481" t="str">
        <f t="shared" ca="1" si="660"/>
        <v>Major</v>
      </c>
      <c r="B8481" t="str">
        <f t="shared" ca="1" si="661"/>
        <v>major restorative</v>
      </c>
      <c r="C8481">
        <f t="shared" si="664"/>
        <v>471</v>
      </c>
      <c r="D8481" t="str">
        <f t="shared" ca="1" si="662"/>
        <v>Single crowns, inlays, onlays</v>
      </c>
      <c r="E8481">
        <f t="shared" ca="1" si="663"/>
        <v>14</v>
      </c>
    </row>
    <row r="8482" spans="1:5" x14ac:dyDescent="0.2">
      <c r="A8482" t="str">
        <f t="shared" ca="1" si="660"/>
        <v>Major</v>
      </c>
      <c r="B8482" t="str">
        <f t="shared" ca="1" si="661"/>
        <v>major restorative</v>
      </c>
      <c r="C8482">
        <f t="shared" si="664"/>
        <v>471</v>
      </c>
      <c r="D8482" t="str">
        <f t="shared" ca="1" si="662"/>
        <v>Single crowns, inlays, onlays</v>
      </c>
      <c r="E8482">
        <f t="shared" ca="1" si="663"/>
        <v>14</v>
      </c>
    </row>
    <row r="8483" spans="1:5" x14ac:dyDescent="0.2">
      <c r="A8483" t="str">
        <f t="shared" ca="1" si="660"/>
        <v>Major</v>
      </c>
      <c r="B8483" t="str">
        <f t="shared" ca="1" si="661"/>
        <v>temporomandibular joint dysfunction</v>
      </c>
      <c r="C8483">
        <f t="shared" si="664"/>
        <v>471</v>
      </c>
      <c r="D8483" t="str">
        <f t="shared" ca="1" si="662"/>
        <v>Services relating to hinging joints of the jaw</v>
      </c>
      <c r="E8483">
        <f t="shared" ca="1" si="663"/>
        <v>16</v>
      </c>
    </row>
    <row r="8484" spans="1:5" x14ac:dyDescent="0.2">
      <c r="A8484" t="str">
        <f t="shared" ca="1" si="660"/>
        <v>Diagnostics and Preventative</v>
      </c>
      <c r="B8484" t="str">
        <f t="shared" ca="1" si="661"/>
        <v>Sealants</v>
      </c>
      <c r="C8484">
        <f t="shared" si="664"/>
        <v>471</v>
      </c>
      <c r="D8484">
        <f t="shared" ca="1" si="662"/>
        <v>0</v>
      </c>
      <c r="E8484">
        <f t="shared" ca="1" si="663"/>
        <v>6</v>
      </c>
    </row>
    <row r="8485" spans="1:5" x14ac:dyDescent="0.2">
      <c r="A8485" t="str">
        <f t="shared" ca="1" si="660"/>
        <v>Major</v>
      </c>
      <c r="B8485" t="str">
        <f t="shared" ca="1" si="661"/>
        <v>prosthodontics</v>
      </c>
      <c r="C8485">
        <f t="shared" si="664"/>
        <v>471</v>
      </c>
      <c r="D8485" t="str">
        <f t="shared" ca="1" si="662"/>
        <v>Procedures for replacement of missing teeth by construction or repair of bridges and partial or complete dentures</v>
      </c>
      <c r="E8485">
        <f t="shared" ca="1" si="663"/>
        <v>15</v>
      </c>
    </row>
    <row r="8486" spans="1:5" x14ac:dyDescent="0.2">
      <c r="A8486" t="str">
        <f t="shared" ca="1" si="660"/>
        <v>Diagnostics and Preventative</v>
      </c>
      <c r="B8486" t="str">
        <f t="shared" ca="1" si="661"/>
        <v>Sealants</v>
      </c>
      <c r="C8486">
        <f t="shared" si="664"/>
        <v>471</v>
      </c>
      <c r="D8486">
        <f t="shared" ca="1" si="662"/>
        <v>0</v>
      </c>
      <c r="E8486">
        <f t="shared" ca="1" si="663"/>
        <v>6</v>
      </c>
    </row>
    <row r="8487" spans="1:5" x14ac:dyDescent="0.2">
      <c r="A8487" t="str">
        <f t="shared" ca="1" si="660"/>
        <v>Major</v>
      </c>
      <c r="B8487" t="str">
        <f t="shared" ca="1" si="661"/>
        <v>temporomandibular joint dysfunction</v>
      </c>
      <c r="C8487">
        <f t="shared" si="664"/>
        <v>471</v>
      </c>
      <c r="D8487" t="str">
        <f t="shared" ca="1" si="662"/>
        <v>Services relating to hinging joints of the jaw</v>
      </c>
      <c r="E8487">
        <f t="shared" ca="1" si="663"/>
        <v>16</v>
      </c>
    </row>
    <row r="8488" spans="1:5" x14ac:dyDescent="0.2">
      <c r="A8488" t="str">
        <f t="shared" ca="1" si="660"/>
        <v>Diagnostics and Preventative</v>
      </c>
      <c r="B8488" t="str">
        <f t="shared" ca="1" si="661"/>
        <v>Bitewing x-rays</v>
      </c>
      <c r="C8488">
        <f t="shared" si="664"/>
        <v>471</v>
      </c>
      <c r="D8488">
        <f t="shared" ca="1" si="662"/>
        <v>0</v>
      </c>
      <c r="E8488">
        <f t="shared" ca="1" si="663"/>
        <v>2</v>
      </c>
    </row>
    <row r="8489" spans="1:5" x14ac:dyDescent="0.2">
      <c r="A8489" t="str">
        <f t="shared" ca="1" si="660"/>
        <v>Major</v>
      </c>
      <c r="B8489" t="str">
        <f t="shared" ca="1" si="661"/>
        <v>major restorative</v>
      </c>
      <c r="C8489">
        <f t="shared" si="664"/>
        <v>471</v>
      </c>
      <c r="D8489" t="str">
        <f t="shared" ca="1" si="662"/>
        <v>Single crowns, inlays, onlays</v>
      </c>
      <c r="E8489">
        <f t="shared" ca="1" si="663"/>
        <v>14</v>
      </c>
    </row>
    <row r="8490" spans="1:5" x14ac:dyDescent="0.2">
      <c r="A8490" t="str">
        <f t="shared" ca="1" si="660"/>
        <v>Other</v>
      </c>
      <c r="B8490" t="str">
        <f t="shared" ca="1" si="661"/>
        <v>Implants</v>
      </c>
      <c r="C8490">
        <f t="shared" si="664"/>
        <v>471</v>
      </c>
      <c r="D8490" t="str">
        <f t="shared" ca="1" si="662"/>
        <v>Implant dental work</v>
      </c>
      <c r="E8490">
        <f t="shared" ca="1" si="663"/>
        <v>18</v>
      </c>
    </row>
    <row r="8491" spans="1:5" x14ac:dyDescent="0.2">
      <c r="A8491" t="str">
        <f t="shared" ca="1" si="660"/>
        <v>Diagnostics and Preventative</v>
      </c>
      <c r="B8491" t="str">
        <f t="shared" ca="1" si="661"/>
        <v>Periodic Exams</v>
      </c>
      <c r="C8491">
        <f t="shared" si="664"/>
        <v>471</v>
      </c>
      <c r="D8491">
        <f t="shared" ca="1" si="662"/>
        <v>0</v>
      </c>
      <c r="E8491">
        <f t="shared" ca="1" si="663"/>
        <v>1</v>
      </c>
    </row>
    <row r="8492" spans="1:5" x14ac:dyDescent="0.2">
      <c r="A8492" t="str">
        <f t="shared" ca="1" si="660"/>
        <v>Diagnostics and Preventative</v>
      </c>
      <c r="B8492" t="str">
        <f t="shared" ca="1" si="661"/>
        <v>Periodic Exams</v>
      </c>
      <c r="C8492">
        <f t="shared" si="664"/>
        <v>471</v>
      </c>
      <c r="D8492">
        <f t="shared" ca="1" si="662"/>
        <v>0</v>
      </c>
      <c r="E8492">
        <f t="shared" ca="1" si="663"/>
        <v>1</v>
      </c>
    </row>
    <row r="8493" spans="1:5" x14ac:dyDescent="0.2">
      <c r="A8493" t="str">
        <f t="shared" ca="1" si="660"/>
        <v>Basic</v>
      </c>
      <c r="B8493" t="str">
        <f t="shared" ca="1" si="661"/>
        <v>general anesthesia</v>
      </c>
      <c r="C8493">
        <f t="shared" si="664"/>
        <v>471</v>
      </c>
      <c r="D8493" t="str">
        <f t="shared" ca="1" si="662"/>
        <v>Covered when used in conjunction with covered oral surgical procedures</v>
      </c>
      <c r="E8493">
        <f t="shared" ca="1" si="663"/>
        <v>13</v>
      </c>
    </row>
    <row r="8494" spans="1:5" x14ac:dyDescent="0.2">
      <c r="A8494" t="str">
        <f t="shared" ca="1" si="660"/>
        <v>Basic</v>
      </c>
      <c r="B8494" t="str">
        <f t="shared" ca="1" si="661"/>
        <v>general anesthesia</v>
      </c>
      <c r="C8494">
        <f t="shared" si="664"/>
        <v>471</v>
      </c>
      <c r="D8494" t="str">
        <f t="shared" ca="1" si="662"/>
        <v>Covered when used in conjunction with covered oral surgical procedures</v>
      </c>
      <c r="E8494">
        <f t="shared" ca="1" si="663"/>
        <v>13</v>
      </c>
    </row>
    <row r="8495" spans="1:5" x14ac:dyDescent="0.2">
      <c r="A8495" t="str">
        <f t="shared" ca="1" si="660"/>
        <v>Basic</v>
      </c>
      <c r="B8495" t="str">
        <f t="shared" ca="1" si="661"/>
        <v>general anesthesia</v>
      </c>
      <c r="C8495">
        <f t="shared" si="664"/>
        <v>471</v>
      </c>
      <c r="D8495" t="str">
        <f t="shared" ca="1" si="662"/>
        <v>Covered when used in conjunction with covered oral surgical procedures</v>
      </c>
      <c r="E8495">
        <f t="shared" ca="1" si="663"/>
        <v>13</v>
      </c>
    </row>
    <row r="8496" spans="1:5" x14ac:dyDescent="0.2">
      <c r="A8496" t="str">
        <f t="shared" ca="1" si="660"/>
        <v>Diagnostics and Preventative</v>
      </c>
      <c r="B8496" t="str">
        <f t="shared" ca="1" si="661"/>
        <v>Full-mouth x-ray</v>
      </c>
      <c r="C8496">
        <f t="shared" si="664"/>
        <v>471</v>
      </c>
      <c r="D8496">
        <f t="shared" ca="1" si="662"/>
        <v>0</v>
      </c>
      <c r="E8496">
        <f t="shared" ca="1" si="663"/>
        <v>3</v>
      </c>
    </row>
    <row r="8497" spans="1:5" x14ac:dyDescent="0.2">
      <c r="A8497" t="str">
        <f t="shared" ca="1" si="660"/>
        <v>Diagnostics and Preventative</v>
      </c>
      <c r="B8497" t="str">
        <f t="shared" ca="1" si="661"/>
        <v>Bitewing x-rays</v>
      </c>
      <c r="C8497">
        <f t="shared" si="664"/>
        <v>471</v>
      </c>
      <c r="D8497">
        <f t="shared" ca="1" si="662"/>
        <v>0</v>
      </c>
      <c r="E8497">
        <f t="shared" ca="1" si="663"/>
        <v>2</v>
      </c>
    </row>
    <row r="8498" spans="1:5" x14ac:dyDescent="0.2">
      <c r="A8498" t="str">
        <f t="shared" ca="1" si="660"/>
        <v>Basic</v>
      </c>
      <c r="B8498" t="str">
        <f t="shared" ca="1" si="661"/>
        <v>surgical periodontics</v>
      </c>
      <c r="C8498">
        <f t="shared" si="664"/>
        <v>472</v>
      </c>
      <c r="D8498" t="str">
        <f t="shared" ca="1" si="662"/>
        <v>Surgical treatment of the gums and supporting structures of the teeth</v>
      </c>
      <c r="E8498">
        <f t="shared" ca="1" si="663"/>
        <v>11</v>
      </c>
    </row>
    <row r="8499" spans="1:5" x14ac:dyDescent="0.2">
      <c r="A8499" t="str">
        <f t="shared" ca="1" si="660"/>
        <v>Diagnostics and Preventative</v>
      </c>
      <c r="B8499" t="str">
        <f t="shared" ca="1" si="661"/>
        <v>Space Maintainers</v>
      </c>
      <c r="C8499">
        <f t="shared" si="664"/>
        <v>472</v>
      </c>
      <c r="D8499">
        <f t="shared" ca="1" si="662"/>
        <v>0</v>
      </c>
      <c r="E8499">
        <f t="shared" ca="1" si="663"/>
        <v>7</v>
      </c>
    </row>
    <row r="8500" spans="1:5" x14ac:dyDescent="0.2">
      <c r="A8500" t="str">
        <f t="shared" ca="1" si="660"/>
        <v>Basic</v>
      </c>
      <c r="B8500" t="str">
        <f t="shared" ca="1" si="661"/>
        <v>non-surgical periodontics</v>
      </c>
      <c r="C8500">
        <f t="shared" si="664"/>
        <v>472</v>
      </c>
      <c r="D8500" t="str">
        <f t="shared" ca="1" si="662"/>
        <v xml:space="preserve">Non-surgical treatment of the gums and supporting structures of the teeth </v>
      </c>
      <c r="E8500">
        <f t="shared" ca="1" si="663"/>
        <v>12</v>
      </c>
    </row>
    <row r="8501" spans="1:5" x14ac:dyDescent="0.2">
      <c r="A8501" t="str">
        <f t="shared" ca="1" si="660"/>
        <v>Basic</v>
      </c>
      <c r="B8501" t="str">
        <f t="shared" ca="1" si="661"/>
        <v>endodontics</v>
      </c>
      <c r="C8501">
        <f t="shared" si="664"/>
        <v>472</v>
      </c>
      <c r="D8501" t="str">
        <f t="shared" ca="1" si="662"/>
        <v>Root canal, pulpal therapy</v>
      </c>
      <c r="E8501">
        <f t="shared" ca="1" si="663"/>
        <v>10</v>
      </c>
    </row>
    <row r="8502" spans="1:5" x14ac:dyDescent="0.2">
      <c r="A8502" t="str">
        <f t="shared" ca="1" si="660"/>
        <v>Basic</v>
      </c>
      <c r="B8502" t="str">
        <f t="shared" ca="1" si="661"/>
        <v>general anesthesia</v>
      </c>
      <c r="C8502">
        <f t="shared" si="664"/>
        <v>472</v>
      </c>
      <c r="D8502" t="str">
        <f t="shared" ca="1" si="662"/>
        <v>Covered when used in conjunction with covered oral surgical procedures</v>
      </c>
      <c r="E8502">
        <f t="shared" ca="1" si="663"/>
        <v>13</v>
      </c>
    </row>
    <row r="8503" spans="1:5" x14ac:dyDescent="0.2">
      <c r="A8503" t="str">
        <f t="shared" ca="1" si="660"/>
        <v>Basic</v>
      </c>
      <c r="B8503" t="str">
        <f t="shared" ca="1" si="661"/>
        <v>surgical periodontics</v>
      </c>
      <c r="C8503">
        <f t="shared" si="664"/>
        <v>472</v>
      </c>
      <c r="D8503" t="str">
        <f t="shared" ca="1" si="662"/>
        <v>Surgical treatment of the gums and supporting structures of the teeth</v>
      </c>
      <c r="E8503">
        <f t="shared" ca="1" si="663"/>
        <v>11</v>
      </c>
    </row>
    <row r="8504" spans="1:5" x14ac:dyDescent="0.2">
      <c r="A8504" t="str">
        <f t="shared" ca="1" si="660"/>
        <v>Major</v>
      </c>
      <c r="B8504" t="str">
        <f t="shared" ca="1" si="661"/>
        <v>temporomandibular joint dysfunction</v>
      </c>
      <c r="C8504">
        <f t="shared" si="664"/>
        <v>472</v>
      </c>
      <c r="D8504" t="str">
        <f t="shared" ca="1" si="662"/>
        <v>Services relating to hinging joints of the jaw</v>
      </c>
      <c r="E8504">
        <f t="shared" ca="1" si="663"/>
        <v>16</v>
      </c>
    </row>
    <row r="8505" spans="1:5" x14ac:dyDescent="0.2">
      <c r="A8505" t="str">
        <f t="shared" ca="1" si="660"/>
        <v>Major</v>
      </c>
      <c r="B8505" t="str">
        <f t="shared" ca="1" si="661"/>
        <v>major restorative</v>
      </c>
      <c r="C8505">
        <f t="shared" si="664"/>
        <v>472</v>
      </c>
      <c r="D8505" t="str">
        <f t="shared" ca="1" si="662"/>
        <v>Single crowns, inlays, onlays</v>
      </c>
      <c r="E8505">
        <f t="shared" ca="1" si="663"/>
        <v>14</v>
      </c>
    </row>
    <row r="8506" spans="1:5" x14ac:dyDescent="0.2">
      <c r="A8506" t="str">
        <f t="shared" ca="1" si="660"/>
        <v>Basic</v>
      </c>
      <c r="B8506" t="str">
        <f t="shared" ca="1" si="661"/>
        <v>basic restorative</v>
      </c>
      <c r="C8506">
        <f t="shared" si="664"/>
        <v>472</v>
      </c>
      <c r="D8506" t="str">
        <f t="shared" ca="1" si="662"/>
        <v>Fillings (amalgam "silver" and composite "white" non-molar)</v>
      </c>
      <c r="E8506">
        <f t="shared" ca="1" si="663"/>
        <v>8</v>
      </c>
    </row>
    <row r="8507" spans="1:5" x14ac:dyDescent="0.2">
      <c r="A8507" t="str">
        <f t="shared" ca="1" si="660"/>
        <v>Orthodontics</v>
      </c>
      <c r="B8507" t="str">
        <f t="shared" ca="1" si="661"/>
        <v>orthodontics</v>
      </c>
      <c r="C8507">
        <f t="shared" si="664"/>
        <v>472</v>
      </c>
      <c r="D8507" t="str">
        <f t="shared" ca="1" si="662"/>
        <v>For eligible dependents to age 19</v>
      </c>
      <c r="E8507">
        <f t="shared" ca="1" si="663"/>
        <v>17</v>
      </c>
    </row>
    <row r="8508" spans="1:5" x14ac:dyDescent="0.2">
      <c r="A8508" t="str">
        <f t="shared" ca="1" si="660"/>
        <v>Major</v>
      </c>
      <c r="B8508" t="str">
        <f t="shared" ca="1" si="661"/>
        <v>prosthodontics</v>
      </c>
      <c r="C8508">
        <f t="shared" si="664"/>
        <v>472</v>
      </c>
      <c r="D8508" t="str">
        <f t="shared" ca="1" si="662"/>
        <v>Procedures for replacement of missing teeth by construction or repair of bridges and partial or complete dentures</v>
      </c>
      <c r="E8508">
        <f t="shared" ca="1" si="663"/>
        <v>15</v>
      </c>
    </row>
    <row r="8509" spans="1:5" x14ac:dyDescent="0.2">
      <c r="A8509" t="str">
        <f t="shared" ca="1" si="660"/>
        <v>Diagnostics and Preventative</v>
      </c>
      <c r="B8509" t="str">
        <f t="shared" ca="1" si="661"/>
        <v>Prophylaxis</v>
      </c>
      <c r="C8509">
        <f t="shared" si="664"/>
        <v>472</v>
      </c>
      <c r="D8509">
        <f t="shared" ca="1" si="662"/>
        <v>0</v>
      </c>
      <c r="E8509">
        <f t="shared" ca="1" si="663"/>
        <v>4</v>
      </c>
    </row>
    <row r="8510" spans="1:5" x14ac:dyDescent="0.2">
      <c r="A8510" t="str">
        <f t="shared" ca="1" si="660"/>
        <v>Basic</v>
      </c>
      <c r="B8510" t="str">
        <f t="shared" ca="1" si="661"/>
        <v>surgical periodontics</v>
      </c>
      <c r="C8510">
        <f t="shared" si="664"/>
        <v>472</v>
      </c>
      <c r="D8510" t="str">
        <f t="shared" ca="1" si="662"/>
        <v>Surgical treatment of the gums and supporting structures of the teeth</v>
      </c>
      <c r="E8510">
        <f t="shared" ca="1" si="663"/>
        <v>11</v>
      </c>
    </row>
    <row r="8511" spans="1:5" x14ac:dyDescent="0.2">
      <c r="A8511" t="str">
        <f t="shared" ca="1" si="660"/>
        <v>Basic</v>
      </c>
      <c r="B8511" t="str">
        <f t="shared" ca="1" si="661"/>
        <v>general anesthesia</v>
      </c>
      <c r="C8511">
        <f t="shared" si="664"/>
        <v>472</v>
      </c>
      <c r="D8511" t="str">
        <f t="shared" ca="1" si="662"/>
        <v>Covered when used in conjunction with covered oral surgical procedures</v>
      </c>
      <c r="E8511">
        <f t="shared" ca="1" si="663"/>
        <v>13</v>
      </c>
    </row>
    <row r="8512" spans="1:5" x14ac:dyDescent="0.2">
      <c r="A8512" t="str">
        <f t="shared" ca="1" si="660"/>
        <v>Basic</v>
      </c>
      <c r="B8512" t="str">
        <f t="shared" ca="1" si="661"/>
        <v>non-surgical periodontics</v>
      </c>
      <c r="C8512">
        <f t="shared" si="664"/>
        <v>472</v>
      </c>
      <c r="D8512" t="str">
        <f t="shared" ca="1" si="662"/>
        <v xml:space="preserve">Non-surgical treatment of the gums and supporting structures of the teeth </v>
      </c>
      <c r="E8512">
        <f t="shared" ca="1" si="663"/>
        <v>12</v>
      </c>
    </row>
    <row r="8513" spans="1:5" x14ac:dyDescent="0.2">
      <c r="A8513" t="str">
        <f t="shared" ca="1" si="660"/>
        <v>Diagnostics and Preventative</v>
      </c>
      <c r="B8513" t="str">
        <f t="shared" ca="1" si="661"/>
        <v>Fluoride treatments</v>
      </c>
      <c r="C8513">
        <f t="shared" si="664"/>
        <v>472</v>
      </c>
      <c r="D8513">
        <f t="shared" ca="1" si="662"/>
        <v>0</v>
      </c>
      <c r="E8513">
        <f t="shared" ca="1" si="663"/>
        <v>5</v>
      </c>
    </row>
    <row r="8514" spans="1:5" x14ac:dyDescent="0.2">
      <c r="A8514" t="str">
        <f t="shared" ref="A8514:A8577" ca="1" si="665">INDEX(services,E8514,1)</f>
        <v>Major</v>
      </c>
      <c r="B8514" t="str">
        <f t="shared" ref="B8514:B8577" ca="1" si="666">INDEX(services,E8514,2)</f>
        <v>major restorative</v>
      </c>
      <c r="C8514">
        <f t="shared" si="664"/>
        <v>472</v>
      </c>
      <c r="D8514" t="str">
        <f t="shared" ref="D8514:D8577" ca="1" si="667">INDEX(services,E8514,3)</f>
        <v>Single crowns, inlays, onlays</v>
      </c>
      <c r="E8514">
        <f t="shared" ref="E8514:E8577" ca="1" si="668">RANDBETWEEN(1,ROWS(services))</f>
        <v>14</v>
      </c>
    </row>
    <row r="8515" spans="1:5" x14ac:dyDescent="0.2">
      <c r="A8515" t="str">
        <f t="shared" ca="1" si="665"/>
        <v>Major</v>
      </c>
      <c r="B8515" t="str">
        <f t="shared" ca="1" si="666"/>
        <v>prosthodontics</v>
      </c>
      <c r="C8515">
        <f t="shared" si="664"/>
        <v>472</v>
      </c>
      <c r="D8515" t="str">
        <f t="shared" ca="1" si="667"/>
        <v>Procedures for replacement of missing teeth by construction or repair of bridges and partial or complete dentures</v>
      </c>
      <c r="E8515">
        <f t="shared" ca="1" si="668"/>
        <v>15</v>
      </c>
    </row>
    <row r="8516" spans="1:5" x14ac:dyDescent="0.2">
      <c r="A8516" t="str">
        <f t="shared" ca="1" si="665"/>
        <v>Major</v>
      </c>
      <c r="B8516" t="str">
        <f t="shared" ca="1" si="666"/>
        <v>temporomandibular joint dysfunction</v>
      </c>
      <c r="C8516">
        <f t="shared" ref="C8516:C8579" si="669">IF(MOD(ROW(C8516)-2,18)&lt;&gt;0,C8515,C8515+1)</f>
        <v>473</v>
      </c>
      <c r="D8516" t="str">
        <f t="shared" ca="1" si="667"/>
        <v>Services relating to hinging joints of the jaw</v>
      </c>
      <c r="E8516">
        <f t="shared" ca="1" si="668"/>
        <v>16</v>
      </c>
    </row>
    <row r="8517" spans="1:5" x14ac:dyDescent="0.2">
      <c r="A8517" t="str">
        <f t="shared" ca="1" si="665"/>
        <v>Basic</v>
      </c>
      <c r="B8517" t="str">
        <f t="shared" ca="1" si="666"/>
        <v>endodontics</v>
      </c>
      <c r="C8517">
        <f t="shared" si="669"/>
        <v>473</v>
      </c>
      <c r="D8517" t="str">
        <f t="shared" ca="1" si="667"/>
        <v>Root canal, pulpal therapy</v>
      </c>
      <c r="E8517">
        <f t="shared" ca="1" si="668"/>
        <v>10</v>
      </c>
    </row>
    <row r="8518" spans="1:5" x14ac:dyDescent="0.2">
      <c r="A8518" t="str">
        <f t="shared" ca="1" si="665"/>
        <v>Basic</v>
      </c>
      <c r="B8518" t="str">
        <f t="shared" ca="1" si="666"/>
        <v>oral surgery</v>
      </c>
      <c r="C8518">
        <f t="shared" si="669"/>
        <v>473</v>
      </c>
      <c r="D8518" t="str">
        <f t="shared" ca="1" si="667"/>
        <v>Extraction and other surgery procedures, incl. pre- and post-operative care</v>
      </c>
      <c r="E8518">
        <f t="shared" ca="1" si="668"/>
        <v>9</v>
      </c>
    </row>
    <row r="8519" spans="1:5" x14ac:dyDescent="0.2">
      <c r="A8519" t="str">
        <f t="shared" ca="1" si="665"/>
        <v>Diagnostics and Preventative</v>
      </c>
      <c r="B8519" t="str">
        <f t="shared" ca="1" si="666"/>
        <v>Bitewing x-rays</v>
      </c>
      <c r="C8519">
        <f t="shared" si="669"/>
        <v>473</v>
      </c>
      <c r="D8519">
        <f t="shared" ca="1" si="667"/>
        <v>0</v>
      </c>
      <c r="E8519">
        <f t="shared" ca="1" si="668"/>
        <v>2</v>
      </c>
    </row>
    <row r="8520" spans="1:5" x14ac:dyDescent="0.2">
      <c r="A8520" t="str">
        <f t="shared" ca="1" si="665"/>
        <v>Orthodontics</v>
      </c>
      <c r="B8520" t="str">
        <f t="shared" ca="1" si="666"/>
        <v>orthodontics</v>
      </c>
      <c r="C8520">
        <f t="shared" si="669"/>
        <v>473</v>
      </c>
      <c r="D8520" t="str">
        <f t="shared" ca="1" si="667"/>
        <v>For eligible dependents to age 19</v>
      </c>
      <c r="E8520">
        <f t="shared" ca="1" si="668"/>
        <v>17</v>
      </c>
    </row>
    <row r="8521" spans="1:5" x14ac:dyDescent="0.2">
      <c r="A8521" t="str">
        <f t="shared" ca="1" si="665"/>
        <v>Basic</v>
      </c>
      <c r="B8521" t="str">
        <f t="shared" ca="1" si="666"/>
        <v>basic restorative</v>
      </c>
      <c r="C8521">
        <f t="shared" si="669"/>
        <v>473</v>
      </c>
      <c r="D8521" t="str">
        <f t="shared" ca="1" si="667"/>
        <v>Fillings (amalgam "silver" and composite "white" non-molar)</v>
      </c>
      <c r="E8521">
        <f t="shared" ca="1" si="668"/>
        <v>8</v>
      </c>
    </row>
    <row r="8522" spans="1:5" x14ac:dyDescent="0.2">
      <c r="A8522" t="str">
        <f t="shared" ca="1" si="665"/>
        <v>Diagnostics and Preventative</v>
      </c>
      <c r="B8522" t="str">
        <f t="shared" ca="1" si="666"/>
        <v>Fluoride treatments</v>
      </c>
      <c r="C8522">
        <f t="shared" si="669"/>
        <v>473</v>
      </c>
      <c r="D8522">
        <f t="shared" ca="1" si="667"/>
        <v>0</v>
      </c>
      <c r="E8522">
        <f t="shared" ca="1" si="668"/>
        <v>5</v>
      </c>
    </row>
    <row r="8523" spans="1:5" x14ac:dyDescent="0.2">
      <c r="A8523" t="str">
        <f t="shared" ca="1" si="665"/>
        <v>Diagnostics and Preventative</v>
      </c>
      <c r="B8523" t="str">
        <f t="shared" ca="1" si="666"/>
        <v>Fluoride treatments</v>
      </c>
      <c r="C8523">
        <f t="shared" si="669"/>
        <v>473</v>
      </c>
      <c r="D8523">
        <f t="shared" ca="1" si="667"/>
        <v>0</v>
      </c>
      <c r="E8523">
        <f t="shared" ca="1" si="668"/>
        <v>5</v>
      </c>
    </row>
    <row r="8524" spans="1:5" x14ac:dyDescent="0.2">
      <c r="A8524" t="str">
        <f t="shared" ca="1" si="665"/>
        <v>Other</v>
      </c>
      <c r="B8524" t="str">
        <f t="shared" ca="1" si="666"/>
        <v>Implants</v>
      </c>
      <c r="C8524">
        <f t="shared" si="669"/>
        <v>473</v>
      </c>
      <c r="D8524" t="str">
        <f t="shared" ca="1" si="667"/>
        <v>Implant dental work</v>
      </c>
      <c r="E8524">
        <f t="shared" ca="1" si="668"/>
        <v>18</v>
      </c>
    </row>
    <row r="8525" spans="1:5" x14ac:dyDescent="0.2">
      <c r="A8525" t="str">
        <f t="shared" ca="1" si="665"/>
        <v>Other</v>
      </c>
      <c r="B8525" t="str">
        <f t="shared" ca="1" si="666"/>
        <v>Implants</v>
      </c>
      <c r="C8525">
        <f t="shared" si="669"/>
        <v>473</v>
      </c>
      <c r="D8525" t="str">
        <f t="shared" ca="1" si="667"/>
        <v>Implant dental work</v>
      </c>
      <c r="E8525">
        <f t="shared" ca="1" si="668"/>
        <v>18</v>
      </c>
    </row>
    <row r="8526" spans="1:5" x14ac:dyDescent="0.2">
      <c r="A8526" t="str">
        <f t="shared" ca="1" si="665"/>
        <v>Orthodontics</v>
      </c>
      <c r="B8526" t="str">
        <f t="shared" ca="1" si="666"/>
        <v>orthodontics</v>
      </c>
      <c r="C8526">
        <f t="shared" si="669"/>
        <v>473</v>
      </c>
      <c r="D8526" t="str">
        <f t="shared" ca="1" si="667"/>
        <v>For eligible dependents to age 19</v>
      </c>
      <c r="E8526">
        <f t="shared" ca="1" si="668"/>
        <v>17</v>
      </c>
    </row>
    <row r="8527" spans="1:5" x14ac:dyDescent="0.2">
      <c r="A8527" t="str">
        <f t="shared" ca="1" si="665"/>
        <v>Diagnostics and Preventative</v>
      </c>
      <c r="B8527" t="str">
        <f t="shared" ca="1" si="666"/>
        <v>Sealants</v>
      </c>
      <c r="C8527">
        <f t="shared" si="669"/>
        <v>473</v>
      </c>
      <c r="D8527">
        <f t="shared" ca="1" si="667"/>
        <v>0</v>
      </c>
      <c r="E8527">
        <f t="shared" ca="1" si="668"/>
        <v>6</v>
      </c>
    </row>
    <row r="8528" spans="1:5" x14ac:dyDescent="0.2">
      <c r="A8528" t="str">
        <f t="shared" ca="1" si="665"/>
        <v>Basic</v>
      </c>
      <c r="B8528" t="str">
        <f t="shared" ca="1" si="666"/>
        <v>basic restorative</v>
      </c>
      <c r="C8528">
        <f t="shared" si="669"/>
        <v>473</v>
      </c>
      <c r="D8528" t="str">
        <f t="shared" ca="1" si="667"/>
        <v>Fillings (amalgam "silver" and composite "white" non-molar)</v>
      </c>
      <c r="E8528">
        <f t="shared" ca="1" si="668"/>
        <v>8</v>
      </c>
    </row>
    <row r="8529" spans="1:5" x14ac:dyDescent="0.2">
      <c r="A8529" t="str">
        <f t="shared" ca="1" si="665"/>
        <v>Diagnostics and Preventative</v>
      </c>
      <c r="B8529" t="str">
        <f t="shared" ca="1" si="666"/>
        <v>Prophylaxis</v>
      </c>
      <c r="C8529">
        <f t="shared" si="669"/>
        <v>473</v>
      </c>
      <c r="D8529">
        <f t="shared" ca="1" si="667"/>
        <v>0</v>
      </c>
      <c r="E8529">
        <f t="shared" ca="1" si="668"/>
        <v>4</v>
      </c>
    </row>
    <row r="8530" spans="1:5" x14ac:dyDescent="0.2">
      <c r="A8530" t="str">
        <f t="shared" ca="1" si="665"/>
        <v>Diagnostics and Preventative</v>
      </c>
      <c r="B8530" t="str">
        <f t="shared" ca="1" si="666"/>
        <v>Fluoride treatments</v>
      </c>
      <c r="C8530">
        <f t="shared" si="669"/>
        <v>473</v>
      </c>
      <c r="D8530">
        <f t="shared" ca="1" si="667"/>
        <v>0</v>
      </c>
      <c r="E8530">
        <f t="shared" ca="1" si="668"/>
        <v>5</v>
      </c>
    </row>
    <row r="8531" spans="1:5" x14ac:dyDescent="0.2">
      <c r="A8531" t="str">
        <f t="shared" ca="1" si="665"/>
        <v>Orthodontics</v>
      </c>
      <c r="B8531" t="str">
        <f t="shared" ca="1" si="666"/>
        <v>orthodontics</v>
      </c>
      <c r="C8531">
        <f t="shared" si="669"/>
        <v>473</v>
      </c>
      <c r="D8531" t="str">
        <f t="shared" ca="1" si="667"/>
        <v>For eligible dependents to age 19</v>
      </c>
      <c r="E8531">
        <f t="shared" ca="1" si="668"/>
        <v>17</v>
      </c>
    </row>
    <row r="8532" spans="1:5" x14ac:dyDescent="0.2">
      <c r="A8532" t="str">
        <f t="shared" ca="1" si="665"/>
        <v>Other</v>
      </c>
      <c r="B8532" t="str">
        <f t="shared" ca="1" si="666"/>
        <v>Implants</v>
      </c>
      <c r="C8532">
        <f t="shared" si="669"/>
        <v>473</v>
      </c>
      <c r="D8532" t="str">
        <f t="shared" ca="1" si="667"/>
        <v>Implant dental work</v>
      </c>
      <c r="E8532">
        <f t="shared" ca="1" si="668"/>
        <v>18</v>
      </c>
    </row>
    <row r="8533" spans="1:5" x14ac:dyDescent="0.2">
      <c r="A8533" t="str">
        <f t="shared" ca="1" si="665"/>
        <v>Basic</v>
      </c>
      <c r="B8533" t="str">
        <f t="shared" ca="1" si="666"/>
        <v>oral surgery</v>
      </c>
      <c r="C8533">
        <f t="shared" si="669"/>
        <v>473</v>
      </c>
      <c r="D8533" t="str">
        <f t="shared" ca="1" si="667"/>
        <v>Extraction and other surgery procedures, incl. pre- and post-operative care</v>
      </c>
      <c r="E8533">
        <f t="shared" ca="1" si="668"/>
        <v>9</v>
      </c>
    </row>
    <row r="8534" spans="1:5" x14ac:dyDescent="0.2">
      <c r="A8534" t="str">
        <f t="shared" ca="1" si="665"/>
        <v>Major</v>
      </c>
      <c r="B8534" t="str">
        <f t="shared" ca="1" si="666"/>
        <v>prosthodontics</v>
      </c>
      <c r="C8534">
        <f t="shared" si="669"/>
        <v>474</v>
      </c>
      <c r="D8534" t="str">
        <f t="shared" ca="1" si="667"/>
        <v>Procedures for replacement of missing teeth by construction or repair of bridges and partial or complete dentures</v>
      </c>
      <c r="E8534">
        <f t="shared" ca="1" si="668"/>
        <v>15</v>
      </c>
    </row>
    <row r="8535" spans="1:5" x14ac:dyDescent="0.2">
      <c r="A8535" t="str">
        <f t="shared" ca="1" si="665"/>
        <v>Major</v>
      </c>
      <c r="B8535" t="str">
        <f t="shared" ca="1" si="666"/>
        <v>major restorative</v>
      </c>
      <c r="C8535">
        <f t="shared" si="669"/>
        <v>474</v>
      </c>
      <c r="D8535" t="str">
        <f t="shared" ca="1" si="667"/>
        <v>Single crowns, inlays, onlays</v>
      </c>
      <c r="E8535">
        <f t="shared" ca="1" si="668"/>
        <v>14</v>
      </c>
    </row>
    <row r="8536" spans="1:5" x14ac:dyDescent="0.2">
      <c r="A8536" t="str">
        <f t="shared" ca="1" si="665"/>
        <v>Diagnostics and Preventative</v>
      </c>
      <c r="B8536" t="str">
        <f t="shared" ca="1" si="666"/>
        <v>Sealants</v>
      </c>
      <c r="C8536">
        <f t="shared" si="669"/>
        <v>474</v>
      </c>
      <c r="D8536">
        <f t="shared" ca="1" si="667"/>
        <v>0</v>
      </c>
      <c r="E8536">
        <f t="shared" ca="1" si="668"/>
        <v>6</v>
      </c>
    </row>
    <row r="8537" spans="1:5" x14ac:dyDescent="0.2">
      <c r="A8537" t="str">
        <f t="shared" ca="1" si="665"/>
        <v>Major</v>
      </c>
      <c r="B8537" t="str">
        <f t="shared" ca="1" si="666"/>
        <v>temporomandibular joint dysfunction</v>
      </c>
      <c r="C8537">
        <f t="shared" si="669"/>
        <v>474</v>
      </c>
      <c r="D8537" t="str">
        <f t="shared" ca="1" si="667"/>
        <v>Services relating to hinging joints of the jaw</v>
      </c>
      <c r="E8537">
        <f t="shared" ca="1" si="668"/>
        <v>16</v>
      </c>
    </row>
    <row r="8538" spans="1:5" x14ac:dyDescent="0.2">
      <c r="A8538" t="str">
        <f t="shared" ca="1" si="665"/>
        <v>Basic</v>
      </c>
      <c r="B8538" t="str">
        <f t="shared" ca="1" si="666"/>
        <v>oral surgery</v>
      </c>
      <c r="C8538">
        <f t="shared" si="669"/>
        <v>474</v>
      </c>
      <c r="D8538" t="str">
        <f t="shared" ca="1" si="667"/>
        <v>Extraction and other surgery procedures, incl. pre- and post-operative care</v>
      </c>
      <c r="E8538">
        <f t="shared" ca="1" si="668"/>
        <v>9</v>
      </c>
    </row>
    <row r="8539" spans="1:5" x14ac:dyDescent="0.2">
      <c r="A8539" t="str">
        <f t="shared" ca="1" si="665"/>
        <v>Basic</v>
      </c>
      <c r="B8539" t="str">
        <f t="shared" ca="1" si="666"/>
        <v>basic restorative</v>
      </c>
      <c r="C8539">
        <f t="shared" si="669"/>
        <v>474</v>
      </c>
      <c r="D8539" t="str">
        <f t="shared" ca="1" si="667"/>
        <v>Fillings (amalgam "silver" and composite "white" non-molar)</v>
      </c>
      <c r="E8539">
        <f t="shared" ca="1" si="668"/>
        <v>8</v>
      </c>
    </row>
    <row r="8540" spans="1:5" x14ac:dyDescent="0.2">
      <c r="A8540" t="str">
        <f t="shared" ca="1" si="665"/>
        <v>Major</v>
      </c>
      <c r="B8540" t="str">
        <f t="shared" ca="1" si="666"/>
        <v>prosthodontics</v>
      </c>
      <c r="C8540">
        <f t="shared" si="669"/>
        <v>474</v>
      </c>
      <c r="D8540" t="str">
        <f t="shared" ca="1" si="667"/>
        <v>Procedures for replacement of missing teeth by construction or repair of bridges and partial or complete dentures</v>
      </c>
      <c r="E8540">
        <f t="shared" ca="1" si="668"/>
        <v>15</v>
      </c>
    </row>
    <row r="8541" spans="1:5" x14ac:dyDescent="0.2">
      <c r="A8541" t="str">
        <f t="shared" ca="1" si="665"/>
        <v>Basic</v>
      </c>
      <c r="B8541" t="str">
        <f t="shared" ca="1" si="666"/>
        <v>general anesthesia</v>
      </c>
      <c r="C8541">
        <f t="shared" si="669"/>
        <v>474</v>
      </c>
      <c r="D8541" t="str">
        <f t="shared" ca="1" si="667"/>
        <v>Covered when used in conjunction with covered oral surgical procedures</v>
      </c>
      <c r="E8541">
        <f t="shared" ca="1" si="668"/>
        <v>13</v>
      </c>
    </row>
    <row r="8542" spans="1:5" x14ac:dyDescent="0.2">
      <c r="A8542" t="str">
        <f t="shared" ca="1" si="665"/>
        <v>Diagnostics and Preventative</v>
      </c>
      <c r="B8542" t="str">
        <f t="shared" ca="1" si="666"/>
        <v>Fluoride treatments</v>
      </c>
      <c r="C8542">
        <f t="shared" si="669"/>
        <v>474</v>
      </c>
      <c r="D8542">
        <f t="shared" ca="1" si="667"/>
        <v>0</v>
      </c>
      <c r="E8542">
        <f t="shared" ca="1" si="668"/>
        <v>5</v>
      </c>
    </row>
    <row r="8543" spans="1:5" x14ac:dyDescent="0.2">
      <c r="A8543" t="str">
        <f t="shared" ca="1" si="665"/>
        <v>Basic</v>
      </c>
      <c r="B8543" t="str">
        <f t="shared" ca="1" si="666"/>
        <v>oral surgery</v>
      </c>
      <c r="C8543">
        <f t="shared" si="669"/>
        <v>474</v>
      </c>
      <c r="D8543" t="str">
        <f t="shared" ca="1" si="667"/>
        <v>Extraction and other surgery procedures, incl. pre- and post-operative care</v>
      </c>
      <c r="E8543">
        <f t="shared" ca="1" si="668"/>
        <v>9</v>
      </c>
    </row>
    <row r="8544" spans="1:5" x14ac:dyDescent="0.2">
      <c r="A8544" t="str">
        <f t="shared" ca="1" si="665"/>
        <v>Other</v>
      </c>
      <c r="B8544" t="str">
        <f t="shared" ca="1" si="666"/>
        <v>Implants</v>
      </c>
      <c r="C8544">
        <f t="shared" si="669"/>
        <v>474</v>
      </c>
      <c r="D8544" t="str">
        <f t="shared" ca="1" si="667"/>
        <v>Implant dental work</v>
      </c>
      <c r="E8544">
        <f t="shared" ca="1" si="668"/>
        <v>18</v>
      </c>
    </row>
    <row r="8545" spans="1:5" x14ac:dyDescent="0.2">
      <c r="A8545" t="str">
        <f t="shared" ca="1" si="665"/>
        <v>Diagnostics and Preventative</v>
      </c>
      <c r="B8545" t="str">
        <f t="shared" ca="1" si="666"/>
        <v>Sealants</v>
      </c>
      <c r="C8545">
        <f t="shared" si="669"/>
        <v>474</v>
      </c>
      <c r="D8545">
        <f t="shared" ca="1" si="667"/>
        <v>0</v>
      </c>
      <c r="E8545">
        <f t="shared" ca="1" si="668"/>
        <v>6</v>
      </c>
    </row>
    <row r="8546" spans="1:5" x14ac:dyDescent="0.2">
      <c r="A8546" t="str">
        <f t="shared" ca="1" si="665"/>
        <v>Major</v>
      </c>
      <c r="B8546" t="str">
        <f t="shared" ca="1" si="666"/>
        <v>major restorative</v>
      </c>
      <c r="C8546">
        <f t="shared" si="669"/>
        <v>474</v>
      </c>
      <c r="D8546" t="str">
        <f t="shared" ca="1" si="667"/>
        <v>Single crowns, inlays, onlays</v>
      </c>
      <c r="E8546">
        <f t="shared" ca="1" si="668"/>
        <v>14</v>
      </c>
    </row>
    <row r="8547" spans="1:5" x14ac:dyDescent="0.2">
      <c r="A8547" t="str">
        <f t="shared" ca="1" si="665"/>
        <v>Diagnostics and Preventative</v>
      </c>
      <c r="B8547" t="str">
        <f t="shared" ca="1" si="666"/>
        <v>Periodic Exams</v>
      </c>
      <c r="C8547">
        <f t="shared" si="669"/>
        <v>474</v>
      </c>
      <c r="D8547">
        <f t="shared" ca="1" si="667"/>
        <v>0</v>
      </c>
      <c r="E8547">
        <f t="shared" ca="1" si="668"/>
        <v>1</v>
      </c>
    </row>
    <row r="8548" spans="1:5" x14ac:dyDescent="0.2">
      <c r="A8548" t="str">
        <f t="shared" ca="1" si="665"/>
        <v>Basic</v>
      </c>
      <c r="B8548" t="str">
        <f t="shared" ca="1" si="666"/>
        <v>endodontics</v>
      </c>
      <c r="C8548">
        <f t="shared" si="669"/>
        <v>474</v>
      </c>
      <c r="D8548" t="str">
        <f t="shared" ca="1" si="667"/>
        <v>Root canal, pulpal therapy</v>
      </c>
      <c r="E8548">
        <f t="shared" ca="1" si="668"/>
        <v>10</v>
      </c>
    </row>
    <row r="8549" spans="1:5" x14ac:dyDescent="0.2">
      <c r="A8549" t="str">
        <f t="shared" ca="1" si="665"/>
        <v>Basic</v>
      </c>
      <c r="B8549" t="str">
        <f t="shared" ca="1" si="666"/>
        <v>basic restorative</v>
      </c>
      <c r="C8549">
        <f t="shared" si="669"/>
        <v>474</v>
      </c>
      <c r="D8549" t="str">
        <f t="shared" ca="1" si="667"/>
        <v>Fillings (amalgam "silver" and composite "white" non-molar)</v>
      </c>
      <c r="E8549">
        <f t="shared" ca="1" si="668"/>
        <v>8</v>
      </c>
    </row>
    <row r="8550" spans="1:5" x14ac:dyDescent="0.2">
      <c r="A8550" t="str">
        <f t="shared" ca="1" si="665"/>
        <v>Major</v>
      </c>
      <c r="B8550" t="str">
        <f t="shared" ca="1" si="666"/>
        <v>temporomandibular joint dysfunction</v>
      </c>
      <c r="C8550">
        <f t="shared" si="669"/>
        <v>474</v>
      </c>
      <c r="D8550" t="str">
        <f t="shared" ca="1" si="667"/>
        <v>Services relating to hinging joints of the jaw</v>
      </c>
      <c r="E8550">
        <f t="shared" ca="1" si="668"/>
        <v>16</v>
      </c>
    </row>
    <row r="8551" spans="1:5" x14ac:dyDescent="0.2">
      <c r="A8551" t="str">
        <f t="shared" ca="1" si="665"/>
        <v>Basic</v>
      </c>
      <c r="B8551" t="str">
        <f t="shared" ca="1" si="666"/>
        <v>basic restorative</v>
      </c>
      <c r="C8551">
        <f t="shared" si="669"/>
        <v>474</v>
      </c>
      <c r="D8551" t="str">
        <f t="shared" ca="1" si="667"/>
        <v>Fillings (amalgam "silver" and composite "white" non-molar)</v>
      </c>
      <c r="E8551">
        <f t="shared" ca="1" si="668"/>
        <v>8</v>
      </c>
    </row>
    <row r="8552" spans="1:5" x14ac:dyDescent="0.2">
      <c r="A8552" t="str">
        <f t="shared" ca="1" si="665"/>
        <v>Diagnostics and Preventative</v>
      </c>
      <c r="B8552" t="str">
        <f t="shared" ca="1" si="666"/>
        <v>Bitewing x-rays</v>
      </c>
      <c r="C8552">
        <f t="shared" si="669"/>
        <v>475</v>
      </c>
      <c r="D8552">
        <f t="shared" ca="1" si="667"/>
        <v>0</v>
      </c>
      <c r="E8552">
        <f t="shared" ca="1" si="668"/>
        <v>2</v>
      </c>
    </row>
    <row r="8553" spans="1:5" x14ac:dyDescent="0.2">
      <c r="A8553" t="str">
        <f t="shared" ca="1" si="665"/>
        <v>Major</v>
      </c>
      <c r="B8553" t="str">
        <f t="shared" ca="1" si="666"/>
        <v>major restorative</v>
      </c>
      <c r="C8553">
        <f t="shared" si="669"/>
        <v>475</v>
      </c>
      <c r="D8553" t="str">
        <f t="shared" ca="1" si="667"/>
        <v>Single crowns, inlays, onlays</v>
      </c>
      <c r="E8553">
        <f t="shared" ca="1" si="668"/>
        <v>14</v>
      </c>
    </row>
    <row r="8554" spans="1:5" x14ac:dyDescent="0.2">
      <c r="A8554" t="str">
        <f t="shared" ca="1" si="665"/>
        <v>Diagnostics and Preventative</v>
      </c>
      <c r="B8554" t="str">
        <f t="shared" ca="1" si="666"/>
        <v>Periodic Exams</v>
      </c>
      <c r="C8554">
        <f t="shared" si="669"/>
        <v>475</v>
      </c>
      <c r="D8554">
        <f t="shared" ca="1" si="667"/>
        <v>0</v>
      </c>
      <c r="E8554">
        <f t="shared" ca="1" si="668"/>
        <v>1</v>
      </c>
    </row>
    <row r="8555" spans="1:5" x14ac:dyDescent="0.2">
      <c r="A8555" t="str">
        <f t="shared" ca="1" si="665"/>
        <v>Basic</v>
      </c>
      <c r="B8555" t="str">
        <f t="shared" ca="1" si="666"/>
        <v>surgical periodontics</v>
      </c>
      <c r="C8555">
        <f t="shared" si="669"/>
        <v>475</v>
      </c>
      <c r="D8555" t="str">
        <f t="shared" ca="1" si="667"/>
        <v>Surgical treatment of the gums and supporting structures of the teeth</v>
      </c>
      <c r="E8555">
        <f t="shared" ca="1" si="668"/>
        <v>11</v>
      </c>
    </row>
    <row r="8556" spans="1:5" x14ac:dyDescent="0.2">
      <c r="A8556" t="str">
        <f t="shared" ca="1" si="665"/>
        <v>Basic</v>
      </c>
      <c r="B8556" t="str">
        <f t="shared" ca="1" si="666"/>
        <v>general anesthesia</v>
      </c>
      <c r="C8556">
        <f t="shared" si="669"/>
        <v>475</v>
      </c>
      <c r="D8556" t="str">
        <f t="shared" ca="1" si="667"/>
        <v>Covered when used in conjunction with covered oral surgical procedures</v>
      </c>
      <c r="E8556">
        <f t="shared" ca="1" si="668"/>
        <v>13</v>
      </c>
    </row>
    <row r="8557" spans="1:5" x14ac:dyDescent="0.2">
      <c r="A8557" t="str">
        <f t="shared" ca="1" si="665"/>
        <v>Diagnostics and Preventative</v>
      </c>
      <c r="B8557" t="str">
        <f t="shared" ca="1" si="666"/>
        <v>Bitewing x-rays</v>
      </c>
      <c r="C8557">
        <f t="shared" si="669"/>
        <v>475</v>
      </c>
      <c r="D8557">
        <f t="shared" ca="1" si="667"/>
        <v>0</v>
      </c>
      <c r="E8557">
        <f t="shared" ca="1" si="668"/>
        <v>2</v>
      </c>
    </row>
    <row r="8558" spans="1:5" x14ac:dyDescent="0.2">
      <c r="A8558" t="str">
        <f t="shared" ca="1" si="665"/>
        <v>Orthodontics</v>
      </c>
      <c r="B8558" t="str">
        <f t="shared" ca="1" si="666"/>
        <v>orthodontics</v>
      </c>
      <c r="C8558">
        <f t="shared" si="669"/>
        <v>475</v>
      </c>
      <c r="D8558" t="str">
        <f t="shared" ca="1" si="667"/>
        <v>For eligible dependents to age 19</v>
      </c>
      <c r="E8558">
        <f t="shared" ca="1" si="668"/>
        <v>17</v>
      </c>
    </row>
    <row r="8559" spans="1:5" x14ac:dyDescent="0.2">
      <c r="A8559" t="str">
        <f t="shared" ca="1" si="665"/>
        <v>Basic</v>
      </c>
      <c r="B8559" t="str">
        <f t="shared" ca="1" si="666"/>
        <v>oral surgery</v>
      </c>
      <c r="C8559">
        <f t="shared" si="669"/>
        <v>475</v>
      </c>
      <c r="D8559" t="str">
        <f t="shared" ca="1" si="667"/>
        <v>Extraction and other surgery procedures, incl. pre- and post-operative care</v>
      </c>
      <c r="E8559">
        <f t="shared" ca="1" si="668"/>
        <v>9</v>
      </c>
    </row>
    <row r="8560" spans="1:5" x14ac:dyDescent="0.2">
      <c r="A8560" t="str">
        <f t="shared" ca="1" si="665"/>
        <v>Diagnostics and Preventative</v>
      </c>
      <c r="B8560" t="str">
        <f t="shared" ca="1" si="666"/>
        <v>Space Maintainers</v>
      </c>
      <c r="C8560">
        <f t="shared" si="669"/>
        <v>475</v>
      </c>
      <c r="D8560">
        <f t="shared" ca="1" si="667"/>
        <v>0</v>
      </c>
      <c r="E8560">
        <f t="shared" ca="1" si="668"/>
        <v>7</v>
      </c>
    </row>
    <row r="8561" spans="1:5" x14ac:dyDescent="0.2">
      <c r="A8561" t="str">
        <f t="shared" ca="1" si="665"/>
        <v>Basic</v>
      </c>
      <c r="B8561" t="str">
        <f t="shared" ca="1" si="666"/>
        <v>non-surgical periodontics</v>
      </c>
      <c r="C8561">
        <f t="shared" si="669"/>
        <v>475</v>
      </c>
      <c r="D8561" t="str">
        <f t="shared" ca="1" si="667"/>
        <v xml:space="preserve">Non-surgical treatment of the gums and supporting structures of the teeth </v>
      </c>
      <c r="E8561">
        <f t="shared" ca="1" si="668"/>
        <v>12</v>
      </c>
    </row>
    <row r="8562" spans="1:5" x14ac:dyDescent="0.2">
      <c r="A8562" t="str">
        <f t="shared" ca="1" si="665"/>
        <v>Diagnostics and Preventative</v>
      </c>
      <c r="B8562" t="str">
        <f t="shared" ca="1" si="666"/>
        <v>Full-mouth x-ray</v>
      </c>
      <c r="C8562">
        <f t="shared" si="669"/>
        <v>475</v>
      </c>
      <c r="D8562">
        <f t="shared" ca="1" si="667"/>
        <v>0</v>
      </c>
      <c r="E8562">
        <f t="shared" ca="1" si="668"/>
        <v>3</v>
      </c>
    </row>
    <row r="8563" spans="1:5" x14ac:dyDescent="0.2">
      <c r="A8563" t="str">
        <f t="shared" ca="1" si="665"/>
        <v>Diagnostics and Preventative</v>
      </c>
      <c r="B8563" t="str">
        <f t="shared" ca="1" si="666"/>
        <v>Sealants</v>
      </c>
      <c r="C8563">
        <f t="shared" si="669"/>
        <v>475</v>
      </c>
      <c r="D8563">
        <f t="shared" ca="1" si="667"/>
        <v>0</v>
      </c>
      <c r="E8563">
        <f t="shared" ca="1" si="668"/>
        <v>6</v>
      </c>
    </row>
    <row r="8564" spans="1:5" x14ac:dyDescent="0.2">
      <c r="A8564" t="str">
        <f t="shared" ca="1" si="665"/>
        <v>Diagnostics and Preventative</v>
      </c>
      <c r="B8564" t="str">
        <f t="shared" ca="1" si="666"/>
        <v>Full-mouth x-ray</v>
      </c>
      <c r="C8564">
        <f t="shared" si="669"/>
        <v>475</v>
      </c>
      <c r="D8564">
        <f t="shared" ca="1" si="667"/>
        <v>0</v>
      </c>
      <c r="E8564">
        <f t="shared" ca="1" si="668"/>
        <v>3</v>
      </c>
    </row>
    <row r="8565" spans="1:5" x14ac:dyDescent="0.2">
      <c r="A8565" t="str">
        <f t="shared" ca="1" si="665"/>
        <v>Orthodontics</v>
      </c>
      <c r="B8565" t="str">
        <f t="shared" ca="1" si="666"/>
        <v>orthodontics</v>
      </c>
      <c r="C8565">
        <f t="shared" si="669"/>
        <v>475</v>
      </c>
      <c r="D8565" t="str">
        <f t="shared" ca="1" si="667"/>
        <v>For eligible dependents to age 19</v>
      </c>
      <c r="E8565">
        <f t="shared" ca="1" si="668"/>
        <v>17</v>
      </c>
    </row>
    <row r="8566" spans="1:5" x14ac:dyDescent="0.2">
      <c r="A8566" t="str">
        <f t="shared" ca="1" si="665"/>
        <v>Diagnostics and Preventative</v>
      </c>
      <c r="B8566" t="str">
        <f t="shared" ca="1" si="666"/>
        <v>Full-mouth x-ray</v>
      </c>
      <c r="C8566">
        <f t="shared" si="669"/>
        <v>475</v>
      </c>
      <c r="D8566">
        <f t="shared" ca="1" si="667"/>
        <v>0</v>
      </c>
      <c r="E8566">
        <f t="shared" ca="1" si="668"/>
        <v>3</v>
      </c>
    </row>
    <row r="8567" spans="1:5" x14ac:dyDescent="0.2">
      <c r="A8567" t="str">
        <f t="shared" ca="1" si="665"/>
        <v>Major</v>
      </c>
      <c r="B8567" t="str">
        <f t="shared" ca="1" si="666"/>
        <v>major restorative</v>
      </c>
      <c r="C8567">
        <f t="shared" si="669"/>
        <v>475</v>
      </c>
      <c r="D8567" t="str">
        <f t="shared" ca="1" si="667"/>
        <v>Single crowns, inlays, onlays</v>
      </c>
      <c r="E8567">
        <f t="shared" ca="1" si="668"/>
        <v>14</v>
      </c>
    </row>
    <row r="8568" spans="1:5" x14ac:dyDescent="0.2">
      <c r="A8568" t="str">
        <f t="shared" ca="1" si="665"/>
        <v>Orthodontics</v>
      </c>
      <c r="B8568" t="str">
        <f t="shared" ca="1" si="666"/>
        <v>orthodontics</v>
      </c>
      <c r="C8568">
        <f t="shared" si="669"/>
        <v>475</v>
      </c>
      <c r="D8568" t="str">
        <f t="shared" ca="1" si="667"/>
        <v>For eligible dependents to age 19</v>
      </c>
      <c r="E8568">
        <f t="shared" ca="1" si="668"/>
        <v>17</v>
      </c>
    </row>
    <row r="8569" spans="1:5" x14ac:dyDescent="0.2">
      <c r="A8569" t="str">
        <f t="shared" ca="1" si="665"/>
        <v>Other</v>
      </c>
      <c r="B8569" t="str">
        <f t="shared" ca="1" si="666"/>
        <v>Implants</v>
      </c>
      <c r="C8569">
        <f t="shared" si="669"/>
        <v>475</v>
      </c>
      <c r="D8569" t="str">
        <f t="shared" ca="1" si="667"/>
        <v>Implant dental work</v>
      </c>
      <c r="E8569">
        <f t="shared" ca="1" si="668"/>
        <v>18</v>
      </c>
    </row>
    <row r="8570" spans="1:5" x14ac:dyDescent="0.2">
      <c r="A8570" t="str">
        <f t="shared" ca="1" si="665"/>
        <v>Orthodontics</v>
      </c>
      <c r="B8570" t="str">
        <f t="shared" ca="1" si="666"/>
        <v>orthodontics</v>
      </c>
      <c r="C8570">
        <f t="shared" si="669"/>
        <v>476</v>
      </c>
      <c r="D8570" t="str">
        <f t="shared" ca="1" si="667"/>
        <v>For eligible dependents to age 19</v>
      </c>
      <c r="E8570">
        <f t="shared" ca="1" si="668"/>
        <v>17</v>
      </c>
    </row>
    <row r="8571" spans="1:5" x14ac:dyDescent="0.2">
      <c r="A8571" t="str">
        <f t="shared" ca="1" si="665"/>
        <v>Diagnostics and Preventative</v>
      </c>
      <c r="B8571" t="str">
        <f t="shared" ca="1" si="666"/>
        <v>Prophylaxis</v>
      </c>
      <c r="C8571">
        <f t="shared" si="669"/>
        <v>476</v>
      </c>
      <c r="D8571">
        <f t="shared" ca="1" si="667"/>
        <v>0</v>
      </c>
      <c r="E8571">
        <f t="shared" ca="1" si="668"/>
        <v>4</v>
      </c>
    </row>
    <row r="8572" spans="1:5" x14ac:dyDescent="0.2">
      <c r="A8572" t="str">
        <f t="shared" ca="1" si="665"/>
        <v>Basic</v>
      </c>
      <c r="B8572" t="str">
        <f t="shared" ca="1" si="666"/>
        <v>endodontics</v>
      </c>
      <c r="C8572">
        <f t="shared" si="669"/>
        <v>476</v>
      </c>
      <c r="D8572" t="str">
        <f t="shared" ca="1" si="667"/>
        <v>Root canal, pulpal therapy</v>
      </c>
      <c r="E8572">
        <f t="shared" ca="1" si="668"/>
        <v>10</v>
      </c>
    </row>
    <row r="8573" spans="1:5" x14ac:dyDescent="0.2">
      <c r="A8573" t="str">
        <f t="shared" ca="1" si="665"/>
        <v>Basic</v>
      </c>
      <c r="B8573" t="str">
        <f t="shared" ca="1" si="666"/>
        <v>non-surgical periodontics</v>
      </c>
      <c r="C8573">
        <f t="shared" si="669"/>
        <v>476</v>
      </c>
      <c r="D8573" t="str">
        <f t="shared" ca="1" si="667"/>
        <v xml:space="preserve">Non-surgical treatment of the gums and supporting structures of the teeth </v>
      </c>
      <c r="E8573">
        <f t="shared" ca="1" si="668"/>
        <v>12</v>
      </c>
    </row>
    <row r="8574" spans="1:5" x14ac:dyDescent="0.2">
      <c r="A8574" t="str">
        <f t="shared" ca="1" si="665"/>
        <v>Major</v>
      </c>
      <c r="B8574" t="str">
        <f t="shared" ca="1" si="666"/>
        <v>temporomandibular joint dysfunction</v>
      </c>
      <c r="C8574">
        <f t="shared" si="669"/>
        <v>476</v>
      </c>
      <c r="D8574" t="str">
        <f t="shared" ca="1" si="667"/>
        <v>Services relating to hinging joints of the jaw</v>
      </c>
      <c r="E8574">
        <f t="shared" ca="1" si="668"/>
        <v>16</v>
      </c>
    </row>
    <row r="8575" spans="1:5" x14ac:dyDescent="0.2">
      <c r="A8575" t="str">
        <f t="shared" ca="1" si="665"/>
        <v>Basic</v>
      </c>
      <c r="B8575" t="str">
        <f t="shared" ca="1" si="666"/>
        <v>oral surgery</v>
      </c>
      <c r="C8575">
        <f t="shared" si="669"/>
        <v>476</v>
      </c>
      <c r="D8575" t="str">
        <f t="shared" ca="1" si="667"/>
        <v>Extraction and other surgery procedures, incl. pre- and post-operative care</v>
      </c>
      <c r="E8575">
        <f t="shared" ca="1" si="668"/>
        <v>9</v>
      </c>
    </row>
    <row r="8576" spans="1:5" x14ac:dyDescent="0.2">
      <c r="A8576" t="str">
        <f t="shared" ca="1" si="665"/>
        <v>Major</v>
      </c>
      <c r="B8576" t="str">
        <f t="shared" ca="1" si="666"/>
        <v>prosthodontics</v>
      </c>
      <c r="C8576">
        <f t="shared" si="669"/>
        <v>476</v>
      </c>
      <c r="D8576" t="str">
        <f t="shared" ca="1" si="667"/>
        <v>Procedures for replacement of missing teeth by construction or repair of bridges and partial or complete dentures</v>
      </c>
      <c r="E8576">
        <f t="shared" ca="1" si="668"/>
        <v>15</v>
      </c>
    </row>
    <row r="8577" spans="1:5" x14ac:dyDescent="0.2">
      <c r="A8577" t="str">
        <f t="shared" ca="1" si="665"/>
        <v>Orthodontics</v>
      </c>
      <c r="B8577" t="str">
        <f t="shared" ca="1" si="666"/>
        <v>orthodontics</v>
      </c>
      <c r="C8577">
        <f t="shared" si="669"/>
        <v>476</v>
      </c>
      <c r="D8577" t="str">
        <f t="shared" ca="1" si="667"/>
        <v>For eligible dependents to age 19</v>
      </c>
      <c r="E8577">
        <f t="shared" ca="1" si="668"/>
        <v>17</v>
      </c>
    </row>
    <row r="8578" spans="1:5" x14ac:dyDescent="0.2">
      <c r="A8578" t="str">
        <f t="shared" ref="A8578:A8641" ca="1" si="670">INDEX(services,E8578,1)</f>
        <v>Major</v>
      </c>
      <c r="B8578" t="str">
        <f t="shared" ref="B8578:B8641" ca="1" si="671">INDEX(services,E8578,2)</f>
        <v>prosthodontics</v>
      </c>
      <c r="C8578">
        <f t="shared" si="669"/>
        <v>476</v>
      </c>
      <c r="D8578" t="str">
        <f t="shared" ref="D8578:D8641" ca="1" si="672">INDEX(services,E8578,3)</f>
        <v>Procedures for replacement of missing teeth by construction or repair of bridges and partial or complete dentures</v>
      </c>
      <c r="E8578">
        <f t="shared" ref="E8578:E8641" ca="1" si="673">RANDBETWEEN(1,ROWS(services))</f>
        <v>15</v>
      </c>
    </row>
    <row r="8579" spans="1:5" x14ac:dyDescent="0.2">
      <c r="A8579" t="str">
        <f t="shared" ca="1" si="670"/>
        <v>Major</v>
      </c>
      <c r="B8579" t="str">
        <f t="shared" ca="1" si="671"/>
        <v>major restorative</v>
      </c>
      <c r="C8579">
        <f t="shared" si="669"/>
        <v>476</v>
      </c>
      <c r="D8579" t="str">
        <f t="shared" ca="1" si="672"/>
        <v>Single crowns, inlays, onlays</v>
      </c>
      <c r="E8579">
        <f t="shared" ca="1" si="673"/>
        <v>14</v>
      </c>
    </row>
    <row r="8580" spans="1:5" x14ac:dyDescent="0.2">
      <c r="A8580" t="str">
        <f t="shared" ca="1" si="670"/>
        <v>Basic</v>
      </c>
      <c r="B8580" t="str">
        <f t="shared" ca="1" si="671"/>
        <v>oral surgery</v>
      </c>
      <c r="C8580">
        <f t="shared" ref="C8580:C8643" si="674">IF(MOD(ROW(C8580)-2,18)&lt;&gt;0,C8579,C8579+1)</f>
        <v>476</v>
      </c>
      <c r="D8580" t="str">
        <f t="shared" ca="1" si="672"/>
        <v>Extraction and other surgery procedures, incl. pre- and post-operative care</v>
      </c>
      <c r="E8580">
        <f t="shared" ca="1" si="673"/>
        <v>9</v>
      </c>
    </row>
    <row r="8581" spans="1:5" x14ac:dyDescent="0.2">
      <c r="A8581" t="str">
        <f t="shared" ca="1" si="670"/>
        <v>Diagnostics and Preventative</v>
      </c>
      <c r="B8581" t="str">
        <f t="shared" ca="1" si="671"/>
        <v>Full-mouth x-ray</v>
      </c>
      <c r="C8581">
        <f t="shared" si="674"/>
        <v>476</v>
      </c>
      <c r="D8581">
        <f t="shared" ca="1" si="672"/>
        <v>0</v>
      </c>
      <c r="E8581">
        <f t="shared" ca="1" si="673"/>
        <v>3</v>
      </c>
    </row>
    <row r="8582" spans="1:5" x14ac:dyDescent="0.2">
      <c r="A8582" t="str">
        <f t="shared" ca="1" si="670"/>
        <v>Diagnostics and Preventative</v>
      </c>
      <c r="B8582" t="str">
        <f t="shared" ca="1" si="671"/>
        <v>Sealants</v>
      </c>
      <c r="C8582">
        <f t="shared" si="674"/>
        <v>476</v>
      </c>
      <c r="D8582">
        <f t="shared" ca="1" si="672"/>
        <v>0</v>
      </c>
      <c r="E8582">
        <f t="shared" ca="1" si="673"/>
        <v>6</v>
      </c>
    </row>
    <row r="8583" spans="1:5" x14ac:dyDescent="0.2">
      <c r="A8583" t="str">
        <f t="shared" ca="1" si="670"/>
        <v>Diagnostics and Preventative</v>
      </c>
      <c r="B8583" t="str">
        <f t="shared" ca="1" si="671"/>
        <v>Space Maintainers</v>
      </c>
      <c r="C8583">
        <f t="shared" si="674"/>
        <v>476</v>
      </c>
      <c r="D8583">
        <f t="shared" ca="1" si="672"/>
        <v>0</v>
      </c>
      <c r="E8583">
        <f t="shared" ca="1" si="673"/>
        <v>7</v>
      </c>
    </row>
    <row r="8584" spans="1:5" x14ac:dyDescent="0.2">
      <c r="A8584" t="str">
        <f t="shared" ca="1" si="670"/>
        <v>Other</v>
      </c>
      <c r="B8584" t="str">
        <f t="shared" ca="1" si="671"/>
        <v>Implants</v>
      </c>
      <c r="C8584">
        <f t="shared" si="674"/>
        <v>476</v>
      </c>
      <c r="D8584" t="str">
        <f t="shared" ca="1" si="672"/>
        <v>Implant dental work</v>
      </c>
      <c r="E8584">
        <f t="shared" ca="1" si="673"/>
        <v>18</v>
      </c>
    </row>
    <row r="8585" spans="1:5" x14ac:dyDescent="0.2">
      <c r="A8585" t="str">
        <f t="shared" ca="1" si="670"/>
        <v>Diagnostics and Preventative</v>
      </c>
      <c r="B8585" t="str">
        <f t="shared" ca="1" si="671"/>
        <v>Periodic Exams</v>
      </c>
      <c r="C8585">
        <f t="shared" si="674"/>
        <v>476</v>
      </c>
      <c r="D8585">
        <f t="shared" ca="1" si="672"/>
        <v>0</v>
      </c>
      <c r="E8585">
        <f t="shared" ca="1" si="673"/>
        <v>1</v>
      </c>
    </row>
    <row r="8586" spans="1:5" x14ac:dyDescent="0.2">
      <c r="A8586" t="str">
        <f t="shared" ca="1" si="670"/>
        <v>Diagnostics and Preventative</v>
      </c>
      <c r="B8586" t="str">
        <f t="shared" ca="1" si="671"/>
        <v>Full-mouth x-ray</v>
      </c>
      <c r="C8586">
        <f t="shared" si="674"/>
        <v>476</v>
      </c>
      <c r="D8586">
        <f t="shared" ca="1" si="672"/>
        <v>0</v>
      </c>
      <c r="E8586">
        <f t="shared" ca="1" si="673"/>
        <v>3</v>
      </c>
    </row>
    <row r="8587" spans="1:5" x14ac:dyDescent="0.2">
      <c r="A8587" t="str">
        <f t="shared" ca="1" si="670"/>
        <v>Major</v>
      </c>
      <c r="B8587" t="str">
        <f t="shared" ca="1" si="671"/>
        <v>prosthodontics</v>
      </c>
      <c r="C8587">
        <f t="shared" si="674"/>
        <v>476</v>
      </c>
      <c r="D8587" t="str">
        <f t="shared" ca="1" si="672"/>
        <v>Procedures for replacement of missing teeth by construction or repair of bridges and partial or complete dentures</v>
      </c>
      <c r="E8587">
        <f t="shared" ca="1" si="673"/>
        <v>15</v>
      </c>
    </row>
    <row r="8588" spans="1:5" x14ac:dyDescent="0.2">
      <c r="A8588" t="str">
        <f t="shared" ca="1" si="670"/>
        <v>Orthodontics</v>
      </c>
      <c r="B8588" t="str">
        <f t="shared" ca="1" si="671"/>
        <v>orthodontics</v>
      </c>
      <c r="C8588">
        <f t="shared" si="674"/>
        <v>477</v>
      </c>
      <c r="D8588" t="str">
        <f t="shared" ca="1" si="672"/>
        <v>For eligible dependents to age 19</v>
      </c>
      <c r="E8588">
        <f t="shared" ca="1" si="673"/>
        <v>17</v>
      </c>
    </row>
    <row r="8589" spans="1:5" x14ac:dyDescent="0.2">
      <c r="A8589" t="str">
        <f t="shared" ca="1" si="670"/>
        <v>Major</v>
      </c>
      <c r="B8589" t="str">
        <f t="shared" ca="1" si="671"/>
        <v>temporomandibular joint dysfunction</v>
      </c>
      <c r="C8589">
        <f t="shared" si="674"/>
        <v>477</v>
      </c>
      <c r="D8589" t="str">
        <f t="shared" ca="1" si="672"/>
        <v>Services relating to hinging joints of the jaw</v>
      </c>
      <c r="E8589">
        <f t="shared" ca="1" si="673"/>
        <v>16</v>
      </c>
    </row>
    <row r="8590" spans="1:5" x14ac:dyDescent="0.2">
      <c r="A8590" t="str">
        <f t="shared" ca="1" si="670"/>
        <v>Major</v>
      </c>
      <c r="B8590" t="str">
        <f t="shared" ca="1" si="671"/>
        <v>major restorative</v>
      </c>
      <c r="C8590">
        <f t="shared" si="674"/>
        <v>477</v>
      </c>
      <c r="D8590" t="str">
        <f t="shared" ca="1" si="672"/>
        <v>Single crowns, inlays, onlays</v>
      </c>
      <c r="E8590">
        <f t="shared" ca="1" si="673"/>
        <v>14</v>
      </c>
    </row>
    <row r="8591" spans="1:5" x14ac:dyDescent="0.2">
      <c r="A8591" t="str">
        <f t="shared" ca="1" si="670"/>
        <v>Basic</v>
      </c>
      <c r="B8591" t="str">
        <f t="shared" ca="1" si="671"/>
        <v>surgical periodontics</v>
      </c>
      <c r="C8591">
        <f t="shared" si="674"/>
        <v>477</v>
      </c>
      <c r="D8591" t="str">
        <f t="shared" ca="1" si="672"/>
        <v>Surgical treatment of the gums and supporting structures of the teeth</v>
      </c>
      <c r="E8591">
        <f t="shared" ca="1" si="673"/>
        <v>11</v>
      </c>
    </row>
    <row r="8592" spans="1:5" x14ac:dyDescent="0.2">
      <c r="A8592" t="str">
        <f t="shared" ca="1" si="670"/>
        <v>Diagnostics and Preventative</v>
      </c>
      <c r="B8592" t="str">
        <f t="shared" ca="1" si="671"/>
        <v>Prophylaxis</v>
      </c>
      <c r="C8592">
        <f t="shared" si="674"/>
        <v>477</v>
      </c>
      <c r="D8592">
        <f t="shared" ca="1" si="672"/>
        <v>0</v>
      </c>
      <c r="E8592">
        <f t="shared" ca="1" si="673"/>
        <v>4</v>
      </c>
    </row>
    <row r="8593" spans="1:5" x14ac:dyDescent="0.2">
      <c r="A8593" t="str">
        <f t="shared" ca="1" si="670"/>
        <v>Other</v>
      </c>
      <c r="B8593" t="str">
        <f t="shared" ca="1" si="671"/>
        <v>Implants</v>
      </c>
      <c r="C8593">
        <f t="shared" si="674"/>
        <v>477</v>
      </c>
      <c r="D8593" t="str">
        <f t="shared" ca="1" si="672"/>
        <v>Implant dental work</v>
      </c>
      <c r="E8593">
        <f t="shared" ca="1" si="673"/>
        <v>18</v>
      </c>
    </row>
    <row r="8594" spans="1:5" x14ac:dyDescent="0.2">
      <c r="A8594" t="str">
        <f t="shared" ca="1" si="670"/>
        <v>Basic</v>
      </c>
      <c r="B8594" t="str">
        <f t="shared" ca="1" si="671"/>
        <v>general anesthesia</v>
      </c>
      <c r="C8594">
        <f t="shared" si="674"/>
        <v>477</v>
      </c>
      <c r="D8594" t="str">
        <f t="shared" ca="1" si="672"/>
        <v>Covered when used in conjunction with covered oral surgical procedures</v>
      </c>
      <c r="E8594">
        <f t="shared" ca="1" si="673"/>
        <v>13</v>
      </c>
    </row>
    <row r="8595" spans="1:5" x14ac:dyDescent="0.2">
      <c r="A8595" t="str">
        <f t="shared" ca="1" si="670"/>
        <v>Other</v>
      </c>
      <c r="B8595" t="str">
        <f t="shared" ca="1" si="671"/>
        <v>Implants</v>
      </c>
      <c r="C8595">
        <f t="shared" si="674"/>
        <v>477</v>
      </c>
      <c r="D8595" t="str">
        <f t="shared" ca="1" si="672"/>
        <v>Implant dental work</v>
      </c>
      <c r="E8595">
        <f t="shared" ca="1" si="673"/>
        <v>18</v>
      </c>
    </row>
    <row r="8596" spans="1:5" x14ac:dyDescent="0.2">
      <c r="A8596" t="str">
        <f t="shared" ca="1" si="670"/>
        <v>Diagnostics and Preventative</v>
      </c>
      <c r="B8596" t="str">
        <f t="shared" ca="1" si="671"/>
        <v>Full-mouth x-ray</v>
      </c>
      <c r="C8596">
        <f t="shared" si="674"/>
        <v>477</v>
      </c>
      <c r="D8596">
        <f t="shared" ca="1" si="672"/>
        <v>0</v>
      </c>
      <c r="E8596">
        <f t="shared" ca="1" si="673"/>
        <v>3</v>
      </c>
    </row>
    <row r="8597" spans="1:5" x14ac:dyDescent="0.2">
      <c r="A8597" t="str">
        <f t="shared" ca="1" si="670"/>
        <v>Diagnostics and Preventative</v>
      </c>
      <c r="B8597" t="str">
        <f t="shared" ca="1" si="671"/>
        <v>Sealants</v>
      </c>
      <c r="C8597">
        <f t="shared" si="674"/>
        <v>477</v>
      </c>
      <c r="D8597">
        <f t="shared" ca="1" si="672"/>
        <v>0</v>
      </c>
      <c r="E8597">
        <f t="shared" ca="1" si="673"/>
        <v>6</v>
      </c>
    </row>
    <row r="8598" spans="1:5" x14ac:dyDescent="0.2">
      <c r="A8598" t="str">
        <f t="shared" ca="1" si="670"/>
        <v>Diagnostics and Preventative</v>
      </c>
      <c r="B8598" t="str">
        <f t="shared" ca="1" si="671"/>
        <v>Fluoride treatments</v>
      </c>
      <c r="C8598">
        <f t="shared" si="674"/>
        <v>477</v>
      </c>
      <c r="D8598">
        <f t="shared" ca="1" si="672"/>
        <v>0</v>
      </c>
      <c r="E8598">
        <f t="shared" ca="1" si="673"/>
        <v>5</v>
      </c>
    </row>
    <row r="8599" spans="1:5" x14ac:dyDescent="0.2">
      <c r="A8599" t="str">
        <f t="shared" ca="1" si="670"/>
        <v>Diagnostics and Preventative</v>
      </c>
      <c r="B8599" t="str">
        <f t="shared" ca="1" si="671"/>
        <v>Space Maintainers</v>
      </c>
      <c r="C8599">
        <f t="shared" si="674"/>
        <v>477</v>
      </c>
      <c r="D8599">
        <f t="shared" ca="1" si="672"/>
        <v>0</v>
      </c>
      <c r="E8599">
        <f t="shared" ca="1" si="673"/>
        <v>7</v>
      </c>
    </row>
    <row r="8600" spans="1:5" x14ac:dyDescent="0.2">
      <c r="A8600" t="str">
        <f t="shared" ca="1" si="670"/>
        <v>Other</v>
      </c>
      <c r="B8600" t="str">
        <f t="shared" ca="1" si="671"/>
        <v>Implants</v>
      </c>
      <c r="C8600">
        <f t="shared" si="674"/>
        <v>477</v>
      </c>
      <c r="D8600" t="str">
        <f t="shared" ca="1" si="672"/>
        <v>Implant dental work</v>
      </c>
      <c r="E8600">
        <f t="shared" ca="1" si="673"/>
        <v>18</v>
      </c>
    </row>
    <row r="8601" spans="1:5" x14ac:dyDescent="0.2">
      <c r="A8601" t="str">
        <f t="shared" ca="1" si="670"/>
        <v>Orthodontics</v>
      </c>
      <c r="B8601" t="str">
        <f t="shared" ca="1" si="671"/>
        <v>orthodontics</v>
      </c>
      <c r="C8601">
        <f t="shared" si="674"/>
        <v>477</v>
      </c>
      <c r="D8601" t="str">
        <f t="shared" ca="1" si="672"/>
        <v>For eligible dependents to age 19</v>
      </c>
      <c r="E8601">
        <f t="shared" ca="1" si="673"/>
        <v>17</v>
      </c>
    </row>
    <row r="8602" spans="1:5" x14ac:dyDescent="0.2">
      <c r="A8602" t="str">
        <f t="shared" ca="1" si="670"/>
        <v>Major</v>
      </c>
      <c r="B8602" t="str">
        <f t="shared" ca="1" si="671"/>
        <v>temporomandibular joint dysfunction</v>
      </c>
      <c r="C8602">
        <f t="shared" si="674"/>
        <v>477</v>
      </c>
      <c r="D8602" t="str">
        <f t="shared" ca="1" si="672"/>
        <v>Services relating to hinging joints of the jaw</v>
      </c>
      <c r="E8602">
        <f t="shared" ca="1" si="673"/>
        <v>16</v>
      </c>
    </row>
    <row r="8603" spans="1:5" x14ac:dyDescent="0.2">
      <c r="A8603" t="str">
        <f t="shared" ca="1" si="670"/>
        <v>Diagnostics and Preventative</v>
      </c>
      <c r="B8603" t="str">
        <f t="shared" ca="1" si="671"/>
        <v>Prophylaxis</v>
      </c>
      <c r="C8603">
        <f t="shared" si="674"/>
        <v>477</v>
      </c>
      <c r="D8603">
        <f t="shared" ca="1" si="672"/>
        <v>0</v>
      </c>
      <c r="E8603">
        <f t="shared" ca="1" si="673"/>
        <v>4</v>
      </c>
    </row>
    <row r="8604" spans="1:5" x14ac:dyDescent="0.2">
      <c r="A8604" t="str">
        <f t="shared" ca="1" si="670"/>
        <v>Basic</v>
      </c>
      <c r="B8604" t="str">
        <f t="shared" ca="1" si="671"/>
        <v>oral surgery</v>
      </c>
      <c r="C8604">
        <f t="shared" si="674"/>
        <v>477</v>
      </c>
      <c r="D8604" t="str">
        <f t="shared" ca="1" si="672"/>
        <v>Extraction and other surgery procedures, incl. pre- and post-operative care</v>
      </c>
      <c r="E8604">
        <f t="shared" ca="1" si="673"/>
        <v>9</v>
      </c>
    </row>
    <row r="8605" spans="1:5" x14ac:dyDescent="0.2">
      <c r="A8605" t="str">
        <f t="shared" ca="1" si="670"/>
        <v>Diagnostics and Preventative</v>
      </c>
      <c r="B8605" t="str">
        <f t="shared" ca="1" si="671"/>
        <v>Prophylaxis</v>
      </c>
      <c r="C8605">
        <f t="shared" si="674"/>
        <v>477</v>
      </c>
      <c r="D8605">
        <f t="shared" ca="1" si="672"/>
        <v>0</v>
      </c>
      <c r="E8605">
        <f t="shared" ca="1" si="673"/>
        <v>4</v>
      </c>
    </row>
    <row r="8606" spans="1:5" x14ac:dyDescent="0.2">
      <c r="A8606" t="str">
        <f t="shared" ca="1" si="670"/>
        <v>Basic</v>
      </c>
      <c r="B8606" t="str">
        <f t="shared" ca="1" si="671"/>
        <v>basic restorative</v>
      </c>
      <c r="C8606">
        <f t="shared" si="674"/>
        <v>478</v>
      </c>
      <c r="D8606" t="str">
        <f t="shared" ca="1" si="672"/>
        <v>Fillings (amalgam "silver" and composite "white" non-molar)</v>
      </c>
      <c r="E8606">
        <f t="shared" ca="1" si="673"/>
        <v>8</v>
      </c>
    </row>
    <row r="8607" spans="1:5" x14ac:dyDescent="0.2">
      <c r="A8607" t="str">
        <f t="shared" ca="1" si="670"/>
        <v>Diagnostics and Preventative</v>
      </c>
      <c r="B8607" t="str">
        <f t="shared" ca="1" si="671"/>
        <v>Sealants</v>
      </c>
      <c r="C8607">
        <f t="shared" si="674"/>
        <v>478</v>
      </c>
      <c r="D8607">
        <f t="shared" ca="1" si="672"/>
        <v>0</v>
      </c>
      <c r="E8607">
        <f t="shared" ca="1" si="673"/>
        <v>6</v>
      </c>
    </row>
    <row r="8608" spans="1:5" x14ac:dyDescent="0.2">
      <c r="A8608" t="str">
        <f t="shared" ca="1" si="670"/>
        <v>Other</v>
      </c>
      <c r="B8608" t="str">
        <f t="shared" ca="1" si="671"/>
        <v>Implants</v>
      </c>
      <c r="C8608">
        <f t="shared" si="674"/>
        <v>478</v>
      </c>
      <c r="D8608" t="str">
        <f t="shared" ca="1" si="672"/>
        <v>Implant dental work</v>
      </c>
      <c r="E8608">
        <f t="shared" ca="1" si="673"/>
        <v>18</v>
      </c>
    </row>
    <row r="8609" spans="1:5" x14ac:dyDescent="0.2">
      <c r="A8609" t="str">
        <f t="shared" ca="1" si="670"/>
        <v>Diagnostics and Preventative</v>
      </c>
      <c r="B8609" t="str">
        <f t="shared" ca="1" si="671"/>
        <v>Periodic Exams</v>
      </c>
      <c r="C8609">
        <f t="shared" si="674"/>
        <v>478</v>
      </c>
      <c r="D8609">
        <f t="shared" ca="1" si="672"/>
        <v>0</v>
      </c>
      <c r="E8609">
        <f t="shared" ca="1" si="673"/>
        <v>1</v>
      </c>
    </row>
    <row r="8610" spans="1:5" x14ac:dyDescent="0.2">
      <c r="A8610" t="str">
        <f t="shared" ca="1" si="670"/>
        <v>Orthodontics</v>
      </c>
      <c r="B8610" t="str">
        <f t="shared" ca="1" si="671"/>
        <v>orthodontics</v>
      </c>
      <c r="C8610">
        <f t="shared" si="674"/>
        <v>478</v>
      </c>
      <c r="D8610" t="str">
        <f t="shared" ca="1" si="672"/>
        <v>For eligible dependents to age 19</v>
      </c>
      <c r="E8610">
        <f t="shared" ca="1" si="673"/>
        <v>17</v>
      </c>
    </row>
    <row r="8611" spans="1:5" x14ac:dyDescent="0.2">
      <c r="A8611" t="str">
        <f t="shared" ca="1" si="670"/>
        <v>Basic</v>
      </c>
      <c r="B8611" t="str">
        <f t="shared" ca="1" si="671"/>
        <v>general anesthesia</v>
      </c>
      <c r="C8611">
        <f t="shared" si="674"/>
        <v>478</v>
      </c>
      <c r="D8611" t="str">
        <f t="shared" ca="1" si="672"/>
        <v>Covered when used in conjunction with covered oral surgical procedures</v>
      </c>
      <c r="E8611">
        <f t="shared" ca="1" si="673"/>
        <v>13</v>
      </c>
    </row>
    <row r="8612" spans="1:5" x14ac:dyDescent="0.2">
      <c r="A8612" t="str">
        <f t="shared" ca="1" si="670"/>
        <v>Major</v>
      </c>
      <c r="B8612" t="str">
        <f t="shared" ca="1" si="671"/>
        <v>major restorative</v>
      </c>
      <c r="C8612">
        <f t="shared" si="674"/>
        <v>478</v>
      </c>
      <c r="D8612" t="str">
        <f t="shared" ca="1" si="672"/>
        <v>Single crowns, inlays, onlays</v>
      </c>
      <c r="E8612">
        <f t="shared" ca="1" si="673"/>
        <v>14</v>
      </c>
    </row>
    <row r="8613" spans="1:5" x14ac:dyDescent="0.2">
      <c r="A8613" t="str">
        <f t="shared" ca="1" si="670"/>
        <v>Diagnostics and Preventative</v>
      </c>
      <c r="B8613" t="str">
        <f t="shared" ca="1" si="671"/>
        <v>Sealants</v>
      </c>
      <c r="C8613">
        <f t="shared" si="674"/>
        <v>478</v>
      </c>
      <c r="D8613">
        <f t="shared" ca="1" si="672"/>
        <v>0</v>
      </c>
      <c r="E8613">
        <f t="shared" ca="1" si="673"/>
        <v>6</v>
      </c>
    </row>
    <row r="8614" spans="1:5" x14ac:dyDescent="0.2">
      <c r="A8614" t="str">
        <f t="shared" ca="1" si="670"/>
        <v>Diagnostics and Preventative</v>
      </c>
      <c r="B8614" t="str">
        <f t="shared" ca="1" si="671"/>
        <v>Space Maintainers</v>
      </c>
      <c r="C8614">
        <f t="shared" si="674"/>
        <v>478</v>
      </c>
      <c r="D8614">
        <f t="shared" ca="1" si="672"/>
        <v>0</v>
      </c>
      <c r="E8614">
        <f t="shared" ca="1" si="673"/>
        <v>7</v>
      </c>
    </row>
    <row r="8615" spans="1:5" x14ac:dyDescent="0.2">
      <c r="A8615" t="str">
        <f t="shared" ca="1" si="670"/>
        <v>Diagnostics and Preventative</v>
      </c>
      <c r="B8615" t="str">
        <f t="shared" ca="1" si="671"/>
        <v>Full-mouth x-ray</v>
      </c>
      <c r="C8615">
        <f t="shared" si="674"/>
        <v>478</v>
      </c>
      <c r="D8615">
        <f t="shared" ca="1" si="672"/>
        <v>0</v>
      </c>
      <c r="E8615">
        <f t="shared" ca="1" si="673"/>
        <v>3</v>
      </c>
    </row>
    <row r="8616" spans="1:5" x14ac:dyDescent="0.2">
      <c r="A8616" t="str">
        <f t="shared" ca="1" si="670"/>
        <v>Major</v>
      </c>
      <c r="B8616" t="str">
        <f t="shared" ca="1" si="671"/>
        <v>prosthodontics</v>
      </c>
      <c r="C8616">
        <f t="shared" si="674"/>
        <v>478</v>
      </c>
      <c r="D8616" t="str">
        <f t="shared" ca="1" si="672"/>
        <v>Procedures for replacement of missing teeth by construction or repair of bridges and partial or complete dentures</v>
      </c>
      <c r="E8616">
        <f t="shared" ca="1" si="673"/>
        <v>15</v>
      </c>
    </row>
    <row r="8617" spans="1:5" x14ac:dyDescent="0.2">
      <c r="A8617" t="str">
        <f t="shared" ca="1" si="670"/>
        <v>Basic</v>
      </c>
      <c r="B8617" t="str">
        <f t="shared" ca="1" si="671"/>
        <v>endodontics</v>
      </c>
      <c r="C8617">
        <f t="shared" si="674"/>
        <v>478</v>
      </c>
      <c r="D8617" t="str">
        <f t="shared" ca="1" si="672"/>
        <v>Root canal, pulpal therapy</v>
      </c>
      <c r="E8617">
        <f t="shared" ca="1" si="673"/>
        <v>10</v>
      </c>
    </row>
    <row r="8618" spans="1:5" x14ac:dyDescent="0.2">
      <c r="A8618" t="str">
        <f t="shared" ca="1" si="670"/>
        <v>Diagnostics and Preventative</v>
      </c>
      <c r="B8618" t="str">
        <f t="shared" ca="1" si="671"/>
        <v>Periodic Exams</v>
      </c>
      <c r="C8618">
        <f t="shared" si="674"/>
        <v>478</v>
      </c>
      <c r="D8618">
        <f t="shared" ca="1" si="672"/>
        <v>0</v>
      </c>
      <c r="E8618">
        <f t="shared" ca="1" si="673"/>
        <v>1</v>
      </c>
    </row>
    <row r="8619" spans="1:5" x14ac:dyDescent="0.2">
      <c r="A8619" t="str">
        <f t="shared" ca="1" si="670"/>
        <v>Basic</v>
      </c>
      <c r="B8619" t="str">
        <f t="shared" ca="1" si="671"/>
        <v>endodontics</v>
      </c>
      <c r="C8619">
        <f t="shared" si="674"/>
        <v>478</v>
      </c>
      <c r="D8619" t="str">
        <f t="shared" ca="1" si="672"/>
        <v>Root canal, pulpal therapy</v>
      </c>
      <c r="E8619">
        <f t="shared" ca="1" si="673"/>
        <v>10</v>
      </c>
    </row>
    <row r="8620" spans="1:5" x14ac:dyDescent="0.2">
      <c r="A8620" t="str">
        <f t="shared" ca="1" si="670"/>
        <v>Diagnostics and Preventative</v>
      </c>
      <c r="B8620" t="str">
        <f t="shared" ca="1" si="671"/>
        <v>Full-mouth x-ray</v>
      </c>
      <c r="C8620">
        <f t="shared" si="674"/>
        <v>478</v>
      </c>
      <c r="D8620">
        <f t="shared" ca="1" si="672"/>
        <v>0</v>
      </c>
      <c r="E8620">
        <f t="shared" ca="1" si="673"/>
        <v>3</v>
      </c>
    </row>
    <row r="8621" spans="1:5" x14ac:dyDescent="0.2">
      <c r="A8621" t="str">
        <f t="shared" ca="1" si="670"/>
        <v>Basic</v>
      </c>
      <c r="B8621" t="str">
        <f t="shared" ca="1" si="671"/>
        <v>oral surgery</v>
      </c>
      <c r="C8621">
        <f t="shared" si="674"/>
        <v>478</v>
      </c>
      <c r="D8621" t="str">
        <f t="shared" ca="1" si="672"/>
        <v>Extraction and other surgery procedures, incl. pre- and post-operative care</v>
      </c>
      <c r="E8621">
        <f t="shared" ca="1" si="673"/>
        <v>9</v>
      </c>
    </row>
    <row r="8622" spans="1:5" x14ac:dyDescent="0.2">
      <c r="A8622" t="str">
        <f t="shared" ca="1" si="670"/>
        <v>Diagnostics and Preventative</v>
      </c>
      <c r="B8622" t="str">
        <f t="shared" ca="1" si="671"/>
        <v>Sealants</v>
      </c>
      <c r="C8622">
        <f t="shared" si="674"/>
        <v>478</v>
      </c>
      <c r="D8622">
        <f t="shared" ca="1" si="672"/>
        <v>0</v>
      </c>
      <c r="E8622">
        <f t="shared" ca="1" si="673"/>
        <v>6</v>
      </c>
    </row>
    <row r="8623" spans="1:5" x14ac:dyDescent="0.2">
      <c r="A8623" t="str">
        <f t="shared" ca="1" si="670"/>
        <v>Basic</v>
      </c>
      <c r="B8623" t="str">
        <f t="shared" ca="1" si="671"/>
        <v>endodontics</v>
      </c>
      <c r="C8623">
        <f t="shared" si="674"/>
        <v>478</v>
      </c>
      <c r="D8623" t="str">
        <f t="shared" ca="1" si="672"/>
        <v>Root canal, pulpal therapy</v>
      </c>
      <c r="E8623">
        <f t="shared" ca="1" si="673"/>
        <v>10</v>
      </c>
    </row>
    <row r="8624" spans="1:5" x14ac:dyDescent="0.2">
      <c r="A8624" t="str">
        <f t="shared" ca="1" si="670"/>
        <v>Diagnostics and Preventative</v>
      </c>
      <c r="B8624" t="str">
        <f t="shared" ca="1" si="671"/>
        <v>Periodic Exams</v>
      </c>
      <c r="C8624">
        <f t="shared" si="674"/>
        <v>479</v>
      </c>
      <c r="D8624">
        <f t="shared" ca="1" si="672"/>
        <v>0</v>
      </c>
      <c r="E8624">
        <f t="shared" ca="1" si="673"/>
        <v>1</v>
      </c>
    </row>
    <row r="8625" spans="1:5" x14ac:dyDescent="0.2">
      <c r="A8625" t="str">
        <f t="shared" ca="1" si="670"/>
        <v>Basic</v>
      </c>
      <c r="B8625" t="str">
        <f t="shared" ca="1" si="671"/>
        <v>basic restorative</v>
      </c>
      <c r="C8625">
        <f t="shared" si="674"/>
        <v>479</v>
      </c>
      <c r="D8625" t="str">
        <f t="shared" ca="1" si="672"/>
        <v>Fillings (amalgam "silver" and composite "white" non-molar)</v>
      </c>
      <c r="E8625">
        <f t="shared" ca="1" si="673"/>
        <v>8</v>
      </c>
    </row>
    <row r="8626" spans="1:5" x14ac:dyDescent="0.2">
      <c r="A8626" t="str">
        <f t="shared" ca="1" si="670"/>
        <v>Basic</v>
      </c>
      <c r="B8626" t="str">
        <f t="shared" ca="1" si="671"/>
        <v>oral surgery</v>
      </c>
      <c r="C8626">
        <f t="shared" si="674"/>
        <v>479</v>
      </c>
      <c r="D8626" t="str">
        <f t="shared" ca="1" si="672"/>
        <v>Extraction and other surgery procedures, incl. pre- and post-operative care</v>
      </c>
      <c r="E8626">
        <f t="shared" ca="1" si="673"/>
        <v>9</v>
      </c>
    </row>
    <row r="8627" spans="1:5" x14ac:dyDescent="0.2">
      <c r="A8627" t="str">
        <f t="shared" ca="1" si="670"/>
        <v>Diagnostics and Preventative</v>
      </c>
      <c r="B8627" t="str">
        <f t="shared" ca="1" si="671"/>
        <v>Periodic Exams</v>
      </c>
      <c r="C8627">
        <f t="shared" si="674"/>
        <v>479</v>
      </c>
      <c r="D8627">
        <f t="shared" ca="1" si="672"/>
        <v>0</v>
      </c>
      <c r="E8627">
        <f t="shared" ca="1" si="673"/>
        <v>1</v>
      </c>
    </row>
    <row r="8628" spans="1:5" x14ac:dyDescent="0.2">
      <c r="A8628" t="str">
        <f t="shared" ca="1" si="670"/>
        <v>Major</v>
      </c>
      <c r="B8628" t="str">
        <f t="shared" ca="1" si="671"/>
        <v>prosthodontics</v>
      </c>
      <c r="C8628">
        <f t="shared" si="674"/>
        <v>479</v>
      </c>
      <c r="D8628" t="str">
        <f t="shared" ca="1" si="672"/>
        <v>Procedures for replacement of missing teeth by construction or repair of bridges and partial or complete dentures</v>
      </c>
      <c r="E8628">
        <f t="shared" ca="1" si="673"/>
        <v>15</v>
      </c>
    </row>
    <row r="8629" spans="1:5" x14ac:dyDescent="0.2">
      <c r="A8629" t="str">
        <f t="shared" ca="1" si="670"/>
        <v>Orthodontics</v>
      </c>
      <c r="B8629" t="str">
        <f t="shared" ca="1" si="671"/>
        <v>orthodontics</v>
      </c>
      <c r="C8629">
        <f t="shared" si="674"/>
        <v>479</v>
      </c>
      <c r="D8629" t="str">
        <f t="shared" ca="1" si="672"/>
        <v>For eligible dependents to age 19</v>
      </c>
      <c r="E8629">
        <f t="shared" ca="1" si="673"/>
        <v>17</v>
      </c>
    </row>
    <row r="8630" spans="1:5" x14ac:dyDescent="0.2">
      <c r="A8630" t="str">
        <f t="shared" ca="1" si="670"/>
        <v>Major</v>
      </c>
      <c r="B8630" t="str">
        <f t="shared" ca="1" si="671"/>
        <v>prosthodontics</v>
      </c>
      <c r="C8630">
        <f t="shared" si="674"/>
        <v>479</v>
      </c>
      <c r="D8630" t="str">
        <f t="shared" ca="1" si="672"/>
        <v>Procedures for replacement of missing teeth by construction or repair of bridges and partial or complete dentures</v>
      </c>
      <c r="E8630">
        <f t="shared" ca="1" si="673"/>
        <v>15</v>
      </c>
    </row>
    <row r="8631" spans="1:5" x14ac:dyDescent="0.2">
      <c r="A8631" t="str">
        <f t="shared" ca="1" si="670"/>
        <v>Diagnostics and Preventative</v>
      </c>
      <c r="B8631" t="str">
        <f t="shared" ca="1" si="671"/>
        <v>Periodic Exams</v>
      </c>
      <c r="C8631">
        <f t="shared" si="674"/>
        <v>479</v>
      </c>
      <c r="D8631">
        <f t="shared" ca="1" si="672"/>
        <v>0</v>
      </c>
      <c r="E8631">
        <f t="shared" ca="1" si="673"/>
        <v>1</v>
      </c>
    </row>
    <row r="8632" spans="1:5" x14ac:dyDescent="0.2">
      <c r="A8632" t="str">
        <f t="shared" ca="1" si="670"/>
        <v>Diagnostics and Preventative</v>
      </c>
      <c r="B8632" t="str">
        <f t="shared" ca="1" si="671"/>
        <v>Sealants</v>
      </c>
      <c r="C8632">
        <f t="shared" si="674"/>
        <v>479</v>
      </c>
      <c r="D8632">
        <f t="shared" ca="1" si="672"/>
        <v>0</v>
      </c>
      <c r="E8632">
        <f t="shared" ca="1" si="673"/>
        <v>6</v>
      </c>
    </row>
    <row r="8633" spans="1:5" x14ac:dyDescent="0.2">
      <c r="A8633" t="str">
        <f t="shared" ca="1" si="670"/>
        <v>Diagnostics and Preventative</v>
      </c>
      <c r="B8633" t="str">
        <f t="shared" ca="1" si="671"/>
        <v>Fluoride treatments</v>
      </c>
      <c r="C8633">
        <f t="shared" si="674"/>
        <v>479</v>
      </c>
      <c r="D8633">
        <f t="shared" ca="1" si="672"/>
        <v>0</v>
      </c>
      <c r="E8633">
        <f t="shared" ca="1" si="673"/>
        <v>5</v>
      </c>
    </row>
    <row r="8634" spans="1:5" x14ac:dyDescent="0.2">
      <c r="A8634" t="str">
        <f t="shared" ca="1" si="670"/>
        <v>Diagnostics and Preventative</v>
      </c>
      <c r="B8634" t="str">
        <f t="shared" ca="1" si="671"/>
        <v>Full-mouth x-ray</v>
      </c>
      <c r="C8634">
        <f t="shared" si="674"/>
        <v>479</v>
      </c>
      <c r="D8634">
        <f t="shared" ca="1" si="672"/>
        <v>0</v>
      </c>
      <c r="E8634">
        <f t="shared" ca="1" si="673"/>
        <v>3</v>
      </c>
    </row>
    <row r="8635" spans="1:5" x14ac:dyDescent="0.2">
      <c r="A8635" t="str">
        <f t="shared" ca="1" si="670"/>
        <v>Diagnostics and Preventative</v>
      </c>
      <c r="B8635" t="str">
        <f t="shared" ca="1" si="671"/>
        <v>Full-mouth x-ray</v>
      </c>
      <c r="C8635">
        <f t="shared" si="674"/>
        <v>479</v>
      </c>
      <c r="D8635">
        <f t="shared" ca="1" si="672"/>
        <v>0</v>
      </c>
      <c r="E8635">
        <f t="shared" ca="1" si="673"/>
        <v>3</v>
      </c>
    </row>
    <row r="8636" spans="1:5" x14ac:dyDescent="0.2">
      <c r="A8636" t="str">
        <f t="shared" ca="1" si="670"/>
        <v>Diagnostics and Preventative</v>
      </c>
      <c r="B8636" t="str">
        <f t="shared" ca="1" si="671"/>
        <v>Bitewing x-rays</v>
      </c>
      <c r="C8636">
        <f t="shared" si="674"/>
        <v>479</v>
      </c>
      <c r="D8636">
        <f t="shared" ca="1" si="672"/>
        <v>0</v>
      </c>
      <c r="E8636">
        <f t="shared" ca="1" si="673"/>
        <v>2</v>
      </c>
    </row>
    <row r="8637" spans="1:5" x14ac:dyDescent="0.2">
      <c r="A8637" t="str">
        <f t="shared" ca="1" si="670"/>
        <v>Diagnostics and Preventative</v>
      </c>
      <c r="B8637" t="str">
        <f t="shared" ca="1" si="671"/>
        <v>Space Maintainers</v>
      </c>
      <c r="C8637">
        <f t="shared" si="674"/>
        <v>479</v>
      </c>
      <c r="D8637">
        <f t="shared" ca="1" si="672"/>
        <v>0</v>
      </c>
      <c r="E8637">
        <f t="shared" ca="1" si="673"/>
        <v>7</v>
      </c>
    </row>
    <row r="8638" spans="1:5" x14ac:dyDescent="0.2">
      <c r="A8638" t="str">
        <f t="shared" ca="1" si="670"/>
        <v>Basic</v>
      </c>
      <c r="B8638" t="str">
        <f t="shared" ca="1" si="671"/>
        <v>general anesthesia</v>
      </c>
      <c r="C8638">
        <f t="shared" si="674"/>
        <v>479</v>
      </c>
      <c r="D8638" t="str">
        <f t="shared" ca="1" si="672"/>
        <v>Covered when used in conjunction with covered oral surgical procedures</v>
      </c>
      <c r="E8638">
        <f t="shared" ca="1" si="673"/>
        <v>13</v>
      </c>
    </row>
    <row r="8639" spans="1:5" x14ac:dyDescent="0.2">
      <c r="A8639" t="str">
        <f t="shared" ca="1" si="670"/>
        <v>Basic</v>
      </c>
      <c r="B8639" t="str">
        <f t="shared" ca="1" si="671"/>
        <v>general anesthesia</v>
      </c>
      <c r="C8639">
        <f t="shared" si="674"/>
        <v>479</v>
      </c>
      <c r="D8639" t="str">
        <f t="shared" ca="1" si="672"/>
        <v>Covered when used in conjunction with covered oral surgical procedures</v>
      </c>
      <c r="E8639">
        <f t="shared" ca="1" si="673"/>
        <v>13</v>
      </c>
    </row>
    <row r="8640" spans="1:5" x14ac:dyDescent="0.2">
      <c r="A8640" t="str">
        <f t="shared" ca="1" si="670"/>
        <v>Basic</v>
      </c>
      <c r="B8640" t="str">
        <f t="shared" ca="1" si="671"/>
        <v>surgical periodontics</v>
      </c>
      <c r="C8640">
        <f t="shared" si="674"/>
        <v>479</v>
      </c>
      <c r="D8640" t="str">
        <f t="shared" ca="1" si="672"/>
        <v>Surgical treatment of the gums and supporting structures of the teeth</v>
      </c>
      <c r="E8640">
        <f t="shared" ca="1" si="673"/>
        <v>11</v>
      </c>
    </row>
    <row r="8641" spans="1:5" x14ac:dyDescent="0.2">
      <c r="A8641" t="str">
        <f t="shared" ca="1" si="670"/>
        <v>Diagnostics and Preventative</v>
      </c>
      <c r="B8641" t="str">
        <f t="shared" ca="1" si="671"/>
        <v>Space Maintainers</v>
      </c>
      <c r="C8641">
        <f t="shared" si="674"/>
        <v>479</v>
      </c>
      <c r="D8641">
        <f t="shared" ca="1" si="672"/>
        <v>0</v>
      </c>
      <c r="E8641">
        <f t="shared" ca="1" si="673"/>
        <v>7</v>
      </c>
    </row>
    <row r="8642" spans="1:5" x14ac:dyDescent="0.2">
      <c r="A8642" t="str">
        <f t="shared" ref="A8642:A8705" ca="1" si="675">INDEX(services,E8642,1)</f>
        <v>Orthodontics</v>
      </c>
      <c r="B8642" t="str">
        <f t="shared" ref="B8642:B8705" ca="1" si="676">INDEX(services,E8642,2)</f>
        <v>orthodontics</v>
      </c>
      <c r="C8642">
        <f t="shared" si="674"/>
        <v>480</v>
      </c>
      <c r="D8642" t="str">
        <f t="shared" ref="D8642:D8705" ca="1" si="677">INDEX(services,E8642,3)</f>
        <v>For eligible dependents to age 19</v>
      </c>
      <c r="E8642">
        <f t="shared" ref="E8642:E8705" ca="1" si="678">RANDBETWEEN(1,ROWS(services))</f>
        <v>17</v>
      </c>
    </row>
    <row r="8643" spans="1:5" x14ac:dyDescent="0.2">
      <c r="A8643" t="str">
        <f t="shared" ca="1" si="675"/>
        <v>Diagnostics and Preventative</v>
      </c>
      <c r="B8643" t="str">
        <f t="shared" ca="1" si="676"/>
        <v>Bitewing x-rays</v>
      </c>
      <c r="C8643">
        <f t="shared" si="674"/>
        <v>480</v>
      </c>
      <c r="D8643">
        <f t="shared" ca="1" si="677"/>
        <v>0</v>
      </c>
      <c r="E8643">
        <f t="shared" ca="1" si="678"/>
        <v>2</v>
      </c>
    </row>
    <row r="8644" spans="1:5" x14ac:dyDescent="0.2">
      <c r="A8644" t="str">
        <f t="shared" ca="1" si="675"/>
        <v>Basic</v>
      </c>
      <c r="B8644" t="str">
        <f t="shared" ca="1" si="676"/>
        <v>surgical periodontics</v>
      </c>
      <c r="C8644">
        <f t="shared" ref="C8644:C8707" si="679">IF(MOD(ROW(C8644)-2,18)&lt;&gt;0,C8643,C8643+1)</f>
        <v>480</v>
      </c>
      <c r="D8644" t="str">
        <f t="shared" ca="1" si="677"/>
        <v>Surgical treatment of the gums and supporting structures of the teeth</v>
      </c>
      <c r="E8644">
        <f t="shared" ca="1" si="678"/>
        <v>11</v>
      </c>
    </row>
    <row r="8645" spans="1:5" x14ac:dyDescent="0.2">
      <c r="A8645" t="str">
        <f t="shared" ca="1" si="675"/>
        <v>Orthodontics</v>
      </c>
      <c r="B8645" t="str">
        <f t="shared" ca="1" si="676"/>
        <v>orthodontics</v>
      </c>
      <c r="C8645">
        <f t="shared" si="679"/>
        <v>480</v>
      </c>
      <c r="D8645" t="str">
        <f t="shared" ca="1" si="677"/>
        <v>For eligible dependents to age 19</v>
      </c>
      <c r="E8645">
        <f t="shared" ca="1" si="678"/>
        <v>17</v>
      </c>
    </row>
    <row r="8646" spans="1:5" x14ac:dyDescent="0.2">
      <c r="A8646" t="str">
        <f t="shared" ca="1" si="675"/>
        <v>Diagnostics and Preventative</v>
      </c>
      <c r="B8646" t="str">
        <f t="shared" ca="1" si="676"/>
        <v>Periodic Exams</v>
      </c>
      <c r="C8646">
        <f t="shared" si="679"/>
        <v>480</v>
      </c>
      <c r="D8646">
        <f t="shared" ca="1" si="677"/>
        <v>0</v>
      </c>
      <c r="E8646">
        <f t="shared" ca="1" si="678"/>
        <v>1</v>
      </c>
    </row>
    <row r="8647" spans="1:5" x14ac:dyDescent="0.2">
      <c r="A8647" t="str">
        <f t="shared" ca="1" si="675"/>
        <v>Basic</v>
      </c>
      <c r="B8647" t="str">
        <f t="shared" ca="1" si="676"/>
        <v>basic restorative</v>
      </c>
      <c r="C8647">
        <f t="shared" si="679"/>
        <v>480</v>
      </c>
      <c r="D8647" t="str">
        <f t="shared" ca="1" si="677"/>
        <v>Fillings (amalgam "silver" and composite "white" non-molar)</v>
      </c>
      <c r="E8647">
        <f t="shared" ca="1" si="678"/>
        <v>8</v>
      </c>
    </row>
    <row r="8648" spans="1:5" x14ac:dyDescent="0.2">
      <c r="A8648" t="str">
        <f t="shared" ca="1" si="675"/>
        <v>Basic</v>
      </c>
      <c r="B8648" t="str">
        <f t="shared" ca="1" si="676"/>
        <v>basic restorative</v>
      </c>
      <c r="C8648">
        <f t="shared" si="679"/>
        <v>480</v>
      </c>
      <c r="D8648" t="str">
        <f t="shared" ca="1" si="677"/>
        <v>Fillings (amalgam "silver" and composite "white" non-molar)</v>
      </c>
      <c r="E8648">
        <f t="shared" ca="1" si="678"/>
        <v>8</v>
      </c>
    </row>
    <row r="8649" spans="1:5" x14ac:dyDescent="0.2">
      <c r="A8649" t="str">
        <f t="shared" ca="1" si="675"/>
        <v>Basic</v>
      </c>
      <c r="B8649" t="str">
        <f t="shared" ca="1" si="676"/>
        <v>endodontics</v>
      </c>
      <c r="C8649">
        <f t="shared" si="679"/>
        <v>480</v>
      </c>
      <c r="D8649" t="str">
        <f t="shared" ca="1" si="677"/>
        <v>Root canal, pulpal therapy</v>
      </c>
      <c r="E8649">
        <f t="shared" ca="1" si="678"/>
        <v>10</v>
      </c>
    </row>
    <row r="8650" spans="1:5" x14ac:dyDescent="0.2">
      <c r="A8650" t="str">
        <f t="shared" ca="1" si="675"/>
        <v>Major</v>
      </c>
      <c r="B8650" t="str">
        <f t="shared" ca="1" si="676"/>
        <v>prosthodontics</v>
      </c>
      <c r="C8650">
        <f t="shared" si="679"/>
        <v>480</v>
      </c>
      <c r="D8650" t="str">
        <f t="shared" ca="1" si="677"/>
        <v>Procedures for replacement of missing teeth by construction or repair of bridges and partial or complete dentures</v>
      </c>
      <c r="E8650">
        <f t="shared" ca="1" si="678"/>
        <v>15</v>
      </c>
    </row>
    <row r="8651" spans="1:5" x14ac:dyDescent="0.2">
      <c r="A8651" t="str">
        <f t="shared" ca="1" si="675"/>
        <v>Diagnostics and Preventative</v>
      </c>
      <c r="B8651" t="str">
        <f t="shared" ca="1" si="676"/>
        <v>Space Maintainers</v>
      </c>
      <c r="C8651">
        <f t="shared" si="679"/>
        <v>480</v>
      </c>
      <c r="D8651">
        <f t="shared" ca="1" si="677"/>
        <v>0</v>
      </c>
      <c r="E8651">
        <f t="shared" ca="1" si="678"/>
        <v>7</v>
      </c>
    </row>
    <row r="8652" spans="1:5" x14ac:dyDescent="0.2">
      <c r="A8652" t="str">
        <f t="shared" ca="1" si="675"/>
        <v>Diagnostics and Preventative</v>
      </c>
      <c r="B8652" t="str">
        <f t="shared" ca="1" si="676"/>
        <v>Sealants</v>
      </c>
      <c r="C8652">
        <f t="shared" si="679"/>
        <v>480</v>
      </c>
      <c r="D8652">
        <f t="shared" ca="1" si="677"/>
        <v>0</v>
      </c>
      <c r="E8652">
        <f t="shared" ca="1" si="678"/>
        <v>6</v>
      </c>
    </row>
    <row r="8653" spans="1:5" x14ac:dyDescent="0.2">
      <c r="A8653" t="str">
        <f t="shared" ca="1" si="675"/>
        <v>Basic</v>
      </c>
      <c r="B8653" t="str">
        <f t="shared" ca="1" si="676"/>
        <v>non-surgical periodontics</v>
      </c>
      <c r="C8653">
        <f t="shared" si="679"/>
        <v>480</v>
      </c>
      <c r="D8653" t="str">
        <f t="shared" ca="1" si="677"/>
        <v xml:space="preserve">Non-surgical treatment of the gums and supporting structures of the teeth </v>
      </c>
      <c r="E8653">
        <f t="shared" ca="1" si="678"/>
        <v>12</v>
      </c>
    </row>
    <row r="8654" spans="1:5" x14ac:dyDescent="0.2">
      <c r="A8654" t="str">
        <f t="shared" ca="1" si="675"/>
        <v>Diagnostics and Preventative</v>
      </c>
      <c r="B8654" t="str">
        <f t="shared" ca="1" si="676"/>
        <v>Prophylaxis</v>
      </c>
      <c r="C8654">
        <f t="shared" si="679"/>
        <v>480</v>
      </c>
      <c r="D8654">
        <f t="shared" ca="1" si="677"/>
        <v>0</v>
      </c>
      <c r="E8654">
        <f t="shared" ca="1" si="678"/>
        <v>4</v>
      </c>
    </row>
    <row r="8655" spans="1:5" x14ac:dyDescent="0.2">
      <c r="A8655" t="str">
        <f t="shared" ca="1" si="675"/>
        <v>Diagnostics and Preventative</v>
      </c>
      <c r="B8655" t="str">
        <f t="shared" ca="1" si="676"/>
        <v>Full-mouth x-ray</v>
      </c>
      <c r="C8655">
        <f t="shared" si="679"/>
        <v>480</v>
      </c>
      <c r="D8655">
        <f t="shared" ca="1" si="677"/>
        <v>0</v>
      </c>
      <c r="E8655">
        <f t="shared" ca="1" si="678"/>
        <v>3</v>
      </c>
    </row>
    <row r="8656" spans="1:5" x14ac:dyDescent="0.2">
      <c r="A8656" t="str">
        <f t="shared" ca="1" si="675"/>
        <v>Basic</v>
      </c>
      <c r="B8656" t="str">
        <f t="shared" ca="1" si="676"/>
        <v>general anesthesia</v>
      </c>
      <c r="C8656">
        <f t="shared" si="679"/>
        <v>480</v>
      </c>
      <c r="D8656" t="str">
        <f t="shared" ca="1" si="677"/>
        <v>Covered when used in conjunction with covered oral surgical procedures</v>
      </c>
      <c r="E8656">
        <f t="shared" ca="1" si="678"/>
        <v>13</v>
      </c>
    </row>
    <row r="8657" spans="1:5" x14ac:dyDescent="0.2">
      <c r="A8657" t="str">
        <f t="shared" ca="1" si="675"/>
        <v>Major</v>
      </c>
      <c r="B8657" t="str">
        <f t="shared" ca="1" si="676"/>
        <v>major restorative</v>
      </c>
      <c r="C8657">
        <f t="shared" si="679"/>
        <v>480</v>
      </c>
      <c r="D8657" t="str">
        <f t="shared" ca="1" si="677"/>
        <v>Single crowns, inlays, onlays</v>
      </c>
      <c r="E8657">
        <f t="shared" ca="1" si="678"/>
        <v>14</v>
      </c>
    </row>
    <row r="8658" spans="1:5" x14ac:dyDescent="0.2">
      <c r="A8658" t="str">
        <f t="shared" ca="1" si="675"/>
        <v>Orthodontics</v>
      </c>
      <c r="B8658" t="str">
        <f t="shared" ca="1" si="676"/>
        <v>orthodontics</v>
      </c>
      <c r="C8658">
        <f t="shared" si="679"/>
        <v>480</v>
      </c>
      <c r="D8658" t="str">
        <f t="shared" ca="1" si="677"/>
        <v>For eligible dependents to age 19</v>
      </c>
      <c r="E8658">
        <f t="shared" ca="1" si="678"/>
        <v>17</v>
      </c>
    </row>
    <row r="8659" spans="1:5" x14ac:dyDescent="0.2">
      <c r="A8659" t="str">
        <f t="shared" ca="1" si="675"/>
        <v>Diagnostics and Preventative</v>
      </c>
      <c r="B8659" t="str">
        <f t="shared" ca="1" si="676"/>
        <v>Periodic Exams</v>
      </c>
      <c r="C8659">
        <f t="shared" si="679"/>
        <v>480</v>
      </c>
      <c r="D8659">
        <f t="shared" ca="1" si="677"/>
        <v>0</v>
      </c>
      <c r="E8659">
        <f t="shared" ca="1" si="678"/>
        <v>1</v>
      </c>
    </row>
    <row r="8660" spans="1:5" x14ac:dyDescent="0.2">
      <c r="A8660" t="str">
        <f t="shared" ca="1" si="675"/>
        <v>Orthodontics</v>
      </c>
      <c r="B8660" t="str">
        <f t="shared" ca="1" si="676"/>
        <v>orthodontics</v>
      </c>
      <c r="C8660">
        <f t="shared" si="679"/>
        <v>481</v>
      </c>
      <c r="D8660" t="str">
        <f t="shared" ca="1" si="677"/>
        <v>For eligible dependents to age 19</v>
      </c>
      <c r="E8660">
        <f t="shared" ca="1" si="678"/>
        <v>17</v>
      </c>
    </row>
    <row r="8661" spans="1:5" x14ac:dyDescent="0.2">
      <c r="A8661" t="str">
        <f t="shared" ca="1" si="675"/>
        <v>Diagnostics and Preventative</v>
      </c>
      <c r="B8661" t="str">
        <f t="shared" ca="1" si="676"/>
        <v>Space Maintainers</v>
      </c>
      <c r="C8661">
        <f t="shared" si="679"/>
        <v>481</v>
      </c>
      <c r="D8661">
        <f t="shared" ca="1" si="677"/>
        <v>0</v>
      </c>
      <c r="E8661">
        <f t="shared" ca="1" si="678"/>
        <v>7</v>
      </c>
    </row>
    <row r="8662" spans="1:5" x14ac:dyDescent="0.2">
      <c r="A8662" t="str">
        <f t="shared" ca="1" si="675"/>
        <v>Basic</v>
      </c>
      <c r="B8662" t="str">
        <f t="shared" ca="1" si="676"/>
        <v>endodontics</v>
      </c>
      <c r="C8662">
        <f t="shared" si="679"/>
        <v>481</v>
      </c>
      <c r="D8662" t="str">
        <f t="shared" ca="1" si="677"/>
        <v>Root canal, pulpal therapy</v>
      </c>
      <c r="E8662">
        <f t="shared" ca="1" si="678"/>
        <v>10</v>
      </c>
    </row>
    <row r="8663" spans="1:5" x14ac:dyDescent="0.2">
      <c r="A8663" t="str">
        <f t="shared" ca="1" si="675"/>
        <v>Diagnostics and Preventative</v>
      </c>
      <c r="B8663" t="str">
        <f t="shared" ca="1" si="676"/>
        <v>Fluoride treatments</v>
      </c>
      <c r="C8663">
        <f t="shared" si="679"/>
        <v>481</v>
      </c>
      <c r="D8663">
        <f t="shared" ca="1" si="677"/>
        <v>0</v>
      </c>
      <c r="E8663">
        <f t="shared" ca="1" si="678"/>
        <v>5</v>
      </c>
    </row>
    <row r="8664" spans="1:5" x14ac:dyDescent="0.2">
      <c r="A8664" t="str">
        <f t="shared" ca="1" si="675"/>
        <v>Diagnostics and Preventative</v>
      </c>
      <c r="B8664" t="str">
        <f t="shared" ca="1" si="676"/>
        <v>Fluoride treatments</v>
      </c>
      <c r="C8664">
        <f t="shared" si="679"/>
        <v>481</v>
      </c>
      <c r="D8664">
        <f t="shared" ca="1" si="677"/>
        <v>0</v>
      </c>
      <c r="E8664">
        <f t="shared" ca="1" si="678"/>
        <v>5</v>
      </c>
    </row>
    <row r="8665" spans="1:5" x14ac:dyDescent="0.2">
      <c r="A8665" t="str">
        <f t="shared" ca="1" si="675"/>
        <v>Diagnostics and Preventative</v>
      </c>
      <c r="B8665" t="str">
        <f t="shared" ca="1" si="676"/>
        <v>Fluoride treatments</v>
      </c>
      <c r="C8665">
        <f t="shared" si="679"/>
        <v>481</v>
      </c>
      <c r="D8665">
        <f t="shared" ca="1" si="677"/>
        <v>0</v>
      </c>
      <c r="E8665">
        <f t="shared" ca="1" si="678"/>
        <v>5</v>
      </c>
    </row>
    <row r="8666" spans="1:5" x14ac:dyDescent="0.2">
      <c r="A8666" t="str">
        <f t="shared" ca="1" si="675"/>
        <v>Basic</v>
      </c>
      <c r="B8666" t="str">
        <f t="shared" ca="1" si="676"/>
        <v>oral surgery</v>
      </c>
      <c r="C8666">
        <f t="shared" si="679"/>
        <v>481</v>
      </c>
      <c r="D8666" t="str">
        <f t="shared" ca="1" si="677"/>
        <v>Extraction and other surgery procedures, incl. pre- and post-operative care</v>
      </c>
      <c r="E8666">
        <f t="shared" ca="1" si="678"/>
        <v>9</v>
      </c>
    </row>
    <row r="8667" spans="1:5" x14ac:dyDescent="0.2">
      <c r="A8667" t="str">
        <f t="shared" ca="1" si="675"/>
        <v>Basic</v>
      </c>
      <c r="B8667" t="str">
        <f t="shared" ca="1" si="676"/>
        <v>general anesthesia</v>
      </c>
      <c r="C8667">
        <f t="shared" si="679"/>
        <v>481</v>
      </c>
      <c r="D8667" t="str">
        <f t="shared" ca="1" si="677"/>
        <v>Covered when used in conjunction with covered oral surgical procedures</v>
      </c>
      <c r="E8667">
        <f t="shared" ca="1" si="678"/>
        <v>13</v>
      </c>
    </row>
    <row r="8668" spans="1:5" x14ac:dyDescent="0.2">
      <c r="A8668" t="str">
        <f t="shared" ca="1" si="675"/>
        <v>Basic</v>
      </c>
      <c r="B8668" t="str">
        <f t="shared" ca="1" si="676"/>
        <v>basic restorative</v>
      </c>
      <c r="C8668">
        <f t="shared" si="679"/>
        <v>481</v>
      </c>
      <c r="D8668" t="str">
        <f t="shared" ca="1" si="677"/>
        <v>Fillings (amalgam "silver" and composite "white" non-molar)</v>
      </c>
      <c r="E8668">
        <f t="shared" ca="1" si="678"/>
        <v>8</v>
      </c>
    </row>
    <row r="8669" spans="1:5" x14ac:dyDescent="0.2">
      <c r="A8669" t="str">
        <f t="shared" ca="1" si="675"/>
        <v>Basic</v>
      </c>
      <c r="B8669" t="str">
        <f t="shared" ca="1" si="676"/>
        <v>basic restorative</v>
      </c>
      <c r="C8669">
        <f t="shared" si="679"/>
        <v>481</v>
      </c>
      <c r="D8669" t="str">
        <f t="shared" ca="1" si="677"/>
        <v>Fillings (amalgam "silver" and composite "white" non-molar)</v>
      </c>
      <c r="E8669">
        <f t="shared" ca="1" si="678"/>
        <v>8</v>
      </c>
    </row>
    <row r="8670" spans="1:5" x14ac:dyDescent="0.2">
      <c r="A8670" t="str">
        <f t="shared" ca="1" si="675"/>
        <v>Diagnostics and Preventative</v>
      </c>
      <c r="B8670" t="str">
        <f t="shared" ca="1" si="676"/>
        <v>Fluoride treatments</v>
      </c>
      <c r="C8670">
        <f t="shared" si="679"/>
        <v>481</v>
      </c>
      <c r="D8670">
        <f t="shared" ca="1" si="677"/>
        <v>0</v>
      </c>
      <c r="E8670">
        <f t="shared" ca="1" si="678"/>
        <v>5</v>
      </c>
    </row>
    <row r="8671" spans="1:5" x14ac:dyDescent="0.2">
      <c r="A8671" t="str">
        <f t="shared" ca="1" si="675"/>
        <v>Diagnostics and Preventative</v>
      </c>
      <c r="B8671" t="str">
        <f t="shared" ca="1" si="676"/>
        <v>Bitewing x-rays</v>
      </c>
      <c r="C8671">
        <f t="shared" si="679"/>
        <v>481</v>
      </c>
      <c r="D8671">
        <f t="shared" ca="1" si="677"/>
        <v>0</v>
      </c>
      <c r="E8671">
        <f t="shared" ca="1" si="678"/>
        <v>2</v>
      </c>
    </row>
    <row r="8672" spans="1:5" x14ac:dyDescent="0.2">
      <c r="A8672" t="str">
        <f t="shared" ca="1" si="675"/>
        <v>Diagnostics and Preventative</v>
      </c>
      <c r="B8672" t="str">
        <f t="shared" ca="1" si="676"/>
        <v>Periodic Exams</v>
      </c>
      <c r="C8672">
        <f t="shared" si="679"/>
        <v>481</v>
      </c>
      <c r="D8672">
        <f t="shared" ca="1" si="677"/>
        <v>0</v>
      </c>
      <c r="E8672">
        <f t="shared" ca="1" si="678"/>
        <v>1</v>
      </c>
    </row>
    <row r="8673" spans="1:5" x14ac:dyDescent="0.2">
      <c r="A8673" t="str">
        <f t="shared" ca="1" si="675"/>
        <v>Major</v>
      </c>
      <c r="B8673" t="str">
        <f t="shared" ca="1" si="676"/>
        <v>prosthodontics</v>
      </c>
      <c r="C8673">
        <f t="shared" si="679"/>
        <v>481</v>
      </c>
      <c r="D8673" t="str">
        <f t="shared" ca="1" si="677"/>
        <v>Procedures for replacement of missing teeth by construction or repair of bridges and partial or complete dentures</v>
      </c>
      <c r="E8673">
        <f t="shared" ca="1" si="678"/>
        <v>15</v>
      </c>
    </row>
    <row r="8674" spans="1:5" x14ac:dyDescent="0.2">
      <c r="A8674" t="str">
        <f t="shared" ca="1" si="675"/>
        <v>Diagnostics and Preventative</v>
      </c>
      <c r="B8674" t="str">
        <f t="shared" ca="1" si="676"/>
        <v>Fluoride treatments</v>
      </c>
      <c r="C8674">
        <f t="shared" si="679"/>
        <v>481</v>
      </c>
      <c r="D8674">
        <f t="shared" ca="1" si="677"/>
        <v>0</v>
      </c>
      <c r="E8674">
        <f t="shared" ca="1" si="678"/>
        <v>5</v>
      </c>
    </row>
    <row r="8675" spans="1:5" x14ac:dyDescent="0.2">
      <c r="A8675" t="str">
        <f t="shared" ca="1" si="675"/>
        <v>Diagnostics and Preventative</v>
      </c>
      <c r="B8675" t="str">
        <f t="shared" ca="1" si="676"/>
        <v>Full-mouth x-ray</v>
      </c>
      <c r="C8675">
        <f t="shared" si="679"/>
        <v>481</v>
      </c>
      <c r="D8675">
        <f t="shared" ca="1" si="677"/>
        <v>0</v>
      </c>
      <c r="E8675">
        <f t="shared" ca="1" si="678"/>
        <v>3</v>
      </c>
    </row>
    <row r="8676" spans="1:5" x14ac:dyDescent="0.2">
      <c r="A8676" t="str">
        <f t="shared" ca="1" si="675"/>
        <v>Diagnostics and Preventative</v>
      </c>
      <c r="B8676" t="str">
        <f t="shared" ca="1" si="676"/>
        <v>Periodic Exams</v>
      </c>
      <c r="C8676">
        <f t="shared" si="679"/>
        <v>481</v>
      </c>
      <c r="D8676">
        <f t="shared" ca="1" si="677"/>
        <v>0</v>
      </c>
      <c r="E8676">
        <f t="shared" ca="1" si="678"/>
        <v>1</v>
      </c>
    </row>
    <row r="8677" spans="1:5" x14ac:dyDescent="0.2">
      <c r="A8677" t="str">
        <f t="shared" ca="1" si="675"/>
        <v>Major</v>
      </c>
      <c r="B8677" t="str">
        <f t="shared" ca="1" si="676"/>
        <v>major restorative</v>
      </c>
      <c r="C8677">
        <f t="shared" si="679"/>
        <v>481</v>
      </c>
      <c r="D8677" t="str">
        <f t="shared" ca="1" si="677"/>
        <v>Single crowns, inlays, onlays</v>
      </c>
      <c r="E8677">
        <f t="shared" ca="1" si="678"/>
        <v>14</v>
      </c>
    </row>
    <row r="8678" spans="1:5" x14ac:dyDescent="0.2">
      <c r="A8678" t="str">
        <f t="shared" ca="1" si="675"/>
        <v>Diagnostics and Preventative</v>
      </c>
      <c r="B8678" t="str">
        <f t="shared" ca="1" si="676"/>
        <v>Bitewing x-rays</v>
      </c>
      <c r="C8678">
        <f t="shared" si="679"/>
        <v>482</v>
      </c>
      <c r="D8678">
        <f t="shared" ca="1" si="677"/>
        <v>0</v>
      </c>
      <c r="E8678">
        <f t="shared" ca="1" si="678"/>
        <v>2</v>
      </c>
    </row>
    <row r="8679" spans="1:5" x14ac:dyDescent="0.2">
      <c r="A8679" t="str">
        <f t="shared" ca="1" si="675"/>
        <v>Diagnostics and Preventative</v>
      </c>
      <c r="B8679" t="str">
        <f t="shared" ca="1" si="676"/>
        <v>Prophylaxis</v>
      </c>
      <c r="C8679">
        <f t="shared" si="679"/>
        <v>482</v>
      </c>
      <c r="D8679">
        <f t="shared" ca="1" si="677"/>
        <v>0</v>
      </c>
      <c r="E8679">
        <f t="shared" ca="1" si="678"/>
        <v>4</v>
      </c>
    </row>
    <row r="8680" spans="1:5" x14ac:dyDescent="0.2">
      <c r="A8680" t="str">
        <f t="shared" ca="1" si="675"/>
        <v>Basic</v>
      </c>
      <c r="B8680" t="str">
        <f t="shared" ca="1" si="676"/>
        <v>surgical periodontics</v>
      </c>
      <c r="C8680">
        <f t="shared" si="679"/>
        <v>482</v>
      </c>
      <c r="D8680" t="str">
        <f t="shared" ca="1" si="677"/>
        <v>Surgical treatment of the gums and supporting structures of the teeth</v>
      </c>
      <c r="E8680">
        <f t="shared" ca="1" si="678"/>
        <v>11</v>
      </c>
    </row>
    <row r="8681" spans="1:5" x14ac:dyDescent="0.2">
      <c r="A8681" t="str">
        <f t="shared" ca="1" si="675"/>
        <v>Basic</v>
      </c>
      <c r="B8681" t="str">
        <f t="shared" ca="1" si="676"/>
        <v>general anesthesia</v>
      </c>
      <c r="C8681">
        <f t="shared" si="679"/>
        <v>482</v>
      </c>
      <c r="D8681" t="str">
        <f t="shared" ca="1" si="677"/>
        <v>Covered when used in conjunction with covered oral surgical procedures</v>
      </c>
      <c r="E8681">
        <f t="shared" ca="1" si="678"/>
        <v>13</v>
      </c>
    </row>
    <row r="8682" spans="1:5" x14ac:dyDescent="0.2">
      <c r="A8682" t="str">
        <f t="shared" ca="1" si="675"/>
        <v>Diagnostics and Preventative</v>
      </c>
      <c r="B8682" t="str">
        <f t="shared" ca="1" si="676"/>
        <v>Bitewing x-rays</v>
      </c>
      <c r="C8682">
        <f t="shared" si="679"/>
        <v>482</v>
      </c>
      <c r="D8682">
        <f t="shared" ca="1" si="677"/>
        <v>0</v>
      </c>
      <c r="E8682">
        <f t="shared" ca="1" si="678"/>
        <v>2</v>
      </c>
    </row>
    <row r="8683" spans="1:5" x14ac:dyDescent="0.2">
      <c r="A8683" t="str">
        <f t="shared" ca="1" si="675"/>
        <v>Diagnostics and Preventative</v>
      </c>
      <c r="B8683" t="str">
        <f t="shared" ca="1" si="676"/>
        <v>Periodic Exams</v>
      </c>
      <c r="C8683">
        <f t="shared" si="679"/>
        <v>482</v>
      </c>
      <c r="D8683">
        <f t="shared" ca="1" si="677"/>
        <v>0</v>
      </c>
      <c r="E8683">
        <f t="shared" ca="1" si="678"/>
        <v>1</v>
      </c>
    </row>
    <row r="8684" spans="1:5" x14ac:dyDescent="0.2">
      <c r="A8684" t="str">
        <f t="shared" ca="1" si="675"/>
        <v>Basic</v>
      </c>
      <c r="B8684" t="str">
        <f t="shared" ca="1" si="676"/>
        <v>surgical periodontics</v>
      </c>
      <c r="C8684">
        <f t="shared" si="679"/>
        <v>482</v>
      </c>
      <c r="D8684" t="str">
        <f t="shared" ca="1" si="677"/>
        <v>Surgical treatment of the gums and supporting structures of the teeth</v>
      </c>
      <c r="E8684">
        <f t="shared" ca="1" si="678"/>
        <v>11</v>
      </c>
    </row>
    <row r="8685" spans="1:5" x14ac:dyDescent="0.2">
      <c r="A8685" t="str">
        <f t="shared" ca="1" si="675"/>
        <v>Orthodontics</v>
      </c>
      <c r="B8685" t="str">
        <f t="shared" ca="1" si="676"/>
        <v>orthodontics</v>
      </c>
      <c r="C8685">
        <f t="shared" si="679"/>
        <v>482</v>
      </c>
      <c r="D8685" t="str">
        <f t="shared" ca="1" si="677"/>
        <v>For eligible dependents to age 19</v>
      </c>
      <c r="E8685">
        <f t="shared" ca="1" si="678"/>
        <v>17</v>
      </c>
    </row>
    <row r="8686" spans="1:5" x14ac:dyDescent="0.2">
      <c r="A8686" t="str">
        <f t="shared" ca="1" si="675"/>
        <v>Diagnostics and Preventative</v>
      </c>
      <c r="B8686" t="str">
        <f t="shared" ca="1" si="676"/>
        <v>Full-mouth x-ray</v>
      </c>
      <c r="C8686">
        <f t="shared" si="679"/>
        <v>482</v>
      </c>
      <c r="D8686">
        <f t="shared" ca="1" si="677"/>
        <v>0</v>
      </c>
      <c r="E8686">
        <f t="shared" ca="1" si="678"/>
        <v>3</v>
      </c>
    </row>
    <row r="8687" spans="1:5" x14ac:dyDescent="0.2">
      <c r="A8687" t="str">
        <f t="shared" ca="1" si="675"/>
        <v>Major</v>
      </c>
      <c r="B8687" t="str">
        <f t="shared" ca="1" si="676"/>
        <v>major restorative</v>
      </c>
      <c r="C8687">
        <f t="shared" si="679"/>
        <v>482</v>
      </c>
      <c r="D8687" t="str">
        <f t="shared" ca="1" si="677"/>
        <v>Single crowns, inlays, onlays</v>
      </c>
      <c r="E8687">
        <f t="shared" ca="1" si="678"/>
        <v>14</v>
      </c>
    </row>
    <row r="8688" spans="1:5" x14ac:dyDescent="0.2">
      <c r="A8688" t="str">
        <f t="shared" ca="1" si="675"/>
        <v>Major</v>
      </c>
      <c r="B8688" t="str">
        <f t="shared" ca="1" si="676"/>
        <v>major restorative</v>
      </c>
      <c r="C8688">
        <f t="shared" si="679"/>
        <v>482</v>
      </c>
      <c r="D8688" t="str">
        <f t="shared" ca="1" si="677"/>
        <v>Single crowns, inlays, onlays</v>
      </c>
      <c r="E8688">
        <f t="shared" ca="1" si="678"/>
        <v>14</v>
      </c>
    </row>
    <row r="8689" spans="1:5" x14ac:dyDescent="0.2">
      <c r="A8689" t="str">
        <f t="shared" ca="1" si="675"/>
        <v>Diagnostics and Preventative</v>
      </c>
      <c r="B8689" t="str">
        <f t="shared" ca="1" si="676"/>
        <v>Bitewing x-rays</v>
      </c>
      <c r="C8689">
        <f t="shared" si="679"/>
        <v>482</v>
      </c>
      <c r="D8689">
        <f t="shared" ca="1" si="677"/>
        <v>0</v>
      </c>
      <c r="E8689">
        <f t="shared" ca="1" si="678"/>
        <v>2</v>
      </c>
    </row>
    <row r="8690" spans="1:5" x14ac:dyDescent="0.2">
      <c r="A8690" t="str">
        <f t="shared" ca="1" si="675"/>
        <v>Diagnostics and Preventative</v>
      </c>
      <c r="B8690" t="str">
        <f t="shared" ca="1" si="676"/>
        <v>Periodic Exams</v>
      </c>
      <c r="C8690">
        <f t="shared" si="679"/>
        <v>482</v>
      </c>
      <c r="D8690">
        <f t="shared" ca="1" si="677"/>
        <v>0</v>
      </c>
      <c r="E8690">
        <f t="shared" ca="1" si="678"/>
        <v>1</v>
      </c>
    </row>
    <row r="8691" spans="1:5" x14ac:dyDescent="0.2">
      <c r="A8691" t="str">
        <f t="shared" ca="1" si="675"/>
        <v>Diagnostics and Preventative</v>
      </c>
      <c r="B8691" t="str">
        <f t="shared" ca="1" si="676"/>
        <v>Fluoride treatments</v>
      </c>
      <c r="C8691">
        <f t="shared" si="679"/>
        <v>482</v>
      </c>
      <c r="D8691">
        <f t="shared" ca="1" si="677"/>
        <v>0</v>
      </c>
      <c r="E8691">
        <f t="shared" ca="1" si="678"/>
        <v>5</v>
      </c>
    </row>
    <row r="8692" spans="1:5" x14ac:dyDescent="0.2">
      <c r="A8692" t="str">
        <f t="shared" ca="1" si="675"/>
        <v>Other</v>
      </c>
      <c r="B8692" t="str">
        <f t="shared" ca="1" si="676"/>
        <v>Implants</v>
      </c>
      <c r="C8692">
        <f t="shared" si="679"/>
        <v>482</v>
      </c>
      <c r="D8692" t="str">
        <f t="shared" ca="1" si="677"/>
        <v>Implant dental work</v>
      </c>
      <c r="E8692">
        <f t="shared" ca="1" si="678"/>
        <v>18</v>
      </c>
    </row>
    <row r="8693" spans="1:5" x14ac:dyDescent="0.2">
      <c r="A8693" t="str">
        <f t="shared" ca="1" si="675"/>
        <v>Basic</v>
      </c>
      <c r="B8693" t="str">
        <f t="shared" ca="1" si="676"/>
        <v>surgical periodontics</v>
      </c>
      <c r="C8693">
        <f t="shared" si="679"/>
        <v>482</v>
      </c>
      <c r="D8693" t="str">
        <f t="shared" ca="1" si="677"/>
        <v>Surgical treatment of the gums and supporting structures of the teeth</v>
      </c>
      <c r="E8693">
        <f t="shared" ca="1" si="678"/>
        <v>11</v>
      </c>
    </row>
    <row r="8694" spans="1:5" x14ac:dyDescent="0.2">
      <c r="A8694" t="str">
        <f t="shared" ca="1" si="675"/>
        <v>Basic</v>
      </c>
      <c r="B8694" t="str">
        <f t="shared" ca="1" si="676"/>
        <v>basic restorative</v>
      </c>
      <c r="C8694">
        <f t="shared" si="679"/>
        <v>482</v>
      </c>
      <c r="D8694" t="str">
        <f t="shared" ca="1" si="677"/>
        <v>Fillings (amalgam "silver" and composite "white" non-molar)</v>
      </c>
      <c r="E8694">
        <f t="shared" ca="1" si="678"/>
        <v>8</v>
      </c>
    </row>
    <row r="8695" spans="1:5" x14ac:dyDescent="0.2">
      <c r="A8695" t="str">
        <f t="shared" ca="1" si="675"/>
        <v>Diagnostics and Preventative</v>
      </c>
      <c r="B8695" t="str">
        <f t="shared" ca="1" si="676"/>
        <v>Fluoride treatments</v>
      </c>
      <c r="C8695">
        <f t="shared" si="679"/>
        <v>482</v>
      </c>
      <c r="D8695">
        <f t="shared" ca="1" si="677"/>
        <v>0</v>
      </c>
      <c r="E8695">
        <f t="shared" ca="1" si="678"/>
        <v>5</v>
      </c>
    </row>
    <row r="8696" spans="1:5" x14ac:dyDescent="0.2">
      <c r="A8696" t="str">
        <f t="shared" ca="1" si="675"/>
        <v>Basic</v>
      </c>
      <c r="B8696" t="str">
        <f t="shared" ca="1" si="676"/>
        <v>endodontics</v>
      </c>
      <c r="C8696">
        <f t="shared" si="679"/>
        <v>483</v>
      </c>
      <c r="D8696" t="str">
        <f t="shared" ca="1" si="677"/>
        <v>Root canal, pulpal therapy</v>
      </c>
      <c r="E8696">
        <f t="shared" ca="1" si="678"/>
        <v>10</v>
      </c>
    </row>
    <row r="8697" spans="1:5" x14ac:dyDescent="0.2">
      <c r="A8697" t="str">
        <f t="shared" ca="1" si="675"/>
        <v>Basic</v>
      </c>
      <c r="B8697" t="str">
        <f t="shared" ca="1" si="676"/>
        <v>endodontics</v>
      </c>
      <c r="C8697">
        <f t="shared" si="679"/>
        <v>483</v>
      </c>
      <c r="D8697" t="str">
        <f t="shared" ca="1" si="677"/>
        <v>Root canal, pulpal therapy</v>
      </c>
      <c r="E8697">
        <f t="shared" ca="1" si="678"/>
        <v>10</v>
      </c>
    </row>
    <row r="8698" spans="1:5" x14ac:dyDescent="0.2">
      <c r="A8698" t="str">
        <f t="shared" ca="1" si="675"/>
        <v>Diagnostics and Preventative</v>
      </c>
      <c r="B8698" t="str">
        <f t="shared" ca="1" si="676"/>
        <v>Fluoride treatments</v>
      </c>
      <c r="C8698">
        <f t="shared" si="679"/>
        <v>483</v>
      </c>
      <c r="D8698">
        <f t="shared" ca="1" si="677"/>
        <v>0</v>
      </c>
      <c r="E8698">
        <f t="shared" ca="1" si="678"/>
        <v>5</v>
      </c>
    </row>
    <row r="8699" spans="1:5" x14ac:dyDescent="0.2">
      <c r="A8699" t="str">
        <f t="shared" ca="1" si="675"/>
        <v>Basic</v>
      </c>
      <c r="B8699" t="str">
        <f t="shared" ca="1" si="676"/>
        <v>general anesthesia</v>
      </c>
      <c r="C8699">
        <f t="shared" si="679"/>
        <v>483</v>
      </c>
      <c r="D8699" t="str">
        <f t="shared" ca="1" si="677"/>
        <v>Covered when used in conjunction with covered oral surgical procedures</v>
      </c>
      <c r="E8699">
        <f t="shared" ca="1" si="678"/>
        <v>13</v>
      </c>
    </row>
    <row r="8700" spans="1:5" x14ac:dyDescent="0.2">
      <c r="A8700" t="str">
        <f t="shared" ca="1" si="675"/>
        <v>Diagnostics and Preventative</v>
      </c>
      <c r="B8700" t="str">
        <f t="shared" ca="1" si="676"/>
        <v>Space Maintainers</v>
      </c>
      <c r="C8700">
        <f t="shared" si="679"/>
        <v>483</v>
      </c>
      <c r="D8700">
        <f t="shared" ca="1" si="677"/>
        <v>0</v>
      </c>
      <c r="E8700">
        <f t="shared" ca="1" si="678"/>
        <v>7</v>
      </c>
    </row>
    <row r="8701" spans="1:5" x14ac:dyDescent="0.2">
      <c r="A8701" t="str">
        <f t="shared" ca="1" si="675"/>
        <v>Basic</v>
      </c>
      <c r="B8701" t="str">
        <f t="shared" ca="1" si="676"/>
        <v>basic restorative</v>
      </c>
      <c r="C8701">
        <f t="shared" si="679"/>
        <v>483</v>
      </c>
      <c r="D8701" t="str">
        <f t="shared" ca="1" si="677"/>
        <v>Fillings (amalgam "silver" and composite "white" non-molar)</v>
      </c>
      <c r="E8701">
        <f t="shared" ca="1" si="678"/>
        <v>8</v>
      </c>
    </row>
    <row r="8702" spans="1:5" x14ac:dyDescent="0.2">
      <c r="A8702" t="str">
        <f t="shared" ca="1" si="675"/>
        <v>Diagnostics and Preventative</v>
      </c>
      <c r="B8702" t="str">
        <f t="shared" ca="1" si="676"/>
        <v>Periodic Exams</v>
      </c>
      <c r="C8702">
        <f t="shared" si="679"/>
        <v>483</v>
      </c>
      <c r="D8702">
        <f t="shared" ca="1" si="677"/>
        <v>0</v>
      </c>
      <c r="E8702">
        <f t="shared" ca="1" si="678"/>
        <v>1</v>
      </c>
    </row>
    <row r="8703" spans="1:5" x14ac:dyDescent="0.2">
      <c r="A8703" t="str">
        <f t="shared" ca="1" si="675"/>
        <v>Basic</v>
      </c>
      <c r="B8703" t="str">
        <f t="shared" ca="1" si="676"/>
        <v>surgical periodontics</v>
      </c>
      <c r="C8703">
        <f t="shared" si="679"/>
        <v>483</v>
      </c>
      <c r="D8703" t="str">
        <f t="shared" ca="1" si="677"/>
        <v>Surgical treatment of the gums and supporting structures of the teeth</v>
      </c>
      <c r="E8703">
        <f t="shared" ca="1" si="678"/>
        <v>11</v>
      </c>
    </row>
    <row r="8704" spans="1:5" x14ac:dyDescent="0.2">
      <c r="A8704" t="str">
        <f t="shared" ca="1" si="675"/>
        <v>Diagnostics and Preventative</v>
      </c>
      <c r="B8704" t="str">
        <f t="shared" ca="1" si="676"/>
        <v>Full-mouth x-ray</v>
      </c>
      <c r="C8704">
        <f t="shared" si="679"/>
        <v>483</v>
      </c>
      <c r="D8704">
        <f t="shared" ca="1" si="677"/>
        <v>0</v>
      </c>
      <c r="E8704">
        <f t="shared" ca="1" si="678"/>
        <v>3</v>
      </c>
    </row>
    <row r="8705" spans="1:5" x14ac:dyDescent="0.2">
      <c r="A8705" t="str">
        <f t="shared" ca="1" si="675"/>
        <v>Orthodontics</v>
      </c>
      <c r="B8705" t="str">
        <f t="shared" ca="1" si="676"/>
        <v>orthodontics</v>
      </c>
      <c r="C8705">
        <f t="shared" si="679"/>
        <v>483</v>
      </c>
      <c r="D8705" t="str">
        <f t="shared" ca="1" si="677"/>
        <v>For eligible dependents to age 19</v>
      </c>
      <c r="E8705">
        <f t="shared" ca="1" si="678"/>
        <v>17</v>
      </c>
    </row>
    <row r="8706" spans="1:5" x14ac:dyDescent="0.2">
      <c r="A8706" t="str">
        <f t="shared" ref="A8706:A8769" ca="1" si="680">INDEX(services,E8706,1)</f>
        <v>Basic</v>
      </c>
      <c r="B8706" t="str">
        <f t="shared" ref="B8706:B8769" ca="1" si="681">INDEX(services,E8706,2)</f>
        <v>surgical periodontics</v>
      </c>
      <c r="C8706">
        <f t="shared" si="679"/>
        <v>483</v>
      </c>
      <c r="D8706" t="str">
        <f t="shared" ref="D8706:D8769" ca="1" si="682">INDEX(services,E8706,3)</f>
        <v>Surgical treatment of the gums and supporting structures of the teeth</v>
      </c>
      <c r="E8706">
        <f t="shared" ref="E8706:E8769" ca="1" si="683">RANDBETWEEN(1,ROWS(services))</f>
        <v>11</v>
      </c>
    </row>
    <row r="8707" spans="1:5" x14ac:dyDescent="0.2">
      <c r="A8707" t="str">
        <f t="shared" ca="1" si="680"/>
        <v>Diagnostics and Preventative</v>
      </c>
      <c r="B8707" t="str">
        <f t="shared" ca="1" si="681"/>
        <v>Sealants</v>
      </c>
      <c r="C8707">
        <f t="shared" si="679"/>
        <v>483</v>
      </c>
      <c r="D8707">
        <f t="shared" ca="1" si="682"/>
        <v>0</v>
      </c>
      <c r="E8707">
        <f t="shared" ca="1" si="683"/>
        <v>6</v>
      </c>
    </row>
    <row r="8708" spans="1:5" x14ac:dyDescent="0.2">
      <c r="A8708" t="str">
        <f t="shared" ca="1" si="680"/>
        <v>Basic</v>
      </c>
      <c r="B8708" t="str">
        <f t="shared" ca="1" si="681"/>
        <v>basic restorative</v>
      </c>
      <c r="C8708">
        <f t="shared" ref="C8708:C8771" si="684">IF(MOD(ROW(C8708)-2,18)&lt;&gt;0,C8707,C8707+1)</f>
        <v>483</v>
      </c>
      <c r="D8708" t="str">
        <f t="shared" ca="1" si="682"/>
        <v>Fillings (amalgam "silver" and composite "white" non-molar)</v>
      </c>
      <c r="E8708">
        <f t="shared" ca="1" si="683"/>
        <v>8</v>
      </c>
    </row>
    <row r="8709" spans="1:5" x14ac:dyDescent="0.2">
      <c r="A8709" t="str">
        <f t="shared" ca="1" si="680"/>
        <v>Orthodontics</v>
      </c>
      <c r="B8709" t="str">
        <f t="shared" ca="1" si="681"/>
        <v>orthodontics</v>
      </c>
      <c r="C8709">
        <f t="shared" si="684"/>
        <v>483</v>
      </c>
      <c r="D8709" t="str">
        <f t="shared" ca="1" si="682"/>
        <v>For eligible dependents to age 19</v>
      </c>
      <c r="E8709">
        <f t="shared" ca="1" si="683"/>
        <v>17</v>
      </c>
    </row>
    <row r="8710" spans="1:5" x14ac:dyDescent="0.2">
      <c r="A8710" t="str">
        <f t="shared" ca="1" si="680"/>
        <v>Major</v>
      </c>
      <c r="B8710" t="str">
        <f t="shared" ca="1" si="681"/>
        <v>temporomandibular joint dysfunction</v>
      </c>
      <c r="C8710">
        <f t="shared" si="684"/>
        <v>483</v>
      </c>
      <c r="D8710" t="str">
        <f t="shared" ca="1" si="682"/>
        <v>Services relating to hinging joints of the jaw</v>
      </c>
      <c r="E8710">
        <f t="shared" ca="1" si="683"/>
        <v>16</v>
      </c>
    </row>
    <row r="8711" spans="1:5" x14ac:dyDescent="0.2">
      <c r="A8711" t="str">
        <f t="shared" ca="1" si="680"/>
        <v>Basic</v>
      </c>
      <c r="B8711" t="str">
        <f t="shared" ca="1" si="681"/>
        <v>basic restorative</v>
      </c>
      <c r="C8711">
        <f t="shared" si="684"/>
        <v>483</v>
      </c>
      <c r="D8711" t="str">
        <f t="shared" ca="1" si="682"/>
        <v>Fillings (amalgam "silver" and composite "white" non-molar)</v>
      </c>
      <c r="E8711">
        <f t="shared" ca="1" si="683"/>
        <v>8</v>
      </c>
    </row>
    <row r="8712" spans="1:5" x14ac:dyDescent="0.2">
      <c r="A8712" t="str">
        <f t="shared" ca="1" si="680"/>
        <v>Major</v>
      </c>
      <c r="B8712" t="str">
        <f t="shared" ca="1" si="681"/>
        <v>temporomandibular joint dysfunction</v>
      </c>
      <c r="C8712">
        <f t="shared" si="684"/>
        <v>483</v>
      </c>
      <c r="D8712" t="str">
        <f t="shared" ca="1" si="682"/>
        <v>Services relating to hinging joints of the jaw</v>
      </c>
      <c r="E8712">
        <f t="shared" ca="1" si="683"/>
        <v>16</v>
      </c>
    </row>
    <row r="8713" spans="1:5" x14ac:dyDescent="0.2">
      <c r="A8713" t="str">
        <f t="shared" ca="1" si="680"/>
        <v>Diagnostics and Preventative</v>
      </c>
      <c r="B8713" t="str">
        <f t="shared" ca="1" si="681"/>
        <v>Prophylaxis</v>
      </c>
      <c r="C8713">
        <f t="shared" si="684"/>
        <v>483</v>
      </c>
      <c r="D8713">
        <f t="shared" ca="1" si="682"/>
        <v>0</v>
      </c>
      <c r="E8713">
        <f t="shared" ca="1" si="683"/>
        <v>4</v>
      </c>
    </row>
    <row r="8714" spans="1:5" x14ac:dyDescent="0.2">
      <c r="A8714" t="str">
        <f t="shared" ca="1" si="680"/>
        <v>Diagnostics and Preventative</v>
      </c>
      <c r="B8714" t="str">
        <f t="shared" ca="1" si="681"/>
        <v>Prophylaxis</v>
      </c>
      <c r="C8714">
        <f t="shared" si="684"/>
        <v>484</v>
      </c>
      <c r="D8714">
        <f t="shared" ca="1" si="682"/>
        <v>0</v>
      </c>
      <c r="E8714">
        <f t="shared" ca="1" si="683"/>
        <v>4</v>
      </c>
    </row>
    <row r="8715" spans="1:5" x14ac:dyDescent="0.2">
      <c r="A8715" t="str">
        <f t="shared" ca="1" si="680"/>
        <v>Basic</v>
      </c>
      <c r="B8715" t="str">
        <f t="shared" ca="1" si="681"/>
        <v>surgical periodontics</v>
      </c>
      <c r="C8715">
        <f t="shared" si="684"/>
        <v>484</v>
      </c>
      <c r="D8715" t="str">
        <f t="shared" ca="1" si="682"/>
        <v>Surgical treatment of the gums and supporting structures of the teeth</v>
      </c>
      <c r="E8715">
        <f t="shared" ca="1" si="683"/>
        <v>11</v>
      </c>
    </row>
    <row r="8716" spans="1:5" x14ac:dyDescent="0.2">
      <c r="A8716" t="str">
        <f t="shared" ca="1" si="680"/>
        <v>Diagnostics and Preventative</v>
      </c>
      <c r="B8716" t="str">
        <f t="shared" ca="1" si="681"/>
        <v>Prophylaxis</v>
      </c>
      <c r="C8716">
        <f t="shared" si="684"/>
        <v>484</v>
      </c>
      <c r="D8716">
        <f t="shared" ca="1" si="682"/>
        <v>0</v>
      </c>
      <c r="E8716">
        <f t="shared" ca="1" si="683"/>
        <v>4</v>
      </c>
    </row>
    <row r="8717" spans="1:5" x14ac:dyDescent="0.2">
      <c r="A8717" t="str">
        <f t="shared" ca="1" si="680"/>
        <v>Basic</v>
      </c>
      <c r="B8717" t="str">
        <f t="shared" ca="1" si="681"/>
        <v>basic restorative</v>
      </c>
      <c r="C8717">
        <f t="shared" si="684"/>
        <v>484</v>
      </c>
      <c r="D8717" t="str">
        <f t="shared" ca="1" si="682"/>
        <v>Fillings (amalgam "silver" and composite "white" non-molar)</v>
      </c>
      <c r="E8717">
        <f t="shared" ca="1" si="683"/>
        <v>8</v>
      </c>
    </row>
    <row r="8718" spans="1:5" x14ac:dyDescent="0.2">
      <c r="A8718" t="str">
        <f t="shared" ca="1" si="680"/>
        <v>Diagnostics and Preventative</v>
      </c>
      <c r="B8718" t="str">
        <f t="shared" ca="1" si="681"/>
        <v>Sealants</v>
      </c>
      <c r="C8718">
        <f t="shared" si="684"/>
        <v>484</v>
      </c>
      <c r="D8718">
        <f t="shared" ca="1" si="682"/>
        <v>0</v>
      </c>
      <c r="E8718">
        <f t="shared" ca="1" si="683"/>
        <v>6</v>
      </c>
    </row>
    <row r="8719" spans="1:5" x14ac:dyDescent="0.2">
      <c r="A8719" t="str">
        <f t="shared" ca="1" si="680"/>
        <v>Diagnostics and Preventative</v>
      </c>
      <c r="B8719" t="str">
        <f t="shared" ca="1" si="681"/>
        <v>Bitewing x-rays</v>
      </c>
      <c r="C8719">
        <f t="shared" si="684"/>
        <v>484</v>
      </c>
      <c r="D8719">
        <f t="shared" ca="1" si="682"/>
        <v>0</v>
      </c>
      <c r="E8719">
        <f t="shared" ca="1" si="683"/>
        <v>2</v>
      </c>
    </row>
    <row r="8720" spans="1:5" x14ac:dyDescent="0.2">
      <c r="A8720" t="str">
        <f t="shared" ca="1" si="680"/>
        <v>Basic</v>
      </c>
      <c r="B8720" t="str">
        <f t="shared" ca="1" si="681"/>
        <v>basic restorative</v>
      </c>
      <c r="C8720">
        <f t="shared" si="684"/>
        <v>484</v>
      </c>
      <c r="D8720" t="str">
        <f t="shared" ca="1" si="682"/>
        <v>Fillings (amalgam "silver" and composite "white" non-molar)</v>
      </c>
      <c r="E8720">
        <f t="shared" ca="1" si="683"/>
        <v>8</v>
      </c>
    </row>
    <row r="8721" spans="1:5" x14ac:dyDescent="0.2">
      <c r="A8721" t="str">
        <f t="shared" ca="1" si="680"/>
        <v>Major</v>
      </c>
      <c r="B8721" t="str">
        <f t="shared" ca="1" si="681"/>
        <v>temporomandibular joint dysfunction</v>
      </c>
      <c r="C8721">
        <f t="shared" si="684"/>
        <v>484</v>
      </c>
      <c r="D8721" t="str">
        <f t="shared" ca="1" si="682"/>
        <v>Services relating to hinging joints of the jaw</v>
      </c>
      <c r="E8721">
        <f t="shared" ca="1" si="683"/>
        <v>16</v>
      </c>
    </row>
    <row r="8722" spans="1:5" x14ac:dyDescent="0.2">
      <c r="A8722" t="str">
        <f t="shared" ca="1" si="680"/>
        <v>Major</v>
      </c>
      <c r="B8722" t="str">
        <f t="shared" ca="1" si="681"/>
        <v>temporomandibular joint dysfunction</v>
      </c>
      <c r="C8722">
        <f t="shared" si="684"/>
        <v>484</v>
      </c>
      <c r="D8722" t="str">
        <f t="shared" ca="1" si="682"/>
        <v>Services relating to hinging joints of the jaw</v>
      </c>
      <c r="E8722">
        <f t="shared" ca="1" si="683"/>
        <v>16</v>
      </c>
    </row>
    <row r="8723" spans="1:5" x14ac:dyDescent="0.2">
      <c r="A8723" t="str">
        <f t="shared" ca="1" si="680"/>
        <v>Major</v>
      </c>
      <c r="B8723" t="str">
        <f t="shared" ca="1" si="681"/>
        <v>major restorative</v>
      </c>
      <c r="C8723">
        <f t="shared" si="684"/>
        <v>484</v>
      </c>
      <c r="D8723" t="str">
        <f t="shared" ca="1" si="682"/>
        <v>Single crowns, inlays, onlays</v>
      </c>
      <c r="E8723">
        <f t="shared" ca="1" si="683"/>
        <v>14</v>
      </c>
    </row>
    <row r="8724" spans="1:5" x14ac:dyDescent="0.2">
      <c r="A8724" t="str">
        <f t="shared" ca="1" si="680"/>
        <v>Major</v>
      </c>
      <c r="B8724" t="str">
        <f t="shared" ca="1" si="681"/>
        <v>temporomandibular joint dysfunction</v>
      </c>
      <c r="C8724">
        <f t="shared" si="684"/>
        <v>484</v>
      </c>
      <c r="D8724" t="str">
        <f t="shared" ca="1" si="682"/>
        <v>Services relating to hinging joints of the jaw</v>
      </c>
      <c r="E8724">
        <f t="shared" ca="1" si="683"/>
        <v>16</v>
      </c>
    </row>
    <row r="8725" spans="1:5" x14ac:dyDescent="0.2">
      <c r="A8725" t="str">
        <f t="shared" ca="1" si="680"/>
        <v>Basic</v>
      </c>
      <c r="B8725" t="str">
        <f t="shared" ca="1" si="681"/>
        <v>endodontics</v>
      </c>
      <c r="C8725">
        <f t="shared" si="684"/>
        <v>484</v>
      </c>
      <c r="D8725" t="str">
        <f t="shared" ca="1" si="682"/>
        <v>Root canal, pulpal therapy</v>
      </c>
      <c r="E8725">
        <f t="shared" ca="1" si="683"/>
        <v>10</v>
      </c>
    </row>
    <row r="8726" spans="1:5" x14ac:dyDescent="0.2">
      <c r="A8726" t="str">
        <f t="shared" ca="1" si="680"/>
        <v>Major</v>
      </c>
      <c r="B8726" t="str">
        <f t="shared" ca="1" si="681"/>
        <v>prosthodontics</v>
      </c>
      <c r="C8726">
        <f t="shared" si="684"/>
        <v>484</v>
      </c>
      <c r="D8726" t="str">
        <f t="shared" ca="1" si="682"/>
        <v>Procedures for replacement of missing teeth by construction or repair of bridges and partial or complete dentures</v>
      </c>
      <c r="E8726">
        <f t="shared" ca="1" si="683"/>
        <v>15</v>
      </c>
    </row>
    <row r="8727" spans="1:5" x14ac:dyDescent="0.2">
      <c r="A8727" t="str">
        <f t="shared" ca="1" si="680"/>
        <v>Orthodontics</v>
      </c>
      <c r="B8727" t="str">
        <f t="shared" ca="1" si="681"/>
        <v>orthodontics</v>
      </c>
      <c r="C8727">
        <f t="shared" si="684"/>
        <v>484</v>
      </c>
      <c r="D8727" t="str">
        <f t="shared" ca="1" si="682"/>
        <v>For eligible dependents to age 19</v>
      </c>
      <c r="E8727">
        <f t="shared" ca="1" si="683"/>
        <v>17</v>
      </c>
    </row>
    <row r="8728" spans="1:5" x14ac:dyDescent="0.2">
      <c r="A8728" t="str">
        <f t="shared" ca="1" si="680"/>
        <v>Diagnostics and Preventative</v>
      </c>
      <c r="B8728" t="str">
        <f t="shared" ca="1" si="681"/>
        <v>Prophylaxis</v>
      </c>
      <c r="C8728">
        <f t="shared" si="684"/>
        <v>484</v>
      </c>
      <c r="D8728">
        <f t="shared" ca="1" si="682"/>
        <v>0</v>
      </c>
      <c r="E8728">
        <f t="shared" ca="1" si="683"/>
        <v>4</v>
      </c>
    </row>
    <row r="8729" spans="1:5" x14ac:dyDescent="0.2">
      <c r="A8729" t="str">
        <f t="shared" ca="1" si="680"/>
        <v>Diagnostics and Preventative</v>
      </c>
      <c r="B8729" t="str">
        <f t="shared" ca="1" si="681"/>
        <v>Sealants</v>
      </c>
      <c r="C8729">
        <f t="shared" si="684"/>
        <v>484</v>
      </c>
      <c r="D8729">
        <f t="shared" ca="1" si="682"/>
        <v>0</v>
      </c>
      <c r="E8729">
        <f t="shared" ca="1" si="683"/>
        <v>6</v>
      </c>
    </row>
    <row r="8730" spans="1:5" x14ac:dyDescent="0.2">
      <c r="A8730" t="str">
        <f t="shared" ca="1" si="680"/>
        <v>Basic</v>
      </c>
      <c r="B8730" t="str">
        <f t="shared" ca="1" si="681"/>
        <v>oral surgery</v>
      </c>
      <c r="C8730">
        <f t="shared" si="684"/>
        <v>484</v>
      </c>
      <c r="D8730" t="str">
        <f t="shared" ca="1" si="682"/>
        <v>Extraction and other surgery procedures, incl. pre- and post-operative care</v>
      </c>
      <c r="E8730">
        <f t="shared" ca="1" si="683"/>
        <v>9</v>
      </c>
    </row>
    <row r="8731" spans="1:5" x14ac:dyDescent="0.2">
      <c r="A8731" t="str">
        <f t="shared" ca="1" si="680"/>
        <v>Diagnostics and Preventative</v>
      </c>
      <c r="B8731" t="str">
        <f t="shared" ca="1" si="681"/>
        <v>Sealants</v>
      </c>
      <c r="C8731">
        <f t="shared" si="684"/>
        <v>484</v>
      </c>
      <c r="D8731">
        <f t="shared" ca="1" si="682"/>
        <v>0</v>
      </c>
      <c r="E8731">
        <f t="shared" ca="1" si="683"/>
        <v>6</v>
      </c>
    </row>
    <row r="8732" spans="1:5" x14ac:dyDescent="0.2">
      <c r="A8732" t="str">
        <f t="shared" ca="1" si="680"/>
        <v>Major</v>
      </c>
      <c r="B8732" t="str">
        <f t="shared" ca="1" si="681"/>
        <v>temporomandibular joint dysfunction</v>
      </c>
      <c r="C8732">
        <f t="shared" si="684"/>
        <v>485</v>
      </c>
      <c r="D8732" t="str">
        <f t="shared" ca="1" si="682"/>
        <v>Services relating to hinging joints of the jaw</v>
      </c>
      <c r="E8732">
        <f t="shared" ca="1" si="683"/>
        <v>16</v>
      </c>
    </row>
    <row r="8733" spans="1:5" x14ac:dyDescent="0.2">
      <c r="A8733" t="str">
        <f t="shared" ca="1" si="680"/>
        <v>Basic</v>
      </c>
      <c r="B8733" t="str">
        <f t="shared" ca="1" si="681"/>
        <v>surgical periodontics</v>
      </c>
      <c r="C8733">
        <f t="shared" si="684"/>
        <v>485</v>
      </c>
      <c r="D8733" t="str">
        <f t="shared" ca="1" si="682"/>
        <v>Surgical treatment of the gums and supporting structures of the teeth</v>
      </c>
      <c r="E8733">
        <f t="shared" ca="1" si="683"/>
        <v>11</v>
      </c>
    </row>
    <row r="8734" spans="1:5" x14ac:dyDescent="0.2">
      <c r="A8734" t="str">
        <f t="shared" ca="1" si="680"/>
        <v>Basic</v>
      </c>
      <c r="B8734" t="str">
        <f t="shared" ca="1" si="681"/>
        <v>basic restorative</v>
      </c>
      <c r="C8734">
        <f t="shared" si="684"/>
        <v>485</v>
      </c>
      <c r="D8734" t="str">
        <f t="shared" ca="1" si="682"/>
        <v>Fillings (amalgam "silver" and composite "white" non-molar)</v>
      </c>
      <c r="E8734">
        <f t="shared" ca="1" si="683"/>
        <v>8</v>
      </c>
    </row>
    <row r="8735" spans="1:5" x14ac:dyDescent="0.2">
      <c r="A8735" t="str">
        <f t="shared" ca="1" si="680"/>
        <v>Basic</v>
      </c>
      <c r="B8735" t="str">
        <f t="shared" ca="1" si="681"/>
        <v>endodontics</v>
      </c>
      <c r="C8735">
        <f t="shared" si="684"/>
        <v>485</v>
      </c>
      <c r="D8735" t="str">
        <f t="shared" ca="1" si="682"/>
        <v>Root canal, pulpal therapy</v>
      </c>
      <c r="E8735">
        <f t="shared" ca="1" si="683"/>
        <v>10</v>
      </c>
    </row>
    <row r="8736" spans="1:5" x14ac:dyDescent="0.2">
      <c r="A8736" t="str">
        <f t="shared" ca="1" si="680"/>
        <v>Diagnostics and Preventative</v>
      </c>
      <c r="B8736" t="str">
        <f t="shared" ca="1" si="681"/>
        <v>Sealants</v>
      </c>
      <c r="C8736">
        <f t="shared" si="684"/>
        <v>485</v>
      </c>
      <c r="D8736">
        <f t="shared" ca="1" si="682"/>
        <v>0</v>
      </c>
      <c r="E8736">
        <f t="shared" ca="1" si="683"/>
        <v>6</v>
      </c>
    </row>
    <row r="8737" spans="1:5" x14ac:dyDescent="0.2">
      <c r="A8737" t="str">
        <f t="shared" ca="1" si="680"/>
        <v>Basic</v>
      </c>
      <c r="B8737" t="str">
        <f t="shared" ca="1" si="681"/>
        <v>basic restorative</v>
      </c>
      <c r="C8737">
        <f t="shared" si="684"/>
        <v>485</v>
      </c>
      <c r="D8737" t="str">
        <f t="shared" ca="1" si="682"/>
        <v>Fillings (amalgam "silver" and composite "white" non-molar)</v>
      </c>
      <c r="E8737">
        <f t="shared" ca="1" si="683"/>
        <v>8</v>
      </c>
    </row>
    <row r="8738" spans="1:5" x14ac:dyDescent="0.2">
      <c r="A8738" t="str">
        <f t="shared" ca="1" si="680"/>
        <v>Diagnostics and Preventative</v>
      </c>
      <c r="B8738" t="str">
        <f t="shared" ca="1" si="681"/>
        <v>Full-mouth x-ray</v>
      </c>
      <c r="C8738">
        <f t="shared" si="684"/>
        <v>485</v>
      </c>
      <c r="D8738">
        <f t="shared" ca="1" si="682"/>
        <v>0</v>
      </c>
      <c r="E8738">
        <f t="shared" ca="1" si="683"/>
        <v>3</v>
      </c>
    </row>
    <row r="8739" spans="1:5" x14ac:dyDescent="0.2">
      <c r="A8739" t="str">
        <f t="shared" ca="1" si="680"/>
        <v>Orthodontics</v>
      </c>
      <c r="B8739" t="str">
        <f t="shared" ca="1" si="681"/>
        <v>orthodontics</v>
      </c>
      <c r="C8739">
        <f t="shared" si="684"/>
        <v>485</v>
      </c>
      <c r="D8739" t="str">
        <f t="shared" ca="1" si="682"/>
        <v>For eligible dependents to age 19</v>
      </c>
      <c r="E8739">
        <f t="shared" ca="1" si="683"/>
        <v>17</v>
      </c>
    </row>
    <row r="8740" spans="1:5" x14ac:dyDescent="0.2">
      <c r="A8740" t="str">
        <f t="shared" ca="1" si="680"/>
        <v>Basic</v>
      </c>
      <c r="B8740" t="str">
        <f t="shared" ca="1" si="681"/>
        <v>general anesthesia</v>
      </c>
      <c r="C8740">
        <f t="shared" si="684"/>
        <v>485</v>
      </c>
      <c r="D8740" t="str">
        <f t="shared" ca="1" si="682"/>
        <v>Covered when used in conjunction with covered oral surgical procedures</v>
      </c>
      <c r="E8740">
        <f t="shared" ca="1" si="683"/>
        <v>13</v>
      </c>
    </row>
    <row r="8741" spans="1:5" x14ac:dyDescent="0.2">
      <c r="A8741" t="str">
        <f t="shared" ca="1" si="680"/>
        <v>Basic</v>
      </c>
      <c r="B8741" t="str">
        <f t="shared" ca="1" si="681"/>
        <v>oral surgery</v>
      </c>
      <c r="C8741">
        <f t="shared" si="684"/>
        <v>485</v>
      </c>
      <c r="D8741" t="str">
        <f t="shared" ca="1" si="682"/>
        <v>Extraction and other surgery procedures, incl. pre- and post-operative care</v>
      </c>
      <c r="E8741">
        <f t="shared" ca="1" si="683"/>
        <v>9</v>
      </c>
    </row>
    <row r="8742" spans="1:5" x14ac:dyDescent="0.2">
      <c r="A8742" t="str">
        <f t="shared" ca="1" si="680"/>
        <v>Diagnostics and Preventative</v>
      </c>
      <c r="B8742" t="str">
        <f t="shared" ca="1" si="681"/>
        <v>Space Maintainers</v>
      </c>
      <c r="C8742">
        <f t="shared" si="684"/>
        <v>485</v>
      </c>
      <c r="D8742">
        <f t="shared" ca="1" si="682"/>
        <v>0</v>
      </c>
      <c r="E8742">
        <f t="shared" ca="1" si="683"/>
        <v>7</v>
      </c>
    </row>
    <row r="8743" spans="1:5" x14ac:dyDescent="0.2">
      <c r="A8743" t="str">
        <f t="shared" ca="1" si="680"/>
        <v>Diagnostics and Preventative</v>
      </c>
      <c r="B8743" t="str">
        <f t="shared" ca="1" si="681"/>
        <v>Bitewing x-rays</v>
      </c>
      <c r="C8743">
        <f t="shared" si="684"/>
        <v>485</v>
      </c>
      <c r="D8743">
        <f t="shared" ca="1" si="682"/>
        <v>0</v>
      </c>
      <c r="E8743">
        <f t="shared" ca="1" si="683"/>
        <v>2</v>
      </c>
    </row>
    <row r="8744" spans="1:5" x14ac:dyDescent="0.2">
      <c r="A8744" t="str">
        <f t="shared" ca="1" si="680"/>
        <v>Diagnostics and Preventative</v>
      </c>
      <c r="B8744" t="str">
        <f t="shared" ca="1" si="681"/>
        <v>Prophylaxis</v>
      </c>
      <c r="C8744">
        <f t="shared" si="684"/>
        <v>485</v>
      </c>
      <c r="D8744">
        <f t="shared" ca="1" si="682"/>
        <v>0</v>
      </c>
      <c r="E8744">
        <f t="shared" ca="1" si="683"/>
        <v>4</v>
      </c>
    </row>
    <row r="8745" spans="1:5" x14ac:dyDescent="0.2">
      <c r="A8745" t="str">
        <f t="shared" ca="1" si="680"/>
        <v>Diagnostics and Preventative</v>
      </c>
      <c r="B8745" t="str">
        <f t="shared" ca="1" si="681"/>
        <v>Sealants</v>
      </c>
      <c r="C8745">
        <f t="shared" si="684"/>
        <v>485</v>
      </c>
      <c r="D8745">
        <f t="shared" ca="1" si="682"/>
        <v>0</v>
      </c>
      <c r="E8745">
        <f t="shared" ca="1" si="683"/>
        <v>6</v>
      </c>
    </row>
    <row r="8746" spans="1:5" x14ac:dyDescent="0.2">
      <c r="A8746" t="str">
        <f t="shared" ca="1" si="680"/>
        <v>Basic</v>
      </c>
      <c r="B8746" t="str">
        <f t="shared" ca="1" si="681"/>
        <v>general anesthesia</v>
      </c>
      <c r="C8746">
        <f t="shared" si="684"/>
        <v>485</v>
      </c>
      <c r="D8746" t="str">
        <f t="shared" ca="1" si="682"/>
        <v>Covered when used in conjunction with covered oral surgical procedures</v>
      </c>
      <c r="E8746">
        <f t="shared" ca="1" si="683"/>
        <v>13</v>
      </c>
    </row>
    <row r="8747" spans="1:5" x14ac:dyDescent="0.2">
      <c r="A8747" t="str">
        <f t="shared" ca="1" si="680"/>
        <v>Basic</v>
      </c>
      <c r="B8747" t="str">
        <f t="shared" ca="1" si="681"/>
        <v>oral surgery</v>
      </c>
      <c r="C8747">
        <f t="shared" si="684"/>
        <v>485</v>
      </c>
      <c r="D8747" t="str">
        <f t="shared" ca="1" si="682"/>
        <v>Extraction and other surgery procedures, incl. pre- and post-operative care</v>
      </c>
      <c r="E8747">
        <f t="shared" ca="1" si="683"/>
        <v>9</v>
      </c>
    </row>
    <row r="8748" spans="1:5" x14ac:dyDescent="0.2">
      <c r="A8748" t="str">
        <f t="shared" ca="1" si="680"/>
        <v>Diagnostics and Preventative</v>
      </c>
      <c r="B8748" t="str">
        <f t="shared" ca="1" si="681"/>
        <v>Space Maintainers</v>
      </c>
      <c r="C8748">
        <f t="shared" si="684"/>
        <v>485</v>
      </c>
      <c r="D8748">
        <f t="shared" ca="1" si="682"/>
        <v>0</v>
      </c>
      <c r="E8748">
        <f t="shared" ca="1" si="683"/>
        <v>7</v>
      </c>
    </row>
    <row r="8749" spans="1:5" x14ac:dyDescent="0.2">
      <c r="A8749" t="str">
        <f t="shared" ca="1" si="680"/>
        <v>Orthodontics</v>
      </c>
      <c r="B8749" t="str">
        <f t="shared" ca="1" si="681"/>
        <v>orthodontics</v>
      </c>
      <c r="C8749">
        <f t="shared" si="684"/>
        <v>485</v>
      </c>
      <c r="D8749" t="str">
        <f t="shared" ca="1" si="682"/>
        <v>For eligible dependents to age 19</v>
      </c>
      <c r="E8749">
        <f t="shared" ca="1" si="683"/>
        <v>17</v>
      </c>
    </row>
    <row r="8750" spans="1:5" x14ac:dyDescent="0.2">
      <c r="A8750" t="str">
        <f t="shared" ca="1" si="680"/>
        <v>Major</v>
      </c>
      <c r="B8750" t="str">
        <f t="shared" ca="1" si="681"/>
        <v>temporomandibular joint dysfunction</v>
      </c>
      <c r="C8750">
        <f t="shared" si="684"/>
        <v>486</v>
      </c>
      <c r="D8750" t="str">
        <f t="shared" ca="1" si="682"/>
        <v>Services relating to hinging joints of the jaw</v>
      </c>
      <c r="E8750">
        <f t="shared" ca="1" si="683"/>
        <v>16</v>
      </c>
    </row>
    <row r="8751" spans="1:5" x14ac:dyDescent="0.2">
      <c r="A8751" t="str">
        <f t="shared" ca="1" si="680"/>
        <v>Diagnostics and Preventative</v>
      </c>
      <c r="B8751" t="str">
        <f t="shared" ca="1" si="681"/>
        <v>Prophylaxis</v>
      </c>
      <c r="C8751">
        <f t="shared" si="684"/>
        <v>486</v>
      </c>
      <c r="D8751">
        <f t="shared" ca="1" si="682"/>
        <v>0</v>
      </c>
      <c r="E8751">
        <f t="shared" ca="1" si="683"/>
        <v>4</v>
      </c>
    </row>
    <row r="8752" spans="1:5" x14ac:dyDescent="0.2">
      <c r="A8752" t="str">
        <f t="shared" ca="1" si="680"/>
        <v>Diagnostics and Preventative</v>
      </c>
      <c r="B8752" t="str">
        <f t="shared" ca="1" si="681"/>
        <v>Bitewing x-rays</v>
      </c>
      <c r="C8752">
        <f t="shared" si="684"/>
        <v>486</v>
      </c>
      <c r="D8752">
        <f t="shared" ca="1" si="682"/>
        <v>0</v>
      </c>
      <c r="E8752">
        <f t="shared" ca="1" si="683"/>
        <v>2</v>
      </c>
    </row>
    <row r="8753" spans="1:5" x14ac:dyDescent="0.2">
      <c r="A8753" t="str">
        <f t="shared" ca="1" si="680"/>
        <v>Other</v>
      </c>
      <c r="B8753" t="str">
        <f t="shared" ca="1" si="681"/>
        <v>Implants</v>
      </c>
      <c r="C8753">
        <f t="shared" si="684"/>
        <v>486</v>
      </c>
      <c r="D8753" t="str">
        <f t="shared" ca="1" si="682"/>
        <v>Implant dental work</v>
      </c>
      <c r="E8753">
        <f t="shared" ca="1" si="683"/>
        <v>18</v>
      </c>
    </row>
    <row r="8754" spans="1:5" x14ac:dyDescent="0.2">
      <c r="A8754" t="str">
        <f t="shared" ca="1" si="680"/>
        <v>Basic</v>
      </c>
      <c r="B8754" t="str">
        <f t="shared" ca="1" si="681"/>
        <v>basic restorative</v>
      </c>
      <c r="C8754">
        <f t="shared" si="684"/>
        <v>486</v>
      </c>
      <c r="D8754" t="str">
        <f t="shared" ca="1" si="682"/>
        <v>Fillings (amalgam "silver" and composite "white" non-molar)</v>
      </c>
      <c r="E8754">
        <f t="shared" ca="1" si="683"/>
        <v>8</v>
      </c>
    </row>
    <row r="8755" spans="1:5" x14ac:dyDescent="0.2">
      <c r="A8755" t="str">
        <f t="shared" ca="1" si="680"/>
        <v>Diagnostics and Preventative</v>
      </c>
      <c r="B8755" t="str">
        <f t="shared" ca="1" si="681"/>
        <v>Sealants</v>
      </c>
      <c r="C8755">
        <f t="shared" si="684"/>
        <v>486</v>
      </c>
      <c r="D8755">
        <f t="shared" ca="1" si="682"/>
        <v>0</v>
      </c>
      <c r="E8755">
        <f t="shared" ca="1" si="683"/>
        <v>6</v>
      </c>
    </row>
    <row r="8756" spans="1:5" x14ac:dyDescent="0.2">
      <c r="A8756" t="str">
        <f t="shared" ca="1" si="680"/>
        <v>Basic</v>
      </c>
      <c r="B8756" t="str">
        <f t="shared" ca="1" si="681"/>
        <v>surgical periodontics</v>
      </c>
      <c r="C8756">
        <f t="shared" si="684"/>
        <v>486</v>
      </c>
      <c r="D8756" t="str">
        <f t="shared" ca="1" si="682"/>
        <v>Surgical treatment of the gums and supporting structures of the teeth</v>
      </c>
      <c r="E8756">
        <f t="shared" ca="1" si="683"/>
        <v>11</v>
      </c>
    </row>
    <row r="8757" spans="1:5" x14ac:dyDescent="0.2">
      <c r="A8757" t="str">
        <f t="shared" ca="1" si="680"/>
        <v>Orthodontics</v>
      </c>
      <c r="B8757" t="str">
        <f t="shared" ca="1" si="681"/>
        <v>orthodontics</v>
      </c>
      <c r="C8757">
        <f t="shared" si="684"/>
        <v>486</v>
      </c>
      <c r="D8757" t="str">
        <f t="shared" ca="1" si="682"/>
        <v>For eligible dependents to age 19</v>
      </c>
      <c r="E8757">
        <f t="shared" ca="1" si="683"/>
        <v>17</v>
      </c>
    </row>
    <row r="8758" spans="1:5" x14ac:dyDescent="0.2">
      <c r="A8758" t="str">
        <f t="shared" ca="1" si="680"/>
        <v>Basic</v>
      </c>
      <c r="B8758" t="str">
        <f t="shared" ca="1" si="681"/>
        <v>non-surgical periodontics</v>
      </c>
      <c r="C8758">
        <f t="shared" si="684"/>
        <v>486</v>
      </c>
      <c r="D8758" t="str">
        <f t="shared" ca="1" si="682"/>
        <v xml:space="preserve">Non-surgical treatment of the gums and supporting structures of the teeth </v>
      </c>
      <c r="E8758">
        <f t="shared" ca="1" si="683"/>
        <v>12</v>
      </c>
    </row>
    <row r="8759" spans="1:5" x14ac:dyDescent="0.2">
      <c r="A8759" t="str">
        <f t="shared" ca="1" si="680"/>
        <v>Diagnostics and Preventative</v>
      </c>
      <c r="B8759" t="str">
        <f t="shared" ca="1" si="681"/>
        <v>Periodic Exams</v>
      </c>
      <c r="C8759">
        <f t="shared" si="684"/>
        <v>486</v>
      </c>
      <c r="D8759">
        <f t="shared" ca="1" si="682"/>
        <v>0</v>
      </c>
      <c r="E8759">
        <f t="shared" ca="1" si="683"/>
        <v>1</v>
      </c>
    </row>
    <row r="8760" spans="1:5" x14ac:dyDescent="0.2">
      <c r="A8760" t="str">
        <f t="shared" ca="1" si="680"/>
        <v>Diagnostics and Preventative</v>
      </c>
      <c r="B8760" t="str">
        <f t="shared" ca="1" si="681"/>
        <v>Prophylaxis</v>
      </c>
      <c r="C8760">
        <f t="shared" si="684"/>
        <v>486</v>
      </c>
      <c r="D8760">
        <f t="shared" ca="1" si="682"/>
        <v>0</v>
      </c>
      <c r="E8760">
        <f t="shared" ca="1" si="683"/>
        <v>4</v>
      </c>
    </row>
    <row r="8761" spans="1:5" x14ac:dyDescent="0.2">
      <c r="A8761" t="str">
        <f t="shared" ca="1" si="680"/>
        <v>Diagnostics and Preventative</v>
      </c>
      <c r="B8761" t="str">
        <f t="shared" ca="1" si="681"/>
        <v>Fluoride treatments</v>
      </c>
      <c r="C8761">
        <f t="shared" si="684"/>
        <v>486</v>
      </c>
      <c r="D8761">
        <f t="shared" ca="1" si="682"/>
        <v>0</v>
      </c>
      <c r="E8761">
        <f t="shared" ca="1" si="683"/>
        <v>5</v>
      </c>
    </row>
    <row r="8762" spans="1:5" x14ac:dyDescent="0.2">
      <c r="A8762" t="str">
        <f t="shared" ca="1" si="680"/>
        <v>Basic</v>
      </c>
      <c r="B8762" t="str">
        <f t="shared" ca="1" si="681"/>
        <v>endodontics</v>
      </c>
      <c r="C8762">
        <f t="shared" si="684"/>
        <v>486</v>
      </c>
      <c r="D8762" t="str">
        <f t="shared" ca="1" si="682"/>
        <v>Root canal, pulpal therapy</v>
      </c>
      <c r="E8762">
        <f t="shared" ca="1" si="683"/>
        <v>10</v>
      </c>
    </row>
    <row r="8763" spans="1:5" x14ac:dyDescent="0.2">
      <c r="A8763" t="str">
        <f t="shared" ca="1" si="680"/>
        <v>Basic</v>
      </c>
      <c r="B8763" t="str">
        <f t="shared" ca="1" si="681"/>
        <v>surgical periodontics</v>
      </c>
      <c r="C8763">
        <f t="shared" si="684"/>
        <v>486</v>
      </c>
      <c r="D8763" t="str">
        <f t="shared" ca="1" si="682"/>
        <v>Surgical treatment of the gums and supporting structures of the teeth</v>
      </c>
      <c r="E8763">
        <f t="shared" ca="1" si="683"/>
        <v>11</v>
      </c>
    </row>
    <row r="8764" spans="1:5" x14ac:dyDescent="0.2">
      <c r="A8764" t="str">
        <f t="shared" ca="1" si="680"/>
        <v>Basic</v>
      </c>
      <c r="B8764" t="str">
        <f t="shared" ca="1" si="681"/>
        <v>endodontics</v>
      </c>
      <c r="C8764">
        <f t="shared" si="684"/>
        <v>486</v>
      </c>
      <c r="D8764" t="str">
        <f t="shared" ca="1" si="682"/>
        <v>Root canal, pulpal therapy</v>
      </c>
      <c r="E8764">
        <f t="shared" ca="1" si="683"/>
        <v>10</v>
      </c>
    </row>
    <row r="8765" spans="1:5" x14ac:dyDescent="0.2">
      <c r="A8765" t="str">
        <f t="shared" ca="1" si="680"/>
        <v>Basic</v>
      </c>
      <c r="B8765" t="str">
        <f t="shared" ca="1" si="681"/>
        <v>non-surgical periodontics</v>
      </c>
      <c r="C8765">
        <f t="shared" si="684"/>
        <v>486</v>
      </c>
      <c r="D8765" t="str">
        <f t="shared" ca="1" si="682"/>
        <v xml:space="preserve">Non-surgical treatment of the gums and supporting structures of the teeth </v>
      </c>
      <c r="E8765">
        <f t="shared" ca="1" si="683"/>
        <v>12</v>
      </c>
    </row>
    <row r="8766" spans="1:5" x14ac:dyDescent="0.2">
      <c r="A8766" t="str">
        <f t="shared" ca="1" si="680"/>
        <v>Other</v>
      </c>
      <c r="B8766" t="str">
        <f t="shared" ca="1" si="681"/>
        <v>Implants</v>
      </c>
      <c r="C8766">
        <f t="shared" si="684"/>
        <v>486</v>
      </c>
      <c r="D8766" t="str">
        <f t="shared" ca="1" si="682"/>
        <v>Implant dental work</v>
      </c>
      <c r="E8766">
        <f t="shared" ca="1" si="683"/>
        <v>18</v>
      </c>
    </row>
    <row r="8767" spans="1:5" x14ac:dyDescent="0.2">
      <c r="A8767" t="str">
        <f t="shared" ca="1" si="680"/>
        <v>Basic</v>
      </c>
      <c r="B8767" t="str">
        <f t="shared" ca="1" si="681"/>
        <v>endodontics</v>
      </c>
      <c r="C8767">
        <f t="shared" si="684"/>
        <v>486</v>
      </c>
      <c r="D8767" t="str">
        <f t="shared" ca="1" si="682"/>
        <v>Root canal, pulpal therapy</v>
      </c>
      <c r="E8767">
        <f t="shared" ca="1" si="683"/>
        <v>10</v>
      </c>
    </row>
    <row r="8768" spans="1:5" x14ac:dyDescent="0.2">
      <c r="A8768" t="str">
        <f t="shared" ca="1" si="680"/>
        <v>Diagnostics and Preventative</v>
      </c>
      <c r="B8768" t="str">
        <f t="shared" ca="1" si="681"/>
        <v>Space Maintainers</v>
      </c>
      <c r="C8768">
        <f t="shared" si="684"/>
        <v>487</v>
      </c>
      <c r="D8768">
        <f t="shared" ca="1" si="682"/>
        <v>0</v>
      </c>
      <c r="E8768">
        <f t="shared" ca="1" si="683"/>
        <v>7</v>
      </c>
    </row>
    <row r="8769" spans="1:5" x14ac:dyDescent="0.2">
      <c r="A8769" t="str">
        <f t="shared" ca="1" si="680"/>
        <v>Major</v>
      </c>
      <c r="B8769" t="str">
        <f t="shared" ca="1" si="681"/>
        <v>prosthodontics</v>
      </c>
      <c r="C8769">
        <f t="shared" si="684"/>
        <v>487</v>
      </c>
      <c r="D8769" t="str">
        <f t="shared" ca="1" si="682"/>
        <v>Procedures for replacement of missing teeth by construction or repair of bridges and partial or complete dentures</v>
      </c>
      <c r="E8769">
        <f t="shared" ca="1" si="683"/>
        <v>15</v>
      </c>
    </row>
    <row r="8770" spans="1:5" x14ac:dyDescent="0.2">
      <c r="A8770" t="str">
        <f t="shared" ref="A8770:A8833" ca="1" si="685">INDEX(services,E8770,1)</f>
        <v>Diagnostics and Preventative</v>
      </c>
      <c r="B8770" t="str">
        <f t="shared" ref="B8770:B8833" ca="1" si="686">INDEX(services,E8770,2)</f>
        <v>Periodic Exams</v>
      </c>
      <c r="C8770">
        <f t="shared" si="684"/>
        <v>487</v>
      </c>
      <c r="D8770">
        <f t="shared" ref="D8770:D8833" ca="1" si="687">INDEX(services,E8770,3)</f>
        <v>0</v>
      </c>
      <c r="E8770">
        <f t="shared" ref="E8770:E8833" ca="1" si="688">RANDBETWEEN(1,ROWS(services))</f>
        <v>1</v>
      </c>
    </row>
    <row r="8771" spans="1:5" x14ac:dyDescent="0.2">
      <c r="A8771" t="str">
        <f t="shared" ca="1" si="685"/>
        <v>Diagnostics and Preventative</v>
      </c>
      <c r="B8771" t="str">
        <f t="shared" ca="1" si="686"/>
        <v>Space Maintainers</v>
      </c>
      <c r="C8771">
        <f t="shared" si="684"/>
        <v>487</v>
      </c>
      <c r="D8771">
        <f t="shared" ca="1" si="687"/>
        <v>0</v>
      </c>
      <c r="E8771">
        <f t="shared" ca="1" si="688"/>
        <v>7</v>
      </c>
    </row>
    <row r="8772" spans="1:5" x14ac:dyDescent="0.2">
      <c r="A8772" t="str">
        <f t="shared" ca="1" si="685"/>
        <v>Major</v>
      </c>
      <c r="B8772" t="str">
        <f t="shared" ca="1" si="686"/>
        <v>temporomandibular joint dysfunction</v>
      </c>
      <c r="C8772">
        <f t="shared" ref="C8772:C8835" si="689">IF(MOD(ROW(C8772)-2,18)&lt;&gt;0,C8771,C8771+1)</f>
        <v>487</v>
      </c>
      <c r="D8772" t="str">
        <f t="shared" ca="1" si="687"/>
        <v>Services relating to hinging joints of the jaw</v>
      </c>
      <c r="E8772">
        <f t="shared" ca="1" si="688"/>
        <v>16</v>
      </c>
    </row>
    <row r="8773" spans="1:5" x14ac:dyDescent="0.2">
      <c r="A8773" t="str">
        <f t="shared" ca="1" si="685"/>
        <v>Major</v>
      </c>
      <c r="B8773" t="str">
        <f t="shared" ca="1" si="686"/>
        <v>prosthodontics</v>
      </c>
      <c r="C8773">
        <f t="shared" si="689"/>
        <v>487</v>
      </c>
      <c r="D8773" t="str">
        <f t="shared" ca="1" si="687"/>
        <v>Procedures for replacement of missing teeth by construction or repair of bridges and partial or complete dentures</v>
      </c>
      <c r="E8773">
        <f t="shared" ca="1" si="688"/>
        <v>15</v>
      </c>
    </row>
    <row r="8774" spans="1:5" x14ac:dyDescent="0.2">
      <c r="A8774" t="str">
        <f t="shared" ca="1" si="685"/>
        <v>Diagnostics and Preventative</v>
      </c>
      <c r="B8774" t="str">
        <f t="shared" ca="1" si="686"/>
        <v>Prophylaxis</v>
      </c>
      <c r="C8774">
        <f t="shared" si="689"/>
        <v>487</v>
      </c>
      <c r="D8774">
        <f t="shared" ca="1" si="687"/>
        <v>0</v>
      </c>
      <c r="E8774">
        <f t="shared" ca="1" si="688"/>
        <v>4</v>
      </c>
    </row>
    <row r="8775" spans="1:5" x14ac:dyDescent="0.2">
      <c r="A8775" t="str">
        <f t="shared" ca="1" si="685"/>
        <v>Diagnostics and Preventative</v>
      </c>
      <c r="B8775" t="str">
        <f t="shared" ca="1" si="686"/>
        <v>Fluoride treatments</v>
      </c>
      <c r="C8775">
        <f t="shared" si="689"/>
        <v>487</v>
      </c>
      <c r="D8775">
        <f t="shared" ca="1" si="687"/>
        <v>0</v>
      </c>
      <c r="E8775">
        <f t="shared" ca="1" si="688"/>
        <v>5</v>
      </c>
    </row>
    <row r="8776" spans="1:5" x14ac:dyDescent="0.2">
      <c r="A8776" t="str">
        <f t="shared" ca="1" si="685"/>
        <v>Diagnostics and Preventative</v>
      </c>
      <c r="B8776" t="str">
        <f t="shared" ca="1" si="686"/>
        <v>Space Maintainers</v>
      </c>
      <c r="C8776">
        <f t="shared" si="689"/>
        <v>487</v>
      </c>
      <c r="D8776">
        <f t="shared" ca="1" si="687"/>
        <v>0</v>
      </c>
      <c r="E8776">
        <f t="shared" ca="1" si="688"/>
        <v>7</v>
      </c>
    </row>
    <row r="8777" spans="1:5" x14ac:dyDescent="0.2">
      <c r="A8777" t="str">
        <f t="shared" ca="1" si="685"/>
        <v>Major</v>
      </c>
      <c r="B8777" t="str">
        <f t="shared" ca="1" si="686"/>
        <v>major restorative</v>
      </c>
      <c r="C8777">
        <f t="shared" si="689"/>
        <v>487</v>
      </c>
      <c r="D8777" t="str">
        <f t="shared" ca="1" si="687"/>
        <v>Single crowns, inlays, onlays</v>
      </c>
      <c r="E8777">
        <f t="shared" ca="1" si="688"/>
        <v>14</v>
      </c>
    </row>
    <row r="8778" spans="1:5" x14ac:dyDescent="0.2">
      <c r="A8778" t="str">
        <f t="shared" ca="1" si="685"/>
        <v>Diagnostics and Preventative</v>
      </c>
      <c r="B8778" t="str">
        <f t="shared" ca="1" si="686"/>
        <v>Bitewing x-rays</v>
      </c>
      <c r="C8778">
        <f t="shared" si="689"/>
        <v>487</v>
      </c>
      <c r="D8778">
        <f t="shared" ca="1" si="687"/>
        <v>0</v>
      </c>
      <c r="E8778">
        <f t="shared" ca="1" si="688"/>
        <v>2</v>
      </c>
    </row>
    <row r="8779" spans="1:5" x14ac:dyDescent="0.2">
      <c r="A8779" t="str">
        <f t="shared" ca="1" si="685"/>
        <v>Basic</v>
      </c>
      <c r="B8779" t="str">
        <f t="shared" ca="1" si="686"/>
        <v>non-surgical periodontics</v>
      </c>
      <c r="C8779">
        <f t="shared" si="689"/>
        <v>487</v>
      </c>
      <c r="D8779" t="str">
        <f t="shared" ca="1" si="687"/>
        <v xml:space="preserve">Non-surgical treatment of the gums and supporting structures of the teeth </v>
      </c>
      <c r="E8779">
        <f t="shared" ca="1" si="688"/>
        <v>12</v>
      </c>
    </row>
    <row r="8780" spans="1:5" x14ac:dyDescent="0.2">
      <c r="A8780" t="str">
        <f t="shared" ca="1" si="685"/>
        <v>Basic</v>
      </c>
      <c r="B8780" t="str">
        <f t="shared" ca="1" si="686"/>
        <v>endodontics</v>
      </c>
      <c r="C8780">
        <f t="shared" si="689"/>
        <v>487</v>
      </c>
      <c r="D8780" t="str">
        <f t="shared" ca="1" si="687"/>
        <v>Root canal, pulpal therapy</v>
      </c>
      <c r="E8780">
        <f t="shared" ca="1" si="688"/>
        <v>10</v>
      </c>
    </row>
    <row r="8781" spans="1:5" x14ac:dyDescent="0.2">
      <c r="A8781" t="str">
        <f t="shared" ca="1" si="685"/>
        <v>Major</v>
      </c>
      <c r="B8781" t="str">
        <f t="shared" ca="1" si="686"/>
        <v>temporomandibular joint dysfunction</v>
      </c>
      <c r="C8781">
        <f t="shared" si="689"/>
        <v>487</v>
      </c>
      <c r="D8781" t="str">
        <f t="shared" ca="1" si="687"/>
        <v>Services relating to hinging joints of the jaw</v>
      </c>
      <c r="E8781">
        <f t="shared" ca="1" si="688"/>
        <v>16</v>
      </c>
    </row>
    <row r="8782" spans="1:5" x14ac:dyDescent="0.2">
      <c r="A8782" t="str">
        <f t="shared" ca="1" si="685"/>
        <v>Diagnostics and Preventative</v>
      </c>
      <c r="B8782" t="str">
        <f t="shared" ca="1" si="686"/>
        <v>Bitewing x-rays</v>
      </c>
      <c r="C8782">
        <f t="shared" si="689"/>
        <v>487</v>
      </c>
      <c r="D8782">
        <f t="shared" ca="1" si="687"/>
        <v>0</v>
      </c>
      <c r="E8782">
        <f t="shared" ca="1" si="688"/>
        <v>2</v>
      </c>
    </row>
    <row r="8783" spans="1:5" x14ac:dyDescent="0.2">
      <c r="A8783" t="str">
        <f t="shared" ca="1" si="685"/>
        <v>Basic</v>
      </c>
      <c r="B8783" t="str">
        <f t="shared" ca="1" si="686"/>
        <v>oral surgery</v>
      </c>
      <c r="C8783">
        <f t="shared" si="689"/>
        <v>487</v>
      </c>
      <c r="D8783" t="str">
        <f t="shared" ca="1" si="687"/>
        <v>Extraction and other surgery procedures, incl. pre- and post-operative care</v>
      </c>
      <c r="E8783">
        <f t="shared" ca="1" si="688"/>
        <v>9</v>
      </c>
    </row>
    <row r="8784" spans="1:5" x14ac:dyDescent="0.2">
      <c r="A8784" t="str">
        <f t="shared" ca="1" si="685"/>
        <v>Basic</v>
      </c>
      <c r="B8784" t="str">
        <f t="shared" ca="1" si="686"/>
        <v>surgical periodontics</v>
      </c>
      <c r="C8784">
        <f t="shared" si="689"/>
        <v>487</v>
      </c>
      <c r="D8784" t="str">
        <f t="shared" ca="1" si="687"/>
        <v>Surgical treatment of the gums and supporting structures of the teeth</v>
      </c>
      <c r="E8784">
        <f t="shared" ca="1" si="688"/>
        <v>11</v>
      </c>
    </row>
    <row r="8785" spans="1:5" x14ac:dyDescent="0.2">
      <c r="A8785" t="str">
        <f t="shared" ca="1" si="685"/>
        <v>Basic</v>
      </c>
      <c r="B8785" t="str">
        <f t="shared" ca="1" si="686"/>
        <v>oral surgery</v>
      </c>
      <c r="C8785">
        <f t="shared" si="689"/>
        <v>487</v>
      </c>
      <c r="D8785" t="str">
        <f t="shared" ca="1" si="687"/>
        <v>Extraction and other surgery procedures, incl. pre- and post-operative care</v>
      </c>
      <c r="E8785">
        <f t="shared" ca="1" si="688"/>
        <v>9</v>
      </c>
    </row>
    <row r="8786" spans="1:5" x14ac:dyDescent="0.2">
      <c r="A8786" t="str">
        <f t="shared" ca="1" si="685"/>
        <v>Diagnostics and Preventative</v>
      </c>
      <c r="B8786" t="str">
        <f t="shared" ca="1" si="686"/>
        <v>Bitewing x-rays</v>
      </c>
      <c r="C8786">
        <f t="shared" si="689"/>
        <v>488</v>
      </c>
      <c r="D8786">
        <f t="shared" ca="1" si="687"/>
        <v>0</v>
      </c>
      <c r="E8786">
        <f t="shared" ca="1" si="688"/>
        <v>2</v>
      </c>
    </row>
    <row r="8787" spans="1:5" x14ac:dyDescent="0.2">
      <c r="A8787" t="str">
        <f t="shared" ca="1" si="685"/>
        <v>Basic</v>
      </c>
      <c r="B8787" t="str">
        <f t="shared" ca="1" si="686"/>
        <v>endodontics</v>
      </c>
      <c r="C8787">
        <f t="shared" si="689"/>
        <v>488</v>
      </c>
      <c r="D8787" t="str">
        <f t="shared" ca="1" si="687"/>
        <v>Root canal, pulpal therapy</v>
      </c>
      <c r="E8787">
        <f t="shared" ca="1" si="688"/>
        <v>10</v>
      </c>
    </row>
    <row r="8788" spans="1:5" x14ac:dyDescent="0.2">
      <c r="A8788" t="str">
        <f t="shared" ca="1" si="685"/>
        <v>Diagnostics and Preventative</v>
      </c>
      <c r="B8788" t="str">
        <f t="shared" ca="1" si="686"/>
        <v>Bitewing x-rays</v>
      </c>
      <c r="C8788">
        <f t="shared" si="689"/>
        <v>488</v>
      </c>
      <c r="D8788">
        <f t="shared" ca="1" si="687"/>
        <v>0</v>
      </c>
      <c r="E8788">
        <f t="shared" ca="1" si="688"/>
        <v>2</v>
      </c>
    </row>
    <row r="8789" spans="1:5" x14ac:dyDescent="0.2">
      <c r="A8789" t="str">
        <f t="shared" ca="1" si="685"/>
        <v>Diagnostics and Preventative</v>
      </c>
      <c r="B8789" t="str">
        <f t="shared" ca="1" si="686"/>
        <v>Sealants</v>
      </c>
      <c r="C8789">
        <f t="shared" si="689"/>
        <v>488</v>
      </c>
      <c r="D8789">
        <f t="shared" ca="1" si="687"/>
        <v>0</v>
      </c>
      <c r="E8789">
        <f t="shared" ca="1" si="688"/>
        <v>6</v>
      </c>
    </row>
    <row r="8790" spans="1:5" x14ac:dyDescent="0.2">
      <c r="A8790" t="str">
        <f t="shared" ca="1" si="685"/>
        <v>Basic</v>
      </c>
      <c r="B8790" t="str">
        <f t="shared" ca="1" si="686"/>
        <v>endodontics</v>
      </c>
      <c r="C8790">
        <f t="shared" si="689"/>
        <v>488</v>
      </c>
      <c r="D8790" t="str">
        <f t="shared" ca="1" si="687"/>
        <v>Root canal, pulpal therapy</v>
      </c>
      <c r="E8790">
        <f t="shared" ca="1" si="688"/>
        <v>10</v>
      </c>
    </row>
    <row r="8791" spans="1:5" x14ac:dyDescent="0.2">
      <c r="A8791" t="str">
        <f t="shared" ca="1" si="685"/>
        <v>Major</v>
      </c>
      <c r="B8791" t="str">
        <f t="shared" ca="1" si="686"/>
        <v>major restorative</v>
      </c>
      <c r="C8791">
        <f t="shared" si="689"/>
        <v>488</v>
      </c>
      <c r="D8791" t="str">
        <f t="shared" ca="1" si="687"/>
        <v>Single crowns, inlays, onlays</v>
      </c>
      <c r="E8791">
        <f t="shared" ca="1" si="688"/>
        <v>14</v>
      </c>
    </row>
    <row r="8792" spans="1:5" x14ac:dyDescent="0.2">
      <c r="A8792" t="str">
        <f t="shared" ca="1" si="685"/>
        <v>Diagnostics and Preventative</v>
      </c>
      <c r="B8792" t="str">
        <f t="shared" ca="1" si="686"/>
        <v>Fluoride treatments</v>
      </c>
      <c r="C8792">
        <f t="shared" si="689"/>
        <v>488</v>
      </c>
      <c r="D8792">
        <f t="shared" ca="1" si="687"/>
        <v>0</v>
      </c>
      <c r="E8792">
        <f t="shared" ca="1" si="688"/>
        <v>5</v>
      </c>
    </row>
    <row r="8793" spans="1:5" x14ac:dyDescent="0.2">
      <c r="A8793" t="str">
        <f t="shared" ca="1" si="685"/>
        <v>Basic</v>
      </c>
      <c r="B8793" t="str">
        <f t="shared" ca="1" si="686"/>
        <v>general anesthesia</v>
      </c>
      <c r="C8793">
        <f t="shared" si="689"/>
        <v>488</v>
      </c>
      <c r="D8793" t="str">
        <f t="shared" ca="1" si="687"/>
        <v>Covered when used in conjunction with covered oral surgical procedures</v>
      </c>
      <c r="E8793">
        <f t="shared" ca="1" si="688"/>
        <v>13</v>
      </c>
    </row>
    <row r="8794" spans="1:5" x14ac:dyDescent="0.2">
      <c r="A8794" t="str">
        <f t="shared" ca="1" si="685"/>
        <v>Diagnostics and Preventative</v>
      </c>
      <c r="B8794" t="str">
        <f t="shared" ca="1" si="686"/>
        <v>Fluoride treatments</v>
      </c>
      <c r="C8794">
        <f t="shared" si="689"/>
        <v>488</v>
      </c>
      <c r="D8794">
        <f t="shared" ca="1" si="687"/>
        <v>0</v>
      </c>
      <c r="E8794">
        <f t="shared" ca="1" si="688"/>
        <v>5</v>
      </c>
    </row>
    <row r="8795" spans="1:5" x14ac:dyDescent="0.2">
      <c r="A8795" t="str">
        <f t="shared" ca="1" si="685"/>
        <v>Diagnostics and Preventative</v>
      </c>
      <c r="B8795" t="str">
        <f t="shared" ca="1" si="686"/>
        <v>Prophylaxis</v>
      </c>
      <c r="C8795">
        <f t="shared" si="689"/>
        <v>488</v>
      </c>
      <c r="D8795">
        <f t="shared" ca="1" si="687"/>
        <v>0</v>
      </c>
      <c r="E8795">
        <f t="shared" ca="1" si="688"/>
        <v>4</v>
      </c>
    </row>
    <row r="8796" spans="1:5" x14ac:dyDescent="0.2">
      <c r="A8796" t="str">
        <f t="shared" ca="1" si="685"/>
        <v>Major</v>
      </c>
      <c r="B8796" t="str">
        <f t="shared" ca="1" si="686"/>
        <v>temporomandibular joint dysfunction</v>
      </c>
      <c r="C8796">
        <f t="shared" si="689"/>
        <v>488</v>
      </c>
      <c r="D8796" t="str">
        <f t="shared" ca="1" si="687"/>
        <v>Services relating to hinging joints of the jaw</v>
      </c>
      <c r="E8796">
        <f t="shared" ca="1" si="688"/>
        <v>16</v>
      </c>
    </row>
    <row r="8797" spans="1:5" x14ac:dyDescent="0.2">
      <c r="A8797" t="str">
        <f t="shared" ca="1" si="685"/>
        <v>Diagnostics and Preventative</v>
      </c>
      <c r="B8797" t="str">
        <f t="shared" ca="1" si="686"/>
        <v>Sealants</v>
      </c>
      <c r="C8797">
        <f t="shared" si="689"/>
        <v>488</v>
      </c>
      <c r="D8797">
        <f t="shared" ca="1" si="687"/>
        <v>0</v>
      </c>
      <c r="E8797">
        <f t="shared" ca="1" si="688"/>
        <v>6</v>
      </c>
    </row>
    <row r="8798" spans="1:5" x14ac:dyDescent="0.2">
      <c r="A8798" t="str">
        <f t="shared" ca="1" si="685"/>
        <v>Basic</v>
      </c>
      <c r="B8798" t="str">
        <f t="shared" ca="1" si="686"/>
        <v>basic restorative</v>
      </c>
      <c r="C8798">
        <f t="shared" si="689"/>
        <v>488</v>
      </c>
      <c r="D8798" t="str">
        <f t="shared" ca="1" si="687"/>
        <v>Fillings (amalgam "silver" and composite "white" non-molar)</v>
      </c>
      <c r="E8798">
        <f t="shared" ca="1" si="688"/>
        <v>8</v>
      </c>
    </row>
    <row r="8799" spans="1:5" x14ac:dyDescent="0.2">
      <c r="A8799" t="str">
        <f t="shared" ca="1" si="685"/>
        <v>Basic</v>
      </c>
      <c r="B8799" t="str">
        <f t="shared" ca="1" si="686"/>
        <v>basic restorative</v>
      </c>
      <c r="C8799">
        <f t="shared" si="689"/>
        <v>488</v>
      </c>
      <c r="D8799" t="str">
        <f t="shared" ca="1" si="687"/>
        <v>Fillings (amalgam "silver" and composite "white" non-molar)</v>
      </c>
      <c r="E8799">
        <f t="shared" ca="1" si="688"/>
        <v>8</v>
      </c>
    </row>
    <row r="8800" spans="1:5" x14ac:dyDescent="0.2">
      <c r="A8800" t="str">
        <f t="shared" ca="1" si="685"/>
        <v>Major</v>
      </c>
      <c r="B8800" t="str">
        <f t="shared" ca="1" si="686"/>
        <v>temporomandibular joint dysfunction</v>
      </c>
      <c r="C8800">
        <f t="shared" si="689"/>
        <v>488</v>
      </c>
      <c r="D8800" t="str">
        <f t="shared" ca="1" si="687"/>
        <v>Services relating to hinging joints of the jaw</v>
      </c>
      <c r="E8800">
        <f t="shared" ca="1" si="688"/>
        <v>16</v>
      </c>
    </row>
    <row r="8801" spans="1:5" x14ac:dyDescent="0.2">
      <c r="A8801" t="str">
        <f t="shared" ca="1" si="685"/>
        <v>Basic</v>
      </c>
      <c r="B8801" t="str">
        <f t="shared" ca="1" si="686"/>
        <v>general anesthesia</v>
      </c>
      <c r="C8801">
        <f t="shared" si="689"/>
        <v>488</v>
      </c>
      <c r="D8801" t="str">
        <f t="shared" ca="1" si="687"/>
        <v>Covered when used in conjunction with covered oral surgical procedures</v>
      </c>
      <c r="E8801">
        <f t="shared" ca="1" si="688"/>
        <v>13</v>
      </c>
    </row>
    <row r="8802" spans="1:5" x14ac:dyDescent="0.2">
      <c r="A8802" t="str">
        <f t="shared" ca="1" si="685"/>
        <v>Major</v>
      </c>
      <c r="B8802" t="str">
        <f t="shared" ca="1" si="686"/>
        <v>major restorative</v>
      </c>
      <c r="C8802">
        <f t="shared" si="689"/>
        <v>488</v>
      </c>
      <c r="D8802" t="str">
        <f t="shared" ca="1" si="687"/>
        <v>Single crowns, inlays, onlays</v>
      </c>
      <c r="E8802">
        <f t="shared" ca="1" si="688"/>
        <v>14</v>
      </c>
    </row>
    <row r="8803" spans="1:5" x14ac:dyDescent="0.2">
      <c r="A8803" t="str">
        <f t="shared" ca="1" si="685"/>
        <v>Major</v>
      </c>
      <c r="B8803" t="str">
        <f t="shared" ca="1" si="686"/>
        <v>major restorative</v>
      </c>
      <c r="C8803">
        <f t="shared" si="689"/>
        <v>488</v>
      </c>
      <c r="D8803" t="str">
        <f t="shared" ca="1" si="687"/>
        <v>Single crowns, inlays, onlays</v>
      </c>
      <c r="E8803">
        <f t="shared" ca="1" si="688"/>
        <v>14</v>
      </c>
    </row>
    <row r="8804" spans="1:5" x14ac:dyDescent="0.2">
      <c r="A8804" t="str">
        <f t="shared" ca="1" si="685"/>
        <v>Basic</v>
      </c>
      <c r="B8804" t="str">
        <f t="shared" ca="1" si="686"/>
        <v>endodontics</v>
      </c>
      <c r="C8804">
        <f t="shared" si="689"/>
        <v>489</v>
      </c>
      <c r="D8804" t="str">
        <f t="shared" ca="1" si="687"/>
        <v>Root canal, pulpal therapy</v>
      </c>
      <c r="E8804">
        <f t="shared" ca="1" si="688"/>
        <v>10</v>
      </c>
    </row>
    <row r="8805" spans="1:5" x14ac:dyDescent="0.2">
      <c r="A8805" t="str">
        <f t="shared" ca="1" si="685"/>
        <v>Basic</v>
      </c>
      <c r="B8805" t="str">
        <f t="shared" ca="1" si="686"/>
        <v>oral surgery</v>
      </c>
      <c r="C8805">
        <f t="shared" si="689"/>
        <v>489</v>
      </c>
      <c r="D8805" t="str">
        <f t="shared" ca="1" si="687"/>
        <v>Extraction and other surgery procedures, incl. pre- and post-operative care</v>
      </c>
      <c r="E8805">
        <f t="shared" ca="1" si="688"/>
        <v>9</v>
      </c>
    </row>
    <row r="8806" spans="1:5" x14ac:dyDescent="0.2">
      <c r="A8806" t="str">
        <f t="shared" ca="1" si="685"/>
        <v>Diagnostics and Preventative</v>
      </c>
      <c r="B8806" t="str">
        <f t="shared" ca="1" si="686"/>
        <v>Prophylaxis</v>
      </c>
      <c r="C8806">
        <f t="shared" si="689"/>
        <v>489</v>
      </c>
      <c r="D8806">
        <f t="shared" ca="1" si="687"/>
        <v>0</v>
      </c>
      <c r="E8806">
        <f t="shared" ca="1" si="688"/>
        <v>4</v>
      </c>
    </row>
    <row r="8807" spans="1:5" x14ac:dyDescent="0.2">
      <c r="A8807" t="str">
        <f t="shared" ca="1" si="685"/>
        <v>Major</v>
      </c>
      <c r="B8807" t="str">
        <f t="shared" ca="1" si="686"/>
        <v>prosthodontics</v>
      </c>
      <c r="C8807">
        <f t="shared" si="689"/>
        <v>489</v>
      </c>
      <c r="D8807" t="str">
        <f t="shared" ca="1" si="687"/>
        <v>Procedures for replacement of missing teeth by construction or repair of bridges and partial or complete dentures</v>
      </c>
      <c r="E8807">
        <f t="shared" ca="1" si="688"/>
        <v>15</v>
      </c>
    </row>
    <row r="8808" spans="1:5" x14ac:dyDescent="0.2">
      <c r="A8808" t="str">
        <f t="shared" ca="1" si="685"/>
        <v>Basic</v>
      </c>
      <c r="B8808" t="str">
        <f t="shared" ca="1" si="686"/>
        <v>non-surgical periodontics</v>
      </c>
      <c r="C8808">
        <f t="shared" si="689"/>
        <v>489</v>
      </c>
      <c r="D8808" t="str">
        <f t="shared" ca="1" si="687"/>
        <v xml:space="preserve">Non-surgical treatment of the gums and supporting structures of the teeth </v>
      </c>
      <c r="E8808">
        <f t="shared" ca="1" si="688"/>
        <v>12</v>
      </c>
    </row>
    <row r="8809" spans="1:5" x14ac:dyDescent="0.2">
      <c r="A8809" t="str">
        <f t="shared" ca="1" si="685"/>
        <v>Diagnostics and Preventative</v>
      </c>
      <c r="B8809" t="str">
        <f t="shared" ca="1" si="686"/>
        <v>Full-mouth x-ray</v>
      </c>
      <c r="C8809">
        <f t="shared" si="689"/>
        <v>489</v>
      </c>
      <c r="D8809">
        <f t="shared" ca="1" si="687"/>
        <v>0</v>
      </c>
      <c r="E8809">
        <f t="shared" ca="1" si="688"/>
        <v>3</v>
      </c>
    </row>
    <row r="8810" spans="1:5" x14ac:dyDescent="0.2">
      <c r="A8810" t="str">
        <f t="shared" ca="1" si="685"/>
        <v>Diagnostics and Preventative</v>
      </c>
      <c r="B8810" t="str">
        <f t="shared" ca="1" si="686"/>
        <v>Periodic Exams</v>
      </c>
      <c r="C8810">
        <f t="shared" si="689"/>
        <v>489</v>
      </c>
      <c r="D8810">
        <f t="shared" ca="1" si="687"/>
        <v>0</v>
      </c>
      <c r="E8810">
        <f t="shared" ca="1" si="688"/>
        <v>1</v>
      </c>
    </row>
    <row r="8811" spans="1:5" x14ac:dyDescent="0.2">
      <c r="A8811" t="str">
        <f t="shared" ca="1" si="685"/>
        <v>Basic</v>
      </c>
      <c r="B8811" t="str">
        <f t="shared" ca="1" si="686"/>
        <v>non-surgical periodontics</v>
      </c>
      <c r="C8811">
        <f t="shared" si="689"/>
        <v>489</v>
      </c>
      <c r="D8811" t="str">
        <f t="shared" ca="1" si="687"/>
        <v xml:space="preserve">Non-surgical treatment of the gums and supporting structures of the teeth </v>
      </c>
      <c r="E8811">
        <f t="shared" ca="1" si="688"/>
        <v>12</v>
      </c>
    </row>
    <row r="8812" spans="1:5" x14ac:dyDescent="0.2">
      <c r="A8812" t="str">
        <f t="shared" ca="1" si="685"/>
        <v>Major</v>
      </c>
      <c r="B8812" t="str">
        <f t="shared" ca="1" si="686"/>
        <v>temporomandibular joint dysfunction</v>
      </c>
      <c r="C8812">
        <f t="shared" si="689"/>
        <v>489</v>
      </c>
      <c r="D8812" t="str">
        <f t="shared" ca="1" si="687"/>
        <v>Services relating to hinging joints of the jaw</v>
      </c>
      <c r="E8812">
        <f t="shared" ca="1" si="688"/>
        <v>16</v>
      </c>
    </row>
    <row r="8813" spans="1:5" x14ac:dyDescent="0.2">
      <c r="A8813" t="str">
        <f t="shared" ca="1" si="685"/>
        <v>Basic</v>
      </c>
      <c r="B8813" t="str">
        <f t="shared" ca="1" si="686"/>
        <v>oral surgery</v>
      </c>
      <c r="C8813">
        <f t="shared" si="689"/>
        <v>489</v>
      </c>
      <c r="D8813" t="str">
        <f t="shared" ca="1" si="687"/>
        <v>Extraction and other surgery procedures, incl. pre- and post-operative care</v>
      </c>
      <c r="E8813">
        <f t="shared" ca="1" si="688"/>
        <v>9</v>
      </c>
    </row>
    <row r="8814" spans="1:5" x14ac:dyDescent="0.2">
      <c r="A8814" t="str">
        <f t="shared" ca="1" si="685"/>
        <v>Basic</v>
      </c>
      <c r="B8814" t="str">
        <f t="shared" ca="1" si="686"/>
        <v>endodontics</v>
      </c>
      <c r="C8814">
        <f t="shared" si="689"/>
        <v>489</v>
      </c>
      <c r="D8814" t="str">
        <f t="shared" ca="1" si="687"/>
        <v>Root canal, pulpal therapy</v>
      </c>
      <c r="E8814">
        <f t="shared" ca="1" si="688"/>
        <v>10</v>
      </c>
    </row>
    <row r="8815" spans="1:5" x14ac:dyDescent="0.2">
      <c r="A8815" t="str">
        <f t="shared" ca="1" si="685"/>
        <v>Basic</v>
      </c>
      <c r="B8815" t="str">
        <f t="shared" ca="1" si="686"/>
        <v>non-surgical periodontics</v>
      </c>
      <c r="C8815">
        <f t="shared" si="689"/>
        <v>489</v>
      </c>
      <c r="D8815" t="str">
        <f t="shared" ca="1" si="687"/>
        <v xml:space="preserve">Non-surgical treatment of the gums and supporting structures of the teeth </v>
      </c>
      <c r="E8815">
        <f t="shared" ca="1" si="688"/>
        <v>12</v>
      </c>
    </row>
    <row r="8816" spans="1:5" x14ac:dyDescent="0.2">
      <c r="A8816" t="str">
        <f t="shared" ca="1" si="685"/>
        <v>Diagnostics and Preventative</v>
      </c>
      <c r="B8816" t="str">
        <f t="shared" ca="1" si="686"/>
        <v>Fluoride treatments</v>
      </c>
      <c r="C8816">
        <f t="shared" si="689"/>
        <v>489</v>
      </c>
      <c r="D8816">
        <f t="shared" ca="1" si="687"/>
        <v>0</v>
      </c>
      <c r="E8816">
        <f t="shared" ca="1" si="688"/>
        <v>5</v>
      </c>
    </row>
    <row r="8817" spans="1:5" x14ac:dyDescent="0.2">
      <c r="A8817" t="str">
        <f t="shared" ca="1" si="685"/>
        <v>Major</v>
      </c>
      <c r="B8817" t="str">
        <f t="shared" ca="1" si="686"/>
        <v>prosthodontics</v>
      </c>
      <c r="C8817">
        <f t="shared" si="689"/>
        <v>489</v>
      </c>
      <c r="D8817" t="str">
        <f t="shared" ca="1" si="687"/>
        <v>Procedures for replacement of missing teeth by construction or repair of bridges and partial or complete dentures</v>
      </c>
      <c r="E8817">
        <f t="shared" ca="1" si="688"/>
        <v>15</v>
      </c>
    </row>
    <row r="8818" spans="1:5" x14ac:dyDescent="0.2">
      <c r="A8818" t="str">
        <f t="shared" ca="1" si="685"/>
        <v>Basic</v>
      </c>
      <c r="B8818" t="str">
        <f t="shared" ca="1" si="686"/>
        <v>basic restorative</v>
      </c>
      <c r="C8818">
        <f t="shared" si="689"/>
        <v>489</v>
      </c>
      <c r="D8818" t="str">
        <f t="shared" ca="1" si="687"/>
        <v>Fillings (amalgam "silver" and composite "white" non-molar)</v>
      </c>
      <c r="E8818">
        <f t="shared" ca="1" si="688"/>
        <v>8</v>
      </c>
    </row>
    <row r="8819" spans="1:5" x14ac:dyDescent="0.2">
      <c r="A8819" t="str">
        <f t="shared" ca="1" si="685"/>
        <v>Diagnostics and Preventative</v>
      </c>
      <c r="B8819" t="str">
        <f t="shared" ca="1" si="686"/>
        <v>Bitewing x-rays</v>
      </c>
      <c r="C8819">
        <f t="shared" si="689"/>
        <v>489</v>
      </c>
      <c r="D8819">
        <f t="shared" ca="1" si="687"/>
        <v>0</v>
      </c>
      <c r="E8819">
        <f t="shared" ca="1" si="688"/>
        <v>2</v>
      </c>
    </row>
    <row r="8820" spans="1:5" x14ac:dyDescent="0.2">
      <c r="A8820" t="str">
        <f t="shared" ca="1" si="685"/>
        <v>Major</v>
      </c>
      <c r="B8820" t="str">
        <f t="shared" ca="1" si="686"/>
        <v>temporomandibular joint dysfunction</v>
      </c>
      <c r="C8820">
        <f t="shared" si="689"/>
        <v>489</v>
      </c>
      <c r="D8820" t="str">
        <f t="shared" ca="1" si="687"/>
        <v>Services relating to hinging joints of the jaw</v>
      </c>
      <c r="E8820">
        <f t="shared" ca="1" si="688"/>
        <v>16</v>
      </c>
    </row>
    <row r="8821" spans="1:5" x14ac:dyDescent="0.2">
      <c r="A8821" t="str">
        <f t="shared" ca="1" si="685"/>
        <v>Diagnostics and Preventative</v>
      </c>
      <c r="B8821" t="str">
        <f t="shared" ca="1" si="686"/>
        <v>Sealants</v>
      </c>
      <c r="C8821">
        <f t="shared" si="689"/>
        <v>489</v>
      </c>
      <c r="D8821">
        <f t="shared" ca="1" si="687"/>
        <v>0</v>
      </c>
      <c r="E8821">
        <f t="shared" ca="1" si="688"/>
        <v>6</v>
      </c>
    </row>
    <row r="8822" spans="1:5" x14ac:dyDescent="0.2">
      <c r="A8822" t="str">
        <f t="shared" ca="1" si="685"/>
        <v>Basic</v>
      </c>
      <c r="B8822" t="str">
        <f t="shared" ca="1" si="686"/>
        <v>endodontics</v>
      </c>
      <c r="C8822">
        <f t="shared" si="689"/>
        <v>490</v>
      </c>
      <c r="D8822" t="str">
        <f t="shared" ca="1" si="687"/>
        <v>Root canal, pulpal therapy</v>
      </c>
      <c r="E8822">
        <f t="shared" ca="1" si="688"/>
        <v>10</v>
      </c>
    </row>
    <row r="8823" spans="1:5" x14ac:dyDescent="0.2">
      <c r="A8823" t="str">
        <f t="shared" ca="1" si="685"/>
        <v>Major</v>
      </c>
      <c r="B8823" t="str">
        <f t="shared" ca="1" si="686"/>
        <v>major restorative</v>
      </c>
      <c r="C8823">
        <f t="shared" si="689"/>
        <v>490</v>
      </c>
      <c r="D8823" t="str">
        <f t="shared" ca="1" si="687"/>
        <v>Single crowns, inlays, onlays</v>
      </c>
      <c r="E8823">
        <f t="shared" ca="1" si="688"/>
        <v>14</v>
      </c>
    </row>
    <row r="8824" spans="1:5" x14ac:dyDescent="0.2">
      <c r="A8824" t="str">
        <f t="shared" ca="1" si="685"/>
        <v>Diagnostics and Preventative</v>
      </c>
      <c r="B8824" t="str">
        <f t="shared" ca="1" si="686"/>
        <v>Bitewing x-rays</v>
      </c>
      <c r="C8824">
        <f t="shared" si="689"/>
        <v>490</v>
      </c>
      <c r="D8824">
        <f t="shared" ca="1" si="687"/>
        <v>0</v>
      </c>
      <c r="E8824">
        <f t="shared" ca="1" si="688"/>
        <v>2</v>
      </c>
    </row>
    <row r="8825" spans="1:5" x14ac:dyDescent="0.2">
      <c r="A8825" t="str">
        <f t="shared" ca="1" si="685"/>
        <v>Diagnostics and Preventative</v>
      </c>
      <c r="B8825" t="str">
        <f t="shared" ca="1" si="686"/>
        <v>Fluoride treatments</v>
      </c>
      <c r="C8825">
        <f t="shared" si="689"/>
        <v>490</v>
      </c>
      <c r="D8825">
        <f t="shared" ca="1" si="687"/>
        <v>0</v>
      </c>
      <c r="E8825">
        <f t="shared" ca="1" si="688"/>
        <v>5</v>
      </c>
    </row>
    <row r="8826" spans="1:5" x14ac:dyDescent="0.2">
      <c r="A8826" t="str">
        <f t="shared" ca="1" si="685"/>
        <v>Diagnostics and Preventative</v>
      </c>
      <c r="B8826" t="str">
        <f t="shared" ca="1" si="686"/>
        <v>Fluoride treatments</v>
      </c>
      <c r="C8826">
        <f t="shared" si="689"/>
        <v>490</v>
      </c>
      <c r="D8826">
        <f t="shared" ca="1" si="687"/>
        <v>0</v>
      </c>
      <c r="E8826">
        <f t="shared" ca="1" si="688"/>
        <v>5</v>
      </c>
    </row>
    <row r="8827" spans="1:5" x14ac:dyDescent="0.2">
      <c r="A8827" t="str">
        <f t="shared" ca="1" si="685"/>
        <v>Major</v>
      </c>
      <c r="B8827" t="str">
        <f t="shared" ca="1" si="686"/>
        <v>prosthodontics</v>
      </c>
      <c r="C8827">
        <f t="shared" si="689"/>
        <v>490</v>
      </c>
      <c r="D8827" t="str">
        <f t="shared" ca="1" si="687"/>
        <v>Procedures for replacement of missing teeth by construction or repair of bridges and partial or complete dentures</v>
      </c>
      <c r="E8827">
        <f t="shared" ca="1" si="688"/>
        <v>15</v>
      </c>
    </row>
    <row r="8828" spans="1:5" x14ac:dyDescent="0.2">
      <c r="A8828" t="str">
        <f t="shared" ca="1" si="685"/>
        <v>Basic</v>
      </c>
      <c r="B8828" t="str">
        <f t="shared" ca="1" si="686"/>
        <v>surgical periodontics</v>
      </c>
      <c r="C8828">
        <f t="shared" si="689"/>
        <v>490</v>
      </c>
      <c r="D8828" t="str">
        <f t="shared" ca="1" si="687"/>
        <v>Surgical treatment of the gums and supporting structures of the teeth</v>
      </c>
      <c r="E8828">
        <f t="shared" ca="1" si="688"/>
        <v>11</v>
      </c>
    </row>
    <row r="8829" spans="1:5" x14ac:dyDescent="0.2">
      <c r="A8829" t="str">
        <f t="shared" ca="1" si="685"/>
        <v>Diagnostics and Preventative</v>
      </c>
      <c r="B8829" t="str">
        <f t="shared" ca="1" si="686"/>
        <v>Periodic Exams</v>
      </c>
      <c r="C8829">
        <f t="shared" si="689"/>
        <v>490</v>
      </c>
      <c r="D8829">
        <f t="shared" ca="1" si="687"/>
        <v>0</v>
      </c>
      <c r="E8829">
        <f t="shared" ca="1" si="688"/>
        <v>1</v>
      </c>
    </row>
    <row r="8830" spans="1:5" x14ac:dyDescent="0.2">
      <c r="A8830" t="str">
        <f t="shared" ca="1" si="685"/>
        <v>Basic</v>
      </c>
      <c r="B8830" t="str">
        <f t="shared" ca="1" si="686"/>
        <v>endodontics</v>
      </c>
      <c r="C8830">
        <f t="shared" si="689"/>
        <v>490</v>
      </c>
      <c r="D8830" t="str">
        <f t="shared" ca="1" si="687"/>
        <v>Root canal, pulpal therapy</v>
      </c>
      <c r="E8830">
        <f t="shared" ca="1" si="688"/>
        <v>10</v>
      </c>
    </row>
    <row r="8831" spans="1:5" x14ac:dyDescent="0.2">
      <c r="A8831" t="str">
        <f t="shared" ca="1" si="685"/>
        <v>Basic</v>
      </c>
      <c r="B8831" t="str">
        <f t="shared" ca="1" si="686"/>
        <v>surgical periodontics</v>
      </c>
      <c r="C8831">
        <f t="shared" si="689"/>
        <v>490</v>
      </c>
      <c r="D8831" t="str">
        <f t="shared" ca="1" si="687"/>
        <v>Surgical treatment of the gums and supporting structures of the teeth</v>
      </c>
      <c r="E8831">
        <f t="shared" ca="1" si="688"/>
        <v>11</v>
      </c>
    </row>
    <row r="8832" spans="1:5" x14ac:dyDescent="0.2">
      <c r="A8832" t="str">
        <f t="shared" ca="1" si="685"/>
        <v>Basic</v>
      </c>
      <c r="B8832" t="str">
        <f t="shared" ca="1" si="686"/>
        <v>general anesthesia</v>
      </c>
      <c r="C8832">
        <f t="shared" si="689"/>
        <v>490</v>
      </c>
      <c r="D8832" t="str">
        <f t="shared" ca="1" si="687"/>
        <v>Covered when used in conjunction with covered oral surgical procedures</v>
      </c>
      <c r="E8832">
        <f t="shared" ca="1" si="688"/>
        <v>13</v>
      </c>
    </row>
    <row r="8833" spans="1:5" x14ac:dyDescent="0.2">
      <c r="A8833" t="str">
        <f t="shared" ca="1" si="685"/>
        <v>Diagnostics and Preventative</v>
      </c>
      <c r="B8833" t="str">
        <f t="shared" ca="1" si="686"/>
        <v>Space Maintainers</v>
      </c>
      <c r="C8833">
        <f t="shared" si="689"/>
        <v>490</v>
      </c>
      <c r="D8833">
        <f t="shared" ca="1" si="687"/>
        <v>0</v>
      </c>
      <c r="E8833">
        <f t="shared" ca="1" si="688"/>
        <v>7</v>
      </c>
    </row>
    <row r="8834" spans="1:5" x14ac:dyDescent="0.2">
      <c r="A8834" t="str">
        <f t="shared" ref="A8834:A8897" ca="1" si="690">INDEX(services,E8834,1)</f>
        <v>Diagnostics and Preventative</v>
      </c>
      <c r="B8834" t="str">
        <f t="shared" ref="B8834:B8897" ca="1" si="691">INDEX(services,E8834,2)</f>
        <v>Space Maintainers</v>
      </c>
      <c r="C8834">
        <f t="shared" si="689"/>
        <v>490</v>
      </c>
      <c r="D8834">
        <f t="shared" ref="D8834:D8897" ca="1" si="692">INDEX(services,E8834,3)</f>
        <v>0</v>
      </c>
      <c r="E8834">
        <f t="shared" ref="E8834:E8897" ca="1" si="693">RANDBETWEEN(1,ROWS(services))</f>
        <v>7</v>
      </c>
    </row>
    <row r="8835" spans="1:5" x14ac:dyDescent="0.2">
      <c r="A8835" t="str">
        <f t="shared" ca="1" si="690"/>
        <v>Basic</v>
      </c>
      <c r="B8835" t="str">
        <f t="shared" ca="1" si="691"/>
        <v>non-surgical periodontics</v>
      </c>
      <c r="C8835">
        <f t="shared" si="689"/>
        <v>490</v>
      </c>
      <c r="D8835" t="str">
        <f t="shared" ca="1" si="692"/>
        <v xml:space="preserve">Non-surgical treatment of the gums and supporting structures of the teeth </v>
      </c>
      <c r="E8835">
        <f t="shared" ca="1" si="693"/>
        <v>12</v>
      </c>
    </row>
    <row r="8836" spans="1:5" x14ac:dyDescent="0.2">
      <c r="A8836" t="str">
        <f t="shared" ca="1" si="690"/>
        <v>Major</v>
      </c>
      <c r="B8836" t="str">
        <f t="shared" ca="1" si="691"/>
        <v>temporomandibular joint dysfunction</v>
      </c>
      <c r="C8836">
        <f t="shared" ref="C8836:C8899" si="694">IF(MOD(ROW(C8836)-2,18)&lt;&gt;0,C8835,C8835+1)</f>
        <v>490</v>
      </c>
      <c r="D8836" t="str">
        <f t="shared" ca="1" si="692"/>
        <v>Services relating to hinging joints of the jaw</v>
      </c>
      <c r="E8836">
        <f t="shared" ca="1" si="693"/>
        <v>16</v>
      </c>
    </row>
    <row r="8837" spans="1:5" x14ac:dyDescent="0.2">
      <c r="A8837" t="str">
        <f t="shared" ca="1" si="690"/>
        <v>Basic</v>
      </c>
      <c r="B8837" t="str">
        <f t="shared" ca="1" si="691"/>
        <v>oral surgery</v>
      </c>
      <c r="C8837">
        <f t="shared" si="694"/>
        <v>490</v>
      </c>
      <c r="D8837" t="str">
        <f t="shared" ca="1" si="692"/>
        <v>Extraction and other surgery procedures, incl. pre- and post-operative care</v>
      </c>
      <c r="E8837">
        <f t="shared" ca="1" si="693"/>
        <v>9</v>
      </c>
    </row>
    <row r="8838" spans="1:5" x14ac:dyDescent="0.2">
      <c r="A8838" t="str">
        <f t="shared" ca="1" si="690"/>
        <v>Diagnostics and Preventative</v>
      </c>
      <c r="B8838" t="str">
        <f t="shared" ca="1" si="691"/>
        <v>Space Maintainers</v>
      </c>
      <c r="C8838">
        <f t="shared" si="694"/>
        <v>490</v>
      </c>
      <c r="D8838">
        <f t="shared" ca="1" si="692"/>
        <v>0</v>
      </c>
      <c r="E8838">
        <f t="shared" ca="1" si="693"/>
        <v>7</v>
      </c>
    </row>
    <row r="8839" spans="1:5" x14ac:dyDescent="0.2">
      <c r="A8839" t="str">
        <f t="shared" ca="1" si="690"/>
        <v>Basic</v>
      </c>
      <c r="B8839" t="str">
        <f t="shared" ca="1" si="691"/>
        <v>surgical periodontics</v>
      </c>
      <c r="C8839">
        <f t="shared" si="694"/>
        <v>490</v>
      </c>
      <c r="D8839" t="str">
        <f t="shared" ca="1" si="692"/>
        <v>Surgical treatment of the gums and supporting structures of the teeth</v>
      </c>
      <c r="E8839">
        <f t="shared" ca="1" si="693"/>
        <v>11</v>
      </c>
    </row>
    <row r="8840" spans="1:5" x14ac:dyDescent="0.2">
      <c r="A8840" t="str">
        <f t="shared" ca="1" si="690"/>
        <v>Basic</v>
      </c>
      <c r="B8840" t="str">
        <f t="shared" ca="1" si="691"/>
        <v>general anesthesia</v>
      </c>
      <c r="C8840">
        <f t="shared" si="694"/>
        <v>491</v>
      </c>
      <c r="D8840" t="str">
        <f t="shared" ca="1" si="692"/>
        <v>Covered when used in conjunction with covered oral surgical procedures</v>
      </c>
      <c r="E8840">
        <f t="shared" ca="1" si="693"/>
        <v>13</v>
      </c>
    </row>
    <row r="8841" spans="1:5" x14ac:dyDescent="0.2">
      <c r="A8841" t="str">
        <f t="shared" ca="1" si="690"/>
        <v>Basic</v>
      </c>
      <c r="B8841" t="str">
        <f t="shared" ca="1" si="691"/>
        <v>surgical periodontics</v>
      </c>
      <c r="C8841">
        <f t="shared" si="694"/>
        <v>491</v>
      </c>
      <c r="D8841" t="str">
        <f t="shared" ca="1" si="692"/>
        <v>Surgical treatment of the gums and supporting structures of the teeth</v>
      </c>
      <c r="E8841">
        <f t="shared" ca="1" si="693"/>
        <v>11</v>
      </c>
    </row>
    <row r="8842" spans="1:5" x14ac:dyDescent="0.2">
      <c r="A8842" t="str">
        <f t="shared" ca="1" si="690"/>
        <v>Basic</v>
      </c>
      <c r="B8842" t="str">
        <f t="shared" ca="1" si="691"/>
        <v>surgical periodontics</v>
      </c>
      <c r="C8842">
        <f t="shared" si="694"/>
        <v>491</v>
      </c>
      <c r="D8842" t="str">
        <f t="shared" ca="1" si="692"/>
        <v>Surgical treatment of the gums and supporting structures of the teeth</v>
      </c>
      <c r="E8842">
        <f t="shared" ca="1" si="693"/>
        <v>11</v>
      </c>
    </row>
    <row r="8843" spans="1:5" x14ac:dyDescent="0.2">
      <c r="A8843" t="str">
        <f t="shared" ca="1" si="690"/>
        <v>Other</v>
      </c>
      <c r="B8843" t="str">
        <f t="shared" ca="1" si="691"/>
        <v>Implants</v>
      </c>
      <c r="C8843">
        <f t="shared" si="694"/>
        <v>491</v>
      </c>
      <c r="D8843" t="str">
        <f t="shared" ca="1" si="692"/>
        <v>Implant dental work</v>
      </c>
      <c r="E8843">
        <f t="shared" ca="1" si="693"/>
        <v>18</v>
      </c>
    </row>
    <row r="8844" spans="1:5" x14ac:dyDescent="0.2">
      <c r="A8844" t="str">
        <f t="shared" ca="1" si="690"/>
        <v>Diagnostics and Preventative</v>
      </c>
      <c r="B8844" t="str">
        <f t="shared" ca="1" si="691"/>
        <v>Space Maintainers</v>
      </c>
      <c r="C8844">
        <f t="shared" si="694"/>
        <v>491</v>
      </c>
      <c r="D8844">
        <f t="shared" ca="1" si="692"/>
        <v>0</v>
      </c>
      <c r="E8844">
        <f t="shared" ca="1" si="693"/>
        <v>7</v>
      </c>
    </row>
    <row r="8845" spans="1:5" x14ac:dyDescent="0.2">
      <c r="A8845" t="str">
        <f t="shared" ca="1" si="690"/>
        <v>Basic</v>
      </c>
      <c r="B8845" t="str">
        <f t="shared" ca="1" si="691"/>
        <v>surgical periodontics</v>
      </c>
      <c r="C8845">
        <f t="shared" si="694"/>
        <v>491</v>
      </c>
      <c r="D8845" t="str">
        <f t="shared" ca="1" si="692"/>
        <v>Surgical treatment of the gums and supporting structures of the teeth</v>
      </c>
      <c r="E8845">
        <f t="shared" ca="1" si="693"/>
        <v>11</v>
      </c>
    </row>
    <row r="8846" spans="1:5" x14ac:dyDescent="0.2">
      <c r="A8846" t="str">
        <f t="shared" ca="1" si="690"/>
        <v>Basic</v>
      </c>
      <c r="B8846" t="str">
        <f t="shared" ca="1" si="691"/>
        <v>oral surgery</v>
      </c>
      <c r="C8846">
        <f t="shared" si="694"/>
        <v>491</v>
      </c>
      <c r="D8846" t="str">
        <f t="shared" ca="1" si="692"/>
        <v>Extraction and other surgery procedures, incl. pre- and post-operative care</v>
      </c>
      <c r="E8846">
        <f t="shared" ca="1" si="693"/>
        <v>9</v>
      </c>
    </row>
    <row r="8847" spans="1:5" x14ac:dyDescent="0.2">
      <c r="A8847" t="str">
        <f t="shared" ca="1" si="690"/>
        <v>Diagnostics and Preventative</v>
      </c>
      <c r="B8847" t="str">
        <f t="shared" ca="1" si="691"/>
        <v>Sealants</v>
      </c>
      <c r="C8847">
        <f t="shared" si="694"/>
        <v>491</v>
      </c>
      <c r="D8847">
        <f t="shared" ca="1" si="692"/>
        <v>0</v>
      </c>
      <c r="E8847">
        <f t="shared" ca="1" si="693"/>
        <v>6</v>
      </c>
    </row>
    <row r="8848" spans="1:5" x14ac:dyDescent="0.2">
      <c r="A8848" t="str">
        <f t="shared" ca="1" si="690"/>
        <v>Basic</v>
      </c>
      <c r="B8848" t="str">
        <f t="shared" ca="1" si="691"/>
        <v>general anesthesia</v>
      </c>
      <c r="C8848">
        <f t="shared" si="694"/>
        <v>491</v>
      </c>
      <c r="D8848" t="str">
        <f t="shared" ca="1" si="692"/>
        <v>Covered when used in conjunction with covered oral surgical procedures</v>
      </c>
      <c r="E8848">
        <f t="shared" ca="1" si="693"/>
        <v>13</v>
      </c>
    </row>
    <row r="8849" spans="1:5" x14ac:dyDescent="0.2">
      <c r="A8849" t="str">
        <f t="shared" ca="1" si="690"/>
        <v>Other</v>
      </c>
      <c r="B8849" t="str">
        <f t="shared" ca="1" si="691"/>
        <v>Implants</v>
      </c>
      <c r="C8849">
        <f t="shared" si="694"/>
        <v>491</v>
      </c>
      <c r="D8849" t="str">
        <f t="shared" ca="1" si="692"/>
        <v>Implant dental work</v>
      </c>
      <c r="E8849">
        <f t="shared" ca="1" si="693"/>
        <v>18</v>
      </c>
    </row>
    <row r="8850" spans="1:5" x14ac:dyDescent="0.2">
      <c r="A8850" t="str">
        <f t="shared" ca="1" si="690"/>
        <v>Major</v>
      </c>
      <c r="B8850" t="str">
        <f t="shared" ca="1" si="691"/>
        <v>major restorative</v>
      </c>
      <c r="C8850">
        <f t="shared" si="694"/>
        <v>491</v>
      </c>
      <c r="D8850" t="str">
        <f t="shared" ca="1" si="692"/>
        <v>Single crowns, inlays, onlays</v>
      </c>
      <c r="E8850">
        <f t="shared" ca="1" si="693"/>
        <v>14</v>
      </c>
    </row>
    <row r="8851" spans="1:5" x14ac:dyDescent="0.2">
      <c r="A8851" t="str">
        <f t="shared" ca="1" si="690"/>
        <v>Major</v>
      </c>
      <c r="B8851" t="str">
        <f t="shared" ca="1" si="691"/>
        <v>major restorative</v>
      </c>
      <c r="C8851">
        <f t="shared" si="694"/>
        <v>491</v>
      </c>
      <c r="D8851" t="str">
        <f t="shared" ca="1" si="692"/>
        <v>Single crowns, inlays, onlays</v>
      </c>
      <c r="E8851">
        <f t="shared" ca="1" si="693"/>
        <v>14</v>
      </c>
    </row>
    <row r="8852" spans="1:5" x14ac:dyDescent="0.2">
      <c r="A8852" t="str">
        <f t="shared" ca="1" si="690"/>
        <v>Basic</v>
      </c>
      <c r="B8852" t="str">
        <f t="shared" ca="1" si="691"/>
        <v>non-surgical periodontics</v>
      </c>
      <c r="C8852">
        <f t="shared" si="694"/>
        <v>491</v>
      </c>
      <c r="D8852" t="str">
        <f t="shared" ca="1" si="692"/>
        <v xml:space="preserve">Non-surgical treatment of the gums and supporting structures of the teeth </v>
      </c>
      <c r="E8852">
        <f t="shared" ca="1" si="693"/>
        <v>12</v>
      </c>
    </row>
    <row r="8853" spans="1:5" x14ac:dyDescent="0.2">
      <c r="A8853" t="str">
        <f t="shared" ca="1" si="690"/>
        <v>Diagnostics and Preventative</v>
      </c>
      <c r="B8853" t="str">
        <f t="shared" ca="1" si="691"/>
        <v>Space Maintainers</v>
      </c>
      <c r="C8853">
        <f t="shared" si="694"/>
        <v>491</v>
      </c>
      <c r="D8853">
        <f t="shared" ca="1" si="692"/>
        <v>0</v>
      </c>
      <c r="E8853">
        <f t="shared" ca="1" si="693"/>
        <v>7</v>
      </c>
    </row>
    <row r="8854" spans="1:5" x14ac:dyDescent="0.2">
      <c r="A8854" t="str">
        <f t="shared" ca="1" si="690"/>
        <v>Diagnostics and Preventative</v>
      </c>
      <c r="B8854" t="str">
        <f t="shared" ca="1" si="691"/>
        <v>Fluoride treatments</v>
      </c>
      <c r="C8854">
        <f t="shared" si="694"/>
        <v>491</v>
      </c>
      <c r="D8854">
        <f t="shared" ca="1" si="692"/>
        <v>0</v>
      </c>
      <c r="E8854">
        <f t="shared" ca="1" si="693"/>
        <v>5</v>
      </c>
    </row>
    <row r="8855" spans="1:5" x14ac:dyDescent="0.2">
      <c r="A8855" t="str">
        <f t="shared" ca="1" si="690"/>
        <v>Basic</v>
      </c>
      <c r="B8855" t="str">
        <f t="shared" ca="1" si="691"/>
        <v>oral surgery</v>
      </c>
      <c r="C8855">
        <f t="shared" si="694"/>
        <v>491</v>
      </c>
      <c r="D8855" t="str">
        <f t="shared" ca="1" si="692"/>
        <v>Extraction and other surgery procedures, incl. pre- and post-operative care</v>
      </c>
      <c r="E8855">
        <f t="shared" ca="1" si="693"/>
        <v>9</v>
      </c>
    </row>
    <row r="8856" spans="1:5" x14ac:dyDescent="0.2">
      <c r="A8856" t="str">
        <f t="shared" ca="1" si="690"/>
        <v>Basic</v>
      </c>
      <c r="B8856" t="str">
        <f t="shared" ca="1" si="691"/>
        <v>basic restorative</v>
      </c>
      <c r="C8856">
        <f t="shared" si="694"/>
        <v>491</v>
      </c>
      <c r="D8856" t="str">
        <f t="shared" ca="1" si="692"/>
        <v>Fillings (amalgam "silver" and composite "white" non-molar)</v>
      </c>
      <c r="E8856">
        <f t="shared" ca="1" si="693"/>
        <v>8</v>
      </c>
    </row>
    <row r="8857" spans="1:5" x14ac:dyDescent="0.2">
      <c r="A8857" t="str">
        <f t="shared" ca="1" si="690"/>
        <v>Diagnostics and Preventative</v>
      </c>
      <c r="B8857" t="str">
        <f t="shared" ca="1" si="691"/>
        <v>Sealants</v>
      </c>
      <c r="C8857">
        <f t="shared" si="694"/>
        <v>491</v>
      </c>
      <c r="D8857">
        <f t="shared" ca="1" si="692"/>
        <v>0</v>
      </c>
      <c r="E8857">
        <f t="shared" ca="1" si="693"/>
        <v>6</v>
      </c>
    </row>
    <row r="8858" spans="1:5" x14ac:dyDescent="0.2">
      <c r="A8858" t="str">
        <f t="shared" ca="1" si="690"/>
        <v>Diagnostics and Preventative</v>
      </c>
      <c r="B8858" t="str">
        <f t="shared" ca="1" si="691"/>
        <v>Sealants</v>
      </c>
      <c r="C8858">
        <f t="shared" si="694"/>
        <v>492</v>
      </c>
      <c r="D8858">
        <f t="shared" ca="1" si="692"/>
        <v>0</v>
      </c>
      <c r="E8858">
        <f t="shared" ca="1" si="693"/>
        <v>6</v>
      </c>
    </row>
    <row r="8859" spans="1:5" x14ac:dyDescent="0.2">
      <c r="A8859" t="str">
        <f t="shared" ca="1" si="690"/>
        <v>Orthodontics</v>
      </c>
      <c r="B8859" t="str">
        <f t="shared" ca="1" si="691"/>
        <v>orthodontics</v>
      </c>
      <c r="C8859">
        <f t="shared" si="694"/>
        <v>492</v>
      </c>
      <c r="D8859" t="str">
        <f t="shared" ca="1" si="692"/>
        <v>For eligible dependents to age 19</v>
      </c>
      <c r="E8859">
        <f t="shared" ca="1" si="693"/>
        <v>17</v>
      </c>
    </row>
    <row r="8860" spans="1:5" x14ac:dyDescent="0.2">
      <c r="A8860" t="str">
        <f t="shared" ca="1" si="690"/>
        <v>Diagnostics and Preventative</v>
      </c>
      <c r="B8860" t="str">
        <f t="shared" ca="1" si="691"/>
        <v>Prophylaxis</v>
      </c>
      <c r="C8860">
        <f t="shared" si="694"/>
        <v>492</v>
      </c>
      <c r="D8860">
        <f t="shared" ca="1" si="692"/>
        <v>0</v>
      </c>
      <c r="E8860">
        <f t="shared" ca="1" si="693"/>
        <v>4</v>
      </c>
    </row>
    <row r="8861" spans="1:5" x14ac:dyDescent="0.2">
      <c r="A8861" t="str">
        <f t="shared" ca="1" si="690"/>
        <v>Diagnostics and Preventative</v>
      </c>
      <c r="B8861" t="str">
        <f t="shared" ca="1" si="691"/>
        <v>Fluoride treatments</v>
      </c>
      <c r="C8861">
        <f t="shared" si="694"/>
        <v>492</v>
      </c>
      <c r="D8861">
        <f t="shared" ca="1" si="692"/>
        <v>0</v>
      </c>
      <c r="E8861">
        <f t="shared" ca="1" si="693"/>
        <v>5</v>
      </c>
    </row>
    <row r="8862" spans="1:5" x14ac:dyDescent="0.2">
      <c r="A8862" t="str">
        <f t="shared" ca="1" si="690"/>
        <v>Basic</v>
      </c>
      <c r="B8862" t="str">
        <f t="shared" ca="1" si="691"/>
        <v>surgical periodontics</v>
      </c>
      <c r="C8862">
        <f t="shared" si="694"/>
        <v>492</v>
      </c>
      <c r="D8862" t="str">
        <f t="shared" ca="1" si="692"/>
        <v>Surgical treatment of the gums and supporting structures of the teeth</v>
      </c>
      <c r="E8862">
        <f t="shared" ca="1" si="693"/>
        <v>11</v>
      </c>
    </row>
    <row r="8863" spans="1:5" x14ac:dyDescent="0.2">
      <c r="A8863" t="str">
        <f t="shared" ca="1" si="690"/>
        <v>Diagnostics and Preventative</v>
      </c>
      <c r="B8863" t="str">
        <f t="shared" ca="1" si="691"/>
        <v>Prophylaxis</v>
      </c>
      <c r="C8863">
        <f t="shared" si="694"/>
        <v>492</v>
      </c>
      <c r="D8863">
        <f t="shared" ca="1" si="692"/>
        <v>0</v>
      </c>
      <c r="E8863">
        <f t="shared" ca="1" si="693"/>
        <v>4</v>
      </c>
    </row>
    <row r="8864" spans="1:5" x14ac:dyDescent="0.2">
      <c r="A8864" t="str">
        <f t="shared" ca="1" si="690"/>
        <v>Diagnostics and Preventative</v>
      </c>
      <c r="B8864" t="str">
        <f t="shared" ca="1" si="691"/>
        <v>Space Maintainers</v>
      </c>
      <c r="C8864">
        <f t="shared" si="694"/>
        <v>492</v>
      </c>
      <c r="D8864">
        <f t="shared" ca="1" si="692"/>
        <v>0</v>
      </c>
      <c r="E8864">
        <f t="shared" ca="1" si="693"/>
        <v>7</v>
      </c>
    </row>
    <row r="8865" spans="1:5" x14ac:dyDescent="0.2">
      <c r="A8865" t="str">
        <f t="shared" ca="1" si="690"/>
        <v>Basic</v>
      </c>
      <c r="B8865" t="str">
        <f t="shared" ca="1" si="691"/>
        <v>basic restorative</v>
      </c>
      <c r="C8865">
        <f t="shared" si="694"/>
        <v>492</v>
      </c>
      <c r="D8865" t="str">
        <f t="shared" ca="1" si="692"/>
        <v>Fillings (amalgam "silver" and composite "white" non-molar)</v>
      </c>
      <c r="E8865">
        <f t="shared" ca="1" si="693"/>
        <v>8</v>
      </c>
    </row>
    <row r="8866" spans="1:5" x14ac:dyDescent="0.2">
      <c r="A8866" t="str">
        <f t="shared" ca="1" si="690"/>
        <v>Diagnostics and Preventative</v>
      </c>
      <c r="B8866" t="str">
        <f t="shared" ca="1" si="691"/>
        <v>Sealants</v>
      </c>
      <c r="C8866">
        <f t="shared" si="694"/>
        <v>492</v>
      </c>
      <c r="D8866">
        <f t="shared" ca="1" si="692"/>
        <v>0</v>
      </c>
      <c r="E8866">
        <f t="shared" ca="1" si="693"/>
        <v>6</v>
      </c>
    </row>
    <row r="8867" spans="1:5" x14ac:dyDescent="0.2">
      <c r="A8867" t="str">
        <f t="shared" ca="1" si="690"/>
        <v>Major</v>
      </c>
      <c r="B8867" t="str">
        <f t="shared" ca="1" si="691"/>
        <v>temporomandibular joint dysfunction</v>
      </c>
      <c r="C8867">
        <f t="shared" si="694"/>
        <v>492</v>
      </c>
      <c r="D8867" t="str">
        <f t="shared" ca="1" si="692"/>
        <v>Services relating to hinging joints of the jaw</v>
      </c>
      <c r="E8867">
        <f t="shared" ca="1" si="693"/>
        <v>16</v>
      </c>
    </row>
    <row r="8868" spans="1:5" x14ac:dyDescent="0.2">
      <c r="A8868" t="str">
        <f t="shared" ca="1" si="690"/>
        <v>Diagnostics and Preventative</v>
      </c>
      <c r="B8868" t="str">
        <f t="shared" ca="1" si="691"/>
        <v>Prophylaxis</v>
      </c>
      <c r="C8868">
        <f t="shared" si="694"/>
        <v>492</v>
      </c>
      <c r="D8868">
        <f t="shared" ca="1" si="692"/>
        <v>0</v>
      </c>
      <c r="E8868">
        <f t="shared" ca="1" si="693"/>
        <v>4</v>
      </c>
    </row>
    <row r="8869" spans="1:5" x14ac:dyDescent="0.2">
      <c r="A8869" t="str">
        <f t="shared" ca="1" si="690"/>
        <v>Major</v>
      </c>
      <c r="B8869" t="str">
        <f t="shared" ca="1" si="691"/>
        <v>prosthodontics</v>
      </c>
      <c r="C8869">
        <f t="shared" si="694"/>
        <v>492</v>
      </c>
      <c r="D8869" t="str">
        <f t="shared" ca="1" si="692"/>
        <v>Procedures for replacement of missing teeth by construction or repair of bridges and partial or complete dentures</v>
      </c>
      <c r="E8869">
        <f t="shared" ca="1" si="693"/>
        <v>15</v>
      </c>
    </row>
    <row r="8870" spans="1:5" x14ac:dyDescent="0.2">
      <c r="A8870" t="str">
        <f t="shared" ca="1" si="690"/>
        <v>Basic</v>
      </c>
      <c r="B8870" t="str">
        <f t="shared" ca="1" si="691"/>
        <v>general anesthesia</v>
      </c>
      <c r="C8870">
        <f t="shared" si="694"/>
        <v>492</v>
      </c>
      <c r="D8870" t="str">
        <f t="shared" ca="1" si="692"/>
        <v>Covered when used in conjunction with covered oral surgical procedures</v>
      </c>
      <c r="E8870">
        <f t="shared" ca="1" si="693"/>
        <v>13</v>
      </c>
    </row>
    <row r="8871" spans="1:5" x14ac:dyDescent="0.2">
      <c r="A8871" t="str">
        <f t="shared" ca="1" si="690"/>
        <v>Orthodontics</v>
      </c>
      <c r="B8871" t="str">
        <f t="shared" ca="1" si="691"/>
        <v>orthodontics</v>
      </c>
      <c r="C8871">
        <f t="shared" si="694"/>
        <v>492</v>
      </c>
      <c r="D8871" t="str">
        <f t="shared" ca="1" si="692"/>
        <v>For eligible dependents to age 19</v>
      </c>
      <c r="E8871">
        <f t="shared" ca="1" si="693"/>
        <v>17</v>
      </c>
    </row>
    <row r="8872" spans="1:5" x14ac:dyDescent="0.2">
      <c r="A8872" t="str">
        <f t="shared" ca="1" si="690"/>
        <v>Basic</v>
      </c>
      <c r="B8872" t="str">
        <f t="shared" ca="1" si="691"/>
        <v>general anesthesia</v>
      </c>
      <c r="C8872">
        <f t="shared" si="694"/>
        <v>492</v>
      </c>
      <c r="D8872" t="str">
        <f t="shared" ca="1" si="692"/>
        <v>Covered when used in conjunction with covered oral surgical procedures</v>
      </c>
      <c r="E8872">
        <f t="shared" ca="1" si="693"/>
        <v>13</v>
      </c>
    </row>
    <row r="8873" spans="1:5" x14ac:dyDescent="0.2">
      <c r="A8873" t="str">
        <f t="shared" ca="1" si="690"/>
        <v>Major</v>
      </c>
      <c r="B8873" t="str">
        <f t="shared" ca="1" si="691"/>
        <v>major restorative</v>
      </c>
      <c r="C8873">
        <f t="shared" si="694"/>
        <v>492</v>
      </c>
      <c r="D8873" t="str">
        <f t="shared" ca="1" si="692"/>
        <v>Single crowns, inlays, onlays</v>
      </c>
      <c r="E8873">
        <f t="shared" ca="1" si="693"/>
        <v>14</v>
      </c>
    </row>
    <row r="8874" spans="1:5" x14ac:dyDescent="0.2">
      <c r="A8874" t="str">
        <f t="shared" ca="1" si="690"/>
        <v>Diagnostics and Preventative</v>
      </c>
      <c r="B8874" t="str">
        <f t="shared" ca="1" si="691"/>
        <v>Periodic Exams</v>
      </c>
      <c r="C8874">
        <f t="shared" si="694"/>
        <v>492</v>
      </c>
      <c r="D8874">
        <f t="shared" ca="1" si="692"/>
        <v>0</v>
      </c>
      <c r="E8874">
        <f t="shared" ca="1" si="693"/>
        <v>1</v>
      </c>
    </row>
    <row r="8875" spans="1:5" x14ac:dyDescent="0.2">
      <c r="A8875" t="str">
        <f t="shared" ca="1" si="690"/>
        <v>Other</v>
      </c>
      <c r="B8875" t="str">
        <f t="shared" ca="1" si="691"/>
        <v>Implants</v>
      </c>
      <c r="C8875">
        <f t="shared" si="694"/>
        <v>492</v>
      </c>
      <c r="D8875" t="str">
        <f t="shared" ca="1" si="692"/>
        <v>Implant dental work</v>
      </c>
      <c r="E8875">
        <f t="shared" ca="1" si="693"/>
        <v>18</v>
      </c>
    </row>
    <row r="8876" spans="1:5" x14ac:dyDescent="0.2">
      <c r="A8876" t="str">
        <f t="shared" ca="1" si="690"/>
        <v>Basic</v>
      </c>
      <c r="B8876" t="str">
        <f t="shared" ca="1" si="691"/>
        <v>general anesthesia</v>
      </c>
      <c r="C8876">
        <f t="shared" si="694"/>
        <v>493</v>
      </c>
      <c r="D8876" t="str">
        <f t="shared" ca="1" si="692"/>
        <v>Covered when used in conjunction with covered oral surgical procedures</v>
      </c>
      <c r="E8876">
        <f t="shared" ca="1" si="693"/>
        <v>13</v>
      </c>
    </row>
    <row r="8877" spans="1:5" x14ac:dyDescent="0.2">
      <c r="A8877" t="str">
        <f t="shared" ca="1" si="690"/>
        <v>Basic</v>
      </c>
      <c r="B8877" t="str">
        <f t="shared" ca="1" si="691"/>
        <v>general anesthesia</v>
      </c>
      <c r="C8877">
        <f t="shared" si="694"/>
        <v>493</v>
      </c>
      <c r="D8877" t="str">
        <f t="shared" ca="1" si="692"/>
        <v>Covered when used in conjunction with covered oral surgical procedures</v>
      </c>
      <c r="E8877">
        <f t="shared" ca="1" si="693"/>
        <v>13</v>
      </c>
    </row>
    <row r="8878" spans="1:5" x14ac:dyDescent="0.2">
      <c r="A8878" t="str">
        <f t="shared" ca="1" si="690"/>
        <v>Basic</v>
      </c>
      <c r="B8878" t="str">
        <f t="shared" ca="1" si="691"/>
        <v>oral surgery</v>
      </c>
      <c r="C8878">
        <f t="shared" si="694"/>
        <v>493</v>
      </c>
      <c r="D8878" t="str">
        <f t="shared" ca="1" si="692"/>
        <v>Extraction and other surgery procedures, incl. pre- and post-operative care</v>
      </c>
      <c r="E8878">
        <f t="shared" ca="1" si="693"/>
        <v>9</v>
      </c>
    </row>
    <row r="8879" spans="1:5" x14ac:dyDescent="0.2">
      <c r="A8879" t="str">
        <f t="shared" ca="1" si="690"/>
        <v>Major</v>
      </c>
      <c r="B8879" t="str">
        <f t="shared" ca="1" si="691"/>
        <v>prosthodontics</v>
      </c>
      <c r="C8879">
        <f t="shared" si="694"/>
        <v>493</v>
      </c>
      <c r="D8879" t="str">
        <f t="shared" ca="1" si="692"/>
        <v>Procedures for replacement of missing teeth by construction or repair of bridges and partial or complete dentures</v>
      </c>
      <c r="E8879">
        <f t="shared" ca="1" si="693"/>
        <v>15</v>
      </c>
    </row>
    <row r="8880" spans="1:5" x14ac:dyDescent="0.2">
      <c r="A8880" t="str">
        <f t="shared" ca="1" si="690"/>
        <v>Diagnostics and Preventative</v>
      </c>
      <c r="B8880" t="str">
        <f t="shared" ca="1" si="691"/>
        <v>Full-mouth x-ray</v>
      </c>
      <c r="C8880">
        <f t="shared" si="694"/>
        <v>493</v>
      </c>
      <c r="D8880">
        <f t="shared" ca="1" si="692"/>
        <v>0</v>
      </c>
      <c r="E8880">
        <f t="shared" ca="1" si="693"/>
        <v>3</v>
      </c>
    </row>
    <row r="8881" spans="1:5" x14ac:dyDescent="0.2">
      <c r="A8881" t="str">
        <f t="shared" ca="1" si="690"/>
        <v>Major</v>
      </c>
      <c r="B8881" t="str">
        <f t="shared" ca="1" si="691"/>
        <v>prosthodontics</v>
      </c>
      <c r="C8881">
        <f t="shared" si="694"/>
        <v>493</v>
      </c>
      <c r="D8881" t="str">
        <f t="shared" ca="1" si="692"/>
        <v>Procedures for replacement of missing teeth by construction or repair of bridges and partial or complete dentures</v>
      </c>
      <c r="E8881">
        <f t="shared" ca="1" si="693"/>
        <v>15</v>
      </c>
    </row>
    <row r="8882" spans="1:5" x14ac:dyDescent="0.2">
      <c r="A8882" t="str">
        <f t="shared" ca="1" si="690"/>
        <v>Orthodontics</v>
      </c>
      <c r="B8882" t="str">
        <f t="shared" ca="1" si="691"/>
        <v>orthodontics</v>
      </c>
      <c r="C8882">
        <f t="shared" si="694"/>
        <v>493</v>
      </c>
      <c r="D8882" t="str">
        <f t="shared" ca="1" si="692"/>
        <v>For eligible dependents to age 19</v>
      </c>
      <c r="E8882">
        <f t="shared" ca="1" si="693"/>
        <v>17</v>
      </c>
    </row>
    <row r="8883" spans="1:5" x14ac:dyDescent="0.2">
      <c r="A8883" t="str">
        <f t="shared" ca="1" si="690"/>
        <v>Basic</v>
      </c>
      <c r="B8883" t="str">
        <f t="shared" ca="1" si="691"/>
        <v>endodontics</v>
      </c>
      <c r="C8883">
        <f t="shared" si="694"/>
        <v>493</v>
      </c>
      <c r="D8883" t="str">
        <f t="shared" ca="1" si="692"/>
        <v>Root canal, pulpal therapy</v>
      </c>
      <c r="E8883">
        <f t="shared" ca="1" si="693"/>
        <v>10</v>
      </c>
    </row>
    <row r="8884" spans="1:5" x14ac:dyDescent="0.2">
      <c r="A8884" t="str">
        <f t="shared" ca="1" si="690"/>
        <v>Major</v>
      </c>
      <c r="B8884" t="str">
        <f t="shared" ca="1" si="691"/>
        <v>prosthodontics</v>
      </c>
      <c r="C8884">
        <f t="shared" si="694"/>
        <v>493</v>
      </c>
      <c r="D8884" t="str">
        <f t="shared" ca="1" si="692"/>
        <v>Procedures for replacement of missing teeth by construction or repair of bridges and partial or complete dentures</v>
      </c>
      <c r="E8884">
        <f t="shared" ca="1" si="693"/>
        <v>15</v>
      </c>
    </row>
    <row r="8885" spans="1:5" x14ac:dyDescent="0.2">
      <c r="A8885" t="str">
        <f t="shared" ca="1" si="690"/>
        <v>Basic</v>
      </c>
      <c r="B8885" t="str">
        <f t="shared" ca="1" si="691"/>
        <v>non-surgical periodontics</v>
      </c>
      <c r="C8885">
        <f t="shared" si="694"/>
        <v>493</v>
      </c>
      <c r="D8885" t="str">
        <f t="shared" ca="1" si="692"/>
        <v xml:space="preserve">Non-surgical treatment of the gums and supporting structures of the teeth </v>
      </c>
      <c r="E8885">
        <f t="shared" ca="1" si="693"/>
        <v>12</v>
      </c>
    </row>
    <row r="8886" spans="1:5" x14ac:dyDescent="0.2">
      <c r="A8886" t="str">
        <f t="shared" ca="1" si="690"/>
        <v>Basic</v>
      </c>
      <c r="B8886" t="str">
        <f t="shared" ca="1" si="691"/>
        <v>surgical periodontics</v>
      </c>
      <c r="C8886">
        <f t="shared" si="694"/>
        <v>493</v>
      </c>
      <c r="D8886" t="str">
        <f t="shared" ca="1" si="692"/>
        <v>Surgical treatment of the gums and supporting structures of the teeth</v>
      </c>
      <c r="E8886">
        <f t="shared" ca="1" si="693"/>
        <v>11</v>
      </c>
    </row>
    <row r="8887" spans="1:5" x14ac:dyDescent="0.2">
      <c r="A8887" t="str">
        <f t="shared" ca="1" si="690"/>
        <v>Basic</v>
      </c>
      <c r="B8887" t="str">
        <f t="shared" ca="1" si="691"/>
        <v>general anesthesia</v>
      </c>
      <c r="C8887">
        <f t="shared" si="694"/>
        <v>493</v>
      </c>
      <c r="D8887" t="str">
        <f t="shared" ca="1" si="692"/>
        <v>Covered when used in conjunction with covered oral surgical procedures</v>
      </c>
      <c r="E8887">
        <f t="shared" ca="1" si="693"/>
        <v>13</v>
      </c>
    </row>
    <row r="8888" spans="1:5" x14ac:dyDescent="0.2">
      <c r="A8888" t="str">
        <f t="shared" ca="1" si="690"/>
        <v>Diagnostics and Preventative</v>
      </c>
      <c r="B8888" t="str">
        <f t="shared" ca="1" si="691"/>
        <v>Periodic Exams</v>
      </c>
      <c r="C8888">
        <f t="shared" si="694"/>
        <v>493</v>
      </c>
      <c r="D8888">
        <f t="shared" ca="1" si="692"/>
        <v>0</v>
      </c>
      <c r="E8888">
        <f t="shared" ca="1" si="693"/>
        <v>1</v>
      </c>
    </row>
    <row r="8889" spans="1:5" x14ac:dyDescent="0.2">
      <c r="A8889" t="str">
        <f t="shared" ca="1" si="690"/>
        <v>Diagnostics and Preventative</v>
      </c>
      <c r="B8889" t="str">
        <f t="shared" ca="1" si="691"/>
        <v>Bitewing x-rays</v>
      </c>
      <c r="C8889">
        <f t="shared" si="694"/>
        <v>493</v>
      </c>
      <c r="D8889">
        <f t="shared" ca="1" si="692"/>
        <v>0</v>
      </c>
      <c r="E8889">
        <f t="shared" ca="1" si="693"/>
        <v>2</v>
      </c>
    </row>
    <row r="8890" spans="1:5" x14ac:dyDescent="0.2">
      <c r="A8890" t="str">
        <f t="shared" ca="1" si="690"/>
        <v>Diagnostics and Preventative</v>
      </c>
      <c r="B8890" t="str">
        <f t="shared" ca="1" si="691"/>
        <v>Sealants</v>
      </c>
      <c r="C8890">
        <f t="shared" si="694"/>
        <v>493</v>
      </c>
      <c r="D8890">
        <f t="shared" ca="1" si="692"/>
        <v>0</v>
      </c>
      <c r="E8890">
        <f t="shared" ca="1" si="693"/>
        <v>6</v>
      </c>
    </row>
    <row r="8891" spans="1:5" x14ac:dyDescent="0.2">
      <c r="A8891" t="str">
        <f t="shared" ca="1" si="690"/>
        <v>Diagnostics and Preventative</v>
      </c>
      <c r="B8891" t="str">
        <f t="shared" ca="1" si="691"/>
        <v>Sealants</v>
      </c>
      <c r="C8891">
        <f t="shared" si="694"/>
        <v>493</v>
      </c>
      <c r="D8891">
        <f t="shared" ca="1" si="692"/>
        <v>0</v>
      </c>
      <c r="E8891">
        <f t="shared" ca="1" si="693"/>
        <v>6</v>
      </c>
    </row>
    <row r="8892" spans="1:5" x14ac:dyDescent="0.2">
      <c r="A8892" t="str">
        <f t="shared" ca="1" si="690"/>
        <v>Basic</v>
      </c>
      <c r="B8892" t="str">
        <f t="shared" ca="1" si="691"/>
        <v>basic restorative</v>
      </c>
      <c r="C8892">
        <f t="shared" si="694"/>
        <v>493</v>
      </c>
      <c r="D8892" t="str">
        <f t="shared" ca="1" si="692"/>
        <v>Fillings (amalgam "silver" and composite "white" non-molar)</v>
      </c>
      <c r="E8892">
        <f t="shared" ca="1" si="693"/>
        <v>8</v>
      </c>
    </row>
    <row r="8893" spans="1:5" x14ac:dyDescent="0.2">
      <c r="A8893" t="str">
        <f t="shared" ca="1" si="690"/>
        <v>Major</v>
      </c>
      <c r="B8893" t="str">
        <f t="shared" ca="1" si="691"/>
        <v>major restorative</v>
      </c>
      <c r="C8893">
        <f t="shared" si="694"/>
        <v>493</v>
      </c>
      <c r="D8893" t="str">
        <f t="shared" ca="1" si="692"/>
        <v>Single crowns, inlays, onlays</v>
      </c>
      <c r="E8893">
        <f t="shared" ca="1" si="693"/>
        <v>14</v>
      </c>
    </row>
    <row r="8894" spans="1:5" x14ac:dyDescent="0.2">
      <c r="A8894" t="str">
        <f t="shared" ca="1" si="690"/>
        <v>Diagnostics and Preventative</v>
      </c>
      <c r="B8894" t="str">
        <f t="shared" ca="1" si="691"/>
        <v>Sealants</v>
      </c>
      <c r="C8894">
        <f t="shared" si="694"/>
        <v>494</v>
      </c>
      <c r="D8894">
        <f t="shared" ca="1" si="692"/>
        <v>0</v>
      </c>
      <c r="E8894">
        <f t="shared" ca="1" si="693"/>
        <v>6</v>
      </c>
    </row>
    <row r="8895" spans="1:5" x14ac:dyDescent="0.2">
      <c r="A8895" t="str">
        <f t="shared" ca="1" si="690"/>
        <v>Orthodontics</v>
      </c>
      <c r="B8895" t="str">
        <f t="shared" ca="1" si="691"/>
        <v>orthodontics</v>
      </c>
      <c r="C8895">
        <f t="shared" si="694"/>
        <v>494</v>
      </c>
      <c r="D8895" t="str">
        <f t="shared" ca="1" si="692"/>
        <v>For eligible dependents to age 19</v>
      </c>
      <c r="E8895">
        <f t="shared" ca="1" si="693"/>
        <v>17</v>
      </c>
    </row>
    <row r="8896" spans="1:5" x14ac:dyDescent="0.2">
      <c r="A8896" t="str">
        <f t="shared" ca="1" si="690"/>
        <v>Basic</v>
      </c>
      <c r="B8896" t="str">
        <f t="shared" ca="1" si="691"/>
        <v>general anesthesia</v>
      </c>
      <c r="C8896">
        <f t="shared" si="694"/>
        <v>494</v>
      </c>
      <c r="D8896" t="str">
        <f t="shared" ca="1" si="692"/>
        <v>Covered when used in conjunction with covered oral surgical procedures</v>
      </c>
      <c r="E8896">
        <f t="shared" ca="1" si="693"/>
        <v>13</v>
      </c>
    </row>
    <row r="8897" spans="1:5" x14ac:dyDescent="0.2">
      <c r="A8897" t="str">
        <f t="shared" ca="1" si="690"/>
        <v>Basic</v>
      </c>
      <c r="B8897" t="str">
        <f t="shared" ca="1" si="691"/>
        <v>endodontics</v>
      </c>
      <c r="C8897">
        <f t="shared" si="694"/>
        <v>494</v>
      </c>
      <c r="D8897" t="str">
        <f t="shared" ca="1" si="692"/>
        <v>Root canal, pulpal therapy</v>
      </c>
      <c r="E8897">
        <f t="shared" ca="1" si="693"/>
        <v>10</v>
      </c>
    </row>
    <row r="8898" spans="1:5" x14ac:dyDescent="0.2">
      <c r="A8898" t="str">
        <f t="shared" ref="A8898:A8961" ca="1" si="695">INDEX(services,E8898,1)</f>
        <v>Major</v>
      </c>
      <c r="B8898" t="str">
        <f t="shared" ref="B8898:B8961" ca="1" si="696">INDEX(services,E8898,2)</f>
        <v>prosthodontics</v>
      </c>
      <c r="C8898">
        <f t="shared" si="694"/>
        <v>494</v>
      </c>
      <c r="D8898" t="str">
        <f t="shared" ref="D8898:D8961" ca="1" si="697">INDEX(services,E8898,3)</f>
        <v>Procedures for replacement of missing teeth by construction or repair of bridges and partial or complete dentures</v>
      </c>
      <c r="E8898">
        <f t="shared" ref="E8898:E8961" ca="1" si="698">RANDBETWEEN(1,ROWS(services))</f>
        <v>15</v>
      </c>
    </row>
    <row r="8899" spans="1:5" x14ac:dyDescent="0.2">
      <c r="A8899" t="str">
        <f t="shared" ca="1" si="695"/>
        <v>Basic</v>
      </c>
      <c r="B8899" t="str">
        <f t="shared" ca="1" si="696"/>
        <v>non-surgical periodontics</v>
      </c>
      <c r="C8899">
        <f t="shared" si="694"/>
        <v>494</v>
      </c>
      <c r="D8899" t="str">
        <f t="shared" ca="1" si="697"/>
        <v xml:space="preserve">Non-surgical treatment of the gums and supporting structures of the teeth </v>
      </c>
      <c r="E8899">
        <f t="shared" ca="1" si="698"/>
        <v>12</v>
      </c>
    </row>
    <row r="8900" spans="1:5" x14ac:dyDescent="0.2">
      <c r="A8900" t="str">
        <f t="shared" ca="1" si="695"/>
        <v>Diagnostics and Preventative</v>
      </c>
      <c r="B8900" t="str">
        <f t="shared" ca="1" si="696"/>
        <v>Prophylaxis</v>
      </c>
      <c r="C8900">
        <f t="shared" ref="C8900:C8963" si="699">IF(MOD(ROW(C8900)-2,18)&lt;&gt;0,C8899,C8899+1)</f>
        <v>494</v>
      </c>
      <c r="D8900">
        <f t="shared" ca="1" si="697"/>
        <v>0</v>
      </c>
      <c r="E8900">
        <f t="shared" ca="1" si="698"/>
        <v>4</v>
      </c>
    </row>
    <row r="8901" spans="1:5" x14ac:dyDescent="0.2">
      <c r="A8901" t="str">
        <f t="shared" ca="1" si="695"/>
        <v>Basic</v>
      </c>
      <c r="B8901" t="str">
        <f t="shared" ca="1" si="696"/>
        <v>endodontics</v>
      </c>
      <c r="C8901">
        <f t="shared" si="699"/>
        <v>494</v>
      </c>
      <c r="D8901" t="str">
        <f t="shared" ca="1" si="697"/>
        <v>Root canal, pulpal therapy</v>
      </c>
      <c r="E8901">
        <f t="shared" ca="1" si="698"/>
        <v>10</v>
      </c>
    </row>
    <row r="8902" spans="1:5" x14ac:dyDescent="0.2">
      <c r="A8902" t="str">
        <f t="shared" ca="1" si="695"/>
        <v>Diagnostics and Preventative</v>
      </c>
      <c r="B8902" t="str">
        <f t="shared" ca="1" si="696"/>
        <v>Sealants</v>
      </c>
      <c r="C8902">
        <f t="shared" si="699"/>
        <v>494</v>
      </c>
      <c r="D8902">
        <f t="shared" ca="1" si="697"/>
        <v>0</v>
      </c>
      <c r="E8902">
        <f t="shared" ca="1" si="698"/>
        <v>6</v>
      </c>
    </row>
    <row r="8903" spans="1:5" x14ac:dyDescent="0.2">
      <c r="A8903" t="str">
        <f t="shared" ca="1" si="695"/>
        <v>Diagnostics and Preventative</v>
      </c>
      <c r="B8903" t="str">
        <f t="shared" ca="1" si="696"/>
        <v>Periodic Exams</v>
      </c>
      <c r="C8903">
        <f t="shared" si="699"/>
        <v>494</v>
      </c>
      <c r="D8903">
        <f t="shared" ca="1" si="697"/>
        <v>0</v>
      </c>
      <c r="E8903">
        <f t="shared" ca="1" si="698"/>
        <v>1</v>
      </c>
    </row>
    <row r="8904" spans="1:5" x14ac:dyDescent="0.2">
      <c r="A8904" t="str">
        <f t="shared" ca="1" si="695"/>
        <v>Major</v>
      </c>
      <c r="B8904" t="str">
        <f t="shared" ca="1" si="696"/>
        <v>temporomandibular joint dysfunction</v>
      </c>
      <c r="C8904">
        <f t="shared" si="699"/>
        <v>494</v>
      </c>
      <c r="D8904" t="str">
        <f t="shared" ca="1" si="697"/>
        <v>Services relating to hinging joints of the jaw</v>
      </c>
      <c r="E8904">
        <f t="shared" ca="1" si="698"/>
        <v>16</v>
      </c>
    </row>
    <row r="8905" spans="1:5" x14ac:dyDescent="0.2">
      <c r="A8905" t="str">
        <f t="shared" ca="1" si="695"/>
        <v>Basic</v>
      </c>
      <c r="B8905" t="str">
        <f t="shared" ca="1" si="696"/>
        <v>oral surgery</v>
      </c>
      <c r="C8905">
        <f t="shared" si="699"/>
        <v>494</v>
      </c>
      <c r="D8905" t="str">
        <f t="shared" ca="1" si="697"/>
        <v>Extraction and other surgery procedures, incl. pre- and post-operative care</v>
      </c>
      <c r="E8905">
        <f t="shared" ca="1" si="698"/>
        <v>9</v>
      </c>
    </row>
    <row r="8906" spans="1:5" x14ac:dyDescent="0.2">
      <c r="A8906" t="str">
        <f t="shared" ca="1" si="695"/>
        <v>Diagnostics and Preventative</v>
      </c>
      <c r="B8906" t="str">
        <f t="shared" ca="1" si="696"/>
        <v>Space Maintainers</v>
      </c>
      <c r="C8906">
        <f t="shared" si="699"/>
        <v>494</v>
      </c>
      <c r="D8906">
        <f t="shared" ca="1" si="697"/>
        <v>0</v>
      </c>
      <c r="E8906">
        <f t="shared" ca="1" si="698"/>
        <v>7</v>
      </c>
    </row>
    <row r="8907" spans="1:5" x14ac:dyDescent="0.2">
      <c r="A8907" t="str">
        <f t="shared" ca="1" si="695"/>
        <v>Basic</v>
      </c>
      <c r="B8907" t="str">
        <f t="shared" ca="1" si="696"/>
        <v>surgical periodontics</v>
      </c>
      <c r="C8907">
        <f t="shared" si="699"/>
        <v>494</v>
      </c>
      <c r="D8907" t="str">
        <f t="shared" ca="1" si="697"/>
        <v>Surgical treatment of the gums and supporting structures of the teeth</v>
      </c>
      <c r="E8907">
        <f t="shared" ca="1" si="698"/>
        <v>11</v>
      </c>
    </row>
    <row r="8908" spans="1:5" x14ac:dyDescent="0.2">
      <c r="A8908" t="str">
        <f t="shared" ca="1" si="695"/>
        <v>Basic</v>
      </c>
      <c r="B8908" t="str">
        <f t="shared" ca="1" si="696"/>
        <v>non-surgical periodontics</v>
      </c>
      <c r="C8908">
        <f t="shared" si="699"/>
        <v>494</v>
      </c>
      <c r="D8908" t="str">
        <f t="shared" ca="1" si="697"/>
        <v xml:space="preserve">Non-surgical treatment of the gums and supporting structures of the teeth </v>
      </c>
      <c r="E8908">
        <f t="shared" ca="1" si="698"/>
        <v>12</v>
      </c>
    </row>
    <row r="8909" spans="1:5" x14ac:dyDescent="0.2">
      <c r="A8909" t="str">
        <f t="shared" ca="1" si="695"/>
        <v>Other</v>
      </c>
      <c r="B8909" t="str">
        <f t="shared" ca="1" si="696"/>
        <v>Implants</v>
      </c>
      <c r="C8909">
        <f t="shared" si="699"/>
        <v>494</v>
      </c>
      <c r="D8909" t="str">
        <f t="shared" ca="1" si="697"/>
        <v>Implant dental work</v>
      </c>
      <c r="E8909">
        <f t="shared" ca="1" si="698"/>
        <v>18</v>
      </c>
    </row>
    <row r="8910" spans="1:5" x14ac:dyDescent="0.2">
      <c r="A8910" t="str">
        <f t="shared" ca="1" si="695"/>
        <v>Basic</v>
      </c>
      <c r="B8910" t="str">
        <f t="shared" ca="1" si="696"/>
        <v>basic restorative</v>
      </c>
      <c r="C8910">
        <f t="shared" si="699"/>
        <v>494</v>
      </c>
      <c r="D8910" t="str">
        <f t="shared" ca="1" si="697"/>
        <v>Fillings (amalgam "silver" and composite "white" non-molar)</v>
      </c>
      <c r="E8910">
        <f t="shared" ca="1" si="698"/>
        <v>8</v>
      </c>
    </row>
    <row r="8911" spans="1:5" x14ac:dyDescent="0.2">
      <c r="A8911" t="str">
        <f t="shared" ca="1" si="695"/>
        <v>Basic</v>
      </c>
      <c r="B8911" t="str">
        <f t="shared" ca="1" si="696"/>
        <v>endodontics</v>
      </c>
      <c r="C8911">
        <f t="shared" si="699"/>
        <v>494</v>
      </c>
      <c r="D8911" t="str">
        <f t="shared" ca="1" si="697"/>
        <v>Root canal, pulpal therapy</v>
      </c>
      <c r="E8911">
        <f t="shared" ca="1" si="698"/>
        <v>10</v>
      </c>
    </row>
    <row r="8912" spans="1:5" x14ac:dyDescent="0.2">
      <c r="A8912" t="str">
        <f t="shared" ca="1" si="695"/>
        <v>Diagnostics and Preventative</v>
      </c>
      <c r="B8912" t="str">
        <f t="shared" ca="1" si="696"/>
        <v>Fluoride treatments</v>
      </c>
      <c r="C8912">
        <f t="shared" si="699"/>
        <v>495</v>
      </c>
      <c r="D8912">
        <f t="shared" ca="1" si="697"/>
        <v>0</v>
      </c>
      <c r="E8912">
        <f t="shared" ca="1" si="698"/>
        <v>5</v>
      </c>
    </row>
    <row r="8913" spans="1:5" x14ac:dyDescent="0.2">
      <c r="A8913" t="str">
        <f t="shared" ca="1" si="695"/>
        <v>Basic</v>
      </c>
      <c r="B8913" t="str">
        <f t="shared" ca="1" si="696"/>
        <v>endodontics</v>
      </c>
      <c r="C8913">
        <f t="shared" si="699"/>
        <v>495</v>
      </c>
      <c r="D8913" t="str">
        <f t="shared" ca="1" si="697"/>
        <v>Root canal, pulpal therapy</v>
      </c>
      <c r="E8913">
        <f t="shared" ca="1" si="698"/>
        <v>10</v>
      </c>
    </row>
    <row r="8914" spans="1:5" x14ac:dyDescent="0.2">
      <c r="A8914" t="str">
        <f t="shared" ca="1" si="695"/>
        <v>Diagnostics and Preventative</v>
      </c>
      <c r="B8914" t="str">
        <f t="shared" ca="1" si="696"/>
        <v>Full-mouth x-ray</v>
      </c>
      <c r="C8914">
        <f t="shared" si="699"/>
        <v>495</v>
      </c>
      <c r="D8914">
        <f t="shared" ca="1" si="697"/>
        <v>0</v>
      </c>
      <c r="E8914">
        <f t="shared" ca="1" si="698"/>
        <v>3</v>
      </c>
    </row>
    <row r="8915" spans="1:5" x14ac:dyDescent="0.2">
      <c r="A8915" t="str">
        <f t="shared" ca="1" si="695"/>
        <v>Basic</v>
      </c>
      <c r="B8915" t="str">
        <f t="shared" ca="1" si="696"/>
        <v>non-surgical periodontics</v>
      </c>
      <c r="C8915">
        <f t="shared" si="699"/>
        <v>495</v>
      </c>
      <c r="D8915" t="str">
        <f t="shared" ca="1" si="697"/>
        <v xml:space="preserve">Non-surgical treatment of the gums and supporting structures of the teeth </v>
      </c>
      <c r="E8915">
        <f t="shared" ca="1" si="698"/>
        <v>12</v>
      </c>
    </row>
    <row r="8916" spans="1:5" x14ac:dyDescent="0.2">
      <c r="A8916" t="str">
        <f t="shared" ca="1" si="695"/>
        <v>Basic</v>
      </c>
      <c r="B8916" t="str">
        <f t="shared" ca="1" si="696"/>
        <v>non-surgical periodontics</v>
      </c>
      <c r="C8916">
        <f t="shared" si="699"/>
        <v>495</v>
      </c>
      <c r="D8916" t="str">
        <f t="shared" ca="1" si="697"/>
        <v xml:space="preserve">Non-surgical treatment of the gums and supporting structures of the teeth </v>
      </c>
      <c r="E8916">
        <f t="shared" ca="1" si="698"/>
        <v>12</v>
      </c>
    </row>
    <row r="8917" spans="1:5" x14ac:dyDescent="0.2">
      <c r="A8917" t="str">
        <f t="shared" ca="1" si="695"/>
        <v>Basic</v>
      </c>
      <c r="B8917" t="str">
        <f t="shared" ca="1" si="696"/>
        <v>basic restorative</v>
      </c>
      <c r="C8917">
        <f t="shared" si="699"/>
        <v>495</v>
      </c>
      <c r="D8917" t="str">
        <f t="shared" ca="1" si="697"/>
        <v>Fillings (amalgam "silver" and composite "white" non-molar)</v>
      </c>
      <c r="E8917">
        <f t="shared" ca="1" si="698"/>
        <v>8</v>
      </c>
    </row>
    <row r="8918" spans="1:5" x14ac:dyDescent="0.2">
      <c r="A8918" t="str">
        <f t="shared" ca="1" si="695"/>
        <v>Diagnostics and Preventative</v>
      </c>
      <c r="B8918" t="str">
        <f t="shared" ca="1" si="696"/>
        <v>Periodic Exams</v>
      </c>
      <c r="C8918">
        <f t="shared" si="699"/>
        <v>495</v>
      </c>
      <c r="D8918">
        <f t="shared" ca="1" si="697"/>
        <v>0</v>
      </c>
      <c r="E8918">
        <f t="shared" ca="1" si="698"/>
        <v>1</v>
      </c>
    </row>
    <row r="8919" spans="1:5" x14ac:dyDescent="0.2">
      <c r="A8919" t="str">
        <f t="shared" ca="1" si="695"/>
        <v>Diagnostics and Preventative</v>
      </c>
      <c r="B8919" t="str">
        <f t="shared" ca="1" si="696"/>
        <v>Periodic Exams</v>
      </c>
      <c r="C8919">
        <f t="shared" si="699"/>
        <v>495</v>
      </c>
      <c r="D8919">
        <f t="shared" ca="1" si="697"/>
        <v>0</v>
      </c>
      <c r="E8919">
        <f t="shared" ca="1" si="698"/>
        <v>1</v>
      </c>
    </row>
    <row r="8920" spans="1:5" x14ac:dyDescent="0.2">
      <c r="A8920" t="str">
        <f t="shared" ca="1" si="695"/>
        <v>Diagnostics and Preventative</v>
      </c>
      <c r="B8920" t="str">
        <f t="shared" ca="1" si="696"/>
        <v>Fluoride treatments</v>
      </c>
      <c r="C8920">
        <f t="shared" si="699"/>
        <v>495</v>
      </c>
      <c r="D8920">
        <f t="shared" ca="1" si="697"/>
        <v>0</v>
      </c>
      <c r="E8920">
        <f t="shared" ca="1" si="698"/>
        <v>5</v>
      </c>
    </row>
    <row r="8921" spans="1:5" x14ac:dyDescent="0.2">
      <c r="A8921" t="str">
        <f t="shared" ca="1" si="695"/>
        <v>Basic</v>
      </c>
      <c r="B8921" t="str">
        <f t="shared" ca="1" si="696"/>
        <v>oral surgery</v>
      </c>
      <c r="C8921">
        <f t="shared" si="699"/>
        <v>495</v>
      </c>
      <c r="D8921" t="str">
        <f t="shared" ca="1" si="697"/>
        <v>Extraction and other surgery procedures, incl. pre- and post-operative care</v>
      </c>
      <c r="E8921">
        <f t="shared" ca="1" si="698"/>
        <v>9</v>
      </c>
    </row>
    <row r="8922" spans="1:5" x14ac:dyDescent="0.2">
      <c r="A8922" t="str">
        <f t="shared" ca="1" si="695"/>
        <v>Basic</v>
      </c>
      <c r="B8922" t="str">
        <f t="shared" ca="1" si="696"/>
        <v>non-surgical periodontics</v>
      </c>
      <c r="C8922">
        <f t="shared" si="699"/>
        <v>495</v>
      </c>
      <c r="D8922" t="str">
        <f t="shared" ca="1" si="697"/>
        <v xml:space="preserve">Non-surgical treatment of the gums and supporting structures of the teeth </v>
      </c>
      <c r="E8922">
        <f t="shared" ca="1" si="698"/>
        <v>12</v>
      </c>
    </row>
    <row r="8923" spans="1:5" x14ac:dyDescent="0.2">
      <c r="A8923" t="str">
        <f t="shared" ca="1" si="695"/>
        <v>Diagnostics and Preventative</v>
      </c>
      <c r="B8923" t="str">
        <f t="shared" ca="1" si="696"/>
        <v>Periodic Exams</v>
      </c>
      <c r="C8923">
        <f t="shared" si="699"/>
        <v>495</v>
      </c>
      <c r="D8923">
        <f t="shared" ca="1" si="697"/>
        <v>0</v>
      </c>
      <c r="E8923">
        <f t="shared" ca="1" si="698"/>
        <v>1</v>
      </c>
    </row>
    <row r="8924" spans="1:5" x14ac:dyDescent="0.2">
      <c r="A8924" t="str">
        <f t="shared" ca="1" si="695"/>
        <v>Basic</v>
      </c>
      <c r="B8924" t="str">
        <f t="shared" ca="1" si="696"/>
        <v>endodontics</v>
      </c>
      <c r="C8924">
        <f t="shared" si="699"/>
        <v>495</v>
      </c>
      <c r="D8924" t="str">
        <f t="shared" ca="1" si="697"/>
        <v>Root canal, pulpal therapy</v>
      </c>
      <c r="E8924">
        <f t="shared" ca="1" si="698"/>
        <v>10</v>
      </c>
    </row>
    <row r="8925" spans="1:5" x14ac:dyDescent="0.2">
      <c r="A8925" t="str">
        <f t="shared" ca="1" si="695"/>
        <v>Basic</v>
      </c>
      <c r="B8925" t="str">
        <f t="shared" ca="1" si="696"/>
        <v>general anesthesia</v>
      </c>
      <c r="C8925">
        <f t="shared" si="699"/>
        <v>495</v>
      </c>
      <c r="D8925" t="str">
        <f t="shared" ca="1" si="697"/>
        <v>Covered when used in conjunction with covered oral surgical procedures</v>
      </c>
      <c r="E8925">
        <f t="shared" ca="1" si="698"/>
        <v>13</v>
      </c>
    </row>
    <row r="8926" spans="1:5" x14ac:dyDescent="0.2">
      <c r="A8926" t="str">
        <f t="shared" ca="1" si="695"/>
        <v>Diagnostics and Preventative</v>
      </c>
      <c r="B8926" t="str">
        <f t="shared" ca="1" si="696"/>
        <v>Full-mouth x-ray</v>
      </c>
      <c r="C8926">
        <f t="shared" si="699"/>
        <v>495</v>
      </c>
      <c r="D8926">
        <f t="shared" ca="1" si="697"/>
        <v>0</v>
      </c>
      <c r="E8926">
        <f t="shared" ca="1" si="698"/>
        <v>3</v>
      </c>
    </row>
    <row r="8927" spans="1:5" x14ac:dyDescent="0.2">
      <c r="A8927" t="str">
        <f t="shared" ca="1" si="695"/>
        <v>Basic</v>
      </c>
      <c r="B8927" t="str">
        <f t="shared" ca="1" si="696"/>
        <v>general anesthesia</v>
      </c>
      <c r="C8927">
        <f t="shared" si="699"/>
        <v>495</v>
      </c>
      <c r="D8927" t="str">
        <f t="shared" ca="1" si="697"/>
        <v>Covered when used in conjunction with covered oral surgical procedures</v>
      </c>
      <c r="E8927">
        <f t="shared" ca="1" si="698"/>
        <v>13</v>
      </c>
    </row>
    <row r="8928" spans="1:5" x14ac:dyDescent="0.2">
      <c r="A8928" t="str">
        <f t="shared" ca="1" si="695"/>
        <v>Basic</v>
      </c>
      <c r="B8928" t="str">
        <f t="shared" ca="1" si="696"/>
        <v>general anesthesia</v>
      </c>
      <c r="C8928">
        <f t="shared" si="699"/>
        <v>495</v>
      </c>
      <c r="D8928" t="str">
        <f t="shared" ca="1" si="697"/>
        <v>Covered when used in conjunction with covered oral surgical procedures</v>
      </c>
      <c r="E8928">
        <f t="shared" ca="1" si="698"/>
        <v>13</v>
      </c>
    </row>
    <row r="8929" spans="1:5" x14ac:dyDescent="0.2">
      <c r="A8929" t="str">
        <f t="shared" ca="1" si="695"/>
        <v>Major</v>
      </c>
      <c r="B8929" t="str">
        <f t="shared" ca="1" si="696"/>
        <v>major restorative</v>
      </c>
      <c r="C8929">
        <f t="shared" si="699"/>
        <v>495</v>
      </c>
      <c r="D8929" t="str">
        <f t="shared" ca="1" si="697"/>
        <v>Single crowns, inlays, onlays</v>
      </c>
      <c r="E8929">
        <f t="shared" ca="1" si="698"/>
        <v>14</v>
      </c>
    </row>
    <row r="8930" spans="1:5" x14ac:dyDescent="0.2">
      <c r="A8930" t="str">
        <f t="shared" ca="1" si="695"/>
        <v>Diagnostics and Preventative</v>
      </c>
      <c r="B8930" t="str">
        <f t="shared" ca="1" si="696"/>
        <v>Space Maintainers</v>
      </c>
      <c r="C8930">
        <f t="shared" si="699"/>
        <v>496</v>
      </c>
      <c r="D8930">
        <f t="shared" ca="1" si="697"/>
        <v>0</v>
      </c>
      <c r="E8930">
        <f t="shared" ca="1" si="698"/>
        <v>7</v>
      </c>
    </row>
    <row r="8931" spans="1:5" x14ac:dyDescent="0.2">
      <c r="A8931" t="str">
        <f t="shared" ca="1" si="695"/>
        <v>Basic</v>
      </c>
      <c r="B8931" t="str">
        <f t="shared" ca="1" si="696"/>
        <v>non-surgical periodontics</v>
      </c>
      <c r="C8931">
        <f t="shared" si="699"/>
        <v>496</v>
      </c>
      <c r="D8931" t="str">
        <f t="shared" ca="1" si="697"/>
        <v xml:space="preserve">Non-surgical treatment of the gums and supporting structures of the teeth </v>
      </c>
      <c r="E8931">
        <f t="shared" ca="1" si="698"/>
        <v>12</v>
      </c>
    </row>
    <row r="8932" spans="1:5" x14ac:dyDescent="0.2">
      <c r="A8932" t="str">
        <f t="shared" ca="1" si="695"/>
        <v>Diagnostics and Preventative</v>
      </c>
      <c r="B8932" t="str">
        <f t="shared" ca="1" si="696"/>
        <v>Fluoride treatments</v>
      </c>
      <c r="C8932">
        <f t="shared" si="699"/>
        <v>496</v>
      </c>
      <c r="D8932">
        <f t="shared" ca="1" si="697"/>
        <v>0</v>
      </c>
      <c r="E8932">
        <f t="shared" ca="1" si="698"/>
        <v>5</v>
      </c>
    </row>
    <row r="8933" spans="1:5" x14ac:dyDescent="0.2">
      <c r="A8933" t="str">
        <f t="shared" ca="1" si="695"/>
        <v>Other</v>
      </c>
      <c r="B8933" t="str">
        <f t="shared" ca="1" si="696"/>
        <v>Implants</v>
      </c>
      <c r="C8933">
        <f t="shared" si="699"/>
        <v>496</v>
      </c>
      <c r="D8933" t="str">
        <f t="shared" ca="1" si="697"/>
        <v>Implant dental work</v>
      </c>
      <c r="E8933">
        <f t="shared" ca="1" si="698"/>
        <v>18</v>
      </c>
    </row>
    <row r="8934" spans="1:5" x14ac:dyDescent="0.2">
      <c r="A8934" t="str">
        <f t="shared" ca="1" si="695"/>
        <v>Diagnostics and Preventative</v>
      </c>
      <c r="B8934" t="str">
        <f t="shared" ca="1" si="696"/>
        <v>Bitewing x-rays</v>
      </c>
      <c r="C8934">
        <f t="shared" si="699"/>
        <v>496</v>
      </c>
      <c r="D8934">
        <f t="shared" ca="1" si="697"/>
        <v>0</v>
      </c>
      <c r="E8934">
        <f t="shared" ca="1" si="698"/>
        <v>2</v>
      </c>
    </row>
    <row r="8935" spans="1:5" x14ac:dyDescent="0.2">
      <c r="A8935" t="str">
        <f t="shared" ca="1" si="695"/>
        <v>Orthodontics</v>
      </c>
      <c r="B8935" t="str">
        <f t="shared" ca="1" si="696"/>
        <v>orthodontics</v>
      </c>
      <c r="C8935">
        <f t="shared" si="699"/>
        <v>496</v>
      </c>
      <c r="D8935" t="str">
        <f t="shared" ca="1" si="697"/>
        <v>For eligible dependents to age 19</v>
      </c>
      <c r="E8935">
        <f t="shared" ca="1" si="698"/>
        <v>17</v>
      </c>
    </row>
    <row r="8936" spans="1:5" x14ac:dyDescent="0.2">
      <c r="A8936" t="str">
        <f t="shared" ca="1" si="695"/>
        <v>Basic</v>
      </c>
      <c r="B8936" t="str">
        <f t="shared" ca="1" si="696"/>
        <v>non-surgical periodontics</v>
      </c>
      <c r="C8936">
        <f t="shared" si="699"/>
        <v>496</v>
      </c>
      <c r="D8936" t="str">
        <f t="shared" ca="1" si="697"/>
        <v xml:space="preserve">Non-surgical treatment of the gums and supporting structures of the teeth </v>
      </c>
      <c r="E8936">
        <f t="shared" ca="1" si="698"/>
        <v>12</v>
      </c>
    </row>
    <row r="8937" spans="1:5" x14ac:dyDescent="0.2">
      <c r="A8937" t="str">
        <f t="shared" ca="1" si="695"/>
        <v>Diagnostics and Preventative</v>
      </c>
      <c r="B8937" t="str">
        <f t="shared" ca="1" si="696"/>
        <v>Bitewing x-rays</v>
      </c>
      <c r="C8937">
        <f t="shared" si="699"/>
        <v>496</v>
      </c>
      <c r="D8937">
        <f t="shared" ca="1" si="697"/>
        <v>0</v>
      </c>
      <c r="E8937">
        <f t="shared" ca="1" si="698"/>
        <v>2</v>
      </c>
    </row>
    <row r="8938" spans="1:5" x14ac:dyDescent="0.2">
      <c r="A8938" t="str">
        <f t="shared" ca="1" si="695"/>
        <v>Major</v>
      </c>
      <c r="B8938" t="str">
        <f t="shared" ca="1" si="696"/>
        <v>major restorative</v>
      </c>
      <c r="C8938">
        <f t="shared" si="699"/>
        <v>496</v>
      </c>
      <c r="D8938" t="str">
        <f t="shared" ca="1" si="697"/>
        <v>Single crowns, inlays, onlays</v>
      </c>
      <c r="E8938">
        <f t="shared" ca="1" si="698"/>
        <v>14</v>
      </c>
    </row>
    <row r="8939" spans="1:5" x14ac:dyDescent="0.2">
      <c r="A8939" t="str">
        <f t="shared" ca="1" si="695"/>
        <v>Other</v>
      </c>
      <c r="B8939" t="str">
        <f t="shared" ca="1" si="696"/>
        <v>Implants</v>
      </c>
      <c r="C8939">
        <f t="shared" si="699"/>
        <v>496</v>
      </c>
      <c r="D8939" t="str">
        <f t="shared" ca="1" si="697"/>
        <v>Implant dental work</v>
      </c>
      <c r="E8939">
        <f t="shared" ca="1" si="698"/>
        <v>18</v>
      </c>
    </row>
    <row r="8940" spans="1:5" x14ac:dyDescent="0.2">
      <c r="A8940" t="str">
        <f t="shared" ca="1" si="695"/>
        <v>Basic</v>
      </c>
      <c r="B8940" t="str">
        <f t="shared" ca="1" si="696"/>
        <v>surgical periodontics</v>
      </c>
      <c r="C8940">
        <f t="shared" si="699"/>
        <v>496</v>
      </c>
      <c r="D8940" t="str">
        <f t="shared" ca="1" si="697"/>
        <v>Surgical treatment of the gums and supporting structures of the teeth</v>
      </c>
      <c r="E8940">
        <f t="shared" ca="1" si="698"/>
        <v>11</v>
      </c>
    </row>
    <row r="8941" spans="1:5" x14ac:dyDescent="0.2">
      <c r="A8941" t="str">
        <f t="shared" ca="1" si="695"/>
        <v>Diagnostics and Preventative</v>
      </c>
      <c r="B8941" t="str">
        <f t="shared" ca="1" si="696"/>
        <v>Full-mouth x-ray</v>
      </c>
      <c r="C8941">
        <f t="shared" si="699"/>
        <v>496</v>
      </c>
      <c r="D8941">
        <f t="shared" ca="1" si="697"/>
        <v>0</v>
      </c>
      <c r="E8941">
        <f t="shared" ca="1" si="698"/>
        <v>3</v>
      </c>
    </row>
    <row r="8942" spans="1:5" x14ac:dyDescent="0.2">
      <c r="A8942" t="str">
        <f t="shared" ca="1" si="695"/>
        <v>Basic</v>
      </c>
      <c r="B8942" t="str">
        <f t="shared" ca="1" si="696"/>
        <v>surgical periodontics</v>
      </c>
      <c r="C8942">
        <f t="shared" si="699"/>
        <v>496</v>
      </c>
      <c r="D8942" t="str">
        <f t="shared" ca="1" si="697"/>
        <v>Surgical treatment of the gums and supporting structures of the teeth</v>
      </c>
      <c r="E8942">
        <f t="shared" ca="1" si="698"/>
        <v>11</v>
      </c>
    </row>
    <row r="8943" spans="1:5" x14ac:dyDescent="0.2">
      <c r="A8943" t="str">
        <f t="shared" ca="1" si="695"/>
        <v>Basic</v>
      </c>
      <c r="B8943" t="str">
        <f t="shared" ca="1" si="696"/>
        <v>basic restorative</v>
      </c>
      <c r="C8943">
        <f t="shared" si="699"/>
        <v>496</v>
      </c>
      <c r="D8943" t="str">
        <f t="shared" ca="1" si="697"/>
        <v>Fillings (amalgam "silver" and composite "white" non-molar)</v>
      </c>
      <c r="E8943">
        <f t="shared" ca="1" si="698"/>
        <v>8</v>
      </c>
    </row>
    <row r="8944" spans="1:5" x14ac:dyDescent="0.2">
      <c r="A8944" t="str">
        <f t="shared" ca="1" si="695"/>
        <v>Basic</v>
      </c>
      <c r="B8944" t="str">
        <f t="shared" ca="1" si="696"/>
        <v>non-surgical periodontics</v>
      </c>
      <c r="C8944">
        <f t="shared" si="699"/>
        <v>496</v>
      </c>
      <c r="D8944" t="str">
        <f t="shared" ca="1" si="697"/>
        <v xml:space="preserve">Non-surgical treatment of the gums and supporting structures of the teeth </v>
      </c>
      <c r="E8944">
        <f t="shared" ca="1" si="698"/>
        <v>12</v>
      </c>
    </row>
    <row r="8945" spans="1:5" x14ac:dyDescent="0.2">
      <c r="A8945" t="str">
        <f t="shared" ca="1" si="695"/>
        <v>Basic</v>
      </c>
      <c r="B8945" t="str">
        <f t="shared" ca="1" si="696"/>
        <v>basic restorative</v>
      </c>
      <c r="C8945">
        <f t="shared" si="699"/>
        <v>496</v>
      </c>
      <c r="D8945" t="str">
        <f t="shared" ca="1" si="697"/>
        <v>Fillings (amalgam "silver" and composite "white" non-molar)</v>
      </c>
      <c r="E8945">
        <f t="shared" ca="1" si="698"/>
        <v>8</v>
      </c>
    </row>
    <row r="8946" spans="1:5" x14ac:dyDescent="0.2">
      <c r="A8946" t="str">
        <f t="shared" ca="1" si="695"/>
        <v>Diagnostics and Preventative</v>
      </c>
      <c r="B8946" t="str">
        <f t="shared" ca="1" si="696"/>
        <v>Sealants</v>
      </c>
      <c r="C8946">
        <f t="shared" si="699"/>
        <v>496</v>
      </c>
      <c r="D8946">
        <f t="shared" ca="1" si="697"/>
        <v>0</v>
      </c>
      <c r="E8946">
        <f t="shared" ca="1" si="698"/>
        <v>6</v>
      </c>
    </row>
    <row r="8947" spans="1:5" x14ac:dyDescent="0.2">
      <c r="A8947" t="str">
        <f t="shared" ca="1" si="695"/>
        <v>Major</v>
      </c>
      <c r="B8947" t="str">
        <f t="shared" ca="1" si="696"/>
        <v>major restorative</v>
      </c>
      <c r="C8947">
        <f t="shared" si="699"/>
        <v>496</v>
      </c>
      <c r="D8947" t="str">
        <f t="shared" ca="1" si="697"/>
        <v>Single crowns, inlays, onlays</v>
      </c>
      <c r="E8947">
        <f t="shared" ca="1" si="698"/>
        <v>14</v>
      </c>
    </row>
    <row r="8948" spans="1:5" x14ac:dyDescent="0.2">
      <c r="A8948" t="str">
        <f t="shared" ca="1" si="695"/>
        <v>Basic</v>
      </c>
      <c r="B8948" t="str">
        <f t="shared" ca="1" si="696"/>
        <v>general anesthesia</v>
      </c>
      <c r="C8948">
        <f t="shared" si="699"/>
        <v>497</v>
      </c>
      <c r="D8948" t="str">
        <f t="shared" ca="1" si="697"/>
        <v>Covered when used in conjunction with covered oral surgical procedures</v>
      </c>
      <c r="E8948">
        <f t="shared" ca="1" si="698"/>
        <v>13</v>
      </c>
    </row>
    <row r="8949" spans="1:5" x14ac:dyDescent="0.2">
      <c r="A8949" t="str">
        <f t="shared" ca="1" si="695"/>
        <v>Diagnostics and Preventative</v>
      </c>
      <c r="B8949" t="str">
        <f t="shared" ca="1" si="696"/>
        <v>Periodic Exams</v>
      </c>
      <c r="C8949">
        <f t="shared" si="699"/>
        <v>497</v>
      </c>
      <c r="D8949">
        <f t="shared" ca="1" si="697"/>
        <v>0</v>
      </c>
      <c r="E8949">
        <f t="shared" ca="1" si="698"/>
        <v>1</v>
      </c>
    </row>
    <row r="8950" spans="1:5" x14ac:dyDescent="0.2">
      <c r="A8950" t="str">
        <f t="shared" ca="1" si="695"/>
        <v>Basic</v>
      </c>
      <c r="B8950" t="str">
        <f t="shared" ca="1" si="696"/>
        <v>general anesthesia</v>
      </c>
      <c r="C8950">
        <f t="shared" si="699"/>
        <v>497</v>
      </c>
      <c r="D8950" t="str">
        <f t="shared" ca="1" si="697"/>
        <v>Covered when used in conjunction with covered oral surgical procedures</v>
      </c>
      <c r="E8950">
        <f t="shared" ca="1" si="698"/>
        <v>13</v>
      </c>
    </row>
    <row r="8951" spans="1:5" x14ac:dyDescent="0.2">
      <c r="A8951" t="str">
        <f t="shared" ca="1" si="695"/>
        <v>Diagnostics and Preventative</v>
      </c>
      <c r="B8951" t="str">
        <f t="shared" ca="1" si="696"/>
        <v>Prophylaxis</v>
      </c>
      <c r="C8951">
        <f t="shared" si="699"/>
        <v>497</v>
      </c>
      <c r="D8951">
        <f t="shared" ca="1" si="697"/>
        <v>0</v>
      </c>
      <c r="E8951">
        <f t="shared" ca="1" si="698"/>
        <v>4</v>
      </c>
    </row>
    <row r="8952" spans="1:5" x14ac:dyDescent="0.2">
      <c r="A8952" t="str">
        <f t="shared" ca="1" si="695"/>
        <v>Basic</v>
      </c>
      <c r="B8952" t="str">
        <f t="shared" ca="1" si="696"/>
        <v>surgical periodontics</v>
      </c>
      <c r="C8952">
        <f t="shared" si="699"/>
        <v>497</v>
      </c>
      <c r="D8952" t="str">
        <f t="shared" ca="1" si="697"/>
        <v>Surgical treatment of the gums and supporting structures of the teeth</v>
      </c>
      <c r="E8952">
        <f t="shared" ca="1" si="698"/>
        <v>11</v>
      </c>
    </row>
    <row r="8953" spans="1:5" x14ac:dyDescent="0.2">
      <c r="A8953" t="str">
        <f t="shared" ca="1" si="695"/>
        <v>Diagnostics and Preventative</v>
      </c>
      <c r="B8953" t="str">
        <f t="shared" ca="1" si="696"/>
        <v>Fluoride treatments</v>
      </c>
      <c r="C8953">
        <f t="shared" si="699"/>
        <v>497</v>
      </c>
      <c r="D8953">
        <f t="shared" ca="1" si="697"/>
        <v>0</v>
      </c>
      <c r="E8953">
        <f t="shared" ca="1" si="698"/>
        <v>5</v>
      </c>
    </row>
    <row r="8954" spans="1:5" x14ac:dyDescent="0.2">
      <c r="A8954" t="str">
        <f t="shared" ca="1" si="695"/>
        <v>Diagnostics and Preventative</v>
      </c>
      <c r="B8954" t="str">
        <f t="shared" ca="1" si="696"/>
        <v>Full-mouth x-ray</v>
      </c>
      <c r="C8954">
        <f t="shared" si="699"/>
        <v>497</v>
      </c>
      <c r="D8954">
        <f t="shared" ca="1" si="697"/>
        <v>0</v>
      </c>
      <c r="E8954">
        <f t="shared" ca="1" si="698"/>
        <v>3</v>
      </c>
    </row>
    <row r="8955" spans="1:5" x14ac:dyDescent="0.2">
      <c r="A8955" t="str">
        <f t="shared" ca="1" si="695"/>
        <v>Diagnostics and Preventative</v>
      </c>
      <c r="B8955" t="str">
        <f t="shared" ca="1" si="696"/>
        <v>Prophylaxis</v>
      </c>
      <c r="C8955">
        <f t="shared" si="699"/>
        <v>497</v>
      </c>
      <c r="D8955">
        <f t="shared" ca="1" si="697"/>
        <v>0</v>
      </c>
      <c r="E8955">
        <f t="shared" ca="1" si="698"/>
        <v>4</v>
      </c>
    </row>
    <row r="8956" spans="1:5" x14ac:dyDescent="0.2">
      <c r="A8956" t="str">
        <f t="shared" ca="1" si="695"/>
        <v>Basic</v>
      </c>
      <c r="B8956" t="str">
        <f t="shared" ca="1" si="696"/>
        <v>basic restorative</v>
      </c>
      <c r="C8956">
        <f t="shared" si="699"/>
        <v>497</v>
      </c>
      <c r="D8956" t="str">
        <f t="shared" ca="1" si="697"/>
        <v>Fillings (amalgam "silver" and composite "white" non-molar)</v>
      </c>
      <c r="E8956">
        <f t="shared" ca="1" si="698"/>
        <v>8</v>
      </c>
    </row>
    <row r="8957" spans="1:5" x14ac:dyDescent="0.2">
      <c r="A8957" t="str">
        <f t="shared" ca="1" si="695"/>
        <v>Basic</v>
      </c>
      <c r="B8957" t="str">
        <f t="shared" ca="1" si="696"/>
        <v>endodontics</v>
      </c>
      <c r="C8957">
        <f t="shared" si="699"/>
        <v>497</v>
      </c>
      <c r="D8957" t="str">
        <f t="shared" ca="1" si="697"/>
        <v>Root canal, pulpal therapy</v>
      </c>
      <c r="E8957">
        <f t="shared" ca="1" si="698"/>
        <v>10</v>
      </c>
    </row>
    <row r="8958" spans="1:5" x14ac:dyDescent="0.2">
      <c r="A8958" t="str">
        <f t="shared" ca="1" si="695"/>
        <v>Diagnostics and Preventative</v>
      </c>
      <c r="B8958" t="str">
        <f t="shared" ca="1" si="696"/>
        <v>Periodic Exams</v>
      </c>
      <c r="C8958">
        <f t="shared" si="699"/>
        <v>497</v>
      </c>
      <c r="D8958">
        <f t="shared" ca="1" si="697"/>
        <v>0</v>
      </c>
      <c r="E8958">
        <f t="shared" ca="1" si="698"/>
        <v>1</v>
      </c>
    </row>
    <row r="8959" spans="1:5" x14ac:dyDescent="0.2">
      <c r="A8959" t="str">
        <f t="shared" ca="1" si="695"/>
        <v>Basic</v>
      </c>
      <c r="B8959" t="str">
        <f t="shared" ca="1" si="696"/>
        <v>surgical periodontics</v>
      </c>
      <c r="C8959">
        <f t="shared" si="699"/>
        <v>497</v>
      </c>
      <c r="D8959" t="str">
        <f t="shared" ca="1" si="697"/>
        <v>Surgical treatment of the gums and supporting structures of the teeth</v>
      </c>
      <c r="E8959">
        <f t="shared" ca="1" si="698"/>
        <v>11</v>
      </c>
    </row>
    <row r="8960" spans="1:5" x14ac:dyDescent="0.2">
      <c r="A8960" t="str">
        <f t="shared" ca="1" si="695"/>
        <v>Basic</v>
      </c>
      <c r="B8960" t="str">
        <f t="shared" ca="1" si="696"/>
        <v>general anesthesia</v>
      </c>
      <c r="C8960">
        <f t="shared" si="699"/>
        <v>497</v>
      </c>
      <c r="D8960" t="str">
        <f t="shared" ca="1" si="697"/>
        <v>Covered when used in conjunction with covered oral surgical procedures</v>
      </c>
      <c r="E8960">
        <f t="shared" ca="1" si="698"/>
        <v>13</v>
      </c>
    </row>
    <row r="8961" spans="1:5" x14ac:dyDescent="0.2">
      <c r="A8961" t="str">
        <f t="shared" ca="1" si="695"/>
        <v>Diagnostics and Preventative</v>
      </c>
      <c r="B8961" t="str">
        <f t="shared" ca="1" si="696"/>
        <v>Periodic Exams</v>
      </c>
      <c r="C8961">
        <f t="shared" si="699"/>
        <v>497</v>
      </c>
      <c r="D8961">
        <f t="shared" ca="1" si="697"/>
        <v>0</v>
      </c>
      <c r="E8961">
        <f t="shared" ca="1" si="698"/>
        <v>1</v>
      </c>
    </row>
    <row r="8962" spans="1:5" x14ac:dyDescent="0.2">
      <c r="A8962" t="str">
        <f t="shared" ref="A8962:A9025" ca="1" si="700">INDEX(services,E8962,1)</f>
        <v>Major</v>
      </c>
      <c r="B8962" t="str">
        <f t="shared" ref="B8962:B9025" ca="1" si="701">INDEX(services,E8962,2)</f>
        <v>major restorative</v>
      </c>
      <c r="C8962">
        <f t="shared" si="699"/>
        <v>497</v>
      </c>
      <c r="D8962" t="str">
        <f t="shared" ref="D8962:D9025" ca="1" si="702">INDEX(services,E8962,3)</f>
        <v>Single crowns, inlays, onlays</v>
      </c>
      <c r="E8962">
        <f t="shared" ref="E8962:E9025" ca="1" si="703">RANDBETWEEN(1,ROWS(services))</f>
        <v>14</v>
      </c>
    </row>
    <row r="8963" spans="1:5" x14ac:dyDescent="0.2">
      <c r="A8963" t="str">
        <f t="shared" ca="1" si="700"/>
        <v>Basic</v>
      </c>
      <c r="B8963" t="str">
        <f t="shared" ca="1" si="701"/>
        <v>basic restorative</v>
      </c>
      <c r="C8963">
        <f t="shared" si="699"/>
        <v>497</v>
      </c>
      <c r="D8963" t="str">
        <f t="shared" ca="1" si="702"/>
        <v>Fillings (amalgam "silver" and composite "white" non-molar)</v>
      </c>
      <c r="E8963">
        <f t="shared" ca="1" si="703"/>
        <v>8</v>
      </c>
    </row>
    <row r="8964" spans="1:5" x14ac:dyDescent="0.2">
      <c r="A8964" t="str">
        <f t="shared" ca="1" si="700"/>
        <v>Basic</v>
      </c>
      <c r="B8964" t="str">
        <f t="shared" ca="1" si="701"/>
        <v>basic restorative</v>
      </c>
      <c r="C8964">
        <f t="shared" ref="C8964:C9027" si="704">IF(MOD(ROW(C8964)-2,18)&lt;&gt;0,C8963,C8963+1)</f>
        <v>497</v>
      </c>
      <c r="D8964" t="str">
        <f t="shared" ca="1" si="702"/>
        <v>Fillings (amalgam "silver" and composite "white" non-molar)</v>
      </c>
      <c r="E8964">
        <f t="shared" ca="1" si="703"/>
        <v>8</v>
      </c>
    </row>
    <row r="8965" spans="1:5" x14ac:dyDescent="0.2">
      <c r="A8965" t="str">
        <f t="shared" ca="1" si="700"/>
        <v>Diagnostics and Preventative</v>
      </c>
      <c r="B8965" t="str">
        <f t="shared" ca="1" si="701"/>
        <v>Sealants</v>
      </c>
      <c r="C8965">
        <f t="shared" si="704"/>
        <v>497</v>
      </c>
      <c r="D8965">
        <f t="shared" ca="1" si="702"/>
        <v>0</v>
      </c>
      <c r="E8965">
        <f t="shared" ca="1" si="703"/>
        <v>6</v>
      </c>
    </row>
    <row r="8966" spans="1:5" x14ac:dyDescent="0.2">
      <c r="A8966" t="str">
        <f t="shared" ca="1" si="700"/>
        <v>Major</v>
      </c>
      <c r="B8966" t="str">
        <f t="shared" ca="1" si="701"/>
        <v>prosthodontics</v>
      </c>
      <c r="C8966">
        <f t="shared" si="704"/>
        <v>498</v>
      </c>
      <c r="D8966" t="str">
        <f t="shared" ca="1" si="702"/>
        <v>Procedures for replacement of missing teeth by construction or repair of bridges and partial or complete dentures</v>
      </c>
      <c r="E8966">
        <f t="shared" ca="1" si="703"/>
        <v>15</v>
      </c>
    </row>
    <row r="8967" spans="1:5" x14ac:dyDescent="0.2">
      <c r="A8967" t="str">
        <f t="shared" ca="1" si="700"/>
        <v>Major</v>
      </c>
      <c r="B8967" t="str">
        <f t="shared" ca="1" si="701"/>
        <v>major restorative</v>
      </c>
      <c r="C8967">
        <f t="shared" si="704"/>
        <v>498</v>
      </c>
      <c r="D8967" t="str">
        <f t="shared" ca="1" si="702"/>
        <v>Single crowns, inlays, onlays</v>
      </c>
      <c r="E8967">
        <f t="shared" ca="1" si="703"/>
        <v>14</v>
      </c>
    </row>
    <row r="8968" spans="1:5" x14ac:dyDescent="0.2">
      <c r="A8968" t="str">
        <f t="shared" ca="1" si="700"/>
        <v>Basic</v>
      </c>
      <c r="B8968" t="str">
        <f t="shared" ca="1" si="701"/>
        <v>surgical periodontics</v>
      </c>
      <c r="C8968">
        <f t="shared" si="704"/>
        <v>498</v>
      </c>
      <c r="D8968" t="str">
        <f t="shared" ca="1" si="702"/>
        <v>Surgical treatment of the gums and supporting structures of the teeth</v>
      </c>
      <c r="E8968">
        <f t="shared" ca="1" si="703"/>
        <v>11</v>
      </c>
    </row>
    <row r="8969" spans="1:5" x14ac:dyDescent="0.2">
      <c r="A8969" t="str">
        <f t="shared" ca="1" si="700"/>
        <v>Basic</v>
      </c>
      <c r="B8969" t="str">
        <f t="shared" ca="1" si="701"/>
        <v>oral surgery</v>
      </c>
      <c r="C8969">
        <f t="shared" si="704"/>
        <v>498</v>
      </c>
      <c r="D8969" t="str">
        <f t="shared" ca="1" si="702"/>
        <v>Extraction and other surgery procedures, incl. pre- and post-operative care</v>
      </c>
      <c r="E8969">
        <f t="shared" ca="1" si="703"/>
        <v>9</v>
      </c>
    </row>
    <row r="8970" spans="1:5" x14ac:dyDescent="0.2">
      <c r="A8970" t="str">
        <f t="shared" ca="1" si="700"/>
        <v>Diagnostics and Preventative</v>
      </c>
      <c r="B8970" t="str">
        <f t="shared" ca="1" si="701"/>
        <v>Space Maintainers</v>
      </c>
      <c r="C8970">
        <f t="shared" si="704"/>
        <v>498</v>
      </c>
      <c r="D8970">
        <f t="shared" ca="1" si="702"/>
        <v>0</v>
      </c>
      <c r="E8970">
        <f t="shared" ca="1" si="703"/>
        <v>7</v>
      </c>
    </row>
    <row r="8971" spans="1:5" x14ac:dyDescent="0.2">
      <c r="A8971" t="str">
        <f t="shared" ca="1" si="700"/>
        <v>Basic</v>
      </c>
      <c r="B8971" t="str">
        <f t="shared" ca="1" si="701"/>
        <v>non-surgical periodontics</v>
      </c>
      <c r="C8971">
        <f t="shared" si="704"/>
        <v>498</v>
      </c>
      <c r="D8971" t="str">
        <f t="shared" ca="1" si="702"/>
        <v xml:space="preserve">Non-surgical treatment of the gums and supporting structures of the teeth </v>
      </c>
      <c r="E8971">
        <f t="shared" ca="1" si="703"/>
        <v>12</v>
      </c>
    </row>
    <row r="8972" spans="1:5" x14ac:dyDescent="0.2">
      <c r="A8972" t="str">
        <f t="shared" ca="1" si="700"/>
        <v>Major</v>
      </c>
      <c r="B8972" t="str">
        <f t="shared" ca="1" si="701"/>
        <v>prosthodontics</v>
      </c>
      <c r="C8972">
        <f t="shared" si="704"/>
        <v>498</v>
      </c>
      <c r="D8972" t="str">
        <f t="shared" ca="1" si="702"/>
        <v>Procedures for replacement of missing teeth by construction or repair of bridges and partial or complete dentures</v>
      </c>
      <c r="E8972">
        <f t="shared" ca="1" si="703"/>
        <v>15</v>
      </c>
    </row>
    <row r="8973" spans="1:5" x14ac:dyDescent="0.2">
      <c r="A8973" t="str">
        <f t="shared" ca="1" si="700"/>
        <v>Diagnostics and Preventative</v>
      </c>
      <c r="B8973" t="str">
        <f t="shared" ca="1" si="701"/>
        <v>Space Maintainers</v>
      </c>
      <c r="C8973">
        <f t="shared" si="704"/>
        <v>498</v>
      </c>
      <c r="D8973">
        <f t="shared" ca="1" si="702"/>
        <v>0</v>
      </c>
      <c r="E8973">
        <f t="shared" ca="1" si="703"/>
        <v>7</v>
      </c>
    </row>
    <row r="8974" spans="1:5" x14ac:dyDescent="0.2">
      <c r="A8974" t="str">
        <f t="shared" ca="1" si="700"/>
        <v>Major</v>
      </c>
      <c r="B8974" t="str">
        <f t="shared" ca="1" si="701"/>
        <v>major restorative</v>
      </c>
      <c r="C8974">
        <f t="shared" si="704"/>
        <v>498</v>
      </c>
      <c r="D8974" t="str">
        <f t="shared" ca="1" si="702"/>
        <v>Single crowns, inlays, onlays</v>
      </c>
      <c r="E8974">
        <f t="shared" ca="1" si="703"/>
        <v>14</v>
      </c>
    </row>
    <row r="8975" spans="1:5" x14ac:dyDescent="0.2">
      <c r="A8975" t="str">
        <f t="shared" ca="1" si="700"/>
        <v>Major</v>
      </c>
      <c r="B8975" t="str">
        <f t="shared" ca="1" si="701"/>
        <v>major restorative</v>
      </c>
      <c r="C8975">
        <f t="shared" si="704"/>
        <v>498</v>
      </c>
      <c r="D8975" t="str">
        <f t="shared" ca="1" si="702"/>
        <v>Single crowns, inlays, onlays</v>
      </c>
      <c r="E8975">
        <f t="shared" ca="1" si="703"/>
        <v>14</v>
      </c>
    </row>
    <row r="8976" spans="1:5" x14ac:dyDescent="0.2">
      <c r="A8976" t="str">
        <f t="shared" ca="1" si="700"/>
        <v>Major</v>
      </c>
      <c r="B8976" t="str">
        <f t="shared" ca="1" si="701"/>
        <v>major restorative</v>
      </c>
      <c r="C8976">
        <f t="shared" si="704"/>
        <v>498</v>
      </c>
      <c r="D8976" t="str">
        <f t="shared" ca="1" si="702"/>
        <v>Single crowns, inlays, onlays</v>
      </c>
      <c r="E8976">
        <f t="shared" ca="1" si="703"/>
        <v>14</v>
      </c>
    </row>
    <row r="8977" spans="1:5" x14ac:dyDescent="0.2">
      <c r="A8977" t="str">
        <f t="shared" ca="1" si="700"/>
        <v>Major</v>
      </c>
      <c r="B8977" t="str">
        <f t="shared" ca="1" si="701"/>
        <v>temporomandibular joint dysfunction</v>
      </c>
      <c r="C8977">
        <f t="shared" si="704"/>
        <v>498</v>
      </c>
      <c r="D8977" t="str">
        <f t="shared" ca="1" si="702"/>
        <v>Services relating to hinging joints of the jaw</v>
      </c>
      <c r="E8977">
        <f t="shared" ca="1" si="703"/>
        <v>16</v>
      </c>
    </row>
    <row r="8978" spans="1:5" x14ac:dyDescent="0.2">
      <c r="A8978" t="str">
        <f t="shared" ca="1" si="700"/>
        <v>Diagnostics and Preventative</v>
      </c>
      <c r="B8978" t="str">
        <f t="shared" ca="1" si="701"/>
        <v>Full-mouth x-ray</v>
      </c>
      <c r="C8978">
        <f t="shared" si="704"/>
        <v>498</v>
      </c>
      <c r="D8978">
        <f t="shared" ca="1" si="702"/>
        <v>0</v>
      </c>
      <c r="E8978">
        <f t="shared" ca="1" si="703"/>
        <v>3</v>
      </c>
    </row>
    <row r="8979" spans="1:5" x14ac:dyDescent="0.2">
      <c r="A8979" t="str">
        <f t="shared" ca="1" si="700"/>
        <v>Orthodontics</v>
      </c>
      <c r="B8979" t="str">
        <f t="shared" ca="1" si="701"/>
        <v>orthodontics</v>
      </c>
      <c r="C8979">
        <f t="shared" si="704"/>
        <v>498</v>
      </c>
      <c r="D8979" t="str">
        <f t="shared" ca="1" si="702"/>
        <v>For eligible dependents to age 19</v>
      </c>
      <c r="E8979">
        <f t="shared" ca="1" si="703"/>
        <v>17</v>
      </c>
    </row>
    <row r="8980" spans="1:5" x14ac:dyDescent="0.2">
      <c r="A8980" t="str">
        <f t="shared" ca="1" si="700"/>
        <v>Diagnostics and Preventative</v>
      </c>
      <c r="B8980" t="str">
        <f t="shared" ca="1" si="701"/>
        <v>Fluoride treatments</v>
      </c>
      <c r="C8980">
        <f t="shared" si="704"/>
        <v>498</v>
      </c>
      <c r="D8980">
        <f t="shared" ca="1" si="702"/>
        <v>0</v>
      </c>
      <c r="E8980">
        <f t="shared" ca="1" si="703"/>
        <v>5</v>
      </c>
    </row>
    <row r="8981" spans="1:5" x14ac:dyDescent="0.2">
      <c r="A8981" t="str">
        <f t="shared" ca="1" si="700"/>
        <v>Basic</v>
      </c>
      <c r="B8981" t="str">
        <f t="shared" ca="1" si="701"/>
        <v>non-surgical periodontics</v>
      </c>
      <c r="C8981">
        <f t="shared" si="704"/>
        <v>498</v>
      </c>
      <c r="D8981" t="str">
        <f t="shared" ca="1" si="702"/>
        <v xml:space="preserve">Non-surgical treatment of the gums and supporting structures of the teeth </v>
      </c>
      <c r="E8981">
        <f t="shared" ca="1" si="703"/>
        <v>12</v>
      </c>
    </row>
    <row r="8982" spans="1:5" x14ac:dyDescent="0.2">
      <c r="A8982" t="str">
        <f t="shared" ca="1" si="700"/>
        <v>Diagnostics and Preventative</v>
      </c>
      <c r="B8982" t="str">
        <f t="shared" ca="1" si="701"/>
        <v>Prophylaxis</v>
      </c>
      <c r="C8982">
        <f t="shared" si="704"/>
        <v>498</v>
      </c>
      <c r="D8982">
        <f t="shared" ca="1" si="702"/>
        <v>0</v>
      </c>
      <c r="E8982">
        <f t="shared" ca="1" si="703"/>
        <v>4</v>
      </c>
    </row>
    <row r="8983" spans="1:5" x14ac:dyDescent="0.2">
      <c r="A8983" t="str">
        <f t="shared" ca="1" si="700"/>
        <v>Diagnostics and Preventative</v>
      </c>
      <c r="B8983" t="str">
        <f t="shared" ca="1" si="701"/>
        <v>Full-mouth x-ray</v>
      </c>
      <c r="C8983">
        <f t="shared" si="704"/>
        <v>498</v>
      </c>
      <c r="D8983">
        <f t="shared" ca="1" si="702"/>
        <v>0</v>
      </c>
      <c r="E8983">
        <f t="shared" ca="1" si="703"/>
        <v>3</v>
      </c>
    </row>
    <row r="8984" spans="1:5" x14ac:dyDescent="0.2">
      <c r="A8984" t="str">
        <f t="shared" ca="1" si="700"/>
        <v>Diagnostics and Preventative</v>
      </c>
      <c r="B8984" t="str">
        <f t="shared" ca="1" si="701"/>
        <v>Sealants</v>
      </c>
      <c r="C8984">
        <f t="shared" si="704"/>
        <v>499</v>
      </c>
      <c r="D8984">
        <f t="shared" ca="1" si="702"/>
        <v>0</v>
      </c>
      <c r="E8984">
        <f t="shared" ca="1" si="703"/>
        <v>6</v>
      </c>
    </row>
    <row r="8985" spans="1:5" x14ac:dyDescent="0.2">
      <c r="A8985" t="str">
        <f t="shared" ca="1" si="700"/>
        <v>Diagnostics and Preventative</v>
      </c>
      <c r="B8985" t="str">
        <f t="shared" ca="1" si="701"/>
        <v>Periodic Exams</v>
      </c>
      <c r="C8985">
        <f t="shared" si="704"/>
        <v>499</v>
      </c>
      <c r="D8985">
        <f t="shared" ca="1" si="702"/>
        <v>0</v>
      </c>
      <c r="E8985">
        <f t="shared" ca="1" si="703"/>
        <v>1</v>
      </c>
    </row>
    <row r="8986" spans="1:5" x14ac:dyDescent="0.2">
      <c r="A8986" t="str">
        <f t="shared" ca="1" si="700"/>
        <v>Diagnostics and Preventative</v>
      </c>
      <c r="B8986" t="str">
        <f t="shared" ca="1" si="701"/>
        <v>Space Maintainers</v>
      </c>
      <c r="C8986">
        <f t="shared" si="704"/>
        <v>499</v>
      </c>
      <c r="D8986">
        <f t="shared" ca="1" si="702"/>
        <v>0</v>
      </c>
      <c r="E8986">
        <f t="shared" ca="1" si="703"/>
        <v>7</v>
      </c>
    </row>
    <row r="8987" spans="1:5" x14ac:dyDescent="0.2">
      <c r="A8987" t="str">
        <f t="shared" ca="1" si="700"/>
        <v>Basic</v>
      </c>
      <c r="B8987" t="str">
        <f t="shared" ca="1" si="701"/>
        <v>surgical periodontics</v>
      </c>
      <c r="C8987">
        <f t="shared" si="704"/>
        <v>499</v>
      </c>
      <c r="D8987" t="str">
        <f t="shared" ca="1" si="702"/>
        <v>Surgical treatment of the gums and supporting structures of the teeth</v>
      </c>
      <c r="E8987">
        <f t="shared" ca="1" si="703"/>
        <v>11</v>
      </c>
    </row>
    <row r="8988" spans="1:5" x14ac:dyDescent="0.2">
      <c r="A8988" t="str">
        <f t="shared" ca="1" si="700"/>
        <v>Basic</v>
      </c>
      <c r="B8988" t="str">
        <f t="shared" ca="1" si="701"/>
        <v>basic restorative</v>
      </c>
      <c r="C8988">
        <f t="shared" si="704"/>
        <v>499</v>
      </c>
      <c r="D8988" t="str">
        <f t="shared" ca="1" si="702"/>
        <v>Fillings (amalgam "silver" and composite "white" non-molar)</v>
      </c>
      <c r="E8988">
        <f t="shared" ca="1" si="703"/>
        <v>8</v>
      </c>
    </row>
    <row r="8989" spans="1:5" x14ac:dyDescent="0.2">
      <c r="A8989" t="str">
        <f t="shared" ca="1" si="700"/>
        <v>Other</v>
      </c>
      <c r="B8989" t="str">
        <f t="shared" ca="1" si="701"/>
        <v>Implants</v>
      </c>
      <c r="C8989">
        <f t="shared" si="704"/>
        <v>499</v>
      </c>
      <c r="D8989" t="str">
        <f t="shared" ca="1" si="702"/>
        <v>Implant dental work</v>
      </c>
      <c r="E8989">
        <f t="shared" ca="1" si="703"/>
        <v>18</v>
      </c>
    </row>
    <row r="8990" spans="1:5" x14ac:dyDescent="0.2">
      <c r="A8990" t="str">
        <f t="shared" ca="1" si="700"/>
        <v>Diagnostics and Preventative</v>
      </c>
      <c r="B8990" t="str">
        <f t="shared" ca="1" si="701"/>
        <v>Space Maintainers</v>
      </c>
      <c r="C8990">
        <f t="shared" si="704"/>
        <v>499</v>
      </c>
      <c r="D8990">
        <f t="shared" ca="1" si="702"/>
        <v>0</v>
      </c>
      <c r="E8990">
        <f t="shared" ca="1" si="703"/>
        <v>7</v>
      </c>
    </row>
    <row r="8991" spans="1:5" x14ac:dyDescent="0.2">
      <c r="A8991" t="str">
        <f t="shared" ca="1" si="700"/>
        <v>Diagnostics and Preventative</v>
      </c>
      <c r="B8991" t="str">
        <f t="shared" ca="1" si="701"/>
        <v>Space Maintainers</v>
      </c>
      <c r="C8991">
        <f t="shared" si="704"/>
        <v>499</v>
      </c>
      <c r="D8991">
        <f t="shared" ca="1" si="702"/>
        <v>0</v>
      </c>
      <c r="E8991">
        <f t="shared" ca="1" si="703"/>
        <v>7</v>
      </c>
    </row>
    <row r="8992" spans="1:5" x14ac:dyDescent="0.2">
      <c r="A8992" t="str">
        <f t="shared" ca="1" si="700"/>
        <v>Basic</v>
      </c>
      <c r="B8992" t="str">
        <f t="shared" ca="1" si="701"/>
        <v>non-surgical periodontics</v>
      </c>
      <c r="C8992">
        <f t="shared" si="704"/>
        <v>499</v>
      </c>
      <c r="D8992" t="str">
        <f t="shared" ca="1" si="702"/>
        <v xml:space="preserve">Non-surgical treatment of the gums and supporting structures of the teeth </v>
      </c>
      <c r="E8992">
        <f t="shared" ca="1" si="703"/>
        <v>12</v>
      </c>
    </row>
    <row r="8993" spans="1:5" x14ac:dyDescent="0.2">
      <c r="A8993" t="str">
        <f t="shared" ca="1" si="700"/>
        <v>Diagnostics and Preventative</v>
      </c>
      <c r="B8993" t="str">
        <f t="shared" ca="1" si="701"/>
        <v>Fluoride treatments</v>
      </c>
      <c r="C8993">
        <f t="shared" si="704"/>
        <v>499</v>
      </c>
      <c r="D8993">
        <f t="shared" ca="1" si="702"/>
        <v>0</v>
      </c>
      <c r="E8993">
        <f t="shared" ca="1" si="703"/>
        <v>5</v>
      </c>
    </row>
    <row r="8994" spans="1:5" x14ac:dyDescent="0.2">
      <c r="A8994" t="str">
        <f t="shared" ca="1" si="700"/>
        <v>Diagnostics and Preventative</v>
      </c>
      <c r="B8994" t="str">
        <f t="shared" ca="1" si="701"/>
        <v>Sealants</v>
      </c>
      <c r="C8994">
        <f t="shared" si="704"/>
        <v>499</v>
      </c>
      <c r="D8994">
        <f t="shared" ca="1" si="702"/>
        <v>0</v>
      </c>
      <c r="E8994">
        <f t="shared" ca="1" si="703"/>
        <v>6</v>
      </c>
    </row>
    <row r="8995" spans="1:5" x14ac:dyDescent="0.2">
      <c r="A8995" t="str">
        <f t="shared" ca="1" si="700"/>
        <v>Orthodontics</v>
      </c>
      <c r="B8995" t="str">
        <f t="shared" ca="1" si="701"/>
        <v>orthodontics</v>
      </c>
      <c r="C8995">
        <f t="shared" si="704"/>
        <v>499</v>
      </c>
      <c r="D8995" t="str">
        <f t="shared" ca="1" si="702"/>
        <v>For eligible dependents to age 19</v>
      </c>
      <c r="E8995">
        <f t="shared" ca="1" si="703"/>
        <v>17</v>
      </c>
    </row>
    <row r="8996" spans="1:5" x14ac:dyDescent="0.2">
      <c r="A8996" t="str">
        <f t="shared" ca="1" si="700"/>
        <v>Major</v>
      </c>
      <c r="B8996" t="str">
        <f t="shared" ca="1" si="701"/>
        <v>major restorative</v>
      </c>
      <c r="C8996">
        <f t="shared" si="704"/>
        <v>499</v>
      </c>
      <c r="D8996" t="str">
        <f t="shared" ca="1" si="702"/>
        <v>Single crowns, inlays, onlays</v>
      </c>
      <c r="E8996">
        <f t="shared" ca="1" si="703"/>
        <v>14</v>
      </c>
    </row>
    <row r="8997" spans="1:5" x14ac:dyDescent="0.2">
      <c r="A8997" t="str">
        <f t="shared" ca="1" si="700"/>
        <v>Basic</v>
      </c>
      <c r="B8997" t="str">
        <f t="shared" ca="1" si="701"/>
        <v>surgical periodontics</v>
      </c>
      <c r="C8997">
        <f t="shared" si="704"/>
        <v>499</v>
      </c>
      <c r="D8997" t="str">
        <f t="shared" ca="1" si="702"/>
        <v>Surgical treatment of the gums and supporting structures of the teeth</v>
      </c>
      <c r="E8997">
        <f t="shared" ca="1" si="703"/>
        <v>11</v>
      </c>
    </row>
    <row r="8998" spans="1:5" x14ac:dyDescent="0.2">
      <c r="A8998" t="str">
        <f t="shared" ca="1" si="700"/>
        <v>Basic</v>
      </c>
      <c r="B8998" t="str">
        <f t="shared" ca="1" si="701"/>
        <v>basic restorative</v>
      </c>
      <c r="C8998">
        <f t="shared" si="704"/>
        <v>499</v>
      </c>
      <c r="D8998" t="str">
        <f t="shared" ca="1" si="702"/>
        <v>Fillings (amalgam "silver" and composite "white" non-molar)</v>
      </c>
      <c r="E8998">
        <f t="shared" ca="1" si="703"/>
        <v>8</v>
      </c>
    </row>
    <row r="8999" spans="1:5" x14ac:dyDescent="0.2">
      <c r="A8999" t="str">
        <f t="shared" ca="1" si="700"/>
        <v>Basic</v>
      </c>
      <c r="B8999" t="str">
        <f t="shared" ca="1" si="701"/>
        <v>basic restorative</v>
      </c>
      <c r="C8999">
        <f t="shared" si="704"/>
        <v>499</v>
      </c>
      <c r="D8999" t="str">
        <f t="shared" ca="1" si="702"/>
        <v>Fillings (amalgam "silver" and composite "white" non-molar)</v>
      </c>
      <c r="E8999">
        <f t="shared" ca="1" si="703"/>
        <v>8</v>
      </c>
    </row>
    <row r="9000" spans="1:5" x14ac:dyDescent="0.2">
      <c r="A9000" t="str">
        <f t="shared" ca="1" si="700"/>
        <v>Basic</v>
      </c>
      <c r="B9000" t="str">
        <f t="shared" ca="1" si="701"/>
        <v>oral surgery</v>
      </c>
      <c r="C9000">
        <f t="shared" si="704"/>
        <v>499</v>
      </c>
      <c r="D9000" t="str">
        <f t="shared" ca="1" si="702"/>
        <v>Extraction and other surgery procedures, incl. pre- and post-operative care</v>
      </c>
      <c r="E9000">
        <f t="shared" ca="1" si="703"/>
        <v>9</v>
      </c>
    </row>
    <row r="9001" spans="1:5" x14ac:dyDescent="0.2">
      <c r="A9001" t="str">
        <f t="shared" ca="1" si="700"/>
        <v>Diagnostics and Preventative</v>
      </c>
      <c r="B9001" t="str">
        <f t="shared" ca="1" si="701"/>
        <v>Bitewing x-rays</v>
      </c>
      <c r="C9001">
        <f t="shared" si="704"/>
        <v>499</v>
      </c>
      <c r="D9001">
        <f t="shared" ca="1" si="702"/>
        <v>0</v>
      </c>
      <c r="E9001">
        <f t="shared" ca="1" si="703"/>
        <v>2</v>
      </c>
    </row>
    <row r="9002" spans="1:5" x14ac:dyDescent="0.2">
      <c r="A9002" t="str">
        <f t="shared" ca="1" si="700"/>
        <v>Basic</v>
      </c>
      <c r="B9002" t="str">
        <f t="shared" ca="1" si="701"/>
        <v>basic restorative</v>
      </c>
      <c r="C9002">
        <f t="shared" si="704"/>
        <v>500</v>
      </c>
      <c r="D9002" t="str">
        <f t="shared" ca="1" si="702"/>
        <v>Fillings (amalgam "silver" and composite "white" non-molar)</v>
      </c>
      <c r="E9002">
        <f t="shared" ca="1" si="703"/>
        <v>8</v>
      </c>
    </row>
    <row r="9003" spans="1:5" x14ac:dyDescent="0.2">
      <c r="A9003" t="str">
        <f t="shared" ca="1" si="700"/>
        <v>Major</v>
      </c>
      <c r="B9003" t="str">
        <f t="shared" ca="1" si="701"/>
        <v>prosthodontics</v>
      </c>
      <c r="C9003">
        <f t="shared" si="704"/>
        <v>500</v>
      </c>
      <c r="D9003" t="str">
        <f t="shared" ca="1" si="702"/>
        <v>Procedures for replacement of missing teeth by construction or repair of bridges and partial or complete dentures</v>
      </c>
      <c r="E9003">
        <f t="shared" ca="1" si="703"/>
        <v>15</v>
      </c>
    </row>
    <row r="9004" spans="1:5" x14ac:dyDescent="0.2">
      <c r="A9004" t="str">
        <f t="shared" ca="1" si="700"/>
        <v>Basic</v>
      </c>
      <c r="B9004" t="str">
        <f t="shared" ca="1" si="701"/>
        <v>endodontics</v>
      </c>
      <c r="C9004">
        <f t="shared" si="704"/>
        <v>500</v>
      </c>
      <c r="D9004" t="str">
        <f t="shared" ca="1" si="702"/>
        <v>Root canal, pulpal therapy</v>
      </c>
      <c r="E9004">
        <f t="shared" ca="1" si="703"/>
        <v>10</v>
      </c>
    </row>
    <row r="9005" spans="1:5" x14ac:dyDescent="0.2">
      <c r="A9005" t="str">
        <f t="shared" ca="1" si="700"/>
        <v>Diagnostics and Preventative</v>
      </c>
      <c r="B9005" t="str">
        <f t="shared" ca="1" si="701"/>
        <v>Space Maintainers</v>
      </c>
      <c r="C9005">
        <f t="shared" si="704"/>
        <v>500</v>
      </c>
      <c r="D9005">
        <f t="shared" ca="1" si="702"/>
        <v>0</v>
      </c>
      <c r="E9005">
        <f t="shared" ca="1" si="703"/>
        <v>7</v>
      </c>
    </row>
    <row r="9006" spans="1:5" x14ac:dyDescent="0.2">
      <c r="A9006" t="str">
        <f t="shared" ca="1" si="700"/>
        <v>Diagnostics and Preventative</v>
      </c>
      <c r="B9006" t="str">
        <f t="shared" ca="1" si="701"/>
        <v>Bitewing x-rays</v>
      </c>
      <c r="C9006">
        <f t="shared" si="704"/>
        <v>500</v>
      </c>
      <c r="D9006">
        <f t="shared" ca="1" si="702"/>
        <v>0</v>
      </c>
      <c r="E9006">
        <f t="shared" ca="1" si="703"/>
        <v>2</v>
      </c>
    </row>
    <row r="9007" spans="1:5" x14ac:dyDescent="0.2">
      <c r="A9007" t="str">
        <f t="shared" ca="1" si="700"/>
        <v>Diagnostics and Preventative</v>
      </c>
      <c r="B9007" t="str">
        <f t="shared" ca="1" si="701"/>
        <v>Prophylaxis</v>
      </c>
      <c r="C9007">
        <f t="shared" si="704"/>
        <v>500</v>
      </c>
      <c r="D9007">
        <f t="shared" ca="1" si="702"/>
        <v>0</v>
      </c>
      <c r="E9007">
        <f t="shared" ca="1" si="703"/>
        <v>4</v>
      </c>
    </row>
    <row r="9008" spans="1:5" x14ac:dyDescent="0.2">
      <c r="A9008" t="str">
        <f t="shared" ca="1" si="700"/>
        <v>Orthodontics</v>
      </c>
      <c r="B9008" t="str">
        <f t="shared" ca="1" si="701"/>
        <v>orthodontics</v>
      </c>
      <c r="C9008">
        <f t="shared" si="704"/>
        <v>500</v>
      </c>
      <c r="D9008" t="str">
        <f t="shared" ca="1" si="702"/>
        <v>For eligible dependents to age 19</v>
      </c>
      <c r="E9008">
        <f t="shared" ca="1" si="703"/>
        <v>17</v>
      </c>
    </row>
    <row r="9009" spans="1:5" x14ac:dyDescent="0.2">
      <c r="A9009" t="str">
        <f t="shared" ca="1" si="700"/>
        <v>Basic</v>
      </c>
      <c r="B9009" t="str">
        <f t="shared" ca="1" si="701"/>
        <v>basic restorative</v>
      </c>
      <c r="C9009">
        <f t="shared" si="704"/>
        <v>500</v>
      </c>
      <c r="D9009" t="str">
        <f t="shared" ca="1" si="702"/>
        <v>Fillings (amalgam "silver" and composite "white" non-molar)</v>
      </c>
      <c r="E9009">
        <f t="shared" ca="1" si="703"/>
        <v>8</v>
      </c>
    </row>
    <row r="9010" spans="1:5" x14ac:dyDescent="0.2">
      <c r="A9010" t="str">
        <f t="shared" ca="1" si="700"/>
        <v>Basic</v>
      </c>
      <c r="B9010" t="str">
        <f t="shared" ca="1" si="701"/>
        <v>oral surgery</v>
      </c>
      <c r="C9010">
        <f t="shared" si="704"/>
        <v>500</v>
      </c>
      <c r="D9010" t="str">
        <f t="shared" ca="1" si="702"/>
        <v>Extraction and other surgery procedures, incl. pre- and post-operative care</v>
      </c>
      <c r="E9010">
        <f t="shared" ca="1" si="703"/>
        <v>9</v>
      </c>
    </row>
    <row r="9011" spans="1:5" x14ac:dyDescent="0.2">
      <c r="A9011" t="str">
        <f t="shared" ca="1" si="700"/>
        <v>Basic</v>
      </c>
      <c r="B9011" t="str">
        <f t="shared" ca="1" si="701"/>
        <v>endodontics</v>
      </c>
      <c r="C9011">
        <f t="shared" si="704"/>
        <v>500</v>
      </c>
      <c r="D9011" t="str">
        <f t="shared" ca="1" si="702"/>
        <v>Root canal, pulpal therapy</v>
      </c>
      <c r="E9011">
        <f t="shared" ca="1" si="703"/>
        <v>10</v>
      </c>
    </row>
    <row r="9012" spans="1:5" x14ac:dyDescent="0.2">
      <c r="A9012" t="str">
        <f t="shared" ca="1" si="700"/>
        <v>Diagnostics and Preventative</v>
      </c>
      <c r="B9012" t="str">
        <f t="shared" ca="1" si="701"/>
        <v>Prophylaxis</v>
      </c>
      <c r="C9012">
        <f t="shared" si="704"/>
        <v>500</v>
      </c>
      <c r="D9012">
        <f t="shared" ca="1" si="702"/>
        <v>0</v>
      </c>
      <c r="E9012">
        <f t="shared" ca="1" si="703"/>
        <v>4</v>
      </c>
    </row>
    <row r="9013" spans="1:5" x14ac:dyDescent="0.2">
      <c r="A9013" t="str">
        <f t="shared" ca="1" si="700"/>
        <v>Diagnostics and Preventative</v>
      </c>
      <c r="B9013" t="str">
        <f t="shared" ca="1" si="701"/>
        <v>Full-mouth x-ray</v>
      </c>
      <c r="C9013">
        <f t="shared" si="704"/>
        <v>500</v>
      </c>
      <c r="D9013">
        <f t="shared" ca="1" si="702"/>
        <v>0</v>
      </c>
      <c r="E9013">
        <f t="shared" ca="1" si="703"/>
        <v>3</v>
      </c>
    </row>
    <row r="9014" spans="1:5" x14ac:dyDescent="0.2">
      <c r="A9014" t="str">
        <f t="shared" ca="1" si="700"/>
        <v>Basic</v>
      </c>
      <c r="B9014" t="str">
        <f t="shared" ca="1" si="701"/>
        <v>oral surgery</v>
      </c>
      <c r="C9014">
        <f t="shared" si="704"/>
        <v>500</v>
      </c>
      <c r="D9014" t="str">
        <f t="shared" ca="1" si="702"/>
        <v>Extraction and other surgery procedures, incl. pre- and post-operative care</v>
      </c>
      <c r="E9014">
        <f t="shared" ca="1" si="703"/>
        <v>9</v>
      </c>
    </row>
    <row r="9015" spans="1:5" x14ac:dyDescent="0.2">
      <c r="A9015" t="str">
        <f t="shared" ca="1" si="700"/>
        <v>Basic</v>
      </c>
      <c r="B9015" t="str">
        <f t="shared" ca="1" si="701"/>
        <v>non-surgical periodontics</v>
      </c>
      <c r="C9015">
        <f t="shared" si="704"/>
        <v>500</v>
      </c>
      <c r="D9015" t="str">
        <f t="shared" ca="1" si="702"/>
        <v xml:space="preserve">Non-surgical treatment of the gums and supporting structures of the teeth </v>
      </c>
      <c r="E9015">
        <f t="shared" ca="1" si="703"/>
        <v>12</v>
      </c>
    </row>
    <row r="9016" spans="1:5" x14ac:dyDescent="0.2">
      <c r="A9016" t="str">
        <f t="shared" ca="1" si="700"/>
        <v>Basic</v>
      </c>
      <c r="B9016" t="str">
        <f t="shared" ca="1" si="701"/>
        <v>basic restorative</v>
      </c>
      <c r="C9016">
        <f t="shared" si="704"/>
        <v>500</v>
      </c>
      <c r="D9016" t="str">
        <f t="shared" ca="1" si="702"/>
        <v>Fillings (amalgam "silver" and composite "white" non-molar)</v>
      </c>
      <c r="E9016">
        <f t="shared" ca="1" si="703"/>
        <v>8</v>
      </c>
    </row>
    <row r="9017" spans="1:5" x14ac:dyDescent="0.2">
      <c r="A9017" t="str">
        <f t="shared" ca="1" si="700"/>
        <v>Basic</v>
      </c>
      <c r="B9017" t="str">
        <f t="shared" ca="1" si="701"/>
        <v>surgical periodontics</v>
      </c>
      <c r="C9017">
        <f t="shared" si="704"/>
        <v>500</v>
      </c>
      <c r="D9017" t="str">
        <f t="shared" ca="1" si="702"/>
        <v>Surgical treatment of the gums and supporting structures of the teeth</v>
      </c>
      <c r="E9017">
        <f t="shared" ca="1" si="703"/>
        <v>11</v>
      </c>
    </row>
    <row r="9018" spans="1:5" x14ac:dyDescent="0.2">
      <c r="A9018" t="str">
        <f t="shared" ca="1" si="700"/>
        <v>Major</v>
      </c>
      <c r="B9018" t="str">
        <f t="shared" ca="1" si="701"/>
        <v>prosthodontics</v>
      </c>
      <c r="C9018">
        <f t="shared" si="704"/>
        <v>500</v>
      </c>
      <c r="D9018" t="str">
        <f t="shared" ca="1" si="702"/>
        <v>Procedures for replacement of missing teeth by construction or repair of bridges and partial or complete dentures</v>
      </c>
      <c r="E9018">
        <f t="shared" ca="1" si="703"/>
        <v>15</v>
      </c>
    </row>
    <row r="9019" spans="1:5" x14ac:dyDescent="0.2">
      <c r="A9019" t="str">
        <f t="shared" ca="1" si="700"/>
        <v>Other</v>
      </c>
      <c r="B9019" t="str">
        <f t="shared" ca="1" si="701"/>
        <v>Implants</v>
      </c>
      <c r="C9019">
        <f t="shared" si="704"/>
        <v>500</v>
      </c>
      <c r="D9019" t="str">
        <f t="shared" ca="1" si="702"/>
        <v>Implant dental work</v>
      </c>
      <c r="E9019">
        <f t="shared" ca="1" si="703"/>
        <v>18</v>
      </c>
    </row>
    <row r="9020" spans="1:5" x14ac:dyDescent="0.2">
      <c r="A9020" t="str">
        <f t="shared" ca="1" si="700"/>
        <v>Diagnostics and Preventative</v>
      </c>
      <c r="B9020" t="str">
        <f t="shared" ca="1" si="701"/>
        <v>Periodic Exams</v>
      </c>
      <c r="C9020">
        <f t="shared" si="704"/>
        <v>501</v>
      </c>
      <c r="D9020">
        <f t="shared" ca="1" si="702"/>
        <v>0</v>
      </c>
      <c r="E9020">
        <f t="shared" ca="1" si="703"/>
        <v>1</v>
      </c>
    </row>
    <row r="9021" spans="1:5" x14ac:dyDescent="0.2">
      <c r="A9021" t="str">
        <f t="shared" ca="1" si="700"/>
        <v>Diagnostics and Preventative</v>
      </c>
      <c r="B9021" t="str">
        <f t="shared" ca="1" si="701"/>
        <v>Bitewing x-rays</v>
      </c>
      <c r="C9021">
        <f t="shared" si="704"/>
        <v>501</v>
      </c>
      <c r="D9021">
        <f t="shared" ca="1" si="702"/>
        <v>0</v>
      </c>
      <c r="E9021">
        <f t="shared" ca="1" si="703"/>
        <v>2</v>
      </c>
    </row>
    <row r="9022" spans="1:5" x14ac:dyDescent="0.2">
      <c r="A9022" t="str">
        <f t="shared" ca="1" si="700"/>
        <v>Basic</v>
      </c>
      <c r="B9022" t="str">
        <f t="shared" ca="1" si="701"/>
        <v>surgical periodontics</v>
      </c>
      <c r="C9022">
        <f t="shared" si="704"/>
        <v>501</v>
      </c>
      <c r="D9022" t="str">
        <f t="shared" ca="1" si="702"/>
        <v>Surgical treatment of the gums and supporting structures of the teeth</v>
      </c>
      <c r="E9022">
        <f t="shared" ca="1" si="703"/>
        <v>11</v>
      </c>
    </row>
    <row r="9023" spans="1:5" x14ac:dyDescent="0.2">
      <c r="A9023" t="str">
        <f t="shared" ca="1" si="700"/>
        <v>Diagnostics and Preventative</v>
      </c>
      <c r="B9023" t="str">
        <f t="shared" ca="1" si="701"/>
        <v>Periodic Exams</v>
      </c>
      <c r="C9023">
        <f t="shared" si="704"/>
        <v>501</v>
      </c>
      <c r="D9023">
        <f t="shared" ca="1" si="702"/>
        <v>0</v>
      </c>
      <c r="E9023">
        <f t="shared" ca="1" si="703"/>
        <v>1</v>
      </c>
    </row>
    <row r="9024" spans="1:5" x14ac:dyDescent="0.2">
      <c r="A9024" t="str">
        <f t="shared" ca="1" si="700"/>
        <v>Major</v>
      </c>
      <c r="B9024" t="str">
        <f t="shared" ca="1" si="701"/>
        <v>major restorative</v>
      </c>
      <c r="C9024">
        <f t="shared" si="704"/>
        <v>501</v>
      </c>
      <c r="D9024" t="str">
        <f t="shared" ca="1" si="702"/>
        <v>Single crowns, inlays, onlays</v>
      </c>
      <c r="E9024">
        <f t="shared" ca="1" si="703"/>
        <v>14</v>
      </c>
    </row>
    <row r="9025" spans="1:5" x14ac:dyDescent="0.2">
      <c r="A9025" t="str">
        <f t="shared" ca="1" si="700"/>
        <v>Diagnostics and Preventative</v>
      </c>
      <c r="B9025" t="str">
        <f t="shared" ca="1" si="701"/>
        <v>Bitewing x-rays</v>
      </c>
      <c r="C9025">
        <f t="shared" si="704"/>
        <v>501</v>
      </c>
      <c r="D9025">
        <f t="shared" ca="1" si="702"/>
        <v>0</v>
      </c>
      <c r="E9025">
        <f t="shared" ca="1" si="703"/>
        <v>2</v>
      </c>
    </row>
    <row r="9026" spans="1:5" x14ac:dyDescent="0.2">
      <c r="A9026" t="str">
        <f t="shared" ref="A9026:A9089" ca="1" si="705">INDEX(services,E9026,1)</f>
        <v>Basic</v>
      </c>
      <c r="B9026" t="str">
        <f t="shared" ref="B9026:B9089" ca="1" si="706">INDEX(services,E9026,2)</f>
        <v>endodontics</v>
      </c>
      <c r="C9026">
        <f t="shared" si="704"/>
        <v>501</v>
      </c>
      <c r="D9026" t="str">
        <f t="shared" ref="D9026:D9089" ca="1" si="707">INDEX(services,E9026,3)</f>
        <v>Root canal, pulpal therapy</v>
      </c>
      <c r="E9026">
        <f t="shared" ref="E9026:E9089" ca="1" si="708">RANDBETWEEN(1,ROWS(services))</f>
        <v>10</v>
      </c>
    </row>
    <row r="9027" spans="1:5" x14ac:dyDescent="0.2">
      <c r="A9027" t="str">
        <f t="shared" ca="1" si="705"/>
        <v>Basic</v>
      </c>
      <c r="B9027" t="str">
        <f t="shared" ca="1" si="706"/>
        <v>surgical periodontics</v>
      </c>
      <c r="C9027">
        <f t="shared" si="704"/>
        <v>501</v>
      </c>
      <c r="D9027" t="str">
        <f t="shared" ca="1" si="707"/>
        <v>Surgical treatment of the gums and supporting structures of the teeth</v>
      </c>
      <c r="E9027">
        <f t="shared" ca="1" si="708"/>
        <v>11</v>
      </c>
    </row>
    <row r="9028" spans="1:5" x14ac:dyDescent="0.2">
      <c r="A9028" t="str">
        <f t="shared" ca="1" si="705"/>
        <v>Diagnostics and Preventative</v>
      </c>
      <c r="B9028" t="str">
        <f t="shared" ca="1" si="706"/>
        <v>Bitewing x-rays</v>
      </c>
      <c r="C9028">
        <f t="shared" ref="C9028:C9091" si="709">IF(MOD(ROW(C9028)-2,18)&lt;&gt;0,C9027,C9027+1)</f>
        <v>501</v>
      </c>
      <c r="D9028">
        <f t="shared" ca="1" si="707"/>
        <v>0</v>
      </c>
      <c r="E9028">
        <f t="shared" ca="1" si="708"/>
        <v>2</v>
      </c>
    </row>
    <row r="9029" spans="1:5" x14ac:dyDescent="0.2">
      <c r="A9029" t="str">
        <f t="shared" ca="1" si="705"/>
        <v>Diagnostics and Preventative</v>
      </c>
      <c r="B9029" t="str">
        <f t="shared" ca="1" si="706"/>
        <v>Prophylaxis</v>
      </c>
      <c r="C9029">
        <f t="shared" si="709"/>
        <v>501</v>
      </c>
      <c r="D9029">
        <f t="shared" ca="1" si="707"/>
        <v>0</v>
      </c>
      <c r="E9029">
        <f t="shared" ca="1" si="708"/>
        <v>4</v>
      </c>
    </row>
    <row r="9030" spans="1:5" x14ac:dyDescent="0.2">
      <c r="A9030" t="str">
        <f t="shared" ca="1" si="705"/>
        <v>Diagnostics and Preventative</v>
      </c>
      <c r="B9030" t="str">
        <f t="shared" ca="1" si="706"/>
        <v>Prophylaxis</v>
      </c>
      <c r="C9030">
        <f t="shared" si="709"/>
        <v>501</v>
      </c>
      <c r="D9030">
        <f t="shared" ca="1" si="707"/>
        <v>0</v>
      </c>
      <c r="E9030">
        <f t="shared" ca="1" si="708"/>
        <v>4</v>
      </c>
    </row>
    <row r="9031" spans="1:5" x14ac:dyDescent="0.2">
      <c r="A9031" t="str">
        <f t="shared" ca="1" si="705"/>
        <v>Diagnostics and Preventative</v>
      </c>
      <c r="B9031" t="str">
        <f t="shared" ca="1" si="706"/>
        <v>Periodic Exams</v>
      </c>
      <c r="C9031">
        <f t="shared" si="709"/>
        <v>501</v>
      </c>
      <c r="D9031">
        <f t="shared" ca="1" si="707"/>
        <v>0</v>
      </c>
      <c r="E9031">
        <f t="shared" ca="1" si="708"/>
        <v>1</v>
      </c>
    </row>
    <row r="9032" spans="1:5" x14ac:dyDescent="0.2">
      <c r="A9032" t="str">
        <f t="shared" ca="1" si="705"/>
        <v>Diagnostics and Preventative</v>
      </c>
      <c r="B9032" t="str">
        <f t="shared" ca="1" si="706"/>
        <v>Periodic Exams</v>
      </c>
      <c r="C9032">
        <f t="shared" si="709"/>
        <v>501</v>
      </c>
      <c r="D9032">
        <f t="shared" ca="1" si="707"/>
        <v>0</v>
      </c>
      <c r="E9032">
        <f t="shared" ca="1" si="708"/>
        <v>1</v>
      </c>
    </row>
    <row r="9033" spans="1:5" x14ac:dyDescent="0.2">
      <c r="A9033" t="str">
        <f t="shared" ca="1" si="705"/>
        <v>Basic</v>
      </c>
      <c r="B9033" t="str">
        <f t="shared" ca="1" si="706"/>
        <v>non-surgical periodontics</v>
      </c>
      <c r="C9033">
        <f t="shared" si="709"/>
        <v>501</v>
      </c>
      <c r="D9033" t="str">
        <f t="shared" ca="1" si="707"/>
        <v xml:space="preserve">Non-surgical treatment of the gums and supporting structures of the teeth </v>
      </c>
      <c r="E9033">
        <f t="shared" ca="1" si="708"/>
        <v>12</v>
      </c>
    </row>
    <row r="9034" spans="1:5" x14ac:dyDescent="0.2">
      <c r="A9034" t="str">
        <f t="shared" ca="1" si="705"/>
        <v>Orthodontics</v>
      </c>
      <c r="B9034" t="str">
        <f t="shared" ca="1" si="706"/>
        <v>orthodontics</v>
      </c>
      <c r="C9034">
        <f t="shared" si="709"/>
        <v>501</v>
      </c>
      <c r="D9034" t="str">
        <f t="shared" ca="1" si="707"/>
        <v>For eligible dependents to age 19</v>
      </c>
      <c r="E9034">
        <f t="shared" ca="1" si="708"/>
        <v>17</v>
      </c>
    </row>
    <row r="9035" spans="1:5" x14ac:dyDescent="0.2">
      <c r="A9035" t="str">
        <f t="shared" ca="1" si="705"/>
        <v>Diagnostics and Preventative</v>
      </c>
      <c r="B9035" t="str">
        <f t="shared" ca="1" si="706"/>
        <v>Fluoride treatments</v>
      </c>
      <c r="C9035">
        <f t="shared" si="709"/>
        <v>501</v>
      </c>
      <c r="D9035">
        <f t="shared" ca="1" si="707"/>
        <v>0</v>
      </c>
      <c r="E9035">
        <f t="shared" ca="1" si="708"/>
        <v>5</v>
      </c>
    </row>
    <row r="9036" spans="1:5" x14ac:dyDescent="0.2">
      <c r="A9036" t="str">
        <f t="shared" ca="1" si="705"/>
        <v>Diagnostics and Preventative</v>
      </c>
      <c r="B9036" t="str">
        <f t="shared" ca="1" si="706"/>
        <v>Full-mouth x-ray</v>
      </c>
      <c r="C9036">
        <f t="shared" si="709"/>
        <v>501</v>
      </c>
      <c r="D9036">
        <f t="shared" ca="1" si="707"/>
        <v>0</v>
      </c>
      <c r="E9036">
        <f t="shared" ca="1" si="708"/>
        <v>3</v>
      </c>
    </row>
    <row r="9037" spans="1:5" x14ac:dyDescent="0.2">
      <c r="A9037" t="str">
        <f t="shared" ca="1" si="705"/>
        <v>Major</v>
      </c>
      <c r="B9037" t="str">
        <f t="shared" ca="1" si="706"/>
        <v>prosthodontics</v>
      </c>
      <c r="C9037">
        <f t="shared" si="709"/>
        <v>501</v>
      </c>
      <c r="D9037" t="str">
        <f t="shared" ca="1" si="707"/>
        <v>Procedures for replacement of missing teeth by construction or repair of bridges and partial or complete dentures</v>
      </c>
      <c r="E9037">
        <f t="shared" ca="1" si="708"/>
        <v>15</v>
      </c>
    </row>
    <row r="9038" spans="1:5" x14ac:dyDescent="0.2">
      <c r="A9038" t="str">
        <f t="shared" ca="1" si="705"/>
        <v>Diagnostics and Preventative</v>
      </c>
      <c r="B9038" t="str">
        <f t="shared" ca="1" si="706"/>
        <v>Full-mouth x-ray</v>
      </c>
      <c r="C9038">
        <f t="shared" si="709"/>
        <v>502</v>
      </c>
      <c r="D9038">
        <f t="shared" ca="1" si="707"/>
        <v>0</v>
      </c>
      <c r="E9038">
        <f t="shared" ca="1" si="708"/>
        <v>3</v>
      </c>
    </row>
    <row r="9039" spans="1:5" x14ac:dyDescent="0.2">
      <c r="A9039" t="str">
        <f t="shared" ca="1" si="705"/>
        <v>Diagnostics and Preventative</v>
      </c>
      <c r="B9039" t="str">
        <f t="shared" ca="1" si="706"/>
        <v>Periodic Exams</v>
      </c>
      <c r="C9039">
        <f t="shared" si="709"/>
        <v>502</v>
      </c>
      <c r="D9039">
        <f t="shared" ca="1" si="707"/>
        <v>0</v>
      </c>
      <c r="E9039">
        <f t="shared" ca="1" si="708"/>
        <v>1</v>
      </c>
    </row>
    <row r="9040" spans="1:5" x14ac:dyDescent="0.2">
      <c r="A9040" t="str">
        <f t="shared" ca="1" si="705"/>
        <v>Other</v>
      </c>
      <c r="B9040" t="str">
        <f t="shared" ca="1" si="706"/>
        <v>Implants</v>
      </c>
      <c r="C9040">
        <f t="shared" si="709"/>
        <v>502</v>
      </c>
      <c r="D9040" t="str">
        <f t="shared" ca="1" si="707"/>
        <v>Implant dental work</v>
      </c>
      <c r="E9040">
        <f t="shared" ca="1" si="708"/>
        <v>18</v>
      </c>
    </row>
    <row r="9041" spans="1:5" x14ac:dyDescent="0.2">
      <c r="A9041" t="str">
        <f t="shared" ca="1" si="705"/>
        <v>Major</v>
      </c>
      <c r="B9041" t="str">
        <f t="shared" ca="1" si="706"/>
        <v>major restorative</v>
      </c>
      <c r="C9041">
        <f t="shared" si="709"/>
        <v>502</v>
      </c>
      <c r="D9041" t="str">
        <f t="shared" ca="1" si="707"/>
        <v>Single crowns, inlays, onlays</v>
      </c>
      <c r="E9041">
        <f t="shared" ca="1" si="708"/>
        <v>14</v>
      </c>
    </row>
    <row r="9042" spans="1:5" x14ac:dyDescent="0.2">
      <c r="A9042" t="str">
        <f t="shared" ca="1" si="705"/>
        <v>Diagnostics and Preventative</v>
      </c>
      <c r="B9042" t="str">
        <f t="shared" ca="1" si="706"/>
        <v>Bitewing x-rays</v>
      </c>
      <c r="C9042">
        <f t="shared" si="709"/>
        <v>502</v>
      </c>
      <c r="D9042">
        <f t="shared" ca="1" si="707"/>
        <v>0</v>
      </c>
      <c r="E9042">
        <f t="shared" ca="1" si="708"/>
        <v>2</v>
      </c>
    </row>
    <row r="9043" spans="1:5" x14ac:dyDescent="0.2">
      <c r="A9043" t="str">
        <f t="shared" ca="1" si="705"/>
        <v>Diagnostics and Preventative</v>
      </c>
      <c r="B9043" t="str">
        <f t="shared" ca="1" si="706"/>
        <v>Fluoride treatments</v>
      </c>
      <c r="C9043">
        <f t="shared" si="709"/>
        <v>502</v>
      </c>
      <c r="D9043">
        <f t="shared" ca="1" si="707"/>
        <v>0</v>
      </c>
      <c r="E9043">
        <f t="shared" ca="1" si="708"/>
        <v>5</v>
      </c>
    </row>
    <row r="9044" spans="1:5" x14ac:dyDescent="0.2">
      <c r="A9044" t="str">
        <f t="shared" ca="1" si="705"/>
        <v>Diagnostics and Preventative</v>
      </c>
      <c r="B9044" t="str">
        <f t="shared" ca="1" si="706"/>
        <v>Full-mouth x-ray</v>
      </c>
      <c r="C9044">
        <f t="shared" si="709"/>
        <v>502</v>
      </c>
      <c r="D9044">
        <f t="shared" ca="1" si="707"/>
        <v>0</v>
      </c>
      <c r="E9044">
        <f t="shared" ca="1" si="708"/>
        <v>3</v>
      </c>
    </row>
    <row r="9045" spans="1:5" x14ac:dyDescent="0.2">
      <c r="A9045" t="str">
        <f t="shared" ca="1" si="705"/>
        <v>Basic</v>
      </c>
      <c r="B9045" t="str">
        <f t="shared" ca="1" si="706"/>
        <v>surgical periodontics</v>
      </c>
      <c r="C9045">
        <f t="shared" si="709"/>
        <v>502</v>
      </c>
      <c r="D9045" t="str">
        <f t="shared" ca="1" si="707"/>
        <v>Surgical treatment of the gums and supporting structures of the teeth</v>
      </c>
      <c r="E9045">
        <f t="shared" ca="1" si="708"/>
        <v>11</v>
      </c>
    </row>
    <row r="9046" spans="1:5" x14ac:dyDescent="0.2">
      <c r="A9046" t="str">
        <f t="shared" ca="1" si="705"/>
        <v>Basic</v>
      </c>
      <c r="B9046" t="str">
        <f t="shared" ca="1" si="706"/>
        <v>oral surgery</v>
      </c>
      <c r="C9046">
        <f t="shared" si="709"/>
        <v>502</v>
      </c>
      <c r="D9046" t="str">
        <f t="shared" ca="1" si="707"/>
        <v>Extraction and other surgery procedures, incl. pre- and post-operative care</v>
      </c>
      <c r="E9046">
        <f t="shared" ca="1" si="708"/>
        <v>9</v>
      </c>
    </row>
    <row r="9047" spans="1:5" x14ac:dyDescent="0.2">
      <c r="A9047" t="str">
        <f t="shared" ca="1" si="705"/>
        <v>Diagnostics and Preventative</v>
      </c>
      <c r="B9047" t="str">
        <f t="shared" ca="1" si="706"/>
        <v>Bitewing x-rays</v>
      </c>
      <c r="C9047">
        <f t="shared" si="709"/>
        <v>502</v>
      </c>
      <c r="D9047">
        <f t="shared" ca="1" si="707"/>
        <v>0</v>
      </c>
      <c r="E9047">
        <f t="shared" ca="1" si="708"/>
        <v>2</v>
      </c>
    </row>
    <row r="9048" spans="1:5" x14ac:dyDescent="0.2">
      <c r="A9048" t="str">
        <f t="shared" ca="1" si="705"/>
        <v>Diagnostics and Preventative</v>
      </c>
      <c r="B9048" t="str">
        <f t="shared" ca="1" si="706"/>
        <v>Sealants</v>
      </c>
      <c r="C9048">
        <f t="shared" si="709"/>
        <v>502</v>
      </c>
      <c r="D9048">
        <f t="shared" ca="1" si="707"/>
        <v>0</v>
      </c>
      <c r="E9048">
        <f t="shared" ca="1" si="708"/>
        <v>6</v>
      </c>
    </row>
    <row r="9049" spans="1:5" x14ac:dyDescent="0.2">
      <c r="A9049" t="str">
        <f t="shared" ca="1" si="705"/>
        <v>Diagnostics and Preventative</v>
      </c>
      <c r="B9049" t="str">
        <f t="shared" ca="1" si="706"/>
        <v>Periodic Exams</v>
      </c>
      <c r="C9049">
        <f t="shared" si="709"/>
        <v>502</v>
      </c>
      <c r="D9049">
        <f t="shared" ca="1" si="707"/>
        <v>0</v>
      </c>
      <c r="E9049">
        <f t="shared" ca="1" si="708"/>
        <v>1</v>
      </c>
    </row>
    <row r="9050" spans="1:5" x14ac:dyDescent="0.2">
      <c r="A9050" t="str">
        <f t="shared" ca="1" si="705"/>
        <v>Basic</v>
      </c>
      <c r="B9050" t="str">
        <f t="shared" ca="1" si="706"/>
        <v>surgical periodontics</v>
      </c>
      <c r="C9050">
        <f t="shared" si="709"/>
        <v>502</v>
      </c>
      <c r="D9050" t="str">
        <f t="shared" ca="1" si="707"/>
        <v>Surgical treatment of the gums and supporting structures of the teeth</v>
      </c>
      <c r="E9050">
        <f t="shared" ca="1" si="708"/>
        <v>11</v>
      </c>
    </row>
    <row r="9051" spans="1:5" x14ac:dyDescent="0.2">
      <c r="A9051" t="str">
        <f t="shared" ca="1" si="705"/>
        <v>Major</v>
      </c>
      <c r="B9051" t="str">
        <f t="shared" ca="1" si="706"/>
        <v>major restorative</v>
      </c>
      <c r="C9051">
        <f t="shared" si="709"/>
        <v>502</v>
      </c>
      <c r="D9051" t="str">
        <f t="shared" ca="1" si="707"/>
        <v>Single crowns, inlays, onlays</v>
      </c>
      <c r="E9051">
        <f t="shared" ca="1" si="708"/>
        <v>14</v>
      </c>
    </row>
    <row r="9052" spans="1:5" x14ac:dyDescent="0.2">
      <c r="A9052" t="str">
        <f t="shared" ca="1" si="705"/>
        <v>Major</v>
      </c>
      <c r="B9052" t="str">
        <f t="shared" ca="1" si="706"/>
        <v>temporomandibular joint dysfunction</v>
      </c>
      <c r="C9052">
        <f t="shared" si="709"/>
        <v>502</v>
      </c>
      <c r="D9052" t="str">
        <f t="shared" ca="1" si="707"/>
        <v>Services relating to hinging joints of the jaw</v>
      </c>
      <c r="E9052">
        <f t="shared" ca="1" si="708"/>
        <v>16</v>
      </c>
    </row>
    <row r="9053" spans="1:5" x14ac:dyDescent="0.2">
      <c r="A9053" t="str">
        <f t="shared" ca="1" si="705"/>
        <v>Diagnostics and Preventative</v>
      </c>
      <c r="B9053" t="str">
        <f t="shared" ca="1" si="706"/>
        <v>Prophylaxis</v>
      </c>
      <c r="C9053">
        <f t="shared" si="709"/>
        <v>502</v>
      </c>
      <c r="D9053">
        <f t="shared" ca="1" si="707"/>
        <v>0</v>
      </c>
      <c r="E9053">
        <f t="shared" ca="1" si="708"/>
        <v>4</v>
      </c>
    </row>
    <row r="9054" spans="1:5" x14ac:dyDescent="0.2">
      <c r="A9054" t="str">
        <f t="shared" ca="1" si="705"/>
        <v>Diagnostics and Preventative</v>
      </c>
      <c r="B9054" t="str">
        <f t="shared" ca="1" si="706"/>
        <v>Full-mouth x-ray</v>
      </c>
      <c r="C9054">
        <f t="shared" si="709"/>
        <v>502</v>
      </c>
      <c r="D9054">
        <f t="shared" ca="1" si="707"/>
        <v>0</v>
      </c>
      <c r="E9054">
        <f t="shared" ca="1" si="708"/>
        <v>3</v>
      </c>
    </row>
    <row r="9055" spans="1:5" x14ac:dyDescent="0.2">
      <c r="A9055" t="str">
        <f t="shared" ca="1" si="705"/>
        <v>Other</v>
      </c>
      <c r="B9055" t="str">
        <f t="shared" ca="1" si="706"/>
        <v>Implants</v>
      </c>
      <c r="C9055">
        <f t="shared" si="709"/>
        <v>502</v>
      </c>
      <c r="D9055" t="str">
        <f t="shared" ca="1" si="707"/>
        <v>Implant dental work</v>
      </c>
      <c r="E9055">
        <f t="shared" ca="1" si="708"/>
        <v>18</v>
      </c>
    </row>
    <row r="9056" spans="1:5" x14ac:dyDescent="0.2">
      <c r="A9056" t="str">
        <f t="shared" ca="1" si="705"/>
        <v>Diagnostics and Preventative</v>
      </c>
      <c r="B9056" t="str">
        <f t="shared" ca="1" si="706"/>
        <v>Bitewing x-rays</v>
      </c>
      <c r="C9056">
        <f t="shared" si="709"/>
        <v>503</v>
      </c>
      <c r="D9056">
        <f t="shared" ca="1" si="707"/>
        <v>0</v>
      </c>
      <c r="E9056">
        <f t="shared" ca="1" si="708"/>
        <v>2</v>
      </c>
    </row>
    <row r="9057" spans="1:5" x14ac:dyDescent="0.2">
      <c r="A9057" t="str">
        <f t="shared" ca="1" si="705"/>
        <v>Basic</v>
      </c>
      <c r="B9057" t="str">
        <f t="shared" ca="1" si="706"/>
        <v>surgical periodontics</v>
      </c>
      <c r="C9057">
        <f t="shared" si="709"/>
        <v>503</v>
      </c>
      <c r="D9057" t="str">
        <f t="shared" ca="1" si="707"/>
        <v>Surgical treatment of the gums and supporting structures of the teeth</v>
      </c>
      <c r="E9057">
        <f t="shared" ca="1" si="708"/>
        <v>11</v>
      </c>
    </row>
    <row r="9058" spans="1:5" x14ac:dyDescent="0.2">
      <c r="A9058" t="str">
        <f t="shared" ca="1" si="705"/>
        <v>Orthodontics</v>
      </c>
      <c r="B9058" t="str">
        <f t="shared" ca="1" si="706"/>
        <v>orthodontics</v>
      </c>
      <c r="C9058">
        <f t="shared" si="709"/>
        <v>503</v>
      </c>
      <c r="D9058" t="str">
        <f t="shared" ca="1" si="707"/>
        <v>For eligible dependents to age 19</v>
      </c>
      <c r="E9058">
        <f t="shared" ca="1" si="708"/>
        <v>17</v>
      </c>
    </row>
    <row r="9059" spans="1:5" x14ac:dyDescent="0.2">
      <c r="A9059" t="str">
        <f t="shared" ca="1" si="705"/>
        <v>Basic</v>
      </c>
      <c r="B9059" t="str">
        <f t="shared" ca="1" si="706"/>
        <v>endodontics</v>
      </c>
      <c r="C9059">
        <f t="shared" si="709"/>
        <v>503</v>
      </c>
      <c r="D9059" t="str">
        <f t="shared" ca="1" si="707"/>
        <v>Root canal, pulpal therapy</v>
      </c>
      <c r="E9059">
        <f t="shared" ca="1" si="708"/>
        <v>10</v>
      </c>
    </row>
    <row r="9060" spans="1:5" x14ac:dyDescent="0.2">
      <c r="A9060" t="str">
        <f t="shared" ca="1" si="705"/>
        <v>Diagnostics and Preventative</v>
      </c>
      <c r="B9060" t="str">
        <f t="shared" ca="1" si="706"/>
        <v>Prophylaxis</v>
      </c>
      <c r="C9060">
        <f t="shared" si="709"/>
        <v>503</v>
      </c>
      <c r="D9060">
        <f t="shared" ca="1" si="707"/>
        <v>0</v>
      </c>
      <c r="E9060">
        <f t="shared" ca="1" si="708"/>
        <v>4</v>
      </c>
    </row>
    <row r="9061" spans="1:5" x14ac:dyDescent="0.2">
      <c r="A9061" t="str">
        <f t="shared" ca="1" si="705"/>
        <v>Diagnostics and Preventative</v>
      </c>
      <c r="B9061" t="str">
        <f t="shared" ca="1" si="706"/>
        <v>Space Maintainers</v>
      </c>
      <c r="C9061">
        <f t="shared" si="709"/>
        <v>503</v>
      </c>
      <c r="D9061">
        <f t="shared" ca="1" si="707"/>
        <v>0</v>
      </c>
      <c r="E9061">
        <f t="shared" ca="1" si="708"/>
        <v>7</v>
      </c>
    </row>
    <row r="9062" spans="1:5" x14ac:dyDescent="0.2">
      <c r="A9062" t="str">
        <f t="shared" ca="1" si="705"/>
        <v>Basic</v>
      </c>
      <c r="B9062" t="str">
        <f t="shared" ca="1" si="706"/>
        <v>oral surgery</v>
      </c>
      <c r="C9062">
        <f t="shared" si="709"/>
        <v>503</v>
      </c>
      <c r="D9062" t="str">
        <f t="shared" ca="1" si="707"/>
        <v>Extraction and other surgery procedures, incl. pre- and post-operative care</v>
      </c>
      <c r="E9062">
        <f t="shared" ca="1" si="708"/>
        <v>9</v>
      </c>
    </row>
    <row r="9063" spans="1:5" x14ac:dyDescent="0.2">
      <c r="A9063" t="str">
        <f t="shared" ca="1" si="705"/>
        <v>Diagnostics and Preventative</v>
      </c>
      <c r="B9063" t="str">
        <f t="shared" ca="1" si="706"/>
        <v>Fluoride treatments</v>
      </c>
      <c r="C9063">
        <f t="shared" si="709"/>
        <v>503</v>
      </c>
      <c r="D9063">
        <f t="shared" ca="1" si="707"/>
        <v>0</v>
      </c>
      <c r="E9063">
        <f t="shared" ca="1" si="708"/>
        <v>5</v>
      </c>
    </row>
    <row r="9064" spans="1:5" x14ac:dyDescent="0.2">
      <c r="A9064" t="str">
        <f t="shared" ca="1" si="705"/>
        <v>Basic</v>
      </c>
      <c r="B9064" t="str">
        <f t="shared" ca="1" si="706"/>
        <v>oral surgery</v>
      </c>
      <c r="C9064">
        <f t="shared" si="709"/>
        <v>503</v>
      </c>
      <c r="D9064" t="str">
        <f t="shared" ca="1" si="707"/>
        <v>Extraction and other surgery procedures, incl. pre- and post-operative care</v>
      </c>
      <c r="E9064">
        <f t="shared" ca="1" si="708"/>
        <v>9</v>
      </c>
    </row>
    <row r="9065" spans="1:5" x14ac:dyDescent="0.2">
      <c r="A9065" t="str">
        <f t="shared" ca="1" si="705"/>
        <v>Diagnostics and Preventative</v>
      </c>
      <c r="B9065" t="str">
        <f t="shared" ca="1" si="706"/>
        <v>Bitewing x-rays</v>
      </c>
      <c r="C9065">
        <f t="shared" si="709"/>
        <v>503</v>
      </c>
      <c r="D9065">
        <f t="shared" ca="1" si="707"/>
        <v>0</v>
      </c>
      <c r="E9065">
        <f t="shared" ca="1" si="708"/>
        <v>2</v>
      </c>
    </row>
    <row r="9066" spans="1:5" x14ac:dyDescent="0.2">
      <c r="A9066" t="str">
        <f t="shared" ca="1" si="705"/>
        <v>Diagnostics and Preventative</v>
      </c>
      <c r="B9066" t="str">
        <f t="shared" ca="1" si="706"/>
        <v>Fluoride treatments</v>
      </c>
      <c r="C9066">
        <f t="shared" si="709"/>
        <v>503</v>
      </c>
      <c r="D9066">
        <f t="shared" ca="1" si="707"/>
        <v>0</v>
      </c>
      <c r="E9066">
        <f t="shared" ca="1" si="708"/>
        <v>5</v>
      </c>
    </row>
    <row r="9067" spans="1:5" x14ac:dyDescent="0.2">
      <c r="A9067" t="str">
        <f t="shared" ca="1" si="705"/>
        <v>Basic</v>
      </c>
      <c r="B9067" t="str">
        <f t="shared" ca="1" si="706"/>
        <v>endodontics</v>
      </c>
      <c r="C9067">
        <f t="shared" si="709"/>
        <v>503</v>
      </c>
      <c r="D9067" t="str">
        <f t="shared" ca="1" si="707"/>
        <v>Root canal, pulpal therapy</v>
      </c>
      <c r="E9067">
        <f t="shared" ca="1" si="708"/>
        <v>10</v>
      </c>
    </row>
    <row r="9068" spans="1:5" x14ac:dyDescent="0.2">
      <c r="A9068" t="str">
        <f t="shared" ca="1" si="705"/>
        <v>Basic</v>
      </c>
      <c r="B9068" t="str">
        <f t="shared" ca="1" si="706"/>
        <v>non-surgical periodontics</v>
      </c>
      <c r="C9068">
        <f t="shared" si="709"/>
        <v>503</v>
      </c>
      <c r="D9068" t="str">
        <f t="shared" ca="1" si="707"/>
        <v xml:space="preserve">Non-surgical treatment of the gums and supporting structures of the teeth </v>
      </c>
      <c r="E9068">
        <f t="shared" ca="1" si="708"/>
        <v>12</v>
      </c>
    </row>
    <row r="9069" spans="1:5" x14ac:dyDescent="0.2">
      <c r="A9069" t="str">
        <f t="shared" ca="1" si="705"/>
        <v>Basic</v>
      </c>
      <c r="B9069" t="str">
        <f t="shared" ca="1" si="706"/>
        <v>oral surgery</v>
      </c>
      <c r="C9069">
        <f t="shared" si="709"/>
        <v>503</v>
      </c>
      <c r="D9069" t="str">
        <f t="shared" ca="1" si="707"/>
        <v>Extraction and other surgery procedures, incl. pre- and post-operative care</v>
      </c>
      <c r="E9069">
        <f t="shared" ca="1" si="708"/>
        <v>9</v>
      </c>
    </row>
    <row r="9070" spans="1:5" x14ac:dyDescent="0.2">
      <c r="A9070" t="str">
        <f t="shared" ca="1" si="705"/>
        <v>Diagnostics and Preventative</v>
      </c>
      <c r="B9070" t="str">
        <f t="shared" ca="1" si="706"/>
        <v>Fluoride treatments</v>
      </c>
      <c r="C9070">
        <f t="shared" si="709"/>
        <v>503</v>
      </c>
      <c r="D9070">
        <f t="shared" ca="1" si="707"/>
        <v>0</v>
      </c>
      <c r="E9070">
        <f t="shared" ca="1" si="708"/>
        <v>5</v>
      </c>
    </row>
    <row r="9071" spans="1:5" x14ac:dyDescent="0.2">
      <c r="A9071" t="str">
        <f t="shared" ca="1" si="705"/>
        <v>Basic</v>
      </c>
      <c r="B9071" t="str">
        <f t="shared" ca="1" si="706"/>
        <v>surgical periodontics</v>
      </c>
      <c r="C9071">
        <f t="shared" si="709"/>
        <v>503</v>
      </c>
      <c r="D9071" t="str">
        <f t="shared" ca="1" si="707"/>
        <v>Surgical treatment of the gums and supporting structures of the teeth</v>
      </c>
      <c r="E9071">
        <f t="shared" ca="1" si="708"/>
        <v>11</v>
      </c>
    </row>
    <row r="9072" spans="1:5" x14ac:dyDescent="0.2">
      <c r="A9072" t="str">
        <f t="shared" ca="1" si="705"/>
        <v>Other</v>
      </c>
      <c r="B9072" t="str">
        <f t="shared" ca="1" si="706"/>
        <v>Implants</v>
      </c>
      <c r="C9072">
        <f t="shared" si="709"/>
        <v>503</v>
      </c>
      <c r="D9072" t="str">
        <f t="shared" ca="1" si="707"/>
        <v>Implant dental work</v>
      </c>
      <c r="E9072">
        <f t="shared" ca="1" si="708"/>
        <v>18</v>
      </c>
    </row>
    <row r="9073" spans="1:5" x14ac:dyDescent="0.2">
      <c r="A9073" t="str">
        <f t="shared" ca="1" si="705"/>
        <v>Diagnostics and Preventative</v>
      </c>
      <c r="B9073" t="str">
        <f t="shared" ca="1" si="706"/>
        <v>Prophylaxis</v>
      </c>
      <c r="C9073">
        <f t="shared" si="709"/>
        <v>503</v>
      </c>
      <c r="D9073">
        <f t="shared" ca="1" si="707"/>
        <v>0</v>
      </c>
      <c r="E9073">
        <f t="shared" ca="1" si="708"/>
        <v>4</v>
      </c>
    </row>
    <row r="9074" spans="1:5" x14ac:dyDescent="0.2">
      <c r="A9074" t="str">
        <f t="shared" ca="1" si="705"/>
        <v>Diagnostics and Preventative</v>
      </c>
      <c r="B9074" t="str">
        <f t="shared" ca="1" si="706"/>
        <v>Bitewing x-rays</v>
      </c>
      <c r="C9074">
        <f t="shared" si="709"/>
        <v>504</v>
      </c>
      <c r="D9074">
        <f t="shared" ca="1" si="707"/>
        <v>0</v>
      </c>
      <c r="E9074">
        <f t="shared" ca="1" si="708"/>
        <v>2</v>
      </c>
    </row>
    <row r="9075" spans="1:5" x14ac:dyDescent="0.2">
      <c r="A9075" t="str">
        <f t="shared" ca="1" si="705"/>
        <v>Diagnostics and Preventative</v>
      </c>
      <c r="B9075" t="str">
        <f t="shared" ca="1" si="706"/>
        <v>Prophylaxis</v>
      </c>
      <c r="C9075">
        <f t="shared" si="709"/>
        <v>504</v>
      </c>
      <c r="D9075">
        <f t="shared" ca="1" si="707"/>
        <v>0</v>
      </c>
      <c r="E9075">
        <f t="shared" ca="1" si="708"/>
        <v>4</v>
      </c>
    </row>
    <row r="9076" spans="1:5" x14ac:dyDescent="0.2">
      <c r="A9076" t="str">
        <f t="shared" ca="1" si="705"/>
        <v>Diagnostics and Preventative</v>
      </c>
      <c r="B9076" t="str">
        <f t="shared" ca="1" si="706"/>
        <v>Sealants</v>
      </c>
      <c r="C9076">
        <f t="shared" si="709"/>
        <v>504</v>
      </c>
      <c r="D9076">
        <f t="shared" ca="1" si="707"/>
        <v>0</v>
      </c>
      <c r="E9076">
        <f t="shared" ca="1" si="708"/>
        <v>6</v>
      </c>
    </row>
    <row r="9077" spans="1:5" x14ac:dyDescent="0.2">
      <c r="A9077" t="str">
        <f t="shared" ca="1" si="705"/>
        <v>Orthodontics</v>
      </c>
      <c r="B9077" t="str">
        <f t="shared" ca="1" si="706"/>
        <v>orthodontics</v>
      </c>
      <c r="C9077">
        <f t="shared" si="709"/>
        <v>504</v>
      </c>
      <c r="D9077" t="str">
        <f t="shared" ca="1" si="707"/>
        <v>For eligible dependents to age 19</v>
      </c>
      <c r="E9077">
        <f t="shared" ca="1" si="708"/>
        <v>17</v>
      </c>
    </row>
    <row r="9078" spans="1:5" x14ac:dyDescent="0.2">
      <c r="A9078" t="str">
        <f t="shared" ca="1" si="705"/>
        <v>Orthodontics</v>
      </c>
      <c r="B9078" t="str">
        <f t="shared" ca="1" si="706"/>
        <v>orthodontics</v>
      </c>
      <c r="C9078">
        <f t="shared" si="709"/>
        <v>504</v>
      </c>
      <c r="D9078" t="str">
        <f t="shared" ca="1" si="707"/>
        <v>For eligible dependents to age 19</v>
      </c>
      <c r="E9078">
        <f t="shared" ca="1" si="708"/>
        <v>17</v>
      </c>
    </row>
    <row r="9079" spans="1:5" x14ac:dyDescent="0.2">
      <c r="A9079" t="str">
        <f t="shared" ca="1" si="705"/>
        <v>Diagnostics and Preventative</v>
      </c>
      <c r="B9079" t="str">
        <f t="shared" ca="1" si="706"/>
        <v>Fluoride treatments</v>
      </c>
      <c r="C9079">
        <f t="shared" si="709"/>
        <v>504</v>
      </c>
      <c r="D9079">
        <f t="shared" ca="1" si="707"/>
        <v>0</v>
      </c>
      <c r="E9079">
        <f t="shared" ca="1" si="708"/>
        <v>5</v>
      </c>
    </row>
    <row r="9080" spans="1:5" x14ac:dyDescent="0.2">
      <c r="A9080" t="str">
        <f t="shared" ca="1" si="705"/>
        <v>Other</v>
      </c>
      <c r="B9080" t="str">
        <f t="shared" ca="1" si="706"/>
        <v>Implants</v>
      </c>
      <c r="C9080">
        <f t="shared" si="709"/>
        <v>504</v>
      </c>
      <c r="D9080" t="str">
        <f t="shared" ca="1" si="707"/>
        <v>Implant dental work</v>
      </c>
      <c r="E9080">
        <f t="shared" ca="1" si="708"/>
        <v>18</v>
      </c>
    </row>
    <row r="9081" spans="1:5" x14ac:dyDescent="0.2">
      <c r="A9081" t="str">
        <f t="shared" ca="1" si="705"/>
        <v>Basic</v>
      </c>
      <c r="B9081" t="str">
        <f t="shared" ca="1" si="706"/>
        <v>non-surgical periodontics</v>
      </c>
      <c r="C9081">
        <f t="shared" si="709"/>
        <v>504</v>
      </c>
      <c r="D9081" t="str">
        <f t="shared" ca="1" si="707"/>
        <v xml:space="preserve">Non-surgical treatment of the gums and supporting structures of the teeth </v>
      </c>
      <c r="E9081">
        <f t="shared" ca="1" si="708"/>
        <v>12</v>
      </c>
    </row>
    <row r="9082" spans="1:5" x14ac:dyDescent="0.2">
      <c r="A9082" t="str">
        <f t="shared" ca="1" si="705"/>
        <v>Major</v>
      </c>
      <c r="B9082" t="str">
        <f t="shared" ca="1" si="706"/>
        <v>temporomandibular joint dysfunction</v>
      </c>
      <c r="C9082">
        <f t="shared" si="709"/>
        <v>504</v>
      </c>
      <c r="D9082" t="str">
        <f t="shared" ca="1" si="707"/>
        <v>Services relating to hinging joints of the jaw</v>
      </c>
      <c r="E9082">
        <f t="shared" ca="1" si="708"/>
        <v>16</v>
      </c>
    </row>
    <row r="9083" spans="1:5" x14ac:dyDescent="0.2">
      <c r="A9083" t="str">
        <f t="shared" ca="1" si="705"/>
        <v>Basic</v>
      </c>
      <c r="B9083" t="str">
        <f t="shared" ca="1" si="706"/>
        <v>general anesthesia</v>
      </c>
      <c r="C9083">
        <f t="shared" si="709"/>
        <v>504</v>
      </c>
      <c r="D9083" t="str">
        <f t="shared" ca="1" si="707"/>
        <v>Covered when used in conjunction with covered oral surgical procedures</v>
      </c>
      <c r="E9083">
        <f t="shared" ca="1" si="708"/>
        <v>13</v>
      </c>
    </row>
    <row r="9084" spans="1:5" x14ac:dyDescent="0.2">
      <c r="A9084" t="str">
        <f t="shared" ca="1" si="705"/>
        <v>Basic</v>
      </c>
      <c r="B9084" t="str">
        <f t="shared" ca="1" si="706"/>
        <v>non-surgical periodontics</v>
      </c>
      <c r="C9084">
        <f t="shared" si="709"/>
        <v>504</v>
      </c>
      <c r="D9084" t="str">
        <f t="shared" ca="1" si="707"/>
        <v xml:space="preserve">Non-surgical treatment of the gums and supporting structures of the teeth </v>
      </c>
      <c r="E9084">
        <f t="shared" ca="1" si="708"/>
        <v>12</v>
      </c>
    </row>
    <row r="9085" spans="1:5" x14ac:dyDescent="0.2">
      <c r="A9085" t="str">
        <f t="shared" ca="1" si="705"/>
        <v>Diagnostics and Preventative</v>
      </c>
      <c r="B9085" t="str">
        <f t="shared" ca="1" si="706"/>
        <v>Fluoride treatments</v>
      </c>
      <c r="C9085">
        <f t="shared" si="709"/>
        <v>504</v>
      </c>
      <c r="D9085">
        <f t="shared" ca="1" si="707"/>
        <v>0</v>
      </c>
      <c r="E9085">
        <f t="shared" ca="1" si="708"/>
        <v>5</v>
      </c>
    </row>
    <row r="9086" spans="1:5" x14ac:dyDescent="0.2">
      <c r="A9086" t="str">
        <f t="shared" ca="1" si="705"/>
        <v>Diagnostics and Preventative</v>
      </c>
      <c r="B9086" t="str">
        <f t="shared" ca="1" si="706"/>
        <v>Bitewing x-rays</v>
      </c>
      <c r="C9086">
        <f t="shared" si="709"/>
        <v>504</v>
      </c>
      <c r="D9086">
        <f t="shared" ca="1" si="707"/>
        <v>0</v>
      </c>
      <c r="E9086">
        <f t="shared" ca="1" si="708"/>
        <v>2</v>
      </c>
    </row>
    <row r="9087" spans="1:5" x14ac:dyDescent="0.2">
      <c r="A9087" t="str">
        <f t="shared" ca="1" si="705"/>
        <v>Diagnostics and Preventative</v>
      </c>
      <c r="B9087" t="str">
        <f t="shared" ca="1" si="706"/>
        <v>Fluoride treatments</v>
      </c>
      <c r="C9087">
        <f t="shared" si="709"/>
        <v>504</v>
      </c>
      <c r="D9087">
        <f t="shared" ca="1" si="707"/>
        <v>0</v>
      </c>
      <c r="E9087">
        <f t="shared" ca="1" si="708"/>
        <v>5</v>
      </c>
    </row>
    <row r="9088" spans="1:5" x14ac:dyDescent="0.2">
      <c r="A9088" t="str">
        <f t="shared" ca="1" si="705"/>
        <v>Basic</v>
      </c>
      <c r="B9088" t="str">
        <f t="shared" ca="1" si="706"/>
        <v>non-surgical periodontics</v>
      </c>
      <c r="C9088">
        <f t="shared" si="709"/>
        <v>504</v>
      </c>
      <c r="D9088" t="str">
        <f t="shared" ca="1" si="707"/>
        <v xml:space="preserve">Non-surgical treatment of the gums and supporting structures of the teeth </v>
      </c>
      <c r="E9088">
        <f t="shared" ca="1" si="708"/>
        <v>12</v>
      </c>
    </row>
    <row r="9089" spans="1:5" x14ac:dyDescent="0.2">
      <c r="A9089" t="str">
        <f t="shared" ca="1" si="705"/>
        <v>Basic</v>
      </c>
      <c r="B9089" t="str">
        <f t="shared" ca="1" si="706"/>
        <v>surgical periodontics</v>
      </c>
      <c r="C9089">
        <f t="shared" si="709"/>
        <v>504</v>
      </c>
      <c r="D9089" t="str">
        <f t="shared" ca="1" si="707"/>
        <v>Surgical treatment of the gums and supporting structures of the teeth</v>
      </c>
      <c r="E9089">
        <f t="shared" ca="1" si="708"/>
        <v>11</v>
      </c>
    </row>
    <row r="9090" spans="1:5" x14ac:dyDescent="0.2">
      <c r="A9090" t="str">
        <f t="shared" ref="A9090:A9153" ca="1" si="710">INDEX(services,E9090,1)</f>
        <v>Diagnostics and Preventative</v>
      </c>
      <c r="B9090" t="str">
        <f t="shared" ref="B9090:B9153" ca="1" si="711">INDEX(services,E9090,2)</f>
        <v>Prophylaxis</v>
      </c>
      <c r="C9090">
        <f t="shared" si="709"/>
        <v>504</v>
      </c>
      <c r="D9090">
        <f t="shared" ref="D9090:D9153" ca="1" si="712">INDEX(services,E9090,3)</f>
        <v>0</v>
      </c>
      <c r="E9090">
        <f t="shared" ref="E9090:E9153" ca="1" si="713">RANDBETWEEN(1,ROWS(services))</f>
        <v>4</v>
      </c>
    </row>
    <row r="9091" spans="1:5" x14ac:dyDescent="0.2">
      <c r="A9091" t="str">
        <f t="shared" ca="1" si="710"/>
        <v>Basic</v>
      </c>
      <c r="B9091" t="str">
        <f t="shared" ca="1" si="711"/>
        <v>oral surgery</v>
      </c>
      <c r="C9091">
        <f t="shared" si="709"/>
        <v>504</v>
      </c>
      <c r="D9091" t="str">
        <f t="shared" ca="1" si="712"/>
        <v>Extraction and other surgery procedures, incl. pre- and post-operative care</v>
      </c>
      <c r="E9091">
        <f t="shared" ca="1" si="713"/>
        <v>9</v>
      </c>
    </row>
    <row r="9092" spans="1:5" x14ac:dyDescent="0.2">
      <c r="A9092" t="str">
        <f t="shared" ca="1" si="710"/>
        <v>Orthodontics</v>
      </c>
      <c r="B9092" t="str">
        <f t="shared" ca="1" si="711"/>
        <v>orthodontics</v>
      </c>
      <c r="C9092">
        <f t="shared" ref="C9092:C9155" si="714">IF(MOD(ROW(C9092)-2,18)&lt;&gt;0,C9091,C9091+1)</f>
        <v>505</v>
      </c>
      <c r="D9092" t="str">
        <f t="shared" ca="1" si="712"/>
        <v>For eligible dependents to age 19</v>
      </c>
      <c r="E9092">
        <f t="shared" ca="1" si="713"/>
        <v>17</v>
      </c>
    </row>
    <row r="9093" spans="1:5" x14ac:dyDescent="0.2">
      <c r="A9093" t="str">
        <f t="shared" ca="1" si="710"/>
        <v>Diagnostics and Preventative</v>
      </c>
      <c r="B9093" t="str">
        <f t="shared" ca="1" si="711"/>
        <v>Fluoride treatments</v>
      </c>
      <c r="C9093">
        <f t="shared" si="714"/>
        <v>505</v>
      </c>
      <c r="D9093">
        <f t="shared" ca="1" si="712"/>
        <v>0</v>
      </c>
      <c r="E9093">
        <f t="shared" ca="1" si="713"/>
        <v>5</v>
      </c>
    </row>
    <row r="9094" spans="1:5" x14ac:dyDescent="0.2">
      <c r="A9094" t="str">
        <f t="shared" ca="1" si="710"/>
        <v>Diagnostics and Preventative</v>
      </c>
      <c r="B9094" t="str">
        <f t="shared" ca="1" si="711"/>
        <v>Prophylaxis</v>
      </c>
      <c r="C9094">
        <f t="shared" si="714"/>
        <v>505</v>
      </c>
      <c r="D9094">
        <f t="shared" ca="1" si="712"/>
        <v>0</v>
      </c>
      <c r="E9094">
        <f t="shared" ca="1" si="713"/>
        <v>4</v>
      </c>
    </row>
    <row r="9095" spans="1:5" x14ac:dyDescent="0.2">
      <c r="A9095" t="str">
        <f t="shared" ca="1" si="710"/>
        <v>Diagnostics and Preventative</v>
      </c>
      <c r="B9095" t="str">
        <f t="shared" ca="1" si="711"/>
        <v>Space Maintainers</v>
      </c>
      <c r="C9095">
        <f t="shared" si="714"/>
        <v>505</v>
      </c>
      <c r="D9095">
        <f t="shared" ca="1" si="712"/>
        <v>0</v>
      </c>
      <c r="E9095">
        <f t="shared" ca="1" si="713"/>
        <v>7</v>
      </c>
    </row>
    <row r="9096" spans="1:5" x14ac:dyDescent="0.2">
      <c r="A9096" t="str">
        <f t="shared" ca="1" si="710"/>
        <v>Diagnostics and Preventative</v>
      </c>
      <c r="B9096" t="str">
        <f t="shared" ca="1" si="711"/>
        <v>Sealants</v>
      </c>
      <c r="C9096">
        <f t="shared" si="714"/>
        <v>505</v>
      </c>
      <c r="D9096">
        <f t="shared" ca="1" si="712"/>
        <v>0</v>
      </c>
      <c r="E9096">
        <f t="shared" ca="1" si="713"/>
        <v>6</v>
      </c>
    </row>
    <row r="9097" spans="1:5" x14ac:dyDescent="0.2">
      <c r="A9097" t="str">
        <f t="shared" ca="1" si="710"/>
        <v>Diagnostics and Preventative</v>
      </c>
      <c r="B9097" t="str">
        <f t="shared" ca="1" si="711"/>
        <v>Full-mouth x-ray</v>
      </c>
      <c r="C9097">
        <f t="shared" si="714"/>
        <v>505</v>
      </c>
      <c r="D9097">
        <f t="shared" ca="1" si="712"/>
        <v>0</v>
      </c>
      <c r="E9097">
        <f t="shared" ca="1" si="713"/>
        <v>3</v>
      </c>
    </row>
    <row r="9098" spans="1:5" x14ac:dyDescent="0.2">
      <c r="A9098" t="str">
        <f t="shared" ca="1" si="710"/>
        <v>Major</v>
      </c>
      <c r="B9098" t="str">
        <f t="shared" ca="1" si="711"/>
        <v>major restorative</v>
      </c>
      <c r="C9098">
        <f t="shared" si="714"/>
        <v>505</v>
      </c>
      <c r="D9098" t="str">
        <f t="shared" ca="1" si="712"/>
        <v>Single crowns, inlays, onlays</v>
      </c>
      <c r="E9098">
        <f t="shared" ca="1" si="713"/>
        <v>14</v>
      </c>
    </row>
    <row r="9099" spans="1:5" x14ac:dyDescent="0.2">
      <c r="A9099" t="str">
        <f t="shared" ca="1" si="710"/>
        <v>Basic</v>
      </c>
      <c r="B9099" t="str">
        <f t="shared" ca="1" si="711"/>
        <v>basic restorative</v>
      </c>
      <c r="C9099">
        <f t="shared" si="714"/>
        <v>505</v>
      </c>
      <c r="D9099" t="str">
        <f t="shared" ca="1" si="712"/>
        <v>Fillings (amalgam "silver" and composite "white" non-molar)</v>
      </c>
      <c r="E9099">
        <f t="shared" ca="1" si="713"/>
        <v>8</v>
      </c>
    </row>
    <row r="9100" spans="1:5" x14ac:dyDescent="0.2">
      <c r="A9100" t="str">
        <f t="shared" ca="1" si="710"/>
        <v>Diagnostics and Preventative</v>
      </c>
      <c r="B9100" t="str">
        <f t="shared" ca="1" si="711"/>
        <v>Full-mouth x-ray</v>
      </c>
      <c r="C9100">
        <f t="shared" si="714"/>
        <v>505</v>
      </c>
      <c r="D9100">
        <f t="shared" ca="1" si="712"/>
        <v>0</v>
      </c>
      <c r="E9100">
        <f t="shared" ca="1" si="713"/>
        <v>3</v>
      </c>
    </row>
    <row r="9101" spans="1:5" x14ac:dyDescent="0.2">
      <c r="A9101" t="str">
        <f t="shared" ca="1" si="710"/>
        <v>Major</v>
      </c>
      <c r="B9101" t="str">
        <f t="shared" ca="1" si="711"/>
        <v>major restorative</v>
      </c>
      <c r="C9101">
        <f t="shared" si="714"/>
        <v>505</v>
      </c>
      <c r="D9101" t="str">
        <f t="shared" ca="1" si="712"/>
        <v>Single crowns, inlays, onlays</v>
      </c>
      <c r="E9101">
        <f t="shared" ca="1" si="713"/>
        <v>14</v>
      </c>
    </row>
    <row r="9102" spans="1:5" x14ac:dyDescent="0.2">
      <c r="A9102" t="str">
        <f t="shared" ca="1" si="710"/>
        <v>Diagnostics and Preventative</v>
      </c>
      <c r="B9102" t="str">
        <f t="shared" ca="1" si="711"/>
        <v>Prophylaxis</v>
      </c>
      <c r="C9102">
        <f t="shared" si="714"/>
        <v>505</v>
      </c>
      <c r="D9102">
        <f t="shared" ca="1" si="712"/>
        <v>0</v>
      </c>
      <c r="E9102">
        <f t="shared" ca="1" si="713"/>
        <v>4</v>
      </c>
    </row>
    <row r="9103" spans="1:5" x14ac:dyDescent="0.2">
      <c r="A9103" t="str">
        <f t="shared" ca="1" si="710"/>
        <v>Diagnostics and Preventative</v>
      </c>
      <c r="B9103" t="str">
        <f t="shared" ca="1" si="711"/>
        <v>Sealants</v>
      </c>
      <c r="C9103">
        <f t="shared" si="714"/>
        <v>505</v>
      </c>
      <c r="D9103">
        <f t="shared" ca="1" si="712"/>
        <v>0</v>
      </c>
      <c r="E9103">
        <f t="shared" ca="1" si="713"/>
        <v>6</v>
      </c>
    </row>
    <row r="9104" spans="1:5" x14ac:dyDescent="0.2">
      <c r="A9104" t="str">
        <f t="shared" ca="1" si="710"/>
        <v>Major</v>
      </c>
      <c r="B9104" t="str">
        <f t="shared" ca="1" si="711"/>
        <v>prosthodontics</v>
      </c>
      <c r="C9104">
        <f t="shared" si="714"/>
        <v>505</v>
      </c>
      <c r="D9104" t="str">
        <f t="shared" ca="1" si="712"/>
        <v>Procedures for replacement of missing teeth by construction or repair of bridges and partial or complete dentures</v>
      </c>
      <c r="E9104">
        <f t="shared" ca="1" si="713"/>
        <v>15</v>
      </c>
    </row>
    <row r="9105" spans="1:5" x14ac:dyDescent="0.2">
      <c r="A9105" t="str">
        <f t="shared" ca="1" si="710"/>
        <v>Diagnostics and Preventative</v>
      </c>
      <c r="B9105" t="str">
        <f t="shared" ca="1" si="711"/>
        <v>Prophylaxis</v>
      </c>
      <c r="C9105">
        <f t="shared" si="714"/>
        <v>505</v>
      </c>
      <c r="D9105">
        <f t="shared" ca="1" si="712"/>
        <v>0</v>
      </c>
      <c r="E9105">
        <f t="shared" ca="1" si="713"/>
        <v>4</v>
      </c>
    </row>
    <row r="9106" spans="1:5" x14ac:dyDescent="0.2">
      <c r="A9106" t="str">
        <f t="shared" ca="1" si="710"/>
        <v>Basic</v>
      </c>
      <c r="B9106" t="str">
        <f t="shared" ca="1" si="711"/>
        <v>endodontics</v>
      </c>
      <c r="C9106">
        <f t="shared" si="714"/>
        <v>505</v>
      </c>
      <c r="D9106" t="str">
        <f t="shared" ca="1" si="712"/>
        <v>Root canal, pulpal therapy</v>
      </c>
      <c r="E9106">
        <f t="shared" ca="1" si="713"/>
        <v>10</v>
      </c>
    </row>
    <row r="9107" spans="1:5" x14ac:dyDescent="0.2">
      <c r="A9107" t="str">
        <f t="shared" ca="1" si="710"/>
        <v>Diagnostics and Preventative</v>
      </c>
      <c r="B9107" t="str">
        <f t="shared" ca="1" si="711"/>
        <v>Full-mouth x-ray</v>
      </c>
      <c r="C9107">
        <f t="shared" si="714"/>
        <v>505</v>
      </c>
      <c r="D9107">
        <f t="shared" ca="1" si="712"/>
        <v>0</v>
      </c>
      <c r="E9107">
        <f t="shared" ca="1" si="713"/>
        <v>3</v>
      </c>
    </row>
    <row r="9108" spans="1:5" x14ac:dyDescent="0.2">
      <c r="A9108" t="str">
        <f t="shared" ca="1" si="710"/>
        <v>Orthodontics</v>
      </c>
      <c r="B9108" t="str">
        <f t="shared" ca="1" si="711"/>
        <v>orthodontics</v>
      </c>
      <c r="C9108">
        <f t="shared" si="714"/>
        <v>505</v>
      </c>
      <c r="D9108" t="str">
        <f t="shared" ca="1" si="712"/>
        <v>For eligible dependents to age 19</v>
      </c>
      <c r="E9108">
        <f t="shared" ca="1" si="713"/>
        <v>17</v>
      </c>
    </row>
    <row r="9109" spans="1:5" x14ac:dyDescent="0.2">
      <c r="A9109" t="str">
        <f t="shared" ca="1" si="710"/>
        <v>Diagnostics and Preventative</v>
      </c>
      <c r="B9109" t="str">
        <f t="shared" ca="1" si="711"/>
        <v>Prophylaxis</v>
      </c>
      <c r="C9109">
        <f t="shared" si="714"/>
        <v>505</v>
      </c>
      <c r="D9109">
        <f t="shared" ca="1" si="712"/>
        <v>0</v>
      </c>
      <c r="E9109">
        <f t="shared" ca="1" si="713"/>
        <v>4</v>
      </c>
    </row>
    <row r="9110" spans="1:5" x14ac:dyDescent="0.2">
      <c r="A9110" t="str">
        <f t="shared" ca="1" si="710"/>
        <v>Basic</v>
      </c>
      <c r="B9110" t="str">
        <f t="shared" ca="1" si="711"/>
        <v>oral surgery</v>
      </c>
      <c r="C9110">
        <f t="shared" si="714"/>
        <v>506</v>
      </c>
      <c r="D9110" t="str">
        <f t="shared" ca="1" si="712"/>
        <v>Extraction and other surgery procedures, incl. pre- and post-operative care</v>
      </c>
      <c r="E9110">
        <f t="shared" ca="1" si="713"/>
        <v>9</v>
      </c>
    </row>
    <row r="9111" spans="1:5" x14ac:dyDescent="0.2">
      <c r="A9111" t="str">
        <f t="shared" ca="1" si="710"/>
        <v>Major</v>
      </c>
      <c r="B9111" t="str">
        <f t="shared" ca="1" si="711"/>
        <v>prosthodontics</v>
      </c>
      <c r="C9111">
        <f t="shared" si="714"/>
        <v>506</v>
      </c>
      <c r="D9111" t="str">
        <f t="shared" ca="1" si="712"/>
        <v>Procedures for replacement of missing teeth by construction or repair of bridges and partial or complete dentures</v>
      </c>
      <c r="E9111">
        <f t="shared" ca="1" si="713"/>
        <v>15</v>
      </c>
    </row>
    <row r="9112" spans="1:5" x14ac:dyDescent="0.2">
      <c r="A9112" t="str">
        <f t="shared" ca="1" si="710"/>
        <v>Basic</v>
      </c>
      <c r="B9112" t="str">
        <f t="shared" ca="1" si="711"/>
        <v>endodontics</v>
      </c>
      <c r="C9112">
        <f t="shared" si="714"/>
        <v>506</v>
      </c>
      <c r="D9112" t="str">
        <f t="shared" ca="1" si="712"/>
        <v>Root canal, pulpal therapy</v>
      </c>
      <c r="E9112">
        <f t="shared" ca="1" si="713"/>
        <v>10</v>
      </c>
    </row>
    <row r="9113" spans="1:5" x14ac:dyDescent="0.2">
      <c r="A9113" t="str">
        <f t="shared" ca="1" si="710"/>
        <v>Orthodontics</v>
      </c>
      <c r="B9113" t="str">
        <f t="shared" ca="1" si="711"/>
        <v>orthodontics</v>
      </c>
      <c r="C9113">
        <f t="shared" si="714"/>
        <v>506</v>
      </c>
      <c r="D9113" t="str">
        <f t="shared" ca="1" si="712"/>
        <v>For eligible dependents to age 19</v>
      </c>
      <c r="E9113">
        <f t="shared" ca="1" si="713"/>
        <v>17</v>
      </c>
    </row>
    <row r="9114" spans="1:5" x14ac:dyDescent="0.2">
      <c r="A9114" t="str">
        <f t="shared" ca="1" si="710"/>
        <v>Diagnostics and Preventative</v>
      </c>
      <c r="B9114" t="str">
        <f t="shared" ca="1" si="711"/>
        <v>Prophylaxis</v>
      </c>
      <c r="C9114">
        <f t="shared" si="714"/>
        <v>506</v>
      </c>
      <c r="D9114">
        <f t="shared" ca="1" si="712"/>
        <v>0</v>
      </c>
      <c r="E9114">
        <f t="shared" ca="1" si="713"/>
        <v>4</v>
      </c>
    </row>
    <row r="9115" spans="1:5" x14ac:dyDescent="0.2">
      <c r="A9115" t="str">
        <f t="shared" ca="1" si="710"/>
        <v>Major</v>
      </c>
      <c r="B9115" t="str">
        <f t="shared" ca="1" si="711"/>
        <v>temporomandibular joint dysfunction</v>
      </c>
      <c r="C9115">
        <f t="shared" si="714"/>
        <v>506</v>
      </c>
      <c r="D9115" t="str">
        <f t="shared" ca="1" si="712"/>
        <v>Services relating to hinging joints of the jaw</v>
      </c>
      <c r="E9115">
        <f t="shared" ca="1" si="713"/>
        <v>16</v>
      </c>
    </row>
    <row r="9116" spans="1:5" x14ac:dyDescent="0.2">
      <c r="A9116" t="str">
        <f t="shared" ca="1" si="710"/>
        <v>Basic</v>
      </c>
      <c r="B9116" t="str">
        <f t="shared" ca="1" si="711"/>
        <v>non-surgical periodontics</v>
      </c>
      <c r="C9116">
        <f t="shared" si="714"/>
        <v>506</v>
      </c>
      <c r="D9116" t="str">
        <f t="shared" ca="1" si="712"/>
        <v xml:space="preserve">Non-surgical treatment of the gums and supporting structures of the teeth </v>
      </c>
      <c r="E9116">
        <f t="shared" ca="1" si="713"/>
        <v>12</v>
      </c>
    </row>
    <row r="9117" spans="1:5" x14ac:dyDescent="0.2">
      <c r="A9117" t="str">
        <f t="shared" ca="1" si="710"/>
        <v>Major</v>
      </c>
      <c r="B9117" t="str">
        <f t="shared" ca="1" si="711"/>
        <v>temporomandibular joint dysfunction</v>
      </c>
      <c r="C9117">
        <f t="shared" si="714"/>
        <v>506</v>
      </c>
      <c r="D9117" t="str">
        <f t="shared" ca="1" si="712"/>
        <v>Services relating to hinging joints of the jaw</v>
      </c>
      <c r="E9117">
        <f t="shared" ca="1" si="713"/>
        <v>16</v>
      </c>
    </row>
    <row r="9118" spans="1:5" x14ac:dyDescent="0.2">
      <c r="A9118" t="str">
        <f t="shared" ca="1" si="710"/>
        <v>Basic</v>
      </c>
      <c r="B9118" t="str">
        <f t="shared" ca="1" si="711"/>
        <v>surgical periodontics</v>
      </c>
      <c r="C9118">
        <f t="shared" si="714"/>
        <v>506</v>
      </c>
      <c r="D9118" t="str">
        <f t="shared" ca="1" si="712"/>
        <v>Surgical treatment of the gums and supporting structures of the teeth</v>
      </c>
      <c r="E9118">
        <f t="shared" ca="1" si="713"/>
        <v>11</v>
      </c>
    </row>
    <row r="9119" spans="1:5" x14ac:dyDescent="0.2">
      <c r="A9119" t="str">
        <f t="shared" ca="1" si="710"/>
        <v>Diagnostics and Preventative</v>
      </c>
      <c r="B9119" t="str">
        <f t="shared" ca="1" si="711"/>
        <v>Periodic Exams</v>
      </c>
      <c r="C9119">
        <f t="shared" si="714"/>
        <v>506</v>
      </c>
      <c r="D9119">
        <f t="shared" ca="1" si="712"/>
        <v>0</v>
      </c>
      <c r="E9119">
        <f t="shared" ca="1" si="713"/>
        <v>1</v>
      </c>
    </row>
    <row r="9120" spans="1:5" x14ac:dyDescent="0.2">
      <c r="A9120" t="str">
        <f t="shared" ca="1" si="710"/>
        <v>Basic</v>
      </c>
      <c r="B9120" t="str">
        <f t="shared" ca="1" si="711"/>
        <v>oral surgery</v>
      </c>
      <c r="C9120">
        <f t="shared" si="714"/>
        <v>506</v>
      </c>
      <c r="D9120" t="str">
        <f t="shared" ca="1" si="712"/>
        <v>Extraction and other surgery procedures, incl. pre- and post-operative care</v>
      </c>
      <c r="E9120">
        <f t="shared" ca="1" si="713"/>
        <v>9</v>
      </c>
    </row>
    <row r="9121" spans="1:5" x14ac:dyDescent="0.2">
      <c r="A9121" t="str">
        <f t="shared" ca="1" si="710"/>
        <v>Major</v>
      </c>
      <c r="B9121" t="str">
        <f t="shared" ca="1" si="711"/>
        <v>major restorative</v>
      </c>
      <c r="C9121">
        <f t="shared" si="714"/>
        <v>506</v>
      </c>
      <c r="D9121" t="str">
        <f t="shared" ca="1" si="712"/>
        <v>Single crowns, inlays, onlays</v>
      </c>
      <c r="E9121">
        <f t="shared" ca="1" si="713"/>
        <v>14</v>
      </c>
    </row>
    <row r="9122" spans="1:5" x14ac:dyDescent="0.2">
      <c r="A9122" t="str">
        <f t="shared" ca="1" si="710"/>
        <v>Diagnostics and Preventative</v>
      </c>
      <c r="B9122" t="str">
        <f t="shared" ca="1" si="711"/>
        <v>Fluoride treatments</v>
      </c>
      <c r="C9122">
        <f t="shared" si="714"/>
        <v>506</v>
      </c>
      <c r="D9122">
        <f t="shared" ca="1" si="712"/>
        <v>0</v>
      </c>
      <c r="E9122">
        <f t="shared" ca="1" si="713"/>
        <v>5</v>
      </c>
    </row>
    <row r="9123" spans="1:5" x14ac:dyDescent="0.2">
      <c r="A9123" t="str">
        <f t="shared" ca="1" si="710"/>
        <v>Basic</v>
      </c>
      <c r="B9123" t="str">
        <f t="shared" ca="1" si="711"/>
        <v>non-surgical periodontics</v>
      </c>
      <c r="C9123">
        <f t="shared" si="714"/>
        <v>506</v>
      </c>
      <c r="D9123" t="str">
        <f t="shared" ca="1" si="712"/>
        <v xml:space="preserve">Non-surgical treatment of the gums and supporting structures of the teeth </v>
      </c>
      <c r="E9123">
        <f t="shared" ca="1" si="713"/>
        <v>12</v>
      </c>
    </row>
    <row r="9124" spans="1:5" x14ac:dyDescent="0.2">
      <c r="A9124" t="str">
        <f t="shared" ca="1" si="710"/>
        <v>Diagnostics and Preventative</v>
      </c>
      <c r="B9124" t="str">
        <f t="shared" ca="1" si="711"/>
        <v>Periodic Exams</v>
      </c>
      <c r="C9124">
        <f t="shared" si="714"/>
        <v>506</v>
      </c>
      <c r="D9124">
        <f t="shared" ca="1" si="712"/>
        <v>0</v>
      </c>
      <c r="E9124">
        <f t="shared" ca="1" si="713"/>
        <v>1</v>
      </c>
    </row>
    <row r="9125" spans="1:5" x14ac:dyDescent="0.2">
      <c r="A9125" t="str">
        <f t="shared" ca="1" si="710"/>
        <v>Orthodontics</v>
      </c>
      <c r="B9125" t="str">
        <f t="shared" ca="1" si="711"/>
        <v>orthodontics</v>
      </c>
      <c r="C9125">
        <f t="shared" si="714"/>
        <v>506</v>
      </c>
      <c r="D9125" t="str">
        <f t="shared" ca="1" si="712"/>
        <v>For eligible dependents to age 19</v>
      </c>
      <c r="E9125">
        <f t="shared" ca="1" si="713"/>
        <v>17</v>
      </c>
    </row>
    <row r="9126" spans="1:5" x14ac:dyDescent="0.2">
      <c r="A9126" t="str">
        <f t="shared" ca="1" si="710"/>
        <v>Basic</v>
      </c>
      <c r="B9126" t="str">
        <f t="shared" ca="1" si="711"/>
        <v>non-surgical periodontics</v>
      </c>
      <c r="C9126">
        <f t="shared" si="714"/>
        <v>506</v>
      </c>
      <c r="D9126" t="str">
        <f t="shared" ca="1" si="712"/>
        <v xml:space="preserve">Non-surgical treatment of the gums and supporting structures of the teeth </v>
      </c>
      <c r="E9126">
        <f t="shared" ca="1" si="713"/>
        <v>12</v>
      </c>
    </row>
    <row r="9127" spans="1:5" x14ac:dyDescent="0.2">
      <c r="A9127" t="str">
        <f t="shared" ca="1" si="710"/>
        <v>Basic</v>
      </c>
      <c r="B9127" t="str">
        <f t="shared" ca="1" si="711"/>
        <v>oral surgery</v>
      </c>
      <c r="C9127">
        <f t="shared" si="714"/>
        <v>506</v>
      </c>
      <c r="D9127" t="str">
        <f t="shared" ca="1" si="712"/>
        <v>Extraction and other surgery procedures, incl. pre- and post-operative care</v>
      </c>
      <c r="E9127">
        <f t="shared" ca="1" si="713"/>
        <v>9</v>
      </c>
    </row>
    <row r="9128" spans="1:5" x14ac:dyDescent="0.2">
      <c r="A9128" t="str">
        <f t="shared" ca="1" si="710"/>
        <v>Diagnostics and Preventative</v>
      </c>
      <c r="B9128" t="str">
        <f t="shared" ca="1" si="711"/>
        <v>Periodic Exams</v>
      </c>
      <c r="C9128">
        <f t="shared" si="714"/>
        <v>507</v>
      </c>
      <c r="D9128">
        <f t="shared" ca="1" si="712"/>
        <v>0</v>
      </c>
      <c r="E9128">
        <f t="shared" ca="1" si="713"/>
        <v>1</v>
      </c>
    </row>
    <row r="9129" spans="1:5" x14ac:dyDescent="0.2">
      <c r="A9129" t="str">
        <f t="shared" ca="1" si="710"/>
        <v>Orthodontics</v>
      </c>
      <c r="B9129" t="str">
        <f t="shared" ca="1" si="711"/>
        <v>orthodontics</v>
      </c>
      <c r="C9129">
        <f t="shared" si="714"/>
        <v>507</v>
      </c>
      <c r="D9129" t="str">
        <f t="shared" ca="1" si="712"/>
        <v>For eligible dependents to age 19</v>
      </c>
      <c r="E9129">
        <f t="shared" ca="1" si="713"/>
        <v>17</v>
      </c>
    </row>
    <row r="9130" spans="1:5" x14ac:dyDescent="0.2">
      <c r="A9130" t="str">
        <f t="shared" ca="1" si="710"/>
        <v>Diagnostics and Preventative</v>
      </c>
      <c r="B9130" t="str">
        <f t="shared" ca="1" si="711"/>
        <v>Sealants</v>
      </c>
      <c r="C9130">
        <f t="shared" si="714"/>
        <v>507</v>
      </c>
      <c r="D9130">
        <f t="shared" ca="1" si="712"/>
        <v>0</v>
      </c>
      <c r="E9130">
        <f t="shared" ca="1" si="713"/>
        <v>6</v>
      </c>
    </row>
    <row r="9131" spans="1:5" x14ac:dyDescent="0.2">
      <c r="A9131" t="str">
        <f t="shared" ca="1" si="710"/>
        <v>Basic</v>
      </c>
      <c r="B9131" t="str">
        <f t="shared" ca="1" si="711"/>
        <v>endodontics</v>
      </c>
      <c r="C9131">
        <f t="shared" si="714"/>
        <v>507</v>
      </c>
      <c r="D9131" t="str">
        <f t="shared" ca="1" si="712"/>
        <v>Root canal, pulpal therapy</v>
      </c>
      <c r="E9131">
        <f t="shared" ca="1" si="713"/>
        <v>10</v>
      </c>
    </row>
    <row r="9132" spans="1:5" x14ac:dyDescent="0.2">
      <c r="A9132" t="str">
        <f t="shared" ca="1" si="710"/>
        <v>Basic</v>
      </c>
      <c r="B9132" t="str">
        <f t="shared" ca="1" si="711"/>
        <v>non-surgical periodontics</v>
      </c>
      <c r="C9132">
        <f t="shared" si="714"/>
        <v>507</v>
      </c>
      <c r="D9132" t="str">
        <f t="shared" ca="1" si="712"/>
        <v xml:space="preserve">Non-surgical treatment of the gums and supporting structures of the teeth </v>
      </c>
      <c r="E9132">
        <f t="shared" ca="1" si="713"/>
        <v>12</v>
      </c>
    </row>
    <row r="9133" spans="1:5" x14ac:dyDescent="0.2">
      <c r="A9133" t="str">
        <f t="shared" ca="1" si="710"/>
        <v>Basic</v>
      </c>
      <c r="B9133" t="str">
        <f t="shared" ca="1" si="711"/>
        <v>surgical periodontics</v>
      </c>
      <c r="C9133">
        <f t="shared" si="714"/>
        <v>507</v>
      </c>
      <c r="D9133" t="str">
        <f t="shared" ca="1" si="712"/>
        <v>Surgical treatment of the gums and supporting structures of the teeth</v>
      </c>
      <c r="E9133">
        <f t="shared" ca="1" si="713"/>
        <v>11</v>
      </c>
    </row>
    <row r="9134" spans="1:5" x14ac:dyDescent="0.2">
      <c r="A9134" t="str">
        <f t="shared" ca="1" si="710"/>
        <v>Diagnostics and Preventative</v>
      </c>
      <c r="B9134" t="str">
        <f t="shared" ca="1" si="711"/>
        <v>Space Maintainers</v>
      </c>
      <c r="C9134">
        <f t="shared" si="714"/>
        <v>507</v>
      </c>
      <c r="D9134">
        <f t="shared" ca="1" si="712"/>
        <v>0</v>
      </c>
      <c r="E9134">
        <f t="shared" ca="1" si="713"/>
        <v>7</v>
      </c>
    </row>
    <row r="9135" spans="1:5" x14ac:dyDescent="0.2">
      <c r="A9135" t="str">
        <f t="shared" ca="1" si="710"/>
        <v>Diagnostics and Preventative</v>
      </c>
      <c r="B9135" t="str">
        <f t="shared" ca="1" si="711"/>
        <v>Full-mouth x-ray</v>
      </c>
      <c r="C9135">
        <f t="shared" si="714"/>
        <v>507</v>
      </c>
      <c r="D9135">
        <f t="shared" ca="1" si="712"/>
        <v>0</v>
      </c>
      <c r="E9135">
        <f t="shared" ca="1" si="713"/>
        <v>3</v>
      </c>
    </row>
    <row r="9136" spans="1:5" x14ac:dyDescent="0.2">
      <c r="A9136" t="str">
        <f t="shared" ca="1" si="710"/>
        <v>Orthodontics</v>
      </c>
      <c r="B9136" t="str">
        <f t="shared" ca="1" si="711"/>
        <v>orthodontics</v>
      </c>
      <c r="C9136">
        <f t="shared" si="714"/>
        <v>507</v>
      </c>
      <c r="D9136" t="str">
        <f t="shared" ca="1" si="712"/>
        <v>For eligible dependents to age 19</v>
      </c>
      <c r="E9136">
        <f t="shared" ca="1" si="713"/>
        <v>17</v>
      </c>
    </row>
    <row r="9137" spans="1:5" x14ac:dyDescent="0.2">
      <c r="A9137" t="str">
        <f t="shared" ca="1" si="710"/>
        <v>Diagnostics and Preventative</v>
      </c>
      <c r="B9137" t="str">
        <f t="shared" ca="1" si="711"/>
        <v>Full-mouth x-ray</v>
      </c>
      <c r="C9137">
        <f t="shared" si="714"/>
        <v>507</v>
      </c>
      <c r="D9137">
        <f t="shared" ca="1" si="712"/>
        <v>0</v>
      </c>
      <c r="E9137">
        <f t="shared" ca="1" si="713"/>
        <v>3</v>
      </c>
    </row>
    <row r="9138" spans="1:5" x14ac:dyDescent="0.2">
      <c r="A9138" t="str">
        <f t="shared" ca="1" si="710"/>
        <v>Diagnostics and Preventative</v>
      </c>
      <c r="B9138" t="str">
        <f t="shared" ca="1" si="711"/>
        <v>Prophylaxis</v>
      </c>
      <c r="C9138">
        <f t="shared" si="714"/>
        <v>507</v>
      </c>
      <c r="D9138">
        <f t="shared" ca="1" si="712"/>
        <v>0</v>
      </c>
      <c r="E9138">
        <f t="shared" ca="1" si="713"/>
        <v>4</v>
      </c>
    </row>
    <row r="9139" spans="1:5" x14ac:dyDescent="0.2">
      <c r="A9139" t="str">
        <f t="shared" ca="1" si="710"/>
        <v>Basic</v>
      </c>
      <c r="B9139" t="str">
        <f t="shared" ca="1" si="711"/>
        <v>endodontics</v>
      </c>
      <c r="C9139">
        <f t="shared" si="714"/>
        <v>507</v>
      </c>
      <c r="D9139" t="str">
        <f t="shared" ca="1" si="712"/>
        <v>Root canal, pulpal therapy</v>
      </c>
      <c r="E9139">
        <f t="shared" ca="1" si="713"/>
        <v>10</v>
      </c>
    </row>
    <row r="9140" spans="1:5" x14ac:dyDescent="0.2">
      <c r="A9140" t="str">
        <f t="shared" ca="1" si="710"/>
        <v>Diagnostics and Preventative</v>
      </c>
      <c r="B9140" t="str">
        <f t="shared" ca="1" si="711"/>
        <v>Bitewing x-rays</v>
      </c>
      <c r="C9140">
        <f t="shared" si="714"/>
        <v>507</v>
      </c>
      <c r="D9140">
        <f t="shared" ca="1" si="712"/>
        <v>0</v>
      </c>
      <c r="E9140">
        <f t="shared" ca="1" si="713"/>
        <v>2</v>
      </c>
    </row>
    <row r="9141" spans="1:5" x14ac:dyDescent="0.2">
      <c r="A9141" t="str">
        <f t="shared" ca="1" si="710"/>
        <v>Major</v>
      </c>
      <c r="B9141" t="str">
        <f t="shared" ca="1" si="711"/>
        <v>major restorative</v>
      </c>
      <c r="C9141">
        <f t="shared" si="714"/>
        <v>507</v>
      </c>
      <c r="D9141" t="str">
        <f t="shared" ca="1" si="712"/>
        <v>Single crowns, inlays, onlays</v>
      </c>
      <c r="E9141">
        <f t="shared" ca="1" si="713"/>
        <v>14</v>
      </c>
    </row>
    <row r="9142" spans="1:5" x14ac:dyDescent="0.2">
      <c r="A9142" t="str">
        <f t="shared" ca="1" si="710"/>
        <v>Diagnostics and Preventative</v>
      </c>
      <c r="B9142" t="str">
        <f t="shared" ca="1" si="711"/>
        <v>Sealants</v>
      </c>
      <c r="C9142">
        <f t="shared" si="714"/>
        <v>507</v>
      </c>
      <c r="D9142">
        <f t="shared" ca="1" si="712"/>
        <v>0</v>
      </c>
      <c r="E9142">
        <f t="shared" ca="1" si="713"/>
        <v>6</v>
      </c>
    </row>
    <row r="9143" spans="1:5" x14ac:dyDescent="0.2">
      <c r="A9143" t="str">
        <f t="shared" ca="1" si="710"/>
        <v>Diagnostics and Preventative</v>
      </c>
      <c r="B9143" t="str">
        <f t="shared" ca="1" si="711"/>
        <v>Periodic Exams</v>
      </c>
      <c r="C9143">
        <f t="shared" si="714"/>
        <v>507</v>
      </c>
      <c r="D9143">
        <f t="shared" ca="1" si="712"/>
        <v>0</v>
      </c>
      <c r="E9143">
        <f t="shared" ca="1" si="713"/>
        <v>1</v>
      </c>
    </row>
    <row r="9144" spans="1:5" x14ac:dyDescent="0.2">
      <c r="A9144" t="str">
        <f t="shared" ca="1" si="710"/>
        <v>Diagnostics and Preventative</v>
      </c>
      <c r="B9144" t="str">
        <f t="shared" ca="1" si="711"/>
        <v>Prophylaxis</v>
      </c>
      <c r="C9144">
        <f t="shared" si="714"/>
        <v>507</v>
      </c>
      <c r="D9144">
        <f t="shared" ca="1" si="712"/>
        <v>0</v>
      </c>
      <c r="E9144">
        <f t="shared" ca="1" si="713"/>
        <v>4</v>
      </c>
    </row>
    <row r="9145" spans="1:5" x14ac:dyDescent="0.2">
      <c r="A9145" t="str">
        <f t="shared" ca="1" si="710"/>
        <v>Basic</v>
      </c>
      <c r="B9145" t="str">
        <f t="shared" ca="1" si="711"/>
        <v>surgical periodontics</v>
      </c>
      <c r="C9145">
        <f t="shared" si="714"/>
        <v>507</v>
      </c>
      <c r="D9145" t="str">
        <f t="shared" ca="1" si="712"/>
        <v>Surgical treatment of the gums and supporting structures of the teeth</v>
      </c>
      <c r="E9145">
        <f t="shared" ca="1" si="713"/>
        <v>11</v>
      </c>
    </row>
    <row r="9146" spans="1:5" x14ac:dyDescent="0.2">
      <c r="A9146" t="str">
        <f t="shared" ca="1" si="710"/>
        <v>Diagnostics and Preventative</v>
      </c>
      <c r="B9146" t="str">
        <f t="shared" ca="1" si="711"/>
        <v>Sealants</v>
      </c>
      <c r="C9146">
        <f t="shared" si="714"/>
        <v>508</v>
      </c>
      <c r="D9146">
        <f t="shared" ca="1" si="712"/>
        <v>0</v>
      </c>
      <c r="E9146">
        <f t="shared" ca="1" si="713"/>
        <v>6</v>
      </c>
    </row>
    <row r="9147" spans="1:5" x14ac:dyDescent="0.2">
      <c r="A9147" t="str">
        <f t="shared" ca="1" si="710"/>
        <v>Diagnostics and Preventative</v>
      </c>
      <c r="B9147" t="str">
        <f t="shared" ca="1" si="711"/>
        <v>Periodic Exams</v>
      </c>
      <c r="C9147">
        <f t="shared" si="714"/>
        <v>508</v>
      </c>
      <c r="D9147">
        <f t="shared" ca="1" si="712"/>
        <v>0</v>
      </c>
      <c r="E9147">
        <f t="shared" ca="1" si="713"/>
        <v>1</v>
      </c>
    </row>
    <row r="9148" spans="1:5" x14ac:dyDescent="0.2">
      <c r="A9148" t="str">
        <f t="shared" ca="1" si="710"/>
        <v>Major</v>
      </c>
      <c r="B9148" t="str">
        <f t="shared" ca="1" si="711"/>
        <v>temporomandibular joint dysfunction</v>
      </c>
      <c r="C9148">
        <f t="shared" si="714"/>
        <v>508</v>
      </c>
      <c r="D9148" t="str">
        <f t="shared" ca="1" si="712"/>
        <v>Services relating to hinging joints of the jaw</v>
      </c>
      <c r="E9148">
        <f t="shared" ca="1" si="713"/>
        <v>16</v>
      </c>
    </row>
    <row r="9149" spans="1:5" x14ac:dyDescent="0.2">
      <c r="A9149" t="str">
        <f t="shared" ca="1" si="710"/>
        <v>Diagnostics and Preventative</v>
      </c>
      <c r="B9149" t="str">
        <f t="shared" ca="1" si="711"/>
        <v>Bitewing x-rays</v>
      </c>
      <c r="C9149">
        <f t="shared" si="714"/>
        <v>508</v>
      </c>
      <c r="D9149">
        <f t="shared" ca="1" si="712"/>
        <v>0</v>
      </c>
      <c r="E9149">
        <f t="shared" ca="1" si="713"/>
        <v>2</v>
      </c>
    </row>
    <row r="9150" spans="1:5" x14ac:dyDescent="0.2">
      <c r="A9150" t="str">
        <f t="shared" ca="1" si="710"/>
        <v>Diagnostics and Preventative</v>
      </c>
      <c r="B9150" t="str">
        <f t="shared" ca="1" si="711"/>
        <v>Sealants</v>
      </c>
      <c r="C9150">
        <f t="shared" si="714"/>
        <v>508</v>
      </c>
      <c r="D9150">
        <f t="shared" ca="1" si="712"/>
        <v>0</v>
      </c>
      <c r="E9150">
        <f t="shared" ca="1" si="713"/>
        <v>6</v>
      </c>
    </row>
    <row r="9151" spans="1:5" x14ac:dyDescent="0.2">
      <c r="A9151" t="str">
        <f t="shared" ca="1" si="710"/>
        <v>Basic</v>
      </c>
      <c r="B9151" t="str">
        <f t="shared" ca="1" si="711"/>
        <v>surgical periodontics</v>
      </c>
      <c r="C9151">
        <f t="shared" si="714"/>
        <v>508</v>
      </c>
      <c r="D9151" t="str">
        <f t="shared" ca="1" si="712"/>
        <v>Surgical treatment of the gums and supporting structures of the teeth</v>
      </c>
      <c r="E9151">
        <f t="shared" ca="1" si="713"/>
        <v>11</v>
      </c>
    </row>
    <row r="9152" spans="1:5" x14ac:dyDescent="0.2">
      <c r="A9152" t="str">
        <f t="shared" ca="1" si="710"/>
        <v>Diagnostics and Preventative</v>
      </c>
      <c r="B9152" t="str">
        <f t="shared" ca="1" si="711"/>
        <v>Sealants</v>
      </c>
      <c r="C9152">
        <f t="shared" si="714"/>
        <v>508</v>
      </c>
      <c r="D9152">
        <f t="shared" ca="1" si="712"/>
        <v>0</v>
      </c>
      <c r="E9152">
        <f t="shared" ca="1" si="713"/>
        <v>6</v>
      </c>
    </row>
    <row r="9153" spans="1:5" x14ac:dyDescent="0.2">
      <c r="A9153" t="str">
        <f t="shared" ca="1" si="710"/>
        <v>Orthodontics</v>
      </c>
      <c r="B9153" t="str">
        <f t="shared" ca="1" si="711"/>
        <v>orthodontics</v>
      </c>
      <c r="C9153">
        <f t="shared" si="714"/>
        <v>508</v>
      </c>
      <c r="D9153" t="str">
        <f t="shared" ca="1" si="712"/>
        <v>For eligible dependents to age 19</v>
      </c>
      <c r="E9153">
        <f t="shared" ca="1" si="713"/>
        <v>17</v>
      </c>
    </row>
    <row r="9154" spans="1:5" x14ac:dyDescent="0.2">
      <c r="A9154" t="str">
        <f t="shared" ref="A9154:A9217" ca="1" si="715">INDEX(services,E9154,1)</f>
        <v>Major</v>
      </c>
      <c r="B9154" t="str">
        <f t="shared" ref="B9154:B9217" ca="1" si="716">INDEX(services,E9154,2)</f>
        <v>major restorative</v>
      </c>
      <c r="C9154">
        <f t="shared" si="714"/>
        <v>508</v>
      </c>
      <c r="D9154" t="str">
        <f t="shared" ref="D9154:D9217" ca="1" si="717">INDEX(services,E9154,3)</f>
        <v>Single crowns, inlays, onlays</v>
      </c>
      <c r="E9154">
        <f t="shared" ref="E9154:E9217" ca="1" si="718">RANDBETWEEN(1,ROWS(services))</f>
        <v>14</v>
      </c>
    </row>
    <row r="9155" spans="1:5" x14ac:dyDescent="0.2">
      <c r="A9155" t="str">
        <f t="shared" ca="1" si="715"/>
        <v>Other</v>
      </c>
      <c r="B9155" t="str">
        <f t="shared" ca="1" si="716"/>
        <v>Implants</v>
      </c>
      <c r="C9155">
        <f t="shared" si="714"/>
        <v>508</v>
      </c>
      <c r="D9155" t="str">
        <f t="shared" ca="1" si="717"/>
        <v>Implant dental work</v>
      </c>
      <c r="E9155">
        <f t="shared" ca="1" si="718"/>
        <v>18</v>
      </c>
    </row>
    <row r="9156" spans="1:5" x14ac:dyDescent="0.2">
      <c r="A9156" t="str">
        <f t="shared" ca="1" si="715"/>
        <v>Diagnostics and Preventative</v>
      </c>
      <c r="B9156" t="str">
        <f t="shared" ca="1" si="716"/>
        <v>Prophylaxis</v>
      </c>
      <c r="C9156">
        <f t="shared" ref="C9156:C9219" si="719">IF(MOD(ROW(C9156)-2,18)&lt;&gt;0,C9155,C9155+1)</f>
        <v>508</v>
      </c>
      <c r="D9156">
        <f t="shared" ca="1" si="717"/>
        <v>0</v>
      </c>
      <c r="E9156">
        <f t="shared" ca="1" si="718"/>
        <v>4</v>
      </c>
    </row>
    <row r="9157" spans="1:5" x14ac:dyDescent="0.2">
      <c r="A9157" t="str">
        <f t="shared" ca="1" si="715"/>
        <v>Major</v>
      </c>
      <c r="B9157" t="str">
        <f t="shared" ca="1" si="716"/>
        <v>prosthodontics</v>
      </c>
      <c r="C9157">
        <f t="shared" si="719"/>
        <v>508</v>
      </c>
      <c r="D9157" t="str">
        <f t="shared" ca="1" si="717"/>
        <v>Procedures for replacement of missing teeth by construction or repair of bridges and partial or complete dentures</v>
      </c>
      <c r="E9157">
        <f t="shared" ca="1" si="718"/>
        <v>15</v>
      </c>
    </row>
    <row r="9158" spans="1:5" x14ac:dyDescent="0.2">
      <c r="A9158" t="str">
        <f t="shared" ca="1" si="715"/>
        <v>Basic</v>
      </c>
      <c r="B9158" t="str">
        <f t="shared" ca="1" si="716"/>
        <v>general anesthesia</v>
      </c>
      <c r="C9158">
        <f t="shared" si="719"/>
        <v>508</v>
      </c>
      <c r="D9158" t="str">
        <f t="shared" ca="1" si="717"/>
        <v>Covered when used in conjunction with covered oral surgical procedures</v>
      </c>
      <c r="E9158">
        <f t="shared" ca="1" si="718"/>
        <v>13</v>
      </c>
    </row>
    <row r="9159" spans="1:5" x14ac:dyDescent="0.2">
      <c r="A9159" t="str">
        <f t="shared" ca="1" si="715"/>
        <v>Diagnostics and Preventative</v>
      </c>
      <c r="B9159" t="str">
        <f t="shared" ca="1" si="716"/>
        <v>Bitewing x-rays</v>
      </c>
      <c r="C9159">
        <f t="shared" si="719"/>
        <v>508</v>
      </c>
      <c r="D9159">
        <f t="shared" ca="1" si="717"/>
        <v>0</v>
      </c>
      <c r="E9159">
        <f t="shared" ca="1" si="718"/>
        <v>2</v>
      </c>
    </row>
    <row r="9160" spans="1:5" x14ac:dyDescent="0.2">
      <c r="A9160" t="str">
        <f t="shared" ca="1" si="715"/>
        <v>Other</v>
      </c>
      <c r="B9160" t="str">
        <f t="shared" ca="1" si="716"/>
        <v>Implants</v>
      </c>
      <c r="C9160">
        <f t="shared" si="719"/>
        <v>508</v>
      </c>
      <c r="D9160" t="str">
        <f t="shared" ca="1" si="717"/>
        <v>Implant dental work</v>
      </c>
      <c r="E9160">
        <f t="shared" ca="1" si="718"/>
        <v>18</v>
      </c>
    </row>
    <row r="9161" spans="1:5" x14ac:dyDescent="0.2">
      <c r="A9161" t="str">
        <f t="shared" ca="1" si="715"/>
        <v>Diagnostics and Preventative</v>
      </c>
      <c r="B9161" t="str">
        <f t="shared" ca="1" si="716"/>
        <v>Space Maintainers</v>
      </c>
      <c r="C9161">
        <f t="shared" si="719"/>
        <v>508</v>
      </c>
      <c r="D9161">
        <f t="shared" ca="1" si="717"/>
        <v>0</v>
      </c>
      <c r="E9161">
        <f t="shared" ca="1" si="718"/>
        <v>7</v>
      </c>
    </row>
    <row r="9162" spans="1:5" x14ac:dyDescent="0.2">
      <c r="A9162" t="str">
        <f t="shared" ca="1" si="715"/>
        <v>Basic</v>
      </c>
      <c r="B9162" t="str">
        <f t="shared" ca="1" si="716"/>
        <v>surgical periodontics</v>
      </c>
      <c r="C9162">
        <f t="shared" si="719"/>
        <v>508</v>
      </c>
      <c r="D9162" t="str">
        <f t="shared" ca="1" si="717"/>
        <v>Surgical treatment of the gums and supporting structures of the teeth</v>
      </c>
      <c r="E9162">
        <f t="shared" ca="1" si="718"/>
        <v>11</v>
      </c>
    </row>
    <row r="9163" spans="1:5" x14ac:dyDescent="0.2">
      <c r="A9163" t="str">
        <f t="shared" ca="1" si="715"/>
        <v>Diagnostics and Preventative</v>
      </c>
      <c r="B9163" t="str">
        <f t="shared" ca="1" si="716"/>
        <v>Prophylaxis</v>
      </c>
      <c r="C9163">
        <f t="shared" si="719"/>
        <v>508</v>
      </c>
      <c r="D9163">
        <f t="shared" ca="1" si="717"/>
        <v>0</v>
      </c>
      <c r="E9163">
        <f t="shared" ca="1" si="718"/>
        <v>4</v>
      </c>
    </row>
    <row r="9164" spans="1:5" x14ac:dyDescent="0.2">
      <c r="A9164" t="str">
        <f t="shared" ca="1" si="715"/>
        <v>Major</v>
      </c>
      <c r="B9164" t="str">
        <f t="shared" ca="1" si="716"/>
        <v>prosthodontics</v>
      </c>
      <c r="C9164">
        <f t="shared" si="719"/>
        <v>509</v>
      </c>
      <c r="D9164" t="str">
        <f t="shared" ca="1" si="717"/>
        <v>Procedures for replacement of missing teeth by construction or repair of bridges and partial or complete dentures</v>
      </c>
      <c r="E9164">
        <f t="shared" ca="1" si="718"/>
        <v>15</v>
      </c>
    </row>
    <row r="9165" spans="1:5" x14ac:dyDescent="0.2">
      <c r="A9165" t="str">
        <f t="shared" ca="1" si="715"/>
        <v>Other</v>
      </c>
      <c r="B9165" t="str">
        <f t="shared" ca="1" si="716"/>
        <v>Implants</v>
      </c>
      <c r="C9165">
        <f t="shared" si="719"/>
        <v>509</v>
      </c>
      <c r="D9165" t="str">
        <f t="shared" ca="1" si="717"/>
        <v>Implant dental work</v>
      </c>
      <c r="E9165">
        <f t="shared" ca="1" si="718"/>
        <v>18</v>
      </c>
    </row>
    <row r="9166" spans="1:5" x14ac:dyDescent="0.2">
      <c r="A9166" t="str">
        <f t="shared" ca="1" si="715"/>
        <v>Basic</v>
      </c>
      <c r="B9166" t="str">
        <f t="shared" ca="1" si="716"/>
        <v>general anesthesia</v>
      </c>
      <c r="C9166">
        <f t="shared" si="719"/>
        <v>509</v>
      </c>
      <c r="D9166" t="str">
        <f t="shared" ca="1" si="717"/>
        <v>Covered when used in conjunction with covered oral surgical procedures</v>
      </c>
      <c r="E9166">
        <f t="shared" ca="1" si="718"/>
        <v>13</v>
      </c>
    </row>
    <row r="9167" spans="1:5" x14ac:dyDescent="0.2">
      <c r="A9167" t="str">
        <f t="shared" ca="1" si="715"/>
        <v>Major</v>
      </c>
      <c r="B9167" t="str">
        <f t="shared" ca="1" si="716"/>
        <v>major restorative</v>
      </c>
      <c r="C9167">
        <f t="shared" si="719"/>
        <v>509</v>
      </c>
      <c r="D9167" t="str">
        <f t="shared" ca="1" si="717"/>
        <v>Single crowns, inlays, onlays</v>
      </c>
      <c r="E9167">
        <f t="shared" ca="1" si="718"/>
        <v>14</v>
      </c>
    </row>
    <row r="9168" spans="1:5" x14ac:dyDescent="0.2">
      <c r="A9168" t="str">
        <f t="shared" ca="1" si="715"/>
        <v>Diagnostics and Preventative</v>
      </c>
      <c r="B9168" t="str">
        <f t="shared" ca="1" si="716"/>
        <v>Bitewing x-rays</v>
      </c>
      <c r="C9168">
        <f t="shared" si="719"/>
        <v>509</v>
      </c>
      <c r="D9168">
        <f t="shared" ca="1" si="717"/>
        <v>0</v>
      </c>
      <c r="E9168">
        <f t="shared" ca="1" si="718"/>
        <v>2</v>
      </c>
    </row>
    <row r="9169" spans="1:5" x14ac:dyDescent="0.2">
      <c r="A9169" t="str">
        <f t="shared" ca="1" si="715"/>
        <v>Diagnostics and Preventative</v>
      </c>
      <c r="B9169" t="str">
        <f t="shared" ca="1" si="716"/>
        <v>Space Maintainers</v>
      </c>
      <c r="C9169">
        <f t="shared" si="719"/>
        <v>509</v>
      </c>
      <c r="D9169">
        <f t="shared" ca="1" si="717"/>
        <v>0</v>
      </c>
      <c r="E9169">
        <f t="shared" ca="1" si="718"/>
        <v>7</v>
      </c>
    </row>
    <row r="9170" spans="1:5" x14ac:dyDescent="0.2">
      <c r="A9170" t="str">
        <f t="shared" ca="1" si="715"/>
        <v>Diagnostics and Preventative</v>
      </c>
      <c r="B9170" t="str">
        <f t="shared" ca="1" si="716"/>
        <v>Sealants</v>
      </c>
      <c r="C9170">
        <f t="shared" si="719"/>
        <v>509</v>
      </c>
      <c r="D9170">
        <f t="shared" ca="1" si="717"/>
        <v>0</v>
      </c>
      <c r="E9170">
        <f t="shared" ca="1" si="718"/>
        <v>6</v>
      </c>
    </row>
    <row r="9171" spans="1:5" x14ac:dyDescent="0.2">
      <c r="A9171" t="str">
        <f t="shared" ca="1" si="715"/>
        <v>Basic</v>
      </c>
      <c r="B9171" t="str">
        <f t="shared" ca="1" si="716"/>
        <v>general anesthesia</v>
      </c>
      <c r="C9171">
        <f t="shared" si="719"/>
        <v>509</v>
      </c>
      <c r="D9171" t="str">
        <f t="shared" ca="1" si="717"/>
        <v>Covered when used in conjunction with covered oral surgical procedures</v>
      </c>
      <c r="E9171">
        <f t="shared" ca="1" si="718"/>
        <v>13</v>
      </c>
    </row>
    <row r="9172" spans="1:5" x14ac:dyDescent="0.2">
      <c r="A9172" t="str">
        <f t="shared" ca="1" si="715"/>
        <v>Major</v>
      </c>
      <c r="B9172" t="str">
        <f t="shared" ca="1" si="716"/>
        <v>major restorative</v>
      </c>
      <c r="C9172">
        <f t="shared" si="719"/>
        <v>509</v>
      </c>
      <c r="D9172" t="str">
        <f t="shared" ca="1" si="717"/>
        <v>Single crowns, inlays, onlays</v>
      </c>
      <c r="E9172">
        <f t="shared" ca="1" si="718"/>
        <v>14</v>
      </c>
    </row>
    <row r="9173" spans="1:5" x14ac:dyDescent="0.2">
      <c r="A9173" t="str">
        <f t="shared" ca="1" si="715"/>
        <v>Diagnostics and Preventative</v>
      </c>
      <c r="B9173" t="str">
        <f t="shared" ca="1" si="716"/>
        <v>Full-mouth x-ray</v>
      </c>
      <c r="C9173">
        <f t="shared" si="719"/>
        <v>509</v>
      </c>
      <c r="D9173">
        <f t="shared" ca="1" si="717"/>
        <v>0</v>
      </c>
      <c r="E9173">
        <f t="shared" ca="1" si="718"/>
        <v>3</v>
      </c>
    </row>
    <row r="9174" spans="1:5" x14ac:dyDescent="0.2">
      <c r="A9174" t="str">
        <f t="shared" ca="1" si="715"/>
        <v>Diagnostics and Preventative</v>
      </c>
      <c r="B9174" t="str">
        <f t="shared" ca="1" si="716"/>
        <v>Space Maintainers</v>
      </c>
      <c r="C9174">
        <f t="shared" si="719"/>
        <v>509</v>
      </c>
      <c r="D9174">
        <f t="shared" ca="1" si="717"/>
        <v>0</v>
      </c>
      <c r="E9174">
        <f t="shared" ca="1" si="718"/>
        <v>7</v>
      </c>
    </row>
    <row r="9175" spans="1:5" x14ac:dyDescent="0.2">
      <c r="A9175" t="str">
        <f t="shared" ca="1" si="715"/>
        <v>Basic</v>
      </c>
      <c r="B9175" t="str">
        <f t="shared" ca="1" si="716"/>
        <v>basic restorative</v>
      </c>
      <c r="C9175">
        <f t="shared" si="719"/>
        <v>509</v>
      </c>
      <c r="D9175" t="str">
        <f t="shared" ca="1" si="717"/>
        <v>Fillings (amalgam "silver" and composite "white" non-molar)</v>
      </c>
      <c r="E9175">
        <f t="shared" ca="1" si="718"/>
        <v>8</v>
      </c>
    </row>
    <row r="9176" spans="1:5" x14ac:dyDescent="0.2">
      <c r="A9176" t="str">
        <f t="shared" ca="1" si="715"/>
        <v>Basic</v>
      </c>
      <c r="B9176" t="str">
        <f t="shared" ca="1" si="716"/>
        <v>oral surgery</v>
      </c>
      <c r="C9176">
        <f t="shared" si="719"/>
        <v>509</v>
      </c>
      <c r="D9176" t="str">
        <f t="shared" ca="1" si="717"/>
        <v>Extraction and other surgery procedures, incl. pre- and post-operative care</v>
      </c>
      <c r="E9176">
        <f t="shared" ca="1" si="718"/>
        <v>9</v>
      </c>
    </row>
    <row r="9177" spans="1:5" x14ac:dyDescent="0.2">
      <c r="A9177" t="str">
        <f t="shared" ca="1" si="715"/>
        <v>Diagnostics and Preventative</v>
      </c>
      <c r="B9177" t="str">
        <f t="shared" ca="1" si="716"/>
        <v>Bitewing x-rays</v>
      </c>
      <c r="C9177">
        <f t="shared" si="719"/>
        <v>509</v>
      </c>
      <c r="D9177">
        <f t="shared" ca="1" si="717"/>
        <v>0</v>
      </c>
      <c r="E9177">
        <f t="shared" ca="1" si="718"/>
        <v>2</v>
      </c>
    </row>
    <row r="9178" spans="1:5" x14ac:dyDescent="0.2">
      <c r="A9178" t="str">
        <f t="shared" ca="1" si="715"/>
        <v>Basic</v>
      </c>
      <c r="B9178" t="str">
        <f t="shared" ca="1" si="716"/>
        <v>non-surgical periodontics</v>
      </c>
      <c r="C9178">
        <f t="shared" si="719"/>
        <v>509</v>
      </c>
      <c r="D9178" t="str">
        <f t="shared" ca="1" si="717"/>
        <v xml:space="preserve">Non-surgical treatment of the gums and supporting structures of the teeth </v>
      </c>
      <c r="E9178">
        <f t="shared" ca="1" si="718"/>
        <v>12</v>
      </c>
    </row>
    <row r="9179" spans="1:5" x14ac:dyDescent="0.2">
      <c r="A9179" t="str">
        <f t="shared" ca="1" si="715"/>
        <v>Basic</v>
      </c>
      <c r="B9179" t="str">
        <f t="shared" ca="1" si="716"/>
        <v>endodontics</v>
      </c>
      <c r="C9179">
        <f t="shared" si="719"/>
        <v>509</v>
      </c>
      <c r="D9179" t="str">
        <f t="shared" ca="1" si="717"/>
        <v>Root canal, pulpal therapy</v>
      </c>
      <c r="E9179">
        <f t="shared" ca="1" si="718"/>
        <v>10</v>
      </c>
    </row>
    <row r="9180" spans="1:5" x14ac:dyDescent="0.2">
      <c r="A9180" t="str">
        <f t="shared" ca="1" si="715"/>
        <v>Basic</v>
      </c>
      <c r="B9180" t="str">
        <f t="shared" ca="1" si="716"/>
        <v>oral surgery</v>
      </c>
      <c r="C9180">
        <f t="shared" si="719"/>
        <v>509</v>
      </c>
      <c r="D9180" t="str">
        <f t="shared" ca="1" si="717"/>
        <v>Extraction and other surgery procedures, incl. pre- and post-operative care</v>
      </c>
      <c r="E9180">
        <f t="shared" ca="1" si="718"/>
        <v>9</v>
      </c>
    </row>
    <row r="9181" spans="1:5" x14ac:dyDescent="0.2">
      <c r="A9181" t="str">
        <f t="shared" ca="1" si="715"/>
        <v>Diagnostics and Preventative</v>
      </c>
      <c r="B9181" t="str">
        <f t="shared" ca="1" si="716"/>
        <v>Periodic Exams</v>
      </c>
      <c r="C9181">
        <f t="shared" si="719"/>
        <v>509</v>
      </c>
      <c r="D9181">
        <f t="shared" ca="1" si="717"/>
        <v>0</v>
      </c>
      <c r="E9181">
        <f t="shared" ca="1" si="718"/>
        <v>1</v>
      </c>
    </row>
    <row r="9182" spans="1:5" x14ac:dyDescent="0.2">
      <c r="A9182" t="str">
        <f t="shared" ca="1" si="715"/>
        <v>Diagnostics and Preventative</v>
      </c>
      <c r="B9182" t="str">
        <f t="shared" ca="1" si="716"/>
        <v>Periodic Exams</v>
      </c>
      <c r="C9182">
        <f t="shared" si="719"/>
        <v>510</v>
      </c>
      <c r="D9182">
        <f t="shared" ca="1" si="717"/>
        <v>0</v>
      </c>
      <c r="E9182">
        <f t="shared" ca="1" si="718"/>
        <v>1</v>
      </c>
    </row>
    <row r="9183" spans="1:5" x14ac:dyDescent="0.2">
      <c r="A9183" t="str">
        <f t="shared" ca="1" si="715"/>
        <v>Basic</v>
      </c>
      <c r="B9183" t="str">
        <f t="shared" ca="1" si="716"/>
        <v>surgical periodontics</v>
      </c>
      <c r="C9183">
        <f t="shared" si="719"/>
        <v>510</v>
      </c>
      <c r="D9183" t="str">
        <f t="shared" ca="1" si="717"/>
        <v>Surgical treatment of the gums and supporting structures of the teeth</v>
      </c>
      <c r="E9183">
        <f t="shared" ca="1" si="718"/>
        <v>11</v>
      </c>
    </row>
    <row r="9184" spans="1:5" x14ac:dyDescent="0.2">
      <c r="A9184" t="str">
        <f t="shared" ca="1" si="715"/>
        <v>Diagnostics and Preventative</v>
      </c>
      <c r="B9184" t="str">
        <f t="shared" ca="1" si="716"/>
        <v>Periodic Exams</v>
      </c>
      <c r="C9184">
        <f t="shared" si="719"/>
        <v>510</v>
      </c>
      <c r="D9184">
        <f t="shared" ca="1" si="717"/>
        <v>0</v>
      </c>
      <c r="E9184">
        <f t="shared" ca="1" si="718"/>
        <v>1</v>
      </c>
    </row>
    <row r="9185" spans="1:5" x14ac:dyDescent="0.2">
      <c r="A9185" t="str">
        <f t="shared" ca="1" si="715"/>
        <v>Major</v>
      </c>
      <c r="B9185" t="str">
        <f t="shared" ca="1" si="716"/>
        <v>temporomandibular joint dysfunction</v>
      </c>
      <c r="C9185">
        <f t="shared" si="719"/>
        <v>510</v>
      </c>
      <c r="D9185" t="str">
        <f t="shared" ca="1" si="717"/>
        <v>Services relating to hinging joints of the jaw</v>
      </c>
      <c r="E9185">
        <f t="shared" ca="1" si="718"/>
        <v>16</v>
      </c>
    </row>
    <row r="9186" spans="1:5" x14ac:dyDescent="0.2">
      <c r="A9186" t="str">
        <f t="shared" ca="1" si="715"/>
        <v>Basic</v>
      </c>
      <c r="B9186" t="str">
        <f t="shared" ca="1" si="716"/>
        <v>non-surgical periodontics</v>
      </c>
      <c r="C9186">
        <f t="shared" si="719"/>
        <v>510</v>
      </c>
      <c r="D9186" t="str">
        <f t="shared" ca="1" si="717"/>
        <v xml:space="preserve">Non-surgical treatment of the gums and supporting structures of the teeth </v>
      </c>
      <c r="E9186">
        <f t="shared" ca="1" si="718"/>
        <v>12</v>
      </c>
    </row>
    <row r="9187" spans="1:5" x14ac:dyDescent="0.2">
      <c r="A9187" t="str">
        <f t="shared" ca="1" si="715"/>
        <v>Orthodontics</v>
      </c>
      <c r="B9187" t="str">
        <f t="shared" ca="1" si="716"/>
        <v>orthodontics</v>
      </c>
      <c r="C9187">
        <f t="shared" si="719"/>
        <v>510</v>
      </c>
      <c r="D9187" t="str">
        <f t="shared" ca="1" si="717"/>
        <v>For eligible dependents to age 19</v>
      </c>
      <c r="E9187">
        <f t="shared" ca="1" si="718"/>
        <v>17</v>
      </c>
    </row>
    <row r="9188" spans="1:5" x14ac:dyDescent="0.2">
      <c r="A9188" t="str">
        <f t="shared" ca="1" si="715"/>
        <v>Diagnostics and Preventative</v>
      </c>
      <c r="B9188" t="str">
        <f t="shared" ca="1" si="716"/>
        <v>Bitewing x-rays</v>
      </c>
      <c r="C9188">
        <f t="shared" si="719"/>
        <v>510</v>
      </c>
      <c r="D9188">
        <f t="shared" ca="1" si="717"/>
        <v>0</v>
      </c>
      <c r="E9188">
        <f t="shared" ca="1" si="718"/>
        <v>2</v>
      </c>
    </row>
    <row r="9189" spans="1:5" x14ac:dyDescent="0.2">
      <c r="A9189" t="str">
        <f t="shared" ca="1" si="715"/>
        <v>Major</v>
      </c>
      <c r="B9189" t="str">
        <f t="shared" ca="1" si="716"/>
        <v>major restorative</v>
      </c>
      <c r="C9189">
        <f t="shared" si="719"/>
        <v>510</v>
      </c>
      <c r="D9189" t="str">
        <f t="shared" ca="1" si="717"/>
        <v>Single crowns, inlays, onlays</v>
      </c>
      <c r="E9189">
        <f t="shared" ca="1" si="718"/>
        <v>14</v>
      </c>
    </row>
    <row r="9190" spans="1:5" x14ac:dyDescent="0.2">
      <c r="A9190" t="str">
        <f t="shared" ca="1" si="715"/>
        <v>Major</v>
      </c>
      <c r="B9190" t="str">
        <f t="shared" ca="1" si="716"/>
        <v>prosthodontics</v>
      </c>
      <c r="C9190">
        <f t="shared" si="719"/>
        <v>510</v>
      </c>
      <c r="D9190" t="str">
        <f t="shared" ca="1" si="717"/>
        <v>Procedures for replacement of missing teeth by construction or repair of bridges and partial or complete dentures</v>
      </c>
      <c r="E9190">
        <f t="shared" ca="1" si="718"/>
        <v>15</v>
      </c>
    </row>
    <row r="9191" spans="1:5" x14ac:dyDescent="0.2">
      <c r="A9191" t="str">
        <f t="shared" ca="1" si="715"/>
        <v>Major</v>
      </c>
      <c r="B9191" t="str">
        <f t="shared" ca="1" si="716"/>
        <v>major restorative</v>
      </c>
      <c r="C9191">
        <f t="shared" si="719"/>
        <v>510</v>
      </c>
      <c r="D9191" t="str">
        <f t="shared" ca="1" si="717"/>
        <v>Single crowns, inlays, onlays</v>
      </c>
      <c r="E9191">
        <f t="shared" ca="1" si="718"/>
        <v>14</v>
      </c>
    </row>
    <row r="9192" spans="1:5" x14ac:dyDescent="0.2">
      <c r="A9192" t="str">
        <f t="shared" ca="1" si="715"/>
        <v>Diagnostics and Preventative</v>
      </c>
      <c r="B9192" t="str">
        <f t="shared" ca="1" si="716"/>
        <v>Space Maintainers</v>
      </c>
      <c r="C9192">
        <f t="shared" si="719"/>
        <v>510</v>
      </c>
      <c r="D9192">
        <f t="shared" ca="1" si="717"/>
        <v>0</v>
      </c>
      <c r="E9192">
        <f t="shared" ca="1" si="718"/>
        <v>7</v>
      </c>
    </row>
    <row r="9193" spans="1:5" x14ac:dyDescent="0.2">
      <c r="A9193" t="str">
        <f t="shared" ca="1" si="715"/>
        <v>Orthodontics</v>
      </c>
      <c r="B9193" t="str">
        <f t="shared" ca="1" si="716"/>
        <v>orthodontics</v>
      </c>
      <c r="C9193">
        <f t="shared" si="719"/>
        <v>510</v>
      </c>
      <c r="D9193" t="str">
        <f t="shared" ca="1" si="717"/>
        <v>For eligible dependents to age 19</v>
      </c>
      <c r="E9193">
        <f t="shared" ca="1" si="718"/>
        <v>17</v>
      </c>
    </row>
    <row r="9194" spans="1:5" x14ac:dyDescent="0.2">
      <c r="A9194" t="str">
        <f t="shared" ca="1" si="715"/>
        <v>Orthodontics</v>
      </c>
      <c r="B9194" t="str">
        <f t="shared" ca="1" si="716"/>
        <v>orthodontics</v>
      </c>
      <c r="C9194">
        <f t="shared" si="719"/>
        <v>510</v>
      </c>
      <c r="D9194" t="str">
        <f t="shared" ca="1" si="717"/>
        <v>For eligible dependents to age 19</v>
      </c>
      <c r="E9194">
        <f t="shared" ca="1" si="718"/>
        <v>17</v>
      </c>
    </row>
    <row r="9195" spans="1:5" x14ac:dyDescent="0.2">
      <c r="A9195" t="str">
        <f t="shared" ca="1" si="715"/>
        <v>Other</v>
      </c>
      <c r="B9195" t="str">
        <f t="shared" ca="1" si="716"/>
        <v>Implants</v>
      </c>
      <c r="C9195">
        <f t="shared" si="719"/>
        <v>510</v>
      </c>
      <c r="D9195" t="str">
        <f t="shared" ca="1" si="717"/>
        <v>Implant dental work</v>
      </c>
      <c r="E9195">
        <f t="shared" ca="1" si="718"/>
        <v>18</v>
      </c>
    </row>
    <row r="9196" spans="1:5" x14ac:dyDescent="0.2">
      <c r="A9196" t="str">
        <f t="shared" ca="1" si="715"/>
        <v>Basic</v>
      </c>
      <c r="B9196" t="str">
        <f t="shared" ca="1" si="716"/>
        <v>general anesthesia</v>
      </c>
      <c r="C9196">
        <f t="shared" si="719"/>
        <v>510</v>
      </c>
      <c r="D9196" t="str">
        <f t="shared" ca="1" si="717"/>
        <v>Covered when used in conjunction with covered oral surgical procedures</v>
      </c>
      <c r="E9196">
        <f t="shared" ca="1" si="718"/>
        <v>13</v>
      </c>
    </row>
    <row r="9197" spans="1:5" x14ac:dyDescent="0.2">
      <c r="A9197" t="str">
        <f t="shared" ca="1" si="715"/>
        <v>Basic</v>
      </c>
      <c r="B9197" t="str">
        <f t="shared" ca="1" si="716"/>
        <v>endodontics</v>
      </c>
      <c r="C9197">
        <f t="shared" si="719"/>
        <v>510</v>
      </c>
      <c r="D9197" t="str">
        <f t="shared" ca="1" si="717"/>
        <v>Root canal, pulpal therapy</v>
      </c>
      <c r="E9197">
        <f t="shared" ca="1" si="718"/>
        <v>10</v>
      </c>
    </row>
    <row r="9198" spans="1:5" x14ac:dyDescent="0.2">
      <c r="A9198" t="str">
        <f t="shared" ca="1" si="715"/>
        <v>Orthodontics</v>
      </c>
      <c r="B9198" t="str">
        <f t="shared" ca="1" si="716"/>
        <v>orthodontics</v>
      </c>
      <c r="C9198">
        <f t="shared" si="719"/>
        <v>510</v>
      </c>
      <c r="D9198" t="str">
        <f t="shared" ca="1" si="717"/>
        <v>For eligible dependents to age 19</v>
      </c>
      <c r="E9198">
        <f t="shared" ca="1" si="718"/>
        <v>17</v>
      </c>
    </row>
    <row r="9199" spans="1:5" x14ac:dyDescent="0.2">
      <c r="A9199" t="str">
        <f t="shared" ca="1" si="715"/>
        <v>Diagnostics and Preventative</v>
      </c>
      <c r="B9199" t="str">
        <f t="shared" ca="1" si="716"/>
        <v>Prophylaxis</v>
      </c>
      <c r="C9199">
        <f t="shared" si="719"/>
        <v>510</v>
      </c>
      <c r="D9199">
        <f t="shared" ca="1" si="717"/>
        <v>0</v>
      </c>
      <c r="E9199">
        <f t="shared" ca="1" si="718"/>
        <v>4</v>
      </c>
    </row>
    <row r="9200" spans="1:5" x14ac:dyDescent="0.2">
      <c r="A9200" t="str">
        <f t="shared" ca="1" si="715"/>
        <v>Major</v>
      </c>
      <c r="B9200" t="str">
        <f t="shared" ca="1" si="716"/>
        <v>prosthodontics</v>
      </c>
      <c r="C9200">
        <f t="shared" si="719"/>
        <v>511</v>
      </c>
      <c r="D9200" t="str">
        <f t="shared" ca="1" si="717"/>
        <v>Procedures for replacement of missing teeth by construction or repair of bridges and partial or complete dentures</v>
      </c>
      <c r="E9200">
        <f t="shared" ca="1" si="718"/>
        <v>15</v>
      </c>
    </row>
    <row r="9201" spans="1:5" x14ac:dyDescent="0.2">
      <c r="A9201" t="str">
        <f t="shared" ca="1" si="715"/>
        <v>Diagnostics and Preventative</v>
      </c>
      <c r="B9201" t="str">
        <f t="shared" ca="1" si="716"/>
        <v>Fluoride treatments</v>
      </c>
      <c r="C9201">
        <f t="shared" si="719"/>
        <v>511</v>
      </c>
      <c r="D9201">
        <f t="shared" ca="1" si="717"/>
        <v>0</v>
      </c>
      <c r="E9201">
        <f t="shared" ca="1" si="718"/>
        <v>5</v>
      </c>
    </row>
    <row r="9202" spans="1:5" x14ac:dyDescent="0.2">
      <c r="A9202" t="str">
        <f t="shared" ca="1" si="715"/>
        <v>Diagnostics and Preventative</v>
      </c>
      <c r="B9202" t="str">
        <f t="shared" ca="1" si="716"/>
        <v>Full-mouth x-ray</v>
      </c>
      <c r="C9202">
        <f t="shared" si="719"/>
        <v>511</v>
      </c>
      <c r="D9202">
        <f t="shared" ca="1" si="717"/>
        <v>0</v>
      </c>
      <c r="E9202">
        <f t="shared" ca="1" si="718"/>
        <v>3</v>
      </c>
    </row>
    <row r="9203" spans="1:5" x14ac:dyDescent="0.2">
      <c r="A9203" t="str">
        <f t="shared" ca="1" si="715"/>
        <v>Basic</v>
      </c>
      <c r="B9203" t="str">
        <f t="shared" ca="1" si="716"/>
        <v>general anesthesia</v>
      </c>
      <c r="C9203">
        <f t="shared" si="719"/>
        <v>511</v>
      </c>
      <c r="D9203" t="str">
        <f t="shared" ca="1" si="717"/>
        <v>Covered when used in conjunction with covered oral surgical procedures</v>
      </c>
      <c r="E9203">
        <f t="shared" ca="1" si="718"/>
        <v>13</v>
      </c>
    </row>
    <row r="9204" spans="1:5" x14ac:dyDescent="0.2">
      <c r="A9204" t="str">
        <f t="shared" ca="1" si="715"/>
        <v>Diagnostics and Preventative</v>
      </c>
      <c r="B9204" t="str">
        <f t="shared" ca="1" si="716"/>
        <v>Periodic Exams</v>
      </c>
      <c r="C9204">
        <f t="shared" si="719"/>
        <v>511</v>
      </c>
      <c r="D9204">
        <f t="shared" ca="1" si="717"/>
        <v>0</v>
      </c>
      <c r="E9204">
        <f t="shared" ca="1" si="718"/>
        <v>1</v>
      </c>
    </row>
    <row r="9205" spans="1:5" x14ac:dyDescent="0.2">
      <c r="A9205" t="str">
        <f t="shared" ca="1" si="715"/>
        <v>Basic</v>
      </c>
      <c r="B9205" t="str">
        <f t="shared" ca="1" si="716"/>
        <v>non-surgical periodontics</v>
      </c>
      <c r="C9205">
        <f t="shared" si="719"/>
        <v>511</v>
      </c>
      <c r="D9205" t="str">
        <f t="shared" ca="1" si="717"/>
        <v xml:space="preserve">Non-surgical treatment of the gums and supporting structures of the teeth </v>
      </c>
      <c r="E9205">
        <f t="shared" ca="1" si="718"/>
        <v>12</v>
      </c>
    </row>
    <row r="9206" spans="1:5" x14ac:dyDescent="0.2">
      <c r="A9206" t="str">
        <f t="shared" ca="1" si="715"/>
        <v>Basic</v>
      </c>
      <c r="B9206" t="str">
        <f t="shared" ca="1" si="716"/>
        <v>endodontics</v>
      </c>
      <c r="C9206">
        <f t="shared" si="719"/>
        <v>511</v>
      </c>
      <c r="D9206" t="str">
        <f t="shared" ca="1" si="717"/>
        <v>Root canal, pulpal therapy</v>
      </c>
      <c r="E9206">
        <f t="shared" ca="1" si="718"/>
        <v>10</v>
      </c>
    </row>
    <row r="9207" spans="1:5" x14ac:dyDescent="0.2">
      <c r="A9207" t="str">
        <f t="shared" ca="1" si="715"/>
        <v>Diagnostics and Preventative</v>
      </c>
      <c r="B9207" t="str">
        <f t="shared" ca="1" si="716"/>
        <v>Prophylaxis</v>
      </c>
      <c r="C9207">
        <f t="shared" si="719"/>
        <v>511</v>
      </c>
      <c r="D9207">
        <f t="shared" ca="1" si="717"/>
        <v>0</v>
      </c>
      <c r="E9207">
        <f t="shared" ca="1" si="718"/>
        <v>4</v>
      </c>
    </row>
    <row r="9208" spans="1:5" x14ac:dyDescent="0.2">
      <c r="A9208" t="str">
        <f t="shared" ca="1" si="715"/>
        <v>Major</v>
      </c>
      <c r="B9208" t="str">
        <f t="shared" ca="1" si="716"/>
        <v>major restorative</v>
      </c>
      <c r="C9208">
        <f t="shared" si="719"/>
        <v>511</v>
      </c>
      <c r="D9208" t="str">
        <f t="shared" ca="1" si="717"/>
        <v>Single crowns, inlays, onlays</v>
      </c>
      <c r="E9208">
        <f t="shared" ca="1" si="718"/>
        <v>14</v>
      </c>
    </row>
    <row r="9209" spans="1:5" x14ac:dyDescent="0.2">
      <c r="A9209" t="str">
        <f t="shared" ca="1" si="715"/>
        <v>Major</v>
      </c>
      <c r="B9209" t="str">
        <f t="shared" ca="1" si="716"/>
        <v>major restorative</v>
      </c>
      <c r="C9209">
        <f t="shared" si="719"/>
        <v>511</v>
      </c>
      <c r="D9209" t="str">
        <f t="shared" ca="1" si="717"/>
        <v>Single crowns, inlays, onlays</v>
      </c>
      <c r="E9209">
        <f t="shared" ca="1" si="718"/>
        <v>14</v>
      </c>
    </row>
    <row r="9210" spans="1:5" x14ac:dyDescent="0.2">
      <c r="A9210" t="str">
        <f t="shared" ca="1" si="715"/>
        <v>Major</v>
      </c>
      <c r="B9210" t="str">
        <f t="shared" ca="1" si="716"/>
        <v>temporomandibular joint dysfunction</v>
      </c>
      <c r="C9210">
        <f t="shared" si="719"/>
        <v>511</v>
      </c>
      <c r="D9210" t="str">
        <f t="shared" ca="1" si="717"/>
        <v>Services relating to hinging joints of the jaw</v>
      </c>
      <c r="E9210">
        <f t="shared" ca="1" si="718"/>
        <v>16</v>
      </c>
    </row>
    <row r="9211" spans="1:5" x14ac:dyDescent="0.2">
      <c r="A9211" t="str">
        <f t="shared" ca="1" si="715"/>
        <v>Diagnostics and Preventative</v>
      </c>
      <c r="B9211" t="str">
        <f t="shared" ca="1" si="716"/>
        <v>Space Maintainers</v>
      </c>
      <c r="C9211">
        <f t="shared" si="719"/>
        <v>511</v>
      </c>
      <c r="D9211">
        <f t="shared" ca="1" si="717"/>
        <v>0</v>
      </c>
      <c r="E9211">
        <f t="shared" ca="1" si="718"/>
        <v>7</v>
      </c>
    </row>
    <row r="9212" spans="1:5" x14ac:dyDescent="0.2">
      <c r="A9212" t="str">
        <f t="shared" ca="1" si="715"/>
        <v>Basic</v>
      </c>
      <c r="B9212" t="str">
        <f t="shared" ca="1" si="716"/>
        <v>non-surgical periodontics</v>
      </c>
      <c r="C9212">
        <f t="shared" si="719"/>
        <v>511</v>
      </c>
      <c r="D9212" t="str">
        <f t="shared" ca="1" si="717"/>
        <v xml:space="preserve">Non-surgical treatment of the gums and supporting structures of the teeth </v>
      </c>
      <c r="E9212">
        <f t="shared" ca="1" si="718"/>
        <v>12</v>
      </c>
    </row>
    <row r="9213" spans="1:5" x14ac:dyDescent="0.2">
      <c r="A9213" t="str">
        <f t="shared" ca="1" si="715"/>
        <v>Diagnostics and Preventative</v>
      </c>
      <c r="B9213" t="str">
        <f t="shared" ca="1" si="716"/>
        <v>Sealants</v>
      </c>
      <c r="C9213">
        <f t="shared" si="719"/>
        <v>511</v>
      </c>
      <c r="D9213">
        <f t="shared" ca="1" si="717"/>
        <v>0</v>
      </c>
      <c r="E9213">
        <f t="shared" ca="1" si="718"/>
        <v>6</v>
      </c>
    </row>
    <row r="9214" spans="1:5" x14ac:dyDescent="0.2">
      <c r="A9214" t="str">
        <f t="shared" ca="1" si="715"/>
        <v>Diagnostics and Preventative</v>
      </c>
      <c r="B9214" t="str">
        <f t="shared" ca="1" si="716"/>
        <v>Fluoride treatments</v>
      </c>
      <c r="C9214">
        <f t="shared" si="719"/>
        <v>511</v>
      </c>
      <c r="D9214">
        <f t="shared" ca="1" si="717"/>
        <v>0</v>
      </c>
      <c r="E9214">
        <f t="shared" ca="1" si="718"/>
        <v>5</v>
      </c>
    </row>
    <row r="9215" spans="1:5" x14ac:dyDescent="0.2">
      <c r="A9215" t="str">
        <f t="shared" ca="1" si="715"/>
        <v>Basic</v>
      </c>
      <c r="B9215" t="str">
        <f t="shared" ca="1" si="716"/>
        <v>endodontics</v>
      </c>
      <c r="C9215">
        <f t="shared" si="719"/>
        <v>511</v>
      </c>
      <c r="D9215" t="str">
        <f t="shared" ca="1" si="717"/>
        <v>Root canal, pulpal therapy</v>
      </c>
      <c r="E9215">
        <f t="shared" ca="1" si="718"/>
        <v>10</v>
      </c>
    </row>
    <row r="9216" spans="1:5" x14ac:dyDescent="0.2">
      <c r="A9216" t="str">
        <f t="shared" ca="1" si="715"/>
        <v>Other</v>
      </c>
      <c r="B9216" t="str">
        <f t="shared" ca="1" si="716"/>
        <v>Implants</v>
      </c>
      <c r="C9216">
        <f t="shared" si="719"/>
        <v>511</v>
      </c>
      <c r="D9216" t="str">
        <f t="shared" ca="1" si="717"/>
        <v>Implant dental work</v>
      </c>
      <c r="E9216">
        <f t="shared" ca="1" si="718"/>
        <v>18</v>
      </c>
    </row>
    <row r="9217" spans="1:5" x14ac:dyDescent="0.2">
      <c r="A9217" t="str">
        <f t="shared" ca="1" si="715"/>
        <v>Basic</v>
      </c>
      <c r="B9217" t="str">
        <f t="shared" ca="1" si="716"/>
        <v>oral surgery</v>
      </c>
      <c r="C9217">
        <f t="shared" si="719"/>
        <v>511</v>
      </c>
      <c r="D9217" t="str">
        <f t="shared" ca="1" si="717"/>
        <v>Extraction and other surgery procedures, incl. pre- and post-operative care</v>
      </c>
      <c r="E9217">
        <f t="shared" ca="1" si="718"/>
        <v>9</v>
      </c>
    </row>
    <row r="9218" spans="1:5" x14ac:dyDescent="0.2">
      <c r="A9218" t="str">
        <f t="shared" ref="A9218:A9281" ca="1" si="720">INDEX(services,E9218,1)</f>
        <v>Diagnostics and Preventative</v>
      </c>
      <c r="B9218" t="str">
        <f t="shared" ref="B9218:B9281" ca="1" si="721">INDEX(services,E9218,2)</f>
        <v>Sealants</v>
      </c>
      <c r="C9218">
        <f t="shared" si="719"/>
        <v>512</v>
      </c>
      <c r="D9218">
        <f t="shared" ref="D9218:D9281" ca="1" si="722">INDEX(services,E9218,3)</f>
        <v>0</v>
      </c>
      <c r="E9218">
        <f t="shared" ref="E9218:E9281" ca="1" si="723">RANDBETWEEN(1,ROWS(services))</f>
        <v>6</v>
      </c>
    </row>
    <row r="9219" spans="1:5" x14ac:dyDescent="0.2">
      <c r="A9219" t="str">
        <f t="shared" ca="1" si="720"/>
        <v>Major</v>
      </c>
      <c r="B9219" t="str">
        <f t="shared" ca="1" si="721"/>
        <v>major restorative</v>
      </c>
      <c r="C9219">
        <f t="shared" si="719"/>
        <v>512</v>
      </c>
      <c r="D9219" t="str">
        <f t="shared" ca="1" si="722"/>
        <v>Single crowns, inlays, onlays</v>
      </c>
      <c r="E9219">
        <f t="shared" ca="1" si="723"/>
        <v>14</v>
      </c>
    </row>
    <row r="9220" spans="1:5" x14ac:dyDescent="0.2">
      <c r="A9220" t="str">
        <f t="shared" ca="1" si="720"/>
        <v>Major</v>
      </c>
      <c r="B9220" t="str">
        <f t="shared" ca="1" si="721"/>
        <v>temporomandibular joint dysfunction</v>
      </c>
      <c r="C9220">
        <f t="shared" ref="C9220:C9283" si="724">IF(MOD(ROW(C9220)-2,18)&lt;&gt;0,C9219,C9219+1)</f>
        <v>512</v>
      </c>
      <c r="D9220" t="str">
        <f t="shared" ca="1" si="722"/>
        <v>Services relating to hinging joints of the jaw</v>
      </c>
      <c r="E9220">
        <f t="shared" ca="1" si="723"/>
        <v>16</v>
      </c>
    </row>
    <row r="9221" spans="1:5" x14ac:dyDescent="0.2">
      <c r="A9221" t="str">
        <f t="shared" ca="1" si="720"/>
        <v>Basic</v>
      </c>
      <c r="B9221" t="str">
        <f t="shared" ca="1" si="721"/>
        <v>oral surgery</v>
      </c>
      <c r="C9221">
        <f t="shared" si="724"/>
        <v>512</v>
      </c>
      <c r="D9221" t="str">
        <f t="shared" ca="1" si="722"/>
        <v>Extraction and other surgery procedures, incl. pre- and post-operative care</v>
      </c>
      <c r="E9221">
        <f t="shared" ca="1" si="723"/>
        <v>9</v>
      </c>
    </row>
    <row r="9222" spans="1:5" x14ac:dyDescent="0.2">
      <c r="A9222" t="str">
        <f t="shared" ca="1" si="720"/>
        <v>Other</v>
      </c>
      <c r="B9222" t="str">
        <f t="shared" ca="1" si="721"/>
        <v>Implants</v>
      </c>
      <c r="C9222">
        <f t="shared" si="724"/>
        <v>512</v>
      </c>
      <c r="D9222" t="str">
        <f t="shared" ca="1" si="722"/>
        <v>Implant dental work</v>
      </c>
      <c r="E9222">
        <f t="shared" ca="1" si="723"/>
        <v>18</v>
      </c>
    </row>
    <row r="9223" spans="1:5" x14ac:dyDescent="0.2">
      <c r="A9223" t="str">
        <f t="shared" ca="1" si="720"/>
        <v>Basic</v>
      </c>
      <c r="B9223" t="str">
        <f t="shared" ca="1" si="721"/>
        <v>oral surgery</v>
      </c>
      <c r="C9223">
        <f t="shared" si="724"/>
        <v>512</v>
      </c>
      <c r="D9223" t="str">
        <f t="shared" ca="1" si="722"/>
        <v>Extraction and other surgery procedures, incl. pre- and post-operative care</v>
      </c>
      <c r="E9223">
        <f t="shared" ca="1" si="723"/>
        <v>9</v>
      </c>
    </row>
    <row r="9224" spans="1:5" x14ac:dyDescent="0.2">
      <c r="A9224" t="str">
        <f t="shared" ca="1" si="720"/>
        <v>Major</v>
      </c>
      <c r="B9224" t="str">
        <f t="shared" ca="1" si="721"/>
        <v>prosthodontics</v>
      </c>
      <c r="C9224">
        <f t="shared" si="724"/>
        <v>512</v>
      </c>
      <c r="D9224" t="str">
        <f t="shared" ca="1" si="722"/>
        <v>Procedures for replacement of missing teeth by construction or repair of bridges and partial or complete dentures</v>
      </c>
      <c r="E9224">
        <f t="shared" ca="1" si="723"/>
        <v>15</v>
      </c>
    </row>
    <row r="9225" spans="1:5" x14ac:dyDescent="0.2">
      <c r="A9225" t="str">
        <f t="shared" ca="1" si="720"/>
        <v>Basic</v>
      </c>
      <c r="B9225" t="str">
        <f t="shared" ca="1" si="721"/>
        <v>general anesthesia</v>
      </c>
      <c r="C9225">
        <f t="shared" si="724"/>
        <v>512</v>
      </c>
      <c r="D9225" t="str">
        <f t="shared" ca="1" si="722"/>
        <v>Covered when used in conjunction with covered oral surgical procedures</v>
      </c>
      <c r="E9225">
        <f t="shared" ca="1" si="723"/>
        <v>13</v>
      </c>
    </row>
    <row r="9226" spans="1:5" x14ac:dyDescent="0.2">
      <c r="A9226" t="str">
        <f t="shared" ca="1" si="720"/>
        <v>Other</v>
      </c>
      <c r="B9226" t="str">
        <f t="shared" ca="1" si="721"/>
        <v>Implants</v>
      </c>
      <c r="C9226">
        <f t="shared" si="724"/>
        <v>512</v>
      </c>
      <c r="D9226" t="str">
        <f t="shared" ca="1" si="722"/>
        <v>Implant dental work</v>
      </c>
      <c r="E9226">
        <f t="shared" ca="1" si="723"/>
        <v>18</v>
      </c>
    </row>
    <row r="9227" spans="1:5" x14ac:dyDescent="0.2">
      <c r="A9227" t="str">
        <f t="shared" ca="1" si="720"/>
        <v>Diagnostics and Preventative</v>
      </c>
      <c r="B9227" t="str">
        <f t="shared" ca="1" si="721"/>
        <v>Periodic Exams</v>
      </c>
      <c r="C9227">
        <f t="shared" si="724"/>
        <v>512</v>
      </c>
      <c r="D9227">
        <f t="shared" ca="1" si="722"/>
        <v>0</v>
      </c>
      <c r="E9227">
        <f t="shared" ca="1" si="723"/>
        <v>1</v>
      </c>
    </row>
    <row r="9228" spans="1:5" x14ac:dyDescent="0.2">
      <c r="A9228" t="str">
        <f t="shared" ca="1" si="720"/>
        <v>Diagnostics and Preventative</v>
      </c>
      <c r="B9228" t="str">
        <f t="shared" ca="1" si="721"/>
        <v>Sealants</v>
      </c>
      <c r="C9228">
        <f t="shared" si="724"/>
        <v>512</v>
      </c>
      <c r="D9228">
        <f t="shared" ca="1" si="722"/>
        <v>0</v>
      </c>
      <c r="E9228">
        <f t="shared" ca="1" si="723"/>
        <v>6</v>
      </c>
    </row>
    <row r="9229" spans="1:5" x14ac:dyDescent="0.2">
      <c r="A9229" t="str">
        <f t="shared" ca="1" si="720"/>
        <v>Other</v>
      </c>
      <c r="B9229" t="str">
        <f t="shared" ca="1" si="721"/>
        <v>Implants</v>
      </c>
      <c r="C9229">
        <f t="shared" si="724"/>
        <v>512</v>
      </c>
      <c r="D9229" t="str">
        <f t="shared" ca="1" si="722"/>
        <v>Implant dental work</v>
      </c>
      <c r="E9229">
        <f t="shared" ca="1" si="723"/>
        <v>18</v>
      </c>
    </row>
    <row r="9230" spans="1:5" x14ac:dyDescent="0.2">
      <c r="A9230" t="str">
        <f t="shared" ca="1" si="720"/>
        <v>Diagnostics and Preventative</v>
      </c>
      <c r="B9230" t="str">
        <f t="shared" ca="1" si="721"/>
        <v>Space Maintainers</v>
      </c>
      <c r="C9230">
        <f t="shared" si="724"/>
        <v>512</v>
      </c>
      <c r="D9230">
        <f t="shared" ca="1" si="722"/>
        <v>0</v>
      </c>
      <c r="E9230">
        <f t="shared" ca="1" si="723"/>
        <v>7</v>
      </c>
    </row>
    <row r="9231" spans="1:5" x14ac:dyDescent="0.2">
      <c r="A9231" t="str">
        <f t="shared" ca="1" si="720"/>
        <v>Major</v>
      </c>
      <c r="B9231" t="str">
        <f t="shared" ca="1" si="721"/>
        <v>major restorative</v>
      </c>
      <c r="C9231">
        <f t="shared" si="724"/>
        <v>512</v>
      </c>
      <c r="D9231" t="str">
        <f t="shared" ca="1" si="722"/>
        <v>Single crowns, inlays, onlays</v>
      </c>
      <c r="E9231">
        <f t="shared" ca="1" si="723"/>
        <v>14</v>
      </c>
    </row>
    <row r="9232" spans="1:5" x14ac:dyDescent="0.2">
      <c r="A9232" t="str">
        <f t="shared" ca="1" si="720"/>
        <v>Basic</v>
      </c>
      <c r="B9232" t="str">
        <f t="shared" ca="1" si="721"/>
        <v>endodontics</v>
      </c>
      <c r="C9232">
        <f t="shared" si="724"/>
        <v>512</v>
      </c>
      <c r="D9232" t="str">
        <f t="shared" ca="1" si="722"/>
        <v>Root canal, pulpal therapy</v>
      </c>
      <c r="E9232">
        <f t="shared" ca="1" si="723"/>
        <v>10</v>
      </c>
    </row>
    <row r="9233" spans="1:5" x14ac:dyDescent="0.2">
      <c r="A9233" t="str">
        <f t="shared" ca="1" si="720"/>
        <v>Diagnostics and Preventative</v>
      </c>
      <c r="B9233" t="str">
        <f t="shared" ca="1" si="721"/>
        <v>Full-mouth x-ray</v>
      </c>
      <c r="C9233">
        <f t="shared" si="724"/>
        <v>512</v>
      </c>
      <c r="D9233">
        <f t="shared" ca="1" si="722"/>
        <v>0</v>
      </c>
      <c r="E9233">
        <f t="shared" ca="1" si="723"/>
        <v>3</v>
      </c>
    </row>
    <row r="9234" spans="1:5" x14ac:dyDescent="0.2">
      <c r="A9234" t="str">
        <f t="shared" ca="1" si="720"/>
        <v>Major</v>
      </c>
      <c r="B9234" t="str">
        <f t="shared" ca="1" si="721"/>
        <v>temporomandibular joint dysfunction</v>
      </c>
      <c r="C9234">
        <f t="shared" si="724"/>
        <v>512</v>
      </c>
      <c r="D9234" t="str">
        <f t="shared" ca="1" si="722"/>
        <v>Services relating to hinging joints of the jaw</v>
      </c>
      <c r="E9234">
        <f t="shared" ca="1" si="723"/>
        <v>16</v>
      </c>
    </row>
    <row r="9235" spans="1:5" x14ac:dyDescent="0.2">
      <c r="A9235" t="str">
        <f t="shared" ca="1" si="720"/>
        <v>Basic</v>
      </c>
      <c r="B9235" t="str">
        <f t="shared" ca="1" si="721"/>
        <v>endodontics</v>
      </c>
      <c r="C9235">
        <f t="shared" si="724"/>
        <v>512</v>
      </c>
      <c r="D9235" t="str">
        <f t="shared" ca="1" si="722"/>
        <v>Root canal, pulpal therapy</v>
      </c>
      <c r="E9235">
        <f t="shared" ca="1" si="723"/>
        <v>10</v>
      </c>
    </row>
    <row r="9236" spans="1:5" x14ac:dyDescent="0.2">
      <c r="A9236" t="str">
        <f t="shared" ca="1" si="720"/>
        <v>Basic</v>
      </c>
      <c r="B9236" t="str">
        <f t="shared" ca="1" si="721"/>
        <v>basic restorative</v>
      </c>
      <c r="C9236">
        <f t="shared" si="724"/>
        <v>513</v>
      </c>
      <c r="D9236" t="str">
        <f t="shared" ca="1" si="722"/>
        <v>Fillings (amalgam "silver" and composite "white" non-molar)</v>
      </c>
      <c r="E9236">
        <f t="shared" ca="1" si="723"/>
        <v>8</v>
      </c>
    </row>
    <row r="9237" spans="1:5" x14ac:dyDescent="0.2">
      <c r="A9237" t="str">
        <f t="shared" ca="1" si="720"/>
        <v>Major</v>
      </c>
      <c r="B9237" t="str">
        <f t="shared" ca="1" si="721"/>
        <v>major restorative</v>
      </c>
      <c r="C9237">
        <f t="shared" si="724"/>
        <v>513</v>
      </c>
      <c r="D9237" t="str">
        <f t="shared" ca="1" si="722"/>
        <v>Single crowns, inlays, onlays</v>
      </c>
      <c r="E9237">
        <f t="shared" ca="1" si="723"/>
        <v>14</v>
      </c>
    </row>
    <row r="9238" spans="1:5" x14ac:dyDescent="0.2">
      <c r="A9238" t="str">
        <f t="shared" ca="1" si="720"/>
        <v>Major</v>
      </c>
      <c r="B9238" t="str">
        <f t="shared" ca="1" si="721"/>
        <v>prosthodontics</v>
      </c>
      <c r="C9238">
        <f t="shared" si="724"/>
        <v>513</v>
      </c>
      <c r="D9238" t="str">
        <f t="shared" ca="1" si="722"/>
        <v>Procedures for replacement of missing teeth by construction or repair of bridges and partial or complete dentures</v>
      </c>
      <c r="E9238">
        <f t="shared" ca="1" si="723"/>
        <v>15</v>
      </c>
    </row>
    <row r="9239" spans="1:5" x14ac:dyDescent="0.2">
      <c r="A9239" t="str">
        <f t="shared" ca="1" si="720"/>
        <v>Basic</v>
      </c>
      <c r="B9239" t="str">
        <f t="shared" ca="1" si="721"/>
        <v>surgical periodontics</v>
      </c>
      <c r="C9239">
        <f t="shared" si="724"/>
        <v>513</v>
      </c>
      <c r="D9239" t="str">
        <f t="shared" ca="1" si="722"/>
        <v>Surgical treatment of the gums and supporting structures of the teeth</v>
      </c>
      <c r="E9239">
        <f t="shared" ca="1" si="723"/>
        <v>11</v>
      </c>
    </row>
    <row r="9240" spans="1:5" x14ac:dyDescent="0.2">
      <c r="A9240" t="str">
        <f t="shared" ca="1" si="720"/>
        <v>Basic</v>
      </c>
      <c r="B9240" t="str">
        <f t="shared" ca="1" si="721"/>
        <v>endodontics</v>
      </c>
      <c r="C9240">
        <f t="shared" si="724"/>
        <v>513</v>
      </c>
      <c r="D9240" t="str">
        <f t="shared" ca="1" si="722"/>
        <v>Root canal, pulpal therapy</v>
      </c>
      <c r="E9240">
        <f t="shared" ca="1" si="723"/>
        <v>10</v>
      </c>
    </row>
    <row r="9241" spans="1:5" x14ac:dyDescent="0.2">
      <c r="A9241" t="str">
        <f t="shared" ca="1" si="720"/>
        <v>Basic</v>
      </c>
      <c r="B9241" t="str">
        <f t="shared" ca="1" si="721"/>
        <v>basic restorative</v>
      </c>
      <c r="C9241">
        <f t="shared" si="724"/>
        <v>513</v>
      </c>
      <c r="D9241" t="str">
        <f t="shared" ca="1" si="722"/>
        <v>Fillings (amalgam "silver" and composite "white" non-molar)</v>
      </c>
      <c r="E9241">
        <f t="shared" ca="1" si="723"/>
        <v>8</v>
      </c>
    </row>
    <row r="9242" spans="1:5" x14ac:dyDescent="0.2">
      <c r="A9242" t="str">
        <f t="shared" ca="1" si="720"/>
        <v>Diagnostics and Preventative</v>
      </c>
      <c r="B9242" t="str">
        <f t="shared" ca="1" si="721"/>
        <v>Space Maintainers</v>
      </c>
      <c r="C9242">
        <f t="shared" si="724"/>
        <v>513</v>
      </c>
      <c r="D9242">
        <f t="shared" ca="1" si="722"/>
        <v>0</v>
      </c>
      <c r="E9242">
        <f t="shared" ca="1" si="723"/>
        <v>7</v>
      </c>
    </row>
    <row r="9243" spans="1:5" x14ac:dyDescent="0.2">
      <c r="A9243" t="str">
        <f t="shared" ca="1" si="720"/>
        <v>Other</v>
      </c>
      <c r="B9243" t="str">
        <f t="shared" ca="1" si="721"/>
        <v>Implants</v>
      </c>
      <c r="C9243">
        <f t="shared" si="724"/>
        <v>513</v>
      </c>
      <c r="D9243" t="str">
        <f t="shared" ca="1" si="722"/>
        <v>Implant dental work</v>
      </c>
      <c r="E9243">
        <f t="shared" ca="1" si="723"/>
        <v>18</v>
      </c>
    </row>
    <row r="9244" spans="1:5" x14ac:dyDescent="0.2">
      <c r="A9244" t="str">
        <f t="shared" ca="1" si="720"/>
        <v>Diagnostics and Preventative</v>
      </c>
      <c r="B9244" t="str">
        <f t="shared" ca="1" si="721"/>
        <v>Full-mouth x-ray</v>
      </c>
      <c r="C9244">
        <f t="shared" si="724"/>
        <v>513</v>
      </c>
      <c r="D9244">
        <f t="shared" ca="1" si="722"/>
        <v>0</v>
      </c>
      <c r="E9244">
        <f t="shared" ca="1" si="723"/>
        <v>3</v>
      </c>
    </row>
    <row r="9245" spans="1:5" x14ac:dyDescent="0.2">
      <c r="A9245" t="str">
        <f t="shared" ca="1" si="720"/>
        <v>Major</v>
      </c>
      <c r="B9245" t="str">
        <f t="shared" ca="1" si="721"/>
        <v>temporomandibular joint dysfunction</v>
      </c>
      <c r="C9245">
        <f t="shared" si="724"/>
        <v>513</v>
      </c>
      <c r="D9245" t="str">
        <f t="shared" ca="1" si="722"/>
        <v>Services relating to hinging joints of the jaw</v>
      </c>
      <c r="E9245">
        <f t="shared" ca="1" si="723"/>
        <v>16</v>
      </c>
    </row>
    <row r="9246" spans="1:5" x14ac:dyDescent="0.2">
      <c r="A9246" t="str">
        <f t="shared" ca="1" si="720"/>
        <v>Basic</v>
      </c>
      <c r="B9246" t="str">
        <f t="shared" ca="1" si="721"/>
        <v>surgical periodontics</v>
      </c>
      <c r="C9246">
        <f t="shared" si="724"/>
        <v>513</v>
      </c>
      <c r="D9246" t="str">
        <f t="shared" ca="1" si="722"/>
        <v>Surgical treatment of the gums and supporting structures of the teeth</v>
      </c>
      <c r="E9246">
        <f t="shared" ca="1" si="723"/>
        <v>11</v>
      </c>
    </row>
    <row r="9247" spans="1:5" x14ac:dyDescent="0.2">
      <c r="A9247" t="str">
        <f t="shared" ca="1" si="720"/>
        <v>Diagnostics and Preventative</v>
      </c>
      <c r="B9247" t="str">
        <f t="shared" ca="1" si="721"/>
        <v>Full-mouth x-ray</v>
      </c>
      <c r="C9247">
        <f t="shared" si="724"/>
        <v>513</v>
      </c>
      <c r="D9247">
        <f t="shared" ca="1" si="722"/>
        <v>0</v>
      </c>
      <c r="E9247">
        <f t="shared" ca="1" si="723"/>
        <v>3</v>
      </c>
    </row>
    <row r="9248" spans="1:5" x14ac:dyDescent="0.2">
      <c r="A9248" t="str">
        <f t="shared" ca="1" si="720"/>
        <v>Diagnostics and Preventative</v>
      </c>
      <c r="B9248" t="str">
        <f t="shared" ca="1" si="721"/>
        <v>Periodic Exams</v>
      </c>
      <c r="C9248">
        <f t="shared" si="724"/>
        <v>513</v>
      </c>
      <c r="D9248">
        <f t="shared" ca="1" si="722"/>
        <v>0</v>
      </c>
      <c r="E9248">
        <f t="shared" ca="1" si="723"/>
        <v>1</v>
      </c>
    </row>
    <row r="9249" spans="1:5" x14ac:dyDescent="0.2">
      <c r="A9249" t="str">
        <f t="shared" ca="1" si="720"/>
        <v>Basic</v>
      </c>
      <c r="B9249" t="str">
        <f t="shared" ca="1" si="721"/>
        <v>oral surgery</v>
      </c>
      <c r="C9249">
        <f t="shared" si="724"/>
        <v>513</v>
      </c>
      <c r="D9249" t="str">
        <f t="shared" ca="1" si="722"/>
        <v>Extraction and other surgery procedures, incl. pre- and post-operative care</v>
      </c>
      <c r="E9249">
        <f t="shared" ca="1" si="723"/>
        <v>9</v>
      </c>
    </row>
    <row r="9250" spans="1:5" x14ac:dyDescent="0.2">
      <c r="A9250" t="str">
        <f t="shared" ca="1" si="720"/>
        <v>Basic</v>
      </c>
      <c r="B9250" t="str">
        <f t="shared" ca="1" si="721"/>
        <v>endodontics</v>
      </c>
      <c r="C9250">
        <f t="shared" si="724"/>
        <v>513</v>
      </c>
      <c r="D9250" t="str">
        <f t="shared" ca="1" si="722"/>
        <v>Root canal, pulpal therapy</v>
      </c>
      <c r="E9250">
        <f t="shared" ca="1" si="723"/>
        <v>10</v>
      </c>
    </row>
    <row r="9251" spans="1:5" x14ac:dyDescent="0.2">
      <c r="A9251" t="str">
        <f t="shared" ca="1" si="720"/>
        <v>Diagnostics and Preventative</v>
      </c>
      <c r="B9251" t="str">
        <f t="shared" ca="1" si="721"/>
        <v>Full-mouth x-ray</v>
      </c>
      <c r="C9251">
        <f t="shared" si="724"/>
        <v>513</v>
      </c>
      <c r="D9251">
        <f t="shared" ca="1" si="722"/>
        <v>0</v>
      </c>
      <c r="E9251">
        <f t="shared" ca="1" si="723"/>
        <v>3</v>
      </c>
    </row>
    <row r="9252" spans="1:5" x14ac:dyDescent="0.2">
      <c r="A9252" t="str">
        <f t="shared" ca="1" si="720"/>
        <v>Diagnostics and Preventative</v>
      </c>
      <c r="B9252" t="str">
        <f t="shared" ca="1" si="721"/>
        <v>Sealants</v>
      </c>
      <c r="C9252">
        <f t="shared" si="724"/>
        <v>513</v>
      </c>
      <c r="D9252">
        <f t="shared" ca="1" si="722"/>
        <v>0</v>
      </c>
      <c r="E9252">
        <f t="shared" ca="1" si="723"/>
        <v>6</v>
      </c>
    </row>
    <row r="9253" spans="1:5" x14ac:dyDescent="0.2">
      <c r="A9253" t="str">
        <f t="shared" ca="1" si="720"/>
        <v>Basic</v>
      </c>
      <c r="B9253" t="str">
        <f t="shared" ca="1" si="721"/>
        <v>oral surgery</v>
      </c>
      <c r="C9253">
        <f t="shared" si="724"/>
        <v>513</v>
      </c>
      <c r="D9253" t="str">
        <f t="shared" ca="1" si="722"/>
        <v>Extraction and other surgery procedures, incl. pre- and post-operative care</v>
      </c>
      <c r="E9253">
        <f t="shared" ca="1" si="723"/>
        <v>9</v>
      </c>
    </row>
    <row r="9254" spans="1:5" x14ac:dyDescent="0.2">
      <c r="A9254" t="str">
        <f t="shared" ca="1" si="720"/>
        <v>Diagnostics and Preventative</v>
      </c>
      <c r="B9254" t="str">
        <f t="shared" ca="1" si="721"/>
        <v>Periodic Exams</v>
      </c>
      <c r="C9254">
        <f t="shared" si="724"/>
        <v>514</v>
      </c>
      <c r="D9254">
        <f t="shared" ca="1" si="722"/>
        <v>0</v>
      </c>
      <c r="E9254">
        <f t="shared" ca="1" si="723"/>
        <v>1</v>
      </c>
    </row>
    <row r="9255" spans="1:5" x14ac:dyDescent="0.2">
      <c r="A9255" t="str">
        <f t="shared" ca="1" si="720"/>
        <v>Basic</v>
      </c>
      <c r="B9255" t="str">
        <f t="shared" ca="1" si="721"/>
        <v>non-surgical periodontics</v>
      </c>
      <c r="C9255">
        <f t="shared" si="724"/>
        <v>514</v>
      </c>
      <c r="D9255" t="str">
        <f t="shared" ca="1" si="722"/>
        <v xml:space="preserve">Non-surgical treatment of the gums and supporting structures of the teeth </v>
      </c>
      <c r="E9255">
        <f t="shared" ca="1" si="723"/>
        <v>12</v>
      </c>
    </row>
    <row r="9256" spans="1:5" x14ac:dyDescent="0.2">
      <c r="A9256" t="str">
        <f t="shared" ca="1" si="720"/>
        <v>Major</v>
      </c>
      <c r="B9256" t="str">
        <f t="shared" ca="1" si="721"/>
        <v>major restorative</v>
      </c>
      <c r="C9256">
        <f t="shared" si="724"/>
        <v>514</v>
      </c>
      <c r="D9256" t="str">
        <f t="shared" ca="1" si="722"/>
        <v>Single crowns, inlays, onlays</v>
      </c>
      <c r="E9256">
        <f t="shared" ca="1" si="723"/>
        <v>14</v>
      </c>
    </row>
    <row r="9257" spans="1:5" x14ac:dyDescent="0.2">
      <c r="A9257" t="str">
        <f t="shared" ca="1" si="720"/>
        <v>Major</v>
      </c>
      <c r="B9257" t="str">
        <f t="shared" ca="1" si="721"/>
        <v>major restorative</v>
      </c>
      <c r="C9257">
        <f t="shared" si="724"/>
        <v>514</v>
      </c>
      <c r="D9257" t="str">
        <f t="shared" ca="1" si="722"/>
        <v>Single crowns, inlays, onlays</v>
      </c>
      <c r="E9257">
        <f t="shared" ca="1" si="723"/>
        <v>14</v>
      </c>
    </row>
    <row r="9258" spans="1:5" x14ac:dyDescent="0.2">
      <c r="A9258" t="str">
        <f t="shared" ca="1" si="720"/>
        <v>Orthodontics</v>
      </c>
      <c r="B9258" t="str">
        <f t="shared" ca="1" si="721"/>
        <v>orthodontics</v>
      </c>
      <c r="C9258">
        <f t="shared" si="724"/>
        <v>514</v>
      </c>
      <c r="D9258" t="str">
        <f t="shared" ca="1" si="722"/>
        <v>For eligible dependents to age 19</v>
      </c>
      <c r="E9258">
        <f t="shared" ca="1" si="723"/>
        <v>17</v>
      </c>
    </row>
    <row r="9259" spans="1:5" x14ac:dyDescent="0.2">
      <c r="A9259" t="str">
        <f t="shared" ca="1" si="720"/>
        <v>Diagnostics and Preventative</v>
      </c>
      <c r="B9259" t="str">
        <f t="shared" ca="1" si="721"/>
        <v>Bitewing x-rays</v>
      </c>
      <c r="C9259">
        <f t="shared" si="724"/>
        <v>514</v>
      </c>
      <c r="D9259">
        <f t="shared" ca="1" si="722"/>
        <v>0</v>
      </c>
      <c r="E9259">
        <f t="shared" ca="1" si="723"/>
        <v>2</v>
      </c>
    </row>
    <row r="9260" spans="1:5" x14ac:dyDescent="0.2">
      <c r="A9260" t="str">
        <f t="shared" ca="1" si="720"/>
        <v>Basic</v>
      </c>
      <c r="B9260" t="str">
        <f t="shared" ca="1" si="721"/>
        <v>oral surgery</v>
      </c>
      <c r="C9260">
        <f t="shared" si="724"/>
        <v>514</v>
      </c>
      <c r="D9260" t="str">
        <f t="shared" ca="1" si="722"/>
        <v>Extraction and other surgery procedures, incl. pre- and post-operative care</v>
      </c>
      <c r="E9260">
        <f t="shared" ca="1" si="723"/>
        <v>9</v>
      </c>
    </row>
    <row r="9261" spans="1:5" x14ac:dyDescent="0.2">
      <c r="A9261" t="str">
        <f t="shared" ca="1" si="720"/>
        <v>Basic</v>
      </c>
      <c r="B9261" t="str">
        <f t="shared" ca="1" si="721"/>
        <v>oral surgery</v>
      </c>
      <c r="C9261">
        <f t="shared" si="724"/>
        <v>514</v>
      </c>
      <c r="D9261" t="str">
        <f t="shared" ca="1" si="722"/>
        <v>Extraction and other surgery procedures, incl. pre- and post-operative care</v>
      </c>
      <c r="E9261">
        <f t="shared" ca="1" si="723"/>
        <v>9</v>
      </c>
    </row>
    <row r="9262" spans="1:5" x14ac:dyDescent="0.2">
      <c r="A9262" t="str">
        <f t="shared" ca="1" si="720"/>
        <v>Diagnostics and Preventative</v>
      </c>
      <c r="B9262" t="str">
        <f t="shared" ca="1" si="721"/>
        <v>Prophylaxis</v>
      </c>
      <c r="C9262">
        <f t="shared" si="724"/>
        <v>514</v>
      </c>
      <c r="D9262">
        <f t="shared" ca="1" si="722"/>
        <v>0</v>
      </c>
      <c r="E9262">
        <f t="shared" ca="1" si="723"/>
        <v>4</v>
      </c>
    </row>
    <row r="9263" spans="1:5" x14ac:dyDescent="0.2">
      <c r="A9263" t="str">
        <f t="shared" ca="1" si="720"/>
        <v>Diagnostics and Preventative</v>
      </c>
      <c r="B9263" t="str">
        <f t="shared" ca="1" si="721"/>
        <v>Fluoride treatments</v>
      </c>
      <c r="C9263">
        <f t="shared" si="724"/>
        <v>514</v>
      </c>
      <c r="D9263">
        <f t="shared" ca="1" si="722"/>
        <v>0</v>
      </c>
      <c r="E9263">
        <f t="shared" ca="1" si="723"/>
        <v>5</v>
      </c>
    </row>
    <row r="9264" spans="1:5" x14ac:dyDescent="0.2">
      <c r="A9264" t="str">
        <f t="shared" ca="1" si="720"/>
        <v>Orthodontics</v>
      </c>
      <c r="B9264" t="str">
        <f t="shared" ca="1" si="721"/>
        <v>orthodontics</v>
      </c>
      <c r="C9264">
        <f t="shared" si="724"/>
        <v>514</v>
      </c>
      <c r="D9264" t="str">
        <f t="shared" ca="1" si="722"/>
        <v>For eligible dependents to age 19</v>
      </c>
      <c r="E9264">
        <f t="shared" ca="1" si="723"/>
        <v>17</v>
      </c>
    </row>
    <row r="9265" spans="1:5" x14ac:dyDescent="0.2">
      <c r="A9265" t="str">
        <f t="shared" ca="1" si="720"/>
        <v>Other</v>
      </c>
      <c r="B9265" t="str">
        <f t="shared" ca="1" si="721"/>
        <v>Implants</v>
      </c>
      <c r="C9265">
        <f t="shared" si="724"/>
        <v>514</v>
      </c>
      <c r="D9265" t="str">
        <f t="shared" ca="1" si="722"/>
        <v>Implant dental work</v>
      </c>
      <c r="E9265">
        <f t="shared" ca="1" si="723"/>
        <v>18</v>
      </c>
    </row>
    <row r="9266" spans="1:5" x14ac:dyDescent="0.2">
      <c r="A9266" t="str">
        <f t="shared" ca="1" si="720"/>
        <v>Other</v>
      </c>
      <c r="B9266" t="str">
        <f t="shared" ca="1" si="721"/>
        <v>Implants</v>
      </c>
      <c r="C9266">
        <f t="shared" si="724"/>
        <v>514</v>
      </c>
      <c r="D9266" t="str">
        <f t="shared" ca="1" si="722"/>
        <v>Implant dental work</v>
      </c>
      <c r="E9266">
        <f t="shared" ca="1" si="723"/>
        <v>18</v>
      </c>
    </row>
    <row r="9267" spans="1:5" x14ac:dyDescent="0.2">
      <c r="A9267" t="str">
        <f t="shared" ca="1" si="720"/>
        <v>Basic</v>
      </c>
      <c r="B9267" t="str">
        <f t="shared" ca="1" si="721"/>
        <v>endodontics</v>
      </c>
      <c r="C9267">
        <f t="shared" si="724"/>
        <v>514</v>
      </c>
      <c r="D9267" t="str">
        <f t="shared" ca="1" si="722"/>
        <v>Root canal, pulpal therapy</v>
      </c>
      <c r="E9267">
        <f t="shared" ca="1" si="723"/>
        <v>10</v>
      </c>
    </row>
    <row r="9268" spans="1:5" x14ac:dyDescent="0.2">
      <c r="A9268" t="str">
        <f t="shared" ca="1" si="720"/>
        <v>Basic</v>
      </c>
      <c r="B9268" t="str">
        <f t="shared" ca="1" si="721"/>
        <v>basic restorative</v>
      </c>
      <c r="C9268">
        <f t="shared" si="724"/>
        <v>514</v>
      </c>
      <c r="D9268" t="str">
        <f t="shared" ca="1" si="722"/>
        <v>Fillings (amalgam "silver" and composite "white" non-molar)</v>
      </c>
      <c r="E9268">
        <f t="shared" ca="1" si="723"/>
        <v>8</v>
      </c>
    </row>
    <row r="9269" spans="1:5" x14ac:dyDescent="0.2">
      <c r="A9269" t="str">
        <f t="shared" ca="1" si="720"/>
        <v>Basic</v>
      </c>
      <c r="B9269" t="str">
        <f t="shared" ca="1" si="721"/>
        <v>oral surgery</v>
      </c>
      <c r="C9269">
        <f t="shared" si="724"/>
        <v>514</v>
      </c>
      <c r="D9269" t="str">
        <f t="shared" ca="1" si="722"/>
        <v>Extraction and other surgery procedures, incl. pre- and post-operative care</v>
      </c>
      <c r="E9269">
        <f t="shared" ca="1" si="723"/>
        <v>9</v>
      </c>
    </row>
    <row r="9270" spans="1:5" x14ac:dyDescent="0.2">
      <c r="A9270" t="str">
        <f t="shared" ca="1" si="720"/>
        <v>Basic</v>
      </c>
      <c r="B9270" t="str">
        <f t="shared" ca="1" si="721"/>
        <v>non-surgical periodontics</v>
      </c>
      <c r="C9270">
        <f t="shared" si="724"/>
        <v>514</v>
      </c>
      <c r="D9270" t="str">
        <f t="shared" ca="1" si="722"/>
        <v xml:space="preserve">Non-surgical treatment of the gums and supporting structures of the teeth </v>
      </c>
      <c r="E9270">
        <f t="shared" ca="1" si="723"/>
        <v>12</v>
      </c>
    </row>
    <row r="9271" spans="1:5" x14ac:dyDescent="0.2">
      <c r="A9271" t="str">
        <f t="shared" ca="1" si="720"/>
        <v>Diagnostics and Preventative</v>
      </c>
      <c r="B9271" t="str">
        <f t="shared" ca="1" si="721"/>
        <v>Sealants</v>
      </c>
      <c r="C9271">
        <f t="shared" si="724"/>
        <v>514</v>
      </c>
      <c r="D9271">
        <f t="shared" ca="1" si="722"/>
        <v>0</v>
      </c>
      <c r="E9271">
        <f t="shared" ca="1" si="723"/>
        <v>6</v>
      </c>
    </row>
    <row r="9272" spans="1:5" x14ac:dyDescent="0.2">
      <c r="A9272" t="str">
        <f t="shared" ca="1" si="720"/>
        <v>Basic</v>
      </c>
      <c r="B9272" t="str">
        <f t="shared" ca="1" si="721"/>
        <v>basic restorative</v>
      </c>
      <c r="C9272">
        <f t="shared" si="724"/>
        <v>515</v>
      </c>
      <c r="D9272" t="str">
        <f t="shared" ca="1" si="722"/>
        <v>Fillings (amalgam "silver" and composite "white" non-molar)</v>
      </c>
      <c r="E9272">
        <f t="shared" ca="1" si="723"/>
        <v>8</v>
      </c>
    </row>
    <row r="9273" spans="1:5" x14ac:dyDescent="0.2">
      <c r="A9273" t="str">
        <f t="shared" ca="1" si="720"/>
        <v>Basic</v>
      </c>
      <c r="B9273" t="str">
        <f t="shared" ca="1" si="721"/>
        <v>general anesthesia</v>
      </c>
      <c r="C9273">
        <f t="shared" si="724"/>
        <v>515</v>
      </c>
      <c r="D9273" t="str">
        <f t="shared" ca="1" si="722"/>
        <v>Covered when used in conjunction with covered oral surgical procedures</v>
      </c>
      <c r="E9273">
        <f t="shared" ca="1" si="723"/>
        <v>13</v>
      </c>
    </row>
    <row r="9274" spans="1:5" x14ac:dyDescent="0.2">
      <c r="A9274" t="str">
        <f t="shared" ca="1" si="720"/>
        <v>Diagnostics and Preventative</v>
      </c>
      <c r="B9274" t="str">
        <f t="shared" ca="1" si="721"/>
        <v>Space Maintainers</v>
      </c>
      <c r="C9274">
        <f t="shared" si="724"/>
        <v>515</v>
      </c>
      <c r="D9274">
        <f t="shared" ca="1" si="722"/>
        <v>0</v>
      </c>
      <c r="E9274">
        <f t="shared" ca="1" si="723"/>
        <v>7</v>
      </c>
    </row>
    <row r="9275" spans="1:5" x14ac:dyDescent="0.2">
      <c r="A9275" t="str">
        <f t="shared" ca="1" si="720"/>
        <v>Basic</v>
      </c>
      <c r="B9275" t="str">
        <f t="shared" ca="1" si="721"/>
        <v>basic restorative</v>
      </c>
      <c r="C9275">
        <f t="shared" si="724"/>
        <v>515</v>
      </c>
      <c r="D9275" t="str">
        <f t="shared" ca="1" si="722"/>
        <v>Fillings (amalgam "silver" and composite "white" non-molar)</v>
      </c>
      <c r="E9275">
        <f t="shared" ca="1" si="723"/>
        <v>8</v>
      </c>
    </row>
    <row r="9276" spans="1:5" x14ac:dyDescent="0.2">
      <c r="A9276" t="str">
        <f t="shared" ca="1" si="720"/>
        <v>Basic</v>
      </c>
      <c r="B9276" t="str">
        <f t="shared" ca="1" si="721"/>
        <v>non-surgical periodontics</v>
      </c>
      <c r="C9276">
        <f t="shared" si="724"/>
        <v>515</v>
      </c>
      <c r="D9276" t="str">
        <f t="shared" ca="1" si="722"/>
        <v xml:space="preserve">Non-surgical treatment of the gums and supporting structures of the teeth </v>
      </c>
      <c r="E9276">
        <f t="shared" ca="1" si="723"/>
        <v>12</v>
      </c>
    </row>
    <row r="9277" spans="1:5" x14ac:dyDescent="0.2">
      <c r="A9277" t="str">
        <f t="shared" ca="1" si="720"/>
        <v>Other</v>
      </c>
      <c r="B9277" t="str">
        <f t="shared" ca="1" si="721"/>
        <v>Implants</v>
      </c>
      <c r="C9277">
        <f t="shared" si="724"/>
        <v>515</v>
      </c>
      <c r="D9277" t="str">
        <f t="shared" ca="1" si="722"/>
        <v>Implant dental work</v>
      </c>
      <c r="E9277">
        <f t="shared" ca="1" si="723"/>
        <v>18</v>
      </c>
    </row>
    <row r="9278" spans="1:5" x14ac:dyDescent="0.2">
      <c r="A9278" t="str">
        <f t="shared" ca="1" si="720"/>
        <v>Basic</v>
      </c>
      <c r="B9278" t="str">
        <f t="shared" ca="1" si="721"/>
        <v>endodontics</v>
      </c>
      <c r="C9278">
        <f t="shared" si="724"/>
        <v>515</v>
      </c>
      <c r="D9278" t="str">
        <f t="shared" ca="1" si="722"/>
        <v>Root canal, pulpal therapy</v>
      </c>
      <c r="E9278">
        <f t="shared" ca="1" si="723"/>
        <v>10</v>
      </c>
    </row>
    <row r="9279" spans="1:5" x14ac:dyDescent="0.2">
      <c r="A9279" t="str">
        <f t="shared" ca="1" si="720"/>
        <v>Diagnostics and Preventative</v>
      </c>
      <c r="B9279" t="str">
        <f t="shared" ca="1" si="721"/>
        <v>Space Maintainers</v>
      </c>
      <c r="C9279">
        <f t="shared" si="724"/>
        <v>515</v>
      </c>
      <c r="D9279">
        <f t="shared" ca="1" si="722"/>
        <v>0</v>
      </c>
      <c r="E9279">
        <f t="shared" ca="1" si="723"/>
        <v>7</v>
      </c>
    </row>
    <row r="9280" spans="1:5" x14ac:dyDescent="0.2">
      <c r="A9280" t="str">
        <f t="shared" ca="1" si="720"/>
        <v>Diagnostics and Preventative</v>
      </c>
      <c r="B9280" t="str">
        <f t="shared" ca="1" si="721"/>
        <v>Bitewing x-rays</v>
      </c>
      <c r="C9280">
        <f t="shared" si="724"/>
        <v>515</v>
      </c>
      <c r="D9280">
        <f t="shared" ca="1" si="722"/>
        <v>0</v>
      </c>
      <c r="E9280">
        <f t="shared" ca="1" si="723"/>
        <v>2</v>
      </c>
    </row>
    <row r="9281" spans="1:5" x14ac:dyDescent="0.2">
      <c r="A9281" t="str">
        <f t="shared" ca="1" si="720"/>
        <v>Diagnostics and Preventative</v>
      </c>
      <c r="B9281" t="str">
        <f t="shared" ca="1" si="721"/>
        <v>Sealants</v>
      </c>
      <c r="C9281">
        <f t="shared" si="724"/>
        <v>515</v>
      </c>
      <c r="D9281">
        <f t="shared" ca="1" si="722"/>
        <v>0</v>
      </c>
      <c r="E9281">
        <f t="shared" ca="1" si="723"/>
        <v>6</v>
      </c>
    </row>
    <row r="9282" spans="1:5" x14ac:dyDescent="0.2">
      <c r="A9282" t="str">
        <f t="shared" ref="A9282:A9345" ca="1" si="725">INDEX(services,E9282,1)</f>
        <v>Diagnostics and Preventative</v>
      </c>
      <c r="B9282" t="str">
        <f t="shared" ref="B9282:B9345" ca="1" si="726">INDEX(services,E9282,2)</f>
        <v>Bitewing x-rays</v>
      </c>
      <c r="C9282">
        <f t="shared" si="724"/>
        <v>515</v>
      </c>
      <c r="D9282">
        <f t="shared" ref="D9282:D9345" ca="1" si="727">INDEX(services,E9282,3)</f>
        <v>0</v>
      </c>
      <c r="E9282">
        <f t="shared" ref="E9282:E9345" ca="1" si="728">RANDBETWEEN(1,ROWS(services))</f>
        <v>2</v>
      </c>
    </row>
    <row r="9283" spans="1:5" x14ac:dyDescent="0.2">
      <c r="A9283" t="str">
        <f t="shared" ca="1" si="725"/>
        <v>Other</v>
      </c>
      <c r="B9283" t="str">
        <f t="shared" ca="1" si="726"/>
        <v>Implants</v>
      </c>
      <c r="C9283">
        <f t="shared" si="724"/>
        <v>515</v>
      </c>
      <c r="D9283" t="str">
        <f t="shared" ca="1" si="727"/>
        <v>Implant dental work</v>
      </c>
      <c r="E9283">
        <f t="shared" ca="1" si="728"/>
        <v>18</v>
      </c>
    </row>
    <row r="9284" spans="1:5" x14ac:dyDescent="0.2">
      <c r="A9284" t="str">
        <f t="shared" ca="1" si="725"/>
        <v>Basic</v>
      </c>
      <c r="B9284" t="str">
        <f t="shared" ca="1" si="726"/>
        <v>basic restorative</v>
      </c>
      <c r="C9284">
        <f t="shared" ref="C9284:C9347" si="729">IF(MOD(ROW(C9284)-2,18)&lt;&gt;0,C9283,C9283+1)</f>
        <v>515</v>
      </c>
      <c r="D9284" t="str">
        <f t="shared" ca="1" si="727"/>
        <v>Fillings (amalgam "silver" and composite "white" non-molar)</v>
      </c>
      <c r="E9284">
        <f t="shared" ca="1" si="728"/>
        <v>8</v>
      </c>
    </row>
    <row r="9285" spans="1:5" x14ac:dyDescent="0.2">
      <c r="A9285" t="str">
        <f t="shared" ca="1" si="725"/>
        <v>Basic</v>
      </c>
      <c r="B9285" t="str">
        <f t="shared" ca="1" si="726"/>
        <v>surgical periodontics</v>
      </c>
      <c r="C9285">
        <f t="shared" si="729"/>
        <v>515</v>
      </c>
      <c r="D9285" t="str">
        <f t="shared" ca="1" si="727"/>
        <v>Surgical treatment of the gums and supporting structures of the teeth</v>
      </c>
      <c r="E9285">
        <f t="shared" ca="1" si="728"/>
        <v>11</v>
      </c>
    </row>
    <row r="9286" spans="1:5" x14ac:dyDescent="0.2">
      <c r="A9286" t="str">
        <f t="shared" ca="1" si="725"/>
        <v>Major</v>
      </c>
      <c r="B9286" t="str">
        <f t="shared" ca="1" si="726"/>
        <v>prosthodontics</v>
      </c>
      <c r="C9286">
        <f t="shared" si="729"/>
        <v>515</v>
      </c>
      <c r="D9286" t="str">
        <f t="shared" ca="1" si="727"/>
        <v>Procedures for replacement of missing teeth by construction or repair of bridges and partial or complete dentures</v>
      </c>
      <c r="E9286">
        <f t="shared" ca="1" si="728"/>
        <v>15</v>
      </c>
    </row>
    <row r="9287" spans="1:5" x14ac:dyDescent="0.2">
      <c r="A9287" t="str">
        <f t="shared" ca="1" si="725"/>
        <v>Basic</v>
      </c>
      <c r="B9287" t="str">
        <f t="shared" ca="1" si="726"/>
        <v>oral surgery</v>
      </c>
      <c r="C9287">
        <f t="shared" si="729"/>
        <v>515</v>
      </c>
      <c r="D9287" t="str">
        <f t="shared" ca="1" si="727"/>
        <v>Extraction and other surgery procedures, incl. pre- and post-operative care</v>
      </c>
      <c r="E9287">
        <f t="shared" ca="1" si="728"/>
        <v>9</v>
      </c>
    </row>
    <row r="9288" spans="1:5" x14ac:dyDescent="0.2">
      <c r="A9288" t="str">
        <f t="shared" ca="1" si="725"/>
        <v>Major</v>
      </c>
      <c r="B9288" t="str">
        <f t="shared" ca="1" si="726"/>
        <v>major restorative</v>
      </c>
      <c r="C9288">
        <f t="shared" si="729"/>
        <v>515</v>
      </c>
      <c r="D9288" t="str">
        <f t="shared" ca="1" si="727"/>
        <v>Single crowns, inlays, onlays</v>
      </c>
      <c r="E9288">
        <f t="shared" ca="1" si="728"/>
        <v>14</v>
      </c>
    </row>
    <row r="9289" spans="1:5" x14ac:dyDescent="0.2">
      <c r="A9289" t="str">
        <f t="shared" ca="1" si="725"/>
        <v>Basic</v>
      </c>
      <c r="B9289" t="str">
        <f t="shared" ca="1" si="726"/>
        <v>surgical periodontics</v>
      </c>
      <c r="C9289">
        <f t="shared" si="729"/>
        <v>515</v>
      </c>
      <c r="D9289" t="str">
        <f t="shared" ca="1" si="727"/>
        <v>Surgical treatment of the gums and supporting structures of the teeth</v>
      </c>
      <c r="E9289">
        <f t="shared" ca="1" si="728"/>
        <v>11</v>
      </c>
    </row>
    <row r="9290" spans="1:5" x14ac:dyDescent="0.2">
      <c r="A9290" t="str">
        <f t="shared" ca="1" si="725"/>
        <v>Diagnostics and Preventative</v>
      </c>
      <c r="B9290" t="str">
        <f t="shared" ca="1" si="726"/>
        <v>Space Maintainers</v>
      </c>
      <c r="C9290">
        <f t="shared" si="729"/>
        <v>516</v>
      </c>
      <c r="D9290">
        <f t="shared" ca="1" si="727"/>
        <v>0</v>
      </c>
      <c r="E9290">
        <f t="shared" ca="1" si="728"/>
        <v>7</v>
      </c>
    </row>
    <row r="9291" spans="1:5" x14ac:dyDescent="0.2">
      <c r="A9291" t="str">
        <f t="shared" ca="1" si="725"/>
        <v>Basic</v>
      </c>
      <c r="B9291" t="str">
        <f t="shared" ca="1" si="726"/>
        <v>general anesthesia</v>
      </c>
      <c r="C9291">
        <f t="shared" si="729"/>
        <v>516</v>
      </c>
      <c r="D9291" t="str">
        <f t="shared" ca="1" si="727"/>
        <v>Covered when used in conjunction with covered oral surgical procedures</v>
      </c>
      <c r="E9291">
        <f t="shared" ca="1" si="728"/>
        <v>13</v>
      </c>
    </row>
    <row r="9292" spans="1:5" x14ac:dyDescent="0.2">
      <c r="A9292" t="str">
        <f t="shared" ca="1" si="725"/>
        <v>Orthodontics</v>
      </c>
      <c r="B9292" t="str">
        <f t="shared" ca="1" si="726"/>
        <v>orthodontics</v>
      </c>
      <c r="C9292">
        <f t="shared" si="729"/>
        <v>516</v>
      </c>
      <c r="D9292" t="str">
        <f t="shared" ca="1" si="727"/>
        <v>For eligible dependents to age 19</v>
      </c>
      <c r="E9292">
        <f t="shared" ca="1" si="728"/>
        <v>17</v>
      </c>
    </row>
    <row r="9293" spans="1:5" x14ac:dyDescent="0.2">
      <c r="A9293" t="str">
        <f t="shared" ca="1" si="725"/>
        <v>Major</v>
      </c>
      <c r="B9293" t="str">
        <f t="shared" ca="1" si="726"/>
        <v>major restorative</v>
      </c>
      <c r="C9293">
        <f t="shared" si="729"/>
        <v>516</v>
      </c>
      <c r="D9293" t="str">
        <f t="shared" ca="1" si="727"/>
        <v>Single crowns, inlays, onlays</v>
      </c>
      <c r="E9293">
        <f t="shared" ca="1" si="728"/>
        <v>14</v>
      </c>
    </row>
    <row r="9294" spans="1:5" x14ac:dyDescent="0.2">
      <c r="A9294" t="str">
        <f t="shared" ca="1" si="725"/>
        <v>Basic</v>
      </c>
      <c r="B9294" t="str">
        <f t="shared" ca="1" si="726"/>
        <v>basic restorative</v>
      </c>
      <c r="C9294">
        <f t="shared" si="729"/>
        <v>516</v>
      </c>
      <c r="D9294" t="str">
        <f t="shared" ca="1" si="727"/>
        <v>Fillings (amalgam "silver" and composite "white" non-molar)</v>
      </c>
      <c r="E9294">
        <f t="shared" ca="1" si="728"/>
        <v>8</v>
      </c>
    </row>
    <row r="9295" spans="1:5" x14ac:dyDescent="0.2">
      <c r="A9295" t="str">
        <f t="shared" ca="1" si="725"/>
        <v>Major</v>
      </c>
      <c r="B9295" t="str">
        <f t="shared" ca="1" si="726"/>
        <v>prosthodontics</v>
      </c>
      <c r="C9295">
        <f t="shared" si="729"/>
        <v>516</v>
      </c>
      <c r="D9295" t="str">
        <f t="shared" ca="1" si="727"/>
        <v>Procedures for replacement of missing teeth by construction or repair of bridges and partial or complete dentures</v>
      </c>
      <c r="E9295">
        <f t="shared" ca="1" si="728"/>
        <v>15</v>
      </c>
    </row>
    <row r="9296" spans="1:5" x14ac:dyDescent="0.2">
      <c r="A9296" t="str">
        <f t="shared" ca="1" si="725"/>
        <v>Diagnostics and Preventative</v>
      </c>
      <c r="B9296" t="str">
        <f t="shared" ca="1" si="726"/>
        <v>Fluoride treatments</v>
      </c>
      <c r="C9296">
        <f t="shared" si="729"/>
        <v>516</v>
      </c>
      <c r="D9296">
        <f t="shared" ca="1" si="727"/>
        <v>0</v>
      </c>
      <c r="E9296">
        <f t="shared" ca="1" si="728"/>
        <v>5</v>
      </c>
    </row>
    <row r="9297" spans="1:5" x14ac:dyDescent="0.2">
      <c r="A9297" t="str">
        <f t="shared" ca="1" si="725"/>
        <v>Major</v>
      </c>
      <c r="B9297" t="str">
        <f t="shared" ca="1" si="726"/>
        <v>temporomandibular joint dysfunction</v>
      </c>
      <c r="C9297">
        <f t="shared" si="729"/>
        <v>516</v>
      </c>
      <c r="D9297" t="str">
        <f t="shared" ca="1" si="727"/>
        <v>Services relating to hinging joints of the jaw</v>
      </c>
      <c r="E9297">
        <f t="shared" ca="1" si="728"/>
        <v>16</v>
      </c>
    </row>
    <row r="9298" spans="1:5" x14ac:dyDescent="0.2">
      <c r="A9298" t="str">
        <f t="shared" ca="1" si="725"/>
        <v>Major</v>
      </c>
      <c r="B9298" t="str">
        <f t="shared" ca="1" si="726"/>
        <v>prosthodontics</v>
      </c>
      <c r="C9298">
        <f t="shared" si="729"/>
        <v>516</v>
      </c>
      <c r="D9298" t="str">
        <f t="shared" ca="1" si="727"/>
        <v>Procedures for replacement of missing teeth by construction or repair of bridges and partial or complete dentures</v>
      </c>
      <c r="E9298">
        <f t="shared" ca="1" si="728"/>
        <v>15</v>
      </c>
    </row>
    <row r="9299" spans="1:5" x14ac:dyDescent="0.2">
      <c r="A9299" t="str">
        <f t="shared" ca="1" si="725"/>
        <v>Basic</v>
      </c>
      <c r="B9299" t="str">
        <f t="shared" ca="1" si="726"/>
        <v>general anesthesia</v>
      </c>
      <c r="C9299">
        <f t="shared" si="729"/>
        <v>516</v>
      </c>
      <c r="D9299" t="str">
        <f t="shared" ca="1" si="727"/>
        <v>Covered when used in conjunction with covered oral surgical procedures</v>
      </c>
      <c r="E9299">
        <f t="shared" ca="1" si="728"/>
        <v>13</v>
      </c>
    </row>
    <row r="9300" spans="1:5" x14ac:dyDescent="0.2">
      <c r="A9300" t="str">
        <f t="shared" ca="1" si="725"/>
        <v>Diagnostics and Preventative</v>
      </c>
      <c r="B9300" t="str">
        <f t="shared" ca="1" si="726"/>
        <v>Bitewing x-rays</v>
      </c>
      <c r="C9300">
        <f t="shared" si="729"/>
        <v>516</v>
      </c>
      <c r="D9300">
        <f t="shared" ca="1" si="727"/>
        <v>0</v>
      </c>
      <c r="E9300">
        <f t="shared" ca="1" si="728"/>
        <v>2</v>
      </c>
    </row>
    <row r="9301" spans="1:5" x14ac:dyDescent="0.2">
      <c r="A9301" t="str">
        <f t="shared" ca="1" si="725"/>
        <v>Diagnostics and Preventative</v>
      </c>
      <c r="B9301" t="str">
        <f t="shared" ca="1" si="726"/>
        <v>Full-mouth x-ray</v>
      </c>
      <c r="C9301">
        <f t="shared" si="729"/>
        <v>516</v>
      </c>
      <c r="D9301">
        <f t="shared" ca="1" si="727"/>
        <v>0</v>
      </c>
      <c r="E9301">
        <f t="shared" ca="1" si="728"/>
        <v>3</v>
      </c>
    </row>
    <row r="9302" spans="1:5" x14ac:dyDescent="0.2">
      <c r="A9302" t="str">
        <f t="shared" ca="1" si="725"/>
        <v>Basic</v>
      </c>
      <c r="B9302" t="str">
        <f t="shared" ca="1" si="726"/>
        <v>basic restorative</v>
      </c>
      <c r="C9302">
        <f t="shared" si="729"/>
        <v>516</v>
      </c>
      <c r="D9302" t="str">
        <f t="shared" ca="1" si="727"/>
        <v>Fillings (amalgam "silver" and composite "white" non-molar)</v>
      </c>
      <c r="E9302">
        <f t="shared" ca="1" si="728"/>
        <v>8</v>
      </c>
    </row>
    <row r="9303" spans="1:5" x14ac:dyDescent="0.2">
      <c r="A9303" t="str">
        <f t="shared" ca="1" si="725"/>
        <v>Basic</v>
      </c>
      <c r="B9303" t="str">
        <f t="shared" ca="1" si="726"/>
        <v>general anesthesia</v>
      </c>
      <c r="C9303">
        <f t="shared" si="729"/>
        <v>516</v>
      </c>
      <c r="D9303" t="str">
        <f t="shared" ca="1" si="727"/>
        <v>Covered when used in conjunction with covered oral surgical procedures</v>
      </c>
      <c r="E9303">
        <f t="shared" ca="1" si="728"/>
        <v>13</v>
      </c>
    </row>
    <row r="9304" spans="1:5" x14ac:dyDescent="0.2">
      <c r="A9304" t="str">
        <f t="shared" ca="1" si="725"/>
        <v>Major</v>
      </c>
      <c r="B9304" t="str">
        <f t="shared" ca="1" si="726"/>
        <v>prosthodontics</v>
      </c>
      <c r="C9304">
        <f t="shared" si="729"/>
        <v>516</v>
      </c>
      <c r="D9304" t="str">
        <f t="shared" ca="1" si="727"/>
        <v>Procedures for replacement of missing teeth by construction or repair of bridges and partial or complete dentures</v>
      </c>
      <c r="E9304">
        <f t="shared" ca="1" si="728"/>
        <v>15</v>
      </c>
    </row>
    <row r="9305" spans="1:5" x14ac:dyDescent="0.2">
      <c r="A9305" t="str">
        <f t="shared" ca="1" si="725"/>
        <v>Other</v>
      </c>
      <c r="B9305" t="str">
        <f t="shared" ca="1" si="726"/>
        <v>Implants</v>
      </c>
      <c r="C9305">
        <f t="shared" si="729"/>
        <v>516</v>
      </c>
      <c r="D9305" t="str">
        <f t="shared" ca="1" si="727"/>
        <v>Implant dental work</v>
      </c>
      <c r="E9305">
        <f t="shared" ca="1" si="728"/>
        <v>18</v>
      </c>
    </row>
    <row r="9306" spans="1:5" x14ac:dyDescent="0.2">
      <c r="A9306" t="str">
        <f t="shared" ca="1" si="725"/>
        <v>Major</v>
      </c>
      <c r="B9306" t="str">
        <f t="shared" ca="1" si="726"/>
        <v>prosthodontics</v>
      </c>
      <c r="C9306">
        <f t="shared" si="729"/>
        <v>516</v>
      </c>
      <c r="D9306" t="str">
        <f t="shared" ca="1" si="727"/>
        <v>Procedures for replacement of missing teeth by construction or repair of bridges and partial or complete dentures</v>
      </c>
      <c r="E9306">
        <f t="shared" ca="1" si="728"/>
        <v>15</v>
      </c>
    </row>
    <row r="9307" spans="1:5" x14ac:dyDescent="0.2">
      <c r="A9307" t="str">
        <f t="shared" ca="1" si="725"/>
        <v>Major</v>
      </c>
      <c r="B9307" t="str">
        <f t="shared" ca="1" si="726"/>
        <v>major restorative</v>
      </c>
      <c r="C9307">
        <f t="shared" si="729"/>
        <v>516</v>
      </c>
      <c r="D9307" t="str">
        <f t="shared" ca="1" si="727"/>
        <v>Single crowns, inlays, onlays</v>
      </c>
      <c r="E9307">
        <f t="shared" ca="1" si="728"/>
        <v>14</v>
      </c>
    </row>
    <row r="9308" spans="1:5" x14ac:dyDescent="0.2">
      <c r="A9308" t="str">
        <f t="shared" ca="1" si="725"/>
        <v>Basic</v>
      </c>
      <c r="B9308" t="str">
        <f t="shared" ca="1" si="726"/>
        <v>endodontics</v>
      </c>
      <c r="C9308">
        <f t="shared" si="729"/>
        <v>517</v>
      </c>
      <c r="D9308" t="str">
        <f t="shared" ca="1" si="727"/>
        <v>Root canal, pulpal therapy</v>
      </c>
      <c r="E9308">
        <f t="shared" ca="1" si="728"/>
        <v>10</v>
      </c>
    </row>
    <row r="9309" spans="1:5" x14ac:dyDescent="0.2">
      <c r="A9309" t="str">
        <f t="shared" ca="1" si="725"/>
        <v>Basic</v>
      </c>
      <c r="B9309" t="str">
        <f t="shared" ca="1" si="726"/>
        <v>general anesthesia</v>
      </c>
      <c r="C9309">
        <f t="shared" si="729"/>
        <v>517</v>
      </c>
      <c r="D9309" t="str">
        <f t="shared" ca="1" si="727"/>
        <v>Covered when used in conjunction with covered oral surgical procedures</v>
      </c>
      <c r="E9309">
        <f t="shared" ca="1" si="728"/>
        <v>13</v>
      </c>
    </row>
    <row r="9310" spans="1:5" x14ac:dyDescent="0.2">
      <c r="A9310" t="str">
        <f t="shared" ca="1" si="725"/>
        <v>Basic</v>
      </c>
      <c r="B9310" t="str">
        <f t="shared" ca="1" si="726"/>
        <v>non-surgical periodontics</v>
      </c>
      <c r="C9310">
        <f t="shared" si="729"/>
        <v>517</v>
      </c>
      <c r="D9310" t="str">
        <f t="shared" ca="1" si="727"/>
        <v xml:space="preserve">Non-surgical treatment of the gums and supporting structures of the teeth </v>
      </c>
      <c r="E9310">
        <f t="shared" ca="1" si="728"/>
        <v>12</v>
      </c>
    </row>
    <row r="9311" spans="1:5" x14ac:dyDescent="0.2">
      <c r="A9311" t="str">
        <f t="shared" ca="1" si="725"/>
        <v>Diagnostics and Preventative</v>
      </c>
      <c r="B9311" t="str">
        <f t="shared" ca="1" si="726"/>
        <v>Periodic Exams</v>
      </c>
      <c r="C9311">
        <f t="shared" si="729"/>
        <v>517</v>
      </c>
      <c r="D9311">
        <f t="shared" ca="1" si="727"/>
        <v>0</v>
      </c>
      <c r="E9311">
        <f t="shared" ca="1" si="728"/>
        <v>1</v>
      </c>
    </row>
    <row r="9312" spans="1:5" x14ac:dyDescent="0.2">
      <c r="A9312" t="str">
        <f t="shared" ca="1" si="725"/>
        <v>Major</v>
      </c>
      <c r="B9312" t="str">
        <f t="shared" ca="1" si="726"/>
        <v>prosthodontics</v>
      </c>
      <c r="C9312">
        <f t="shared" si="729"/>
        <v>517</v>
      </c>
      <c r="D9312" t="str">
        <f t="shared" ca="1" si="727"/>
        <v>Procedures for replacement of missing teeth by construction or repair of bridges and partial or complete dentures</v>
      </c>
      <c r="E9312">
        <f t="shared" ca="1" si="728"/>
        <v>15</v>
      </c>
    </row>
    <row r="9313" spans="1:5" x14ac:dyDescent="0.2">
      <c r="A9313" t="str">
        <f t="shared" ca="1" si="725"/>
        <v>Basic</v>
      </c>
      <c r="B9313" t="str">
        <f t="shared" ca="1" si="726"/>
        <v>endodontics</v>
      </c>
      <c r="C9313">
        <f t="shared" si="729"/>
        <v>517</v>
      </c>
      <c r="D9313" t="str">
        <f t="shared" ca="1" si="727"/>
        <v>Root canal, pulpal therapy</v>
      </c>
      <c r="E9313">
        <f t="shared" ca="1" si="728"/>
        <v>10</v>
      </c>
    </row>
    <row r="9314" spans="1:5" x14ac:dyDescent="0.2">
      <c r="A9314" t="str">
        <f t="shared" ca="1" si="725"/>
        <v>Major</v>
      </c>
      <c r="B9314" t="str">
        <f t="shared" ca="1" si="726"/>
        <v>major restorative</v>
      </c>
      <c r="C9314">
        <f t="shared" si="729"/>
        <v>517</v>
      </c>
      <c r="D9314" t="str">
        <f t="shared" ca="1" si="727"/>
        <v>Single crowns, inlays, onlays</v>
      </c>
      <c r="E9314">
        <f t="shared" ca="1" si="728"/>
        <v>14</v>
      </c>
    </row>
    <row r="9315" spans="1:5" x14ac:dyDescent="0.2">
      <c r="A9315" t="str">
        <f t="shared" ca="1" si="725"/>
        <v>Basic</v>
      </c>
      <c r="B9315" t="str">
        <f t="shared" ca="1" si="726"/>
        <v>oral surgery</v>
      </c>
      <c r="C9315">
        <f t="shared" si="729"/>
        <v>517</v>
      </c>
      <c r="D9315" t="str">
        <f t="shared" ca="1" si="727"/>
        <v>Extraction and other surgery procedures, incl. pre- and post-operative care</v>
      </c>
      <c r="E9315">
        <f t="shared" ca="1" si="728"/>
        <v>9</v>
      </c>
    </row>
    <row r="9316" spans="1:5" x14ac:dyDescent="0.2">
      <c r="A9316" t="str">
        <f t="shared" ca="1" si="725"/>
        <v>Diagnostics and Preventative</v>
      </c>
      <c r="B9316" t="str">
        <f t="shared" ca="1" si="726"/>
        <v>Periodic Exams</v>
      </c>
      <c r="C9316">
        <f t="shared" si="729"/>
        <v>517</v>
      </c>
      <c r="D9316">
        <f t="shared" ca="1" si="727"/>
        <v>0</v>
      </c>
      <c r="E9316">
        <f t="shared" ca="1" si="728"/>
        <v>1</v>
      </c>
    </row>
    <row r="9317" spans="1:5" x14ac:dyDescent="0.2">
      <c r="A9317" t="str">
        <f t="shared" ca="1" si="725"/>
        <v>Diagnostics and Preventative</v>
      </c>
      <c r="B9317" t="str">
        <f t="shared" ca="1" si="726"/>
        <v>Fluoride treatments</v>
      </c>
      <c r="C9317">
        <f t="shared" si="729"/>
        <v>517</v>
      </c>
      <c r="D9317">
        <f t="shared" ca="1" si="727"/>
        <v>0</v>
      </c>
      <c r="E9317">
        <f t="shared" ca="1" si="728"/>
        <v>5</v>
      </c>
    </row>
    <row r="9318" spans="1:5" x14ac:dyDescent="0.2">
      <c r="A9318" t="str">
        <f t="shared" ca="1" si="725"/>
        <v>Diagnostics and Preventative</v>
      </c>
      <c r="B9318" t="str">
        <f t="shared" ca="1" si="726"/>
        <v>Sealants</v>
      </c>
      <c r="C9318">
        <f t="shared" si="729"/>
        <v>517</v>
      </c>
      <c r="D9318">
        <f t="shared" ca="1" si="727"/>
        <v>0</v>
      </c>
      <c r="E9318">
        <f t="shared" ca="1" si="728"/>
        <v>6</v>
      </c>
    </row>
    <row r="9319" spans="1:5" x14ac:dyDescent="0.2">
      <c r="A9319" t="str">
        <f t="shared" ca="1" si="725"/>
        <v>Diagnostics and Preventative</v>
      </c>
      <c r="B9319" t="str">
        <f t="shared" ca="1" si="726"/>
        <v>Fluoride treatments</v>
      </c>
      <c r="C9319">
        <f t="shared" si="729"/>
        <v>517</v>
      </c>
      <c r="D9319">
        <f t="shared" ca="1" si="727"/>
        <v>0</v>
      </c>
      <c r="E9319">
        <f t="shared" ca="1" si="728"/>
        <v>5</v>
      </c>
    </row>
    <row r="9320" spans="1:5" x14ac:dyDescent="0.2">
      <c r="A9320" t="str">
        <f t="shared" ca="1" si="725"/>
        <v>Major</v>
      </c>
      <c r="B9320" t="str">
        <f t="shared" ca="1" si="726"/>
        <v>temporomandibular joint dysfunction</v>
      </c>
      <c r="C9320">
        <f t="shared" si="729"/>
        <v>517</v>
      </c>
      <c r="D9320" t="str">
        <f t="shared" ca="1" si="727"/>
        <v>Services relating to hinging joints of the jaw</v>
      </c>
      <c r="E9320">
        <f t="shared" ca="1" si="728"/>
        <v>16</v>
      </c>
    </row>
    <row r="9321" spans="1:5" x14ac:dyDescent="0.2">
      <c r="A9321" t="str">
        <f t="shared" ca="1" si="725"/>
        <v>Major</v>
      </c>
      <c r="B9321" t="str">
        <f t="shared" ca="1" si="726"/>
        <v>prosthodontics</v>
      </c>
      <c r="C9321">
        <f t="shared" si="729"/>
        <v>517</v>
      </c>
      <c r="D9321" t="str">
        <f t="shared" ca="1" si="727"/>
        <v>Procedures for replacement of missing teeth by construction or repair of bridges and partial or complete dentures</v>
      </c>
      <c r="E9321">
        <f t="shared" ca="1" si="728"/>
        <v>15</v>
      </c>
    </row>
    <row r="9322" spans="1:5" x14ac:dyDescent="0.2">
      <c r="A9322" t="str">
        <f t="shared" ca="1" si="725"/>
        <v>Major</v>
      </c>
      <c r="B9322" t="str">
        <f t="shared" ca="1" si="726"/>
        <v>prosthodontics</v>
      </c>
      <c r="C9322">
        <f t="shared" si="729"/>
        <v>517</v>
      </c>
      <c r="D9322" t="str">
        <f t="shared" ca="1" si="727"/>
        <v>Procedures for replacement of missing teeth by construction or repair of bridges and partial or complete dentures</v>
      </c>
      <c r="E9322">
        <f t="shared" ca="1" si="728"/>
        <v>15</v>
      </c>
    </row>
    <row r="9323" spans="1:5" x14ac:dyDescent="0.2">
      <c r="A9323" t="str">
        <f t="shared" ca="1" si="725"/>
        <v>Diagnostics and Preventative</v>
      </c>
      <c r="B9323" t="str">
        <f t="shared" ca="1" si="726"/>
        <v>Prophylaxis</v>
      </c>
      <c r="C9323">
        <f t="shared" si="729"/>
        <v>517</v>
      </c>
      <c r="D9323">
        <f t="shared" ca="1" si="727"/>
        <v>0</v>
      </c>
      <c r="E9323">
        <f t="shared" ca="1" si="728"/>
        <v>4</v>
      </c>
    </row>
    <row r="9324" spans="1:5" x14ac:dyDescent="0.2">
      <c r="A9324" t="str">
        <f t="shared" ca="1" si="725"/>
        <v>Major</v>
      </c>
      <c r="B9324" t="str">
        <f t="shared" ca="1" si="726"/>
        <v>prosthodontics</v>
      </c>
      <c r="C9324">
        <f t="shared" si="729"/>
        <v>517</v>
      </c>
      <c r="D9324" t="str">
        <f t="shared" ca="1" si="727"/>
        <v>Procedures for replacement of missing teeth by construction or repair of bridges and partial or complete dentures</v>
      </c>
      <c r="E9324">
        <f t="shared" ca="1" si="728"/>
        <v>15</v>
      </c>
    </row>
    <row r="9325" spans="1:5" x14ac:dyDescent="0.2">
      <c r="A9325" t="str">
        <f t="shared" ca="1" si="725"/>
        <v>Major</v>
      </c>
      <c r="B9325" t="str">
        <f t="shared" ca="1" si="726"/>
        <v>prosthodontics</v>
      </c>
      <c r="C9325">
        <f t="shared" si="729"/>
        <v>517</v>
      </c>
      <c r="D9325" t="str">
        <f t="shared" ca="1" si="727"/>
        <v>Procedures for replacement of missing teeth by construction or repair of bridges and partial or complete dentures</v>
      </c>
      <c r="E9325">
        <f t="shared" ca="1" si="728"/>
        <v>15</v>
      </c>
    </row>
    <row r="9326" spans="1:5" x14ac:dyDescent="0.2">
      <c r="A9326" t="str">
        <f t="shared" ca="1" si="725"/>
        <v>Diagnostics and Preventative</v>
      </c>
      <c r="B9326" t="str">
        <f t="shared" ca="1" si="726"/>
        <v>Periodic Exams</v>
      </c>
      <c r="C9326">
        <f t="shared" si="729"/>
        <v>518</v>
      </c>
      <c r="D9326">
        <f t="shared" ca="1" si="727"/>
        <v>0</v>
      </c>
      <c r="E9326">
        <f t="shared" ca="1" si="728"/>
        <v>1</v>
      </c>
    </row>
    <row r="9327" spans="1:5" x14ac:dyDescent="0.2">
      <c r="A9327" t="str">
        <f t="shared" ca="1" si="725"/>
        <v>Diagnostics and Preventative</v>
      </c>
      <c r="B9327" t="str">
        <f t="shared" ca="1" si="726"/>
        <v>Prophylaxis</v>
      </c>
      <c r="C9327">
        <f t="shared" si="729"/>
        <v>518</v>
      </c>
      <c r="D9327">
        <f t="shared" ca="1" si="727"/>
        <v>0</v>
      </c>
      <c r="E9327">
        <f t="shared" ca="1" si="728"/>
        <v>4</v>
      </c>
    </row>
    <row r="9328" spans="1:5" x14ac:dyDescent="0.2">
      <c r="A9328" t="str">
        <f t="shared" ca="1" si="725"/>
        <v>Basic</v>
      </c>
      <c r="B9328" t="str">
        <f t="shared" ca="1" si="726"/>
        <v>endodontics</v>
      </c>
      <c r="C9328">
        <f t="shared" si="729"/>
        <v>518</v>
      </c>
      <c r="D9328" t="str">
        <f t="shared" ca="1" si="727"/>
        <v>Root canal, pulpal therapy</v>
      </c>
      <c r="E9328">
        <f t="shared" ca="1" si="728"/>
        <v>10</v>
      </c>
    </row>
    <row r="9329" spans="1:5" x14ac:dyDescent="0.2">
      <c r="A9329" t="str">
        <f t="shared" ca="1" si="725"/>
        <v>Basic</v>
      </c>
      <c r="B9329" t="str">
        <f t="shared" ca="1" si="726"/>
        <v>basic restorative</v>
      </c>
      <c r="C9329">
        <f t="shared" si="729"/>
        <v>518</v>
      </c>
      <c r="D9329" t="str">
        <f t="shared" ca="1" si="727"/>
        <v>Fillings (amalgam "silver" and composite "white" non-molar)</v>
      </c>
      <c r="E9329">
        <f t="shared" ca="1" si="728"/>
        <v>8</v>
      </c>
    </row>
    <row r="9330" spans="1:5" x14ac:dyDescent="0.2">
      <c r="A9330" t="str">
        <f t="shared" ca="1" si="725"/>
        <v>Orthodontics</v>
      </c>
      <c r="B9330" t="str">
        <f t="shared" ca="1" si="726"/>
        <v>orthodontics</v>
      </c>
      <c r="C9330">
        <f t="shared" si="729"/>
        <v>518</v>
      </c>
      <c r="D9330" t="str">
        <f t="shared" ca="1" si="727"/>
        <v>For eligible dependents to age 19</v>
      </c>
      <c r="E9330">
        <f t="shared" ca="1" si="728"/>
        <v>17</v>
      </c>
    </row>
    <row r="9331" spans="1:5" x14ac:dyDescent="0.2">
      <c r="A9331" t="str">
        <f t="shared" ca="1" si="725"/>
        <v>Basic</v>
      </c>
      <c r="B9331" t="str">
        <f t="shared" ca="1" si="726"/>
        <v>non-surgical periodontics</v>
      </c>
      <c r="C9331">
        <f t="shared" si="729"/>
        <v>518</v>
      </c>
      <c r="D9331" t="str">
        <f t="shared" ca="1" si="727"/>
        <v xml:space="preserve">Non-surgical treatment of the gums and supporting structures of the teeth </v>
      </c>
      <c r="E9331">
        <f t="shared" ca="1" si="728"/>
        <v>12</v>
      </c>
    </row>
    <row r="9332" spans="1:5" x14ac:dyDescent="0.2">
      <c r="A9332" t="str">
        <f t="shared" ca="1" si="725"/>
        <v>Basic</v>
      </c>
      <c r="B9332" t="str">
        <f t="shared" ca="1" si="726"/>
        <v>endodontics</v>
      </c>
      <c r="C9332">
        <f t="shared" si="729"/>
        <v>518</v>
      </c>
      <c r="D9332" t="str">
        <f t="shared" ca="1" si="727"/>
        <v>Root canal, pulpal therapy</v>
      </c>
      <c r="E9332">
        <f t="shared" ca="1" si="728"/>
        <v>10</v>
      </c>
    </row>
    <row r="9333" spans="1:5" x14ac:dyDescent="0.2">
      <c r="A9333" t="str">
        <f t="shared" ca="1" si="725"/>
        <v>Basic</v>
      </c>
      <c r="B9333" t="str">
        <f t="shared" ca="1" si="726"/>
        <v>general anesthesia</v>
      </c>
      <c r="C9333">
        <f t="shared" si="729"/>
        <v>518</v>
      </c>
      <c r="D9333" t="str">
        <f t="shared" ca="1" si="727"/>
        <v>Covered when used in conjunction with covered oral surgical procedures</v>
      </c>
      <c r="E9333">
        <f t="shared" ca="1" si="728"/>
        <v>13</v>
      </c>
    </row>
    <row r="9334" spans="1:5" x14ac:dyDescent="0.2">
      <c r="A9334" t="str">
        <f t="shared" ca="1" si="725"/>
        <v>Major</v>
      </c>
      <c r="B9334" t="str">
        <f t="shared" ca="1" si="726"/>
        <v>temporomandibular joint dysfunction</v>
      </c>
      <c r="C9334">
        <f t="shared" si="729"/>
        <v>518</v>
      </c>
      <c r="D9334" t="str">
        <f t="shared" ca="1" si="727"/>
        <v>Services relating to hinging joints of the jaw</v>
      </c>
      <c r="E9334">
        <f t="shared" ca="1" si="728"/>
        <v>16</v>
      </c>
    </row>
    <row r="9335" spans="1:5" x14ac:dyDescent="0.2">
      <c r="A9335" t="str">
        <f t="shared" ca="1" si="725"/>
        <v>Diagnostics and Preventative</v>
      </c>
      <c r="B9335" t="str">
        <f t="shared" ca="1" si="726"/>
        <v>Prophylaxis</v>
      </c>
      <c r="C9335">
        <f t="shared" si="729"/>
        <v>518</v>
      </c>
      <c r="D9335">
        <f t="shared" ca="1" si="727"/>
        <v>0</v>
      </c>
      <c r="E9335">
        <f t="shared" ca="1" si="728"/>
        <v>4</v>
      </c>
    </row>
    <row r="9336" spans="1:5" x14ac:dyDescent="0.2">
      <c r="A9336" t="str">
        <f t="shared" ca="1" si="725"/>
        <v>Basic</v>
      </c>
      <c r="B9336" t="str">
        <f t="shared" ca="1" si="726"/>
        <v>endodontics</v>
      </c>
      <c r="C9336">
        <f t="shared" si="729"/>
        <v>518</v>
      </c>
      <c r="D9336" t="str">
        <f t="shared" ca="1" si="727"/>
        <v>Root canal, pulpal therapy</v>
      </c>
      <c r="E9336">
        <f t="shared" ca="1" si="728"/>
        <v>10</v>
      </c>
    </row>
    <row r="9337" spans="1:5" x14ac:dyDescent="0.2">
      <c r="A9337" t="str">
        <f t="shared" ca="1" si="725"/>
        <v>Basic</v>
      </c>
      <c r="B9337" t="str">
        <f t="shared" ca="1" si="726"/>
        <v>non-surgical periodontics</v>
      </c>
      <c r="C9337">
        <f t="shared" si="729"/>
        <v>518</v>
      </c>
      <c r="D9337" t="str">
        <f t="shared" ca="1" si="727"/>
        <v xml:space="preserve">Non-surgical treatment of the gums and supporting structures of the teeth </v>
      </c>
      <c r="E9337">
        <f t="shared" ca="1" si="728"/>
        <v>12</v>
      </c>
    </row>
    <row r="9338" spans="1:5" x14ac:dyDescent="0.2">
      <c r="A9338" t="str">
        <f t="shared" ca="1" si="725"/>
        <v>Basic</v>
      </c>
      <c r="B9338" t="str">
        <f t="shared" ca="1" si="726"/>
        <v>surgical periodontics</v>
      </c>
      <c r="C9338">
        <f t="shared" si="729"/>
        <v>518</v>
      </c>
      <c r="D9338" t="str">
        <f t="shared" ca="1" si="727"/>
        <v>Surgical treatment of the gums and supporting structures of the teeth</v>
      </c>
      <c r="E9338">
        <f t="shared" ca="1" si="728"/>
        <v>11</v>
      </c>
    </row>
    <row r="9339" spans="1:5" x14ac:dyDescent="0.2">
      <c r="A9339" t="str">
        <f t="shared" ca="1" si="725"/>
        <v>Major</v>
      </c>
      <c r="B9339" t="str">
        <f t="shared" ca="1" si="726"/>
        <v>prosthodontics</v>
      </c>
      <c r="C9339">
        <f t="shared" si="729"/>
        <v>518</v>
      </c>
      <c r="D9339" t="str">
        <f t="shared" ca="1" si="727"/>
        <v>Procedures for replacement of missing teeth by construction or repair of bridges and partial or complete dentures</v>
      </c>
      <c r="E9339">
        <f t="shared" ca="1" si="728"/>
        <v>15</v>
      </c>
    </row>
    <row r="9340" spans="1:5" x14ac:dyDescent="0.2">
      <c r="A9340" t="str">
        <f t="shared" ca="1" si="725"/>
        <v>Major</v>
      </c>
      <c r="B9340" t="str">
        <f t="shared" ca="1" si="726"/>
        <v>prosthodontics</v>
      </c>
      <c r="C9340">
        <f t="shared" si="729"/>
        <v>518</v>
      </c>
      <c r="D9340" t="str">
        <f t="shared" ca="1" si="727"/>
        <v>Procedures for replacement of missing teeth by construction or repair of bridges and partial or complete dentures</v>
      </c>
      <c r="E9340">
        <f t="shared" ca="1" si="728"/>
        <v>15</v>
      </c>
    </row>
    <row r="9341" spans="1:5" x14ac:dyDescent="0.2">
      <c r="A9341" t="str">
        <f t="shared" ca="1" si="725"/>
        <v>Diagnostics and Preventative</v>
      </c>
      <c r="B9341" t="str">
        <f t="shared" ca="1" si="726"/>
        <v>Prophylaxis</v>
      </c>
      <c r="C9341">
        <f t="shared" si="729"/>
        <v>518</v>
      </c>
      <c r="D9341">
        <f t="shared" ca="1" si="727"/>
        <v>0</v>
      </c>
      <c r="E9341">
        <f t="shared" ca="1" si="728"/>
        <v>4</v>
      </c>
    </row>
    <row r="9342" spans="1:5" x14ac:dyDescent="0.2">
      <c r="A9342" t="str">
        <f t="shared" ca="1" si="725"/>
        <v>Diagnostics and Preventative</v>
      </c>
      <c r="B9342" t="str">
        <f t="shared" ca="1" si="726"/>
        <v>Periodic Exams</v>
      </c>
      <c r="C9342">
        <f t="shared" si="729"/>
        <v>518</v>
      </c>
      <c r="D9342">
        <f t="shared" ca="1" si="727"/>
        <v>0</v>
      </c>
      <c r="E9342">
        <f t="shared" ca="1" si="728"/>
        <v>1</v>
      </c>
    </row>
    <row r="9343" spans="1:5" x14ac:dyDescent="0.2">
      <c r="A9343" t="str">
        <f t="shared" ca="1" si="725"/>
        <v>Other</v>
      </c>
      <c r="B9343" t="str">
        <f t="shared" ca="1" si="726"/>
        <v>Implants</v>
      </c>
      <c r="C9343">
        <f t="shared" si="729"/>
        <v>518</v>
      </c>
      <c r="D9343" t="str">
        <f t="shared" ca="1" si="727"/>
        <v>Implant dental work</v>
      </c>
      <c r="E9343">
        <f t="shared" ca="1" si="728"/>
        <v>18</v>
      </c>
    </row>
    <row r="9344" spans="1:5" x14ac:dyDescent="0.2">
      <c r="A9344" t="str">
        <f t="shared" ca="1" si="725"/>
        <v>Diagnostics and Preventative</v>
      </c>
      <c r="B9344" t="str">
        <f t="shared" ca="1" si="726"/>
        <v>Bitewing x-rays</v>
      </c>
      <c r="C9344">
        <f t="shared" si="729"/>
        <v>519</v>
      </c>
      <c r="D9344">
        <f t="shared" ca="1" si="727"/>
        <v>0</v>
      </c>
      <c r="E9344">
        <f t="shared" ca="1" si="728"/>
        <v>2</v>
      </c>
    </row>
    <row r="9345" spans="1:5" x14ac:dyDescent="0.2">
      <c r="A9345" t="str">
        <f t="shared" ca="1" si="725"/>
        <v>Basic</v>
      </c>
      <c r="B9345" t="str">
        <f t="shared" ca="1" si="726"/>
        <v>endodontics</v>
      </c>
      <c r="C9345">
        <f t="shared" si="729"/>
        <v>519</v>
      </c>
      <c r="D9345" t="str">
        <f t="shared" ca="1" si="727"/>
        <v>Root canal, pulpal therapy</v>
      </c>
      <c r="E9345">
        <f t="shared" ca="1" si="728"/>
        <v>10</v>
      </c>
    </row>
    <row r="9346" spans="1:5" x14ac:dyDescent="0.2">
      <c r="A9346" t="str">
        <f t="shared" ref="A9346:A9409" ca="1" si="730">INDEX(services,E9346,1)</f>
        <v>Major</v>
      </c>
      <c r="B9346" t="str">
        <f t="shared" ref="B9346:B9409" ca="1" si="731">INDEX(services,E9346,2)</f>
        <v>major restorative</v>
      </c>
      <c r="C9346">
        <f t="shared" si="729"/>
        <v>519</v>
      </c>
      <c r="D9346" t="str">
        <f t="shared" ref="D9346:D9409" ca="1" si="732">INDEX(services,E9346,3)</f>
        <v>Single crowns, inlays, onlays</v>
      </c>
      <c r="E9346">
        <f t="shared" ref="E9346:E9409" ca="1" si="733">RANDBETWEEN(1,ROWS(services))</f>
        <v>14</v>
      </c>
    </row>
    <row r="9347" spans="1:5" x14ac:dyDescent="0.2">
      <c r="A9347" t="str">
        <f t="shared" ca="1" si="730"/>
        <v>Basic</v>
      </c>
      <c r="B9347" t="str">
        <f t="shared" ca="1" si="731"/>
        <v>non-surgical periodontics</v>
      </c>
      <c r="C9347">
        <f t="shared" si="729"/>
        <v>519</v>
      </c>
      <c r="D9347" t="str">
        <f t="shared" ca="1" si="732"/>
        <v xml:space="preserve">Non-surgical treatment of the gums and supporting structures of the teeth </v>
      </c>
      <c r="E9347">
        <f t="shared" ca="1" si="733"/>
        <v>12</v>
      </c>
    </row>
    <row r="9348" spans="1:5" x14ac:dyDescent="0.2">
      <c r="A9348" t="str">
        <f t="shared" ca="1" si="730"/>
        <v>Major</v>
      </c>
      <c r="B9348" t="str">
        <f t="shared" ca="1" si="731"/>
        <v>temporomandibular joint dysfunction</v>
      </c>
      <c r="C9348">
        <f t="shared" ref="C9348:C9411" si="734">IF(MOD(ROW(C9348)-2,18)&lt;&gt;0,C9347,C9347+1)</f>
        <v>519</v>
      </c>
      <c r="D9348" t="str">
        <f t="shared" ca="1" si="732"/>
        <v>Services relating to hinging joints of the jaw</v>
      </c>
      <c r="E9348">
        <f t="shared" ca="1" si="733"/>
        <v>16</v>
      </c>
    </row>
    <row r="9349" spans="1:5" x14ac:dyDescent="0.2">
      <c r="A9349" t="str">
        <f t="shared" ca="1" si="730"/>
        <v>Basic</v>
      </c>
      <c r="B9349" t="str">
        <f t="shared" ca="1" si="731"/>
        <v>oral surgery</v>
      </c>
      <c r="C9349">
        <f t="shared" si="734"/>
        <v>519</v>
      </c>
      <c r="D9349" t="str">
        <f t="shared" ca="1" si="732"/>
        <v>Extraction and other surgery procedures, incl. pre- and post-operative care</v>
      </c>
      <c r="E9349">
        <f t="shared" ca="1" si="733"/>
        <v>9</v>
      </c>
    </row>
    <row r="9350" spans="1:5" x14ac:dyDescent="0.2">
      <c r="A9350" t="str">
        <f t="shared" ca="1" si="730"/>
        <v>Diagnostics and Preventative</v>
      </c>
      <c r="B9350" t="str">
        <f t="shared" ca="1" si="731"/>
        <v>Periodic Exams</v>
      </c>
      <c r="C9350">
        <f t="shared" si="734"/>
        <v>519</v>
      </c>
      <c r="D9350">
        <f t="shared" ca="1" si="732"/>
        <v>0</v>
      </c>
      <c r="E9350">
        <f t="shared" ca="1" si="733"/>
        <v>1</v>
      </c>
    </row>
    <row r="9351" spans="1:5" x14ac:dyDescent="0.2">
      <c r="A9351" t="str">
        <f t="shared" ca="1" si="730"/>
        <v>Diagnostics and Preventative</v>
      </c>
      <c r="B9351" t="str">
        <f t="shared" ca="1" si="731"/>
        <v>Sealants</v>
      </c>
      <c r="C9351">
        <f t="shared" si="734"/>
        <v>519</v>
      </c>
      <c r="D9351">
        <f t="shared" ca="1" si="732"/>
        <v>0</v>
      </c>
      <c r="E9351">
        <f t="shared" ca="1" si="733"/>
        <v>6</v>
      </c>
    </row>
    <row r="9352" spans="1:5" x14ac:dyDescent="0.2">
      <c r="A9352" t="str">
        <f t="shared" ca="1" si="730"/>
        <v>Diagnostics and Preventative</v>
      </c>
      <c r="B9352" t="str">
        <f t="shared" ca="1" si="731"/>
        <v>Bitewing x-rays</v>
      </c>
      <c r="C9352">
        <f t="shared" si="734"/>
        <v>519</v>
      </c>
      <c r="D9352">
        <f t="shared" ca="1" si="732"/>
        <v>0</v>
      </c>
      <c r="E9352">
        <f t="shared" ca="1" si="733"/>
        <v>2</v>
      </c>
    </row>
    <row r="9353" spans="1:5" x14ac:dyDescent="0.2">
      <c r="A9353" t="str">
        <f t="shared" ca="1" si="730"/>
        <v>Diagnostics and Preventative</v>
      </c>
      <c r="B9353" t="str">
        <f t="shared" ca="1" si="731"/>
        <v>Fluoride treatments</v>
      </c>
      <c r="C9353">
        <f t="shared" si="734"/>
        <v>519</v>
      </c>
      <c r="D9353">
        <f t="shared" ca="1" si="732"/>
        <v>0</v>
      </c>
      <c r="E9353">
        <f t="shared" ca="1" si="733"/>
        <v>5</v>
      </c>
    </row>
    <row r="9354" spans="1:5" x14ac:dyDescent="0.2">
      <c r="A9354" t="str">
        <f t="shared" ca="1" si="730"/>
        <v>Major</v>
      </c>
      <c r="B9354" t="str">
        <f t="shared" ca="1" si="731"/>
        <v>temporomandibular joint dysfunction</v>
      </c>
      <c r="C9354">
        <f t="shared" si="734"/>
        <v>519</v>
      </c>
      <c r="D9354" t="str">
        <f t="shared" ca="1" si="732"/>
        <v>Services relating to hinging joints of the jaw</v>
      </c>
      <c r="E9354">
        <f t="shared" ca="1" si="733"/>
        <v>16</v>
      </c>
    </row>
    <row r="9355" spans="1:5" x14ac:dyDescent="0.2">
      <c r="A9355" t="str">
        <f t="shared" ca="1" si="730"/>
        <v>Diagnostics and Preventative</v>
      </c>
      <c r="B9355" t="str">
        <f t="shared" ca="1" si="731"/>
        <v>Bitewing x-rays</v>
      </c>
      <c r="C9355">
        <f t="shared" si="734"/>
        <v>519</v>
      </c>
      <c r="D9355">
        <f t="shared" ca="1" si="732"/>
        <v>0</v>
      </c>
      <c r="E9355">
        <f t="shared" ca="1" si="733"/>
        <v>2</v>
      </c>
    </row>
    <row r="9356" spans="1:5" x14ac:dyDescent="0.2">
      <c r="A9356" t="str">
        <f t="shared" ca="1" si="730"/>
        <v>Basic</v>
      </c>
      <c r="B9356" t="str">
        <f t="shared" ca="1" si="731"/>
        <v>endodontics</v>
      </c>
      <c r="C9356">
        <f t="shared" si="734"/>
        <v>519</v>
      </c>
      <c r="D9356" t="str">
        <f t="shared" ca="1" si="732"/>
        <v>Root canal, pulpal therapy</v>
      </c>
      <c r="E9356">
        <f t="shared" ca="1" si="733"/>
        <v>10</v>
      </c>
    </row>
    <row r="9357" spans="1:5" x14ac:dyDescent="0.2">
      <c r="A9357" t="str">
        <f t="shared" ca="1" si="730"/>
        <v>Basic</v>
      </c>
      <c r="B9357" t="str">
        <f t="shared" ca="1" si="731"/>
        <v>surgical periodontics</v>
      </c>
      <c r="C9357">
        <f t="shared" si="734"/>
        <v>519</v>
      </c>
      <c r="D9357" t="str">
        <f t="shared" ca="1" si="732"/>
        <v>Surgical treatment of the gums and supporting structures of the teeth</v>
      </c>
      <c r="E9357">
        <f t="shared" ca="1" si="733"/>
        <v>11</v>
      </c>
    </row>
    <row r="9358" spans="1:5" x14ac:dyDescent="0.2">
      <c r="A9358" t="str">
        <f t="shared" ca="1" si="730"/>
        <v>Diagnostics and Preventative</v>
      </c>
      <c r="B9358" t="str">
        <f t="shared" ca="1" si="731"/>
        <v>Fluoride treatments</v>
      </c>
      <c r="C9358">
        <f t="shared" si="734"/>
        <v>519</v>
      </c>
      <c r="D9358">
        <f t="shared" ca="1" si="732"/>
        <v>0</v>
      </c>
      <c r="E9358">
        <f t="shared" ca="1" si="733"/>
        <v>5</v>
      </c>
    </row>
    <row r="9359" spans="1:5" x14ac:dyDescent="0.2">
      <c r="A9359" t="str">
        <f t="shared" ca="1" si="730"/>
        <v>Basic</v>
      </c>
      <c r="B9359" t="str">
        <f t="shared" ca="1" si="731"/>
        <v>endodontics</v>
      </c>
      <c r="C9359">
        <f t="shared" si="734"/>
        <v>519</v>
      </c>
      <c r="D9359" t="str">
        <f t="shared" ca="1" si="732"/>
        <v>Root canal, pulpal therapy</v>
      </c>
      <c r="E9359">
        <f t="shared" ca="1" si="733"/>
        <v>10</v>
      </c>
    </row>
    <row r="9360" spans="1:5" x14ac:dyDescent="0.2">
      <c r="A9360" t="str">
        <f t="shared" ca="1" si="730"/>
        <v>Orthodontics</v>
      </c>
      <c r="B9360" t="str">
        <f t="shared" ca="1" si="731"/>
        <v>orthodontics</v>
      </c>
      <c r="C9360">
        <f t="shared" si="734"/>
        <v>519</v>
      </c>
      <c r="D9360" t="str">
        <f t="shared" ca="1" si="732"/>
        <v>For eligible dependents to age 19</v>
      </c>
      <c r="E9360">
        <f t="shared" ca="1" si="733"/>
        <v>17</v>
      </c>
    </row>
    <row r="9361" spans="1:5" x14ac:dyDescent="0.2">
      <c r="A9361" t="str">
        <f t="shared" ca="1" si="730"/>
        <v>Diagnostics and Preventative</v>
      </c>
      <c r="B9361" t="str">
        <f t="shared" ca="1" si="731"/>
        <v>Bitewing x-rays</v>
      </c>
      <c r="C9361">
        <f t="shared" si="734"/>
        <v>519</v>
      </c>
      <c r="D9361">
        <f t="shared" ca="1" si="732"/>
        <v>0</v>
      </c>
      <c r="E9361">
        <f t="shared" ca="1" si="733"/>
        <v>2</v>
      </c>
    </row>
    <row r="9362" spans="1:5" x14ac:dyDescent="0.2">
      <c r="A9362" t="str">
        <f t="shared" ca="1" si="730"/>
        <v>Basic</v>
      </c>
      <c r="B9362" t="str">
        <f t="shared" ca="1" si="731"/>
        <v>surgical periodontics</v>
      </c>
      <c r="C9362">
        <f t="shared" si="734"/>
        <v>520</v>
      </c>
      <c r="D9362" t="str">
        <f t="shared" ca="1" si="732"/>
        <v>Surgical treatment of the gums and supporting structures of the teeth</v>
      </c>
      <c r="E9362">
        <f t="shared" ca="1" si="733"/>
        <v>11</v>
      </c>
    </row>
    <row r="9363" spans="1:5" x14ac:dyDescent="0.2">
      <c r="A9363" t="str">
        <f t="shared" ca="1" si="730"/>
        <v>Basic</v>
      </c>
      <c r="B9363" t="str">
        <f t="shared" ca="1" si="731"/>
        <v>general anesthesia</v>
      </c>
      <c r="C9363">
        <f t="shared" si="734"/>
        <v>520</v>
      </c>
      <c r="D9363" t="str">
        <f t="shared" ca="1" si="732"/>
        <v>Covered when used in conjunction with covered oral surgical procedures</v>
      </c>
      <c r="E9363">
        <f t="shared" ca="1" si="733"/>
        <v>13</v>
      </c>
    </row>
    <row r="9364" spans="1:5" x14ac:dyDescent="0.2">
      <c r="A9364" t="str">
        <f t="shared" ca="1" si="730"/>
        <v>Diagnostics and Preventative</v>
      </c>
      <c r="B9364" t="str">
        <f t="shared" ca="1" si="731"/>
        <v>Bitewing x-rays</v>
      </c>
      <c r="C9364">
        <f t="shared" si="734"/>
        <v>520</v>
      </c>
      <c r="D9364">
        <f t="shared" ca="1" si="732"/>
        <v>0</v>
      </c>
      <c r="E9364">
        <f t="shared" ca="1" si="733"/>
        <v>2</v>
      </c>
    </row>
    <row r="9365" spans="1:5" x14ac:dyDescent="0.2">
      <c r="A9365" t="str">
        <f t="shared" ca="1" si="730"/>
        <v>Major</v>
      </c>
      <c r="B9365" t="str">
        <f t="shared" ca="1" si="731"/>
        <v>major restorative</v>
      </c>
      <c r="C9365">
        <f t="shared" si="734"/>
        <v>520</v>
      </c>
      <c r="D9365" t="str">
        <f t="shared" ca="1" si="732"/>
        <v>Single crowns, inlays, onlays</v>
      </c>
      <c r="E9365">
        <f t="shared" ca="1" si="733"/>
        <v>14</v>
      </c>
    </row>
    <row r="9366" spans="1:5" x14ac:dyDescent="0.2">
      <c r="A9366" t="str">
        <f t="shared" ca="1" si="730"/>
        <v>Diagnostics and Preventative</v>
      </c>
      <c r="B9366" t="str">
        <f t="shared" ca="1" si="731"/>
        <v>Space Maintainers</v>
      </c>
      <c r="C9366">
        <f t="shared" si="734"/>
        <v>520</v>
      </c>
      <c r="D9366">
        <f t="shared" ca="1" si="732"/>
        <v>0</v>
      </c>
      <c r="E9366">
        <f t="shared" ca="1" si="733"/>
        <v>7</v>
      </c>
    </row>
    <row r="9367" spans="1:5" x14ac:dyDescent="0.2">
      <c r="A9367" t="str">
        <f t="shared" ca="1" si="730"/>
        <v>Basic</v>
      </c>
      <c r="B9367" t="str">
        <f t="shared" ca="1" si="731"/>
        <v>endodontics</v>
      </c>
      <c r="C9367">
        <f t="shared" si="734"/>
        <v>520</v>
      </c>
      <c r="D9367" t="str">
        <f t="shared" ca="1" si="732"/>
        <v>Root canal, pulpal therapy</v>
      </c>
      <c r="E9367">
        <f t="shared" ca="1" si="733"/>
        <v>10</v>
      </c>
    </row>
    <row r="9368" spans="1:5" x14ac:dyDescent="0.2">
      <c r="A9368" t="str">
        <f t="shared" ca="1" si="730"/>
        <v>Major</v>
      </c>
      <c r="B9368" t="str">
        <f t="shared" ca="1" si="731"/>
        <v>prosthodontics</v>
      </c>
      <c r="C9368">
        <f t="shared" si="734"/>
        <v>520</v>
      </c>
      <c r="D9368" t="str">
        <f t="shared" ca="1" si="732"/>
        <v>Procedures for replacement of missing teeth by construction or repair of bridges and partial or complete dentures</v>
      </c>
      <c r="E9368">
        <f t="shared" ca="1" si="733"/>
        <v>15</v>
      </c>
    </row>
    <row r="9369" spans="1:5" x14ac:dyDescent="0.2">
      <c r="A9369" t="str">
        <f t="shared" ca="1" si="730"/>
        <v>Diagnostics and Preventative</v>
      </c>
      <c r="B9369" t="str">
        <f t="shared" ca="1" si="731"/>
        <v>Fluoride treatments</v>
      </c>
      <c r="C9369">
        <f t="shared" si="734"/>
        <v>520</v>
      </c>
      <c r="D9369">
        <f t="shared" ca="1" si="732"/>
        <v>0</v>
      </c>
      <c r="E9369">
        <f t="shared" ca="1" si="733"/>
        <v>5</v>
      </c>
    </row>
    <row r="9370" spans="1:5" x14ac:dyDescent="0.2">
      <c r="A9370" t="str">
        <f t="shared" ca="1" si="730"/>
        <v>Other</v>
      </c>
      <c r="B9370" t="str">
        <f t="shared" ca="1" si="731"/>
        <v>Implants</v>
      </c>
      <c r="C9370">
        <f t="shared" si="734"/>
        <v>520</v>
      </c>
      <c r="D9370" t="str">
        <f t="shared" ca="1" si="732"/>
        <v>Implant dental work</v>
      </c>
      <c r="E9370">
        <f t="shared" ca="1" si="733"/>
        <v>18</v>
      </c>
    </row>
    <row r="9371" spans="1:5" x14ac:dyDescent="0.2">
      <c r="A9371" t="str">
        <f t="shared" ca="1" si="730"/>
        <v>Basic</v>
      </c>
      <c r="B9371" t="str">
        <f t="shared" ca="1" si="731"/>
        <v>non-surgical periodontics</v>
      </c>
      <c r="C9371">
        <f t="shared" si="734"/>
        <v>520</v>
      </c>
      <c r="D9371" t="str">
        <f t="shared" ca="1" si="732"/>
        <v xml:space="preserve">Non-surgical treatment of the gums and supporting structures of the teeth </v>
      </c>
      <c r="E9371">
        <f t="shared" ca="1" si="733"/>
        <v>12</v>
      </c>
    </row>
    <row r="9372" spans="1:5" x14ac:dyDescent="0.2">
      <c r="A9372" t="str">
        <f t="shared" ca="1" si="730"/>
        <v>Diagnostics and Preventative</v>
      </c>
      <c r="B9372" t="str">
        <f t="shared" ca="1" si="731"/>
        <v>Full-mouth x-ray</v>
      </c>
      <c r="C9372">
        <f t="shared" si="734"/>
        <v>520</v>
      </c>
      <c r="D9372">
        <f t="shared" ca="1" si="732"/>
        <v>0</v>
      </c>
      <c r="E9372">
        <f t="shared" ca="1" si="733"/>
        <v>3</v>
      </c>
    </row>
    <row r="9373" spans="1:5" x14ac:dyDescent="0.2">
      <c r="A9373" t="str">
        <f t="shared" ca="1" si="730"/>
        <v>Diagnostics and Preventative</v>
      </c>
      <c r="B9373" t="str">
        <f t="shared" ca="1" si="731"/>
        <v>Bitewing x-rays</v>
      </c>
      <c r="C9373">
        <f t="shared" si="734"/>
        <v>520</v>
      </c>
      <c r="D9373">
        <f t="shared" ca="1" si="732"/>
        <v>0</v>
      </c>
      <c r="E9373">
        <f t="shared" ca="1" si="733"/>
        <v>2</v>
      </c>
    </row>
    <row r="9374" spans="1:5" x14ac:dyDescent="0.2">
      <c r="A9374" t="str">
        <f t="shared" ca="1" si="730"/>
        <v>Basic</v>
      </c>
      <c r="B9374" t="str">
        <f t="shared" ca="1" si="731"/>
        <v>oral surgery</v>
      </c>
      <c r="C9374">
        <f t="shared" si="734"/>
        <v>520</v>
      </c>
      <c r="D9374" t="str">
        <f t="shared" ca="1" si="732"/>
        <v>Extraction and other surgery procedures, incl. pre- and post-operative care</v>
      </c>
      <c r="E9374">
        <f t="shared" ca="1" si="733"/>
        <v>9</v>
      </c>
    </row>
    <row r="9375" spans="1:5" x14ac:dyDescent="0.2">
      <c r="A9375" t="str">
        <f t="shared" ca="1" si="730"/>
        <v>Diagnostics and Preventative</v>
      </c>
      <c r="B9375" t="str">
        <f t="shared" ca="1" si="731"/>
        <v>Full-mouth x-ray</v>
      </c>
      <c r="C9375">
        <f t="shared" si="734"/>
        <v>520</v>
      </c>
      <c r="D9375">
        <f t="shared" ca="1" si="732"/>
        <v>0</v>
      </c>
      <c r="E9375">
        <f t="shared" ca="1" si="733"/>
        <v>3</v>
      </c>
    </row>
    <row r="9376" spans="1:5" x14ac:dyDescent="0.2">
      <c r="A9376" t="str">
        <f t="shared" ca="1" si="730"/>
        <v>Diagnostics and Preventative</v>
      </c>
      <c r="B9376" t="str">
        <f t="shared" ca="1" si="731"/>
        <v>Space Maintainers</v>
      </c>
      <c r="C9376">
        <f t="shared" si="734"/>
        <v>520</v>
      </c>
      <c r="D9376">
        <f t="shared" ca="1" si="732"/>
        <v>0</v>
      </c>
      <c r="E9376">
        <f t="shared" ca="1" si="733"/>
        <v>7</v>
      </c>
    </row>
    <row r="9377" spans="1:5" x14ac:dyDescent="0.2">
      <c r="A9377" t="str">
        <f t="shared" ca="1" si="730"/>
        <v>Orthodontics</v>
      </c>
      <c r="B9377" t="str">
        <f t="shared" ca="1" si="731"/>
        <v>orthodontics</v>
      </c>
      <c r="C9377">
        <f t="shared" si="734"/>
        <v>520</v>
      </c>
      <c r="D9377" t="str">
        <f t="shared" ca="1" si="732"/>
        <v>For eligible dependents to age 19</v>
      </c>
      <c r="E9377">
        <f t="shared" ca="1" si="733"/>
        <v>17</v>
      </c>
    </row>
    <row r="9378" spans="1:5" x14ac:dyDescent="0.2">
      <c r="A9378" t="str">
        <f t="shared" ca="1" si="730"/>
        <v>Diagnostics and Preventative</v>
      </c>
      <c r="B9378" t="str">
        <f t="shared" ca="1" si="731"/>
        <v>Space Maintainers</v>
      </c>
      <c r="C9378">
        <f t="shared" si="734"/>
        <v>520</v>
      </c>
      <c r="D9378">
        <f t="shared" ca="1" si="732"/>
        <v>0</v>
      </c>
      <c r="E9378">
        <f t="shared" ca="1" si="733"/>
        <v>7</v>
      </c>
    </row>
    <row r="9379" spans="1:5" x14ac:dyDescent="0.2">
      <c r="A9379" t="str">
        <f t="shared" ca="1" si="730"/>
        <v>Basic</v>
      </c>
      <c r="B9379" t="str">
        <f t="shared" ca="1" si="731"/>
        <v>endodontics</v>
      </c>
      <c r="C9379">
        <f t="shared" si="734"/>
        <v>520</v>
      </c>
      <c r="D9379" t="str">
        <f t="shared" ca="1" si="732"/>
        <v>Root canal, pulpal therapy</v>
      </c>
      <c r="E9379">
        <f t="shared" ca="1" si="733"/>
        <v>10</v>
      </c>
    </row>
    <row r="9380" spans="1:5" x14ac:dyDescent="0.2">
      <c r="A9380" t="str">
        <f t="shared" ca="1" si="730"/>
        <v>Basic</v>
      </c>
      <c r="B9380" t="str">
        <f t="shared" ca="1" si="731"/>
        <v>endodontics</v>
      </c>
      <c r="C9380">
        <f t="shared" si="734"/>
        <v>521</v>
      </c>
      <c r="D9380" t="str">
        <f t="shared" ca="1" si="732"/>
        <v>Root canal, pulpal therapy</v>
      </c>
      <c r="E9380">
        <f t="shared" ca="1" si="733"/>
        <v>10</v>
      </c>
    </row>
    <row r="9381" spans="1:5" x14ac:dyDescent="0.2">
      <c r="A9381" t="str">
        <f t="shared" ca="1" si="730"/>
        <v>Basic</v>
      </c>
      <c r="B9381" t="str">
        <f t="shared" ca="1" si="731"/>
        <v>endodontics</v>
      </c>
      <c r="C9381">
        <f t="shared" si="734"/>
        <v>521</v>
      </c>
      <c r="D9381" t="str">
        <f t="shared" ca="1" si="732"/>
        <v>Root canal, pulpal therapy</v>
      </c>
      <c r="E9381">
        <f t="shared" ca="1" si="733"/>
        <v>10</v>
      </c>
    </row>
    <row r="9382" spans="1:5" x14ac:dyDescent="0.2">
      <c r="A9382" t="str">
        <f t="shared" ca="1" si="730"/>
        <v>Diagnostics and Preventative</v>
      </c>
      <c r="B9382" t="str">
        <f t="shared" ca="1" si="731"/>
        <v>Prophylaxis</v>
      </c>
      <c r="C9382">
        <f t="shared" si="734"/>
        <v>521</v>
      </c>
      <c r="D9382">
        <f t="shared" ca="1" si="732"/>
        <v>0</v>
      </c>
      <c r="E9382">
        <f t="shared" ca="1" si="733"/>
        <v>4</v>
      </c>
    </row>
    <row r="9383" spans="1:5" x14ac:dyDescent="0.2">
      <c r="A9383" t="str">
        <f t="shared" ca="1" si="730"/>
        <v>Diagnostics and Preventative</v>
      </c>
      <c r="B9383" t="str">
        <f t="shared" ca="1" si="731"/>
        <v>Full-mouth x-ray</v>
      </c>
      <c r="C9383">
        <f t="shared" si="734"/>
        <v>521</v>
      </c>
      <c r="D9383">
        <f t="shared" ca="1" si="732"/>
        <v>0</v>
      </c>
      <c r="E9383">
        <f t="shared" ca="1" si="733"/>
        <v>3</v>
      </c>
    </row>
    <row r="9384" spans="1:5" x14ac:dyDescent="0.2">
      <c r="A9384" t="str">
        <f t="shared" ca="1" si="730"/>
        <v>Basic</v>
      </c>
      <c r="B9384" t="str">
        <f t="shared" ca="1" si="731"/>
        <v>oral surgery</v>
      </c>
      <c r="C9384">
        <f t="shared" si="734"/>
        <v>521</v>
      </c>
      <c r="D9384" t="str">
        <f t="shared" ca="1" si="732"/>
        <v>Extraction and other surgery procedures, incl. pre- and post-operative care</v>
      </c>
      <c r="E9384">
        <f t="shared" ca="1" si="733"/>
        <v>9</v>
      </c>
    </row>
    <row r="9385" spans="1:5" x14ac:dyDescent="0.2">
      <c r="A9385" t="str">
        <f t="shared" ca="1" si="730"/>
        <v>Diagnostics and Preventative</v>
      </c>
      <c r="B9385" t="str">
        <f t="shared" ca="1" si="731"/>
        <v>Full-mouth x-ray</v>
      </c>
      <c r="C9385">
        <f t="shared" si="734"/>
        <v>521</v>
      </c>
      <c r="D9385">
        <f t="shared" ca="1" si="732"/>
        <v>0</v>
      </c>
      <c r="E9385">
        <f t="shared" ca="1" si="733"/>
        <v>3</v>
      </c>
    </row>
    <row r="9386" spans="1:5" x14ac:dyDescent="0.2">
      <c r="A9386" t="str">
        <f t="shared" ca="1" si="730"/>
        <v>Basic</v>
      </c>
      <c r="B9386" t="str">
        <f t="shared" ca="1" si="731"/>
        <v>basic restorative</v>
      </c>
      <c r="C9386">
        <f t="shared" si="734"/>
        <v>521</v>
      </c>
      <c r="D9386" t="str">
        <f t="shared" ca="1" si="732"/>
        <v>Fillings (amalgam "silver" and composite "white" non-molar)</v>
      </c>
      <c r="E9386">
        <f t="shared" ca="1" si="733"/>
        <v>8</v>
      </c>
    </row>
    <row r="9387" spans="1:5" x14ac:dyDescent="0.2">
      <c r="A9387" t="str">
        <f t="shared" ca="1" si="730"/>
        <v>Basic</v>
      </c>
      <c r="B9387" t="str">
        <f t="shared" ca="1" si="731"/>
        <v>surgical periodontics</v>
      </c>
      <c r="C9387">
        <f t="shared" si="734"/>
        <v>521</v>
      </c>
      <c r="D9387" t="str">
        <f t="shared" ca="1" si="732"/>
        <v>Surgical treatment of the gums and supporting structures of the teeth</v>
      </c>
      <c r="E9387">
        <f t="shared" ca="1" si="733"/>
        <v>11</v>
      </c>
    </row>
    <row r="9388" spans="1:5" x14ac:dyDescent="0.2">
      <c r="A9388" t="str">
        <f t="shared" ca="1" si="730"/>
        <v>Orthodontics</v>
      </c>
      <c r="B9388" t="str">
        <f t="shared" ca="1" si="731"/>
        <v>orthodontics</v>
      </c>
      <c r="C9388">
        <f t="shared" si="734"/>
        <v>521</v>
      </c>
      <c r="D9388" t="str">
        <f t="shared" ca="1" si="732"/>
        <v>For eligible dependents to age 19</v>
      </c>
      <c r="E9388">
        <f t="shared" ca="1" si="733"/>
        <v>17</v>
      </c>
    </row>
    <row r="9389" spans="1:5" x14ac:dyDescent="0.2">
      <c r="A9389" t="str">
        <f t="shared" ca="1" si="730"/>
        <v>Basic</v>
      </c>
      <c r="B9389" t="str">
        <f t="shared" ca="1" si="731"/>
        <v>general anesthesia</v>
      </c>
      <c r="C9389">
        <f t="shared" si="734"/>
        <v>521</v>
      </c>
      <c r="D9389" t="str">
        <f t="shared" ca="1" si="732"/>
        <v>Covered when used in conjunction with covered oral surgical procedures</v>
      </c>
      <c r="E9389">
        <f t="shared" ca="1" si="733"/>
        <v>13</v>
      </c>
    </row>
    <row r="9390" spans="1:5" x14ac:dyDescent="0.2">
      <c r="A9390" t="str">
        <f t="shared" ca="1" si="730"/>
        <v>Basic</v>
      </c>
      <c r="B9390" t="str">
        <f t="shared" ca="1" si="731"/>
        <v>general anesthesia</v>
      </c>
      <c r="C9390">
        <f t="shared" si="734"/>
        <v>521</v>
      </c>
      <c r="D9390" t="str">
        <f t="shared" ca="1" si="732"/>
        <v>Covered when used in conjunction with covered oral surgical procedures</v>
      </c>
      <c r="E9390">
        <f t="shared" ca="1" si="733"/>
        <v>13</v>
      </c>
    </row>
    <row r="9391" spans="1:5" x14ac:dyDescent="0.2">
      <c r="A9391" t="str">
        <f t="shared" ca="1" si="730"/>
        <v>Major</v>
      </c>
      <c r="B9391" t="str">
        <f t="shared" ca="1" si="731"/>
        <v>temporomandibular joint dysfunction</v>
      </c>
      <c r="C9391">
        <f t="shared" si="734"/>
        <v>521</v>
      </c>
      <c r="D9391" t="str">
        <f t="shared" ca="1" si="732"/>
        <v>Services relating to hinging joints of the jaw</v>
      </c>
      <c r="E9391">
        <f t="shared" ca="1" si="733"/>
        <v>16</v>
      </c>
    </row>
    <row r="9392" spans="1:5" x14ac:dyDescent="0.2">
      <c r="A9392" t="str">
        <f t="shared" ca="1" si="730"/>
        <v>Diagnostics and Preventative</v>
      </c>
      <c r="B9392" t="str">
        <f t="shared" ca="1" si="731"/>
        <v>Fluoride treatments</v>
      </c>
      <c r="C9392">
        <f t="shared" si="734"/>
        <v>521</v>
      </c>
      <c r="D9392">
        <f t="shared" ca="1" si="732"/>
        <v>0</v>
      </c>
      <c r="E9392">
        <f t="shared" ca="1" si="733"/>
        <v>5</v>
      </c>
    </row>
    <row r="9393" spans="1:5" x14ac:dyDescent="0.2">
      <c r="A9393" t="str">
        <f t="shared" ca="1" si="730"/>
        <v>Diagnostics and Preventative</v>
      </c>
      <c r="B9393" t="str">
        <f t="shared" ca="1" si="731"/>
        <v>Full-mouth x-ray</v>
      </c>
      <c r="C9393">
        <f t="shared" si="734"/>
        <v>521</v>
      </c>
      <c r="D9393">
        <f t="shared" ca="1" si="732"/>
        <v>0</v>
      </c>
      <c r="E9393">
        <f t="shared" ca="1" si="733"/>
        <v>3</v>
      </c>
    </row>
    <row r="9394" spans="1:5" x14ac:dyDescent="0.2">
      <c r="A9394" t="str">
        <f t="shared" ca="1" si="730"/>
        <v>Basic</v>
      </c>
      <c r="B9394" t="str">
        <f t="shared" ca="1" si="731"/>
        <v>general anesthesia</v>
      </c>
      <c r="C9394">
        <f t="shared" si="734"/>
        <v>521</v>
      </c>
      <c r="D9394" t="str">
        <f t="shared" ca="1" si="732"/>
        <v>Covered when used in conjunction with covered oral surgical procedures</v>
      </c>
      <c r="E9394">
        <f t="shared" ca="1" si="733"/>
        <v>13</v>
      </c>
    </row>
    <row r="9395" spans="1:5" x14ac:dyDescent="0.2">
      <c r="A9395" t="str">
        <f t="shared" ca="1" si="730"/>
        <v>Diagnostics and Preventative</v>
      </c>
      <c r="B9395" t="str">
        <f t="shared" ca="1" si="731"/>
        <v>Full-mouth x-ray</v>
      </c>
      <c r="C9395">
        <f t="shared" si="734"/>
        <v>521</v>
      </c>
      <c r="D9395">
        <f t="shared" ca="1" si="732"/>
        <v>0</v>
      </c>
      <c r="E9395">
        <f t="shared" ca="1" si="733"/>
        <v>3</v>
      </c>
    </row>
    <row r="9396" spans="1:5" x14ac:dyDescent="0.2">
      <c r="A9396" t="str">
        <f t="shared" ca="1" si="730"/>
        <v>Major</v>
      </c>
      <c r="B9396" t="str">
        <f t="shared" ca="1" si="731"/>
        <v>major restorative</v>
      </c>
      <c r="C9396">
        <f t="shared" si="734"/>
        <v>521</v>
      </c>
      <c r="D9396" t="str">
        <f t="shared" ca="1" si="732"/>
        <v>Single crowns, inlays, onlays</v>
      </c>
      <c r="E9396">
        <f t="shared" ca="1" si="733"/>
        <v>14</v>
      </c>
    </row>
    <row r="9397" spans="1:5" x14ac:dyDescent="0.2">
      <c r="A9397" t="str">
        <f t="shared" ca="1" si="730"/>
        <v>Diagnostics and Preventative</v>
      </c>
      <c r="B9397" t="str">
        <f t="shared" ca="1" si="731"/>
        <v>Prophylaxis</v>
      </c>
      <c r="C9397">
        <f t="shared" si="734"/>
        <v>521</v>
      </c>
      <c r="D9397">
        <f t="shared" ca="1" si="732"/>
        <v>0</v>
      </c>
      <c r="E9397">
        <f t="shared" ca="1" si="733"/>
        <v>4</v>
      </c>
    </row>
    <row r="9398" spans="1:5" x14ac:dyDescent="0.2">
      <c r="A9398" t="str">
        <f t="shared" ca="1" si="730"/>
        <v>Other</v>
      </c>
      <c r="B9398" t="str">
        <f t="shared" ca="1" si="731"/>
        <v>Implants</v>
      </c>
      <c r="C9398">
        <f t="shared" si="734"/>
        <v>522</v>
      </c>
      <c r="D9398" t="str">
        <f t="shared" ca="1" si="732"/>
        <v>Implant dental work</v>
      </c>
      <c r="E9398">
        <f t="shared" ca="1" si="733"/>
        <v>18</v>
      </c>
    </row>
    <row r="9399" spans="1:5" x14ac:dyDescent="0.2">
      <c r="A9399" t="str">
        <f t="shared" ca="1" si="730"/>
        <v>Diagnostics and Preventative</v>
      </c>
      <c r="B9399" t="str">
        <f t="shared" ca="1" si="731"/>
        <v>Full-mouth x-ray</v>
      </c>
      <c r="C9399">
        <f t="shared" si="734"/>
        <v>522</v>
      </c>
      <c r="D9399">
        <f t="shared" ca="1" si="732"/>
        <v>0</v>
      </c>
      <c r="E9399">
        <f t="shared" ca="1" si="733"/>
        <v>3</v>
      </c>
    </row>
    <row r="9400" spans="1:5" x14ac:dyDescent="0.2">
      <c r="A9400" t="str">
        <f t="shared" ca="1" si="730"/>
        <v>Diagnostics and Preventative</v>
      </c>
      <c r="B9400" t="str">
        <f t="shared" ca="1" si="731"/>
        <v>Periodic Exams</v>
      </c>
      <c r="C9400">
        <f t="shared" si="734"/>
        <v>522</v>
      </c>
      <c r="D9400">
        <f t="shared" ca="1" si="732"/>
        <v>0</v>
      </c>
      <c r="E9400">
        <f t="shared" ca="1" si="733"/>
        <v>1</v>
      </c>
    </row>
    <row r="9401" spans="1:5" x14ac:dyDescent="0.2">
      <c r="A9401" t="str">
        <f t="shared" ca="1" si="730"/>
        <v>Basic</v>
      </c>
      <c r="B9401" t="str">
        <f t="shared" ca="1" si="731"/>
        <v>endodontics</v>
      </c>
      <c r="C9401">
        <f t="shared" si="734"/>
        <v>522</v>
      </c>
      <c r="D9401" t="str">
        <f t="shared" ca="1" si="732"/>
        <v>Root canal, pulpal therapy</v>
      </c>
      <c r="E9401">
        <f t="shared" ca="1" si="733"/>
        <v>10</v>
      </c>
    </row>
    <row r="9402" spans="1:5" x14ac:dyDescent="0.2">
      <c r="A9402" t="str">
        <f t="shared" ca="1" si="730"/>
        <v>Basic</v>
      </c>
      <c r="B9402" t="str">
        <f t="shared" ca="1" si="731"/>
        <v>endodontics</v>
      </c>
      <c r="C9402">
        <f t="shared" si="734"/>
        <v>522</v>
      </c>
      <c r="D9402" t="str">
        <f t="shared" ca="1" si="732"/>
        <v>Root canal, pulpal therapy</v>
      </c>
      <c r="E9402">
        <f t="shared" ca="1" si="733"/>
        <v>10</v>
      </c>
    </row>
    <row r="9403" spans="1:5" x14ac:dyDescent="0.2">
      <c r="A9403" t="str">
        <f t="shared" ca="1" si="730"/>
        <v>Diagnostics and Preventative</v>
      </c>
      <c r="B9403" t="str">
        <f t="shared" ca="1" si="731"/>
        <v>Periodic Exams</v>
      </c>
      <c r="C9403">
        <f t="shared" si="734"/>
        <v>522</v>
      </c>
      <c r="D9403">
        <f t="shared" ca="1" si="732"/>
        <v>0</v>
      </c>
      <c r="E9403">
        <f t="shared" ca="1" si="733"/>
        <v>1</v>
      </c>
    </row>
    <row r="9404" spans="1:5" x14ac:dyDescent="0.2">
      <c r="A9404" t="str">
        <f t="shared" ca="1" si="730"/>
        <v>Orthodontics</v>
      </c>
      <c r="B9404" t="str">
        <f t="shared" ca="1" si="731"/>
        <v>orthodontics</v>
      </c>
      <c r="C9404">
        <f t="shared" si="734"/>
        <v>522</v>
      </c>
      <c r="D9404" t="str">
        <f t="shared" ca="1" si="732"/>
        <v>For eligible dependents to age 19</v>
      </c>
      <c r="E9404">
        <f t="shared" ca="1" si="733"/>
        <v>17</v>
      </c>
    </row>
    <row r="9405" spans="1:5" x14ac:dyDescent="0.2">
      <c r="A9405" t="str">
        <f t="shared" ca="1" si="730"/>
        <v>Diagnostics and Preventative</v>
      </c>
      <c r="B9405" t="str">
        <f t="shared" ca="1" si="731"/>
        <v>Full-mouth x-ray</v>
      </c>
      <c r="C9405">
        <f t="shared" si="734"/>
        <v>522</v>
      </c>
      <c r="D9405">
        <f t="shared" ca="1" si="732"/>
        <v>0</v>
      </c>
      <c r="E9405">
        <f t="shared" ca="1" si="733"/>
        <v>3</v>
      </c>
    </row>
    <row r="9406" spans="1:5" x14ac:dyDescent="0.2">
      <c r="A9406" t="str">
        <f t="shared" ca="1" si="730"/>
        <v>Diagnostics and Preventative</v>
      </c>
      <c r="B9406" t="str">
        <f t="shared" ca="1" si="731"/>
        <v>Prophylaxis</v>
      </c>
      <c r="C9406">
        <f t="shared" si="734"/>
        <v>522</v>
      </c>
      <c r="D9406">
        <f t="shared" ca="1" si="732"/>
        <v>0</v>
      </c>
      <c r="E9406">
        <f t="shared" ca="1" si="733"/>
        <v>4</v>
      </c>
    </row>
    <row r="9407" spans="1:5" x14ac:dyDescent="0.2">
      <c r="A9407" t="str">
        <f t="shared" ca="1" si="730"/>
        <v>Major</v>
      </c>
      <c r="B9407" t="str">
        <f t="shared" ca="1" si="731"/>
        <v>temporomandibular joint dysfunction</v>
      </c>
      <c r="C9407">
        <f t="shared" si="734"/>
        <v>522</v>
      </c>
      <c r="D9407" t="str">
        <f t="shared" ca="1" si="732"/>
        <v>Services relating to hinging joints of the jaw</v>
      </c>
      <c r="E9407">
        <f t="shared" ca="1" si="733"/>
        <v>16</v>
      </c>
    </row>
    <row r="9408" spans="1:5" x14ac:dyDescent="0.2">
      <c r="A9408" t="str">
        <f t="shared" ca="1" si="730"/>
        <v>Diagnostics and Preventative</v>
      </c>
      <c r="B9408" t="str">
        <f t="shared" ca="1" si="731"/>
        <v>Fluoride treatments</v>
      </c>
      <c r="C9408">
        <f t="shared" si="734"/>
        <v>522</v>
      </c>
      <c r="D9408">
        <f t="shared" ca="1" si="732"/>
        <v>0</v>
      </c>
      <c r="E9408">
        <f t="shared" ca="1" si="733"/>
        <v>5</v>
      </c>
    </row>
    <row r="9409" spans="1:5" x14ac:dyDescent="0.2">
      <c r="A9409" t="str">
        <f t="shared" ca="1" si="730"/>
        <v>Basic</v>
      </c>
      <c r="B9409" t="str">
        <f t="shared" ca="1" si="731"/>
        <v>general anesthesia</v>
      </c>
      <c r="C9409">
        <f t="shared" si="734"/>
        <v>522</v>
      </c>
      <c r="D9409" t="str">
        <f t="shared" ca="1" si="732"/>
        <v>Covered when used in conjunction with covered oral surgical procedures</v>
      </c>
      <c r="E9409">
        <f t="shared" ca="1" si="733"/>
        <v>13</v>
      </c>
    </row>
    <row r="9410" spans="1:5" x14ac:dyDescent="0.2">
      <c r="A9410" t="str">
        <f t="shared" ref="A9410:A9473" ca="1" si="735">INDEX(services,E9410,1)</f>
        <v>Diagnostics and Preventative</v>
      </c>
      <c r="B9410" t="str">
        <f t="shared" ref="B9410:B9473" ca="1" si="736">INDEX(services,E9410,2)</f>
        <v>Prophylaxis</v>
      </c>
      <c r="C9410">
        <f t="shared" si="734"/>
        <v>522</v>
      </c>
      <c r="D9410">
        <f t="shared" ref="D9410:D9473" ca="1" si="737">INDEX(services,E9410,3)</f>
        <v>0</v>
      </c>
      <c r="E9410">
        <f t="shared" ref="E9410:E9473" ca="1" si="738">RANDBETWEEN(1,ROWS(services))</f>
        <v>4</v>
      </c>
    </row>
    <row r="9411" spans="1:5" x14ac:dyDescent="0.2">
      <c r="A9411" t="str">
        <f t="shared" ca="1" si="735"/>
        <v>Diagnostics and Preventative</v>
      </c>
      <c r="B9411" t="str">
        <f t="shared" ca="1" si="736"/>
        <v>Space Maintainers</v>
      </c>
      <c r="C9411">
        <f t="shared" si="734"/>
        <v>522</v>
      </c>
      <c r="D9411">
        <f t="shared" ca="1" si="737"/>
        <v>0</v>
      </c>
      <c r="E9411">
        <f t="shared" ca="1" si="738"/>
        <v>7</v>
      </c>
    </row>
    <row r="9412" spans="1:5" x14ac:dyDescent="0.2">
      <c r="A9412" t="str">
        <f t="shared" ca="1" si="735"/>
        <v>Orthodontics</v>
      </c>
      <c r="B9412" t="str">
        <f t="shared" ca="1" si="736"/>
        <v>orthodontics</v>
      </c>
      <c r="C9412">
        <f t="shared" ref="C9412:C9475" si="739">IF(MOD(ROW(C9412)-2,18)&lt;&gt;0,C9411,C9411+1)</f>
        <v>522</v>
      </c>
      <c r="D9412" t="str">
        <f t="shared" ca="1" si="737"/>
        <v>For eligible dependents to age 19</v>
      </c>
      <c r="E9412">
        <f t="shared" ca="1" si="738"/>
        <v>17</v>
      </c>
    </row>
    <row r="9413" spans="1:5" x14ac:dyDescent="0.2">
      <c r="A9413" t="str">
        <f t="shared" ca="1" si="735"/>
        <v>Diagnostics and Preventative</v>
      </c>
      <c r="B9413" t="str">
        <f t="shared" ca="1" si="736"/>
        <v>Sealants</v>
      </c>
      <c r="C9413">
        <f t="shared" si="739"/>
        <v>522</v>
      </c>
      <c r="D9413">
        <f t="shared" ca="1" si="737"/>
        <v>0</v>
      </c>
      <c r="E9413">
        <f t="shared" ca="1" si="738"/>
        <v>6</v>
      </c>
    </row>
    <row r="9414" spans="1:5" x14ac:dyDescent="0.2">
      <c r="A9414" t="str">
        <f t="shared" ca="1" si="735"/>
        <v>Diagnostics and Preventative</v>
      </c>
      <c r="B9414" t="str">
        <f t="shared" ca="1" si="736"/>
        <v>Space Maintainers</v>
      </c>
      <c r="C9414">
        <f t="shared" si="739"/>
        <v>522</v>
      </c>
      <c r="D9414">
        <f t="shared" ca="1" si="737"/>
        <v>0</v>
      </c>
      <c r="E9414">
        <f t="shared" ca="1" si="738"/>
        <v>7</v>
      </c>
    </row>
    <row r="9415" spans="1:5" x14ac:dyDescent="0.2">
      <c r="A9415" t="str">
        <f t="shared" ca="1" si="735"/>
        <v>Other</v>
      </c>
      <c r="B9415" t="str">
        <f t="shared" ca="1" si="736"/>
        <v>Implants</v>
      </c>
      <c r="C9415">
        <f t="shared" si="739"/>
        <v>522</v>
      </c>
      <c r="D9415" t="str">
        <f t="shared" ca="1" si="737"/>
        <v>Implant dental work</v>
      </c>
      <c r="E9415">
        <f t="shared" ca="1" si="738"/>
        <v>18</v>
      </c>
    </row>
    <row r="9416" spans="1:5" x14ac:dyDescent="0.2">
      <c r="A9416" t="str">
        <f t="shared" ca="1" si="735"/>
        <v>Major</v>
      </c>
      <c r="B9416" t="str">
        <f t="shared" ca="1" si="736"/>
        <v>prosthodontics</v>
      </c>
      <c r="C9416">
        <f t="shared" si="739"/>
        <v>523</v>
      </c>
      <c r="D9416" t="str">
        <f t="shared" ca="1" si="737"/>
        <v>Procedures for replacement of missing teeth by construction or repair of bridges and partial or complete dentures</v>
      </c>
      <c r="E9416">
        <f t="shared" ca="1" si="738"/>
        <v>15</v>
      </c>
    </row>
    <row r="9417" spans="1:5" x14ac:dyDescent="0.2">
      <c r="A9417" t="str">
        <f t="shared" ca="1" si="735"/>
        <v>Major</v>
      </c>
      <c r="B9417" t="str">
        <f t="shared" ca="1" si="736"/>
        <v>temporomandibular joint dysfunction</v>
      </c>
      <c r="C9417">
        <f t="shared" si="739"/>
        <v>523</v>
      </c>
      <c r="D9417" t="str">
        <f t="shared" ca="1" si="737"/>
        <v>Services relating to hinging joints of the jaw</v>
      </c>
      <c r="E9417">
        <f t="shared" ca="1" si="738"/>
        <v>16</v>
      </c>
    </row>
    <row r="9418" spans="1:5" x14ac:dyDescent="0.2">
      <c r="A9418" t="str">
        <f t="shared" ca="1" si="735"/>
        <v>Basic</v>
      </c>
      <c r="B9418" t="str">
        <f t="shared" ca="1" si="736"/>
        <v>basic restorative</v>
      </c>
      <c r="C9418">
        <f t="shared" si="739"/>
        <v>523</v>
      </c>
      <c r="D9418" t="str">
        <f t="shared" ca="1" si="737"/>
        <v>Fillings (amalgam "silver" and composite "white" non-molar)</v>
      </c>
      <c r="E9418">
        <f t="shared" ca="1" si="738"/>
        <v>8</v>
      </c>
    </row>
    <row r="9419" spans="1:5" x14ac:dyDescent="0.2">
      <c r="A9419" t="str">
        <f t="shared" ca="1" si="735"/>
        <v>Basic</v>
      </c>
      <c r="B9419" t="str">
        <f t="shared" ca="1" si="736"/>
        <v>surgical periodontics</v>
      </c>
      <c r="C9419">
        <f t="shared" si="739"/>
        <v>523</v>
      </c>
      <c r="D9419" t="str">
        <f t="shared" ca="1" si="737"/>
        <v>Surgical treatment of the gums and supporting structures of the teeth</v>
      </c>
      <c r="E9419">
        <f t="shared" ca="1" si="738"/>
        <v>11</v>
      </c>
    </row>
    <row r="9420" spans="1:5" x14ac:dyDescent="0.2">
      <c r="A9420" t="str">
        <f t="shared" ca="1" si="735"/>
        <v>Diagnostics and Preventative</v>
      </c>
      <c r="B9420" t="str">
        <f t="shared" ca="1" si="736"/>
        <v>Sealants</v>
      </c>
      <c r="C9420">
        <f t="shared" si="739"/>
        <v>523</v>
      </c>
      <c r="D9420">
        <f t="shared" ca="1" si="737"/>
        <v>0</v>
      </c>
      <c r="E9420">
        <f t="shared" ca="1" si="738"/>
        <v>6</v>
      </c>
    </row>
    <row r="9421" spans="1:5" x14ac:dyDescent="0.2">
      <c r="A9421" t="str">
        <f t="shared" ca="1" si="735"/>
        <v>Major</v>
      </c>
      <c r="B9421" t="str">
        <f t="shared" ca="1" si="736"/>
        <v>prosthodontics</v>
      </c>
      <c r="C9421">
        <f t="shared" si="739"/>
        <v>523</v>
      </c>
      <c r="D9421" t="str">
        <f t="shared" ca="1" si="737"/>
        <v>Procedures for replacement of missing teeth by construction or repair of bridges and partial or complete dentures</v>
      </c>
      <c r="E9421">
        <f t="shared" ca="1" si="738"/>
        <v>15</v>
      </c>
    </row>
    <row r="9422" spans="1:5" x14ac:dyDescent="0.2">
      <c r="A9422" t="str">
        <f t="shared" ca="1" si="735"/>
        <v>Diagnostics and Preventative</v>
      </c>
      <c r="B9422" t="str">
        <f t="shared" ca="1" si="736"/>
        <v>Space Maintainers</v>
      </c>
      <c r="C9422">
        <f t="shared" si="739"/>
        <v>523</v>
      </c>
      <c r="D9422">
        <f t="shared" ca="1" si="737"/>
        <v>0</v>
      </c>
      <c r="E9422">
        <f t="shared" ca="1" si="738"/>
        <v>7</v>
      </c>
    </row>
    <row r="9423" spans="1:5" x14ac:dyDescent="0.2">
      <c r="A9423" t="str">
        <f t="shared" ca="1" si="735"/>
        <v>Orthodontics</v>
      </c>
      <c r="B9423" t="str">
        <f t="shared" ca="1" si="736"/>
        <v>orthodontics</v>
      </c>
      <c r="C9423">
        <f t="shared" si="739"/>
        <v>523</v>
      </c>
      <c r="D9423" t="str">
        <f t="shared" ca="1" si="737"/>
        <v>For eligible dependents to age 19</v>
      </c>
      <c r="E9423">
        <f t="shared" ca="1" si="738"/>
        <v>17</v>
      </c>
    </row>
    <row r="9424" spans="1:5" x14ac:dyDescent="0.2">
      <c r="A9424" t="str">
        <f t="shared" ca="1" si="735"/>
        <v>Diagnostics and Preventative</v>
      </c>
      <c r="B9424" t="str">
        <f t="shared" ca="1" si="736"/>
        <v>Periodic Exams</v>
      </c>
      <c r="C9424">
        <f t="shared" si="739"/>
        <v>523</v>
      </c>
      <c r="D9424">
        <f t="shared" ca="1" si="737"/>
        <v>0</v>
      </c>
      <c r="E9424">
        <f t="shared" ca="1" si="738"/>
        <v>1</v>
      </c>
    </row>
    <row r="9425" spans="1:5" x14ac:dyDescent="0.2">
      <c r="A9425" t="str">
        <f t="shared" ca="1" si="735"/>
        <v>Diagnostics and Preventative</v>
      </c>
      <c r="B9425" t="str">
        <f t="shared" ca="1" si="736"/>
        <v>Sealants</v>
      </c>
      <c r="C9425">
        <f t="shared" si="739"/>
        <v>523</v>
      </c>
      <c r="D9425">
        <f t="shared" ca="1" si="737"/>
        <v>0</v>
      </c>
      <c r="E9425">
        <f t="shared" ca="1" si="738"/>
        <v>6</v>
      </c>
    </row>
    <row r="9426" spans="1:5" x14ac:dyDescent="0.2">
      <c r="A9426" t="str">
        <f t="shared" ca="1" si="735"/>
        <v>Major</v>
      </c>
      <c r="B9426" t="str">
        <f t="shared" ca="1" si="736"/>
        <v>temporomandibular joint dysfunction</v>
      </c>
      <c r="C9426">
        <f t="shared" si="739"/>
        <v>523</v>
      </c>
      <c r="D9426" t="str">
        <f t="shared" ca="1" si="737"/>
        <v>Services relating to hinging joints of the jaw</v>
      </c>
      <c r="E9426">
        <f t="shared" ca="1" si="738"/>
        <v>16</v>
      </c>
    </row>
    <row r="9427" spans="1:5" x14ac:dyDescent="0.2">
      <c r="A9427" t="str">
        <f t="shared" ca="1" si="735"/>
        <v>Orthodontics</v>
      </c>
      <c r="B9427" t="str">
        <f t="shared" ca="1" si="736"/>
        <v>orthodontics</v>
      </c>
      <c r="C9427">
        <f t="shared" si="739"/>
        <v>523</v>
      </c>
      <c r="D9427" t="str">
        <f t="shared" ca="1" si="737"/>
        <v>For eligible dependents to age 19</v>
      </c>
      <c r="E9427">
        <f t="shared" ca="1" si="738"/>
        <v>17</v>
      </c>
    </row>
    <row r="9428" spans="1:5" x14ac:dyDescent="0.2">
      <c r="A9428" t="str">
        <f t="shared" ca="1" si="735"/>
        <v>Major</v>
      </c>
      <c r="B9428" t="str">
        <f t="shared" ca="1" si="736"/>
        <v>temporomandibular joint dysfunction</v>
      </c>
      <c r="C9428">
        <f t="shared" si="739"/>
        <v>523</v>
      </c>
      <c r="D9428" t="str">
        <f t="shared" ca="1" si="737"/>
        <v>Services relating to hinging joints of the jaw</v>
      </c>
      <c r="E9428">
        <f t="shared" ca="1" si="738"/>
        <v>16</v>
      </c>
    </row>
    <row r="9429" spans="1:5" x14ac:dyDescent="0.2">
      <c r="A9429" t="str">
        <f t="shared" ca="1" si="735"/>
        <v>Diagnostics and Preventative</v>
      </c>
      <c r="B9429" t="str">
        <f t="shared" ca="1" si="736"/>
        <v>Bitewing x-rays</v>
      </c>
      <c r="C9429">
        <f t="shared" si="739"/>
        <v>523</v>
      </c>
      <c r="D9429">
        <f t="shared" ca="1" si="737"/>
        <v>0</v>
      </c>
      <c r="E9429">
        <f t="shared" ca="1" si="738"/>
        <v>2</v>
      </c>
    </row>
    <row r="9430" spans="1:5" x14ac:dyDescent="0.2">
      <c r="A9430" t="str">
        <f t="shared" ca="1" si="735"/>
        <v>Basic</v>
      </c>
      <c r="B9430" t="str">
        <f t="shared" ca="1" si="736"/>
        <v>oral surgery</v>
      </c>
      <c r="C9430">
        <f t="shared" si="739"/>
        <v>523</v>
      </c>
      <c r="D9430" t="str">
        <f t="shared" ca="1" si="737"/>
        <v>Extraction and other surgery procedures, incl. pre- and post-operative care</v>
      </c>
      <c r="E9430">
        <f t="shared" ca="1" si="738"/>
        <v>9</v>
      </c>
    </row>
    <row r="9431" spans="1:5" x14ac:dyDescent="0.2">
      <c r="A9431" t="str">
        <f t="shared" ca="1" si="735"/>
        <v>Diagnostics and Preventative</v>
      </c>
      <c r="B9431" t="str">
        <f t="shared" ca="1" si="736"/>
        <v>Periodic Exams</v>
      </c>
      <c r="C9431">
        <f t="shared" si="739"/>
        <v>523</v>
      </c>
      <c r="D9431">
        <f t="shared" ca="1" si="737"/>
        <v>0</v>
      </c>
      <c r="E9431">
        <f t="shared" ca="1" si="738"/>
        <v>1</v>
      </c>
    </row>
    <row r="9432" spans="1:5" x14ac:dyDescent="0.2">
      <c r="A9432" t="str">
        <f t="shared" ca="1" si="735"/>
        <v>Basic</v>
      </c>
      <c r="B9432" t="str">
        <f t="shared" ca="1" si="736"/>
        <v>surgical periodontics</v>
      </c>
      <c r="C9432">
        <f t="shared" si="739"/>
        <v>523</v>
      </c>
      <c r="D9432" t="str">
        <f t="shared" ca="1" si="737"/>
        <v>Surgical treatment of the gums and supporting structures of the teeth</v>
      </c>
      <c r="E9432">
        <f t="shared" ca="1" si="738"/>
        <v>11</v>
      </c>
    </row>
    <row r="9433" spans="1:5" x14ac:dyDescent="0.2">
      <c r="A9433" t="str">
        <f t="shared" ca="1" si="735"/>
        <v>Diagnostics and Preventative</v>
      </c>
      <c r="B9433" t="str">
        <f t="shared" ca="1" si="736"/>
        <v>Full-mouth x-ray</v>
      </c>
      <c r="C9433">
        <f t="shared" si="739"/>
        <v>523</v>
      </c>
      <c r="D9433">
        <f t="shared" ca="1" si="737"/>
        <v>0</v>
      </c>
      <c r="E9433">
        <f t="shared" ca="1" si="738"/>
        <v>3</v>
      </c>
    </row>
    <row r="9434" spans="1:5" x14ac:dyDescent="0.2">
      <c r="A9434" t="str">
        <f t="shared" ca="1" si="735"/>
        <v>Major</v>
      </c>
      <c r="B9434" t="str">
        <f t="shared" ca="1" si="736"/>
        <v>temporomandibular joint dysfunction</v>
      </c>
      <c r="C9434">
        <f t="shared" si="739"/>
        <v>524</v>
      </c>
      <c r="D9434" t="str">
        <f t="shared" ca="1" si="737"/>
        <v>Services relating to hinging joints of the jaw</v>
      </c>
      <c r="E9434">
        <f t="shared" ca="1" si="738"/>
        <v>16</v>
      </c>
    </row>
    <row r="9435" spans="1:5" x14ac:dyDescent="0.2">
      <c r="A9435" t="str">
        <f t="shared" ca="1" si="735"/>
        <v>Basic</v>
      </c>
      <c r="B9435" t="str">
        <f t="shared" ca="1" si="736"/>
        <v>endodontics</v>
      </c>
      <c r="C9435">
        <f t="shared" si="739"/>
        <v>524</v>
      </c>
      <c r="D9435" t="str">
        <f t="shared" ca="1" si="737"/>
        <v>Root canal, pulpal therapy</v>
      </c>
      <c r="E9435">
        <f t="shared" ca="1" si="738"/>
        <v>10</v>
      </c>
    </row>
    <row r="9436" spans="1:5" x14ac:dyDescent="0.2">
      <c r="A9436" t="str">
        <f t="shared" ca="1" si="735"/>
        <v>Diagnostics and Preventative</v>
      </c>
      <c r="B9436" t="str">
        <f t="shared" ca="1" si="736"/>
        <v>Periodic Exams</v>
      </c>
      <c r="C9436">
        <f t="shared" si="739"/>
        <v>524</v>
      </c>
      <c r="D9436">
        <f t="shared" ca="1" si="737"/>
        <v>0</v>
      </c>
      <c r="E9436">
        <f t="shared" ca="1" si="738"/>
        <v>1</v>
      </c>
    </row>
    <row r="9437" spans="1:5" x14ac:dyDescent="0.2">
      <c r="A9437" t="str">
        <f t="shared" ca="1" si="735"/>
        <v>Other</v>
      </c>
      <c r="B9437" t="str">
        <f t="shared" ca="1" si="736"/>
        <v>Implants</v>
      </c>
      <c r="C9437">
        <f t="shared" si="739"/>
        <v>524</v>
      </c>
      <c r="D9437" t="str">
        <f t="shared" ca="1" si="737"/>
        <v>Implant dental work</v>
      </c>
      <c r="E9437">
        <f t="shared" ca="1" si="738"/>
        <v>18</v>
      </c>
    </row>
    <row r="9438" spans="1:5" x14ac:dyDescent="0.2">
      <c r="A9438" t="str">
        <f t="shared" ca="1" si="735"/>
        <v>Diagnostics and Preventative</v>
      </c>
      <c r="B9438" t="str">
        <f t="shared" ca="1" si="736"/>
        <v>Bitewing x-rays</v>
      </c>
      <c r="C9438">
        <f t="shared" si="739"/>
        <v>524</v>
      </c>
      <c r="D9438">
        <f t="shared" ca="1" si="737"/>
        <v>0</v>
      </c>
      <c r="E9438">
        <f t="shared" ca="1" si="738"/>
        <v>2</v>
      </c>
    </row>
    <row r="9439" spans="1:5" x14ac:dyDescent="0.2">
      <c r="A9439" t="str">
        <f t="shared" ca="1" si="735"/>
        <v>Diagnostics and Preventative</v>
      </c>
      <c r="B9439" t="str">
        <f t="shared" ca="1" si="736"/>
        <v>Sealants</v>
      </c>
      <c r="C9439">
        <f t="shared" si="739"/>
        <v>524</v>
      </c>
      <c r="D9439">
        <f t="shared" ca="1" si="737"/>
        <v>0</v>
      </c>
      <c r="E9439">
        <f t="shared" ca="1" si="738"/>
        <v>6</v>
      </c>
    </row>
    <row r="9440" spans="1:5" x14ac:dyDescent="0.2">
      <c r="A9440" t="str">
        <f t="shared" ca="1" si="735"/>
        <v>Diagnostics and Preventative</v>
      </c>
      <c r="B9440" t="str">
        <f t="shared" ca="1" si="736"/>
        <v>Periodic Exams</v>
      </c>
      <c r="C9440">
        <f t="shared" si="739"/>
        <v>524</v>
      </c>
      <c r="D9440">
        <f t="shared" ca="1" si="737"/>
        <v>0</v>
      </c>
      <c r="E9440">
        <f t="shared" ca="1" si="738"/>
        <v>1</v>
      </c>
    </row>
    <row r="9441" spans="1:5" x14ac:dyDescent="0.2">
      <c r="A9441" t="str">
        <f t="shared" ca="1" si="735"/>
        <v>Diagnostics and Preventative</v>
      </c>
      <c r="B9441" t="str">
        <f t="shared" ca="1" si="736"/>
        <v>Space Maintainers</v>
      </c>
      <c r="C9441">
        <f t="shared" si="739"/>
        <v>524</v>
      </c>
      <c r="D9441">
        <f t="shared" ca="1" si="737"/>
        <v>0</v>
      </c>
      <c r="E9441">
        <f t="shared" ca="1" si="738"/>
        <v>7</v>
      </c>
    </row>
    <row r="9442" spans="1:5" x14ac:dyDescent="0.2">
      <c r="A9442" t="str">
        <f t="shared" ca="1" si="735"/>
        <v>Basic</v>
      </c>
      <c r="B9442" t="str">
        <f t="shared" ca="1" si="736"/>
        <v>non-surgical periodontics</v>
      </c>
      <c r="C9442">
        <f t="shared" si="739"/>
        <v>524</v>
      </c>
      <c r="D9442" t="str">
        <f t="shared" ca="1" si="737"/>
        <v xml:space="preserve">Non-surgical treatment of the gums and supporting structures of the teeth </v>
      </c>
      <c r="E9442">
        <f t="shared" ca="1" si="738"/>
        <v>12</v>
      </c>
    </row>
    <row r="9443" spans="1:5" x14ac:dyDescent="0.2">
      <c r="A9443" t="str">
        <f t="shared" ca="1" si="735"/>
        <v>Diagnostics and Preventative</v>
      </c>
      <c r="B9443" t="str">
        <f t="shared" ca="1" si="736"/>
        <v>Space Maintainers</v>
      </c>
      <c r="C9443">
        <f t="shared" si="739"/>
        <v>524</v>
      </c>
      <c r="D9443">
        <f t="shared" ca="1" si="737"/>
        <v>0</v>
      </c>
      <c r="E9443">
        <f t="shared" ca="1" si="738"/>
        <v>7</v>
      </c>
    </row>
    <row r="9444" spans="1:5" x14ac:dyDescent="0.2">
      <c r="A9444" t="str">
        <f t="shared" ca="1" si="735"/>
        <v>Diagnostics and Preventative</v>
      </c>
      <c r="B9444" t="str">
        <f t="shared" ca="1" si="736"/>
        <v>Fluoride treatments</v>
      </c>
      <c r="C9444">
        <f t="shared" si="739"/>
        <v>524</v>
      </c>
      <c r="D9444">
        <f t="shared" ca="1" si="737"/>
        <v>0</v>
      </c>
      <c r="E9444">
        <f t="shared" ca="1" si="738"/>
        <v>5</v>
      </c>
    </row>
    <row r="9445" spans="1:5" x14ac:dyDescent="0.2">
      <c r="A9445" t="str">
        <f t="shared" ca="1" si="735"/>
        <v>Diagnostics and Preventative</v>
      </c>
      <c r="B9445" t="str">
        <f t="shared" ca="1" si="736"/>
        <v>Fluoride treatments</v>
      </c>
      <c r="C9445">
        <f t="shared" si="739"/>
        <v>524</v>
      </c>
      <c r="D9445">
        <f t="shared" ca="1" si="737"/>
        <v>0</v>
      </c>
      <c r="E9445">
        <f t="shared" ca="1" si="738"/>
        <v>5</v>
      </c>
    </row>
    <row r="9446" spans="1:5" x14ac:dyDescent="0.2">
      <c r="A9446" t="str">
        <f t="shared" ca="1" si="735"/>
        <v>Other</v>
      </c>
      <c r="B9446" t="str">
        <f t="shared" ca="1" si="736"/>
        <v>Implants</v>
      </c>
      <c r="C9446">
        <f t="shared" si="739"/>
        <v>524</v>
      </c>
      <c r="D9446" t="str">
        <f t="shared" ca="1" si="737"/>
        <v>Implant dental work</v>
      </c>
      <c r="E9446">
        <f t="shared" ca="1" si="738"/>
        <v>18</v>
      </c>
    </row>
    <row r="9447" spans="1:5" x14ac:dyDescent="0.2">
      <c r="A9447" t="str">
        <f t="shared" ca="1" si="735"/>
        <v>Basic</v>
      </c>
      <c r="B9447" t="str">
        <f t="shared" ca="1" si="736"/>
        <v>non-surgical periodontics</v>
      </c>
      <c r="C9447">
        <f t="shared" si="739"/>
        <v>524</v>
      </c>
      <c r="D9447" t="str">
        <f t="shared" ca="1" si="737"/>
        <v xml:space="preserve">Non-surgical treatment of the gums and supporting structures of the teeth </v>
      </c>
      <c r="E9447">
        <f t="shared" ca="1" si="738"/>
        <v>12</v>
      </c>
    </row>
    <row r="9448" spans="1:5" x14ac:dyDescent="0.2">
      <c r="A9448" t="str">
        <f t="shared" ca="1" si="735"/>
        <v>Orthodontics</v>
      </c>
      <c r="B9448" t="str">
        <f t="shared" ca="1" si="736"/>
        <v>orthodontics</v>
      </c>
      <c r="C9448">
        <f t="shared" si="739"/>
        <v>524</v>
      </c>
      <c r="D9448" t="str">
        <f t="shared" ca="1" si="737"/>
        <v>For eligible dependents to age 19</v>
      </c>
      <c r="E9448">
        <f t="shared" ca="1" si="738"/>
        <v>17</v>
      </c>
    </row>
    <row r="9449" spans="1:5" x14ac:dyDescent="0.2">
      <c r="A9449" t="str">
        <f t="shared" ca="1" si="735"/>
        <v>Basic</v>
      </c>
      <c r="B9449" t="str">
        <f t="shared" ca="1" si="736"/>
        <v>non-surgical periodontics</v>
      </c>
      <c r="C9449">
        <f t="shared" si="739"/>
        <v>524</v>
      </c>
      <c r="D9449" t="str">
        <f t="shared" ca="1" si="737"/>
        <v xml:space="preserve">Non-surgical treatment of the gums and supporting structures of the teeth </v>
      </c>
      <c r="E9449">
        <f t="shared" ca="1" si="738"/>
        <v>12</v>
      </c>
    </row>
    <row r="9450" spans="1:5" x14ac:dyDescent="0.2">
      <c r="A9450" t="str">
        <f t="shared" ca="1" si="735"/>
        <v>Diagnostics and Preventative</v>
      </c>
      <c r="B9450" t="str">
        <f t="shared" ca="1" si="736"/>
        <v>Fluoride treatments</v>
      </c>
      <c r="C9450">
        <f t="shared" si="739"/>
        <v>524</v>
      </c>
      <c r="D9450">
        <f t="shared" ca="1" si="737"/>
        <v>0</v>
      </c>
      <c r="E9450">
        <f t="shared" ca="1" si="738"/>
        <v>5</v>
      </c>
    </row>
    <row r="9451" spans="1:5" x14ac:dyDescent="0.2">
      <c r="A9451" t="str">
        <f t="shared" ca="1" si="735"/>
        <v>Major</v>
      </c>
      <c r="B9451" t="str">
        <f t="shared" ca="1" si="736"/>
        <v>major restorative</v>
      </c>
      <c r="C9451">
        <f t="shared" si="739"/>
        <v>524</v>
      </c>
      <c r="D9451" t="str">
        <f t="shared" ca="1" si="737"/>
        <v>Single crowns, inlays, onlays</v>
      </c>
      <c r="E9451">
        <f t="shared" ca="1" si="738"/>
        <v>14</v>
      </c>
    </row>
    <row r="9452" spans="1:5" x14ac:dyDescent="0.2">
      <c r="A9452" t="str">
        <f t="shared" ca="1" si="735"/>
        <v>Basic</v>
      </c>
      <c r="B9452" t="str">
        <f t="shared" ca="1" si="736"/>
        <v>basic restorative</v>
      </c>
      <c r="C9452">
        <f t="shared" si="739"/>
        <v>525</v>
      </c>
      <c r="D9452" t="str">
        <f t="shared" ca="1" si="737"/>
        <v>Fillings (amalgam "silver" and composite "white" non-molar)</v>
      </c>
      <c r="E9452">
        <f t="shared" ca="1" si="738"/>
        <v>8</v>
      </c>
    </row>
    <row r="9453" spans="1:5" x14ac:dyDescent="0.2">
      <c r="A9453" t="str">
        <f t="shared" ca="1" si="735"/>
        <v>Basic</v>
      </c>
      <c r="B9453" t="str">
        <f t="shared" ca="1" si="736"/>
        <v>basic restorative</v>
      </c>
      <c r="C9453">
        <f t="shared" si="739"/>
        <v>525</v>
      </c>
      <c r="D9453" t="str">
        <f t="shared" ca="1" si="737"/>
        <v>Fillings (amalgam "silver" and composite "white" non-molar)</v>
      </c>
      <c r="E9453">
        <f t="shared" ca="1" si="738"/>
        <v>8</v>
      </c>
    </row>
    <row r="9454" spans="1:5" x14ac:dyDescent="0.2">
      <c r="A9454" t="str">
        <f t="shared" ca="1" si="735"/>
        <v>Basic</v>
      </c>
      <c r="B9454" t="str">
        <f t="shared" ca="1" si="736"/>
        <v>endodontics</v>
      </c>
      <c r="C9454">
        <f t="shared" si="739"/>
        <v>525</v>
      </c>
      <c r="D9454" t="str">
        <f t="shared" ca="1" si="737"/>
        <v>Root canal, pulpal therapy</v>
      </c>
      <c r="E9454">
        <f t="shared" ca="1" si="738"/>
        <v>10</v>
      </c>
    </row>
    <row r="9455" spans="1:5" x14ac:dyDescent="0.2">
      <c r="A9455" t="str">
        <f t="shared" ca="1" si="735"/>
        <v>Major</v>
      </c>
      <c r="B9455" t="str">
        <f t="shared" ca="1" si="736"/>
        <v>temporomandibular joint dysfunction</v>
      </c>
      <c r="C9455">
        <f t="shared" si="739"/>
        <v>525</v>
      </c>
      <c r="D9455" t="str">
        <f t="shared" ca="1" si="737"/>
        <v>Services relating to hinging joints of the jaw</v>
      </c>
      <c r="E9455">
        <f t="shared" ca="1" si="738"/>
        <v>16</v>
      </c>
    </row>
    <row r="9456" spans="1:5" x14ac:dyDescent="0.2">
      <c r="A9456" t="str">
        <f t="shared" ca="1" si="735"/>
        <v>Basic</v>
      </c>
      <c r="B9456" t="str">
        <f t="shared" ca="1" si="736"/>
        <v>basic restorative</v>
      </c>
      <c r="C9456">
        <f t="shared" si="739"/>
        <v>525</v>
      </c>
      <c r="D9456" t="str">
        <f t="shared" ca="1" si="737"/>
        <v>Fillings (amalgam "silver" and composite "white" non-molar)</v>
      </c>
      <c r="E9456">
        <f t="shared" ca="1" si="738"/>
        <v>8</v>
      </c>
    </row>
    <row r="9457" spans="1:5" x14ac:dyDescent="0.2">
      <c r="A9457" t="str">
        <f t="shared" ca="1" si="735"/>
        <v>Basic</v>
      </c>
      <c r="B9457" t="str">
        <f t="shared" ca="1" si="736"/>
        <v>endodontics</v>
      </c>
      <c r="C9457">
        <f t="shared" si="739"/>
        <v>525</v>
      </c>
      <c r="D9457" t="str">
        <f t="shared" ca="1" si="737"/>
        <v>Root canal, pulpal therapy</v>
      </c>
      <c r="E9457">
        <f t="shared" ca="1" si="738"/>
        <v>10</v>
      </c>
    </row>
    <row r="9458" spans="1:5" x14ac:dyDescent="0.2">
      <c r="A9458" t="str">
        <f t="shared" ca="1" si="735"/>
        <v>Diagnostics and Preventative</v>
      </c>
      <c r="B9458" t="str">
        <f t="shared" ca="1" si="736"/>
        <v>Fluoride treatments</v>
      </c>
      <c r="C9458">
        <f t="shared" si="739"/>
        <v>525</v>
      </c>
      <c r="D9458">
        <f t="shared" ca="1" si="737"/>
        <v>0</v>
      </c>
      <c r="E9458">
        <f t="shared" ca="1" si="738"/>
        <v>5</v>
      </c>
    </row>
    <row r="9459" spans="1:5" x14ac:dyDescent="0.2">
      <c r="A9459" t="str">
        <f t="shared" ca="1" si="735"/>
        <v>Basic</v>
      </c>
      <c r="B9459" t="str">
        <f t="shared" ca="1" si="736"/>
        <v>endodontics</v>
      </c>
      <c r="C9459">
        <f t="shared" si="739"/>
        <v>525</v>
      </c>
      <c r="D9459" t="str">
        <f t="shared" ca="1" si="737"/>
        <v>Root canal, pulpal therapy</v>
      </c>
      <c r="E9459">
        <f t="shared" ca="1" si="738"/>
        <v>10</v>
      </c>
    </row>
    <row r="9460" spans="1:5" x14ac:dyDescent="0.2">
      <c r="A9460" t="str">
        <f t="shared" ca="1" si="735"/>
        <v>Diagnostics and Preventative</v>
      </c>
      <c r="B9460" t="str">
        <f t="shared" ca="1" si="736"/>
        <v>Space Maintainers</v>
      </c>
      <c r="C9460">
        <f t="shared" si="739"/>
        <v>525</v>
      </c>
      <c r="D9460">
        <f t="shared" ca="1" si="737"/>
        <v>0</v>
      </c>
      <c r="E9460">
        <f t="shared" ca="1" si="738"/>
        <v>7</v>
      </c>
    </row>
    <row r="9461" spans="1:5" x14ac:dyDescent="0.2">
      <c r="A9461" t="str">
        <f t="shared" ca="1" si="735"/>
        <v>Diagnostics and Preventative</v>
      </c>
      <c r="B9461" t="str">
        <f t="shared" ca="1" si="736"/>
        <v>Periodic Exams</v>
      </c>
      <c r="C9461">
        <f t="shared" si="739"/>
        <v>525</v>
      </c>
      <c r="D9461">
        <f t="shared" ca="1" si="737"/>
        <v>0</v>
      </c>
      <c r="E9461">
        <f t="shared" ca="1" si="738"/>
        <v>1</v>
      </c>
    </row>
    <row r="9462" spans="1:5" x14ac:dyDescent="0.2">
      <c r="A9462" t="str">
        <f t="shared" ca="1" si="735"/>
        <v>Basic</v>
      </c>
      <c r="B9462" t="str">
        <f t="shared" ca="1" si="736"/>
        <v>endodontics</v>
      </c>
      <c r="C9462">
        <f t="shared" si="739"/>
        <v>525</v>
      </c>
      <c r="D9462" t="str">
        <f t="shared" ca="1" si="737"/>
        <v>Root canal, pulpal therapy</v>
      </c>
      <c r="E9462">
        <f t="shared" ca="1" si="738"/>
        <v>10</v>
      </c>
    </row>
    <row r="9463" spans="1:5" x14ac:dyDescent="0.2">
      <c r="A9463" t="str">
        <f t="shared" ca="1" si="735"/>
        <v>Diagnostics and Preventative</v>
      </c>
      <c r="B9463" t="str">
        <f t="shared" ca="1" si="736"/>
        <v>Sealants</v>
      </c>
      <c r="C9463">
        <f t="shared" si="739"/>
        <v>525</v>
      </c>
      <c r="D9463">
        <f t="shared" ca="1" si="737"/>
        <v>0</v>
      </c>
      <c r="E9463">
        <f t="shared" ca="1" si="738"/>
        <v>6</v>
      </c>
    </row>
    <row r="9464" spans="1:5" x14ac:dyDescent="0.2">
      <c r="A9464" t="str">
        <f t="shared" ca="1" si="735"/>
        <v>Diagnostics and Preventative</v>
      </c>
      <c r="B9464" t="str">
        <f t="shared" ca="1" si="736"/>
        <v>Fluoride treatments</v>
      </c>
      <c r="C9464">
        <f t="shared" si="739"/>
        <v>525</v>
      </c>
      <c r="D9464">
        <f t="shared" ca="1" si="737"/>
        <v>0</v>
      </c>
      <c r="E9464">
        <f t="shared" ca="1" si="738"/>
        <v>5</v>
      </c>
    </row>
    <row r="9465" spans="1:5" x14ac:dyDescent="0.2">
      <c r="A9465" t="str">
        <f t="shared" ca="1" si="735"/>
        <v>Diagnostics and Preventative</v>
      </c>
      <c r="B9465" t="str">
        <f t="shared" ca="1" si="736"/>
        <v>Periodic Exams</v>
      </c>
      <c r="C9465">
        <f t="shared" si="739"/>
        <v>525</v>
      </c>
      <c r="D9465">
        <f t="shared" ca="1" si="737"/>
        <v>0</v>
      </c>
      <c r="E9465">
        <f t="shared" ca="1" si="738"/>
        <v>1</v>
      </c>
    </row>
    <row r="9466" spans="1:5" x14ac:dyDescent="0.2">
      <c r="A9466" t="str">
        <f t="shared" ca="1" si="735"/>
        <v>Major</v>
      </c>
      <c r="B9466" t="str">
        <f t="shared" ca="1" si="736"/>
        <v>temporomandibular joint dysfunction</v>
      </c>
      <c r="C9466">
        <f t="shared" si="739"/>
        <v>525</v>
      </c>
      <c r="D9466" t="str">
        <f t="shared" ca="1" si="737"/>
        <v>Services relating to hinging joints of the jaw</v>
      </c>
      <c r="E9466">
        <f t="shared" ca="1" si="738"/>
        <v>16</v>
      </c>
    </row>
    <row r="9467" spans="1:5" x14ac:dyDescent="0.2">
      <c r="A9467" t="str">
        <f t="shared" ca="1" si="735"/>
        <v>Basic</v>
      </c>
      <c r="B9467" t="str">
        <f t="shared" ca="1" si="736"/>
        <v>oral surgery</v>
      </c>
      <c r="C9467">
        <f t="shared" si="739"/>
        <v>525</v>
      </c>
      <c r="D9467" t="str">
        <f t="shared" ca="1" si="737"/>
        <v>Extraction and other surgery procedures, incl. pre- and post-operative care</v>
      </c>
      <c r="E9467">
        <f t="shared" ca="1" si="738"/>
        <v>9</v>
      </c>
    </row>
    <row r="9468" spans="1:5" x14ac:dyDescent="0.2">
      <c r="A9468" t="str">
        <f t="shared" ca="1" si="735"/>
        <v>Diagnostics and Preventative</v>
      </c>
      <c r="B9468" t="str">
        <f t="shared" ca="1" si="736"/>
        <v>Full-mouth x-ray</v>
      </c>
      <c r="C9468">
        <f t="shared" si="739"/>
        <v>525</v>
      </c>
      <c r="D9468">
        <f t="shared" ca="1" si="737"/>
        <v>0</v>
      </c>
      <c r="E9468">
        <f t="shared" ca="1" si="738"/>
        <v>3</v>
      </c>
    </row>
    <row r="9469" spans="1:5" x14ac:dyDescent="0.2">
      <c r="A9469" t="str">
        <f t="shared" ca="1" si="735"/>
        <v>Basic</v>
      </c>
      <c r="B9469" t="str">
        <f t="shared" ca="1" si="736"/>
        <v>non-surgical periodontics</v>
      </c>
      <c r="C9469">
        <f t="shared" si="739"/>
        <v>525</v>
      </c>
      <c r="D9469" t="str">
        <f t="shared" ca="1" si="737"/>
        <v xml:space="preserve">Non-surgical treatment of the gums and supporting structures of the teeth </v>
      </c>
      <c r="E9469">
        <f t="shared" ca="1" si="738"/>
        <v>12</v>
      </c>
    </row>
    <row r="9470" spans="1:5" x14ac:dyDescent="0.2">
      <c r="A9470" t="str">
        <f t="shared" ca="1" si="735"/>
        <v>Major</v>
      </c>
      <c r="B9470" t="str">
        <f t="shared" ca="1" si="736"/>
        <v>major restorative</v>
      </c>
      <c r="C9470">
        <f t="shared" si="739"/>
        <v>526</v>
      </c>
      <c r="D9470" t="str">
        <f t="shared" ca="1" si="737"/>
        <v>Single crowns, inlays, onlays</v>
      </c>
      <c r="E9470">
        <f t="shared" ca="1" si="738"/>
        <v>14</v>
      </c>
    </row>
    <row r="9471" spans="1:5" x14ac:dyDescent="0.2">
      <c r="A9471" t="str">
        <f t="shared" ca="1" si="735"/>
        <v>Diagnostics and Preventative</v>
      </c>
      <c r="B9471" t="str">
        <f t="shared" ca="1" si="736"/>
        <v>Fluoride treatments</v>
      </c>
      <c r="C9471">
        <f t="shared" si="739"/>
        <v>526</v>
      </c>
      <c r="D9471">
        <f t="shared" ca="1" si="737"/>
        <v>0</v>
      </c>
      <c r="E9471">
        <f t="shared" ca="1" si="738"/>
        <v>5</v>
      </c>
    </row>
    <row r="9472" spans="1:5" x14ac:dyDescent="0.2">
      <c r="A9472" t="str">
        <f t="shared" ca="1" si="735"/>
        <v>Basic</v>
      </c>
      <c r="B9472" t="str">
        <f t="shared" ca="1" si="736"/>
        <v>surgical periodontics</v>
      </c>
      <c r="C9472">
        <f t="shared" si="739"/>
        <v>526</v>
      </c>
      <c r="D9472" t="str">
        <f t="shared" ca="1" si="737"/>
        <v>Surgical treatment of the gums and supporting structures of the teeth</v>
      </c>
      <c r="E9472">
        <f t="shared" ca="1" si="738"/>
        <v>11</v>
      </c>
    </row>
    <row r="9473" spans="1:5" x14ac:dyDescent="0.2">
      <c r="A9473" t="str">
        <f t="shared" ca="1" si="735"/>
        <v>Basic</v>
      </c>
      <c r="B9473" t="str">
        <f t="shared" ca="1" si="736"/>
        <v>endodontics</v>
      </c>
      <c r="C9473">
        <f t="shared" si="739"/>
        <v>526</v>
      </c>
      <c r="D9473" t="str">
        <f t="shared" ca="1" si="737"/>
        <v>Root canal, pulpal therapy</v>
      </c>
      <c r="E9473">
        <f t="shared" ca="1" si="738"/>
        <v>10</v>
      </c>
    </row>
    <row r="9474" spans="1:5" x14ac:dyDescent="0.2">
      <c r="A9474" t="str">
        <f t="shared" ref="A9474:A9537" ca="1" si="740">INDEX(services,E9474,1)</f>
        <v>Basic</v>
      </c>
      <c r="B9474" t="str">
        <f t="shared" ref="B9474:B9537" ca="1" si="741">INDEX(services,E9474,2)</f>
        <v>surgical periodontics</v>
      </c>
      <c r="C9474">
        <f t="shared" si="739"/>
        <v>526</v>
      </c>
      <c r="D9474" t="str">
        <f t="shared" ref="D9474:D9537" ca="1" si="742">INDEX(services,E9474,3)</f>
        <v>Surgical treatment of the gums and supporting structures of the teeth</v>
      </c>
      <c r="E9474">
        <f t="shared" ref="E9474:E9537" ca="1" si="743">RANDBETWEEN(1,ROWS(services))</f>
        <v>11</v>
      </c>
    </row>
    <row r="9475" spans="1:5" x14ac:dyDescent="0.2">
      <c r="A9475" t="str">
        <f t="shared" ca="1" si="740"/>
        <v>Major</v>
      </c>
      <c r="B9475" t="str">
        <f t="shared" ca="1" si="741"/>
        <v>temporomandibular joint dysfunction</v>
      </c>
      <c r="C9475">
        <f t="shared" si="739"/>
        <v>526</v>
      </c>
      <c r="D9475" t="str">
        <f t="shared" ca="1" si="742"/>
        <v>Services relating to hinging joints of the jaw</v>
      </c>
      <c r="E9475">
        <f t="shared" ca="1" si="743"/>
        <v>16</v>
      </c>
    </row>
    <row r="9476" spans="1:5" x14ac:dyDescent="0.2">
      <c r="A9476" t="str">
        <f t="shared" ca="1" si="740"/>
        <v>Basic</v>
      </c>
      <c r="B9476" t="str">
        <f t="shared" ca="1" si="741"/>
        <v>surgical periodontics</v>
      </c>
      <c r="C9476">
        <f t="shared" ref="C9476:C9539" si="744">IF(MOD(ROW(C9476)-2,18)&lt;&gt;0,C9475,C9475+1)</f>
        <v>526</v>
      </c>
      <c r="D9476" t="str">
        <f t="shared" ca="1" si="742"/>
        <v>Surgical treatment of the gums and supporting structures of the teeth</v>
      </c>
      <c r="E9476">
        <f t="shared" ca="1" si="743"/>
        <v>11</v>
      </c>
    </row>
    <row r="9477" spans="1:5" x14ac:dyDescent="0.2">
      <c r="A9477" t="str">
        <f t="shared" ca="1" si="740"/>
        <v>Diagnostics and Preventative</v>
      </c>
      <c r="B9477" t="str">
        <f t="shared" ca="1" si="741"/>
        <v>Sealants</v>
      </c>
      <c r="C9477">
        <f t="shared" si="744"/>
        <v>526</v>
      </c>
      <c r="D9477">
        <f t="shared" ca="1" si="742"/>
        <v>0</v>
      </c>
      <c r="E9477">
        <f t="shared" ca="1" si="743"/>
        <v>6</v>
      </c>
    </row>
    <row r="9478" spans="1:5" x14ac:dyDescent="0.2">
      <c r="A9478" t="str">
        <f t="shared" ca="1" si="740"/>
        <v>Basic</v>
      </c>
      <c r="B9478" t="str">
        <f t="shared" ca="1" si="741"/>
        <v>basic restorative</v>
      </c>
      <c r="C9478">
        <f t="shared" si="744"/>
        <v>526</v>
      </c>
      <c r="D9478" t="str">
        <f t="shared" ca="1" si="742"/>
        <v>Fillings (amalgam "silver" and composite "white" non-molar)</v>
      </c>
      <c r="E9478">
        <f t="shared" ca="1" si="743"/>
        <v>8</v>
      </c>
    </row>
    <row r="9479" spans="1:5" x14ac:dyDescent="0.2">
      <c r="A9479" t="str">
        <f t="shared" ca="1" si="740"/>
        <v>Diagnostics and Preventative</v>
      </c>
      <c r="B9479" t="str">
        <f t="shared" ca="1" si="741"/>
        <v>Full-mouth x-ray</v>
      </c>
      <c r="C9479">
        <f t="shared" si="744"/>
        <v>526</v>
      </c>
      <c r="D9479">
        <f t="shared" ca="1" si="742"/>
        <v>0</v>
      </c>
      <c r="E9479">
        <f t="shared" ca="1" si="743"/>
        <v>3</v>
      </c>
    </row>
    <row r="9480" spans="1:5" x14ac:dyDescent="0.2">
      <c r="A9480" t="str">
        <f t="shared" ca="1" si="740"/>
        <v>Diagnostics and Preventative</v>
      </c>
      <c r="B9480" t="str">
        <f t="shared" ca="1" si="741"/>
        <v>Periodic Exams</v>
      </c>
      <c r="C9480">
        <f t="shared" si="744"/>
        <v>526</v>
      </c>
      <c r="D9480">
        <f t="shared" ca="1" si="742"/>
        <v>0</v>
      </c>
      <c r="E9480">
        <f t="shared" ca="1" si="743"/>
        <v>1</v>
      </c>
    </row>
    <row r="9481" spans="1:5" x14ac:dyDescent="0.2">
      <c r="A9481" t="str">
        <f t="shared" ca="1" si="740"/>
        <v>Basic</v>
      </c>
      <c r="B9481" t="str">
        <f t="shared" ca="1" si="741"/>
        <v>surgical periodontics</v>
      </c>
      <c r="C9481">
        <f t="shared" si="744"/>
        <v>526</v>
      </c>
      <c r="D9481" t="str">
        <f t="shared" ca="1" si="742"/>
        <v>Surgical treatment of the gums and supporting structures of the teeth</v>
      </c>
      <c r="E9481">
        <f t="shared" ca="1" si="743"/>
        <v>11</v>
      </c>
    </row>
    <row r="9482" spans="1:5" x14ac:dyDescent="0.2">
      <c r="A9482" t="str">
        <f t="shared" ca="1" si="740"/>
        <v>Diagnostics and Preventative</v>
      </c>
      <c r="B9482" t="str">
        <f t="shared" ca="1" si="741"/>
        <v>Periodic Exams</v>
      </c>
      <c r="C9482">
        <f t="shared" si="744"/>
        <v>526</v>
      </c>
      <c r="D9482">
        <f t="shared" ca="1" si="742"/>
        <v>0</v>
      </c>
      <c r="E9482">
        <f t="shared" ca="1" si="743"/>
        <v>1</v>
      </c>
    </row>
    <row r="9483" spans="1:5" x14ac:dyDescent="0.2">
      <c r="A9483" t="str">
        <f t="shared" ca="1" si="740"/>
        <v>Basic</v>
      </c>
      <c r="B9483" t="str">
        <f t="shared" ca="1" si="741"/>
        <v>oral surgery</v>
      </c>
      <c r="C9483">
        <f t="shared" si="744"/>
        <v>526</v>
      </c>
      <c r="D9483" t="str">
        <f t="shared" ca="1" si="742"/>
        <v>Extraction and other surgery procedures, incl. pre- and post-operative care</v>
      </c>
      <c r="E9483">
        <f t="shared" ca="1" si="743"/>
        <v>9</v>
      </c>
    </row>
    <row r="9484" spans="1:5" x14ac:dyDescent="0.2">
      <c r="A9484" t="str">
        <f t="shared" ca="1" si="740"/>
        <v>Diagnostics and Preventative</v>
      </c>
      <c r="B9484" t="str">
        <f t="shared" ca="1" si="741"/>
        <v>Prophylaxis</v>
      </c>
      <c r="C9484">
        <f t="shared" si="744"/>
        <v>526</v>
      </c>
      <c r="D9484">
        <f t="shared" ca="1" si="742"/>
        <v>0</v>
      </c>
      <c r="E9484">
        <f t="shared" ca="1" si="743"/>
        <v>4</v>
      </c>
    </row>
    <row r="9485" spans="1:5" x14ac:dyDescent="0.2">
      <c r="A9485" t="str">
        <f t="shared" ca="1" si="740"/>
        <v>Major</v>
      </c>
      <c r="B9485" t="str">
        <f t="shared" ca="1" si="741"/>
        <v>temporomandibular joint dysfunction</v>
      </c>
      <c r="C9485">
        <f t="shared" si="744"/>
        <v>526</v>
      </c>
      <c r="D9485" t="str">
        <f t="shared" ca="1" si="742"/>
        <v>Services relating to hinging joints of the jaw</v>
      </c>
      <c r="E9485">
        <f t="shared" ca="1" si="743"/>
        <v>16</v>
      </c>
    </row>
    <row r="9486" spans="1:5" x14ac:dyDescent="0.2">
      <c r="A9486" t="str">
        <f t="shared" ca="1" si="740"/>
        <v>Basic</v>
      </c>
      <c r="B9486" t="str">
        <f t="shared" ca="1" si="741"/>
        <v>oral surgery</v>
      </c>
      <c r="C9486">
        <f t="shared" si="744"/>
        <v>526</v>
      </c>
      <c r="D9486" t="str">
        <f t="shared" ca="1" si="742"/>
        <v>Extraction and other surgery procedures, incl. pre- and post-operative care</v>
      </c>
      <c r="E9486">
        <f t="shared" ca="1" si="743"/>
        <v>9</v>
      </c>
    </row>
    <row r="9487" spans="1:5" x14ac:dyDescent="0.2">
      <c r="A9487" t="str">
        <f t="shared" ca="1" si="740"/>
        <v>Diagnostics and Preventative</v>
      </c>
      <c r="B9487" t="str">
        <f t="shared" ca="1" si="741"/>
        <v>Full-mouth x-ray</v>
      </c>
      <c r="C9487">
        <f t="shared" si="744"/>
        <v>526</v>
      </c>
      <c r="D9487">
        <f t="shared" ca="1" si="742"/>
        <v>0</v>
      </c>
      <c r="E9487">
        <f t="shared" ca="1" si="743"/>
        <v>3</v>
      </c>
    </row>
    <row r="9488" spans="1:5" x14ac:dyDescent="0.2">
      <c r="A9488" t="str">
        <f t="shared" ca="1" si="740"/>
        <v>Diagnostics and Preventative</v>
      </c>
      <c r="B9488" t="str">
        <f t="shared" ca="1" si="741"/>
        <v>Fluoride treatments</v>
      </c>
      <c r="C9488">
        <f t="shared" si="744"/>
        <v>527</v>
      </c>
      <c r="D9488">
        <f t="shared" ca="1" si="742"/>
        <v>0</v>
      </c>
      <c r="E9488">
        <f t="shared" ca="1" si="743"/>
        <v>5</v>
      </c>
    </row>
    <row r="9489" spans="1:5" x14ac:dyDescent="0.2">
      <c r="A9489" t="str">
        <f t="shared" ca="1" si="740"/>
        <v>Basic</v>
      </c>
      <c r="B9489" t="str">
        <f t="shared" ca="1" si="741"/>
        <v>non-surgical periodontics</v>
      </c>
      <c r="C9489">
        <f t="shared" si="744"/>
        <v>527</v>
      </c>
      <c r="D9489" t="str">
        <f t="shared" ca="1" si="742"/>
        <v xml:space="preserve">Non-surgical treatment of the gums and supporting structures of the teeth </v>
      </c>
      <c r="E9489">
        <f t="shared" ca="1" si="743"/>
        <v>12</v>
      </c>
    </row>
    <row r="9490" spans="1:5" x14ac:dyDescent="0.2">
      <c r="A9490" t="str">
        <f t="shared" ca="1" si="740"/>
        <v>Major</v>
      </c>
      <c r="B9490" t="str">
        <f t="shared" ca="1" si="741"/>
        <v>prosthodontics</v>
      </c>
      <c r="C9490">
        <f t="shared" si="744"/>
        <v>527</v>
      </c>
      <c r="D9490" t="str">
        <f t="shared" ca="1" si="742"/>
        <v>Procedures for replacement of missing teeth by construction or repair of bridges and partial or complete dentures</v>
      </c>
      <c r="E9490">
        <f t="shared" ca="1" si="743"/>
        <v>15</v>
      </c>
    </row>
    <row r="9491" spans="1:5" x14ac:dyDescent="0.2">
      <c r="A9491" t="str">
        <f t="shared" ca="1" si="740"/>
        <v>Diagnostics and Preventative</v>
      </c>
      <c r="B9491" t="str">
        <f t="shared" ca="1" si="741"/>
        <v>Sealants</v>
      </c>
      <c r="C9491">
        <f t="shared" si="744"/>
        <v>527</v>
      </c>
      <c r="D9491">
        <f t="shared" ca="1" si="742"/>
        <v>0</v>
      </c>
      <c r="E9491">
        <f t="shared" ca="1" si="743"/>
        <v>6</v>
      </c>
    </row>
    <row r="9492" spans="1:5" x14ac:dyDescent="0.2">
      <c r="A9492" t="str">
        <f t="shared" ca="1" si="740"/>
        <v>Basic</v>
      </c>
      <c r="B9492" t="str">
        <f t="shared" ca="1" si="741"/>
        <v>general anesthesia</v>
      </c>
      <c r="C9492">
        <f t="shared" si="744"/>
        <v>527</v>
      </c>
      <c r="D9492" t="str">
        <f t="shared" ca="1" si="742"/>
        <v>Covered when used in conjunction with covered oral surgical procedures</v>
      </c>
      <c r="E9492">
        <f t="shared" ca="1" si="743"/>
        <v>13</v>
      </c>
    </row>
    <row r="9493" spans="1:5" x14ac:dyDescent="0.2">
      <c r="A9493" t="str">
        <f t="shared" ca="1" si="740"/>
        <v>Basic</v>
      </c>
      <c r="B9493" t="str">
        <f t="shared" ca="1" si="741"/>
        <v>basic restorative</v>
      </c>
      <c r="C9493">
        <f t="shared" si="744"/>
        <v>527</v>
      </c>
      <c r="D9493" t="str">
        <f t="shared" ca="1" si="742"/>
        <v>Fillings (amalgam "silver" and composite "white" non-molar)</v>
      </c>
      <c r="E9493">
        <f t="shared" ca="1" si="743"/>
        <v>8</v>
      </c>
    </row>
    <row r="9494" spans="1:5" x14ac:dyDescent="0.2">
      <c r="A9494" t="str">
        <f t="shared" ca="1" si="740"/>
        <v>Diagnostics and Preventative</v>
      </c>
      <c r="B9494" t="str">
        <f t="shared" ca="1" si="741"/>
        <v>Full-mouth x-ray</v>
      </c>
      <c r="C9494">
        <f t="shared" si="744"/>
        <v>527</v>
      </c>
      <c r="D9494">
        <f t="shared" ca="1" si="742"/>
        <v>0</v>
      </c>
      <c r="E9494">
        <f t="shared" ca="1" si="743"/>
        <v>3</v>
      </c>
    </row>
    <row r="9495" spans="1:5" x14ac:dyDescent="0.2">
      <c r="A9495" t="str">
        <f t="shared" ca="1" si="740"/>
        <v>Basic</v>
      </c>
      <c r="B9495" t="str">
        <f t="shared" ca="1" si="741"/>
        <v>general anesthesia</v>
      </c>
      <c r="C9495">
        <f t="shared" si="744"/>
        <v>527</v>
      </c>
      <c r="D9495" t="str">
        <f t="shared" ca="1" si="742"/>
        <v>Covered when used in conjunction with covered oral surgical procedures</v>
      </c>
      <c r="E9495">
        <f t="shared" ca="1" si="743"/>
        <v>13</v>
      </c>
    </row>
    <row r="9496" spans="1:5" x14ac:dyDescent="0.2">
      <c r="A9496" t="str">
        <f t="shared" ca="1" si="740"/>
        <v>Major</v>
      </c>
      <c r="B9496" t="str">
        <f t="shared" ca="1" si="741"/>
        <v>major restorative</v>
      </c>
      <c r="C9496">
        <f t="shared" si="744"/>
        <v>527</v>
      </c>
      <c r="D9496" t="str">
        <f t="shared" ca="1" si="742"/>
        <v>Single crowns, inlays, onlays</v>
      </c>
      <c r="E9496">
        <f t="shared" ca="1" si="743"/>
        <v>14</v>
      </c>
    </row>
    <row r="9497" spans="1:5" x14ac:dyDescent="0.2">
      <c r="A9497" t="str">
        <f t="shared" ca="1" si="740"/>
        <v>Basic</v>
      </c>
      <c r="B9497" t="str">
        <f t="shared" ca="1" si="741"/>
        <v>oral surgery</v>
      </c>
      <c r="C9497">
        <f t="shared" si="744"/>
        <v>527</v>
      </c>
      <c r="D9497" t="str">
        <f t="shared" ca="1" si="742"/>
        <v>Extraction and other surgery procedures, incl. pre- and post-operative care</v>
      </c>
      <c r="E9497">
        <f t="shared" ca="1" si="743"/>
        <v>9</v>
      </c>
    </row>
    <row r="9498" spans="1:5" x14ac:dyDescent="0.2">
      <c r="A9498" t="str">
        <f t="shared" ca="1" si="740"/>
        <v>Basic</v>
      </c>
      <c r="B9498" t="str">
        <f t="shared" ca="1" si="741"/>
        <v>surgical periodontics</v>
      </c>
      <c r="C9498">
        <f t="shared" si="744"/>
        <v>527</v>
      </c>
      <c r="D9498" t="str">
        <f t="shared" ca="1" si="742"/>
        <v>Surgical treatment of the gums and supporting structures of the teeth</v>
      </c>
      <c r="E9498">
        <f t="shared" ca="1" si="743"/>
        <v>11</v>
      </c>
    </row>
    <row r="9499" spans="1:5" x14ac:dyDescent="0.2">
      <c r="A9499" t="str">
        <f t="shared" ca="1" si="740"/>
        <v>Basic</v>
      </c>
      <c r="B9499" t="str">
        <f t="shared" ca="1" si="741"/>
        <v>surgical periodontics</v>
      </c>
      <c r="C9499">
        <f t="shared" si="744"/>
        <v>527</v>
      </c>
      <c r="D9499" t="str">
        <f t="shared" ca="1" si="742"/>
        <v>Surgical treatment of the gums and supporting structures of the teeth</v>
      </c>
      <c r="E9499">
        <f t="shared" ca="1" si="743"/>
        <v>11</v>
      </c>
    </row>
    <row r="9500" spans="1:5" x14ac:dyDescent="0.2">
      <c r="A9500" t="str">
        <f t="shared" ca="1" si="740"/>
        <v>Diagnostics and Preventative</v>
      </c>
      <c r="B9500" t="str">
        <f t="shared" ca="1" si="741"/>
        <v>Periodic Exams</v>
      </c>
      <c r="C9500">
        <f t="shared" si="744"/>
        <v>527</v>
      </c>
      <c r="D9500">
        <f t="shared" ca="1" si="742"/>
        <v>0</v>
      </c>
      <c r="E9500">
        <f t="shared" ca="1" si="743"/>
        <v>1</v>
      </c>
    </row>
    <row r="9501" spans="1:5" x14ac:dyDescent="0.2">
      <c r="A9501" t="str">
        <f t="shared" ca="1" si="740"/>
        <v>Diagnostics and Preventative</v>
      </c>
      <c r="B9501" t="str">
        <f t="shared" ca="1" si="741"/>
        <v>Space Maintainers</v>
      </c>
      <c r="C9501">
        <f t="shared" si="744"/>
        <v>527</v>
      </c>
      <c r="D9501">
        <f t="shared" ca="1" si="742"/>
        <v>0</v>
      </c>
      <c r="E9501">
        <f t="shared" ca="1" si="743"/>
        <v>7</v>
      </c>
    </row>
    <row r="9502" spans="1:5" x14ac:dyDescent="0.2">
      <c r="A9502" t="str">
        <f t="shared" ca="1" si="740"/>
        <v>Diagnostics and Preventative</v>
      </c>
      <c r="B9502" t="str">
        <f t="shared" ca="1" si="741"/>
        <v>Prophylaxis</v>
      </c>
      <c r="C9502">
        <f t="shared" si="744"/>
        <v>527</v>
      </c>
      <c r="D9502">
        <f t="shared" ca="1" si="742"/>
        <v>0</v>
      </c>
      <c r="E9502">
        <f t="shared" ca="1" si="743"/>
        <v>4</v>
      </c>
    </row>
    <row r="9503" spans="1:5" x14ac:dyDescent="0.2">
      <c r="A9503" t="str">
        <f t="shared" ca="1" si="740"/>
        <v>Major</v>
      </c>
      <c r="B9503" t="str">
        <f t="shared" ca="1" si="741"/>
        <v>temporomandibular joint dysfunction</v>
      </c>
      <c r="C9503">
        <f t="shared" si="744"/>
        <v>527</v>
      </c>
      <c r="D9503" t="str">
        <f t="shared" ca="1" si="742"/>
        <v>Services relating to hinging joints of the jaw</v>
      </c>
      <c r="E9503">
        <f t="shared" ca="1" si="743"/>
        <v>16</v>
      </c>
    </row>
    <row r="9504" spans="1:5" x14ac:dyDescent="0.2">
      <c r="A9504" t="str">
        <f t="shared" ca="1" si="740"/>
        <v>Basic</v>
      </c>
      <c r="B9504" t="str">
        <f t="shared" ca="1" si="741"/>
        <v>surgical periodontics</v>
      </c>
      <c r="C9504">
        <f t="shared" si="744"/>
        <v>527</v>
      </c>
      <c r="D9504" t="str">
        <f t="shared" ca="1" si="742"/>
        <v>Surgical treatment of the gums and supporting structures of the teeth</v>
      </c>
      <c r="E9504">
        <f t="shared" ca="1" si="743"/>
        <v>11</v>
      </c>
    </row>
    <row r="9505" spans="1:5" x14ac:dyDescent="0.2">
      <c r="A9505" t="str">
        <f t="shared" ca="1" si="740"/>
        <v>Basic</v>
      </c>
      <c r="B9505" t="str">
        <f t="shared" ca="1" si="741"/>
        <v>non-surgical periodontics</v>
      </c>
      <c r="C9505">
        <f t="shared" si="744"/>
        <v>527</v>
      </c>
      <c r="D9505" t="str">
        <f t="shared" ca="1" si="742"/>
        <v xml:space="preserve">Non-surgical treatment of the gums and supporting structures of the teeth </v>
      </c>
      <c r="E9505">
        <f t="shared" ca="1" si="743"/>
        <v>12</v>
      </c>
    </row>
    <row r="9506" spans="1:5" x14ac:dyDescent="0.2">
      <c r="A9506" t="str">
        <f t="shared" ca="1" si="740"/>
        <v>Other</v>
      </c>
      <c r="B9506" t="str">
        <f t="shared" ca="1" si="741"/>
        <v>Implants</v>
      </c>
      <c r="C9506">
        <f t="shared" si="744"/>
        <v>528</v>
      </c>
      <c r="D9506" t="str">
        <f t="shared" ca="1" si="742"/>
        <v>Implant dental work</v>
      </c>
      <c r="E9506">
        <f t="shared" ca="1" si="743"/>
        <v>18</v>
      </c>
    </row>
    <row r="9507" spans="1:5" x14ac:dyDescent="0.2">
      <c r="A9507" t="str">
        <f t="shared" ca="1" si="740"/>
        <v>Basic</v>
      </c>
      <c r="B9507" t="str">
        <f t="shared" ca="1" si="741"/>
        <v>non-surgical periodontics</v>
      </c>
      <c r="C9507">
        <f t="shared" si="744"/>
        <v>528</v>
      </c>
      <c r="D9507" t="str">
        <f t="shared" ca="1" si="742"/>
        <v xml:space="preserve">Non-surgical treatment of the gums and supporting structures of the teeth </v>
      </c>
      <c r="E9507">
        <f t="shared" ca="1" si="743"/>
        <v>12</v>
      </c>
    </row>
    <row r="9508" spans="1:5" x14ac:dyDescent="0.2">
      <c r="A9508" t="str">
        <f t="shared" ca="1" si="740"/>
        <v>Diagnostics and Preventative</v>
      </c>
      <c r="B9508" t="str">
        <f t="shared" ca="1" si="741"/>
        <v>Full-mouth x-ray</v>
      </c>
      <c r="C9508">
        <f t="shared" si="744"/>
        <v>528</v>
      </c>
      <c r="D9508">
        <f t="shared" ca="1" si="742"/>
        <v>0</v>
      </c>
      <c r="E9508">
        <f t="shared" ca="1" si="743"/>
        <v>3</v>
      </c>
    </row>
    <row r="9509" spans="1:5" x14ac:dyDescent="0.2">
      <c r="A9509" t="str">
        <f t="shared" ca="1" si="740"/>
        <v>Basic</v>
      </c>
      <c r="B9509" t="str">
        <f t="shared" ca="1" si="741"/>
        <v>general anesthesia</v>
      </c>
      <c r="C9509">
        <f t="shared" si="744"/>
        <v>528</v>
      </c>
      <c r="D9509" t="str">
        <f t="shared" ca="1" si="742"/>
        <v>Covered when used in conjunction with covered oral surgical procedures</v>
      </c>
      <c r="E9509">
        <f t="shared" ca="1" si="743"/>
        <v>13</v>
      </c>
    </row>
    <row r="9510" spans="1:5" x14ac:dyDescent="0.2">
      <c r="A9510" t="str">
        <f t="shared" ca="1" si="740"/>
        <v>Other</v>
      </c>
      <c r="B9510" t="str">
        <f t="shared" ca="1" si="741"/>
        <v>Implants</v>
      </c>
      <c r="C9510">
        <f t="shared" si="744"/>
        <v>528</v>
      </c>
      <c r="D9510" t="str">
        <f t="shared" ca="1" si="742"/>
        <v>Implant dental work</v>
      </c>
      <c r="E9510">
        <f t="shared" ca="1" si="743"/>
        <v>18</v>
      </c>
    </row>
    <row r="9511" spans="1:5" x14ac:dyDescent="0.2">
      <c r="A9511" t="str">
        <f t="shared" ca="1" si="740"/>
        <v>Diagnostics and Preventative</v>
      </c>
      <c r="B9511" t="str">
        <f t="shared" ca="1" si="741"/>
        <v>Space Maintainers</v>
      </c>
      <c r="C9511">
        <f t="shared" si="744"/>
        <v>528</v>
      </c>
      <c r="D9511">
        <f t="shared" ca="1" si="742"/>
        <v>0</v>
      </c>
      <c r="E9511">
        <f t="shared" ca="1" si="743"/>
        <v>7</v>
      </c>
    </row>
    <row r="9512" spans="1:5" x14ac:dyDescent="0.2">
      <c r="A9512" t="str">
        <f t="shared" ca="1" si="740"/>
        <v>Basic</v>
      </c>
      <c r="B9512" t="str">
        <f t="shared" ca="1" si="741"/>
        <v>basic restorative</v>
      </c>
      <c r="C9512">
        <f t="shared" si="744"/>
        <v>528</v>
      </c>
      <c r="D9512" t="str">
        <f t="shared" ca="1" si="742"/>
        <v>Fillings (amalgam "silver" and composite "white" non-molar)</v>
      </c>
      <c r="E9512">
        <f t="shared" ca="1" si="743"/>
        <v>8</v>
      </c>
    </row>
    <row r="9513" spans="1:5" x14ac:dyDescent="0.2">
      <c r="A9513" t="str">
        <f t="shared" ca="1" si="740"/>
        <v>Major</v>
      </c>
      <c r="B9513" t="str">
        <f t="shared" ca="1" si="741"/>
        <v>prosthodontics</v>
      </c>
      <c r="C9513">
        <f t="shared" si="744"/>
        <v>528</v>
      </c>
      <c r="D9513" t="str">
        <f t="shared" ca="1" si="742"/>
        <v>Procedures for replacement of missing teeth by construction or repair of bridges and partial or complete dentures</v>
      </c>
      <c r="E9513">
        <f t="shared" ca="1" si="743"/>
        <v>15</v>
      </c>
    </row>
    <row r="9514" spans="1:5" x14ac:dyDescent="0.2">
      <c r="A9514" t="str">
        <f t="shared" ca="1" si="740"/>
        <v>Other</v>
      </c>
      <c r="B9514" t="str">
        <f t="shared" ca="1" si="741"/>
        <v>Implants</v>
      </c>
      <c r="C9514">
        <f t="shared" si="744"/>
        <v>528</v>
      </c>
      <c r="D9514" t="str">
        <f t="shared" ca="1" si="742"/>
        <v>Implant dental work</v>
      </c>
      <c r="E9514">
        <f t="shared" ca="1" si="743"/>
        <v>18</v>
      </c>
    </row>
    <row r="9515" spans="1:5" x14ac:dyDescent="0.2">
      <c r="A9515" t="str">
        <f t="shared" ca="1" si="740"/>
        <v>Basic</v>
      </c>
      <c r="B9515" t="str">
        <f t="shared" ca="1" si="741"/>
        <v>surgical periodontics</v>
      </c>
      <c r="C9515">
        <f t="shared" si="744"/>
        <v>528</v>
      </c>
      <c r="D9515" t="str">
        <f t="shared" ca="1" si="742"/>
        <v>Surgical treatment of the gums and supporting structures of the teeth</v>
      </c>
      <c r="E9515">
        <f t="shared" ca="1" si="743"/>
        <v>11</v>
      </c>
    </row>
    <row r="9516" spans="1:5" x14ac:dyDescent="0.2">
      <c r="A9516" t="str">
        <f t="shared" ca="1" si="740"/>
        <v>Major</v>
      </c>
      <c r="B9516" t="str">
        <f t="shared" ca="1" si="741"/>
        <v>major restorative</v>
      </c>
      <c r="C9516">
        <f t="shared" si="744"/>
        <v>528</v>
      </c>
      <c r="D9516" t="str">
        <f t="shared" ca="1" si="742"/>
        <v>Single crowns, inlays, onlays</v>
      </c>
      <c r="E9516">
        <f t="shared" ca="1" si="743"/>
        <v>14</v>
      </c>
    </row>
    <row r="9517" spans="1:5" x14ac:dyDescent="0.2">
      <c r="A9517" t="str">
        <f t="shared" ca="1" si="740"/>
        <v>Basic</v>
      </c>
      <c r="B9517" t="str">
        <f t="shared" ca="1" si="741"/>
        <v>general anesthesia</v>
      </c>
      <c r="C9517">
        <f t="shared" si="744"/>
        <v>528</v>
      </c>
      <c r="D9517" t="str">
        <f t="shared" ca="1" si="742"/>
        <v>Covered when used in conjunction with covered oral surgical procedures</v>
      </c>
      <c r="E9517">
        <f t="shared" ca="1" si="743"/>
        <v>13</v>
      </c>
    </row>
    <row r="9518" spans="1:5" x14ac:dyDescent="0.2">
      <c r="A9518" t="str">
        <f t="shared" ca="1" si="740"/>
        <v>Major</v>
      </c>
      <c r="B9518" t="str">
        <f t="shared" ca="1" si="741"/>
        <v>temporomandibular joint dysfunction</v>
      </c>
      <c r="C9518">
        <f t="shared" si="744"/>
        <v>528</v>
      </c>
      <c r="D9518" t="str">
        <f t="shared" ca="1" si="742"/>
        <v>Services relating to hinging joints of the jaw</v>
      </c>
      <c r="E9518">
        <f t="shared" ca="1" si="743"/>
        <v>16</v>
      </c>
    </row>
    <row r="9519" spans="1:5" x14ac:dyDescent="0.2">
      <c r="A9519" t="str">
        <f t="shared" ca="1" si="740"/>
        <v>Diagnostics and Preventative</v>
      </c>
      <c r="B9519" t="str">
        <f t="shared" ca="1" si="741"/>
        <v>Sealants</v>
      </c>
      <c r="C9519">
        <f t="shared" si="744"/>
        <v>528</v>
      </c>
      <c r="D9519">
        <f t="shared" ca="1" si="742"/>
        <v>0</v>
      </c>
      <c r="E9519">
        <f t="shared" ca="1" si="743"/>
        <v>6</v>
      </c>
    </row>
    <row r="9520" spans="1:5" x14ac:dyDescent="0.2">
      <c r="A9520" t="str">
        <f t="shared" ca="1" si="740"/>
        <v>Major</v>
      </c>
      <c r="B9520" t="str">
        <f t="shared" ca="1" si="741"/>
        <v>major restorative</v>
      </c>
      <c r="C9520">
        <f t="shared" si="744"/>
        <v>528</v>
      </c>
      <c r="D9520" t="str">
        <f t="shared" ca="1" si="742"/>
        <v>Single crowns, inlays, onlays</v>
      </c>
      <c r="E9520">
        <f t="shared" ca="1" si="743"/>
        <v>14</v>
      </c>
    </row>
    <row r="9521" spans="1:5" x14ac:dyDescent="0.2">
      <c r="A9521" t="str">
        <f t="shared" ca="1" si="740"/>
        <v>Major</v>
      </c>
      <c r="B9521" t="str">
        <f t="shared" ca="1" si="741"/>
        <v>major restorative</v>
      </c>
      <c r="C9521">
        <f t="shared" si="744"/>
        <v>528</v>
      </c>
      <c r="D9521" t="str">
        <f t="shared" ca="1" si="742"/>
        <v>Single crowns, inlays, onlays</v>
      </c>
      <c r="E9521">
        <f t="shared" ca="1" si="743"/>
        <v>14</v>
      </c>
    </row>
    <row r="9522" spans="1:5" x14ac:dyDescent="0.2">
      <c r="A9522" t="str">
        <f t="shared" ca="1" si="740"/>
        <v>Diagnostics and Preventative</v>
      </c>
      <c r="B9522" t="str">
        <f t="shared" ca="1" si="741"/>
        <v>Full-mouth x-ray</v>
      </c>
      <c r="C9522">
        <f t="shared" si="744"/>
        <v>528</v>
      </c>
      <c r="D9522">
        <f t="shared" ca="1" si="742"/>
        <v>0</v>
      </c>
      <c r="E9522">
        <f t="shared" ca="1" si="743"/>
        <v>3</v>
      </c>
    </row>
    <row r="9523" spans="1:5" x14ac:dyDescent="0.2">
      <c r="A9523" t="str">
        <f t="shared" ca="1" si="740"/>
        <v>Basic</v>
      </c>
      <c r="B9523" t="str">
        <f t="shared" ca="1" si="741"/>
        <v>endodontics</v>
      </c>
      <c r="C9523">
        <f t="shared" si="744"/>
        <v>528</v>
      </c>
      <c r="D9523" t="str">
        <f t="shared" ca="1" si="742"/>
        <v>Root canal, pulpal therapy</v>
      </c>
      <c r="E9523">
        <f t="shared" ca="1" si="743"/>
        <v>10</v>
      </c>
    </row>
    <row r="9524" spans="1:5" x14ac:dyDescent="0.2">
      <c r="A9524" t="str">
        <f t="shared" ca="1" si="740"/>
        <v>Basic</v>
      </c>
      <c r="B9524" t="str">
        <f t="shared" ca="1" si="741"/>
        <v>general anesthesia</v>
      </c>
      <c r="C9524">
        <f t="shared" si="744"/>
        <v>529</v>
      </c>
      <c r="D9524" t="str">
        <f t="shared" ca="1" si="742"/>
        <v>Covered when used in conjunction with covered oral surgical procedures</v>
      </c>
      <c r="E9524">
        <f t="shared" ca="1" si="743"/>
        <v>13</v>
      </c>
    </row>
    <row r="9525" spans="1:5" x14ac:dyDescent="0.2">
      <c r="A9525" t="str">
        <f t="shared" ca="1" si="740"/>
        <v>Major</v>
      </c>
      <c r="B9525" t="str">
        <f t="shared" ca="1" si="741"/>
        <v>prosthodontics</v>
      </c>
      <c r="C9525">
        <f t="shared" si="744"/>
        <v>529</v>
      </c>
      <c r="D9525" t="str">
        <f t="shared" ca="1" si="742"/>
        <v>Procedures for replacement of missing teeth by construction or repair of bridges and partial or complete dentures</v>
      </c>
      <c r="E9525">
        <f t="shared" ca="1" si="743"/>
        <v>15</v>
      </c>
    </row>
    <row r="9526" spans="1:5" x14ac:dyDescent="0.2">
      <c r="A9526" t="str">
        <f t="shared" ca="1" si="740"/>
        <v>Diagnostics and Preventative</v>
      </c>
      <c r="B9526" t="str">
        <f t="shared" ca="1" si="741"/>
        <v>Full-mouth x-ray</v>
      </c>
      <c r="C9526">
        <f t="shared" si="744"/>
        <v>529</v>
      </c>
      <c r="D9526">
        <f t="shared" ca="1" si="742"/>
        <v>0</v>
      </c>
      <c r="E9526">
        <f t="shared" ca="1" si="743"/>
        <v>3</v>
      </c>
    </row>
    <row r="9527" spans="1:5" x14ac:dyDescent="0.2">
      <c r="A9527" t="str">
        <f t="shared" ca="1" si="740"/>
        <v>Major</v>
      </c>
      <c r="B9527" t="str">
        <f t="shared" ca="1" si="741"/>
        <v>major restorative</v>
      </c>
      <c r="C9527">
        <f t="shared" si="744"/>
        <v>529</v>
      </c>
      <c r="D9527" t="str">
        <f t="shared" ca="1" si="742"/>
        <v>Single crowns, inlays, onlays</v>
      </c>
      <c r="E9527">
        <f t="shared" ca="1" si="743"/>
        <v>14</v>
      </c>
    </row>
    <row r="9528" spans="1:5" x14ac:dyDescent="0.2">
      <c r="A9528" t="str">
        <f t="shared" ca="1" si="740"/>
        <v>Diagnostics and Preventative</v>
      </c>
      <c r="B9528" t="str">
        <f t="shared" ca="1" si="741"/>
        <v>Prophylaxis</v>
      </c>
      <c r="C9528">
        <f t="shared" si="744"/>
        <v>529</v>
      </c>
      <c r="D9528">
        <f t="shared" ca="1" si="742"/>
        <v>0</v>
      </c>
      <c r="E9528">
        <f t="shared" ca="1" si="743"/>
        <v>4</v>
      </c>
    </row>
    <row r="9529" spans="1:5" x14ac:dyDescent="0.2">
      <c r="A9529" t="str">
        <f t="shared" ca="1" si="740"/>
        <v>Basic</v>
      </c>
      <c r="B9529" t="str">
        <f t="shared" ca="1" si="741"/>
        <v>general anesthesia</v>
      </c>
      <c r="C9529">
        <f t="shared" si="744"/>
        <v>529</v>
      </c>
      <c r="D9529" t="str">
        <f t="shared" ca="1" si="742"/>
        <v>Covered when used in conjunction with covered oral surgical procedures</v>
      </c>
      <c r="E9529">
        <f t="shared" ca="1" si="743"/>
        <v>13</v>
      </c>
    </row>
    <row r="9530" spans="1:5" x14ac:dyDescent="0.2">
      <c r="A9530" t="str">
        <f t="shared" ca="1" si="740"/>
        <v>Basic</v>
      </c>
      <c r="B9530" t="str">
        <f t="shared" ca="1" si="741"/>
        <v>oral surgery</v>
      </c>
      <c r="C9530">
        <f t="shared" si="744"/>
        <v>529</v>
      </c>
      <c r="D9530" t="str">
        <f t="shared" ca="1" si="742"/>
        <v>Extraction and other surgery procedures, incl. pre- and post-operative care</v>
      </c>
      <c r="E9530">
        <f t="shared" ca="1" si="743"/>
        <v>9</v>
      </c>
    </row>
    <row r="9531" spans="1:5" x14ac:dyDescent="0.2">
      <c r="A9531" t="str">
        <f t="shared" ca="1" si="740"/>
        <v>Basic</v>
      </c>
      <c r="B9531" t="str">
        <f t="shared" ca="1" si="741"/>
        <v>general anesthesia</v>
      </c>
      <c r="C9531">
        <f t="shared" si="744"/>
        <v>529</v>
      </c>
      <c r="D9531" t="str">
        <f t="shared" ca="1" si="742"/>
        <v>Covered when used in conjunction with covered oral surgical procedures</v>
      </c>
      <c r="E9531">
        <f t="shared" ca="1" si="743"/>
        <v>13</v>
      </c>
    </row>
    <row r="9532" spans="1:5" x14ac:dyDescent="0.2">
      <c r="A9532" t="str">
        <f t="shared" ca="1" si="740"/>
        <v>Basic</v>
      </c>
      <c r="B9532" t="str">
        <f t="shared" ca="1" si="741"/>
        <v>basic restorative</v>
      </c>
      <c r="C9532">
        <f t="shared" si="744"/>
        <v>529</v>
      </c>
      <c r="D9532" t="str">
        <f t="shared" ca="1" si="742"/>
        <v>Fillings (amalgam "silver" and composite "white" non-molar)</v>
      </c>
      <c r="E9532">
        <f t="shared" ca="1" si="743"/>
        <v>8</v>
      </c>
    </row>
    <row r="9533" spans="1:5" x14ac:dyDescent="0.2">
      <c r="A9533" t="str">
        <f t="shared" ca="1" si="740"/>
        <v>Orthodontics</v>
      </c>
      <c r="B9533" t="str">
        <f t="shared" ca="1" si="741"/>
        <v>orthodontics</v>
      </c>
      <c r="C9533">
        <f t="shared" si="744"/>
        <v>529</v>
      </c>
      <c r="D9533" t="str">
        <f t="shared" ca="1" si="742"/>
        <v>For eligible dependents to age 19</v>
      </c>
      <c r="E9533">
        <f t="shared" ca="1" si="743"/>
        <v>17</v>
      </c>
    </row>
    <row r="9534" spans="1:5" x14ac:dyDescent="0.2">
      <c r="A9534" t="str">
        <f t="shared" ca="1" si="740"/>
        <v>Basic</v>
      </c>
      <c r="B9534" t="str">
        <f t="shared" ca="1" si="741"/>
        <v>basic restorative</v>
      </c>
      <c r="C9534">
        <f t="shared" si="744"/>
        <v>529</v>
      </c>
      <c r="D9534" t="str">
        <f t="shared" ca="1" si="742"/>
        <v>Fillings (amalgam "silver" and composite "white" non-molar)</v>
      </c>
      <c r="E9534">
        <f t="shared" ca="1" si="743"/>
        <v>8</v>
      </c>
    </row>
    <row r="9535" spans="1:5" x14ac:dyDescent="0.2">
      <c r="A9535" t="str">
        <f t="shared" ca="1" si="740"/>
        <v>Diagnostics and Preventative</v>
      </c>
      <c r="B9535" t="str">
        <f t="shared" ca="1" si="741"/>
        <v>Space Maintainers</v>
      </c>
      <c r="C9535">
        <f t="shared" si="744"/>
        <v>529</v>
      </c>
      <c r="D9535">
        <f t="shared" ca="1" si="742"/>
        <v>0</v>
      </c>
      <c r="E9535">
        <f t="shared" ca="1" si="743"/>
        <v>7</v>
      </c>
    </row>
    <row r="9536" spans="1:5" x14ac:dyDescent="0.2">
      <c r="A9536" t="str">
        <f t="shared" ca="1" si="740"/>
        <v>Major</v>
      </c>
      <c r="B9536" t="str">
        <f t="shared" ca="1" si="741"/>
        <v>prosthodontics</v>
      </c>
      <c r="C9536">
        <f t="shared" si="744"/>
        <v>529</v>
      </c>
      <c r="D9536" t="str">
        <f t="shared" ca="1" si="742"/>
        <v>Procedures for replacement of missing teeth by construction or repair of bridges and partial or complete dentures</v>
      </c>
      <c r="E9536">
        <f t="shared" ca="1" si="743"/>
        <v>15</v>
      </c>
    </row>
    <row r="9537" spans="1:5" x14ac:dyDescent="0.2">
      <c r="A9537" t="str">
        <f t="shared" ca="1" si="740"/>
        <v>Diagnostics and Preventative</v>
      </c>
      <c r="B9537" t="str">
        <f t="shared" ca="1" si="741"/>
        <v>Fluoride treatments</v>
      </c>
      <c r="C9537">
        <f t="shared" si="744"/>
        <v>529</v>
      </c>
      <c r="D9537">
        <f t="shared" ca="1" si="742"/>
        <v>0</v>
      </c>
      <c r="E9537">
        <f t="shared" ca="1" si="743"/>
        <v>5</v>
      </c>
    </row>
    <row r="9538" spans="1:5" x14ac:dyDescent="0.2">
      <c r="A9538" t="str">
        <f t="shared" ref="A9538:A9601" ca="1" si="745">INDEX(services,E9538,1)</f>
        <v>Basic</v>
      </c>
      <c r="B9538" t="str">
        <f t="shared" ref="B9538:B9601" ca="1" si="746">INDEX(services,E9538,2)</f>
        <v>oral surgery</v>
      </c>
      <c r="C9538">
        <f t="shared" si="744"/>
        <v>529</v>
      </c>
      <c r="D9538" t="str">
        <f t="shared" ref="D9538:D9601" ca="1" si="747">INDEX(services,E9538,3)</f>
        <v>Extraction and other surgery procedures, incl. pre- and post-operative care</v>
      </c>
      <c r="E9538">
        <f t="shared" ref="E9538:E9601" ca="1" si="748">RANDBETWEEN(1,ROWS(services))</f>
        <v>9</v>
      </c>
    </row>
    <row r="9539" spans="1:5" x14ac:dyDescent="0.2">
      <c r="A9539" t="str">
        <f t="shared" ca="1" si="745"/>
        <v>Orthodontics</v>
      </c>
      <c r="B9539" t="str">
        <f t="shared" ca="1" si="746"/>
        <v>orthodontics</v>
      </c>
      <c r="C9539">
        <f t="shared" si="744"/>
        <v>529</v>
      </c>
      <c r="D9539" t="str">
        <f t="shared" ca="1" si="747"/>
        <v>For eligible dependents to age 19</v>
      </c>
      <c r="E9539">
        <f t="shared" ca="1" si="748"/>
        <v>17</v>
      </c>
    </row>
    <row r="9540" spans="1:5" x14ac:dyDescent="0.2">
      <c r="A9540" t="str">
        <f t="shared" ca="1" si="745"/>
        <v>Diagnostics and Preventative</v>
      </c>
      <c r="B9540" t="str">
        <f t="shared" ca="1" si="746"/>
        <v>Periodic Exams</v>
      </c>
      <c r="C9540">
        <f t="shared" ref="C9540:C9603" si="749">IF(MOD(ROW(C9540)-2,18)&lt;&gt;0,C9539,C9539+1)</f>
        <v>529</v>
      </c>
      <c r="D9540">
        <f t="shared" ca="1" si="747"/>
        <v>0</v>
      </c>
      <c r="E9540">
        <f t="shared" ca="1" si="748"/>
        <v>1</v>
      </c>
    </row>
    <row r="9541" spans="1:5" x14ac:dyDescent="0.2">
      <c r="A9541" t="str">
        <f t="shared" ca="1" si="745"/>
        <v>Diagnostics and Preventative</v>
      </c>
      <c r="B9541" t="str">
        <f t="shared" ca="1" si="746"/>
        <v>Bitewing x-rays</v>
      </c>
      <c r="C9541">
        <f t="shared" si="749"/>
        <v>529</v>
      </c>
      <c r="D9541">
        <f t="shared" ca="1" si="747"/>
        <v>0</v>
      </c>
      <c r="E9541">
        <f t="shared" ca="1" si="748"/>
        <v>2</v>
      </c>
    </row>
    <row r="9542" spans="1:5" x14ac:dyDescent="0.2">
      <c r="A9542" t="str">
        <f t="shared" ca="1" si="745"/>
        <v>Major</v>
      </c>
      <c r="B9542" t="str">
        <f t="shared" ca="1" si="746"/>
        <v>temporomandibular joint dysfunction</v>
      </c>
      <c r="C9542">
        <f t="shared" si="749"/>
        <v>530</v>
      </c>
      <c r="D9542" t="str">
        <f t="shared" ca="1" si="747"/>
        <v>Services relating to hinging joints of the jaw</v>
      </c>
      <c r="E9542">
        <f t="shared" ca="1" si="748"/>
        <v>16</v>
      </c>
    </row>
    <row r="9543" spans="1:5" x14ac:dyDescent="0.2">
      <c r="A9543" t="str">
        <f t="shared" ca="1" si="745"/>
        <v>Diagnostics and Preventative</v>
      </c>
      <c r="B9543" t="str">
        <f t="shared" ca="1" si="746"/>
        <v>Space Maintainers</v>
      </c>
      <c r="C9543">
        <f t="shared" si="749"/>
        <v>530</v>
      </c>
      <c r="D9543">
        <f t="shared" ca="1" si="747"/>
        <v>0</v>
      </c>
      <c r="E9543">
        <f t="shared" ca="1" si="748"/>
        <v>7</v>
      </c>
    </row>
    <row r="9544" spans="1:5" x14ac:dyDescent="0.2">
      <c r="A9544" t="str">
        <f t="shared" ca="1" si="745"/>
        <v>Basic</v>
      </c>
      <c r="B9544" t="str">
        <f t="shared" ca="1" si="746"/>
        <v>endodontics</v>
      </c>
      <c r="C9544">
        <f t="shared" si="749"/>
        <v>530</v>
      </c>
      <c r="D9544" t="str">
        <f t="shared" ca="1" si="747"/>
        <v>Root canal, pulpal therapy</v>
      </c>
      <c r="E9544">
        <f t="shared" ca="1" si="748"/>
        <v>10</v>
      </c>
    </row>
    <row r="9545" spans="1:5" x14ac:dyDescent="0.2">
      <c r="A9545" t="str">
        <f t="shared" ca="1" si="745"/>
        <v>Basic</v>
      </c>
      <c r="B9545" t="str">
        <f t="shared" ca="1" si="746"/>
        <v>surgical periodontics</v>
      </c>
      <c r="C9545">
        <f t="shared" si="749"/>
        <v>530</v>
      </c>
      <c r="D9545" t="str">
        <f t="shared" ca="1" si="747"/>
        <v>Surgical treatment of the gums and supporting structures of the teeth</v>
      </c>
      <c r="E9545">
        <f t="shared" ca="1" si="748"/>
        <v>11</v>
      </c>
    </row>
    <row r="9546" spans="1:5" x14ac:dyDescent="0.2">
      <c r="A9546" t="str">
        <f t="shared" ca="1" si="745"/>
        <v>Diagnostics and Preventative</v>
      </c>
      <c r="B9546" t="str">
        <f t="shared" ca="1" si="746"/>
        <v>Sealants</v>
      </c>
      <c r="C9546">
        <f t="shared" si="749"/>
        <v>530</v>
      </c>
      <c r="D9546">
        <f t="shared" ca="1" si="747"/>
        <v>0</v>
      </c>
      <c r="E9546">
        <f t="shared" ca="1" si="748"/>
        <v>6</v>
      </c>
    </row>
    <row r="9547" spans="1:5" x14ac:dyDescent="0.2">
      <c r="A9547" t="str">
        <f t="shared" ca="1" si="745"/>
        <v>Diagnostics and Preventative</v>
      </c>
      <c r="B9547" t="str">
        <f t="shared" ca="1" si="746"/>
        <v>Prophylaxis</v>
      </c>
      <c r="C9547">
        <f t="shared" si="749"/>
        <v>530</v>
      </c>
      <c r="D9547">
        <f t="shared" ca="1" si="747"/>
        <v>0</v>
      </c>
      <c r="E9547">
        <f t="shared" ca="1" si="748"/>
        <v>4</v>
      </c>
    </row>
    <row r="9548" spans="1:5" x14ac:dyDescent="0.2">
      <c r="A9548" t="str">
        <f t="shared" ca="1" si="745"/>
        <v>Basic</v>
      </c>
      <c r="B9548" t="str">
        <f t="shared" ca="1" si="746"/>
        <v>non-surgical periodontics</v>
      </c>
      <c r="C9548">
        <f t="shared" si="749"/>
        <v>530</v>
      </c>
      <c r="D9548" t="str">
        <f t="shared" ca="1" si="747"/>
        <v xml:space="preserve">Non-surgical treatment of the gums and supporting structures of the teeth </v>
      </c>
      <c r="E9548">
        <f t="shared" ca="1" si="748"/>
        <v>12</v>
      </c>
    </row>
    <row r="9549" spans="1:5" x14ac:dyDescent="0.2">
      <c r="A9549" t="str">
        <f t="shared" ca="1" si="745"/>
        <v>Basic</v>
      </c>
      <c r="B9549" t="str">
        <f t="shared" ca="1" si="746"/>
        <v>oral surgery</v>
      </c>
      <c r="C9549">
        <f t="shared" si="749"/>
        <v>530</v>
      </c>
      <c r="D9549" t="str">
        <f t="shared" ca="1" si="747"/>
        <v>Extraction and other surgery procedures, incl. pre- and post-operative care</v>
      </c>
      <c r="E9549">
        <f t="shared" ca="1" si="748"/>
        <v>9</v>
      </c>
    </row>
    <row r="9550" spans="1:5" x14ac:dyDescent="0.2">
      <c r="A9550" t="str">
        <f t="shared" ca="1" si="745"/>
        <v>Diagnostics and Preventative</v>
      </c>
      <c r="B9550" t="str">
        <f t="shared" ca="1" si="746"/>
        <v>Bitewing x-rays</v>
      </c>
      <c r="C9550">
        <f t="shared" si="749"/>
        <v>530</v>
      </c>
      <c r="D9550">
        <f t="shared" ca="1" si="747"/>
        <v>0</v>
      </c>
      <c r="E9550">
        <f t="shared" ca="1" si="748"/>
        <v>2</v>
      </c>
    </row>
    <row r="9551" spans="1:5" x14ac:dyDescent="0.2">
      <c r="A9551" t="str">
        <f t="shared" ca="1" si="745"/>
        <v>Major</v>
      </c>
      <c r="B9551" t="str">
        <f t="shared" ca="1" si="746"/>
        <v>temporomandibular joint dysfunction</v>
      </c>
      <c r="C9551">
        <f t="shared" si="749"/>
        <v>530</v>
      </c>
      <c r="D9551" t="str">
        <f t="shared" ca="1" si="747"/>
        <v>Services relating to hinging joints of the jaw</v>
      </c>
      <c r="E9551">
        <f t="shared" ca="1" si="748"/>
        <v>16</v>
      </c>
    </row>
    <row r="9552" spans="1:5" x14ac:dyDescent="0.2">
      <c r="A9552" t="str">
        <f t="shared" ca="1" si="745"/>
        <v>Diagnostics and Preventative</v>
      </c>
      <c r="B9552" t="str">
        <f t="shared" ca="1" si="746"/>
        <v>Sealants</v>
      </c>
      <c r="C9552">
        <f t="shared" si="749"/>
        <v>530</v>
      </c>
      <c r="D9552">
        <f t="shared" ca="1" si="747"/>
        <v>0</v>
      </c>
      <c r="E9552">
        <f t="shared" ca="1" si="748"/>
        <v>6</v>
      </c>
    </row>
    <row r="9553" spans="1:5" x14ac:dyDescent="0.2">
      <c r="A9553" t="str">
        <f t="shared" ca="1" si="745"/>
        <v>Orthodontics</v>
      </c>
      <c r="B9553" t="str">
        <f t="shared" ca="1" si="746"/>
        <v>orthodontics</v>
      </c>
      <c r="C9553">
        <f t="shared" si="749"/>
        <v>530</v>
      </c>
      <c r="D9553" t="str">
        <f t="shared" ca="1" si="747"/>
        <v>For eligible dependents to age 19</v>
      </c>
      <c r="E9553">
        <f t="shared" ca="1" si="748"/>
        <v>17</v>
      </c>
    </row>
    <row r="9554" spans="1:5" x14ac:dyDescent="0.2">
      <c r="A9554" t="str">
        <f t="shared" ca="1" si="745"/>
        <v>Diagnostics and Preventative</v>
      </c>
      <c r="B9554" t="str">
        <f t="shared" ca="1" si="746"/>
        <v>Space Maintainers</v>
      </c>
      <c r="C9554">
        <f t="shared" si="749"/>
        <v>530</v>
      </c>
      <c r="D9554">
        <f t="shared" ca="1" si="747"/>
        <v>0</v>
      </c>
      <c r="E9554">
        <f t="shared" ca="1" si="748"/>
        <v>7</v>
      </c>
    </row>
    <row r="9555" spans="1:5" x14ac:dyDescent="0.2">
      <c r="A9555" t="str">
        <f t="shared" ca="1" si="745"/>
        <v>Orthodontics</v>
      </c>
      <c r="B9555" t="str">
        <f t="shared" ca="1" si="746"/>
        <v>orthodontics</v>
      </c>
      <c r="C9555">
        <f t="shared" si="749"/>
        <v>530</v>
      </c>
      <c r="D9555" t="str">
        <f t="shared" ca="1" si="747"/>
        <v>For eligible dependents to age 19</v>
      </c>
      <c r="E9555">
        <f t="shared" ca="1" si="748"/>
        <v>17</v>
      </c>
    </row>
    <row r="9556" spans="1:5" x14ac:dyDescent="0.2">
      <c r="A9556" t="str">
        <f t="shared" ca="1" si="745"/>
        <v>Diagnostics and Preventative</v>
      </c>
      <c r="B9556" t="str">
        <f t="shared" ca="1" si="746"/>
        <v>Space Maintainers</v>
      </c>
      <c r="C9556">
        <f t="shared" si="749"/>
        <v>530</v>
      </c>
      <c r="D9556">
        <f t="shared" ca="1" si="747"/>
        <v>0</v>
      </c>
      <c r="E9556">
        <f t="shared" ca="1" si="748"/>
        <v>7</v>
      </c>
    </row>
    <row r="9557" spans="1:5" x14ac:dyDescent="0.2">
      <c r="A9557" t="str">
        <f t="shared" ca="1" si="745"/>
        <v>Orthodontics</v>
      </c>
      <c r="B9557" t="str">
        <f t="shared" ca="1" si="746"/>
        <v>orthodontics</v>
      </c>
      <c r="C9557">
        <f t="shared" si="749"/>
        <v>530</v>
      </c>
      <c r="D9557" t="str">
        <f t="shared" ca="1" si="747"/>
        <v>For eligible dependents to age 19</v>
      </c>
      <c r="E9557">
        <f t="shared" ca="1" si="748"/>
        <v>17</v>
      </c>
    </row>
    <row r="9558" spans="1:5" x14ac:dyDescent="0.2">
      <c r="A9558" t="str">
        <f t="shared" ca="1" si="745"/>
        <v>Diagnostics and Preventative</v>
      </c>
      <c r="B9558" t="str">
        <f t="shared" ca="1" si="746"/>
        <v>Prophylaxis</v>
      </c>
      <c r="C9558">
        <f t="shared" si="749"/>
        <v>530</v>
      </c>
      <c r="D9558">
        <f t="shared" ca="1" si="747"/>
        <v>0</v>
      </c>
      <c r="E9558">
        <f t="shared" ca="1" si="748"/>
        <v>4</v>
      </c>
    </row>
    <row r="9559" spans="1:5" x14ac:dyDescent="0.2">
      <c r="A9559" t="str">
        <f t="shared" ca="1" si="745"/>
        <v>Basic</v>
      </c>
      <c r="B9559" t="str">
        <f t="shared" ca="1" si="746"/>
        <v>endodontics</v>
      </c>
      <c r="C9559">
        <f t="shared" si="749"/>
        <v>530</v>
      </c>
      <c r="D9559" t="str">
        <f t="shared" ca="1" si="747"/>
        <v>Root canal, pulpal therapy</v>
      </c>
      <c r="E9559">
        <f t="shared" ca="1" si="748"/>
        <v>10</v>
      </c>
    </row>
    <row r="9560" spans="1:5" x14ac:dyDescent="0.2">
      <c r="A9560" t="str">
        <f t="shared" ca="1" si="745"/>
        <v>Basic</v>
      </c>
      <c r="B9560" t="str">
        <f t="shared" ca="1" si="746"/>
        <v>non-surgical periodontics</v>
      </c>
      <c r="C9560">
        <f t="shared" si="749"/>
        <v>531</v>
      </c>
      <c r="D9560" t="str">
        <f t="shared" ca="1" si="747"/>
        <v xml:space="preserve">Non-surgical treatment of the gums and supporting structures of the teeth </v>
      </c>
      <c r="E9560">
        <f t="shared" ca="1" si="748"/>
        <v>12</v>
      </c>
    </row>
    <row r="9561" spans="1:5" x14ac:dyDescent="0.2">
      <c r="A9561" t="str">
        <f t="shared" ca="1" si="745"/>
        <v>Basic</v>
      </c>
      <c r="B9561" t="str">
        <f t="shared" ca="1" si="746"/>
        <v>surgical periodontics</v>
      </c>
      <c r="C9561">
        <f t="shared" si="749"/>
        <v>531</v>
      </c>
      <c r="D9561" t="str">
        <f t="shared" ca="1" si="747"/>
        <v>Surgical treatment of the gums and supporting structures of the teeth</v>
      </c>
      <c r="E9561">
        <f t="shared" ca="1" si="748"/>
        <v>11</v>
      </c>
    </row>
    <row r="9562" spans="1:5" x14ac:dyDescent="0.2">
      <c r="A9562" t="str">
        <f t="shared" ca="1" si="745"/>
        <v>Basic</v>
      </c>
      <c r="B9562" t="str">
        <f t="shared" ca="1" si="746"/>
        <v>oral surgery</v>
      </c>
      <c r="C9562">
        <f t="shared" si="749"/>
        <v>531</v>
      </c>
      <c r="D9562" t="str">
        <f t="shared" ca="1" si="747"/>
        <v>Extraction and other surgery procedures, incl. pre- and post-operative care</v>
      </c>
      <c r="E9562">
        <f t="shared" ca="1" si="748"/>
        <v>9</v>
      </c>
    </row>
    <row r="9563" spans="1:5" x14ac:dyDescent="0.2">
      <c r="A9563" t="str">
        <f t="shared" ca="1" si="745"/>
        <v>Diagnostics and Preventative</v>
      </c>
      <c r="B9563" t="str">
        <f t="shared" ca="1" si="746"/>
        <v>Full-mouth x-ray</v>
      </c>
      <c r="C9563">
        <f t="shared" si="749"/>
        <v>531</v>
      </c>
      <c r="D9563">
        <f t="shared" ca="1" si="747"/>
        <v>0</v>
      </c>
      <c r="E9563">
        <f t="shared" ca="1" si="748"/>
        <v>3</v>
      </c>
    </row>
    <row r="9564" spans="1:5" x14ac:dyDescent="0.2">
      <c r="A9564" t="str">
        <f t="shared" ca="1" si="745"/>
        <v>Diagnostics and Preventative</v>
      </c>
      <c r="B9564" t="str">
        <f t="shared" ca="1" si="746"/>
        <v>Space Maintainers</v>
      </c>
      <c r="C9564">
        <f t="shared" si="749"/>
        <v>531</v>
      </c>
      <c r="D9564">
        <f t="shared" ca="1" si="747"/>
        <v>0</v>
      </c>
      <c r="E9564">
        <f t="shared" ca="1" si="748"/>
        <v>7</v>
      </c>
    </row>
    <row r="9565" spans="1:5" x14ac:dyDescent="0.2">
      <c r="A9565" t="str">
        <f t="shared" ca="1" si="745"/>
        <v>Major</v>
      </c>
      <c r="B9565" t="str">
        <f t="shared" ca="1" si="746"/>
        <v>major restorative</v>
      </c>
      <c r="C9565">
        <f t="shared" si="749"/>
        <v>531</v>
      </c>
      <c r="D9565" t="str">
        <f t="shared" ca="1" si="747"/>
        <v>Single crowns, inlays, onlays</v>
      </c>
      <c r="E9565">
        <f t="shared" ca="1" si="748"/>
        <v>14</v>
      </c>
    </row>
    <row r="9566" spans="1:5" x14ac:dyDescent="0.2">
      <c r="A9566" t="str">
        <f t="shared" ca="1" si="745"/>
        <v>Orthodontics</v>
      </c>
      <c r="B9566" t="str">
        <f t="shared" ca="1" si="746"/>
        <v>orthodontics</v>
      </c>
      <c r="C9566">
        <f t="shared" si="749"/>
        <v>531</v>
      </c>
      <c r="D9566" t="str">
        <f t="shared" ca="1" si="747"/>
        <v>For eligible dependents to age 19</v>
      </c>
      <c r="E9566">
        <f t="shared" ca="1" si="748"/>
        <v>17</v>
      </c>
    </row>
    <row r="9567" spans="1:5" x14ac:dyDescent="0.2">
      <c r="A9567" t="str">
        <f t="shared" ca="1" si="745"/>
        <v>Diagnostics and Preventative</v>
      </c>
      <c r="B9567" t="str">
        <f t="shared" ca="1" si="746"/>
        <v>Bitewing x-rays</v>
      </c>
      <c r="C9567">
        <f t="shared" si="749"/>
        <v>531</v>
      </c>
      <c r="D9567">
        <f t="shared" ca="1" si="747"/>
        <v>0</v>
      </c>
      <c r="E9567">
        <f t="shared" ca="1" si="748"/>
        <v>2</v>
      </c>
    </row>
    <row r="9568" spans="1:5" x14ac:dyDescent="0.2">
      <c r="A9568" t="str">
        <f t="shared" ca="1" si="745"/>
        <v>Other</v>
      </c>
      <c r="B9568" t="str">
        <f t="shared" ca="1" si="746"/>
        <v>Implants</v>
      </c>
      <c r="C9568">
        <f t="shared" si="749"/>
        <v>531</v>
      </c>
      <c r="D9568" t="str">
        <f t="shared" ca="1" si="747"/>
        <v>Implant dental work</v>
      </c>
      <c r="E9568">
        <f t="shared" ca="1" si="748"/>
        <v>18</v>
      </c>
    </row>
    <row r="9569" spans="1:5" x14ac:dyDescent="0.2">
      <c r="A9569" t="str">
        <f t="shared" ca="1" si="745"/>
        <v>Basic</v>
      </c>
      <c r="B9569" t="str">
        <f t="shared" ca="1" si="746"/>
        <v>non-surgical periodontics</v>
      </c>
      <c r="C9569">
        <f t="shared" si="749"/>
        <v>531</v>
      </c>
      <c r="D9569" t="str">
        <f t="shared" ca="1" si="747"/>
        <v xml:space="preserve">Non-surgical treatment of the gums and supporting structures of the teeth </v>
      </c>
      <c r="E9569">
        <f t="shared" ca="1" si="748"/>
        <v>12</v>
      </c>
    </row>
    <row r="9570" spans="1:5" x14ac:dyDescent="0.2">
      <c r="A9570" t="str">
        <f t="shared" ca="1" si="745"/>
        <v>Basic</v>
      </c>
      <c r="B9570" t="str">
        <f t="shared" ca="1" si="746"/>
        <v>general anesthesia</v>
      </c>
      <c r="C9570">
        <f t="shared" si="749"/>
        <v>531</v>
      </c>
      <c r="D9570" t="str">
        <f t="shared" ca="1" si="747"/>
        <v>Covered when used in conjunction with covered oral surgical procedures</v>
      </c>
      <c r="E9570">
        <f t="shared" ca="1" si="748"/>
        <v>13</v>
      </c>
    </row>
    <row r="9571" spans="1:5" x14ac:dyDescent="0.2">
      <c r="A9571" t="str">
        <f t="shared" ca="1" si="745"/>
        <v>Diagnostics and Preventative</v>
      </c>
      <c r="B9571" t="str">
        <f t="shared" ca="1" si="746"/>
        <v>Fluoride treatments</v>
      </c>
      <c r="C9571">
        <f t="shared" si="749"/>
        <v>531</v>
      </c>
      <c r="D9571">
        <f t="shared" ca="1" si="747"/>
        <v>0</v>
      </c>
      <c r="E9571">
        <f t="shared" ca="1" si="748"/>
        <v>5</v>
      </c>
    </row>
    <row r="9572" spans="1:5" x14ac:dyDescent="0.2">
      <c r="A9572" t="str">
        <f t="shared" ca="1" si="745"/>
        <v>Basic</v>
      </c>
      <c r="B9572" t="str">
        <f t="shared" ca="1" si="746"/>
        <v>general anesthesia</v>
      </c>
      <c r="C9572">
        <f t="shared" si="749"/>
        <v>531</v>
      </c>
      <c r="D9572" t="str">
        <f t="shared" ca="1" si="747"/>
        <v>Covered when used in conjunction with covered oral surgical procedures</v>
      </c>
      <c r="E9572">
        <f t="shared" ca="1" si="748"/>
        <v>13</v>
      </c>
    </row>
    <row r="9573" spans="1:5" x14ac:dyDescent="0.2">
      <c r="A9573" t="str">
        <f t="shared" ca="1" si="745"/>
        <v>Diagnostics and Preventative</v>
      </c>
      <c r="B9573" t="str">
        <f t="shared" ca="1" si="746"/>
        <v>Prophylaxis</v>
      </c>
      <c r="C9573">
        <f t="shared" si="749"/>
        <v>531</v>
      </c>
      <c r="D9573">
        <f t="shared" ca="1" si="747"/>
        <v>0</v>
      </c>
      <c r="E9573">
        <f t="shared" ca="1" si="748"/>
        <v>4</v>
      </c>
    </row>
    <row r="9574" spans="1:5" x14ac:dyDescent="0.2">
      <c r="A9574" t="str">
        <f t="shared" ca="1" si="745"/>
        <v>Basic</v>
      </c>
      <c r="B9574" t="str">
        <f t="shared" ca="1" si="746"/>
        <v>endodontics</v>
      </c>
      <c r="C9574">
        <f t="shared" si="749"/>
        <v>531</v>
      </c>
      <c r="D9574" t="str">
        <f t="shared" ca="1" si="747"/>
        <v>Root canal, pulpal therapy</v>
      </c>
      <c r="E9574">
        <f t="shared" ca="1" si="748"/>
        <v>10</v>
      </c>
    </row>
    <row r="9575" spans="1:5" x14ac:dyDescent="0.2">
      <c r="A9575" t="str">
        <f t="shared" ca="1" si="745"/>
        <v>Diagnostics and Preventative</v>
      </c>
      <c r="B9575" t="str">
        <f t="shared" ca="1" si="746"/>
        <v>Full-mouth x-ray</v>
      </c>
      <c r="C9575">
        <f t="shared" si="749"/>
        <v>531</v>
      </c>
      <c r="D9575">
        <f t="shared" ca="1" si="747"/>
        <v>0</v>
      </c>
      <c r="E9575">
        <f t="shared" ca="1" si="748"/>
        <v>3</v>
      </c>
    </row>
    <row r="9576" spans="1:5" x14ac:dyDescent="0.2">
      <c r="A9576" t="str">
        <f t="shared" ca="1" si="745"/>
        <v>Diagnostics and Preventative</v>
      </c>
      <c r="B9576" t="str">
        <f t="shared" ca="1" si="746"/>
        <v>Prophylaxis</v>
      </c>
      <c r="C9576">
        <f t="shared" si="749"/>
        <v>531</v>
      </c>
      <c r="D9576">
        <f t="shared" ca="1" si="747"/>
        <v>0</v>
      </c>
      <c r="E9576">
        <f t="shared" ca="1" si="748"/>
        <v>4</v>
      </c>
    </row>
    <row r="9577" spans="1:5" x14ac:dyDescent="0.2">
      <c r="A9577" t="str">
        <f t="shared" ca="1" si="745"/>
        <v>Diagnostics and Preventative</v>
      </c>
      <c r="B9577" t="str">
        <f t="shared" ca="1" si="746"/>
        <v>Space Maintainers</v>
      </c>
      <c r="C9577">
        <f t="shared" si="749"/>
        <v>531</v>
      </c>
      <c r="D9577">
        <f t="shared" ca="1" si="747"/>
        <v>0</v>
      </c>
      <c r="E9577">
        <f t="shared" ca="1" si="748"/>
        <v>7</v>
      </c>
    </row>
    <row r="9578" spans="1:5" x14ac:dyDescent="0.2">
      <c r="A9578" t="str">
        <f t="shared" ca="1" si="745"/>
        <v>Diagnostics and Preventative</v>
      </c>
      <c r="B9578" t="str">
        <f t="shared" ca="1" si="746"/>
        <v>Prophylaxis</v>
      </c>
      <c r="C9578">
        <f t="shared" si="749"/>
        <v>532</v>
      </c>
      <c r="D9578">
        <f t="shared" ca="1" si="747"/>
        <v>0</v>
      </c>
      <c r="E9578">
        <f t="shared" ca="1" si="748"/>
        <v>4</v>
      </c>
    </row>
    <row r="9579" spans="1:5" x14ac:dyDescent="0.2">
      <c r="A9579" t="str">
        <f t="shared" ca="1" si="745"/>
        <v>Diagnostics and Preventative</v>
      </c>
      <c r="B9579" t="str">
        <f t="shared" ca="1" si="746"/>
        <v>Full-mouth x-ray</v>
      </c>
      <c r="C9579">
        <f t="shared" si="749"/>
        <v>532</v>
      </c>
      <c r="D9579">
        <f t="shared" ca="1" si="747"/>
        <v>0</v>
      </c>
      <c r="E9579">
        <f t="shared" ca="1" si="748"/>
        <v>3</v>
      </c>
    </row>
    <row r="9580" spans="1:5" x14ac:dyDescent="0.2">
      <c r="A9580" t="str">
        <f t="shared" ca="1" si="745"/>
        <v>Major</v>
      </c>
      <c r="B9580" t="str">
        <f t="shared" ca="1" si="746"/>
        <v>major restorative</v>
      </c>
      <c r="C9580">
        <f t="shared" si="749"/>
        <v>532</v>
      </c>
      <c r="D9580" t="str">
        <f t="shared" ca="1" si="747"/>
        <v>Single crowns, inlays, onlays</v>
      </c>
      <c r="E9580">
        <f t="shared" ca="1" si="748"/>
        <v>14</v>
      </c>
    </row>
    <row r="9581" spans="1:5" x14ac:dyDescent="0.2">
      <c r="A9581" t="str">
        <f t="shared" ca="1" si="745"/>
        <v>Diagnostics and Preventative</v>
      </c>
      <c r="B9581" t="str">
        <f t="shared" ca="1" si="746"/>
        <v>Space Maintainers</v>
      </c>
      <c r="C9581">
        <f t="shared" si="749"/>
        <v>532</v>
      </c>
      <c r="D9581">
        <f t="shared" ca="1" si="747"/>
        <v>0</v>
      </c>
      <c r="E9581">
        <f t="shared" ca="1" si="748"/>
        <v>7</v>
      </c>
    </row>
    <row r="9582" spans="1:5" x14ac:dyDescent="0.2">
      <c r="A9582" t="str">
        <f t="shared" ca="1" si="745"/>
        <v>Diagnostics and Preventative</v>
      </c>
      <c r="B9582" t="str">
        <f t="shared" ca="1" si="746"/>
        <v>Sealants</v>
      </c>
      <c r="C9582">
        <f t="shared" si="749"/>
        <v>532</v>
      </c>
      <c r="D9582">
        <f t="shared" ca="1" si="747"/>
        <v>0</v>
      </c>
      <c r="E9582">
        <f t="shared" ca="1" si="748"/>
        <v>6</v>
      </c>
    </row>
    <row r="9583" spans="1:5" x14ac:dyDescent="0.2">
      <c r="A9583" t="str">
        <f t="shared" ca="1" si="745"/>
        <v>Major</v>
      </c>
      <c r="B9583" t="str">
        <f t="shared" ca="1" si="746"/>
        <v>major restorative</v>
      </c>
      <c r="C9583">
        <f t="shared" si="749"/>
        <v>532</v>
      </c>
      <c r="D9583" t="str">
        <f t="shared" ca="1" si="747"/>
        <v>Single crowns, inlays, onlays</v>
      </c>
      <c r="E9583">
        <f t="shared" ca="1" si="748"/>
        <v>14</v>
      </c>
    </row>
    <row r="9584" spans="1:5" x14ac:dyDescent="0.2">
      <c r="A9584" t="str">
        <f t="shared" ca="1" si="745"/>
        <v>Basic</v>
      </c>
      <c r="B9584" t="str">
        <f t="shared" ca="1" si="746"/>
        <v>endodontics</v>
      </c>
      <c r="C9584">
        <f t="shared" si="749"/>
        <v>532</v>
      </c>
      <c r="D9584" t="str">
        <f t="shared" ca="1" si="747"/>
        <v>Root canal, pulpal therapy</v>
      </c>
      <c r="E9584">
        <f t="shared" ca="1" si="748"/>
        <v>10</v>
      </c>
    </row>
    <row r="9585" spans="1:5" x14ac:dyDescent="0.2">
      <c r="A9585" t="str">
        <f t="shared" ca="1" si="745"/>
        <v>Diagnostics and Preventative</v>
      </c>
      <c r="B9585" t="str">
        <f t="shared" ca="1" si="746"/>
        <v>Space Maintainers</v>
      </c>
      <c r="C9585">
        <f t="shared" si="749"/>
        <v>532</v>
      </c>
      <c r="D9585">
        <f t="shared" ca="1" si="747"/>
        <v>0</v>
      </c>
      <c r="E9585">
        <f t="shared" ca="1" si="748"/>
        <v>7</v>
      </c>
    </row>
    <row r="9586" spans="1:5" x14ac:dyDescent="0.2">
      <c r="A9586" t="str">
        <f t="shared" ca="1" si="745"/>
        <v>Diagnostics and Preventative</v>
      </c>
      <c r="B9586" t="str">
        <f t="shared" ca="1" si="746"/>
        <v>Fluoride treatments</v>
      </c>
      <c r="C9586">
        <f t="shared" si="749"/>
        <v>532</v>
      </c>
      <c r="D9586">
        <f t="shared" ca="1" si="747"/>
        <v>0</v>
      </c>
      <c r="E9586">
        <f t="shared" ca="1" si="748"/>
        <v>5</v>
      </c>
    </row>
    <row r="9587" spans="1:5" x14ac:dyDescent="0.2">
      <c r="A9587" t="str">
        <f t="shared" ca="1" si="745"/>
        <v>Diagnostics and Preventative</v>
      </c>
      <c r="B9587" t="str">
        <f t="shared" ca="1" si="746"/>
        <v>Sealants</v>
      </c>
      <c r="C9587">
        <f t="shared" si="749"/>
        <v>532</v>
      </c>
      <c r="D9587">
        <f t="shared" ca="1" si="747"/>
        <v>0</v>
      </c>
      <c r="E9587">
        <f t="shared" ca="1" si="748"/>
        <v>6</v>
      </c>
    </row>
    <row r="9588" spans="1:5" x14ac:dyDescent="0.2">
      <c r="A9588" t="str">
        <f t="shared" ca="1" si="745"/>
        <v>Diagnostics and Preventative</v>
      </c>
      <c r="B9588" t="str">
        <f t="shared" ca="1" si="746"/>
        <v>Sealants</v>
      </c>
      <c r="C9588">
        <f t="shared" si="749"/>
        <v>532</v>
      </c>
      <c r="D9588">
        <f t="shared" ca="1" si="747"/>
        <v>0</v>
      </c>
      <c r="E9588">
        <f t="shared" ca="1" si="748"/>
        <v>6</v>
      </c>
    </row>
    <row r="9589" spans="1:5" x14ac:dyDescent="0.2">
      <c r="A9589" t="str">
        <f t="shared" ca="1" si="745"/>
        <v>Basic</v>
      </c>
      <c r="B9589" t="str">
        <f t="shared" ca="1" si="746"/>
        <v>oral surgery</v>
      </c>
      <c r="C9589">
        <f t="shared" si="749"/>
        <v>532</v>
      </c>
      <c r="D9589" t="str">
        <f t="shared" ca="1" si="747"/>
        <v>Extraction and other surgery procedures, incl. pre- and post-operative care</v>
      </c>
      <c r="E9589">
        <f t="shared" ca="1" si="748"/>
        <v>9</v>
      </c>
    </row>
    <row r="9590" spans="1:5" x14ac:dyDescent="0.2">
      <c r="A9590" t="str">
        <f t="shared" ca="1" si="745"/>
        <v>Diagnostics and Preventative</v>
      </c>
      <c r="B9590" t="str">
        <f t="shared" ca="1" si="746"/>
        <v>Periodic Exams</v>
      </c>
      <c r="C9590">
        <f t="shared" si="749"/>
        <v>532</v>
      </c>
      <c r="D9590">
        <f t="shared" ca="1" si="747"/>
        <v>0</v>
      </c>
      <c r="E9590">
        <f t="shared" ca="1" si="748"/>
        <v>1</v>
      </c>
    </row>
    <row r="9591" spans="1:5" x14ac:dyDescent="0.2">
      <c r="A9591" t="str">
        <f t="shared" ca="1" si="745"/>
        <v>Basic</v>
      </c>
      <c r="B9591" t="str">
        <f t="shared" ca="1" si="746"/>
        <v>general anesthesia</v>
      </c>
      <c r="C9591">
        <f t="shared" si="749"/>
        <v>532</v>
      </c>
      <c r="D9591" t="str">
        <f t="shared" ca="1" si="747"/>
        <v>Covered when used in conjunction with covered oral surgical procedures</v>
      </c>
      <c r="E9591">
        <f t="shared" ca="1" si="748"/>
        <v>13</v>
      </c>
    </row>
    <row r="9592" spans="1:5" x14ac:dyDescent="0.2">
      <c r="A9592" t="str">
        <f t="shared" ca="1" si="745"/>
        <v>Orthodontics</v>
      </c>
      <c r="B9592" t="str">
        <f t="shared" ca="1" si="746"/>
        <v>orthodontics</v>
      </c>
      <c r="C9592">
        <f t="shared" si="749"/>
        <v>532</v>
      </c>
      <c r="D9592" t="str">
        <f t="shared" ca="1" si="747"/>
        <v>For eligible dependents to age 19</v>
      </c>
      <c r="E9592">
        <f t="shared" ca="1" si="748"/>
        <v>17</v>
      </c>
    </row>
    <row r="9593" spans="1:5" x14ac:dyDescent="0.2">
      <c r="A9593" t="str">
        <f t="shared" ca="1" si="745"/>
        <v>Basic</v>
      </c>
      <c r="B9593" t="str">
        <f t="shared" ca="1" si="746"/>
        <v>basic restorative</v>
      </c>
      <c r="C9593">
        <f t="shared" si="749"/>
        <v>532</v>
      </c>
      <c r="D9593" t="str">
        <f t="shared" ca="1" si="747"/>
        <v>Fillings (amalgam "silver" and composite "white" non-molar)</v>
      </c>
      <c r="E9593">
        <f t="shared" ca="1" si="748"/>
        <v>8</v>
      </c>
    </row>
    <row r="9594" spans="1:5" x14ac:dyDescent="0.2">
      <c r="A9594" t="str">
        <f t="shared" ca="1" si="745"/>
        <v>Diagnostics and Preventative</v>
      </c>
      <c r="B9594" t="str">
        <f t="shared" ca="1" si="746"/>
        <v>Bitewing x-rays</v>
      </c>
      <c r="C9594">
        <f t="shared" si="749"/>
        <v>532</v>
      </c>
      <c r="D9594">
        <f t="shared" ca="1" si="747"/>
        <v>0</v>
      </c>
      <c r="E9594">
        <f t="shared" ca="1" si="748"/>
        <v>2</v>
      </c>
    </row>
    <row r="9595" spans="1:5" x14ac:dyDescent="0.2">
      <c r="A9595" t="str">
        <f t="shared" ca="1" si="745"/>
        <v>Other</v>
      </c>
      <c r="B9595" t="str">
        <f t="shared" ca="1" si="746"/>
        <v>Implants</v>
      </c>
      <c r="C9595">
        <f t="shared" si="749"/>
        <v>532</v>
      </c>
      <c r="D9595" t="str">
        <f t="shared" ca="1" si="747"/>
        <v>Implant dental work</v>
      </c>
      <c r="E9595">
        <f t="shared" ca="1" si="748"/>
        <v>18</v>
      </c>
    </row>
    <row r="9596" spans="1:5" x14ac:dyDescent="0.2">
      <c r="A9596" t="str">
        <f t="shared" ca="1" si="745"/>
        <v>Diagnostics and Preventative</v>
      </c>
      <c r="B9596" t="str">
        <f t="shared" ca="1" si="746"/>
        <v>Prophylaxis</v>
      </c>
      <c r="C9596">
        <f t="shared" si="749"/>
        <v>533</v>
      </c>
      <c r="D9596">
        <f t="shared" ca="1" si="747"/>
        <v>0</v>
      </c>
      <c r="E9596">
        <f t="shared" ca="1" si="748"/>
        <v>4</v>
      </c>
    </row>
    <row r="9597" spans="1:5" x14ac:dyDescent="0.2">
      <c r="A9597" t="str">
        <f t="shared" ca="1" si="745"/>
        <v>Basic</v>
      </c>
      <c r="B9597" t="str">
        <f t="shared" ca="1" si="746"/>
        <v>oral surgery</v>
      </c>
      <c r="C9597">
        <f t="shared" si="749"/>
        <v>533</v>
      </c>
      <c r="D9597" t="str">
        <f t="shared" ca="1" si="747"/>
        <v>Extraction and other surgery procedures, incl. pre- and post-operative care</v>
      </c>
      <c r="E9597">
        <f t="shared" ca="1" si="748"/>
        <v>9</v>
      </c>
    </row>
    <row r="9598" spans="1:5" x14ac:dyDescent="0.2">
      <c r="A9598" t="str">
        <f t="shared" ca="1" si="745"/>
        <v>Basic</v>
      </c>
      <c r="B9598" t="str">
        <f t="shared" ca="1" si="746"/>
        <v>basic restorative</v>
      </c>
      <c r="C9598">
        <f t="shared" si="749"/>
        <v>533</v>
      </c>
      <c r="D9598" t="str">
        <f t="shared" ca="1" si="747"/>
        <v>Fillings (amalgam "silver" and composite "white" non-molar)</v>
      </c>
      <c r="E9598">
        <f t="shared" ca="1" si="748"/>
        <v>8</v>
      </c>
    </row>
    <row r="9599" spans="1:5" x14ac:dyDescent="0.2">
      <c r="A9599" t="str">
        <f t="shared" ca="1" si="745"/>
        <v>Major</v>
      </c>
      <c r="B9599" t="str">
        <f t="shared" ca="1" si="746"/>
        <v>major restorative</v>
      </c>
      <c r="C9599">
        <f t="shared" si="749"/>
        <v>533</v>
      </c>
      <c r="D9599" t="str">
        <f t="shared" ca="1" si="747"/>
        <v>Single crowns, inlays, onlays</v>
      </c>
      <c r="E9599">
        <f t="shared" ca="1" si="748"/>
        <v>14</v>
      </c>
    </row>
    <row r="9600" spans="1:5" x14ac:dyDescent="0.2">
      <c r="A9600" t="str">
        <f t="shared" ca="1" si="745"/>
        <v>Diagnostics and Preventative</v>
      </c>
      <c r="B9600" t="str">
        <f t="shared" ca="1" si="746"/>
        <v>Full-mouth x-ray</v>
      </c>
      <c r="C9600">
        <f t="shared" si="749"/>
        <v>533</v>
      </c>
      <c r="D9600">
        <f t="shared" ca="1" si="747"/>
        <v>0</v>
      </c>
      <c r="E9600">
        <f t="shared" ca="1" si="748"/>
        <v>3</v>
      </c>
    </row>
    <row r="9601" spans="1:5" x14ac:dyDescent="0.2">
      <c r="A9601" t="str">
        <f t="shared" ca="1" si="745"/>
        <v>Basic</v>
      </c>
      <c r="B9601" t="str">
        <f t="shared" ca="1" si="746"/>
        <v>surgical periodontics</v>
      </c>
      <c r="C9601">
        <f t="shared" si="749"/>
        <v>533</v>
      </c>
      <c r="D9601" t="str">
        <f t="shared" ca="1" si="747"/>
        <v>Surgical treatment of the gums and supporting structures of the teeth</v>
      </c>
      <c r="E9601">
        <f t="shared" ca="1" si="748"/>
        <v>11</v>
      </c>
    </row>
    <row r="9602" spans="1:5" x14ac:dyDescent="0.2">
      <c r="A9602" t="str">
        <f t="shared" ref="A9602:A9665" ca="1" si="750">INDEX(services,E9602,1)</f>
        <v>Basic</v>
      </c>
      <c r="B9602" t="str">
        <f t="shared" ref="B9602:B9665" ca="1" si="751">INDEX(services,E9602,2)</f>
        <v>oral surgery</v>
      </c>
      <c r="C9602">
        <f t="shared" si="749"/>
        <v>533</v>
      </c>
      <c r="D9602" t="str">
        <f t="shared" ref="D9602:D9665" ca="1" si="752">INDEX(services,E9602,3)</f>
        <v>Extraction and other surgery procedures, incl. pre- and post-operative care</v>
      </c>
      <c r="E9602">
        <f t="shared" ref="E9602:E9665" ca="1" si="753">RANDBETWEEN(1,ROWS(services))</f>
        <v>9</v>
      </c>
    </row>
    <row r="9603" spans="1:5" x14ac:dyDescent="0.2">
      <c r="A9603" t="str">
        <f t="shared" ca="1" si="750"/>
        <v>Basic</v>
      </c>
      <c r="B9603" t="str">
        <f t="shared" ca="1" si="751"/>
        <v>surgical periodontics</v>
      </c>
      <c r="C9603">
        <f t="shared" si="749"/>
        <v>533</v>
      </c>
      <c r="D9603" t="str">
        <f t="shared" ca="1" si="752"/>
        <v>Surgical treatment of the gums and supporting structures of the teeth</v>
      </c>
      <c r="E9603">
        <f t="shared" ca="1" si="753"/>
        <v>11</v>
      </c>
    </row>
    <row r="9604" spans="1:5" x14ac:dyDescent="0.2">
      <c r="A9604" t="str">
        <f t="shared" ca="1" si="750"/>
        <v>Basic</v>
      </c>
      <c r="B9604" t="str">
        <f t="shared" ca="1" si="751"/>
        <v>oral surgery</v>
      </c>
      <c r="C9604">
        <f t="shared" ref="C9604:C9667" si="754">IF(MOD(ROW(C9604)-2,18)&lt;&gt;0,C9603,C9603+1)</f>
        <v>533</v>
      </c>
      <c r="D9604" t="str">
        <f t="shared" ca="1" si="752"/>
        <v>Extraction and other surgery procedures, incl. pre- and post-operative care</v>
      </c>
      <c r="E9604">
        <f t="shared" ca="1" si="753"/>
        <v>9</v>
      </c>
    </row>
    <row r="9605" spans="1:5" x14ac:dyDescent="0.2">
      <c r="A9605" t="str">
        <f t="shared" ca="1" si="750"/>
        <v>Basic</v>
      </c>
      <c r="B9605" t="str">
        <f t="shared" ca="1" si="751"/>
        <v>endodontics</v>
      </c>
      <c r="C9605">
        <f t="shared" si="754"/>
        <v>533</v>
      </c>
      <c r="D9605" t="str">
        <f t="shared" ca="1" si="752"/>
        <v>Root canal, pulpal therapy</v>
      </c>
      <c r="E9605">
        <f t="shared" ca="1" si="753"/>
        <v>10</v>
      </c>
    </row>
    <row r="9606" spans="1:5" x14ac:dyDescent="0.2">
      <c r="A9606" t="str">
        <f t="shared" ca="1" si="750"/>
        <v>Diagnostics and Preventative</v>
      </c>
      <c r="B9606" t="str">
        <f t="shared" ca="1" si="751"/>
        <v>Full-mouth x-ray</v>
      </c>
      <c r="C9606">
        <f t="shared" si="754"/>
        <v>533</v>
      </c>
      <c r="D9606">
        <f t="shared" ca="1" si="752"/>
        <v>0</v>
      </c>
      <c r="E9606">
        <f t="shared" ca="1" si="753"/>
        <v>3</v>
      </c>
    </row>
    <row r="9607" spans="1:5" x14ac:dyDescent="0.2">
      <c r="A9607" t="str">
        <f t="shared" ca="1" si="750"/>
        <v>Diagnostics and Preventative</v>
      </c>
      <c r="B9607" t="str">
        <f t="shared" ca="1" si="751"/>
        <v>Periodic Exams</v>
      </c>
      <c r="C9607">
        <f t="shared" si="754"/>
        <v>533</v>
      </c>
      <c r="D9607">
        <f t="shared" ca="1" si="752"/>
        <v>0</v>
      </c>
      <c r="E9607">
        <f t="shared" ca="1" si="753"/>
        <v>1</v>
      </c>
    </row>
    <row r="9608" spans="1:5" x14ac:dyDescent="0.2">
      <c r="A9608" t="str">
        <f t="shared" ca="1" si="750"/>
        <v>Diagnostics and Preventative</v>
      </c>
      <c r="B9608" t="str">
        <f t="shared" ca="1" si="751"/>
        <v>Periodic Exams</v>
      </c>
      <c r="C9608">
        <f t="shared" si="754"/>
        <v>533</v>
      </c>
      <c r="D9608">
        <f t="shared" ca="1" si="752"/>
        <v>0</v>
      </c>
      <c r="E9608">
        <f t="shared" ca="1" si="753"/>
        <v>1</v>
      </c>
    </row>
    <row r="9609" spans="1:5" x14ac:dyDescent="0.2">
      <c r="A9609" t="str">
        <f t="shared" ca="1" si="750"/>
        <v>Basic</v>
      </c>
      <c r="B9609" t="str">
        <f t="shared" ca="1" si="751"/>
        <v>oral surgery</v>
      </c>
      <c r="C9609">
        <f t="shared" si="754"/>
        <v>533</v>
      </c>
      <c r="D9609" t="str">
        <f t="shared" ca="1" si="752"/>
        <v>Extraction and other surgery procedures, incl. pre- and post-operative care</v>
      </c>
      <c r="E9609">
        <f t="shared" ca="1" si="753"/>
        <v>9</v>
      </c>
    </row>
    <row r="9610" spans="1:5" x14ac:dyDescent="0.2">
      <c r="A9610" t="str">
        <f t="shared" ca="1" si="750"/>
        <v>Basic</v>
      </c>
      <c r="B9610" t="str">
        <f t="shared" ca="1" si="751"/>
        <v>endodontics</v>
      </c>
      <c r="C9610">
        <f t="shared" si="754"/>
        <v>533</v>
      </c>
      <c r="D9610" t="str">
        <f t="shared" ca="1" si="752"/>
        <v>Root canal, pulpal therapy</v>
      </c>
      <c r="E9610">
        <f t="shared" ca="1" si="753"/>
        <v>10</v>
      </c>
    </row>
    <row r="9611" spans="1:5" x14ac:dyDescent="0.2">
      <c r="A9611" t="str">
        <f t="shared" ca="1" si="750"/>
        <v>Other</v>
      </c>
      <c r="B9611" t="str">
        <f t="shared" ca="1" si="751"/>
        <v>Implants</v>
      </c>
      <c r="C9611">
        <f t="shared" si="754"/>
        <v>533</v>
      </c>
      <c r="D9611" t="str">
        <f t="shared" ca="1" si="752"/>
        <v>Implant dental work</v>
      </c>
      <c r="E9611">
        <f t="shared" ca="1" si="753"/>
        <v>18</v>
      </c>
    </row>
    <row r="9612" spans="1:5" x14ac:dyDescent="0.2">
      <c r="A9612" t="str">
        <f t="shared" ca="1" si="750"/>
        <v>Diagnostics and Preventative</v>
      </c>
      <c r="B9612" t="str">
        <f t="shared" ca="1" si="751"/>
        <v>Space Maintainers</v>
      </c>
      <c r="C9612">
        <f t="shared" si="754"/>
        <v>533</v>
      </c>
      <c r="D9612">
        <f t="shared" ca="1" si="752"/>
        <v>0</v>
      </c>
      <c r="E9612">
        <f t="shared" ca="1" si="753"/>
        <v>7</v>
      </c>
    </row>
    <row r="9613" spans="1:5" x14ac:dyDescent="0.2">
      <c r="A9613" t="str">
        <f t="shared" ca="1" si="750"/>
        <v>Basic</v>
      </c>
      <c r="B9613" t="str">
        <f t="shared" ca="1" si="751"/>
        <v>non-surgical periodontics</v>
      </c>
      <c r="C9613">
        <f t="shared" si="754"/>
        <v>533</v>
      </c>
      <c r="D9613" t="str">
        <f t="shared" ca="1" si="752"/>
        <v xml:space="preserve">Non-surgical treatment of the gums and supporting structures of the teeth </v>
      </c>
      <c r="E9613">
        <f t="shared" ca="1" si="753"/>
        <v>12</v>
      </c>
    </row>
    <row r="9614" spans="1:5" x14ac:dyDescent="0.2">
      <c r="A9614" t="str">
        <f t="shared" ca="1" si="750"/>
        <v>Major</v>
      </c>
      <c r="B9614" t="str">
        <f t="shared" ca="1" si="751"/>
        <v>prosthodontics</v>
      </c>
      <c r="C9614">
        <f t="shared" si="754"/>
        <v>534</v>
      </c>
      <c r="D9614" t="str">
        <f t="shared" ca="1" si="752"/>
        <v>Procedures for replacement of missing teeth by construction or repair of bridges and partial or complete dentures</v>
      </c>
      <c r="E9614">
        <f t="shared" ca="1" si="753"/>
        <v>15</v>
      </c>
    </row>
    <row r="9615" spans="1:5" x14ac:dyDescent="0.2">
      <c r="A9615" t="str">
        <f t="shared" ca="1" si="750"/>
        <v>Basic</v>
      </c>
      <c r="B9615" t="str">
        <f t="shared" ca="1" si="751"/>
        <v>general anesthesia</v>
      </c>
      <c r="C9615">
        <f t="shared" si="754"/>
        <v>534</v>
      </c>
      <c r="D9615" t="str">
        <f t="shared" ca="1" si="752"/>
        <v>Covered when used in conjunction with covered oral surgical procedures</v>
      </c>
      <c r="E9615">
        <f t="shared" ca="1" si="753"/>
        <v>13</v>
      </c>
    </row>
    <row r="9616" spans="1:5" x14ac:dyDescent="0.2">
      <c r="A9616" t="str">
        <f t="shared" ca="1" si="750"/>
        <v>Basic</v>
      </c>
      <c r="B9616" t="str">
        <f t="shared" ca="1" si="751"/>
        <v>non-surgical periodontics</v>
      </c>
      <c r="C9616">
        <f t="shared" si="754"/>
        <v>534</v>
      </c>
      <c r="D9616" t="str">
        <f t="shared" ca="1" si="752"/>
        <v xml:space="preserve">Non-surgical treatment of the gums and supporting structures of the teeth </v>
      </c>
      <c r="E9616">
        <f t="shared" ca="1" si="753"/>
        <v>12</v>
      </c>
    </row>
    <row r="9617" spans="1:5" x14ac:dyDescent="0.2">
      <c r="A9617" t="str">
        <f t="shared" ca="1" si="750"/>
        <v>Diagnostics and Preventative</v>
      </c>
      <c r="B9617" t="str">
        <f t="shared" ca="1" si="751"/>
        <v>Fluoride treatments</v>
      </c>
      <c r="C9617">
        <f t="shared" si="754"/>
        <v>534</v>
      </c>
      <c r="D9617">
        <f t="shared" ca="1" si="752"/>
        <v>0</v>
      </c>
      <c r="E9617">
        <f t="shared" ca="1" si="753"/>
        <v>5</v>
      </c>
    </row>
    <row r="9618" spans="1:5" x14ac:dyDescent="0.2">
      <c r="A9618" t="str">
        <f t="shared" ca="1" si="750"/>
        <v>Other</v>
      </c>
      <c r="B9618" t="str">
        <f t="shared" ca="1" si="751"/>
        <v>Implants</v>
      </c>
      <c r="C9618">
        <f t="shared" si="754"/>
        <v>534</v>
      </c>
      <c r="D9618" t="str">
        <f t="shared" ca="1" si="752"/>
        <v>Implant dental work</v>
      </c>
      <c r="E9618">
        <f t="shared" ca="1" si="753"/>
        <v>18</v>
      </c>
    </row>
    <row r="9619" spans="1:5" x14ac:dyDescent="0.2">
      <c r="A9619" t="str">
        <f t="shared" ca="1" si="750"/>
        <v>Other</v>
      </c>
      <c r="B9619" t="str">
        <f t="shared" ca="1" si="751"/>
        <v>Implants</v>
      </c>
      <c r="C9619">
        <f t="shared" si="754"/>
        <v>534</v>
      </c>
      <c r="D9619" t="str">
        <f t="shared" ca="1" si="752"/>
        <v>Implant dental work</v>
      </c>
      <c r="E9619">
        <f t="shared" ca="1" si="753"/>
        <v>18</v>
      </c>
    </row>
    <row r="9620" spans="1:5" x14ac:dyDescent="0.2">
      <c r="A9620" t="str">
        <f t="shared" ca="1" si="750"/>
        <v>Diagnostics and Preventative</v>
      </c>
      <c r="B9620" t="str">
        <f t="shared" ca="1" si="751"/>
        <v>Fluoride treatments</v>
      </c>
      <c r="C9620">
        <f t="shared" si="754"/>
        <v>534</v>
      </c>
      <c r="D9620">
        <f t="shared" ca="1" si="752"/>
        <v>0</v>
      </c>
      <c r="E9620">
        <f t="shared" ca="1" si="753"/>
        <v>5</v>
      </c>
    </row>
    <row r="9621" spans="1:5" x14ac:dyDescent="0.2">
      <c r="A9621" t="str">
        <f t="shared" ca="1" si="750"/>
        <v>Basic</v>
      </c>
      <c r="B9621" t="str">
        <f t="shared" ca="1" si="751"/>
        <v>oral surgery</v>
      </c>
      <c r="C9621">
        <f t="shared" si="754"/>
        <v>534</v>
      </c>
      <c r="D9621" t="str">
        <f t="shared" ca="1" si="752"/>
        <v>Extraction and other surgery procedures, incl. pre- and post-operative care</v>
      </c>
      <c r="E9621">
        <f t="shared" ca="1" si="753"/>
        <v>9</v>
      </c>
    </row>
    <row r="9622" spans="1:5" x14ac:dyDescent="0.2">
      <c r="A9622" t="str">
        <f t="shared" ca="1" si="750"/>
        <v>Basic</v>
      </c>
      <c r="B9622" t="str">
        <f t="shared" ca="1" si="751"/>
        <v>endodontics</v>
      </c>
      <c r="C9622">
        <f t="shared" si="754"/>
        <v>534</v>
      </c>
      <c r="D9622" t="str">
        <f t="shared" ca="1" si="752"/>
        <v>Root canal, pulpal therapy</v>
      </c>
      <c r="E9622">
        <f t="shared" ca="1" si="753"/>
        <v>10</v>
      </c>
    </row>
    <row r="9623" spans="1:5" x14ac:dyDescent="0.2">
      <c r="A9623" t="str">
        <f t="shared" ca="1" si="750"/>
        <v>Basic</v>
      </c>
      <c r="B9623" t="str">
        <f t="shared" ca="1" si="751"/>
        <v>oral surgery</v>
      </c>
      <c r="C9623">
        <f t="shared" si="754"/>
        <v>534</v>
      </c>
      <c r="D9623" t="str">
        <f t="shared" ca="1" si="752"/>
        <v>Extraction and other surgery procedures, incl. pre- and post-operative care</v>
      </c>
      <c r="E9623">
        <f t="shared" ca="1" si="753"/>
        <v>9</v>
      </c>
    </row>
    <row r="9624" spans="1:5" x14ac:dyDescent="0.2">
      <c r="A9624" t="str">
        <f t="shared" ca="1" si="750"/>
        <v>Diagnostics and Preventative</v>
      </c>
      <c r="B9624" t="str">
        <f t="shared" ca="1" si="751"/>
        <v>Periodic Exams</v>
      </c>
      <c r="C9624">
        <f t="shared" si="754"/>
        <v>534</v>
      </c>
      <c r="D9624">
        <f t="shared" ca="1" si="752"/>
        <v>0</v>
      </c>
      <c r="E9624">
        <f t="shared" ca="1" si="753"/>
        <v>1</v>
      </c>
    </row>
    <row r="9625" spans="1:5" x14ac:dyDescent="0.2">
      <c r="A9625" t="str">
        <f t="shared" ca="1" si="750"/>
        <v>Basic</v>
      </c>
      <c r="B9625" t="str">
        <f t="shared" ca="1" si="751"/>
        <v>oral surgery</v>
      </c>
      <c r="C9625">
        <f t="shared" si="754"/>
        <v>534</v>
      </c>
      <c r="D9625" t="str">
        <f t="shared" ca="1" si="752"/>
        <v>Extraction and other surgery procedures, incl. pre- and post-operative care</v>
      </c>
      <c r="E9625">
        <f t="shared" ca="1" si="753"/>
        <v>9</v>
      </c>
    </row>
    <row r="9626" spans="1:5" x14ac:dyDescent="0.2">
      <c r="A9626" t="str">
        <f t="shared" ca="1" si="750"/>
        <v>Diagnostics and Preventative</v>
      </c>
      <c r="B9626" t="str">
        <f t="shared" ca="1" si="751"/>
        <v>Fluoride treatments</v>
      </c>
      <c r="C9626">
        <f t="shared" si="754"/>
        <v>534</v>
      </c>
      <c r="D9626">
        <f t="shared" ca="1" si="752"/>
        <v>0</v>
      </c>
      <c r="E9626">
        <f t="shared" ca="1" si="753"/>
        <v>5</v>
      </c>
    </row>
    <row r="9627" spans="1:5" x14ac:dyDescent="0.2">
      <c r="A9627" t="str">
        <f t="shared" ca="1" si="750"/>
        <v>Orthodontics</v>
      </c>
      <c r="B9627" t="str">
        <f t="shared" ca="1" si="751"/>
        <v>orthodontics</v>
      </c>
      <c r="C9627">
        <f t="shared" si="754"/>
        <v>534</v>
      </c>
      <c r="D9627" t="str">
        <f t="shared" ca="1" si="752"/>
        <v>For eligible dependents to age 19</v>
      </c>
      <c r="E9627">
        <f t="shared" ca="1" si="753"/>
        <v>17</v>
      </c>
    </row>
    <row r="9628" spans="1:5" x14ac:dyDescent="0.2">
      <c r="A9628" t="str">
        <f t="shared" ca="1" si="750"/>
        <v>Diagnostics and Preventative</v>
      </c>
      <c r="B9628" t="str">
        <f t="shared" ca="1" si="751"/>
        <v>Bitewing x-rays</v>
      </c>
      <c r="C9628">
        <f t="shared" si="754"/>
        <v>534</v>
      </c>
      <c r="D9628">
        <f t="shared" ca="1" si="752"/>
        <v>0</v>
      </c>
      <c r="E9628">
        <f t="shared" ca="1" si="753"/>
        <v>2</v>
      </c>
    </row>
    <row r="9629" spans="1:5" x14ac:dyDescent="0.2">
      <c r="A9629" t="str">
        <f t="shared" ca="1" si="750"/>
        <v>Diagnostics and Preventative</v>
      </c>
      <c r="B9629" t="str">
        <f t="shared" ca="1" si="751"/>
        <v>Space Maintainers</v>
      </c>
      <c r="C9629">
        <f t="shared" si="754"/>
        <v>534</v>
      </c>
      <c r="D9629">
        <f t="shared" ca="1" si="752"/>
        <v>0</v>
      </c>
      <c r="E9629">
        <f t="shared" ca="1" si="753"/>
        <v>7</v>
      </c>
    </row>
    <row r="9630" spans="1:5" x14ac:dyDescent="0.2">
      <c r="A9630" t="str">
        <f t="shared" ca="1" si="750"/>
        <v>Diagnostics and Preventative</v>
      </c>
      <c r="B9630" t="str">
        <f t="shared" ca="1" si="751"/>
        <v>Bitewing x-rays</v>
      </c>
      <c r="C9630">
        <f t="shared" si="754"/>
        <v>534</v>
      </c>
      <c r="D9630">
        <f t="shared" ca="1" si="752"/>
        <v>0</v>
      </c>
      <c r="E9630">
        <f t="shared" ca="1" si="753"/>
        <v>2</v>
      </c>
    </row>
    <row r="9631" spans="1:5" x14ac:dyDescent="0.2">
      <c r="A9631" t="str">
        <f t="shared" ca="1" si="750"/>
        <v>Diagnostics and Preventative</v>
      </c>
      <c r="B9631" t="str">
        <f t="shared" ca="1" si="751"/>
        <v>Prophylaxis</v>
      </c>
      <c r="C9631">
        <f t="shared" si="754"/>
        <v>534</v>
      </c>
      <c r="D9631">
        <f t="shared" ca="1" si="752"/>
        <v>0</v>
      </c>
      <c r="E9631">
        <f t="shared" ca="1" si="753"/>
        <v>4</v>
      </c>
    </row>
    <row r="9632" spans="1:5" x14ac:dyDescent="0.2">
      <c r="A9632" t="str">
        <f t="shared" ca="1" si="750"/>
        <v>Basic</v>
      </c>
      <c r="B9632" t="str">
        <f t="shared" ca="1" si="751"/>
        <v>surgical periodontics</v>
      </c>
      <c r="C9632">
        <f t="shared" si="754"/>
        <v>535</v>
      </c>
      <c r="D9632" t="str">
        <f t="shared" ca="1" si="752"/>
        <v>Surgical treatment of the gums and supporting structures of the teeth</v>
      </c>
      <c r="E9632">
        <f t="shared" ca="1" si="753"/>
        <v>11</v>
      </c>
    </row>
    <row r="9633" spans="1:5" x14ac:dyDescent="0.2">
      <c r="A9633" t="str">
        <f t="shared" ca="1" si="750"/>
        <v>Basic</v>
      </c>
      <c r="B9633" t="str">
        <f t="shared" ca="1" si="751"/>
        <v>surgical periodontics</v>
      </c>
      <c r="C9633">
        <f t="shared" si="754"/>
        <v>535</v>
      </c>
      <c r="D9633" t="str">
        <f t="shared" ca="1" si="752"/>
        <v>Surgical treatment of the gums and supporting structures of the teeth</v>
      </c>
      <c r="E9633">
        <f t="shared" ca="1" si="753"/>
        <v>11</v>
      </c>
    </row>
    <row r="9634" spans="1:5" x14ac:dyDescent="0.2">
      <c r="A9634" t="str">
        <f t="shared" ca="1" si="750"/>
        <v>Basic</v>
      </c>
      <c r="B9634" t="str">
        <f t="shared" ca="1" si="751"/>
        <v>basic restorative</v>
      </c>
      <c r="C9634">
        <f t="shared" si="754"/>
        <v>535</v>
      </c>
      <c r="D9634" t="str">
        <f t="shared" ca="1" si="752"/>
        <v>Fillings (amalgam "silver" and composite "white" non-molar)</v>
      </c>
      <c r="E9634">
        <f t="shared" ca="1" si="753"/>
        <v>8</v>
      </c>
    </row>
    <row r="9635" spans="1:5" x14ac:dyDescent="0.2">
      <c r="A9635" t="str">
        <f t="shared" ca="1" si="750"/>
        <v>Diagnostics and Preventative</v>
      </c>
      <c r="B9635" t="str">
        <f t="shared" ca="1" si="751"/>
        <v>Bitewing x-rays</v>
      </c>
      <c r="C9635">
        <f t="shared" si="754"/>
        <v>535</v>
      </c>
      <c r="D9635">
        <f t="shared" ca="1" si="752"/>
        <v>0</v>
      </c>
      <c r="E9635">
        <f t="shared" ca="1" si="753"/>
        <v>2</v>
      </c>
    </row>
    <row r="9636" spans="1:5" x14ac:dyDescent="0.2">
      <c r="A9636" t="str">
        <f t="shared" ca="1" si="750"/>
        <v>Major</v>
      </c>
      <c r="B9636" t="str">
        <f t="shared" ca="1" si="751"/>
        <v>major restorative</v>
      </c>
      <c r="C9636">
        <f t="shared" si="754"/>
        <v>535</v>
      </c>
      <c r="D9636" t="str">
        <f t="shared" ca="1" si="752"/>
        <v>Single crowns, inlays, onlays</v>
      </c>
      <c r="E9636">
        <f t="shared" ca="1" si="753"/>
        <v>14</v>
      </c>
    </row>
    <row r="9637" spans="1:5" x14ac:dyDescent="0.2">
      <c r="A9637" t="str">
        <f t="shared" ca="1" si="750"/>
        <v>Other</v>
      </c>
      <c r="B9637" t="str">
        <f t="shared" ca="1" si="751"/>
        <v>Implants</v>
      </c>
      <c r="C9637">
        <f t="shared" si="754"/>
        <v>535</v>
      </c>
      <c r="D9637" t="str">
        <f t="shared" ca="1" si="752"/>
        <v>Implant dental work</v>
      </c>
      <c r="E9637">
        <f t="shared" ca="1" si="753"/>
        <v>18</v>
      </c>
    </row>
    <row r="9638" spans="1:5" x14ac:dyDescent="0.2">
      <c r="A9638" t="str">
        <f t="shared" ca="1" si="750"/>
        <v>Diagnostics and Preventative</v>
      </c>
      <c r="B9638" t="str">
        <f t="shared" ca="1" si="751"/>
        <v>Sealants</v>
      </c>
      <c r="C9638">
        <f t="shared" si="754"/>
        <v>535</v>
      </c>
      <c r="D9638">
        <f t="shared" ca="1" si="752"/>
        <v>0</v>
      </c>
      <c r="E9638">
        <f t="shared" ca="1" si="753"/>
        <v>6</v>
      </c>
    </row>
    <row r="9639" spans="1:5" x14ac:dyDescent="0.2">
      <c r="A9639" t="str">
        <f t="shared" ca="1" si="750"/>
        <v>Basic</v>
      </c>
      <c r="B9639" t="str">
        <f t="shared" ca="1" si="751"/>
        <v>oral surgery</v>
      </c>
      <c r="C9639">
        <f t="shared" si="754"/>
        <v>535</v>
      </c>
      <c r="D9639" t="str">
        <f t="shared" ca="1" si="752"/>
        <v>Extraction and other surgery procedures, incl. pre- and post-operative care</v>
      </c>
      <c r="E9639">
        <f t="shared" ca="1" si="753"/>
        <v>9</v>
      </c>
    </row>
    <row r="9640" spans="1:5" x14ac:dyDescent="0.2">
      <c r="A9640" t="str">
        <f t="shared" ca="1" si="750"/>
        <v>Basic</v>
      </c>
      <c r="B9640" t="str">
        <f t="shared" ca="1" si="751"/>
        <v>general anesthesia</v>
      </c>
      <c r="C9640">
        <f t="shared" si="754"/>
        <v>535</v>
      </c>
      <c r="D9640" t="str">
        <f t="shared" ca="1" si="752"/>
        <v>Covered when used in conjunction with covered oral surgical procedures</v>
      </c>
      <c r="E9640">
        <f t="shared" ca="1" si="753"/>
        <v>13</v>
      </c>
    </row>
    <row r="9641" spans="1:5" x14ac:dyDescent="0.2">
      <c r="A9641" t="str">
        <f t="shared" ca="1" si="750"/>
        <v>Basic</v>
      </c>
      <c r="B9641" t="str">
        <f t="shared" ca="1" si="751"/>
        <v>general anesthesia</v>
      </c>
      <c r="C9641">
        <f t="shared" si="754"/>
        <v>535</v>
      </c>
      <c r="D9641" t="str">
        <f t="shared" ca="1" si="752"/>
        <v>Covered when used in conjunction with covered oral surgical procedures</v>
      </c>
      <c r="E9641">
        <f t="shared" ca="1" si="753"/>
        <v>13</v>
      </c>
    </row>
    <row r="9642" spans="1:5" x14ac:dyDescent="0.2">
      <c r="A9642" t="str">
        <f t="shared" ca="1" si="750"/>
        <v>Basic</v>
      </c>
      <c r="B9642" t="str">
        <f t="shared" ca="1" si="751"/>
        <v>surgical periodontics</v>
      </c>
      <c r="C9642">
        <f t="shared" si="754"/>
        <v>535</v>
      </c>
      <c r="D9642" t="str">
        <f t="shared" ca="1" si="752"/>
        <v>Surgical treatment of the gums and supporting structures of the teeth</v>
      </c>
      <c r="E9642">
        <f t="shared" ca="1" si="753"/>
        <v>11</v>
      </c>
    </row>
    <row r="9643" spans="1:5" x14ac:dyDescent="0.2">
      <c r="A9643" t="str">
        <f t="shared" ca="1" si="750"/>
        <v>Basic</v>
      </c>
      <c r="B9643" t="str">
        <f t="shared" ca="1" si="751"/>
        <v>non-surgical periodontics</v>
      </c>
      <c r="C9643">
        <f t="shared" si="754"/>
        <v>535</v>
      </c>
      <c r="D9643" t="str">
        <f t="shared" ca="1" si="752"/>
        <v xml:space="preserve">Non-surgical treatment of the gums and supporting structures of the teeth </v>
      </c>
      <c r="E9643">
        <f t="shared" ca="1" si="753"/>
        <v>12</v>
      </c>
    </row>
    <row r="9644" spans="1:5" x14ac:dyDescent="0.2">
      <c r="A9644" t="str">
        <f t="shared" ca="1" si="750"/>
        <v>Diagnostics and Preventative</v>
      </c>
      <c r="B9644" t="str">
        <f t="shared" ca="1" si="751"/>
        <v>Fluoride treatments</v>
      </c>
      <c r="C9644">
        <f t="shared" si="754"/>
        <v>535</v>
      </c>
      <c r="D9644">
        <f t="shared" ca="1" si="752"/>
        <v>0</v>
      </c>
      <c r="E9644">
        <f t="shared" ca="1" si="753"/>
        <v>5</v>
      </c>
    </row>
    <row r="9645" spans="1:5" x14ac:dyDescent="0.2">
      <c r="A9645" t="str">
        <f t="shared" ca="1" si="750"/>
        <v>Basic</v>
      </c>
      <c r="B9645" t="str">
        <f t="shared" ca="1" si="751"/>
        <v>surgical periodontics</v>
      </c>
      <c r="C9645">
        <f t="shared" si="754"/>
        <v>535</v>
      </c>
      <c r="D9645" t="str">
        <f t="shared" ca="1" si="752"/>
        <v>Surgical treatment of the gums and supporting structures of the teeth</v>
      </c>
      <c r="E9645">
        <f t="shared" ca="1" si="753"/>
        <v>11</v>
      </c>
    </row>
    <row r="9646" spans="1:5" x14ac:dyDescent="0.2">
      <c r="A9646" t="str">
        <f t="shared" ca="1" si="750"/>
        <v>Basic</v>
      </c>
      <c r="B9646" t="str">
        <f t="shared" ca="1" si="751"/>
        <v>basic restorative</v>
      </c>
      <c r="C9646">
        <f t="shared" si="754"/>
        <v>535</v>
      </c>
      <c r="D9646" t="str">
        <f t="shared" ca="1" si="752"/>
        <v>Fillings (amalgam "silver" and composite "white" non-molar)</v>
      </c>
      <c r="E9646">
        <f t="shared" ca="1" si="753"/>
        <v>8</v>
      </c>
    </row>
    <row r="9647" spans="1:5" x14ac:dyDescent="0.2">
      <c r="A9647" t="str">
        <f t="shared" ca="1" si="750"/>
        <v>Diagnostics and Preventative</v>
      </c>
      <c r="B9647" t="str">
        <f t="shared" ca="1" si="751"/>
        <v>Bitewing x-rays</v>
      </c>
      <c r="C9647">
        <f t="shared" si="754"/>
        <v>535</v>
      </c>
      <c r="D9647">
        <f t="shared" ca="1" si="752"/>
        <v>0</v>
      </c>
      <c r="E9647">
        <f t="shared" ca="1" si="753"/>
        <v>2</v>
      </c>
    </row>
    <row r="9648" spans="1:5" x14ac:dyDescent="0.2">
      <c r="A9648" t="str">
        <f t="shared" ca="1" si="750"/>
        <v>Basic</v>
      </c>
      <c r="B9648" t="str">
        <f t="shared" ca="1" si="751"/>
        <v>basic restorative</v>
      </c>
      <c r="C9648">
        <f t="shared" si="754"/>
        <v>535</v>
      </c>
      <c r="D9648" t="str">
        <f t="shared" ca="1" si="752"/>
        <v>Fillings (amalgam "silver" and composite "white" non-molar)</v>
      </c>
      <c r="E9648">
        <f t="shared" ca="1" si="753"/>
        <v>8</v>
      </c>
    </row>
    <row r="9649" spans="1:5" x14ac:dyDescent="0.2">
      <c r="A9649" t="str">
        <f t="shared" ca="1" si="750"/>
        <v>Major</v>
      </c>
      <c r="B9649" t="str">
        <f t="shared" ca="1" si="751"/>
        <v>major restorative</v>
      </c>
      <c r="C9649">
        <f t="shared" si="754"/>
        <v>535</v>
      </c>
      <c r="D9649" t="str">
        <f t="shared" ca="1" si="752"/>
        <v>Single crowns, inlays, onlays</v>
      </c>
      <c r="E9649">
        <f t="shared" ca="1" si="753"/>
        <v>14</v>
      </c>
    </row>
    <row r="9650" spans="1:5" x14ac:dyDescent="0.2">
      <c r="A9650" t="str">
        <f t="shared" ca="1" si="750"/>
        <v>Basic</v>
      </c>
      <c r="B9650" t="str">
        <f t="shared" ca="1" si="751"/>
        <v>non-surgical periodontics</v>
      </c>
      <c r="C9650">
        <f t="shared" si="754"/>
        <v>536</v>
      </c>
      <c r="D9650" t="str">
        <f t="shared" ca="1" si="752"/>
        <v xml:space="preserve">Non-surgical treatment of the gums and supporting structures of the teeth </v>
      </c>
      <c r="E9650">
        <f t="shared" ca="1" si="753"/>
        <v>12</v>
      </c>
    </row>
    <row r="9651" spans="1:5" x14ac:dyDescent="0.2">
      <c r="A9651" t="str">
        <f t="shared" ca="1" si="750"/>
        <v>Major</v>
      </c>
      <c r="B9651" t="str">
        <f t="shared" ca="1" si="751"/>
        <v>major restorative</v>
      </c>
      <c r="C9651">
        <f t="shared" si="754"/>
        <v>536</v>
      </c>
      <c r="D9651" t="str">
        <f t="shared" ca="1" si="752"/>
        <v>Single crowns, inlays, onlays</v>
      </c>
      <c r="E9651">
        <f t="shared" ca="1" si="753"/>
        <v>14</v>
      </c>
    </row>
    <row r="9652" spans="1:5" x14ac:dyDescent="0.2">
      <c r="A9652" t="str">
        <f t="shared" ca="1" si="750"/>
        <v>Major</v>
      </c>
      <c r="B9652" t="str">
        <f t="shared" ca="1" si="751"/>
        <v>prosthodontics</v>
      </c>
      <c r="C9652">
        <f t="shared" si="754"/>
        <v>536</v>
      </c>
      <c r="D9652" t="str">
        <f t="shared" ca="1" si="752"/>
        <v>Procedures for replacement of missing teeth by construction or repair of bridges and partial or complete dentures</v>
      </c>
      <c r="E9652">
        <f t="shared" ca="1" si="753"/>
        <v>15</v>
      </c>
    </row>
    <row r="9653" spans="1:5" x14ac:dyDescent="0.2">
      <c r="A9653" t="str">
        <f t="shared" ca="1" si="750"/>
        <v>Basic</v>
      </c>
      <c r="B9653" t="str">
        <f t="shared" ca="1" si="751"/>
        <v>surgical periodontics</v>
      </c>
      <c r="C9653">
        <f t="shared" si="754"/>
        <v>536</v>
      </c>
      <c r="D9653" t="str">
        <f t="shared" ca="1" si="752"/>
        <v>Surgical treatment of the gums and supporting structures of the teeth</v>
      </c>
      <c r="E9653">
        <f t="shared" ca="1" si="753"/>
        <v>11</v>
      </c>
    </row>
    <row r="9654" spans="1:5" x14ac:dyDescent="0.2">
      <c r="A9654" t="str">
        <f t="shared" ca="1" si="750"/>
        <v>Diagnostics and Preventative</v>
      </c>
      <c r="B9654" t="str">
        <f t="shared" ca="1" si="751"/>
        <v>Full-mouth x-ray</v>
      </c>
      <c r="C9654">
        <f t="shared" si="754"/>
        <v>536</v>
      </c>
      <c r="D9654">
        <f t="shared" ca="1" si="752"/>
        <v>0</v>
      </c>
      <c r="E9654">
        <f t="shared" ca="1" si="753"/>
        <v>3</v>
      </c>
    </row>
    <row r="9655" spans="1:5" x14ac:dyDescent="0.2">
      <c r="A9655" t="str">
        <f t="shared" ca="1" si="750"/>
        <v>Basic</v>
      </c>
      <c r="B9655" t="str">
        <f t="shared" ca="1" si="751"/>
        <v>oral surgery</v>
      </c>
      <c r="C9655">
        <f t="shared" si="754"/>
        <v>536</v>
      </c>
      <c r="D9655" t="str">
        <f t="shared" ca="1" si="752"/>
        <v>Extraction and other surgery procedures, incl. pre- and post-operative care</v>
      </c>
      <c r="E9655">
        <f t="shared" ca="1" si="753"/>
        <v>9</v>
      </c>
    </row>
    <row r="9656" spans="1:5" x14ac:dyDescent="0.2">
      <c r="A9656" t="str">
        <f t="shared" ca="1" si="750"/>
        <v>Major</v>
      </c>
      <c r="B9656" t="str">
        <f t="shared" ca="1" si="751"/>
        <v>major restorative</v>
      </c>
      <c r="C9656">
        <f t="shared" si="754"/>
        <v>536</v>
      </c>
      <c r="D9656" t="str">
        <f t="shared" ca="1" si="752"/>
        <v>Single crowns, inlays, onlays</v>
      </c>
      <c r="E9656">
        <f t="shared" ca="1" si="753"/>
        <v>14</v>
      </c>
    </row>
    <row r="9657" spans="1:5" x14ac:dyDescent="0.2">
      <c r="A9657" t="str">
        <f t="shared" ca="1" si="750"/>
        <v>Basic</v>
      </c>
      <c r="B9657" t="str">
        <f t="shared" ca="1" si="751"/>
        <v>oral surgery</v>
      </c>
      <c r="C9657">
        <f t="shared" si="754"/>
        <v>536</v>
      </c>
      <c r="D9657" t="str">
        <f t="shared" ca="1" si="752"/>
        <v>Extraction and other surgery procedures, incl. pre- and post-operative care</v>
      </c>
      <c r="E9657">
        <f t="shared" ca="1" si="753"/>
        <v>9</v>
      </c>
    </row>
    <row r="9658" spans="1:5" x14ac:dyDescent="0.2">
      <c r="A9658" t="str">
        <f t="shared" ca="1" si="750"/>
        <v>Basic</v>
      </c>
      <c r="B9658" t="str">
        <f t="shared" ca="1" si="751"/>
        <v>non-surgical periodontics</v>
      </c>
      <c r="C9658">
        <f t="shared" si="754"/>
        <v>536</v>
      </c>
      <c r="D9658" t="str">
        <f t="shared" ca="1" si="752"/>
        <v xml:space="preserve">Non-surgical treatment of the gums and supporting structures of the teeth </v>
      </c>
      <c r="E9658">
        <f t="shared" ca="1" si="753"/>
        <v>12</v>
      </c>
    </row>
    <row r="9659" spans="1:5" x14ac:dyDescent="0.2">
      <c r="A9659" t="str">
        <f t="shared" ca="1" si="750"/>
        <v>Diagnostics and Preventative</v>
      </c>
      <c r="B9659" t="str">
        <f t="shared" ca="1" si="751"/>
        <v>Space Maintainers</v>
      </c>
      <c r="C9659">
        <f t="shared" si="754"/>
        <v>536</v>
      </c>
      <c r="D9659">
        <f t="shared" ca="1" si="752"/>
        <v>0</v>
      </c>
      <c r="E9659">
        <f t="shared" ca="1" si="753"/>
        <v>7</v>
      </c>
    </row>
    <row r="9660" spans="1:5" x14ac:dyDescent="0.2">
      <c r="A9660" t="str">
        <f t="shared" ca="1" si="750"/>
        <v>Major</v>
      </c>
      <c r="B9660" t="str">
        <f t="shared" ca="1" si="751"/>
        <v>prosthodontics</v>
      </c>
      <c r="C9660">
        <f t="shared" si="754"/>
        <v>536</v>
      </c>
      <c r="D9660" t="str">
        <f t="shared" ca="1" si="752"/>
        <v>Procedures for replacement of missing teeth by construction or repair of bridges and partial or complete dentures</v>
      </c>
      <c r="E9660">
        <f t="shared" ca="1" si="753"/>
        <v>15</v>
      </c>
    </row>
    <row r="9661" spans="1:5" x14ac:dyDescent="0.2">
      <c r="A9661" t="str">
        <f t="shared" ca="1" si="750"/>
        <v>Diagnostics and Preventative</v>
      </c>
      <c r="B9661" t="str">
        <f t="shared" ca="1" si="751"/>
        <v>Bitewing x-rays</v>
      </c>
      <c r="C9661">
        <f t="shared" si="754"/>
        <v>536</v>
      </c>
      <c r="D9661">
        <f t="shared" ca="1" si="752"/>
        <v>0</v>
      </c>
      <c r="E9661">
        <f t="shared" ca="1" si="753"/>
        <v>2</v>
      </c>
    </row>
    <row r="9662" spans="1:5" x14ac:dyDescent="0.2">
      <c r="A9662" t="str">
        <f t="shared" ca="1" si="750"/>
        <v>Diagnostics and Preventative</v>
      </c>
      <c r="B9662" t="str">
        <f t="shared" ca="1" si="751"/>
        <v>Prophylaxis</v>
      </c>
      <c r="C9662">
        <f t="shared" si="754"/>
        <v>536</v>
      </c>
      <c r="D9662">
        <f t="shared" ca="1" si="752"/>
        <v>0</v>
      </c>
      <c r="E9662">
        <f t="shared" ca="1" si="753"/>
        <v>4</v>
      </c>
    </row>
    <row r="9663" spans="1:5" x14ac:dyDescent="0.2">
      <c r="A9663" t="str">
        <f t="shared" ca="1" si="750"/>
        <v>Diagnostics and Preventative</v>
      </c>
      <c r="B9663" t="str">
        <f t="shared" ca="1" si="751"/>
        <v>Periodic Exams</v>
      </c>
      <c r="C9663">
        <f t="shared" si="754"/>
        <v>536</v>
      </c>
      <c r="D9663">
        <f t="shared" ca="1" si="752"/>
        <v>0</v>
      </c>
      <c r="E9663">
        <f t="shared" ca="1" si="753"/>
        <v>1</v>
      </c>
    </row>
    <row r="9664" spans="1:5" x14ac:dyDescent="0.2">
      <c r="A9664" t="str">
        <f t="shared" ca="1" si="750"/>
        <v>Basic</v>
      </c>
      <c r="B9664" t="str">
        <f t="shared" ca="1" si="751"/>
        <v>non-surgical periodontics</v>
      </c>
      <c r="C9664">
        <f t="shared" si="754"/>
        <v>536</v>
      </c>
      <c r="D9664" t="str">
        <f t="shared" ca="1" si="752"/>
        <v xml:space="preserve">Non-surgical treatment of the gums and supporting structures of the teeth </v>
      </c>
      <c r="E9664">
        <f t="shared" ca="1" si="753"/>
        <v>12</v>
      </c>
    </row>
    <row r="9665" spans="1:5" x14ac:dyDescent="0.2">
      <c r="A9665" t="str">
        <f t="shared" ca="1" si="750"/>
        <v>Diagnostics and Preventative</v>
      </c>
      <c r="B9665" t="str">
        <f t="shared" ca="1" si="751"/>
        <v>Fluoride treatments</v>
      </c>
      <c r="C9665">
        <f t="shared" si="754"/>
        <v>536</v>
      </c>
      <c r="D9665">
        <f t="shared" ca="1" si="752"/>
        <v>0</v>
      </c>
      <c r="E9665">
        <f t="shared" ca="1" si="753"/>
        <v>5</v>
      </c>
    </row>
    <row r="9666" spans="1:5" x14ac:dyDescent="0.2">
      <c r="A9666" t="str">
        <f t="shared" ref="A9666:A9729" ca="1" si="755">INDEX(services,E9666,1)</f>
        <v>Basic</v>
      </c>
      <c r="B9666" t="str">
        <f t="shared" ref="B9666:B9729" ca="1" si="756">INDEX(services,E9666,2)</f>
        <v>surgical periodontics</v>
      </c>
      <c r="C9666">
        <f t="shared" si="754"/>
        <v>536</v>
      </c>
      <c r="D9666" t="str">
        <f t="shared" ref="D9666:D9729" ca="1" si="757">INDEX(services,E9666,3)</f>
        <v>Surgical treatment of the gums and supporting structures of the teeth</v>
      </c>
      <c r="E9666">
        <f t="shared" ref="E9666:E9729" ca="1" si="758">RANDBETWEEN(1,ROWS(services))</f>
        <v>11</v>
      </c>
    </row>
    <row r="9667" spans="1:5" x14ac:dyDescent="0.2">
      <c r="A9667" t="str">
        <f t="shared" ca="1" si="755"/>
        <v>Basic</v>
      </c>
      <c r="B9667" t="str">
        <f t="shared" ca="1" si="756"/>
        <v>basic restorative</v>
      </c>
      <c r="C9667">
        <f t="shared" si="754"/>
        <v>536</v>
      </c>
      <c r="D9667" t="str">
        <f t="shared" ca="1" si="757"/>
        <v>Fillings (amalgam "silver" and composite "white" non-molar)</v>
      </c>
      <c r="E9667">
        <f t="shared" ca="1" si="758"/>
        <v>8</v>
      </c>
    </row>
    <row r="9668" spans="1:5" x14ac:dyDescent="0.2">
      <c r="A9668" t="str">
        <f t="shared" ca="1" si="755"/>
        <v>Diagnostics and Preventative</v>
      </c>
      <c r="B9668" t="str">
        <f t="shared" ca="1" si="756"/>
        <v>Bitewing x-rays</v>
      </c>
      <c r="C9668">
        <f t="shared" ref="C9668:C9731" si="759">IF(MOD(ROW(C9668)-2,18)&lt;&gt;0,C9667,C9667+1)</f>
        <v>537</v>
      </c>
      <c r="D9668">
        <f t="shared" ca="1" si="757"/>
        <v>0</v>
      </c>
      <c r="E9668">
        <f t="shared" ca="1" si="758"/>
        <v>2</v>
      </c>
    </row>
    <row r="9669" spans="1:5" x14ac:dyDescent="0.2">
      <c r="A9669" t="str">
        <f t="shared" ca="1" si="755"/>
        <v>Basic</v>
      </c>
      <c r="B9669" t="str">
        <f t="shared" ca="1" si="756"/>
        <v>oral surgery</v>
      </c>
      <c r="C9669">
        <f t="shared" si="759"/>
        <v>537</v>
      </c>
      <c r="D9669" t="str">
        <f t="shared" ca="1" si="757"/>
        <v>Extraction and other surgery procedures, incl. pre- and post-operative care</v>
      </c>
      <c r="E9669">
        <f t="shared" ca="1" si="758"/>
        <v>9</v>
      </c>
    </row>
    <row r="9670" spans="1:5" x14ac:dyDescent="0.2">
      <c r="A9670" t="str">
        <f t="shared" ca="1" si="755"/>
        <v>Basic</v>
      </c>
      <c r="B9670" t="str">
        <f t="shared" ca="1" si="756"/>
        <v>general anesthesia</v>
      </c>
      <c r="C9670">
        <f t="shared" si="759"/>
        <v>537</v>
      </c>
      <c r="D9670" t="str">
        <f t="shared" ca="1" si="757"/>
        <v>Covered when used in conjunction with covered oral surgical procedures</v>
      </c>
      <c r="E9670">
        <f t="shared" ca="1" si="758"/>
        <v>13</v>
      </c>
    </row>
    <row r="9671" spans="1:5" x14ac:dyDescent="0.2">
      <c r="A9671" t="str">
        <f t="shared" ca="1" si="755"/>
        <v>Major</v>
      </c>
      <c r="B9671" t="str">
        <f t="shared" ca="1" si="756"/>
        <v>major restorative</v>
      </c>
      <c r="C9671">
        <f t="shared" si="759"/>
        <v>537</v>
      </c>
      <c r="D9671" t="str">
        <f t="shared" ca="1" si="757"/>
        <v>Single crowns, inlays, onlays</v>
      </c>
      <c r="E9671">
        <f t="shared" ca="1" si="758"/>
        <v>14</v>
      </c>
    </row>
    <row r="9672" spans="1:5" x14ac:dyDescent="0.2">
      <c r="A9672" t="str">
        <f t="shared" ca="1" si="755"/>
        <v>Other</v>
      </c>
      <c r="B9672" t="str">
        <f t="shared" ca="1" si="756"/>
        <v>Implants</v>
      </c>
      <c r="C9672">
        <f t="shared" si="759"/>
        <v>537</v>
      </c>
      <c r="D9672" t="str">
        <f t="shared" ca="1" si="757"/>
        <v>Implant dental work</v>
      </c>
      <c r="E9672">
        <f t="shared" ca="1" si="758"/>
        <v>18</v>
      </c>
    </row>
    <row r="9673" spans="1:5" x14ac:dyDescent="0.2">
      <c r="A9673" t="str">
        <f t="shared" ca="1" si="755"/>
        <v>Diagnostics and Preventative</v>
      </c>
      <c r="B9673" t="str">
        <f t="shared" ca="1" si="756"/>
        <v>Fluoride treatments</v>
      </c>
      <c r="C9673">
        <f t="shared" si="759"/>
        <v>537</v>
      </c>
      <c r="D9673">
        <f t="shared" ca="1" si="757"/>
        <v>0</v>
      </c>
      <c r="E9673">
        <f t="shared" ca="1" si="758"/>
        <v>5</v>
      </c>
    </row>
    <row r="9674" spans="1:5" x14ac:dyDescent="0.2">
      <c r="A9674" t="str">
        <f t="shared" ca="1" si="755"/>
        <v>Basic</v>
      </c>
      <c r="B9674" t="str">
        <f t="shared" ca="1" si="756"/>
        <v>oral surgery</v>
      </c>
      <c r="C9674">
        <f t="shared" si="759"/>
        <v>537</v>
      </c>
      <c r="D9674" t="str">
        <f t="shared" ca="1" si="757"/>
        <v>Extraction and other surgery procedures, incl. pre- and post-operative care</v>
      </c>
      <c r="E9674">
        <f t="shared" ca="1" si="758"/>
        <v>9</v>
      </c>
    </row>
    <row r="9675" spans="1:5" x14ac:dyDescent="0.2">
      <c r="A9675" t="str">
        <f t="shared" ca="1" si="755"/>
        <v>Diagnostics and Preventative</v>
      </c>
      <c r="B9675" t="str">
        <f t="shared" ca="1" si="756"/>
        <v>Bitewing x-rays</v>
      </c>
      <c r="C9675">
        <f t="shared" si="759"/>
        <v>537</v>
      </c>
      <c r="D9675">
        <f t="shared" ca="1" si="757"/>
        <v>0</v>
      </c>
      <c r="E9675">
        <f t="shared" ca="1" si="758"/>
        <v>2</v>
      </c>
    </row>
    <row r="9676" spans="1:5" x14ac:dyDescent="0.2">
      <c r="A9676" t="str">
        <f t="shared" ca="1" si="755"/>
        <v>Basic</v>
      </c>
      <c r="B9676" t="str">
        <f t="shared" ca="1" si="756"/>
        <v>surgical periodontics</v>
      </c>
      <c r="C9676">
        <f t="shared" si="759"/>
        <v>537</v>
      </c>
      <c r="D9676" t="str">
        <f t="shared" ca="1" si="757"/>
        <v>Surgical treatment of the gums and supporting structures of the teeth</v>
      </c>
      <c r="E9676">
        <f t="shared" ca="1" si="758"/>
        <v>11</v>
      </c>
    </row>
    <row r="9677" spans="1:5" x14ac:dyDescent="0.2">
      <c r="A9677" t="str">
        <f t="shared" ca="1" si="755"/>
        <v>Diagnostics and Preventative</v>
      </c>
      <c r="B9677" t="str">
        <f t="shared" ca="1" si="756"/>
        <v>Prophylaxis</v>
      </c>
      <c r="C9677">
        <f t="shared" si="759"/>
        <v>537</v>
      </c>
      <c r="D9677">
        <f t="shared" ca="1" si="757"/>
        <v>0</v>
      </c>
      <c r="E9677">
        <f t="shared" ca="1" si="758"/>
        <v>4</v>
      </c>
    </row>
    <row r="9678" spans="1:5" x14ac:dyDescent="0.2">
      <c r="A9678" t="str">
        <f t="shared" ca="1" si="755"/>
        <v>Basic</v>
      </c>
      <c r="B9678" t="str">
        <f t="shared" ca="1" si="756"/>
        <v>surgical periodontics</v>
      </c>
      <c r="C9678">
        <f t="shared" si="759"/>
        <v>537</v>
      </c>
      <c r="D9678" t="str">
        <f t="shared" ca="1" si="757"/>
        <v>Surgical treatment of the gums and supporting structures of the teeth</v>
      </c>
      <c r="E9678">
        <f t="shared" ca="1" si="758"/>
        <v>11</v>
      </c>
    </row>
    <row r="9679" spans="1:5" x14ac:dyDescent="0.2">
      <c r="A9679" t="str">
        <f t="shared" ca="1" si="755"/>
        <v>Major</v>
      </c>
      <c r="B9679" t="str">
        <f t="shared" ca="1" si="756"/>
        <v>temporomandibular joint dysfunction</v>
      </c>
      <c r="C9679">
        <f t="shared" si="759"/>
        <v>537</v>
      </c>
      <c r="D9679" t="str">
        <f t="shared" ca="1" si="757"/>
        <v>Services relating to hinging joints of the jaw</v>
      </c>
      <c r="E9679">
        <f t="shared" ca="1" si="758"/>
        <v>16</v>
      </c>
    </row>
    <row r="9680" spans="1:5" x14ac:dyDescent="0.2">
      <c r="A9680" t="str">
        <f t="shared" ca="1" si="755"/>
        <v>Major</v>
      </c>
      <c r="B9680" t="str">
        <f t="shared" ca="1" si="756"/>
        <v>temporomandibular joint dysfunction</v>
      </c>
      <c r="C9680">
        <f t="shared" si="759"/>
        <v>537</v>
      </c>
      <c r="D9680" t="str">
        <f t="shared" ca="1" si="757"/>
        <v>Services relating to hinging joints of the jaw</v>
      </c>
      <c r="E9680">
        <f t="shared" ca="1" si="758"/>
        <v>16</v>
      </c>
    </row>
    <row r="9681" spans="1:5" x14ac:dyDescent="0.2">
      <c r="A9681" t="str">
        <f t="shared" ca="1" si="755"/>
        <v>Basic</v>
      </c>
      <c r="B9681" t="str">
        <f t="shared" ca="1" si="756"/>
        <v>oral surgery</v>
      </c>
      <c r="C9681">
        <f t="shared" si="759"/>
        <v>537</v>
      </c>
      <c r="D9681" t="str">
        <f t="shared" ca="1" si="757"/>
        <v>Extraction and other surgery procedures, incl. pre- and post-operative care</v>
      </c>
      <c r="E9681">
        <f t="shared" ca="1" si="758"/>
        <v>9</v>
      </c>
    </row>
    <row r="9682" spans="1:5" x14ac:dyDescent="0.2">
      <c r="A9682" t="str">
        <f t="shared" ca="1" si="755"/>
        <v>Basic</v>
      </c>
      <c r="B9682" t="str">
        <f t="shared" ca="1" si="756"/>
        <v>endodontics</v>
      </c>
      <c r="C9682">
        <f t="shared" si="759"/>
        <v>537</v>
      </c>
      <c r="D9682" t="str">
        <f t="shared" ca="1" si="757"/>
        <v>Root canal, pulpal therapy</v>
      </c>
      <c r="E9682">
        <f t="shared" ca="1" si="758"/>
        <v>10</v>
      </c>
    </row>
    <row r="9683" spans="1:5" x14ac:dyDescent="0.2">
      <c r="A9683" t="str">
        <f t="shared" ca="1" si="755"/>
        <v>Diagnostics and Preventative</v>
      </c>
      <c r="B9683" t="str">
        <f t="shared" ca="1" si="756"/>
        <v>Prophylaxis</v>
      </c>
      <c r="C9683">
        <f t="shared" si="759"/>
        <v>537</v>
      </c>
      <c r="D9683">
        <f t="shared" ca="1" si="757"/>
        <v>0</v>
      </c>
      <c r="E9683">
        <f t="shared" ca="1" si="758"/>
        <v>4</v>
      </c>
    </row>
    <row r="9684" spans="1:5" x14ac:dyDescent="0.2">
      <c r="A9684" t="str">
        <f t="shared" ca="1" si="755"/>
        <v>Major</v>
      </c>
      <c r="B9684" t="str">
        <f t="shared" ca="1" si="756"/>
        <v>temporomandibular joint dysfunction</v>
      </c>
      <c r="C9684">
        <f t="shared" si="759"/>
        <v>537</v>
      </c>
      <c r="D9684" t="str">
        <f t="shared" ca="1" si="757"/>
        <v>Services relating to hinging joints of the jaw</v>
      </c>
      <c r="E9684">
        <f t="shared" ca="1" si="758"/>
        <v>16</v>
      </c>
    </row>
    <row r="9685" spans="1:5" x14ac:dyDescent="0.2">
      <c r="A9685" t="str">
        <f t="shared" ca="1" si="755"/>
        <v>Diagnostics and Preventative</v>
      </c>
      <c r="B9685" t="str">
        <f t="shared" ca="1" si="756"/>
        <v>Prophylaxis</v>
      </c>
      <c r="C9685">
        <f t="shared" si="759"/>
        <v>537</v>
      </c>
      <c r="D9685">
        <f t="shared" ca="1" si="757"/>
        <v>0</v>
      </c>
      <c r="E9685">
        <f t="shared" ca="1" si="758"/>
        <v>4</v>
      </c>
    </row>
    <row r="9686" spans="1:5" x14ac:dyDescent="0.2">
      <c r="A9686" t="str">
        <f t="shared" ca="1" si="755"/>
        <v>Basic</v>
      </c>
      <c r="B9686" t="str">
        <f t="shared" ca="1" si="756"/>
        <v>endodontics</v>
      </c>
      <c r="C9686">
        <f t="shared" si="759"/>
        <v>538</v>
      </c>
      <c r="D9686" t="str">
        <f t="shared" ca="1" si="757"/>
        <v>Root canal, pulpal therapy</v>
      </c>
      <c r="E9686">
        <f t="shared" ca="1" si="758"/>
        <v>10</v>
      </c>
    </row>
    <row r="9687" spans="1:5" x14ac:dyDescent="0.2">
      <c r="A9687" t="str">
        <f t="shared" ca="1" si="755"/>
        <v>Basic</v>
      </c>
      <c r="B9687" t="str">
        <f t="shared" ca="1" si="756"/>
        <v>general anesthesia</v>
      </c>
      <c r="C9687">
        <f t="shared" si="759"/>
        <v>538</v>
      </c>
      <c r="D9687" t="str">
        <f t="shared" ca="1" si="757"/>
        <v>Covered when used in conjunction with covered oral surgical procedures</v>
      </c>
      <c r="E9687">
        <f t="shared" ca="1" si="758"/>
        <v>13</v>
      </c>
    </row>
    <row r="9688" spans="1:5" x14ac:dyDescent="0.2">
      <c r="A9688" t="str">
        <f t="shared" ca="1" si="755"/>
        <v>Other</v>
      </c>
      <c r="B9688" t="str">
        <f t="shared" ca="1" si="756"/>
        <v>Implants</v>
      </c>
      <c r="C9688">
        <f t="shared" si="759"/>
        <v>538</v>
      </c>
      <c r="D9688" t="str">
        <f t="shared" ca="1" si="757"/>
        <v>Implant dental work</v>
      </c>
      <c r="E9688">
        <f t="shared" ca="1" si="758"/>
        <v>18</v>
      </c>
    </row>
    <row r="9689" spans="1:5" x14ac:dyDescent="0.2">
      <c r="A9689" t="str">
        <f t="shared" ca="1" si="755"/>
        <v>Other</v>
      </c>
      <c r="B9689" t="str">
        <f t="shared" ca="1" si="756"/>
        <v>Implants</v>
      </c>
      <c r="C9689">
        <f t="shared" si="759"/>
        <v>538</v>
      </c>
      <c r="D9689" t="str">
        <f t="shared" ca="1" si="757"/>
        <v>Implant dental work</v>
      </c>
      <c r="E9689">
        <f t="shared" ca="1" si="758"/>
        <v>18</v>
      </c>
    </row>
    <row r="9690" spans="1:5" x14ac:dyDescent="0.2">
      <c r="A9690" t="str">
        <f t="shared" ca="1" si="755"/>
        <v>Diagnostics and Preventative</v>
      </c>
      <c r="B9690" t="str">
        <f t="shared" ca="1" si="756"/>
        <v>Sealants</v>
      </c>
      <c r="C9690">
        <f t="shared" si="759"/>
        <v>538</v>
      </c>
      <c r="D9690">
        <f t="shared" ca="1" si="757"/>
        <v>0</v>
      </c>
      <c r="E9690">
        <f t="shared" ca="1" si="758"/>
        <v>6</v>
      </c>
    </row>
    <row r="9691" spans="1:5" x14ac:dyDescent="0.2">
      <c r="A9691" t="str">
        <f t="shared" ca="1" si="755"/>
        <v>Diagnostics and Preventative</v>
      </c>
      <c r="B9691" t="str">
        <f t="shared" ca="1" si="756"/>
        <v>Full-mouth x-ray</v>
      </c>
      <c r="C9691">
        <f t="shared" si="759"/>
        <v>538</v>
      </c>
      <c r="D9691">
        <f t="shared" ca="1" si="757"/>
        <v>0</v>
      </c>
      <c r="E9691">
        <f t="shared" ca="1" si="758"/>
        <v>3</v>
      </c>
    </row>
    <row r="9692" spans="1:5" x14ac:dyDescent="0.2">
      <c r="A9692" t="str">
        <f t="shared" ca="1" si="755"/>
        <v>Diagnostics and Preventative</v>
      </c>
      <c r="B9692" t="str">
        <f t="shared" ca="1" si="756"/>
        <v>Space Maintainers</v>
      </c>
      <c r="C9692">
        <f t="shared" si="759"/>
        <v>538</v>
      </c>
      <c r="D9692">
        <f t="shared" ca="1" si="757"/>
        <v>0</v>
      </c>
      <c r="E9692">
        <f t="shared" ca="1" si="758"/>
        <v>7</v>
      </c>
    </row>
    <row r="9693" spans="1:5" x14ac:dyDescent="0.2">
      <c r="A9693" t="str">
        <f t="shared" ca="1" si="755"/>
        <v>Basic</v>
      </c>
      <c r="B9693" t="str">
        <f t="shared" ca="1" si="756"/>
        <v>endodontics</v>
      </c>
      <c r="C9693">
        <f t="shared" si="759"/>
        <v>538</v>
      </c>
      <c r="D9693" t="str">
        <f t="shared" ca="1" si="757"/>
        <v>Root canal, pulpal therapy</v>
      </c>
      <c r="E9693">
        <f t="shared" ca="1" si="758"/>
        <v>10</v>
      </c>
    </row>
    <row r="9694" spans="1:5" x14ac:dyDescent="0.2">
      <c r="A9694" t="str">
        <f t="shared" ca="1" si="755"/>
        <v>Basic</v>
      </c>
      <c r="B9694" t="str">
        <f t="shared" ca="1" si="756"/>
        <v>surgical periodontics</v>
      </c>
      <c r="C9694">
        <f t="shared" si="759"/>
        <v>538</v>
      </c>
      <c r="D9694" t="str">
        <f t="shared" ca="1" si="757"/>
        <v>Surgical treatment of the gums and supporting structures of the teeth</v>
      </c>
      <c r="E9694">
        <f t="shared" ca="1" si="758"/>
        <v>11</v>
      </c>
    </row>
    <row r="9695" spans="1:5" x14ac:dyDescent="0.2">
      <c r="A9695" t="str">
        <f t="shared" ca="1" si="755"/>
        <v>Diagnostics and Preventative</v>
      </c>
      <c r="B9695" t="str">
        <f t="shared" ca="1" si="756"/>
        <v>Periodic Exams</v>
      </c>
      <c r="C9695">
        <f t="shared" si="759"/>
        <v>538</v>
      </c>
      <c r="D9695">
        <f t="shared" ca="1" si="757"/>
        <v>0</v>
      </c>
      <c r="E9695">
        <f t="shared" ca="1" si="758"/>
        <v>1</v>
      </c>
    </row>
    <row r="9696" spans="1:5" x14ac:dyDescent="0.2">
      <c r="A9696" t="str">
        <f t="shared" ca="1" si="755"/>
        <v>Diagnostics and Preventative</v>
      </c>
      <c r="B9696" t="str">
        <f t="shared" ca="1" si="756"/>
        <v>Prophylaxis</v>
      </c>
      <c r="C9696">
        <f t="shared" si="759"/>
        <v>538</v>
      </c>
      <c r="D9696">
        <f t="shared" ca="1" si="757"/>
        <v>0</v>
      </c>
      <c r="E9696">
        <f t="shared" ca="1" si="758"/>
        <v>4</v>
      </c>
    </row>
    <row r="9697" spans="1:5" x14ac:dyDescent="0.2">
      <c r="A9697" t="str">
        <f t="shared" ca="1" si="755"/>
        <v>Diagnostics and Preventative</v>
      </c>
      <c r="B9697" t="str">
        <f t="shared" ca="1" si="756"/>
        <v>Fluoride treatments</v>
      </c>
      <c r="C9697">
        <f t="shared" si="759"/>
        <v>538</v>
      </c>
      <c r="D9697">
        <f t="shared" ca="1" si="757"/>
        <v>0</v>
      </c>
      <c r="E9697">
        <f t="shared" ca="1" si="758"/>
        <v>5</v>
      </c>
    </row>
    <row r="9698" spans="1:5" x14ac:dyDescent="0.2">
      <c r="A9698" t="str">
        <f t="shared" ca="1" si="755"/>
        <v>Basic</v>
      </c>
      <c r="B9698" t="str">
        <f t="shared" ca="1" si="756"/>
        <v>surgical periodontics</v>
      </c>
      <c r="C9698">
        <f t="shared" si="759"/>
        <v>538</v>
      </c>
      <c r="D9698" t="str">
        <f t="shared" ca="1" si="757"/>
        <v>Surgical treatment of the gums and supporting structures of the teeth</v>
      </c>
      <c r="E9698">
        <f t="shared" ca="1" si="758"/>
        <v>11</v>
      </c>
    </row>
    <row r="9699" spans="1:5" x14ac:dyDescent="0.2">
      <c r="A9699" t="str">
        <f t="shared" ca="1" si="755"/>
        <v>Basic</v>
      </c>
      <c r="B9699" t="str">
        <f t="shared" ca="1" si="756"/>
        <v>non-surgical periodontics</v>
      </c>
      <c r="C9699">
        <f t="shared" si="759"/>
        <v>538</v>
      </c>
      <c r="D9699" t="str">
        <f t="shared" ca="1" si="757"/>
        <v xml:space="preserve">Non-surgical treatment of the gums and supporting structures of the teeth </v>
      </c>
      <c r="E9699">
        <f t="shared" ca="1" si="758"/>
        <v>12</v>
      </c>
    </row>
    <row r="9700" spans="1:5" x14ac:dyDescent="0.2">
      <c r="A9700" t="str">
        <f t="shared" ca="1" si="755"/>
        <v>Major</v>
      </c>
      <c r="B9700" t="str">
        <f t="shared" ca="1" si="756"/>
        <v>temporomandibular joint dysfunction</v>
      </c>
      <c r="C9700">
        <f t="shared" si="759"/>
        <v>538</v>
      </c>
      <c r="D9700" t="str">
        <f t="shared" ca="1" si="757"/>
        <v>Services relating to hinging joints of the jaw</v>
      </c>
      <c r="E9700">
        <f t="shared" ca="1" si="758"/>
        <v>16</v>
      </c>
    </row>
    <row r="9701" spans="1:5" x14ac:dyDescent="0.2">
      <c r="A9701" t="str">
        <f t="shared" ca="1" si="755"/>
        <v>Major</v>
      </c>
      <c r="B9701" t="str">
        <f t="shared" ca="1" si="756"/>
        <v>temporomandibular joint dysfunction</v>
      </c>
      <c r="C9701">
        <f t="shared" si="759"/>
        <v>538</v>
      </c>
      <c r="D9701" t="str">
        <f t="shared" ca="1" si="757"/>
        <v>Services relating to hinging joints of the jaw</v>
      </c>
      <c r="E9701">
        <f t="shared" ca="1" si="758"/>
        <v>16</v>
      </c>
    </row>
    <row r="9702" spans="1:5" x14ac:dyDescent="0.2">
      <c r="A9702" t="str">
        <f t="shared" ca="1" si="755"/>
        <v>Basic</v>
      </c>
      <c r="B9702" t="str">
        <f t="shared" ca="1" si="756"/>
        <v>non-surgical periodontics</v>
      </c>
      <c r="C9702">
        <f t="shared" si="759"/>
        <v>538</v>
      </c>
      <c r="D9702" t="str">
        <f t="shared" ca="1" si="757"/>
        <v xml:space="preserve">Non-surgical treatment of the gums and supporting structures of the teeth </v>
      </c>
      <c r="E9702">
        <f t="shared" ca="1" si="758"/>
        <v>12</v>
      </c>
    </row>
    <row r="9703" spans="1:5" x14ac:dyDescent="0.2">
      <c r="A9703" t="str">
        <f t="shared" ca="1" si="755"/>
        <v>Orthodontics</v>
      </c>
      <c r="B9703" t="str">
        <f t="shared" ca="1" si="756"/>
        <v>orthodontics</v>
      </c>
      <c r="C9703">
        <f t="shared" si="759"/>
        <v>538</v>
      </c>
      <c r="D9703" t="str">
        <f t="shared" ca="1" si="757"/>
        <v>For eligible dependents to age 19</v>
      </c>
      <c r="E9703">
        <f t="shared" ca="1" si="758"/>
        <v>17</v>
      </c>
    </row>
    <row r="9704" spans="1:5" x14ac:dyDescent="0.2">
      <c r="A9704" t="str">
        <f t="shared" ca="1" si="755"/>
        <v>Diagnostics and Preventative</v>
      </c>
      <c r="B9704" t="str">
        <f t="shared" ca="1" si="756"/>
        <v>Fluoride treatments</v>
      </c>
      <c r="C9704">
        <f t="shared" si="759"/>
        <v>539</v>
      </c>
      <c r="D9704">
        <f t="shared" ca="1" si="757"/>
        <v>0</v>
      </c>
      <c r="E9704">
        <f t="shared" ca="1" si="758"/>
        <v>5</v>
      </c>
    </row>
    <row r="9705" spans="1:5" x14ac:dyDescent="0.2">
      <c r="A9705" t="str">
        <f t="shared" ca="1" si="755"/>
        <v>Orthodontics</v>
      </c>
      <c r="B9705" t="str">
        <f t="shared" ca="1" si="756"/>
        <v>orthodontics</v>
      </c>
      <c r="C9705">
        <f t="shared" si="759"/>
        <v>539</v>
      </c>
      <c r="D9705" t="str">
        <f t="shared" ca="1" si="757"/>
        <v>For eligible dependents to age 19</v>
      </c>
      <c r="E9705">
        <f t="shared" ca="1" si="758"/>
        <v>17</v>
      </c>
    </row>
    <row r="9706" spans="1:5" x14ac:dyDescent="0.2">
      <c r="A9706" t="str">
        <f t="shared" ca="1" si="755"/>
        <v>Basic</v>
      </c>
      <c r="B9706" t="str">
        <f t="shared" ca="1" si="756"/>
        <v>basic restorative</v>
      </c>
      <c r="C9706">
        <f t="shared" si="759"/>
        <v>539</v>
      </c>
      <c r="D9706" t="str">
        <f t="shared" ca="1" si="757"/>
        <v>Fillings (amalgam "silver" and composite "white" non-molar)</v>
      </c>
      <c r="E9706">
        <f t="shared" ca="1" si="758"/>
        <v>8</v>
      </c>
    </row>
    <row r="9707" spans="1:5" x14ac:dyDescent="0.2">
      <c r="A9707" t="str">
        <f t="shared" ca="1" si="755"/>
        <v>Basic</v>
      </c>
      <c r="B9707" t="str">
        <f t="shared" ca="1" si="756"/>
        <v>basic restorative</v>
      </c>
      <c r="C9707">
        <f t="shared" si="759"/>
        <v>539</v>
      </c>
      <c r="D9707" t="str">
        <f t="shared" ca="1" si="757"/>
        <v>Fillings (amalgam "silver" and composite "white" non-molar)</v>
      </c>
      <c r="E9707">
        <f t="shared" ca="1" si="758"/>
        <v>8</v>
      </c>
    </row>
    <row r="9708" spans="1:5" x14ac:dyDescent="0.2">
      <c r="A9708" t="str">
        <f t="shared" ca="1" si="755"/>
        <v>Major</v>
      </c>
      <c r="B9708" t="str">
        <f t="shared" ca="1" si="756"/>
        <v>temporomandibular joint dysfunction</v>
      </c>
      <c r="C9708">
        <f t="shared" si="759"/>
        <v>539</v>
      </c>
      <c r="D9708" t="str">
        <f t="shared" ca="1" si="757"/>
        <v>Services relating to hinging joints of the jaw</v>
      </c>
      <c r="E9708">
        <f t="shared" ca="1" si="758"/>
        <v>16</v>
      </c>
    </row>
    <row r="9709" spans="1:5" x14ac:dyDescent="0.2">
      <c r="A9709" t="str">
        <f t="shared" ca="1" si="755"/>
        <v>Basic</v>
      </c>
      <c r="B9709" t="str">
        <f t="shared" ca="1" si="756"/>
        <v>general anesthesia</v>
      </c>
      <c r="C9709">
        <f t="shared" si="759"/>
        <v>539</v>
      </c>
      <c r="D9709" t="str">
        <f t="shared" ca="1" si="757"/>
        <v>Covered when used in conjunction with covered oral surgical procedures</v>
      </c>
      <c r="E9709">
        <f t="shared" ca="1" si="758"/>
        <v>13</v>
      </c>
    </row>
    <row r="9710" spans="1:5" x14ac:dyDescent="0.2">
      <c r="A9710" t="str">
        <f t="shared" ca="1" si="755"/>
        <v>Diagnostics and Preventative</v>
      </c>
      <c r="B9710" t="str">
        <f t="shared" ca="1" si="756"/>
        <v>Prophylaxis</v>
      </c>
      <c r="C9710">
        <f t="shared" si="759"/>
        <v>539</v>
      </c>
      <c r="D9710">
        <f t="shared" ca="1" si="757"/>
        <v>0</v>
      </c>
      <c r="E9710">
        <f t="shared" ca="1" si="758"/>
        <v>4</v>
      </c>
    </row>
    <row r="9711" spans="1:5" x14ac:dyDescent="0.2">
      <c r="A9711" t="str">
        <f t="shared" ca="1" si="755"/>
        <v>Orthodontics</v>
      </c>
      <c r="B9711" t="str">
        <f t="shared" ca="1" si="756"/>
        <v>orthodontics</v>
      </c>
      <c r="C9711">
        <f t="shared" si="759"/>
        <v>539</v>
      </c>
      <c r="D9711" t="str">
        <f t="shared" ca="1" si="757"/>
        <v>For eligible dependents to age 19</v>
      </c>
      <c r="E9711">
        <f t="shared" ca="1" si="758"/>
        <v>17</v>
      </c>
    </row>
    <row r="9712" spans="1:5" x14ac:dyDescent="0.2">
      <c r="A9712" t="str">
        <f t="shared" ca="1" si="755"/>
        <v>Basic</v>
      </c>
      <c r="B9712" t="str">
        <f t="shared" ca="1" si="756"/>
        <v>endodontics</v>
      </c>
      <c r="C9712">
        <f t="shared" si="759"/>
        <v>539</v>
      </c>
      <c r="D9712" t="str">
        <f t="shared" ca="1" si="757"/>
        <v>Root canal, pulpal therapy</v>
      </c>
      <c r="E9712">
        <f t="shared" ca="1" si="758"/>
        <v>10</v>
      </c>
    </row>
    <row r="9713" spans="1:5" x14ac:dyDescent="0.2">
      <c r="A9713" t="str">
        <f t="shared" ca="1" si="755"/>
        <v>Diagnostics and Preventative</v>
      </c>
      <c r="B9713" t="str">
        <f t="shared" ca="1" si="756"/>
        <v>Periodic Exams</v>
      </c>
      <c r="C9713">
        <f t="shared" si="759"/>
        <v>539</v>
      </c>
      <c r="D9713">
        <f t="shared" ca="1" si="757"/>
        <v>0</v>
      </c>
      <c r="E9713">
        <f t="shared" ca="1" si="758"/>
        <v>1</v>
      </c>
    </row>
    <row r="9714" spans="1:5" x14ac:dyDescent="0.2">
      <c r="A9714" t="str">
        <f t="shared" ca="1" si="755"/>
        <v>Other</v>
      </c>
      <c r="B9714" t="str">
        <f t="shared" ca="1" si="756"/>
        <v>Implants</v>
      </c>
      <c r="C9714">
        <f t="shared" si="759"/>
        <v>539</v>
      </c>
      <c r="D9714" t="str">
        <f t="shared" ca="1" si="757"/>
        <v>Implant dental work</v>
      </c>
      <c r="E9714">
        <f t="shared" ca="1" si="758"/>
        <v>18</v>
      </c>
    </row>
    <row r="9715" spans="1:5" x14ac:dyDescent="0.2">
      <c r="A9715" t="str">
        <f t="shared" ca="1" si="755"/>
        <v>Major</v>
      </c>
      <c r="B9715" t="str">
        <f t="shared" ca="1" si="756"/>
        <v>prosthodontics</v>
      </c>
      <c r="C9715">
        <f t="shared" si="759"/>
        <v>539</v>
      </c>
      <c r="D9715" t="str">
        <f t="shared" ca="1" si="757"/>
        <v>Procedures for replacement of missing teeth by construction or repair of bridges and partial or complete dentures</v>
      </c>
      <c r="E9715">
        <f t="shared" ca="1" si="758"/>
        <v>15</v>
      </c>
    </row>
    <row r="9716" spans="1:5" x14ac:dyDescent="0.2">
      <c r="A9716" t="str">
        <f t="shared" ca="1" si="755"/>
        <v>Other</v>
      </c>
      <c r="B9716" t="str">
        <f t="shared" ca="1" si="756"/>
        <v>Implants</v>
      </c>
      <c r="C9716">
        <f t="shared" si="759"/>
        <v>539</v>
      </c>
      <c r="D9716" t="str">
        <f t="shared" ca="1" si="757"/>
        <v>Implant dental work</v>
      </c>
      <c r="E9716">
        <f t="shared" ca="1" si="758"/>
        <v>18</v>
      </c>
    </row>
    <row r="9717" spans="1:5" x14ac:dyDescent="0.2">
      <c r="A9717" t="str">
        <f t="shared" ca="1" si="755"/>
        <v>Basic</v>
      </c>
      <c r="B9717" t="str">
        <f t="shared" ca="1" si="756"/>
        <v>general anesthesia</v>
      </c>
      <c r="C9717">
        <f t="shared" si="759"/>
        <v>539</v>
      </c>
      <c r="D9717" t="str">
        <f t="shared" ca="1" si="757"/>
        <v>Covered when used in conjunction with covered oral surgical procedures</v>
      </c>
      <c r="E9717">
        <f t="shared" ca="1" si="758"/>
        <v>13</v>
      </c>
    </row>
    <row r="9718" spans="1:5" x14ac:dyDescent="0.2">
      <c r="A9718" t="str">
        <f t="shared" ca="1" si="755"/>
        <v>Orthodontics</v>
      </c>
      <c r="B9718" t="str">
        <f t="shared" ca="1" si="756"/>
        <v>orthodontics</v>
      </c>
      <c r="C9718">
        <f t="shared" si="759"/>
        <v>539</v>
      </c>
      <c r="D9718" t="str">
        <f t="shared" ca="1" si="757"/>
        <v>For eligible dependents to age 19</v>
      </c>
      <c r="E9718">
        <f t="shared" ca="1" si="758"/>
        <v>17</v>
      </c>
    </row>
    <row r="9719" spans="1:5" x14ac:dyDescent="0.2">
      <c r="A9719" t="str">
        <f t="shared" ca="1" si="755"/>
        <v>Diagnostics and Preventative</v>
      </c>
      <c r="B9719" t="str">
        <f t="shared" ca="1" si="756"/>
        <v>Bitewing x-rays</v>
      </c>
      <c r="C9719">
        <f t="shared" si="759"/>
        <v>539</v>
      </c>
      <c r="D9719">
        <f t="shared" ca="1" si="757"/>
        <v>0</v>
      </c>
      <c r="E9719">
        <f t="shared" ca="1" si="758"/>
        <v>2</v>
      </c>
    </row>
    <row r="9720" spans="1:5" x14ac:dyDescent="0.2">
      <c r="A9720" t="str">
        <f t="shared" ca="1" si="755"/>
        <v>Basic</v>
      </c>
      <c r="B9720" t="str">
        <f t="shared" ca="1" si="756"/>
        <v>endodontics</v>
      </c>
      <c r="C9720">
        <f t="shared" si="759"/>
        <v>539</v>
      </c>
      <c r="D9720" t="str">
        <f t="shared" ca="1" si="757"/>
        <v>Root canal, pulpal therapy</v>
      </c>
      <c r="E9720">
        <f t="shared" ca="1" si="758"/>
        <v>10</v>
      </c>
    </row>
    <row r="9721" spans="1:5" x14ac:dyDescent="0.2">
      <c r="A9721" t="str">
        <f t="shared" ca="1" si="755"/>
        <v>Major</v>
      </c>
      <c r="B9721" t="str">
        <f t="shared" ca="1" si="756"/>
        <v>prosthodontics</v>
      </c>
      <c r="C9721">
        <f t="shared" si="759"/>
        <v>539</v>
      </c>
      <c r="D9721" t="str">
        <f t="shared" ca="1" si="757"/>
        <v>Procedures for replacement of missing teeth by construction or repair of bridges and partial or complete dentures</v>
      </c>
      <c r="E9721">
        <f t="shared" ca="1" si="758"/>
        <v>15</v>
      </c>
    </row>
    <row r="9722" spans="1:5" x14ac:dyDescent="0.2">
      <c r="A9722" t="str">
        <f t="shared" ca="1" si="755"/>
        <v>Basic</v>
      </c>
      <c r="B9722" t="str">
        <f t="shared" ca="1" si="756"/>
        <v>basic restorative</v>
      </c>
      <c r="C9722">
        <f t="shared" si="759"/>
        <v>540</v>
      </c>
      <c r="D9722" t="str">
        <f t="shared" ca="1" si="757"/>
        <v>Fillings (amalgam "silver" and composite "white" non-molar)</v>
      </c>
      <c r="E9722">
        <f t="shared" ca="1" si="758"/>
        <v>8</v>
      </c>
    </row>
    <row r="9723" spans="1:5" x14ac:dyDescent="0.2">
      <c r="A9723" t="str">
        <f t="shared" ca="1" si="755"/>
        <v>Major</v>
      </c>
      <c r="B9723" t="str">
        <f t="shared" ca="1" si="756"/>
        <v>prosthodontics</v>
      </c>
      <c r="C9723">
        <f t="shared" si="759"/>
        <v>540</v>
      </c>
      <c r="D9723" t="str">
        <f t="shared" ca="1" si="757"/>
        <v>Procedures for replacement of missing teeth by construction or repair of bridges and partial or complete dentures</v>
      </c>
      <c r="E9723">
        <f t="shared" ca="1" si="758"/>
        <v>15</v>
      </c>
    </row>
    <row r="9724" spans="1:5" x14ac:dyDescent="0.2">
      <c r="A9724" t="str">
        <f t="shared" ca="1" si="755"/>
        <v>Major</v>
      </c>
      <c r="B9724" t="str">
        <f t="shared" ca="1" si="756"/>
        <v>major restorative</v>
      </c>
      <c r="C9724">
        <f t="shared" si="759"/>
        <v>540</v>
      </c>
      <c r="D9724" t="str">
        <f t="shared" ca="1" si="757"/>
        <v>Single crowns, inlays, onlays</v>
      </c>
      <c r="E9724">
        <f t="shared" ca="1" si="758"/>
        <v>14</v>
      </c>
    </row>
    <row r="9725" spans="1:5" x14ac:dyDescent="0.2">
      <c r="A9725" t="str">
        <f t="shared" ca="1" si="755"/>
        <v>Basic</v>
      </c>
      <c r="B9725" t="str">
        <f t="shared" ca="1" si="756"/>
        <v>surgical periodontics</v>
      </c>
      <c r="C9725">
        <f t="shared" si="759"/>
        <v>540</v>
      </c>
      <c r="D9725" t="str">
        <f t="shared" ca="1" si="757"/>
        <v>Surgical treatment of the gums and supporting structures of the teeth</v>
      </c>
      <c r="E9725">
        <f t="shared" ca="1" si="758"/>
        <v>11</v>
      </c>
    </row>
    <row r="9726" spans="1:5" x14ac:dyDescent="0.2">
      <c r="A9726" t="str">
        <f t="shared" ca="1" si="755"/>
        <v>Diagnostics and Preventative</v>
      </c>
      <c r="B9726" t="str">
        <f t="shared" ca="1" si="756"/>
        <v>Full-mouth x-ray</v>
      </c>
      <c r="C9726">
        <f t="shared" si="759"/>
        <v>540</v>
      </c>
      <c r="D9726">
        <f t="shared" ca="1" si="757"/>
        <v>0</v>
      </c>
      <c r="E9726">
        <f t="shared" ca="1" si="758"/>
        <v>3</v>
      </c>
    </row>
    <row r="9727" spans="1:5" x14ac:dyDescent="0.2">
      <c r="A9727" t="str">
        <f t="shared" ca="1" si="755"/>
        <v>Diagnostics and Preventative</v>
      </c>
      <c r="B9727" t="str">
        <f t="shared" ca="1" si="756"/>
        <v>Bitewing x-rays</v>
      </c>
      <c r="C9727">
        <f t="shared" si="759"/>
        <v>540</v>
      </c>
      <c r="D9727">
        <f t="shared" ca="1" si="757"/>
        <v>0</v>
      </c>
      <c r="E9727">
        <f t="shared" ca="1" si="758"/>
        <v>2</v>
      </c>
    </row>
    <row r="9728" spans="1:5" x14ac:dyDescent="0.2">
      <c r="A9728" t="str">
        <f t="shared" ca="1" si="755"/>
        <v>Diagnostics and Preventative</v>
      </c>
      <c r="B9728" t="str">
        <f t="shared" ca="1" si="756"/>
        <v>Sealants</v>
      </c>
      <c r="C9728">
        <f t="shared" si="759"/>
        <v>540</v>
      </c>
      <c r="D9728">
        <f t="shared" ca="1" si="757"/>
        <v>0</v>
      </c>
      <c r="E9728">
        <f t="shared" ca="1" si="758"/>
        <v>6</v>
      </c>
    </row>
    <row r="9729" spans="1:5" x14ac:dyDescent="0.2">
      <c r="A9729" t="str">
        <f t="shared" ca="1" si="755"/>
        <v>Diagnostics and Preventative</v>
      </c>
      <c r="B9729" t="str">
        <f t="shared" ca="1" si="756"/>
        <v>Prophylaxis</v>
      </c>
      <c r="C9729">
        <f t="shared" si="759"/>
        <v>540</v>
      </c>
      <c r="D9729">
        <f t="shared" ca="1" si="757"/>
        <v>0</v>
      </c>
      <c r="E9729">
        <f t="shared" ca="1" si="758"/>
        <v>4</v>
      </c>
    </row>
    <row r="9730" spans="1:5" x14ac:dyDescent="0.2">
      <c r="A9730" t="str">
        <f t="shared" ref="A9730:A9793" ca="1" si="760">INDEX(services,E9730,1)</f>
        <v>Basic</v>
      </c>
      <c r="B9730" t="str">
        <f t="shared" ref="B9730:B9793" ca="1" si="761">INDEX(services,E9730,2)</f>
        <v>general anesthesia</v>
      </c>
      <c r="C9730">
        <f t="shared" si="759"/>
        <v>540</v>
      </c>
      <c r="D9730" t="str">
        <f t="shared" ref="D9730:D9793" ca="1" si="762">INDEX(services,E9730,3)</f>
        <v>Covered when used in conjunction with covered oral surgical procedures</v>
      </c>
      <c r="E9730">
        <f t="shared" ref="E9730:E9793" ca="1" si="763">RANDBETWEEN(1,ROWS(services))</f>
        <v>13</v>
      </c>
    </row>
    <row r="9731" spans="1:5" x14ac:dyDescent="0.2">
      <c r="A9731" t="str">
        <f t="shared" ca="1" si="760"/>
        <v>Major</v>
      </c>
      <c r="B9731" t="str">
        <f t="shared" ca="1" si="761"/>
        <v>major restorative</v>
      </c>
      <c r="C9731">
        <f t="shared" si="759"/>
        <v>540</v>
      </c>
      <c r="D9731" t="str">
        <f t="shared" ca="1" si="762"/>
        <v>Single crowns, inlays, onlays</v>
      </c>
      <c r="E9731">
        <f t="shared" ca="1" si="763"/>
        <v>14</v>
      </c>
    </row>
    <row r="9732" spans="1:5" x14ac:dyDescent="0.2">
      <c r="A9732" t="str">
        <f t="shared" ca="1" si="760"/>
        <v>Basic</v>
      </c>
      <c r="B9732" t="str">
        <f t="shared" ca="1" si="761"/>
        <v>general anesthesia</v>
      </c>
      <c r="C9732">
        <f t="shared" ref="C9732:C9795" si="764">IF(MOD(ROW(C9732)-2,18)&lt;&gt;0,C9731,C9731+1)</f>
        <v>540</v>
      </c>
      <c r="D9732" t="str">
        <f t="shared" ca="1" si="762"/>
        <v>Covered when used in conjunction with covered oral surgical procedures</v>
      </c>
      <c r="E9732">
        <f t="shared" ca="1" si="763"/>
        <v>13</v>
      </c>
    </row>
    <row r="9733" spans="1:5" x14ac:dyDescent="0.2">
      <c r="A9733" t="str">
        <f t="shared" ca="1" si="760"/>
        <v>Diagnostics and Preventative</v>
      </c>
      <c r="B9733" t="str">
        <f t="shared" ca="1" si="761"/>
        <v>Prophylaxis</v>
      </c>
      <c r="C9733">
        <f t="shared" si="764"/>
        <v>540</v>
      </c>
      <c r="D9733">
        <f t="shared" ca="1" si="762"/>
        <v>0</v>
      </c>
      <c r="E9733">
        <f t="shared" ca="1" si="763"/>
        <v>4</v>
      </c>
    </row>
    <row r="9734" spans="1:5" x14ac:dyDescent="0.2">
      <c r="A9734" t="str">
        <f t="shared" ca="1" si="760"/>
        <v>Diagnostics and Preventative</v>
      </c>
      <c r="B9734" t="str">
        <f t="shared" ca="1" si="761"/>
        <v>Bitewing x-rays</v>
      </c>
      <c r="C9734">
        <f t="shared" si="764"/>
        <v>540</v>
      </c>
      <c r="D9734">
        <f t="shared" ca="1" si="762"/>
        <v>0</v>
      </c>
      <c r="E9734">
        <f t="shared" ca="1" si="763"/>
        <v>2</v>
      </c>
    </row>
    <row r="9735" spans="1:5" x14ac:dyDescent="0.2">
      <c r="A9735" t="str">
        <f t="shared" ca="1" si="760"/>
        <v>Diagnostics and Preventative</v>
      </c>
      <c r="B9735" t="str">
        <f t="shared" ca="1" si="761"/>
        <v>Space Maintainers</v>
      </c>
      <c r="C9735">
        <f t="shared" si="764"/>
        <v>540</v>
      </c>
      <c r="D9735">
        <f t="shared" ca="1" si="762"/>
        <v>0</v>
      </c>
      <c r="E9735">
        <f t="shared" ca="1" si="763"/>
        <v>7</v>
      </c>
    </row>
    <row r="9736" spans="1:5" x14ac:dyDescent="0.2">
      <c r="A9736" t="str">
        <f t="shared" ca="1" si="760"/>
        <v>Basic</v>
      </c>
      <c r="B9736" t="str">
        <f t="shared" ca="1" si="761"/>
        <v>surgical periodontics</v>
      </c>
      <c r="C9736">
        <f t="shared" si="764"/>
        <v>540</v>
      </c>
      <c r="D9736" t="str">
        <f t="shared" ca="1" si="762"/>
        <v>Surgical treatment of the gums and supporting structures of the teeth</v>
      </c>
      <c r="E9736">
        <f t="shared" ca="1" si="763"/>
        <v>11</v>
      </c>
    </row>
    <row r="9737" spans="1:5" x14ac:dyDescent="0.2">
      <c r="A9737" t="str">
        <f t="shared" ca="1" si="760"/>
        <v>Basic</v>
      </c>
      <c r="B9737" t="str">
        <f t="shared" ca="1" si="761"/>
        <v>basic restorative</v>
      </c>
      <c r="C9737">
        <f t="shared" si="764"/>
        <v>540</v>
      </c>
      <c r="D9737" t="str">
        <f t="shared" ca="1" si="762"/>
        <v>Fillings (amalgam "silver" and composite "white" non-molar)</v>
      </c>
      <c r="E9737">
        <f t="shared" ca="1" si="763"/>
        <v>8</v>
      </c>
    </row>
    <row r="9738" spans="1:5" x14ac:dyDescent="0.2">
      <c r="A9738" t="str">
        <f t="shared" ca="1" si="760"/>
        <v>Diagnostics and Preventative</v>
      </c>
      <c r="B9738" t="str">
        <f t="shared" ca="1" si="761"/>
        <v>Sealants</v>
      </c>
      <c r="C9738">
        <f t="shared" si="764"/>
        <v>540</v>
      </c>
      <c r="D9738">
        <f t="shared" ca="1" si="762"/>
        <v>0</v>
      </c>
      <c r="E9738">
        <f t="shared" ca="1" si="763"/>
        <v>6</v>
      </c>
    </row>
    <row r="9739" spans="1:5" x14ac:dyDescent="0.2">
      <c r="A9739" t="str">
        <f t="shared" ca="1" si="760"/>
        <v>Orthodontics</v>
      </c>
      <c r="B9739" t="str">
        <f t="shared" ca="1" si="761"/>
        <v>orthodontics</v>
      </c>
      <c r="C9739">
        <f t="shared" si="764"/>
        <v>540</v>
      </c>
      <c r="D9739" t="str">
        <f t="shared" ca="1" si="762"/>
        <v>For eligible dependents to age 19</v>
      </c>
      <c r="E9739">
        <f t="shared" ca="1" si="763"/>
        <v>17</v>
      </c>
    </row>
    <row r="9740" spans="1:5" x14ac:dyDescent="0.2">
      <c r="A9740" t="str">
        <f t="shared" ca="1" si="760"/>
        <v>Diagnostics and Preventative</v>
      </c>
      <c r="B9740" t="str">
        <f t="shared" ca="1" si="761"/>
        <v>Periodic Exams</v>
      </c>
      <c r="C9740">
        <f t="shared" si="764"/>
        <v>541</v>
      </c>
      <c r="D9740">
        <f t="shared" ca="1" si="762"/>
        <v>0</v>
      </c>
      <c r="E9740">
        <f t="shared" ca="1" si="763"/>
        <v>1</v>
      </c>
    </row>
    <row r="9741" spans="1:5" x14ac:dyDescent="0.2">
      <c r="A9741" t="str">
        <f t="shared" ca="1" si="760"/>
        <v>Diagnostics and Preventative</v>
      </c>
      <c r="B9741" t="str">
        <f t="shared" ca="1" si="761"/>
        <v>Space Maintainers</v>
      </c>
      <c r="C9741">
        <f t="shared" si="764"/>
        <v>541</v>
      </c>
      <c r="D9741">
        <f t="shared" ca="1" si="762"/>
        <v>0</v>
      </c>
      <c r="E9741">
        <f t="shared" ca="1" si="763"/>
        <v>7</v>
      </c>
    </row>
    <row r="9742" spans="1:5" x14ac:dyDescent="0.2">
      <c r="A9742" t="str">
        <f t="shared" ca="1" si="760"/>
        <v>Orthodontics</v>
      </c>
      <c r="B9742" t="str">
        <f t="shared" ca="1" si="761"/>
        <v>orthodontics</v>
      </c>
      <c r="C9742">
        <f t="shared" si="764"/>
        <v>541</v>
      </c>
      <c r="D9742" t="str">
        <f t="shared" ca="1" si="762"/>
        <v>For eligible dependents to age 19</v>
      </c>
      <c r="E9742">
        <f t="shared" ca="1" si="763"/>
        <v>17</v>
      </c>
    </row>
    <row r="9743" spans="1:5" x14ac:dyDescent="0.2">
      <c r="A9743" t="str">
        <f t="shared" ca="1" si="760"/>
        <v>Diagnostics and Preventative</v>
      </c>
      <c r="B9743" t="str">
        <f t="shared" ca="1" si="761"/>
        <v>Space Maintainers</v>
      </c>
      <c r="C9743">
        <f t="shared" si="764"/>
        <v>541</v>
      </c>
      <c r="D9743">
        <f t="shared" ca="1" si="762"/>
        <v>0</v>
      </c>
      <c r="E9743">
        <f t="shared" ca="1" si="763"/>
        <v>7</v>
      </c>
    </row>
    <row r="9744" spans="1:5" x14ac:dyDescent="0.2">
      <c r="A9744" t="str">
        <f t="shared" ca="1" si="760"/>
        <v>Basic</v>
      </c>
      <c r="B9744" t="str">
        <f t="shared" ca="1" si="761"/>
        <v>oral surgery</v>
      </c>
      <c r="C9744">
        <f t="shared" si="764"/>
        <v>541</v>
      </c>
      <c r="D9744" t="str">
        <f t="shared" ca="1" si="762"/>
        <v>Extraction and other surgery procedures, incl. pre- and post-operative care</v>
      </c>
      <c r="E9744">
        <f t="shared" ca="1" si="763"/>
        <v>9</v>
      </c>
    </row>
    <row r="9745" spans="1:5" x14ac:dyDescent="0.2">
      <c r="A9745" t="str">
        <f t="shared" ca="1" si="760"/>
        <v>Diagnostics and Preventative</v>
      </c>
      <c r="B9745" t="str">
        <f t="shared" ca="1" si="761"/>
        <v>Space Maintainers</v>
      </c>
      <c r="C9745">
        <f t="shared" si="764"/>
        <v>541</v>
      </c>
      <c r="D9745">
        <f t="shared" ca="1" si="762"/>
        <v>0</v>
      </c>
      <c r="E9745">
        <f t="shared" ca="1" si="763"/>
        <v>7</v>
      </c>
    </row>
    <row r="9746" spans="1:5" x14ac:dyDescent="0.2">
      <c r="A9746" t="str">
        <f t="shared" ca="1" si="760"/>
        <v>Diagnostics and Preventative</v>
      </c>
      <c r="B9746" t="str">
        <f t="shared" ca="1" si="761"/>
        <v>Sealants</v>
      </c>
      <c r="C9746">
        <f t="shared" si="764"/>
        <v>541</v>
      </c>
      <c r="D9746">
        <f t="shared" ca="1" si="762"/>
        <v>0</v>
      </c>
      <c r="E9746">
        <f t="shared" ca="1" si="763"/>
        <v>6</v>
      </c>
    </row>
    <row r="9747" spans="1:5" x14ac:dyDescent="0.2">
      <c r="A9747" t="str">
        <f t="shared" ca="1" si="760"/>
        <v>Diagnostics and Preventative</v>
      </c>
      <c r="B9747" t="str">
        <f t="shared" ca="1" si="761"/>
        <v>Full-mouth x-ray</v>
      </c>
      <c r="C9747">
        <f t="shared" si="764"/>
        <v>541</v>
      </c>
      <c r="D9747">
        <f t="shared" ca="1" si="762"/>
        <v>0</v>
      </c>
      <c r="E9747">
        <f t="shared" ca="1" si="763"/>
        <v>3</v>
      </c>
    </row>
    <row r="9748" spans="1:5" x14ac:dyDescent="0.2">
      <c r="A9748" t="str">
        <f t="shared" ca="1" si="760"/>
        <v>Diagnostics and Preventative</v>
      </c>
      <c r="B9748" t="str">
        <f t="shared" ca="1" si="761"/>
        <v>Fluoride treatments</v>
      </c>
      <c r="C9748">
        <f t="shared" si="764"/>
        <v>541</v>
      </c>
      <c r="D9748">
        <f t="shared" ca="1" si="762"/>
        <v>0</v>
      </c>
      <c r="E9748">
        <f t="shared" ca="1" si="763"/>
        <v>5</v>
      </c>
    </row>
    <row r="9749" spans="1:5" x14ac:dyDescent="0.2">
      <c r="A9749" t="str">
        <f t="shared" ca="1" si="760"/>
        <v>Diagnostics and Preventative</v>
      </c>
      <c r="B9749" t="str">
        <f t="shared" ca="1" si="761"/>
        <v>Full-mouth x-ray</v>
      </c>
      <c r="C9749">
        <f t="shared" si="764"/>
        <v>541</v>
      </c>
      <c r="D9749">
        <f t="shared" ca="1" si="762"/>
        <v>0</v>
      </c>
      <c r="E9749">
        <f t="shared" ca="1" si="763"/>
        <v>3</v>
      </c>
    </row>
    <row r="9750" spans="1:5" x14ac:dyDescent="0.2">
      <c r="A9750" t="str">
        <f t="shared" ca="1" si="760"/>
        <v>Major</v>
      </c>
      <c r="B9750" t="str">
        <f t="shared" ca="1" si="761"/>
        <v>prosthodontics</v>
      </c>
      <c r="C9750">
        <f t="shared" si="764"/>
        <v>541</v>
      </c>
      <c r="D9750" t="str">
        <f t="shared" ca="1" si="762"/>
        <v>Procedures for replacement of missing teeth by construction or repair of bridges and partial or complete dentures</v>
      </c>
      <c r="E9750">
        <f t="shared" ca="1" si="763"/>
        <v>15</v>
      </c>
    </row>
    <row r="9751" spans="1:5" x14ac:dyDescent="0.2">
      <c r="A9751" t="str">
        <f t="shared" ca="1" si="760"/>
        <v>Basic</v>
      </c>
      <c r="B9751" t="str">
        <f t="shared" ca="1" si="761"/>
        <v>non-surgical periodontics</v>
      </c>
      <c r="C9751">
        <f t="shared" si="764"/>
        <v>541</v>
      </c>
      <c r="D9751" t="str">
        <f t="shared" ca="1" si="762"/>
        <v xml:space="preserve">Non-surgical treatment of the gums and supporting structures of the teeth </v>
      </c>
      <c r="E9751">
        <f t="shared" ca="1" si="763"/>
        <v>12</v>
      </c>
    </row>
    <row r="9752" spans="1:5" x14ac:dyDescent="0.2">
      <c r="A9752" t="str">
        <f t="shared" ca="1" si="760"/>
        <v>Basic</v>
      </c>
      <c r="B9752" t="str">
        <f t="shared" ca="1" si="761"/>
        <v>basic restorative</v>
      </c>
      <c r="C9752">
        <f t="shared" si="764"/>
        <v>541</v>
      </c>
      <c r="D9752" t="str">
        <f t="shared" ca="1" si="762"/>
        <v>Fillings (amalgam "silver" and composite "white" non-molar)</v>
      </c>
      <c r="E9752">
        <f t="shared" ca="1" si="763"/>
        <v>8</v>
      </c>
    </row>
    <row r="9753" spans="1:5" x14ac:dyDescent="0.2">
      <c r="A9753" t="str">
        <f t="shared" ca="1" si="760"/>
        <v>Basic</v>
      </c>
      <c r="B9753" t="str">
        <f t="shared" ca="1" si="761"/>
        <v>surgical periodontics</v>
      </c>
      <c r="C9753">
        <f t="shared" si="764"/>
        <v>541</v>
      </c>
      <c r="D9753" t="str">
        <f t="shared" ca="1" si="762"/>
        <v>Surgical treatment of the gums and supporting structures of the teeth</v>
      </c>
      <c r="E9753">
        <f t="shared" ca="1" si="763"/>
        <v>11</v>
      </c>
    </row>
    <row r="9754" spans="1:5" x14ac:dyDescent="0.2">
      <c r="A9754" t="str">
        <f t="shared" ca="1" si="760"/>
        <v>Diagnostics and Preventative</v>
      </c>
      <c r="B9754" t="str">
        <f t="shared" ca="1" si="761"/>
        <v>Sealants</v>
      </c>
      <c r="C9754">
        <f t="shared" si="764"/>
        <v>541</v>
      </c>
      <c r="D9754">
        <f t="shared" ca="1" si="762"/>
        <v>0</v>
      </c>
      <c r="E9754">
        <f t="shared" ca="1" si="763"/>
        <v>6</v>
      </c>
    </row>
    <row r="9755" spans="1:5" x14ac:dyDescent="0.2">
      <c r="A9755" t="str">
        <f t="shared" ca="1" si="760"/>
        <v>Major</v>
      </c>
      <c r="B9755" t="str">
        <f t="shared" ca="1" si="761"/>
        <v>prosthodontics</v>
      </c>
      <c r="C9755">
        <f t="shared" si="764"/>
        <v>541</v>
      </c>
      <c r="D9755" t="str">
        <f t="shared" ca="1" si="762"/>
        <v>Procedures for replacement of missing teeth by construction or repair of bridges and partial or complete dentures</v>
      </c>
      <c r="E9755">
        <f t="shared" ca="1" si="763"/>
        <v>15</v>
      </c>
    </row>
    <row r="9756" spans="1:5" x14ac:dyDescent="0.2">
      <c r="A9756" t="str">
        <f t="shared" ca="1" si="760"/>
        <v>Major</v>
      </c>
      <c r="B9756" t="str">
        <f t="shared" ca="1" si="761"/>
        <v>major restorative</v>
      </c>
      <c r="C9756">
        <f t="shared" si="764"/>
        <v>541</v>
      </c>
      <c r="D9756" t="str">
        <f t="shared" ca="1" si="762"/>
        <v>Single crowns, inlays, onlays</v>
      </c>
      <c r="E9756">
        <f t="shared" ca="1" si="763"/>
        <v>14</v>
      </c>
    </row>
    <row r="9757" spans="1:5" x14ac:dyDescent="0.2">
      <c r="A9757" t="str">
        <f t="shared" ca="1" si="760"/>
        <v>Basic</v>
      </c>
      <c r="B9757" t="str">
        <f t="shared" ca="1" si="761"/>
        <v>non-surgical periodontics</v>
      </c>
      <c r="C9757">
        <f t="shared" si="764"/>
        <v>541</v>
      </c>
      <c r="D9757" t="str">
        <f t="shared" ca="1" si="762"/>
        <v xml:space="preserve">Non-surgical treatment of the gums and supporting structures of the teeth </v>
      </c>
      <c r="E9757">
        <f t="shared" ca="1" si="763"/>
        <v>12</v>
      </c>
    </row>
    <row r="9758" spans="1:5" x14ac:dyDescent="0.2">
      <c r="A9758" t="str">
        <f t="shared" ca="1" si="760"/>
        <v>Basic</v>
      </c>
      <c r="B9758" t="str">
        <f t="shared" ca="1" si="761"/>
        <v>non-surgical periodontics</v>
      </c>
      <c r="C9758">
        <f t="shared" si="764"/>
        <v>542</v>
      </c>
      <c r="D9758" t="str">
        <f t="shared" ca="1" si="762"/>
        <v xml:space="preserve">Non-surgical treatment of the gums and supporting structures of the teeth </v>
      </c>
      <c r="E9758">
        <f t="shared" ca="1" si="763"/>
        <v>12</v>
      </c>
    </row>
    <row r="9759" spans="1:5" x14ac:dyDescent="0.2">
      <c r="A9759" t="str">
        <f t="shared" ca="1" si="760"/>
        <v>Basic</v>
      </c>
      <c r="B9759" t="str">
        <f t="shared" ca="1" si="761"/>
        <v>non-surgical periodontics</v>
      </c>
      <c r="C9759">
        <f t="shared" si="764"/>
        <v>542</v>
      </c>
      <c r="D9759" t="str">
        <f t="shared" ca="1" si="762"/>
        <v xml:space="preserve">Non-surgical treatment of the gums and supporting structures of the teeth </v>
      </c>
      <c r="E9759">
        <f t="shared" ca="1" si="763"/>
        <v>12</v>
      </c>
    </row>
    <row r="9760" spans="1:5" x14ac:dyDescent="0.2">
      <c r="A9760" t="str">
        <f t="shared" ca="1" si="760"/>
        <v>Major</v>
      </c>
      <c r="B9760" t="str">
        <f t="shared" ca="1" si="761"/>
        <v>temporomandibular joint dysfunction</v>
      </c>
      <c r="C9760">
        <f t="shared" si="764"/>
        <v>542</v>
      </c>
      <c r="D9760" t="str">
        <f t="shared" ca="1" si="762"/>
        <v>Services relating to hinging joints of the jaw</v>
      </c>
      <c r="E9760">
        <f t="shared" ca="1" si="763"/>
        <v>16</v>
      </c>
    </row>
    <row r="9761" spans="1:5" x14ac:dyDescent="0.2">
      <c r="A9761" t="str">
        <f t="shared" ca="1" si="760"/>
        <v>Basic</v>
      </c>
      <c r="B9761" t="str">
        <f t="shared" ca="1" si="761"/>
        <v>oral surgery</v>
      </c>
      <c r="C9761">
        <f t="shared" si="764"/>
        <v>542</v>
      </c>
      <c r="D9761" t="str">
        <f t="shared" ca="1" si="762"/>
        <v>Extraction and other surgery procedures, incl. pre- and post-operative care</v>
      </c>
      <c r="E9761">
        <f t="shared" ca="1" si="763"/>
        <v>9</v>
      </c>
    </row>
    <row r="9762" spans="1:5" x14ac:dyDescent="0.2">
      <c r="A9762" t="str">
        <f t="shared" ca="1" si="760"/>
        <v>Basic</v>
      </c>
      <c r="B9762" t="str">
        <f t="shared" ca="1" si="761"/>
        <v>endodontics</v>
      </c>
      <c r="C9762">
        <f t="shared" si="764"/>
        <v>542</v>
      </c>
      <c r="D9762" t="str">
        <f t="shared" ca="1" si="762"/>
        <v>Root canal, pulpal therapy</v>
      </c>
      <c r="E9762">
        <f t="shared" ca="1" si="763"/>
        <v>10</v>
      </c>
    </row>
    <row r="9763" spans="1:5" x14ac:dyDescent="0.2">
      <c r="A9763" t="str">
        <f t="shared" ca="1" si="760"/>
        <v>Basic</v>
      </c>
      <c r="B9763" t="str">
        <f t="shared" ca="1" si="761"/>
        <v>general anesthesia</v>
      </c>
      <c r="C9763">
        <f t="shared" si="764"/>
        <v>542</v>
      </c>
      <c r="D9763" t="str">
        <f t="shared" ca="1" si="762"/>
        <v>Covered when used in conjunction with covered oral surgical procedures</v>
      </c>
      <c r="E9763">
        <f t="shared" ca="1" si="763"/>
        <v>13</v>
      </c>
    </row>
    <row r="9764" spans="1:5" x14ac:dyDescent="0.2">
      <c r="A9764" t="str">
        <f t="shared" ca="1" si="760"/>
        <v>Major</v>
      </c>
      <c r="B9764" t="str">
        <f t="shared" ca="1" si="761"/>
        <v>prosthodontics</v>
      </c>
      <c r="C9764">
        <f t="shared" si="764"/>
        <v>542</v>
      </c>
      <c r="D9764" t="str">
        <f t="shared" ca="1" si="762"/>
        <v>Procedures for replacement of missing teeth by construction or repair of bridges and partial or complete dentures</v>
      </c>
      <c r="E9764">
        <f t="shared" ca="1" si="763"/>
        <v>15</v>
      </c>
    </row>
    <row r="9765" spans="1:5" x14ac:dyDescent="0.2">
      <c r="A9765" t="str">
        <f t="shared" ca="1" si="760"/>
        <v>Basic</v>
      </c>
      <c r="B9765" t="str">
        <f t="shared" ca="1" si="761"/>
        <v>oral surgery</v>
      </c>
      <c r="C9765">
        <f t="shared" si="764"/>
        <v>542</v>
      </c>
      <c r="D9765" t="str">
        <f t="shared" ca="1" si="762"/>
        <v>Extraction and other surgery procedures, incl. pre- and post-operative care</v>
      </c>
      <c r="E9765">
        <f t="shared" ca="1" si="763"/>
        <v>9</v>
      </c>
    </row>
    <row r="9766" spans="1:5" x14ac:dyDescent="0.2">
      <c r="A9766" t="str">
        <f t="shared" ca="1" si="760"/>
        <v>Basic</v>
      </c>
      <c r="B9766" t="str">
        <f t="shared" ca="1" si="761"/>
        <v>oral surgery</v>
      </c>
      <c r="C9766">
        <f t="shared" si="764"/>
        <v>542</v>
      </c>
      <c r="D9766" t="str">
        <f t="shared" ca="1" si="762"/>
        <v>Extraction and other surgery procedures, incl. pre- and post-operative care</v>
      </c>
      <c r="E9766">
        <f t="shared" ca="1" si="763"/>
        <v>9</v>
      </c>
    </row>
    <row r="9767" spans="1:5" x14ac:dyDescent="0.2">
      <c r="A9767" t="str">
        <f t="shared" ca="1" si="760"/>
        <v>Major</v>
      </c>
      <c r="B9767" t="str">
        <f t="shared" ca="1" si="761"/>
        <v>prosthodontics</v>
      </c>
      <c r="C9767">
        <f t="shared" si="764"/>
        <v>542</v>
      </c>
      <c r="D9767" t="str">
        <f t="shared" ca="1" si="762"/>
        <v>Procedures for replacement of missing teeth by construction or repair of bridges and partial or complete dentures</v>
      </c>
      <c r="E9767">
        <f t="shared" ca="1" si="763"/>
        <v>15</v>
      </c>
    </row>
    <row r="9768" spans="1:5" x14ac:dyDescent="0.2">
      <c r="A9768" t="str">
        <f t="shared" ca="1" si="760"/>
        <v>Basic</v>
      </c>
      <c r="B9768" t="str">
        <f t="shared" ca="1" si="761"/>
        <v>general anesthesia</v>
      </c>
      <c r="C9768">
        <f t="shared" si="764"/>
        <v>542</v>
      </c>
      <c r="D9768" t="str">
        <f t="shared" ca="1" si="762"/>
        <v>Covered when used in conjunction with covered oral surgical procedures</v>
      </c>
      <c r="E9768">
        <f t="shared" ca="1" si="763"/>
        <v>13</v>
      </c>
    </row>
    <row r="9769" spans="1:5" x14ac:dyDescent="0.2">
      <c r="A9769" t="str">
        <f t="shared" ca="1" si="760"/>
        <v>Diagnostics and Preventative</v>
      </c>
      <c r="B9769" t="str">
        <f t="shared" ca="1" si="761"/>
        <v>Full-mouth x-ray</v>
      </c>
      <c r="C9769">
        <f t="shared" si="764"/>
        <v>542</v>
      </c>
      <c r="D9769">
        <f t="shared" ca="1" si="762"/>
        <v>0</v>
      </c>
      <c r="E9769">
        <f t="shared" ca="1" si="763"/>
        <v>3</v>
      </c>
    </row>
    <row r="9770" spans="1:5" x14ac:dyDescent="0.2">
      <c r="A9770" t="str">
        <f t="shared" ca="1" si="760"/>
        <v>Diagnostics and Preventative</v>
      </c>
      <c r="B9770" t="str">
        <f t="shared" ca="1" si="761"/>
        <v>Prophylaxis</v>
      </c>
      <c r="C9770">
        <f t="shared" si="764"/>
        <v>542</v>
      </c>
      <c r="D9770">
        <f t="shared" ca="1" si="762"/>
        <v>0</v>
      </c>
      <c r="E9770">
        <f t="shared" ca="1" si="763"/>
        <v>4</v>
      </c>
    </row>
    <row r="9771" spans="1:5" x14ac:dyDescent="0.2">
      <c r="A9771" t="str">
        <f t="shared" ca="1" si="760"/>
        <v>Major</v>
      </c>
      <c r="B9771" t="str">
        <f t="shared" ca="1" si="761"/>
        <v>temporomandibular joint dysfunction</v>
      </c>
      <c r="C9771">
        <f t="shared" si="764"/>
        <v>542</v>
      </c>
      <c r="D9771" t="str">
        <f t="shared" ca="1" si="762"/>
        <v>Services relating to hinging joints of the jaw</v>
      </c>
      <c r="E9771">
        <f t="shared" ca="1" si="763"/>
        <v>16</v>
      </c>
    </row>
    <row r="9772" spans="1:5" x14ac:dyDescent="0.2">
      <c r="A9772" t="str">
        <f t="shared" ca="1" si="760"/>
        <v>Diagnostics and Preventative</v>
      </c>
      <c r="B9772" t="str">
        <f t="shared" ca="1" si="761"/>
        <v>Bitewing x-rays</v>
      </c>
      <c r="C9772">
        <f t="shared" si="764"/>
        <v>542</v>
      </c>
      <c r="D9772">
        <f t="shared" ca="1" si="762"/>
        <v>0</v>
      </c>
      <c r="E9772">
        <f t="shared" ca="1" si="763"/>
        <v>2</v>
      </c>
    </row>
    <row r="9773" spans="1:5" x14ac:dyDescent="0.2">
      <c r="A9773" t="str">
        <f t="shared" ca="1" si="760"/>
        <v>Diagnostics and Preventative</v>
      </c>
      <c r="B9773" t="str">
        <f t="shared" ca="1" si="761"/>
        <v>Prophylaxis</v>
      </c>
      <c r="C9773">
        <f t="shared" si="764"/>
        <v>542</v>
      </c>
      <c r="D9773">
        <f t="shared" ca="1" si="762"/>
        <v>0</v>
      </c>
      <c r="E9773">
        <f t="shared" ca="1" si="763"/>
        <v>4</v>
      </c>
    </row>
    <row r="9774" spans="1:5" x14ac:dyDescent="0.2">
      <c r="A9774" t="str">
        <f t="shared" ca="1" si="760"/>
        <v>Diagnostics and Preventative</v>
      </c>
      <c r="B9774" t="str">
        <f t="shared" ca="1" si="761"/>
        <v>Periodic Exams</v>
      </c>
      <c r="C9774">
        <f t="shared" si="764"/>
        <v>542</v>
      </c>
      <c r="D9774">
        <f t="shared" ca="1" si="762"/>
        <v>0</v>
      </c>
      <c r="E9774">
        <f t="shared" ca="1" si="763"/>
        <v>1</v>
      </c>
    </row>
    <row r="9775" spans="1:5" x14ac:dyDescent="0.2">
      <c r="A9775" t="str">
        <f t="shared" ca="1" si="760"/>
        <v>Basic</v>
      </c>
      <c r="B9775" t="str">
        <f t="shared" ca="1" si="761"/>
        <v>oral surgery</v>
      </c>
      <c r="C9775">
        <f t="shared" si="764"/>
        <v>542</v>
      </c>
      <c r="D9775" t="str">
        <f t="shared" ca="1" si="762"/>
        <v>Extraction and other surgery procedures, incl. pre- and post-operative care</v>
      </c>
      <c r="E9775">
        <f t="shared" ca="1" si="763"/>
        <v>9</v>
      </c>
    </row>
    <row r="9776" spans="1:5" x14ac:dyDescent="0.2">
      <c r="A9776" t="str">
        <f t="shared" ca="1" si="760"/>
        <v>Diagnostics and Preventative</v>
      </c>
      <c r="B9776" t="str">
        <f t="shared" ca="1" si="761"/>
        <v>Space Maintainers</v>
      </c>
      <c r="C9776">
        <f t="shared" si="764"/>
        <v>543</v>
      </c>
      <c r="D9776">
        <f t="shared" ca="1" si="762"/>
        <v>0</v>
      </c>
      <c r="E9776">
        <f t="shared" ca="1" si="763"/>
        <v>7</v>
      </c>
    </row>
    <row r="9777" spans="1:5" x14ac:dyDescent="0.2">
      <c r="A9777" t="str">
        <f t="shared" ca="1" si="760"/>
        <v>Basic</v>
      </c>
      <c r="B9777" t="str">
        <f t="shared" ca="1" si="761"/>
        <v>general anesthesia</v>
      </c>
      <c r="C9777">
        <f t="shared" si="764"/>
        <v>543</v>
      </c>
      <c r="D9777" t="str">
        <f t="shared" ca="1" si="762"/>
        <v>Covered when used in conjunction with covered oral surgical procedures</v>
      </c>
      <c r="E9777">
        <f t="shared" ca="1" si="763"/>
        <v>13</v>
      </c>
    </row>
    <row r="9778" spans="1:5" x14ac:dyDescent="0.2">
      <c r="A9778" t="str">
        <f t="shared" ca="1" si="760"/>
        <v>Basic</v>
      </c>
      <c r="B9778" t="str">
        <f t="shared" ca="1" si="761"/>
        <v>basic restorative</v>
      </c>
      <c r="C9778">
        <f t="shared" si="764"/>
        <v>543</v>
      </c>
      <c r="D9778" t="str">
        <f t="shared" ca="1" si="762"/>
        <v>Fillings (amalgam "silver" and composite "white" non-molar)</v>
      </c>
      <c r="E9778">
        <f t="shared" ca="1" si="763"/>
        <v>8</v>
      </c>
    </row>
    <row r="9779" spans="1:5" x14ac:dyDescent="0.2">
      <c r="A9779" t="str">
        <f t="shared" ca="1" si="760"/>
        <v>Diagnostics and Preventative</v>
      </c>
      <c r="B9779" t="str">
        <f t="shared" ca="1" si="761"/>
        <v>Prophylaxis</v>
      </c>
      <c r="C9779">
        <f t="shared" si="764"/>
        <v>543</v>
      </c>
      <c r="D9779">
        <f t="shared" ca="1" si="762"/>
        <v>0</v>
      </c>
      <c r="E9779">
        <f t="shared" ca="1" si="763"/>
        <v>4</v>
      </c>
    </row>
    <row r="9780" spans="1:5" x14ac:dyDescent="0.2">
      <c r="A9780" t="str">
        <f t="shared" ca="1" si="760"/>
        <v>Diagnostics and Preventative</v>
      </c>
      <c r="B9780" t="str">
        <f t="shared" ca="1" si="761"/>
        <v>Sealants</v>
      </c>
      <c r="C9780">
        <f t="shared" si="764"/>
        <v>543</v>
      </c>
      <c r="D9780">
        <f t="shared" ca="1" si="762"/>
        <v>0</v>
      </c>
      <c r="E9780">
        <f t="shared" ca="1" si="763"/>
        <v>6</v>
      </c>
    </row>
    <row r="9781" spans="1:5" x14ac:dyDescent="0.2">
      <c r="A9781" t="str">
        <f t="shared" ca="1" si="760"/>
        <v>Other</v>
      </c>
      <c r="B9781" t="str">
        <f t="shared" ca="1" si="761"/>
        <v>Implants</v>
      </c>
      <c r="C9781">
        <f t="shared" si="764"/>
        <v>543</v>
      </c>
      <c r="D9781" t="str">
        <f t="shared" ca="1" si="762"/>
        <v>Implant dental work</v>
      </c>
      <c r="E9781">
        <f t="shared" ca="1" si="763"/>
        <v>18</v>
      </c>
    </row>
    <row r="9782" spans="1:5" x14ac:dyDescent="0.2">
      <c r="A9782" t="str">
        <f t="shared" ca="1" si="760"/>
        <v>Basic</v>
      </c>
      <c r="B9782" t="str">
        <f t="shared" ca="1" si="761"/>
        <v>surgical periodontics</v>
      </c>
      <c r="C9782">
        <f t="shared" si="764"/>
        <v>543</v>
      </c>
      <c r="D9782" t="str">
        <f t="shared" ca="1" si="762"/>
        <v>Surgical treatment of the gums and supporting structures of the teeth</v>
      </c>
      <c r="E9782">
        <f t="shared" ca="1" si="763"/>
        <v>11</v>
      </c>
    </row>
    <row r="9783" spans="1:5" x14ac:dyDescent="0.2">
      <c r="A9783" t="str">
        <f t="shared" ca="1" si="760"/>
        <v>Diagnostics and Preventative</v>
      </c>
      <c r="B9783" t="str">
        <f t="shared" ca="1" si="761"/>
        <v>Bitewing x-rays</v>
      </c>
      <c r="C9783">
        <f t="shared" si="764"/>
        <v>543</v>
      </c>
      <c r="D9783">
        <f t="shared" ca="1" si="762"/>
        <v>0</v>
      </c>
      <c r="E9783">
        <f t="shared" ca="1" si="763"/>
        <v>2</v>
      </c>
    </row>
    <row r="9784" spans="1:5" x14ac:dyDescent="0.2">
      <c r="A9784" t="str">
        <f t="shared" ca="1" si="760"/>
        <v>Diagnostics and Preventative</v>
      </c>
      <c r="B9784" t="str">
        <f t="shared" ca="1" si="761"/>
        <v>Prophylaxis</v>
      </c>
      <c r="C9784">
        <f t="shared" si="764"/>
        <v>543</v>
      </c>
      <c r="D9784">
        <f t="shared" ca="1" si="762"/>
        <v>0</v>
      </c>
      <c r="E9784">
        <f t="shared" ca="1" si="763"/>
        <v>4</v>
      </c>
    </row>
    <row r="9785" spans="1:5" x14ac:dyDescent="0.2">
      <c r="A9785" t="str">
        <f t="shared" ca="1" si="760"/>
        <v>Diagnostics and Preventative</v>
      </c>
      <c r="B9785" t="str">
        <f t="shared" ca="1" si="761"/>
        <v>Prophylaxis</v>
      </c>
      <c r="C9785">
        <f t="shared" si="764"/>
        <v>543</v>
      </c>
      <c r="D9785">
        <f t="shared" ca="1" si="762"/>
        <v>0</v>
      </c>
      <c r="E9785">
        <f t="shared" ca="1" si="763"/>
        <v>4</v>
      </c>
    </row>
    <row r="9786" spans="1:5" x14ac:dyDescent="0.2">
      <c r="A9786" t="str">
        <f t="shared" ca="1" si="760"/>
        <v>Major</v>
      </c>
      <c r="B9786" t="str">
        <f t="shared" ca="1" si="761"/>
        <v>temporomandibular joint dysfunction</v>
      </c>
      <c r="C9786">
        <f t="shared" si="764"/>
        <v>543</v>
      </c>
      <c r="D9786" t="str">
        <f t="shared" ca="1" si="762"/>
        <v>Services relating to hinging joints of the jaw</v>
      </c>
      <c r="E9786">
        <f t="shared" ca="1" si="763"/>
        <v>16</v>
      </c>
    </row>
    <row r="9787" spans="1:5" x14ac:dyDescent="0.2">
      <c r="A9787" t="str">
        <f t="shared" ca="1" si="760"/>
        <v>Basic</v>
      </c>
      <c r="B9787" t="str">
        <f t="shared" ca="1" si="761"/>
        <v>oral surgery</v>
      </c>
      <c r="C9787">
        <f t="shared" si="764"/>
        <v>543</v>
      </c>
      <c r="D9787" t="str">
        <f t="shared" ca="1" si="762"/>
        <v>Extraction and other surgery procedures, incl. pre- and post-operative care</v>
      </c>
      <c r="E9787">
        <f t="shared" ca="1" si="763"/>
        <v>9</v>
      </c>
    </row>
    <row r="9788" spans="1:5" x14ac:dyDescent="0.2">
      <c r="A9788" t="str">
        <f t="shared" ca="1" si="760"/>
        <v>Basic</v>
      </c>
      <c r="B9788" t="str">
        <f t="shared" ca="1" si="761"/>
        <v>surgical periodontics</v>
      </c>
      <c r="C9788">
        <f t="shared" si="764"/>
        <v>543</v>
      </c>
      <c r="D9788" t="str">
        <f t="shared" ca="1" si="762"/>
        <v>Surgical treatment of the gums and supporting structures of the teeth</v>
      </c>
      <c r="E9788">
        <f t="shared" ca="1" si="763"/>
        <v>11</v>
      </c>
    </row>
    <row r="9789" spans="1:5" x14ac:dyDescent="0.2">
      <c r="A9789" t="str">
        <f t="shared" ca="1" si="760"/>
        <v>Major</v>
      </c>
      <c r="B9789" t="str">
        <f t="shared" ca="1" si="761"/>
        <v>prosthodontics</v>
      </c>
      <c r="C9789">
        <f t="shared" si="764"/>
        <v>543</v>
      </c>
      <c r="D9789" t="str">
        <f t="shared" ca="1" si="762"/>
        <v>Procedures for replacement of missing teeth by construction or repair of bridges and partial or complete dentures</v>
      </c>
      <c r="E9789">
        <f t="shared" ca="1" si="763"/>
        <v>15</v>
      </c>
    </row>
    <row r="9790" spans="1:5" x14ac:dyDescent="0.2">
      <c r="A9790" t="str">
        <f t="shared" ca="1" si="760"/>
        <v>Basic</v>
      </c>
      <c r="B9790" t="str">
        <f t="shared" ca="1" si="761"/>
        <v>endodontics</v>
      </c>
      <c r="C9790">
        <f t="shared" si="764"/>
        <v>543</v>
      </c>
      <c r="D9790" t="str">
        <f t="shared" ca="1" si="762"/>
        <v>Root canal, pulpal therapy</v>
      </c>
      <c r="E9790">
        <f t="shared" ca="1" si="763"/>
        <v>10</v>
      </c>
    </row>
    <row r="9791" spans="1:5" x14ac:dyDescent="0.2">
      <c r="A9791" t="str">
        <f t="shared" ca="1" si="760"/>
        <v>Other</v>
      </c>
      <c r="B9791" t="str">
        <f t="shared" ca="1" si="761"/>
        <v>Implants</v>
      </c>
      <c r="C9791">
        <f t="shared" si="764"/>
        <v>543</v>
      </c>
      <c r="D9791" t="str">
        <f t="shared" ca="1" si="762"/>
        <v>Implant dental work</v>
      </c>
      <c r="E9791">
        <f t="shared" ca="1" si="763"/>
        <v>18</v>
      </c>
    </row>
    <row r="9792" spans="1:5" x14ac:dyDescent="0.2">
      <c r="A9792" t="str">
        <f t="shared" ca="1" si="760"/>
        <v>Basic</v>
      </c>
      <c r="B9792" t="str">
        <f t="shared" ca="1" si="761"/>
        <v>general anesthesia</v>
      </c>
      <c r="C9792">
        <f t="shared" si="764"/>
        <v>543</v>
      </c>
      <c r="D9792" t="str">
        <f t="shared" ca="1" si="762"/>
        <v>Covered when used in conjunction with covered oral surgical procedures</v>
      </c>
      <c r="E9792">
        <f t="shared" ca="1" si="763"/>
        <v>13</v>
      </c>
    </row>
    <row r="9793" spans="1:5" x14ac:dyDescent="0.2">
      <c r="A9793" t="str">
        <f t="shared" ca="1" si="760"/>
        <v>Major</v>
      </c>
      <c r="B9793" t="str">
        <f t="shared" ca="1" si="761"/>
        <v>prosthodontics</v>
      </c>
      <c r="C9793">
        <f t="shared" si="764"/>
        <v>543</v>
      </c>
      <c r="D9793" t="str">
        <f t="shared" ca="1" si="762"/>
        <v>Procedures for replacement of missing teeth by construction or repair of bridges and partial or complete dentures</v>
      </c>
      <c r="E9793">
        <f t="shared" ca="1" si="763"/>
        <v>15</v>
      </c>
    </row>
    <row r="9794" spans="1:5" x14ac:dyDescent="0.2">
      <c r="A9794" t="str">
        <f t="shared" ref="A9794:A9857" ca="1" si="765">INDEX(services,E9794,1)</f>
        <v>Diagnostics and Preventative</v>
      </c>
      <c r="B9794" t="str">
        <f t="shared" ref="B9794:B9857" ca="1" si="766">INDEX(services,E9794,2)</f>
        <v>Sealants</v>
      </c>
      <c r="C9794">
        <f t="shared" si="764"/>
        <v>544</v>
      </c>
      <c r="D9794">
        <f t="shared" ref="D9794:D9857" ca="1" si="767">INDEX(services,E9794,3)</f>
        <v>0</v>
      </c>
      <c r="E9794">
        <f t="shared" ref="E9794:E9857" ca="1" si="768">RANDBETWEEN(1,ROWS(services))</f>
        <v>6</v>
      </c>
    </row>
    <row r="9795" spans="1:5" x14ac:dyDescent="0.2">
      <c r="A9795" t="str">
        <f t="shared" ca="1" si="765"/>
        <v>Major</v>
      </c>
      <c r="B9795" t="str">
        <f t="shared" ca="1" si="766"/>
        <v>temporomandibular joint dysfunction</v>
      </c>
      <c r="C9795">
        <f t="shared" si="764"/>
        <v>544</v>
      </c>
      <c r="D9795" t="str">
        <f t="shared" ca="1" si="767"/>
        <v>Services relating to hinging joints of the jaw</v>
      </c>
      <c r="E9795">
        <f t="shared" ca="1" si="768"/>
        <v>16</v>
      </c>
    </row>
    <row r="9796" spans="1:5" x14ac:dyDescent="0.2">
      <c r="A9796" t="str">
        <f t="shared" ca="1" si="765"/>
        <v>Orthodontics</v>
      </c>
      <c r="B9796" t="str">
        <f t="shared" ca="1" si="766"/>
        <v>orthodontics</v>
      </c>
      <c r="C9796">
        <f t="shared" ref="C9796:C9859" si="769">IF(MOD(ROW(C9796)-2,18)&lt;&gt;0,C9795,C9795+1)</f>
        <v>544</v>
      </c>
      <c r="D9796" t="str">
        <f t="shared" ca="1" si="767"/>
        <v>For eligible dependents to age 19</v>
      </c>
      <c r="E9796">
        <f t="shared" ca="1" si="768"/>
        <v>17</v>
      </c>
    </row>
    <row r="9797" spans="1:5" x14ac:dyDescent="0.2">
      <c r="A9797" t="str">
        <f t="shared" ca="1" si="765"/>
        <v>Diagnostics and Preventative</v>
      </c>
      <c r="B9797" t="str">
        <f t="shared" ca="1" si="766"/>
        <v>Periodic Exams</v>
      </c>
      <c r="C9797">
        <f t="shared" si="769"/>
        <v>544</v>
      </c>
      <c r="D9797">
        <f t="shared" ca="1" si="767"/>
        <v>0</v>
      </c>
      <c r="E9797">
        <f t="shared" ca="1" si="768"/>
        <v>1</v>
      </c>
    </row>
    <row r="9798" spans="1:5" x14ac:dyDescent="0.2">
      <c r="A9798" t="str">
        <f t="shared" ca="1" si="765"/>
        <v>Diagnostics and Preventative</v>
      </c>
      <c r="B9798" t="str">
        <f t="shared" ca="1" si="766"/>
        <v>Space Maintainers</v>
      </c>
      <c r="C9798">
        <f t="shared" si="769"/>
        <v>544</v>
      </c>
      <c r="D9798">
        <f t="shared" ca="1" si="767"/>
        <v>0</v>
      </c>
      <c r="E9798">
        <f t="shared" ca="1" si="768"/>
        <v>7</v>
      </c>
    </row>
    <row r="9799" spans="1:5" x14ac:dyDescent="0.2">
      <c r="A9799" t="str">
        <f t="shared" ca="1" si="765"/>
        <v>Basic</v>
      </c>
      <c r="B9799" t="str">
        <f t="shared" ca="1" si="766"/>
        <v>oral surgery</v>
      </c>
      <c r="C9799">
        <f t="shared" si="769"/>
        <v>544</v>
      </c>
      <c r="D9799" t="str">
        <f t="shared" ca="1" si="767"/>
        <v>Extraction and other surgery procedures, incl. pre- and post-operative care</v>
      </c>
      <c r="E9799">
        <f t="shared" ca="1" si="768"/>
        <v>9</v>
      </c>
    </row>
    <row r="9800" spans="1:5" x14ac:dyDescent="0.2">
      <c r="A9800" t="str">
        <f t="shared" ca="1" si="765"/>
        <v>Basic</v>
      </c>
      <c r="B9800" t="str">
        <f t="shared" ca="1" si="766"/>
        <v>general anesthesia</v>
      </c>
      <c r="C9800">
        <f t="shared" si="769"/>
        <v>544</v>
      </c>
      <c r="D9800" t="str">
        <f t="shared" ca="1" si="767"/>
        <v>Covered when used in conjunction with covered oral surgical procedures</v>
      </c>
      <c r="E9800">
        <f t="shared" ca="1" si="768"/>
        <v>13</v>
      </c>
    </row>
    <row r="9801" spans="1:5" x14ac:dyDescent="0.2">
      <c r="A9801" t="str">
        <f t="shared" ca="1" si="765"/>
        <v>Diagnostics and Preventative</v>
      </c>
      <c r="B9801" t="str">
        <f t="shared" ca="1" si="766"/>
        <v>Space Maintainers</v>
      </c>
      <c r="C9801">
        <f t="shared" si="769"/>
        <v>544</v>
      </c>
      <c r="D9801">
        <f t="shared" ca="1" si="767"/>
        <v>0</v>
      </c>
      <c r="E9801">
        <f t="shared" ca="1" si="768"/>
        <v>7</v>
      </c>
    </row>
    <row r="9802" spans="1:5" x14ac:dyDescent="0.2">
      <c r="A9802" t="str">
        <f t="shared" ca="1" si="765"/>
        <v>Basic</v>
      </c>
      <c r="B9802" t="str">
        <f t="shared" ca="1" si="766"/>
        <v>basic restorative</v>
      </c>
      <c r="C9802">
        <f t="shared" si="769"/>
        <v>544</v>
      </c>
      <c r="D9802" t="str">
        <f t="shared" ca="1" si="767"/>
        <v>Fillings (amalgam "silver" and composite "white" non-molar)</v>
      </c>
      <c r="E9802">
        <f t="shared" ca="1" si="768"/>
        <v>8</v>
      </c>
    </row>
    <row r="9803" spans="1:5" x14ac:dyDescent="0.2">
      <c r="A9803" t="str">
        <f t="shared" ca="1" si="765"/>
        <v>Diagnostics and Preventative</v>
      </c>
      <c r="B9803" t="str">
        <f t="shared" ca="1" si="766"/>
        <v>Sealants</v>
      </c>
      <c r="C9803">
        <f t="shared" si="769"/>
        <v>544</v>
      </c>
      <c r="D9803">
        <f t="shared" ca="1" si="767"/>
        <v>0</v>
      </c>
      <c r="E9803">
        <f t="shared" ca="1" si="768"/>
        <v>6</v>
      </c>
    </row>
    <row r="9804" spans="1:5" x14ac:dyDescent="0.2">
      <c r="A9804" t="str">
        <f t="shared" ca="1" si="765"/>
        <v>Basic</v>
      </c>
      <c r="B9804" t="str">
        <f t="shared" ca="1" si="766"/>
        <v>surgical periodontics</v>
      </c>
      <c r="C9804">
        <f t="shared" si="769"/>
        <v>544</v>
      </c>
      <c r="D9804" t="str">
        <f t="shared" ca="1" si="767"/>
        <v>Surgical treatment of the gums and supporting structures of the teeth</v>
      </c>
      <c r="E9804">
        <f t="shared" ca="1" si="768"/>
        <v>11</v>
      </c>
    </row>
    <row r="9805" spans="1:5" x14ac:dyDescent="0.2">
      <c r="A9805" t="str">
        <f t="shared" ca="1" si="765"/>
        <v>Diagnostics and Preventative</v>
      </c>
      <c r="B9805" t="str">
        <f t="shared" ca="1" si="766"/>
        <v>Full-mouth x-ray</v>
      </c>
      <c r="C9805">
        <f t="shared" si="769"/>
        <v>544</v>
      </c>
      <c r="D9805">
        <f t="shared" ca="1" si="767"/>
        <v>0</v>
      </c>
      <c r="E9805">
        <f t="shared" ca="1" si="768"/>
        <v>3</v>
      </c>
    </row>
    <row r="9806" spans="1:5" x14ac:dyDescent="0.2">
      <c r="A9806" t="str">
        <f t="shared" ca="1" si="765"/>
        <v>Basic</v>
      </c>
      <c r="B9806" t="str">
        <f t="shared" ca="1" si="766"/>
        <v>endodontics</v>
      </c>
      <c r="C9806">
        <f t="shared" si="769"/>
        <v>544</v>
      </c>
      <c r="D9806" t="str">
        <f t="shared" ca="1" si="767"/>
        <v>Root canal, pulpal therapy</v>
      </c>
      <c r="E9806">
        <f t="shared" ca="1" si="768"/>
        <v>10</v>
      </c>
    </row>
    <row r="9807" spans="1:5" x14ac:dyDescent="0.2">
      <c r="A9807" t="str">
        <f t="shared" ca="1" si="765"/>
        <v>Basic</v>
      </c>
      <c r="B9807" t="str">
        <f t="shared" ca="1" si="766"/>
        <v>basic restorative</v>
      </c>
      <c r="C9807">
        <f t="shared" si="769"/>
        <v>544</v>
      </c>
      <c r="D9807" t="str">
        <f t="shared" ca="1" si="767"/>
        <v>Fillings (amalgam "silver" and composite "white" non-molar)</v>
      </c>
      <c r="E9807">
        <f t="shared" ca="1" si="768"/>
        <v>8</v>
      </c>
    </row>
    <row r="9808" spans="1:5" x14ac:dyDescent="0.2">
      <c r="A9808" t="str">
        <f t="shared" ca="1" si="765"/>
        <v>Basic</v>
      </c>
      <c r="B9808" t="str">
        <f t="shared" ca="1" si="766"/>
        <v>general anesthesia</v>
      </c>
      <c r="C9808">
        <f t="shared" si="769"/>
        <v>544</v>
      </c>
      <c r="D9808" t="str">
        <f t="shared" ca="1" si="767"/>
        <v>Covered when used in conjunction with covered oral surgical procedures</v>
      </c>
      <c r="E9808">
        <f t="shared" ca="1" si="768"/>
        <v>13</v>
      </c>
    </row>
    <row r="9809" spans="1:5" x14ac:dyDescent="0.2">
      <c r="A9809" t="str">
        <f t="shared" ca="1" si="765"/>
        <v>Major</v>
      </c>
      <c r="B9809" t="str">
        <f t="shared" ca="1" si="766"/>
        <v>major restorative</v>
      </c>
      <c r="C9809">
        <f t="shared" si="769"/>
        <v>544</v>
      </c>
      <c r="D9809" t="str">
        <f t="shared" ca="1" si="767"/>
        <v>Single crowns, inlays, onlays</v>
      </c>
      <c r="E9809">
        <f t="shared" ca="1" si="768"/>
        <v>14</v>
      </c>
    </row>
    <row r="9810" spans="1:5" x14ac:dyDescent="0.2">
      <c r="A9810" t="str">
        <f t="shared" ca="1" si="765"/>
        <v>Diagnostics and Preventative</v>
      </c>
      <c r="B9810" t="str">
        <f t="shared" ca="1" si="766"/>
        <v>Space Maintainers</v>
      </c>
      <c r="C9810">
        <f t="shared" si="769"/>
        <v>544</v>
      </c>
      <c r="D9810">
        <f t="shared" ca="1" si="767"/>
        <v>0</v>
      </c>
      <c r="E9810">
        <f t="shared" ca="1" si="768"/>
        <v>7</v>
      </c>
    </row>
    <row r="9811" spans="1:5" x14ac:dyDescent="0.2">
      <c r="A9811" t="str">
        <f t="shared" ca="1" si="765"/>
        <v>Basic</v>
      </c>
      <c r="B9811" t="str">
        <f t="shared" ca="1" si="766"/>
        <v>oral surgery</v>
      </c>
      <c r="C9811">
        <f t="shared" si="769"/>
        <v>544</v>
      </c>
      <c r="D9811" t="str">
        <f t="shared" ca="1" si="767"/>
        <v>Extraction and other surgery procedures, incl. pre- and post-operative care</v>
      </c>
      <c r="E9811">
        <f t="shared" ca="1" si="768"/>
        <v>9</v>
      </c>
    </row>
    <row r="9812" spans="1:5" x14ac:dyDescent="0.2">
      <c r="A9812" t="str">
        <f t="shared" ca="1" si="765"/>
        <v>Major</v>
      </c>
      <c r="B9812" t="str">
        <f t="shared" ca="1" si="766"/>
        <v>temporomandibular joint dysfunction</v>
      </c>
      <c r="C9812">
        <f t="shared" si="769"/>
        <v>545</v>
      </c>
      <c r="D9812" t="str">
        <f t="shared" ca="1" si="767"/>
        <v>Services relating to hinging joints of the jaw</v>
      </c>
      <c r="E9812">
        <f t="shared" ca="1" si="768"/>
        <v>16</v>
      </c>
    </row>
    <row r="9813" spans="1:5" x14ac:dyDescent="0.2">
      <c r="A9813" t="str">
        <f t="shared" ca="1" si="765"/>
        <v>Diagnostics and Preventative</v>
      </c>
      <c r="B9813" t="str">
        <f t="shared" ca="1" si="766"/>
        <v>Full-mouth x-ray</v>
      </c>
      <c r="C9813">
        <f t="shared" si="769"/>
        <v>545</v>
      </c>
      <c r="D9813">
        <f t="shared" ca="1" si="767"/>
        <v>0</v>
      </c>
      <c r="E9813">
        <f t="shared" ca="1" si="768"/>
        <v>3</v>
      </c>
    </row>
    <row r="9814" spans="1:5" x14ac:dyDescent="0.2">
      <c r="A9814" t="str">
        <f t="shared" ca="1" si="765"/>
        <v>Basic</v>
      </c>
      <c r="B9814" t="str">
        <f t="shared" ca="1" si="766"/>
        <v>basic restorative</v>
      </c>
      <c r="C9814">
        <f t="shared" si="769"/>
        <v>545</v>
      </c>
      <c r="D9814" t="str">
        <f t="shared" ca="1" si="767"/>
        <v>Fillings (amalgam "silver" and composite "white" non-molar)</v>
      </c>
      <c r="E9814">
        <f t="shared" ca="1" si="768"/>
        <v>8</v>
      </c>
    </row>
    <row r="9815" spans="1:5" x14ac:dyDescent="0.2">
      <c r="A9815" t="str">
        <f t="shared" ca="1" si="765"/>
        <v>Basic</v>
      </c>
      <c r="B9815" t="str">
        <f t="shared" ca="1" si="766"/>
        <v>endodontics</v>
      </c>
      <c r="C9815">
        <f t="shared" si="769"/>
        <v>545</v>
      </c>
      <c r="D9815" t="str">
        <f t="shared" ca="1" si="767"/>
        <v>Root canal, pulpal therapy</v>
      </c>
      <c r="E9815">
        <f t="shared" ca="1" si="768"/>
        <v>10</v>
      </c>
    </row>
    <row r="9816" spans="1:5" x14ac:dyDescent="0.2">
      <c r="A9816" t="str">
        <f t="shared" ca="1" si="765"/>
        <v>Basic</v>
      </c>
      <c r="B9816" t="str">
        <f t="shared" ca="1" si="766"/>
        <v>basic restorative</v>
      </c>
      <c r="C9816">
        <f t="shared" si="769"/>
        <v>545</v>
      </c>
      <c r="D9816" t="str">
        <f t="shared" ca="1" si="767"/>
        <v>Fillings (amalgam "silver" and composite "white" non-molar)</v>
      </c>
      <c r="E9816">
        <f t="shared" ca="1" si="768"/>
        <v>8</v>
      </c>
    </row>
    <row r="9817" spans="1:5" x14ac:dyDescent="0.2">
      <c r="A9817" t="str">
        <f t="shared" ca="1" si="765"/>
        <v>Diagnostics and Preventative</v>
      </c>
      <c r="B9817" t="str">
        <f t="shared" ca="1" si="766"/>
        <v>Prophylaxis</v>
      </c>
      <c r="C9817">
        <f t="shared" si="769"/>
        <v>545</v>
      </c>
      <c r="D9817">
        <f t="shared" ca="1" si="767"/>
        <v>0</v>
      </c>
      <c r="E9817">
        <f t="shared" ca="1" si="768"/>
        <v>4</v>
      </c>
    </row>
    <row r="9818" spans="1:5" x14ac:dyDescent="0.2">
      <c r="A9818" t="str">
        <f t="shared" ca="1" si="765"/>
        <v>Diagnostics and Preventative</v>
      </c>
      <c r="B9818" t="str">
        <f t="shared" ca="1" si="766"/>
        <v>Sealants</v>
      </c>
      <c r="C9818">
        <f t="shared" si="769"/>
        <v>545</v>
      </c>
      <c r="D9818">
        <f t="shared" ca="1" si="767"/>
        <v>0</v>
      </c>
      <c r="E9818">
        <f t="shared" ca="1" si="768"/>
        <v>6</v>
      </c>
    </row>
    <row r="9819" spans="1:5" x14ac:dyDescent="0.2">
      <c r="A9819" t="str">
        <f t="shared" ca="1" si="765"/>
        <v>Diagnostics and Preventative</v>
      </c>
      <c r="B9819" t="str">
        <f t="shared" ca="1" si="766"/>
        <v>Prophylaxis</v>
      </c>
      <c r="C9819">
        <f t="shared" si="769"/>
        <v>545</v>
      </c>
      <c r="D9819">
        <f t="shared" ca="1" si="767"/>
        <v>0</v>
      </c>
      <c r="E9819">
        <f t="shared" ca="1" si="768"/>
        <v>4</v>
      </c>
    </row>
    <row r="9820" spans="1:5" x14ac:dyDescent="0.2">
      <c r="A9820" t="str">
        <f t="shared" ca="1" si="765"/>
        <v>Diagnostics and Preventative</v>
      </c>
      <c r="B9820" t="str">
        <f t="shared" ca="1" si="766"/>
        <v>Periodic Exams</v>
      </c>
      <c r="C9820">
        <f t="shared" si="769"/>
        <v>545</v>
      </c>
      <c r="D9820">
        <f t="shared" ca="1" si="767"/>
        <v>0</v>
      </c>
      <c r="E9820">
        <f t="shared" ca="1" si="768"/>
        <v>1</v>
      </c>
    </row>
    <row r="9821" spans="1:5" x14ac:dyDescent="0.2">
      <c r="A9821" t="str">
        <f t="shared" ca="1" si="765"/>
        <v>Diagnostics and Preventative</v>
      </c>
      <c r="B9821" t="str">
        <f t="shared" ca="1" si="766"/>
        <v>Periodic Exams</v>
      </c>
      <c r="C9821">
        <f t="shared" si="769"/>
        <v>545</v>
      </c>
      <c r="D9821">
        <f t="shared" ca="1" si="767"/>
        <v>0</v>
      </c>
      <c r="E9821">
        <f t="shared" ca="1" si="768"/>
        <v>1</v>
      </c>
    </row>
    <row r="9822" spans="1:5" x14ac:dyDescent="0.2">
      <c r="A9822" t="str">
        <f t="shared" ca="1" si="765"/>
        <v>Basic</v>
      </c>
      <c r="B9822" t="str">
        <f t="shared" ca="1" si="766"/>
        <v>general anesthesia</v>
      </c>
      <c r="C9822">
        <f t="shared" si="769"/>
        <v>545</v>
      </c>
      <c r="D9822" t="str">
        <f t="shared" ca="1" si="767"/>
        <v>Covered when used in conjunction with covered oral surgical procedures</v>
      </c>
      <c r="E9822">
        <f t="shared" ca="1" si="768"/>
        <v>13</v>
      </c>
    </row>
    <row r="9823" spans="1:5" x14ac:dyDescent="0.2">
      <c r="A9823" t="str">
        <f t="shared" ca="1" si="765"/>
        <v>Basic</v>
      </c>
      <c r="B9823" t="str">
        <f t="shared" ca="1" si="766"/>
        <v>non-surgical periodontics</v>
      </c>
      <c r="C9823">
        <f t="shared" si="769"/>
        <v>545</v>
      </c>
      <c r="D9823" t="str">
        <f t="shared" ca="1" si="767"/>
        <v xml:space="preserve">Non-surgical treatment of the gums and supporting structures of the teeth </v>
      </c>
      <c r="E9823">
        <f t="shared" ca="1" si="768"/>
        <v>12</v>
      </c>
    </row>
    <row r="9824" spans="1:5" x14ac:dyDescent="0.2">
      <c r="A9824" t="str">
        <f t="shared" ca="1" si="765"/>
        <v>Major</v>
      </c>
      <c r="B9824" t="str">
        <f t="shared" ca="1" si="766"/>
        <v>major restorative</v>
      </c>
      <c r="C9824">
        <f t="shared" si="769"/>
        <v>545</v>
      </c>
      <c r="D9824" t="str">
        <f t="shared" ca="1" si="767"/>
        <v>Single crowns, inlays, onlays</v>
      </c>
      <c r="E9824">
        <f t="shared" ca="1" si="768"/>
        <v>14</v>
      </c>
    </row>
    <row r="9825" spans="1:5" x14ac:dyDescent="0.2">
      <c r="A9825" t="str">
        <f t="shared" ca="1" si="765"/>
        <v>Basic</v>
      </c>
      <c r="B9825" t="str">
        <f t="shared" ca="1" si="766"/>
        <v>non-surgical periodontics</v>
      </c>
      <c r="C9825">
        <f t="shared" si="769"/>
        <v>545</v>
      </c>
      <c r="D9825" t="str">
        <f t="shared" ca="1" si="767"/>
        <v xml:space="preserve">Non-surgical treatment of the gums and supporting structures of the teeth </v>
      </c>
      <c r="E9825">
        <f t="shared" ca="1" si="768"/>
        <v>12</v>
      </c>
    </row>
    <row r="9826" spans="1:5" x14ac:dyDescent="0.2">
      <c r="A9826" t="str">
        <f t="shared" ca="1" si="765"/>
        <v>Major</v>
      </c>
      <c r="B9826" t="str">
        <f t="shared" ca="1" si="766"/>
        <v>major restorative</v>
      </c>
      <c r="C9826">
        <f t="shared" si="769"/>
        <v>545</v>
      </c>
      <c r="D9826" t="str">
        <f t="shared" ca="1" si="767"/>
        <v>Single crowns, inlays, onlays</v>
      </c>
      <c r="E9826">
        <f t="shared" ca="1" si="768"/>
        <v>14</v>
      </c>
    </row>
    <row r="9827" spans="1:5" x14ac:dyDescent="0.2">
      <c r="A9827" t="str">
        <f t="shared" ca="1" si="765"/>
        <v>Other</v>
      </c>
      <c r="B9827" t="str">
        <f t="shared" ca="1" si="766"/>
        <v>Implants</v>
      </c>
      <c r="C9827">
        <f t="shared" si="769"/>
        <v>545</v>
      </c>
      <c r="D9827" t="str">
        <f t="shared" ca="1" si="767"/>
        <v>Implant dental work</v>
      </c>
      <c r="E9827">
        <f t="shared" ca="1" si="768"/>
        <v>18</v>
      </c>
    </row>
    <row r="9828" spans="1:5" x14ac:dyDescent="0.2">
      <c r="A9828" t="str">
        <f t="shared" ca="1" si="765"/>
        <v>Other</v>
      </c>
      <c r="B9828" t="str">
        <f t="shared" ca="1" si="766"/>
        <v>Implants</v>
      </c>
      <c r="C9828">
        <f t="shared" si="769"/>
        <v>545</v>
      </c>
      <c r="D9828" t="str">
        <f t="shared" ca="1" si="767"/>
        <v>Implant dental work</v>
      </c>
      <c r="E9828">
        <f t="shared" ca="1" si="768"/>
        <v>18</v>
      </c>
    </row>
    <row r="9829" spans="1:5" x14ac:dyDescent="0.2">
      <c r="A9829" t="str">
        <f t="shared" ca="1" si="765"/>
        <v>Diagnostics and Preventative</v>
      </c>
      <c r="B9829" t="str">
        <f t="shared" ca="1" si="766"/>
        <v>Sealants</v>
      </c>
      <c r="C9829">
        <f t="shared" si="769"/>
        <v>545</v>
      </c>
      <c r="D9829">
        <f t="shared" ca="1" si="767"/>
        <v>0</v>
      </c>
      <c r="E9829">
        <f t="shared" ca="1" si="768"/>
        <v>6</v>
      </c>
    </row>
    <row r="9830" spans="1:5" x14ac:dyDescent="0.2">
      <c r="A9830" t="str">
        <f t="shared" ca="1" si="765"/>
        <v>Diagnostics and Preventative</v>
      </c>
      <c r="B9830" t="str">
        <f t="shared" ca="1" si="766"/>
        <v>Prophylaxis</v>
      </c>
      <c r="C9830">
        <f t="shared" si="769"/>
        <v>546</v>
      </c>
      <c r="D9830">
        <f t="shared" ca="1" si="767"/>
        <v>0</v>
      </c>
      <c r="E9830">
        <f t="shared" ca="1" si="768"/>
        <v>4</v>
      </c>
    </row>
    <row r="9831" spans="1:5" x14ac:dyDescent="0.2">
      <c r="A9831" t="str">
        <f t="shared" ca="1" si="765"/>
        <v>Diagnostics and Preventative</v>
      </c>
      <c r="B9831" t="str">
        <f t="shared" ca="1" si="766"/>
        <v>Prophylaxis</v>
      </c>
      <c r="C9831">
        <f t="shared" si="769"/>
        <v>546</v>
      </c>
      <c r="D9831">
        <f t="shared" ca="1" si="767"/>
        <v>0</v>
      </c>
      <c r="E9831">
        <f t="shared" ca="1" si="768"/>
        <v>4</v>
      </c>
    </row>
    <row r="9832" spans="1:5" x14ac:dyDescent="0.2">
      <c r="A9832" t="str">
        <f t="shared" ca="1" si="765"/>
        <v>Diagnostics and Preventative</v>
      </c>
      <c r="B9832" t="str">
        <f t="shared" ca="1" si="766"/>
        <v>Periodic Exams</v>
      </c>
      <c r="C9832">
        <f t="shared" si="769"/>
        <v>546</v>
      </c>
      <c r="D9832">
        <f t="shared" ca="1" si="767"/>
        <v>0</v>
      </c>
      <c r="E9832">
        <f t="shared" ca="1" si="768"/>
        <v>1</v>
      </c>
    </row>
    <row r="9833" spans="1:5" x14ac:dyDescent="0.2">
      <c r="A9833" t="str">
        <f t="shared" ca="1" si="765"/>
        <v>Basic</v>
      </c>
      <c r="B9833" t="str">
        <f t="shared" ca="1" si="766"/>
        <v>surgical periodontics</v>
      </c>
      <c r="C9833">
        <f t="shared" si="769"/>
        <v>546</v>
      </c>
      <c r="D9833" t="str">
        <f t="shared" ca="1" si="767"/>
        <v>Surgical treatment of the gums and supporting structures of the teeth</v>
      </c>
      <c r="E9833">
        <f t="shared" ca="1" si="768"/>
        <v>11</v>
      </c>
    </row>
    <row r="9834" spans="1:5" x14ac:dyDescent="0.2">
      <c r="A9834" t="str">
        <f t="shared" ca="1" si="765"/>
        <v>Diagnostics and Preventative</v>
      </c>
      <c r="B9834" t="str">
        <f t="shared" ca="1" si="766"/>
        <v>Bitewing x-rays</v>
      </c>
      <c r="C9834">
        <f t="shared" si="769"/>
        <v>546</v>
      </c>
      <c r="D9834">
        <f t="shared" ca="1" si="767"/>
        <v>0</v>
      </c>
      <c r="E9834">
        <f t="shared" ca="1" si="768"/>
        <v>2</v>
      </c>
    </row>
    <row r="9835" spans="1:5" x14ac:dyDescent="0.2">
      <c r="A9835" t="str">
        <f t="shared" ca="1" si="765"/>
        <v>Diagnostics and Preventative</v>
      </c>
      <c r="B9835" t="str">
        <f t="shared" ca="1" si="766"/>
        <v>Full-mouth x-ray</v>
      </c>
      <c r="C9835">
        <f t="shared" si="769"/>
        <v>546</v>
      </c>
      <c r="D9835">
        <f t="shared" ca="1" si="767"/>
        <v>0</v>
      </c>
      <c r="E9835">
        <f t="shared" ca="1" si="768"/>
        <v>3</v>
      </c>
    </row>
    <row r="9836" spans="1:5" x14ac:dyDescent="0.2">
      <c r="A9836" t="str">
        <f t="shared" ca="1" si="765"/>
        <v>Diagnostics and Preventative</v>
      </c>
      <c r="B9836" t="str">
        <f t="shared" ca="1" si="766"/>
        <v>Sealants</v>
      </c>
      <c r="C9836">
        <f t="shared" si="769"/>
        <v>546</v>
      </c>
      <c r="D9836">
        <f t="shared" ca="1" si="767"/>
        <v>0</v>
      </c>
      <c r="E9836">
        <f t="shared" ca="1" si="768"/>
        <v>6</v>
      </c>
    </row>
    <row r="9837" spans="1:5" x14ac:dyDescent="0.2">
      <c r="A9837" t="str">
        <f t="shared" ca="1" si="765"/>
        <v>Major</v>
      </c>
      <c r="B9837" t="str">
        <f t="shared" ca="1" si="766"/>
        <v>prosthodontics</v>
      </c>
      <c r="C9837">
        <f t="shared" si="769"/>
        <v>546</v>
      </c>
      <c r="D9837" t="str">
        <f t="shared" ca="1" si="767"/>
        <v>Procedures for replacement of missing teeth by construction or repair of bridges and partial or complete dentures</v>
      </c>
      <c r="E9837">
        <f t="shared" ca="1" si="768"/>
        <v>15</v>
      </c>
    </row>
    <row r="9838" spans="1:5" x14ac:dyDescent="0.2">
      <c r="A9838" t="str">
        <f t="shared" ca="1" si="765"/>
        <v>Major</v>
      </c>
      <c r="B9838" t="str">
        <f t="shared" ca="1" si="766"/>
        <v>major restorative</v>
      </c>
      <c r="C9838">
        <f t="shared" si="769"/>
        <v>546</v>
      </c>
      <c r="D9838" t="str">
        <f t="shared" ca="1" si="767"/>
        <v>Single crowns, inlays, onlays</v>
      </c>
      <c r="E9838">
        <f t="shared" ca="1" si="768"/>
        <v>14</v>
      </c>
    </row>
    <row r="9839" spans="1:5" x14ac:dyDescent="0.2">
      <c r="A9839" t="str">
        <f t="shared" ca="1" si="765"/>
        <v>Orthodontics</v>
      </c>
      <c r="B9839" t="str">
        <f t="shared" ca="1" si="766"/>
        <v>orthodontics</v>
      </c>
      <c r="C9839">
        <f t="shared" si="769"/>
        <v>546</v>
      </c>
      <c r="D9839" t="str">
        <f t="shared" ca="1" si="767"/>
        <v>For eligible dependents to age 19</v>
      </c>
      <c r="E9839">
        <f t="shared" ca="1" si="768"/>
        <v>17</v>
      </c>
    </row>
    <row r="9840" spans="1:5" x14ac:dyDescent="0.2">
      <c r="A9840" t="str">
        <f t="shared" ca="1" si="765"/>
        <v>Basic</v>
      </c>
      <c r="B9840" t="str">
        <f t="shared" ca="1" si="766"/>
        <v>endodontics</v>
      </c>
      <c r="C9840">
        <f t="shared" si="769"/>
        <v>546</v>
      </c>
      <c r="D9840" t="str">
        <f t="shared" ca="1" si="767"/>
        <v>Root canal, pulpal therapy</v>
      </c>
      <c r="E9840">
        <f t="shared" ca="1" si="768"/>
        <v>10</v>
      </c>
    </row>
    <row r="9841" spans="1:5" x14ac:dyDescent="0.2">
      <c r="A9841" t="str">
        <f t="shared" ca="1" si="765"/>
        <v>Major</v>
      </c>
      <c r="B9841" t="str">
        <f t="shared" ca="1" si="766"/>
        <v>temporomandibular joint dysfunction</v>
      </c>
      <c r="C9841">
        <f t="shared" si="769"/>
        <v>546</v>
      </c>
      <c r="D9841" t="str">
        <f t="shared" ca="1" si="767"/>
        <v>Services relating to hinging joints of the jaw</v>
      </c>
      <c r="E9841">
        <f t="shared" ca="1" si="768"/>
        <v>16</v>
      </c>
    </row>
    <row r="9842" spans="1:5" x14ac:dyDescent="0.2">
      <c r="A9842" t="str">
        <f t="shared" ca="1" si="765"/>
        <v>Diagnostics and Preventative</v>
      </c>
      <c r="B9842" t="str">
        <f t="shared" ca="1" si="766"/>
        <v>Fluoride treatments</v>
      </c>
      <c r="C9842">
        <f t="shared" si="769"/>
        <v>546</v>
      </c>
      <c r="D9842">
        <f t="shared" ca="1" si="767"/>
        <v>0</v>
      </c>
      <c r="E9842">
        <f t="shared" ca="1" si="768"/>
        <v>5</v>
      </c>
    </row>
    <row r="9843" spans="1:5" x14ac:dyDescent="0.2">
      <c r="A9843" t="str">
        <f t="shared" ca="1" si="765"/>
        <v>Major</v>
      </c>
      <c r="B9843" t="str">
        <f t="shared" ca="1" si="766"/>
        <v>prosthodontics</v>
      </c>
      <c r="C9843">
        <f t="shared" si="769"/>
        <v>546</v>
      </c>
      <c r="D9843" t="str">
        <f t="shared" ca="1" si="767"/>
        <v>Procedures for replacement of missing teeth by construction or repair of bridges and partial or complete dentures</v>
      </c>
      <c r="E9843">
        <f t="shared" ca="1" si="768"/>
        <v>15</v>
      </c>
    </row>
    <row r="9844" spans="1:5" x14ac:dyDescent="0.2">
      <c r="A9844" t="str">
        <f t="shared" ca="1" si="765"/>
        <v>Basic</v>
      </c>
      <c r="B9844" t="str">
        <f t="shared" ca="1" si="766"/>
        <v>oral surgery</v>
      </c>
      <c r="C9844">
        <f t="shared" si="769"/>
        <v>546</v>
      </c>
      <c r="D9844" t="str">
        <f t="shared" ca="1" si="767"/>
        <v>Extraction and other surgery procedures, incl. pre- and post-operative care</v>
      </c>
      <c r="E9844">
        <f t="shared" ca="1" si="768"/>
        <v>9</v>
      </c>
    </row>
    <row r="9845" spans="1:5" x14ac:dyDescent="0.2">
      <c r="A9845" t="str">
        <f t="shared" ca="1" si="765"/>
        <v>Basic</v>
      </c>
      <c r="B9845" t="str">
        <f t="shared" ca="1" si="766"/>
        <v>general anesthesia</v>
      </c>
      <c r="C9845">
        <f t="shared" si="769"/>
        <v>546</v>
      </c>
      <c r="D9845" t="str">
        <f t="shared" ca="1" si="767"/>
        <v>Covered when used in conjunction with covered oral surgical procedures</v>
      </c>
      <c r="E9845">
        <f t="shared" ca="1" si="768"/>
        <v>13</v>
      </c>
    </row>
    <row r="9846" spans="1:5" x14ac:dyDescent="0.2">
      <c r="A9846" t="str">
        <f t="shared" ca="1" si="765"/>
        <v>Diagnostics and Preventative</v>
      </c>
      <c r="B9846" t="str">
        <f t="shared" ca="1" si="766"/>
        <v>Periodic Exams</v>
      </c>
      <c r="C9846">
        <f t="shared" si="769"/>
        <v>546</v>
      </c>
      <c r="D9846">
        <f t="shared" ca="1" si="767"/>
        <v>0</v>
      </c>
      <c r="E9846">
        <f t="shared" ca="1" si="768"/>
        <v>1</v>
      </c>
    </row>
    <row r="9847" spans="1:5" x14ac:dyDescent="0.2">
      <c r="A9847" t="str">
        <f t="shared" ca="1" si="765"/>
        <v>Diagnostics and Preventative</v>
      </c>
      <c r="B9847" t="str">
        <f t="shared" ca="1" si="766"/>
        <v>Periodic Exams</v>
      </c>
      <c r="C9847">
        <f t="shared" si="769"/>
        <v>546</v>
      </c>
      <c r="D9847">
        <f t="shared" ca="1" si="767"/>
        <v>0</v>
      </c>
      <c r="E9847">
        <f t="shared" ca="1" si="768"/>
        <v>1</v>
      </c>
    </row>
    <row r="9848" spans="1:5" x14ac:dyDescent="0.2">
      <c r="A9848" t="str">
        <f t="shared" ca="1" si="765"/>
        <v>Basic</v>
      </c>
      <c r="B9848" t="str">
        <f t="shared" ca="1" si="766"/>
        <v>surgical periodontics</v>
      </c>
      <c r="C9848">
        <f t="shared" si="769"/>
        <v>547</v>
      </c>
      <c r="D9848" t="str">
        <f t="shared" ca="1" si="767"/>
        <v>Surgical treatment of the gums and supporting structures of the teeth</v>
      </c>
      <c r="E9848">
        <f t="shared" ca="1" si="768"/>
        <v>11</v>
      </c>
    </row>
    <row r="9849" spans="1:5" x14ac:dyDescent="0.2">
      <c r="A9849" t="str">
        <f t="shared" ca="1" si="765"/>
        <v>Major</v>
      </c>
      <c r="B9849" t="str">
        <f t="shared" ca="1" si="766"/>
        <v>prosthodontics</v>
      </c>
      <c r="C9849">
        <f t="shared" si="769"/>
        <v>547</v>
      </c>
      <c r="D9849" t="str">
        <f t="shared" ca="1" si="767"/>
        <v>Procedures for replacement of missing teeth by construction or repair of bridges and partial or complete dentures</v>
      </c>
      <c r="E9849">
        <f t="shared" ca="1" si="768"/>
        <v>15</v>
      </c>
    </row>
    <row r="9850" spans="1:5" x14ac:dyDescent="0.2">
      <c r="A9850" t="str">
        <f t="shared" ca="1" si="765"/>
        <v>Diagnostics and Preventative</v>
      </c>
      <c r="B9850" t="str">
        <f t="shared" ca="1" si="766"/>
        <v>Periodic Exams</v>
      </c>
      <c r="C9850">
        <f t="shared" si="769"/>
        <v>547</v>
      </c>
      <c r="D9850">
        <f t="shared" ca="1" si="767"/>
        <v>0</v>
      </c>
      <c r="E9850">
        <f t="shared" ca="1" si="768"/>
        <v>1</v>
      </c>
    </row>
    <row r="9851" spans="1:5" x14ac:dyDescent="0.2">
      <c r="A9851" t="str">
        <f t="shared" ca="1" si="765"/>
        <v>Other</v>
      </c>
      <c r="B9851" t="str">
        <f t="shared" ca="1" si="766"/>
        <v>Implants</v>
      </c>
      <c r="C9851">
        <f t="shared" si="769"/>
        <v>547</v>
      </c>
      <c r="D9851" t="str">
        <f t="shared" ca="1" si="767"/>
        <v>Implant dental work</v>
      </c>
      <c r="E9851">
        <f t="shared" ca="1" si="768"/>
        <v>18</v>
      </c>
    </row>
    <row r="9852" spans="1:5" x14ac:dyDescent="0.2">
      <c r="A9852" t="str">
        <f t="shared" ca="1" si="765"/>
        <v>Diagnostics and Preventative</v>
      </c>
      <c r="B9852" t="str">
        <f t="shared" ca="1" si="766"/>
        <v>Full-mouth x-ray</v>
      </c>
      <c r="C9852">
        <f t="shared" si="769"/>
        <v>547</v>
      </c>
      <c r="D9852">
        <f t="shared" ca="1" si="767"/>
        <v>0</v>
      </c>
      <c r="E9852">
        <f t="shared" ca="1" si="768"/>
        <v>3</v>
      </c>
    </row>
    <row r="9853" spans="1:5" x14ac:dyDescent="0.2">
      <c r="A9853" t="str">
        <f t="shared" ca="1" si="765"/>
        <v>Diagnostics and Preventative</v>
      </c>
      <c r="B9853" t="str">
        <f t="shared" ca="1" si="766"/>
        <v>Full-mouth x-ray</v>
      </c>
      <c r="C9853">
        <f t="shared" si="769"/>
        <v>547</v>
      </c>
      <c r="D9853">
        <f t="shared" ca="1" si="767"/>
        <v>0</v>
      </c>
      <c r="E9853">
        <f t="shared" ca="1" si="768"/>
        <v>3</v>
      </c>
    </row>
    <row r="9854" spans="1:5" x14ac:dyDescent="0.2">
      <c r="A9854" t="str">
        <f t="shared" ca="1" si="765"/>
        <v>Diagnostics and Preventative</v>
      </c>
      <c r="B9854" t="str">
        <f t="shared" ca="1" si="766"/>
        <v>Prophylaxis</v>
      </c>
      <c r="C9854">
        <f t="shared" si="769"/>
        <v>547</v>
      </c>
      <c r="D9854">
        <f t="shared" ca="1" si="767"/>
        <v>0</v>
      </c>
      <c r="E9854">
        <f t="shared" ca="1" si="768"/>
        <v>4</v>
      </c>
    </row>
    <row r="9855" spans="1:5" x14ac:dyDescent="0.2">
      <c r="A9855" t="str">
        <f t="shared" ca="1" si="765"/>
        <v>Major</v>
      </c>
      <c r="B9855" t="str">
        <f t="shared" ca="1" si="766"/>
        <v>prosthodontics</v>
      </c>
      <c r="C9855">
        <f t="shared" si="769"/>
        <v>547</v>
      </c>
      <c r="D9855" t="str">
        <f t="shared" ca="1" si="767"/>
        <v>Procedures for replacement of missing teeth by construction or repair of bridges and partial or complete dentures</v>
      </c>
      <c r="E9855">
        <f t="shared" ca="1" si="768"/>
        <v>15</v>
      </c>
    </row>
    <row r="9856" spans="1:5" x14ac:dyDescent="0.2">
      <c r="A9856" t="str">
        <f t="shared" ca="1" si="765"/>
        <v>Basic</v>
      </c>
      <c r="B9856" t="str">
        <f t="shared" ca="1" si="766"/>
        <v>general anesthesia</v>
      </c>
      <c r="C9856">
        <f t="shared" si="769"/>
        <v>547</v>
      </c>
      <c r="D9856" t="str">
        <f t="shared" ca="1" si="767"/>
        <v>Covered when used in conjunction with covered oral surgical procedures</v>
      </c>
      <c r="E9856">
        <f t="shared" ca="1" si="768"/>
        <v>13</v>
      </c>
    </row>
    <row r="9857" spans="1:5" x14ac:dyDescent="0.2">
      <c r="A9857" t="str">
        <f t="shared" ca="1" si="765"/>
        <v>Major</v>
      </c>
      <c r="B9857" t="str">
        <f t="shared" ca="1" si="766"/>
        <v>major restorative</v>
      </c>
      <c r="C9857">
        <f t="shared" si="769"/>
        <v>547</v>
      </c>
      <c r="D9857" t="str">
        <f t="shared" ca="1" si="767"/>
        <v>Single crowns, inlays, onlays</v>
      </c>
      <c r="E9857">
        <f t="shared" ca="1" si="768"/>
        <v>14</v>
      </c>
    </row>
    <row r="9858" spans="1:5" x14ac:dyDescent="0.2">
      <c r="A9858" t="str">
        <f t="shared" ref="A9858:A9921" ca="1" si="770">INDEX(services,E9858,1)</f>
        <v>Major</v>
      </c>
      <c r="B9858" t="str">
        <f t="shared" ref="B9858:B9921" ca="1" si="771">INDEX(services,E9858,2)</f>
        <v>prosthodontics</v>
      </c>
      <c r="C9858">
        <f t="shared" si="769"/>
        <v>547</v>
      </c>
      <c r="D9858" t="str">
        <f t="shared" ref="D9858:D9921" ca="1" si="772">INDEX(services,E9858,3)</f>
        <v>Procedures for replacement of missing teeth by construction or repair of bridges and partial or complete dentures</v>
      </c>
      <c r="E9858">
        <f t="shared" ref="E9858:E9921" ca="1" si="773">RANDBETWEEN(1,ROWS(services))</f>
        <v>15</v>
      </c>
    </row>
    <row r="9859" spans="1:5" x14ac:dyDescent="0.2">
      <c r="A9859" t="str">
        <f t="shared" ca="1" si="770"/>
        <v>Orthodontics</v>
      </c>
      <c r="B9859" t="str">
        <f t="shared" ca="1" si="771"/>
        <v>orthodontics</v>
      </c>
      <c r="C9859">
        <f t="shared" si="769"/>
        <v>547</v>
      </c>
      <c r="D9859" t="str">
        <f t="shared" ca="1" si="772"/>
        <v>For eligible dependents to age 19</v>
      </c>
      <c r="E9859">
        <f t="shared" ca="1" si="773"/>
        <v>17</v>
      </c>
    </row>
    <row r="9860" spans="1:5" x14ac:dyDescent="0.2">
      <c r="A9860" t="str">
        <f t="shared" ca="1" si="770"/>
        <v>Major</v>
      </c>
      <c r="B9860" t="str">
        <f t="shared" ca="1" si="771"/>
        <v>temporomandibular joint dysfunction</v>
      </c>
      <c r="C9860">
        <f t="shared" ref="C9860:C9923" si="774">IF(MOD(ROW(C9860)-2,18)&lt;&gt;0,C9859,C9859+1)</f>
        <v>547</v>
      </c>
      <c r="D9860" t="str">
        <f t="shared" ca="1" si="772"/>
        <v>Services relating to hinging joints of the jaw</v>
      </c>
      <c r="E9860">
        <f t="shared" ca="1" si="773"/>
        <v>16</v>
      </c>
    </row>
    <row r="9861" spans="1:5" x14ac:dyDescent="0.2">
      <c r="A9861" t="str">
        <f t="shared" ca="1" si="770"/>
        <v>Diagnostics and Preventative</v>
      </c>
      <c r="B9861" t="str">
        <f t="shared" ca="1" si="771"/>
        <v>Fluoride treatments</v>
      </c>
      <c r="C9861">
        <f t="shared" si="774"/>
        <v>547</v>
      </c>
      <c r="D9861">
        <f t="shared" ca="1" si="772"/>
        <v>0</v>
      </c>
      <c r="E9861">
        <f t="shared" ca="1" si="773"/>
        <v>5</v>
      </c>
    </row>
    <row r="9862" spans="1:5" x14ac:dyDescent="0.2">
      <c r="A9862" t="str">
        <f t="shared" ca="1" si="770"/>
        <v>Basic</v>
      </c>
      <c r="B9862" t="str">
        <f t="shared" ca="1" si="771"/>
        <v>endodontics</v>
      </c>
      <c r="C9862">
        <f t="shared" si="774"/>
        <v>547</v>
      </c>
      <c r="D9862" t="str">
        <f t="shared" ca="1" si="772"/>
        <v>Root canal, pulpal therapy</v>
      </c>
      <c r="E9862">
        <f t="shared" ca="1" si="773"/>
        <v>10</v>
      </c>
    </row>
    <row r="9863" spans="1:5" x14ac:dyDescent="0.2">
      <c r="A9863" t="str">
        <f t="shared" ca="1" si="770"/>
        <v>Basic</v>
      </c>
      <c r="B9863" t="str">
        <f t="shared" ca="1" si="771"/>
        <v>general anesthesia</v>
      </c>
      <c r="C9863">
        <f t="shared" si="774"/>
        <v>547</v>
      </c>
      <c r="D9863" t="str">
        <f t="shared" ca="1" si="772"/>
        <v>Covered when used in conjunction with covered oral surgical procedures</v>
      </c>
      <c r="E9863">
        <f t="shared" ca="1" si="773"/>
        <v>13</v>
      </c>
    </row>
    <row r="9864" spans="1:5" x14ac:dyDescent="0.2">
      <c r="A9864" t="str">
        <f t="shared" ca="1" si="770"/>
        <v>Diagnostics and Preventative</v>
      </c>
      <c r="B9864" t="str">
        <f t="shared" ca="1" si="771"/>
        <v>Sealants</v>
      </c>
      <c r="C9864">
        <f t="shared" si="774"/>
        <v>547</v>
      </c>
      <c r="D9864">
        <f t="shared" ca="1" si="772"/>
        <v>0</v>
      </c>
      <c r="E9864">
        <f t="shared" ca="1" si="773"/>
        <v>6</v>
      </c>
    </row>
    <row r="9865" spans="1:5" x14ac:dyDescent="0.2">
      <c r="A9865" t="str">
        <f t="shared" ca="1" si="770"/>
        <v>Other</v>
      </c>
      <c r="B9865" t="str">
        <f t="shared" ca="1" si="771"/>
        <v>Implants</v>
      </c>
      <c r="C9865">
        <f t="shared" si="774"/>
        <v>547</v>
      </c>
      <c r="D9865" t="str">
        <f t="shared" ca="1" si="772"/>
        <v>Implant dental work</v>
      </c>
      <c r="E9865">
        <f t="shared" ca="1" si="773"/>
        <v>18</v>
      </c>
    </row>
    <row r="9866" spans="1:5" x14ac:dyDescent="0.2">
      <c r="A9866" t="str">
        <f t="shared" ca="1" si="770"/>
        <v>Basic</v>
      </c>
      <c r="B9866" t="str">
        <f t="shared" ca="1" si="771"/>
        <v>general anesthesia</v>
      </c>
      <c r="C9866">
        <f t="shared" si="774"/>
        <v>548</v>
      </c>
      <c r="D9866" t="str">
        <f t="shared" ca="1" si="772"/>
        <v>Covered when used in conjunction with covered oral surgical procedures</v>
      </c>
      <c r="E9866">
        <f t="shared" ca="1" si="773"/>
        <v>13</v>
      </c>
    </row>
    <row r="9867" spans="1:5" x14ac:dyDescent="0.2">
      <c r="A9867" t="str">
        <f t="shared" ca="1" si="770"/>
        <v>Diagnostics and Preventative</v>
      </c>
      <c r="B9867" t="str">
        <f t="shared" ca="1" si="771"/>
        <v>Space Maintainers</v>
      </c>
      <c r="C9867">
        <f t="shared" si="774"/>
        <v>548</v>
      </c>
      <c r="D9867">
        <f t="shared" ca="1" si="772"/>
        <v>0</v>
      </c>
      <c r="E9867">
        <f t="shared" ca="1" si="773"/>
        <v>7</v>
      </c>
    </row>
    <row r="9868" spans="1:5" x14ac:dyDescent="0.2">
      <c r="A9868" t="str">
        <f t="shared" ca="1" si="770"/>
        <v>Major</v>
      </c>
      <c r="B9868" t="str">
        <f t="shared" ca="1" si="771"/>
        <v>prosthodontics</v>
      </c>
      <c r="C9868">
        <f t="shared" si="774"/>
        <v>548</v>
      </c>
      <c r="D9868" t="str">
        <f t="shared" ca="1" si="772"/>
        <v>Procedures for replacement of missing teeth by construction or repair of bridges and partial or complete dentures</v>
      </c>
      <c r="E9868">
        <f t="shared" ca="1" si="773"/>
        <v>15</v>
      </c>
    </row>
    <row r="9869" spans="1:5" x14ac:dyDescent="0.2">
      <c r="A9869" t="str">
        <f t="shared" ca="1" si="770"/>
        <v>Other</v>
      </c>
      <c r="B9869" t="str">
        <f t="shared" ca="1" si="771"/>
        <v>Implants</v>
      </c>
      <c r="C9869">
        <f t="shared" si="774"/>
        <v>548</v>
      </c>
      <c r="D9869" t="str">
        <f t="shared" ca="1" si="772"/>
        <v>Implant dental work</v>
      </c>
      <c r="E9869">
        <f t="shared" ca="1" si="773"/>
        <v>18</v>
      </c>
    </row>
    <row r="9870" spans="1:5" x14ac:dyDescent="0.2">
      <c r="A9870" t="str">
        <f t="shared" ca="1" si="770"/>
        <v>Major</v>
      </c>
      <c r="B9870" t="str">
        <f t="shared" ca="1" si="771"/>
        <v>temporomandibular joint dysfunction</v>
      </c>
      <c r="C9870">
        <f t="shared" si="774"/>
        <v>548</v>
      </c>
      <c r="D9870" t="str">
        <f t="shared" ca="1" si="772"/>
        <v>Services relating to hinging joints of the jaw</v>
      </c>
      <c r="E9870">
        <f t="shared" ca="1" si="773"/>
        <v>16</v>
      </c>
    </row>
    <row r="9871" spans="1:5" x14ac:dyDescent="0.2">
      <c r="A9871" t="str">
        <f t="shared" ca="1" si="770"/>
        <v>Diagnostics and Preventative</v>
      </c>
      <c r="B9871" t="str">
        <f t="shared" ca="1" si="771"/>
        <v>Periodic Exams</v>
      </c>
      <c r="C9871">
        <f t="shared" si="774"/>
        <v>548</v>
      </c>
      <c r="D9871">
        <f t="shared" ca="1" si="772"/>
        <v>0</v>
      </c>
      <c r="E9871">
        <f t="shared" ca="1" si="773"/>
        <v>1</v>
      </c>
    </row>
    <row r="9872" spans="1:5" x14ac:dyDescent="0.2">
      <c r="A9872" t="str">
        <f t="shared" ca="1" si="770"/>
        <v>Diagnostics and Preventative</v>
      </c>
      <c r="B9872" t="str">
        <f t="shared" ca="1" si="771"/>
        <v>Fluoride treatments</v>
      </c>
      <c r="C9872">
        <f t="shared" si="774"/>
        <v>548</v>
      </c>
      <c r="D9872">
        <f t="shared" ca="1" si="772"/>
        <v>0</v>
      </c>
      <c r="E9872">
        <f t="shared" ca="1" si="773"/>
        <v>5</v>
      </c>
    </row>
    <row r="9873" spans="1:5" x14ac:dyDescent="0.2">
      <c r="A9873" t="str">
        <f t="shared" ca="1" si="770"/>
        <v>Diagnostics and Preventative</v>
      </c>
      <c r="B9873" t="str">
        <f t="shared" ca="1" si="771"/>
        <v>Full-mouth x-ray</v>
      </c>
      <c r="C9873">
        <f t="shared" si="774"/>
        <v>548</v>
      </c>
      <c r="D9873">
        <f t="shared" ca="1" si="772"/>
        <v>0</v>
      </c>
      <c r="E9873">
        <f t="shared" ca="1" si="773"/>
        <v>3</v>
      </c>
    </row>
    <row r="9874" spans="1:5" x14ac:dyDescent="0.2">
      <c r="A9874" t="str">
        <f t="shared" ca="1" si="770"/>
        <v>Other</v>
      </c>
      <c r="B9874" t="str">
        <f t="shared" ca="1" si="771"/>
        <v>Implants</v>
      </c>
      <c r="C9874">
        <f t="shared" si="774"/>
        <v>548</v>
      </c>
      <c r="D9874" t="str">
        <f t="shared" ca="1" si="772"/>
        <v>Implant dental work</v>
      </c>
      <c r="E9874">
        <f t="shared" ca="1" si="773"/>
        <v>18</v>
      </c>
    </row>
    <row r="9875" spans="1:5" x14ac:dyDescent="0.2">
      <c r="A9875" t="str">
        <f t="shared" ca="1" si="770"/>
        <v>Other</v>
      </c>
      <c r="B9875" t="str">
        <f t="shared" ca="1" si="771"/>
        <v>Implants</v>
      </c>
      <c r="C9875">
        <f t="shared" si="774"/>
        <v>548</v>
      </c>
      <c r="D9875" t="str">
        <f t="shared" ca="1" si="772"/>
        <v>Implant dental work</v>
      </c>
      <c r="E9875">
        <f t="shared" ca="1" si="773"/>
        <v>18</v>
      </c>
    </row>
    <row r="9876" spans="1:5" x14ac:dyDescent="0.2">
      <c r="A9876" t="str">
        <f t="shared" ca="1" si="770"/>
        <v>Basic</v>
      </c>
      <c r="B9876" t="str">
        <f t="shared" ca="1" si="771"/>
        <v>surgical periodontics</v>
      </c>
      <c r="C9876">
        <f t="shared" si="774"/>
        <v>548</v>
      </c>
      <c r="D9876" t="str">
        <f t="shared" ca="1" si="772"/>
        <v>Surgical treatment of the gums and supporting structures of the teeth</v>
      </c>
      <c r="E9876">
        <f t="shared" ca="1" si="773"/>
        <v>11</v>
      </c>
    </row>
    <row r="9877" spans="1:5" x14ac:dyDescent="0.2">
      <c r="A9877" t="str">
        <f t="shared" ca="1" si="770"/>
        <v>Diagnostics and Preventative</v>
      </c>
      <c r="B9877" t="str">
        <f t="shared" ca="1" si="771"/>
        <v>Sealants</v>
      </c>
      <c r="C9877">
        <f t="shared" si="774"/>
        <v>548</v>
      </c>
      <c r="D9877">
        <f t="shared" ca="1" si="772"/>
        <v>0</v>
      </c>
      <c r="E9877">
        <f t="shared" ca="1" si="773"/>
        <v>6</v>
      </c>
    </row>
    <row r="9878" spans="1:5" x14ac:dyDescent="0.2">
      <c r="A9878" t="str">
        <f t="shared" ca="1" si="770"/>
        <v>Major</v>
      </c>
      <c r="B9878" t="str">
        <f t="shared" ca="1" si="771"/>
        <v>prosthodontics</v>
      </c>
      <c r="C9878">
        <f t="shared" si="774"/>
        <v>548</v>
      </c>
      <c r="D9878" t="str">
        <f t="shared" ca="1" si="772"/>
        <v>Procedures for replacement of missing teeth by construction or repair of bridges and partial or complete dentures</v>
      </c>
      <c r="E9878">
        <f t="shared" ca="1" si="773"/>
        <v>15</v>
      </c>
    </row>
    <row r="9879" spans="1:5" x14ac:dyDescent="0.2">
      <c r="A9879" t="str">
        <f t="shared" ca="1" si="770"/>
        <v>Diagnostics and Preventative</v>
      </c>
      <c r="B9879" t="str">
        <f t="shared" ca="1" si="771"/>
        <v>Bitewing x-rays</v>
      </c>
      <c r="C9879">
        <f t="shared" si="774"/>
        <v>548</v>
      </c>
      <c r="D9879">
        <f t="shared" ca="1" si="772"/>
        <v>0</v>
      </c>
      <c r="E9879">
        <f t="shared" ca="1" si="773"/>
        <v>2</v>
      </c>
    </row>
    <row r="9880" spans="1:5" x14ac:dyDescent="0.2">
      <c r="A9880" t="str">
        <f t="shared" ca="1" si="770"/>
        <v>Major</v>
      </c>
      <c r="B9880" t="str">
        <f t="shared" ca="1" si="771"/>
        <v>prosthodontics</v>
      </c>
      <c r="C9880">
        <f t="shared" si="774"/>
        <v>548</v>
      </c>
      <c r="D9880" t="str">
        <f t="shared" ca="1" si="772"/>
        <v>Procedures for replacement of missing teeth by construction or repair of bridges and partial or complete dentures</v>
      </c>
      <c r="E9880">
        <f t="shared" ca="1" si="773"/>
        <v>15</v>
      </c>
    </row>
    <row r="9881" spans="1:5" x14ac:dyDescent="0.2">
      <c r="A9881" t="str">
        <f t="shared" ca="1" si="770"/>
        <v>Orthodontics</v>
      </c>
      <c r="B9881" t="str">
        <f t="shared" ca="1" si="771"/>
        <v>orthodontics</v>
      </c>
      <c r="C9881">
        <f t="shared" si="774"/>
        <v>548</v>
      </c>
      <c r="D9881" t="str">
        <f t="shared" ca="1" si="772"/>
        <v>For eligible dependents to age 19</v>
      </c>
      <c r="E9881">
        <f t="shared" ca="1" si="773"/>
        <v>17</v>
      </c>
    </row>
    <row r="9882" spans="1:5" x14ac:dyDescent="0.2">
      <c r="A9882" t="str">
        <f t="shared" ca="1" si="770"/>
        <v>Other</v>
      </c>
      <c r="B9882" t="str">
        <f t="shared" ca="1" si="771"/>
        <v>Implants</v>
      </c>
      <c r="C9882">
        <f t="shared" si="774"/>
        <v>548</v>
      </c>
      <c r="D9882" t="str">
        <f t="shared" ca="1" si="772"/>
        <v>Implant dental work</v>
      </c>
      <c r="E9882">
        <f t="shared" ca="1" si="773"/>
        <v>18</v>
      </c>
    </row>
    <row r="9883" spans="1:5" x14ac:dyDescent="0.2">
      <c r="A9883" t="str">
        <f t="shared" ca="1" si="770"/>
        <v>Basic</v>
      </c>
      <c r="B9883" t="str">
        <f t="shared" ca="1" si="771"/>
        <v>oral surgery</v>
      </c>
      <c r="C9883">
        <f t="shared" si="774"/>
        <v>548</v>
      </c>
      <c r="D9883" t="str">
        <f t="shared" ca="1" si="772"/>
        <v>Extraction and other surgery procedures, incl. pre- and post-operative care</v>
      </c>
      <c r="E9883">
        <f t="shared" ca="1" si="773"/>
        <v>9</v>
      </c>
    </row>
    <row r="9884" spans="1:5" x14ac:dyDescent="0.2">
      <c r="A9884" t="str">
        <f t="shared" ca="1" si="770"/>
        <v>Basic</v>
      </c>
      <c r="B9884" t="str">
        <f t="shared" ca="1" si="771"/>
        <v>general anesthesia</v>
      </c>
      <c r="C9884">
        <f t="shared" si="774"/>
        <v>549</v>
      </c>
      <c r="D9884" t="str">
        <f t="shared" ca="1" si="772"/>
        <v>Covered when used in conjunction with covered oral surgical procedures</v>
      </c>
      <c r="E9884">
        <f t="shared" ca="1" si="773"/>
        <v>13</v>
      </c>
    </row>
    <row r="9885" spans="1:5" x14ac:dyDescent="0.2">
      <c r="A9885" t="str">
        <f t="shared" ca="1" si="770"/>
        <v>Major</v>
      </c>
      <c r="B9885" t="str">
        <f t="shared" ca="1" si="771"/>
        <v>major restorative</v>
      </c>
      <c r="C9885">
        <f t="shared" si="774"/>
        <v>549</v>
      </c>
      <c r="D9885" t="str">
        <f t="shared" ca="1" si="772"/>
        <v>Single crowns, inlays, onlays</v>
      </c>
      <c r="E9885">
        <f t="shared" ca="1" si="773"/>
        <v>14</v>
      </c>
    </row>
    <row r="9886" spans="1:5" x14ac:dyDescent="0.2">
      <c r="A9886" t="str">
        <f t="shared" ca="1" si="770"/>
        <v>Basic</v>
      </c>
      <c r="B9886" t="str">
        <f t="shared" ca="1" si="771"/>
        <v>basic restorative</v>
      </c>
      <c r="C9886">
        <f t="shared" si="774"/>
        <v>549</v>
      </c>
      <c r="D9886" t="str">
        <f t="shared" ca="1" si="772"/>
        <v>Fillings (amalgam "silver" and composite "white" non-molar)</v>
      </c>
      <c r="E9886">
        <f t="shared" ca="1" si="773"/>
        <v>8</v>
      </c>
    </row>
    <row r="9887" spans="1:5" x14ac:dyDescent="0.2">
      <c r="A9887" t="str">
        <f t="shared" ca="1" si="770"/>
        <v>Basic</v>
      </c>
      <c r="B9887" t="str">
        <f t="shared" ca="1" si="771"/>
        <v>surgical periodontics</v>
      </c>
      <c r="C9887">
        <f t="shared" si="774"/>
        <v>549</v>
      </c>
      <c r="D9887" t="str">
        <f t="shared" ca="1" si="772"/>
        <v>Surgical treatment of the gums and supporting structures of the teeth</v>
      </c>
      <c r="E9887">
        <f t="shared" ca="1" si="773"/>
        <v>11</v>
      </c>
    </row>
    <row r="9888" spans="1:5" x14ac:dyDescent="0.2">
      <c r="A9888" t="str">
        <f t="shared" ca="1" si="770"/>
        <v>Basic</v>
      </c>
      <c r="B9888" t="str">
        <f t="shared" ca="1" si="771"/>
        <v>general anesthesia</v>
      </c>
      <c r="C9888">
        <f t="shared" si="774"/>
        <v>549</v>
      </c>
      <c r="D9888" t="str">
        <f t="shared" ca="1" si="772"/>
        <v>Covered when used in conjunction with covered oral surgical procedures</v>
      </c>
      <c r="E9888">
        <f t="shared" ca="1" si="773"/>
        <v>13</v>
      </c>
    </row>
    <row r="9889" spans="1:5" x14ac:dyDescent="0.2">
      <c r="A9889" t="str">
        <f t="shared" ca="1" si="770"/>
        <v>Diagnostics and Preventative</v>
      </c>
      <c r="B9889" t="str">
        <f t="shared" ca="1" si="771"/>
        <v>Bitewing x-rays</v>
      </c>
      <c r="C9889">
        <f t="shared" si="774"/>
        <v>549</v>
      </c>
      <c r="D9889">
        <f t="shared" ca="1" si="772"/>
        <v>0</v>
      </c>
      <c r="E9889">
        <f t="shared" ca="1" si="773"/>
        <v>2</v>
      </c>
    </row>
    <row r="9890" spans="1:5" x14ac:dyDescent="0.2">
      <c r="A9890" t="str">
        <f t="shared" ca="1" si="770"/>
        <v>Diagnostics and Preventative</v>
      </c>
      <c r="B9890" t="str">
        <f t="shared" ca="1" si="771"/>
        <v>Sealants</v>
      </c>
      <c r="C9890">
        <f t="shared" si="774"/>
        <v>549</v>
      </c>
      <c r="D9890">
        <f t="shared" ca="1" si="772"/>
        <v>0</v>
      </c>
      <c r="E9890">
        <f t="shared" ca="1" si="773"/>
        <v>6</v>
      </c>
    </row>
    <row r="9891" spans="1:5" x14ac:dyDescent="0.2">
      <c r="A9891" t="str">
        <f t="shared" ca="1" si="770"/>
        <v>Diagnostics and Preventative</v>
      </c>
      <c r="B9891" t="str">
        <f t="shared" ca="1" si="771"/>
        <v>Periodic Exams</v>
      </c>
      <c r="C9891">
        <f t="shared" si="774"/>
        <v>549</v>
      </c>
      <c r="D9891">
        <f t="shared" ca="1" si="772"/>
        <v>0</v>
      </c>
      <c r="E9891">
        <f t="shared" ca="1" si="773"/>
        <v>1</v>
      </c>
    </row>
    <row r="9892" spans="1:5" x14ac:dyDescent="0.2">
      <c r="A9892" t="str">
        <f t="shared" ca="1" si="770"/>
        <v>Other</v>
      </c>
      <c r="B9892" t="str">
        <f t="shared" ca="1" si="771"/>
        <v>Implants</v>
      </c>
      <c r="C9892">
        <f t="shared" si="774"/>
        <v>549</v>
      </c>
      <c r="D9892" t="str">
        <f t="shared" ca="1" si="772"/>
        <v>Implant dental work</v>
      </c>
      <c r="E9892">
        <f t="shared" ca="1" si="773"/>
        <v>18</v>
      </c>
    </row>
    <row r="9893" spans="1:5" x14ac:dyDescent="0.2">
      <c r="A9893" t="str">
        <f t="shared" ca="1" si="770"/>
        <v>Basic</v>
      </c>
      <c r="B9893" t="str">
        <f t="shared" ca="1" si="771"/>
        <v>basic restorative</v>
      </c>
      <c r="C9893">
        <f t="shared" si="774"/>
        <v>549</v>
      </c>
      <c r="D9893" t="str">
        <f t="shared" ca="1" si="772"/>
        <v>Fillings (amalgam "silver" and composite "white" non-molar)</v>
      </c>
      <c r="E9893">
        <f t="shared" ca="1" si="773"/>
        <v>8</v>
      </c>
    </row>
    <row r="9894" spans="1:5" x14ac:dyDescent="0.2">
      <c r="A9894" t="str">
        <f t="shared" ca="1" si="770"/>
        <v>Diagnostics and Preventative</v>
      </c>
      <c r="B9894" t="str">
        <f t="shared" ca="1" si="771"/>
        <v>Prophylaxis</v>
      </c>
      <c r="C9894">
        <f t="shared" si="774"/>
        <v>549</v>
      </c>
      <c r="D9894">
        <f t="shared" ca="1" si="772"/>
        <v>0</v>
      </c>
      <c r="E9894">
        <f t="shared" ca="1" si="773"/>
        <v>4</v>
      </c>
    </row>
    <row r="9895" spans="1:5" x14ac:dyDescent="0.2">
      <c r="A9895" t="str">
        <f t="shared" ca="1" si="770"/>
        <v>Diagnostics and Preventative</v>
      </c>
      <c r="B9895" t="str">
        <f t="shared" ca="1" si="771"/>
        <v>Fluoride treatments</v>
      </c>
      <c r="C9895">
        <f t="shared" si="774"/>
        <v>549</v>
      </c>
      <c r="D9895">
        <f t="shared" ca="1" si="772"/>
        <v>0</v>
      </c>
      <c r="E9895">
        <f t="shared" ca="1" si="773"/>
        <v>5</v>
      </c>
    </row>
    <row r="9896" spans="1:5" x14ac:dyDescent="0.2">
      <c r="A9896" t="str">
        <f t="shared" ca="1" si="770"/>
        <v>Basic</v>
      </c>
      <c r="B9896" t="str">
        <f t="shared" ca="1" si="771"/>
        <v>endodontics</v>
      </c>
      <c r="C9896">
        <f t="shared" si="774"/>
        <v>549</v>
      </c>
      <c r="D9896" t="str">
        <f t="shared" ca="1" si="772"/>
        <v>Root canal, pulpal therapy</v>
      </c>
      <c r="E9896">
        <f t="shared" ca="1" si="773"/>
        <v>10</v>
      </c>
    </row>
    <row r="9897" spans="1:5" x14ac:dyDescent="0.2">
      <c r="A9897" t="str">
        <f t="shared" ca="1" si="770"/>
        <v>Diagnostics and Preventative</v>
      </c>
      <c r="B9897" t="str">
        <f t="shared" ca="1" si="771"/>
        <v>Sealants</v>
      </c>
      <c r="C9897">
        <f t="shared" si="774"/>
        <v>549</v>
      </c>
      <c r="D9897">
        <f t="shared" ca="1" si="772"/>
        <v>0</v>
      </c>
      <c r="E9897">
        <f t="shared" ca="1" si="773"/>
        <v>6</v>
      </c>
    </row>
    <row r="9898" spans="1:5" x14ac:dyDescent="0.2">
      <c r="A9898" t="str">
        <f t="shared" ca="1" si="770"/>
        <v>Basic</v>
      </c>
      <c r="B9898" t="str">
        <f t="shared" ca="1" si="771"/>
        <v>oral surgery</v>
      </c>
      <c r="C9898">
        <f t="shared" si="774"/>
        <v>549</v>
      </c>
      <c r="D9898" t="str">
        <f t="shared" ca="1" si="772"/>
        <v>Extraction and other surgery procedures, incl. pre- and post-operative care</v>
      </c>
      <c r="E9898">
        <f t="shared" ca="1" si="773"/>
        <v>9</v>
      </c>
    </row>
    <row r="9899" spans="1:5" x14ac:dyDescent="0.2">
      <c r="A9899" t="str">
        <f t="shared" ca="1" si="770"/>
        <v>Major</v>
      </c>
      <c r="B9899" t="str">
        <f t="shared" ca="1" si="771"/>
        <v>temporomandibular joint dysfunction</v>
      </c>
      <c r="C9899">
        <f t="shared" si="774"/>
        <v>549</v>
      </c>
      <c r="D9899" t="str">
        <f t="shared" ca="1" si="772"/>
        <v>Services relating to hinging joints of the jaw</v>
      </c>
      <c r="E9899">
        <f t="shared" ca="1" si="773"/>
        <v>16</v>
      </c>
    </row>
    <row r="9900" spans="1:5" x14ac:dyDescent="0.2">
      <c r="A9900" t="str">
        <f t="shared" ca="1" si="770"/>
        <v>Diagnostics and Preventative</v>
      </c>
      <c r="B9900" t="str">
        <f t="shared" ca="1" si="771"/>
        <v>Fluoride treatments</v>
      </c>
      <c r="C9900">
        <f t="shared" si="774"/>
        <v>549</v>
      </c>
      <c r="D9900">
        <f t="shared" ca="1" si="772"/>
        <v>0</v>
      </c>
      <c r="E9900">
        <f t="shared" ca="1" si="773"/>
        <v>5</v>
      </c>
    </row>
    <row r="9901" spans="1:5" x14ac:dyDescent="0.2">
      <c r="A9901" t="str">
        <f t="shared" ca="1" si="770"/>
        <v>Major</v>
      </c>
      <c r="B9901" t="str">
        <f t="shared" ca="1" si="771"/>
        <v>major restorative</v>
      </c>
      <c r="C9901">
        <f t="shared" si="774"/>
        <v>549</v>
      </c>
      <c r="D9901" t="str">
        <f t="shared" ca="1" si="772"/>
        <v>Single crowns, inlays, onlays</v>
      </c>
      <c r="E9901">
        <f t="shared" ca="1" si="773"/>
        <v>14</v>
      </c>
    </row>
    <row r="9902" spans="1:5" x14ac:dyDescent="0.2">
      <c r="A9902" t="str">
        <f t="shared" ca="1" si="770"/>
        <v>Basic</v>
      </c>
      <c r="B9902" t="str">
        <f t="shared" ca="1" si="771"/>
        <v>oral surgery</v>
      </c>
      <c r="C9902">
        <f t="shared" si="774"/>
        <v>550</v>
      </c>
      <c r="D9902" t="str">
        <f t="shared" ca="1" si="772"/>
        <v>Extraction and other surgery procedures, incl. pre- and post-operative care</v>
      </c>
      <c r="E9902">
        <f t="shared" ca="1" si="773"/>
        <v>9</v>
      </c>
    </row>
    <row r="9903" spans="1:5" x14ac:dyDescent="0.2">
      <c r="A9903" t="str">
        <f t="shared" ca="1" si="770"/>
        <v>Diagnostics and Preventative</v>
      </c>
      <c r="B9903" t="str">
        <f t="shared" ca="1" si="771"/>
        <v>Fluoride treatments</v>
      </c>
      <c r="C9903">
        <f t="shared" si="774"/>
        <v>550</v>
      </c>
      <c r="D9903">
        <f t="shared" ca="1" si="772"/>
        <v>0</v>
      </c>
      <c r="E9903">
        <f t="shared" ca="1" si="773"/>
        <v>5</v>
      </c>
    </row>
    <row r="9904" spans="1:5" x14ac:dyDescent="0.2">
      <c r="A9904" t="str">
        <f t="shared" ca="1" si="770"/>
        <v>Major</v>
      </c>
      <c r="B9904" t="str">
        <f t="shared" ca="1" si="771"/>
        <v>temporomandibular joint dysfunction</v>
      </c>
      <c r="C9904">
        <f t="shared" si="774"/>
        <v>550</v>
      </c>
      <c r="D9904" t="str">
        <f t="shared" ca="1" si="772"/>
        <v>Services relating to hinging joints of the jaw</v>
      </c>
      <c r="E9904">
        <f t="shared" ca="1" si="773"/>
        <v>16</v>
      </c>
    </row>
    <row r="9905" spans="1:5" x14ac:dyDescent="0.2">
      <c r="A9905" t="str">
        <f t="shared" ca="1" si="770"/>
        <v>Basic</v>
      </c>
      <c r="B9905" t="str">
        <f t="shared" ca="1" si="771"/>
        <v>basic restorative</v>
      </c>
      <c r="C9905">
        <f t="shared" si="774"/>
        <v>550</v>
      </c>
      <c r="D9905" t="str">
        <f t="shared" ca="1" si="772"/>
        <v>Fillings (amalgam "silver" and composite "white" non-molar)</v>
      </c>
      <c r="E9905">
        <f t="shared" ca="1" si="773"/>
        <v>8</v>
      </c>
    </row>
    <row r="9906" spans="1:5" x14ac:dyDescent="0.2">
      <c r="A9906" t="str">
        <f t="shared" ca="1" si="770"/>
        <v>Diagnostics and Preventative</v>
      </c>
      <c r="B9906" t="str">
        <f t="shared" ca="1" si="771"/>
        <v>Periodic Exams</v>
      </c>
      <c r="C9906">
        <f t="shared" si="774"/>
        <v>550</v>
      </c>
      <c r="D9906">
        <f t="shared" ca="1" si="772"/>
        <v>0</v>
      </c>
      <c r="E9906">
        <f t="shared" ca="1" si="773"/>
        <v>1</v>
      </c>
    </row>
    <row r="9907" spans="1:5" x14ac:dyDescent="0.2">
      <c r="A9907" t="str">
        <f t="shared" ca="1" si="770"/>
        <v>Diagnostics and Preventative</v>
      </c>
      <c r="B9907" t="str">
        <f t="shared" ca="1" si="771"/>
        <v>Periodic Exams</v>
      </c>
      <c r="C9907">
        <f t="shared" si="774"/>
        <v>550</v>
      </c>
      <c r="D9907">
        <f t="shared" ca="1" si="772"/>
        <v>0</v>
      </c>
      <c r="E9907">
        <f t="shared" ca="1" si="773"/>
        <v>1</v>
      </c>
    </row>
    <row r="9908" spans="1:5" x14ac:dyDescent="0.2">
      <c r="A9908" t="str">
        <f t="shared" ca="1" si="770"/>
        <v>Basic</v>
      </c>
      <c r="B9908" t="str">
        <f t="shared" ca="1" si="771"/>
        <v>surgical periodontics</v>
      </c>
      <c r="C9908">
        <f t="shared" si="774"/>
        <v>550</v>
      </c>
      <c r="D9908" t="str">
        <f t="shared" ca="1" si="772"/>
        <v>Surgical treatment of the gums and supporting structures of the teeth</v>
      </c>
      <c r="E9908">
        <f t="shared" ca="1" si="773"/>
        <v>11</v>
      </c>
    </row>
    <row r="9909" spans="1:5" x14ac:dyDescent="0.2">
      <c r="A9909" t="str">
        <f t="shared" ca="1" si="770"/>
        <v>Diagnostics and Preventative</v>
      </c>
      <c r="B9909" t="str">
        <f t="shared" ca="1" si="771"/>
        <v>Bitewing x-rays</v>
      </c>
      <c r="C9909">
        <f t="shared" si="774"/>
        <v>550</v>
      </c>
      <c r="D9909">
        <f t="shared" ca="1" si="772"/>
        <v>0</v>
      </c>
      <c r="E9909">
        <f t="shared" ca="1" si="773"/>
        <v>2</v>
      </c>
    </row>
    <row r="9910" spans="1:5" x14ac:dyDescent="0.2">
      <c r="A9910" t="str">
        <f t="shared" ca="1" si="770"/>
        <v>Diagnostics and Preventative</v>
      </c>
      <c r="B9910" t="str">
        <f t="shared" ca="1" si="771"/>
        <v>Periodic Exams</v>
      </c>
      <c r="C9910">
        <f t="shared" si="774"/>
        <v>550</v>
      </c>
      <c r="D9910">
        <f t="shared" ca="1" si="772"/>
        <v>0</v>
      </c>
      <c r="E9910">
        <f t="shared" ca="1" si="773"/>
        <v>1</v>
      </c>
    </row>
    <row r="9911" spans="1:5" x14ac:dyDescent="0.2">
      <c r="A9911" t="str">
        <f t="shared" ca="1" si="770"/>
        <v>Diagnostics and Preventative</v>
      </c>
      <c r="B9911" t="str">
        <f t="shared" ca="1" si="771"/>
        <v>Fluoride treatments</v>
      </c>
      <c r="C9911">
        <f t="shared" si="774"/>
        <v>550</v>
      </c>
      <c r="D9911">
        <f t="shared" ca="1" si="772"/>
        <v>0</v>
      </c>
      <c r="E9911">
        <f t="shared" ca="1" si="773"/>
        <v>5</v>
      </c>
    </row>
    <row r="9912" spans="1:5" x14ac:dyDescent="0.2">
      <c r="A9912" t="str">
        <f t="shared" ca="1" si="770"/>
        <v>Diagnostics and Preventative</v>
      </c>
      <c r="B9912" t="str">
        <f t="shared" ca="1" si="771"/>
        <v>Periodic Exams</v>
      </c>
      <c r="C9912">
        <f t="shared" si="774"/>
        <v>550</v>
      </c>
      <c r="D9912">
        <f t="shared" ca="1" si="772"/>
        <v>0</v>
      </c>
      <c r="E9912">
        <f t="shared" ca="1" si="773"/>
        <v>1</v>
      </c>
    </row>
    <row r="9913" spans="1:5" x14ac:dyDescent="0.2">
      <c r="A9913" t="str">
        <f t="shared" ca="1" si="770"/>
        <v>Diagnostics and Preventative</v>
      </c>
      <c r="B9913" t="str">
        <f t="shared" ca="1" si="771"/>
        <v>Bitewing x-rays</v>
      </c>
      <c r="C9913">
        <f t="shared" si="774"/>
        <v>550</v>
      </c>
      <c r="D9913">
        <f t="shared" ca="1" si="772"/>
        <v>0</v>
      </c>
      <c r="E9913">
        <f t="shared" ca="1" si="773"/>
        <v>2</v>
      </c>
    </row>
    <row r="9914" spans="1:5" x14ac:dyDescent="0.2">
      <c r="A9914" t="str">
        <f t="shared" ca="1" si="770"/>
        <v>Diagnostics and Preventative</v>
      </c>
      <c r="B9914" t="str">
        <f t="shared" ca="1" si="771"/>
        <v>Sealants</v>
      </c>
      <c r="C9914">
        <f t="shared" si="774"/>
        <v>550</v>
      </c>
      <c r="D9914">
        <f t="shared" ca="1" si="772"/>
        <v>0</v>
      </c>
      <c r="E9914">
        <f t="shared" ca="1" si="773"/>
        <v>6</v>
      </c>
    </row>
    <row r="9915" spans="1:5" x14ac:dyDescent="0.2">
      <c r="A9915" t="str">
        <f t="shared" ca="1" si="770"/>
        <v>Basic</v>
      </c>
      <c r="B9915" t="str">
        <f t="shared" ca="1" si="771"/>
        <v>general anesthesia</v>
      </c>
      <c r="C9915">
        <f t="shared" si="774"/>
        <v>550</v>
      </c>
      <c r="D9915" t="str">
        <f t="shared" ca="1" si="772"/>
        <v>Covered when used in conjunction with covered oral surgical procedures</v>
      </c>
      <c r="E9915">
        <f t="shared" ca="1" si="773"/>
        <v>13</v>
      </c>
    </row>
    <row r="9916" spans="1:5" x14ac:dyDescent="0.2">
      <c r="A9916" t="str">
        <f t="shared" ca="1" si="770"/>
        <v>Diagnostics and Preventative</v>
      </c>
      <c r="B9916" t="str">
        <f t="shared" ca="1" si="771"/>
        <v>Prophylaxis</v>
      </c>
      <c r="C9916">
        <f t="shared" si="774"/>
        <v>550</v>
      </c>
      <c r="D9916">
        <f t="shared" ca="1" si="772"/>
        <v>0</v>
      </c>
      <c r="E9916">
        <f t="shared" ca="1" si="773"/>
        <v>4</v>
      </c>
    </row>
    <row r="9917" spans="1:5" x14ac:dyDescent="0.2">
      <c r="A9917" t="str">
        <f t="shared" ca="1" si="770"/>
        <v>Basic</v>
      </c>
      <c r="B9917" t="str">
        <f t="shared" ca="1" si="771"/>
        <v>general anesthesia</v>
      </c>
      <c r="C9917">
        <f t="shared" si="774"/>
        <v>550</v>
      </c>
      <c r="D9917" t="str">
        <f t="shared" ca="1" si="772"/>
        <v>Covered when used in conjunction with covered oral surgical procedures</v>
      </c>
      <c r="E9917">
        <f t="shared" ca="1" si="773"/>
        <v>13</v>
      </c>
    </row>
    <row r="9918" spans="1:5" x14ac:dyDescent="0.2">
      <c r="A9918" t="str">
        <f t="shared" ca="1" si="770"/>
        <v>Basic</v>
      </c>
      <c r="B9918" t="str">
        <f t="shared" ca="1" si="771"/>
        <v>surgical periodontics</v>
      </c>
      <c r="C9918">
        <f t="shared" si="774"/>
        <v>550</v>
      </c>
      <c r="D9918" t="str">
        <f t="shared" ca="1" si="772"/>
        <v>Surgical treatment of the gums and supporting structures of the teeth</v>
      </c>
      <c r="E9918">
        <f t="shared" ca="1" si="773"/>
        <v>11</v>
      </c>
    </row>
    <row r="9919" spans="1:5" x14ac:dyDescent="0.2">
      <c r="A9919" t="str">
        <f t="shared" ca="1" si="770"/>
        <v>Diagnostics and Preventative</v>
      </c>
      <c r="B9919" t="str">
        <f t="shared" ca="1" si="771"/>
        <v>Periodic Exams</v>
      </c>
      <c r="C9919">
        <f t="shared" si="774"/>
        <v>550</v>
      </c>
      <c r="D9919">
        <f t="shared" ca="1" si="772"/>
        <v>0</v>
      </c>
      <c r="E9919">
        <f t="shared" ca="1" si="773"/>
        <v>1</v>
      </c>
    </row>
    <row r="9920" spans="1:5" x14ac:dyDescent="0.2">
      <c r="A9920" t="str">
        <f t="shared" ca="1" si="770"/>
        <v>Diagnostics and Preventative</v>
      </c>
      <c r="B9920" t="str">
        <f t="shared" ca="1" si="771"/>
        <v>Space Maintainers</v>
      </c>
      <c r="C9920">
        <f t="shared" si="774"/>
        <v>551</v>
      </c>
      <c r="D9920">
        <f t="shared" ca="1" si="772"/>
        <v>0</v>
      </c>
      <c r="E9920">
        <f t="shared" ca="1" si="773"/>
        <v>7</v>
      </c>
    </row>
    <row r="9921" spans="1:5" x14ac:dyDescent="0.2">
      <c r="A9921" t="str">
        <f t="shared" ca="1" si="770"/>
        <v>Basic</v>
      </c>
      <c r="B9921" t="str">
        <f t="shared" ca="1" si="771"/>
        <v>general anesthesia</v>
      </c>
      <c r="C9921">
        <f t="shared" si="774"/>
        <v>551</v>
      </c>
      <c r="D9921" t="str">
        <f t="shared" ca="1" si="772"/>
        <v>Covered when used in conjunction with covered oral surgical procedures</v>
      </c>
      <c r="E9921">
        <f t="shared" ca="1" si="773"/>
        <v>13</v>
      </c>
    </row>
    <row r="9922" spans="1:5" x14ac:dyDescent="0.2">
      <c r="A9922" t="str">
        <f t="shared" ref="A9922:A9985" ca="1" si="775">INDEX(services,E9922,1)</f>
        <v>Diagnostics and Preventative</v>
      </c>
      <c r="B9922" t="str">
        <f t="shared" ref="B9922:B9985" ca="1" si="776">INDEX(services,E9922,2)</f>
        <v>Prophylaxis</v>
      </c>
      <c r="C9922">
        <f t="shared" si="774"/>
        <v>551</v>
      </c>
      <c r="D9922">
        <f t="shared" ref="D9922:D9985" ca="1" si="777">INDEX(services,E9922,3)</f>
        <v>0</v>
      </c>
      <c r="E9922">
        <f t="shared" ref="E9922:E9985" ca="1" si="778">RANDBETWEEN(1,ROWS(services))</f>
        <v>4</v>
      </c>
    </row>
    <row r="9923" spans="1:5" x14ac:dyDescent="0.2">
      <c r="A9923" t="str">
        <f t="shared" ca="1" si="775"/>
        <v>Diagnostics and Preventative</v>
      </c>
      <c r="B9923" t="str">
        <f t="shared" ca="1" si="776"/>
        <v>Periodic Exams</v>
      </c>
      <c r="C9923">
        <f t="shared" si="774"/>
        <v>551</v>
      </c>
      <c r="D9923">
        <f t="shared" ca="1" si="777"/>
        <v>0</v>
      </c>
      <c r="E9923">
        <f t="shared" ca="1" si="778"/>
        <v>1</v>
      </c>
    </row>
    <row r="9924" spans="1:5" x14ac:dyDescent="0.2">
      <c r="A9924" t="str">
        <f t="shared" ca="1" si="775"/>
        <v>Diagnostics and Preventative</v>
      </c>
      <c r="B9924" t="str">
        <f t="shared" ca="1" si="776"/>
        <v>Sealants</v>
      </c>
      <c r="C9924">
        <f t="shared" ref="C9924:C9987" si="779">IF(MOD(ROW(C9924)-2,18)&lt;&gt;0,C9923,C9923+1)</f>
        <v>551</v>
      </c>
      <c r="D9924">
        <f t="shared" ca="1" si="777"/>
        <v>0</v>
      </c>
      <c r="E9924">
        <f t="shared" ca="1" si="778"/>
        <v>6</v>
      </c>
    </row>
    <row r="9925" spans="1:5" x14ac:dyDescent="0.2">
      <c r="A9925" t="str">
        <f t="shared" ca="1" si="775"/>
        <v>Diagnostics and Preventative</v>
      </c>
      <c r="B9925" t="str">
        <f t="shared" ca="1" si="776"/>
        <v>Bitewing x-rays</v>
      </c>
      <c r="C9925">
        <f t="shared" si="779"/>
        <v>551</v>
      </c>
      <c r="D9925">
        <f t="shared" ca="1" si="777"/>
        <v>0</v>
      </c>
      <c r="E9925">
        <f t="shared" ca="1" si="778"/>
        <v>2</v>
      </c>
    </row>
    <row r="9926" spans="1:5" x14ac:dyDescent="0.2">
      <c r="A9926" t="str">
        <f t="shared" ca="1" si="775"/>
        <v>Other</v>
      </c>
      <c r="B9926" t="str">
        <f t="shared" ca="1" si="776"/>
        <v>Implants</v>
      </c>
      <c r="C9926">
        <f t="shared" si="779"/>
        <v>551</v>
      </c>
      <c r="D9926" t="str">
        <f t="shared" ca="1" si="777"/>
        <v>Implant dental work</v>
      </c>
      <c r="E9926">
        <f t="shared" ca="1" si="778"/>
        <v>18</v>
      </c>
    </row>
    <row r="9927" spans="1:5" x14ac:dyDescent="0.2">
      <c r="A9927" t="str">
        <f t="shared" ca="1" si="775"/>
        <v>Basic</v>
      </c>
      <c r="B9927" t="str">
        <f t="shared" ca="1" si="776"/>
        <v>non-surgical periodontics</v>
      </c>
      <c r="C9927">
        <f t="shared" si="779"/>
        <v>551</v>
      </c>
      <c r="D9927" t="str">
        <f t="shared" ca="1" si="777"/>
        <v xml:space="preserve">Non-surgical treatment of the gums and supporting structures of the teeth </v>
      </c>
      <c r="E9927">
        <f t="shared" ca="1" si="778"/>
        <v>12</v>
      </c>
    </row>
    <row r="9928" spans="1:5" x14ac:dyDescent="0.2">
      <c r="A9928" t="str">
        <f t="shared" ca="1" si="775"/>
        <v>Basic</v>
      </c>
      <c r="B9928" t="str">
        <f t="shared" ca="1" si="776"/>
        <v>endodontics</v>
      </c>
      <c r="C9928">
        <f t="shared" si="779"/>
        <v>551</v>
      </c>
      <c r="D9928" t="str">
        <f t="shared" ca="1" si="777"/>
        <v>Root canal, pulpal therapy</v>
      </c>
      <c r="E9928">
        <f t="shared" ca="1" si="778"/>
        <v>10</v>
      </c>
    </row>
    <row r="9929" spans="1:5" x14ac:dyDescent="0.2">
      <c r="A9929" t="str">
        <f t="shared" ca="1" si="775"/>
        <v>Major</v>
      </c>
      <c r="B9929" t="str">
        <f t="shared" ca="1" si="776"/>
        <v>major restorative</v>
      </c>
      <c r="C9929">
        <f t="shared" si="779"/>
        <v>551</v>
      </c>
      <c r="D9929" t="str">
        <f t="shared" ca="1" si="777"/>
        <v>Single crowns, inlays, onlays</v>
      </c>
      <c r="E9929">
        <f t="shared" ca="1" si="778"/>
        <v>14</v>
      </c>
    </row>
    <row r="9930" spans="1:5" x14ac:dyDescent="0.2">
      <c r="A9930" t="str">
        <f t="shared" ca="1" si="775"/>
        <v>Diagnostics and Preventative</v>
      </c>
      <c r="B9930" t="str">
        <f t="shared" ca="1" si="776"/>
        <v>Periodic Exams</v>
      </c>
      <c r="C9930">
        <f t="shared" si="779"/>
        <v>551</v>
      </c>
      <c r="D9930">
        <f t="shared" ca="1" si="777"/>
        <v>0</v>
      </c>
      <c r="E9930">
        <f t="shared" ca="1" si="778"/>
        <v>1</v>
      </c>
    </row>
    <row r="9931" spans="1:5" x14ac:dyDescent="0.2">
      <c r="A9931" t="str">
        <f t="shared" ca="1" si="775"/>
        <v>Major</v>
      </c>
      <c r="B9931" t="str">
        <f t="shared" ca="1" si="776"/>
        <v>major restorative</v>
      </c>
      <c r="C9931">
        <f t="shared" si="779"/>
        <v>551</v>
      </c>
      <c r="D9931" t="str">
        <f t="shared" ca="1" si="777"/>
        <v>Single crowns, inlays, onlays</v>
      </c>
      <c r="E9931">
        <f t="shared" ca="1" si="778"/>
        <v>14</v>
      </c>
    </row>
    <row r="9932" spans="1:5" x14ac:dyDescent="0.2">
      <c r="A9932" t="str">
        <f t="shared" ca="1" si="775"/>
        <v>Diagnostics and Preventative</v>
      </c>
      <c r="B9932" t="str">
        <f t="shared" ca="1" si="776"/>
        <v>Bitewing x-rays</v>
      </c>
      <c r="C9932">
        <f t="shared" si="779"/>
        <v>551</v>
      </c>
      <c r="D9932">
        <f t="shared" ca="1" si="777"/>
        <v>0</v>
      </c>
      <c r="E9932">
        <f t="shared" ca="1" si="778"/>
        <v>2</v>
      </c>
    </row>
    <row r="9933" spans="1:5" x14ac:dyDescent="0.2">
      <c r="A9933" t="str">
        <f t="shared" ca="1" si="775"/>
        <v>Diagnostics and Preventative</v>
      </c>
      <c r="B9933" t="str">
        <f t="shared" ca="1" si="776"/>
        <v>Periodic Exams</v>
      </c>
      <c r="C9933">
        <f t="shared" si="779"/>
        <v>551</v>
      </c>
      <c r="D9933">
        <f t="shared" ca="1" si="777"/>
        <v>0</v>
      </c>
      <c r="E9933">
        <f t="shared" ca="1" si="778"/>
        <v>1</v>
      </c>
    </row>
    <row r="9934" spans="1:5" x14ac:dyDescent="0.2">
      <c r="A9934" t="str">
        <f t="shared" ca="1" si="775"/>
        <v>Diagnostics and Preventative</v>
      </c>
      <c r="B9934" t="str">
        <f t="shared" ca="1" si="776"/>
        <v>Bitewing x-rays</v>
      </c>
      <c r="C9934">
        <f t="shared" si="779"/>
        <v>551</v>
      </c>
      <c r="D9934">
        <f t="shared" ca="1" si="777"/>
        <v>0</v>
      </c>
      <c r="E9934">
        <f t="shared" ca="1" si="778"/>
        <v>2</v>
      </c>
    </row>
    <row r="9935" spans="1:5" x14ac:dyDescent="0.2">
      <c r="A9935" t="str">
        <f t="shared" ca="1" si="775"/>
        <v>Basic</v>
      </c>
      <c r="B9935" t="str">
        <f t="shared" ca="1" si="776"/>
        <v>general anesthesia</v>
      </c>
      <c r="C9935">
        <f t="shared" si="779"/>
        <v>551</v>
      </c>
      <c r="D9935" t="str">
        <f t="shared" ca="1" si="777"/>
        <v>Covered when used in conjunction with covered oral surgical procedures</v>
      </c>
      <c r="E9935">
        <f t="shared" ca="1" si="778"/>
        <v>13</v>
      </c>
    </row>
    <row r="9936" spans="1:5" x14ac:dyDescent="0.2">
      <c r="A9936" t="str">
        <f t="shared" ca="1" si="775"/>
        <v>Diagnostics and Preventative</v>
      </c>
      <c r="B9936" t="str">
        <f t="shared" ca="1" si="776"/>
        <v>Fluoride treatments</v>
      </c>
      <c r="C9936">
        <f t="shared" si="779"/>
        <v>551</v>
      </c>
      <c r="D9936">
        <f t="shared" ca="1" si="777"/>
        <v>0</v>
      </c>
      <c r="E9936">
        <f t="shared" ca="1" si="778"/>
        <v>5</v>
      </c>
    </row>
    <row r="9937" spans="1:5" x14ac:dyDescent="0.2">
      <c r="A9937" t="str">
        <f t="shared" ca="1" si="775"/>
        <v>Diagnostics and Preventative</v>
      </c>
      <c r="B9937" t="str">
        <f t="shared" ca="1" si="776"/>
        <v>Space Maintainers</v>
      </c>
      <c r="C9937">
        <f t="shared" si="779"/>
        <v>551</v>
      </c>
      <c r="D9937">
        <f t="shared" ca="1" si="777"/>
        <v>0</v>
      </c>
      <c r="E9937">
        <f t="shared" ca="1" si="778"/>
        <v>7</v>
      </c>
    </row>
    <row r="9938" spans="1:5" x14ac:dyDescent="0.2">
      <c r="A9938" t="str">
        <f t="shared" ca="1" si="775"/>
        <v>Basic</v>
      </c>
      <c r="B9938" t="str">
        <f t="shared" ca="1" si="776"/>
        <v>general anesthesia</v>
      </c>
      <c r="C9938">
        <f t="shared" si="779"/>
        <v>552</v>
      </c>
      <c r="D9938" t="str">
        <f t="shared" ca="1" si="777"/>
        <v>Covered when used in conjunction with covered oral surgical procedures</v>
      </c>
      <c r="E9938">
        <f t="shared" ca="1" si="778"/>
        <v>13</v>
      </c>
    </row>
    <row r="9939" spans="1:5" x14ac:dyDescent="0.2">
      <c r="A9939" t="str">
        <f t="shared" ca="1" si="775"/>
        <v>Diagnostics and Preventative</v>
      </c>
      <c r="B9939" t="str">
        <f t="shared" ca="1" si="776"/>
        <v>Fluoride treatments</v>
      </c>
      <c r="C9939">
        <f t="shared" si="779"/>
        <v>552</v>
      </c>
      <c r="D9939">
        <f t="shared" ca="1" si="777"/>
        <v>0</v>
      </c>
      <c r="E9939">
        <f t="shared" ca="1" si="778"/>
        <v>5</v>
      </c>
    </row>
    <row r="9940" spans="1:5" x14ac:dyDescent="0.2">
      <c r="A9940" t="str">
        <f t="shared" ca="1" si="775"/>
        <v>Basic</v>
      </c>
      <c r="B9940" t="str">
        <f t="shared" ca="1" si="776"/>
        <v>basic restorative</v>
      </c>
      <c r="C9940">
        <f t="shared" si="779"/>
        <v>552</v>
      </c>
      <c r="D9940" t="str">
        <f t="shared" ca="1" si="777"/>
        <v>Fillings (amalgam "silver" and composite "white" non-molar)</v>
      </c>
      <c r="E9940">
        <f t="shared" ca="1" si="778"/>
        <v>8</v>
      </c>
    </row>
    <row r="9941" spans="1:5" x14ac:dyDescent="0.2">
      <c r="A9941" t="str">
        <f t="shared" ca="1" si="775"/>
        <v>Diagnostics and Preventative</v>
      </c>
      <c r="B9941" t="str">
        <f t="shared" ca="1" si="776"/>
        <v>Bitewing x-rays</v>
      </c>
      <c r="C9941">
        <f t="shared" si="779"/>
        <v>552</v>
      </c>
      <c r="D9941">
        <f t="shared" ca="1" si="777"/>
        <v>0</v>
      </c>
      <c r="E9941">
        <f t="shared" ca="1" si="778"/>
        <v>2</v>
      </c>
    </row>
    <row r="9942" spans="1:5" x14ac:dyDescent="0.2">
      <c r="A9942" t="str">
        <f t="shared" ca="1" si="775"/>
        <v>Basic</v>
      </c>
      <c r="B9942" t="str">
        <f t="shared" ca="1" si="776"/>
        <v>non-surgical periodontics</v>
      </c>
      <c r="C9942">
        <f t="shared" si="779"/>
        <v>552</v>
      </c>
      <c r="D9942" t="str">
        <f t="shared" ca="1" si="777"/>
        <v xml:space="preserve">Non-surgical treatment of the gums and supporting structures of the teeth </v>
      </c>
      <c r="E9942">
        <f t="shared" ca="1" si="778"/>
        <v>12</v>
      </c>
    </row>
    <row r="9943" spans="1:5" x14ac:dyDescent="0.2">
      <c r="A9943" t="str">
        <f t="shared" ca="1" si="775"/>
        <v>Diagnostics and Preventative</v>
      </c>
      <c r="B9943" t="str">
        <f t="shared" ca="1" si="776"/>
        <v>Bitewing x-rays</v>
      </c>
      <c r="C9943">
        <f t="shared" si="779"/>
        <v>552</v>
      </c>
      <c r="D9943">
        <f t="shared" ca="1" si="777"/>
        <v>0</v>
      </c>
      <c r="E9943">
        <f t="shared" ca="1" si="778"/>
        <v>2</v>
      </c>
    </row>
    <row r="9944" spans="1:5" x14ac:dyDescent="0.2">
      <c r="A9944" t="str">
        <f t="shared" ca="1" si="775"/>
        <v>Diagnostics and Preventative</v>
      </c>
      <c r="B9944" t="str">
        <f t="shared" ca="1" si="776"/>
        <v>Sealants</v>
      </c>
      <c r="C9944">
        <f t="shared" si="779"/>
        <v>552</v>
      </c>
      <c r="D9944">
        <f t="shared" ca="1" si="777"/>
        <v>0</v>
      </c>
      <c r="E9944">
        <f t="shared" ca="1" si="778"/>
        <v>6</v>
      </c>
    </row>
    <row r="9945" spans="1:5" x14ac:dyDescent="0.2">
      <c r="A9945" t="str">
        <f t="shared" ca="1" si="775"/>
        <v>Diagnostics and Preventative</v>
      </c>
      <c r="B9945" t="str">
        <f t="shared" ca="1" si="776"/>
        <v>Space Maintainers</v>
      </c>
      <c r="C9945">
        <f t="shared" si="779"/>
        <v>552</v>
      </c>
      <c r="D9945">
        <f t="shared" ca="1" si="777"/>
        <v>0</v>
      </c>
      <c r="E9945">
        <f t="shared" ca="1" si="778"/>
        <v>7</v>
      </c>
    </row>
    <row r="9946" spans="1:5" x14ac:dyDescent="0.2">
      <c r="A9946" t="str">
        <f t="shared" ca="1" si="775"/>
        <v>Basic</v>
      </c>
      <c r="B9946" t="str">
        <f t="shared" ca="1" si="776"/>
        <v>non-surgical periodontics</v>
      </c>
      <c r="C9946">
        <f t="shared" si="779"/>
        <v>552</v>
      </c>
      <c r="D9946" t="str">
        <f t="shared" ca="1" si="777"/>
        <v xml:space="preserve">Non-surgical treatment of the gums and supporting structures of the teeth </v>
      </c>
      <c r="E9946">
        <f t="shared" ca="1" si="778"/>
        <v>12</v>
      </c>
    </row>
    <row r="9947" spans="1:5" x14ac:dyDescent="0.2">
      <c r="A9947" t="str">
        <f t="shared" ca="1" si="775"/>
        <v>Diagnostics and Preventative</v>
      </c>
      <c r="B9947" t="str">
        <f t="shared" ca="1" si="776"/>
        <v>Space Maintainers</v>
      </c>
      <c r="C9947">
        <f t="shared" si="779"/>
        <v>552</v>
      </c>
      <c r="D9947">
        <f t="shared" ca="1" si="777"/>
        <v>0</v>
      </c>
      <c r="E9947">
        <f t="shared" ca="1" si="778"/>
        <v>7</v>
      </c>
    </row>
    <row r="9948" spans="1:5" x14ac:dyDescent="0.2">
      <c r="A9948" t="str">
        <f t="shared" ca="1" si="775"/>
        <v>Diagnostics and Preventative</v>
      </c>
      <c r="B9948" t="str">
        <f t="shared" ca="1" si="776"/>
        <v>Full-mouth x-ray</v>
      </c>
      <c r="C9948">
        <f t="shared" si="779"/>
        <v>552</v>
      </c>
      <c r="D9948">
        <f t="shared" ca="1" si="777"/>
        <v>0</v>
      </c>
      <c r="E9948">
        <f t="shared" ca="1" si="778"/>
        <v>3</v>
      </c>
    </row>
    <row r="9949" spans="1:5" x14ac:dyDescent="0.2">
      <c r="A9949" t="str">
        <f t="shared" ca="1" si="775"/>
        <v>Basic</v>
      </c>
      <c r="B9949" t="str">
        <f t="shared" ca="1" si="776"/>
        <v>non-surgical periodontics</v>
      </c>
      <c r="C9949">
        <f t="shared" si="779"/>
        <v>552</v>
      </c>
      <c r="D9949" t="str">
        <f t="shared" ca="1" si="777"/>
        <v xml:space="preserve">Non-surgical treatment of the gums and supporting structures of the teeth </v>
      </c>
      <c r="E9949">
        <f t="shared" ca="1" si="778"/>
        <v>12</v>
      </c>
    </row>
    <row r="9950" spans="1:5" x14ac:dyDescent="0.2">
      <c r="A9950" t="str">
        <f t="shared" ca="1" si="775"/>
        <v>Diagnostics and Preventative</v>
      </c>
      <c r="B9950" t="str">
        <f t="shared" ca="1" si="776"/>
        <v>Full-mouth x-ray</v>
      </c>
      <c r="C9950">
        <f t="shared" si="779"/>
        <v>552</v>
      </c>
      <c r="D9950">
        <f t="shared" ca="1" si="777"/>
        <v>0</v>
      </c>
      <c r="E9950">
        <f t="shared" ca="1" si="778"/>
        <v>3</v>
      </c>
    </row>
    <row r="9951" spans="1:5" x14ac:dyDescent="0.2">
      <c r="A9951" t="str">
        <f t="shared" ca="1" si="775"/>
        <v>Diagnostics and Preventative</v>
      </c>
      <c r="B9951" t="str">
        <f t="shared" ca="1" si="776"/>
        <v>Bitewing x-rays</v>
      </c>
      <c r="C9951">
        <f t="shared" si="779"/>
        <v>552</v>
      </c>
      <c r="D9951">
        <f t="shared" ca="1" si="777"/>
        <v>0</v>
      </c>
      <c r="E9951">
        <f t="shared" ca="1" si="778"/>
        <v>2</v>
      </c>
    </row>
    <row r="9952" spans="1:5" x14ac:dyDescent="0.2">
      <c r="A9952" t="str">
        <f t="shared" ca="1" si="775"/>
        <v>Basic</v>
      </c>
      <c r="B9952" t="str">
        <f t="shared" ca="1" si="776"/>
        <v>general anesthesia</v>
      </c>
      <c r="C9952">
        <f t="shared" si="779"/>
        <v>552</v>
      </c>
      <c r="D9952" t="str">
        <f t="shared" ca="1" si="777"/>
        <v>Covered when used in conjunction with covered oral surgical procedures</v>
      </c>
      <c r="E9952">
        <f t="shared" ca="1" si="778"/>
        <v>13</v>
      </c>
    </row>
    <row r="9953" spans="1:5" x14ac:dyDescent="0.2">
      <c r="A9953" t="str">
        <f t="shared" ca="1" si="775"/>
        <v>Major</v>
      </c>
      <c r="B9953" t="str">
        <f t="shared" ca="1" si="776"/>
        <v>prosthodontics</v>
      </c>
      <c r="C9953">
        <f t="shared" si="779"/>
        <v>552</v>
      </c>
      <c r="D9953" t="str">
        <f t="shared" ca="1" si="777"/>
        <v>Procedures for replacement of missing teeth by construction or repair of bridges and partial or complete dentures</v>
      </c>
      <c r="E9953">
        <f t="shared" ca="1" si="778"/>
        <v>15</v>
      </c>
    </row>
    <row r="9954" spans="1:5" x14ac:dyDescent="0.2">
      <c r="A9954" t="str">
        <f t="shared" ca="1" si="775"/>
        <v>Basic</v>
      </c>
      <c r="B9954" t="str">
        <f t="shared" ca="1" si="776"/>
        <v>oral surgery</v>
      </c>
      <c r="C9954">
        <f t="shared" si="779"/>
        <v>552</v>
      </c>
      <c r="D9954" t="str">
        <f t="shared" ca="1" si="777"/>
        <v>Extraction and other surgery procedures, incl. pre- and post-operative care</v>
      </c>
      <c r="E9954">
        <f t="shared" ca="1" si="778"/>
        <v>9</v>
      </c>
    </row>
    <row r="9955" spans="1:5" x14ac:dyDescent="0.2">
      <c r="A9955" t="str">
        <f t="shared" ca="1" si="775"/>
        <v>Diagnostics and Preventative</v>
      </c>
      <c r="B9955" t="str">
        <f t="shared" ca="1" si="776"/>
        <v>Full-mouth x-ray</v>
      </c>
      <c r="C9955">
        <f t="shared" si="779"/>
        <v>552</v>
      </c>
      <c r="D9955">
        <f t="shared" ca="1" si="777"/>
        <v>0</v>
      </c>
      <c r="E9955">
        <f t="shared" ca="1" si="778"/>
        <v>3</v>
      </c>
    </row>
    <row r="9956" spans="1:5" x14ac:dyDescent="0.2">
      <c r="A9956" t="str">
        <f t="shared" ca="1" si="775"/>
        <v>Diagnostics and Preventative</v>
      </c>
      <c r="B9956" t="str">
        <f t="shared" ca="1" si="776"/>
        <v>Periodic Exams</v>
      </c>
      <c r="C9956">
        <f t="shared" si="779"/>
        <v>553</v>
      </c>
      <c r="D9956">
        <f t="shared" ca="1" si="777"/>
        <v>0</v>
      </c>
      <c r="E9956">
        <f t="shared" ca="1" si="778"/>
        <v>1</v>
      </c>
    </row>
    <row r="9957" spans="1:5" x14ac:dyDescent="0.2">
      <c r="A9957" t="str">
        <f t="shared" ca="1" si="775"/>
        <v>Basic</v>
      </c>
      <c r="B9957" t="str">
        <f t="shared" ca="1" si="776"/>
        <v>endodontics</v>
      </c>
      <c r="C9957">
        <f t="shared" si="779"/>
        <v>553</v>
      </c>
      <c r="D9957" t="str">
        <f t="shared" ca="1" si="777"/>
        <v>Root canal, pulpal therapy</v>
      </c>
      <c r="E9957">
        <f t="shared" ca="1" si="778"/>
        <v>10</v>
      </c>
    </row>
    <row r="9958" spans="1:5" x14ac:dyDescent="0.2">
      <c r="A9958" t="str">
        <f t="shared" ca="1" si="775"/>
        <v>Basic</v>
      </c>
      <c r="B9958" t="str">
        <f t="shared" ca="1" si="776"/>
        <v>oral surgery</v>
      </c>
      <c r="C9958">
        <f t="shared" si="779"/>
        <v>553</v>
      </c>
      <c r="D9958" t="str">
        <f t="shared" ca="1" si="777"/>
        <v>Extraction and other surgery procedures, incl. pre- and post-operative care</v>
      </c>
      <c r="E9958">
        <f t="shared" ca="1" si="778"/>
        <v>9</v>
      </c>
    </row>
    <row r="9959" spans="1:5" x14ac:dyDescent="0.2">
      <c r="A9959" t="str">
        <f t="shared" ca="1" si="775"/>
        <v>Diagnostics and Preventative</v>
      </c>
      <c r="B9959" t="str">
        <f t="shared" ca="1" si="776"/>
        <v>Fluoride treatments</v>
      </c>
      <c r="C9959">
        <f t="shared" si="779"/>
        <v>553</v>
      </c>
      <c r="D9959">
        <f t="shared" ca="1" si="777"/>
        <v>0</v>
      </c>
      <c r="E9959">
        <f t="shared" ca="1" si="778"/>
        <v>5</v>
      </c>
    </row>
    <row r="9960" spans="1:5" x14ac:dyDescent="0.2">
      <c r="A9960" t="str">
        <f t="shared" ca="1" si="775"/>
        <v>Other</v>
      </c>
      <c r="B9960" t="str">
        <f t="shared" ca="1" si="776"/>
        <v>Implants</v>
      </c>
      <c r="C9960">
        <f t="shared" si="779"/>
        <v>553</v>
      </c>
      <c r="D9960" t="str">
        <f t="shared" ca="1" si="777"/>
        <v>Implant dental work</v>
      </c>
      <c r="E9960">
        <f t="shared" ca="1" si="778"/>
        <v>18</v>
      </c>
    </row>
    <row r="9961" spans="1:5" x14ac:dyDescent="0.2">
      <c r="A9961" t="str">
        <f t="shared" ca="1" si="775"/>
        <v>Orthodontics</v>
      </c>
      <c r="B9961" t="str">
        <f t="shared" ca="1" si="776"/>
        <v>orthodontics</v>
      </c>
      <c r="C9961">
        <f t="shared" si="779"/>
        <v>553</v>
      </c>
      <c r="D9961" t="str">
        <f t="shared" ca="1" si="777"/>
        <v>For eligible dependents to age 19</v>
      </c>
      <c r="E9961">
        <f t="shared" ca="1" si="778"/>
        <v>17</v>
      </c>
    </row>
    <row r="9962" spans="1:5" x14ac:dyDescent="0.2">
      <c r="A9962" t="str">
        <f t="shared" ca="1" si="775"/>
        <v>Basic</v>
      </c>
      <c r="B9962" t="str">
        <f t="shared" ca="1" si="776"/>
        <v>oral surgery</v>
      </c>
      <c r="C9962">
        <f t="shared" si="779"/>
        <v>553</v>
      </c>
      <c r="D9962" t="str">
        <f t="shared" ca="1" si="777"/>
        <v>Extraction and other surgery procedures, incl. pre- and post-operative care</v>
      </c>
      <c r="E9962">
        <f t="shared" ca="1" si="778"/>
        <v>9</v>
      </c>
    </row>
    <row r="9963" spans="1:5" x14ac:dyDescent="0.2">
      <c r="A9963" t="str">
        <f t="shared" ca="1" si="775"/>
        <v>Basic</v>
      </c>
      <c r="B9963" t="str">
        <f t="shared" ca="1" si="776"/>
        <v>oral surgery</v>
      </c>
      <c r="C9963">
        <f t="shared" si="779"/>
        <v>553</v>
      </c>
      <c r="D9963" t="str">
        <f t="shared" ca="1" si="777"/>
        <v>Extraction and other surgery procedures, incl. pre- and post-operative care</v>
      </c>
      <c r="E9963">
        <f t="shared" ca="1" si="778"/>
        <v>9</v>
      </c>
    </row>
    <row r="9964" spans="1:5" x14ac:dyDescent="0.2">
      <c r="A9964" t="str">
        <f t="shared" ca="1" si="775"/>
        <v>Major</v>
      </c>
      <c r="B9964" t="str">
        <f t="shared" ca="1" si="776"/>
        <v>prosthodontics</v>
      </c>
      <c r="C9964">
        <f t="shared" si="779"/>
        <v>553</v>
      </c>
      <c r="D9964" t="str">
        <f t="shared" ca="1" si="777"/>
        <v>Procedures for replacement of missing teeth by construction or repair of bridges and partial or complete dentures</v>
      </c>
      <c r="E9964">
        <f t="shared" ca="1" si="778"/>
        <v>15</v>
      </c>
    </row>
    <row r="9965" spans="1:5" x14ac:dyDescent="0.2">
      <c r="A9965" t="str">
        <f t="shared" ca="1" si="775"/>
        <v>Orthodontics</v>
      </c>
      <c r="B9965" t="str">
        <f t="shared" ca="1" si="776"/>
        <v>orthodontics</v>
      </c>
      <c r="C9965">
        <f t="shared" si="779"/>
        <v>553</v>
      </c>
      <c r="D9965" t="str">
        <f t="shared" ca="1" si="777"/>
        <v>For eligible dependents to age 19</v>
      </c>
      <c r="E9965">
        <f t="shared" ca="1" si="778"/>
        <v>17</v>
      </c>
    </row>
    <row r="9966" spans="1:5" x14ac:dyDescent="0.2">
      <c r="A9966" t="str">
        <f t="shared" ca="1" si="775"/>
        <v>Basic</v>
      </c>
      <c r="B9966" t="str">
        <f t="shared" ca="1" si="776"/>
        <v>endodontics</v>
      </c>
      <c r="C9966">
        <f t="shared" si="779"/>
        <v>553</v>
      </c>
      <c r="D9966" t="str">
        <f t="shared" ca="1" si="777"/>
        <v>Root canal, pulpal therapy</v>
      </c>
      <c r="E9966">
        <f t="shared" ca="1" si="778"/>
        <v>10</v>
      </c>
    </row>
    <row r="9967" spans="1:5" x14ac:dyDescent="0.2">
      <c r="A9967" t="str">
        <f t="shared" ca="1" si="775"/>
        <v>Basic</v>
      </c>
      <c r="B9967" t="str">
        <f t="shared" ca="1" si="776"/>
        <v>basic restorative</v>
      </c>
      <c r="C9967">
        <f t="shared" si="779"/>
        <v>553</v>
      </c>
      <c r="D9967" t="str">
        <f t="shared" ca="1" si="777"/>
        <v>Fillings (amalgam "silver" and composite "white" non-molar)</v>
      </c>
      <c r="E9967">
        <f t="shared" ca="1" si="778"/>
        <v>8</v>
      </c>
    </row>
    <row r="9968" spans="1:5" x14ac:dyDescent="0.2">
      <c r="A9968" t="str">
        <f t="shared" ca="1" si="775"/>
        <v>Basic</v>
      </c>
      <c r="B9968" t="str">
        <f t="shared" ca="1" si="776"/>
        <v>surgical periodontics</v>
      </c>
      <c r="C9968">
        <f t="shared" si="779"/>
        <v>553</v>
      </c>
      <c r="D9968" t="str">
        <f t="shared" ca="1" si="777"/>
        <v>Surgical treatment of the gums and supporting structures of the teeth</v>
      </c>
      <c r="E9968">
        <f t="shared" ca="1" si="778"/>
        <v>11</v>
      </c>
    </row>
    <row r="9969" spans="1:5" x14ac:dyDescent="0.2">
      <c r="A9969" t="str">
        <f t="shared" ca="1" si="775"/>
        <v>Basic</v>
      </c>
      <c r="B9969" t="str">
        <f t="shared" ca="1" si="776"/>
        <v>general anesthesia</v>
      </c>
      <c r="C9969">
        <f t="shared" si="779"/>
        <v>553</v>
      </c>
      <c r="D9969" t="str">
        <f t="shared" ca="1" si="777"/>
        <v>Covered when used in conjunction with covered oral surgical procedures</v>
      </c>
      <c r="E9969">
        <f t="shared" ca="1" si="778"/>
        <v>13</v>
      </c>
    </row>
    <row r="9970" spans="1:5" x14ac:dyDescent="0.2">
      <c r="A9970" t="str">
        <f t="shared" ca="1" si="775"/>
        <v>Major</v>
      </c>
      <c r="B9970" t="str">
        <f t="shared" ca="1" si="776"/>
        <v>major restorative</v>
      </c>
      <c r="C9970">
        <f t="shared" si="779"/>
        <v>553</v>
      </c>
      <c r="D9970" t="str">
        <f t="shared" ca="1" si="777"/>
        <v>Single crowns, inlays, onlays</v>
      </c>
      <c r="E9970">
        <f t="shared" ca="1" si="778"/>
        <v>14</v>
      </c>
    </row>
    <row r="9971" spans="1:5" x14ac:dyDescent="0.2">
      <c r="A9971" t="str">
        <f t="shared" ca="1" si="775"/>
        <v>Diagnostics and Preventative</v>
      </c>
      <c r="B9971" t="str">
        <f t="shared" ca="1" si="776"/>
        <v>Sealants</v>
      </c>
      <c r="C9971">
        <f t="shared" si="779"/>
        <v>553</v>
      </c>
      <c r="D9971">
        <f t="shared" ca="1" si="777"/>
        <v>0</v>
      </c>
      <c r="E9971">
        <f t="shared" ca="1" si="778"/>
        <v>6</v>
      </c>
    </row>
    <row r="9972" spans="1:5" x14ac:dyDescent="0.2">
      <c r="A9972" t="str">
        <f t="shared" ca="1" si="775"/>
        <v>Diagnostics and Preventative</v>
      </c>
      <c r="B9972" t="str">
        <f t="shared" ca="1" si="776"/>
        <v>Full-mouth x-ray</v>
      </c>
      <c r="C9972">
        <f t="shared" si="779"/>
        <v>553</v>
      </c>
      <c r="D9972">
        <f t="shared" ca="1" si="777"/>
        <v>0</v>
      </c>
      <c r="E9972">
        <f t="shared" ca="1" si="778"/>
        <v>3</v>
      </c>
    </row>
    <row r="9973" spans="1:5" x14ac:dyDescent="0.2">
      <c r="A9973" t="str">
        <f t="shared" ca="1" si="775"/>
        <v>Other</v>
      </c>
      <c r="B9973" t="str">
        <f t="shared" ca="1" si="776"/>
        <v>Implants</v>
      </c>
      <c r="C9973">
        <f t="shared" si="779"/>
        <v>553</v>
      </c>
      <c r="D9973" t="str">
        <f t="shared" ca="1" si="777"/>
        <v>Implant dental work</v>
      </c>
      <c r="E9973">
        <f t="shared" ca="1" si="778"/>
        <v>18</v>
      </c>
    </row>
    <row r="9974" spans="1:5" x14ac:dyDescent="0.2">
      <c r="A9974" t="str">
        <f t="shared" ca="1" si="775"/>
        <v>Diagnostics and Preventative</v>
      </c>
      <c r="B9974" t="str">
        <f t="shared" ca="1" si="776"/>
        <v>Bitewing x-rays</v>
      </c>
      <c r="C9974">
        <f t="shared" si="779"/>
        <v>554</v>
      </c>
      <c r="D9974">
        <f t="shared" ca="1" si="777"/>
        <v>0</v>
      </c>
      <c r="E9974">
        <f t="shared" ca="1" si="778"/>
        <v>2</v>
      </c>
    </row>
    <row r="9975" spans="1:5" x14ac:dyDescent="0.2">
      <c r="A9975" t="str">
        <f t="shared" ca="1" si="775"/>
        <v>Major</v>
      </c>
      <c r="B9975" t="str">
        <f t="shared" ca="1" si="776"/>
        <v>temporomandibular joint dysfunction</v>
      </c>
      <c r="C9975">
        <f t="shared" si="779"/>
        <v>554</v>
      </c>
      <c r="D9975" t="str">
        <f t="shared" ca="1" si="777"/>
        <v>Services relating to hinging joints of the jaw</v>
      </c>
      <c r="E9975">
        <f t="shared" ca="1" si="778"/>
        <v>16</v>
      </c>
    </row>
    <row r="9976" spans="1:5" x14ac:dyDescent="0.2">
      <c r="A9976" t="str">
        <f t="shared" ca="1" si="775"/>
        <v>Diagnostics and Preventative</v>
      </c>
      <c r="B9976" t="str">
        <f t="shared" ca="1" si="776"/>
        <v>Fluoride treatments</v>
      </c>
      <c r="C9976">
        <f t="shared" si="779"/>
        <v>554</v>
      </c>
      <c r="D9976">
        <f t="shared" ca="1" si="777"/>
        <v>0</v>
      </c>
      <c r="E9976">
        <f t="shared" ca="1" si="778"/>
        <v>5</v>
      </c>
    </row>
    <row r="9977" spans="1:5" x14ac:dyDescent="0.2">
      <c r="A9977" t="str">
        <f t="shared" ca="1" si="775"/>
        <v>Major</v>
      </c>
      <c r="B9977" t="str">
        <f t="shared" ca="1" si="776"/>
        <v>temporomandibular joint dysfunction</v>
      </c>
      <c r="C9977">
        <f t="shared" si="779"/>
        <v>554</v>
      </c>
      <c r="D9977" t="str">
        <f t="shared" ca="1" si="777"/>
        <v>Services relating to hinging joints of the jaw</v>
      </c>
      <c r="E9977">
        <f t="shared" ca="1" si="778"/>
        <v>16</v>
      </c>
    </row>
    <row r="9978" spans="1:5" x14ac:dyDescent="0.2">
      <c r="A9978" t="str">
        <f t="shared" ca="1" si="775"/>
        <v>Basic</v>
      </c>
      <c r="B9978" t="str">
        <f t="shared" ca="1" si="776"/>
        <v>oral surgery</v>
      </c>
      <c r="C9978">
        <f t="shared" si="779"/>
        <v>554</v>
      </c>
      <c r="D9978" t="str">
        <f t="shared" ca="1" si="777"/>
        <v>Extraction and other surgery procedures, incl. pre- and post-operative care</v>
      </c>
      <c r="E9978">
        <f t="shared" ca="1" si="778"/>
        <v>9</v>
      </c>
    </row>
    <row r="9979" spans="1:5" x14ac:dyDescent="0.2">
      <c r="A9979" t="str">
        <f t="shared" ca="1" si="775"/>
        <v>Diagnostics and Preventative</v>
      </c>
      <c r="B9979" t="str">
        <f t="shared" ca="1" si="776"/>
        <v>Fluoride treatments</v>
      </c>
      <c r="C9979">
        <f t="shared" si="779"/>
        <v>554</v>
      </c>
      <c r="D9979">
        <f t="shared" ca="1" si="777"/>
        <v>0</v>
      </c>
      <c r="E9979">
        <f t="shared" ca="1" si="778"/>
        <v>5</v>
      </c>
    </row>
    <row r="9980" spans="1:5" x14ac:dyDescent="0.2">
      <c r="A9980" t="str">
        <f t="shared" ca="1" si="775"/>
        <v>Diagnostics and Preventative</v>
      </c>
      <c r="B9980" t="str">
        <f t="shared" ca="1" si="776"/>
        <v>Full-mouth x-ray</v>
      </c>
      <c r="C9980">
        <f t="shared" si="779"/>
        <v>554</v>
      </c>
      <c r="D9980">
        <f t="shared" ca="1" si="777"/>
        <v>0</v>
      </c>
      <c r="E9980">
        <f t="shared" ca="1" si="778"/>
        <v>3</v>
      </c>
    </row>
    <row r="9981" spans="1:5" x14ac:dyDescent="0.2">
      <c r="A9981" t="str">
        <f t="shared" ca="1" si="775"/>
        <v>Diagnostics and Preventative</v>
      </c>
      <c r="B9981" t="str">
        <f t="shared" ca="1" si="776"/>
        <v>Periodic Exams</v>
      </c>
      <c r="C9981">
        <f t="shared" si="779"/>
        <v>554</v>
      </c>
      <c r="D9981">
        <f t="shared" ca="1" si="777"/>
        <v>0</v>
      </c>
      <c r="E9981">
        <f t="shared" ca="1" si="778"/>
        <v>1</v>
      </c>
    </row>
    <row r="9982" spans="1:5" x14ac:dyDescent="0.2">
      <c r="A9982" t="str">
        <f t="shared" ca="1" si="775"/>
        <v>Orthodontics</v>
      </c>
      <c r="B9982" t="str">
        <f t="shared" ca="1" si="776"/>
        <v>orthodontics</v>
      </c>
      <c r="C9982">
        <f t="shared" si="779"/>
        <v>554</v>
      </c>
      <c r="D9982" t="str">
        <f t="shared" ca="1" si="777"/>
        <v>For eligible dependents to age 19</v>
      </c>
      <c r="E9982">
        <f t="shared" ca="1" si="778"/>
        <v>17</v>
      </c>
    </row>
    <row r="9983" spans="1:5" x14ac:dyDescent="0.2">
      <c r="A9983" t="str">
        <f t="shared" ca="1" si="775"/>
        <v>Basic</v>
      </c>
      <c r="B9983" t="str">
        <f t="shared" ca="1" si="776"/>
        <v>basic restorative</v>
      </c>
      <c r="C9983">
        <f t="shared" si="779"/>
        <v>554</v>
      </c>
      <c r="D9983" t="str">
        <f t="shared" ca="1" si="777"/>
        <v>Fillings (amalgam "silver" and composite "white" non-molar)</v>
      </c>
      <c r="E9983">
        <f t="shared" ca="1" si="778"/>
        <v>8</v>
      </c>
    </row>
    <row r="9984" spans="1:5" x14ac:dyDescent="0.2">
      <c r="A9984" t="str">
        <f t="shared" ca="1" si="775"/>
        <v>Major</v>
      </c>
      <c r="B9984" t="str">
        <f t="shared" ca="1" si="776"/>
        <v>prosthodontics</v>
      </c>
      <c r="C9984">
        <f t="shared" si="779"/>
        <v>554</v>
      </c>
      <c r="D9984" t="str">
        <f t="shared" ca="1" si="777"/>
        <v>Procedures for replacement of missing teeth by construction or repair of bridges and partial or complete dentures</v>
      </c>
      <c r="E9984">
        <f t="shared" ca="1" si="778"/>
        <v>15</v>
      </c>
    </row>
    <row r="9985" spans="1:5" x14ac:dyDescent="0.2">
      <c r="A9985" t="str">
        <f t="shared" ca="1" si="775"/>
        <v>Diagnostics and Preventative</v>
      </c>
      <c r="B9985" t="str">
        <f t="shared" ca="1" si="776"/>
        <v>Fluoride treatments</v>
      </c>
      <c r="C9985">
        <f t="shared" si="779"/>
        <v>554</v>
      </c>
      <c r="D9985">
        <f t="shared" ca="1" si="777"/>
        <v>0</v>
      </c>
      <c r="E9985">
        <f t="shared" ca="1" si="778"/>
        <v>5</v>
      </c>
    </row>
    <row r="9986" spans="1:5" x14ac:dyDescent="0.2">
      <c r="A9986" t="str">
        <f t="shared" ref="A9986:A10049" ca="1" si="780">INDEX(services,E9986,1)</f>
        <v>Diagnostics and Preventative</v>
      </c>
      <c r="B9986" t="str">
        <f t="shared" ref="B9986:B10049" ca="1" si="781">INDEX(services,E9986,2)</f>
        <v>Fluoride treatments</v>
      </c>
      <c r="C9986">
        <f t="shared" si="779"/>
        <v>554</v>
      </c>
      <c r="D9986">
        <f t="shared" ref="D9986:D10049" ca="1" si="782">INDEX(services,E9986,3)</f>
        <v>0</v>
      </c>
      <c r="E9986">
        <f t="shared" ref="E9986:E10049" ca="1" si="783">RANDBETWEEN(1,ROWS(services))</f>
        <v>5</v>
      </c>
    </row>
    <row r="9987" spans="1:5" x14ac:dyDescent="0.2">
      <c r="A9987" t="str">
        <f t="shared" ca="1" si="780"/>
        <v>Diagnostics and Preventative</v>
      </c>
      <c r="B9987" t="str">
        <f t="shared" ca="1" si="781"/>
        <v>Sealants</v>
      </c>
      <c r="C9987">
        <f t="shared" si="779"/>
        <v>554</v>
      </c>
      <c r="D9987">
        <f t="shared" ca="1" si="782"/>
        <v>0</v>
      </c>
      <c r="E9987">
        <f t="shared" ca="1" si="783"/>
        <v>6</v>
      </c>
    </row>
    <row r="9988" spans="1:5" x14ac:dyDescent="0.2">
      <c r="A9988" t="str">
        <f t="shared" ca="1" si="780"/>
        <v>Basic</v>
      </c>
      <c r="B9988" t="str">
        <f t="shared" ca="1" si="781"/>
        <v>general anesthesia</v>
      </c>
      <c r="C9988">
        <f t="shared" ref="C9988:C10051" si="784">IF(MOD(ROW(C9988)-2,18)&lt;&gt;0,C9987,C9987+1)</f>
        <v>554</v>
      </c>
      <c r="D9988" t="str">
        <f t="shared" ca="1" si="782"/>
        <v>Covered when used in conjunction with covered oral surgical procedures</v>
      </c>
      <c r="E9988">
        <f t="shared" ca="1" si="783"/>
        <v>13</v>
      </c>
    </row>
    <row r="9989" spans="1:5" x14ac:dyDescent="0.2">
      <c r="A9989" t="str">
        <f t="shared" ca="1" si="780"/>
        <v>Diagnostics and Preventative</v>
      </c>
      <c r="B9989" t="str">
        <f t="shared" ca="1" si="781"/>
        <v>Prophylaxis</v>
      </c>
      <c r="C9989">
        <f t="shared" si="784"/>
        <v>554</v>
      </c>
      <c r="D9989">
        <f t="shared" ca="1" si="782"/>
        <v>0</v>
      </c>
      <c r="E9989">
        <f t="shared" ca="1" si="783"/>
        <v>4</v>
      </c>
    </row>
    <row r="9990" spans="1:5" x14ac:dyDescent="0.2">
      <c r="A9990" t="str">
        <f t="shared" ca="1" si="780"/>
        <v>Basic</v>
      </c>
      <c r="B9990" t="str">
        <f t="shared" ca="1" si="781"/>
        <v>basic restorative</v>
      </c>
      <c r="C9990">
        <f t="shared" si="784"/>
        <v>554</v>
      </c>
      <c r="D9990" t="str">
        <f t="shared" ca="1" si="782"/>
        <v>Fillings (amalgam "silver" and composite "white" non-molar)</v>
      </c>
      <c r="E9990">
        <f t="shared" ca="1" si="783"/>
        <v>8</v>
      </c>
    </row>
    <row r="9991" spans="1:5" x14ac:dyDescent="0.2">
      <c r="A9991" t="str">
        <f t="shared" ca="1" si="780"/>
        <v>Major</v>
      </c>
      <c r="B9991" t="str">
        <f t="shared" ca="1" si="781"/>
        <v>temporomandibular joint dysfunction</v>
      </c>
      <c r="C9991">
        <f t="shared" si="784"/>
        <v>554</v>
      </c>
      <c r="D9991" t="str">
        <f t="shared" ca="1" si="782"/>
        <v>Services relating to hinging joints of the jaw</v>
      </c>
      <c r="E9991">
        <f t="shared" ca="1" si="783"/>
        <v>16</v>
      </c>
    </row>
    <row r="9992" spans="1:5" x14ac:dyDescent="0.2">
      <c r="A9992" t="str">
        <f t="shared" ca="1" si="780"/>
        <v>Major</v>
      </c>
      <c r="B9992" t="str">
        <f t="shared" ca="1" si="781"/>
        <v>temporomandibular joint dysfunction</v>
      </c>
      <c r="C9992">
        <f t="shared" si="784"/>
        <v>555</v>
      </c>
      <c r="D9992" t="str">
        <f t="shared" ca="1" si="782"/>
        <v>Services relating to hinging joints of the jaw</v>
      </c>
      <c r="E9992">
        <f t="shared" ca="1" si="783"/>
        <v>16</v>
      </c>
    </row>
    <row r="9993" spans="1:5" x14ac:dyDescent="0.2">
      <c r="A9993" t="str">
        <f t="shared" ca="1" si="780"/>
        <v>Diagnostics and Preventative</v>
      </c>
      <c r="B9993" t="str">
        <f t="shared" ca="1" si="781"/>
        <v>Sealants</v>
      </c>
      <c r="C9993">
        <f t="shared" si="784"/>
        <v>555</v>
      </c>
      <c r="D9993">
        <f t="shared" ca="1" si="782"/>
        <v>0</v>
      </c>
      <c r="E9993">
        <f t="shared" ca="1" si="783"/>
        <v>6</v>
      </c>
    </row>
    <row r="9994" spans="1:5" x14ac:dyDescent="0.2">
      <c r="A9994" t="str">
        <f t="shared" ca="1" si="780"/>
        <v>Diagnostics and Preventative</v>
      </c>
      <c r="B9994" t="str">
        <f t="shared" ca="1" si="781"/>
        <v>Fluoride treatments</v>
      </c>
      <c r="C9994">
        <f t="shared" si="784"/>
        <v>555</v>
      </c>
      <c r="D9994">
        <f t="shared" ca="1" si="782"/>
        <v>0</v>
      </c>
      <c r="E9994">
        <f t="shared" ca="1" si="783"/>
        <v>5</v>
      </c>
    </row>
    <row r="9995" spans="1:5" x14ac:dyDescent="0.2">
      <c r="A9995" t="str">
        <f t="shared" ca="1" si="780"/>
        <v>Major</v>
      </c>
      <c r="B9995" t="str">
        <f t="shared" ca="1" si="781"/>
        <v>prosthodontics</v>
      </c>
      <c r="C9995">
        <f t="shared" si="784"/>
        <v>555</v>
      </c>
      <c r="D9995" t="str">
        <f t="shared" ca="1" si="782"/>
        <v>Procedures for replacement of missing teeth by construction or repair of bridges and partial or complete dentures</v>
      </c>
      <c r="E9995">
        <f t="shared" ca="1" si="783"/>
        <v>15</v>
      </c>
    </row>
    <row r="9996" spans="1:5" x14ac:dyDescent="0.2">
      <c r="A9996" t="str">
        <f t="shared" ca="1" si="780"/>
        <v>Basic</v>
      </c>
      <c r="B9996" t="str">
        <f t="shared" ca="1" si="781"/>
        <v>general anesthesia</v>
      </c>
      <c r="C9996">
        <f t="shared" si="784"/>
        <v>555</v>
      </c>
      <c r="D9996" t="str">
        <f t="shared" ca="1" si="782"/>
        <v>Covered when used in conjunction with covered oral surgical procedures</v>
      </c>
      <c r="E9996">
        <f t="shared" ca="1" si="783"/>
        <v>13</v>
      </c>
    </row>
    <row r="9997" spans="1:5" x14ac:dyDescent="0.2">
      <c r="A9997" t="str">
        <f t="shared" ca="1" si="780"/>
        <v>Diagnostics and Preventative</v>
      </c>
      <c r="B9997" t="str">
        <f t="shared" ca="1" si="781"/>
        <v>Fluoride treatments</v>
      </c>
      <c r="C9997">
        <f t="shared" si="784"/>
        <v>555</v>
      </c>
      <c r="D9997">
        <f t="shared" ca="1" si="782"/>
        <v>0</v>
      </c>
      <c r="E9997">
        <f t="shared" ca="1" si="783"/>
        <v>5</v>
      </c>
    </row>
    <row r="9998" spans="1:5" x14ac:dyDescent="0.2">
      <c r="A9998" t="str">
        <f t="shared" ca="1" si="780"/>
        <v>Basic</v>
      </c>
      <c r="B9998" t="str">
        <f t="shared" ca="1" si="781"/>
        <v>endodontics</v>
      </c>
      <c r="C9998">
        <f t="shared" si="784"/>
        <v>555</v>
      </c>
      <c r="D9998" t="str">
        <f t="shared" ca="1" si="782"/>
        <v>Root canal, pulpal therapy</v>
      </c>
      <c r="E9998">
        <f t="shared" ca="1" si="783"/>
        <v>10</v>
      </c>
    </row>
    <row r="9999" spans="1:5" x14ac:dyDescent="0.2">
      <c r="A9999" t="str">
        <f t="shared" ca="1" si="780"/>
        <v>Major</v>
      </c>
      <c r="B9999" t="str">
        <f t="shared" ca="1" si="781"/>
        <v>temporomandibular joint dysfunction</v>
      </c>
      <c r="C9999">
        <f t="shared" si="784"/>
        <v>555</v>
      </c>
      <c r="D9999" t="str">
        <f t="shared" ca="1" si="782"/>
        <v>Services relating to hinging joints of the jaw</v>
      </c>
      <c r="E9999">
        <f t="shared" ca="1" si="783"/>
        <v>16</v>
      </c>
    </row>
    <row r="10000" spans="1:5" x14ac:dyDescent="0.2">
      <c r="A10000" t="str">
        <f t="shared" ca="1" si="780"/>
        <v>Diagnostics and Preventative</v>
      </c>
      <c r="B10000" t="str">
        <f t="shared" ca="1" si="781"/>
        <v>Bitewing x-rays</v>
      </c>
      <c r="C10000">
        <f t="shared" si="784"/>
        <v>555</v>
      </c>
      <c r="D10000">
        <f t="shared" ca="1" si="782"/>
        <v>0</v>
      </c>
      <c r="E10000">
        <f t="shared" ca="1" si="783"/>
        <v>2</v>
      </c>
    </row>
    <row r="10001" spans="1:5" x14ac:dyDescent="0.2">
      <c r="A10001" t="str">
        <f t="shared" ca="1" si="780"/>
        <v>Diagnostics and Preventative</v>
      </c>
      <c r="B10001" t="str">
        <f t="shared" ca="1" si="781"/>
        <v>Prophylaxis</v>
      </c>
      <c r="C10001">
        <f t="shared" si="784"/>
        <v>555</v>
      </c>
      <c r="D10001">
        <f t="shared" ca="1" si="782"/>
        <v>0</v>
      </c>
      <c r="E10001">
        <f t="shared" ca="1" si="783"/>
        <v>4</v>
      </c>
    </row>
    <row r="10002" spans="1:5" x14ac:dyDescent="0.2">
      <c r="A10002" t="str">
        <f t="shared" ca="1" si="780"/>
        <v>Diagnostics and Preventative</v>
      </c>
      <c r="B10002" t="str">
        <f t="shared" ca="1" si="781"/>
        <v>Periodic Exams</v>
      </c>
      <c r="C10002">
        <f t="shared" si="784"/>
        <v>555</v>
      </c>
      <c r="D10002">
        <f t="shared" ca="1" si="782"/>
        <v>0</v>
      </c>
      <c r="E10002">
        <f t="shared" ca="1" si="783"/>
        <v>1</v>
      </c>
    </row>
    <row r="10003" spans="1:5" x14ac:dyDescent="0.2">
      <c r="A10003" t="str">
        <f t="shared" ca="1" si="780"/>
        <v>Basic</v>
      </c>
      <c r="B10003" t="str">
        <f t="shared" ca="1" si="781"/>
        <v>oral surgery</v>
      </c>
      <c r="C10003">
        <f t="shared" si="784"/>
        <v>555</v>
      </c>
      <c r="D10003" t="str">
        <f t="shared" ca="1" si="782"/>
        <v>Extraction and other surgery procedures, incl. pre- and post-operative care</v>
      </c>
      <c r="E10003">
        <f t="shared" ca="1" si="783"/>
        <v>9</v>
      </c>
    </row>
    <row r="10004" spans="1:5" x14ac:dyDescent="0.2">
      <c r="A10004" t="str">
        <f t="shared" ca="1" si="780"/>
        <v>Diagnostics and Preventative</v>
      </c>
      <c r="B10004" t="str">
        <f t="shared" ca="1" si="781"/>
        <v>Prophylaxis</v>
      </c>
      <c r="C10004">
        <f t="shared" si="784"/>
        <v>555</v>
      </c>
      <c r="D10004">
        <f t="shared" ca="1" si="782"/>
        <v>0</v>
      </c>
      <c r="E10004">
        <f t="shared" ca="1" si="783"/>
        <v>4</v>
      </c>
    </row>
    <row r="10005" spans="1:5" x14ac:dyDescent="0.2">
      <c r="A10005" t="str">
        <f t="shared" ca="1" si="780"/>
        <v>Diagnostics and Preventative</v>
      </c>
      <c r="B10005" t="str">
        <f t="shared" ca="1" si="781"/>
        <v>Periodic Exams</v>
      </c>
      <c r="C10005">
        <f t="shared" si="784"/>
        <v>555</v>
      </c>
      <c r="D10005">
        <f t="shared" ca="1" si="782"/>
        <v>0</v>
      </c>
      <c r="E10005">
        <f t="shared" ca="1" si="783"/>
        <v>1</v>
      </c>
    </row>
    <row r="10006" spans="1:5" x14ac:dyDescent="0.2">
      <c r="A10006" t="str">
        <f t="shared" ca="1" si="780"/>
        <v>Basic</v>
      </c>
      <c r="B10006" t="str">
        <f t="shared" ca="1" si="781"/>
        <v>basic restorative</v>
      </c>
      <c r="C10006">
        <f t="shared" si="784"/>
        <v>555</v>
      </c>
      <c r="D10006" t="str">
        <f t="shared" ca="1" si="782"/>
        <v>Fillings (amalgam "silver" and composite "white" non-molar)</v>
      </c>
      <c r="E10006">
        <f t="shared" ca="1" si="783"/>
        <v>8</v>
      </c>
    </row>
    <row r="10007" spans="1:5" x14ac:dyDescent="0.2">
      <c r="A10007" t="str">
        <f t="shared" ca="1" si="780"/>
        <v>Diagnostics and Preventative</v>
      </c>
      <c r="B10007" t="str">
        <f t="shared" ca="1" si="781"/>
        <v>Sealants</v>
      </c>
      <c r="C10007">
        <f t="shared" si="784"/>
        <v>555</v>
      </c>
      <c r="D10007">
        <f t="shared" ca="1" si="782"/>
        <v>0</v>
      </c>
      <c r="E10007">
        <f t="shared" ca="1" si="783"/>
        <v>6</v>
      </c>
    </row>
    <row r="10008" spans="1:5" x14ac:dyDescent="0.2">
      <c r="A10008" t="str">
        <f t="shared" ca="1" si="780"/>
        <v>Diagnostics and Preventative</v>
      </c>
      <c r="B10008" t="str">
        <f t="shared" ca="1" si="781"/>
        <v>Prophylaxis</v>
      </c>
      <c r="C10008">
        <f t="shared" si="784"/>
        <v>555</v>
      </c>
      <c r="D10008">
        <f t="shared" ca="1" si="782"/>
        <v>0</v>
      </c>
      <c r="E10008">
        <f t="shared" ca="1" si="783"/>
        <v>4</v>
      </c>
    </row>
    <row r="10009" spans="1:5" x14ac:dyDescent="0.2">
      <c r="A10009" t="str">
        <f t="shared" ca="1" si="780"/>
        <v>Basic</v>
      </c>
      <c r="B10009" t="str">
        <f t="shared" ca="1" si="781"/>
        <v>general anesthesia</v>
      </c>
      <c r="C10009">
        <f t="shared" si="784"/>
        <v>555</v>
      </c>
      <c r="D10009" t="str">
        <f t="shared" ca="1" si="782"/>
        <v>Covered when used in conjunction with covered oral surgical procedures</v>
      </c>
      <c r="E10009">
        <f t="shared" ca="1" si="783"/>
        <v>13</v>
      </c>
    </row>
    <row r="10010" spans="1:5" x14ac:dyDescent="0.2">
      <c r="A10010" t="str">
        <f t="shared" ca="1" si="780"/>
        <v>Diagnostics and Preventative</v>
      </c>
      <c r="B10010" t="str">
        <f t="shared" ca="1" si="781"/>
        <v>Prophylaxis</v>
      </c>
      <c r="C10010">
        <f t="shared" si="784"/>
        <v>556</v>
      </c>
      <c r="D10010">
        <f t="shared" ca="1" si="782"/>
        <v>0</v>
      </c>
      <c r="E10010">
        <f t="shared" ca="1" si="783"/>
        <v>4</v>
      </c>
    </row>
    <row r="10011" spans="1:5" x14ac:dyDescent="0.2">
      <c r="A10011" t="str">
        <f t="shared" ca="1" si="780"/>
        <v>Diagnostics and Preventative</v>
      </c>
      <c r="B10011" t="str">
        <f t="shared" ca="1" si="781"/>
        <v>Space Maintainers</v>
      </c>
      <c r="C10011">
        <f t="shared" si="784"/>
        <v>556</v>
      </c>
      <c r="D10011">
        <f t="shared" ca="1" si="782"/>
        <v>0</v>
      </c>
      <c r="E10011">
        <f t="shared" ca="1" si="783"/>
        <v>7</v>
      </c>
    </row>
    <row r="10012" spans="1:5" x14ac:dyDescent="0.2">
      <c r="A10012" t="str">
        <f t="shared" ca="1" si="780"/>
        <v>Major</v>
      </c>
      <c r="B10012" t="str">
        <f t="shared" ca="1" si="781"/>
        <v>major restorative</v>
      </c>
      <c r="C10012">
        <f t="shared" si="784"/>
        <v>556</v>
      </c>
      <c r="D10012" t="str">
        <f t="shared" ca="1" si="782"/>
        <v>Single crowns, inlays, onlays</v>
      </c>
      <c r="E10012">
        <f t="shared" ca="1" si="783"/>
        <v>14</v>
      </c>
    </row>
    <row r="10013" spans="1:5" x14ac:dyDescent="0.2">
      <c r="A10013" t="str">
        <f t="shared" ca="1" si="780"/>
        <v>Basic</v>
      </c>
      <c r="B10013" t="str">
        <f t="shared" ca="1" si="781"/>
        <v>endodontics</v>
      </c>
      <c r="C10013">
        <f t="shared" si="784"/>
        <v>556</v>
      </c>
      <c r="D10013" t="str">
        <f t="shared" ca="1" si="782"/>
        <v>Root canal, pulpal therapy</v>
      </c>
      <c r="E10013">
        <f t="shared" ca="1" si="783"/>
        <v>10</v>
      </c>
    </row>
    <row r="10014" spans="1:5" x14ac:dyDescent="0.2">
      <c r="A10014" t="str">
        <f t="shared" ca="1" si="780"/>
        <v>Diagnostics and Preventative</v>
      </c>
      <c r="B10014" t="str">
        <f t="shared" ca="1" si="781"/>
        <v>Full-mouth x-ray</v>
      </c>
      <c r="C10014">
        <f t="shared" si="784"/>
        <v>556</v>
      </c>
      <c r="D10014">
        <f t="shared" ca="1" si="782"/>
        <v>0</v>
      </c>
      <c r="E10014">
        <f t="shared" ca="1" si="783"/>
        <v>3</v>
      </c>
    </row>
    <row r="10015" spans="1:5" x14ac:dyDescent="0.2">
      <c r="A10015" t="str">
        <f t="shared" ca="1" si="780"/>
        <v>Basic</v>
      </c>
      <c r="B10015" t="str">
        <f t="shared" ca="1" si="781"/>
        <v>oral surgery</v>
      </c>
      <c r="C10015">
        <f t="shared" si="784"/>
        <v>556</v>
      </c>
      <c r="D10015" t="str">
        <f t="shared" ca="1" si="782"/>
        <v>Extraction and other surgery procedures, incl. pre- and post-operative care</v>
      </c>
      <c r="E10015">
        <f t="shared" ca="1" si="783"/>
        <v>9</v>
      </c>
    </row>
    <row r="10016" spans="1:5" x14ac:dyDescent="0.2">
      <c r="A10016" t="str">
        <f t="shared" ca="1" si="780"/>
        <v>Major</v>
      </c>
      <c r="B10016" t="str">
        <f t="shared" ca="1" si="781"/>
        <v>prosthodontics</v>
      </c>
      <c r="C10016">
        <f t="shared" si="784"/>
        <v>556</v>
      </c>
      <c r="D10016" t="str">
        <f t="shared" ca="1" si="782"/>
        <v>Procedures for replacement of missing teeth by construction or repair of bridges and partial or complete dentures</v>
      </c>
      <c r="E10016">
        <f t="shared" ca="1" si="783"/>
        <v>15</v>
      </c>
    </row>
    <row r="10017" spans="1:5" x14ac:dyDescent="0.2">
      <c r="A10017" t="str">
        <f t="shared" ca="1" si="780"/>
        <v>Major</v>
      </c>
      <c r="B10017" t="str">
        <f t="shared" ca="1" si="781"/>
        <v>major restorative</v>
      </c>
      <c r="C10017">
        <f t="shared" si="784"/>
        <v>556</v>
      </c>
      <c r="D10017" t="str">
        <f t="shared" ca="1" si="782"/>
        <v>Single crowns, inlays, onlays</v>
      </c>
      <c r="E10017">
        <f t="shared" ca="1" si="783"/>
        <v>14</v>
      </c>
    </row>
    <row r="10018" spans="1:5" x14ac:dyDescent="0.2">
      <c r="A10018" t="str">
        <f t="shared" ca="1" si="780"/>
        <v>Diagnostics and Preventative</v>
      </c>
      <c r="B10018" t="str">
        <f t="shared" ca="1" si="781"/>
        <v>Fluoride treatments</v>
      </c>
      <c r="C10018">
        <f t="shared" si="784"/>
        <v>556</v>
      </c>
      <c r="D10018">
        <f t="shared" ca="1" si="782"/>
        <v>0</v>
      </c>
      <c r="E10018">
        <f t="shared" ca="1" si="783"/>
        <v>5</v>
      </c>
    </row>
    <row r="10019" spans="1:5" x14ac:dyDescent="0.2">
      <c r="A10019" t="str">
        <f t="shared" ca="1" si="780"/>
        <v>Basic</v>
      </c>
      <c r="B10019" t="str">
        <f t="shared" ca="1" si="781"/>
        <v>oral surgery</v>
      </c>
      <c r="C10019">
        <f t="shared" si="784"/>
        <v>556</v>
      </c>
      <c r="D10019" t="str">
        <f t="shared" ca="1" si="782"/>
        <v>Extraction and other surgery procedures, incl. pre- and post-operative care</v>
      </c>
      <c r="E10019">
        <f t="shared" ca="1" si="783"/>
        <v>9</v>
      </c>
    </row>
    <row r="10020" spans="1:5" x14ac:dyDescent="0.2">
      <c r="A10020" t="str">
        <f t="shared" ca="1" si="780"/>
        <v>Basic</v>
      </c>
      <c r="B10020" t="str">
        <f t="shared" ca="1" si="781"/>
        <v>basic restorative</v>
      </c>
      <c r="C10020">
        <f t="shared" si="784"/>
        <v>556</v>
      </c>
      <c r="D10020" t="str">
        <f t="shared" ca="1" si="782"/>
        <v>Fillings (amalgam "silver" and composite "white" non-molar)</v>
      </c>
      <c r="E10020">
        <f t="shared" ca="1" si="783"/>
        <v>8</v>
      </c>
    </row>
    <row r="10021" spans="1:5" x14ac:dyDescent="0.2">
      <c r="A10021" t="str">
        <f t="shared" ca="1" si="780"/>
        <v>Major</v>
      </c>
      <c r="B10021" t="str">
        <f t="shared" ca="1" si="781"/>
        <v>prosthodontics</v>
      </c>
      <c r="C10021">
        <f t="shared" si="784"/>
        <v>556</v>
      </c>
      <c r="D10021" t="str">
        <f t="shared" ca="1" si="782"/>
        <v>Procedures for replacement of missing teeth by construction or repair of bridges and partial or complete dentures</v>
      </c>
      <c r="E10021">
        <f t="shared" ca="1" si="783"/>
        <v>15</v>
      </c>
    </row>
    <row r="10022" spans="1:5" x14ac:dyDescent="0.2">
      <c r="A10022" t="str">
        <f t="shared" ca="1" si="780"/>
        <v>Diagnostics and Preventative</v>
      </c>
      <c r="B10022" t="str">
        <f t="shared" ca="1" si="781"/>
        <v>Bitewing x-rays</v>
      </c>
      <c r="C10022">
        <f t="shared" si="784"/>
        <v>556</v>
      </c>
      <c r="D10022">
        <f t="shared" ca="1" si="782"/>
        <v>0</v>
      </c>
      <c r="E10022">
        <f t="shared" ca="1" si="783"/>
        <v>2</v>
      </c>
    </row>
    <row r="10023" spans="1:5" x14ac:dyDescent="0.2">
      <c r="A10023" t="str">
        <f t="shared" ca="1" si="780"/>
        <v>Basic</v>
      </c>
      <c r="B10023" t="str">
        <f t="shared" ca="1" si="781"/>
        <v>oral surgery</v>
      </c>
      <c r="C10023">
        <f t="shared" si="784"/>
        <v>556</v>
      </c>
      <c r="D10023" t="str">
        <f t="shared" ca="1" si="782"/>
        <v>Extraction and other surgery procedures, incl. pre- and post-operative care</v>
      </c>
      <c r="E10023">
        <f t="shared" ca="1" si="783"/>
        <v>9</v>
      </c>
    </row>
    <row r="10024" spans="1:5" x14ac:dyDescent="0.2">
      <c r="A10024" t="str">
        <f t="shared" ca="1" si="780"/>
        <v>Basic</v>
      </c>
      <c r="B10024" t="str">
        <f t="shared" ca="1" si="781"/>
        <v>basic restorative</v>
      </c>
      <c r="C10024">
        <f t="shared" si="784"/>
        <v>556</v>
      </c>
      <c r="D10024" t="str">
        <f t="shared" ca="1" si="782"/>
        <v>Fillings (amalgam "silver" and composite "white" non-molar)</v>
      </c>
      <c r="E10024">
        <f t="shared" ca="1" si="783"/>
        <v>8</v>
      </c>
    </row>
    <row r="10025" spans="1:5" x14ac:dyDescent="0.2">
      <c r="A10025" t="str">
        <f t="shared" ca="1" si="780"/>
        <v>Diagnostics and Preventative</v>
      </c>
      <c r="B10025" t="str">
        <f t="shared" ca="1" si="781"/>
        <v>Full-mouth x-ray</v>
      </c>
      <c r="C10025">
        <f t="shared" si="784"/>
        <v>556</v>
      </c>
      <c r="D10025">
        <f t="shared" ca="1" si="782"/>
        <v>0</v>
      </c>
      <c r="E10025">
        <f t="shared" ca="1" si="783"/>
        <v>3</v>
      </c>
    </row>
    <row r="10026" spans="1:5" x14ac:dyDescent="0.2">
      <c r="A10026" t="str">
        <f t="shared" ca="1" si="780"/>
        <v>Orthodontics</v>
      </c>
      <c r="B10026" t="str">
        <f t="shared" ca="1" si="781"/>
        <v>orthodontics</v>
      </c>
      <c r="C10026">
        <f t="shared" si="784"/>
        <v>556</v>
      </c>
      <c r="D10026" t="str">
        <f t="shared" ca="1" si="782"/>
        <v>For eligible dependents to age 19</v>
      </c>
      <c r="E10026">
        <f t="shared" ca="1" si="783"/>
        <v>17</v>
      </c>
    </row>
    <row r="10027" spans="1:5" x14ac:dyDescent="0.2">
      <c r="A10027" t="str">
        <f t="shared" ca="1" si="780"/>
        <v>Diagnostics and Preventative</v>
      </c>
      <c r="B10027" t="str">
        <f t="shared" ca="1" si="781"/>
        <v>Bitewing x-rays</v>
      </c>
      <c r="C10027">
        <f t="shared" si="784"/>
        <v>556</v>
      </c>
      <c r="D10027">
        <f t="shared" ca="1" si="782"/>
        <v>0</v>
      </c>
      <c r="E10027">
        <f t="shared" ca="1" si="783"/>
        <v>2</v>
      </c>
    </row>
    <row r="10028" spans="1:5" x14ac:dyDescent="0.2">
      <c r="A10028" t="str">
        <f t="shared" ca="1" si="780"/>
        <v>Basic</v>
      </c>
      <c r="B10028" t="str">
        <f t="shared" ca="1" si="781"/>
        <v>surgical periodontics</v>
      </c>
      <c r="C10028">
        <f t="shared" si="784"/>
        <v>557</v>
      </c>
      <c r="D10028" t="str">
        <f t="shared" ca="1" si="782"/>
        <v>Surgical treatment of the gums and supporting structures of the teeth</v>
      </c>
      <c r="E10028">
        <f t="shared" ca="1" si="783"/>
        <v>11</v>
      </c>
    </row>
    <row r="10029" spans="1:5" x14ac:dyDescent="0.2">
      <c r="A10029" t="str">
        <f t="shared" ca="1" si="780"/>
        <v>Diagnostics and Preventative</v>
      </c>
      <c r="B10029" t="str">
        <f t="shared" ca="1" si="781"/>
        <v>Bitewing x-rays</v>
      </c>
      <c r="C10029">
        <f t="shared" si="784"/>
        <v>557</v>
      </c>
      <c r="D10029">
        <f t="shared" ca="1" si="782"/>
        <v>0</v>
      </c>
      <c r="E10029">
        <f t="shared" ca="1" si="783"/>
        <v>2</v>
      </c>
    </row>
    <row r="10030" spans="1:5" x14ac:dyDescent="0.2">
      <c r="A10030" t="str">
        <f t="shared" ca="1" si="780"/>
        <v>Basic</v>
      </c>
      <c r="B10030" t="str">
        <f t="shared" ca="1" si="781"/>
        <v>general anesthesia</v>
      </c>
      <c r="C10030">
        <f t="shared" si="784"/>
        <v>557</v>
      </c>
      <c r="D10030" t="str">
        <f t="shared" ca="1" si="782"/>
        <v>Covered when used in conjunction with covered oral surgical procedures</v>
      </c>
      <c r="E10030">
        <f t="shared" ca="1" si="783"/>
        <v>13</v>
      </c>
    </row>
    <row r="10031" spans="1:5" x14ac:dyDescent="0.2">
      <c r="A10031" t="str">
        <f t="shared" ca="1" si="780"/>
        <v>Orthodontics</v>
      </c>
      <c r="B10031" t="str">
        <f t="shared" ca="1" si="781"/>
        <v>orthodontics</v>
      </c>
      <c r="C10031">
        <f t="shared" si="784"/>
        <v>557</v>
      </c>
      <c r="D10031" t="str">
        <f t="shared" ca="1" si="782"/>
        <v>For eligible dependents to age 19</v>
      </c>
      <c r="E10031">
        <f t="shared" ca="1" si="783"/>
        <v>17</v>
      </c>
    </row>
    <row r="10032" spans="1:5" x14ac:dyDescent="0.2">
      <c r="A10032" t="str">
        <f t="shared" ca="1" si="780"/>
        <v>Diagnostics and Preventative</v>
      </c>
      <c r="B10032" t="str">
        <f t="shared" ca="1" si="781"/>
        <v>Space Maintainers</v>
      </c>
      <c r="C10032">
        <f t="shared" si="784"/>
        <v>557</v>
      </c>
      <c r="D10032">
        <f t="shared" ca="1" si="782"/>
        <v>0</v>
      </c>
      <c r="E10032">
        <f t="shared" ca="1" si="783"/>
        <v>7</v>
      </c>
    </row>
    <row r="10033" spans="1:5" x14ac:dyDescent="0.2">
      <c r="A10033" t="str">
        <f t="shared" ca="1" si="780"/>
        <v>Diagnostics and Preventative</v>
      </c>
      <c r="B10033" t="str">
        <f t="shared" ca="1" si="781"/>
        <v>Full-mouth x-ray</v>
      </c>
      <c r="C10033">
        <f t="shared" si="784"/>
        <v>557</v>
      </c>
      <c r="D10033">
        <f t="shared" ca="1" si="782"/>
        <v>0</v>
      </c>
      <c r="E10033">
        <f t="shared" ca="1" si="783"/>
        <v>3</v>
      </c>
    </row>
    <row r="10034" spans="1:5" x14ac:dyDescent="0.2">
      <c r="A10034" t="str">
        <f t="shared" ca="1" si="780"/>
        <v>Diagnostics and Preventative</v>
      </c>
      <c r="B10034" t="str">
        <f t="shared" ca="1" si="781"/>
        <v>Fluoride treatments</v>
      </c>
      <c r="C10034">
        <f t="shared" si="784"/>
        <v>557</v>
      </c>
      <c r="D10034">
        <f t="shared" ca="1" si="782"/>
        <v>0</v>
      </c>
      <c r="E10034">
        <f t="shared" ca="1" si="783"/>
        <v>5</v>
      </c>
    </row>
    <row r="10035" spans="1:5" x14ac:dyDescent="0.2">
      <c r="A10035" t="str">
        <f t="shared" ca="1" si="780"/>
        <v>Diagnostics and Preventative</v>
      </c>
      <c r="B10035" t="str">
        <f t="shared" ca="1" si="781"/>
        <v>Space Maintainers</v>
      </c>
      <c r="C10035">
        <f t="shared" si="784"/>
        <v>557</v>
      </c>
      <c r="D10035">
        <f t="shared" ca="1" si="782"/>
        <v>0</v>
      </c>
      <c r="E10035">
        <f t="shared" ca="1" si="783"/>
        <v>7</v>
      </c>
    </row>
    <row r="10036" spans="1:5" x14ac:dyDescent="0.2">
      <c r="A10036" t="str">
        <f t="shared" ca="1" si="780"/>
        <v>Basic</v>
      </c>
      <c r="B10036" t="str">
        <f t="shared" ca="1" si="781"/>
        <v>oral surgery</v>
      </c>
      <c r="C10036">
        <f t="shared" si="784"/>
        <v>557</v>
      </c>
      <c r="D10036" t="str">
        <f t="shared" ca="1" si="782"/>
        <v>Extraction and other surgery procedures, incl. pre- and post-operative care</v>
      </c>
      <c r="E10036">
        <f t="shared" ca="1" si="783"/>
        <v>9</v>
      </c>
    </row>
    <row r="10037" spans="1:5" x14ac:dyDescent="0.2">
      <c r="A10037" t="str">
        <f t="shared" ca="1" si="780"/>
        <v>Major</v>
      </c>
      <c r="B10037" t="str">
        <f t="shared" ca="1" si="781"/>
        <v>prosthodontics</v>
      </c>
      <c r="C10037">
        <f t="shared" si="784"/>
        <v>557</v>
      </c>
      <c r="D10037" t="str">
        <f t="shared" ca="1" si="782"/>
        <v>Procedures for replacement of missing teeth by construction or repair of bridges and partial or complete dentures</v>
      </c>
      <c r="E10037">
        <f t="shared" ca="1" si="783"/>
        <v>15</v>
      </c>
    </row>
    <row r="10038" spans="1:5" x14ac:dyDescent="0.2">
      <c r="A10038" t="str">
        <f t="shared" ca="1" si="780"/>
        <v>Diagnostics and Preventative</v>
      </c>
      <c r="B10038" t="str">
        <f t="shared" ca="1" si="781"/>
        <v>Sealants</v>
      </c>
      <c r="C10038">
        <f t="shared" si="784"/>
        <v>557</v>
      </c>
      <c r="D10038">
        <f t="shared" ca="1" si="782"/>
        <v>0</v>
      </c>
      <c r="E10038">
        <f t="shared" ca="1" si="783"/>
        <v>6</v>
      </c>
    </row>
    <row r="10039" spans="1:5" x14ac:dyDescent="0.2">
      <c r="A10039" t="str">
        <f t="shared" ca="1" si="780"/>
        <v>Basic</v>
      </c>
      <c r="B10039" t="str">
        <f t="shared" ca="1" si="781"/>
        <v>non-surgical periodontics</v>
      </c>
      <c r="C10039">
        <f t="shared" si="784"/>
        <v>557</v>
      </c>
      <c r="D10039" t="str">
        <f t="shared" ca="1" si="782"/>
        <v xml:space="preserve">Non-surgical treatment of the gums and supporting structures of the teeth </v>
      </c>
      <c r="E10039">
        <f t="shared" ca="1" si="783"/>
        <v>12</v>
      </c>
    </row>
    <row r="10040" spans="1:5" x14ac:dyDescent="0.2">
      <c r="A10040" t="str">
        <f t="shared" ca="1" si="780"/>
        <v>Major</v>
      </c>
      <c r="B10040" t="str">
        <f t="shared" ca="1" si="781"/>
        <v>temporomandibular joint dysfunction</v>
      </c>
      <c r="C10040">
        <f t="shared" si="784"/>
        <v>557</v>
      </c>
      <c r="D10040" t="str">
        <f t="shared" ca="1" si="782"/>
        <v>Services relating to hinging joints of the jaw</v>
      </c>
      <c r="E10040">
        <f t="shared" ca="1" si="783"/>
        <v>16</v>
      </c>
    </row>
    <row r="10041" spans="1:5" x14ac:dyDescent="0.2">
      <c r="A10041" t="str">
        <f t="shared" ca="1" si="780"/>
        <v>Major</v>
      </c>
      <c r="B10041" t="str">
        <f t="shared" ca="1" si="781"/>
        <v>temporomandibular joint dysfunction</v>
      </c>
      <c r="C10041">
        <f t="shared" si="784"/>
        <v>557</v>
      </c>
      <c r="D10041" t="str">
        <f t="shared" ca="1" si="782"/>
        <v>Services relating to hinging joints of the jaw</v>
      </c>
      <c r="E10041">
        <f t="shared" ca="1" si="783"/>
        <v>16</v>
      </c>
    </row>
    <row r="10042" spans="1:5" x14ac:dyDescent="0.2">
      <c r="A10042" t="str">
        <f t="shared" ca="1" si="780"/>
        <v>Other</v>
      </c>
      <c r="B10042" t="str">
        <f t="shared" ca="1" si="781"/>
        <v>Implants</v>
      </c>
      <c r="C10042">
        <f t="shared" si="784"/>
        <v>557</v>
      </c>
      <c r="D10042" t="str">
        <f t="shared" ca="1" si="782"/>
        <v>Implant dental work</v>
      </c>
      <c r="E10042">
        <f t="shared" ca="1" si="783"/>
        <v>18</v>
      </c>
    </row>
    <row r="10043" spans="1:5" x14ac:dyDescent="0.2">
      <c r="A10043" t="str">
        <f t="shared" ca="1" si="780"/>
        <v>Other</v>
      </c>
      <c r="B10043" t="str">
        <f t="shared" ca="1" si="781"/>
        <v>Implants</v>
      </c>
      <c r="C10043">
        <f t="shared" si="784"/>
        <v>557</v>
      </c>
      <c r="D10043" t="str">
        <f t="shared" ca="1" si="782"/>
        <v>Implant dental work</v>
      </c>
      <c r="E10043">
        <f t="shared" ca="1" si="783"/>
        <v>18</v>
      </c>
    </row>
    <row r="10044" spans="1:5" x14ac:dyDescent="0.2">
      <c r="A10044" t="str">
        <f t="shared" ca="1" si="780"/>
        <v>Basic</v>
      </c>
      <c r="B10044" t="str">
        <f t="shared" ca="1" si="781"/>
        <v>endodontics</v>
      </c>
      <c r="C10044">
        <f t="shared" si="784"/>
        <v>557</v>
      </c>
      <c r="D10044" t="str">
        <f t="shared" ca="1" si="782"/>
        <v>Root canal, pulpal therapy</v>
      </c>
      <c r="E10044">
        <f t="shared" ca="1" si="783"/>
        <v>10</v>
      </c>
    </row>
    <row r="10045" spans="1:5" x14ac:dyDescent="0.2">
      <c r="A10045" t="str">
        <f t="shared" ca="1" si="780"/>
        <v>Diagnostics and Preventative</v>
      </c>
      <c r="B10045" t="str">
        <f t="shared" ca="1" si="781"/>
        <v>Periodic Exams</v>
      </c>
      <c r="C10045">
        <f t="shared" si="784"/>
        <v>557</v>
      </c>
      <c r="D10045">
        <f t="shared" ca="1" si="782"/>
        <v>0</v>
      </c>
      <c r="E10045">
        <f t="shared" ca="1" si="783"/>
        <v>1</v>
      </c>
    </row>
    <row r="10046" spans="1:5" x14ac:dyDescent="0.2">
      <c r="A10046" t="str">
        <f t="shared" ca="1" si="780"/>
        <v>Basic</v>
      </c>
      <c r="B10046" t="str">
        <f t="shared" ca="1" si="781"/>
        <v>oral surgery</v>
      </c>
      <c r="C10046">
        <f t="shared" si="784"/>
        <v>558</v>
      </c>
      <c r="D10046" t="str">
        <f t="shared" ca="1" si="782"/>
        <v>Extraction and other surgery procedures, incl. pre- and post-operative care</v>
      </c>
      <c r="E10046">
        <f t="shared" ca="1" si="783"/>
        <v>9</v>
      </c>
    </row>
    <row r="10047" spans="1:5" x14ac:dyDescent="0.2">
      <c r="A10047" t="str">
        <f t="shared" ca="1" si="780"/>
        <v>Major</v>
      </c>
      <c r="B10047" t="str">
        <f t="shared" ca="1" si="781"/>
        <v>major restorative</v>
      </c>
      <c r="C10047">
        <f t="shared" si="784"/>
        <v>558</v>
      </c>
      <c r="D10047" t="str">
        <f t="shared" ca="1" si="782"/>
        <v>Single crowns, inlays, onlays</v>
      </c>
      <c r="E10047">
        <f t="shared" ca="1" si="783"/>
        <v>14</v>
      </c>
    </row>
    <row r="10048" spans="1:5" x14ac:dyDescent="0.2">
      <c r="A10048" t="str">
        <f t="shared" ca="1" si="780"/>
        <v>Major</v>
      </c>
      <c r="B10048" t="str">
        <f t="shared" ca="1" si="781"/>
        <v>prosthodontics</v>
      </c>
      <c r="C10048">
        <f t="shared" si="784"/>
        <v>558</v>
      </c>
      <c r="D10048" t="str">
        <f t="shared" ca="1" si="782"/>
        <v>Procedures for replacement of missing teeth by construction or repair of bridges and partial or complete dentures</v>
      </c>
      <c r="E10048">
        <f t="shared" ca="1" si="783"/>
        <v>15</v>
      </c>
    </row>
    <row r="10049" spans="1:5" x14ac:dyDescent="0.2">
      <c r="A10049" t="str">
        <f t="shared" ca="1" si="780"/>
        <v>Basic</v>
      </c>
      <c r="B10049" t="str">
        <f t="shared" ca="1" si="781"/>
        <v>oral surgery</v>
      </c>
      <c r="C10049">
        <f t="shared" si="784"/>
        <v>558</v>
      </c>
      <c r="D10049" t="str">
        <f t="shared" ca="1" si="782"/>
        <v>Extraction and other surgery procedures, incl. pre- and post-operative care</v>
      </c>
      <c r="E10049">
        <f t="shared" ca="1" si="783"/>
        <v>9</v>
      </c>
    </row>
    <row r="10050" spans="1:5" x14ac:dyDescent="0.2">
      <c r="A10050" t="str">
        <f t="shared" ref="A10050:A10113" ca="1" si="785">INDEX(services,E10050,1)</f>
        <v>Basic</v>
      </c>
      <c r="B10050" t="str">
        <f t="shared" ref="B10050:B10113" ca="1" si="786">INDEX(services,E10050,2)</f>
        <v>endodontics</v>
      </c>
      <c r="C10050">
        <f t="shared" si="784"/>
        <v>558</v>
      </c>
      <c r="D10050" t="str">
        <f t="shared" ref="D10050:D10113" ca="1" si="787">INDEX(services,E10050,3)</f>
        <v>Root canal, pulpal therapy</v>
      </c>
      <c r="E10050">
        <f t="shared" ref="E10050:E10113" ca="1" si="788">RANDBETWEEN(1,ROWS(services))</f>
        <v>10</v>
      </c>
    </row>
    <row r="10051" spans="1:5" x14ac:dyDescent="0.2">
      <c r="A10051" t="str">
        <f t="shared" ca="1" si="785"/>
        <v>Diagnostics and Preventative</v>
      </c>
      <c r="B10051" t="str">
        <f t="shared" ca="1" si="786"/>
        <v>Space Maintainers</v>
      </c>
      <c r="C10051">
        <f t="shared" si="784"/>
        <v>558</v>
      </c>
      <c r="D10051">
        <f t="shared" ca="1" si="787"/>
        <v>0</v>
      </c>
      <c r="E10051">
        <f t="shared" ca="1" si="788"/>
        <v>7</v>
      </c>
    </row>
    <row r="10052" spans="1:5" x14ac:dyDescent="0.2">
      <c r="A10052" t="str">
        <f t="shared" ca="1" si="785"/>
        <v>Major</v>
      </c>
      <c r="B10052" t="str">
        <f t="shared" ca="1" si="786"/>
        <v>major restorative</v>
      </c>
      <c r="C10052">
        <f t="shared" ref="C10052:C10115" si="789">IF(MOD(ROW(C10052)-2,18)&lt;&gt;0,C10051,C10051+1)</f>
        <v>558</v>
      </c>
      <c r="D10052" t="str">
        <f t="shared" ca="1" si="787"/>
        <v>Single crowns, inlays, onlays</v>
      </c>
      <c r="E10052">
        <f t="shared" ca="1" si="788"/>
        <v>14</v>
      </c>
    </row>
    <row r="10053" spans="1:5" x14ac:dyDescent="0.2">
      <c r="A10053" t="str">
        <f t="shared" ca="1" si="785"/>
        <v>Other</v>
      </c>
      <c r="B10053" t="str">
        <f t="shared" ca="1" si="786"/>
        <v>Implants</v>
      </c>
      <c r="C10053">
        <f t="shared" si="789"/>
        <v>558</v>
      </c>
      <c r="D10053" t="str">
        <f t="shared" ca="1" si="787"/>
        <v>Implant dental work</v>
      </c>
      <c r="E10053">
        <f t="shared" ca="1" si="788"/>
        <v>18</v>
      </c>
    </row>
    <row r="10054" spans="1:5" x14ac:dyDescent="0.2">
      <c r="A10054" t="str">
        <f t="shared" ca="1" si="785"/>
        <v>Diagnostics and Preventative</v>
      </c>
      <c r="B10054" t="str">
        <f t="shared" ca="1" si="786"/>
        <v>Full-mouth x-ray</v>
      </c>
      <c r="C10054">
        <f t="shared" si="789"/>
        <v>558</v>
      </c>
      <c r="D10054">
        <f t="shared" ca="1" si="787"/>
        <v>0</v>
      </c>
      <c r="E10054">
        <f t="shared" ca="1" si="788"/>
        <v>3</v>
      </c>
    </row>
    <row r="10055" spans="1:5" x14ac:dyDescent="0.2">
      <c r="A10055" t="str">
        <f t="shared" ca="1" si="785"/>
        <v>Diagnostics and Preventative</v>
      </c>
      <c r="B10055" t="str">
        <f t="shared" ca="1" si="786"/>
        <v>Sealants</v>
      </c>
      <c r="C10055">
        <f t="shared" si="789"/>
        <v>558</v>
      </c>
      <c r="D10055">
        <f t="shared" ca="1" si="787"/>
        <v>0</v>
      </c>
      <c r="E10055">
        <f t="shared" ca="1" si="788"/>
        <v>6</v>
      </c>
    </row>
    <row r="10056" spans="1:5" x14ac:dyDescent="0.2">
      <c r="A10056" t="str">
        <f t="shared" ca="1" si="785"/>
        <v>Major</v>
      </c>
      <c r="B10056" t="str">
        <f t="shared" ca="1" si="786"/>
        <v>temporomandibular joint dysfunction</v>
      </c>
      <c r="C10056">
        <f t="shared" si="789"/>
        <v>558</v>
      </c>
      <c r="D10056" t="str">
        <f t="shared" ca="1" si="787"/>
        <v>Services relating to hinging joints of the jaw</v>
      </c>
      <c r="E10056">
        <f t="shared" ca="1" si="788"/>
        <v>16</v>
      </c>
    </row>
    <row r="10057" spans="1:5" x14ac:dyDescent="0.2">
      <c r="A10057" t="str">
        <f t="shared" ca="1" si="785"/>
        <v>Major</v>
      </c>
      <c r="B10057" t="str">
        <f t="shared" ca="1" si="786"/>
        <v>prosthodontics</v>
      </c>
      <c r="C10057">
        <f t="shared" si="789"/>
        <v>558</v>
      </c>
      <c r="D10057" t="str">
        <f t="shared" ca="1" si="787"/>
        <v>Procedures for replacement of missing teeth by construction or repair of bridges and partial or complete dentures</v>
      </c>
      <c r="E10057">
        <f t="shared" ca="1" si="788"/>
        <v>15</v>
      </c>
    </row>
    <row r="10058" spans="1:5" x14ac:dyDescent="0.2">
      <c r="A10058" t="str">
        <f t="shared" ca="1" si="785"/>
        <v>Diagnostics and Preventative</v>
      </c>
      <c r="B10058" t="str">
        <f t="shared" ca="1" si="786"/>
        <v>Fluoride treatments</v>
      </c>
      <c r="C10058">
        <f t="shared" si="789"/>
        <v>558</v>
      </c>
      <c r="D10058">
        <f t="shared" ca="1" si="787"/>
        <v>0</v>
      </c>
      <c r="E10058">
        <f t="shared" ca="1" si="788"/>
        <v>5</v>
      </c>
    </row>
    <row r="10059" spans="1:5" x14ac:dyDescent="0.2">
      <c r="A10059" t="str">
        <f t="shared" ca="1" si="785"/>
        <v>Diagnostics and Preventative</v>
      </c>
      <c r="B10059" t="str">
        <f t="shared" ca="1" si="786"/>
        <v>Prophylaxis</v>
      </c>
      <c r="C10059">
        <f t="shared" si="789"/>
        <v>558</v>
      </c>
      <c r="D10059">
        <f t="shared" ca="1" si="787"/>
        <v>0</v>
      </c>
      <c r="E10059">
        <f t="shared" ca="1" si="788"/>
        <v>4</v>
      </c>
    </row>
    <row r="10060" spans="1:5" x14ac:dyDescent="0.2">
      <c r="A10060" t="str">
        <f t="shared" ca="1" si="785"/>
        <v>Diagnostics and Preventative</v>
      </c>
      <c r="B10060" t="str">
        <f t="shared" ca="1" si="786"/>
        <v>Bitewing x-rays</v>
      </c>
      <c r="C10060">
        <f t="shared" si="789"/>
        <v>558</v>
      </c>
      <c r="D10060">
        <f t="shared" ca="1" si="787"/>
        <v>0</v>
      </c>
      <c r="E10060">
        <f t="shared" ca="1" si="788"/>
        <v>2</v>
      </c>
    </row>
    <row r="10061" spans="1:5" x14ac:dyDescent="0.2">
      <c r="A10061" t="str">
        <f t="shared" ca="1" si="785"/>
        <v>Basic</v>
      </c>
      <c r="B10061" t="str">
        <f t="shared" ca="1" si="786"/>
        <v>oral surgery</v>
      </c>
      <c r="C10061">
        <f t="shared" si="789"/>
        <v>558</v>
      </c>
      <c r="D10061" t="str">
        <f t="shared" ca="1" si="787"/>
        <v>Extraction and other surgery procedures, incl. pre- and post-operative care</v>
      </c>
      <c r="E10061">
        <f t="shared" ca="1" si="788"/>
        <v>9</v>
      </c>
    </row>
    <row r="10062" spans="1:5" x14ac:dyDescent="0.2">
      <c r="A10062" t="str">
        <f t="shared" ca="1" si="785"/>
        <v>Major</v>
      </c>
      <c r="B10062" t="str">
        <f t="shared" ca="1" si="786"/>
        <v>prosthodontics</v>
      </c>
      <c r="C10062">
        <f t="shared" si="789"/>
        <v>558</v>
      </c>
      <c r="D10062" t="str">
        <f t="shared" ca="1" si="787"/>
        <v>Procedures for replacement of missing teeth by construction or repair of bridges and partial or complete dentures</v>
      </c>
      <c r="E10062">
        <f t="shared" ca="1" si="788"/>
        <v>15</v>
      </c>
    </row>
    <row r="10063" spans="1:5" x14ac:dyDescent="0.2">
      <c r="A10063" t="str">
        <f t="shared" ca="1" si="785"/>
        <v>Diagnostics and Preventative</v>
      </c>
      <c r="B10063" t="str">
        <f t="shared" ca="1" si="786"/>
        <v>Periodic Exams</v>
      </c>
      <c r="C10063">
        <f t="shared" si="789"/>
        <v>558</v>
      </c>
      <c r="D10063">
        <f t="shared" ca="1" si="787"/>
        <v>0</v>
      </c>
      <c r="E10063">
        <f t="shared" ca="1" si="788"/>
        <v>1</v>
      </c>
    </row>
    <row r="10064" spans="1:5" x14ac:dyDescent="0.2">
      <c r="A10064" t="str">
        <f t="shared" ca="1" si="785"/>
        <v>Diagnostics and Preventative</v>
      </c>
      <c r="B10064" t="str">
        <f t="shared" ca="1" si="786"/>
        <v>Fluoride treatments</v>
      </c>
      <c r="C10064">
        <f t="shared" si="789"/>
        <v>559</v>
      </c>
      <c r="D10064">
        <f t="shared" ca="1" si="787"/>
        <v>0</v>
      </c>
      <c r="E10064">
        <f t="shared" ca="1" si="788"/>
        <v>5</v>
      </c>
    </row>
    <row r="10065" spans="1:5" x14ac:dyDescent="0.2">
      <c r="A10065" t="str">
        <f t="shared" ca="1" si="785"/>
        <v>Diagnostics and Preventative</v>
      </c>
      <c r="B10065" t="str">
        <f t="shared" ca="1" si="786"/>
        <v>Periodic Exams</v>
      </c>
      <c r="C10065">
        <f t="shared" si="789"/>
        <v>559</v>
      </c>
      <c r="D10065">
        <f t="shared" ca="1" si="787"/>
        <v>0</v>
      </c>
      <c r="E10065">
        <f t="shared" ca="1" si="788"/>
        <v>1</v>
      </c>
    </row>
    <row r="10066" spans="1:5" x14ac:dyDescent="0.2">
      <c r="A10066" t="str">
        <f t="shared" ca="1" si="785"/>
        <v>Diagnostics and Preventative</v>
      </c>
      <c r="B10066" t="str">
        <f t="shared" ca="1" si="786"/>
        <v>Fluoride treatments</v>
      </c>
      <c r="C10066">
        <f t="shared" si="789"/>
        <v>559</v>
      </c>
      <c r="D10066">
        <f t="shared" ca="1" si="787"/>
        <v>0</v>
      </c>
      <c r="E10066">
        <f t="shared" ca="1" si="788"/>
        <v>5</v>
      </c>
    </row>
    <row r="10067" spans="1:5" x14ac:dyDescent="0.2">
      <c r="A10067" t="str">
        <f t="shared" ca="1" si="785"/>
        <v>Basic</v>
      </c>
      <c r="B10067" t="str">
        <f t="shared" ca="1" si="786"/>
        <v>oral surgery</v>
      </c>
      <c r="C10067">
        <f t="shared" si="789"/>
        <v>559</v>
      </c>
      <c r="D10067" t="str">
        <f t="shared" ca="1" si="787"/>
        <v>Extraction and other surgery procedures, incl. pre- and post-operative care</v>
      </c>
      <c r="E10067">
        <f t="shared" ca="1" si="788"/>
        <v>9</v>
      </c>
    </row>
    <row r="10068" spans="1:5" x14ac:dyDescent="0.2">
      <c r="A10068" t="str">
        <f t="shared" ca="1" si="785"/>
        <v>Basic</v>
      </c>
      <c r="B10068" t="str">
        <f t="shared" ca="1" si="786"/>
        <v>general anesthesia</v>
      </c>
      <c r="C10068">
        <f t="shared" si="789"/>
        <v>559</v>
      </c>
      <c r="D10068" t="str">
        <f t="shared" ca="1" si="787"/>
        <v>Covered when used in conjunction with covered oral surgical procedures</v>
      </c>
      <c r="E10068">
        <f t="shared" ca="1" si="788"/>
        <v>13</v>
      </c>
    </row>
    <row r="10069" spans="1:5" x14ac:dyDescent="0.2">
      <c r="A10069" t="str">
        <f t="shared" ca="1" si="785"/>
        <v>Basic</v>
      </c>
      <c r="B10069" t="str">
        <f t="shared" ca="1" si="786"/>
        <v>basic restorative</v>
      </c>
      <c r="C10069">
        <f t="shared" si="789"/>
        <v>559</v>
      </c>
      <c r="D10069" t="str">
        <f t="shared" ca="1" si="787"/>
        <v>Fillings (amalgam "silver" and composite "white" non-molar)</v>
      </c>
      <c r="E10069">
        <f t="shared" ca="1" si="788"/>
        <v>8</v>
      </c>
    </row>
    <row r="10070" spans="1:5" x14ac:dyDescent="0.2">
      <c r="A10070" t="str">
        <f t="shared" ca="1" si="785"/>
        <v>Basic</v>
      </c>
      <c r="B10070" t="str">
        <f t="shared" ca="1" si="786"/>
        <v>oral surgery</v>
      </c>
      <c r="C10070">
        <f t="shared" si="789"/>
        <v>559</v>
      </c>
      <c r="D10070" t="str">
        <f t="shared" ca="1" si="787"/>
        <v>Extraction and other surgery procedures, incl. pre- and post-operative care</v>
      </c>
      <c r="E10070">
        <f t="shared" ca="1" si="788"/>
        <v>9</v>
      </c>
    </row>
    <row r="10071" spans="1:5" x14ac:dyDescent="0.2">
      <c r="A10071" t="str">
        <f t="shared" ca="1" si="785"/>
        <v>Basic</v>
      </c>
      <c r="B10071" t="str">
        <f t="shared" ca="1" si="786"/>
        <v>basic restorative</v>
      </c>
      <c r="C10071">
        <f t="shared" si="789"/>
        <v>559</v>
      </c>
      <c r="D10071" t="str">
        <f t="shared" ca="1" si="787"/>
        <v>Fillings (amalgam "silver" and composite "white" non-molar)</v>
      </c>
      <c r="E10071">
        <f t="shared" ca="1" si="788"/>
        <v>8</v>
      </c>
    </row>
    <row r="10072" spans="1:5" x14ac:dyDescent="0.2">
      <c r="A10072" t="str">
        <f t="shared" ca="1" si="785"/>
        <v>Major</v>
      </c>
      <c r="B10072" t="str">
        <f t="shared" ca="1" si="786"/>
        <v>prosthodontics</v>
      </c>
      <c r="C10072">
        <f t="shared" si="789"/>
        <v>559</v>
      </c>
      <c r="D10072" t="str">
        <f t="shared" ca="1" si="787"/>
        <v>Procedures for replacement of missing teeth by construction or repair of bridges and partial or complete dentures</v>
      </c>
      <c r="E10072">
        <f t="shared" ca="1" si="788"/>
        <v>15</v>
      </c>
    </row>
    <row r="10073" spans="1:5" x14ac:dyDescent="0.2">
      <c r="A10073" t="str">
        <f t="shared" ca="1" si="785"/>
        <v>Diagnostics and Preventative</v>
      </c>
      <c r="B10073" t="str">
        <f t="shared" ca="1" si="786"/>
        <v>Bitewing x-rays</v>
      </c>
      <c r="C10073">
        <f t="shared" si="789"/>
        <v>559</v>
      </c>
      <c r="D10073">
        <f t="shared" ca="1" si="787"/>
        <v>0</v>
      </c>
      <c r="E10073">
        <f t="shared" ca="1" si="788"/>
        <v>2</v>
      </c>
    </row>
    <row r="10074" spans="1:5" x14ac:dyDescent="0.2">
      <c r="A10074" t="str">
        <f t="shared" ca="1" si="785"/>
        <v>Major</v>
      </c>
      <c r="B10074" t="str">
        <f t="shared" ca="1" si="786"/>
        <v>temporomandibular joint dysfunction</v>
      </c>
      <c r="C10074">
        <f t="shared" si="789"/>
        <v>559</v>
      </c>
      <c r="D10074" t="str">
        <f t="shared" ca="1" si="787"/>
        <v>Services relating to hinging joints of the jaw</v>
      </c>
      <c r="E10074">
        <f t="shared" ca="1" si="788"/>
        <v>16</v>
      </c>
    </row>
    <row r="10075" spans="1:5" x14ac:dyDescent="0.2">
      <c r="A10075" t="str">
        <f t="shared" ca="1" si="785"/>
        <v>Major</v>
      </c>
      <c r="B10075" t="str">
        <f t="shared" ca="1" si="786"/>
        <v>temporomandibular joint dysfunction</v>
      </c>
      <c r="C10075">
        <f t="shared" si="789"/>
        <v>559</v>
      </c>
      <c r="D10075" t="str">
        <f t="shared" ca="1" si="787"/>
        <v>Services relating to hinging joints of the jaw</v>
      </c>
      <c r="E10075">
        <f t="shared" ca="1" si="788"/>
        <v>16</v>
      </c>
    </row>
    <row r="10076" spans="1:5" x14ac:dyDescent="0.2">
      <c r="A10076" t="str">
        <f t="shared" ca="1" si="785"/>
        <v>Orthodontics</v>
      </c>
      <c r="B10076" t="str">
        <f t="shared" ca="1" si="786"/>
        <v>orthodontics</v>
      </c>
      <c r="C10076">
        <f t="shared" si="789"/>
        <v>559</v>
      </c>
      <c r="D10076" t="str">
        <f t="shared" ca="1" si="787"/>
        <v>For eligible dependents to age 19</v>
      </c>
      <c r="E10076">
        <f t="shared" ca="1" si="788"/>
        <v>17</v>
      </c>
    </row>
    <row r="10077" spans="1:5" x14ac:dyDescent="0.2">
      <c r="A10077" t="str">
        <f t="shared" ca="1" si="785"/>
        <v>Basic</v>
      </c>
      <c r="B10077" t="str">
        <f t="shared" ca="1" si="786"/>
        <v>general anesthesia</v>
      </c>
      <c r="C10077">
        <f t="shared" si="789"/>
        <v>559</v>
      </c>
      <c r="D10077" t="str">
        <f t="shared" ca="1" si="787"/>
        <v>Covered when used in conjunction with covered oral surgical procedures</v>
      </c>
      <c r="E10077">
        <f t="shared" ca="1" si="788"/>
        <v>13</v>
      </c>
    </row>
    <row r="10078" spans="1:5" x14ac:dyDescent="0.2">
      <c r="A10078" t="str">
        <f t="shared" ca="1" si="785"/>
        <v>Orthodontics</v>
      </c>
      <c r="B10078" t="str">
        <f t="shared" ca="1" si="786"/>
        <v>orthodontics</v>
      </c>
      <c r="C10078">
        <f t="shared" si="789"/>
        <v>559</v>
      </c>
      <c r="D10078" t="str">
        <f t="shared" ca="1" si="787"/>
        <v>For eligible dependents to age 19</v>
      </c>
      <c r="E10078">
        <f t="shared" ca="1" si="788"/>
        <v>17</v>
      </c>
    </row>
    <row r="10079" spans="1:5" x14ac:dyDescent="0.2">
      <c r="A10079" t="str">
        <f t="shared" ca="1" si="785"/>
        <v>Other</v>
      </c>
      <c r="B10079" t="str">
        <f t="shared" ca="1" si="786"/>
        <v>Implants</v>
      </c>
      <c r="C10079">
        <f t="shared" si="789"/>
        <v>559</v>
      </c>
      <c r="D10079" t="str">
        <f t="shared" ca="1" si="787"/>
        <v>Implant dental work</v>
      </c>
      <c r="E10079">
        <f t="shared" ca="1" si="788"/>
        <v>18</v>
      </c>
    </row>
    <row r="10080" spans="1:5" x14ac:dyDescent="0.2">
      <c r="A10080" t="str">
        <f t="shared" ca="1" si="785"/>
        <v>Basic</v>
      </c>
      <c r="B10080" t="str">
        <f t="shared" ca="1" si="786"/>
        <v>oral surgery</v>
      </c>
      <c r="C10080">
        <f t="shared" si="789"/>
        <v>559</v>
      </c>
      <c r="D10080" t="str">
        <f t="shared" ca="1" si="787"/>
        <v>Extraction and other surgery procedures, incl. pre- and post-operative care</v>
      </c>
      <c r="E10080">
        <f t="shared" ca="1" si="788"/>
        <v>9</v>
      </c>
    </row>
    <row r="10081" spans="1:5" x14ac:dyDescent="0.2">
      <c r="A10081" t="str">
        <f t="shared" ca="1" si="785"/>
        <v>Major</v>
      </c>
      <c r="B10081" t="str">
        <f t="shared" ca="1" si="786"/>
        <v>major restorative</v>
      </c>
      <c r="C10081">
        <f t="shared" si="789"/>
        <v>559</v>
      </c>
      <c r="D10081" t="str">
        <f t="shared" ca="1" si="787"/>
        <v>Single crowns, inlays, onlays</v>
      </c>
      <c r="E10081">
        <f t="shared" ca="1" si="788"/>
        <v>14</v>
      </c>
    </row>
    <row r="10082" spans="1:5" x14ac:dyDescent="0.2">
      <c r="A10082" t="str">
        <f t="shared" ca="1" si="785"/>
        <v>Basic</v>
      </c>
      <c r="B10082" t="str">
        <f t="shared" ca="1" si="786"/>
        <v>endodontics</v>
      </c>
      <c r="C10082">
        <f t="shared" si="789"/>
        <v>560</v>
      </c>
      <c r="D10082" t="str">
        <f t="shared" ca="1" si="787"/>
        <v>Root canal, pulpal therapy</v>
      </c>
      <c r="E10082">
        <f t="shared" ca="1" si="788"/>
        <v>10</v>
      </c>
    </row>
    <row r="10083" spans="1:5" x14ac:dyDescent="0.2">
      <c r="A10083" t="str">
        <f t="shared" ca="1" si="785"/>
        <v>Major</v>
      </c>
      <c r="B10083" t="str">
        <f t="shared" ca="1" si="786"/>
        <v>prosthodontics</v>
      </c>
      <c r="C10083">
        <f t="shared" si="789"/>
        <v>560</v>
      </c>
      <c r="D10083" t="str">
        <f t="shared" ca="1" si="787"/>
        <v>Procedures for replacement of missing teeth by construction or repair of bridges and partial or complete dentures</v>
      </c>
      <c r="E10083">
        <f t="shared" ca="1" si="788"/>
        <v>15</v>
      </c>
    </row>
    <row r="10084" spans="1:5" x14ac:dyDescent="0.2">
      <c r="A10084" t="str">
        <f t="shared" ca="1" si="785"/>
        <v>Diagnostics and Preventative</v>
      </c>
      <c r="B10084" t="str">
        <f t="shared" ca="1" si="786"/>
        <v>Full-mouth x-ray</v>
      </c>
      <c r="C10084">
        <f t="shared" si="789"/>
        <v>560</v>
      </c>
      <c r="D10084">
        <f t="shared" ca="1" si="787"/>
        <v>0</v>
      </c>
      <c r="E10084">
        <f t="shared" ca="1" si="788"/>
        <v>3</v>
      </c>
    </row>
    <row r="10085" spans="1:5" x14ac:dyDescent="0.2">
      <c r="A10085" t="str">
        <f t="shared" ca="1" si="785"/>
        <v>Basic</v>
      </c>
      <c r="B10085" t="str">
        <f t="shared" ca="1" si="786"/>
        <v>basic restorative</v>
      </c>
      <c r="C10085">
        <f t="shared" si="789"/>
        <v>560</v>
      </c>
      <c r="D10085" t="str">
        <f t="shared" ca="1" si="787"/>
        <v>Fillings (amalgam "silver" and composite "white" non-molar)</v>
      </c>
      <c r="E10085">
        <f t="shared" ca="1" si="788"/>
        <v>8</v>
      </c>
    </row>
    <row r="10086" spans="1:5" x14ac:dyDescent="0.2">
      <c r="A10086" t="str">
        <f t="shared" ca="1" si="785"/>
        <v>Diagnostics and Preventative</v>
      </c>
      <c r="B10086" t="str">
        <f t="shared" ca="1" si="786"/>
        <v>Full-mouth x-ray</v>
      </c>
      <c r="C10086">
        <f t="shared" si="789"/>
        <v>560</v>
      </c>
      <c r="D10086">
        <f t="shared" ca="1" si="787"/>
        <v>0</v>
      </c>
      <c r="E10086">
        <f t="shared" ca="1" si="788"/>
        <v>3</v>
      </c>
    </row>
    <row r="10087" spans="1:5" x14ac:dyDescent="0.2">
      <c r="A10087" t="str">
        <f t="shared" ca="1" si="785"/>
        <v>Diagnostics and Preventative</v>
      </c>
      <c r="B10087" t="str">
        <f t="shared" ca="1" si="786"/>
        <v>Space Maintainers</v>
      </c>
      <c r="C10087">
        <f t="shared" si="789"/>
        <v>560</v>
      </c>
      <c r="D10087">
        <f t="shared" ca="1" si="787"/>
        <v>0</v>
      </c>
      <c r="E10087">
        <f t="shared" ca="1" si="788"/>
        <v>7</v>
      </c>
    </row>
    <row r="10088" spans="1:5" x14ac:dyDescent="0.2">
      <c r="A10088" t="str">
        <f t="shared" ca="1" si="785"/>
        <v>Major</v>
      </c>
      <c r="B10088" t="str">
        <f t="shared" ca="1" si="786"/>
        <v>prosthodontics</v>
      </c>
      <c r="C10088">
        <f t="shared" si="789"/>
        <v>560</v>
      </c>
      <c r="D10088" t="str">
        <f t="shared" ca="1" si="787"/>
        <v>Procedures for replacement of missing teeth by construction or repair of bridges and partial or complete dentures</v>
      </c>
      <c r="E10088">
        <f t="shared" ca="1" si="788"/>
        <v>15</v>
      </c>
    </row>
    <row r="10089" spans="1:5" x14ac:dyDescent="0.2">
      <c r="A10089" t="str">
        <f t="shared" ca="1" si="785"/>
        <v>Diagnostics and Preventative</v>
      </c>
      <c r="B10089" t="str">
        <f t="shared" ca="1" si="786"/>
        <v>Full-mouth x-ray</v>
      </c>
      <c r="C10089">
        <f t="shared" si="789"/>
        <v>560</v>
      </c>
      <c r="D10089">
        <f t="shared" ca="1" si="787"/>
        <v>0</v>
      </c>
      <c r="E10089">
        <f t="shared" ca="1" si="788"/>
        <v>3</v>
      </c>
    </row>
    <row r="10090" spans="1:5" x14ac:dyDescent="0.2">
      <c r="A10090" t="str">
        <f t="shared" ca="1" si="785"/>
        <v>Diagnostics and Preventative</v>
      </c>
      <c r="B10090" t="str">
        <f t="shared" ca="1" si="786"/>
        <v>Space Maintainers</v>
      </c>
      <c r="C10090">
        <f t="shared" si="789"/>
        <v>560</v>
      </c>
      <c r="D10090">
        <f t="shared" ca="1" si="787"/>
        <v>0</v>
      </c>
      <c r="E10090">
        <f t="shared" ca="1" si="788"/>
        <v>7</v>
      </c>
    </row>
    <row r="10091" spans="1:5" x14ac:dyDescent="0.2">
      <c r="A10091" t="str">
        <f t="shared" ca="1" si="785"/>
        <v>Diagnostics and Preventative</v>
      </c>
      <c r="B10091" t="str">
        <f t="shared" ca="1" si="786"/>
        <v>Prophylaxis</v>
      </c>
      <c r="C10091">
        <f t="shared" si="789"/>
        <v>560</v>
      </c>
      <c r="D10091">
        <f t="shared" ca="1" si="787"/>
        <v>0</v>
      </c>
      <c r="E10091">
        <f t="shared" ca="1" si="788"/>
        <v>4</v>
      </c>
    </row>
    <row r="10092" spans="1:5" x14ac:dyDescent="0.2">
      <c r="A10092" t="str">
        <f t="shared" ca="1" si="785"/>
        <v>Diagnostics and Preventative</v>
      </c>
      <c r="B10092" t="str">
        <f t="shared" ca="1" si="786"/>
        <v>Fluoride treatments</v>
      </c>
      <c r="C10092">
        <f t="shared" si="789"/>
        <v>560</v>
      </c>
      <c r="D10092">
        <f t="shared" ca="1" si="787"/>
        <v>0</v>
      </c>
      <c r="E10092">
        <f t="shared" ca="1" si="788"/>
        <v>5</v>
      </c>
    </row>
    <row r="10093" spans="1:5" x14ac:dyDescent="0.2">
      <c r="A10093" t="str">
        <f t="shared" ca="1" si="785"/>
        <v>Diagnostics and Preventative</v>
      </c>
      <c r="B10093" t="str">
        <f t="shared" ca="1" si="786"/>
        <v>Periodic Exams</v>
      </c>
      <c r="C10093">
        <f t="shared" si="789"/>
        <v>560</v>
      </c>
      <c r="D10093">
        <f t="shared" ca="1" si="787"/>
        <v>0</v>
      </c>
      <c r="E10093">
        <f t="shared" ca="1" si="788"/>
        <v>1</v>
      </c>
    </row>
    <row r="10094" spans="1:5" x14ac:dyDescent="0.2">
      <c r="A10094" t="str">
        <f t="shared" ca="1" si="785"/>
        <v>Diagnostics and Preventative</v>
      </c>
      <c r="B10094" t="str">
        <f t="shared" ca="1" si="786"/>
        <v>Periodic Exams</v>
      </c>
      <c r="C10094">
        <f t="shared" si="789"/>
        <v>560</v>
      </c>
      <c r="D10094">
        <f t="shared" ca="1" si="787"/>
        <v>0</v>
      </c>
      <c r="E10094">
        <f t="shared" ca="1" si="788"/>
        <v>1</v>
      </c>
    </row>
    <row r="10095" spans="1:5" x14ac:dyDescent="0.2">
      <c r="A10095" t="str">
        <f t="shared" ca="1" si="785"/>
        <v>Basic</v>
      </c>
      <c r="B10095" t="str">
        <f t="shared" ca="1" si="786"/>
        <v>basic restorative</v>
      </c>
      <c r="C10095">
        <f t="shared" si="789"/>
        <v>560</v>
      </c>
      <c r="D10095" t="str">
        <f t="shared" ca="1" si="787"/>
        <v>Fillings (amalgam "silver" and composite "white" non-molar)</v>
      </c>
      <c r="E10095">
        <f t="shared" ca="1" si="788"/>
        <v>8</v>
      </c>
    </row>
    <row r="10096" spans="1:5" x14ac:dyDescent="0.2">
      <c r="A10096" t="str">
        <f t="shared" ca="1" si="785"/>
        <v>Diagnostics and Preventative</v>
      </c>
      <c r="B10096" t="str">
        <f t="shared" ca="1" si="786"/>
        <v>Space Maintainers</v>
      </c>
      <c r="C10096">
        <f t="shared" si="789"/>
        <v>560</v>
      </c>
      <c r="D10096">
        <f t="shared" ca="1" si="787"/>
        <v>0</v>
      </c>
      <c r="E10096">
        <f t="shared" ca="1" si="788"/>
        <v>7</v>
      </c>
    </row>
    <row r="10097" spans="1:5" x14ac:dyDescent="0.2">
      <c r="A10097" t="str">
        <f t="shared" ca="1" si="785"/>
        <v>Diagnostics and Preventative</v>
      </c>
      <c r="B10097" t="str">
        <f t="shared" ca="1" si="786"/>
        <v>Sealants</v>
      </c>
      <c r="C10097">
        <f t="shared" si="789"/>
        <v>560</v>
      </c>
      <c r="D10097">
        <f t="shared" ca="1" si="787"/>
        <v>0</v>
      </c>
      <c r="E10097">
        <f t="shared" ca="1" si="788"/>
        <v>6</v>
      </c>
    </row>
    <row r="10098" spans="1:5" x14ac:dyDescent="0.2">
      <c r="A10098" t="str">
        <f t="shared" ca="1" si="785"/>
        <v>Basic</v>
      </c>
      <c r="B10098" t="str">
        <f t="shared" ca="1" si="786"/>
        <v>non-surgical periodontics</v>
      </c>
      <c r="C10098">
        <f t="shared" si="789"/>
        <v>560</v>
      </c>
      <c r="D10098" t="str">
        <f t="shared" ca="1" si="787"/>
        <v xml:space="preserve">Non-surgical treatment of the gums and supporting structures of the teeth </v>
      </c>
      <c r="E10098">
        <f t="shared" ca="1" si="788"/>
        <v>12</v>
      </c>
    </row>
    <row r="10099" spans="1:5" x14ac:dyDescent="0.2">
      <c r="A10099" t="str">
        <f t="shared" ca="1" si="785"/>
        <v>Diagnostics and Preventative</v>
      </c>
      <c r="B10099" t="str">
        <f t="shared" ca="1" si="786"/>
        <v>Fluoride treatments</v>
      </c>
      <c r="C10099">
        <f t="shared" si="789"/>
        <v>560</v>
      </c>
      <c r="D10099">
        <f t="shared" ca="1" si="787"/>
        <v>0</v>
      </c>
      <c r="E10099">
        <f t="shared" ca="1" si="788"/>
        <v>5</v>
      </c>
    </row>
    <row r="10100" spans="1:5" x14ac:dyDescent="0.2">
      <c r="A10100" t="str">
        <f t="shared" ca="1" si="785"/>
        <v>Diagnostics and Preventative</v>
      </c>
      <c r="B10100" t="str">
        <f t="shared" ca="1" si="786"/>
        <v>Bitewing x-rays</v>
      </c>
      <c r="C10100">
        <f t="shared" si="789"/>
        <v>561</v>
      </c>
      <c r="D10100">
        <f t="shared" ca="1" si="787"/>
        <v>0</v>
      </c>
      <c r="E10100">
        <f t="shared" ca="1" si="788"/>
        <v>2</v>
      </c>
    </row>
    <row r="10101" spans="1:5" x14ac:dyDescent="0.2">
      <c r="A10101" t="str">
        <f t="shared" ca="1" si="785"/>
        <v>Major</v>
      </c>
      <c r="B10101" t="str">
        <f t="shared" ca="1" si="786"/>
        <v>temporomandibular joint dysfunction</v>
      </c>
      <c r="C10101">
        <f t="shared" si="789"/>
        <v>561</v>
      </c>
      <c r="D10101" t="str">
        <f t="shared" ca="1" si="787"/>
        <v>Services relating to hinging joints of the jaw</v>
      </c>
      <c r="E10101">
        <f t="shared" ca="1" si="788"/>
        <v>16</v>
      </c>
    </row>
    <row r="10102" spans="1:5" x14ac:dyDescent="0.2">
      <c r="A10102" t="str">
        <f t="shared" ca="1" si="785"/>
        <v>Orthodontics</v>
      </c>
      <c r="B10102" t="str">
        <f t="shared" ca="1" si="786"/>
        <v>orthodontics</v>
      </c>
      <c r="C10102">
        <f t="shared" si="789"/>
        <v>561</v>
      </c>
      <c r="D10102" t="str">
        <f t="shared" ca="1" si="787"/>
        <v>For eligible dependents to age 19</v>
      </c>
      <c r="E10102">
        <f t="shared" ca="1" si="788"/>
        <v>17</v>
      </c>
    </row>
    <row r="10103" spans="1:5" x14ac:dyDescent="0.2">
      <c r="A10103" t="str">
        <f t="shared" ca="1" si="785"/>
        <v>Basic</v>
      </c>
      <c r="B10103" t="str">
        <f t="shared" ca="1" si="786"/>
        <v>surgical periodontics</v>
      </c>
      <c r="C10103">
        <f t="shared" si="789"/>
        <v>561</v>
      </c>
      <c r="D10103" t="str">
        <f t="shared" ca="1" si="787"/>
        <v>Surgical treatment of the gums and supporting structures of the teeth</v>
      </c>
      <c r="E10103">
        <f t="shared" ca="1" si="788"/>
        <v>11</v>
      </c>
    </row>
    <row r="10104" spans="1:5" x14ac:dyDescent="0.2">
      <c r="A10104" t="str">
        <f t="shared" ca="1" si="785"/>
        <v>Basic</v>
      </c>
      <c r="B10104" t="str">
        <f t="shared" ca="1" si="786"/>
        <v>non-surgical periodontics</v>
      </c>
      <c r="C10104">
        <f t="shared" si="789"/>
        <v>561</v>
      </c>
      <c r="D10104" t="str">
        <f t="shared" ca="1" si="787"/>
        <v xml:space="preserve">Non-surgical treatment of the gums and supporting structures of the teeth </v>
      </c>
      <c r="E10104">
        <f t="shared" ca="1" si="788"/>
        <v>12</v>
      </c>
    </row>
    <row r="10105" spans="1:5" x14ac:dyDescent="0.2">
      <c r="A10105" t="str">
        <f t="shared" ca="1" si="785"/>
        <v>Diagnostics and Preventative</v>
      </c>
      <c r="B10105" t="str">
        <f t="shared" ca="1" si="786"/>
        <v>Full-mouth x-ray</v>
      </c>
      <c r="C10105">
        <f t="shared" si="789"/>
        <v>561</v>
      </c>
      <c r="D10105">
        <f t="shared" ca="1" si="787"/>
        <v>0</v>
      </c>
      <c r="E10105">
        <f t="shared" ca="1" si="788"/>
        <v>3</v>
      </c>
    </row>
    <row r="10106" spans="1:5" x14ac:dyDescent="0.2">
      <c r="A10106" t="str">
        <f t="shared" ca="1" si="785"/>
        <v>Basic</v>
      </c>
      <c r="B10106" t="str">
        <f t="shared" ca="1" si="786"/>
        <v>oral surgery</v>
      </c>
      <c r="C10106">
        <f t="shared" si="789"/>
        <v>561</v>
      </c>
      <c r="D10106" t="str">
        <f t="shared" ca="1" si="787"/>
        <v>Extraction and other surgery procedures, incl. pre- and post-operative care</v>
      </c>
      <c r="E10106">
        <f t="shared" ca="1" si="788"/>
        <v>9</v>
      </c>
    </row>
    <row r="10107" spans="1:5" x14ac:dyDescent="0.2">
      <c r="A10107" t="str">
        <f t="shared" ca="1" si="785"/>
        <v>Basic</v>
      </c>
      <c r="B10107" t="str">
        <f t="shared" ca="1" si="786"/>
        <v>endodontics</v>
      </c>
      <c r="C10107">
        <f t="shared" si="789"/>
        <v>561</v>
      </c>
      <c r="D10107" t="str">
        <f t="shared" ca="1" si="787"/>
        <v>Root canal, pulpal therapy</v>
      </c>
      <c r="E10107">
        <f t="shared" ca="1" si="788"/>
        <v>10</v>
      </c>
    </row>
    <row r="10108" spans="1:5" x14ac:dyDescent="0.2">
      <c r="A10108" t="str">
        <f t="shared" ca="1" si="785"/>
        <v>Diagnostics and Preventative</v>
      </c>
      <c r="B10108" t="str">
        <f t="shared" ca="1" si="786"/>
        <v>Prophylaxis</v>
      </c>
      <c r="C10108">
        <f t="shared" si="789"/>
        <v>561</v>
      </c>
      <c r="D10108">
        <f t="shared" ca="1" si="787"/>
        <v>0</v>
      </c>
      <c r="E10108">
        <f t="shared" ca="1" si="788"/>
        <v>4</v>
      </c>
    </row>
    <row r="10109" spans="1:5" x14ac:dyDescent="0.2">
      <c r="A10109" t="str">
        <f t="shared" ca="1" si="785"/>
        <v>Diagnostics and Preventative</v>
      </c>
      <c r="B10109" t="str">
        <f t="shared" ca="1" si="786"/>
        <v>Fluoride treatments</v>
      </c>
      <c r="C10109">
        <f t="shared" si="789"/>
        <v>561</v>
      </c>
      <c r="D10109">
        <f t="shared" ca="1" si="787"/>
        <v>0</v>
      </c>
      <c r="E10109">
        <f t="shared" ca="1" si="788"/>
        <v>5</v>
      </c>
    </row>
    <row r="10110" spans="1:5" x14ac:dyDescent="0.2">
      <c r="A10110" t="str">
        <f t="shared" ca="1" si="785"/>
        <v>Basic</v>
      </c>
      <c r="B10110" t="str">
        <f t="shared" ca="1" si="786"/>
        <v>basic restorative</v>
      </c>
      <c r="C10110">
        <f t="shared" si="789"/>
        <v>561</v>
      </c>
      <c r="D10110" t="str">
        <f t="shared" ca="1" si="787"/>
        <v>Fillings (amalgam "silver" and composite "white" non-molar)</v>
      </c>
      <c r="E10110">
        <f t="shared" ca="1" si="788"/>
        <v>8</v>
      </c>
    </row>
    <row r="10111" spans="1:5" x14ac:dyDescent="0.2">
      <c r="A10111" t="str">
        <f t="shared" ca="1" si="785"/>
        <v>Diagnostics and Preventative</v>
      </c>
      <c r="B10111" t="str">
        <f t="shared" ca="1" si="786"/>
        <v>Full-mouth x-ray</v>
      </c>
      <c r="C10111">
        <f t="shared" si="789"/>
        <v>561</v>
      </c>
      <c r="D10111">
        <f t="shared" ca="1" si="787"/>
        <v>0</v>
      </c>
      <c r="E10111">
        <f t="shared" ca="1" si="788"/>
        <v>3</v>
      </c>
    </row>
    <row r="10112" spans="1:5" x14ac:dyDescent="0.2">
      <c r="A10112" t="str">
        <f t="shared" ca="1" si="785"/>
        <v>Major</v>
      </c>
      <c r="B10112" t="str">
        <f t="shared" ca="1" si="786"/>
        <v>major restorative</v>
      </c>
      <c r="C10112">
        <f t="shared" si="789"/>
        <v>561</v>
      </c>
      <c r="D10112" t="str">
        <f t="shared" ca="1" si="787"/>
        <v>Single crowns, inlays, onlays</v>
      </c>
      <c r="E10112">
        <f t="shared" ca="1" si="788"/>
        <v>14</v>
      </c>
    </row>
    <row r="10113" spans="1:5" x14ac:dyDescent="0.2">
      <c r="A10113" t="str">
        <f t="shared" ca="1" si="785"/>
        <v>Major</v>
      </c>
      <c r="B10113" t="str">
        <f t="shared" ca="1" si="786"/>
        <v>temporomandibular joint dysfunction</v>
      </c>
      <c r="C10113">
        <f t="shared" si="789"/>
        <v>561</v>
      </c>
      <c r="D10113" t="str">
        <f t="shared" ca="1" si="787"/>
        <v>Services relating to hinging joints of the jaw</v>
      </c>
      <c r="E10113">
        <f t="shared" ca="1" si="788"/>
        <v>16</v>
      </c>
    </row>
    <row r="10114" spans="1:5" x14ac:dyDescent="0.2">
      <c r="A10114" t="str">
        <f t="shared" ref="A10114:A10177" ca="1" si="790">INDEX(services,E10114,1)</f>
        <v>Diagnostics and Preventative</v>
      </c>
      <c r="B10114" t="str">
        <f t="shared" ref="B10114:B10177" ca="1" si="791">INDEX(services,E10114,2)</f>
        <v>Space Maintainers</v>
      </c>
      <c r="C10114">
        <f t="shared" si="789"/>
        <v>561</v>
      </c>
      <c r="D10114">
        <f t="shared" ref="D10114:D10177" ca="1" si="792">INDEX(services,E10114,3)</f>
        <v>0</v>
      </c>
      <c r="E10114">
        <f t="shared" ref="E10114:E10177" ca="1" si="793">RANDBETWEEN(1,ROWS(services))</f>
        <v>7</v>
      </c>
    </row>
    <row r="10115" spans="1:5" x14ac:dyDescent="0.2">
      <c r="A10115" t="str">
        <f t="shared" ca="1" si="790"/>
        <v>Basic</v>
      </c>
      <c r="B10115" t="str">
        <f t="shared" ca="1" si="791"/>
        <v>basic restorative</v>
      </c>
      <c r="C10115">
        <f t="shared" si="789"/>
        <v>561</v>
      </c>
      <c r="D10115" t="str">
        <f t="shared" ca="1" si="792"/>
        <v>Fillings (amalgam "silver" and composite "white" non-molar)</v>
      </c>
      <c r="E10115">
        <f t="shared" ca="1" si="793"/>
        <v>8</v>
      </c>
    </row>
    <row r="10116" spans="1:5" x14ac:dyDescent="0.2">
      <c r="A10116" t="str">
        <f t="shared" ca="1" si="790"/>
        <v>Diagnostics and Preventative</v>
      </c>
      <c r="B10116" t="str">
        <f t="shared" ca="1" si="791"/>
        <v>Bitewing x-rays</v>
      </c>
      <c r="C10116">
        <f t="shared" ref="C10116:C10179" si="794">IF(MOD(ROW(C10116)-2,18)&lt;&gt;0,C10115,C10115+1)</f>
        <v>561</v>
      </c>
      <c r="D10116">
        <f t="shared" ca="1" si="792"/>
        <v>0</v>
      </c>
      <c r="E10116">
        <f t="shared" ca="1" si="793"/>
        <v>2</v>
      </c>
    </row>
    <row r="10117" spans="1:5" x14ac:dyDescent="0.2">
      <c r="A10117" t="str">
        <f t="shared" ca="1" si="790"/>
        <v>Diagnostics and Preventative</v>
      </c>
      <c r="B10117" t="str">
        <f t="shared" ca="1" si="791"/>
        <v>Space Maintainers</v>
      </c>
      <c r="C10117">
        <f t="shared" si="794"/>
        <v>561</v>
      </c>
      <c r="D10117">
        <f t="shared" ca="1" si="792"/>
        <v>0</v>
      </c>
      <c r="E10117">
        <f t="shared" ca="1" si="793"/>
        <v>7</v>
      </c>
    </row>
    <row r="10118" spans="1:5" x14ac:dyDescent="0.2">
      <c r="A10118" t="str">
        <f t="shared" ca="1" si="790"/>
        <v>Diagnostics and Preventative</v>
      </c>
      <c r="B10118" t="str">
        <f t="shared" ca="1" si="791"/>
        <v>Space Maintainers</v>
      </c>
      <c r="C10118">
        <f t="shared" si="794"/>
        <v>562</v>
      </c>
      <c r="D10118">
        <f t="shared" ca="1" si="792"/>
        <v>0</v>
      </c>
      <c r="E10118">
        <f t="shared" ca="1" si="793"/>
        <v>7</v>
      </c>
    </row>
    <row r="10119" spans="1:5" x14ac:dyDescent="0.2">
      <c r="A10119" t="str">
        <f t="shared" ca="1" si="790"/>
        <v>Basic</v>
      </c>
      <c r="B10119" t="str">
        <f t="shared" ca="1" si="791"/>
        <v>surgical periodontics</v>
      </c>
      <c r="C10119">
        <f t="shared" si="794"/>
        <v>562</v>
      </c>
      <c r="D10119" t="str">
        <f t="shared" ca="1" si="792"/>
        <v>Surgical treatment of the gums and supporting structures of the teeth</v>
      </c>
      <c r="E10119">
        <f t="shared" ca="1" si="793"/>
        <v>11</v>
      </c>
    </row>
    <row r="10120" spans="1:5" x14ac:dyDescent="0.2">
      <c r="A10120" t="str">
        <f t="shared" ca="1" si="790"/>
        <v>Major</v>
      </c>
      <c r="B10120" t="str">
        <f t="shared" ca="1" si="791"/>
        <v>temporomandibular joint dysfunction</v>
      </c>
      <c r="C10120">
        <f t="shared" si="794"/>
        <v>562</v>
      </c>
      <c r="D10120" t="str">
        <f t="shared" ca="1" si="792"/>
        <v>Services relating to hinging joints of the jaw</v>
      </c>
      <c r="E10120">
        <f t="shared" ca="1" si="793"/>
        <v>16</v>
      </c>
    </row>
    <row r="10121" spans="1:5" x14ac:dyDescent="0.2">
      <c r="A10121" t="str">
        <f t="shared" ca="1" si="790"/>
        <v>Diagnostics and Preventative</v>
      </c>
      <c r="B10121" t="str">
        <f t="shared" ca="1" si="791"/>
        <v>Full-mouth x-ray</v>
      </c>
      <c r="C10121">
        <f t="shared" si="794"/>
        <v>562</v>
      </c>
      <c r="D10121">
        <f t="shared" ca="1" si="792"/>
        <v>0</v>
      </c>
      <c r="E10121">
        <f t="shared" ca="1" si="793"/>
        <v>3</v>
      </c>
    </row>
    <row r="10122" spans="1:5" x14ac:dyDescent="0.2">
      <c r="A10122" t="str">
        <f t="shared" ca="1" si="790"/>
        <v>Diagnostics and Preventative</v>
      </c>
      <c r="B10122" t="str">
        <f t="shared" ca="1" si="791"/>
        <v>Fluoride treatments</v>
      </c>
      <c r="C10122">
        <f t="shared" si="794"/>
        <v>562</v>
      </c>
      <c r="D10122">
        <f t="shared" ca="1" si="792"/>
        <v>0</v>
      </c>
      <c r="E10122">
        <f t="shared" ca="1" si="793"/>
        <v>5</v>
      </c>
    </row>
    <row r="10123" spans="1:5" x14ac:dyDescent="0.2">
      <c r="A10123" t="str">
        <f t="shared" ca="1" si="790"/>
        <v>Basic</v>
      </c>
      <c r="B10123" t="str">
        <f t="shared" ca="1" si="791"/>
        <v>general anesthesia</v>
      </c>
      <c r="C10123">
        <f t="shared" si="794"/>
        <v>562</v>
      </c>
      <c r="D10123" t="str">
        <f t="shared" ca="1" si="792"/>
        <v>Covered when used in conjunction with covered oral surgical procedures</v>
      </c>
      <c r="E10123">
        <f t="shared" ca="1" si="793"/>
        <v>13</v>
      </c>
    </row>
    <row r="10124" spans="1:5" x14ac:dyDescent="0.2">
      <c r="A10124" t="str">
        <f t="shared" ca="1" si="790"/>
        <v>Orthodontics</v>
      </c>
      <c r="B10124" t="str">
        <f t="shared" ca="1" si="791"/>
        <v>orthodontics</v>
      </c>
      <c r="C10124">
        <f t="shared" si="794"/>
        <v>562</v>
      </c>
      <c r="D10124" t="str">
        <f t="shared" ca="1" si="792"/>
        <v>For eligible dependents to age 19</v>
      </c>
      <c r="E10124">
        <f t="shared" ca="1" si="793"/>
        <v>17</v>
      </c>
    </row>
    <row r="10125" spans="1:5" x14ac:dyDescent="0.2">
      <c r="A10125" t="str">
        <f t="shared" ca="1" si="790"/>
        <v>Basic</v>
      </c>
      <c r="B10125" t="str">
        <f t="shared" ca="1" si="791"/>
        <v>oral surgery</v>
      </c>
      <c r="C10125">
        <f t="shared" si="794"/>
        <v>562</v>
      </c>
      <c r="D10125" t="str">
        <f t="shared" ca="1" si="792"/>
        <v>Extraction and other surgery procedures, incl. pre- and post-operative care</v>
      </c>
      <c r="E10125">
        <f t="shared" ca="1" si="793"/>
        <v>9</v>
      </c>
    </row>
    <row r="10126" spans="1:5" x14ac:dyDescent="0.2">
      <c r="A10126" t="str">
        <f t="shared" ca="1" si="790"/>
        <v>Basic</v>
      </c>
      <c r="B10126" t="str">
        <f t="shared" ca="1" si="791"/>
        <v>oral surgery</v>
      </c>
      <c r="C10126">
        <f t="shared" si="794"/>
        <v>562</v>
      </c>
      <c r="D10126" t="str">
        <f t="shared" ca="1" si="792"/>
        <v>Extraction and other surgery procedures, incl. pre- and post-operative care</v>
      </c>
      <c r="E10126">
        <f t="shared" ca="1" si="793"/>
        <v>9</v>
      </c>
    </row>
    <row r="10127" spans="1:5" x14ac:dyDescent="0.2">
      <c r="A10127" t="str">
        <f t="shared" ca="1" si="790"/>
        <v>Diagnostics and Preventative</v>
      </c>
      <c r="B10127" t="str">
        <f t="shared" ca="1" si="791"/>
        <v>Periodic Exams</v>
      </c>
      <c r="C10127">
        <f t="shared" si="794"/>
        <v>562</v>
      </c>
      <c r="D10127">
        <f t="shared" ca="1" si="792"/>
        <v>0</v>
      </c>
      <c r="E10127">
        <f t="shared" ca="1" si="793"/>
        <v>1</v>
      </c>
    </row>
    <row r="10128" spans="1:5" x14ac:dyDescent="0.2">
      <c r="A10128" t="str">
        <f t="shared" ca="1" si="790"/>
        <v>Basic</v>
      </c>
      <c r="B10128" t="str">
        <f t="shared" ca="1" si="791"/>
        <v>general anesthesia</v>
      </c>
      <c r="C10128">
        <f t="shared" si="794"/>
        <v>562</v>
      </c>
      <c r="D10128" t="str">
        <f t="shared" ca="1" si="792"/>
        <v>Covered when used in conjunction with covered oral surgical procedures</v>
      </c>
      <c r="E10128">
        <f t="shared" ca="1" si="793"/>
        <v>13</v>
      </c>
    </row>
    <row r="10129" spans="1:5" x14ac:dyDescent="0.2">
      <c r="A10129" t="str">
        <f t="shared" ca="1" si="790"/>
        <v>Major</v>
      </c>
      <c r="B10129" t="str">
        <f t="shared" ca="1" si="791"/>
        <v>temporomandibular joint dysfunction</v>
      </c>
      <c r="C10129">
        <f t="shared" si="794"/>
        <v>562</v>
      </c>
      <c r="D10129" t="str">
        <f t="shared" ca="1" si="792"/>
        <v>Services relating to hinging joints of the jaw</v>
      </c>
      <c r="E10129">
        <f t="shared" ca="1" si="793"/>
        <v>16</v>
      </c>
    </row>
    <row r="10130" spans="1:5" x14ac:dyDescent="0.2">
      <c r="A10130" t="str">
        <f t="shared" ca="1" si="790"/>
        <v>Diagnostics and Preventative</v>
      </c>
      <c r="B10130" t="str">
        <f t="shared" ca="1" si="791"/>
        <v>Periodic Exams</v>
      </c>
      <c r="C10130">
        <f t="shared" si="794"/>
        <v>562</v>
      </c>
      <c r="D10130">
        <f t="shared" ca="1" si="792"/>
        <v>0</v>
      </c>
      <c r="E10130">
        <f t="shared" ca="1" si="793"/>
        <v>1</v>
      </c>
    </row>
    <row r="10131" spans="1:5" x14ac:dyDescent="0.2">
      <c r="A10131" t="str">
        <f t="shared" ca="1" si="790"/>
        <v>Diagnostics and Preventative</v>
      </c>
      <c r="B10131" t="str">
        <f t="shared" ca="1" si="791"/>
        <v>Bitewing x-rays</v>
      </c>
      <c r="C10131">
        <f t="shared" si="794"/>
        <v>562</v>
      </c>
      <c r="D10131">
        <f t="shared" ca="1" si="792"/>
        <v>0</v>
      </c>
      <c r="E10131">
        <f t="shared" ca="1" si="793"/>
        <v>2</v>
      </c>
    </row>
    <row r="10132" spans="1:5" x14ac:dyDescent="0.2">
      <c r="A10132" t="str">
        <f t="shared" ca="1" si="790"/>
        <v>Basic</v>
      </c>
      <c r="B10132" t="str">
        <f t="shared" ca="1" si="791"/>
        <v>endodontics</v>
      </c>
      <c r="C10132">
        <f t="shared" si="794"/>
        <v>562</v>
      </c>
      <c r="D10132" t="str">
        <f t="shared" ca="1" si="792"/>
        <v>Root canal, pulpal therapy</v>
      </c>
      <c r="E10132">
        <f t="shared" ca="1" si="793"/>
        <v>10</v>
      </c>
    </row>
    <row r="10133" spans="1:5" x14ac:dyDescent="0.2">
      <c r="A10133" t="str">
        <f t="shared" ca="1" si="790"/>
        <v>Other</v>
      </c>
      <c r="B10133" t="str">
        <f t="shared" ca="1" si="791"/>
        <v>Implants</v>
      </c>
      <c r="C10133">
        <f t="shared" si="794"/>
        <v>562</v>
      </c>
      <c r="D10133" t="str">
        <f t="shared" ca="1" si="792"/>
        <v>Implant dental work</v>
      </c>
      <c r="E10133">
        <f t="shared" ca="1" si="793"/>
        <v>18</v>
      </c>
    </row>
    <row r="10134" spans="1:5" x14ac:dyDescent="0.2">
      <c r="A10134" t="str">
        <f t="shared" ca="1" si="790"/>
        <v>Diagnostics and Preventative</v>
      </c>
      <c r="B10134" t="str">
        <f t="shared" ca="1" si="791"/>
        <v>Prophylaxis</v>
      </c>
      <c r="C10134">
        <f t="shared" si="794"/>
        <v>562</v>
      </c>
      <c r="D10134">
        <f t="shared" ca="1" si="792"/>
        <v>0</v>
      </c>
      <c r="E10134">
        <f t="shared" ca="1" si="793"/>
        <v>4</v>
      </c>
    </row>
    <row r="10135" spans="1:5" x14ac:dyDescent="0.2">
      <c r="A10135" t="str">
        <f t="shared" ca="1" si="790"/>
        <v>Basic</v>
      </c>
      <c r="B10135" t="str">
        <f t="shared" ca="1" si="791"/>
        <v>non-surgical periodontics</v>
      </c>
      <c r="C10135">
        <f t="shared" si="794"/>
        <v>562</v>
      </c>
      <c r="D10135" t="str">
        <f t="shared" ca="1" si="792"/>
        <v xml:space="preserve">Non-surgical treatment of the gums and supporting structures of the teeth </v>
      </c>
      <c r="E10135">
        <f t="shared" ca="1" si="793"/>
        <v>12</v>
      </c>
    </row>
    <row r="10136" spans="1:5" x14ac:dyDescent="0.2">
      <c r="A10136" t="str">
        <f t="shared" ca="1" si="790"/>
        <v>Basic</v>
      </c>
      <c r="B10136" t="str">
        <f t="shared" ca="1" si="791"/>
        <v>general anesthesia</v>
      </c>
      <c r="C10136">
        <f t="shared" si="794"/>
        <v>563</v>
      </c>
      <c r="D10136" t="str">
        <f t="shared" ca="1" si="792"/>
        <v>Covered when used in conjunction with covered oral surgical procedures</v>
      </c>
      <c r="E10136">
        <f t="shared" ca="1" si="793"/>
        <v>13</v>
      </c>
    </row>
    <row r="10137" spans="1:5" x14ac:dyDescent="0.2">
      <c r="A10137" t="str">
        <f t="shared" ca="1" si="790"/>
        <v>Diagnostics and Preventative</v>
      </c>
      <c r="B10137" t="str">
        <f t="shared" ca="1" si="791"/>
        <v>Bitewing x-rays</v>
      </c>
      <c r="C10137">
        <f t="shared" si="794"/>
        <v>563</v>
      </c>
      <c r="D10137">
        <f t="shared" ca="1" si="792"/>
        <v>0</v>
      </c>
      <c r="E10137">
        <f t="shared" ca="1" si="793"/>
        <v>2</v>
      </c>
    </row>
    <row r="10138" spans="1:5" x14ac:dyDescent="0.2">
      <c r="A10138" t="str">
        <f t="shared" ca="1" si="790"/>
        <v>Diagnostics and Preventative</v>
      </c>
      <c r="B10138" t="str">
        <f t="shared" ca="1" si="791"/>
        <v>Prophylaxis</v>
      </c>
      <c r="C10138">
        <f t="shared" si="794"/>
        <v>563</v>
      </c>
      <c r="D10138">
        <f t="shared" ca="1" si="792"/>
        <v>0</v>
      </c>
      <c r="E10138">
        <f t="shared" ca="1" si="793"/>
        <v>4</v>
      </c>
    </row>
    <row r="10139" spans="1:5" x14ac:dyDescent="0.2">
      <c r="A10139" t="str">
        <f t="shared" ca="1" si="790"/>
        <v>Diagnostics and Preventative</v>
      </c>
      <c r="B10139" t="str">
        <f t="shared" ca="1" si="791"/>
        <v>Full-mouth x-ray</v>
      </c>
      <c r="C10139">
        <f t="shared" si="794"/>
        <v>563</v>
      </c>
      <c r="D10139">
        <f t="shared" ca="1" si="792"/>
        <v>0</v>
      </c>
      <c r="E10139">
        <f t="shared" ca="1" si="793"/>
        <v>3</v>
      </c>
    </row>
    <row r="10140" spans="1:5" x14ac:dyDescent="0.2">
      <c r="A10140" t="str">
        <f t="shared" ca="1" si="790"/>
        <v>Major</v>
      </c>
      <c r="B10140" t="str">
        <f t="shared" ca="1" si="791"/>
        <v>major restorative</v>
      </c>
      <c r="C10140">
        <f t="shared" si="794"/>
        <v>563</v>
      </c>
      <c r="D10140" t="str">
        <f t="shared" ca="1" si="792"/>
        <v>Single crowns, inlays, onlays</v>
      </c>
      <c r="E10140">
        <f t="shared" ca="1" si="793"/>
        <v>14</v>
      </c>
    </row>
    <row r="10141" spans="1:5" x14ac:dyDescent="0.2">
      <c r="A10141" t="str">
        <f t="shared" ca="1" si="790"/>
        <v>Basic</v>
      </c>
      <c r="B10141" t="str">
        <f t="shared" ca="1" si="791"/>
        <v>surgical periodontics</v>
      </c>
      <c r="C10141">
        <f t="shared" si="794"/>
        <v>563</v>
      </c>
      <c r="D10141" t="str">
        <f t="shared" ca="1" si="792"/>
        <v>Surgical treatment of the gums and supporting structures of the teeth</v>
      </c>
      <c r="E10141">
        <f t="shared" ca="1" si="793"/>
        <v>11</v>
      </c>
    </row>
    <row r="10142" spans="1:5" x14ac:dyDescent="0.2">
      <c r="A10142" t="str">
        <f t="shared" ca="1" si="790"/>
        <v>Orthodontics</v>
      </c>
      <c r="B10142" t="str">
        <f t="shared" ca="1" si="791"/>
        <v>orthodontics</v>
      </c>
      <c r="C10142">
        <f t="shared" si="794"/>
        <v>563</v>
      </c>
      <c r="D10142" t="str">
        <f t="shared" ca="1" si="792"/>
        <v>For eligible dependents to age 19</v>
      </c>
      <c r="E10142">
        <f t="shared" ca="1" si="793"/>
        <v>17</v>
      </c>
    </row>
    <row r="10143" spans="1:5" x14ac:dyDescent="0.2">
      <c r="A10143" t="str">
        <f t="shared" ca="1" si="790"/>
        <v>Basic</v>
      </c>
      <c r="B10143" t="str">
        <f t="shared" ca="1" si="791"/>
        <v>basic restorative</v>
      </c>
      <c r="C10143">
        <f t="shared" si="794"/>
        <v>563</v>
      </c>
      <c r="D10143" t="str">
        <f t="shared" ca="1" si="792"/>
        <v>Fillings (amalgam "silver" and composite "white" non-molar)</v>
      </c>
      <c r="E10143">
        <f t="shared" ca="1" si="793"/>
        <v>8</v>
      </c>
    </row>
    <row r="10144" spans="1:5" x14ac:dyDescent="0.2">
      <c r="A10144" t="str">
        <f t="shared" ca="1" si="790"/>
        <v>Diagnostics and Preventative</v>
      </c>
      <c r="B10144" t="str">
        <f t="shared" ca="1" si="791"/>
        <v>Sealants</v>
      </c>
      <c r="C10144">
        <f t="shared" si="794"/>
        <v>563</v>
      </c>
      <c r="D10144">
        <f t="shared" ca="1" si="792"/>
        <v>0</v>
      </c>
      <c r="E10144">
        <f t="shared" ca="1" si="793"/>
        <v>6</v>
      </c>
    </row>
    <row r="10145" spans="1:5" x14ac:dyDescent="0.2">
      <c r="A10145" t="str">
        <f t="shared" ca="1" si="790"/>
        <v>Diagnostics and Preventative</v>
      </c>
      <c r="B10145" t="str">
        <f t="shared" ca="1" si="791"/>
        <v>Space Maintainers</v>
      </c>
      <c r="C10145">
        <f t="shared" si="794"/>
        <v>563</v>
      </c>
      <c r="D10145">
        <f t="shared" ca="1" si="792"/>
        <v>0</v>
      </c>
      <c r="E10145">
        <f t="shared" ca="1" si="793"/>
        <v>7</v>
      </c>
    </row>
    <row r="10146" spans="1:5" x14ac:dyDescent="0.2">
      <c r="A10146" t="str">
        <f t="shared" ca="1" si="790"/>
        <v>Other</v>
      </c>
      <c r="B10146" t="str">
        <f t="shared" ca="1" si="791"/>
        <v>Implants</v>
      </c>
      <c r="C10146">
        <f t="shared" si="794"/>
        <v>563</v>
      </c>
      <c r="D10146" t="str">
        <f t="shared" ca="1" si="792"/>
        <v>Implant dental work</v>
      </c>
      <c r="E10146">
        <f t="shared" ca="1" si="793"/>
        <v>18</v>
      </c>
    </row>
    <row r="10147" spans="1:5" x14ac:dyDescent="0.2">
      <c r="A10147" t="str">
        <f t="shared" ca="1" si="790"/>
        <v>Diagnostics and Preventative</v>
      </c>
      <c r="B10147" t="str">
        <f t="shared" ca="1" si="791"/>
        <v>Full-mouth x-ray</v>
      </c>
      <c r="C10147">
        <f t="shared" si="794"/>
        <v>563</v>
      </c>
      <c r="D10147">
        <f t="shared" ca="1" si="792"/>
        <v>0</v>
      </c>
      <c r="E10147">
        <f t="shared" ca="1" si="793"/>
        <v>3</v>
      </c>
    </row>
    <row r="10148" spans="1:5" x14ac:dyDescent="0.2">
      <c r="A10148" t="str">
        <f t="shared" ca="1" si="790"/>
        <v>Diagnostics and Preventative</v>
      </c>
      <c r="B10148" t="str">
        <f t="shared" ca="1" si="791"/>
        <v>Fluoride treatments</v>
      </c>
      <c r="C10148">
        <f t="shared" si="794"/>
        <v>563</v>
      </c>
      <c r="D10148">
        <f t="shared" ca="1" si="792"/>
        <v>0</v>
      </c>
      <c r="E10148">
        <f t="shared" ca="1" si="793"/>
        <v>5</v>
      </c>
    </row>
    <row r="10149" spans="1:5" x14ac:dyDescent="0.2">
      <c r="A10149" t="str">
        <f t="shared" ca="1" si="790"/>
        <v>Orthodontics</v>
      </c>
      <c r="B10149" t="str">
        <f t="shared" ca="1" si="791"/>
        <v>orthodontics</v>
      </c>
      <c r="C10149">
        <f t="shared" si="794"/>
        <v>563</v>
      </c>
      <c r="D10149" t="str">
        <f t="shared" ca="1" si="792"/>
        <v>For eligible dependents to age 19</v>
      </c>
      <c r="E10149">
        <f t="shared" ca="1" si="793"/>
        <v>17</v>
      </c>
    </row>
    <row r="10150" spans="1:5" x14ac:dyDescent="0.2">
      <c r="A10150" t="str">
        <f t="shared" ca="1" si="790"/>
        <v>Major</v>
      </c>
      <c r="B10150" t="str">
        <f t="shared" ca="1" si="791"/>
        <v>temporomandibular joint dysfunction</v>
      </c>
      <c r="C10150">
        <f t="shared" si="794"/>
        <v>563</v>
      </c>
      <c r="D10150" t="str">
        <f t="shared" ca="1" si="792"/>
        <v>Services relating to hinging joints of the jaw</v>
      </c>
      <c r="E10150">
        <f t="shared" ca="1" si="793"/>
        <v>16</v>
      </c>
    </row>
    <row r="10151" spans="1:5" x14ac:dyDescent="0.2">
      <c r="A10151" t="str">
        <f t="shared" ca="1" si="790"/>
        <v>Diagnostics and Preventative</v>
      </c>
      <c r="B10151" t="str">
        <f t="shared" ca="1" si="791"/>
        <v>Prophylaxis</v>
      </c>
      <c r="C10151">
        <f t="shared" si="794"/>
        <v>563</v>
      </c>
      <c r="D10151">
        <f t="shared" ca="1" si="792"/>
        <v>0</v>
      </c>
      <c r="E10151">
        <f t="shared" ca="1" si="793"/>
        <v>4</v>
      </c>
    </row>
    <row r="10152" spans="1:5" x14ac:dyDescent="0.2">
      <c r="A10152" t="str">
        <f t="shared" ca="1" si="790"/>
        <v>Basic</v>
      </c>
      <c r="B10152" t="str">
        <f t="shared" ca="1" si="791"/>
        <v>oral surgery</v>
      </c>
      <c r="C10152">
        <f t="shared" si="794"/>
        <v>563</v>
      </c>
      <c r="D10152" t="str">
        <f t="shared" ca="1" si="792"/>
        <v>Extraction and other surgery procedures, incl. pre- and post-operative care</v>
      </c>
      <c r="E10152">
        <f t="shared" ca="1" si="793"/>
        <v>9</v>
      </c>
    </row>
    <row r="10153" spans="1:5" x14ac:dyDescent="0.2">
      <c r="A10153" t="str">
        <f t="shared" ca="1" si="790"/>
        <v>Basic</v>
      </c>
      <c r="B10153" t="str">
        <f t="shared" ca="1" si="791"/>
        <v>non-surgical periodontics</v>
      </c>
      <c r="C10153">
        <f t="shared" si="794"/>
        <v>563</v>
      </c>
      <c r="D10153" t="str">
        <f t="shared" ca="1" si="792"/>
        <v xml:space="preserve">Non-surgical treatment of the gums and supporting structures of the teeth </v>
      </c>
      <c r="E10153">
        <f t="shared" ca="1" si="793"/>
        <v>12</v>
      </c>
    </row>
    <row r="10154" spans="1:5" x14ac:dyDescent="0.2">
      <c r="A10154" t="str">
        <f t="shared" ca="1" si="790"/>
        <v>Major</v>
      </c>
      <c r="B10154" t="str">
        <f t="shared" ca="1" si="791"/>
        <v>prosthodontics</v>
      </c>
      <c r="C10154">
        <f t="shared" si="794"/>
        <v>564</v>
      </c>
      <c r="D10154" t="str">
        <f t="shared" ca="1" si="792"/>
        <v>Procedures for replacement of missing teeth by construction or repair of bridges and partial or complete dentures</v>
      </c>
      <c r="E10154">
        <f t="shared" ca="1" si="793"/>
        <v>15</v>
      </c>
    </row>
    <row r="10155" spans="1:5" x14ac:dyDescent="0.2">
      <c r="A10155" t="str">
        <f t="shared" ca="1" si="790"/>
        <v>Diagnostics and Preventative</v>
      </c>
      <c r="B10155" t="str">
        <f t="shared" ca="1" si="791"/>
        <v>Prophylaxis</v>
      </c>
      <c r="C10155">
        <f t="shared" si="794"/>
        <v>564</v>
      </c>
      <c r="D10155">
        <f t="shared" ca="1" si="792"/>
        <v>0</v>
      </c>
      <c r="E10155">
        <f t="shared" ca="1" si="793"/>
        <v>4</v>
      </c>
    </row>
    <row r="10156" spans="1:5" x14ac:dyDescent="0.2">
      <c r="A10156" t="str">
        <f t="shared" ca="1" si="790"/>
        <v>Diagnostics and Preventative</v>
      </c>
      <c r="B10156" t="str">
        <f t="shared" ca="1" si="791"/>
        <v>Full-mouth x-ray</v>
      </c>
      <c r="C10156">
        <f t="shared" si="794"/>
        <v>564</v>
      </c>
      <c r="D10156">
        <f t="shared" ca="1" si="792"/>
        <v>0</v>
      </c>
      <c r="E10156">
        <f t="shared" ca="1" si="793"/>
        <v>3</v>
      </c>
    </row>
    <row r="10157" spans="1:5" x14ac:dyDescent="0.2">
      <c r="A10157" t="str">
        <f t="shared" ca="1" si="790"/>
        <v>Other</v>
      </c>
      <c r="B10157" t="str">
        <f t="shared" ca="1" si="791"/>
        <v>Implants</v>
      </c>
      <c r="C10157">
        <f t="shared" si="794"/>
        <v>564</v>
      </c>
      <c r="D10157" t="str">
        <f t="shared" ca="1" si="792"/>
        <v>Implant dental work</v>
      </c>
      <c r="E10157">
        <f t="shared" ca="1" si="793"/>
        <v>18</v>
      </c>
    </row>
    <row r="10158" spans="1:5" x14ac:dyDescent="0.2">
      <c r="A10158" t="str">
        <f t="shared" ca="1" si="790"/>
        <v>Major</v>
      </c>
      <c r="B10158" t="str">
        <f t="shared" ca="1" si="791"/>
        <v>major restorative</v>
      </c>
      <c r="C10158">
        <f t="shared" si="794"/>
        <v>564</v>
      </c>
      <c r="D10158" t="str">
        <f t="shared" ca="1" si="792"/>
        <v>Single crowns, inlays, onlays</v>
      </c>
      <c r="E10158">
        <f t="shared" ca="1" si="793"/>
        <v>14</v>
      </c>
    </row>
    <row r="10159" spans="1:5" x14ac:dyDescent="0.2">
      <c r="A10159" t="str">
        <f t="shared" ca="1" si="790"/>
        <v>Basic</v>
      </c>
      <c r="B10159" t="str">
        <f t="shared" ca="1" si="791"/>
        <v>surgical periodontics</v>
      </c>
      <c r="C10159">
        <f t="shared" si="794"/>
        <v>564</v>
      </c>
      <c r="D10159" t="str">
        <f t="shared" ca="1" si="792"/>
        <v>Surgical treatment of the gums and supporting structures of the teeth</v>
      </c>
      <c r="E10159">
        <f t="shared" ca="1" si="793"/>
        <v>11</v>
      </c>
    </row>
    <row r="10160" spans="1:5" x14ac:dyDescent="0.2">
      <c r="A10160" t="str">
        <f t="shared" ca="1" si="790"/>
        <v>Major</v>
      </c>
      <c r="B10160" t="str">
        <f t="shared" ca="1" si="791"/>
        <v>major restorative</v>
      </c>
      <c r="C10160">
        <f t="shared" si="794"/>
        <v>564</v>
      </c>
      <c r="D10160" t="str">
        <f t="shared" ca="1" si="792"/>
        <v>Single crowns, inlays, onlays</v>
      </c>
      <c r="E10160">
        <f t="shared" ca="1" si="793"/>
        <v>14</v>
      </c>
    </row>
    <row r="10161" spans="1:5" x14ac:dyDescent="0.2">
      <c r="A10161" t="str">
        <f t="shared" ca="1" si="790"/>
        <v>Diagnostics and Preventative</v>
      </c>
      <c r="B10161" t="str">
        <f t="shared" ca="1" si="791"/>
        <v>Full-mouth x-ray</v>
      </c>
      <c r="C10161">
        <f t="shared" si="794"/>
        <v>564</v>
      </c>
      <c r="D10161">
        <f t="shared" ca="1" si="792"/>
        <v>0</v>
      </c>
      <c r="E10161">
        <f t="shared" ca="1" si="793"/>
        <v>3</v>
      </c>
    </row>
    <row r="10162" spans="1:5" x14ac:dyDescent="0.2">
      <c r="A10162" t="str">
        <f t="shared" ca="1" si="790"/>
        <v>Diagnostics and Preventative</v>
      </c>
      <c r="B10162" t="str">
        <f t="shared" ca="1" si="791"/>
        <v>Periodic Exams</v>
      </c>
      <c r="C10162">
        <f t="shared" si="794"/>
        <v>564</v>
      </c>
      <c r="D10162">
        <f t="shared" ca="1" si="792"/>
        <v>0</v>
      </c>
      <c r="E10162">
        <f t="shared" ca="1" si="793"/>
        <v>1</v>
      </c>
    </row>
    <row r="10163" spans="1:5" x14ac:dyDescent="0.2">
      <c r="A10163" t="str">
        <f t="shared" ca="1" si="790"/>
        <v>Other</v>
      </c>
      <c r="B10163" t="str">
        <f t="shared" ca="1" si="791"/>
        <v>Implants</v>
      </c>
      <c r="C10163">
        <f t="shared" si="794"/>
        <v>564</v>
      </c>
      <c r="D10163" t="str">
        <f t="shared" ca="1" si="792"/>
        <v>Implant dental work</v>
      </c>
      <c r="E10163">
        <f t="shared" ca="1" si="793"/>
        <v>18</v>
      </c>
    </row>
    <row r="10164" spans="1:5" x14ac:dyDescent="0.2">
      <c r="A10164" t="str">
        <f t="shared" ca="1" si="790"/>
        <v>Diagnostics and Preventative</v>
      </c>
      <c r="B10164" t="str">
        <f t="shared" ca="1" si="791"/>
        <v>Full-mouth x-ray</v>
      </c>
      <c r="C10164">
        <f t="shared" si="794"/>
        <v>564</v>
      </c>
      <c r="D10164">
        <f t="shared" ca="1" si="792"/>
        <v>0</v>
      </c>
      <c r="E10164">
        <f t="shared" ca="1" si="793"/>
        <v>3</v>
      </c>
    </row>
    <row r="10165" spans="1:5" x14ac:dyDescent="0.2">
      <c r="A10165" t="str">
        <f t="shared" ca="1" si="790"/>
        <v>Diagnostics and Preventative</v>
      </c>
      <c r="B10165" t="str">
        <f t="shared" ca="1" si="791"/>
        <v>Bitewing x-rays</v>
      </c>
      <c r="C10165">
        <f t="shared" si="794"/>
        <v>564</v>
      </c>
      <c r="D10165">
        <f t="shared" ca="1" si="792"/>
        <v>0</v>
      </c>
      <c r="E10165">
        <f t="shared" ca="1" si="793"/>
        <v>2</v>
      </c>
    </row>
    <row r="10166" spans="1:5" x14ac:dyDescent="0.2">
      <c r="A10166" t="str">
        <f t="shared" ca="1" si="790"/>
        <v>Major</v>
      </c>
      <c r="B10166" t="str">
        <f t="shared" ca="1" si="791"/>
        <v>prosthodontics</v>
      </c>
      <c r="C10166">
        <f t="shared" si="794"/>
        <v>564</v>
      </c>
      <c r="D10166" t="str">
        <f t="shared" ca="1" si="792"/>
        <v>Procedures for replacement of missing teeth by construction or repair of bridges and partial or complete dentures</v>
      </c>
      <c r="E10166">
        <f t="shared" ca="1" si="793"/>
        <v>15</v>
      </c>
    </row>
    <row r="10167" spans="1:5" x14ac:dyDescent="0.2">
      <c r="A10167" t="str">
        <f t="shared" ca="1" si="790"/>
        <v>Major</v>
      </c>
      <c r="B10167" t="str">
        <f t="shared" ca="1" si="791"/>
        <v>temporomandibular joint dysfunction</v>
      </c>
      <c r="C10167">
        <f t="shared" si="794"/>
        <v>564</v>
      </c>
      <c r="D10167" t="str">
        <f t="shared" ca="1" si="792"/>
        <v>Services relating to hinging joints of the jaw</v>
      </c>
      <c r="E10167">
        <f t="shared" ca="1" si="793"/>
        <v>16</v>
      </c>
    </row>
    <row r="10168" spans="1:5" x14ac:dyDescent="0.2">
      <c r="A10168" t="str">
        <f t="shared" ca="1" si="790"/>
        <v>Basic</v>
      </c>
      <c r="B10168" t="str">
        <f t="shared" ca="1" si="791"/>
        <v>basic restorative</v>
      </c>
      <c r="C10168">
        <f t="shared" si="794"/>
        <v>564</v>
      </c>
      <c r="D10168" t="str">
        <f t="shared" ca="1" si="792"/>
        <v>Fillings (amalgam "silver" and composite "white" non-molar)</v>
      </c>
      <c r="E10168">
        <f t="shared" ca="1" si="793"/>
        <v>8</v>
      </c>
    </row>
    <row r="10169" spans="1:5" x14ac:dyDescent="0.2">
      <c r="A10169" t="str">
        <f t="shared" ca="1" si="790"/>
        <v>Diagnostics and Preventative</v>
      </c>
      <c r="B10169" t="str">
        <f t="shared" ca="1" si="791"/>
        <v>Sealants</v>
      </c>
      <c r="C10169">
        <f t="shared" si="794"/>
        <v>564</v>
      </c>
      <c r="D10169">
        <f t="shared" ca="1" si="792"/>
        <v>0</v>
      </c>
      <c r="E10169">
        <f t="shared" ca="1" si="793"/>
        <v>6</v>
      </c>
    </row>
    <row r="10170" spans="1:5" x14ac:dyDescent="0.2">
      <c r="A10170" t="str">
        <f t="shared" ca="1" si="790"/>
        <v>Diagnostics and Preventative</v>
      </c>
      <c r="B10170" t="str">
        <f t="shared" ca="1" si="791"/>
        <v>Bitewing x-rays</v>
      </c>
      <c r="C10170">
        <f t="shared" si="794"/>
        <v>564</v>
      </c>
      <c r="D10170">
        <f t="shared" ca="1" si="792"/>
        <v>0</v>
      </c>
      <c r="E10170">
        <f t="shared" ca="1" si="793"/>
        <v>2</v>
      </c>
    </row>
    <row r="10171" spans="1:5" x14ac:dyDescent="0.2">
      <c r="A10171" t="str">
        <f t="shared" ca="1" si="790"/>
        <v>Diagnostics and Preventative</v>
      </c>
      <c r="B10171" t="str">
        <f t="shared" ca="1" si="791"/>
        <v>Space Maintainers</v>
      </c>
      <c r="C10171">
        <f t="shared" si="794"/>
        <v>564</v>
      </c>
      <c r="D10171">
        <f t="shared" ca="1" si="792"/>
        <v>0</v>
      </c>
      <c r="E10171">
        <f t="shared" ca="1" si="793"/>
        <v>7</v>
      </c>
    </row>
    <row r="10172" spans="1:5" x14ac:dyDescent="0.2">
      <c r="A10172" t="str">
        <f t="shared" ca="1" si="790"/>
        <v>Diagnostics and Preventative</v>
      </c>
      <c r="B10172" t="str">
        <f t="shared" ca="1" si="791"/>
        <v>Sealants</v>
      </c>
      <c r="C10172">
        <f t="shared" si="794"/>
        <v>565</v>
      </c>
      <c r="D10172">
        <f t="shared" ca="1" si="792"/>
        <v>0</v>
      </c>
      <c r="E10172">
        <f t="shared" ca="1" si="793"/>
        <v>6</v>
      </c>
    </row>
    <row r="10173" spans="1:5" x14ac:dyDescent="0.2">
      <c r="A10173" t="str">
        <f t="shared" ca="1" si="790"/>
        <v>Diagnostics and Preventative</v>
      </c>
      <c r="B10173" t="str">
        <f t="shared" ca="1" si="791"/>
        <v>Sealants</v>
      </c>
      <c r="C10173">
        <f t="shared" si="794"/>
        <v>565</v>
      </c>
      <c r="D10173">
        <f t="shared" ca="1" si="792"/>
        <v>0</v>
      </c>
      <c r="E10173">
        <f t="shared" ca="1" si="793"/>
        <v>6</v>
      </c>
    </row>
    <row r="10174" spans="1:5" x14ac:dyDescent="0.2">
      <c r="A10174" t="str">
        <f t="shared" ca="1" si="790"/>
        <v>Basic</v>
      </c>
      <c r="B10174" t="str">
        <f t="shared" ca="1" si="791"/>
        <v>endodontics</v>
      </c>
      <c r="C10174">
        <f t="shared" si="794"/>
        <v>565</v>
      </c>
      <c r="D10174" t="str">
        <f t="shared" ca="1" si="792"/>
        <v>Root canal, pulpal therapy</v>
      </c>
      <c r="E10174">
        <f t="shared" ca="1" si="793"/>
        <v>10</v>
      </c>
    </row>
    <row r="10175" spans="1:5" x14ac:dyDescent="0.2">
      <c r="A10175" t="str">
        <f t="shared" ca="1" si="790"/>
        <v>Major</v>
      </c>
      <c r="B10175" t="str">
        <f t="shared" ca="1" si="791"/>
        <v>major restorative</v>
      </c>
      <c r="C10175">
        <f t="shared" si="794"/>
        <v>565</v>
      </c>
      <c r="D10175" t="str">
        <f t="shared" ca="1" si="792"/>
        <v>Single crowns, inlays, onlays</v>
      </c>
      <c r="E10175">
        <f t="shared" ca="1" si="793"/>
        <v>14</v>
      </c>
    </row>
    <row r="10176" spans="1:5" x14ac:dyDescent="0.2">
      <c r="A10176" t="str">
        <f t="shared" ca="1" si="790"/>
        <v>Major</v>
      </c>
      <c r="B10176" t="str">
        <f t="shared" ca="1" si="791"/>
        <v>temporomandibular joint dysfunction</v>
      </c>
      <c r="C10176">
        <f t="shared" si="794"/>
        <v>565</v>
      </c>
      <c r="D10176" t="str">
        <f t="shared" ca="1" si="792"/>
        <v>Services relating to hinging joints of the jaw</v>
      </c>
      <c r="E10176">
        <f t="shared" ca="1" si="793"/>
        <v>16</v>
      </c>
    </row>
    <row r="10177" spans="1:5" x14ac:dyDescent="0.2">
      <c r="A10177" t="str">
        <f t="shared" ca="1" si="790"/>
        <v>Diagnostics and Preventative</v>
      </c>
      <c r="B10177" t="str">
        <f t="shared" ca="1" si="791"/>
        <v>Fluoride treatments</v>
      </c>
      <c r="C10177">
        <f t="shared" si="794"/>
        <v>565</v>
      </c>
      <c r="D10177">
        <f t="shared" ca="1" si="792"/>
        <v>0</v>
      </c>
      <c r="E10177">
        <f t="shared" ca="1" si="793"/>
        <v>5</v>
      </c>
    </row>
    <row r="10178" spans="1:5" x14ac:dyDescent="0.2">
      <c r="A10178" t="str">
        <f t="shared" ref="A10178:A10241" ca="1" si="795">INDEX(services,E10178,1)</f>
        <v>Basic</v>
      </c>
      <c r="B10178" t="str">
        <f t="shared" ref="B10178:B10241" ca="1" si="796">INDEX(services,E10178,2)</f>
        <v>non-surgical periodontics</v>
      </c>
      <c r="C10178">
        <f t="shared" si="794"/>
        <v>565</v>
      </c>
      <c r="D10178" t="str">
        <f t="shared" ref="D10178:D10241" ca="1" si="797">INDEX(services,E10178,3)</f>
        <v xml:space="preserve">Non-surgical treatment of the gums and supporting structures of the teeth </v>
      </c>
      <c r="E10178">
        <f t="shared" ref="E10178:E10241" ca="1" si="798">RANDBETWEEN(1,ROWS(services))</f>
        <v>12</v>
      </c>
    </row>
    <row r="10179" spans="1:5" x14ac:dyDescent="0.2">
      <c r="A10179" t="str">
        <f t="shared" ca="1" si="795"/>
        <v>Diagnostics and Preventative</v>
      </c>
      <c r="B10179" t="str">
        <f t="shared" ca="1" si="796"/>
        <v>Fluoride treatments</v>
      </c>
      <c r="C10179">
        <f t="shared" si="794"/>
        <v>565</v>
      </c>
      <c r="D10179">
        <f t="shared" ca="1" si="797"/>
        <v>0</v>
      </c>
      <c r="E10179">
        <f t="shared" ca="1" si="798"/>
        <v>5</v>
      </c>
    </row>
    <row r="10180" spans="1:5" x14ac:dyDescent="0.2">
      <c r="A10180" t="str">
        <f t="shared" ca="1" si="795"/>
        <v>Basic</v>
      </c>
      <c r="B10180" t="str">
        <f t="shared" ca="1" si="796"/>
        <v>general anesthesia</v>
      </c>
      <c r="C10180">
        <f t="shared" ref="C10180:C10243" si="799">IF(MOD(ROW(C10180)-2,18)&lt;&gt;0,C10179,C10179+1)</f>
        <v>565</v>
      </c>
      <c r="D10180" t="str">
        <f t="shared" ca="1" si="797"/>
        <v>Covered when used in conjunction with covered oral surgical procedures</v>
      </c>
      <c r="E10180">
        <f t="shared" ca="1" si="798"/>
        <v>13</v>
      </c>
    </row>
    <row r="10181" spans="1:5" x14ac:dyDescent="0.2">
      <c r="A10181" t="str">
        <f t="shared" ca="1" si="795"/>
        <v>Basic</v>
      </c>
      <c r="B10181" t="str">
        <f t="shared" ca="1" si="796"/>
        <v>general anesthesia</v>
      </c>
      <c r="C10181">
        <f t="shared" si="799"/>
        <v>565</v>
      </c>
      <c r="D10181" t="str">
        <f t="shared" ca="1" si="797"/>
        <v>Covered when used in conjunction with covered oral surgical procedures</v>
      </c>
      <c r="E10181">
        <f t="shared" ca="1" si="798"/>
        <v>13</v>
      </c>
    </row>
    <row r="10182" spans="1:5" x14ac:dyDescent="0.2">
      <c r="A10182" t="str">
        <f t="shared" ca="1" si="795"/>
        <v>Major</v>
      </c>
      <c r="B10182" t="str">
        <f t="shared" ca="1" si="796"/>
        <v>temporomandibular joint dysfunction</v>
      </c>
      <c r="C10182">
        <f t="shared" si="799"/>
        <v>565</v>
      </c>
      <c r="D10182" t="str">
        <f t="shared" ca="1" si="797"/>
        <v>Services relating to hinging joints of the jaw</v>
      </c>
      <c r="E10182">
        <f t="shared" ca="1" si="798"/>
        <v>16</v>
      </c>
    </row>
    <row r="10183" spans="1:5" x14ac:dyDescent="0.2">
      <c r="A10183" t="str">
        <f t="shared" ca="1" si="795"/>
        <v>Major</v>
      </c>
      <c r="B10183" t="str">
        <f t="shared" ca="1" si="796"/>
        <v>prosthodontics</v>
      </c>
      <c r="C10183">
        <f t="shared" si="799"/>
        <v>565</v>
      </c>
      <c r="D10183" t="str">
        <f t="shared" ca="1" si="797"/>
        <v>Procedures for replacement of missing teeth by construction or repair of bridges and partial or complete dentures</v>
      </c>
      <c r="E10183">
        <f t="shared" ca="1" si="798"/>
        <v>15</v>
      </c>
    </row>
    <row r="10184" spans="1:5" x14ac:dyDescent="0.2">
      <c r="A10184" t="str">
        <f t="shared" ca="1" si="795"/>
        <v>Basic</v>
      </c>
      <c r="B10184" t="str">
        <f t="shared" ca="1" si="796"/>
        <v>non-surgical periodontics</v>
      </c>
      <c r="C10184">
        <f t="shared" si="799"/>
        <v>565</v>
      </c>
      <c r="D10184" t="str">
        <f t="shared" ca="1" si="797"/>
        <v xml:space="preserve">Non-surgical treatment of the gums and supporting structures of the teeth </v>
      </c>
      <c r="E10184">
        <f t="shared" ca="1" si="798"/>
        <v>12</v>
      </c>
    </row>
    <row r="10185" spans="1:5" x14ac:dyDescent="0.2">
      <c r="A10185" t="str">
        <f t="shared" ca="1" si="795"/>
        <v>Diagnostics and Preventative</v>
      </c>
      <c r="B10185" t="str">
        <f t="shared" ca="1" si="796"/>
        <v>Fluoride treatments</v>
      </c>
      <c r="C10185">
        <f t="shared" si="799"/>
        <v>565</v>
      </c>
      <c r="D10185">
        <f t="shared" ca="1" si="797"/>
        <v>0</v>
      </c>
      <c r="E10185">
        <f t="shared" ca="1" si="798"/>
        <v>5</v>
      </c>
    </row>
    <row r="10186" spans="1:5" x14ac:dyDescent="0.2">
      <c r="A10186" t="str">
        <f t="shared" ca="1" si="795"/>
        <v>Diagnostics and Preventative</v>
      </c>
      <c r="B10186" t="str">
        <f t="shared" ca="1" si="796"/>
        <v>Full-mouth x-ray</v>
      </c>
      <c r="C10186">
        <f t="shared" si="799"/>
        <v>565</v>
      </c>
      <c r="D10186">
        <f t="shared" ca="1" si="797"/>
        <v>0</v>
      </c>
      <c r="E10186">
        <f t="shared" ca="1" si="798"/>
        <v>3</v>
      </c>
    </row>
    <row r="10187" spans="1:5" x14ac:dyDescent="0.2">
      <c r="A10187" t="str">
        <f t="shared" ca="1" si="795"/>
        <v>Basic</v>
      </c>
      <c r="B10187" t="str">
        <f t="shared" ca="1" si="796"/>
        <v>endodontics</v>
      </c>
      <c r="C10187">
        <f t="shared" si="799"/>
        <v>565</v>
      </c>
      <c r="D10187" t="str">
        <f t="shared" ca="1" si="797"/>
        <v>Root canal, pulpal therapy</v>
      </c>
      <c r="E10187">
        <f t="shared" ca="1" si="798"/>
        <v>10</v>
      </c>
    </row>
    <row r="10188" spans="1:5" x14ac:dyDescent="0.2">
      <c r="A10188" t="str">
        <f t="shared" ca="1" si="795"/>
        <v>Basic</v>
      </c>
      <c r="B10188" t="str">
        <f t="shared" ca="1" si="796"/>
        <v>surgical periodontics</v>
      </c>
      <c r="C10188">
        <f t="shared" si="799"/>
        <v>565</v>
      </c>
      <c r="D10188" t="str">
        <f t="shared" ca="1" si="797"/>
        <v>Surgical treatment of the gums and supporting structures of the teeth</v>
      </c>
      <c r="E10188">
        <f t="shared" ca="1" si="798"/>
        <v>11</v>
      </c>
    </row>
    <row r="10189" spans="1:5" x14ac:dyDescent="0.2">
      <c r="A10189" t="str">
        <f t="shared" ca="1" si="795"/>
        <v>Diagnostics and Preventative</v>
      </c>
      <c r="B10189" t="str">
        <f t="shared" ca="1" si="796"/>
        <v>Periodic Exams</v>
      </c>
      <c r="C10189">
        <f t="shared" si="799"/>
        <v>565</v>
      </c>
      <c r="D10189">
        <f t="shared" ca="1" si="797"/>
        <v>0</v>
      </c>
      <c r="E10189">
        <f t="shared" ca="1" si="798"/>
        <v>1</v>
      </c>
    </row>
    <row r="10190" spans="1:5" x14ac:dyDescent="0.2">
      <c r="A10190" t="str">
        <f t="shared" ca="1" si="795"/>
        <v>Major</v>
      </c>
      <c r="B10190" t="str">
        <f t="shared" ca="1" si="796"/>
        <v>temporomandibular joint dysfunction</v>
      </c>
      <c r="C10190">
        <f t="shared" si="799"/>
        <v>566</v>
      </c>
      <c r="D10190" t="str">
        <f t="shared" ca="1" si="797"/>
        <v>Services relating to hinging joints of the jaw</v>
      </c>
      <c r="E10190">
        <f t="shared" ca="1" si="798"/>
        <v>16</v>
      </c>
    </row>
    <row r="10191" spans="1:5" x14ac:dyDescent="0.2">
      <c r="A10191" t="str">
        <f t="shared" ca="1" si="795"/>
        <v>Basic</v>
      </c>
      <c r="B10191" t="str">
        <f t="shared" ca="1" si="796"/>
        <v>non-surgical periodontics</v>
      </c>
      <c r="C10191">
        <f t="shared" si="799"/>
        <v>566</v>
      </c>
      <c r="D10191" t="str">
        <f t="shared" ca="1" si="797"/>
        <v xml:space="preserve">Non-surgical treatment of the gums and supporting structures of the teeth </v>
      </c>
      <c r="E10191">
        <f t="shared" ca="1" si="798"/>
        <v>12</v>
      </c>
    </row>
    <row r="10192" spans="1:5" x14ac:dyDescent="0.2">
      <c r="A10192" t="str">
        <f t="shared" ca="1" si="795"/>
        <v>Basic</v>
      </c>
      <c r="B10192" t="str">
        <f t="shared" ca="1" si="796"/>
        <v>basic restorative</v>
      </c>
      <c r="C10192">
        <f t="shared" si="799"/>
        <v>566</v>
      </c>
      <c r="D10192" t="str">
        <f t="shared" ca="1" si="797"/>
        <v>Fillings (amalgam "silver" and composite "white" non-molar)</v>
      </c>
      <c r="E10192">
        <f t="shared" ca="1" si="798"/>
        <v>8</v>
      </c>
    </row>
    <row r="10193" spans="1:5" x14ac:dyDescent="0.2">
      <c r="A10193" t="str">
        <f t="shared" ca="1" si="795"/>
        <v>Diagnostics and Preventative</v>
      </c>
      <c r="B10193" t="str">
        <f t="shared" ca="1" si="796"/>
        <v>Fluoride treatments</v>
      </c>
      <c r="C10193">
        <f t="shared" si="799"/>
        <v>566</v>
      </c>
      <c r="D10193">
        <f t="shared" ca="1" si="797"/>
        <v>0</v>
      </c>
      <c r="E10193">
        <f t="shared" ca="1" si="798"/>
        <v>5</v>
      </c>
    </row>
    <row r="10194" spans="1:5" x14ac:dyDescent="0.2">
      <c r="A10194" t="str">
        <f t="shared" ca="1" si="795"/>
        <v>Major</v>
      </c>
      <c r="B10194" t="str">
        <f t="shared" ca="1" si="796"/>
        <v>temporomandibular joint dysfunction</v>
      </c>
      <c r="C10194">
        <f t="shared" si="799"/>
        <v>566</v>
      </c>
      <c r="D10194" t="str">
        <f t="shared" ca="1" si="797"/>
        <v>Services relating to hinging joints of the jaw</v>
      </c>
      <c r="E10194">
        <f t="shared" ca="1" si="798"/>
        <v>16</v>
      </c>
    </row>
    <row r="10195" spans="1:5" x14ac:dyDescent="0.2">
      <c r="A10195" t="str">
        <f t="shared" ca="1" si="795"/>
        <v>Basic</v>
      </c>
      <c r="B10195" t="str">
        <f t="shared" ca="1" si="796"/>
        <v>endodontics</v>
      </c>
      <c r="C10195">
        <f t="shared" si="799"/>
        <v>566</v>
      </c>
      <c r="D10195" t="str">
        <f t="shared" ca="1" si="797"/>
        <v>Root canal, pulpal therapy</v>
      </c>
      <c r="E10195">
        <f t="shared" ca="1" si="798"/>
        <v>10</v>
      </c>
    </row>
    <row r="10196" spans="1:5" x14ac:dyDescent="0.2">
      <c r="A10196" t="str">
        <f t="shared" ca="1" si="795"/>
        <v>Diagnostics and Preventative</v>
      </c>
      <c r="B10196" t="str">
        <f t="shared" ca="1" si="796"/>
        <v>Prophylaxis</v>
      </c>
      <c r="C10196">
        <f t="shared" si="799"/>
        <v>566</v>
      </c>
      <c r="D10196">
        <f t="shared" ca="1" si="797"/>
        <v>0</v>
      </c>
      <c r="E10196">
        <f t="shared" ca="1" si="798"/>
        <v>4</v>
      </c>
    </row>
    <row r="10197" spans="1:5" x14ac:dyDescent="0.2">
      <c r="A10197" t="str">
        <f t="shared" ca="1" si="795"/>
        <v>Major</v>
      </c>
      <c r="B10197" t="str">
        <f t="shared" ca="1" si="796"/>
        <v>major restorative</v>
      </c>
      <c r="C10197">
        <f t="shared" si="799"/>
        <v>566</v>
      </c>
      <c r="D10197" t="str">
        <f t="shared" ca="1" si="797"/>
        <v>Single crowns, inlays, onlays</v>
      </c>
      <c r="E10197">
        <f t="shared" ca="1" si="798"/>
        <v>14</v>
      </c>
    </row>
    <row r="10198" spans="1:5" x14ac:dyDescent="0.2">
      <c r="A10198" t="str">
        <f t="shared" ca="1" si="795"/>
        <v>Diagnostics and Preventative</v>
      </c>
      <c r="B10198" t="str">
        <f t="shared" ca="1" si="796"/>
        <v>Space Maintainers</v>
      </c>
      <c r="C10198">
        <f t="shared" si="799"/>
        <v>566</v>
      </c>
      <c r="D10198">
        <f t="shared" ca="1" si="797"/>
        <v>0</v>
      </c>
      <c r="E10198">
        <f t="shared" ca="1" si="798"/>
        <v>7</v>
      </c>
    </row>
    <row r="10199" spans="1:5" x14ac:dyDescent="0.2">
      <c r="A10199" t="str">
        <f t="shared" ca="1" si="795"/>
        <v>Diagnostics and Preventative</v>
      </c>
      <c r="B10199" t="str">
        <f t="shared" ca="1" si="796"/>
        <v>Space Maintainers</v>
      </c>
      <c r="C10199">
        <f t="shared" si="799"/>
        <v>566</v>
      </c>
      <c r="D10199">
        <f t="shared" ca="1" si="797"/>
        <v>0</v>
      </c>
      <c r="E10199">
        <f t="shared" ca="1" si="798"/>
        <v>7</v>
      </c>
    </row>
    <row r="10200" spans="1:5" x14ac:dyDescent="0.2">
      <c r="A10200" t="str">
        <f t="shared" ca="1" si="795"/>
        <v>Diagnostics and Preventative</v>
      </c>
      <c r="B10200" t="str">
        <f t="shared" ca="1" si="796"/>
        <v>Sealants</v>
      </c>
      <c r="C10200">
        <f t="shared" si="799"/>
        <v>566</v>
      </c>
      <c r="D10200">
        <f t="shared" ca="1" si="797"/>
        <v>0</v>
      </c>
      <c r="E10200">
        <f t="shared" ca="1" si="798"/>
        <v>6</v>
      </c>
    </row>
    <row r="10201" spans="1:5" x14ac:dyDescent="0.2">
      <c r="A10201" t="str">
        <f t="shared" ca="1" si="795"/>
        <v>Major</v>
      </c>
      <c r="B10201" t="str">
        <f t="shared" ca="1" si="796"/>
        <v>temporomandibular joint dysfunction</v>
      </c>
      <c r="C10201">
        <f t="shared" si="799"/>
        <v>566</v>
      </c>
      <c r="D10201" t="str">
        <f t="shared" ca="1" si="797"/>
        <v>Services relating to hinging joints of the jaw</v>
      </c>
      <c r="E10201">
        <f t="shared" ca="1" si="798"/>
        <v>16</v>
      </c>
    </row>
    <row r="10202" spans="1:5" x14ac:dyDescent="0.2">
      <c r="A10202" t="str">
        <f t="shared" ca="1" si="795"/>
        <v>Basic</v>
      </c>
      <c r="B10202" t="str">
        <f t="shared" ca="1" si="796"/>
        <v>endodontics</v>
      </c>
      <c r="C10202">
        <f t="shared" si="799"/>
        <v>566</v>
      </c>
      <c r="D10202" t="str">
        <f t="shared" ca="1" si="797"/>
        <v>Root canal, pulpal therapy</v>
      </c>
      <c r="E10202">
        <f t="shared" ca="1" si="798"/>
        <v>10</v>
      </c>
    </row>
    <row r="10203" spans="1:5" x14ac:dyDescent="0.2">
      <c r="A10203" t="str">
        <f t="shared" ca="1" si="795"/>
        <v>Orthodontics</v>
      </c>
      <c r="B10203" t="str">
        <f t="shared" ca="1" si="796"/>
        <v>orthodontics</v>
      </c>
      <c r="C10203">
        <f t="shared" si="799"/>
        <v>566</v>
      </c>
      <c r="D10203" t="str">
        <f t="shared" ca="1" si="797"/>
        <v>For eligible dependents to age 19</v>
      </c>
      <c r="E10203">
        <f t="shared" ca="1" si="798"/>
        <v>17</v>
      </c>
    </row>
    <row r="10204" spans="1:5" x14ac:dyDescent="0.2">
      <c r="A10204" t="str">
        <f t="shared" ca="1" si="795"/>
        <v>Basic</v>
      </c>
      <c r="B10204" t="str">
        <f t="shared" ca="1" si="796"/>
        <v>oral surgery</v>
      </c>
      <c r="C10204">
        <f t="shared" si="799"/>
        <v>566</v>
      </c>
      <c r="D10204" t="str">
        <f t="shared" ca="1" si="797"/>
        <v>Extraction and other surgery procedures, incl. pre- and post-operative care</v>
      </c>
      <c r="E10204">
        <f t="shared" ca="1" si="798"/>
        <v>9</v>
      </c>
    </row>
    <row r="10205" spans="1:5" x14ac:dyDescent="0.2">
      <c r="A10205" t="str">
        <f t="shared" ca="1" si="795"/>
        <v>Diagnostics and Preventative</v>
      </c>
      <c r="B10205" t="str">
        <f t="shared" ca="1" si="796"/>
        <v>Prophylaxis</v>
      </c>
      <c r="C10205">
        <f t="shared" si="799"/>
        <v>566</v>
      </c>
      <c r="D10205">
        <f t="shared" ca="1" si="797"/>
        <v>0</v>
      </c>
      <c r="E10205">
        <f t="shared" ca="1" si="798"/>
        <v>4</v>
      </c>
    </row>
    <row r="10206" spans="1:5" x14ac:dyDescent="0.2">
      <c r="A10206" t="str">
        <f t="shared" ca="1" si="795"/>
        <v>Diagnostics and Preventative</v>
      </c>
      <c r="B10206" t="str">
        <f t="shared" ca="1" si="796"/>
        <v>Space Maintainers</v>
      </c>
      <c r="C10206">
        <f t="shared" si="799"/>
        <v>566</v>
      </c>
      <c r="D10206">
        <f t="shared" ca="1" si="797"/>
        <v>0</v>
      </c>
      <c r="E10206">
        <f t="shared" ca="1" si="798"/>
        <v>7</v>
      </c>
    </row>
    <row r="10207" spans="1:5" x14ac:dyDescent="0.2">
      <c r="A10207" t="str">
        <f t="shared" ca="1" si="795"/>
        <v>Basic</v>
      </c>
      <c r="B10207" t="str">
        <f t="shared" ca="1" si="796"/>
        <v>oral surgery</v>
      </c>
      <c r="C10207">
        <f t="shared" si="799"/>
        <v>566</v>
      </c>
      <c r="D10207" t="str">
        <f t="shared" ca="1" si="797"/>
        <v>Extraction and other surgery procedures, incl. pre- and post-operative care</v>
      </c>
      <c r="E10207">
        <f t="shared" ca="1" si="798"/>
        <v>9</v>
      </c>
    </row>
    <row r="10208" spans="1:5" x14ac:dyDescent="0.2">
      <c r="A10208" t="str">
        <f t="shared" ca="1" si="795"/>
        <v>Basic</v>
      </c>
      <c r="B10208" t="str">
        <f t="shared" ca="1" si="796"/>
        <v>general anesthesia</v>
      </c>
      <c r="C10208">
        <f t="shared" si="799"/>
        <v>567</v>
      </c>
      <c r="D10208" t="str">
        <f t="shared" ca="1" si="797"/>
        <v>Covered when used in conjunction with covered oral surgical procedures</v>
      </c>
      <c r="E10208">
        <f t="shared" ca="1" si="798"/>
        <v>13</v>
      </c>
    </row>
    <row r="10209" spans="1:5" x14ac:dyDescent="0.2">
      <c r="A10209" t="str">
        <f t="shared" ca="1" si="795"/>
        <v>Diagnostics and Preventative</v>
      </c>
      <c r="B10209" t="str">
        <f t="shared" ca="1" si="796"/>
        <v>Full-mouth x-ray</v>
      </c>
      <c r="C10209">
        <f t="shared" si="799"/>
        <v>567</v>
      </c>
      <c r="D10209">
        <f t="shared" ca="1" si="797"/>
        <v>0</v>
      </c>
      <c r="E10209">
        <f t="shared" ca="1" si="798"/>
        <v>3</v>
      </c>
    </row>
    <row r="10210" spans="1:5" x14ac:dyDescent="0.2">
      <c r="A10210" t="str">
        <f t="shared" ca="1" si="795"/>
        <v>Basic</v>
      </c>
      <c r="B10210" t="str">
        <f t="shared" ca="1" si="796"/>
        <v>endodontics</v>
      </c>
      <c r="C10210">
        <f t="shared" si="799"/>
        <v>567</v>
      </c>
      <c r="D10210" t="str">
        <f t="shared" ca="1" si="797"/>
        <v>Root canal, pulpal therapy</v>
      </c>
      <c r="E10210">
        <f t="shared" ca="1" si="798"/>
        <v>10</v>
      </c>
    </row>
    <row r="10211" spans="1:5" x14ac:dyDescent="0.2">
      <c r="A10211" t="str">
        <f t="shared" ca="1" si="795"/>
        <v>Major</v>
      </c>
      <c r="B10211" t="str">
        <f t="shared" ca="1" si="796"/>
        <v>major restorative</v>
      </c>
      <c r="C10211">
        <f t="shared" si="799"/>
        <v>567</v>
      </c>
      <c r="D10211" t="str">
        <f t="shared" ca="1" si="797"/>
        <v>Single crowns, inlays, onlays</v>
      </c>
      <c r="E10211">
        <f t="shared" ca="1" si="798"/>
        <v>14</v>
      </c>
    </row>
    <row r="10212" spans="1:5" x14ac:dyDescent="0.2">
      <c r="A10212" t="str">
        <f t="shared" ca="1" si="795"/>
        <v>Diagnostics and Preventative</v>
      </c>
      <c r="B10212" t="str">
        <f t="shared" ca="1" si="796"/>
        <v>Space Maintainers</v>
      </c>
      <c r="C10212">
        <f t="shared" si="799"/>
        <v>567</v>
      </c>
      <c r="D10212">
        <f t="shared" ca="1" si="797"/>
        <v>0</v>
      </c>
      <c r="E10212">
        <f t="shared" ca="1" si="798"/>
        <v>7</v>
      </c>
    </row>
    <row r="10213" spans="1:5" x14ac:dyDescent="0.2">
      <c r="A10213" t="str">
        <f t="shared" ca="1" si="795"/>
        <v>Diagnostics and Preventative</v>
      </c>
      <c r="B10213" t="str">
        <f t="shared" ca="1" si="796"/>
        <v>Bitewing x-rays</v>
      </c>
      <c r="C10213">
        <f t="shared" si="799"/>
        <v>567</v>
      </c>
      <c r="D10213">
        <f t="shared" ca="1" si="797"/>
        <v>0</v>
      </c>
      <c r="E10213">
        <f t="shared" ca="1" si="798"/>
        <v>2</v>
      </c>
    </row>
    <row r="10214" spans="1:5" x14ac:dyDescent="0.2">
      <c r="A10214" t="str">
        <f t="shared" ca="1" si="795"/>
        <v>Major</v>
      </c>
      <c r="B10214" t="str">
        <f t="shared" ca="1" si="796"/>
        <v>prosthodontics</v>
      </c>
      <c r="C10214">
        <f t="shared" si="799"/>
        <v>567</v>
      </c>
      <c r="D10214" t="str">
        <f t="shared" ca="1" si="797"/>
        <v>Procedures for replacement of missing teeth by construction or repair of bridges and partial or complete dentures</v>
      </c>
      <c r="E10214">
        <f t="shared" ca="1" si="798"/>
        <v>15</v>
      </c>
    </row>
    <row r="10215" spans="1:5" x14ac:dyDescent="0.2">
      <c r="A10215" t="str">
        <f t="shared" ca="1" si="795"/>
        <v>Diagnostics and Preventative</v>
      </c>
      <c r="B10215" t="str">
        <f t="shared" ca="1" si="796"/>
        <v>Periodic Exams</v>
      </c>
      <c r="C10215">
        <f t="shared" si="799"/>
        <v>567</v>
      </c>
      <c r="D10215">
        <f t="shared" ca="1" si="797"/>
        <v>0</v>
      </c>
      <c r="E10215">
        <f t="shared" ca="1" si="798"/>
        <v>1</v>
      </c>
    </row>
    <row r="10216" spans="1:5" x14ac:dyDescent="0.2">
      <c r="A10216" t="str">
        <f t="shared" ca="1" si="795"/>
        <v>Basic</v>
      </c>
      <c r="B10216" t="str">
        <f t="shared" ca="1" si="796"/>
        <v>surgical periodontics</v>
      </c>
      <c r="C10216">
        <f t="shared" si="799"/>
        <v>567</v>
      </c>
      <c r="D10216" t="str">
        <f t="shared" ca="1" si="797"/>
        <v>Surgical treatment of the gums and supporting structures of the teeth</v>
      </c>
      <c r="E10216">
        <f t="shared" ca="1" si="798"/>
        <v>11</v>
      </c>
    </row>
    <row r="10217" spans="1:5" x14ac:dyDescent="0.2">
      <c r="A10217" t="str">
        <f t="shared" ca="1" si="795"/>
        <v>Diagnostics and Preventative</v>
      </c>
      <c r="B10217" t="str">
        <f t="shared" ca="1" si="796"/>
        <v>Fluoride treatments</v>
      </c>
      <c r="C10217">
        <f t="shared" si="799"/>
        <v>567</v>
      </c>
      <c r="D10217">
        <f t="shared" ca="1" si="797"/>
        <v>0</v>
      </c>
      <c r="E10217">
        <f t="shared" ca="1" si="798"/>
        <v>5</v>
      </c>
    </row>
    <row r="10218" spans="1:5" x14ac:dyDescent="0.2">
      <c r="A10218" t="str">
        <f t="shared" ca="1" si="795"/>
        <v>Major</v>
      </c>
      <c r="B10218" t="str">
        <f t="shared" ca="1" si="796"/>
        <v>major restorative</v>
      </c>
      <c r="C10218">
        <f t="shared" si="799"/>
        <v>567</v>
      </c>
      <c r="D10218" t="str">
        <f t="shared" ca="1" si="797"/>
        <v>Single crowns, inlays, onlays</v>
      </c>
      <c r="E10218">
        <f t="shared" ca="1" si="798"/>
        <v>14</v>
      </c>
    </row>
    <row r="10219" spans="1:5" x14ac:dyDescent="0.2">
      <c r="A10219" t="str">
        <f t="shared" ca="1" si="795"/>
        <v>Basic</v>
      </c>
      <c r="B10219" t="str">
        <f t="shared" ca="1" si="796"/>
        <v>surgical periodontics</v>
      </c>
      <c r="C10219">
        <f t="shared" si="799"/>
        <v>567</v>
      </c>
      <c r="D10219" t="str">
        <f t="shared" ca="1" si="797"/>
        <v>Surgical treatment of the gums and supporting structures of the teeth</v>
      </c>
      <c r="E10219">
        <f t="shared" ca="1" si="798"/>
        <v>11</v>
      </c>
    </row>
    <row r="10220" spans="1:5" x14ac:dyDescent="0.2">
      <c r="A10220" t="str">
        <f t="shared" ca="1" si="795"/>
        <v>Basic</v>
      </c>
      <c r="B10220" t="str">
        <f t="shared" ca="1" si="796"/>
        <v>non-surgical periodontics</v>
      </c>
      <c r="C10220">
        <f t="shared" si="799"/>
        <v>567</v>
      </c>
      <c r="D10220" t="str">
        <f t="shared" ca="1" si="797"/>
        <v xml:space="preserve">Non-surgical treatment of the gums and supporting structures of the teeth </v>
      </c>
      <c r="E10220">
        <f t="shared" ca="1" si="798"/>
        <v>12</v>
      </c>
    </row>
    <row r="10221" spans="1:5" x14ac:dyDescent="0.2">
      <c r="A10221" t="str">
        <f t="shared" ca="1" si="795"/>
        <v>Diagnostics and Preventative</v>
      </c>
      <c r="B10221" t="str">
        <f t="shared" ca="1" si="796"/>
        <v>Bitewing x-rays</v>
      </c>
      <c r="C10221">
        <f t="shared" si="799"/>
        <v>567</v>
      </c>
      <c r="D10221">
        <f t="shared" ca="1" si="797"/>
        <v>0</v>
      </c>
      <c r="E10221">
        <f t="shared" ca="1" si="798"/>
        <v>2</v>
      </c>
    </row>
    <row r="10222" spans="1:5" x14ac:dyDescent="0.2">
      <c r="A10222" t="str">
        <f t="shared" ca="1" si="795"/>
        <v>Other</v>
      </c>
      <c r="B10222" t="str">
        <f t="shared" ca="1" si="796"/>
        <v>Implants</v>
      </c>
      <c r="C10222">
        <f t="shared" si="799"/>
        <v>567</v>
      </c>
      <c r="D10222" t="str">
        <f t="shared" ca="1" si="797"/>
        <v>Implant dental work</v>
      </c>
      <c r="E10222">
        <f t="shared" ca="1" si="798"/>
        <v>18</v>
      </c>
    </row>
    <row r="10223" spans="1:5" x14ac:dyDescent="0.2">
      <c r="A10223" t="str">
        <f t="shared" ca="1" si="795"/>
        <v>Major</v>
      </c>
      <c r="B10223" t="str">
        <f t="shared" ca="1" si="796"/>
        <v>prosthodontics</v>
      </c>
      <c r="C10223">
        <f t="shared" si="799"/>
        <v>567</v>
      </c>
      <c r="D10223" t="str">
        <f t="shared" ca="1" si="797"/>
        <v>Procedures for replacement of missing teeth by construction or repair of bridges and partial or complete dentures</v>
      </c>
      <c r="E10223">
        <f t="shared" ca="1" si="798"/>
        <v>15</v>
      </c>
    </row>
    <row r="10224" spans="1:5" x14ac:dyDescent="0.2">
      <c r="A10224" t="str">
        <f t="shared" ca="1" si="795"/>
        <v>Diagnostics and Preventative</v>
      </c>
      <c r="B10224" t="str">
        <f t="shared" ca="1" si="796"/>
        <v>Bitewing x-rays</v>
      </c>
      <c r="C10224">
        <f t="shared" si="799"/>
        <v>567</v>
      </c>
      <c r="D10224">
        <f t="shared" ca="1" si="797"/>
        <v>0</v>
      </c>
      <c r="E10224">
        <f t="shared" ca="1" si="798"/>
        <v>2</v>
      </c>
    </row>
    <row r="10225" spans="1:5" x14ac:dyDescent="0.2">
      <c r="A10225" t="str">
        <f t="shared" ca="1" si="795"/>
        <v>Other</v>
      </c>
      <c r="B10225" t="str">
        <f t="shared" ca="1" si="796"/>
        <v>Implants</v>
      </c>
      <c r="C10225">
        <f t="shared" si="799"/>
        <v>567</v>
      </c>
      <c r="D10225" t="str">
        <f t="shared" ca="1" si="797"/>
        <v>Implant dental work</v>
      </c>
      <c r="E10225">
        <f t="shared" ca="1" si="798"/>
        <v>18</v>
      </c>
    </row>
    <row r="10226" spans="1:5" x14ac:dyDescent="0.2">
      <c r="A10226" t="str">
        <f t="shared" ca="1" si="795"/>
        <v>Basic</v>
      </c>
      <c r="B10226" t="str">
        <f t="shared" ca="1" si="796"/>
        <v>surgical periodontics</v>
      </c>
      <c r="C10226">
        <f t="shared" si="799"/>
        <v>568</v>
      </c>
      <c r="D10226" t="str">
        <f t="shared" ca="1" si="797"/>
        <v>Surgical treatment of the gums and supporting structures of the teeth</v>
      </c>
      <c r="E10226">
        <f t="shared" ca="1" si="798"/>
        <v>11</v>
      </c>
    </row>
    <row r="10227" spans="1:5" x14ac:dyDescent="0.2">
      <c r="A10227" t="str">
        <f t="shared" ca="1" si="795"/>
        <v>Other</v>
      </c>
      <c r="B10227" t="str">
        <f t="shared" ca="1" si="796"/>
        <v>Implants</v>
      </c>
      <c r="C10227">
        <f t="shared" si="799"/>
        <v>568</v>
      </c>
      <c r="D10227" t="str">
        <f t="shared" ca="1" si="797"/>
        <v>Implant dental work</v>
      </c>
      <c r="E10227">
        <f t="shared" ca="1" si="798"/>
        <v>18</v>
      </c>
    </row>
    <row r="10228" spans="1:5" x14ac:dyDescent="0.2">
      <c r="A10228" t="str">
        <f t="shared" ca="1" si="795"/>
        <v>Basic</v>
      </c>
      <c r="B10228" t="str">
        <f t="shared" ca="1" si="796"/>
        <v>surgical periodontics</v>
      </c>
      <c r="C10228">
        <f t="shared" si="799"/>
        <v>568</v>
      </c>
      <c r="D10228" t="str">
        <f t="shared" ca="1" si="797"/>
        <v>Surgical treatment of the gums and supporting structures of the teeth</v>
      </c>
      <c r="E10228">
        <f t="shared" ca="1" si="798"/>
        <v>11</v>
      </c>
    </row>
    <row r="10229" spans="1:5" x14ac:dyDescent="0.2">
      <c r="A10229" t="str">
        <f t="shared" ca="1" si="795"/>
        <v>Basic</v>
      </c>
      <c r="B10229" t="str">
        <f t="shared" ca="1" si="796"/>
        <v>endodontics</v>
      </c>
      <c r="C10229">
        <f t="shared" si="799"/>
        <v>568</v>
      </c>
      <c r="D10229" t="str">
        <f t="shared" ca="1" si="797"/>
        <v>Root canal, pulpal therapy</v>
      </c>
      <c r="E10229">
        <f t="shared" ca="1" si="798"/>
        <v>10</v>
      </c>
    </row>
    <row r="10230" spans="1:5" x14ac:dyDescent="0.2">
      <c r="A10230" t="str">
        <f t="shared" ca="1" si="795"/>
        <v>Diagnostics and Preventative</v>
      </c>
      <c r="B10230" t="str">
        <f t="shared" ca="1" si="796"/>
        <v>Full-mouth x-ray</v>
      </c>
      <c r="C10230">
        <f t="shared" si="799"/>
        <v>568</v>
      </c>
      <c r="D10230">
        <f t="shared" ca="1" si="797"/>
        <v>0</v>
      </c>
      <c r="E10230">
        <f t="shared" ca="1" si="798"/>
        <v>3</v>
      </c>
    </row>
    <row r="10231" spans="1:5" x14ac:dyDescent="0.2">
      <c r="A10231" t="str">
        <f t="shared" ca="1" si="795"/>
        <v>Basic</v>
      </c>
      <c r="B10231" t="str">
        <f t="shared" ca="1" si="796"/>
        <v>endodontics</v>
      </c>
      <c r="C10231">
        <f t="shared" si="799"/>
        <v>568</v>
      </c>
      <c r="D10231" t="str">
        <f t="shared" ca="1" si="797"/>
        <v>Root canal, pulpal therapy</v>
      </c>
      <c r="E10231">
        <f t="shared" ca="1" si="798"/>
        <v>10</v>
      </c>
    </row>
    <row r="10232" spans="1:5" x14ac:dyDescent="0.2">
      <c r="A10232" t="str">
        <f t="shared" ca="1" si="795"/>
        <v>Diagnostics and Preventative</v>
      </c>
      <c r="B10232" t="str">
        <f t="shared" ca="1" si="796"/>
        <v>Space Maintainers</v>
      </c>
      <c r="C10232">
        <f t="shared" si="799"/>
        <v>568</v>
      </c>
      <c r="D10232">
        <f t="shared" ca="1" si="797"/>
        <v>0</v>
      </c>
      <c r="E10232">
        <f t="shared" ca="1" si="798"/>
        <v>7</v>
      </c>
    </row>
    <row r="10233" spans="1:5" x14ac:dyDescent="0.2">
      <c r="A10233" t="str">
        <f t="shared" ca="1" si="795"/>
        <v>Other</v>
      </c>
      <c r="B10233" t="str">
        <f t="shared" ca="1" si="796"/>
        <v>Implants</v>
      </c>
      <c r="C10233">
        <f t="shared" si="799"/>
        <v>568</v>
      </c>
      <c r="D10233" t="str">
        <f t="shared" ca="1" si="797"/>
        <v>Implant dental work</v>
      </c>
      <c r="E10233">
        <f t="shared" ca="1" si="798"/>
        <v>18</v>
      </c>
    </row>
    <row r="10234" spans="1:5" x14ac:dyDescent="0.2">
      <c r="A10234" t="str">
        <f t="shared" ca="1" si="795"/>
        <v>Basic</v>
      </c>
      <c r="B10234" t="str">
        <f t="shared" ca="1" si="796"/>
        <v>non-surgical periodontics</v>
      </c>
      <c r="C10234">
        <f t="shared" si="799"/>
        <v>568</v>
      </c>
      <c r="D10234" t="str">
        <f t="shared" ca="1" si="797"/>
        <v xml:space="preserve">Non-surgical treatment of the gums and supporting structures of the teeth </v>
      </c>
      <c r="E10234">
        <f t="shared" ca="1" si="798"/>
        <v>12</v>
      </c>
    </row>
    <row r="10235" spans="1:5" x14ac:dyDescent="0.2">
      <c r="A10235" t="str">
        <f t="shared" ca="1" si="795"/>
        <v>Basic</v>
      </c>
      <c r="B10235" t="str">
        <f t="shared" ca="1" si="796"/>
        <v>general anesthesia</v>
      </c>
      <c r="C10235">
        <f t="shared" si="799"/>
        <v>568</v>
      </c>
      <c r="D10235" t="str">
        <f t="shared" ca="1" si="797"/>
        <v>Covered when used in conjunction with covered oral surgical procedures</v>
      </c>
      <c r="E10235">
        <f t="shared" ca="1" si="798"/>
        <v>13</v>
      </c>
    </row>
    <row r="10236" spans="1:5" x14ac:dyDescent="0.2">
      <c r="A10236" t="str">
        <f t="shared" ca="1" si="795"/>
        <v>Diagnostics and Preventative</v>
      </c>
      <c r="B10236" t="str">
        <f t="shared" ca="1" si="796"/>
        <v>Bitewing x-rays</v>
      </c>
      <c r="C10236">
        <f t="shared" si="799"/>
        <v>568</v>
      </c>
      <c r="D10236">
        <f t="shared" ca="1" si="797"/>
        <v>0</v>
      </c>
      <c r="E10236">
        <f t="shared" ca="1" si="798"/>
        <v>2</v>
      </c>
    </row>
    <row r="10237" spans="1:5" x14ac:dyDescent="0.2">
      <c r="A10237" t="str">
        <f t="shared" ca="1" si="795"/>
        <v>Diagnostics and Preventative</v>
      </c>
      <c r="B10237" t="str">
        <f t="shared" ca="1" si="796"/>
        <v>Fluoride treatments</v>
      </c>
      <c r="C10237">
        <f t="shared" si="799"/>
        <v>568</v>
      </c>
      <c r="D10237">
        <f t="shared" ca="1" si="797"/>
        <v>0</v>
      </c>
      <c r="E10237">
        <f t="shared" ca="1" si="798"/>
        <v>5</v>
      </c>
    </row>
    <row r="10238" spans="1:5" x14ac:dyDescent="0.2">
      <c r="A10238" t="str">
        <f t="shared" ca="1" si="795"/>
        <v>Basic</v>
      </c>
      <c r="B10238" t="str">
        <f t="shared" ca="1" si="796"/>
        <v>oral surgery</v>
      </c>
      <c r="C10238">
        <f t="shared" si="799"/>
        <v>568</v>
      </c>
      <c r="D10238" t="str">
        <f t="shared" ca="1" si="797"/>
        <v>Extraction and other surgery procedures, incl. pre- and post-operative care</v>
      </c>
      <c r="E10238">
        <f t="shared" ca="1" si="798"/>
        <v>9</v>
      </c>
    </row>
    <row r="10239" spans="1:5" x14ac:dyDescent="0.2">
      <c r="A10239" t="str">
        <f t="shared" ca="1" si="795"/>
        <v>Diagnostics and Preventative</v>
      </c>
      <c r="B10239" t="str">
        <f t="shared" ca="1" si="796"/>
        <v>Full-mouth x-ray</v>
      </c>
      <c r="C10239">
        <f t="shared" si="799"/>
        <v>568</v>
      </c>
      <c r="D10239">
        <f t="shared" ca="1" si="797"/>
        <v>0</v>
      </c>
      <c r="E10239">
        <f t="shared" ca="1" si="798"/>
        <v>3</v>
      </c>
    </row>
    <row r="10240" spans="1:5" x14ac:dyDescent="0.2">
      <c r="A10240" t="str">
        <f t="shared" ca="1" si="795"/>
        <v>Diagnostics and Preventative</v>
      </c>
      <c r="B10240" t="str">
        <f t="shared" ca="1" si="796"/>
        <v>Fluoride treatments</v>
      </c>
      <c r="C10240">
        <f t="shared" si="799"/>
        <v>568</v>
      </c>
      <c r="D10240">
        <f t="shared" ca="1" si="797"/>
        <v>0</v>
      </c>
      <c r="E10240">
        <f t="shared" ca="1" si="798"/>
        <v>5</v>
      </c>
    </row>
    <row r="10241" spans="1:5" x14ac:dyDescent="0.2">
      <c r="A10241" t="str">
        <f t="shared" ca="1" si="795"/>
        <v>Diagnostics and Preventative</v>
      </c>
      <c r="B10241" t="str">
        <f t="shared" ca="1" si="796"/>
        <v>Periodic Exams</v>
      </c>
      <c r="C10241">
        <f t="shared" si="799"/>
        <v>568</v>
      </c>
      <c r="D10241">
        <f t="shared" ca="1" si="797"/>
        <v>0</v>
      </c>
      <c r="E10241">
        <f t="shared" ca="1" si="798"/>
        <v>1</v>
      </c>
    </row>
    <row r="10242" spans="1:5" x14ac:dyDescent="0.2">
      <c r="A10242" t="str">
        <f t="shared" ref="A10242:A10305" ca="1" si="800">INDEX(services,E10242,1)</f>
        <v>Diagnostics and Preventative</v>
      </c>
      <c r="B10242" t="str">
        <f t="shared" ref="B10242:B10305" ca="1" si="801">INDEX(services,E10242,2)</f>
        <v>Fluoride treatments</v>
      </c>
      <c r="C10242">
        <f t="shared" si="799"/>
        <v>568</v>
      </c>
      <c r="D10242">
        <f t="shared" ref="D10242:D10305" ca="1" si="802">INDEX(services,E10242,3)</f>
        <v>0</v>
      </c>
      <c r="E10242">
        <f t="shared" ref="E10242:E10305" ca="1" si="803">RANDBETWEEN(1,ROWS(services))</f>
        <v>5</v>
      </c>
    </row>
    <row r="10243" spans="1:5" x14ac:dyDescent="0.2">
      <c r="A10243" t="str">
        <f t="shared" ca="1" si="800"/>
        <v>Diagnostics and Preventative</v>
      </c>
      <c r="B10243" t="str">
        <f t="shared" ca="1" si="801"/>
        <v>Prophylaxis</v>
      </c>
      <c r="C10243">
        <f t="shared" si="799"/>
        <v>568</v>
      </c>
      <c r="D10243">
        <f t="shared" ca="1" si="802"/>
        <v>0</v>
      </c>
      <c r="E10243">
        <f t="shared" ca="1" si="803"/>
        <v>4</v>
      </c>
    </row>
    <row r="10244" spans="1:5" x14ac:dyDescent="0.2">
      <c r="A10244" t="str">
        <f t="shared" ca="1" si="800"/>
        <v>Basic</v>
      </c>
      <c r="B10244" t="str">
        <f t="shared" ca="1" si="801"/>
        <v>basic restorative</v>
      </c>
      <c r="C10244">
        <f t="shared" ref="C10244:C10307" si="804">IF(MOD(ROW(C10244)-2,18)&lt;&gt;0,C10243,C10243+1)</f>
        <v>569</v>
      </c>
      <c r="D10244" t="str">
        <f t="shared" ca="1" si="802"/>
        <v>Fillings (amalgam "silver" and composite "white" non-molar)</v>
      </c>
      <c r="E10244">
        <f t="shared" ca="1" si="803"/>
        <v>8</v>
      </c>
    </row>
    <row r="10245" spans="1:5" x14ac:dyDescent="0.2">
      <c r="A10245" t="str">
        <f t="shared" ca="1" si="800"/>
        <v>Basic</v>
      </c>
      <c r="B10245" t="str">
        <f t="shared" ca="1" si="801"/>
        <v>oral surgery</v>
      </c>
      <c r="C10245">
        <f t="shared" si="804"/>
        <v>569</v>
      </c>
      <c r="D10245" t="str">
        <f t="shared" ca="1" si="802"/>
        <v>Extraction and other surgery procedures, incl. pre- and post-operative care</v>
      </c>
      <c r="E10245">
        <f t="shared" ca="1" si="803"/>
        <v>9</v>
      </c>
    </row>
    <row r="10246" spans="1:5" x14ac:dyDescent="0.2">
      <c r="A10246" t="str">
        <f t="shared" ca="1" si="800"/>
        <v>Major</v>
      </c>
      <c r="B10246" t="str">
        <f t="shared" ca="1" si="801"/>
        <v>prosthodontics</v>
      </c>
      <c r="C10246">
        <f t="shared" si="804"/>
        <v>569</v>
      </c>
      <c r="D10246" t="str">
        <f t="shared" ca="1" si="802"/>
        <v>Procedures for replacement of missing teeth by construction or repair of bridges and partial or complete dentures</v>
      </c>
      <c r="E10246">
        <f t="shared" ca="1" si="803"/>
        <v>15</v>
      </c>
    </row>
    <row r="10247" spans="1:5" x14ac:dyDescent="0.2">
      <c r="A10247" t="str">
        <f t="shared" ca="1" si="800"/>
        <v>Orthodontics</v>
      </c>
      <c r="B10247" t="str">
        <f t="shared" ca="1" si="801"/>
        <v>orthodontics</v>
      </c>
      <c r="C10247">
        <f t="shared" si="804"/>
        <v>569</v>
      </c>
      <c r="D10247" t="str">
        <f t="shared" ca="1" si="802"/>
        <v>For eligible dependents to age 19</v>
      </c>
      <c r="E10247">
        <f t="shared" ca="1" si="803"/>
        <v>17</v>
      </c>
    </row>
    <row r="10248" spans="1:5" x14ac:dyDescent="0.2">
      <c r="A10248" t="str">
        <f t="shared" ca="1" si="800"/>
        <v>Diagnostics and Preventative</v>
      </c>
      <c r="B10248" t="str">
        <f t="shared" ca="1" si="801"/>
        <v>Fluoride treatments</v>
      </c>
      <c r="C10248">
        <f t="shared" si="804"/>
        <v>569</v>
      </c>
      <c r="D10248">
        <f t="shared" ca="1" si="802"/>
        <v>0</v>
      </c>
      <c r="E10248">
        <f t="shared" ca="1" si="803"/>
        <v>5</v>
      </c>
    </row>
    <row r="10249" spans="1:5" x14ac:dyDescent="0.2">
      <c r="A10249" t="str">
        <f t="shared" ca="1" si="800"/>
        <v>Diagnostics and Preventative</v>
      </c>
      <c r="B10249" t="str">
        <f t="shared" ca="1" si="801"/>
        <v>Prophylaxis</v>
      </c>
      <c r="C10249">
        <f t="shared" si="804"/>
        <v>569</v>
      </c>
      <c r="D10249">
        <f t="shared" ca="1" si="802"/>
        <v>0</v>
      </c>
      <c r="E10249">
        <f t="shared" ca="1" si="803"/>
        <v>4</v>
      </c>
    </row>
    <row r="10250" spans="1:5" x14ac:dyDescent="0.2">
      <c r="A10250" t="str">
        <f t="shared" ca="1" si="800"/>
        <v>Major</v>
      </c>
      <c r="B10250" t="str">
        <f t="shared" ca="1" si="801"/>
        <v>major restorative</v>
      </c>
      <c r="C10250">
        <f t="shared" si="804"/>
        <v>569</v>
      </c>
      <c r="D10250" t="str">
        <f t="shared" ca="1" si="802"/>
        <v>Single crowns, inlays, onlays</v>
      </c>
      <c r="E10250">
        <f t="shared" ca="1" si="803"/>
        <v>14</v>
      </c>
    </row>
    <row r="10251" spans="1:5" x14ac:dyDescent="0.2">
      <c r="A10251" t="str">
        <f t="shared" ca="1" si="800"/>
        <v>Other</v>
      </c>
      <c r="B10251" t="str">
        <f t="shared" ca="1" si="801"/>
        <v>Implants</v>
      </c>
      <c r="C10251">
        <f t="shared" si="804"/>
        <v>569</v>
      </c>
      <c r="D10251" t="str">
        <f t="shared" ca="1" si="802"/>
        <v>Implant dental work</v>
      </c>
      <c r="E10251">
        <f t="shared" ca="1" si="803"/>
        <v>18</v>
      </c>
    </row>
    <row r="10252" spans="1:5" x14ac:dyDescent="0.2">
      <c r="A10252" t="str">
        <f t="shared" ca="1" si="800"/>
        <v>Basic</v>
      </c>
      <c r="B10252" t="str">
        <f t="shared" ca="1" si="801"/>
        <v>surgical periodontics</v>
      </c>
      <c r="C10252">
        <f t="shared" si="804"/>
        <v>569</v>
      </c>
      <c r="D10252" t="str">
        <f t="shared" ca="1" si="802"/>
        <v>Surgical treatment of the gums and supporting structures of the teeth</v>
      </c>
      <c r="E10252">
        <f t="shared" ca="1" si="803"/>
        <v>11</v>
      </c>
    </row>
    <row r="10253" spans="1:5" x14ac:dyDescent="0.2">
      <c r="A10253" t="str">
        <f t="shared" ca="1" si="800"/>
        <v>Orthodontics</v>
      </c>
      <c r="B10253" t="str">
        <f t="shared" ca="1" si="801"/>
        <v>orthodontics</v>
      </c>
      <c r="C10253">
        <f t="shared" si="804"/>
        <v>569</v>
      </c>
      <c r="D10253" t="str">
        <f t="shared" ca="1" si="802"/>
        <v>For eligible dependents to age 19</v>
      </c>
      <c r="E10253">
        <f t="shared" ca="1" si="803"/>
        <v>17</v>
      </c>
    </row>
    <row r="10254" spans="1:5" x14ac:dyDescent="0.2">
      <c r="A10254" t="str">
        <f t="shared" ca="1" si="800"/>
        <v>Major</v>
      </c>
      <c r="B10254" t="str">
        <f t="shared" ca="1" si="801"/>
        <v>temporomandibular joint dysfunction</v>
      </c>
      <c r="C10254">
        <f t="shared" si="804"/>
        <v>569</v>
      </c>
      <c r="D10254" t="str">
        <f t="shared" ca="1" si="802"/>
        <v>Services relating to hinging joints of the jaw</v>
      </c>
      <c r="E10254">
        <f t="shared" ca="1" si="803"/>
        <v>16</v>
      </c>
    </row>
    <row r="10255" spans="1:5" x14ac:dyDescent="0.2">
      <c r="A10255" t="str">
        <f t="shared" ca="1" si="800"/>
        <v>Orthodontics</v>
      </c>
      <c r="B10255" t="str">
        <f t="shared" ca="1" si="801"/>
        <v>orthodontics</v>
      </c>
      <c r="C10255">
        <f t="shared" si="804"/>
        <v>569</v>
      </c>
      <c r="D10255" t="str">
        <f t="shared" ca="1" si="802"/>
        <v>For eligible dependents to age 19</v>
      </c>
      <c r="E10255">
        <f t="shared" ca="1" si="803"/>
        <v>17</v>
      </c>
    </row>
    <row r="10256" spans="1:5" x14ac:dyDescent="0.2">
      <c r="A10256" t="str">
        <f t="shared" ca="1" si="800"/>
        <v>Basic</v>
      </c>
      <c r="B10256" t="str">
        <f t="shared" ca="1" si="801"/>
        <v>general anesthesia</v>
      </c>
      <c r="C10256">
        <f t="shared" si="804"/>
        <v>569</v>
      </c>
      <c r="D10256" t="str">
        <f t="shared" ca="1" si="802"/>
        <v>Covered when used in conjunction with covered oral surgical procedures</v>
      </c>
      <c r="E10256">
        <f t="shared" ca="1" si="803"/>
        <v>13</v>
      </c>
    </row>
    <row r="10257" spans="1:5" x14ac:dyDescent="0.2">
      <c r="A10257" t="str">
        <f t="shared" ca="1" si="800"/>
        <v>Basic</v>
      </c>
      <c r="B10257" t="str">
        <f t="shared" ca="1" si="801"/>
        <v>surgical periodontics</v>
      </c>
      <c r="C10257">
        <f t="shared" si="804"/>
        <v>569</v>
      </c>
      <c r="D10257" t="str">
        <f t="shared" ca="1" si="802"/>
        <v>Surgical treatment of the gums and supporting structures of the teeth</v>
      </c>
      <c r="E10257">
        <f t="shared" ca="1" si="803"/>
        <v>11</v>
      </c>
    </row>
    <row r="10258" spans="1:5" x14ac:dyDescent="0.2">
      <c r="A10258" t="str">
        <f t="shared" ca="1" si="800"/>
        <v>Diagnostics and Preventative</v>
      </c>
      <c r="B10258" t="str">
        <f t="shared" ca="1" si="801"/>
        <v>Fluoride treatments</v>
      </c>
      <c r="C10258">
        <f t="shared" si="804"/>
        <v>569</v>
      </c>
      <c r="D10258">
        <f t="shared" ca="1" si="802"/>
        <v>0</v>
      </c>
      <c r="E10258">
        <f t="shared" ca="1" si="803"/>
        <v>5</v>
      </c>
    </row>
    <row r="10259" spans="1:5" x14ac:dyDescent="0.2">
      <c r="A10259" t="str">
        <f t="shared" ca="1" si="800"/>
        <v>Diagnostics and Preventative</v>
      </c>
      <c r="B10259" t="str">
        <f t="shared" ca="1" si="801"/>
        <v>Space Maintainers</v>
      </c>
      <c r="C10259">
        <f t="shared" si="804"/>
        <v>569</v>
      </c>
      <c r="D10259">
        <f t="shared" ca="1" si="802"/>
        <v>0</v>
      </c>
      <c r="E10259">
        <f t="shared" ca="1" si="803"/>
        <v>7</v>
      </c>
    </row>
    <row r="10260" spans="1:5" x14ac:dyDescent="0.2">
      <c r="A10260" t="str">
        <f t="shared" ca="1" si="800"/>
        <v>Diagnostics and Preventative</v>
      </c>
      <c r="B10260" t="str">
        <f t="shared" ca="1" si="801"/>
        <v>Space Maintainers</v>
      </c>
      <c r="C10260">
        <f t="shared" si="804"/>
        <v>569</v>
      </c>
      <c r="D10260">
        <f t="shared" ca="1" si="802"/>
        <v>0</v>
      </c>
      <c r="E10260">
        <f t="shared" ca="1" si="803"/>
        <v>7</v>
      </c>
    </row>
    <row r="10261" spans="1:5" x14ac:dyDescent="0.2">
      <c r="A10261" t="str">
        <f t="shared" ca="1" si="800"/>
        <v>Basic</v>
      </c>
      <c r="B10261" t="str">
        <f t="shared" ca="1" si="801"/>
        <v>surgical periodontics</v>
      </c>
      <c r="C10261">
        <f t="shared" si="804"/>
        <v>569</v>
      </c>
      <c r="D10261" t="str">
        <f t="shared" ca="1" si="802"/>
        <v>Surgical treatment of the gums and supporting structures of the teeth</v>
      </c>
      <c r="E10261">
        <f t="shared" ca="1" si="803"/>
        <v>11</v>
      </c>
    </row>
    <row r="10262" spans="1:5" x14ac:dyDescent="0.2">
      <c r="A10262" t="str">
        <f t="shared" ca="1" si="800"/>
        <v>Basic</v>
      </c>
      <c r="B10262" t="str">
        <f t="shared" ca="1" si="801"/>
        <v>non-surgical periodontics</v>
      </c>
      <c r="C10262">
        <f t="shared" si="804"/>
        <v>570</v>
      </c>
      <c r="D10262" t="str">
        <f t="shared" ca="1" si="802"/>
        <v xml:space="preserve">Non-surgical treatment of the gums and supporting structures of the teeth </v>
      </c>
      <c r="E10262">
        <f t="shared" ca="1" si="803"/>
        <v>12</v>
      </c>
    </row>
    <row r="10263" spans="1:5" x14ac:dyDescent="0.2">
      <c r="A10263" t="str">
        <f t="shared" ca="1" si="800"/>
        <v>Diagnostics and Preventative</v>
      </c>
      <c r="B10263" t="str">
        <f t="shared" ca="1" si="801"/>
        <v>Periodic Exams</v>
      </c>
      <c r="C10263">
        <f t="shared" si="804"/>
        <v>570</v>
      </c>
      <c r="D10263">
        <f t="shared" ca="1" si="802"/>
        <v>0</v>
      </c>
      <c r="E10263">
        <f t="shared" ca="1" si="803"/>
        <v>1</v>
      </c>
    </row>
    <row r="10264" spans="1:5" x14ac:dyDescent="0.2">
      <c r="A10264" t="str">
        <f t="shared" ca="1" si="800"/>
        <v>Diagnostics and Preventative</v>
      </c>
      <c r="B10264" t="str">
        <f t="shared" ca="1" si="801"/>
        <v>Space Maintainers</v>
      </c>
      <c r="C10264">
        <f t="shared" si="804"/>
        <v>570</v>
      </c>
      <c r="D10264">
        <f t="shared" ca="1" si="802"/>
        <v>0</v>
      </c>
      <c r="E10264">
        <f t="shared" ca="1" si="803"/>
        <v>7</v>
      </c>
    </row>
    <row r="10265" spans="1:5" x14ac:dyDescent="0.2">
      <c r="A10265" t="str">
        <f t="shared" ca="1" si="800"/>
        <v>Diagnostics and Preventative</v>
      </c>
      <c r="B10265" t="str">
        <f t="shared" ca="1" si="801"/>
        <v>Space Maintainers</v>
      </c>
      <c r="C10265">
        <f t="shared" si="804"/>
        <v>570</v>
      </c>
      <c r="D10265">
        <f t="shared" ca="1" si="802"/>
        <v>0</v>
      </c>
      <c r="E10265">
        <f t="shared" ca="1" si="803"/>
        <v>7</v>
      </c>
    </row>
    <row r="10266" spans="1:5" x14ac:dyDescent="0.2">
      <c r="A10266" t="str">
        <f t="shared" ca="1" si="800"/>
        <v>Diagnostics and Preventative</v>
      </c>
      <c r="B10266" t="str">
        <f t="shared" ca="1" si="801"/>
        <v>Full-mouth x-ray</v>
      </c>
      <c r="C10266">
        <f t="shared" si="804"/>
        <v>570</v>
      </c>
      <c r="D10266">
        <f t="shared" ca="1" si="802"/>
        <v>0</v>
      </c>
      <c r="E10266">
        <f t="shared" ca="1" si="803"/>
        <v>3</v>
      </c>
    </row>
    <row r="10267" spans="1:5" x14ac:dyDescent="0.2">
      <c r="A10267" t="str">
        <f t="shared" ca="1" si="800"/>
        <v>Basic</v>
      </c>
      <c r="B10267" t="str">
        <f t="shared" ca="1" si="801"/>
        <v>general anesthesia</v>
      </c>
      <c r="C10267">
        <f t="shared" si="804"/>
        <v>570</v>
      </c>
      <c r="D10267" t="str">
        <f t="shared" ca="1" si="802"/>
        <v>Covered when used in conjunction with covered oral surgical procedures</v>
      </c>
      <c r="E10267">
        <f t="shared" ca="1" si="803"/>
        <v>13</v>
      </c>
    </row>
    <row r="10268" spans="1:5" x14ac:dyDescent="0.2">
      <c r="A10268" t="str">
        <f t="shared" ca="1" si="800"/>
        <v>Basic</v>
      </c>
      <c r="B10268" t="str">
        <f t="shared" ca="1" si="801"/>
        <v>general anesthesia</v>
      </c>
      <c r="C10268">
        <f t="shared" si="804"/>
        <v>570</v>
      </c>
      <c r="D10268" t="str">
        <f t="shared" ca="1" si="802"/>
        <v>Covered when used in conjunction with covered oral surgical procedures</v>
      </c>
      <c r="E10268">
        <f t="shared" ca="1" si="803"/>
        <v>13</v>
      </c>
    </row>
    <row r="10269" spans="1:5" x14ac:dyDescent="0.2">
      <c r="A10269" t="str">
        <f t="shared" ca="1" si="800"/>
        <v>Orthodontics</v>
      </c>
      <c r="B10269" t="str">
        <f t="shared" ca="1" si="801"/>
        <v>orthodontics</v>
      </c>
      <c r="C10269">
        <f t="shared" si="804"/>
        <v>570</v>
      </c>
      <c r="D10269" t="str">
        <f t="shared" ca="1" si="802"/>
        <v>For eligible dependents to age 19</v>
      </c>
      <c r="E10269">
        <f t="shared" ca="1" si="803"/>
        <v>17</v>
      </c>
    </row>
    <row r="10270" spans="1:5" x14ac:dyDescent="0.2">
      <c r="A10270" t="str">
        <f t="shared" ca="1" si="800"/>
        <v>Diagnostics and Preventative</v>
      </c>
      <c r="B10270" t="str">
        <f t="shared" ca="1" si="801"/>
        <v>Prophylaxis</v>
      </c>
      <c r="C10270">
        <f t="shared" si="804"/>
        <v>570</v>
      </c>
      <c r="D10270">
        <f t="shared" ca="1" si="802"/>
        <v>0</v>
      </c>
      <c r="E10270">
        <f t="shared" ca="1" si="803"/>
        <v>4</v>
      </c>
    </row>
    <row r="10271" spans="1:5" x14ac:dyDescent="0.2">
      <c r="A10271" t="str">
        <f t="shared" ca="1" si="800"/>
        <v>Diagnostics and Preventative</v>
      </c>
      <c r="B10271" t="str">
        <f t="shared" ca="1" si="801"/>
        <v>Periodic Exams</v>
      </c>
      <c r="C10271">
        <f t="shared" si="804"/>
        <v>570</v>
      </c>
      <c r="D10271">
        <f t="shared" ca="1" si="802"/>
        <v>0</v>
      </c>
      <c r="E10271">
        <f t="shared" ca="1" si="803"/>
        <v>1</v>
      </c>
    </row>
    <row r="10272" spans="1:5" x14ac:dyDescent="0.2">
      <c r="A10272" t="str">
        <f t="shared" ca="1" si="800"/>
        <v>Other</v>
      </c>
      <c r="B10272" t="str">
        <f t="shared" ca="1" si="801"/>
        <v>Implants</v>
      </c>
      <c r="C10272">
        <f t="shared" si="804"/>
        <v>570</v>
      </c>
      <c r="D10272" t="str">
        <f t="shared" ca="1" si="802"/>
        <v>Implant dental work</v>
      </c>
      <c r="E10272">
        <f t="shared" ca="1" si="803"/>
        <v>18</v>
      </c>
    </row>
    <row r="10273" spans="1:5" x14ac:dyDescent="0.2">
      <c r="A10273" t="str">
        <f t="shared" ca="1" si="800"/>
        <v>Basic</v>
      </c>
      <c r="B10273" t="str">
        <f t="shared" ca="1" si="801"/>
        <v>surgical periodontics</v>
      </c>
      <c r="C10273">
        <f t="shared" si="804"/>
        <v>570</v>
      </c>
      <c r="D10273" t="str">
        <f t="shared" ca="1" si="802"/>
        <v>Surgical treatment of the gums and supporting structures of the teeth</v>
      </c>
      <c r="E10273">
        <f t="shared" ca="1" si="803"/>
        <v>11</v>
      </c>
    </row>
    <row r="10274" spans="1:5" x14ac:dyDescent="0.2">
      <c r="A10274" t="str">
        <f t="shared" ca="1" si="800"/>
        <v>Basic</v>
      </c>
      <c r="B10274" t="str">
        <f t="shared" ca="1" si="801"/>
        <v>non-surgical periodontics</v>
      </c>
      <c r="C10274">
        <f t="shared" si="804"/>
        <v>570</v>
      </c>
      <c r="D10274" t="str">
        <f t="shared" ca="1" si="802"/>
        <v xml:space="preserve">Non-surgical treatment of the gums and supporting structures of the teeth </v>
      </c>
      <c r="E10274">
        <f t="shared" ca="1" si="803"/>
        <v>12</v>
      </c>
    </row>
    <row r="10275" spans="1:5" x14ac:dyDescent="0.2">
      <c r="A10275" t="str">
        <f t="shared" ca="1" si="800"/>
        <v>Diagnostics and Preventative</v>
      </c>
      <c r="B10275" t="str">
        <f t="shared" ca="1" si="801"/>
        <v>Fluoride treatments</v>
      </c>
      <c r="C10275">
        <f t="shared" si="804"/>
        <v>570</v>
      </c>
      <c r="D10275">
        <f t="shared" ca="1" si="802"/>
        <v>0</v>
      </c>
      <c r="E10275">
        <f t="shared" ca="1" si="803"/>
        <v>5</v>
      </c>
    </row>
    <row r="10276" spans="1:5" x14ac:dyDescent="0.2">
      <c r="A10276" t="str">
        <f t="shared" ca="1" si="800"/>
        <v>Other</v>
      </c>
      <c r="B10276" t="str">
        <f t="shared" ca="1" si="801"/>
        <v>Implants</v>
      </c>
      <c r="C10276">
        <f t="shared" si="804"/>
        <v>570</v>
      </c>
      <c r="D10276" t="str">
        <f t="shared" ca="1" si="802"/>
        <v>Implant dental work</v>
      </c>
      <c r="E10276">
        <f t="shared" ca="1" si="803"/>
        <v>18</v>
      </c>
    </row>
    <row r="10277" spans="1:5" x14ac:dyDescent="0.2">
      <c r="A10277" t="str">
        <f t="shared" ca="1" si="800"/>
        <v>Other</v>
      </c>
      <c r="B10277" t="str">
        <f t="shared" ca="1" si="801"/>
        <v>Implants</v>
      </c>
      <c r="C10277">
        <f t="shared" si="804"/>
        <v>570</v>
      </c>
      <c r="D10277" t="str">
        <f t="shared" ca="1" si="802"/>
        <v>Implant dental work</v>
      </c>
      <c r="E10277">
        <f t="shared" ca="1" si="803"/>
        <v>18</v>
      </c>
    </row>
    <row r="10278" spans="1:5" x14ac:dyDescent="0.2">
      <c r="A10278" t="str">
        <f t="shared" ca="1" si="800"/>
        <v>Diagnostics and Preventative</v>
      </c>
      <c r="B10278" t="str">
        <f t="shared" ca="1" si="801"/>
        <v>Space Maintainers</v>
      </c>
      <c r="C10278">
        <f t="shared" si="804"/>
        <v>570</v>
      </c>
      <c r="D10278">
        <f t="shared" ca="1" si="802"/>
        <v>0</v>
      </c>
      <c r="E10278">
        <f t="shared" ca="1" si="803"/>
        <v>7</v>
      </c>
    </row>
    <row r="10279" spans="1:5" x14ac:dyDescent="0.2">
      <c r="A10279" t="str">
        <f t="shared" ca="1" si="800"/>
        <v>Basic</v>
      </c>
      <c r="B10279" t="str">
        <f t="shared" ca="1" si="801"/>
        <v>general anesthesia</v>
      </c>
      <c r="C10279">
        <f t="shared" si="804"/>
        <v>570</v>
      </c>
      <c r="D10279" t="str">
        <f t="shared" ca="1" si="802"/>
        <v>Covered when used in conjunction with covered oral surgical procedures</v>
      </c>
      <c r="E10279">
        <f t="shared" ca="1" si="803"/>
        <v>13</v>
      </c>
    </row>
    <row r="10280" spans="1:5" x14ac:dyDescent="0.2">
      <c r="A10280" t="str">
        <f t="shared" ca="1" si="800"/>
        <v>Basic</v>
      </c>
      <c r="B10280" t="str">
        <f t="shared" ca="1" si="801"/>
        <v>surgical periodontics</v>
      </c>
      <c r="C10280">
        <f t="shared" si="804"/>
        <v>571</v>
      </c>
      <c r="D10280" t="str">
        <f t="shared" ca="1" si="802"/>
        <v>Surgical treatment of the gums and supporting structures of the teeth</v>
      </c>
      <c r="E10280">
        <f t="shared" ca="1" si="803"/>
        <v>11</v>
      </c>
    </row>
    <row r="10281" spans="1:5" x14ac:dyDescent="0.2">
      <c r="A10281" t="str">
        <f t="shared" ca="1" si="800"/>
        <v>Diagnostics and Preventative</v>
      </c>
      <c r="B10281" t="str">
        <f t="shared" ca="1" si="801"/>
        <v>Space Maintainers</v>
      </c>
      <c r="C10281">
        <f t="shared" si="804"/>
        <v>571</v>
      </c>
      <c r="D10281">
        <f t="shared" ca="1" si="802"/>
        <v>0</v>
      </c>
      <c r="E10281">
        <f t="shared" ca="1" si="803"/>
        <v>7</v>
      </c>
    </row>
    <row r="10282" spans="1:5" x14ac:dyDescent="0.2">
      <c r="A10282" t="str">
        <f t="shared" ca="1" si="800"/>
        <v>Major</v>
      </c>
      <c r="B10282" t="str">
        <f t="shared" ca="1" si="801"/>
        <v>major restorative</v>
      </c>
      <c r="C10282">
        <f t="shared" si="804"/>
        <v>571</v>
      </c>
      <c r="D10282" t="str">
        <f t="shared" ca="1" si="802"/>
        <v>Single crowns, inlays, onlays</v>
      </c>
      <c r="E10282">
        <f t="shared" ca="1" si="803"/>
        <v>14</v>
      </c>
    </row>
    <row r="10283" spans="1:5" x14ac:dyDescent="0.2">
      <c r="A10283" t="str">
        <f t="shared" ca="1" si="800"/>
        <v>Major</v>
      </c>
      <c r="B10283" t="str">
        <f t="shared" ca="1" si="801"/>
        <v>prosthodontics</v>
      </c>
      <c r="C10283">
        <f t="shared" si="804"/>
        <v>571</v>
      </c>
      <c r="D10283" t="str">
        <f t="shared" ca="1" si="802"/>
        <v>Procedures for replacement of missing teeth by construction or repair of bridges and partial or complete dentures</v>
      </c>
      <c r="E10283">
        <f t="shared" ca="1" si="803"/>
        <v>15</v>
      </c>
    </row>
    <row r="10284" spans="1:5" x14ac:dyDescent="0.2">
      <c r="A10284" t="str">
        <f t="shared" ca="1" si="800"/>
        <v>Major</v>
      </c>
      <c r="B10284" t="str">
        <f t="shared" ca="1" si="801"/>
        <v>prosthodontics</v>
      </c>
      <c r="C10284">
        <f t="shared" si="804"/>
        <v>571</v>
      </c>
      <c r="D10284" t="str">
        <f t="shared" ca="1" si="802"/>
        <v>Procedures for replacement of missing teeth by construction or repair of bridges and partial or complete dentures</v>
      </c>
      <c r="E10284">
        <f t="shared" ca="1" si="803"/>
        <v>15</v>
      </c>
    </row>
    <row r="10285" spans="1:5" x14ac:dyDescent="0.2">
      <c r="A10285" t="str">
        <f t="shared" ca="1" si="800"/>
        <v>Major</v>
      </c>
      <c r="B10285" t="str">
        <f t="shared" ca="1" si="801"/>
        <v>temporomandibular joint dysfunction</v>
      </c>
      <c r="C10285">
        <f t="shared" si="804"/>
        <v>571</v>
      </c>
      <c r="D10285" t="str">
        <f t="shared" ca="1" si="802"/>
        <v>Services relating to hinging joints of the jaw</v>
      </c>
      <c r="E10285">
        <f t="shared" ca="1" si="803"/>
        <v>16</v>
      </c>
    </row>
    <row r="10286" spans="1:5" x14ac:dyDescent="0.2">
      <c r="A10286" t="str">
        <f t="shared" ca="1" si="800"/>
        <v>Basic</v>
      </c>
      <c r="B10286" t="str">
        <f t="shared" ca="1" si="801"/>
        <v>oral surgery</v>
      </c>
      <c r="C10286">
        <f t="shared" si="804"/>
        <v>571</v>
      </c>
      <c r="D10286" t="str">
        <f t="shared" ca="1" si="802"/>
        <v>Extraction and other surgery procedures, incl. pre- and post-operative care</v>
      </c>
      <c r="E10286">
        <f t="shared" ca="1" si="803"/>
        <v>9</v>
      </c>
    </row>
    <row r="10287" spans="1:5" x14ac:dyDescent="0.2">
      <c r="A10287" t="str">
        <f t="shared" ca="1" si="800"/>
        <v>Diagnostics and Preventative</v>
      </c>
      <c r="B10287" t="str">
        <f t="shared" ca="1" si="801"/>
        <v>Full-mouth x-ray</v>
      </c>
      <c r="C10287">
        <f t="shared" si="804"/>
        <v>571</v>
      </c>
      <c r="D10287">
        <f t="shared" ca="1" si="802"/>
        <v>0</v>
      </c>
      <c r="E10287">
        <f t="shared" ca="1" si="803"/>
        <v>3</v>
      </c>
    </row>
    <row r="10288" spans="1:5" x14ac:dyDescent="0.2">
      <c r="A10288" t="str">
        <f t="shared" ca="1" si="800"/>
        <v>Diagnostics and Preventative</v>
      </c>
      <c r="B10288" t="str">
        <f t="shared" ca="1" si="801"/>
        <v>Fluoride treatments</v>
      </c>
      <c r="C10288">
        <f t="shared" si="804"/>
        <v>571</v>
      </c>
      <c r="D10288">
        <f t="shared" ca="1" si="802"/>
        <v>0</v>
      </c>
      <c r="E10288">
        <f t="shared" ca="1" si="803"/>
        <v>5</v>
      </c>
    </row>
    <row r="10289" spans="1:5" x14ac:dyDescent="0.2">
      <c r="A10289" t="str">
        <f t="shared" ca="1" si="800"/>
        <v>Major</v>
      </c>
      <c r="B10289" t="str">
        <f t="shared" ca="1" si="801"/>
        <v>temporomandibular joint dysfunction</v>
      </c>
      <c r="C10289">
        <f t="shared" si="804"/>
        <v>571</v>
      </c>
      <c r="D10289" t="str">
        <f t="shared" ca="1" si="802"/>
        <v>Services relating to hinging joints of the jaw</v>
      </c>
      <c r="E10289">
        <f t="shared" ca="1" si="803"/>
        <v>16</v>
      </c>
    </row>
    <row r="10290" spans="1:5" x14ac:dyDescent="0.2">
      <c r="A10290" t="str">
        <f t="shared" ca="1" si="800"/>
        <v>Basic</v>
      </c>
      <c r="B10290" t="str">
        <f t="shared" ca="1" si="801"/>
        <v>surgical periodontics</v>
      </c>
      <c r="C10290">
        <f t="shared" si="804"/>
        <v>571</v>
      </c>
      <c r="D10290" t="str">
        <f t="shared" ca="1" si="802"/>
        <v>Surgical treatment of the gums and supporting structures of the teeth</v>
      </c>
      <c r="E10290">
        <f t="shared" ca="1" si="803"/>
        <v>11</v>
      </c>
    </row>
    <row r="10291" spans="1:5" x14ac:dyDescent="0.2">
      <c r="A10291" t="str">
        <f t="shared" ca="1" si="800"/>
        <v>Diagnostics and Preventative</v>
      </c>
      <c r="B10291" t="str">
        <f t="shared" ca="1" si="801"/>
        <v>Sealants</v>
      </c>
      <c r="C10291">
        <f t="shared" si="804"/>
        <v>571</v>
      </c>
      <c r="D10291">
        <f t="shared" ca="1" si="802"/>
        <v>0</v>
      </c>
      <c r="E10291">
        <f t="shared" ca="1" si="803"/>
        <v>6</v>
      </c>
    </row>
    <row r="10292" spans="1:5" x14ac:dyDescent="0.2">
      <c r="A10292" t="str">
        <f t="shared" ca="1" si="800"/>
        <v>Basic</v>
      </c>
      <c r="B10292" t="str">
        <f t="shared" ca="1" si="801"/>
        <v>endodontics</v>
      </c>
      <c r="C10292">
        <f t="shared" si="804"/>
        <v>571</v>
      </c>
      <c r="D10292" t="str">
        <f t="shared" ca="1" si="802"/>
        <v>Root canal, pulpal therapy</v>
      </c>
      <c r="E10292">
        <f t="shared" ca="1" si="803"/>
        <v>10</v>
      </c>
    </row>
    <row r="10293" spans="1:5" x14ac:dyDescent="0.2">
      <c r="A10293" t="str">
        <f t="shared" ca="1" si="800"/>
        <v>Basic</v>
      </c>
      <c r="B10293" t="str">
        <f t="shared" ca="1" si="801"/>
        <v>surgical periodontics</v>
      </c>
      <c r="C10293">
        <f t="shared" si="804"/>
        <v>571</v>
      </c>
      <c r="D10293" t="str">
        <f t="shared" ca="1" si="802"/>
        <v>Surgical treatment of the gums and supporting structures of the teeth</v>
      </c>
      <c r="E10293">
        <f t="shared" ca="1" si="803"/>
        <v>11</v>
      </c>
    </row>
    <row r="10294" spans="1:5" x14ac:dyDescent="0.2">
      <c r="A10294" t="str">
        <f t="shared" ca="1" si="800"/>
        <v>Diagnostics and Preventative</v>
      </c>
      <c r="B10294" t="str">
        <f t="shared" ca="1" si="801"/>
        <v>Space Maintainers</v>
      </c>
      <c r="C10294">
        <f t="shared" si="804"/>
        <v>571</v>
      </c>
      <c r="D10294">
        <f t="shared" ca="1" si="802"/>
        <v>0</v>
      </c>
      <c r="E10294">
        <f t="shared" ca="1" si="803"/>
        <v>7</v>
      </c>
    </row>
    <row r="10295" spans="1:5" x14ac:dyDescent="0.2">
      <c r="A10295" t="str">
        <f t="shared" ca="1" si="800"/>
        <v>Basic</v>
      </c>
      <c r="B10295" t="str">
        <f t="shared" ca="1" si="801"/>
        <v>endodontics</v>
      </c>
      <c r="C10295">
        <f t="shared" si="804"/>
        <v>571</v>
      </c>
      <c r="D10295" t="str">
        <f t="shared" ca="1" si="802"/>
        <v>Root canal, pulpal therapy</v>
      </c>
      <c r="E10295">
        <f t="shared" ca="1" si="803"/>
        <v>10</v>
      </c>
    </row>
    <row r="10296" spans="1:5" x14ac:dyDescent="0.2">
      <c r="A10296" t="str">
        <f t="shared" ca="1" si="800"/>
        <v>Basic</v>
      </c>
      <c r="B10296" t="str">
        <f t="shared" ca="1" si="801"/>
        <v>oral surgery</v>
      </c>
      <c r="C10296">
        <f t="shared" si="804"/>
        <v>571</v>
      </c>
      <c r="D10296" t="str">
        <f t="shared" ca="1" si="802"/>
        <v>Extraction and other surgery procedures, incl. pre- and post-operative care</v>
      </c>
      <c r="E10296">
        <f t="shared" ca="1" si="803"/>
        <v>9</v>
      </c>
    </row>
    <row r="10297" spans="1:5" x14ac:dyDescent="0.2">
      <c r="A10297" t="str">
        <f t="shared" ca="1" si="800"/>
        <v>Diagnostics and Preventative</v>
      </c>
      <c r="B10297" t="str">
        <f t="shared" ca="1" si="801"/>
        <v>Periodic Exams</v>
      </c>
      <c r="C10297">
        <f t="shared" si="804"/>
        <v>571</v>
      </c>
      <c r="D10297">
        <f t="shared" ca="1" si="802"/>
        <v>0</v>
      </c>
      <c r="E10297">
        <f t="shared" ca="1" si="803"/>
        <v>1</v>
      </c>
    </row>
    <row r="10298" spans="1:5" x14ac:dyDescent="0.2">
      <c r="A10298" t="str">
        <f t="shared" ca="1" si="800"/>
        <v>Diagnostics and Preventative</v>
      </c>
      <c r="B10298" t="str">
        <f t="shared" ca="1" si="801"/>
        <v>Full-mouth x-ray</v>
      </c>
      <c r="C10298">
        <f t="shared" si="804"/>
        <v>572</v>
      </c>
      <c r="D10298">
        <f t="shared" ca="1" si="802"/>
        <v>0</v>
      </c>
      <c r="E10298">
        <f t="shared" ca="1" si="803"/>
        <v>3</v>
      </c>
    </row>
    <row r="10299" spans="1:5" x14ac:dyDescent="0.2">
      <c r="A10299" t="str">
        <f t="shared" ca="1" si="800"/>
        <v>Basic</v>
      </c>
      <c r="B10299" t="str">
        <f t="shared" ca="1" si="801"/>
        <v>non-surgical periodontics</v>
      </c>
      <c r="C10299">
        <f t="shared" si="804"/>
        <v>572</v>
      </c>
      <c r="D10299" t="str">
        <f t="shared" ca="1" si="802"/>
        <v xml:space="preserve">Non-surgical treatment of the gums and supporting structures of the teeth </v>
      </c>
      <c r="E10299">
        <f t="shared" ca="1" si="803"/>
        <v>12</v>
      </c>
    </row>
    <row r="10300" spans="1:5" x14ac:dyDescent="0.2">
      <c r="A10300" t="str">
        <f t="shared" ca="1" si="800"/>
        <v>Basic</v>
      </c>
      <c r="B10300" t="str">
        <f t="shared" ca="1" si="801"/>
        <v>general anesthesia</v>
      </c>
      <c r="C10300">
        <f t="shared" si="804"/>
        <v>572</v>
      </c>
      <c r="D10300" t="str">
        <f t="shared" ca="1" si="802"/>
        <v>Covered when used in conjunction with covered oral surgical procedures</v>
      </c>
      <c r="E10300">
        <f t="shared" ca="1" si="803"/>
        <v>13</v>
      </c>
    </row>
    <row r="10301" spans="1:5" x14ac:dyDescent="0.2">
      <c r="A10301" t="str">
        <f t="shared" ca="1" si="800"/>
        <v>Orthodontics</v>
      </c>
      <c r="B10301" t="str">
        <f t="shared" ca="1" si="801"/>
        <v>orthodontics</v>
      </c>
      <c r="C10301">
        <f t="shared" si="804"/>
        <v>572</v>
      </c>
      <c r="D10301" t="str">
        <f t="shared" ca="1" si="802"/>
        <v>For eligible dependents to age 19</v>
      </c>
      <c r="E10301">
        <f t="shared" ca="1" si="803"/>
        <v>17</v>
      </c>
    </row>
    <row r="10302" spans="1:5" x14ac:dyDescent="0.2">
      <c r="A10302" t="str">
        <f t="shared" ca="1" si="800"/>
        <v>Major</v>
      </c>
      <c r="B10302" t="str">
        <f t="shared" ca="1" si="801"/>
        <v>prosthodontics</v>
      </c>
      <c r="C10302">
        <f t="shared" si="804"/>
        <v>572</v>
      </c>
      <c r="D10302" t="str">
        <f t="shared" ca="1" si="802"/>
        <v>Procedures for replacement of missing teeth by construction or repair of bridges and partial or complete dentures</v>
      </c>
      <c r="E10302">
        <f t="shared" ca="1" si="803"/>
        <v>15</v>
      </c>
    </row>
    <row r="10303" spans="1:5" x14ac:dyDescent="0.2">
      <c r="A10303" t="str">
        <f t="shared" ca="1" si="800"/>
        <v>Major</v>
      </c>
      <c r="B10303" t="str">
        <f t="shared" ca="1" si="801"/>
        <v>major restorative</v>
      </c>
      <c r="C10303">
        <f t="shared" si="804"/>
        <v>572</v>
      </c>
      <c r="D10303" t="str">
        <f t="shared" ca="1" si="802"/>
        <v>Single crowns, inlays, onlays</v>
      </c>
      <c r="E10303">
        <f t="shared" ca="1" si="803"/>
        <v>14</v>
      </c>
    </row>
    <row r="10304" spans="1:5" x14ac:dyDescent="0.2">
      <c r="A10304" t="str">
        <f t="shared" ca="1" si="800"/>
        <v>Basic</v>
      </c>
      <c r="B10304" t="str">
        <f t="shared" ca="1" si="801"/>
        <v>surgical periodontics</v>
      </c>
      <c r="C10304">
        <f t="shared" si="804"/>
        <v>572</v>
      </c>
      <c r="D10304" t="str">
        <f t="shared" ca="1" si="802"/>
        <v>Surgical treatment of the gums and supporting structures of the teeth</v>
      </c>
      <c r="E10304">
        <f t="shared" ca="1" si="803"/>
        <v>11</v>
      </c>
    </row>
    <row r="10305" spans="1:5" x14ac:dyDescent="0.2">
      <c r="A10305" t="str">
        <f t="shared" ca="1" si="800"/>
        <v>Basic</v>
      </c>
      <c r="B10305" t="str">
        <f t="shared" ca="1" si="801"/>
        <v>non-surgical periodontics</v>
      </c>
      <c r="C10305">
        <f t="shared" si="804"/>
        <v>572</v>
      </c>
      <c r="D10305" t="str">
        <f t="shared" ca="1" si="802"/>
        <v xml:space="preserve">Non-surgical treatment of the gums and supporting structures of the teeth </v>
      </c>
      <c r="E10305">
        <f t="shared" ca="1" si="803"/>
        <v>12</v>
      </c>
    </row>
    <row r="10306" spans="1:5" x14ac:dyDescent="0.2">
      <c r="A10306" t="str">
        <f t="shared" ref="A10306:A10369" ca="1" si="805">INDEX(services,E10306,1)</f>
        <v>Basic</v>
      </c>
      <c r="B10306" t="str">
        <f t="shared" ref="B10306:B10369" ca="1" si="806">INDEX(services,E10306,2)</f>
        <v>surgical periodontics</v>
      </c>
      <c r="C10306">
        <f t="shared" si="804"/>
        <v>572</v>
      </c>
      <c r="D10306" t="str">
        <f t="shared" ref="D10306:D10369" ca="1" si="807">INDEX(services,E10306,3)</f>
        <v>Surgical treatment of the gums and supporting structures of the teeth</v>
      </c>
      <c r="E10306">
        <f t="shared" ref="E10306:E10369" ca="1" si="808">RANDBETWEEN(1,ROWS(services))</f>
        <v>11</v>
      </c>
    </row>
    <row r="10307" spans="1:5" x14ac:dyDescent="0.2">
      <c r="A10307" t="str">
        <f t="shared" ca="1" si="805"/>
        <v>Basic</v>
      </c>
      <c r="B10307" t="str">
        <f t="shared" ca="1" si="806"/>
        <v>basic restorative</v>
      </c>
      <c r="C10307">
        <f t="shared" si="804"/>
        <v>572</v>
      </c>
      <c r="D10307" t="str">
        <f t="shared" ca="1" si="807"/>
        <v>Fillings (amalgam "silver" and composite "white" non-molar)</v>
      </c>
      <c r="E10307">
        <f t="shared" ca="1" si="808"/>
        <v>8</v>
      </c>
    </row>
    <row r="10308" spans="1:5" x14ac:dyDescent="0.2">
      <c r="A10308" t="str">
        <f t="shared" ca="1" si="805"/>
        <v>Basic</v>
      </c>
      <c r="B10308" t="str">
        <f t="shared" ca="1" si="806"/>
        <v>endodontics</v>
      </c>
      <c r="C10308">
        <f t="shared" ref="C10308:C10371" si="809">IF(MOD(ROW(C10308)-2,18)&lt;&gt;0,C10307,C10307+1)</f>
        <v>572</v>
      </c>
      <c r="D10308" t="str">
        <f t="shared" ca="1" si="807"/>
        <v>Root canal, pulpal therapy</v>
      </c>
      <c r="E10308">
        <f t="shared" ca="1" si="808"/>
        <v>10</v>
      </c>
    </row>
    <row r="10309" spans="1:5" x14ac:dyDescent="0.2">
      <c r="A10309" t="str">
        <f t="shared" ca="1" si="805"/>
        <v>Basic</v>
      </c>
      <c r="B10309" t="str">
        <f t="shared" ca="1" si="806"/>
        <v>basic restorative</v>
      </c>
      <c r="C10309">
        <f t="shared" si="809"/>
        <v>572</v>
      </c>
      <c r="D10309" t="str">
        <f t="shared" ca="1" si="807"/>
        <v>Fillings (amalgam "silver" and composite "white" non-molar)</v>
      </c>
      <c r="E10309">
        <f t="shared" ca="1" si="808"/>
        <v>8</v>
      </c>
    </row>
    <row r="10310" spans="1:5" x14ac:dyDescent="0.2">
      <c r="A10310" t="str">
        <f t="shared" ca="1" si="805"/>
        <v>Basic</v>
      </c>
      <c r="B10310" t="str">
        <f t="shared" ca="1" si="806"/>
        <v>endodontics</v>
      </c>
      <c r="C10310">
        <f t="shared" si="809"/>
        <v>572</v>
      </c>
      <c r="D10310" t="str">
        <f t="shared" ca="1" si="807"/>
        <v>Root canal, pulpal therapy</v>
      </c>
      <c r="E10310">
        <f t="shared" ca="1" si="808"/>
        <v>10</v>
      </c>
    </row>
    <row r="10311" spans="1:5" x14ac:dyDescent="0.2">
      <c r="A10311" t="str">
        <f t="shared" ca="1" si="805"/>
        <v>Diagnostics and Preventative</v>
      </c>
      <c r="B10311" t="str">
        <f t="shared" ca="1" si="806"/>
        <v>Bitewing x-rays</v>
      </c>
      <c r="C10311">
        <f t="shared" si="809"/>
        <v>572</v>
      </c>
      <c r="D10311">
        <f t="shared" ca="1" si="807"/>
        <v>0</v>
      </c>
      <c r="E10311">
        <f t="shared" ca="1" si="808"/>
        <v>2</v>
      </c>
    </row>
    <row r="10312" spans="1:5" x14ac:dyDescent="0.2">
      <c r="A10312" t="str">
        <f t="shared" ca="1" si="805"/>
        <v>Basic</v>
      </c>
      <c r="B10312" t="str">
        <f t="shared" ca="1" si="806"/>
        <v>non-surgical periodontics</v>
      </c>
      <c r="C10312">
        <f t="shared" si="809"/>
        <v>572</v>
      </c>
      <c r="D10312" t="str">
        <f t="shared" ca="1" si="807"/>
        <v xml:space="preserve">Non-surgical treatment of the gums and supporting structures of the teeth </v>
      </c>
      <c r="E10312">
        <f t="shared" ca="1" si="808"/>
        <v>12</v>
      </c>
    </row>
    <row r="10313" spans="1:5" x14ac:dyDescent="0.2">
      <c r="A10313" t="str">
        <f t="shared" ca="1" si="805"/>
        <v>Major</v>
      </c>
      <c r="B10313" t="str">
        <f t="shared" ca="1" si="806"/>
        <v>major restorative</v>
      </c>
      <c r="C10313">
        <f t="shared" si="809"/>
        <v>572</v>
      </c>
      <c r="D10313" t="str">
        <f t="shared" ca="1" si="807"/>
        <v>Single crowns, inlays, onlays</v>
      </c>
      <c r="E10313">
        <f t="shared" ca="1" si="808"/>
        <v>14</v>
      </c>
    </row>
    <row r="10314" spans="1:5" x14ac:dyDescent="0.2">
      <c r="A10314" t="str">
        <f t="shared" ca="1" si="805"/>
        <v>Diagnostics and Preventative</v>
      </c>
      <c r="B10314" t="str">
        <f t="shared" ca="1" si="806"/>
        <v>Space Maintainers</v>
      </c>
      <c r="C10314">
        <f t="shared" si="809"/>
        <v>572</v>
      </c>
      <c r="D10314">
        <f t="shared" ca="1" si="807"/>
        <v>0</v>
      </c>
      <c r="E10314">
        <f t="shared" ca="1" si="808"/>
        <v>7</v>
      </c>
    </row>
    <row r="10315" spans="1:5" x14ac:dyDescent="0.2">
      <c r="A10315" t="str">
        <f t="shared" ca="1" si="805"/>
        <v>Major</v>
      </c>
      <c r="B10315" t="str">
        <f t="shared" ca="1" si="806"/>
        <v>major restorative</v>
      </c>
      <c r="C10315">
        <f t="shared" si="809"/>
        <v>572</v>
      </c>
      <c r="D10315" t="str">
        <f t="shared" ca="1" si="807"/>
        <v>Single crowns, inlays, onlays</v>
      </c>
      <c r="E10315">
        <f t="shared" ca="1" si="808"/>
        <v>14</v>
      </c>
    </row>
    <row r="10316" spans="1:5" x14ac:dyDescent="0.2">
      <c r="A10316" t="str">
        <f t="shared" ca="1" si="805"/>
        <v>Diagnostics and Preventative</v>
      </c>
      <c r="B10316" t="str">
        <f t="shared" ca="1" si="806"/>
        <v>Prophylaxis</v>
      </c>
      <c r="C10316">
        <f t="shared" si="809"/>
        <v>573</v>
      </c>
      <c r="D10316">
        <f t="shared" ca="1" si="807"/>
        <v>0</v>
      </c>
      <c r="E10316">
        <f t="shared" ca="1" si="808"/>
        <v>4</v>
      </c>
    </row>
    <row r="10317" spans="1:5" x14ac:dyDescent="0.2">
      <c r="A10317" t="str">
        <f t="shared" ca="1" si="805"/>
        <v>Basic</v>
      </c>
      <c r="B10317" t="str">
        <f t="shared" ca="1" si="806"/>
        <v>endodontics</v>
      </c>
      <c r="C10317">
        <f t="shared" si="809"/>
        <v>573</v>
      </c>
      <c r="D10317" t="str">
        <f t="shared" ca="1" si="807"/>
        <v>Root canal, pulpal therapy</v>
      </c>
      <c r="E10317">
        <f t="shared" ca="1" si="808"/>
        <v>10</v>
      </c>
    </row>
    <row r="10318" spans="1:5" x14ac:dyDescent="0.2">
      <c r="A10318" t="str">
        <f t="shared" ca="1" si="805"/>
        <v>Other</v>
      </c>
      <c r="B10318" t="str">
        <f t="shared" ca="1" si="806"/>
        <v>Implants</v>
      </c>
      <c r="C10318">
        <f t="shared" si="809"/>
        <v>573</v>
      </c>
      <c r="D10318" t="str">
        <f t="shared" ca="1" si="807"/>
        <v>Implant dental work</v>
      </c>
      <c r="E10318">
        <f t="shared" ca="1" si="808"/>
        <v>18</v>
      </c>
    </row>
    <row r="10319" spans="1:5" x14ac:dyDescent="0.2">
      <c r="A10319" t="str">
        <f t="shared" ca="1" si="805"/>
        <v>Diagnostics and Preventative</v>
      </c>
      <c r="B10319" t="str">
        <f t="shared" ca="1" si="806"/>
        <v>Periodic Exams</v>
      </c>
      <c r="C10319">
        <f t="shared" si="809"/>
        <v>573</v>
      </c>
      <c r="D10319">
        <f t="shared" ca="1" si="807"/>
        <v>0</v>
      </c>
      <c r="E10319">
        <f t="shared" ca="1" si="808"/>
        <v>1</v>
      </c>
    </row>
    <row r="10320" spans="1:5" x14ac:dyDescent="0.2">
      <c r="A10320" t="str">
        <f t="shared" ca="1" si="805"/>
        <v>Basic</v>
      </c>
      <c r="B10320" t="str">
        <f t="shared" ca="1" si="806"/>
        <v>general anesthesia</v>
      </c>
      <c r="C10320">
        <f t="shared" si="809"/>
        <v>573</v>
      </c>
      <c r="D10320" t="str">
        <f t="shared" ca="1" si="807"/>
        <v>Covered when used in conjunction with covered oral surgical procedures</v>
      </c>
      <c r="E10320">
        <f t="shared" ca="1" si="808"/>
        <v>13</v>
      </c>
    </row>
    <row r="10321" spans="1:5" x14ac:dyDescent="0.2">
      <c r="A10321" t="str">
        <f t="shared" ca="1" si="805"/>
        <v>Basic</v>
      </c>
      <c r="B10321" t="str">
        <f t="shared" ca="1" si="806"/>
        <v>oral surgery</v>
      </c>
      <c r="C10321">
        <f t="shared" si="809"/>
        <v>573</v>
      </c>
      <c r="D10321" t="str">
        <f t="shared" ca="1" si="807"/>
        <v>Extraction and other surgery procedures, incl. pre- and post-operative care</v>
      </c>
      <c r="E10321">
        <f t="shared" ca="1" si="808"/>
        <v>9</v>
      </c>
    </row>
    <row r="10322" spans="1:5" x14ac:dyDescent="0.2">
      <c r="A10322" t="str">
        <f t="shared" ca="1" si="805"/>
        <v>Major</v>
      </c>
      <c r="B10322" t="str">
        <f t="shared" ca="1" si="806"/>
        <v>major restorative</v>
      </c>
      <c r="C10322">
        <f t="shared" si="809"/>
        <v>573</v>
      </c>
      <c r="D10322" t="str">
        <f t="shared" ca="1" si="807"/>
        <v>Single crowns, inlays, onlays</v>
      </c>
      <c r="E10322">
        <f t="shared" ca="1" si="808"/>
        <v>14</v>
      </c>
    </row>
    <row r="10323" spans="1:5" x14ac:dyDescent="0.2">
      <c r="A10323" t="str">
        <f t="shared" ca="1" si="805"/>
        <v>Basic</v>
      </c>
      <c r="B10323" t="str">
        <f t="shared" ca="1" si="806"/>
        <v>basic restorative</v>
      </c>
      <c r="C10323">
        <f t="shared" si="809"/>
        <v>573</v>
      </c>
      <c r="D10323" t="str">
        <f t="shared" ca="1" si="807"/>
        <v>Fillings (amalgam "silver" and composite "white" non-molar)</v>
      </c>
      <c r="E10323">
        <f t="shared" ca="1" si="808"/>
        <v>8</v>
      </c>
    </row>
    <row r="10324" spans="1:5" x14ac:dyDescent="0.2">
      <c r="A10324" t="str">
        <f t="shared" ca="1" si="805"/>
        <v>Diagnostics and Preventative</v>
      </c>
      <c r="B10324" t="str">
        <f t="shared" ca="1" si="806"/>
        <v>Space Maintainers</v>
      </c>
      <c r="C10324">
        <f t="shared" si="809"/>
        <v>573</v>
      </c>
      <c r="D10324">
        <f t="shared" ca="1" si="807"/>
        <v>0</v>
      </c>
      <c r="E10324">
        <f t="shared" ca="1" si="808"/>
        <v>7</v>
      </c>
    </row>
    <row r="10325" spans="1:5" x14ac:dyDescent="0.2">
      <c r="A10325" t="str">
        <f t="shared" ca="1" si="805"/>
        <v>Basic</v>
      </c>
      <c r="B10325" t="str">
        <f t="shared" ca="1" si="806"/>
        <v>oral surgery</v>
      </c>
      <c r="C10325">
        <f t="shared" si="809"/>
        <v>573</v>
      </c>
      <c r="D10325" t="str">
        <f t="shared" ca="1" si="807"/>
        <v>Extraction and other surgery procedures, incl. pre- and post-operative care</v>
      </c>
      <c r="E10325">
        <f t="shared" ca="1" si="808"/>
        <v>9</v>
      </c>
    </row>
    <row r="10326" spans="1:5" x14ac:dyDescent="0.2">
      <c r="A10326" t="str">
        <f t="shared" ca="1" si="805"/>
        <v>Diagnostics and Preventative</v>
      </c>
      <c r="B10326" t="str">
        <f t="shared" ca="1" si="806"/>
        <v>Periodic Exams</v>
      </c>
      <c r="C10326">
        <f t="shared" si="809"/>
        <v>573</v>
      </c>
      <c r="D10326">
        <f t="shared" ca="1" si="807"/>
        <v>0</v>
      </c>
      <c r="E10326">
        <f t="shared" ca="1" si="808"/>
        <v>1</v>
      </c>
    </row>
    <row r="10327" spans="1:5" x14ac:dyDescent="0.2">
      <c r="A10327" t="str">
        <f t="shared" ca="1" si="805"/>
        <v>Orthodontics</v>
      </c>
      <c r="B10327" t="str">
        <f t="shared" ca="1" si="806"/>
        <v>orthodontics</v>
      </c>
      <c r="C10327">
        <f t="shared" si="809"/>
        <v>573</v>
      </c>
      <c r="D10327" t="str">
        <f t="shared" ca="1" si="807"/>
        <v>For eligible dependents to age 19</v>
      </c>
      <c r="E10327">
        <f t="shared" ca="1" si="808"/>
        <v>17</v>
      </c>
    </row>
    <row r="10328" spans="1:5" x14ac:dyDescent="0.2">
      <c r="A10328" t="str">
        <f t="shared" ca="1" si="805"/>
        <v>Basic</v>
      </c>
      <c r="B10328" t="str">
        <f t="shared" ca="1" si="806"/>
        <v>non-surgical periodontics</v>
      </c>
      <c r="C10328">
        <f t="shared" si="809"/>
        <v>573</v>
      </c>
      <c r="D10328" t="str">
        <f t="shared" ca="1" si="807"/>
        <v xml:space="preserve">Non-surgical treatment of the gums and supporting structures of the teeth </v>
      </c>
      <c r="E10328">
        <f t="shared" ca="1" si="808"/>
        <v>12</v>
      </c>
    </row>
    <row r="10329" spans="1:5" x14ac:dyDescent="0.2">
      <c r="A10329" t="str">
        <f t="shared" ca="1" si="805"/>
        <v>Basic</v>
      </c>
      <c r="B10329" t="str">
        <f t="shared" ca="1" si="806"/>
        <v>non-surgical periodontics</v>
      </c>
      <c r="C10329">
        <f t="shared" si="809"/>
        <v>573</v>
      </c>
      <c r="D10329" t="str">
        <f t="shared" ca="1" si="807"/>
        <v xml:space="preserve">Non-surgical treatment of the gums and supporting structures of the teeth </v>
      </c>
      <c r="E10329">
        <f t="shared" ca="1" si="808"/>
        <v>12</v>
      </c>
    </row>
    <row r="10330" spans="1:5" x14ac:dyDescent="0.2">
      <c r="A10330" t="str">
        <f t="shared" ca="1" si="805"/>
        <v>Basic</v>
      </c>
      <c r="B10330" t="str">
        <f t="shared" ca="1" si="806"/>
        <v>endodontics</v>
      </c>
      <c r="C10330">
        <f t="shared" si="809"/>
        <v>573</v>
      </c>
      <c r="D10330" t="str">
        <f t="shared" ca="1" si="807"/>
        <v>Root canal, pulpal therapy</v>
      </c>
      <c r="E10330">
        <f t="shared" ca="1" si="808"/>
        <v>10</v>
      </c>
    </row>
    <row r="10331" spans="1:5" x14ac:dyDescent="0.2">
      <c r="A10331" t="str">
        <f t="shared" ca="1" si="805"/>
        <v>Major</v>
      </c>
      <c r="B10331" t="str">
        <f t="shared" ca="1" si="806"/>
        <v>major restorative</v>
      </c>
      <c r="C10331">
        <f t="shared" si="809"/>
        <v>573</v>
      </c>
      <c r="D10331" t="str">
        <f t="shared" ca="1" si="807"/>
        <v>Single crowns, inlays, onlays</v>
      </c>
      <c r="E10331">
        <f t="shared" ca="1" si="808"/>
        <v>14</v>
      </c>
    </row>
    <row r="10332" spans="1:5" x14ac:dyDescent="0.2">
      <c r="A10332" t="str">
        <f t="shared" ca="1" si="805"/>
        <v>Orthodontics</v>
      </c>
      <c r="B10332" t="str">
        <f t="shared" ca="1" si="806"/>
        <v>orthodontics</v>
      </c>
      <c r="C10332">
        <f t="shared" si="809"/>
        <v>573</v>
      </c>
      <c r="D10332" t="str">
        <f t="shared" ca="1" si="807"/>
        <v>For eligible dependents to age 19</v>
      </c>
      <c r="E10332">
        <f t="shared" ca="1" si="808"/>
        <v>17</v>
      </c>
    </row>
    <row r="10333" spans="1:5" x14ac:dyDescent="0.2">
      <c r="A10333" t="str">
        <f t="shared" ca="1" si="805"/>
        <v>Major</v>
      </c>
      <c r="B10333" t="str">
        <f t="shared" ca="1" si="806"/>
        <v>temporomandibular joint dysfunction</v>
      </c>
      <c r="C10333">
        <f t="shared" si="809"/>
        <v>573</v>
      </c>
      <c r="D10333" t="str">
        <f t="shared" ca="1" si="807"/>
        <v>Services relating to hinging joints of the jaw</v>
      </c>
      <c r="E10333">
        <f t="shared" ca="1" si="808"/>
        <v>16</v>
      </c>
    </row>
    <row r="10334" spans="1:5" x14ac:dyDescent="0.2">
      <c r="A10334" t="str">
        <f t="shared" ca="1" si="805"/>
        <v>Major</v>
      </c>
      <c r="B10334" t="str">
        <f t="shared" ca="1" si="806"/>
        <v>temporomandibular joint dysfunction</v>
      </c>
      <c r="C10334">
        <f t="shared" si="809"/>
        <v>574</v>
      </c>
      <c r="D10334" t="str">
        <f t="shared" ca="1" si="807"/>
        <v>Services relating to hinging joints of the jaw</v>
      </c>
      <c r="E10334">
        <f t="shared" ca="1" si="808"/>
        <v>16</v>
      </c>
    </row>
    <row r="10335" spans="1:5" x14ac:dyDescent="0.2">
      <c r="A10335" t="str">
        <f t="shared" ca="1" si="805"/>
        <v>Diagnostics and Preventative</v>
      </c>
      <c r="B10335" t="str">
        <f t="shared" ca="1" si="806"/>
        <v>Sealants</v>
      </c>
      <c r="C10335">
        <f t="shared" si="809"/>
        <v>574</v>
      </c>
      <c r="D10335">
        <f t="shared" ca="1" si="807"/>
        <v>0</v>
      </c>
      <c r="E10335">
        <f t="shared" ca="1" si="808"/>
        <v>6</v>
      </c>
    </row>
    <row r="10336" spans="1:5" x14ac:dyDescent="0.2">
      <c r="A10336" t="str">
        <f t="shared" ca="1" si="805"/>
        <v>Major</v>
      </c>
      <c r="B10336" t="str">
        <f t="shared" ca="1" si="806"/>
        <v>prosthodontics</v>
      </c>
      <c r="C10336">
        <f t="shared" si="809"/>
        <v>574</v>
      </c>
      <c r="D10336" t="str">
        <f t="shared" ca="1" si="807"/>
        <v>Procedures for replacement of missing teeth by construction or repair of bridges and partial or complete dentures</v>
      </c>
      <c r="E10336">
        <f t="shared" ca="1" si="808"/>
        <v>15</v>
      </c>
    </row>
    <row r="10337" spans="1:5" x14ac:dyDescent="0.2">
      <c r="A10337" t="str">
        <f t="shared" ca="1" si="805"/>
        <v>Diagnostics and Preventative</v>
      </c>
      <c r="B10337" t="str">
        <f t="shared" ca="1" si="806"/>
        <v>Bitewing x-rays</v>
      </c>
      <c r="C10337">
        <f t="shared" si="809"/>
        <v>574</v>
      </c>
      <c r="D10337">
        <f t="shared" ca="1" si="807"/>
        <v>0</v>
      </c>
      <c r="E10337">
        <f t="shared" ca="1" si="808"/>
        <v>2</v>
      </c>
    </row>
    <row r="10338" spans="1:5" x14ac:dyDescent="0.2">
      <c r="A10338" t="str">
        <f t="shared" ca="1" si="805"/>
        <v>Diagnostics and Preventative</v>
      </c>
      <c r="B10338" t="str">
        <f t="shared" ca="1" si="806"/>
        <v>Full-mouth x-ray</v>
      </c>
      <c r="C10338">
        <f t="shared" si="809"/>
        <v>574</v>
      </c>
      <c r="D10338">
        <f t="shared" ca="1" si="807"/>
        <v>0</v>
      </c>
      <c r="E10338">
        <f t="shared" ca="1" si="808"/>
        <v>3</v>
      </c>
    </row>
    <row r="10339" spans="1:5" x14ac:dyDescent="0.2">
      <c r="A10339" t="str">
        <f t="shared" ca="1" si="805"/>
        <v>Diagnostics and Preventative</v>
      </c>
      <c r="B10339" t="str">
        <f t="shared" ca="1" si="806"/>
        <v>Sealants</v>
      </c>
      <c r="C10339">
        <f t="shared" si="809"/>
        <v>574</v>
      </c>
      <c r="D10339">
        <f t="shared" ca="1" si="807"/>
        <v>0</v>
      </c>
      <c r="E10339">
        <f t="shared" ca="1" si="808"/>
        <v>6</v>
      </c>
    </row>
    <row r="10340" spans="1:5" x14ac:dyDescent="0.2">
      <c r="A10340" t="str">
        <f t="shared" ca="1" si="805"/>
        <v>Basic</v>
      </c>
      <c r="B10340" t="str">
        <f t="shared" ca="1" si="806"/>
        <v>general anesthesia</v>
      </c>
      <c r="C10340">
        <f t="shared" si="809"/>
        <v>574</v>
      </c>
      <c r="D10340" t="str">
        <f t="shared" ca="1" si="807"/>
        <v>Covered when used in conjunction with covered oral surgical procedures</v>
      </c>
      <c r="E10340">
        <f t="shared" ca="1" si="808"/>
        <v>13</v>
      </c>
    </row>
    <row r="10341" spans="1:5" x14ac:dyDescent="0.2">
      <c r="A10341" t="str">
        <f t="shared" ca="1" si="805"/>
        <v>Diagnostics and Preventative</v>
      </c>
      <c r="B10341" t="str">
        <f t="shared" ca="1" si="806"/>
        <v>Prophylaxis</v>
      </c>
      <c r="C10341">
        <f t="shared" si="809"/>
        <v>574</v>
      </c>
      <c r="D10341">
        <f t="shared" ca="1" si="807"/>
        <v>0</v>
      </c>
      <c r="E10341">
        <f t="shared" ca="1" si="808"/>
        <v>4</v>
      </c>
    </row>
    <row r="10342" spans="1:5" x14ac:dyDescent="0.2">
      <c r="A10342" t="str">
        <f t="shared" ca="1" si="805"/>
        <v>Basic</v>
      </c>
      <c r="B10342" t="str">
        <f t="shared" ca="1" si="806"/>
        <v>non-surgical periodontics</v>
      </c>
      <c r="C10342">
        <f t="shared" si="809"/>
        <v>574</v>
      </c>
      <c r="D10342" t="str">
        <f t="shared" ca="1" si="807"/>
        <v xml:space="preserve">Non-surgical treatment of the gums and supporting structures of the teeth </v>
      </c>
      <c r="E10342">
        <f t="shared" ca="1" si="808"/>
        <v>12</v>
      </c>
    </row>
    <row r="10343" spans="1:5" x14ac:dyDescent="0.2">
      <c r="A10343" t="str">
        <f t="shared" ca="1" si="805"/>
        <v>Diagnostics and Preventative</v>
      </c>
      <c r="B10343" t="str">
        <f t="shared" ca="1" si="806"/>
        <v>Space Maintainers</v>
      </c>
      <c r="C10343">
        <f t="shared" si="809"/>
        <v>574</v>
      </c>
      <c r="D10343">
        <f t="shared" ca="1" si="807"/>
        <v>0</v>
      </c>
      <c r="E10343">
        <f t="shared" ca="1" si="808"/>
        <v>7</v>
      </c>
    </row>
    <row r="10344" spans="1:5" x14ac:dyDescent="0.2">
      <c r="A10344" t="str">
        <f t="shared" ca="1" si="805"/>
        <v>Basic</v>
      </c>
      <c r="B10344" t="str">
        <f t="shared" ca="1" si="806"/>
        <v>non-surgical periodontics</v>
      </c>
      <c r="C10344">
        <f t="shared" si="809"/>
        <v>574</v>
      </c>
      <c r="D10344" t="str">
        <f t="shared" ca="1" si="807"/>
        <v xml:space="preserve">Non-surgical treatment of the gums and supporting structures of the teeth </v>
      </c>
      <c r="E10344">
        <f t="shared" ca="1" si="808"/>
        <v>12</v>
      </c>
    </row>
    <row r="10345" spans="1:5" x14ac:dyDescent="0.2">
      <c r="A10345" t="str">
        <f t="shared" ca="1" si="805"/>
        <v>Basic</v>
      </c>
      <c r="B10345" t="str">
        <f t="shared" ca="1" si="806"/>
        <v>endodontics</v>
      </c>
      <c r="C10345">
        <f t="shared" si="809"/>
        <v>574</v>
      </c>
      <c r="D10345" t="str">
        <f t="shared" ca="1" si="807"/>
        <v>Root canal, pulpal therapy</v>
      </c>
      <c r="E10345">
        <f t="shared" ca="1" si="808"/>
        <v>10</v>
      </c>
    </row>
    <row r="10346" spans="1:5" x14ac:dyDescent="0.2">
      <c r="A10346" t="str">
        <f t="shared" ca="1" si="805"/>
        <v>Basic</v>
      </c>
      <c r="B10346" t="str">
        <f t="shared" ca="1" si="806"/>
        <v>non-surgical periodontics</v>
      </c>
      <c r="C10346">
        <f t="shared" si="809"/>
        <v>574</v>
      </c>
      <c r="D10346" t="str">
        <f t="shared" ca="1" si="807"/>
        <v xml:space="preserve">Non-surgical treatment of the gums and supporting structures of the teeth </v>
      </c>
      <c r="E10346">
        <f t="shared" ca="1" si="808"/>
        <v>12</v>
      </c>
    </row>
    <row r="10347" spans="1:5" x14ac:dyDescent="0.2">
      <c r="A10347" t="str">
        <f t="shared" ca="1" si="805"/>
        <v>Diagnostics and Preventative</v>
      </c>
      <c r="B10347" t="str">
        <f t="shared" ca="1" si="806"/>
        <v>Sealants</v>
      </c>
      <c r="C10347">
        <f t="shared" si="809"/>
        <v>574</v>
      </c>
      <c r="D10347">
        <f t="shared" ca="1" si="807"/>
        <v>0</v>
      </c>
      <c r="E10347">
        <f t="shared" ca="1" si="808"/>
        <v>6</v>
      </c>
    </row>
    <row r="10348" spans="1:5" x14ac:dyDescent="0.2">
      <c r="A10348" t="str">
        <f t="shared" ca="1" si="805"/>
        <v>Basic</v>
      </c>
      <c r="B10348" t="str">
        <f t="shared" ca="1" si="806"/>
        <v>endodontics</v>
      </c>
      <c r="C10348">
        <f t="shared" si="809"/>
        <v>574</v>
      </c>
      <c r="D10348" t="str">
        <f t="shared" ca="1" si="807"/>
        <v>Root canal, pulpal therapy</v>
      </c>
      <c r="E10348">
        <f t="shared" ca="1" si="808"/>
        <v>10</v>
      </c>
    </row>
    <row r="10349" spans="1:5" x14ac:dyDescent="0.2">
      <c r="A10349" t="str">
        <f t="shared" ca="1" si="805"/>
        <v>Basic</v>
      </c>
      <c r="B10349" t="str">
        <f t="shared" ca="1" si="806"/>
        <v>general anesthesia</v>
      </c>
      <c r="C10349">
        <f t="shared" si="809"/>
        <v>574</v>
      </c>
      <c r="D10349" t="str">
        <f t="shared" ca="1" si="807"/>
        <v>Covered when used in conjunction with covered oral surgical procedures</v>
      </c>
      <c r="E10349">
        <f t="shared" ca="1" si="808"/>
        <v>13</v>
      </c>
    </row>
    <row r="10350" spans="1:5" x14ac:dyDescent="0.2">
      <c r="A10350" t="str">
        <f t="shared" ca="1" si="805"/>
        <v>Diagnostics and Preventative</v>
      </c>
      <c r="B10350" t="str">
        <f t="shared" ca="1" si="806"/>
        <v>Bitewing x-rays</v>
      </c>
      <c r="C10350">
        <f t="shared" si="809"/>
        <v>574</v>
      </c>
      <c r="D10350">
        <f t="shared" ca="1" si="807"/>
        <v>0</v>
      </c>
      <c r="E10350">
        <f t="shared" ca="1" si="808"/>
        <v>2</v>
      </c>
    </row>
    <row r="10351" spans="1:5" x14ac:dyDescent="0.2">
      <c r="A10351" t="str">
        <f t="shared" ca="1" si="805"/>
        <v>Diagnostics and Preventative</v>
      </c>
      <c r="B10351" t="str">
        <f t="shared" ca="1" si="806"/>
        <v>Prophylaxis</v>
      </c>
      <c r="C10351">
        <f t="shared" si="809"/>
        <v>574</v>
      </c>
      <c r="D10351">
        <f t="shared" ca="1" si="807"/>
        <v>0</v>
      </c>
      <c r="E10351">
        <f t="shared" ca="1" si="808"/>
        <v>4</v>
      </c>
    </row>
    <row r="10352" spans="1:5" x14ac:dyDescent="0.2">
      <c r="A10352" t="str">
        <f t="shared" ca="1" si="805"/>
        <v>Diagnostics and Preventative</v>
      </c>
      <c r="B10352" t="str">
        <f t="shared" ca="1" si="806"/>
        <v>Prophylaxis</v>
      </c>
      <c r="C10352">
        <f t="shared" si="809"/>
        <v>575</v>
      </c>
      <c r="D10352">
        <f t="shared" ca="1" si="807"/>
        <v>0</v>
      </c>
      <c r="E10352">
        <f t="shared" ca="1" si="808"/>
        <v>4</v>
      </c>
    </row>
    <row r="10353" spans="1:5" x14ac:dyDescent="0.2">
      <c r="A10353" t="str">
        <f t="shared" ca="1" si="805"/>
        <v>Basic</v>
      </c>
      <c r="B10353" t="str">
        <f t="shared" ca="1" si="806"/>
        <v>non-surgical periodontics</v>
      </c>
      <c r="C10353">
        <f t="shared" si="809"/>
        <v>575</v>
      </c>
      <c r="D10353" t="str">
        <f t="shared" ca="1" si="807"/>
        <v xml:space="preserve">Non-surgical treatment of the gums and supporting structures of the teeth </v>
      </c>
      <c r="E10353">
        <f t="shared" ca="1" si="808"/>
        <v>12</v>
      </c>
    </row>
    <row r="10354" spans="1:5" x14ac:dyDescent="0.2">
      <c r="A10354" t="str">
        <f t="shared" ca="1" si="805"/>
        <v>Basic</v>
      </c>
      <c r="B10354" t="str">
        <f t="shared" ca="1" si="806"/>
        <v>endodontics</v>
      </c>
      <c r="C10354">
        <f t="shared" si="809"/>
        <v>575</v>
      </c>
      <c r="D10354" t="str">
        <f t="shared" ca="1" si="807"/>
        <v>Root canal, pulpal therapy</v>
      </c>
      <c r="E10354">
        <f t="shared" ca="1" si="808"/>
        <v>10</v>
      </c>
    </row>
    <row r="10355" spans="1:5" x14ac:dyDescent="0.2">
      <c r="A10355" t="str">
        <f t="shared" ca="1" si="805"/>
        <v>Basic</v>
      </c>
      <c r="B10355" t="str">
        <f t="shared" ca="1" si="806"/>
        <v>endodontics</v>
      </c>
      <c r="C10355">
        <f t="shared" si="809"/>
        <v>575</v>
      </c>
      <c r="D10355" t="str">
        <f t="shared" ca="1" si="807"/>
        <v>Root canal, pulpal therapy</v>
      </c>
      <c r="E10355">
        <f t="shared" ca="1" si="808"/>
        <v>10</v>
      </c>
    </row>
    <row r="10356" spans="1:5" x14ac:dyDescent="0.2">
      <c r="A10356" t="str">
        <f t="shared" ca="1" si="805"/>
        <v>Other</v>
      </c>
      <c r="B10356" t="str">
        <f t="shared" ca="1" si="806"/>
        <v>Implants</v>
      </c>
      <c r="C10356">
        <f t="shared" si="809"/>
        <v>575</v>
      </c>
      <c r="D10356" t="str">
        <f t="shared" ca="1" si="807"/>
        <v>Implant dental work</v>
      </c>
      <c r="E10356">
        <f t="shared" ca="1" si="808"/>
        <v>18</v>
      </c>
    </row>
    <row r="10357" spans="1:5" x14ac:dyDescent="0.2">
      <c r="A10357" t="str">
        <f t="shared" ca="1" si="805"/>
        <v>Major</v>
      </c>
      <c r="B10357" t="str">
        <f t="shared" ca="1" si="806"/>
        <v>temporomandibular joint dysfunction</v>
      </c>
      <c r="C10357">
        <f t="shared" si="809"/>
        <v>575</v>
      </c>
      <c r="D10357" t="str">
        <f t="shared" ca="1" si="807"/>
        <v>Services relating to hinging joints of the jaw</v>
      </c>
      <c r="E10357">
        <f t="shared" ca="1" si="808"/>
        <v>16</v>
      </c>
    </row>
    <row r="10358" spans="1:5" x14ac:dyDescent="0.2">
      <c r="A10358" t="str">
        <f t="shared" ca="1" si="805"/>
        <v>Diagnostics and Preventative</v>
      </c>
      <c r="B10358" t="str">
        <f t="shared" ca="1" si="806"/>
        <v>Fluoride treatments</v>
      </c>
      <c r="C10358">
        <f t="shared" si="809"/>
        <v>575</v>
      </c>
      <c r="D10358">
        <f t="shared" ca="1" si="807"/>
        <v>0</v>
      </c>
      <c r="E10358">
        <f t="shared" ca="1" si="808"/>
        <v>5</v>
      </c>
    </row>
    <row r="10359" spans="1:5" x14ac:dyDescent="0.2">
      <c r="A10359" t="str">
        <f t="shared" ca="1" si="805"/>
        <v>Diagnostics and Preventative</v>
      </c>
      <c r="B10359" t="str">
        <f t="shared" ca="1" si="806"/>
        <v>Space Maintainers</v>
      </c>
      <c r="C10359">
        <f t="shared" si="809"/>
        <v>575</v>
      </c>
      <c r="D10359">
        <f t="shared" ca="1" si="807"/>
        <v>0</v>
      </c>
      <c r="E10359">
        <f t="shared" ca="1" si="808"/>
        <v>7</v>
      </c>
    </row>
    <row r="10360" spans="1:5" x14ac:dyDescent="0.2">
      <c r="A10360" t="str">
        <f t="shared" ca="1" si="805"/>
        <v>Basic</v>
      </c>
      <c r="B10360" t="str">
        <f t="shared" ca="1" si="806"/>
        <v>non-surgical periodontics</v>
      </c>
      <c r="C10360">
        <f t="shared" si="809"/>
        <v>575</v>
      </c>
      <c r="D10360" t="str">
        <f t="shared" ca="1" si="807"/>
        <v xml:space="preserve">Non-surgical treatment of the gums and supporting structures of the teeth </v>
      </c>
      <c r="E10360">
        <f t="shared" ca="1" si="808"/>
        <v>12</v>
      </c>
    </row>
    <row r="10361" spans="1:5" x14ac:dyDescent="0.2">
      <c r="A10361" t="str">
        <f t="shared" ca="1" si="805"/>
        <v>Diagnostics and Preventative</v>
      </c>
      <c r="B10361" t="str">
        <f t="shared" ca="1" si="806"/>
        <v>Periodic Exams</v>
      </c>
      <c r="C10361">
        <f t="shared" si="809"/>
        <v>575</v>
      </c>
      <c r="D10361">
        <f t="shared" ca="1" si="807"/>
        <v>0</v>
      </c>
      <c r="E10361">
        <f t="shared" ca="1" si="808"/>
        <v>1</v>
      </c>
    </row>
    <row r="10362" spans="1:5" x14ac:dyDescent="0.2">
      <c r="A10362" t="str">
        <f t="shared" ca="1" si="805"/>
        <v>Diagnostics and Preventative</v>
      </c>
      <c r="B10362" t="str">
        <f t="shared" ca="1" si="806"/>
        <v>Full-mouth x-ray</v>
      </c>
      <c r="C10362">
        <f t="shared" si="809"/>
        <v>575</v>
      </c>
      <c r="D10362">
        <f t="shared" ca="1" si="807"/>
        <v>0</v>
      </c>
      <c r="E10362">
        <f t="shared" ca="1" si="808"/>
        <v>3</v>
      </c>
    </row>
    <row r="10363" spans="1:5" x14ac:dyDescent="0.2">
      <c r="A10363" t="str">
        <f t="shared" ca="1" si="805"/>
        <v>Basic</v>
      </c>
      <c r="B10363" t="str">
        <f t="shared" ca="1" si="806"/>
        <v>surgical periodontics</v>
      </c>
      <c r="C10363">
        <f t="shared" si="809"/>
        <v>575</v>
      </c>
      <c r="D10363" t="str">
        <f t="shared" ca="1" si="807"/>
        <v>Surgical treatment of the gums and supporting structures of the teeth</v>
      </c>
      <c r="E10363">
        <f t="shared" ca="1" si="808"/>
        <v>11</v>
      </c>
    </row>
    <row r="10364" spans="1:5" x14ac:dyDescent="0.2">
      <c r="A10364" t="str">
        <f t="shared" ca="1" si="805"/>
        <v>Diagnostics and Preventative</v>
      </c>
      <c r="B10364" t="str">
        <f t="shared" ca="1" si="806"/>
        <v>Sealants</v>
      </c>
      <c r="C10364">
        <f t="shared" si="809"/>
        <v>575</v>
      </c>
      <c r="D10364">
        <f t="shared" ca="1" si="807"/>
        <v>0</v>
      </c>
      <c r="E10364">
        <f t="shared" ca="1" si="808"/>
        <v>6</v>
      </c>
    </row>
    <row r="10365" spans="1:5" x14ac:dyDescent="0.2">
      <c r="A10365" t="str">
        <f t="shared" ca="1" si="805"/>
        <v>Other</v>
      </c>
      <c r="B10365" t="str">
        <f t="shared" ca="1" si="806"/>
        <v>Implants</v>
      </c>
      <c r="C10365">
        <f t="shared" si="809"/>
        <v>575</v>
      </c>
      <c r="D10365" t="str">
        <f t="shared" ca="1" si="807"/>
        <v>Implant dental work</v>
      </c>
      <c r="E10365">
        <f t="shared" ca="1" si="808"/>
        <v>18</v>
      </c>
    </row>
    <row r="10366" spans="1:5" x14ac:dyDescent="0.2">
      <c r="A10366" t="str">
        <f t="shared" ca="1" si="805"/>
        <v>Basic</v>
      </c>
      <c r="B10366" t="str">
        <f t="shared" ca="1" si="806"/>
        <v>endodontics</v>
      </c>
      <c r="C10366">
        <f t="shared" si="809"/>
        <v>575</v>
      </c>
      <c r="D10366" t="str">
        <f t="shared" ca="1" si="807"/>
        <v>Root canal, pulpal therapy</v>
      </c>
      <c r="E10366">
        <f t="shared" ca="1" si="808"/>
        <v>10</v>
      </c>
    </row>
    <row r="10367" spans="1:5" x14ac:dyDescent="0.2">
      <c r="A10367" t="str">
        <f t="shared" ca="1" si="805"/>
        <v>Basic</v>
      </c>
      <c r="B10367" t="str">
        <f t="shared" ca="1" si="806"/>
        <v>oral surgery</v>
      </c>
      <c r="C10367">
        <f t="shared" si="809"/>
        <v>575</v>
      </c>
      <c r="D10367" t="str">
        <f t="shared" ca="1" si="807"/>
        <v>Extraction and other surgery procedures, incl. pre- and post-operative care</v>
      </c>
      <c r="E10367">
        <f t="shared" ca="1" si="808"/>
        <v>9</v>
      </c>
    </row>
    <row r="10368" spans="1:5" x14ac:dyDescent="0.2">
      <c r="A10368" t="str">
        <f t="shared" ca="1" si="805"/>
        <v>Diagnostics and Preventative</v>
      </c>
      <c r="B10368" t="str">
        <f t="shared" ca="1" si="806"/>
        <v>Full-mouth x-ray</v>
      </c>
      <c r="C10368">
        <f t="shared" si="809"/>
        <v>575</v>
      </c>
      <c r="D10368">
        <f t="shared" ca="1" si="807"/>
        <v>0</v>
      </c>
      <c r="E10368">
        <f t="shared" ca="1" si="808"/>
        <v>3</v>
      </c>
    </row>
    <row r="10369" spans="1:5" x14ac:dyDescent="0.2">
      <c r="A10369" t="str">
        <f t="shared" ca="1" si="805"/>
        <v>Basic</v>
      </c>
      <c r="B10369" t="str">
        <f t="shared" ca="1" si="806"/>
        <v>general anesthesia</v>
      </c>
      <c r="C10369">
        <f t="shared" si="809"/>
        <v>575</v>
      </c>
      <c r="D10369" t="str">
        <f t="shared" ca="1" si="807"/>
        <v>Covered when used in conjunction with covered oral surgical procedures</v>
      </c>
      <c r="E10369">
        <f t="shared" ca="1" si="808"/>
        <v>13</v>
      </c>
    </row>
    <row r="10370" spans="1:5" x14ac:dyDescent="0.2">
      <c r="A10370" t="str">
        <f t="shared" ref="A10370:A10433" ca="1" si="810">INDEX(services,E10370,1)</f>
        <v>Diagnostics and Preventative</v>
      </c>
      <c r="B10370" t="str">
        <f t="shared" ref="B10370:B10433" ca="1" si="811">INDEX(services,E10370,2)</f>
        <v>Periodic Exams</v>
      </c>
      <c r="C10370">
        <f t="shared" si="809"/>
        <v>576</v>
      </c>
      <c r="D10370">
        <f t="shared" ref="D10370:D10433" ca="1" si="812">INDEX(services,E10370,3)</f>
        <v>0</v>
      </c>
      <c r="E10370">
        <f t="shared" ref="E10370:E10433" ca="1" si="813">RANDBETWEEN(1,ROWS(services))</f>
        <v>1</v>
      </c>
    </row>
    <row r="10371" spans="1:5" x14ac:dyDescent="0.2">
      <c r="A10371" t="str">
        <f t="shared" ca="1" si="810"/>
        <v>Other</v>
      </c>
      <c r="B10371" t="str">
        <f t="shared" ca="1" si="811"/>
        <v>Implants</v>
      </c>
      <c r="C10371">
        <f t="shared" si="809"/>
        <v>576</v>
      </c>
      <c r="D10371" t="str">
        <f t="shared" ca="1" si="812"/>
        <v>Implant dental work</v>
      </c>
      <c r="E10371">
        <f t="shared" ca="1" si="813"/>
        <v>18</v>
      </c>
    </row>
    <row r="10372" spans="1:5" x14ac:dyDescent="0.2">
      <c r="A10372" t="str">
        <f t="shared" ca="1" si="810"/>
        <v>Basic</v>
      </c>
      <c r="B10372" t="str">
        <f t="shared" ca="1" si="811"/>
        <v>general anesthesia</v>
      </c>
      <c r="C10372">
        <f t="shared" ref="C10372:C10435" si="814">IF(MOD(ROW(C10372)-2,18)&lt;&gt;0,C10371,C10371+1)</f>
        <v>576</v>
      </c>
      <c r="D10372" t="str">
        <f t="shared" ca="1" si="812"/>
        <v>Covered when used in conjunction with covered oral surgical procedures</v>
      </c>
      <c r="E10372">
        <f t="shared" ca="1" si="813"/>
        <v>13</v>
      </c>
    </row>
    <row r="10373" spans="1:5" x14ac:dyDescent="0.2">
      <c r="A10373" t="str">
        <f t="shared" ca="1" si="810"/>
        <v>Other</v>
      </c>
      <c r="B10373" t="str">
        <f t="shared" ca="1" si="811"/>
        <v>Implants</v>
      </c>
      <c r="C10373">
        <f t="shared" si="814"/>
        <v>576</v>
      </c>
      <c r="D10373" t="str">
        <f t="shared" ca="1" si="812"/>
        <v>Implant dental work</v>
      </c>
      <c r="E10373">
        <f t="shared" ca="1" si="813"/>
        <v>18</v>
      </c>
    </row>
    <row r="10374" spans="1:5" x14ac:dyDescent="0.2">
      <c r="A10374" t="str">
        <f t="shared" ca="1" si="810"/>
        <v>Major</v>
      </c>
      <c r="B10374" t="str">
        <f t="shared" ca="1" si="811"/>
        <v>major restorative</v>
      </c>
      <c r="C10374">
        <f t="shared" si="814"/>
        <v>576</v>
      </c>
      <c r="D10374" t="str">
        <f t="shared" ca="1" si="812"/>
        <v>Single crowns, inlays, onlays</v>
      </c>
      <c r="E10374">
        <f t="shared" ca="1" si="813"/>
        <v>14</v>
      </c>
    </row>
    <row r="10375" spans="1:5" x14ac:dyDescent="0.2">
      <c r="A10375" t="str">
        <f t="shared" ca="1" si="810"/>
        <v>Diagnostics and Preventative</v>
      </c>
      <c r="B10375" t="str">
        <f t="shared" ca="1" si="811"/>
        <v>Bitewing x-rays</v>
      </c>
      <c r="C10375">
        <f t="shared" si="814"/>
        <v>576</v>
      </c>
      <c r="D10375">
        <f t="shared" ca="1" si="812"/>
        <v>0</v>
      </c>
      <c r="E10375">
        <f t="shared" ca="1" si="813"/>
        <v>2</v>
      </c>
    </row>
    <row r="10376" spans="1:5" x14ac:dyDescent="0.2">
      <c r="A10376" t="str">
        <f t="shared" ca="1" si="810"/>
        <v>Basic</v>
      </c>
      <c r="B10376" t="str">
        <f t="shared" ca="1" si="811"/>
        <v>basic restorative</v>
      </c>
      <c r="C10376">
        <f t="shared" si="814"/>
        <v>576</v>
      </c>
      <c r="D10376" t="str">
        <f t="shared" ca="1" si="812"/>
        <v>Fillings (amalgam "silver" and composite "white" non-molar)</v>
      </c>
      <c r="E10376">
        <f t="shared" ca="1" si="813"/>
        <v>8</v>
      </c>
    </row>
    <row r="10377" spans="1:5" x14ac:dyDescent="0.2">
      <c r="A10377" t="str">
        <f t="shared" ca="1" si="810"/>
        <v>Diagnostics and Preventative</v>
      </c>
      <c r="B10377" t="str">
        <f t="shared" ca="1" si="811"/>
        <v>Fluoride treatments</v>
      </c>
      <c r="C10377">
        <f t="shared" si="814"/>
        <v>576</v>
      </c>
      <c r="D10377">
        <f t="shared" ca="1" si="812"/>
        <v>0</v>
      </c>
      <c r="E10377">
        <f t="shared" ca="1" si="813"/>
        <v>5</v>
      </c>
    </row>
    <row r="10378" spans="1:5" x14ac:dyDescent="0.2">
      <c r="A10378" t="str">
        <f t="shared" ca="1" si="810"/>
        <v>Major</v>
      </c>
      <c r="B10378" t="str">
        <f t="shared" ca="1" si="811"/>
        <v>prosthodontics</v>
      </c>
      <c r="C10378">
        <f t="shared" si="814"/>
        <v>576</v>
      </c>
      <c r="D10378" t="str">
        <f t="shared" ca="1" si="812"/>
        <v>Procedures for replacement of missing teeth by construction or repair of bridges and partial or complete dentures</v>
      </c>
      <c r="E10378">
        <f t="shared" ca="1" si="813"/>
        <v>15</v>
      </c>
    </row>
    <row r="10379" spans="1:5" x14ac:dyDescent="0.2">
      <c r="A10379" t="str">
        <f t="shared" ca="1" si="810"/>
        <v>Diagnostics and Preventative</v>
      </c>
      <c r="B10379" t="str">
        <f t="shared" ca="1" si="811"/>
        <v>Periodic Exams</v>
      </c>
      <c r="C10379">
        <f t="shared" si="814"/>
        <v>576</v>
      </c>
      <c r="D10379">
        <f t="shared" ca="1" si="812"/>
        <v>0</v>
      </c>
      <c r="E10379">
        <f t="shared" ca="1" si="813"/>
        <v>1</v>
      </c>
    </row>
    <row r="10380" spans="1:5" x14ac:dyDescent="0.2">
      <c r="A10380" t="str">
        <f t="shared" ca="1" si="810"/>
        <v>Diagnostics and Preventative</v>
      </c>
      <c r="B10380" t="str">
        <f t="shared" ca="1" si="811"/>
        <v>Periodic Exams</v>
      </c>
      <c r="C10380">
        <f t="shared" si="814"/>
        <v>576</v>
      </c>
      <c r="D10380">
        <f t="shared" ca="1" si="812"/>
        <v>0</v>
      </c>
      <c r="E10380">
        <f t="shared" ca="1" si="813"/>
        <v>1</v>
      </c>
    </row>
    <row r="10381" spans="1:5" x14ac:dyDescent="0.2">
      <c r="A10381" t="str">
        <f t="shared" ca="1" si="810"/>
        <v>Diagnostics and Preventative</v>
      </c>
      <c r="B10381" t="str">
        <f t="shared" ca="1" si="811"/>
        <v>Bitewing x-rays</v>
      </c>
      <c r="C10381">
        <f t="shared" si="814"/>
        <v>576</v>
      </c>
      <c r="D10381">
        <f t="shared" ca="1" si="812"/>
        <v>0</v>
      </c>
      <c r="E10381">
        <f t="shared" ca="1" si="813"/>
        <v>2</v>
      </c>
    </row>
    <row r="10382" spans="1:5" x14ac:dyDescent="0.2">
      <c r="A10382" t="str">
        <f t="shared" ca="1" si="810"/>
        <v>Diagnostics and Preventative</v>
      </c>
      <c r="B10382" t="str">
        <f t="shared" ca="1" si="811"/>
        <v>Bitewing x-rays</v>
      </c>
      <c r="C10382">
        <f t="shared" si="814"/>
        <v>576</v>
      </c>
      <c r="D10382">
        <f t="shared" ca="1" si="812"/>
        <v>0</v>
      </c>
      <c r="E10382">
        <f t="shared" ca="1" si="813"/>
        <v>2</v>
      </c>
    </row>
    <row r="10383" spans="1:5" x14ac:dyDescent="0.2">
      <c r="A10383" t="str">
        <f t="shared" ca="1" si="810"/>
        <v>Basic</v>
      </c>
      <c r="B10383" t="str">
        <f t="shared" ca="1" si="811"/>
        <v>basic restorative</v>
      </c>
      <c r="C10383">
        <f t="shared" si="814"/>
        <v>576</v>
      </c>
      <c r="D10383" t="str">
        <f t="shared" ca="1" si="812"/>
        <v>Fillings (amalgam "silver" and composite "white" non-molar)</v>
      </c>
      <c r="E10383">
        <f t="shared" ca="1" si="813"/>
        <v>8</v>
      </c>
    </row>
    <row r="10384" spans="1:5" x14ac:dyDescent="0.2">
      <c r="A10384" t="str">
        <f t="shared" ca="1" si="810"/>
        <v>Basic</v>
      </c>
      <c r="B10384" t="str">
        <f t="shared" ca="1" si="811"/>
        <v>basic restorative</v>
      </c>
      <c r="C10384">
        <f t="shared" si="814"/>
        <v>576</v>
      </c>
      <c r="D10384" t="str">
        <f t="shared" ca="1" si="812"/>
        <v>Fillings (amalgam "silver" and composite "white" non-molar)</v>
      </c>
      <c r="E10384">
        <f t="shared" ca="1" si="813"/>
        <v>8</v>
      </c>
    </row>
    <row r="10385" spans="1:5" x14ac:dyDescent="0.2">
      <c r="A10385" t="str">
        <f t="shared" ca="1" si="810"/>
        <v>Basic</v>
      </c>
      <c r="B10385" t="str">
        <f t="shared" ca="1" si="811"/>
        <v>endodontics</v>
      </c>
      <c r="C10385">
        <f t="shared" si="814"/>
        <v>576</v>
      </c>
      <c r="D10385" t="str">
        <f t="shared" ca="1" si="812"/>
        <v>Root canal, pulpal therapy</v>
      </c>
      <c r="E10385">
        <f t="shared" ca="1" si="813"/>
        <v>10</v>
      </c>
    </row>
    <row r="10386" spans="1:5" x14ac:dyDescent="0.2">
      <c r="A10386" t="str">
        <f t="shared" ca="1" si="810"/>
        <v>Diagnostics and Preventative</v>
      </c>
      <c r="B10386" t="str">
        <f t="shared" ca="1" si="811"/>
        <v>Periodic Exams</v>
      </c>
      <c r="C10386">
        <f t="shared" si="814"/>
        <v>576</v>
      </c>
      <c r="D10386">
        <f t="shared" ca="1" si="812"/>
        <v>0</v>
      </c>
      <c r="E10386">
        <f t="shared" ca="1" si="813"/>
        <v>1</v>
      </c>
    </row>
    <row r="10387" spans="1:5" x14ac:dyDescent="0.2">
      <c r="A10387" t="str">
        <f t="shared" ca="1" si="810"/>
        <v>Major</v>
      </c>
      <c r="B10387" t="str">
        <f t="shared" ca="1" si="811"/>
        <v>major restorative</v>
      </c>
      <c r="C10387">
        <f t="shared" si="814"/>
        <v>576</v>
      </c>
      <c r="D10387" t="str">
        <f t="shared" ca="1" si="812"/>
        <v>Single crowns, inlays, onlays</v>
      </c>
      <c r="E10387">
        <f t="shared" ca="1" si="813"/>
        <v>14</v>
      </c>
    </row>
    <row r="10388" spans="1:5" x14ac:dyDescent="0.2">
      <c r="A10388" t="str">
        <f t="shared" ca="1" si="810"/>
        <v>Diagnostics and Preventative</v>
      </c>
      <c r="B10388" t="str">
        <f t="shared" ca="1" si="811"/>
        <v>Sealants</v>
      </c>
      <c r="C10388">
        <f t="shared" si="814"/>
        <v>577</v>
      </c>
      <c r="D10388">
        <f t="shared" ca="1" si="812"/>
        <v>0</v>
      </c>
      <c r="E10388">
        <f t="shared" ca="1" si="813"/>
        <v>6</v>
      </c>
    </row>
    <row r="10389" spans="1:5" x14ac:dyDescent="0.2">
      <c r="A10389" t="str">
        <f t="shared" ca="1" si="810"/>
        <v>Major</v>
      </c>
      <c r="B10389" t="str">
        <f t="shared" ca="1" si="811"/>
        <v>prosthodontics</v>
      </c>
      <c r="C10389">
        <f t="shared" si="814"/>
        <v>577</v>
      </c>
      <c r="D10389" t="str">
        <f t="shared" ca="1" si="812"/>
        <v>Procedures for replacement of missing teeth by construction or repair of bridges and partial or complete dentures</v>
      </c>
      <c r="E10389">
        <f t="shared" ca="1" si="813"/>
        <v>15</v>
      </c>
    </row>
    <row r="10390" spans="1:5" x14ac:dyDescent="0.2">
      <c r="A10390" t="str">
        <f t="shared" ca="1" si="810"/>
        <v>Other</v>
      </c>
      <c r="B10390" t="str">
        <f t="shared" ca="1" si="811"/>
        <v>Implants</v>
      </c>
      <c r="C10390">
        <f t="shared" si="814"/>
        <v>577</v>
      </c>
      <c r="D10390" t="str">
        <f t="shared" ca="1" si="812"/>
        <v>Implant dental work</v>
      </c>
      <c r="E10390">
        <f t="shared" ca="1" si="813"/>
        <v>18</v>
      </c>
    </row>
    <row r="10391" spans="1:5" x14ac:dyDescent="0.2">
      <c r="A10391" t="str">
        <f t="shared" ca="1" si="810"/>
        <v>Other</v>
      </c>
      <c r="B10391" t="str">
        <f t="shared" ca="1" si="811"/>
        <v>Implants</v>
      </c>
      <c r="C10391">
        <f t="shared" si="814"/>
        <v>577</v>
      </c>
      <c r="D10391" t="str">
        <f t="shared" ca="1" si="812"/>
        <v>Implant dental work</v>
      </c>
      <c r="E10391">
        <f t="shared" ca="1" si="813"/>
        <v>18</v>
      </c>
    </row>
    <row r="10392" spans="1:5" x14ac:dyDescent="0.2">
      <c r="A10392" t="str">
        <f t="shared" ca="1" si="810"/>
        <v>Diagnostics and Preventative</v>
      </c>
      <c r="B10392" t="str">
        <f t="shared" ca="1" si="811"/>
        <v>Prophylaxis</v>
      </c>
      <c r="C10392">
        <f t="shared" si="814"/>
        <v>577</v>
      </c>
      <c r="D10392">
        <f t="shared" ca="1" si="812"/>
        <v>0</v>
      </c>
      <c r="E10392">
        <f t="shared" ca="1" si="813"/>
        <v>4</v>
      </c>
    </row>
    <row r="10393" spans="1:5" x14ac:dyDescent="0.2">
      <c r="A10393" t="str">
        <f t="shared" ca="1" si="810"/>
        <v>Basic</v>
      </c>
      <c r="B10393" t="str">
        <f t="shared" ca="1" si="811"/>
        <v>oral surgery</v>
      </c>
      <c r="C10393">
        <f t="shared" si="814"/>
        <v>577</v>
      </c>
      <c r="D10393" t="str">
        <f t="shared" ca="1" si="812"/>
        <v>Extraction and other surgery procedures, incl. pre- and post-operative care</v>
      </c>
      <c r="E10393">
        <f t="shared" ca="1" si="813"/>
        <v>9</v>
      </c>
    </row>
    <row r="10394" spans="1:5" x14ac:dyDescent="0.2">
      <c r="A10394" t="str">
        <f t="shared" ca="1" si="810"/>
        <v>Basic</v>
      </c>
      <c r="B10394" t="str">
        <f t="shared" ca="1" si="811"/>
        <v>non-surgical periodontics</v>
      </c>
      <c r="C10394">
        <f t="shared" si="814"/>
        <v>577</v>
      </c>
      <c r="D10394" t="str">
        <f t="shared" ca="1" si="812"/>
        <v xml:space="preserve">Non-surgical treatment of the gums and supporting structures of the teeth </v>
      </c>
      <c r="E10394">
        <f t="shared" ca="1" si="813"/>
        <v>12</v>
      </c>
    </row>
    <row r="10395" spans="1:5" x14ac:dyDescent="0.2">
      <c r="A10395" t="str">
        <f t="shared" ca="1" si="810"/>
        <v>Diagnostics and Preventative</v>
      </c>
      <c r="B10395" t="str">
        <f t="shared" ca="1" si="811"/>
        <v>Space Maintainers</v>
      </c>
      <c r="C10395">
        <f t="shared" si="814"/>
        <v>577</v>
      </c>
      <c r="D10395">
        <f t="shared" ca="1" si="812"/>
        <v>0</v>
      </c>
      <c r="E10395">
        <f t="shared" ca="1" si="813"/>
        <v>7</v>
      </c>
    </row>
    <row r="10396" spans="1:5" x14ac:dyDescent="0.2">
      <c r="A10396" t="str">
        <f t="shared" ca="1" si="810"/>
        <v>Orthodontics</v>
      </c>
      <c r="B10396" t="str">
        <f t="shared" ca="1" si="811"/>
        <v>orthodontics</v>
      </c>
      <c r="C10396">
        <f t="shared" si="814"/>
        <v>577</v>
      </c>
      <c r="D10396" t="str">
        <f t="shared" ca="1" si="812"/>
        <v>For eligible dependents to age 19</v>
      </c>
      <c r="E10396">
        <f t="shared" ca="1" si="813"/>
        <v>17</v>
      </c>
    </row>
    <row r="10397" spans="1:5" x14ac:dyDescent="0.2">
      <c r="A10397" t="str">
        <f t="shared" ca="1" si="810"/>
        <v>Major</v>
      </c>
      <c r="B10397" t="str">
        <f t="shared" ca="1" si="811"/>
        <v>prosthodontics</v>
      </c>
      <c r="C10397">
        <f t="shared" si="814"/>
        <v>577</v>
      </c>
      <c r="D10397" t="str">
        <f t="shared" ca="1" si="812"/>
        <v>Procedures for replacement of missing teeth by construction or repair of bridges and partial or complete dentures</v>
      </c>
      <c r="E10397">
        <f t="shared" ca="1" si="813"/>
        <v>15</v>
      </c>
    </row>
    <row r="10398" spans="1:5" x14ac:dyDescent="0.2">
      <c r="A10398" t="str">
        <f t="shared" ca="1" si="810"/>
        <v>Basic</v>
      </c>
      <c r="B10398" t="str">
        <f t="shared" ca="1" si="811"/>
        <v>non-surgical periodontics</v>
      </c>
      <c r="C10398">
        <f t="shared" si="814"/>
        <v>577</v>
      </c>
      <c r="D10398" t="str">
        <f t="shared" ca="1" si="812"/>
        <v xml:space="preserve">Non-surgical treatment of the gums and supporting structures of the teeth </v>
      </c>
      <c r="E10398">
        <f t="shared" ca="1" si="813"/>
        <v>12</v>
      </c>
    </row>
    <row r="10399" spans="1:5" x14ac:dyDescent="0.2">
      <c r="A10399" t="str">
        <f t="shared" ca="1" si="810"/>
        <v>Diagnostics and Preventative</v>
      </c>
      <c r="B10399" t="str">
        <f t="shared" ca="1" si="811"/>
        <v>Sealants</v>
      </c>
      <c r="C10399">
        <f t="shared" si="814"/>
        <v>577</v>
      </c>
      <c r="D10399">
        <f t="shared" ca="1" si="812"/>
        <v>0</v>
      </c>
      <c r="E10399">
        <f t="shared" ca="1" si="813"/>
        <v>6</v>
      </c>
    </row>
    <row r="10400" spans="1:5" x14ac:dyDescent="0.2">
      <c r="A10400" t="str">
        <f t="shared" ca="1" si="810"/>
        <v>Diagnostics and Preventative</v>
      </c>
      <c r="B10400" t="str">
        <f t="shared" ca="1" si="811"/>
        <v>Full-mouth x-ray</v>
      </c>
      <c r="C10400">
        <f t="shared" si="814"/>
        <v>577</v>
      </c>
      <c r="D10400">
        <f t="shared" ca="1" si="812"/>
        <v>0</v>
      </c>
      <c r="E10400">
        <f t="shared" ca="1" si="813"/>
        <v>3</v>
      </c>
    </row>
    <row r="10401" spans="1:5" x14ac:dyDescent="0.2">
      <c r="A10401" t="str">
        <f t="shared" ca="1" si="810"/>
        <v>Basic</v>
      </c>
      <c r="B10401" t="str">
        <f t="shared" ca="1" si="811"/>
        <v>surgical periodontics</v>
      </c>
      <c r="C10401">
        <f t="shared" si="814"/>
        <v>577</v>
      </c>
      <c r="D10401" t="str">
        <f t="shared" ca="1" si="812"/>
        <v>Surgical treatment of the gums and supporting structures of the teeth</v>
      </c>
      <c r="E10401">
        <f t="shared" ca="1" si="813"/>
        <v>11</v>
      </c>
    </row>
    <row r="10402" spans="1:5" x14ac:dyDescent="0.2">
      <c r="A10402" t="str">
        <f t="shared" ca="1" si="810"/>
        <v>Basic</v>
      </c>
      <c r="B10402" t="str">
        <f t="shared" ca="1" si="811"/>
        <v>endodontics</v>
      </c>
      <c r="C10402">
        <f t="shared" si="814"/>
        <v>577</v>
      </c>
      <c r="D10402" t="str">
        <f t="shared" ca="1" si="812"/>
        <v>Root canal, pulpal therapy</v>
      </c>
      <c r="E10402">
        <f t="shared" ca="1" si="813"/>
        <v>10</v>
      </c>
    </row>
    <row r="10403" spans="1:5" x14ac:dyDescent="0.2">
      <c r="A10403" t="str">
        <f t="shared" ca="1" si="810"/>
        <v>Basic</v>
      </c>
      <c r="B10403" t="str">
        <f t="shared" ca="1" si="811"/>
        <v>non-surgical periodontics</v>
      </c>
      <c r="C10403">
        <f t="shared" si="814"/>
        <v>577</v>
      </c>
      <c r="D10403" t="str">
        <f t="shared" ca="1" si="812"/>
        <v xml:space="preserve">Non-surgical treatment of the gums and supporting structures of the teeth </v>
      </c>
      <c r="E10403">
        <f t="shared" ca="1" si="813"/>
        <v>12</v>
      </c>
    </row>
    <row r="10404" spans="1:5" x14ac:dyDescent="0.2">
      <c r="A10404" t="str">
        <f t="shared" ca="1" si="810"/>
        <v>Basic</v>
      </c>
      <c r="B10404" t="str">
        <f t="shared" ca="1" si="811"/>
        <v>basic restorative</v>
      </c>
      <c r="C10404">
        <f t="shared" si="814"/>
        <v>577</v>
      </c>
      <c r="D10404" t="str">
        <f t="shared" ca="1" si="812"/>
        <v>Fillings (amalgam "silver" and composite "white" non-molar)</v>
      </c>
      <c r="E10404">
        <f t="shared" ca="1" si="813"/>
        <v>8</v>
      </c>
    </row>
    <row r="10405" spans="1:5" x14ac:dyDescent="0.2">
      <c r="A10405" t="str">
        <f t="shared" ca="1" si="810"/>
        <v>Diagnostics and Preventative</v>
      </c>
      <c r="B10405" t="str">
        <f t="shared" ca="1" si="811"/>
        <v>Bitewing x-rays</v>
      </c>
      <c r="C10405">
        <f t="shared" si="814"/>
        <v>577</v>
      </c>
      <c r="D10405">
        <f t="shared" ca="1" si="812"/>
        <v>0</v>
      </c>
      <c r="E10405">
        <f t="shared" ca="1" si="813"/>
        <v>2</v>
      </c>
    </row>
    <row r="10406" spans="1:5" x14ac:dyDescent="0.2">
      <c r="A10406" t="str">
        <f t="shared" ca="1" si="810"/>
        <v>Major</v>
      </c>
      <c r="B10406" t="str">
        <f t="shared" ca="1" si="811"/>
        <v>prosthodontics</v>
      </c>
      <c r="C10406">
        <f t="shared" si="814"/>
        <v>578</v>
      </c>
      <c r="D10406" t="str">
        <f t="shared" ca="1" si="812"/>
        <v>Procedures for replacement of missing teeth by construction or repair of bridges and partial or complete dentures</v>
      </c>
      <c r="E10406">
        <f t="shared" ca="1" si="813"/>
        <v>15</v>
      </c>
    </row>
    <row r="10407" spans="1:5" x14ac:dyDescent="0.2">
      <c r="A10407" t="str">
        <f t="shared" ca="1" si="810"/>
        <v>Diagnostics and Preventative</v>
      </c>
      <c r="B10407" t="str">
        <f t="shared" ca="1" si="811"/>
        <v>Periodic Exams</v>
      </c>
      <c r="C10407">
        <f t="shared" si="814"/>
        <v>578</v>
      </c>
      <c r="D10407">
        <f t="shared" ca="1" si="812"/>
        <v>0</v>
      </c>
      <c r="E10407">
        <f t="shared" ca="1" si="813"/>
        <v>1</v>
      </c>
    </row>
    <row r="10408" spans="1:5" x14ac:dyDescent="0.2">
      <c r="A10408" t="str">
        <f t="shared" ca="1" si="810"/>
        <v>Other</v>
      </c>
      <c r="B10408" t="str">
        <f t="shared" ca="1" si="811"/>
        <v>Implants</v>
      </c>
      <c r="C10408">
        <f t="shared" si="814"/>
        <v>578</v>
      </c>
      <c r="D10408" t="str">
        <f t="shared" ca="1" si="812"/>
        <v>Implant dental work</v>
      </c>
      <c r="E10408">
        <f t="shared" ca="1" si="813"/>
        <v>18</v>
      </c>
    </row>
    <row r="10409" spans="1:5" x14ac:dyDescent="0.2">
      <c r="A10409" t="str">
        <f t="shared" ca="1" si="810"/>
        <v>Basic</v>
      </c>
      <c r="B10409" t="str">
        <f t="shared" ca="1" si="811"/>
        <v>non-surgical periodontics</v>
      </c>
      <c r="C10409">
        <f t="shared" si="814"/>
        <v>578</v>
      </c>
      <c r="D10409" t="str">
        <f t="shared" ca="1" si="812"/>
        <v xml:space="preserve">Non-surgical treatment of the gums and supporting structures of the teeth </v>
      </c>
      <c r="E10409">
        <f t="shared" ca="1" si="813"/>
        <v>12</v>
      </c>
    </row>
    <row r="10410" spans="1:5" x14ac:dyDescent="0.2">
      <c r="A10410" t="str">
        <f t="shared" ca="1" si="810"/>
        <v>Diagnostics and Preventative</v>
      </c>
      <c r="B10410" t="str">
        <f t="shared" ca="1" si="811"/>
        <v>Periodic Exams</v>
      </c>
      <c r="C10410">
        <f t="shared" si="814"/>
        <v>578</v>
      </c>
      <c r="D10410">
        <f t="shared" ca="1" si="812"/>
        <v>0</v>
      </c>
      <c r="E10410">
        <f t="shared" ca="1" si="813"/>
        <v>1</v>
      </c>
    </row>
    <row r="10411" spans="1:5" x14ac:dyDescent="0.2">
      <c r="A10411" t="str">
        <f t="shared" ca="1" si="810"/>
        <v>Major</v>
      </c>
      <c r="B10411" t="str">
        <f t="shared" ca="1" si="811"/>
        <v>prosthodontics</v>
      </c>
      <c r="C10411">
        <f t="shared" si="814"/>
        <v>578</v>
      </c>
      <c r="D10411" t="str">
        <f t="shared" ca="1" si="812"/>
        <v>Procedures for replacement of missing teeth by construction or repair of bridges and partial or complete dentures</v>
      </c>
      <c r="E10411">
        <f t="shared" ca="1" si="813"/>
        <v>15</v>
      </c>
    </row>
    <row r="10412" spans="1:5" x14ac:dyDescent="0.2">
      <c r="A10412" t="str">
        <f t="shared" ca="1" si="810"/>
        <v>Basic</v>
      </c>
      <c r="B10412" t="str">
        <f t="shared" ca="1" si="811"/>
        <v>surgical periodontics</v>
      </c>
      <c r="C10412">
        <f t="shared" si="814"/>
        <v>578</v>
      </c>
      <c r="D10412" t="str">
        <f t="shared" ca="1" si="812"/>
        <v>Surgical treatment of the gums and supporting structures of the teeth</v>
      </c>
      <c r="E10412">
        <f t="shared" ca="1" si="813"/>
        <v>11</v>
      </c>
    </row>
    <row r="10413" spans="1:5" x14ac:dyDescent="0.2">
      <c r="A10413" t="str">
        <f t="shared" ca="1" si="810"/>
        <v>Basic</v>
      </c>
      <c r="B10413" t="str">
        <f t="shared" ca="1" si="811"/>
        <v>endodontics</v>
      </c>
      <c r="C10413">
        <f t="shared" si="814"/>
        <v>578</v>
      </c>
      <c r="D10413" t="str">
        <f t="shared" ca="1" si="812"/>
        <v>Root canal, pulpal therapy</v>
      </c>
      <c r="E10413">
        <f t="shared" ca="1" si="813"/>
        <v>10</v>
      </c>
    </row>
    <row r="10414" spans="1:5" x14ac:dyDescent="0.2">
      <c r="A10414" t="str">
        <f t="shared" ca="1" si="810"/>
        <v>Major</v>
      </c>
      <c r="B10414" t="str">
        <f t="shared" ca="1" si="811"/>
        <v>prosthodontics</v>
      </c>
      <c r="C10414">
        <f t="shared" si="814"/>
        <v>578</v>
      </c>
      <c r="D10414" t="str">
        <f t="shared" ca="1" si="812"/>
        <v>Procedures for replacement of missing teeth by construction or repair of bridges and partial or complete dentures</v>
      </c>
      <c r="E10414">
        <f t="shared" ca="1" si="813"/>
        <v>15</v>
      </c>
    </row>
    <row r="10415" spans="1:5" x14ac:dyDescent="0.2">
      <c r="A10415" t="str">
        <f t="shared" ca="1" si="810"/>
        <v>Orthodontics</v>
      </c>
      <c r="B10415" t="str">
        <f t="shared" ca="1" si="811"/>
        <v>orthodontics</v>
      </c>
      <c r="C10415">
        <f t="shared" si="814"/>
        <v>578</v>
      </c>
      <c r="D10415" t="str">
        <f t="shared" ca="1" si="812"/>
        <v>For eligible dependents to age 19</v>
      </c>
      <c r="E10415">
        <f t="shared" ca="1" si="813"/>
        <v>17</v>
      </c>
    </row>
    <row r="10416" spans="1:5" x14ac:dyDescent="0.2">
      <c r="A10416" t="str">
        <f t="shared" ca="1" si="810"/>
        <v>Diagnostics and Preventative</v>
      </c>
      <c r="B10416" t="str">
        <f t="shared" ca="1" si="811"/>
        <v>Fluoride treatments</v>
      </c>
      <c r="C10416">
        <f t="shared" si="814"/>
        <v>578</v>
      </c>
      <c r="D10416">
        <f t="shared" ca="1" si="812"/>
        <v>0</v>
      </c>
      <c r="E10416">
        <f t="shared" ca="1" si="813"/>
        <v>5</v>
      </c>
    </row>
    <row r="10417" spans="1:5" x14ac:dyDescent="0.2">
      <c r="A10417" t="str">
        <f t="shared" ca="1" si="810"/>
        <v>Basic</v>
      </c>
      <c r="B10417" t="str">
        <f t="shared" ca="1" si="811"/>
        <v>endodontics</v>
      </c>
      <c r="C10417">
        <f t="shared" si="814"/>
        <v>578</v>
      </c>
      <c r="D10417" t="str">
        <f t="shared" ca="1" si="812"/>
        <v>Root canal, pulpal therapy</v>
      </c>
      <c r="E10417">
        <f t="shared" ca="1" si="813"/>
        <v>10</v>
      </c>
    </row>
    <row r="10418" spans="1:5" x14ac:dyDescent="0.2">
      <c r="A10418" t="str">
        <f t="shared" ca="1" si="810"/>
        <v>Diagnostics and Preventative</v>
      </c>
      <c r="B10418" t="str">
        <f t="shared" ca="1" si="811"/>
        <v>Prophylaxis</v>
      </c>
      <c r="C10418">
        <f t="shared" si="814"/>
        <v>578</v>
      </c>
      <c r="D10418">
        <f t="shared" ca="1" si="812"/>
        <v>0</v>
      </c>
      <c r="E10418">
        <f t="shared" ca="1" si="813"/>
        <v>4</v>
      </c>
    </row>
    <row r="10419" spans="1:5" x14ac:dyDescent="0.2">
      <c r="A10419" t="str">
        <f t="shared" ca="1" si="810"/>
        <v>Diagnostics and Preventative</v>
      </c>
      <c r="B10419" t="str">
        <f t="shared" ca="1" si="811"/>
        <v>Prophylaxis</v>
      </c>
      <c r="C10419">
        <f t="shared" si="814"/>
        <v>578</v>
      </c>
      <c r="D10419">
        <f t="shared" ca="1" si="812"/>
        <v>0</v>
      </c>
      <c r="E10419">
        <f t="shared" ca="1" si="813"/>
        <v>4</v>
      </c>
    </row>
    <row r="10420" spans="1:5" x14ac:dyDescent="0.2">
      <c r="A10420" t="str">
        <f t="shared" ca="1" si="810"/>
        <v>Major</v>
      </c>
      <c r="B10420" t="str">
        <f t="shared" ca="1" si="811"/>
        <v>prosthodontics</v>
      </c>
      <c r="C10420">
        <f t="shared" si="814"/>
        <v>578</v>
      </c>
      <c r="D10420" t="str">
        <f t="shared" ca="1" si="812"/>
        <v>Procedures for replacement of missing teeth by construction or repair of bridges and partial or complete dentures</v>
      </c>
      <c r="E10420">
        <f t="shared" ca="1" si="813"/>
        <v>15</v>
      </c>
    </row>
    <row r="10421" spans="1:5" x14ac:dyDescent="0.2">
      <c r="A10421" t="str">
        <f t="shared" ca="1" si="810"/>
        <v>Basic</v>
      </c>
      <c r="B10421" t="str">
        <f t="shared" ca="1" si="811"/>
        <v>non-surgical periodontics</v>
      </c>
      <c r="C10421">
        <f t="shared" si="814"/>
        <v>578</v>
      </c>
      <c r="D10421" t="str">
        <f t="shared" ca="1" si="812"/>
        <v xml:space="preserve">Non-surgical treatment of the gums and supporting structures of the teeth </v>
      </c>
      <c r="E10421">
        <f t="shared" ca="1" si="813"/>
        <v>12</v>
      </c>
    </row>
    <row r="10422" spans="1:5" x14ac:dyDescent="0.2">
      <c r="A10422" t="str">
        <f t="shared" ca="1" si="810"/>
        <v>Other</v>
      </c>
      <c r="B10422" t="str">
        <f t="shared" ca="1" si="811"/>
        <v>Implants</v>
      </c>
      <c r="C10422">
        <f t="shared" si="814"/>
        <v>578</v>
      </c>
      <c r="D10422" t="str">
        <f t="shared" ca="1" si="812"/>
        <v>Implant dental work</v>
      </c>
      <c r="E10422">
        <f t="shared" ca="1" si="813"/>
        <v>18</v>
      </c>
    </row>
    <row r="10423" spans="1:5" x14ac:dyDescent="0.2">
      <c r="A10423" t="str">
        <f t="shared" ca="1" si="810"/>
        <v>Basic</v>
      </c>
      <c r="B10423" t="str">
        <f t="shared" ca="1" si="811"/>
        <v>endodontics</v>
      </c>
      <c r="C10423">
        <f t="shared" si="814"/>
        <v>578</v>
      </c>
      <c r="D10423" t="str">
        <f t="shared" ca="1" si="812"/>
        <v>Root canal, pulpal therapy</v>
      </c>
      <c r="E10423">
        <f t="shared" ca="1" si="813"/>
        <v>10</v>
      </c>
    </row>
    <row r="10424" spans="1:5" x14ac:dyDescent="0.2">
      <c r="A10424" t="str">
        <f t="shared" ca="1" si="810"/>
        <v>Basic</v>
      </c>
      <c r="B10424" t="str">
        <f t="shared" ca="1" si="811"/>
        <v>oral surgery</v>
      </c>
      <c r="C10424">
        <f t="shared" si="814"/>
        <v>579</v>
      </c>
      <c r="D10424" t="str">
        <f t="shared" ca="1" si="812"/>
        <v>Extraction and other surgery procedures, incl. pre- and post-operative care</v>
      </c>
      <c r="E10424">
        <f t="shared" ca="1" si="813"/>
        <v>9</v>
      </c>
    </row>
    <row r="10425" spans="1:5" x14ac:dyDescent="0.2">
      <c r="A10425" t="str">
        <f t="shared" ca="1" si="810"/>
        <v>Diagnostics and Preventative</v>
      </c>
      <c r="B10425" t="str">
        <f t="shared" ca="1" si="811"/>
        <v>Fluoride treatments</v>
      </c>
      <c r="C10425">
        <f t="shared" si="814"/>
        <v>579</v>
      </c>
      <c r="D10425">
        <f t="shared" ca="1" si="812"/>
        <v>0</v>
      </c>
      <c r="E10425">
        <f t="shared" ca="1" si="813"/>
        <v>5</v>
      </c>
    </row>
    <row r="10426" spans="1:5" x14ac:dyDescent="0.2">
      <c r="A10426" t="str">
        <f t="shared" ca="1" si="810"/>
        <v>Basic</v>
      </c>
      <c r="B10426" t="str">
        <f t="shared" ca="1" si="811"/>
        <v>surgical periodontics</v>
      </c>
      <c r="C10426">
        <f t="shared" si="814"/>
        <v>579</v>
      </c>
      <c r="D10426" t="str">
        <f t="shared" ca="1" si="812"/>
        <v>Surgical treatment of the gums and supporting structures of the teeth</v>
      </c>
      <c r="E10426">
        <f t="shared" ca="1" si="813"/>
        <v>11</v>
      </c>
    </row>
    <row r="10427" spans="1:5" x14ac:dyDescent="0.2">
      <c r="A10427" t="str">
        <f t="shared" ca="1" si="810"/>
        <v>Major</v>
      </c>
      <c r="B10427" t="str">
        <f t="shared" ca="1" si="811"/>
        <v>temporomandibular joint dysfunction</v>
      </c>
      <c r="C10427">
        <f t="shared" si="814"/>
        <v>579</v>
      </c>
      <c r="D10427" t="str">
        <f t="shared" ca="1" si="812"/>
        <v>Services relating to hinging joints of the jaw</v>
      </c>
      <c r="E10427">
        <f t="shared" ca="1" si="813"/>
        <v>16</v>
      </c>
    </row>
    <row r="10428" spans="1:5" x14ac:dyDescent="0.2">
      <c r="A10428" t="str">
        <f t="shared" ca="1" si="810"/>
        <v>Diagnostics and Preventative</v>
      </c>
      <c r="B10428" t="str">
        <f t="shared" ca="1" si="811"/>
        <v>Space Maintainers</v>
      </c>
      <c r="C10428">
        <f t="shared" si="814"/>
        <v>579</v>
      </c>
      <c r="D10428">
        <f t="shared" ca="1" si="812"/>
        <v>0</v>
      </c>
      <c r="E10428">
        <f t="shared" ca="1" si="813"/>
        <v>7</v>
      </c>
    </row>
    <row r="10429" spans="1:5" x14ac:dyDescent="0.2">
      <c r="A10429" t="str">
        <f t="shared" ca="1" si="810"/>
        <v>Diagnostics and Preventative</v>
      </c>
      <c r="B10429" t="str">
        <f t="shared" ca="1" si="811"/>
        <v>Prophylaxis</v>
      </c>
      <c r="C10429">
        <f t="shared" si="814"/>
        <v>579</v>
      </c>
      <c r="D10429">
        <f t="shared" ca="1" si="812"/>
        <v>0</v>
      </c>
      <c r="E10429">
        <f t="shared" ca="1" si="813"/>
        <v>4</v>
      </c>
    </row>
    <row r="10430" spans="1:5" x14ac:dyDescent="0.2">
      <c r="A10430" t="str">
        <f t="shared" ca="1" si="810"/>
        <v>Basic</v>
      </c>
      <c r="B10430" t="str">
        <f t="shared" ca="1" si="811"/>
        <v>oral surgery</v>
      </c>
      <c r="C10430">
        <f t="shared" si="814"/>
        <v>579</v>
      </c>
      <c r="D10430" t="str">
        <f t="shared" ca="1" si="812"/>
        <v>Extraction and other surgery procedures, incl. pre- and post-operative care</v>
      </c>
      <c r="E10430">
        <f t="shared" ca="1" si="813"/>
        <v>9</v>
      </c>
    </row>
    <row r="10431" spans="1:5" x14ac:dyDescent="0.2">
      <c r="A10431" t="str">
        <f t="shared" ca="1" si="810"/>
        <v>Major</v>
      </c>
      <c r="B10431" t="str">
        <f t="shared" ca="1" si="811"/>
        <v>major restorative</v>
      </c>
      <c r="C10431">
        <f t="shared" si="814"/>
        <v>579</v>
      </c>
      <c r="D10431" t="str">
        <f t="shared" ca="1" si="812"/>
        <v>Single crowns, inlays, onlays</v>
      </c>
      <c r="E10431">
        <f t="shared" ca="1" si="813"/>
        <v>14</v>
      </c>
    </row>
    <row r="10432" spans="1:5" x14ac:dyDescent="0.2">
      <c r="A10432" t="str">
        <f t="shared" ca="1" si="810"/>
        <v>Diagnostics and Preventative</v>
      </c>
      <c r="B10432" t="str">
        <f t="shared" ca="1" si="811"/>
        <v>Fluoride treatments</v>
      </c>
      <c r="C10432">
        <f t="shared" si="814"/>
        <v>579</v>
      </c>
      <c r="D10432">
        <f t="shared" ca="1" si="812"/>
        <v>0</v>
      </c>
      <c r="E10432">
        <f t="shared" ca="1" si="813"/>
        <v>5</v>
      </c>
    </row>
    <row r="10433" spans="1:5" x14ac:dyDescent="0.2">
      <c r="A10433" t="str">
        <f t="shared" ca="1" si="810"/>
        <v>Diagnostics and Preventative</v>
      </c>
      <c r="B10433" t="str">
        <f t="shared" ca="1" si="811"/>
        <v>Periodic Exams</v>
      </c>
      <c r="C10433">
        <f t="shared" si="814"/>
        <v>579</v>
      </c>
      <c r="D10433">
        <f t="shared" ca="1" si="812"/>
        <v>0</v>
      </c>
      <c r="E10433">
        <f t="shared" ca="1" si="813"/>
        <v>1</v>
      </c>
    </row>
    <row r="10434" spans="1:5" x14ac:dyDescent="0.2">
      <c r="A10434" t="str">
        <f t="shared" ref="A10434:A10497" ca="1" si="815">INDEX(services,E10434,1)</f>
        <v>Diagnostics and Preventative</v>
      </c>
      <c r="B10434" t="str">
        <f t="shared" ref="B10434:B10497" ca="1" si="816">INDEX(services,E10434,2)</f>
        <v>Space Maintainers</v>
      </c>
      <c r="C10434">
        <f t="shared" si="814"/>
        <v>579</v>
      </c>
      <c r="D10434">
        <f t="shared" ref="D10434:D10497" ca="1" si="817">INDEX(services,E10434,3)</f>
        <v>0</v>
      </c>
      <c r="E10434">
        <f t="shared" ref="E10434:E10497" ca="1" si="818">RANDBETWEEN(1,ROWS(services))</f>
        <v>7</v>
      </c>
    </row>
    <row r="10435" spans="1:5" x14ac:dyDescent="0.2">
      <c r="A10435" t="str">
        <f t="shared" ca="1" si="815"/>
        <v>Diagnostics and Preventative</v>
      </c>
      <c r="B10435" t="str">
        <f t="shared" ca="1" si="816"/>
        <v>Periodic Exams</v>
      </c>
      <c r="C10435">
        <f t="shared" si="814"/>
        <v>579</v>
      </c>
      <c r="D10435">
        <f t="shared" ca="1" si="817"/>
        <v>0</v>
      </c>
      <c r="E10435">
        <f t="shared" ca="1" si="818"/>
        <v>1</v>
      </c>
    </row>
    <row r="10436" spans="1:5" x14ac:dyDescent="0.2">
      <c r="A10436" t="str">
        <f t="shared" ca="1" si="815"/>
        <v>Diagnostics and Preventative</v>
      </c>
      <c r="B10436" t="str">
        <f t="shared" ca="1" si="816"/>
        <v>Space Maintainers</v>
      </c>
      <c r="C10436">
        <f t="shared" ref="C10436:C10499" si="819">IF(MOD(ROW(C10436)-2,18)&lt;&gt;0,C10435,C10435+1)</f>
        <v>579</v>
      </c>
      <c r="D10436">
        <f t="shared" ca="1" si="817"/>
        <v>0</v>
      </c>
      <c r="E10436">
        <f t="shared" ca="1" si="818"/>
        <v>7</v>
      </c>
    </row>
    <row r="10437" spans="1:5" x14ac:dyDescent="0.2">
      <c r="A10437" t="str">
        <f t="shared" ca="1" si="815"/>
        <v>Basic</v>
      </c>
      <c r="B10437" t="str">
        <f t="shared" ca="1" si="816"/>
        <v>endodontics</v>
      </c>
      <c r="C10437">
        <f t="shared" si="819"/>
        <v>579</v>
      </c>
      <c r="D10437" t="str">
        <f t="shared" ca="1" si="817"/>
        <v>Root canal, pulpal therapy</v>
      </c>
      <c r="E10437">
        <f t="shared" ca="1" si="818"/>
        <v>10</v>
      </c>
    </row>
    <row r="10438" spans="1:5" x14ac:dyDescent="0.2">
      <c r="A10438" t="str">
        <f t="shared" ca="1" si="815"/>
        <v>Basic</v>
      </c>
      <c r="B10438" t="str">
        <f t="shared" ca="1" si="816"/>
        <v>general anesthesia</v>
      </c>
      <c r="C10438">
        <f t="shared" si="819"/>
        <v>579</v>
      </c>
      <c r="D10438" t="str">
        <f t="shared" ca="1" si="817"/>
        <v>Covered when used in conjunction with covered oral surgical procedures</v>
      </c>
      <c r="E10438">
        <f t="shared" ca="1" si="818"/>
        <v>13</v>
      </c>
    </row>
    <row r="10439" spans="1:5" x14ac:dyDescent="0.2">
      <c r="A10439" t="str">
        <f t="shared" ca="1" si="815"/>
        <v>Major</v>
      </c>
      <c r="B10439" t="str">
        <f t="shared" ca="1" si="816"/>
        <v>temporomandibular joint dysfunction</v>
      </c>
      <c r="C10439">
        <f t="shared" si="819"/>
        <v>579</v>
      </c>
      <c r="D10439" t="str">
        <f t="shared" ca="1" si="817"/>
        <v>Services relating to hinging joints of the jaw</v>
      </c>
      <c r="E10439">
        <f t="shared" ca="1" si="818"/>
        <v>16</v>
      </c>
    </row>
    <row r="10440" spans="1:5" x14ac:dyDescent="0.2">
      <c r="A10440" t="str">
        <f t="shared" ca="1" si="815"/>
        <v>Basic</v>
      </c>
      <c r="B10440" t="str">
        <f t="shared" ca="1" si="816"/>
        <v>oral surgery</v>
      </c>
      <c r="C10440">
        <f t="shared" si="819"/>
        <v>579</v>
      </c>
      <c r="D10440" t="str">
        <f t="shared" ca="1" si="817"/>
        <v>Extraction and other surgery procedures, incl. pre- and post-operative care</v>
      </c>
      <c r="E10440">
        <f t="shared" ca="1" si="818"/>
        <v>9</v>
      </c>
    </row>
    <row r="10441" spans="1:5" x14ac:dyDescent="0.2">
      <c r="A10441" t="str">
        <f t="shared" ca="1" si="815"/>
        <v>Basic</v>
      </c>
      <c r="B10441" t="str">
        <f t="shared" ca="1" si="816"/>
        <v>non-surgical periodontics</v>
      </c>
      <c r="C10441">
        <f t="shared" si="819"/>
        <v>579</v>
      </c>
      <c r="D10441" t="str">
        <f t="shared" ca="1" si="817"/>
        <v xml:space="preserve">Non-surgical treatment of the gums and supporting structures of the teeth </v>
      </c>
      <c r="E10441">
        <f t="shared" ca="1" si="818"/>
        <v>12</v>
      </c>
    </row>
    <row r="10442" spans="1:5" x14ac:dyDescent="0.2">
      <c r="A10442" t="str">
        <f t="shared" ca="1" si="815"/>
        <v>Basic</v>
      </c>
      <c r="B10442" t="str">
        <f t="shared" ca="1" si="816"/>
        <v>general anesthesia</v>
      </c>
      <c r="C10442">
        <f t="shared" si="819"/>
        <v>580</v>
      </c>
      <c r="D10442" t="str">
        <f t="shared" ca="1" si="817"/>
        <v>Covered when used in conjunction with covered oral surgical procedures</v>
      </c>
      <c r="E10442">
        <f t="shared" ca="1" si="818"/>
        <v>13</v>
      </c>
    </row>
    <row r="10443" spans="1:5" x14ac:dyDescent="0.2">
      <c r="A10443" t="str">
        <f t="shared" ca="1" si="815"/>
        <v>Other</v>
      </c>
      <c r="B10443" t="str">
        <f t="shared" ca="1" si="816"/>
        <v>Implants</v>
      </c>
      <c r="C10443">
        <f t="shared" si="819"/>
        <v>580</v>
      </c>
      <c r="D10443" t="str">
        <f t="shared" ca="1" si="817"/>
        <v>Implant dental work</v>
      </c>
      <c r="E10443">
        <f t="shared" ca="1" si="818"/>
        <v>18</v>
      </c>
    </row>
    <row r="10444" spans="1:5" x14ac:dyDescent="0.2">
      <c r="A10444" t="str">
        <f t="shared" ca="1" si="815"/>
        <v>Diagnostics and Preventative</v>
      </c>
      <c r="B10444" t="str">
        <f t="shared" ca="1" si="816"/>
        <v>Bitewing x-rays</v>
      </c>
      <c r="C10444">
        <f t="shared" si="819"/>
        <v>580</v>
      </c>
      <c r="D10444">
        <f t="shared" ca="1" si="817"/>
        <v>0</v>
      </c>
      <c r="E10444">
        <f t="shared" ca="1" si="818"/>
        <v>2</v>
      </c>
    </row>
    <row r="10445" spans="1:5" x14ac:dyDescent="0.2">
      <c r="A10445" t="str">
        <f t="shared" ca="1" si="815"/>
        <v>Diagnostics and Preventative</v>
      </c>
      <c r="B10445" t="str">
        <f t="shared" ca="1" si="816"/>
        <v>Space Maintainers</v>
      </c>
      <c r="C10445">
        <f t="shared" si="819"/>
        <v>580</v>
      </c>
      <c r="D10445">
        <f t="shared" ca="1" si="817"/>
        <v>0</v>
      </c>
      <c r="E10445">
        <f t="shared" ca="1" si="818"/>
        <v>7</v>
      </c>
    </row>
    <row r="10446" spans="1:5" x14ac:dyDescent="0.2">
      <c r="A10446" t="str">
        <f t="shared" ca="1" si="815"/>
        <v>Orthodontics</v>
      </c>
      <c r="B10446" t="str">
        <f t="shared" ca="1" si="816"/>
        <v>orthodontics</v>
      </c>
      <c r="C10446">
        <f t="shared" si="819"/>
        <v>580</v>
      </c>
      <c r="D10446" t="str">
        <f t="shared" ca="1" si="817"/>
        <v>For eligible dependents to age 19</v>
      </c>
      <c r="E10446">
        <f t="shared" ca="1" si="818"/>
        <v>17</v>
      </c>
    </row>
    <row r="10447" spans="1:5" x14ac:dyDescent="0.2">
      <c r="A10447" t="str">
        <f t="shared" ca="1" si="815"/>
        <v>Diagnostics and Preventative</v>
      </c>
      <c r="B10447" t="str">
        <f t="shared" ca="1" si="816"/>
        <v>Periodic Exams</v>
      </c>
      <c r="C10447">
        <f t="shared" si="819"/>
        <v>580</v>
      </c>
      <c r="D10447">
        <f t="shared" ca="1" si="817"/>
        <v>0</v>
      </c>
      <c r="E10447">
        <f t="shared" ca="1" si="818"/>
        <v>1</v>
      </c>
    </row>
    <row r="10448" spans="1:5" x14ac:dyDescent="0.2">
      <c r="A10448" t="str">
        <f t="shared" ca="1" si="815"/>
        <v>Basic</v>
      </c>
      <c r="B10448" t="str">
        <f t="shared" ca="1" si="816"/>
        <v>surgical periodontics</v>
      </c>
      <c r="C10448">
        <f t="shared" si="819"/>
        <v>580</v>
      </c>
      <c r="D10448" t="str">
        <f t="shared" ca="1" si="817"/>
        <v>Surgical treatment of the gums and supporting structures of the teeth</v>
      </c>
      <c r="E10448">
        <f t="shared" ca="1" si="818"/>
        <v>11</v>
      </c>
    </row>
    <row r="10449" spans="1:5" x14ac:dyDescent="0.2">
      <c r="A10449" t="str">
        <f t="shared" ca="1" si="815"/>
        <v>Diagnostics and Preventative</v>
      </c>
      <c r="B10449" t="str">
        <f t="shared" ca="1" si="816"/>
        <v>Fluoride treatments</v>
      </c>
      <c r="C10449">
        <f t="shared" si="819"/>
        <v>580</v>
      </c>
      <c r="D10449">
        <f t="shared" ca="1" si="817"/>
        <v>0</v>
      </c>
      <c r="E10449">
        <f t="shared" ca="1" si="818"/>
        <v>5</v>
      </c>
    </row>
    <row r="10450" spans="1:5" x14ac:dyDescent="0.2">
      <c r="A10450" t="str">
        <f t="shared" ca="1" si="815"/>
        <v>Basic</v>
      </c>
      <c r="B10450" t="str">
        <f t="shared" ca="1" si="816"/>
        <v>non-surgical periodontics</v>
      </c>
      <c r="C10450">
        <f t="shared" si="819"/>
        <v>580</v>
      </c>
      <c r="D10450" t="str">
        <f t="shared" ca="1" si="817"/>
        <v xml:space="preserve">Non-surgical treatment of the gums and supporting structures of the teeth </v>
      </c>
      <c r="E10450">
        <f t="shared" ca="1" si="818"/>
        <v>12</v>
      </c>
    </row>
    <row r="10451" spans="1:5" x14ac:dyDescent="0.2">
      <c r="A10451" t="str">
        <f t="shared" ca="1" si="815"/>
        <v>Basic</v>
      </c>
      <c r="B10451" t="str">
        <f t="shared" ca="1" si="816"/>
        <v>general anesthesia</v>
      </c>
      <c r="C10451">
        <f t="shared" si="819"/>
        <v>580</v>
      </c>
      <c r="D10451" t="str">
        <f t="shared" ca="1" si="817"/>
        <v>Covered when used in conjunction with covered oral surgical procedures</v>
      </c>
      <c r="E10451">
        <f t="shared" ca="1" si="818"/>
        <v>13</v>
      </c>
    </row>
    <row r="10452" spans="1:5" x14ac:dyDescent="0.2">
      <c r="A10452" t="str">
        <f t="shared" ca="1" si="815"/>
        <v>Diagnostics and Preventative</v>
      </c>
      <c r="B10452" t="str">
        <f t="shared" ca="1" si="816"/>
        <v>Space Maintainers</v>
      </c>
      <c r="C10452">
        <f t="shared" si="819"/>
        <v>580</v>
      </c>
      <c r="D10452">
        <f t="shared" ca="1" si="817"/>
        <v>0</v>
      </c>
      <c r="E10452">
        <f t="shared" ca="1" si="818"/>
        <v>7</v>
      </c>
    </row>
    <row r="10453" spans="1:5" x14ac:dyDescent="0.2">
      <c r="A10453" t="str">
        <f t="shared" ca="1" si="815"/>
        <v>Diagnostics and Preventative</v>
      </c>
      <c r="B10453" t="str">
        <f t="shared" ca="1" si="816"/>
        <v>Full-mouth x-ray</v>
      </c>
      <c r="C10453">
        <f t="shared" si="819"/>
        <v>580</v>
      </c>
      <c r="D10453">
        <f t="shared" ca="1" si="817"/>
        <v>0</v>
      </c>
      <c r="E10453">
        <f t="shared" ca="1" si="818"/>
        <v>3</v>
      </c>
    </row>
    <row r="10454" spans="1:5" x14ac:dyDescent="0.2">
      <c r="A10454" t="str">
        <f t="shared" ca="1" si="815"/>
        <v>Basic</v>
      </c>
      <c r="B10454" t="str">
        <f t="shared" ca="1" si="816"/>
        <v>oral surgery</v>
      </c>
      <c r="C10454">
        <f t="shared" si="819"/>
        <v>580</v>
      </c>
      <c r="D10454" t="str">
        <f t="shared" ca="1" si="817"/>
        <v>Extraction and other surgery procedures, incl. pre- and post-operative care</v>
      </c>
      <c r="E10454">
        <f t="shared" ca="1" si="818"/>
        <v>9</v>
      </c>
    </row>
    <row r="10455" spans="1:5" x14ac:dyDescent="0.2">
      <c r="A10455" t="str">
        <f t="shared" ca="1" si="815"/>
        <v>Orthodontics</v>
      </c>
      <c r="B10455" t="str">
        <f t="shared" ca="1" si="816"/>
        <v>orthodontics</v>
      </c>
      <c r="C10455">
        <f t="shared" si="819"/>
        <v>580</v>
      </c>
      <c r="D10455" t="str">
        <f t="shared" ca="1" si="817"/>
        <v>For eligible dependents to age 19</v>
      </c>
      <c r="E10455">
        <f t="shared" ca="1" si="818"/>
        <v>17</v>
      </c>
    </row>
    <row r="10456" spans="1:5" x14ac:dyDescent="0.2">
      <c r="A10456" t="str">
        <f t="shared" ca="1" si="815"/>
        <v>Diagnostics and Preventative</v>
      </c>
      <c r="B10456" t="str">
        <f t="shared" ca="1" si="816"/>
        <v>Space Maintainers</v>
      </c>
      <c r="C10456">
        <f t="shared" si="819"/>
        <v>580</v>
      </c>
      <c r="D10456">
        <f t="shared" ca="1" si="817"/>
        <v>0</v>
      </c>
      <c r="E10456">
        <f t="shared" ca="1" si="818"/>
        <v>7</v>
      </c>
    </row>
    <row r="10457" spans="1:5" x14ac:dyDescent="0.2">
      <c r="A10457" t="str">
        <f t="shared" ca="1" si="815"/>
        <v>Basic</v>
      </c>
      <c r="B10457" t="str">
        <f t="shared" ca="1" si="816"/>
        <v>general anesthesia</v>
      </c>
      <c r="C10457">
        <f t="shared" si="819"/>
        <v>580</v>
      </c>
      <c r="D10457" t="str">
        <f t="shared" ca="1" si="817"/>
        <v>Covered when used in conjunction with covered oral surgical procedures</v>
      </c>
      <c r="E10457">
        <f t="shared" ca="1" si="818"/>
        <v>13</v>
      </c>
    </row>
    <row r="10458" spans="1:5" x14ac:dyDescent="0.2">
      <c r="A10458" t="str">
        <f t="shared" ca="1" si="815"/>
        <v>Basic</v>
      </c>
      <c r="B10458" t="str">
        <f t="shared" ca="1" si="816"/>
        <v>basic restorative</v>
      </c>
      <c r="C10458">
        <f t="shared" si="819"/>
        <v>580</v>
      </c>
      <c r="D10458" t="str">
        <f t="shared" ca="1" si="817"/>
        <v>Fillings (amalgam "silver" and composite "white" non-molar)</v>
      </c>
      <c r="E10458">
        <f t="shared" ca="1" si="818"/>
        <v>8</v>
      </c>
    </row>
    <row r="10459" spans="1:5" x14ac:dyDescent="0.2">
      <c r="A10459" t="str">
        <f t="shared" ca="1" si="815"/>
        <v>Basic</v>
      </c>
      <c r="B10459" t="str">
        <f t="shared" ca="1" si="816"/>
        <v>basic restorative</v>
      </c>
      <c r="C10459">
        <f t="shared" si="819"/>
        <v>580</v>
      </c>
      <c r="D10459" t="str">
        <f t="shared" ca="1" si="817"/>
        <v>Fillings (amalgam "silver" and composite "white" non-molar)</v>
      </c>
      <c r="E10459">
        <f t="shared" ca="1" si="818"/>
        <v>8</v>
      </c>
    </row>
    <row r="10460" spans="1:5" x14ac:dyDescent="0.2">
      <c r="A10460" t="str">
        <f t="shared" ca="1" si="815"/>
        <v>Major</v>
      </c>
      <c r="B10460" t="str">
        <f t="shared" ca="1" si="816"/>
        <v>prosthodontics</v>
      </c>
      <c r="C10460">
        <f t="shared" si="819"/>
        <v>581</v>
      </c>
      <c r="D10460" t="str">
        <f t="shared" ca="1" si="817"/>
        <v>Procedures for replacement of missing teeth by construction or repair of bridges and partial or complete dentures</v>
      </c>
      <c r="E10460">
        <f t="shared" ca="1" si="818"/>
        <v>15</v>
      </c>
    </row>
    <row r="10461" spans="1:5" x14ac:dyDescent="0.2">
      <c r="A10461" t="str">
        <f t="shared" ca="1" si="815"/>
        <v>Diagnostics and Preventative</v>
      </c>
      <c r="B10461" t="str">
        <f t="shared" ca="1" si="816"/>
        <v>Full-mouth x-ray</v>
      </c>
      <c r="C10461">
        <f t="shared" si="819"/>
        <v>581</v>
      </c>
      <c r="D10461">
        <f t="shared" ca="1" si="817"/>
        <v>0</v>
      </c>
      <c r="E10461">
        <f t="shared" ca="1" si="818"/>
        <v>3</v>
      </c>
    </row>
    <row r="10462" spans="1:5" x14ac:dyDescent="0.2">
      <c r="A10462" t="str">
        <f t="shared" ca="1" si="815"/>
        <v>Diagnostics and Preventative</v>
      </c>
      <c r="B10462" t="str">
        <f t="shared" ca="1" si="816"/>
        <v>Sealants</v>
      </c>
      <c r="C10462">
        <f t="shared" si="819"/>
        <v>581</v>
      </c>
      <c r="D10462">
        <f t="shared" ca="1" si="817"/>
        <v>0</v>
      </c>
      <c r="E10462">
        <f t="shared" ca="1" si="818"/>
        <v>6</v>
      </c>
    </row>
    <row r="10463" spans="1:5" x14ac:dyDescent="0.2">
      <c r="A10463" t="str">
        <f t="shared" ca="1" si="815"/>
        <v>Major</v>
      </c>
      <c r="B10463" t="str">
        <f t="shared" ca="1" si="816"/>
        <v>temporomandibular joint dysfunction</v>
      </c>
      <c r="C10463">
        <f t="shared" si="819"/>
        <v>581</v>
      </c>
      <c r="D10463" t="str">
        <f t="shared" ca="1" si="817"/>
        <v>Services relating to hinging joints of the jaw</v>
      </c>
      <c r="E10463">
        <f t="shared" ca="1" si="818"/>
        <v>16</v>
      </c>
    </row>
    <row r="10464" spans="1:5" x14ac:dyDescent="0.2">
      <c r="A10464" t="str">
        <f t="shared" ca="1" si="815"/>
        <v>Other</v>
      </c>
      <c r="B10464" t="str">
        <f t="shared" ca="1" si="816"/>
        <v>Implants</v>
      </c>
      <c r="C10464">
        <f t="shared" si="819"/>
        <v>581</v>
      </c>
      <c r="D10464" t="str">
        <f t="shared" ca="1" si="817"/>
        <v>Implant dental work</v>
      </c>
      <c r="E10464">
        <f t="shared" ca="1" si="818"/>
        <v>18</v>
      </c>
    </row>
    <row r="10465" spans="1:5" x14ac:dyDescent="0.2">
      <c r="A10465" t="str">
        <f t="shared" ca="1" si="815"/>
        <v>Other</v>
      </c>
      <c r="B10465" t="str">
        <f t="shared" ca="1" si="816"/>
        <v>Implants</v>
      </c>
      <c r="C10465">
        <f t="shared" si="819"/>
        <v>581</v>
      </c>
      <c r="D10465" t="str">
        <f t="shared" ca="1" si="817"/>
        <v>Implant dental work</v>
      </c>
      <c r="E10465">
        <f t="shared" ca="1" si="818"/>
        <v>18</v>
      </c>
    </row>
    <row r="10466" spans="1:5" x14ac:dyDescent="0.2">
      <c r="A10466" t="str">
        <f t="shared" ca="1" si="815"/>
        <v>Basic</v>
      </c>
      <c r="B10466" t="str">
        <f t="shared" ca="1" si="816"/>
        <v>endodontics</v>
      </c>
      <c r="C10466">
        <f t="shared" si="819"/>
        <v>581</v>
      </c>
      <c r="D10466" t="str">
        <f t="shared" ca="1" si="817"/>
        <v>Root canal, pulpal therapy</v>
      </c>
      <c r="E10466">
        <f t="shared" ca="1" si="818"/>
        <v>10</v>
      </c>
    </row>
    <row r="10467" spans="1:5" x14ac:dyDescent="0.2">
      <c r="A10467" t="str">
        <f t="shared" ca="1" si="815"/>
        <v>Orthodontics</v>
      </c>
      <c r="B10467" t="str">
        <f t="shared" ca="1" si="816"/>
        <v>orthodontics</v>
      </c>
      <c r="C10467">
        <f t="shared" si="819"/>
        <v>581</v>
      </c>
      <c r="D10467" t="str">
        <f t="shared" ca="1" si="817"/>
        <v>For eligible dependents to age 19</v>
      </c>
      <c r="E10467">
        <f t="shared" ca="1" si="818"/>
        <v>17</v>
      </c>
    </row>
    <row r="10468" spans="1:5" x14ac:dyDescent="0.2">
      <c r="A10468" t="str">
        <f t="shared" ca="1" si="815"/>
        <v>Basic</v>
      </c>
      <c r="B10468" t="str">
        <f t="shared" ca="1" si="816"/>
        <v>general anesthesia</v>
      </c>
      <c r="C10468">
        <f t="shared" si="819"/>
        <v>581</v>
      </c>
      <c r="D10468" t="str">
        <f t="shared" ca="1" si="817"/>
        <v>Covered when used in conjunction with covered oral surgical procedures</v>
      </c>
      <c r="E10468">
        <f t="shared" ca="1" si="818"/>
        <v>13</v>
      </c>
    </row>
    <row r="10469" spans="1:5" x14ac:dyDescent="0.2">
      <c r="A10469" t="str">
        <f t="shared" ca="1" si="815"/>
        <v>Diagnostics and Preventative</v>
      </c>
      <c r="B10469" t="str">
        <f t="shared" ca="1" si="816"/>
        <v>Prophylaxis</v>
      </c>
      <c r="C10469">
        <f t="shared" si="819"/>
        <v>581</v>
      </c>
      <c r="D10469">
        <f t="shared" ca="1" si="817"/>
        <v>0</v>
      </c>
      <c r="E10469">
        <f t="shared" ca="1" si="818"/>
        <v>4</v>
      </c>
    </row>
    <row r="10470" spans="1:5" x14ac:dyDescent="0.2">
      <c r="A10470" t="str">
        <f t="shared" ca="1" si="815"/>
        <v>Basic</v>
      </c>
      <c r="B10470" t="str">
        <f t="shared" ca="1" si="816"/>
        <v>oral surgery</v>
      </c>
      <c r="C10470">
        <f t="shared" si="819"/>
        <v>581</v>
      </c>
      <c r="D10470" t="str">
        <f t="shared" ca="1" si="817"/>
        <v>Extraction and other surgery procedures, incl. pre- and post-operative care</v>
      </c>
      <c r="E10470">
        <f t="shared" ca="1" si="818"/>
        <v>9</v>
      </c>
    </row>
    <row r="10471" spans="1:5" x14ac:dyDescent="0.2">
      <c r="A10471" t="str">
        <f t="shared" ca="1" si="815"/>
        <v>Basic</v>
      </c>
      <c r="B10471" t="str">
        <f t="shared" ca="1" si="816"/>
        <v>endodontics</v>
      </c>
      <c r="C10471">
        <f t="shared" si="819"/>
        <v>581</v>
      </c>
      <c r="D10471" t="str">
        <f t="shared" ca="1" si="817"/>
        <v>Root canal, pulpal therapy</v>
      </c>
      <c r="E10471">
        <f t="shared" ca="1" si="818"/>
        <v>10</v>
      </c>
    </row>
    <row r="10472" spans="1:5" x14ac:dyDescent="0.2">
      <c r="A10472" t="str">
        <f t="shared" ca="1" si="815"/>
        <v>Diagnostics and Preventative</v>
      </c>
      <c r="B10472" t="str">
        <f t="shared" ca="1" si="816"/>
        <v>Sealants</v>
      </c>
      <c r="C10472">
        <f t="shared" si="819"/>
        <v>581</v>
      </c>
      <c r="D10472">
        <f t="shared" ca="1" si="817"/>
        <v>0</v>
      </c>
      <c r="E10472">
        <f t="shared" ca="1" si="818"/>
        <v>6</v>
      </c>
    </row>
    <row r="10473" spans="1:5" x14ac:dyDescent="0.2">
      <c r="A10473" t="str">
        <f t="shared" ca="1" si="815"/>
        <v>Diagnostics and Preventative</v>
      </c>
      <c r="B10473" t="str">
        <f t="shared" ca="1" si="816"/>
        <v>Bitewing x-rays</v>
      </c>
      <c r="C10473">
        <f t="shared" si="819"/>
        <v>581</v>
      </c>
      <c r="D10473">
        <f t="shared" ca="1" si="817"/>
        <v>0</v>
      </c>
      <c r="E10473">
        <f t="shared" ca="1" si="818"/>
        <v>2</v>
      </c>
    </row>
    <row r="10474" spans="1:5" x14ac:dyDescent="0.2">
      <c r="A10474" t="str">
        <f t="shared" ca="1" si="815"/>
        <v>Major</v>
      </c>
      <c r="B10474" t="str">
        <f t="shared" ca="1" si="816"/>
        <v>major restorative</v>
      </c>
      <c r="C10474">
        <f t="shared" si="819"/>
        <v>581</v>
      </c>
      <c r="D10474" t="str">
        <f t="shared" ca="1" si="817"/>
        <v>Single crowns, inlays, onlays</v>
      </c>
      <c r="E10474">
        <f t="shared" ca="1" si="818"/>
        <v>14</v>
      </c>
    </row>
    <row r="10475" spans="1:5" x14ac:dyDescent="0.2">
      <c r="A10475" t="str">
        <f t="shared" ca="1" si="815"/>
        <v>Orthodontics</v>
      </c>
      <c r="B10475" t="str">
        <f t="shared" ca="1" si="816"/>
        <v>orthodontics</v>
      </c>
      <c r="C10475">
        <f t="shared" si="819"/>
        <v>581</v>
      </c>
      <c r="D10475" t="str">
        <f t="shared" ca="1" si="817"/>
        <v>For eligible dependents to age 19</v>
      </c>
      <c r="E10475">
        <f t="shared" ca="1" si="818"/>
        <v>17</v>
      </c>
    </row>
    <row r="10476" spans="1:5" x14ac:dyDescent="0.2">
      <c r="A10476" t="str">
        <f t="shared" ca="1" si="815"/>
        <v>Basic</v>
      </c>
      <c r="B10476" t="str">
        <f t="shared" ca="1" si="816"/>
        <v>oral surgery</v>
      </c>
      <c r="C10476">
        <f t="shared" si="819"/>
        <v>581</v>
      </c>
      <c r="D10476" t="str">
        <f t="shared" ca="1" si="817"/>
        <v>Extraction and other surgery procedures, incl. pre- and post-operative care</v>
      </c>
      <c r="E10476">
        <f t="shared" ca="1" si="818"/>
        <v>9</v>
      </c>
    </row>
    <row r="10477" spans="1:5" x14ac:dyDescent="0.2">
      <c r="A10477" t="str">
        <f t="shared" ca="1" si="815"/>
        <v>Major</v>
      </c>
      <c r="B10477" t="str">
        <f t="shared" ca="1" si="816"/>
        <v>temporomandibular joint dysfunction</v>
      </c>
      <c r="C10477">
        <f t="shared" si="819"/>
        <v>581</v>
      </c>
      <c r="D10477" t="str">
        <f t="shared" ca="1" si="817"/>
        <v>Services relating to hinging joints of the jaw</v>
      </c>
      <c r="E10477">
        <f t="shared" ca="1" si="818"/>
        <v>16</v>
      </c>
    </row>
    <row r="10478" spans="1:5" x14ac:dyDescent="0.2">
      <c r="A10478" t="str">
        <f t="shared" ca="1" si="815"/>
        <v>Basic</v>
      </c>
      <c r="B10478" t="str">
        <f t="shared" ca="1" si="816"/>
        <v>non-surgical periodontics</v>
      </c>
      <c r="C10478">
        <f t="shared" si="819"/>
        <v>582</v>
      </c>
      <c r="D10478" t="str">
        <f t="shared" ca="1" si="817"/>
        <v xml:space="preserve">Non-surgical treatment of the gums and supporting structures of the teeth </v>
      </c>
      <c r="E10478">
        <f t="shared" ca="1" si="818"/>
        <v>12</v>
      </c>
    </row>
    <row r="10479" spans="1:5" x14ac:dyDescent="0.2">
      <c r="A10479" t="str">
        <f t="shared" ca="1" si="815"/>
        <v>Diagnostics and Preventative</v>
      </c>
      <c r="B10479" t="str">
        <f t="shared" ca="1" si="816"/>
        <v>Periodic Exams</v>
      </c>
      <c r="C10479">
        <f t="shared" si="819"/>
        <v>582</v>
      </c>
      <c r="D10479">
        <f t="shared" ca="1" si="817"/>
        <v>0</v>
      </c>
      <c r="E10479">
        <f t="shared" ca="1" si="818"/>
        <v>1</v>
      </c>
    </row>
    <row r="10480" spans="1:5" x14ac:dyDescent="0.2">
      <c r="A10480" t="str">
        <f t="shared" ca="1" si="815"/>
        <v>Diagnostics and Preventative</v>
      </c>
      <c r="B10480" t="str">
        <f t="shared" ca="1" si="816"/>
        <v>Prophylaxis</v>
      </c>
      <c r="C10480">
        <f t="shared" si="819"/>
        <v>582</v>
      </c>
      <c r="D10480">
        <f t="shared" ca="1" si="817"/>
        <v>0</v>
      </c>
      <c r="E10480">
        <f t="shared" ca="1" si="818"/>
        <v>4</v>
      </c>
    </row>
    <row r="10481" spans="1:5" x14ac:dyDescent="0.2">
      <c r="A10481" t="str">
        <f t="shared" ca="1" si="815"/>
        <v>Major</v>
      </c>
      <c r="B10481" t="str">
        <f t="shared" ca="1" si="816"/>
        <v>temporomandibular joint dysfunction</v>
      </c>
      <c r="C10481">
        <f t="shared" si="819"/>
        <v>582</v>
      </c>
      <c r="D10481" t="str">
        <f t="shared" ca="1" si="817"/>
        <v>Services relating to hinging joints of the jaw</v>
      </c>
      <c r="E10481">
        <f t="shared" ca="1" si="818"/>
        <v>16</v>
      </c>
    </row>
    <row r="10482" spans="1:5" x14ac:dyDescent="0.2">
      <c r="A10482" t="str">
        <f t="shared" ca="1" si="815"/>
        <v>Diagnostics and Preventative</v>
      </c>
      <c r="B10482" t="str">
        <f t="shared" ca="1" si="816"/>
        <v>Fluoride treatments</v>
      </c>
      <c r="C10482">
        <f t="shared" si="819"/>
        <v>582</v>
      </c>
      <c r="D10482">
        <f t="shared" ca="1" si="817"/>
        <v>0</v>
      </c>
      <c r="E10482">
        <f t="shared" ca="1" si="818"/>
        <v>5</v>
      </c>
    </row>
    <row r="10483" spans="1:5" x14ac:dyDescent="0.2">
      <c r="A10483" t="str">
        <f t="shared" ca="1" si="815"/>
        <v>Diagnostics and Preventative</v>
      </c>
      <c r="B10483" t="str">
        <f t="shared" ca="1" si="816"/>
        <v>Sealants</v>
      </c>
      <c r="C10483">
        <f t="shared" si="819"/>
        <v>582</v>
      </c>
      <c r="D10483">
        <f t="shared" ca="1" si="817"/>
        <v>0</v>
      </c>
      <c r="E10483">
        <f t="shared" ca="1" si="818"/>
        <v>6</v>
      </c>
    </row>
    <row r="10484" spans="1:5" x14ac:dyDescent="0.2">
      <c r="A10484" t="str">
        <f t="shared" ca="1" si="815"/>
        <v>Diagnostics and Preventative</v>
      </c>
      <c r="B10484" t="str">
        <f t="shared" ca="1" si="816"/>
        <v>Sealants</v>
      </c>
      <c r="C10484">
        <f t="shared" si="819"/>
        <v>582</v>
      </c>
      <c r="D10484">
        <f t="shared" ca="1" si="817"/>
        <v>0</v>
      </c>
      <c r="E10484">
        <f t="shared" ca="1" si="818"/>
        <v>6</v>
      </c>
    </row>
    <row r="10485" spans="1:5" x14ac:dyDescent="0.2">
      <c r="A10485" t="str">
        <f t="shared" ca="1" si="815"/>
        <v>Basic</v>
      </c>
      <c r="B10485" t="str">
        <f t="shared" ca="1" si="816"/>
        <v>general anesthesia</v>
      </c>
      <c r="C10485">
        <f t="shared" si="819"/>
        <v>582</v>
      </c>
      <c r="D10485" t="str">
        <f t="shared" ca="1" si="817"/>
        <v>Covered when used in conjunction with covered oral surgical procedures</v>
      </c>
      <c r="E10485">
        <f t="shared" ca="1" si="818"/>
        <v>13</v>
      </c>
    </row>
    <row r="10486" spans="1:5" x14ac:dyDescent="0.2">
      <c r="A10486" t="str">
        <f t="shared" ca="1" si="815"/>
        <v>Major</v>
      </c>
      <c r="B10486" t="str">
        <f t="shared" ca="1" si="816"/>
        <v>temporomandibular joint dysfunction</v>
      </c>
      <c r="C10486">
        <f t="shared" si="819"/>
        <v>582</v>
      </c>
      <c r="D10486" t="str">
        <f t="shared" ca="1" si="817"/>
        <v>Services relating to hinging joints of the jaw</v>
      </c>
      <c r="E10486">
        <f t="shared" ca="1" si="818"/>
        <v>16</v>
      </c>
    </row>
    <row r="10487" spans="1:5" x14ac:dyDescent="0.2">
      <c r="A10487" t="str">
        <f t="shared" ca="1" si="815"/>
        <v>Basic</v>
      </c>
      <c r="B10487" t="str">
        <f t="shared" ca="1" si="816"/>
        <v>oral surgery</v>
      </c>
      <c r="C10487">
        <f t="shared" si="819"/>
        <v>582</v>
      </c>
      <c r="D10487" t="str">
        <f t="shared" ca="1" si="817"/>
        <v>Extraction and other surgery procedures, incl. pre- and post-operative care</v>
      </c>
      <c r="E10487">
        <f t="shared" ca="1" si="818"/>
        <v>9</v>
      </c>
    </row>
    <row r="10488" spans="1:5" x14ac:dyDescent="0.2">
      <c r="A10488" t="str">
        <f t="shared" ca="1" si="815"/>
        <v>Diagnostics and Preventative</v>
      </c>
      <c r="B10488" t="str">
        <f t="shared" ca="1" si="816"/>
        <v>Space Maintainers</v>
      </c>
      <c r="C10488">
        <f t="shared" si="819"/>
        <v>582</v>
      </c>
      <c r="D10488">
        <f t="shared" ca="1" si="817"/>
        <v>0</v>
      </c>
      <c r="E10488">
        <f t="shared" ca="1" si="818"/>
        <v>7</v>
      </c>
    </row>
    <row r="10489" spans="1:5" x14ac:dyDescent="0.2">
      <c r="A10489" t="str">
        <f t="shared" ca="1" si="815"/>
        <v>Basic</v>
      </c>
      <c r="B10489" t="str">
        <f t="shared" ca="1" si="816"/>
        <v>endodontics</v>
      </c>
      <c r="C10489">
        <f t="shared" si="819"/>
        <v>582</v>
      </c>
      <c r="D10489" t="str">
        <f t="shared" ca="1" si="817"/>
        <v>Root canal, pulpal therapy</v>
      </c>
      <c r="E10489">
        <f t="shared" ca="1" si="818"/>
        <v>10</v>
      </c>
    </row>
    <row r="10490" spans="1:5" x14ac:dyDescent="0.2">
      <c r="A10490" t="str">
        <f t="shared" ca="1" si="815"/>
        <v>Basic</v>
      </c>
      <c r="B10490" t="str">
        <f t="shared" ca="1" si="816"/>
        <v>general anesthesia</v>
      </c>
      <c r="C10490">
        <f t="shared" si="819"/>
        <v>582</v>
      </c>
      <c r="D10490" t="str">
        <f t="shared" ca="1" si="817"/>
        <v>Covered when used in conjunction with covered oral surgical procedures</v>
      </c>
      <c r="E10490">
        <f t="shared" ca="1" si="818"/>
        <v>13</v>
      </c>
    </row>
    <row r="10491" spans="1:5" x14ac:dyDescent="0.2">
      <c r="A10491" t="str">
        <f t="shared" ca="1" si="815"/>
        <v>Basic</v>
      </c>
      <c r="B10491" t="str">
        <f t="shared" ca="1" si="816"/>
        <v>general anesthesia</v>
      </c>
      <c r="C10491">
        <f t="shared" si="819"/>
        <v>582</v>
      </c>
      <c r="D10491" t="str">
        <f t="shared" ca="1" si="817"/>
        <v>Covered when used in conjunction with covered oral surgical procedures</v>
      </c>
      <c r="E10491">
        <f t="shared" ca="1" si="818"/>
        <v>13</v>
      </c>
    </row>
    <row r="10492" spans="1:5" x14ac:dyDescent="0.2">
      <c r="A10492" t="str">
        <f t="shared" ca="1" si="815"/>
        <v>Basic</v>
      </c>
      <c r="B10492" t="str">
        <f t="shared" ca="1" si="816"/>
        <v>endodontics</v>
      </c>
      <c r="C10492">
        <f t="shared" si="819"/>
        <v>582</v>
      </c>
      <c r="D10492" t="str">
        <f t="shared" ca="1" si="817"/>
        <v>Root canal, pulpal therapy</v>
      </c>
      <c r="E10492">
        <f t="shared" ca="1" si="818"/>
        <v>10</v>
      </c>
    </row>
    <row r="10493" spans="1:5" x14ac:dyDescent="0.2">
      <c r="A10493" t="str">
        <f t="shared" ca="1" si="815"/>
        <v>Basic</v>
      </c>
      <c r="B10493" t="str">
        <f t="shared" ca="1" si="816"/>
        <v>oral surgery</v>
      </c>
      <c r="C10493">
        <f t="shared" si="819"/>
        <v>582</v>
      </c>
      <c r="D10493" t="str">
        <f t="shared" ca="1" si="817"/>
        <v>Extraction and other surgery procedures, incl. pre- and post-operative care</v>
      </c>
      <c r="E10493">
        <f t="shared" ca="1" si="818"/>
        <v>9</v>
      </c>
    </row>
    <row r="10494" spans="1:5" x14ac:dyDescent="0.2">
      <c r="A10494" t="str">
        <f t="shared" ca="1" si="815"/>
        <v>Diagnostics and Preventative</v>
      </c>
      <c r="B10494" t="str">
        <f t="shared" ca="1" si="816"/>
        <v>Fluoride treatments</v>
      </c>
      <c r="C10494">
        <f t="shared" si="819"/>
        <v>582</v>
      </c>
      <c r="D10494">
        <f t="shared" ca="1" si="817"/>
        <v>0</v>
      </c>
      <c r="E10494">
        <f t="shared" ca="1" si="818"/>
        <v>5</v>
      </c>
    </row>
    <row r="10495" spans="1:5" x14ac:dyDescent="0.2">
      <c r="A10495" t="str">
        <f t="shared" ca="1" si="815"/>
        <v>Major</v>
      </c>
      <c r="B10495" t="str">
        <f t="shared" ca="1" si="816"/>
        <v>major restorative</v>
      </c>
      <c r="C10495">
        <f t="shared" si="819"/>
        <v>582</v>
      </c>
      <c r="D10495" t="str">
        <f t="shared" ca="1" si="817"/>
        <v>Single crowns, inlays, onlays</v>
      </c>
      <c r="E10495">
        <f t="shared" ca="1" si="818"/>
        <v>14</v>
      </c>
    </row>
    <row r="10496" spans="1:5" x14ac:dyDescent="0.2">
      <c r="A10496" t="str">
        <f t="shared" ca="1" si="815"/>
        <v>Diagnostics and Preventative</v>
      </c>
      <c r="B10496" t="str">
        <f t="shared" ca="1" si="816"/>
        <v>Fluoride treatments</v>
      </c>
      <c r="C10496">
        <f t="shared" si="819"/>
        <v>583</v>
      </c>
      <c r="D10496">
        <f t="shared" ca="1" si="817"/>
        <v>0</v>
      </c>
      <c r="E10496">
        <f t="shared" ca="1" si="818"/>
        <v>5</v>
      </c>
    </row>
    <row r="10497" spans="1:5" x14ac:dyDescent="0.2">
      <c r="A10497" t="str">
        <f t="shared" ca="1" si="815"/>
        <v>Diagnostics and Preventative</v>
      </c>
      <c r="B10497" t="str">
        <f t="shared" ca="1" si="816"/>
        <v>Bitewing x-rays</v>
      </c>
      <c r="C10497">
        <f t="shared" si="819"/>
        <v>583</v>
      </c>
      <c r="D10497">
        <f t="shared" ca="1" si="817"/>
        <v>0</v>
      </c>
      <c r="E10497">
        <f t="shared" ca="1" si="818"/>
        <v>2</v>
      </c>
    </row>
    <row r="10498" spans="1:5" x14ac:dyDescent="0.2">
      <c r="A10498" t="str">
        <f t="shared" ref="A10498:A10561" ca="1" si="820">INDEX(services,E10498,1)</f>
        <v>Major</v>
      </c>
      <c r="B10498" t="str">
        <f t="shared" ref="B10498:B10561" ca="1" si="821">INDEX(services,E10498,2)</f>
        <v>temporomandibular joint dysfunction</v>
      </c>
      <c r="C10498">
        <f t="shared" si="819"/>
        <v>583</v>
      </c>
      <c r="D10498" t="str">
        <f t="shared" ref="D10498:D10561" ca="1" si="822">INDEX(services,E10498,3)</f>
        <v>Services relating to hinging joints of the jaw</v>
      </c>
      <c r="E10498">
        <f t="shared" ref="E10498:E10561" ca="1" si="823">RANDBETWEEN(1,ROWS(services))</f>
        <v>16</v>
      </c>
    </row>
    <row r="10499" spans="1:5" x14ac:dyDescent="0.2">
      <c r="A10499" t="str">
        <f t="shared" ca="1" si="820"/>
        <v>Basic</v>
      </c>
      <c r="B10499" t="str">
        <f t="shared" ca="1" si="821"/>
        <v>oral surgery</v>
      </c>
      <c r="C10499">
        <f t="shared" si="819"/>
        <v>583</v>
      </c>
      <c r="D10499" t="str">
        <f t="shared" ca="1" si="822"/>
        <v>Extraction and other surgery procedures, incl. pre- and post-operative care</v>
      </c>
      <c r="E10499">
        <f t="shared" ca="1" si="823"/>
        <v>9</v>
      </c>
    </row>
    <row r="10500" spans="1:5" x14ac:dyDescent="0.2">
      <c r="A10500" t="str">
        <f t="shared" ca="1" si="820"/>
        <v>Diagnostics and Preventative</v>
      </c>
      <c r="B10500" t="str">
        <f t="shared" ca="1" si="821"/>
        <v>Full-mouth x-ray</v>
      </c>
      <c r="C10500">
        <f t="shared" ref="C10500:C10563" si="824">IF(MOD(ROW(C10500)-2,18)&lt;&gt;0,C10499,C10499+1)</f>
        <v>583</v>
      </c>
      <c r="D10500">
        <f t="shared" ca="1" si="822"/>
        <v>0</v>
      </c>
      <c r="E10500">
        <f t="shared" ca="1" si="823"/>
        <v>3</v>
      </c>
    </row>
    <row r="10501" spans="1:5" x14ac:dyDescent="0.2">
      <c r="A10501" t="str">
        <f t="shared" ca="1" si="820"/>
        <v>Basic</v>
      </c>
      <c r="B10501" t="str">
        <f t="shared" ca="1" si="821"/>
        <v>oral surgery</v>
      </c>
      <c r="C10501">
        <f t="shared" si="824"/>
        <v>583</v>
      </c>
      <c r="D10501" t="str">
        <f t="shared" ca="1" si="822"/>
        <v>Extraction and other surgery procedures, incl. pre- and post-operative care</v>
      </c>
      <c r="E10501">
        <f t="shared" ca="1" si="823"/>
        <v>9</v>
      </c>
    </row>
    <row r="10502" spans="1:5" x14ac:dyDescent="0.2">
      <c r="A10502" t="str">
        <f t="shared" ca="1" si="820"/>
        <v>Diagnostics and Preventative</v>
      </c>
      <c r="B10502" t="str">
        <f t="shared" ca="1" si="821"/>
        <v>Sealants</v>
      </c>
      <c r="C10502">
        <f t="shared" si="824"/>
        <v>583</v>
      </c>
      <c r="D10502">
        <f t="shared" ca="1" si="822"/>
        <v>0</v>
      </c>
      <c r="E10502">
        <f t="shared" ca="1" si="823"/>
        <v>6</v>
      </c>
    </row>
    <row r="10503" spans="1:5" x14ac:dyDescent="0.2">
      <c r="A10503" t="str">
        <f t="shared" ca="1" si="820"/>
        <v>Diagnostics and Preventative</v>
      </c>
      <c r="B10503" t="str">
        <f t="shared" ca="1" si="821"/>
        <v>Fluoride treatments</v>
      </c>
      <c r="C10503">
        <f t="shared" si="824"/>
        <v>583</v>
      </c>
      <c r="D10503">
        <f t="shared" ca="1" si="822"/>
        <v>0</v>
      </c>
      <c r="E10503">
        <f t="shared" ca="1" si="823"/>
        <v>5</v>
      </c>
    </row>
    <row r="10504" spans="1:5" x14ac:dyDescent="0.2">
      <c r="A10504" t="str">
        <f t="shared" ca="1" si="820"/>
        <v>Basic</v>
      </c>
      <c r="B10504" t="str">
        <f t="shared" ca="1" si="821"/>
        <v>general anesthesia</v>
      </c>
      <c r="C10504">
        <f t="shared" si="824"/>
        <v>583</v>
      </c>
      <c r="D10504" t="str">
        <f t="shared" ca="1" si="822"/>
        <v>Covered when used in conjunction with covered oral surgical procedures</v>
      </c>
      <c r="E10504">
        <f t="shared" ca="1" si="823"/>
        <v>13</v>
      </c>
    </row>
    <row r="10505" spans="1:5" x14ac:dyDescent="0.2">
      <c r="A10505" t="str">
        <f t="shared" ca="1" si="820"/>
        <v>Diagnostics and Preventative</v>
      </c>
      <c r="B10505" t="str">
        <f t="shared" ca="1" si="821"/>
        <v>Full-mouth x-ray</v>
      </c>
      <c r="C10505">
        <f t="shared" si="824"/>
        <v>583</v>
      </c>
      <c r="D10505">
        <f t="shared" ca="1" si="822"/>
        <v>0</v>
      </c>
      <c r="E10505">
        <f t="shared" ca="1" si="823"/>
        <v>3</v>
      </c>
    </row>
    <row r="10506" spans="1:5" x14ac:dyDescent="0.2">
      <c r="A10506" t="str">
        <f t="shared" ca="1" si="820"/>
        <v>Basic</v>
      </c>
      <c r="B10506" t="str">
        <f t="shared" ca="1" si="821"/>
        <v>endodontics</v>
      </c>
      <c r="C10506">
        <f t="shared" si="824"/>
        <v>583</v>
      </c>
      <c r="D10506" t="str">
        <f t="shared" ca="1" si="822"/>
        <v>Root canal, pulpal therapy</v>
      </c>
      <c r="E10506">
        <f t="shared" ca="1" si="823"/>
        <v>10</v>
      </c>
    </row>
    <row r="10507" spans="1:5" x14ac:dyDescent="0.2">
      <c r="A10507" t="str">
        <f t="shared" ca="1" si="820"/>
        <v>Other</v>
      </c>
      <c r="B10507" t="str">
        <f t="shared" ca="1" si="821"/>
        <v>Implants</v>
      </c>
      <c r="C10507">
        <f t="shared" si="824"/>
        <v>583</v>
      </c>
      <c r="D10507" t="str">
        <f t="shared" ca="1" si="822"/>
        <v>Implant dental work</v>
      </c>
      <c r="E10507">
        <f t="shared" ca="1" si="823"/>
        <v>18</v>
      </c>
    </row>
    <row r="10508" spans="1:5" x14ac:dyDescent="0.2">
      <c r="A10508" t="str">
        <f t="shared" ca="1" si="820"/>
        <v>Basic</v>
      </c>
      <c r="B10508" t="str">
        <f t="shared" ca="1" si="821"/>
        <v>basic restorative</v>
      </c>
      <c r="C10508">
        <f t="shared" si="824"/>
        <v>583</v>
      </c>
      <c r="D10508" t="str">
        <f t="shared" ca="1" si="822"/>
        <v>Fillings (amalgam "silver" and composite "white" non-molar)</v>
      </c>
      <c r="E10508">
        <f t="shared" ca="1" si="823"/>
        <v>8</v>
      </c>
    </row>
    <row r="10509" spans="1:5" x14ac:dyDescent="0.2">
      <c r="A10509" t="str">
        <f t="shared" ca="1" si="820"/>
        <v>Other</v>
      </c>
      <c r="B10509" t="str">
        <f t="shared" ca="1" si="821"/>
        <v>Implants</v>
      </c>
      <c r="C10509">
        <f t="shared" si="824"/>
        <v>583</v>
      </c>
      <c r="D10509" t="str">
        <f t="shared" ca="1" si="822"/>
        <v>Implant dental work</v>
      </c>
      <c r="E10509">
        <f t="shared" ca="1" si="823"/>
        <v>18</v>
      </c>
    </row>
    <row r="10510" spans="1:5" x14ac:dyDescent="0.2">
      <c r="A10510" t="str">
        <f t="shared" ca="1" si="820"/>
        <v>Diagnostics and Preventative</v>
      </c>
      <c r="B10510" t="str">
        <f t="shared" ca="1" si="821"/>
        <v>Sealants</v>
      </c>
      <c r="C10510">
        <f t="shared" si="824"/>
        <v>583</v>
      </c>
      <c r="D10510">
        <f t="shared" ca="1" si="822"/>
        <v>0</v>
      </c>
      <c r="E10510">
        <f t="shared" ca="1" si="823"/>
        <v>6</v>
      </c>
    </row>
    <row r="10511" spans="1:5" x14ac:dyDescent="0.2">
      <c r="A10511" t="str">
        <f t="shared" ca="1" si="820"/>
        <v>Basic</v>
      </c>
      <c r="B10511" t="str">
        <f t="shared" ca="1" si="821"/>
        <v>basic restorative</v>
      </c>
      <c r="C10511">
        <f t="shared" si="824"/>
        <v>583</v>
      </c>
      <c r="D10511" t="str">
        <f t="shared" ca="1" si="822"/>
        <v>Fillings (amalgam "silver" and composite "white" non-molar)</v>
      </c>
      <c r="E10511">
        <f t="shared" ca="1" si="823"/>
        <v>8</v>
      </c>
    </row>
    <row r="10512" spans="1:5" x14ac:dyDescent="0.2">
      <c r="A10512" t="str">
        <f t="shared" ca="1" si="820"/>
        <v>Basic</v>
      </c>
      <c r="B10512" t="str">
        <f t="shared" ca="1" si="821"/>
        <v>oral surgery</v>
      </c>
      <c r="C10512">
        <f t="shared" si="824"/>
        <v>583</v>
      </c>
      <c r="D10512" t="str">
        <f t="shared" ca="1" si="822"/>
        <v>Extraction and other surgery procedures, incl. pre- and post-operative care</v>
      </c>
      <c r="E10512">
        <f t="shared" ca="1" si="823"/>
        <v>9</v>
      </c>
    </row>
    <row r="10513" spans="1:5" x14ac:dyDescent="0.2">
      <c r="A10513" t="str">
        <f t="shared" ca="1" si="820"/>
        <v>Diagnostics and Preventative</v>
      </c>
      <c r="B10513" t="str">
        <f t="shared" ca="1" si="821"/>
        <v>Space Maintainers</v>
      </c>
      <c r="C10513">
        <f t="shared" si="824"/>
        <v>583</v>
      </c>
      <c r="D10513">
        <f t="shared" ca="1" si="822"/>
        <v>0</v>
      </c>
      <c r="E10513">
        <f t="shared" ca="1" si="823"/>
        <v>7</v>
      </c>
    </row>
    <row r="10514" spans="1:5" x14ac:dyDescent="0.2">
      <c r="A10514" t="str">
        <f t="shared" ca="1" si="820"/>
        <v>Diagnostics and Preventative</v>
      </c>
      <c r="B10514" t="str">
        <f t="shared" ca="1" si="821"/>
        <v>Prophylaxis</v>
      </c>
      <c r="C10514">
        <f t="shared" si="824"/>
        <v>584</v>
      </c>
      <c r="D10514">
        <f t="shared" ca="1" si="822"/>
        <v>0</v>
      </c>
      <c r="E10514">
        <f t="shared" ca="1" si="823"/>
        <v>4</v>
      </c>
    </row>
    <row r="10515" spans="1:5" x14ac:dyDescent="0.2">
      <c r="A10515" t="str">
        <f t="shared" ca="1" si="820"/>
        <v>Basic</v>
      </c>
      <c r="B10515" t="str">
        <f t="shared" ca="1" si="821"/>
        <v>general anesthesia</v>
      </c>
      <c r="C10515">
        <f t="shared" si="824"/>
        <v>584</v>
      </c>
      <c r="D10515" t="str">
        <f t="shared" ca="1" si="822"/>
        <v>Covered when used in conjunction with covered oral surgical procedures</v>
      </c>
      <c r="E10515">
        <f t="shared" ca="1" si="823"/>
        <v>13</v>
      </c>
    </row>
    <row r="10516" spans="1:5" x14ac:dyDescent="0.2">
      <c r="A10516" t="str">
        <f t="shared" ca="1" si="820"/>
        <v>Diagnostics and Preventative</v>
      </c>
      <c r="B10516" t="str">
        <f t="shared" ca="1" si="821"/>
        <v>Periodic Exams</v>
      </c>
      <c r="C10516">
        <f t="shared" si="824"/>
        <v>584</v>
      </c>
      <c r="D10516">
        <f t="shared" ca="1" si="822"/>
        <v>0</v>
      </c>
      <c r="E10516">
        <f t="shared" ca="1" si="823"/>
        <v>1</v>
      </c>
    </row>
    <row r="10517" spans="1:5" x14ac:dyDescent="0.2">
      <c r="A10517" t="str">
        <f t="shared" ca="1" si="820"/>
        <v>Basic</v>
      </c>
      <c r="B10517" t="str">
        <f t="shared" ca="1" si="821"/>
        <v>non-surgical periodontics</v>
      </c>
      <c r="C10517">
        <f t="shared" si="824"/>
        <v>584</v>
      </c>
      <c r="D10517" t="str">
        <f t="shared" ca="1" si="822"/>
        <v xml:space="preserve">Non-surgical treatment of the gums and supporting structures of the teeth </v>
      </c>
      <c r="E10517">
        <f t="shared" ca="1" si="823"/>
        <v>12</v>
      </c>
    </row>
    <row r="10518" spans="1:5" x14ac:dyDescent="0.2">
      <c r="A10518" t="str">
        <f t="shared" ca="1" si="820"/>
        <v>Other</v>
      </c>
      <c r="B10518" t="str">
        <f t="shared" ca="1" si="821"/>
        <v>Implants</v>
      </c>
      <c r="C10518">
        <f t="shared" si="824"/>
        <v>584</v>
      </c>
      <c r="D10518" t="str">
        <f t="shared" ca="1" si="822"/>
        <v>Implant dental work</v>
      </c>
      <c r="E10518">
        <f t="shared" ca="1" si="823"/>
        <v>18</v>
      </c>
    </row>
    <row r="10519" spans="1:5" x14ac:dyDescent="0.2">
      <c r="A10519" t="str">
        <f t="shared" ca="1" si="820"/>
        <v>Diagnostics and Preventative</v>
      </c>
      <c r="B10519" t="str">
        <f t="shared" ca="1" si="821"/>
        <v>Fluoride treatments</v>
      </c>
      <c r="C10519">
        <f t="shared" si="824"/>
        <v>584</v>
      </c>
      <c r="D10519">
        <f t="shared" ca="1" si="822"/>
        <v>0</v>
      </c>
      <c r="E10519">
        <f t="shared" ca="1" si="823"/>
        <v>5</v>
      </c>
    </row>
    <row r="10520" spans="1:5" x14ac:dyDescent="0.2">
      <c r="A10520" t="str">
        <f t="shared" ca="1" si="820"/>
        <v>Other</v>
      </c>
      <c r="B10520" t="str">
        <f t="shared" ca="1" si="821"/>
        <v>Implants</v>
      </c>
      <c r="C10520">
        <f t="shared" si="824"/>
        <v>584</v>
      </c>
      <c r="D10520" t="str">
        <f t="shared" ca="1" si="822"/>
        <v>Implant dental work</v>
      </c>
      <c r="E10520">
        <f t="shared" ca="1" si="823"/>
        <v>18</v>
      </c>
    </row>
    <row r="10521" spans="1:5" x14ac:dyDescent="0.2">
      <c r="A10521" t="str">
        <f t="shared" ca="1" si="820"/>
        <v>Diagnostics and Preventative</v>
      </c>
      <c r="B10521" t="str">
        <f t="shared" ca="1" si="821"/>
        <v>Fluoride treatments</v>
      </c>
      <c r="C10521">
        <f t="shared" si="824"/>
        <v>584</v>
      </c>
      <c r="D10521">
        <f t="shared" ca="1" si="822"/>
        <v>0</v>
      </c>
      <c r="E10521">
        <f t="shared" ca="1" si="823"/>
        <v>5</v>
      </c>
    </row>
    <row r="10522" spans="1:5" x14ac:dyDescent="0.2">
      <c r="A10522" t="str">
        <f t="shared" ca="1" si="820"/>
        <v>Basic</v>
      </c>
      <c r="B10522" t="str">
        <f t="shared" ca="1" si="821"/>
        <v>endodontics</v>
      </c>
      <c r="C10522">
        <f t="shared" si="824"/>
        <v>584</v>
      </c>
      <c r="D10522" t="str">
        <f t="shared" ca="1" si="822"/>
        <v>Root canal, pulpal therapy</v>
      </c>
      <c r="E10522">
        <f t="shared" ca="1" si="823"/>
        <v>10</v>
      </c>
    </row>
    <row r="10523" spans="1:5" x14ac:dyDescent="0.2">
      <c r="A10523" t="str">
        <f t="shared" ca="1" si="820"/>
        <v>Diagnostics and Preventative</v>
      </c>
      <c r="B10523" t="str">
        <f t="shared" ca="1" si="821"/>
        <v>Space Maintainers</v>
      </c>
      <c r="C10523">
        <f t="shared" si="824"/>
        <v>584</v>
      </c>
      <c r="D10523">
        <f t="shared" ca="1" si="822"/>
        <v>0</v>
      </c>
      <c r="E10523">
        <f t="shared" ca="1" si="823"/>
        <v>7</v>
      </c>
    </row>
    <row r="10524" spans="1:5" x14ac:dyDescent="0.2">
      <c r="A10524" t="str">
        <f t="shared" ca="1" si="820"/>
        <v>Basic</v>
      </c>
      <c r="B10524" t="str">
        <f t="shared" ca="1" si="821"/>
        <v>endodontics</v>
      </c>
      <c r="C10524">
        <f t="shared" si="824"/>
        <v>584</v>
      </c>
      <c r="D10524" t="str">
        <f t="shared" ca="1" si="822"/>
        <v>Root canal, pulpal therapy</v>
      </c>
      <c r="E10524">
        <f t="shared" ca="1" si="823"/>
        <v>10</v>
      </c>
    </row>
    <row r="10525" spans="1:5" x14ac:dyDescent="0.2">
      <c r="A10525" t="str">
        <f t="shared" ca="1" si="820"/>
        <v>Diagnostics and Preventative</v>
      </c>
      <c r="B10525" t="str">
        <f t="shared" ca="1" si="821"/>
        <v>Full-mouth x-ray</v>
      </c>
      <c r="C10525">
        <f t="shared" si="824"/>
        <v>584</v>
      </c>
      <c r="D10525">
        <f t="shared" ca="1" si="822"/>
        <v>0</v>
      </c>
      <c r="E10525">
        <f t="shared" ca="1" si="823"/>
        <v>3</v>
      </c>
    </row>
    <row r="10526" spans="1:5" x14ac:dyDescent="0.2">
      <c r="A10526" t="str">
        <f t="shared" ca="1" si="820"/>
        <v>Orthodontics</v>
      </c>
      <c r="B10526" t="str">
        <f t="shared" ca="1" si="821"/>
        <v>orthodontics</v>
      </c>
      <c r="C10526">
        <f t="shared" si="824"/>
        <v>584</v>
      </c>
      <c r="D10526" t="str">
        <f t="shared" ca="1" si="822"/>
        <v>For eligible dependents to age 19</v>
      </c>
      <c r="E10526">
        <f t="shared" ca="1" si="823"/>
        <v>17</v>
      </c>
    </row>
    <row r="10527" spans="1:5" x14ac:dyDescent="0.2">
      <c r="A10527" t="str">
        <f t="shared" ca="1" si="820"/>
        <v>Orthodontics</v>
      </c>
      <c r="B10527" t="str">
        <f t="shared" ca="1" si="821"/>
        <v>orthodontics</v>
      </c>
      <c r="C10527">
        <f t="shared" si="824"/>
        <v>584</v>
      </c>
      <c r="D10527" t="str">
        <f t="shared" ca="1" si="822"/>
        <v>For eligible dependents to age 19</v>
      </c>
      <c r="E10527">
        <f t="shared" ca="1" si="823"/>
        <v>17</v>
      </c>
    </row>
    <row r="10528" spans="1:5" x14ac:dyDescent="0.2">
      <c r="A10528" t="str">
        <f t="shared" ca="1" si="820"/>
        <v>Diagnostics and Preventative</v>
      </c>
      <c r="B10528" t="str">
        <f t="shared" ca="1" si="821"/>
        <v>Prophylaxis</v>
      </c>
      <c r="C10528">
        <f t="shared" si="824"/>
        <v>584</v>
      </c>
      <c r="D10528">
        <f t="shared" ca="1" si="822"/>
        <v>0</v>
      </c>
      <c r="E10528">
        <f t="shared" ca="1" si="823"/>
        <v>4</v>
      </c>
    </row>
    <row r="10529" spans="1:5" x14ac:dyDescent="0.2">
      <c r="A10529" t="str">
        <f t="shared" ca="1" si="820"/>
        <v>Basic</v>
      </c>
      <c r="B10529" t="str">
        <f t="shared" ca="1" si="821"/>
        <v>endodontics</v>
      </c>
      <c r="C10529">
        <f t="shared" si="824"/>
        <v>584</v>
      </c>
      <c r="D10529" t="str">
        <f t="shared" ca="1" si="822"/>
        <v>Root canal, pulpal therapy</v>
      </c>
      <c r="E10529">
        <f t="shared" ca="1" si="823"/>
        <v>10</v>
      </c>
    </row>
    <row r="10530" spans="1:5" x14ac:dyDescent="0.2">
      <c r="A10530" t="str">
        <f t="shared" ca="1" si="820"/>
        <v>Orthodontics</v>
      </c>
      <c r="B10530" t="str">
        <f t="shared" ca="1" si="821"/>
        <v>orthodontics</v>
      </c>
      <c r="C10530">
        <f t="shared" si="824"/>
        <v>584</v>
      </c>
      <c r="D10530" t="str">
        <f t="shared" ca="1" si="822"/>
        <v>For eligible dependents to age 19</v>
      </c>
      <c r="E10530">
        <f t="shared" ca="1" si="823"/>
        <v>17</v>
      </c>
    </row>
    <row r="10531" spans="1:5" x14ac:dyDescent="0.2">
      <c r="A10531" t="str">
        <f t="shared" ca="1" si="820"/>
        <v>Other</v>
      </c>
      <c r="B10531" t="str">
        <f t="shared" ca="1" si="821"/>
        <v>Implants</v>
      </c>
      <c r="C10531">
        <f t="shared" si="824"/>
        <v>584</v>
      </c>
      <c r="D10531" t="str">
        <f t="shared" ca="1" si="822"/>
        <v>Implant dental work</v>
      </c>
      <c r="E10531">
        <f t="shared" ca="1" si="823"/>
        <v>18</v>
      </c>
    </row>
    <row r="10532" spans="1:5" x14ac:dyDescent="0.2">
      <c r="A10532" t="str">
        <f t="shared" ca="1" si="820"/>
        <v>Diagnostics and Preventative</v>
      </c>
      <c r="B10532" t="str">
        <f t="shared" ca="1" si="821"/>
        <v>Bitewing x-rays</v>
      </c>
      <c r="C10532">
        <f t="shared" si="824"/>
        <v>585</v>
      </c>
      <c r="D10532">
        <f t="shared" ca="1" si="822"/>
        <v>0</v>
      </c>
      <c r="E10532">
        <f t="shared" ca="1" si="823"/>
        <v>2</v>
      </c>
    </row>
    <row r="10533" spans="1:5" x14ac:dyDescent="0.2">
      <c r="A10533" t="str">
        <f t="shared" ca="1" si="820"/>
        <v>Basic</v>
      </c>
      <c r="B10533" t="str">
        <f t="shared" ca="1" si="821"/>
        <v>endodontics</v>
      </c>
      <c r="C10533">
        <f t="shared" si="824"/>
        <v>585</v>
      </c>
      <c r="D10533" t="str">
        <f t="shared" ca="1" si="822"/>
        <v>Root canal, pulpal therapy</v>
      </c>
      <c r="E10533">
        <f t="shared" ca="1" si="823"/>
        <v>10</v>
      </c>
    </row>
    <row r="10534" spans="1:5" x14ac:dyDescent="0.2">
      <c r="A10534" t="str">
        <f t="shared" ca="1" si="820"/>
        <v>Major</v>
      </c>
      <c r="B10534" t="str">
        <f t="shared" ca="1" si="821"/>
        <v>prosthodontics</v>
      </c>
      <c r="C10534">
        <f t="shared" si="824"/>
        <v>585</v>
      </c>
      <c r="D10534" t="str">
        <f t="shared" ca="1" si="822"/>
        <v>Procedures for replacement of missing teeth by construction or repair of bridges and partial or complete dentures</v>
      </c>
      <c r="E10534">
        <f t="shared" ca="1" si="823"/>
        <v>15</v>
      </c>
    </row>
    <row r="10535" spans="1:5" x14ac:dyDescent="0.2">
      <c r="A10535" t="str">
        <f t="shared" ca="1" si="820"/>
        <v>Basic</v>
      </c>
      <c r="B10535" t="str">
        <f t="shared" ca="1" si="821"/>
        <v>oral surgery</v>
      </c>
      <c r="C10535">
        <f t="shared" si="824"/>
        <v>585</v>
      </c>
      <c r="D10535" t="str">
        <f t="shared" ca="1" si="822"/>
        <v>Extraction and other surgery procedures, incl. pre- and post-operative care</v>
      </c>
      <c r="E10535">
        <f t="shared" ca="1" si="823"/>
        <v>9</v>
      </c>
    </row>
    <row r="10536" spans="1:5" x14ac:dyDescent="0.2">
      <c r="A10536" t="str">
        <f t="shared" ca="1" si="820"/>
        <v>Basic</v>
      </c>
      <c r="B10536" t="str">
        <f t="shared" ca="1" si="821"/>
        <v>general anesthesia</v>
      </c>
      <c r="C10536">
        <f t="shared" si="824"/>
        <v>585</v>
      </c>
      <c r="D10536" t="str">
        <f t="shared" ca="1" si="822"/>
        <v>Covered when used in conjunction with covered oral surgical procedures</v>
      </c>
      <c r="E10536">
        <f t="shared" ca="1" si="823"/>
        <v>13</v>
      </c>
    </row>
    <row r="10537" spans="1:5" x14ac:dyDescent="0.2">
      <c r="A10537" t="str">
        <f t="shared" ca="1" si="820"/>
        <v>Basic</v>
      </c>
      <c r="B10537" t="str">
        <f t="shared" ca="1" si="821"/>
        <v>surgical periodontics</v>
      </c>
      <c r="C10537">
        <f t="shared" si="824"/>
        <v>585</v>
      </c>
      <c r="D10537" t="str">
        <f t="shared" ca="1" si="822"/>
        <v>Surgical treatment of the gums and supporting structures of the teeth</v>
      </c>
      <c r="E10537">
        <f t="shared" ca="1" si="823"/>
        <v>11</v>
      </c>
    </row>
    <row r="10538" spans="1:5" x14ac:dyDescent="0.2">
      <c r="A10538" t="str">
        <f t="shared" ca="1" si="820"/>
        <v>Basic</v>
      </c>
      <c r="B10538" t="str">
        <f t="shared" ca="1" si="821"/>
        <v>oral surgery</v>
      </c>
      <c r="C10538">
        <f t="shared" si="824"/>
        <v>585</v>
      </c>
      <c r="D10538" t="str">
        <f t="shared" ca="1" si="822"/>
        <v>Extraction and other surgery procedures, incl. pre- and post-operative care</v>
      </c>
      <c r="E10538">
        <f t="shared" ca="1" si="823"/>
        <v>9</v>
      </c>
    </row>
    <row r="10539" spans="1:5" x14ac:dyDescent="0.2">
      <c r="A10539" t="str">
        <f t="shared" ca="1" si="820"/>
        <v>Diagnostics and Preventative</v>
      </c>
      <c r="B10539" t="str">
        <f t="shared" ca="1" si="821"/>
        <v>Bitewing x-rays</v>
      </c>
      <c r="C10539">
        <f t="shared" si="824"/>
        <v>585</v>
      </c>
      <c r="D10539">
        <f t="shared" ca="1" si="822"/>
        <v>0</v>
      </c>
      <c r="E10539">
        <f t="shared" ca="1" si="823"/>
        <v>2</v>
      </c>
    </row>
    <row r="10540" spans="1:5" x14ac:dyDescent="0.2">
      <c r="A10540" t="str">
        <f t="shared" ca="1" si="820"/>
        <v>Diagnostics and Preventative</v>
      </c>
      <c r="B10540" t="str">
        <f t="shared" ca="1" si="821"/>
        <v>Sealants</v>
      </c>
      <c r="C10540">
        <f t="shared" si="824"/>
        <v>585</v>
      </c>
      <c r="D10540">
        <f t="shared" ca="1" si="822"/>
        <v>0</v>
      </c>
      <c r="E10540">
        <f t="shared" ca="1" si="823"/>
        <v>6</v>
      </c>
    </row>
    <row r="10541" spans="1:5" x14ac:dyDescent="0.2">
      <c r="A10541" t="str">
        <f t="shared" ca="1" si="820"/>
        <v>Basic</v>
      </c>
      <c r="B10541" t="str">
        <f t="shared" ca="1" si="821"/>
        <v>general anesthesia</v>
      </c>
      <c r="C10541">
        <f t="shared" si="824"/>
        <v>585</v>
      </c>
      <c r="D10541" t="str">
        <f t="shared" ca="1" si="822"/>
        <v>Covered when used in conjunction with covered oral surgical procedures</v>
      </c>
      <c r="E10541">
        <f t="shared" ca="1" si="823"/>
        <v>13</v>
      </c>
    </row>
    <row r="10542" spans="1:5" x14ac:dyDescent="0.2">
      <c r="A10542" t="str">
        <f t="shared" ca="1" si="820"/>
        <v>Diagnostics and Preventative</v>
      </c>
      <c r="B10542" t="str">
        <f t="shared" ca="1" si="821"/>
        <v>Space Maintainers</v>
      </c>
      <c r="C10542">
        <f t="shared" si="824"/>
        <v>585</v>
      </c>
      <c r="D10542">
        <f t="shared" ca="1" si="822"/>
        <v>0</v>
      </c>
      <c r="E10542">
        <f t="shared" ca="1" si="823"/>
        <v>7</v>
      </c>
    </row>
    <row r="10543" spans="1:5" x14ac:dyDescent="0.2">
      <c r="A10543" t="str">
        <f t="shared" ca="1" si="820"/>
        <v>Other</v>
      </c>
      <c r="B10543" t="str">
        <f t="shared" ca="1" si="821"/>
        <v>Implants</v>
      </c>
      <c r="C10543">
        <f t="shared" si="824"/>
        <v>585</v>
      </c>
      <c r="D10543" t="str">
        <f t="shared" ca="1" si="822"/>
        <v>Implant dental work</v>
      </c>
      <c r="E10543">
        <f t="shared" ca="1" si="823"/>
        <v>18</v>
      </c>
    </row>
    <row r="10544" spans="1:5" x14ac:dyDescent="0.2">
      <c r="A10544" t="str">
        <f t="shared" ca="1" si="820"/>
        <v>Basic</v>
      </c>
      <c r="B10544" t="str">
        <f t="shared" ca="1" si="821"/>
        <v>basic restorative</v>
      </c>
      <c r="C10544">
        <f t="shared" si="824"/>
        <v>585</v>
      </c>
      <c r="D10544" t="str">
        <f t="shared" ca="1" si="822"/>
        <v>Fillings (amalgam "silver" and composite "white" non-molar)</v>
      </c>
      <c r="E10544">
        <f t="shared" ca="1" si="823"/>
        <v>8</v>
      </c>
    </row>
    <row r="10545" spans="1:5" x14ac:dyDescent="0.2">
      <c r="A10545" t="str">
        <f t="shared" ca="1" si="820"/>
        <v>Major</v>
      </c>
      <c r="B10545" t="str">
        <f t="shared" ca="1" si="821"/>
        <v>temporomandibular joint dysfunction</v>
      </c>
      <c r="C10545">
        <f t="shared" si="824"/>
        <v>585</v>
      </c>
      <c r="D10545" t="str">
        <f t="shared" ca="1" si="822"/>
        <v>Services relating to hinging joints of the jaw</v>
      </c>
      <c r="E10545">
        <f t="shared" ca="1" si="823"/>
        <v>16</v>
      </c>
    </row>
    <row r="10546" spans="1:5" x14ac:dyDescent="0.2">
      <c r="A10546" t="str">
        <f t="shared" ca="1" si="820"/>
        <v>Basic</v>
      </c>
      <c r="B10546" t="str">
        <f t="shared" ca="1" si="821"/>
        <v>endodontics</v>
      </c>
      <c r="C10546">
        <f t="shared" si="824"/>
        <v>585</v>
      </c>
      <c r="D10546" t="str">
        <f t="shared" ca="1" si="822"/>
        <v>Root canal, pulpal therapy</v>
      </c>
      <c r="E10546">
        <f t="shared" ca="1" si="823"/>
        <v>10</v>
      </c>
    </row>
    <row r="10547" spans="1:5" x14ac:dyDescent="0.2">
      <c r="A10547" t="str">
        <f t="shared" ca="1" si="820"/>
        <v>Orthodontics</v>
      </c>
      <c r="B10547" t="str">
        <f t="shared" ca="1" si="821"/>
        <v>orthodontics</v>
      </c>
      <c r="C10547">
        <f t="shared" si="824"/>
        <v>585</v>
      </c>
      <c r="D10547" t="str">
        <f t="shared" ca="1" si="822"/>
        <v>For eligible dependents to age 19</v>
      </c>
      <c r="E10547">
        <f t="shared" ca="1" si="823"/>
        <v>17</v>
      </c>
    </row>
    <row r="10548" spans="1:5" x14ac:dyDescent="0.2">
      <c r="A10548" t="str">
        <f t="shared" ca="1" si="820"/>
        <v>Diagnostics and Preventative</v>
      </c>
      <c r="B10548" t="str">
        <f t="shared" ca="1" si="821"/>
        <v>Prophylaxis</v>
      </c>
      <c r="C10548">
        <f t="shared" si="824"/>
        <v>585</v>
      </c>
      <c r="D10548">
        <f t="shared" ca="1" si="822"/>
        <v>0</v>
      </c>
      <c r="E10548">
        <f t="shared" ca="1" si="823"/>
        <v>4</v>
      </c>
    </row>
    <row r="10549" spans="1:5" x14ac:dyDescent="0.2">
      <c r="A10549" t="str">
        <f t="shared" ca="1" si="820"/>
        <v>Diagnostics and Preventative</v>
      </c>
      <c r="B10549" t="str">
        <f t="shared" ca="1" si="821"/>
        <v>Bitewing x-rays</v>
      </c>
      <c r="C10549">
        <f t="shared" si="824"/>
        <v>585</v>
      </c>
      <c r="D10549">
        <f t="shared" ca="1" si="822"/>
        <v>0</v>
      </c>
      <c r="E10549">
        <f t="shared" ca="1" si="823"/>
        <v>2</v>
      </c>
    </row>
    <row r="10550" spans="1:5" x14ac:dyDescent="0.2">
      <c r="A10550" t="str">
        <f t="shared" ca="1" si="820"/>
        <v>Major</v>
      </c>
      <c r="B10550" t="str">
        <f t="shared" ca="1" si="821"/>
        <v>temporomandibular joint dysfunction</v>
      </c>
      <c r="C10550">
        <f t="shared" si="824"/>
        <v>586</v>
      </c>
      <c r="D10550" t="str">
        <f t="shared" ca="1" si="822"/>
        <v>Services relating to hinging joints of the jaw</v>
      </c>
      <c r="E10550">
        <f t="shared" ca="1" si="823"/>
        <v>16</v>
      </c>
    </row>
    <row r="10551" spans="1:5" x14ac:dyDescent="0.2">
      <c r="A10551" t="str">
        <f t="shared" ca="1" si="820"/>
        <v>Basic</v>
      </c>
      <c r="B10551" t="str">
        <f t="shared" ca="1" si="821"/>
        <v>endodontics</v>
      </c>
      <c r="C10551">
        <f t="shared" si="824"/>
        <v>586</v>
      </c>
      <c r="D10551" t="str">
        <f t="shared" ca="1" si="822"/>
        <v>Root canal, pulpal therapy</v>
      </c>
      <c r="E10551">
        <f t="shared" ca="1" si="823"/>
        <v>10</v>
      </c>
    </row>
    <row r="10552" spans="1:5" x14ac:dyDescent="0.2">
      <c r="A10552" t="str">
        <f t="shared" ca="1" si="820"/>
        <v>Basic</v>
      </c>
      <c r="B10552" t="str">
        <f t="shared" ca="1" si="821"/>
        <v>surgical periodontics</v>
      </c>
      <c r="C10552">
        <f t="shared" si="824"/>
        <v>586</v>
      </c>
      <c r="D10552" t="str">
        <f t="shared" ca="1" si="822"/>
        <v>Surgical treatment of the gums and supporting structures of the teeth</v>
      </c>
      <c r="E10552">
        <f t="shared" ca="1" si="823"/>
        <v>11</v>
      </c>
    </row>
    <row r="10553" spans="1:5" x14ac:dyDescent="0.2">
      <c r="A10553" t="str">
        <f t="shared" ca="1" si="820"/>
        <v>Major</v>
      </c>
      <c r="B10553" t="str">
        <f t="shared" ca="1" si="821"/>
        <v>major restorative</v>
      </c>
      <c r="C10553">
        <f t="shared" si="824"/>
        <v>586</v>
      </c>
      <c r="D10553" t="str">
        <f t="shared" ca="1" si="822"/>
        <v>Single crowns, inlays, onlays</v>
      </c>
      <c r="E10553">
        <f t="shared" ca="1" si="823"/>
        <v>14</v>
      </c>
    </row>
    <row r="10554" spans="1:5" x14ac:dyDescent="0.2">
      <c r="A10554" t="str">
        <f t="shared" ca="1" si="820"/>
        <v>Basic</v>
      </c>
      <c r="B10554" t="str">
        <f t="shared" ca="1" si="821"/>
        <v>oral surgery</v>
      </c>
      <c r="C10554">
        <f t="shared" si="824"/>
        <v>586</v>
      </c>
      <c r="D10554" t="str">
        <f t="shared" ca="1" si="822"/>
        <v>Extraction and other surgery procedures, incl. pre- and post-operative care</v>
      </c>
      <c r="E10554">
        <f t="shared" ca="1" si="823"/>
        <v>9</v>
      </c>
    </row>
    <row r="10555" spans="1:5" x14ac:dyDescent="0.2">
      <c r="A10555" t="str">
        <f t="shared" ca="1" si="820"/>
        <v>Diagnostics and Preventative</v>
      </c>
      <c r="B10555" t="str">
        <f t="shared" ca="1" si="821"/>
        <v>Bitewing x-rays</v>
      </c>
      <c r="C10555">
        <f t="shared" si="824"/>
        <v>586</v>
      </c>
      <c r="D10555">
        <f t="shared" ca="1" si="822"/>
        <v>0</v>
      </c>
      <c r="E10555">
        <f t="shared" ca="1" si="823"/>
        <v>2</v>
      </c>
    </row>
    <row r="10556" spans="1:5" x14ac:dyDescent="0.2">
      <c r="A10556" t="str">
        <f t="shared" ca="1" si="820"/>
        <v>Diagnostics and Preventative</v>
      </c>
      <c r="B10556" t="str">
        <f t="shared" ca="1" si="821"/>
        <v>Fluoride treatments</v>
      </c>
      <c r="C10556">
        <f t="shared" si="824"/>
        <v>586</v>
      </c>
      <c r="D10556">
        <f t="shared" ca="1" si="822"/>
        <v>0</v>
      </c>
      <c r="E10556">
        <f t="shared" ca="1" si="823"/>
        <v>5</v>
      </c>
    </row>
    <row r="10557" spans="1:5" x14ac:dyDescent="0.2">
      <c r="A10557" t="str">
        <f t="shared" ca="1" si="820"/>
        <v>Diagnostics and Preventative</v>
      </c>
      <c r="B10557" t="str">
        <f t="shared" ca="1" si="821"/>
        <v>Space Maintainers</v>
      </c>
      <c r="C10557">
        <f t="shared" si="824"/>
        <v>586</v>
      </c>
      <c r="D10557">
        <f t="shared" ca="1" si="822"/>
        <v>0</v>
      </c>
      <c r="E10557">
        <f t="shared" ca="1" si="823"/>
        <v>7</v>
      </c>
    </row>
    <row r="10558" spans="1:5" x14ac:dyDescent="0.2">
      <c r="A10558" t="str">
        <f t="shared" ca="1" si="820"/>
        <v>Diagnostics and Preventative</v>
      </c>
      <c r="B10558" t="str">
        <f t="shared" ca="1" si="821"/>
        <v>Full-mouth x-ray</v>
      </c>
      <c r="C10558">
        <f t="shared" si="824"/>
        <v>586</v>
      </c>
      <c r="D10558">
        <f t="shared" ca="1" si="822"/>
        <v>0</v>
      </c>
      <c r="E10558">
        <f t="shared" ca="1" si="823"/>
        <v>3</v>
      </c>
    </row>
    <row r="10559" spans="1:5" x14ac:dyDescent="0.2">
      <c r="A10559" t="str">
        <f t="shared" ca="1" si="820"/>
        <v>Basic</v>
      </c>
      <c r="B10559" t="str">
        <f t="shared" ca="1" si="821"/>
        <v>general anesthesia</v>
      </c>
      <c r="C10559">
        <f t="shared" si="824"/>
        <v>586</v>
      </c>
      <c r="D10559" t="str">
        <f t="shared" ca="1" si="822"/>
        <v>Covered when used in conjunction with covered oral surgical procedures</v>
      </c>
      <c r="E10559">
        <f t="shared" ca="1" si="823"/>
        <v>13</v>
      </c>
    </row>
    <row r="10560" spans="1:5" x14ac:dyDescent="0.2">
      <c r="A10560" t="str">
        <f t="shared" ca="1" si="820"/>
        <v>Orthodontics</v>
      </c>
      <c r="B10560" t="str">
        <f t="shared" ca="1" si="821"/>
        <v>orthodontics</v>
      </c>
      <c r="C10560">
        <f t="shared" si="824"/>
        <v>586</v>
      </c>
      <c r="D10560" t="str">
        <f t="shared" ca="1" si="822"/>
        <v>For eligible dependents to age 19</v>
      </c>
      <c r="E10560">
        <f t="shared" ca="1" si="823"/>
        <v>17</v>
      </c>
    </row>
    <row r="10561" spans="1:5" x14ac:dyDescent="0.2">
      <c r="A10561" t="str">
        <f t="shared" ca="1" si="820"/>
        <v>Diagnostics and Preventative</v>
      </c>
      <c r="B10561" t="str">
        <f t="shared" ca="1" si="821"/>
        <v>Fluoride treatments</v>
      </c>
      <c r="C10561">
        <f t="shared" si="824"/>
        <v>586</v>
      </c>
      <c r="D10561">
        <f t="shared" ca="1" si="822"/>
        <v>0</v>
      </c>
      <c r="E10561">
        <f t="shared" ca="1" si="823"/>
        <v>5</v>
      </c>
    </row>
    <row r="10562" spans="1:5" x14ac:dyDescent="0.2">
      <c r="A10562" t="str">
        <f t="shared" ref="A10562:A10625" ca="1" si="825">INDEX(services,E10562,1)</f>
        <v>Major</v>
      </c>
      <c r="B10562" t="str">
        <f t="shared" ref="B10562:B10625" ca="1" si="826">INDEX(services,E10562,2)</f>
        <v>temporomandibular joint dysfunction</v>
      </c>
      <c r="C10562">
        <f t="shared" si="824"/>
        <v>586</v>
      </c>
      <c r="D10562" t="str">
        <f t="shared" ref="D10562:D10625" ca="1" si="827">INDEX(services,E10562,3)</f>
        <v>Services relating to hinging joints of the jaw</v>
      </c>
      <c r="E10562">
        <f t="shared" ref="E10562:E10625" ca="1" si="828">RANDBETWEEN(1,ROWS(services))</f>
        <v>16</v>
      </c>
    </row>
    <row r="10563" spans="1:5" x14ac:dyDescent="0.2">
      <c r="A10563" t="str">
        <f t="shared" ca="1" si="825"/>
        <v>Basic</v>
      </c>
      <c r="B10563" t="str">
        <f t="shared" ca="1" si="826"/>
        <v>surgical periodontics</v>
      </c>
      <c r="C10563">
        <f t="shared" si="824"/>
        <v>586</v>
      </c>
      <c r="D10563" t="str">
        <f t="shared" ca="1" si="827"/>
        <v>Surgical treatment of the gums and supporting structures of the teeth</v>
      </c>
      <c r="E10563">
        <f t="shared" ca="1" si="828"/>
        <v>11</v>
      </c>
    </row>
    <row r="10564" spans="1:5" x14ac:dyDescent="0.2">
      <c r="A10564" t="str">
        <f t="shared" ca="1" si="825"/>
        <v>Diagnostics and Preventative</v>
      </c>
      <c r="B10564" t="str">
        <f t="shared" ca="1" si="826"/>
        <v>Sealants</v>
      </c>
      <c r="C10564">
        <f t="shared" ref="C10564:C10627" si="829">IF(MOD(ROW(C10564)-2,18)&lt;&gt;0,C10563,C10563+1)</f>
        <v>586</v>
      </c>
      <c r="D10564">
        <f t="shared" ca="1" si="827"/>
        <v>0</v>
      </c>
      <c r="E10564">
        <f t="shared" ca="1" si="828"/>
        <v>6</v>
      </c>
    </row>
    <row r="10565" spans="1:5" x14ac:dyDescent="0.2">
      <c r="A10565" t="str">
        <f t="shared" ca="1" si="825"/>
        <v>Major</v>
      </c>
      <c r="B10565" t="str">
        <f t="shared" ca="1" si="826"/>
        <v>temporomandibular joint dysfunction</v>
      </c>
      <c r="C10565">
        <f t="shared" si="829"/>
        <v>586</v>
      </c>
      <c r="D10565" t="str">
        <f t="shared" ca="1" si="827"/>
        <v>Services relating to hinging joints of the jaw</v>
      </c>
      <c r="E10565">
        <f t="shared" ca="1" si="828"/>
        <v>16</v>
      </c>
    </row>
    <row r="10566" spans="1:5" x14ac:dyDescent="0.2">
      <c r="A10566" t="str">
        <f t="shared" ca="1" si="825"/>
        <v>Other</v>
      </c>
      <c r="B10566" t="str">
        <f t="shared" ca="1" si="826"/>
        <v>Implants</v>
      </c>
      <c r="C10566">
        <f t="shared" si="829"/>
        <v>586</v>
      </c>
      <c r="D10566" t="str">
        <f t="shared" ca="1" si="827"/>
        <v>Implant dental work</v>
      </c>
      <c r="E10566">
        <f t="shared" ca="1" si="828"/>
        <v>18</v>
      </c>
    </row>
    <row r="10567" spans="1:5" x14ac:dyDescent="0.2">
      <c r="A10567" t="str">
        <f t="shared" ca="1" si="825"/>
        <v>Basic</v>
      </c>
      <c r="B10567" t="str">
        <f t="shared" ca="1" si="826"/>
        <v>basic restorative</v>
      </c>
      <c r="C10567">
        <f t="shared" si="829"/>
        <v>586</v>
      </c>
      <c r="D10567" t="str">
        <f t="shared" ca="1" si="827"/>
        <v>Fillings (amalgam "silver" and composite "white" non-molar)</v>
      </c>
      <c r="E10567">
        <f t="shared" ca="1" si="828"/>
        <v>8</v>
      </c>
    </row>
    <row r="10568" spans="1:5" x14ac:dyDescent="0.2">
      <c r="A10568" t="str">
        <f t="shared" ca="1" si="825"/>
        <v>Orthodontics</v>
      </c>
      <c r="B10568" t="str">
        <f t="shared" ca="1" si="826"/>
        <v>orthodontics</v>
      </c>
      <c r="C10568">
        <f t="shared" si="829"/>
        <v>587</v>
      </c>
      <c r="D10568" t="str">
        <f t="shared" ca="1" si="827"/>
        <v>For eligible dependents to age 19</v>
      </c>
      <c r="E10568">
        <f t="shared" ca="1" si="828"/>
        <v>17</v>
      </c>
    </row>
    <row r="10569" spans="1:5" x14ac:dyDescent="0.2">
      <c r="A10569" t="str">
        <f t="shared" ca="1" si="825"/>
        <v>Major</v>
      </c>
      <c r="B10569" t="str">
        <f t="shared" ca="1" si="826"/>
        <v>prosthodontics</v>
      </c>
      <c r="C10569">
        <f t="shared" si="829"/>
        <v>587</v>
      </c>
      <c r="D10569" t="str">
        <f t="shared" ca="1" si="827"/>
        <v>Procedures for replacement of missing teeth by construction or repair of bridges and partial or complete dentures</v>
      </c>
      <c r="E10569">
        <f t="shared" ca="1" si="828"/>
        <v>15</v>
      </c>
    </row>
    <row r="10570" spans="1:5" x14ac:dyDescent="0.2">
      <c r="A10570" t="str">
        <f t="shared" ca="1" si="825"/>
        <v>Basic</v>
      </c>
      <c r="B10570" t="str">
        <f t="shared" ca="1" si="826"/>
        <v>oral surgery</v>
      </c>
      <c r="C10570">
        <f t="shared" si="829"/>
        <v>587</v>
      </c>
      <c r="D10570" t="str">
        <f t="shared" ca="1" si="827"/>
        <v>Extraction and other surgery procedures, incl. pre- and post-operative care</v>
      </c>
      <c r="E10570">
        <f t="shared" ca="1" si="828"/>
        <v>9</v>
      </c>
    </row>
    <row r="10571" spans="1:5" x14ac:dyDescent="0.2">
      <c r="A10571" t="str">
        <f t="shared" ca="1" si="825"/>
        <v>Basic</v>
      </c>
      <c r="B10571" t="str">
        <f t="shared" ca="1" si="826"/>
        <v>general anesthesia</v>
      </c>
      <c r="C10571">
        <f t="shared" si="829"/>
        <v>587</v>
      </c>
      <c r="D10571" t="str">
        <f t="shared" ca="1" si="827"/>
        <v>Covered when used in conjunction with covered oral surgical procedures</v>
      </c>
      <c r="E10571">
        <f t="shared" ca="1" si="828"/>
        <v>13</v>
      </c>
    </row>
    <row r="10572" spans="1:5" x14ac:dyDescent="0.2">
      <c r="A10572" t="str">
        <f t="shared" ca="1" si="825"/>
        <v>Orthodontics</v>
      </c>
      <c r="B10572" t="str">
        <f t="shared" ca="1" si="826"/>
        <v>orthodontics</v>
      </c>
      <c r="C10572">
        <f t="shared" si="829"/>
        <v>587</v>
      </c>
      <c r="D10572" t="str">
        <f t="shared" ca="1" si="827"/>
        <v>For eligible dependents to age 19</v>
      </c>
      <c r="E10572">
        <f t="shared" ca="1" si="828"/>
        <v>17</v>
      </c>
    </row>
    <row r="10573" spans="1:5" x14ac:dyDescent="0.2">
      <c r="A10573" t="str">
        <f t="shared" ca="1" si="825"/>
        <v>Diagnostics and Preventative</v>
      </c>
      <c r="B10573" t="str">
        <f t="shared" ca="1" si="826"/>
        <v>Periodic Exams</v>
      </c>
      <c r="C10573">
        <f t="shared" si="829"/>
        <v>587</v>
      </c>
      <c r="D10573">
        <f t="shared" ca="1" si="827"/>
        <v>0</v>
      </c>
      <c r="E10573">
        <f t="shared" ca="1" si="828"/>
        <v>1</v>
      </c>
    </row>
    <row r="10574" spans="1:5" x14ac:dyDescent="0.2">
      <c r="A10574" t="str">
        <f t="shared" ca="1" si="825"/>
        <v>Basic</v>
      </c>
      <c r="B10574" t="str">
        <f t="shared" ca="1" si="826"/>
        <v>general anesthesia</v>
      </c>
      <c r="C10574">
        <f t="shared" si="829"/>
        <v>587</v>
      </c>
      <c r="D10574" t="str">
        <f t="shared" ca="1" si="827"/>
        <v>Covered when used in conjunction with covered oral surgical procedures</v>
      </c>
      <c r="E10574">
        <f t="shared" ca="1" si="828"/>
        <v>13</v>
      </c>
    </row>
    <row r="10575" spans="1:5" x14ac:dyDescent="0.2">
      <c r="A10575" t="str">
        <f t="shared" ca="1" si="825"/>
        <v>Major</v>
      </c>
      <c r="B10575" t="str">
        <f t="shared" ca="1" si="826"/>
        <v>prosthodontics</v>
      </c>
      <c r="C10575">
        <f t="shared" si="829"/>
        <v>587</v>
      </c>
      <c r="D10575" t="str">
        <f t="shared" ca="1" si="827"/>
        <v>Procedures for replacement of missing teeth by construction or repair of bridges and partial or complete dentures</v>
      </c>
      <c r="E10575">
        <f t="shared" ca="1" si="828"/>
        <v>15</v>
      </c>
    </row>
    <row r="10576" spans="1:5" x14ac:dyDescent="0.2">
      <c r="A10576" t="str">
        <f t="shared" ca="1" si="825"/>
        <v>Basic</v>
      </c>
      <c r="B10576" t="str">
        <f t="shared" ca="1" si="826"/>
        <v>endodontics</v>
      </c>
      <c r="C10576">
        <f t="shared" si="829"/>
        <v>587</v>
      </c>
      <c r="D10576" t="str">
        <f t="shared" ca="1" si="827"/>
        <v>Root canal, pulpal therapy</v>
      </c>
      <c r="E10576">
        <f t="shared" ca="1" si="828"/>
        <v>10</v>
      </c>
    </row>
    <row r="10577" spans="1:5" x14ac:dyDescent="0.2">
      <c r="A10577" t="str">
        <f t="shared" ca="1" si="825"/>
        <v>Basic</v>
      </c>
      <c r="B10577" t="str">
        <f t="shared" ca="1" si="826"/>
        <v>endodontics</v>
      </c>
      <c r="C10577">
        <f t="shared" si="829"/>
        <v>587</v>
      </c>
      <c r="D10577" t="str">
        <f t="shared" ca="1" si="827"/>
        <v>Root canal, pulpal therapy</v>
      </c>
      <c r="E10577">
        <f t="shared" ca="1" si="828"/>
        <v>10</v>
      </c>
    </row>
    <row r="10578" spans="1:5" x14ac:dyDescent="0.2">
      <c r="A10578" t="str">
        <f t="shared" ca="1" si="825"/>
        <v>Basic</v>
      </c>
      <c r="B10578" t="str">
        <f t="shared" ca="1" si="826"/>
        <v>surgical periodontics</v>
      </c>
      <c r="C10578">
        <f t="shared" si="829"/>
        <v>587</v>
      </c>
      <c r="D10578" t="str">
        <f t="shared" ca="1" si="827"/>
        <v>Surgical treatment of the gums and supporting structures of the teeth</v>
      </c>
      <c r="E10578">
        <f t="shared" ca="1" si="828"/>
        <v>11</v>
      </c>
    </row>
    <row r="10579" spans="1:5" x14ac:dyDescent="0.2">
      <c r="A10579" t="str">
        <f t="shared" ca="1" si="825"/>
        <v>Major</v>
      </c>
      <c r="B10579" t="str">
        <f t="shared" ca="1" si="826"/>
        <v>temporomandibular joint dysfunction</v>
      </c>
      <c r="C10579">
        <f t="shared" si="829"/>
        <v>587</v>
      </c>
      <c r="D10579" t="str">
        <f t="shared" ca="1" si="827"/>
        <v>Services relating to hinging joints of the jaw</v>
      </c>
      <c r="E10579">
        <f t="shared" ca="1" si="828"/>
        <v>16</v>
      </c>
    </row>
    <row r="10580" spans="1:5" x14ac:dyDescent="0.2">
      <c r="A10580" t="str">
        <f t="shared" ca="1" si="825"/>
        <v>Diagnostics and Preventative</v>
      </c>
      <c r="B10580" t="str">
        <f t="shared" ca="1" si="826"/>
        <v>Periodic Exams</v>
      </c>
      <c r="C10580">
        <f t="shared" si="829"/>
        <v>587</v>
      </c>
      <c r="D10580">
        <f t="shared" ca="1" si="827"/>
        <v>0</v>
      </c>
      <c r="E10580">
        <f t="shared" ca="1" si="828"/>
        <v>1</v>
      </c>
    </row>
    <row r="10581" spans="1:5" x14ac:dyDescent="0.2">
      <c r="A10581" t="str">
        <f t="shared" ca="1" si="825"/>
        <v>Basic</v>
      </c>
      <c r="B10581" t="str">
        <f t="shared" ca="1" si="826"/>
        <v>surgical periodontics</v>
      </c>
      <c r="C10581">
        <f t="shared" si="829"/>
        <v>587</v>
      </c>
      <c r="D10581" t="str">
        <f t="shared" ca="1" si="827"/>
        <v>Surgical treatment of the gums and supporting structures of the teeth</v>
      </c>
      <c r="E10581">
        <f t="shared" ca="1" si="828"/>
        <v>11</v>
      </c>
    </row>
    <row r="10582" spans="1:5" x14ac:dyDescent="0.2">
      <c r="A10582" t="str">
        <f t="shared" ca="1" si="825"/>
        <v>Diagnostics and Preventative</v>
      </c>
      <c r="B10582" t="str">
        <f t="shared" ca="1" si="826"/>
        <v>Prophylaxis</v>
      </c>
      <c r="C10582">
        <f t="shared" si="829"/>
        <v>587</v>
      </c>
      <c r="D10582">
        <f t="shared" ca="1" si="827"/>
        <v>0</v>
      </c>
      <c r="E10582">
        <f t="shared" ca="1" si="828"/>
        <v>4</v>
      </c>
    </row>
    <row r="10583" spans="1:5" x14ac:dyDescent="0.2">
      <c r="A10583" t="str">
        <f t="shared" ca="1" si="825"/>
        <v>Major</v>
      </c>
      <c r="B10583" t="str">
        <f t="shared" ca="1" si="826"/>
        <v>temporomandibular joint dysfunction</v>
      </c>
      <c r="C10583">
        <f t="shared" si="829"/>
        <v>587</v>
      </c>
      <c r="D10583" t="str">
        <f t="shared" ca="1" si="827"/>
        <v>Services relating to hinging joints of the jaw</v>
      </c>
      <c r="E10583">
        <f t="shared" ca="1" si="828"/>
        <v>16</v>
      </c>
    </row>
    <row r="10584" spans="1:5" x14ac:dyDescent="0.2">
      <c r="A10584" t="str">
        <f t="shared" ca="1" si="825"/>
        <v>Basic</v>
      </c>
      <c r="B10584" t="str">
        <f t="shared" ca="1" si="826"/>
        <v>general anesthesia</v>
      </c>
      <c r="C10584">
        <f t="shared" si="829"/>
        <v>587</v>
      </c>
      <c r="D10584" t="str">
        <f t="shared" ca="1" si="827"/>
        <v>Covered when used in conjunction with covered oral surgical procedures</v>
      </c>
      <c r="E10584">
        <f t="shared" ca="1" si="828"/>
        <v>13</v>
      </c>
    </row>
    <row r="10585" spans="1:5" x14ac:dyDescent="0.2">
      <c r="A10585" t="str">
        <f t="shared" ca="1" si="825"/>
        <v>Diagnostics and Preventative</v>
      </c>
      <c r="B10585" t="str">
        <f t="shared" ca="1" si="826"/>
        <v>Full-mouth x-ray</v>
      </c>
      <c r="C10585">
        <f t="shared" si="829"/>
        <v>587</v>
      </c>
      <c r="D10585">
        <f t="shared" ca="1" si="827"/>
        <v>0</v>
      </c>
      <c r="E10585">
        <f t="shared" ca="1" si="828"/>
        <v>3</v>
      </c>
    </row>
    <row r="10586" spans="1:5" x14ac:dyDescent="0.2">
      <c r="A10586" t="str">
        <f t="shared" ca="1" si="825"/>
        <v>Diagnostics and Preventative</v>
      </c>
      <c r="B10586" t="str">
        <f t="shared" ca="1" si="826"/>
        <v>Prophylaxis</v>
      </c>
      <c r="C10586">
        <f t="shared" si="829"/>
        <v>588</v>
      </c>
      <c r="D10586">
        <f t="shared" ca="1" si="827"/>
        <v>0</v>
      </c>
      <c r="E10586">
        <f t="shared" ca="1" si="828"/>
        <v>4</v>
      </c>
    </row>
    <row r="10587" spans="1:5" x14ac:dyDescent="0.2">
      <c r="A10587" t="str">
        <f t="shared" ca="1" si="825"/>
        <v>Major</v>
      </c>
      <c r="B10587" t="str">
        <f t="shared" ca="1" si="826"/>
        <v>prosthodontics</v>
      </c>
      <c r="C10587">
        <f t="shared" si="829"/>
        <v>588</v>
      </c>
      <c r="D10587" t="str">
        <f t="shared" ca="1" si="827"/>
        <v>Procedures for replacement of missing teeth by construction or repair of bridges and partial or complete dentures</v>
      </c>
      <c r="E10587">
        <f t="shared" ca="1" si="828"/>
        <v>15</v>
      </c>
    </row>
    <row r="10588" spans="1:5" x14ac:dyDescent="0.2">
      <c r="A10588" t="str">
        <f t="shared" ca="1" si="825"/>
        <v>Diagnostics and Preventative</v>
      </c>
      <c r="B10588" t="str">
        <f t="shared" ca="1" si="826"/>
        <v>Fluoride treatments</v>
      </c>
      <c r="C10588">
        <f t="shared" si="829"/>
        <v>588</v>
      </c>
      <c r="D10588">
        <f t="shared" ca="1" si="827"/>
        <v>0</v>
      </c>
      <c r="E10588">
        <f t="shared" ca="1" si="828"/>
        <v>5</v>
      </c>
    </row>
    <row r="10589" spans="1:5" x14ac:dyDescent="0.2">
      <c r="A10589" t="str">
        <f t="shared" ca="1" si="825"/>
        <v>Basic</v>
      </c>
      <c r="B10589" t="str">
        <f t="shared" ca="1" si="826"/>
        <v>general anesthesia</v>
      </c>
      <c r="C10589">
        <f t="shared" si="829"/>
        <v>588</v>
      </c>
      <c r="D10589" t="str">
        <f t="shared" ca="1" si="827"/>
        <v>Covered when used in conjunction with covered oral surgical procedures</v>
      </c>
      <c r="E10589">
        <f t="shared" ca="1" si="828"/>
        <v>13</v>
      </c>
    </row>
    <row r="10590" spans="1:5" x14ac:dyDescent="0.2">
      <c r="A10590" t="str">
        <f t="shared" ca="1" si="825"/>
        <v>Basic</v>
      </c>
      <c r="B10590" t="str">
        <f t="shared" ca="1" si="826"/>
        <v>endodontics</v>
      </c>
      <c r="C10590">
        <f t="shared" si="829"/>
        <v>588</v>
      </c>
      <c r="D10590" t="str">
        <f t="shared" ca="1" si="827"/>
        <v>Root canal, pulpal therapy</v>
      </c>
      <c r="E10590">
        <f t="shared" ca="1" si="828"/>
        <v>10</v>
      </c>
    </row>
    <row r="10591" spans="1:5" x14ac:dyDescent="0.2">
      <c r="A10591" t="str">
        <f t="shared" ca="1" si="825"/>
        <v>Diagnostics and Preventative</v>
      </c>
      <c r="B10591" t="str">
        <f t="shared" ca="1" si="826"/>
        <v>Full-mouth x-ray</v>
      </c>
      <c r="C10591">
        <f t="shared" si="829"/>
        <v>588</v>
      </c>
      <c r="D10591">
        <f t="shared" ca="1" si="827"/>
        <v>0</v>
      </c>
      <c r="E10591">
        <f t="shared" ca="1" si="828"/>
        <v>3</v>
      </c>
    </row>
    <row r="10592" spans="1:5" x14ac:dyDescent="0.2">
      <c r="A10592" t="str">
        <f t="shared" ca="1" si="825"/>
        <v>Diagnostics and Preventative</v>
      </c>
      <c r="B10592" t="str">
        <f t="shared" ca="1" si="826"/>
        <v>Fluoride treatments</v>
      </c>
      <c r="C10592">
        <f t="shared" si="829"/>
        <v>588</v>
      </c>
      <c r="D10592">
        <f t="shared" ca="1" si="827"/>
        <v>0</v>
      </c>
      <c r="E10592">
        <f t="shared" ca="1" si="828"/>
        <v>5</v>
      </c>
    </row>
    <row r="10593" spans="1:5" x14ac:dyDescent="0.2">
      <c r="A10593" t="str">
        <f t="shared" ca="1" si="825"/>
        <v>Basic</v>
      </c>
      <c r="B10593" t="str">
        <f t="shared" ca="1" si="826"/>
        <v>surgical periodontics</v>
      </c>
      <c r="C10593">
        <f t="shared" si="829"/>
        <v>588</v>
      </c>
      <c r="D10593" t="str">
        <f t="shared" ca="1" si="827"/>
        <v>Surgical treatment of the gums and supporting structures of the teeth</v>
      </c>
      <c r="E10593">
        <f t="shared" ca="1" si="828"/>
        <v>11</v>
      </c>
    </row>
    <row r="10594" spans="1:5" x14ac:dyDescent="0.2">
      <c r="A10594" t="str">
        <f t="shared" ca="1" si="825"/>
        <v>Diagnostics and Preventative</v>
      </c>
      <c r="B10594" t="str">
        <f t="shared" ca="1" si="826"/>
        <v>Bitewing x-rays</v>
      </c>
      <c r="C10594">
        <f t="shared" si="829"/>
        <v>588</v>
      </c>
      <c r="D10594">
        <f t="shared" ca="1" si="827"/>
        <v>0</v>
      </c>
      <c r="E10594">
        <f t="shared" ca="1" si="828"/>
        <v>2</v>
      </c>
    </row>
    <row r="10595" spans="1:5" x14ac:dyDescent="0.2">
      <c r="A10595" t="str">
        <f t="shared" ca="1" si="825"/>
        <v>Diagnostics and Preventative</v>
      </c>
      <c r="B10595" t="str">
        <f t="shared" ca="1" si="826"/>
        <v>Sealants</v>
      </c>
      <c r="C10595">
        <f t="shared" si="829"/>
        <v>588</v>
      </c>
      <c r="D10595">
        <f t="shared" ca="1" si="827"/>
        <v>0</v>
      </c>
      <c r="E10595">
        <f t="shared" ca="1" si="828"/>
        <v>6</v>
      </c>
    </row>
    <row r="10596" spans="1:5" x14ac:dyDescent="0.2">
      <c r="A10596" t="str">
        <f t="shared" ca="1" si="825"/>
        <v>Orthodontics</v>
      </c>
      <c r="B10596" t="str">
        <f t="shared" ca="1" si="826"/>
        <v>orthodontics</v>
      </c>
      <c r="C10596">
        <f t="shared" si="829"/>
        <v>588</v>
      </c>
      <c r="D10596" t="str">
        <f t="shared" ca="1" si="827"/>
        <v>For eligible dependents to age 19</v>
      </c>
      <c r="E10596">
        <f t="shared" ca="1" si="828"/>
        <v>17</v>
      </c>
    </row>
    <row r="10597" spans="1:5" x14ac:dyDescent="0.2">
      <c r="A10597" t="str">
        <f t="shared" ca="1" si="825"/>
        <v>Basic</v>
      </c>
      <c r="B10597" t="str">
        <f t="shared" ca="1" si="826"/>
        <v>non-surgical periodontics</v>
      </c>
      <c r="C10597">
        <f t="shared" si="829"/>
        <v>588</v>
      </c>
      <c r="D10597" t="str">
        <f t="shared" ca="1" si="827"/>
        <v xml:space="preserve">Non-surgical treatment of the gums and supporting structures of the teeth </v>
      </c>
      <c r="E10597">
        <f t="shared" ca="1" si="828"/>
        <v>12</v>
      </c>
    </row>
    <row r="10598" spans="1:5" x14ac:dyDescent="0.2">
      <c r="A10598" t="str">
        <f t="shared" ca="1" si="825"/>
        <v>Diagnostics and Preventative</v>
      </c>
      <c r="B10598" t="str">
        <f t="shared" ca="1" si="826"/>
        <v>Space Maintainers</v>
      </c>
      <c r="C10598">
        <f t="shared" si="829"/>
        <v>588</v>
      </c>
      <c r="D10598">
        <f t="shared" ca="1" si="827"/>
        <v>0</v>
      </c>
      <c r="E10598">
        <f t="shared" ca="1" si="828"/>
        <v>7</v>
      </c>
    </row>
    <row r="10599" spans="1:5" x14ac:dyDescent="0.2">
      <c r="A10599" t="str">
        <f t="shared" ca="1" si="825"/>
        <v>Major</v>
      </c>
      <c r="B10599" t="str">
        <f t="shared" ca="1" si="826"/>
        <v>major restorative</v>
      </c>
      <c r="C10599">
        <f t="shared" si="829"/>
        <v>588</v>
      </c>
      <c r="D10599" t="str">
        <f t="shared" ca="1" si="827"/>
        <v>Single crowns, inlays, onlays</v>
      </c>
      <c r="E10599">
        <f t="shared" ca="1" si="828"/>
        <v>14</v>
      </c>
    </row>
    <row r="10600" spans="1:5" x14ac:dyDescent="0.2">
      <c r="A10600" t="str">
        <f t="shared" ca="1" si="825"/>
        <v>Basic</v>
      </c>
      <c r="B10600" t="str">
        <f t="shared" ca="1" si="826"/>
        <v>surgical periodontics</v>
      </c>
      <c r="C10600">
        <f t="shared" si="829"/>
        <v>588</v>
      </c>
      <c r="D10600" t="str">
        <f t="shared" ca="1" si="827"/>
        <v>Surgical treatment of the gums and supporting structures of the teeth</v>
      </c>
      <c r="E10600">
        <f t="shared" ca="1" si="828"/>
        <v>11</v>
      </c>
    </row>
    <row r="10601" spans="1:5" x14ac:dyDescent="0.2">
      <c r="A10601" t="str">
        <f t="shared" ca="1" si="825"/>
        <v>Major</v>
      </c>
      <c r="B10601" t="str">
        <f t="shared" ca="1" si="826"/>
        <v>major restorative</v>
      </c>
      <c r="C10601">
        <f t="shared" si="829"/>
        <v>588</v>
      </c>
      <c r="D10601" t="str">
        <f t="shared" ca="1" si="827"/>
        <v>Single crowns, inlays, onlays</v>
      </c>
      <c r="E10601">
        <f t="shared" ca="1" si="828"/>
        <v>14</v>
      </c>
    </row>
    <row r="10602" spans="1:5" x14ac:dyDescent="0.2">
      <c r="A10602" t="str">
        <f t="shared" ca="1" si="825"/>
        <v>Diagnostics and Preventative</v>
      </c>
      <c r="B10602" t="str">
        <f t="shared" ca="1" si="826"/>
        <v>Space Maintainers</v>
      </c>
      <c r="C10602">
        <f t="shared" si="829"/>
        <v>588</v>
      </c>
      <c r="D10602">
        <f t="shared" ca="1" si="827"/>
        <v>0</v>
      </c>
      <c r="E10602">
        <f t="shared" ca="1" si="828"/>
        <v>7</v>
      </c>
    </row>
    <row r="10603" spans="1:5" x14ac:dyDescent="0.2">
      <c r="A10603" t="str">
        <f t="shared" ca="1" si="825"/>
        <v>Diagnostics and Preventative</v>
      </c>
      <c r="B10603" t="str">
        <f t="shared" ca="1" si="826"/>
        <v>Bitewing x-rays</v>
      </c>
      <c r="C10603">
        <f t="shared" si="829"/>
        <v>588</v>
      </c>
      <c r="D10603">
        <f t="shared" ca="1" si="827"/>
        <v>0</v>
      </c>
      <c r="E10603">
        <f t="shared" ca="1" si="828"/>
        <v>2</v>
      </c>
    </row>
    <row r="10604" spans="1:5" x14ac:dyDescent="0.2">
      <c r="A10604" t="str">
        <f t="shared" ca="1" si="825"/>
        <v>Basic</v>
      </c>
      <c r="B10604" t="str">
        <f t="shared" ca="1" si="826"/>
        <v>basic restorative</v>
      </c>
      <c r="C10604">
        <f t="shared" si="829"/>
        <v>589</v>
      </c>
      <c r="D10604" t="str">
        <f t="shared" ca="1" si="827"/>
        <v>Fillings (amalgam "silver" and composite "white" non-molar)</v>
      </c>
      <c r="E10604">
        <f t="shared" ca="1" si="828"/>
        <v>8</v>
      </c>
    </row>
    <row r="10605" spans="1:5" x14ac:dyDescent="0.2">
      <c r="A10605" t="str">
        <f t="shared" ca="1" si="825"/>
        <v>Basic</v>
      </c>
      <c r="B10605" t="str">
        <f t="shared" ca="1" si="826"/>
        <v>general anesthesia</v>
      </c>
      <c r="C10605">
        <f t="shared" si="829"/>
        <v>589</v>
      </c>
      <c r="D10605" t="str">
        <f t="shared" ca="1" si="827"/>
        <v>Covered when used in conjunction with covered oral surgical procedures</v>
      </c>
      <c r="E10605">
        <f t="shared" ca="1" si="828"/>
        <v>13</v>
      </c>
    </row>
    <row r="10606" spans="1:5" x14ac:dyDescent="0.2">
      <c r="A10606" t="str">
        <f t="shared" ca="1" si="825"/>
        <v>Diagnostics and Preventative</v>
      </c>
      <c r="B10606" t="str">
        <f t="shared" ca="1" si="826"/>
        <v>Sealants</v>
      </c>
      <c r="C10606">
        <f t="shared" si="829"/>
        <v>589</v>
      </c>
      <c r="D10606">
        <f t="shared" ca="1" si="827"/>
        <v>0</v>
      </c>
      <c r="E10606">
        <f t="shared" ca="1" si="828"/>
        <v>6</v>
      </c>
    </row>
    <row r="10607" spans="1:5" x14ac:dyDescent="0.2">
      <c r="A10607" t="str">
        <f t="shared" ca="1" si="825"/>
        <v>Diagnostics and Preventative</v>
      </c>
      <c r="B10607" t="str">
        <f t="shared" ca="1" si="826"/>
        <v>Space Maintainers</v>
      </c>
      <c r="C10607">
        <f t="shared" si="829"/>
        <v>589</v>
      </c>
      <c r="D10607">
        <f t="shared" ca="1" si="827"/>
        <v>0</v>
      </c>
      <c r="E10607">
        <f t="shared" ca="1" si="828"/>
        <v>7</v>
      </c>
    </row>
    <row r="10608" spans="1:5" x14ac:dyDescent="0.2">
      <c r="A10608" t="str">
        <f t="shared" ca="1" si="825"/>
        <v>Diagnostics and Preventative</v>
      </c>
      <c r="B10608" t="str">
        <f t="shared" ca="1" si="826"/>
        <v>Bitewing x-rays</v>
      </c>
      <c r="C10608">
        <f t="shared" si="829"/>
        <v>589</v>
      </c>
      <c r="D10608">
        <f t="shared" ca="1" si="827"/>
        <v>0</v>
      </c>
      <c r="E10608">
        <f t="shared" ca="1" si="828"/>
        <v>2</v>
      </c>
    </row>
    <row r="10609" spans="1:5" x14ac:dyDescent="0.2">
      <c r="A10609" t="str">
        <f t="shared" ca="1" si="825"/>
        <v>Diagnostics and Preventative</v>
      </c>
      <c r="B10609" t="str">
        <f t="shared" ca="1" si="826"/>
        <v>Prophylaxis</v>
      </c>
      <c r="C10609">
        <f t="shared" si="829"/>
        <v>589</v>
      </c>
      <c r="D10609">
        <f t="shared" ca="1" si="827"/>
        <v>0</v>
      </c>
      <c r="E10609">
        <f t="shared" ca="1" si="828"/>
        <v>4</v>
      </c>
    </row>
    <row r="10610" spans="1:5" x14ac:dyDescent="0.2">
      <c r="A10610" t="str">
        <f t="shared" ca="1" si="825"/>
        <v>Major</v>
      </c>
      <c r="B10610" t="str">
        <f t="shared" ca="1" si="826"/>
        <v>prosthodontics</v>
      </c>
      <c r="C10610">
        <f t="shared" si="829"/>
        <v>589</v>
      </c>
      <c r="D10610" t="str">
        <f t="shared" ca="1" si="827"/>
        <v>Procedures for replacement of missing teeth by construction or repair of bridges and partial or complete dentures</v>
      </c>
      <c r="E10610">
        <f t="shared" ca="1" si="828"/>
        <v>15</v>
      </c>
    </row>
    <row r="10611" spans="1:5" x14ac:dyDescent="0.2">
      <c r="A10611" t="str">
        <f t="shared" ca="1" si="825"/>
        <v>Orthodontics</v>
      </c>
      <c r="B10611" t="str">
        <f t="shared" ca="1" si="826"/>
        <v>orthodontics</v>
      </c>
      <c r="C10611">
        <f t="shared" si="829"/>
        <v>589</v>
      </c>
      <c r="D10611" t="str">
        <f t="shared" ca="1" si="827"/>
        <v>For eligible dependents to age 19</v>
      </c>
      <c r="E10611">
        <f t="shared" ca="1" si="828"/>
        <v>17</v>
      </c>
    </row>
    <row r="10612" spans="1:5" x14ac:dyDescent="0.2">
      <c r="A10612" t="str">
        <f t="shared" ca="1" si="825"/>
        <v>Diagnostics and Preventative</v>
      </c>
      <c r="B10612" t="str">
        <f t="shared" ca="1" si="826"/>
        <v>Prophylaxis</v>
      </c>
      <c r="C10612">
        <f t="shared" si="829"/>
        <v>589</v>
      </c>
      <c r="D10612">
        <f t="shared" ca="1" si="827"/>
        <v>0</v>
      </c>
      <c r="E10612">
        <f t="shared" ca="1" si="828"/>
        <v>4</v>
      </c>
    </row>
    <row r="10613" spans="1:5" x14ac:dyDescent="0.2">
      <c r="A10613" t="str">
        <f t="shared" ca="1" si="825"/>
        <v>Major</v>
      </c>
      <c r="B10613" t="str">
        <f t="shared" ca="1" si="826"/>
        <v>prosthodontics</v>
      </c>
      <c r="C10613">
        <f t="shared" si="829"/>
        <v>589</v>
      </c>
      <c r="D10613" t="str">
        <f t="shared" ca="1" si="827"/>
        <v>Procedures for replacement of missing teeth by construction or repair of bridges and partial or complete dentures</v>
      </c>
      <c r="E10613">
        <f t="shared" ca="1" si="828"/>
        <v>15</v>
      </c>
    </row>
    <row r="10614" spans="1:5" x14ac:dyDescent="0.2">
      <c r="A10614" t="str">
        <f t="shared" ca="1" si="825"/>
        <v>Diagnostics and Preventative</v>
      </c>
      <c r="B10614" t="str">
        <f t="shared" ca="1" si="826"/>
        <v>Periodic Exams</v>
      </c>
      <c r="C10614">
        <f t="shared" si="829"/>
        <v>589</v>
      </c>
      <c r="D10614">
        <f t="shared" ca="1" si="827"/>
        <v>0</v>
      </c>
      <c r="E10614">
        <f t="shared" ca="1" si="828"/>
        <v>1</v>
      </c>
    </row>
    <row r="10615" spans="1:5" x14ac:dyDescent="0.2">
      <c r="A10615" t="str">
        <f t="shared" ca="1" si="825"/>
        <v>Major</v>
      </c>
      <c r="B10615" t="str">
        <f t="shared" ca="1" si="826"/>
        <v>temporomandibular joint dysfunction</v>
      </c>
      <c r="C10615">
        <f t="shared" si="829"/>
        <v>589</v>
      </c>
      <c r="D10615" t="str">
        <f t="shared" ca="1" si="827"/>
        <v>Services relating to hinging joints of the jaw</v>
      </c>
      <c r="E10615">
        <f t="shared" ca="1" si="828"/>
        <v>16</v>
      </c>
    </row>
    <row r="10616" spans="1:5" x14ac:dyDescent="0.2">
      <c r="A10616" t="str">
        <f t="shared" ca="1" si="825"/>
        <v>Diagnostics and Preventative</v>
      </c>
      <c r="B10616" t="str">
        <f t="shared" ca="1" si="826"/>
        <v>Full-mouth x-ray</v>
      </c>
      <c r="C10616">
        <f t="shared" si="829"/>
        <v>589</v>
      </c>
      <c r="D10616">
        <f t="shared" ca="1" si="827"/>
        <v>0</v>
      </c>
      <c r="E10616">
        <f t="shared" ca="1" si="828"/>
        <v>3</v>
      </c>
    </row>
    <row r="10617" spans="1:5" x14ac:dyDescent="0.2">
      <c r="A10617" t="str">
        <f t="shared" ca="1" si="825"/>
        <v>Basic</v>
      </c>
      <c r="B10617" t="str">
        <f t="shared" ca="1" si="826"/>
        <v>oral surgery</v>
      </c>
      <c r="C10617">
        <f t="shared" si="829"/>
        <v>589</v>
      </c>
      <c r="D10617" t="str">
        <f t="shared" ca="1" si="827"/>
        <v>Extraction and other surgery procedures, incl. pre- and post-operative care</v>
      </c>
      <c r="E10617">
        <f t="shared" ca="1" si="828"/>
        <v>9</v>
      </c>
    </row>
    <row r="10618" spans="1:5" x14ac:dyDescent="0.2">
      <c r="A10618" t="str">
        <f t="shared" ca="1" si="825"/>
        <v>Major</v>
      </c>
      <c r="B10618" t="str">
        <f t="shared" ca="1" si="826"/>
        <v>temporomandibular joint dysfunction</v>
      </c>
      <c r="C10618">
        <f t="shared" si="829"/>
        <v>589</v>
      </c>
      <c r="D10618" t="str">
        <f t="shared" ca="1" si="827"/>
        <v>Services relating to hinging joints of the jaw</v>
      </c>
      <c r="E10618">
        <f t="shared" ca="1" si="828"/>
        <v>16</v>
      </c>
    </row>
    <row r="10619" spans="1:5" x14ac:dyDescent="0.2">
      <c r="A10619" t="str">
        <f t="shared" ca="1" si="825"/>
        <v>Basic</v>
      </c>
      <c r="B10619" t="str">
        <f t="shared" ca="1" si="826"/>
        <v>basic restorative</v>
      </c>
      <c r="C10619">
        <f t="shared" si="829"/>
        <v>589</v>
      </c>
      <c r="D10619" t="str">
        <f t="shared" ca="1" si="827"/>
        <v>Fillings (amalgam "silver" and composite "white" non-molar)</v>
      </c>
      <c r="E10619">
        <f t="shared" ca="1" si="828"/>
        <v>8</v>
      </c>
    </row>
    <row r="10620" spans="1:5" x14ac:dyDescent="0.2">
      <c r="A10620" t="str">
        <f t="shared" ca="1" si="825"/>
        <v>Diagnostics and Preventative</v>
      </c>
      <c r="B10620" t="str">
        <f t="shared" ca="1" si="826"/>
        <v>Space Maintainers</v>
      </c>
      <c r="C10620">
        <f t="shared" si="829"/>
        <v>589</v>
      </c>
      <c r="D10620">
        <f t="shared" ca="1" si="827"/>
        <v>0</v>
      </c>
      <c r="E10620">
        <f t="shared" ca="1" si="828"/>
        <v>7</v>
      </c>
    </row>
    <row r="10621" spans="1:5" x14ac:dyDescent="0.2">
      <c r="A10621" t="str">
        <f t="shared" ca="1" si="825"/>
        <v>Diagnostics and Preventative</v>
      </c>
      <c r="B10621" t="str">
        <f t="shared" ca="1" si="826"/>
        <v>Space Maintainers</v>
      </c>
      <c r="C10621">
        <f t="shared" si="829"/>
        <v>589</v>
      </c>
      <c r="D10621">
        <f t="shared" ca="1" si="827"/>
        <v>0</v>
      </c>
      <c r="E10621">
        <f t="shared" ca="1" si="828"/>
        <v>7</v>
      </c>
    </row>
    <row r="10622" spans="1:5" x14ac:dyDescent="0.2">
      <c r="A10622" t="str">
        <f t="shared" ca="1" si="825"/>
        <v>Diagnostics and Preventative</v>
      </c>
      <c r="B10622" t="str">
        <f t="shared" ca="1" si="826"/>
        <v>Full-mouth x-ray</v>
      </c>
      <c r="C10622">
        <f t="shared" si="829"/>
        <v>590</v>
      </c>
      <c r="D10622">
        <f t="shared" ca="1" si="827"/>
        <v>0</v>
      </c>
      <c r="E10622">
        <f t="shared" ca="1" si="828"/>
        <v>3</v>
      </c>
    </row>
    <row r="10623" spans="1:5" x14ac:dyDescent="0.2">
      <c r="A10623" t="str">
        <f t="shared" ca="1" si="825"/>
        <v>Basic</v>
      </c>
      <c r="B10623" t="str">
        <f t="shared" ca="1" si="826"/>
        <v>surgical periodontics</v>
      </c>
      <c r="C10623">
        <f t="shared" si="829"/>
        <v>590</v>
      </c>
      <c r="D10623" t="str">
        <f t="shared" ca="1" si="827"/>
        <v>Surgical treatment of the gums and supporting structures of the teeth</v>
      </c>
      <c r="E10623">
        <f t="shared" ca="1" si="828"/>
        <v>11</v>
      </c>
    </row>
    <row r="10624" spans="1:5" x14ac:dyDescent="0.2">
      <c r="A10624" t="str">
        <f t="shared" ca="1" si="825"/>
        <v>Diagnostics and Preventative</v>
      </c>
      <c r="B10624" t="str">
        <f t="shared" ca="1" si="826"/>
        <v>Prophylaxis</v>
      </c>
      <c r="C10624">
        <f t="shared" si="829"/>
        <v>590</v>
      </c>
      <c r="D10624">
        <f t="shared" ca="1" si="827"/>
        <v>0</v>
      </c>
      <c r="E10624">
        <f t="shared" ca="1" si="828"/>
        <v>4</v>
      </c>
    </row>
    <row r="10625" spans="1:5" x14ac:dyDescent="0.2">
      <c r="A10625" t="str">
        <f t="shared" ca="1" si="825"/>
        <v>Basic</v>
      </c>
      <c r="B10625" t="str">
        <f t="shared" ca="1" si="826"/>
        <v>general anesthesia</v>
      </c>
      <c r="C10625">
        <f t="shared" si="829"/>
        <v>590</v>
      </c>
      <c r="D10625" t="str">
        <f t="shared" ca="1" si="827"/>
        <v>Covered when used in conjunction with covered oral surgical procedures</v>
      </c>
      <c r="E10625">
        <f t="shared" ca="1" si="828"/>
        <v>13</v>
      </c>
    </row>
    <row r="10626" spans="1:5" x14ac:dyDescent="0.2">
      <c r="A10626" t="str">
        <f t="shared" ref="A10626:A10689" ca="1" si="830">INDEX(services,E10626,1)</f>
        <v>Major</v>
      </c>
      <c r="B10626" t="str">
        <f t="shared" ref="B10626:B10689" ca="1" si="831">INDEX(services,E10626,2)</f>
        <v>temporomandibular joint dysfunction</v>
      </c>
      <c r="C10626">
        <f t="shared" si="829"/>
        <v>590</v>
      </c>
      <c r="D10626" t="str">
        <f t="shared" ref="D10626:D10689" ca="1" si="832">INDEX(services,E10626,3)</f>
        <v>Services relating to hinging joints of the jaw</v>
      </c>
      <c r="E10626">
        <f t="shared" ref="E10626:E10689" ca="1" si="833">RANDBETWEEN(1,ROWS(services))</f>
        <v>16</v>
      </c>
    </row>
    <row r="10627" spans="1:5" x14ac:dyDescent="0.2">
      <c r="A10627" t="str">
        <f t="shared" ca="1" si="830"/>
        <v>Major</v>
      </c>
      <c r="B10627" t="str">
        <f t="shared" ca="1" si="831"/>
        <v>major restorative</v>
      </c>
      <c r="C10627">
        <f t="shared" si="829"/>
        <v>590</v>
      </c>
      <c r="D10627" t="str">
        <f t="shared" ca="1" si="832"/>
        <v>Single crowns, inlays, onlays</v>
      </c>
      <c r="E10627">
        <f t="shared" ca="1" si="833"/>
        <v>14</v>
      </c>
    </row>
    <row r="10628" spans="1:5" x14ac:dyDescent="0.2">
      <c r="A10628" t="str">
        <f t="shared" ca="1" si="830"/>
        <v>Other</v>
      </c>
      <c r="B10628" t="str">
        <f t="shared" ca="1" si="831"/>
        <v>Implants</v>
      </c>
      <c r="C10628">
        <f t="shared" ref="C10628:C10691" si="834">IF(MOD(ROW(C10628)-2,18)&lt;&gt;0,C10627,C10627+1)</f>
        <v>590</v>
      </c>
      <c r="D10628" t="str">
        <f t="shared" ca="1" si="832"/>
        <v>Implant dental work</v>
      </c>
      <c r="E10628">
        <f t="shared" ca="1" si="833"/>
        <v>18</v>
      </c>
    </row>
    <row r="10629" spans="1:5" x14ac:dyDescent="0.2">
      <c r="A10629" t="str">
        <f t="shared" ca="1" si="830"/>
        <v>Other</v>
      </c>
      <c r="B10629" t="str">
        <f t="shared" ca="1" si="831"/>
        <v>Implants</v>
      </c>
      <c r="C10629">
        <f t="shared" si="834"/>
        <v>590</v>
      </c>
      <c r="D10629" t="str">
        <f t="shared" ca="1" si="832"/>
        <v>Implant dental work</v>
      </c>
      <c r="E10629">
        <f t="shared" ca="1" si="833"/>
        <v>18</v>
      </c>
    </row>
    <row r="10630" spans="1:5" x14ac:dyDescent="0.2">
      <c r="A10630" t="str">
        <f t="shared" ca="1" si="830"/>
        <v>Major</v>
      </c>
      <c r="B10630" t="str">
        <f t="shared" ca="1" si="831"/>
        <v>temporomandibular joint dysfunction</v>
      </c>
      <c r="C10630">
        <f t="shared" si="834"/>
        <v>590</v>
      </c>
      <c r="D10630" t="str">
        <f t="shared" ca="1" si="832"/>
        <v>Services relating to hinging joints of the jaw</v>
      </c>
      <c r="E10630">
        <f t="shared" ca="1" si="833"/>
        <v>16</v>
      </c>
    </row>
    <row r="10631" spans="1:5" x14ac:dyDescent="0.2">
      <c r="A10631" t="str">
        <f t="shared" ca="1" si="830"/>
        <v>Major</v>
      </c>
      <c r="B10631" t="str">
        <f t="shared" ca="1" si="831"/>
        <v>temporomandibular joint dysfunction</v>
      </c>
      <c r="C10631">
        <f t="shared" si="834"/>
        <v>590</v>
      </c>
      <c r="D10631" t="str">
        <f t="shared" ca="1" si="832"/>
        <v>Services relating to hinging joints of the jaw</v>
      </c>
      <c r="E10631">
        <f t="shared" ca="1" si="833"/>
        <v>16</v>
      </c>
    </row>
    <row r="10632" spans="1:5" x14ac:dyDescent="0.2">
      <c r="A10632" t="str">
        <f t="shared" ca="1" si="830"/>
        <v>Diagnostics and Preventative</v>
      </c>
      <c r="B10632" t="str">
        <f t="shared" ca="1" si="831"/>
        <v>Bitewing x-rays</v>
      </c>
      <c r="C10632">
        <f t="shared" si="834"/>
        <v>590</v>
      </c>
      <c r="D10632">
        <f t="shared" ca="1" si="832"/>
        <v>0</v>
      </c>
      <c r="E10632">
        <f t="shared" ca="1" si="833"/>
        <v>2</v>
      </c>
    </row>
    <row r="10633" spans="1:5" x14ac:dyDescent="0.2">
      <c r="A10633" t="str">
        <f t="shared" ca="1" si="830"/>
        <v>Major</v>
      </c>
      <c r="B10633" t="str">
        <f t="shared" ca="1" si="831"/>
        <v>prosthodontics</v>
      </c>
      <c r="C10633">
        <f t="shared" si="834"/>
        <v>590</v>
      </c>
      <c r="D10633" t="str">
        <f t="shared" ca="1" si="832"/>
        <v>Procedures for replacement of missing teeth by construction or repair of bridges and partial or complete dentures</v>
      </c>
      <c r="E10633">
        <f t="shared" ca="1" si="833"/>
        <v>15</v>
      </c>
    </row>
    <row r="10634" spans="1:5" x14ac:dyDescent="0.2">
      <c r="A10634" t="str">
        <f t="shared" ca="1" si="830"/>
        <v>Diagnostics and Preventative</v>
      </c>
      <c r="B10634" t="str">
        <f t="shared" ca="1" si="831"/>
        <v>Fluoride treatments</v>
      </c>
      <c r="C10634">
        <f t="shared" si="834"/>
        <v>590</v>
      </c>
      <c r="D10634">
        <f t="shared" ca="1" si="832"/>
        <v>0</v>
      </c>
      <c r="E10634">
        <f t="shared" ca="1" si="833"/>
        <v>5</v>
      </c>
    </row>
    <row r="10635" spans="1:5" x14ac:dyDescent="0.2">
      <c r="A10635" t="str">
        <f t="shared" ca="1" si="830"/>
        <v>Other</v>
      </c>
      <c r="B10635" t="str">
        <f t="shared" ca="1" si="831"/>
        <v>Implants</v>
      </c>
      <c r="C10635">
        <f t="shared" si="834"/>
        <v>590</v>
      </c>
      <c r="D10635" t="str">
        <f t="shared" ca="1" si="832"/>
        <v>Implant dental work</v>
      </c>
      <c r="E10635">
        <f t="shared" ca="1" si="833"/>
        <v>18</v>
      </c>
    </row>
    <row r="10636" spans="1:5" x14ac:dyDescent="0.2">
      <c r="A10636" t="str">
        <f t="shared" ca="1" si="830"/>
        <v>Diagnostics and Preventative</v>
      </c>
      <c r="B10636" t="str">
        <f t="shared" ca="1" si="831"/>
        <v>Space Maintainers</v>
      </c>
      <c r="C10636">
        <f t="shared" si="834"/>
        <v>590</v>
      </c>
      <c r="D10636">
        <f t="shared" ca="1" si="832"/>
        <v>0</v>
      </c>
      <c r="E10636">
        <f t="shared" ca="1" si="833"/>
        <v>7</v>
      </c>
    </row>
    <row r="10637" spans="1:5" x14ac:dyDescent="0.2">
      <c r="A10637" t="str">
        <f t="shared" ca="1" si="830"/>
        <v>Basic</v>
      </c>
      <c r="B10637" t="str">
        <f t="shared" ca="1" si="831"/>
        <v>non-surgical periodontics</v>
      </c>
      <c r="C10637">
        <f t="shared" si="834"/>
        <v>590</v>
      </c>
      <c r="D10637" t="str">
        <f t="shared" ca="1" si="832"/>
        <v xml:space="preserve">Non-surgical treatment of the gums and supporting structures of the teeth </v>
      </c>
      <c r="E10637">
        <f t="shared" ca="1" si="833"/>
        <v>12</v>
      </c>
    </row>
    <row r="10638" spans="1:5" x14ac:dyDescent="0.2">
      <c r="A10638" t="str">
        <f t="shared" ca="1" si="830"/>
        <v>Basic</v>
      </c>
      <c r="B10638" t="str">
        <f t="shared" ca="1" si="831"/>
        <v>oral surgery</v>
      </c>
      <c r="C10638">
        <f t="shared" si="834"/>
        <v>590</v>
      </c>
      <c r="D10638" t="str">
        <f t="shared" ca="1" si="832"/>
        <v>Extraction and other surgery procedures, incl. pre- and post-operative care</v>
      </c>
      <c r="E10638">
        <f t="shared" ca="1" si="833"/>
        <v>9</v>
      </c>
    </row>
    <row r="10639" spans="1:5" x14ac:dyDescent="0.2">
      <c r="A10639" t="str">
        <f t="shared" ca="1" si="830"/>
        <v>Major</v>
      </c>
      <c r="B10639" t="str">
        <f t="shared" ca="1" si="831"/>
        <v>temporomandibular joint dysfunction</v>
      </c>
      <c r="C10639">
        <f t="shared" si="834"/>
        <v>590</v>
      </c>
      <c r="D10639" t="str">
        <f t="shared" ca="1" si="832"/>
        <v>Services relating to hinging joints of the jaw</v>
      </c>
      <c r="E10639">
        <f t="shared" ca="1" si="833"/>
        <v>16</v>
      </c>
    </row>
    <row r="10640" spans="1:5" x14ac:dyDescent="0.2">
      <c r="A10640" t="str">
        <f t="shared" ca="1" si="830"/>
        <v>Other</v>
      </c>
      <c r="B10640" t="str">
        <f t="shared" ca="1" si="831"/>
        <v>Implants</v>
      </c>
      <c r="C10640">
        <f t="shared" si="834"/>
        <v>591</v>
      </c>
      <c r="D10640" t="str">
        <f t="shared" ca="1" si="832"/>
        <v>Implant dental work</v>
      </c>
      <c r="E10640">
        <f t="shared" ca="1" si="833"/>
        <v>18</v>
      </c>
    </row>
    <row r="10641" spans="1:5" x14ac:dyDescent="0.2">
      <c r="A10641" t="str">
        <f t="shared" ca="1" si="830"/>
        <v>Major</v>
      </c>
      <c r="B10641" t="str">
        <f t="shared" ca="1" si="831"/>
        <v>prosthodontics</v>
      </c>
      <c r="C10641">
        <f t="shared" si="834"/>
        <v>591</v>
      </c>
      <c r="D10641" t="str">
        <f t="shared" ca="1" si="832"/>
        <v>Procedures for replacement of missing teeth by construction or repair of bridges and partial or complete dentures</v>
      </c>
      <c r="E10641">
        <f t="shared" ca="1" si="833"/>
        <v>15</v>
      </c>
    </row>
    <row r="10642" spans="1:5" x14ac:dyDescent="0.2">
      <c r="A10642" t="str">
        <f t="shared" ca="1" si="830"/>
        <v>Other</v>
      </c>
      <c r="B10642" t="str">
        <f t="shared" ca="1" si="831"/>
        <v>Implants</v>
      </c>
      <c r="C10642">
        <f t="shared" si="834"/>
        <v>591</v>
      </c>
      <c r="D10642" t="str">
        <f t="shared" ca="1" si="832"/>
        <v>Implant dental work</v>
      </c>
      <c r="E10642">
        <f t="shared" ca="1" si="833"/>
        <v>18</v>
      </c>
    </row>
    <row r="10643" spans="1:5" x14ac:dyDescent="0.2">
      <c r="A10643" t="str">
        <f t="shared" ca="1" si="830"/>
        <v>Diagnostics and Preventative</v>
      </c>
      <c r="B10643" t="str">
        <f t="shared" ca="1" si="831"/>
        <v>Prophylaxis</v>
      </c>
      <c r="C10643">
        <f t="shared" si="834"/>
        <v>591</v>
      </c>
      <c r="D10643">
        <f t="shared" ca="1" si="832"/>
        <v>0</v>
      </c>
      <c r="E10643">
        <f t="shared" ca="1" si="833"/>
        <v>4</v>
      </c>
    </row>
    <row r="10644" spans="1:5" x14ac:dyDescent="0.2">
      <c r="A10644" t="str">
        <f t="shared" ca="1" si="830"/>
        <v>Basic</v>
      </c>
      <c r="B10644" t="str">
        <f t="shared" ca="1" si="831"/>
        <v>basic restorative</v>
      </c>
      <c r="C10644">
        <f t="shared" si="834"/>
        <v>591</v>
      </c>
      <c r="D10644" t="str">
        <f t="shared" ca="1" si="832"/>
        <v>Fillings (amalgam "silver" and composite "white" non-molar)</v>
      </c>
      <c r="E10644">
        <f t="shared" ca="1" si="833"/>
        <v>8</v>
      </c>
    </row>
    <row r="10645" spans="1:5" x14ac:dyDescent="0.2">
      <c r="A10645" t="str">
        <f t="shared" ca="1" si="830"/>
        <v>Basic</v>
      </c>
      <c r="B10645" t="str">
        <f t="shared" ca="1" si="831"/>
        <v>general anesthesia</v>
      </c>
      <c r="C10645">
        <f t="shared" si="834"/>
        <v>591</v>
      </c>
      <c r="D10645" t="str">
        <f t="shared" ca="1" si="832"/>
        <v>Covered when used in conjunction with covered oral surgical procedures</v>
      </c>
      <c r="E10645">
        <f t="shared" ca="1" si="833"/>
        <v>13</v>
      </c>
    </row>
    <row r="10646" spans="1:5" x14ac:dyDescent="0.2">
      <c r="A10646" t="str">
        <f t="shared" ca="1" si="830"/>
        <v>Diagnostics and Preventative</v>
      </c>
      <c r="B10646" t="str">
        <f t="shared" ca="1" si="831"/>
        <v>Space Maintainers</v>
      </c>
      <c r="C10646">
        <f t="shared" si="834"/>
        <v>591</v>
      </c>
      <c r="D10646">
        <f t="shared" ca="1" si="832"/>
        <v>0</v>
      </c>
      <c r="E10646">
        <f t="shared" ca="1" si="833"/>
        <v>7</v>
      </c>
    </row>
    <row r="10647" spans="1:5" x14ac:dyDescent="0.2">
      <c r="A10647" t="str">
        <f t="shared" ca="1" si="830"/>
        <v>Basic</v>
      </c>
      <c r="B10647" t="str">
        <f t="shared" ca="1" si="831"/>
        <v>surgical periodontics</v>
      </c>
      <c r="C10647">
        <f t="shared" si="834"/>
        <v>591</v>
      </c>
      <c r="D10647" t="str">
        <f t="shared" ca="1" si="832"/>
        <v>Surgical treatment of the gums and supporting structures of the teeth</v>
      </c>
      <c r="E10647">
        <f t="shared" ca="1" si="833"/>
        <v>11</v>
      </c>
    </row>
    <row r="10648" spans="1:5" x14ac:dyDescent="0.2">
      <c r="A10648" t="str">
        <f t="shared" ca="1" si="830"/>
        <v>Diagnostics and Preventative</v>
      </c>
      <c r="B10648" t="str">
        <f t="shared" ca="1" si="831"/>
        <v>Periodic Exams</v>
      </c>
      <c r="C10648">
        <f t="shared" si="834"/>
        <v>591</v>
      </c>
      <c r="D10648">
        <f t="shared" ca="1" si="832"/>
        <v>0</v>
      </c>
      <c r="E10648">
        <f t="shared" ca="1" si="833"/>
        <v>1</v>
      </c>
    </row>
    <row r="10649" spans="1:5" x14ac:dyDescent="0.2">
      <c r="A10649" t="str">
        <f t="shared" ca="1" si="830"/>
        <v>Basic</v>
      </c>
      <c r="B10649" t="str">
        <f t="shared" ca="1" si="831"/>
        <v>oral surgery</v>
      </c>
      <c r="C10649">
        <f t="shared" si="834"/>
        <v>591</v>
      </c>
      <c r="D10649" t="str">
        <f t="shared" ca="1" si="832"/>
        <v>Extraction and other surgery procedures, incl. pre- and post-operative care</v>
      </c>
      <c r="E10649">
        <f t="shared" ca="1" si="833"/>
        <v>9</v>
      </c>
    </row>
    <row r="10650" spans="1:5" x14ac:dyDescent="0.2">
      <c r="A10650" t="str">
        <f t="shared" ca="1" si="830"/>
        <v>Major</v>
      </c>
      <c r="B10650" t="str">
        <f t="shared" ca="1" si="831"/>
        <v>temporomandibular joint dysfunction</v>
      </c>
      <c r="C10650">
        <f t="shared" si="834"/>
        <v>591</v>
      </c>
      <c r="D10650" t="str">
        <f t="shared" ca="1" si="832"/>
        <v>Services relating to hinging joints of the jaw</v>
      </c>
      <c r="E10650">
        <f t="shared" ca="1" si="833"/>
        <v>16</v>
      </c>
    </row>
    <row r="10651" spans="1:5" x14ac:dyDescent="0.2">
      <c r="A10651" t="str">
        <f t="shared" ca="1" si="830"/>
        <v>Diagnostics and Preventative</v>
      </c>
      <c r="B10651" t="str">
        <f t="shared" ca="1" si="831"/>
        <v>Prophylaxis</v>
      </c>
      <c r="C10651">
        <f t="shared" si="834"/>
        <v>591</v>
      </c>
      <c r="D10651">
        <f t="shared" ca="1" si="832"/>
        <v>0</v>
      </c>
      <c r="E10651">
        <f t="shared" ca="1" si="833"/>
        <v>4</v>
      </c>
    </row>
    <row r="10652" spans="1:5" x14ac:dyDescent="0.2">
      <c r="A10652" t="str">
        <f t="shared" ca="1" si="830"/>
        <v>Diagnostics and Preventative</v>
      </c>
      <c r="B10652" t="str">
        <f t="shared" ca="1" si="831"/>
        <v>Periodic Exams</v>
      </c>
      <c r="C10652">
        <f t="shared" si="834"/>
        <v>591</v>
      </c>
      <c r="D10652">
        <f t="shared" ca="1" si="832"/>
        <v>0</v>
      </c>
      <c r="E10652">
        <f t="shared" ca="1" si="833"/>
        <v>1</v>
      </c>
    </row>
    <row r="10653" spans="1:5" x14ac:dyDescent="0.2">
      <c r="A10653" t="str">
        <f t="shared" ca="1" si="830"/>
        <v>Diagnostics and Preventative</v>
      </c>
      <c r="B10653" t="str">
        <f t="shared" ca="1" si="831"/>
        <v>Bitewing x-rays</v>
      </c>
      <c r="C10653">
        <f t="shared" si="834"/>
        <v>591</v>
      </c>
      <c r="D10653">
        <f t="shared" ca="1" si="832"/>
        <v>0</v>
      </c>
      <c r="E10653">
        <f t="shared" ca="1" si="833"/>
        <v>2</v>
      </c>
    </row>
    <row r="10654" spans="1:5" x14ac:dyDescent="0.2">
      <c r="A10654" t="str">
        <f t="shared" ca="1" si="830"/>
        <v>Basic</v>
      </c>
      <c r="B10654" t="str">
        <f t="shared" ca="1" si="831"/>
        <v>oral surgery</v>
      </c>
      <c r="C10654">
        <f t="shared" si="834"/>
        <v>591</v>
      </c>
      <c r="D10654" t="str">
        <f t="shared" ca="1" si="832"/>
        <v>Extraction and other surgery procedures, incl. pre- and post-operative care</v>
      </c>
      <c r="E10654">
        <f t="shared" ca="1" si="833"/>
        <v>9</v>
      </c>
    </row>
    <row r="10655" spans="1:5" x14ac:dyDescent="0.2">
      <c r="A10655" t="str">
        <f t="shared" ca="1" si="830"/>
        <v>Diagnostics and Preventative</v>
      </c>
      <c r="B10655" t="str">
        <f t="shared" ca="1" si="831"/>
        <v>Sealants</v>
      </c>
      <c r="C10655">
        <f t="shared" si="834"/>
        <v>591</v>
      </c>
      <c r="D10655">
        <f t="shared" ca="1" si="832"/>
        <v>0</v>
      </c>
      <c r="E10655">
        <f t="shared" ca="1" si="833"/>
        <v>6</v>
      </c>
    </row>
    <row r="10656" spans="1:5" x14ac:dyDescent="0.2">
      <c r="A10656" t="str">
        <f t="shared" ca="1" si="830"/>
        <v>Major</v>
      </c>
      <c r="B10656" t="str">
        <f t="shared" ca="1" si="831"/>
        <v>major restorative</v>
      </c>
      <c r="C10656">
        <f t="shared" si="834"/>
        <v>591</v>
      </c>
      <c r="D10656" t="str">
        <f t="shared" ca="1" si="832"/>
        <v>Single crowns, inlays, onlays</v>
      </c>
      <c r="E10656">
        <f t="shared" ca="1" si="833"/>
        <v>14</v>
      </c>
    </row>
    <row r="10657" spans="1:5" x14ac:dyDescent="0.2">
      <c r="A10657" t="str">
        <f t="shared" ca="1" si="830"/>
        <v>Major</v>
      </c>
      <c r="B10657" t="str">
        <f t="shared" ca="1" si="831"/>
        <v>temporomandibular joint dysfunction</v>
      </c>
      <c r="C10657">
        <f t="shared" si="834"/>
        <v>591</v>
      </c>
      <c r="D10657" t="str">
        <f t="shared" ca="1" si="832"/>
        <v>Services relating to hinging joints of the jaw</v>
      </c>
      <c r="E10657">
        <f t="shared" ca="1" si="833"/>
        <v>16</v>
      </c>
    </row>
    <row r="10658" spans="1:5" x14ac:dyDescent="0.2">
      <c r="A10658" t="str">
        <f t="shared" ca="1" si="830"/>
        <v>Diagnostics and Preventative</v>
      </c>
      <c r="B10658" t="str">
        <f t="shared" ca="1" si="831"/>
        <v>Periodic Exams</v>
      </c>
      <c r="C10658">
        <f t="shared" si="834"/>
        <v>592</v>
      </c>
      <c r="D10658">
        <f t="shared" ca="1" si="832"/>
        <v>0</v>
      </c>
      <c r="E10658">
        <f t="shared" ca="1" si="833"/>
        <v>1</v>
      </c>
    </row>
    <row r="10659" spans="1:5" x14ac:dyDescent="0.2">
      <c r="A10659" t="str">
        <f t="shared" ca="1" si="830"/>
        <v>Major</v>
      </c>
      <c r="B10659" t="str">
        <f t="shared" ca="1" si="831"/>
        <v>prosthodontics</v>
      </c>
      <c r="C10659">
        <f t="shared" si="834"/>
        <v>592</v>
      </c>
      <c r="D10659" t="str">
        <f t="shared" ca="1" si="832"/>
        <v>Procedures for replacement of missing teeth by construction or repair of bridges and partial or complete dentures</v>
      </c>
      <c r="E10659">
        <f t="shared" ca="1" si="833"/>
        <v>15</v>
      </c>
    </row>
    <row r="10660" spans="1:5" x14ac:dyDescent="0.2">
      <c r="A10660" t="str">
        <f t="shared" ca="1" si="830"/>
        <v>Other</v>
      </c>
      <c r="B10660" t="str">
        <f t="shared" ca="1" si="831"/>
        <v>Implants</v>
      </c>
      <c r="C10660">
        <f t="shared" si="834"/>
        <v>592</v>
      </c>
      <c r="D10660" t="str">
        <f t="shared" ca="1" si="832"/>
        <v>Implant dental work</v>
      </c>
      <c r="E10660">
        <f t="shared" ca="1" si="833"/>
        <v>18</v>
      </c>
    </row>
    <row r="10661" spans="1:5" x14ac:dyDescent="0.2">
      <c r="A10661" t="str">
        <f t="shared" ca="1" si="830"/>
        <v>Orthodontics</v>
      </c>
      <c r="B10661" t="str">
        <f t="shared" ca="1" si="831"/>
        <v>orthodontics</v>
      </c>
      <c r="C10661">
        <f t="shared" si="834"/>
        <v>592</v>
      </c>
      <c r="D10661" t="str">
        <f t="shared" ca="1" si="832"/>
        <v>For eligible dependents to age 19</v>
      </c>
      <c r="E10661">
        <f t="shared" ca="1" si="833"/>
        <v>17</v>
      </c>
    </row>
    <row r="10662" spans="1:5" x14ac:dyDescent="0.2">
      <c r="A10662" t="str">
        <f t="shared" ca="1" si="830"/>
        <v>Orthodontics</v>
      </c>
      <c r="B10662" t="str">
        <f t="shared" ca="1" si="831"/>
        <v>orthodontics</v>
      </c>
      <c r="C10662">
        <f t="shared" si="834"/>
        <v>592</v>
      </c>
      <c r="D10662" t="str">
        <f t="shared" ca="1" si="832"/>
        <v>For eligible dependents to age 19</v>
      </c>
      <c r="E10662">
        <f t="shared" ca="1" si="833"/>
        <v>17</v>
      </c>
    </row>
    <row r="10663" spans="1:5" x14ac:dyDescent="0.2">
      <c r="A10663" t="str">
        <f t="shared" ca="1" si="830"/>
        <v>Diagnostics and Preventative</v>
      </c>
      <c r="B10663" t="str">
        <f t="shared" ca="1" si="831"/>
        <v>Bitewing x-rays</v>
      </c>
      <c r="C10663">
        <f t="shared" si="834"/>
        <v>592</v>
      </c>
      <c r="D10663">
        <f t="shared" ca="1" si="832"/>
        <v>0</v>
      </c>
      <c r="E10663">
        <f t="shared" ca="1" si="833"/>
        <v>2</v>
      </c>
    </row>
    <row r="10664" spans="1:5" x14ac:dyDescent="0.2">
      <c r="A10664" t="str">
        <f t="shared" ca="1" si="830"/>
        <v>Diagnostics and Preventative</v>
      </c>
      <c r="B10664" t="str">
        <f t="shared" ca="1" si="831"/>
        <v>Fluoride treatments</v>
      </c>
      <c r="C10664">
        <f t="shared" si="834"/>
        <v>592</v>
      </c>
      <c r="D10664">
        <f t="shared" ca="1" si="832"/>
        <v>0</v>
      </c>
      <c r="E10664">
        <f t="shared" ca="1" si="833"/>
        <v>5</v>
      </c>
    </row>
    <row r="10665" spans="1:5" x14ac:dyDescent="0.2">
      <c r="A10665" t="str">
        <f t="shared" ca="1" si="830"/>
        <v>Major</v>
      </c>
      <c r="B10665" t="str">
        <f t="shared" ca="1" si="831"/>
        <v>prosthodontics</v>
      </c>
      <c r="C10665">
        <f t="shared" si="834"/>
        <v>592</v>
      </c>
      <c r="D10665" t="str">
        <f t="shared" ca="1" si="832"/>
        <v>Procedures for replacement of missing teeth by construction or repair of bridges and partial or complete dentures</v>
      </c>
      <c r="E10665">
        <f t="shared" ca="1" si="833"/>
        <v>15</v>
      </c>
    </row>
    <row r="10666" spans="1:5" x14ac:dyDescent="0.2">
      <c r="A10666" t="str">
        <f t="shared" ca="1" si="830"/>
        <v>Major</v>
      </c>
      <c r="B10666" t="str">
        <f t="shared" ca="1" si="831"/>
        <v>temporomandibular joint dysfunction</v>
      </c>
      <c r="C10666">
        <f t="shared" si="834"/>
        <v>592</v>
      </c>
      <c r="D10666" t="str">
        <f t="shared" ca="1" si="832"/>
        <v>Services relating to hinging joints of the jaw</v>
      </c>
      <c r="E10666">
        <f t="shared" ca="1" si="833"/>
        <v>16</v>
      </c>
    </row>
    <row r="10667" spans="1:5" x14ac:dyDescent="0.2">
      <c r="A10667" t="str">
        <f t="shared" ca="1" si="830"/>
        <v>Basic</v>
      </c>
      <c r="B10667" t="str">
        <f t="shared" ca="1" si="831"/>
        <v>endodontics</v>
      </c>
      <c r="C10667">
        <f t="shared" si="834"/>
        <v>592</v>
      </c>
      <c r="D10667" t="str">
        <f t="shared" ca="1" si="832"/>
        <v>Root canal, pulpal therapy</v>
      </c>
      <c r="E10667">
        <f t="shared" ca="1" si="833"/>
        <v>10</v>
      </c>
    </row>
    <row r="10668" spans="1:5" x14ac:dyDescent="0.2">
      <c r="A10668" t="str">
        <f t="shared" ca="1" si="830"/>
        <v>Major</v>
      </c>
      <c r="B10668" t="str">
        <f t="shared" ca="1" si="831"/>
        <v>major restorative</v>
      </c>
      <c r="C10668">
        <f t="shared" si="834"/>
        <v>592</v>
      </c>
      <c r="D10668" t="str">
        <f t="shared" ca="1" si="832"/>
        <v>Single crowns, inlays, onlays</v>
      </c>
      <c r="E10668">
        <f t="shared" ca="1" si="833"/>
        <v>14</v>
      </c>
    </row>
    <row r="10669" spans="1:5" x14ac:dyDescent="0.2">
      <c r="A10669" t="str">
        <f t="shared" ca="1" si="830"/>
        <v>Basic</v>
      </c>
      <c r="B10669" t="str">
        <f t="shared" ca="1" si="831"/>
        <v>basic restorative</v>
      </c>
      <c r="C10669">
        <f t="shared" si="834"/>
        <v>592</v>
      </c>
      <c r="D10669" t="str">
        <f t="shared" ca="1" si="832"/>
        <v>Fillings (amalgam "silver" and composite "white" non-molar)</v>
      </c>
      <c r="E10669">
        <f t="shared" ca="1" si="833"/>
        <v>8</v>
      </c>
    </row>
    <row r="10670" spans="1:5" x14ac:dyDescent="0.2">
      <c r="A10670" t="str">
        <f t="shared" ca="1" si="830"/>
        <v>Major</v>
      </c>
      <c r="B10670" t="str">
        <f t="shared" ca="1" si="831"/>
        <v>temporomandibular joint dysfunction</v>
      </c>
      <c r="C10670">
        <f t="shared" si="834"/>
        <v>592</v>
      </c>
      <c r="D10670" t="str">
        <f t="shared" ca="1" si="832"/>
        <v>Services relating to hinging joints of the jaw</v>
      </c>
      <c r="E10670">
        <f t="shared" ca="1" si="833"/>
        <v>16</v>
      </c>
    </row>
    <row r="10671" spans="1:5" x14ac:dyDescent="0.2">
      <c r="A10671" t="str">
        <f t="shared" ca="1" si="830"/>
        <v>Basic</v>
      </c>
      <c r="B10671" t="str">
        <f t="shared" ca="1" si="831"/>
        <v>basic restorative</v>
      </c>
      <c r="C10671">
        <f t="shared" si="834"/>
        <v>592</v>
      </c>
      <c r="D10671" t="str">
        <f t="shared" ca="1" si="832"/>
        <v>Fillings (amalgam "silver" and composite "white" non-molar)</v>
      </c>
      <c r="E10671">
        <f t="shared" ca="1" si="833"/>
        <v>8</v>
      </c>
    </row>
    <row r="10672" spans="1:5" x14ac:dyDescent="0.2">
      <c r="A10672" t="str">
        <f t="shared" ca="1" si="830"/>
        <v>Diagnostics and Preventative</v>
      </c>
      <c r="B10672" t="str">
        <f t="shared" ca="1" si="831"/>
        <v>Prophylaxis</v>
      </c>
      <c r="C10672">
        <f t="shared" si="834"/>
        <v>592</v>
      </c>
      <c r="D10672">
        <f t="shared" ca="1" si="832"/>
        <v>0</v>
      </c>
      <c r="E10672">
        <f t="shared" ca="1" si="833"/>
        <v>4</v>
      </c>
    </row>
    <row r="10673" spans="1:5" x14ac:dyDescent="0.2">
      <c r="A10673" t="str">
        <f t="shared" ca="1" si="830"/>
        <v>Basic</v>
      </c>
      <c r="B10673" t="str">
        <f t="shared" ca="1" si="831"/>
        <v>endodontics</v>
      </c>
      <c r="C10673">
        <f t="shared" si="834"/>
        <v>592</v>
      </c>
      <c r="D10673" t="str">
        <f t="shared" ca="1" si="832"/>
        <v>Root canal, pulpal therapy</v>
      </c>
      <c r="E10673">
        <f t="shared" ca="1" si="833"/>
        <v>10</v>
      </c>
    </row>
    <row r="10674" spans="1:5" x14ac:dyDescent="0.2">
      <c r="A10674" t="str">
        <f t="shared" ca="1" si="830"/>
        <v>Diagnostics and Preventative</v>
      </c>
      <c r="B10674" t="str">
        <f t="shared" ca="1" si="831"/>
        <v>Prophylaxis</v>
      </c>
      <c r="C10674">
        <f t="shared" si="834"/>
        <v>592</v>
      </c>
      <c r="D10674">
        <f t="shared" ca="1" si="832"/>
        <v>0</v>
      </c>
      <c r="E10674">
        <f t="shared" ca="1" si="833"/>
        <v>4</v>
      </c>
    </row>
    <row r="10675" spans="1:5" x14ac:dyDescent="0.2">
      <c r="A10675" t="str">
        <f t="shared" ca="1" si="830"/>
        <v>Major</v>
      </c>
      <c r="B10675" t="str">
        <f t="shared" ca="1" si="831"/>
        <v>prosthodontics</v>
      </c>
      <c r="C10675">
        <f t="shared" si="834"/>
        <v>592</v>
      </c>
      <c r="D10675" t="str">
        <f t="shared" ca="1" si="832"/>
        <v>Procedures for replacement of missing teeth by construction or repair of bridges and partial or complete dentures</v>
      </c>
      <c r="E10675">
        <f t="shared" ca="1" si="833"/>
        <v>15</v>
      </c>
    </row>
    <row r="10676" spans="1:5" x14ac:dyDescent="0.2">
      <c r="A10676" t="str">
        <f t="shared" ca="1" si="830"/>
        <v>Major</v>
      </c>
      <c r="B10676" t="str">
        <f t="shared" ca="1" si="831"/>
        <v>major restorative</v>
      </c>
      <c r="C10676">
        <f t="shared" si="834"/>
        <v>593</v>
      </c>
      <c r="D10676" t="str">
        <f t="shared" ca="1" si="832"/>
        <v>Single crowns, inlays, onlays</v>
      </c>
      <c r="E10676">
        <f t="shared" ca="1" si="833"/>
        <v>14</v>
      </c>
    </row>
    <row r="10677" spans="1:5" x14ac:dyDescent="0.2">
      <c r="A10677" t="str">
        <f t="shared" ca="1" si="830"/>
        <v>Orthodontics</v>
      </c>
      <c r="B10677" t="str">
        <f t="shared" ca="1" si="831"/>
        <v>orthodontics</v>
      </c>
      <c r="C10677">
        <f t="shared" si="834"/>
        <v>593</v>
      </c>
      <c r="D10677" t="str">
        <f t="shared" ca="1" si="832"/>
        <v>For eligible dependents to age 19</v>
      </c>
      <c r="E10677">
        <f t="shared" ca="1" si="833"/>
        <v>17</v>
      </c>
    </row>
    <row r="10678" spans="1:5" x14ac:dyDescent="0.2">
      <c r="A10678" t="str">
        <f t="shared" ca="1" si="830"/>
        <v>Diagnostics and Preventative</v>
      </c>
      <c r="B10678" t="str">
        <f t="shared" ca="1" si="831"/>
        <v>Sealants</v>
      </c>
      <c r="C10678">
        <f t="shared" si="834"/>
        <v>593</v>
      </c>
      <c r="D10678">
        <f t="shared" ca="1" si="832"/>
        <v>0</v>
      </c>
      <c r="E10678">
        <f t="shared" ca="1" si="833"/>
        <v>6</v>
      </c>
    </row>
    <row r="10679" spans="1:5" x14ac:dyDescent="0.2">
      <c r="A10679" t="str">
        <f t="shared" ca="1" si="830"/>
        <v>Orthodontics</v>
      </c>
      <c r="B10679" t="str">
        <f t="shared" ca="1" si="831"/>
        <v>orthodontics</v>
      </c>
      <c r="C10679">
        <f t="shared" si="834"/>
        <v>593</v>
      </c>
      <c r="D10679" t="str">
        <f t="shared" ca="1" si="832"/>
        <v>For eligible dependents to age 19</v>
      </c>
      <c r="E10679">
        <f t="shared" ca="1" si="833"/>
        <v>17</v>
      </c>
    </row>
    <row r="10680" spans="1:5" x14ac:dyDescent="0.2">
      <c r="A10680" t="str">
        <f t="shared" ca="1" si="830"/>
        <v>Basic</v>
      </c>
      <c r="B10680" t="str">
        <f t="shared" ca="1" si="831"/>
        <v>non-surgical periodontics</v>
      </c>
      <c r="C10680">
        <f t="shared" si="834"/>
        <v>593</v>
      </c>
      <c r="D10680" t="str">
        <f t="shared" ca="1" si="832"/>
        <v xml:space="preserve">Non-surgical treatment of the gums and supporting structures of the teeth </v>
      </c>
      <c r="E10680">
        <f t="shared" ca="1" si="833"/>
        <v>12</v>
      </c>
    </row>
    <row r="10681" spans="1:5" x14ac:dyDescent="0.2">
      <c r="A10681" t="str">
        <f t="shared" ca="1" si="830"/>
        <v>Basic</v>
      </c>
      <c r="B10681" t="str">
        <f t="shared" ca="1" si="831"/>
        <v>basic restorative</v>
      </c>
      <c r="C10681">
        <f t="shared" si="834"/>
        <v>593</v>
      </c>
      <c r="D10681" t="str">
        <f t="shared" ca="1" si="832"/>
        <v>Fillings (amalgam "silver" and composite "white" non-molar)</v>
      </c>
      <c r="E10681">
        <f t="shared" ca="1" si="833"/>
        <v>8</v>
      </c>
    </row>
    <row r="10682" spans="1:5" x14ac:dyDescent="0.2">
      <c r="A10682" t="str">
        <f t="shared" ca="1" si="830"/>
        <v>Basic</v>
      </c>
      <c r="B10682" t="str">
        <f t="shared" ca="1" si="831"/>
        <v>surgical periodontics</v>
      </c>
      <c r="C10682">
        <f t="shared" si="834"/>
        <v>593</v>
      </c>
      <c r="D10682" t="str">
        <f t="shared" ca="1" si="832"/>
        <v>Surgical treatment of the gums and supporting structures of the teeth</v>
      </c>
      <c r="E10682">
        <f t="shared" ca="1" si="833"/>
        <v>11</v>
      </c>
    </row>
    <row r="10683" spans="1:5" x14ac:dyDescent="0.2">
      <c r="A10683" t="str">
        <f t="shared" ca="1" si="830"/>
        <v>Basic</v>
      </c>
      <c r="B10683" t="str">
        <f t="shared" ca="1" si="831"/>
        <v>basic restorative</v>
      </c>
      <c r="C10683">
        <f t="shared" si="834"/>
        <v>593</v>
      </c>
      <c r="D10683" t="str">
        <f t="shared" ca="1" si="832"/>
        <v>Fillings (amalgam "silver" and composite "white" non-molar)</v>
      </c>
      <c r="E10683">
        <f t="shared" ca="1" si="833"/>
        <v>8</v>
      </c>
    </row>
    <row r="10684" spans="1:5" x14ac:dyDescent="0.2">
      <c r="A10684" t="str">
        <f t="shared" ca="1" si="830"/>
        <v>Basic</v>
      </c>
      <c r="B10684" t="str">
        <f t="shared" ca="1" si="831"/>
        <v>non-surgical periodontics</v>
      </c>
      <c r="C10684">
        <f t="shared" si="834"/>
        <v>593</v>
      </c>
      <c r="D10684" t="str">
        <f t="shared" ca="1" si="832"/>
        <v xml:space="preserve">Non-surgical treatment of the gums and supporting structures of the teeth </v>
      </c>
      <c r="E10684">
        <f t="shared" ca="1" si="833"/>
        <v>12</v>
      </c>
    </row>
    <row r="10685" spans="1:5" x14ac:dyDescent="0.2">
      <c r="A10685" t="str">
        <f t="shared" ca="1" si="830"/>
        <v>Major</v>
      </c>
      <c r="B10685" t="str">
        <f t="shared" ca="1" si="831"/>
        <v>prosthodontics</v>
      </c>
      <c r="C10685">
        <f t="shared" si="834"/>
        <v>593</v>
      </c>
      <c r="D10685" t="str">
        <f t="shared" ca="1" si="832"/>
        <v>Procedures for replacement of missing teeth by construction or repair of bridges and partial or complete dentures</v>
      </c>
      <c r="E10685">
        <f t="shared" ca="1" si="833"/>
        <v>15</v>
      </c>
    </row>
    <row r="10686" spans="1:5" x14ac:dyDescent="0.2">
      <c r="A10686" t="str">
        <f t="shared" ca="1" si="830"/>
        <v>Diagnostics and Preventative</v>
      </c>
      <c r="B10686" t="str">
        <f t="shared" ca="1" si="831"/>
        <v>Space Maintainers</v>
      </c>
      <c r="C10686">
        <f t="shared" si="834"/>
        <v>593</v>
      </c>
      <c r="D10686">
        <f t="shared" ca="1" si="832"/>
        <v>0</v>
      </c>
      <c r="E10686">
        <f t="shared" ca="1" si="833"/>
        <v>7</v>
      </c>
    </row>
    <row r="10687" spans="1:5" x14ac:dyDescent="0.2">
      <c r="A10687" t="str">
        <f t="shared" ca="1" si="830"/>
        <v>Basic</v>
      </c>
      <c r="B10687" t="str">
        <f t="shared" ca="1" si="831"/>
        <v>endodontics</v>
      </c>
      <c r="C10687">
        <f t="shared" si="834"/>
        <v>593</v>
      </c>
      <c r="D10687" t="str">
        <f t="shared" ca="1" si="832"/>
        <v>Root canal, pulpal therapy</v>
      </c>
      <c r="E10687">
        <f t="shared" ca="1" si="833"/>
        <v>10</v>
      </c>
    </row>
    <row r="10688" spans="1:5" x14ac:dyDescent="0.2">
      <c r="A10688" t="str">
        <f t="shared" ca="1" si="830"/>
        <v>Other</v>
      </c>
      <c r="B10688" t="str">
        <f t="shared" ca="1" si="831"/>
        <v>Implants</v>
      </c>
      <c r="C10688">
        <f t="shared" si="834"/>
        <v>593</v>
      </c>
      <c r="D10688" t="str">
        <f t="shared" ca="1" si="832"/>
        <v>Implant dental work</v>
      </c>
      <c r="E10688">
        <f t="shared" ca="1" si="833"/>
        <v>18</v>
      </c>
    </row>
    <row r="10689" spans="1:5" x14ac:dyDescent="0.2">
      <c r="A10689" t="str">
        <f t="shared" ca="1" si="830"/>
        <v>Diagnostics and Preventative</v>
      </c>
      <c r="B10689" t="str">
        <f t="shared" ca="1" si="831"/>
        <v>Full-mouth x-ray</v>
      </c>
      <c r="C10689">
        <f t="shared" si="834"/>
        <v>593</v>
      </c>
      <c r="D10689">
        <f t="shared" ca="1" si="832"/>
        <v>0</v>
      </c>
      <c r="E10689">
        <f t="shared" ca="1" si="833"/>
        <v>3</v>
      </c>
    </row>
    <row r="10690" spans="1:5" x14ac:dyDescent="0.2">
      <c r="A10690" t="str">
        <f t="shared" ref="A10690:A10753" ca="1" si="835">INDEX(services,E10690,1)</f>
        <v>Diagnostics and Preventative</v>
      </c>
      <c r="B10690" t="str">
        <f t="shared" ref="B10690:B10753" ca="1" si="836">INDEX(services,E10690,2)</f>
        <v>Periodic Exams</v>
      </c>
      <c r="C10690">
        <f t="shared" si="834"/>
        <v>593</v>
      </c>
      <c r="D10690">
        <f t="shared" ref="D10690:D10753" ca="1" si="837">INDEX(services,E10690,3)</f>
        <v>0</v>
      </c>
      <c r="E10690">
        <f t="shared" ref="E10690:E10753" ca="1" si="838">RANDBETWEEN(1,ROWS(services))</f>
        <v>1</v>
      </c>
    </row>
    <row r="10691" spans="1:5" x14ac:dyDescent="0.2">
      <c r="A10691" t="str">
        <f t="shared" ca="1" si="835"/>
        <v>Basic</v>
      </c>
      <c r="B10691" t="str">
        <f t="shared" ca="1" si="836"/>
        <v>general anesthesia</v>
      </c>
      <c r="C10691">
        <f t="shared" si="834"/>
        <v>593</v>
      </c>
      <c r="D10691" t="str">
        <f t="shared" ca="1" si="837"/>
        <v>Covered when used in conjunction with covered oral surgical procedures</v>
      </c>
      <c r="E10691">
        <f t="shared" ca="1" si="838"/>
        <v>13</v>
      </c>
    </row>
    <row r="10692" spans="1:5" x14ac:dyDescent="0.2">
      <c r="A10692" t="str">
        <f t="shared" ca="1" si="835"/>
        <v>Basic</v>
      </c>
      <c r="B10692" t="str">
        <f t="shared" ca="1" si="836"/>
        <v>general anesthesia</v>
      </c>
      <c r="C10692">
        <f t="shared" ref="C10692:C10755" si="839">IF(MOD(ROW(C10692)-2,18)&lt;&gt;0,C10691,C10691+1)</f>
        <v>593</v>
      </c>
      <c r="D10692" t="str">
        <f t="shared" ca="1" si="837"/>
        <v>Covered when used in conjunction with covered oral surgical procedures</v>
      </c>
      <c r="E10692">
        <f t="shared" ca="1" si="838"/>
        <v>13</v>
      </c>
    </row>
    <row r="10693" spans="1:5" x14ac:dyDescent="0.2">
      <c r="A10693" t="str">
        <f t="shared" ca="1" si="835"/>
        <v>Major</v>
      </c>
      <c r="B10693" t="str">
        <f t="shared" ca="1" si="836"/>
        <v>prosthodontics</v>
      </c>
      <c r="C10693">
        <f t="shared" si="839"/>
        <v>593</v>
      </c>
      <c r="D10693" t="str">
        <f t="shared" ca="1" si="837"/>
        <v>Procedures for replacement of missing teeth by construction or repair of bridges and partial or complete dentures</v>
      </c>
      <c r="E10693">
        <f t="shared" ca="1" si="838"/>
        <v>15</v>
      </c>
    </row>
    <row r="10694" spans="1:5" x14ac:dyDescent="0.2">
      <c r="A10694" t="str">
        <f t="shared" ca="1" si="835"/>
        <v>Diagnostics and Preventative</v>
      </c>
      <c r="B10694" t="str">
        <f t="shared" ca="1" si="836"/>
        <v>Sealants</v>
      </c>
      <c r="C10694">
        <f t="shared" si="839"/>
        <v>594</v>
      </c>
      <c r="D10694">
        <f t="shared" ca="1" si="837"/>
        <v>0</v>
      </c>
      <c r="E10694">
        <f t="shared" ca="1" si="838"/>
        <v>6</v>
      </c>
    </row>
    <row r="10695" spans="1:5" x14ac:dyDescent="0.2">
      <c r="A10695" t="str">
        <f t="shared" ca="1" si="835"/>
        <v>Basic</v>
      </c>
      <c r="B10695" t="str">
        <f t="shared" ca="1" si="836"/>
        <v>endodontics</v>
      </c>
      <c r="C10695">
        <f t="shared" si="839"/>
        <v>594</v>
      </c>
      <c r="D10695" t="str">
        <f t="shared" ca="1" si="837"/>
        <v>Root canal, pulpal therapy</v>
      </c>
      <c r="E10695">
        <f t="shared" ca="1" si="838"/>
        <v>10</v>
      </c>
    </row>
    <row r="10696" spans="1:5" x14ac:dyDescent="0.2">
      <c r="A10696" t="str">
        <f t="shared" ca="1" si="835"/>
        <v>Basic</v>
      </c>
      <c r="B10696" t="str">
        <f t="shared" ca="1" si="836"/>
        <v>basic restorative</v>
      </c>
      <c r="C10696">
        <f t="shared" si="839"/>
        <v>594</v>
      </c>
      <c r="D10696" t="str">
        <f t="shared" ca="1" si="837"/>
        <v>Fillings (amalgam "silver" and composite "white" non-molar)</v>
      </c>
      <c r="E10696">
        <f t="shared" ca="1" si="838"/>
        <v>8</v>
      </c>
    </row>
    <row r="10697" spans="1:5" x14ac:dyDescent="0.2">
      <c r="A10697" t="str">
        <f t="shared" ca="1" si="835"/>
        <v>Diagnostics and Preventative</v>
      </c>
      <c r="B10697" t="str">
        <f t="shared" ca="1" si="836"/>
        <v>Sealants</v>
      </c>
      <c r="C10697">
        <f t="shared" si="839"/>
        <v>594</v>
      </c>
      <c r="D10697">
        <f t="shared" ca="1" si="837"/>
        <v>0</v>
      </c>
      <c r="E10697">
        <f t="shared" ca="1" si="838"/>
        <v>6</v>
      </c>
    </row>
    <row r="10698" spans="1:5" x14ac:dyDescent="0.2">
      <c r="A10698" t="str">
        <f t="shared" ca="1" si="835"/>
        <v>Diagnostics and Preventative</v>
      </c>
      <c r="B10698" t="str">
        <f t="shared" ca="1" si="836"/>
        <v>Full-mouth x-ray</v>
      </c>
      <c r="C10698">
        <f t="shared" si="839"/>
        <v>594</v>
      </c>
      <c r="D10698">
        <f t="shared" ca="1" si="837"/>
        <v>0</v>
      </c>
      <c r="E10698">
        <f t="shared" ca="1" si="838"/>
        <v>3</v>
      </c>
    </row>
    <row r="10699" spans="1:5" x14ac:dyDescent="0.2">
      <c r="A10699" t="str">
        <f t="shared" ca="1" si="835"/>
        <v>Other</v>
      </c>
      <c r="B10699" t="str">
        <f t="shared" ca="1" si="836"/>
        <v>Implants</v>
      </c>
      <c r="C10699">
        <f t="shared" si="839"/>
        <v>594</v>
      </c>
      <c r="D10699" t="str">
        <f t="shared" ca="1" si="837"/>
        <v>Implant dental work</v>
      </c>
      <c r="E10699">
        <f t="shared" ca="1" si="838"/>
        <v>18</v>
      </c>
    </row>
    <row r="10700" spans="1:5" x14ac:dyDescent="0.2">
      <c r="A10700" t="str">
        <f t="shared" ca="1" si="835"/>
        <v>Basic</v>
      </c>
      <c r="B10700" t="str">
        <f t="shared" ca="1" si="836"/>
        <v>non-surgical periodontics</v>
      </c>
      <c r="C10700">
        <f t="shared" si="839"/>
        <v>594</v>
      </c>
      <c r="D10700" t="str">
        <f t="shared" ca="1" si="837"/>
        <v xml:space="preserve">Non-surgical treatment of the gums and supporting structures of the teeth </v>
      </c>
      <c r="E10700">
        <f t="shared" ca="1" si="838"/>
        <v>12</v>
      </c>
    </row>
    <row r="10701" spans="1:5" x14ac:dyDescent="0.2">
      <c r="A10701" t="str">
        <f t="shared" ca="1" si="835"/>
        <v>Diagnostics and Preventative</v>
      </c>
      <c r="B10701" t="str">
        <f t="shared" ca="1" si="836"/>
        <v>Prophylaxis</v>
      </c>
      <c r="C10701">
        <f t="shared" si="839"/>
        <v>594</v>
      </c>
      <c r="D10701">
        <f t="shared" ca="1" si="837"/>
        <v>0</v>
      </c>
      <c r="E10701">
        <f t="shared" ca="1" si="838"/>
        <v>4</v>
      </c>
    </row>
    <row r="10702" spans="1:5" x14ac:dyDescent="0.2">
      <c r="A10702" t="str">
        <f t="shared" ca="1" si="835"/>
        <v>Diagnostics and Preventative</v>
      </c>
      <c r="B10702" t="str">
        <f t="shared" ca="1" si="836"/>
        <v>Periodic Exams</v>
      </c>
      <c r="C10702">
        <f t="shared" si="839"/>
        <v>594</v>
      </c>
      <c r="D10702">
        <f t="shared" ca="1" si="837"/>
        <v>0</v>
      </c>
      <c r="E10702">
        <f t="shared" ca="1" si="838"/>
        <v>1</v>
      </c>
    </row>
    <row r="10703" spans="1:5" x14ac:dyDescent="0.2">
      <c r="A10703" t="str">
        <f t="shared" ca="1" si="835"/>
        <v>Other</v>
      </c>
      <c r="B10703" t="str">
        <f t="shared" ca="1" si="836"/>
        <v>Implants</v>
      </c>
      <c r="C10703">
        <f t="shared" si="839"/>
        <v>594</v>
      </c>
      <c r="D10703" t="str">
        <f t="shared" ca="1" si="837"/>
        <v>Implant dental work</v>
      </c>
      <c r="E10703">
        <f t="shared" ca="1" si="838"/>
        <v>18</v>
      </c>
    </row>
    <row r="10704" spans="1:5" x14ac:dyDescent="0.2">
      <c r="A10704" t="str">
        <f t="shared" ca="1" si="835"/>
        <v>Basic</v>
      </c>
      <c r="B10704" t="str">
        <f t="shared" ca="1" si="836"/>
        <v>endodontics</v>
      </c>
      <c r="C10704">
        <f t="shared" si="839"/>
        <v>594</v>
      </c>
      <c r="D10704" t="str">
        <f t="shared" ca="1" si="837"/>
        <v>Root canal, pulpal therapy</v>
      </c>
      <c r="E10704">
        <f t="shared" ca="1" si="838"/>
        <v>10</v>
      </c>
    </row>
    <row r="10705" spans="1:5" x14ac:dyDescent="0.2">
      <c r="A10705" t="str">
        <f t="shared" ca="1" si="835"/>
        <v>Diagnostics and Preventative</v>
      </c>
      <c r="B10705" t="str">
        <f t="shared" ca="1" si="836"/>
        <v>Space Maintainers</v>
      </c>
      <c r="C10705">
        <f t="shared" si="839"/>
        <v>594</v>
      </c>
      <c r="D10705">
        <f t="shared" ca="1" si="837"/>
        <v>0</v>
      </c>
      <c r="E10705">
        <f t="shared" ca="1" si="838"/>
        <v>7</v>
      </c>
    </row>
    <row r="10706" spans="1:5" x14ac:dyDescent="0.2">
      <c r="A10706" t="str">
        <f t="shared" ca="1" si="835"/>
        <v>Diagnostics and Preventative</v>
      </c>
      <c r="B10706" t="str">
        <f t="shared" ca="1" si="836"/>
        <v>Fluoride treatments</v>
      </c>
      <c r="C10706">
        <f t="shared" si="839"/>
        <v>594</v>
      </c>
      <c r="D10706">
        <f t="shared" ca="1" si="837"/>
        <v>0</v>
      </c>
      <c r="E10706">
        <f t="shared" ca="1" si="838"/>
        <v>5</v>
      </c>
    </row>
    <row r="10707" spans="1:5" x14ac:dyDescent="0.2">
      <c r="A10707" t="str">
        <f t="shared" ca="1" si="835"/>
        <v>Orthodontics</v>
      </c>
      <c r="B10707" t="str">
        <f t="shared" ca="1" si="836"/>
        <v>orthodontics</v>
      </c>
      <c r="C10707">
        <f t="shared" si="839"/>
        <v>594</v>
      </c>
      <c r="D10707" t="str">
        <f t="shared" ca="1" si="837"/>
        <v>For eligible dependents to age 19</v>
      </c>
      <c r="E10707">
        <f t="shared" ca="1" si="838"/>
        <v>17</v>
      </c>
    </row>
    <row r="10708" spans="1:5" x14ac:dyDescent="0.2">
      <c r="A10708" t="str">
        <f t="shared" ca="1" si="835"/>
        <v>Basic</v>
      </c>
      <c r="B10708" t="str">
        <f t="shared" ca="1" si="836"/>
        <v>oral surgery</v>
      </c>
      <c r="C10708">
        <f t="shared" si="839"/>
        <v>594</v>
      </c>
      <c r="D10708" t="str">
        <f t="shared" ca="1" si="837"/>
        <v>Extraction and other surgery procedures, incl. pre- and post-operative care</v>
      </c>
      <c r="E10708">
        <f t="shared" ca="1" si="838"/>
        <v>9</v>
      </c>
    </row>
    <row r="10709" spans="1:5" x14ac:dyDescent="0.2">
      <c r="A10709" t="str">
        <f t="shared" ca="1" si="835"/>
        <v>Basic</v>
      </c>
      <c r="B10709" t="str">
        <f t="shared" ca="1" si="836"/>
        <v>basic restorative</v>
      </c>
      <c r="C10709">
        <f t="shared" si="839"/>
        <v>594</v>
      </c>
      <c r="D10709" t="str">
        <f t="shared" ca="1" si="837"/>
        <v>Fillings (amalgam "silver" and composite "white" non-molar)</v>
      </c>
      <c r="E10709">
        <f t="shared" ca="1" si="838"/>
        <v>8</v>
      </c>
    </row>
    <row r="10710" spans="1:5" x14ac:dyDescent="0.2">
      <c r="A10710" t="str">
        <f t="shared" ca="1" si="835"/>
        <v>Basic</v>
      </c>
      <c r="B10710" t="str">
        <f t="shared" ca="1" si="836"/>
        <v>surgical periodontics</v>
      </c>
      <c r="C10710">
        <f t="shared" si="839"/>
        <v>594</v>
      </c>
      <c r="D10710" t="str">
        <f t="shared" ca="1" si="837"/>
        <v>Surgical treatment of the gums and supporting structures of the teeth</v>
      </c>
      <c r="E10710">
        <f t="shared" ca="1" si="838"/>
        <v>11</v>
      </c>
    </row>
    <row r="10711" spans="1:5" x14ac:dyDescent="0.2">
      <c r="A10711" t="str">
        <f t="shared" ca="1" si="835"/>
        <v>Major</v>
      </c>
      <c r="B10711" t="str">
        <f t="shared" ca="1" si="836"/>
        <v>major restorative</v>
      </c>
      <c r="C10711">
        <f t="shared" si="839"/>
        <v>594</v>
      </c>
      <c r="D10711" t="str">
        <f t="shared" ca="1" si="837"/>
        <v>Single crowns, inlays, onlays</v>
      </c>
      <c r="E10711">
        <f t="shared" ca="1" si="838"/>
        <v>14</v>
      </c>
    </row>
    <row r="10712" spans="1:5" x14ac:dyDescent="0.2">
      <c r="A10712" t="str">
        <f t="shared" ca="1" si="835"/>
        <v>Diagnostics and Preventative</v>
      </c>
      <c r="B10712" t="str">
        <f t="shared" ca="1" si="836"/>
        <v>Fluoride treatments</v>
      </c>
      <c r="C10712">
        <f t="shared" si="839"/>
        <v>595</v>
      </c>
      <c r="D10712">
        <f t="shared" ca="1" si="837"/>
        <v>0</v>
      </c>
      <c r="E10712">
        <f t="shared" ca="1" si="838"/>
        <v>5</v>
      </c>
    </row>
    <row r="10713" spans="1:5" x14ac:dyDescent="0.2">
      <c r="A10713" t="str">
        <f t="shared" ca="1" si="835"/>
        <v>Other</v>
      </c>
      <c r="B10713" t="str">
        <f t="shared" ca="1" si="836"/>
        <v>Implants</v>
      </c>
      <c r="C10713">
        <f t="shared" si="839"/>
        <v>595</v>
      </c>
      <c r="D10713" t="str">
        <f t="shared" ca="1" si="837"/>
        <v>Implant dental work</v>
      </c>
      <c r="E10713">
        <f t="shared" ca="1" si="838"/>
        <v>18</v>
      </c>
    </row>
    <row r="10714" spans="1:5" x14ac:dyDescent="0.2">
      <c r="A10714" t="str">
        <f t="shared" ca="1" si="835"/>
        <v>Diagnostics and Preventative</v>
      </c>
      <c r="B10714" t="str">
        <f t="shared" ca="1" si="836"/>
        <v>Prophylaxis</v>
      </c>
      <c r="C10714">
        <f t="shared" si="839"/>
        <v>595</v>
      </c>
      <c r="D10714">
        <f t="shared" ca="1" si="837"/>
        <v>0</v>
      </c>
      <c r="E10714">
        <f t="shared" ca="1" si="838"/>
        <v>4</v>
      </c>
    </row>
    <row r="10715" spans="1:5" x14ac:dyDescent="0.2">
      <c r="A10715" t="str">
        <f t="shared" ca="1" si="835"/>
        <v>Major</v>
      </c>
      <c r="B10715" t="str">
        <f t="shared" ca="1" si="836"/>
        <v>temporomandibular joint dysfunction</v>
      </c>
      <c r="C10715">
        <f t="shared" si="839"/>
        <v>595</v>
      </c>
      <c r="D10715" t="str">
        <f t="shared" ca="1" si="837"/>
        <v>Services relating to hinging joints of the jaw</v>
      </c>
      <c r="E10715">
        <f t="shared" ca="1" si="838"/>
        <v>16</v>
      </c>
    </row>
    <row r="10716" spans="1:5" x14ac:dyDescent="0.2">
      <c r="A10716" t="str">
        <f t="shared" ca="1" si="835"/>
        <v>Basic</v>
      </c>
      <c r="B10716" t="str">
        <f t="shared" ca="1" si="836"/>
        <v>oral surgery</v>
      </c>
      <c r="C10716">
        <f t="shared" si="839"/>
        <v>595</v>
      </c>
      <c r="D10716" t="str">
        <f t="shared" ca="1" si="837"/>
        <v>Extraction and other surgery procedures, incl. pre- and post-operative care</v>
      </c>
      <c r="E10716">
        <f t="shared" ca="1" si="838"/>
        <v>9</v>
      </c>
    </row>
    <row r="10717" spans="1:5" x14ac:dyDescent="0.2">
      <c r="A10717" t="str">
        <f t="shared" ca="1" si="835"/>
        <v>Diagnostics and Preventative</v>
      </c>
      <c r="B10717" t="str">
        <f t="shared" ca="1" si="836"/>
        <v>Prophylaxis</v>
      </c>
      <c r="C10717">
        <f t="shared" si="839"/>
        <v>595</v>
      </c>
      <c r="D10717">
        <f t="shared" ca="1" si="837"/>
        <v>0</v>
      </c>
      <c r="E10717">
        <f t="shared" ca="1" si="838"/>
        <v>4</v>
      </c>
    </row>
    <row r="10718" spans="1:5" x14ac:dyDescent="0.2">
      <c r="A10718" t="str">
        <f t="shared" ca="1" si="835"/>
        <v>Major</v>
      </c>
      <c r="B10718" t="str">
        <f t="shared" ca="1" si="836"/>
        <v>major restorative</v>
      </c>
      <c r="C10718">
        <f t="shared" si="839"/>
        <v>595</v>
      </c>
      <c r="D10718" t="str">
        <f t="shared" ca="1" si="837"/>
        <v>Single crowns, inlays, onlays</v>
      </c>
      <c r="E10718">
        <f t="shared" ca="1" si="838"/>
        <v>14</v>
      </c>
    </row>
    <row r="10719" spans="1:5" x14ac:dyDescent="0.2">
      <c r="A10719" t="str">
        <f t="shared" ca="1" si="835"/>
        <v>Orthodontics</v>
      </c>
      <c r="B10719" t="str">
        <f t="shared" ca="1" si="836"/>
        <v>orthodontics</v>
      </c>
      <c r="C10719">
        <f t="shared" si="839"/>
        <v>595</v>
      </c>
      <c r="D10719" t="str">
        <f t="shared" ca="1" si="837"/>
        <v>For eligible dependents to age 19</v>
      </c>
      <c r="E10719">
        <f t="shared" ca="1" si="838"/>
        <v>17</v>
      </c>
    </row>
    <row r="10720" spans="1:5" x14ac:dyDescent="0.2">
      <c r="A10720" t="str">
        <f t="shared" ca="1" si="835"/>
        <v>Diagnostics and Preventative</v>
      </c>
      <c r="B10720" t="str">
        <f t="shared" ca="1" si="836"/>
        <v>Sealants</v>
      </c>
      <c r="C10720">
        <f t="shared" si="839"/>
        <v>595</v>
      </c>
      <c r="D10720">
        <f t="shared" ca="1" si="837"/>
        <v>0</v>
      </c>
      <c r="E10720">
        <f t="shared" ca="1" si="838"/>
        <v>6</v>
      </c>
    </row>
    <row r="10721" spans="1:5" x14ac:dyDescent="0.2">
      <c r="A10721" t="str">
        <f t="shared" ca="1" si="835"/>
        <v>Basic</v>
      </c>
      <c r="B10721" t="str">
        <f t="shared" ca="1" si="836"/>
        <v>general anesthesia</v>
      </c>
      <c r="C10721">
        <f t="shared" si="839"/>
        <v>595</v>
      </c>
      <c r="D10721" t="str">
        <f t="shared" ca="1" si="837"/>
        <v>Covered when used in conjunction with covered oral surgical procedures</v>
      </c>
      <c r="E10721">
        <f t="shared" ca="1" si="838"/>
        <v>13</v>
      </c>
    </row>
    <row r="10722" spans="1:5" x14ac:dyDescent="0.2">
      <c r="A10722" t="str">
        <f t="shared" ca="1" si="835"/>
        <v>Basic</v>
      </c>
      <c r="B10722" t="str">
        <f t="shared" ca="1" si="836"/>
        <v>oral surgery</v>
      </c>
      <c r="C10722">
        <f t="shared" si="839"/>
        <v>595</v>
      </c>
      <c r="D10722" t="str">
        <f t="shared" ca="1" si="837"/>
        <v>Extraction and other surgery procedures, incl. pre- and post-operative care</v>
      </c>
      <c r="E10722">
        <f t="shared" ca="1" si="838"/>
        <v>9</v>
      </c>
    </row>
    <row r="10723" spans="1:5" x14ac:dyDescent="0.2">
      <c r="A10723" t="str">
        <f t="shared" ca="1" si="835"/>
        <v>Major</v>
      </c>
      <c r="B10723" t="str">
        <f t="shared" ca="1" si="836"/>
        <v>prosthodontics</v>
      </c>
      <c r="C10723">
        <f t="shared" si="839"/>
        <v>595</v>
      </c>
      <c r="D10723" t="str">
        <f t="shared" ca="1" si="837"/>
        <v>Procedures for replacement of missing teeth by construction or repair of bridges and partial or complete dentures</v>
      </c>
      <c r="E10723">
        <f t="shared" ca="1" si="838"/>
        <v>15</v>
      </c>
    </row>
    <row r="10724" spans="1:5" x14ac:dyDescent="0.2">
      <c r="A10724" t="str">
        <f t="shared" ca="1" si="835"/>
        <v>Basic</v>
      </c>
      <c r="B10724" t="str">
        <f t="shared" ca="1" si="836"/>
        <v>oral surgery</v>
      </c>
      <c r="C10724">
        <f t="shared" si="839"/>
        <v>595</v>
      </c>
      <c r="D10724" t="str">
        <f t="shared" ca="1" si="837"/>
        <v>Extraction and other surgery procedures, incl. pre- and post-operative care</v>
      </c>
      <c r="E10724">
        <f t="shared" ca="1" si="838"/>
        <v>9</v>
      </c>
    </row>
    <row r="10725" spans="1:5" x14ac:dyDescent="0.2">
      <c r="A10725" t="str">
        <f t="shared" ca="1" si="835"/>
        <v>Diagnostics and Preventative</v>
      </c>
      <c r="B10725" t="str">
        <f t="shared" ca="1" si="836"/>
        <v>Space Maintainers</v>
      </c>
      <c r="C10725">
        <f t="shared" si="839"/>
        <v>595</v>
      </c>
      <c r="D10725">
        <f t="shared" ca="1" si="837"/>
        <v>0</v>
      </c>
      <c r="E10725">
        <f t="shared" ca="1" si="838"/>
        <v>7</v>
      </c>
    </row>
    <row r="10726" spans="1:5" x14ac:dyDescent="0.2">
      <c r="A10726" t="str">
        <f t="shared" ca="1" si="835"/>
        <v>Major</v>
      </c>
      <c r="B10726" t="str">
        <f t="shared" ca="1" si="836"/>
        <v>major restorative</v>
      </c>
      <c r="C10726">
        <f t="shared" si="839"/>
        <v>595</v>
      </c>
      <c r="D10726" t="str">
        <f t="shared" ca="1" si="837"/>
        <v>Single crowns, inlays, onlays</v>
      </c>
      <c r="E10726">
        <f t="shared" ca="1" si="838"/>
        <v>14</v>
      </c>
    </row>
    <row r="10727" spans="1:5" x14ac:dyDescent="0.2">
      <c r="A10727" t="str">
        <f t="shared" ca="1" si="835"/>
        <v>Basic</v>
      </c>
      <c r="B10727" t="str">
        <f t="shared" ca="1" si="836"/>
        <v>surgical periodontics</v>
      </c>
      <c r="C10727">
        <f t="shared" si="839"/>
        <v>595</v>
      </c>
      <c r="D10727" t="str">
        <f t="shared" ca="1" si="837"/>
        <v>Surgical treatment of the gums and supporting structures of the teeth</v>
      </c>
      <c r="E10727">
        <f t="shared" ca="1" si="838"/>
        <v>11</v>
      </c>
    </row>
    <row r="10728" spans="1:5" x14ac:dyDescent="0.2">
      <c r="A10728" t="str">
        <f t="shared" ca="1" si="835"/>
        <v>Diagnostics and Preventative</v>
      </c>
      <c r="B10728" t="str">
        <f t="shared" ca="1" si="836"/>
        <v>Periodic Exams</v>
      </c>
      <c r="C10728">
        <f t="shared" si="839"/>
        <v>595</v>
      </c>
      <c r="D10728">
        <f t="shared" ca="1" si="837"/>
        <v>0</v>
      </c>
      <c r="E10728">
        <f t="shared" ca="1" si="838"/>
        <v>1</v>
      </c>
    </row>
    <row r="10729" spans="1:5" x14ac:dyDescent="0.2">
      <c r="A10729" t="str">
        <f t="shared" ca="1" si="835"/>
        <v>Diagnostics and Preventative</v>
      </c>
      <c r="B10729" t="str">
        <f t="shared" ca="1" si="836"/>
        <v>Fluoride treatments</v>
      </c>
      <c r="C10729">
        <f t="shared" si="839"/>
        <v>595</v>
      </c>
      <c r="D10729">
        <f t="shared" ca="1" si="837"/>
        <v>0</v>
      </c>
      <c r="E10729">
        <f t="shared" ca="1" si="838"/>
        <v>5</v>
      </c>
    </row>
    <row r="10730" spans="1:5" x14ac:dyDescent="0.2">
      <c r="A10730" t="str">
        <f t="shared" ca="1" si="835"/>
        <v>Diagnostics and Preventative</v>
      </c>
      <c r="B10730" t="str">
        <f t="shared" ca="1" si="836"/>
        <v>Full-mouth x-ray</v>
      </c>
      <c r="C10730">
        <f t="shared" si="839"/>
        <v>596</v>
      </c>
      <c r="D10730">
        <f t="shared" ca="1" si="837"/>
        <v>0</v>
      </c>
      <c r="E10730">
        <f t="shared" ca="1" si="838"/>
        <v>3</v>
      </c>
    </row>
    <row r="10731" spans="1:5" x14ac:dyDescent="0.2">
      <c r="A10731" t="str">
        <f t="shared" ca="1" si="835"/>
        <v>Major</v>
      </c>
      <c r="B10731" t="str">
        <f t="shared" ca="1" si="836"/>
        <v>prosthodontics</v>
      </c>
      <c r="C10731">
        <f t="shared" si="839"/>
        <v>596</v>
      </c>
      <c r="D10731" t="str">
        <f t="shared" ca="1" si="837"/>
        <v>Procedures for replacement of missing teeth by construction or repair of bridges and partial or complete dentures</v>
      </c>
      <c r="E10731">
        <f t="shared" ca="1" si="838"/>
        <v>15</v>
      </c>
    </row>
    <row r="10732" spans="1:5" x14ac:dyDescent="0.2">
      <c r="A10732" t="str">
        <f t="shared" ca="1" si="835"/>
        <v>Major</v>
      </c>
      <c r="B10732" t="str">
        <f t="shared" ca="1" si="836"/>
        <v>major restorative</v>
      </c>
      <c r="C10732">
        <f t="shared" si="839"/>
        <v>596</v>
      </c>
      <c r="D10732" t="str">
        <f t="shared" ca="1" si="837"/>
        <v>Single crowns, inlays, onlays</v>
      </c>
      <c r="E10732">
        <f t="shared" ca="1" si="838"/>
        <v>14</v>
      </c>
    </row>
    <row r="10733" spans="1:5" x14ac:dyDescent="0.2">
      <c r="A10733" t="str">
        <f t="shared" ca="1" si="835"/>
        <v>Basic</v>
      </c>
      <c r="B10733" t="str">
        <f t="shared" ca="1" si="836"/>
        <v>general anesthesia</v>
      </c>
      <c r="C10733">
        <f t="shared" si="839"/>
        <v>596</v>
      </c>
      <c r="D10733" t="str">
        <f t="shared" ca="1" si="837"/>
        <v>Covered when used in conjunction with covered oral surgical procedures</v>
      </c>
      <c r="E10733">
        <f t="shared" ca="1" si="838"/>
        <v>13</v>
      </c>
    </row>
    <row r="10734" spans="1:5" x14ac:dyDescent="0.2">
      <c r="A10734" t="str">
        <f t="shared" ca="1" si="835"/>
        <v>Basic</v>
      </c>
      <c r="B10734" t="str">
        <f t="shared" ca="1" si="836"/>
        <v>endodontics</v>
      </c>
      <c r="C10734">
        <f t="shared" si="839"/>
        <v>596</v>
      </c>
      <c r="D10734" t="str">
        <f t="shared" ca="1" si="837"/>
        <v>Root canal, pulpal therapy</v>
      </c>
      <c r="E10734">
        <f t="shared" ca="1" si="838"/>
        <v>10</v>
      </c>
    </row>
    <row r="10735" spans="1:5" x14ac:dyDescent="0.2">
      <c r="A10735" t="str">
        <f t="shared" ca="1" si="835"/>
        <v>Diagnostics and Preventative</v>
      </c>
      <c r="B10735" t="str">
        <f t="shared" ca="1" si="836"/>
        <v>Space Maintainers</v>
      </c>
      <c r="C10735">
        <f t="shared" si="839"/>
        <v>596</v>
      </c>
      <c r="D10735">
        <f t="shared" ca="1" si="837"/>
        <v>0</v>
      </c>
      <c r="E10735">
        <f t="shared" ca="1" si="838"/>
        <v>7</v>
      </c>
    </row>
    <row r="10736" spans="1:5" x14ac:dyDescent="0.2">
      <c r="A10736" t="str">
        <f t="shared" ca="1" si="835"/>
        <v>Diagnostics and Preventative</v>
      </c>
      <c r="B10736" t="str">
        <f t="shared" ca="1" si="836"/>
        <v>Fluoride treatments</v>
      </c>
      <c r="C10736">
        <f t="shared" si="839"/>
        <v>596</v>
      </c>
      <c r="D10736">
        <f t="shared" ca="1" si="837"/>
        <v>0</v>
      </c>
      <c r="E10736">
        <f t="shared" ca="1" si="838"/>
        <v>5</v>
      </c>
    </row>
    <row r="10737" spans="1:5" x14ac:dyDescent="0.2">
      <c r="A10737" t="str">
        <f t="shared" ca="1" si="835"/>
        <v>Orthodontics</v>
      </c>
      <c r="B10737" t="str">
        <f t="shared" ca="1" si="836"/>
        <v>orthodontics</v>
      </c>
      <c r="C10737">
        <f t="shared" si="839"/>
        <v>596</v>
      </c>
      <c r="D10737" t="str">
        <f t="shared" ca="1" si="837"/>
        <v>For eligible dependents to age 19</v>
      </c>
      <c r="E10737">
        <f t="shared" ca="1" si="838"/>
        <v>17</v>
      </c>
    </row>
    <row r="10738" spans="1:5" x14ac:dyDescent="0.2">
      <c r="A10738" t="str">
        <f t="shared" ca="1" si="835"/>
        <v>Diagnostics and Preventative</v>
      </c>
      <c r="B10738" t="str">
        <f t="shared" ca="1" si="836"/>
        <v>Periodic Exams</v>
      </c>
      <c r="C10738">
        <f t="shared" si="839"/>
        <v>596</v>
      </c>
      <c r="D10738">
        <f t="shared" ca="1" si="837"/>
        <v>0</v>
      </c>
      <c r="E10738">
        <f t="shared" ca="1" si="838"/>
        <v>1</v>
      </c>
    </row>
    <row r="10739" spans="1:5" x14ac:dyDescent="0.2">
      <c r="A10739" t="str">
        <f t="shared" ca="1" si="835"/>
        <v>Basic</v>
      </c>
      <c r="B10739" t="str">
        <f t="shared" ca="1" si="836"/>
        <v>general anesthesia</v>
      </c>
      <c r="C10739">
        <f t="shared" si="839"/>
        <v>596</v>
      </c>
      <c r="D10739" t="str">
        <f t="shared" ca="1" si="837"/>
        <v>Covered when used in conjunction with covered oral surgical procedures</v>
      </c>
      <c r="E10739">
        <f t="shared" ca="1" si="838"/>
        <v>13</v>
      </c>
    </row>
    <row r="10740" spans="1:5" x14ac:dyDescent="0.2">
      <c r="A10740" t="str">
        <f t="shared" ca="1" si="835"/>
        <v>Basic</v>
      </c>
      <c r="B10740" t="str">
        <f t="shared" ca="1" si="836"/>
        <v>basic restorative</v>
      </c>
      <c r="C10740">
        <f t="shared" si="839"/>
        <v>596</v>
      </c>
      <c r="D10740" t="str">
        <f t="shared" ca="1" si="837"/>
        <v>Fillings (amalgam "silver" and composite "white" non-molar)</v>
      </c>
      <c r="E10740">
        <f t="shared" ca="1" si="838"/>
        <v>8</v>
      </c>
    </row>
    <row r="10741" spans="1:5" x14ac:dyDescent="0.2">
      <c r="A10741" t="str">
        <f t="shared" ca="1" si="835"/>
        <v>Major</v>
      </c>
      <c r="B10741" t="str">
        <f t="shared" ca="1" si="836"/>
        <v>temporomandibular joint dysfunction</v>
      </c>
      <c r="C10741">
        <f t="shared" si="839"/>
        <v>596</v>
      </c>
      <c r="D10741" t="str">
        <f t="shared" ca="1" si="837"/>
        <v>Services relating to hinging joints of the jaw</v>
      </c>
      <c r="E10741">
        <f t="shared" ca="1" si="838"/>
        <v>16</v>
      </c>
    </row>
    <row r="10742" spans="1:5" x14ac:dyDescent="0.2">
      <c r="A10742" t="str">
        <f t="shared" ca="1" si="835"/>
        <v>Basic</v>
      </c>
      <c r="B10742" t="str">
        <f t="shared" ca="1" si="836"/>
        <v>general anesthesia</v>
      </c>
      <c r="C10742">
        <f t="shared" si="839"/>
        <v>596</v>
      </c>
      <c r="D10742" t="str">
        <f t="shared" ca="1" si="837"/>
        <v>Covered when used in conjunction with covered oral surgical procedures</v>
      </c>
      <c r="E10742">
        <f t="shared" ca="1" si="838"/>
        <v>13</v>
      </c>
    </row>
    <row r="10743" spans="1:5" x14ac:dyDescent="0.2">
      <c r="A10743" t="str">
        <f t="shared" ca="1" si="835"/>
        <v>Other</v>
      </c>
      <c r="B10743" t="str">
        <f t="shared" ca="1" si="836"/>
        <v>Implants</v>
      </c>
      <c r="C10743">
        <f t="shared" si="839"/>
        <v>596</v>
      </c>
      <c r="D10743" t="str">
        <f t="shared" ca="1" si="837"/>
        <v>Implant dental work</v>
      </c>
      <c r="E10743">
        <f t="shared" ca="1" si="838"/>
        <v>18</v>
      </c>
    </row>
    <row r="10744" spans="1:5" x14ac:dyDescent="0.2">
      <c r="A10744" t="str">
        <f t="shared" ca="1" si="835"/>
        <v>Basic</v>
      </c>
      <c r="B10744" t="str">
        <f t="shared" ca="1" si="836"/>
        <v>surgical periodontics</v>
      </c>
      <c r="C10744">
        <f t="shared" si="839"/>
        <v>596</v>
      </c>
      <c r="D10744" t="str">
        <f t="shared" ca="1" si="837"/>
        <v>Surgical treatment of the gums and supporting structures of the teeth</v>
      </c>
      <c r="E10744">
        <f t="shared" ca="1" si="838"/>
        <v>11</v>
      </c>
    </row>
    <row r="10745" spans="1:5" x14ac:dyDescent="0.2">
      <c r="A10745" t="str">
        <f t="shared" ca="1" si="835"/>
        <v>Diagnostics and Preventative</v>
      </c>
      <c r="B10745" t="str">
        <f t="shared" ca="1" si="836"/>
        <v>Prophylaxis</v>
      </c>
      <c r="C10745">
        <f t="shared" si="839"/>
        <v>596</v>
      </c>
      <c r="D10745">
        <f t="shared" ca="1" si="837"/>
        <v>0</v>
      </c>
      <c r="E10745">
        <f t="shared" ca="1" si="838"/>
        <v>4</v>
      </c>
    </row>
    <row r="10746" spans="1:5" x14ac:dyDescent="0.2">
      <c r="A10746" t="str">
        <f t="shared" ca="1" si="835"/>
        <v>Basic</v>
      </c>
      <c r="B10746" t="str">
        <f t="shared" ca="1" si="836"/>
        <v>general anesthesia</v>
      </c>
      <c r="C10746">
        <f t="shared" si="839"/>
        <v>596</v>
      </c>
      <c r="D10746" t="str">
        <f t="shared" ca="1" si="837"/>
        <v>Covered when used in conjunction with covered oral surgical procedures</v>
      </c>
      <c r="E10746">
        <f t="shared" ca="1" si="838"/>
        <v>13</v>
      </c>
    </row>
    <row r="10747" spans="1:5" x14ac:dyDescent="0.2">
      <c r="A10747" t="str">
        <f t="shared" ca="1" si="835"/>
        <v>Basic</v>
      </c>
      <c r="B10747" t="str">
        <f t="shared" ca="1" si="836"/>
        <v>basic restorative</v>
      </c>
      <c r="C10747">
        <f t="shared" si="839"/>
        <v>596</v>
      </c>
      <c r="D10747" t="str">
        <f t="shared" ca="1" si="837"/>
        <v>Fillings (amalgam "silver" and composite "white" non-molar)</v>
      </c>
      <c r="E10747">
        <f t="shared" ca="1" si="838"/>
        <v>8</v>
      </c>
    </row>
    <row r="10748" spans="1:5" x14ac:dyDescent="0.2">
      <c r="A10748" t="str">
        <f t="shared" ca="1" si="835"/>
        <v>Diagnostics and Preventative</v>
      </c>
      <c r="B10748" t="str">
        <f t="shared" ca="1" si="836"/>
        <v>Bitewing x-rays</v>
      </c>
      <c r="C10748">
        <f t="shared" si="839"/>
        <v>597</v>
      </c>
      <c r="D10748">
        <f t="shared" ca="1" si="837"/>
        <v>0</v>
      </c>
      <c r="E10748">
        <f t="shared" ca="1" si="838"/>
        <v>2</v>
      </c>
    </row>
    <row r="10749" spans="1:5" x14ac:dyDescent="0.2">
      <c r="A10749" t="str">
        <f t="shared" ca="1" si="835"/>
        <v>Diagnostics and Preventative</v>
      </c>
      <c r="B10749" t="str">
        <f t="shared" ca="1" si="836"/>
        <v>Bitewing x-rays</v>
      </c>
      <c r="C10749">
        <f t="shared" si="839"/>
        <v>597</v>
      </c>
      <c r="D10749">
        <f t="shared" ca="1" si="837"/>
        <v>0</v>
      </c>
      <c r="E10749">
        <f t="shared" ca="1" si="838"/>
        <v>2</v>
      </c>
    </row>
    <row r="10750" spans="1:5" x14ac:dyDescent="0.2">
      <c r="A10750" t="str">
        <f t="shared" ca="1" si="835"/>
        <v>Basic</v>
      </c>
      <c r="B10750" t="str">
        <f t="shared" ca="1" si="836"/>
        <v>general anesthesia</v>
      </c>
      <c r="C10750">
        <f t="shared" si="839"/>
        <v>597</v>
      </c>
      <c r="D10750" t="str">
        <f t="shared" ca="1" si="837"/>
        <v>Covered when used in conjunction with covered oral surgical procedures</v>
      </c>
      <c r="E10750">
        <f t="shared" ca="1" si="838"/>
        <v>13</v>
      </c>
    </row>
    <row r="10751" spans="1:5" x14ac:dyDescent="0.2">
      <c r="A10751" t="str">
        <f t="shared" ca="1" si="835"/>
        <v>Orthodontics</v>
      </c>
      <c r="B10751" t="str">
        <f t="shared" ca="1" si="836"/>
        <v>orthodontics</v>
      </c>
      <c r="C10751">
        <f t="shared" si="839"/>
        <v>597</v>
      </c>
      <c r="D10751" t="str">
        <f t="shared" ca="1" si="837"/>
        <v>For eligible dependents to age 19</v>
      </c>
      <c r="E10751">
        <f t="shared" ca="1" si="838"/>
        <v>17</v>
      </c>
    </row>
    <row r="10752" spans="1:5" x14ac:dyDescent="0.2">
      <c r="A10752" t="str">
        <f t="shared" ca="1" si="835"/>
        <v>Basic</v>
      </c>
      <c r="B10752" t="str">
        <f t="shared" ca="1" si="836"/>
        <v>non-surgical periodontics</v>
      </c>
      <c r="C10752">
        <f t="shared" si="839"/>
        <v>597</v>
      </c>
      <c r="D10752" t="str">
        <f t="shared" ca="1" si="837"/>
        <v xml:space="preserve">Non-surgical treatment of the gums and supporting structures of the teeth </v>
      </c>
      <c r="E10752">
        <f t="shared" ca="1" si="838"/>
        <v>12</v>
      </c>
    </row>
    <row r="10753" spans="1:5" x14ac:dyDescent="0.2">
      <c r="A10753" t="str">
        <f t="shared" ca="1" si="835"/>
        <v>Diagnostics and Preventative</v>
      </c>
      <c r="B10753" t="str">
        <f t="shared" ca="1" si="836"/>
        <v>Sealants</v>
      </c>
      <c r="C10753">
        <f t="shared" si="839"/>
        <v>597</v>
      </c>
      <c r="D10753">
        <f t="shared" ca="1" si="837"/>
        <v>0</v>
      </c>
      <c r="E10753">
        <f t="shared" ca="1" si="838"/>
        <v>6</v>
      </c>
    </row>
    <row r="10754" spans="1:5" x14ac:dyDescent="0.2">
      <c r="A10754" t="str">
        <f t="shared" ref="A10754:A10817" ca="1" si="840">INDEX(services,E10754,1)</f>
        <v>Basic</v>
      </c>
      <c r="B10754" t="str">
        <f t="shared" ref="B10754:B10817" ca="1" si="841">INDEX(services,E10754,2)</f>
        <v>oral surgery</v>
      </c>
      <c r="C10754">
        <f t="shared" si="839"/>
        <v>597</v>
      </c>
      <c r="D10754" t="str">
        <f t="shared" ref="D10754:D10817" ca="1" si="842">INDEX(services,E10754,3)</f>
        <v>Extraction and other surgery procedures, incl. pre- and post-operative care</v>
      </c>
      <c r="E10754">
        <f t="shared" ref="E10754:E10817" ca="1" si="843">RANDBETWEEN(1,ROWS(services))</f>
        <v>9</v>
      </c>
    </row>
    <row r="10755" spans="1:5" x14ac:dyDescent="0.2">
      <c r="A10755" t="str">
        <f t="shared" ca="1" si="840"/>
        <v>Basic</v>
      </c>
      <c r="B10755" t="str">
        <f t="shared" ca="1" si="841"/>
        <v>basic restorative</v>
      </c>
      <c r="C10755">
        <f t="shared" si="839"/>
        <v>597</v>
      </c>
      <c r="D10755" t="str">
        <f t="shared" ca="1" si="842"/>
        <v>Fillings (amalgam "silver" and composite "white" non-molar)</v>
      </c>
      <c r="E10755">
        <f t="shared" ca="1" si="843"/>
        <v>8</v>
      </c>
    </row>
    <row r="10756" spans="1:5" x14ac:dyDescent="0.2">
      <c r="A10756" t="str">
        <f t="shared" ca="1" si="840"/>
        <v>Diagnostics and Preventative</v>
      </c>
      <c r="B10756" t="str">
        <f t="shared" ca="1" si="841"/>
        <v>Full-mouth x-ray</v>
      </c>
      <c r="C10756">
        <f t="shared" ref="C10756:C10819" si="844">IF(MOD(ROW(C10756)-2,18)&lt;&gt;0,C10755,C10755+1)</f>
        <v>597</v>
      </c>
      <c r="D10756">
        <f t="shared" ca="1" si="842"/>
        <v>0</v>
      </c>
      <c r="E10756">
        <f t="shared" ca="1" si="843"/>
        <v>3</v>
      </c>
    </row>
    <row r="10757" spans="1:5" x14ac:dyDescent="0.2">
      <c r="A10757" t="str">
        <f t="shared" ca="1" si="840"/>
        <v>Basic</v>
      </c>
      <c r="B10757" t="str">
        <f t="shared" ca="1" si="841"/>
        <v>oral surgery</v>
      </c>
      <c r="C10757">
        <f t="shared" si="844"/>
        <v>597</v>
      </c>
      <c r="D10757" t="str">
        <f t="shared" ca="1" si="842"/>
        <v>Extraction and other surgery procedures, incl. pre- and post-operative care</v>
      </c>
      <c r="E10757">
        <f t="shared" ca="1" si="843"/>
        <v>9</v>
      </c>
    </row>
    <row r="10758" spans="1:5" x14ac:dyDescent="0.2">
      <c r="A10758" t="str">
        <f t="shared" ca="1" si="840"/>
        <v>Basic</v>
      </c>
      <c r="B10758" t="str">
        <f t="shared" ca="1" si="841"/>
        <v>general anesthesia</v>
      </c>
      <c r="C10758">
        <f t="shared" si="844"/>
        <v>597</v>
      </c>
      <c r="D10758" t="str">
        <f t="shared" ca="1" si="842"/>
        <v>Covered when used in conjunction with covered oral surgical procedures</v>
      </c>
      <c r="E10758">
        <f t="shared" ca="1" si="843"/>
        <v>13</v>
      </c>
    </row>
    <row r="10759" spans="1:5" x14ac:dyDescent="0.2">
      <c r="A10759" t="str">
        <f t="shared" ca="1" si="840"/>
        <v>Basic</v>
      </c>
      <c r="B10759" t="str">
        <f t="shared" ca="1" si="841"/>
        <v>general anesthesia</v>
      </c>
      <c r="C10759">
        <f t="shared" si="844"/>
        <v>597</v>
      </c>
      <c r="D10759" t="str">
        <f t="shared" ca="1" si="842"/>
        <v>Covered when used in conjunction with covered oral surgical procedures</v>
      </c>
      <c r="E10759">
        <f t="shared" ca="1" si="843"/>
        <v>13</v>
      </c>
    </row>
    <row r="10760" spans="1:5" x14ac:dyDescent="0.2">
      <c r="A10760" t="str">
        <f t="shared" ca="1" si="840"/>
        <v>Other</v>
      </c>
      <c r="B10760" t="str">
        <f t="shared" ca="1" si="841"/>
        <v>Implants</v>
      </c>
      <c r="C10760">
        <f t="shared" si="844"/>
        <v>597</v>
      </c>
      <c r="D10760" t="str">
        <f t="shared" ca="1" si="842"/>
        <v>Implant dental work</v>
      </c>
      <c r="E10760">
        <f t="shared" ca="1" si="843"/>
        <v>18</v>
      </c>
    </row>
    <row r="10761" spans="1:5" x14ac:dyDescent="0.2">
      <c r="A10761" t="str">
        <f t="shared" ca="1" si="840"/>
        <v>Diagnostics and Preventative</v>
      </c>
      <c r="B10761" t="str">
        <f t="shared" ca="1" si="841"/>
        <v>Space Maintainers</v>
      </c>
      <c r="C10761">
        <f t="shared" si="844"/>
        <v>597</v>
      </c>
      <c r="D10761">
        <f t="shared" ca="1" si="842"/>
        <v>0</v>
      </c>
      <c r="E10761">
        <f t="shared" ca="1" si="843"/>
        <v>7</v>
      </c>
    </row>
    <row r="10762" spans="1:5" x14ac:dyDescent="0.2">
      <c r="A10762" t="str">
        <f t="shared" ca="1" si="840"/>
        <v>Basic</v>
      </c>
      <c r="B10762" t="str">
        <f t="shared" ca="1" si="841"/>
        <v>oral surgery</v>
      </c>
      <c r="C10762">
        <f t="shared" si="844"/>
        <v>597</v>
      </c>
      <c r="D10762" t="str">
        <f t="shared" ca="1" si="842"/>
        <v>Extraction and other surgery procedures, incl. pre- and post-operative care</v>
      </c>
      <c r="E10762">
        <f t="shared" ca="1" si="843"/>
        <v>9</v>
      </c>
    </row>
    <row r="10763" spans="1:5" x14ac:dyDescent="0.2">
      <c r="A10763" t="str">
        <f t="shared" ca="1" si="840"/>
        <v>Major</v>
      </c>
      <c r="B10763" t="str">
        <f t="shared" ca="1" si="841"/>
        <v>major restorative</v>
      </c>
      <c r="C10763">
        <f t="shared" si="844"/>
        <v>597</v>
      </c>
      <c r="D10763" t="str">
        <f t="shared" ca="1" si="842"/>
        <v>Single crowns, inlays, onlays</v>
      </c>
      <c r="E10763">
        <f t="shared" ca="1" si="843"/>
        <v>14</v>
      </c>
    </row>
    <row r="10764" spans="1:5" x14ac:dyDescent="0.2">
      <c r="A10764" t="str">
        <f t="shared" ca="1" si="840"/>
        <v>Major</v>
      </c>
      <c r="B10764" t="str">
        <f t="shared" ca="1" si="841"/>
        <v>temporomandibular joint dysfunction</v>
      </c>
      <c r="C10764">
        <f t="shared" si="844"/>
        <v>597</v>
      </c>
      <c r="D10764" t="str">
        <f t="shared" ca="1" si="842"/>
        <v>Services relating to hinging joints of the jaw</v>
      </c>
      <c r="E10764">
        <f t="shared" ca="1" si="843"/>
        <v>16</v>
      </c>
    </row>
    <row r="10765" spans="1:5" x14ac:dyDescent="0.2">
      <c r="A10765" t="str">
        <f t="shared" ca="1" si="840"/>
        <v>Basic</v>
      </c>
      <c r="B10765" t="str">
        <f t="shared" ca="1" si="841"/>
        <v>non-surgical periodontics</v>
      </c>
      <c r="C10765">
        <f t="shared" si="844"/>
        <v>597</v>
      </c>
      <c r="D10765" t="str">
        <f t="shared" ca="1" si="842"/>
        <v xml:space="preserve">Non-surgical treatment of the gums and supporting structures of the teeth </v>
      </c>
      <c r="E10765">
        <f t="shared" ca="1" si="843"/>
        <v>12</v>
      </c>
    </row>
    <row r="10766" spans="1:5" x14ac:dyDescent="0.2">
      <c r="A10766" t="str">
        <f t="shared" ca="1" si="840"/>
        <v>Diagnostics and Preventative</v>
      </c>
      <c r="B10766" t="str">
        <f t="shared" ca="1" si="841"/>
        <v>Prophylaxis</v>
      </c>
      <c r="C10766">
        <f t="shared" si="844"/>
        <v>598</v>
      </c>
      <c r="D10766">
        <f t="shared" ca="1" si="842"/>
        <v>0</v>
      </c>
      <c r="E10766">
        <f t="shared" ca="1" si="843"/>
        <v>4</v>
      </c>
    </row>
    <row r="10767" spans="1:5" x14ac:dyDescent="0.2">
      <c r="A10767" t="str">
        <f t="shared" ca="1" si="840"/>
        <v>Diagnostics and Preventative</v>
      </c>
      <c r="B10767" t="str">
        <f t="shared" ca="1" si="841"/>
        <v>Bitewing x-rays</v>
      </c>
      <c r="C10767">
        <f t="shared" si="844"/>
        <v>598</v>
      </c>
      <c r="D10767">
        <f t="shared" ca="1" si="842"/>
        <v>0</v>
      </c>
      <c r="E10767">
        <f t="shared" ca="1" si="843"/>
        <v>2</v>
      </c>
    </row>
    <row r="10768" spans="1:5" x14ac:dyDescent="0.2">
      <c r="A10768" t="str">
        <f t="shared" ca="1" si="840"/>
        <v>Diagnostics and Preventative</v>
      </c>
      <c r="B10768" t="str">
        <f t="shared" ca="1" si="841"/>
        <v>Bitewing x-rays</v>
      </c>
      <c r="C10768">
        <f t="shared" si="844"/>
        <v>598</v>
      </c>
      <c r="D10768">
        <f t="shared" ca="1" si="842"/>
        <v>0</v>
      </c>
      <c r="E10768">
        <f t="shared" ca="1" si="843"/>
        <v>2</v>
      </c>
    </row>
    <row r="10769" spans="1:5" x14ac:dyDescent="0.2">
      <c r="A10769" t="str">
        <f t="shared" ca="1" si="840"/>
        <v>Basic</v>
      </c>
      <c r="B10769" t="str">
        <f t="shared" ca="1" si="841"/>
        <v>surgical periodontics</v>
      </c>
      <c r="C10769">
        <f t="shared" si="844"/>
        <v>598</v>
      </c>
      <c r="D10769" t="str">
        <f t="shared" ca="1" si="842"/>
        <v>Surgical treatment of the gums and supporting structures of the teeth</v>
      </c>
      <c r="E10769">
        <f t="shared" ca="1" si="843"/>
        <v>11</v>
      </c>
    </row>
    <row r="10770" spans="1:5" x14ac:dyDescent="0.2">
      <c r="A10770" t="str">
        <f t="shared" ca="1" si="840"/>
        <v>Basic</v>
      </c>
      <c r="B10770" t="str">
        <f t="shared" ca="1" si="841"/>
        <v>oral surgery</v>
      </c>
      <c r="C10770">
        <f t="shared" si="844"/>
        <v>598</v>
      </c>
      <c r="D10770" t="str">
        <f t="shared" ca="1" si="842"/>
        <v>Extraction and other surgery procedures, incl. pre- and post-operative care</v>
      </c>
      <c r="E10770">
        <f t="shared" ca="1" si="843"/>
        <v>9</v>
      </c>
    </row>
    <row r="10771" spans="1:5" x14ac:dyDescent="0.2">
      <c r="A10771" t="str">
        <f t="shared" ca="1" si="840"/>
        <v>Basic</v>
      </c>
      <c r="B10771" t="str">
        <f t="shared" ca="1" si="841"/>
        <v>general anesthesia</v>
      </c>
      <c r="C10771">
        <f t="shared" si="844"/>
        <v>598</v>
      </c>
      <c r="D10771" t="str">
        <f t="shared" ca="1" si="842"/>
        <v>Covered when used in conjunction with covered oral surgical procedures</v>
      </c>
      <c r="E10771">
        <f t="shared" ca="1" si="843"/>
        <v>13</v>
      </c>
    </row>
    <row r="10772" spans="1:5" x14ac:dyDescent="0.2">
      <c r="A10772" t="str">
        <f t="shared" ca="1" si="840"/>
        <v>Orthodontics</v>
      </c>
      <c r="B10772" t="str">
        <f t="shared" ca="1" si="841"/>
        <v>orthodontics</v>
      </c>
      <c r="C10772">
        <f t="shared" si="844"/>
        <v>598</v>
      </c>
      <c r="D10772" t="str">
        <f t="shared" ca="1" si="842"/>
        <v>For eligible dependents to age 19</v>
      </c>
      <c r="E10772">
        <f t="shared" ca="1" si="843"/>
        <v>17</v>
      </c>
    </row>
    <row r="10773" spans="1:5" x14ac:dyDescent="0.2">
      <c r="A10773" t="str">
        <f t="shared" ca="1" si="840"/>
        <v>Basic</v>
      </c>
      <c r="B10773" t="str">
        <f t="shared" ca="1" si="841"/>
        <v>general anesthesia</v>
      </c>
      <c r="C10773">
        <f t="shared" si="844"/>
        <v>598</v>
      </c>
      <c r="D10773" t="str">
        <f t="shared" ca="1" si="842"/>
        <v>Covered when used in conjunction with covered oral surgical procedures</v>
      </c>
      <c r="E10773">
        <f t="shared" ca="1" si="843"/>
        <v>13</v>
      </c>
    </row>
    <row r="10774" spans="1:5" x14ac:dyDescent="0.2">
      <c r="A10774" t="str">
        <f t="shared" ca="1" si="840"/>
        <v>Major</v>
      </c>
      <c r="B10774" t="str">
        <f t="shared" ca="1" si="841"/>
        <v>prosthodontics</v>
      </c>
      <c r="C10774">
        <f t="shared" si="844"/>
        <v>598</v>
      </c>
      <c r="D10774" t="str">
        <f t="shared" ca="1" si="842"/>
        <v>Procedures for replacement of missing teeth by construction or repair of bridges and partial or complete dentures</v>
      </c>
      <c r="E10774">
        <f t="shared" ca="1" si="843"/>
        <v>15</v>
      </c>
    </row>
    <row r="10775" spans="1:5" x14ac:dyDescent="0.2">
      <c r="A10775" t="str">
        <f t="shared" ca="1" si="840"/>
        <v>Diagnostics and Preventative</v>
      </c>
      <c r="B10775" t="str">
        <f t="shared" ca="1" si="841"/>
        <v>Space Maintainers</v>
      </c>
      <c r="C10775">
        <f t="shared" si="844"/>
        <v>598</v>
      </c>
      <c r="D10775">
        <f t="shared" ca="1" si="842"/>
        <v>0</v>
      </c>
      <c r="E10775">
        <f t="shared" ca="1" si="843"/>
        <v>7</v>
      </c>
    </row>
    <row r="10776" spans="1:5" x14ac:dyDescent="0.2">
      <c r="A10776" t="str">
        <f t="shared" ca="1" si="840"/>
        <v>Major</v>
      </c>
      <c r="B10776" t="str">
        <f t="shared" ca="1" si="841"/>
        <v>prosthodontics</v>
      </c>
      <c r="C10776">
        <f t="shared" si="844"/>
        <v>598</v>
      </c>
      <c r="D10776" t="str">
        <f t="shared" ca="1" si="842"/>
        <v>Procedures for replacement of missing teeth by construction or repair of bridges and partial or complete dentures</v>
      </c>
      <c r="E10776">
        <f t="shared" ca="1" si="843"/>
        <v>15</v>
      </c>
    </row>
    <row r="10777" spans="1:5" x14ac:dyDescent="0.2">
      <c r="A10777" t="str">
        <f t="shared" ca="1" si="840"/>
        <v>Basic</v>
      </c>
      <c r="B10777" t="str">
        <f t="shared" ca="1" si="841"/>
        <v>basic restorative</v>
      </c>
      <c r="C10777">
        <f t="shared" si="844"/>
        <v>598</v>
      </c>
      <c r="D10777" t="str">
        <f t="shared" ca="1" si="842"/>
        <v>Fillings (amalgam "silver" and composite "white" non-molar)</v>
      </c>
      <c r="E10777">
        <f t="shared" ca="1" si="843"/>
        <v>8</v>
      </c>
    </row>
    <row r="10778" spans="1:5" x14ac:dyDescent="0.2">
      <c r="A10778" t="str">
        <f t="shared" ca="1" si="840"/>
        <v>Diagnostics and Preventative</v>
      </c>
      <c r="B10778" t="str">
        <f t="shared" ca="1" si="841"/>
        <v>Prophylaxis</v>
      </c>
      <c r="C10778">
        <f t="shared" si="844"/>
        <v>598</v>
      </c>
      <c r="D10778">
        <f t="shared" ca="1" si="842"/>
        <v>0</v>
      </c>
      <c r="E10778">
        <f t="shared" ca="1" si="843"/>
        <v>4</v>
      </c>
    </row>
    <row r="10779" spans="1:5" x14ac:dyDescent="0.2">
      <c r="A10779" t="str">
        <f t="shared" ca="1" si="840"/>
        <v>Diagnostics and Preventative</v>
      </c>
      <c r="B10779" t="str">
        <f t="shared" ca="1" si="841"/>
        <v>Fluoride treatments</v>
      </c>
      <c r="C10779">
        <f t="shared" si="844"/>
        <v>598</v>
      </c>
      <c r="D10779">
        <f t="shared" ca="1" si="842"/>
        <v>0</v>
      </c>
      <c r="E10779">
        <f t="shared" ca="1" si="843"/>
        <v>5</v>
      </c>
    </row>
    <row r="10780" spans="1:5" x14ac:dyDescent="0.2">
      <c r="A10780" t="str">
        <f t="shared" ca="1" si="840"/>
        <v>Diagnostics and Preventative</v>
      </c>
      <c r="B10780" t="str">
        <f t="shared" ca="1" si="841"/>
        <v>Space Maintainers</v>
      </c>
      <c r="C10780">
        <f t="shared" si="844"/>
        <v>598</v>
      </c>
      <c r="D10780">
        <f t="shared" ca="1" si="842"/>
        <v>0</v>
      </c>
      <c r="E10780">
        <f t="shared" ca="1" si="843"/>
        <v>7</v>
      </c>
    </row>
    <row r="10781" spans="1:5" x14ac:dyDescent="0.2">
      <c r="A10781" t="str">
        <f t="shared" ca="1" si="840"/>
        <v>Diagnostics and Preventative</v>
      </c>
      <c r="B10781" t="str">
        <f t="shared" ca="1" si="841"/>
        <v>Prophylaxis</v>
      </c>
      <c r="C10781">
        <f t="shared" si="844"/>
        <v>598</v>
      </c>
      <c r="D10781">
        <f t="shared" ca="1" si="842"/>
        <v>0</v>
      </c>
      <c r="E10781">
        <f t="shared" ca="1" si="843"/>
        <v>4</v>
      </c>
    </row>
    <row r="10782" spans="1:5" x14ac:dyDescent="0.2">
      <c r="A10782" t="str">
        <f t="shared" ca="1" si="840"/>
        <v>Major</v>
      </c>
      <c r="B10782" t="str">
        <f t="shared" ca="1" si="841"/>
        <v>major restorative</v>
      </c>
      <c r="C10782">
        <f t="shared" si="844"/>
        <v>598</v>
      </c>
      <c r="D10782" t="str">
        <f t="shared" ca="1" si="842"/>
        <v>Single crowns, inlays, onlays</v>
      </c>
      <c r="E10782">
        <f t="shared" ca="1" si="843"/>
        <v>14</v>
      </c>
    </row>
    <row r="10783" spans="1:5" x14ac:dyDescent="0.2">
      <c r="A10783" t="str">
        <f t="shared" ca="1" si="840"/>
        <v>Diagnostics and Preventative</v>
      </c>
      <c r="B10783" t="str">
        <f t="shared" ca="1" si="841"/>
        <v>Fluoride treatments</v>
      </c>
      <c r="C10783">
        <f t="shared" si="844"/>
        <v>598</v>
      </c>
      <c r="D10783">
        <f t="shared" ca="1" si="842"/>
        <v>0</v>
      </c>
      <c r="E10783">
        <f t="shared" ca="1" si="843"/>
        <v>5</v>
      </c>
    </row>
    <row r="10784" spans="1:5" x14ac:dyDescent="0.2">
      <c r="A10784" t="str">
        <f t="shared" ca="1" si="840"/>
        <v>Major</v>
      </c>
      <c r="B10784" t="str">
        <f t="shared" ca="1" si="841"/>
        <v>temporomandibular joint dysfunction</v>
      </c>
      <c r="C10784">
        <f t="shared" si="844"/>
        <v>599</v>
      </c>
      <c r="D10784" t="str">
        <f t="shared" ca="1" si="842"/>
        <v>Services relating to hinging joints of the jaw</v>
      </c>
      <c r="E10784">
        <f t="shared" ca="1" si="843"/>
        <v>16</v>
      </c>
    </row>
    <row r="10785" spans="1:5" x14ac:dyDescent="0.2">
      <c r="A10785" t="str">
        <f t="shared" ca="1" si="840"/>
        <v>Diagnostics and Preventative</v>
      </c>
      <c r="B10785" t="str">
        <f t="shared" ca="1" si="841"/>
        <v>Periodic Exams</v>
      </c>
      <c r="C10785">
        <f t="shared" si="844"/>
        <v>599</v>
      </c>
      <c r="D10785">
        <f t="shared" ca="1" si="842"/>
        <v>0</v>
      </c>
      <c r="E10785">
        <f t="shared" ca="1" si="843"/>
        <v>1</v>
      </c>
    </row>
    <row r="10786" spans="1:5" x14ac:dyDescent="0.2">
      <c r="A10786" t="str">
        <f t="shared" ca="1" si="840"/>
        <v>Diagnostics and Preventative</v>
      </c>
      <c r="B10786" t="str">
        <f t="shared" ca="1" si="841"/>
        <v>Full-mouth x-ray</v>
      </c>
      <c r="C10786">
        <f t="shared" si="844"/>
        <v>599</v>
      </c>
      <c r="D10786">
        <f t="shared" ca="1" si="842"/>
        <v>0</v>
      </c>
      <c r="E10786">
        <f t="shared" ca="1" si="843"/>
        <v>3</v>
      </c>
    </row>
    <row r="10787" spans="1:5" x14ac:dyDescent="0.2">
      <c r="A10787" t="str">
        <f t="shared" ca="1" si="840"/>
        <v>Diagnostics and Preventative</v>
      </c>
      <c r="B10787" t="str">
        <f t="shared" ca="1" si="841"/>
        <v>Fluoride treatments</v>
      </c>
      <c r="C10787">
        <f t="shared" si="844"/>
        <v>599</v>
      </c>
      <c r="D10787">
        <f t="shared" ca="1" si="842"/>
        <v>0</v>
      </c>
      <c r="E10787">
        <f t="shared" ca="1" si="843"/>
        <v>5</v>
      </c>
    </row>
    <row r="10788" spans="1:5" x14ac:dyDescent="0.2">
      <c r="A10788" t="str">
        <f t="shared" ca="1" si="840"/>
        <v>Diagnostics and Preventative</v>
      </c>
      <c r="B10788" t="str">
        <f t="shared" ca="1" si="841"/>
        <v>Fluoride treatments</v>
      </c>
      <c r="C10788">
        <f t="shared" si="844"/>
        <v>599</v>
      </c>
      <c r="D10788">
        <f t="shared" ca="1" si="842"/>
        <v>0</v>
      </c>
      <c r="E10788">
        <f t="shared" ca="1" si="843"/>
        <v>5</v>
      </c>
    </row>
    <row r="10789" spans="1:5" x14ac:dyDescent="0.2">
      <c r="A10789" t="str">
        <f t="shared" ca="1" si="840"/>
        <v>Orthodontics</v>
      </c>
      <c r="B10789" t="str">
        <f t="shared" ca="1" si="841"/>
        <v>orthodontics</v>
      </c>
      <c r="C10789">
        <f t="shared" si="844"/>
        <v>599</v>
      </c>
      <c r="D10789" t="str">
        <f t="shared" ca="1" si="842"/>
        <v>For eligible dependents to age 19</v>
      </c>
      <c r="E10789">
        <f t="shared" ca="1" si="843"/>
        <v>17</v>
      </c>
    </row>
    <row r="10790" spans="1:5" x14ac:dyDescent="0.2">
      <c r="A10790" t="str">
        <f t="shared" ca="1" si="840"/>
        <v>Major</v>
      </c>
      <c r="B10790" t="str">
        <f t="shared" ca="1" si="841"/>
        <v>temporomandibular joint dysfunction</v>
      </c>
      <c r="C10790">
        <f t="shared" si="844"/>
        <v>599</v>
      </c>
      <c r="D10790" t="str">
        <f t="shared" ca="1" si="842"/>
        <v>Services relating to hinging joints of the jaw</v>
      </c>
      <c r="E10790">
        <f t="shared" ca="1" si="843"/>
        <v>16</v>
      </c>
    </row>
    <row r="10791" spans="1:5" x14ac:dyDescent="0.2">
      <c r="A10791" t="str">
        <f t="shared" ca="1" si="840"/>
        <v>Diagnostics and Preventative</v>
      </c>
      <c r="B10791" t="str">
        <f t="shared" ca="1" si="841"/>
        <v>Bitewing x-rays</v>
      </c>
      <c r="C10791">
        <f t="shared" si="844"/>
        <v>599</v>
      </c>
      <c r="D10791">
        <f t="shared" ca="1" si="842"/>
        <v>0</v>
      </c>
      <c r="E10791">
        <f t="shared" ca="1" si="843"/>
        <v>2</v>
      </c>
    </row>
    <row r="10792" spans="1:5" x14ac:dyDescent="0.2">
      <c r="A10792" t="str">
        <f t="shared" ca="1" si="840"/>
        <v>Basic</v>
      </c>
      <c r="B10792" t="str">
        <f t="shared" ca="1" si="841"/>
        <v>endodontics</v>
      </c>
      <c r="C10792">
        <f t="shared" si="844"/>
        <v>599</v>
      </c>
      <c r="D10792" t="str">
        <f t="shared" ca="1" si="842"/>
        <v>Root canal, pulpal therapy</v>
      </c>
      <c r="E10792">
        <f t="shared" ca="1" si="843"/>
        <v>10</v>
      </c>
    </row>
    <row r="10793" spans="1:5" x14ac:dyDescent="0.2">
      <c r="A10793" t="str">
        <f t="shared" ca="1" si="840"/>
        <v>Major</v>
      </c>
      <c r="B10793" t="str">
        <f t="shared" ca="1" si="841"/>
        <v>major restorative</v>
      </c>
      <c r="C10793">
        <f t="shared" si="844"/>
        <v>599</v>
      </c>
      <c r="D10793" t="str">
        <f t="shared" ca="1" si="842"/>
        <v>Single crowns, inlays, onlays</v>
      </c>
      <c r="E10793">
        <f t="shared" ca="1" si="843"/>
        <v>14</v>
      </c>
    </row>
    <row r="10794" spans="1:5" x14ac:dyDescent="0.2">
      <c r="A10794" t="str">
        <f t="shared" ca="1" si="840"/>
        <v>Major</v>
      </c>
      <c r="B10794" t="str">
        <f t="shared" ca="1" si="841"/>
        <v>prosthodontics</v>
      </c>
      <c r="C10794">
        <f t="shared" si="844"/>
        <v>599</v>
      </c>
      <c r="D10794" t="str">
        <f t="shared" ca="1" si="842"/>
        <v>Procedures for replacement of missing teeth by construction or repair of bridges and partial or complete dentures</v>
      </c>
      <c r="E10794">
        <f t="shared" ca="1" si="843"/>
        <v>15</v>
      </c>
    </row>
    <row r="10795" spans="1:5" x14ac:dyDescent="0.2">
      <c r="A10795" t="str">
        <f t="shared" ca="1" si="840"/>
        <v>Basic</v>
      </c>
      <c r="B10795" t="str">
        <f t="shared" ca="1" si="841"/>
        <v>general anesthesia</v>
      </c>
      <c r="C10795">
        <f t="shared" si="844"/>
        <v>599</v>
      </c>
      <c r="D10795" t="str">
        <f t="shared" ca="1" si="842"/>
        <v>Covered when used in conjunction with covered oral surgical procedures</v>
      </c>
      <c r="E10795">
        <f t="shared" ca="1" si="843"/>
        <v>13</v>
      </c>
    </row>
    <row r="10796" spans="1:5" x14ac:dyDescent="0.2">
      <c r="A10796" t="str">
        <f t="shared" ca="1" si="840"/>
        <v>Major</v>
      </c>
      <c r="B10796" t="str">
        <f t="shared" ca="1" si="841"/>
        <v>prosthodontics</v>
      </c>
      <c r="C10796">
        <f t="shared" si="844"/>
        <v>599</v>
      </c>
      <c r="D10796" t="str">
        <f t="shared" ca="1" si="842"/>
        <v>Procedures for replacement of missing teeth by construction or repair of bridges and partial or complete dentures</v>
      </c>
      <c r="E10796">
        <f t="shared" ca="1" si="843"/>
        <v>15</v>
      </c>
    </row>
    <row r="10797" spans="1:5" x14ac:dyDescent="0.2">
      <c r="A10797" t="str">
        <f t="shared" ca="1" si="840"/>
        <v>Diagnostics and Preventative</v>
      </c>
      <c r="B10797" t="str">
        <f t="shared" ca="1" si="841"/>
        <v>Space Maintainers</v>
      </c>
      <c r="C10797">
        <f t="shared" si="844"/>
        <v>599</v>
      </c>
      <c r="D10797">
        <f t="shared" ca="1" si="842"/>
        <v>0</v>
      </c>
      <c r="E10797">
        <f t="shared" ca="1" si="843"/>
        <v>7</v>
      </c>
    </row>
    <row r="10798" spans="1:5" x14ac:dyDescent="0.2">
      <c r="A10798" t="str">
        <f t="shared" ca="1" si="840"/>
        <v>Major</v>
      </c>
      <c r="B10798" t="str">
        <f t="shared" ca="1" si="841"/>
        <v>major restorative</v>
      </c>
      <c r="C10798">
        <f t="shared" si="844"/>
        <v>599</v>
      </c>
      <c r="D10798" t="str">
        <f t="shared" ca="1" si="842"/>
        <v>Single crowns, inlays, onlays</v>
      </c>
      <c r="E10798">
        <f t="shared" ca="1" si="843"/>
        <v>14</v>
      </c>
    </row>
    <row r="10799" spans="1:5" x14ac:dyDescent="0.2">
      <c r="A10799" t="str">
        <f t="shared" ca="1" si="840"/>
        <v>Basic</v>
      </c>
      <c r="B10799" t="str">
        <f t="shared" ca="1" si="841"/>
        <v>non-surgical periodontics</v>
      </c>
      <c r="C10799">
        <f t="shared" si="844"/>
        <v>599</v>
      </c>
      <c r="D10799" t="str">
        <f t="shared" ca="1" si="842"/>
        <v xml:space="preserve">Non-surgical treatment of the gums and supporting structures of the teeth </v>
      </c>
      <c r="E10799">
        <f t="shared" ca="1" si="843"/>
        <v>12</v>
      </c>
    </row>
    <row r="10800" spans="1:5" x14ac:dyDescent="0.2">
      <c r="A10800" t="str">
        <f t="shared" ca="1" si="840"/>
        <v>Major</v>
      </c>
      <c r="B10800" t="str">
        <f t="shared" ca="1" si="841"/>
        <v>prosthodontics</v>
      </c>
      <c r="C10800">
        <f t="shared" si="844"/>
        <v>599</v>
      </c>
      <c r="D10800" t="str">
        <f t="shared" ca="1" si="842"/>
        <v>Procedures for replacement of missing teeth by construction or repair of bridges and partial or complete dentures</v>
      </c>
      <c r="E10800">
        <f t="shared" ca="1" si="843"/>
        <v>15</v>
      </c>
    </row>
    <row r="10801" spans="1:5" x14ac:dyDescent="0.2">
      <c r="A10801" t="str">
        <f t="shared" ca="1" si="840"/>
        <v>Diagnostics and Preventative</v>
      </c>
      <c r="B10801" t="str">
        <f t="shared" ca="1" si="841"/>
        <v>Periodic Exams</v>
      </c>
      <c r="C10801">
        <f t="shared" si="844"/>
        <v>599</v>
      </c>
      <c r="D10801">
        <f t="shared" ca="1" si="842"/>
        <v>0</v>
      </c>
      <c r="E10801">
        <f t="shared" ca="1" si="843"/>
        <v>1</v>
      </c>
    </row>
    <row r="10802" spans="1:5" x14ac:dyDescent="0.2">
      <c r="A10802" t="str">
        <f t="shared" ca="1" si="840"/>
        <v>Basic</v>
      </c>
      <c r="B10802" t="str">
        <f t="shared" ca="1" si="841"/>
        <v>basic restorative</v>
      </c>
      <c r="C10802">
        <f t="shared" si="844"/>
        <v>600</v>
      </c>
      <c r="D10802" t="str">
        <f t="shared" ca="1" si="842"/>
        <v>Fillings (amalgam "silver" and composite "white" non-molar)</v>
      </c>
      <c r="E10802">
        <f t="shared" ca="1" si="843"/>
        <v>8</v>
      </c>
    </row>
    <row r="10803" spans="1:5" x14ac:dyDescent="0.2">
      <c r="A10803" t="str">
        <f t="shared" ca="1" si="840"/>
        <v>Diagnostics and Preventative</v>
      </c>
      <c r="B10803" t="str">
        <f t="shared" ca="1" si="841"/>
        <v>Periodic Exams</v>
      </c>
      <c r="C10803">
        <f t="shared" si="844"/>
        <v>600</v>
      </c>
      <c r="D10803">
        <f t="shared" ca="1" si="842"/>
        <v>0</v>
      </c>
      <c r="E10803">
        <f t="shared" ca="1" si="843"/>
        <v>1</v>
      </c>
    </row>
    <row r="10804" spans="1:5" x14ac:dyDescent="0.2">
      <c r="A10804" t="str">
        <f t="shared" ca="1" si="840"/>
        <v>Basic</v>
      </c>
      <c r="B10804" t="str">
        <f t="shared" ca="1" si="841"/>
        <v>non-surgical periodontics</v>
      </c>
      <c r="C10804">
        <f t="shared" si="844"/>
        <v>600</v>
      </c>
      <c r="D10804" t="str">
        <f t="shared" ca="1" si="842"/>
        <v xml:space="preserve">Non-surgical treatment of the gums and supporting structures of the teeth </v>
      </c>
      <c r="E10804">
        <f t="shared" ca="1" si="843"/>
        <v>12</v>
      </c>
    </row>
    <row r="10805" spans="1:5" x14ac:dyDescent="0.2">
      <c r="A10805" t="str">
        <f t="shared" ca="1" si="840"/>
        <v>Diagnostics and Preventative</v>
      </c>
      <c r="B10805" t="str">
        <f t="shared" ca="1" si="841"/>
        <v>Prophylaxis</v>
      </c>
      <c r="C10805">
        <f t="shared" si="844"/>
        <v>600</v>
      </c>
      <c r="D10805">
        <f t="shared" ca="1" si="842"/>
        <v>0</v>
      </c>
      <c r="E10805">
        <f t="shared" ca="1" si="843"/>
        <v>4</v>
      </c>
    </row>
    <row r="10806" spans="1:5" x14ac:dyDescent="0.2">
      <c r="A10806" t="str">
        <f t="shared" ca="1" si="840"/>
        <v>Diagnostics and Preventative</v>
      </c>
      <c r="B10806" t="str">
        <f t="shared" ca="1" si="841"/>
        <v>Full-mouth x-ray</v>
      </c>
      <c r="C10806">
        <f t="shared" si="844"/>
        <v>600</v>
      </c>
      <c r="D10806">
        <f t="shared" ca="1" si="842"/>
        <v>0</v>
      </c>
      <c r="E10806">
        <f t="shared" ca="1" si="843"/>
        <v>3</v>
      </c>
    </row>
    <row r="10807" spans="1:5" x14ac:dyDescent="0.2">
      <c r="A10807" t="str">
        <f t="shared" ca="1" si="840"/>
        <v>Basic</v>
      </c>
      <c r="B10807" t="str">
        <f t="shared" ca="1" si="841"/>
        <v>non-surgical periodontics</v>
      </c>
      <c r="C10807">
        <f t="shared" si="844"/>
        <v>600</v>
      </c>
      <c r="D10807" t="str">
        <f t="shared" ca="1" si="842"/>
        <v xml:space="preserve">Non-surgical treatment of the gums and supporting structures of the teeth </v>
      </c>
      <c r="E10807">
        <f t="shared" ca="1" si="843"/>
        <v>12</v>
      </c>
    </row>
    <row r="10808" spans="1:5" x14ac:dyDescent="0.2">
      <c r="A10808" t="str">
        <f t="shared" ca="1" si="840"/>
        <v>Basic</v>
      </c>
      <c r="B10808" t="str">
        <f t="shared" ca="1" si="841"/>
        <v>oral surgery</v>
      </c>
      <c r="C10808">
        <f t="shared" si="844"/>
        <v>600</v>
      </c>
      <c r="D10808" t="str">
        <f t="shared" ca="1" si="842"/>
        <v>Extraction and other surgery procedures, incl. pre- and post-operative care</v>
      </c>
      <c r="E10808">
        <f t="shared" ca="1" si="843"/>
        <v>9</v>
      </c>
    </row>
    <row r="10809" spans="1:5" x14ac:dyDescent="0.2">
      <c r="A10809" t="str">
        <f t="shared" ca="1" si="840"/>
        <v>Basic</v>
      </c>
      <c r="B10809" t="str">
        <f t="shared" ca="1" si="841"/>
        <v>general anesthesia</v>
      </c>
      <c r="C10809">
        <f t="shared" si="844"/>
        <v>600</v>
      </c>
      <c r="D10809" t="str">
        <f t="shared" ca="1" si="842"/>
        <v>Covered when used in conjunction with covered oral surgical procedures</v>
      </c>
      <c r="E10809">
        <f t="shared" ca="1" si="843"/>
        <v>13</v>
      </c>
    </row>
    <row r="10810" spans="1:5" x14ac:dyDescent="0.2">
      <c r="A10810" t="str">
        <f t="shared" ca="1" si="840"/>
        <v>Diagnostics and Preventative</v>
      </c>
      <c r="B10810" t="str">
        <f t="shared" ca="1" si="841"/>
        <v>Periodic Exams</v>
      </c>
      <c r="C10810">
        <f t="shared" si="844"/>
        <v>600</v>
      </c>
      <c r="D10810">
        <f t="shared" ca="1" si="842"/>
        <v>0</v>
      </c>
      <c r="E10810">
        <f t="shared" ca="1" si="843"/>
        <v>1</v>
      </c>
    </row>
    <row r="10811" spans="1:5" x14ac:dyDescent="0.2">
      <c r="A10811" t="str">
        <f t="shared" ca="1" si="840"/>
        <v>Diagnostics and Preventative</v>
      </c>
      <c r="B10811" t="str">
        <f t="shared" ca="1" si="841"/>
        <v>Full-mouth x-ray</v>
      </c>
      <c r="C10811">
        <f t="shared" si="844"/>
        <v>600</v>
      </c>
      <c r="D10811">
        <f t="shared" ca="1" si="842"/>
        <v>0</v>
      </c>
      <c r="E10811">
        <f t="shared" ca="1" si="843"/>
        <v>3</v>
      </c>
    </row>
    <row r="10812" spans="1:5" x14ac:dyDescent="0.2">
      <c r="A10812" t="str">
        <f t="shared" ca="1" si="840"/>
        <v>Diagnostics and Preventative</v>
      </c>
      <c r="B10812" t="str">
        <f t="shared" ca="1" si="841"/>
        <v>Sealants</v>
      </c>
      <c r="C10812">
        <f t="shared" si="844"/>
        <v>600</v>
      </c>
      <c r="D10812">
        <f t="shared" ca="1" si="842"/>
        <v>0</v>
      </c>
      <c r="E10812">
        <f t="shared" ca="1" si="843"/>
        <v>6</v>
      </c>
    </row>
    <row r="10813" spans="1:5" x14ac:dyDescent="0.2">
      <c r="A10813" t="str">
        <f t="shared" ca="1" si="840"/>
        <v>Major</v>
      </c>
      <c r="B10813" t="str">
        <f t="shared" ca="1" si="841"/>
        <v>major restorative</v>
      </c>
      <c r="C10813">
        <f t="shared" si="844"/>
        <v>600</v>
      </c>
      <c r="D10813" t="str">
        <f t="shared" ca="1" si="842"/>
        <v>Single crowns, inlays, onlays</v>
      </c>
      <c r="E10813">
        <f t="shared" ca="1" si="843"/>
        <v>14</v>
      </c>
    </row>
    <row r="10814" spans="1:5" x14ac:dyDescent="0.2">
      <c r="A10814" t="str">
        <f t="shared" ca="1" si="840"/>
        <v>Basic</v>
      </c>
      <c r="B10814" t="str">
        <f t="shared" ca="1" si="841"/>
        <v>endodontics</v>
      </c>
      <c r="C10814">
        <f t="shared" si="844"/>
        <v>600</v>
      </c>
      <c r="D10814" t="str">
        <f t="shared" ca="1" si="842"/>
        <v>Root canal, pulpal therapy</v>
      </c>
      <c r="E10814">
        <f t="shared" ca="1" si="843"/>
        <v>10</v>
      </c>
    </row>
    <row r="10815" spans="1:5" x14ac:dyDescent="0.2">
      <c r="A10815" t="str">
        <f t="shared" ca="1" si="840"/>
        <v>Basic</v>
      </c>
      <c r="B10815" t="str">
        <f t="shared" ca="1" si="841"/>
        <v>general anesthesia</v>
      </c>
      <c r="C10815">
        <f t="shared" si="844"/>
        <v>600</v>
      </c>
      <c r="D10815" t="str">
        <f t="shared" ca="1" si="842"/>
        <v>Covered when used in conjunction with covered oral surgical procedures</v>
      </c>
      <c r="E10815">
        <f t="shared" ca="1" si="843"/>
        <v>13</v>
      </c>
    </row>
    <row r="10816" spans="1:5" x14ac:dyDescent="0.2">
      <c r="A10816" t="str">
        <f t="shared" ca="1" si="840"/>
        <v>Diagnostics and Preventative</v>
      </c>
      <c r="B10816" t="str">
        <f t="shared" ca="1" si="841"/>
        <v>Sealants</v>
      </c>
      <c r="C10816">
        <f t="shared" si="844"/>
        <v>600</v>
      </c>
      <c r="D10816">
        <f t="shared" ca="1" si="842"/>
        <v>0</v>
      </c>
      <c r="E10816">
        <f t="shared" ca="1" si="843"/>
        <v>6</v>
      </c>
    </row>
    <row r="10817" spans="1:5" x14ac:dyDescent="0.2">
      <c r="A10817" t="str">
        <f t="shared" ca="1" si="840"/>
        <v>Diagnostics and Preventative</v>
      </c>
      <c r="B10817" t="str">
        <f t="shared" ca="1" si="841"/>
        <v>Space Maintainers</v>
      </c>
      <c r="C10817">
        <f t="shared" si="844"/>
        <v>600</v>
      </c>
      <c r="D10817">
        <f t="shared" ca="1" si="842"/>
        <v>0</v>
      </c>
      <c r="E10817">
        <f t="shared" ca="1" si="843"/>
        <v>7</v>
      </c>
    </row>
    <row r="10818" spans="1:5" x14ac:dyDescent="0.2">
      <c r="A10818" t="str">
        <f t="shared" ref="A10818:A10881" ca="1" si="845">INDEX(services,E10818,1)</f>
        <v>Basic</v>
      </c>
      <c r="B10818" t="str">
        <f t="shared" ref="B10818:B10881" ca="1" si="846">INDEX(services,E10818,2)</f>
        <v>basic restorative</v>
      </c>
      <c r="C10818">
        <f t="shared" si="844"/>
        <v>600</v>
      </c>
      <c r="D10818" t="str">
        <f t="shared" ref="D10818:D10881" ca="1" si="847">INDEX(services,E10818,3)</f>
        <v>Fillings (amalgam "silver" and composite "white" non-molar)</v>
      </c>
      <c r="E10818">
        <f t="shared" ref="E10818:E10881" ca="1" si="848">RANDBETWEEN(1,ROWS(services))</f>
        <v>8</v>
      </c>
    </row>
    <row r="10819" spans="1:5" x14ac:dyDescent="0.2">
      <c r="A10819" t="str">
        <f t="shared" ca="1" si="845"/>
        <v>Basic</v>
      </c>
      <c r="B10819" t="str">
        <f t="shared" ca="1" si="846"/>
        <v>general anesthesia</v>
      </c>
      <c r="C10819">
        <f t="shared" si="844"/>
        <v>600</v>
      </c>
      <c r="D10819" t="str">
        <f t="shared" ca="1" si="847"/>
        <v>Covered when used in conjunction with covered oral surgical procedures</v>
      </c>
      <c r="E10819">
        <f t="shared" ca="1" si="848"/>
        <v>13</v>
      </c>
    </row>
    <row r="10820" spans="1:5" x14ac:dyDescent="0.2">
      <c r="A10820" t="str">
        <f t="shared" ca="1" si="845"/>
        <v>Basic</v>
      </c>
      <c r="B10820" t="str">
        <f t="shared" ca="1" si="846"/>
        <v>basic restorative</v>
      </c>
      <c r="C10820">
        <f t="shared" ref="C10820:C10883" si="849">IF(MOD(ROW(C10820)-2,18)&lt;&gt;0,C10819,C10819+1)</f>
        <v>601</v>
      </c>
      <c r="D10820" t="str">
        <f t="shared" ca="1" si="847"/>
        <v>Fillings (amalgam "silver" and composite "white" non-molar)</v>
      </c>
      <c r="E10820">
        <f t="shared" ca="1" si="848"/>
        <v>8</v>
      </c>
    </row>
    <row r="10821" spans="1:5" x14ac:dyDescent="0.2">
      <c r="A10821" t="str">
        <f t="shared" ca="1" si="845"/>
        <v>Basic</v>
      </c>
      <c r="B10821" t="str">
        <f t="shared" ca="1" si="846"/>
        <v>general anesthesia</v>
      </c>
      <c r="C10821">
        <f t="shared" si="849"/>
        <v>601</v>
      </c>
      <c r="D10821" t="str">
        <f t="shared" ca="1" si="847"/>
        <v>Covered when used in conjunction with covered oral surgical procedures</v>
      </c>
      <c r="E10821">
        <f t="shared" ca="1" si="848"/>
        <v>13</v>
      </c>
    </row>
    <row r="10822" spans="1:5" x14ac:dyDescent="0.2">
      <c r="A10822" t="str">
        <f t="shared" ca="1" si="845"/>
        <v>Orthodontics</v>
      </c>
      <c r="B10822" t="str">
        <f t="shared" ca="1" si="846"/>
        <v>orthodontics</v>
      </c>
      <c r="C10822">
        <f t="shared" si="849"/>
        <v>601</v>
      </c>
      <c r="D10822" t="str">
        <f t="shared" ca="1" si="847"/>
        <v>For eligible dependents to age 19</v>
      </c>
      <c r="E10822">
        <f t="shared" ca="1" si="848"/>
        <v>17</v>
      </c>
    </row>
    <row r="10823" spans="1:5" x14ac:dyDescent="0.2">
      <c r="A10823" t="str">
        <f t="shared" ca="1" si="845"/>
        <v>Diagnostics and Preventative</v>
      </c>
      <c r="B10823" t="str">
        <f t="shared" ca="1" si="846"/>
        <v>Sealants</v>
      </c>
      <c r="C10823">
        <f t="shared" si="849"/>
        <v>601</v>
      </c>
      <c r="D10823">
        <f t="shared" ca="1" si="847"/>
        <v>0</v>
      </c>
      <c r="E10823">
        <f t="shared" ca="1" si="848"/>
        <v>6</v>
      </c>
    </row>
    <row r="10824" spans="1:5" x14ac:dyDescent="0.2">
      <c r="A10824" t="str">
        <f t="shared" ca="1" si="845"/>
        <v>Diagnostics and Preventative</v>
      </c>
      <c r="B10824" t="str">
        <f t="shared" ca="1" si="846"/>
        <v>Bitewing x-rays</v>
      </c>
      <c r="C10824">
        <f t="shared" si="849"/>
        <v>601</v>
      </c>
      <c r="D10824">
        <f t="shared" ca="1" si="847"/>
        <v>0</v>
      </c>
      <c r="E10824">
        <f t="shared" ca="1" si="848"/>
        <v>2</v>
      </c>
    </row>
    <row r="10825" spans="1:5" x14ac:dyDescent="0.2">
      <c r="A10825" t="str">
        <f t="shared" ca="1" si="845"/>
        <v>Diagnostics and Preventative</v>
      </c>
      <c r="B10825" t="str">
        <f t="shared" ca="1" si="846"/>
        <v>Prophylaxis</v>
      </c>
      <c r="C10825">
        <f t="shared" si="849"/>
        <v>601</v>
      </c>
      <c r="D10825">
        <f t="shared" ca="1" si="847"/>
        <v>0</v>
      </c>
      <c r="E10825">
        <f t="shared" ca="1" si="848"/>
        <v>4</v>
      </c>
    </row>
    <row r="10826" spans="1:5" x14ac:dyDescent="0.2">
      <c r="A10826" t="str">
        <f t="shared" ca="1" si="845"/>
        <v>Diagnostics and Preventative</v>
      </c>
      <c r="B10826" t="str">
        <f t="shared" ca="1" si="846"/>
        <v>Space Maintainers</v>
      </c>
      <c r="C10826">
        <f t="shared" si="849"/>
        <v>601</v>
      </c>
      <c r="D10826">
        <f t="shared" ca="1" si="847"/>
        <v>0</v>
      </c>
      <c r="E10826">
        <f t="shared" ca="1" si="848"/>
        <v>7</v>
      </c>
    </row>
    <row r="10827" spans="1:5" x14ac:dyDescent="0.2">
      <c r="A10827" t="str">
        <f t="shared" ca="1" si="845"/>
        <v>Major</v>
      </c>
      <c r="B10827" t="str">
        <f t="shared" ca="1" si="846"/>
        <v>prosthodontics</v>
      </c>
      <c r="C10827">
        <f t="shared" si="849"/>
        <v>601</v>
      </c>
      <c r="D10827" t="str">
        <f t="shared" ca="1" si="847"/>
        <v>Procedures for replacement of missing teeth by construction or repair of bridges and partial or complete dentures</v>
      </c>
      <c r="E10827">
        <f t="shared" ca="1" si="848"/>
        <v>15</v>
      </c>
    </row>
    <row r="10828" spans="1:5" x14ac:dyDescent="0.2">
      <c r="A10828" t="str">
        <f t="shared" ca="1" si="845"/>
        <v>Basic</v>
      </c>
      <c r="B10828" t="str">
        <f t="shared" ca="1" si="846"/>
        <v>surgical periodontics</v>
      </c>
      <c r="C10828">
        <f t="shared" si="849"/>
        <v>601</v>
      </c>
      <c r="D10828" t="str">
        <f t="shared" ca="1" si="847"/>
        <v>Surgical treatment of the gums and supporting structures of the teeth</v>
      </c>
      <c r="E10828">
        <f t="shared" ca="1" si="848"/>
        <v>11</v>
      </c>
    </row>
    <row r="10829" spans="1:5" x14ac:dyDescent="0.2">
      <c r="A10829" t="str">
        <f t="shared" ca="1" si="845"/>
        <v>Basic</v>
      </c>
      <c r="B10829" t="str">
        <f t="shared" ca="1" si="846"/>
        <v>endodontics</v>
      </c>
      <c r="C10829">
        <f t="shared" si="849"/>
        <v>601</v>
      </c>
      <c r="D10829" t="str">
        <f t="shared" ca="1" si="847"/>
        <v>Root canal, pulpal therapy</v>
      </c>
      <c r="E10829">
        <f t="shared" ca="1" si="848"/>
        <v>10</v>
      </c>
    </row>
    <row r="10830" spans="1:5" x14ac:dyDescent="0.2">
      <c r="A10830" t="str">
        <f t="shared" ca="1" si="845"/>
        <v>Basic</v>
      </c>
      <c r="B10830" t="str">
        <f t="shared" ca="1" si="846"/>
        <v>surgical periodontics</v>
      </c>
      <c r="C10830">
        <f t="shared" si="849"/>
        <v>601</v>
      </c>
      <c r="D10830" t="str">
        <f t="shared" ca="1" si="847"/>
        <v>Surgical treatment of the gums and supporting structures of the teeth</v>
      </c>
      <c r="E10830">
        <f t="shared" ca="1" si="848"/>
        <v>11</v>
      </c>
    </row>
    <row r="10831" spans="1:5" x14ac:dyDescent="0.2">
      <c r="A10831" t="str">
        <f t="shared" ca="1" si="845"/>
        <v>Basic</v>
      </c>
      <c r="B10831" t="str">
        <f t="shared" ca="1" si="846"/>
        <v>endodontics</v>
      </c>
      <c r="C10831">
        <f t="shared" si="849"/>
        <v>601</v>
      </c>
      <c r="D10831" t="str">
        <f t="shared" ca="1" si="847"/>
        <v>Root canal, pulpal therapy</v>
      </c>
      <c r="E10831">
        <f t="shared" ca="1" si="848"/>
        <v>10</v>
      </c>
    </row>
    <row r="10832" spans="1:5" x14ac:dyDescent="0.2">
      <c r="A10832" t="str">
        <f t="shared" ca="1" si="845"/>
        <v>Other</v>
      </c>
      <c r="B10832" t="str">
        <f t="shared" ca="1" si="846"/>
        <v>Implants</v>
      </c>
      <c r="C10832">
        <f t="shared" si="849"/>
        <v>601</v>
      </c>
      <c r="D10832" t="str">
        <f t="shared" ca="1" si="847"/>
        <v>Implant dental work</v>
      </c>
      <c r="E10832">
        <f t="shared" ca="1" si="848"/>
        <v>18</v>
      </c>
    </row>
    <row r="10833" spans="1:5" x14ac:dyDescent="0.2">
      <c r="A10833" t="str">
        <f t="shared" ca="1" si="845"/>
        <v>Basic</v>
      </c>
      <c r="B10833" t="str">
        <f t="shared" ca="1" si="846"/>
        <v>surgical periodontics</v>
      </c>
      <c r="C10833">
        <f t="shared" si="849"/>
        <v>601</v>
      </c>
      <c r="D10833" t="str">
        <f t="shared" ca="1" si="847"/>
        <v>Surgical treatment of the gums and supporting structures of the teeth</v>
      </c>
      <c r="E10833">
        <f t="shared" ca="1" si="848"/>
        <v>11</v>
      </c>
    </row>
    <row r="10834" spans="1:5" x14ac:dyDescent="0.2">
      <c r="A10834" t="str">
        <f t="shared" ca="1" si="845"/>
        <v>Orthodontics</v>
      </c>
      <c r="B10834" t="str">
        <f t="shared" ca="1" si="846"/>
        <v>orthodontics</v>
      </c>
      <c r="C10834">
        <f t="shared" si="849"/>
        <v>601</v>
      </c>
      <c r="D10834" t="str">
        <f t="shared" ca="1" si="847"/>
        <v>For eligible dependents to age 19</v>
      </c>
      <c r="E10834">
        <f t="shared" ca="1" si="848"/>
        <v>17</v>
      </c>
    </row>
    <row r="10835" spans="1:5" x14ac:dyDescent="0.2">
      <c r="A10835" t="str">
        <f t="shared" ca="1" si="845"/>
        <v>Orthodontics</v>
      </c>
      <c r="B10835" t="str">
        <f t="shared" ca="1" si="846"/>
        <v>orthodontics</v>
      </c>
      <c r="C10835">
        <f t="shared" si="849"/>
        <v>601</v>
      </c>
      <c r="D10835" t="str">
        <f t="shared" ca="1" si="847"/>
        <v>For eligible dependents to age 19</v>
      </c>
      <c r="E10835">
        <f t="shared" ca="1" si="848"/>
        <v>17</v>
      </c>
    </row>
    <row r="10836" spans="1:5" x14ac:dyDescent="0.2">
      <c r="A10836" t="str">
        <f t="shared" ca="1" si="845"/>
        <v>Basic</v>
      </c>
      <c r="B10836" t="str">
        <f t="shared" ca="1" si="846"/>
        <v>oral surgery</v>
      </c>
      <c r="C10836">
        <f t="shared" si="849"/>
        <v>601</v>
      </c>
      <c r="D10836" t="str">
        <f t="shared" ca="1" si="847"/>
        <v>Extraction and other surgery procedures, incl. pre- and post-operative care</v>
      </c>
      <c r="E10836">
        <f t="shared" ca="1" si="848"/>
        <v>9</v>
      </c>
    </row>
    <row r="10837" spans="1:5" x14ac:dyDescent="0.2">
      <c r="A10837" t="str">
        <f t="shared" ca="1" si="845"/>
        <v>Orthodontics</v>
      </c>
      <c r="B10837" t="str">
        <f t="shared" ca="1" si="846"/>
        <v>orthodontics</v>
      </c>
      <c r="C10837">
        <f t="shared" si="849"/>
        <v>601</v>
      </c>
      <c r="D10837" t="str">
        <f t="shared" ca="1" si="847"/>
        <v>For eligible dependents to age 19</v>
      </c>
      <c r="E10837">
        <f t="shared" ca="1" si="848"/>
        <v>17</v>
      </c>
    </row>
    <row r="10838" spans="1:5" x14ac:dyDescent="0.2">
      <c r="A10838" t="str">
        <f t="shared" ca="1" si="845"/>
        <v>Basic</v>
      </c>
      <c r="B10838" t="str">
        <f t="shared" ca="1" si="846"/>
        <v>non-surgical periodontics</v>
      </c>
      <c r="C10838">
        <f t="shared" si="849"/>
        <v>602</v>
      </c>
      <c r="D10838" t="str">
        <f t="shared" ca="1" si="847"/>
        <v xml:space="preserve">Non-surgical treatment of the gums and supporting structures of the teeth </v>
      </c>
      <c r="E10838">
        <f t="shared" ca="1" si="848"/>
        <v>12</v>
      </c>
    </row>
    <row r="10839" spans="1:5" x14ac:dyDescent="0.2">
      <c r="A10839" t="str">
        <f t="shared" ca="1" si="845"/>
        <v>Other</v>
      </c>
      <c r="B10839" t="str">
        <f t="shared" ca="1" si="846"/>
        <v>Implants</v>
      </c>
      <c r="C10839">
        <f t="shared" si="849"/>
        <v>602</v>
      </c>
      <c r="D10839" t="str">
        <f t="shared" ca="1" si="847"/>
        <v>Implant dental work</v>
      </c>
      <c r="E10839">
        <f t="shared" ca="1" si="848"/>
        <v>18</v>
      </c>
    </row>
    <row r="10840" spans="1:5" x14ac:dyDescent="0.2">
      <c r="A10840" t="str">
        <f t="shared" ca="1" si="845"/>
        <v>Basic</v>
      </c>
      <c r="B10840" t="str">
        <f t="shared" ca="1" si="846"/>
        <v>oral surgery</v>
      </c>
      <c r="C10840">
        <f t="shared" si="849"/>
        <v>602</v>
      </c>
      <c r="D10840" t="str">
        <f t="shared" ca="1" si="847"/>
        <v>Extraction and other surgery procedures, incl. pre- and post-operative care</v>
      </c>
      <c r="E10840">
        <f t="shared" ca="1" si="848"/>
        <v>9</v>
      </c>
    </row>
    <row r="10841" spans="1:5" x14ac:dyDescent="0.2">
      <c r="A10841" t="str">
        <f t="shared" ca="1" si="845"/>
        <v>Basic</v>
      </c>
      <c r="B10841" t="str">
        <f t="shared" ca="1" si="846"/>
        <v>basic restorative</v>
      </c>
      <c r="C10841">
        <f t="shared" si="849"/>
        <v>602</v>
      </c>
      <c r="D10841" t="str">
        <f t="shared" ca="1" si="847"/>
        <v>Fillings (amalgam "silver" and composite "white" non-molar)</v>
      </c>
      <c r="E10841">
        <f t="shared" ca="1" si="848"/>
        <v>8</v>
      </c>
    </row>
    <row r="10842" spans="1:5" x14ac:dyDescent="0.2">
      <c r="A10842" t="str">
        <f t="shared" ca="1" si="845"/>
        <v>Other</v>
      </c>
      <c r="B10842" t="str">
        <f t="shared" ca="1" si="846"/>
        <v>Implants</v>
      </c>
      <c r="C10842">
        <f t="shared" si="849"/>
        <v>602</v>
      </c>
      <c r="D10842" t="str">
        <f t="shared" ca="1" si="847"/>
        <v>Implant dental work</v>
      </c>
      <c r="E10842">
        <f t="shared" ca="1" si="848"/>
        <v>18</v>
      </c>
    </row>
    <row r="10843" spans="1:5" x14ac:dyDescent="0.2">
      <c r="A10843" t="str">
        <f t="shared" ca="1" si="845"/>
        <v>Basic</v>
      </c>
      <c r="B10843" t="str">
        <f t="shared" ca="1" si="846"/>
        <v>non-surgical periodontics</v>
      </c>
      <c r="C10843">
        <f t="shared" si="849"/>
        <v>602</v>
      </c>
      <c r="D10843" t="str">
        <f t="shared" ca="1" si="847"/>
        <v xml:space="preserve">Non-surgical treatment of the gums and supporting structures of the teeth </v>
      </c>
      <c r="E10843">
        <f t="shared" ca="1" si="848"/>
        <v>12</v>
      </c>
    </row>
    <row r="10844" spans="1:5" x14ac:dyDescent="0.2">
      <c r="A10844" t="str">
        <f t="shared" ca="1" si="845"/>
        <v>Basic</v>
      </c>
      <c r="B10844" t="str">
        <f t="shared" ca="1" si="846"/>
        <v>non-surgical periodontics</v>
      </c>
      <c r="C10844">
        <f t="shared" si="849"/>
        <v>602</v>
      </c>
      <c r="D10844" t="str">
        <f t="shared" ca="1" si="847"/>
        <v xml:space="preserve">Non-surgical treatment of the gums and supporting structures of the teeth </v>
      </c>
      <c r="E10844">
        <f t="shared" ca="1" si="848"/>
        <v>12</v>
      </c>
    </row>
    <row r="10845" spans="1:5" x14ac:dyDescent="0.2">
      <c r="A10845" t="str">
        <f t="shared" ca="1" si="845"/>
        <v>Major</v>
      </c>
      <c r="B10845" t="str">
        <f t="shared" ca="1" si="846"/>
        <v>temporomandibular joint dysfunction</v>
      </c>
      <c r="C10845">
        <f t="shared" si="849"/>
        <v>602</v>
      </c>
      <c r="D10845" t="str">
        <f t="shared" ca="1" si="847"/>
        <v>Services relating to hinging joints of the jaw</v>
      </c>
      <c r="E10845">
        <f t="shared" ca="1" si="848"/>
        <v>16</v>
      </c>
    </row>
    <row r="10846" spans="1:5" x14ac:dyDescent="0.2">
      <c r="A10846" t="str">
        <f t="shared" ca="1" si="845"/>
        <v>Other</v>
      </c>
      <c r="B10846" t="str">
        <f t="shared" ca="1" si="846"/>
        <v>Implants</v>
      </c>
      <c r="C10846">
        <f t="shared" si="849"/>
        <v>602</v>
      </c>
      <c r="D10846" t="str">
        <f t="shared" ca="1" si="847"/>
        <v>Implant dental work</v>
      </c>
      <c r="E10846">
        <f t="shared" ca="1" si="848"/>
        <v>18</v>
      </c>
    </row>
    <row r="10847" spans="1:5" x14ac:dyDescent="0.2">
      <c r="A10847" t="str">
        <f t="shared" ca="1" si="845"/>
        <v>Basic</v>
      </c>
      <c r="B10847" t="str">
        <f t="shared" ca="1" si="846"/>
        <v>oral surgery</v>
      </c>
      <c r="C10847">
        <f t="shared" si="849"/>
        <v>602</v>
      </c>
      <c r="D10847" t="str">
        <f t="shared" ca="1" si="847"/>
        <v>Extraction and other surgery procedures, incl. pre- and post-operative care</v>
      </c>
      <c r="E10847">
        <f t="shared" ca="1" si="848"/>
        <v>9</v>
      </c>
    </row>
    <row r="10848" spans="1:5" x14ac:dyDescent="0.2">
      <c r="A10848" t="str">
        <f t="shared" ca="1" si="845"/>
        <v>Basic</v>
      </c>
      <c r="B10848" t="str">
        <f t="shared" ca="1" si="846"/>
        <v>surgical periodontics</v>
      </c>
      <c r="C10848">
        <f t="shared" si="849"/>
        <v>602</v>
      </c>
      <c r="D10848" t="str">
        <f t="shared" ca="1" si="847"/>
        <v>Surgical treatment of the gums and supporting structures of the teeth</v>
      </c>
      <c r="E10848">
        <f t="shared" ca="1" si="848"/>
        <v>11</v>
      </c>
    </row>
    <row r="10849" spans="1:5" x14ac:dyDescent="0.2">
      <c r="A10849" t="str">
        <f t="shared" ca="1" si="845"/>
        <v>Basic</v>
      </c>
      <c r="B10849" t="str">
        <f t="shared" ca="1" si="846"/>
        <v>general anesthesia</v>
      </c>
      <c r="C10849">
        <f t="shared" si="849"/>
        <v>602</v>
      </c>
      <c r="D10849" t="str">
        <f t="shared" ca="1" si="847"/>
        <v>Covered when used in conjunction with covered oral surgical procedures</v>
      </c>
      <c r="E10849">
        <f t="shared" ca="1" si="848"/>
        <v>13</v>
      </c>
    </row>
    <row r="10850" spans="1:5" x14ac:dyDescent="0.2">
      <c r="A10850" t="str">
        <f t="shared" ca="1" si="845"/>
        <v>Basic</v>
      </c>
      <c r="B10850" t="str">
        <f t="shared" ca="1" si="846"/>
        <v>surgical periodontics</v>
      </c>
      <c r="C10850">
        <f t="shared" si="849"/>
        <v>602</v>
      </c>
      <c r="D10850" t="str">
        <f t="shared" ca="1" si="847"/>
        <v>Surgical treatment of the gums and supporting structures of the teeth</v>
      </c>
      <c r="E10850">
        <f t="shared" ca="1" si="848"/>
        <v>11</v>
      </c>
    </row>
    <row r="10851" spans="1:5" x14ac:dyDescent="0.2">
      <c r="A10851" t="str">
        <f t="shared" ca="1" si="845"/>
        <v>Major</v>
      </c>
      <c r="B10851" t="str">
        <f t="shared" ca="1" si="846"/>
        <v>prosthodontics</v>
      </c>
      <c r="C10851">
        <f t="shared" si="849"/>
        <v>602</v>
      </c>
      <c r="D10851" t="str">
        <f t="shared" ca="1" si="847"/>
        <v>Procedures for replacement of missing teeth by construction or repair of bridges and partial or complete dentures</v>
      </c>
      <c r="E10851">
        <f t="shared" ca="1" si="848"/>
        <v>15</v>
      </c>
    </row>
    <row r="10852" spans="1:5" x14ac:dyDescent="0.2">
      <c r="A10852" t="str">
        <f t="shared" ca="1" si="845"/>
        <v>Major</v>
      </c>
      <c r="B10852" t="str">
        <f t="shared" ca="1" si="846"/>
        <v>major restorative</v>
      </c>
      <c r="C10852">
        <f t="shared" si="849"/>
        <v>602</v>
      </c>
      <c r="D10852" t="str">
        <f t="shared" ca="1" si="847"/>
        <v>Single crowns, inlays, onlays</v>
      </c>
      <c r="E10852">
        <f t="shared" ca="1" si="848"/>
        <v>14</v>
      </c>
    </row>
    <row r="10853" spans="1:5" x14ac:dyDescent="0.2">
      <c r="A10853" t="str">
        <f t="shared" ca="1" si="845"/>
        <v>Diagnostics and Preventative</v>
      </c>
      <c r="B10853" t="str">
        <f t="shared" ca="1" si="846"/>
        <v>Sealants</v>
      </c>
      <c r="C10853">
        <f t="shared" si="849"/>
        <v>602</v>
      </c>
      <c r="D10853">
        <f t="shared" ca="1" si="847"/>
        <v>0</v>
      </c>
      <c r="E10853">
        <f t="shared" ca="1" si="848"/>
        <v>6</v>
      </c>
    </row>
    <row r="10854" spans="1:5" x14ac:dyDescent="0.2">
      <c r="A10854" t="str">
        <f t="shared" ca="1" si="845"/>
        <v>Diagnostics and Preventative</v>
      </c>
      <c r="B10854" t="str">
        <f t="shared" ca="1" si="846"/>
        <v>Periodic Exams</v>
      </c>
      <c r="C10854">
        <f t="shared" si="849"/>
        <v>602</v>
      </c>
      <c r="D10854">
        <f t="shared" ca="1" si="847"/>
        <v>0</v>
      </c>
      <c r="E10854">
        <f t="shared" ca="1" si="848"/>
        <v>1</v>
      </c>
    </row>
    <row r="10855" spans="1:5" x14ac:dyDescent="0.2">
      <c r="A10855" t="str">
        <f t="shared" ca="1" si="845"/>
        <v>Major</v>
      </c>
      <c r="B10855" t="str">
        <f t="shared" ca="1" si="846"/>
        <v>prosthodontics</v>
      </c>
      <c r="C10855">
        <f t="shared" si="849"/>
        <v>602</v>
      </c>
      <c r="D10855" t="str">
        <f t="shared" ca="1" si="847"/>
        <v>Procedures for replacement of missing teeth by construction or repair of bridges and partial or complete dentures</v>
      </c>
      <c r="E10855">
        <f t="shared" ca="1" si="848"/>
        <v>15</v>
      </c>
    </row>
    <row r="10856" spans="1:5" x14ac:dyDescent="0.2">
      <c r="A10856" t="str">
        <f t="shared" ca="1" si="845"/>
        <v>Diagnostics and Preventative</v>
      </c>
      <c r="B10856" t="str">
        <f t="shared" ca="1" si="846"/>
        <v>Bitewing x-rays</v>
      </c>
      <c r="C10856">
        <f t="shared" si="849"/>
        <v>603</v>
      </c>
      <c r="D10856">
        <f t="shared" ca="1" si="847"/>
        <v>0</v>
      </c>
      <c r="E10856">
        <f t="shared" ca="1" si="848"/>
        <v>2</v>
      </c>
    </row>
    <row r="10857" spans="1:5" x14ac:dyDescent="0.2">
      <c r="A10857" t="str">
        <f t="shared" ca="1" si="845"/>
        <v>Major</v>
      </c>
      <c r="B10857" t="str">
        <f t="shared" ca="1" si="846"/>
        <v>temporomandibular joint dysfunction</v>
      </c>
      <c r="C10857">
        <f t="shared" si="849"/>
        <v>603</v>
      </c>
      <c r="D10857" t="str">
        <f t="shared" ca="1" si="847"/>
        <v>Services relating to hinging joints of the jaw</v>
      </c>
      <c r="E10857">
        <f t="shared" ca="1" si="848"/>
        <v>16</v>
      </c>
    </row>
    <row r="10858" spans="1:5" x14ac:dyDescent="0.2">
      <c r="A10858" t="str">
        <f t="shared" ca="1" si="845"/>
        <v>Basic</v>
      </c>
      <c r="B10858" t="str">
        <f t="shared" ca="1" si="846"/>
        <v>general anesthesia</v>
      </c>
      <c r="C10858">
        <f t="shared" si="849"/>
        <v>603</v>
      </c>
      <c r="D10858" t="str">
        <f t="shared" ca="1" si="847"/>
        <v>Covered when used in conjunction with covered oral surgical procedures</v>
      </c>
      <c r="E10858">
        <f t="shared" ca="1" si="848"/>
        <v>13</v>
      </c>
    </row>
    <row r="10859" spans="1:5" x14ac:dyDescent="0.2">
      <c r="A10859" t="str">
        <f t="shared" ca="1" si="845"/>
        <v>Diagnostics and Preventative</v>
      </c>
      <c r="B10859" t="str">
        <f t="shared" ca="1" si="846"/>
        <v>Sealants</v>
      </c>
      <c r="C10859">
        <f t="shared" si="849"/>
        <v>603</v>
      </c>
      <c r="D10859">
        <f t="shared" ca="1" si="847"/>
        <v>0</v>
      </c>
      <c r="E10859">
        <f t="shared" ca="1" si="848"/>
        <v>6</v>
      </c>
    </row>
    <row r="10860" spans="1:5" x14ac:dyDescent="0.2">
      <c r="A10860" t="str">
        <f t="shared" ca="1" si="845"/>
        <v>Basic</v>
      </c>
      <c r="B10860" t="str">
        <f t="shared" ca="1" si="846"/>
        <v>non-surgical periodontics</v>
      </c>
      <c r="C10860">
        <f t="shared" si="849"/>
        <v>603</v>
      </c>
      <c r="D10860" t="str">
        <f t="shared" ca="1" si="847"/>
        <v xml:space="preserve">Non-surgical treatment of the gums and supporting structures of the teeth </v>
      </c>
      <c r="E10860">
        <f t="shared" ca="1" si="848"/>
        <v>12</v>
      </c>
    </row>
    <row r="10861" spans="1:5" x14ac:dyDescent="0.2">
      <c r="A10861" t="str">
        <f t="shared" ca="1" si="845"/>
        <v>Major</v>
      </c>
      <c r="B10861" t="str">
        <f t="shared" ca="1" si="846"/>
        <v>prosthodontics</v>
      </c>
      <c r="C10861">
        <f t="shared" si="849"/>
        <v>603</v>
      </c>
      <c r="D10861" t="str">
        <f t="shared" ca="1" si="847"/>
        <v>Procedures for replacement of missing teeth by construction or repair of bridges and partial or complete dentures</v>
      </c>
      <c r="E10861">
        <f t="shared" ca="1" si="848"/>
        <v>15</v>
      </c>
    </row>
    <row r="10862" spans="1:5" x14ac:dyDescent="0.2">
      <c r="A10862" t="str">
        <f t="shared" ca="1" si="845"/>
        <v>Diagnostics and Preventative</v>
      </c>
      <c r="B10862" t="str">
        <f t="shared" ca="1" si="846"/>
        <v>Sealants</v>
      </c>
      <c r="C10862">
        <f t="shared" si="849"/>
        <v>603</v>
      </c>
      <c r="D10862">
        <f t="shared" ca="1" si="847"/>
        <v>0</v>
      </c>
      <c r="E10862">
        <f t="shared" ca="1" si="848"/>
        <v>6</v>
      </c>
    </row>
    <row r="10863" spans="1:5" x14ac:dyDescent="0.2">
      <c r="A10863" t="str">
        <f t="shared" ca="1" si="845"/>
        <v>Diagnostics and Preventative</v>
      </c>
      <c r="B10863" t="str">
        <f t="shared" ca="1" si="846"/>
        <v>Bitewing x-rays</v>
      </c>
      <c r="C10863">
        <f t="shared" si="849"/>
        <v>603</v>
      </c>
      <c r="D10863">
        <f t="shared" ca="1" si="847"/>
        <v>0</v>
      </c>
      <c r="E10863">
        <f t="shared" ca="1" si="848"/>
        <v>2</v>
      </c>
    </row>
    <row r="10864" spans="1:5" x14ac:dyDescent="0.2">
      <c r="A10864" t="str">
        <f t="shared" ca="1" si="845"/>
        <v>Major</v>
      </c>
      <c r="B10864" t="str">
        <f t="shared" ca="1" si="846"/>
        <v>prosthodontics</v>
      </c>
      <c r="C10864">
        <f t="shared" si="849"/>
        <v>603</v>
      </c>
      <c r="D10864" t="str">
        <f t="shared" ca="1" si="847"/>
        <v>Procedures for replacement of missing teeth by construction or repair of bridges and partial or complete dentures</v>
      </c>
      <c r="E10864">
        <f t="shared" ca="1" si="848"/>
        <v>15</v>
      </c>
    </row>
    <row r="10865" spans="1:5" x14ac:dyDescent="0.2">
      <c r="A10865" t="str">
        <f t="shared" ca="1" si="845"/>
        <v>Major</v>
      </c>
      <c r="B10865" t="str">
        <f t="shared" ca="1" si="846"/>
        <v>major restorative</v>
      </c>
      <c r="C10865">
        <f t="shared" si="849"/>
        <v>603</v>
      </c>
      <c r="D10865" t="str">
        <f t="shared" ca="1" si="847"/>
        <v>Single crowns, inlays, onlays</v>
      </c>
      <c r="E10865">
        <f t="shared" ca="1" si="848"/>
        <v>14</v>
      </c>
    </row>
    <row r="10866" spans="1:5" x14ac:dyDescent="0.2">
      <c r="A10866" t="str">
        <f t="shared" ca="1" si="845"/>
        <v>Diagnostics and Preventative</v>
      </c>
      <c r="B10866" t="str">
        <f t="shared" ca="1" si="846"/>
        <v>Space Maintainers</v>
      </c>
      <c r="C10866">
        <f t="shared" si="849"/>
        <v>603</v>
      </c>
      <c r="D10866">
        <f t="shared" ca="1" si="847"/>
        <v>0</v>
      </c>
      <c r="E10866">
        <f t="shared" ca="1" si="848"/>
        <v>7</v>
      </c>
    </row>
    <row r="10867" spans="1:5" x14ac:dyDescent="0.2">
      <c r="A10867" t="str">
        <f t="shared" ca="1" si="845"/>
        <v>Diagnostics and Preventative</v>
      </c>
      <c r="B10867" t="str">
        <f t="shared" ca="1" si="846"/>
        <v>Periodic Exams</v>
      </c>
      <c r="C10867">
        <f t="shared" si="849"/>
        <v>603</v>
      </c>
      <c r="D10867">
        <f t="shared" ca="1" si="847"/>
        <v>0</v>
      </c>
      <c r="E10867">
        <f t="shared" ca="1" si="848"/>
        <v>1</v>
      </c>
    </row>
    <row r="10868" spans="1:5" x14ac:dyDescent="0.2">
      <c r="A10868" t="str">
        <f t="shared" ca="1" si="845"/>
        <v>Basic</v>
      </c>
      <c r="B10868" t="str">
        <f t="shared" ca="1" si="846"/>
        <v>non-surgical periodontics</v>
      </c>
      <c r="C10868">
        <f t="shared" si="849"/>
        <v>603</v>
      </c>
      <c r="D10868" t="str">
        <f t="shared" ca="1" si="847"/>
        <v xml:space="preserve">Non-surgical treatment of the gums and supporting structures of the teeth </v>
      </c>
      <c r="E10868">
        <f t="shared" ca="1" si="848"/>
        <v>12</v>
      </c>
    </row>
    <row r="10869" spans="1:5" x14ac:dyDescent="0.2">
      <c r="A10869" t="str">
        <f t="shared" ca="1" si="845"/>
        <v>Basic</v>
      </c>
      <c r="B10869" t="str">
        <f t="shared" ca="1" si="846"/>
        <v>basic restorative</v>
      </c>
      <c r="C10869">
        <f t="shared" si="849"/>
        <v>603</v>
      </c>
      <c r="D10869" t="str">
        <f t="shared" ca="1" si="847"/>
        <v>Fillings (amalgam "silver" and composite "white" non-molar)</v>
      </c>
      <c r="E10869">
        <f t="shared" ca="1" si="848"/>
        <v>8</v>
      </c>
    </row>
    <row r="10870" spans="1:5" x14ac:dyDescent="0.2">
      <c r="A10870" t="str">
        <f t="shared" ca="1" si="845"/>
        <v>Diagnostics and Preventative</v>
      </c>
      <c r="B10870" t="str">
        <f t="shared" ca="1" si="846"/>
        <v>Space Maintainers</v>
      </c>
      <c r="C10870">
        <f t="shared" si="849"/>
        <v>603</v>
      </c>
      <c r="D10870">
        <f t="shared" ca="1" si="847"/>
        <v>0</v>
      </c>
      <c r="E10870">
        <f t="shared" ca="1" si="848"/>
        <v>7</v>
      </c>
    </row>
    <row r="10871" spans="1:5" x14ac:dyDescent="0.2">
      <c r="A10871" t="str">
        <f t="shared" ca="1" si="845"/>
        <v>Diagnostics and Preventative</v>
      </c>
      <c r="B10871" t="str">
        <f t="shared" ca="1" si="846"/>
        <v>Prophylaxis</v>
      </c>
      <c r="C10871">
        <f t="shared" si="849"/>
        <v>603</v>
      </c>
      <c r="D10871">
        <f t="shared" ca="1" si="847"/>
        <v>0</v>
      </c>
      <c r="E10871">
        <f t="shared" ca="1" si="848"/>
        <v>4</v>
      </c>
    </row>
    <row r="10872" spans="1:5" x14ac:dyDescent="0.2">
      <c r="A10872" t="str">
        <f t="shared" ca="1" si="845"/>
        <v>Major</v>
      </c>
      <c r="B10872" t="str">
        <f t="shared" ca="1" si="846"/>
        <v>major restorative</v>
      </c>
      <c r="C10872">
        <f t="shared" si="849"/>
        <v>603</v>
      </c>
      <c r="D10872" t="str">
        <f t="shared" ca="1" si="847"/>
        <v>Single crowns, inlays, onlays</v>
      </c>
      <c r="E10872">
        <f t="shared" ca="1" si="848"/>
        <v>14</v>
      </c>
    </row>
    <row r="10873" spans="1:5" x14ac:dyDescent="0.2">
      <c r="A10873" t="str">
        <f t="shared" ca="1" si="845"/>
        <v>Diagnostics and Preventative</v>
      </c>
      <c r="B10873" t="str">
        <f t="shared" ca="1" si="846"/>
        <v>Space Maintainers</v>
      </c>
      <c r="C10873">
        <f t="shared" si="849"/>
        <v>603</v>
      </c>
      <c r="D10873">
        <f t="shared" ca="1" si="847"/>
        <v>0</v>
      </c>
      <c r="E10873">
        <f t="shared" ca="1" si="848"/>
        <v>7</v>
      </c>
    </row>
    <row r="10874" spans="1:5" x14ac:dyDescent="0.2">
      <c r="A10874" t="str">
        <f t="shared" ca="1" si="845"/>
        <v>Basic</v>
      </c>
      <c r="B10874" t="str">
        <f t="shared" ca="1" si="846"/>
        <v>oral surgery</v>
      </c>
      <c r="C10874">
        <f t="shared" si="849"/>
        <v>604</v>
      </c>
      <c r="D10874" t="str">
        <f t="shared" ca="1" si="847"/>
        <v>Extraction and other surgery procedures, incl. pre- and post-operative care</v>
      </c>
      <c r="E10874">
        <f t="shared" ca="1" si="848"/>
        <v>9</v>
      </c>
    </row>
    <row r="10875" spans="1:5" x14ac:dyDescent="0.2">
      <c r="A10875" t="str">
        <f t="shared" ca="1" si="845"/>
        <v>Diagnostics and Preventative</v>
      </c>
      <c r="B10875" t="str">
        <f t="shared" ca="1" si="846"/>
        <v>Full-mouth x-ray</v>
      </c>
      <c r="C10875">
        <f t="shared" si="849"/>
        <v>604</v>
      </c>
      <c r="D10875">
        <f t="shared" ca="1" si="847"/>
        <v>0</v>
      </c>
      <c r="E10875">
        <f t="shared" ca="1" si="848"/>
        <v>3</v>
      </c>
    </row>
    <row r="10876" spans="1:5" x14ac:dyDescent="0.2">
      <c r="A10876" t="str">
        <f t="shared" ca="1" si="845"/>
        <v>Diagnostics and Preventative</v>
      </c>
      <c r="B10876" t="str">
        <f t="shared" ca="1" si="846"/>
        <v>Sealants</v>
      </c>
      <c r="C10876">
        <f t="shared" si="849"/>
        <v>604</v>
      </c>
      <c r="D10876">
        <f t="shared" ca="1" si="847"/>
        <v>0</v>
      </c>
      <c r="E10876">
        <f t="shared" ca="1" si="848"/>
        <v>6</v>
      </c>
    </row>
    <row r="10877" spans="1:5" x14ac:dyDescent="0.2">
      <c r="A10877" t="str">
        <f t="shared" ca="1" si="845"/>
        <v>Diagnostics and Preventative</v>
      </c>
      <c r="B10877" t="str">
        <f t="shared" ca="1" si="846"/>
        <v>Bitewing x-rays</v>
      </c>
      <c r="C10877">
        <f t="shared" si="849"/>
        <v>604</v>
      </c>
      <c r="D10877">
        <f t="shared" ca="1" si="847"/>
        <v>0</v>
      </c>
      <c r="E10877">
        <f t="shared" ca="1" si="848"/>
        <v>2</v>
      </c>
    </row>
    <row r="10878" spans="1:5" x14ac:dyDescent="0.2">
      <c r="A10878" t="str">
        <f t="shared" ca="1" si="845"/>
        <v>Basic</v>
      </c>
      <c r="B10878" t="str">
        <f t="shared" ca="1" si="846"/>
        <v>oral surgery</v>
      </c>
      <c r="C10878">
        <f t="shared" si="849"/>
        <v>604</v>
      </c>
      <c r="D10878" t="str">
        <f t="shared" ca="1" si="847"/>
        <v>Extraction and other surgery procedures, incl. pre- and post-operative care</v>
      </c>
      <c r="E10878">
        <f t="shared" ca="1" si="848"/>
        <v>9</v>
      </c>
    </row>
    <row r="10879" spans="1:5" x14ac:dyDescent="0.2">
      <c r="A10879" t="str">
        <f t="shared" ca="1" si="845"/>
        <v>Major</v>
      </c>
      <c r="B10879" t="str">
        <f t="shared" ca="1" si="846"/>
        <v>prosthodontics</v>
      </c>
      <c r="C10879">
        <f t="shared" si="849"/>
        <v>604</v>
      </c>
      <c r="D10879" t="str">
        <f t="shared" ca="1" si="847"/>
        <v>Procedures for replacement of missing teeth by construction or repair of bridges and partial or complete dentures</v>
      </c>
      <c r="E10879">
        <f t="shared" ca="1" si="848"/>
        <v>15</v>
      </c>
    </row>
    <row r="10880" spans="1:5" x14ac:dyDescent="0.2">
      <c r="A10880" t="str">
        <f t="shared" ca="1" si="845"/>
        <v>Basic</v>
      </c>
      <c r="B10880" t="str">
        <f t="shared" ca="1" si="846"/>
        <v>surgical periodontics</v>
      </c>
      <c r="C10880">
        <f t="shared" si="849"/>
        <v>604</v>
      </c>
      <c r="D10880" t="str">
        <f t="shared" ca="1" si="847"/>
        <v>Surgical treatment of the gums and supporting structures of the teeth</v>
      </c>
      <c r="E10880">
        <f t="shared" ca="1" si="848"/>
        <v>11</v>
      </c>
    </row>
    <row r="10881" spans="1:5" x14ac:dyDescent="0.2">
      <c r="A10881" t="str">
        <f t="shared" ca="1" si="845"/>
        <v>Basic</v>
      </c>
      <c r="B10881" t="str">
        <f t="shared" ca="1" si="846"/>
        <v>basic restorative</v>
      </c>
      <c r="C10881">
        <f t="shared" si="849"/>
        <v>604</v>
      </c>
      <c r="D10881" t="str">
        <f t="shared" ca="1" si="847"/>
        <v>Fillings (amalgam "silver" and composite "white" non-molar)</v>
      </c>
      <c r="E10881">
        <f t="shared" ca="1" si="848"/>
        <v>8</v>
      </c>
    </row>
    <row r="10882" spans="1:5" x14ac:dyDescent="0.2">
      <c r="A10882" t="str">
        <f t="shared" ref="A10882:A10945" ca="1" si="850">INDEX(services,E10882,1)</f>
        <v>Basic</v>
      </c>
      <c r="B10882" t="str">
        <f t="shared" ref="B10882:B10945" ca="1" si="851">INDEX(services,E10882,2)</f>
        <v>general anesthesia</v>
      </c>
      <c r="C10882">
        <f t="shared" si="849"/>
        <v>604</v>
      </c>
      <c r="D10882" t="str">
        <f t="shared" ref="D10882:D10945" ca="1" si="852">INDEX(services,E10882,3)</f>
        <v>Covered when used in conjunction with covered oral surgical procedures</v>
      </c>
      <c r="E10882">
        <f t="shared" ref="E10882:E10945" ca="1" si="853">RANDBETWEEN(1,ROWS(services))</f>
        <v>13</v>
      </c>
    </row>
    <row r="10883" spans="1:5" x14ac:dyDescent="0.2">
      <c r="A10883" t="str">
        <f t="shared" ca="1" si="850"/>
        <v>Diagnostics and Preventative</v>
      </c>
      <c r="B10883" t="str">
        <f t="shared" ca="1" si="851"/>
        <v>Prophylaxis</v>
      </c>
      <c r="C10883">
        <f t="shared" si="849"/>
        <v>604</v>
      </c>
      <c r="D10883">
        <f t="shared" ca="1" si="852"/>
        <v>0</v>
      </c>
      <c r="E10883">
        <f t="shared" ca="1" si="853"/>
        <v>4</v>
      </c>
    </row>
    <row r="10884" spans="1:5" x14ac:dyDescent="0.2">
      <c r="A10884" t="str">
        <f t="shared" ca="1" si="850"/>
        <v>Diagnostics and Preventative</v>
      </c>
      <c r="B10884" t="str">
        <f t="shared" ca="1" si="851"/>
        <v>Space Maintainers</v>
      </c>
      <c r="C10884">
        <f t="shared" ref="C10884:C10947" si="854">IF(MOD(ROW(C10884)-2,18)&lt;&gt;0,C10883,C10883+1)</f>
        <v>604</v>
      </c>
      <c r="D10884">
        <f t="shared" ca="1" si="852"/>
        <v>0</v>
      </c>
      <c r="E10884">
        <f t="shared" ca="1" si="853"/>
        <v>7</v>
      </c>
    </row>
    <row r="10885" spans="1:5" x14ac:dyDescent="0.2">
      <c r="A10885" t="str">
        <f t="shared" ca="1" si="850"/>
        <v>Orthodontics</v>
      </c>
      <c r="B10885" t="str">
        <f t="shared" ca="1" si="851"/>
        <v>orthodontics</v>
      </c>
      <c r="C10885">
        <f t="shared" si="854"/>
        <v>604</v>
      </c>
      <c r="D10885" t="str">
        <f t="shared" ca="1" si="852"/>
        <v>For eligible dependents to age 19</v>
      </c>
      <c r="E10885">
        <f t="shared" ca="1" si="853"/>
        <v>17</v>
      </c>
    </row>
    <row r="10886" spans="1:5" x14ac:dyDescent="0.2">
      <c r="A10886" t="str">
        <f t="shared" ca="1" si="850"/>
        <v>Diagnostics and Preventative</v>
      </c>
      <c r="B10886" t="str">
        <f t="shared" ca="1" si="851"/>
        <v>Full-mouth x-ray</v>
      </c>
      <c r="C10886">
        <f t="shared" si="854"/>
        <v>604</v>
      </c>
      <c r="D10886">
        <f t="shared" ca="1" si="852"/>
        <v>0</v>
      </c>
      <c r="E10886">
        <f t="shared" ca="1" si="853"/>
        <v>3</v>
      </c>
    </row>
    <row r="10887" spans="1:5" x14ac:dyDescent="0.2">
      <c r="A10887" t="str">
        <f t="shared" ca="1" si="850"/>
        <v>Diagnostics and Preventative</v>
      </c>
      <c r="B10887" t="str">
        <f t="shared" ca="1" si="851"/>
        <v>Space Maintainers</v>
      </c>
      <c r="C10887">
        <f t="shared" si="854"/>
        <v>604</v>
      </c>
      <c r="D10887">
        <f t="shared" ca="1" si="852"/>
        <v>0</v>
      </c>
      <c r="E10887">
        <f t="shared" ca="1" si="853"/>
        <v>7</v>
      </c>
    </row>
    <row r="10888" spans="1:5" x14ac:dyDescent="0.2">
      <c r="A10888" t="str">
        <f t="shared" ca="1" si="850"/>
        <v>Diagnostics and Preventative</v>
      </c>
      <c r="B10888" t="str">
        <f t="shared" ca="1" si="851"/>
        <v>Periodic Exams</v>
      </c>
      <c r="C10888">
        <f t="shared" si="854"/>
        <v>604</v>
      </c>
      <c r="D10888">
        <f t="shared" ca="1" si="852"/>
        <v>0</v>
      </c>
      <c r="E10888">
        <f t="shared" ca="1" si="853"/>
        <v>1</v>
      </c>
    </row>
    <row r="10889" spans="1:5" x14ac:dyDescent="0.2">
      <c r="A10889" t="str">
        <f t="shared" ca="1" si="850"/>
        <v>Orthodontics</v>
      </c>
      <c r="B10889" t="str">
        <f t="shared" ca="1" si="851"/>
        <v>orthodontics</v>
      </c>
      <c r="C10889">
        <f t="shared" si="854"/>
        <v>604</v>
      </c>
      <c r="D10889" t="str">
        <f t="shared" ca="1" si="852"/>
        <v>For eligible dependents to age 19</v>
      </c>
      <c r="E10889">
        <f t="shared" ca="1" si="853"/>
        <v>17</v>
      </c>
    </row>
    <row r="10890" spans="1:5" x14ac:dyDescent="0.2">
      <c r="A10890" t="str">
        <f t="shared" ca="1" si="850"/>
        <v>Diagnostics and Preventative</v>
      </c>
      <c r="B10890" t="str">
        <f t="shared" ca="1" si="851"/>
        <v>Prophylaxis</v>
      </c>
      <c r="C10890">
        <f t="shared" si="854"/>
        <v>604</v>
      </c>
      <c r="D10890">
        <f t="shared" ca="1" si="852"/>
        <v>0</v>
      </c>
      <c r="E10890">
        <f t="shared" ca="1" si="853"/>
        <v>4</v>
      </c>
    </row>
    <row r="10891" spans="1:5" x14ac:dyDescent="0.2">
      <c r="A10891" t="str">
        <f t="shared" ca="1" si="850"/>
        <v>Other</v>
      </c>
      <c r="B10891" t="str">
        <f t="shared" ca="1" si="851"/>
        <v>Implants</v>
      </c>
      <c r="C10891">
        <f t="shared" si="854"/>
        <v>604</v>
      </c>
      <c r="D10891" t="str">
        <f t="shared" ca="1" si="852"/>
        <v>Implant dental work</v>
      </c>
      <c r="E10891">
        <f t="shared" ca="1" si="853"/>
        <v>18</v>
      </c>
    </row>
    <row r="10892" spans="1:5" x14ac:dyDescent="0.2">
      <c r="A10892" t="str">
        <f t="shared" ca="1" si="850"/>
        <v>Other</v>
      </c>
      <c r="B10892" t="str">
        <f t="shared" ca="1" si="851"/>
        <v>Implants</v>
      </c>
      <c r="C10892">
        <f t="shared" si="854"/>
        <v>605</v>
      </c>
      <c r="D10892" t="str">
        <f t="shared" ca="1" si="852"/>
        <v>Implant dental work</v>
      </c>
      <c r="E10892">
        <f t="shared" ca="1" si="853"/>
        <v>18</v>
      </c>
    </row>
    <row r="10893" spans="1:5" x14ac:dyDescent="0.2">
      <c r="A10893" t="str">
        <f t="shared" ca="1" si="850"/>
        <v>Major</v>
      </c>
      <c r="B10893" t="str">
        <f t="shared" ca="1" si="851"/>
        <v>major restorative</v>
      </c>
      <c r="C10893">
        <f t="shared" si="854"/>
        <v>605</v>
      </c>
      <c r="D10893" t="str">
        <f t="shared" ca="1" si="852"/>
        <v>Single crowns, inlays, onlays</v>
      </c>
      <c r="E10893">
        <f t="shared" ca="1" si="853"/>
        <v>14</v>
      </c>
    </row>
    <row r="10894" spans="1:5" x14ac:dyDescent="0.2">
      <c r="A10894" t="str">
        <f t="shared" ca="1" si="850"/>
        <v>Other</v>
      </c>
      <c r="B10894" t="str">
        <f t="shared" ca="1" si="851"/>
        <v>Implants</v>
      </c>
      <c r="C10894">
        <f t="shared" si="854"/>
        <v>605</v>
      </c>
      <c r="D10894" t="str">
        <f t="shared" ca="1" si="852"/>
        <v>Implant dental work</v>
      </c>
      <c r="E10894">
        <f t="shared" ca="1" si="853"/>
        <v>18</v>
      </c>
    </row>
    <row r="10895" spans="1:5" x14ac:dyDescent="0.2">
      <c r="A10895" t="str">
        <f t="shared" ca="1" si="850"/>
        <v>Basic</v>
      </c>
      <c r="B10895" t="str">
        <f t="shared" ca="1" si="851"/>
        <v>basic restorative</v>
      </c>
      <c r="C10895">
        <f t="shared" si="854"/>
        <v>605</v>
      </c>
      <c r="D10895" t="str">
        <f t="shared" ca="1" si="852"/>
        <v>Fillings (amalgam "silver" and composite "white" non-molar)</v>
      </c>
      <c r="E10895">
        <f t="shared" ca="1" si="853"/>
        <v>8</v>
      </c>
    </row>
    <row r="10896" spans="1:5" x14ac:dyDescent="0.2">
      <c r="A10896" t="str">
        <f t="shared" ca="1" si="850"/>
        <v>Diagnostics and Preventative</v>
      </c>
      <c r="B10896" t="str">
        <f t="shared" ca="1" si="851"/>
        <v>Full-mouth x-ray</v>
      </c>
      <c r="C10896">
        <f t="shared" si="854"/>
        <v>605</v>
      </c>
      <c r="D10896">
        <f t="shared" ca="1" si="852"/>
        <v>0</v>
      </c>
      <c r="E10896">
        <f t="shared" ca="1" si="853"/>
        <v>3</v>
      </c>
    </row>
    <row r="10897" spans="1:5" x14ac:dyDescent="0.2">
      <c r="A10897" t="str">
        <f t="shared" ca="1" si="850"/>
        <v>Basic</v>
      </c>
      <c r="B10897" t="str">
        <f t="shared" ca="1" si="851"/>
        <v>general anesthesia</v>
      </c>
      <c r="C10897">
        <f t="shared" si="854"/>
        <v>605</v>
      </c>
      <c r="D10897" t="str">
        <f t="shared" ca="1" si="852"/>
        <v>Covered when used in conjunction with covered oral surgical procedures</v>
      </c>
      <c r="E10897">
        <f t="shared" ca="1" si="853"/>
        <v>13</v>
      </c>
    </row>
    <row r="10898" spans="1:5" x14ac:dyDescent="0.2">
      <c r="A10898" t="str">
        <f t="shared" ca="1" si="850"/>
        <v>Diagnostics and Preventative</v>
      </c>
      <c r="B10898" t="str">
        <f t="shared" ca="1" si="851"/>
        <v>Fluoride treatments</v>
      </c>
      <c r="C10898">
        <f t="shared" si="854"/>
        <v>605</v>
      </c>
      <c r="D10898">
        <f t="shared" ca="1" si="852"/>
        <v>0</v>
      </c>
      <c r="E10898">
        <f t="shared" ca="1" si="853"/>
        <v>5</v>
      </c>
    </row>
    <row r="10899" spans="1:5" x14ac:dyDescent="0.2">
      <c r="A10899" t="str">
        <f t="shared" ca="1" si="850"/>
        <v>Diagnostics and Preventative</v>
      </c>
      <c r="B10899" t="str">
        <f t="shared" ca="1" si="851"/>
        <v>Bitewing x-rays</v>
      </c>
      <c r="C10899">
        <f t="shared" si="854"/>
        <v>605</v>
      </c>
      <c r="D10899">
        <f t="shared" ca="1" si="852"/>
        <v>0</v>
      </c>
      <c r="E10899">
        <f t="shared" ca="1" si="853"/>
        <v>2</v>
      </c>
    </row>
    <row r="10900" spans="1:5" x14ac:dyDescent="0.2">
      <c r="A10900" t="str">
        <f t="shared" ca="1" si="850"/>
        <v>Major</v>
      </c>
      <c r="B10900" t="str">
        <f t="shared" ca="1" si="851"/>
        <v>prosthodontics</v>
      </c>
      <c r="C10900">
        <f t="shared" si="854"/>
        <v>605</v>
      </c>
      <c r="D10900" t="str">
        <f t="shared" ca="1" si="852"/>
        <v>Procedures for replacement of missing teeth by construction or repair of bridges and partial or complete dentures</v>
      </c>
      <c r="E10900">
        <f t="shared" ca="1" si="853"/>
        <v>15</v>
      </c>
    </row>
    <row r="10901" spans="1:5" x14ac:dyDescent="0.2">
      <c r="A10901" t="str">
        <f t="shared" ca="1" si="850"/>
        <v>Basic</v>
      </c>
      <c r="B10901" t="str">
        <f t="shared" ca="1" si="851"/>
        <v>general anesthesia</v>
      </c>
      <c r="C10901">
        <f t="shared" si="854"/>
        <v>605</v>
      </c>
      <c r="D10901" t="str">
        <f t="shared" ca="1" si="852"/>
        <v>Covered when used in conjunction with covered oral surgical procedures</v>
      </c>
      <c r="E10901">
        <f t="shared" ca="1" si="853"/>
        <v>13</v>
      </c>
    </row>
    <row r="10902" spans="1:5" x14ac:dyDescent="0.2">
      <c r="A10902" t="str">
        <f t="shared" ca="1" si="850"/>
        <v>Other</v>
      </c>
      <c r="B10902" t="str">
        <f t="shared" ca="1" si="851"/>
        <v>Implants</v>
      </c>
      <c r="C10902">
        <f t="shared" si="854"/>
        <v>605</v>
      </c>
      <c r="D10902" t="str">
        <f t="shared" ca="1" si="852"/>
        <v>Implant dental work</v>
      </c>
      <c r="E10902">
        <f t="shared" ca="1" si="853"/>
        <v>18</v>
      </c>
    </row>
    <row r="10903" spans="1:5" x14ac:dyDescent="0.2">
      <c r="A10903" t="str">
        <f t="shared" ca="1" si="850"/>
        <v>Diagnostics and Preventative</v>
      </c>
      <c r="B10903" t="str">
        <f t="shared" ca="1" si="851"/>
        <v>Fluoride treatments</v>
      </c>
      <c r="C10903">
        <f t="shared" si="854"/>
        <v>605</v>
      </c>
      <c r="D10903">
        <f t="shared" ca="1" si="852"/>
        <v>0</v>
      </c>
      <c r="E10903">
        <f t="shared" ca="1" si="853"/>
        <v>5</v>
      </c>
    </row>
    <row r="10904" spans="1:5" x14ac:dyDescent="0.2">
      <c r="A10904" t="str">
        <f t="shared" ca="1" si="850"/>
        <v>Major</v>
      </c>
      <c r="B10904" t="str">
        <f t="shared" ca="1" si="851"/>
        <v>temporomandibular joint dysfunction</v>
      </c>
      <c r="C10904">
        <f t="shared" si="854"/>
        <v>605</v>
      </c>
      <c r="D10904" t="str">
        <f t="shared" ca="1" si="852"/>
        <v>Services relating to hinging joints of the jaw</v>
      </c>
      <c r="E10904">
        <f t="shared" ca="1" si="853"/>
        <v>16</v>
      </c>
    </row>
    <row r="10905" spans="1:5" x14ac:dyDescent="0.2">
      <c r="A10905" t="str">
        <f t="shared" ca="1" si="850"/>
        <v>Basic</v>
      </c>
      <c r="B10905" t="str">
        <f t="shared" ca="1" si="851"/>
        <v>basic restorative</v>
      </c>
      <c r="C10905">
        <f t="shared" si="854"/>
        <v>605</v>
      </c>
      <c r="D10905" t="str">
        <f t="shared" ca="1" si="852"/>
        <v>Fillings (amalgam "silver" and composite "white" non-molar)</v>
      </c>
      <c r="E10905">
        <f t="shared" ca="1" si="853"/>
        <v>8</v>
      </c>
    </row>
    <row r="10906" spans="1:5" x14ac:dyDescent="0.2">
      <c r="A10906" t="str">
        <f t="shared" ca="1" si="850"/>
        <v>Diagnostics and Preventative</v>
      </c>
      <c r="B10906" t="str">
        <f t="shared" ca="1" si="851"/>
        <v>Fluoride treatments</v>
      </c>
      <c r="C10906">
        <f t="shared" si="854"/>
        <v>605</v>
      </c>
      <c r="D10906">
        <f t="shared" ca="1" si="852"/>
        <v>0</v>
      </c>
      <c r="E10906">
        <f t="shared" ca="1" si="853"/>
        <v>5</v>
      </c>
    </row>
    <row r="10907" spans="1:5" x14ac:dyDescent="0.2">
      <c r="A10907" t="str">
        <f t="shared" ca="1" si="850"/>
        <v>Basic</v>
      </c>
      <c r="B10907" t="str">
        <f t="shared" ca="1" si="851"/>
        <v>general anesthesia</v>
      </c>
      <c r="C10907">
        <f t="shared" si="854"/>
        <v>605</v>
      </c>
      <c r="D10907" t="str">
        <f t="shared" ca="1" si="852"/>
        <v>Covered when used in conjunction with covered oral surgical procedures</v>
      </c>
      <c r="E10907">
        <f t="shared" ca="1" si="853"/>
        <v>13</v>
      </c>
    </row>
    <row r="10908" spans="1:5" x14ac:dyDescent="0.2">
      <c r="A10908" t="str">
        <f t="shared" ca="1" si="850"/>
        <v>Other</v>
      </c>
      <c r="B10908" t="str">
        <f t="shared" ca="1" si="851"/>
        <v>Implants</v>
      </c>
      <c r="C10908">
        <f t="shared" si="854"/>
        <v>605</v>
      </c>
      <c r="D10908" t="str">
        <f t="shared" ca="1" si="852"/>
        <v>Implant dental work</v>
      </c>
      <c r="E10908">
        <f t="shared" ca="1" si="853"/>
        <v>18</v>
      </c>
    </row>
    <row r="10909" spans="1:5" x14ac:dyDescent="0.2">
      <c r="A10909" t="str">
        <f t="shared" ca="1" si="850"/>
        <v>Basic</v>
      </c>
      <c r="B10909" t="str">
        <f t="shared" ca="1" si="851"/>
        <v>basic restorative</v>
      </c>
      <c r="C10909">
        <f t="shared" si="854"/>
        <v>605</v>
      </c>
      <c r="D10909" t="str">
        <f t="shared" ca="1" si="852"/>
        <v>Fillings (amalgam "silver" and composite "white" non-molar)</v>
      </c>
      <c r="E10909">
        <f t="shared" ca="1" si="853"/>
        <v>8</v>
      </c>
    </row>
    <row r="10910" spans="1:5" x14ac:dyDescent="0.2">
      <c r="A10910" t="str">
        <f t="shared" ca="1" si="850"/>
        <v>Basic</v>
      </c>
      <c r="B10910" t="str">
        <f t="shared" ca="1" si="851"/>
        <v>endodontics</v>
      </c>
      <c r="C10910">
        <f t="shared" si="854"/>
        <v>606</v>
      </c>
      <c r="D10910" t="str">
        <f t="shared" ca="1" si="852"/>
        <v>Root canal, pulpal therapy</v>
      </c>
      <c r="E10910">
        <f t="shared" ca="1" si="853"/>
        <v>10</v>
      </c>
    </row>
    <row r="10911" spans="1:5" x14ac:dyDescent="0.2">
      <c r="A10911" t="str">
        <f t="shared" ca="1" si="850"/>
        <v>Basic</v>
      </c>
      <c r="B10911" t="str">
        <f t="shared" ca="1" si="851"/>
        <v>oral surgery</v>
      </c>
      <c r="C10911">
        <f t="shared" si="854"/>
        <v>606</v>
      </c>
      <c r="D10911" t="str">
        <f t="shared" ca="1" si="852"/>
        <v>Extraction and other surgery procedures, incl. pre- and post-operative care</v>
      </c>
      <c r="E10911">
        <f t="shared" ca="1" si="853"/>
        <v>9</v>
      </c>
    </row>
    <row r="10912" spans="1:5" x14ac:dyDescent="0.2">
      <c r="A10912" t="str">
        <f t="shared" ca="1" si="850"/>
        <v>Basic</v>
      </c>
      <c r="B10912" t="str">
        <f t="shared" ca="1" si="851"/>
        <v>general anesthesia</v>
      </c>
      <c r="C10912">
        <f t="shared" si="854"/>
        <v>606</v>
      </c>
      <c r="D10912" t="str">
        <f t="shared" ca="1" si="852"/>
        <v>Covered when used in conjunction with covered oral surgical procedures</v>
      </c>
      <c r="E10912">
        <f t="shared" ca="1" si="853"/>
        <v>13</v>
      </c>
    </row>
    <row r="10913" spans="1:5" x14ac:dyDescent="0.2">
      <c r="A10913" t="str">
        <f t="shared" ca="1" si="850"/>
        <v>Basic</v>
      </c>
      <c r="B10913" t="str">
        <f t="shared" ca="1" si="851"/>
        <v>general anesthesia</v>
      </c>
      <c r="C10913">
        <f t="shared" si="854"/>
        <v>606</v>
      </c>
      <c r="D10913" t="str">
        <f t="shared" ca="1" si="852"/>
        <v>Covered when used in conjunction with covered oral surgical procedures</v>
      </c>
      <c r="E10913">
        <f t="shared" ca="1" si="853"/>
        <v>13</v>
      </c>
    </row>
    <row r="10914" spans="1:5" x14ac:dyDescent="0.2">
      <c r="A10914" t="str">
        <f t="shared" ca="1" si="850"/>
        <v>Major</v>
      </c>
      <c r="B10914" t="str">
        <f t="shared" ca="1" si="851"/>
        <v>prosthodontics</v>
      </c>
      <c r="C10914">
        <f t="shared" si="854"/>
        <v>606</v>
      </c>
      <c r="D10914" t="str">
        <f t="shared" ca="1" si="852"/>
        <v>Procedures for replacement of missing teeth by construction or repair of bridges and partial or complete dentures</v>
      </c>
      <c r="E10914">
        <f t="shared" ca="1" si="853"/>
        <v>15</v>
      </c>
    </row>
    <row r="10915" spans="1:5" x14ac:dyDescent="0.2">
      <c r="A10915" t="str">
        <f t="shared" ca="1" si="850"/>
        <v>Diagnostics and Preventative</v>
      </c>
      <c r="B10915" t="str">
        <f t="shared" ca="1" si="851"/>
        <v>Space Maintainers</v>
      </c>
      <c r="C10915">
        <f t="shared" si="854"/>
        <v>606</v>
      </c>
      <c r="D10915">
        <f t="shared" ca="1" si="852"/>
        <v>0</v>
      </c>
      <c r="E10915">
        <f t="shared" ca="1" si="853"/>
        <v>7</v>
      </c>
    </row>
    <row r="10916" spans="1:5" x14ac:dyDescent="0.2">
      <c r="A10916" t="str">
        <f t="shared" ca="1" si="850"/>
        <v>Major</v>
      </c>
      <c r="B10916" t="str">
        <f t="shared" ca="1" si="851"/>
        <v>prosthodontics</v>
      </c>
      <c r="C10916">
        <f t="shared" si="854"/>
        <v>606</v>
      </c>
      <c r="D10916" t="str">
        <f t="shared" ca="1" si="852"/>
        <v>Procedures for replacement of missing teeth by construction or repair of bridges and partial or complete dentures</v>
      </c>
      <c r="E10916">
        <f t="shared" ca="1" si="853"/>
        <v>15</v>
      </c>
    </row>
    <row r="10917" spans="1:5" x14ac:dyDescent="0.2">
      <c r="A10917" t="str">
        <f t="shared" ca="1" si="850"/>
        <v>Basic</v>
      </c>
      <c r="B10917" t="str">
        <f t="shared" ca="1" si="851"/>
        <v>oral surgery</v>
      </c>
      <c r="C10917">
        <f t="shared" si="854"/>
        <v>606</v>
      </c>
      <c r="D10917" t="str">
        <f t="shared" ca="1" si="852"/>
        <v>Extraction and other surgery procedures, incl. pre- and post-operative care</v>
      </c>
      <c r="E10917">
        <f t="shared" ca="1" si="853"/>
        <v>9</v>
      </c>
    </row>
    <row r="10918" spans="1:5" x14ac:dyDescent="0.2">
      <c r="A10918" t="str">
        <f t="shared" ca="1" si="850"/>
        <v>Diagnostics and Preventative</v>
      </c>
      <c r="B10918" t="str">
        <f t="shared" ca="1" si="851"/>
        <v>Sealants</v>
      </c>
      <c r="C10918">
        <f t="shared" si="854"/>
        <v>606</v>
      </c>
      <c r="D10918">
        <f t="shared" ca="1" si="852"/>
        <v>0</v>
      </c>
      <c r="E10918">
        <f t="shared" ca="1" si="853"/>
        <v>6</v>
      </c>
    </row>
    <row r="10919" spans="1:5" x14ac:dyDescent="0.2">
      <c r="A10919" t="str">
        <f t="shared" ca="1" si="850"/>
        <v>Diagnostics and Preventative</v>
      </c>
      <c r="B10919" t="str">
        <f t="shared" ca="1" si="851"/>
        <v>Space Maintainers</v>
      </c>
      <c r="C10919">
        <f t="shared" si="854"/>
        <v>606</v>
      </c>
      <c r="D10919">
        <f t="shared" ca="1" si="852"/>
        <v>0</v>
      </c>
      <c r="E10919">
        <f t="shared" ca="1" si="853"/>
        <v>7</v>
      </c>
    </row>
    <row r="10920" spans="1:5" x14ac:dyDescent="0.2">
      <c r="A10920" t="str">
        <f t="shared" ca="1" si="850"/>
        <v>Diagnostics and Preventative</v>
      </c>
      <c r="B10920" t="str">
        <f t="shared" ca="1" si="851"/>
        <v>Fluoride treatments</v>
      </c>
      <c r="C10920">
        <f t="shared" si="854"/>
        <v>606</v>
      </c>
      <c r="D10920">
        <f t="shared" ca="1" si="852"/>
        <v>0</v>
      </c>
      <c r="E10920">
        <f t="shared" ca="1" si="853"/>
        <v>5</v>
      </c>
    </row>
    <row r="10921" spans="1:5" x14ac:dyDescent="0.2">
      <c r="A10921" t="str">
        <f t="shared" ca="1" si="850"/>
        <v>Diagnostics and Preventative</v>
      </c>
      <c r="B10921" t="str">
        <f t="shared" ca="1" si="851"/>
        <v>Bitewing x-rays</v>
      </c>
      <c r="C10921">
        <f t="shared" si="854"/>
        <v>606</v>
      </c>
      <c r="D10921">
        <f t="shared" ca="1" si="852"/>
        <v>0</v>
      </c>
      <c r="E10921">
        <f t="shared" ca="1" si="853"/>
        <v>2</v>
      </c>
    </row>
    <row r="10922" spans="1:5" x14ac:dyDescent="0.2">
      <c r="A10922" t="str">
        <f t="shared" ca="1" si="850"/>
        <v>Basic</v>
      </c>
      <c r="B10922" t="str">
        <f t="shared" ca="1" si="851"/>
        <v>non-surgical periodontics</v>
      </c>
      <c r="C10922">
        <f t="shared" si="854"/>
        <v>606</v>
      </c>
      <c r="D10922" t="str">
        <f t="shared" ca="1" si="852"/>
        <v xml:space="preserve">Non-surgical treatment of the gums and supporting structures of the teeth </v>
      </c>
      <c r="E10922">
        <f t="shared" ca="1" si="853"/>
        <v>12</v>
      </c>
    </row>
    <row r="10923" spans="1:5" x14ac:dyDescent="0.2">
      <c r="A10923" t="str">
        <f t="shared" ca="1" si="850"/>
        <v>Basic</v>
      </c>
      <c r="B10923" t="str">
        <f t="shared" ca="1" si="851"/>
        <v>oral surgery</v>
      </c>
      <c r="C10923">
        <f t="shared" si="854"/>
        <v>606</v>
      </c>
      <c r="D10923" t="str">
        <f t="shared" ca="1" si="852"/>
        <v>Extraction and other surgery procedures, incl. pre- and post-operative care</v>
      </c>
      <c r="E10923">
        <f t="shared" ca="1" si="853"/>
        <v>9</v>
      </c>
    </row>
    <row r="10924" spans="1:5" x14ac:dyDescent="0.2">
      <c r="A10924" t="str">
        <f t="shared" ca="1" si="850"/>
        <v>Basic</v>
      </c>
      <c r="B10924" t="str">
        <f t="shared" ca="1" si="851"/>
        <v>non-surgical periodontics</v>
      </c>
      <c r="C10924">
        <f t="shared" si="854"/>
        <v>606</v>
      </c>
      <c r="D10924" t="str">
        <f t="shared" ca="1" si="852"/>
        <v xml:space="preserve">Non-surgical treatment of the gums and supporting structures of the teeth </v>
      </c>
      <c r="E10924">
        <f t="shared" ca="1" si="853"/>
        <v>12</v>
      </c>
    </row>
    <row r="10925" spans="1:5" x14ac:dyDescent="0.2">
      <c r="A10925" t="str">
        <f t="shared" ca="1" si="850"/>
        <v>Diagnostics and Preventative</v>
      </c>
      <c r="B10925" t="str">
        <f t="shared" ca="1" si="851"/>
        <v>Bitewing x-rays</v>
      </c>
      <c r="C10925">
        <f t="shared" si="854"/>
        <v>606</v>
      </c>
      <c r="D10925">
        <f t="shared" ca="1" si="852"/>
        <v>0</v>
      </c>
      <c r="E10925">
        <f t="shared" ca="1" si="853"/>
        <v>2</v>
      </c>
    </row>
    <row r="10926" spans="1:5" x14ac:dyDescent="0.2">
      <c r="A10926" t="str">
        <f t="shared" ca="1" si="850"/>
        <v>Basic</v>
      </c>
      <c r="B10926" t="str">
        <f t="shared" ca="1" si="851"/>
        <v>general anesthesia</v>
      </c>
      <c r="C10926">
        <f t="shared" si="854"/>
        <v>606</v>
      </c>
      <c r="D10926" t="str">
        <f t="shared" ca="1" si="852"/>
        <v>Covered when used in conjunction with covered oral surgical procedures</v>
      </c>
      <c r="E10926">
        <f t="shared" ca="1" si="853"/>
        <v>13</v>
      </c>
    </row>
    <row r="10927" spans="1:5" x14ac:dyDescent="0.2">
      <c r="A10927" t="str">
        <f t="shared" ca="1" si="850"/>
        <v>Diagnostics and Preventative</v>
      </c>
      <c r="B10927" t="str">
        <f t="shared" ca="1" si="851"/>
        <v>Prophylaxis</v>
      </c>
      <c r="C10927">
        <f t="shared" si="854"/>
        <v>606</v>
      </c>
      <c r="D10927">
        <f t="shared" ca="1" si="852"/>
        <v>0</v>
      </c>
      <c r="E10927">
        <f t="shared" ca="1" si="853"/>
        <v>4</v>
      </c>
    </row>
    <row r="10928" spans="1:5" x14ac:dyDescent="0.2">
      <c r="A10928" t="str">
        <f t="shared" ca="1" si="850"/>
        <v>Diagnostics and Preventative</v>
      </c>
      <c r="B10928" t="str">
        <f t="shared" ca="1" si="851"/>
        <v>Periodic Exams</v>
      </c>
      <c r="C10928">
        <f t="shared" si="854"/>
        <v>607</v>
      </c>
      <c r="D10928">
        <f t="shared" ca="1" si="852"/>
        <v>0</v>
      </c>
      <c r="E10928">
        <f t="shared" ca="1" si="853"/>
        <v>1</v>
      </c>
    </row>
    <row r="10929" spans="1:5" x14ac:dyDescent="0.2">
      <c r="A10929" t="str">
        <f t="shared" ca="1" si="850"/>
        <v>Basic</v>
      </c>
      <c r="B10929" t="str">
        <f t="shared" ca="1" si="851"/>
        <v>surgical periodontics</v>
      </c>
      <c r="C10929">
        <f t="shared" si="854"/>
        <v>607</v>
      </c>
      <c r="D10929" t="str">
        <f t="shared" ca="1" si="852"/>
        <v>Surgical treatment of the gums and supporting structures of the teeth</v>
      </c>
      <c r="E10929">
        <f t="shared" ca="1" si="853"/>
        <v>11</v>
      </c>
    </row>
    <row r="10930" spans="1:5" x14ac:dyDescent="0.2">
      <c r="A10930" t="str">
        <f t="shared" ca="1" si="850"/>
        <v>Basic</v>
      </c>
      <c r="B10930" t="str">
        <f t="shared" ca="1" si="851"/>
        <v>surgical periodontics</v>
      </c>
      <c r="C10930">
        <f t="shared" si="854"/>
        <v>607</v>
      </c>
      <c r="D10930" t="str">
        <f t="shared" ca="1" si="852"/>
        <v>Surgical treatment of the gums and supporting structures of the teeth</v>
      </c>
      <c r="E10930">
        <f t="shared" ca="1" si="853"/>
        <v>11</v>
      </c>
    </row>
    <row r="10931" spans="1:5" x14ac:dyDescent="0.2">
      <c r="A10931" t="str">
        <f t="shared" ca="1" si="850"/>
        <v>Diagnostics and Preventative</v>
      </c>
      <c r="B10931" t="str">
        <f t="shared" ca="1" si="851"/>
        <v>Full-mouth x-ray</v>
      </c>
      <c r="C10931">
        <f t="shared" si="854"/>
        <v>607</v>
      </c>
      <c r="D10931">
        <f t="shared" ca="1" si="852"/>
        <v>0</v>
      </c>
      <c r="E10931">
        <f t="shared" ca="1" si="853"/>
        <v>3</v>
      </c>
    </row>
    <row r="10932" spans="1:5" x14ac:dyDescent="0.2">
      <c r="A10932" t="str">
        <f t="shared" ca="1" si="850"/>
        <v>Diagnostics and Preventative</v>
      </c>
      <c r="B10932" t="str">
        <f t="shared" ca="1" si="851"/>
        <v>Periodic Exams</v>
      </c>
      <c r="C10932">
        <f t="shared" si="854"/>
        <v>607</v>
      </c>
      <c r="D10932">
        <f t="shared" ca="1" si="852"/>
        <v>0</v>
      </c>
      <c r="E10932">
        <f t="shared" ca="1" si="853"/>
        <v>1</v>
      </c>
    </row>
    <row r="10933" spans="1:5" x14ac:dyDescent="0.2">
      <c r="A10933" t="str">
        <f t="shared" ca="1" si="850"/>
        <v>Basic</v>
      </c>
      <c r="B10933" t="str">
        <f t="shared" ca="1" si="851"/>
        <v>endodontics</v>
      </c>
      <c r="C10933">
        <f t="shared" si="854"/>
        <v>607</v>
      </c>
      <c r="D10933" t="str">
        <f t="shared" ca="1" si="852"/>
        <v>Root canal, pulpal therapy</v>
      </c>
      <c r="E10933">
        <f t="shared" ca="1" si="853"/>
        <v>10</v>
      </c>
    </row>
    <row r="10934" spans="1:5" x14ac:dyDescent="0.2">
      <c r="A10934" t="str">
        <f t="shared" ca="1" si="850"/>
        <v>Basic</v>
      </c>
      <c r="B10934" t="str">
        <f t="shared" ca="1" si="851"/>
        <v>oral surgery</v>
      </c>
      <c r="C10934">
        <f t="shared" si="854"/>
        <v>607</v>
      </c>
      <c r="D10934" t="str">
        <f t="shared" ca="1" si="852"/>
        <v>Extraction and other surgery procedures, incl. pre- and post-operative care</v>
      </c>
      <c r="E10934">
        <f t="shared" ca="1" si="853"/>
        <v>9</v>
      </c>
    </row>
    <row r="10935" spans="1:5" x14ac:dyDescent="0.2">
      <c r="A10935" t="str">
        <f t="shared" ca="1" si="850"/>
        <v>Diagnostics and Preventative</v>
      </c>
      <c r="B10935" t="str">
        <f t="shared" ca="1" si="851"/>
        <v>Fluoride treatments</v>
      </c>
      <c r="C10935">
        <f t="shared" si="854"/>
        <v>607</v>
      </c>
      <c r="D10935">
        <f t="shared" ca="1" si="852"/>
        <v>0</v>
      </c>
      <c r="E10935">
        <f t="shared" ca="1" si="853"/>
        <v>5</v>
      </c>
    </row>
    <row r="10936" spans="1:5" x14ac:dyDescent="0.2">
      <c r="A10936" t="str">
        <f t="shared" ca="1" si="850"/>
        <v>Diagnostics and Preventative</v>
      </c>
      <c r="B10936" t="str">
        <f t="shared" ca="1" si="851"/>
        <v>Bitewing x-rays</v>
      </c>
      <c r="C10936">
        <f t="shared" si="854"/>
        <v>607</v>
      </c>
      <c r="D10936">
        <f t="shared" ca="1" si="852"/>
        <v>0</v>
      </c>
      <c r="E10936">
        <f t="shared" ca="1" si="853"/>
        <v>2</v>
      </c>
    </row>
    <row r="10937" spans="1:5" x14ac:dyDescent="0.2">
      <c r="A10937" t="str">
        <f t="shared" ca="1" si="850"/>
        <v>Other</v>
      </c>
      <c r="B10937" t="str">
        <f t="shared" ca="1" si="851"/>
        <v>Implants</v>
      </c>
      <c r="C10937">
        <f t="shared" si="854"/>
        <v>607</v>
      </c>
      <c r="D10937" t="str">
        <f t="shared" ca="1" si="852"/>
        <v>Implant dental work</v>
      </c>
      <c r="E10937">
        <f t="shared" ca="1" si="853"/>
        <v>18</v>
      </c>
    </row>
    <row r="10938" spans="1:5" x14ac:dyDescent="0.2">
      <c r="A10938" t="str">
        <f t="shared" ca="1" si="850"/>
        <v>Basic</v>
      </c>
      <c r="B10938" t="str">
        <f t="shared" ca="1" si="851"/>
        <v>surgical periodontics</v>
      </c>
      <c r="C10938">
        <f t="shared" si="854"/>
        <v>607</v>
      </c>
      <c r="D10938" t="str">
        <f t="shared" ca="1" si="852"/>
        <v>Surgical treatment of the gums and supporting structures of the teeth</v>
      </c>
      <c r="E10938">
        <f t="shared" ca="1" si="853"/>
        <v>11</v>
      </c>
    </row>
    <row r="10939" spans="1:5" x14ac:dyDescent="0.2">
      <c r="A10939" t="str">
        <f t="shared" ca="1" si="850"/>
        <v>Diagnostics and Preventative</v>
      </c>
      <c r="B10939" t="str">
        <f t="shared" ca="1" si="851"/>
        <v>Bitewing x-rays</v>
      </c>
      <c r="C10939">
        <f t="shared" si="854"/>
        <v>607</v>
      </c>
      <c r="D10939">
        <f t="shared" ca="1" si="852"/>
        <v>0</v>
      </c>
      <c r="E10939">
        <f t="shared" ca="1" si="853"/>
        <v>2</v>
      </c>
    </row>
    <row r="10940" spans="1:5" x14ac:dyDescent="0.2">
      <c r="A10940" t="str">
        <f t="shared" ca="1" si="850"/>
        <v>Diagnostics and Preventative</v>
      </c>
      <c r="B10940" t="str">
        <f t="shared" ca="1" si="851"/>
        <v>Periodic Exams</v>
      </c>
      <c r="C10940">
        <f t="shared" si="854"/>
        <v>607</v>
      </c>
      <c r="D10940">
        <f t="shared" ca="1" si="852"/>
        <v>0</v>
      </c>
      <c r="E10940">
        <f t="shared" ca="1" si="853"/>
        <v>1</v>
      </c>
    </row>
    <row r="10941" spans="1:5" x14ac:dyDescent="0.2">
      <c r="A10941" t="str">
        <f t="shared" ca="1" si="850"/>
        <v>Diagnostics and Preventative</v>
      </c>
      <c r="B10941" t="str">
        <f t="shared" ca="1" si="851"/>
        <v>Fluoride treatments</v>
      </c>
      <c r="C10941">
        <f t="shared" si="854"/>
        <v>607</v>
      </c>
      <c r="D10941">
        <f t="shared" ca="1" si="852"/>
        <v>0</v>
      </c>
      <c r="E10941">
        <f t="shared" ca="1" si="853"/>
        <v>5</v>
      </c>
    </row>
    <row r="10942" spans="1:5" x14ac:dyDescent="0.2">
      <c r="A10942" t="str">
        <f t="shared" ca="1" si="850"/>
        <v>Basic</v>
      </c>
      <c r="B10942" t="str">
        <f t="shared" ca="1" si="851"/>
        <v>general anesthesia</v>
      </c>
      <c r="C10942">
        <f t="shared" si="854"/>
        <v>607</v>
      </c>
      <c r="D10942" t="str">
        <f t="shared" ca="1" si="852"/>
        <v>Covered when used in conjunction with covered oral surgical procedures</v>
      </c>
      <c r="E10942">
        <f t="shared" ca="1" si="853"/>
        <v>13</v>
      </c>
    </row>
    <row r="10943" spans="1:5" x14ac:dyDescent="0.2">
      <c r="A10943" t="str">
        <f t="shared" ca="1" si="850"/>
        <v>Major</v>
      </c>
      <c r="B10943" t="str">
        <f t="shared" ca="1" si="851"/>
        <v>major restorative</v>
      </c>
      <c r="C10943">
        <f t="shared" si="854"/>
        <v>607</v>
      </c>
      <c r="D10943" t="str">
        <f t="shared" ca="1" si="852"/>
        <v>Single crowns, inlays, onlays</v>
      </c>
      <c r="E10943">
        <f t="shared" ca="1" si="853"/>
        <v>14</v>
      </c>
    </row>
    <row r="10944" spans="1:5" x14ac:dyDescent="0.2">
      <c r="A10944" t="str">
        <f t="shared" ca="1" si="850"/>
        <v>Basic</v>
      </c>
      <c r="B10944" t="str">
        <f t="shared" ca="1" si="851"/>
        <v>non-surgical periodontics</v>
      </c>
      <c r="C10944">
        <f t="shared" si="854"/>
        <v>607</v>
      </c>
      <c r="D10944" t="str">
        <f t="shared" ca="1" si="852"/>
        <v xml:space="preserve">Non-surgical treatment of the gums and supporting structures of the teeth </v>
      </c>
      <c r="E10944">
        <f t="shared" ca="1" si="853"/>
        <v>12</v>
      </c>
    </row>
    <row r="10945" spans="1:5" x14ac:dyDescent="0.2">
      <c r="A10945" t="str">
        <f t="shared" ca="1" si="850"/>
        <v>Diagnostics and Preventative</v>
      </c>
      <c r="B10945" t="str">
        <f t="shared" ca="1" si="851"/>
        <v>Full-mouth x-ray</v>
      </c>
      <c r="C10945">
        <f t="shared" si="854"/>
        <v>607</v>
      </c>
      <c r="D10945">
        <f t="shared" ca="1" si="852"/>
        <v>0</v>
      </c>
      <c r="E10945">
        <f t="shared" ca="1" si="853"/>
        <v>3</v>
      </c>
    </row>
    <row r="10946" spans="1:5" x14ac:dyDescent="0.2">
      <c r="A10946" t="str">
        <f t="shared" ref="A10946:A11009" ca="1" si="855">INDEX(services,E10946,1)</f>
        <v>Major</v>
      </c>
      <c r="B10946" t="str">
        <f t="shared" ref="B10946:B11009" ca="1" si="856">INDEX(services,E10946,2)</f>
        <v>temporomandibular joint dysfunction</v>
      </c>
      <c r="C10946">
        <f t="shared" si="854"/>
        <v>608</v>
      </c>
      <c r="D10946" t="str">
        <f t="shared" ref="D10946:D11009" ca="1" si="857">INDEX(services,E10946,3)</f>
        <v>Services relating to hinging joints of the jaw</v>
      </c>
      <c r="E10946">
        <f t="shared" ref="E10946:E11009" ca="1" si="858">RANDBETWEEN(1,ROWS(services))</f>
        <v>16</v>
      </c>
    </row>
    <row r="10947" spans="1:5" x14ac:dyDescent="0.2">
      <c r="A10947" t="str">
        <f t="shared" ca="1" si="855"/>
        <v>Major</v>
      </c>
      <c r="B10947" t="str">
        <f t="shared" ca="1" si="856"/>
        <v>major restorative</v>
      </c>
      <c r="C10947">
        <f t="shared" si="854"/>
        <v>608</v>
      </c>
      <c r="D10947" t="str">
        <f t="shared" ca="1" si="857"/>
        <v>Single crowns, inlays, onlays</v>
      </c>
      <c r="E10947">
        <f t="shared" ca="1" si="858"/>
        <v>14</v>
      </c>
    </row>
    <row r="10948" spans="1:5" x14ac:dyDescent="0.2">
      <c r="A10948" t="str">
        <f t="shared" ca="1" si="855"/>
        <v>Orthodontics</v>
      </c>
      <c r="B10948" t="str">
        <f t="shared" ca="1" si="856"/>
        <v>orthodontics</v>
      </c>
      <c r="C10948">
        <f t="shared" ref="C10948:C11011" si="859">IF(MOD(ROW(C10948)-2,18)&lt;&gt;0,C10947,C10947+1)</f>
        <v>608</v>
      </c>
      <c r="D10948" t="str">
        <f t="shared" ca="1" si="857"/>
        <v>For eligible dependents to age 19</v>
      </c>
      <c r="E10948">
        <f t="shared" ca="1" si="858"/>
        <v>17</v>
      </c>
    </row>
    <row r="10949" spans="1:5" x14ac:dyDescent="0.2">
      <c r="A10949" t="str">
        <f t="shared" ca="1" si="855"/>
        <v>Diagnostics and Preventative</v>
      </c>
      <c r="B10949" t="str">
        <f t="shared" ca="1" si="856"/>
        <v>Fluoride treatments</v>
      </c>
      <c r="C10949">
        <f t="shared" si="859"/>
        <v>608</v>
      </c>
      <c r="D10949">
        <f t="shared" ca="1" si="857"/>
        <v>0</v>
      </c>
      <c r="E10949">
        <f t="shared" ca="1" si="858"/>
        <v>5</v>
      </c>
    </row>
    <row r="10950" spans="1:5" x14ac:dyDescent="0.2">
      <c r="A10950" t="str">
        <f t="shared" ca="1" si="855"/>
        <v>Basic</v>
      </c>
      <c r="B10950" t="str">
        <f t="shared" ca="1" si="856"/>
        <v>basic restorative</v>
      </c>
      <c r="C10950">
        <f t="shared" si="859"/>
        <v>608</v>
      </c>
      <c r="D10950" t="str">
        <f t="shared" ca="1" si="857"/>
        <v>Fillings (amalgam "silver" and composite "white" non-molar)</v>
      </c>
      <c r="E10950">
        <f t="shared" ca="1" si="858"/>
        <v>8</v>
      </c>
    </row>
    <row r="10951" spans="1:5" x14ac:dyDescent="0.2">
      <c r="A10951" t="str">
        <f t="shared" ca="1" si="855"/>
        <v>Diagnostics and Preventative</v>
      </c>
      <c r="B10951" t="str">
        <f t="shared" ca="1" si="856"/>
        <v>Space Maintainers</v>
      </c>
      <c r="C10951">
        <f t="shared" si="859"/>
        <v>608</v>
      </c>
      <c r="D10951">
        <f t="shared" ca="1" si="857"/>
        <v>0</v>
      </c>
      <c r="E10951">
        <f t="shared" ca="1" si="858"/>
        <v>7</v>
      </c>
    </row>
    <row r="10952" spans="1:5" x14ac:dyDescent="0.2">
      <c r="A10952" t="str">
        <f t="shared" ca="1" si="855"/>
        <v>Major</v>
      </c>
      <c r="B10952" t="str">
        <f t="shared" ca="1" si="856"/>
        <v>prosthodontics</v>
      </c>
      <c r="C10952">
        <f t="shared" si="859"/>
        <v>608</v>
      </c>
      <c r="D10952" t="str">
        <f t="shared" ca="1" si="857"/>
        <v>Procedures for replacement of missing teeth by construction or repair of bridges and partial or complete dentures</v>
      </c>
      <c r="E10952">
        <f t="shared" ca="1" si="858"/>
        <v>15</v>
      </c>
    </row>
    <row r="10953" spans="1:5" x14ac:dyDescent="0.2">
      <c r="A10953" t="str">
        <f t="shared" ca="1" si="855"/>
        <v>Orthodontics</v>
      </c>
      <c r="B10953" t="str">
        <f t="shared" ca="1" si="856"/>
        <v>orthodontics</v>
      </c>
      <c r="C10953">
        <f t="shared" si="859"/>
        <v>608</v>
      </c>
      <c r="D10953" t="str">
        <f t="shared" ca="1" si="857"/>
        <v>For eligible dependents to age 19</v>
      </c>
      <c r="E10953">
        <f t="shared" ca="1" si="858"/>
        <v>17</v>
      </c>
    </row>
    <row r="10954" spans="1:5" x14ac:dyDescent="0.2">
      <c r="A10954" t="str">
        <f t="shared" ca="1" si="855"/>
        <v>Orthodontics</v>
      </c>
      <c r="B10954" t="str">
        <f t="shared" ca="1" si="856"/>
        <v>orthodontics</v>
      </c>
      <c r="C10954">
        <f t="shared" si="859"/>
        <v>608</v>
      </c>
      <c r="D10954" t="str">
        <f t="shared" ca="1" si="857"/>
        <v>For eligible dependents to age 19</v>
      </c>
      <c r="E10954">
        <f t="shared" ca="1" si="858"/>
        <v>17</v>
      </c>
    </row>
    <row r="10955" spans="1:5" x14ac:dyDescent="0.2">
      <c r="A10955" t="str">
        <f t="shared" ca="1" si="855"/>
        <v>Major</v>
      </c>
      <c r="B10955" t="str">
        <f t="shared" ca="1" si="856"/>
        <v>major restorative</v>
      </c>
      <c r="C10955">
        <f t="shared" si="859"/>
        <v>608</v>
      </c>
      <c r="D10955" t="str">
        <f t="shared" ca="1" si="857"/>
        <v>Single crowns, inlays, onlays</v>
      </c>
      <c r="E10955">
        <f t="shared" ca="1" si="858"/>
        <v>14</v>
      </c>
    </row>
    <row r="10956" spans="1:5" x14ac:dyDescent="0.2">
      <c r="A10956" t="str">
        <f t="shared" ca="1" si="855"/>
        <v>Basic</v>
      </c>
      <c r="B10956" t="str">
        <f t="shared" ca="1" si="856"/>
        <v>oral surgery</v>
      </c>
      <c r="C10956">
        <f t="shared" si="859"/>
        <v>608</v>
      </c>
      <c r="D10956" t="str">
        <f t="shared" ca="1" si="857"/>
        <v>Extraction and other surgery procedures, incl. pre- and post-operative care</v>
      </c>
      <c r="E10956">
        <f t="shared" ca="1" si="858"/>
        <v>9</v>
      </c>
    </row>
    <row r="10957" spans="1:5" x14ac:dyDescent="0.2">
      <c r="A10957" t="str">
        <f t="shared" ca="1" si="855"/>
        <v>Other</v>
      </c>
      <c r="B10957" t="str">
        <f t="shared" ca="1" si="856"/>
        <v>Implants</v>
      </c>
      <c r="C10957">
        <f t="shared" si="859"/>
        <v>608</v>
      </c>
      <c r="D10957" t="str">
        <f t="shared" ca="1" si="857"/>
        <v>Implant dental work</v>
      </c>
      <c r="E10957">
        <f t="shared" ca="1" si="858"/>
        <v>18</v>
      </c>
    </row>
    <row r="10958" spans="1:5" x14ac:dyDescent="0.2">
      <c r="A10958" t="str">
        <f t="shared" ca="1" si="855"/>
        <v>Other</v>
      </c>
      <c r="B10958" t="str">
        <f t="shared" ca="1" si="856"/>
        <v>Implants</v>
      </c>
      <c r="C10958">
        <f t="shared" si="859"/>
        <v>608</v>
      </c>
      <c r="D10958" t="str">
        <f t="shared" ca="1" si="857"/>
        <v>Implant dental work</v>
      </c>
      <c r="E10958">
        <f t="shared" ca="1" si="858"/>
        <v>18</v>
      </c>
    </row>
    <row r="10959" spans="1:5" x14ac:dyDescent="0.2">
      <c r="A10959" t="str">
        <f t="shared" ca="1" si="855"/>
        <v>Diagnostics and Preventative</v>
      </c>
      <c r="B10959" t="str">
        <f t="shared" ca="1" si="856"/>
        <v>Fluoride treatments</v>
      </c>
      <c r="C10959">
        <f t="shared" si="859"/>
        <v>608</v>
      </c>
      <c r="D10959">
        <f t="shared" ca="1" si="857"/>
        <v>0</v>
      </c>
      <c r="E10959">
        <f t="shared" ca="1" si="858"/>
        <v>5</v>
      </c>
    </row>
    <row r="10960" spans="1:5" x14ac:dyDescent="0.2">
      <c r="A10960" t="str">
        <f t="shared" ca="1" si="855"/>
        <v>Diagnostics and Preventative</v>
      </c>
      <c r="B10960" t="str">
        <f t="shared" ca="1" si="856"/>
        <v>Space Maintainers</v>
      </c>
      <c r="C10960">
        <f t="shared" si="859"/>
        <v>608</v>
      </c>
      <c r="D10960">
        <f t="shared" ca="1" si="857"/>
        <v>0</v>
      </c>
      <c r="E10960">
        <f t="shared" ca="1" si="858"/>
        <v>7</v>
      </c>
    </row>
    <row r="10961" spans="1:5" x14ac:dyDescent="0.2">
      <c r="A10961" t="str">
        <f t="shared" ca="1" si="855"/>
        <v>Diagnostics and Preventative</v>
      </c>
      <c r="B10961" t="str">
        <f t="shared" ca="1" si="856"/>
        <v>Bitewing x-rays</v>
      </c>
      <c r="C10961">
        <f t="shared" si="859"/>
        <v>608</v>
      </c>
      <c r="D10961">
        <f t="shared" ca="1" si="857"/>
        <v>0</v>
      </c>
      <c r="E10961">
        <f t="shared" ca="1" si="858"/>
        <v>2</v>
      </c>
    </row>
    <row r="10962" spans="1:5" x14ac:dyDescent="0.2">
      <c r="A10962" t="str">
        <f t="shared" ca="1" si="855"/>
        <v>Diagnostics and Preventative</v>
      </c>
      <c r="B10962" t="str">
        <f t="shared" ca="1" si="856"/>
        <v>Fluoride treatments</v>
      </c>
      <c r="C10962">
        <f t="shared" si="859"/>
        <v>608</v>
      </c>
      <c r="D10962">
        <f t="shared" ca="1" si="857"/>
        <v>0</v>
      </c>
      <c r="E10962">
        <f t="shared" ca="1" si="858"/>
        <v>5</v>
      </c>
    </row>
    <row r="10963" spans="1:5" x14ac:dyDescent="0.2">
      <c r="A10963" t="str">
        <f t="shared" ca="1" si="855"/>
        <v>Diagnostics and Preventative</v>
      </c>
      <c r="B10963" t="str">
        <f t="shared" ca="1" si="856"/>
        <v>Fluoride treatments</v>
      </c>
      <c r="C10963">
        <f t="shared" si="859"/>
        <v>608</v>
      </c>
      <c r="D10963">
        <f t="shared" ca="1" si="857"/>
        <v>0</v>
      </c>
      <c r="E10963">
        <f t="shared" ca="1" si="858"/>
        <v>5</v>
      </c>
    </row>
    <row r="10964" spans="1:5" x14ac:dyDescent="0.2">
      <c r="A10964" t="str">
        <f t="shared" ca="1" si="855"/>
        <v>Diagnostics and Preventative</v>
      </c>
      <c r="B10964" t="str">
        <f t="shared" ca="1" si="856"/>
        <v>Prophylaxis</v>
      </c>
      <c r="C10964">
        <f t="shared" si="859"/>
        <v>609</v>
      </c>
      <c r="D10964">
        <f t="shared" ca="1" si="857"/>
        <v>0</v>
      </c>
      <c r="E10964">
        <f t="shared" ca="1" si="858"/>
        <v>4</v>
      </c>
    </row>
    <row r="10965" spans="1:5" x14ac:dyDescent="0.2">
      <c r="A10965" t="str">
        <f t="shared" ca="1" si="855"/>
        <v>Major</v>
      </c>
      <c r="B10965" t="str">
        <f t="shared" ca="1" si="856"/>
        <v>major restorative</v>
      </c>
      <c r="C10965">
        <f t="shared" si="859"/>
        <v>609</v>
      </c>
      <c r="D10965" t="str">
        <f t="shared" ca="1" si="857"/>
        <v>Single crowns, inlays, onlays</v>
      </c>
      <c r="E10965">
        <f t="shared" ca="1" si="858"/>
        <v>14</v>
      </c>
    </row>
    <row r="10966" spans="1:5" x14ac:dyDescent="0.2">
      <c r="A10966" t="str">
        <f t="shared" ca="1" si="855"/>
        <v>Diagnostics and Preventative</v>
      </c>
      <c r="B10966" t="str">
        <f t="shared" ca="1" si="856"/>
        <v>Bitewing x-rays</v>
      </c>
      <c r="C10966">
        <f t="shared" si="859"/>
        <v>609</v>
      </c>
      <c r="D10966">
        <f t="shared" ca="1" si="857"/>
        <v>0</v>
      </c>
      <c r="E10966">
        <f t="shared" ca="1" si="858"/>
        <v>2</v>
      </c>
    </row>
    <row r="10967" spans="1:5" x14ac:dyDescent="0.2">
      <c r="A10967" t="str">
        <f t="shared" ca="1" si="855"/>
        <v>Basic</v>
      </c>
      <c r="B10967" t="str">
        <f t="shared" ca="1" si="856"/>
        <v>surgical periodontics</v>
      </c>
      <c r="C10967">
        <f t="shared" si="859"/>
        <v>609</v>
      </c>
      <c r="D10967" t="str">
        <f t="shared" ca="1" si="857"/>
        <v>Surgical treatment of the gums and supporting structures of the teeth</v>
      </c>
      <c r="E10967">
        <f t="shared" ca="1" si="858"/>
        <v>11</v>
      </c>
    </row>
    <row r="10968" spans="1:5" x14ac:dyDescent="0.2">
      <c r="A10968" t="str">
        <f t="shared" ca="1" si="855"/>
        <v>Diagnostics and Preventative</v>
      </c>
      <c r="B10968" t="str">
        <f t="shared" ca="1" si="856"/>
        <v>Fluoride treatments</v>
      </c>
      <c r="C10968">
        <f t="shared" si="859"/>
        <v>609</v>
      </c>
      <c r="D10968">
        <f t="shared" ca="1" si="857"/>
        <v>0</v>
      </c>
      <c r="E10968">
        <f t="shared" ca="1" si="858"/>
        <v>5</v>
      </c>
    </row>
    <row r="10969" spans="1:5" x14ac:dyDescent="0.2">
      <c r="A10969" t="str">
        <f t="shared" ca="1" si="855"/>
        <v>Basic</v>
      </c>
      <c r="B10969" t="str">
        <f t="shared" ca="1" si="856"/>
        <v>oral surgery</v>
      </c>
      <c r="C10969">
        <f t="shared" si="859"/>
        <v>609</v>
      </c>
      <c r="D10969" t="str">
        <f t="shared" ca="1" si="857"/>
        <v>Extraction and other surgery procedures, incl. pre- and post-operative care</v>
      </c>
      <c r="E10969">
        <f t="shared" ca="1" si="858"/>
        <v>9</v>
      </c>
    </row>
    <row r="10970" spans="1:5" x14ac:dyDescent="0.2">
      <c r="A10970" t="str">
        <f t="shared" ca="1" si="855"/>
        <v>Diagnostics and Preventative</v>
      </c>
      <c r="B10970" t="str">
        <f t="shared" ca="1" si="856"/>
        <v>Space Maintainers</v>
      </c>
      <c r="C10970">
        <f t="shared" si="859"/>
        <v>609</v>
      </c>
      <c r="D10970">
        <f t="shared" ca="1" si="857"/>
        <v>0</v>
      </c>
      <c r="E10970">
        <f t="shared" ca="1" si="858"/>
        <v>7</v>
      </c>
    </row>
    <row r="10971" spans="1:5" x14ac:dyDescent="0.2">
      <c r="A10971" t="str">
        <f t="shared" ca="1" si="855"/>
        <v>Basic</v>
      </c>
      <c r="B10971" t="str">
        <f t="shared" ca="1" si="856"/>
        <v>general anesthesia</v>
      </c>
      <c r="C10971">
        <f t="shared" si="859"/>
        <v>609</v>
      </c>
      <c r="D10971" t="str">
        <f t="shared" ca="1" si="857"/>
        <v>Covered when used in conjunction with covered oral surgical procedures</v>
      </c>
      <c r="E10971">
        <f t="shared" ca="1" si="858"/>
        <v>13</v>
      </c>
    </row>
    <row r="10972" spans="1:5" x14ac:dyDescent="0.2">
      <c r="A10972" t="str">
        <f t="shared" ca="1" si="855"/>
        <v>Diagnostics and Preventative</v>
      </c>
      <c r="B10972" t="str">
        <f t="shared" ca="1" si="856"/>
        <v>Full-mouth x-ray</v>
      </c>
      <c r="C10972">
        <f t="shared" si="859"/>
        <v>609</v>
      </c>
      <c r="D10972">
        <f t="shared" ca="1" si="857"/>
        <v>0</v>
      </c>
      <c r="E10972">
        <f t="shared" ca="1" si="858"/>
        <v>3</v>
      </c>
    </row>
    <row r="10973" spans="1:5" x14ac:dyDescent="0.2">
      <c r="A10973" t="str">
        <f t="shared" ca="1" si="855"/>
        <v>Major</v>
      </c>
      <c r="B10973" t="str">
        <f t="shared" ca="1" si="856"/>
        <v>prosthodontics</v>
      </c>
      <c r="C10973">
        <f t="shared" si="859"/>
        <v>609</v>
      </c>
      <c r="D10973" t="str">
        <f t="shared" ca="1" si="857"/>
        <v>Procedures for replacement of missing teeth by construction or repair of bridges and partial or complete dentures</v>
      </c>
      <c r="E10973">
        <f t="shared" ca="1" si="858"/>
        <v>15</v>
      </c>
    </row>
    <row r="10974" spans="1:5" x14ac:dyDescent="0.2">
      <c r="A10974" t="str">
        <f t="shared" ca="1" si="855"/>
        <v>Other</v>
      </c>
      <c r="B10974" t="str">
        <f t="shared" ca="1" si="856"/>
        <v>Implants</v>
      </c>
      <c r="C10974">
        <f t="shared" si="859"/>
        <v>609</v>
      </c>
      <c r="D10974" t="str">
        <f t="shared" ca="1" si="857"/>
        <v>Implant dental work</v>
      </c>
      <c r="E10974">
        <f t="shared" ca="1" si="858"/>
        <v>18</v>
      </c>
    </row>
    <row r="10975" spans="1:5" x14ac:dyDescent="0.2">
      <c r="A10975" t="str">
        <f t="shared" ca="1" si="855"/>
        <v>Diagnostics and Preventative</v>
      </c>
      <c r="B10975" t="str">
        <f t="shared" ca="1" si="856"/>
        <v>Periodic Exams</v>
      </c>
      <c r="C10975">
        <f t="shared" si="859"/>
        <v>609</v>
      </c>
      <c r="D10975">
        <f t="shared" ca="1" si="857"/>
        <v>0</v>
      </c>
      <c r="E10975">
        <f t="shared" ca="1" si="858"/>
        <v>1</v>
      </c>
    </row>
    <row r="10976" spans="1:5" x14ac:dyDescent="0.2">
      <c r="A10976" t="str">
        <f t="shared" ca="1" si="855"/>
        <v>Other</v>
      </c>
      <c r="B10976" t="str">
        <f t="shared" ca="1" si="856"/>
        <v>Implants</v>
      </c>
      <c r="C10976">
        <f t="shared" si="859"/>
        <v>609</v>
      </c>
      <c r="D10976" t="str">
        <f t="shared" ca="1" si="857"/>
        <v>Implant dental work</v>
      </c>
      <c r="E10976">
        <f t="shared" ca="1" si="858"/>
        <v>18</v>
      </c>
    </row>
    <row r="10977" spans="1:5" x14ac:dyDescent="0.2">
      <c r="A10977" t="str">
        <f t="shared" ca="1" si="855"/>
        <v>Basic</v>
      </c>
      <c r="B10977" t="str">
        <f t="shared" ca="1" si="856"/>
        <v>surgical periodontics</v>
      </c>
      <c r="C10977">
        <f t="shared" si="859"/>
        <v>609</v>
      </c>
      <c r="D10977" t="str">
        <f t="shared" ca="1" si="857"/>
        <v>Surgical treatment of the gums and supporting structures of the teeth</v>
      </c>
      <c r="E10977">
        <f t="shared" ca="1" si="858"/>
        <v>11</v>
      </c>
    </row>
    <row r="10978" spans="1:5" x14ac:dyDescent="0.2">
      <c r="A10978" t="str">
        <f t="shared" ca="1" si="855"/>
        <v>Other</v>
      </c>
      <c r="B10978" t="str">
        <f t="shared" ca="1" si="856"/>
        <v>Implants</v>
      </c>
      <c r="C10978">
        <f t="shared" si="859"/>
        <v>609</v>
      </c>
      <c r="D10978" t="str">
        <f t="shared" ca="1" si="857"/>
        <v>Implant dental work</v>
      </c>
      <c r="E10978">
        <f t="shared" ca="1" si="858"/>
        <v>18</v>
      </c>
    </row>
    <row r="10979" spans="1:5" x14ac:dyDescent="0.2">
      <c r="A10979" t="str">
        <f t="shared" ca="1" si="855"/>
        <v>Basic</v>
      </c>
      <c r="B10979" t="str">
        <f t="shared" ca="1" si="856"/>
        <v>oral surgery</v>
      </c>
      <c r="C10979">
        <f t="shared" si="859"/>
        <v>609</v>
      </c>
      <c r="D10979" t="str">
        <f t="shared" ca="1" si="857"/>
        <v>Extraction and other surgery procedures, incl. pre- and post-operative care</v>
      </c>
      <c r="E10979">
        <f t="shared" ca="1" si="858"/>
        <v>9</v>
      </c>
    </row>
    <row r="10980" spans="1:5" x14ac:dyDescent="0.2">
      <c r="A10980" t="str">
        <f t="shared" ca="1" si="855"/>
        <v>Basic</v>
      </c>
      <c r="B10980" t="str">
        <f t="shared" ca="1" si="856"/>
        <v>oral surgery</v>
      </c>
      <c r="C10980">
        <f t="shared" si="859"/>
        <v>609</v>
      </c>
      <c r="D10980" t="str">
        <f t="shared" ca="1" si="857"/>
        <v>Extraction and other surgery procedures, incl. pre- and post-operative care</v>
      </c>
      <c r="E10980">
        <f t="shared" ca="1" si="858"/>
        <v>9</v>
      </c>
    </row>
    <row r="10981" spans="1:5" x14ac:dyDescent="0.2">
      <c r="A10981" t="str">
        <f t="shared" ca="1" si="855"/>
        <v>Orthodontics</v>
      </c>
      <c r="B10981" t="str">
        <f t="shared" ca="1" si="856"/>
        <v>orthodontics</v>
      </c>
      <c r="C10981">
        <f t="shared" si="859"/>
        <v>609</v>
      </c>
      <c r="D10981" t="str">
        <f t="shared" ca="1" si="857"/>
        <v>For eligible dependents to age 19</v>
      </c>
      <c r="E10981">
        <f t="shared" ca="1" si="858"/>
        <v>17</v>
      </c>
    </row>
    <row r="10982" spans="1:5" x14ac:dyDescent="0.2">
      <c r="A10982" t="str">
        <f t="shared" ca="1" si="855"/>
        <v>Diagnostics and Preventative</v>
      </c>
      <c r="B10982" t="str">
        <f t="shared" ca="1" si="856"/>
        <v>Full-mouth x-ray</v>
      </c>
      <c r="C10982">
        <f t="shared" si="859"/>
        <v>610</v>
      </c>
      <c r="D10982">
        <f t="shared" ca="1" si="857"/>
        <v>0</v>
      </c>
      <c r="E10982">
        <f t="shared" ca="1" si="858"/>
        <v>3</v>
      </c>
    </row>
    <row r="10983" spans="1:5" x14ac:dyDescent="0.2">
      <c r="A10983" t="str">
        <f t="shared" ca="1" si="855"/>
        <v>Basic</v>
      </c>
      <c r="B10983" t="str">
        <f t="shared" ca="1" si="856"/>
        <v>basic restorative</v>
      </c>
      <c r="C10983">
        <f t="shared" si="859"/>
        <v>610</v>
      </c>
      <c r="D10983" t="str">
        <f t="shared" ca="1" si="857"/>
        <v>Fillings (amalgam "silver" and composite "white" non-molar)</v>
      </c>
      <c r="E10983">
        <f t="shared" ca="1" si="858"/>
        <v>8</v>
      </c>
    </row>
    <row r="10984" spans="1:5" x14ac:dyDescent="0.2">
      <c r="A10984" t="str">
        <f t="shared" ca="1" si="855"/>
        <v>Basic</v>
      </c>
      <c r="B10984" t="str">
        <f t="shared" ca="1" si="856"/>
        <v>endodontics</v>
      </c>
      <c r="C10984">
        <f t="shared" si="859"/>
        <v>610</v>
      </c>
      <c r="D10984" t="str">
        <f t="shared" ca="1" si="857"/>
        <v>Root canal, pulpal therapy</v>
      </c>
      <c r="E10984">
        <f t="shared" ca="1" si="858"/>
        <v>10</v>
      </c>
    </row>
    <row r="10985" spans="1:5" x14ac:dyDescent="0.2">
      <c r="A10985" t="str">
        <f t="shared" ca="1" si="855"/>
        <v>Basic</v>
      </c>
      <c r="B10985" t="str">
        <f t="shared" ca="1" si="856"/>
        <v>basic restorative</v>
      </c>
      <c r="C10985">
        <f t="shared" si="859"/>
        <v>610</v>
      </c>
      <c r="D10985" t="str">
        <f t="shared" ca="1" si="857"/>
        <v>Fillings (amalgam "silver" and composite "white" non-molar)</v>
      </c>
      <c r="E10985">
        <f t="shared" ca="1" si="858"/>
        <v>8</v>
      </c>
    </row>
    <row r="10986" spans="1:5" x14ac:dyDescent="0.2">
      <c r="A10986" t="str">
        <f t="shared" ca="1" si="855"/>
        <v>Diagnostics and Preventative</v>
      </c>
      <c r="B10986" t="str">
        <f t="shared" ca="1" si="856"/>
        <v>Prophylaxis</v>
      </c>
      <c r="C10986">
        <f t="shared" si="859"/>
        <v>610</v>
      </c>
      <c r="D10986">
        <f t="shared" ca="1" si="857"/>
        <v>0</v>
      </c>
      <c r="E10986">
        <f t="shared" ca="1" si="858"/>
        <v>4</v>
      </c>
    </row>
    <row r="10987" spans="1:5" x14ac:dyDescent="0.2">
      <c r="A10987" t="str">
        <f t="shared" ca="1" si="855"/>
        <v>Basic</v>
      </c>
      <c r="B10987" t="str">
        <f t="shared" ca="1" si="856"/>
        <v>endodontics</v>
      </c>
      <c r="C10987">
        <f t="shared" si="859"/>
        <v>610</v>
      </c>
      <c r="D10987" t="str">
        <f t="shared" ca="1" si="857"/>
        <v>Root canal, pulpal therapy</v>
      </c>
      <c r="E10987">
        <f t="shared" ca="1" si="858"/>
        <v>10</v>
      </c>
    </row>
    <row r="10988" spans="1:5" x14ac:dyDescent="0.2">
      <c r="A10988" t="str">
        <f t="shared" ca="1" si="855"/>
        <v>Orthodontics</v>
      </c>
      <c r="B10988" t="str">
        <f t="shared" ca="1" si="856"/>
        <v>orthodontics</v>
      </c>
      <c r="C10988">
        <f t="shared" si="859"/>
        <v>610</v>
      </c>
      <c r="D10988" t="str">
        <f t="shared" ca="1" si="857"/>
        <v>For eligible dependents to age 19</v>
      </c>
      <c r="E10988">
        <f t="shared" ca="1" si="858"/>
        <v>17</v>
      </c>
    </row>
    <row r="10989" spans="1:5" x14ac:dyDescent="0.2">
      <c r="A10989" t="str">
        <f t="shared" ca="1" si="855"/>
        <v>Basic</v>
      </c>
      <c r="B10989" t="str">
        <f t="shared" ca="1" si="856"/>
        <v>oral surgery</v>
      </c>
      <c r="C10989">
        <f t="shared" si="859"/>
        <v>610</v>
      </c>
      <c r="D10989" t="str">
        <f t="shared" ca="1" si="857"/>
        <v>Extraction and other surgery procedures, incl. pre- and post-operative care</v>
      </c>
      <c r="E10989">
        <f t="shared" ca="1" si="858"/>
        <v>9</v>
      </c>
    </row>
    <row r="10990" spans="1:5" x14ac:dyDescent="0.2">
      <c r="A10990" t="str">
        <f t="shared" ca="1" si="855"/>
        <v>Basic</v>
      </c>
      <c r="B10990" t="str">
        <f t="shared" ca="1" si="856"/>
        <v>oral surgery</v>
      </c>
      <c r="C10990">
        <f t="shared" si="859"/>
        <v>610</v>
      </c>
      <c r="D10990" t="str">
        <f t="shared" ca="1" si="857"/>
        <v>Extraction and other surgery procedures, incl. pre- and post-operative care</v>
      </c>
      <c r="E10990">
        <f t="shared" ca="1" si="858"/>
        <v>9</v>
      </c>
    </row>
    <row r="10991" spans="1:5" x14ac:dyDescent="0.2">
      <c r="A10991" t="str">
        <f t="shared" ca="1" si="855"/>
        <v>Basic</v>
      </c>
      <c r="B10991" t="str">
        <f t="shared" ca="1" si="856"/>
        <v>general anesthesia</v>
      </c>
      <c r="C10991">
        <f t="shared" si="859"/>
        <v>610</v>
      </c>
      <c r="D10991" t="str">
        <f t="shared" ca="1" si="857"/>
        <v>Covered when used in conjunction with covered oral surgical procedures</v>
      </c>
      <c r="E10991">
        <f t="shared" ca="1" si="858"/>
        <v>13</v>
      </c>
    </row>
    <row r="10992" spans="1:5" x14ac:dyDescent="0.2">
      <c r="A10992" t="str">
        <f t="shared" ca="1" si="855"/>
        <v>Major</v>
      </c>
      <c r="B10992" t="str">
        <f t="shared" ca="1" si="856"/>
        <v>prosthodontics</v>
      </c>
      <c r="C10992">
        <f t="shared" si="859"/>
        <v>610</v>
      </c>
      <c r="D10992" t="str">
        <f t="shared" ca="1" si="857"/>
        <v>Procedures for replacement of missing teeth by construction or repair of bridges and partial or complete dentures</v>
      </c>
      <c r="E10992">
        <f t="shared" ca="1" si="858"/>
        <v>15</v>
      </c>
    </row>
    <row r="10993" spans="1:5" x14ac:dyDescent="0.2">
      <c r="A10993" t="str">
        <f t="shared" ca="1" si="855"/>
        <v>Basic</v>
      </c>
      <c r="B10993" t="str">
        <f t="shared" ca="1" si="856"/>
        <v>basic restorative</v>
      </c>
      <c r="C10993">
        <f t="shared" si="859"/>
        <v>610</v>
      </c>
      <c r="D10993" t="str">
        <f t="shared" ca="1" si="857"/>
        <v>Fillings (amalgam "silver" and composite "white" non-molar)</v>
      </c>
      <c r="E10993">
        <f t="shared" ca="1" si="858"/>
        <v>8</v>
      </c>
    </row>
    <row r="10994" spans="1:5" x14ac:dyDescent="0.2">
      <c r="A10994" t="str">
        <f t="shared" ca="1" si="855"/>
        <v>Diagnostics and Preventative</v>
      </c>
      <c r="B10994" t="str">
        <f t="shared" ca="1" si="856"/>
        <v>Sealants</v>
      </c>
      <c r="C10994">
        <f t="shared" si="859"/>
        <v>610</v>
      </c>
      <c r="D10994">
        <f t="shared" ca="1" si="857"/>
        <v>0</v>
      </c>
      <c r="E10994">
        <f t="shared" ca="1" si="858"/>
        <v>6</v>
      </c>
    </row>
    <row r="10995" spans="1:5" x14ac:dyDescent="0.2">
      <c r="A10995" t="str">
        <f t="shared" ca="1" si="855"/>
        <v>Basic</v>
      </c>
      <c r="B10995" t="str">
        <f t="shared" ca="1" si="856"/>
        <v>surgical periodontics</v>
      </c>
      <c r="C10995">
        <f t="shared" si="859"/>
        <v>610</v>
      </c>
      <c r="D10995" t="str">
        <f t="shared" ca="1" si="857"/>
        <v>Surgical treatment of the gums and supporting structures of the teeth</v>
      </c>
      <c r="E10995">
        <f t="shared" ca="1" si="858"/>
        <v>11</v>
      </c>
    </row>
    <row r="10996" spans="1:5" x14ac:dyDescent="0.2">
      <c r="A10996" t="str">
        <f t="shared" ca="1" si="855"/>
        <v>Diagnostics and Preventative</v>
      </c>
      <c r="B10996" t="str">
        <f t="shared" ca="1" si="856"/>
        <v>Prophylaxis</v>
      </c>
      <c r="C10996">
        <f t="shared" si="859"/>
        <v>610</v>
      </c>
      <c r="D10996">
        <f t="shared" ca="1" si="857"/>
        <v>0</v>
      </c>
      <c r="E10996">
        <f t="shared" ca="1" si="858"/>
        <v>4</v>
      </c>
    </row>
    <row r="10997" spans="1:5" x14ac:dyDescent="0.2">
      <c r="A10997" t="str">
        <f t="shared" ca="1" si="855"/>
        <v>Other</v>
      </c>
      <c r="B10997" t="str">
        <f t="shared" ca="1" si="856"/>
        <v>Implants</v>
      </c>
      <c r="C10997">
        <f t="shared" si="859"/>
        <v>610</v>
      </c>
      <c r="D10997" t="str">
        <f t="shared" ca="1" si="857"/>
        <v>Implant dental work</v>
      </c>
      <c r="E10997">
        <f t="shared" ca="1" si="858"/>
        <v>18</v>
      </c>
    </row>
    <row r="10998" spans="1:5" x14ac:dyDescent="0.2">
      <c r="A10998" t="str">
        <f t="shared" ca="1" si="855"/>
        <v>Diagnostics and Preventative</v>
      </c>
      <c r="B10998" t="str">
        <f t="shared" ca="1" si="856"/>
        <v>Sealants</v>
      </c>
      <c r="C10998">
        <f t="shared" si="859"/>
        <v>610</v>
      </c>
      <c r="D10998">
        <f t="shared" ca="1" si="857"/>
        <v>0</v>
      </c>
      <c r="E10998">
        <f t="shared" ca="1" si="858"/>
        <v>6</v>
      </c>
    </row>
    <row r="10999" spans="1:5" x14ac:dyDescent="0.2">
      <c r="A10999" t="str">
        <f t="shared" ca="1" si="855"/>
        <v>Major</v>
      </c>
      <c r="B10999" t="str">
        <f t="shared" ca="1" si="856"/>
        <v>major restorative</v>
      </c>
      <c r="C10999">
        <f t="shared" si="859"/>
        <v>610</v>
      </c>
      <c r="D10999" t="str">
        <f t="shared" ca="1" si="857"/>
        <v>Single crowns, inlays, onlays</v>
      </c>
      <c r="E10999">
        <f t="shared" ca="1" si="858"/>
        <v>14</v>
      </c>
    </row>
    <row r="11000" spans="1:5" x14ac:dyDescent="0.2">
      <c r="A11000" t="str">
        <f t="shared" ca="1" si="855"/>
        <v>Diagnostics and Preventative</v>
      </c>
      <c r="B11000" t="str">
        <f t="shared" ca="1" si="856"/>
        <v>Bitewing x-rays</v>
      </c>
      <c r="C11000">
        <f t="shared" si="859"/>
        <v>611</v>
      </c>
      <c r="D11000">
        <f t="shared" ca="1" si="857"/>
        <v>0</v>
      </c>
      <c r="E11000">
        <f t="shared" ca="1" si="858"/>
        <v>2</v>
      </c>
    </row>
    <row r="11001" spans="1:5" x14ac:dyDescent="0.2">
      <c r="A11001" t="str">
        <f t="shared" ca="1" si="855"/>
        <v>Basic</v>
      </c>
      <c r="B11001" t="str">
        <f t="shared" ca="1" si="856"/>
        <v>non-surgical periodontics</v>
      </c>
      <c r="C11001">
        <f t="shared" si="859"/>
        <v>611</v>
      </c>
      <c r="D11001" t="str">
        <f t="shared" ca="1" si="857"/>
        <v xml:space="preserve">Non-surgical treatment of the gums and supporting structures of the teeth </v>
      </c>
      <c r="E11001">
        <f t="shared" ca="1" si="858"/>
        <v>12</v>
      </c>
    </row>
    <row r="11002" spans="1:5" x14ac:dyDescent="0.2">
      <c r="A11002" t="str">
        <f t="shared" ca="1" si="855"/>
        <v>Diagnostics and Preventative</v>
      </c>
      <c r="B11002" t="str">
        <f t="shared" ca="1" si="856"/>
        <v>Full-mouth x-ray</v>
      </c>
      <c r="C11002">
        <f t="shared" si="859"/>
        <v>611</v>
      </c>
      <c r="D11002">
        <f t="shared" ca="1" si="857"/>
        <v>0</v>
      </c>
      <c r="E11002">
        <f t="shared" ca="1" si="858"/>
        <v>3</v>
      </c>
    </row>
    <row r="11003" spans="1:5" x14ac:dyDescent="0.2">
      <c r="A11003" t="str">
        <f t="shared" ca="1" si="855"/>
        <v>Diagnostics and Preventative</v>
      </c>
      <c r="B11003" t="str">
        <f t="shared" ca="1" si="856"/>
        <v>Space Maintainers</v>
      </c>
      <c r="C11003">
        <f t="shared" si="859"/>
        <v>611</v>
      </c>
      <c r="D11003">
        <f t="shared" ca="1" si="857"/>
        <v>0</v>
      </c>
      <c r="E11003">
        <f t="shared" ca="1" si="858"/>
        <v>7</v>
      </c>
    </row>
    <row r="11004" spans="1:5" x14ac:dyDescent="0.2">
      <c r="A11004" t="str">
        <f t="shared" ca="1" si="855"/>
        <v>Diagnostics and Preventative</v>
      </c>
      <c r="B11004" t="str">
        <f t="shared" ca="1" si="856"/>
        <v>Periodic Exams</v>
      </c>
      <c r="C11004">
        <f t="shared" si="859"/>
        <v>611</v>
      </c>
      <c r="D11004">
        <f t="shared" ca="1" si="857"/>
        <v>0</v>
      </c>
      <c r="E11004">
        <f t="shared" ca="1" si="858"/>
        <v>1</v>
      </c>
    </row>
    <row r="11005" spans="1:5" x14ac:dyDescent="0.2">
      <c r="A11005" t="str">
        <f t="shared" ca="1" si="855"/>
        <v>Major</v>
      </c>
      <c r="B11005" t="str">
        <f t="shared" ca="1" si="856"/>
        <v>prosthodontics</v>
      </c>
      <c r="C11005">
        <f t="shared" si="859"/>
        <v>611</v>
      </c>
      <c r="D11005" t="str">
        <f t="shared" ca="1" si="857"/>
        <v>Procedures for replacement of missing teeth by construction or repair of bridges and partial or complete dentures</v>
      </c>
      <c r="E11005">
        <f t="shared" ca="1" si="858"/>
        <v>15</v>
      </c>
    </row>
    <row r="11006" spans="1:5" x14ac:dyDescent="0.2">
      <c r="A11006" t="str">
        <f t="shared" ca="1" si="855"/>
        <v>Diagnostics and Preventative</v>
      </c>
      <c r="B11006" t="str">
        <f t="shared" ca="1" si="856"/>
        <v>Space Maintainers</v>
      </c>
      <c r="C11006">
        <f t="shared" si="859"/>
        <v>611</v>
      </c>
      <c r="D11006">
        <f t="shared" ca="1" si="857"/>
        <v>0</v>
      </c>
      <c r="E11006">
        <f t="shared" ca="1" si="858"/>
        <v>7</v>
      </c>
    </row>
    <row r="11007" spans="1:5" x14ac:dyDescent="0.2">
      <c r="A11007" t="str">
        <f t="shared" ca="1" si="855"/>
        <v>Diagnostics and Preventative</v>
      </c>
      <c r="B11007" t="str">
        <f t="shared" ca="1" si="856"/>
        <v>Fluoride treatments</v>
      </c>
      <c r="C11007">
        <f t="shared" si="859"/>
        <v>611</v>
      </c>
      <c r="D11007">
        <f t="shared" ca="1" si="857"/>
        <v>0</v>
      </c>
      <c r="E11007">
        <f t="shared" ca="1" si="858"/>
        <v>5</v>
      </c>
    </row>
    <row r="11008" spans="1:5" x14ac:dyDescent="0.2">
      <c r="A11008" t="str">
        <f t="shared" ca="1" si="855"/>
        <v>Major</v>
      </c>
      <c r="B11008" t="str">
        <f t="shared" ca="1" si="856"/>
        <v>prosthodontics</v>
      </c>
      <c r="C11008">
        <f t="shared" si="859"/>
        <v>611</v>
      </c>
      <c r="D11008" t="str">
        <f t="shared" ca="1" si="857"/>
        <v>Procedures for replacement of missing teeth by construction or repair of bridges and partial or complete dentures</v>
      </c>
      <c r="E11008">
        <f t="shared" ca="1" si="858"/>
        <v>15</v>
      </c>
    </row>
    <row r="11009" spans="1:5" x14ac:dyDescent="0.2">
      <c r="A11009" t="str">
        <f t="shared" ca="1" si="855"/>
        <v>Diagnostics and Preventative</v>
      </c>
      <c r="B11009" t="str">
        <f t="shared" ca="1" si="856"/>
        <v>Periodic Exams</v>
      </c>
      <c r="C11009">
        <f t="shared" si="859"/>
        <v>611</v>
      </c>
      <c r="D11009">
        <f t="shared" ca="1" si="857"/>
        <v>0</v>
      </c>
      <c r="E11009">
        <f t="shared" ca="1" si="858"/>
        <v>1</v>
      </c>
    </row>
    <row r="11010" spans="1:5" x14ac:dyDescent="0.2">
      <c r="A11010" t="str">
        <f t="shared" ref="A11010:A11073" ca="1" si="860">INDEX(services,E11010,1)</f>
        <v>Major</v>
      </c>
      <c r="B11010" t="str">
        <f t="shared" ref="B11010:B11073" ca="1" si="861">INDEX(services,E11010,2)</f>
        <v>temporomandibular joint dysfunction</v>
      </c>
      <c r="C11010">
        <f t="shared" si="859"/>
        <v>611</v>
      </c>
      <c r="D11010" t="str">
        <f t="shared" ref="D11010:D11073" ca="1" si="862">INDEX(services,E11010,3)</f>
        <v>Services relating to hinging joints of the jaw</v>
      </c>
      <c r="E11010">
        <f t="shared" ref="E11010:E11073" ca="1" si="863">RANDBETWEEN(1,ROWS(services))</f>
        <v>16</v>
      </c>
    </row>
    <row r="11011" spans="1:5" x14ac:dyDescent="0.2">
      <c r="A11011" t="str">
        <f t="shared" ca="1" si="860"/>
        <v>Diagnostics and Preventative</v>
      </c>
      <c r="B11011" t="str">
        <f t="shared" ca="1" si="861"/>
        <v>Space Maintainers</v>
      </c>
      <c r="C11011">
        <f t="shared" si="859"/>
        <v>611</v>
      </c>
      <c r="D11011">
        <f t="shared" ca="1" si="862"/>
        <v>0</v>
      </c>
      <c r="E11011">
        <f t="shared" ca="1" si="863"/>
        <v>7</v>
      </c>
    </row>
    <row r="11012" spans="1:5" x14ac:dyDescent="0.2">
      <c r="A11012" t="str">
        <f t="shared" ca="1" si="860"/>
        <v>Diagnostics and Preventative</v>
      </c>
      <c r="B11012" t="str">
        <f t="shared" ca="1" si="861"/>
        <v>Prophylaxis</v>
      </c>
      <c r="C11012">
        <f t="shared" ref="C11012:C11075" si="864">IF(MOD(ROW(C11012)-2,18)&lt;&gt;0,C11011,C11011+1)</f>
        <v>611</v>
      </c>
      <c r="D11012">
        <f t="shared" ca="1" si="862"/>
        <v>0</v>
      </c>
      <c r="E11012">
        <f t="shared" ca="1" si="863"/>
        <v>4</v>
      </c>
    </row>
    <row r="11013" spans="1:5" x14ac:dyDescent="0.2">
      <c r="A11013" t="str">
        <f t="shared" ca="1" si="860"/>
        <v>Basic</v>
      </c>
      <c r="B11013" t="str">
        <f t="shared" ca="1" si="861"/>
        <v>surgical periodontics</v>
      </c>
      <c r="C11013">
        <f t="shared" si="864"/>
        <v>611</v>
      </c>
      <c r="D11013" t="str">
        <f t="shared" ca="1" si="862"/>
        <v>Surgical treatment of the gums and supporting structures of the teeth</v>
      </c>
      <c r="E11013">
        <f t="shared" ca="1" si="863"/>
        <v>11</v>
      </c>
    </row>
    <row r="11014" spans="1:5" x14ac:dyDescent="0.2">
      <c r="A11014" t="str">
        <f t="shared" ca="1" si="860"/>
        <v>Major</v>
      </c>
      <c r="B11014" t="str">
        <f t="shared" ca="1" si="861"/>
        <v>major restorative</v>
      </c>
      <c r="C11014">
        <f t="shared" si="864"/>
        <v>611</v>
      </c>
      <c r="D11014" t="str">
        <f t="shared" ca="1" si="862"/>
        <v>Single crowns, inlays, onlays</v>
      </c>
      <c r="E11014">
        <f t="shared" ca="1" si="863"/>
        <v>14</v>
      </c>
    </row>
    <row r="11015" spans="1:5" x14ac:dyDescent="0.2">
      <c r="A11015" t="str">
        <f t="shared" ca="1" si="860"/>
        <v>Major</v>
      </c>
      <c r="B11015" t="str">
        <f t="shared" ca="1" si="861"/>
        <v>major restorative</v>
      </c>
      <c r="C11015">
        <f t="shared" si="864"/>
        <v>611</v>
      </c>
      <c r="D11015" t="str">
        <f t="shared" ca="1" si="862"/>
        <v>Single crowns, inlays, onlays</v>
      </c>
      <c r="E11015">
        <f t="shared" ca="1" si="863"/>
        <v>14</v>
      </c>
    </row>
    <row r="11016" spans="1:5" x14ac:dyDescent="0.2">
      <c r="A11016" t="str">
        <f t="shared" ca="1" si="860"/>
        <v>Diagnostics and Preventative</v>
      </c>
      <c r="B11016" t="str">
        <f t="shared" ca="1" si="861"/>
        <v>Periodic Exams</v>
      </c>
      <c r="C11016">
        <f t="shared" si="864"/>
        <v>611</v>
      </c>
      <c r="D11016">
        <f t="shared" ca="1" si="862"/>
        <v>0</v>
      </c>
      <c r="E11016">
        <f t="shared" ca="1" si="863"/>
        <v>1</v>
      </c>
    </row>
    <row r="11017" spans="1:5" x14ac:dyDescent="0.2">
      <c r="A11017" t="str">
        <f t="shared" ca="1" si="860"/>
        <v>Major</v>
      </c>
      <c r="B11017" t="str">
        <f t="shared" ca="1" si="861"/>
        <v>prosthodontics</v>
      </c>
      <c r="C11017">
        <f t="shared" si="864"/>
        <v>611</v>
      </c>
      <c r="D11017" t="str">
        <f t="shared" ca="1" si="862"/>
        <v>Procedures for replacement of missing teeth by construction or repair of bridges and partial or complete dentures</v>
      </c>
      <c r="E11017">
        <f t="shared" ca="1" si="863"/>
        <v>15</v>
      </c>
    </row>
    <row r="11018" spans="1:5" x14ac:dyDescent="0.2">
      <c r="A11018" t="str">
        <f t="shared" ca="1" si="860"/>
        <v>Basic</v>
      </c>
      <c r="B11018" t="str">
        <f t="shared" ca="1" si="861"/>
        <v>general anesthesia</v>
      </c>
      <c r="C11018">
        <f t="shared" si="864"/>
        <v>612</v>
      </c>
      <c r="D11018" t="str">
        <f t="shared" ca="1" si="862"/>
        <v>Covered when used in conjunction with covered oral surgical procedures</v>
      </c>
      <c r="E11018">
        <f t="shared" ca="1" si="863"/>
        <v>13</v>
      </c>
    </row>
    <row r="11019" spans="1:5" x14ac:dyDescent="0.2">
      <c r="A11019" t="str">
        <f t="shared" ca="1" si="860"/>
        <v>Other</v>
      </c>
      <c r="B11019" t="str">
        <f t="shared" ca="1" si="861"/>
        <v>Implants</v>
      </c>
      <c r="C11019">
        <f t="shared" si="864"/>
        <v>612</v>
      </c>
      <c r="D11019" t="str">
        <f t="shared" ca="1" si="862"/>
        <v>Implant dental work</v>
      </c>
      <c r="E11019">
        <f t="shared" ca="1" si="863"/>
        <v>18</v>
      </c>
    </row>
    <row r="11020" spans="1:5" x14ac:dyDescent="0.2">
      <c r="A11020" t="str">
        <f t="shared" ca="1" si="860"/>
        <v>Diagnostics and Preventative</v>
      </c>
      <c r="B11020" t="str">
        <f t="shared" ca="1" si="861"/>
        <v>Prophylaxis</v>
      </c>
      <c r="C11020">
        <f t="shared" si="864"/>
        <v>612</v>
      </c>
      <c r="D11020">
        <f t="shared" ca="1" si="862"/>
        <v>0</v>
      </c>
      <c r="E11020">
        <f t="shared" ca="1" si="863"/>
        <v>4</v>
      </c>
    </row>
    <row r="11021" spans="1:5" x14ac:dyDescent="0.2">
      <c r="A11021" t="str">
        <f t="shared" ca="1" si="860"/>
        <v>Diagnostics and Preventative</v>
      </c>
      <c r="B11021" t="str">
        <f t="shared" ca="1" si="861"/>
        <v>Prophylaxis</v>
      </c>
      <c r="C11021">
        <f t="shared" si="864"/>
        <v>612</v>
      </c>
      <c r="D11021">
        <f t="shared" ca="1" si="862"/>
        <v>0</v>
      </c>
      <c r="E11021">
        <f t="shared" ca="1" si="863"/>
        <v>4</v>
      </c>
    </row>
    <row r="11022" spans="1:5" x14ac:dyDescent="0.2">
      <c r="A11022" t="str">
        <f t="shared" ca="1" si="860"/>
        <v>Diagnostics and Preventative</v>
      </c>
      <c r="B11022" t="str">
        <f t="shared" ca="1" si="861"/>
        <v>Periodic Exams</v>
      </c>
      <c r="C11022">
        <f t="shared" si="864"/>
        <v>612</v>
      </c>
      <c r="D11022">
        <f t="shared" ca="1" si="862"/>
        <v>0</v>
      </c>
      <c r="E11022">
        <f t="shared" ca="1" si="863"/>
        <v>1</v>
      </c>
    </row>
    <row r="11023" spans="1:5" x14ac:dyDescent="0.2">
      <c r="A11023" t="str">
        <f t="shared" ca="1" si="860"/>
        <v>Major</v>
      </c>
      <c r="B11023" t="str">
        <f t="shared" ca="1" si="861"/>
        <v>prosthodontics</v>
      </c>
      <c r="C11023">
        <f t="shared" si="864"/>
        <v>612</v>
      </c>
      <c r="D11023" t="str">
        <f t="shared" ca="1" si="862"/>
        <v>Procedures for replacement of missing teeth by construction or repair of bridges and partial or complete dentures</v>
      </c>
      <c r="E11023">
        <f t="shared" ca="1" si="863"/>
        <v>15</v>
      </c>
    </row>
    <row r="11024" spans="1:5" x14ac:dyDescent="0.2">
      <c r="A11024" t="str">
        <f t="shared" ca="1" si="860"/>
        <v>Diagnostics and Preventative</v>
      </c>
      <c r="B11024" t="str">
        <f t="shared" ca="1" si="861"/>
        <v>Periodic Exams</v>
      </c>
      <c r="C11024">
        <f t="shared" si="864"/>
        <v>612</v>
      </c>
      <c r="D11024">
        <f t="shared" ca="1" si="862"/>
        <v>0</v>
      </c>
      <c r="E11024">
        <f t="shared" ca="1" si="863"/>
        <v>1</v>
      </c>
    </row>
    <row r="11025" spans="1:5" x14ac:dyDescent="0.2">
      <c r="A11025" t="str">
        <f t="shared" ca="1" si="860"/>
        <v>Basic</v>
      </c>
      <c r="B11025" t="str">
        <f t="shared" ca="1" si="861"/>
        <v>non-surgical periodontics</v>
      </c>
      <c r="C11025">
        <f t="shared" si="864"/>
        <v>612</v>
      </c>
      <c r="D11025" t="str">
        <f t="shared" ca="1" si="862"/>
        <v xml:space="preserve">Non-surgical treatment of the gums and supporting structures of the teeth </v>
      </c>
      <c r="E11025">
        <f t="shared" ca="1" si="863"/>
        <v>12</v>
      </c>
    </row>
    <row r="11026" spans="1:5" x14ac:dyDescent="0.2">
      <c r="A11026" t="str">
        <f t="shared" ca="1" si="860"/>
        <v>Orthodontics</v>
      </c>
      <c r="B11026" t="str">
        <f t="shared" ca="1" si="861"/>
        <v>orthodontics</v>
      </c>
      <c r="C11026">
        <f t="shared" si="864"/>
        <v>612</v>
      </c>
      <c r="D11026" t="str">
        <f t="shared" ca="1" si="862"/>
        <v>For eligible dependents to age 19</v>
      </c>
      <c r="E11026">
        <f t="shared" ca="1" si="863"/>
        <v>17</v>
      </c>
    </row>
    <row r="11027" spans="1:5" x14ac:dyDescent="0.2">
      <c r="A11027" t="str">
        <f t="shared" ca="1" si="860"/>
        <v>Basic</v>
      </c>
      <c r="B11027" t="str">
        <f t="shared" ca="1" si="861"/>
        <v>basic restorative</v>
      </c>
      <c r="C11027">
        <f t="shared" si="864"/>
        <v>612</v>
      </c>
      <c r="D11027" t="str">
        <f t="shared" ca="1" si="862"/>
        <v>Fillings (amalgam "silver" and composite "white" non-molar)</v>
      </c>
      <c r="E11027">
        <f t="shared" ca="1" si="863"/>
        <v>8</v>
      </c>
    </row>
    <row r="11028" spans="1:5" x14ac:dyDescent="0.2">
      <c r="A11028" t="str">
        <f t="shared" ca="1" si="860"/>
        <v>Basic</v>
      </c>
      <c r="B11028" t="str">
        <f t="shared" ca="1" si="861"/>
        <v>surgical periodontics</v>
      </c>
      <c r="C11028">
        <f t="shared" si="864"/>
        <v>612</v>
      </c>
      <c r="D11028" t="str">
        <f t="shared" ca="1" si="862"/>
        <v>Surgical treatment of the gums and supporting structures of the teeth</v>
      </c>
      <c r="E11028">
        <f t="shared" ca="1" si="863"/>
        <v>11</v>
      </c>
    </row>
    <row r="11029" spans="1:5" x14ac:dyDescent="0.2">
      <c r="A11029" t="str">
        <f t="shared" ca="1" si="860"/>
        <v>Major</v>
      </c>
      <c r="B11029" t="str">
        <f t="shared" ca="1" si="861"/>
        <v>major restorative</v>
      </c>
      <c r="C11029">
        <f t="shared" si="864"/>
        <v>612</v>
      </c>
      <c r="D11029" t="str">
        <f t="shared" ca="1" si="862"/>
        <v>Single crowns, inlays, onlays</v>
      </c>
      <c r="E11029">
        <f t="shared" ca="1" si="863"/>
        <v>14</v>
      </c>
    </row>
    <row r="11030" spans="1:5" x14ac:dyDescent="0.2">
      <c r="A11030" t="str">
        <f t="shared" ca="1" si="860"/>
        <v>Basic</v>
      </c>
      <c r="B11030" t="str">
        <f t="shared" ca="1" si="861"/>
        <v>basic restorative</v>
      </c>
      <c r="C11030">
        <f t="shared" si="864"/>
        <v>612</v>
      </c>
      <c r="D11030" t="str">
        <f t="shared" ca="1" si="862"/>
        <v>Fillings (amalgam "silver" and composite "white" non-molar)</v>
      </c>
      <c r="E11030">
        <f t="shared" ca="1" si="863"/>
        <v>8</v>
      </c>
    </row>
    <row r="11031" spans="1:5" x14ac:dyDescent="0.2">
      <c r="A11031" t="str">
        <f t="shared" ca="1" si="860"/>
        <v>Diagnostics and Preventative</v>
      </c>
      <c r="B11031" t="str">
        <f t="shared" ca="1" si="861"/>
        <v>Sealants</v>
      </c>
      <c r="C11031">
        <f t="shared" si="864"/>
        <v>612</v>
      </c>
      <c r="D11031">
        <f t="shared" ca="1" si="862"/>
        <v>0</v>
      </c>
      <c r="E11031">
        <f t="shared" ca="1" si="863"/>
        <v>6</v>
      </c>
    </row>
    <row r="11032" spans="1:5" x14ac:dyDescent="0.2">
      <c r="A11032" t="str">
        <f t="shared" ca="1" si="860"/>
        <v>Diagnostics and Preventative</v>
      </c>
      <c r="B11032" t="str">
        <f t="shared" ca="1" si="861"/>
        <v>Full-mouth x-ray</v>
      </c>
      <c r="C11032">
        <f t="shared" si="864"/>
        <v>612</v>
      </c>
      <c r="D11032">
        <f t="shared" ca="1" si="862"/>
        <v>0</v>
      </c>
      <c r="E11032">
        <f t="shared" ca="1" si="863"/>
        <v>3</v>
      </c>
    </row>
    <row r="11033" spans="1:5" x14ac:dyDescent="0.2">
      <c r="A11033" t="str">
        <f t="shared" ca="1" si="860"/>
        <v>Basic</v>
      </c>
      <c r="B11033" t="str">
        <f t="shared" ca="1" si="861"/>
        <v>general anesthesia</v>
      </c>
      <c r="C11033">
        <f t="shared" si="864"/>
        <v>612</v>
      </c>
      <c r="D11033" t="str">
        <f t="shared" ca="1" si="862"/>
        <v>Covered when used in conjunction with covered oral surgical procedures</v>
      </c>
      <c r="E11033">
        <f t="shared" ca="1" si="863"/>
        <v>13</v>
      </c>
    </row>
    <row r="11034" spans="1:5" x14ac:dyDescent="0.2">
      <c r="A11034" t="str">
        <f t="shared" ca="1" si="860"/>
        <v>Basic</v>
      </c>
      <c r="B11034" t="str">
        <f t="shared" ca="1" si="861"/>
        <v>oral surgery</v>
      </c>
      <c r="C11034">
        <f t="shared" si="864"/>
        <v>612</v>
      </c>
      <c r="D11034" t="str">
        <f t="shared" ca="1" si="862"/>
        <v>Extraction and other surgery procedures, incl. pre- and post-operative care</v>
      </c>
      <c r="E11034">
        <f t="shared" ca="1" si="863"/>
        <v>9</v>
      </c>
    </row>
    <row r="11035" spans="1:5" x14ac:dyDescent="0.2">
      <c r="A11035" t="str">
        <f t="shared" ca="1" si="860"/>
        <v>Diagnostics and Preventative</v>
      </c>
      <c r="B11035" t="str">
        <f t="shared" ca="1" si="861"/>
        <v>Fluoride treatments</v>
      </c>
      <c r="C11035">
        <f t="shared" si="864"/>
        <v>612</v>
      </c>
      <c r="D11035">
        <f t="shared" ca="1" si="862"/>
        <v>0</v>
      </c>
      <c r="E11035">
        <f t="shared" ca="1" si="863"/>
        <v>5</v>
      </c>
    </row>
    <row r="11036" spans="1:5" x14ac:dyDescent="0.2">
      <c r="A11036" t="str">
        <f t="shared" ca="1" si="860"/>
        <v>Other</v>
      </c>
      <c r="B11036" t="str">
        <f t="shared" ca="1" si="861"/>
        <v>Implants</v>
      </c>
      <c r="C11036">
        <f t="shared" si="864"/>
        <v>613</v>
      </c>
      <c r="D11036" t="str">
        <f t="shared" ca="1" si="862"/>
        <v>Implant dental work</v>
      </c>
      <c r="E11036">
        <f t="shared" ca="1" si="863"/>
        <v>18</v>
      </c>
    </row>
    <row r="11037" spans="1:5" x14ac:dyDescent="0.2">
      <c r="A11037" t="str">
        <f t="shared" ca="1" si="860"/>
        <v>Major</v>
      </c>
      <c r="B11037" t="str">
        <f t="shared" ca="1" si="861"/>
        <v>major restorative</v>
      </c>
      <c r="C11037">
        <f t="shared" si="864"/>
        <v>613</v>
      </c>
      <c r="D11037" t="str">
        <f t="shared" ca="1" si="862"/>
        <v>Single crowns, inlays, onlays</v>
      </c>
      <c r="E11037">
        <f t="shared" ca="1" si="863"/>
        <v>14</v>
      </c>
    </row>
    <row r="11038" spans="1:5" x14ac:dyDescent="0.2">
      <c r="A11038" t="str">
        <f t="shared" ca="1" si="860"/>
        <v>Diagnostics and Preventative</v>
      </c>
      <c r="B11038" t="str">
        <f t="shared" ca="1" si="861"/>
        <v>Full-mouth x-ray</v>
      </c>
      <c r="C11038">
        <f t="shared" si="864"/>
        <v>613</v>
      </c>
      <c r="D11038">
        <f t="shared" ca="1" si="862"/>
        <v>0</v>
      </c>
      <c r="E11038">
        <f t="shared" ca="1" si="863"/>
        <v>3</v>
      </c>
    </row>
    <row r="11039" spans="1:5" x14ac:dyDescent="0.2">
      <c r="A11039" t="str">
        <f t="shared" ca="1" si="860"/>
        <v>Diagnostics and Preventative</v>
      </c>
      <c r="B11039" t="str">
        <f t="shared" ca="1" si="861"/>
        <v>Space Maintainers</v>
      </c>
      <c r="C11039">
        <f t="shared" si="864"/>
        <v>613</v>
      </c>
      <c r="D11039">
        <f t="shared" ca="1" si="862"/>
        <v>0</v>
      </c>
      <c r="E11039">
        <f t="shared" ca="1" si="863"/>
        <v>7</v>
      </c>
    </row>
    <row r="11040" spans="1:5" x14ac:dyDescent="0.2">
      <c r="A11040" t="str">
        <f t="shared" ca="1" si="860"/>
        <v>Diagnostics and Preventative</v>
      </c>
      <c r="B11040" t="str">
        <f t="shared" ca="1" si="861"/>
        <v>Periodic Exams</v>
      </c>
      <c r="C11040">
        <f t="shared" si="864"/>
        <v>613</v>
      </c>
      <c r="D11040">
        <f t="shared" ca="1" si="862"/>
        <v>0</v>
      </c>
      <c r="E11040">
        <f t="shared" ca="1" si="863"/>
        <v>1</v>
      </c>
    </row>
    <row r="11041" spans="1:5" x14ac:dyDescent="0.2">
      <c r="A11041" t="str">
        <f t="shared" ca="1" si="860"/>
        <v>Major</v>
      </c>
      <c r="B11041" t="str">
        <f t="shared" ca="1" si="861"/>
        <v>major restorative</v>
      </c>
      <c r="C11041">
        <f t="shared" si="864"/>
        <v>613</v>
      </c>
      <c r="D11041" t="str">
        <f t="shared" ca="1" si="862"/>
        <v>Single crowns, inlays, onlays</v>
      </c>
      <c r="E11041">
        <f t="shared" ca="1" si="863"/>
        <v>14</v>
      </c>
    </row>
    <row r="11042" spans="1:5" x14ac:dyDescent="0.2">
      <c r="A11042" t="str">
        <f t="shared" ca="1" si="860"/>
        <v>Basic</v>
      </c>
      <c r="B11042" t="str">
        <f t="shared" ca="1" si="861"/>
        <v>general anesthesia</v>
      </c>
      <c r="C11042">
        <f t="shared" si="864"/>
        <v>613</v>
      </c>
      <c r="D11042" t="str">
        <f t="shared" ca="1" si="862"/>
        <v>Covered when used in conjunction with covered oral surgical procedures</v>
      </c>
      <c r="E11042">
        <f t="shared" ca="1" si="863"/>
        <v>13</v>
      </c>
    </row>
    <row r="11043" spans="1:5" x14ac:dyDescent="0.2">
      <c r="A11043" t="str">
        <f t="shared" ca="1" si="860"/>
        <v>Diagnostics and Preventative</v>
      </c>
      <c r="B11043" t="str">
        <f t="shared" ca="1" si="861"/>
        <v>Prophylaxis</v>
      </c>
      <c r="C11043">
        <f t="shared" si="864"/>
        <v>613</v>
      </c>
      <c r="D11043">
        <f t="shared" ca="1" si="862"/>
        <v>0</v>
      </c>
      <c r="E11043">
        <f t="shared" ca="1" si="863"/>
        <v>4</v>
      </c>
    </row>
    <row r="11044" spans="1:5" x14ac:dyDescent="0.2">
      <c r="A11044" t="str">
        <f t="shared" ca="1" si="860"/>
        <v>Diagnostics and Preventative</v>
      </c>
      <c r="B11044" t="str">
        <f t="shared" ca="1" si="861"/>
        <v>Prophylaxis</v>
      </c>
      <c r="C11044">
        <f t="shared" si="864"/>
        <v>613</v>
      </c>
      <c r="D11044">
        <f t="shared" ca="1" si="862"/>
        <v>0</v>
      </c>
      <c r="E11044">
        <f t="shared" ca="1" si="863"/>
        <v>4</v>
      </c>
    </row>
    <row r="11045" spans="1:5" x14ac:dyDescent="0.2">
      <c r="A11045" t="str">
        <f t="shared" ca="1" si="860"/>
        <v>Basic</v>
      </c>
      <c r="B11045" t="str">
        <f t="shared" ca="1" si="861"/>
        <v>general anesthesia</v>
      </c>
      <c r="C11045">
        <f t="shared" si="864"/>
        <v>613</v>
      </c>
      <c r="D11045" t="str">
        <f t="shared" ca="1" si="862"/>
        <v>Covered when used in conjunction with covered oral surgical procedures</v>
      </c>
      <c r="E11045">
        <f t="shared" ca="1" si="863"/>
        <v>13</v>
      </c>
    </row>
    <row r="11046" spans="1:5" x14ac:dyDescent="0.2">
      <c r="A11046" t="str">
        <f t="shared" ca="1" si="860"/>
        <v>Diagnostics and Preventative</v>
      </c>
      <c r="B11046" t="str">
        <f t="shared" ca="1" si="861"/>
        <v>Bitewing x-rays</v>
      </c>
      <c r="C11046">
        <f t="shared" si="864"/>
        <v>613</v>
      </c>
      <c r="D11046">
        <f t="shared" ca="1" si="862"/>
        <v>0</v>
      </c>
      <c r="E11046">
        <f t="shared" ca="1" si="863"/>
        <v>2</v>
      </c>
    </row>
    <row r="11047" spans="1:5" x14ac:dyDescent="0.2">
      <c r="A11047" t="str">
        <f t="shared" ca="1" si="860"/>
        <v>Diagnostics and Preventative</v>
      </c>
      <c r="B11047" t="str">
        <f t="shared" ca="1" si="861"/>
        <v>Space Maintainers</v>
      </c>
      <c r="C11047">
        <f t="shared" si="864"/>
        <v>613</v>
      </c>
      <c r="D11047">
        <f t="shared" ca="1" si="862"/>
        <v>0</v>
      </c>
      <c r="E11047">
        <f t="shared" ca="1" si="863"/>
        <v>7</v>
      </c>
    </row>
    <row r="11048" spans="1:5" x14ac:dyDescent="0.2">
      <c r="A11048" t="str">
        <f t="shared" ca="1" si="860"/>
        <v>Diagnostics and Preventative</v>
      </c>
      <c r="B11048" t="str">
        <f t="shared" ca="1" si="861"/>
        <v>Periodic Exams</v>
      </c>
      <c r="C11048">
        <f t="shared" si="864"/>
        <v>613</v>
      </c>
      <c r="D11048">
        <f t="shared" ca="1" si="862"/>
        <v>0</v>
      </c>
      <c r="E11048">
        <f t="shared" ca="1" si="863"/>
        <v>1</v>
      </c>
    </row>
    <row r="11049" spans="1:5" x14ac:dyDescent="0.2">
      <c r="A11049" t="str">
        <f t="shared" ca="1" si="860"/>
        <v>Major</v>
      </c>
      <c r="B11049" t="str">
        <f t="shared" ca="1" si="861"/>
        <v>major restorative</v>
      </c>
      <c r="C11049">
        <f t="shared" si="864"/>
        <v>613</v>
      </c>
      <c r="D11049" t="str">
        <f t="shared" ca="1" si="862"/>
        <v>Single crowns, inlays, onlays</v>
      </c>
      <c r="E11049">
        <f t="shared" ca="1" si="863"/>
        <v>14</v>
      </c>
    </row>
    <row r="11050" spans="1:5" x14ac:dyDescent="0.2">
      <c r="A11050" t="str">
        <f t="shared" ca="1" si="860"/>
        <v>Basic</v>
      </c>
      <c r="B11050" t="str">
        <f t="shared" ca="1" si="861"/>
        <v>general anesthesia</v>
      </c>
      <c r="C11050">
        <f t="shared" si="864"/>
        <v>613</v>
      </c>
      <c r="D11050" t="str">
        <f t="shared" ca="1" si="862"/>
        <v>Covered when used in conjunction with covered oral surgical procedures</v>
      </c>
      <c r="E11050">
        <f t="shared" ca="1" si="863"/>
        <v>13</v>
      </c>
    </row>
    <row r="11051" spans="1:5" x14ac:dyDescent="0.2">
      <c r="A11051" t="str">
        <f t="shared" ca="1" si="860"/>
        <v>Major</v>
      </c>
      <c r="B11051" t="str">
        <f t="shared" ca="1" si="861"/>
        <v>major restorative</v>
      </c>
      <c r="C11051">
        <f t="shared" si="864"/>
        <v>613</v>
      </c>
      <c r="D11051" t="str">
        <f t="shared" ca="1" si="862"/>
        <v>Single crowns, inlays, onlays</v>
      </c>
      <c r="E11051">
        <f t="shared" ca="1" si="863"/>
        <v>14</v>
      </c>
    </row>
    <row r="11052" spans="1:5" x14ac:dyDescent="0.2">
      <c r="A11052" t="str">
        <f t="shared" ca="1" si="860"/>
        <v>Diagnostics and Preventative</v>
      </c>
      <c r="B11052" t="str">
        <f t="shared" ca="1" si="861"/>
        <v>Periodic Exams</v>
      </c>
      <c r="C11052">
        <f t="shared" si="864"/>
        <v>613</v>
      </c>
      <c r="D11052">
        <f t="shared" ca="1" si="862"/>
        <v>0</v>
      </c>
      <c r="E11052">
        <f t="shared" ca="1" si="863"/>
        <v>1</v>
      </c>
    </row>
    <row r="11053" spans="1:5" x14ac:dyDescent="0.2">
      <c r="A11053" t="str">
        <f t="shared" ca="1" si="860"/>
        <v>Basic</v>
      </c>
      <c r="B11053" t="str">
        <f t="shared" ca="1" si="861"/>
        <v>basic restorative</v>
      </c>
      <c r="C11053">
        <f t="shared" si="864"/>
        <v>613</v>
      </c>
      <c r="D11053" t="str">
        <f t="shared" ca="1" si="862"/>
        <v>Fillings (amalgam "silver" and composite "white" non-molar)</v>
      </c>
      <c r="E11053">
        <f t="shared" ca="1" si="863"/>
        <v>8</v>
      </c>
    </row>
    <row r="11054" spans="1:5" x14ac:dyDescent="0.2">
      <c r="A11054" t="str">
        <f t="shared" ca="1" si="860"/>
        <v>Basic</v>
      </c>
      <c r="B11054" t="str">
        <f t="shared" ca="1" si="861"/>
        <v>endodontics</v>
      </c>
      <c r="C11054">
        <f t="shared" si="864"/>
        <v>614</v>
      </c>
      <c r="D11054" t="str">
        <f t="shared" ca="1" si="862"/>
        <v>Root canal, pulpal therapy</v>
      </c>
      <c r="E11054">
        <f t="shared" ca="1" si="863"/>
        <v>10</v>
      </c>
    </row>
    <row r="11055" spans="1:5" x14ac:dyDescent="0.2">
      <c r="A11055" t="str">
        <f t="shared" ca="1" si="860"/>
        <v>Basic</v>
      </c>
      <c r="B11055" t="str">
        <f t="shared" ca="1" si="861"/>
        <v>endodontics</v>
      </c>
      <c r="C11055">
        <f t="shared" si="864"/>
        <v>614</v>
      </c>
      <c r="D11055" t="str">
        <f t="shared" ca="1" si="862"/>
        <v>Root canal, pulpal therapy</v>
      </c>
      <c r="E11055">
        <f t="shared" ca="1" si="863"/>
        <v>10</v>
      </c>
    </row>
    <row r="11056" spans="1:5" x14ac:dyDescent="0.2">
      <c r="A11056" t="str">
        <f t="shared" ca="1" si="860"/>
        <v>Basic</v>
      </c>
      <c r="B11056" t="str">
        <f t="shared" ca="1" si="861"/>
        <v>basic restorative</v>
      </c>
      <c r="C11056">
        <f t="shared" si="864"/>
        <v>614</v>
      </c>
      <c r="D11056" t="str">
        <f t="shared" ca="1" si="862"/>
        <v>Fillings (amalgam "silver" and composite "white" non-molar)</v>
      </c>
      <c r="E11056">
        <f t="shared" ca="1" si="863"/>
        <v>8</v>
      </c>
    </row>
    <row r="11057" spans="1:5" x14ac:dyDescent="0.2">
      <c r="A11057" t="str">
        <f t="shared" ca="1" si="860"/>
        <v>Basic</v>
      </c>
      <c r="B11057" t="str">
        <f t="shared" ca="1" si="861"/>
        <v>basic restorative</v>
      </c>
      <c r="C11057">
        <f t="shared" si="864"/>
        <v>614</v>
      </c>
      <c r="D11057" t="str">
        <f t="shared" ca="1" si="862"/>
        <v>Fillings (amalgam "silver" and composite "white" non-molar)</v>
      </c>
      <c r="E11057">
        <f t="shared" ca="1" si="863"/>
        <v>8</v>
      </c>
    </row>
    <row r="11058" spans="1:5" x14ac:dyDescent="0.2">
      <c r="A11058" t="str">
        <f t="shared" ca="1" si="860"/>
        <v>Orthodontics</v>
      </c>
      <c r="B11058" t="str">
        <f t="shared" ca="1" si="861"/>
        <v>orthodontics</v>
      </c>
      <c r="C11058">
        <f t="shared" si="864"/>
        <v>614</v>
      </c>
      <c r="D11058" t="str">
        <f t="shared" ca="1" si="862"/>
        <v>For eligible dependents to age 19</v>
      </c>
      <c r="E11058">
        <f t="shared" ca="1" si="863"/>
        <v>17</v>
      </c>
    </row>
    <row r="11059" spans="1:5" x14ac:dyDescent="0.2">
      <c r="A11059" t="str">
        <f t="shared" ca="1" si="860"/>
        <v>Diagnostics and Preventative</v>
      </c>
      <c r="B11059" t="str">
        <f t="shared" ca="1" si="861"/>
        <v>Full-mouth x-ray</v>
      </c>
      <c r="C11059">
        <f t="shared" si="864"/>
        <v>614</v>
      </c>
      <c r="D11059">
        <f t="shared" ca="1" si="862"/>
        <v>0</v>
      </c>
      <c r="E11059">
        <f t="shared" ca="1" si="863"/>
        <v>3</v>
      </c>
    </row>
    <row r="11060" spans="1:5" x14ac:dyDescent="0.2">
      <c r="A11060" t="str">
        <f t="shared" ca="1" si="860"/>
        <v>Basic</v>
      </c>
      <c r="B11060" t="str">
        <f t="shared" ca="1" si="861"/>
        <v>surgical periodontics</v>
      </c>
      <c r="C11060">
        <f t="shared" si="864"/>
        <v>614</v>
      </c>
      <c r="D11060" t="str">
        <f t="shared" ca="1" si="862"/>
        <v>Surgical treatment of the gums and supporting structures of the teeth</v>
      </c>
      <c r="E11060">
        <f t="shared" ca="1" si="863"/>
        <v>11</v>
      </c>
    </row>
    <row r="11061" spans="1:5" x14ac:dyDescent="0.2">
      <c r="A11061" t="str">
        <f t="shared" ca="1" si="860"/>
        <v>Basic</v>
      </c>
      <c r="B11061" t="str">
        <f t="shared" ca="1" si="861"/>
        <v>surgical periodontics</v>
      </c>
      <c r="C11061">
        <f t="shared" si="864"/>
        <v>614</v>
      </c>
      <c r="D11061" t="str">
        <f t="shared" ca="1" si="862"/>
        <v>Surgical treatment of the gums and supporting structures of the teeth</v>
      </c>
      <c r="E11061">
        <f t="shared" ca="1" si="863"/>
        <v>11</v>
      </c>
    </row>
    <row r="11062" spans="1:5" x14ac:dyDescent="0.2">
      <c r="A11062" t="str">
        <f t="shared" ca="1" si="860"/>
        <v>Other</v>
      </c>
      <c r="B11062" t="str">
        <f t="shared" ca="1" si="861"/>
        <v>Implants</v>
      </c>
      <c r="C11062">
        <f t="shared" si="864"/>
        <v>614</v>
      </c>
      <c r="D11062" t="str">
        <f t="shared" ca="1" si="862"/>
        <v>Implant dental work</v>
      </c>
      <c r="E11062">
        <f t="shared" ca="1" si="863"/>
        <v>18</v>
      </c>
    </row>
    <row r="11063" spans="1:5" x14ac:dyDescent="0.2">
      <c r="A11063" t="str">
        <f t="shared" ca="1" si="860"/>
        <v>Diagnostics and Preventative</v>
      </c>
      <c r="B11063" t="str">
        <f t="shared" ca="1" si="861"/>
        <v>Bitewing x-rays</v>
      </c>
      <c r="C11063">
        <f t="shared" si="864"/>
        <v>614</v>
      </c>
      <c r="D11063">
        <f t="shared" ca="1" si="862"/>
        <v>0</v>
      </c>
      <c r="E11063">
        <f t="shared" ca="1" si="863"/>
        <v>2</v>
      </c>
    </row>
    <row r="11064" spans="1:5" x14ac:dyDescent="0.2">
      <c r="A11064" t="str">
        <f t="shared" ca="1" si="860"/>
        <v>Major</v>
      </c>
      <c r="B11064" t="str">
        <f t="shared" ca="1" si="861"/>
        <v>prosthodontics</v>
      </c>
      <c r="C11064">
        <f t="shared" si="864"/>
        <v>614</v>
      </c>
      <c r="D11064" t="str">
        <f t="shared" ca="1" si="862"/>
        <v>Procedures for replacement of missing teeth by construction or repair of bridges and partial or complete dentures</v>
      </c>
      <c r="E11064">
        <f t="shared" ca="1" si="863"/>
        <v>15</v>
      </c>
    </row>
    <row r="11065" spans="1:5" x14ac:dyDescent="0.2">
      <c r="A11065" t="str">
        <f t="shared" ca="1" si="860"/>
        <v>Basic</v>
      </c>
      <c r="B11065" t="str">
        <f t="shared" ca="1" si="861"/>
        <v>endodontics</v>
      </c>
      <c r="C11065">
        <f t="shared" si="864"/>
        <v>614</v>
      </c>
      <c r="D11065" t="str">
        <f t="shared" ca="1" si="862"/>
        <v>Root canal, pulpal therapy</v>
      </c>
      <c r="E11065">
        <f t="shared" ca="1" si="863"/>
        <v>10</v>
      </c>
    </row>
    <row r="11066" spans="1:5" x14ac:dyDescent="0.2">
      <c r="A11066" t="str">
        <f t="shared" ca="1" si="860"/>
        <v>Orthodontics</v>
      </c>
      <c r="B11066" t="str">
        <f t="shared" ca="1" si="861"/>
        <v>orthodontics</v>
      </c>
      <c r="C11066">
        <f t="shared" si="864"/>
        <v>614</v>
      </c>
      <c r="D11066" t="str">
        <f t="shared" ca="1" si="862"/>
        <v>For eligible dependents to age 19</v>
      </c>
      <c r="E11066">
        <f t="shared" ca="1" si="863"/>
        <v>17</v>
      </c>
    </row>
    <row r="11067" spans="1:5" x14ac:dyDescent="0.2">
      <c r="A11067" t="str">
        <f t="shared" ca="1" si="860"/>
        <v>Orthodontics</v>
      </c>
      <c r="B11067" t="str">
        <f t="shared" ca="1" si="861"/>
        <v>orthodontics</v>
      </c>
      <c r="C11067">
        <f t="shared" si="864"/>
        <v>614</v>
      </c>
      <c r="D11067" t="str">
        <f t="shared" ca="1" si="862"/>
        <v>For eligible dependents to age 19</v>
      </c>
      <c r="E11067">
        <f t="shared" ca="1" si="863"/>
        <v>17</v>
      </c>
    </row>
    <row r="11068" spans="1:5" x14ac:dyDescent="0.2">
      <c r="A11068" t="str">
        <f t="shared" ca="1" si="860"/>
        <v>Basic</v>
      </c>
      <c r="B11068" t="str">
        <f t="shared" ca="1" si="861"/>
        <v>endodontics</v>
      </c>
      <c r="C11068">
        <f t="shared" si="864"/>
        <v>614</v>
      </c>
      <c r="D11068" t="str">
        <f t="shared" ca="1" si="862"/>
        <v>Root canal, pulpal therapy</v>
      </c>
      <c r="E11068">
        <f t="shared" ca="1" si="863"/>
        <v>10</v>
      </c>
    </row>
    <row r="11069" spans="1:5" x14ac:dyDescent="0.2">
      <c r="A11069" t="str">
        <f t="shared" ca="1" si="860"/>
        <v>Basic</v>
      </c>
      <c r="B11069" t="str">
        <f t="shared" ca="1" si="861"/>
        <v>basic restorative</v>
      </c>
      <c r="C11069">
        <f t="shared" si="864"/>
        <v>614</v>
      </c>
      <c r="D11069" t="str">
        <f t="shared" ca="1" si="862"/>
        <v>Fillings (amalgam "silver" and composite "white" non-molar)</v>
      </c>
      <c r="E11069">
        <f t="shared" ca="1" si="863"/>
        <v>8</v>
      </c>
    </row>
    <row r="11070" spans="1:5" x14ac:dyDescent="0.2">
      <c r="A11070" t="str">
        <f t="shared" ca="1" si="860"/>
        <v>Major</v>
      </c>
      <c r="B11070" t="str">
        <f t="shared" ca="1" si="861"/>
        <v>major restorative</v>
      </c>
      <c r="C11070">
        <f t="shared" si="864"/>
        <v>614</v>
      </c>
      <c r="D11070" t="str">
        <f t="shared" ca="1" si="862"/>
        <v>Single crowns, inlays, onlays</v>
      </c>
      <c r="E11070">
        <f t="shared" ca="1" si="863"/>
        <v>14</v>
      </c>
    </row>
    <row r="11071" spans="1:5" x14ac:dyDescent="0.2">
      <c r="A11071" t="str">
        <f t="shared" ca="1" si="860"/>
        <v>Basic</v>
      </c>
      <c r="B11071" t="str">
        <f t="shared" ca="1" si="861"/>
        <v>surgical periodontics</v>
      </c>
      <c r="C11071">
        <f t="shared" si="864"/>
        <v>614</v>
      </c>
      <c r="D11071" t="str">
        <f t="shared" ca="1" si="862"/>
        <v>Surgical treatment of the gums and supporting structures of the teeth</v>
      </c>
      <c r="E11071">
        <f t="shared" ca="1" si="863"/>
        <v>11</v>
      </c>
    </row>
    <row r="11072" spans="1:5" x14ac:dyDescent="0.2">
      <c r="A11072" t="str">
        <f t="shared" ca="1" si="860"/>
        <v>Diagnostics and Preventative</v>
      </c>
      <c r="B11072" t="str">
        <f t="shared" ca="1" si="861"/>
        <v>Bitewing x-rays</v>
      </c>
      <c r="C11072">
        <f t="shared" si="864"/>
        <v>615</v>
      </c>
      <c r="D11072">
        <f t="shared" ca="1" si="862"/>
        <v>0</v>
      </c>
      <c r="E11072">
        <f t="shared" ca="1" si="863"/>
        <v>2</v>
      </c>
    </row>
    <row r="11073" spans="1:5" x14ac:dyDescent="0.2">
      <c r="A11073" t="str">
        <f t="shared" ca="1" si="860"/>
        <v>Basic</v>
      </c>
      <c r="B11073" t="str">
        <f t="shared" ca="1" si="861"/>
        <v>non-surgical periodontics</v>
      </c>
      <c r="C11073">
        <f t="shared" si="864"/>
        <v>615</v>
      </c>
      <c r="D11073" t="str">
        <f t="shared" ca="1" si="862"/>
        <v xml:space="preserve">Non-surgical treatment of the gums and supporting structures of the teeth </v>
      </c>
      <c r="E11073">
        <f t="shared" ca="1" si="863"/>
        <v>12</v>
      </c>
    </row>
    <row r="11074" spans="1:5" x14ac:dyDescent="0.2">
      <c r="A11074" t="str">
        <f t="shared" ref="A11074:A11137" ca="1" si="865">INDEX(services,E11074,1)</f>
        <v>Other</v>
      </c>
      <c r="B11074" t="str">
        <f t="shared" ref="B11074:B11137" ca="1" si="866">INDEX(services,E11074,2)</f>
        <v>Implants</v>
      </c>
      <c r="C11074">
        <f t="shared" si="864"/>
        <v>615</v>
      </c>
      <c r="D11074" t="str">
        <f t="shared" ref="D11074:D11137" ca="1" si="867">INDEX(services,E11074,3)</f>
        <v>Implant dental work</v>
      </c>
      <c r="E11074">
        <f t="shared" ref="E11074:E11137" ca="1" si="868">RANDBETWEEN(1,ROWS(services))</f>
        <v>18</v>
      </c>
    </row>
    <row r="11075" spans="1:5" x14ac:dyDescent="0.2">
      <c r="A11075" t="str">
        <f t="shared" ca="1" si="865"/>
        <v>Basic</v>
      </c>
      <c r="B11075" t="str">
        <f t="shared" ca="1" si="866"/>
        <v>general anesthesia</v>
      </c>
      <c r="C11075">
        <f t="shared" si="864"/>
        <v>615</v>
      </c>
      <c r="D11075" t="str">
        <f t="shared" ca="1" si="867"/>
        <v>Covered when used in conjunction with covered oral surgical procedures</v>
      </c>
      <c r="E11075">
        <f t="shared" ca="1" si="868"/>
        <v>13</v>
      </c>
    </row>
    <row r="11076" spans="1:5" x14ac:dyDescent="0.2">
      <c r="A11076" t="str">
        <f t="shared" ca="1" si="865"/>
        <v>Basic</v>
      </c>
      <c r="B11076" t="str">
        <f t="shared" ca="1" si="866"/>
        <v>surgical periodontics</v>
      </c>
      <c r="C11076">
        <f t="shared" ref="C11076:C11139" si="869">IF(MOD(ROW(C11076)-2,18)&lt;&gt;0,C11075,C11075+1)</f>
        <v>615</v>
      </c>
      <c r="D11076" t="str">
        <f t="shared" ca="1" si="867"/>
        <v>Surgical treatment of the gums and supporting structures of the teeth</v>
      </c>
      <c r="E11076">
        <f t="shared" ca="1" si="868"/>
        <v>11</v>
      </c>
    </row>
    <row r="11077" spans="1:5" x14ac:dyDescent="0.2">
      <c r="A11077" t="str">
        <f t="shared" ca="1" si="865"/>
        <v>Orthodontics</v>
      </c>
      <c r="B11077" t="str">
        <f t="shared" ca="1" si="866"/>
        <v>orthodontics</v>
      </c>
      <c r="C11077">
        <f t="shared" si="869"/>
        <v>615</v>
      </c>
      <c r="D11077" t="str">
        <f t="shared" ca="1" si="867"/>
        <v>For eligible dependents to age 19</v>
      </c>
      <c r="E11077">
        <f t="shared" ca="1" si="868"/>
        <v>17</v>
      </c>
    </row>
    <row r="11078" spans="1:5" x14ac:dyDescent="0.2">
      <c r="A11078" t="str">
        <f t="shared" ca="1" si="865"/>
        <v>Diagnostics and Preventative</v>
      </c>
      <c r="B11078" t="str">
        <f t="shared" ca="1" si="866"/>
        <v>Periodic Exams</v>
      </c>
      <c r="C11078">
        <f t="shared" si="869"/>
        <v>615</v>
      </c>
      <c r="D11078">
        <f t="shared" ca="1" si="867"/>
        <v>0</v>
      </c>
      <c r="E11078">
        <f t="shared" ca="1" si="868"/>
        <v>1</v>
      </c>
    </row>
    <row r="11079" spans="1:5" x14ac:dyDescent="0.2">
      <c r="A11079" t="str">
        <f t="shared" ca="1" si="865"/>
        <v>Basic</v>
      </c>
      <c r="B11079" t="str">
        <f t="shared" ca="1" si="866"/>
        <v>endodontics</v>
      </c>
      <c r="C11079">
        <f t="shared" si="869"/>
        <v>615</v>
      </c>
      <c r="D11079" t="str">
        <f t="shared" ca="1" si="867"/>
        <v>Root canal, pulpal therapy</v>
      </c>
      <c r="E11079">
        <f t="shared" ca="1" si="868"/>
        <v>10</v>
      </c>
    </row>
    <row r="11080" spans="1:5" x14ac:dyDescent="0.2">
      <c r="A11080" t="str">
        <f t="shared" ca="1" si="865"/>
        <v>Diagnostics and Preventative</v>
      </c>
      <c r="B11080" t="str">
        <f t="shared" ca="1" si="866"/>
        <v>Bitewing x-rays</v>
      </c>
      <c r="C11080">
        <f t="shared" si="869"/>
        <v>615</v>
      </c>
      <c r="D11080">
        <f t="shared" ca="1" si="867"/>
        <v>0</v>
      </c>
      <c r="E11080">
        <f t="shared" ca="1" si="868"/>
        <v>2</v>
      </c>
    </row>
    <row r="11081" spans="1:5" x14ac:dyDescent="0.2">
      <c r="A11081" t="str">
        <f t="shared" ca="1" si="865"/>
        <v>Major</v>
      </c>
      <c r="B11081" t="str">
        <f t="shared" ca="1" si="866"/>
        <v>prosthodontics</v>
      </c>
      <c r="C11081">
        <f t="shared" si="869"/>
        <v>615</v>
      </c>
      <c r="D11081" t="str">
        <f t="shared" ca="1" si="867"/>
        <v>Procedures for replacement of missing teeth by construction or repair of bridges and partial or complete dentures</v>
      </c>
      <c r="E11081">
        <f t="shared" ca="1" si="868"/>
        <v>15</v>
      </c>
    </row>
    <row r="11082" spans="1:5" x14ac:dyDescent="0.2">
      <c r="A11082" t="str">
        <f t="shared" ca="1" si="865"/>
        <v>Basic</v>
      </c>
      <c r="B11082" t="str">
        <f t="shared" ca="1" si="866"/>
        <v>endodontics</v>
      </c>
      <c r="C11082">
        <f t="shared" si="869"/>
        <v>615</v>
      </c>
      <c r="D11082" t="str">
        <f t="shared" ca="1" si="867"/>
        <v>Root canal, pulpal therapy</v>
      </c>
      <c r="E11082">
        <f t="shared" ca="1" si="868"/>
        <v>10</v>
      </c>
    </row>
    <row r="11083" spans="1:5" x14ac:dyDescent="0.2">
      <c r="A11083" t="str">
        <f t="shared" ca="1" si="865"/>
        <v>Basic</v>
      </c>
      <c r="B11083" t="str">
        <f t="shared" ca="1" si="866"/>
        <v>general anesthesia</v>
      </c>
      <c r="C11083">
        <f t="shared" si="869"/>
        <v>615</v>
      </c>
      <c r="D11083" t="str">
        <f t="shared" ca="1" si="867"/>
        <v>Covered when used in conjunction with covered oral surgical procedures</v>
      </c>
      <c r="E11083">
        <f t="shared" ca="1" si="868"/>
        <v>13</v>
      </c>
    </row>
    <row r="11084" spans="1:5" x14ac:dyDescent="0.2">
      <c r="A11084" t="str">
        <f t="shared" ca="1" si="865"/>
        <v>Major</v>
      </c>
      <c r="B11084" t="str">
        <f t="shared" ca="1" si="866"/>
        <v>major restorative</v>
      </c>
      <c r="C11084">
        <f t="shared" si="869"/>
        <v>615</v>
      </c>
      <c r="D11084" t="str">
        <f t="shared" ca="1" si="867"/>
        <v>Single crowns, inlays, onlays</v>
      </c>
      <c r="E11084">
        <f t="shared" ca="1" si="868"/>
        <v>14</v>
      </c>
    </row>
    <row r="11085" spans="1:5" x14ac:dyDescent="0.2">
      <c r="A11085" t="str">
        <f t="shared" ca="1" si="865"/>
        <v>Diagnostics and Preventative</v>
      </c>
      <c r="B11085" t="str">
        <f t="shared" ca="1" si="866"/>
        <v>Full-mouth x-ray</v>
      </c>
      <c r="C11085">
        <f t="shared" si="869"/>
        <v>615</v>
      </c>
      <c r="D11085">
        <f t="shared" ca="1" si="867"/>
        <v>0</v>
      </c>
      <c r="E11085">
        <f t="shared" ca="1" si="868"/>
        <v>3</v>
      </c>
    </row>
    <row r="11086" spans="1:5" x14ac:dyDescent="0.2">
      <c r="A11086" t="str">
        <f t="shared" ca="1" si="865"/>
        <v>Major</v>
      </c>
      <c r="B11086" t="str">
        <f t="shared" ca="1" si="866"/>
        <v>prosthodontics</v>
      </c>
      <c r="C11086">
        <f t="shared" si="869"/>
        <v>615</v>
      </c>
      <c r="D11086" t="str">
        <f t="shared" ca="1" si="867"/>
        <v>Procedures for replacement of missing teeth by construction or repair of bridges and partial or complete dentures</v>
      </c>
      <c r="E11086">
        <f t="shared" ca="1" si="868"/>
        <v>15</v>
      </c>
    </row>
    <row r="11087" spans="1:5" x14ac:dyDescent="0.2">
      <c r="A11087" t="str">
        <f t="shared" ca="1" si="865"/>
        <v>Diagnostics and Preventative</v>
      </c>
      <c r="B11087" t="str">
        <f t="shared" ca="1" si="866"/>
        <v>Full-mouth x-ray</v>
      </c>
      <c r="C11087">
        <f t="shared" si="869"/>
        <v>615</v>
      </c>
      <c r="D11087">
        <f t="shared" ca="1" si="867"/>
        <v>0</v>
      </c>
      <c r="E11087">
        <f t="shared" ca="1" si="868"/>
        <v>3</v>
      </c>
    </row>
    <row r="11088" spans="1:5" x14ac:dyDescent="0.2">
      <c r="A11088" t="str">
        <f t="shared" ca="1" si="865"/>
        <v>Basic</v>
      </c>
      <c r="B11088" t="str">
        <f t="shared" ca="1" si="866"/>
        <v>non-surgical periodontics</v>
      </c>
      <c r="C11088">
        <f t="shared" si="869"/>
        <v>615</v>
      </c>
      <c r="D11088" t="str">
        <f t="shared" ca="1" si="867"/>
        <v xml:space="preserve">Non-surgical treatment of the gums and supporting structures of the teeth </v>
      </c>
      <c r="E11088">
        <f t="shared" ca="1" si="868"/>
        <v>12</v>
      </c>
    </row>
    <row r="11089" spans="1:5" x14ac:dyDescent="0.2">
      <c r="A11089" t="str">
        <f t="shared" ca="1" si="865"/>
        <v>Diagnostics and Preventative</v>
      </c>
      <c r="B11089" t="str">
        <f t="shared" ca="1" si="866"/>
        <v>Bitewing x-rays</v>
      </c>
      <c r="C11089">
        <f t="shared" si="869"/>
        <v>615</v>
      </c>
      <c r="D11089">
        <f t="shared" ca="1" si="867"/>
        <v>0</v>
      </c>
      <c r="E11089">
        <f t="shared" ca="1" si="868"/>
        <v>2</v>
      </c>
    </row>
    <row r="11090" spans="1:5" x14ac:dyDescent="0.2">
      <c r="A11090" t="str">
        <f t="shared" ca="1" si="865"/>
        <v>Diagnostics and Preventative</v>
      </c>
      <c r="B11090" t="str">
        <f t="shared" ca="1" si="866"/>
        <v>Space Maintainers</v>
      </c>
      <c r="C11090">
        <f t="shared" si="869"/>
        <v>616</v>
      </c>
      <c r="D11090">
        <f t="shared" ca="1" si="867"/>
        <v>0</v>
      </c>
      <c r="E11090">
        <f t="shared" ca="1" si="868"/>
        <v>7</v>
      </c>
    </row>
    <row r="11091" spans="1:5" x14ac:dyDescent="0.2">
      <c r="A11091" t="str">
        <f t="shared" ca="1" si="865"/>
        <v>Basic</v>
      </c>
      <c r="B11091" t="str">
        <f t="shared" ca="1" si="866"/>
        <v>general anesthesia</v>
      </c>
      <c r="C11091">
        <f t="shared" si="869"/>
        <v>616</v>
      </c>
      <c r="D11091" t="str">
        <f t="shared" ca="1" si="867"/>
        <v>Covered when used in conjunction with covered oral surgical procedures</v>
      </c>
      <c r="E11091">
        <f t="shared" ca="1" si="868"/>
        <v>13</v>
      </c>
    </row>
    <row r="11092" spans="1:5" x14ac:dyDescent="0.2">
      <c r="A11092" t="str">
        <f t="shared" ca="1" si="865"/>
        <v>Diagnostics and Preventative</v>
      </c>
      <c r="B11092" t="str">
        <f t="shared" ca="1" si="866"/>
        <v>Space Maintainers</v>
      </c>
      <c r="C11092">
        <f t="shared" si="869"/>
        <v>616</v>
      </c>
      <c r="D11092">
        <f t="shared" ca="1" si="867"/>
        <v>0</v>
      </c>
      <c r="E11092">
        <f t="shared" ca="1" si="868"/>
        <v>7</v>
      </c>
    </row>
    <row r="11093" spans="1:5" x14ac:dyDescent="0.2">
      <c r="A11093" t="str">
        <f t="shared" ca="1" si="865"/>
        <v>Basic</v>
      </c>
      <c r="B11093" t="str">
        <f t="shared" ca="1" si="866"/>
        <v>basic restorative</v>
      </c>
      <c r="C11093">
        <f t="shared" si="869"/>
        <v>616</v>
      </c>
      <c r="D11093" t="str">
        <f t="shared" ca="1" si="867"/>
        <v>Fillings (amalgam "silver" and composite "white" non-molar)</v>
      </c>
      <c r="E11093">
        <f t="shared" ca="1" si="868"/>
        <v>8</v>
      </c>
    </row>
    <row r="11094" spans="1:5" x14ac:dyDescent="0.2">
      <c r="A11094" t="str">
        <f t="shared" ca="1" si="865"/>
        <v>Major</v>
      </c>
      <c r="B11094" t="str">
        <f t="shared" ca="1" si="866"/>
        <v>prosthodontics</v>
      </c>
      <c r="C11094">
        <f t="shared" si="869"/>
        <v>616</v>
      </c>
      <c r="D11094" t="str">
        <f t="shared" ca="1" si="867"/>
        <v>Procedures for replacement of missing teeth by construction or repair of bridges and partial or complete dentures</v>
      </c>
      <c r="E11094">
        <f t="shared" ca="1" si="868"/>
        <v>15</v>
      </c>
    </row>
    <row r="11095" spans="1:5" x14ac:dyDescent="0.2">
      <c r="A11095" t="str">
        <f t="shared" ca="1" si="865"/>
        <v>Basic</v>
      </c>
      <c r="B11095" t="str">
        <f t="shared" ca="1" si="866"/>
        <v>surgical periodontics</v>
      </c>
      <c r="C11095">
        <f t="shared" si="869"/>
        <v>616</v>
      </c>
      <c r="D11095" t="str">
        <f t="shared" ca="1" si="867"/>
        <v>Surgical treatment of the gums and supporting structures of the teeth</v>
      </c>
      <c r="E11095">
        <f t="shared" ca="1" si="868"/>
        <v>11</v>
      </c>
    </row>
    <row r="11096" spans="1:5" x14ac:dyDescent="0.2">
      <c r="A11096" t="str">
        <f t="shared" ca="1" si="865"/>
        <v>Diagnostics and Preventative</v>
      </c>
      <c r="B11096" t="str">
        <f t="shared" ca="1" si="866"/>
        <v>Space Maintainers</v>
      </c>
      <c r="C11096">
        <f t="shared" si="869"/>
        <v>616</v>
      </c>
      <c r="D11096">
        <f t="shared" ca="1" si="867"/>
        <v>0</v>
      </c>
      <c r="E11096">
        <f t="shared" ca="1" si="868"/>
        <v>7</v>
      </c>
    </row>
    <row r="11097" spans="1:5" x14ac:dyDescent="0.2">
      <c r="A11097" t="str">
        <f t="shared" ca="1" si="865"/>
        <v>Major</v>
      </c>
      <c r="B11097" t="str">
        <f t="shared" ca="1" si="866"/>
        <v>prosthodontics</v>
      </c>
      <c r="C11097">
        <f t="shared" si="869"/>
        <v>616</v>
      </c>
      <c r="D11097" t="str">
        <f t="shared" ca="1" si="867"/>
        <v>Procedures for replacement of missing teeth by construction or repair of bridges and partial or complete dentures</v>
      </c>
      <c r="E11097">
        <f t="shared" ca="1" si="868"/>
        <v>15</v>
      </c>
    </row>
    <row r="11098" spans="1:5" x14ac:dyDescent="0.2">
      <c r="A11098" t="str">
        <f t="shared" ca="1" si="865"/>
        <v>Diagnostics and Preventative</v>
      </c>
      <c r="B11098" t="str">
        <f t="shared" ca="1" si="866"/>
        <v>Sealants</v>
      </c>
      <c r="C11098">
        <f t="shared" si="869"/>
        <v>616</v>
      </c>
      <c r="D11098">
        <f t="shared" ca="1" si="867"/>
        <v>0</v>
      </c>
      <c r="E11098">
        <f t="shared" ca="1" si="868"/>
        <v>6</v>
      </c>
    </row>
    <row r="11099" spans="1:5" x14ac:dyDescent="0.2">
      <c r="A11099" t="str">
        <f t="shared" ca="1" si="865"/>
        <v>Basic</v>
      </c>
      <c r="B11099" t="str">
        <f t="shared" ca="1" si="866"/>
        <v>basic restorative</v>
      </c>
      <c r="C11099">
        <f t="shared" si="869"/>
        <v>616</v>
      </c>
      <c r="D11099" t="str">
        <f t="shared" ca="1" si="867"/>
        <v>Fillings (amalgam "silver" and composite "white" non-molar)</v>
      </c>
      <c r="E11099">
        <f t="shared" ca="1" si="868"/>
        <v>8</v>
      </c>
    </row>
    <row r="11100" spans="1:5" x14ac:dyDescent="0.2">
      <c r="A11100" t="str">
        <f t="shared" ca="1" si="865"/>
        <v>Other</v>
      </c>
      <c r="B11100" t="str">
        <f t="shared" ca="1" si="866"/>
        <v>Implants</v>
      </c>
      <c r="C11100">
        <f t="shared" si="869"/>
        <v>616</v>
      </c>
      <c r="D11100" t="str">
        <f t="shared" ca="1" si="867"/>
        <v>Implant dental work</v>
      </c>
      <c r="E11100">
        <f t="shared" ca="1" si="868"/>
        <v>18</v>
      </c>
    </row>
    <row r="11101" spans="1:5" x14ac:dyDescent="0.2">
      <c r="A11101" t="str">
        <f t="shared" ca="1" si="865"/>
        <v>Diagnostics and Preventative</v>
      </c>
      <c r="B11101" t="str">
        <f t="shared" ca="1" si="866"/>
        <v>Periodic Exams</v>
      </c>
      <c r="C11101">
        <f t="shared" si="869"/>
        <v>616</v>
      </c>
      <c r="D11101">
        <f t="shared" ca="1" si="867"/>
        <v>0</v>
      </c>
      <c r="E11101">
        <f t="shared" ca="1" si="868"/>
        <v>1</v>
      </c>
    </row>
    <row r="11102" spans="1:5" x14ac:dyDescent="0.2">
      <c r="A11102" t="str">
        <f t="shared" ca="1" si="865"/>
        <v>Diagnostics and Preventative</v>
      </c>
      <c r="B11102" t="str">
        <f t="shared" ca="1" si="866"/>
        <v>Space Maintainers</v>
      </c>
      <c r="C11102">
        <f t="shared" si="869"/>
        <v>616</v>
      </c>
      <c r="D11102">
        <f t="shared" ca="1" si="867"/>
        <v>0</v>
      </c>
      <c r="E11102">
        <f t="shared" ca="1" si="868"/>
        <v>7</v>
      </c>
    </row>
    <row r="11103" spans="1:5" x14ac:dyDescent="0.2">
      <c r="A11103" t="str">
        <f t="shared" ca="1" si="865"/>
        <v>Major</v>
      </c>
      <c r="B11103" t="str">
        <f t="shared" ca="1" si="866"/>
        <v>major restorative</v>
      </c>
      <c r="C11103">
        <f t="shared" si="869"/>
        <v>616</v>
      </c>
      <c r="D11103" t="str">
        <f t="shared" ca="1" si="867"/>
        <v>Single crowns, inlays, onlays</v>
      </c>
      <c r="E11103">
        <f t="shared" ca="1" si="868"/>
        <v>14</v>
      </c>
    </row>
    <row r="11104" spans="1:5" x14ac:dyDescent="0.2">
      <c r="A11104" t="str">
        <f t="shared" ca="1" si="865"/>
        <v>Other</v>
      </c>
      <c r="B11104" t="str">
        <f t="shared" ca="1" si="866"/>
        <v>Implants</v>
      </c>
      <c r="C11104">
        <f t="shared" si="869"/>
        <v>616</v>
      </c>
      <c r="D11104" t="str">
        <f t="shared" ca="1" si="867"/>
        <v>Implant dental work</v>
      </c>
      <c r="E11104">
        <f t="shared" ca="1" si="868"/>
        <v>18</v>
      </c>
    </row>
    <row r="11105" spans="1:5" x14ac:dyDescent="0.2">
      <c r="A11105" t="str">
        <f t="shared" ca="1" si="865"/>
        <v>Basic</v>
      </c>
      <c r="B11105" t="str">
        <f t="shared" ca="1" si="866"/>
        <v>endodontics</v>
      </c>
      <c r="C11105">
        <f t="shared" si="869"/>
        <v>616</v>
      </c>
      <c r="D11105" t="str">
        <f t="shared" ca="1" si="867"/>
        <v>Root canal, pulpal therapy</v>
      </c>
      <c r="E11105">
        <f t="shared" ca="1" si="868"/>
        <v>10</v>
      </c>
    </row>
    <row r="11106" spans="1:5" x14ac:dyDescent="0.2">
      <c r="A11106" t="str">
        <f t="shared" ca="1" si="865"/>
        <v>Basic</v>
      </c>
      <c r="B11106" t="str">
        <f t="shared" ca="1" si="866"/>
        <v>non-surgical periodontics</v>
      </c>
      <c r="C11106">
        <f t="shared" si="869"/>
        <v>616</v>
      </c>
      <c r="D11106" t="str">
        <f t="shared" ca="1" si="867"/>
        <v xml:space="preserve">Non-surgical treatment of the gums and supporting structures of the teeth </v>
      </c>
      <c r="E11106">
        <f t="shared" ca="1" si="868"/>
        <v>12</v>
      </c>
    </row>
    <row r="11107" spans="1:5" x14ac:dyDescent="0.2">
      <c r="A11107" t="str">
        <f t="shared" ca="1" si="865"/>
        <v>Orthodontics</v>
      </c>
      <c r="B11107" t="str">
        <f t="shared" ca="1" si="866"/>
        <v>orthodontics</v>
      </c>
      <c r="C11107">
        <f t="shared" si="869"/>
        <v>616</v>
      </c>
      <c r="D11107" t="str">
        <f t="shared" ca="1" si="867"/>
        <v>For eligible dependents to age 19</v>
      </c>
      <c r="E11107">
        <f t="shared" ca="1" si="868"/>
        <v>17</v>
      </c>
    </row>
    <row r="11108" spans="1:5" x14ac:dyDescent="0.2">
      <c r="A11108" t="str">
        <f t="shared" ca="1" si="865"/>
        <v>Diagnostics and Preventative</v>
      </c>
      <c r="B11108" t="str">
        <f t="shared" ca="1" si="866"/>
        <v>Space Maintainers</v>
      </c>
      <c r="C11108">
        <f t="shared" si="869"/>
        <v>617</v>
      </c>
      <c r="D11108">
        <f t="shared" ca="1" si="867"/>
        <v>0</v>
      </c>
      <c r="E11108">
        <f t="shared" ca="1" si="868"/>
        <v>7</v>
      </c>
    </row>
    <row r="11109" spans="1:5" x14ac:dyDescent="0.2">
      <c r="A11109" t="str">
        <f t="shared" ca="1" si="865"/>
        <v>Diagnostics and Preventative</v>
      </c>
      <c r="B11109" t="str">
        <f t="shared" ca="1" si="866"/>
        <v>Fluoride treatments</v>
      </c>
      <c r="C11109">
        <f t="shared" si="869"/>
        <v>617</v>
      </c>
      <c r="D11109">
        <f t="shared" ca="1" si="867"/>
        <v>0</v>
      </c>
      <c r="E11109">
        <f t="shared" ca="1" si="868"/>
        <v>5</v>
      </c>
    </row>
    <row r="11110" spans="1:5" x14ac:dyDescent="0.2">
      <c r="A11110" t="str">
        <f t="shared" ca="1" si="865"/>
        <v>Basic</v>
      </c>
      <c r="B11110" t="str">
        <f t="shared" ca="1" si="866"/>
        <v>general anesthesia</v>
      </c>
      <c r="C11110">
        <f t="shared" si="869"/>
        <v>617</v>
      </c>
      <c r="D11110" t="str">
        <f t="shared" ca="1" si="867"/>
        <v>Covered when used in conjunction with covered oral surgical procedures</v>
      </c>
      <c r="E11110">
        <f t="shared" ca="1" si="868"/>
        <v>13</v>
      </c>
    </row>
    <row r="11111" spans="1:5" x14ac:dyDescent="0.2">
      <c r="A11111" t="str">
        <f t="shared" ca="1" si="865"/>
        <v>Other</v>
      </c>
      <c r="B11111" t="str">
        <f t="shared" ca="1" si="866"/>
        <v>Implants</v>
      </c>
      <c r="C11111">
        <f t="shared" si="869"/>
        <v>617</v>
      </c>
      <c r="D11111" t="str">
        <f t="shared" ca="1" si="867"/>
        <v>Implant dental work</v>
      </c>
      <c r="E11111">
        <f t="shared" ca="1" si="868"/>
        <v>18</v>
      </c>
    </row>
    <row r="11112" spans="1:5" x14ac:dyDescent="0.2">
      <c r="A11112" t="str">
        <f t="shared" ca="1" si="865"/>
        <v>Basic</v>
      </c>
      <c r="B11112" t="str">
        <f t="shared" ca="1" si="866"/>
        <v>non-surgical periodontics</v>
      </c>
      <c r="C11112">
        <f t="shared" si="869"/>
        <v>617</v>
      </c>
      <c r="D11112" t="str">
        <f t="shared" ca="1" si="867"/>
        <v xml:space="preserve">Non-surgical treatment of the gums and supporting structures of the teeth </v>
      </c>
      <c r="E11112">
        <f t="shared" ca="1" si="868"/>
        <v>12</v>
      </c>
    </row>
    <row r="11113" spans="1:5" x14ac:dyDescent="0.2">
      <c r="A11113" t="str">
        <f t="shared" ca="1" si="865"/>
        <v>Basic</v>
      </c>
      <c r="B11113" t="str">
        <f t="shared" ca="1" si="866"/>
        <v>surgical periodontics</v>
      </c>
      <c r="C11113">
        <f t="shared" si="869"/>
        <v>617</v>
      </c>
      <c r="D11113" t="str">
        <f t="shared" ca="1" si="867"/>
        <v>Surgical treatment of the gums and supporting structures of the teeth</v>
      </c>
      <c r="E11113">
        <f t="shared" ca="1" si="868"/>
        <v>11</v>
      </c>
    </row>
    <row r="11114" spans="1:5" x14ac:dyDescent="0.2">
      <c r="A11114" t="str">
        <f t="shared" ca="1" si="865"/>
        <v>Diagnostics and Preventative</v>
      </c>
      <c r="B11114" t="str">
        <f t="shared" ca="1" si="866"/>
        <v>Periodic Exams</v>
      </c>
      <c r="C11114">
        <f t="shared" si="869"/>
        <v>617</v>
      </c>
      <c r="D11114">
        <f t="shared" ca="1" si="867"/>
        <v>0</v>
      </c>
      <c r="E11114">
        <f t="shared" ca="1" si="868"/>
        <v>1</v>
      </c>
    </row>
    <row r="11115" spans="1:5" x14ac:dyDescent="0.2">
      <c r="A11115" t="str">
        <f t="shared" ca="1" si="865"/>
        <v>Basic</v>
      </c>
      <c r="B11115" t="str">
        <f t="shared" ca="1" si="866"/>
        <v>non-surgical periodontics</v>
      </c>
      <c r="C11115">
        <f t="shared" si="869"/>
        <v>617</v>
      </c>
      <c r="D11115" t="str">
        <f t="shared" ca="1" si="867"/>
        <v xml:space="preserve">Non-surgical treatment of the gums and supporting structures of the teeth </v>
      </c>
      <c r="E11115">
        <f t="shared" ca="1" si="868"/>
        <v>12</v>
      </c>
    </row>
    <row r="11116" spans="1:5" x14ac:dyDescent="0.2">
      <c r="A11116" t="str">
        <f t="shared" ca="1" si="865"/>
        <v>Diagnostics and Preventative</v>
      </c>
      <c r="B11116" t="str">
        <f t="shared" ca="1" si="866"/>
        <v>Prophylaxis</v>
      </c>
      <c r="C11116">
        <f t="shared" si="869"/>
        <v>617</v>
      </c>
      <c r="D11116">
        <f t="shared" ca="1" si="867"/>
        <v>0</v>
      </c>
      <c r="E11116">
        <f t="shared" ca="1" si="868"/>
        <v>4</v>
      </c>
    </row>
    <row r="11117" spans="1:5" x14ac:dyDescent="0.2">
      <c r="A11117" t="str">
        <f t="shared" ca="1" si="865"/>
        <v>Basic</v>
      </c>
      <c r="B11117" t="str">
        <f t="shared" ca="1" si="866"/>
        <v>non-surgical periodontics</v>
      </c>
      <c r="C11117">
        <f t="shared" si="869"/>
        <v>617</v>
      </c>
      <c r="D11117" t="str">
        <f t="shared" ca="1" si="867"/>
        <v xml:space="preserve">Non-surgical treatment of the gums and supporting structures of the teeth </v>
      </c>
      <c r="E11117">
        <f t="shared" ca="1" si="868"/>
        <v>12</v>
      </c>
    </row>
    <row r="11118" spans="1:5" x14ac:dyDescent="0.2">
      <c r="A11118" t="str">
        <f t="shared" ca="1" si="865"/>
        <v>Diagnostics and Preventative</v>
      </c>
      <c r="B11118" t="str">
        <f t="shared" ca="1" si="866"/>
        <v>Fluoride treatments</v>
      </c>
      <c r="C11118">
        <f t="shared" si="869"/>
        <v>617</v>
      </c>
      <c r="D11118">
        <f t="shared" ca="1" si="867"/>
        <v>0</v>
      </c>
      <c r="E11118">
        <f t="shared" ca="1" si="868"/>
        <v>5</v>
      </c>
    </row>
    <row r="11119" spans="1:5" x14ac:dyDescent="0.2">
      <c r="A11119" t="str">
        <f t="shared" ca="1" si="865"/>
        <v>Diagnostics and Preventative</v>
      </c>
      <c r="B11119" t="str">
        <f t="shared" ca="1" si="866"/>
        <v>Fluoride treatments</v>
      </c>
      <c r="C11119">
        <f t="shared" si="869"/>
        <v>617</v>
      </c>
      <c r="D11119">
        <f t="shared" ca="1" si="867"/>
        <v>0</v>
      </c>
      <c r="E11119">
        <f t="shared" ca="1" si="868"/>
        <v>5</v>
      </c>
    </row>
    <row r="11120" spans="1:5" x14ac:dyDescent="0.2">
      <c r="A11120" t="str">
        <f t="shared" ca="1" si="865"/>
        <v>Diagnostics and Preventative</v>
      </c>
      <c r="B11120" t="str">
        <f t="shared" ca="1" si="866"/>
        <v>Fluoride treatments</v>
      </c>
      <c r="C11120">
        <f t="shared" si="869"/>
        <v>617</v>
      </c>
      <c r="D11120">
        <f t="shared" ca="1" si="867"/>
        <v>0</v>
      </c>
      <c r="E11120">
        <f t="shared" ca="1" si="868"/>
        <v>5</v>
      </c>
    </row>
    <row r="11121" spans="1:5" x14ac:dyDescent="0.2">
      <c r="A11121" t="str">
        <f t="shared" ca="1" si="865"/>
        <v>Basic</v>
      </c>
      <c r="B11121" t="str">
        <f t="shared" ca="1" si="866"/>
        <v>endodontics</v>
      </c>
      <c r="C11121">
        <f t="shared" si="869"/>
        <v>617</v>
      </c>
      <c r="D11121" t="str">
        <f t="shared" ca="1" si="867"/>
        <v>Root canal, pulpal therapy</v>
      </c>
      <c r="E11121">
        <f t="shared" ca="1" si="868"/>
        <v>10</v>
      </c>
    </row>
    <row r="11122" spans="1:5" x14ac:dyDescent="0.2">
      <c r="A11122" t="str">
        <f t="shared" ca="1" si="865"/>
        <v>Diagnostics and Preventative</v>
      </c>
      <c r="B11122" t="str">
        <f t="shared" ca="1" si="866"/>
        <v>Sealants</v>
      </c>
      <c r="C11122">
        <f t="shared" si="869"/>
        <v>617</v>
      </c>
      <c r="D11122">
        <f t="shared" ca="1" si="867"/>
        <v>0</v>
      </c>
      <c r="E11122">
        <f t="shared" ca="1" si="868"/>
        <v>6</v>
      </c>
    </row>
    <row r="11123" spans="1:5" x14ac:dyDescent="0.2">
      <c r="A11123" t="str">
        <f t="shared" ca="1" si="865"/>
        <v>Diagnostics and Preventative</v>
      </c>
      <c r="B11123" t="str">
        <f t="shared" ca="1" si="866"/>
        <v>Full-mouth x-ray</v>
      </c>
      <c r="C11123">
        <f t="shared" si="869"/>
        <v>617</v>
      </c>
      <c r="D11123">
        <f t="shared" ca="1" si="867"/>
        <v>0</v>
      </c>
      <c r="E11123">
        <f t="shared" ca="1" si="868"/>
        <v>3</v>
      </c>
    </row>
    <row r="11124" spans="1:5" x14ac:dyDescent="0.2">
      <c r="A11124" t="str">
        <f t="shared" ca="1" si="865"/>
        <v>Diagnostics and Preventative</v>
      </c>
      <c r="B11124" t="str">
        <f t="shared" ca="1" si="866"/>
        <v>Sealants</v>
      </c>
      <c r="C11124">
        <f t="shared" si="869"/>
        <v>617</v>
      </c>
      <c r="D11124">
        <f t="shared" ca="1" si="867"/>
        <v>0</v>
      </c>
      <c r="E11124">
        <f t="shared" ca="1" si="868"/>
        <v>6</v>
      </c>
    </row>
    <row r="11125" spans="1:5" x14ac:dyDescent="0.2">
      <c r="A11125" t="str">
        <f t="shared" ca="1" si="865"/>
        <v>Diagnostics and Preventative</v>
      </c>
      <c r="B11125" t="str">
        <f t="shared" ca="1" si="866"/>
        <v>Periodic Exams</v>
      </c>
      <c r="C11125">
        <f t="shared" si="869"/>
        <v>617</v>
      </c>
      <c r="D11125">
        <f t="shared" ca="1" si="867"/>
        <v>0</v>
      </c>
      <c r="E11125">
        <f t="shared" ca="1" si="868"/>
        <v>1</v>
      </c>
    </row>
    <row r="11126" spans="1:5" x14ac:dyDescent="0.2">
      <c r="A11126" t="str">
        <f t="shared" ca="1" si="865"/>
        <v>Major</v>
      </c>
      <c r="B11126" t="str">
        <f t="shared" ca="1" si="866"/>
        <v>temporomandibular joint dysfunction</v>
      </c>
      <c r="C11126">
        <f t="shared" si="869"/>
        <v>618</v>
      </c>
      <c r="D11126" t="str">
        <f t="shared" ca="1" si="867"/>
        <v>Services relating to hinging joints of the jaw</v>
      </c>
      <c r="E11126">
        <f t="shared" ca="1" si="868"/>
        <v>16</v>
      </c>
    </row>
    <row r="11127" spans="1:5" x14ac:dyDescent="0.2">
      <c r="A11127" t="str">
        <f t="shared" ca="1" si="865"/>
        <v>Basic</v>
      </c>
      <c r="B11127" t="str">
        <f t="shared" ca="1" si="866"/>
        <v>general anesthesia</v>
      </c>
      <c r="C11127">
        <f t="shared" si="869"/>
        <v>618</v>
      </c>
      <c r="D11127" t="str">
        <f t="shared" ca="1" si="867"/>
        <v>Covered when used in conjunction with covered oral surgical procedures</v>
      </c>
      <c r="E11127">
        <f t="shared" ca="1" si="868"/>
        <v>13</v>
      </c>
    </row>
    <row r="11128" spans="1:5" x14ac:dyDescent="0.2">
      <c r="A11128" t="str">
        <f t="shared" ca="1" si="865"/>
        <v>Major</v>
      </c>
      <c r="B11128" t="str">
        <f t="shared" ca="1" si="866"/>
        <v>prosthodontics</v>
      </c>
      <c r="C11128">
        <f t="shared" si="869"/>
        <v>618</v>
      </c>
      <c r="D11128" t="str">
        <f t="shared" ca="1" si="867"/>
        <v>Procedures for replacement of missing teeth by construction or repair of bridges and partial or complete dentures</v>
      </c>
      <c r="E11128">
        <f t="shared" ca="1" si="868"/>
        <v>15</v>
      </c>
    </row>
    <row r="11129" spans="1:5" x14ac:dyDescent="0.2">
      <c r="A11129" t="str">
        <f t="shared" ca="1" si="865"/>
        <v>Major</v>
      </c>
      <c r="B11129" t="str">
        <f t="shared" ca="1" si="866"/>
        <v>prosthodontics</v>
      </c>
      <c r="C11129">
        <f t="shared" si="869"/>
        <v>618</v>
      </c>
      <c r="D11129" t="str">
        <f t="shared" ca="1" si="867"/>
        <v>Procedures for replacement of missing teeth by construction or repair of bridges and partial or complete dentures</v>
      </c>
      <c r="E11129">
        <f t="shared" ca="1" si="868"/>
        <v>15</v>
      </c>
    </row>
    <row r="11130" spans="1:5" x14ac:dyDescent="0.2">
      <c r="A11130" t="str">
        <f t="shared" ca="1" si="865"/>
        <v>Diagnostics and Preventative</v>
      </c>
      <c r="B11130" t="str">
        <f t="shared" ca="1" si="866"/>
        <v>Fluoride treatments</v>
      </c>
      <c r="C11130">
        <f t="shared" si="869"/>
        <v>618</v>
      </c>
      <c r="D11130">
        <f t="shared" ca="1" si="867"/>
        <v>0</v>
      </c>
      <c r="E11130">
        <f t="shared" ca="1" si="868"/>
        <v>5</v>
      </c>
    </row>
    <row r="11131" spans="1:5" x14ac:dyDescent="0.2">
      <c r="A11131" t="str">
        <f t="shared" ca="1" si="865"/>
        <v>Basic</v>
      </c>
      <c r="B11131" t="str">
        <f t="shared" ca="1" si="866"/>
        <v>general anesthesia</v>
      </c>
      <c r="C11131">
        <f t="shared" si="869"/>
        <v>618</v>
      </c>
      <c r="D11131" t="str">
        <f t="shared" ca="1" si="867"/>
        <v>Covered when used in conjunction with covered oral surgical procedures</v>
      </c>
      <c r="E11131">
        <f t="shared" ca="1" si="868"/>
        <v>13</v>
      </c>
    </row>
    <row r="11132" spans="1:5" x14ac:dyDescent="0.2">
      <c r="A11132" t="str">
        <f t="shared" ca="1" si="865"/>
        <v>Orthodontics</v>
      </c>
      <c r="B11132" t="str">
        <f t="shared" ca="1" si="866"/>
        <v>orthodontics</v>
      </c>
      <c r="C11132">
        <f t="shared" si="869"/>
        <v>618</v>
      </c>
      <c r="D11132" t="str">
        <f t="shared" ca="1" si="867"/>
        <v>For eligible dependents to age 19</v>
      </c>
      <c r="E11132">
        <f t="shared" ca="1" si="868"/>
        <v>17</v>
      </c>
    </row>
    <row r="11133" spans="1:5" x14ac:dyDescent="0.2">
      <c r="A11133" t="str">
        <f t="shared" ca="1" si="865"/>
        <v>Other</v>
      </c>
      <c r="B11133" t="str">
        <f t="shared" ca="1" si="866"/>
        <v>Implants</v>
      </c>
      <c r="C11133">
        <f t="shared" si="869"/>
        <v>618</v>
      </c>
      <c r="D11133" t="str">
        <f t="shared" ca="1" si="867"/>
        <v>Implant dental work</v>
      </c>
      <c r="E11133">
        <f t="shared" ca="1" si="868"/>
        <v>18</v>
      </c>
    </row>
    <row r="11134" spans="1:5" x14ac:dyDescent="0.2">
      <c r="A11134" t="str">
        <f t="shared" ca="1" si="865"/>
        <v>Diagnostics and Preventative</v>
      </c>
      <c r="B11134" t="str">
        <f t="shared" ca="1" si="866"/>
        <v>Bitewing x-rays</v>
      </c>
      <c r="C11134">
        <f t="shared" si="869"/>
        <v>618</v>
      </c>
      <c r="D11134">
        <f t="shared" ca="1" si="867"/>
        <v>0</v>
      </c>
      <c r="E11134">
        <f t="shared" ca="1" si="868"/>
        <v>2</v>
      </c>
    </row>
    <row r="11135" spans="1:5" x14ac:dyDescent="0.2">
      <c r="A11135" t="str">
        <f t="shared" ca="1" si="865"/>
        <v>Basic</v>
      </c>
      <c r="B11135" t="str">
        <f t="shared" ca="1" si="866"/>
        <v>oral surgery</v>
      </c>
      <c r="C11135">
        <f t="shared" si="869"/>
        <v>618</v>
      </c>
      <c r="D11135" t="str">
        <f t="shared" ca="1" si="867"/>
        <v>Extraction and other surgery procedures, incl. pre- and post-operative care</v>
      </c>
      <c r="E11135">
        <f t="shared" ca="1" si="868"/>
        <v>9</v>
      </c>
    </row>
    <row r="11136" spans="1:5" x14ac:dyDescent="0.2">
      <c r="A11136" t="str">
        <f t="shared" ca="1" si="865"/>
        <v>Major</v>
      </c>
      <c r="B11136" t="str">
        <f t="shared" ca="1" si="866"/>
        <v>prosthodontics</v>
      </c>
      <c r="C11136">
        <f t="shared" si="869"/>
        <v>618</v>
      </c>
      <c r="D11136" t="str">
        <f t="shared" ca="1" si="867"/>
        <v>Procedures for replacement of missing teeth by construction or repair of bridges and partial or complete dentures</v>
      </c>
      <c r="E11136">
        <f t="shared" ca="1" si="868"/>
        <v>15</v>
      </c>
    </row>
    <row r="11137" spans="1:5" x14ac:dyDescent="0.2">
      <c r="A11137" t="str">
        <f t="shared" ca="1" si="865"/>
        <v>Basic</v>
      </c>
      <c r="B11137" t="str">
        <f t="shared" ca="1" si="866"/>
        <v>basic restorative</v>
      </c>
      <c r="C11137">
        <f t="shared" si="869"/>
        <v>618</v>
      </c>
      <c r="D11137" t="str">
        <f t="shared" ca="1" si="867"/>
        <v>Fillings (amalgam "silver" and composite "white" non-molar)</v>
      </c>
      <c r="E11137">
        <f t="shared" ca="1" si="868"/>
        <v>8</v>
      </c>
    </row>
    <row r="11138" spans="1:5" x14ac:dyDescent="0.2">
      <c r="A11138" t="str">
        <f t="shared" ref="A11138:A11201" ca="1" si="870">INDEX(services,E11138,1)</f>
        <v>Diagnostics and Preventative</v>
      </c>
      <c r="B11138" t="str">
        <f t="shared" ref="B11138:B11201" ca="1" si="871">INDEX(services,E11138,2)</f>
        <v>Sealants</v>
      </c>
      <c r="C11138">
        <f t="shared" si="869"/>
        <v>618</v>
      </c>
      <c r="D11138">
        <f t="shared" ref="D11138:D11201" ca="1" si="872">INDEX(services,E11138,3)</f>
        <v>0</v>
      </c>
      <c r="E11138">
        <f t="shared" ref="E11138:E11201" ca="1" si="873">RANDBETWEEN(1,ROWS(services))</f>
        <v>6</v>
      </c>
    </row>
    <row r="11139" spans="1:5" x14ac:dyDescent="0.2">
      <c r="A11139" t="str">
        <f t="shared" ca="1" si="870"/>
        <v>Diagnostics and Preventative</v>
      </c>
      <c r="B11139" t="str">
        <f t="shared" ca="1" si="871"/>
        <v>Space Maintainers</v>
      </c>
      <c r="C11139">
        <f t="shared" si="869"/>
        <v>618</v>
      </c>
      <c r="D11139">
        <f t="shared" ca="1" si="872"/>
        <v>0</v>
      </c>
      <c r="E11139">
        <f t="shared" ca="1" si="873"/>
        <v>7</v>
      </c>
    </row>
    <row r="11140" spans="1:5" x14ac:dyDescent="0.2">
      <c r="A11140" t="str">
        <f t="shared" ca="1" si="870"/>
        <v>Diagnostics and Preventative</v>
      </c>
      <c r="B11140" t="str">
        <f t="shared" ca="1" si="871"/>
        <v>Bitewing x-rays</v>
      </c>
      <c r="C11140">
        <f t="shared" ref="C11140:C11203" si="874">IF(MOD(ROW(C11140)-2,18)&lt;&gt;0,C11139,C11139+1)</f>
        <v>618</v>
      </c>
      <c r="D11140">
        <f t="shared" ca="1" si="872"/>
        <v>0</v>
      </c>
      <c r="E11140">
        <f t="shared" ca="1" si="873"/>
        <v>2</v>
      </c>
    </row>
    <row r="11141" spans="1:5" x14ac:dyDescent="0.2">
      <c r="A11141" t="str">
        <f t="shared" ca="1" si="870"/>
        <v>Basic</v>
      </c>
      <c r="B11141" t="str">
        <f t="shared" ca="1" si="871"/>
        <v>basic restorative</v>
      </c>
      <c r="C11141">
        <f t="shared" si="874"/>
        <v>618</v>
      </c>
      <c r="D11141" t="str">
        <f t="shared" ca="1" si="872"/>
        <v>Fillings (amalgam "silver" and composite "white" non-molar)</v>
      </c>
      <c r="E11141">
        <f t="shared" ca="1" si="873"/>
        <v>8</v>
      </c>
    </row>
    <row r="11142" spans="1:5" x14ac:dyDescent="0.2">
      <c r="A11142" t="str">
        <f t="shared" ca="1" si="870"/>
        <v>Basic</v>
      </c>
      <c r="B11142" t="str">
        <f t="shared" ca="1" si="871"/>
        <v>non-surgical periodontics</v>
      </c>
      <c r="C11142">
        <f t="shared" si="874"/>
        <v>618</v>
      </c>
      <c r="D11142" t="str">
        <f t="shared" ca="1" si="872"/>
        <v xml:space="preserve">Non-surgical treatment of the gums and supporting structures of the teeth </v>
      </c>
      <c r="E11142">
        <f t="shared" ca="1" si="873"/>
        <v>12</v>
      </c>
    </row>
    <row r="11143" spans="1:5" x14ac:dyDescent="0.2">
      <c r="A11143" t="str">
        <f t="shared" ca="1" si="870"/>
        <v>Basic</v>
      </c>
      <c r="B11143" t="str">
        <f t="shared" ca="1" si="871"/>
        <v>surgical periodontics</v>
      </c>
      <c r="C11143">
        <f t="shared" si="874"/>
        <v>618</v>
      </c>
      <c r="D11143" t="str">
        <f t="shared" ca="1" si="872"/>
        <v>Surgical treatment of the gums and supporting structures of the teeth</v>
      </c>
      <c r="E11143">
        <f t="shared" ca="1" si="873"/>
        <v>11</v>
      </c>
    </row>
    <row r="11144" spans="1:5" x14ac:dyDescent="0.2">
      <c r="A11144" t="str">
        <f t="shared" ca="1" si="870"/>
        <v>Major</v>
      </c>
      <c r="B11144" t="str">
        <f t="shared" ca="1" si="871"/>
        <v>temporomandibular joint dysfunction</v>
      </c>
      <c r="C11144">
        <f t="shared" si="874"/>
        <v>619</v>
      </c>
      <c r="D11144" t="str">
        <f t="shared" ca="1" si="872"/>
        <v>Services relating to hinging joints of the jaw</v>
      </c>
      <c r="E11144">
        <f t="shared" ca="1" si="873"/>
        <v>16</v>
      </c>
    </row>
    <row r="11145" spans="1:5" x14ac:dyDescent="0.2">
      <c r="A11145" t="str">
        <f t="shared" ca="1" si="870"/>
        <v>Diagnostics and Preventative</v>
      </c>
      <c r="B11145" t="str">
        <f t="shared" ca="1" si="871"/>
        <v>Space Maintainers</v>
      </c>
      <c r="C11145">
        <f t="shared" si="874"/>
        <v>619</v>
      </c>
      <c r="D11145">
        <f t="shared" ca="1" si="872"/>
        <v>0</v>
      </c>
      <c r="E11145">
        <f t="shared" ca="1" si="873"/>
        <v>7</v>
      </c>
    </row>
    <row r="11146" spans="1:5" x14ac:dyDescent="0.2">
      <c r="A11146" t="str">
        <f t="shared" ca="1" si="870"/>
        <v>Orthodontics</v>
      </c>
      <c r="B11146" t="str">
        <f t="shared" ca="1" si="871"/>
        <v>orthodontics</v>
      </c>
      <c r="C11146">
        <f t="shared" si="874"/>
        <v>619</v>
      </c>
      <c r="D11146" t="str">
        <f t="shared" ca="1" si="872"/>
        <v>For eligible dependents to age 19</v>
      </c>
      <c r="E11146">
        <f t="shared" ca="1" si="873"/>
        <v>17</v>
      </c>
    </row>
    <row r="11147" spans="1:5" x14ac:dyDescent="0.2">
      <c r="A11147" t="str">
        <f t="shared" ca="1" si="870"/>
        <v>Diagnostics and Preventative</v>
      </c>
      <c r="B11147" t="str">
        <f t="shared" ca="1" si="871"/>
        <v>Full-mouth x-ray</v>
      </c>
      <c r="C11147">
        <f t="shared" si="874"/>
        <v>619</v>
      </c>
      <c r="D11147">
        <f t="shared" ca="1" si="872"/>
        <v>0</v>
      </c>
      <c r="E11147">
        <f t="shared" ca="1" si="873"/>
        <v>3</v>
      </c>
    </row>
    <row r="11148" spans="1:5" x14ac:dyDescent="0.2">
      <c r="A11148" t="str">
        <f t="shared" ca="1" si="870"/>
        <v>Other</v>
      </c>
      <c r="B11148" t="str">
        <f t="shared" ca="1" si="871"/>
        <v>Implants</v>
      </c>
      <c r="C11148">
        <f t="shared" si="874"/>
        <v>619</v>
      </c>
      <c r="D11148" t="str">
        <f t="shared" ca="1" si="872"/>
        <v>Implant dental work</v>
      </c>
      <c r="E11148">
        <f t="shared" ca="1" si="873"/>
        <v>18</v>
      </c>
    </row>
    <row r="11149" spans="1:5" x14ac:dyDescent="0.2">
      <c r="A11149" t="str">
        <f t="shared" ca="1" si="870"/>
        <v>Orthodontics</v>
      </c>
      <c r="B11149" t="str">
        <f t="shared" ca="1" si="871"/>
        <v>orthodontics</v>
      </c>
      <c r="C11149">
        <f t="shared" si="874"/>
        <v>619</v>
      </c>
      <c r="D11149" t="str">
        <f t="shared" ca="1" si="872"/>
        <v>For eligible dependents to age 19</v>
      </c>
      <c r="E11149">
        <f t="shared" ca="1" si="873"/>
        <v>17</v>
      </c>
    </row>
    <row r="11150" spans="1:5" x14ac:dyDescent="0.2">
      <c r="A11150" t="str">
        <f t="shared" ca="1" si="870"/>
        <v>Basic</v>
      </c>
      <c r="B11150" t="str">
        <f t="shared" ca="1" si="871"/>
        <v>non-surgical periodontics</v>
      </c>
      <c r="C11150">
        <f t="shared" si="874"/>
        <v>619</v>
      </c>
      <c r="D11150" t="str">
        <f t="shared" ca="1" si="872"/>
        <v xml:space="preserve">Non-surgical treatment of the gums and supporting structures of the teeth </v>
      </c>
      <c r="E11150">
        <f t="shared" ca="1" si="873"/>
        <v>12</v>
      </c>
    </row>
    <row r="11151" spans="1:5" x14ac:dyDescent="0.2">
      <c r="A11151" t="str">
        <f t="shared" ca="1" si="870"/>
        <v>Diagnostics and Preventative</v>
      </c>
      <c r="B11151" t="str">
        <f t="shared" ca="1" si="871"/>
        <v>Space Maintainers</v>
      </c>
      <c r="C11151">
        <f t="shared" si="874"/>
        <v>619</v>
      </c>
      <c r="D11151">
        <f t="shared" ca="1" si="872"/>
        <v>0</v>
      </c>
      <c r="E11151">
        <f t="shared" ca="1" si="873"/>
        <v>7</v>
      </c>
    </row>
    <row r="11152" spans="1:5" x14ac:dyDescent="0.2">
      <c r="A11152" t="str">
        <f t="shared" ca="1" si="870"/>
        <v>Major</v>
      </c>
      <c r="B11152" t="str">
        <f t="shared" ca="1" si="871"/>
        <v>temporomandibular joint dysfunction</v>
      </c>
      <c r="C11152">
        <f t="shared" si="874"/>
        <v>619</v>
      </c>
      <c r="D11152" t="str">
        <f t="shared" ca="1" si="872"/>
        <v>Services relating to hinging joints of the jaw</v>
      </c>
      <c r="E11152">
        <f t="shared" ca="1" si="873"/>
        <v>16</v>
      </c>
    </row>
    <row r="11153" spans="1:5" x14ac:dyDescent="0.2">
      <c r="A11153" t="str">
        <f t="shared" ca="1" si="870"/>
        <v>Major</v>
      </c>
      <c r="B11153" t="str">
        <f t="shared" ca="1" si="871"/>
        <v>prosthodontics</v>
      </c>
      <c r="C11153">
        <f t="shared" si="874"/>
        <v>619</v>
      </c>
      <c r="D11153" t="str">
        <f t="shared" ca="1" si="872"/>
        <v>Procedures for replacement of missing teeth by construction or repair of bridges and partial or complete dentures</v>
      </c>
      <c r="E11153">
        <f t="shared" ca="1" si="873"/>
        <v>15</v>
      </c>
    </row>
    <row r="11154" spans="1:5" x14ac:dyDescent="0.2">
      <c r="A11154" t="str">
        <f t="shared" ca="1" si="870"/>
        <v>Diagnostics and Preventative</v>
      </c>
      <c r="B11154" t="str">
        <f t="shared" ca="1" si="871"/>
        <v>Sealants</v>
      </c>
      <c r="C11154">
        <f t="shared" si="874"/>
        <v>619</v>
      </c>
      <c r="D11154">
        <f t="shared" ca="1" si="872"/>
        <v>0</v>
      </c>
      <c r="E11154">
        <f t="shared" ca="1" si="873"/>
        <v>6</v>
      </c>
    </row>
    <row r="11155" spans="1:5" x14ac:dyDescent="0.2">
      <c r="A11155" t="str">
        <f t="shared" ca="1" si="870"/>
        <v>Other</v>
      </c>
      <c r="B11155" t="str">
        <f t="shared" ca="1" si="871"/>
        <v>Implants</v>
      </c>
      <c r="C11155">
        <f t="shared" si="874"/>
        <v>619</v>
      </c>
      <c r="D11155" t="str">
        <f t="shared" ca="1" si="872"/>
        <v>Implant dental work</v>
      </c>
      <c r="E11155">
        <f t="shared" ca="1" si="873"/>
        <v>18</v>
      </c>
    </row>
    <row r="11156" spans="1:5" x14ac:dyDescent="0.2">
      <c r="A11156" t="str">
        <f t="shared" ca="1" si="870"/>
        <v>Basic</v>
      </c>
      <c r="B11156" t="str">
        <f t="shared" ca="1" si="871"/>
        <v>oral surgery</v>
      </c>
      <c r="C11156">
        <f t="shared" si="874"/>
        <v>619</v>
      </c>
      <c r="D11156" t="str">
        <f t="shared" ca="1" si="872"/>
        <v>Extraction and other surgery procedures, incl. pre- and post-operative care</v>
      </c>
      <c r="E11156">
        <f t="shared" ca="1" si="873"/>
        <v>9</v>
      </c>
    </row>
    <row r="11157" spans="1:5" x14ac:dyDescent="0.2">
      <c r="A11157" t="str">
        <f t="shared" ca="1" si="870"/>
        <v>Basic</v>
      </c>
      <c r="B11157" t="str">
        <f t="shared" ca="1" si="871"/>
        <v>general anesthesia</v>
      </c>
      <c r="C11157">
        <f t="shared" si="874"/>
        <v>619</v>
      </c>
      <c r="D11157" t="str">
        <f t="shared" ca="1" si="872"/>
        <v>Covered when used in conjunction with covered oral surgical procedures</v>
      </c>
      <c r="E11157">
        <f t="shared" ca="1" si="873"/>
        <v>13</v>
      </c>
    </row>
    <row r="11158" spans="1:5" x14ac:dyDescent="0.2">
      <c r="A11158" t="str">
        <f t="shared" ca="1" si="870"/>
        <v>Diagnostics and Preventative</v>
      </c>
      <c r="B11158" t="str">
        <f t="shared" ca="1" si="871"/>
        <v>Periodic Exams</v>
      </c>
      <c r="C11158">
        <f t="shared" si="874"/>
        <v>619</v>
      </c>
      <c r="D11158">
        <f t="shared" ca="1" si="872"/>
        <v>0</v>
      </c>
      <c r="E11158">
        <f t="shared" ca="1" si="873"/>
        <v>1</v>
      </c>
    </row>
    <row r="11159" spans="1:5" x14ac:dyDescent="0.2">
      <c r="A11159" t="str">
        <f t="shared" ca="1" si="870"/>
        <v>Basic</v>
      </c>
      <c r="B11159" t="str">
        <f t="shared" ca="1" si="871"/>
        <v>general anesthesia</v>
      </c>
      <c r="C11159">
        <f t="shared" si="874"/>
        <v>619</v>
      </c>
      <c r="D11159" t="str">
        <f t="shared" ca="1" si="872"/>
        <v>Covered when used in conjunction with covered oral surgical procedures</v>
      </c>
      <c r="E11159">
        <f t="shared" ca="1" si="873"/>
        <v>13</v>
      </c>
    </row>
    <row r="11160" spans="1:5" x14ac:dyDescent="0.2">
      <c r="A11160" t="str">
        <f t="shared" ca="1" si="870"/>
        <v>Diagnostics and Preventative</v>
      </c>
      <c r="B11160" t="str">
        <f t="shared" ca="1" si="871"/>
        <v>Full-mouth x-ray</v>
      </c>
      <c r="C11160">
        <f t="shared" si="874"/>
        <v>619</v>
      </c>
      <c r="D11160">
        <f t="shared" ca="1" si="872"/>
        <v>0</v>
      </c>
      <c r="E11160">
        <f t="shared" ca="1" si="873"/>
        <v>3</v>
      </c>
    </row>
    <row r="11161" spans="1:5" x14ac:dyDescent="0.2">
      <c r="A11161" t="str">
        <f t="shared" ca="1" si="870"/>
        <v>Basic</v>
      </c>
      <c r="B11161" t="str">
        <f t="shared" ca="1" si="871"/>
        <v>surgical periodontics</v>
      </c>
      <c r="C11161">
        <f t="shared" si="874"/>
        <v>619</v>
      </c>
      <c r="D11161" t="str">
        <f t="shared" ca="1" si="872"/>
        <v>Surgical treatment of the gums and supporting structures of the teeth</v>
      </c>
      <c r="E11161">
        <f t="shared" ca="1" si="873"/>
        <v>11</v>
      </c>
    </row>
    <row r="11162" spans="1:5" x14ac:dyDescent="0.2">
      <c r="A11162" t="str">
        <f t="shared" ca="1" si="870"/>
        <v>Basic</v>
      </c>
      <c r="B11162" t="str">
        <f t="shared" ca="1" si="871"/>
        <v>non-surgical periodontics</v>
      </c>
      <c r="C11162">
        <f t="shared" si="874"/>
        <v>620</v>
      </c>
      <c r="D11162" t="str">
        <f t="shared" ca="1" si="872"/>
        <v xml:space="preserve">Non-surgical treatment of the gums and supporting structures of the teeth </v>
      </c>
      <c r="E11162">
        <f t="shared" ca="1" si="873"/>
        <v>12</v>
      </c>
    </row>
    <row r="11163" spans="1:5" x14ac:dyDescent="0.2">
      <c r="A11163" t="str">
        <f t="shared" ca="1" si="870"/>
        <v>Major</v>
      </c>
      <c r="B11163" t="str">
        <f t="shared" ca="1" si="871"/>
        <v>major restorative</v>
      </c>
      <c r="C11163">
        <f t="shared" si="874"/>
        <v>620</v>
      </c>
      <c r="D11163" t="str">
        <f t="shared" ca="1" si="872"/>
        <v>Single crowns, inlays, onlays</v>
      </c>
      <c r="E11163">
        <f t="shared" ca="1" si="873"/>
        <v>14</v>
      </c>
    </row>
    <row r="11164" spans="1:5" x14ac:dyDescent="0.2">
      <c r="A11164" t="str">
        <f t="shared" ca="1" si="870"/>
        <v>Major</v>
      </c>
      <c r="B11164" t="str">
        <f t="shared" ca="1" si="871"/>
        <v>major restorative</v>
      </c>
      <c r="C11164">
        <f t="shared" si="874"/>
        <v>620</v>
      </c>
      <c r="D11164" t="str">
        <f t="shared" ca="1" si="872"/>
        <v>Single crowns, inlays, onlays</v>
      </c>
      <c r="E11164">
        <f t="shared" ca="1" si="873"/>
        <v>14</v>
      </c>
    </row>
    <row r="11165" spans="1:5" x14ac:dyDescent="0.2">
      <c r="A11165" t="str">
        <f t="shared" ca="1" si="870"/>
        <v>Basic</v>
      </c>
      <c r="B11165" t="str">
        <f t="shared" ca="1" si="871"/>
        <v>surgical periodontics</v>
      </c>
      <c r="C11165">
        <f t="shared" si="874"/>
        <v>620</v>
      </c>
      <c r="D11165" t="str">
        <f t="shared" ca="1" si="872"/>
        <v>Surgical treatment of the gums and supporting structures of the teeth</v>
      </c>
      <c r="E11165">
        <f t="shared" ca="1" si="873"/>
        <v>11</v>
      </c>
    </row>
    <row r="11166" spans="1:5" x14ac:dyDescent="0.2">
      <c r="A11166" t="str">
        <f t="shared" ca="1" si="870"/>
        <v>Diagnostics and Preventative</v>
      </c>
      <c r="B11166" t="str">
        <f t="shared" ca="1" si="871"/>
        <v>Full-mouth x-ray</v>
      </c>
      <c r="C11166">
        <f t="shared" si="874"/>
        <v>620</v>
      </c>
      <c r="D11166">
        <f t="shared" ca="1" si="872"/>
        <v>0</v>
      </c>
      <c r="E11166">
        <f t="shared" ca="1" si="873"/>
        <v>3</v>
      </c>
    </row>
    <row r="11167" spans="1:5" x14ac:dyDescent="0.2">
      <c r="A11167" t="str">
        <f t="shared" ca="1" si="870"/>
        <v>Diagnostics and Preventative</v>
      </c>
      <c r="B11167" t="str">
        <f t="shared" ca="1" si="871"/>
        <v>Bitewing x-rays</v>
      </c>
      <c r="C11167">
        <f t="shared" si="874"/>
        <v>620</v>
      </c>
      <c r="D11167">
        <f t="shared" ca="1" si="872"/>
        <v>0</v>
      </c>
      <c r="E11167">
        <f t="shared" ca="1" si="873"/>
        <v>2</v>
      </c>
    </row>
    <row r="11168" spans="1:5" x14ac:dyDescent="0.2">
      <c r="A11168" t="str">
        <f t="shared" ca="1" si="870"/>
        <v>Diagnostics and Preventative</v>
      </c>
      <c r="B11168" t="str">
        <f t="shared" ca="1" si="871"/>
        <v>Fluoride treatments</v>
      </c>
      <c r="C11168">
        <f t="shared" si="874"/>
        <v>620</v>
      </c>
      <c r="D11168">
        <f t="shared" ca="1" si="872"/>
        <v>0</v>
      </c>
      <c r="E11168">
        <f t="shared" ca="1" si="873"/>
        <v>5</v>
      </c>
    </row>
    <row r="11169" spans="1:5" x14ac:dyDescent="0.2">
      <c r="A11169" t="str">
        <f t="shared" ca="1" si="870"/>
        <v>Basic</v>
      </c>
      <c r="B11169" t="str">
        <f t="shared" ca="1" si="871"/>
        <v>general anesthesia</v>
      </c>
      <c r="C11169">
        <f t="shared" si="874"/>
        <v>620</v>
      </c>
      <c r="D11169" t="str">
        <f t="shared" ca="1" si="872"/>
        <v>Covered when used in conjunction with covered oral surgical procedures</v>
      </c>
      <c r="E11169">
        <f t="shared" ca="1" si="873"/>
        <v>13</v>
      </c>
    </row>
    <row r="11170" spans="1:5" x14ac:dyDescent="0.2">
      <c r="A11170" t="str">
        <f t="shared" ca="1" si="870"/>
        <v>Basic</v>
      </c>
      <c r="B11170" t="str">
        <f t="shared" ca="1" si="871"/>
        <v>general anesthesia</v>
      </c>
      <c r="C11170">
        <f t="shared" si="874"/>
        <v>620</v>
      </c>
      <c r="D11170" t="str">
        <f t="shared" ca="1" si="872"/>
        <v>Covered when used in conjunction with covered oral surgical procedures</v>
      </c>
      <c r="E11170">
        <f t="shared" ca="1" si="873"/>
        <v>13</v>
      </c>
    </row>
    <row r="11171" spans="1:5" x14ac:dyDescent="0.2">
      <c r="A11171" t="str">
        <f t="shared" ca="1" si="870"/>
        <v>Diagnostics and Preventative</v>
      </c>
      <c r="B11171" t="str">
        <f t="shared" ca="1" si="871"/>
        <v>Bitewing x-rays</v>
      </c>
      <c r="C11171">
        <f t="shared" si="874"/>
        <v>620</v>
      </c>
      <c r="D11171">
        <f t="shared" ca="1" si="872"/>
        <v>0</v>
      </c>
      <c r="E11171">
        <f t="shared" ca="1" si="873"/>
        <v>2</v>
      </c>
    </row>
    <row r="11172" spans="1:5" x14ac:dyDescent="0.2">
      <c r="A11172" t="str">
        <f t="shared" ca="1" si="870"/>
        <v>Diagnostics and Preventative</v>
      </c>
      <c r="B11172" t="str">
        <f t="shared" ca="1" si="871"/>
        <v>Fluoride treatments</v>
      </c>
      <c r="C11172">
        <f t="shared" si="874"/>
        <v>620</v>
      </c>
      <c r="D11172">
        <f t="shared" ca="1" si="872"/>
        <v>0</v>
      </c>
      <c r="E11172">
        <f t="shared" ca="1" si="873"/>
        <v>5</v>
      </c>
    </row>
    <row r="11173" spans="1:5" x14ac:dyDescent="0.2">
      <c r="A11173" t="str">
        <f t="shared" ca="1" si="870"/>
        <v>Basic</v>
      </c>
      <c r="B11173" t="str">
        <f t="shared" ca="1" si="871"/>
        <v>general anesthesia</v>
      </c>
      <c r="C11173">
        <f t="shared" si="874"/>
        <v>620</v>
      </c>
      <c r="D11173" t="str">
        <f t="shared" ca="1" si="872"/>
        <v>Covered when used in conjunction with covered oral surgical procedures</v>
      </c>
      <c r="E11173">
        <f t="shared" ca="1" si="873"/>
        <v>13</v>
      </c>
    </row>
    <row r="11174" spans="1:5" x14ac:dyDescent="0.2">
      <c r="A11174" t="str">
        <f t="shared" ca="1" si="870"/>
        <v>Major</v>
      </c>
      <c r="B11174" t="str">
        <f t="shared" ca="1" si="871"/>
        <v>prosthodontics</v>
      </c>
      <c r="C11174">
        <f t="shared" si="874"/>
        <v>620</v>
      </c>
      <c r="D11174" t="str">
        <f t="shared" ca="1" si="872"/>
        <v>Procedures for replacement of missing teeth by construction or repair of bridges and partial or complete dentures</v>
      </c>
      <c r="E11174">
        <f t="shared" ca="1" si="873"/>
        <v>15</v>
      </c>
    </row>
    <row r="11175" spans="1:5" x14ac:dyDescent="0.2">
      <c r="A11175" t="str">
        <f t="shared" ca="1" si="870"/>
        <v>Major</v>
      </c>
      <c r="B11175" t="str">
        <f t="shared" ca="1" si="871"/>
        <v>major restorative</v>
      </c>
      <c r="C11175">
        <f t="shared" si="874"/>
        <v>620</v>
      </c>
      <c r="D11175" t="str">
        <f t="shared" ca="1" si="872"/>
        <v>Single crowns, inlays, onlays</v>
      </c>
      <c r="E11175">
        <f t="shared" ca="1" si="873"/>
        <v>14</v>
      </c>
    </row>
    <row r="11176" spans="1:5" x14ac:dyDescent="0.2">
      <c r="A11176" t="str">
        <f t="shared" ca="1" si="870"/>
        <v>Orthodontics</v>
      </c>
      <c r="B11176" t="str">
        <f t="shared" ca="1" si="871"/>
        <v>orthodontics</v>
      </c>
      <c r="C11176">
        <f t="shared" si="874"/>
        <v>620</v>
      </c>
      <c r="D11176" t="str">
        <f t="shared" ca="1" si="872"/>
        <v>For eligible dependents to age 19</v>
      </c>
      <c r="E11176">
        <f t="shared" ca="1" si="873"/>
        <v>17</v>
      </c>
    </row>
    <row r="11177" spans="1:5" x14ac:dyDescent="0.2">
      <c r="A11177" t="str">
        <f t="shared" ca="1" si="870"/>
        <v>Basic</v>
      </c>
      <c r="B11177" t="str">
        <f t="shared" ca="1" si="871"/>
        <v>non-surgical periodontics</v>
      </c>
      <c r="C11177">
        <f t="shared" si="874"/>
        <v>620</v>
      </c>
      <c r="D11177" t="str">
        <f t="shared" ca="1" si="872"/>
        <v xml:space="preserve">Non-surgical treatment of the gums and supporting structures of the teeth </v>
      </c>
      <c r="E11177">
        <f t="shared" ca="1" si="873"/>
        <v>12</v>
      </c>
    </row>
    <row r="11178" spans="1:5" x14ac:dyDescent="0.2">
      <c r="A11178" t="str">
        <f t="shared" ca="1" si="870"/>
        <v>Basic</v>
      </c>
      <c r="B11178" t="str">
        <f t="shared" ca="1" si="871"/>
        <v>non-surgical periodontics</v>
      </c>
      <c r="C11178">
        <f t="shared" si="874"/>
        <v>620</v>
      </c>
      <c r="D11178" t="str">
        <f t="shared" ca="1" si="872"/>
        <v xml:space="preserve">Non-surgical treatment of the gums and supporting structures of the teeth </v>
      </c>
      <c r="E11178">
        <f t="shared" ca="1" si="873"/>
        <v>12</v>
      </c>
    </row>
    <row r="11179" spans="1:5" x14ac:dyDescent="0.2">
      <c r="A11179" t="str">
        <f t="shared" ca="1" si="870"/>
        <v>Basic</v>
      </c>
      <c r="B11179" t="str">
        <f t="shared" ca="1" si="871"/>
        <v>basic restorative</v>
      </c>
      <c r="C11179">
        <f t="shared" si="874"/>
        <v>620</v>
      </c>
      <c r="D11179" t="str">
        <f t="shared" ca="1" si="872"/>
        <v>Fillings (amalgam "silver" and composite "white" non-molar)</v>
      </c>
      <c r="E11179">
        <f t="shared" ca="1" si="873"/>
        <v>8</v>
      </c>
    </row>
    <row r="11180" spans="1:5" x14ac:dyDescent="0.2">
      <c r="A11180" t="str">
        <f t="shared" ca="1" si="870"/>
        <v>Basic</v>
      </c>
      <c r="B11180" t="str">
        <f t="shared" ca="1" si="871"/>
        <v>oral surgery</v>
      </c>
      <c r="C11180">
        <f t="shared" si="874"/>
        <v>621</v>
      </c>
      <c r="D11180" t="str">
        <f t="shared" ca="1" si="872"/>
        <v>Extraction and other surgery procedures, incl. pre- and post-operative care</v>
      </c>
      <c r="E11180">
        <f t="shared" ca="1" si="873"/>
        <v>9</v>
      </c>
    </row>
    <row r="11181" spans="1:5" x14ac:dyDescent="0.2">
      <c r="A11181" t="str">
        <f t="shared" ca="1" si="870"/>
        <v>Basic</v>
      </c>
      <c r="B11181" t="str">
        <f t="shared" ca="1" si="871"/>
        <v>non-surgical periodontics</v>
      </c>
      <c r="C11181">
        <f t="shared" si="874"/>
        <v>621</v>
      </c>
      <c r="D11181" t="str">
        <f t="shared" ca="1" si="872"/>
        <v xml:space="preserve">Non-surgical treatment of the gums and supporting structures of the teeth </v>
      </c>
      <c r="E11181">
        <f t="shared" ca="1" si="873"/>
        <v>12</v>
      </c>
    </row>
    <row r="11182" spans="1:5" x14ac:dyDescent="0.2">
      <c r="A11182" t="str">
        <f t="shared" ca="1" si="870"/>
        <v>Major</v>
      </c>
      <c r="B11182" t="str">
        <f t="shared" ca="1" si="871"/>
        <v>major restorative</v>
      </c>
      <c r="C11182">
        <f t="shared" si="874"/>
        <v>621</v>
      </c>
      <c r="D11182" t="str">
        <f t="shared" ca="1" si="872"/>
        <v>Single crowns, inlays, onlays</v>
      </c>
      <c r="E11182">
        <f t="shared" ca="1" si="873"/>
        <v>14</v>
      </c>
    </row>
    <row r="11183" spans="1:5" x14ac:dyDescent="0.2">
      <c r="A11183" t="str">
        <f t="shared" ca="1" si="870"/>
        <v>Basic</v>
      </c>
      <c r="B11183" t="str">
        <f t="shared" ca="1" si="871"/>
        <v>general anesthesia</v>
      </c>
      <c r="C11183">
        <f t="shared" si="874"/>
        <v>621</v>
      </c>
      <c r="D11183" t="str">
        <f t="shared" ca="1" si="872"/>
        <v>Covered when used in conjunction with covered oral surgical procedures</v>
      </c>
      <c r="E11183">
        <f t="shared" ca="1" si="873"/>
        <v>13</v>
      </c>
    </row>
    <row r="11184" spans="1:5" x14ac:dyDescent="0.2">
      <c r="A11184" t="str">
        <f t="shared" ca="1" si="870"/>
        <v>Diagnostics and Preventative</v>
      </c>
      <c r="B11184" t="str">
        <f t="shared" ca="1" si="871"/>
        <v>Bitewing x-rays</v>
      </c>
      <c r="C11184">
        <f t="shared" si="874"/>
        <v>621</v>
      </c>
      <c r="D11184">
        <f t="shared" ca="1" si="872"/>
        <v>0</v>
      </c>
      <c r="E11184">
        <f t="shared" ca="1" si="873"/>
        <v>2</v>
      </c>
    </row>
    <row r="11185" spans="1:5" x14ac:dyDescent="0.2">
      <c r="A11185" t="str">
        <f t="shared" ca="1" si="870"/>
        <v>Basic</v>
      </c>
      <c r="B11185" t="str">
        <f t="shared" ca="1" si="871"/>
        <v>general anesthesia</v>
      </c>
      <c r="C11185">
        <f t="shared" si="874"/>
        <v>621</v>
      </c>
      <c r="D11185" t="str">
        <f t="shared" ca="1" si="872"/>
        <v>Covered when used in conjunction with covered oral surgical procedures</v>
      </c>
      <c r="E11185">
        <f t="shared" ca="1" si="873"/>
        <v>13</v>
      </c>
    </row>
    <row r="11186" spans="1:5" x14ac:dyDescent="0.2">
      <c r="A11186" t="str">
        <f t="shared" ca="1" si="870"/>
        <v>Major</v>
      </c>
      <c r="B11186" t="str">
        <f t="shared" ca="1" si="871"/>
        <v>prosthodontics</v>
      </c>
      <c r="C11186">
        <f t="shared" si="874"/>
        <v>621</v>
      </c>
      <c r="D11186" t="str">
        <f t="shared" ca="1" si="872"/>
        <v>Procedures for replacement of missing teeth by construction or repair of bridges and partial or complete dentures</v>
      </c>
      <c r="E11186">
        <f t="shared" ca="1" si="873"/>
        <v>15</v>
      </c>
    </row>
    <row r="11187" spans="1:5" x14ac:dyDescent="0.2">
      <c r="A11187" t="str">
        <f t="shared" ca="1" si="870"/>
        <v>Basic</v>
      </c>
      <c r="B11187" t="str">
        <f t="shared" ca="1" si="871"/>
        <v>basic restorative</v>
      </c>
      <c r="C11187">
        <f t="shared" si="874"/>
        <v>621</v>
      </c>
      <c r="D11187" t="str">
        <f t="shared" ca="1" si="872"/>
        <v>Fillings (amalgam "silver" and composite "white" non-molar)</v>
      </c>
      <c r="E11187">
        <f t="shared" ca="1" si="873"/>
        <v>8</v>
      </c>
    </row>
    <row r="11188" spans="1:5" x14ac:dyDescent="0.2">
      <c r="A11188" t="str">
        <f t="shared" ca="1" si="870"/>
        <v>Basic</v>
      </c>
      <c r="B11188" t="str">
        <f t="shared" ca="1" si="871"/>
        <v>basic restorative</v>
      </c>
      <c r="C11188">
        <f t="shared" si="874"/>
        <v>621</v>
      </c>
      <c r="D11188" t="str">
        <f t="shared" ca="1" si="872"/>
        <v>Fillings (amalgam "silver" and composite "white" non-molar)</v>
      </c>
      <c r="E11188">
        <f t="shared" ca="1" si="873"/>
        <v>8</v>
      </c>
    </row>
    <row r="11189" spans="1:5" x14ac:dyDescent="0.2">
      <c r="A11189" t="str">
        <f t="shared" ca="1" si="870"/>
        <v>Basic</v>
      </c>
      <c r="B11189" t="str">
        <f t="shared" ca="1" si="871"/>
        <v>non-surgical periodontics</v>
      </c>
      <c r="C11189">
        <f t="shared" si="874"/>
        <v>621</v>
      </c>
      <c r="D11189" t="str">
        <f t="shared" ca="1" si="872"/>
        <v xml:space="preserve">Non-surgical treatment of the gums and supporting structures of the teeth </v>
      </c>
      <c r="E11189">
        <f t="shared" ca="1" si="873"/>
        <v>12</v>
      </c>
    </row>
    <row r="11190" spans="1:5" x14ac:dyDescent="0.2">
      <c r="A11190" t="str">
        <f t="shared" ca="1" si="870"/>
        <v>Basic</v>
      </c>
      <c r="B11190" t="str">
        <f t="shared" ca="1" si="871"/>
        <v>endodontics</v>
      </c>
      <c r="C11190">
        <f t="shared" si="874"/>
        <v>621</v>
      </c>
      <c r="D11190" t="str">
        <f t="shared" ca="1" si="872"/>
        <v>Root canal, pulpal therapy</v>
      </c>
      <c r="E11190">
        <f t="shared" ca="1" si="873"/>
        <v>10</v>
      </c>
    </row>
    <row r="11191" spans="1:5" x14ac:dyDescent="0.2">
      <c r="A11191" t="str">
        <f t="shared" ca="1" si="870"/>
        <v>Basic</v>
      </c>
      <c r="B11191" t="str">
        <f t="shared" ca="1" si="871"/>
        <v>non-surgical periodontics</v>
      </c>
      <c r="C11191">
        <f t="shared" si="874"/>
        <v>621</v>
      </c>
      <c r="D11191" t="str">
        <f t="shared" ca="1" si="872"/>
        <v xml:space="preserve">Non-surgical treatment of the gums and supporting structures of the teeth </v>
      </c>
      <c r="E11191">
        <f t="shared" ca="1" si="873"/>
        <v>12</v>
      </c>
    </row>
    <row r="11192" spans="1:5" x14ac:dyDescent="0.2">
      <c r="A11192" t="str">
        <f t="shared" ca="1" si="870"/>
        <v>Diagnostics and Preventative</v>
      </c>
      <c r="B11192" t="str">
        <f t="shared" ca="1" si="871"/>
        <v>Sealants</v>
      </c>
      <c r="C11192">
        <f t="shared" si="874"/>
        <v>621</v>
      </c>
      <c r="D11192">
        <f t="shared" ca="1" si="872"/>
        <v>0</v>
      </c>
      <c r="E11192">
        <f t="shared" ca="1" si="873"/>
        <v>6</v>
      </c>
    </row>
    <row r="11193" spans="1:5" x14ac:dyDescent="0.2">
      <c r="A11193" t="str">
        <f t="shared" ca="1" si="870"/>
        <v>Basic</v>
      </c>
      <c r="B11193" t="str">
        <f t="shared" ca="1" si="871"/>
        <v>basic restorative</v>
      </c>
      <c r="C11193">
        <f t="shared" si="874"/>
        <v>621</v>
      </c>
      <c r="D11193" t="str">
        <f t="shared" ca="1" si="872"/>
        <v>Fillings (amalgam "silver" and composite "white" non-molar)</v>
      </c>
      <c r="E11193">
        <f t="shared" ca="1" si="873"/>
        <v>8</v>
      </c>
    </row>
    <row r="11194" spans="1:5" x14ac:dyDescent="0.2">
      <c r="A11194" t="str">
        <f t="shared" ca="1" si="870"/>
        <v>Diagnostics and Preventative</v>
      </c>
      <c r="B11194" t="str">
        <f t="shared" ca="1" si="871"/>
        <v>Full-mouth x-ray</v>
      </c>
      <c r="C11194">
        <f t="shared" si="874"/>
        <v>621</v>
      </c>
      <c r="D11194">
        <f t="shared" ca="1" si="872"/>
        <v>0</v>
      </c>
      <c r="E11194">
        <f t="shared" ca="1" si="873"/>
        <v>3</v>
      </c>
    </row>
    <row r="11195" spans="1:5" x14ac:dyDescent="0.2">
      <c r="A11195" t="str">
        <f t="shared" ca="1" si="870"/>
        <v>Basic</v>
      </c>
      <c r="B11195" t="str">
        <f t="shared" ca="1" si="871"/>
        <v>surgical periodontics</v>
      </c>
      <c r="C11195">
        <f t="shared" si="874"/>
        <v>621</v>
      </c>
      <c r="D11195" t="str">
        <f t="shared" ca="1" si="872"/>
        <v>Surgical treatment of the gums and supporting structures of the teeth</v>
      </c>
      <c r="E11195">
        <f t="shared" ca="1" si="873"/>
        <v>11</v>
      </c>
    </row>
    <row r="11196" spans="1:5" x14ac:dyDescent="0.2">
      <c r="A11196" t="str">
        <f t="shared" ca="1" si="870"/>
        <v>Major</v>
      </c>
      <c r="B11196" t="str">
        <f t="shared" ca="1" si="871"/>
        <v>prosthodontics</v>
      </c>
      <c r="C11196">
        <f t="shared" si="874"/>
        <v>621</v>
      </c>
      <c r="D11196" t="str">
        <f t="shared" ca="1" si="872"/>
        <v>Procedures for replacement of missing teeth by construction or repair of bridges and partial or complete dentures</v>
      </c>
      <c r="E11196">
        <f t="shared" ca="1" si="873"/>
        <v>15</v>
      </c>
    </row>
    <row r="11197" spans="1:5" x14ac:dyDescent="0.2">
      <c r="A11197" t="str">
        <f t="shared" ca="1" si="870"/>
        <v>Basic</v>
      </c>
      <c r="B11197" t="str">
        <f t="shared" ca="1" si="871"/>
        <v>non-surgical periodontics</v>
      </c>
      <c r="C11197">
        <f t="shared" si="874"/>
        <v>621</v>
      </c>
      <c r="D11197" t="str">
        <f t="shared" ca="1" si="872"/>
        <v xml:space="preserve">Non-surgical treatment of the gums and supporting structures of the teeth </v>
      </c>
      <c r="E11197">
        <f t="shared" ca="1" si="873"/>
        <v>12</v>
      </c>
    </row>
    <row r="11198" spans="1:5" x14ac:dyDescent="0.2">
      <c r="A11198" t="str">
        <f t="shared" ca="1" si="870"/>
        <v>Major</v>
      </c>
      <c r="B11198" t="str">
        <f t="shared" ca="1" si="871"/>
        <v>major restorative</v>
      </c>
      <c r="C11198">
        <f t="shared" si="874"/>
        <v>622</v>
      </c>
      <c r="D11198" t="str">
        <f t="shared" ca="1" si="872"/>
        <v>Single crowns, inlays, onlays</v>
      </c>
      <c r="E11198">
        <f t="shared" ca="1" si="873"/>
        <v>14</v>
      </c>
    </row>
    <row r="11199" spans="1:5" x14ac:dyDescent="0.2">
      <c r="A11199" t="str">
        <f t="shared" ca="1" si="870"/>
        <v>Diagnostics and Preventative</v>
      </c>
      <c r="B11199" t="str">
        <f t="shared" ca="1" si="871"/>
        <v>Bitewing x-rays</v>
      </c>
      <c r="C11199">
        <f t="shared" si="874"/>
        <v>622</v>
      </c>
      <c r="D11199">
        <f t="shared" ca="1" si="872"/>
        <v>0</v>
      </c>
      <c r="E11199">
        <f t="shared" ca="1" si="873"/>
        <v>2</v>
      </c>
    </row>
    <row r="11200" spans="1:5" x14ac:dyDescent="0.2">
      <c r="A11200" t="str">
        <f t="shared" ca="1" si="870"/>
        <v>Basic</v>
      </c>
      <c r="B11200" t="str">
        <f t="shared" ca="1" si="871"/>
        <v>oral surgery</v>
      </c>
      <c r="C11200">
        <f t="shared" si="874"/>
        <v>622</v>
      </c>
      <c r="D11200" t="str">
        <f t="shared" ca="1" si="872"/>
        <v>Extraction and other surgery procedures, incl. pre- and post-operative care</v>
      </c>
      <c r="E11200">
        <f t="shared" ca="1" si="873"/>
        <v>9</v>
      </c>
    </row>
    <row r="11201" spans="1:5" x14ac:dyDescent="0.2">
      <c r="A11201" t="str">
        <f t="shared" ca="1" si="870"/>
        <v>Diagnostics and Preventative</v>
      </c>
      <c r="B11201" t="str">
        <f t="shared" ca="1" si="871"/>
        <v>Sealants</v>
      </c>
      <c r="C11201">
        <f t="shared" si="874"/>
        <v>622</v>
      </c>
      <c r="D11201">
        <f t="shared" ca="1" si="872"/>
        <v>0</v>
      </c>
      <c r="E11201">
        <f t="shared" ca="1" si="873"/>
        <v>6</v>
      </c>
    </row>
    <row r="11202" spans="1:5" x14ac:dyDescent="0.2">
      <c r="A11202" t="str">
        <f t="shared" ref="A11202:A11265" ca="1" si="875">INDEX(services,E11202,1)</f>
        <v>Diagnostics and Preventative</v>
      </c>
      <c r="B11202" t="str">
        <f t="shared" ref="B11202:B11265" ca="1" si="876">INDEX(services,E11202,2)</f>
        <v>Sealants</v>
      </c>
      <c r="C11202">
        <f t="shared" si="874"/>
        <v>622</v>
      </c>
      <c r="D11202">
        <f t="shared" ref="D11202:D11265" ca="1" si="877">INDEX(services,E11202,3)</f>
        <v>0</v>
      </c>
      <c r="E11202">
        <f t="shared" ref="E11202:E11265" ca="1" si="878">RANDBETWEEN(1,ROWS(services))</f>
        <v>6</v>
      </c>
    </row>
    <row r="11203" spans="1:5" x14ac:dyDescent="0.2">
      <c r="A11203" t="str">
        <f t="shared" ca="1" si="875"/>
        <v>Diagnostics and Preventative</v>
      </c>
      <c r="B11203" t="str">
        <f t="shared" ca="1" si="876"/>
        <v>Space Maintainers</v>
      </c>
      <c r="C11203">
        <f t="shared" si="874"/>
        <v>622</v>
      </c>
      <c r="D11203">
        <f t="shared" ca="1" si="877"/>
        <v>0</v>
      </c>
      <c r="E11203">
        <f t="shared" ca="1" si="878"/>
        <v>7</v>
      </c>
    </row>
    <row r="11204" spans="1:5" x14ac:dyDescent="0.2">
      <c r="A11204" t="str">
        <f t="shared" ca="1" si="875"/>
        <v>Basic</v>
      </c>
      <c r="B11204" t="str">
        <f t="shared" ca="1" si="876"/>
        <v>endodontics</v>
      </c>
      <c r="C11204">
        <f t="shared" ref="C11204:C11267" si="879">IF(MOD(ROW(C11204)-2,18)&lt;&gt;0,C11203,C11203+1)</f>
        <v>622</v>
      </c>
      <c r="D11204" t="str">
        <f t="shared" ca="1" si="877"/>
        <v>Root canal, pulpal therapy</v>
      </c>
      <c r="E11204">
        <f t="shared" ca="1" si="878"/>
        <v>10</v>
      </c>
    </row>
    <row r="11205" spans="1:5" x14ac:dyDescent="0.2">
      <c r="A11205" t="str">
        <f t="shared" ca="1" si="875"/>
        <v>Diagnostics and Preventative</v>
      </c>
      <c r="B11205" t="str">
        <f t="shared" ca="1" si="876"/>
        <v>Fluoride treatments</v>
      </c>
      <c r="C11205">
        <f t="shared" si="879"/>
        <v>622</v>
      </c>
      <c r="D11205">
        <f t="shared" ca="1" si="877"/>
        <v>0</v>
      </c>
      <c r="E11205">
        <f t="shared" ca="1" si="878"/>
        <v>5</v>
      </c>
    </row>
    <row r="11206" spans="1:5" x14ac:dyDescent="0.2">
      <c r="A11206" t="str">
        <f t="shared" ca="1" si="875"/>
        <v>Diagnostics and Preventative</v>
      </c>
      <c r="B11206" t="str">
        <f t="shared" ca="1" si="876"/>
        <v>Prophylaxis</v>
      </c>
      <c r="C11206">
        <f t="shared" si="879"/>
        <v>622</v>
      </c>
      <c r="D11206">
        <f t="shared" ca="1" si="877"/>
        <v>0</v>
      </c>
      <c r="E11206">
        <f t="shared" ca="1" si="878"/>
        <v>4</v>
      </c>
    </row>
    <row r="11207" spans="1:5" x14ac:dyDescent="0.2">
      <c r="A11207" t="str">
        <f t="shared" ca="1" si="875"/>
        <v>Diagnostics and Preventative</v>
      </c>
      <c r="B11207" t="str">
        <f t="shared" ca="1" si="876"/>
        <v>Space Maintainers</v>
      </c>
      <c r="C11207">
        <f t="shared" si="879"/>
        <v>622</v>
      </c>
      <c r="D11207">
        <f t="shared" ca="1" si="877"/>
        <v>0</v>
      </c>
      <c r="E11207">
        <f t="shared" ca="1" si="878"/>
        <v>7</v>
      </c>
    </row>
    <row r="11208" spans="1:5" x14ac:dyDescent="0.2">
      <c r="A11208" t="str">
        <f t="shared" ca="1" si="875"/>
        <v>Basic</v>
      </c>
      <c r="B11208" t="str">
        <f t="shared" ca="1" si="876"/>
        <v>endodontics</v>
      </c>
      <c r="C11208">
        <f t="shared" si="879"/>
        <v>622</v>
      </c>
      <c r="D11208" t="str">
        <f t="shared" ca="1" si="877"/>
        <v>Root canal, pulpal therapy</v>
      </c>
      <c r="E11208">
        <f t="shared" ca="1" si="878"/>
        <v>10</v>
      </c>
    </row>
    <row r="11209" spans="1:5" x14ac:dyDescent="0.2">
      <c r="A11209" t="str">
        <f t="shared" ca="1" si="875"/>
        <v>Diagnostics and Preventative</v>
      </c>
      <c r="B11209" t="str">
        <f t="shared" ca="1" si="876"/>
        <v>Prophylaxis</v>
      </c>
      <c r="C11209">
        <f t="shared" si="879"/>
        <v>622</v>
      </c>
      <c r="D11209">
        <f t="shared" ca="1" si="877"/>
        <v>0</v>
      </c>
      <c r="E11209">
        <f t="shared" ca="1" si="878"/>
        <v>4</v>
      </c>
    </row>
    <row r="11210" spans="1:5" x14ac:dyDescent="0.2">
      <c r="A11210" t="str">
        <f t="shared" ca="1" si="875"/>
        <v>Diagnostics and Preventative</v>
      </c>
      <c r="B11210" t="str">
        <f t="shared" ca="1" si="876"/>
        <v>Space Maintainers</v>
      </c>
      <c r="C11210">
        <f t="shared" si="879"/>
        <v>622</v>
      </c>
      <c r="D11210">
        <f t="shared" ca="1" si="877"/>
        <v>0</v>
      </c>
      <c r="E11210">
        <f t="shared" ca="1" si="878"/>
        <v>7</v>
      </c>
    </row>
    <row r="11211" spans="1:5" x14ac:dyDescent="0.2">
      <c r="A11211" t="str">
        <f t="shared" ca="1" si="875"/>
        <v>Major</v>
      </c>
      <c r="B11211" t="str">
        <f t="shared" ca="1" si="876"/>
        <v>temporomandibular joint dysfunction</v>
      </c>
      <c r="C11211">
        <f t="shared" si="879"/>
        <v>622</v>
      </c>
      <c r="D11211" t="str">
        <f t="shared" ca="1" si="877"/>
        <v>Services relating to hinging joints of the jaw</v>
      </c>
      <c r="E11211">
        <f t="shared" ca="1" si="878"/>
        <v>16</v>
      </c>
    </row>
    <row r="11212" spans="1:5" x14ac:dyDescent="0.2">
      <c r="A11212" t="str">
        <f t="shared" ca="1" si="875"/>
        <v>Major</v>
      </c>
      <c r="B11212" t="str">
        <f t="shared" ca="1" si="876"/>
        <v>prosthodontics</v>
      </c>
      <c r="C11212">
        <f t="shared" si="879"/>
        <v>622</v>
      </c>
      <c r="D11212" t="str">
        <f t="shared" ca="1" si="877"/>
        <v>Procedures for replacement of missing teeth by construction or repair of bridges and partial or complete dentures</v>
      </c>
      <c r="E11212">
        <f t="shared" ca="1" si="878"/>
        <v>15</v>
      </c>
    </row>
    <row r="11213" spans="1:5" x14ac:dyDescent="0.2">
      <c r="A11213" t="str">
        <f t="shared" ca="1" si="875"/>
        <v>Basic</v>
      </c>
      <c r="B11213" t="str">
        <f t="shared" ca="1" si="876"/>
        <v>non-surgical periodontics</v>
      </c>
      <c r="C11213">
        <f t="shared" si="879"/>
        <v>622</v>
      </c>
      <c r="D11213" t="str">
        <f t="shared" ca="1" si="877"/>
        <v xml:space="preserve">Non-surgical treatment of the gums and supporting structures of the teeth </v>
      </c>
      <c r="E11213">
        <f t="shared" ca="1" si="878"/>
        <v>12</v>
      </c>
    </row>
    <row r="11214" spans="1:5" x14ac:dyDescent="0.2">
      <c r="A11214" t="str">
        <f t="shared" ca="1" si="875"/>
        <v>Diagnostics and Preventative</v>
      </c>
      <c r="B11214" t="str">
        <f t="shared" ca="1" si="876"/>
        <v>Prophylaxis</v>
      </c>
      <c r="C11214">
        <f t="shared" si="879"/>
        <v>622</v>
      </c>
      <c r="D11214">
        <f t="shared" ca="1" si="877"/>
        <v>0</v>
      </c>
      <c r="E11214">
        <f t="shared" ca="1" si="878"/>
        <v>4</v>
      </c>
    </row>
    <row r="11215" spans="1:5" x14ac:dyDescent="0.2">
      <c r="A11215" t="str">
        <f t="shared" ca="1" si="875"/>
        <v>Major</v>
      </c>
      <c r="B11215" t="str">
        <f t="shared" ca="1" si="876"/>
        <v>major restorative</v>
      </c>
      <c r="C11215">
        <f t="shared" si="879"/>
        <v>622</v>
      </c>
      <c r="D11215" t="str">
        <f t="shared" ca="1" si="877"/>
        <v>Single crowns, inlays, onlays</v>
      </c>
      <c r="E11215">
        <f t="shared" ca="1" si="878"/>
        <v>14</v>
      </c>
    </row>
    <row r="11216" spans="1:5" x14ac:dyDescent="0.2">
      <c r="A11216" t="str">
        <f t="shared" ca="1" si="875"/>
        <v>Major</v>
      </c>
      <c r="B11216" t="str">
        <f t="shared" ca="1" si="876"/>
        <v>major restorative</v>
      </c>
      <c r="C11216">
        <f t="shared" si="879"/>
        <v>623</v>
      </c>
      <c r="D11216" t="str">
        <f t="shared" ca="1" si="877"/>
        <v>Single crowns, inlays, onlays</v>
      </c>
      <c r="E11216">
        <f t="shared" ca="1" si="878"/>
        <v>14</v>
      </c>
    </row>
    <row r="11217" spans="1:5" x14ac:dyDescent="0.2">
      <c r="A11217" t="str">
        <f t="shared" ca="1" si="875"/>
        <v>Other</v>
      </c>
      <c r="B11217" t="str">
        <f t="shared" ca="1" si="876"/>
        <v>Implants</v>
      </c>
      <c r="C11217">
        <f t="shared" si="879"/>
        <v>623</v>
      </c>
      <c r="D11217" t="str">
        <f t="shared" ca="1" si="877"/>
        <v>Implant dental work</v>
      </c>
      <c r="E11217">
        <f t="shared" ca="1" si="878"/>
        <v>18</v>
      </c>
    </row>
    <row r="11218" spans="1:5" x14ac:dyDescent="0.2">
      <c r="A11218" t="str">
        <f t="shared" ca="1" si="875"/>
        <v>Major</v>
      </c>
      <c r="B11218" t="str">
        <f t="shared" ca="1" si="876"/>
        <v>temporomandibular joint dysfunction</v>
      </c>
      <c r="C11218">
        <f t="shared" si="879"/>
        <v>623</v>
      </c>
      <c r="D11218" t="str">
        <f t="shared" ca="1" si="877"/>
        <v>Services relating to hinging joints of the jaw</v>
      </c>
      <c r="E11218">
        <f t="shared" ca="1" si="878"/>
        <v>16</v>
      </c>
    </row>
    <row r="11219" spans="1:5" x14ac:dyDescent="0.2">
      <c r="A11219" t="str">
        <f t="shared" ca="1" si="875"/>
        <v>Basic</v>
      </c>
      <c r="B11219" t="str">
        <f t="shared" ca="1" si="876"/>
        <v>general anesthesia</v>
      </c>
      <c r="C11219">
        <f t="shared" si="879"/>
        <v>623</v>
      </c>
      <c r="D11219" t="str">
        <f t="shared" ca="1" si="877"/>
        <v>Covered when used in conjunction with covered oral surgical procedures</v>
      </c>
      <c r="E11219">
        <f t="shared" ca="1" si="878"/>
        <v>13</v>
      </c>
    </row>
    <row r="11220" spans="1:5" x14ac:dyDescent="0.2">
      <c r="A11220" t="str">
        <f t="shared" ca="1" si="875"/>
        <v>Diagnostics and Preventative</v>
      </c>
      <c r="B11220" t="str">
        <f t="shared" ca="1" si="876"/>
        <v>Periodic Exams</v>
      </c>
      <c r="C11220">
        <f t="shared" si="879"/>
        <v>623</v>
      </c>
      <c r="D11220">
        <f t="shared" ca="1" si="877"/>
        <v>0</v>
      </c>
      <c r="E11220">
        <f t="shared" ca="1" si="878"/>
        <v>1</v>
      </c>
    </row>
    <row r="11221" spans="1:5" x14ac:dyDescent="0.2">
      <c r="A11221" t="str">
        <f t="shared" ca="1" si="875"/>
        <v>Diagnostics and Preventative</v>
      </c>
      <c r="B11221" t="str">
        <f t="shared" ca="1" si="876"/>
        <v>Periodic Exams</v>
      </c>
      <c r="C11221">
        <f t="shared" si="879"/>
        <v>623</v>
      </c>
      <c r="D11221">
        <f t="shared" ca="1" si="877"/>
        <v>0</v>
      </c>
      <c r="E11221">
        <f t="shared" ca="1" si="878"/>
        <v>1</v>
      </c>
    </row>
    <row r="11222" spans="1:5" x14ac:dyDescent="0.2">
      <c r="A11222" t="str">
        <f t="shared" ca="1" si="875"/>
        <v>Basic</v>
      </c>
      <c r="B11222" t="str">
        <f t="shared" ca="1" si="876"/>
        <v>general anesthesia</v>
      </c>
      <c r="C11222">
        <f t="shared" si="879"/>
        <v>623</v>
      </c>
      <c r="D11222" t="str">
        <f t="shared" ca="1" si="877"/>
        <v>Covered when used in conjunction with covered oral surgical procedures</v>
      </c>
      <c r="E11222">
        <f t="shared" ca="1" si="878"/>
        <v>13</v>
      </c>
    </row>
    <row r="11223" spans="1:5" x14ac:dyDescent="0.2">
      <c r="A11223" t="str">
        <f t="shared" ca="1" si="875"/>
        <v>Diagnostics and Preventative</v>
      </c>
      <c r="B11223" t="str">
        <f t="shared" ca="1" si="876"/>
        <v>Periodic Exams</v>
      </c>
      <c r="C11223">
        <f t="shared" si="879"/>
        <v>623</v>
      </c>
      <c r="D11223">
        <f t="shared" ca="1" si="877"/>
        <v>0</v>
      </c>
      <c r="E11223">
        <f t="shared" ca="1" si="878"/>
        <v>1</v>
      </c>
    </row>
    <row r="11224" spans="1:5" x14ac:dyDescent="0.2">
      <c r="A11224" t="str">
        <f t="shared" ca="1" si="875"/>
        <v>Diagnostics and Preventative</v>
      </c>
      <c r="B11224" t="str">
        <f t="shared" ca="1" si="876"/>
        <v>Fluoride treatments</v>
      </c>
      <c r="C11224">
        <f t="shared" si="879"/>
        <v>623</v>
      </c>
      <c r="D11224">
        <f t="shared" ca="1" si="877"/>
        <v>0</v>
      </c>
      <c r="E11224">
        <f t="shared" ca="1" si="878"/>
        <v>5</v>
      </c>
    </row>
    <row r="11225" spans="1:5" x14ac:dyDescent="0.2">
      <c r="A11225" t="str">
        <f t="shared" ca="1" si="875"/>
        <v>Major</v>
      </c>
      <c r="B11225" t="str">
        <f t="shared" ca="1" si="876"/>
        <v>temporomandibular joint dysfunction</v>
      </c>
      <c r="C11225">
        <f t="shared" si="879"/>
        <v>623</v>
      </c>
      <c r="D11225" t="str">
        <f t="shared" ca="1" si="877"/>
        <v>Services relating to hinging joints of the jaw</v>
      </c>
      <c r="E11225">
        <f t="shared" ca="1" si="878"/>
        <v>16</v>
      </c>
    </row>
    <row r="11226" spans="1:5" x14ac:dyDescent="0.2">
      <c r="A11226" t="str">
        <f t="shared" ca="1" si="875"/>
        <v>Major</v>
      </c>
      <c r="B11226" t="str">
        <f t="shared" ca="1" si="876"/>
        <v>major restorative</v>
      </c>
      <c r="C11226">
        <f t="shared" si="879"/>
        <v>623</v>
      </c>
      <c r="D11226" t="str">
        <f t="shared" ca="1" si="877"/>
        <v>Single crowns, inlays, onlays</v>
      </c>
      <c r="E11226">
        <f t="shared" ca="1" si="878"/>
        <v>14</v>
      </c>
    </row>
    <row r="11227" spans="1:5" x14ac:dyDescent="0.2">
      <c r="A11227" t="str">
        <f t="shared" ca="1" si="875"/>
        <v>Orthodontics</v>
      </c>
      <c r="B11227" t="str">
        <f t="shared" ca="1" si="876"/>
        <v>orthodontics</v>
      </c>
      <c r="C11227">
        <f t="shared" si="879"/>
        <v>623</v>
      </c>
      <c r="D11227" t="str">
        <f t="shared" ca="1" si="877"/>
        <v>For eligible dependents to age 19</v>
      </c>
      <c r="E11227">
        <f t="shared" ca="1" si="878"/>
        <v>17</v>
      </c>
    </row>
    <row r="11228" spans="1:5" x14ac:dyDescent="0.2">
      <c r="A11228" t="str">
        <f t="shared" ca="1" si="875"/>
        <v>Diagnostics and Preventative</v>
      </c>
      <c r="B11228" t="str">
        <f t="shared" ca="1" si="876"/>
        <v>Full-mouth x-ray</v>
      </c>
      <c r="C11228">
        <f t="shared" si="879"/>
        <v>623</v>
      </c>
      <c r="D11228">
        <f t="shared" ca="1" si="877"/>
        <v>0</v>
      </c>
      <c r="E11228">
        <f t="shared" ca="1" si="878"/>
        <v>3</v>
      </c>
    </row>
    <row r="11229" spans="1:5" x14ac:dyDescent="0.2">
      <c r="A11229" t="str">
        <f t="shared" ca="1" si="875"/>
        <v>Basic</v>
      </c>
      <c r="B11229" t="str">
        <f t="shared" ca="1" si="876"/>
        <v>oral surgery</v>
      </c>
      <c r="C11229">
        <f t="shared" si="879"/>
        <v>623</v>
      </c>
      <c r="D11229" t="str">
        <f t="shared" ca="1" si="877"/>
        <v>Extraction and other surgery procedures, incl. pre- and post-operative care</v>
      </c>
      <c r="E11229">
        <f t="shared" ca="1" si="878"/>
        <v>9</v>
      </c>
    </row>
    <row r="11230" spans="1:5" x14ac:dyDescent="0.2">
      <c r="A11230" t="str">
        <f t="shared" ca="1" si="875"/>
        <v>Diagnostics and Preventative</v>
      </c>
      <c r="B11230" t="str">
        <f t="shared" ca="1" si="876"/>
        <v>Periodic Exams</v>
      </c>
      <c r="C11230">
        <f t="shared" si="879"/>
        <v>623</v>
      </c>
      <c r="D11230">
        <f t="shared" ca="1" si="877"/>
        <v>0</v>
      </c>
      <c r="E11230">
        <f t="shared" ca="1" si="878"/>
        <v>1</v>
      </c>
    </row>
    <row r="11231" spans="1:5" x14ac:dyDescent="0.2">
      <c r="A11231" t="str">
        <f t="shared" ca="1" si="875"/>
        <v>Basic</v>
      </c>
      <c r="B11231" t="str">
        <f t="shared" ca="1" si="876"/>
        <v>general anesthesia</v>
      </c>
      <c r="C11231">
        <f t="shared" si="879"/>
        <v>623</v>
      </c>
      <c r="D11231" t="str">
        <f t="shared" ca="1" si="877"/>
        <v>Covered when used in conjunction with covered oral surgical procedures</v>
      </c>
      <c r="E11231">
        <f t="shared" ca="1" si="878"/>
        <v>13</v>
      </c>
    </row>
    <row r="11232" spans="1:5" x14ac:dyDescent="0.2">
      <c r="A11232" t="str">
        <f t="shared" ca="1" si="875"/>
        <v>Diagnostics and Preventative</v>
      </c>
      <c r="B11232" t="str">
        <f t="shared" ca="1" si="876"/>
        <v>Prophylaxis</v>
      </c>
      <c r="C11232">
        <f t="shared" si="879"/>
        <v>623</v>
      </c>
      <c r="D11232">
        <f t="shared" ca="1" si="877"/>
        <v>0</v>
      </c>
      <c r="E11232">
        <f t="shared" ca="1" si="878"/>
        <v>4</v>
      </c>
    </row>
    <row r="11233" spans="1:5" x14ac:dyDescent="0.2">
      <c r="A11233" t="str">
        <f t="shared" ca="1" si="875"/>
        <v>Diagnostics and Preventative</v>
      </c>
      <c r="B11233" t="str">
        <f t="shared" ca="1" si="876"/>
        <v>Bitewing x-rays</v>
      </c>
      <c r="C11233">
        <f t="shared" si="879"/>
        <v>623</v>
      </c>
      <c r="D11233">
        <f t="shared" ca="1" si="877"/>
        <v>0</v>
      </c>
      <c r="E11233">
        <f t="shared" ca="1" si="878"/>
        <v>2</v>
      </c>
    </row>
    <row r="11234" spans="1:5" x14ac:dyDescent="0.2">
      <c r="A11234" t="str">
        <f t="shared" ca="1" si="875"/>
        <v>Basic</v>
      </c>
      <c r="B11234" t="str">
        <f t="shared" ca="1" si="876"/>
        <v>basic restorative</v>
      </c>
      <c r="C11234">
        <f t="shared" si="879"/>
        <v>624</v>
      </c>
      <c r="D11234" t="str">
        <f t="shared" ca="1" si="877"/>
        <v>Fillings (amalgam "silver" and composite "white" non-molar)</v>
      </c>
      <c r="E11234">
        <f t="shared" ca="1" si="878"/>
        <v>8</v>
      </c>
    </row>
    <row r="11235" spans="1:5" x14ac:dyDescent="0.2">
      <c r="A11235" t="str">
        <f t="shared" ca="1" si="875"/>
        <v>Basic</v>
      </c>
      <c r="B11235" t="str">
        <f t="shared" ca="1" si="876"/>
        <v>surgical periodontics</v>
      </c>
      <c r="C11235">
        <f t="shared" si="879"/>
        <v>624</v>
      </c>
      <c r="D11235" t="str">
        <f t="shared" ca="1" si="877"/>
        <v>Surgical treatment of the gums and supporting structures of the teeth</v>
      </c>
      <c r="E11235">
        <f t="shared" ca="1" si="878"/>
        <v>11</v>
      </c>
    </row>
    <row r="11236" spans="1:5" x14ac:dyDescent="0.2">
      <c r="A11236" t="str">
        <f t="shared" ca="1" si="875"/>
        <v>Basic</v>
      </c>
      <c r="B11236" t="str">
        <f t="shared" ca="1" si="876"/>
        <v>oral surgery</v>
      </c>
      <c r="C11236">
        <f t="shared" si="879"/>
        <v>624</v>
      </c>
      <c r="D11236" t="str">
        <f t="shared" ca="1" si="877"/>
        <v>Extraction and other surgery procedures, incl. pre- and post-operative care</v>
      </c>
      <c r="E11236">
        <f t="shared" ca="1" si="878"/>
        <v>9</v>
      </c>
    </row>
    <row r="11237" spans="1:5" x14ac:dyDescent="0.2">
      <c r="A11237" t="str">
        <f t="shared" ca="1" si="875"/>
        <v>Diagnostics and Preventative</v>
      </c>
      <c r="B11237" t="str">
        <f t="shared" ca="1" si="876"/>
        <v>Prophylaxis</v>
      </c>
      <c r="C11237">
        <f t="shared" si="879"/>
        <v>624</v>
      </c>
      <c r="D11237">
        <f t="shared" ca="1" si="877"/>
        <v>0</v>
      </c>
      <c r="E11237">
        <f t="shared" ca="1" si="878"/>
        <v>4</v>
      </c>
    </row>
    <row r="11238" spans="1:5" x14ac:dyDescent="0.2">
      <c r="A11238" t="str">
        <f t="shared" ca="1" si="875"/>
        <v>Major</v>
      </c>
      <c r="B11238" t="str">
        <f t="shared" ca="1" si="876"/>
        <v>major restorative</v>
      </c>
      <c r="C11238">
        <f t="shared" si="879"/>
        <v>624</v>
      </c>
      <c r="D11238" t="str">
        <f t="shared" ca="1" si="877"/>
        <v>Single crowns, inlays, onlays</v>
      </c>
      <c r="E11238">
        <f t="shared" ca="1" si="878"/>
        <v>14</v>
      </c>
    </row>
    <row r="11239" spans="1:5" x14ac:dyDescent="0.2">
      <c r="A11239" t="str">
        <f t="shared" ca="1" si="875"/>
        <v>Diagnostics and Preventative</v>
      </c>
      <c r="B11239" t="str">
        <f t="shared" ca="1" si="876"/>
        <v>Periodic Exams</v>
      </c>
      <c r="C11239">
        <f t="shared" si="879"/>
        <v>624</v>
      </c>
      <c r="D11239">
        <f t="shared" ca="1" si="877"/>
        <v>0</v>
      </c>
      <c r="E11239">
        <f t="shared" ca="1" si="878"/>
        <v>1</v>
      </c>
    </row>
    <row r="11240" spans="1:5" x14ac:dyDescent="0.2">
      <c r="A11240" t="str">
        <f t="shared" ca="1" si="875"/>
        <v>Major</v>
      </c>
      <c r="B11240" t="str">
        <f t="shared" ca="1" si="876"/>
        <v>prosthodontics</v>
      </c>
      <c r="C11240">
        <f t="shared" si="879"/>
        <v>624</v>
      </c>
      <c r="D11240" t="str">
        <f t="shared" ca="1" si="877"/>
        <v>Procedures for replacement of missing teeth by construction or repair of bridges and partial or complete dentures</v>
      </c>
      <c r="E11240">
        <f t="shared" ca="1" si="878"/>
        <v>15</v>
      </c>
    </row>
    <row r="11241" spans="1:5" x14ac:dyDescent="0.2">
      <c r="A11241" t="str">
        <f t="shared" ca="1" si="875"/>
        <v>Basic</v>
      </c>
      <c r="B11241" t="str">
        <f t="shared" ca="1" si="876"/>
        <v>oral surgery</v>
      </c>
      <c r="C11241">
        <f t="shared" si="879"/>
        <v>624</v>
      </c>
      <c r="D11241" t="str">
        <f t="shared" ca="1" si="877"/>
        <v>Extraction and other surgery procedures, incl. pre- and post-operative care</v>
      </c>
      <c r="E11241">
        <f t="shared" ca="1" si="878"/>
        <v>9</v>
      </c>
    </row>
    <row r="11242" spans="1:5" x14ac:dyDescent="0.2">
      <c r="A11242" t="str">
        <f t="shared" ca="1" si="875"/>
        <v>Basic</v>
      </c>
      <c r="B11242" t="str">
        <f t="shared" ca="1" si="876"/>
        <v>non-surgical periodontics</v>
      </c>
      <c r="C11242">
        <f t="shared" si="879"/>
        <v>624</v>
      </c>
      <c r="D11242" t="str">
        <f t="shared" ca="1" si="877"/>
        <v xml:space="preserve">Non-surgical treatment of the gums and supporting structures of the teeth </v>
      </c>
      <c r="E11242">
        <f t="shared" ca="1" si="878"/>
        <v>12</v>
      </c>
    </row>
    <row r="11243" spans="1:5" x14ac:dyDescent="0.2">
      <c r="A11243" t="str">
        <f t="shared" ca="1" si="875"/>
        <v>Orthodontics</v>
      </c>
      <c r="B11243" t="str">
        <f t="shared" ca="1" si="876"/>
        <v>orthodontics</v>
      </c>
      <c r="C11243">
        <f t="shared" si="879"/>
        <v>624</v>
      </c>
      <c r="D11243" t="str">
        <f t="shared" ca="1" si="877"/>
        <v>For eligible dependents to age 19</v>
      </c>
      <c r="E11243">
        <f t="shared" ca="1" si="878"/>
        <v>17</v>
      </c>
    </row>
    <row r="11244" spans="1:5" x14ac:dyDescent="0.2">
      <c r="A11244" t="str">
        <f t="shared" ca="1" si="875"/>
        <v>Basic</v>
      </c>
      <c r="B11244" t="str">
        <f t="shared" ca="1" si="876"/>
        <v>surgical periodontics</v>
      </c>
      <c r="C11244">
        <f t="shared" si="879"/>
        <v>624</v>
      </c>
      <c r="D11244" t="str">
        <f t="shared" ca="1" si="877"/>
        <v>Surgical treatment of the gums and supporting structures of the teeth</v>
      </c>
      <c r="E11244">
        <f t="shared" ca="1" si="878"/>
        <v>11</v>
      </c>
    </row>
    <row r="11245" spans="1:5" x14ac:dyDescent="0.2">
      <c r="A11245" t="str">
        <f t="shared" ca="1" si="875"/>
        <v>Diagnostics and Preventative</v>
      </c>
      <c r="B11245" t="str">
        <f t="shared" ca="1" si="876"/>
        <v>Fluoride treatments</v>
      </c>
      <c r="C11245">
        <f t="shared" si="879"/>
        <v>624</v>
      </c>
      <c r="D11245">
        <f t="shared" ca="1" si="877"/>
        <v>0</v>
      </c>
      <c r="E11245">
        <f t="shared" ca="1" si="878"/>
        <v>5</v>
      </c>
    </row>
    <row r="11246" spans="1:5" x14ac:dyDescent="0.2">
      <c r="A11246" t="str">
        <f t="shared" ca="1" si="875"/>
        <v>Basic</v>
      </c>
      <c r="B11246" t="str">
        <f t="shared" ca="1" si="876"/>
        <v>endodontics</v>
      </c>
      <c r="C11246">
        <f t="shared" si="879"/>
        <v>624</v>
      </c>
      <c r="D11246" t="str">
        <f t="shared" ca="1" si="877"/>
        <v>Root canal, pulpal therapy</v>
      </c>
      <c r="E11246">
        <f t="shared" ca="1" si="878"/>
        <v>10</v>
      </c>
    </row>
    <row r="11247" spans="1:5" x14ac:dyDescent="0.2">
      <c r="A11247" t="str">
        <f t="shared" ca="1" si="875"/>
        <v>Basic</v>
      </c>
      <c r="B11247" t="str">
        <f t="shared" ca="1" si="876"/>
        <v>oral surgery</v>
      </c>
      <c r="C11247">
        <f t="shared" si="879"/>
        <v>624</v>
      </c>
      <c r="D11247" t="str">
        <f t="shared" ca="1" si="877"/>
        <v>Extraction and other surgery procedures, incl. pre- and post-operative care</v>
      </c>
      <c r="E11247">
        <f t="shared" ca="1" si="878"/>
        <v>9</v>
      </c>
    </row>
    <row r="11248" spans="1:5" x14ac:dyDescent="0.2">
      <c r="A11248" t="str">
        <f t="shared" ca="1" si="875"/>
        <v>Diagnostics and Preventative</v>
      </c>
      <c r="B11248" t="str">
        <f t="shared" ca="1" si="876"/>
        <v>Bitewing x-rays</v>
      </c>
      <c r="C11248">
        <f t="shared" si="879"/>
        <v>624</v>
      </c>
      <c r="D11248">
        <f t="shared" ca="1" si="877"/>
        <v>0</v>
      </c>
      <c r="E11248">
        <f t="shared" ca="1" si="878"/>
        <v>2</v>
      </c>
    </row>
    <row r="11249" spans="1:5" x14ac:dyDescent="0.2">
      <c r="A11249" t="str">
        <f t="shared" ca="1" si="875"/>
        <v>Diagnostics and Preventative</v>
      </c>
      <c r="B11249" t="str">
        <f t="shared" ca="1" si="876"/>
        <v>Sealants</v>
      </c>
      <c r="C11249">
        <f t="shared" si="879"/>
        <v>624</v>
      </c>
      <c r="D11249">
        <f t="shared" ca="1" si="877"/>
        <v>0</v>
      </c>
      <c r="E11249">
        <f t="shared" ca="1" si="878"/>
        <v>6</v>
      </c>
    </row>
    <row r="11250" spans="1:5" x14ac:dyDescent="0.2">
      <c r="A11250" t="str">
        <f t="shared" ca="1" si="875"/>
        <v>Diagnostics and Preventative</v>
      </c>
      <c r="B11250" t="str">
        <f t="shared" ca="1" si="876"/>
        <v>Space Maintainers</v>
      </c>
      <c r="C11250">
        <f t="shared" si="879"/>
        <v>624</v>
      </c>
      <c r="D11250">
        <f t="shared" ca="1" si="877"/>
        <v>0</v>
      </c>
      <c r="E11250">
        <f t="shared" ca="1" si="878"/>
        <v>7</v>
      </c>
    </row>
    <row r="11251" spans="1:5" x14ac:dyDescent="0.2">
      <c r="A11251" t="str">
        <f t="shared" ca="1" si="875"/>
        <v>Basic</v>
      </c>
      <c r="B11251" t="str">
        <f t="shared" ca="1" si="876"/>
        <v>oral surgery</v>
      </c>
      <c r="C11251">
        <f t="shared" si="879"/>
        <v>624</v>
      </c>
      <c r="D11251" t="str">
        <f t="shared" ca="1" si="877"/>
        <v>Extraction and other surgery procedures, incl. pre- and post-operative care</v>
      </c>
      <c r="E11251">
        <f t="shared" ca="1" si="878"/>
        <v>9</v>
      </c>
    </row>
    <row r="11252" spans="1:5" x14ac:dyDescent="0.2">
      <c r="A11252" t="str">
        <f t="shared" ca="1" si="875"/>
        <v>Diagnostics and Preventative</v>
      </c>
      <c r="B11252" t="str">
        <f t="shared" ca="1" si="876"/>
        <v>Fluoride treatments</v>
      </c>
      <c r="C11252">
        <f t="shared" si="879"/>
        <v>625</v>
      </c>
      <c r="D11252">
        <f t="shared" ca="1" si="877"/>
        <v>0</v>
      </c>
      <c r="E11252">
        <f t="shared" ca="1" si="878"/>
        <v>5</v>
      </c>
    </row>
    <row r="11253" spans="1:5" x14ac:dyDescent="0.2">
      <c r="A11253" t="str">
        <f t="shared" ca="1" si="875"/>
        <v>Basic</v>
      </c>
      <c r="B11253" t="str">
        <f t="shared" ca="1" si="876"/>
        <v>surgical periodontics</v>
      </c>
      <c r="C11253">
        <f t="shared" si="879"/>
        <v>625</v>
      </c>
      <c r="D11253" t="str">
        <f t="shared" ca="1" si="877"/>
        <v>Surgical treatment of the gums and supporting structures of the teeth</v>
      </c>
      <c r="E11253">
        <f t="shared" ca="1" si="878"/>
        <v>11</v>
      </c>
    </row>
    <row r="11254" spans="1:5" x14ac:dyDescent="0.2">
      <c r="A11254" t="str">
        <f t="shared" ca="1" si="875"/>
        <v>Diagnostics and Preventative</v>
      </c>
      <c r="B11254" t="str">
        <f t="shared" ca="1" si="876"/>
        <v>Sealants</v>
      </c>
      <c r="C11254">
        <f t="shared" si="879"/>
        <v>625</v>
      </c>
      <c r="D11254">
        <f t="shared" ca="1" si="877"/>
        <v>0</v>
      </c>
      <c r="E11254">
        <f t="shared" ca="1" si="878"/>
        <v>6</v>
      </c>
    </row>
    <row r="11255" spans="1:5" x14ac:dyDescent="0.2">
      <c r="A11255" t="str">
        <f t="shared" ca="1" si="875"/>
        <v>Diagnostics and Preventative</v>
      </c>
      <c r="B11255" t="str">
        <f t="shared" ca="1" si="876"/>
        <v>Periodic Exams</v>
      </c>
      <c r="C11255">
        <f t="shared" si="879"/>
        <v>625</v>
      </c>
      <c r="D11255">
        <f t="shared" ca="1" si="877"/>
        <v>0</v>
      </c>
      <c r="E11255">
        <f t="shared" ca="1" si="878"/>
        <v>1</v>
      </c>
    </row>
    <row r="11256" spans="1:5" x14ac:dyDescent="0.2">
      <c r="A11256" t="str">
        <f t="shared" ca="1" si="875"/>
        <v>Diagnostics and Preventative</v>
      </c>
      <c r="B11256" t="str">
        <f t="shared" ca="1" si="876"/>
        <v>Prophylaxis</v>
      </c>
      <c r="C11256">
        <f t="shared" si="879"/>
        <v>625</v>
      </c>
      <c r="D11256">
        <f t="shared" ca="1" si="877"/>
        <v>0</v>
      </c>
      <c r="E11256">
        <f t="shared" ca="1" si="878"/>
        <v>4</v>
      </c>
    </row>
    <row r="11257" spans="1:5" x14ac:dyDescent="0.2">
      <c r="A11257" t="str">
        <f t="shared" ca="1" si="875"/>
        <v>Diagnostics and Preventative</v>
      </c>
      <c r="B11257" t="str">
        <f t="shared" ca="1" si="876"/>
        <v>Full-mouth x-ray</v>
      </c>
      <c r="C11257">
        <f t="shared" si="879"/>
        <v>625</v>
      </c>
      <c r="D11257">
        <f t="shared" ca="1" si="877"/>
        <v>0</v>
      </c>
      <c r="E11257">
        <f t="shared" ca="1" si="878"/>
        <v>3</v>
      </c>
    </row>
    <row r="11258" spans="1:5" x14ac:dyDescent="0.2">
      <c r="A11258" t="str">
        <f t="shared" ca="1" si="875"/>
        <v>Diagnostics and Preventative</v>
      </c>
      <c r="B11258" t="str">
        <f t="shared" ca="1" si="876"/>
        <v>Full-mouth x-ray</v>
      </c>
      <c r="C11258">
        <f t="shared" si="879"/>
        <v>625</v>
      </c>
      <c r="D11258">
        <f t="shared" ca="1" si="877"/>
        <v>0</v>
      </c>
      <c r="E11258">
        <f t="shared" ca="1" si="878"/>
        <v>3</v>
      </c>
    </row>
    <row r="11259" spans="1:5" x14ac:dyDescent="0.2">
      <c r="A11259" t="str">
        <f t="shared" ca="1" si="875"/>
        <v>Basic</v>
      </c>
      <c r="B11259" t="str">
        <f t="shared" ca="1" si="876"/>
        <v>surgical periodontics</v>
      </c>
      <c r="C11259">
        <f t="shared" si="879"/>
        <v>625</v>
      </c>
      <c r="D11259" t="str">
        <f t="shared" ca="1" si="877"/>
        <v>Surgical treatment of the gums and supporting structures of the teeth</v>
      </c>
      <c r="E11259">
        <f t="shared" ca="1" si="878"/>
        <v>11</v>
      </c>
    </row>
    <row r="11260" spans="1:5" x14ac:dyDescent="0.2">
      <c r="A11260" t="str">
        <f t="shared" ca="1" si="875"/>
        <v>Basic</v>
      </c>
      <c r="B11260" t="str">
        <f t="shared" ca="1" si="876"/>
        <v>basic restorative</v>
      </c>
      <c r="C11260">
        <f t="shared" si="879"/>
        <v>625</v>
      </c>
      <c r="D11260" t="str">
        <f t="shared" ca="1" si="877"/>
        <v>Fillings (amalgam "silver" and composite "white" non-molar)</v>
      </c>
      <c r="E11260">
        <f t="shared" ca="1" si="878"/>
        <v>8</v>
      </c>
    </row>
    <row r="11261" spans="1:5" x14ac:dyDescent="0.2">
      <c r="A11261" t="str">
        <f t="shared" ca="1" si="875"/>
        <v>Diagnostics and Preventative</v>
      </c>
      <c r="B11261" t="str">
        <f t="shared" ca="1" si="876"/>
        <v>Full-mouth x-ray</v>
      </c>
      <c r="C11261">
        <f t="shared" si="879"/>
        <v>625</v>
      </c>
      <c r="D11261">
        <f t="shared" ca="1" si="877"/>
        <v>0</v>
      </c>
      <c r="E11261">
        <f t="shared" ca="1" si="878"/>
        <v>3</v>
      </c>
    </row>
    <row r="11262" spans="1:5" x14ac:dyDescent="0.2">
      <c r="A11262" t="str">
        <f t="shared" ca="1" si="875"/>
        <v>Basic</v>
      </c>
      <c r="B11262" t="str">
        <f t="shared" ca="1" si="876"/>
        <v>endodontics</v>
      </c>
      <c r="C11262">
        <f t="shared" si="879"/>
        <v>625</v>
      </c>
      <c r="D11262" t="str">
        <f t="shared" ca="1" si="877"/>
        <v>Root canal, pulpal therapy</v>
      </c>
      <c r="E11262">
        <f t="shared" ca="1" si="878"/>
        <v>10</v>
      </c>
    </row>
    <row r="11263" spans="1:5" x14ac:dyDescent="0.2">
      <c r="A11263" t="str">
        <f t="shared" ca="1" si="875"/>
        <v>Basic</v>
      </c>
      <c r="B11263" t="str">
        <f t="shared" ca="1" si="876"/>
        <v>surgical periodontics</v>
      </c>
      <c r="C11263">
        <f t="shared" si="879"/>
        <v>625</v>
      </c>
      <c r="D11263" t="str">
        <f t="shared" ca="1" si="877"/>
        <v>Surgical treatment of the gums and supporting structures of the teeth</v>
      </c>
      <c r="E11263">
        <f t="shared" ca="1" si="878"/>
        <v>11</v>
      </c>
    </row>
    <row r="11264" spans="1:5" x14ac:dyDescent="0.2">
      <c r="A11264" t="str">
        <f t="shared" ca="1" si="875"/>
        <v>Basic</v>
      </c>
      <c r="B11264" t="str">
        <f t="shared" ca="1" si="876"/>
        <v>basic restorative</v>
      </c>
      <c r="C11264">
        <f t="shared" si="879"/>
        <v>625</v>
      </c>
      <c r="D11264" t="str">
        <f t="shared" ca="1" si="877"/>
        <v>Fillings (amalgam "silver" and composite "white" non-molar)</v>
      </c>
      <c r="E11264">
        <f t="shared" ca="1" si="878"/>
        <v>8</v>
      </c>
    </row>
    <row r="11265" spans="1:5" x14ac:dyDescent="0.2">
      <c r="A11265" t="str">
        <f t="shared" ca="1" si="875"/>
        <v>Orthodontics</v>
      </c>
      <c r="B11265" t="str">
        <f t="shared" ca="1" si="876"/>
        <v>orthodontics</v>
      </c>
      <c r="C11265">
        <f t="shared" si="879"/>
        <v>625</v>
      </c>
      <c r="D11265" t="str">
        <f t="shared" ca="1" si="877"/>
        <v>For eligible dependents to age 19</v>
      </c>
      <c r="E11265">
        <f t="shared" ca="1" si="878"/>
        <v>17</v>
      </c>
    </row>
    <row r="11266" spans="1:5" x14ac:dyDescent="0.2">
      <c r="A11266" t="str">
        <f t="shared" ref="A11266:A11329" ca="1" si="880">INDEX(services,E11266,1)</f>
        <v>Major</v>
      </c>
      <c r="B11266" t="str">
        <f t="shared" ref="B11266:B11329" ca="1" si="881">INDEX(services,E11266,2)</f>
        <v>temporomandibular joint dysfunction</v>
      </c>
      <c r="C11266">
        <f t="shared" si="879"/>
        <v>625</v>
      </c>
      <c r="D11266" t="str">
        <f t="shared" ref="D11266:D11329" ca="1" si="882">INDEX(services,E11266,3)</f>
        <v>Services relating to hinging joints of the jaw</v>
      </c>
      <c r="E11266">
        <f t="shared" ref="E11266:E11329" ca="1" si="883">RANDBETWEEN(1,ROWS(services))</f>
        <v>16</v>
      </c>
    </row>
    <row r="11267" spans="1:5" x14ac:dyDescent="0.2">
      <c r="A11267" t="str">
        <f t="shared" ca="1" si="880"/>
        <v>Major</v>
      </c>
      <c r="B11267" t="str">
        <f t="shared" ca="1" si="881"/>
        <v>major restorative</v>
      </c>
      <c r="C11267">
        <f t="shared" si="879"/>
        <v>625</v>
      </c>
      <c r="D11267" t="str">
        <f t="shared" ca="1" si="882"/>
        <v>Single crowns, inlays, onlays</v>
      </c>
      <c r="E11267">
        <f t="shared" ca="1" si="883"/>
        <v>14</v>
      </c>
    </row>
    <row r="11268" spans="1:5" x14ac:dyDescent="0.2">
      <c r="A11268" t="str">
        <f t="shared" ca="1" si="880"/>
        <v>Diagnostics and Preventative</v>
      </c>
      <c r="B11268" t="str">
        <f t="shared" ca="1" si="881"/>
        <v>Prophylaxis</v>
      </c>
      <c r="C11268">
        <f t="shared" ref="C11268:C11331" si="884">IF(MOD(ROW(C11268)-2,18)&lt;&gt;0,C11267,C11267+1)</f>
        <v>625</v>
      </c>
      <c r="D11268">
        <f t="shared" ca="1" si="882"/>
        <v>0</v>
      </c>
      <c r="E11268">
        <f t="shared" ca="1" si="883"/>
        <v>4</v>
      </c>
    </row>
    <row r="11269" spans="1:5" x14ac:dyDescent="0.2">
      <c r="A11269" t="str">
        <f t="shared" ca="1" si="880"/>
        <v>Major</v>
      </c>
      <c r="B11269" t="str">
        <f t="shared" ca="1" si="881"/>
        <v>prosthodontics</v>
      </c>
      <c r="C11269">
        <f t="shared" si="884"/>
        <v>625</v>
      </c>
      <c r="D11269" t="str">
        <f t="shared" ca="1" si="882"/>
        <v>Procedures for replacement of missing teeth by construction or repair of bridges and partial or complete dentures</v>
      </c>
      <c r="E11269">
        <f t="shared" ca="1" si="883"/>
        <v>15</v>
      </c>
    </row>
    <row r="11270" spans="1:5" x14ac:dyDescent="0.2">
      <c r="A11270" t="str">
        <f t="shared" ca="1" si="880"/>
        <v>Basic</v>
      </c>
      <c r="B11270" t="str">
        <f t="shared" ca="1" si="881"/>
        <v>endodontics</v>
      </c>
      <c r="C11270">
        <f t="shared" si="884"/>
        <v>626</v>
      </c>
      <c r="D11270" t="str">
        <f t="shared" ca="1" si="882"/>
        <v>Root canal, pulpal therapy</v>
      </c>
      <c r="E11270">
        <f t="shared" ca="1" si="883"/>
        <v>10</v>
      </c>
    </row>
    <row r="11271" spans="1:5" x14ac:dyDescent="0.2">
      <c r="A11271" t="str">
        <f t="shared" ca="1" si="880"/>
        <v>Basic</v>
      </c>
      <c r="B11271" t="str">
        <f t="shared" ca="1" si="881"/>
        <v>endodontics</v>
      </c>
      <c r="C11271">
        <f t="shared" si="884"/>
        <v>626</v>
      </c>
      <c r="D11271" t="str">
        <f t="shared" ca="1" si="882"/>
        <v>Root canal, pulpal therapy</v>
      </c>
      <c r="E11271">
        <f t="shared" ca="1" si="883"/>
        <v>10</v>
      </c>
    </row>
    <row r="11272" spans="1:5" x14ac:dyDescent="0.2">
      <c r="A11272" t="str">
        <f t="shared" ca="1" si="880"/>
        <v>Diagnostics and Preventative</v>
      </c>
      <c r="B11272" t="str">
        <f t="shared" ca="1" si="881"/>
        <v>Space Maintainers</v>
      </c>
      <c r="C11272">
        <f t="shared" si="884"/>
        <v>626</v>
      </c>
      <c r="D11272">
        <f t="shared" ca="1" si="882"/>
        <v>0</v>
      </c>
      <c r="E11272">
        <f t="shared" ca="1" si="883"/>
        <v>7</v>
      </c>
    </row>
    <row r="11273" spans="1:5" x14ac:dyDescent="0.2">
      <c r="A11273" t="str">
        <f t="shared" ca="1" si="880"/>
        <v>Diagnostics and Preventative</v>
      </c>
      <c r="B11273" t="str">
        <f t="shared" ca="1" si="881"/>
        <v>Full-mouth x-ray</v>
      </c>
      <c r="C11273">
        <f t="shared" si="884"/>
        <v>626</v>
      </c>
      <c r="D11273">
        <f t="shared" ca="1" si="882"/>
        <v>0</v>
      </c>
      <c r="E11273">
        <f t="shared" ca="1" si="883"/>
        <v>3</v>
      </c>
    </row>
    <row r="11274" spans="1:5" x14ac:dyDescent="0.2">
      <c r="A11274" t="str">
        <f t="shared" ca="1" si="880"/>
        <v>Basic</v>
      </c>
      <c r="B11274" t="str">
        <f t="shared" ca="1" si="881"/>
        <v>basic restorative</v>
      </c>
      <c r="C11274">
        <f t="shared" si="884"/>
        <v>626</v>
      </c>
      <c r="D11274" t="str">
        <f t="shared" ca="1" si="882"/>
        <v>Fillings (amalgam "silver" and composite "white" non-molar)</v>
      </c>
      <c r="E11274">
        <f t="shared" ca="1" si="883"/>
        <v>8</v>
      </c>
    </row>
    <row r="11275" spans="1:5" x14ac:dyDescent="0.2">
      <c r="A11275" t="str">
        <f t="shared" ca="1" si="880"/>
        <v>Basic</v>
      </c>
      <c r="B11275" t="str">
        <f t="shared" ca="1" si="881"/>
        <v>general anesthesia</v>
      </c>
      <c r="C11275">
        <f t="shared" si="884"/>
        <v>626</v>
      </c>
      <c r="D11275" t="str">
        <f t="shared" ca="1" si="882"/>
        <v>Covered when used in conjunction with covered oral surgical procedures</v>
      </c>
      <c r="E11275">
        <f t="shared" ca="1" si="883"/>
        <v>13</v>
      </c>
    </row>
    <row r="11276" spans="1:5" x14ac:dyDescent="0.2">
      <c r="A11276" t="str">
        <f t="shared" ca="1" si="880"/>
        <v>Major</v>
      </c>
      <c r="B11276" t="str">
        <f t="shared" ca="1" si="881"/>
        <v>prosthodontics</v>
      </c>
      <c r="C11276">
        <f t="shared" si="884"/>
        <v>626</v>
      </c>
      <c r="D11276" t="str">
        <f t="shared" ca="1" si="882"/>
        <v>Procedures for replacement of missing teeth by construction or repair of bridges and partial or complete dentures</v>
      </c>
      <c r="E11276">
        <f t="shared" ca="1" si="883"/>
        <v>15</v>
      </c>
    </row>
    <row r="11277" spans="1:5" x14ac:dyDescent="0.2">
      <c r="A11277" t="str">
        <f t="shared" ca="1" si="880"/>
        <v>Major</v>
      </c>
      <c r="B11277" t="str">
        <f t="shared" ca="1" si="881"/>
        <v>major restorative</v>
      </c>
      <c r="C11277">
        <f t="shared" si="884"/>
        <v>626</v>
      </c>
      <c r="D11277" t="str">
        <f t="shared" ca="1" si="882"/>
        <v>Single crowns, inlays, onlays</v>
      </c>
      <c r="E11277">
        <f t="shared" ca="1" si="883"/>
        <v>14</v>
      </c>
    </row>
    <row r="11278" spans="1:5" x14ac:dyDescent="0.2">
      <c r="A11278" t="str">
        <f t="shared" ca="1" si="880"/>
        <v>Basic</v>
      </c>
      <c r="B11278" t="str">
        <f t="shared" ca="1" si="881"/>
        <v>oral surgery</v>
      </c>
      <c r="C11278">
        <f t="shared" si="884"/>
        <v>626</v>
      </c>
      <c r="D11278" t="str">
        <f t="shared" ca="1" si="882"/>
        <v>Extraction and other surgery procedures, incl. pre- and post-operative care</v>
      </c>
      <c r="E11278">
        <f t="shared" ca="1" si="883"/>
        <v>9</v>
      </c>
    </row>
    <row r="11279" spans="1:5" x14ac:dyDescent="0.2">
      <c r="A11279" t="str">
        <f t="shared" ca="1" si="880"/>
        <v>Diagnostics and Preventative</v>
      </c>
      <c r="B11279" t="str">
        <f t="shared" ca="1" si="881"/>
        <v>Periodic Exams</v>
      </c>
      <c r="C11279">
        <f t="shared" si="884"/>
        <v>626</v>
      </c>
      <c r="D11279">
        <f t="shared" ca="1" si="882"/>
        <v>0</v>
      </c>
      <c r="E11279">
        <f t="shared" ca="1" si="883"/>
        <v>1</v>
      </c>
    </row>
    <row r="11280" spans="1:5" x14ac:dyDescent="0.2">
      <c r="A11280" t="str">
        <f t="shared" ca="1" si="880"/>
        <v>Orthodontics</v>
      </c>
      <c r="B11280" t="str">
        <f t="shared" ca="1" si="881"/>
        <v>orthodontics</v>
      </c>
      <c r="C11280">
        <f t="shared" si="884"/>
        <v>626</v>
      </c>
      <c r="D11280" t="str">
        <f t="shared" ca="1" si="882"/>
        <v>For eligible dependents to age 19</v>
      </c>
      <c r="E11280">
        <f t="shared" ca="1" si="883"/>
        <v>17</v>
      </c>
    </row>
    <row r="11281" spans="1:5" x14ac:dyDescent="0.2">
      <c r="A11281" t="str">
        <f t="shared" ca="1" si="880"/>
        <v>Basic</v>
      </c>
      <c r="B11281" t="str">
        <f t="shared" ca="1" si="881"/>
        <v>non-surgical periodontics</v>
      </c>
      <c r="C11281">
        <f t="shared" si="884"/>
        <v>626</v>
      </c>
      <c r="D11281" t="str">
        <f t="shared" ca="1" si="882"/>
        <v xml:space="preserve">Non-surgical treatment of the gums and supporting structures of the teeth </v>
      </c>
      <c r="E11281">
        <f t="shared" ca="1" si="883"/>
        <v>12</v>
      </c>
    </row>
    <row r="11282" spans="1:5" x14ac:dyDescent="0.2">
      <c r="A11282" t="str">
        <f t="shared" ca="1" si="880"/>
        <v>Major</v>
      </c>
      <c r="B11282" t="str">
        <f t="shared" ca="1" si="881"/>
        <v>temporomandibular joint dysfunction</v>
      </c>
      <c r="C11282">
        <f t="shared" si="884"/>
        <v>626</v>
      </c>
      <c r="D11282" t="str">
        <f t="shared" ca="1" si="882"/>
        <v>Services relating to hinging joints of the jaw</v>
      </c>
      <c r="E11282">
        <f t="shared" ca="1" si="883"/>
        <v>16</v>
      </c>
    </row>
    <row r="11283" spans="1:5" x14ac:dyDescent="0.2">
      <c r="A11283" t="str">
        <f t="shared" ca="1" si="880"/>
        <v>Diagnostics and Preventative</v>
      </c>
      <c r="B11283" t="str">
        <f t="shared" ca="1" si="881"/>
        <v>Prophylaxis</v>
      </c>
      <c r="C11283">
        <f t="shared" si="884"/>
        <v>626</v>
      </c>
      <c r="D11283">
        <f t="shared" ca="1" si="882"/>
        <v>0</v>
      </c>
      <c r="E11283">
        <f t="shared" ca="1" si="883"/>
        <v>4</v>
      </c>
    </row>
    <row r="11284" spans="1:5" x14ac:dyDescent="0.2">
      <c r="A11284" t="str">
        <f t="shared" ca="1" si="880"/>
        <v>Diagnostics and Preventative</v>
      </c>
      <c r="B11284" t="str">
        <f t="shared" ca="1" si="881"/>
        <v>Sealants</v>
      </c>
      <c r="C11284">
        <f t="shared" si="884"/>
        <v>626</v>
      </c>
      <c r="D11284">
        <f t="shared" ca="1" si="882"/>
        <v>0</v>
      </c>
      <c r="E11284">
        <f t="shared" ca="1" si="883"/>
        <v>6</v>
      </c>
    </row>
    <row r="11285" spans="1:5" x14ac:dyDescent="0.2">
      <c r="A11285" t="str">
        <f t="shared" ca="1" si="880"/>
        <v>Basic</v>
      </c>
      <c r="B11285" t="str">
        <f t="shared" ca="1" si="881"/>
        <v>surgical periodontics</v>
      </c>
      <c r="C11285">
        <f t="shared" si="884"/>
        <v>626</v>
      </c>
      <c r="D11285" t="str">
        <f t="shared" ca="1" si="882"/>
        <v>Surgical treatment of the gums and supporting structures of the teeth</v>
      </c>
      <c r="E11285">
        <f t="shared" ca="1" si="883"/>
        <v>11</v>
      </c>
    </row>
    <row r="11286" spans="1:5" x14ac:dyDescent="0.2">
      <c r="A11286" t="str">
        <f t="shared" ca="1" si="880"/>
        <v>Major</v>
      </c>
      <c r="B11286" t="str">
        <f t="shared" ca="1" si="881"/>
        <v>prosthodontics</v>
      </c>
      <c r="C11286">
        <f t="shared" si="884"/>
        <v>626</v>
      </c>
      <c r="D11286" t="str">
        <f t="shared" ca="1" si="882"/>
        <v>Procedures for replacement of missing teeth by construction or repair of bridges and partial or complete dentures</v>
      </c>
      <c r="E11286">
        <f t="shared" ca="1" si="883"/>
        <v>15</v>
      </c>
    </row>
    <row r="11287" spans="1:5" x14ac:dyDescent="0.2">
      <c r="A11287" t="str">
        <f t="shared" ca="1" si="880"/>
        <v>Diagnostics and Preventative</v>
      </c>
      <c r="B11287" t="str">
        <f t="shared" ca="1" si="881"/>
        <v>Prophylaxis</v>
      </c>
      <c r="C11287">
        <f t="shared" si="884"/>
        <v>626</v>
      </c>
      <c r="D11287">
        <f t="shared" ca="1" si="882"/>
        <v>0</v>
      </c>
      <c r="E11287">
        <f t="shared" ca="1" si="883"/>
        <v>4</v>
      </c>
    </row>
    <row r="11288" spans="1:5" x14ac:dyDescent="0.2">
      <c r="A11288" t="str">
        <f t="shared" ca="1" si="880"/>
        <v>Basic</v>
      </c>
      <c r="B11288" t="str">
        <f t="shared" ca="1" si="881"/>
        <v>basic restorative</v>
      </c>
      <c r="C11288">
        <f t="shared" si="884"/>
        <v>627</v>
      </c>
      <c r="D11288" t="str">
        <f t="shared" ca="1" si="882"/>
        <v>Fillings (amalgam "silver" and composite "white" non-molar)</v>
      </c>
      <c r="E11288">
        <f t="shared" ca="1" si="883"/>
        <v>8</v>
      </c>
    </row>
    <row r="11289" spans="1:5" x14ac:dyDescent="0.2">
      <c r="A11289" t="str">
        <f t="shared" ca="1" si="880"/>
        <v>Basic</v>
      </c>
      <c r="B11289" t="str">
        <f t="shared" ca="1" si="881"/>
        <v>non-surgical periodontics</v>
      </c>
      <c r="C11289">
        <f t="shared" si="884"/>
        <v>627</v>
      </c>
      <c r="D11289" t="str">
        <f t="shared" ca="1" si="882"/>
        <v xml:space="preserve">Non-surgical treatment of the gums and supporting structures of the teeth </v>
      </c>
      <c r="E11289">
        <f t="shared" ca="1" si="883"/>
        <v>12</v>
      </c>
    </row>
    <row r="11290" spans="1:5" x14ac:dyDescent="0.2">
      <c r="A11290" t="str">
        <f t="shared" ca="1" si="880"/>
        <v>Diagnostics and Preventative</v>
      </c>
      <c r="B11290" t="str">
        <f t="shared" ca="1" si="881"/>
        <v>Periodic Exams</v>
      </c>
      <c r="C11290">
        <f t="shared" si="884"/>
        <v>627</v>
      </c>
      <c r="D11290">
        <f t="shared" ca="1" si="882"/>
        <v>0</v>
      </c>
      <c r="E11290">
        <f t="shared" ca="1" si="883"/>
        <v>1</v>
      </c>
    </row>
    <row r="11291" spans="1:5" x14ac:dyDescent="0.2">
      <c r="A11291" t="str">
        <f t="shared" ca="1" si="880"/>
        <v>Basic</v>
      </c>
      <c r="B11291" t="str">
        <f t="shared" ca="1" si="881"/>
        <v>non-surgical periodontics</v>
      </c>
      <c r="C11291">
        <f t="shared" si="884"/>
        <v>627</v>
      </c>
      <c r="D11291" t="str">
        <f t="shared" ca="1" si="882"/>
        <v xml:space="preserve">Non-surgical treatment of the gums and supporting structures of the teeth </v>
      </c>
      <c r="E11291">
        <f t="shared" ca="1" si="883"/>
        <v>12</v>
      </c>
    </row>
    <row r="11292" spans="1:5" x14ac:dyDescent="0.2">
      <c r="A11292" t="str">
        <f t="shared" ca="1" si="880"/>
        <v>Diagnostics and Preventative</v>
      </c>
      <c r="B11292" t="str">
        <f t="shared" ca="1" si="881"/>
        <v>Prophylaxis</v>
      </c>
      <c r="C11292">
        <f t="shared" si="884"/>
        <v>627</v>
      </c>
      <c r="D11292">
        <f t="shared" ca="1" si="882"/>
        <v>0</v>
      </c>
      <c r="E11292">
        <f t="shared" ca="1" si="883"/>
        <v>4</v>
      </c>
    </row>
    <row r="11293" spans="1:5" x14ac:dyDescent="0.2">
      <c r="A11293" t="str">
        <f t="shared" ca="1" si="880"/>
        <v>Basic</v>
      </c>
      <c r="B11293" t="str">
        <f t="shared" ca="1" si="881"/>
        <v>endodontics</v>
      </c>
      <c r="C11293">
        <f t="shared" si="884"/>
        <v>627</v>
      </c>
      <c r="D11293" t="str">
        <f t="shared" ca="1" si="882"/>
        <v>Root canal, pulpal therapy</v>
      </c>
      <c r="E11293">
        <f t="shared" ca="1" si="883"/>
        <v>10</v>
      </c>
    </row>
    <row r="11294" spans="1:5" x14ac:dyDescent="0.2">
      <c r="A11294" t="str">
        <f t="shared" ca="1" si="880"/>
        <v>Diagnostics and Preventative</v>
      </c>
      <c r="B11294" t="str">
        <f t="shared" ca="1" si="881"/>
        <v>Bitewing x-rays</v>
      </c>
      <c r="C11294">
        <f t="shared" si="884"/>
        <v>627</v>
      </c>
      <c r="D11294">
        <f t="shared" ca="1" si="882"/>
        <v>0</v>
      </c>
      <c r="E11294">
        <f t="shared" ca="1" si="883"/>
        <v>2</v>
      </c>
    </row>
    <row r="11295" spans="1:5" x14ac:dyDescent="0.2">
      <c r="A11295" t="str">
        <f t="shared" ca="1" si="880"/>
        <v>Basic</v>
      </c>
      <c r="B11295" t="str">
        <f t="shared" ca="1" si="881"/>
        <v>non-surgical periodontics</v>
      </c>
      <c r="C11295">
        <f t="shared" si="884"/>
        <v>627</v>
      </c>
      <c r="D11295" t="str">
        <f t="shared" ca="1" si="882"/>
        <v xml:space="preserve">Non-surgical treatment of the gums and supporting structures of the teeth </v>
      </c>
      <c r="E11295">
        <f t="shared" ca="1" si="883"/>
        <v>12</v>
      </c>
    </row>
    <row r="11296" spans="1:5" x14ac:dyDescent="0.2">
      <c r="A11296" t="str">
        <f t="shared" ca="1" si="880"/>
        <v>Basic</v>
      </c>
      <c r="B11296" t="str">
        <f t="shared" ca="1" si="881"/>
        <v>endodontics</v>
      </c>
      <c r="C11296">
        <f t="shared" si="884"/>
        <v>627</v>
      </c>
      <c r="D11296" t="str">
        <f t="shared" ca="1" si="882"/>
        <v>Root canal, pulpal therapy</v>
      </c>
      <c r="E11296">
        <f t="shared" ca="1" si="883"/>
        <v>10</v>
      </c>
    </row>
    <row r="11297" spans="1:5" x14ac:dyDescent="0.2">
      <c r="A11297" t="str">
        <f t="shared" ca="1" si="880"/>
        <v>Basic</v>
      </c>
      <c r="B11297" t="str">
        <f t="shared" ca="1" si="881"/>
        <v>endodontics</v>
      </c>
      <c r="C11297">
        <f t="shared" si="884"/>
        <v>627</v>
      </c>
      <c r="D11297" t="str">
        <f t="shared" ca="1" si="882"/>
        <v>Root canal, pulpal therapy</v>
      </c>
      <c r="E11297">
        <f t="shared" ca="1" si="883"/>
        <v>10</v>
      </c>
    </row>
    <row r="11298" spans="1:5" x14ac:dyDescent="0.2">
      <c r="A11298" t="str">
        <f t="shared" ca="1" si="880"/>
        <v>Basic</v>
      </c>
      <c r="B11298" t="str">
        <f t="shared" ca="1" si="881"/>
        <v>endodontics</v>
      </c>
      <c r="C11298">
        <f t="shared" si="884"/>
        <v>627</v>
      </c>
      <c r="D11298" t="str">
        <f t="shared" ca="1" si="882"/>
        <v>Root canal, pulpal therapy</v>
      </c>
      <c r="E11298">
        <f t="shared" ca="1" si="883"/>
        <v>10</v>
      </c>
    </row>
    <row r="11299" spans="1:5" x14ac:dyDescent="0.2">
      <c r="A11299" t="str">
        <f t="shared" ca="1" si="880"/>
        <v>Basic</v>
      </c>
      <c r="B11299" t="str">
        <f t="shared" ca="1" si="881"/>
        <v>endodontics</v>
      </c>
      <c r="C11299">
        <f t="shared" si="884"/>
        <v>627</v>
      </c>
      <c r="D11299" t="str">
        <f t="shared" ca="1" si="882"/>
        <v>Root canal, pulpal therapy</v>
      </c>
      <c r="E11299">
        <f t="shared" ca="1" si="883"/>
        <v>10</v>
      </c>
    </row>
    <row r="11300" spans="1:5" x14ac:dyDescent="0.2">
      <c r="A11300" t="str">
        <f t="shared" ca="1" si="880"/>
        <v>Major</v>
      </c>
      <c r="B11300" t="str">
        <f t="shared" ca="1" si="881"/>
        <v>major restorative</v>
      </c>
      <c r="C11300">
        <f t="shared" si="884"/>
        <v>627</v>
      </c>
      <c r="D11300" t="str">
        <f t="shared" ca="1" si="882"/>
        <v>Single crowns, inlays, onlays</v>
      </c>
      <c r="E11300">
        <f t="shared" ca="1" si="883"/>
        <v>14</v>
      </c>
    </row>
    <row r="11301" spans="1:5" x14ac:dyDescent="0.2">
      <c r="A11301" t="str">
        <f t="shared" ca="1" si="880"/>
        <v>Basic</v>
      </c>
      <c r="B11301" t="str">
        <f t="shared" ca="1" si="881"/>
        <v>surgical periodontics</v>
      </c>
      <c r="C11301">
        <f t="shared" si="884"/>
        <v>627</v>
      </c>
      <c r="D11301" t="str">
        <f t="shared" ca="1" si="882"/>
        <v>Surgical treatment of the gums and supporting structures of the teeth</v>
      </c>
      <c r="E11301">
        <f t="shared" ca="1" si="883"/>
        <v>11</v>
      </c>
    </row>
    <row r="11302" spans="1:5" x14ac:dyDescent="0.2">
      <c r="A11302" t="str">
        <f t="shared" ca="1" si="880"/>
        <v>Basic</v>
      </c>
      <c r="B11302" t="str">
        <f t="shared" ca="1" si="881"/>
        <v>oral surgery</v>
      </c>
      <c r="C11302">
        <f t="shared" si="884"/>
        <v>627</v>
      </c>
      <c r="D11302" t="str">
        <f t="shared" ca="1" si="882"/>
        <v>Extraction and other surgery procedures, incl. pre- and post-operative care</v>
      </c>
      <c r="E11302">
        <f t="shared" ca="1" si="883"/>
        <v>9</v>
      </c>
    </row>
    <row r="11303" spans="1:5" x14ac:dyDescent="0.2">
      <c r="A11303" t="str">
        <f t="shared" ca="1" si="880"/>
        <v>Basic</v>
      </c>
      <c r="B11303" t="str">
        <f t="shared" ca="1" si="881"/>
        <v>oral surgery</v>
      </c>
      <c r="C11303">
        <f t="shared" si="884"/>
        <v>627</v>
      </c>
      <c r="D11303" t="str">
        <f t="shared" ca="1" si="882"/>
        <v>Extraction and other surgery procedures, incl. pre- and post-operative care</v>
      </c>
      <c r="E11303">
        <f t="shared" ca="1" si="883"/>
        <v>9</v>
      </c>
    </row>
    <row r="11304" spans="1:5" x14ac:dyDescent="0.2">
      <c r="A11304" t="str">
        <f t="shared" ca="1" si="880"/>
        <v>Major</v>
      </c>
      <c r="B11304" t="str">
        <f t="shared" ca="1" si="881"/>
        <v>temporomandibular joint dysfunction</v>
      </c>
      <c r="C11304">
        <f t="shared" si="884"/>
        <v>627</v>
      </c>
      <c r="D11304" t="str">
        <f t="shared" ca="1" si="882"/>
        <v>Services relating to hinging joints of the jaw</v>
      </c>
      <c r="E11304">
        <f t="shared" ca="1" si="883"/>
        <v>16</v>
      </c>
    </row>
    <row r="11305" spans="1:5" x14ac:dyDescent="0.2">
      <c r="A11305" t="str">
        <f t="shared" ca="1" si="880"/>
        <v>Other</v>
      </c>
      <c r="B11305" t="str">
        <f t="shared" ca="1" si="881"/>
        <v>Implants</v>
      </c>
      <c r="C11305">
        <f t="shared" si="884"/>
        <v>627</v>
      </c>
      <c r="D11305" t="str">
        <f t="shared" ca="1" si="882"/>
        <v>Implant dental work</v>
      </c>
      <c r="E11305">
        <f t="shared" ca="1" si="883"/>
        <v>18</v>
      </c>
    </row>
    <row r="11306" spans="1:5" x14ac:dyDescent="0.2">
      <c r="A11306" t="str">
        <f t="shared" ca="1" si="880"/>
        <v>Basic</v>
      </c>
      <c r="B11306" t="str">
        <f t="shared" ca="1" si="881"/>
        <v>basic restorative</v>
      </c>
      <c r="C11306">
        <f t="shared" si="884"/>
        <v>628</v>
      </c>
      <c r="D11306" t="str">
        <f t="shared" ca="1" si="882"/>
        <v>Fillings (amalgam "silver" and composite "white" non-molar)</v>
      </c>
      <c r="E11306">
        <f t="shared" ca="1" si="883"/>
        <v>8</v>
      </c>
    </row>
    <row r="11307" spans="1:5" x14ac:dyDescent="0.2">
      <c r="A11307" t="str">
        <f t="shared" ca="1" si="880"/>
        <v>Basic</v>
      </c>
      <c r="B11307" t="str">
        <f t="shared" ca="1" si="881"/>
        <v>general anesthesia</v>
      </c>
      <c r="C11307">
        <f t="shared" si="884"/>
        <v>628</v>
      </c>
      <c r="D11307" t="str">
        <f t="shared" ca="1" si="882"/>
        <v>Covered when used in conjunction with covered oral surgical procedures</v>
      </c>
      <c r="E11307">
        <f t="shared" ca="1" si="883"/>
        <v>13</v>
      </c>
    </row>
    <row r="11308" spans="1:5" x14ac:dyDescent="0.2">
      <c r="A11308" t="str">
        <f t="shared" ca="1" si="880"/>
        <v>Diagnostics and Preventative</v>
      </c>
      <c r="B11308" t="str">
        <f t="shared" ca="1" si="881"/>
        <v>Prophylaxis</v>
      </c>
      <c r="C11308">
        <f t="shared" si="884"/>
        <v>628</v>
      </c>
      <c r="D11308">
        <f t="shared" ca="1" si="882"/>
        <v>0</v>
      </c>
      <c r="E11308">
        <f t="shared" ca="1" si="883"/>
        <v>4</v>
      </c>
    </row>
    <row r="11309" spans="1:5" x14ac:dyDescent="0.2">
      <c r="A11309" t="str">
        <f t="shared" ca="1" si="880"/>
        <v>Diagnostics and Preventative</v>
      </c>
      <c r="B11309" t="str">
        <f t="shared" ca="1" si="881"/>
        <v>Full-mouth x-ray</v>
      </c>
      <c r="C11309">
        <f t="shared" si="884"/>
        <v>628</v>
      </c>
      <c r="D11309">
        <f t="shared" ca="1" si="882"/>
        <v>0</v>
      </c>
      <c r="E11309">
        <f t="shared" ca="1" si="883"/>
        <v>3</v>
      </c>
    </row>
    <row r="11310" spans="1:5" x14ac:dyDescent="0.2">
      <c r="A11310" t="str">
        <f t="shared" ca="1" si="880"/>
        <v>Diagnostics and Preventative</v>
      </c>
      <c r="B11310" t="str">
        <f t="shared" ca="1" si="881"/>
        <v>Periodic Exams</v>
      </c>
      <c r="C11310">
        <f t="shared" si="884"/>
        <v>628</v>
      </c>
      <c r="D11310">
        <f t="shared" ca="1" si="882"/>
        <v>0</v>
      </c>
      <c r="E11310">
        <f t="shared" ca="1" si="883"/>
        <v>1</v>
      </c>
    </row>
    <row r="11311" spans="1:5" x14ac:dyDescent="0.2">
      <c r="A11311" t="str">
        <f t="shared" ca="1" si="880"/>
        <v>Basic</v>
      </c>
      <c r="B11311" t="str">
        <f t="shared" ca="1" si="881"/>
        <v>endodontics</v>
      </c>
      <c r="C11311">
        <f t="shared" si="884"/>
        <v>628</v>
      </c>
      <c r="D11311" t="str">
        <f t="shared" ca="1" si="882"/>
        <v>Root canal, pulpal therapy</v>
      </c>
      <c r="E11311">
        <f t="shared" ca="1" si="883"/>
        <v>10</v>
      </c>
    </row>
    <row r="11312" spans="1:5" x14ac:dyDescent="0.2">
      <c r="A11312" t="str">
        <f t="shared" ca="1" si="880"/>
        <v>Basic</v>
      </c>
      <c r="B11312" t="str">
        <f t="shared" ca="1" si="881"/>
        <v>non-surgical periodontics</v>
      </c>
      <c r="C11312">
        <f t="shared" si="884"/>
        <v>628</v>
      </c>
      <c r="D11312" t="str">
        <f t="shared" ca="1" si="882"/>
        <v xml:space="preserve">Non-surgical treatment of the gums and supporting structures of the teeth </v>
      </c>
      <c r="E11312">
        <f t="shared" ca="1" si="883"/>
        <v>12</v>
      </c>
    </row>
    <row r="11313" spans="1:5" x14ac:dyDescent="0.2">
      <c r="A11313" t="str">
        <f t="shared" ca="1" si="880"/>
        <v>Basic</v>
      </c>
      <c r="B11313" t="str">
        <f t="shared" ca="1" si="881"/>
        <v>non-surgical periodontics</v>
      </c>
      <c r="C11313">
        <f t="shared" si="884"/>
        <v>628</v>
      </c>
      <c r="D11313" t="str">
        <f t="shared" ca="1" si="882"/>
        <v xml:space="preserve">Non-surgical treatment of the gums and supporting structures of the teeth </v>
      </c>
      <c r="E11313">
        <f t="shared" ca="1" si="883"/>
        <v>12</v>
      </c>
    </row>
    <row r="11314" spans="1:5" x14ac:dyDescent="0.2">
      <c r="A11314" t="str">
        <f t="shared" ca="1" si="880"/>
        <v>Major</v>
      </c>
      <c r="B11314" t="str">
        <f t="shared" ca="1" si="881"/>
        <v>temporomandibular joint dysfunction</v>
      </c>
      <c r="C11314">
        <f t="shared" si="884"/>
        <v>628</v>
      </c>
      <c r="D11314" t="str">
        <f t="shared" ca="1" si="882"/>
        <v>Services relating to hinging joints of the jaw</v>
      </c>
      <c r="E11314">
        <f t="shared" ca="1" si="883"/>
        <v>16</v>
      </c>
    </row>
    <row r="11315" spans="1:5" x14ac:dyDescent="0.2">
      <c r="A11315" t="str">
        <f t="shared" ca="1" si="880"/>
        <v>Diagnostics and Preventative</v>
      </c>
      <c r="B11315" t="str">
        <f t="shared" ca="1" si="881"/>
        <v>Space Maintainers</v>
      </c>
      <c r="C11315">
        <f t="shared" si="884"/>
        <v>628</v>
      </c>
      <c r="D11315">
        <f t="shared" ca="1" si="882"/>
        <v>0</v>
      </c>
      <c r="E11315">
        <f t="shared" ca="1" si="883"/>
        <v>7</v>
      </c>
    </row>
    <row r="11316" spans="1:5" x14ac:dyDescent="0.2">
      <c r="A11316" t="str">
        <f t="shared" ca="1" si="880"/>
        <v>Orthodontics</v>
      </c>
      <c r="B11316" t="str">
        <f t="shared" ca="1" si="881"/>
        <v>orthodontics</v>
      </c>
      <c r="C11316">
        <f t="shared" si="884"/>
        <v>628</v>
      </c>
      <c r="D11316" t="str">
        <f t="shared" ca="1" si="882"/>
        <v>For eligible dependents to age 19</v>
      </c>
      <c r="E11316">
        <f t="shared" ca="1" si="883"/>
        <v>17</v>
      </c>
    </row>
    <row r="11317" spans="1:5" x14ac:dyDescent="0.2">
      <c r="A11317" t="str">
        <f t="shared" ca="1" si="880"/>
        <v>Major</v>
      </c>
      <c r="B11317" t="str">
        <f t="shared" ca="1" si="881"/>
        <v>prosthodontics</v>
      </c>
      <c r="C11317">
        <f t="shared" si="884"/>
        <v>628</v>
      </c>
      <c r="D11317" t="str">
        <f t="shared" ca="1" si="882"/>
        <v>Procedures for replacement of missing teeth by construction or repair of bridges and partial or complete dentures</v>
      </c>
      <c r="E11317">
        <f t="shared" ca="1" si="883"/>
        <v>15</v>
      </c>
    </row>
    <row r="11318" spans="1:5" x14ac:dyDescent="0.2">
      <c r="A11318" t="str">
        <f t="shared" ca="1" si="880"/>
        <v>Basic</v>
      </c>
      <c r="B11318" t="str">
        <f t="shared" ca="1" si="881"/>
        <v>endodontics</v>
      </c>
      <c r="C11318">
        <f t="shared" si="884"/>
        <v>628</v>
      </c>
      <c r="D11318" t="str">
        <f t="shared" ca="1" si="882"/>
        <v>Root canal, pulpal therapy</v>
      </c>
      <c r="E11318">
        <f t="shared" ca="1" si="883"/>
        <v>10</v>
      </c>
    </row>
    <row r="11319" spans="1:5" x14ac:dyDescent="0.2">
      <c r="A11319" t="str">
        <f t="shared" ca="1" si="880"/>
        <v>Diagnostics and Preventative</v>
      </c>
      <c r="B11319" t="str">
        <f t="shared" ca="1" si="881"/>
        <v>Periodic Exams</v>
      </c>
      <c r="C11319">
        <f t="shared" si="884"/>
        <v>628</v>
      </c>
      <c r="D11319">
        <f t="shared" ca="1" si="882"/>
        <v>0</v>
      </c>
      <c r="E11319">
        <f t="shared" ca="1" si="883"/>
        <v>1</v>
      </c>
    </row>
    <row r="11320" spans="1:5" x14ac:dyDescent="0.2">
      <c r="A11320" t="str">
        <f t="shared" ca="1" si="880"/>
        <v>Diagnostics and Preventative</v>
      </c>
      <c r="B11320" t="str">
        <f t="shared" ca="1" si="881"/>
        <v>Periodic Exams</v>
      </c>
      <c r="C11320">
        <f t="shared" si="884"/>
        <v>628</v>
      </c>
      <c r="D11320">
        <f t="shared" ca="1" si="882"/>
        <v>0</v>
      </c>
      <c r="E11320">
        <f t="shared" ca="1" si="883"/>
        <v>1</v>
      </c>
    </row>
    <row r="11321" spans="1:5" x14ac:dyDescent="0.2">
      <c r="A11321" t="str">
        <f t="shared" ca="1" si="880"/>
        <v>Basic</v>
      </c>
      <c r="B11321" t="str">
        <f t="shared" ca="1" si="881"/>
        <v>general anesthesia</v>
      </c>
      <c r="C11321">
        <f t="shared" si="884"/>
        <v>628</v>
      </c>
      <c r="D11321" t="str">
        <f t="shared" ca="1" si="882"/>
        <v>Covered when used in conjunction with covered oral surgical procedures</v>
      </c>
      <c r="E11321">
        <f t="shared" ca="1" si="883"/>
        <v>13</v>
      </c>
    </row>
    <row r="11322" spans="1:5" x14ac:dyDescent="0.2">
      <c r="A11322" t="str">
        <f t="shared" ca="1" si="880"/>
        <v>Diagnostics and Preventative</v>
      </c>
      <c r="B11322" t="str">
        <f t="shared" ca="1" si="881"/>
        <v>Space Maintainers</v>
      </c>
      <c r="C11322">
        <f t="shared" si="884"/>
        <v>628</v>
      </c>
      <c r="D11322">
        <f t="shared" ca="1" si="882"/>
        <v>0</v>
      </c>
      <c r="E11322">
        <f t="shared" ca="1" si="883"/>
        <v>7</v>
      </c>
    </row>
    <row r="11323" spans="1:5" x14ac:dyDescent="0.2">
      <c r="A11323" t="str">
        <f t="shared" ca="1" si="880"/>
        <v>Orthodontics</v>
      </c>
      <c r="B11323" t="str">
        <f t="shared" ca="1" si="881"/>
        <v>orthodontics</v>
      </c>
      <c r="C11323">
        <f t="shared" si="884"/>
        <v>628</v>
      </c>
      <c r="D11323" t="str">
        <f t="shared" ca="1" si="882"/>
        <v>For eligible dependents to age 19</v>
      </c>
      <c r="E11323">
        <f t="shared" ca="1" si="883"/>
        <v>17</v>
      </c>
    </row>
    <row r="11324" spans="1:5" x14ac:dyDescent="0.2">
      <c r="A11324" t="str">
        <f t="shared" ca="1" si="880"/>
        <v>Diagnostics and Preventative</v>
      </c>
      <c r="B11324" t="str">
        <f t="shared" ca="1" si="881"/>
        <v>Periodic Exams</v>
      </c>
      <c r="C11324">
        <f t="shared" si="884"/>
        <v>629</v>
      </c>
      <c r="D11324">
        <f t="shared" ca="1" si="882"/>
        <v>0</v>
      </c>
      <c r="E11324">
        <f t="shared" ca="1" si="883"/>
        <v>1</v>
      </c>
    </row>
    <row r="11325" spans="1:5" x14ac:dyDescent="0.2">
      <c r="A11325" t="str">
        <f t="shared" ca="1" si="880"/>
        <v>Diagnostics and Preventative</v>
      </c>
      <c r="B11325" t="str">
        <f t="shared" ca="1" si="881"/>
        <v>Sealants</v>
      </c>
      <c r="C11325">
        <f t="shared" si="884"/>
        <v>629</v>
      </c>
      <c r="D11325">
        <f t="shared" ca="1" si="882"/>
        <v>0</v>
      </c>
      <c r="E11325">
        <f t="shared" ca="1" si="883"/>
        <v>6</v>
      </c>
    </row>
    <row r="11326" spans="1:5" x14ac:dyDescent="0.2">
      <c r="A11326" t="str">
        <f t="shared" ca="1" si="880"/>
        <v>Basic</v>
      </c>
      <c r="B11326" t="str">
        <f t="shared" ca="1" si="881"/>
        <v>endodontics</v>
      </c>
      <c r="C11326">
        <f t="shared" si="884"/>
        <v>629</v>
      </c>
      <c r="D11326" t="str">
        <f t="shared" ca="1" si="882"/>
        <v>Root canal, pulpal therapy</v>
      </c>
      <c r="E11326">
        <f t="shared" ca="1" si="883"/>
        <v>10</v>
      </c>
    </row>
    <row r="11327" spans="1:5" x14ac:dyDescent="0.2">
      <c r="A11327" t="str">
        <f t="shared" ca="1" si="880"/>
        <v>Orthodontics</v>
      </c>
      <c r="B11327" t="str">
        <f t="shared" ca="1" si="881"/>
        <v>orthodontics</v>
      </c>
      <c r="C11327">
        <f t="shared" si="884"/>
        <v>629</v>
      </c>
      <c r="D11327" t="str">
        <f t="shared" ca="1" si="882"/>
        <v>For eligible dependents to age 19</v>
      </c>
      <c r="E11327">
        <f t="shared" ca="1" si="883"/>
        <v>17</v>
      </c>
    </row>
    <row r="11328" spans="1:5" x14ac:dyDescent="0.2">
      <c r="A11328" t="str">
        <f t="shared" ca="1" si="880"/>
        <v>Basic</v>
      </c>
      <c r="B11328" t="str">
        <f t="shared" ca="1" si="881"/>
        <v>non-surgical periodontics</v>
      </c>
      <c r="C11328">
        <f t="shared" si="884"/>
        <v>629</v>
      </c>
      <c r="D11328" t="str">
        <f t="shared" ca="1" si="882"/>
        <v xml:space="preserve">Non-surgical treatment of the gums and supporting structures of the teeth </v>
      </c>
      <c r="E11328">
        <f t="shared" ca="1" si="883"/>
        <v>12</v>
      </c>
    </row>
    <row r="11329" spans="1:5" x14ac:dyDescent="0.2">
      <c r="A11329" t="str">
        <f t="shared" ca="1" si="880"/>
        <v>Diagnostics and Preventative</v>
      </c>
      <c r="B11329" t="str">
        <f t="shared" ca="1" si="881"/>
        <v>Sealants</v>
      </c>
      <c r="C11329">
        <f t="shared" si="884"/>
        <v>629</v>
      </c>
      <c r="D11329">
        <f t="shared" ca="1" si="882"/>
        <v>0</v>
      </c>
      <c r="E11329">
        <f t="shared" ca="1" si="883"/>
        <v>6</v>
      </c>
    </row>
    <row r="11330" spans="1:5" x14ac:dyDescent="0.2">
      <c r="A11330" t="str">
        <f t="shared" ref="A11330:A11393" ca="1" si="885">INDEX(services,E11330,1)</f>
        <v>Basic</v>
      </c>
      <c r="B11330" t="str">
        <f t="shared" ref="B11330:B11393" ca="1" si="886">INDEX(services,E11330,2)</f>
        <v>basic restorative</v>
      </c>
      <c r="C11330">
        <f t="shared" si="884"/>
        <v>629</v>
      </c>
      <c r="D11330" t="str">
        <f t="shared" ref="D11330:D11393" ca="1" si="887">INDEX(services,E11330,3)</f>
        <v>Fillings (amalgam "silver" and composite "white" non-molar)</v>
      </c>
      <c r="E11330">
        <f t="shared" ref="E11330:E11393" ca="1" si="888">RANDBETWEEN(1,ROWS(services))</f>
        <v>8</v>
      </c>
    </row>
    <row r="11331" spans="1:5" x14ac:dyDescent="0.2">
      <c r="A11331" t="str">
        <f t="shared" ca="1" si="885"/>
        <v>Major</v>
      </c>
      <c r="B11331" t="str">
        <f t="shared" ca="1" si="886"/>
        <v>temporomandibular joint dysfunction</v>
      </c>
      <c r="C11331">
        <f t="shared" si="884"/>
        <v>629</v>
      </c>
      <c r="D11331" t="str">
        <f t="shared" ca="1" si="887"/>
        <v>Services relating to hinging joints of the jaw</v>
      </c>
      <c r="E11331">
        <f t="shared" ca="1" si="888"/>
        <v>16</v>
      </c>
    </row>
    <row r="11332" spans="1:5" x14ac:dyDescent="0.2">
      <c r="A11332" t="str">
        <f t="shared" ca="1" si="885"/>
        <v>Major</v>
      </c>
      <c r="B11332" t="str">
        <f t="shared" ca="1" si="886"/>
        <v>major restorative</v>
      </c>
      <c r="C11332">
        <f t="shared" ref="C11332:C11395" si="889">IF(MOD(ROW(C11332)-2,18)&lt;&gt;0,C11331,C11331+1)</f>
        <v>629</v>
      </c>
      <c r="D11332" t="str">
        <f t="shared" ca="1" si="887"/>
        <v>Single crowns, inlays, onlays</v>
      </c>
      <c r="E11332">
        <f t="shared" ca="1" si="888"/>
        <v>14</v>
      </c>
    </row>
    <row r="11333" spans="1:5" x14ac:dyDescent="0.2">
      <c r="A11333" t="str">
        <f t="shared" ca="1" si="885"/>
        <v>Diagnostics and Preventative</v>
      </c>
      <c r="B11333" t="str">
        <f t="shared" ca="1" si="886"/>
        <v>Prophylaxis</v>
      </c>
      <c r="C11333">
        <f t="shared" si="889"/>
        <v>629</v>
      </c>
      <c r="D11333">
        <f t="shared" ca="1" si="887"/>
        <v>0</v>
      </c>
      <c r="E11333">
        <f t="shared" ca="1" si="888"/>
        <v>4</v>
      </c>
    </row>
    <row r="11334" spans="1:5" x14ac:dyDescent="0.2">
      <c r="A11334" t="str">
        <f t="shared" ca="1" si="885"/>
        <v>Diagnostics and Preventative</v>
      </c>
      <c r="B11334" t="str">
        <f t="shared" ca="1" si="886"/>
        <v>Full-mouth x-ray</v>
      </c>
      <c r="C11334">
        <f t="shared" si="889"/>
        <v>629</v>
      </c>
      <c r="D11334">
        <f t="shared" ca="1" si="887"/>
        <v>0</v>
      </c>
      <c r="E11334">
        <f t="shared" ca="1" si="888"/>
        <v>3</v>
      </c>
    </row>
    <row r="11335" spans="1:5" x14ac:dyDescent="0.2">
      <c r="A11335" t="str">
        <f t="shared" ca="1" si="885"/>
        <v>Basic</v>
      </c>
      <c r="B11335" t="str">
        <f t="shared" ca="1" si="886"/>
        <v>non-surgical periodontics</v>
      </c>
      <c r="C11335">
        <f t="shared" si="889"/>
        <v>629</v>
      </c>
      <c r="D11335" t="str">
        <f t="shared" ca="1" si="887"/>
        <v xml:space="preserve">Non-surgical treatment of the gums and supporting structures of the teeth </v>
      </c>
      <c r="E11335">
        <f t="shared" ca="1" si="888"/>
        <v>12</v>
      </c>
    </row>
    <row r="11336" spans="1:5" x14ac:dyDescent="0.2">
      <c r="A11336" t="str">
        <f t="shared" ca="1" si="885"/>
        <v>Diagnostics and Preventative</v>
      </c>
      <c r="B11336" t="str">
        <f t="shared" ca="1" si="886"/>
        <v>Periodic Exams</v>
      </c>
      <c r="C11336">
        <f t="shared" si="889"/>
        <v>629</v>
      </c>
      <c r="D11336">
        <f t="shared" ca="1" si="887"/>
        <v>0</v>
      </c>
      <c r="E11336">
        <f t="shared" ca="1" si="888"/>
        <v>1</v>
      </c>
    </row>
    <row r="11337" spans="1:5" x14ac:dyDescent="0.2">
      <c r="A11337" t="str">
        <f t="shared" ca="1" si="885"/>
        <v>Basic</v>
      </c>
      <c r="B11337" t="str">
        <f t="shared" ca="1" si="886"/>
        <v>surgical periodontics</v>
      </c>
      <c r="C11337">
        <f t="shared" si="889"/>
        <v>629</v>
      </c>
      <c r="D11337" t="str">
        <f t="shared" ca="1" si="887"/>
        <v>Surgical treatment of the gums and supporting structures of the teeth</v>
      </c>
      <c r="E11337">
        <f t="shared" ca="1" si="888"/>
        <v>11</v>
      </c>
    </row>
    <row r="11338" spans="1:5" x14ac:dyDescent="0.2">
      <c r="A11338" t="str">
        <f t="shared" ca="1" si="885"/>
        <v>Diagnostics and Preventative</v>
      </c>
      <c r="B11338" t="str">
        <f t="shared" ca="1" si="886"/>
        <v>Space Maintainers</v>
      </c>
      <c r="C11338">
        <f t="shared" si="889"/>
        <v>629</v>
      </c>
      <c r="D11338">
        <f t="shared" ca="1" si="887"/>
        <v>0</v>
      </c>
      <c r="E11338">
        <f t="shared" ca="1" si="888"/>
        <v>7</v>
      </c>
    </row>
    <row r="11339" spans="1:5" x14ac:dyDescent="0.2">
      <c r="A11339" t="str">
        <f t="shared" ca="1" si="885"/>
        <v>Diagnostics and Preventative</v>
      </c>
      <c r="B11339" t="str">
        <f t="shared" ca="1" si="886"/>
        <v>Space Maintainers</v>
      </c>
      <c r="C11339">
        <f t="shared" si="889"/>
        <v>629</v>
      </c>
      <c r="D11339">
        <f t="shared" ca="1" si="887"/>
        <v>0</v>
      </c>
      <c r="E11339">
        <f t="shared" ca="1" si="888"/>
        <v>7</v>
      </c>
    </row>
    <row r="11340" spans="1:5" x14ac:dyDescent="0.2">
      <c r="A11340" t="str">
        <f t="shared" ca="1" si="885"/>
        <v>Diagnostics and Preventative</v>
      </c>
      <c r="B11340" t="str">
        <f t="shared" ca="1" si="886"/>
        <v>Full-mouth x-ray</v>
      </c>
      <c r="C11340">
        <f t="shared" si="889"/>
        <v>629</v>
      </c>
      <c r="D11340">
        <f t="shared" ca="1" si="887"/>
        <v>0</v>
      </c>
      <c r="E11340">
        <f t="shared" ca="1" si="888"/>
        <v>3</v>
      </c>
    </row>
    <row r="11341" spans="1:5" x14ac:dyDescent="0.2">
      <c r="A11341" t="str">
        <f t="shared" ca="1" si="885"/>
        <v>Orthodontics</v>
      </c>
      <c r="B11341" t="str">
        <f t="shared" ca="1" si="886"/>
        <v>orthodontics</v>
      </c>
      <c r="C11341">
        <f t="shared" si="889"/>
        <v>629</v>
      </c>
      <c r="D11341" t="str">
        <f t="shared" ca="1" si="887"/>
        <v>For eligible dependents to age 19</v>
      </c>
      <c r="E11341">
        <f t="shared" ca="1" si="888"/>
        <v>17</v>
      </c>
    </row>
    <row r="11342" spans="1:5" x14ac:dyDescent="0.2">
      <c r="A11342" t="str">
        <f t="shared" ca="1" si="885"/>
        <v>Diagnostics and Preventative</v>
      </c>
      <c r="B11342" t="str">
        <f t="shared" ca="1" si="886"/>
        <v>Full-mouth x-ray</v>
      </c>
      <c r="C11342">
        <f t="shared" si="889"/>
        <v>630</v>
      </c>
      <c r="D11342">
        <f t="shared" ca="1" si="887"/>
        <v>0</v>
      </c>
      <c r="E11342">
        <f t="shared" ca="1" si="888"/>
        <v>3</v>
      </c>
    </row>
    <row r="11343" spans="1:5" x14ac:dyDescent="0.2">
      <c r="A11343" t="str">
        <f t="shared" ca="1" si="885"/>
        <v>Basic</v>
      </c>
      <c r="B11343" t="str">
        <f t="shared" ca="1" si="886"/>
        <v>basic restorative</v>
      </c>
      <c r="C11343">
        <f t="shared" si="889"/>
        <v>630</v>
      </c>
      <c r="D11343" t="str">
        <f t="shared" ca="1" si="887"/>
        <v>Fillings (amalgam "silver" and composite "white" non-molar)</v>
      </c>
      <c r="E11343">
        <f t="shared" ca="1" si="888"/>
        <v>8</v>
      </c>
    </row>
    <row r="11344" spans="1:5" x14ac:dyDescent="0.2">
      <c r="A11344" t="str">
        <f t="shared" ca="1" si="885"/>
        <v>Basic</v>
      </c>
      <c r="B11344" t="str">
        <f t="shared" ca="1" si="886"/>
        <v>surgical periodontics</v>
      </c>
      <c r="C11344">
        <f t="shared" si="889"/>
        <v>630</v>
      </c>
      <c r="D11344" t="str">
        <f t="shared" ca="1" si="887"/>
        <v>Surgical treatment of the gums and supporting structures of the teeth</v>
      </c>
      <c r="E11344">
        <f t="shared" ca="1" si="888"/>
        <v>11</v>
      </c>
    </row>
    <row r="11345" spans="1:5" x14ac:dyDescent="0.2">
      <c r="A11345" t="str">
        <f t="shared" ca="1" si="885"/>
        <v>Basic</v>
      </c>
      <c r="B11345" t="str">
        <f t="shared" ca="1" si="886"/>
        <v>endodontics</v>
      </c>
      <c r="C11345">
        <f t="shared" si="889"/>
        <v>630</v>
      </c>
      <c r="D11345" t="str">
        <f t="shared" ca="1" si="887"/>
        <v>Root canal, pulpal therapy</v>
      </c>
      <c r="E11345">
        <f t="shared" ca="1" si="888"/>
        <v>10</v>
      </c>
    </row>
    <row r="11346" spans="1:5" x14ac:dyDescent="0.2">
      <c r="A11346" t="str">
        <f t="shared" ca="1" si="885"/>
        <v>Diagnostics and Preventative</v>
      </c>
      <c r="B11346" t="str">
        <f t="shared" ca="1" si="886"/>
        <v>Space Maintainers</v>
      </c>
      <c r="C11346">
        <f t="shared" si="889"/>
        <v>630</v>
      </c>
      <c r="D11346">
        <f t="shared" ca="1" si="887"/>
        <v>0</v>
      </c>
      <c r="E11346">
        <f t="shared" ca="1" si="888"/>
        <v>7</v>
      </c>
    </row>
    <row r="11347" spans="1:5" x14ac:dyDescent="0.2">
      <c r="A11347" t="str">
        <f t="shared" ca="1" si="885"/>
        <v>Diagnostics and Preventative</v>
      </c>
      <c r="B11347" t="str">
        <f t="shared" ca="1" si="886"/>
        <v>Periodic Exams</v>
      </c>
      <c r="C11347">
        <f t="shared" si="889"/>
        <v>630</v>
      </c>
      <c r="D11347">
        <f t="shared" ca="1" si="887"/>
        <v>0</v>
      </c>
      <c r="E11347">
        <f t="shared" ca="1" si="888"/>
        <v>1</v>
      </c>
    </row>
    <row r="11348" spans="1:5" x14ac:dyDescent="0.2">
      <c r="A11348" t="str">
        <f t="shared" ca="1" si="885"/>
        <v>Diagnostics and Preventative</v>
      </c>
      <c r="B11348" t="str">
        <f t="shared" ca="1" si="886"/>
        <v>Full-mouth x-ray</v>
      </c>
      <c r="C11348">
        <f t="shared" si="889"/>
        <v>630</v>
      </c>
      <c r="D11348">
        <f t="shared" ca="1" si="887"/>
        <v>0</v>
      </c>
      <c r="E11348">
        <f t="shared" ca="1" si="888"/>
        <v>3</v>
      </c>
    </row>
    <row r="11349" spans="1:5" x14ac:dyDescent="0.2">
      <c r="A11349" t="str">
        <f t="shared" ca="1" si="885"/>
        <v>Diagnostics and Preventative</v>
      </c>
      <c r="B11349" t="str">
        <f t="shared" ca="1" si="886"/>
        <v>Space Maintainers</v>
      </c>
      <c r="C11349">
        <f t="shared" si="889"/>
        <v>630</v>
      </c>
      <c r="D11349">
        <f t="shared" ca="1" si="887"/>
        <v>0</v>
      </c>
      <c r="E11349">
        <f t="shared" ca="1" si="888"/>
        <v>7</v>
      </c>
    </row>
    <row r="11350" spans="1:5" x14ac:dyDescent="0.2">
      <c r="A11350" t="str">
        <f t="shared" ca="1" si="885"/>
        <v>Diagnostics and Preventative</v>
      </c>
      <c r="B11350" t="str">
        <f t="shared" ca="1" si="886"/>
        <v>Bitewing x-rays</v>
      </c>
      <c r="C11350">
        <f t="shared" si="889"/>
        <v>630</v>
      </c>
      <c r="D11350">
        <f t="shared" ca="1" si="887"/>
        <v>0</v>
      </c>
      <c r="E11350">
        <f t="shared" ca="1" si="888"/>
        <v>2</v>
      </c>
    </row>
    <row r="11351" spans="1:5" x14ac:dyDescent="0.2">
      <c r="A11351" t="str">
        <f t="shared" ca="1" si="885"/>
        <v>Diagnostics and Preventative</v>
      </c>
      <c r="B11351" t="str">
        <f t="shared" ca="1" si="886"/>
        <v>Bitewing x-rays</v>
      </c>
      <c r="C11351">
        <f t="shared" si="889"/>
        <v>630</v>
      </c>
      <c r="D11351">
        <f t="shared" ca="1" si="887"/>
        <v>0</v>
      </c>
      <c r="E11351">
        <f t="shared" ca="1" si="888"/>
        <v>2</v>
      </c>
    </row>
    <row r="11352" spans="1:5" x14ac:dyDescent="0.2">
      <c r="A11352" t="str">
        <f t="shared" ca="1" si="885"/>
        <v>Diagnostics and Preventative</v>
      </c>
      <c r="B11352" t="str">
        <f t="shared" ca="1" si="886"/>
        <v>Periodic Exams</v>
      </c>
      <c r="C11352">
        <f t="shared" si="889"/>
        <v>630</v>
      </c>
      <c r="D11352">
        <f t="shared" ca="1" si="887"/>
        <v>0</v>
      </c>
      <c r="E11352">
        <f t="shared" ca="1" si="888"/>
        <v>1</v>
      </c>
    </row>
    <row r="11353" spans="1:5" x14ac:dyDescent="0.2">
      <c r="A11353" t="str">
        <f t="shared" ca="1" si="885"/>
        <v>Diagnostics and Preventative</v>
      </c>
      <c r="B11353" t="str">
        <f t="shared" ca="1" si="886"/>
        <v>Full-mouth x-ray</v>
      </c>
      <c r="C11353">
        <f t="shared" si="889"/>
        <v>630</v>
      </c>
      <c r="D11353">
        <f t="shared" ca="1" si="887"/>
        <v>0</v>
      </c>
      <c r="E11353">
        <f t="shared" ca="1" si="888"/>
        <v>3</v>
      </c>
    </row>
    <row r="11354" spans="1:5" x14ac:dyDescent="0.2">
      <c r="A11354" t="str">
        <f t="shared" ca="1" si="885"/>
        <v>Diagnostics and Preventative</v>
      </c>
      <c r="B11354" t="str">
        <f t="shared" ca="1" si="886"/>
        <v>Sealants</v>
      </c>
      <c r="C11354">
        <f t="shared" si="889"/>
        <v>630</v>
      </c>
      <c r="D11354">
        <f t="shared" ca="1" si="887"/>
        <v>0</v>
      </c>
      <c r="E11354">
        <f t="shared" ca="1" si="888"/>
        <v>6</v>
      </c>
    </row>
    <row r="11355" spans="1:5" x14ac:dyDescent="0.2">
      <c r="A11355" t="str">
        <f t="shared" ca="1" si="885"/>
        <v>Diagnostics and Preventative</v>
      </c>
      <c r="B11355" t="str">
        <f t="shared" ca="1" si="886"/>
        <v>Bitewing x-rays</v>
      </c>
      <c r="C11355">
        <f t="shared" si="889"/>
        <v>630</v>
      </c>
      <c r="D11355">
        <f t="shared" ca="1" si="887"/>
        <v>0</v>
      </c>
      <c r="E11355">
        <f t="shared" ca="1" si="888"/>
        <v>2</v>
      </c>
    </row>
    <row r="11356" spans="1:5" x14ac:dyDescent="0.2">
      <c r="A11356" t="str">
        <f t="shared" ca="1" si="885"/>
        <v>Diagnostics and Preventative</v>
      </c>
      <c r="B11356" t="str">
        <f t="shared" ca="1" si="886"/>
        <v>Periodic Exams</v>
      </c>
      <c r="C11356">
        <f t="shared" si="889"/>
        <v>630</v>
      </c>
      <c r="D11356">
        <f t="shared" ca="1" si="887"/>
        <v>0</v>
      </c>
      <c r="E11356">
        <f t="shared" ca="1" si="888"/>
        <v>1</v>
      </c>
    </row>
    <row r="11357" spans="1:5" x14ac:dyDescent="0.2">
      <c r="A11357" t="str">
        <f t="shared" ca="1" si="885"/>
        <v>Basic</v>
      </c>
      <c r="B11357" t="str">
        <f t="shared" ca="1" si="886"/>
        <v>surgical periodontics</v>
      </c>
      <c r="C11357">
        <f t="shared" si="889"/>
        <v>630</v>
      </c>
      <c r="D11357" t="str">
        <f t="shared" ca="1" si="887"/>
        <v>Surgical treatment of the gums and supporting structures of the teeth</v>
      </c>
      <c r="E11357">
        <f t="shared" ca="1" si="888"/>
        <v>11</v>
      </c>
    </row>
    <row r="11358" spans="1:5" x14ac:dyDescent="0.2">
      <c r="A11358" t="str">
        <f t="shared" ca="1" si="885"/>
        <v>Basic</v>
      </c>
      <c r="B11358" t="str">
        <f t="shared" ca="1" si="886"/>
        <v>non-surgical periodontics</v>
      </c>
      <c r="C11358">
        <f t="shared" si="889"/>
        <v>630</v>
      </c>
      <c r="D11358" t="str">
        <f t="shared" ca="1" si="887"/>
        <v xml:space="preserve">Non-surgical treatment of the gums and supporting structures of the teeth </v>
      </c>
      <c r="E11358">
        <f t="shared" ca="1" si="888"/>
        <v>12</v>
      </c>
    </row>
    <row r="11359" spans="1:5" x14ac:dyDescent="0.2">
      <c r="A11359" t="str">
        <f t="shared" ca="1" si="885"/>
        <v>Diagnostics and Preventative</v>
      </c>
      <c r="B11359" t="str">
        <f t="shared" ca="1" si="886"/>
        <v>Bitewing x-rays</v>
      </c>
      <c r="C11359">
        <f t="shared" si="889"/>
        <v>630</v>
      </c>
      <c r="D11359">
        <f t="shared" ca="1" si="887"/>
        <v>0</v>
      </c>
      <c r="E11359">
        <f t="shared" ca="1" si="888"/>
        <v>2</v>
      </c>
    </row>
    <row r="11360" spans="1:5" x14ac:dyDescent="0.2">
      <c r="A11360" t="str">
        <f t="shared" ca="1" si="885"/>
        <v>Basic</v>
      </c>
      <c r="B11360" t="str">
        <f t="shared" ca="1" si="886"/>
        <v>surgical periodontics</v>
      </c>
      <c r="C11360">
        <f t="shared" si="889"/>
        <v>631</v>
      </c>
      <c r="D11360" t="str">
        <f t="shared" ca="1" si="887"/>
        <v>Surgical treatment of the gums and supporting structures of the teeth</v>
      </c>
      <c r="E11360">
        <f t="shared" ca="1" si="888"/>
        <v>11</v>
      </c>
    </row>
    <row r="11361" spans="1:5" x14ac:dyDescent="0.2">
      <c r="A11361" t="str">
        <f t="shared" ca="1" si="885"/>
        <v>Orthodontics</v>
      </c>
      <c r="B11361" t="str">
        <f t="shared" ca="1" si="886"/>
        <v>orthodontics</v>
      </c>
      <c r="C11361">
        <f t="shared" si="889"/>
        <v>631</v>
      </c>
      <c r="D11361" t="str">
        <f t="shared" ca="1" si="887"/>
        <v>For eligible dependents to age 19</v>
      </c>
      <c r="E11361">
        <f t="shared" ca="1" si="888"/>
        <v>17</v>
      </c>
    </row>
    <row r="11362" spans="1:5" x14ac:dyDescent="0.2">
      <c r="A11362" t="str">
        <f t="shared" ca="1" si="885"/>
        <v>Basic</v>
      </c>
      <c r="B11362" t="str">
        <f t="shared" ca="1" si="886"/>
        <v>basic restorative</v>
      </c>
      <c r="C11362">
        <f t="shared" si="889"/>
        <v>631</v>
      </c>
      <c r="D11362" t="str">
        <f t="shared" ca="1" si="887"/>
        <v>Fillings (amalgam "silver" and composite "white" non-molar)</v>
      </c>
      <c r="E11362">
        <f t="shared" ca="1" si="888"/>
        <v>8</v>
      </c>
    </row>
    <row r="11363" spans="1:5" x14ac:dyDescent="0.2">
      <c r="A11363" t="str">
        <f t="shared" ca="1" si="885"/>
        <v>Diagnostics and Preventative</v>
      </c>
      <c r="B11363" t="str">
        <f t="shared" ca="1" si="886"/>
        <v>Full-mouth x-ray</v>
      </c>
      <c r="C11363">
        <f t="shared" si="889"/>
        <v>631</v>
      </c>
      <c r="D11363">
        <f t="shared" ca="1" si="887"/>
        <v>0</v>
      </c>
      <c r="E11363">
        <f t="shared" ca="1" si="888"/>
        <v>3</v>
      </c>
    </row>
    <row r="11364" spans="1:5" x14ac:dyDescent="0.2">
      <c r="A11364" t="str">
        <f t="shared" ca="1" si="885"/>
        <v>Basic</v>
      </c>
      <c r="B11364" t="str">
        <f t="shared" ca="1" si="886"/>
        <v>endodontics</v>
      </c>
      <c r="C11364">
        <f t="shared" si="889"/>
        <v>631</v>
      </c>
      <c r="D11364" t="str">
        <f t="shared" ca="1" si="887"/>
        <v>Root canal, pulpal therapy</v>
      </c>
      <c r="E11364">
        <f t="shared" ca="1" si="888"/>
        <v>10</v>
      </c>
    </row>
    <row r="11365" spans="1:5" x14ac:dyDescent="0.2">
      <c r="A11365" t="str">
        <f t="shared" ca="1" si="885"/>
        <v>Basic</v>
      </c>
      <c r="B11365" t="str">
        <f t="shared" ca="1" si="886"/>
        <v>general anesthesia</v>
      </c>
      <c r="C11365">
        <f t="shared" si="889"/>
        <v>631</v>
      </c>
      <c r="D11365" t="str">
        <f t="shared" ca="1" si="887"/>
        <v>Covered when used in conjunction with covered oral surgical procedures</v>
      </c>
      <c r="E11365">
        <f t="shared" ca="1" si="888"/>
        <v>13</v>
      </c>
    </row>
    <row r="11366" spans="1:5" x14ac:dyDescent="0.2">
      <c r="A11366" t="str">
        <f t="shared" ca="1" si="885"/>
        <v>Other</v>
      </c>
      <c r="B11366" t="str">
        <f t="shared" ca="1" si="886"/>
        <v>Implants</v>
      </c>
      <c r="C11366">
        <f t="shared" si="889"/>
        <v>631</v>
      </c>
      <c r="D11366" t="str">
        <f t="shared" ca="1" si="887"/>
        <v>Implant dental work</v>
      </c>
      <c r="E11366">
        <f t="shared" ca="1" si="888"/>
        <v>18</v>
      </c>
    </row>
    <row r="11367" spans="1:5" x14ac:dyDescent="0.2">
      <c r="A11367" t="str">
        <f t="shared" ca="1" si="885"/>
        <v>Other</v>
      </c>
      <c r="B11367" t="str">
        <f t="shared" ca="1" si="886"/>
        <v>Implants</v>
      </c>
      <c r="C11367">
        <f t="shared" si="889"/>
        <v>631</v>
      </c>
      <c r="D11367" t="str">
        <f t="shared" ca="1" si="887"/>
        <v>Implant dental work</v>
      </c>
      <c r="E11367">
        <f t="shared" ca="1" si="888"/>
        <v>18</v>
      </c>
    </row>
    <row r="11368" spans="1:5" x14ac:dyDescent="0.2">
      <c r="A11368" t="str">
        <f t="shared" ca="1" si="885"/>
        <v>Basic</v>
      </c>
      <c r="B11368" t="str">
        <f t="shared" ca="1" si="886"/>
        <v>oral surgery</v>
      </c>
      <c r="C11368">
        <f t="shared" si="889"/>
        <v>631</v>
      </c>
      <c r="D11368" t="str">
        <f t="shared" ca="1" si="887"/>
        <v>Extraction and other surgery procedures, incl. pre- and post-operative care</v>
      </c>
      <c r="E11368">
        <f t="shared" ca="1" si="888"/>
        <v>9</v>
      </c>
    </row>
    <row r="11369" spans="1:5" x14ac:dyDescent="0.2">
      <c r="A11369" t="str">
        <f t="shared" ca="1" si="885"/>
        <v>Basic</v>
      </c>
      <c r="B11369" t="str">
        <f t="shared" ca="1" si="886"/>
        <v>non-surgical periodontics</v>
      </c>
      <c r="C11369">
        <f t="shared" si="889"/>
        <v>631</v>
      </c>
      <c r="D11369" t="str">
        <f t="shared" ca="1" si="887"/>
        <v xml:space="preserve">Non-surgical treatment of the gums and supporting structures of the teeth </v>
      </c>
      <c r="E11369">
        <f t="shared" ca="1" si="888"/>
        <v>12</v>
      </c>
    </row>
    <row r="11370" spans="1:5" x14ac:dyDescent="0.2">
      <c r="A11370" t="str">
        <f t="shared" ca="1" si="885"/>
        <v>Diagnostics and Preventative</v>
      </c>
      <c r="B11370" t="str">
        <f t="shared" ca="1" si="886"/>
        <v>Bitewing x-rays</v>
      </c>
      <c r="C11370">
        <f t="shared" si="889"/>
        <v>631</v>
      </c>
      <c r="D11370">
        <f t="shared" ca="1" si="887"/>
        <v>0</v>
      </c>
      <c r="E11370">
        <f t="shared" ca="1" si="888"/>
        <v>2</v>
      </c>
    </row>
    <row r="11371" spans="1:5" x14ac:dyDescent="0.2">
      <c r="A11371" t="str">
        <f t="shared" ca="1" si="885"/>
        <v>Basic</v>
      </c>
      <c r="B11371" t="str">
        <f t="shared" ca="1" si="886"/>
        <v>endodontics</v>
      </c>
      <c r="C11371">
        <f t="shared" si="889"/>
        <v>631</v>
      </c>
      <c r="D11371" t="str">
        <f t="shared" ca="1" si="887"/>
        <v>Root canal, pulpal therapy</v>
      </c>
      <c r="E11371">
        <f t="shared" ca="1" si="888"/>
        <v>10</v>
      </c>
    </row>
    <row r="11372" spans="1:5" x14ac:dyDescent="0.2">
      <c r="A11372" t="str">
        <f t="shared" ca="1" si="885"/>
        <v>Diagnostics and Preventative</v>
      </c>
      <c r="B11372" t="str">
        <f t="shared" ca="1" si="886"/>
        <v>Bitewing x-rays</v>
      </c>
      <c r="C11372">
        <f t="shared" si="889"/>
        <v>631</v>
      </c>
      <c r="D11372">
        <f t="shared" ca="1" si="887"/>
        <v>0</v>
      </c>
      <c r="E11372">
        <f t="shared" ca="1" si="888"/>
        <v>2</v>
      </c>
    </row>
    <row r="11373" spans="1:5" x14ac:dyDescent="0.2">
      <c r="A11373" t="str">
        <f t="shared" ca="1" si="885"/>
        <v>Basic</v>
      </c>
      <c r="B11373" t="str">
        <f t="shared" ca="1" si="886"/>
        <v>general anesthesia</v>
      </c>
      <c r="C11373">
        <f t="shared" si="889"/>
        <v>631</v>
      </c>
      <c r="D11373" t="str">
        <f t="shared" ca="1" si="887"/>
        <v>Covered when used in conjunction with covered oral surgical procedures</v>
      </c>
      <c r="E11373">
        <f t="shared" ca="1" si="888"/>
        <v>13</v>
      </c>
    </row>
    <row r="11374" spans="1:5" x14ac:dyDescent="0.2">
      <c r="A11374" t="str">
        <f t="shared" ca="1" si="885"/>
        <v>Diagnostics and Preventative</v>
      </c>
      <c r="B11374" t="str">
        <f t="shared" ca="1" si="886"/>
        <v>Sealants</v>
      </c>
      <c r="C11374">
        <f t="shared" si="889"/>
        <v>631</v>
      </c>
      <c r="D11374">
        <f t="shared" ca="1" si="887"/>
        <v>0</v>
      </c>
      <c r="E11374">
        <f t="shared" ca="1" si="888"/>
        <v>6</v>
      </c>
    </row>
    <row r="11375" spans="1:5" x14ac:dyDescent="0.2">
      <c r="A11375" t="str">
        <f t="shared" ca="1" si="885"/>
        <v>Basic</v>
      </c>
      <c r="B11375" t="str">
        <f t="shared" ca="1" si="886"/>
        <v>non-surgical periodontics</v>
      </c>
      <c r="C11375">
        <f t="shared" si="889"/>
        <v>631</v>
      </c>
      <c r="D11375" t="str">
        <f t="shared" ca="1" si="887"/>
        <v xml:space="preserve">Non-surgical treatment of the gums and supporting structures of the teeth </v>
      </c>
      <c r="E11375">
        <f t="shared" ca="1" si="888"/>
        <v>12</v>
      </c>
    </row>
    <row r="11376" spans="1:5" x14ac:dyDescent="0.2">
      <c r="A11376" t="str">
        <f t="shared" ca="1" si="885"/>
        <v>Basic</v>
      </c>
      <c r="B11376" t="str">
        <f t="shared" ca="1" si="886"/>
        <v>oral surgery</v>
      </c>
      <c r="C11376">
        <f t="shared" si="889"/>
        <v>631</v>
      </c>
      <c r="D11376" t="str">
        <f t="shared" ca="1" si="887"/>
        <v>Extraction and other surgery procedures, incl. pre- and post-operative care</v>
      </c>
      <c r="E11376">
        <f t="shared" ca="1" si="888"/>
        <v>9</v>
      </c>
    </row>
    <row r="11377" spans="1:5" x14ac:dyDescent="0.2">
      <c r="A11377" t="str">
        <f t="shared" ca="1" si="885"/>
        <v>Other</v>
      </c>
      <c r="B11377" t="str">
        <f t="shared" ca="1" si="886"/>
        <v>Implants</v>
      </c>
      <c r="C11377">
        <f t="shared" si="889"/>
        <v>631</v>
      </c>
      <c r="D11377" t="str">
        <f t="shared" ca="1" si="887"/>
        <v>Implant dental work</v>
      </c>
      <c r="E11377">
        <f t="shared" ca="1" si="888"/>
        <v>18</v>
      </c>
    </row>
    <row r="11378" spans="1:5" x14ac:dyDescent="0.2">
      <c r="A11378" t="str">
        <f t="shared" ca="1" si="885"/>
        <v>Basic</v>
      </c>
      <c r="B11378" t="str">
        <f t="shared" ca="1" si="886"/>
        <v>oral surgery</v>
      </c>
      <c r="C11378">
        <f t="shared" si="889"/>
        <v>632</v>
      </c>
      <c r="D11378" t="str">
        <f t="shared" ca="1" si="887"/>
        <v>Extraction and other surgery procedures, incl. pre- and post-operative care</v>
      </c>
      <c r="E11378">
        <f t="shared" ca="1" si="888"/>
        <v>9</v>
      </c>
    </row>
    <row r="11379" spans="1:5" x14ac:dyDescent="0.2">
      <c r="A11379" t="str">
        <f t="shared" ca="1" si="885"/>
        <v>Diagnostics and Preventative</v>
      </c>
      <c r="B11379" t="str">
        <f t="shared" ca="1" si="886"/>
        <v>Fluoride treatments</v>
      </c>
      <c r="C11379">
        <f t="shared" si="889"/>
        <v>632</v>
      </c>
      <c r="D11379">
        <f t="shared" ca="1" si="887"/>
        <v>0</v>
      </c>
      <c r="E11379">
        <f t="shared" ca="1" si="888"/>
        <v>5</v>
      </c>
    </row>
    <row r="11380" spans="1:5" x14ac:dyDescent="0.2">
      <c r="A11380" t="str">
        <f t="shared" ca="1" si="885"/>
        <v>Orthodontics</v>
      </c>
      <c r="B11380" t="str">
        <f t="shared" ca="1" si="886"/>
        <v>orthodontics</v>
      </c>
      <c r="C11380">
        <f t="shared" si="889"/>
        <v>632</v>
      </c>
      <c r="D11380" t="str">
        <f t="shared" ca="1" si="887"/>
        <v>For eligible dependents to age 19</v>
      </c>
      <c r="E11380">
        <f t="shared" ca="1" si="888"/>
        <v>17</v>
      </c>
    </row>
    <row r="11381" spans="1:5" x14ac:dyDescent="0.2">
      <c r="A11381" t="str">
        <f t="shared" ca="1" si="885"/>
        <v>Major</v>
      </c>
      <c r="B11381" t="str">
        <f t="shared" ca="1" si="886"/>
        <v>major restorative</v>
      </c>
      <c r="C11381">
        <f t="shared" si="889"/>
        <v>632</v>
      </c>
      <c r="D11381" t="str">
        <f t="shared" ca="1" si="887"/>
        <v>Single crowns, inlays, onlays</v>
      </c>
      <c r="E11381">
        <f t="shared" ca="1" si="888"/>
        <v>14</v>
      </c>
    </row>
    <row r="11382" spans="1:5" x14ac:dyDescent="0.2">
      <c r="A11382" t="str">
        <f t="shared" ca="1" si="885"/>
        <v>Major</v>
      </c>
      <c r="B11382" t="str">
        <f t="shared" ca="1" si="886"/>
        <v>temporomandibular joint dysfunction</v>
      </c>
      <c r="C11382">
        <f t="shared" si="889"/>
        <v>632</v>
      </c>
      <c r="D11382" t="str">
        <f t="shared" ca="1" si="887"/>
        <v>Services relating to hinging joints of the jaw</v>
      </c>
      <c r="E11382">
        <f t="shared" ca="1" si="888"/>
        <v>16</v>
      </c>
    </row>
    <row r="11383" spans="1:5" x14ac:dyDescent="0.2">
      <c r="A11383" t="str">
        <f t="shared" ca="1" si="885"/>
        <v>Diagnostics and Preventative</v>
      </c>
      <c r="B11383" t="str">
        <f t="shared" ca="1" si="886"/>
        <v>Prophylaxis</v>
      </c>
      <c r="C11383">
        <f t="shared" si="889"/>
        <v>632</v>
      </c>
      <c r="D11383">
        <f t="shared" ca="1" si="887"/>
        <v>0</v>
      </c>
      <c r="E11383">
        <f t="shared" ca="1" si="888"/>
        <v>4</v>
      </c>
    </row>
    <row r="11384" spans="1:5" x14ac:dyDescent="0.2">
      <c r="A11384" t="str">
        <f t="shared" ca="1" si="885"/>
        <v>Basic</v>
      </c>
      <c r="B11384" t="str">
        <f t="shared" ca="1" si="886"/>
        <v>endodontics</v>
      </c>
      <c r="C11384">
        <f t="shared" si="889"/>
        <v>632</v>
      </c>
      <c r="D11384" t="str">
        <f t="shared" ca="1" si="887"/>
        <v>Root canal, pulpal therapy</v>
      </c>
      <c r="E11384">
        <f t="shared" ca="1" si="888"/>
        <v>10</v>
      </c>
    </row>
    <row r="11385" spans="1:5" x14ac:dyDescent="0.2">
      <c r="A11385" t="str">
        <f t="shared" ca="1" si="885"/>
        <v>Major</v>
      </c>
      <c r="B11385" t="str">
        <f t="shared" ca="1" si="886"/>
        <v>temporomandibular joint dysfunction</v>
      </c>
      <c r="C11385">
        <f t="shared" si="889"/>
        <v>632</v>
      </c>
      <c r="D11385" t="str">
        <f t="shared" ca="1" si="887"/>
        <v>Services relating to hinging joints of the jaw</v>
      </c>
      <c r="E11385">
        <f t="shared" ca="1" si="888"/>
        <v>16</v>
      </c>
    </row>
    <row r="11386" spans="1:5" x14ac:dyDescent="0.2">
      <c r="A11386" t="str">
        <f t="shared" ca="1" si="885"/>
        <v>Major</v>
      </c>
      <c r="B11386" t="str">
        <f t="shared" ca="1" si="886"/>
        <v>temporomandibular joint dysfunction</v>
      </c>
      <c r="C11386">
        <f t="shared" si="889"/>
        <v>632</v>
      </c>
      <c r="D11386" t="str">
        <f t="shared" ca="1" si="887"/>
        <v>Services relating to hinging joints of the jaw</v>
      </c>
      <c r="E11386">
        <f t="shared" ca="1" si="888"/>
        <v>16</v>
      </c>
    </row>
    <row r="11387" spans="1:5" x14ac:dyDescent="0.2">
      <c r="A11387" t="str">
        <f t="shared" ca="1" si="885"/>
        <v>Diagnostics and Preventative</v>
      </c>
      <c r="B11387" t="str">
        <f t="shared" ca="1" si="886"/>
        <v>Sealants</v>
      </c>
      <c r="C11387">
        <f t="shared" si="889"/>
        <v>632</v>
      </c>
      <c r="D11387">
        <f t="shared" ca="1" si="887"/>
        <v>0</v>
      </c>
      <c r="E11387">
        <f t="shared" ca="1" si="888"/>
        <v>6</v>
      </c>
    </row>
    <row r="11388" spans="1:5" x14ac:dyDescent="0.2">
      <c r="A11388" t="str">
        <f t="shared" ca="1" si="885"/>
        <v>Major</v>
      </c>
      <c r="B11388" t="str">
        <f t="shared" ca="1" si="886"/>
        <v>major restorative</v>
      </c>
      <c r="C11388">
        <f t="shared" si="889"/>
        <v>632</v>
      </c>
      <c r="D11388" t="str">
        <f t="shared" ca="1" si="887"/>
        <v>Single crowns, inlays, onlays</v>
      </c>
      <c r="E11388">
        <f t="shared" ca="1" si="888"/>
        <v>14</v>
      </c>
    </row>
    <row r="11389" spans="1:5" x14ac:dyDescent="0.2">
      <c r="A11389" t="str">
        <f t="shared" ca="1" si="885"/>
        <v>Diagnostics and Preventative</v>
      </c>
      <c r="B11389" t="str">
        <f t="shared" ca="1" si="886"/>
        <v>Fluoride treatments</v>
      </c>
      <c r="C11389">
        <f t="shared" si="889"/>
        <v>632</v>
      </c>
      <c r="D11389">
        <f t="shared" ca="1" si="887"/>
        <v>0</v>
      </c>
      <c r="E11389">
        <f t="shared" ca="1" si="888"/>
        <v>5</v>
      </c>
    </row>
    <row r="11390" spans="1:5" x14ac:dyDescent="0.2">
      <c r="A11390" t="str">
        <f t="shared" ca="1" si="885"/>
        <v>Diagnostics and Preventative</v>
      </c>
      <c r="B11390" t="str">
        <f t="shared" ca="1" si="886"/>
        <v>Space Maintainers</v>
      </c>
      <c r="C11390">
        <f t="shared" si="889"/>
        <v>632</v>
      </c>
      <c r="D11390">
        <f t="shared" ca="1" si="887"/>
        <v>0</v>
      </c>
      <c r="E11390">
        <f t="shared" ca="1" si="888"/>
        <v>7</v>
      </c>
    </row>
    <row r="11391" spans="1:5" x14ac:dyDescent="0.2">
      <c r="A11391" t="str">
        <f t="shared" ca="1" si="885"/>
        <v>Diagnostics and Preventative</v>
      </c>
      <c r="B11391" t="str">
        <f t="shared" ca="1" si="886"/>
        <v>Bitewing x-rays</v>
      </c>
      <c r="C11391">
        <f t="shared" si="889"/>
        <v>632</v>
      </c>
      <c r="D11391">
        <f t="shared" ca="1" si="887"/>
        <v>0</v>
      </c>
      <c r="E11391">
        <f t="shared" ca="1" si="888"/>
        <v>2</v>
      </c>
    </row>
    <row r="11392" spans="1:5" x14ac:dyDescent="0.2">
      <c r="A11392" t="str">
        <f t="shared" ca="1" si="885"/>
        <v>Diagnostics and Preventative</v>
      </c>
      <c r="B11392" t="str">
        <f t="shared" ca="1" si="886"/>
        <v>Space Maintainers</v>
      </c>
      <c r="C11392">
        <f t="shared" si="889"/>
        <v>632</v>
      </c>
      <c r="D11392">
        <f t="shared" ca="1" si="887"/>
        <v>0</v>
      </c>
      <c r="E11392">
        <f t="shared" ca="1" si="888"/>
        <v>7</v>
      </c>
    </row>
    <row r="11393" spans="1:5" x14ac:dyDescent="0.2">
      <c r="A11393" t="str">
        <f t="shared" ca="1" si="885"/>
        <v>Basic</v>
      </c>
      <c r="B11393" t="str">
        <f t="shared" ca="1" si="886"/>
        <v>oral surgery</v>
      </c>
      <c r="C11393">
        <f t="shared" si="889"/>
        <v>632</v>
      </c>
      <c r="D11393" t="str">
        <f t="shared" ca="1" si="887"/>
        <v>Extraction and other surgery procedures, incl. pre- and post-operative care</v>
      </c>
      <c r="E11393">
        <f t="shared" ca="1" si="888"/>
        <v>9</v>
      </c>
    </row>
    <row r="11394" spans="1:5" x14ac:dyDescent="0.2">
      <c r="A11394" t="str">
        <f t="shared" ref="A11394:A11457" ca="1" si="890">INDEX(services,E11394,1)</f>
        <v>Other</v>
      </c>
      <c r="B11394" t="str">
        <f t="shared" ref="B11394:B11457" ca="1" si="891">INDEX(services,E11394,2)</f>
        <v>Implants</v>
      </c>
      <c r="C11394">
        <f t="shared" si="889"/>
        <v>632</v>
      </c>
      <c r="D11394" t="str">
        <f t="shared" ref="D11394:D11457" ca="1" si="892">INDEX(services,E11394,3)</f>
        <v>Implant dental work</v>
      </c>
      <c r="E11394">
        <f t="shared" ref="E11394:E11457" ca="1" si="893">RANDBETWEEN(1,ROWS(services))</f>
        <v>18</v>
      </c>
    </row>
    <row r="11395" spans="1:5" x14ac:dyDescent="0.2">
      <c r="A11395" t="str">
        <f t="shared" ca="1" si="890"/>
        <v>Major</v>
      </c>
      <c r="B11395" t="str">
        <f t="shared" ca="1" si="891"/>
        <v>major restorative</v>
      </c>
      <c r="C11395">
        <f t="shared" si="889"/>
        <v>632</v>
      </c>
      <c r="D11395" t="str">
        <f t="shared" ca="1" si="892"/>
        <v>Single crowns, inlays, onlays</v>
      </c>
      <c r="E11395">
        <f t="shared" ca="1" si="893"/>
        <v>14</v>
      </c>
    </row>
    <row r="11396" spans="1:5" x14ac:dyDescent="0.2">
      <c r="A11396" t="str">
        <f t="shared" ca="1" si="890"/>
        <v>Basic</v>
      </c>
      <c r="B11396" t="str">
        <f t="shared" ca="1" si="891"/>
        <v>surgical periodontics</v>
      </c>
      <c r="C11396">
        <f t="shared" ref="C11396:C11459" si="894">IF(MOD(ROW(C11396)-2,18)&lt;&gt;0,C11395,C11395+1)</f>
        <v>633</v>
      </c>
      <c r="D11396" t="str">
        <f t="shared" ca="1" si="892"/>
        <v>Surgical treatment of the gums and supporting structures of the teeth</v>
      </c>
      <c r="E11396">
        <f t="shared" ca="1" si="893"/>
        <v>11</v>
      </c>
    </row>
    <row r="11397" spans="1:5" x14ac:dyDescent="0.2">
      <c r="A11397" t="str">
        <f t="shared" ca="1" si="890"/>
        <v>Basic</v>
      </c>
      <c r="B11397" t="str">
        <f t="shared" ca="1" si="891"/>
        <v>general anesthesia</v>
      </c>
      <c r="C11397">
        <f t="shared" si="894"/>
        <v>633</v>
      </c>
      <c r="D11397" t="str">
        <f t="shared" ca="1" si="892"/>
        <v>Covered when used in conjunction with covered oral surgical procedures</v>
      </c>
      <c r="E11397">
        <f t="shared" ca="1" si="893"/>
        <v>13</v>
      </c>
    </row>
    <row r="11398" spans="1:5" x14ac:dyDescent="0.2">
      <c r="A11398" t="str">
        <f t="shared" ca="1" si="890"/>
        <v>Orthodontics</v>
      </c>
      <c r="B11398" t="str">
        <f t="shared" ca="1" si="891"/>
        <v>orthodontics</v>
      </c>
      <c r="C11398">
        <f t="shared" si="894"/>
        <v>633</v>
      </c>
      <c r="D11398" t="str">
        <f t="shared" ca="1" si="892"/>
        <v>For eligible dependents to age 19</v>
      </c>
      <c r="E11398">
        <f t="shared" ca="1" si="893"/>
        <v>17</v>
      </c>
    </row>
    <row r="11399" spans="1:5" x14ac:dyDescent="0.2">
      <c r="A11399" t="str">
        <f t="shared" ca="1" si="890"/>
        <v>Diagnostics and Preventative</v>
      </c>
      <c r="B11399" t="str">
        <f t="shared" ca="1" si="891"/>
        <v>Fluoride treatments</v>
      </c>
      <c r="C11399">
        <f t="shared" si="894"/>
        <v>633</v>
      </c>
      <c r="D11399">
        <f t="shared" ca="1" si="892"/>
        <v>0</v>
      </c>
      <c r="E11399">
        <f t="shared" ca="1" si="893"/>
        <v>5</v>
      </c>
    </row>
    <row r="11400" spans="1:5" x14ac:dyDescent="0.2">
      <c r="A11400" t="str">
        <f t="shared" ca="1" si="890"/>
        <v>Diagnostics and Preventative</v>
      </c>
      <c r="B11400" t="str">
        <f t="shared" ca="1" si="891"/>
        <v>Fluoride treatments</v>
      </c>
      <c r="C11400">
        <f t="shared" si="894"/>
        <v>633</v>
      </c>
      <c r="D11400">
        <f t="shared" ca="1" si="892"/>
        <v>0</v>
      </c>
      <c r="E11400">
        <f t="shared" ca="1" si="893"/>
        <v>5</v>
      </c>
    </row>
    <row r="11401" spans="1:5" x14ac:dyDescent="0.2">
      <c r="A11401" t="str">
        <f t="shared" ca="1" si="890"/>
        <v>Major</v>
      </c>
      <c r="B11401" t="str">
        <f t="shared" ca="1" si="891"/>
        <v>temporomandibular joint dysfunction</v>
      </c>
      <c r="C11401">
        <f t="shared" si="894"/>
        <v>633</v>
      </c>
      <c r="D11401" t="str">
        <f t="shared" ca="1" si="892"/>
        <v>Services relating to hinging joints of the jaw</v>
      </c>
      <c r="E11401">
        <f t="shared" ca="1" si="893"/>
        <v>16</v>
      </c>
    </row>
    <row r="11402" spans="1:5" x14ac:dyDescent="0.2">
      <c r="A11402" t="str">
        <f t="shared" ca="1" si="890"/>
        <v>Major</v>
      </c>
      <c r="B11402" t="str">
        <f t="shared" ca="1" si="891"/>
        <v>prosthodontics</v>
      </c>
      <c r="C11402">
        <f t="shared" si="894"/>
        <v>633</v>
      </c>
      <c r="D11402" t="str">
        <f t="shared" ca="1" si="892"/>
        <v>Procedures for replacement of missing teeth by construction or repair of bridges and partial or complete dentures</v>
      </c>
      <c r="E11402">
        <f t="shared" ca="1" si="893"/>
        <v>15</v>
      </c>
    </row>
    <row r="11403" spans="1:5" x14ac:dyDescent="0.2">
      <c r="A11403" t="str">
        <f t="shared" ca="1" si="890"/>
        <v>Basic</v>
      </c>
      <c r="B11403" t="str">
        <f t="shared" ca="1" si="891"/>
        <v>basic restorative</v>
      </c>
      <c r="C11403">
        <f t="shared" si="894"/>
        <v>633</v>
      </c>
      <c r="D11403" t="str">
        <f t="shared" ca="1" si="892"/>
        <v>Fillings (amalgam "silver" and composite "white" non-molar)</v>
      </c>
      <c r="E11403">
        <f t="shared" ca="1" si="893"/>
        <v>8</v>
      </c>
    </row>
    <row r="11404" spans="1:5" x14ac:dyDescent="0.2">
      <c r="A11404" t="str">
        <f t="shared" ca="1" si="890"/>
        <v>Diagnostics and Preventative</v>
      </c>
      <c r="B11404" t="str">
        <f t="shared" ca="1" si="891"/>
        <v>Full-mouth x-ray</v>
      </c>
      <c r="C11404">
        <f t="shared" si="894"/>
        <v>633</v>
      </c>
      <c r="D11404">
        <f t="shared" ca="1" si="892"/>
        <v>0</v>
      </c>
      <c r="E11404">
        <f t="shared" ca="1" si="893"/>
        <v>3</v>
      </c>
    </row>
    <row r="11405" spans="1:5" x14ac:dyDescent="0.2">
      <c r="A11405" t="str">
        <f t="shared" ca="1" si="890"/>
        <v>Diagnostics and Preventative</v>
      </c>
      <c r="B11405" t="str">
        <f t="shared" ca="1" si="891"/>
        <v>Fluoride treatments</v>
      </c>
      <c r="C11405">
        <f t="shared" si="894"/>
        <v>633</v>
      </c>
      <c r="D11405">
        <f t="shared" ca="1" si="892"/>
        <v>0</v>
      </c>
      <c r="E11405">
        <f t="shared" ca="1" si="893"/>
        <v>5</v>
      </c>
    </row>
    <row r="11406" spans="1:5" x14ac:dyDescent="0.2">
      <c r="A11406" t="str">
        <f t="shared" ca="1" si="890"/>
        <v>Orthodontics</v>
      </c>
      <c r="B11406" t="str">
        <f t="shared" ca="1" si="891"/>
        <v>orthodontics</v>
      </c>
      <c r="C11406">
        <f t="shared" si="894"/>
        <v>633</v>
      </c>
      <c r="D11406" t="str">
        <f t="shared" ca="1" si="892"/>
        <v>For eligible dependents to age 19</v>
      </c>
      <c r="E11406">
        <f t="shared" ca="1" si="893"/>
        <v>17</v>
      </c>
    </row>
    <row r="11407" spans="1:5" x14ac:dyDescent="0.2">
      <c r="A11407" t="str">
        <f t="shared" ca="1" si="890"/>
        <v>Basic</v>
      </c>
      <c r="B11407" t="str">
        <f t="shared" ca="1" si="891"/>
        <v>non-surgical periodontics</v>
      </c>
      <c r="C11407">
        <f t="shared" si="894"/>
        <v>633</v>
      </c>
      <c r="D11407" t="str">
        <f t="shared" ca="1" si="892"/>
        <v xml:space="preserve">Non-surgical treatment of the gums and supporting structures of the teeth </v>
      </c>
      <c r="E11407">
        <f t="shared" ca="1" si="893"/>
        <v>12</v>
      </c>
    </row>
    <row r="11408" spans="1:5" x14ac:dyDescent="0.2">
      <c r="A11408" t="str">
        <f t="shared" ca="1" si="890"/>
        <v>Basic</v>
      </c>
      <c r="B11408" t="str">
        <f t="shared" ca="1" si="891"/>
        <v>basic restorative</v>
      </c>
      <c r="C11408">
        <f t="shared" si="894"/>
        <v>633</v>
      </c>
      <c r="D11408" t="str">
        <f t="shared" ca="1" si="892"/>
        <v>Fillings (amalgam "silver" and composite "white" non-molar)</v>
      </c>
      <c r="E11408">
        <f t="shared" ca="1" si="893"/>
        <v>8</v>
      </c>
    </row>
    <row r="11409" spans="1:5" x14ac:dyDescent="0.2">
      <c r="A11409" t="str">
        <f t="shared" ca="1" si="890"/>
        <v>Orthodontics</v>
      </c>
      <c r="B11409" t="str">
        <f t="shared" ca="1" si="891"/>
        <v>orthodontics</v>
      </c>
      <c r="C11409">
        <f t="shared" si="894"/>
        <v>633</v>
      </c>
      <c r="D11409" t="str">
        <f t="shared" ca="1" si="892"/>
        <v>For eligible dependents to age 19</v>
      </c>
      <c r="E11409">
        <f t="shared" ca="1" si="893"/>
        <v>17</v>
      </c>
    </row>
    <row r="11410" spans="1:5" x14ac:dyDescent="0.2">
      <c r="A11410" t="str">
        <f t="shared" ca="1" si="890"/>
        <v>Major</v>
      </c>
      <c r="B11410" t="str">
        <f t="shared" ca="1" si="891"/>
        <v>temporomandibular joint dysfunction</v>
      </c>
      <c r="C11410">
        <f t="shared" si="894"/>
        <v>633</v>
      </c>
      <c r="D11410" t="str">
        <f t="shared" ca="1" si="892"/>
        <v>Services relating to hinging joints of the jaw</v>
      </c>
      <c r="E11410">
        <f t="shared" ca="1" si="893"/>
        <v>16</v>
      </c>
    </row>
    <row r="11411" spans="1:5" x14ac:dyDescent="0.2">
      <c r="A11411" t="str">
        <f t="shared" ca="1" si="890"/>
        <v>Basic</v>
      </c>
      <c r="B11411" t="str">
        <f t="shared" ca="1" si="891"/>
        <v>general anesthesia</v>
      </c>
      <c r="C11411">
        <f t="shared" si="894"/>
        <v>633</v>
      </c>
      <c r="D11411" t="str">
        <f t="shared" ca="1" si="892"/>
        <v>Covered when used in conjunction with covered oral surgical procedures</v>
      </c>
      <c r="E11411">
        <f t="shared" ca="1" si="893"/>
        <v>13</v>
      </c>
    </row>
    <row r="11412" spans="1:5" x14ac:dyDescent="0.2">
      <c r="A11412" t="str">
        <f t="shared" ca="1" si="890"/>
        <v>Diagnostics and Preventative</v>
      </c>
      <c r="B11412" t="str">
        <f t="shared" ca="1" si="891"/>
        <v>Sealants</v>
      </c>
      <c r="C11412">
        <f t="shared" si="894"/>
        <v>633</v>
      </c>
      <c r="D11412">
        <f t="shared" ca="1" si="892"/>
        <v>0</v>
      </c>
      <c r="E11412">
        <f t="shared" ca="1" si="893"/>
        <v>6</v>
      </c>
    </row>
    <row r="11413" spans="1:5" x14ac:dyDescent="0.2">
      <c r="A11413" t="str">
        <f t="shared" ca="1" si="890"/>
        <v>Basic</v>
      </c>
      <c r="B11413" t="str">
        <f t="shared" ca="1" si="891"/>
        <v>basic restorative</v>
      </c>
      <c r="C11413">
        <f t="shared" si="894"/>
        <v>633</v>
      </c>
      <c r="D11413" t="str">
        <f t="shared" ca="1" si="892"/>
        <v>Fillings (amalgam "silver" and composite "white" non-molar)</v>
      </c>
      <c r="E11413">
        <f t="shared" ca="1" si="893"/>
        <v>8</v>
      </c>
    </row>
    <row r="11414" spans="1:5" x14ac:dyDescent="0.2">
      <c r="A11414" t="str">
        <f t="shared" ca="1" si="890"/>
        <v>Diagnostics and Preventative</v>
      </c>
      <c r="B11414" t="str">
        <f t="shared" ca="1" si="891"/>
        <v>Prophylaxis</v>
      </c>
      <c r="C11414">
        <f t="shared" si="894"/>
        <v>634</v>
      </c>
      <c r="D11414">
        <f t="shared" ca="1" si="892"/>
        <v>0</v>
      </c>
      <c r="E11414">
        <f t="shared" ca="1" si="893"/>
        <v>4</v>
      </c>
    </row>
    <row r="11415" spans="1:5" x14ac:dyDescent="0.2">
      <c r="A11415" t="str">
        <f t="shared" ca="1" si="890"/>
        <v>Major</v>
      </c>
      <c r="B11415" t="str">
        <f t="shared" ca="1" si="891"/>
        <v>prosthodontics</v>
      </c>
      <c r="C11415">
        <f t="shared" si="894"/>
        <v>634</v>
      </c>
      <c r="D11415" t="str">
        <f t="shared" ca="1" si="892"/>
        <v>Procedures for replacement of missing teeth by construction or repair of bridges and partial or complete dentures</v>
      </c>
      <c r="E11415">
        <f t="shared" ca="1" si="893"/>
        <v>15</v>
      </c>
    </row>
    <row r="11416" spans="1:5" x14ac:dyDescent="0.2">
      <c r="A11416" t="str">
        <f t="shared" ca="1" si="890"/>
        <v>Basic</v>
      </c>
      <c r="B11416" t="str">
        <f t="shared" ca="1" si="891"/>
        <v>basic restorative</v>
      </c>
      <c r="C11416">
        <f t="shared" si="894"/>
        <v>634</v>
      </c>
      <c r="D11416" t="str">
        <f t="shared" ca="1" si="892"/>
        <v>Fillings (amalgam "silver" and composite "white" non-molar)</v>
      </c>
      <c r="E11416">
        <f t="shared" ca="1" si="893"/>
        <v>8</v>
      </c>
    </row>
    <row r="11417" spans="1:5" x14ac:dyDescent="0.2">
      <c r="A11417" t="str">
        <f t="shared" ca="1" si="890"/>
        <v>Diagnostics and Preventative</v>
      </c>
      <c r="B11417" t="str">
        <f t="shared" ca="1" si="891"/>
        <v>Bitewing x-rays</v>
      </c>
      <c r="C11417">
        <f t="shared" si="894"/>
        <v>634</v>
      </c>
      <c r="D11417">
        <f t="shared" ca="1" si="892"/>
        <v>0</v>
      </c>
      <c r="E11417">
        <f t="shared" ca="1" si="893"/>
        <v>2</v>
      </c>
    </row>
    <row r="11418" spans="1:5" x14ac:dyDescent="0.2">
      <c r="A11418" t="str">
        <f t="shared" ca="1" si="890"/>
        <v>Major</v>
      </c>
      <c r="B11418" t="str">
        <f t="shared" ca="1" si="891"/>
        <v>major restorative</v>
      </c>
      <c r="C11418">
        <f t="shared" si="894"/>
        <v>634</v>
      </c>
      <c r="D11418" t="str">
        <f t="shared" ca="1" si="892"/>
        <v>Single crowns, inlays, onlays</v>
      </c>
      <c r="E11418">
        <f t="shared" ca="1" si="893"/>
        <v>14</v>
      </c>
    </row>
    <row r="11419" spans="1:5" x14ac:dyDescent="0.2">
      <c r="A11419" t="str">
        <f t="shared" ca="1" si="890"/>
        <v>Basic</v>
      </c>
      <c r="B11419" t="str">
        <f t="shared" ca="1" si="891"/>
        <v>non-surgical periodontics</v>
      </c>
      <c r="C11419">
        <f t="shared" si="894"/>
        <v>634</v>
      </c>
      <c r="D11419" t="str">
        <f t="shared" ca="1" si="892"/>
        <v xml:space="preserve">Non-surgical treatment of the gums and supporting structures of the teeth </v>
      </c>
      <c r="E11419">
        <f t="shared" ca="1" si="893"/>
        <v>12</v>
      </c>
    </row>
    <row r="11420" spans="1:5" x14ac:dyDescent="0.2">
      <c r="A11420" t="str">
        <f t="shared" ca="1" si="890"/>
        <v>Diagnostics and Preventative</v>
      </c>
      <c r="B11420" t="str">
        <f t="shared" ca="1" si="891"/>
        <v>Fluoride treatments</v>
      </c>
      <c r="C11420">
        <f t="shared" si="894"/>
        <v>634</v>
      </c>
      <c r="D11420">
        <f t="shared" ca="1" si="892"/>
        <v>0</v>
      </c>
      <c r="E11420">
        <f t="shared" ca="1" si="893"/>
        <v>5</v>
      </c>
    </row>
    <row r="11421" spans="1:5" x14ac:dyDescent="0.2">
      <c r="A11421" t="str">
        <f t="shared" ca="1" si="890"/>
        <v>Basic</v>
      </c>
      <c r="B11421" t="str">
        <f t="shared" ca="1" si="891"/>
        <v>basic restorative</v>
      </c>
      <c r="C11421">
        <f t="shared" si="894"/>
        <v>634</v>
      </c>
      <c r="D11421" t="str">
        <f t="shared" ca="1" si="892"/>
        <v>Fillings (amalgam "silver" and composite "white" non-molar)</v>
      </c>
      <c r="E11421">
        <f t="shared" ca="1" si="893"/>
        <v>8</v>
      </c>
    </row>
    <row r="11422" spans="1:5" x14ac:dyDescent="0.2">
      <c r="A11422" t="str">
        <f t="shared" ca="1" si="890"/>
        <v>Basic</v>
      </c>
      <c r="B11422" t="str">
        <f t="shared" ca="1" si="891"/>
        <v>non-surgical periodontics</v>
      </c>
      <c r="C11422">
        <f t="shared" si="894"/>
        <v>634</v>
      </c>
      <c r="D11422" t="str">
        <f t="shared" ca="1" si="892"/>
        <v xml:space="preserve">Non-surgical treatment of the gums and supporting structures of the teeth </v>
      </c>
      <c r="E11422">
        <f t="shared" ca="1" si="893"/>
        <v>12</v>
      </c>
    </row>
    <row r="11423" spans="1:5" x14ac:dyDescent="0.2">
      <c r="A11423" t="str">
        <f t="shared" ca="1" si="890"/>
        <v>Diagnostics and Preventative</v>
      </c>
      <c r="B11423" t="str">
        <f t="shared" ca="1" si="891"/>
        <v>Prophylaxis</v>
      </c>
      <c r="C11423">
        <f t="shared" si="894"/>
        <v>634</v>
      </c>
      <c r="D11423">
        <f t="shared" ca="1" si="892"/>
        <v>0</v>
      </c>
      <c r="E11423">
        <f t="shared" ca="1" si="893"/>
        <v>4</v>
      </c>
    </row>
    <row r="11424" spans="1:5" x14ac:dyDescent="0.2">
      <c r="A11424" t="str">
        <f t="shared" ca="1" si="890"/>
        <v>Basic</v>
      </c>
      <c r="B11424" t="str">
        <f t="shared" ca="1" si="891"/>
        <v>endodontics</v>
      </c>
      <c r="C11424">
        <f t="shared" si="894"/>
        <v>634</v>
      </c>
      <c r="D11424" t="str">
        <f t="shared" ca="1" si="892"/>
        <v>Root canal, pulpal therapy</v>
      </c>
      <c r="E11424">
        <f t="shared" ca="1" si="893"/>
        <v>10</v>
      </c>
    </row>
    <row r="11425" spans="1:5" x14ac:dyDescent="0.2">
      <c r="A11425" t="str">
        <f t="shared" ca="1" si="890"/>
        <v>Diagnostics and Preventative</v>
      </c>
      <c r="B11425" t="str">
        <f t="shared" ca="1" si="891"/>
        <v>Fluoride treatments</v>
      </c>
      <c r="C11425">
        <f t="shared" si="894"/>
        <v>634</v>
      </c>
      <c r="D11425">
        <f t="shared" ca="1" si="892"/>
        <v>0</v>
      </c>
      <c r="E11425">
        <f t="shared" ca="1" si="893"/>
        <v>5</v>
      </c>
    </row>
    <row r="11426" spans="1:5" x14ac:dyDescent="0.2">
      <c r="A11426" t="str">
        <f t="shared" ca="1" si="890"/>
        <v>Basic</v>
      </c>
      <c r="B11426" t="str">
        <f t="shared" ca="1" si="891"/>
        <v>surgical periodontics</v>
      </c>
      <c r="C11426">
        <f t="shared" si="894"/>
        <v>634</v>
      </c>
      <c r="D11426" t="str">
        <f t="shared" ca="1" si="892"/>
        <v>Surgical treatment of the gums and supporting structures of the teeth</v>
      </c>
      <c r="E11426">
        <f t="shared" ca="1" si="893"/>
        <v>11</v>
      </c>
    </row>
    <row r="11427" spans="1:5" x14ac:dyDescent="0.2">
      <c r="A11427" t="str">
        <f t="shared" ca="1" si="890"/>
        <v>Major</v>
      </c>
      <c r="B11427" t="str">
        <f t="shared" ca="1" si="891"/>
        <v>prosthodontics</v>
      </c>
      <c r="C11427">
        <f t="shared" si="894"/>
        <v>634</v>
      </c>
      <c r="D11427" t="str">
        <f t="shared" ca="1" si="892"/>
        <v>Procedures for replacement of missing teeth by construction or repair of bridges and partial or complete dentures</v>
      </c>
      <c r="E11427">
        <f t="shared" ca="1" si="893"/>
        <v>15</v>
      </c>
    </row>
    <row r="11428" spans="1:5" x14ac:dyDescent="0.2">
      <c r="A11428" t="str">
        <f t="shared" ca="1" si="890"/>
        <v>Diagnostics and Preventative</v>
      </c>
      <c r="B11428" t="str">
        <f t="shared" ca="1" si="891"/>
        <v>Periodic Exams</v>
      </c>
      <c r="C11428">
        <f t="shared" si="894"/>
        <v>634</v>
      </c>
      <c r="D11428">
        <f t="shared" ca="1" si="892"/>
        <v>0</v>
      </c>
      <c r="E11428">
        <f t="shared" ca="1" si="893"/>
        <v>1</v>
      </c>
    </row>
    <row r="11429" spans="1:5" x14ac:dyDescent="0.2">
      <c r="A11429" t="str">
        <f t="shared" ca="1" si="890"/>
        <v>Diagnostics and Preventative</v>
      </c>
      <c r="B11429" t="str">
        <f t="shared" ca="1" si="891"/>
        <v>Bitewing x-rays</v>
      </c>
      <c r="C11429">
        <f t="shared" si="894"/>
        <v>634</v>
      </c>
      <c r="D11429">
        <f t="shared" ca="1" si="892"/>
        <v>0</v>
      </c>
      <c r="E11429">
        <f t="shared" ca="1" si="893"/>
        <v>2</v>
      </c>
    </row>
    <row r="11430" spans="1:5" x14ac:dyDescent="0.2">
      <c r="A11430" t="str">
        <f t="shared" ca="1" si="890"/>
        <v>Basic</v>
      </c>
      <c r="B11430" t="str">
        <f t="shared" ca="1" si="891"/>
        <v>basic restorative</v>
      </c>
      <c r="C11430">
        <f t="shared" si="894"/>
        <v>634</v>
      </c>
      <c r="D11430" t="str">
        <f t="shared" ca="1" si="892"/>
        <v>Fillings (amalgam "silver" and composite "white" non-molar)</v>
      </c>
      <c r="E11430">
        <f t="shared" ca="1" si="893"/>
        <v>8</v>
      </c>
    </row>
    <row r="11431" spans="1:5" x14ac:dyDescent="0.2">
      <c r="A11431" t="str">
        <f t="shared" ca="1" si="890"/>
        <v>Major</v>
      </c>
      <c r="B11431" t="str">
        <f t="shared" ca="1" si="891"/>
        <v>prosthodontics</v>
      </c>
      <c r="C11431">
        <f t="shared" si="894"/>
        <v>634</v>
      </c>
      <c r="D11431" t="str">
        <f t="shared" ca="1" si="892"/>
        <v>Procedures for replacement of missing teeth by construction or repair of bridges and partial or complete dentures</v>
      </c>
      <c r="E11431">
        <f t="shared" ca="1" si="893"/>
        <v>15</v>
      </c>
    </row>
    <row r="11432" spans="1:5" x14ac:dyDescent="0.2">
      <c r="A11432" t="str">
        <f t="shared" ca="1" si="890"/>
        <v>Diagnostics and Preventative</v>
      </c>
      <c r="B11432" t="str">
        <f t="shared" ca="1" si="891"/>
        <v>Space Maintainers</v>
      </c>
      <c r="C11432">
        <f t="shared" si="894"/>
        <v>635</v>
      </c>
      <c r="D11432">
        <f t="shared" ca="1" si="892"/>
        <v>0</v>
      </c>
      <c r="E11432">
        <f t="shared" ca="1" si="893"/>
        <v>7</v>
      </c>
    </row>
    <row r="11433" spans="1:5" x14ac:dyDescent="0.2">
      <c r="A11433" t="str">
        <f t="shared" ca="1" si="890"/>
        <v>Basic</v>
      </c>
      <c r="B11433" t="str">
        <f t="shared" ca="1" si="891"/>
        <v>basic restorative</v>
      </c>
      <c r="C11433">
        <f t="shared" si="894"/>
        <v>635</v>
      </c>
      <c r="D11433" t="str">
        <f t="shared" ca="1" si="892"/>
        <v>Fillings (amalgam "silver" and composite "white" non-molar)</v>
      </c>
      <c r="E11433">
        <f t="shared" ca="1" si="893"/>
        <v>8</v>
      </c>
    </row>
    <row r="11434" spans="1:5" x14ac:dyDescent="0.2">
      <c r="A11434" t="str">
        <f t="shared" ca="1" si="890"/>
        <v>Diagnostics and Preventative</v>
      </c>
      <c r="B11434" t="str">
        <f t="shared" ca="1" si="891"/>
        <v>Bitewing x-rays</v>
      </c>
      <c r="C11434">
        <f t="shared" si="894"/>
        <v>635</v>
      </c>
      <c r="D11434">
        <f t="shared" ca="1" si="892"/>
        <v>0</v>
      </c>
      <c r="E11434">
        <f t="shared" ca="1" si="893"/>
        <v>2</v>
      </c>
    </row>
    <row r="11435" spans="1:5" x14ac:dyDescent="0.2">
      <c r="A11435" t="str">
        <f t="shared" ca="1" si="890"/>
        <v>Diagnostics and Preventative</v>
      </c>
      <c r="B11435" t="str">
        <f t="shared" ca="1" si="891"/>
        <v>Fluoride treatments</v>
      </c>
      <c r="C11435">
        <f t="shared" si="894"/>
        <v>635</v>
      </c>
      <c r="D11435">
        <f t="shared" ca="1" si="892"/>
        <v>0</v>
      </c>
      <c r="E11435">
        <f t="shared" ca="1" si="893"/>
        <v>5</v>
      </c>
    </row>
    <row r="11436" spans="1:5" x14ac:dyDescent="0.2">
      <c r="A11436" t="str">
        <f t="shared" ca="1" si="890"/>
        <v>Basic</v>
      </c>
      <c r="B11436" t="str">
        <f t="shared" ca="1" si="891"/>
        <v>surgical periodontics</v>
      </c>
      <c r="C11436">
        <f t="shared" si="894"/>
        <v>635</v>
      </c>
      <c r="D11436" t="str">
        <f t="shared" ca="1" si="892"/>
        <v>Surgical treatment of the gums and supporting structures of the teeth</v>
      </c>
      <c r="E11436">
        <f t="shared" ca="1" si="893"/>
        <v>11</v>
      </c>
    </row>
    <row r="11437" spans="1:5" x14ac:dyDescent="0.2">
      <c r="A11437" t="str">
        <f t="shared" ca="1" si="890"/>
        <v>Basic</v>
      </c>
      <c r="B11437" t="str">
        <f t="shared" ca="1" si="891"/>
        <v>oral surgery</v>
      </c>
      <c r="C11437">
        <f t="shared" si="894"/>
        <v>635</v>
      </c>
      <c r="D11437" t="str">
        <f t="shared" ca="1" si="892"/>
        <v>Extraction and other surgery procedures, incl. pre- and post-operative care</v>
      </c>
      <c r="E11437">
        <f t="shared" ca="1" si="893"/>
        <v>9</v>
      </c>
    </row>
    <row r="11438" spans="1:5" x14ac:dyDescent="0.2">
      <c r="A11438" t="str">
        <f t="shared" ca="1" si="890"/>
        <v>Diagnostics and Preventative</v>
      </c>
      <c r="B11438" t="str">
        <f t="shared" ca="1" si="891"/>
        <v>Prophylaxis</v>
      </c>
      <c r="C11438">
        <f t="shared" si="894"/>
        <v>635</v>
      </c>
      <c r="D11438">
        <f t="shared" ca="1" si="892"/>
        <v>0</v>
      </c>
      <c r="E11438">
        <f t="shared" ca="1" si="893"/>
        <v>4</v>
      </c>
    </row>
    <row r="11439" spans="1:5" x14ac:dyDescent="0.2">
      <c r="A11439" t="str">
        <f t="shared" ca="1" si="890"/>
        <v>Diagnostics and Preventative</v>
      </c>
      <c r="B11439" t="str">
        <f t="shared" ca="1" si="891"/>
        <v>Fluoride treatments</v>
      </c>
      <c r="C11439">
        <f t="shared" si="894"/>
        <v>635</v>
      </c>
      <c r="D11439">
        <f t="shared" ca="1" si="892"/>
        <v>0</v>
      </c>
      <c r="E11439">
        <f t="shared" ca="1" si="893"/>
        <v>5</v>
      </c>
    </row>
    <row r="11440" spans="1:5" x14ac:dyDescent="0.2">
      <c r="A11440" t="str">
        <f t="shared" ca="1" si="890"/>
        <v>Orthodontics</v>
      </c>
      <c r="B11440" t="str">
        <f t="shared" ca="1" si="891"/>
        <v>orthodontics</v>
      </c>
      <c r="C11440">
        <f t="shared" si="894"/>
        <v>635</v>
      </c>
      <c r="D11440" t="str">
        <f t="shared" ca="1" si="892"/>
        <v>For eligible dependents to age 19</v>
      </c>
      <c r="E11440">
        <f t="shared" ca="1" si="893"/>
        <v>17</v>
      </c>
    </row>
    <row r="11441" spans="1:5" x14ac:dyDescent="0.2">
      <c r="A11441" t="str">
        <f t="shared" ca="1" si="890"/>
        <v>Basic</v>
      </c>
      <c r="B11441" t="str">
        <f t="shared" ca="1" si="891"/>
        <v>non-surgical periodontics</v>
      </c>
      <c r="C11441">
        <f t="shared" si="894"/>
        <v>635</v>
      </c>
      <c r="D11441" t="str">
        <f t="shared" ca="1" si="892"/>
        <v xml:space="preserve">Non-surgical treatment of the gums and supporting structures of the teeth </v>
      </c>
      <c r="E11441">
        <f t="shared" ca="1" si="893"/>
        <v>12</v>
      </c>
    </row>
    <row r="11442" spans="1:5" x14ac:dyDescent="0.2">
      <c r="A11442" t="str">
        <f t="shared" ca="1" si="890"/>
        <v>Diagnostics and Preventative</v>
      </c>
      <c r="B11442" t="str">
        <f t="shared" ca="1" si="891"/>
        <v>Bitewing x-rays</v>
      </c>
      <c r="C11442">
        <f t="shared" si="894"/>
        <v>635</v>
      </c>
      <c r="D11442">
        <f t="shared" ca="1" si="892"/>
        <v>0</v>
      </c>
      <c r="E11442">
        <f t="shared" ca="1" si="893"/>
        <v>2</v>
      </c>
    </row>
    <row r="11443" spans="1:5" x14ac:dyDescent="0.2">
      <c r="A11443" t="str">
        <f t="shared" ca="1" si="890"/>
        <v>Diagnostics and Preventative</v>
      </c>
      <c r="B11443" t="str">
        <f t="shared" ca="1" si="891"/>
        <v>Prophylaxis</v>
      </c>
      <c r="C11443">
        <f t="shared" si="894"/>
        <v>635</v>
      </c>
      <c r="D11443">
        <f t="shared" ca="1" si="892"/>
        <v>0</v>
      </c>
      <c r="E11443">
        <f t="shared" ca="1" si="893"/>
        <v>4</v>
      </c>
    </row>
    <row r="11444" spans="1:5" x14ac:dyDescent="0.2">
      <c r="A11444" t="str">
        <f t="shared" ca="1" si="890"/>
        <v>Diagnostics and Preventative</v>
      </c>
      <c r="B11444" t="str">
        <f t="shared" ca="1" si="891"/>
        <v>Space Maintainers</v>
      </c>
      <c r="C11444">
        <f t="shared" si="894"/>
        <v>635</v>
      </c>
      <c r="D11444">
        <f t="shared" ca="1" si="892"/>
        <v>0</v>
      </c>
      <c r="E11444">
        <f t="shared" ca="1" si="893"/>
        <v>7</v>
      </c>
    </row>
    <row r="11445" spans="1:5" x14ac:dyDescent="0.2">
      <c r="A11445" t="str">
        <f t="shared" ca="1" si="890"/>
        <v>Basic</v>
      </c>
      <c r="B11445" t="str">
        <f t="shared" ca="1" si="891"/>
        <v>surgical periodontics</v>
      </c>
      <c r="C11445">
        <f t="shared" si="894"/>
        <v>635</v>
      </c>
      <c r="D11445" t="str">
        <f t="shared" ca="1" si="892"/>
        <v>Surgical treatment of the gums and supporting structures of the teeth</v>
      </c>
      <c r="E11445">
        <f t="shared" ca="1" si="893"/>
        <v>11</v>
      </c>
    </row>
    <row r="11446" spans="1:5" x14ac:dyDescent="0.2">
      <c r="A11446" t="str">
        <f t="shared" ca="1" si="890"/>
        <v>Basic</v>
      </c>
      <c r="B11446" t="str">
        <f t="shared" ca="1" si="891"/>
        <v>surgical periodontics</v>
      </c>
      <c r="C11446">
        <f t="shared" si="894"/>
        <v>635</v>
      </c>
      <c r="D11446" t="str">
        <f t="shared" ca="1" si="892"/>
        <v>Surgical treatment of the gums and supporting structures of the teeth</v>
      </c>
      <c r="E11446">
        <f t="shared" ca="1" si="893"/>
        <v>11</v>
      </c>
    </row>
    <row r="11447" spans="1:5" x14ac:dyDescent="0.2">
      <c r="A11447" t="str">
        <f t="shared" ca="1" si="890"/>
        <v>Diagnostics and Preventative</v>
      </c>
      <c r="B11447" t="str">
        <f t="shared" ca="1" si="891"/>
        <v>Space Maintainers</v>
      </c>
      <c r="C11447">
        <f t="shared" si="894"/>
        <v>635</v>
      </c>
      <c r="D11447">
        <f t="shared" ca="1" si="892"/>
        <v>0</v>
      </c>
      <c r="E11447">
        <f t="shared" ca="1" si="893"/>
        <v>7</v>
      </c>
    </row>
    <row r="11448" spans="1:5" x14ac:dyDescent="0.2">
      <c r="A11448" t="str">
        <f t="shared" ca="1" si="890"/>
        <v>Diagnostics and Preventative</v>
      </c>
      <c r="B11448" t="str">
        <f t="shared" ca="1" si="891"/>
        <v>Prophylaxis</v>
      </c>
      <c r="C11448">
        <f t="shared" si="894"/>
        <v>635</v>
      </c>
      <c r="D11448">
        <f t="shared" ca="1" si="892"/>
        <v>0</v>
      </c>
      <c r="E11448">
        <f t="shared" ca="1" si="893"/>
        <v>4</v>
      </c>
    </row>
    <row r="11449" spans="1:5" x14ac:dyDescent="0.2">
      <c r="A11449" t="str">
        <f t="shared" ca="1" si="890"/>
        <v>Other</v>
      </c>
      <c r="B11449" t="str">
        <f t="shared" ca="1" si="891"/>
        <v>Implants</v>
      </c>
      <c r="C11449">
        <f t="shared" si="894"/>
        <v>635</v>
      </c>
      <c r="D11449" t="str">
        <f t="shared" ca="1" si="892"/>
        <v>Implant dental work</v>
      </c>
      <c r="E11449">
        <f t="shared" ca="1" si="893"/>
        <v>18</v>
      </c>
    </row>
    <row r="11450" spans="1:5" x14ac:dyDescent="0.2">
      <c r="A11450" t="str">
        <f t="shared" ca="1" si="890"/>
        <v>Basic</v>
      </c>
      <c r="B11450" t="str">
        <f t="shared" ca="1" si="891"/>
        <v>non-surgical periodontics</v>
      </c>
      <c r="C11450">
        <f t="shared" si="894"/>
        <v>636</v>
      </c>
      <c r="D11450" t="str">
        <f t="shared" ca="1" si="892"/>
        <v xml:space="preserve">Non-surgical treatment of the gums and supporting structures of the teeth </v>
      </c>
      <c r="E11450">
        <f t="shared" ca="1" si="893"/>
        <v>12</v>
      </c>
    </row>
    <row r="11451" spans="1:5" x14ac:dyDescent="0.2">
      <c r="A11451" t="str">
        <f t="shared" ca="1" si="890"/>
        <v>Diagnostics and Preventative</v>
      </c>
      <c r="B11451" t="str">
        <f t="shared" ca="1" si="891"/>
        <v>Prophylaxis</v>
      </c>
      <c r="C11451">
        <f t="shared" si="894"/>
        <v>636</v>
      </c>
      <c r="D11451">
        <f t="shared" ca="1" si="892"/>
        <v>0</v>
      </c>
      <c r="E11451">
        <f t="shared" ca="1" si="893"/>
        <v>4</v>
      </c>
    </row>
    <row r="11452" spans="1:5" x14ac:dyDescent="0.2">
      <c r="A11452" t="str">
        <f t="shared" ca="1" si="890"/>
        <v>Basic</v>
      </c>
      <c r="B11452" t="str">
        <f t="shared" ca="1" si="891"/>
        <v>surgical periodontics</v>
      </c>
      <c r="C11452">
        <f t="shared" si="894"/>
        <v>636</v>
      </c>
      <c r="D11452" t="str">
        <f t="shared" ca="1" si="892"/>
        <v>Surgical treatment of the gums and supporting structures of the teeth</v>
      </c>
      <c r="E11452">
        <f t="shared" ca="1" si="893"/>
        <v>11</v>
      </c>
    </row>
    <row r="11453" spans="1:5" x14ac:dyDescent="0.2">
      <c r="A11453" t="str">
        <f t="shared" ca="1" si="890"/>
        <v>Major</v>
      </c>
      <c r="B11453" t="str">
        <f t="shared" ca="1" si="891"/>
        <v>major restorative</v>
      </c>
      <c r="C11453">
        <f t="shared" si="894"/>
        <v>636</v>
      </c>
      <c r="D11453" t="str">
        <f t="shared" ca="1" si="892"/>
        <v>Single crowns, inlays, onlays</v>
      </c>
      <c r="E11453">
        <f t="shared" ca="1" si="893"/>
        <v>14</v>
      </c>
    </row>
    <row r="11454" spans="1:5" x14ac:dyDescent="0.2">
      <c r="A11454" t="str">
        <f t="shared" ca="1" si="890"/>
        <v>Orthodontics</v>
      </c>
      <c r="B11454" t="str">
        <f t="shared" ca="1" si="891"/>
        <v>orthodontics</v>
      </c>
      <c r="C11454">
        <f t="shared" si="894"/>
        <v>636</v>
      </c>
      <c r="D11454" t="str">
        <f t="shared" ca="1" si="892"/>
        <v>For eligible dependents to age 19</v>
      </c>
      <c r="E11454">
        <f t="shared" ca="1" si="893"/>
        <v>17</v>
      </c>
    </row>
    <row r="11455" spans="1:5" x14ac:dyDescent="0.2">
      <c r="A11455" t="str">
        <f t="shared" ca="1" si="890"/>
        <v>Basic</v>
      </c>
      <c r="B11455" t="str">
        <f t="shared" ca="1" si="891"/>
        <v>non-surgical periodontics</v>
      </c>
      <c r="C11455">
        <f t="shared" si="894"/>
        <v>636</v>
      </c>
      <c r="D11455" t="str">
        <f t="shared" ca="1" si="892"/>
        <v xml:space="preserve">Non-surgical treatment of the gums and supporting structures of the teeth </v>
      </c>
      <c r="E11455">
        <f t="shared" ca="1" si="893"/>
        <v>12</v>
      </c>
    </row>
    <row r="11456" spans="1:5" x14ac:dyDescent="0.2">
      <c r="A11456" t="str">
        <f t="shared" ca="1" si="890"/>
        <v>Other</v>
      </c>
      <c r="B11456" t="str">
        <f t="shared" ca="1" si="891"/>
        <v>Implants</v>
      </c>
      <c r="C11456">
        <f t="shared" si="894"/>
        <v>636</v>
      </c>
      <c r="D11456" t="str">
        <f t="shared" ca="1" si="892"/>
        <v>Implant dental work</v>
      </c>
      <c r="E11456">
        <f t="shared" ca="1" si="893"/>
        <v>18</v>
      </c>
    </row>
    <row r="11457" spans="1:5" x14ac:dyDescent="0.2">
      <c r="A11457" t="str">
        <f t="shared" ca="1" si="890"/>
        <v>Diagnostics and Preventative</v>
      </c>
      <c r="B11457" t="str">
        <f t="shared" ca="1" si="891"/>
        <v>Full-mouth x-ray</v>
      </c>
      <c r="C11457">
        <f t="shared" si="894"/>
        <v>636</v>
      </c>
      <c r="D11457">
        <f t="shared" ca="1" si="892"/>
        <v>0</v>
      </c>
      <c r="E11457">
        <f t="shared" ca="1" si="893"/>
        <v>3</v>
      </c>
    </row>
    <row r="11458" spans="1:5" x14ac:dyDescent="0.2">
      <c r="A11458" t="str">
        <f t="shared" ref="A11458:A11521" ca="1" si="895">INDEX(services,E11458,1)</f>
        <v>Diagnostics and Preventative</v>
      </c>
      <c r="B11458" t="str">
        <f t="shared" ref="B11458:B11521" ca="1" si="896">INDEX(services,E11458,2)</f>
        <v>Full-mouth x-ray</v>
      </c>
      <c r="C11458">
        <f t="shared" si="894"/>
        <v>636</v>
      </c>
      <c r="D11458">
        <f t="shared" ref="D11458:D11521" ca="1" si="897">INDEX(services,E11458,3)</f>
        <v>0</v>
      </c>
      <c r="E11458">
        <f t="shared" ref="E11458:E11521" ca="1" si="898">RANDBETWEEN(1,ROWS(services))</f>
        <v>3</v>
      </c>
    </row>
    <row r="11459" spans="1:5" x14ac:dyDescent="0.2">
      <c r="A11459" t="str">
        <f t="shared" ca="1" si="895"/>
        <v>Major</v>
      </c>
      <c r="B11459" t="str">
        <f t="shared" ca="1" si="896"/>
        <v>temporomandibular joint dysfunction</v>
      </c>
      <c r="C11459">
        <f t="shared" si="894"/>
        <v>636</v>
      </c>
      <c r="D11459" t="str">
        <f t="shared" ca="1" si="897"/>
        <v>Services relating to hinging joints of the jaw</v>
      </c>
      <c r="E11459">
        <f t="shared" ca="1" si="898"/>
        <v>16</v>
      </c>
    </row>
    <row r="11460" spans="1:5" x14ac:dyDescent="0.2">
      <c r="A11460" t="str">
        <f t="shared" ca="1" si="895"/>
        <v>Diagnostics and Preventative</v>
      </c>
      <c r="B11460" t="str">
        <f t="shared" ca="1" si="896"/>
        <v>Prophylaxis</v>
      </c>
      <c r="C11460">
        <f t="shared" ref="C11460:C11523" si="899">IF(MOD(ROW(C11460)-2,18)&lt;&gt;0,C11459,C11459+1)</f>
        <v>636</v>
      </c>
      <c r="D11460">
        <f t="shared" ca="1" si="897"/>
        <v>0</v>
      </c>
      <c r="E11460">
        <f t="shared" ca="1" si="898"/>
        <v>4</v>
      </c>
    </row>
    <row r="11461" spans="1:5" x14ac:dyDescent="0.2">
      <c r="A11461" t="str">
        <f t="shared" ca="1" si="895"/>
        <v>Diagnostics and Preventative</v>
      </c>
      <c r="B11461" t="str">
        <f t="shared" ca="1" si="896"/>
        <v>Periodic Exams</v>
      </c>
      <c r="C11461">
        <f t="shared" si="899"/>
        <v>636</v>
      </c>
      <c r="D11461">
        <f t="shared" ca="1" si="897"/>
        <v>0</v>
      </c>
      <c r="E11461">
        <f t="shared" ca="1" si="898"/>
        <v>1</v>
      </c>
    </row>
    <row r="11462" spans="1:5" x14ac:dyDescent="0.2">
      <c r="A11462" t="str">
        <f t="shared" ca="1" si="895"/>
        <v>Diagnostics and Preventative</v>
      </c>
      <c r="B11462" t="str">
        <f t="shared" ca="1" si="896"/>
        <v>Periodic Exams</v>
      </c>
      <c r="C11462">
        <f t="shared" si="899"/>
        <v>636</v>
      </c>
      <c r="D11462">
        <f t="shared" ca="1" si="897"/>
        <v>0</v>
      </c>
      <c r="E11462">
        <f t="shared" ca="1" si="898"/>
        <v>1</v>
      </c>
    </row>
    <row r="11463" spans="1:5" x14ac:dyDescent="0.2">
      <c r="A11463" t="str">
        <f t="shared" ca="1" si="895"/>
        <v>Orthodontics</v>
      </c>
      <c r="B11463" t="str">
        <f t="shared" ca="1" si="896"/>
        <v>orthodontics</v>
      </c>
      <c r="C11463">
        <f t="shared" si="899"/>
        <v>636</v>
      </c>
      <c r="D11463" t="str">
        <f t="shared" ca="1" si="897"/>
        <v>For eligible dependents to age 19</v>
      </c>
      <c r="E11463">
        <f t="shared" ca="1" si="898"/>
        <v>17</v>
      </c>
    </row>
    <row r="11464" spans="1:5" x14ac:dyDescent="0.2">
      <c r="A11464" t="str">
        <f t="shared" ca="1" si="895"/>
        <v>Orthodontics</v>
      </c>
      <c r="B11464" t="str">
        <f t="shared" ca="1" si="896"/>
        <v>orthodontics</v>
      </c>
      <c r="C11464">
        <f t="shared" si="899"/>
        <v>636</v>
      </c>
      <c r="D11464" t="str">
        <f t="shared" ca="1" si="897"/>
        <v>For eligible dependents to age 19</v>
      </c>
      <c r="E11464">
        <f t="shared" ca="1" si="898"/>
        <v>17</v>
      </c>
    </row>
    <row r="11465" spans="1:5" x14ac:dyDescent="0.2">
      <c r="A11465" t="str">
        <f t="shared" ca="1" si="895"/>
        <v>Basic</v>
      </c>
      <c r="B11465" t="str">
        <f t="shared" ca="1" si="896"/>
        <v>surgical periodontics</v>
      </c>
      <c r="C11465">
        <f t="shared" si="899"/>
        <v>636</v>
      </c>
      <c r="D11465" t="str">
        <f t="shared" ca="1" si="897"/>
        <v>Surgical treatment of the gums and supporting structures of the teeth</v>
      </c>
      <c r="E11465">
        <f t="shared" ca="1" si="898"/>
        <v>11</v>
      </c>
    </row>
    <row r="11466" spans="1:5" x14ac:dyDescent="0.2">
      <c r="A11466" t="str">
        <f t="shared" ca="1" si="895"/>
        <v>Basic</v>
      </c>
      <c r="B11466" t="str">
        <f t="shared" ca="1" si="896"/>
        <v>basic restorative</v>
      </c>
      <c r="C11466">
        <f t="shared" si="899"/>
        <v>636</v>
      </c>
      <c r="D11466" t="str">
        <f t="shared" ca="1" si="897"/>
        <v>Fillings (amalgam "silver" and composite "white" non-molar)</v>
      </c>
      <c r="E11466">
        <f t="shared" ca="1" si="898"/>
        <v>8</v>
      </c>
    </row>
    <row r="11467" spans="1:5" x14ac:dyDescent="0.2">
      <c r="A11467" t="str">
        <f t="shared" ca="1" si="895"/>
        <v>Major</v>
      </c>
      <c r="B11467" t="str">
        <f t="shared" ca="1" si="896"/>
        <v>prosthodontics</v>
      </c>
      <c r="C11467">
        <f t="shared" si="899"/>
        <v>636</v>
      </c>
      <c r="D11467" t="str">
        <f t="shared" ca="1" si="897"/>
        <v>Procedures for replacement of missing teeth by construction or repair of bridges and partial or complete dentures</v>
      </c>
      <c r="E11467">
        <f t="shared" ca="1" si="898"/>
        <v>15</v>
      </c>
    </row>
    <row r="11468" spans="1:5" x14ac:dyDescent="0.2">
      <c r="A11468" t="str">
        <f t="shared" ca="1" si="895"/>
        <v>Basic</v>
      </c>
      <c r="B11468" t="str">
        <f t="shared" ca="1" si="896"/>
        <v>oral surgery</v>
      </c>
      <c r="C11468">
        <f t="shared" si="899"/>
        <v>637</v>
      </c>
      <c r="D11468" t="str">
        <f t="shared" ca="1" si="897"/>
        <v>Extraction and other surgery procedures, incl. pre- and post-operative care</v>
      </c>
      <c r="E11468">
        <f t="shared" ca="1" si="898"/>
        <v>9</v>
      </c>
    </row>
    <row r="11469" spans="1:5" x14ac:dyDescent="0.2">
      <c r="A11469" t="str">
        <f t="shared" ca="1" si="895"/>
        <v>Basic</v>
      </c>
      <c r="B11469" t="str">
        <f t="shared" ca="1" si="896"/>
        <v>surgical periodontics</v>
      </c>
      <c r="C11469">
        <f t="shared" si="899"/>
        <v>637</v>
      </c>
      <c r="D11469" t="str">
        <f t="shared" ca="1" si="897"/>
        <v>Surgical treatment of the gums and supporting structures of the teeth</v>
      </c>
      <c r="E11469">
        <f t="shared" ca="1" si="898"/>
        <v>11</v>
      </c>
    </row>
    <row r="11470" spans="1:5" x14ac:dyDescent="0.2">
      <c r="A11470" t="str">
        <f t="shared" ca="1" si="895"/>
        <v>Diagnostics and Preventative</v>
      </c>
      <c r="B11470" t="str">
        <f t="shared" ca="1" si="896"/>
        <v>Fluoride treatments</v>
      </c>
      <c r="C11470">
        <f t="shared" si="899"/>
        <v>637</v>
      </c>
      <c r="D11470">
        <f t="shared" ca="1" si="897"/>
        <v>0</v>
      </c>
      <c r="E11470">
        <f t="shared" ca="1" si="898"/>
        <v>5</v>
      </c>
    </row>
    <row r="11471" spans="1:5" x14ac:dyDescent="0.2">
      <c r="A11471" t="str">
        <f t="shared" ca="1" si="895"/>
        <v>Diagnostics and Preventative</v>
      </c>
      <c r="B11471" t="str">
        <f t="shared" ca="1" si="896"/>
        <v>Periodic Exams</v>
      </c>
      <c r="C11471">
        <f t="shared" si="899"/>
        <v>637</v>
      </c>
      <c r="D11471">
        <f t="shared" ca="1" si="897"/>
        <v>0</v>
      </c>
      <c r="E11471">
        <f t="shared" ca="1" si="898"/>
        <v>1</v>
      </c>
    </row>
    <row r="11472" spans="1:5" x14ac:dyDescent="0.2">
      <c r="A11472" t="str">
        <f t="shared" ca="1" si="895"/>
        <v>Diagnostics and Preventative</v>
      </c>
      <c r="B11472" t="str">
        <f t="shared" ca="1" si="896"/>
        <v>Periodic Exams</v>
      </c>
      <c r="C11472">
        <f t="shared" si="899"/>
        <v>637</v>
      </c>
      <c r="D11472">
        <f t="shared" ca="1" si="897"/>
        <v>0</v>
      </c>
      <c r="E11472">
        <f t="shared" ca="1" si="898"/>
        <v>1</v>
      </c>
    </row>
    <row r="11473" spans="1:5" x14ac:dyDescent="0.2">
      <c r="A11473" t="str">
        <f t="shared" ca="1" si="895"/>
        <v>Basic</v>
      </c>
      <c r="B11473" t="str">
        <f t="shared" ca="1" si="896"/>
        <v>endodontics</v>
      </c>
      <c r="C11473">
        <f t="shared" si="899"/>
        <v>637</v>
      </c>
      <c r="D11473" t="str">
        <f t="shared" ca="1" si="897"/>
        <v>Root canal, pulpal therapy</v>
      </c>
      <c r="E11473">
        <f t="shared" ca="1" si="898"/>
        <v>10</v>
      </c>
    </row>
    <row r="11474" spans="1:5" x14ac:dyDescent="0.2">
      <c r="A11474" t="str">
        <f t="shared" ca="1" si="895"/>
        <v>Diagnostics and Preventative</v>
      </c>
      <c r="B11474" t="str">
        <f t="shared" ca="1" si="896"/>
        <v>Sealants</v>
      </c>
      <c r="C11474">
        <f t="shared" si="899"/>
        <v>637</v>
      </c>
      <c r="D11474">
        <f t="shared" ca="1" si="897"/>
        <v>0</v>
      </c>
      <c r="E11474">
        <f t="shared" ca="1" si="898"/>
        <v>6</v>
      </c>
    </row>
    <row r="11475" spans="1:5" x14ac:dyDescent="0.2">
      <c r="A11475" t="str">
        <f t="shared" ca="1" si="895"/>
        <v>Basic</v>
      </c>
      <c r="B11475" t="str">
        <f t="shared" ca="1" si="896"/>
        <v>non-surgical periodontics</v>
      </c>
      <c r="C11475">
        <f t="shared" si="899"/>
        <v>637</v>
      </c>
      <c r="D11475" t="str">
        <f t="shared" ca="1" si="897"/>
        <v xml:space="preserve">Non-surgical treatment of the gums and supporting structures of the teeth </v>
      </c>
      <c r="E11475">
        <f t="shared" ca="1" si="898"/>
        <v>12</v>
      </c>
    </row>
    <row r="11476" spans="1:5" x14ac:dyDescent="0.2">
      <c r="A11476" t="str">
        <f t="shared" ca="1" si="895"/>
        <v>Diagnostics and Preventative</v>
      </c>
      <c r="B11476" t="str">
        <f t="shared" ca="1" si="896"/>
        <v>Bitewing x-rays</v>
      </c>
      <c r="C11476">
        <f t="shared" si="899"/>
        <v>637</v>
      </c>
      <c r="D11476">
        <f t="shared" ca="1" si="897"/>
        <v>0</v>
      </c>
      <c r="E11476">
        <f t="shared" ca="1" si="898"/>
        <v>2</v>
      </c>
    </row>
    <row r="11477" spans="1:5" x14ac:dyDescent="0.2">
      <c r="A11477" t="str">
        <f t="shared" ca="1" si="895"/>
        <v>Basic</v>
      </c>
      <c r="B11477" t="str">
        <f t="shared" ca="1" si="896"/>
        <v>basic restorative</v>
      </c>
      <c r="C11477">
        <f t="shared" si="899"/>
        <v>637</v>
      </c>
      <c r="D11477" t="str">
        <f t="shared" ca="1" si="897"/>
        <v>Fillings (amalgam "silver" and composite "white" non-molar)</v>
      </c>
      <c r="E11477">
        <f t="shared" ca="1" si="898"/>
        <v>8</v>
      </c>
    </row>
    <row r="11478" spans="1:5" x14ac:dyDescent="0.2">
      <c r="A11478" t="str">
        <f t="shared" ca="1" si="895"/>
        <v>Diagnostics and Preventative</v>
      </c>
      <c r="B11478" t="str">
        <f t="shared" ca="1" si="896"/>
        <v>Periodic Exams</v>
      </c>
      <c r="C11478">
        <f t="shared" si="899"/>
        <v>637</v>
      </c>
      <c r="D11478">
        <f t="shared" ca="1" si="897"/>
        <v>0</v>
      </c>
      <c r="E11478">
        <f t="shared" ca="1" si="898"/>
        <v>1</v>
      </c>
    </row>
    <row r="11479" spans="1:5" x14ac:dyDescent="0.2">
      <c r="A11479" t="str">
        <f t="shared" ca="1" si="895"/>
        <v>Diagnostics and Preventative</v>
      </c>
      <c r="B11479" t="str">
        <f t="shared" ca="1" si="896"/>
        <v>Space Maintainers</v>
      </c>
      <c r="C11479">
        <f t="shared" si="899"/>
        <v>637</v>
      </c>
      <c r="D11479">
        <f t="shared" ca="1" si="897"/>
        <v>0</v>
      </c>
      <c r="E11479">
        <f t="shared" ca="1" si="898"/>
        <v>7</v>
      </c>
    </row>
    <row r="11480" spans="1:5" x14ac:dyDescent="0.2">
      <c r="A11480" t="str">
        <f t="shared" ca="1" si="895"/>
        <v>Orthodontics</v>
      </c>
      <c r="B11480" t="str">
        <f t="shared" ca="1" si="896"/>
        <v>orthodontics</v>
      </c>
      <c r="C11480">
        <f t="shared" si="899"/>
        <v>637</v>
      </c>
      <c r="D11480" t="str">
        <f t="shared" ca="1" si="897"/>
        <v>For eligible dependents to age 19</v>
      </c>
      <c r="E11480">
        <f t="shared" ca="1" si="898"/>
        <v>17</v>
      </c>
    </row>
    <row r="11481" spans="1:5" x14ac:dyDescent="0.2">
      <c r="A11481" t="str">
        <f t="shared" ca="1" si="895"/>
        <v>Basic</v>
      </c>
      <c r="B11481" t="str">
        <f t="shared" ca="1" si="896"/>
        <v>general anesthesia</v>
      </c>
      <c r="C11481">
        <f t="shared" si="899"/>
        <v>637</v>
      </c>
      <c r="D11481" t="str">
        <f t="shared" ca="1" si="897"/>
        <v>Covered when used in conjunction with covered oral surgical procedures</v>
      </c>
      <c r="E11481">
        <f t="shared" ca="1" si="898"/>
        <v>13</v>
      </c>
    </row>
    <row r="11482" spans="1:5" x14ac:dyDescent="0.2">
      <c r="A11482" t="str">
        <f t="shared" ca="1" si="895"/>
        <v>Basic</v>
      </c>
      <c r="B11482" t="str">
        <f t="shared" ca="1" si="896"/>
        <v>surgical periodontics</v>
      </c>
      <c r="C11482">
        <f t="shared" si="899"/>
        <v>637</v>
      </c>
      <c r="D11482" t="str">
        <f t="shared" ca="1" si="897"/>
        <v>Surgical treatment of the gums and supporting structures of the teeth</v>
      </c>
      <c r="E11482">
        <f t="shared" ca="1" si="898"/>
        <v>11</v>
      </c>
    </row>
    <row r="11483" spans="1:5" x14ac:dyDescent="0.2">
      <c r="A11483" t="str">
        <f t="shared" ca="1" si="895"/>
        <v>Basic</v>
      </c>
      <c r="B11483" t="str">
        <f t="shared" ca="1" si="896"/>
        <v>oral surgery</v>
      </c>
      <c r="C11483">
        <f t="shared" si="899"/>
        <v>637</v>
      </c>
      <c r="D11483" t="str">
        <f t="shared" ca="1" si="897"/>
        <v>Extraction and other surgery procedures, incl. pre- and post-operative care</v>
      </c>
      <c r="E11483">
        <f t="shared" ca="1" si="898"/>
        <v>9</v>
      </c>
    </row>
    <row r="11484" spans="1:5" x14ac:dyDescent="0.2">
      <c r="A11484" t="str">
        <f t="shared" ca="1" si="895"/>
        <v>Diagnostics and Preventative</v>
      </c>
      <c r="B11484" t="str">
        <f t="shared" ca="1" si="896"/>
        <v>Fluoride treatments</v>
      </c>
      <c r="C11484">
        <f t="shared" si="899"/>
        <v>637</v>
      </c>
      <c r="D11484">
        <f t="shared" ca="1" si="897"/>
        <v>0</v>
      </c>
      <c r="E11484">
        <f t="shared" ca="1" si="898"/>
        <v>5</v>
      </c>
    </row>
    <row r="11485" spans="1:5" x14ac:dyDescent="0.2">
      <c r="A11485" t="str">
        <f t="shared" ca="1" si="895"/>
        <v>Basic</v>
      </c>
      <c r="B11485" t="str">
        <f t="shared" ca="1" si="896"/>
        <v>oral surgery</v>
      </c>
      <c r="C11485">
        <f t="shared" si="899"/>
        <v>637</v>
      </c>
      <c r="D11485" t="str">
        <f t="shared" ca="1" si="897"/>
        <v>Extraction and other surgery procedures, incl. pre- and post-operative care</v>
      </c>
      <c r="E11485">
        <f t="shared" ca="1" si="898"/>
        <v>9</v>
      </c>
    </row>
    <row r="11486" spans="1:5" x14ac:dyDescent="0.2">
      <c r="A11486" t="str">
        <f t="shared" ca="1" si="895"/>
        <v>Basic</v>
      </c>
      <c r="B11486" t="str">
        <f t="shared" ca="1" si="896"/>
        <v>endodontics</v>
      </c>
      <c r="C11486">
        <f t="shared" si="899"/>
        <v>638</v>
      </c>
      <c r="D11486" t="str">
        <f t="shared" ca="1" si="897"/>
        <v>Root canal, pulpal therapy</v>
      </c>
      <c r="E11486">
        <f t="shared" ca="1" si="898"/>
        <v>10</v>
      </c>
    </row>
    <row r="11487" spans="1:5" x14ac:dyDescent="0.2">
      <c r="A11487" t="str">
        <f t="shared" ca="1" si="895"/>
        <v>Basic</v>
      </c>
      <c r="B11487" t="str">
        <f t="shared" ca="1" si="896"/>
        <v>oral surgery</v>
      </c>
      <c r="C11487">
        <f t="shared" si="899"/>
        <v>638</v>
      </c>
      <c r="D11487" t="str">
        <f t="shared" ca="1" si="897"/>
        <v>Extraction and other surgery procedures, incl. pre- and post-operative care</v>
      </c>
      <c r="E11487">
        <f t="shared" ca="1" si="898"/>
        <v>9</v>
      </c>
    </row>
    <row r="11488" spans="1:5" x14ac:dyDescent="0.2">
      <c r="A11488" t="str">
        <f t="shared" ca="1" si="895"/>
        <v>Diagnostics and Preventative</v>
      </c>
      <c r="B11488" t="str">
        <f t="shared" ca="1" si="896"/>
        <v>Prophylaxis</v>
      </c>
      <c r="C11488">
        <f t="shared" si="899"/>
        <v>638</v>
      </c>
      <c r="D11488">
        <f t="shared" ca="1" si="897"/>
        <v>0</v>
      </c>
      <c r="E11488">
        <f t="shared" ca="1" si="898"/>
        <v>4</v>
      </c>
    </row>
    <row r="11489" spans="1:5" x14ac:dyDescent="0.2">
      <c r="A11489" t="str">
        <f t="shared" ca="1" si="895"/>
        <v>Basic</v>
      </c>
      <c r="B11489" t="str">
        <f t="shared" ca="1" si="896"/>
        <v>endodontics</v>
      </c>
      <c r="C11489">
        <f t="shared" si="899"/>
        <v>638</v>
      </c>
      <c r="D11489" t="str">
        <f t="shared" ca="1" si="897"/>
        <v>Root canal, pulpal therapy</v>
      </c>
      <c r="E11489">
        <f t="shared" ca="1" si="898"/>
        <v>10</v>
      </c>
    </row>
    <row r="11490" spans="1:5" x14ac:dyDescent="0.2">
      <c r="A11490" t="str">
        <f t="shared" ca="1" si="895"/>
        <v>Major</v>
      </c>
      <c r="B11490" t="str">
        <f t="shared" ca="1" si="896"/>
        <v>temporomandibular joint dysfunction</v>
      </c>
      <c r="C11490">
        <f t="shared" si="899"/>
        <v>638</v>
      </c>
      <c r="D11490" t="str">
        <f t="shared" ca="1" si="897"/>
        <v>Services relating to hinging joints of the jaw</v>
      </c>
      <c r="E11490">
        <f t="shared" ca="1" si="898"/>
        <v>16</v>
      </c>
    </row>
    <row r="11491" spans="1:5" x14ac:dyDescent="0.2">
      <c r="A11491" t="str">
        <f t="shared" ca="1" si="895"/>
        <v>Basic</v>
      </c>
      <c r="B11491" t="str">
        <f t="shared" ca="1" si="896"/>
        <v>general anesthesia</v>
      </c>
      <c r="C11491">
        <f t="shared" si="899"/>
        <v>638</v>
      </c>
      <c r="D11491" t="str">
        <f t="shared" ca="1" si="897"/>
        <v>Covered when used in conjunction with covered oral surgical procedures</v>
      </c>
      <c r="E11491">
        <f t="shared" ca="1" si="898"/>
        <v>13</v>
      </c>
    </row>
    <row r="11492" spans="1:5" x14ac:dyDescent="0.2">
      <c r="A11492" t="str">
        <f t="shared" ca="1" si="895"/>
        <v>Basic</v>
      </c>
      <c r="B11492" t="str">
        <f t="shared" ca="1" si="896"/>
        <v>endodontics</v>
      </c>
      <c r="C11492">
        <f t="shared" si="899"/>
        <v>638</v>
      </c>
      <c r="D11492" t="str">
        <f t="shared" ca="1" si="897"/>
        <v>Root canal, pulpal therapy</v>
      </c>
      <c r="E11492">
        <f t="shared" ca="1" si="898"/>
        <v>10</v>
      </c>
    </row>
    <row r="11493" spans="1:5" x14ac:dyDescent="0.2">
      <c r="A11493" t="str">
        <f t="shared" ca="1" si="895"/>
        <v>Basic</v>
      </c>
      <c r="B11493" t="str">
        <f t="shared" ca="1" si="896"/>
        <v>surgical periodontics</v>
      </c>
      <c r="C11493">
        <f t="shared" si="899"/>
        <v>638</v>
      </c>
      <c r="D11493" t="str">
        <f t="shared" ca="1" si="897"/>
        <v>Surgical treatment of the gums and supporting structures of the teeth</v>
      </c>
      <c r="E11493">
        <f t="shared" ca="1" si="898"/>
        <v>11</v>
      </c>
    </row>
    <row r="11494" spans="1:5" x14ac:dyDescent="0.2">
      <c r="A11494" t="str">
        <f t="shared" ca="1" si="895"/>
        <v>Basic</v>
      </c>
      <c r="B11494" t="str">
        <f t="shared" ca="1" si="896"/>
        <v>oral surgery</v>
      </c>
      <c r="C11494">
        <f t="shared" si="899"/>
        <v>638</v>
      </c>
      <c r="D11494" t="str">
        <f t="shared" ca="1" si="897"/>
        <v>Extraction and other surgery procedures, incl. pre- and post-operative care</v>
      </c>
      <c r="E11494">
        <f t="shared" ca="1" si="898"/>
        <v>9</v>
      </c>
    </row>
    <row r="11495" spans="1:5" x14ac:dyDescent="0.2">
      <c r="A11495" t="str">
        <f t="shared" ca="1" si="895"/>
        <v>Diagnostics and Preventative</v>
      </c>
      <c r="B11495" t="str">
        <f t="shared" ca="1" si="896"/>
        <v>Prophylaxis</v>
      </c>
      <c r="C11495">
        <f t="shared" si="899"/>
        <v>638</v>
      </c>
      <c r="D11495">
        <f t="shared" ca="1" si="897"/>
        <v>0</v>
      </c>
      <c r="E11495">
        <f t="shared" ca="1" si="898"/>
        <v>4</v>
      </c>
    </row>
    <row r="11496" spans="1:5" x14ac:dyDescent="0.2">
      <c r="A11496" t="str">
        <f t="shared" ca="1" si="895"/>
        <v>Diagnostics and Preventative</v>
      </c>
      <c r="B11496" t="str">
        <f t="shared" ca="1" si="896"/>
        <v>Prophylaxis</v>
      </c>
      <c r="C11496">
        <f t="shared" si="899"/>
        <v>638</v>
      </c>
      <c r="D11496">
        <f t="shared" ca="1" si="897"/>
        <v>0</v>
      </c>
      <c r="E11496">
        <f t="shared" ca="1" si="898"/>
        <v>4</v>
      </c>
    </row>
    <row r="11497" spans="1:5" x14ac:dyDescent="0.2">
      <c r="A11497" t="str">
        <f t="shared" ca="1" si="895"/>
        <v>Major</v>
      </c>
      <c r="B11497" t="str">
        <f t="shared" ca="1" si="896"/>
        <v>prosthodontics</v>
      </c>
      <c r="C11497">
        <f t="shared" si="899"/>
        <v>638</v>
      </c>
      <c r="D11497" t="str">
        <f t="shared" ca="1" si="897"/>
        <v>Procedures for replacement of missing teeth by construction or repair of bridges and partial or complete dentures</v>
      </c>
      <c r="E11497">
        <f t="shared" ca="1" si="898"/>
        <v>15</v>
      </c>
    </row>
    <row r="11498" spans="1:5" x14ac:dyDescent="0.2">
      <c r="A11498" t="str">
        <f t="shared" ca="1" si="895"/>
        <v>Diagnostics and Preventative</v>
      </c>
      <c r="B11498" t="str">
        <f t="shared" ca="1" si="896"/>
        <v>Prophylaxis</v>
      </c>
      <c r="C11498">
        <f t="shared" si="899"/>
        <v>638</v>
      </c>
      <c r="D11498">
        <f t="shared" ca="1" si="897"/>
        <v>0</v>
      </c>
      <c r="E11498">
        <f t="shared" ca="1" si="898"/>
        <v>4</v>
      </c>
    </row>
    <row r="11499" spans="1:5" x14ac:dyDescent="0.2">
      <c r="A11499" t="str">
        <f t="shared" ca="1" si="895"/>
        <v>Diagnostics and Preventative</v>
      </c>
      <c r="B11499" t="str">
        <f t="shared" ca="1" si="896"/>
        <v>Sealants</v>
      </c>
      <c r="C11499">
        <f t="shared" si="899"/>
        <v>638</v>
      </c>
      <c r="D11499">
        <f t="shared" ca="1" si="897"/>
        <v>0</v>
      </c>
      <c r="E11499">
        <f t="shared" ca="1" si="898"/>
        <v>6</v>
      </c>
    </row>
    <row r="11500" spans="1:5" x14ac:dyDescent="0.2">
      <c r="A11500" t="str">
        <f t="shared" ca="1" si="895"/>
        <v>Basic</v>
      </c>
      <c r="B11500" t="str">
        <f t="shared" ca="1" si="896"/>
        <v>general anesthesia</v>
      </c>
      <c r="C11500">
        <f t="shared" si="899"/>
        <v>638</v>
      </c>
      <c r="D11500" t="str">
        <f t="shared" ca="1" si="897"/>
        <v>Covered when used in conjunction with covered oral surgical procedures</v>
      </c>
      <c r="E11500">
        <f t="shared" ca="1" si="898"/>
        <v>13</v>
      </c>
    </row>
    <row r="11501" spans="1:5" x14ac:dyDescent="0.2">
      <c r="A11501" t="str">
        <f t="shared" ca="1" si="895"/>
        <v>Diagnostics and Preventative</v>
      </c>
      <c r="B11501" t="str">
        <f t="shared" ca="1" si="896"/>
        <v>Bitewing x-rays</v>
      </c>
      <c r="C11501">
        <f t="shared" si="899"/>
        <v>638</v>
      </c>
      <c r="D11501">
        <f t="shared" ca="1" si="897"/>
        <v>0</v>
      </c>
      <c r="E11501">
        <f t="shared" ca="1" si="898"/>
        <v>2</v>
      </c>
    </row>
    <row r="11502" spans="1:5" x14ac:dyDescent="0.2">
      <c r="A11502" t="str">
        <f t="shared" ca="1" si="895"/>
        <v>Diagnostics and Preventative</v>
      </c>
      <c r="B11502" t="str">
        <f t="shared" ca="1" si="896"/>
        <v>Full-mouth x-ray</v>
      </c>
      <c r="C11502">
        <f t="shared" si="899"/>
        <v>638</v>
      </c>
      <c r="D11502">
        <f t="shared" ca="1" si="897"/>
        <v>0</v>
      </c>
      <c r="E11502">
        <f t="shared" ca="1" si="898"/>
        <v>3</v>
      </c>
    </row>
    <row r="11503" spans="1:5" x14ac:dyDescent="0.2">
      <c r="A11503" t="str">
        <f t="shared" ca="1" si="895"/>
        <v>Diagnostics and Preventative</v>
      </c>
      <c r="B11503" t="str">
        <f t="shared" ca="1" si="896"/>
        <v>Full-mouth x-ray</v>
      </c>
      <c r="C11503">
        <f t="shared" si="899"/>
        <v>638</v>
      </c>
      <c r="D11503">
        <f t="shared" ca="1" si="897"/>
        <v>0</v>
      </c>
      <c r="E11503">
        <f t="shared" ca="1" si="898"/>
        <v>3</v>
      </c>
    </row>
    <row r="11504" spans="1:5" x14ac:dyDescent="0.2">
      <c r="A11504" t="str">
        <f t="shared" ca="1" si="895"/>
        <v>Orthodontics</v>
      </c>
      <c r="B11504" t="str">
        <f t="shared" ca="1" si="896"/>
        <v>orthodontics</v>
      </c>
      <c r="C11504">
        <f t="shared" si="899"/>
        <v>639</v>
      </c>
      <c r="D11504" t="str">
        <f t="shared" ca="1" si="897"/>
        <v>For eligible dependents to age 19</v>
      </c>
      <c r="E11504">
        <f t="shared" ca="1" si="898"/>
        <v>17</v>
      </c>
    </row>
    <row r="11505" spans="1:5" x14ac:dyDescent="0.2">
      <c r="A11505" t="str">
        <f t="shared" ca="1" si="895"/>
        <v>Other</v>
      </c>
      <c r="B11505" t="str">
        <f t="shared" ca="1" si="896"/>
        <v>Implants</v>
      </c>
      <c r="C11505">
        <f t="shared" si="899"/>
        <v>639</v>
      </c>
      <c r="D11505" t="str">
        <f t="shared" ca="1" si="897"/>
        <v>Implant dental work</v>
      </c>
      <c r="E11505">
        <f t="shared" ca="1" si="898"/>
        <v>18</v>
      </c>
    </row>
    <row r="11506" spans="1:5" x14ac:dyDescent="0.2">
      <c r="A11506" t="str">
        <f t="shared" ca="1" si="895"/>
        <v>Diagnostics and Preventative</v>
      </c>
      <c r="B11506" t="str">
        <f t="shared" ca="1" si="896"/>
        <v>Bitewing x-rays</v>
      </c>
      <c r="C11506">
        <f t="shared" si="899"/>
        <v>639</v>
      </c>
      <c r="D11506">
        <f t="shared" ca="1" si="897"/>
        <v>0</v>
      </c>
      <c r="E11506">
        <f t="shared" ca="1" si="898"/>
        <v>2</v>
      </c>
    </row>
    <row r="11507" spans="1:5" x14ac:dyDescent="0.2">
      <c r="A11507" t="str">
        <f t="shared" ca="1" si="895"/>
        <v>Diagnostics and Preventative</v>
      </c>
      <c r="B11507" t="str">
        <f t="shared" ca="1" si="896"/>
        <v>Full-mouth x-ray</v>
      </c>
      <c r="C11507">
        <f t="shared" si="899"/>
        <v>639</v>
      </c>
      <c r="D11507">
        <f t="shared" ca="1" si="897"/>
        <v>0</v>
      </c>
      <c r="E11507">
        <f t="shared" ca="1" si="898"/>
        <v>3</v>
      </c>
    </row>
    <row r="11508" spans="1:5" x14ac:dyDescent="0.2">
      <c r="A11508" t="str">
        <f t="shared" ca="1" si="895"/>
        <v>Diagnostics and Preventative</v>
      </c>
      <c r="B11508" t="str">
        <f t="shared" ca="1" si="896"/>
        <v>Sealants</v>
      </c>
      <c r="C11508">
        <f t="shared" si="899"/>
        <v>639</v>
      </c>
      <c r="D11508">
        <f t="shared" ca="1" si="897"/>
        <v>0</v>
      </c>
      <c r="E11508">
        <f t="shared" ca="1" si="898"/>
        <v>6</v>
      </c>
    </row>
    <row r="11509" spans="1:5" x14ac:dyDescent="0.2">
      <c r="A11509" t="str">
        <f t="shared" ca="1" si="895"/>
        <v>Basic</v>
      </c>
      <c r="B11509" t="str">
        <f t="shared" ca="1" si="896"/>
        <v>general anesthesia</v>
      </c>
      <c r="C11509">
        <f t="shared" si="899"/>
        <v>639</v>
      </c>
      <c r="D11509" t="str">
        <f t="shared" ca="1" si="897"/>
        <v>Covered when used in conjunction with covered oral surgical procedures</v>
      </c>
      <c r="E11509">
        <f t="shared" ca="1" si="898"/>
        <v>13</v>
      </c>
    </row>
    <row r="11510" spans="1:5" x14ac:dyDescent="0.2">
      <c r="A11510" t="str">
        <f t="shared" ca="1" si="895"/>
        <v>Basic</v>
      </c>
      <c r="B11510" t="str">
        <f t="shared" ca="1" si="896"/>
        <v>non-surgical periodontics</v>
      </c>
      <c r="C11510">
        <f t="shared" si="899"/>
        <v>639</v>
      </c>
      <c r="D11510" t="str">
        <f t="shared" ca="1" si="897"/>
        <v xml:space="preserve">Non-surgical treatment of the gums and supporting structures of the teeth </v>
      </c>
      <c r="E11510">
        <f t="shared" ca="1" si="898"/>
        <v>12</v>
      </c>
    </row>
    <row r="11511" spans="1:5" x14ac:dyDescent="0.2">
      <c r="A11511" t="str">
        <f t="shared" ca="1" si="895"/>
        <v>Major</v>
      </c>
      <c r="B11511" t="str">
        <f t="shared" ca="1" si="896"/>
        <v>major restorative</v>
      </c>
      <c r="C11511">
        <f t="shared" si="899"/>
        <v>639</v>
      </c>
      <c r="D11511" t="str">
        <f t="shared" ca="1" si="897"/>
        <v>Single crowns, inlays, onlays</v>
      </c>
      <c r="E11511">
        <f t="shared" ca="1" si="898"/>
        <v>14</v>
      </c>
    </row>
    <row r="11512" spans="1:5" x14ac:dyDescent="0.2">
      <c r="A11512" t="str">
        <f t="shared" ca="1" si="895"/>
        <v>Diagnostics and Preventative</v>
      </c>
      <c r="B11512" t="str">
        <f t="shared" ca="1" si="896"/>
        <v>Fluoride treatments</v>
      </c>
      <c r="C11512">
        <f t="shared" si="899"/>
        <v>639</v>
      </c>
      <c r="D11512">
        <f t="shared" ca="1" si="897"/>
        <v>0</v>
      </c>
      <c r="E11512">
        <f t="shared" ca="1" si="898"/>
        <v>5</v>
      </c>
    </row>
    <row r="11513" spans="1:5" x14ac:dyDescent="0.2">
      <c r="A11513" t="str">
        <f t="shared" ca="1" si="895"/>
        <v>Diagnostics and Preventative</v>
      </c>
      <c r="B11513" t="str">
        <f t="shared" ca="1" si="896"/>
        <v>Prophylaxis</v>
      </c>
      <c r="C11513">
        <f t="shared" si="899"/>
        <v>639</v>
      </c>
      <c r="D11513">
        <f t="shared" ca="1" si="897"/>
        <v>0</v>
      </c>
      <c r="E11513">
        <f t="shared" ca="1" si="898"/>
        <v>4</v>
      </c>
    </row>
    <row r="11514" spans="1:5" x14ac:dyDescent="0.2">
      <c r="A11514" t="str">
        <f t="shared" ca="1" si="895"/>
        <v>Diagnostics and Preventative</v>
      </c>
      <c r="B11514" t="str">
        <f t="shared" ca="1" si="896"/>
        <v>Space Maintainers</v>
      </c>
      <c r="C11514">
        <f t="shared" si="899"/>
        <v>639</v>
      </c>
      <c r="D11514">
        <f t="shared" ca="1" si="897"/>
        <v>0</v>
      </c>
      <c r="E11514">
        <f t="shared" ca="1" si="898"/>
        <v>7</v>
      </c>
    </row>
    <row r="11515" spans="1:5" x14ac:dyDescent="0.2">
      <c r="A11515" t="str">
        <f t="shared" ca="1" si="895"/>
        <v>Diagnostics and Preventative</v>
      </c>
      <c r="B11515" t="str">
        <f t="shared" ca="1" si="896"/>
        <v>Prophylaxis</v>
      </c>
      <c r="C11515">
        <f t="shared" si="899"/>
        <v>639</v>
      </c>
      <c r="D11515">
        <f t="shared" ca="1" si="897"/>
        <v>0</v>
      </c>
      <c r="E11515">
        <f t="shared" ca="1" si="898"/>
        <v>4</v>
      </c>
    </row>
    <row r="11516" spans="1:5" x14ac:dyDescent="0.2">
      <c r="A11516" t="str">
        <f t="shared" ca="1" si="895"/>
        <v>Basic</v>
      </c>
      <c r="B11516" t="str">
        <f t="shared" ca="1" si="896"/>
        <v>surgical periodontics</v>
      </c>
      <c r="C11516">
        <f t="shared" si="899"/>
        <v>639</v>
      </c>
      <c r="D11516" t="str">
        <f t="shared" ca="1" si="897"/>
        <v>Surgical treatment of the gums and supporting structures of the teeth</v>
      </c>
      <c r="E11516">
        <f t="shared" ca="1" si="898"/>
        <v>11</v>
      </c>
    </row>
    <row r="11517" spans="1:5" x14ac:dyDescent="0.2">
      <c r="A11517" t="str">
        <f t="shared" ca="1" si="895"/>
        <v>Orthodontics</v>
      </c>
      <c r="B11517" t="str">
        <f t="shared" ca="1" si="896"/>
        <v>orthodontics</v>
      </c>
      <c r="C11517">
        <f t="shared" si="899"/>
        <v>639</v>
      </c>
      <c r="D11517" t="str">
        <f t="shared" ca="1" si="897"/>
        <v>For eligible dependents to age 19</v>
      </c>
      <c r="E11517">
        <f t="shared" ca="1" si="898"/>
        <v>17</v>
      </c>
    </row>
    <row r="11518" spans="1:5" x14ac:dyDescent="0.2">
      <c r="A11518" t="str">
        <f t="shared" ca="1" si="895"/>
        <v>Diagnostics and Preventative</v>
      </c>
      <c r="B11518" t="str">
        <f t="shared" ca="1" si="896"/>
        <v>Fluoride treatments</v>
      </c>
      <c r="C11518">
        <f t="shared" si="899"/>
        <v>639</v>
      </c>
      <c r="D11518">
        <f t="shared" ca="1" si="897"/>
        <v>0</v>
      </c>
      <c r="E11518">
        <f t="shared" ca="1" si="898"/>
        <v>5</v>
      </c>
    </row>
    <row r="11519" spans="1:5" x14ac:dyDescent="0.2">
      <c r="A11519" t="str">
        <f t="shared" ca="1" si="895"/>
        <v>Basic</v>
      </c>
      <c r="B11519" t="str">
        <f t="shared" ca="1" si="896"/>
        <v>basic restorative</v>
      </c>
      <c r="C11519">
        <f t="shared" si="899"/>
        <v>639</v>
      </c>
      <c r="D11519" t="str">
        <f t="shared" ca="1" si="897"/>
        <v>Fillings (amalgam "silver" and composite "white" non-molar)</v>
      </c>
      <c r="E11519">
        <f t="shared" ca="1" si="898"/>
        <v>8</v>
      </c>
    </row>
    <row r="11520" spans="1:5" x14ac:dyDescent="0.2">
      <c r="A11520" t="str">
        <f t="shared" ca="1" si="895"/>
        <v>Basic</v>
      </c>
      <c r="B11520" t="str">
        <f t="shared" ca="1" si="896"/>
        <v>general anesthesia</v>
      </c>
      <c r="C11520">
        <f t="shared" si="899"/>
        <v>639</v>
      </c>
      <c r="D11520" t="str">
        <f t="shared" ca="1" si="897"/>
        <v>Covered when used in conjunction with covered oral surgical procedures</v>
      </c>
      <c r="E11520">
        <f t="shared" ca="1" si="898"/>
        <v>13</v>
      </c>
    </row>
    <row r="11521" spans="1:5" x14ac:dyDescent="0.2">
      <c r="A11521" t="str">
        <f t="shared" ca="1" si="895"/>
        <v>Diagnostics and Preventative</v>
      </c>
      <c r="B11521" t="str">
        <f t="shared" ca="1" si="896"/>
        <v>Periodic Exams</v>
      </c>
      <c r="C11521">
        <f t="shared" si="899"/>
        <v>639</v>
      </c>
      <c r="D11521">
        <f t="shared" ca="1" si="897"/>
        <v>0</v>
      </c>
      <c r="E11521">
        <f t="shared" ca="1" si="898"/>
        <v>1</v>
      </c>
    </row>
    <row r="11522" spans="1:5" x14ac:dyDescent="0.2">
      <c r="A11522" t="str">
        <f t="shared" ref="A11522:A11585" ca="1" si="900">INDEX(services,E11522,1)</f>
        <v>Other</v>
      </c>
      <c r="B11522" t="str">
        <f t="shared" ref="B11522:B11585" ca="1" si="901">INDEX(services,E11522,2)</f>
        <v>Implants</v>
      </c>
      <c r="C11522">
        <f t="shared" si="899"/>
        <v>640</v>
      </c>
      <c r="D11522" t="str">
        <f t="shared" ref="D11522:D11585" ca="1" si="902">INDEX(services,E11522,3)</f>
        <v>Implant dental work</v>
      </c>
      <c r="E11522">
        <f t="shared" ref="E11522:E11585" ca="1" si="903">RANDBETWEEN(1,ROWS(services))</f>
        <v>18</v>
      </c>
    </row>
    <row r="11523" spans="1:5" x14ac:dyDescent="0.2">
      <c r="A11523" t="str">
        <f t="shared" ca="1" si="900"/>
        <v>Basic</v>
      </c>
      <c r="B11523" t="str">
        <f t="shared" ca="1" si="901"/>
        <v>general anesthesia</v>
      </c>
      <c r="C11523">
        <f t="shared" si="899"/>
        <v>640</v>
      </c>
      <c r="D11523" t="str">
        <f t="shared" ca="1" si="902"/>
        <v>Covered when used in conjunction with covered oral surgical procedures</v>
      </c>
      <c r="E11523">
        <f t="shared" ca="1" si="903"/>
        <v>13</v>
      </c>
    </row>
    <row r="11524" spans="1:5" x14ac:dyDescent="0.2">
      <c r="A11524" t="str">
        <f t="shared" ca="1" si="900"/>
        <v>Diagnostics and Preventative</v>
      </c>
      <c r="B11524" t="str">
        <f t="shared" ca="1" si="901"/>
        <v>Prophylaxis</v>
      </c>
      <c r="C11524">
        <f t="shared" ref="C11524:C11587" si="904">IF(MOD(ROW(C11524)-2,18)&lt;&gt;0,C11523,C11523+1)</f>
        <v>640</v>
      </c>
      <c r="D11524">
        <f t="shared" ca="1" si="902"/>
        <v>0</v>
      </c>
      <c r="E11524">
        <f t="shared" ca="1" si="903"/>
        <v>4</v>
      </c>
    </row>
    <row r="11525" spans="1:5" x14ac:dyDescent="0.2">
      <c r="A11525" t="str">
        <f t="shared" ca="1" si="900"/>
        <v>Diagnostics and Preventative</v>
      </c>
      <c r="B11525" t="str">
        <f t="shared" ca="1" si="901"/>
        <v>Prophylaxis</v>
      </c>
      <c r="C11525">
        <f t="shared" si="904"/>
        <v>640</v>
      </c>
      <c r="D11525">
        <f t="shared" ca="1" si="902"/>
        <v>0</v>
      </c>
      <c r="E11525">
        <f t="shared" ca="1" si="903"/>
        <v>4</v>
      </c>
    </row>
    <row r="11526" spans="1:5" x14ac:dyDescent="0.2">
      <c r="A11526" t="str">
        <f t="shared" ca="1" si="900"/>
        <v>Major</v>
      </c>
      <c r="B11526" t="str">
        <f t="shared" ca="1" si="901"/>
        <v>temporomandibular joint dysfunction</v>
      </c>
      <c r="C11526">
        <f t="shared" si="904"/>
        <v>640</v>
      </c>
      <c r="D11526" t="str">
        <f t="shared" ca="1" si="902"/>
        <v>Services relating to hinging joints of the jaw</v>
      </c>
      <c r="E11526">
        <f t="shared" ca="1" si="903"/>
        <v>16</v>
      </c>
    </row>
    <row r="11527" spans="1:5" x14ac:dyDescent="0.2">
      <c r="A11527" t="str">
        <f t="shared" ca="1" si="900"/>
        <v>Diagnostics and Preventative</v>
      </c>
      <c r="B11527" t="str">
        <f t="shared" ca="1" si="901"/>
        <v>Sealants</v>
      </c>
      <c r="C11527">
        <f t="shared" si="904"/>
        <v>640</v>
      </c>
      <c r="D11527">
        <f t="shared" ca="1" si="902"/>
        <v>0</v>
      </c>
      <c r="E11527">
        <f t="shared" ca="1" si="903"/>
        <v>6</v>
      </c>
    </row>
    <row r="11528" spans="1:5" x14ac:dyDescent="0.2">
      <c r="A11528" t="str">
        <f t="shared" ca="1" si="900"/>
        <v>Diagnostics and Preventative</v>
      </c>
      <c r="B11528" t="str">
        <f t="shared" ca="1" si="901"/>
        <v>Periodic Exams</v>
      </c>
      <c r="C11528">
        <f t="shared" si="904"/>
        <v>640</v>
      </c>
      <c r="D11528">
        <f t="shared" ca="1" si="902"/>
        <v>0</v>
      </c>
      <c r="E11528">
        <f t="shared" ca="1" si="903"/>
        <v>1</v>
      </c>
    </row>
    <row r="11529" spans="1:5" x14ac:dyDescent="0.2">
      <c r="A11529" t="str">
        <f t="shared" ca="1" si="900"/>
        <v>Diagnostics and Preventative</v>
      </c>
      <c r="B11529" t="str">
        <f t="shared" ca="1" si="901"/>
        <v>Space Maintainers</v>
      </c>
      <c r="C11529">
        <f t="shared" si="904"/>
        <v>640</v>
      </c>
      <c r="D11529">
        <f t="shared" ca="1" si="902"/>
        <v>0</v>
      </c>
      <c r="E11529">
        <f t="shared" ca="1" si="903"/>
        <v>7</v>
      </c>
    </row>
    <row r="11530" spans="1:5" x14ac:dyDescent="0.2">
      <c r="A11530" t="str">
        <f t="shared" ca="1" si="900"/>
        <v>Diagnostics and Preventative</v>
      </c>
      <c r="B11530" t="str">
        <f t="shared" ca="1" si="901"/>
        <v>Sealants</v>
      </c>
      <c r="C11530">
        <f t="shared" si="904"/>
        <v>640</v>
      </c>
      <c r="D11530">
        <f t="shared" ca="1" si="902"/>
        <v>0</v>
      </c>
      <c r="E11530">
        <f t="shared" ca="1" si="903"/>
        <v>6</v>
      </c>
    </row>
    <row r="11531" spans="1:5" x14ac:dyDescent="0.2">
      <c r="A11531" t="str">
        <f t="shared" ca="1" si="900"/>
        <v>Basic</v>
      </c>
      <c r="B11531" t="str">
        <f t="shared" ca="1" si="901"/>
        <v>surgical periodontics</v>
      </c>
      <c r="C11531">
        <f t="shared" si="904"/>
        <v>640</v>
      </c>
      <c r="D11531" t="str">
        <f t="shared" ca="1" si="902"/>
        <v>Surgical treatment of the gums and supporting structures of the teeth</v>
      </c>
      <c r="E11531">
        <f t="shared" ca="1" si="903"/>
        <v>11</v>
      </c>
    </row>
    <row r="11532" spans="1:5" x14ac:dyDescent="0.2">
      <c r="A11532" t="str">
        <f t="shared" ca="1" si="900"/>
        <v>Orthodontics</v>
      </c>
      <c r="B11532" t="str">
        <f t="shared" ca="1" si="901"/>
        <v>orthodontics</v>
      </c>
      <c r="C11532">
        <f t="shared" si="904"/>
        <v>640</v>
      </c>
      <c r="D11532" t="str">
        <f t="shared" ca="1" si="902"/>
        <v>For eligible dependents to age 19</v>
      </c>
      <c r="E11532">
        <f t="shared" ca="1" si="903"/>
        <v>17</v>
      </c>
    </row>
    <row r="11533" spans="1:5" x14ac:dyDescent="0.2">
      <c r="A11533" t="str">
        <f t="shared" ca="1" si="900"/>
        <v>Diagnostics and Preventative</v>
      </c>
      <c r="B11533" t="str">
        <f t="shared" ca="1" si="901"/>
        <v>Prophylaxis</v>
      </c>
      <c r="C11533">
        <f t="shared" si="904"/>
        <v>640</v>
      </c>
      <c r="D11533">
        <f t="shared" ca="1" si="902"/>
        <v>0</v>
      </c>
      <c r="E11533">
        <f t="shared" ca="1" si="903"/>
        <v>4</v>
      </c>
    </row>
    <row r="11534" spans="1:5" x14ac:dyDescent="0.2">
      <c r="A11534" t="str">
        <f t="shared" ca="1" si="900"/>
        <v>Diagnostics and Preventative</v>
      </c>
      <c r="B11534" t="str">
        <f t="shared" ca="1" si="901"/>
        <v>Sealants</v>
      </c>
      <c r="C11534">
        <f t="shared" si="904"/>
        <v>640</v>
      </c>
      <c r="D11534">
        <f t="shared" ca="1" si="902"/>
        <v>0</v>
      </c>
      <c r="E11534">
        <f t="shared" ca="1" si="903"/>
        <v>6</v>
      </c>
    </row>
    <row r="11535" spans="1:5" x14ac:dyDescent="0.2">
      <c r="A11535" t="str">
        <f t="shared" ca="1" si="900"/>
        <v>Basic</v>
      </c>
      <c r="B11535" t="str">
        <f t="shared" ca="1" si="901"/>
        <v>endodontics</v>
      </c>
      <c r="C11535">
        <f t="shared" si="904"/>
        <v>640</v>
      </c>
      <c r="D11535" t="str">
        <f t="shared" ca="1" si="902"/>
        <v>Root canal, pulpal therapy</v>
      </c>
      <c r="E11535">
        <f t="shared" ca="1" si="903"/>
        <v>10</v>
      </c>
    </row>
    <row r="11536" spans="1:5" x14ac:dyDescent="0.2">
      <c r="A11536" t="str">
        <f t="shared" ca="1" si="900"/>
        <v>Other</v>
      </c>
      <c r="B11536" t="str">
        <f t="shared" ca="1" si="901"/>
        <v>Implants</v>
      </c>
      <c r="C11536">
        <f t="shared" si="904"/>
        <v>640</v>
      </c>
      <c r="D11536" t="str">
        <f t="shared" ca="1" si="902"/>
        <v>Implant dental work</v>
      </c>
      <c r="E11536">
        <f t="shared" ca="1" si="903"/>
        <v>18</v>
      </c>
    </row>
    <row r="11537" spans="1:5" x14ac:dyDescent="0.2">
      <c r="A11537" t="str">
        <f t="shared" ca="1" si="900"/>
        <v>Basic</v>
      </c>
      <c r="B11537" t="str">
        <f t="shared" ca="1" si="901"/>
        <v>endodontics</v>
      </c>
      <c r="C11537">
        <f t="shared" si="904"/>
        <v>640</v>
      </c>
      <c r="D11537" t="str">
        <f t="shared" ca="1" si="902"/>
        <v>Root canal, pulpal therapy</v>
      </c>
      <c r="E11537">
        <f t="shared" ca="1" si="903"/>
        <v>10</v>
      </c>
    </row>
    <row r="11538" spans="1:5" x14ac:dyDescent="0.2">
      <c r="A11538" t="str">
        <f t="shared" ca="1" si="900"/>
        <v>Other</v>
      </c>
      <c r="B11538" t="str">
        <f t="shared" ca="1" si="901"/>
        <v>Implants</v>
      </c>
      <c r="C11538">
        <f t="shared" si="904"/>
        <v>640</v>
      </c>
      <c r="D11538" t="str">
        <f t="shared" ca="1" si="902"/>
        <v>Implant dental work</v>
      </c>
      <c r="E11538">
        <f t="shared" ca="1" si="903"/>
        <v>18</v>
      </c>
    </row>
    <row r="11539" spans="1:5" x14ac:dyDescent="0.2">
      <c r="A11539" t="str">
        <f t="shared" ca="1" si="900"/>
        <v>Basic</v>
      </c>
      <c r="B11539" t="str">
        <f t="shared" ca="1" si="901"/>
        <v>basic restorative</v>
      </c>
      <c r="C11539">
        <f t="shared" si="904"/>
        <v>640</v>
      </c>
      <c r="D11539" t="str">
        <f t="shared" ca="1" si="902"/>
        <v>Fillings (amalgam "silver" and composite "white" non-molar)</v>
      </c>
      <c r="E11539">
        <f t="shared" ca="1" si="903"/>
        <v>8</v>
      </c>
    </row>
    <row r="11540" spans="1:5" x14ac:dyDescent="0.2">
      <c r="A11540" t="str">
        <f t="shared" ca="1" si="900"/>
        <v>Major</v>
      </c>
      <c r="B11540" t="str">
        <f t="shared" ca="1" si="901"/>
        <v>temporomandibular joint dysfunction</v>
      </c>
      <c r="C11540">
        <f t="shared" si="904"/>
        <v>641</v>
      </c>
      <c r="D11540" t="str">
        <f t="shared" ca="1" si="902"/>
        <v>Services relating to hinging joints of the jaw</v>
      </c>
      <c r="E11540">
        <f t="shared" ca="1" si="903"/>
        <v>16</v>
      </c>
    </row>
    <row r="11541" spans="1:5" x14ac:dyDescent="0.2">
      <c r="A11541" t="str">
        <f t="shared" ca="1" si="900"/>
        <v>Diagnostics and Preventative</v>
      </c>
      <c r="B11541" t="str">
        <f t="shared" ca="1" si="901"/>
        <v>Full-mouth x-ray</v>
      </c>
      <c r="C11541">
        <f t="shared" si="904"/>
        <v>641</v>
      </c>
      <c r="D11541">
        <f t="shared" ca="1" si="902"/>
        <v>0</v>
      </c>
      <c r="E11541">
        <f t="shared" ca="1" si="903"/>
        <v>3</v>
      </c>
    </row>
    <row r="11542" spans="1:5" x14ac:dyDescent="0.2">
      <c r="A11542" t="str">
        <f t="shared" ca="1" si="900"/>
        <v>Diagnostics and Preventative</v>
      </c>
      <c r="B11542" t="str">
        <f t="shared" ca="1" si="901"/>
        <v>Bitewing x-rays</v>
      </c>
      <c r="C11542">
        <f t="shared" si="904"/>
        <v>641</v>
      </c>
      <c r="D11542">
        <f t="shared" ca="1" si="902"/>
        <v>0</v>
      </c>
      <c r="E11542">
        <f t="shared" ca="1" si="903"/>
        <v>2</v>
      </c>
    </row>
    <row r="11543" spans="1:5" x14ac:dyDescent="0.2">
      <c r="A11543" t="str">
        <f t="shared" ca="1" si="900"/>
        <v>Diagnostics and Preventative</v>
      </c>
      <c r="B11543" t="str">
        <f t="shared" ca="1" si="901"/>
        <v>Bitewing x-rays</v>
      </c>
      <c r="C11543">
        <f t="shared" si="904"/>
        <v>641</v>
      </c>
      <c r="D11543">
        <f t="shared" ca="1" si="902"/>
        <v>0</v>
      </c>
      <c r="E11543">
        <f t="shared" ca="1" si="903"/>
        <v>2</v>
      </c>
    </row>
    <row r="11544" spans="1:5" x14ac:dyDescent="0.2">
      <c r="A11544" t="str">
        <f t="shared" ca="1" si="900"/>
        <v>Major</v>
      </c>
      <c r="B11544" t="str">
        <f t="shared" ca="1" si="901"/>
        <v>prosthodontics</v>
      </c>
      <c r="C11544">
        <f t="shared" si="904"/>
        <v>641</v>
      </c>
      <c r="D11544" t="str">
        <f t="shared" ca="1" si="902"/>
        <v>Procedures for replacement of missing teeth by construction or repair of bridges and partial or complete dentures</v>
      </c>
      <c r="E11544">
        <f t="shared" ca="1" si="903"/>
        <v>15</v>
      </c>
    </row>
    <row r="11545" spans="1:5" x14ac:dyDescent="0.2">
      <c r="A11545" t="str">
        <f t="shared" ca="1" si="900"/>
        <v>Diagnostics and Preventative</v>
      </c>
      <c r="B11545" t="str">
        <f t="shared" ca="1" si="901"/>
        <v>Prophylaxis</v>
      </c>
      <c r="C11545">
        <f t="shared" si="904"/>
        <v>641</v>
      </c>
      <c r="D11545">
        <f t="shared" ca="1" si="902"/>
        <v>0</v>
      </c>
      <c r="E11545">
        <f t="shared" ca="1" si="903"/>
        <v>4</v>
      </c>
    </row>
    <row r="11546" spans="1:5" x14ac:dyDescent="0.2">
      <c r="A11546" t="str">
        <f t="shared" ca="1" si="900"/>
        <v>Basic</v>
      </c>
      <c r="B11546" t="str">
        <f t="shared" ca="1" si="901"/>
        <v>endodontics</v>
      </c>
      <c r="C11546">
        <f t="shared" si="904"/>
        <v>641</v>
      </c>
      <c r="D11546" t="str">
        <f t="shared" ca="1" si="902"/>
        <v>Root canal, pulpal therapy</v>
      </c>
      <c r="E11546">
        <f t="shared" ca="1" si="903"/>
        <v>10</v>
      </c>
    </row>
    <row r="11547" spans="1:5" x14ac:dyDescent="0.2">
      <c r="A11547" t="str">
        <f t="shared" ca="1" si="900"/>
        <v>Orthodontics</v>
      </c>
      <c r="B11547" t="str">
        <f t="shared" ca="1" si="901"/>
        <v>orthodontics</v>
      </c>
      <c r="C11547">
        <f t="shared" si="904"/>
        <v>641</v>
      </c>
      <c r="D11547" t="str">
        <f t="shared" ca="1" si="902"/>
        <v>For eligible dependents to age 19</v>
      </c>
      <c r="E11547">
        <f t="shared" ca="1" si="903"/>
        <v>17</v>
      </c>
    </row>
    <row r="11548" spans="1:5" x14ac:dyDescent="0.2">
      <c r="A11548" t="str">
        <f t="shared" ca="1" si="900"/>
        <v>Basic</v>
      </c>
      <c r="B11548" t="str">
        <f t="shared" ca="1" si="901"/>
        <v>endodontics</v>
      </c>
      <c r="C11548">
        <f t="shared" si="904"/>
        <v>641</v>
      </c>
      <c r="D11548" t="str">
        <f t="shared" ca="1" si="902"/>
        <v>Root canal, pulpal therapy</v>
      </c>
      <c r="E11548">
        <f t="shared" ca="1" si="903"/>
        <v>10</v>
      </c>
    </row>
    <row r="11549" spans="1:5" x14ac:dyDescent="0.2">
      <c r="A11549" t="str">
        <f t="shared" ca="1" si="900"/>
        <v>Major</v>
      </c>
      <c r="B11549" t="str">
        <f t="shared" ca="1" si="901"/>
        <v>major restorative</v>
      </c>
      <c r="C11549">
        <f t="shared" si="904"/>
        <v>641</v>
      </c>
      <c r="D11549" t="str">
        <f t="shared" ca="1" si="902"/>
        <v>Single crowns, inlays, onlays</v>
      </c>
      <c r="E11549">
        <f t="shared" ca="1" si="903"/>
        <v>14</v>
      </c>
    </row>
    <row r="11550" spans="1:5" x14ac:dyDescent="0.2">
      <c r="A11550" t="str">
        <f t="shared" ca="1" si="900"/>
        <v>Diagnostics and Preventative</v>
      </c>
      <c r="B11550" t="str">
        <f t="shared" ca="1" si="901"/>
        <v>Periodic Exams</v>
      </c>
      <c r="C11550">
        <f t="shared" si="904"/>
        <v>641</v>
      </c>
      <c r="D11550">
        <f t="shared" ca="1" si="902"/>
        <v>0</v>
      </c>
      <c r="E11550">
        <f t="shared" ca="1" si="903"/>
        <v>1</v>
      </c>
    </row>
    <row r="11551" spans="1:5" x14ac:dyDescent="0.2">
      <c r="A11551" t="str">
        <f t="shared" ca="1" si="900"/>
        <v>Basic</v>
      </c>
      <c r="B11551" t="str">
        <f t="shared" ca="1" si="901"/>
        <v>basic restorative</v>
      </c>
      <c r="C11551">
        <f t="shared" si="904"/>
        <v>641</v>
      </c>
      <c r="D11551" t="str">
        <f t="shared" ca="1" si="902"/>
        <v>Fillings (amalgam "silver" and composite "white" non-molar)</v>
      </c>
      <c r="E11551">
        <f t="shared" ca="1" si="903"/>
        <v>8</v>
      </c>
    </row>
    <row r="11552" spans="1:5" x14ac:dyDescent="0.2">
      <c r="A11552" t="str">
        <f t="shared" ca="1" si="900"/>
        <v>Major</v>
      </c>
      <c r="B11552" t="str">
        <f t="shared" ca="1" si="901"/>
        <v>prosthodontics</v>
      </c>
      <c r="C11552">
        <f t="shared" si="904"/>
        <v>641</v>
      </c>
      <c r="D11552" t="str">
        <f t="shared" ca="1" si="902"/>
        <v>Procedures for replacement of missing teeth by construction or repair of bridges and partial or complete dentures</v>
      </c>
      <c r="E11552">
        <f t="shared" ca="1" si="903"/>
        <v>15</v>
      </c>
    </row>
    <row r="11553" spans="1:5" x14ac:dyDescent="0.2">
      <c r="A11553" t="str">
        <f t="shared" ca="1" si="900"/>
        <v>Diagnostics and Preventative</v>
      </c>
      <c r="B11553" t="str">
        <f t="shared" ca="1" si="901"/>
        <v>Fluoride treatments</v>
      </c>
      <c r="C11553">
        <f t="shared" si="904"/>
        <v>641</v>
      </c>
      <c r="D11553">
        <f t="shared" ca="1" si="902"/>
        <v>0</v>
      </c>
      <c r="E11553">
        <f t="shared" ca="1" si="903"/>
        <v>5</v>
      </c>
    </row>
    <row r="11554" spans="1:5" x14ac:dyDescent="0.2">
      <c r="A11554" t="str">
        <f t="shared" ca="1" si="900"/>
        <v>Major</v>
      </c>
      <c r="B11554" t="str">
        <f t="shared" ca="1" si="901"/>
        <v>prosthodontics</v>
      </c>
      <c r="C11554">
        <f t="shared" si="904"/>
        <v>641</v>
      </c>
      <c r="D11554" t="str">
        <f t="shared" ca="1" si="902"/>
        <v>Procedures for replacement of missing teeth by construction or repair of bridges and partial or complete dentures</v>
      </c>
      <c r="E11554">
        <f t="shared" ca="1" si="903"/>
        <v>15</v>
      </c>
    </row>
    <row r="11555" spans="1:5" x14ac:dyDescent="0.2">
      <c r="A11555" t="str">
        <f t="shared" ca="1" si="900"/>
        <v>Diagnostics and Preventative</v>
      </c>
      <c r="B11555" t="str">
        <f t="shared" ca="1" si="901"/>
        <v>Full-mouth x-ray</v>
      </c>
      <c r="C11555">
        <f t="shared" si="904"/>
        <v>641</v>
      </c>
      <c r="D11555">
        <f t="shared" ca="1" si="902"/>
        <v>0</v>
      </c>
      <c r="E11555">
        <f t="shared" ca="1" si="903"/>
        <v>3</v>
      </c>
    </row>
    <row r="11556" spans="1:5" x14ac:dyDescent="0.2">
      <c r="A11556" t="str">
        <f t="shared" ca="1" si="900"/>
        <v>Diagnostics and Preventative</v>
      </c>
      <c r="B11556" t="str">
        <f t="shared" ca="1" si="901"/>
        <v>Prophylaxis</v>
      </c>
      <c r="C11556">
        <f t="shared" si="904"/>
        <v>641</v>
      </c>
      <c r="D11556">
        <f t="shared" ca="1" si="902"/>
        <v>0</v>
      </c>
      <c r="E11556">
        <f t="shared" ca="1" si="903"/>
        <v>4</v>
      </c>
    </row>
    <row r="11557" spans="1:5" x14ac:dyDescent="0.2">
      <c r="A11557" t="str">
        <f t="shared" ca="1" si="900"/>
        <v>Diagnostics and Preventative</v>
      </c>
      <c r="B11557" t="str">
        <f t="shared" ca="1" si="901"/>
        <v>Bitewing x-rays</v>
      </c>
      <c r="C11557">
        <f t="shared" si="904"/>
        <v>641</v>
      </c>
      <c r="D11557">
        <f t="shared" ca="1" si="902"/>
        <v>0</v>
      </c>
      <c r="E11557">
        <f t="shared" ca="1" si="903"/>
        <v>2</v>
      </c>
    </row>
    <row r="11558" spans="1:5" x14ac:dyDescent="0.2">
      <c r="A11558" t="str">
        <f t="shared" ca="1" si="900"/>
        <v>Diagnostics and Preventative</v>
      </c>
      <c r="B11558" t="str">
        <f t="shared" ca="1" si="901"/>
        <v>Full-mouth x-ray</v>
      </c>
      <c r="C11558">
        <f t="shared" si="904"/>
        <v>642</v>
      </c>
      <c r="D11558">
        <f t="shared" ca="1" si="902"/>
        <v>0</v>
      </c>
      <c r="E11558">
        <f t="shared" ca="1" si="903"/>
        <v>3</v>
      </c>
    </row>
    <row r="11559" spans="1:5" x14ac:dyDescent="0.2">
      <c r="A11559" t="str">
        <f t="shared" ca="1" si="900"/>
        <v>Orthodontics</v>
      </c>
      <c r="B11559" t="str">
        <f t="shared" ca="1" si="901"/>
        <v>orthodontics</v>
      </c>
      <c r="C11559">
        <f t="shared" si="904"/>
        <v>642</v>
      </c>
      <c r="D11559" t="str">
        <f t="shared" ca="1" si="902"/>
        <v>For eligible dependents to age 19</v>
      </c>
      <c r="E11559">
        <f t="shared" ca="1" si="903"/>
        <v>17</v>
      </c>
    </row>
    <row r="11560" spans="1:5" x14ac:dyDescent="0.2">
      <c r="A11560" t="str">
        <f t="shared" ca="1" si="900"/>
        <v>Diagnostics and Preventative</v>
      </c>
      <c r="B11560" t="str">
        <f t="shared" ca="1" si="901"/>
        <v>Sealants</v>
      </c>
      <c r="C11560">
        <f t="shared" si="904"/>
        <v>642</v>
      </c>
      <c r="D11560">
        <f t="shared" ca="1" si="902"/>
        <v>0</v>
      </c>
      <c r="E11560">
        <f t="shared" ca="1" si="903"/>
        <v>6</v>
      </c>
    </row>
    <row r="11561" spans="1:5" x14ac:dyDescent="0.2">
      <c r="A11561" t="str">
        <f t="shared" ca="1" si="900"/>
        <v>Diagnostics and Preventative</v>
      </c>
      <c r="B11561" t="str">
        <f t="shared" ca="1" si="901"/>
        <v>Fluoride treatments</v>
      </c>
      <c r="C11561">
        <f t="shared" si="904"/>
        <v>642</v>
      </c>
      <c r="D11561">
        <f t="shared" ca="1" si="902"/>
        <v>0</v>
      </c>
      <c r="E11561">
        <f t="shared" ca="1" si="903"/>
        <v>5</v>
      </c>
    </row>
    <row r="11562" spans="1:5" x14ac:dyDescent="0.2">
      <c r="A11562" t="str">
        <f t="shared" ca="1" si="900"/>
        <v>Diagnostics and Preventative</v>
      </c>
      <c r="B11562" t="str">
        <f t="shared" ca="1" si="901"/>
        <v>Full-mouth x-ray</v>
      </c>
      <c r="C11562">
        <f t="shared" si="904"/>
        <v>642</v>
      </c>
      <c r="D11562">
        <f t="shared" ca="1" si="902"/>
        <v>0</v>
      </c>
      <c r="E11562">
        <f t="shared" ca="1" si="903"/>
        <v>3</v>
      </c>
    </row>
    <row r="11563" spans="1:5" x14ac:dyDescent="0.2">
      <c r="A11563" t="str">
        <f t="shared" ca="1" si="900"/>
        <v>Major</v>
      </c>
      <c r="B11563" t="str">
        <f t="shared" ca="1" si="901"/>
        <v>temporomandibular joint dysfunction</v>
      </c>
      <c r="C11563">
        <f t="shared" si="904"/>
        <v>642</v>
      </c>
      <c r="D11563" t="str">
        <f t="shared" ca="1" si="902"/>
        <v>Services relating to hinging joints of the jaw</v>
      </c>
      <c r="E11563">
        <f t="shared" ca="1" si="903"/>
        <v>16</v>
      </c>
    </row>
    <row r="11564" spans="1:5" x14ac:dyDescent="0.2">
      <c r="A11564" t="str">
        <f t="shared" ca="1" si="900"/>
        <v>Diagnostics and Preventative</v>
      </c>
      <c r="B11564" t="str">
        <f t="shared" ca="1" si="901"/>
        <v>Periodic Exams</v>
      </c>
      <c r="C11564">
        <f t="shared" si="904"/>
        <v>642</v>
      </c>
      <c r="D11564">
        <f t="shared" ca="1" si="902"/>
        <v>0</v>
      </c>
      <c r="E11564">
        <f t="shared" ca="1" si="903"/>
        <v>1</v>
      </c>
    </row>
    <row r="11565" spans="1:5" x14ac:dyDescent="0.2">
      <c r="A11565" t="str">
        <f t="shared" ca="1" si="900"/>
        <v>Diagnostics and Preventative</v>
      </c>
      <c r="B11565" t="str">
        <f t="shared" ca="1" si="901"/>
        <v>Periodic Exams</v>
      </c>
      <c r="C11565">
        <f t="shared" si="904"/>
        <v>642</v>
      </c>
      <c r="D11565">
        <f t="shared" ca="1" si="902"/>
        <v>0</v>
      </c>
      <c r="E11565">
        <f t="shared" ca="1" si="903"/>
        <v>1</v>
      </c>
    </row>
    <row r="11566" spans="1:5" x14ac:dyDescent="0.2">
      <c r="A11566" t="str">
        <f t="shared" ca="1" si="900"/>
        <v>Diagnostics and Preventative</v>
      </c>
      <c r="B11566" t="str">
        <f t="shared" ca="1" si="901"/>
        <v>Full-mouth x-ray</v>
      </c>
      <c r="C11566">
        <f t="shared" si="904"/>
        <v>642</v>
      </c>
      <c r="D11566">
        <f t="shared" ca="1" si="902"/>
        <v>0</v>
      </c>
      <c r="E11566">
        <f t="shared" ca="1" si="903"/>
        <v>3</v>
      </c>
    </row>
    <row r="11567" spans="1:5" x14ac:dyDescent="0.2">
      <c r="A11567" t="str">
        <f t="shared" ca="1" si="900"/>
        <v>Basic</v>
      </c>
      <c r="B11567" t="str">
        <f t="shared" ca="1" si="901"/>
        <v>oral surgery</v>
      </c>
      <c r="C11567">
        <f t="shared" si="904"/>
        <v>642</v>
      </c>
      <c r="D11567" t="str">
        <f t="shared" ca="1" si="902"/>
        <v>Extraction and other surgery procedures, incl. pre- and post-operative care</v>
      </c>
      <c r="E11567">
        <f t="shared" ca="1" si="903"/>
        <v>9</v>
      </c>
    </row>
    <row r="11568" spans="1:5" x14ac:dyDescent="0.2">
      <c r="A11568" t="str">
        <f t="shared" ca="1" si="900"/>
        <v>Basic</v>
      </c>
      <c r="B11568" t="str">
        <f t="shared" ca="1" si="901"/>
        <v>oral surgery</v>
      </c>
      <c r="C11568">
        <f t="shared" si="904"/>
        <v>642</v>
      </c>
      <c r="D11568" t="str">
        <f t="shared" ca="1" si="902"/>
        <v>Extraction and other surgery procedures, incl. pre- and post-operative care</v>
      </c>
      <c r="E11568">
        <f t="shared" ca="1" si="903"/>
        <v>9</v>
      </c>
    </row>
    <row r="11569" spans="1:5" x14ac:dyDescent="0.2">
      <c r="A11569" t="str">
        <f t="shared" ca="1" si="900"/>
        <v>Diagnostics and Preventative</v>
      </c>
      <c r="B11569" t="str">
        <f t="shared" ca="1" si="901"/>
        <v>Full-mouth x-ray</v>
      </c>
      <c r="C11569">
        <f t="shared" si="904"/>
        <v>642</v>
      </c>
      <c r="D11569">
        <f t="shared" ca="1" si="902"/>
        <v>0</v>
      </c>
      <c r="E11569">
        <f t="shared" ca="1" si="903"/>
        <v>3</v>
      </c>
    </row>
    <row r="11570" spans="1:5" x14ac:dyDescent="0.2">
      <c r="A11570" t="str">
        <f t="shared" ca="1" si="900"/>
        <v>Diagnostics and Preventative</v>
      </c>
      <c r="B11570" t="str">
        <f t="shared" ca="1" si="901"/>
        <v>Prophylaxis</v>
      </c>
      <c r="C11570">
        <f t="shared" si="904"/>
        <v>642</v>
      </c>
      <c r="D11570">
        <f t="shared" ca="1" si="902"/>
        <v>0</v>
      </c>
      <c r="E11570">
        <f t="shared" ca="1" si="903"/>
        <v>4</v>
      </c>
    </row>
    <row r="11571" spans="1:5" x14ac:dyDescent="0.2">
      <c r="A11571" t="str">
        <f t="shared" ca="1" si="900"/>
        <v>Basic</v>
      </c>
      <c r="B11571" t="str">
        <f t="shared" ca="1" si="901"/>
        <v>general anesthesia</v>
      </c>
      <c r="C11571">
        <f t="shared" si="904"/>
        <v>642</v>
      </c>
      <c r="D11571" t="str">
        <f t="shared" ca="1" si="902"/>
        <v>Covered when used in conjunction with covered oral surgical procedures</v>
      </c>
      <c r="E11571">
        <f t="shared" ca="1" si="903"/>
        <v>13</v>
      </c>
    </row>
    <row r="11572" spans="1:5" x14ac:dyDescent="0.2">
      <c r="A11572" t="str">
        <f t="shared" ca="1" si="900"/>
        <v>Major</v>
      </c>
      <c r="B11572" t="str">
        <f t="shared" ca="1" si="901"/>
        <v>temporomandibular joint dysfunction</v>
      </c>
      <c r="C11572">
        <f t="shared" si="904"/>
        <v>642</v>
      </c>
      <c r="D11572" t="str">
        <f t="shared" ca="1" si="902"/>
        <v>Services relating to hinging joints of the jaw</v>
      </c>
      <c r="E11572">
        <f t="shared" ca="1" si="903"/>
        <v>16</v>
      </c>
    </row>
    <row r="11573" spans="1:5" x14ac:dyDescent="0.2">
      <c r="A11573" t="str">
        <f t="shared" ca="1" si="900"/>
        <v>Diagnostics and Preventative</v>
      </c>
      <c r="B11573" t="str">
        <f t="shared" ca="1" si="901"/>
        <v>Periodic Exams</v>
      </c>
      <c r="C11573">
        <f t="shared" si="904"/>
        <v>642</v>
      </c>
      <c r="D11573">
        <f t="shared" ca="1" si="902"/>
        <v>0</v>
      </c>
      <c r="E11573">
        <f t="shared" ca="1" si="903"/>
        <v>1</v>
      </c>
    </row>
    <row r="11574" spans="1:5" x14ac:dyDescent="0.2">
      <c r="A11574" t="str">
        <f t="shared" ca="1" si="900"/>
        <v>Basic</v>
      </c>
      <c r="B11574" t="str">
        <f t="shared" ca="1" si="901"/>
        <v>oral surgery</v>
      </c>
      <c r="C11574">
        <f t="shared" si="904"/>
        <v>642</v>
      </c>
      <c r="D11574" t="str">
        <f t="shared" ca="1" si="902"/>
        <v>Extraction and other surgery procedures, incl. pre- and post-operative care</v>
      </c>
      <c r="E11574">
        <f t="shared" ca="1" si="903"/>
        <v>9</v>
      </c>
    </row>
    <row r="11575" spans="1:5" x14ac:dyDescent="0.2">
      <c r="A11575" t="str">
        <f t="shared" ca="1" si="900"/>
        <v>Diagnostics and Preventative</v>
      </c>
      <c r="B11575" t="str">
        <f t="shared" ca="1" si="901"/>
        <v>Space Maintainers</v>
      </c>
      <c r="C11575">
        <f t="shared" si="904"/>
        <v>642</v>
      </c>
      <c r="D11575">
        <f t="shared" ca="1" si="902"/>
        <v>0</v>
      </c>
      <c r="E11575">
        <f t="shared" ca="1" si="903"/>
        <v>7</v>
      </c>
    </row>
    <row r="11576" spans="1:5" x14ac:dyDescent="0.2">
      <c r="A11576" t="str">
        <f t="shared" ca="1" si="900"/>
        <v>Diagnostics and Preventative</v>
      </c>
      <c r="B11576" t="str">
        <f t="shared" ca="1" si="901"/>
        <v>Space Maintainers</v>
      </c>
      <c r="C11576">
        <f t="shared" si="904"/>
        <v>643</v>
      </c>
      <c r="D11576">
        <f t="shared" ca="1" si="902"/>
        <v>0</v>
      </c>
      <c r="E11576">
        <f t="shared" ca="1" si="903"/>
        <v>7</v>
      </c>
    </row>
    <row r="11577" spans="1:5" x14ac:dyDescent="0.2">
      <c r="A11577" t="str">
        <f t="shared" ca="1" si="900"/>
        <v>Diagnostics and Preventative</v>
      </c>
      <c r="B11577" t="str">
        <f t="shared" ca="1" si="901"/>
        <v>Periodic Exams</v>
      </c>
      <c r="C11577">
        <f t="shared" si="904"/>
        <v>643</v>
      </c>
      <c r="D11577">
        <f t="shared" ca="1" si="902"/>
        <v>0</v>
      </c>
      <c r="E11577">
        <f t="shared" ca="1" si="903"/>
        <v>1</v>
      </c>
    </row>
    <row r="11578" spans="1:5" x14ac:dyDescent="0.2">
      <c r="A11578" t="str">
        <f t="shared" ca="1" si="900"/>
        <v>Orthodontics</v>
      </c>
      <c r="B11578" t="str">
        <f t="shared" ca="1" si="901"/>
        <v>orthodontics</v>
      </c>
      <c r="C11578">
        <f t="shared" si="904"/>
        <v>643</v>
      </c>
      <c r="D11578" t="str">
        <f t="shared" ca="1" si="902"/>
        <v>For eligible dependents to age 19</v>
      </c>
      <c r="E11578">
        <f t="shared" ca="1" si="903"/>
        <v>17</v>
      </c>
    </row>
    <row r="11579" spans="1:5" x14ac:dyDescent="0.2">
      <c r="A11579" t="str">
        <f t="shared" ca="1" si="900"/>
        <v>Diagnostics and Preventative</v>
      </c>
      <c r="B11579" t="str">
        <f t="shared" ca="1" si="901"/>
        <v>Periodic Exams</v>
      </c>
      <c r="C11579">
        <f t="shared" si="904"/>
        <v>643</v>
      </c>
      <c r="D11579">
        <f t="shared" ca="1" si="902"/>
        <v>0</v>
      </c>
      <c r="E11579">
        <f t="shared" ca="1" si="903"/>
        <v>1</v>
      </c>
    </row>
    <row r="11580" spans="1:5" x14ac:dyDescent="0.2">
      <c r="A11580" t="str">
        <f t="shared" ca="1" si="900"/>
        <v>Basic</v>
      </c>
      <c r="B11580" t="str">
        <f t="shared" ca="1" si="901"/>
        <v>oral surgery</v>
      </c>
      <c r="C11580">
        <f t="shared" si="904"/>
        <v>643</v>
      </c>
      <c r="D11580" t="str">
        <f t="shared" ca="1" si="902"/>
        <v>Extraction and other surgery procedures, incl. pre- and post-operative care</v>
      </c>
      <c r="E11580">
        <f t="shared" ca="1" si="903"/>
        <v>9</v>
      </c>
    </row>
    <row r="11581" spans="1:5" x14ac:dyDescent="0.2">
      <c r="A11581" t="str">
        <f t="shared" ca="1" si="900"/>
        <v>Diagnostics and Preventative</v>
      </c>
      <c r="B11581" t="str">
        <f t="shared" ca="1" si="901"/>
        <v>Periodic Exams</v>
      </c>
      <c r="C11581">
        <f t="shared" si="904"/>
        <v>643</v>
      </c>
      <c r="D11581">
        <f t="shared" ca="1" si="902"/>
        <v>0</v>
      </c>
      <c r="E11581">
        <f t="shared" ca="1" si="903"/>
        <v>1</v>
      </c>
    </row>
    <row r="11582" spans="1:5" x14ac:dyDescent="0.2">
      <c r="A11582" t="str">
        <f t="shared" ca="1" si="900"/>
        <v>Basic</v>
      </c>
      <c r="B11582" t="str">
        <f t="shared" ca="1" si="901"/>
        <v>oral surgery</v>
      </c>
      <c r="C11582">
        <f t="shared" si="904"/>
        <v>643</v>
      </c>
      <c r="D11582" t="str">
        <f t="shared" ca="1" si="902"/>
        <v>Extraction and other surgery procedures, incl. pre- and post-operative care</v>
      </c>
      <c r="E11582">
        <f t="shared" ca="1" si="903"/>
        <v>9</v>
      </c>
    </row>
    <row r="11583" spans="1:5" x14ac:dyDescent="0.2">
      <c r="A11583" t="str">
        <f t="shared" ca="1" si="900"/>
        <v>Other</v>
      </c>
      <c r="B11583" t="str">
        <f t="shared" ca="1" si="901"/>
        <v>Implants</v>
      </c>
      <c r="C11583">
        <f t="shared" si="904"/>
        <v>643</v>
      </c>
      <c r="D11583" t="str">
        <f t="shared" ca="1" si="902"/>
        <v>Implant dental work</v>
      </c>
      <c r="E11583">
        <f t="shared" ca="1" si="903"/>
        <v>18</v>
      </c>
    </row>
    <row r="11584" spans="1:5" x14ac:dyDescent="0.2">
      <c r="A11584" t="str">
        <f t="shared" ca="1" si="900"/>
        <v>Basic</v>
      </c>
      <c r="B11584" t="str">
        <f t="shared" ca="1" si="901"/>
        <v>non-surgical periodontics</v>
      </c>
      <c r="C11584">
        <f t="shared" si="904"/>
        <v>643</v>
      </c>
      <c r="D11584" t="str">
        <f t="shared" ca="1" si="902"/>
        <v xml:space="preserve">Non-surgical treatment of the gums and supporting structures of the teeth </v>
      </c>
      <c r="E11584">
        <f t="shared" ca="1" si="903"/>
        <v>12</v>
      </c>
    </row>
    <row r="11585" spans="1:5" x14ac:dyDescent="0.2">
      <c r="A11585" t="str">
        <f t="shared" ca="1" si="900"/>
        <v>Major</v>
      </c>
      <c r="B11585" t="str">
        <f t="shared" ca="1" si="901"/>
        <v>temporomandibular joint dysfunction</v>
      </c>
      <c r="C11585">
        <f t="shared" si="904"/>
        <v>643</v>
      </c>
      <c r="D11585" t="str">
        <f t="shared" ca="1" si="902"/>
        <v>Services relating to hinging joints of the jaw</v>
      </c>
      <c r="E11585">
        <f t="shared" ca="1" si="903"/>
        <v>16</v>
      </c>
    </row>
    <row r="11586" spans="1:5" x14ac:dyDescent="0.2">
      <c r="A11586" t="str">
        <f t="shared" ref="A11586:A11649" ca="1" si="905">INDEX(services,E11586,1)</f>
        <v>Major</v>
      </c>
      <c r="B11586" t="str">
        <f t="shared" ref="B11586:B11649" ca="1" si="906">INDEX(services,E11586,2)</f>
        <v>major restorative</v>
      </c>
      <c r="C11586">
        <f t="shared" si="904"/>
        <v>643</v>
      </c>
      <c r="D11586" t="str">
        <f t="shared" ref="D11586:D11649" ca="1" si="907">INDEX(services,E11586,3)</f>
        <v>Single crowns, inlays, onlays</v>
      </c>
      <c r="E11586">
        <f t="shared" ref="E11586:E11649" ca="1" si="908">RANDBETWEEN(1,ROWS(services))</f>
        <v>14</v>
      </c>
    </row>
    <row r="11587" spans="1:5" x14ac:dyDescent="0.2">
      <c r="A11587" t="str">
        <f t="shared" ca="1" si="905"/>
        <v>Major</v>
      </c>
      <c r="B11587" t="str">
        <f t="shared" ca="1" si="906"/>
        <v>temporomandibular joint dysfunction</v>
      </c>
      <c r="C11587">
        <f t="shared" si="904"/>
        <v>643</v>
      </c>
      <c r="D11587" t="str">
        <f t="shared" ca="1" si="907"/>
        <v>Services relating to hinging joints of the jaw</v>
      </c>
      <c r="E11587">
        <f t="shared" ca="1" si="908"/>
        <v>16</v>
      </c>
    </row>
    <row r="11588" spans="1:5" x14ac:dyDescent="0.2">
      <c r="A11588" t="str">
        <f t="shared" ca="1" si="905"/>
        <v>Diagnostics and Preventative</v>
      </c>
      <c r="B11588" t="str">
        <f t="shared" ca="1" si="906"/>
        <v>Bitewing x-rays</v>
      </c>
      <c r="C11588">
        <f t="shared" ref="C11588:C11651" si="909">IF(MOD(ROW(C11588)-2,18)&lt;&gt;0,C11587,C11587+1)</f>
        <v>643</v>
      </c>
      <c r="D11588">
        <f t="shared" ca="1" si="907"/>
        <v>0</v>
      </c>
      <c r="E11588">
        <f t="shared" ca="1" si="908"/>
        <v>2</v>
      </c>
    </row>
    <row r="11589" spans="1:5" x14ac:dyDescent="0.2">
      <c r="A11589" t="str">
        <f t="shared" ca="1" si="905"/>
        <v>Diagnostics and Preventative</v>
      </c>
      <c r="B11589" t="str">
        <f t="shared" ca="1" si="906"/>
        <v>Fluoride treatments</v>
      </c>
      <c r="C11589">
        <f t="shared" si="909"/>
        <v>643</v>
      </c>
      <c r="D11589">
        <f t="shared" ca="1" si="907"/>
        <v>0</v>
      </c>
      <c r="E11589">
        <f t="shared" ca="1" si="908"/>
        <v>5</v>
      </c>
    </row>
    <row r="11590" spans="1:5" x14ac:dyDescent="0.2">
      <c r="A11590" t="str">
        <f t="shared" ca="1" si="905"/>
        <v>Basic</v>
      </c>
      <c r="B11590" t="str">
        <f t="shared" ca="1" si="906"/>
        <v>oral surgery</v>
      </c>
      <c r="C11590">
        <f t="shared" si="909"/>
        <v>643</v>
      </c>
      <c r="D11590" t="str">
        <f t="shared" ca="1" si="907"/>
        <v>Extraction and other surgery procedures, incl. pre- and post-operative care</v>
      </c>
      <c r="E11590">
        <f t="shared" ca="1" si="908"/>
        <v>9</v>
      </c>
    </row>
    <row r="11591" spans="1:5" x14ac:dyDescent="0.2">
      <c r="A11591" t="str">
        <f t="shared" ca="1" si="905"/>
        <v>Basic</v>
      </c>
      <c r="B11591" t="str">
        <f t="shared" ca="1" si="906"/>
        <v>basic restorative</v>
      </c>
      <c r="C11591">
        <f t="shared" si="909"/>
        <v>643</v>
      </c>
      <c r="D11591" t="str">
        <f t="shared" ca="1" si="907"/>
        <v>Fillings (amalgam "silver" and composite "white" non-molar)</v>
      </c>
      <c r="E11591">
        <f t="shared" ca="1" si="908"/>
        <v>8</v>
      </c>
    </row>
    <row r="11592" spans="1:5" x14ac:dyDescent="0.2">
      <c r="A11592" t="str">
        <f t="shared" ca="1" si="905"/>
        <v>Basic</v>
      </c>
      <c r="B11592" t="str">
        <f t="shared" ca="1" si="906"/>
        <v>endodontics</v>
      </c>
      <c r="C11592">
        <f t="shared" si="909"/>
        <v>643</v>
      </c>
      <c r="D11592" t="str">
        <f t="shared" ca="1" si="907"/>
        <v>Root canal, pulpal therapy</v>
      </c>
      <c r="E11592">
        <f t="shared" ca="1" si="908"/>
        <v>10</v>
      </c>
    </row>
    <row r="11593" spans="1:5" x14ac:dyDescent="0.2">
      <c r="A11593" t="str">
        <f t="shared" ca="1" si="905"/>
        <v>Major</v>
      </c>
      <c r="B11593" t="str">
        <f t="shared" ca="1" si="906"/>
        <v>temporomandibular joint dysfunction</v>
      </c>
      <c r="C11593">
        <f t="shared" si="909"/>
        <v>643</v>
      </c>
      <c r="D11593" t="str">
        <f t="shared" ca="1" si="907"/>
        <v>Services relating to hinging joints of the jaw</v>
      </c>
      <c r="E11593">
        <f t="shared" ca="1" si="908"/>
        <v>16</v>
      </c>
    </row>
    <row r="11594" spans="1:5" x14ac:dyDescent="0.2">
      <c r="A11594" t="str">
        <f t="shared" ca="1" si="905"/>
        <v>Major</v>
      </c>
      <c r="B11594" t="str">
        <f t="shared" ca="1" si="906"/>
        <v>major restorative</v>
      </c>
      <c r="C11594">
        <f t="shared" si="909"/>
        <v>644</v>
      </c>
      <c r="D11594" t="str">
        <f t="shared" ca="1" si="907"/>
        <v>Single crowns, inlays, onlays</v>
      </c>
      <c r="E11594">
        <f t="shared" ca="1" si="908"/>
        <v>14</v>
      </c>
    </row>
    <row r="11595" spans="1:5" x14ac:dyDescent="0.2">
      <c r="A11595" t="str">
        <f t="shared" ca="1" si="905"/>
        <v>Orthodontics</v>
      </c>
      <c r="B11595" t="str">
        <f t="shared" ca="1" si="906"/>
        <v>orthodontics</v>
      </c>
      <c r="C11595">
        <f t="shared" si="909"/>
        <v>644</v>
      </c>
      <c r="D11595" t="str">
        <f t="shared" ca="1" si="907"/>
        <v>For eligible dependents to age 19</v>
      </c>
      <c r="E11595">
        <f t="shared" ca="1" si="908"/>
        <v>17</v>
      </c>
    </row>
    <row r="11596" spans="1:5" x14ac:dyDescent="0.2">
      <c r="A11596" t="str">
        <f t="shared" ca="1" si="905"/>
        <v>Basic</v>
      </c>
      <c r="B11596" t="str">
        <f t="shared" ca="1" si="906"/>
        <v>non-surgical periodontics</v>
      </c>
      <c r="C11596">
        <f t="shared" si="909"/>
        <v>644</v>
      </c>
      <c r="D11596" t="str">
        <f t="shared" ca="1" si="907"/>
        <v xml:space="preserve">Non-surgical treatment of the gums and supporting structures of the teeth </v>
      </c>
      <c r="E11596">
        <f t="shared" ca="1" si="908"/>
        <v>12</v>
      </c>
    </row>
    <row r="11597" spans="1:5" x14ac:dyDescent="0.2">
      <c r="A11597" t="str">
        <f t="shared" ca="1" si="905"/>
        <v>Diagnostics and Preventative</v>
      </c>
      <c r="B11597" t="str">
        <f t="shared" ca="1" si="906"/>
        <v>Periodic Exams</v>
      </c>
      <c r="C11597">
        <f t="shared" si="909"/>
        <v>644</v>
      </c>
      <c r="D11597">
        <f t="shared" ca="1" si="907"/>
        <v>0</v>
      </c>
      <c r="E11597">
        <f t="shared" ca="1" si="908"/>
        <v>1</v>
      </c>
    </row>
    <row r="11598" spans="1:5" x14ac:dyDescent="0.2">
      <c r="A11598" t="str">
        <f t="shared" ca="1" si="905"/>
        <v>Basic</v>
      </c>
      <c r="B11598" t="str">
        <f t="shared" ca="1" si="906"/>
        <v>non-surgical periodontics</v>
      </c>
      <c r="C11598">
        <f t="shared" si="909"/>
        <v>644</v>
      </c>
      <c r="D11598" t="str">
        <f t="shared" ca="1" si="907"/>
        <v xml:space="preserve">Non-surgical treatment of the gums and supporting structures of the teeth </v>
      </c>
      <c r="E11598">
        <f t="shared" ca="1" si="908"/>
        <v>12</v>
      </c>
    </row>
    <row r="11599" spans="1:5" x14ac:dyDescent="0.2">
      <c r="A11599" t="str">
        <f t="shared" ca="1" si="905"/>
        <v>Basic</v>
      </c>
      <c r="B11599" t="str">
        <f t="shared" ca="1" si="906"/>
        <v>general anesthesia</v>
      </c>
      <c r="C11599">
        <f t="shared" si="909"/>
        <v>644</v>
      </c>
      <c r="D11599" t="str">
        <f t="shared" ca="1" si="907"/>
        <v>Covered when used in conjunction with covered oral surgical procedures</v>
      </c>
      <c r="E11599">
        <f t="shared" ca="1" si="908"/>
        <v>13</v>
      </c>
    </row>
    <row r="11600" spans="1:5" x14ac:dyDescent="0.2">
      <c r="A11600" t="str">
        <f t="shared" ca="1" si="905"/>
        <v>Basic</v>
      </c>
      <c r="B11600" t="str">
        <f t="shared" ca="1" si="906"/>
        <v>surgical periodontics</v>
      </c>
      <c r="C11600">
        <f t="shared" si="909"/>
        <v>644</v>
      </c>
      <c r="D11600" t="str">
        <f t="shared" ca="1" si="907"/>
        <v>Surgical treatment of the gums and supporting structures of the teeth</v>
      </c>
      <c r="E11600">
        <f t="shared" ca="1" si="908"/>
        <v>11</v>
      </c>
    </row>
    <row r="11601" spans="1:5" x14ac:dyDescent="0.2">
      <c r="A11601" t="str">
        <f t="shared" ca="1" si="905"/>
        <v>Basic</v>
      </c>
      <c r="B11601" t="str">
        <f t="shared" ca="1" si="906"/>
        <v>oral surgery</v>
      </c>
      <c r="C11601">
        <f t="shared" si="909"/>
        <v>644</v>
      </c>
      <c r="D11601" t="str">
        <f t="shared" ca="1" si="907"/>
        <v>Extraction and other surgery procedures, incl. pre- and post-operative care</v>
      </c>
      <c r="E11601">
        <f t="shared" ca="1" si="908"/>
        <v>9</v>
      </c>
    </row>
    <row r="11602" spans="1:5" x14ac:dyDescent="0.2">
      <c r="A11602" t="str">
        <f t="shared" ca="1" si="905"/>
        <v>Basic</v>
      </c>
      <c r="B11602" t="str">
        <f t="shared" ca="1" si="906"/>
        <v>basic restorative</v>
      </c>
      <c r="C11602">
        <f t="shared" si="909"/>
        <v>644</v>
      </c>
      <c r="D11602" t="str">
        <f t="shared" ca="1" si="907"/>
        <v>Fillings (amalgam "silver" and composite "white" non-molar)</v>
      </c>
      <c r="E11602">
        <f t="shared" ca="1" si="908"/>
        <v>8</v>
      </c>
    </row>
    <row r="11603" spans="1:5" x14ac:dyDescent="0.2">
      <c r="A11603" t="str">
        <f t="shared" ca="1" si="905"/>
        <v>Diagnostics and Preventative</v>
      </c>
      <c r="B11603" t="str">
        <f t="shared" ca="1" si="906"/>
        <v>Periodic Exams</v>
      </c>
      <c r="C11603">
        <f t="shared" si="909"/>
        <v>644</v>
      </c>
      <c r="D11603">
        <f t="shared" ca="1" si="907"/>
        <v>0</v>
      </c>
      <c r="E11603">
        <f t="shared" ca="1" si="908"/>
        <v>1</v>
      </c>
    </row>
    <row r="11604" spans="1:5" x14ac:dyDescent="0.2">
      <c r="A11604" t="str">
        <f t="shared" ca="1" si="905"/>
        <v>Basic</v>
      </c>
      <c r="B11604" t="str">
        <f t="shared" ca="1" si="906"/>
        <v>surgical periodontics</v>
      </c>
      <c r="C11604">
        <f t="shared" si="909"/>
        <v>644</v>
      </c>
      <c r="D11604" t="str">
        <f t="shared" ca="1" si="907"/>
        <v>Surgical treatment of the gums and supporting structures of the teeth</v>
      </c>
      <c r="E11604">
        <f t="shared" ca="1" si="908"/>
        <v>11</v>
      </c>
    </row>
    <row r="11605" spans="1:5" x14ac:dyDescent="0.2">
      <c r="A11605" t="str">
        <f t="shared" ca="1" si="905"/>
        <v>Basic</v>
      </c>
      <c r="B11605" t="str">
        <f t="shared" ca="1" si="906"/>
        <v>endodontics</v>
      </c>
      <c r="C11605">
        <f t="shared" si="909"/>
        <v>644</v>
      </c>
      <c r="D11605" t="str">
        <f t="shared" ca="1" si="907"/>
        <v>Root canal, pulpal therapy</v>
      </c>
      <c r="E11605">
        <f t="shared" ca="1" si="908"/>
        <v>10</v>
      </c>
    </row>
    <row r="11606" spans="1:5" x14ac:dyDescent="0.2">
      <c r="A11606" t="str">
        <f t="shared" ca="1" si="905"/>
        <v>Orthodontics</v>
      </c>
      <c r="B11606" t="str">
        <f t="shared" ca="1" si="906"/>
        <v>orthodontics</v>
      </c>
      <c r="C11606">
        <f t="shared" si="909"/>
        <v>644</v>
      </c>
      <c r="D11606" t="str">
        <f t="shared" ca="1" si="907"/>
        <v>For eligible dependents to age 19</v>
      </c>
      <c r="E11606">
        <f t="shared" ca="1" si="908"/>
        <v>17</v>
      </c>
    </row>
    <row r="11607" spans="1:5" x14ac:dyDescent="0.2">
      <c r="A11607" t="str">
        <f t="shared" ca="1" si="905"/>
        <v>Basic</v>
      </c>
      <c r="B11607" t="str">
        <f t="shared" ca="1" si="906"/>
        <v>general anesthesia</v>
      </c>
      <c r="C11607">
        <f t="shared" si="909"/>
        <v>644</v>
      </c>
      <c r="D11607" t="str">
        <f t="shared" ca="1" si="907"/>
        <v>Covered when used in conjunction with covered oral surgical procedures</v>
      </c>
      <c r="E11607">
        <f t="shared" ca="1" si="908"/>
        <v>13</v>
      </c>
    </row>
    <row r="11608" spans="1:5" x14ac:dyDescent="0.2">
      <c r="A11608" t="str">
        <f t="shared" ca="1" si="905"/>
        <v>Diagnostics and Preventative</v>
      </c>
      <c r="B11608" t="str">
        <f t="shared" ca="1" si="906"/>
        <v>Bitewing x-rays</v>
      </c>
      <c r="C11608">
        <f t="shared" si="909"/>
        <v>644</v>
      </c>
      <c r="D11608">
        <f t="shared" ca="1" si="907"/>
        <v>0</v>
      </c>
      <c r="E11608">
        <f t="shared" ca="1" si="908"/>
        <v>2</v>
      </c>
    </row>
    <row r="11609" spans="1:5" x14ac:dyDescent="0.2">
      <c r="A11609" t="str">
        <f t="shared" ca="1" si="905"/>
        <v>Basic</v>
      </c>
      <c r="B11609" t="str">
        <f t="shared" ca="1" si="906"/>
        <v>oral surgery</v>
      </c>
      <c r="C11609">
        <f t="shared" si="909"/>
        <v>644</v>
      </c>
      <c r="D11609" t="str">
        <f t="shared" ca="1" si="907"/>
        <v>Extraction and other surgery procedures, incl. pre- and post-operative care</v>
      </c>
      <c r="E11609">
        <f t="shared" ca="1" si="908"/>
        <v>9</v>
      </c>
    </row>
    <row r="11610" spans="1:5" x14ac:dyDescent="0.2">
      <c r="A11610" t="str">
        <f t="shared" ca="1" si="905"/>
        <v>Basic</v>
      </c>
      <c r="B11610" t="str">
        <f t="shared" ca="1" si="906"/>
        <v>general anesthesia</v>
      </c>
      <c r="C11610">
        <f t="shared" si="909"/>
        <v>644</v>
      </c>
      <c r="D11610" t="str">
        <f t="shared" ca="1" si="907"/>
        <v>Covered when used in conjunction with covered oral surgical procedures</v>
      </c>
      <c r="E11610">
        <f t="shared" ca="1" si="908"/>
        <v>13</v>
      </c>
    </row>
    <row r="11611" spans="1:5" x14ac:dyDescent="0.2">
      <c r="A11611" t="str">
        <f t="shared" ca="1" si="905"/>
        <v>Basic</v>
      </c>
      <c r="B11611" t="str">
        <f t="shared" ca="1" si="906"/>
        <v>general anesthesia</v>
      </c>
      <c r="C11611">
        <f t="shared" si="909"/>
        <v>644</v>
      </c>
      <c r="D11611" t="str">
        <f t="shared" ca="1" si="907"/>
        <v>Covered when used in conjunction with covered oral surgical procedures</v>
      </c>
      <c r="E11611">
        <f t="shared" ca="1" si="908"/>
        <v>13</v>
      </c>
    </row>
    <row r="11612" spans="1:5" x14ac:dyDescent="0.2">
      <c r="A11612" t="str">
        <f t="shared" ca="1" si="905"/>
        <v>Diagnostics and Preventative</v>
      </c>
      <c r="B11612" t="str">
        <f t="shared" ca="1" si="906"/>
        <v>Full-mouth x-ray</v>
      </c>
      <c r="C11612">
        <f t="shared" si="909"/>
        <v>645</v>
      </c>
      <c r="D11612">
        <f t="shared" ca="1" si="907"/>
        <v>0</v>
      </c>
      <c r="E11612">
        <f t="shared" ca="1" si="908"/>
        <v>3</v>
      </c>
    </row>
    <row r="11613" spans="1:5" x14ac:dyDescent="0.2">
      <c r="A11613" t="str">
        <f t="shared" ca="1" si="905"/>
        <v>Basic</v>
      </c>
      <c r="B11613" t="str">
        <f t="shared" ca="1" si="906"/>
        <v>non-surgical periodontics</v>
      </c>
      <c r="C11613">
        <f t="shared" si="909"/>
        <v>645</v>
      </c>
      <c r="D11613" t="str">
        <f t="shared" ca="1" si="907"/>
        <v xml:space="preserve">Non-surgical treatment of the gums and supporting structures of the teeth </v>
      </c>
      <c r="E11613">
        <f t="shared" ca="1" si="908"/>
        <v>12</v>
      </c>
    </row>
    <row r="11614" spans="1:5" x14ac:dyDescent="0.2">
      <c r="A11614" t="str">
        <f t="shared" ca="1" si="905"/>
        <v>Diagnostics and Preventative</v>
      </c>
      <c r="B11614" t="str">
        <f t="shared" ca="1" si="906"/>
        <v>Space Maintainers</v>
      </c>
      <c r="C11614">
        <f t="shared" si="909"/>
        <v>645</v>
      </c>
      <c r="D11614">
        <f t="shared" ca="1" si="907"/>
        <v>0</v>
      </c>
      <c r="E11614">
        <f t="shared" ca="1" si="908"/>
        <v>7</v>
      </c>
    </row>
    <row r="11615" spans="1:5" x14ac:dyDescent="0.2">
      <c r="A11615" t="str">
        <f t="shared" ca="1" si="905"/>
        <v>Diagnostics and Preventative</v>
      </c>
      <c r="B11615" t="str">
        <f t="shared" ca="1" si="906"/>
        <v>Space Maintainers</v>
      </c>
      <c r="C11615">
        <f t="shared" si="909"/>
        <v>645</v>
      </c>
      <c r="D11615">
        <f t="shared" ca="1" si="907"/>
        <v>0</v>
      </c>
      <c r="E11615">
        <f t="shared" ca="1" si="908"/>
        <v>7</v>
      </c>
    </row>
    <row r="11616" spans="1:5" x14ac:dyDescent="0.2">
      <c r="A11616" t="str">
        <f t="shared" ca="1" si="905"/>
        <v>Diagnostics and Preventative</v>
      </c>
      <c r="B11616" t="str">
        <f t="shared" ca="1" si="906"/>
        <v>Periodic Exams</v>
      </c>
      <c r="C11616">
        <f t="shared" si="909"/>
        <v>645</v>
      </c>
      <c r="D11616">
        <f t="shared" ca="1" si="907"/>
        <v>0</v>
      </c>
      <c r="E11616">
        <f t="shared" ca="1" si="908"/>
        <v>1</v>
      </c>
    </row>
    <row r="11617" spans="1:5" x14ac:dyDescent="0.2">
      <c r="A11617" t="str">
        <f t="shared" ca="1" si="905"/>
        <v>Major</v>
      </c>
      <c r="B11617" t="str">
        <f t="shared" ca="1" si="906"/>
        <v>temporomandibular joint dysfunction</v>
      </c>
      <c r="C11617">
        <f t="shared" si="909"/>
        <v>645</v>
      </c>
      <c r="D11617" t="str">
        <f t="shared" ca="1" si="907"/>
        <v>Services relating to hinging joints of the jaw</v>
      </c>
      <c r="E11617">
        <f t="shared" ca="1" si="908"/>
        <v>16</v>
      </c>
    </row>
    <row r="11618" spans="1:5" x14ac:dyDescent="0.2">
      <c r="A11618" t="str">
        <f t="shared" ca="1" si="905"/>
        <v>Basic</v>
      </c>
      <c r="B11618" t="str">
        <f t="shared" ca="1" si="906"/>
        <v>oral surgery</v>
      </c>
      <c r="C11618">
        <f t="shared" si="909"/>
        <v>645</v>
      </c>
      <c r="D11618" t="str">
        <f t="shared" ca="1" si="907"/>
        <v>Extraction and other surgery procedures, incl. pre- and post-operative care</v>
      </c>
      <c r="E11618">
        <f t="shared" ca="1" si="908"/>
        <v>9</v>
      </c>
    </row>
    <row r="11619" spans="1:5" x14ac:dyDescent="0.2">
      <c r="A11619" t="str">
        <f t="shared" ca="1" si="905"/>
        <v>Basic</v>
      </c>
      <c r="B11619" t="str">
        <f t="shared" ca="1" si="906"/>
        <v>non-surgical periodontics</v>
      </c>
      <c r="C11619">
        <f t="shared" si="909"/>
        <v>645</v>
      </c>
      <c r="D11619" t="str">
        <f t="shared" ca="1" si="907"/>
        <v xml:space="preserve">Non-surgical treatment of the gums and supporting structures of the teeth </v>
      </c>
      <c r="E11619">
        <f t="shared" ca="1" si="908"/>
        <v>12</v>
      </c>
    </row>
    <row r="11620" spans="1:5" x14ac:dyDescent="0.2">
      <c r="A11620" t="str">
        <f t="shared" ca="1" si="905"/>
        <v>Diagnostics and Preventative</v>
      </c>
      <c r="B11620" t="str">
        <f t="shared" ca="1" si="906"/>
        <v>Periodic Exams</v>
      </c>
      <c r="C11620">
        <f t="shared" si="909"/>
        <v>645</v>
      </c>
      <c r="D11620">
        <f t="shared" ca="1" si="907"/>
        <v>0</v>
      </c>
      <c r="E11620">
        <f t="shared" ca="1" si="908"/>
        <v>1</v>
      </c>
    </row>
    <row r="11621" spans="1:5" x14ac:dyDescent="0.2">
      <c r="A11621" t="str">
        <f t="shared" ca="1" si="905"/>
        <v>Diagnostics and Preventative</v>
      </c>
      <c r="B11621" t="str">
        <f t="shared" ca="1" si="906"/>
        <v>Bitewing x-rays</v>
      </c>
      <c r="C11621">
        <f t="shared" si="909"/>
        <v>645</v>
      </c>
      <c r="D11621">
        <f t="shared" ca="1" si="907"/>
        <v>0</v>
      </c>
      <c r="E11621">
        <f t="shared" ca="1" si="908"/>
        <v>2</v>
      </c>
    </row>
    <row r="11622" spans="1:5" x14ac:dyDescent="0.2">
      <c r="A11622" t="str">
        <f t="shared" ca="1" si="905"/>
        <v>Basic</v>
      </c>
      <c r="B11622" t="str">
        <f t="shared" ca="1" si="906"/>
        <v>endodontics</v>
      </c>
      <c r="C11622">
        <f t="shared" si="909"/>
        <v>645</v>
      </c>
      <c r="D11622" t="str">
        <f t="shared" ca="1" si="907"/>
        <v>Root canal, pulpal therapy</v>
      </c>
      <c r="E11622">
        <f t="shared" ca="1" si="908"/>
        <v>10</v>
      </c>
    </row>
    <row r="11623" spans="1:5" x14ac:dyDescent="0.2">
      <c r="A11623" t="str">
        <f t="shared" ca="1" si="905"/>
        <v>Diagnostics and Preventative</v>
      </c>
      <c r="B11623" t="str">
        <f t="shared" ca="1" si="906"/>
        <v>Full-mouth x-ray</v>
      </c>
      <c r="C11623">
        <f t="shared" si="909"/>
        <v>645</v>
      </c>
      <c r="D11623">
        <f t="shared" ca="1" si="907"/>
        <v>0</v>
      </c>
      <c r="E11623">
        <f t="shared" ca="1" si="908"/>
        <v>3</v>
      </c>
    </row>
    <row r="11624" spans="1:5" x14ac:dyDescent="0.2">
      <c r="A11624" t="str">
        <f t="shared" ca="1" si="905"/>
        <v>Major</v>
      </c>
      <c r="B11624" t="str">
        <f t="shared" ca="1" si="906"/>
        <v>major restorative</v>
      </c>
      <c r="C11624">
        <f t="shared" si="909"/>
        <v>645</v>
      </c>
      <c r="D11624" t="str">
        <f t="shared" ca="1" si="907"/>
        <v>Single crowns, inlays, onlays</v>
      </c>
      <c r="E11624">
        <f t="shared" ca="1" si="908"/>
        <v>14</v>
      </c>
    </row>
    <row r="11625" spans="1:5" x14ac:dyDescent="0.2">
      <c r="A11625" t="str">
        <f t="shared" ca="1" si="905"/>
        <v>Major</v>
      </c>
      <c r="B11625" t="str">
        <f t="shared" ca="1" si="906"/>
        <v>temporomandibular joint dysfunction</v>
      </c>
      <c r="C11625">
        <f t="shared" si="909"/>
        <v>645</v>
      </c>
      <c r="D11625" t="str">
        <f t="shared" ca="1" si="907"/>
        <v>Services relating to hinging joints of the jaw</v>
      </c>
      <c r="E11625">
        <f t="shared" ca="1" si="908"/>
        <v>16</v>
      </c>
    </row>
    <row r="11626" spans="1:5" x14ac:dyDescent="0.2">
      <c r="A11626" t="str">
        <f t="shared" ca="1" si="905"/>
        <v>Basic</v>
      </c>
      <c r="B11626" t="str">
        <f t="shared" ca="1" si="906"/>
        <v>endodontics</v>
      </c>
      <c r="C11626">
        <f t="shared" si="909"/>
        <v>645</v>
      </c>
      <c r="D11626" t="str">
        <f t="shared" ca="1" si="907"/>
        <v>Root canal, pulpal therapy</v>
      </c>
      <c r="E11626">
        <f t="shared" ca="1" si="908"/>
        <v>10</v>
      </c>
    </row>
    <row r="11627" spans="1:5" x14ac:dyDescent="0.2">
      <c r="A11627" t="str">
        <f t="shared" ca="1" si="905"/>
        <v>Basic</v>
      </c>
      <c r="B11627" t="str">
        <f t="shared" ca="1" si="906"/>
        <v>general anesthesia</v>
      </c>
      <c r="C11627">
        <f t="shared" si="909"/>
        <v>645</v>
      </c>
      <c r="D11627" t="str">
        <f t="shared" ca="1" si="907"/>
        <v>Covered when used in conjunction with covered oral surgical procedures</v>
      </c>
      <c r="E11627">
        <f t="shared" ca="1" si="908"/>
        <v>13</v>
      </c>
    </row>
    <row r="11628" spans="1:5" x14ac:dyDescent="0.2">
      <c r="A11628" t="str">
        <f t="shared" ca="1" si="905"/>
        <v>Basic</v>
      </c>
      <c r="B11628" t="str">
        <f t="shared" ca="1" si="906"/>
        <v>surgical periodontics</v>
      </c>
      <c r="C11628">
        <f t="shared" si="909"/>
        <v>645</v>
      </c>
      <c r="D11628" t="str">
        <f t="shared" ca="1" si="907"/>
        <v>Surgical treatment of the gums and supporting structures of the teeth</v>
      </c>
      <c r="E11628">
        <f t="shared" ca="1" si="908"/>
        <v>11</v>
      </c>
    </row>
    <row r="11629" spans="1:5" x14ac:dyDescent="0.2">
      <c r="A11629" t="str">
        <f t="shared" ca="1" si="905"/>
        <v>Basic</v>
      </c>
      <c r="B11629" t="str">
        <f t="shared" ca="1" si="906"/>
        <v>non-surgical periodontics</v>
      </c>
      <c r="C11629">
        <f t="shared" si="909"/>
        <v>645</v>
      </c>
      <c r="D11629" t="str">
        <f t="shared" ca="1" si="907"/>
        <v xml:space="preserve">Non-surgical treatment of the gums and supporting structures of the teeth </v>
      </c>
      <c r="E11629">
        <f t="shared" ca="1" si="908"/>
        <v>12</v>
      </c>
    </row>
    <row r="11630" spans="1:5" x14ac:dyDescent="0.2">
      <c r="A11630" t="str">
        <f t="shared" ca="1" si="905"/>
        <v>Basic</v>
      </c>
      <c r="B11630" t="str">
        <f t="shared" ca="1" si="906"/>
        <v>endodontics</v>
      </c>
      <c r="C11630">
        <f t="shared" si="909"/>
        <v>646</v>
      </c>
      <c r="D11630" t="str">
        <f t="shared" ca="1" si="907"/>
        <v>Root canal, pulpal therapy</v>
      </c>
      <c r="E11630">
        <f t="shared" ca="1" si="908"/>
        <v>10</v>
      </c>
    </row>
    <row r="11631" spans="1:5" x14ac:dyDescent="0.2">
      <c r="A11631" t="str">
        <f t="shared" ca="1" si="905"/>
        <v>Major</v>
      </c>
      <c r="B11631" t="str">
        <f t="shared" ca="1" si="906"/>
        <v>prosthodontics</v>
      </c>
      <c r="C11631">
        <f t="shared" si="909"/>
        <v>646</v>
      </c>
      <c r="D11631" t="str">
        <f t="shared" ca="1" si="907"/>
        <v>Procedures for replacement of missing teeth by construction or repair of bridges and partial or complete dentures</v>
      </c>
      <c r="E11631">
        <f t="shared" ca="1" si="908"/>
        <v>15</v>
      </c>
    </row>
    <row r="11632" spans="1:5" x14ac:dyDescent="0.2">
      <c r="A11632" t="str">
        <f t="shared" ca="1" si="905"/>
        <v>Major</v>
      </c>
      <c r="B11632" t="str">
        <f t="shared" ca="1" si="906"/>
        <v>major restorative</v>
      </c>
      <c r="C11632">
        <f t="shared" si="909"/>
        <v>646</v>
      </c>
      <c r="D11632" t="str">
        <f t="shared" ca="1" si="907"/>
        <v>Single crowns, inlays, onlays</v>
      </c>
      <c r="E11632">
        <f t="shared" ca="1" si="908"/>
        <v>14</v>
      </c>
    </row>
    <row r="11633" spans="1:5" x14ac:dyDescent="0.2">
      <c r="A11633" t="str">
        <f t="shared" ca="1" si="905"/>
        <v>Orthodontics</v>
      </c>
      <c r="B11633" t="str">
        <f t="shared" ca="1" si="906"/>
        <v>orthodontics</v>
      </c>
      <c r="C11633">
        <f t="shared" si="909"/>
        <v>646</v>
      </c>
      <c r="D11633" t="str">
        <f t="shared" ca="1" si="907"/>
        <v>For eligible dependents to age 19</v>
      </c>
      <c r="E11633">
        <f t="shared" ca="1" si="908"/>
        <v>17</v>
      </c>
    </row>
    <row r="11634" spans="1:5" x14ac:dyDescent="0.2">
      <c r="A11634" t="str">
        <f t="shared" ca="1" si="905"/>
        <v>Basic</v>
      </c>
      <c r="B11634" t="str">
        <f t="shared" ca="1" si="906"/>
        <v>surgical periodontics</v>
      </c>
      <c r="C11634">
        <f t="shared" si="909"/>
        <v>646</v>
      </c>
      <c r="D11634" t="str">
        <f t="shared" ca="1" si="907"/>
        <v>Surgical treatment of the gums and supporting structures of the teeth</v>
      </c>
      <c r="E11634">
        <f t="shared" ca="1" si="908"/>
        <v>11</v>
      </c>
    </row>
    <row r="11635" spans="1:5" x14ac:dyDescent="0.2">
      <c r="A11635" t="str">
        <f t="shared" ca="1" si="905"/>
        <v>Diagnostics and Preventative</v>
      </c>
      <c r="B11635" t="str">
        <f t="shared" ca="1" si="906"/>
        <v>Sealants</v>
      </c>
      <c r="C11635">
        <f t="shared" si="909"/>
        <v>646</v>
      </c>
      <c r="D11635">
        <f t="shared" ca="1" si="907"/>
        <v>0</v>
      </c>
      <c r="E11635">
        <f t="shared" ca="1" si="908"/>
        <v>6</v>
      </c>
    </row>
    <row r="11636" spans="1:5" x14ac:dyDescent="0.2">
      <c r="A11636" t="str">
        <f t="shared" ca="1" si="905"/>
        <v>Major</v>
      </c>
      <c r="B11636" t="str">
        <f t="shared" ca="1" si="906"/>
        <v>prosthodontics</v>
      </c>
      <c r="C11636">
        <f t="shared" si="909"/>
        <v>646</v>
      </c>
      <c r="D11636" t="str">
        <f t="shared" ca="1" si="907"/>
        <v>Procedures for replacement of missing teeth by construction or repair of bridges and partial or complete dentures</v>
      </c>
      <c r="E11636">
        <f t="shared" ca="1" si="908"/>
        <v>15</v>
      </c>
    </row>
    <row r="11637" spans="1:5" x14ac:dyDescent="0.2">
      <c r="A11637" t="str">
        <f t="shared" ca="1" si="905"/>
        <v>Major</v>
      </c>
      <c r="B11637" t="str">
        <f t="shared" ca="1" si="906"/>
        <v>major restorative</v>
      </c>
      <c r="C11637">
        <f t="shared" si="909"/>
        <v>646</v>
      </c>
      <c r="D11637" t="str">
        <f t="shared" ca="1" si="907"/>
        <v>Single crowns, inlays, onlays</v>
      </c>
      <c r="E11637">
        <f t="shared" ca="1" si="908"/>
        <v>14</v>
      </c>
    </row>
    <row r="11638" spans="1:5" x14ac:dyDescent="0.2">
      <c r="A11638" t="str">
        <f t="shared" ca="1" si="905"/>
        <v>Basic</v>
      </c>
      <c r="B11638" t="str">
        <f t="shared" ca="1" si="906"/>
        <v>non-surgical periodontics</v>
      </c>
      <c r="C11638">
        <f t="shared" si="909"/>
        <v>646</v>
      </c>
      <c r="D11638" t="str">
        <f t="shared" ca="1" si="907"/>
        <v xml:space="preserve">Non-surgical treatment of the gums and supporting structures of the teeth </v>
      </c>
      <c r="E11638">
        <f t="shared" ca="1" si="908"/>
        <v>12</v>
      </c>
    </row>
    <row r="11639" spans="1:5" x14ac:dyDescent="0.2">
      <c r="A11639" t="str">
        <f t="shared" ca="1" si="905"/>
        <v>Basic</v>
      </c>
      <c r="B11639" t="str">
        <f t="shared" ca="1" si="906"/>
        <v>non-surgical periodontics</v>
      </c>
      <c r="C11639">
        <f t="shared" si="909"/>
        <v>646</v>
      </c>
      <c r="D11639" t="str">
        <f t="shared" ca="1" si="907"/>
        <v xml:space="preserve">Non-surgical treatment of the gums and supporting structures of the teeth </v>
      </c>
      <c r="E11639">
        <f t="shared" ca="1" si="908"/>
        <v>12</v>
      </c>
    </row>
    <row r="11640" spans="1:5" x14ac:dyDescent="0.2">
      <c r="A11640" t="str">
        <f t="shared" ca="1" si="905"/>
        <v>Diagnostics and Preventative</v>
      </c>
      <c r="B11640" t="str">
        <f t="shared" ca="1" si="906"/>
        <v>Space Maintainers</v>
      </c>
      <c r="C11640">
        <f t="shared" si="909"/>
        <v>646</v>
      </c>
      <c r="D11640">
        <f t="shared" ca="1" si="907"/>
        <v>0</v>
      </c>
      <c r="E11640">
        <f t="shared" ca="1" si="908"/>
        <v>7</v>
      </c>
    </row>
    <row r="11641" spans="1:5" x14ac:dyDescent="0.2">
      <c r="A11641" t="str">
        <f t="shared" ca="1" si="905"/>
        <v>Basic</v>
      </c>
      <c r="B11641" t="str">
        <f t="shared" ca="1" si="906"/>
        <v>basic restorative</v>
      </c>
      <c r="C11641">
        <f t="shared" si="909"/>
        <v>646</v>
      </c>
      <c r="D11641" t="str">
        <f t="shared" ca="1" si="907"/>
        <v>Fillings (amalgam "silver" and composite "white" non-molar)</v>
      </c>
      <c r="E11641">
        <f t="shared" ca="1" si="908"/>
        <v>8</v>
      </c>
    </row>
    <row r="11642" spans="1:5" x14ac:dyDescent="0.2">
      <c r="A11642" t="str">
        <f t="shared" ca="1" si="905"/>
        <v>Diagnostics and Preventative</v>
      </c>
      <c r="B11642" t="str">
        <f t="shared" ca="1" si="906"/>
        <v>Bitewing x-rays</v>
      </c>
      <c r="C11642">
        <f t="shared" si="909"/>
        <v>646</v>
      </c>
      <c r="D11642">
        <f t="shared" ca="1" si="907"/>
        <v>0</v>
      </c>
      <c r="E11642">
        <f t="shared" ca="1" si="908"/>
        <v>2</v>
      </c>
    </row>
    <row r="11643" spans="1:5" x14ac:dyDescent="0.2">
      <c r="A11643" t="str">
        <f t="shared" ca="1" si="905"/>
        <v>Other</v>
      </c>
      <c r="B11643" t="str">
        <f t="shared" ca="1" si="906"/>
        <v>Implants</v>
      </c>
      <c r="C11643">
        <f t="shared" si="909"/>
        <v>646</v>
      </c>
      <c r="D11643" t="str">
        <f t="shared" ca="1" si="907"/>
        <v>Implant dental work</v>
      </c>
      <c r="E11643">
        <f t="shared" ca="1" si="908"/>
        <v>18</v>
      </c>
    </row>
    <row r="11644" spans="1:5" x14ac:dyDescent="0.2">
      <c r="A11644" t="str">
        <f t="shared" ca="1" si="905"/>
        <v>Diagnostics and Preventative</v>
      </c>
      <c r="B11644" t="str">
        <f t="shared" ca="1" si="906"/>
        <v>Bitewing x-rays</v>
      </c>
      <c r="C11644">
        <f t="shared" si="909"/>
        <v>646</v>
      </c>
      <c r="D11644">
        <f t="shared" ca="1" si="907"/>
        <v>0</v>
      </c>
      <c r="E11644">
        <f t="shared" ca="1" si="908"/>
        <v>2</v>
      </c>
    </row>
    <row r="11645" spans="1:5" x14ac:dyDescent="0.2">
      <c r="A11645" t="str">
        <f t="shared" ca="1" si="905"/>
        <v>Diagnostics and Preventative</v>
      </c>
      <c r="B11645" t="str">
        <f t="shared" ca="1" si="906"/>
        <v>Space Maintainers</v>
      </c>
      <c r="C11645">
        <f t="shared" si="909"/>
        <v>646</v>
      </c>
      <c r="D11645">
        <f t="shared" ca="1" si="907"/>
        <v>0</v>
      </c>
      <c r="E11645">
        <f t="shared" ca="1" si="908"/>
        <v>7</v>
      </c>
    </row>
    <row r="11646" spans="1:5" x14ac:dyDescent="0.2">
      <c r="A11646" t="str">
        <f t="shared" ca="1" si="905"/>
        <v>Orthodontics</v>
      </c>
      <c r="B11646" t="str">
        <f t="shared" ca="1" si="906"/>
        <v>orthodontics</v>
      </c>
      <c r="C11646">
        <f t="shared" si="909"/>
        <v>646</v>
      </c>
      <c r="D11646" t="str">
        <f t="shared" ca="1" si="907"/>
        <v>For eligible dependents to age 19</v>
      </c>
      <c r="E11646">
        <f t="shared" ca="1" si="908"/>
        <v>17</v>
      </c>
    </row>
    <row r="11647" spans="1:5" x14ac:dyDescent="0.2">
      <c r="A11647" t="str">
        <f t="shared" ca="1" si="905"/>
        <v>Diagnostics and Preventative</v>
      </c>
      <c r="B11647" t="str">
        <f t="shared" ca="1" si="906"/>
        <v>Bitewing x-rays</v>
      </c>
      <c r="C11647">
        <f t="shared" si="909"/>
        <v>646</v>
      </c>
      <c r="D11647">
        <f t="shared" ca="1" si="907"/>
        <v>0</v>
      </c>
      <c r="E11647">
        <f t="shared" ca="1" si="908"/>
        <v>2</v>
      </c>
    </row>
    <row r="11648" spans="1:5" x14ac:dyDescent="0.2">
      <c r="A11648" t="str">
        <f t="shared" ca="1" si="905"/>
        <v>Major</v>
      </c>
      <c r="B11648" t="str">
        <f t="shared" ca="1" si="906"/>
        <v>major restorative</v>
      </c>
      <c r="C11648">
        <f t="shared" si="909"/>
        <v>647</v>
      </c>
      <c r="D11648" t="str">
        <f t="shared" ca="1" si="907"/>
        <v>Single crowns, inlays, onlays</v>
      </c>
      <c r="E11648">
        <f t="shared" ca="1" si="908"/>
        <v>14</v>
      </c>
    </row>
    <row r="11649" spans="1:5" x14ac:dyDescent="0.2">
      <c r="A11649" t="str">
        <f t="shared" ca="1" si="905"/>
        <v>Orthodontics</v>
      </c>
      <c r="B11649" t="str">
        <f t="shared" ca="1" si="906"/>
        <v>orthodontics</v>
      </c>
      <c r="C11649">
        <f t="shared" si="909"/>
        <v>647</v>
      </c>
      <c r="D11649" t="str">
        <f t="shared" ca="1" si="907"/>
        <v>For eligible dependents to age 19</v>
      </c>
      <c r="E11649">
        <f t="shared" ca="1" si="908"/>
        <v>17</v>
      </c>
    </row>
    <row r="11650" spans="1:5" x14ac:dyDescent="0.2">
      <c r="A11650" t="str">
        <f t="shared" ref="A11650:A11713" ca="1" si="910">INDEX(services,E11650,1)</f>
        <v>Major</v>
      </c>
      <c r="B11650" t="str">
        <f t="shared" ref="B11650:B11713" ca="1" si="911">INDEX(services,E11650,2)</f>
        <v>prosthodontics</v>
      </c>
      <c r="C11650">
        <f t="shared" si="909"/>
        <v>647</v>
      </c>
      <c r="D11650" t="str">
        <f t="shared" ref="D11650:D11713" ca="1" si="912">INDEX(services,E11650,3)</f>
        <v>Procedures for replacement of missing teeth by construction or repair of bridges and partial or complete dentures</v>
      </c>
      <c r="E11650">
        <f t="shared" ref="E11650:E11713" ca="1" si="913">RANDBETWEEN(1,ROWS(services))</f>
        <v>15</v>
      </c>
    </row>
    <row r="11651" spans="1:5" x14ac:dyDescent="0.2">
      <c r="A11651" t="str">
        <f t="shared" ca="1" si="910"/>
        <v>Basic</v>
      </c>
      <c r="B11651" t="str">
        <f t="shared" ca="1" si="911"/>
        <v>general anesthesia</v>
      </c>
      <c r="C11651">
        <f t="shared" si="909"/>
        <v>647</v>
      </c>
      <c r="D11651" t="str">
        <f t="shared" ca="1" si="912"/>
        <v>Covered when used in conjunction with covered oral surgical procedures</v>
      </c>
      <c r="E11651">
        <f t="shared" ca="1" si="913"/>
        <v>13</v>
      </c>
    </row>
    <row r="11652" spans="1:5" x14ac:dyDescent="0.2">
      <c r="A11652" t="str">
        <f t="shared" ca="1" si="910"/>
        <v>Major</v>
      </c>
      <c r="B11652" t="str">
        <f t="shared" ca="1" si="911"/>
        <v>prosthodontics</v>
      </c>
      <c r="C11652">
        <f t="shared" ref="C11652:C11715" si="914">IF(MOD(ROW(C11652)-2,18)&lt;&gt;0,C11651,C11651+1)</f>
        <v>647</v>
      </c>
      <c r="D11652" t="str">
        <f t="shared" ca="1" si="912"/>
        <v>Procedures for replacement of missing teeth by construction or repair of bridges and partial or complete dentures</v>
      </c>
      <c r="E11652">
        <f t="shared" ca="1" si="913"/>
        <v>15</v>
      </c>
    </row>
    <row r="11653" spans="1:5" x14ac:dyDescent="0.2">
      <c r="A11653" t="str">
        <f t="shared" ca="1" si="910"/>
        <v>Orthodontics</v>
      </c>
      <c r="B11653" t="str">
        <f t="shared" ca="1" si="911"/>
        <v>orthodontics</v>
      </c>
      <c r="C11653">
        <f t="shared" si="914"/>
        <v>647</v>
      </c>
      <c r="D11653" t="str">
        <f t="shared" ca="1" si="912"/>
        <v>For eligible dependents to age 19</v>
      </c>
      <c r="E11653">
        <f t="shared" ca="1" si="913"/>
        <v>17</v>
      </c>
    </row>
    <row r="11654" spans="1:5" x14ac:dyDescent="0.2">
      <c r="A11654" t="str">
        <f t="shared" ca="1" si="910"/>
        <v>Basic</v>
      </c>
      <c r="B11654" t="str">
        <f t="shared" ca="1" si="911"/>
        <v>endodontics</v>
      </c>
      <c r="C11654">
        <f t="shared" si="914"/>
        <v>647</v>
      </c>
      <c r="D11654" t="str">
        <f t="shared" ca="1" si="912"/>
        <v>Root canal, pulpal therapy</v>
      </c>
      <c r="E11654">
        <f t="shared" ca="1" si="913"/>
        <v>10</v>
      </c>
    </row>
    <row r="11655" spans="1:5" x14ac:dyDescent="0.2">
      <c r="A11655" t="str">
        <f t="shared" ca="1" si="910"/>
        <v>Diagnostics and Preventative</v>
      </c>
      <c r="B11655" t="str">
        <f t="shared" ca="1" si="911"/>
        <v>Sealants</v>
      </c>
      <c r="C11655">
        <f t="shared" si="914"/>
        <v>647</v>
      </c>
      <c r="D11655">
        <f t="shared" ca="1" si="912"/>
        <v>0</v>
      </c>
      <c r="E11655">
        <f t="shared" ca="1" si="913"/>
        <v>6</v>
      </c>
    </row>
    <row r="11656" spans="1:5" x14ac:dyDescent="0.2">
      <c r="A11656" t="str">
        <f t="shared" ca="1" si="910"/>
        <v>Basic</v>
      </c>
      <c r="B11656" t="str">
        <f t="shared" ca="1" si="911"/>
        <v>surgical periodontics</v>
      </c>
      <c r="C11656">
        <f t="shared" si="914"/>
        <v>647</v>
      </c>
      <c r="D11656" t="str">
        <f t="shared" ca="1" si="912"/>
        <v>Surgical treatment of the gums and supporting structures of the teeth</v>
      </c>
      <c r="E11656">
        <f t="shared" ca="1" si="913"/>
        <v>11</v>
      </c>
    </row>
    <row r="11657" spans="1:5" x14ac:dyDescent="0.2">
      <c r="A11657" t="str">
        <f t="shared" ca="1" si="910"/>
        <v>Diagnostics and Preventative</v>
      </c>
      <c r="B11657" t="str">
        <f t="shared" ca="1" si="911"/>
        <v>Periodic Exams</v>
      </c>
      <c r="C11657">
        <f t="shared" si="914"/>
        <v>647</v>
      </c>
      <c r="D11657">
        <f t="shared" ca="1" si="912"/>
        <v>0</v>
      </c>
      <c r="E11657">
        <f t="shared" ca="1" si="913"/>
        <v>1</v>
      </c>
    </row>
    <row r="11658" spans="1:5" x14ac:dyDescent="0.2">
      <c r="A11658" t="str">
        <f t="shared" ca="1" si="910"/>
        <v>Basic</v>
      </c>
      <c r="B11658" t="str">
        <f t="shared" ca="1" si="911"/>
        <v>endodontics</v>
      </c>
      <c r="C11658">
        <f t="shared" si="914"/>
        <v>647</v>
      </c>
      <c r="D11658" t="str">
        <f t="shared" ca="1" si="912"/>
        <v>Root canal, pulpal therapy</v>
      </c>
      <c r="E11658">
        <f t="shared" ca="1" si="913"/>
        <v>10</v>
      </c>
    </row>
    <row r="11659" spans="1:5" x14ac:dyDescent="0.2">
      <c r="A11659" t="str">
        <f t="shared" ca="1" si="910"/>
        <v>Basic</v>
      </c>
      <c r="B11659" t="str">
        <f t="shared" ca="1" si="911"/>
        <v>basic restorative</v>
      </c>
      <c r="C11659">
        <f t="shared" si="914"/>
        <v>647</v>
      </c>
      <c r="D11659" t="str">
        <f t="shared" ca="1" si="912"/>
        <v>Fillings (amalgam "silver" and composite "white" non-molar)</v>
      </c>
      <c r="E11659">
        <f t="shared" ca="1" si="913"/>
        <v>8</v>
      </c>
    </row>
    <row r="11660" spans="1:5" x14ac:dyDescent="0.2">
      <c r="A11660" t="str">
        <f t="shared" ca="1" si="910"/>
        <v>Major</v>
      </c>
      <c r="B11660" t="str">
        <f t="shared" ca="1" si="911"/>
        <v>temporomandibular joint dysfunction</v>
      </c>
      <c r="C11660">
        <f t="shared" si="914"/>
        <v>647</v>
      </c>
      <c r="D11660" t="str">
        <f t="shared" ca="1" si="912"/>
        <v>Services relating to hinging joints of the jaw</v>
      </c>
      <c r="E11660">
        <f t="shared" ca="1" si="913"/>
        <v>16</v>
      </c>
    </row>
    <row r="11661" spans="1:5" x14ac:dyDescent="0.2">
      <c r="A11661" t="str">
        <f t="shared" ca="1" si="910"/>
        <v>Major</v>
      </c>
      <c r="B11661" t="str">
        <f t="shared" ca="1" si="911"/>
        <v>major restorative</v>
      </c>
      <c r="C11661">
        <f t="shared" si="914"/>
        <v>647</v>
      </c>
      <c r="D11661" t="str">
        <f t="shared" ca="1" si="912"/>
        <v>Single crowns, inlays, onlays</v>
      </c>
      <c r="E11661">
        <f t="shared" ca="1" si="913"/>
        <v>14</v>
      </c>
    </row>
    <row r="11662" spans="1:5" x14ac:dyDescent="0.2">
      <c r="A11662" t="str">
        <f t="shared" ca="1" si="910"/>
        <v>Diagnostics and Preventative</v>
      </c>
      <c r="B11662" t="str">
        <f t="shared" ca="1" si="911"/>
        <v>Prophylaxis</v>
      </c>
      <c r="C11662">
        <f t="shared" si="914"/>
        <v>647</v>
      </c>
      <c r="D11662">
        <f t="shared" ca="1" si="912"/>
        <v>0</v>
      </c>
      <c r="E11662">
        <f t="shared" ca="1" si="913"/>
        <v>4</v>
      </c>
    </row>
    <row r="11663" spans="1:5" x14ac:dyDescent="0.2">
      <c r="A11663" t="str">
        <f t="shared" ca="1" si="910"/>
        <v>Basic</v>
      </c>
      <c r="B11663" t="str">
        <f t="shared" ca="1" si="911"/>
        <v>surgical periodontics</v>
      </c>
      <c r="C11663">
        <f t="shared" si="914"/>
        <v>647</v>
      </c>
      <c r="D11663" t="str">
        <f t="shared" ca="1" si="912"/>
        <v>Surgical treatment of the gums and supporting structures of the teeth</v>
      </c>
      <c r="E11663">
        <f t="shared" ca="1" si="913"/>
        <v>11</v>
      </c>
    </row>
    <row r="11664" spans="1:5" x14ac:dyDescent="0.2">
      <c r="A11664" t="str">
        <f t="shared" ca="1" si="910"/>
        <v>Diagnostics and Preventative</v>
      </c>
      <c r="B11664" t="str">
        <f t="shared" ca="1" si="911"/>
        <v>Bitewing x-rays</v>
      </c>
      <c r="C11664">
        <f t="shared" si="914"/>
        <v>647</v>
      </c>
      <c r="D11664">
        <f t="shared" ca="1" si="912"/>
        <v>0</v>
      </c>
      <c r="E11664">
        <f t="shared" ca="1" si="913"/>
        <v>2</v>
      </c>
    </row>
    <row r="11665" spans="1:5" x14ac:dyDescent="0.2">
      <c r="A11665" t="str">
        <f t="shared" ca="1" si="910"/>
        <v>Basic</v>
      </c>
      <c r="B11665" t="str">
        <f t="shared" ca="1" si="911"/>
        <v>endodontics</v>
      </c>
      <c r="C11665">
        <f t="shared" si="914"/>
        <v>647</v>
      </c>
      <c r="D11665" t="str">
        <f t="shared" ca="1" si="912"/>
        <v>Root canal, pulpal therapy</v>
      </c>
      <c r="E11665">
        <f t="shared" ca="1" si="913"/>
        <v>10</v>
      </c>
    </row>
    <row r="11666" spans="1:5" x14ac:dyDescent="0.2">
      <c r="A11666" t="str">
        <f t="shared" ca="1" si="910"/>
        <v>Diagnostics and Preventative</v>
      </c>
      <c r="B11666" t="str">
        <f t="shared" ca="1" si="911"/>
        <v>Periodic Exams</v>
      </c>
      <c r="C11666">
        <f t="shared" si="914"/>
        <v>648</v>
      </c>
      <c r="D11666">
        <f t="shared" ca="1" si="912"/>
        <v>0</v>
      </c>
      <c r="E11666">
        <f t="shared" ca="1" si="913"/>
        <v>1</v>
      </c>
    </row>
    <row r="11667" spans="1:5" x14ac:dyDescent="0.2">
      <c r="A11667" t="str">
        <f t="shared" ca="1" si="910"/>
        <v>Diagnostics and Preventative</v>
      </c>
      <c r="B11667" t="str">
        <f t="shared" ca="1" si="911"/>
        <v>Fluoride treatments</v>
      </c>
      <c r="C11667">
        <f t="shared" si="914"/>
        <v>648</v>
      </c>
      <c r="D11667">
        <f t="shared" ca="1" si="912"/>
        <v>0</v>
      </c>
      <c r="E11667">
        <f t="shared" ca="1" si="913"/>
        <v>5</v>
      </c>
    </row>
    <row r="11668" spans="1:5" x14ac:dyDescent="0.2">
      <c r="A11668" t="str">
        <f t="shared" ca="1" si="910"/>
        <v>Diagnostics and Preventative</v>
      </c>
      <c r="B11668" t="str">
        <f t="shared" ca="1" si="911"/>
        <v>Prophylaxis</v>
      </c>
      <c r="C11668">
        <f t="shared" si="914"/>
        <v>648</v>
      </c>
      <c r="D11668">
        <f t="shared" ca="1" si="912"/>
        <v>0</v>
      </c>
      <c r="E11668">
        <f t="shared" ca="1" si="913"/>
        <v>4</v>
      </c>
    </row>
    <row r="11669" spans="1:5" x14ac:dyDescent="0.2">
      <c r="A11669" t="str">
        <f t="shared" ca="1" si="910"/>
        <v>Major</v>
      </c>
      <c r="B11669" t="str">
        <f t="shared" ca="1" si="911"/>
        <v>major restorative</v>
      </c>
      <c r="C11669">
        <f t="shared" si="914"/>
        <v>648</v>
      </c>
      <c r="D11669" t="str">
        <f t="shared" ca="1" si="912"/>
        <v>Single crowns, inlays, onlays</v>
      </c>
      <c r="E11669">
        <f t="shared" ca="1" si="913"/>
        <v>14</v>
      </c>
    </row>
    <row r="11670" spans="1:5" x14ac:dyDescent="0.2">
      <c r="A11670" t="str">
        <f t="shared" ca="1" si="910"/>
        <v>Major</v>
      </c>
      <c r="B11670" t="str">
        <f t="shared" ca="1" si="911"/>
        <v>prosthodontics</v>
      </c>
      <c r="C11670">
        <f t="shared" si="914"/>
        <v>648</v>
      </c>
      <c r="D11670" t="str">
        <f t="shared" ca="1" si="912"/>
        <v>Procedures for replacement of missing teeth by construction or repair of bridges and partial or complete dentures</v>
      </c>
      <c r="E11670">
        <f t="shared" ca="1" si="913"/>
        <v>15</v>
      </c>
    </row>
    <row r="11671" spans="1:5" x14ac:dyDescent="0.2">
      <c r="A11671" t="str">
        <f t="shared" ca="1" si="910"/>
        <v>Diagnostics and Preventative</v>
      </c>
      <c r="B11671" t="str">
        <f t="shared" ca="1" si="911"/>
        <v>Periodic Exams</v>
      </c>
      <c r="C11671">
        <f t="shared" si="914"/>
        <v>648</v>
      </c>
      <c r="D11671">
        <f t="shared" ca="1" si="912"/>
        <v>0</v>
      </c>
      <c r="E11671">
        <f t="shared" ca="1" si="913"/>
        <v>1</v>
      </c>
    </row>
    <row r="11672" spans="1:5" x14ac:dyDescent="0.2">
      <c r="A11672" t="str">
        <f t="shared" ca="1" si="910"/>
        <v>Orthodontics</v>
      </c>
      <c r="B11672" t="str">
        <f t="shared" ca="1" si="911"/>
        <v>orthodontics</v>
      </c>
      <c r="C11672">
        <f t="shared" si="914"/>
        <v>648</v>
      </c>
      <c r="D11672" t="str">
        <f t="shared" ca="1" si="912"/>
        <v>For eligible dependents to age 19</v>
      </c>
      <c r="E11672">
        <f t="shared" ca="1" si="913"/>
        <v>17</v>
      </c>
    </row>
    <row r="11673" spans="1:5" x14ac:dyDescent="0.2">
      <c r="A11673" t="str">
        <f t="shared" ca="1" si="910"/>
        <v>Diagnostics and Preventative</v>
      </c>
      <c r="B11673" t="str">
        <f t="shared" ca="1" si="911"/>
        <v>Full-mouth x-ray</v>
      </c>
      <c r="C11673">
        <f t="shared" si="914"/>
        <v>648</v>
      </c>
      <c r="D11673">
        <f t="shared" ca="1" si="912"/>
        <v>0</v>
      </c>
      <c r="E11673">
        <f t="shared" ca="1" si="913"/>
        <v>3</v>
      </c>
    </row>
    <row r="11674" spans="1:5" x14ac:dyDescent="0.2">
      <c r="A11674" t="str">
        <f t="shared" ca="1" si="910"/>
        <v>Basic</v>
      </c>
      <c r="B11674" t="str">
        <f t="shared" ca="1" si="911"/>
        <v>surgical periodontics</v>
      </c>
      <c r="C11674">
        <f t="shared" si="914"/>
        <v>648</v>
      </c>
      <c r="D11674" t="str">
        <f t="shared" ca="1" si="912"/>
        <v>Surgical treatment of the gums and supporting structures of the teeth</v>
      </c>
      <c r="E11674">
        <f t="shared" ca="1" si="913"/>
        <v>11</v>
      </c>
    </row>
    <row r="11675" spans="1:5" x14ac:dyDescent="0.2">
      <c r="A11675" t="str">
        <f t="shared" ca="1" si="910"/>
        <v>Major</v>
      </c>
      <c r="B11675" t="str">
        <f t="shared" ca="1" si="911"/>
        <v>prosthodontics</v>
      </c>
      <c r="C11675">
        <f t="shared" si="914"/>
        <v>648</v>
      </c>
      <c r="D11675" t="str">
        <f t="shared" ca="1" si="912"/>
        <v>Procedures for replacement of missing teeth by construction or repair of bridges and partial or complete dentures</v>
      </c>
      <c r="E11675">
        <f t="shared" ca="1" si="913"/>
        <v>15</v>
      </c>
    </row>
    <row r="11676" spans="1:5" x14ac:dyDescent="0.2">
      <c r="A11676" t="str">
        <f t="shared" ca="1" si="910"/>
        <v>Basic</v>
      </c>
      <c r="B11676" t="str">
        <f t="shared" ca="1" si="911"/>
        <v>endodontics</v>
      </c>
      <c r="C11676">
        <f t="shared" si="914"/>
        <v>648</v>
      </c>
      <c r="D11676" t="str">
        <f t="shared" ca="1" si="912"/>
        <v>Root canal, pulpal therapy</v>
      </c>
      <c r="E11676">
        <f t="shared" ca="1" si="913"/>
        <v>10</v>
      </c>
    </row>
    <row r="11677" spans="1:5" x14ac:dyDescent="0.2">
      <c r="A11677" t="str">
        <f t="shared" ca="1" si="910"/>
        <v>Basic</v>
      </c>
      <c r="B11677" t="str">
        <f t="shared" ca="1" si="911"/>
        <v>surgical periodontics</v>
      </c>
      <c r="C11677">
        <f t="shared" si="914"/>
        <v>648</v>
      </c>
      <c r="D11677" t="str">
        <f t="shared" ca="1" si="912"/>
        <v>Surgical treatment of the gums and supporting structures of the teeth</v>
      </c>
      <c r="E11677">
        <f t="shared" ca="1" si="913"/>
        <v>11</v>
      </c>
    </row>
    <row r="11678" spans="1:5" x14ac:dyDescent="0.2">
      <c r="A11678" t="str">
        <f t="shared" ca="1" si="910"/>
        <v>Major</v>
      </c>
      <c r="B11678" t="str">
        <f t="shared" ca="1" si="911"/>
        <v>major restorative</v>
      </c>
      <c r="C11678">
        <f t="shared" si="914"/>
        <v>648</v>
      </c>
      <c r="D11678" t="str">
        <f t="shared" ca="1" si="912"/>
        <v>Single crowns, inlays, onlays</v>
      </c>
      <c r="E11678">
        <f t="shared" ca="1" si="913"/>
        <v>14</v>
      </c>
    </row>
    <row r="11679" spans="1:5" x14ac:dyDescent="0.2">
      <c r="A11679" t="str">
        <f t="shared" ca="1" si="910"/>
        <v>Major</v>
      </c>
      <c r="B11679" t="str">
        <f t="shared" ca="1" si="911"/>
        <v>major restorative</v>
      </c>
      <c r="C11679">
        <f t="shared" si="914"/>
        <v>648</v>
      </c>
      <c r="D11679" t="str">
        <f t="shared" ca="1" si="912"/>
        <v>Single crowns, inlays, onlays</v>
      </c>
      <c r="E11679">
        <f t="shared" ca="1" si="913"/>
        <v>14</v>
      </c>
    </row>
    <row r="11680" spans="1:5" x14ac:dyDescent="0.2">
      <c r="A11680" t="str">
        <f t="shared" ca="1" si="910"/>
        <v>Major</v>
      </c>
      <c r="B11680" t="str">
        <f t="shared" ca="1" si="911"/>
        <v>temporomandibular joint dysfunction</v>
      </c>
      <c r="C11680">
        <f t="shared" si="914"/>
        <v>648</v>
      </c>
      <c r="D11680" t="str">
        <f t="shared" ca="1" si="912"/>
        <v>Services relating to hinging joints of the jaw</v>
      </c>
      <c r="E11680">
        <f t="shared" ca="1" si="913"/>
        <v>16</v>
      </c>
    </row>
    <row r="11681" spans="1:5" x14ac:dyDescent="0.2">
      <c r="A11681" t="str">
        <f t="shared" ca="1" si="910"/>
        <v>Other</v>
      </c>
      <c r="B11681" t="str">
        <f t="shared" ca="1" si="911"/>
        <v>Implants</v>
      </c>
      <c r="C11681">
        <f t="shared" si="914"/>
        <v>648</v>
      </c>
      <c r="D11681" t="str">
        <f t="shared" ca="1" si="912"/>
        <v>Implant dental work</v>
      </c>
      <c r="E11681">
        <f t="shared" ca="1" si="913"/>
        <v>18</v>
      </c>
    </row>
    <row r="11682" spans="1:5" x14ac:dyDescent="0.2">
      <c r="A11682" t="str">
        <f t="shared" ca="1" si="910"/>
        <v>Major</v>
      </c>
      <c r="B11682" t="str">
        <f t="shared" ca="1" si="911"/>
        <v>major restorative</v>
      </c>
      <c r="C11682">
        <f t="shared" si="914"/>
        <v>648</v>
      </c>
      <c r="D11682" t="str">
        <f t="shared" ca="1" si="912"/>
        <v>Single crowns, inlays, onlays</v>
      </c>
      <c r="E11682">
        <f t="shared" ca="1" si="913"/>
        <v>14</v>
      </c>
    </row>
    <row r="11683" spans="1:5" x14ac:dyDescent="0.2">
      <c r="A11683" t="str">
        <f t="shared" ca="1" si="910"/>
        <v>Orthodontics</v>
      </c>
      <c r="B11683" t="str">
        <f t="shared" ca="1" si="911"/>
        <v>orthodontics</v>
      </c>
      <c r="C11683">
        <f t="shared" si="914"/>
        <v>648</v>
      </c>
      <c r="D11683" t="str">
        <f t="shared" ca="1" si="912"/>
        <v>For eligible dependents to age 19</v>
      </c>
      <c r="E11683">
        <f t="shared" ca="1" si="913"/>
        <v>17</v>
      </c>
    </row>
    <row r="11684" spans="1:5" x14ac:dyDescent="0.2">
      <c r="A11684" t="str">
        <f t="shared" ca="1" si="910"/>
        <v>Diagnostics and Preventative</v>
      </c>
      <c r="B11684" t="str">
        <f t="shared" ca="1" si="911"/>
        <v>Prophylaxis</v>
      </c>
      <c r="C11684">
        <f t="shared" si="914"/>
        <v>649</v>
      </c>
      <c r="D11684">
        <f t="shared" ca="1" si="912"/>
        <v>0</v>
      </c>
      <c r="E11684">
        <f t="shared" ca="1" si="913"/>
        <v>4</v>
      </c>
    </row>
    <row r="11685" spans="1:5" x14ac:dyDescent="0.2">
      <c r="A11685" t="str">
        <f t="shared" ca="1" si="910"/>
        <v>Orthodontics</v>
      </c>
      <c r="B11685" t="str">
        <f t="shared" ca="1" si="911"/>
        <v>orthodontics</v>
      </c>
      <c r="C11685">
        <f t="shared" si="914"/>
        <v>649</v>
      </c>
      <c r="D11685" t="str">
        <f t="shared" ca="1" si="912"/>
        <v>For eligible dependents to age 19</v>
      </c>
      <c r="E11685">
        <f t="shared" ca="1" si="913"/>
        <v>17</v>
      </c>
    </row>
    <row r="11686" spans="1:5" x14ac:dyDescent="0.2">
      <c r="A11686" t="str">
        <f t="shared" ca="1" si="910"/>
        <v>Basic</v>
      </c>
      <c r="B11686" t="str">
        <f t="shared" ca="1" si="911"/>
        <v>general anesthesia</v>
      </c>
      <c r="C11686">
        <f t="shared" si="914"/>
        <v>649</v>
      </c>
      <c r="D11686" t="str">
        <f t="shared" ca="1" si="912"/>
        <v>Covered when used in conjunction with covered oral surgical procedures</v>
      </c>
      <c r="E11686">
        <f t="shared" ca="1" si="913"/>
        <v>13</v>
      </c>
    </row>
    <row r="11687" spans="1:5" x14ac:dyDescent="0.2">
      <c r="A11687" t="str">
        <f t="shared" ca="1" si="910"/>
        <v>Basic</v>
      </c>
      <c r="B11687" t="str">
        <f t="shared" ca="1" si="911"/>
        <v>non-surgical periodontics</v>
      </c>
      <c r="C11687">
        <f t="shared" si="914"/>
        <v>649</v>
      </c>
      <c r="D11687" t="str">
        <f t="shared" ca="1" si="912"/>
        <v xml:space="preserve">Non-surgical treatment of the gums and supporting structures of the teeth </v>
      </c>
      <c r="E11687">
        <f t="shared" ca="1" si="913"/>
        <v>12</v>
      </c>
    </row>
    <row r="11688" spans="1:5" x14ac:dyDescent="0.2">
      <c r="A11688" t="str">
        <f t="shared" ca="1" si="910"/>
        <v>Diagnostics and Preventative</v>
      </c>
      <c r="B11688" t="str">
        <f t="shared" ca="1" si="911"/>
        <v>Full-mouth x-ray</v>
      </c>
      <c r="C11688">
        <f t="shared" si="914"/>
        <v>649</v>
      </c>
      <c r="D11688">
        <f t="shared" ca="1" si="912"/>
        <v>0</v>
      </c>
      <c r="E11688">
        <f t="shared" ca="1" si="913"/>
        <v>3</v>
      </c>
    </row>
    <row r="11689" spans="1:5" x14ac:dyDescent="0.2">
      <c r="A11689" t="str">
        <f t="shared" ca="1" si="910"/>
        <v>Diagnostics and Preventative</v>
      </c>
      <c r="B11689" t="str">
        <f t="shared" ca="1" si="911"/>
        <v>Bitewing x-rays</v>
      </c>
      <c r="C11689">
        <f t="shared" si="914"/>
        <v>649</v>
      </c>
      <c r="D11689">
        <f t="shared" ca="1" si="912"/>
        <v>0</v>
      </c>
      <c r="E11689">
        <f t="shared" ca="1" si="913"/>
        <v>2</v>
      </c>
    </row>
    <row r="11690" spans="1:5" x14ac:dyDescent="0.2">
      <c r="A11690" t="str">
        <f t="shared" ca="1" si="910"/>
        <v>Diagnostics and Preventative</v>
      </c>
      <c r="B11690" t="str">
        <f t="shared" ca="1" si="911"/>
        <v>Sealants</v>
      </c>
      <c r="C11690">
        <f t="shared" si="914"/>
        <v>649</v>
      </c>
      <c r="D11690">
        <f t="shared" ca="1" si="912"/>
        <v>0</v>
      </c>
      <c r="E11690">
        <f t="shared" ca="1" si="913"/>
        <v>6</v>
      </c>
    </row>
    <row r="11691" spans="1:5" x14ac:dyDescent="0.2">
      <c r="A11691" t="str">
        <f t="shared" ca="1" si="910"/>
        <v>Basic</v>
      </c>
      <c r="B11691" t="str">
        <f t="shared" ca="1" si="911"/>
        <v>non-surgical periodontics</v>
      </c>
      <c r="C11691">
        <f t="shared" si="914"/>
        <v>649</v>
      </c>
      <c r="D11691" t="str">
        <f t="shared" ca="1" si="912"/>
        <v xml:space="preserve">Non-surgical treatment of the gums and supporting structures of the teeth </v>
      </c>
      <c r="E11691">
        <f t="shared" ca="1" si="913"/>
        <v>12</v>
      </c>
    </row>
    <row r="11692" spans="1:5" x14ac:dyDescent="0.2">
      <c r="A11692" t="str">
        <f t="shared" ca="1" si="910"/>
        <v>Basic</v>
      </c>
      <c r="B11692" t="str">
        <f t="shared" ca="1" si="911"/>
        <v>oral surgery</v>
      </c>
      <c r="C11692">
        <f t="shared" si="914"/>
        <v>649</v>
      </c>
      <c r="D11692" t="str">
        <f t="shared" ca="1" si="912"/>
        <v>Extraction and other surgery procedures, incl. pre- and post-operative care</v>
      </c>
      <c r="E11692">
        <f t="shared" ca="1" si="913"/>
        <v>9</v>
      </c>
    </row>
    <row r="11693" spans="1:5" x14ac:dyDescent="0.2">
      <c r="A11693" t="str">
        <f t="shared" ca="1" si="910"/>
        <v>Other</v>
      </c>
      <c r="B11693" t="str">
        <f t="shared" ca="1" si="911"/>
        <v>Implants</v>
      </c>
      <c r="C11693">
        <f t="shared" si="914"/>
        <v>649</v>
      </c>
      <c r="D11693" t="str">
        <f t="shared" ca="1" si="912"/>
        <v>Implant dental work</v>
      </c>
      <c r="E11693">
        <f t="shared" ca="1" si="913"/>
        <v>18</v>
      </c>
    </row>
    <row r="11694" spans="1:5" x14ac:dyDescent="0.2">
      <c r="A11694" t="str">
        <f t="shared" ca="1" si="910"/>
        <v>Diagnostics and Preventative</v>
      </c>
      <c r="B11694" t="str">
        <f t="shared" ca="1" si="911"/>
        <v>Space Maintainers</v>
      </c>
      <c r="C11694">
        <f t="shared" si="914"/>
        <v>649</v>
      </c>
      <c r="D11694">
        <f t="shared" ca="1" si="912"/>
        <v>0</v>
      </c>
      <c r="E11694">
        <f t="shared" ca="1" si="913"/>
        <v>7</v>
      </c>
    </row>
    <row r="11695" spans="1:5" x14ac:dyDescent="0.2">
      <c r="A11695" t="str">
        <f t="shared" ca="1" si="910"/>
        <v>Diagnostics and Preventative</v>
      </c>
      <c r="B11695" t="str">
        <f t="shared" ca="1" si="911"/>
        <v>Bitewing x-rays</v>
      </c>
      <c r="C11695">
        <f t="shared" si="914"/>
        <v>649</v>
      </c>
      <c r="D11695">
        <f t="shared" ca="1" si="912"/>
        <v>0</v>
      </c>
      <c r="E11695">
        <f t="shared" ca="1" si="913"/>
        <v>2</v>
      </c>
    </row>
    <row r="11696" spans="1:5" x14ac:dyDescent="0.2">
      <c r="A11696" t="str">
        <f t="shared" ca="1" si="910"/>
        <v>Diagnostics and Preventative</v>
      </c>
      <c r="B11696" t="str">
        <f t="shared" ca="1" si="911"/>
        <v>Sealants</v>
      </c>
      <c r="C11696">
        <f t="shared" si="914"/>
        <v>649</v>
      </c>
      <c r="D11696">
        <f t="shared" ca="1" si="912"/>
        <v>0</v>
      </c>
      <c r="E11696">
        <f t="shared" ca="1" si="913"/>
        <v>6</v>
      </c>
    </row>
    <row r="11697" spans="1:5" x14ac:dyDescent="0.2">
      <c r="A11697" t="str">
        <f t="shared" ca="1" si="910"/>
        <v>Orthodontics</v>
      </c>
      <c r="B11697" t="str">
        <f t="shared" ca="1" si="911"/>
        <v>orthodontics</v>
      </c>
      <c r="C11697">
        <f t="shared" si="914"/>
        <v>649</v>
      </c>
      <c r="D11697" t="str">
        <f t="shared" ca="1" si="912"/>
        <v>For eligible dependents to age 19</v>
      </c>
      <c r="E11697">
        <f t="shared" ca="1" si="913"/>
        <v>17</v>
      </c>
    </row>
    <row r="11698" spans="1:5" x14ac:dyDescent="0.2">
      <c r="A11698" t="str">
        <f t="shared" ca="1" si="910"/>
        <v>Diagnostics and Preventative</v>
      </c>
      <c r="B11698" t="str">
        <f t="shared" ca="1" si="911"/>
        <v>Sealants</v>
      </c>
      <c r="C11698">
        <f t="shared" si="914"/>
        <v>649</v>
      </c>
      <c r="D11698">
        <f t="shared" ca="1" si="912"/>
        <v>0</v>
      </c>
      <c r="E11698">
        <f t="shared" ca="1" si="913"/>
        <v>6</v>
      </c>
    </row>
    <row r="11699" spans="1:5" x14ac:dyDescent="0.2">
      <c r="A11699" t="str">
        <f t="shared" ca="1" si="910"/>
        <v>Major</v>
      </c>
      <c r="B11699" t="str">
        <f t="shared" ca="1" si="911"/>
        <v>temporomandibular joint dysfunction</v>
      </c>
      <c r="C11699">
        <f t="shared" si="914"/>
        <v>649</v>
      </c>
      <c r="D11699" t="str">
        <f t="shared" ca="1" si="912"/>
        <v>Services relating to hinging joints of the jaw</v>
      </c>
      <c r="E11699">
        <f t="shared" ca="1" si="913"/>
        <v>16</v>
      </c>
    </row>
    <row r="11700" spans="1:5" x14ac:dyDescent="0.2">
      <c r="A11700" t="str">
        <f t="shared" ca="1" si="910"/>
        <v>Basic</v>
      </c>
      <c r="B11700" t="str">
        <f t="shared" ca="1" si="911"/>
        <v>oral surgery</v>
      </c>
      <c r="C11700">
        <f t="shared" si="914"/>
        <v>649</v>
      </c>
      <c r="D11700" t="str">
        <f t="shared" ca="1" si="912"/>
        <v>Extraction and other surgery procedures, incl. pre- and post-operative care</v>
      </c>
      <c r="E11700">
        <f t="shared" ca="1" si="913"/>
        <v>9</v>
      </c>
    </row>
    <row r="11701" spans="1:5" x14ac:dyDescent="0.2">
      <c r="A11701" t="str">
        <f t="shared" ca="1" si="910"/>
        <v>Diagnostics and Preventative</v>
      </c>
      <c r="B11701" t="str">
        <f t="shared" ca="1" si="911"/>
        <v>Fluoride treatments</v>
      </c>
      <c r="C11701">
        <f t="shared" si="914"/>
        <v>649</v>
      </c>
      <c r="D11701">
        <f t="shared" ca="1" si="912"/>
        <v>0</v>
      </c>
      <c r="E11701">
        <f t="shared" ca="1" si="913"/>
        <v>5</v>
      </c>
    </row>
    <row r="11702" spans="1:5" x14ac:dyDescent="0.2">
      <c r="A11702" t="str">
        <f t="shared" ca="1" si="910"/>
        <v>Major</v>
      </c>
      <c r="B11702" t="str">
        <f t="shared" ca="1" si="911"/>
        <v>temporomandibular joint dysfunction</v>
      </c>
      <c r="C11702">
        <f t="shared" si="914"/>
        <v>650</v>
      </c>
      <c r="D11702" t="str">
        <f t="shared" ca="1" si="912"/>
        <v>Services relating to hinging joints of the jaw</v>
      </c>
      <c r="E11702">
        <f t="shared" ca="1" si="913"/>
        <v>16</v>
      </c>
    </row>
    <row r="11703" spans="1:5" x14ac:dyDescent="0.2">
      <c r="A11703" t="str">
        <f t="shared" ca="1" si="910"/>
        <v>Basic</v>
      </c>
      <c r="B11703" t="str">
        <f t="shared" ca="1" si="911"/>
        <v>endodontics</v>
      </c>
      <c r="C11703">
        <f t="shared" si="914"/>
        <v>650</v>
      </c>
      <c r="D11703" t="str">
        <f t="shared" ca="1" si="912"/>
        <v>Root canal, pulpal therapy</v>
      </c>
      <c r="E11703">
        <f t="shared" ca="1" si="913"/>
        <v>10</v>
      </c>
    </row>
    <row r="11704" spans="1:5" x14ac:dyDescent="0.2">
      <c r="A11704" t="str">
        <f t="shared" ca="1" si="910"/>
        <v>Basic</v>
      </c>
      <c r="B11704" t="str">
        <f t="shared" ca="1" si="911"/>
        <v>general anesthesia</v>
      </c>
      <c r="C11704">
        <f t="shared" si="914"/>
        <v>650</v>
      </c>
      <c r="D11704" t="str">
        <f t="shared" ca="1" si="912"/>
        <v>Covered when used in conjunction with covered oral surgical procedures</v>
      </c>
      <c r="E11704">
        <f t="shared" ca="1" si="913"/>
        <v>13</v>
      </c>
    </row>
    <row r="11705" spans="1:5" x14ac:dyDescent="0.2">
      <c r="A11705" t="str">
        <f t="shared" ca="1" si="910"/>
        <v>Basic</v>
      </c>
      <c r="B11705" t="str">
        <f t="shared" ca="1" si="911"/>
        <v>surgical periodontics</v>
      </c>
      <c r="C11705">
        <f t="shared" si="914"/>
        <v>650</v>
      </c>
      <c r="D11705" t="str">
        <f t="shared" ca="1" si="912"/>
        <v>Surgical treatment of the gums and supporting structures of the teeth</v>
      </c>
      <c r="E11705">
        <f t="shared" ca="1" si="913"/>
        <v>11</v>
      </c>
    </row>
    <row r="11706" spans="1:5" x14ac:dyDescent="0.2">
      <c r="A11706" t="str">
        <f t="shared" ca="1" si="910"/>
        <v>Basic</v>
      </c>
      <c r="B11706" t="str">
        <f t="shared" ca="1" si="911"/>
        <v>surgical periodontics</v>
      </c>
      <c r="C11706">
        <f t="shared" si="914"/>
        <v>650</v>
      </c>
      <c r="D11706" t="str">
        <f t="shared" ca="1" si="912"/>
        <v>Surgical treatment of the gums and supporting structures of the teeth</v>
      </c>
      <c r="E11706">
        <f t="shared" ca="1" si="913"/>
        <v>11</v>
      </c>
    </row>
    <row r="11707" spans="1:5" x14ac:dyDescent="0.2">
      <c r="A11707" t="str">
        <f t="shared" ca="1" si="910"/>
        <v>Diagnostics and Preventative</v>
      </c>
      <c r="B11707" t="str">
        <f t="shared" ca="1" si="911"/>
        <v>Sealants</v>
      </c>
      <c r="C11707">
        <f t="shared" si="914"/>
        <v>650</v>
      </c>
      <c r="D11707">
        <f t="shared" ca="1" si="912"/>
        <v>0</v>
      </c>
      <c r="E11707">
        <f t="shared" ca="1" si="913"/>
        <v>6</v>
      </c>
    </row>
    <row r="11708" spans="1:5" x14ac:dyDescent="0.2">
      <c r="A11708" t="str">
        <f t="shared" ca="1" si="910"/>
        <v>Major</v>
      </c>
      <c r="B11708" t="str">
        <f t="shared" ca="1" si="911"/>
        <v>temporomandibular joint dysfunction</v>
      </c>
      <c r="C11708">
        <f t="shared" si="914"/>
        <v>650</v>
      </c>
      <c r="D11708" t="str">
        <f t="shared" ca="1" si="912"/>
        <v>Services relating to hinging joints of the jaw</v>
      </c>
      <c r="E11708">
        <f t="shared" ca="1" si="913"/>
        <v>16</v>
      </c>
    </row>
    <row r="11709" spans="1:5" x14ac:dyDescent="0.2">
      <c r="A11709" t="str">
        <f t="shared" ca="1" si="910"/>
        <v>Basic</v>
      </c>
      <c r="B11709" t="str">
        <f t="shared" ca="1" si="911"/>
        <v>endodontics</v>
      </c>
      <c r="C11709">
        <f t="shared" si="914"/>
        <v>650</v>
      </c>
      <c r="D11709" t="str">
        <f t="shared" ca="1" si="912"/>
        <v>Root canal, pulpal therapy</v>
      </c>
      <c r="E11709">
        <f t="shared" ca="1" si="913"/>
        <v>10</v>
      </c>
    </row>
    <row r="11710" spans="1:5" x14ac:dyDescent="0.2">
      <c r="A11710" t="str">
        <f t="shared" ca="1" si="910"/>
        <v>Diagnostics and Preventative</v>
      </c>
      <c r="B11710" t="str">
        <f t="shared" ca="1" si="911"/>
        <v>Periodic Exams</v>
      </c>
      <c r="C11710">
        <f t="shared" si="914"/>
        <v>650</v>
      </c>
      <c r="D11710">
        <f t="shared" ca="1" si="912"/>
        <v>0</v>
      </c>
      <c r="E11710">
        <f t="shared" ca="1" si="913"/>
        <v>1</v>
      </c>
    </row>
    <row r="11711" spans="1:5" x14ac:dyDescent="0.2">
      <c r="A11711" t="str">
        <f t="shared" ca="1" si="910"/>
        <v>Basic</v>
      </c>
      <c r="B11711" t="str">
        <f t="shared" ca="1" si="911"/>
        <v>basic restorative</v>
      </c>
      <c r="C11711">
        <f t="shared" si="914"/>
        <v>650</v>
      </c>
      <c r="D11711" t="str">
        <f t="shared" ca="1" si="912"/>
        <v>Fillings (amalgam "silver" and composite "white" non-molar)</v>
      </c>
      <c r="E11711">
        <f t="shared" ca="1" si="913"/>
        <v>8</v>
      </c>
    </row>
    <row r="11712" spans="1:5" x14ac:dyDescent="0.2">
      <c r="A11712" t="str">
        <f t="shared" ca="1" si="910"/>
        <v>Major</v>
      </c>
      <c r="B11712" t="str">
        <f t="shared" ca="1" si="911"/>
        <v>temporomandibular joint dysfunction</v>
      </c>
      <c r="C11712">
        <f t="shared" si="914"/>
        <v>650</v>
      </c>
      <c r="D11712" t="str">
        <f t="shared" ca="1" si="912"/>
        <v>Services relating to hinging joints of the jaw</v>
      </c>
      <c r="E11712">
        <f t="shared" ca="1" si="913"/>
        <v>16</v>
      </c>
    </row>
    <row r="11713" spans="1:5" x14ac:dyDescent="0.2">
      <c r="A11713" t="str">
        <f t="shared" ca="1" si="910"/>
        <v>Basic</v>
      </c>
      <c r="B11713" t="str">
        <f t="shared" ca="1" si="911"/>
        <v>general anesthesia</v>
      </c>
      <c r="C11713">
        <f t="shared" si="914"/>
        <v>650</v>
      </c>
      <c r="D11713" t="str">
        <f t="shared" ca="1" si="912"/>
        <v>Covered when used in conjunction with covered oral surgical procedures</v>
      </c>
      <c r="E11713">
        <f t="shared" ca="1" si="913"/>
        <v>13</v>
      </c>
    </row>
    <row r="11714" spans="1:5" x14ac:dyDescent="0.2">
      <c r="A11714" t="str">
        <f t="shared" ref="A11714:A11777" ca="1" si="915">INDEX(services,E11714,1)</f>
        <v>Other</v>
      </c>
      <c r="B11714" t="str">
        <f t="shared" ref="B11714:B11777" ca="1" si="916">INDEX(services,E11714,2)</f>
        <v>Implants</v>
      </c>
      <c r="C11714">
        <f t="shared" si="914"/>
        <v>650</v>
      </c>
      <c r="D11714" t="str">
        <f t="shared" ref="D11714:D11777" ca="1" si="917">INDEX(services,E11714,3)</f>
        <v>Implant dental work</v>
      </c>
      <c r="E11714">
        <f t="shared" ref="E11714:E11777" ca="1" si="918">RANDBETWEEN(1,ROWS(services))</f>
        <v>18</v>
      </c>
    </row>
    <row r="11715" spans="1:5" x14ac:dyDescent="0.2">
      <c r="A11715" t="str">
        <f t="shared" ca="1" si="915"/>
        <v>Basic</v>
      </c>
      <c r="B11715" t="str">
        <f t="shared" ca="1" si="916"/>
        <v>non-surgical periodontics</v>
      </c>
      <c r="C11715">
        <f t="shared" si="914"/>
        <v>650</v>
      </c>
      <c r="D11715" t="str">
        <f t="shared" ca="1" si="917"/>
        <v xml:space="preserve">Non-surgical treatment of the gums and supporting structures of the teeth </v>
      </c>
      <c r="E11715">
        <f t="shared" ca="1" si="918"/>
        <v>12</v>
      </c>
    </row>
    <row r="11716" spans="1:5" x14ac:dyDescent="0.2">
      <c r="A11716" t="str">
        <f t="shared" ca="1" si="915"/>
        <v>Diagnostics and Preventative</v>
      </c>
      <c r="B11716" t="str">
        <f t="shared" ca="1" si="916"/>
        <v>Full-mouth x-ray</v>
      </c>
      <c r="C11716">
        <f t="shared" ref="C11716:C11779" si="919">IF(MOD(ROW(C11716)-2,18)&lt;&gt;0,C11715,C11715+1)</f>
        <v>650</v>
      </c>
      <c r="D11716">
        <f t="shared" ca="1" si="917"/>
        <v>0</v>
      </c>
      <c r="E11716">
        <f t="shared" ca="1" si="918"/>
        <v>3</v>
      </c>
    </row>
    <row r="11717" spans="1:5" x14ac:dyDescent="0.2">
      <c r="A11717" t="str">
        <f t="shared" ca="1" si="915"/>
        <v>Other</v>
      </c>
      <c r="B11717" t="str">
        <f t="shared" ca="1" si="916"/>
        <v>Implants</v>
      </c>
      <c r="C11717">
        <f t="shared" si="919"/>
        <v>650</v>
      </c>
      <c r="D11717" t="str">
        <f t="shared" ca="1" si="917"/>
        <v>Implant dental work</v>
      </c>
      <c r="E11717">
        <f t="shared" ca="1" si="918"/>
        <v>18</v>
      </c>
    </row>
    <row r="11718" spans="1:5" x14ac:dyDescent="0.2">
      <c r="A11718" t="str">
        <f t="shared" ca="1" si="915"/>
        <v>Diagnostics and Preventative</v>
      </c>
      <c r="B11718" t="str">
        <f t="shared" ca="1" si="916"/>
        <v>Bitewing x-rays</v>
      </c>
      <c r="C11718">
        <f t="shared" si="919"/>
        <v>650</v>
      </c>
      <c r="D11718">
        <f t="shared" ca="1" si="917"/>
        <v>0</v>
      </c>
      <c r="E11718">
        <f t="shared" ca="1" si="918"/>
        <v>2</v>
      </c>
    </row>
    <row r="11719" spans="1:5" x14ac:dyDescent="0.2">
      <c r="A11719" t="str">
        <f t="shared" ca="1" si="915"/>
        <v>Diagnostics and Preventative</v>
      </c>
      <c r="B11719" t="str">
        <f t="shared" ca="1" si="916"/>
        <v>Prophylaxis</v>
      </c>
      <c r="C11719">
        <f t="shared" si="919"/>
        <v>650</v>
      </c>
      <c r="D11719">
        <f t="shared" ca="1" si="917"/>
        <v>0</v>
      </c>
      <c r="E11719">
        <f t="shared" ca="1" si="918"/>
        <v>4</v>
      </c>
    </row>
    <row r="11720" spans="1:5" x14ac:dyDescent="0.2">
      <c r="A11720" t="str">
        <f t="shared" ca="1" si="915"/>
        <v>Basic</v>
      </c>
      <c r="B11720" t="str">
        <f t="shared" ca="1" si="916"/>
        <v>general anesthesia</v>
      </c>
      <c r="C11720">
        <f t="shared" si="919"/>
        <v>651</v>
      </c>
      <c r="D11720" t="str">
        <f t="shared" ca="1" si="917"/>
        <v>Covered when used in conjunction with covered oral surgical procedures</v>
      </c>
      <c r="E11720">
        <f t="shared" ca="1" si="918"/>
        <v>13</v>
      </c>
    </row>
    <row r="11721" spans="1:5" x14ac:dyDescent="0.2">
      <c r="A11721" t="str">
        <f t="shared" ca="1" si="915"/>
        <v>Diagnostics and Preventative</v>
      </c>
      <c r="B11721" t="str">
        <f t="shared" ca="1" si="916"/>
        <v>Fluoride treatments</v>
      </c>
      <c r="C11721">
        <f t="shared" si="919"/>
        <v>651</v>
      </c>
      <c r="D11721">
        <f t="shared" ca="1" si="917"/>
        <v>0</v>
      </c>
      <c r="E11721">
        <f t="shared" ca="1" si="918"/>
        <v>5</v>
      </c>
    </row>
    <row r="11722" spans="1:5" x14ac:dyDescent="0.2">
      <c r="A11722" t="str">
        <f t="shared" ca="1" si="915"/>
        <v>Diagnostics and Preventative</v>
      </c>
      <c r="B11722" t="str">
        <f t="shared" ca="1" si="916"/>
        <v>Fluoride treatments</v>
      </c>
      <c r="C11722">
        <f t="shared" si="919"/>
        <v>651</v>
      </c>
      <c r="D11722">
        <f t="shared" ca="1" si="917"/>
        <v>0</v>
      </c>
      <c r="E11722">
        <f t="shared" ca="1" si="918"/>
        <v>5</v>
      </c>
    </row>
    <row r="11723" spans="1:5" x14ac:dyDescent="0.2">
      <c r="A11723" t="str">
        <f t="shared" ca="1" si="915"/>
        <v>Diagnostics and Preventative</v>
      </c>
      <c r="B11723" t="str">
        <f t="shared" ca="1" si="916"/>
        <v>Space Maintainers</v>
      </c>
      <c r="C11723">
        <f t="shared" si="919"/>
        <v>651</v>
      </c>
      <c r="D11723">
        <f t="shared" ca="1" si="917"/>
        <v>0</v>
      </c>
      <c r="E11723">
        <f t="shared" ca="1" si="918"/>
        <v>7</v>
      </c>
    </row>
    <row r="11724" spans="1:5" x14ac:dyDescent="0.2">
      <c r="A11724" t="str">
        <f t="shared" ca="1" si="915"/>
        <v>Basic</v>
      </c>
      <c r="B11724" t="str">
        <f t="shared" ca="1" si="916"/>
        <v>basic restorative</v>
      </c>
      <c r="C11724">
        <f t="shared" si="919"/>
        <v>651</v>
      </c>
      <c r="D11724" t="str">
        <f t="shared" ca="1" si="917"/>
        <v>Fillings (amalgam "silver" and composite "white" non-molar)</v>
      </c>
      <c r="E11724">
        <f t="shared" ca="1" si="918"/>
        <v>8</v>
      </c>
    </row>
    <row r="11725" spans="1:5" x14ac:dyDescent="0.2">
      <c r="A11725" t="str">
        <f t="shared" ca="1" si="915"/>
        <v>Diagnostics and Preventative</v>
      </c>
      <c r="B11725" t="str">
        <f t="shared" ca="1" si="916"/>
        <v>Fluoride treatments</v>
      </c>
      <c r="C11725">
        <f t="shared" si="919"/>
        <v>651</v>
      </c>
      <c r="D11725">
        <f t="shared" ca="1" si="917"/>
        <v>0</v>
      </c>
      <c r="E11725">
        <f t="shared" ca="1" si="918"/>
        <v>5</v>
      </c>
    </row>
    <row r="11726" spans="1:5" x14ac:dyDescent="0.2">
      <c r="A11726" t="str">
        <f t="shared" ca="1" si="915"/>
        <v>Diagnostics and Preventative</v>
      </c>
      <c r="B11726" t="str">
        <f t="shared" ca="1" si="916"/>
        <v>Bitewing x-rays</v>
      </c>
      <c r="C11726">
        <f t="shared" si="919"/>
        <v>651</v>
      </c>
      <c r="D11726">
        <f t="shared" ca="1" si="917"/>
        <v>0</v>
      </c>
      <c r="E11726">
        <f t="shared" ca="1" si="918"/>
        <v>2</v>
      </c>
    </row>
    <row r="11727" spans="1:5" x14ac:dyDescent="0.2">
      <c r="A11727" t="str">
        <f t="shared" ca="1" si="915"/>
        <v>Basic</v>
      </c>
      <c r="B11727" t="str">
        <f t="shared" ca="1" si="916"/>
        <v>oral surgery</v>
      </c>
      <c r="C11727">
        <f t="shared" si="919"/>
        <v>651</v>
      </c>
      <c r="D11727" t="str">
        <f t="shared" ca="1" si="917"/>
        <v>Extraction and other surgery procedures, incl. pre- and post-operative care</v>
      </c>
      <c r="E11727">
        <f t="shared" ca="1" si="918"/>
        <v>9</v>
      </c>
    </row>
    <row r="11728" spans="1:5" x14ac:dyDescent="0.2">
      <c r="A11728" t="str">
        <f t="shared" ca="1" si="915"/>
        <v>Other</v>
      </c>
      <c r="B11728" t="str">
        <f t="shared" ca="1" si="916"/>
        <v>Implants</v>
      </c>
      <c r="C11728">
        <f t="shared" si="919"/>
        <v>651</v>
      </c>
      <c r="D11728" t="str">
        <f t="shared" ca="1" si="917"/>
        <v>Implant dental work</v>
      </c>
      <c r="E11728">
        <f t="shared" ca="1" si="918"/>
        <v>18</v>
      </c>
    </row>
    <row r="11729" spans="1:5" x14ac:dyDescent="0.2">
      <c r="A11729" t="str">
        <f t="shared" ca="1" si="915"/>
        <v>Basic</v>
      </c>
      <c r="B11729" t="str">
        <f t="shared" ca="1" si="916"/>
        <v>general anesthesia</v>
      </c>
      <c r="C11729">
        <f t="shared" si="919"/>
        <v>651</v>
      </c>
      <c r="D11729" t="str">
        <f t="shared" ca="1" si="917"/>
        <v>Covered when used in conjunction with covered oral surgical procedures</v>
      </c>
      <c r="E11729">
        <f t="shared" ca="1" si="918"/>
        <v>13</v>
      </c>
    </row>
    <row r="11730" spans="1:5" x14ac:dyDescent="0.2">
      <c r="A11730" t="str">
        <f t="shared" ca="1" si="915"/>
        <v>Basic</v>
      </c>
      <c r="B11730" t="str">
        <f t="shared" ca="1" si="916"/>
        <v>basic restorative</v>
      </c>
      <c r="C11730">
        <f t="shared" si="919"/>
        <v>651</v>
      </c>
      <c r="D11730" t="str">
        <f t="shared" ca="1" si="917"/>
        <v>Fillings (amalgam "silver" and composite "white" non-molar)</v>
      </c>
      <c r="E11730">
        <f t="shared" ca="1" si="918"/>
        <v>8</v>
      </c>
    </row>
    <row r="11731" spans="1:5" x14ac:dyDescent="0.2">
      <c r="A11731" t="str">
        <f t="shared" ca="1" si="915"/>
        <v>Basic</v>
      </c>
      <c r="B11731" t="str">
        <f t="shared" ca="1" si="916"/>
        <v>endodontics</v>
      </c>
      <c r="C11731">
        <f t="shared" si="919"/>
        <v>651</v>
      </c>
      <c r="D11731" t="str">
        <f t="shared" ca="1" si="917"/>
        <v>Root canal, pulpal therapy</v>
      </c>
      <c r="E11731">
        <f t="shared" ca="1" si="918"/>
        <v>10</v>
      </c>
    </row>
    <row r="11732" spans="1:5" x14ac:dyDescent="0.2">
      <c r="A11732" t="str">
        <f t="shared" ca="1" si="915"/>
        <v>Diagnostics and Preventative</v>
      </c>
      <c r="B11732" t="str">
        <f t="shared" ca="1" si="916"/>
        <v>Full-mouth x-ray</v>
      </c>
      <c r="C11732">
        <f t="shared" si="919"/>
        <v>651</v>
      </c>
      <c r="D11732">
        <f t="shared" ca="1" si="917"/>
        <v>0</v>
      </c>
      <c r="E11732">
        <f t="shared" ca="1" si="918"/>
        <v>3</v>
      </c>
    </row>
    <row r="11733" spans="1:5" x14ac:dyDescent="0.2">
      <c r="A11733" t="str">
        <f t="shared" ca="1" si="915"/>
        <v>Orthodontics</v>
      </c>
      <c r="B11733" t="str">
        <f t="shared" ca="1" si="916"/>
        <v>orthodontics</v>
      </c>
      <c r="C11733">
        <f t="shared" si="919"/>
        <v>651</v>
      </c>
      <c r="D11733" t="str">
        <f t="shared" ca="1" si="917"/>
        <v>For eligible dependents to age 19</v>
      </c>
      <c r="E11733">
        <f t="shared" ca="1" si="918"/>
        <v>17</v>
      </c>
    </row>
    <row r="11734" spans="1:5" x14ac:dyDescent="0.2">
      <c r="A11734" t="str">
        <f t="shared" ca="1" si="915"/>
        <v>Diagnostics and Preventative</v>
      </c>
      <c r="B11734" t="str">
        <f t="shared" ca="1" si="916"/>
        <v>Space Maintainers</v>
      </c>
      <c r="C11734">
        <f t="shared" si="919"/>
        <v>651</v>
      </c>
      <c r="D11734">
        <f t="shared" ca="1" si="917"/>
        <v>0</v>
      </c>
      <c r="E11734">
        <f t="shared" ca="1" si="918"/>
        <v>7</v>
      </c>
    </row>
    <row r="11735" spans="1:5" x14ac:dyDescent="0.2">
      <c r="A11735" t="str">
        <f t="shared" ca="1" si="915"/>
        <v>Major</v>
      </c>
      <c r="B11735" t="str">
        <f t="shared" ca="1" si="916"/>
        <v>major restorative</v>
      </c>
      <c r="C11735">
        <f t="shared" si="919"/>
        <v>651</v>
      </c>
      <c r="D11735" t="str">
        <f t="shared" ca="1" si="917"/>
        <v>Single crowns, inlays, onlays</v>
      </c>
      <c r="E11735">
        <f t="shared" ca="1" si="918"/>
        <v>14</v>
      </c>
    </row>
    <row r="11736" spans="1:5" x14ac:dyDescent="0.2">
      <c r="A11736" t="str">
        <f t="shared" ca="1" si="915"/>
        <v>Basic</v>
      </c>
      <c r="B11736" t="str">
        <f t="shared" ca="1" si="916"/>
        <v>basic restorative</v>
      </c>
      <c r="C11736">
        <f t="shared" si="919"/>
        <v>651</v>
      </c>
      <c r="D11736" t="str">
        <f t="shared" ca="1" si="917"/>
        <v>Fillings (amalgam "silver" and composite "white" non-molar)</v>
      </c>
      <c r="E11736">
        <f t="shared" ca="1" si="918"/>
        <v>8</v>
      </c>
    </row>
    <row r="11737" spans="1:5" x14ac:dyDescent="0.2">
      <c r="A11737" t="str">
        <f t="shared" ca="1" si="915"/>
        <v>Diagnostics and Preventative</v>
      </c>
      <c r="B11737" t="str">
        <f t="shared" ca="1" si="916"/>
        <v>Prophylaxis</v>
      </c>
      <c r="C11737">
        <f t="shared" si="919"/>
        <v>651</v>
      </c>
      <c r="D11737">
        <f t="shared" ca="1" si="917"/>
        <v>0</v>
      </c>
      <c r="E11737">
        <f t="shared" ca="1" si="918"/>
        <v>4</v>
      </c>
    </row>
    <row r="11738" spans="1:5" x14ac:dyDescent="0.2">
      <c r="A11738" t="str">
        <f t="shared" ca="1" si="915"/>
        <v>Basic</v>
      </c>
      <c r="B11738" t="str">
        <f t="shared" ca="1" si="916"/>
        <v>basic restorative</v>
      </c>
      <c r="C11738">
        <f t="shared" si="919"/>
        <v>652</v>
      </c>
      <c r="D11738" t="str">
        <f t="shared" ca="1" si="917"/>
        <v>Fillings (amalgam "silver" and composite "white" non-molar)</v>
      </c>
      <c r="E11738">
        <f t="shared" ca="1" si="918"/>
        <v>8</v>
      </c>
    </row>
    <row r="11739" spans="1:5" x14ac:dyDescent="0.2">
      <c r="A11739" t="str">
        <f t="shared" ca="1" si="915"/>
        <v>Major</v>
      </c>
      <c r="B11739" t="str">
        <f t="shared" ca="1" si="916"/>
        <v>prosthodontics</v>
      </c>
      <c r="C11739">
        <f t="shared" si="919"/>
        <v>652</v>
      </c>
      <c r="D11739" t="str">
        <f t="shared" ca="1" si="917"/>
        <v>Procedures for replacement of missing teeth by construction or repair of bridges and partial or complete dentures</v>
      </c>
      <c r="E11739">
        <f t="shared" ca="1" si="918"/>
        <v>15</v>
      </c>
    </row>
    <row r="11740" spans="1:5" x14ac:dyDescent="0.2">
      <c r="A11740" t="str">
        <f t="shared" ca="1" si="915"/>
        <v>Basic</v>
      </c>
      <c r="B11740" t="str">
        <f t="shared" ca="1" si="916"/>
        <v>non-surgical periodontics</v>
      </c>
      <c r="C11740">
        <f t="shared" si="919"/>
        <v>652</v>
      </c>
      <c r="D11740" t="str">
        <f t="shared" ca="1" si="917"/>
        <v xml:space="preserve">Non-surgical treatment of the gums and supporting structures of the teeth </v>
      </c>
      <c r="E11740">
        <f t="shared" ca="1" si="918"/>
        <v>12</v>
      </c>
    </row>
    <row r="11741" spans="1:5" x14ac:dyDescent="0.2">
      <c r="A11741" t="str">
        <f t="shared" ca="1" si="915"/>
        <v>Diagnostics and Preventative</v>
      </c>
      <c r="B11741" t="str">
        <f t="shared" ca="1" si="916"/>
        <v>Periodic Exams</v>
      </c>
      <c r="C11741">
        <f t="shared" si="919"/>
        <v>652</v>
      </c>
      <c r="D11741">
        <f t="shared" ca="1" si="917"/>
        <v>0</v>
      </c>
      <c r="E11741">
        <f t="shared" ca="1" si="918"/>
        <v>1</v>
      </c>
    </row>
    <row r="11742" spans="1:5" x14ac:dyDescent="0.2">
      <c r="A11742" t="str">
        <f t="shared" ca="1" si="915"/>
        <v>Diagnostics and Preventative</v>
      </c>
      <c r="B11742" t="str">
        <f t="shared" ca="1" si="916"/>
        <v>Fluoride treatments</v>
      </c>
      <c r="C11742">
        <f t="shared" si="919"/>
        <v>652</v>
      </c>
      <c r="D11742">
        <f t="shared" ca="1" si="917"/>
        <v>0</v>
      </c>
      <c r="E11742">
        <f t="shared" ca="1" si="918"/>
        <v>5</v>
      </c>
    </row>
    <row r="11743" spans="1:5" x14ac:dyDescent="0.2">
      <c r="A11743" t="str">
        <f t="shared" ca="1" si="915"/>
        <v>Major</v>
      </c>
      <c r="B11743" t="str">
        <f t="shared" ca="1" si="916"/>
        <v>prosthodontics</v>
      </c>
      <c r="C11743">
        <f t="shared" si="919"/>
        <v>652</v>
      </c>
      <c r="D11743" t="str">
        <f t="shared" ca="1" si="917"/>
        <v>Procedures for replacement of missing teeth by construction or repair of bridges and partial or complete dentures</v>
      </c>
      <c r="E11743">
        <f t="shared" ca="1" si="918"/>
        <v>15</v>
      </c>
    </row>
    <row r="11744" spans="1:5" x14ac:dyDescent="0.2">
      <c r="A11744" t="str">
        <f t="shared" ca="1" si="915"/>
        <v>Diagnostics and Preventative</v>
      </c>
      <c r="B11744" t="str">
        <f t="shared" ca="1" si="916"/>
        <v>Fluoride treatments</v>
      </c>
      <c r="C11744">
        <f t="shared" si="919"/>
        <v>652</v>
      </c>
      <c r="D11744">
        <f t="shared" ca="1" si="917"/>
        <v>0</v>
      </c>
      <c r="E11744">
        <f t="shared" ca="1" si="918"/>
        <v>5</v>
      </c>
    </row>
    <row r="11745" spans="1:5" x14ac:dyDescent="0.2">
      <c r="A11745" t="str">
        <f t="shared" ca="1" si="915"/>
        <v>Basic</v>
      </c>
      <c r="B11745" t="str">
        <f t="shared" ca="1" si="916"/>
        <v>oral surgery</v>
      </c>
      <c r="C11745">
        <f t="shared" si="919"/>
        <v>652</v>
      </c>
      <c r="D11745" t="str">
        <f t="shared" ca="1" si="917"/>
        <v>Extraction and other surgery procedures, incl. pre- and post-operative care</v>
      </c>
      <c r="E11745">
        <f t="shared" ca="1" si="918"/>
        <v>9</v>
      </c>
    </row>
    <row r="11746" spans="1:5" x14ac:dyDescent="0.2">
      <c r="A11746" t="str">
        <f t="shared" ca="1" si="915"/>
        <v>Diagnostics and Preventative</v>
      </c>
      <c r="B11746" t="str">
        <f t="shared" ca="1" si="916"/>
        <v>Prophylaxis</v>
      </c>
      <c r="C11746">
        <f t="shared" si="919"/>
        <v>652</v>
      </c>
      <c r="D11746">
        <f t="shared" ca="1" si="917"/>
        <v>0</v>
      </c>
      <c r="E11746">
        <f t="shared" ca="1" si="918"/>
        <v>4</v>
      </c>
    </row>
    <row r="11747" spans="1:5" x14ac:dyDescent="0.2">
      <c r="A11747" t="str">
        <f t="shared" ca="1" si="915"/>
        <v>Basic</v>
      </c>
      <c r="B11747" t="str">
        <f t="shared" ca="1" si="916"/>
        <v>non-surgical periodontics</v>
      </c>
      <c r="C11747">
        <f t="shared" si="919"/>
        <v>652</v>
      </c>
      <c r="D11747" t="str">
        <f t="shared" ca="1" si="917"/>
        <v xml:space="preserve">Non-surgical treatment of the gums and supporting structures of the teeth </v>
      </c>
      <c r="E11747">
        <f t="shared" ca="1" si="918"/>
        <v>12</v>
      </c>
    </row>
    <row r="11748" spans="1:5" x14ac:dyDescent="0.2">
      <c r="A11748" t="str">
        <f t="shared" ca="1" si="915"/>
        <v>Diagnostics and Preventative</v>
      </c>
      <c r="B11748" t="str">
        <f t="shared" ca="1" si="916"/>
        <v>Prophylaxis</v>
      </c>
      <c r="C11748">
        <f t="shared" si="919"/>
        <v>652</v>
      </c>
      <c r="D11748">
        <f t="shared" ca="1" si="917"/>
        <v>0</v>
      </c>
      <c r="E11748">
        <f t="shared" ca="1" si="918"/>
        <v>4</v>
      </c>
    </row>
    <row r="11749" spans="1:5" x14ac:dyDescent="0.2">
      <c r="A11749" t="str">
        <f t="shared" ca="1" si="915"/>
        <v>Diagnostics and Preventative</v>
      </c>
      <c r="B11749" t="str">
        <f t="shared" ca="1" si="916"/>
        <v>Sealants</v>
      </c>
      <c r="C11749">
        <f t="shared" si="919"/>
        <v>652</v>
      </c>
      <c r="D11749">
        <f t="shared" ca="1" si="917"/>
        <v>0</v>
      </c>
      <c r="E11749">
        <f t="shared" ca="1" si="918"/>
        <v>6</v>
      </c>
    </row>
    <row r="11750" spans="1:5" x14ac:dyDescent="0.2">
      <c r="A11750" t="str">
        <f t="shared" ca="1" si="915"/>
        <v>Basic</v>
      </c>
      <c r="B11750" t="str">
        <f t="shared" ca="1" si="916"/>
        <v>general anesthesia</v>
      </c>
      <c r="C11750">
        <f t="shared" si="919"/>
        <v>652</v>
      </c>
      <c r="D11750" t="str">
        <f t="shared" ca="1" si="917"/>
        <v>Covered when used in conjunction with covered oral surgical procedures</v>
      </c>
      <c r="E11750">
        <f t="shared" ca="1" si="918"/>
        <v>13</v>
      </c>
    </row>
    <row r="11751" spans="1:5" x14ac:dyDescent="0.2">
      <c r="A11751" t="str">
        <f t="shared" ca="1" si="915"/>
        <v>Major</v>
      </c>
      <c r="B11751" t="str">
        <f t="shared" ca="1" si="916"/>
        <v>major restorative</v>
      </c>
      <c r="C11751">
        <f t="shared" si="919"/>
        <v>652</v>
      </c>
      <c r="D11751" t="str">
        <f t="shared" ca="1" si="917"/>
        <v>Single crowns, inlays, onlays</v>
      </c>
      <c r="E11751">
        <f t="shared" ca="1" si="918"/>
        <v>14</v>
      </c>
    </row>
    <row r="11752" spans="1:5" x14ac:dyDescent="0.2">
      <c r="A11752" t="str">
        <f t="shared" ca="1" si="915"/>
        <v>Basic</v>
      </c>
      <c r="B11752" t="str">
        <f t="shared" ca="1" si="916"/>
        <v>surgical periodontics</v>
      </c>
      <c r="C11752">
        <f t="shared" si="919"/>
        <v>652</v>
      </c>
      <c r="D11752" t="str">
        <f t="shared" ca="1" si="917"/>
        <v>Surgical treatment of the gums and supporting structures of the teeth</v>
      </c>
      <c r="E11752">
        <f t="shared" ca="1" si="918"/>
        <v>11</v>
      </c>
    </row>
    <row r="11753" spans="1:5" x14ac:dyDescent="0.2">
      <c r="A11753" t="str">
        <f t="shared" ca="1" si="915"/>
        <v>Diagnostics and Preventative</v>
      </c>
      <c r="B11753" t="str">
        <f t="shared" ca="1" si="916"/>
        <v>Sealants</v>
      </c>
      <c r="C11753">
        <f t="shared" si="919"/>
        <v>652</v>
      </c>
      <c r="D11753">
        <f t="shared" ca="1" si="917"/>
        <v>0</v>
      </c>
      <c r="E11753">
        <f t="shared" ca="1" si="918"/>
        <v>6</v>
      </c>
    </row>
    <row r="11754" spans="1:5" x14ac:dyDescent="0.2">
      <c r="A11754" t="str">
        <f t="shared" ca="1" si="915"/>
        <v>Other</v>
      </c>
      <c r="B11754" t="str">
        <f t="shared" ca="1" si="916"/>
        <v>Implants</v>
      </c>
      <c r="C11754">
        <f t="shared" si="919"/>
        <v>652</v>
      </c>
      <c r="D11754" t="str">
        <f t="shared" ca="1" si="917"/>
        <v>Implant dental work</v>
      </c>
      <c r="E11754">
        <f t="shared" ca="1" si="918"/>
        <v>18</v>
      </c>
    </row>
    <row r="11755" spans="1:5" x14ac:dyDescent="0.2">
      <c r="A11755" t="str">
        <f t="shared" ca="1" si="915"/>
        <v>Basic</v>
      </c>
      <c r="B11755" t="str">
        <f t="shared" ca="1" si="916"/>
        <v>basic restorative</v>
      </c>
      <c r="C11755">
        <f t="shared" si="919"/>
        <v>652</v>
      </c>
      <c r="D11755" t="str">
        <f t="shared" ca="1" si="917"/>
        <v>Fillings (amalgam "silver" and composite "white" non-molar)</v>
      </c>
      <c r="E11755">
        <f t="shared" ca="1" si="918"/>
        <v>8</v>
      </c>
    </row>
    <row r="11756" spans="1:5" x14ac:dyDescent="0.2">
      <c r="A11756" t="str">
        <f t="shared" ca="1" si="915"/>
        <v>Diagnostics and Preventative</v>
      </c>
      <c r="B11756" t="str">
        <f t="shared" ca="1" si="916"/>
        <v>Prophylaxis</v>
      </c>
      <c r="C11756">
        <f t="shared" si="919"/>
        <v>653</v>
      </c>
      <c r="D11756">
        <f t="shared" ca="1" si="917"/>
        <v>0</v>
      </c>
      <c r="E11756">
        <f t="shared" ca="1" si="918"/>
        <v>4</v>
      </c>
    </row>
    <row r="11757" spans="1:5" x14ac:dyDescent="0.2">
      <c r="A11757" t="str">
        <f t="shared" ca="1" si="915"/>
        <v>Major</v>
      </c>
      <c r="B11757" t="str">
        <f t="shared" ca="1" si="916"/>
        <v>major restorative</v>
      </c>
      <c r="C11757">
        <f t="shared" si="919"/>
        <v>653</v>
      </c>
      <c r="D11757" t="str">
        <f t="shared" ca="1" si="917"/>
        <v>Single crowns, inlays, onlays</v>
      </c>
      <c r="E11757">
        <f t="shared" ca="1" si="918"/>
        <v>14</v>
      </c>
    </row>
    <row r="11758" spans="1:5" x14ac:dyDescent="0.2">
      <c r="A11758" t="str">
        <f t="shared" ca="1" si="915"/>
        <v>Diagnostics and Preventative</v>
      </c>
      <c r="B11758" t="str">
        <f t="shared" ca="1" si="916"/>
        <v>Periodic Exams</v>
      </c>
      <c r="C11758">
        <f t="shared" si="919"/>
        <v>653</v>
      </c>
      <c r="D11758">
        <f t="shared" ca="1" si="917"/>
        <v>0</v>
      </c>
      <c r="E11758">
        <f t="shared" ca="1" si="918"/>
        <v>1</v>
      </c>
    </row>
    <row r="11759" spans="1:5" x14ac:dyDescent="0.2">
      <c r="A11759" t="str">
        <f t="shared" ca="1" si="915"/>
        <v>Major</v>
      </c>
      <c r="B11759" t="str">
        <f t="shared" ca="1" si="916"/>
        <v>prosthodontics</v>
      </c>
      <c r="C11759">
        <f t="shared" si="919"/>
        <v>653</v>
      </c>
      <c r="D11759" t="str">
        <f t="shared" ca="1" si="917"/>
        <v>Procedures for replacement of missing teeth by construction or repair of bridges and partial or complete dentures</v>
      </c>
      <c r="E11759">
        <f t="shared" ca="1" si="918"/>
        <v>15</v>
      </c>
    </row>
    <row r="11760" spans="1:5" x14ac:dyDescent="0.2">
      <c r="A11760" t="str">
        <f t="shared" ca="1" si="915"/>
        <v>Diagnostics and Preventative</v>
      </c>
      <c r="B11760" t="str">
        <f t="shared" ca="1" si="916"/>
        <v>Prophylaxis</v>
      </c>
      <c r="C11760">
        <f t="shared" si="919"/>
        <v>653</v>
      </c>
      <c r="D11760">
        <f t="shared" ca="1" si="917"/>
        <v>0</v>
      </c>
      <c r="E11760">
        <f t="shared" ca="1" si="918"/>
        <v>4</v>
      </c>
    </row>
    <row r="11761" spans="1:5" x14ac:dyDescent="0.2">
      <c r="A11761" t="str">
        <f t="shared" ca="1" si="915"/>
        <v>Basic</v>
      </c>
      <c r="B11761" t="str">
        <f t="shared" ca="1" si="916"/>
        <v>endodontics</v>
      </c>
      <c r="C11761">
        <f t="shared" si="919"/>
        <v>653</v>
      </c>
      <c r="D11761" t="str">
        <f t="shared" ca="1" si="917"/>
        <v>Root canal, pulpal therapy</v>
      </c>
      <c r="E11761">
        <f t="shared" ca="1" si="918"/>
        <v>10</v>
      </c>
    </row>
    <row r="11762" spans="1:5" x14ac:dyDescent="0.2">
      <c r="A11762" t="str">
        <f t="shared" ca="1" si="915"/>
        <v>Other</v>
      </c>
      <c r="B11762" t="str">
        <f t="shared" ca="1" si="916"/>
        <v>Implants</v>
      </c>
      <c r="C11762">
        <f t="shared" si="919"/>
        <v>653</v>
      </c>
      <c r="D11762" t="str">
        <f t="shared" ca="1" si="917"/>
        <v>Implant dental work</v>
      </c>
      <c r="E11762">
        <f t="shared" ca="1" si="918"/>
        <v>18</v>
      </c>
    </row>
    <row r="11763" spans="1:5" x14ac:dyDescent="0.2">
      <c r="A11763" t="str">
        <f t="shared" ca="1" si="915"/>
        <v>Orthodontics</v>
      </c>
      <c r="B11763" t="str">
        <f t="shared" ca="1" si="916"/>
        <v>orthodontics</v>
      </c>
      <c r="C11763">
        <f t="shared" si="919"/>
        <v>653</v>
      </c>
      <c r="D11763" t="str">
        <f t="shared" ca="1" si="917"/>
        <v>For eligible dependents to age 19</v>
      </c>
      <c r="E11763">
        <f t="shared" ca="1" si="918"/>
        <v>17</v>
      </c>
    </row>
    <row r="11764" spans="1:5" x14ac:dyDescent="0.2">
      <c r="A11764" t="str">
        <f t="shared" ca="1" si="915"/>
        <v>Major</v>
      </c>
      <c r="B11764" t="str">
        <f t="shared" ca="1" si="916"/>
        <v>temporomandibular joint dysfunction</v>
      </c>
      <c r="C11764">
        <f t="shared" si="919"/>
        <v>653</v>
      </c>
      <c r="D11764" t="str">
        <f t="shared" ca="1" si="917"/>
        <v>Services relating to hinging joints of the jaw</v>
      </c>
      <c r="E11764">
        <f t="shared" ca="1" si="918"/>
        <v>16</v>
      </c>
    </row>
    <row r="11765" spans="1:5" x14ac:dyDescent="0.2">
      <c r="A11765" t="str">
        <f t="shared" ca="1" si="915"/>
        <v>Basic</v>
      </c>
      <c r="B11765" t="str">
        <f t="shared" ca="1" si="916"/>
        <v>endodontics</v>
      </c>
      <c r="C11765">
        <f t="shared" si="919"/>
        <v>653</v>
      </c>
      <c r="D11765" t="str">
        <f t="shared" ca="1" si="917"/>
        <v>Root canal, pulpal therapy</v>
      </c>
      <c r="E11765">
        <f t="shared" ca="1" si="918"/>
        <v>10</v>
      </c>
    </row>
    <row r="11766" spans="1:5" x14ac:dyDescent="0.2">
      <c r="A11766" t="str">
        <f t="shared" ca="1" si="915"/>
        <v>Orthodontics</v>
      </c>
      <c r="B11766" t="str">
        <f t="shared" ca="1" si="916"/>
        <v>orthodontics</v>
      </c>
      <c r="C11766">
        <f t="shared" si="919"/>
        <v>653</v>
      </c>
      <c r="D11766" t="str">
        <f t="shared" ca="1" si="917"/>
        <v>For eligible dependents to age 19</v>
      </c>
      <c r="E11766">
        <f t="shared" ca="1" si="918"/>
        <v>17</v>
      </c>
    </row>
    <row r="11767" spans="1:5" x14ac:dyDescent="0.2">
      <c r="A11767" t="str">
        <f t="shared" ca="1" si="915"/>
        <v>Diagnostics and Preventative</v>
      </c>
      <c r="B11767" t="str">
        <f t="shared" ca="1" si="916"/>
        <v>Bitewing x-rays</v>
      </c>
      <c r="C11767">
        <f t="shared" si="919"/>
        <v>653</v>
      </c>
      <c r="D11767">
        <f t="shared" ca="1" si="917"/>
        <v>0</v>
      </c>
      <c r="E11767">
        <f t="shared" ca="1" si="918"/>
        <v>2</v>
      </c>
    </row>
    <row r="11768" spans="1:5" x14ac:dyDescent="0.2">
      <c r="A11768" t="str">
        <f t="shared" ca="1" si="915"/>
        <v>Basic</v>
      </c>
      <c r="B11768" t="str">
        <f t="shared" ca="1" si="916"/>
        <v>oral surgery</v>
      </c>
      <c r="C11768">
        <f t="shared" si="919"/>
        <v>653</v>
      </c>
      <c r="D11768" t="str">
        <f t="shared" ca="1" si="917"/>
        <v>Extraction and other surgery procedures, incl. pre- and post-operative care</v>
      </c>
      <c r="E11768">
        <f t="shared" ca="1" si="918"/>
        <v>9</v>
      </c>
    </row>
    <row r="11769" spans="1:5" x14ac:dyDescent="0.2">
      <c r="A11769" t="str">
        <f t="shared" ca="1" si="915"/>
        <v>Major</v>
      </c>
      <c r="B11769" t="str">
        <f t="shared" ca="1" si="916"/>
        <v>major restorative</v>
      </c>
      <c r="C11769">
        <f t="shared" si="919"/>
        <v>653</v>
      </c>
      <c r="D11769" t="str">
        <f t="shared" ca="1" si="917"/>
        <v>Single crowns, inlays, onlays</v>
      </c>
      <c r="E11769">
        <f t="shared" ca="1" si="918"/>
        <v>14</v>
      </c>
    </row>
    <row r="11770" spans="1:5" x14ac:dyDescent="0.2">
      <c r="A11770" t="str">
        <f t="shared" ca="1" si="915"/>
        <v>Diagnostics and Preventative</v>
      </c>
      <c r="B11770" t="str">
        <f t="shared" ca="1" si="916"/>
        <v>Periodic Exams</v>
      </c>
      <c r="C11770">
        <f t="shared" si="919"/>
        <v>653</v>
      </c>
      <c r="D11770">
        <f t="shared" ca="1" si="917"/>
        <v>0</v>
      </c>
      <c r="E11770">
        <f t="shared" ca="1" si="918"/>
        <v>1</v>
      </c>
    </row>
    <row r="11771" spans="1:5" x14ac:dyDescent="0.2">
      <c r="A11771" t="str">
        <f t="shared" ca="1" si="915"/>
        <v>Diagnostics and Preventative</v>
      </c>
      <c r="B11771" t="str">
        <f t="shared" ca="1" si="916"/>
        <v>Full-mouth x-ray</v>
      </c>
      <c r="C11771">
        <f t="shared" si="919"/>
        <v>653</v>
      </c>
      <c r="D11771">
        <f t="shared" ca="1" si="917"/>
        <v>0</v>
      </c>
      <c r="E11771">
        <f t="shared" ca="1" si="918"/>
        <v>3</v>
      </c>
    </row>
    <row r="11772" spans="1:5" x14ac:dyDescent="0.2">
      <c r="A11772" t="str">
        <f t="shared" ca="1" si="915"/>
        <v>Diagnostics and Preventative</v>
      </c>
      <c r="B11772" t="str">
        <f t="shared" ca="1" si="916"/>
        <v>Periodic Exams</v>
      </c>
      <c r="C11772">
        <f t="shared" si="919"/>
        <v>653</v>
      </c>
      <c r="D11772">
        <f t="shared" ca="1" si="917"/>
        <v>0</v>
      </c>
      <c r="E11772">
        <f t="shared" ca="1" si="918"/>
        <v>1</v>
      </c>
    </row>
    <row r="11773" spans="1:5" x14ac:dyDescent="0.2">
      <c r="A11773" t="str">
        <f t="shared" ca="1" si="915"/>
        <v>Diagnostics and Preventative</v>
      </c>
      <c r="B11773" t="str">
        <f t="shared" ca="1" si="916"/>
        <v>Space Maintainers</v>
      </c>
      <c r="C11773">
        <f t="shared" si="919"/>
        <v>653</v>
      </c>
      <c r="D11773">
        <f t="shared" ca="1" si="917"/>
        <v>0</v>
      </c>
      <c r="E11773">
        <f t="shared" ca="1" si="918"/>
        <v>7</v>
      </c>
    </row>
    <row r="11774" spans="1:5" x14ac:dyDescent="0.2">
      <c r="A11774" t="str">
        <f t="shared" ca="1" si="915"/>
        <v>Major</v>
      </c>
      <c r="B11774" t="str">
        <f t="shared" ca="1" si="916"/>
        <v>prosthodontics</v>
      </c>
      <c r="C11774">
        <f t="shared" si="919"/>
        <v>654</v>
      </c>
      <c r="D11774" t="str">
        <f t="shared" ca="1" si="917"/>
        <v>Procedures for replacement of missing teeth by construction or repair of bridges and partial or complete dentures</v>
      </c>
      <c r="E11774">
        <f t="shared" ca="1" si="918"/>
        <v>15</v>
      </c>
    </row>
    <row r="11775" spans="1:5" x14ac:dyDescent="0.2">
      <c r="A11775" t="str">
        <f t="shared" ca="1" si="915"/>
        <v>Diagnostics and Preventative</v>
      </c>
      <c r="B11775" t="str">
        <f t="shared" ca="1" si="916"/>
        <v>Sealants</v>
      </c>
      <c r="C11775">
        <f t="shared" si="919"/>
        <v>654</v>
      </c>
      <c r="D11775">
        <f t="shared" ca="1" si="917"/>
        <v>0</v>
      </c>
      <c r="E11775">
        <f t="shared" ca="1" si="918"/>
        <v>6</v>
      </c>
    </row>
    <row r="11776" spans="1:5" x14ac:dyDescent="0.2">
      <c r="A11776" t="str">
        <f t="shared" ca="1" si="915"/>
        <v>Major</v>
      </c>
      <c r="B11776" t="str">
        <f t="shared" ca="1" si="916"/>
        <v>major restorative</v>
      </c>
      <c r="C11776">
        <f t="shared" si="919"/>
        <v>654</v>
      </c>
      <c r="D11776" t="str">
        <f t="shared" ca="1" si="917"/>
        <v>Single crowns, inlays, onlays</v>
      </c>
      <c r="E11776">
        <f t="shared" ca="1" si="918"/>
        <v>14</v>
      </c>
    </row>
    <row r="11777" spans="1:5" x14ac:dyDescent="0.2">
      <c r="A11777" t="str">
        <f t="shared" ca="1" si="915"/>
        <v>Basic</v>
      </c>
      <c r="B11777" t="str">
        <f t="shared" ca="1" si="916"/>
        <v>general anesthesia</v>
      </c>
      <c r="C11777">
        <f t="shared" si="919"/>
        <v>654</v>
      </c>
      <c r="D11777" t="str">
        <f t="shared" ca="1" si="917"/>
        <v>Covered when used in conjunction with covered oral surgical procedures</v>
      </c>
      <c r="E11777">
        <f t="shared" ca="1" si="918"/>
        <v>13</v>
      </c>
    </row>
    <row r="11778" spans="1:5" x14ac:dyDescent="0.2">
      <c r="A11778" t="str">
        <f t="shared" ref="A11778:A11841" ca="1" si="920">INDEX(services,E11778,1)</f>
        <v>Major</v>
      </c>
      <c r="B11778" t="str">
        <f t="shared" ref="B11778:B11841" ca="1" si="921">INDEX(services,E11778,2)</f>
        <v>temporomandibular joint dysfunction</v>
      </c>
      <c r="C11778">
        <f t="shared" si="919"/>
        <v>654</v>
      </c>
      <c r="D11778" t="str">
        <f t="shared" ref="D11778:D11841" ca="1" si="922">INDEX(services,E11778,3)</f>
        <v>Services relating to hinging joints of the jaw</v>
      </c>
      <c r="E11778">
        <f t="shared" ref="E11778:E11841" ca="1" si="923">RANDBETWEEN(1,ROWS(services))</f>
        <v>16</v>
      </c>
    </row>
    <row r="11779" spans="1:5" x14ac:dyDescent="0.2">
      <c r="A11779" t="str">
        <f t="shared" ca="1" si="920"/>
        <v>Major</v>
      </c>
      <c r="B11779" t="str">
        <f t="shared" ca="1" si="921"/>
        <v>temporomandibular joint dysfunction</v>
      </c>
      <c r="C11779">
        <f t="shared" si="919"/>
        <v>654</v>
      </c>
      <c r="D11779" t="str">
        <f t="shared" ca="1" si="922"/>
        <v>Services relating to hinging joints of the jaw</v>
      </c>
      <c r="E11779">
        <f t="shared" ca="1" si="923"/>
        <v>16</v>
      </c>
    </row>
    <row r="11780" spans="1:5" x14ac:dyDescent="0.2">
      <c r="A11780" t="str">
        <f t="shared" ca="1" si="920"/>
        <v>Major</v>
      </c>
      <c r="B11780" t="str">
        <f t="shared" ca="1" si="921"/>
        <v>major restorative</v>
      </c>
      <c r="C11780">
        <f t="shared" ref="C11780:C11843" si="924">IF(MOD(ROW(C11780)-2,18)&lt;&gt;0,C11779,C11779+1)</f>
        <v>654</v>
      </c>
      <c r="D11780" t="str">
        <f t="shared" ca="1" si="922"/>
        <v>Single crowns, inlays, onlays</v>
      </c>
      <c r="E11780">
        <f t="shared" ca="1" si="923"/>
        <v>14</v>
      </c>
    </row>
    <row r="11781" spans="1:5" x14ac:dyDescent="0.2">
      <c r="A11781" t="str">
        <f t="shared" ca="1" si="920"/>
        <v>Diagnostics and Preventative</v>
      </c>
      <c r="B11781" t="str">
        <f t="shared" ca="1" si="921"/>
        <v>Prophylaxis</v>
      </c>
      <c r="C11781">
        <f t="shared" si="924"/>
        <v>654</v>
      </c>
      <c r="D11781">
        <f t="shared" ca="1" si="922"/>
        <v>0</v>
      </c>
      <c r="E11781">
        <f t="shared" ca="1" si="923"/>
        <v>4</v>
      </c>
    </row>
    <row r="11782" spans="1:5" x14ac:dyDescent="0.2">
      <c r="A11782" t="str">
        <f t="shared" ca="1" si="920"/>
        <v>Diagnostics and Preventative</v>
      </c>
      <c r="B11782" t="str">
        <f t="shared" ca="1" si="921"/>
        <v>Full-mouth x-ray</v>
      </c>
      <c r="C11782">
        <f t="shared" si="924"/>
        <v>654</v>
      </c>
      <c r="D11782">
        <f t="shared" ca="1" si="922"/>
        <v>0</v>
      </c>
      <c r="E11782">
        <f t="shared" ca="1" si="923"/>
        <v>3</v>
      </c>
    </row>
    <row r="11783" spans="1:5" x14ac:dyDescent="0.2">
      <c r="A11783" t="str">
        <f t="shared" ca="1" si="920"/>
        <v>Diagnostics and Preventative</v>
      </c>
      <c r="B11783" t="str">
        <f t="shared" ca="1" si="921"/>
        <v>Fluoride treatments</v>
      </c>
      <c r="C11783">
        <f t="shared" si="924"/>
        <v>654</v>
      </c>
      <c r="D11783">
        <f t="shared" ca="1" si="922"/>
        <v>0</v>
      </c>
      <c r="E11783">
        <f t="shared" ca="1" si="923"/>
        <v>5</v>
      </c>
    </row>
    <row r="11784" spans="1:5" x14ac:dyDescent="0.2">
      <c r="A11784" t="str">
        <f t="shared" ca="1" si="920"/>
        <v>Major</v>
      </c>
      <c r="B11784" t="str">
        <f t="shared" ca="1" si="921"/>
        <v>major restorative</v>
      </c>
      <c r="C11784">
        <f t="shared" si="924"/>
        <v>654</v>
      </c>
      <c r="D11784" t="str">
        <f t="shared" ca="1" si="922"/>
        <v>Single crowns, inlays, onlays</v>
      </c>
      <c r="E11784">
        <f t="shared" ca="1" si="923"/>
        <v>14</v>
      </c>
    </row>
    <row r="11785" spans="1:5" x14ac:dyDescent="0.2">
      <c r="A11785" t="str">
        <f t="shared" ca="1" si="920"/>
        <v>Basic</v>
      </c>
      <c r="B11785" t="str">
        <f t="shared" ca="1" si="921"/>
        <v>endodontics</v>
      </c>
      <c r="C11785">
        <f t="shared" si="924"/>
        <v>654</v>
      </c>
      <c r="D11785" t="str">
        <f t="shared" ca="1" si="922"/>
        <v>Root canal, pulpal therapy</v>
      </c>
      <c r="E11785">
        <f t="shared" ca="1" si="923"/>
        <v>10</v>
      </c>
    </row>
    <row r="11786" spans="1:5" x14ac:dyDescent="0.2">
      <c r="A11786" t="str">
        <f t="shared" ca="1" si="920"/>
        <v>Diagnostics and Preventative</v>
      </c>
      <c r="B11786" t="str">
        <f t="shared" ca="1" si="921"/>
        <v>Prophylaxis</v>
      </c>
      <c r="C11786">
        <f t="shared" si="924"/>
        <v>654</v>
      </c>
      <c r="D11786">
        <f t="shared" ca="1" si="922"/>
        <v>0</v>
      </c>
      <c r="E11786">
        <f t="shared" ca="1" si="923"/>
        <v>4</v>
      </c>
    </row>
    <row r="11787" spans="1:5" x14ac:dyDescent="0.2">
      <c r="A11787" t="str">
        <f t="shared" ca="1" si="920"/>
        <v>Diagnostics and Preventative</v>
      </c>
      <c r="B11787" t="str">
        <f t="shared" ca="1" si="921"/>
        <v>Sealants</v>
      </c>
      <c r="C11787">
        <f t="shared" si="924"/>
        <v>654</v>
      </c>
      <c r="D11787">
        <f t="shared" ca="1" si="922"/>
        <v>0</v>
      </c>
      <c r="E11787">
        <f t="shared" ca="1" si="923"/>
        <v>6</v>
      </c>
    </row>
    <row r="11788" spans="1:5" x14ac:dyDescent="0.2">
      <c r="A11788" t="str">
        <f t="shared" ca="1" si="920"/>
        <v>Major</v>
      </c>
      <c r="B11788" t="str">
        <f t="shared" ca="1" si="921"/>
        <v>temporomandibular joint dysfunction</v>
      </c>
      <c r="C11788">
        <f t="shared" si="924"/>
        <v>654</v>
      </c>
      <c r="D11788" t="str">
        <f t="shared" ca="1" si="922"/>
        <v>Services relating to hinging joints of the jaw</v>
      </c>
      <c r="E11788">
        <f t="shared" ca="1" si="923"/>
        <v>16</v>
      </c>
    </row>
    <row r="11789" spans="1:5" x14ac:dyDescent="0.2">
      <c r="A11789" t="str">
        <f t="shared" ca="1" si="920"/>
        <v>Other</v>
      </c>
      <c r="B11789" t="str">
        <f t="shared" ca="1" si="921"/>
        <v>Implants</v>
      </c>
      <c r="C11789">
        <f t="shared" si="924"/>
        <v>654</v>
      </c>
      <c r="D11789" t="str">
        <f t="shared" ca="1" si="922"/>
        <v>Implant dental work</v>
      </c>
      <c r="E11789">
        <f t="shared" ca="1" si="923"/>
        <v>18</v>
      </c>
    </row>
    <row r="11790" spans="1:5" x14ac:dyDescent="0.2">
      <c r="A11790" t="str">
        <f t="shared" ca="1" si="920"/>
        <v>Orthodontics</v>
      </c>
      <c r="B11790" t="str">
        <f t="shared" ca="1" si="921"/>
        <v>orthodontics</v>
      </c>
      <c r="C11790">
        <f t="shared" si="924"/>
        <v>654</v>
      </c>
      <c r="D11790" t="str">
        <f t="shared" ca="1" si="922"/>
        <v>For eligible dependents to age 19</v>
      </c>
      <c r="E11790">
        <f t="shared" ca="1" si="923"/>
        <v>17</v>
      </c>
    </row>
    <row r="11791" spans="1:5" x14ac:dyDescent="0.2">
      <c r="A11791" t="str">
        <f t="shared" ca="1" si="920"/>
        <v>Basic</v>
      </c>
      <c r="B11791" t="str">
        <f t="shared" ca="1" si="921"/>
        <v>surgical periodontics</v>
      </c>
      <c r="C11791">
        <f t="shared" si="924"/>
        <v>654</v>
      </c>
      <c r="D11791" t="str">
        <f t="shared" ca="1" si="922"/>
        <v>Surgical treatment of the gums and supporting structures of the teeth</v>
      </c>
      <c r="E11791">
        <f t="shared" ca="1" si="923"/>
        <v>11</v>
      </c>
    </row>
    <row r="11792" spans="1:5" x14ac:dyDescent="0.2">
      <c r="A11792" t="str">
        <f t="shared" ca="1" si="920"/>
        <v>Diagnostics and Preventative</v>
      </c>
      <c r="B11792" t="str">
        <f t="shared" ca="1" si="921"/>
        <v>Full-mouth x-ray</v>
      </c>
      <c r="C11792">
        <f t="shared" si="924"/>
        <v>655</v>
      </c>
      <c r="D11792">
        <f t="shared" ca="1" si="922"/>
        <v>0</v>
      </c>
      <c r="E11792">
        <f t="shared" ca="1" si="923"/>
        <v>3</v>
      </c>
    </row>
    <row r="11793" spans="1:5" x14ac:dyDescent="0.2">
      <c r="A11793" t="str">
        <f t="shared" ca="1" si="920"/>
        <v>Diagnostics and Preventative</v>
      </c>
      <c r="B11793" t="str">
        <f t="shared" ca="1" si="921"/>
        <v>Full-mouth x-ray</v>
      </c>
      <c r="C11793">
        <f t="shared" si="924"/>
        <v>655</v>
      </c>
      <c r="D11793">
        <f t="shared" ca="1" si="922"/>
        <v>0</v>
      </c>
      <c r="E11793">
        <f t="shared" ca="1" si="923"/>
        <v>3</v>
      </c>
    </row>
    <row r="11794" spans="1:5" x14ac:dyDescent="0.2">
      <c r="A11794" t="str">
        <f t="shared" ca="1" si="920"/>
        <v>Major</v>
      </c>
      <c r="B11794" t="str">
        <f t="shared" ca="1" si="921"/>
        <v>major restorative</v>
      </c>
      <c r="C11794">
        <f t="shared" si="924"/>
        <v>655</v>
      </c>
      <c r="D11794" t="str">
        <f t="shared" ca="1" si="922"/>
        <v>Single crowns, inlays, onlays</v>
      </c>
      <c r="E11794">
        <f t="shared" ca="1" si="923"/>
        <v>14</v>
      </c>
    </row>
    <row r="11795" spans="1:5" x14ac:dyDescent="0.2">
      <c r="A11795" t="str">
        <f t="shared" ca="1" si="920"/>
        <v>Basic</v>
      </c>
      <c r="B11795" t="str">
        <f t="shared" ca="1" si="921"/>
        <v>surgical periodontics</v>
      </c>
      <c r="C11795">
        <f t="shared" si="924"/>
        <v>655</v>
      </c>
      <c r="D11795" t="str">
        <f t="shared" ca="1" si="922"/>
        <v>Surgical treatment of the gums and supporting structures of the teeth</v>
      </c>
      <c r="E11795">
        <f t="shared" ca="1" si="923"/>
        <v>11</v>
      </c>
    </row>
    <row r="11796" spans="1:5" x14ac:dyDescent="0.2">
      <c r="A11796" t="str">
        <f t="shared" ca="1" si="920"/>
        <v>Basic</v>
      </c>
      <c r="B11796" t="str">
        <f t="shared" ca="1" si="921"/>
        <v>surgical periodontics</v>
      </c>
      <c r="C11796">
        <f t="shared" si="924"/>
        <v>655</v>
      </c>
      <c r="D11796" t="str">
        <f t="shared" ca="1" si="922"/>
        <v>Surgical treatment of the gums and supporting structures of the teeth</v>
      </c>
      <c r="E11796">
        <f t="shared" ca="1" si="923"/>
        <v>11</v>
      </c>
    </row>
    <row r="11797" spans="1:5" x14ac:dyDescent="0.2">
      <c r="A11797" t="str">
        <f t="shared" ca="1" si="920"/>
        <v>Basic</v>
      </c>
      <c r="B11797" t="str">
        <f t="shared" ca="1" si="921"/>
        <v>basic restorative</v>
      </c>
      <c r="C11797">
        <f t="shared" si="924"/>
        <v>655</v>
      </c>
      <c r="D11797" t="str">
        <f t="shared" ca="1" si="922"/>
        <v>Fillings (amalgam "silver" and composite "white" non-molar)</v>
      </c>
      <c r="E11797">
        <f t="shared" ca="1" si="923"/>
        <v>8</v>
      </c>
    </row>
    <row r="11798" spans="1:5" x14ac:dyDescent="0.2">
      <c r="A11798" t="str">
        <f t="shared" ca="1" si="920"/>
        <v>Basic</v>
      </c>
      <c r="B11798" t="str">
        <f t="shared" ca="1" si="921"/>
        <v>oral surgery</v>
      </c>
      <c r="C11798">
        <f t="shared" si="924"/>
        <v>655</v>
      </c>
      <c r="D11798" t="str">
        <f t="shared" ca="1" si="922"/>
        <v>Extraction and other surgery procedures, incl. pre- and post-operative care</v>
      </c>
      <c r="E11798">
        <f t="shared" ca="1" si="923"/>
        <v>9</v>
      </c>
    </row>
    <row r="11799" spans="1:5" x14ac:dyDescent="0.2">
      <c r="A11799" t="str">
        <f t="shared" ca="1" si="920"/>
        <v>Diagnostics and Preventative</v>
      </c>
      <c r="B11799" t="str">
        <f t="shared" ca="1" si="921"/>
        <v>Periodic Exams</v>
      </c>
      <c r="C11799">
        <f t="shared" si="924"/>
        <v>655</v>
      </c>
      <c r="D11799">
        <f t="shared" ca="1" si="922"/>
        <v>0</v>
      </c>
      <c r="E11799">
        <f t="shared" ca="1" si="923"/>
        <v>1</v>
      </c>
    </row>
    <row r="11800" spans="1:5" x14ac:dyDescent="0.2">
      <c r="A11800" t="str">
        <f t="shared" ca="1" si="920"/>
        <v>Diagnostics and Preventative</v>
      </c>
      <c r="B11800" t="str">
        <f t="shared" ca="1" si="921"/>
        <v>Sealants</v>
      </c>
      <c r="C11800">
        <f t="shared" si="924"/>
        <v>655</v>
      </c>
      <c r="D11800">
        <f t="shared" ca="1" si="922"/>
        <v>0</v>
      </c>
      <c r="E11800">
        <f t="shared" ca="1" si="923"/>
        <v>6</v>
      </c>
    </row>
    <row r="11801" spans="1:5" x14ac:dyDescent="0.2">
      <c r="A11801" t="str">
        <f t="shared" ca="1" si="920"/>
        <v>Major</v>
      </c>
      <c r="B11801" t="str">
        <f t="shared" ca="1" si="921"/>
        <v>major restorative</v>
      </c>
      <c r="C11801">
        <f t="shared" si="924"/>
        <v>655</v>
      </c>
      <c r="D11801" t="str">
        <f t="shared" ca="1" si="922"/>
        <v>Single crowns, inlays, onlays</v>
      </c>
      <c r="E11801">
        <f t="shared" ca="1" si="923"/>
        <v>14</v>
      </c>
    </row>
    <row r="11802" spans="1:5" x14ac:dyDescent="0.2">
      <c r="A11802" t="str">
        <f t="shared" ca="1" si="920"/>
        <v>Basic</v>
      </c>
      <c r="B11802" t="str">
        <f t="shared" ca="1" si="921"/>
        <v>oral surgery</v>
      </c>
      <c r="C11802">
        <f t="shared" si="924"/>
        <v>655</v>
      </c>
      <c r="D11802" t="str">
        <f t="shared" ca="1" si="922"/>
        <v>Extraction and other surgery procedures, incl. pre- and post-operative care</v>
      </c>
      <c r="E11802">
        <f t="shared" ca="1" si="923"/>
        <v>9</v>
      </c>
    </row>
    <row r="11803" spans="1:5" x14ac:dyDescent="0.2">
      <c r="A11803" t="str">
        <f t="shared" ca="1" si="920"/>
        <v>Basic</v>
      </c>
      <c r="B11803" t="str">
        <f t="shared" ca="1" si="921"/>
        <v>endodontics</v>
      </c>
      <c r="C11803">
        <f t="shared" si="924"/>
        <v>655</v>
      </c>
      <c r="D11803" t="str">
        <f t="shared" ca="1" si="922"/>
        <v>Root canal, pulpal therapy</v>
      </c>
      <c r="E11803">
        <f t="shared" ca="1" si="923"/>
        <v>10</v>
      </c>
    </row>
    <row r="11804" spans="1:5" x14ac:dyDescent="0.2">
      <c r="A11804" t="str">
        <f t="shared" ca="1" si="920"/>
        <v>Diagnostics and Preventative</v>
      </c>
      <c r="B11804" t="str">
        <f t="shared" ca="1" si="921"/>
        <v>Bitewing x-rays</v>
      </c>
      <c r="C11804">
        <f t="shared" si="924"/>
        <v>655</v>
      </c>
      <c r="D11804">
        <f t="shared" ca="1" si="922"/>
        <v>0</v>
      </c>
      <c r="E11804">
        <f t="shared" ca="1" si="923"/>
        <v>2</v>
      </c>
    </row>
    <row r="11805" spans="1:5" x14ac:dyDescent="0.2">
      <c r="A11805" t="str">
        <f t="shared" ca="1" si="920"/>
        <v>Diagnostics and Preventative</v>
      </c>
      <c r="B11805" t="str">
        <f t="shared" ca="1" si="921"/>
        <v>Prophylaxis</v>
      </c>
      <c r="C11805">
        <f t="shared" si="924"/>
        <v>655</v>
      </c>
      <c r="D11805">
        <f t="shared" ca="1" si="922"/>
        <v>0</v>
      </c>
      <c r="E11805">
        <f t="shared" ca="1" si="923"/>
        <v>4</v>
      </c>
    </row>
    <row r="11806" spans="1:5" x14ac:dyDescent="0.2">
      <c r="A11806" t="str">
        <f t="shared" ca="1" si="920"/>
        <v>Basic</v>
      </c>
      <c r="B11806" t="str">
        <f t="shared" ca="1" si="921"/>
        <v>oral surgery</v>
      </c>
      <c r="C11806">
        <f t="shared" si="924"/>
        <v>655</v>
      </c>
      <c r="D11806" t="str">
        <f t="shared" ca="1" si="922"/>
        <v>Extraction and other surgery procedures, incl. pre- and post-operative care</v>
      </c>
      <c r="E11806">
        <f t="shared" ca="1" si="923"/>
        <v>9</v>
      </c>
    </row>
    <row r="11807" spans="1:5" x14ac:dyDescent="0.2">
      <c r="A11807" t="str">
        <f t="shared" ca="1" si="920"/>
        <v>Major</v>
      </c>
      <c r="B11807" t="str">
        <f t="shared" ca="1" si="921"/>
        <v>prosthodontics</v>
      </c>
      <c r="C11807">
        <f t="shared" si="924"/>
        <v>655</v>
      </c>
      <c r="D11807" t="str">
        <f t="shared" ca="1" si="922"/>
        <v>Procedures for replacement of missing teeth by construction or repair of bridges and partial or complete dentures</v>
      </c>
      <c r="E11807">
        <f t="shared" ca="1" si="923"/>
        <v>15</v>
      </c>
    </row>
    <row r="11808" spans="1:5" x14ac:dyDescent="0.2">
      <c r="A11808" t="str">
        <f t="shared" ca="1" si="920"/>
        <v>Other</v>
      </c>
      <c r="B11808" t="str">
        <f t="shared" ca="1" si="921"/>
        <v>Implants</v>
      </c>
      <c r="C11808">
        <f t="shared" si="924"/>
        <v>655</v>
      </c>
      <c r="D11808" t="str">
        <f t="shared" ca="1" si="922"/>
        <v>Implant dental work</v>
      </c>
      <c r="E11808">
        <f t="shared" ca="1" si="923"/>
        <v>18</v>
      </c>
    </row>
    <row r="11809" spans="1:5" x14ac:dyDescent="0.2">
      <c r="A11809" t="str">
        <f t="shared" ca="1" si="920"/>
        <v>Diagnostics and Preventative</v>
      </c>
      <c r="B11809" t="str">
        <f t="shared" ca="1" si="921"/>
        <v>Periodic Exams</v>
      </c>
      <c r="C11809">
        <f t="shared" si="924"/>
        <v>655</v>
      </c>
      <c r="D11809">
        <f t="shared" ca="1" si="922"/>
        <v>0</v>
      </c>
      <c r="E11809">
        <f t="shared" ca="1" si="923"/>
        <v>1</v>
      </c>
    </row>
    <row r="11810" spans="1:5" x14ac:dyDescent="0.2">
      <c r="A11810" t="str">
        <f t="shared" ca="1" si="920"/>
        <v>Diagnostics and Preventative</v>
      </c>
      <c r="B11810" t="str">
        <f t="shared" ca="1" si="921"/>
        <v>Full-mouth x-ray</v>
      </c>
      <c r="C11810">
        <f t="shared" si="924"/>
        <v>656</v>
      </c>
      <c r="D11810">
        <f t="shared" ca="1" si="922"/>
        <v>0</v>
      </c>
      <c r="E11810">
        <f t="shared" ca="1" si="923"/>
        <v>3</v>
      </c>
    </row>
    <row r="11811" spans="1:5" x14ac:dyDescent="0.2">
      <c r="A11811" t="str">
        <f t="shared" ca="1" si="920"/>
        <v>Basic</v>
      </c>
      <c r="B11811" t="str">
        <f t="shared" ca="1" si="921"/>
        <v>surgical periodontics</v>
      </c>
      <c r="C11811">
        <f t="shared" si="924"/>
        <v>656</v>
      </c>
      <c r="D11811" t="str">
        <f t="shared" ca="1" si="922"/>
        <v>Surgical treatment of the gums and supporting structures of the teeth</v>
      </c>
      <c r="E11811">
        <f t="shared" ca="1" si="923"/>
        <v>11</v>
      </c>
    </row>
    <row r="11812" spans="1:5" x14ac:dyDescent="0.2">
      <c r="A11812" t="str">
        <f t="shared" ca="1" si="920"/>
        <v>Basic</v>
      </c>
      <c r="B11812" t="str">
        <f t="shared" ca="1" si="921"/>
        <v>non-surgical periodontics</v>
      </c>
      <c r="C11812">
        <f t="shared" si="924"/>
        <v>656</v>
      </c>
      <c r="D11812" t="str">
        <f t="shared" ca="1" si="922"/>
        <v xml:space="preserve">Non-surgical treatment of the gums and supporting structures of the teeth </v>
      </c>
      <c r="E11812">
        <f t="shared" ca="1" si="923"/>
        <v>12</v>
      </c>
    </row>
    <row r="11813" spans="1:5" x14ac:dyDescent="0.2">
      <c r="A11813" t="str">
        <f t="shared" ca="1" si="920"/>
        <v>Basic</v>
      </c>
      <c r="B11813" t="str">
        <f t="shared" ca="1" si="921"/>
        <v>surgical periodontics</v>
      </c>
      <c r="C11813">
        <f t="shared" si="924"/>
        <v>656</v>
      </c>
      <c r="D11813" t="str">
        <f t="shared" ca="1" si="922"/>
        <v>Surgical treatment of the gums and supporting structures of the teeth</v>
      </c>
      <c r="E11813">
        <f t="shared" ca="1" si="923"/>
        <v>11</v>
      </c>
    </row>
    <row r="11814" spans="1:5" x14ac:dyDescent="0.2">
      <c r="A11814" t="str">
        <f t="shared" ca="1" si="920"/>
        <v>Diagnostics and Preventative</v>
      </c>
      <c r="B11814" t="str">
        <f t="shared" ca="1" si="921"/>
        <v>Space Maintainers</v>
      </c>
      <c r="C11814">
        <f t="shared" si="924"/>
        <v>656</v>
      </c>
      <c r="D11814">
        <f t="shared" ca="1" si="922"/>
        <v>0</v>
      </c>
      <c r="E11814">
        <f t="shared" ca="1" si="923"/>
        <v>7</v>
      </c>
    </row>
    <row r="11815" spans="1:5" x14ac:dyDescent="0.2">
      <c r="A11815" t="str">
        <f t="shared" ca="1" si="920"/>
        <v>Basic</v>
      </c>
      <c r="B11815" t="str">
        <f t="shared" ca="1" si="921"/>
        <v>basic restorative</v>
      </c>
      <c r="C11815">
        <f t="shared" si="924"/>
        <v>656</v>
      </c>
      <c r="D11815" t="str">
        <f t="shared" ca="1" si="922"/>
        <v>Fillings (amalgam "silver" and composite "white" non-molar)</v>
      </c>
      <c r="E11815">
        <f t="shared" ca="1" si="923"/>
        <v>8</v>
      </c>
    </row>
    <row r="11816" spans="1:5" x14ac:dyDescent="0.2">
      <c r="A11816" t="str">
        <f t="shared" ca="1" si="920"/>
        <v>Basic</v>
      </c>
      <c r="B11816" t="str">
        <f t="shared" ca="1" si="921"/>
        <v>endodontics</v>
      </c>
      <c r="C11816">
        <f t="shared" si="924"/>
        <v>656</v>
      </c>
      <c r="D11816" t="str">
        <f t="shared" ca="1" si="922"/>
        <v>Root canal, pulpal therapy</v>
      </c>
      <c r="E11816">
        <f t="shared" ca="1" si="923"/>
        <v>10</v>
      </c>
    </row>
    <row r="11817" spans="1:5" x14ac:dyDescent="0.2">
      <c r="A11817" t="str">
        <f t="shared" ca="1" si="920"/>
        <v>Basic</v>
      </c>
      <c r="B11817" t="str">
        <f t="shared" ca="1" si="921"/>
        <v>surgical periodontics</v>
      </c>
      <c r="C11817">
        <f t="shared" si="924"/>
        <v>656</v>
      </c>
      <c r="D11817" t="str">
        <f t="shared" ca="1" si="922"/>
        <v>Surgical treatment of the gums and supporting structures of the teeth</v>
      </c>
      <c r="E11817">
        <f t="shared" ca="1" si="923"/>
        <v>11</v>
      </c>
    </row>
    <row r="11818" spans="1:5" x14ac:dyDescent="0.2">
      <c r="A11818" t="str">
        <f t="shared" ca="1" si="920"/>
        <v>Basic</v>
      </c>
      <c r="B11818" t="str">
        <f t="shared" ca="1" si="921"/>
        <v>oral surgery</v>
      </c>
      <c r="C11818">
        <f t="shared" si="924"/>
        <v>656</v>
      </c>
      <c r="D11818" t="str">
        <f t="shared" ca="1" si="922"/>
        <v>Extraction and other surgery procedures, incl. pre- and post-operative care</v>
      </c>
      <c r="E11818">
        <f t="shared" ca="1" si="923"/>
        <v>9</v>
      </c>
    </row>
    <row r="11819" spans="1:5" x14ac:dyDescent="0.2">
      <c r="A11819" t="str">
        <f t="shared" ca="1" si="920"/>
        <v>Basic</v>
      </c>
      <c r="B11819" t="str">
        <f t="shared" ca="1" si="921"/>
        <v>surgical periodontics</v>
      </c>
      <c r="C11819">
        <f t="shared" si="924"/>
        <v>656</v>
      </c>
      <c r="D11819" t="str">
        <f t="shared" ca="1" si="922"/>
        <v>Surgical treatment of the gums and supporting structures of the teeth</v>
      </c>
      <c r="E11819">
        <f t="shared" ca="1" si="923"/>
        <v>11</v>
      </c>
    </row>
    <row r="11820" spans="1:5" x14ac:dyDescent="0.2">
      <c r="A11820" t="str">
        <f t="shared" ca="1" si="920"/>
        <v>Basic</v>
      </c>
      <c r="B11820" t="str">
        <f t="shared" ca="1" si="921"/>
        <v>endodontics</v>
      </c>
      <c r="C11820">
        <f t="shared" si="924"/>
        <v>656</v>
      </c>
      <c r="D11820" t="str">
        <f t="shared" ca="1" si="922"/>
        <v>Root canal, pulpal therapy</v>
      </c>
      <c r="E11820">
        <f t="shared" ca="1" si="923"/>
        <v>10</v>
      </c>
    </row>
    <row r="11821" spans="1:5" x14ac:dyDescent="0.2">
      <c r="A11821" t="str">
        <f t="shared" ca="1" si="920"/>
        <v>Other</v>
      </c>
      <c r="B11821" t="str">
        <f t="shared" ca="1" si="921"/>
        <v>Implants</v>
      </c>
      <c r="C11821">
        <f t="shared" si="924"/>
        <v>656</v>
      </c>
      <c r="D11821" t="str">
        <f t="shared" ca="1" si="922"/>
        <v>Implant dental work</v>
      </c>
      <c r="E11821">
        <f t="shared" ca="1" si="923"/>
        <v>18</v>
      </c>
    </row>
    <row r="11822" spans="1:5" x14ac:dyDescent="0.2">
      <c r="A11822" t="str">
        <f t="shared" ca="1" si="920"/>
        <v>Basic</v>
      </c>
      <c r="B11822" t="str">
        <f t="shared" ca="1" si="921"/>
        <v>general anesthesia</v>
      </c>
      <c r="C11822">
        <f t="shared" si="924"/>
        <v>656</v>
      </c>
      <c r="D11822" t="str">
        <f t="shared" ca="1" si="922"/>
        <v>Covered when used in conjunction with covered oral surgical procedures</v>
      </c>
      <c r="E11822">
        <f t="shared" ca="1" si="923"/>
        <v>13</v>
      </c>
    </row>
    <row r="11823" spans="1:5" x14ac:dyDescent="0.2">
      <c r="A11823" t="str">
        <f t="shared" ca="1" si="920"/>
        <v>Basic</v>
      </c>
      <c r="B11823" t="str">
        <f t="shared" ca="1" si="921"/>
        <v>non-surgical periodontics</v>
      </c>
      <c r="C11823">
        <f t="shared" si="924"/>
        <v>656</v>
      </c>
      <c r="D11823" t="str">
        <f t="shared" ca="1" si="922"/>
        <v xml:space="preserve">Non-surgical treatment of the gums and supporting structures of the teeth </v>
      </c>
      <c r="E11823">
        <f t="shared" ca="1" si="923"/>
        <v>12</v>
      </c>
    </row>
    <row r="11824" spans="1:5" x14ac:dyDescent="0.2">
      <c r="A11824" t="str">
        <f t="shared" ca="1" si="920"/>
        <v>Basic</v>
      </c>
      <c r="B11824" t="str">
        <f t="shared" ca="1" si="921"/>
        <v>general anesthesia</v>
      </c>
      <c r="C11824">
        <f t="shared" si="924"/>
        <v>656</v>
      </c>
      <c r="D11824" t="str">
        <f t="shared" ca="1" si="922"/>
        <v>Covered when used in conjunction with covered oral surgical procedures</v>
      </c>
      <c r="E11824">
        <f t="shared" ca="1" si="923"/>
        <v>13</v>
      </c>
    </row>
    <row r="11825" spans="1:5" x14ac:dyDescent="0.2">
      <c r="A11825" t="str">
        <f t="shared" ca="1" si="920"/>
        <v>Diagnostics and Preventative</v>
      </c>
      <c r="B11825" t="str">
        <f t="shared" ca="1" si="921"/>
        <v>Sealants</v>
      </c>
      <c r="C11825">
        <f t="shared" si="924"/>
        <v>656</v>
      </c>
      <c r="D11825">
        <f t="shared" ca="1" si="922"/>
        <v>0</v>
      </c>
      <c r="E11825">
        <f t="shared" ca="1" si="923"/>
        <v>6</v>
      </c>
    </row>
    <row r="11826" spans="1:5" x14ac:dyDescent="0.2">
      <c r="A11826" t="str">
        <f t="shared" ca="1" si="920"/>
        <v>Diagnostics and Preventative</v>
      </c>
      <c r="B11826" t="str">
        <f t="shared" ca="1" si="921"/>
        <v>Bitewing x-rays</v>
      </c>
      <c r="C11826">
        <f t="shared" si="924"/>
        <v>656</v>
      </c>
      <c r="D11826">
        <f t="shared" ca="1" si="922"/>
        <v>0</v>
      </c>
      <c r="E11826">
        <f t="shared" ca="1" si="923"/>
        <v>2</v>
      </c>
    </row>
    <row r="11827" spans="1:5" x14ac:dyDescent="0.2">
      <c r="A11827" t="str">
        <f t="shared" ca="1" si="920"/>
        <v>Basic</v>
      </c>
      <c r="B11827" t="str">
        <f t="shared" ca="1" si="921"/>
        <v>surgical periodontics</v>
      </c>
      <c r="C11827">
        <f t="shared" si="924"/>
        <v>656</v>
      </c>
      <c r="D11827" t="str">
        <f t="shared" ca="1" si="922"/>
        <v>Surgical treatment of the gums and supporting structures of the teeth</v>
      </c>
      <c r="E11827">
        <f t="shared" ca="1" si="923"/>
        <v>11</v>
      </c>
    </row>
    <row r="11828" spans="1:5" x14ac:dyDescent="0.2">
      <c r="A11828" t="str">
        <f t="shared" ca="1" si="920"/>
        <v>Diagnostics and Preventative</v>
      </c>
      <c r="B11828" t="str">
        <f t="shared" ca="1" si="921"/>
        <v>Fluoride treatments</v>
      </c>
      <c r="C11828">
        <f t="shared" si="924"/>
        <v>657</v>
      </c>
      <c r="D11828">
        <f t="shared" ca="1" si="922"/>
        <v>0</v>
      </c>
      <c r="E11828">
        <f t="shared" ca="1" si="923"/>
        <v>5</v>
      </c>
    </row>
    <row r="11829" spans="1:5" x14ac:dyDescent="0.2">
      <c r="A11829" t="str">
        <f t="shared" ca="1" si="920"/>
        <v>Major</v>
      </c>
      <c r="B11829" t="str">
        <f t="shared" ca="1" si="921"/>
        <v>prosthodontics</v>
      </c>
      <c r="C11829">
        <f t="shared" si="924"/>
        <v>657</v>
      </c>
      <c r="D11829" t="str">
        <f t="shared" ca="1" si="922"/>
        <v>Procedures for replacement of missing teeth by construction or repair of bridges and partial or complete dentures</v>
      </c>
      <c r="E11829">
        <f t="shared" ca="1" si="923"/>
        <v>15</v>
      </c>
    </row>
    <row r="11830" spans="1:5" x14ac:dyDescent="0.2">
      <c r="A11830" t="str">
        <f t="shared" ca="1" si="920"/>
        <v>Orthodontics</v>
      </c>
      <c r="B11830" t="str">
        <f t="shared" ca="1" si="921"/>
        <v>orthodontics</v>
      </c>
      <c r="C11830">
        <f t="shared" si="924"/>
        <v>657</v>
      </c>
      <c r="D11830" t="str">
        <f t="shared" ca="1" si="922"/>
        <v>For eligible dependents to age 19</v>
      </c>
      <c r="E11830">
        <f t="shared" ca="1" si="923"/>
        <v>17</v>
      </c>
    </row>
    <row r="11831" spans="1:5" x14ac:dyDescent="0.2">
      <c r="A11831" t="str">
        <f t="shared" ca="1" si="920"/>
        <v>Diagnostics and Preventative</v>
      </c>
      <c r="B11831" t="str">
        <f t="shared" ca="1" si="921"/>
        <v>Sealants</v>
      </c>
      <c r="C11831">
        <f t="shared" si="924"/>
        <v>657</v>
      </c>
      <c r="D11831">
        <f t="shared" ca="1" si="922"/>
        <v>0</v>
      </c>
      <c r="E11831">
        <f t="shared" ca="1" si="923"/>
        <v>6</v>
      </c>
    </row>
    <row r="11832" spans="1:5" x14ac:dyDescent="0.2">
      <c r="A11832" t="str">
        <f t="shared" ca="1" si="920"/>
        <v>Diagnostics and Preventative</v>
      </c>
      <c r="B11832" t="str">
        <f t="shared" ca="1" si="921"/>
        <v>Bitewing x-rays</v>
      </c>
      <c r="C11832">
        <f t="shared" si="924"/>
        <v>657</v>
      </c>
      <c r="D11832">
        <f t="shared" ca="1" si="922"/>
        <v>0</v>
      </c>
      <c r="E11832">
        <f t="shared" ca="1" si="923"/>
        <v>2</v>
      </c>
    </row>
    <row r="11833" spans="1:5" x14ac:dyDescent="0.2">
      <c r="A11833" t="str">
        <f t="shared" ca="1" si="920"/>
        <v>Major</v>
      </c>
      <c r="B11833" t="str">
        <f t="shared" ca="1" si="921"/>
        <v>prosthodontics</v>
      </c>
      <c r="C11833">
        <f t="shared" si="924"/>
        <v>657</v>
      </c>
      <c r="D11833" t="str">
        <f t="shared" ca="1" si="922"/>
        <v>Procedures for replacement of missing teeth by construction or repair of bridges and partial or complete dentures</v>
      </c>
      <c r="E11833">
        <f t="shared" ca="1" si="923"/>
        <v>15</v>
      </c>
    </row>
    <row r="11834" spans="1:5" x14ac:dyDescent="0.2">
      <c r="A11834" t="str">
        <f t="shared" ca="1" si="920"/>
        <v>Basic</v>
      </c>
      <c r="B11834" t="str">
        <f t="shared" ca="1" si="921"/>
        <v>endodontics</v>
      </c>
      <c r="C11834">
        <f t="shared" si="924"/>
        <v>657</v>
      </c>
      <c r="D11834" t="str">
        <f t="shared" ca="1" si="922"/>
        <v>Root canal, pulpal therapy</v>
      </c>
      <c r="E11834">
        <f t="shared" ca="1" si="923"/>
        <v>10</v>
      </c>
    </row>
    <row r="11835" spans="1:5" x14ac:dyDescent="0.2">
      <c r="A11835" t="str">
        <f t="shared" ca="1" si="920"/>
        <v>Other</v>
      </c>
      <c r="B11835" t="str">
        <f t="shared" ca="1" si="921"/>
        <v>Implants</v>
      </c>
      <c r="C11835">
        <f t="shared" si="924"/>
        <v>657</v>
      </c>
      <c r="D11835" t="str">
        <f t="shared" ca="1" si="922"/>
        <v>Implant dental work</v>
      </c>
      <c r="E11835">
        <f t="shared" ca="1" si="923"/>
        <v>18</v>
      </c>
    </row>
    <row r="11836" spans="1:5" x14ac:dyDescent="0.2">
      <c r="A11836" t="str">
        <f t="shared" ca="1" si="920"/>
        <v>Diagnostics and Preventative</v>
      </c>
      <c r="B11836" t="str">
        <f t="shared" ca="1" si="921"/>
        <v>Fluoride treatments</v>
      </c>
      <c r="C11836">
        <f t="shared" si="924"/>
        <v>657</v>
      </c>
      <c r="D11836">
        <f t="shared" ca="1" si="922"/>
        <v>0</v>
      </c>
      <c r="E11836">
        <f t="shared" ca="1" si="923"/>
        <v>5</v>
      </c>
    </row>
    <row r="11837" spans="1:5" x14ac:dyDescent="0.2">
      <c r="A11837" t="str">
        <f t="shared" ca="1" si="920"/>
        <v>Basic</v>
      </c>
      <c r="B11837" t="str">
        <f t="shared" ca="1" si="921"/>
        <v>general anesthesia</v>
      </c>
      <c r="C11837">
        <f t="shared" si="924"/>
        <v>657</v>
      </c>
      <c r="D11837" t="str">
        <f t="shared" ca="1" si="922"/>
        <v>Covered when used in conjunction with covered oral surgical procedures</v>
      </c>
      <c r="E11837">
        <f t="shared" ca="1" si="923"/>
        <v>13</v>
      </c>
    </row>
    <row r="11838" spans="1:5" x14ac:dyDescent="0.2">
      <c r="A11838" t="str">
        <f t="shared" ca="1" si="920"/>
        <v>Basic</v>
      </c>
      <c r="B11838" t="str">
        <f t="shared" ca="1" si="921"/>
        <v>basic restorative</v>
      </c>
      <c r="C11838">
        <f t="shared" si="924"/>
        <v>657</v>
      </c>
      <c r="D11838" t="str">
        <f t="shared" ca="1" si="922"/>
        <v>Fillings (amalgam "silver" and composite "white" non-molar)</v>
      </c>
      <c r="E11838">
        <f t="shared" ca="1" si="923"/>
        <v>8</v>
      </c>
    </row>
    <row r="11839" spans="1:5" x14ac:dyDescent="0.2">
      <c r="A11839" t="str">
        <f t="shared" ca="1" si="920"/>
        <v>Basic</v>
      </c>
      <c r="B11839" t="str">
        <f t="shared" ca="1" si="921"/>
        <v>oral surgery</v>
      </c>
      <c r="C11839">
        <f t="shared" si="924"/>
        <v>657</v>
      </c>
      <c r="D11839" t="str">
        <f t="shared" ca="1" si="922"/>
        <v>Extraction and other surgery procedures, incl. pre- and post-operative care</v>
      </c>
      <c r="E11839">
        <f t="shared" ca="1" si="923"/>
        <v>9</v>
      </c>
    </row>
    <row r="11840" spans="1:5" x14ac:dyDescent="0.2">
      <c r="A11840" t="str">
        <f t="shared" ca="1" si="920"/>
        <v>Diagnostics and Preventative</v>
      </c>
      <c r="B11840" t="str">
        <f t="shared" ca="1" si="921"/>
        <v>Full-mouth x-ray</v>
      </c>
      <c r="C11840">
        <f t="shared" si="924"/>
        <v>657</v>
      </c>
      <c r="D11840">
        <f t="shared" ca="1" si="922"/>
        <v>0</v>
      </c>
      <c r="E11840">
        <f t="shared" ca="1" si="923"/>
        <v>3</v>
      </c>
    </row>
    <row r="11841" spans="1:5" x14ac:dyDescent="0.2">
      <c r="A11841" t="str">
        <f t="shared" ca="1" si="920"/>
        <v>Major</v>
      </c>
      <c r="B11841" t="str">
        <f t="shared" ca="1" si="921"/>
        <v>temporomandibular joint dysfunction</v>
      </c>
      <c r="C11841">
        <f t="shared" si="924"/>
        <v>657</v>
      </c>
      <c r="D11841" t="str">
        <f t="shared" ca="1" si="922"/>
        <v>Services relating to hinging joints of the jaw</v>
      </c>
      <c r="E11841">
        <f t="shared" ca="1" si="923"/>
        <v>16</v>
      </c>
    </row>
    <row r="11842" spans="1:5" x14ac:dyDescent="0.2">
      <c r="A11842" t="str">
        <f t="shared" ref="A11842:A11905" ca="1" si="925">INDEX(services,E11842,1)</f>
        <v>Diagnostics and Preventative</v>
      </c>
      <c r="B11842" t="str">
        <f t="shared" ref="B11842:B11905" ca="1" si="926">INDEX(services,E11842,2)</f>
        <v>Bitewing x-rays</v>
      </c>
      <c r="C11842">
        <f t="shared" si="924"/>
        <v>657</v>
      </c>
      <c r="D11842">
        <f t="shared" ref="D11842:D11905" ca="1" si="927">INDEX(services,E11842,3)</f>
        <v>0</v>
      </c>
      <c r="E11842">
        <f t="shared" ref="E11842:E11905" ca="1" si="928">RANDBETWEEN(1,ROWS(services))</f>
        <v>2</v>
      </c>
    </row>
    <row r="11843" spans="1:5" x14ac:dyDescent="0.2">
      <c r="A11843" t="str">
        <f t="shared" ca="1" si="925"/>
        <v>Basic</v>
      </c>
      <c r="B11843" t="str">
        <f t="shared" ca="1" si="926"/>
        <v>basic restorative</v>
      </c>
      <c r="C11843">
        <f t="shared" si="924"/>
        <v>657</v>
      </c>
      <c r="D11843" t="str">
        <f t="shared" ca="1" si="927"/>
        <v>Fillings (amalgam "silver" and composite "white" non-molar)</v>
      </c>
      <c r="E11843">
        <f t="shared" ca="1" si="928"/>
        <v>8</v>
      </c>
    </row>
    <row r="11844" spans="1:5" x14ac:dyDescent="0.2">
      <c r="A11844" t="str">
        <f t="shared" ca="1" si="925"/>
        <v>Major</v>
      </c>
      <c r="B11844" t="str">
        <f t="shared" ca="1" si="926"/>
        <v>prosthodontics</v>
      </c>
      <c r="C11844">
        <f t="shared" ref="C11844:C11907" si="929">IF(MOD(ROW(C11844)-2,18)&lt;&gt;0,C11843,C11843+1)</f>
        <v>657</v>
      </c>
      <c r="D11844" t="str">
        <f t="shared" ca="1" si="927"/>
        <v>Procedures for replacement of missing teeth by construction or repair of bridges and partial or complete dentures</v>
      </c>
      <c r="E11844">
        <f t="shared" ca="1" si="928"/>
        <v>15</v>
      </c>
    </row>
    <row r="11845" spans="1:5" x14ac:dyDescent="0.2">
      <c r="A11845" t="str">
        <f t="shared" ca="1" si="925"/>
        <v>Diagnostics and Preventative</v>
      </c>
      <c r="B11845" t="str">
        <f t="shared" ca="1" si="926"/>
        <v>Bitewing x-rays</v>
      </c>
      <c r="C11845">
        <f t="shared" si="929"/>
        <v>657</v>
      </c>
      <c r="D11845">
        <f t="shared" ca="1" si="927"/>
        <v>0</v>
      </c>
      <c r="E11845">
        <f t="shared" ca="1" si="928"/>
        <v>2</v>
      </c>
    </row>
    <row r="11846" spans="1:5" x14ac:dyDescent="0.2">
      <c r="A11846" t="str">
        <f t="shared" ca="1" si="925"/>
        <v>Diagnostics and Preventative</v>
      </c>
      <c r="B11846" t="str">
        <f t="shared" ca="1" si="926"/>
        <v>Sealants</v>
      </c>
      <c r="C11846">
        <f t="shared" si="929"/>
        <v>658</v>
      </c>
      <c r="D11846">
        <f t="shared" ca="1" si="927"/>
        <v>0</v>
      </c>
      <c r="E11846">
        <f t="shared" ca="1" si="928"/>
        <v>6</v>
      </c>
    </row>
    <row r="11847" spans="1:5" x14ac:dyDescent="0.2">
      <c r="A11847" t="str">
        <f t="shared" ca="1" si="925"/>
        <v>Orthodontics</v>
      </c>
      <c r="B11847" t="str">
        <f t="shared" ca="1" si="926"/>
        <v>orthodontics</v>
      </c>
      <c r="C11847">
        <f t="shared" si="929"/>
        <v>658</v>
      </c>
      <c r="D11847" t="str">
        <f t="shared" ca="1" si="927"/>
        <v>For eligible dependents to age 19</v>
      </c>
      <c r="E11847">
        <f t="shared" ca="1" si="928"/>
        <v>17</v>
      </c>
    </row>
    <row r="11848" spans="1:5" x14ac:dyDescent="0.2">
      <c r="A11848" t="str">
        <f t="shared" ca="1" si="925"/>
        <v>Diagnostics and Preventative</v>
      </c>
      <c r="B11848" t="str">
        <f t="shared" ca="1" si="926"/>
        <v>Space Maintainers</v>
      </c>
      <c r="C11848">
        <f t="shared" si="929"/>
        <v>658</v>
      </c>
      <c r="D11848">
        <f t="shared" ca="1" si="927"/>
        <v>0</v>
      </c>
      <c r="E11848">
        <f t="shared" ca="1" si="928"/>
        <v>7</v>
      </c>
    </row>
    <row r="11849" spans="1:5" x14ac:dyDescent="0.2">
      <c r="A11849" t="str">
        <f t="shared" ca="1" si="925"/>
        <v>Major</v>
      </c>
      <c r="B11849" t="str">
        <f t="shared" ca="1" si="926"/>
        <v>major restorative</v>
      </c>
      <c r="C11849">
        <f t="shared" si="929"/>
        <v>658</v>
      </c>
      <c r="D11849" t="str">
        <f t="shared" ca="1" si="927"/>
        <v>Single crowns, inlays, onlays</v>
      </c>
      <c r="E11849">
        <f t="shared" ca="1" si="928"/>
        <v>14</v>
      </c>
    </row>
    <row r="11850" spans="1:5" x14ac:dyDescent="0.2">
      <c r="A11850" t="str">
        <f t="shared" ca="1" si="925"/>
        <v>Basic</v>
      </c>
      <c r="B11850" t="str">
        <f t="shared" ca="1" si="926"/>
        <v>non-surgical periodontics</v>
      </c>
      <c r="C11850">
        <f t="shared" si="929"/>
        <v>658</v>
      </c>
      <c r="D11850" t="str">
        <f t="shared" ca="1" si="927"/>
        <v xml:space="preserve">Non-surgical treatment of the gums and supporting structures of the teeth </v>
      </c>
      <c r="E11850">
        <f t="shared" ca="1" si="928"/>
        <v>12</v>
      </c>
    </row>
    <row r="11851" spans="1:5" x14ac:dyDescent="0.2">
      <c r="A11851" t="str">
        <f t="shared" ca="1" si="925"/>
        <v>Basic</v>
      </c>
      <c r="B11851" t="str">
        <f t="shared" ca="1" si="926"/>
        <v>basic restorative</v>
      </c>
      <c r="C11851">
        <f t="shared" si="929"/>
        <v>658</v>
      </c>
      <c r="D11851" t="str">
        <f t="shared" ca="1" si="927"/>
        <v>Fillings (amalgam "silver" and composite "white" non-molar)</v>
      </c>
      <c r="E11851">
        <f t="shared" ca="1" si="928"/>
        <v>8</v>
      </c>
    </row>
    <row r="11852" spans="1:5" x14ac:dyDescent="0.2">
      <c r="A11852" t="str">
        <f t="shared" ca="1" si="925"/>
        <v>Diagnostics and Preventative</v>
      </c>
      <c r="B11852" t="str">
        <f t="shared" ca="1" si="926"/>
        <v>Full-mouth x-ray</v>
      </c>
      <c r="C11852">
        <f t="shared" si="929"/>
        <v>658</v>
      </c>
      <c r="D11852">
        <f t="shared" ca="1" si="927"/>
        <v>0</v>
      </c>
      <c r="E11852">
        <f t="shared" ca="1" si="928"/>
        <v>3</v>
      </c>
    </row>
    <row r="11853" spans="1:5" x14ac:dyDescent="0.2">
      <c r="A11853" t="str">
        <f t="shared" ca="1" si="925"/>
        <v>Basic</v>
      </c>
      <c r="B11853" t="str">
        <f t="shared" ca="1" si="926"/>
        <v>endodontics</v>
      </c>
      <c r="C11853">
        <f t="shared" si="929"/>
        <v>658</v>
      </c>
      <c r="D11853" t="str">
        <f t="shared" ca="1" si="927"/>
        <v>Root canal, pulpal therapy</v>
      </c>
      <c r="E11853">
        <f t="shared" ca="1" si="928"/>
        <v>10</v>
      </c>
    </row>
    <row r="11854" spans="1:5" x14ac:dyDescent="0.2">
      <c r="A11854" t="str">
        <f t="shared" ca="1" si="925"/>
        <v>Major</v>
      </c>
      <c r="B11854" t="str">
        <f t="shared" ca="1" si="926"/>
        <v>major restorative</v>
      </c>
      <c r="C11854">
        <f t="shared" si="929"/>
        <v>658</v>
      </c>
      <c r="D11854" t="str">
        <f t="shared" ca="1" si="927"/>
        <v>Single crowns, inlays, onlays</v>
      </c>
      <c r="E11854">
        <f t="shared" ca="1" si="928"/>
        <v>14</v>
      </c>
    </row>
    <row r="11855" spans="1:5" x14ac:dyDescent="0.2">
      <c r="A11855" t="str">
        <f t="shared" ca="1" si="925"/>
        <v>Basic</v>
      </c>
      <c r="B11855" t="str">
        <f t="shared" ca="1" si="926"/>
        <v>oral surgery</v>
      </c>
      <c r="C11855">
        <f t="shared" si="929"/>
        <v>658</v>
      </c>
      <c r="D11855" t="str">
        <f t="shared" ca="1" si="927"/>
        <v>Extraction and other surgery procedures, incl. pre- and post-operative care</v>
      </c>
      <c r="E11855">
        <f t="shared" ca="1" si="928"/>
        <v>9</v>
      </c>
    </row>
    <row r="11856" spans="1:5" x14ac:dyDescent="0.2">
      <c r="A11856" t="str">
        <f t="shared" ca="1" si="925"/>
        <v>Orthodontics</v>
      </c>
      <c r="B11856" t="str">
        <f t="shared" ca="1" si="926"/>
        <v>orthodontics</v>
      </c>
      <c r="C11856">
        <f t="shared" si="929"/>
        <v>658</v>
      </c>
      <c r="D11856" t="str">
        <f t="shared" ca="1" si="927"/>
        <v>For eligible dependents to age 19</v>
      </c>
      <c r="E11856">
        <f t="shared" ca="1" si="928"/>
        <v>17</v>
      </c>
    </row>
    <row r="11857" spans="1:5" x14ac:dyDescent="0.2">
      <c r="A11857" t="str">
        <f t="shared" ca="1" si="925"/>
        <v>Basic</v>
      </c>
      <c r="B11857" t="str">
        <f t="shared" ca="1" si="926"/>
        <v>surgical periodontics</v>
      </c>
      <c r="C11857">
        <f t="shared" si="929"/>
        <v>658</v>
      </c>
      <c r="D11857" t="str">
        <f t="shared" ca="1" si="927"/>
        <v>Surgical treatment of the gums and supporting structures of the teeth</v>
      </c>
      <c r="E11857">
        <f t="shared" ca="1" si="928"/>
        <v>11</v>
      </c>
    </row>
    <row r="11858" spans="1:5" x14ac:dyDescent="0.2">
      <c r="A11858" t="str">
        <f t="shared" ca="1" si="925"/>
        <v>Orthodontics</v>
      </c>
      <c r="B11858" t="str">
        <f t="shared" ca="1" si="926"/>
        <v>orthodontics</v>
      </c>
      <c r="C11858">
        <f t="shared" si="929"/>
        <v>658</v>
      </c>
      <c r="D11858" t="str">
        <f t="shared" ca="1" si="927"/>
        <v>For eligible dependents to age 19</v>
      </c>
      <c r="E11858">
        <f t="shared" ca="1" si="928"/>
        <v>17</v>
      </c>
    </row>
    <row r="11859" spans="1:5" x14ac:dyDescent="0.2">
      <c r="A11859" t="str">
        <f t="shared" ca="1" si="925"/>
        <v>Diagnostics and Preventative</v>
      </c>
      <c r="B11859" t="str">
        <f t="shared" ca="1" si="926"/>
        <v>Prophylaxis</v>
      </c>
      <c r="C11859">
        <f t="shared" si="929"/>
        <v>658</v>
      </c>
      <c r="D11859">
        <f t="shared" ca="1" si="927"/>
        <v>0</v>
      </c>
      <c r="E11859">
        <f t="shared" ca="1" si="928"/>
        <v>4</v>
      </c>
    </row>
    <row r="11860" spans="1:5" x14ac:dyDescent="0.2">
      <c r="A11860" t="str">
        <f t="shared" ca="1" si="925"/>
        <v>Diagnostics and Preventative</v>
      </c>
      <c r="B11860" t="str">
        <f t="shared" ca="1" si="926"/>
        <v>Space Maintainers</v>
      </c>
      <c r="C11860">
        <f t="shared" si="929"/>
        <v>658</v>
      </c>
      <c r="D11860">
        <f t="shared" ca="1" si="927"/>
        <v>0</v>
      </c>
      <c r="E11860">
        <f t="shared" ca="1" si="928"/>
        <v>7</v>
      </c>
    </row>
    <row r="11861" spans="1:5" x14ac:dyDescent="0.2">
      <c r="A11861" t="str">
        <f t="shared" ca="1" si="925"/>
        <v>Basic</v>
      </c>
      <c r="B11861" t="str">
        <f t="shared" ca="1" si="926"/>
        <v>endodontics</v>
      </c>
      <c r="C11861">
        <f t="shared" si="929"/>
        <v>658</v>
      </c>
      <c r="D11861" t="str">
        <f t="shared" ca="1" si="927"/>
        <v>Root canal, pulpal therapy</v>
      </c>
      <c r="E11861">
        <f t="shared" ca="1" si="928"/>
        <v>10</v>
      </c>
    </row>
    <row r="11862" spans="1:5" x14ac:dyDescent="0.2">
      <c r="A11862" t="str">
        <f t="shared" ca="1" si="925"/>
        <v>Basic</v>
      </c>
      <c r="B11862" t="str">
        <f t="shared" ca="1" si="926"/>
        <v>endodontics</v>
      </c>
      <c r="C11862">
        <f t="shared" si="929"/>
        <v>658</v>
      </c>
      <c r="D11862" t="str">
        <f t="shared" ca="1" si="927"/>
        <v>Root canal, pulpal therapy</v>
      </c>
      <c r="E11862">
        <f t="shared" ca="1" si="928"/>
        <v>10</v>
      </c>
    </row>
    <row r="11863" spans="1:5" x14ac:dyDescent="0.2">
      <c r="A11863" t="str">
        <f t="shared" ca="1" si="925"/>
        <v>Major</v>
      </c>
      <c r="B11863" t="str">
        <f t="shared" ca="1" si="926"/>
        <v>major restorative</v>
      </c>
      <c r="C11863">
        <f t="shared" si="929"/>
        <v>658</v>
      </c>
      <c r="D11863" t="str">
        <f t="shared" ca="1" si="927"/>
        <v>Single crowns, inlays, onlays</v>
      </c>
      <c r="E11863">
        <f t="shared" ca="1" si="928"/>
        <v>14</v>
      </c>
    </row>
    <row r="11864" spans="1:5" x14ac:dyDescent="0.2">
      <c r="A11864" t="str">
        <f t="shared" ca="1" si="925"/>
        <v>Basic</v>
      </c>
      <c r="B11864" t="str">
        <f t="shared" ca="1" si="926"/>
        <v>general anesthesia</v>
      </c>
      <c r="C11864">
        <f t="shared" si="929"/>
        <v>659</v>
      </c>
      <c r="D11864" t="str">
        <f t="shared" ca="1" si="927"/>
        <v>Covered when used in conjunction with covered oral surgical procedures</v>
      </c>
      <c r="E11864">
        <f t="shared" ca="1" si="928"/>
        <v>13</v>
      </c>
    </row>
    <row r="11865" spans="1:5" x14ac:dyDescent="0.2">
      <c r="A11865" t="str">
        <f t="shared" ca="1" si="925"/>
        <v>Major</v>
      </c>
      <c r="B11865" t="str">
        <f t="shared" ca="1" si="926"/>
        <v>prosthodontics</v>
      </c>
      <c r="C11865">
        <f t="shared" si="929"/>
        <v>659</v>
      </c>
      <c r="D11865" t="str">
        <f t="shared" ca="1" si="927"/>
        <v>Procedures for replacement of missing teeth by construction or repair of bridges and partial or complete dentures</v>
      </c>
      <c r="E11865">
        <f t="shared" ca="1" si="928"/>
        <v>15</v>
      </c>
    </row>
    <row r="11866" spans="1:5" x14ac:dyDescent="0.2">
      <c r="A11866" t="str">
        <f t="shared" ca="1" si="925"/>
        <v>Diagnostics and Preventative</v>
      </c>
      <c r="B11866" t="str">
        <f t="shared" ca="1" si="926"/>
        <v>Bitewing x-rays</v>
      </c>
      <c r="C11866">
        <f t="shared" si="929"/>
        <v>659</v>
      </c>
      <c r="D11866">
        <f t="shared" ca="1" si="927"/>
        <v>0</v>
      </c>
      <c r="E11866">
        <f t="shared" ca="1" si="928"/>
        <v>2</v>
      </c>
    </row>
    <row r="11867" spans="1:5" x14ac:dyDescent="0.2">
      <c r="A11867" t="str">
        <f t="shared" ca="1" si="925"/>
        <v>Diagnostics and Preventative</v>
      </c>
      <c r="B11867" t="str">
        <f t="shared" ca="1" si="926"/>
        <v>Fluoride treatments</v>
      </c>
      <c r="C11867">
        <f t="shared" si="929"/>
        <v>659</v>
      </c>
      <c r="D11867">
        <f t="shared" ca="1" si="927"/>
        <v>0</v>
      </c>
      <c r="E11867">
        <f t="shared" ca="1" si="928"/>
        <v>5</v>
      </c>
    </row>
    <row r="11868" spans="1:5" x14ac:dyDescent="0.2">
      <c r="A11868" t="str">
        <f t="shared" ca="1" si="925"/>
        <v>Major</v>
      </c>
      <c r="B11868" t="str">
        <f t="shared" ca="1" si="926"/>
        <v>temporomandibular joint dysfunction</v>
      </c>
      <c r="C11868">
        <f t="shared" si="929"/>
        <v>659</v>
      </c>
      <c r="D11868" t="str">
        <f t="shared" ca="1" si="927"/>
        <v>Services relating to hinging joints of the jaw</v>
      </c>
      <c r="E11868">
        <f t="shared" ca="1" si="928"/>
        <v>16</v>
      </c>
    </row>
    <row r="11869" spans="1:5" x14ac:dyDescent="0.2">
      <c r="A11869" t="str">
        <f t="shared" ca="1" si="925"/>
        <v>Basic</v>
      </c>
      <c r="B11869" t="str">
        <f t="shared" ca="1" si="926"/>
        <v>basic restorative</v>
      </c>
      <c r="C11869">
        <f t="shared" si="929"/>
        <v>659</v>
      </c>
      <c r="D11869" t="str">
        <f t="shared" ca="1" si="927"/>
        <v>Fillings (amalgam "silver" and composite "white" non-molar)</v>
      </c>
      <c r="E11869">
        <f t="shared" ca="1" si="928"/>
        <v>8</v>
      </c>
    </row>
    <row r="11870" spans="1:5" x14ac:dyDescent="0.2">
      <c r="A11870" t="str">
        <f t="shared" ca="1" si="925"/>
        <v>Basic</v>
      </c>
      <c r="B11870" t="str">
        <f t="shared" ca="1" si="926"/>
        <v>non-surgical periodontics</v>
      </c>
      <c r="C11870">
        <f t="shared" si="929"/>
        <v>659</v>
      </c>
      <c r="D11870" t="str">
        <f t="shared" ca="1" si="927"/>
        <v xml:space="preserve">Non-surgical treatment of the gums and supporting structures of the teeth </v>
      </c>
      <c r="E11870">
        <f t="shared" ca="1" si="928"/>
        <v>12</v>
      </c>
    </row>
    <row r="11871" spans="1:5" x14ac:dyDescent="0.2">
      <c r="A11871" t="str">
        <f t="shared" ca="1" si="925"/>
        <v>Basic</v>
      </c>
      <c r="B11871" t="str">
        <f t="shared" ca="1" si="926"/>
        <v>basic restorative</v>
      </c>
      <c r="C11871">
        <f t="shared" si="929"/>
        <v>659</v>
      </c>
      <c r="D11871" t="str">
        <f t="shared" ca="1" si="927"/>
        <v>Fillings (amalgam "silver" and composite "white" non-molar)</v>
      </c>
      <c r="E11871">
        <f t="shared" ca="1" si="928"/>
        <v>8</v>
      </c>
    </row>
    <row r="11872" spans="1:5" x14ac:dyDescent="0.2">
      <c r="A11872" t="str">
        <f t="shared" ca="1" si="925"/>
        <v>Basic</v>
      </c>
      <c r="B11872" t="str">
        <f t="shared" ca="1" si="926"/>
        <v>general anesthesia</v>
      </c>
      <c r="C11872">
        <f t="shared" si="929"/>
        <v>659</v>
      </c>
      <c r="D11872" t="str">
        <f t="shared" ca="1" si="927"/>
        <v>Covered when used in conjunction with covered oral surgical procedures</v>
      </c>
      <c r="E11872">
        <f t="shared" ca="1" si="928"/>
        <v>13</v>
      </c>
    </row>
    <row r="11873" spans="1:5" x14ac:dyDescent="0.2">
      <c r="A11873" t="str">
        <f t="shared" ca="1" si="925"/>
        <v>Other</v>
      </c>
      <c r="B11873" t="str">
        <f t="shared" ca="1" si="926"/>
        <v>Implants</v>
      </c>
      <c r="C11873">
        <f t="shared" si="929"/>
        <v>659</v>
      </c>
      <c r="D11873" t="str">
        <f t="shared" ca="1" si="927"/>
        <v>Implant dental work</v>
      </c>
      <c r="E11873">
        <f t="shared" ca="1" si="928"/>
        <v>18</v>
      </c>
    </row>
    <row r="11874" spans="1:5" x14ac:dyDescent="0.2">
      <c r="A11874" t="str">
        <f t="shared" ca="1" si="925"/>
        <v>Major</v>
      </c>
      <c r="B11874" t="str">
        <f t="shared" ca="1" si="926"/>
        <v>major restorative</v>
      </c>
      <c r="C11874">
        <f t="shared" si="929"/>
        <v>659</v>
      </c>
      <c r="D11874" t="str">
        <f t="shared" ca="1" si="927"/>
        <v>Single crowns, inlays, onlays</v>
      </c>
      <c r="E11874">
        <f t="shared" ca="1" si="928"/>
        <v>14</v>
      </c>
    </row>
    <row r="11875" spans="1:5" x14ac:dyDescent="0.2">
      <c r="A11875" t="str">
        <f t="shared" ca="1" si="925"/>
        <v>Diagnostics and Preventative</v>
      </c>
      <c r="B11875" t="str">
        <f t="shared" ca="1" si="926"/>
        <v>Sealants</v>
      </c>
      <c r="C11875">
        <f t="shared" si="929"/>
        <v>659</v>
      </c>
      <c r="D11875">
        <f t="shared" ca="1" si="927"/>
        <v>0</v>
      </c>
      <c r="E11875">
        <f t="shared" ca="1" si="928"/>
        <v>6</v>
      </c>
    </row>
    <row r="11876" spans="1:5" x14ac:dyDescent="0.2">
      <c r="A11876" t="str">
        <f t="shared" ca="1" si="925"/>
        <v>Basic</v>
      </c>
      <c r="B11876" t="str">
        <f t="shared" ca="1" si="926"/>
        <v>non-surgical periodontics</v>
      </c>
      <c r="C11876">
        <f t="shared" si="929"/>
        <v>659</v>
      </c>
      <c r="D11876" t="str">
        <f t="shared" ca="1" si="927"/>
        <v xml:space="preserve">Non-surgical treatment of the gums and supporting structures of the teeth </v>
      </c>
      <c r="E11876">
        <f t="shared" ca="1" si="928"/>
        <v>12</v>
      </c>
    </row>
    <row r="11877" spans="1:5" x14ac:dyDescent="0.2">
      <c r="A11877" t="str">
        <f t="shared" ca="1" si="925"/>
        <v>Basic</v>
      </c>
      <c r="B11877" t="str">
        <f t="shared" ca="1" si="926"/>
        <v>general anesthesia</v>
      </c>
      <c r="C11877">
        <f t="shared" si="929"/>
        <v>659</v>
      </c>
      <c r="D11877" t="str">
        <f t="shared" ca="1" si="927"/>
        <v>Covered when used in conjunction with covered oral surgical procedures</v>
      </c>
      <c r="E11877">
        <f t="shared" ca="1" si="928"/>
        <v>13</v>
      </c>
    </row>
    <row r="11878" spans="1:5" x14ac:dyDescent="0.2">
      <c r="A11878" t="str">
        <f t="shared" ca="1" si="925"/>
        <v>Orthodontics</v>
      </c>
      <c r="B11878" t="str">
        <f t="shared" ca="1" si="926"/>
        <v>orthodontics</v>
      </c>
      <c r="C11878">
        <f t="shared" si="929"/>
        <v>659</v>
      </c>
      <c r="D11878" t="str">
        <f t="shared" ca="1" si="927"/>
        <v>For eligible dependents to age 19</v>
      </c>
      <c r="E11878">
        <f t="shared" ca="1" si="928"/>
        <v>17</v>
      </c>
    </row>
    <row r="11879" spans="1:5" x14ac:dyDescent="0.2">
      <c r="A11879" t="str">
        <f t="shared" ca="1" si="925"/>
        <v>Basic</v>
      </c>
      <c r="B11879" t="str">
        <f t="shared" ca="1" si="926"/>
        <v>general anesthesia</v>
      </c>
      <c r="C11879">
        <f t="shared" si="929"/>
        <v>659</v>
      </c>
      <c r="D11879" t="str">
        <f t="shared" ca="1" si="927"/>
        <v>Covered when used in conjunction with covered oral surgical procedures</v>
      </c>
      <c r="E11879">
        <f t="shared" ca="1" si="928"/>
        <v>13</v>
      </c>
    </row>
    <row r="11880" spans="1:5" x14ac:dyDescent="0.2">
      <c r="A11880" t="str">
        <f t="shared" ca="1" si="925"/>
        <v>Diagnostics and Preventative</v>
      </c>
      <c r="B11880" t="str">
        <f t="shared" ca="1" si="926"/>
        <v>Prophylaxis</v>
      </c>
      <c r="C11880">
        <f t="shared" si="929"/>
        <v>659</v>
      </c>
      <c r="D11880">
        <f t="shared" ca="1" si="927"/>
        <v>0</v>
      </c>
      <c r="E11880">
        <f t="shared" ca="1" si="928"/>
        <v>4</v>
      </c>
    </row>
    <row r="11881" spans="1:5" x14ac:dyDescent="0.2">
      <c r="A11881" t="str">
        <f t="shared" ca="1" si="925"/>
        <v>Diagnostics and Preventative</v>
      </c>
      <c r="B11881" t="str">
        <f t="shared" ca="1" si="926"/>
        <v>Periodic Exams</v>
      </c>
      <c r="C11881">
        <f t="shared" si="929"/>
        <v>659</v>
      </c>
      <c r="D11881">
        <f t="shared" ca="1" si="927"/>
        <v>0</v>
      </c>
      <c r="E11881">
        <f t="shared" ca="1" si="928"/>
        <v>1</v>
      </c>
    </row>
    <row r="11882" spans="1:5" x14ac:dyDescent="0.2">
      <c r="A11882" t="str">
        <f t="shared" ca="1" si="925"/>
        <v>Basic</v>
      </c>
      <c r="B11882" t="str">
        <f t="shared" ca="1" si="926"/>
        <v>surgical periodontics</v>
      </c>
      <c r="C11882">
        <f t="shared" si="929"/>
        <v>660</v>
      </c>
      <c r="D11882" t="str">
        <f t="shared" ca="1" si="927"/>
        <v>Surgical treatment of the gums and supporting structures of the teeth</v>
      </c>
      <c r="E11882">
        <f t="shared" ca="1" si="928"/>
        <v>11</v>
      </c>
    </row>
    <row r="11883" spans="1:5" x14ac:dyDescent="0.2">
      <c r="A11883" t="str">
        <f t="shared" ca="1" si="925"/>
        <v>Diagnostics and Preventative</v>
      </c>
      <c r="B11883" t="str">
        <f t="shared" ca="1" si="926"/>
        <v>Space Maintainers</v>
      </c>
      <c r="C11883">
        <f t="shared" si="929"/>
        <v>660</v>
      </c>
      <c r="D11883">
        <f t="shared" ca="1" si="927"/>
        <v>0</v>
      </c>
      <c r="E11883">
        <f t="shared" ca="1" si="928"/>
        <v>7</v>
      </c>
    </row>
    <row r="11884" spans="1:5" x14ac:dyDescent="0.2">
      <c r="A11884" t="str">
        <f t="shared" ca="1" si="925"/>
        <v>Diagnostics and Preventative</v>
      </c>
      <c r="B11884" t="str">
        <f t="shared" ca="1" si="926"/>
        <v>Fluoride treatments</v>
      </c>
      <c r="C11884">
        <f t="shared" si="929"/>
        <v>660</v>
      </c>
      <c r="D11884">
        <f t="shared" ca="1" si="927"/>
        <v>0</v>
      </c>
      <c r="E11884">
        <f t="shared" ca="1" si="928"/>
        <v>5</v>
      </c>
    </row>
    <row r="11885" spans="1:5" x14ac:dyDescent="0.2">
      <c r="A11885" t="str">
        <f t="shared" ca="1" si="925"/>
        <v>Diagnostics and Preventative</v>
      </c>
      <c r="B11885" t="str">
        <f t="shared" ca="1" si="926"/>
        <v>Fluoride treatments</v>
      </c>
      <c r="C11885">
        <f t="shared" si="929"/>
        <v>660</v>
      </c>
      <c r="D11885">
        <f t="shared" ca="1" si="927"/>
        <v>0</v>
      </c>
      <c r="E11885">
        <f t="shared" ca="1" si="928"/>
        <v>5</v>
      </c>
    </row>
    <row r="11886" spans="1:5" x14ac:dyDescent="0.2">
      <c r="A11886" t="str">
        <f t="shared" ca="1" si="925"/>
        <v>Major</v>
      </c>
      <c r="B11886" t="str">
        <f t="shared" ca="1" si="926"/>
        <v>temporomandibular joint dysfunction</v>
      </c>
      <c r="C11886">
        <f t="shared" si="929"/>
        <v>660</v>
      </c>
      <c r="D11886" t="str">
        <f t="shared" ca="1" si="927"/>
        <v>Services relating to hinging joints of the jaw</v>
      </c>
      <c r="E11886">
        <f t="shared" ca="1" si="928"/>
        <v>16</v>
      </c>
    </row>
    <row r="11887" spans="1:5" x14ac:dyDescent="0.2">
      <c r="A11887" t="str">
        <f t="shared" ca="1" si="925"/>
        <v>Basic</v>
      </c>
      <c r="B11887" t="str">
        <f t="shared" ca="1" si="926"/>
        <v>non-surgical periodontics</v>
      </c>
      <c r="C11887">
        <f t="shared" si="929"/>
        <v>660</v>
      </c>
      <c r="D11887" t="str">
        <f t="shared" ca="1" si="927"/>
        <v xml:space="preserve">Non-surgical treatment of the gums and supporting structures of the teeth </v>
      </c>
      <c r="E11887">
        <f t="shared" ca="1" si="928"/>
        <v>12</v>
      </c>
    </row>
    <row r="11888" spans="1:5" x14ac:dyDescent="0.2">
      <c r="A11888" t="str">
        <f t="shared" ca="1" si="925"/>
        <v>Major</v>
      </c>
      <c r="B11888" t="str">
        <f t="shared" ca="1" si="926"/>
        <v>major restorative</v>
      </c>
      <c r="C11888">
        <f t="shared" si="929"/>
        <v>660</v>
      </c>
      <c r="D11888" t="str">
        <f t="shared" ca="1" si="927"/>
        <v>Single crowns, inlays, onlays</v>
      </c>
      <c r="E11888">
        <f t="shared" ca="1" si="928"/>
        <v>14</v>
      </c>
    </row>
    <row r="11889" spans="1:5" x14ac:dyDescent="0.2">
      <c r="A11889" t="str">
        <f t="shared" ca="1" si="925"/>
        <v>Diagnostics and Preventative</v>
      </c>
      <c r="B11889" t="str">
        <f t="shared" ca="1" si="926"/>
        <v>Periodic Exams</v>
      </c>
      <c r="C11889">
        <f t="shared" si="929"/>
        <v>660</v>
      </c>
      <c r="D11889">
        <f t="shared" ca="1" si="927"/>
        <v>0</v>
      </c>
      <c r="E11889">
        <f t="shared" ca="1" si="928"/>
        <v>1</v>
      </c>
    </row>
    <row r="11890" spans="1:5" x14ac:dyDescent="0.2">
      <c r="A11890" t="str">
        <f t="shared" ca="1" si="925"/>
        <v>Diagnostics and Preventative</v>
      </c>
      <c r="B11890" t="str">
        <f t="shared" ca="1" si="926"/>
        <v>Full-mouth x-ray</v>
      </c>
      <c r="C11890">
        <f t="shared" si="929"/>
        <v>660</v>
      </c>
      <c r="D11890">
        <f t="shared" ca="1" si="927"/>
        <v>0</v>
      </c>
      <c r="E11890">
        <f t="shared" ca="1" si="928"/>
        <v>3</v>
      </c>
    </row>
    <row r="11891" spans="1:5" x14ac:dyDescent="0.2">
      <c r="A11891" t="str">
        <f t="shared" ca="1" si="925"/>
        <v>Diagnostics and Preventative</v>
      </c>
      <c r="B11891" t="str">
        <f t="shared" ca="1" si="926"/>
        <v>Prophylaxis</v>
      </c>
      <c r="C11891">
        <f t="shared" si="929"/>
        <v>660</v>
      </c>
      <c r="D11891">
        <f t="shared" ca="1" si="927"/>
        <v>0</v>
      </c>
      <c r="E11891">
        <f t="shared" ca="1" si="928"/>
        <v>4</v>
      </c>
    </row>
    <row r="11892" spans="1:5" x14ac:dyDescent="0.2">
      <c r="A11892" t="str">
        <f t="shared" ca="1" si="925"/>
        <v>Basic</v>
      </c>
      <c r="B11892" t="str">
        <f t="shared" ca="1" si="926"/>
        <v>non-surgical periodontics</v>
      </c>
      <c r="C11892">
        <f t="shared" si="929"/>
        <v>660</v>
      </c>
      <c r="D11892" t="str">
        <f t="shared" ca="1" si="927"/>
        <v xml:space="preserve">Non-surgical treatment of the gums and supporting structures of the teeth </v>
      </c>
      <c r="E11892">
        <f t="shared" ca="1" si="928"/>
        <v>12</v>
      </c>
    </row>
    <row r="11893" spans="1:5" x14ac:dyDescent="0.2">
      <c r="A11893" t="str">
        <f t="shared" ca="1" si="925"/>
        <v>Basic</v>
      </c>
      <c r="B11893" t="str">
        <f t="shared" ca="1" si="926"/>
        <v>general anesthesia</v>
      </c>
      <c r="C11893">
        <f t="shared" si="929"/>
        <v>660</v>
      </c>
      <c r="D11893" t="str">
        <f t="shared" ca="1" si="927"/>
        <v>Covered when used in conjunction with covered oral surgical procedures</v>
      </c>
      <c r="E11893">
        <f t="shared" ca="1" si="928"/>
        <v>13</v>
      </c>
    </row>
    <row r="11894" spans="1:5" x14ac:dyDescent="0.2">
      <c r="A11894" t="str">
        <f t="shared" ca="1" si="925"/>
        <v>Basic</v>
      </c>
      <c r="B11894" t="str">
        <f t="shared" ca="1" si="926"/>
        <v>basic restorative</v>
      </c>
      <c r="C11894">
        <f t="shared" si="929"/>
        <v>660</v>
      </c>
      <c r="D11894" t="str">
        <f t="shared" ca="1" si="927"/>
        <v>Fillings (amalgam "silver" and composite "white" non-molar)</v>
      </c>
      <c r="E11894">
        <f t="shared" ca="1" si="928"/>
        <v>8</v>
      </c>
    </row>
    <row r="11895" spans="1:5" x14ac:dyDescent="0.2">
      <c r="A11895" t="str">
        <f t="shared" ca="1" si="925"/>
        <v>Basic</v>
      </c>
      <c r="B11895" t="str">
        <f t="shared" ca="1" si="926"/>
        <v>basic restorative</v>
      </c>
      <c r="C11895">
        <f t="shared" si="929"/>
        <v>660</v>
      </c>
      <c r="D11895" t="str">
        <f t="shared" ca="1" si="927"/>
        <v>Fillings (amalgam "silver" and composite "white" non-molar)</v>
      </c>
      <c r="E11895">
        <f t="shared" ca="1" si="928"/>
        <v>8</v>
      </c>
    </row>
    <row r="11896" spans="1:5" x14ac:dyDescent="0.2">
      <c r="A11896" t="str">
        <f t="shared" ca="1" si="925"/>
        <v>Diagnostics and Preventative</v>
      </c>
      <c r="B11896" t="str">
        <f t="shared" ca="1" si="926"/>
        <v>Space Maintainers</v>
      </c>
      <c r="C11896">
        <f t="shared" si="929"/>
        <v>660</v>
      </c>
      <c r="D11896">
        <f t="shared" ca="1" si="927"/>
        <v>0</v>
      </c>
      <c r="E11896">
        <f t="shared" ca="1" si="928"/>
        <v>7</v>
      </c>
    </row>
    <row r="11897" spans="1:5" x14ac:dyDescent="0.2">
      <c r="A11897" t="str">
        <f t="shared" ca="1" si="925"/>
        <v>Diagnostics and Preventative</v>
      </c>
      <c r="B11897" t="str">
        <f t="shared" ca="1" si="926"/>
        <v>Sealants</v>
      </c>
      <c r="C11897">
        <f t="shared" si="929"/>
        <v>660</v>
      </c>
      <c r="D11897">
        <f t="shared" ca="1" si="927"/>
        <v>0</v>
      </c>
      <c r="E11897">
        <f t="shared" ca="1" si="928"/>
        <v>6</v>
      </c>
    </row>
    <row r="11898" spans="1:5" x14ac:dyDescent="0.2">
      <c r="A11898" t="str">
        <f t="shared" ca="1" si="925"/>
        <v>Major</v>
      </c>
      <c r="B11898" t="str">
        <f t="shared" ca="1" si="926"/>
        <v>temporomandibular joint dysfunction</v>
      </c>
      <c r="C11898">
        <f t="shared" si="929"/>
        <v>660</v>
      </c>
      <c r="D11898" t="str">
        <f t="shared" ca="1" si="927"/>
        <v>Services relating to hinging joints of the jaw</v>
      </c>
      <c r="E11898">
        <f t="shared" ca="1" si="928"/>
        <v>16</v>
      </c>
    </row>
    <row r="11899" spans="1:5" x14ac:dyDescent="0.2">
      <c r="A11899" t="str">
        <f t="shared" ca="1" si="925"/>
        <v>Diagnostics and Preventative</v>
      </c>
      <c r="B11899" t="str">
        <f t="shared" ca="1" si="926"/>
        <v>Sealants</v>
      </c>
      <c r="C11899">
        <f t="shared" si="929"/>
        <v>660</v>
      </c>
      <c r="D11899">
        <f t="shared" ca="1" si="927"/>
        <v>0</v>
      </c>
      <c r="E11899">
        <f t="shared" ca="1" si="928"/>
        <v>6</v>
      </c>
    </row>
    <row r="11900" spans="1:5" x14ac:dyDescent="0.2">
      <c r="A11900" t="str">
        <f t="shared" ca="1" si="925"/>
        <v>Diagnostics and Preventative</v>
      </c>
      <c r="B11900" t="str">
        <f t="shared" ca="1" si="926"/>
        <v>Sealants</v>
      </c>
      <c r="C11900">
        <f t="shared" si="929"/>
        <v>661</v>
      </c>
      <c r="D11900">
        <f t="shared" ca="1" si="927"/>
        <v>0</v>
      </c>
      <c r="E11900">
        <f t="shared" ca="1" si="928"/>
        <v>6</v>
      </c>
    </row>
    <row r="11901" spans="1:5" x14ac:dyDescent="0.2">
      <c r="A11901" t="str">
        <f t="shared" ca="1" si="925"/>
        <v>Orthodontics</v>
      </c>
      <c r="B11901" t="str">
        <f t="shared" ca="1" si="926"/>
        <v>orthodontics</v>
      </c>
      <c r="C11901">
        <f t="shared" si="929"/>
        <v>661</v>
      </c>
      <c r="D11901" t="str">
        <f t="shared" ca="1" si="927"/>
        <v>For eligible dependents to age 19</v>
      </c>
      <c r="E11901">
        <f t="shared" ca="1" si="928"/>
        <v>17</v>
      </c>
    </row>
    <row r="11902" spans="1:5" x14ac:dyDescent="0.2">
      <c r="A11902" t="str">
        <f t="shared" ca="1" si="925"/>
        <v>Orthodontics</v>
      </c>
      <c r="B11902" t="str">
        <f t="shared" ca="1" si="926"/>
        <v>orthodontics</v>
      </c>
      <c r="C11902">
        <f t="shared" si="929"/>
        <v>661</v>
      </c>
      <c r="D11902" t="str">
        <f t="shared" ca="1" si="927"/>
        <v>For eligible dependents to age 19</v>
      </c>
      <c r="E11902">
        <f t="shared" ca="1" si="928"/>
        <v>17</v>
      </c>
    </row>
    <row r="11903" spans="1:5" x14ac:dyDescent="0.2">
      <c r="A11903" t="str">
        <f t="shared" ca="1" si="925"/>
        <v>Orthodontics</v>
      </c>
      <c r="B11903" t="str">
        <f t="shared" ca="1" si="926"/>
        <v>orthodontics</v>
      </c>
      <c r="C11903">
        <f t="shared" si="929"/>
        <v>661</v>
      </c>
      <c r="D11903" t="str">
        <f t="shared" ca="1" si="927"/>
        <v>For eligible dependents to age 19</v>
      </c>
      <c r="E11903">
        <f t="shared" ca="1" si="928"/>
        <v>17</v>
      </c>
    </row>
    <row r="11904" spans="1:5" x14ac:dyDescent="0.2">
      <c r="A11904" t="str">
        <f t="shared" ca="1" si="925"/>
        <v>Basic</v>
      </c>
      <c r="B11904" t="str">
        <f t="shared" ca="1" si="926"/>
        <v>surgical periodontics</v>
      </c>
      <c r="C11904">
        <f t="shared" si="929"/>
        <v>661</v>
      </c>
      <c r="D11904" t="str">
        <f t="shared" ca="1" si="927"/>
        <v>Surgical treatment of the gums and supporting structures of the teeth</v>
      </c>
      <c r="E11904">
        <f t="shared" ca="1" si="928"/>
        <v>11</v>
      </c>
    </row>
    <row r="11905" spans="1:5" x14ac:dyDescent="0.2">
      <c r="A11905" t="str">
        <f t="shared" ca="1" si="925"/>
        <v>Diagnostics and Preventative</v>
      </c>
      <c r="B11905" t="str">
        <f t="shared" ca="1" si="926"/>
        <v>Space Maintainers</v>
      </c>
      <c r="C11905">
        <f t="shared" si="929"/>
        <v>661</v>
      </c>
      <c r="D11905">
        <f t="shared" ca="1" si="927"/>
        <v>0</v>
      </c>
      <c r="E11905">
        <f t="shared" ca="1" si="928"/>
        <v>7</v>
      </c>
    </row>
    <row r="11906" spans="1:5" x14ac:dyDescent="0.2">
      <c r="A11906" t="str">
        <f t="shared" ref="A11906:A11969" ca="1" si="930">INDEX(services,E11906,1)</f>
        <v>Major</v>
      </c>
      <c r="B11906" t="str">
        <f t="shared" ref="B11906:B11969" ca="1" si="931">INDEX(services,E11906,2)</f>
        <v>major restorative</v>
      </c>
      <c r="C11906">
        <f t="shared" si="929"/>
        <v>661</v>
      </c>
      <c r="D11906" t="str">
        <f t="shared" ref="D11906:D11969" ca="1" si="932">INDEX(services,E11906,3)</f>
        <v>Single crowns, inlays, onlays</v>
      </c>
      <c r="E11906">
        <f t="shared" ref="E11906:E11969" ca="1" si="933">RANDBETWEEN(1,ROWS(services))</f>
        <v>14</v>
      </c>
    </row>
    <row r="11907" spans="1:5" x14ac:dyDescent="0.2">
      <c r="A11907" t="str">
        <f t="shared" ca="1" si="930"/>
        <v>Basic</v>
      </c>
      <c r="B11907" t="str">
        <f t="shared" ca="1" si="931"/>
        <v>non-surgical periodontics</v>
      </c>
      <c r="C11907">
        <f t="shared" si="929"/>
        <v>661</v>
      </c>
      <c r="D11907" t="str">
        <f t="shared" ca="1" si="932"/>
        <v xml:space="preserve">Non-surgical treatment of the gums and supporting structures of the teeth </v>
      </c>
      <c r="E11907">
        <f t="shared" ca="1" si="933"/>
        <v>12</v>
      </c>
    </row>
    <row r="11908" spans="1:5" x14ac:dyDescent="0.2">
      <c r="A11908" t="str">
        <f t="shared" ca="1" si="930"/>
        <v>Diagnostics and Preventative</v>
      </c>
      <c r="B11908" t="str">
        <f t="shared" ca="1" si="931"/>
        <v>Full-mouth x-ray</v>
      </c>
      <c r="C11908">
        <f t="shared" ref="C11908:C11971" si="934">IF(MOD(ROW(C11908)-2,18)&lt;&gt;0,C11907,C11907+1)</f>
        <v>661</v>
      </c>
      <c r="D11908">
        <f t="shared" ca="1" si="932"/>
        <v>0</v>
      </c>
      <c r="E11908">
        <f t="shared" ca="1" si="933"/>
        <v>3</v>
      </c>
    </row>
    <row r="11909" spans="1:5" x14ac:dyDescent="0.2">
      <c r="A11909" t="str">
        <f t="shared" ca="1" si="930"/>
        <v>Diagnostics and Preventative</v>
      </c>
      <c r="B11909" t="str">
        <f t="shared" ca="1" si="931"/>
        <v>Fluoride treatments</v>
      </c>
      <c r="C11909">
        <f t="shared" si="934"/>
        <v>661</v>
      </c>
      <c r="D11909">
        <f t="shared" ca="1" si="932"/>
        <v>0</v>
      </c>
      <c r="E11909">
        <f t="shared" ca="1" si="933"/>
        <v>5</v>
      </c>
    </row>
    <row r="11910" spans="1:5" x14ac:dyDescent="0.2">
      <c r="A11910" t="str">
        <f t="shared" ca="1" si="930"/>
        <v>Basic</v>
      </c>
      <c r="B11910" t="str">
        <f t="shared" ca="1" si="931"/>
        <v>surgical periodontics</v>
      </c>
      <c r="C11910">
        <f t="shared" si="934"/>
        <v>661</v>
      </c>
      <c r="D11910" t="str">
        <f t="shared" ca="1" si="932"/>
        <v>Surgical treatment of the gums and supporting structures of the teeth</v>
      </c>
      <c r="E11910">
        <f t="shared" ca="1" si="933"/>
        <v>11</v>
      </c>
    </row>
    <row r="11911" spans="1:5" x14ac:dyDescent="0.2">
      <c r="A11911" t="str">
        <f t="shared" ca="1" si="930"/>
        <v>Major</v>
      </c>
      <c r="B11911" t="str">
        <f t="shared" ca="1" si="931"/>
        <v>major restorative</v>
      </c>
      <c r="C11911">
        <f t="shared" si="934"/>
        <v>661</v>
      </c>
      <c r="D11911" t="str">
        <f t="shared" ca="1" si="932"/>
        <v>Single crowns, inlays, onlays</v>
      </c>
      <c r="E11911">
        <f t="shared" ca="1" si="933"/>
        <v>14</v>
      </c>
    </row>
    <row r="11912" spans="1:5" x14ac:dyDescent="0.2">
      <c r="A11912" t="str">
        <f t="shared" ca="1" si="930"/>
        <v>Diagnostics and Preventative</v>
      </c>
      <c r="B11912" t="str">
        <f t="shared" ca="1" si="931"/>
        <v>Bitewing x-rays</v>
      </c>
      <c r="C11912">
        <f t="shared" si="934"/>
        <v>661</v>
      </c>
      <c r="D11912">
        <f t="shared" ca="1" si="932"/>
        <v>0</v>
      </c>
      <c r="E11912">
        <f t="shared" ca="1" si="933"/>
        <v>2</v>
      </c>
    </row>
    <row r="11913" spans="1:5" x14ac:dyDescent="0.2">
      <c r="A11913" t="str">
        <f t="shared" ca="1" si="930"/>
        <v>Diagnostics and Preventative</v>
      </c>
      <c r="B11913" t="str">
        <f t="shared" ca="1" si="931"/>
        <v>Full-mouth x-ray</v>
      </c>
      <c r="C11913">
        <f t="shared" si="934"/>
        <v>661</v>
      </c>
      <c r="D11913">
        <f t="shared" ca="1" si="932"/>
        <v>0</v>
      </c>
      <c r="E11913">
        <f t="shared" ca="1" si="933"/>
        <v>3</v>
      </c>
    </row>
    <row r="11914" spans="1:5" x14ac:dyDescent="0.2">
      <c r="A11914" t="str">
        <f t="shared" ca="1" si="930"/>
        <v>Basic</v>
      </c>
      <c r="B11914" t="str">
        <f t="shared" ca="1" si="931"/>
        <v>endodontics</v>
      </c>
      <c r="C11914">
        <f t="shared" si="934"/>
        <v>661</v>
      </c>
      <c r="D11914" t="str">
        <f t="shared" ca="1" si="932"/>
        <v>Root canal, pulpal therapy</v>
      </c>
      <c r="E11914">
        <f t="shared" ca="1" si="933"/>
        <v>10</v>
      </c>
    </row>
    <row r="11915" spans="1:5" x14ac:dyDescent="0.2">
      <c r="A11915" t="str">
        <f t="shared" ca="1" si="930"/>
        <v>Basic</v>
      </c>
      <c r="B11915" t="str">
        <f t="shared" ca="1" si="931"/>
        <v>surgical periodontics</v>
      </c>
      <c r="C11915">
        <f t="shared" si="934"/>
        <v>661</v>
      </c>
      <c r="D11915" t="str">
        <f t="shared" ca="1" si="932"/>
        <v>Surgical treatment of the gums and supporting structures of the teeth</v>
      </c>
      <c r="E11915">
        <f t="shared" ca="1" si="933"/>
        <v>11</v>
      </c>
    </row>
    <row r="11916" spans="1:5" x14ac:dyDescent="0.2">
      <c r="A11916" t="str">
        <f t="shared" ca="1" si="930"/>
        <v>Major</v>
      </c>
      <c r="B11916" t="str">
        <f t="shared" ca="1" si="931"/>
        <v>major restorative</v>
      </c>
      <c r="C11916">
        <f t="shared" si="934"/>
        <v>661</v>
      </c>
      <c r="D11916" t="str">
        <f t="shared" ca="1" si="932"/>
        <v>Single crowns, inlays, onlays</v>
      </c>
      <c r="E11916">
        <f t="shared" ca="1" si="933"/>
        <v>14</v>
      </c>
    </row>
    <row r="11917" spans="1:5" x14ac:dyDescent="0.2">
      <c r="A11917" t="str">
        <f t="shared" ca="1" si="930"/>
        <v>Basic</v>
      </c>
      <c r="B11917" t="str">
        <f t="shared" ca="1" si="931"/>
        <v>basic restorative</v>
      </c>
      <c r="C11917">
        <f t="shared" si="934"/>
        <v>661</v>
      </c>
      <c r="D11917" t="str">
        <f t="shared" ca="1" si="932"/>
        <v>Fillings (amalgam "silver" and composite "white" non-molar)</v>
      </c>
      <c r="E11917">
        <f t="shared" ca="1" si="933"/>
        <v>8</v>
      </c>
    </row>
    <row r="11918" spans="1:5" x14ac:dyDescent="0.2">
      <c r="A11918" t="str">
        <f t="shared" ca="1" si="930"/>
        <v>Basic</v>
      </c>
      <c r="B11918" t="str">
        <f t="shared" ca="1" si="931"/>
        <v>oral surgery</v>
      </c>
      <c r="C11918">
        <f t="shared" si="934"/>
        <v>662</v>
      </c>
      <c r="D11918" t="str">
        <f t="shared" ca="1" si="932"/>
        <v>Extraction and other surgery procedures, incl. pre- and post-operative care</v>
      </c>
      <c r="E11918">
        <f t="shared" ca="1" si="933"/>
        <v>9</v>
      </c>
    </row>
    <row r="11919" spans="1:5" x14ac:dyDescent="0.2">
      <c r="A11919" t="str">
        <f t="shared" ca="1" si="930"/>
        <v>Major</v>
      </c>
      <c r="B11919" t="str">
        <f t="shared" ca="1" si="931"/>
        <v>prosthodontics</v>
      </c>
      <c r="C11919">
        <f t="shared" si="934"/>
        <v>662</v>
      </c>
      <c r="D11919" t="str">
        <f t="shared" ca="1" si="932"/>
        <v>Procedures for replacement of missing teeth by construction or repair of bridges and partial or complete dentures</v>
      </c>
      <c r="E11919">
        <f t="shared" ca="1" si="933"/>
        <v>15</v>
      </c>
    </row>
    <row r="11920" spans="1:5" x14ac:dyDescent="0.2">
      <c r="A11920" t="str">
        <f t="shared" ca="1" si="930"/>
        <v>Diagnostics and Preventative</v>
      </c>
      <c r="B11920" t="str">
        <f t="shared" ca="1" si="931"/>
        <v>Full-mouth x-ray</v>
      </c>
      <c r="C11920">
        <f t="shared" si="934"/>
        <v>662</v>
      </c>
      <c r="D11920">
        <f t="shared" ca="1" si="932"/>
        <v>0</v>
      </c>
      <c r="E11920">
        <f t="shared" ca="1" si="933"/>
        <v>3</v>
      </c>
    </row>
    <row r="11921" spans="1:5" x14ac:dyDescent="0.2">
      <c r="A11921" t="str">
        <f t="shared" ca="1" si="930"/>
        <v>Major</v>
      </c>
      <c r="B11921" t="str">
        <f t="shared" ca="1" si="931"/>
        <v>temporomandibular joint dysfunction</v>
      </c>
      <c r="C11921">
        <f t="shared" si="934"/>
        <v>662</v>
      </c>
      <c r="D11921" t="str">
        <f t="shared" ca="1" si="932"/>
        <v>Services relating to hinging joints of the jaw</v>
      </c>
      <c r="E11921">
        <f t="shared" ca="1" si="933"/>
        <v>16</v>
      </c>
    </row>
    <row r="11922" spans="1:5" x14ac:dyDescent="0.2">
      <c r="A11922" t="str">
        <f t="shared" ca="1" si="930"/>
        <v>Basic</v>
      </c>
      <c r="B11922" t="str">
        <f t="shared" ca="1" si="931"/>
        <v>non-surgical periodontics</v>
      </c>
      <c r="C11922">
        <f t="shared" si="934"/>
        <v>662</v>
      </c>
      <c r="D11922" t="str">
        <f t="shared" ca="1" si="932"/>
        <v xml:space="preserve">Non-surgical treatment of the gums and supporting structures of the teeth </v>
      </c>
      <c r="E11922">
        <f t="shared" ca="1" si="933"/>
        <v>12</v>
      </c>
    </row>
    <row r="11923" spans="1:5" x14ac:dyDescent="0.2">
      <c r="A11923" t="str">
        <f t="shared" ca="1" si="930"/>
        <v>Other</v>
      </c>
      <c r="B11923" t="str">
        <f t="shared" ca="1" si="931"/>
        <v>Implants</v>
      </c>
      <c r="C11923">
        <f t="shared" si="934"/>
        <v>662</v>
      </c>
      <c r="D11923" t="str">
        <f t="shared" ca="1" si="932"/>
        <v>Implant dental work</v>
      </c>
      <c r="E11923">
        <f t="shared" ca="1" si="933"/>
        <v>18</v>
      </c>
    </row>
    <row r="11924" spans="1:5" x14ac:dyDescent="0.2">
      <c r="A11924" t="str">
        <f t="shared" ca="1" si="930"/>
        <v>Basic</v>
      </c>
      <c r="B11924" t="str">
        <f t="shared" ca="1" si="931"/>
        <v>surgical periodontics</v>
      </c>
      <c r="C11924">
        <f t="shared" si="934"/>
        <v>662</v>
      </c>
      <c r="D11924" t="str">
        <f t="shared" ca="1" si="932"/>
        <v>Surgical treatment of the gums and supporting structures of the teeth</v>
      </c>
      <c r="E11924">
        <f t="shared" ca="1" si="933"/>
        <v>11</v>
      </c>
    </row>
    <row r="11925" spans="1:5" x14ac:dyDescent="0.2">
      <c r="A11925" t="str">
        <f t="shared" ca="1" si="930"/>
        <v>Diagnostics and Preventative</v>
      </c>
      <c r="B11925" t="str">
        <f t="shared" ca="1" si="931"/>
        <v>Fluoride treatments</v>
      </c>
      <c r="C11925">
        <f t="shared" si="934"/>
        <v>662</v>
      </c>
      <c r="D11925">
        <f t="shared" ca="1" si="932"/>
        <v>0</v>
      </c>
      <c r="E11925">
        <f t="shared" ca="1" si="933"/>
        <v>5</v>
      </c>
    </row>
    <row r="11926" spans="1:5" x14ac:dyDescent="0.2">
      <c r="A11926" t="str">
        <f t="shared" ca="1" si="930"/>
        <v>Major</v>
      </c>
      <c r="B11926" t="str">
        <f t="shared" ca="1" si="931"/>
        <v>temporomandibular joint dysfunction</v>
      </c>
      <c r="C11926">
        <f t="shared" si="934"/>
        <v>662</v>
      </c>
      <c r="D11926" t="str">
        <f t="shared" ca="1" si="932"/>
        <v>Services relating to hinging joints of the jaw</v>
      </c>
      <c r="E11926">
        <f t="shared" ca="1" si="933"/>
        <v>16</v>
      </c>
    </row>
    <row r="11927" spans="1:5" x14ac:dyDescent="0.2">
      <c r="A11927" t="str">
        <f t="shared" ca="1" si="930"/>
        <v>Diagnostics and Preventative</v>
      </c>
      <c r="B11927" t="str">
        <f t="shared" ca="1" si="931"/>
        <v>Full-mouth x-ray</v>
      </c>
      <c r="C11927">
        <f t="shared" si="934"/>
        <v>662</v>
      </c>
      <c r="D11927">
        <f t="shared" ca="1" si="932"/>
        <v>0</v>
      </c>
      <c r="E11927">
        <f t="shared" ca="1" si="933"/>
        <v>3</v>
      </c>
    </row>
    <row r="11928" spans="1:5" x14ac:dyDescent="0.2">
      <c r="A11928" t="str">
        <f t="shared" ca="1" si="930"/>
        <v>Basic</v>
      </c>
      <c r="B11928" t="str">
        <f t="shared" ca="1" si="931"/>
        <v>oral surgery</v>
      </c>
      <c r="C11928">
        <f t="shared" si="934"/>
        <v>662</v>
      </c>
      <c r="D11928" t="str">
        <f t="shared" ca="1" si="932"/>
        <v>Extraction and other surgery procedures, incl. pre- and post-operative care</v>
      </c>
      <c r="E11928">
        <f t="shared" ca="1" si="933"/>
        <v>9</v>
      </c>
    </row>
    <row r="11929" spans="1:5" x14ac:dyDescent="0.2">
      <c r="A11929" t="str">
        <f t="shared" ca="1" si="930"/>
        <v>Diagnostics and Preventative</v>
      </c>
      <c r="B11929" t="str">
        <f t="shared" ca="1" si="931"/>
        <v>Bitewing x-rays</v>
      </c>
      <c r="C11929">
        <f t="shared" si="934"/>
        <v>662</v>
      </c>
      <c r="D11929">
        <f t="shared" ca="1" si="932"/>
        <v>0</v>
      </c>
      <c r="E11929">
        <f t="shared" ca="1" si="933"/>
        <v>2</v>
      </c>
    </row>
    <row r="11930" spans="1:5" x14ac:dyDescent="0.2">
      <c r="A11930" t="str">
        <f t="shared" ca="1" si="930"/>
        <v>Diagnostics and Preventative</v>
      </c>
      <c r="B11930" t="str">
        <f t="shared" ca="1" si="931"/>
        <v>Prophylaxis</v>
      </c>
      <c r="C11930">
        <f t="shared" si="934"/>
        <v>662</v>
      </c>
      <c r="D11930">
        <f t="shared" ca="1" si="932"/>
        <v>0</v>
      </c>
      <c r="E11930">
        <f t="shared" ca="1" si="933"/>
        <v>4</v>
      </c>
    </row>
    <row r="11931" spans="1:5" x14ac:dyDescent="0.2">
      <c r="A11931" t="str">
        <f t="shared" ca="1" si="930"/>
        <v>Major</v>
      </c>
      <c r="B11931" t="str">
        <f t="shared" ca="1" si="931"/>
        <v>temporomandibular joint dysfunction</v>
      </c>
      <c r="C11931">
        <f t="shared" si="934"/>
        <v>662</v>
      </c>
      <c r="D11931" t="str">
        <f t="shared" ca="1" si="932"/>
        <v>Services relating to hinging joints of the jaw</v>
      </c>
      <c r="E11931">
        <f t="shared" ca="1" si="933"/>
        <v>16</v>
      </c>
    </row>
    <row r="11932" spans="1:5" x14ac:dyDescent="0.2">
      <c r="A11932" t="str">
        <f t="shared" ca="1" si="930"/>
        <v>Diagnostics and Preventative</v>
      </c>
      <c r="B11932" t="str">
        <f t="shared" ca="1" si="931"/>
        <v>Full-mouth x-ray</v>
      </c>
      <c r="C11932">
        <f t="shared" si="934"/>
        <v>662</v>
      </c>
      <c r="D11932">
        <f t="shared" ca="1" si="932"/>
        <v>0</v>
      </c>
      <c r="E11932">
        <f t="shared" ca="1" si="933"/>
        <v>3</v>
      </c>
    </row>
    <row r="11933" spans="1:5" x14ac:dyDescent="0.2">
      <c r="A11933" t="str">
        <f t="shared" ca="1" si="930"/>
        <v>Diagnostics and Preventative</v>
      </c>
      <c r="B11933" t="str">
        <f t="shared" ca="1" si="931"/>
        <v>Periodic Exams</v>
      </c>
      <c r="C11933">
        <f t="shared" si="934"/>
        <v>662</v>
      </c>
      <c r="D11933">
        <f t="shared" ca="1" si="932"/>
        <v>0</v>
      </c>
      <c r="E11933">
        <f t="shared" ca="1" si="933"/>
        <v>1</v>
      </c>
    </row>
    <row r="11934" spans="1:5" x14ac:dyDescent="0.2">
      <c r="A11934" t="str">
        <f t="shared" ca="1" si="930"/>
        <v>Basic</v>
      </c>
      <c r="B11934" t="str">
        <f t="shared" ca="1" si="931"/>
        <v>endodontics</v>
      </c>
      <c r="C11934">
        <f t="shared" si="934"/>
        <v>662</v>
      </c>
      <c r="D11934" t="str">
        <f t="shared" ca="1" si="932"/>
        <v>Root canal, pulpal therapy</v>
      </c>
      <c r="E11934">
        <f t="shared" ca="1" si="933"/>
        <v>10</v>
      </c>
    </row>
    <row r="11935" spans="1:5" x14ac:dyDescent="0.2">
      <c r="A11935" t="str">
        <f t="shared" ca="1" si="930"/>
        <v>Diagnostics and Preventative</v>
      </c>
      <c r="B11935" t="str">
        <f t="shared" ca="1" si="931"/>
        <v>Sealants</v>
      </c>
      <c r="C11935">
        <f t="shared" si="934"/>
        <v>662</v>
      </c>
      <c r="D11935">
        <f t="shared" ca="1" si="932"/>
        <v>0</v>
      </c>
      <c r="E11935">
        <f t="shared" ca="1" si="933"/>
        <v>6</v>
      </c>
    </row>
    <row r="11936" spans="1:5" x14ac:dyDescent="0.2">
      <c r="A11936" t="str">
        <f t="shared" ca="1" si="930"/>
        <v>Basic</v>
      </c>
      <c r="B11936" t="str">
        <f t="shared" ca="1" si="931"/>
        <v>basic restorative</v>
      </c>
      <c r="C11936">
        <f t="shared" si="934"/>
        <v>663</v>
      </c>
      <c r="D11936" t="str">
        <f t="shared" ca="1" si="932"/>
        <v>Fillings (amalgam "silver" and composite "white" non-molar)</v>
      </c>
      <c r="E11936">
        <f t="shared" ca="1" si="933"/>
        <v>8</v>
      </c>
    </row>
    <row r="11937" spans="1:5" x14ac:dyDescent="0.2">
      <c r="A11937" t="str">
        <f t="shared" ca="1" si="930"/>
        <v>Orthodontics</v>
      </c>
      <c r="B11937" t="str">
        <f t="shared" ca="1" si="931"/>
        <v>orthodontics</v>
      </c>
      <c r="C11937">
        <f t="shared" si="934"/>
        <v>663</v>
      </c>
      <c r="D11937" t="str">
        <f t="shared" ca="1" si="932"/>
        <v>For eligible dependents to age 19</v>
      </c>
      <c r="E11937">
        <f t="shared" ca="1" si="933"/>
        <v>17</v>
      </c>
    </row>
    <row r="11938" spans="1:5" x14ac:dyDescent="0.2">
      <c r="A11938" t="str">
        <f t="shared" ca="1" si="930"/>
        <v>Major</v>
      </c>
      <c r="B11938" t="str">
        <f t="shared" ca="1" si="931"/>
        <v>prosthodontics</v>
      </c>
      <c r="C11938">
        <f t="shared" si="934"/>
        <v>663</v>
      </c>
      <c r="D11938" t="str">
        <f t="shared" ca="1" si="932"/>
        <v>Procedures for replacement of missing teeth by construction or repair of bridges and partial or complete dentures</v>
      </c>
      <c r="E11938">
        <f t="shared" ca="1" si="933"/>
        <v>15</v>
      </c>
    </row>
    <row r="11939" spans="1:5" x14ac:dyDescent="0.2">
      <c r="A11939" t="str">
        <f t="shared" ca="1" si="930"/>
        <v>Major</v>
      </c>
      <c r="B11939" t="str">
        <f t="shared" ca="1" si="931"/>
        <v>major restorative</v>
      </c>
      <c r="C11939">
        <f t="shared" si="934"/>
        <v>663</v>
      </c>
      <c r="D11939" t="str">
        <f t="shared" ca="1" si="932"/>
        <v>Single crowns, inlays, onlays</v>
      </c>
      <c r="E11939">
        <f t="shared" ca="1" si="933"/>
        <v>14</v>
      </c>
    </row>
    <row r="11940" spans="1:5" x14ac:dyDescent="0.2">
      <c r="A11940" t="str">
        <f t="shared" ca="1" si="930"/>
        <v>Diagnostics and Preventative</v>
      </c>
      <c r="B11940" t="str">
        <f t="shared" ca="1" si="931"/>
        <v>Sealants</v>
      </c>
      <c r="C11940">
        <f t="shared" si="934"/>
        <v>663</v>
      </c>
      <c r="D11940">
        <f t="shared" ca="1" si="932"/>
        <v>0</v>
      </c>
      <c r="E11940">
        <f t="shared" ca="1" si="933"/>
        <v>6</v>
      </c>
    </row>
    <row r="11941" spans="1:5" x14ac:dyDescent="0.2">
      <c r="A11941" t="str">
        <f t="shared" ca="1" si="930"/>
        <v>Basic</v>
      </c>
      <c r="B11941" t="str">
        <f t="shared" ca="1" si="931"/>
        <v>basic restorative</v>
      </c>
      <c r="C11941">
        <f t="shared" si="934"/>
        <v>663</v>
      </c>
      <c r="D11941" t="str">
        <f t="shared" ca="1" si="932"/>
        <v>Fillings (amalgam "silver" and composite "white" non-molar)</v>
      </c>
      <c r="E11941">
        <f t="shared" ca="1" si="933"/>
        <v>8</v>
      </c>
    </row>
    <row r="11942" spans="1:5" x14ac:dyDescent="0.2">
      <c r="A11942" t="str">
        <f t="shared" ca="1" si="930"/>
        <v>Major</v>
      </c>
      <c r="B11942" t="str">
        <f t="shared" ca="1" si="931"/>
        <v>prosthodontics</v>
      </c>
      <c r="C11942">
        <f t="shared" si="934"/>
        <v>663</v>
      </c>
      <c r="D11942" t="str">
        <f t="shared" ca="1" si="932"/>
        <v>Procedures for replacement of missing teeth by construction or repair of bridges and partial or complete dentures</v>
      </c>
      <c r="E11942">
        <f t="shared" ca="1" si="933"/>
        <v>15</v>
      </c>
    </row>
    <row r="11943" spans="1:5" x14ac:dyDescent="0.2">
      <c r="A11943" t="str">
        <f t="shared" ca="1" si="930"/>
        <v>Basic</v>
      </c>
      <c r="B11943" t="str">
        <f t="shared" ca="1" si="931"/>
        <v>general anesthesia</v>
      </c>
      <c r="C11943">
        <f t="shared" si="934"/>
        <v>663</v>
      </c>
      <c r="D11943" t="str">
        <f t="shared" ca="1" si="932"/>
        <v>Covered when used in conjunction with covered oral surgical procedures</v>
      </c>
      <c r="E11943">
        <f t="shared" ca="1" si="933"/>
        <v>13</v>
      </c>
    </row>
    <row r="11944" spans="1:5" x14ac:dyDescent="0.2">
      <c r="A11944" t="str">
        <f t="shared" ca="1" si="930"/>
        <v>Basic</v>
      </c>
      <c r="B11944" t="str">
        <f t="shared" ca="1" si="931"/>
        <v>oral surgery</v>
      </c>
      <c r="C11944">
        <f t="shared" si="934"/>
        <v>663</v>
      </c>
      <c r="D11944" t="str">
        <f t="shared" ca="1" si="932"/>
        <v>Extraction and other surgery procedures, incl. pre- and post-operative care</v>
      </c>
      <c r="E11944">
        <f t="shared" ca="1" si="933"/>
        <v>9</v>
      </c>
    </row>
    <row r="11945" spans="1:5" x14ac:dyDescent="0.2">
      <c r="A11945" t="str">
        <f t="shared" ca="1" si="930"/>
        <v>Basic</v>
      </c>
      <c r="B11945" t="str">
        <f t="shared" ca="1" si="931"/>
        <v>oral surgery</v>
      </c>
      <c r="C11945">
        <f t="shared" si="934"/>
        <v>663</v>
      </c>
      <c r="D11945" t="str">
        <f t="shared" ca="1" si="932"/>
        <v>Extraction and other surgery procedures, incl. pre- and post-operative care</v>
      </c>
      <c r="E11945">
        <f t="shared" ca="1" si="933"/>
        <v>9</v>
      </c>
    </row>
    <row r="11946" spans="1:5" x14ac:dyDescent="0.2">
      <c r="A11946" t="str">
        <f t="shared" ca="1" si="930"/>
        <v>Diagnostics and Preventative</v>
      </c>
      <c r="B11946" t="str">
        <f t="shared" ca="1" si="931"/>
        <v>Prophylaxis</v>
      </c>
      <c r="C11946">
        <f t="shared" si="934"/>
        <v>663</v>
      </c>
      <c r="D11946">
        <f t="shared" ca="1" si="932"/>
        <v>0</v>
      </c>
      <c r="E11946">
        <f t="shared" ca="1" si="933"/>
        <v>4</v>
      </c>
    </row>
    <row r="11947" spans="1:5" x14ac:dyDescent="0.2">
      <c r="A11947" t="str">
        <f t="shared" ca="1" si="930"/>
        <v>Major</v>
      </c>
      <c r="B11947" t="str">
        <f t="shared" ca="1" si="931"/>
        <v>prosthodontics</v>
      </c>
      <c r="C11947">
        <f t="shared" si="934"/>
        <v>663</v>
      </c>
      <c r="D11947" t="str">
        <f t="shared" ca="1" si="932"/>
        <v>Procedures for replacement of missing teeth by construction or repair of bridges and partial or complete dentures</v>
      </c>
      <c r="E11947">
        <f t="shared" ca="1" si="933"/>
        <v>15</v>
      </c>
    </row>
    <row r="11948" spans="1:5" x14ac:dyDescent="0.2">
      <c r="A11948" t="str">
        <f t="shared" ca="1" si="930"/>
        <v>Diagnostics and Preventative</v>
      </c>
      <c r="B11948" t="str">
        <f t="shared" ca="1" si="931"/>
        <v>Fluoride treatments</v>
      </c>
      <c r="C11948">
        <f t="shared" si="934"/>
        <v>663</v>
      </c>
      <c r="D11948">
        <f t="shared" ca="1" si="932"/>
        <v>0</v>
      </c>
      <c r="E11948">
        <f t="shared" ca="1" si="933"/>
        <v>5</v>
      </c>
    </row>
    <row r="11949" spans="1:5" x14ac:dyDescent="0.2">
      <c r="A11949" t="str">
        <f t="shared" ca="1" si="930"/>
        <v>Orthodontics</v>
      </c>
      <c r="B11949" t="str">
        <f t="shared" ca="1" si="931"/>
        <v>orthodontics</v>
      </c>
      <c r="C11949">
        <f t="shared" si="934"/>
        <v>663</v>
      </c>
      <c r="D11949" t="str">
        <f t="shared" ca="1" si="932"/>
        <v>For eligible dependents to age 19</v>
      </c>
      <c r="E11949">
        <f t="shared" ca="1" si="933"/>
        <v>17</v>
      </c>
    </row>
    <row r="11950" spans="1:5" x14ac:dyDescent="0.2">
      <c r="A11950" t="str">
        <f t="shared" ca="1" si="930"/>
        <v>Basic</v>
      </c>
      <c r="B11950" t="str">
        <f t="shared" ca="1" si="931"/>
        <v>surgical periodontics</v>
      </c>
      <c r="C11950">
        <f t="shared" si="934"/>
        <v>663</v>
      </c>
      <c r="D11950" t="str">
        <f t="shared" ca="1" si="932"/>
        <v>Surgical treatment of the gums and supporting structures of the teeth</v>
      </c>
      <c r="E11950">
        <f t="shared" ca="1" si="933"/>
        <v>11</v>
      </c>
    </row>
    <row r="11951" spans="1:5" x14ac:dyDescent="0.2">
      <c r="A11951" t="str">
        <f t="shared" ca="1" si="930"/>
        <v>Diagnostics and Preventative</v>
      </c>
      <c r="B11951" t="str">
        <f t="shared" ca="1" si="931"/>
        <v>Full-mouth x-ray</v>
      </c>
      <c r="C11951">
        <f t="shared" si="934"/>
        <v>663</v>
      </c>
      <c r="D11951">
        <f t="shared" ca="1" si="932"/>
        <v>0</v>
      </c>
      <c r="E11951">
        <f t="shared" ca="1" si="933"/>
        <v>3</v>
      </c>
    </row>
    <row r="11952" spans="1:5" x14ac:dyDescent="0.2">
      <c r="A11952" t="str">
        <f t="shared" ca="1" si="930"/>
        <v>Diagnostics and Preventative</v>
      </c>
      <c r="B11952" t="str">
        <f t="shared" ca="1" si="931"/>
        <v>Sealants</v>
      </c>
      <c r="C11952">
        <f t="shared" si="934"/>
        <v>663</v>
      </c>
      <c r="D11952">
        <f t="shared" ca="1" si="932"/>
        <v>0</v>
      </c>
      <c r="E11952">
        <f t="shared" ca="1" si="933"/>
        <v>6</v>
      </c>
    </row>
    <row r="11953" spans="1:5" x14ac:dyDescent="0.2">
      <c r="A11953" t="str">
        <f t="shared" ca="1" si="930"/>
        <v>Orthodontics</v>
      </c>
      <c r="B11953" t="str">
        <f t="shared" ca="1" si="931"/>
        <v>orthodontics</v>
      </c>
      <c r="C11953">
        <f t="shared" si="934"/>
        <v>663</v>
      </c>
      <c r="D11953" t="str">
        <f t="shared" ca="1" si="932"/>
        <v>For eligible dependents to age 19</v>
      </c>
      <c r="E11953">
        <f t="shared" ca="1" si="933"/>
        <v>17</v>
      </c>
    </row>
    <row r="11954" spans="1:5" x14ac:dyDescent="0.2">
      <c r="A11954" t="str">
        <f t="shared" ca="1" si="930"/>
        <v>Diagnostics and Preventative</v>
      </c>
      <c r="B11954" t="str">
        <f t="shared" ca="1" si="931"/>
        <v>Space Maintainers</v>
      </c>
      <c r="C11954">
        <f t="shared" si="934"/>
        <v>664</v>
      </c>
      <c r="D11954">
        <f t="shared" ca="1" si="932"/>
        <v>0</v>
      </c>
      <c r="E11954">
        <f t="shared" ca="1" si="933"/>
        <v>7</v>
      </c>
    </row>
    <row r="11955" spans="1:5" x14ac:dyDescent="0.2">
      <c r="A11955" t="str">
        <f t="shared" ca="1" si="930"/>
        <v>Major</v>
      </c>
      <c r="B11955" t="str">
        <f t="shared" ca="1" si="931"/>
        <v>temporomandibular joint dysfunction</v>
      </c>
      <c r="C11955">
        <f t="shared" si="934"/>
        <v>664</v>
      </c>
      <c r="D11955" t="str">
        <f t="shared" ca="1" si="932"/>
        <v>Services relating to hinging joints of the jaw</v>
      </c>
      <c r="E11955">
        <f t="shared" ca="1" si="933"/>
        <v>16</v>
      </c>
    </row>
    <row r="11956" spans="1:5" x14ac:dyDescent="0.2">
      <c r="A11956" t="str">
        <f t="shared" ca="1" si="930"/>
        <v>Basic</v>
      </c>
      <c r="B11956" t="str">
        <f t="shared" ca="1" si="931"/>
        <v>non-surgical periodontics</v>
      </c>
      <c r="C11956">
        <f t="shared" si="934"/>
        <v>664</v>
      </c>
      <c r="D11956" t="str">
        <f t="shared" ca="1" si="932"/>
        <v xml:space="preserve">Non-surgical treatment of the gums and supporting structures of the teeth </v>
      </c>
      <c r="E11956">
        <f t="shared" ca="1" si="933"/>
        <v>12</v>
      </c>
    </row>
    <row r="11957" spans="1:5" x14ac:dyDescent="0.2">
      <c r="A11957" t="str">
        <f t="shared" ca="1" si="930"/>
        <v>Diagnostics and Preventative</v>
      </c>
      <c r="B11957" t="str">
        <f t="shared" ca="1" si="931"/>
        <v>Prophylaxis</v>
      </c>
      <c r="C11957">
        <f t="shared" si="934"/>
        <v>664</v>
      </c>
      <c r="D11957">
        <f t="shared" ca="1" si="932"/>
        <v>0</v>
      </c>
      <c r="E11957">
        <f t="shared" ca="1" si="933"/>
        <v>4</v>
      </c>
    </row>
    <row r="11958" spans="1:5" x14ac:dyDescent="0.2">
      <c r="A11958" t="str">
        <f t="shared" ca="1" si="930"/>
        <v>Basic</v>
      </c>
      <c r="B11958" t="str">
        <f t="shared" ca="1" si="931"/>
        <v>endodontics</v>
      </c>
      <c r="C11958">
        <f t="shared" si="934"/>
        <v>664</v>
      </c>
      <c r="D11958" t="str">
        <f t="shared" ca="1" si="932"/>
        <v>Root canal, pulpal therapy</v>
      </c>
      <c r="E11958">
        <f t="shared" ca="1" si="933"/>
        <v>10</v>
      </c>
    </row>
    <row r="11959" spans="1:5" x14ac:dyDescent="0.2">
      <c r="A11959" t="str">
        <f t="shared" ca="1" si="930"/>
        <v>Diagnostics and Preventative</v>
      </c>
      <c r="B11959" t="str">
        <f t="shared" ca="1" si="931"/>
        <v>Fluoride treatments</v>
      </c>
      <c r="C11959">
        <f t="shared" si="934"/>
        <v>664</v>
      </c>
      <c r="D11959">
        <f t="shared" ca="1" si="932"/>
        <v>0</v>
      </c>
      <c r="E11959">
        <f t="shared" ca="1" si="933"/>
        <v>5</v>
      </c>
    </row>
    <row r="11960" spans="1:5" x14ac:dyDescent="0.2">
      <c r="A11960" t="str">
        <f t="shared" ca="1" si="930"/>
        <v>Diagnostics and Preventative</v>
      </c>
      <c r="B11960" t="str">
        <f t="shared" ca="1" si="931"/>
        <v>Space Maintainers</v>
      </c>
      <c r="C11960">
        <f t="shared" si="934"/>
        <v>664</v>
      </c>
      <c r="D11960">
        <f t="shared" ca="1" si="932"/>
        <v>0</v>
      </c>
      <c r="E11960">
        <f t="shared" ca="1" si="933"/>
        <v>7</v>
      </c>
    </row>
    <row r="11961" spans="1:5" x14ac:dyDescent="0.2">
      <c r="A11961" t="str">
        <f t="shared" ca="1" si="930"/>
        <v>Basic</v>
      </c>
      <c r="B11961" t="str">
        <f t="shared" ca="1" si="931"/>
        <v>basic restorative</v>
      </c>
      <c r="C11961">
        <f t="shared" si="934"/>
        <v>664</v>
      </c>
      <c r="D11961" t="str">
        <f t="shared" ca="1" si="932"/>
        <v>Fillings (amalgam "silver" and composite "white" non-molar)</v>
      </c>
      <c r="E11961">
        <f t="shared" ca="1" si="933"/>
        <v>8</v>
      </c>
    </row>
    <row r="11962" spans="1:5" x14ac:dyDescent="0.2">
      <c r="A11962" t="str">
        <f t="shared" ca="1" si="930"/>
        <v>Diagnostics and Preventative</v>
      </c>
      <c r="B11962" t="str">
        <f t="shared" ca="1" si="931"/>
        <v>Periodic Exams</v>
      </c>
      <c r="C11962">
        <f t="shared" si="934"/>
        <v>664</v>
      </c>
      <c r="D11962">
        <f t="shared" ca="1" si="932"/>
        <v>0</v>
      </c>
      <c r="E11962">
        <f t="shared" ca="1" si="933"/>
        <v>1</v>
      </c>
    </row>
    <row r="11963" spans="1:5" x14ac:dyDescent="0.2">
      <c r="A11963" t="str">
        <f t="shared" ca="1" si="930"/>
        <v>Diagnostics and Preventative</v>
      </c>
      <c r="B11963" t="str">
        <f t="shared" ca="1" si="931"/>
        <v>Full-mouth x-ray</v>
      </c>
      <c r="C11963">
        <f t="shared" si="934"/>
        <v>664</v>
      </c>
      <c r="D11963">
        <f t="shared" ca="1" si="932"/>
        <v>0</v>
      </c>
      <c r="E11963">
        <f t="shared" ca="1" si="933"/>
        <v>3</v>
      </c>
    </row>
    <row r="11964" spans="1:5" x14ac:dyDescent="0.2">
      <c r="A11964" t="str">
        <f t="shared" ca="1" si="930"/>
        <v>Major</v>
      </c>
      <c r="B11964" t="str">
        <f t="shared" ca="1" si="931"/>
        <v>prosthodontics</v>
      </c>
      <c r="C11964">
        <f t="shared" si="934"/>
        <v>664</v>
      </c>
      <c r="D11964" t="str">
        <f t="shared" ca="1" si="932"/>
        <v>Procedures for replacement of missing teeth by construction or repair of bridges and partial or complete dentures</v>
      </c>
      <c r="E11964">
        <f t="shared" ca="1" si="933"/>
        <v>15</v>
      </c>
    </row>
    <row r="11965" spans="1:5" x14ac:dyDescent="0.2">
      <c r="A11965" t="str">
        <f t="shared" ca="1" si="930"/>
        <v>Diagnostics and Preventative</v>
      </c>
      <c r="B11965" t="str">
        <f t="shared" ca="1" si="931"/>
        <v>Periodic Exams</v>
      </c>
      <c r="C11965">
        <f t="shared" si="934"/>
        <v>664</v>
      </c>
      <c r="D11965">
        <f t="shared" ca="1" si="932"/>
        <v>0</v>
      </c>
      <c r="E11965">
        <f t="shared" ca="1" si="933"/>
        <v>1</v>
      </c>
    </row>
    <row r="11966" spans="1:5" x14ac:dyDescent="0.2">
      <c r="A11966" t="str">
        <f t="shared" ca="1" si="930"/>
        <v>Diagnostics and Preventative</v>
      </c>
      <c r="B11966" t="str">
        <f t="shared" ca="1" si="931"/>
        <v>Sealants</v>
      </c>
      <c r="C11966">
        <f t="shared" si="934"/>
        <v>664</v>
      </c>
      <c r="D11966">
        <f t="shared" ca="1" si="932"/>
        <v>0</v>
      </c>
      <c r="E11966">
        <f t="shared" ca="1" si="933"/>
        <v>6</v>
      </c>
    </row>
    <row r="11967" spans="1:5" x14ac:dyDescent="0.2">
      <c r="A11967" t="str">
        <f t="shared" ca="1" si="930"/>
        <v>Basic</v>
      </c>
      <c r="B11967" t="str">
        <f t="shared" ca="1" si="931"/>
        <v>surgical periodontics</v>
      </c>
      <c r="C11967">
        <f t="shared" si="934"/>
        <v>664</v>
      </c>
      <c r="D11967" t="str">
        <f t="shared" ca="1" si="932"/>
        <v>Surgical treatment of the gums and supporting structures of the teeth</v>
      </c>
      <c r="E11967">
        <f t="shared" ca="1" si="933"/>
        <v>11</v>
      </c>
    </row>
    <row r="11968" spans="1:5" x14ac:dyDescent="0.2">
      <c r="A11968" t="str">
        <f t="shared" ca="1" si="930"/>
        <v>Diagnostics and Preventative</v>
      </c>
      <c r="B11968" t="str">
        <f t="shared" ca="1" si="931"/>
        <v>Fluoride treatments</v>
      </c>
      <c r="C11968">
        <f t="shared" si="934"/>
        <v>664</v>
      </c>
      <c r="D11968">
        <f t="shared" ca="1" si="932"/>
        <v>0</v>
      </c>
      <c r="E11968">
        <f t="shared" ca="1" si="933"/>
        <v>5</v>
      </c>
    </row>
    <row r="11969" spans="1:5" x14ac:dyDescent="0.2">
      <c r="A11969" t="str">
        <f t="shared" ca="1" si="930"/>
        <v>Basic</v>
      </c>
      <c r="B11969" t="str">
        <f t="shared" ca="1" si="931"/>
        <v>non-surgical periodontics</v>
      </c>
      <c r="C11969">
        <f t="shared" si="934"/>
        <v>664</v>
      </c>
      <c r="D11969" t="str">
        <f t="shared" ca="1" si="932"/>
        <v xml:space="preserve">Non-surgical treatment of the gums and supporting structures of the teeth </v>
      </c>
      <c r="E11969">
        <f t="shared" ca="1" si="933"/>
        <v>12</v>
      </c>
    </row>
    <row r="11970" spans="1:5" x14ac:dyDescent="0.2">
      <c r="A11970" t="str">
        <f t="shared" ref="A11970:A12033" ca="1" si="935">INDEX(services,E11970,1)</f>
        <v>Diagnostics and Preventative</v>
      </c>
      <c r="B11970" t="str">
        <f t="shared" ref="B11970:B12033" ca="1" si="936">INDEX(services,E11970,2)</f>
        <v>Space Maintainers</v>
      </c>
      <c r="C11970">
        <f t="shared" si="934"/>
        <v>664</v>
      </c>
      <c r="D11970">
        <f t="shared" ref="D11970:D12033" ca="1" si="937">INDEX(services,E11970,3)</f>
        <v>0</v>
      </c>
      <c r="E11970">
        <f t="shared" ref="E11970:E12033" ca="1" si="938">RANDBETWEEN(1,ROWS(services))</f>
        <v>7</v>
      </c>
    </row>
    <row r="11971" spans="1:5" x14ac:dyDescent="0.2">
      <c r="A11971" t="str">
        <f t="shared" ca="1" si="935"/>
        <v>Basic</v>
      </c>
      <c r="B11971" t="str">
        <f t="shared" ca="1" si="936"/>
        <v>general anesthesia</v>
      </c>
      <c r="C11971">
        <f t="shared" si="934"/>
        <v>664</v>
      </c>
      <c r="D11971" t="str">
        <f t="shared" ca="1" si="937"/>
        <v>Covered when used in conjunction with covered oral surgical procedures</v>
      </c>
      <c r="E11971">
        <f t="shared" ca="1" si="938"/>
        <v>13</v>
      </c>
    </row>
    <row r="11972" spans="1:5" x14ac:dyDescent="0.2">
      <c r="A11972" t="str">
        <f t="shared" ca="1" si="935"/>
        <v>Major</v>
      </c>
      <c r="B11972" t="str">
        <f t="shared" ca="1" si="936"/>
        <v>temporomandibular joint dysfunction</v>
      </c>
      <c r="C11972">
        <f t="shared" ref="C11972:C12035" si="939">IF(MOD(ROW(C11972)-2,18)&lt;&gt;0,C11971,C11971+1)</f>
        <v>665</v>
      </c>
      <c r="D11972" t="str">
        <f t="shared" ca="1" si="937"/>
        <v>Services relating to hinging joints of the jaw</v>
      </c>
      <c r="E11972">
        <f t="shared" ca="1" si="938"/>
        <v>16</v>
      </c>
    </row>
    <row r="11973" spans="1:5" x14ac:dyDescent="0.2">
      <c r="A11973" t="str">
        <f t="shared" ca="1" si="935"/>
        <v>Orthodontics</v>
      </c>
      <c r="B11973" t="str">
        <f t="shared" ca="1" si="936"/>
        <v>orthodontics</v>
      </c>
      <c r="C11973">
        <f t="shared" si="939"/>
        <v>665</v>
      </c>
      <c r="D11973" t="str">
        <f t="shared" ca="1" si="937"/>
        <v>For eligible dependents to age 19</v>
      </c>
      <c r="E11973">
        <f t="shared" ca="1" si="938"/>
        <v>17</v>
      </c>
    </row>
    <row r="11974" spans="1:5" x14ac:dyDescent="0.2">
      <c r="A11974" t="str">
        <f t="shared" ca="1" si="935"/>
        <v>Major</v>
      </c>
      <c r="B11974" t="str">
        <f t="shared" ca="1" si="936"/>
        <v>temporomandibular joint dysfunction</v>
      </c>
      <c r="C11974">
        <f t="shared" si="939"/>
        <v>665</v>
      </c>
      <c r="D11974" t="str">
        <f t="shared" ca="1" si="937"/>
        <v>Services relating to hinging joints of the jaw</v>
      </c>
      <c r="E11974">
        <f t="shared" ca="1" si="938"/>
        <v>16</v>
      </c>
    </row>
    <row r="11975" spans="1:5" x14ac:dyDescent="0.2">
      <c r="A11975" t="str">
        <f t="shared" ca="1" si="935"/>
        <v>Major</v>
      </c>
      <c r="B11975" t="str">
        <f t="shared" ca="1" si="936"/>
        <v>temporomandibular joint dysfunction</v>
      </c>
      <c r="C11975">
        <f t="shared" si="939"/>
        <v>665</v>
      </c>
      <c r="D11975" t="str">
        <f t="shared" ca="1" si="937"/>
        <v>Services relating to hinging joints of the jaw</v>
      </c>
      <c r="E11975">
        <f t="shared" ca="1" si="938"/>
        <v>16</v>
      </c>
    </row>
    <row r="11976" spans="1:5" x14ac:dyDescent="0.2">
      <c r="A11976" t="str">
        <f t="shared" ca="1" si="935"/>
        <v>Diagnostics and Preventative</v>
      </c>
      <c r="B11976" t="str">
        <f t="shared" ca="1" si="936"/>
        <v>Sealants</v>
      </c>
      <c r="C11976">
        <f t="shared" si="939"/>
        <v>665</v>
      </c>
      <c r="D11976">
        <f t="shared" ca="1" si="937"/>
        <v>0</v>
      </c>
      <c r="E11976">
        <f t="shared" ca="1" si="938"/>
        <v>6</v>
      </c>
    </row>
    <row r="11977" spans="1:5" x14ac:dyDescent="0.2">
      <c r="A11977" t="str">
        <f t="shared" ca="1" si="935"/>
        <v>Other</v>
      </c>
      <c r="B11977" t="str">
        <f t="shared" ca="1" si="936"/>
        <v>Implants</v>
      </c>
      <c r="C11977">
        <f t="shared" si="939"/>
        <v>665</v>
      </c>
      <c r="D11977" t="str">
        <f t="shared" ca="1" si="937"/>
        <v>Implant dental work</v>
      </c>
      <c r="E11977">
        <f t="shared" ca="1" si="938"/>
        <v>18</v>
      </c>
    </row>
    <row r="11978" spans="1:5" x14ac:dyDescent="0.2">
      <c r="A11978" t="str">
        <f t="shared" ca="1" si="935"/>
        <v>Basic</v>
      </c>
      <c r="B11978" t="str">
        <f t="shared" ca="1" si="936"/>
        <v>endodontics</v>
      </c>
      <c r="C11978">
        <f t="shared" si="939"/>
        <v>665</v>
      </c>
      <c r="D11978" t="str">
        <f t="shared" ca="1" si="937"/>
        <v>Root canal, pulpal therapy</v>
      </c>
      <c r="E11978">
        <f t="shared" ca="1" si="938"/>
        <v>10</v>
      </c>
    </row>
    <row r="11979" spans="1:5" x14ac:dyDescent="0.2">
      <c r="A11979" t="str">
        <f t="shared" ca="1" si="935"/>
        <v>Diagnostics and Preventative</v>
      </c>
      <c r="B11979" t="str">
        <f t="shared" ca="1" si="936"/>
        <v>Full-mouth x-ray</v>
      </c>
      <c r="C11979">
        <f t="shared" si="939"/>
        <v>665</v>
      </c>
      <c r="D11979">
        <f t="shared" ca="1" si="937"/>
        <v>0</v>
      </c>
      <c r="E11979">
        <f t="shared" ca="1" si="938"/>
        <v>3</v>
      </c>
    </row>
    <row r="11980" spans="1:5" x14ac:dyDescent="0.2">
      <c r="A11980" t="str">
        <f t="shared" ca="1" si="935"/>
        <v>Basic</v>
      </c>
      <c r="B11980" t="str">
        <f t="shared" ca="1" si="936"/>
        <v>oral surgery</v>
      </c>
      <c r="C11980">
        <f t="shared" si="939"/>
        <v>665</v>
      </c>
      <c r="D11980" t="str">
        <f t="shared" ca="1" si="937"/>
        <v>Extraction and other surgery procedures, incl. pre- and post-operative care</v>
      </c>
      <c r="E11980">
        <f t="shared" ca="1" si="938"/>
        <v>9</v>
      </c>
    </row>
    <row r="11981" spans="1:5" x14ac:dyDescent="0.2">
      <c r="A11981" t="str">
        <f t="shared" ca="1" si="935"/>
        <v>Basic</v>
      </c>
      <c r="B11981" t="str">
        <f t="shared" ca="1" si="936"/>
        <v>non-surgical periodontics</v>
      </c>
      <c r="C11981">
        <f t="shared" si="939"/>
        <v>665</v>
      </c>
      <c r="D11981" t="str">
        <f t="shared" ca="1" si="937"/>
        <v xml:space="preserve">Non-surgical treatment of the gums and supporting structures of the teeth </v>
      </c>
      <c r="E11981">
        <f t="shared" ca="1" si="938"/>
        <v>12</v>
      </c>
    </row>
    <row r="11982" spans="1:5" x14ac:dyDescent="0.2">
      <c r="A11982" t="str">
        <f t="shared" ca="1" si="935"/>
        <v>Diagnostics and Preventative</v>
      </c>
      <c r="B11982" t="str">
        <f t="shared" ca="1" si="936"/>
        <v>Prophylaxis</v>
      </c>
      <c r="C11982">
        <f t="shared" si="939"/>
        <v>665</v>
      </c>
      <c r="D11982">
        <f t="shared" ca="1" si="937"/>
        <v>0</v>
      </c>
      <c r="E11982">
        <f t="shared" ca="1" si="938"/>
        <v>4</v>
      </c>
    </row>
    <row r="11983" spans="1:5" x14ac:dyDescent="0.2">
      <c r="A11983" t="str">
        <f t="shared" ca="1" si="935"/>
        <v>Diagnostics and Preventative</v>
      </c>
      <c r="B11983" t="str">
        <f t="shared" ca="1" si="936"/>
        <v>Prophylaxis</v>
      </c>
      <c r="C11983">
        <f t="shared" si="939"/>
        <v>665</v>
      </c>
      <c r="D11983">
        <f t="shared" ca="1" si="937"/>
        <v>0</v>
      </c>
      <c r="E11983">
        <f t="shared" ca="1" si="938"/>
        <v>4</v>
      </c>
    </row>
    <row r="11984" spans="1:5" x14ac:dyDescent="0.2">
      <c r="A11984" t="str">
        <f t="shared" ca="1" si="935"/>
        <v>Major</v>
      </c>
      <c r="B11984" t="str">
        <f t="shared" ca="1" si="936"/>
        <v>temporomandibular joint dysfunction</v>
      </c>
      <c r="C11984">
        <f t="shared" si="939"/>
        <v>665</v>
      </c>
      <c r="D11984" t="str">
        <f t="shared" ca="1" si="937"/>
        <v>Services relating to hinging joints of the jaw</v>
      </c>
      <c r="E11984">
        <f t="shared" ca="1" si="938"/>
        <v>16</v>
      </c>
    </row>
    <row r="11985" spans="1:5" x14ac:dyDescent="0.2">
      <c r="A11985" t="str">
        <f t="shared" ca="1" si="935"/>
        <v>Other</v>
      </c>
      <c r="B11985" t="str">
        <f t="shared" ca="1" si="936"/>
        <v>Implants</v>
      </c>
      <c r="C11985">
        <f t="shared" si="939"/>
        <v>665</v>
      </c>
      <c r="D11985" t="str">
        <f t="shared" ca="1" si="937"/>
        <v>Implant dental work</v>
      </c>
      <c r="E11985">
        <f t="shared" ca="1" si="938"/>
        <v>18</v>
      </c>
    </row>
    <row r="11986" spans="1:5" x14ac:dyDescent="0.2">
      <c r="A11986" t="str">
        <f t="shared" ca="1" si="935"/>
        <v>Basic</v>
      </c>
      <c r="B11986" t="str">
        <f t="shared" ca="1" si="936"/>
        <v>basic restorative</v>
      </c>
      <c r="C11986">
        <f t="shared" si="939"/>
        <v>665</v>
      </c>
      <c r="D11986" t="str">
        <f t="shared" ca="1" si="937"/>
        <v>Fillings (amalgam "silver" and composite "white" non-molar)</v>
      </c>
      <c r="E11986">
        <f t="shared" ca="1" si="938"/>
        <v>8</v>
      </c>
    </row>
    <row r="11987" spans="1:5" x14ac:dyDescent="0.2">
      <c r="A11987" t="str">
        <f t="shared" ca="1" si="935"/>
        <v>Basic</v>
      </c>
      <c r="B11987" t="str">
        <f t="shared" ca="1" si="936"/>
        <v>basic restorative</v>
      </c>
      <c r="C11987">
        <f t="shared" si="939"/>
        <v>665</v>
      </c>
      <c r="D11987" t="str">
        <f t="shared" ca="1" si="937"/>
        <v>Fillings (amalgam "silver" and composite "white" non-molar)</v>
      </c>
      <c r="E11987">
        <f t="shared" ca="1" si="938"/>
        <v>8</v>
      </c>
    </row>
    <row r="11988" spans="1:5" x14ac:dyDescent="0.2">
      <c r="A11988" t="str">
        <f t="shared" ca="1" si="935"/>
        <v>Diagnostics and Preventative</v>
      </c>
      <c r="B11988" t="str">
        <f t="shared" ca="1" si="936"/>
        <v>Fluoride treatments</v>
      </c>
      <c r="C11988">
        <f t="shared" si="939"/>
        <v>665</v>
      </c>
      <c r="D11988">
        <f t="shared" ca="1" si="937"/>
        <v>0</v>
      </c>
      <c r="E11988">
        <f t="shared" ca="1" si="938"/>
        <v>5</v>
      </c>
    </row>
    <row r="11989" spans="1:5" x14ac:dyDescent="0.2">
      <c r="A11989" t="str">
        <f t="shared" ca="1" si="935"/>
        <v>Basic</v>
      </c>
      <c r="B11989" t="str">
        <f t="shared" ca="1" si="936"/>
        <v>non-surgical periodontics</v>
      </c>
      <c r="C11989">
        <f t="shared" si="939"/>
        <v>665</v>
      </c>
      <c r="D11989" t="str">
        <f t="shared" ca="1" si="937"/>
        <v xml:space="preserve">Non-surgical treatment of the gums and supporting structures of the teeth </v>
      </c>
      <c r="E11989">
        <f t="shared" ca="1" si="938"/>
        <v>12</v>
      </c>
    </row>
    <row r="11990" spans="1:5" x14ac:dyDescent="0.2">
      <c r="A11990" t="str">
        <f t="shared" ca="1" si="935"/>
        <v>Basic</v>
      </c>
      <c r="B11990" t="str">
        <f t="shared" ca="1" si="936"/>
        <v>endodontics</v>
      </c>
      <c r="C11990">
        <f t="shared" si="939"/>
        <v>666</v>
      </c>
      <c r="D11990" t="str">
        <f t="shared" ca="1" si="937"/>
        <v>Root canal, pulpal therapy</v>
      </c>
      <c r="E11990">
        <f t="shared" ca="1" si="938"/>
        <v>10</v>
      </c>
    </row>
    <row r="11991" spans="1:5" x14ac:dyDescent="0.2">
      <c r="A11991" t="str">
        <f t="shared" ca="1" si="935"/>
        <v>Basic</v>
      </c>
      <c r="B11991" t="str">
        <f t="shared" ca="1" si="936"/>
        <v>basic restorative</v>
      </c>
      <c r="C11991">
        <f t="shared" si="939"/>
        <v>666</v>
      </c>
      <c r="D11991" t="str">
        <f t="shared" ca="1" si="937"/>
        <v>Fillings (amalgam "silver" and composite "white" non-molar)</v>
      </c>
      <c r="E11991">
        <f t="shared" ca="1" si="938"/>
        <v>8</v>
      </c>
    </row>
    <row r="11992" spans="1:5" x14ac:dyDescent="0.2">
      <c r="A11992" t="str">
        <f t="shared" ca="1" si="935"/>
        <v>Major</v>
      </c>
      <c r="B11992" t="str">
        <f t="shared" ca="1" si="936"/>
        <v>temporomandibular joint dysfunction</v>
      </c>
      <c r="C11992">
        <f t="shared" si="939"/>
        <v>666</v>
      </c>
      <c r="D11992" t="str">
        <f t="shared" ca="1" si="937"/>
        <v>Services relating to hinging joints of the jaw</v>
      </c>
      <c r="E11992">
        <f t="shared" ca="1" si="938"/>
        <v>16</v>
      </c>
    </row>
    <row r="11993" spans="1:5" x14ac:dyDescent="0.2">
      <c r="A11993" t="str">
        <f t="shared" ca="1" si="935"/>
        <v>Basic</v>
      </c>
      <c r="B11993" t="str">
        <f t="shared" ca="1" si="936"/>
        <v>surgical periodontics</v>
      </c>
      <c r="C11993">
        <f t="shared" si="939"/>
        <v>666</v>
      </c>
      <c r="D11993" t="str">
        <f t="shared" ca="1" si="937"/>
        <v>Surgical treatment of the gums and supporting structures of the teeth</v>
      </c>
      <c r="E11993">
        <f t="shared" ca="1" si="938"/>
        <v>11</v>
      </c>
    </row>
    <row r="11994" spans="1:5" x14ac:dyDescent="0.2">
      <c r="A11994" t="str">
        <f t="shared" ca="1" si="935"/>
        <v>Orthodontics</v>
      </c>
      <c r="B11994" t="str">
        <f t="shared" ca="1" si="936"/>
        <v>orthodontics</v>
      </c>
      <c r="C11994">
        <f t="shared" si="939"/>
        <v>666</v>
      </c>
      <c r="D11994" t="str">
        <f t="shared" ca="1" si="937"/>
        <v>For eligible dependents to age 19</v>
      </c>
      <c r="E11994">
        <f t="shared" ca="1" si="938"/>
        <v>17</v>
      </c>
    </row>
    <row r="11995" spans="1:5" x14ac:dyDescent="0.2">
      <c r="A11995" t="str">
        <f t="shared" ca="1" si="935"/>
        <v>Major</v>
      </c>
      <c r="B11995" t="str">
        <f t="shared" ca="1" si="936"/>
        <v>major restorative</v>
      </c>
      <c r="C11995">
        <f t="shared" si="939"/>
        <v>666</v>
      </c>
      <c r="D11995" t="str">
        <f t="shared" ca="1" si="937"/>
        <v>Single crowns, inlays, onlays</v>
      </c>
      <c r="E11995">
        <f t="shared" ca="1" si="938"/>
        <v>14</v>
      </c>
    </row>
    <row r="11996" spans="1:5" x14ac:dyDescent="0.2">
      <c r="A11996" t="str">
        <f t="shared" ca="1" si="935"/>
        <v>Major</v>
      </c>
      <c r="B11996" t="str">
        <f t="shared" ca="1" si="936"/>
        <v>prosthodontics</v>
      </c>
      <c r="C11996">
        <f t="shared" si="939"/>
        <v>666</v>
      </c>
      <c r="D11996" t="str">
        <f t="shared" ca="1" si="937"/>
        <v>Procedures for replacement of missing teeth by construction or repair of bridges and partial or complete dentures</v>
      </c>
      <c r="E11996">
        <f t="shared" ca="1" si="938"/>
        <v>15</v>
      </c>
    </row>
    <row r="11997" spans="1:5" x14ac:dyDescent="0.2">
      <c r="A11997" t="str">
        <f t="shared" ca="1" si="935"/>
        <v>Major</v>
      </c>
      <c r="B11997" t="str">
        <f t="shared" ca="1" si="936"/>
        <v>major restorative</v>
      </c>
      <c r="C11997">
        <f t="shared" si="939"/>
        <v>666</v>
      </c>
      <c r="D11997" t="str">
        <f t="shared" ca="1" si="937"/>
        <v>Single crowns, inlays, onlays</v>
      </c>
      <c r="E11997">
        <f t="shared" ca="1" si="938"/>
        <v>14</v>
      </c>
    </row>
    <row r="11998" spans="1:5" x14ac:dyDescent="0.2">
      <c r="A11998" t="str">
        <f t="shared" ca="1" si="935"/>
        <v>Basic</v>
      </c>
      <c r="B11998" t="str">
        <f t="shared" ca="1" si="936"/>
        <v>surgical periodontics</v>
      </c>
      <c r="C11998">
        <f t="shared" si="939"/>
        <v>666</v>
      </c>
      <c r="D11998" t="str">
        <f t="shared" ca="1" si="937"/>
        <v>Surgical treatment of the gums and supporting structures of the teeth</v>
      </c>
      <c r="E11998">
        <f t="shared" ca="1" si="938"/>
        <v>11</v>
      </c>
    </row>
    <row r="11999" spans="1:5" x14ac:dyDescent="0.2">
      <c r="A11999" t="str">
        <f t="shared" ca="1" si="935"/>
        <v>Basic</v>
      </c>
      <c r="B11999" t="str">
        <f t="shared" ca="1" si="936"/>
        <v>basic restorative</v>
      </c>
      <c r="C11999">
        <f t="shared" si="939"/>
        <v>666</v>
      </c>
      <c r="D11999" t="str">
        <f t="shared" ca="1" si="937"/>
        <v>Fillings (amalgam "silver" and composite "white" non-molar)</v>
      </c>
      <c r="E11999">
        <f t="shared" ca="1" si="938"/>
        <v>8</v>
      </c>
    </row>
    <row r="12000" spans="1:5" x14ac:dyDescent="0.2">
      <c r="A12000" t="str">
        <f t="shared" ca="1" si="935"/>
        <v>Diagnostics and Preventative</v>
      </c>
      <c r="B12000" t="str">
        <f t="shared" ca="1" si="936"/>
        <v>Full-mouth x-ray</v>
      </c>
      <c r="C12000">
        <f t="shared" si="939"/>
        <v>666</v>
      </c>
      <c r="D12000">
        <f t="shared" ca="1" si="937"/>
        <v>0</v>
      </c>
      <c r="E12000">
        <f t="shared" ca="1" si="938"/>
        <v>3</v>
      </c>
    </row>
    <row r="12001" spans="1:5" x14ac:dyDescent="0.2">
      <c r="A12001" t="str">
        <f t="shared" ca="1" si="935"/>
        <v>Basic</v>
      </c>
      <c r="B12001" t="str">
        <f t="shared" ca="1" si="936"/>
        <v>basic restorative</v>
      </c>
      <c r="C12001">
        <f t="shared" si="939"/>
        <v>666</v>
      </c>
      <c r="D12001" t="str">
        <f t="shared" ca="1" si="937"/>
        <v>Fillings (amalgam "silver" and composite "white" non-molar)</v>
      </c>
      <c r="E12001">
        <f t="shared" ca="1" si="938"/>
        <v>8</v>
      </c>
    </row>
    <row r="12002" spans="1:5" x14ac:dyDescent="0.2">
      <c r="A12002" t="str">
        <f t="shared" ca="1" si="935"/>
        <v>Diagnostics and Preventative</v>
      </c>
      <c r="B12002" t="str">
        <f t="shared" ca="1" si="936"/>
        <v>Full-mouth x-ray</v>
      </c>
      <c r="C12002">
        <f t="shared" si="939"/>
        <v>666</v>
      </c>
      <c r="D12002">
        <f t="shared" ca="1" si="937"/>
        <v>0</v>
      </c>
      <c r="E12002">
        <f t="shared" ca="1" si="938"/>
        <v>3</v>
      </c>
    </row>
    <row r="12003" spans="1:5" x14ac:dyDescent="0.2">
      <c r="A12003" t="str">
        <f t="shared" ca="1" si="935"/>
        <v>Major</v>
      </c>
      <c r="B12003" t="str">
        <f t="shared" ca="1" si="936"/>
        <v>temporomandibular joint dysfunction</v>
      </c>
      <c r="C12003">
        <f t="shared" si="939"/>
        <v>666</v>
      </c>
      <c r="D12003" t="str">
        <f t="shared" ca="1" si="937"/>
        <v>Services relating to hinging joints of the jaw</v>
      </c>
      <c r="E12003">
        <f t="shared" ca="1" si="938"/>
        <v>16</v>
      </c>
    </row>
    <row r="12004" spans="1:5" x14ac:dyDescent="0.2">
      <c r="A12004" t="str">
        <f t="shared" ca="1" si="935"/>
        <v>Major</v>
      </c>
      <c r="B12004" t="str">
        <f t="shared" ca="1" si="936"/>
        <v>temporomandibular joint dysfunction</v>
      </c>
      <c r="C12004">
        <f t="shared" si="939"/>
        <v>666</v>
      </c>
      <c r="D12004" t="str">
        <f t="shared" ca="1" si="937"/>
        <v>Services relating to hinging joints of the jaw</v>
      </c>
      <c r="E12004">
        <f t="shared" ca="1" si="938"/>
        <v>16</v>
      </c>
    </row>
    <row r="12005" spans="1:5" x14ac:dyDescent="0.2">
      <c r="A12005" t="str">
        <f t="shared" ca="1" si="935"/>
        <v>Basic</v>
      </c>
      <c r="B12005" t="str">
        <f t="shared" ca="1" si="936"/>
        <v>surgical periodontics</v>
      </c>
      <c r="C12005">
        <f t="shared" si="939"/>
        <v>666</v>
      </c>
      <c r="D12005" t="str">
        <f t="shared" ca="1" si="937"/>
        <v>Surgical treatment of the gums and supporting structures of the teeth</v>
      </c>
      <c r="E12005">
        <f t="shared" ca="1" si="938"/>
        <v>11</v>
      </c>
    </row>
    <row r="12006" spans="1:5" x14ac:dyDescent="0.2">
      <c r="A12006" t="str">
        <f t="shared" ca="1" si="935"/>
        <v>Orthodontics</v>
      </c>
      <c r="B12006" t="str">
        <f t="shared" ca="1" si="936"/>
        <v>orthodontics</v>
      </c>
      <c r="C12006">
        <f t="shared" si="939"/>
        <v>666</v>
      </c>
      <c r="D12006" t="str">
        <f t="shared" ca="1" si="937"/>
        <v>For eligible dependents to age 19</v>
      </c>
      <c r="E12006">
        <f t="shared" ca="1" si="938"/>
        <v>17</v>
      </c>
    </row>
    <row r="12007" spans="1:5" x14ac:dyDescent="0.2">
      <c r="A12007" t="str">
        <f t="shared" ca="1" si="935"/>
        <v>Basic</v>
      </c>
      <c r="B12007" t="str">
        <f t="shared" ca="1" si="936"/>
        <v>oral surgery</v>
      </c>
      <c r="C12007">
        <f t="shared" si="939"/>
        <v>666</v>
      </c>
      <c r="D12007" t="str">
        <f t="shared" ca="1" si="937"/>
        <v>Extraction and other surgery procedures, incl. pre- and post-operative care</v>
      </c>
      <c r="E12007">
        <f t="shared" ca="1" si="938"/>
        <v>9</v>
      </c>
    </row>
    <row r="12008" spans="1:5" x14ac:dyDescent="0.2">
      <c r="A12008" t="str">
        <f t="shared" ca="1" si="935"/>
        <v>Major</v>
      </c>
      <c r="B12008" t="str">
        <f t="shared" ca="1" si="936"/>
        <v>temporomandibular joint dysfunction</v>
      </c>
      <c r="C12008">
        <f t="shared" si="939"/>
        <v>667</v>
      </c>
      <c r="D12008" t="str">
        <f t="shared" ca="1" si="937"/>
        <v>Services relating to hinging joints of the jaw</v>
      </c>
      <c r="E12008">
        <f t="shared" ca="1" si="938"/>
        <v>16</v>
      </c>
    </row>
    <row r="12009" spans="1:5" x14ac:dyDescent="0.2">
      <c r="A12009" t="str">
        <f t="shared" ca="1" si="935"/>
        <v>Basic</v>
      </c>
      <c r="B12009" t="str">
        <f t="shared" ca="1" si="936"/>
        <v>general anesthesia</v>
      </c>
      <c r="C12009">
        <f t="shared" si="939"/>
        <v>667</v>
      </c>
      <c r="D12009" t="str">
        <f t="shared" ca="1" si="937"/>
        <v>Covered when used in conjunction with covered oral surgical procedures</v>
      </c>
      <c r="E12009">
        <f t="shared" ca="1" si="938"/>
        <v>13</v>
      </c>
    </row>
    <row r="12010" spans="1:5" x14ac:dyDescent="0.2">
      <c r="A12010" t="str">
        <f t="shared" ca="1" si="935"/>
        <v>Diagnostics and Preventative</v>
      </c>
      <c r="B12010" t="str">
        <f t="shared" ca="1" si="936"/>
        <v>Fluoride treatments</v>
      </c>
      <c r="C12010">
        <f t="shared" si="939"/>
        <v>667</v>
      </c>
      <c r="D12010">
        <f t="shared" ca="1" si="937"/>
        <v>0</v>
      </c>
      <c r="E12010">
        <f t="shared" ca="1" si="938"/>
        <v>5</v>
      </c>
    </row>
    <row r="12011" spans="1:5" x14ac:dyDescent="0.2">
      <c r="A12011" t="str">
        <f t="shared" ca="1" si="935"/>
        <v>Major</v>
      </c>
      <c r="B12011" t="str">
        <f t="shared" ca="1" si="936"/>
        <v>major restorative</v>
      </c>
      <c r="C12011">
        <f t="shared" si="939"/>
        <v>667</v>
      </c>
      <c r="D12011" t="str">
        <f t="shared" ca="1" si="937"/>
        <v>Single crowns, inlays, onlays</v>
      </c>
      <c r="E12011">
        <f t="shared" ca="1" si="938"/>
        <v>14</v>
      </c>
    </row>
    <row r="12012" spans="1:5" x14ac:dyDescent="0.2">
      <c r="A12012" t="str">
        <f t="shared" ca="1" si="935"/>
        <v>Basic</v>
      </c>
      <c r="B12012" t="str">
        <f t="shared" ca="1" si="936"/>
        <v>surgical periodontics</v>
      </c>
      <c r="C12012">
        <f t="shared" si="939"/>
        <v>667</v>
      </c>
      <c r="D12012" t="str">
        <f t="shared" ca="1" si="937"/>
        <v>Surgical treatment of the gums and supporting structures of the teeth</v>
      </c>
      <c r="E12012">
        <f t="shared" ca="1" si="938"/>
        <v>11</v>
      </c>
    </row>
    <row r="12013" spans="1:5" x14ac:dyDescent="0.2">
      <c r="A12013" t="str">
        <f t="shared" ca="1" si="935"/>
        <v>Basic</v>
      </c>
      <c r="B12013" t="str">
        <f t="shared" ca="1" si="936"/>
        <v>surgical periodontics</v>
      </c>
      <c r="C12013">
        <f t="shared" si="939"/>
        <v>667</v>
      </c>
      <c r="D12013" t="str">
        <f t="shared" ca="1" si="937"/>
        <v>Surgical treatment of the gums and supporting structures of the teeth</v>
      </c>
      <c r="E12013">
        <f t="shared" ca="1" si="938"/>
        <v>11</v>
      </c>
    </row>
    <row r="12014" spans="1:5" x14ac:dyDescent="0.2">
      <c r="A12014" t="str">
        <f t="shared" ca="1" si="935"/>
        <v>Major</v>
      </c>
      <c r="B12014" t="str">
        <f t="shared" ca="1" si="936"/>
        <v>temporomandibular joint dysfunction</v>
      </c>
      <c r="C12014">
        <f t="shared" si="939"/>
        <v>667</v>
      </c>
      <c r="D12014" t="str">
        <f t="shared" ca="1" si="937"/>
        <v>Services relating to hinging joints of the jaw</v>
      </c>
      <c r="E12014">
        <f t="shared" ca="1" si="938"/>
        <v>16</v>
      </c>
    </row>
    <row r="12015" spans="1:5" x14ac:dyDescent="0.2">
      <c r="A12015" t="str">
        <f t="shared" ca="1" si="935"/>
        <v>Basic</v>
      </c>
      <c r="B12015" t="str">
        <f t="shared" ca="1" si="936"/>
        <v>oral surgery</v>
      </c>
      <c r="C12015">
        <f t="shared" si="939"/>
        <v>667</v>
      </c>
      <c r="D12015" t="str">
        <f t="shared" ca="1" si="937"/>
        <v>Extraction and other surgery procedures, incl. pre- and post-operative care</v>
      </c>
      <c r="E12015">
        <f t="shared" ca="1" si="938"/>
        <v>9</v>
      </c>
    </row>
    <row r="12016" spans="1:5" x14ac:dyDescent="0.2">
      <c r="A12016" t="str">
        <f t="shared" ca="1" si="935"/>
        <v>Diagnostics and Preventative</v>
      </c>
      <c r="B12016" t="str">
        <f t="shared" ca="1" si="936"/>
        <v>Prophylaxis</v>
      </c>
      <c r="C12016">
        <f t="shared" si="939"/>
        <v>667</v>
      </c>
      <c r="D12016">
        <f t="shared" ca="1" si="937"/>
        <v>0</v>
      </c>
      <c r="E12016">
        <f t="shared" ca="1" si="938"/>
        <v>4</v>
      </c>
    </row>
    <row r="12017" spans="1:5" x14ac:dyDescent="0.2">
      <c r="A12017" t="str">
        <f t="shared" ca="1" si="935"/>
        <v>Basic</v>
      </c>
      <c r="B12017" t="str">
        <f t="shared" ca="1" si="936"/>
        <v>general anesthesia</v>
      </c>
      <c r="C12017">
        <f t="shared" si="939"/>
        <v>667</v>
      </c>
      <c r="D12017" t="str">
        <f t="shared" ca="1" si="937"/>
        <v>Covered when used in conjunction with covered oral surgical procedures</v>
      </c>
      <c r="E12017">
        <f t="shared" ca="1" si="938"/>
        <v>13</v>
      </c>
    </row>
    <row r="12018" spans="1:5" x14ac:dyDescent="0.2">
      <c r="A12018" t="str">
        <f t="shared" ca="1" si="935"/>
        <v>Diagnostics and Preventative</v>
      </c>
      <c r="B12018" t="str">
        <f t="shared" ca="1" si="936"/>
        <v>Space Maintainers</v>
      </c>
      <c r="C12018">
        <f t="shared" si="939"/>
        <v>667</v>
      </c>
      <c r="D12018">
        <f t="shared" ca="1" si="937"/>
        <v>0</v>
      </c>
      <c r="E12018">
        <f t="shared" ca="1" si="938"/>
        <v>7</v>
      </c>
    </row>
    <row r="12019" spans="1:5" x14ac:dyDescent="0.2">
      <c r="A12019" t="str">
        <f t="shared" ca="1" si="935"/>
        <v>Major</v>
      </c>
      <c r="B12019" t="str">
        <f t="shared" ca="1" si="936"/>
        <v>temporomandibular joint dysfunction</v>
      </c>
      <c r="C12019">
        <f t="shared" si="939"/>
        <v>667</v>
      </c>
      <c r="D12019" t="str">
        <f t="shared" ca="1" si="937"/>
        <v>Services relating to hinging joints of the jaw</v>
      </c>
      <c r="E12019">
        <f t="shared" ca="1" si="938"/>
        <v>16</v>
      </c>
    </row>
    <row r="12020" spans="1:5" x14ac:dyDescent="0.2">
      <c r="A12020" t="str">
        <f t="shared" ca="1" si="935"/>
        <v>Diagnostics and Preventative</v>
      </c>
      <c r="B12020" t="str">
        <f t="shared" ca="1" si="936"/>
        <v>Periodic Exams</v>
      </c>
      <c r="C12020">
        <f t="shared" si="939"/>
        <v>667</v>
      </c>
      <c r="D12020">
        <f t="shared" ca="1" si="937"/>
        <v>0</v>
      </c>
      <c r="E12020">
        <f t="shared" ca="1" si="938"/>
        <v>1</v>
      </c>
    </row>
    <row r="12021" spans="1:5" x14ac:dyDescent="0.2">
      <c r="A12021" t="str">
        <f t="shared" ca="1" si="935"/>
        <v>Diagnostics and Preventative</v>
      </c>
      <c r="B12021" t="str">
        <f t="shared" ca="1" si="936"/>
        <v>Periodic Exams</v>
      </c>
      <c r="C12021">
        <f t="shared" si="939"/>
        <v>667</v>
      </c>
      <c r="D12021">
        <f t="shared" ca="1" si="937"/>
        <v>0</v>
      </c>
      <c r="E12021">
        <f t="shared" ca="1" si="938"/>
        <v>1</v>
      </c>
    </row>
    <row r="12022" spans="1:5" x14ac:dyDescent="0.2">
      <c r="A12022" t="str">
        <f t="shared" ca="1" si="935"/>
        <v>Diagnostics and Preventative</v>
      </c>
      <c r="B12022" t="str">
        <f t="shared" ca="1" si="936"/>
        <v>Periodic Exams</v>
      </c>
      <c r="C12022">
        <f t="shared" si="939"/>
        <v>667</v>
      </c>
      <c r="D12022">
        <f t="shared" ca="1" si="937"/>
        <v>0</v>
      </c>
      <c r="E12022">
        <f t="shared" ca="1" si="938"/>
        <v>1</v>
      </c>
    </row>
    <row r="12023" spans="1:5" x14ac:dyDescent="0.2">
      <c r="A12023" t="str">
        <f t="shared" ca="1" si="935"/>
        <v>Diagnostics and Preventative</v>
      </c>
      <c r="B12023" t="str">
        <f t="shared" ca="1" si="936"/>
        <v>Full-mouth x-ray</v>
      </c>
      <c r="C12023">
        <f t="shared" si="939"/>
        <v>667</v>
      </c>
      <c r="D12023">
        <f t="shared" ca="1" si="937"/>
        <v>0</v>
      </c>
      <c r="E12023">
        <f t="shared" ca="1" si="938"/>
        <v>3</v>
      </c>
    </row>
    <row r="12024" spans="1:5" x14ac:dyDescent="0.2">
      <c r="A12024" t="str">
        <f t="shared" ca="1" si="935"/>
        <v>Diagnostics and Preventative</v>
      </c>
      <c r="B12024" t="str">
        <f t="shared" ca="1" si="936"/>
        <v>Full-mouth x-ray</v>
      </c>
      <c r="C12024">
        <f t="shared" si="939"/>
        <v>667</v>
      </c>
      <c r="D12024">
        <f t="shared" ca="1" si="937"/>
        <v>0</v>
      </c>
      <c r="E12024">
        <f t="shared" ca="1" si="938"/>
        <v>3</v>
      </c>
    </row>
    <row r="12025" spans="1:5" x14ac:dyDescent="0.2">
      <c r="A12025" t="str">
        <f t="shared" ca="1" si="935"/>
        <v>Basic</v>
      </c>
      <c r="B12025" t="str">
        <f t="shared" ca="1" si="936"/>
        <v>basic restorative</v>
      </c>
      <c r="C12025">
        <f t="shared" si="939"/>
        <v>667</v>
      </c>
      <c r="D12025" t="str">
        <f t="shared" ca="1" si="937"/>
        <v>Fillings (amalgam "silver" and composite "white" non-molar)</v>
      </c>
      <c r="E12025">
        <f t="shared" ca="1" si="938"/>
        <v>8</v>
      </c>
    </row>
    <row r="12026" spans="1:5" x14ac:dyDescent="0.2">
      <c r="A12026" t="str">
        <f t="shared" ca="1" si="935"/>
        <v>Basic</v>
      </c>
      <c r="B12026" t="str">
        <f t="shared" ca="1" si="936"/>
        <v>surgical periodontics</v>
      </c>
      <c r="C12026">
        <f t="shared" si="939"/>
        <v>668</v>
      </c>
      <c r="D12026" t="str">
        <f t="shared" ca="1" si="937"/>
        <v>Surgical treatment of the gums and supporting structures of the teeth</v>
      </c>
      <c r="E12026">
        <f t="shared" ca="1" si="938"/>
        <v>11</v>
      </c>
    </row>
    <row r="12027" spans="1:5" x14ac:dyDescent="0.2">
      <c r="A12027" t="str">
        <f t="shared" ca="1" si="935"/>
        <v>Diagnostics and Preventative</v>
      </c>
      <c r="B12027" t="str">
        <f t="shared" ca="1" si="936"/>
        <v>Full-mouth x-ray</v>
      </c>
      <c r="C12027">
        <f t="shared" si="939"/>
        <v>668</v>
      </c>
      <c r="D12027">
        <f t="shared" ca="1" si="937"/>
        <v>0</v>
      </c>
      <c r="E12027">
        <f t="shared" ca="1" si="938"/>
        <v>3</v>
      </c>
    </row>
    <row r="12028" spans="1:5" x14ac:dyDescent="0.2">
      <c r="A12028" t="str">
        <f t="shared" ca="1" si="935"/>
        <v>Diagnostics and Preventative</v>
      </c>
      <c r="B12028" t="str">
        <f t="shared" ca="1" si="936"/>
        <v>Bitewing x-rays</v>
      </c>
      <c r="C12028">
        <f t="shared" si="939"/>
        <v>668</v>
      </c>
      <c r="D12028">
        <f t="shared" ca="1" si="937"/>
        <v>0</v>
      </c>
      <c r="E12028">
        <f t="shared" ca="1" si="938"/>
        <v>2</v>
      </c>
    </row>
    <row r="12029" spans="1:5" x14ac:dyDescent="0.2">
      <c r="A12029" t="str">
        <f t="shared" ca="1" si="935"/>
        <v>Basic</v>
      </c>
      <c r="B12029" t="str">
        <f t="shared" ca="1" si="936"/>
        <v>non-surgical periodontics</v>
      </c>
      <c r="C12029">
        <f t="shared" si="939"/>
        <v>668</v>
      </c>
      <c r="D12029" t="str">
        <f t="shared" ca="1" si="937"/>
        <v xml:space="preserve">Non-surgical treatment of the gums and supporting structures of the teeth </v>
      </c>
      <c r="E12029">
        <f t="shared" ca="1" si="938"/>
        <v>12</v>
      </c>
    </row>
    <row r="12030" spans="1:5" x14ac:dyDescent="0.2">
      <c r="A12030" t="str">
        <f t="shared" ca="1" si="935"/>
        <v>Diagnostics and Preventative</v>
      </c>
      <c r="B12030" t="str">
        <f t="shared" ca="1" si="936"/>
        <v>Full-mouth x-ray</v>
      </c>
      <c r="C12030">
        <f t="shared" si="939"/>
        <v>668</v>
      </c>
      <c r="D12030">
        <f t="shared" ca="1" si="937"/>
        <v>0</v>
      </c>
      <c r="E12030">
        <f t="shared" ca="1" si="938"/>
        <v>3</v>
      </c>
    </row>
    <row r="12031" spans="1:5" x14ac:dyDescent="0.2">
      <c r="A12031" t="str">
        <f t="shared" ca="1" si="935"/>
        <v>Other</v>
      </c>
      <c r="B12031" t="str">
        <f t="shared" ca="1" si="936"/>
        <v>Implants</v>
      </c>
      <c r="C12031">
        <f t="shared" si="939"/>
        <v>668</v>
      </c>
      <c r="D12031" t="str">
        <f t="shared" ca="1" si="937"/>
        <v>Implant dental work</v>
      </c>
      <c r="E12031">
        <f t="shared" ca="1" si="938"/>
        <v>18</v>
      </c>
    </row>
    <row r="12032" spans="1:5" x14ac:dyDescent="0.2">
      <c r="A12032" t="str">
        <f t="shared" ca="1" si="935"/>
        <v>Major</v>
      </c>
      <c r="B12032" t="str">
        <f t="shared" ca="1" si="936"/>
        <v>prosthodontics</v>
      </c>
      <c r="C12032">
        <f t="shared" si="939"/>
        <v>668</v>
      </c>
      <c r="D12032" t="str">
        <f t="shared" ca="1" si="937"/>
        <v>Procedures for replacement of missing teeth by construction or repair of bridges and partial or complete dentures</v>
      </c>
      <c r="E12032">
        <f t="shared" ca="1" si="938"/>
        <v>15</v>
      </c>
    </row>
    <row r="12033" spans="1:5" x14ac:dyDescent="0.2">
      <c r="A12033" t="str">
        <f t="shared" ca="1" si="935"/>
        <v>Orthodontics</v>
      </c>
      <c r="B12033" t="str">
        <f t="shared" ca="1" si="936"/>
        <v>orthodontics</v>
      </c>
      <c r="C12033">
        <f t="shared" si="939"/>
        <v>668</v>
      </c>
      <c r="D12033" t="str">
        <f t="shared" ca="1" si="937"/>
        <v>For eligible dependents to age 19</v>
      </c>
      <c r="E12033">
        <f t="shared" ca="1" si="938"/>
        <v>17</v>
      </c>
    </row>
    <row r="12034" spans="1:5" x14ac:dyDescent="0.2">
      <c r="A12034" t="str">
        <f t="shared" ref="A12034:A12097" ca="1" si="940">INDEX(services,E12034,1)</f>
        <v>Basic</v>
      </c>
      <c r="B12034" t="str">
        <f t="shared" ref="B12034:B12097" ca="1" si="941">INDEX(services,E12034,2)</f>
        <v>endodontics</v>
      </c>
      <c r="C12034">
        <f t="shared" si="939"/>
        <v>668</v>
      </c>
      <c r="D12034" t="str">
        <f t="shared" ref="D12034:D12097" ca="1" si="942">INDEX(services,E12034,3)</f>
        <v>Root canal, pulpal therapy</v>
      </c>
      <c r="E12034">
        <f t="shared" ref="E12034:E12097" ca="1" si="943">RANDBETWEEN(1,ROWS(services))</f>
        <v>10</v>
      </c>
    </row>
    <row r="12035" spans="1:5" x14ac:dyDescent="0.2">
      <c r="A12035" t="str">
        <f t="shared" ca="1" si="940"/>
        <v>Diagnostics and Preventative</v>
      </c>
      <c r="B12035" t="str">
        <f t="shared" ca="1" si="941"/>
        <v>Prophylaxis</v>
      </c>
      <c r="C12035">
        <f t="shared" si="939"/>
        <v>668</v>
      </c>
      <c r="D12035">
        <f t="shared" ca="1" si="942"/>
        <v>0</v>
      </c>
      <c r="E12035">
        <f t="shared" ca="1" si="943"/>
        <v>4</v>
      </c>
    </row>
    <row r="12036" spans="1:5" x14ac:dyDescent="0.2">
      <c r="A12036" t="str">
        <f t="shared" ca="1" si="940"/>
        <v>Basic</v>
      </c>
      <c r="B12036" t="str">
        <f t="shared" ca="1" si="941"/>
        <v>oral surgery</v>
      </c>
      <c r="C12036">
        <f t="shared" ref="C12036:C12099" si="944">IF(MOD(ROW(C12036)-2,18)&lt;&gt;0,C12035,C12035+1)</f>
        <v>668</v>
      </c>
      <c r="D12036" t="str">
        <f t="shared" ca="1" si="942"/>
        <v>Extraction and other surgery procedures, incl. pre- and post-operative care</v>
      </c>
      <c r="E12036">
        <f t="shared" ca="1" si="943"/>
        <v>9</v>
      </c>
    </row>
    <row r="12037" spans="1:5" x14ac:dyDescent="0.2">
      <c r="A12037" t="str">
        <f t="shared" ca="1" si="940"/>
        <v>Basic</v>
      </c>
      <c r="B12037" t="str">
        <f t="shared" ca="1" si="941"/>
        <v>non-surgical periodontics</v>
      </c>
      <c r="C12037">
        <f t="shared" si="944"/>
        <v>668</v>
      </c>
      <c r="D12037" t="str">
        <f t="shared" ca="1" si="942"/>
        <v xml:space="preserve">Non-surgical treatment of the gums and supporting structures of the teeth </v>
      </c>
      <c r="E12037">
        <f t="shared" ca="1" si="943"/>
        <v>12</v>
      </c>
    </row>
    <row r="12038" spans="1:5" x14ac:dyDescent="0.2">
      <c r="A12038" t="str">
        <f t="shared" ca="1" si="940"/>
        <v>Orthodontics</v>
      </c>
      <c r="B12038" t="str">
        <f t="shared" ca="1" si="941"/>
        <v>orthodontics</v>
      </c>
      <c r="C12038">
        <f t="shared" si="944"/>
        <v>668</v>
      </c>
      <c r="D12038" t="str">
        <f t="shared" ca="1" si="942"/>
        <v>For eligible dependents to age 19</v>
      </c>
      <c r="E12038">
        <f t="shared" ca="1" si="943"/>
        <v>17</v>
      </c>
    </row>
    <row r="12039" spans="1:5" x14ac:dyDescent="0.2">
      <c r="A12039" t="str">
        <f t="shared" ca="1" si="940"/>
        <v>Basic</v>
      </c>
      <c r="B12039" t="str">
        <f t="shared" ca="1" si="941"/>
        <v>general anesthesia</v>
      </c>
      <c r="C12039">
        <f t="shared" si="944"/>
        <v>668</v>
      </c>
      <c r="D12039" t="str">
        <f t="shared" ca="1" si="942"/>
        <v>Covered when used in conjunction with covered oral surgical procedures</v>
      </c>
      <c r="E12039">
        <f t="shared" ca="1" si="943"/>
        <v>13</v>
      </c>
    </row>
    <row r="12040" spans="1:5" x14ac:dyDescent="0.2">
      <c r="A12040" t="str">
        <f t="shared" ca="1" si="940"/>
        <v>Basic</v>
      </c>
      <c r="B12040" t="str">
        <f t="shared" ca="1" si="941"/>
        <v>non-surgical periodontics</v>
      </c>
      <c r="C12040">
        <f t="shared" si="944"/>
        <v>668</v>
      </c>
      <c r="D12040" t="str">
        <f t="shared" ca="1" si="942"/>
        <v xml:space="preserve">Non-surgical treatment of the gums and supporting structures of the teeth </v>
      </c>
      <c r="E12040">
        <f t="shared" ca="1" si="943"/>
        <v>12</v>
      </c>
    </row>
    <row r="12041" spans="1:5" x14ac:dyDescent="0.2">
      <c r="A12041" t="str">
        <f t="shared" ca="1" si="940"/>
        <v>Diagnostics and Preventative</v>
      </c>
      <c r="B12041" t="str">
        <f t="shared" ca="1" si="941"/>
        <v>Space Maintainers</v>
      </c>
      <c r="C12041">
        <f t="shared" si="944"/>
        <v>668</v>
      </c>
      <c r="D12041">
        <f t="shared" ca="1" si="942"/>
        <v>0</v>
      </c>
      <c r="E12041">
        <f t="shared" ca="1" si="943"/>
        <v>7</v>
      </c>
    </row>
    <row r="12042" spans="1:5" x14ac:dyDescent="0.2">
      <c r="A12042" t="str">
        <f t="shared" ca="1" si="940"/>
        <v>Basic</v>
      </c>
      <c r="B12042" t="str">
        <f t="shared" ca="1" si="941"/>
        <v>basic restorative</v>
      </c>
      <c r="C12042">
        <f t="shared" si="944"/>
        <v>668</v>
      </c>
      <c r="D12042" t="str">
        <f t="shared" ca="1" si="942"/>
        <v>Fillings (amalgam "silver" and composite "white" non-molar)</v>
      </c>
      <c r="E12042">
        <f t="shared" ca="1" si="943"/>
        <v>8</v>
      </c>
    </row>
    <row r="12043" spans="1:5" x14ac:dyDescent="0.2">
      <c r="A12043" t="str">
        <f t="shared" ca="1" si="940"/>
        <v>Major</v>
      </c>
      <c r="B12043" t="str">
        <f t="shared" ca="1" si="941"/>
        <v>temporomandibular joint dysfunction</v>
      </c>
      <c r="C12043">
        <f t="shared" si="944"/>
        <v>668</v>
      </c>
      <c r="D12043" t="str">
        <f t="shared" ca="1" si="942"/>
        <v>Services relating to hinging joints of the jaw</v>
      </c>
      <c r="E12043">
        <f t="shared" ca="1" si="943"/>
        <v>16</v>
      </c>
    </row>
    <row r="12044" spans="1:5" x14ac:dyDescent="0.2">
      <c r="A12044" t="str">
        <f t="shared" ca="1" si="940"/>
        <v>Basic</v>
      </c>
      <c r="B12044" t="str">
        <f t="shared" ca="1" si="941"/>
        <v>non-surgical periodontics</v>
      </c>
      <c r="C12044">
        <f t="shared" si="944"/>
        <v>669</v>
      </c>
      <c r="D12044" t="str">
        <f t="shared" ca="1" si="942"/>
        <v xml:space="preserve">Non-surgical treatment of the gums and supporting structures of the teeth </v>
      </c>
      <c r="E12044">
        <f t="shared" ca="1" si="943"/>
        <v>12</v>
      </c>
    </row>
    <row r="12045" spans="1:5" x14ac:dyDescent="0.2">
      <c r="A12045" t="str">
        <f t="shared" ca="1" si="940"/>
        <v>Diagnostics and Preventative</v>
      </c>
      <c r="B12045" t="str">
        <f t="shared" ca="1" si="941"/>
        <v>Prophylaxis</v>
      </c>
      <c r="C12045">
        <f t="shared" si="944"/>
        <v>669</v>
      </c>
      <c r="D12045">
        <f t="shared" ca="1" si="942"/>
        <v>0</v>
      </c>
      <c r="E12045">
        <f t="shared" ca="1" si="943"/>
        <v>4</v>
      </c>
    </row>
    <row r="12046" spans="1:5" x14ac:dyDescent="0.2">
      <c r="A12046" t="str">
        <f t="shared" ca="1" si="940"/>
        <v>Major</v>
      </c>
      <c r="B12046" t="str">
        <f t="shared" ca="1" si="941"/>
        <v>temporomandibular joint dysfunction</v>
      </c>
      <c r="C12046">
        <f t="shared" si="944"/>
        <v>669</v>
      </c>
      <c r="D12046" t="str">
        <f t="shared" ca="1" si="942"/>
        <v>Services relating to hinging joints of the jaw</v>
      </c>
      <c r="E12046">
        <f t="shared" ca="1" si="943"/>
        <v>16</v>
      </c>
    </row>
    <row r="12047" spans="1:5" x14ac:dyDescent="0.2">
      <c r="A12047" t="str">
        <f t="shared" ca="1" si="940"/>
        <v>Diagnostics and Preventative</v>
      </c>
      <c r="B12047" t="str">
        <f t="shared" ca="1" si="941"/>
        <v>Sealants</v>
      </c>
      <c r="C12047">
        <f t="shared" si="944"/>
        <v>669</v>
      </c>
      <c r="D12047">
        <f t="shared" ca="1" si="942"/>
        <v>0</v>
      </c>
      <c r="E12047">
        <f t="shared" ca="1" si="943"/>
        <v>6</v>
      </c>
    </row>
    <row r="12048" spans="1:5" x14ac:dyDescent="0.2">
      <c r="A12048" t="str">
        <f t="shared" ca="1" si="940"/>
        <v>Basic</v>
      </c>
      <c r="B12048" t="str">
        <f t="shared" ca="1" si="941"/>
        <v>endodontics</v>
      </c>
      <c r="C12048">
        <f t="shared" si="944"/>
        <v>669</v>
      </c>
      <c r="D12048" t="str">
        <f t="shared" ca="1" si="942"/>
        <v>Root canal, pulpal therapy</v>
      </c>
      <c r="E12048">
        <f t="shared" ca="1" si="943"/>
        <v>10</v>
      </c>
    </row>
    <row r="12049" spans="1:5" x14ac:dyDescent="0.2">
      <c r="A12049" t="str">
        <f t="shared" ca="1" si="940"/>
        <v>Orthodontics</v>
      </c>
      <c r="B12049" t="str">
        <f t="shared" ca="1" si="941"/>
        <v>orthodontics</v>
      </c>
      <c r="C12049">
        <f t="shared" si="944"/>
        <v>669</v>
      </c>
      <c r="D12049" t="str">
        <f t="shared" ca="1" si="942"/>
        <v>For eligible dependents to age 19</v>
      </c>
      <c r="E12049">
        <f t="shared" ca="1" si="943"/>
        <v>17</v>
      </c>
    </row>
    <row r="12050" spans="1:5" x14ac:dyDescent="0.2">
      <c r="A12050" t="str">
        <f t="shared" ca="1" si="940"/>
        <v>Diagnostics and Preventative</v>
      </c>
      <c r="B12050" t="str">
        <f t="shared" ca="1" si="941"/>
        <v>Space Maintainers</v>
      </c>
      <c r="C12050">
        <f t="shared" si="944"/>
        <v>669</v>
      </c>
      <c r="D12050">
        <f t="shared" ca="1" si="942"/>
        <v>0</v>
      </c>
      <c r="E12050">
        <f t="shared" ca="1" si="943"/>
        <v>7</v>
      </c>
    </row>
    <row r="12051" spans="1:5" x14ac:dyDescent="0.2">
      <c r="A12051" t="str">
        <f t="shared" ca="1" si="940"/>
        <v>Basic</v>
      </c>
      <c r="B12051" t="str">
        <f t="shared" ca="1" si="941"/>
        <v>general anesthesia</v>
      </c>
      <c r="C12051">
        <f t="shared" si="944"/>
        <v>669</v>
      </c>
      <c r="D12051" t="str">
        <f t="shared" ca="1" si="942"/>
        <v>Covered when used in conjunction with covered oral surgical procedures</v>
      </c>
      <c r="E12051">
        <f t="shared" ca="1" si="943"/>
        <v>13</v>
      </c>
    </row>
    <row r="12052" spans="1:5" x14ac:dyDescent="0.2">
      <c r="A12052" t="str">
        <f t="shared" ca="1" si="940"/>
        <v>Basic</v>
      </c>
      <c r="B12052" t="str">
        <f t="shared" ca="1" si="941"/>
        <v>basic restorative</v>
      </c>
      <c r="C12052">
        <f t="shared" si="944"/>
        <v>669</v>
      </c>
      <c r="D12052" t="str">
        <f t="shared" ca="1" si="942"/>
        <v>Fillings (amalgam "silver" and composite "white" non-molar)</v>
      </c>
      <c r="E12052">
        <f t="shared" ca="1" si="943"/>
        <v>8</v>
      </c>
    </row>
    <row r="12053" spans="1:5" x14ac:dyDescent="0.2">
      <c r="A12053" t="str">
        <f t="shared" ca="1" si="940"/>
        <v>Basic</v>
      </c>
      <c r="B12053" t="str">
        <f t="shared" ca="1" si="941"/>
        <v>basic restorative</v>
      </c>
      <c r="C12053">
        <f t="shared" si="944"/>
        <v>669</v>
      </c>
      <c r="D12053" t="str">
        <f t="shared" ca="1" si="942"/>
        <v>Fillings (amalgam "silver" and composite "white" non-molar)</v>
      </c>
      <c r="E12053">
        <f t="shared" ca="1" si="943"/>
        <v>8</v>
      </c>
    </row>
    <row r="12054" spans="1:5" x14ac:dyDescent="0.2">
      <c r="A12054" t="str">
        <f t="shared" ca="1" si="940"/>
        <v>Major</v>
      </c>
      <c r="B12054" t="str">
        <f t="shared" ca="1" si="941"/>
        <v>temporomandibular joint dysfunction</v>
      </c>
      <c r="C12054">
        <f t="shared" si="944"/>
        <v>669</v>
      </c>
      <c r="D12054" t="str">
        <f t="shared" ca="1" si="942"/>
        <v>Services relating to hinging joints of the jaw</v>
      </c>
      <c r="E12054">
        <f t="shared" ca="1" si="943"/>
        <v>16</v>
      </c>
    </row>
    <row r="12055" spans="1:5" x14ac:dyDescent="0.2">
      <c r="A12055" t="str">
        <f t="shared" ca="1" si="940"/>
        <v>Basic</v>
      </c>
      <c r="B12055" t="str">
        <f t="shared" ca="1" si="941"/>
        <v>basic restorative</v>
      </c>
      <c r="C12055">
        <f t="shared" si="944"/>
        <v>669</v>
      </c>
      <c r="D12055" t="str">
        <f t="shared" ca="1" si="942"/>
        <v>Fillings (amalgam "silver" and composite "white" non-molar)</v>
      </c>
      <c r="E12055">
        <f t="shared" ca="1" si="943"/>
        <v>8</v>
      </c>
    </row>
    <row r="12056" spans="1:5" x14ac:dyDescent="0.2">
      <c r="A12056" t="str">
        <f t="shared" ca="1" si="940"/>
        <v>Diagnostics and Preventative</v>
      </c>
      <c r="B12056" t="str">
        <f t="shared" ca="1" si="941"/>
        <v>Bitewing x-rays</v>
      </c>
      <c r="C12056">
        <f t="shared" si="944"/>
        <v>669</v>
      </c>
      <c r="D12056">
        <f t="shared" ca="1" si="942"/>
        <v>0</v>
      </c>
      <c r="E12056">
        <f t="shared" ca="1" si="943"/>
        <v>2</v>
      </c>
    </row>
    <row r="12057" spans="1:5" x14ac:dyDescent="0.2">
      <c r="A12057" t="str">
        <f t="shared" ca="1" si="940"/>
        <v>Diagnostics and Preventative</v>
      </c>
      <c r="B12057" t="str">
        <f t="shared" ca="1" si="941"/>
        <v>Space Maintainers</v>
      </c>
      <c r="C12057">
        <f t="shared" si="944"/>
        <v>669</v>
      </c>
      <c r="D12057">
        <f t="shared" ca="1" si="942"/>
        <v>0</v>
      </c>
      <c r="E12057">
        <f t="shared" ca="1" si="943"/>
        <v>7</v>
      </c>
    </row>
    <row r="12058" spans="1:5" x14ac:dyDescent="0.2">
      <c r="A12058" t="str">
        <f t="shared" ca="1" si="940"/>
        <v>Diagnostics and Preventative</v>
      </c>
      <c r="B12058" t="str">
        <f t="shared" ca="1" si="941"/>
        <v>Bitewing x-rays</v>
      </c>
      <c r="C12058">
        <f t="shared" si="944"/>
        <v>669</v>
      </c>
      <c r="D12058">
        <f t="shared" ca="1" si="942"/>
        <v>0</v>
      </c>
      <c r="E12058">
        <f t="shared" ca="1" si="943"/>
        <v>2</v>
      </c>
    </row>
    <row r="12059" spans="1:5" x14ac:dyDescent="0.2">
      <c r="A12059" t="str">
        <f t="shared" ca="1" si="940"/>
        <v>Basic</v>
      </c>
      <c r="B12059" t="str">
        <f t="shared" ca="1" si="941"/>
        <v>general anesthesia</v>
      </c>
      <c r="C12059">
        <f t="shared" si="944"/>
        <v>669</v>
      </c>
      <c r="D12059" t="str">
        <f t="shared" ca="1" si="942"/>
        <v>Covered when used in conjunction with covered oral surgical procedures</v>
      </c>
      <c r="E12059">
        <f t="shared" ca="1" si="943"/>
        <v>13</v>
      </c>
    </row>
    <row r="12060" spans="1:5" x14ac:dyDescent="0.2">
      <c r="A12060" t="str">
        <f t="shared" ca="1" si="940"/>
        <v>Orthodontics</v>
      </c>
      <c r="B12060" t="str">
        <f t="shared" ca="1" si="941"/>
        <v>orthodontics</v>
      </c>
      <c r="C12060">
        <f t="shared" si="944"/>
        <v>669</v>
      </c>
      <c r="D12060" t="str">
        <f t="shared" ca="1" si="942"/>
        <v>For eligible dependents to age 19</v>
      </c>
      <c r="E12060">
        <f t="shared" ca="1" si="943"/>
        <v>17</v>
      </c>
    </row>
    <row r="12061" spans="1:5" x14ac:dyDescent="0.2">
      <c r="A12061" t="str">
        <f t="shared" ca="1" si="940"/>
        <v>Major</v>
      </c>
      <c r="B12061" t="str">
        <f t="shared" ca="1" si="941"/>
        <v>temporomandibular joint dysfunction</v>
      </c>
      <c r="C12061">
        <f t="shared" si="944"/>
        <v>669</v>
      </c>
      <c r="D12061" t="str">
        <f t="shared" ca="1" si="942"/>
        <v>Services relating to hinging joints of the jaw</v>
      </c>
      <c r="E12061">
        <f t="shared" ca="1" si="943"/>
        <v>16</v>
      </c>
    </row>
    <row r="12062" spans="1:5" x14ac:dyDescent="0.2">
      <c r="A12062" t="str">
        <f t="shared" ca="1" si="940"/>
        <v>Diagnostics and Preventative</v>
      </c>
      <c r="B12062" t="str">
        <f t="shared" ca="1" si="941"/>
        <v>Fluoride treatments</v>
      </c>
      <c r="C12062">
        <f t="shared" si="944"/>
        <v>670</v>
      </c>
      <c r="D12062">
        <f t="shared" ca="1" si="942"/>
        <v>0</v>
      </c>
      <c r="E12062">
        <f t="shared" ca="1" si="943"/>
        <v>5</v>
      </c>
    </row>
    <row r="12063" spans="1:5" x14ac:dyDescent="0.2">
      <c r="A12063" t="str">
        <f t="shared" ca="1" si="940"/>
        <v>Basic</v>
      </c>
      <c r="B12063" t="str">
        <f t="shared" ca="1" si="941"/>
        <v>surgical periodontics</v>
      </c>
      <c r="C12063">
        <f t="shared" si="944"/>
        <v>670</v>
      </c>
      <c r="D12063" t="str">
        <f t="shared" ca="1" si="942"/>
        <v>Surgical treatment of the gums and supporting structures of the teeth</v>
      </c>
      <c r="E12063">
        <f t="shared" ca="1" si="943"/>
        <v>11</v>
      </c>
    </row>
    <row r="12064" spans="1:5" x14ac:dyDescent="0.2">
      <c r="A12064" t="str">
        <f t="shared" ca="1" si="940"/>
        <v>Diagnostics and Preventative</v>
      </c>
      <c r="B12064" t="str">
        <f t="shared" ca="1" si="941"/>
        <v>Bitewing x-rays</v>
      </c>
      <c r="C12064">
        <f t="shared" si="944"/>
        <v>670</v>
      </c>
      <c r="D12064">
        <f t="shared" ca="1" si="942"/>
        <v>0</v>
      </c>
      <c r="E12064">
        <f t="shared" ca="1" si="943"/>
        <v>2</v>
      </c>
    </row>
    <row r="12065" spans="1:5" x14ac:dyDescent="0.2">
      <c r="A12065" t="str">
        <f t="shared" ca="1" si="940"/>
        <v>Diagnostics and Preventative</v>
      </c>
      <c r="B12065" t="str">
        <f t="shared" ca="1" si="941"/>
        <v>Space Maintainers</v>
      </c>
      <c r="C12065">
        <f t="shared" si="944"/>
        <v>670</v>
      </c>
      <c r="D12065">
        <f t="shared" ca="1" si="942"/>
        <v>0</v>
      </c>
      <c r="E12065">
        <f t="shared" ca="1" si="943"/>
        <v>7</v>
      </c>
    </row>
    <row r="12066" spans="1:5" x14ac:dyDescent="0.2">
      <c r="A12066" t="str">
        <f t="shared" ca="1" si="940"/>
        <v>Diagnostics and Preventative</v>
      </c>
      <c r="B12066" t="str">
        <f t="shared" ca="1" si="941"/>
        <v>Sealants</v>
      </c>
      <c r="C12066">
        <f t="shared" si="944"/>
        <v>670</v>
      </c>
      <c r="D12066">
        <f t="shared" ca="1" si="942"/>
        <v>0</v>
      </c>
      <c r="E12066">
        <f t="shared" ca="1" si="943"/>
        <v>6</v>
      </c>
    </row>
    <row r="12067" spans="1:5" x14ac:dyDescent="0.2">
      <c r="A12067" t="str">
        <f t="shared" ca="1" si="940"/>
        <v>Basic</v>
      </c>
      <c r="B12067" t="str">
        <f t="shared" ca="1" si="941"/>
        <v>general anesthesia</v>
      </c>
      <c r="C12067">
        <f t="shared" si="944"/>
        <v>670</v>
      </c>
      <c r="D12067" t="str">
        <f t="shared" ca="1" si="942"/>
        <v>Covered when used in conjunction with covered oral surgical procedures</v>
      </c>
      <c r="E12067">
        <f t="shared" ca="1" si="943"/>
        <v>13</v>
      </c>
    </row>
    <row r="12068" spans="1:5" x14ac:dyDescent="0.2">
      <c r="A12068" t="str">
        <f t="shared" ca="1" si="940"/>
        <v>Basic</v>
      </c>
      <c r="B12068" t="str">
        <f t="shared" ca="1" si="941"/>
        <v>general anesthesia</v>
      </c>
      <c r="C12068">
        <f t="shared" si="944"/>
        <v>670</v>
      </c>
      <c r="D12068" t="str">
        <f t="shared" ca="1" si="942"/>
        <v>Covered when used in conjunction with covered oral surgical procedures</v>
      </c>
      <c r="E12068">
        <f t="shared" ca="1" si="943"/>
        <v>13</v>
      </c>
    </row>
    <row r="12069" spans="1:5" x14ac:dyDescent="0.2">
      <c r="A12069" t="str">
        <f t="shared" ca="1" si="940"/>
        <v>Basic</v>
      </c>
      <c r="B12069" t="str">
        <f t="shared" ca="1" si="941"/>
        <v>general anesthesia</v>
      </c>
      <c r="C12069">
        <f t="shared" si="944"/>
        <v>670</v>
      </c>
      <c r="D12069" t="str">
        <f t="shared" ca="1" si="942"/>
        <v>Covered when used in conjunction with covered oral surgical procedures</v>
      </c>
      <c r="E12069">
        <f t="shared" ca="1" si="943"/>
        <v>13</v>
      </c>
    </row>
    <row r="12070" spans="1:5" x14ac:dyDescent="0.2">
      <c r="A12070" t="str">
        <f t="shared" ca="1" si="940"/>
        <v>Basic</v>
      </c>
      <c r="B12070" t="str">
        <f t="shared" ca="1" si="941"/>
        <v>basic restorative</v>
      </c>
      <c r="C12070">
        <f t="shared" si="944"/>
        <v>670</v>
      </c>
      <c r="D12070" t="str">
        <f t="shared" ca="1" si="942"/>
        <v>Fillings (amalgam "silver" and composite "white" non-molar)</v>
      </c>
      <c r="E12070">
        <f t="shared" ca="1" si="943"/>
        <v>8</v>
      </c>
    </row>
    <row r="12071" spans="1:5" x14ac:dyDescent="0.2">
      <c r="A12071" t="str">
        <f t="shared" ca="1" si="940"/>
        <v>Diagnostics and Preventative</v>
      </c>
      <c r="B12071" t="str">
        <f t="shared" ca="1" si="941"/>
        <v>Full-mouth x-ray</v>
      </c>
      <c r="C12071">
        <f t="shared" si="944"/>
        <v>670</v>
      </c>
      <c r="D12071">
        <f t="shared" ca="1" si="942"/>
        <v>0</v>
      </c>
      <c r="E12071">
        <f t="shared" ca="1" si="943"/>
        <v>3</v>
      </c>
    </row>
    <row r="12072" spans="1:5" x14ac:dyDescent="0.2">
      <c r="A12072" t="str">
        <f t="shared" ca="1" si="940"/>
        <v>Major</v>
      </c>
      <c r="B12072" t="str">
        <f t="shared" ca="1" si="941"/>
        <v>prosthodontics</v>
      </c>
      <c r="C12072">
        <f t="shared" si="944"/>
        <v>670</v>
      </c>
      <c r="D12072" t="str">
        <f t="shared" ca="1" si="942"/>
        <v>Procedures for replacement of missing teeth by construction or repair of bridges and partial or complete dentures</v>
      </c>
      <c r="E12072">
        <f t="shared" ca="1" si="943"/>
        <v>15</v>
      </c>
    </row>
    <row r="12073" spans="1:5" x14ac:dyDescent="0.2">
      <c r="A12073" t="str">
        <f t="shared" ca="1" si="940"/>
        <v>Diagnostics and Preventative</v>
      </c>
      <c r="B12073" t="str">
        <f t="shared" ca="1" si="941"/>
        <v>Bitewing x-rays</v>
      </c>
      <c r="C12073">
        <f t="shared" si="944"/>
        <v>670</v>
      </c>
      <c r="D12073">
        <f t="shared" ca="1" si="942"/>
        <v>0</v>
      </c>
      <c r="E12073">
        <f t="shared" ca="1" si="943"/>
        <v>2</v>
      </c>
    </row>
    <row r="12074" spans="1:5" x14ac:dyDescent="0.2">
      <c r="A12074" t="str">
        <f t="shared" ca="1" si="940"/>
        <v>Major</v>
      </c>
      <c r="B12074" t="str">
        <f t="shared" ca="1" si="941"/>
        <v>prosthodontics</v>
      </c>
      <c r="C12074">
        <f t="shared" si="944"/>
        <v>670</v>
      </c>
      <c r="D12074" t="str">
        <f t="shared" ca="1" si="942"/>
        <v>Procedures for replacement of missing teeth by construction or repair of bridges and partial or complete dentures</v>
      </c>
      <c r="E12074">
        <f t="shared" ca="1" si="943"/>
        <v>15</v>
      </c>
    </row>
    <row r="12075" spans="1:5" x14ac:dyDescent="0.2">
      <c r="A12075" t="str">
        <f t="shared" ca="1" si="940"/>
        <v>Diagnostics and Preventative</v>
      </c>
      <c r="B12075" t="str">
        <f t="shared" ca="1" si="941"/>
        <v>Bitewing x-rays</v>
      </c>
      <c r="C12075">
        <f t="shared" si="944"/>
        <v>670</v>
      </c>
      <c r="D12075">
        <f t="shared" ca="1" si="942"/>
        <v>0</v>
      </c>
      <c r="E12075">
        <f t="shared" ca="1" si="943"/>
        <v>2</v>
      </c>
    </row>
    <row r="12076" spans="1:5" x14ac:dyDescent="0.2">
      <c r="A12076" t="str">
        <f t="shared" ca="1" si="940"/>
        <v>Basic</v>
      </c>
      <c r="B12076" t="str">
        <f t="shared" ca="1" si="941"/>
        <v>oral surgery</v>
      </c>
      <c r="C12076">
        <f t="shared" si="944"/>
        <v>670</v>
      </c>
      <c r="D12076" t="str">
        <f t="shared" ca="1" si="942"/>
        <v>Extraction and other surgery procedures, incl. pre- and post-operative care</v>
      </c>
      <c r="E12076">
        <f t="shared" ca="1" si="943"/>
        <v>9</v>
      </c>
    </row>
    <row r="12077" spans="1:5" x14ac:dyDescent="0.2">
      <c r="A12077" t="str">
        <f t="shared" ca="1" si="940"/>
        <v>Diagnostics and Preventative</v>
      </c>
      <c r="B12077" t="str">
        <f t="shared" ca="1" si="941"/>
        <v>Full-mouth x-ray</v>
      </c>
      <c r="C12077">
        <f t="shared" si="944"/>
        <v>670</v>
      </c>
      <c r="D12077">
        <f t="shared" ca="1" si="942"/>
        <v>0</v>
      </c>
      <c r="E12077">
        <f t="shared" ca="1" si="943"/>
        <v>3</v>
      </c>
    </row>
    <row r="12078" spans="1:5" x14ac:dyDescent="0.2">
      <c r="A12078" t="str">
        <f t="shared" ca="1" si="940"/>
        <v>Diagnostics and Preventative</v>
      </c>
      <c r="B12078" t="str">
        <f t="shared" ca="1" si="941"/>
        <v>Prophylaxis</v>
      </c>
      <c r="C12078">
        <f t="shared" si="944"/>
        <v>670</v>
      </c>
      <c r="D12078">
        <f t="shared" ca="1" si="942"/>
        <v>0</v>
      </c>
      <c r="E12078">
        <f t="shared" ca="1" si="943"/>
        <v>4</v>
      </c>
    </row>
    <row r="12079" spans="1:5" x14ac:dyDescent="0.2">
      <c r="A12079" t="str">
        <f t="shared" ca="1" si="940"/>
        <v>Other</v>
      </c>
      <c r="B12079" t="str">
        <f t="shared" ca="1" si="941"/>
        <v>Implants</v>
      </c>
      <c r="C12079">
        <f t="shared" si="944"/>
        <v>670</v>
      </c>
      <c r="D12079" t="str">
        <f t="shared" ca="1" si="942"/>
        <v>Implant dental work</v>
      </c>
      <c r="E12079">
        <f t="shared" ca="1" si="943"/>
        <v>18</v>
      </c>
    </row>
    <row r="12080" spans="1:5" x14ac:dyDescent="0.2">
      <c r="A12080" t="str">
        <f t="shared" ca="1" si="940"/>
        <v>Diagnostics and Preventative</v>
      </c>
      <c r="B12080" t="str">
        <f t="shared" ca="1" si="941"/>
        <v>Fluoride treatments</v>
      </c>
      <c r="C12080">
        <f t="shared" si="944"/>
        <v>671</v>
      </c>
      <c r="D12080">
        <f t="shared" ca="1" si="942"/>
        <v>0</v>
      </c>
      <c r="E12080">
        <f t="shared" ca="1" si="943"/>
        <v>5</v>
      </c>
    </row>
    <row r="12081" spans="1:5" x14ac:dyDescent="0.2">
      <c r="A12081" t="str">
        <f t="shared" ca="1" si="940"/>
        <v>Diagnostics and Preventative</v>
      </c>
      <c r="B12081" t="str">
        <f t="shared" ca="1" si="941"/>
        <v>Periodic Exams</v>
      </c>
      <c r="C12081">
        <f t="shared" si="944"/>
        <v>671</v>
      </c>
      <c r="D12081">
        <f t="shared" ca="1" si="942"/>
        <v>0</v>
      </c>
      <c r="E12081">
        <f t="shared" ca="1" si="943"/>
        <v>1</v>
      </c>
    </row>
    <row r="12082" spans="1:5" x14ac:dyDescent="0.2">
      <c r="A12082" t="str">
        <f t="shared" ca="1" si="940"/>
        <v>Major</v>
      </c>
      <c r="B12082" t="str">
        <f t="shared" ca="1" si="941"/>
        <v>prosthodontics</v>
      </c>
      <c r="C12082">
        <f t="shared" si="944"/>
        <v>671</v>
      </c>
      <c r="D12082" t="str">
        <f t="shared" ca="1" si="942"/>
        <v>Procedures for replacement of missing teeth by construction or repair of bridges and partial or complete dentures</v>
      </c>
      <c r="E12082">
        <f t="shared" ca="1" si="943"/>
        <v>15</v>
      </c>
    </row>
    <row r="12083" spans="1:5" x14ac:dyDescent="0.2">
      <c r="A12083" t="str">
        <f t="shared" ca="1" si="940"/>
        <v>Diagnostics and Preventative</v>
      </c>
      <c r="B12083" t="str">
        <f t="shared" ca="1" si="941"/>
        <v>Full-mouth x-ray</v>
      </c>
      <c r="C12083">
        <f t="shared" si="944"/>
        <v>671</v>
      </c>
      <c r="D12083">
        <f t="shared" ca="1" si="942"/>
        <v>0</v>
      </c>
      <c r="E12083">
        <f t="shared" ca="1" si="943"/>
        <v>3</v>
      </c>
    </row>
    <row r="12084" spans="1:5" x14ac:dyDescent="0.2">
      <c r="A12084" t="str">
        <f t="shared" ca="1" si="940"/>
        <v>Diagnostics and Preventative</v>
      </c>
      <c r="B12084" t="str">
        <f t="shared" ca="1" si="941"/>
        <v>Bitewing x-rays</v>
      </c>
      <c r="C12084">
        <f t="shared" si="944"/>
        <v>671</v>
      </c>
      <c r="D12084">
        <f t="shared" ca="1" si="942"/>
        <v>0</v>
      </c>
      <c r="E12084">
        <f t="shared" ca="1" si="943"/>
        <v>2</v>
      </c>
    </row>
    <row r="12085" spans="1:5" x14ac:dyDescent="0.2">
      <c r="A12085" t="str">
        <f t="shared" ca="1" si="940"/>
        <v>Diagnostics and Preventative</v>
      </c>
      <c r="B12085" t="str">
        <f t="shared" ca="1" si="941"/>
        <v>Full-mouth x-ray</v>
      </c>
      <c r="C12085">
        <f t="shared" si="944"/>
        <v>671</v>
      </c>
      <c r="D12085">
        <f t="shared" ca="1" si="942"/>
        <v>0</v>
      </c>
      <c r="E12085">
        <f t="shared" ca="1" si="943"/>
        <v>3</v>
      </c>
    </row>
    <row r="12086" spans="1:5" x14ac:dyDescent="0.2">
      <c r="A12086" t="str">
        <f t="shared" ca="1" si="940"/>
        <v>Diagnostics and Preventative</v>
      </c>
      <c r="B12086" t="str">
        <f t="shared" ca="1" si="941"/>
        <v>Sealants</v>
      </c>
      <c r="C12086">
        <f t="shared" si="944"/>
        <v>671</v>
      </c>
      <c r="D12086">
        <f t="shared" ca="1" si="942"/>
        <v>0</v>
      </c>
      <c r="E12086">
        <f t="shared" ca="1" si="943"/>
        <v>6</v>
      </c>
    </row>
    <row r="12087" spans="1:5" x14ac:dyDescent="0.2">
      <c r="A12087" t="str">
        <f t="shared" ca="1" si="940"/>
        <v>Basic</v>
      </c>
      <c r="B12087" t="str">
        <f t="shared" ca="1" si="941"/>
        <v>basic restorative</v>
      </c>
      <c r="C12087">
        <f t="shared" si="944"/>
        <v>671</v>
      </c>
      <c r="D12087" t="str">
        <f t="shared" ca="1" si="942"/>
        <v>Fillings (amalgam "silver" and composite "white" non-molar)</v>
      </c>
      <c r="E12087">
        <f t="shared" ca="1" si="943"/>
        <v>8</v>
      </c>
    </row>
    <row r="12088" spans="1:5" x14ac:dyDescent="0.2">
      <c r="A12088" t="str">
        <f t="shared" ca="1" si="940"/>
        <v>Diagnostics and Preventative</v>
      </c>
      <c r="B12088" t="str">
        <f t="shared" ca="1" si="941"/>
        <v>Bitewing x-rays</v>
      </c>
      <c r="C12088">
        <f t="shared" si="944"/>
        <v>671</v>
      </c>
      <c r="D12088">
        <f t="shared" ca="1" si="942"/>
        <v>0</v>
      </c>
      <c r="E12088">
        <f t="shared" ca="1" si="943"/>
        <v>2</v>
      </c>
    </row>
    <row r="12089" spans="1:5" x14ac:dyDescent="0.2">
      <c r="A12089" t="str">
        <f t="shared" ca="1" si="940"/>
        <v>Basic</v>
      </c>
      <c r="B12089" t="str">
        <f t="shared" ca="1" si="941"/>
        <v>non-surgical periodontics</v>
      </c>
      <c r="C12089">
        <f t="shared" si="944"/>
        <v>671</v>
      </c>
      <c r="D12089" t="str">
        <f t="shared" ca="1" si="942"/>
        <v xml:space="preserve">Non-surgical treatment of the gums and supporting structures of the teeth </v>
      </c>
      <c r="E12089">
        <f t="shared" ca="1" si="943"/>
        <v>12</v>
      </c>
    </row>
    <row r="12090" spans="1:5" x14ac:dyDescent="0.2">
      <c r="A12090" t="str">
        <f t="shared" ca="1" si="940"/>
        <v>Basic</v>
      </c>
      <c r="B12090" t="str">
        <f t="shared" ca="1" si="941"/>
        <v>basic restorative</v>
      </c>
      <c r="C12090">
        <f t="shared" si="944"/>
        <v>671</v>
      </c>
      <c r="D12090" t="str">
        <f t="shared" ca="1" si="942"/>
        <v>Fillings (amalgam "silver" and composite "white" non-molar)</v>
      </c>
      <c r="E12090">
        <f t="shared" ca="1" si="943"/>
        <v>8</v>
      </c>
    </row>
    <row r="12091" spans="1:5" x14ac:dyDescent="0.2">
      <c r="A12091" t="str">
        <f t="shared" ca="1" si="940"/>
        <v>Basic</v>
      </c>
      <c r="B12091" t="str">
        <f t="shared" ca="1" si="941"/>
        <v>surgical periodontics</v>
      </c>
      <c r="C12091">
        <f t="shared" si="944"/>
        <v>671</v>
      </c>
      <c r="D12091" t="str">
        <f t="shared" ca="1" si="942"/>
        <v>Surgical treatment of the gums and supporting structures of the teeth</v>
      </c>
      <c r="E12091">
        <f t="shared" ca="1" si="943"/>
        <v>11</v>
      </c>
    </row>
    <row r="12092" spans="1:5" x14ac:dyDescent="0.2">
      <c r="A12092" t="str">
        <f t="shared" ca="1" si="940"/>
        <v>Basic</v>
      </c>
      <c r="B12092" t="str">
        <f t="shared" ca="1" si="941"/>
        <v>non-surgical periodontics</v>
      </c>
      <c r="C12092">
        <f t="shared" si="944"/>
        <v>671</v>
      </c>
      <c r="D12092" t="str">
        <f t="shared" ca="1" si="942"/>
        <v xml:space="preserve">Non-surgical treatment of the gums and supporting structures of the teeth </v>
      </c>
      <c r="E12092">
        <f t="shared" ca="1" si="943"/>
        <v>12</v>
      </c>
    </row>
    <row r="12093" spans="1:5" x14ac:dyDescent="0.2">
      <c r="A12093" t="str">
        <f t="shared" ca="1" si="940"/>
        <v>Diagnostics and Preventative</v>
      </c>
      <c r="B12093" t="str">
        <f t="shared" ca="1" si="941"/>
        <v>Sealants</v>
      </c>
      <c r="C12093">
        <f t="shared" si="944"/>
        <v>671</v>
      </c>
      <c r="D12093">
        <f t="shared" ca="1" si="942"/>
        <v>0</v>
      </c>
      <c r="E12093">
        <f t="shared" ca="1" si="943"/>
        <v>6</v>
      </c>
    </row>
    <row r="12094" spans="1:5" x14ac:dyDescent="0.2">
      <c r="A12094" t="str">
        <f t="shared" ca="1" si="940"/>
        <v>Other</v>
      </c>
      <c r="B12094" t="str">
        <f t="shared" ca="1" si="941"/>
        <v>Implants</v>
      </c>
      <c r="C12094">
        <f t="shared" si="944"/>
        <v>671</v>
      </c>
      <c r="D12094" t="str">
        <f t="shared" ca="1" si="942"/>
        <v>Implant dental work</v>
      </c>
      <c r="E12094">
        <f t="shared" ca="1" si="943"/>
        <v>18</v>
      </c>
    </row>
    <row r="12095" spans="1:5" x14ac:dyDescent="0.2">
      <c r="A12095" t="str">
        <f t="shared" ca="1" si="940"/>
        <v>Diagnostics and Preventative</v>
      </c>
      <c r="B12095" t="str">
        <f t="shared" ca="1" si="941"/>
        <v>Sealants</v>
      </c>
      <c r="C12095">
        <f t="shared" si="944"/>
        <v>671</v>
      </c>
      <c r="D12095">
        <f t="shared" ca="1" si="942"/>
        <v>0</v>
      </c>
      <c r="E12095">
        <f t="shared" ca="1" si="943"/>
        <v>6</v>
      </c>
    </row>
    <row r="12096" spans="1:5" x14ac:dyDescent="0.2">
      <c r="A12096" t="str">
        <f t="shared" ca="1" si="940"/>
        <v>Major</v>
      </c>
      <c r="B12096" t="str">
        <f t="shared" ca="1" si="941"/>
        <v>major restorative</v>
      </c>
      <c r="C12096">
        <f t="shared" si="944"/>
        <v>671</v>
      </c>
      <c r="D12096" t="str">
        <f t="shared" ca="1" si="942"/>
        <v>Single crowns, inlays, onlays</v>
      </c>
      <c r="E12096">
        <f t="shared" ca="1" si="943"/>
        <v>14</v>
      </c>
    </row>
    <row r="12097" spans="1:5" x14ac:dyDescent="0.2">
      <c r="A12097" t="str">
        <f t="shared" ca="1" si="940"/>
        <v>Basic</v>
      </c>
      <c r="B12097" t="str">
        <f t="shared" ca="1" si="941"/>
        <v>endodontics</v>
      </c>
      <c r="C12097">
        <f t="shared" si="944"/>
        <v>671</v>
      </c>
      <c r="D12097" t="str">
        <f t="shared" ca="1" si="942"/>
        <v>Root canal, pulpal therapy</v>
      </c>
      <c r="E12097">
        <f t="shared" ca="1" si="943"/>
        <v>10</v>
      </c>
    </row>
    <row r="12098" spans="1:5" x14ac:dyDescent="0.2">
      <c r="A12098" t="str">
        <f t="shared" ref="A12098:A12161" ca="1" si="945">INDEX(services,E12098,1)</f>
        <v>Diagnostics and Preventative</v>
      </c>
      <c r="B12098" t="str">
        <f t="shared" ref="B12098:B12161" ca="1" si="946">INDEX(services,E12098,2)</f>
        <v>Space Maintainers</v>
      </c>
      <c r="C12098">
        <f t="shared" si="944"/>
        <v>672</v>
      </c>
      <c r="D12098">
        <f t="shared" ref="D12098:D12161" ca="1" si="947">INDEX(services,E12098,3)</f>
        <v>0</v>
      </c>
      <c r="E12098">
        <f t="shared" ref="E12098:E12161" ca="1" si="948">RANDBETWEEN(1,ROWS(services))</f>
        <v>7</v>
      </c>
    </row>
    <row r="12099" spans="1:5" x14ac:dyDescent="0.2">
      <c r="A12099" t="str">
        <f t="shared" ca="1" si="945"/>
        <v>Diagnostics and Preventative</v>
      </c>
      <c r="B12099" t="str">
        <f t="shared" ca="1" si="946"/>
        <v>Prophylaxis</v>
      </c>
      <c r="C12099">
        <f t="shared" si="944"/>
        <v>672</v>
      </c>
      <c r="D12099">
        <f t="shared" ca="1" si="947"/>
        <v>0</v>
      </c>
      <c r="E12099">
        <f t="shared" ca="1" si="948"/>
        <v>4</v>
      </c>
    </row>
    <row r="12100" spans="1:5" x14ac:dyDescent="0.2">
      <c r="A12100" t="str">
        <f t="shared" ca="1" si="945"/>
        <v>Diagnostics and Preventative</v>
      </c>
      <c r="B12100" t="str">
        <f t="shared" ca="1" si="946"/>
        <v>Bitewing x-rays</v>
      </c>
      <c r="C12100">
        <f t="shared" ref="C12100:C12163" si="949">IF(MOD(ROW(C12100)-2,18)&lt;&gt;0,C12099,C12099+1)</f>
        <v>672</v>
      </c>
      <c r="D12100">
        <f t="shared" ca="1" si="947"/>
        <v>0</v>
      </c>
      <c r="E12100">
        <f t="shared" ca="1" si="948"/>
        <v>2</v>
      </c>
    </row>
    <row r="12101" spans="1:5" x14ac:dyDescent="0.2">
      <c r="A12101" t="str">
        <f t="shared" ca="1" si="945"/>
        <v>Basic</v>
      </c>
      <c r="B12101" t="str">
        <f t="shared" ca="1" si="946"/>
        <v>non-surgical periodontics</v>
      </c>
      <c r="C12101">
        <f t="shared" si="949"/>
        <v>672</v>
      </c>
      <c r="D12101" t="str">
        <f t="shared" ca="1" si="947"/>
        <v xml:space="preserve">Non-surgical treatment of the gums and supporting structures of the teeth </v>
      </c>
      <c r="E12101">
        <f t="shared" ca="1" si="948"/>
        <v>12</v>
      </c>
    </row>
    <row r="12102" spans="1:5" x14ac:dyDescent="0.2">
      <c r="A12102" t="str">
        <f t="shared" ca="1" si="945"/>
        <v>Diagnostics and Preventative</v>
      </c>
      <c r="B12102" t="str">
        <f t="shared" ca="1" si="946"/>
        <v>Prophylaxis</v>
      </c>
      <c r="C12102">
        <f t="shared" si="949"/>
        <v>672</v>
      </c>
      <c r="D12102">
        <f t="shared" ca="1" si="947"/>
        <v>0</v>
      </c>
      <c r="E12102">
        <f t="shared" ca="1" si="948"/>
        <v>4</v>
      </c>
    </row>
    <row r="12103" spans="1:5" x14ac:dyDescent="0.2">
      <c r="A12103" t="str">
        <f t="shared" ca="1" si="945"/>
        <v>Diagnostics and Preventative</v>
      </c>
      <c r="B12103" t="str">
        <f t="shared" ca="1" si="946"/>
        <v>Prophylaxis</v>
      </c>
      <c r="C12103">
        <f t="shared" si="949"/>
        <v>672</v>
      </c>
      <c r="D12103">
        <f t="shared" ca="1" si="947"/>
        <v>0</v>
      </c>
      <c r="E12103">
        <f t="shared" ca="1" si="948"/>
        <v>4</v>
      </c>
    </row>
    <row r="12104" spans="1:5" x14ac:dyDescent="0.2">
      <c r="A12104" t="str">
        <f t="shared" ca="1" si="945"/>
        <v>Orthodontics</v>
      </c>
      <c r="B12104" t="str">
        <f t="shared" ca="1" si="946"/>
        <v>orthodontics</v>
      </c>
      <c r="C12104">
        <f t="shared" si="949"/>
        <v>672</v>
      </c>
      <c r="D12104" t="str">
        <f t="shared" ca="1" si="947"/>
        <v>For eligible dependents to age 19</v>
      </c>
      <c r="E12104">
        <f t="shared" ca="1" si="948"/>
        <v>17</v>
      </c>
    </row>
    <row r="12105" spans="1:5" x14ac:dyDescent="0.2">
      <c r="A12105" t="str">
        <f t="shared" ca="1" si="945"/>
        <v>Diagnostics and Preventative</v>
      </c>
      <c r="B12105" t="str">
        <f t="shared" ca="1" si="946"/>
        <v>Fluoride treatments</v>
      </c>
      <c r="C12105">
        <f t="shared" si="949"/>
        <v>672</v>
      </c>
      <c r="D12105">
        <f t="shared" ca="1" si="947"/>
        <v>0</v>
      </c>
      <c r="E12105">
        <f t="shared" ca="1" si="948"/>
        <v>5</v>
      </c>
    </row>
    <row r="12106" spans="1:5" x14ac:dyDescent="0.2">
      <c r="A12106" t="str">
        <f t="shared" ca="1" si="945"/>
        <v>Diagnostics and Preventative</v>
      </c>
      <c r="B12106" t="str">
        <f t="shared" ca="1" si="946"/>
        <v>Bitewing x-rays</v>
      </c>
      <c r="C12106">
        <f t="shared" si="949"/>
        <v>672</v>
      </c>
      <c r="D12106">
        <f t="shared" ca="1" si="947"/>
        <v>0</v>
      </c>
      <c r="E12106">
        <f t="shared" ca="1" si="948"/>
        <v>2</v>
      </c>
    </row>
    <row r="12107" spans="1:5" x14ac:dyDescent="0.2">
      <c r="A12107" t="str">
        <f t="shared" ca="1" si="945"/>
        <v>Diagnostics and Preventative</v>
      </c>
      <c r="B12107" t="str">
        <f t="shared" ca="1" si="946"/>
        <v>Sealants</v>
      </c>
      <c r="C12107">
        <f t="shared" si="949"/>
        <v>672</v>
      </c>
      <c r="D12107">
        <f t="shared" ca="1" si="947"/>
        <v>0</v>
      </c>
      <c r="E12107">
        <f t="shared" ca="1" si="948"/>
        <v>6</v>
      </c>
    </row>
    <row r="12108" spans="1:5" x14ac:dyDescent="0.2">
      <c r="A12108" t="str">
        <f t="shared" ca="1" si="945"/>
        <v>Diagnostics and Preventative</v>
      </c>
      <c r="B12108" t="str">
        <f t="shared" ca="1" si="946"/>
        <v>Full-mouth x-ray</v>
      </c>
      <c r="C12108">
        <f t="shared" si="949"/>
        <v>672</v>
      </c>
      <c r="D12108">
        <f t="shared" ca="1" si="947"/>
        <v>0</v>
      </c>
      <c r="E12108">
        <f t="shared" ca="1" si="948"/>
        <v>3</v>
      </c>
    </row>
    <row r="12109" spans="1:5" x14ac:dyDescent="0.2">
      <c r="A12109" t="str">
        <f t="shared" ca="1" si="945"/>
        <v>Diagnostics and Preventative</v>
      </c>
      <c r="B12109" t="str">
        <f t="shared" ca="1" si="946"/>
        <v>Full-mouth x-ray</v>
      </c>
      <c r="C12109">
        <f t="shared" si="949"/>
        <v>672</v>
      </c>
      <c r="D12109">
        <f t="shared" ca="1" si="947"/>
        <v>0</v>
      </c>
      <c r="E12109">
        <f t="shared" ca="1" si="948"/>
        <v>3</v>
      </c>
    </row>
    <row r="12110" spans="1:5" x14ac:dyDescent="0.2">
      <c r="A12110" t="str">
        <f t="shared" ca="1" si="945"/>
        <v>Diagnostics and Preventative</v>
      </c>
      <c r="B12110" t="str">
        <f t="shared" ca="1" si="946"/>
        <v>Sealants</v>
      </c>
      <c r="C12110">
        <f t="shared" si="949"/>
        <v>672</v>
      </c>
      <c r="D12110">
        <f t="shared" ca="1" si="947"/>
        <v>0</v>
      </c>
      <c r="E12110">
        <f t="shared" ca="1" si="948"/>
        <v>6</v>
      </c>
    </row>
    <row r="12111" spans="1:5" x14ac:dyDescent="0.2">
      <c r="A12111" t="str">
        <f t="shared" ca="1" si="945"/>
        <v>Diagnostics and Preventative</v>
      </c>
      <c r="B12111" t="str">
        <f t="shared" ca="1" si="946"/>
        <v>Fluoride treatments</v>
      </c>
      <c r="C12111">
        <f t="shared" si="949"/>
        <v>672</v>
      </c>
      <c r="D12111">
        <f t="shared" ca="1" si="947"/>
        <v>0</v>
      </c>
      <c r="E12111">
        <f t="shared" ca="1" si="948"/>
        <v>5</v>
      </c>
    </row>
    <row r="12112" spans="1:5" x14ac:dyDescent="0.2">
      <c r="A12112" t="str">
        <f t="shared" ca="1" si="945"/>
        <v>Diagnostics and Preventative</v>
      </c>
      <c r="B12112" t="str">
        <f t="shared" ca="1" si="946"/>
        <v>Sealants</v>
      </c>
      <c r="C12112">
        <f t="shared" si="949"/>
        <v>672</v>
      </c>
      <c r="D12112">
        <f t="shared" ca="1" si="947"/>
        <v>0</v>
      </c>
      <c r="E12112">
        <f t="shared" ca="1" si="948"/>
        <v>6</v>
      </c>
    </row>
    <row r="12113" spans="1:5" x14ac:dyDescent="0.2">
      <c r="A12113" t="str">
        <f t="shared" ca="1" si="945"/>
        <v>Orthodontics</v>
      </c>
      <c r="B12113" t="str">
        <f t="shared" ca="1" si="946"/>
        <v>orthodontics</v>
      </c>
      <c r="C12113">
        <f t="shared" si="949"/>
        <v>672</v>
      </c>
      <c r="D12113" t="str">
        <f t="shared" ca="1" si="947"/>
        <v>For eligible dependents to age 19</v>
      </c>
      <c r="E12113">
        <f t="shared" ca="1" si="948"/>
        <v>17</v>
      </c>
    </row>
    <row r="12114" spans="1:5" x14ac:dyDescent="0.2">
      <c r="A12114" t="str">
        <f t="shared" ca="1" si="945"/>
        <v>Orthodontics</v>
      </c>
      <c r="B12114" t="str">
        <f t="shared" ca="1" si="946"/>
        <v>orthodontics</v>
      </c>
      <c r="C12114">
        <f t="shared" si="949"/>
        <v>672</v>
      </c>
      <c r="D12114" t="str">
        <f t="shared" ca="1" si="947"/>
        <v>For eligible dependents to age 19</v>
      </c>
      <c r="E12114">
        <f t="shared" ca="1" si="948"/>
        <v>17</v>
      </c>
    </row>
    <row r="12115" spans="1:5" x14ac:dyDescent="0.2">
      <c r="A12115" t="str">
        <f t="shared" ca="1" si="945"/>
        <v>Major</v>
      </c>
      <c r="B12115" t="str">
        <f t="shared" ca="1" si="946"/>
        <v>major restorative</v>
      </c>
      <c r="C12115">
        <f t="shared" si="949"/>
        <v>672</v>
      </c>
      <c r="D12115" t="str">
        <f t="shared" ca="1" si="947"/>
        <v>Single crowns, inlays, onlays</v>
      </c>
      <c r="E12115">
        <f t="shared" ca="1" si="948"/>
        <v>14</v>
      </c>
    </row>
    <row r="12116" spans="1:5" x14ac:dyDescent="0.2">
      <c r="A12116" t="str">
        <f t="shared" ca="1" si="945"/>
        <v>Diagnostics and Preventative</v>
      </c>
      <c r="B12116" t="str">
        <f t="shared" ca="1" si="946"/>
        <v>Bitewing x-rays</v>
      </c>
      <c r="C12116">
        <f t="shared" si="949"/>
        <v>673</v>
      </c>
      <c r="D12116">
        <f t="shared" ca="1" si="947"/>
        <v>0</v>
      </c>
      <c r="E12116">
        <f t="shared" ca="1" si="948"/>
        <v>2</v>
      </c>
    </row>
    <row r="12117" spans="1:5" x14ac:dyDescent="0.2">
      <c r="A12117" t="str">
        <f t="shared" ca="1" si="945"/>
        <v>Diagnostics and Preventative</v>
      </c>
      <c r="B12117" t="str">
        <f t="shared" ca="1" si="946"/>
        <v>Fluoride treatments</v>
      </c>
      <c r="C12117">
        <f t="shared" si="949"/>
        <v>673</v>
      </c>
      <c r="D12117">
        <f t="shared" ca="1" si="947"/>
        <v>0</v>
      </c>
      <c r="E12117">
        <f t="shared" ca="1" si="948"/>
        <v>5</v>
      </c>
    </row>
    <row r="12118" spans="1:5" x14ac:dyDescent="0.2">
      <c r="A12118" t="str">
        <f t="shared" ca="1" si="945"/>
        <v>Basic</v>
      </c>
      <c r="B12118" t="str">
        <f t="shared" ca="1" si="946"/>
        <v>general anesthesia</v>
      </c>
      <c r="C12118">
        <f t="shared" si="949"/>
        <v>673</v>
      </c>
      <c r="D12118" t="str">
        <f t="shared" ca="1" si="947"/>
        <v>Covered when used in conjunction with covered oral surgical procedures</v>
      </c>
      <c r="E12118">
        <f t="shared" ca="1" si="948"/>
        <v>13</v>
      </c>
    </row>
    <row r="12119" spans="1:5" x14ac:dyDescent="0.2">
      <c r="A12119" t="str">
        <f t="shared" ca="1" si="945"/>
        <v>Basic</v>
      </c>
      <c r="B12119" t="str">
        <f t="shared" ca="1" si="946"/>
        <v>oral surgery</v>
      </c>
      <c r="C12119">
        <f t="shared" si="949"/>
        <v>673</v>
      </c>
      <c r="D12119" t="str">
        <f t="shared" ca="1" si="947"/>
        <v>Extraction and other surgery procedures, incl. pre- and post-operative care</v>
      </c>
      <c r="E12119">
        <f t="shared" ca="1" si="948"/>
        <v>9</v>
      </c>
    </row>
    <row r="12120" spans="1:5" x14ac:dyDescent="0.2">
      <c r="A12120" t="str">
        <f t="shared" ca="1" si="945"/>
        <v>Diagnostics and Preventative</v>
      </c>
      <c r="B12120" t="str">
        <f t="shared" ca="1" si="946"/>
        <v>Bitewing x-rays</v>
      </c>
      <c r="C12120">
        <f t="shared" si="949"/>
        <v>673</v>
      </c>
      <c r="D12120">
        <f t="shared" ca="1" si="947"/>
        <v>0</v>
      </c>
      <c r="E12120">
        <f t="shared" ca="1" si="948"/>
        <v>2</v>
      </c>
    </row>
    <row r="12121" spans="1:5" x14ac:dyDescent="0.2">
      <c r="A12121" t="str">
        <f t="shared" ca="1" si="945"/>
        <v>Orthodontics</v>
      </c>
      <c r="B12121" t="str">
        <f t="shared" ca="1" si="946"/>
        <v>orthodontics</v>
      </c>
      <c r="C12121">
        <f t="shared" si="949"/>
        <v>673</v>
      </c>
      <c r="D12121" t="str">
        <f t="shared" ca="1" si="947"/>
        <v>For eligible dependents to age 19</v>
      </c>
      <c r="E12121">
        <f t="shared" ca="1" si="948"/>
        <v>17</v>
      </c>
    </row>
    <row r="12122" spans="1:5" x14ac:dyDescent="0.2">
      <c r="A12122" t="str">
        <f t="shared" ca="1" si="945"/>
        <v>Diagnostics and Preventative</v>
      </c>
      <c r="B12122" t="str">
        <f t="shared" ca="1" si="946"/>
        <v>Fluoride treatments</v>
      </c>
      <c r="C12122">
        <f t="shared" si="949"/>
        <v>673</v>
      </c>
      <c r="D12122">
        <f t="shared" ca="1" si="947"/>
        <v>0</v>
      </c>
      <c r="E12122">
        <f t="shared" ca="1" si="948"/>
        <v>5</v>
      </c>
    </row>
    <row r="12123" spans="1:5" x14ac:dyDescent="0.2">
      <c r="A12123" t="str">
        <f t="shared" ca="1" si="945"/>
        <v>Major</v>
      </c>
      <c r="B12123" t="str">
        <f t="shared" ca="1" si="946"/>
        <v>major restorative</v>
      </c>
      <c r="C12123">
        <f t="shared" si="949"/>
        <v>673</v>
      </c>
      <c r="D12123" t="str">
        <f t="shared" ca="1" si="947"/>
        <v>Single crowns, inlays, onlays</v>
      </c>
      <c r="E12123">
        <f t="shared" ca="1" si="948"/>
        <v>14</v>
      </c>
    </row>
    <row r="12124" spans="1:5" x14ac:dyDescent="0.2">
      <c r="A12124" t="str">
        <f t="shared" ca="1" si="945"/>
        <v>Diagnostics and Preventative</v>
      </c>
      <c r="B12124" t="str">
        <f t="shared" ca="1" si="946"/>
        <v>Fluoride treatments</v>
      </c>
      <c r="C12124">
        <f t="shared" si="949"/>
        <v>673</v>
      </c>
      <c r="D12124">
        <f t="shared" ca="1" si="947"/>
        <v>0</v>
      </c>
      <c r="E12124">
        <f t="shared" ca="1" si="948"/>
        <v>5</v>
      </c>
    </row>
    <row r="12125" spans="1:5" x14ac:dyDescent="0.2">
      <c r="A12125" t="str">
        <f t="shared" ca="1" si="945"/>
        <v>Other</v>
      </c>
      <c r="B12125" t="str">
        <f t="shared" ca="1" si="946"/>
        <v>Implants</v>
      </c>
      <c r="C12125">
        <f t="shared" si="949"/>
        <v>673</v>
      </c>
      <c r="D12125" t="str">
        <f t="shared" ca="1" si="947"/>
        <v>Implant dental work</v>
      </c>
      <c r="E12125">
        <f t="shared" ca="1" si="948"/>
        <v>18</v>
      </c>
    </row>
    <row r="12126" spans="1:5" x14ac:dyDescent="0.2">
      <c r="A12126" t="str">
        <f t="shared" ca="1" si="945"/>
        <v>Diagnostics and Preventative</v>
      </c>
      <c r="B12126" t="str">
        <f t="shared" ca="1" si="946"/>
        <v>Full-mouth x-ray</v>
      </c>
      <c r="C12126">
        <f t="shared" si="949"/>
        <v>673</v>
      </c>
      <c r="D12126">
        <f t="shared" ca="1" si="947"/>
        <v>0</v>
      </c>
      <c r="E12126">
        <f t="shared" ca="1" si="948"/>
        <v>3</v>
      </c>
    </row>
    <row r="12127" spans="1:5" x14ac:dyDescent="0.2">
      <c r="A12127" t="str">
        <f t="shared" ca="1" si="945"/>
        <v>Diagnostics and Preventative</v>
      </c>
      <c r="B12127" t="str">
        <f t="shared" ca="1" si="946"/>
        <v>Space Maintainers</v>
      </c>
      <c r="C12127">
        <f t="shared" si="949"/>
        <v>673</v>
      </c>
      <c r="D12127">
        <f t="shared" ca="1" si="947"/>
        <v>0</v>
      </c>
      <c r="E12127">
        <f t="shared" ca="1" si="948"/>
        <v>7</v>
      </c>
    </row>
    <row r="12128" spans="1:5" x14ac:dyDescent="0.2">
      <c r="A12128" t="str">
        <f t="shared" ca="1" si="945"/>
        <v>Basic</v>
      </c>
      <c r="B12128" t="str">
        <f t="shared" ca="1" si="946"/>
        <v>general anesthesia</v>
      </c>
      <c r="C12128">
        <f t="shared" si="949"/>
        <v>673</v>
      </c>
      <c r="D12128" t="str">
        <f t="shared" ca="1" si="947"/>
        <v>Covered when used in conjunction with covered oral surgical procedures</v>
      </c>
      <c r="E12128">
        <f t="shared" ca="1" si="948"/>
        <v>13</v>
      </c>
    </row>
    <row r="12129" spans="1:5" x14ac:dyDescent="0.2">
      <c r="A12129" t="str">
        <f t="shared" ca="1" si="945"/>
        <v>Orthodontics</v>
      </c>
      <c r="B12129" t="str">
        <f t="shared" ca="1" si="946"/>
        <v>orthodontics</v>
      </c>
      <c r="C12129">
        <f t="shared" si="949"/>
        <v>673</v>
      </c>
      <c r="D12129" t="str">
        <f t="shared" ca="1" si="947"/>
        <v>For eligible dependents to age 19</v>
      </c>
      <c r="E12129">
        <f t="shared" ca="1" si="948"/>
        <v>17</v>
      </c>
    </row>
    <row r="12130" spans="1:5" x14ac:dyDescent="0.2">
      <c r="A12130" t="str">
        <f t="shared" ca="1" si="945"/>
        <v>Other</v>
      </c>
      <c r="B12130" t="str">
        <f t="shared" ca="1" si="946"/>
        <v>Implants</v>
      </c>
      <c r="C12130">
        <f t="shared" si="949"/>
        <v>673</v>
      </c>
      <c r="D12130" t="str">
        <f t="shared" ca="1" si="947"/>
        <v>Implant dental work</v>
      </c>
      <c r="E12130">
        <f t="shared" ca="1" si="948"/>
        <v>18</v>
      </c>
    </row>
    <row r="12131" spans="1:5" x14ac:dyDescent="0.2">
      <c r="A12131" t="str">
        <f t="shared" ca="1" si="945"/>
        <v>Diagnostics and Preventative</v>
      </c>
      <c r="B12131" t="str">
        <f t="shared" ca="1" si="946"/>
        <v>Full-mouth x-ray</v>
      </c>
      <c r="C12131">
        <f t="shared" si="949"/>
        <v>673</v>
      </c>
      <c r="D12131">
        <f t="shared" ca="1" si="947"/>
        <v>0</v>
      </c>
      <c r="E12131">
        <f t="shared" ca="1" si="948"/>
        <v>3</v>
      </c>
    </row>
    <row r="12132" spans="1:5" x14ac:dyDescent="0.2">
      <c r="A12132" t="str">
        <f t="shared" ca="1" si="945"/>
        <v>Diagnostics and Preventative</v>
      </c>
      <c r="B12132" t="str">
        <f t="shared" ca="1" si="946"/>
        <v>Space Maintainers</v>
      </c>
      <c r="C12132">
        <f t="shared" si="949"/>
        <v>673</v>
      </c>
      <c r="D12132">
        <f t="shared" ca="1" si="947"/>
        <v>0</v>
      </c>
      <c r="E12132">
        <f t="shared" ca="1" si="948"/>
        <v>7</v>
      </c>
    </row>
    <row r="12133" spans="1:5" x14ac:dyDescent="0.2">
      <c r="A12133" t="str">
        <f t="shared" ca="1" si="945"/>
        <v>Basic</v>
      </c>
      <c r="B12133" t="str">
        <f t="shared" ca="1" si="946"/>
        <v>endodontics</v>
      </c>
      <c r="C12133">
        <f t="shared" si="949"/>
        <v>673</v>
      </c>
      <c r="D12133" t="str">
        <f t="shared" ca="1" si="947"/>
        <v>Root canal, pulpal therapy</v>
      </c>
      <c r="E12133">
        <f t="shared" ca="1" si="948"/>
        <v>10</v>
      </c>
    </row>
    <row r="12134" spans="1:5" x14ac:dyDescent="0.2">
      <c r="A12134" t="str">
        <f t="shared" ca="1" si="945"/>
        <v>Other</v>
      </c>
      <c r="B12134" t="str">
        <f t="shared" ca="1" si="946"/>
        <v>Implants</v>
      </c>
      <c r="C12134">
        <f t="shared" si="949"/>
        <v>674</v>
      </c>
      <c r="D12134" t="str">
        <f t="shared" ca="1" si="947"/>
        <v>Implant dental work</v>
      </c>
      <c r="E12134">
        <f t="shared" ca="1" si="948"/>
        <v>18</v>
      </c>
    </row>
    <row r="12135" spans="1:5" x14ac:dyDescent="0.2">
      <c r="A12135" t="str">
        <f t="shared" ca="1" si="945"/>
        <v>Major</v>
      </c>
      <c r="B12135" t="str">
        <f t="shared" ca="1" si="946"/>
        <v>prosthodontics</v>
      </c>
      <c r="C12135">
        <f t="shared" si="949"/>
        <v>674</v>
      </c>
      <c r="D12135" t="str">
        <f t="shared" ca="1" si="947"/>
        <v>Procedures for replacement of missing teeth by construction or repair of bridges and partial or complete dentures</v>
      </c>
      <c r="E12135">
        <f t="shared" ca="1" si="948"/>
        <v>15</v>
      </c>
    </row>
    <row r="12136" spans="1:5" x14ac:dyDescent="0.2">
      <c r="A12136" t="str">
        <f t="shared" ca="1" si="945"/>
        <v>Basic</v>
      </c>
      <c r="B12136" t="str">
        <f t="shared" ca="1" si="946"/>
        <v>endodontics</v>
      </c>
      <c r="C12136">
        <f t="shared" si="949"/>
        <v>674</v>
      </c>
      <c r="D12136" t="str">
        <f t="shared" ca="1" si="947"/>
        <v>Root canal, pulpal therapy</v>
      </c>
      <c r="E12136">
        <f t="shared" ca="1" si="948"/>
        <v>10</v>
      </c>
    </row>
    <row r="12137" spans="1:5" x14ac:dyDescent="0.2">
      <c r="A12137" t="str">
        <f t="shared" ca="1" si="945"/>
        <v>Basic</v>
      </c>
      <c r="B12137" t="str">
        <f t="shared" ca="1" si="946"/>
        <v>non-surgical periodontics</v>
      </c>
      <c r="C12137">
        <f t="shared" si="949"/>
        <v>674</v>
      </c>
      <c r="D12137" t="str">
        <f t="shared" ca="1" si="947"/>
        <v xml:space="preserve">Non-surgical treatment of the gums and supporting structures of the teeth </v>
      </c>
      <c r="E12137">
        <f t="shared" ca="1" si="948"/>
        <v>12</v>
      </c>
    </row>
    <row r="12138" spans="1:5" x14ac:dyDescent="0.2">
      <c r="A12138" t="str">
        <f t="shared" ca="1" si="945"/>
        <v>Diagnostics and Preventative</v>
      </c>
      <c r="B12138" t="str">
        <f t="shared" ca="1" si="946"/>
        <v>Prophylaxis</v>
      </c>
      <c r="C12138">
        <f t="shared" si="949"/>
        <v>674</v>
      </c>
      <c r="D12138">
        <f t="shared" ca="1" si="947"/>
        <v>0</v>
      </c>
      <c r="E12138">
        <f t="shared" ca="1" si="948"/>
        <v>4</v>
      </c>
    </row>
    <row r="12139" spans="1:5" x14ac:dyDescent="0.2">
      <c r="A12139" t="str">
        <f t="shared" ca="1" si="945"/>
        <v>Diagnostics and Preventative</v>
      </c>
      <c r="B12139" t="str">
        <f t="shared" ca="1" si="946"/>
        <v>Fluoride treatments</v>
      </c>
      <c r="C12139">
        <f t="shared" si="949"/>
        <v>674</v>
      </c>
      <c r="D12139">
        <f t="shared" ca="1" si="947"/>
        <v>0</v>
      </c>
      <c r="E12139">
        <f t="shared" ca="1" si="948"/>
        <v>5</v>
      </c>
    </row>
    <row r="12140" spans="1:5" x14ac:dyDescent="0.2">
      <c r="A12140" t="str">
        <f t="shared" ca="1" si="945"/>
        <v>Other</v>
      </c>
      <c r="B12140" t="str">
        <f t="shared" ca="1" si="946"/>
        <v>Implants</v>
      </c>
      <c r="C12140">
        <f t="shared" si="949"/>
        <v>674</v>
      </c>
      <c r="D12140" t="str">
        <f t="shared" ca="1" si="947"/>
        <v>Implant dental work</v>
      </c>
      <c r="E12140">
        <f t="shared" ca="1" si="948"/>
        <v>18</v>
      </c>
    </row>
    <row r="12141" spans="1:5" x14ac:dyDescent="0.2">
      <c r="A12141" t="str">
        <f t="shared" ca="1" si="945"/>
        <v>Other</v>
      </c>
      <c r="B12141" t="str">
        <f t="shared" ca="1" si="946"/>
        <v>Implants</v>
      </c>
      <c r="C12141">
        <f t="shared" si="949"/>
        <v>674</v>
      </c>
      <c r="D12141" t="str">
        <f t="shared" ca="1" si="947"/>
        <v>Implant dental work</v>
      </c>
      <c r="E12141">
        <f t="shared" ca="1" si="948"/>
        <v>18</v>
      </c>
    </row>
    <row r="12142" spans="1:5" x14ac:dyDescent="0.2">
      <c r="A12142" t="str">
        <f t="shared" ca="1" si="945"/>
        <v>Diagnostics and Preventative</v>
      </c>
      <c r="B12142" t="str">
        <f t="shared" ca="1" si="946"/>
        <v>Bitewing x-rays</v>
      </c>
      <c r="C12142">
        <f t="shared" si="949"/>
        <v>674</v>
      </c>
      <c r="D12142">
        <f t="shared" ca="1" si="947"/>
        <v>0</v>
      </c>
      <c r="E12142">
        <f t="shared" ca="1" si="948"/>
        <v>2</v>
      </c>
    </row>
    <row r="12143" spans="1:5" x14ac:dyDescent="0.2">
      <c r="A12143" t="str">
        <f t="shared" ca="1" si="945"/>
        <v>Basic</v>
      </c>
      <c r="B12143" t="str">
        <f t="shared" ca="1" si="946"/>
        <v>basic restorative</v>
      </c>
      <c r="C12143">
        <f t="shared" si="949"/>
        <v>674</v>
      </c>
      <c r="D12143" t="str">
        <f t="shared" ca="1" si="947"/>
        <v>Fillings (amalgam "silver" and composite "white" non-molar)</v>
      </c>
      <c r="E12143">
        <f t="shared" ca="1" si="948"/>
        <v>8</v>
      </c>
    </row>
    <row r="12144" spans="1:5" x14ac:dyDescent="0.2">
      <c r="A12144" t="str">
        <f t="shared" ca="1" si="945"/>
        <v>Basic</v>
      </c>
      <c r="B12144" t="str">
        <f t="shared" ca="1" si="946"/>
        <v>oral surgery</v>
      </c>
      <c r="C12144">
        <f t="shared" si="949"/>
        <v>674</v>
      </c>
      <c r="D12144" t="str">
        <f t="shared" ca="1" si="947"/>
        <v>Extraction and other surgery procedures, incl. pre- and post-operative care</v>
      </c>
      <c r="E12144">
        <f t="shared" ca="1" si="948"/>
        <v>9</v>
      </c>
    </row>
    <row r="12145" spans="1:5" x14ac:dyDescent="0.2">
      <c r="A12145" t="str">
        <f t="shared" ca="1" si="945"/>
        <v>Diagnostics and Preventative</v>
      </c>
      <c r="B12145" t="str">
        <f t="shared" ca="1" si="946"/>
        <v>Prophylaxis</v>
      </c>
      <c r="C12145">
        <f t="shared" si="949"/>
        <v>674</v>
      </c>
      <c r="D12145">
        <f t="shared" ca="1" si="947"/>
        <v>0</v>
      </c>
      <c r="E12145">
        <f t="shared" ca="1" si="948"/>
        <v>4</v>
      </c>
    </row>
    <row r="12146" spans="1:5" x14ac:dyDescent="0.2">
      <c r="A12146" t="str">
        <f t="shared" ca="1" si="945"/>
        <v>Major</v>
      </c>
      <c r="B12146" t="str">
        <f t="shared" ca="1" si="946"/>
        <v>temporomandibular joint dysfunction</v>
      </c>
      <c r="C12146">
        <f t="shared" si="949"/>
        <v>674</v>
      </c>
      <c r="D12146" t="str">
        <f t="shared" ca="1" si="947"/>
        <v>Services relating to hinging joints of the jaw</v>
      </c>
      <c r="E12146">
        <f t="shared" ca="1" si="948"/>
        <v>16</v>
      </c>
    </row>
    <row r="12147" spans="1:5" x14ac:dyDescent="0.2">
      <c r="A12147" t="str">
        <f t="shared" ca="1" si="945"/>
        <v>Diagnostics and Preventative</v>
      </c>
      <c r="B12147" t="str">
        <f t="shared" ca="1" si="946"/>
        <v>Space Maintainers</v>
      </c>
      <c r="C12147">
        <f t="shared" si="949"/>
        <v>674</v>
      </c>
      <c r="D12147">
        <f t="shared" ca="1" si="947"/>
        <v>0</v>
      </c>
      <c r="E12147">
        <f t="shared" ca="1" si="948"/>
        <v>7</v>
      </c>
    </row>
    <row r="12148" spans="1:5" x14ac:dyDescent="0.2">
      <c r="A12148" t="str">
        <f t="shared" ca="1" si="945"/>
        <v>Major</v>
      </c>
      <c r="B12148" t="str">
        <f t="shared" ca="1" si="946"/>
        <v>major restorative</v>
      </c>
      <c r="C12148">
        <f t="shared" si="949"/>
        <v>674</v>
      </c>
      <c r="D12148" t="str">
        <f t="shared" ca="1" si="947"/>
        <v>Single crowns, inlays, onlays</v>
      </c>
      <c r="E12148">
        <f t="shared" ca="1" si="948"/>
        <v>14</v>
      </c>
    </row>
    <row r="12149" spans="1:5" x14ac:dyDescent="0.2">
      <c r="A12149" t="str">
        <f t="shared" ca="1" si="945"/>
        <v>Basic</v>
      </c>
      <c r="B12149" t="str">
        <f t="shared" ca="1" si="946"/>
        <v>endodontics</v>
      </c>
      <c r="C12149">
        <f t="shared" si="949"/>
        <v>674</v>
      </c>
      <c r="D12149" t="str">
        <f t="shared" ca="1" si="947"/>
        <v>Root canal, pulpal therapy</v>
      </c>
      <c r="E12149">
        <f t="shared" ca="1" si="948"/>
        <v>10</v>
      </c>
    </row>
    <row r="12150" spans="1:5" x14ac:dyDescent="0.2">
      <c r="A12150" t="str">
        <f t="shared" ca="1" si="945"/>
        <v>Diagnostics and Preventative</v>
      </c>
      <c r="B12150" t="str">
        <f t="shared" ca="1" si="946"/>
        <v>Fluoride treatments</v>
      </c>
      <c r="C12150">
        <f t="shared" si="949"/>
        <v>674</v>
      </c>
      <c r="D12150">
        <f t="shared" ca="1" si="947"/>
        <v>0</v>
      </c>
      <c r="E12150">
        <f t="shared" ca="1" si="948"/>
        <v>5</v>
      </c>
    </row>
    <row r="12151" spans="1:5" x14ac:dyDescent="0.2">
      <c r="A12151" t="str">
        <f t="shared" ca="1" si="945"/>
        <v>Basic</v>
      </c>
      <c r="B12151" t="str">
        <f t="shared" ca="1" si="946"/>
        <v>general anesthesia</v>
      </c>
      <c r="C12151">
        <f t="shared" si="949"/>
        <v>674</v>
      </c>
      <c r="D12151" t="str">
        <f t="shared" ca="1" si="947"/>
        <v>Covered when used in conjunction with covered oral surgical procedures</v>
      </c>
      <c r="E12151">
        <f t="shared" ca="1" si="948"/>
        <v>13</v>
      </c>
    </row>
    <row r="12152" spans="1:5" x14ac:dyDescent="0.2">
      <c r="A12152" t="str">
        <f t="shared" ca="1" si="945"/>
        <v>Basic</v>
      </c>
      <c r="B12152" t="str">
        <f t="shared" ca="1" si="946"/>
        <v>surgical periodontics</v>
      </c>
      <c r="C12152">
        <f t="shared" si="949"/>
        <v>675</v>
      </c>
      <c r="D12152" t="str">
        <f t="shared" ca="1" si="947"/>
        <v>Surgical treatment of the gums and supporting structures of the teeth</v>
      </c>
      <c r="E12152">
        <f t="shared" ca="1" si="948"/>
        <v>11</v>
      </c>
    </row>
    <row r="12153" spans="1:5" x14ac:dyDescent="0.2">
      <c r="A12153" t="str">
        <f t="shared" ca="1" si="945"/>
        <v>Basic</v>
      </c>
      <c r="B12153" t="str">
        <f t="shared" ca="1" si="946"/>
        <v>basic restorative</v>
      </c>
      <c r="C12153">
        <f t="shared" si="949"/>
        <v>675</v>
      </c>
      <c r="D12153" t="str">
        <f t="shared" ca="1" si="947"/>
        <v>Fillings (amalgam "silver" and composite "white" non-molar)</v>
      </c>
      <c r="E12153">
        <f t="shared" ca="1" si="948"/>
        <v>8</v>
      </c>
    </row>
    <row r="12154" spans="1:5" x14ac:dyDescent="0.2">
      <c r="A12154" t="str">
        <f t="shared" ca="1" si="945"/>
        <v>Diagnostics and Preventative</v>
      </c>
      <c r="B12154" t="str">
        <f t="shared" ca="1" si="946"/>
        <v>Periodic Exams</v>
      </c>
      <c r="C12154">
        <f t="shared" si="949"/>
        <v>675</v>
      </c>
      <c r="D12154">
        <f t="shared" ca="1" si="947"/>
        <v>0</v>
      </c>
      <c r="E12154">
        <f t="shared" ca="1" si="948"/>
        <v>1</v>
      </c>
    </row>
    <row r="12155" spans="1:5" x14ac:dyDescent="0.2">
      <c r="A12155" t="str">
        <f t="shared" ca="1" si="945"/>
        <v>Diagnostics and Preventative</v>
      </c>
      <c r="B12155" t="str">
        <f t="shared" ca="1" si="946"/>
        <v>Prophylaxis</v>
      </c>
      <c r="C12155">
        <f t="shared" si="949"/>
        <v>675</v>
      </c>
      <c r="D12155">
        <f t="shared" ca="1" si="947"/>
        <v>0</v>
      </c>
      <c r="E12155">
        <f t="shared" ca="1" si="948"/>
        <v>4</v>
      </c>
    </row>
    <row r="12156" spans="1:5" x14ac:dyDescent="0.2">
      <c r="A12156" t="str">
        <f t="shared" ca="1" si="945"/>
        <v>Diagnostics and Preventative</v>
      </c>
      <c r="B12156" t="str">
        <f t="shared" ca="1" si="946"/>
        <v>Sealants</v>
      </c>
      <c r="C12156">
        <f t="shared" si="949"/>
        <v>675</v>
      </c>
      <c r="D12156">
        <f t="shared" ca="1" si="947"/>
        <v>0</v>
      </c>
      <c r="E12156">
        <f t="shared" ca="1" si="948"/>
        <v>6</v>
      </c>
    </row>
    <row r="12157" spans="1:5" x14ac:dyDescent="0.2">
      <c r="A12157" t="str">
        <f t="shared" ca="1" si="945"/>
        <v>Basic</v>
      </c>
      <c r="B12157" t="str">
        <f t="shared" ca="1" si="946"/>
        <v>basic restorative</v>
      </c>
      <c r="C12157">
        <f t="shared" si="949"/>
        <v>675</v>
      </c>
      <c r="D12157" t="str">
        <f t="shared" ca="1" si="947"/>
        <v>Fillings (amalgam "silver" and composite "white" non-molar)</v>
      </c>
      <c r="E12157">
        <f t="shared" ca="1" si="948"/>
        <v>8</v>
      </c>
    </row>
    <row r="12158" spans="1:5" x14ac:dyDescent="0.2">
      <c r="A12158" t="str">
        <f t="shared" ca="1" si="945"/>
        <v>Diagnostics and Preventative</v>
      </c>
      <c r="B12158" t="str">
        <f t="shared" ca="1" si="946"/>
        <v>Fluoride treatments</v>
      </c>
      <c r="C12158">
        <f t="shared" si="949"/>
        <v>675</v>
      </c>
      <c r="D12158">
        <f t="shared" ca="1" si="947"/>
        <v>0</v>
      </c>
      <c r="E12158">
        <f t="shared" ca="1" si="948"/>
        <v>5</v>
      </c>
    </row>
    <row r="12159" spans="1:5" x14ac:dyDescent="0.2">
      <c r="A12159" t="str">
        <f t="shared" ca="1" si="945"/>
        <v>Major</v>
      </c>
      <c r="B12159" t="str">
        <f t="shared" ca="1" si="946"/>
        <v>major restorative</v>
      </c>
      <c r="C12159">
        <f t="shared" si="949"/>
        <v>675</v>
      </c>
      <c r="D12159" t="str">
        <f t="shared" ca="1" si="947"/>
        <v>Single crowns, inlays, onlays</v>
      </c>
      <c r="E12159">
        <f t="shared" ca="1" si="948"/>
        <v>14</v>
      </c>
    </row>
    <row r="12160" spans="1:5" x14ac:dyDescent="0.2">
      <c r="A12160" t="str">
        <f t="shared" ca="1" si="945"/>
        <v>Major</v>
      </c>
      <c r="B12160" t="str">
        <f t="shared" ca="1" si="946"/>
        <v>prosthodontics</v>
      </c>
      <c r="C12160">
        <f t="shared" si="949"/>
        <v>675</v>
      </c>
      <c r="D12160" t="str">
        <f t="shared" ca="1" si="947"/>
        <v>Procedures for replacement of missing teeth by construction or repair of bridges and partial or complete dentures</v>
      </c>
      <c r="E12160">
        <f t="shared" ca="1" si="948"/>
        <v>15</v>
      </c>
    </row>
    <row r="12161" spans="1:5" x14ac:dyDescent="0.2">
      <c r="A12161" t="str">
        <f t="shared" ca="1" si="945"/>
        <v>Basic</v>
      </c>
      <c r="B12161" t="str">
        <f t="shared" ca="1" si="946"/>
        <v>surgical periodontics</v>
      </c>
      <c r="C12161">
        <f t="shared" si="949"/>
        <v>675</v>
      </c>
      <c r="D12161" t="str">
        <f t="shared" ca="1" si="947"/>
        <v>Surgical treatment of the gums and supporting structures of the teeth</v>
      </c>
      <c r="E12161">
        <f t="shared" ca="1" si="948"/>
        <v>11</v>
      </c>
    </row>
    <row r="12162" spans="1:5" x14ac:dyDescent="0.2">
      <c r="A12162" t="str">
        <f t="shared" ref="A12162:A12225" ca="1" si="950">INDEX(services,E12162,1)</f>
        <v>Diagnostics and Preventative</v>
      </c>
      <c r="B12162" t="str">
        <f t="shared" ref="B12162:B12225" ca="1" si="951">INDEX(services,E12162,2)</f>
        <v>Space Maintainers</v>
      </c>
      <c r="C12162">
        <f t="shared" si="949"/>
        <v>675</v>
      </c>
      <c r="D12162">
        <f t="shared" ref="D12162:D12225" ca="1" si="952">INDEX(services,E12162,3)</f>
        <v>0</v>
      </c>
      <c r="E12162">
        <f t="shared" ref="E12162:E12225" ca="1" si="953">RANDBETWEEN(1,ROWS(services))</f>
        <v>7</v>
      </c>
    </row>
    <row r="12163" spans="1:5" x14ac:dyDescent="0.2">
      <c r="A12163" t="str">
        <f t="shared" ca="1" si="950"/>
        <v>Diagnostics and Preventative</v>
      </c>
      <c r="B12163" t="str">
        <f t="shared" ca="1" si="951"/>
        <v>Full-mouth x-ray</v>
      </c>
      <c r="C12163">
        <f t="shared" si="949"/>
        <v>675</v>
      </c>
      <c r="D12163">
        <f t="shared" ca="1" si="952"/>
        <v>0</v>
      </c>
      <c r="E12163">
        <f t="shared" ca="1" si="953"/>
        <v>3</v>
      </c>
    </row>
    <row r="12164" spans="1:5" x14ac:dyDescent="0.2">
      <c r="A12164" t="str">
        <f t="shared" ca="1" si="950"/>
        <v>Diagnostics and Preventative</v>
      </c>
      <c r="B12164" t="str">
        <f t="shared" ca="1" si="951"/>
        <v>Bitewing x-rays</v>
      </c>
      <c r="C12164">
        <f t="shared" ref="C12164:C12227" si="954">IF(MOD(ROW(C12164)-2,18)&lt;&gt;0,C12163,C12163+1)</f>
        <v>675</v>
      </c>
      <c r="D12164">
        <f t="shared" ca="1" si="952"/>
        <v>0</v>
      </c>
      <c r="E12164">
        <f t="shared" ca="1" si="953"/>
        <v>2</v>
      </c>
    </row>
    <row r="12165" spans="1:5" x14ac:dyDescent="0.2">
      <c r="A12165" t="str">
        <f t="shared" ca="1" si="950"/>
        <v>Orthodontics</v>
      </c>
      <c r="B12165" t="str">
        <f t="shared" ca="1" si="951"/>
        <v>orthodontics</v>
      </c>
      <c r="C12165">
        <f t="shared" si="954"/>
        <v>675</v>
      </c>
      <c r="D12165" t="str">
        <f t="shared" ca="1" si="952"/>
        <v>For eligible dependents to age 19</v>
      </c>
      <c r="E12165">
        <f t="shared" ca="1" si="953"/>
        <v>17</v>
      </c>
    </row>
    <row r="12166" spans="1:5" x14ac:dyDescent="0.2">
      <c r="A12166" t="str">
        <f t="shared" ca="1" si="950"/>
        <v>Basic</v>
      </c>
      <c r="B12166" t="str">
        <f t="shared" ca="1" si="951"/>
        <v>basic restorative</v>
      </c>
      <c r="C12166">
        <f t="shared" si="954"/>
        <v>675</v>
      </c>
      <c r="D12166" t="str">
        <f t="shared" ca="1" si="952"/>
        <v>Fillings (amalgam "silver" and composite "white" non-molar)</v>
      </c>
      <c r="E12166">
        <f t="shared" ca="1" si="953"/>
        <v>8</v>
      </c>
    </row>
    <row r="12167" spans="1:5" x14ac:dyDescent="0.2">
      <c r="A12167" t="str">
        <f t="shared" ca="1" si="950"/>
        <v>Major</v>
      </c>
      <c r="B12167" t="str">
        <f t="shared" ca="1" si="951"/>
        <v>major restorative</v>
      </c>
      <c r="C12167">
        <f t="shared" si="954"/>
        <v>675</v>
      </c>
      <c r="D12167" t="str">
        <f t="shared" ca="1" si="952"/>
        <v>Single crowns, inlays, onlays</v>
      </c>
      <c r="E12167">
        <f t="shared" ca="1" si="953"/>
        <v>14</v>
      </c>
    </row>
    <row r="12168" spans="1:5" x14ac:dyDescent="0.2">
      <c r="A12168" t="str">
        <f t="shared" ca="1" si="950"/>
        <v>Basic</v>
      </c>
      <c r="B12168" t="str">
        <f t="shared" ca="1" si="951"/>
        <v>surgical periodontics</v>
      </c>
      <c r="C12168">
        <f t="shared" si="954"/>
        <v>675</v>
      </c>
      <c r="D12168" t="str">
        <f t="shared" ca="1" si="952"/>
        <v>Surgical treatment of the gums and supporting structures of the teeth</v>
      </c>
      <c r="E12168">
        <f t="shared" ca="1" si="953"/>
        <v>11</v>
      </c>
    </row>
    <row r="12169" spans="1:5" x14ac:dyDescent="0.2">
      <c r="A12169" t="str">
        <f t="shared" ca="1" si="950"/>
        <v>Basic</v>
      </c>
      <c r="B12169" t="str">
        <f t="shared" ca="1" si="951"/>
        <v>basic restorative</v>
      </c>
      <c r="C12169">
        <f t="shared" si="954"/>
        <v>675</v>
      </c>
      <c r="D12169" t="str">
        <f t="shared" ca="1" si="952"/>
        <v>Fillings (amalgam "silver" and composite "white" non-molar)</v>
      </c>
      <c r="E12169">
        <f t="shared" ca="1" si="953"/>
        <v>8</v>
      </c>
    </row>
    <row r="12170" spans="1:5" x14ac:dyDescent="0.2">
      <c r="A12170" t="str">
        <f t="shared" ca="1" si="950"/>
        <v>Basic</v>
      </c>
      <c r="B12170" t="str">
        <f t="shared" ca="1" si="951"/>
        <v>oral surgery</v>
      </c>
      <c r="C12170">
        <f t="shared" si="954"/>
        <v>676</v>
      </c>
      <c r="D12170" t="str">
        <f t="shared" ca="1" si="952"/>
        <v>Extraction and other surgery procedures, incl. pre- and post-operative care</v>
      </c>
      <c r="E12170">
        <f t="shared" ca="1" si="953"/>
        <v>9</v>
      </c>
    </row>
    <row r="12171" spans="1:5" x14ac:dyDescent="0.2">
      <c r="A12171" t="str">
        <f t="shared" ca="1" si="950"/>
        <v>Diagnostics and Preventative</v>
      </c>
      <c r="B12171" t="str">
        <f t="shared" ca="1" si="951"/>
        <v>Full-mouth x-ray</v>
      </c>
      <c r="C12171">
        <f t="shared" si="954"/>
        <v>676</v>
      </c>
      <c r="D12171">
        <f t="shared" ca="1" si="952"/>
        <v>0</v>
      </c>
      <c r="E12171">
        <f t="shared" ca="1" si="953"/>
        <v>3</v>
      </c>
    </row>
    <row r="12172" spans="1:5" x14ac:dyDescent="0.2">
      <c r="A12172" t="str">
        <f t="shared" ca="1" si="950"/>
        <v>Diagnostics and Preventative</v>
      </c>
      <c r="B12172" t="str">
        <f t="shared" ca="1" si="951"/>
        <v>Space Maintainers</v>
      </c>
      <c r="C12172">
        <f t="shared" si="954"/>
        <v>676</v>
      </c>
      <c r="D12172">
        <f t="shared" ca="1" si="952"/>
        <v>0</v>
      </c>
      <c r="E12172">
        <f t="shared" ca="1" si="953"/>
        <v>7</v>
      </c>
    </row>
    <row r="12173" spans="1:5" x14ac:dyDescent="0.2">
      <c r="A12173" t="str">
        <f t="shared" ca="1" si="950"/>
        <v>Diagnostics and Preventative</v>
      </c>
      <c r="B12173" t="str">
        <f t="shared" ca="1" si="951"/>
        <v>Sealants</v>
      </c>
      <c r="C12173">
        <f t="shared" si="954"/>
        <v>676</v>
      </c>
      <c r="D12173">
        <f t="shared" ca="1" si="952"/>
        <v>0</v>
      </c>
      <c r="E12173">
        <f t="shared" ca="1" si="953"/>
        <v>6</v>
      </c>
    </row>
    <row r="12174" spans="1:5" x14ac:dyDescent="0.2">
      <c r="A12174" t="str">
        <f t="shared" ca="1" si="950"/>
        <v>Diagnostics and Preventative</v>
      </c>
      <c r="B12174" t="str">
        <f t="shared" ca="1" si="951"/>
        <v>Sealants</v>
      </c>
      <c r="C12174">
        <f t="shared" si="954"/>
        <v>676</v>
      </c>
      <c r="D12174">
        <f t="shared" ca="1" si="952"/>
        <v>0</v>
      </c>
      <c r="E12174">
        <f t="shared" ca="1" si="953"/>
        <v>6</v>
      </c>
    </row>
    <row r="12175" spans="1:5" x14ac:dyDescent="0.2">
      <c r="A12175" t="str">
        <f t="shared" ca="1" si="950"/>
        <v>Basic</v>
      </c>
      <c r="B12175" t="str">
        <f t="shared" ca="1" si="951"/>
        <v>general anesthesia</v>
      </c>
      <c r="C12175">
        <f t="shared" si="954"/>
        <v>676</v>
      </c>
      <c r="D12175" t="str">
        <f t="shared" ca="1" si="952"/>
        <v>Covered when used in conjunction with covered oral surgical procedures</v>
      </c>
      <c r="E12175">
        <f t="shared" ca="1" si="953"/>
        <v>13</v>
      </c>
    </row>
    <row r="12176" spans="1:5" x14ac:dyDescent="0.2">
      <c r="A12176" t="str">
        <f t="shared" ca="1" si="950"/>
        <v>Basic</v>
      </c>
      <c r="B12176" t="str">
        <f t="shared" ca="1" si="951"/>
        <v>oral surgery</v>
      </c>
      <c r="C12176">
        <f t="shared" si="954"/>
        <v>676</v>
      </c>
      <c r="D12176" t="str">
        <f t="shared" ca="1" si="952"/>
        <v>Extraction and other surgery procedures, incl. pre- and post-operative care</v>
      </c>
      <c r="E12176">
        <f t="shared" ca="1" si="953"/>
        <v>9</v>
      </c>
    </row>
    <row r="12177" spans="1:5" x14ac:dyDescent="0.2">
      <c r="A12177" t="str">
        <f t="shared" ca="1" si="950"/>
        <v>Basic</v>
      </c>
      <c r="B12177" t="str">
        <f t="shared" ca="1" si="951"/>
        <v>basic restorative</v>
      </c>
      <c r="C12177">
        <f t="shared" si="954"/>
        <v>676</v>
      </c>
      <c r="D12177" t="str">
        <f t="shared" ca="1" si="952"/>
        <v>Fillings (amalgam "silver" and composite "white" non-molar)</v>
      </c>
      <c r="E12177">
        <f t="shared" ca="1" si="953"/>
        <v>8</v>
      </c>
    </row>
    <row r="12178" spans="1:5" x14ac:dyDescent="0.2">
      <c r="A12178" t="str">
        <f t="shared" ca="1" si="950"/>
        <v>Orthodontics</v>
      </c>
      <c r="B12178" t="str">
        <f t="shared" ca="1" si="951"/>
        <v>orthodontics</v>
      </c>
      <c r="C12178">
        <f t="shared" si="954"/>
        <v>676</v>
      </c>
      <c r="D12178" t="str">
        <f t="shared" ca="1" si="952"/>
        <v>For eligible dependents to age 19</v>
      </c>
      <c r="E12178">
        <f t="shared" ca="1" si="953"/>
        <v>17</v>
      </c>
    </row>
    <row r="12179" spans="1:5" x14ac:dyDescent="0.2">
      <c r="A12179" t="str">
        <f t="shared" ca="1" si="950"/>
        <v>Diagnostics and Preventative</v>
      </c>
      <c r="B12179" t="str">
        <f t="shared" ca="1" si="951"/>
        <v>Fluoride treatments</v>
      </c>
      <c r="C12179">
        <f t="shared" si="954"/>
        <v>676</v>
      </c>
      <c r="D12179">
        <f t="shared" ca="1" si="952"/>
        <v>0</v>
      </c>
      <c r="E12179">
        <f t="shared" ca="1" si="953"/>
        <v>5</v>
      </c>
    </row>
    <row r="12180" spans="1:5" x14ac:dyDescent="0.2">
      <c r="A12180" t="str">
        <f t="shared" ca="1" si="950"/>
        <v>Basic</v>
      </c>
      <c r="B12180" t="str">
        <f t="shared" ca="1" si="951"/>
        <v>oral surgery</v>
      </c>
      <c r="C12180">
        <f t="shared" si="954"/>
        <v>676</v>
      </c>
      <c r="D12180" t="str">
        <f t="shared" ca="1" si="952"/>
        <v>Extraction and other surgery procedures, incl. pre- and post-operative care</v>
      </c>
      <c r="E12180">
        <f t="shared" ca="1" si="953"/>
        <v>9</v>
      </c>
    </row>
    <row r="12181" spans="1:5" x14ac:dyDescent="0.2">
      <c r="A12181" t="str">
        <f t="shared" ca="1" si="950"/>
        <v>Basic</v>
      </c>
      <c r="B12181" t="str">
        <f t="shared" ca="1" si="951"/>
        <v>surgical periodontics</v>
      </c>
      <c r="C12181">
        <f t="shared" si="954"/>
        <v>676</v>
      </c>
      <c r="D12181" t="str">
        <f t="shared" ca="1" si="952"/>
        <v>Surgical treatment of the gums and supporting structures of the teeth</v>
      </c>
      <c r="E12181">
        <f t="shared" ca="1" si="953"/>
        <v>11</v>
      </c>
    </row>
    <row r="12182" spans="1:5" x14ac:dyDescent="0.2">
      <c r="A12182" t="str">
        <f t="shared" ca="1" si="950"/>
        <v>Basic</v>
      </c>
      <c r="B12182" t="str">
        <f t="shared" ca="1" si="951"/>
        <v>endodontics</v>
      </c>
      <c r="C12182">
        <f t="shared" si="954"/>
        <v>676</v>
      </c>
      <c r="D12182" t="str">
        <f t="shared" ca="1" si="952"/>
        <v>Root canal, pulpal therapy</v>
      </c>
      <c r="E12182">
        <f t="shared" ca="1" si="953"/>
        <v>10</v>
      </c>
    </row>
    <row r="12183" spans="1:5" x14ac:dyDescent="0.2">
      <c r="A12183" t="str">
        <f t="shared" ca="1" si="950"/>
        <v>Major</v>
      </c>
      <c r="B12183" t="str">
        <f t="shared" ca="1" si="951"/>
        <v>temporomandibular joint dysfunction</v>
      </c>
      <c r="C12183">
        <f t="shared" si="954"/>
        <v>676</v>
      </c>
      <c r="D12183" t="str">
        <f t="shared" ca="1" si="952"/>
        <v>Services relating to hinging joints of the jaw</v>
      </c>
      <c r="E12183">
        <f t="shared" ca="1" si="953"/>
        <v>16</v>
      </c>
    </row>
    <row r="12184" spans="1:5" x14ac:dyDescent="0.2">
      <c r="A12184" t="str">
        <f t="shared" ca="1" si="950"/>
        <v>Diagnostics and Preventative</v>
      </c>
      <c r="B12184" t="str">
        <f t="shared" ca="1" si="951"/>
        <v>Fluoride treatments</v>
      </c>
      <c r="C12184">
        <f t="shared" si="954"/>
        <v>676</v>
      </c>
      <c r="D12184">
        <f t="shared" ca="1" si="952"/>
        <v>0</v>
      </c>
      <c r="E12184">
        <f t="shared" ca="1" si="953"/>
        <v>5</v>
      </c>
    </row>
    <row r="12185" spans="1:5" x14ac:dyDescent="0.2">
      <c r="A12185" t="str">
        <f t="shared" ca="1" si="950"/>
        <v>Basic</v>
      </c>
      <c r="B12185" t="str">
        <f t="shared" ca="1" si="951"/>
        <v>general anesthesia</v>
      </c>
      <c r="C12185">
        <f t="shared" si="954"/>
        <v>676</v>
      </c>
      <c r="D12185" t="str">
        <f t="shared" ca="1" si="952"/>
        <v>Covered when used in conjunction with covered oral surgical procedures</v>
      </c>
      <c r="E12185">
        <f t="shared" ca="1" si="953"/>
        <v>13</v>
      </c>
    </row>
    <row r="12186" spans="1:5" x14ac:dyDescent="0.2">
      <c r="A12186" t="str">
        <f t="shared" ca="1" si="950"/>
        <v>Basic</v>
      </c>
      <c r="B12186" t="str">
        <f t="shared" ca="1" si="951"/>
        <v>basic restorative</v>
      </c>
      <c r="C12186">
        <f t="shared" si="954"/>
        <v>676</v>
      </c>
      <c r="D12186" t="str">
        <f t="shared" ca="1" si="952"/>
        <v>Fillings (amalgam "silver" and composite "white" non-molar)</v>
      </c>
      <c r="E12186">
        <f t="shared" ca="1" si="953"/>
        <v>8</v>
      </c>
    </row>
    <row r="12187" spans="1:5" x14ac:dyDescent="0.2">
      <c r="A12187" t="str">
        <f t="shared" ca="1" si="950"/>
        <v>Diagnostics and Preventative</v>
      </c>
      <c r="B12187" t="str">
        <f t="shared" ca="1" si="951"/>
        <v>Sealants</v>
      </c>
      <c r="C12187">
        <f t="shared" si="954"/>
        <v>676</v>
      </c>
      <c r="D12187">
        <f t="shared" ca="1" si="952"/>
        <v>0</v>
      </c>
      <c r="E12187">
        <f t="shared" ca="1" si="953"/>
        <v>6</v>
      </c>
    </row>
    <row r="12188" spans="1:5" x14ac:dyDescent="0.2">
      <c r="A12188" t="str">
        <f t="shared" ca="1" si="950"/>
        <v>Basic</v>
      </c>
      <c r="B12188" t="str">
        <f t="shared" ca="1" si="951"/>
        <v>general anesthesia</v>
      </c>
      <c r="C12188">
        <f t="shared" si="954"/>
        <v>677</v>
      </c>
      <c r="D12188" t="str">
        <f t="shared" ca="1" si="952"/>
        <v>Covered when used in conjunction with covered oral surgical procedures</v>
      </c>
      <c r="E12188">
        <f t="shared" ca="1" si="953"/>
        <v>13</v>
      </c>
    </row>
    <row r="12189" spans="1:5" x14ac:dyDescent="0.2">
      <c r="A12189" t="str">
        <f t="shared" ca="1" si="950"/>
        <v>Diagnostics and Preventative</v>
      </c>
      <c r="B12189" t="str">
        <f t="shared" ca="1" si="951"/>
        <v>Bitewing x-rays</v>
      </c>
      <c r="C12189">
        <f t="shared" si="954"/>
        <v>677</v>
      </c>
      <c r="D12189">
        <f t="shared" ca="1" si="952"/>
        <v>0</v>
      </c>
      <c r="E12189">
        <f t="shared" ca="1" si="953"/>
        <v>2</v>
      </c>
    </row>
    <row r="12190" spans="1:5" x14ac:dyDescent="0.2">
      <c r="A12190" t="str">
        <f t="shared" ca="1" si="950"/>
        <v>Diagnostics and Preventative</v>
      </c>
      <c r="B12190" t="str">
        <f t="shared" ca="1" si="951"/>
        <v>Full-mouth x-ray</v>
      </c>
      <c r="C12190">
        <f t="shared" si="954"/>
        <v>677</v>
      </c>
      <c r="D12190">
        <f t="shared" ca="1" si="952"/>
        <v>0</v>
      </c>
      <c r="E12190">
        <f t="shared" ca="1" si="953"/>
        <v>3</v>
      </c>
    </row>
    <row r="12191" spans="1:5" x14ac:dyDescent="0.2">
      <c r="A12191" t="str">
        <f t="shared" ca="1" si="950"/>
        <v>Diagnostics and Preventative</v>
      </c>
      <c r="B12191" t="str">
        <f t="shared" ca="1" si="951"/>
        <v>Periodic Exams</v>
      </c>
      <c r="C12191">
        <f t="shared" si="954"/>
        <v>677</v>
      </c>
      <c r="D12191">
        <f t="shared" ca="1" si="952"/>
        <v>0</v>
      </c>
      <c r="E12191">
        <f t="shared" ca="1" si="953"/>
        <v>1</v>
      </c>
    </row>
    <row r="12192" spans="1:5" x14ac:dyDescent="0.2">
      <c r="A12192" t="str">
        <f t="shared" ca="1" si="950"/>
        <v>Major</v>
      </c>
      <c r="B12192" t="str">
        <f t="shared" ca="1" si="951"/>
        <v>temporomandibular joint dysfunction</v>
      </c>
      <c r="C12192">
        <f t="shared" si="954"/>
        <v>677</v>
      </c>
      <c r="D12192" t="str">
        <f t="shared" ca="1" si="952"/>
        <v>Services relating to hinging joints of the jaw</v>
      </c>
      <c r="E12192">
        <f t="shared" ca="1" si="953"/>
        <v>16</v>
      </c>
    </row>
    <row r="12193" spans="1:5" x14ac:dyDescent="0.2">
      <c r="A12193" t="str">
        <f t="shared" ca="1" si="950"/>
        <v>Basic</v>
      </c>
      <c r="B12193" t="str">
        <f t="shared" ca="1" si="951"/>
        <v>surgical periodontics</v>
      </c>
      <c r="C12193">
        <f t="shared" si="954"/>
        <v>677</v>
      </c>
      <c r="D12193" t="str">
        <f t="shared" ca="1" si="952"/>
        <v>Surgical treatment of the gums and supporting structures of the teeth</v>
      </c>
      <c r="E12193">
        <f t="shared" ca="1" si="953"/>
        <v>11</v>
      </c>
    </row>
    <row r="12194" spans="1:5" x14ac:dyDescent="0.2">
      <c r="A12194" t="str">
        <f t="shared" ca="1" si="950"/>
        <v>Diagnostics and Preventative</v>
      </c>
      <c r="B12194" t="str">
        <f t="shared" ca="1" si="951"/>
        <v>Bitewing x-rays</v>
      </c>
      <c r="C12194">
        <f t="shared" si="954"/>
        <v>677</v>
      </c>
      <c r="D12194">
        <f t="shared" ca="1" si="952"/>
        <v>0</v>
      </c>
      <c r="E12194">
        <f t="shared" ca="1" si="953"/>
        <v>2</v>
      </c>
    </row>
    <row r="12195" spans="1:5" x14ac:dyDescent="0.2">
      <c r="A12195" t="str">
        <f t="shared" ca="1" si="950"/>
        <v>Diagnostics and Preventative</v>
      </c>
      <c r="B12195" t="str">
        <f t="shared" ca="1" si="951"/>
        <v>Bitewing x-rays</v>
      </c>
      <c r="C12195">
        <f t="shared" si="954"/>
        <v>677</v>
      </c>
      <c r="D12195">
        <f t="shared" ca="1" si="952"/>
        <v>0</v>
      </c>
      <c r="E12195">
        <f t="shared" ca="1" si="953"/>
        <v>2</v>
      </c>
    </row>
    <row r="12196" spans="1:5" x14ac:dyDescent="0.2">
      <c r="A12196" t="str">
        <f t="shared" ca="1" si="950"/>
        <v>Diagnostics and Preventative</v>
      </c>
      <c r="B12196" t="str">
        <f t="shared" ca="1" si="951"/>
        <v>Prophylaxis</v>
      </c>
      <c r="C12196">
        <f t="shared" si="954"/>
        <v>677</v>
      </c>
      <c r="D12196">
        <f t="shared" ca="1" si="952"/>
        <v>0</v>
      </c>
      <c r="E12196">
        <f t="shared" ca="1" si="953"/>
        <v>4</v>
      </c>
    </row>
    <row r="12197" spans="1:5" x14ac:dyDescent="0.2">
      <c r="A12197" t="str">
        <f t="shared" ca="1" si="950"/>
        <v>Basic</v>
      </c>
      <c r="B12197" t="str">
        <f t="shared" ca="1" si="951"/>
        <v>oral surgery</v>
      </c>
      <c r="C12197">
        <f t="shared" si="954"/>
        <v>677</v>
      </c>
      <c r="D12197" t="str">
        <f t="shared" ca="1" si="952"/>
        <v>Extraction and other surgery procedures, incl. pre- and post-operative care</v>
      </c>
      <c r="E12197">
        <f t="shared" ca="1" si="953"/>
        <v>9</v>
      </c>
    </row>
    <row r="12198" spans="1:5" x14ac:dyDescent="0.2">
      <c r="A12198" t="str">
        <f t="shared" ca="1" si="950"/>
        <v>Major</v>
      </c>
      <c r="B12198" t="str">
        <f t="shared" ca="1" si="951"/>
        <v>prosthodontics</v>
      </c>
      <c r="C12198">
        <f t="shared" si="954"/>
        <v>677</v>
      </c>
      <c r="D12198" t="str">
        <f t="shared" ca="1" si="952"/>
        <v>Procedures for replacement of missing teeth by construction or repair of bridges and partial or complete dentures</v>
      </c>
      <c r="E12198">
        <f t="shared" ca="1" si="953"/>
        <v>15</v>
      </c>
    </row>
    <row r="12199" spans="1:5" x14ac:dyDescent="0.2">
      <c r="A12199" t="str">
        <f t="shared" ca="1" si="950"/>
        <v>Diagnostics and Preventative</v>
      </c>
      <c r="B12199" t="str">
        <f t="shared" ca="1" si="951"/>
        <v>Full-mouth x-ray</v>
      </c>
      <c r="C12199">
        <f t="shared" si="954"/>
        <v>677</v>
      </c>
      <c r="D12199">
        <f t="shared" ca="1" si="952"/>
        <v>0</v>
      </c>
      <c r="E12199">
        <f t="shared" ca="1" si="953"/>
        <v>3</v>
      </c>
    </row>
    <row r="12200" spans="1:5" x14ac:dyDescent="0.2">
      <c r="A12200" t="str">
        <f t="shared" ca="1" si="950"/>
        <v>Major</v>
      </c>
      <c r="B12200" t="str">
        <f t="shared" ca="1" si="951"/>
        <v>prosthodontics</v>
      </c>
      <c r="C12200">
        <f t="shared" si="954"/>
        <v>677</v>
      </c>
      <c r="D12200" t="str">
        <f t="shared" ca="1" si="952"/>
        <v>Procedures for replacement of missing teeth by construction or repair of bridges and partial or complete dentures</v>
      </c>
      <c r="E12200">
        <f t="shared" ca="1" si="953"/>
        <v>15</v>
      </c>
    </row>
    <row r="12201" spans="1:5" x14ac:dyDescent="0.2">
      <c r="A12201" t="str">
        <f t="shared" ca="1" si="950"/>
        <v>Diagnostics and Preventative</v>
      </c>
      <c r="B12201" t="str">
        <f t="shared" ca="1" si="951"/>
        <v>Fluoride treatments</v>
      </c>
      <c r="C12201">
        <f t="shared" si="954"/>
        <v>677</v>
      </c>
      <c r="D12201">
        <f t="shared" ca="1" si="952"/>
        <v>0</v>
      </c>
      <c r="E12201">
        <f t="shared" ca="1" si="953"/>
        <v>5</v>
      </c>
    </row>
    <row r="12202" spans="1:5" x14ac:dyDescent="0.2">
      <c r="A12202" t="str">
        <f t="shared" ca="1" si="950"/>
        <v>Basic</v>
      </c>
      <c r="B12202" t="str">
        <f t="shared" ca="1" si="951"/>
        <v>surgical periodontics</v>
      </c>
      <c r="C12202">
        <f t="shared" si="954"/>
        <v>677</v>
      </c>
      <c r="D12202" t="str">
        <f t="shared" ca="1" si="952"/>
        <v>Surgical treatment of the gums and supporting structures of the teeth</v>
      </c>
      <c r="E12202">
        <f t="shared" ca="1" si="953"/>
        <v>11</v>
      </c>
    </row>
    <row r="12203" spans="1:5" x14ac:dyDescent="0.2">
      <c r="A12203" t="str">
        <f t="shared" ca="1" si="950"/>
        <v>Diagnostics and Preventative</v>
      </c>
      <c r="B12203" t="str">
        <f t="shared" ca="1" si="951"/>
        <v>Bitewing x-rays</v>
      </c>
      <c r="C12203">
        <f t="shared" si="954"/>
        <v>677</v>
      </c>
      <c r="D12203">
        <f t="shared" ca="1" si="952"/>
        <v>0</v>
      </c>
      <c r="E12203">
        <f t="shared" ca="1" si="953"/>
        <v>2</v>
      </c>
    </row>
    <row r="12204" spans="1:5" x14ac:dyDescent="0.2">
      <c r="A12204" t="str">
        <f t="shared" ca="1" si="950"/>
        <v>Diagnostics and Preventative</v>
      </c>
      <c r="B12204" t="str">
        <f t="shared" ca="1" si="951"/>
        <v>Full-mouth x-ray</v>
      </c>
      <c r="C12204">
        <f t="shared" si="954"/>
        <v>677</v>
      </c>
      <c r="D12204">
        <f t="shared" ca="1" si="952"/>
        <v>0</v>
      </c>
      <c r="E12204">
        <f t="shared" ca="1" si="953"/>
        <v>3</v>
      </c>
    </row>
    <row r="12205" spans="1:5" x14ac:dyDescent="0.2">
      <c r="A12205" t="str">
        <f t="shared" ca="1" si="950"/>
        <v>Diagnostics and Preventative</v>
      </c>
      <c r="B12205" t="str">
        <f t="shared" ca="1" si="951"/>
        <v>Periodic Exams</v>
      </c>
      <c r="C12205">
        <f t="shared" si="954"/>
        <v>677</v>
      </c>
      <c r="D12205">
        <f t="shared" ca="1" si="952"/>
        <v>0</v>
      </c>
      <c r="E12205">
        <f t="shared" ca="1" si="953"/>
        <v>1</v>
      </c>
    </row>
    <row r="12206" spans="1:5" x14ac:dyDescent="0.2">
      <c r="A12206" t="str">
        <f t="shared" ca="1" si="950"/>
        <v>Major</v>
      </c>
      <c r="B12206" t="str">
        <f t="shared" ca="1" si="951"/>
        <v>temporomandibular joint dysfunction</v>
      </c>
      <c r="C12206">
        <f t="shared" si="954"/>
        <v>678</v>
      </c>
      <c r="D12206" t="str">
        <f t="shared" ca="1" si="952"/>
        <v>Services relating to hinging joints of the jaw</v>
      </c>
      <c r="E12206">
        <f t="shared" ca="1" si="953"/>
        <v>16</v>
      </c>
    </row>
    <row r="12207" spans="1:5" x14ac:dyDescent="0.2">
      <c r="A12207" t="str">
        <f t="shared" ca="1" si="950"/>
        <v>Diagnostics and Preventative</v>
      </c>
      <c r="B12207" t="str">
        <f t="shared" ca="1" si="951"/>
        <v>Periodic Exams</v>
      </c>
      <c r="C12207">
        <f t="shared" si="954"/>
        <v>678</v>
      </c>
      <c r="D12207">
        <f t="shared" ca="1" si="952"/>
        <v>0</v>
      </c>
      <c r="E12207">
        <f t="shared" ca="1" si="953"/>
        <v>1</v>
      </c>
    </row>
    <row r="12208" spans="1:5" x14ac:dyDescent="0.2">
      <c r="A12208" t="str">
        <f t="shared" ca="1" si="950"/>
        <v>Other</v>
      </c>
      <c r="B12208" t="str">
        <f t="shared" ca="1" si="951"/>
        <v>Implants</v>
      </c>
      <c r="C12208">
        <f t="shared" si="954"/>
        <v>678</v>
      </c>
      <c r="D12208" t="str">
        <f t="shared" ca="1" si="952"/>
        <v>Implant dental work</v>
      </c>
      <c r="E12208">
        <f t="shared" ca="1" si="953"/>
        <v>18</v>
      </c>
    </row>
    <row r="12209" spans="1:5" x14ac:dyDescent="0.2">
      <c r="A12209" t="str">
        <f t="shared" ca="1" si="950"/>
        <v>Diagnostics and Preventative</v>
      </c>
      <c r="B12209" t="str">
        <f t="shared" ca="1" si="951"/>
        <v>Bitewing x-rays</v>
      </c>
      <c r="C12209">
        <f t="shared" si="954"/>
        <v>678</v>
      </c>
      <c r="D12209">
        <f t="shared" ca="1" si="952"/>
        <v>0</v>
      </c>
      <c r="E12209">
        <f t="shared" ca="1" si="953"/>
        <v>2</v>
      </c>
    </row>
    <row r="12210" spans="1:5" x14ac:dyDescent="0.2">
      <c r="A12210" t="str">
        <f t="shared" ca="1" si="950"/>
        <v>Diagnostics and Preventative</v>
      </c>
      <c r="B12210" t="str">
        <f t="shared" ca="1" si="951"/>
        <v>Full-mouth x-ray</v>
      </c>
      <c r="C12210">
        <f t="shared" si="954"/>
        <v>678</v>
      </c>
      <c r="D12210">
        <f t="shared" ca="1" si="952"/>
        <v>0</v>
      </c>
      <c r="E12210">
        <f t="shared" ca="1" si="953"/>
        <v>3</v>
      </c>
    </row>
    <row r="12211" spans="1:5" x14ac:dyDescent="0.2">
      <c r="A12211" t="str">
        <f t="shared" ca="1" si="950"/>
        <v>Major</v>
      </c>
      <c r="B12211" t="str">
        <f t="shared" ca="1" si="951"/>
        <v>temporomandibular joint dysfunction</v>
      </c>
      <c r="C12211">
        <f t="shared" si="954"/>
        <v>678</v>
      </c>
      <c r="D12211" t="str">
        <f t="shared" ca="1" si="952"/>
        <v>Services relating to hinging joints of the jaw</v>
      </c>
      <c r="E12211">
        <f t="shared" ca="1" si="953"/>
        <v>16</v>
      </c>
    </row>
    <row r="12212" spans="1:5" x14ac:dyDescent="0.2">
      <c r="A12212" t="str">
        <f t="shared" ca="1" si="950"/>
        <v>Diagnostics and Preventative</v>
      </c>
      <c r="B12212" t="str">
        <f t="shared" ca="1" si="951"/>
        <v>Sealants</v>
      </c>
      <c r="C12212">
        <f t="shared" si="954"/>
        <v>678</v>
      </c>
      <c r="D12212">
        <f t="shared" ca="1" si="952"/>
        <v>0</v>
      </c>
      <c r="E12212">
        <f t="shared" ca="1" si="953"/>
        <v>6</v>
      </c>
    </row>
    <row r="12213" spans="1:5" x14ac:dyDescent="0.2">
      <c r="A12213" t="str">
        <f t="shared" ca="1" si="950"/>
        <v>Major</v>
      </c>
      <c r="B12213" t="str">
        <f t="shared" ca="1" si="951"/>
        <v>major restorative</v>
      </c>
      <c r="C12213">
        <f t="shared" si="954"/>
        <v>678</v>
      </c>
      <c r="D12213" t="str">
        <f t="shared" ca="1" si="952"/>
        <v>Single crowns, inlays, onlays</v>
      </c>
      <c r="E12213">
        <f t="shared" ca="1" si="953"/>
        <v>14</v>
      </c>
    </row>
    <row r="12214" spans="1:5" x14ac:dyDescent="0.2">
      <c r="A12214" t="str">
        <f t="shared" ca="1" si="950"/>
        <v>Diagnostics and Preventative</v>
      </c>
      <c r="B12214" t="str">
        <f t="shared" ca="1" si="951"/>
        <v>Fluoride treatments</v>
      </c>
      <c r="C12214">
        <f t="shared" si="954"/>
        <v>678</v>
      </c>
      <c r="D12214">
        <f t="shared" ca="1" si="952"/>
        <v>0</v>
      </c>
      <c r="E12214">
        <f t="shared" ca="1" si="953"/>
        <v>5</v>
      </c>
    </row>
    <row r="12215" spans="1:5" x14ac:dyDescent="0.2">
      <c r="A12215" t="str">
        <f t="shared" ca="1" si="950"/>
        <v>Diagnostics and Preventative</v>
      </c>
      <c r="B12215" t="str">
        <f t="shared" ca="1" si="951"/>
        <v>Space Maintainers</v>
      </c>
      <c r="C12215">
        <f t="shared" si="954"/>
        <v>678</v>
      </c>
      <c r="D12215">
        <f t="shared" ca="1" si="952"/>
        <v>0</v>
      </c>
      <c r="E12215">
        <f t="shared" ca="1" si="953"/>
        <v>7</v>
      </c>
    </row>
    <row r="12216" spans="1:5" x14ac:dyDescent="0.2">
      <c r="A12216" t="str">
        <f t="shared" ca="1" si="950"/>
        <v>Basic</v>
      </c>
      <c r="B12216" t="str">
        <f t="shared" ca="1" si="951"/>
        <v>non-surgical periodontics</v>
      </c>
      <c r="C12216">
        <f t="shared" si="954"/>
        <v>678</v>
      </c>
      <c r="D12216" t="str">
        <f t="shared" ca="1" si="952"/>
        <v xml:space="preserve">Non-surgical treatment of the gums and supporting structures of the teeth </v>
      </c>
      <c r="E12216">
        <f t="shared" ca="1" si="953"/>
        <v>12</v>
      </c>
    </row>
    <row r="12217" spans="1:5" x14ac:dyDescent="0.2">
      <c r="A12217" t="str">
        <f t="shared" ca="1" si="950"/>
        <v>Basic</v>
      </c>
      <c r="B12217" t="str">
        <f t="shared" ca="1" si="951"/>
        <v>non-surgical periodontics</v>
      </c>
      <c r="C12217">
        <f t="shared" si="954"/>
        <v>678</v>
      </c>
      <c r="D12217" t="str">
        <f t="shared" ca="1" si="952"/>
        <v xml:space="preserve">Non-surgical treatment of the gums and supporting structures of the teeth </v>
      </c>
      <c r="E12217">
        <f t="shared" ca="1" si="953"/>
        <v>12</v>
      </c>
    </row>
    <row r="12218" spans="1:5" x14ac:dyDescent="0.2">
      <c r="A12218" t="str">
        <f t="shared" ca="1" si="950"/>
        <v>Orthodontics</v>
      </c>
      <c r="B12218" t="str">
        <f t="shared" ca="1" si="951"/>
        <v>orthodontics</v>
      </c>
      <c r="C12218">
        <f t="shared" si="954"/>
        <v>678</v>
      </c>
      <c r="D12218" t="str">
        <f t="shared" ca="1" si="952"/>
        <v>For eligible dependents to age 19</v>
      </c>
      <c r="E12218">
        <f t="shared" ca="1" si="953"/>
        <v>17</v>
      </c>
    </row>
    <row r="12219" spans="1:5" x14ac:dyDescent="0.2">
      <c r="A12219" t="str">
        <f t="shared" ca="1" si="950"/>
        <v>Basic</v>
      </c>
      <c r="B12219" t="str">
        <f t="shared" ca="1" si="951"/>
        <v>basic restorative</v>
      </c>
      <c r="C12219">
        <f t="shared" si="954"/>
        <v>678</v>
      </c>
      <c r="D12219" t="str">
        <f t="shared" ca="1" si="952"/>
        <v>Fillings (amalgam "silver" and composite "white" non-molar)</v>
      </c>
      <c r="E12219">
        <f t="shared" ca="1" si="953"/>
        <v>8</v>
      </c>
    </row>
    <row r="12220" spans="1:5" x14ac:dyDescent="0.2">
      <c r="A12220" t="str">
        <f t="shared" ca="1" si="950"/>
        <v>Diagnostics and Preventative</v>
      </c>
      <c r="B12220" t="str">
        <f t="shared" ca="1" si="951"/>
        <v>Space Maintainers</v>
      </c>
      <c r="C12220">
        <f t="shared" si="954"/>
        <v>678</v>
      </c>
      <c r="D12220">
        <f t="shared" ca="1" si="952"/>
        <v>0</v>
      </c>
      <c r="E12220">
        <f t="shared" ca="1" si="953"/>
        <v>7</v>
      </c>
    </row>
    <row r="12221" spans="1:5" x14ac:dyDescent="0.2">
      <c r="A12221" t="str">
        <f t="shared" ca="1" si="950"/>
        <v>Basic</v>
      </c>
      <c r="B12221" t="str">
        <f t="shared" ca="1" si="951"/>
        <v>oral surgery</v>
      </c>
      <c r="C12221">
        <f t="shared" si="954"/>
        <v>678</v>
      </c>
      <c r="D12221" t="str">
        <f t="shared" ca="1" si="952"/>
        <v>Extraction and other surgery procedures, incl. pre- and post-operative care</v>
      </c>
      <c r="E12221">
        <f t="shared" ca="1" si="953"/>
        <v>9</v>
      </c>
    </row>
    <row r="12222" spans="1:5" x14ac:dyDescent="0.2">
      <c r="A12222" t="str">
        <f t="shared" ca="1" si="950"/>
        <v>Basic</v>
      </c>
      <c r="B12222" t="str">
        <f t="shared" ca="1" si="951"/>
        <v>non-surgical periodontics</v>
      </c>
      <c r="C12222">
        <f t="shared" si="954"/>
        <v>678</v>
      </c>
      <c r="D12222" t="str">
        <f t="shared" ca="1" si="952"/>
        <v xml:space="preserve">Non-surgical treatment of the gums and supporting structures of the teeth </v>
      </c>
      <c r="E12222">
        <f t="shared" ca="1" si="953"/>
        <v>12</v>
      </c>
    </row>
    <row r="12223" spans="1:5" x14ac:dyDescent="0.2">
      <c r="A12223" t="str">
        <f t="shared" ca="1" si="950"/>
        <v>Major</v>
      </c>
      <c r="B12223" t="str">
        <f t="shared" ca="1" si="951"/>
        <v>temporomandibular joint dysfunction</v>
      </c>
      <c r="C12223">
        <f t="shared" si="954"/>
        <v>678</v>
      </c>
      <c r="D12223" t="str">
        <f t="shared" ca="1" si="952"/>
        <v>Services relating to hinging joints of the jaw</v>
      </c>
      <c r="E12223">
        <f t="shared" ca="1" si="953"/>
        <v>16</v>
      </c>
    </row>
    <row r="12224" spans="1:5" x14ac:dyDescent="0.2">
      <c r="A12224" t="str">
        <f t="shared" ca="1" si="950"/>
        <v>Major</v>
      </c>
      <c r="B12224" t="str">
        <f t="shared" ca="1" si="951"/>
        <v>temporomandibular joint dysfunction</v>
      </c>
      <c r="C12224">
        <f t="shared" si="954"/>
        <v>679</v>
      </c>
      <c r="D12224" t="str">
        <f t="shared" ca="1" si="952"/>
        <v>Services relating to hinging joints of the jaw</v>
      </c>
      <c r="E12224">
        <f t="shared" ca="1" si="953"/>
        <v>16</v>
      </c>
    </row>
    <row r="12225" spans="1:5" x14ac:dyDescent="0.2">
      <c r="A12225" t="str">
        <f t="shared" ca="1" si="950"/>
        <v>Basic</v>
      </c>
      <c r="B12225" t="str">
        <f t="shared" ca="1" si="951"/>
        <v>general anesthesia</v>
      </c>
      <c r="C12225">
        <f t="shared" si="954"/>
        <v>679</v>
      </c>
      <c r="D12225" t="str">
        <f t="shared" ca="1" si="952"/>
        <v>Covered when used in conjunction with covered oral surgical procedures</v>
      </c>
      <c r="E12225">
        <f t="shared" ca="1" si="953"/>
        <v>13</v>
      </c>
    </row>
    <row r="12226" spans="1:5" x14ac:dyDescent="0.2">
      <c r="A12226" t="str">
        <f t="shared" ref="A12226:A12289" ca="1" si="955">INDEX(services,E12226,1)</f>
        <v>Major</v>
      </c>
      <c r="B12226" t="str">
        <f t="shared" ref="B12226:B12289" ca="1" si="956">INDEX(services,E12226,2)</f>
        <v>prosthodontics</v>
      </c>
      <c r="C12226">
        <f t="shared" si="954"/>
        <v>679</v>
      </c>
      <c r="D12226" t="str">
        <f t="shared" ref="D12226:D12289" ca="1" si="957">INDEX(services,E12226,3)</f>
        <v>Procedures for replacement of missing teeth by construction or repair of bridges and partial or complete dentures</v>
      </c>
      <c r="E12226">
        <f t="shared" ref="E12226:E12289" ca="1" si="958">RANDBETWEEN(1,ROWS(services))</f>
        <v>15</v>
      </c>
    </row>
    <row r="12227" spans="1:5" x14ac:dyDescent="0.2">
      <c r="A12227" t="str">
        <f t="shared" ca="1" si="955"/>
        <v>Diagnostics and Preventative</v>
      </c>
      <c r="B12227" t="str">
        <f t="shared" ca="1" si="956"/>
        <v>Bitewing x-rays</v>
      </c>
      <c r="C12227">
        <f t="shared" si="954"/>
        <v>679</v>
      </c>
      <c r="D12227">
        <f t="shared" ca="1" si="957"/>
        <v>0</v>
      </c>
      <c r="E12227">
        <f t="shared" ca="1" si="958"/>
        <v>2</v>
      </c>
    </row>
    <row r="12228" spans="1:5" x14ac:dyDescent="0.2">
      <c r="A12228" t="str">
        <f t="shared" ca="1" si="955"/>
        <v>Diagnostics and Preventative</v>
      </c>
      <c r="B12228" t="str">
        <f t="shared" ca="1" si="956"/>
        <v>Bitewing x-rays</v>
      </c>
      <c r="C12228">
        <f t="shared" ref="C12228:C12291" si="959">IF(MOD(ROW(C12228)-2,18)&lt;&gt;0,C12227,C12227+1)</f>
        <v>679</v>
      </c>
      <c r="D12228">
        <f t="shared" ca="1" si="957"/>
        <v>0</v>
      </c>
      <c r="E12228">
        <f t="shared" ca="1" si="958"/>
        <v>2</v>
      </c>
    </row>
    <row r="12229" spans="1:5" x14ac:dyDescent="0.2">
      <c r="A12229" t="str">
        <f t="shared" ca="1" si="955"/>
        <v>Diagnostics and Preventative</v>
      </c>
      <c r="B12229" t="str">
        <f t="shared" ca="1" si="956"/>
        <v>Sealants</v>
      </c>
      <c r="C12229">
        <f t="shared" si="959"/>
        <v>679</v>
      </c>
      <c r="D12229">
        <f t="shared" ca="1" si="957"/>
        <v>0</v>
      </c>
      <c r="E12229">
        <f t="shared" ca="1" si="958"/>
        <v>6</v>
      </c>
    </row>
    <row r="12230" spans="1:5" x14ac:dyDescent="0.2">
      <c r="A12230" t="str">
        <f t="shared" ca="1" si="955"/>
        <v>Basic</v>
      </c>
      <c r="B12230" t="str">
        <f t="shared" ca="1" si="956"/>
        <v>general anesthesia</v>
      </c>
      <c r="C12230">
        <f t="shared" si="959"/>
        <v>679</v>
      </c>
      <c r="D12230" t="str">
        <f t="shared" ca="1" si="957"/>
        <v>Covered when used in conjunction with covered oral surgical procedures</v>
      </c>
      <c r="E12230">
        <f t="shared" ca="1" si="958"/>
        <v>13</v>
      </c>
    </row>
    <row r="12231" spans="1:5" x14ac:dyDescent="0.2">
      <c r="A12231" t="str">
        <f t="shared" ca="1" si="955"/>
        <v>Basic</v>
      </c>
      <c r="B12231" t="str">
        <f t="shared" ca="1" si="956"/>
        <v>surgical periodontics</v>
      </c>
      <c r="C12231">
        <f t="shared" si="959"/>
        <v>679</v>
      </c>
      <c r="D12231" t="str">
        <f t="shared" ca="1" si="957"/>
        <v>Surgical treatment of the gums and supporting structures of the teeth</v>
      </c>
      <c r="E12231">
        <f t="shared" ca="1" si="958"/>
        <v>11</v>
      </c>
    </row>
    <row r="12232" spans="1:5" x14ac:dyDescent="0.2">
      <c r="A12232" t="str">
        <f t="shared" ca="1" si="955"/>
        <v>Major</v>
      </c>
      <c r="B12232" t="str">
        <f t="shared" ca="1" si="956"/>
        <v>temporomandibular joint dysfunction</v>
      </c>
      <c r="C12232">
        <f t="shared" si="959"/>
        <v>679</v>
      </c>
      <c r="D12232" t="str">
        <f t="shared" ca="1" si="957"/>
        <v>Services relating to hinging joints of the jaw</v>
      </c>
      <c r="E12232">
        <f t="shared" ca="1" si="958"/>
        <v>16</v>
      </c>
    </row>
    <row r="12233" spans="1:5" x14ac:dyDescent="0.2">
      <c r="A12233" t="str">
        <f t="shared" ca="1" si="955"/>
        <v>Diagnostics and Preventative</v>
      </c>
      <c r="B12233" t="str">
        <f t="shared" ca="1" si="956"/>
        <v>Space Maintainers</v>
      </c>
      <c r="C12233">
        <f t="shared" si="959"/>
        <v>679</v>
      </c>
      <c r="D12233">
        <f t="shared" ca="1" si="957"/>
        <v>0</v>
      </c>
      <c r="E12233">
        <f t="shared" ca="1" si="958"/>
        <v>7</v>
      </c>
    </row>
    <row r="12234" spans="1:5" x14ac:dyDescent="0.2">
      <c r="A12234" t="str">
        <f t="shared" ca="1" si="955"/>
        <v>Basic</v>
      </c>
      <c r="B12234" t="str">
        <f t="shared" ca="1" si="956"/>
        <v>surgical periodontics</v>
      </c>
      <c r="C12234">
        <f t="shared" si="959"/>
        <v>679</v>
      </c>
      <c r="D12234" t="str">
        <f t="shared" ca="1" si="957"/>
        <v>Surgical treatment of the gums and supporting structures of the teeth</v>
      </c>
      <c r="E12234">
        <f t="shared" ca="1" si="958"/>
        <v>11</v>
      </c>
    </row>
    <row r="12235" spans="1:5" x14ac:dyDescent="0.2">
      <c r="A12235" t="str">
        <f t="shared" ca="1" si="955"/>
        <v>Major</v>
      </c>
      <c r="B12235" t="str">
        <f t="shared" ca="1" si="956"/>
        <v>temporomandibular joint dysfunction</v>
      </c>
      <c r="C12235">
        <f t="shared" si="959"/>
        <v>679</v>
      </c>
      <c r="D12235" t="str">
        <f t="shared" ca="1" si="957"/>
        <v>Services relating to hinging joints of the jaw</v>
      </c>
      <c r="E12235">
        <f t="shared" ca="1" si="958"/>
        <v>16</v>
      </c>
    </row>
    <row r="12236" spans="1:5" x14ac:dyDescent="0.2">
      <c r="A12236" t="str">
        <f t="shared" ca="1" si="955"/>
        <v>Basic</v>
      </c>
      <c r="B12236" t="str">
        <f t="shared" ca="1" si="956"/>
        <v>oral surgery</v>
      </c>
      <c r="C12236">
        <f t="shared" si="959"/>
        <v>679</v>
      </c>
      <c r="D12236" t="str">
        <f t="shared" ca="1" si="957"/>
        <v>Extraction and other surgery procedures, incl. pre- and post-operative care</v>
      </c>
      <c r="E12236">
        <f t="shared" ca="1" si="958"/>
        <v>9</v>
      </c>
    </row>
    <row r="12237" spans="1:5" x14ac:dyDescent="0.2">
      <c r="A12237" t="str">
        <f t="shared" ca="1" si="955"/>
        <v>Basic</v>
      </c>
      <c r="B12237" t="str">
        <f t="shared" ca="1" si="956"/>
        <v>endodontics</v>
      </c>
      <c r="C12237">
        <f t="shared" si="959"/>
        <v>679</v>
      </c>
      <c r="D12237" t="str">
        <f t="shared" ca="1" si="957"/>
        <v>Root canal, pulpal therapy</v>
      </c>
      <c r="E12237">
        <f t="shared" ca="1" si="958"/>
        <v>10</v>
      </c>
    </row>
    <row r="12238" spans="1:5" x14ac:dyDescent="0.2">
      <c r="A12238" t="str">
        <f t="shared" ca="1" si="955"/>
        <v>Diagnostics and Preventative</v>
      </c>
      <c r="B12238" t="str">
        <f t="shared" ca="1" si="956"/>
        <v>Bitewing x-rays</v>
      </c>
      <c r="C12238">
        <f t="shared" si="959"/>
        <v>679</v>
      </c>
      <c r="D12238">
        <f t="shared" ca="1" si="957"/>
        <v>0</v>
      </c>
      <c r="E12238">
        <f t="shared" ca="1" si="958"/>
        <v>2</v>
      </c>
    </row>
    <row r="12239" spans="1:5" x14ac:dyDescent="0.2">
      <c r="A12239" t="str">
        <f t="shared" ca="1" si="955"/>
        <v>Diagnostics and Preventative</v>
      </c>
      <c r="B12239" t="str">
        <f t="shared" ca="1" si="956"/>
        <v>Prophylaxis</v>
      </c>
      <c r="C12239">
        <f t="shared" si="959"/>
        <v>679</v>
      </c>
      <c r="D12239">
        <f t="shared" ca="1" si="957"/>
        <v>0</v>
      </c>
      <c r="E12239">
        <f t="shared" ca="1" si="958"/>
        <v>4</v>
      </c>
    </row>
    <row r="12240" spans="1:5" x14ac:dyDescent="0.2">
      <c r="A12240" t="str">
        <f t="shared" ca="1" si="955"/>
        <v>Basic</v>
      </c>
      <c r="B12240" t="str">
        <f t="shared" ca="1" si="956"/>
        <v>non-surgical periodontics</v>
      </c>
      <c r="C12240">
        <f t="shared" si="959"/>
        <v>679</v>
      </c>
      <c r="D12240" t="str">
        <f t="shared" ca="1" si="957"/>
        <v xml:space="preserve">Non-surgical treatment of the gums and supporting structures of the teeth </v>
      </c>
      <c r="E12240">
        <f t="shared" ca="1" si="958"/>
        <v>12</v>
      </c>
    </row>
    <row r="12241" spans="1:5" x14ac:dyDescent="0.2">
      <c r="A12241" t="str">
        <f t="shared" ca="1" si="955"/>
        <v>Diagnostics and Preventative</v>
      </c>
      <c r="B12241" t="str">
        <f t="shared" ca="1" si="956"/>
        <v>Sealants</v>
      </c>
      <c r="C12241">
        <f t="shared" si="959"/>
        <v>679</v>
      </c>
      <c r="D12241">
        <f t="shared" ca="1" si="957"/>
        <v>0</v>
      </c>
      <c r="E12241">
        <f t="shared" ca="1" si="958"/>
        <v>6</v>
      </c>
    </row>
    <row r="12242" spans="1:5" x14ac:dyDescent="0.2">
      <c r="A12242" t="str">
        <f t="shared" ca="1" si="955"/>
        <v>Major</v>
      </c>
      <c r="B12242" t="str">
        <f t="shared" ca="1" si="956"/>
        <v>temporomandibular joint dysfunction</v>
      </c>
      <c r="C12242">
        <f t="shared" si="959"/>
        <v>680</v>
      </c>
      <c r="D12242" t="str">
        <f t="shared" ca="1" si="957"/>
        <v>Services relating to hinging joints of the jaw</v>
      </c>
      <c r="E12242">
        <f t="shared" ca="1" si="958"/>
        <v>16</v>
      </c>
    </row>
    <row r="12243" spans="1:5" x14ac:dyDescent="0.2">
      <c r="A12243" t="str">
        <f t="shared" ca="1" si="955"/>
        <v>Diagnostics and Preventative</v>
      </c>
      <c r="B12243" t="str">
        <f t="shared" ca="1" si="956"/>
        <v>Prophylaxis</v>
      </c>
      <c r="C12243">
        <f t="shared" si="959"/>
        <v>680</v>
      </c>
      <c r="D12243">
        <f t="shared" ca="1" si="957"/>
        <v>0</v>
      </c>
      <c r="E12243">
        <f t="shared" ca="1" si="958"/>
        <v>4</v>
      </c>
    </row>
    <row r="12244" spans="1:5" x14ac:dyDescent="0.2">
      <c r="A12244" t="str">
        <f t="shared" ca="1" si="955"/>
        <v>Basic</v>
      </c>
      <c r="B12244" t="str">
        <f t="shared" ca="1" si="956"/>
        <v>oral surgery</v>
      </c>
      <c r="C12244">
        <f t="shared" si="959"/>
        <v>680</v>
      </c>
      <c r="D12244" t="str">
        <f t="shared" ca="1" si="957"/>
        <v>Extraction and other surgery procedures, incl. pre- and post-operative care</v>
      </c>
      <c r="E12244">
        <f t="shared" ca="1" si="958"/>
        <v>9</v>
      </c>
    </row>
    <row r="12245" spans="1:5" x14ac:dyDescent="0.2">
      <c r="A12245" t="str">
        <f t="shared" ca="1" si="955"/>
        <v>Basic</v>
      </c>
      <c r="B12245" t="str">
        <f t="shared" ca="1" si="956"/>
        <v>non-surgical periodontics</v>
      </c>
      <c r="C12245">
        <f t="shared" si="959"/>
        <v>680</v>
      </c>
      <c r="D12245" t="str">
        <f t="shared" ca="1" si="957"/>
        <v xml:space="preserve">Non-surgical treatment of the gums and supporting structures of the teeth </v>
      </c>
      <c r="E12245">
        <f t="shared" ca="1" si="958"/>
        <v>12</v>
      </c>
    </row>
    <row r="12246" spans="1:5" x14ac:dyDescent="0.2">
      <c r="A12246" t="str">
        <f t="shared" ca="1" si="955"/>
        <v>Other</v>
      </c>
      <c r="B12246" t="str">
        <f t="shared" ca="1" si="956"/>
        <v>Implants</v>
      </c>
      <c r="C12246">
        <f t="shared" si="959"/>
        <v>680</v>
      </c>
      <c r="D12246" t="str">
        <f t="shared" ca="1" si="957"/>
        <v>Implant dental work</v>
      </c>
      <c r="E12246">
        <f t="shared" ca="1" si="958"/>
        <v>18</v>
      </c>
    </row>
    <row r="12247" spans="1:5" x14ac:dyDescent="0.2">
      <c r="A12247" t="str">
        <f t="shared" ca="1" si="955"/>
        <v>Diagnostics and Preventative</v>
      </c>
      <c r="B12247" t="str">
        <f t="shared" ca="1" si="956"/>
        <v>Prophylaxis</v>
      </c>
      <c r="C12247">
        <f t="shared" si="959"/>
        <v>680</v>
      </c>
      <c r="D12247">
        <f t="shared" ca="1" si="957"/>
        <v>0</v>
      </c>
      <c r="E12247">
        <f t="shared" ca="1" si="958"/>
        <v>4</v>
      </c>
    </row>
    <row r="12248" spans="1:5" x14ac:dyDescent="0.2">
      <c r="A12248" t="str">
        <f t="shared" ca="1" si="955"/>
        <v>Basic</v>
      </c>
      <c r="B12248" t="str">
        <f t="shared" ca="1" si="956"/>
        <v>general anesthesia</v>
      </c>
      <c r="C12248">
        <f t="shared" si="959"/>
        <v>680</v>
      </c>
      <c r="D12248" t="str">
        <f t="shared" ca="1" si="957"/>
        <v>Covered when used in conjunction with covered oral surgical procedures</v>
      </c>
      <c r="E12248">
        <f t="shared" ca="1" si="958"/>
        <v>13</v>
      </c>
    </row>
    <row r="12249" spans="1:5" x14ac:dyDescent="0.2">
      <c r="A12249" t="str">
        <f t="shared" ca="1" si="955"/>
        <v>Diagnostics and Preventative</v>
      </c>
      <c r="B12249" t="str">
        <f t="shared" ca="1" si="956"/>
        <v>Periodic Exams</v>
      </c>
      <c r="C12249">
        <f t="shared" si="959"/>
        <v>680</v>
      </c>
      <c r="D12249">
        <f t="shared" ca="1" si="957"/>
        <v>0</v>
      </c>
      <c r="E12249">
        <f t="shared" ca="1" si="958"/>
        <v>1</v>
      </c>
    </row>
    <row r="12250" spans="1:5" x14ac:dyDescent="0.2">
      <c r="A12250" t="str">
        <f t="shared" ca="1" si="955"/>
        <v>Diagnostics and Preventative</v>
      </c>
      <c r="B12250" t="str">
        <f t="shared" ca="1" si="956"/>
        <v>Bitewing x-rays</v>
      </c>
      <c r="C12250">
        <f t="shared" si="959"/>
        <v>680</v>
      </c>
      <c r="D12250">
        <f t="shared" ca="1" si="957"/>
        <v>0</v>
      </c>
      <c r="E12250">
        <f t="shared" ca="1" si="958"/>
        <v>2</v>
      </c>
    </row>
    <row r="12251" spans="1:5" x14ac:dyDescent="0.2">
      <c r="A12251" t="str">
        <f t="shared" ca="1" si="955"/>
        <v>Other</v>
      </c>
      <c r="B12251" t="str">
        <f t="shared" ca="1" si="956"/>
        <v>Implants</v>
      </c>
      <c r="C12251">
        <f t="shared" si="959"/>
        <v>680</v>
      </c>
      <c r="D12251" t="str">
        <f t="shared" ca="1" si="957"/>
        <v>Implant dental work</v>
      </c>
      <c r="E12251">
        <f t="shared" ca="1" si="958"/>
        <v>18</v>
      </c>
    </row>
    <row r="12252" spans="1:5" x14ac:dyDescent="0.2">
      <c r="A12252" t="str">
        <f t="shared" ca="1" si="955"/>
        <v>Basic</v>
      </c>
      <c r="B12252" t="str">
        <f t="shared" ca="1" si="956"/>
        <v>general anesthesia</v>
      </c>
      <c r="C12252">
        <f t="shared" si="959"/>
        <v>680</v>
      </c>
      <c r="D12252" t="str">
        <f t="shared" ca="1" si="957"/>
        <v>Covered when used in conjunction with covered oral surgical procedures</v>
      </c>
      <c r="E12252">
        <f t="shared" ca="1" si="958"/>
        <v>13</v>
      </c>
    </row>
    <row r="12253" spans="1:5" x14ac:dyDescent="0.2">
      <c r="A12253" t="str">
        <f t="shared" ca="1" si="955"/>
        <v>Diagnostics and Preventative</v>
      </c>
      <c r="B12253" t="str">
        <f t="shared" ca="1" si="956"/>
        <v>Prophylaxis</v>
      </c>
      <c r="C12253">
        <f t="shared" si="959"/>
        <v>680</v>
      </c>
      <c r="D12253">
        <f t="shared" ca="1" si="957"/>
        <v>0</v>
      </c>
      <c r="E12253">
        <f t="shared" ca="1" si="958"/>
        <v>4</v>
      </c>
    </row>
    <row r="12254" spans="1:5" x14ac:dyDescent="0.2">
      <c r="A12254" t="str">
        <f t="shared" ca="1" si="955"/>
        <v>Basic</v>
      </c>
      <c r="B12254" t="str">
        <f t="shared" ca="1" si="956"/>
        <v>endodontics</v>
      </c>
      <c r="C12254">
        <f t="shared" si="959"/>
        <v>680</v>
      </c>
      <c r="D12254" t="str">
        <f t="shared" ca="1" si="957"/>
        <v>Root canal, pulpal therapy</v>
      </c>
      <c r="E12254">
        <f t="shared" ca="1" si="958"/>
        <v>10</v>
      </c>
    </row>
    <row r="12255" spans="1:5" x14ac:dyDescent="0.2">
      <c r="A12255" t="str">
        <f t="shared" ca="1" si="955"/>
        <v>Diagnostics and Preventative</v>
      </c>
      <c r="B12255" t="str">
        <f t="shared" ca="1" si="956"/>
        <v>Full-mouth x-ray</v>
      </c>
      <c r="C12255">
        <f t="shared" si="959"/>
        <v>680</v>
      </c>
      <c r="D12255">
        <f t="shared" ca="1" si="957"/>
        <v>0</v>
      </c>
      <c r="E12255">
        <f t="shared" ca="1" si="958"/>
        <v>3</v>
      </c>
    </row>
    <row r="12256" spans="1:5" x14ac:dyDescent="0.2">
      <c r="A12256" t="str">
        <f t="shared" ca="1" si="955"/>
        <v>Other</v>
      </c>
      <c r="B12256" t="str">
        <f t="shared" ca="1" si="956"/>
        <v>Implants</v>
      </c>
      <c r="C12256">
        <f t="shared" si="959"/>
        <v>680</v>
      </c>
      <c r="D12256" t="str">
        <f t="shared" ca="1" si="957"/>
        <v>Implant dental work</v>
      </c>
      <c r="E12256">
        <f t="shared" ca="1" si="958"/>
        <v>18</v>
      </c>
    </row>
    <row r="12257" spans="1:5" x14ac:dyDescent="0.2">
      <c r="A12257" t="str">
        <f t="shared" ca="1" si="955"/>
        <v>Basic</v>
      </c>
      <c r="B12257" t="str">
        <f t="shared" ca="1" si="956"/>
        <v>oral surgery</v>
      </c>
      <c r="C12257">
        <f t="shared" si="959"/>
        <v>680</v>
      </c>
      <c r="D12257" t="str">
        <f t="shared" ca="1" si="957"/>
        <v>Extraction and other surgery procedures, incl. pre- and post-operative care</v>
      </c>
      <c r="E12257">
        <f t="shared" ca="1" si="958"/>
        <v>9</v>
      </c>
    </row>
    <row r="12258" spans="1:5" x14ac:dyDescent="0.2">
      <c r="A12258" t="str">
        <f t="shared" ca="1" si="955"/>
        <v>Major</v>
      </c>
      <c r="B12258" t="str">
        <f t="shared" ca="1" si="956"/>
        <v>major restorative</v>
      </c>
      <c r="C12258">
        <f t="shared" si="959"/>
        <v>680</v>
      </c>
      <c r="D12258" t="str">
        <f t="shared" ca="1" si="957"/>
        <v>Single crowns, inlays, onlays</v>
      </c>
      <c r="E12258">
        <f t="shared" ca="1" si="958"/>
        <v>14</v>
      </c>
    </row>
    <row r="12259" spans="1:5" x14ac:dyDescent="0.2">
      <c r="A12259" t="str">
        <f t="shared" ca="1" si="955"/>
        <v>Diagnostics and Preventative</v>
      </c>
      <c r="B12259" t="str">
        <f t="shared" ca="1" si="956"/>
        <v>Sealants</v>
      </c>
      <c r="C12259">
        <f t="shared" si="959"/>
        <v>680</v>
      </c>
      <c r="D12259">
        <f t="shared" ca="1" si="957"/>
        <v>0</v>
      </c>
      <c r="E12259">
        <f t="shared" ca="1" si="958"/>
        <v>6</v>
      </c>
    </row>
    <row r="12260" spans="1:5" x14ac:dyDescent="0.2">
      <c r="A12260" t="str">
        <f t="shared" ca="1" si="955"/>
        <v>Diagnostics and Preventative</v>
      </c>
      <c r="B12260" t="str">
        <f t="shared" ca="1" si="956"/>
        <v>Prophylaxis</v>
      </c>
      <c r="C12260">
        <f t="shared" si="959"/>
        <v>681</v>
      </c>
      <c r="D12260">
        <f t="shared" ca="1" si="957"/>
        <v>0</v>
      </c>
      <c r="E12260">
        <f t="shared" ca="1" si="958"/>
        <v>4</v>
      </c>
    </row>
    <row r="12261" spans="1:5" x14ac:dyDescent="0.2">
      <c r="A12261" t="str">
        <f t="shared" ca="1" si="955"/>
        <v>Major</v>
      </c>
      <c r="B12261" t="str">
        <f t="shared" ca="1" si="956"/>
        <v>prosthodontics</v>
      </c>
      <c r="C12261">
        <f t="shared" si="959"/>
        <v>681</v>
      </c>
      <c r="D12261" t="str">
        <f t="shared" ca="1" si="957"/>
        <v>Procedures for replacement of missing teeth by construction or repair of bridges and partial or complete dentures</v>
      </c>
      <c r="E12261">
        <f t="shared" ca="1" si="958"/>
        <v>15</v>
      </c>
    </row>
    <row r="12262" spans="1:5" x14ac:dyDescent="0.2">
      <c r="A12262" t="str">
        <f t="shared" ca="1" si="955"/>
        <v>Diagnostics and Preventative</v>
      </c>
      <c r="B12262" t="str">
        <f t="shared" ca="1" si="956"/>
        <v>Bitewing x-rays</v>
      </c>
      <c r="C12262">
        <f t="shared" si="959"/>
        <v>681</v>
      </c>
      <c r="D12262">
        <f t="shared" ca="1" si="957"/>
        <v>0</v>
      </c>
      <c r="E12262">
        <f t="shared" ca="1" si="958"/>
        <v>2</v>
      </c>
    </row>
    <row r="12263" spans="1:5" x14ac:dyDescent="0.2">
      <c r="A12263" t="str">
        <f t="shared" ca="1" si="955"/>
        <v>Basic</v>
      </c>
      <c r="B12263" t="str">
        <f t="shared" ca="1" si="956"/>
        <v>general anesthesia</v>
      </c>
      <c r="C12263">
        <f t="shared" si="959"/>
        <v>681</v>
      </c>
      <c r="D12263" t="str">
        <f t="shared" ca="1" si="957"/>
        <v>Covered when used in conjunction with covered oral surgical procedures</v>
      </c>
      <c r="E12263">
        <f t="shared" ca="1" si="958"/>
        <v>13</v>
      </c>
    </row>
    <row r="12264" spans="1:5" x14ac:dyDescent="0.2">
      <c r="A12264" t="str">
        <f t="shared" ca="1" si="955"/>
        <v>Diagnostics and Preventative</v>
      </c>
      <c r="B12264" t="str">
        <f t="shared" ca="1" si="956"/>
        <v>Fluoride treatments</v>
      </c>
      <c r="C12264">
        <f t="shared" si="959"/>
        <v>681</v>
      </c>
      <c r="D12264">
        <f t="shared" ca="1" si="957"/>
        <v>0</v>
      </c>
      <c r="E12264">
        <f t="shared" ca="1" si="958"/>
        <v>5</v>
      </c>
    </row>
    <row r="12265" spans="1:5" x14ac:dyDescent="0.2">
      <c r="A12265" t="str">
        <f t="shared" ca="1" si="955"/>
        <v>Diagnostics and Preventative</v>
      </c>
      <c r="B12265" t="str">
        <f t="shared" ca="1" si="956"/>
        <v>Bitewing x-rays</v>
      </c>
      <c r="C12265">
        <f t="shared" si="959"/>
        <v>681</v>
      </c>
      <c r="D12265">
        <f t="shared" ca="1" si="957"/>
        <v>0</v>
      </c>
      <c r="E12265">
        <f t="shared" ca="1" si="958"/>
        <v>2</v>
      </c>
    </row>
    <row r="12266" spans="1:5" x14ac:dyDescent="0.2">
      <c r="A12266" t="str">
        <f t="shared" ca="1" si="955"/>
        <v>Diagnostics and Preventative</v>
      </c>
      <c r="B12266" t="str">
        <f t="shared" ca="1" si="956"/>
        <v>Periodic Exams</v>
      </c>
      <c r="C12266">
        <f t="shared" si="959"/>
        <v>681</v>
      </c>
      <c r="D12266">
        <f t="shared" ca="1" si="957"/>
        <v>0</v>
      </c>
      <c r="E12266">
        <f t="shared" ca="1" si="958"/>
        <v>1</v>
      </c>
    </row>
    <row r="12267" spans="1:5" x14ac:dyDescent="0.2">
      <c r="A12267" t="str">
        <f t="shared" ca="1" si="955"/>
        <v>Diagnostics and Preventative</v>
      </c>
      <c r="B12267" t="str">
        <f t="shared" ca="1" si="956"/>
        <v>Bitewing x-rays</v>
      </c>
      <c r="C12267">
        <f t="shared" si="959"/>
        <v>681</v>
      </c>
      <c r="D12267">
        <f t="shared" ca="1" si="957"/>
        <v>0</v>
      </c>
      <c r="E12267">
        <f t="shared" ca="1" si="958"/>
        <v>2</v>
      </c>
    </row>
    <row r="12268" spans="1:5" x14ac:dyDescent="0.2">
      <c r="A12268" t="str">
        <f t="shared" ca="1" si="955"/>
        <v>Basic</v>
      </c>
      <c r="B12268" t="str">
        <f t="shared" ca="1" si="956"/>
        <v>endodontics</v>
      </c>
      <c r="C12268">
        <f t="shared" si="959"/>
        <v>681</v>
      </c>
      <c r="D12268" t="str">
        <f t="shared" ca="1" si="957"/>
        <v>Root canal, pulpal therapy</v>
      </c>
      <c r="E12268">
        <f t="shared" ca="1" si="958"/>
        <v>10</v>
      </c>
    </row>
    <row r="12269" spans="1:5" x14ac:dyDescent="0.2">
      <c r="A12269" t="str">
        <f t="shared" ca="1" si="955"/>
        <v>Basic</v>
      </c>
      <c r="B12269" t="str">
        <f t="shared" ca="1" si="956"/>
        <v>non-surgical periodontics</v>
      </c>
      <c r="C12269">
        <f t="shared" si="959"/>
        <v>681</v>
      </c>
      <c r="D12269" t="str">
        <f t="shared" ca="1" si="957"/>
        <v xml:space="preserve">Non-surgical treatment of the gums and supporting structures of the teeth </v>
      </c>
      <c r="E12269">
        <f t="shared" ca="1" si="958"/>
        <v>12</v>
      </c>
    </row>
    <row r="12270" spans="1:5" x14ac:dyDescent="0.2">
      <c r="A12270" t="str">
        <f t="shared" ca="1" si="955"/>
        <v>Other</v>
      </c>
      <c r="B12270" t="str">
        <f t="shared" ca="1" si="956"/>
        <v>Implants</v>
      </c>
      <c r="C12270">
        <f t="shared" si="959"/>
        <v>681</v>
      </c>
      <c r="D12270" t="str">
        <f t="shared" ca="1" si="957"/>
        <v>Implant dental work</v>
      </c>
      <c r="E12270">
        <f t="shared" ca="1" si="958"/>
        <v>18</v>
      </c>
    </row>
    <row r="12271" spans="1:5" x14ac:dyDescent="0.2">
      <c r="A12271" t="str">
        <f t="shared" ca="1" si="955"/>
        <v>Basic</v>
      </c>
      <c r="B12271" t="str">
        <f t="shared" ca="1" si="956"/>
        <v>non-surgical periodontics</v>
      </c>
      <c r="C12271">
        <f t="shared" si="959"/>
        <v>681</v>
      </c>
      <c r="D12271" t="str">
        <f t="shared" ca="1" si="957"/>
        <v xml:space="preserve">Non-surgical treatment of the gums and supporting structures of the teeth </v>
      </c>
      <c r="E12271">
        <f t="shared" ca="1" si="958"/>
        <v>12</v>
      </c>
    </row>
    <row r="12272" spans="1:5" x14ac:dyDescent="0.2">
      <c r="A12272" t="str">
        <f t="shared" ca="1" si="955"/>
        <v>Diagnostics and Preventative</v>
      </c>
      <c r="B12272" t="str">
        <f t="shared" ca="1" si="956"/>
        <v>Sealants</v>
      </c>
      <c r="C12272">
        <f t="shared" si="959"/>
        <v>681</v>
      </c>
      <c r="D12272">
        <f t="shared" ca="1" si="957"/>
        <v>0</v>
      </c>
      <c r="E12272">
        <f t="shared" ca="1" si="958"/>
        <v>6</v>
      </c>
    </row>
    <row r="12273" spans="1:5" x14ac:dyDescent="0.2">
      <c r="A12273" t="str">
        <f t="shared" ca="1" si="955"/>
        <v>Basic</v>
      </c>
      <c r="B12273" t="str">
        <f t="shared" ca="1" si="956"/>
        <v>endodontics</v>
      </c>
      <c r="C12273">
        <f t="shared" si="959"/>
        <v>681</v>
      </c>
      <c r="D12273" t="str">
        <f t="shared" ca="1" si="957"/>
        <v>Root canal, pulpal therapy</v>
      </c>
      <c r="E12273">
        <f t="shared" ca="1" si="958"/>
        <v>10</v>
      </c>
    </row>
    <row r="12274" spans="1:5" x14ac:dyDescent="0.2">
      <c r="A12274" t="str">
        <f t="shared" ca="1" si="955"/>
        <v>Diagnostics and Preventative</v>
      </c>
      <c r="B12274" t="str">
        <f t="shared" ca="1" si="956"/>
        <v>Bitewing x-rays</v>
      </c>
      <c r="C12274">
        <f t="shared" si="959"/>
        <v>681</v>
      </c>
      <c r="D12274">
        <f t="shared" ca="1" si="957"/>
        <v>0</v>
      </c>
      <c r="E12274">
        <f t="shared" ca="1" si="958"/>
        <v>2</v>
      </c>
    </row>
    <row r="12275" spans="1:5" x14ac:dyDescent="0.2">
      <c r="A12275" t="str">
        <f t="shared" ca="1" si="955"/>
        <v>Basic</v>
      </c>
      <c r="B12275" t="str">
        <f t="shared" ca="1" si="956"/>
        <v>basic restorative</v>
      </c>
      <c r="C12275">
        <f t="shared" si="959"/>
        <v>681</v>
      </c>
      <c r="D12275" t="str">
        <f t="shared" ca="1" si="957"/>
        <v>Fillings (amalgam "silver" and composite "white" non-molar)</v>
      </c>
      <c r="E12275">
        <f t="shared" ca="1" si="958"/>
        <v>8</v>
      </c>
    </row>
    <row r="12276" spans="1:5" x14ac:dyDescent="0.2">
      <c r="A12276" t="str">
        <f t="shared" ca="1" si="955"/>
        <v>Basic</v>
      </c>
      <c r="B12276" t="str">
        <f t="shared" ca="1" si="956"/>
        <v>general anesthesia</v>
      </c>
      <c r="C12276">
        <f t="shared" si="959"/>
        <v>681</v>
      </c>
      <c r="D12276" t="str">
        <f t="shared" ca="1" si="957"/>
        <v>Covered when used in conjunction with covered oral surgical procedures</v>
      </c>
      <c r="E12276">
        <f t="shared" ca="1" si="958"/>
        <v>13</v>
      </c>
    </row>
    <row r="12277" spans="1:5" x14ac:dyDescent="0.2">
      <c r="A12277" t="str">
        <f t="shared" ca="1" si="955"/>
        <v>Diagnostics and Preventative</v>
      </c>
      <c r="B12277" t="str">
        <f t="shared" ca="1" si="956"/>
        <v>Fluoride treatments</v>
      </c>
      <c r="C12277">
        <f t="shared" si="959"/>
        <v>681</v>
      </c>
      <c r="D12277">
        <f t="shared" ca="1" si="957"/>
        <v>0</v>
      </c>
      <c r="E12277">
        <f t="shared" ca="1" si="958"/>
        <v>5</v>
      </c>
    </row>
    <row r="12278" spans="1:5" x14ac:dyDescent="0.2">
      <c r="A12278" t="str">
        <f t="shared" ca="1" si="955"/>
        <v>Major</v>
      </c>
      <c r="B12278" t="str">
        <f t="shared" ca="1" si="956"/>
        <v>major restorative</v>
      </c>
      <c r="C12278">
        <f t="shared" si="959"/>
        <v>682</v>
      </c>
      <c r="D12278" t="str">
        <f t="shared" ca="1" si="957"/>
        <v>Single crowns, inlays, onlays</v>
      </c>
      <c r="E12278">
        <f t="shared" ca="1" si="958"/>
        <v>14</v>
      </c>
    </row>
    <row r="12279" spans="1:5" x14ac:dyDescent="0.2">
      <c r="A12279" t="str">
        <f t="shared" ca="1" si="955"/>
        <v>Diagnostics and Preventative</v>
      </c>
      <c r="B12279" t="str">
        <f t="shared" ca="1" si="956"/>
        <v>Periodic Exams</v>
      </c>
      <c r="C12279">
        <f t="shared" si="959"/>
        <v>682</v>
      </c>
      <c r="D12279">
        <f t="shared" ca="1" si="957"/>
        <v>0</v>
      </c>
      <c r="E12279">
        <f t="shared" ca="1" si="958"/>
        <v>1</v>
      </c>
    </row>
    <row r="12280" spans="1:5" x14ac:dyDescent="0.2">
      <c r="A12280" t="str">
        <f t="shared" ca="1" si="955"/>
        <v>Diagnostics and Preventative</v>
      </c>
      <c r="B12280" t="str">
        <f t="shared" ca="1" si="956"/>
        <v>Space Maintainers</v>
      </c>
      <c r="C12280">
        <f t="shared" si="959"/>
        <v>682</v>
      </c>
      <c r="D12280">
        <f t="shared" ca="1" si="957"/>
        <v>0</v>
      </c>
      <c r="E12280">
        <f t="shared" ca="1" si="958"/>
        <v>7</v>
      </c>
    </row>
    <row r="12281" spans="1:5" x14ac:dyDescent="0.2">
      <c r="A12281" t="str">
        <f t="shared" ca="1" si="955"/>
        <v>Basic</v>
      </c>
      <c r="B12281" t="str">
        <f t="shared" ca="1" si="956"/>
        <v>surgical periodontics</v>
      </c>
      <c r="C12281">
        <f t="shared" si="959"/>
        <v>682</v>
      </c>
      <c r="D12281" t="str">
        <f t="shared" ca="1" si="957"/>
        <v>Surgical treatment of the gums and supporting structures of the teeth</v>
      </c>
      <c r="E12281">
        <f t="shared" ca="1" si="958"/>
        <v>11</v>
      </c>
    </row>
    <row r="12282" spans="1:5" x14ac:dyDescent="0.2">
      <c r="A12282" t="str">
        <f t="shared" ca="1" si="955"/>
        <v>Major</v>
      </c>
      <c r="B12282" t="str">
        <f t="shared" ca="1" si="956"/>
        <v>temporomandibular joint dysfunction</v>
      </c>
      <c r="C12282">
        <f t="shared" si="959"/>
        <v>682</v>
      </c>
      <c r="D12282" t="str">
        <f t="shared" ca="1" si="957"/>
        <v>Services relating to hinging joints of the jaw</v>
      </c>
      <c r="E12282">
        <f t="shared" ca="1" si="958"/>
        <v>16</v>
      </c>
    </row>
    <row r="12283" spans="1:5" x14ac:dyDescent="0.2">
      <c r="A12283" t="str">
        <f t="shared" ca="1" si="955"/>
        <v>Basic</v>
      </c>
      <c r="B12283" t="str">
        <f t="shared" ca="1" si="956"/>
        <v>basic restorative</v>
      </c>
      <c r="C12283">
        <f t="shared" si="959"/>
        <v>682</v>
      </c>
      <c r="D12283" t="str">
        <f t="shared" ca="1" si="957"/>
        <v>Fillings (amalgam "silver" and composite "white" non-molar)</v>
      </c>
      <c r="E12283">
        <f t="shared" ca="1" si="958"/>
        <v>8</v>
      </c>
    </row>
    <row r="12284" spans="1:5" x14ac:dyDescent="0.2">
      <c r="A12284" t="str">
        <f t="shared" ca="1" si="955"/>
        <v>Other</v>
      </c>
      <c r="B12284" t="str">
        <f t="shared" ca="1" si="956"/>
        <v>Implants</v>
      </c>
      <c r="C12284">
        <f t="shared" si="959"/>
        <v>682</v>
      </c>
      <c r="D12284" t="str">
        <f t="shared" ca="1" si="957"/>
        <v>Implant dental work</v>
      </c>
      <c r="E12284">
        <f t="shared" ca="1" si="958"/>
        <v>18</v>
      </c>
    </row>
    <row r="12285" spans="1:5" x14ac:dyDescent="0.2">
      <c r="A12285" t="str">
        <f t="shared" ca="1" si="955"/>
        <v>Diagnostics and Preventative</v>
      </c>
      <c r="B12285" t="str">
        <f t="shared" ca="1" si="956"/>
        <v>Sealants</v>
      </c>
      <c r="C12285">
        <f t="shared" si="959"/>
        <v>682</v>
      </c>
      <c r="D12285">
        <f t="shared" ca="1" si="957"/>
        <v>0</v>
      </c>
      <c r="E12285">
        <f t="shared" ca="1" si="958"/>
        <v>6</v>
      </c>
    </row>
    <row r="12286" spans="1:5" x14ac:dyDescent="0.2">
      <c r="A12286" t="str">
        <f t="shared" ca="1" si="955"/>
        <v>Diagnostics and Preventative</v>
      </c>
      <c r="B12286" t="str">
        <f t="shared" ca="1" si="956"/>
        <v>Periodic Exams</v>
      </c>
      <c r="C12286">
        <f t="shared" si="959"/>
        <v>682</v>
      </c>
      <c r="D12286">
        <f t="shared" ca="1" si="957"/>
        <v>0</v>
      </c>
      <c r="E12286">
        <f t="shared" ca="1" si="958"/>
        <v>1</v>
      </c>
    </row>
    <row r="12287" spans="1:5" x14ac:dyDescent="0.2">
      <c r="A12287" t="str">
        <f t="shared" ca="1" si="955"/>
        <v>Basic</v>
      </c>
      <c r="B12287" t="str">
        <f t="shared" ca="1" si="956"/>
        <v>general anesthesia</v>
      </c>
      <c r="C12287">
        <f t="shared" si="959"/>
        <v>682</v>
      </c>
      <c r="D12287" t="str">
        <f t="shared" ca="1" si="957"/>
        <v>Covered when used in conjunction with covered oral surgical procedures</v>
      </c>
      <c r="E12287">
        <f t="shared" ca="1" si="958"/>
        <v>13</v>
      </c>
    </row>
    <row r="12288" spans="1:5" x14ac:dyDescent="0.2">
      <c r="A12288" t="str">
        <f t="shared" ca="1" si="955"/>
        <v>Basic</v>
      </c>
      <c r="B12288" t="str">
        <f t="shared" ca="1" si="956"/>
        <v>general anesthesia</v>
      </c>
      <c r="C12288">
        <f t="shared" si="959"/>
        <v>682</v>
      </c>
      <c r="D12288" t="str">
        <f t="shared" ca="1" si="957"/>
        <v>Covered when used in conjunction with covered oral surgical procedures</v>
      </c>
      <c r="E12288">
        <f t="shared" ca="1" si="958"/>
        <v>13</v>
      </c>
    </row>
    <row r="12289" spans="1:5" x14ac:dyDescent="0.2">
      <c r="A12289" t="str">
        <f t="shared" ca="1" si="955"/>
        <v>Major</v>
      </c>
      <c r="B12289" t="str">
        <f t="shared" ca="1" si="956"/>
        <v>major restorative</v>
      </c>
      <c r="C12289">
        <f t="shared" si="959"/>
        <v>682</v>
      </c>
      <c r="D12289" t="str">
        <f t="shared" ca="1" si="957"/>
        <v>Single crowns, inlays, onlays</v>
      </c>
      <c r="E12289">
        <f t="shared" ca="1" si="958"/>
        <v>14</v>
      </c>
    </row>
    <row r="12290" spans="1:5" x14ac:dyDescent="0.2">
      <c r="A12290" t="str">
        <f t="shared" ref="A12290:A12353" ca="1" si="960">INDEX(services,E12290,1)</f>
        <v>Basic</v>
      </c>
      <c r="B12290" t="str">
        <f t="shared" ref="B12290:B12353" ca="1" si="961">INDEX(services,E12290,2)</f>
        <v>oral surgery</v>
      </c>
      <c r="C12290">
        <f t="shared" si="959"/>
        <v>682</v>
      </c>
      <c r="D12290" t="str">
        <f t="shared" ref="D12290:D12353" ca="1" si="962">INDEX(services,E12290,3)</f>
        <v>Extraction and other surgery procedures, incl. pre- and post-operative care</v>
      </c>
      <c r="E12290">
        <f t="shared" ref="E12290:E12353" ca="1" si="963">RANDBETWEEN(1,ROWS(services))</f>
        <v>9</v>
      </c>
    </row>
    <row r="12291" spans="1:5" x14ac:dyDescent="0.2">
      <c r="A12291" t="str">
        <f t="shared" ca="1" si="960"/>
        <v>Diagnostics and Preventative</v>
      </c>
      <c r="B12291" t="str">
        <f t="shared" ca="1" si="961"/>
        <v>Bitewing x-rays</v>
      </c>
      <c r="C12291">
        <f t="shared" si="959"/>
        <v>682</v>
      </c>
      <c r="D12291">
        <f t="shared" ca="1" si="962"/>
        <v>0</v>
      </c>
      <c r="E12291">
        <f t="shared" ca="1" si="963"/>
        <v>2</v>
      </c>
    </row>
    <row r="12292" spans="1:5" x14ac:dyDescent="0.2">
      <c r="A12292" t="str">
        <f t="shared" ca="1" si="960"/>
        <v>Diagnostics and Preventative</v>
      </c>
      <c r="B12292" t="str">
        <f t="shared" ca="1" si="961"/>
        <v>Bitewing x-rays</v>
      </c>
      <c r="C12292">
        <f t="shared" ref="C12292:C12355" si="964">IF(MOD(ROW(C12292)-2,18)&lt;&gt;0,C12291,C12291+1)</f>
        <v>682</v>
      </c>
      <c r="D12292">
        <f t="shared" ca="1" si="962"/>
        <v>0</v>
      </c>
      <c r="E12292">
        <f t="shared" ca="1" si="963"/>
        <v>2</v>
      </c>
    </row>
    <row r="12293" spans="1:5" x14ac:dyDescent="0.2">
      <c r="A12293" t="str">
        <f t="shared" ca="1" si="960"/>
        <v>Diagnostics and Preventative</v>
      </c>
      <c r="B12293" t="str">
        <f t="shared" ca="1" si="961"/>
        <v>Prophylaxis</v>
      </c>
      <c r="C12293">
        <f t="shared" si="964"/>
        <v>682</v>
      </c>
      <c r="D12293">
        <f t="shared" ca="1" si="962"/>
        <v>0</v>
      </c>
      <c r="E12293">
        <f t="shared" ca="1" si="963"/>
        <v>4</v>
      </c>
    </row>
    <row r="12294" spans="1:5" x14ac:dyDescent="0.2">
      <c r="A12294" t="str">
        <f t="shared" ca="1" si="960"/>
        <v>Basic</v>
      </c>
      <c r="B12294" t="str">
        <f t="shared" ca="1" si="961"/>
        <v>basic restorative</v>
      </c>
      <c r="C12294">
        <f t="shared" si="964"/>
        <v>682</v>
      </c>
      <c r="D12294" t="str">
        <f t="shared" ca="1" si="962"/>
        <v>Fillings (amalgam "silver" and composite "white" non-molar)</v>
      </c>
      <c r="E12294">
        <f t="shared" ca="1" si="963"/>
        <v>8</v>
      </c>
    </row>
    <row r="12295" spans="1:5" x14ac:dyDescent="0.2">
      <c r="A12295" t="str">
        <f t="shared" ca="1" si="960"/>
        <v>Major</v>
      </c>
      <c r="B12295" t="str">
        <f t="shared" ca="1" si="961"/>
        <v>temporomandibular joint dysfunction</v>
      </c>
      <c r="C12295">
        <f t="shared" si="964"/>
        <v>682</v>
      </c>
      <c r="D12295" t="str">
        <f t="shared" ca="1" si="962"/>
        <v>Services relating to hinging joints of the jaw</v>
      </c>
      <c r="E12295">
        <f t="shared" ca="1" si="963"/>
        <v>16</v>
      </c>
    </row>
    <row r="12296" spans="1:5" x14ac:dyDescent="0.2">
      <c r="A12296" t="str">
        <f t="shared" ca="1" si="960"/>
        <v>Diagnostics and Preventative</v>
      </c>
      <c r="B12296" t="str">
        <f t="shared" ca="1" si="961"/>
        <v>Fluoride treatments</v>
      </c>
      <c r="C12296">
        <f t="shared" si="964"/>
        <v>683</v>
      </c>
      <c r="D12296">
        <f t="shared" ca="1" si="962"/>
        <v>0</v>
      </c>
      <c r="E12296">
        <f t="shared" ca="1" si="963"/>
        <v>5</v>
      </c>
    </row>
    <row r="12297" spans="1:5" x14ac:dyDescent="0.2">
      <c r="A12297" t="str">
        <f t="shared" ca="1" si="960"/>
        <v>Basic</v>
      </c>
      <c r="B12297" t="str">
        <f t="shared" ca="1" si="961"/>
        <v>basic restorative</v>
      </c>
      <c r="C12297">
        <f t="shared" si="964"/>
        <v>683</v>
      </c>
      <c r="D12297" t="str">
        <f t="shared" ca="1" si="962"/>
        <v>Fillings (amalgam "silver" and composite "white" non-molar)</v>
      </c>
      <c r="E12297">
        <f t="shared" ca="1" si="963"/>
        <v>8</v>
      </c>
    </row>
    <row r="12298" spans="1:5" x14ac:dyDescent="0.2">
      <c r="A12298" t="str">
        <f t="shared" ca="1" si="960"/>
        <v>Diagnostics and Preventative</v>
      </c>
      <c r="B12298" t="str">
        <f t="shared" ca="1" si="961"/>
        <v>Bitewing x-rays</v>
      </c>
      <c r="C12298">
        <f t="shared" si="964"/>
        <v>683</v>
      </c>
      <c r="D12298">
        <f t="shared" ca="1" si="962"/>
        <v>0</v>
      </c>
      <c r="E12298">
        <f t="shared" ca="1" si="963"/>
        <v>2</v>
      </c>
    </row>
    <row r="12299" spans="1:5" x14ac:dyDescent="0.2">
      <c r="A12299" t="str">
        <f t="shared" ca="1" si="960"/>
        <v>Basic</v>
      </c>
      <c r="B12299" t="str">
        <f t="shared" ca="1" si="961"/>
        <v>surgical periodontics</v>
      </c>
      <c r="C12299">
        <f t="shared" si="964"/>
        <v>683</v>
      </c>
      <c r="D12299" t="str">
        <f t="shared" ca="1" si="962"/>
        <v>Surgical treatment of the gums and supporting structures of the teeth</v>
      </c>
      <c r="E12299">
        <f t="shared" ca="1" si="963"/>
        <v>11</v>
      </c>
    </row>
    <row r="12300" spans="1:5" x14ac:dyDescent="0.2">
      <c r="A12300" t="str">
        <f t="shared" ca="1" si="960"/>
        <v>Basic</v>
      </c>
      <c r="B12300" t="str">
        <f t="shared" ca="1" si="961"/>
        <v>oral surgery</v>
      </c>
      <c r="C12300">
        <f t="shared" si="964"/>
        <v>683</v>
      </c>
      <c r="D12300" t="str">
        <f t="shared" ca="1" si="962"/>
        <v>Extraction and other surgery procedures, incl. pre- and post-operative care</v>
      </c>
      <c r="E12300">
        <f t="shared" ca="1" si="963"/>
        <v>9</v>
      </c>
    </row>
    <row r="12301" spans="1:5" x14ac:dyDescent="0.2">
      <c r="A12301" t="str">
        <f t="shared" ca="1" si="960"/>
        <v>Diagnostics and Preventative</v>
      </c>
      <c r="B12301" t="str">
        <f t="shared" ca="1" si="961"/>
        <v>Fluoride treatments</v>
      </c>
      <c r="C12301">
        <f t="shared" si="964"/>
        <v>683</v>
      </c>
      <c r="D12301">
        <f t="shared" ca="1" si="962"/>
        <v>0</v>
      </c>
      <c r="E12301">
        <f t="shared" ca="1" si="963"/>
        <v>5</v>
      </c>
    </row>
    <row r="12302" spans="1:5" x14ac:dyDescent="0.2">
      <c r="A12302" t="str">
        <f t="shared" ca="1" si="960"/>
        <v>Diagnostics and Preventative</v>
      </c>
      <c r="B12302" t="str">
        <f t="shared" ca="1" si="961"/>
        <v>Space Maintainers</v>
      </c>
      <c r="C12302">
        <f t="shared" si="964"/>
        <v>683</v>
      </c>
      <c r="D12302">
        <f t="shared" ca="1" si="962"/>
        <v>0</v>
      </c>
      <c r="E12302">
        <f t="shared" ca="1" si="963"/>
        <v>7</v>
      </c>
    </row>
    <row r="12303" spans="1:5" x14ac:dyDescent="0.2">
      <c r="A12303" t="str">
        <f t="shared" ca="1" si="960"/>
        <v>Major</v>
      </c>
      <c r="B12303" t="str">
        <f t="shared" ca="1" si="961"/>
        <v>prosthodontics</v>
      </c>
      <c r="C12303">
        <f t="shared" si="964"/>
        <v>683</v>
      </c>
      <c r="D12303" t="str">
        <f t="shared" ca="1" si="962"/>
        <v>Procedures for replacement of missing teeth by construction or repair of bridges and partial or complete dentures</v>
      </c>
      <c r="E12303">
        <f t="shared" ca="1" si="963"/>
        <v>15</v>
      </c>
    </row>
    <row r="12304" spans="1:5" x14ac:dyDescent="0.2">
      <c r="A12304" t="str">
        <f t="shared" ca="1" si="960"/>
        <v>Other</v>
      </c>
      <c r="B12304" t="str">
        <f t="shared" ca="1" si="961"/>
        <v>Implants</v>
      </c>
      <c r="C12304">
        <f t="shared" si="964"/>
        <v>683</v>
      </c>
      <c r="D12304" t="str">
        <f t="shared" ca="1" si="962"/>
        <v>Implant dental work</v>
      </c>
      <c r="E12304">
        <f t="shared" ca="1" si="963"/>
        <v>18</v>
      </c>
    </row>
    <row r="12305" spans="1:5" x14ac:dyDescent="0.2">
      <c r="A12305" t="str">
        <f t="shared" ca="1" si="960"/>
        <v>Diagnostics and Preventative</v>
      </c>
      <c r="B12305" t="str">
        <f t="shared" ca="1" si="961"/>
        <v>Space Maintainers</v>
      </c>
      <c r="C12305">
        <f t="shared" si="964"/>
        <v>683</v>
      </c>
      <c r="D12305">
        <f t="shared" ca="1" si="962"/>
        <v>0</v>
      </c>
      <c r="E12305">
        <f t="shared" ca="1" si="963"/>
        <v>7</v>
      </c>
    </row>
    <row r="12306" spans="1:5" x14ac:dyDescent="0.2">
      <c r="A12306" t="str">
        <f t="shared" ca="1" si="960"/>
        <v>Basic</v>
      </c>
      <c r="B12306" t="str">
        <f t="shared" ca="1" si="961"/>
        <v>endodontics</v>
      </c>
      <c r="C12306">
        <f t="shared" si="964"/>
        <v>683</v>
      </c>
      <c r="D12306" t="str">
        <f t="shared" ca="1" si="962"/>
        <v>Root canal, pulpal therapy</v>
      </c>
      <c r="E12306">
        <f t="shared" ca="1" si="963"/>
        <v>10</v>
      </c>
    </row>
    <row r="12307" spans="1:5" x14ac:dyDescent="0.2">
      <c r="A12307" t="str">
        <f t="shared" ca="1" si="960"/>
        <v>Basic</v>
      </c>
      <c r="B12307" t="str">
        <f t="shared" ca="1" si="961"/>
        <v>oral surgery</v>
      </c>
      <c r="C12307">
        <f t="shared" si="964"/>
        <v>683</v>
      </c>
      <c r="D12307" t="str">
        <f t="shared" ca="1" si="962"/>
        <v>Extraction and other surgery procedures, incl. pre- and post-operative care</v>
      </c>
      <c r="E12307">
        <f t="shared" ca="1" si="963"/>
        <v>9</v>
      </c>
    </row>
    <row r="12308" spans="1:5" x14ac:dyDescent="0.2">
      <c r="A12308" t="str">
        <f t="shared" ca="1" si="960"/>
        <v>Diagnostics and Preventative</v>
      </c>
      <c r="B12308" t="str">
        <f t="shared" ca="1" si="961"/>
        <v>Periodic Exams</v>
      </c>
      <c r="C12308">
        <f t="shared" si="964"/>
        <v>683</v>
      </c>
      <c r="D12308">
        <f t="shared" ca="1" si="962"/>
        <v>0</v>
      </c>
      <c r="E12308">
        <f t="shared" ca="1" si="963"/>
        <v>1</v>
      </c>
    </row>
    <row r="12309" spans="1:5" x14ac:dyDescent="0.2">
      <c r="A12309" t="str">
        <f t="shared" ca="1" si="960"/>
        <v>Orthodontics</v>
      </c>
      <c r="B12309" t="str">
        <f t="shared" ca="1" si="961"/>
        <v>orthodontics</v>
      </c>
      <c r="C12309">
        <f t="shared" si="964"/>
        <v>683</v>
      </c>
      <c r="D12309" t="str">
        <f t="shared" ca="1" si="962"/>
        <v>For eligible dependents to age 19</v>
      </c>
      <c r="E12309">
        <f t="shared" ca="1" si="963"/>
        <v>17</v>
      </c>
    </row>
    <row r="12310" spans="1:5" x14ac:dyDescent="0.2">
      <c r="A12310" t="str">
        <f t="shared" ca="1" si="960"/>
        <v>Basic</v>
      </c>
      <c r="B12310" t="str">
        <f t="shared" ca="1" si="961"/>
        <v>basic restorative</v>
      </c>
      <c r="C12310">
        <f t="shared" si="964"/>
        <v>683</v>
      </c>
      <c r="D12310" t="str">
        <f t="shared" ca="1" si="962"/>
        <v>Fillings (amalgam "silver" and composite "white" non-molar)</v>
      </c>
      <c r="E12310">
        <f t="shared" ca="1" si="963"/>
        <v>8</v>
      </c>
    </row>
    <row r="12311" spans="1:5" x14ac:dyDescent="0.2">
      <c r="A12311" t="str">
        <f t="shared" ca="1" si="960"/>
        <v>Basic</v>
      </c>
      <c r="B12311" t="str">
        <f t="shared" ca="1" si="961"/>
        <v>oral surgery</v>
      </c>
      <c r="C12311">
        <f t="shared" si="964"/>
        <v>683</v>
      </c>
      <c r="D12311" t="str">
        <f t="shared" ca="1" si="962"/>
        <v>Extraction and other surgery procedures, incl. pre- and post-operative care</v>
      </c>
      <c r="E12311">
        <f t="shared" ca="1" si="963"/>
        <v>9</v>
      </c>
    </row>
    <row r="12312" spans="1:5" x14ac:dyDescent="0.2">
      <c r="A12312" t="str">
        <f t="shared" ca="1" si="960"/>
        <v>Diagnostics and Preventative</v>
      </c>
      <c r="B12312" t="str">
        <f t="shared" ca="1" si="961"/>
        <v>Sealants</v>
      </c>
      <c r="C12312">
        <f t="shared" si="964"/>
        <v>683</v>
      </c>
      <c r="D12312">
        <f t="shared" ca="1" si="962"/>
        <v>0</v>
      </c>
      <c r="E12312">
        <f t="shared" ca="1" si="963"/>
        <v>6</v>
      </c>
    </row>
    <row r="12313" spans="1:5" x14ac:dyDescent="0.2">
      <c r="A12313" t="str">
        <f t="shared" ca="1" si="960"/>
        <v>Diagnostics and Preventative</v>
      </c>
      <c r="B12313" t="str">
        <f t="shared" ca="1" si="961"/>
        <v>Sealants</v>
      </c>
      <c r="C12313">
        <f t="shared" si="964"/>
        <v>683</v>
      </c>
      <c r="D12313">
        <f t="shared" ca="1" si="962"/>
        <v>0</v>
      </c>
      <c r="E12313">
        <f t="shared" ca="1" si="963"/>
        <v>6</v>
      </c>
    </row>
    <row r="12314" spans="1:5" x14ac:dyDescent="0.2">
      <c r="A12314" t="str">
        <f t="shared" ca="1" si="960"/>
        <v>Basic</v>
      </c>
      <c r="B12314" t="str">
        <f t="shared" ca="1" si="961"/>
        <v>oral surgery</v>
      </c>
      <c r="C12314">
        <f t="shared" si="964"/>
        <v>684</v>
      </c>
      <c r="D12314" t="str">
        <f t="shared" ca="1" si="962"/>
        <v>Extraction and other surgery procedures, incl. pre- and post-operative care</v>
      </c>
      <c r="E12314">
        <f t="shared" ca="1" si="963"/>
        <v>9</v>
      </c>
    </row>
    <row r="12315" spans="1:5" x14ac:dyDescent="0.2">
      <c r="A12315" t="str">
        <f t="shared" ca="1" si="960"/>
        <v>Basic</v>
      </c>
      <c r="B12315" t="str">
        <f t="shared" ca="1" si="961"/>
        <v>surgical periodontics</v>
      </c>
      <c r="C12315">
        <f t="shared" si="964"/>
        <v>684</v>
      </c>
      <c r="D12315" t="str">
        <f t="shared" ca="1" si="962"/>
        <v>Surgical treatment of the gums and supporting structures of the teeth</v>
      </c>
      <c r="E12315">
        <f t="shared" ca="1" si="963"/>
        <v>11</v>
      </c>
    </row>
    <row r="12316" spans="1:5" x14ac:dyDescent="0.2">
      <c r="A12316" t="str">
        <f t="shared" ca="1" si="960"/>
        <v>Basic</v>
      </c>
      <c r="B12316" t="str">
        <f t="shared" ca="1" si="961"/>
        <v>non-surgical periodontics</v>
      </c>
      <c r="C12316">
        <f t="shared" si="964"/>
        <v>684</v>
      </c>
      <c r="D12316" t="str">
        <f t="shared" ca="1" si="962"/>
        <v xml:space="preserve">Non-surgical treatment of the gums and supporting structures of the teeth </v>
      </c>
      <c r="E12316">
        <f t="shared" ca="1" si="963"/>
        <v>12</v>
      </c>
    </row>
    <row r="12317" spans="1:5" x14ac:dyDescent="0.2">
      <c r="A12317" t="str">
        <f t="shared" ca="1" si="960"/>
        <v>Basic</v>
      </c>
      <c r="B12317" t="str">
        <f t="shared" ca="1" si="961"/>
        <v>surgical periodontics</v>
      </c>
      <c r="C12317">
        <f t="shared" si="964"/>
        <v>684</v>
      </c>
      <c r="D12317" t="str">
        <f t="shared" ca="1" si="962"/>
        <v>Surgical treatment of the gums and supporting structures of the teeth</v>
      </c>
      <c r="E12317">
        <f t="shared" ca="1" si="963"/>
        <v>11</v>
      </c>
    </row>
    <row r="12318" spans="1:5" x14ac:dyDescent="0.2">
      <c r="A12318" t="str">
        <f t="shared" ca="1" si="960"/>
        <v>Diagnostics and Preventative</v>
      </c>
      <c r="B12318" t="str">
        <f t="shared" ca="1" si="961"/>
        <v>Fluoride treatments</v>
      </c>
      <c r="C12318">
        <f t="shared" si="964"/>
        <v>684</v>
      </c>
      <c r="D12318">
        <f t="shared" ca="1" si="962"/>
        <v>0</v>
      </c>
      <c r="E12318">
        <f t="shared" ca="1" si="963"/>
        <v>5</v>
      </c>
    </row>
    <row r="12319" spans="1:5" x14ac:dyDescent="0.2">
      <c r="A12319" t="str">
        <f t="shared" ca="1" si="960"/>
        <v>Other</v>
      </c>
      <c r="B12319" t="str">
        <f t="shared" ca="1" si="961"/>
        <v>Implants</v>
      </c>
      <c r="C12319">
        <f t="shared" si="964"/>
        <v>684</v>
      </c>
      <c r="D12319" t="str">
        <f t="shared" ca="1" si="962"/>
        <v>Implant dental work</v>
      </c>
      <c r="E12319">
        <f t="shared" ca="1" si="963"/>
        <v>18</v>
      </c>
    </row>
    <row r="12320" spans="1:5" x14ac:dyDescent="0.2">
      <c r="A12320" t="str">
        <f t="shared" ca="1" si="960"/>
        <v>Diagnostics and Preventative</v>
      </c>
      <c r="B12320" t="str">
        <f t="shared" ca="1" si="961"/>
        <v>Fluoride treatments</v>
      </c>
      <c r="C12320">
        <f t="shared" si="964"/>
        <v>684</v>
      </c>
      <c r="D12320">
        <f t="shared" ca="1" si="962"/>
        <v>0</v>
      </c>
      <c r="E12320">
        <f t="shared" ca="1" si="963"/>
        <v>5</v>
      </c>
    </row>
    <row r="12321" spans="1:5" x14ac:dyDescent="0.2">
      <c r="A12321" t="str">
        <f t="shared" ca="1" si="960"/>
        <v>Diagnostics and Preventative</v>
      </c>
      <c r="B12321" t="str">
        <f t="shared" ca="1" si="961"/>
        <v>Space Maintainers</v>
      </c>
      <c r="C12321">
        <f t="shared" si="964"/>
        <v>684</v>
      </c>
      <c r="D12321">
        <f t="shared" ca="1" si="962"/>
        <v>0</v>
      </c>
      <c r="E12321">
        <f t="shared" ca="1" si="963"/>
        <v>7</v>
      </c>
    </row>
    <row r="12322" spans="1:5" x14ac:dyDescent="0.2">
      <c r="A12322" t="str">
        <f t="shared" ca="1" si="960"/>
        <v>Major</v>
      </c>
      <c r="B12322" t="str">
        <f t="shared" ca="1" si="961"/>
        <v>temporomandibular joint dysfunction</v>
      </c>
      <c r="C12322">
        <f t="shared" si="964"/>
        <v>684</v>
      </c>
      <c r="D12322" t="str">
        <f t="shared" ca="1" si="962"/>
        <v>Services relating to hinging joints of the jaw</v>
      </c>
      <c r="E12322">
        <f t="shared" ca="1" si="963"/>
        <v>16</v>
      </c>
    </row>
    <row r="12323" spans="1:5" x14ac:dyDescent="0.2">
      <c r="A12323" t="str">
        <f t="shared" ca="1" si="960"/>
        <v>Diagnostics and Preventative</v>
      </c>
      <c r="B12323" t="str">
        <f t="shared" ca="1" si="961"/>
        <v>Space Maintainers</v>
      </c>
      <c r="C12323">
        <f t="shared" si="964"/>
        <v>684</v>
      </c>
      <c r="D12323">
        <f t="shared" ca="1" si="962"/>
        <v>0</v>
      </c>
      <c r="E12323">
        <f t="shared" ca="1" si="963"/>
        <v>7</v>
      </c>
    </row>
    <row r="12324" spans="1:5" x14ac:dyDescent="0.2">
      <c r="A12324" t="str">
        <f t="shared" ca="1" si="960"/>
        <v>Orthodontics</v>
      </c>
      <c r="B12324" t="str">
        <f t="shared" ca="1" si="961"/>
        <v>orthodontics</v>
      </c>
      <c r="C12324">
        <f t="shared" si="964"/>
        <v>684</v>
      </c>
      <c r="D12324" t="str">
        <f t="shared" ca="1" si="962"/>
        <v>For eligible dependents to age 19</v>
      </c>
      <c r="E12324">
        <f t="shared" ca="1" si="963"/>
        <v>17</v>
      </c>
    </row>
    <row r="12325" spans="1:5" x14ac:dyDescent="0.2">
      <c r="A12325" t="str">
        <f t="shared" ca="1" si="960"/>
        <v>Major</v>
      </c>
      <c r="B12325" t="str">
        <f t="shared" ca="1" si="961"/>
        <v>temporomandibular joint dysfunction</v>
      </c>
      <c r="C12325">
        <f t="shared" si="964"/>
        <v>684</v>
      </c>
      <c r="D12325" t="str">
        <f t="shared" ca="1" si="962"/>
        <v>Services relating to hinging joints of the jaw</v>
      </c>
      <c r="E12325">
        <f t="shared" ca="1" si="963"/>
        <v>16</v>
      </c>
    </row>
    <row r="12326" spans="1:5" x14ac:dyDescent="0.2">
      <c r="A12326" t="str">
        <f t="shared" ca="1" si="960"/>
        <v>Basic</v>
      </c>
      <c r="B12326" t="str">
        <f t="shared" ca="1" si="961"/>
        <v>general anesthesia</v>
      </c>
      <c r="C12326">
        <f t="shared" si="964"/>
        <v>684</v>
      </c>
      <c r="D12326" t="str">
        <f t="shared" ca="1" si="962"/>
        <v>Covered when used in conjunction with covered oral surgical procedures</v>
      </c>
      <c r="E12326">
        <f t="shared" ca="1" si="963"/>
        <v>13</v>
      </c>
    </row>
    <row r="12327" spans="1:5" x14ac:dyDescent="0.2">
      <c r="A12327" t="str">
        <f t="shared" ca="1" si="960"/>
        <v>Basic</v>
      </c>
      <c r="B12327" t="str">
        <f t="shared" ca="1" si="961"/>
        <v>general anesthesia</v>
      </c>
      <c r="C12327">
        <f t="shared" si="964"/>
        <v>684</v>
      </c>
      <c r="D12327" t="str">
        <f t="shared" ca="1" si="962"/>
        <v>Covered when used in conjunction with covered oral surgical procedures</v>
      </c>
      <c r="E12327">
        <f t="shared" ca="1" si="963"/>
        <v>13</v>
      </c>
    </row>
    <row r="12328" spans="1:5" x14ac:dyDescent="0.2">
      <c r="A12328" t="str">
        <f t="shared" ca="1" si="960"/>
        <v>Diagnostics and Preventative</v>
      </c>
      <c r="B12328" t="str">
        <f t="shared" ca="1" si="961"/>
        <v>Prophylaxis</v>
      </c>
      <c r="C12328">
        <f t="shared" si="964"/>
        <v>684</v>
      </c>
      <c r="D12328">
        <f t="shared" ca="1" si="962"/>
        <v>0</v>
      </c>
      <c r="E12328">
        <f t="shared" ca="1" si="963"/>
        <v>4</v>
      </c>
    </row>
    <row r="12329" spans="1:5" x14ac:dyDescent="0.2">
      <c r="A12329" t="str">
        <f t="shared" ca="1" si="960"/>
        <v>Major</v>
      </c>
      <c r="B12329" t="str">
        <f t="shared" ca="1" si="961"/>
        <v>major restorative</v>
      </c>
      <c r="C12329">
        <f t="shared" si="964"/>
        <v>684</v>
      </c>
      <c r="D12329" t="str">
        <f t="shared" ca="1" si="962"/>
        <v>Single crowns, inlays, onlays</v>
      </c>
      <c r="E12329">
        <f t="shared" ca="1" si="963"/>
        <v>14</v>
      </c>
    </row>
    <row r="12330" spans="1:5" x14ac:dyDescent="0.2">
      <c r="A12330" t="str">
        <f t="shared" ca="1" si="960"/>
        <v>Basic</v>
      </c>
      <c r="B12330" t="str">
        <f t="shared" ca="1" si="961"/>
        <v>non-surgical periodontics</v>
      </c>
      <c r="C12330">
        <f t="shared" si="964"/>
        <v>684</v>
      </c>
      <c r="D12330" t="str">
        <f t="shared" ca="1" si="962"/>
        <v xml:space="preserve">Non-surgical treatment of the gums and supporting structures of the teeth </v>
      </c>
      <c r="E12330">
        <f t="shared" ca="1" si="963"/>
        <v>12</v>
      </c>
    </row>
    <row r="12331" spans="1:5" x14ac:dyDescent="0.2">
      <c r="A12331" t="str">
        <f t="shared" ca="1" si="960"/>
        <v>Diagnostics and Preventative</v>
      </c>
      <c r="B12331" t="str">
        <f t="shared" ca="1" si="961"/>
        <v>Bitewing x-rays</v>
      </c>
      <c r="C12331">
        <f t="shared" si="964"/>
        <v>684</v>
      </c>
      <c r="D12331">
        <f t="shared" ca="1" si="962"/>
        <v>0</v>
      </c>
      <c r="E12331">
        <f t="shared" ca="1" si="963"/>
        <v>2</v>
      </c>
    </row>
    <row r="12332" spans="1:5" x14ac:dyDescent="0.2">
      <c r="A12332" t="str">
        <f t="shared" ca="1" si="960"/>
        <v>Other</v>
      </c>
      <c r="B12332" t="str">
        <f t="shared" ca="1" si="961"/>
        <v>Implants</v>
      </c>
      <c r="C12332">
        <f t="shared" si="964"/>
        <v>685</v>
      </c>
      <c r="D12332" t="str">
        <f t="shared" ca="1" si="962"/>
        <v>Implant dental work</v>
      </c>
      <c r="E12332">
        <f t="shared" ca="1" si="963"/>
        <v>18</v>
      </c>
    </row>
    <row r="12333" spans="1:5" x14ac:dyDescent="0.2">
      <c r="A12333" t="str">
        <f t="shared" ca="1" si="960"/>
        <v>Basic</v>
      </c>
      <c r="B12333" t="str">
        <f t="shared" ca="1" si="961"/>
        <v>general anesthesia</v>
      </c>
      <c r="C12333">
        <f t="shared" si="964"/>
        <v>685</v>
      </c>
      <c r="D12333" t="str">
        <f t="shared" ca="1" si="962"/>
        <v>Covered when used in conjunction with covered oral surgical procedures</v>
      </c>
      <c r="E12333">
        <f t="shared" ca="1" si="963"/>
        <v>13</v>
      </c>
    </row>
    <row r="12334" spans="1:5" x14ac:dyDescent="0.2">
      <c r="A12334" t="str">
        <f t="shared" ca="1" si="960"/>
        <v>Basic</v>
      </c>
      <c r="B12334" t="str">
        <f t="shared" ca="1" si="961"/>
        <v>basic restorative</v>
      </c>
      <c r="C12334">
        <f t="shared" si="964"/>
        <v>685</v>
      </c>
      <c r="D12334" t="str">
        <f t="shared" ca="1" si="962"/>
        <v>Fillings (amalgam "silver" and composite "white" non-molar)</v>
      </c>
      <c r="E12334">
        <f t="shared" ca="1" si="963"/>
        <v>8</v>
      </c>
    </row>
    <row r="12335" spans="1:5" x14ac:dyDescent="0.2">
      <c r="A12335" t="str">
        <f t="shared" ca="1" si="960"/>
        <v>Major</v>
      </c>
      <c r="B12335" t="str">
        <f t="shared" ca="1" si="961"/>
        <v>temporomandibular joint dysfunction</v>
      </c>
      <c r="C12335">
        <f t="shared" si="964"/>
        <v>685</v>
      </c>
      <c r="D12335" t="str">
        <f t="shared" ca="1" si="962"/>
        <v>Services relating to hinging joints of the jaw</v>
      </c>
      <c r="E12335">
        <f t="shared" ca="1" si="963"/>
        <v>16</v>
      </c>
    </row>
    <row r="12336" spans="1:5" x14ac:dyDescent="0.2">
      <c r="A12336" t="str">
        <f t="shared" ca="1" si="960"/>
        <v>Major</v>
      </c>
      <c r="B12336" t="str">
        <f t="shared" ca="1" si="961"/>
        <v>prosthodontics</v>
      </c>
      <c r="C12336">
        <f t="shared" si="964"/>
        <v>685</v>
      </c>
      <c r="D12336" t="str">
        <f t="shared" ca="1" si="962"/>
        <v>Procedures for replacement of missing teeth by construction or repair of bridges and partial or complete dentures</v>
      </c>
      <c r="E12336">
        <f t="shared" ca="1" si="963"/>
        <v>15</v>
      </c>
    </row>
    <row r="12337" spans="1:5" x14ac:dyDescent="0.2">
      <c r="A12337" t="str">
        <f t="shared" ca="1" si="960"/>
        <v>Orthodontics</v>
      </c>
      <c r="B12337" t="str">
        <f t="shared" ca="1" si="961"/>
        <v>orthodontics</v>
      </c>
      <c r="C12337">
        <f t="shared" si="964"/>
        <v>685</v>
      </c>
      <c r="D12337" t="str">
        <f t="shared" ca="1" si="962"/>
        <v>For eligible dependents to age 19</v>
      </c>
      <c r="E12337">
        <f t="shared" ca="1" si="963"/>
        <v>17</v>
      </c>
    </row>
    <row r="12338" spans="1:5" x14ac:dyDescent="0.2">
      <c r="A12338" t="str">
        <f t="shared" ca="1" si="960"/>
        <v>Basic</v>
      </c>
      <c r="B12338" t="str">
        <f t="shared" ca="1" si="961"/>
        <v>endodontics</v>
      </c>
      <c r="C12338">
        <f t="shared" si="964"/>
        <v>685</v>
      </c>
      <c r="D12338" t="str">
        <f t="shared" ca="1" si="962"/>
        <v>Root canal, pulpal therapy</v>
      </c>
      <c r="E12338">
        <f t="shared" ca="1" si="963"/>
        <v>10</v>
      </c>
    </row>
    <row r="12339" spans="1:5" x14ac:dyDescent="0.2">
      <c r="A12339" t="str">
        <f t="shared" ca="1" si="960"/>
        <v>Basic</v>
      </c>
      <c r="B12339" t="str">
        <f t="shared" ca="1" si="961"/>
        <v>basic restorative</v>
      </c>
      <c r="C12339">
        <f t="shared" si="964"/>
        <v>685</v>
      </c>
      <c r="D12339" t="str">
        <f t="shared" ca="1" si="962"/>
        <v>Fillings (amalgam "silver" and composite "white" non-molar)</v>
      </c>
      <c r="E12339">
        <f t="shared" ca="1" si="963"/>
        <v>8</v>
      </c>
    </row>
    <row r="12340" spans="1:5" x14ac:dyDescent="0.2">
      <c r="A12340" t="str">
        <f t="shared" ca="1" si="960"/>
        <v>Basic</v>
      </c>
      <c r="B12340" t="str">
        <f t="shared" ca="1" si="961"/>
        <v>general anesthesia</v>
      </c>
      <c r="C12340">
        <f t="shared" si="964"/>
        <v>685</v>
      </c>
      <c r="D12340" t="str">
        <f t="shared" ca="1" si="962"/>
        <v>Covered when used in conjunction with covered oral surgical procedures</v>
      </c>
      <c r="E12340">
        <f t="shared" ca="1" si="963"/>
        <v>13</v>
      </c>
    </row>
    <row r="12341" spans="1:5" x14ac:dyDescent="0.2">
      <c r="A12341" t="str">
        <f t="shared" ca="1" si="960"/>
        <v>Other</v>
      </c>
      <c r="B12341" t="str">
        <f t="shared" ca="1" si="961"/>
        <v>Implants</v>
      </c>
      <c r="C12341">
        <f t="shared" si="964"/>
        <v>685</v>
      </c>
      <c r="D12341" t="str">
        <f t="shared" ca="1" si="962"/>
        <v>Implant dental work</v>
      </c>
      <c r="E12341">
        <f t="shared" ca="1" si="963"/>
        <v>18</v>
      </c>
    </row>
    <row r="12342" spans="1:5" x14ac:dyDescent="0.2">
      <c r="A12342" t="str">
        <f t="shared" ca="1" si="960"/>
        <v>Orthodontics</v>
      </c>
      <c r="B12342" t="str">
        <f t="shared" ca="1" si="961"/>
        <v>orthodontics</v>
      </c>
      <c r="C12342">
        <f t="shared" si="964"/>
        <v>685</v>
      </c>
      <c r="D12342" t="str">
        <f t="shared" ca="1" si="962"/>
        <v>For eligible dependents to age 19</v>
      </c>
      <c r="E12342">
        <f t="shared" ca="1" si="963"/>
        <v>17</v>
      </c>
    </row>
    <row r="12343" spans="1:5" x14ac:dyDescent="0.2">
      <c r="A12343" t="str">
        <f t="shared" ca="1" si="960"/>
        <v>Basic</v>
      </c>
      <c r="B12343" t="str">
        <f t="shared" ca="1" si="961"/>
        <v>basic restorative</v>
      </c>
      <c r="C12343">
        <f t="shared" si="964"/>
        <v>685</v>
      </c>
      <c r="D12343" t="str">
        <f t="shared" ca="1" si="962"/>
        <v>Fillings (amalgam "silver" and composite "white" non-molar)</v>
      </c>
      <c r="E12343">
        <f t="shared" ca="1" si="963"/>
        <v>8</v>
      </c>
    </row>
    <row r="12344" spans="1:5" x14ac:dyDescent="0.2">
      <c r="A12344" t="str">
        <f t="shared" ca="1" si="960"/>
        <v>Basic</v>
      </c>
      <c r="B12344" t="str">
        <f t="shared" ca="1" si="961"/>
        <v>non-surgical periodontics</v>
      </c>
      <c r="C12344">
        <f t="shared" si="964"/>
        <v>685</v>
      </c>
      <c r="D12344" t="str">
        <f t="shared" ca="1" si="962"/>
        <v xml:space="preserve">Non-surgical treatment of the gums and supporting structures of the teeth </v>
      </c>
      <c r="E12344">
        <f t="shared" ca="1" si="963"/>
        <v>12</v>
      </c>
    </row>
    <row r="12345" spans="1:5" x14ac:dyDescent="0.2">
      <c r="A12345" t="str">
        <f t="shared" ca="1" si="960"/>
        <v>Other</v>
      </c>
      <c r="B12345" t="str">
        <f t="shared" ca="1" si="961"/>
        <v>Implants</v>
      </c>
      <c r="C12345">
        <f t="shared" si="964"/>
        <v>685</v>
      </c>
      <c r="D12345" t="str">
        <f t="shared" ca="1" si="962"/>
        <v>Implant dental work</v>
      </c>
      <c r="E12345">
        <f t="shared" ca="1" si="963"/>
        <v>18</v>
      </c>
    </row>
    <row r="12346" spans="1:5" x14ac:dyDescent="0.2">
      <c r="A12346" t="str">
        <f t="shared" ca="1" si="960"/>
        <v>Major</v>
      </c>
      <c r="B12346" t="str">
        <f t="shared" ca="1" si="961"/>
        <v>major restorative</v>
      </c>
      <c r="C12346">
        <f t="shared" si="964"/>
        <v>685</v>
      </c>
      <c r="D12346" t="str">
        <f t="shared" ca="1" si="962"/>
        <v>Single crowns, inlays, onlays</v>
      </c>
      <c r="E12346">
        <f t="shared" ca="1" si="963"/>
        <v>14</v>
      </c>
    </row>
    <row r="12347" spans="1:5" x14ac:dyDescent="0.2">
      <c r="A12347" t="str">
        <f t="shared" ca="1" si="960"/>
        <v>Other</v>
      </c>
      <c r="B12347" t="str">
        <f t="shared" ca="1" si="961"/>
        <v>Implants</v>
      </c>
      <c r="C12347">
        <f t="shared" si="964"/>
        <v>685</v>
      </c>
      <c r="D12347" t="str">
        <f t="shared" ca="1" si="962"/>
        <v>Implant dental work</v>
      </c>
      <c r="E12347">
        <f t="shared" ca="1" si="963"/>
        <v>18</v>
      </c>
    </row>
    <row r="12348" spans="1:5" x14ac:dyDescent="0.2">
      <c r="A12348" t="str">
        <f t="shared" ca="1" si="960"/>
        <v>Other</v>
      </c>
      <c r="B12348" t="str">
        <f t="shared" ca="1" si="961"/>
        <v>Implants</v>
      </c>
      <c r="C12348">
        <f t="shared" si="964"/>
        <v>685</v>
      </c>
      <c r="D12348" t="str">
        <f t="shared" ca="1" si="962"/>
        <v>Implant dental work</v>
      </c>
      <c r="E12348">
        <f t="shared" ca="1" si="963"/>
        <v>18</v>
      </c>
    </row>
    <row r="12349" spans="1:5" x14ac:dyDescent="0.2">
      <c r="A12349" t="str">
        <f t="shared" ca="1" si="960"/>
        <v>Major</v>
      </c>
      <c r="B12349" t="str">
        <f t="shared" ca="1" si="961"/>
        <v>prosthodontics</v>
      </c>
      <c r="C12349">
        <f t="shared" si="964"/>
        <v>685</v>
      </c>
      <c r="D12349" t="str">
        <f t="shared" ca="1" si="962"/>
        <v>Procedures for replacement of missing teeth by construction or repair of bridges and partial or complete dentures</v>
      </c>
      <c r="E12349">
        <f t="shared" ca="1" si="963"/>
        <v>15</v>
      </c>
    </row>
    <row r="12350" spans="1:5" x14ac:dyDescent="0.2">
      <c r="A12350" t="str">
        <f t="shared" ca="1" si="960"/>
        <v>Diagnostics and Preventative</v>
      </c>
      <c r="B12350" t="str">
        <f t="shared" ca="1" si="961"/>
        <v>Full-mouth x-ray</v>
      </c>
      <c r="C12350">
        <f t="shared" si="964"/>
        <v>686</v>
      </c>
      <c r="D12350">
        <f t="shared" ca="1" si="962"/>
        <v>0</v>
      </c>
      <c r="E12350">
        <f t="shared" ca="1" si="963"/>
        <v>3</v>
      </c>
    </row>
    <row r="12351" spans="1:5" x14ac:dyDescent="0.2">
      <c r="A12351" t="str">
        <f t="shared" ca="1" si="960"/>
        <v>Major</v>
      </c>
      <c r="B12351" t="str">
        <f t="shared" ca="1" si="961"/>
        <v>temporomandibular joint dysfunction</v>
      </c>
      <c r="C12351">
        <f t="shared" si="964"/>
        <v>686</v>
      </c>
      <c r="D12351" t="str">
        <f t="shared" ca="1" si="962"/>
        <v>Services relating to hinging joints of the jaw</v>
      </c>
      <c r="E12351">
        <f t="shared" ca="1" si="963"/>
        <v>16</v>
      </c>
    </row>
    <row r="12352" spans="1:5" x14ac:dyDescent="0.2">
      <c r="A12352" t="str">
        <f t="shared" ca="1" si="960"/>
        <v>Basic</v>
      </c>
      <c r="B12352" t="str">
        <f t="shared" ca="1" si="961"/>
        <v>surgical periodontics</v>
      </c>
      <c r="C12352">
        <f t="shared" si="964"/>
        <v>686</v>
      </c>
      <c r="D12352" t="str">
        <f t="shared" ca="1" si="962"/>
        <v>Surgical treatment of the gums and supporting structures of the teeth</v>
      </c>
      <c r="E12352">
        <f t="shared" ca="1" si="963"/>
        <v>11</v>
      </c>
    </row>
    <row r="12353" spans="1:5" x14ac:dyDescent="0.2">
      <c r="A12353" t="str">
        <f t="shared" ca="1" si="960"/>
        <v>Major</v>
      </c>
      <c r="B12353" t="str">
        <f t="shared" ca="1" si="961"/>
        <v>prosthodontics</v>
      </c>
      <c r="C12353">
        <f t="shared" si="964"/>
        <v>686</v>
      </c>
      <c r="D12353" t="str">
        <f t="shared" ca="1" si="962"/>
        <v>Procedures for replacement of missing teeth by construction or repair of bridges and partial or complete dentures</v>
      </c>
      <c r="E12353">
        <f t="shared" ca="1" si="963"/>
        <v>15</v>
      </c>
    </row>
    <row r="12354" spans="1:5" x14ac:dyDescent="0.2">
      <c r="A12354" t="str">
        <f t="shared" ref="A12354:A12417" ca="1" si="965">INDEX(services,E12354,1)</f>
        <v>Basic</v>
      </c>
      <c r="B12354" t="str">
        <f t="shared" ref="B12354:B12417" ca="1" si="966">INDEX(services,E12354,2)</f>
        <v>surgical periodontics</v>
      </c>
      <c r="C12354">
        <f t="shared" si="964"/>
        <v>686</v>
      </c>
      <c r="D12354" t="str">
        <f t="shared" ref="D12354:D12417" ca="1" si="967">INDEX(services,E12354,3)</f>
        <v>Surgical treatment of the gums and supporting structures of the teeth</v>
      </c>
      <c r="E12354">
        <f t="shared" ref="E12354:E12417" ca="1" si="968">RANDBETWEEN(1,ROWS(services))</f>
        <v>11</v>
      </c>
    </row>
    <row r="12355" spans="1:5" x14ac:dyDescent="0.2">
      <c r="A12355" t="str">
        <f t="shared" ca="1" si="965"/>
        <v>Major</v>
      </c>
      <c r="B12355" t="str">
        <f t="shared" ca="1" si="966"/>
        <v>major restorative</v>
      </c>
      <c r="C12355">
        <f t="shared" si="964"/>
        <v>686</v>
      </c>
      <c r="D12355" t="str">
        <f t="shared" ca="1" si="967"/>
        <v>Single crowns, inlays, onlays</v>
      </c>
      <c r="E12355">
        <f t="shared" ca="1" si="968"/>
        <v>14</v>
      </c>
    </row>
    <row r="12356" spans="1:5" x14ac:dyDescent="0.2">
      <c r="A12356" t="str">
        <f t="shared" ca="1" si="965"/>
        <v>Other</v>
      </c>
      <c r="B12356" t="str">
        <f t="shared" ca="1" si="966"/>
        <v>Implants</v>
      </c>
      <c r="C12356">
        <f t="shared" ref="C12356:C12419" si="969">IF(MOD(ROW(C12356)-2,18)&lt;&gt;0,C12355,C12355+1)</f>
        <v>686</v>
      </c>
      <c r="D12356" t="str">
        <f t="shared" ca="1" si="967"/>
        <v>Implant dental work</v>
      </c>
      <c r="E12356">
        <f t="shared" ca="1" si="968"/>
        <v>18</v>
      </c>
    </row>
    <row r="12357" spans="1:5" x14ac:dyDescent="0.2">
      <c r="A12357" t="str">
        <f t="shared" ca="1" si="965"/>
        <v>Diagnostics and Preventative</v>
      </c>
      <c r="B12357" t="str">
        <f t="shared" ca="1" si="966"/>
        <v>Bitewing x-rays</v>
      </c>
      <c r="C12357">
        <f t="shared" si="969"/>
        <v>686</v>
      </c>
      <c r="D12357">
        <f t="shared" ca="1" si="967"/>
        <v>0</v>
      </c>
      <c r="E12357">
        <f t="shared" ca="1" si="968"/>
        <v>2</v>
      </c>
    </row>
    <row r="12358" spans="1:5" x14ac:dyDescent="0.2">
      <c r="A12358" t="str">
        <f t="shared" ca="1" si="965"/>
        <v>Other</v>
      </c>
      <c r="B12358" t="str">
        <f t="shared" ca="1" si="966"/>
        <v>Implants</v>
      </c>
      <c r="C12358">
        <f t="shared" si="969"/>
        <v>686</v>
      </c>
      <c r="D12358" t="str">
        <f t="shared" ca="1" si="967"/>
        <v>Implant dental work</v>
      </c>
      <c r="E12358">
        <f t="shared" ca="1" si="968"/>
        <v>18</v>
      </c>
    </row>
    <row r="12359" spans="1:5" x14ac:dyDescent="0.2">
      <c r="A12359" t="str">
        <f t="shared" ca="1" si="965"/>
        <v>Diagnostics and Preventative</v>
      </c>
      <c r="B12359" t="str">
        <f t="shared" ca="1" si="966"/>
        <v>Space Maintainers</v>
      </c>
      <c r="C12359">
        <f t="shared" si="969"/>
        <v>686</v>
      </c>
      <c r="D12359">
        <f t="shared" ca="1" si="967"/>
        <v>0</v>
      </c>
      <c r="E12359">
        <f t="shared" ca="1" si="968"/>
        <v>7</v>
      </c>
    </row>
    <row r="12360" spans="1:5" x14ac:dyDescent="0.2">
      <c r="A12360" t="str">
        <f t="shared" ca="1" si="965"/>
        <v>Diagnostics and Preventative</v>
      </c>
      <c r="B12360" t="str">
        <f t="shared" ca="1" si="966"/>
        <v>Sealants</v>
      </c>
      <c r="C12360">
        <f t="shared" si="969"/>
        <v>686</v>
      </c>
      <c r="D12360">
        <f t="shared" ca="1" si="967"/>
        <v>0</v>
      </c>
      <c r="E12360">
        <f t="shared" ca="1" si="968"/>
        <v>6</v>
      </c>
    </row>
    <row r="12361" spans="1:5" x14ac:dyDescent="0.2">
      <c r="A12361" t="str">
        <f t="shared" ca="1" si="965"/>
        <v>Diagnostics and Preventative</v>
      </c>
      <c r="B12361" t="str">
        <f t="shared" ca="1" si="966"/>
        <v>Sealants</v>
      </c>
      <c r="C12361">
        <f t="shared" si="969"/>
        <v>686</v>
      </c>
      <c r="D12361">
        <f t="shared" ca="1" si="967"/>
        <v>0</v>
      </c>
      <c r="E12361">
        <f t="shared" ca="1" si="968"/>
        <v>6</v>
      </c>
    </row>
    <row r="12362" spans="1:5" x14ac:dyDescent="0.2">
      <c r="A12362" t="str">
        <f t="shared" ca="1" si="965"/>
        <v>Diagnostics and Preventative</v>
      </c>
      <c r="B12362" t="str">
        <f t="shared" ca="1" si="966"/>
        <v>Fluoride treatments</v>
      </c>
      <c r="C12362">
        <f t="shared" si="969"/>
        <v>686</v>
      </c>
      <c r="D12362">
        <f t="shared" ca="1" si="967"/>
        <v>0</v>
      </c>
      <c r="E12362">
        <f t="shared" ca="1" si="968"/>
        <v>5</v>
      </c>
    </row>
    <row r="12363" spans="1:5" x14ac:dyDescent="0.2">
      <c r="A12363" t="str">
        <f t="shared" ca="1" si="965"/>
        <v>Diagnostics and Preventative</v>
      </c>
      <c r="B12363" t="str">
        <f t="shared" ca="1" si="966"/>
        <v>Space Maintainers</v>
      </c>
      <c r="C12363">
        <f t="shared" si="969"/>
        <v>686</v>
      </c>
      <c r="D12363">
        <f t="shared" ca="1" si="967"/>
        <v>0</v>
      </c>
      <c r="E12363">
        <f t="shared" ca="1" si="968"/>
        <v>7</v>
      </c>
    </row>
    <row r="12364" spans="1:5" x14ac:dyDescent="0.2">
      <c r="A12364" t="str">
        <f t="shared" ca="1" si="965"/>
        <v>Diagnostics and Preventative</v>
      </c>
      <c r="B12364" t="str">
        <f t="shared" ca="1" si="966"/>
        <v>Bitewing x-rays</v>
      </c>
      <c r="C12364">
        <f t="shared" si="969"/>
        <v>686</v>
      </c>
      <c r="D12364">
        <f t="shared" ca="1" si="967"/>
        <v>0</v>
      </c>
      <c r="E12364">
        <f t="shared" ca="1" si="968"/>
        <v>2</v>
      </c>
    </row>
    <row r="12365" spans="1:5" x14ac:dyDescent="0.2">
      <c r="A12365" t="str">
        <f t="shared" ca="1" si="965"/>
        <v>Major</v>
      </c>
      <c r="B12365" t="str">
        <f t="shared" ca="1" si="966"/>
        <v>prosthodontics</v>
      </c>
      <c r="C12365">
        <f t="shared" si="969"/>
        <v>686</v>
      </c>
      <c r="D12365" t="str">
        <f t="shared" ca="1" si="967"/>
        <v>Procedures for replacement of missing teeth by construction or repair of bridges and partial or complete dentures</v>
      </c>
      <c r="E12365">
        <f t="shared" ca="1" si="968"/>
        <v>15</v>
      </c>
    </row>
    <row r="12366" spans="1:5" x14ac:dyDescent="0.2">
      <c r="A12366" t="str">
        <f t="shared" ca="1" si="965"/>
        <v>Diagnostics and Preventative</v>
      </c>
      <c r="B12366" t="str">
        <f t="shared" ca="1" si="966"/>
        <v>Full-mouth x-ray</v>
      </c>
      <c r="C12366">
        <f t="shared" si="969"/>
        <v>686</v>
      </c>
      <c r="D12366">
        <f t="shared" ca="1" si="967"/>
        <v>0</v>
      </c>
      <c r="E12366">
        <f t="shared" ca="1" si="968"/>
        <v>3</v>
      </c>
    </row>
    <row r="12367" spans="1:5" x14ac:dyDescent="0.2">
      <c r="A12367" t="str">
        <f t="shared" ca="1" si="965"/>
        <v>Basic</v>
      </c>
      <c r="B12367" t="str">
        <f t="shared" ca="1" si="966"/>
        <v>general anesthesia</v>
      </c>
      <c r="C12367">
        <f t="shared" si="969"/>
        <v>686</v>
      </c>
      <c r="D12367" t="str">
        <f t="shared" ca="1" si="967"/>
        <v>Covered when used in conjunction with covered oral surgical procedures</v>
      </c>
      <c r="E12367">
        <f t="shared" ca="1" si="968"/>
        <v>13</v>
      </c>
    </row>
    <row r="12368" spans="1:5" x14ac:dyDescent="0.2">
      <c r="A12368" t="str">
        <f t="shared" ca="1" si="965"/>
        <v>Major</v>
      </c>
      <c r="B12368" t="str">
        <f t="shared" ca="1" si="966"/>
        <v>major restorative</v>
      </c>
      <c r="C12368">
        <f t="shared" si="969"/>
        <v>687</v>
      </c>
      <c r="D12368" t="str">
        <f t="shared" ca="1" si="967"/>
        <v>Single crowns, inlays, onlays</v>
      </c>
      <c r="E12368">
        <f t="shared" ca="1" si="968"/>
        <v>14</v>
      </c>
    </row>
    <row r="12369" spans="1:5" x14ac:dyDescent="0.2">
      <c r="A12369" t="str">
        <f t="shared" ca="1" si="965"/>
        <v>Diagnostics and Preventative</v>
      </c>
      <c r="B12369" t="str">
        <f t="shared" ca="1" si="966"/>
        <v>Prophylaxis</v>
      </c>
      <c r="C12369">
        <f t="shared" si="969"/>
        <v>687</v>
      </c>
      <c r="D12369">
        <f t="shared" ca="1" si="967"/>
        <v>0</v>
      </c>
      <c r="E12369">
        <f t="shared" ca="1" si="968"/>
        <v>4</v>
      </c>
    </row>
    <row r="12370" spans="1:5" x14ac:dyDescent="0.2">
      <c r="A12370" t="str">
        <f t="shared" ca="1" si="965"/>
        <v>Basic</v>
      </c>
      <c r="B12370" t="str">
        <f t="shared" ca="1" si="966"/>
        <v>oral surgery</v>
      </c>
      <c r="C12370">
        <f t="shared" si="969"/>
        <v>687</v>
      </c>
      <c r="D12370" t="str">
        <f t="shared" ca="1" si="967"/>
        <v>Extraction and other surgery procedures, incl. pre- and post-operative care</v>
      </c>
      <c r="E12370">
        <f t="shared" ca="1" si="968"/>
        <v>9</v>
      </c>
    </row>
    <row r="12371" spans="1:5" x14ac:dyDescent="0.2">
      <c r="A12371" t="str">
        <f t="shared" ca="1" si="965"/>
        <v>Diagnostics and Preventative</v>
      </c>
      <c r="B12371" t="str">
        <f t="shared" ca="1" si="966"/>
        <v>Bitewing x-rays</v>
      </c>
      <c r="C12371">
        <f t="shared" si="969"/>
        <v>687</v>
      </c>
      <c r="D12371">
        <f t="shared" ca="1" si="967"/>
        <v>0</v>
      </c>
      <c r="E12371">
        <f t="shared" ca="1" si="968"/>
        <v>2</v>
      </c>
    </row>
    <row r="12372" spans="1:5" x14ac:dyDescent="0.2">
      <c r="A12372" t="str">
        <f t="shared" ca="1" si="965"/>
        <v>Basic</v>
      </c>
      <c r="B12372" t="str">
        <f t="shared" ca="1" si="966"/>
        <v>surgical periodontics</v>
      </c>
      <c r="C12372">
        <f t="shared" si="969"/>
        <v>687</v>
      </c>
      <c r="D12372" t="str">
        <f t="shared" ca="1" si="967"/>
        <v>Surgical treatment of the gums and supporting structures of the teeth</v>
      </c>
      <c r="E12372">
        <f t="shared" ca="1" si="968"/>
        <v>11</v>
      </c>
    </row>
    <row r="12373" spans="1:5" x14ac:dyDescent="0.2">
      <c r="A12373" t="str">
        <f t="shared" ca="1" si="965"/>
        <v>Basic</v>
      </c>
      <c r="B12373" t="str">
        <f t="shared" ca="1" si="966"/>
        <v>surgical periodontics</v>
      </c>
      <c r="C12373">
        <f t="shared" si="969"/>
        <v>687</v>
      </c>
      <c r="D12373" t="str">
        <f t="shared" ca="1" si="967"/>
        <v>Surgical treatment of the gums and supporting structures of the teeth</v>
      </c>
      <c r="E12373">
        <f t="shared" ca="1" si="968"/>
        <v>11</v>
      </c>
    </row>
    <row r="12374" spans="1:5" x14ac:dyDescent="0.2">
      <c r="A12374" t="str">
        <f t="shared" ca="1" si="965"/>
        <v>Major</v>
      </c>
      <c r="B12374" t="str">
        <f t="shared" ca="1" si="966"/>
        <v>temporomandibular joint dysfunction</v>
      </c>
      <c r="C12374">
        <f t="shared" si="969"/>
        <v>687</v>
      </c>
      <c r="D12374" t="str">
        <f t="shared" ca="1" si="967"/>
        <v>Services relating to hinging joints of the jaw</v>
      </c>
      <c r="E12374">
        <f t="shared" ca="1" si="968"/>
        <v>16</v>
      </c>
    </row>
    <row r="12375" spans="1:5" x14ac:dyDescent="0.2">
      <c r="A12375" t="str">
        <f t="shared" ca="1" si="965"/>
        <v>Basic</v>
      </c>
      <c r="B12375" t="str">
        <f t="shared" ca="1" si="966"/>
        <v>oral surgery</v>
      </c>
      <c r="C12375">
        <f t="shared" si="969"/>
        <v>687</v>
      </c>
      <c r="D12375" t="str">
        <f t="shared" ca="1" si="967"/>
        <v>Extraction and other surgery procedures, incl. pre- and post-operative care</v>
      </c>
      <c r="E12375">
        <f t="shared" ca="1" si="968"/>
        <v>9</v>
      </c>
    </row>
    <row r="12376" spans="1:5" x14ac:dyDescent="0.2">
      <c r="A12376" t="str">
        <f t="shared" ca="1" si="965"/>
        <v>Major</v>
      </c>
      <c r="B12376" t="str">
        <f t="shared" ca="1" si="966"/>
        <v>prosthodontics</v>
      </c>
      <c r="C12376">
        <f t="shared" si="969"/>
        <v>687</v>
      </c>
      <c r="D12376" t="str">
        <f t="shared" ca="1" si="967"/>
        <v>Procedures for replacement of missing teeth by construction or repair of bridges and partial or complete dentures</v>
      </c>
      <c r="E12376">
        <f t="shared" ca="1" si="968"/>
        <v>15</v>
      </c>
    </row>
    <row r="12377" spans="1:5" x14ac:dyDescent="0.2">
      <c r="A12377" t="str">
        <f t="shared" ca="1" si="965"/>
        <v>Diagnostics and Preventative</v>
      </c>
      <c r="B12377" t="str">
        <f t="shared" ca="1" si="966"/>
        <v>Periodic Exams</v>
      </c>
      <c r="C12377">
        <f t="shared" si="969"/>
        <v>687</v>
      </c>
      <c r="D12377">
        <f t="shared" ca="1" si="967"/>
        <v>0</v>
      </c>
      <c r="E12377">
        <f t="shared" ca="1" si="968"/>
        <v>1</v>
      </c>
    </row>
    <row r="12378" spans="1:5" x14ac:dyDescent="0.2">
      <c r="A12378" t="str">
        <f t="shared" ca="1" si="965"/>
        <v>Diagnostics and Preventative</v>
      </c>
      <c r="B12378" t="str">
        <f t="shared" ca="1" si="966"/>
        <v>Prophylaxis</v>
      </c>
      <c r="C12378">
        <f t="shared" si="969"/>
        <v>687</v>
      </c>
      <c r="D12378">
        <f t="shared" ca="1" si="967"/>
        <v>0</v>
      </c>
      <c r="E12378">
        <f t="shared" ca="1" si="968"/>
        <v>4</v>
      </c>
    </row>
    <row r="12379" spans="1:5" x14ac:dyDescent="0.2">
      <c r="A12379" t="str">
        <f t="shared" ca="1" si="965"/>
        <v>Diagnostics and Preventative</v>
      </c>
      <c r="B12379" t="str">
        <f t="shared" ca="1" si="966"/>
        <v>Bitewing x-rays</v>
      </c>
      <c r="C12379">
        <f t="shared" si="969"/>
        <v>687</v>
      </c>
      <c r="D12379">
        <f t="shared" ca="1" si="967"/>
        <v>0</v>
      </c>
      <c r="E12379">
        <f t="shared" ca="1" si="968"/>
        <v>2</v>
      </c>
    </row>
    <row r="12380" spans="1:5" x14ac:dyDescent="0.2">
      <c r="A12380" t="str">
        <f t="shared" ca="1" si="965"/>
        <v>Basic</v>
      </c>
      <c r="B12380" t="str">
        <f t="shared" ca="1" si="966"/>
        <v>endodontics</v>
      </c>
      <c r="C12380">
        <f t="shared" si="969"/>
        <v>687</v>
      </c>
      <c r="D12380" t="str">
        <f t="shared" ca="1" si="967"/>
        <v>Root canal, pulpal therapy</v>
      </c>
      <c r="E12380">
        <f t="shared" ca="1" si="968"/>
        <v>10</v>
      </c>
    </row>
    <row r="12381" spans="1:5" x14ac:dyDescent="0.2">
      <c r="A12381" t="str">
        <f t="shared" ca="1" si="965"/>
        <v>Basic</v>
      </c>
      <c r="B12381" t="str">
        <f t="shared" ca="1" si="966"/>
        <v>general anesthesia</v>
      </c>
      <c r="C12381">
        <f t="shared" si="969"/>
        <v>687</v>
      </c>
      <c r="D12381" t="str">
        <f t="shared" ca="1" si="967"/>
        <v>Covered when used in conjunction with covered oral surgical procedures</v>
      </c>
      <c r="E12381">
        <f t="shared" ca="1" si="968"/>
        <v>13</v>
      </c>
    </row>
    <row r="12382" spans="1:5" x14ac:dyDescent="0.2">
      <c r="A12382" t="str">
        <f t="shared" ca="1" si="965"/>
        <v>Diagnostics and Preventative</v>
      </c>
      <c r="B12382" t="str">
        <f t="shared" ca="1" si="966"/>
        <v>Bitewing x-rays</v>
      </c>
      <c r="C12382">
        <f t="shared" si="969"/>
        <v>687</v>
      </c>
      <c r="D12382">
        <f t="shared" ca="1" si="967"/>
        <v>0</v>
      </c>
      <c r="E12382">
        <f t="shared" ca="1" si="968"/>
        <v>2</v>
      </c>
    </row>
    <row r="12383" spans="1:5" x14ac:dyDescent="0.2">
      <c r="A12383" t="str">
        <f t="shared" ca="1" si="965"/>
        <v>Basic</v>
      </c>
      <c r="B12383" t="str">
        <f t="shared" ca="1" si="966"/>
        <v>basic restorative</v>
      </c>
      <c r="C12383">
        <f t="shared" si="969"/>
        <v>687</v>
      </c>
      <c r="D12383" t="str">
        <f t="shared" ca="1" si="967"/>
        <v>Fillings (amalgam "silver" and composite "white" non-molar)</v>
      </c>
      <c r="E12383">
        <f t="shared" ca="1" si="968"/>
        <v>8</v>
      </c>
    </row>
    <row r="12384" spans="1:5" x14ac:dyDescent="0.2">
      <c r="A12384" t="str">
        <f t="shared" ca="1" si="965"/>
        <v>Basic</v>
      </c>
      <c r="B12384" t="str">
        <f t="shared" ca="1" si="966"/>
        <v>basic restorative</v>
      </c>
      <c r="C12384">
        <f t="shared" si="969"/>
        <v>687</v>
      </c>
      <c r="D12384" t="str">
        <f t="shared" ca="1" si="967"/>
        <v>Fillings (amalgam "silver" and composite "white" non-molar)</v>
      </c>
      <c r="E12384">
        <f t="shared" ca="1" si="968"/>
        <v>8</v>
      </c>
    </row>
    <row r="12385" spans="1:5" x14ac:dyDescent="0.2">
      <c r="A12385" t="str">
        <f t="shared" ca="1" si="965"/>
        <v>Diagnostics and Preventative</v>
      </c>
      <c r="B12385" t="str">
        <f t="shared" ca="1" si="966"/>
        <v>Periodic Exams</v>
      </c>
      <c r="C12385">
        <f t="shared" si="969"/>
        <v>687</v>
      </c>
      <c r="D12385">
        <f t="shared" ca="1" si="967"/>
        <v>0</v>
      </c>
      <c r="E12385">
        <f t="shared" ca="1" si="968"/>
        <v>1</v>
      </c>
    </row>
    <row r="12386" spans="1:5" x14ac:dyDescent="0.2">
      <c r="A12386" t="str">
        <f t="shared" ca="1" si="965"/>
        <v>Basic</v>
      </c>
      <c r="B12386" t="str">
        <f t="shared" ca="1" si="966"/>
        <v>general anesthesia</v>
      </c>
      <c r="C12386">
        <f t="shared" si="969"/>
        <v>688</v>
      </c>
      <c r="D12386" t="str">
        <f t="shared" ca="1" si="967"/>
        <v>Covered when used in conjunction with covered oral surgical procedures</v>
      </c>
      <c r="E12386">
        <f t="shared" ca="1" si="968"/>
        <v>13</v>
      </c>
    </row>
    <row r="12387" spans="1:5" x14ac:dyDescent="0.2">
      <c r="A12387" t="str">
        <f t="shared" ca="1" si="965"/>
        <v>Other</v>
      </c>
      <c r="B12387" t="str">
        <f t="shared" ca="1" si="966"/>
        <v>Implants</v>
      </c>
      <c r="C12387">
        <f t="shared" si="969"/>
        <v>688</v>
      </c>
      <c r="D12387" t="str">
        <f t="shared" ca="1" si="967"/>
        <v>Implant dental work</v>
      </c>
      <c r="E12387">
        <f t="shared" ca="1" si="968"/>
        <v>18</v>
      </c>
    </row>
    <row r="12388" spans="1:5" x14ac:dyDescent="0.2">
      <c r="A12388" t="str">
        <f t="shared" ca="1" si="965"/>
        <v>Major</v>
      </c>
      <c r="B12388" t="str">
        <f t="shared" ca="1" si="966"/>
        <v>temporomandibular joint dysfunction</v>
      </c>
      <c r="C12388">
        <f t="shared" si="969"/>
        <v>688</v>
      </c>
      <c r="D12388" t="str">
        <f t="shared" ca="1" si="967"/>
        <v>Services relating to hinging joints of the jaw</v>
      </c>
      <c r="E12388">
        <f t="shared" ca="1" si="968"/>
        <v>16</v>
      </c>
    </row>
    <row r="12389" spans="1:5" x14ac:dyDescent="0.2">
      <c r="A12389" t="str">
        <f t="shared" ca="1" si="965"/>
        <v>Diagnostics and Preventative</v>
      </c>
      <c r="B12389" t="str">
        <f t="shared" ca="1" si="966"/>
        <v>Periodic Exams</v>
      </c>
      <c r="C12389">
        <f t="shared" si="969"/>
        <v>688</v>
      </c>
      <c r="D12389">
        <f t="shared" ca="1" si="967"/>
        <v>0</v>
      </c>
      <c r="E12389">
        <f t="shared" ca="1" si="968"/>
        <v>1</v>
      </c>
    </row>
    <row r="12390" spans="1:5" x14ac:dyDescent="0.2">
      <c r="A12390" t="str">
        <f t="shared" ca="1" si="965"/>
        <v>Basic</v>
      </c>
      <c r="B12390" t="str">
        <f t="shared" ca="1" si="966"/>
        <v>general anesthesia</v>
      </c>
      <c r="C12390">
        <f t="shared" si="969"/>
        <v>688</v>
      </c>
      <c r="D12390" t="str">
        <f t="shared" ca="1" si="967"/>
        <v>Covered when used in conjunction with covered oral surgical procedures</v>
      </c>
      <c r="E12390">
        <f t="shared" ca="1" si="968"/>
        <v>13</v>
      </c>
    </row>
    <row r="12391" spans="1:5" x14ac:dyDescent="0.2">
      <c r="A12391" t="str">
        <f t="shared" ca="1" si="965"/>
        <v>Major</v>
      </c>
      <c r="B12391" t="str">
        <f t="shared" ca="1" si="966"/>
        <v>major restorative</v>
      </c>
      <c r="C12391">
        <f t="shared" si="969"/>
        <v>688</v>
      </c>
      <c r="D12391" t="str">
        <f t="shared" ca="1" si="967"/>
        <v>Single crowns, inlays, onlays</v>
      </c>
      <c r="E12391">
        <f t="shared" ca="1" si="968"/>
        <v>14</v>
      </c>
    </row>
    <row r="12392" spans="1:5" x14ac:dyDescent="0.2">
      <c r="A12392" t="str">
        <f t="shared" ca="1" si="965"/>
        <v>Basic</v>
      </c>
      <c r="B12392" t="str">
        <f t="shared" ca="1" si="966"/>
        <v>surgical periodontics</v>
      </c>
      <c r="C12392">
        <f t="shared" si="969"/>
        <v>688</v>
      </c>
      <c r="D12392" t="str">
        <f t="shared" ca="1" si="967"/>
        <v>Surgical treatment of the gums and supporting structures of the teeth</v>
      </c>
      <c r="E12392">
        <f t="shared" ca="1" si="968"/>
        <v>11</v>
      </c>
    </row>
    <row r="12393" spans="1:5" x14ac:dyDescent="0.2">
      <c r="A12393" t="str">
        <f t="shared" ca="1" si="965"/>
        <v>Diagnostics and Preventative</v>
      </c>
      <c r="B12393" t="str">
        <f t="shared" ca="1" si="966"/>
        <v>Sealants</v>
      </c>
      <c r="C12393">
        <f t="shared" si="969"/>
        <v>688</v>
      </c>
      <c r="D12393">
        <f t="shared" ca="1" si="967"/>
        <v>0</v>
      </c>
      <c r="E12393">
        <f t="shared" ca="1" si="968"/>
        <v>6</v>
      </c>
    </row>
    <row r="12394" spans="1:5" x14ac:dyDescent="0.2">
      <c r="A12394" t="str">
        <f t="shared" ca="1" si="965"/>
        <v>Diagnostics and Preventative</v>
      </c>
      <c r="B12394" t="str">
        <f t="shared" ca="1" si="966"/>
        <v>Prophylaxis</v>
      </c>
      <c r="C12394">
        <f t="shared" si="969"/>
        <v>688</v>
      </c>
      <c r="D12394">
        <f t="shared" ca="1" si="967"/>
        <v>0</v>
      </c>
      <c r="E12394">
        <f t="shared" ca="1" si="968"/>
        <v>4</v>
      </c>
    </row>
    <row r="12395" spans="1:5" x14ac:dyDescent="0.2">
      <c r="A12395" t="str">
        <f t="shared" ca="1" si="965"/>
        <v>Basic</v>
      </c>
      <c r="B12395" t="str">
        <f t="shared" ca="1" si="966"/>
        <v>non-surgical periodontics</v>
      </c>
      <c r="C12395">
        <f t="shared" si="969"/>
        <v>688</v>
      </c>
      <c r="D12395" t="str">
        <f t="shared" ca="1" si="967"/>
        <v xml:space="preserve">Non-surgical treatment of the gums and supporting structures of the teeth </v>
      </c>
      <c r="E12395">
        <f t="shared" ca="1" si="968"/>
        <v>12</v>
      </c>
    </row>
    <row r="12396" spans="1:5" x14ac:dyDescent="0.2">
      <c r="A12396" t="str">
        <f t="shared" ca="1" si="965"/>
        <v>Major</v>
      </c>
      <c r="B12396" t="str">
        <f t="shared" ca="1" si="966"/>
        <v>major restorative</v>
      </c>
      <c r="C12396">
        <f t="shared" si="969"/>
        <v>688</v>
      </c>
      <c r="D12396" t="str">
        <f t="shared" ca="1" si="967"/>
        <v>Single crowns, inlays, onlays</v>
      </c>
      <c r="E12396">
        <f t="shared" ca="1" si="968"/>
        <v>14</v>
      </c>
    </row>
    <row r="12397" spans="1:5" x14ac:dyDescent="0.2">
      <c r="A12397" t="str">
        <f t="shared" ca="1" si="965"/>
        <v>Basic</v>
      </c>
      <c r="B12397" t="str">
        <f t="shared" ca="1" si="966"/>
        <v>oral surgery</v>
      </c>
      <c r="C12397">
        <f t="shared" si="969"/>
        <v>688</v>
      </c>
      <c r="D12397" t="str">
        <f t="shared" ca="1" si="967"/>
        <v>Extraction and other surgery procedures, incl. pre- and post-operative care</v>
      </c>
      <c r="E12397">
        <f t="shared" ca="1" si="968"/>
        <v>9</v>
      </c>
    </row>
    <row r="12398" spans="1:5" x14ac:dyDescent="0.2">
      <c r="A12398" t="str">
        <f t="shared" ca="1" si="965"/>
        <v>Orthodontics</v>
      </c>
      <c r="B12398" t="str">
        <f t="shared" ca="1" si="966"/>
        <v>orthodontics</v>
      </c>
      <c r="C12398">
        <f t="shared" si="969"/>
        <v>688</v>
      </c>
      <c r="D12398" t="str">
        <f t="shared" ca="1" si="967"/>
        <v>For eligible dependents to age 19</v>
      </c>
      <c r="E12398">
        <f t="shared" ca="1" si="968"/>
        <v>17</v>
      </c>
    </row>
    <row r="12399" spans="1:5" x14ac:dyDescent="0.2">
      <c r="A12399" t="str">
        <f t="shared" ca="1" si="965"/>
        <v>Basic</v>
      </c>
      <c r="B12399" t="str">
        <f t="shared" ca="1" si="966"/>
        <v>basic restorative</v>
      </c>
      <c r="C12399">
        <f t="shared" si="969"/>
        <v>688</v>
      </c>
      <c r="D12399" t="str">
        <f t="shared" ca="1" si="967"/>
        <v>Fillings (amalgam "silver" and composite "white" non-molar)</v>
      </c>
      <c r="E12399">
        <f t="shared" ca="1" si="968"/>
        <v>8</v>
      </c>
    </row>
    <row r="12400" spans="1:5" x14ac:dyDescent="0.2">
      <c r="A12400" t="str">
        <f t="shared" ca="1" si="965"/>
        <v>Basic</v>
      </c>
      <c r="B12400" t="str">
        <f t="shared" ca="1" si="966"/>
        <v>basic restorative</v>
      </c>
      <c r="C12400">
        <f t="shared" si="969"/>
        <v>688</v>
      </c>
      <c r="D12400" t="str">
        <f t="shared" ca="1" si="967"/>
        <v>Fillings (amalgam "silver" and composite "white" non-molar)</v>
      </c>
      <c r="E12400">
        <f t="shared" ca="1" si="968"/>
        <v>8</v>
      </c>
    </row>
    <row r="12401" spans="1:5" x14ac:dyDescent="0.2">
      <c r="A12401" t="str">
        <f t="shared" ca="1" si="965"/>
        <v>Basic</v>
      </c>
      <c r="B12401" t="str">
        <f t="shared" ca="1" si="966"/>
        <v>non-surgical periodontics</v>
      </c>
      <c r="C12401">
        <f t="shared" si="969"/>
        <v>688</v>
      </c>
      <c r="D12401" t="str">
        <f t="shared" ca="1" si="967"/>
        <v xml:space="preserve">Non-surgical treatment of the gums and supporting structures of the teeth </v>
      </c>
      <c r="E12401">
        <f t="shared" ca="1" si="968"/>
        <v>12</v>
      </c>
    </row>
    <row r="12402" spans="1:5" x14ac:dyDescent="0.2">
      <c r="A12402" t="str">
        <f t="shared" ca="1" si="965"/>
        <v>Basic</v>
      </c>
      <c r="B12402" t="str">
        <f t="shared" ca="1" si="966"/>
        <v>endodontics</v>
      </c>
      <c r="C12402">
        <f t="shared" si="969"/>
        <v>688</v>
      </c>
      <c r="D12402" t="str">
        <f t="shared" ca="1" si="967"/>
        <v>Root canal, pulpal therapy</v>
      </c>
      <c r="E12402">
        <f t="shared" ca="1" si="968"/>
        <v>10</v>
      </c>
    </row>
    <row r="12403" spans="1:5" x14ac:dyDescent="0.2">
      <c r="A12403" t="str">
        <f t="shared" ca="1" si="965"/>
        <v>Basic</v>
      </c>
      <c r="B12403" t="str">
        <f t="shared" ca="1" si="966"/>
        <v>non-surgical periodontics</v>
      </c>
      <c r="C12403">
        <f t="shared" si="969"/>
        <v>688</v>
      </c>
      <c r="D12403" t="str">
        <f t="shared" ca="1" si="967"/>
        <v xml:space="preserve">Non-surgical treatment of the gums and supporting structures of the teeth </v>
      </c>
      <c r="E12403">
        <f t="shared" ca="1" si="968"/>
        <v>12</v>
      </c>
    </row>
    <row r="12404" spans="1:5" x14ac:dyDescent="0.2">
      <c r="A12404" t="str">
        <f t="shared" ca="1" si="965"/>
        <v>Basic</v>
      </c>
      <c r="B12404" t="str">
        <f t="shared" ca="1" si="966"/>
        <v>oral surgery</v>
      </c>
      <c r="C12404">
        <f t="shared" si="969"/>
        <v>689</v>
      </c>
      <c r="D12404" t="str">
        <f t="shared" ca="1" si="967"/>
        <v>Extraction and other surgery procedures, incl. pre- and post-operative care</v>
      </c>
      <c r="E12404">
        <f t="shared" ca="1" si="968"/>
        <v>9</v>
      </c>
    </row>
    <row r="12405" spans="1:5" x14ac:dyDescent="0.2">
      <c r="A12405" t="str">
        <f t="shared" ca="1" si="965"/>
        <v>Diagnostics and Preventative</v>
      </c>
      <c r="B12405" t="str">
        <f t="shared" ca="1" si="966"/>
        <v>Space Maintainers</v>
      </c>
      <c r="C12405">
        <f t="shared" si="969"/>
        <v>689</v>
      </c>
      <c r="D12405">
        <f t="shared" ca="1" si="967"/>
        <v>0</v>
      </c>
      <c r="E12405">
        <f t="shared" ca="1" si="968"/>
        <v>7</v>
      </c>
    </row>
    <row r="12406" spans="1:5" x14ac:dyDescent="0.2">
      <c r="A12406" t="str">
        <f t="shared" ca="1" si="965"/>
        <v>Diagnostics and Preventative</v>
      </c>
      <c r="B12406" t="str">
        <f t="shared" ca="1" si="966"/>
        <v>Bitewing x-rays</v>
      </c>
      <c r="C12406">
        <f t="shared" si="969"/>
        <v>689</v>
      </c>
      <c r="D12406">
        <f t="shared" ca="1" si="967"/>
        <v>0</v>
      </c>
      <c r="E12406">
        <f t="shared" ca="1" si="968"/>
        <v>2</v>
      </c>
    </row>
    <row r="12407" spans="1:5" x14ac:dyDescent="0.2">
      <c r="A12407" t="str">
        <f t="shared" ca="1" si="965"/>
        <v>Basic</v>
      </c>
      <c r="B12407" t="str">
        <f t="shared" ca="1" si="966"/>
        <v>basic restorative</v>
      </c>
      <c r="C12407">
        <f t="shared" si="969"/>
        <v>689</v>
      </c>
      <c r="D12407" t="str">
        <f t="shared" ca="1" si="967"/>
        <v>Fillings (amalgam "silver" and composite "white" non-molar)</v>
      </c>
      <c r="E12407">
        <f t="shared" ca="1" si="968"/>
        <v>8</v>
      </c>
    </row>
    <row r="12408" spans="1:5" x14ac:dyDescent="0.2">
      <c r="A12408" t="str">
        <f t="shared" ca="1" si="965"/>
        <v>Basic</v>
      </c>
      <c r="B12408" t="str">
        <f t="shared" ca="1" si="966"/>
        <v>surgical periodontics</v>
      </c>
      <c r="C12408">
        <f t="shared" si="969"/>
        <v>689</v>
      </c>
      <c r="D12408" t="str">
        <f t="shared" ca="1" si="967"/>
        <v>Surgical treatment of the gums and supporting structures of the teeth</v>
      </c>
      <c r="E12408">
        <f t="shared" ca="1" si="968"/>
        <v>11</v>
      </c>
    </row>
    <row r="12409" spans="1:5" x14ac:dyDescent="0.2">
      <c r="A12409" t="str">
        <f t="shared" ca="1" si="965"/>
        <v>Basic</v>
      </c>
      <c r="B12409" t="str">
        <f t="shared" ca="1" si="966"/>
        <v>surgical periodontics</v>
      </c>
      <c r="C12409">
        <f t="shared" si="969"/>
        <v>689</v>
      </c>
      <c r="D12409" t="str">
        <f t="shared" ca="1" si="967"/>
        <v>Surgical treatment of the gums and supporting structures of the teeth</v>
      </c>
      <c r="E12409">
        <f t="shared" ca="1" si="968"/>
        <v>11</v>
      </c>
    </row>
    <row r="12410" spans="1:5" x14ac:dyDescent="0.2">
      <c r="A12410" t="str">
        <f t="shared" ca="1" si="965"/>
        <v>Diagnostics and Preventative</v>
      </c>
      <c r="B12410" t="str">
        <f t="shared" ca="1" si="966"/>
        <v>Bitewing x-rays</v>
      </c>
      <c r="C12410">
        <f t="shared" si="969"/>
        <v>689</v>
      </c>
      <c r="D12410">
        <f t="shared" ca="1" si="967"/>
        <v>0</v>
      </c>
      <c r="E12410">
        <f t="shared" ca="1" si="968"/>
        <v>2</v>
      </c>
    </row>
    <row r="12411" spans="1:5" x14ac:dyDescent="0.2">
      <c r="A12411" t="str">
        <f t="shared" ca="1" si="965"/>
        <v>Basic</v>
      </c>
      <c r="B12411" t="str">
        <f t="shared" ca="1" si="966"/>
        <v>endodontics</v>
      </c>
      <c r="C12411">
        <f t="shared" si="969"/>
        <v>689</v>
      </c>
      <c r="D12411" t="str">
        <f t="shared" ca="1" si="967"/>
        <v>Root canal, pulpal therapy</v>
      </c>
      <c r="E12411">
        <f t="shared" ca="1" si="968"/>
        <v>10</v>
      </c>
    </row>
    <row r="12412" spans="1:5" x14ac:dyDescent="0.2">
      <c r="A12412" t="str">
        <f t="shared" ca="1" si="965"/>
        <v>Diagnostics and Preventative</v>
      </c>
      <c r="B12412" t="str">
        <f t="shared" ca="1" si="966"/>
        <v>Sealants</v>
      </c>
      <c r="C12412">
        <f t="shared" si="969"/>
        <v>689</v>
      </c>
      <c r="D12412">
        <f t="shared" ca="1" si="967"/>
        <v>0</v>
      </c>
      <c r="E12412">
        <f t="shared" ca="1" si="968"/>
        <v>6</v>
      </c>
    </row>
    <row r="12413" spans="1:5" x14ac:dyDescent="0.2">
      <c r="A12413" t="str">
        <f t="shared" ca="1" si="965"/>
        <v>Basic</v>
      </c>
      <c r="B12413" t="str">
        <f t="shared" ca="1" si="966"/>
        <v>surgical periodontics</v>
      </c>
      <c r="C12413">
        <f t="shared" si="969"/>
        <v>689</v>
      </c>
      <c r="D12413" t="str">
        <f t="shared" ca="1" si="967"/>
        <v>Surgical treatment of the gums and supporting structures of the teeth</v>
      </c>
      <c r="E12413">
        <f t="shared" ca="1" si="968"/>
        <v>11</v>
      </c>
    </row>
    <row r="12414" spans="1:5" x14ac:dyDescent="0.2">
      <c r="A12414" t="str">
        <f t="shared" ca="1" si="965"/>
        <v>Major</v>
      </c>
      <c r="B12414" t="str">
        <f t="shared" ca="1" si="966"/>
        <v>temporomandibular joint dysfunction</v>
      </c>
      <c r="C12414">
        <f t="shared" si="969"/>
        <v>689</v>
      </c>
      <c r="D12414" t="str">
        <f t="shared" ca="1" si="967"/>
        <v>Services relating to hinging joints of the jaw</v>
      </c>
      <c r="E12414">
        <f t="shared" ca="1" si="968"/>
        <v>16</v>
      </c>
    </row>
    <row r="12415" spans="1:5" x14ac:dyDescent="0.2">
      <c r="A12415" t="str">
        <f t="shared" ca="1" si="965"/>
        <v>Diagnostics and Preventative</v>
      </c>
      <c r="B12415" t="str">
        <f t="shared" ca="1" si="966"/>
        <v>Fluoride treatments</v>
      </c>
      <c r="C12415">
        <f t="shared" si="969"/>
        <v>689</v>
      </c>
      <c r="D12415">
        <f t="shared" ca="1" si="967"/>
        <v>0</v>
      </c>
      <c r="E12415">
        <f t="shared" ca="1" si="968"/>
        <v>5</v>
      </c>
    </row>
    <row r="12416" spans="1:5" x14ac:dyDescent="0.2">
      <c r="A12416" t="str">
        <f t="shared" ca="1" si="965"/>
        <v>Other</v>
      </c>
      <c r="B12416" t="str">
        <f t="shared" ca="1" si="966"/>
        <v>Implants</v>
      </c>
      <c r="C12416">
        <f t="shared" si="969"/>
        <v>689</v>
      </c>
      <c r="D12416" t="str">
        <f t="shared" ca="1" si="967"/>
        <v>Implant dental work</v>
      </c>
      <c r="E12416">
        <f t="shared" ca="1" si="968"/>
        <v>18</v>
      </c>
    </row>
    <row r="12417" spans="1:5" x14ac:dyDescent="0.2">
      <c r="A12417" t="str">
        <f t="shared" ca="1" si="965"/>
        <v>Basic</v>
      </c>
      <c r="B12417" t="str">
        <f t="shared" ca="1" si="966"/>
        <v>general anesthesia</v>
      </c>
      <c r="C12417">
        <f t="shared" si="969"/>
        <v>689</v>
      </c>
      <c r="D12417" t="str">
        <f t="shared" ca="1" si="967"/>
        <v>Covered when used in conjunction with covered oral surgical procedures</v>
      </c>
      <c r="E12417">
        <f t="shared" ca="1" si="968"/>
        <v>13</v>
      </c>
    </row>
    <row r="12418" spans="1:5" x14ac:dyDescent="0.2">
      <c r="A12418" t="str">
        <f t="shared" ref="A12418:A12481" ca="1" si="970">INDEX(services,E12418,1)</f>
        <v>Basic</v>
      </c>
      <c r="B12418" t="str">
        <f t="shared" ref="B12418:B12481" ca="1" si="971">INDEX(services,E12418,2)</f>
        <v>general anesthesia</v>
      </c>
      <c r="C12418">
        <f t="shared" si="969"/>
        <v>689</v>
      </c>
      <c r="D12418" t="str">
        <f t="shared" ref="D12418:D12481" ca="1" si="972">INDEX(services,E12418,3)</f>
        <v>Covered when used in conjunction with covered oral surgical procedures</v>
      </c>
      <c r="E12418">
        <f t="shared" ref="E12418:E12481" ca="1" si="973">RANDBETWEEN(1,ROWS(services))</f>
        <v>13</v>
      </c>
    </row>
    <row r="12419" spans="1:5" x14ac:dyDescent="0.2">
      <c r="A12419" t="str">
        <f t="shared" ca="1" si="970"/>
        <v>Diagnostics and Preventative</v>
      </c>
      <c r="B12419" t="str">
        <f t="shared" ca="1" si="971"/>
        <v>Full-mouth x-ray</v>
      </c>
      <c r="C12419">
        <f t="shared" si="969"/>
        <v>689</v>
      </c>
      <c r="D12419">
        <f t="shared" ca="1" si="972"/>
        <v>0</v>
      </c>
      <c r="E12419">
        <f t="shared" ca="1" si="973"/>
        <v>3</v>
      </c>
    </row>
    <row r="12420" spans="1:5" x14ac:dyDescent="0.2">
      <c r="A12420" t="str">
        <f t="shared" ca="1" si="970"/>
        <v>Basic</v>
      </c>
      <c r="B12420" t="str">
        <f t="shared" ca="1" si="971"/>
        <v>surgical periodontics</v>
      </c>
      <c r="C12420">
        <f t="shared" ref="C12420:C12483" si="974">IF(MOD(ROW(C12420)-2,18)&lt;&gt;0,C12419,C12419+1)</f>
        <v>689</v>
      </c>
      <c r="D12420" t="str">
        <f t="shared" ca="1" si="972"/>
        <v>Surgical treatment of the gums and supporting structures of the teeth</v>
      </c>
      <c r="E12420">
        <f t="shared" ca="1" si="973"/>
        <v>11</v>
      </c>
    </row>
    <row r="12421" spans="1:5" x14ac:dyDescent="0.2">
      <c r="A12421" t="str">
        <f t="shared" ca="1" si="970"/>
        <v>Major</v>
      </c>
      <c r="B12421" t="str">
        <f t="shared" ca="1" si="971"/>
        <v>major restorative</v>
      </c>
      <c r="C12421">
        <f t="shared" si="974"/>
        <v>689</v>
      </c>
      <c r="D12421" t="str">
        <f t="shared" ca="1" si="972"/>
        <v>Single crowns, inlays, onlays</v>
      </c>
      <c r="E12421">
        <f t="shared" ca="1" si="973"/>
        <v>14</v>
      </c>
    </row>
    <row r="12422" spans="1:5" x14ac:dyDescent="0.2">
      <c r="A12422" t="str">
        <f t="shared" ca="1" si="970"/>
        <v>Basic</v>
      </c>
      <c r="B12422" t="str">
        <f t="shared" ca="1" si="971"/>
        <v>surgical periodontics</v>
      </c>
      <c r="C12422">
        <f t="shared" si="974"/>
        <v>690</v>
      </c>
      <c r="D12422" t="str">
        <f t="shared" ca="1" si="972"/>
        <v>Surgical treatment of the gums and supporting structures of the teeth</v>
      </c>
      <c r="E12422">
        <f t="shared" ca="1" si="973"/>
        <v>11</v>
      </c>
    </row>
    <row r="12423" spans="1:5" x14ac:dyDescent="0.2">
      <c r="A12423" t="str">
        <f t="shared" ca="1" si="970"/>
        <v>Basic</v>
      </c>
      <c r="B12423" t="str">
        <f t="shared" ca="1" si="971"/>
        <v>endodontics</v>
      </c>
      <c r="C12423">
        <f t="shared" si="974"/>
        <v>690</v>
      </c>
      <c r="D12423" t="str">
        <f t="shared" ca="1" si="972"/>
        <v>Root canal, pulpal therapy</v>
      </c>
      <c r="E12423">
        <f t="shared" ca="1" si="973"/>
        <v>10</v>
      </c>
    </row>
    <row r="12424" spans="1:5" x14ac:dyDescent="0.2">
      <c r="A12424" t="str">
        <f t="shared" ca="1" si="970"/>
        <v>Basic</v>
      </c>
      <c r="B12424" t="str">
        <f t="shared" ca="1" si="971"/>
        <v>oral surgery</v>
      </c>
      <c r="C12424">
        <f t="shared" si="974"/>
        <v>690</v>
      </c>
      <c r="D12424" t="str">
        <f t="shared" ca="1" si="972"/>
        <v>Extraction and other surgery procedures, incl. pre- and post-operative care</v>
      </c>
      <c r="E12424">
        <f t="shared" ca="1" si="973"/>
        <v>9</v>
      </c>
    </row>
    <row r="12425" spans="1:5" x14ac:dyDescent="0.2">
      <c r="A12425" t="str">
        <f t="shared" ca="1" si="970"/>
        <v>Basic</v>
      </c>
      <c r="B12425" t="str">
        <f t="shared" ca="1" si="971"/>
        <v>non-surgical periodontics</v>
      </c>
      <c r="C12425">
        <f t="shared" si="974"/>
        <v>690</v>
      </c>
      <c r="D12425" t="str">
        <f t="shared" ca="1" si="972"/>
        <v xml:space="preserve">Non-surgical treatment of the gums and supporting structures of the teeth </v>
      </c>
      <c r="E12425">
        <f t="shared" ca="1" si="973"/>
        <v>12</v>
      </c>
    </row>
    <row r="12426" spans="1:5" x14ac:dyDescent="0.2">
      <c r="A12426" t="str">
        <f t="shared" ca="1" si="970"/>
        <v>Major</v>
      </c>
      <c r="B12426" t="str">
        <f t="shared" ca="1" si="971"/>
        <v>prosthodontics</v>
      </c>
      <c r="C12426">
        <f t="shared" si="974"/>
        <v>690</v>
      </c>
      <c r="D12426" t="str">
        <f t="shared" ca="1" si="972"/>
        <v>Procedures for replacement of missing teeth by construction or repair of bridges and partial or complete dentures</v>
      </c>
      <c r="E12426">
        <f t="shared" ca="1" si="973"/>
        <v>15</v>
      </c>
    </row>
    <row r="12427" spans="1:5" x14ac:dyDescent="0.2">
      <c r="A12427" t="str">
        <f t="shared" ca="1" si="970"/>
        <v>Basic</v>
      </c>
      <c r="B12427" t="str">
        <f t="shared" ca="1" si="971"/>
        <v>basic restorative</v>
      </c>
      <c r="C12427">
        <f t="shared" si="974"/>
        <v>690</v>
      </c>
      <c r="D12427" t="str">
        <f t="shared" ca="1" si="972"/>
        <v>Fillings (amalgam "silver" and composite "white" non-molar)</v>
      </c>
      <c r="E12427">
        <f t="shared" ca="1" si="973"/>
        <v>8</v>
      </c>
    </row>
    <row r="12428" spans="1:5" x14ac:dyDescent="0.2">
      <c r="A12428" t="str">
        <f t="shared" ca="1" si="970"/>
        <v>Orthodontics</v>
      </c>
      <c r="B12428" t="str">
        <f t="shared" ca="1" si="971"/>
        <v>orthodontics</v>
      </c>
      <c r="C12428">
        <f t="shared" si="974"/>
        <v>690</v>
      </c>
      <c r="D12428" t="str">
        <f t="shared" ca="1" si="972"/>
        <v>For eligible dependents to age 19</v>
      </c>
      <c r="E12428">
        <f t="shared" ca="1" si="973"/>
        <v>17</v>
      </c>
    </row>
    <row r="12429" spans="1:5" x14ac:dyDescent="0.2">
      <c r="A12429" t="str">
        <f t="shared" ca="1" si="970"/>
        <v>Diagnostics and Preventative</v>
      </c>
      <c r="B12429" t="str">
        <f t="shared" ca="1" si="971"/>
        <v>Bitewing x-rays</v>
      </c>
      <c r="C12429">
        <f t="shared" si="974"/>
        <v>690</v>
      </c>
      <c r="D12429">
        <f t="shared" ca="1" si="972"/>
        <v>0</v>
      </c>
      <c r="E12429">
        <f t="shared" ca="1" si="973"/>
        <v>2</v>
      </c>
    </row>
    <row r="12430" spans="1:5" x14ac:dyDescent="0.2">
      <c r="A12430" t="str">
        <f t="shared" ca="1" si="970"/>
        <v>Diagnostics and Preventative</v>
      </c>
      <c r="B12430" t="str">
        <f t="shared" ca="1" si="971"/>
        <v>Periodic Exams</v>
      </c>
      <c r="C12430">
        <f t="shared" si="974"/>
        <v>690</v>
      </c>
      <c r="D12430">
        <f t="shared" ca="1" si="972"/>
        <v>0</v>
      </c>
      <c r="E12430">
        <f t="shared" ca="1" si="973"/>
        <v>1</v>
      </c>
    </row>
    <row r="12431" spans="1:5" x14ac:dyDescent="0.2">
      <c r="A12431" t="str">
        <f t="shared" ca="1" si="970"/>
        <v>Basic</v>
      </c>
      <c r="B12431" t="str">
        <f t="shared" ca="1" si="971"/>
        <v>general anesthesia</v>
      </c>
      <c r="C12431">
        <f t="shared" si="974"/>
        <v>690</v>
      </c>
      <c r="D12431" t="str">
        <f t="shared" ca="1" si="972"/>
        <v>Covered when used in conjunction with covered oral surgical procedures</v>
      </c>
      <c r="E12431">
        <f t="shared" ca="1" si="973"/>
        <v>13</v>
      </c>
    </row>
    <row r="12432" spans="1:5" x14ac:dyDescent="0.2">
      <c r="A12432" t="str">
        <f t="shared" ca="1" si="970"/>
        <v>Basic</v>
      </c>
      <c r="B12432" t="str">
        <f t="shared" ca="1" si="971"/>
        <v>general anesthesia</v>
      </c>
      <c r="C12432">
        <f t="shared" si="974"/>
        <v>690</v>
      </c>
      <c r="D12432" t="str">
        <f t="shared" ca="1" si="972"/>
        <v>Covered when used in conjunction with covered oral surgical procedures</v>
      </c>
      <c r="E12432">
        <f t="shared" ca="1" si="973"/>
        <v>13</v>
      </c>
    </row>
    <row r="12433" spans="1:5" x14ac:dyDescent="0.2">
      <c r="A12433" t="str">
        <f t="shared" ca="1" si="970"/>
        <v>Basic</v>
      </c>
      <c r="B12433" t="str">
        <f t="shared" ca="1" si="971"/>
        <v>general anesthesia</v>
      </c>
      <c r="C12433">
        <f t="shared" si="974"/>
        <v>690</v>
      </c>
      <c r="D12433" t="str">
        <f t="shared" ca="1" si="972"/>
        <v>Covered when used in conjunction with covered oral surgical procedures</v>
      </c>
      <c r="E12433">
        <f t="shared" ca="1" si="973"/>
        <v>13</v>
      </c>
    </row>
    <row r="12434" spans="1:5" x14ac:dyDescent="0.2">
      <c r="A12434" t="str">
        <f t="shared" ca="1" si="970"/>
        <v>Other</v>
      </c>
      <c r="B12434" t="str">
        <f t="shared" ca="1" si="971"/>
        <v>Implants</v>
      </c>
      <c r="C12434">
        <f t="shared" si="974"/>
        <v>690</v>
      </c>
      <c r="D12434" t="str">
        <f t="shared" ca="1" si="972"/>
        <v>Implant dental work</v>
      </c>
      <c r="E12434">
        <f t="shared" ca="1" si="973"/>
        <v>18</v>
      </c>
    </row>
    <row r="12435" spans="1:5" x14ac:dyDescent="0.2">
      <c r="A12435" t="str">
        <f t="shared" ca="1" si="970"/>
        <v>Diagnostics and Preventative</v>
      </c>
      <c r="B12435" t="str">
        <f t="shared" ca="1" si="971"/>
        <v>Full-mouth x-ray</v>
      </c>
      <c r="C12435">
        <f t="shared" si="974"/>
        <v>690</v>
      </c>
      <c r="D12435">
        <f t="shared" ca="1" si="972"/>
        <v>0</v>
      </c>
      <c r="E12435">
        <f t="shared" ca="1" si="973"/>
        <v>3</v>
      </c>
    </row>
    <row r="12436" spans="1:5" x14ac:dyDescent="0.2">
      <c r="A12436" t="str">
        <f t="shared" ca="1" si="970"/>
        <v>Diagnostics and Preventative</v>
      </c>
      <c r="B12436" t="str">
        <f t="shared" ca="1" si="971"/>
        <v>Sealants</v>
      </c>
      <c r="C12436">
        <f t="shared" si="974"/>
        <v>690</v>
      </c>
      <c r="D12436">
        <f t="shared" ca="1" si="972"/>
        <v>0</v>
      </c>
      <c r="E12436">
        <f t="shared" ca="1" si="973"/>
        <v>6</v>
      </c>
    </row>
    <row r="12437" spans="1:5" x14ac:dyDescent="0.2">
      <c r="A12437" t="str">
        <f t="shared" ca="1" si="970"/>
        <v>Diagnostics and Preventative</v>
      </c>
      <c r="B12437" t="str">
        <f t="shared" ca="1" si="971"/>
        <v>Periodic Exams</v>
      </c>
      <c r="C12437">
        <f t="shared" si="974"/>
        <v>690</v>
      </c>
      <c r="D12437">
        <f t="shared" ca="1" si="972"/>
        <v>0</v>
      </c>
      <c r="E12437">
        <f t="shared" ca="1" si="973"/>
        <v>1</v>
      </c>
    </row>
    <row r="12438" spans="1:5" x14ac:dyDescent="0.2">
      <c r="A12438" t="str">
        <f t="shared" ca="1" si="970"/>
        <v>Diagnostics and Preventative</v>
      </c>
      <c r="B12438" t="str">
        <f t="shared" ca="1" si="971"/>
        <v>Space Maintainers</v>
      </c>
      <c r="C12438">
        <f t="shared" si="974"/>
        <v>690</v>
      </c>
      <c r="D12438">
        <f t="shared" ca="1" si="972"/>
        <v>0</v>
      </c>
      <c r="E12438">
        <f t="shared" ca="1" si="973"/>
        <v>7</v>
      </c>
    </row>
    <row r="12439" spans="1:5" x14ac:dyDescent="0.2">
      <c r="A12439" t="str">
        <f t="shared" ca="1" si="970"/>
        <v>Diagnostics and Preventative</v>
      </c>
      <c r="B12439" t="str">
        <f t="shared" ca="1" si="971"/>
        <v>Prophylaxis</v>
      </c>
      <c r="C12439">
        <f t="shared" si="974"/>
        <v>690</v>
      </c>
      <c r="D12439">
        <f t="shared" ca="1" si="972"/>
        <v>0</v>
      </c>
      <c r="E12439">
        <f t="shared" ca="1" si="973"/>
        <v>4</v>
      </c>
    </row>
    <row r="12440" spans="1:5" x14ac:dyDescent="0.2">
      <c r="A12440" t="str">
        <f t="shared" ca="1" si="970"/>
        <v>Basic</v>
      </c>
      <c r="B12440" t="str">
        <f t="shared" ca="1" si="971"/>
        <v>non-surgical periodontics</v>
      </c>
      <c r="C12440">
        <f t="shared" si="974"/>
        <v>691</v>
      </c>
      <c r="D12440" t="str">
        <f t="shared" ca="1" si="972"/>
        <v xml:space="preserve">Non-surgical treatment of the gums and supporting structures of the teeth </v>
      </c>
      <c r="E12440">
        <f t="shared" ca="1" si="973"/>
        <v>12</v>
      </c>
    </row>
    <row r="12441" spans="1:5" x14ac:dyDescent="0.2">
      <c r="A12441" t="str">
        <f t="shared" ca="1" si="970"/>
        <v>Basic</v>
      </c>
      <c r="B12441" t="str">
        <f t="shared" ca="1" si="971"/>
        <v>endodontics</v>
      </c>
      <c r="C12441">
        <f t="shared" si="974"/>
        <v>691</v>
      </c>
      <c r="D12441" t="str">
        <f t="shared" ca="1" si="972"/>
        <v>Root canal, pulpal therapy</v>
      </c>
      <c r="E12441">
        <f t="shared" ca="1" si="973"/>
        <v>10</v>
      </c>
    </row>
    <row r="12442" spans="1:5" x14ac:dyDescent="0.2">
      <c r="A12442" t="str">
        <f t="shared" ca="1" si="970"/>
        <v>Basic</v>
      </c>
      <c r="B12442" t="str">
        <f t="shared" ca="1" si="971"/>
        <v>oral surgery</v>
      </c>
      <c r="C12442">
        <f t="shared" si="974"/>
        <v>691</v>
      </c>
      <c r="D12442" t="str">
        <f t="shared" ca="1" si="972"/>
        <v>Extraction and other surgery procedures, incl. pre- and post-operative care</v>
      </c>
      <c r="E12442">
        <f t="shared" ca="1" si="973"/>
        <v>9</v>
      </c>
    </row>
    <row r="12443" spans="1:5" x14ac:dyDescent="0.2">
      <c r="A12443" t="str">
        <f t="shared" ca="1" si="970"/>
        <v>Basic</v>
      </c>
      <c r="B12443" t="str">
        <f t="shared" ca="1" si="971"/>
        <v>oral surgery</v>
      </c>
      <c r="C12443">
        <f t="shared" si="974"/>
        <v>691</v>
      </c>
      <c r="D12443" t="str">
        <f t="shared" ca="1" si="972"/>
        <v>Extraction and other surgery procedures, incl. pre- and post-operative care</v>
      </c>
      <c r="E12443">
        <f t="shared" ca="1" si="973"/>
        <v>9</v>
      </c>
    </row>
    <row r="12444" spans="1:5" x14ac:dyDescent="0.2">
      <c r="A12444" t="str">
        <f t="shared" ca="1" si="970"/>
        <v>Diagnostics and Preventative</v>
      </c>
      <c r="B12444" t="str">
        <f t="shared" ca="1" si="971"/>
        <v>Prophylaxis</v>
      </c>
      <c r="C12444">
        <f t="shared" si="974"/>
        <v>691</v>
      </c>
      <c r="D12444">
        <f t="shared" ca="1" si="972"/>
        <v>0</v>
      </c>
      <c r="E12444">
        <f t="shared" ca="1" si="973"/>
        <v>4</v>
      </c>
    </row>
    <row r="12445" spans="1:5" x14ac:dyDescent="0.2">
      <c r="A12445" t="str">
        <f t="shared" ca="1" si="970"/>
        <v>Basic</v>
      </c>
      <c r="B12445" t="str">
        <f t="shared" ca="1" si="971"/>
        <v>surgical periodontics</v>
      </c>
      <c r="C12445">
        <f t="shared" si="974"/>
        <v>691</v>
      </c>
      <c r="D12445" t="str">
        <f t="shared" ca="1" si="972"/>
        <v>Surgical treatment of the gums and supporting structures of the teeth</v>
      </c>
      <c r="E12445">
        <f t="shared" ca="1" si="973"/>
        <v>11</v>
      </c>
    </row>
    <row r="12446" spans="1:5" x14ac:dyDescent="0.2">
      <c r="A12446" t="str">
        <f t="shared" ca="1" si="970"/>
        <v>Diagnostics and Preventative</v>
      </c>
      <c r="B12446" t="str">
        <f t="shared" ca="1" si="971"/>
        <v>Sealants</v>
      </c>
      <c r="C12446">
        <f t="shared" si="974"/>
        <v>691</v>
      </c>
      <c r="D12446">
        <f t="shared" ca="1" si="972"/>
        <v>0</v>
      </c>
      <c r="E12446">
        <f t="shared" ca="1" si="973"/>
        <v>6</v>
      </c>
    </row>
    <row r="12447" spans="1:5" x14ac:dyDescent="0.2">
      <c r="A12447" t="str">
        <f t="shared" ca="1" si="970"/>
        <v>Diagnostics and Preventative</v>
      </c>
      <c r="B12447" t="str">
        <f t="shared" ca="1" si="971"/>
        <v>Fluoride treatments</v>
      </c>
      <c r="C12447">
        <f t="shared" si="974"/>
        <v>691</v>
      </c>
      <c r="D12447">
        <f t="shared" ca="1" si="972"/>
        <v>0</v>
      </c>
      <c r="E12447">
        <f t="shared" ca="1" si="973"/>
        <v>5</v>
      </c>
    </row>
    <row r="12448" spans="1:5" x14ac:dyDescent="0.2">
      <c r="A12448" t="str">
        <f t="shared" ca="1" si="970"/>
        <v>Major</v>
      </c>
      <c r="B12448" t="str">
        <f t="shared" ca="1" si="971"/>
        <v>prosthodontics</v>
      </c>
      <c r="C12448">
        <f t="shared" si="974"/>
        <v>691</v>
      </c>
      <c r="D12448" t="str">
        <f t="shared" ca="1" si="972"/>
        <v>Procedures for replacement of missing teeth by construction or repair of bridges and partial or complete dentures</v>
      </c>
      <c r="E12448">
        <f t="shared" ca="1" si="973"/>
        <v>15</v>
      </c>
    </row>
    <row r="12449" spans="1:5" x14ac:dyDescent="0.2">
      <c r="A12449" t="str">
        <f t="shared" ca="1" si="970"/>
        <v>Diagnostics and Preventative</v>
      </c>
      <c r="B12449" t="str">
        <f t="shared" ca="1" si="971"/>
        <v>Space Maintainers</v>
      </c>
      <c r="C12449">
        <f t="shared" si="974"/>
        <v>691</v>
      </c>
      <c r="D12449">
        <f t="shared" ca="1" si="972"/>
        <v>0</v>
      </c>
      <c r="E12449">
        <f t="shared" ca="1" si="973"/>
        <v>7</v>
      </c>
    </row>
    <row r="12450" spans="1:5" x14ac:dyDescent="0.2">
      <c r="A12450" t="str">
        <f t="shared" ca="1" si="970"/>
        <v>Diagnostics and Preventative</v>
      </c>
      <c r="B12450" t="str">
        <f t="shared" ca="1" si="971"/>
        <v>Space Maintainers</v>
      </c>
      <c r="C12450">
        <f t="shared" si="974"/>
        <v>691</v>
      </c>
      <c r="D12450">
        <f t="shared" ca="1" si="972"/>
        <v>0</v>
      </c>
      <c r="E12450">
        <f t="shared" ca="1" si="973"/>
        <v>7</v>
      </c>
    </row>
    <row r="12451" spans="1:5" x14ac:dyDescent="0.2">
      <c r="A12451" t="str">
        <f t="shared" ca="1" si="970"/>
        <v>Basic</v>
      </c>
      <c r="B12451" t="str">
        <f t="shared" ca="1" si="971"/>
        <v>surgical periodontics</v>
      </c>
      <c r="C12451">
        <f t="shared" si="974"/>
        <v>691</v>
      </c>
      <c r="D12451" t="str">
        <f t="shared" ca="1" si="972"/>
        <v>Surgical treatment of the gums and supporting structures of the teeth</v>
      </c>
      <c r="E12451">
        <f t="shared" ca="1" si="973"/>
        <v>11</v>
      </c>
    </row>
    <row r="12452" spans="1:5" x14ac:dyDescent="0.2">
      <c r="A12452" t="str">
        <f t="shared" ca="1" si="970"/>
        <v>Diagnostics and Preventative</v>
      </c>
      <c r="B12452" t="str">
        <f t="shared" ca="1" si="971"/>
        <v>Bitewing x-rays</v>
      </c>
      <c r="C12452">
        <f t="shared" si="974"/>
        <v>691</v>
      </c>
      <c r="D12452">
        <f t="shared" ca="1" si="972"/>
        <v>0</v>
      </c>
      <c r="E12452">
        <f t="shared" ca="1" si="973"/>
        <v>2</v>
      </c>
    </row>
    <row r="12453" spans="1:5" x14ac:dyDescent="0.2">
      <c r="A12453" t="str">
        <f t="shared" ca="1" si="970"/>
        <v>Major</v>
      </c>
      <c r="B12453" t="str">
        <f t="shared" ca="1" si="971"/>
        <v>temporomandibular joint dysfunction</v>
      </c>
      <c r="C12453">
        <f t="shared" si="974"/>
        <v>691</v>
      </c>
      <c r="D12453" t="str">
        <f t="shared" ca="1" si="972"/>
        <v>Services relating to hinging joints of the jaw</v>
      </c>
      <c r="E12453">
        <f t="shared" ca="1" si="973"/>
        <v>16</v>
      </c>
    </row>
    <row r="12454" spans="1:5" x14ac:dyDescent="0.2">
      <c r="A12454" t="str">
        <f t="shared" ca="1" si="970"/>
        <v>Diagnostics and Preventative</v>
      </c>
      <c r="B12454" t="str">
        <f t="shared" ca="1" si="971"/>
        <v>Sealants</v>
      </c>
      <c r="C12454">
        <f t="shared" si="974"/>
        <v>691</v>
      </c>
      <c r="D12454">
        <f t="shared" ca="1" si="972"/>
        <v>0</v>
      </c>
      <c r="E12454">
        <f t="shared" ca="1" si="973"/>
        <v>6</v>
      </c>
    </row>
    <row r="12455" spans="1:5" x14ac:dyDescent="0.2">
      <c r="A12455" t="str">
        <f t="shared" ca="1" si="970"/>
        <v>Major</v>
      </c>
      <c r="B12455" t="str">
        <f t="shared" ca="1" si="971"/>
        <v>temporomandibular joint dysfunction</v>
      </c>
      <c r="C12455">
        <f t="shared" si="974"/>
        <v>691</v>
      </c>
      <c r="D12455" t="str">
        <f t="shared" ca="1" si="972"/>
        <v>Services relating to hinging joints of the jaw</v>
      </c>
      <c r="E12455">
        <f t="shared" ca="1" si="973"/>
        <v>16</v>
      </c>
    </row>
    <row r="12456" spans="1:5" x14ac:dyDescent="0.2">
      <c r="A12456" t="str">
        <f t="shared" ca="1" si="970"/>
        <v>Orthodontics</v>
      </c>
      <c r="B12456" t="str">
        <f t="shared" ca="1" si="971"/>
        <v>orthodontics</v>
      </c>
      <c r="C12456">
        <f t="shared" si="974"/>
        <v>691</v>
      </c>
      <c r="D12456" t="str">
        <f t="shared" ca="1" si="972"/>
        <v>For eligible dependents to age 19</v>
      </c>
      <c r="E12456">
        <f t="shared" ca="1" si="973"/>
        <v>17</v>
      </c>
    </row>
    <row r="12457" spans="1:5" x14ac:dyDescent="0.2">
      <c r="A12457" t="str">
        <f t="shared" ca="1" si="970"/>
        <v>Diagnostics and Preventative</v>
      </c>
      <c r="B12457" t="str">
        <f t="shared" ca="1" si="971"/>
        <v>Sealants</v>
      </c>
      <c r="C12457">
        <f t="shared" si="974"/>
        <v>691</v>
      </c>
      <c r="D12457">
        <f t="shared" ca="1" si="972"/>
        <v>0</v>
      </c>
      <c r="E12457">
        <f t="shared" ca="1" si="973"/>
        <v>6</v>
      </c>
    </row>
    <row r="12458" spans="1:5" x14ac:dyDescent="0.2">
      <c r="A12458" t="str">
        <f t="shared" ca="1" si="970"/>
        <v>Other</v>
      </c>
      <c r="B12458" t="str">
        <f t="shared" ca="1" si="971"/>
        <v>Implants</v>
      </c>
      <c r="C12458">
        <f t="shared" si="974"/>
        <v>692</v>
      </c>
      <c r="D12458" t="str">
        <f t="shared" ca="1" si="972"/>
        <v>Implant dental work</v>
      </c>
      <c r="E12458">
        <f t="shared" ca="1" si="973"/>
        <v>18</v>
      </c>
    </row>
    <row r="12459" spans="1:5" x14ac:dyDescent="0.2">
      <c r="A12459" t="str">
        <f t="shared" ca="1" si="970"/>
        <v>Orthodontics</v>
      </c>
      <c r="B12459" t="str">
        <f t="shared" ca="1" si="971"/>
        <v>orthodontics</v>
      </c>
      <c r="C12459">
        <f t="shared" si="974"/>
        <v>692</v>
      </c>
      <c r="D12459" t="str">
        <f t="shared" ca="1" si="972"/>
        <v>For eligible dependents to age 19</v>
      </c>
      <c r="E12459">
        <f t="shared" ca="1" si="973"/>
        <v>17</v>
      </c>
    </row>
    <row r="12460" spans="1:5" x14ac:dyDescent="0.2">
      <c r="A12460" t="str">
        <f t="shared" ca="1" si="970"/>
        <v>Diagnostics and Preventative</v>
      </c>
      <c r="B12460" t="str">
        <f t="shared" ca="1" si="971"/>
        <v>Periodic Exams</v>
      </c>
      <c r="C12460">
        <f t="shared" si="974"/>
        <v>692</v>
      </c>
      <c r="D12460">
        <f t="shared" ca="1" si="972"/>
        <v>0</v>
      </c>
      <c r="E12460">
        <f t="shared" ca="1" si="973"/>
        <v>1</v>
      </c>
    </row>
    <row r="12461" spans="1:5" x14ac:dyDescent="0.2">
      <c r="A12461" t="str">
        <f t="shared" ca="1" si="970"/>
        <v>Basic</v>
      </c>
      <c r="B12461" t="str">
        <f t="shared" ca="1" si="971"/>
        <v>basic restorative</v>
      </c>
      <c r="C12461">
        <f t="shared" si="974"/>
        <v>692</v>
      </c>
      <c r="D12461" t="str">
        <f t="shared" ca="1" si="972"/>
        <v>Fillings (amalgam "silver" and composite "white" non-molar)</v>
      </c>
      <c r="E12461">
        <f t="shared" ca="1" si="973"/>
        <v>8</v>
      </c>
    </row>
    <row r="12462" spans="1:5" x14ac:dyDescent="0.2">
      <c r="A12462" t="str">
        <f t="shared" ca="1" si="970"/>
        <v>Major</v>
      </c>
      <c r="B12462" t="str">
        <f t="shared" ca="1" si="971"/>
        <v>prosthodontics</v>
      </c>
      <c r="C12462">
        <f t="shared" si="974"/>
        <v>692</v>
      </c>
      <c r="D12462" t="str">
        <f t="shared" ca="1" si="972"/>
        <v>Procedures for replacement of missing teeth by construction or repair of bridges and partial or complete dentures</v>
      </c>
      <c r="E12462">
        <f t="shared" ca="1" si="973"/>
        <v>15</v>
      </c>
    </row>
    <row r="12463" spans="1:5" x14ac:dyDescent="0.2">
      <c r="A12463" t="str">
        <f t="shared" ca="1" si="970"/>
        <v>Orthodontics</v>
      </c>
      <c r="B12463" t="str">
        <f t="shared" ca="1" si="971"/>
        <v>orthodontics</v>
      </c>
      <c r="C12463">
        <f t="shared" si="974"/>
        <v>692</v>
      </c>
      <c r="D12463" t="str">
        <f t="shared" ca="1" si="972"/>
        <v>For eligible dependents to age 19</v>
      </c>
      <c r="E12463">
        <f t="shared" ca="1" si="973"/>
        <v>17</v>
      </c>
    </row>
    <row r="12464" spans="1:5" x14ac:dyDescent="0.2">
      <c r="A12464" t="str">
        <f t="shared" ca="1" si="970"/>
        <v>Basic</v>
      </c>
      <c r="B12464" t="str">
        <f t="shared" ca="1" si="971"/>
        <v>general anesthesia</v>
      </c>
      <c r="C12464">
        <f t="shared" si="974"/>
        <v>692</v>
      </c>
      <c r="D12464" t="str">
        <f t="shared" ca="1" si="972"/>
        <v>Covered when used in conjunction with covered oral surgical procedures</v>
      </c>
      <c r="E12464">
        <f t="shared" ca="1" si="973"/>
        <v>13</v>
      </c>
    </row>
    <row r="12465" spans="1:5" x14ac:dyDescent="0.2">
      <c r="A12465" t="str">
        <f t="shared" ca="1" si="970"/>
        <v>Basic</v>
      </c>
      <c r="B12465" t="str">
        <f t="shared" ca="1" si="971"/>
        <v>endodontics</v>
      </c>
      <c r="C12465">
        <f t="shared" si="974"/>
        <v>692</v>
      </c>
      <c r="D12465" t="str">
        <f t="shared" ca="1" si="972"/>
        <v>Root canal, pulpal therapy</v>
      </c>
      <c r="E12465">
        <f t="shared" ca="1" si="973"/>
        <v>10</v>
      </c>
    </row>
    <row r="12466" spans="1:5" x14ac:dyDescent="0.2">
      <c r="A12466" t="str">
        <f t="shared" ca="1" si="970"/>
        <v>Basic</v>
      </c>
      <c r="B12466" t="str">
        <f t="shared" ca="1" si="971"/>
        <v>basic restorative</v>
      </c>
      <c r="C12466">
        <f t="shared" si="974"/>
        <v>692</v>
      </c>
      <c r="D12466" t="str">
        <f t="shared" ca="1" si="972"/>
        <v>Fillings (amalgam "silver" and composite "white" non-molar)</v>
      </c>
      <c r="E12466">
        <f t="shared" ca="1" si="973"/>
        <v>8</v>
      </c>
    </row>
    <row r="12467" spans="1:5" x14ac:dyDescent="0.2">
      <c r="A12467" t="str">
        <f t="shared" ca="1" si="970"/>
        <v>Basic</v>
      </c>
      <c r="B12467" t="str">
        <f t="shared" ca="1" si="971"/>
        <v>oral surgery</v>
      </c>
      <c r="C12467">
        <f t="shared" si="974"/>
        <v>692</v>
      </c>
      <c r="D12467" t="str">
        <f t="shared" ca="1" si="972"/>
        <v>Extraction and other surgery procedures, incl. pre- and post-operative care</v>
      </c>
      <c r="E12467">
        <f t="shared" ca="1" si="973"/>
        <v>9</v>
      </c>
    </row>
    <row r="12468" spans="1:5" x14ac:dyDescent="0.2">
      <c r="A12468" t="str">
        <f t="shared" ca="1" si="970"/>
        <v>Basic</v>
      </c>
      <c r="B12468" t="str">
        <f t="shared" ca="1" si="971"/>
        <v>oral surgery</v>
      </c>
      <c r="C12468">
        <f t="shared" si="974"/>
        <v>692</v>
      </c>
      <c r="D12468" t="str">
        <f t="shared" ca="1" si="972"/>
        <v>Extraction and other surgery procedures, incl. pre- and post-operative care</v>
      </c>
      <c r="E12468">
        <f t="shared" ca="1" si="973"/>
        <v>9</v>
      </c>
    </row>
    <row r="12469" spans="1:5" x14ac:dyDescent="0.2">
      <c r="A12469" t="str">
        <f t="shared" ca="1" si="970"/>
        <v>Diagnostics and Preventative</v>
      </c>
      <c r="B12469" t="str">
        <f t="shared" ca="1" si="971"/>
        <v>Bitewing x-rays</v>
      </c>
      <c r="C12469">
        <f t="shared" si="974"/>
        <v>692</v>
      </c>
      <c r="D12469">
        <f t="shared" ca="1" si="972"/>
        <v>0</v>
      </c>
      <c r="E12469">
        <f t="shared" ca="1" si="973"/>
        <v>2</v>
      </c>
    </row>
    <row r="12470" spans="1:5" x14ac:dyDescent="0.2">
      <c r="A12470" t="str">
        <f t="shared" ca="1" si="970"/>
        <v>Diagnostics and Preventative</v>
      </c>
      <c r="B12470" t="str">
        <f t="shared" ca="1" si="971"/>
        <v>Full-mouth x-ray</v>
      </c>
      <c r="C12470">
        <f t="shared" si="974"/>
        <v>692</v>
      </c>
      <c r="D12470">
        <f t="shared" ca="1" si="972"/>
        <v>0</v>
      </c>
      <c r="E12470">
        <f t="shared" ca="1" si="973"/>
        <v>3</v>
      </c>
    </row>
    <row r="12471" spans="1:5" x14ac:dyDescent="0.2">
      <c r="A12471" t="str">
        <f t="shared" ca="1" si="970"/>
        <v>Basic</v>
      </c>
      <c r="B12471" t="str">
        <f t="shared" ca="1" si="971"/>
        <v>endodontics</v>
      </c>
      <c r="C12471">
        <f t="shared" si="974"/>
        <v>692</v>
      </c>
      <c r="D12471" t="str">
        <f t="shared" ca="1" si="972"/>
        <v>Root canal, pulpal therapy</v>
      </c>
      <c r="E12471">
        <f t="shared" ca="1" si="973"/>
        <v>10</v>
      </c>
    </row>
    <row r="12472" spans="1:5" x14ac:dyDescent="0.2">
      <c r="A12472" t="str">
        <f t="shared" ca="1" si="970"/>
        <v>Diagnostics and Preventative</v>
      </c>
      <c r="B12472" t="str">
        <f t="shared" ca="1" si="971"/>
        <v>Bitewing x-rays</v>
      </c>
      <c r="C12472">
        <f t="shared" si="974"/>
        <v>692</v>
      </c>
      <c r="D12472">
        <f t="shared" ca="1" si="972"/>
        <v>0</v>
      </c>
      <c r="E12472">
        <f t="shared" ca="1" si="973"/>
        <v>2</v>
      </c>
    </row>
    <row r="12473" spans="1:5" x14ac:dyDescent="0.2">
      <c r="A12473" t="str">
        <f t="shared" ca="1" si="970"/>
        <v>Basic</v>
      </c>
      <c r="B12473" t="str">
        <f t="shared" ca="1" si="971"/>
        <v>general anesthesia</v>
      </c>
      <c r="C12473">
        <f t="shared" si="974"/>
        <v>692</v>
      </c>
      <c r="D12473" t="str">
        <f t="shared" ca="1" si="972"/>
        <v>Covered when used in conjunction with covered oral surgical procedures</v>
      </c>
      <c r="E12473">
        <f t="shared" ca="1" si="973"/>
        <v>13</v>
      </c>
    </row>
    <row r="12474" spans="1:5" x14ac:dyDescent="0.2">
      <c r="A12474" t="str">
        <f t="shared" ca="1" si="970"/>
        <v>Basic</v>
      </c>
      <c r="B12474" t="str">
        <f t="shared" ca="1" si="971"/>
        <v>basic restorative</v>
      </c>
      <c r="C12474">
        <f t="shared" si="974"/>
        <v>692</v>
      </c>
      <c r="D12474" t="str">
        <f t="shared" ca="1" si="972"/>
        <v>Fillings (amalgam "silver" and composite "white" non-molar)</v>
      </c>
      <c r="E12474">
        <f t="shared" ca="1" si="973"/>
        <v>8</v>
      </c>
    </row>
    <row r="12475" spans="1:5" x14ac:dyDescent="0.2">
      <c r="A12475" t="str">
        <f t="shared" ca="1" si="970"/>
        <v>Diagnostics and Preventative</v>
      </c>
      <c r="B12475" t="str">
        <f t="shared" ca="1" si="971"/>
        <v>Bitewing x-rays</v>
      </c>
      <c r="C12475">
        <f t="shared" si="974"/>
        <v>692</v>
      </c>
      <c r="D12475">
        <f t="shared" ca="1" si="972"/>
        <v>0</v>
      </c>
      <c r="E12475">
        <f t="shared" ca="1" si="973"/>
        <v>2</v>
      </c>
    </row>
    <row r="12476" spans="1:5" x14ac:dyDescent="0.2">
      <c r="A12476" t="str">
        <f t="shared" ca="1" si="970"/>
        <v>Diagnostics and Preventative</v>
      </c>
      <c r="B12476" t="str">
        <f t="shared" ca="1" si="971"/>
        <v>Full-mouth x-ray</v>
      </c>
      <c r="C12476">
        <f t="shared" si="974"/>
        <v>693</v>
      </c>
      <c r="D12476">
        <f t="shared" ca="1" si="972"/>
        <v>0</v>
      </c>
      <c r="E12476">
        <f t="shared" ca="1" si="973"/>
        <v>3</v>
      </c>
    </row>
    <row r="12477" spans="1:5" x14ac:dyDescent="0.2">
      <c r="A12477" t="str">
        <f t="shared" ca="1" si="970"/>
        <v>Diagnostics and Preventative</v>
      </c>
      <c r="B12477" t="str">
        <f t="shared" ca="1" si="971"/>
        <v>Bitewing x-rays</v>
      </c>
      <c r="C12477">
        <f t="shared" si="974"/>
        <v>693</v>
      </c>
      <c r="D12477">
        <f t="shared" ca="1" si="972"/>
        <v>0</v>
      </c>
      <c r="E12477">
        <f t="shared" ca="1" si="973"/>
        <v>2</v>
      </c>
    </row>
    <row r="12478" spans="1:5" x14ac:dyDescent="0.2">
      <c r="A12478" t="str">
        <f t="shared" ca="1" si="970"/>
        <v>Diagnostics and Preventative</v>
      </c>
      <c r="B12478" t="str">
        <f t="shared" ca="1" si="971"/>
        <v>Fluoride treatments</v>
      </c>
      <c r="C12478">
        <f t="shared" si="974"/>
        <v>693</v>
      </c>
      <c r="D12478">
        <f t="shared" ca="1" si="972"/>
        <v>0</v>
      </c>
      <c r="E12478">
        <f t="shared" ca="1" si="973"/>
        <v>5</v>
      </c>
    </row>
    <row r="12479" spans="1:5" x14ac:dyDescent="0.2">
      <c r="A12479" t="str">
        <f t="shared" ca="1" si="970"/>
        <v>Basic</v>
      </c>
      <c r="B12479" t="str">
        <f t="shared" ca="1" si="971"/>
        <v>general anesthesia</v>
      </c>
      <c r="C12479">
        <f t="shared" si="974"/>
        <v>693</v>
      </c>
      <c r="D12479" t="str">
        <f t="shared" ca="1" si="972"/>
        <v>Covered when used in conjunction with covered oral surgical procedures</v>
      </c>
      <c r="E12479">
        <f t="shared" ca="1" si="973"/>
        <v>13</v>
      </c>
    </row>
    <row r="12480" spans="1:5" x14ac:dyDescent="0.2">
      <c r="A12480" t="str">
        <f t="shared" ca="1" si="970"/>
        <v>Diagnostics and Preventative</v>
      </c>
      <c r="B12480" t="str">
        <f t="shared" ca="1" si="971"/>
        <v>Periodic Exams</v>
      </c>
      <c r="C12480">
        <f t="shared" si="974"/>
        <v>693</v>
      </c>
      <c r="D12480">
        <f t="shared" ca="1" si="972"/>
        <v>0</v>
      </c>
      <c r="E12480">
        <f t="shared" ca="1" si="973"/>
        <v>1</v>
      </c>
    </row>
    <row r="12481" spans="1:5" x14ac:dyDescent="0.2">
      <c r="A12481" t="str">
        <f t="shared" ca="1" si="970"/>
        <v>Diagnostics and Preventative</v>
      </c>
      <c r="B12481" t="str">
        <f t="shared" ca="1" si="971"/>
        <v>Bitewing x-rays</v>
      </c>
      <c r="C12481">
        <f t="shared" si="974"/>
        <v>693</v>
      </c>
      <c r="D12481">
        <f t="shared" ca="1" si="972"/>
        <v>0</v>
      </c>
      <c r="E12481">
        <f t="shared" ca="1" si="973"/>
        <v>2</v>
      </c>
    </row>
    <row r="12482" spans="1:5" x14ac:dyDescent="0.2">
      <c r="A12482" t="str">
        <f t="shared" ref="A12482:A12545" ca="1" si="975">INDEX(services,E12482,1)</f>
        <v>Basic</v>
      </c>
      <c r="B12482" t="str">
        <f t="shared" ref="B12482:B12545" ca="1" si="976">INDEX(services,E12482,2)</f>
        <v>endodontics</v>
      </c>
      <c r="C12482">
        <f t="shared" si="974"/>
        <v>693</v>
      </c>
      <c r="D12482" t="str">
        <f t="shared" ref="D12482:D12545" ca="1" si="977">INDEX(services,E12482,3)</f>
        <v>Root canal, pulpal therapy</v>
      </c>
      <c r="E12482">
        <f t="shared" ref="E12482:E12545" ca="1" si="978">RANDBETWEEN(1,ROWS(services))</f>
        <v>10</v>
      </c>
    </row>
    <row r="12483" spans="1:5" x14ac:dyDescent="0.2">
      <c r="A12483" t="str">
        <f t="shared" ca="1" si="975"/>
        <v>Basic</v>
      </c>
      <c r="B12483" t="str">
        <f t="shared" ca="1" si="976"/>
        <v>non-surgical periodontics</v>
      </c>
      <c r="C12483">
        <f t="shared" si="974"/>
        <v>693</v>
      </c>
      <c r="D12483" t="str">
        <f t="shared" ca="1" si="977"/>
        <v xml:space="preserve">Non-surgical treatment of the gums and supporting structures of the teeth </v>
      </c>
      <c r="E12483">
        <f t="shared" ca="1" si="978"/>
        <v>12</v>
      </c>
    </row>
    <row r="12484" spans="1:5" x14ac:dyDescent="0.2">
      <c r="A12484" t="str">
        <f t="shared" ca="1" si="975"/>
        <v>Orthodontics</v>
      </c>
      <c r="B12484" t="str">
        <f t="shared" ca="1" si="976"/>
        <v>orthodontics</v>
      </c>
      <c r="C12484">
        <f t="shared" ref="C12484:C12547" si="979">IF(MOD(ROW(C12484)-2,18)&lt;&gt;0,C12483,C12483+1)</f>
        <v>693</v>
      </c>
      <c r="D12484" t="str">
        <f t="shared" ca="1" si="977"/>
        <v>For eligible dependents to age 19</v>
      </c>
      <c r="E12484">
        <f t="shared" ca="1" si="978"/>
        <v>17</v>
      </c>
    </row>
    <row r="12485" spans="1:5" x14ac:dyDescent="0.2">
      <c r="A12485" t="str">
        <f t="shared" ca="1" si="975"/>
        <v>Diagnostics and Preventative</v>
      </c>
      <c r="B12485" t="str">
        <f t="shared" ca="1" si="976"/>
        <v>Prophylaxis</v>
      </c>
      <c r="C12485">
        <f t="shared" si="979"/>
        <v>693</v>
      </c>
      <c r="D12485">
        <f t="shared" ca="1" si="977"/>
        <v>0</v>
      </c>
      <c r="E12485">
        <f t="shared" ca="1" si="978"/>
        <v>4</v>
      </c>
    </row>
    <row r="12486" spans="1:5" x14ac:dyDescent="0.2">
      <c r="A12486" t="str">
        <f t="shared" ca="1" si="975"/>
        <v>Diagnostics and Preventative</v>
      </c>
      <c r="B12486" t="str">
        <f t="shared" ca="1" si="976"/>
        <v>Full-mouth x-ray</v>
      </c>
      <c r="C12486">
        <f t="shared" si="979"/>
        <v>693</v>
      </c>
      <c r="D12486">
        <f t="shared" ca="1" si="977"/>
        <v>0</v>
      </c>
      <c r="E12486">
        <f t="shared" ca="1" si="978"/>
        <v>3</v>
      </c>
    </row>
    <row r="12487" spans="1:5" x14ac:dyDescent="0.2">
      <c r="A12487" t="str">
        <f t="shared" ca="1" si="975"/>
        <v>Diagnostics and Preventative</v>
      </c>
      <c r="B12487" t="str">
        <f t="shared" ca="1" si="976"/>
        <v>Prophylaxis</v>
      </c>
      <c r="C12487">
        <f t="shared" si="979"/>
        <v>693</v>
      </c>
      <c r="D12487">
        <f t="shared" ca="1" si="977"/>
        <v>0</v>
      </c>
      <c r="E12487">
        <f t="shared" ca="1" si="978"/>
        <v>4</v>
      </c>
    </row>
    <row r="12488" spans="1:5" x14ac:dyDescent="0.2">
      <c r="A12488" t="str">
        <f t="shared" ca="1" si="975"/>
        <v>Diagnostics and Preventative</v>
      </c>
      <c r="B12488" t="str">
        <f t="shared" ca="1" si="976"/>
        <v>Full-mouth x-ray</v>
      </c>
      <c r="C12488">
        <f t="shared" si="979"/>
        <v>693</v>
      </c>
      <c r="D12488">
        <f t="shared" ca="1" si="977"/>
        <v>0</v>
      </c>
      <c r="E12488">
        <f t="shared" ca="1" si="978"/>
        <v>3</v>
      </c>
    </row>
    <row r="12489" spans="1:5" x14ac:dyDescent="0.2">
      <c r="A12489" t="str">
        <f t="shared" ca="1" si="975"/>
        <v>Basic</v>
      </c>
      <c r="B12489" t="str">
        <f t="shared" ca="1" si="976"/>
        <v>non-surgical periodontics</v>
      </c>
      <c r="C12489">
        <f t="shared" si="979"/>
        <v>693</v>
      </c>
      <c r="D12489" t="str">
        <f t="shared" ca="1" si="977"/>
        <v xml:space="preserve">Non-surgical treatment of the gums and supporting structures of the teeth </v>
      </c>
      <c r="E12489">
        <f t="shared" ca="1" si="978"/>
        <v>12</v>
      </c>
    </row>
    <row r="12490" spans="1:5" x14ac:dyDescent="0.2">
      <c r="A12490" t="str">
        <f t="shared" ca="1" si="975"/>
        <v>Major</v>
      </c>
      <c r="B12490" t="str">
        <f t="shared" ca="1" si="976"/>
        <v>temporomandibular joint dysfunction</v>
      </c>
      <c r="C12490">
        <f t="shared" si="979"/>
        <v>693</v>
      </c>
      <c r="D12490" t="str">
        <f t="shared" ca="1" si="977"/>
        <v>Services relating to hinging joints of the jaw</v>
      </c>
      <c r="E12490">
        <f t="shared" ca="1" si="978"/>
        <v>16</v>
      </c>
    </row>
    <row r="12491" spans="1:5" x14ac:dyDescent="0.2">
      <c r="A12491" t="str">
        <f t="shared" ca="1" si="975"/>
        <v>Basic</v>
      </c>
      <c r="B12491" t="str">
        <f t="shared" ca="1" si="976"/>
        <v>general anesthesia</v>
      </c>
      <c r="C12491">
        <f t="shared" si="979"/>
        <v>693</v>
      </c>
      <c r="D12491" t="str">
        <f t="shared" ca="1" si="977"/>
        <v>Covered when used in conjunction with covered oral surgical procedures</v>
      </c>
      <c r="E12491">
        <f t="shared" ca="1" si="978"/>
        <v>13</v>
      </c>
    </row>
    <row r="12492" spans="1:5" x14ac:dyDescent="0.2">
      <c r="A12492" t="str">
        <f t="shared" ca="1" si="975"/>
        <v>Major</v>
      </c>
      <c r="B12492" t="str">
        <f t="shared" ca="1" si="976"/>
        <v>major restorative</v>
      </c>
      <c r="C12492">
        <f t="shared" si="979"/>
        <v>693</v>
      </c>
      <c r="D12492" t="str">
        <f t="shared" ca="1" si="977"/>
        <v>Single crowns, inlays, onlays</v>
      </c>
      <c r="E12492">
        <f t="shared" ca="1" si="978"/>
        <v>14</v>
      </c>
    </row>
    <row r="12493" spans="1:5" x14ac:dyDescent="0.2">
      <c r="A12493" t="str">
        <f t="shared" ca="1" si="975"/>
        <v>Diagnostics and Preventative</v>
      </c>
      <c r="B12493" t="str">
        <f t="shared" ca="1" si="976"/>
        <v>Fluoride treatments</v>
      </c>
      <c r="C12493">
        <f t="shared" si="979"/>
        <v>693</v>
      </c>
      <c r="D12493">
        <f t="shared" ca="1" si="977"/>
        <v>0</v>
      </c>
      <c r="E12493">
        <f t="shared" ca="1" si="978"/>
        <v>5</v>
      </c>
    </row>
    <row r="12494" spans="1:5" x14ac:dyDescent="0.2">
      <c r="A12494" t="str">
        <f t="shared" ca="1" si="975"/>
        <v>Diagnostics and Preventative</v>
      </c>
      <c r="B12494" t="str">
        <f t="shared" ca="1" si="976"/>
        <v>Space Maintainers</v>
      </c>
      <c r="C12494">
        <f t="shared" si="979"/>
        <v>694</v>
      </c>
      <c r="D12494">
        <f t="shared" ca="1" si="977"/>
        <v>0</v>
      </c>
      <c r="E12494">
        <f t="shared" ca="1" si="978"/>
        <v>7</v>
      </c>
    </row>
    <row r="12495" spans="1:5" x14ac:dyDescent="0.2">
      <c r="A12495" t="str">
        <f t="shared" ca="1" si="975"/>
        <v>Diagnostics and Preventative</v>
      </c>
      <c r="B12495" t="str">
        <f t="shared" ca="1" si="976"/>
        <v>Space Maintainers</v>
      </c>
      <c r="C12495">
        <f t="shared" si="979"/>
        <v>694</v>
      </c>
      <c r="D12495">
        <f t="shared" ca="1" si="977"/>
        <v>0</v>
      </c>
      <c r="E12495">
        <f t="shared" ca="1" si="978"/>
        <v>7</v>
      </c>
    </row>
    <row r="12496" spans="1:5" x14ac:dyDescent="0.2">
      <c r="A12496" t="str">
        <f t="shared" ca="1" si="975"/>
        <v>Orthodontics</v>
      </c>
      <c r="B12496" t="str">
        <f t="shared" ca="1" si="976"/>
        <v>orthodontics</v>
      </c>
      <c r="C12496">
        <f t="shared" si="979"/>
        <v>694</v>
      </c>
      <c r="D12496" t="str">
        <f t="shared" ca="1" si="977"/>
        <v>For eligible dependents to age 19</v>
      </c>
      <c r="E12496">
        <f t="shared" ca="1" si="978"/>
        <v>17</v>
      </c>
    </row>
    <row r="12497" spans="1:5" x14ac:dyDescent="0.2">
      <c r="A12497" t="str">
        <f t="shared" ca="1" si="975"/>
        <v>Orthodontics</v>
      </c>
      <c r="B12497" t="str">
        <f t="shared" ca="1" si="976"/>
        <v>orthodontics</v>
      </c>
      <c r="C12497">
        <f t="shared" si="979"/>
        <v>694</v>
      </c>
      <c r="D12497" t="str">
        <f t="shared" ca="1" si="977"/>
        <v>For eligible dependents to age 19</v>
      </c>
      <c r="E12497">
        <f t="shared" ca="1" si="978"/>
        <v>17</v>
      </c>
    </row>
    <row r="12498" spans="1:5" x14ac:dyDescent="0.2">
      <c r="A12498" t="str">
        <f t="shared" ca="1" si="975"/>
        <v>Orthodontics</v>
      </c>
      <c r="B12498" t="str">
        <f t="shared" ca="1" si="976"/>
        <v>orthodontics</v>
      </c>
      <c r="C12498">
        <f t="shared" si="979"/>
        <v>694</v>
      </c>
      <c r="D12498" t="str">
        <f t="shared" ca="1" si="977"/>
        <v>For eligible dependents to age 19</v>
      </c>
      <c r="E12498">
        <f t="shared" ca="1" si="978"/>
        <v>17</v>
      </c>
    </row>
    <row r="12499" spans="1:5" x14ac:dyDescent="0.2">
      <c r="A12499" t="str">
        <f t="shared" ca="1" si="975"/>
        <v>Basic</v>
      </c>
      <c r="B12499" t="str">
        <f t="shared" ca="1" si="976"/>
        <v>endodontics</v>
      </c>
      <c r="C12499">
        <f t="shared" si="979"/>
        <v>694</v>
      </c>
      <c r="D12499" t="str">
        <f t="shared" ca="1" si="977"/>
        <v>Root canal, pulpal therapy</v>
      </c>
      <c r="E12499">
        <f t="shared" ca="1" si="978"/>
        <v>10</v>
      </c>
    </row>
    <row r="12500" spans="1:5" x14ac:dyDescent="0.2">
      <c r="A12500" t="str">
        <f t="shared" ca="1" si="975"/>
        <v>Diagnostics and Preventative</v>
      </c>
      <c r="B12500" t="str">
        <f t="shared" ca="1" si="976"/>
        <v>Sealants</v>
      </c>
      <c r="C12500">
        <f t="shared" si="979"/>
        <v>694</v>
      </c>
      <c r="D12500">
        <f t="shared" ca="1" si="977"/>
        <v>0</v>
      </c>
      <c r="E12500">
        <f t="shared" ca="1" si="978"/>
        <v>6</v>
      </c>
    </row>
    <row r="12501" spans="1:5" x14ac:dyDescent="0.2">
      <c r="A12501" t="str">
        <f t="shared" ca="1" si="975"/>
        <v>Basic</v>
      </c>
      <c r="B12501" t="str">
        <f t="shared" ca="1" si="976"/>
        <v>general anesthesia</v>
      </c>
      <c r="C12501">
        <f t="shared" si="979"/>
        <v>694</v>
      </c>
      <c r="D12501" t="str">
        <f t="shared" ca="1" si="977"/>
        <v>Covered when used in conjunction with covered oral surgical procedures</v>
      </c>
      <c r="E12501">
        <f t="shared" ca="1" si="978"/>
        <v>13</v>
      </c>
    </row>
    <row r="12502" spans="1:5" x14ac:dyDescent="0.2">
      <c r="A12502" t="str">
        <f t="shared" ca="1" si="975"/>
        <v>Orthodontics</v>
      </c>
      <c r="B12502" t="str">
        <f t="shared" ca="1" si="976"/>
        <v>orthodontics</v>
      </c>
      <c r="C12502">
        <f t="shared" si="979"/>
        <v>694</v>
      </c>
      <c r="D12502" t="str">
        <f t="shared" ca="1" si="977"/>
        <v>For eligible dependents to age 19</v>
      </c>
      <c r="E12502">
        <f t="shared" ca="1" si="978"/>
        <v>17</v>
      </c>
    </row>
    <row r="12503" spans="1:5" x14ac:dyDescent="0.2">
      <c r="A12503" t="str">
        <f t="shared" ca="1" si="975"/>
        <v>Basic</v>
      </c>
      <c r="B12503" t="str">
        <f t="shared" ca="1" si="976"/>
        <v>surgical periodontics</v>
      </c>
      <c r="C12503">
        <f t="shared" si="979"/>
        <v>694</v>
      </c>
      <c r="D12503" t="str">
        <f t="shared" ca="1" si="977"/>
        <v>Surgical treatment of the gums and supporting structures of the teeth</v>
      </c>
      <c r="E12503">
        <f t="shared" ca="1" si="978"/>
        <v>11</v>
      </c>
    </row>
    <row r="12504" spans="1:5" x14ac:dyDescent="0.2">
      <c r="A12504" t="str">
        <f t="shared" ca="1" si="975"/>
        <v>Diagnostics and Preventative</v>
      </c>
      <c r="B12504" t="str">
        <f t="shared" ca="1" si="976"/>
        <v>Periodic Exams</v>
      </c>
      <c r="C12504">
        <f t="shared" si="979"/>
        <v>694</v>
      </c>
      <c r="D12504">
        <f t="shared" ca="1" si="977"/>
        <v>0</v>
      </c>
      <c r="E12504">
        <f t="shared" ca="1" si="978"/>
        <v>1</v>
      </c>
    </row>
    <row r="12505" spans="1:5" x14ac:dyDescent="0.2">
      <c r="A12505" t="str">
        <f t="shared" ca="1" si="975"/>
        <v>Diagnostics and Preventative</v>
      </c>
      <c r="B12505" t="str">
        <f t="shared" ca="1" si="976"/>
        <v>Prophylaxis</v>
      </c>
      <c r="C12505">
        <f t="shared" si="979"/>
        <v>694</v>
      </c>
      <c r="D12505">
        <f t="shared" ca="1" si="977"/>
        <v>0</v>
      </c>
      <c r="E12505">
        <f t="shared" ca="1" si="978"/>
        <v>4</v>
      </c>
    </row>
    <row r="12506" spans="1:5" x14ac:dyDescent="0.2">
      <c r="A12506" t="str">
        <f t="shared" ca="1" si="975"/>
        <v>Diagnostics and Preventative</v>
      </c>
      <c r="B12506" t="str">
        <f t="shared" ca="1" si="976"/>
        <v>Fluoride treatments</v>
      </c>
      <c r="C12506">
        <f t="shared" si="979"/>
        <v>694</v>
      </c>
      <c r="D12506">
        <f t="shared" ca="1" si="977"/>
        <v>0</v>
      </c>
      <c r="E12506">
        <f t="shared" ca="1" si="978"/>
        <v>5</v>
      </c>
    </row>
    <row r="12507" spans="1:5" x14ac:dyDescent="0.2">
      <c r="A12507" t="str">
        <f t="shared" ca="1" si="975"/>
        <v>Diagnostics and Preventative</v>
      </c>
      <c r="B12507" t="str">
        <f t="shared" ca="1" si="976"/>
        <v>Sealants</v>
      </c>
      <c r="C12507">
        <f t="shared" si="979"/>
        <v>694</v>
      </c>
      <c r="D12507">
        <f t="shared" ca="1" si="977"/>
        <v>0</v>
      </c>
      <c r="E12507">
        <f t="shared" ca="1" si="978"/>
        <v>6</v>
      </c>
    </row>
    <row r="12508" spans="1:5" x14ac:dyDescent="0.2">
      <c r="A12508" t="str">
        <f t="shared" ca="1" si="975"/>
        <v>Diagnostics and Preventative</v>
      </c>
      <c r="B12508" t="str">
        <f t="shared" ca="1" si="976"/>
        <v>Full-mouth x-ray</v>
      </c>
      <c r="C12508">
        <f t="shared" si="979"/>
        <v>694</v>
      </c>
      <c r="D12508">
        <f t="shared" ca="1" si="977"/>
        <v>0</v>
      </c>
      <c r="E12508">
        <f t="shared" ca="1" si="978"/>
        <v>3</v>
      </c>
    </row>
    <row r="12509" spans="1:5" x14ac:dyDescent="0.2">
      <c r="A12509" t="str">
        <f t="shared" ca="1" si="975"/>
        <v>Basic</v>
      </c>
      <c r="B12509" t="str">
        <f t="shared" ca="1" si="976"/>
        <v>basic restorative</v>
      </c>
      <c r="C12509">
        <f t="shared" si="979"/>
        <v>694</v>
      </c>
      <c r="D12509" t="str">
        <f t="shared" ca="1" si="977"/>
        <v>Fillings (amalgam "silver" and composite "white" non-molar)</v>
      </c>
      <c r="E12509">
        <f t="shared" ca="1" si="978"/>
        <v>8</v>
      </c>
    </row>
    <row r="12510" spans="1:5" x14ac:dyDescent="0.2">
      <c r="A12510" t="str">
        <f t="shared" ca="1" si="975"/>
        <v>Basic</v>
      </c>
      <c r="B12510" t="str">
        <f t="shared" ca="1" si="976"/>
        <v>general anesthesia</v>
      </c>
      <c r="C12510">
        <f t="shared" si="979"/>
        <v>694</v>
      </c>
      <c r="D12510" t="str">
        <f t="shared" ca="1" si="977"/>
        <v>Covered when used in conjunction with covered oral surgical procedures</v>
      </c>
      <c r="E12510">
        <f t="shared" ca="1" si="978"/>
        <v>13</v>
      </c>
    </row>
    <row r="12511" spans="1:5" x14ac:dyDescent="0.2">
      <c r="A12511" t="str">
        <f t="shared" ca="1" si="975"/>
        <v>Basic</v>
      </c>
      <c r="B12511" t="str">
        <f t="shared" ca="1" si="976"/>
        <v>endodontics</v>
      </c>
      <c r="C12511">
        <f t="shared" si="979"/>
        <v>694</v>
      </c>
      <c r="D12511" t="str">
        <f t="shared" ca="1" si="977"/>
        <v>Root canal, pulpal therapy</v>
      </c>
      <c r="E12511">
        <f t="shared" ca="1" si="978"/>
        <v>10</v>
      </c>
    </row>
    <row r="12512" spans="1:5" x14ac:dyDescent="0.2">
      <c r="A12512" t="str">
        <f t="shared" ca="1" si="975"/>
        <v>Basic</v>
      </c>
      <c r="B12512" t="str">
        <f t="shared" ca="1" si="976"/>
        <v>basic restorative</v>
      </c>
      <c r="C12512">
        <f t="shared" si="979"/>
        <v>695</v>
      </c>
      <c r="D12512" t="str">
        <f t="shared" ca="1" si="977"/>
        <v>Fillings (amalgam "silver" and composite "white" non-molar)</v>
      </c>
      <c r="E12512">
        <f t="shared" ca="1" si="978"/>
        <v>8</v>
      </c>
    </row>
    <row r="12513" spans="1:5" x14ac:dyDescent="0.2">
      <c r="A12513" t="str">
        <f t="shared" ca="1" si="975"/>
        <v>Diagnostics and Preventative</v>
      </c>
      <c r="B12513" t="str">
        <f t="shared" ca="1" si="976"/>
        <v>Bitewing x-rays</v>
      </c>
      <c r="C12513">
        <f t="shared" si="979"/>
        <v>695</v>
      </c>
      <c r="D12513">
        <f t="shared" ca="1" si="977"/>
        <v>0</v>
      </c>
      <c r="E12513">
        <f t="shared" ca="1" si="978"/>
        <v>2</v>
      </c>
    </row>
    <row r="12514" spans="1:5" x14ac:dyDescent="0.2">
      <c r="A12514" t="str">
        <f t="shared" ca="1" si="975"/>
        <v>Diagnostics and Preventative</v>
      </c>
      <c r="B12514" t="str">
        <f t="shared" ca="1" si="976"/>
        <v>Bitewing x-rays</v>
      </c>
      <c r="C12514">
        <f t="shared" si="979"/>
        <v>695</v>
      </c>
      <c r="D12514">
        <f t="shared" ca="1" si="977"/>
        <v>0</v>
      </c>
      <c r="E12514">
        <f t="shared" ca="1" si="978"/>
        <v>2</v>
      </c>
    </row>
    <row r="12515" spans="1:5" x14ac:dyDescent="0.2">
      <c r="A12515" t="str">
        <f t="shared" ca="1" si="975"/>
        <v>Diagnostics and Preventative</v>
      </c>
      <c r="B12515" t="str">
        <f t="shared" ca="1" si="976"/>
        <v>Space Maintainers</v>
      </c>
      <c r="C12515">
        <f t="shared" si="979"/>
        <v>695</v>
      </c>
      <c r="D12515">
        <f t="shared" ca="1" si="977"/>
        <v>0</v>
      </c>
      <c r="E12515">
        <f t="shared" ca="1" si="978"/>
        <v>7</v>
      </c>
    </row>
    <row r="12516" spans="1:5" x14ac:dyDescent="0.2">
      <c r="A12516" t="str">
        <f t="shared" ca="1" si="975"/>
        <v>Diagnostics and Preventative</v>
      </c>
      <c r="B12516" t="str">
        <f t="shared" ca="1" si="976"/>
        <v>Bitewing x-rays</v>
      </c>
      <c r="C12516">
        <f t="shared" si="979"/>
        <v>695</v>
      </c>
      <c r="D12516">
        <f t="shared" ca="1" si="977"/>
        <v>0</v>
      </c>
      <c r="E12516">
        <f t="shared" ca="1" si="978"/>
        <v>2</v>
      </c>
    </row>
    <row r="12517" spans="1:5" x14ac:dyDescent="0.2">
      <c r="A12517" t="str">
        <f t="shared" ca="1" si="975"/>
        <v>Major</v>
      </c>
      <c r="B12517" t="str">
        <f t="shared" ca="1" si="976"/>
        <v>prosthodontics</v>
      </c>
      <c r="C12517">
        <f t="shared" si="979"/>
        <v>695</v>
      </c>
      <c r="D12517" t="str">
        <f t="shared" ca="1" si="977"/>
        <v>Procedures for replacement of missing teeth by construction or repair of bridges and partial or complete dentures</v>
      </c>
      <c r="E12517">
        <f t="shared" ca="1" si="978"/>
        <v>15</v>
      </c>
    </row>
    <row r="12518" spans="1:5" x14ac:dyDescent="0.2">
      <c r="A12518" t="str">
        <f t="shared" ca="1" si="975"/>
        <v>Diagnostics and Preventative</v>
      </c>
      <c r="B12518" t="str">
        <f t="shared" ca="1" si="976"/>
        <v>Full-mouth x-ray</v>
      </c>
      <c r="C12518">
        <f t="shared" si="979"/>
        <v>695</v>
      </c>
      <c r="D12518">
        <f t="shared" ca="1" si="977"/>
        <v>0</v>
      </c>
      <c r="E12518">
        <f t="shared" ca="1" si="978"/>
        <v>3</v>
      </c>
    </row>
    <row r="12519" spans="1:5" x14ac:dyDescent="0.2">
      <c r="A12519" t="str">
        <f t="shared" ca="1" si="975"/>
        <v>Basic</v>
      </c>
      <c r="B12519" t="str">
        <f t="shared" ca="1" si="976"/>
        <v>basic restorative</v>
      </c>
      <c r="C12519">
        <f t="shared" si="979"/>
        <v>695</v>
      </c>
      <c r="D12519" t="str">
        <f t="shared" ca="1" si="977"/>
        <v>Fillings (amalgam "silver" and composite "white" non-molar)</v>
      </c>
      <c r="E12519">
        <f t="shared" ca="1" si="978"/>
        <v>8</v>
      </c>
    </row>
    <row r="12520" spans="1:5" x14ac:dyDescent="0.2">
      <c r="A12520" t="str">
        <f t="shared" ca="1" si="975"/>
        <v>Diagnostics and Preventative</v>
      </c>
      <c r="B12520" t="str">
        <f t="shared" ca="1" si="976"/>
        <v>Space Maintainers</v>
      </c>
      <c r="C12520">
        <f t="shared" si="979"/>
        <v>695</v>
      </c>
      <c r="D12520">
        <f t="shared" ca="1" si="977"/>
        <v>0</v>
      </c>
      <c r="E12520">
        <f t="shared" ca="1" si="978"/>
        <v>7</v>
      </c>
    </row>
    <row r="12521" spans="1:5" x14ac:dyDescent="0.2">
      <c r="A12521" t="str">
        <f t="shared" ca="1" si="975"/>
        <v>Diagnostics and Preventative</v>
      </c>
      <c r="B12521" t="str">
        <f t="shared" ca="1" si="976"/>
        <v>Bitewing x-rays</v>
      </c>
      <c r="C12521">
        <f t="shared" si="979"/>
        <v>695</v>
      </c>
      <c r="D12521">
        <f t="shared" ca="1" si="977"/>
        <v>0</v>
      </c>
      <c r="E12521">
        <f t="shared" ca="1" si="978"/>
        <v>2</v>
      </c>
    </row>
    <row r="12522" spans="1:5" x14ac:dyDescent="0.2">
      <c r="A12522" t="str">
        <f t="shared" ca="1" si="975"/>
        <v>Basic</v>
      </c>
      <c r="B12522" t="str">
        <f t="shared" ca="1" si="976"/>
        <v>non-surgical periodontics</v>
      </c>
      <c r="C12522">
        <f t="shared" si="979"/>
        <v>695</v>
      </c>
      <c r="D12522" t="str">
        <f t="shared" ca="1" si="977"/>
        <v xml:space="preserve">Non-surgical treatment of the gums and supporting structures of the teeth </v>
      </c>
      <c r="E12522">
        <f t="shared" ca="1" si="978"/>
        <v>12</v>
      </c>
    </row>
    <row r="12523" spans="1:5" x14ac:dyDescent="0.2">
      <c r="A12523" t="str">
        <f t="shared" ca="1" si="975"/>
        <v>Other</v>
      </c>
      <c r="B12523" t="str">
        <f t="shared" ca="1" si="976"/>
        <v>Implants</v>
      </c>
      <c r="C12523">
        <f t="shared" si="979"/>
        <v>695</v>
      </c>
      <c r="D12523" t="str">
        <f t="shared" ca="1" si="977"/>
        <v>Implant dental work</v>
      </c>
      <c r="E12523">
        <f t="shared" ca="1" si="978"/>
        <v>18</v>
      </c>
    </row>
    <row r="12524" spans="1:5" x14ac:dyDescent="0.2">
      <c r="A12524" t="str">
        <f t="shared" ca="1" si="975"/>
        <v>Diagnostics and Preventative</v>
      </c>
      <c r="B12524" t="str">
        <f t="shared" ca="1" si="976"/>
        <v>Full-mouth x-ray</v>
      </c>
      <c r="C12524">
        <f t="shared" si="979"/>
        <v>695</v>
      </c>
      <c r="D12524">
        <f t="shared" ca="1" si="977"/>
        <v>0</v>
      </c>
      <c r="E12524">
        <f t="shared" ca="1" si="978"/>
        <v>3</v>
      </c>
    </row>
    <row r="12525" spans="1:5" x14ac:dyDescent="0.2">
      <c r="A12525" t="str">
        <f t="shared" ca="1" si="975"/>
        <v>Diagnostics and Preventative</v>
      </c>
      <c r="B12525" t="str">
        <f t="shared" ca="1" si="976"/>
        <v>Sealants</v>
      </c>
      <c r="C12525">
        <f t="shared" si="979"/>
        <v>695</v>
      </c>
      <c r="D12525">
        <f t="shared" ca="1" si="977"/>
        <v>0</v>
      </c>
      <c r="E12525">
        <f t="shared" ca="1" si="978"/>
        <v>6</v>
      </c>
    </row>
    <row r="12526" spans="1:5" x14ac:dyDescent="0.2">
      <c r="A12526" t="str">
        <f t="shared" ca="1" si="975"/>
        <v>Basic</v>
      </c>
      <c r="B12526" t="str">
        <f t="shared" ca="1" si="976"/>
        <v>basic restorative</v>
      </c>
      <c r="C12526">
        <f t="shared" si="979"/>
        <v>695</v>
      </c>
      <c r="D12526" t="str">
        <f t="shared" ca="1" si="977"/>
        <v>Fillings (amalgam "silver" and composite "white" non-molar)</v>
      </c>
      <c r="E12526">
        <f t="shared" ca="1" si="978"/>
        <v>8</v>
      </c>
    </row>
    <row r="12527" spans="1:5" x14ac:dyDescent="0.2">
      <c r="A12527" t="str">
        <f t="shared" ca="1" si="975"/>
        <v>Major</v>
      </c>
      <c r="B12527" t="str">
        <f t="shared" ca="1" si="976"/>
        <v>major restorative</v>
      </c>
      <c r="C12527">
        <f t="shared" si="979"/>
        <v>695</v>
      </c>
      <c r="D12527" t="str">
        <f t="shared" ca="1" si="977"/>
        <v>Single crowns, inlays, onlays</v>
      </c>
      <c r="E12527">
        <f t="shared" ca="1" si="978"/>
        <v>14</v>
      </c>
    </row>
    <row r="12528" spans="1:5" x14ac:dyDescent="0.2">
      <c r="A12528" t="str">
        <f t="shared" ca="1" si="975"/>
        <v>Diagnostics and Preventative</v>
      </c>
      <c r="B12528" t="str">
        <f t="shared" ca="1" si="976"/>
        <v>Prophylaxis</v>
      </c>
      <c r="C12528">
        <f t="shared" si="979"/>
        <v>695</v>
      </c>
      <c r="D12528">
        <f t="shared" ca="1" si="977"/>
        <v>0</v>
      </c>
      <c r="E12528">
        <f t="shared" ca="1" si="978"/>
        <v>4</v>
      </c>
    </row>
    <row r="12529" spans="1:5" x14ac:dyDescent="0.2">
      <c r="A12529" t="str">
        <f t="shared" ca="1" si="975"/>
        <v>Major</v>
      </c>
      <c r="B12529" t="str">
        <f t="shared" ca="1" si="976"/>
        <v>temporomandibular joint dysfunction</v>
      </c>
      <c r="C12529">
        <f t="shared" si="979"/>
        <v>695</v>
      </c>
      <c r="D12529" t="str">
        <f t="shared" ca="1" si="977"/>
        <v>Services relating to hinging joints of the jaw</v>
      </c>
      <c r="E12529">
        <f t="shared" ca="1" si="978"/>
        <v>16</v>
      </c>
    </row>
    <row r="12530" spans="1:5" x14ac:dyDescent="0.2">
      <c r="A12530" t="str">
        <f t="shared" ca="1" si="975"/>
        <v>Major</v>
      </c>
      <c r="B12530" t="str">
        <f t="shared" ca="1" si="976"/>
        <v>prosthodontics</v>
      </c>
      <c r="C12530">
        <f t="shared" si="979"/>
        <v>696</v>
      </c>
      <c r="D12530" t="str">
        <f t="shared" ca="1" si="977"/>
        <v>Procedures for replacement of missing teeth by construction or repair of bridges and partial or complete dentures</v>
      </c>
      <c r="E12530">
        <f t="shared" ca="1" si="978"/>
        <v>15</v>
      </c>
    </row>
    <row r="12531" spans="1:5" x14ac:dyDescent="0.2">
      <c r="A12531" t="str">
        <f t="shared" ca="1" si="975"/>
        <v>Basic</v>
      </c>
      <c r="B12531" t="str">
        <f t="shared" ca="1" si="976"/>
        <v>basic restorative</v>
      </c>
      <c r="C12531">
        <f t="shared" si="979"/>
        <v>696</v>
      </c>
      <c r="D12531" t="str">
        <f t="shared" ca="1" si="977"/>
        <v>Fillings (amalgam "silver" and composite "white" non-molar)</v>
      </c>
      <c r="E12531">
        <f t="shared" ca="1" si="978"/>
        <v>8</v>
      </c>
    </row>
    <row r="12532" spans="1:5" x14ac:dyDescent="0.2">
      <c r="A12532" t="str">
        <f t="shared" ca="1" si="975"/>
        <v>Diagnostics and Preventative</v>
      </c>
      <c r="B12532" t="str">
        <f t="shared" ca="1" si="976"/>
        <v>Sealants</v>
      </c>
      <c r="C12532">
        <f t="shared" si="979"/>
        <v>696</v>
      </c>
      <c r="D12532">
        <f t="shared" ca="1" si="977"/>
        <v>0</v>
      </c>
      <c r="E12532">
        <f t="shared" ca="1" si="978"/>
        <v>6</v>
      </c>
    </row>
    <row r="12533" spans="1:5" x14ac:dyDescent="0.2">
      <c r="A12533" t="str">
        <f t="shared" ca="1" si="975"/>
        <v>Basic</v>
      </c>
      <c r="B12533" t="str">
        <f t="shared" ca="1" si="976"/>
        <v>non-surgical periodontics</v>
      </c>
      <c r="C12533">
        <f t="shared" si="979"/>
        <v>696</v>
      </c>
      <c r="D12533" t="str">
        <f t="shared" ca="1" si="977"/>
        <v xml:space="preserve">Non-surgical treatment of the gums and supporting structures of the teeth </v>
      </c>
      <c r="E12533">
        <f t="shared" ca="1" si="978"/>
        <v>12</v>
      </c>
    </row>
    <row r="12534" spans="1:5" x14ac:dyDescent="0.2">
      <c r="A12534" t="str">
        <f t="shared" ca="1" si="975"/>
        <v>Orthodontics</v>
      </c>
      <c r="B12534" t="str">
        <f t="shared" ca="1" si="976"/>
        <v>orthodontics</v>
      </c>
      <c r="C12534">
        <f t="shared" si="979"/>
        <v>696</v>
      </c>
      <c r="D12534" t="str">
        <f t="shared" ca="1" si="977"/>
        <v>For eligible dependents to age 19</v>
      </c>
      <c r="E12534">
        <f t="shared" ca="1" si="978"/>
        <v>17</v>
      </c>
    </row>
    <row r="12535" spans="1:5" x14ac:dyDescent="0.2">
      <c r="A12535" t="str">
        <f t="shared" ca="1" si="975"/>
        <v>Diagnostics and Preventative</v>
      </c>
      <c r="B12535" t="str">
        <f t="shared" ca="1" si="976"/>
        <v>Prophylaxis</v>
      </c>
      <c r="C12535">
        <f t="shared" si="979"/>
        <v>696</v>
      </c>
      <c r="D12535">
        <f t="shared" ca="1" si="977"/>
        <v>0</v>
      </c>
      <c r="E12535">
        <f t="shared" ca="1" si="978"/>
        <v>4</v>
      </c>
    </row>
    <row r="12536" spans="1:5" x14ac:dyDescent="0.2">
      <c r="A12536" t="str">
        <f t="shared" ca="1" si="975"/>
        <v>Orthodontics</v>
      </c>
      <c r="B12536" t="str">
        <f t="shared" ca="1" si="976"/>
        <v>orthodontics</v>
      </c>
      <c r="C12536">
        <f t="shared" si="979"/>
        <v>696</v>
      </c>
      <c r="D12536" t="str">
        <f t="shared" ca="1" si="977"/>
        <v>For eligible dependents to age 19</v>
      </c>
      <c r="E12536">
        <f t="shared" ca="1" si="978"/>
        <v>17</v>
      </c>
    </row>
    <row r="12537" spans="1:5" x14ac:dyDescent="0.2">
      <c r="A12537" t="str">
        <f t="shared" ca="1" si="975"/>
        <v>Diagnostics and Preventative</v>
      </c>
      <c r="B12537" t="str">
        <f t="shared" ca="1" si="976"/>
        <v>Full-mouth x-ray</v>
      </c>
      <c r="C12537">
        <f t="shared" si="979"/>
        <v>696</v>
      </c>
      <c r="D12537">
        <f t="shared" ca="1" si="977"/>
        <v>0</v>
      </c>
      <c r="E12537">
        <f t="shared" ca="1" si="978"/>
        <v>3</v>
      </c>
    </row>
    <row r="12538" spans="1:5" x14ac:dyDescent="0.2">
      <c r="A12538" t="str">
        <f t="shared" ca="1" si="975"/>
        <v>Basic</v>
      </c>
      <c r="B12538" t="str">
        <f t="shared" ca="1" si="976"/>
        <v>basic restorative</v>
      </c>
      <c r="C12538">
        <f t="shared" si="979"/>
        <v>696</v>
      </c>
      <c r="D12538" t="str">
        <f t="shared" ca="1" si="977"/>
        <v>Fillings (amalgam "silver" and composite "white" non-molar)</v>
      </c>
      <c r="E12538">
        <f t="shared" ca="1" si="978"/>
        <v>8</v>
      </c>
    </row>
    <row r="12539" spans="1:5" x14ac:dyDescent="0.2">
      <c r="A12539" t="str">
        <f t="shared" ca="1" si="975"/>
        <v>Basic</v>
      </c>
      <c r="B12539" t="str">
        <f t="shared" ca="1" si="976"/>
        <v>general anesthesia</v>
      </c>
      <c r="C12539">
        <f t="shared" si="979"/>
        <v>696</v>
      </c>
      <c r="D12539" t="str">
        <f t="shared" ca="1" si="977"/>
        <v>Covered when used in conjunction with covered oral surgical procedures</v>
      </c>
      <c r="E12539">
        <f t="shared" ca="1" si="978"/>
        <v>13</v>
      </c>
    </row>
    <row r="12540" spans="1:5" x14ac:dyDescent="0.2">
      <c r="A12540" t="str">
        <f t="shared" ca="1" si="975"/>
        <v>Basic</v>
      </c>
      <c r="B12540" t="str">
        <f t="shared" ca="1" si="976"/>
        <v>non-surgical periodontics</v>
      </c>
      <c r="C12540">
        <f t="shared" si="979"/>
        <v>696</v>
      </c>
      <c r="D12540" t="str">
        <f t="shared" ca="1" si="977"/>
        <v xml:space="preserve">Non-surgical treatment of the gums and supporting structures of the teeth </v>
      </c>
      <c r="E12540">
        <f t="shared" ca="1" si="978"/>
        <v>12</v>
      </c>
    </row>
    <row r="12541" spans="1:5" x14ac:dyDescent="0.2">
      <c r="A12541" t="str">
        <f t="shared" ca="1" si="975"/>
        <v>Diagnostics and Preventative</v>
      </c>
      <c r="B12541" t="str">
        <f t="shared" ca="1" si="976"/>
        <v>Periodic Exams</v>
      </c>
      <c r="C12541">
        <f t="shared" si="979"/>
        <v>696</v>
      </c>
      <c r="D12541">
        <f t="shared" ca="1" si="977"/>
        <v>0</v>
      </c>
      <c r="E12541">
        <f t="shared" ca="1" si="978"/>
        <v>1</v>
      </c>
    </row>
    <row r="12542" spans="1:5" x14ac:dyDescent="0.2">
      <c r="A12542" t="str">
        <f t="shared" ca="1" si="975"/>
        <v>Basic</v>
      </c>
      <c r="B12542" t="str">
        <f t="shared" ca="1" si="976"/>
        <v>surgical periodontics</v>
      </c>
      <c r="C12542">
        <f t="shared" si="979"/>
        <v>696</v>
      </c>
      <c r="D12542" t="str">
        <f t="shared" ca="1" si="977"/>
        <v>Surgical treatment of the gums and supporting structures of the teeth</v>
      </c>
      <c r="E12542">
        <f t="shared" ca="1" si="978"/>
        <v>11</v>
      </c>
    </row>
    <row r="12543" spans="1:5" x14ac:dyDescent="0.2">
      <c r="A12543" t="str">
        <f t="shared" ca="1" si="975"/>
        <v>Basic</v>
      </c>
      <c r="B12543" t="str">
        <f t="shared" ca="1" si="976"/>
        <v>surgical periodontics</v>
      </c>
      <c r="C12543">
        <f t="shared" si="979"/>
        <v>696</v>
      </c>
      <c r="D12543" t="str">
        <f t="shared" ca="1" si="977"/>
        <v>Surgical treatment of the gums and supporting structures of the teeth</v>
      </c>
      <c r="E12543">
        <f t="shared" ca="1" si="978"/>
        <v>11</v>
      </c>
    </row>
    <row r="12544" spans="1:5" x14ac:dyDescent="0.2">
      <c r="A12544" t="str">
        <f t="shared" ca="1" si="975"/>
        <v>Major</v>
      </c>
      <c r="B12544" t="str">
        <f t="shared" ca="1" si="976"/>
        <v>major restorative</v>
      </c>
      <c r="C12544">
        <f t="shared" si="979"/>
        <v>696</v>
      </c>
      <c r="D12544" t="str">
        <f t="shared" ca="1" si="977"/>
        <v>Single crowns, inlays, onlays</v>
      </c>
      <c r="E12544">
        <f t="shared" ca="1" si="978"/>
        <v>14</v>
      </c>
    </row>
    <row r="12545" spans="1:5" x14ac:dyDescent="0.2">
      <c r="A12545" t="str">
        <f t="shared" ca="1" si="975"/>
        <v>Basic</v>
      </c>
      <c r="B12545" t="str">
        <f t="shared" ca="1" si="976"/>
        <v>general anesthesia</v>
      </c>
      <c r="C12545">
        <f t="shared" si="979"/>
        <v>696</v>
      </c>
      <c r="D12545" t="str">
        <f t="shared" ca="1" si="977"/>
        <v>Covered when used in conjunction with covered oral surgical procedures</v>
      </c>
      <c r="E12545">
        <f t="shared" ca="1" si="978"/>
        <v>13</v>
      </c>
    </row>
    <row r="12546" spans="1:5" x14ac:dyDescent="0.2">
      <c r="A12546" t="str">
        <f t="shared" ref="A12546:A12609" ca="1" si="980">INDEX(services,E12546,1)</f>
        <v>Basic</v>
      </c>
      <c r="B12546" t="str">
        <f t="shared" ref="B12546:B12609" ca="1" si="981">INDEX(services,E12546,2)</f>
        <v>endodontics</v>
      </c>
      <c r="C12546">
        <f t="shared" si="979"/>
        <v>696</v>
      </c>
      <c r="D12546" t="str">
        <f t="shared" ref="D12546:D12609" ca="1" si="982">INDEX(services,E12546,3)</f>
        <v>Root canal, pulpal therapy</v>
      </c>
      <c r="E12546">
        <f t="shared" ref="E12546:E12609" ca="1" si="983">RANDBETWEEN(1,ROWS(services))</f>
        <v>10</v>
      </c>
    </row>
    <row r="12547" spans="1:5" x14ac:dyDescent="0.2">
      <c r="A12547" t="str">
        <f t="shared" ca="1" si="980"/>
        <v>Basic</v>
      </c>
      <c r="B12547" t="str">
        <f t="shared" ca="1" si="981"/>
        <v>non-surgical periodontics</v>
      </c>
      <c r="C12547">
        <f t="shared" si="979"/>
        <v>696</v>
      </c>
      <c r="D12547" t="str">
        <f t="shared" ca="1" si="982"/>
        <v xml:space="preserve">Non-surgical treatment of the gums and supporting structures of the teeth </v>
      </c>
      <c r="E12547">
        <f t="shared" ca="1" si="983"/>
        <v>12</v>
      </c>
    </row>
    <row r="12548" spans="1:5" x14ac:dyDescent="0.2">
      <c r="A12548" t="str">
        <f t="shared" ca="1" si="980"/>
        <v>Orthodontics</v>
      </c>
      <c r="B12548" t="str">
        <f t="shared" ca="1" si="981"/>
        <v>orthodontics</v>
      </c>
      <c r="C12548">
        <f t="shared" ref="C12548:C12611" si="984">IF(MOD(ROW(C12548)-2,18)&lt;&gt;0,C12547,C12547+1)</f>
        <v>697</v>
      </c>
      <c r="D12548" t="str">
        <f t="shared" ca="1" si="982"/>
        <v>For eligible dependents to age 19</v>
      </c>
      <c r="E12548">
        <f t="shared" ca="1" si="983"/>
        <v>17</v>
      </c>
    </row>
    <row r="12549" spans="1:5" x14ac:dyDescent="0.2">
      <c r="A12549" t="str">
        <f t="shared" ca="1" si="980"/>
        <v>Other</v>
      </c>
      <c r="B12549" t="str">
        <f t="shared" ca="1" si="981"/>
        <v>Implants</v>
      </c>
      <c r="C12549">
        <f t="shared" si="984"/>
        <v>697</v>
      </c>
      <c r="D12549" t="str">
        <f t="shared" ca="1" si="982"/>
        <v>Implant dental work</v>
      </c>
      <c r="E12549">
        <f t="shared" ca="1" si="983"/>
        <v>18</v>
      </c>
    </row>
    <row r="12550" spans="1:5" x14ac:dyDescent="0.2">
      <c r="A12550" t="str">
        <f t="shared" ca="1" si="980"/>
        <v>Diagnostics and Preventative</v>
      </c>
      <c r="B12550" t="str">
        <f t="shared" ca="1" si="981"/>
        <v>Full-mouth x-ray</v>
      </c>
      <c r="C12550">
        <f t="shared" si="984"/>
        <v>697</v>
      </c>
      <c r="D12550">
        <f t="shared" ca="1" si="982"/>
        <v>0</v>
      </c>
      <c r="E12550">
        <f t="shared" ca="1" si="983"/>
        <v>3</v>
      </c>
    </row>
    <row r="12551" spans="1:5" x14ac:dyDescent="0.2">
      <c r="A12551" t="str">
        <f t="shared" ca="1" si="980"/>
        <v>Orthodontics</v>
      </c>
      <c r="B12551" t="str">
        <f t="shared" ca="1" si="981"/>
        <v>orthodontics</v>
      </c>
      <c r="C12551">
        <f t="shared" si="984"/>
        <v>697</v>
      </c>
      <c r="D12551" t="str">
        <f t="shared" ca="1" si="982"/>
        <v>For eligible dependents to age 19</v>
      </c>
      <c r="E12551">
        <f t="shared" ca="1" si="983"/>
        <v>17</v>
      </c>
    </row>
    <row r="12552" spans="1:5" x14ac:dyDescent="0.2">
      <c r="A12552" t="str">
        <f t="shared" ca="1" si="980"/>
        <v>Major</v>
      </c>
      <c r="B12552" t="str">
        <f t="shared" ca="1" si="981"/>
        <v>temporomandibular joint dysfunction</v>
      </c>
      <c r="C12552">
        <f t="shared" si="984"/>
        <v>697</v>
      </c>
      <c r="D12552" t="str">
        <f t="shared" ca="1" si="982"/>
        <v>Services relating to hinging joints of the jaw</v>
      </c>
      <c r="E12552">
        <f t="shared" ca="1" si="983"/>
        <v>16</v>
      </c>
    </row>
    <row r="12553" spans="1:5" x14ac:dyDescent="0.2">
      <c r="A12553" t="str">
        <f t="shared" ca="1" si="980"/>
        <v>Basic</v>
      </c>
      <c r="B12553" t="str">
        <f t="shared" ca="1" si="981"/>
        <v>endodontics</v>
      </c>
      <c r="C12553">
        <f t="shared" si="984"/>
        <v>697</v>
      </c>
      <c r="D12553" t="str">
        <f t="shared" ca="1" si="982"/>
        <v>Root canal, pulpal therapy</v>
      </c>
      <c r="E12553">
        <f t="shared" ca="1" si="983"/>
        <v>10</v>
      </c>
    </row>
    <row r="12554" spans="1:5" x14ac:dyDescent="0.2">
      <c r="A12554" t="str">
        <f t="shared" ca="1" si="980"/>
        <v>Basic</v>
      </c>
      <c r="B12554" t="str">
        <f t="shared" ca="1" si="981"/>
        <v>endodontics</v>
      </c>
      <c r="C12554">
        <f t="shared" si="984"/>
        <v>697</v>
      </c>
      <c r="D12554" t="str">
        <f t="shared" ca="1" si="982"/>
        <v>Root canal, pulpal therapy</v>
      </c>
      <c r="E12554">
        <f t="shared" ca="1" si="983"/>
        <v>10</v>
      </c>
    </row>
    <row r="12555" spans="1:5" x14ac:dyDescent="0.2">
      <c r="A12555" t="str">
        <f t="shared" ca="1" si="980"/>
        <v>Diagnostics and Preventative</v>
      </c>
      <c r="B12555" t="str">
        <f t="shared" ca="1" si="981"/>
        <v>Fluoride treatments</v>
      </c>
      <c r="C12555">
        <f t="shared" si="984"/>
        <v>697</v>
      </c>
      <c r="D12555">
        <f t="shared" ca="1" si="982"/>
        <v>0</v>
      </c>
      <c r="E12555">
        <f t="shared" ca="1" si="983"/>
        <v>5</v>
      </c>
    </row>
    <row r="12556" spans="1:5" x14ac:dyDescent="0.2">
      <c r="A12556" t="str">
        <f t="shared" ca="1" si="980"/>
        <v>Major</v>
      </c>
      <c r="B12556" t="str">
        <f t="shared" ca="1" si="981"/>
        <v>temporomandibular joint dysfunction</v>
      </c>
      <c r="C12556">
        <f t="shared" si="984"/>
        <v>697</v>
      </c>
      <c r="D12556" t="str">
        <f t="shared" ca="1" si="982"/>
        <v>Services relating to hinging joints of the jaw</v>
      </c>
      <c r="E12556">
        <f t="shared" ca="1" si="983"/>
        <v>16</v>
      </c>
    </row>
    <row r="12557" spans="1:5" x14ac:dyDescent="0.2">
      <c r="A12557" t="str">
        <f t="shared" ca="1" si="980"/>
        <v>Diagnostics and Preventative</v>
      </c>
      <c r="B12557" t="str">
        <f t="shared" ca="1" si="981"/>
        <v>Space Maintainers</v>
      </c>
      <c r="C12557">
        <f t="shared" si="984"/>
        <v>697</v>
      </c>
      <c r="D12557">
        <f t="shared" ca="1" si="982"/>
        <v>0</v>
      </c>
      <c r="E12557">
        <f t="shared" ca="1" si="983"/>
        <v>7</v>
      </c>
    </row>
    <row r="12558" spans="1:5" x14ac:dyDescent="0.2">
      <c r="A12558" t="str">
        <f t="shared" ca="1" si="980"/>
        <v>Basic</v>
      </c>
      <c r="B12558" t="str">
        <f t="shared" ca="1" si="981"/>
        <v>surgical periodontics</v>
      </c>
      <c r="C12558">
        <f t="shared" si="984"/>
        <v>697</v>
      </c>
      <c r="D12558" t="str">
        <f t="shared" ca="1" si="982"/>
        <v>Surgical treatment of the gums and supporting structures of the teeth</v>
      </c>
      <c r="E12558">
        <f t="shared" ca="1" si="983"/>
        <v>11</v>
      </c>
    </row>
    <row r="12559" spans="1:5" x14ac:dyDescent="0.2">
      <c r="A12559" t="str">
        <f t="shared" ca="1" si="980"/>
        <v>Major</v>
      </c>
      <c r="B12559" t="str">
        <f t="shared" ca="1" si="981"/>
        <v>major restorative</v>
      </c>
      <c r="C12559">
        <f t="shared" si="984"/>
        <v>697</v>
      </c>
      <c r="D12559" t="str">
        <f t="shared" ca="1" si="982"/>
        <v>Single crowns, inlays, onlays</v>
      </c>
      <c r="E12559">
        <f t="shared" ca="1" si="983"/>
        <v>14</v>
      </c>
    </row>
    <row r="12560" spans="1:5" x14ac:dyDescent="0.2">
      <c r="A12560" t="str">
        <f t="shared" ca="1" si="980"/>
        <v>Major</v>
      </c>
      <c r="B12560" t="str">
        <f t="shared" ca="1" si="981"/>
        <v>temporomandibular joint dysfunction</v>
      </c>
      <c r="C12560">
        <f t="shared" si="984"/>
        <v>697</v>
      </c>
      <c r="D12560" t="str">
        <f t="shared" ca="1" si="982"/>
        <v>Services relating to hinging joints of the jaw</v>
      </c>
      <c r="E12560">
        <f t="shared" ca="1" si="983"/>
        <v>16</v>
      </c>
    </row>
    <row r="12561" spans="1:5" x14ac:dyDescent="0.2">
      <c r="A12561" t="str">
        <f t="shared" ca="1" si="980"/>
        <v>Other</v>
      </c>
      <c r="B12561" t="str">
        <f t="shared" ca="1" si="981"/>
        <v>Implants</v>
      </c>
      <c r="C12561">
        <f t="shared" si="984"/>
        <v>697</v>
      </c>
      <c r="D12561" t="str">
        <f t="shared" ca="1" si="982"/>
        <v>Implant dental work</v>
      </c>
      <c r="E12561">
        <f t="shared" ca="1" si="983"/>
        <v>18</v>
      </c>
    </row>
    <row r="12562" spans="1:5" x14ac:dyDescent="0.2">
      <c r="A12562" t="str">
        <f t="shared" ca="1" si="980"/>
        <v>Major</v>
      </c>
      <c r="B12562" t="str">
        <f t="shared" ca="1" si="981"/>
        <v>prosthodontics</v>
      </c>
      <c r="C12562">
        <f t="shared" si="984"/>
        <v>697</v>
      </c>
      <c r="D12562" t="str">
        <f t="shared" ca="1" si="982"/>
        <v>Procedures for replacement of missing teeth by construction or repair of bridges and partial or complete dentures</v>
      </c>
      <c r="E12562">
        <f t="shared" ca="1" si="983"/>
        <v>15</v>
      </c>
    </row>
    <row r="12563" spans="1:5" x14ac:dyDescent="0.2">
      <c r="A12563" t="str">
        <f t="shared" ca="1" si="980"/>
        <v>Basic</v>
      </c>
      <c r="B12563" t="str">
        <f t="shared" ca="1" si="981"/>
        <v>endodontics</v>
      </c>
      <c r="C12563">
        <f t="shared" si="984"/>
        <v>697</v>
      </c>
      <c r="D12563" t="str">
        <f t="shared" ca="1" si="982"/>
        <v>Root canal, pulpal therapy</v>
      </c>
      <c r="E12563">
        <f t="shared" ca="1" si="983"/>
        <v>10</v>
      </c>
    </row>
    <row r="12564" spans="1:5" x14ac:dyDescent="0.2">
      <c r="A12564" t="str">
        <f t="shared" ca="1" si="980"/>
        <v>Major</v>
      </c>
      <c r="B12564" t="str">
        <f t="shared" ca="1" si="981"/>
        <v>prosthodontics</v>
      </c>
      <c r="C12564">
        <f t="shared" si="984"/>
        <v>697</v>
      </c>
      <c r="D12564" t="str">
        <f t="shared" ca="1" si="982"/>
        <v>Procedures for replacement of missing teeth by construction or repair of bridges and partial or complete dentures</v>
      </c>
      <c r="E12564">
        <f t="shared" ca="1" si="983"/>
        <v>15</v>
      </c>
    </row>
    <row r="12565" spans="1:5" x14ac:dyDescent="0.2">
      <c r="A12565" t="str">
        <f t="shared" ca="1" si="980"/>
        <v>Basic</v>
      </c>
      <c r="B12565" t="str">
        <f t="shared" ca="1" si="981"/>
        <v>oral surgery</v>
      </c>
      <c r="C12565">
        <f t="shared" si="984"/>
        <v>697</v>
      </c>
      <c r="D12565" t="str">
        <f t="shared" ca="1" si="982"/>
        <v>Extraction and other surgery procedures, incl. pre- and post-operative care</v>
      </c>
      <c r="E12565">
        <f t="shared" ca="1" si="983"/>
        <v>9</v>
      </c>
    </row>
    <row r="12566" spans="1:5" x14ac:dyDescent="0.2">
      <c r="A12566" t="str">
        <f t="shared" ca="1" si="980"/>
        <v>Diagnostics and Preventative</v>
      </c>
      <c r="B12566" t="str">
        <f t="shared" ca="1" si="981"/>
        <v>Full-mouth x-ray</v>
      </c>
      <c r="C12566">
        <f t="shared" si="984"/>
        <v>698</v>
      </c>
      <c r="D12566">
        <f t="shared" ca="1" si="982"/>
        <v>0</v>
      </c>
      <c r="E12566">
        <f t="shared" ca="1" si="983"/>
        <v>3</v>
      </c>
    </row>
    <row r="12567" spans="1:5" x14ac:dyDescent="0.2">
      <c r="A12567" t="str">
        <f t="shared" ca="1" si="980"/>
        <v>Diagnostics and Preventative</v>
      </c>
      <c r="B12567" t="str">
        <f t="shared" ca="1" si="981"/>
        <v>Bitewing x-rays</v>
      </c>
      <c r="C12567">
        <f t="shared" si="984"/>
        <v>698</v>
      </c>
      <c r="D12567">
        <f t="shared" ca="1" si="982"/>
        <v>0</v>
      </c>
      <c r="E12567">
        <f t="shared" ca="1" si="983"/>
        <v>2</v>
      </c>
    </row>
    <row r="12568" spans="1:5" x14ac:dyDescent="0.2">
      <c r="A12568" t="str">
        <f t="shared" ca="1" si="980"/>
        <v>Diagnostics and Preventative</v>
      </c>
      <c r="B12568" t="str">
        <f t="shared" ca="1" si="981"/>
        <v>Sealants</v>
      </c>
      <c r="C12568">
        <f t="shared" si="984"/>
        <v>698</v>
      </c>
      <c r="D12568">
        <f t="shared" ca="1" si="982"/>
        <v>0</v>
      </c>
      <c r="E12568">
        <f t="shared" ca="1" si="983"/>
        <v>6</v>
      </c>
    </row>
    <row r="12569" spans="1:5" x14ac:dyDescent="0.2">
      <c r="A12569" t="str">
        <f t="shared" ca="1" si="980"/>
        <v>Diagnostics and Preventative</v>
      </c>
      <c r="B12569" t="str">
        <f t="shared" ca="1" si="981"/>
        <v>Space Maintainers</v>
      </c>
      <c r="C12569">
        <f t="shared" si="984"/>
        <v>698</v>
      </c>
      <c r="D12569">
        <f t="shared" ca="1" si="982"/>
        <v>0</v>
      </c>
      <c r="E12569">
        <f t="shared" ca="1" si="983"/>
        <v>7</v>
      </c>
    </row>
    <row r="12570" spans="1:5" x14ac:dyDescent="0.2">
      <c r="A12570" t="str">
        <f t="shared" ca="1" si="980"/>
        <v>Diagnostics and Preventative</v>
      </c>
      <c r="B12570" t="str">
        <f t="shared" ca="1" si="981"/>
        <v>Bitewing x-rays</v>
      </c>
      <c r="C12570">
        <f t="shared" si="984"/>
        <v>698</v>
      </c>
      <c r="D12570">
        <f t="shared" ca="1" si="982"/>
        <v>0</v>
      </c>
      <c r="E12570">
        <f t="shared" ca="1" si="983"/>
        <v>2</v>
      </c>
    </row>
    <row r="12571" spans="1:5" x14ac:dyDescent="0.2">
      <c r="A12571" t="str">
        <f t="shared" ca="1" si="980"/>
        <v>Basic</v>
      </c>
      <c r="B12571" t="str">
        <f t="shared" ca="1" si="981"/>
        <v>endodontics</v>
      </c>
      <c r="C12571">
        <f t="shared" si="984"/>
        <v>698</v>
      </c>
      <c r="D12571" t="str">
        <f t="shared" ca="1" si="982"/>
        <v>Root canal, pulpal therapy</v>
      </c>
      <c r="E12571">
        <f t="shared" ca="1" si="983"/>
        <v>10</v>
      </c>
    </row>
    <row r="12572" spans="1:5" x14ac:dyDescent="0.2">
      <c r="A12572" t="str">
        <f t="shared" ca="1" si="980"/>
        <v>Basic</v>
      </c>
      <c r="B12572" t="str">
        <f t="shared" ca="1" si="981"/>
        <v>basic restorative</v>
      </c>
      <c r="C12572">
        <f t="shared" si="984"/>
        <v>698</v>
      </c>
      <c r="D12572" t="str">
        <f t="shared" ca="1" si="982"/>
        <v>Fillings (amalgam "silver" and composite "white" non-molar)</v>
      </c>
      <c r="E12572">
        <f t="shared" ca="1" si="983"/>
        <v>8</v>
      </c>
    </row>
    <row r="12573" spans="1:5" x14ac:dyDescent="0.2">
      <c r="A12573" t="str">
        <f t="shared" ca="1" si="980"/>
        <v>Basic</v>
      </c>
      <c r="B12573" t="str">
        <f t="shared" ca="1" si="981"/>
        <v>endodontics</v>
      </c>
      <c r="C12573">
        <f t="shared" si="984"/>
        <v>698</v>
      </c>
      <c r="D12573" t="str">
        <f t="shared" ca="1" si="982"/>
        <v>Root canal, pulpal therapy</v>
      </c>
      <c r="E12573">
        <f t="shared" ca="1" si="983"/>
        <v>10</v>
      </c>
    </row>
    <row r="12574" spans="1:5" x14ac:dyDescent="0.2">
      <c r="A12574" t="str">
        <f t="shared" ca="1" si="980"/>
        <v>Diagnostics and Preventative</v>
      </c>
      <c r="B12574" t="str">
        <f t="shared" ca="1" si="981"/>
        <v>Sealants</v>
      </c>
      <c r="C12574">
        <f t="shared" si="984"/>
        <v>698</v>
      </c>
      <c r="D12574">
        <f t="shared" ca="1" si="982"/>
        <v>0</v>
      </c>
      <c r="E12574">
        <f t="shared" ca="1" si="983"/>
        <v>6</v>
      </c>
    </row>
    <row r="12575" spans="1:5" x14ac:dyDescent="0.2">
      <c r="A12575" t="str">
        <f t="shared" ca="1" si="980"/>
        <v>Basic</v>
      </c>
      <c r="B12575" t="str">
        <f t="shared" ca="1" si="981"/>
        <v>non-surgical periodontics</v>
      </c>
      <c r="C12575">
        <f t="shared" si="984"/>
        <v>698</v>
      </c>
      <c r="D12575" t="str">
        <f t="shared" ca="1" si="982"/>
        <v xml:space="preserve">Non-surgical treatment of the gums and supporting structures of the teeth </v>
      </c>
      <c r="E12575">
        <f t="shared" ca="1" si="983"/>
        <v>12</v>
      </c>
    </row>
    <row r="12576" spans="1:5" x14ac:dyDescent="0.2">
      <c r="A12576" t="str">
        <f t="shared" ca="1" si="980"/>
        <v>Basic</v>
      </c>
      <c r="B12576" t="str">
        <f t="shared" ca="1" si="981"/>
        <v>general anesthesia</v>
      </c>
      <c r="C12576">
        <f t="shared" si="984"/>
        <v>698</v>
      </c>
      <c r="D12576" t="str">
        <f t="shared" ca="1" si="982"/>
        <v>Covered when used in conjunction with covered oral surgical procedures</v>
      </c>
      <c r="E12576">
        <f t="shared" ca="1" si="983"/>
        <v>13</v>
      </c>
    </row>
    <row r="12577" spans="1:5" x14ac:dyDescent="0.2">
      <c r="A12577" t="str">
        <f t="shared" ca="1" si="980"/>
        <v>Diagnostics and Preventative</v>
      </c>
      <c r="B12577" t="str">
        <f t="shared" ca="1" si="981"/>
        <v>Periodic Exams</v>
      </c>
      <c r="C12577">
        <f t="shared" si="984"/>
        <v>698</v>
      </c>
      <c r="D12577">
        <f t="shared" ca="1" si="982"/>
        <v>0</v>
      </c>
      <c r="E12577">
        <f t="shared" ca="1" si="983"/>
        <v>1</v>
      </c>
    </row>
    <row r="12578" spans="1:5" x14ac:dyDescent="0.2">
      <c r="A12578" t="str">
        <f t="shared" ca="1" si="980"/>
        <v>Diagnostics and Preventative</v>
      </c>
      <c r="B12578" t="str">
        <f t="shared" ca="1" si="981"/>
        <v>Full-mouth x-ray</v>
      </c>
      <c r="C12578">
        <f t="shared" si="984"/>
        <v>698</v>
      </c>
      <c r="D12578">
        <f t="shared" ca="1" si="982"/>
        <v>0</v>
      </c>
      <c r="E12578">
        <f t="shared" ca="1" si="983"/>
        <v>3</v>
      </c>
    </row>
    <row r="12579" spans="1:5" x14ac:dyDescent="0.2">
      <c r="A12579" t="str">
        <f t="shared" ca="1" si="980"/>
        <v>Diagnostics and Preventative</v>
      </c>
      <c r="B12579" t="str">
        <f t="shared" ca="1" si="981"/>
        <v>Sealants</v>
      </c>
      <c r="C12579">
        <f t="shared" si="984"/>
        <v>698</v>
      </c>
      <c r="D12579">
        <f t="shared" ca="1" si="982"/>
        <v>0</v>
      </c>
      <c r="E12579">
        <f t="shared" ca="1" si="983"/>
        <v>6</v>
      </c>
    </row>
    <row r="12580" spans="1:5" x14ac:dyDescent="0.2">
      <c r="A12580" t="str">
        <f t="shared" ca="1" si="980"/>
        <v>Major</v>
      </c>
      <c r="B12580" t="str">
        <f t="shared" ca="1" si="981"/>
        <v>prosthodontics</v>
      </c>
      <c r="C12580">
        <f t="shared" si="984"/>
        <v>698</v>
      </c>
      <c r="D12580" t="str">
        <f t="shared" ca="1" si="982"/>
        <v>Procedures for replacement of missing teeth by construction or repair of bridges and partial or complete dentures</v>
      </c>
      <c r="E12580">
        <f t="shared" ca="1" si="983"/>
        <v>15</v>
      </c>
    </row>
    <row r="12581" spans="1:5" x14ac:dyDescent="0.2">
      <c r="A12581" t="str">
        <f t="shared" ca="1" si="980"/>
        <v>Basic</v>
      </c>
      <c r="B12581" t="str">
        <f t="shared" ca="1" si="981"/>
        <v>basic restorative</v>
      </c>
      <c r="C12581">
        <f t="shared" si="984"/>
        <v>698</v>
      </c>
      <c r="D12581" t="str">
        <f t="shared" ca="1" si="982"/>
        <v>Fillings (amalgam "silver" and composite "white" non-molar)</v>
      </c>
      <c r="E12581">
        <f t="shared" ca="1" si="983"/>
        <v>8</v>
      </c>
    </row>
    <row r="12582" spans="1:5" x14ac:dyDescent="0.2">
      <c r="A12582" t="str">
        <f t="shared" ca="1" si="980"/>
        <v>Diagnostics and Preventative</v>
      </c>
      <c r="B12582" t="str">
        <f t="shared" ca="1" si="981"/>
        <v>Space Maintainers</v>
      </c>
      <c r="C12582">
        <f t="shared" si="984"/>
        <v>698</v>
      </c>
      <c r="D12582">
        <f t="shared" ca="1" si="982"/>
        <v>0</v>
      </c>
      <c r="E12582">
        <f t="shared" ca="1" si="983"/>
        <v>7</v>
      </c>
    </row>
    <row r="12583" spans="1:5" x14ac:dyDescent="0.2">
      <c r="A12583" t="str">
        <f t="shared" ca="1" si="980"/>
        <v>Diagnostics and Preventative</v>
      </c>
      <c r="B12583" t="str">
        <f t="shared" ca="1" si="981"/>
        <v>Prophylaxis</v>
      </c>
      <c r="C12583">
        <f t="shared" si="984"/>
        <v>698</v>
      </c>
      <c r="D12583">
        <f t="shared" ca="1" si="982"/>
        <v>0</v>
      </c>
      <c r="E12583">
        <f t="shared" ca="1" si="983"/>
        <v>4</v>
      </c>
    </row>
    <row r="12584" spans="1:5" x14ac:dyDescent="0.2">
      <c r="A12584" t="str">
        <f t="shared" ca="1" si="980"/>
        <v>Major</v>
      </c>
      <c r="B12584" t="str">
        <f t="shared" ca="1" si="981"/>
        <v>prosthodontics</v>
      </c>
      <c r="C12584">
        <f t="shared" si="984"/>
        <v>699</v>
      </c>
      <c r="D12584" t="str">
        <f t="shared" ca="1" si="982"/>
        <v>Procedures for replacement of missing teeth by construction or repair of bridges and partial or complete dentures</v>
      </c>
      <c r="E12584">
        <f t="shared" ca="1" si="983"/>
        <v>15</v>
      </c>
    </row>
    <row r="12585" spans="1:5" x14ac:dyDescent="0.2">
      <c r="A12585" t="str">
        <f t="shared" ca="1" si="980"/>
        <v>Diagnostics and Preventative</v>
      </c>
      <c r="B12585" t="str">
        <f t="shared" ca="1" si="981"/>
        <v>Bitewing x-rays</v>
      </c>
      <c r="C12585">
        <f t="shared" si="984"/>
        <v>699</v>
      </c>
      <c r="D12585">
        <f t="shared" ca="1" si="982"/>
        <v>0</v>
      </c>
      <c r="E12585">
        <f t="shared" ca="1" si="983"/>
        <v>2</v>
      </c>
    </row>
    <row r="12586" spans="1:5" x14ac:dyDescent="0.2">
      <c r="A12586" t="str">
        <f t="shared" ca="1" si="980"/>
        <v>Basic</v>
      </c>
      <c r="B12586" t="str">
        <f t="shared" ca="1" si="981"/>
        <v>basic restorative</v>
      </c>
      <c r="C12586">
        <f t="shared" si="984"/>
        <v>699</v>
      </c>
      <c r="D12586" t="str">
        <f t="shared" ca="1" si="982"/>
        <v>Fillings (amalgam "silver" and composite "white" non-molar)</v>
      </c>
      <c r="E12586">
        <f t="shared" ca="1" si="983"/>
        <v>8</v>
      </c>
    </row>
    <row r="12587" spans="1:5" x14ac:dyDescent="0.2">
      <c r="A12587" t="str">
        <f t="shared" ca="1" si="980"/>
        <v>Major</v>
      </c>
      <c r="B12587" t="str">
        <f t="shared" ca="1" si="981"/>
        <v>temporomandibular joint dysfunction</v>
      </c>
      <c r="C12587">
        <f t="shared" si="984"/>
        <v>699</v>
      </c>
      <c r="D12587" t="str">
        <f t="shared" ca="1" si="982"/>
        <v>Services relating to hinging joints of the jaw</v>
      </c>
      <c r="E12587">
        <f t="shared" ca="1" si="983"/>
        <v>16</v>
      </c>
    </row>
    <row r="12588" spans="1:5" x14ac:dyDescent="0.2">
      <c r="A12588" t="str">
        <f t="shared" ca="1" si="980"/>
        <v>Orthodontics</v>
      </c>
      <c r="B12588" t="str">
        <f t="shared" ca="1" si="981"/>
        <v>orthodontics</v>
      </c>
      <c r="C12588">
        <f t="shared" si="984"/>
        <v>699</v>
      </c>
      <c r="D12588" t="str">
        <f t="shared" ca="1" si="982"/>
        <v>For eligible dependents to age 19</v>
      </c>
      <c r="E12588">
        <f t="shared" ca="1" si="983"/>
        <v>17</v>
      </c>
    </row>
    <row r="12589" spans="1:5" x14ac:dyDescent="0.2">
      <c r="A12589" t="str">
        <f t="shared" ca="1" si="980"/>
        <v>Diagnostics and Preventative</v>
      </c>
      <c r="B12589" t="str">
        <f t="shared" ca="1" si="981"/>
        <v>Prophylaxis</v>
      </c>
      <c r="C12589">
        <f t="shared" si="984"/>
        <v>699</v>
      </c>
      <c r="D12589">
        <f t="shared" ca="1" si="982"/>
        <v>0</v>
      </c>
      <c r="E12589">
        <f t="shared" ca="1" si="983"/>
        <v>4</v>
      </c>
    </row>
    <row r="12590" spans="1:5" x14ac:dyDescent="0.2">
      <c r="A12590" t="str">
        <f t="shared" ca="1" si="980"/>
        <v>Basic</v>
      </c>
      <c r="B12590" t="str">
        <f t="shared" ca="1" si="981"/>
        <v>surgical periodontics</v>
      </c>
      <c r="C12590">
        <f t="shared" si="984"/>
        <v>699</v>
      </c>
      <c r="D12590" t="str">
        <f t="shared" ca="1" si="982"/>
        <v>Surgical treatment of the gums and supporting structures of the teeth</v>
      </c>
      <c r="E12590">
        <f t="shared" ca="1" si="983"/>
        <v>11</v>
      </c>
    </row>
    <row r="12591" spans="1:5" x14ac:dyDescent="0.2">
      <c r="A12591" t="str">
        <f t="shared" ca="1" si="980"/>
        <v>Basic</v>
      </c>
      <c r="B12591" t="str">
        <f t="shared" ca="1" si="981"/>
        <v>endodontics</v>
      </c>
      <c r="C12591">
        <f t="shared" si="984"/>
        <v>699</v>
      </c>
      <c r="D12591" t="str">
        <f t="shared" ca="1" si="982"/>
        <v>Root canal, pulpal therapy</v>
      </c>
      <c r="E12591">
        <f t="shared" ca="1" si="983"/>
        <v>10</v>
      </c>
    </row>
    <row r="12592" spans="1:5" x14ac:dyDescent="0.2">
      <c r="A12592" t="str">
        <f t="shared" ca="1" si="980"/>
        <v>Diagnostics and Preventative</v>
      </c>
      <c r="B12592" t="str">
        <f t="shared" ca="1" si="981"/>
        <v>Periodic Exams</v>
      </c>
      <c r="C12592">
        <f t="shared" si="984"/>
        <v>699</v>
      </c>
      <c r="D12592">
        <f t="shared" ca="1" si="982"/>
        <v>0</v>
      </c>
      <c r="E12592">
        <f t="shared" ca="1" si="983"/>
        <v>1</v>
      </c>
    </row>
    <row r="12593" spans="1:5" x14ac:dyDescent="0.2">
      <c r="A12593" t="str">
        <f t="shared" ca="1" si="980"/>
        <v>Other</v>
      </c>
      <c r="B12593" t="str">
        <f t="shared" ca="1" si="981"/>
        <v>Implants</v>
      </c>
      <c r="C12593">
        <f t="shared" si="984"/>
        <v>699</v>
      </c>
      <c r="D12593" t="str">
        <f t="shared" ca="1" si="982"/>
        <v>Implant dental work</v>
      </c>
      <c r="E12593">
        <f t="shared" ca="1" si="983"/>
        <v>18</v>
      </c>
    </row>
    <row r="12594" spans="1:5" x14ac:dyDescent="0.2">
      <c r="A12594" t="str">
        <f t="shared" ca="1" si="980"/>
        <v>Diagnostics and Preventative</v>
      </c>
      <c r="B12594" t="str">
        <f t="shared" ca="1" si="981"/>
        <v>Full-mouth x-ray</v>
      </c>
      <c r="C12594">
        <f t="shared" si="984"/>
        <v>699</v>
      </c>
      <c r="D12594">
        <f t="shared" ca="1" si="982"/>
        <v>0</v>
      </c>
      <c r="E12594">
        <f t="shared" ca="1" si="983"/>
        <v>3</v>
      </c>
    </row>
    <row r="12595" spans="1:5" x14ac:dyDescent="0.2">
      <c r="A12595" t="str">
        <f t="shared" ca="1" si="980"/>
        <v>Major</v>
      </c>
      <c r="B12595" t="str">
        <f t="shared" ca="1" si="981"/>
        <v>prosthodontics</v>
      </c>
      <c r="C12595">
        <f t="shared" si="984"/>
        <v>699</v>
      </c>
      <c r="D12595" t="str">
        <f t="shared" ca="1" si="982"/>
        <v>Procedures for replacement of missing teeth by construction or repair of bridges and partial or complete dentures</v>
      </c>
      <c r="E12595">
        <f t="shared" ca="1" si="983"/>
        <v>15</v>
      </c>
    </row>
    <row r="12596" spans="1:5" x14ac:dyDescent="0.2">
      <c r="A12596" t="str">
        <f t="shared" ca="1" si="980"/>
        <v>Diagnostics and Preventative</v>
      </c>
      <c r="B12596" t="str">
        <f t="shared" ca="1" si="981"/>
        <v>Prophylaxis</v>
      </c>
      <c r="C12596">
        <f t="shared" si="984"/>
        <v>699</v>
      </c>
      <c r="D12596">
        <f t="shared" ca="1" si="982"/>
        <v>0</v>
      </c>
      <c r="E12596">
        <f t="shared" ca="1" si="983"/>
        <v>4</v>
      </c>
    </row>
    <row r="12597" spans="1:5" x14ac:dyDescent="0.2">
      <c r="A12597" t="str">
        <f t="shared" ca="1" si="980"/>
        <v>Orthodontics</v>
      </c>
      <c r="B12597" t="str">
        <f t="shared" ca="1" si="981"/>
        <v>orthodontics</v>
      </c>
      <c r="C12597">
        <f t="shared" si="984"/>
        <v>699</v>
      </c>
      <c r="D12597" t="str">
        <f t="shared" ca="1" si="982"/>
        <v>For eligible dependents to age 19</v>
      </c>
      <c r="E12597">
        <f t="shared" ca="1" si="983"/>
        <v>17</v>
      </c>
    </row>
    <row r="12598" spans="1:5" x14ac:dyDescent="0.2">
      <c r="A12598" t="str">
        <f t="shared" ca="1" si="980"/>
        <v>Diagnostics and Preventative</v>
      </c>
      <c r="B12598" t="str">
        <f t="shared" ca="1" si="981"/>
        <v>Full-mouth x-ray</v>
      </c>
      <c r="C12598">
        <f t="shared" si="984"/>
        <v>699</v>
      </c>
      <c r="D12598">
        <f t="shared" ca="1" si="982"/>
        <v>0</v>
      </c>
      <c r="E12598">
        <f t="shared" ca="1" si="983"/>
        <v>3</v>
      </c>
    </row>
    <row r="12599" spans="1:5" x14ac:dyDescent="0.2">
      <c r="A12599" t="str">
        <f t="shared" ca="1" si="980"/>
        <v>Diagnostics and Preventative</v>
      </c>
      <c r="B12599" t="str">
        <f t="shared" ca="1" si="981"/>
        <v>Sealants</v>
      </c>
      <c r="C12599">
        <f t="shared" si="984"/>
        <v>699</v>
      </c>
      <c r="D12599">
        <f t="shared" ca="1" si="982"/>
        <v>0</v>
      </c>
      <c r="E12599">
        <f t="shared" ca="1" si="983"/>
        <v>6</v>
      </c>
    </row>
    <row r="12600" spans="1:5" x14ac:dyDescent="0.2">
      <c r="A12600" t="str">
        <f t="shared" ca="1" si="980"/>
        <v>Diagnostics and Preventative</v>
      </c>
      <c r="B12600" t="str">
        <f t="shared" ca="1" si="981"/>
        <v>Sealants</v>
      </c>
      <c r="C12600">
        <f t="shared" si="984"/>
        <v>699</v>
      </c>
      <c r="D12600">
        <f t="shared" ca="1" si="982"/>
        <v>0</v>
      </c>
      <c r="E12600">
        <f t="shared" ca="1" si="983"/>
        <v>6</v>
      </c>
    </row>
    <row r="12601" spans="1:5" x14ac:dyDescent="0.2">
      <c r="A12601" t="str">
        <f t="shared" ca="1" si="980"/>
        <v>Diagnostics and Preventative</v>
      </c>
      <c r="B12601" t="str">
        <f t="shared" ca="1" si="981"/>
        <v>Fluoride treatments</v>
      </c>
      <c r="C12601">
        <f t="shared" si="984"/>
        <v>699</v>
      </c>
      <c r="D12601">
        <f t="shared" ca="1" si="982"/>
        <v>0</v>
      </c>
      <c r="E12601">
        <f t="shared" ca="1" si="983"/>
        <v>5</v>
      </c>
    </row>
    <row r="12602" spans="1:5" x14ac:dyDescent="0.2">
      <c r="A12602" t="str">
        <f t="shared" ca="1" si="980"/>
        <v>Diagnostics and Preventative</v>
      </c>
      <c r="B12602" t="str">
        <f t="shared" ca="1" si="981"/>
        <v>Space Maintainers</v>
      </c>
      <c r="C12602">
        <f t="shared" si="984"/>
        <v>700</v>
      </c>
      <c r="D12602">
        <f t="shared" ca="1" si="982"/>
        <v>0</v>
      </c>
      <c r="E12602">
        <f t="shared" ca="1" si="983"/>
        <v>7</v>
      </c>
    </row>
    <row r="12603" spans="1:5" x14ac:dyDescent="0.2">
      <c r="A12603" t="str">
        <f t="shared" ca="1" si="980"/>
        <v>Major</v>
      </c>
      <c r="B12603" t="str">
        <f t="shared" ca="1" si="981"/>
        <v>prosthodontics</v>
      </c>
      <c r="C12603">
        <f t="shared" si="984"/>
        <v>700</v>
      </c>
      <c r="D12603" t="str">
        <f t="shared" ca="1" si="982"/>
        <v>Procedures for replacement of missing teeth by construction or repair of bridges and partial or complete dentures</v>
      </c>
      <c r="E12603">
        <f t="shared" ca="1" si="983"/>
        <v>15</v>
      </c>
    </row>
    <row r="12604" spans="1:5" x14ac:dyDescent="0.2">
      <c r="A12604" t="str">
        <f t="shared" ca="1" si="980"/>
        <v>Other</v>
      </c>
      <c r="B12604" t="str">
        <f t="shared" ca="1" si="981"/>
        <v>Implants</v>
      </c>
      <c r="C12604">
        <f t="shared" si="984"/>
        <v>700</v>
      </c>
      <c r="D12604" t="str">
        <f t="shared" ca="1" si="982"/>
        <v>Implant dental work</v>
      </c>
      <c r="E12604">
        <f t="shared" ca="1" si="983"/>
        <v>18</v>
      </c>
    </row>
    <row r="12605" spans="1:5" x14ac:dyDescent="0.2">
      <c r="A12605" t="str">
        <f t="shared" ca="1" si="980"/>
        <v>Basic</v>
      </c>
      <c r="B12605" t="str">
        <f t="shared" ca="1" si="981"/>
        <v>basic restorative</v>
      </c>
      <c r="C12605">
        <f t="shared" si="984"/>
        <v>700</v>
      </c>
      <c r="D12605" t="str">
        <f t="shared" ca="1" si="982"/>
        <v>Fillings (amalgam "silver" and composite "white" non-molar)</v>
      </c>
      <c r="E12605">
        <f t="shared" ca="1" si="983"/>
        <v>8</v>
      </c>
    </row>
    <row r="12606" spans="1:5" x14ac:dyDescent="0.2">
      <c r="A12606" t="str">
        <f t="shared" ca="1" si="980"/>
        <v>Diagnostics and Preventative</v>
      </c>
      <c r="B12606" t="str">
        <f t="shared" ca="1" si="981"/>
        <v>Space Maintainers</v>
      </c>
      <c r="C12606">
        <f t="shared" si="984"/>
        <v>700</v>
      </c>
      <c r="D12606">
        <f t="shared" ca="1" si="982"/>
        <v>0</v>
      </c>
      <c r="E12606">
        <f t="shared" ca="1" si="983"/>
        <v>7</v>
      </c>
    </row>
    <row r="12607" spans="1:5" x14ac:dyDescent="0.2">
      <c r="A12607" t="str">
        <f t="shared" ca="1" si="980"/>
        <v>Diagnostics and Preventative</v>
      </c>
      <c r="B12607" t="str">
        <f t="shared" ca="1" si="981"/>
        <v>Sealants</v>
      </c>
      <c r="C12607">
        <f t="shared" si="984"/>
        <v>700</v>
      </c>
      <c r="D12607">
        <f t="shared" ca="1" si="982"/>
        <v>0</v>
      </c>
      <c r="E12607">
        <f t="shared" ca="1" si="983"/>
        <v>6</v>
      </c>
    </row>
    <row r="12608" spans="1:5" x14ac:dyDescent="0.2">
      <c r="A12608" t="str">
        <f t="shared" ca="1" si="980"/>
        <v>Diagnostics and Preventative</v>
      </c>
      <c r="B12608" t="str">
        <f t="shared" ca="1" si="981"/>
        <v>Periodic Exams</v>
      </c>
      <c r="C12608">
        <f t="shared" si="984"/>
        <v>700</v>
      </c>
      <c r="D12608">
        <f t="shared" ca="1" si="982"/>
        <v>0</v>
      </c>
      <c r="E12608">
        <f t="shared" ca="1" si="983"/>
        <v>1</v>
      </c>
    </row>
    <row r="12609" spans="1:5" x14ac:dyDescent="0.2">
      <c r="A12609" t="str">
        <f t="shared" ca="1" si="980"/>
        <v>Basic</v>
      </c>
      <c r="B12609" t="str">
        <f t="shared" ca="1" si="981"/>
        <v>non-surgical periodontics</v>
      </c>
      <c r="C12609">
        <f t="shared" si="984"/>
        <v>700</v>
      </c>
      <c r="D12609" t="str">
        <f t="shared" ca="1" si="982"/>
        <v xml:space="preserve">Non-surgical treatment of the gums and supporting structures of the teeth </v>
      </c>
      <c r="E12609">
        <f t="shared" ca="1" si="983"/>
        <v>12</v>
      </c>
    </row>
    <row r="12610" spans="1:5" x14ac:dyDescent="0.2">
      <c r="A12610" t="str">
        <f t="shared" ref="A12610:A12673" ca="1" si="985">INDEX(services,E12610,1)</f>
        <v>Basic</v>
      </c>
      <c r="B12610" t="str">
        <f t="shared" ref="B12610:B12673" ca="1" si="986">INDEX(services,E12610,2)</f>
        <v>non-surgical periodontics</v>
      </c>
      <c r="C12610">
        <f t="shared" si="984"/>
        <v>700</v>
      </c>
      <c r="D12610" t="str">
        <f t="shared" ref="D12610:D12673" ca="1" si="987">INDEX(services,E12610,3)</f>
        <v xml:space="preserve">Non-surgical treatment of the gums and supporting structures of the teeth </v>
      </c>
      <c r="E12610">
        <f t="shared" ref="E12610:E12673" ca="1" si="988">RANDBETWEEN(1,ROWS(services))</f>
        <v>12</v>
      </c>
    </row>
    <row r="12611" spans="1:5" x14ac:dyDescent="0.2">
      <c r="A12611" t="str">
        <f t="shared" ca="1" si="985"/>
        <v>Orthodontics</v>
      </c>
      <c r="B12611" t="str">
        <f t="shared" ca="1" si="986"/>
        <v>orthodontics</v>
      </c>
      <c r="C12611">
        <f t="shared" si="984"/>
        <v>700</v>
      </c>
      <c r="D12611" t="str">
        <f t="shared" ca="1" si="987"/>
        <v>For eligible dependents to age 19</v>
      </c>
      <c r="E12611">
        <f t="shared" ca="1" si="988"/>
        <v>17</v>
      </c>
    </row>
    <row r="12612" spans="1:5" x14ac:dyDescent="0.2">
      <c r="A12612" t="str">
        <f t="shared" ca="1" si="985"/>
        <v>Basic</v>
      </c>
      <c r="B12612" t="str">
        <f t="shared" ca="1" si="986"/>
        <v>general anesthesia</v>
      </c>
      <c r="C12612">
        <f t="shared" ref="C12612:C12675" si="989">IF(MOD(ROW(C12612)-2,18)&lt;&gt;0,C12611,C12611+1)</f>
        <v>700</v>
      </c>
      <c r="D12612" t="str">
        <f t="shared" ca="1" si="987"/>
        <v>Covered when used in conjunction with covered oral surgical procedures</v>
      </c>
      <c r="E12612">
        <f t="shared" ca="1" si="988"/>
        <v>13</v>
      </c>
    </row>
    <row r="12613" spans="1:5" x14ac:dyDescent="0.2">
      <c r="A12613" t="str">
        <f t="shared" ca="1" si="985"/>
        <v>Major</v>
      </c>
      <c r="B12613" t="str">
        <f t="shared" ca="1" si="986"/>
        <v>temporomandibular joint dysfunction</v>
      </c>
      <c r="C12613">
        <f t="shared" si="989"/>
        <v>700</v>
      </c>
      <c r="D12613" t="str">
        <f t="shared" ca="1" si="987"/>
        <v>Services relating to hinging joints of the jaw</v>
      </c>
      <c r="E12613">
        <f t="shared" ca="1" si="988"/>
        <v>16</v>
      </c>
    </row>
    <row r="12614" spans="1:5" x14ac:dyDescent="0.2">
      <c r="A12614" t="str">
        <f t="shared" ca="1" si="985"/>
        <v>Major</v>
      </c>
      <c r="B12614" t="str">
        <f t="shared" ca="1" si="986"/>
        <v>major restorative</v>
      </c>
      <c r="C12614">
        <f t="shared" si="989"/>
        <v>700</v>
      </c>
      <c r="D12614" t="str">
        <f t="shared" ca="1" si="987"/>
        <v>Single crowns, inlays, onlays</v>
      </c>
      <c r="E12614">
        <f t="shared" ca="1" si="988"/>
        <v>14</v>
      </c>
    </row>
    <row r="12615" spans="1:5" x14ac:dyDescent="0.2">
      <c r="A12615" t="str">
        <f t="shared" ca="1" si="985"/>
        <v>Diagnostics and Preventative</v>
      </c>
      <c r="B12615" t="str">
        <f t="shared" ca="1" si="986"/>
        <v>Space Maintainers</v>
      </c>
      <c r="C12615">
        <f t="shared" si="989"/>
        <v>700</v>
      </c>
      <c r="D12615">
        <f t="shared" ca="1" si="987"/>
        <v>0</v>
      </c>
      <c r="E12615">
        <f t="shared" ca="1" si="988"/>
        <v>7</v>
      </c>
    </row>
    <row r="12616" spans="1:5" x14ac:dyDescent="0.2">
      <c r="A12616" t="str">
        <f t="shared" ca="1" si="985"/>
        <v>Diagnostics and Preventative</v>
      </c>
      <c r="B12616" t="str">
        <f t="shared" ca="1" si="986"/>
        <v>Fluoride treatments</v>
      </c>
      <c r="C12616">
        <f t="shared" si="989"/>
        <v>700</v>
      </c>
      <c r="D12616">
        <f t="shared" ca="1" si="987"/>
        <v>0</v>
      </c>
      <c r="E12616">
        <f t="shared" ca="1" si="988"/>
        <v>5</v>
      </c>
    </row>
    <row r="12617" spans="1:5" x14ac:dyDescent="0.2">
      <c r="A12617" t="str">
        <f t="shared" ca="1" si="985"/>
        <v>Other</v>
      </c>
      <c r="B12617" t="str">
        <f t="shared" ca="1" si="986"/>
        <v>Implants</v>
      </c>
      <c r="C12617">
        <f t="shared" si="989"/>
        <v>700</v>
      </c>
      <c r="D12617" t="str">
        <f t="shared" ca="1" si="987"/>
        <v>Implant dental work</v>
      </c>
      <c r="E12617">
        <f t="shared" ca="1" si="988"/>
        <v>18</v>
      </c>
    </row>
    <row r="12618" spans="1:5" x14ac:dyDescent="0.2">
      <c r="A12618" t="str">
        <f t="shared" ca="1" si="985"/>
        <v>Major</v>
      </c>
      <c r="B12618" t="str">
        <f t="shared" ca="1" si="986"/>
        <v>major restorative</v>
      </c>
      <c r="C12618">
        <f t="shared" si="989"/>
        <v>700</v>
      </c>
      <c r="D12618" t="str">
        <f t="shared" ca="1" si="987"/>
        <v>Single crowns, inlays, onlays</v>
      </c>
      <c r="E12618">
        <f t="shared" ca="1" si="988"/>
        <v>14</v>
      </c>
    </row>
    <row r="12619" spans="1:5" x14ac:dyDescent="0.2">
      <c r="A12619" t="str">
        <f t="shared" ca="1" si="985"/>
        <v>Diagnostics and Preventative</v>
      </c>
      <c r="B12619" t="str">
        <f t="shared" ca="1" si="986"/>
        <v>Sealants</v>
      </c>
      <c r="C12619">
        <f t="shared" si="989"/>
        <v>700</v>
      </c>
      <c r="D12619">
        <f t="shared" ca="1" si="987"/>
        <v>0</v>
      </c>
      <c r="E12619">
        <f t="shared" ca="1" si="988"/>
        <v>6</v>
      </c>
    </row>
    <row r="12620" spans="1:5" x14ac:dyDescent="0.2">
      <c r="A12620" t="str">
        <f t="shared" ca="1" si="985"/>
        <v>Other</v>
      </c>
      <c r="B12620" t="str">
        <f t="shared" ca="1" si="986"/>
        <v>Implants</v>
      </c>
      <c r="C12620">
        <f t="shared" si="989"/>
        <v>701</v>
      </c>
      <c r="D12620" t="str">
        <f t="shared" ca="1" si="987"/>
        <v>Implant dental work</v>
      </c>
      <c r="E12620">
        <f t="shared" ca="1" si="988"/>
        <v>18</v>
      </c>
    </row>
    <row r="12621" spans="1:5" x14ac:dyDescent="0.2">
      <c r="A12621" t="str">
        <f t="shared" ca="1" si="985"/>
        <v>Diagnostics and Preventative</v>
      </c>
      <c r="B12621" t="str">
        <f t="shared" ca="1" si="986"/>
        <v>Sealants</v>
      </c>
      <c r="C12621">
        <f t="shared" si="989"/>
        <v>701</v>
      </c>
      <c r="D12621">
        <f t="shared" ca="1" si="987"/>
        <v>0</v>
      </c>
      <c r="E12621">
        <f t="shared" ca="1" si="988"/>
        <v>6</v>
      </c>
    </row>
    <row r="12622" spans="1:5" x14ac:dyDescent="0.2">
      <c r="A12622" t="str">
        <f t="shared" ca="1" si="985"/>
        <v>Major</v>
      </c>
      <c r="B12622" t="str">
        <f t="shared" ca="1" si="986"/>
        <v>prosthodontics</v>
      </c>
      <c r="C12622">
        <f t="shared" si="989"/>
        <v>701</v>
      </c>
      <c r="D12622" t="str">
        <f t="shared" ca="1" si="987"/>
        <v>Procedures for replacement of missing teeth by construction or repair of bridges and partial or complete dentures</v>
      </c>
      <c r="E12622">
        <f t="shared" ca="1" si="988"/>
        <v>15</v>
      </c>
    </row>
    <row r="12623" spans="1:5" x14ac:dyDescent="0.2">
      <c r="A12623" t="str">
        <f t="shared" ca="1" si="985"/>
        <v>Diagnostics and Preventative</v>
      </c>
      <c r="B12623" t="str">
        <f t="shared" ca="1" si="986"/>
        <v>Fluoride treatments</v>
      </c>
      <c r="C12623">
        <f t="shared" si="989"/>
        <v>701</v>
      </c>
      <c r="D12623">
        <f t="shared" ca="1" si="987"/>
        <v>0</v>
      </c>
      <c r="E12623">
        <f t="shared" ca="1" si="988"/>
        <v>5</v>
      </c>
    </row>
    <row r="12624" spans="1:5" x14ac:dyDescent="0.2">
      <c r="A12624" t="str">
        <f t="shared" ca="1" si="985"/>
        <v>Major</v>
      </c>
      <c r="B12624" t="str">
        <f t="shared" ca="1" si="986"/>
        <v>prosthodontics</v>
      </c>
      <c r="C12624">
        <f t="shared" si="989"/>
        <v>701</v>
      </c>
      <c r="D12624" t="str">
        <f t="shared" ca="1" si="987"/>
        <v>Procedures for replacement of missing teeth by construction or repair of bridges and partial or complete dentures</v>
      </c>
      <c r="E12624">
        <f t="shared" ca="1" si="988"/>
        <v>15</v>
      </c>
    </row>
    <row r="12625" spans="1:5" x14ac:dyDescent="0.2">
      <c r="A12625" t="str">
        <f t="shared" ca="1" si="985"/>
        <v>Diagnostics and Preventative</v>
      </c>
      <c r="B12625" t="str">
        <f t="shared" ca="1" si="986"/>
        <v>Fluoride treatments</v>
      </c>
      <c r="C12625">
        <f t="shared" si="989"/>
        <v>701</v>
      </c>
      <c r="D12625">
        <f t="shared" ca="1" si="987"/>
        <v>0</v>
      </c>
      <c r="E12625">
        <f t="shared" ca="1" si="988"/>
        <v>5</v>
      </c>
    </row>
    <row r="12626" spans="1:5" x14ac:dyDescent="0.2">
      <c r="A12626" t="str">
        <f t="shared" ca="1" si="985"/>
        <v>Basic</v>
      </c>
      <c r="B12626" t="str">
        <f t="shared" ca="1" si="986"/>
        <v>non-surgical periodontics</v>
      </c>
      <c r="C12626">
        <f t="shared" si="989"/>
        <v>701</v>
      </c>
      <c r="D12626" t="str">
        <f t="shared" ca="1" si="987"/>
        <v xml:space="preserve">Non-surgical treatment of the gums and supporting structures of the teeth </v>
      </c>
      <c r="E12626">
        <f t="shared" ca="1" si="988"/>
        <v>12</v>
      </c>
    </row>
    <row r="12627" spans="1:5" x14ac:dyDescent="0.2">
      <c r="A12627" t="str">
        <f t="shared" ca="1" si="985"/>
        <v>Basic</v>
      </c>
      <c r="B12627" t="str">
        <f t="shared" ca="1" si="986"/>
        <v>basic restorative</v>
      </c>
      <c r="C12627">
        <f t="shared" si="989"/>
        <v>701</v>
      </c>
      <c r="D12627" t="str">
        <f t="shared" ca="1" si="987"/>
        <v>Fillings (amalgam "silver" and composite "white" non-molar)</v>
      </c>
      <c r="E12627">
        <f t="shared" ca="1" si="988"/>
        <v>8</v>
      </c>
    </row>
    <row r="12628" spans="1:5" x14ac:dyDescent="0.2">
      <c r="A12628" t="str">
        <f t="shared" ca="1" si="985"/>
        <v>Orthodontics</v>
      </c>
      <c r="B12628" t="str">
        <f t="shared" ca="1" si="986"/>
        <v>orthodontics</v>
      </c>
      <c r="C12628">
        <f t="shared" si="989"/>
        <v>701</v>
      </c>
      <c r="D12628" t="str">
        <f t="shared" ca="1" si="987"/>
        <v>For eligible dependents to age 19</v>
      </c>
      <c r="E12628">
        <f t="shared" ca="1" si="988"/>
        <v>17</v>
      </c>
    </row>
    <row r="12629" spans="1:5" x14ac:dyDescent="0.2">
      <c r="A12629" t="str">
        <f t="shared" ca="1" si="985"/>
        <v>Diagnostics and Preventative</v>
      </c>
      <c r="B12629" t="str">
        <f t="shared" ca="1" si="986"/>
        <v>Periodic Exams</v>
      </c>
      <c r="C12629">
        <f t="shared" si="989"/>
        <v>701</v>
      </c>
      <c r="D12629">
        <f t="shared" ca="1" si="987"/>
        <v>0</v>
      </c>
      <c r="E12629">
        <f t="shared" ca="1" si="988"/>
        <v>1</v>
      </c>
    </row>
    <row r="12630" spans="1:5" x14ac:dyDescent="0.2">
      <c r="A12630" t="str">
        <f t="shared" ca="1" si="985"/>
        <v>Diagnostics and Preventative</v>
      </c>
      <c r="B12630" t="str">
        <f t="shared" ca="1" si="986"/>
        <v>Prophylaxis</v>
      </c>
      <c r="C12630">
        <f t="shared" si="989"/>
        <v>701</v>
      </c>
      <c r="D12630">
        <f t="shared" ca="1" si="987"/>
        <v>0</v>
      </c>
      <c r="E12630">
        <f t="shared" ca="1" si="988"/>
        <v>4</v>
      </c>
    </row>
    <row r="12631" spans="1:5" x14ac:dyDescent="0.2">
      <c r="A12631" t="str">
        <f t="shared" ca="1" si="985"/>
        <v>Basic</v>
      </c>
      <c r="B12631" t="str">
        <f t="shared" ca="1" si="986"/>
        <v>surgical periodontics</v>
      </c>
      <c r="C12631">
        <f t="shared" si="989"/>
        <v>701</v>
      </c>
      <c r="D12631" t="str">
        <f t="shared" ca="1" si="987"/>
        <v>Surgical treatment of the gums and supporting structures of the teeth</v>
      </c>
      <c r="E12631">
        <f t="shared" ca="1" si="988"/>
        <v>11</v>
      </c>
    </row>
    <row r="12632" spans="1:5" x14ac:dyDescent="0.2">
      <c r="A12632" t="str">
        <f t="shared" ca="1" si="985"/>
        <v>Basic</v>
      </c>
      <c r="B12632" t="str">
        <f t="shared" ca="1" si="986"/>
        <v>non-surgical periodontics</v>
      </c>
      <c r="C12632">
        <f t="shared" si="989"/>
        <v>701</v>
      </c>
      <c r="D12632" t="str">
        <f t="shared" ca="1" si="987"/>
        <v xml:space="preserve">Non-surgical treatment of the gums and supporting structures of the teeth </v>
      </c>
      <c r="E12632">
        <f t="shared" ca="1" si="988"/>
        <v>12</v>
      </c>
    </row>
    <row r="12633" spans="1:5" x14ac:dyDescent="0.2">
      <c r="A12633" t="str">
        <f t="shared" ca="1" si="985"/>
        <v>Major</v>
      </c>
      <c r="B12633" t="str">
        <f t="shared" ca="1" si="986"/>
        <v>major restorative</v>
      </c>
      <c r="C12633">
        <f t="shared" si="989"/>
        <v>701</v>
      </c>
      <c r="D12633" t="str">
        <f t="shared" ca="1" si="987"/>
        <v>Single crowns, inlays, onlays</v>
      </c>
      <c r="E12633">
        <f t="shared" ca="1" si="988"/>
        <v>14</v>
      </c>
    </row>
    <row r="12634" spans="1:5" x14ac:dyDescent="0.2">
      <c r="A12634" t="str">
        <f t="shared" ca="1" si="985"/>
        <v>Basic</v>
      </c>
      <c r="B12634" t="str">
        <f t="shared" ca="1" si="986"/>
        <v>surgical periodontics</v>
      </c>
      <c r="C12634">
        <f t="shared" si="989"/>
        <v>701</v>
      </c>
      <c r="D12634" t="str">
        <f t="shared" ca="1" si="987"/>
        <v>Surgical treatment of the gums and supporting structures of the teeth</v>
      </c>
      <c r="E12634">
        <f t="shared" ca="1" si="988"/>
        <v>11</v>
      </c>
    </row>
    <row r="12635" spans="1:5" x14ac:dyDescent="0.2">
      <c r="A12635" t="str">
        <f t="shared" ca="1" si="985"/>
        <v>Diagnostics and Preventative</v>
      </c>
      <c r="B12635" t="str">
        <f t="shared" ca="1" si="986"/>
        <v>Full-mouth x-ray</v>
      </c>
      <c r="C12635">
        <f t="shared" si="989"/>
        <v>701</v>
      </c>
      <c r="D12635">
        <f t="shared" ca="1" si="987"/>
        <v>0</v>
      </c>
      <c r="E12635">
        <f t="shared" ca="1" si="988"/>
        <v>3</v>
      </c>
    </row>
    <row r="12636" spans="1:5" x14ac:dyDescent="0.2">
      <c r="A12636" t="str">
        <f t="shared" ca="1" si="985"/>
        <v>Basic</v>
      </c>
      <c r="B12636" t="str">
        <f t="shared" ca="1" si="986"/>
        <v>surgical periodontics</v>
      </c>
      <c r="C12636">
        <f t="shared" si="989"/>
        <v>701</v>
      </c>
      <c r="D12636" t="str">
        <f t="shared" ca="1" si="987"/>
        <v>Surgical treatment of the gums and supporting structures of the teeth</v>
      </c>
      <c r="E12636">
        <f t="shared" ca="1" si="988"/>
        <v>11</v>
      </c>
    </row>
    <row r="12637" spans="1:5" x14ac:dyDescent="0.2">
      <c r="A12637" t="str">
        <f t="shared" ca="1" si="985"/>
        <v>Basic</v>
      </c>
      <c r="B12637" t="str">
        <f t="shared" ca="1" si="986"/>
        <v>surgical periodontics</v>
      </c>
      <c r="C12637">
        <f t="shared" si="989"/>
        <v>701</v>
      </c>
      <c r="D12637" t="str">
        <f t="shared" ca="1" si="987"/>
        <v>Surgical treatment of the gums and supporting structures of the teeth</v>
      </c>
      <c r="E12637">
        <f t="shared" ca="1" si="988"/>
        <v>11</v>
      </c>
    </row>
    <row r="12638" spans="1:5" x14ac:dyDescent="0.2">
      <c r="A12638" t="str">
        <f t="shared" ca="1" si="985"/>
        <v>Major</v>
      </c>
      <c r="B12638" t="str">
        <f t="shared" ca="1" si="986"/>
        <v>prosthodontics</v>
      </c>
      <c r="C12638">
        <f t="shared" si="989"/>
        <v>702</v>
      </c>
      <c r="D12638" t="str">
        <f t="shared" ca="1" si="987"/>
        <v>Procedures for replacement of missing teeth by construction or repair of bridges and partial or complete dentures</v>
      </c>
      <c r="E12638">
        <f t="shared" ca="1" si="988"/>
        <v>15</v>
      </c>
    </row>
    <row r="12639" spans="1:5" x14ac:dyDescent="0.2">
      <c r="A12639" t="str">
        <f t="shared" ca="1" si="985"/>
        <v>Diagnostics and Preventative</v>
      </c>
      <c r="B12639" t="str">
        <f t="shared" ca="1" si="986"/>
        <v>Full-mouth x-ray</v>
      </c>
      <c r="C12639">
        <f t="shared" si="989"/>
        <v>702</v>
      </c>
      <c r="D12639">
        <f t="shared" ca="1" si="987"/>
        <v>0</v>
      </c>
      <c r="E12639">
        <f t="shared" ca="1" si="988"/>
        <v>3</v>
      </c>
    </row>
    <row r="12640" spans="1:5" x14ac:dyDescent="0.2">
      <c r="A12640" t="str">
        <f t="shared" ca="1" si="985"/>
        <v>Major</v>
      </c>
      <c r="B12640" t="str">
        <f t="shared" ca="1" si="986"/>
        <v>major restorative</v>
      </c>
      <c r="C12640">
        <f t="shared" si="989"/>
        <v>702</v>
      </c>
      <c r="D12640" t="str">
        <f t="shared" ca="1" si="987"/>
        <v>Single crowns, inlays, onlays</v>
      </c>
      <c r="E12640">
        <f t="shared" ca="1" si="988"/>
        <v>14</v>
      </c>
    </row>
    <row r="12641" spans="1:5" x14ac:dyDescent="0.2">
      <c r="A12641" t="str">
        <f t="shared" ca="1" si="985"/>
        <v>Basic</v>
      </c>
      <c r="B12641" t="str">
        <f t="shared" ca="1" si="986"/>
        <v>endodontics</v>
      </c>
      <c r="C12641">
        <f t="shared" si="989"/>
        <v>702</v>
      </c>
      <c r="D12641" t="str">
        <f t="shared" ca="1" si="987"/>
        <v>Root canal, pulpal therapy</v>
      </c>
      <c r="E12641">
        <f t="shared" ca="1" si="988"/>
        <v>10</v>
      </c>
    </row>
    <row r="12642" spans="1:5" x14ac:dyDescent="0.2">
      <c r="A12642" t="str">
        <f t="shared" ca="1" si="985"/>
        <v>Orthodontics</v>
      </c>
      <c r="B12642" t="str">
        <f t="shared" ca="1" si="986"/>
        <v>orthodontics</v>
      </c>
      <c r="C12642">
        <f t="shared" si="989"/>
        <v>702</v>
      </c>
      <c r="D12642" t="str">
        <f t="shared" ca="1" si="987"/>
        <v>For eligible dependents to age 19</v>
      </c>
      <c r="E12642">
        <f t="shared" ca="1" si="988"/>
        <v>17</v>
      </c>
    </row>
    <row r="12643" spans="1:5" x14ac:dyDescent="0.2">
      <c r="A12643" t="str">
        <f t="shared" ca="1" si="985"/>
        <v>Diagnostics and Preventative</v>
      </c>
      <c r="B12643" t="str">
        <f t="shared" ca="1" si="986"/>
        <v>Full-mouth x-ray</v>
      </c>
      <c r="C12643">
        <f t="shared" si="989"/>
        <v>702</v>
      </c>
      <c r="D12643">
        <f t="shared" ca="1" si="987"/>
        <v>0</v>
      </c>
      <c r="E12643">
        <f t="shared" ca="1" si="988"/>
        <v>3</v>
      </c>
    </row>
    <row r="12644" spans="1:5" x14ac:dyDescent="0.2">
      <c r="A12644" t="str">
        <f t="shared" ca="1" si="985"/>
        <v>Basic</v>
      </c>
      <c r="B12644" t="str">
        <f t="shared" ca="1" si="986"/>
        <v>non-surgical periodontics</v>
      </c>
      <c r="C12644">
        <f t="shared" si="989"/>
        <v>702</v>
      </c>
      <c r="D12644" t="str">
        <f t="shared" ca="1" si="987"/>
        <v xml:space="preserve">Non-surgical treatment of the gums and supporting structures of the teeth </v>
      </c>
      <c r="E12644">
        <f t="shared" ca="1" si="988"/>
        <v>12</v>
      </c>
    </row>
    <row r="12645" spans="1:5" x14ac:dyDescent="0.2">
      <c r="A12645" t="str">
        <f t="shared" ca="1" si="985"/>
        <v>Diagnostics and Preventative</v>
      </c>
      <c r="B12645" t="str">
        <f t="shared" ca="1" si="986"/>
        <v>Full-mouth x-ray</v>
      </c>
      <c r="C12645">
        <f t="shared" si="989"/>
        <v>702</v>
      </c>
      <c r="D12645">
        <f t="shared" ca="1" si="987"/>
        <v>0</v>
      </c>
      <c r="E12645">
        <f t="shared" ca="1" si="988"/>
        <v>3</v>
      </c>
    </row>
    <row r="12646" spans="1:5" x14ac:dyDescent="0.2">
      <c r="A12646" t="str">
        <f t="shared" ca="1" si="985"/>
        <v>Basic</v>
      </c>
      <c r="B12646" t="str">
        <f t="shared" ca="1" si="986"/>
        <v>basic restorative</v>
      </c>
      <c r="C12646">
        <f t="shared" si="989"/>
        <v>702</v>
      </c>
      <c r="D12646" t="str">
        <f t="shared" ca="1" si="987"/>
        <v>Fillings (amalgam "silver" and composite "white" non-molar)</v>
      </c>
      <c r="E12646">
        <f t="shared" ca="1" si="988"/>
        <v>8</v>
      </c>
    </row>
    <row r="12647" spans="1:5" x14ac:dyDescent="0.2">
      <c r="A12647" t="str">
        <f t="shared" ca="1" si="985"/>
        <v>Diagnostics and Preventative</v>
      </c>
      <c r="B12647" t="str">
        <f t="shared" ca="1" si="986"/>
        <v>Sealants</v>
      </c>
      <c r="C12647">
        <f t="shared" si="989"/>
        <v>702</v>
      </c>
      <c r="D12647">
        <f t="shared" ca="1" si="987"/>
        <v>0</v>
      </c>
      <c r="E12647">
        <f t="shared" ca="1" si="988"/>
        <v>6</v>
      </c>
    </row>
    <row r="12648" spans="1:5" x14ac:dyDescent="0.2">
      <c r="A12648" t="str">
        <f t="shared" ca="1" si="985"/>
        <v>Diagnostics and Preventative</v>
      </c>
      <c r="B12648" t="str">
        <f t="shared" ca="1" si="986"/>
        <v>Space Maintainers</v>
      </c>
      <c r="C12648">
        <f t="shared" si="989"/>
        <v>702</v>
      </c>
      <c r="D12648">
        <f t="shared" ca="1" si="987"/>
        <v>0</v>
      </c>
      <c r="E12648">
        <f t="shared" ca="1" si="988"/>
        <v>7</v>
      </c>
    </row>
    <row r="12649" spans="1:5" x14ac:dyDescent="0.2">
      <c r="A12649" t="str">
        <f t="shared" ca="1" si="985"/>
        <v>Diagnostics and Preventative</v>
      </c>
      <c r="B12649" t="str">
        <f t="shared" ca="1" si="986"/>
        <v>Bitewing x-rays</v>
      </c>
      <c r="C12649">
        <f t="shared" si="989"/>
        <v>702</v>
      </c>
      <c r="D12649">
        <f t="shared" ca="1" si="987"/>
        <v>0</v>
      </c>
      <c r="E12649">
        <f t="shared" ca="1" si="988"/>
        <v>2</v>
      </c>
    </row>
    <row r="12650" spans="1:5" x14ac:dyDescent="0.2">
      <c r="A12650" t="str">
        <f t="shared" ca="1" si="985"/>
        <v>Basic</v>
      </c>
      <c r="B12650" t="str">
        <f t="shared" ca="1" si="986"/>
        <v>basic restorative</v>
      </c>
      <c r="C12650">
        <f t="shared" si="989"/>
        <v>702</v>
      </c>
      <c r="D12650" t="str">
        <f t="shared" ca="1" si="987"/>
        <v>Fillings (amalgam "silver" and composite "white" non-molar)</v>
      </c>
      <c r="E12650">
        <f t="shared" ca="1" si="988"/>
        <v>8</v>
      </c>
    </row>
    <row r="12651" spans="1:5" x14ac:dyDescent="0.2">
      <c r="A12651" t="str">
        <f t="shared" ca="1" si="985"/>
        <v>Diagnostics and Preventative</v>
      </c>
      <c r="B12651" t="str">
        <f t="shared" ca="1" si="986"/>
        <v>Fluoride treatments</v>
      </c>
      <c r="C12651">
        <f t="shared" si="989"/>
        <v>702</v>
      </c>
      <c r="D12651">
        <f t="shared" ca="1" si="987"/>
        <v>0</v>
      </c>
      <c r="E12651">
        <f t="shared" ca="1" si="988"/>
        <v>5</v>
      </c>
    </row>
    <row r="12652" spans="1:5" x14ac:dyDescent="0.2">
      <c r="A12652" t="str">
        <f t="shared" ca="1" si="985"/>
        <v>Basic</v>
      </c>
      <c r="B12652" t="str">
        <f t="shared" ca="1" si="986"/>
        <v>non-surgical periodontics</v>
      </c>
      <c r="C12652">
        <f t="shared" si="989"/>
        <v>702</v>
      </c>
      <c r="D12652" t="str">
        <f t="shared" ca="1" si="987"/>
        <v xml:space="preserve">Non-surgical treatment of the gums and supporting structures of the teeth </v>
      </c>
      <c r="E12652">
        <f t="shared" ca="1" si="988"/>
        <v>12</v>
      </c>
    </row>
    <row r="12653" spans="1:5" x14ac:dyDescent="0.2">
      <c r="A12653" t="str">
        <f t="shared" ca="1" si="985"/>
        <v>Other</v>
      </c>
      <c r="B12653" t="str">
        <f t="shared" ca="1" si="986"/>
        <v>Implants</v>
      </c>
      <c r="C12653">
        <f t="shared" si="989"/>
        <v>702</v>
      </c>
      <c r="D12653" t="str">
        <f t="shared" ca="1" si="987"/>
        <v>Implant dental work</v>
      </c>
      <c r="E12653">
        <f t="shared" ca="1" si="988"/>
        <v>18</v>
      </c>
    </row>
    <row r="12654" spans="1:5" x14ac:dyDescent="0.2">
      <c r="A12654" t="str">
        <f t="shared" ca="1" si="985"/>
        <v>Orthodontics</v>
      </c>
      <c r="B12654" t="str">
        <f t="shared" ca="1" si="986"/>
        <v>orthodontics</v>
      </c>
      <c r="C12654">
        <f t="shared" si="989"/>
        <v>702</v>
      </c>
      <c r="D12654" t="str">
        <f t="shared" ca="1" si="987"/>
        <v>For eligible dependents to age 19</v>
      </c>
      <c r="E12654">
        <f t="shared" ca="1" si="988"/>
        <v>17</v>
      </c>
    </row>
    <row r="12655" spans="1:5" x14ac:dyDescent="0.2">
      <c r="A12655" t="str">
        <f t="shared" ca="1" si="985"/>
        <v>Major</v>
      </c>
      <c r="B12655" t="str">
        <f t="shared" ca="1" si="986"/>
        <v>prosthodontics</v>
      </c>
      <c r="C12655">
        <f t="shared" si="989"/>
        <v>702</v>
      </c>
      <c r="D12655" t="str">
        <f t="shared" ca="1" si="987"/>
        <v>Procedures for replacement of missing teeth by construction or repair of bridges and partial or complete dentures</v>
      </c>
      <c r="E12655">
        <f t="shared" ca="1" si="988"/>
        <v>15</v>
      </c>
    </row>
    <row r="12656" spans="1:5" x14ac:dyDescent="0.2">
      <c r="A12656" t="str">
        <f t="shared" ca="1" si="985"/>
        <v>Other</v>
      </c>
      <c r="B12656" t="str">
        <f t="shared" ca="1" si="986"/>
        <v>Implants</v>
      </c>
      <c r="C12656">
        <f t="shared" si="989"/>
        <v>703</v>
      </c>
      <c r="D12656" t="str">
        <f t="shared" ca="1" si="987"/>
        <v>Implant dental work</v>
      </c>
      <c r="E12656">
        <f t="shared" ca="1" si="988"/>
        <v>18</v>
      </c>
    </row>
    <row r="12657" spans="1:5" x14ac:dyDescent="0.2">
      <c r="A12657" t="str">
        <f t="shared" ca="1" si="985"/>
        <v>Diagnostics and Preventative</v>
      </c>
      <c r="B12657" t="str">
        <f t="shared" ca="1" si="986"/>
        <v>Full-mouth x-ray</v>
      </c>
      <c r="C12657">
        <f t="shared" si="989"/>
        <v>703</v>
      </c>
      <c r="D12657">
        <f t="shared" ca="1" si="987"/>
        <v>0</v>
      </c>
      <c r="E12657">
        <f t="shared" ca="1" si="988"/>
        <v>3</v>
      </c>
    </row>
    <row r="12658" spans="1:5" x14ac:dyDescent="0.2">
      <c r="A12658" t="str">
        <f t="shared" ca="1" si="985"/>
        <v>Major</v>
      </c>
      <c r="B12658" t="str">
        <f t="shared" ca="1" si="986"/>
        <v>temporomandibular joint dysfunction</v>
      </c>
      <c r="C12658">
        <f t="shared" si="989"/>
        <v>703</v>
      </c>
      <c r="D12658" t="str">
        <f t="shared" ca="1" si="987"/>
        <v>Services relating to hinging joints of the jaw</v>
      </c>
      <c r="E12658">
        <f t="shared" ca="1" si="988"/>
        <v>16</v>
      </c>
    </row>
    <row r="12659" spans="1:5" x14ac:dyDescent="0.2">
      <c r="A12659" t="str">
        <f t="shared" ca="1" si="985"/>
        <v>Basic</v>
      </c>
      <c r="B12659" t="str">
        <f t="shared" ca="1" si="986"/>
        <v>basic restorative</v>
      </c>
      <c r="C12659">
        <f t="shared" si="989"/>
        <v>703</v>
      </c>
      <c r="D12659" t="str">
        <f t="shared" ca="1" si="987"/>
        <v>Fillings (amalgam "silver" and composite "white" non-molar)</v>
      </c>
      <c r="E12659">
        <f t="shared" ca="1" si="988"/>
        <v>8</v>
      </c>
    </row>
    <row r="12660" spans="1:5" x14ac:dyDescent="0.2">
      <c r="A12660" t="str">
        <f t="shared" ca="1" si="985"/>
        <v>Basic</v>
      </c>
      <c r="B12660" t="str">
        <f t="shared" ca="1" si="986"/>
        <v>oral surgery</v>
      </c>
      <c r="C12660">
        <f t="shared" si="989"/>
        <v>703</v>
      </c>
      <c r="D12660" t="str">
        <f t="shared" ca="1" si="987"/>
        <v>Extraction and other surgery procedures, incl. pre- and post-operative care</v>
      </c>
      <c r="E12660">
        <f t="shared" ca="1" si="988"/>
        <v>9</v>
      </c>
    </row>
    <row r="12661" spans="1:5" x14ac:dyDescent="0.2">
      <c r="A12661" t="str">
        <f t="shared" ca="1" si="985"/>
        <v>Major</v>
      </c>
      <c r="B12661" t="str">
        <f t="shared" ca="1" si="986"/>
        <v>prosthodontics</v>
      </c>
      <c r="C12661">
        <f t="shared" si="989"/>
        <v>703</v>
      </c>
      <c r="D12661" t="str">
        <f t="shared" ca="1" si="987"/>
        <v>Procedures for replacement of missing teeth by construction or repair of bridges and partial or complete dentures</v>
      </c>
      <c r="E12661">
        <f t="shared" ca="1" si="988"/>
        <v>15</v>
      </c>
    </row>
    <row r="12662" spans="1:5" x14ac:dyDescent="0.2">
      <c r="A12662" t="str">
        <f t="shared" ca="1" si="985"/>
        <v>Basic</v>
      </c>
      <c r="B12662" t="str">
        <f t="shared" ca="1" si="986"/>
        <v>non-surgical periodontics</v>
      </c>
      <c r="C12662">
        <f t="shared" si="989"/>
        <v>703</v>
      </c>
      <c r="D12662" t="str">
        <f t="shared" ca="1" si="987"/>
        <v xml:space="preserve">Non-surgical treatment of the gums and supporting structures of the teeth </v>
      </c>
      <c r="E12662">
        <f t="shared" ca="1" si="988"/>
        <v>12</v>
      </c>
    </row>
    <row r="12663" spans="1:5" x14ac:dyDescent="0.2">
      <c r="A12663" t="str">
        <f t="shared" ca="1" si="985"/>
        <v>Diagnostics and Preventative</v>
      </c>
      <c r="B12663" t="str">
        <f t="shared" ca="1" si="986"/>
        <v>Bitewing x-rays</v>
      </c>
      <c r="C12663">
        <f t="shared" si="989"/>
        <v>703</v>
      </c>
      <c r="D12663">
        <f t="shared" ca="1" si="987"/>
        <v>0</v>
      </c>
      <c r="E12663">
        <f t="shared" ca="1" si="988"/>
        <v>2</v>
      </c>
    </row>
    <row r="12664" spans="1:5" x14ac:dyDescent="0.2">
      <c r="A12664" t="str">
        <f t="shared" ca="1" si="985"/>
        <v>Basic</v>
      </c>
      <c r="B12664" t="str">
        <f t="shared" ca="1" si="986"/>
        <v>surgical periodontics</v>
      </c>
      <c r="C12664">
        <f t="shared" si="989"/>
        <v>703</v>
      </c>
      <c r="D12664" t="str">
        <f t="shared" ca="1" si="987"/>
        <v>Surgical treatment of the gums and supporting structures of the teeth</v>
      </c>
      <c r="E12664">
        <f t="shared" ca="1" si="988"/>
        <v>11</v>
      </c>
    </row>
    <row r="12665" spans="1:5" x14ac:dyDescent="0.2">
      <c r="A12665" t="str">
        <f t="shared" ca="1" si="985"/>
        <v>Diagnostics and Preventative</v>
      </c>
      <c r="B12665" t="str">
        <f t="shared" ca="1" si="986"/>
        <v>Sealants</v>
      </c>
      <c r="C12665">
        <f t="shared" si="989"/>
        <v>703</v>
      </c>
      <c r="D12665">
        <f t="shared" ca="1" si="987"/>
        <v>0</v>
      </c>
      <c r="E12665">
        <f t="shared" ca="1" si="988"/>
        <v>6</v>
      </c>
    </row>
    <row r="12666" spans="1:5" x14ac:dyDescent="0.2">
      <c r="A12666" t="str">
        <f t="shared" ca="1" si="985"/>
        <v>Major</v>
      </c>
      <c r="B12666" t="str">
        <f t="shared" ca="1" si="986"/>
        <v>prosthodontics</v>
      </c>
      <c r="C12666">
        <f t="shared" si="989"/>
        <v>703</v>
      </c>
      <c r="D12666" t="str">
        <f t="shared" ca="1" si="987"/>
        <v>Procedures for replacement of missing teeth by construction or repair of bridges and partial or complete dentures</v>
      </c>
      <c r="E12666">
        <f t="shared" ca="1" si="988"/>
        <v>15</v>
      </c>
    </row>
    <row r="12667" spans="1:5" x14ac:dyDescent="0.2">
      <c r="A12667" t="str">
        <f t="shared" ca="1" si="985"/>
        <v>Basic</v>
      </c>
      <c r="B12667" t="str">
        <f t="shared" ca="1" si="986"/>
        <v>endodontics</v>
      </c>
      <c r="C12667">
        <f t="shared" si="989"/>
        <v>703</v>
      </c>
      <c r="D12667" t="str">
        <f t="shared" ca="1" si="987"/>
        <v>Root canal, pulpal therapy</v>
      </c>
      <c r="E12667">
        <f t="shared" ca="1" si="988"/>
        <v>10</v>
      </c>
    </row>
    <row r="12668" spans="1:5" x14ac:dyDescent="0.2">
      <c r="A12668" t="str">
        <f t="shared" ca="1" si="985"/>
        <v>Basic</v>
      </c>
      <c r="B12668" t="str">
        <f t="shared" ca="1" si="986"/>
        <v>surgical periodontics</v>
      </c>
      <c r="C12668">
        <f t="shared" si="989"/>
        <v>703</v>
      </c>
      <c r="D12668" t="str">
        <f t="shared" ca="1" si="987"/>
        <v>Surgical treatment of the gums and supporting structures of the teeth</v>
      </c>
      <c r="E12668">
        <f t="shared" ca="1" si="988"/>
        <v>11</v>
      </c>
    </row>
    <row r="12669" spans="1:5" x14ac:dyDescent="0.2">
      <c r="A12669" t="str">
        <f t="shared" ca="1" si="985"/>
        <v>Diagnostics and Preventative</v>
      </c>
      <c r="B12669" t="str">
        <f t="shared" ca="1" si="986"/>
        <v>Periodic Exams</v>
      </c>
      <c r="C12669">
        <f t="shared" si="989"/>
        <v>703</v>
      </c>
      <c r="D12669">
        <f t="shared" ca="1" si="987"/>
        <v>0</v>
      </c>
      <c r="E12669">
        <f t="shared" ca="1" si="988"/>
        <v>1</v>
      </c>
    </row>
    <row r="12670" spans="1:5" x14ac:dyDescent="0.2">
      <c r="A12670" t="str">
        <f t="shared" ca="1" si="985"/>
        <v>Diagnostics and Preventative</v>
      </c>
      <c r="B12670" t="str">
        <f t="shared" ca="1" si="986"/>
        <v>Space Maintainers</v>
      </c>
      <c r="C12670">
        <f t="shared" si="989"/>
        <v>703</v>
      </c>
      <c r="D12670">
        <f t="shared" ca="1" si="987"/>
        <v>0</v>
      </c>
      <c r="E12670">
        <f t="shared" ca="1" si="988"/>
        <v>7</v>
      </c>
    </row>
    <row r="12671" spans="1:5" x14ac:dyDescent="0.2">
      <c r="A12671" t="str">
        <f t="shared" ca="1" si="985"/>
        <v>Diagnostics and Preventative</v>
      </c>
      <c r="B12671" t="str">
        <f t="shared" ca="1" si="986"/>
        <v>Bitewing x-rays</v>
      </c>
      <c r="C12671">
        <f t="shared" si="989"/>
        <v>703</v>
      </c>
      <c r="D12671">
        <f t="shared" ca="1" si="987"/>
        <v>0</v>
      </c>
      <c r="E12671">
        <f t="shared" ca="1" si="988"/>
        <v>2</v>
      </c>
    </row>
    <row r="12672" spans="1:5" x14ac:dyDescent="0.2">
      <c r="A12672" t="str">
        <f t="shared" ca="1" si="985"/>
        <v>Diagnostics and Preventative</v>
      </c>
      <c r="B12672" t="str">
        <f t="shared" ca="1" si="986"/>
        <v>Space Maintainers</v>
      </c>
      <c r="C12672">
        <f t="shared" si="989"/>
        <v>703</v>
      </c>
      <c r="D12672">
        <f t="shared" ca="1" si="987"/>
        <v>0</v>
      </c>
      <c r="E12672">
        <f t="shared" ca="1" si="988"/>
        <v>7</v>
      </c>
    </row>
    <row r="12673" spans="1:5" x14ac:dyDescent="0.2">
      <c r="A12673" t="str">
        <f t="shared" ca="1" si="985"/>
        <v>Diagnostics and Preventative</v>
      </c>
      <c r="B12673" t="str">
        <f t="shared" ca="1" si="986"/>
        <v>Space Maintainers</v>
      </c>
      <c r="C12673">
        <f t="shared" si="989"/>
        <v>703</v>
      </c>
      <c r="D12673">
        <f t="shared" ca="1" si="987"/>
        <v>0</v>
      </c>
      <c r="E12673">
        <f t="shared" ca="1" si="988"/>
        <v>7</v>
      </c>
    </row>
    <row r="12674" spans="1:5" x14ac:dyDescent="0.2">
      <c r="A12674" t="str">
        <f t="shared" ref="A12674:A12737" ca="1" si="990">INDEX(services,E12674,1)</f>
        <v>Diagnostics and Preventative</v>
      </c>
      <c r="B12674" t="str">
        <f t="shared" ref="B12674:B12737" ca="1" si="991">INDEX(services,E12674,2)</f>
        <v>Periodic Exams</v>
      </c>
      <c r="C12674">
        <f t="shared" si="989"/>
        <v>704</v>
      </c>
      <c r="D12674">
        <f t="shared" ref="D12674:D12737" ca="1" si="992">INDEX(services,E12674,3)</f>
        <v>0</v>
      </c>
      <c r="E12674">
        <f t="shared" ref="E12674:E12737" ca="1" si="993">RANDBETWEEN(1,ROWS(services))</f>
        <v>1</v>
      </c>
    </row>
    <row r="12675" spans="1:5" x14ac:dyDescent="0.2">
      <c r="A12675" t="str">
        <f t="shared" ca="1" si="990"/>
        <v>Basic</v>
      </c>
      <c r="B12675" t="str">
        <f t="shared" ca="1" si="991"/>
        <v>oral surgery</v>
      </c>
      <c r="C12675">
        <f t="shared" si="989"/>
        <v>704</v>
      </c>
      <c r="D12675" t="str">
        <f t="shared" ca="1" si="992"/>
        <v>Extraction and other surgery procedures, incl. pre- and post-operative care</v>
      </c>
      <c r="E12675">
        <f t="shared" ca="1" si="993"/>
        <v>9</v>
      </c>
    </row>
    <row r="12676" spans="1:5" x14ac:dyDescent="0.2">
      <c r="A12676" t="str">
        <f t="shared" ca="1" si="990"/>
        <v>Diagnostics and Preventative</v>
      </c>
      <c r="B12676" t="str">
        <f t="shared" ca="1" si="991"/>
        <v>Fluoride treatments</v>
      </c>
      <c r="C12676">
        <f t="shared" ref="C12676:C12739" si="994">IF(MOD(ROW(C12676)-2,18)&lt;&gt;0,C12675,C12675+1)</f>
        <v>704</v>
      </c>
      <c r="D12676">
        <f t="shared" ca="1" si="992"/>
        <v>0</v>
      </c>
      <c r="E12676">
        <f t="shared" ca="1" si="993"/>
        <v>5</v>
      </c>
    </row>
    <row r="12677" spans="1:5" x14ac:dyDescent="0.2">
      <c r="A12677" t="str">
        <f t="shared" ca="1" si="990"/>
        <v>Orthodontics</v>
      </c>
      <c r="B12677" t="str">
        <f t="shared" ca="1" si="991"/>
        <v>orthodontics</v>
      </c>
      <c r="C12677">
        <f t="shared" si="994"/>
        <v>704</v>
      </c>
      <c r="D12677" t="str">
        <f t="shared" ca="1" si="992"/>
        <v>For eligible dependents to age 19</v>
      </c>
      <c r="E12677">
        <f t="shared" ca="1" si="993"/>
        <v>17</v>
      </c>
    </row>
    <row r="12678" spans="1:5" x14ac:dyDescent="0.2">
      <c r="A12678" t="str">
        <f t="shared" ca="1" si="990"/>
        <v>Diagnostics and Preventative</v>
      </c>
      <c r="B12678" t="str">
        <f t="shared" ca="1" si="991"/>
        <v>Periodic Exams</v>
      </c>
      <c r="C12678">
        <f t="shared" si="994"/>
        <v>704</v>
      </c>
      <c r="D12678">
        <f t="shared" ca="1" si="992"/>
        <v>0</v>
      </c>
      <c r="E12678">
        <f t="shared" ca="1" si="993"/>
        <v>1</v>
      </c>
    </row>
    <row r="12679" spans="1:5" x14ac:dyDescent="0.2">
      <c r="A12679" t="str">
        <f t="shared" ca="1" si="990"/>
        <v>Basic</v>
      </c>
      <c r="B12679" t="str">
        <f t="shared" ca="1" si="991"/>
        <v>oral surgery</v>
      </c>
      <c r="C12679">
        <f t="shared" si="994"/>
        <v>704</v>
      </c>
      <c r="D12679" t="str">
        <f t="shared" ca="1" si="992"/>
        <v>Extraction and other surgery procedures, incl. pre- and post-operative care</v>
      </c>
      <c r="E12679">
        <f t="shared" ca="1" si="993"/>
        <v>9</v>
      </c>
    </row>
    <row r="12680" spans="1:5" x14ac:dyDescent="0.2">
      <c r="A12680" t="str">
        <f t="shared" ca="1" si="990"/>
        <v>Basic</v>
      </c>
      <c r="B12680" t="str">
        <f t="shared" ca="1" si="991"/>
        <v>surgical periodontics</v>
      </c>
      <c r="C12680">
        <f t="shared" si="994"/>
        <v>704</v>
      </c>
      <c r="D12680" t="str">
        <f t="shared" ca="1" si="992"/>
        <v>Surgical treatment of the gums and supporting structures of the teeth</v>
      </c>
      <c r="E12680">
        <f t="shared" ca="1" si="993"/>
        <v>11</v>
      </c>
    </row>
    <row r="12681" spans="1:5" x14ac:dyDescent="0.2">
      <c r="A12681" t="str">
        <f t="shared" ca="1" si="990"/>
        <v>Basic</v>
      </c>
      <c r="B12681" t="str">
        <f t="shared" ca="1" si="991"/>
        <v>general anesthesia</v>
      </c>
      <c r="C12681">
        <f t="shared" si="994"/>
        <v>704</v>
      </c>
      <c r="D12681" t="str">
        <f t="shared" ca="1" si="992"/>
        <v>Covered when used in conjunction with covered oral surgical procedures</v>
      </c>
      <c r="E12681">
        <f t="shared" ca="1" si="993"/>
        <v>13</v>
      </c>
    </row>
    <row r="12682" spans="1:5" x14ac:dyDescent="0.2">
      <c r="A12682" t="str">
        <f t="shared" ca="1" si="990"/>
        <v>Diagnostics and Preventative</v>
      </c>
      <c r="B12682" t="str">
        <f t="shared" ca="1" si="991"/>
        <v>Bitewing x-rays</v>
      </c>
      <c r="C12682">
        <f t="shared" si="994"/>
        <v>704</v>
      </c>
      <c r="D12682">
        <f t="shared" ca="1" si="992"/>
        <v>0</v>
      </c>
      <c r="E12682">
        <f t="shared" ca="1" si="993"/>
        <v>2</v>
      </c>
    </row>
    <row r="12683" spans="1:5" x14ac:dyDescent="0.2">
      <c r="A12683" t="str">
        <f t="shared" ca="1" si="990"/>
        <v>Other</v>
      </c>
      <c r="B12683" t="str">
        <f t="shared" ca="1" si="991"/>
        <v>Implants</v>
      </c>
      <c r="C12683">
        <f t="shared" si="994"/>
        <v>704</v>
      </c>
      <c r="D12683" t="str">
        <f t="shared" ca="1" si="992"/>
        <v>Implant dental work</v>
      </c>
      <c r="E12683">
        <f t="shared" ca="1" si="993"/>
        <v>18</v>
      </c>
    </row>
    <row r="12684" spans="1:5" x14ac:dyDescent="0.2">
      <c r="A12684" t="str">
        <f t="shared" ca="1" si="990"/>
        <v>Major</v>
      </c>
      <c r="B12684" t="str">
        <f t="shared" ca="1" si="991"/>
        <v>temporomandibular joint dysfunction</v>
      </c>
      <c r="C12684">
        <f t="shared" si="994"/>
        <v>704</v>
      </c>
      <c r="D12684" t="str">
        <f t="shared" ca="1" si="992"/>
        <v>Services relating to hinging joints of the jaw</v>
      </c>
      <c r="E12684">
        <f t="shared" ca="1" si="993"/>
        <v>16</v>
      </c>
    </row>
    <row r="12685" spans="1:5" x14ac:dyDescent="0.2">
      <c r="A12685" t="str">
        <f t="shared" ca="1" si="990"/>
        <v>Diagnostics and Preventative</v>
      </c>
      <c r="B12685" t="str">
        <f t="shared" ca="1" si="991"/>
        <v>Periodic Exams</v>
      </c>
      <c r="C12685">
        <f t="shared" si="994"/>
        <v>704</v>
      </c>
      <c r="D12685">
        <f t="shared" ca="1" si="992"/>
        <v>0</v>
      </c>
      <c r="E12685">
        <f t="shared" ca="1" si="993"/>
        <v>1</v>
      </c>
    </row>
    <row r="12686" spans="1:5" x14ac:dyDescent="0.2">
      <c r="A12686" t="str">
        <f t="shared" ca="1" si="990"/>
        <v>Major</v>
      </c>
      <c r="B12686" t="str">
        <f t="shared" ca="1" si="991"/>
        <v>major restorative</v>
      </c>
      <c r="C12686">
        <f t="shared" si="994"/>
        <v>704</v>
      </c>
      <c r="D12686" t="str">
        <f t="shared" ca="1" si="992"/>
        <v>Single crowns, inlays, onlays</v>
      </c>
      <c r="E12686">
        <f t="shared" ca="1" si="993"/>
        <v>14</v>
      </c>
    </row>
    <row r="12687" spans="1:5" x14ac:dyDescent="0.2">
      <c r="A12687" t="str">
        <f t="shared" ca="1" si="990"/>
        <v>Orthodontics</v>
      </c>
      <c r="B12687" t="str">
        <f t="shared" ca="1" si="991"/>
        <v>orthodontics</v>
      </c>
      <c r="C12687">
        <f t="shared" si="994"/>
        <v>704</v>
      </c>
      <c r="D12687" t="str">
        <f t="shared" ca="1" si="992"/>
        <v>For eligible dependents to age 19</v>
      </c>
      <c r="E12687">
        <f t="shared" ca="1" si="993"/>
        <v>17</v>
      </c>
    </row>
    <row r="12688" spans="1:5" x14ac:dyDescent="0.2">
      <c r="A12688" t="str">
        <f t="shared" ca="1" si="990"/>
        <v>Diagnostics and Preventative</v>
      </c>
      <c r="B12688" t="str">
        <f t="shared" ca="1" si="991"/>
        <v>Fluoride treatments</v>
      </c>
      <c r="C12688">
        <f t="shared" si="994"/>
        <v>704</v>
      </c>
      <c r="D12688">
        <f t="shared" ca="1" si="992"/>
        <v>0</v>
      </c>
      <c r="E12688">
        <f t="shared" ca="1" si="993"/>
        <v>5</v>
      </c>
    </row>
    <row r="12689" spans="1:5" x14ac:dyDescent="0.2">
      <c r="A12689" t="str">
        <f t="shared" ca="1" si="990"/>
        <v>Basic</v>
      </c>
      <c r="B12689" t="str">
        <f t="shared" ca="1" si="991"/>
        <v>non-surgical periodontics</v>
      </c>
      <c r="C12689">
        <f t="shared" si="994"/>
        <v>704</v>
      </c>
      <c r="D12689" t="str">
        <f t="shared" ca="1" si="992"/>
        <v xml:space="preserve">Non-surgical treatment of the gums and supporting structures of the teeth </v>
      </c>
      <c r="E12689">
        <f t="shared" ca="1" si="993"/>
        <v>12</v>
      </c>
    </row>
    <row r="12690" spans="1:5" x14ac:dyDescent="0.2">
      <c r="A12690" t="str">
        <f t="shared" ca="1" si="990"/>
        <v>Major</v>
      </c>
      <c r="B12690" t="str">
        <f t="shared" ca="1" si="991"/>
        <v>temporomandibular joint dysfunction</v>
      </c>
      <c r="C12690">
        <f t="shared" si="994"/>
        <v>704</v>
      </c>
      <c r="D12690" t="str">
        <f t="shared" ca="1" si="992"/>
        <v>Services relating to hinging joints of the jaw</v>
      </c>
      <c r="E12690">
        <f t="shared" ca="1" si="993"/>
        <v>16</v>
      </c>
    </row>
    <row r="12691" spans="1:5" x14ac:dyDescent="0.2">
      <c r="A12691" t="str">
        <f t="shared" ca="1" si="990"/>
        <v>Diagnostics and Preventative</v>
      </c>
      <c r="B12691" t="str">
        <f t="shared" ca="1" si="991"/>
        <v>Periodic Exams</v>
      </c>
      <c r="C12691">
        <f t="shared" si="994"/>
        <v>704</v>
      </c>
      <c r="D12691">
        <f t="shared" ca="1" si="992"/>
        <v>0</v>
      </c>
      <c r="E12691">
        <f t="shared" ca="1" si="993"/>
        <v>1</v>
      </c>
    </row>
    <row r="12692" spans="1:5" x14ac:dyDescent="0.2">
      <c r="A12692" t="str">
        <f t="shared" ca="1" si="990"/>
        <v>Basic</v>
      </c>
      <c r="B12692" t="str">
        <f t="shared" ca="1" si="991"/>
        <v>oral surgery</v>
      </c>
      <c r="C12692">
        <f t="shared" si="994"/>
        <v>705</v>
      </c>
      <c r="D12692" t="str">
        <f t="shared" ca="1" si="992"/>
        <v>Extraction and other surgery procedures, incl. pre- and post-operative care</v>
      </c>
      <c r="E12692">
        <f t="shared" ca="1" si="993"/>
        <v>9</v>
      </c>
    </row>
    <row r="12693" spans="1:5" x14ac:dyDescent="0.2">
      <c r="A12693" t="str">
        <f t="shared" ca="1" si="990"/>
        <v>Orthodontics</v>
      </c>
      <c r="B12693" t="str">
        <f t="shared" ca="1" si="991"/>
        <v>orthodontics</v>
      </c>
      <c r="C12693">
        <f t="shared" si="994"/>
        <v>705</v>
      </c>
      <c r="D12693" t="str">
        <f t="shared" ca="1" si="992"/>
        <v>For eligible dependents to age 19</v>
      </c>
      <c r="E12693">
        <f t="shared" ca="1" si="993"/>
        <v>17</v>
      </c>
    </row>
    <row r="12694" spans="1:5" x14ac:dyDescent="0.2">
      <c r="A12694" t="str">
        <f t="shared" ca="1" si="990"/>
        <v>Diagnostics and Preventative</v>
      </c>
      <c r="B12694" t="str">
        <f t="shared" ca="1" si="991"/>
        <v>Sealants</v>
      </c>
      <c r="C12694">
        <f t="shared" si="994"/>
        <v>705</v>
      </c>
      <c r="D12694">
        <f t="shared" ca="1" si="992"/>
        <v>0</v>
      </c>
      <c r="E12694">
        <f t="shared" ca="1" si="993"/>
        <v>6</v>
      </c>
    </row>
    <row r="12695" spans="1:5" x14ac:dyDescent="0.2">
      <c r="A12695" t="str">
        <f t="shared" ca="1" si="990"/>
        <v>Basic</v>
      </c>
      <c r="B12695" t="str">
        <f t="shared" ca="1" si="991"/>
        <v>oral surgery</v>
      </c>
      <c r="C12695">
        <f t="shared" si="994"/>
        <v>705</v>
      </c>
      <c r="D12695" t="str">
        <f t="shared" ca="1" si="992"/>
        <v>Extraction and other surgery procedures, incl. pre- and post-operative care</v>
      </c>
      <c r="E12695">
        <f t="shared" ca="1" si="993"/>
        <v>9</v>
      </c>
    </row>
    <row r="12696" spans="1:5" x14ac:dyDescent="0.2">
      <c r="A12696" t="str">
        <f t="shared" ca="1" si="990"/>
        <v>Basic</v>
      </c>
      <c r="B12696" t="str">
        <f t="shared" ca="1" si="991"/>
        <v>general anesthesia</v>
      </c>
      <c r="C12696">
        <f t="shared" si="994"/>
        <v>705</v>
      </c>
      <c r="D12696" t="str">
        <f t="shared" ca="1" si="992"/>
        <v>Covered when used in conjunction with covered oral surgical procedures</v>
      </c>
      <c r="E12696">
        <f t="shared" ca="1" si="993"/>
        <v>13</v>
      </c>
    </row>
    <row r="12697" spans="1:5" x14ac:dyDescent="0.2">
      <c r="A12697" t="str">
        <f t="shared" ca="1" si="990"/>
        <v>Diagnostics and Preventative</v>
      </c>
      <c r="B12697" t="str">
        <f t="shared" ca="1" si="991"/>
        <v>Fluoride treatments</v>
      </c>
      <c r="C12697">
        <f t="shared" si="994"/>
        <v>705</v>
      </c>
      <c r="D12697">
        <f t="shared" ca="1" si="992"/>
        <v>0</v>
      </c>
      <c r="E12697">
        <f t="shared" ca="1" si="993"/>
        <v>5</v>
      </c>
    </row>
    <row r="12698" spans="1:5" x14ac:dyDescent="0.2">
      <c r="A12698" t="str">
        <f t="shared" ca="1" si="990"/>
        <v>Diagnostics and Preventative</v>
      </c>
      <c r="B12698" t="str">
        <f t="shared" ca="1" si="991"/>
        <v>Fluoride treatments</v>
      </c>
      <c r="C12698">
        <f t="shared" si="994"/>
        <v>705</v>
      </c>
      <c r="D12698">
        <f t="shared" ca="1" si="992"/>
        <v>0</v>
      </c>
      <c r="E12698">
        <f t="shared" ca="1" si="993"/>
        <v>5</v>
      </c>
    </row>
    <row r="12699" spans="1:5" x14ac:dyDescent="0.2">
      <c r="A12699" t="str">
        <f t="shared" ca="1" si="990"/>
        <v>Diagnostics and Preventative</v>
      </c>
      <c r="B12699" t="str">
        <f t="shared" ca="1" si="991"/>
        <v>Fluoride treatments</v>
      </c>
      <c r="C12699">
        <f t="shared" si="994"/>
        <v>705</v>
      </c>
      <c r="D12699">
        <f t="shared" ca="1" si="992"/>
        <v>0</v>
      </c>
      <c r="E12699">
        <f t="shared" ca="1" si="993"/>
        <v>5</v>
      </c>
    </row>
    <row r="12700" spans="1:5" x14ac:dyDescent="0.2">
      <c r="A12700" t="str">
        <f t="shared" ca="1" si="990"/>
        <v>Major</v>
      </c>
      <c r="B12700" t="str">
        <f t="shared" ca="1" si="991"/>
        <v>major restorative</v>
      </c>
      <c r="C12700">
        <f t="shared" si="994"/>
        <v>705</v>
      </c>
      <c r="D12700" t="str">
        <f t="shared" ca="1" si="992"/>
        <v>Single crowns, inlays, onlays</v>
      </c>
      <c r="E12700">
        <f t="shared" ca="1" si="993"/>
        <v>14</v>
      </c>
    </row>
    <row r="12701" spans="1:5" x14ac:dyDescent="0.2">
      <c r="A12701" t="str">
        <f t="shared" ca="1" si="990"/>
        <v>Basic</v>
      </c>
      <c r="B12701" t="str">
        <f t="shared" ca="1" si="991"/>
        <v>non-surgical periodontics</v>
      </c>
      <c r="C12701">
        <f t="shared" si="994"/>
        <v>705</v>
      </c>
      <c r="D12701" t="str">
        <f t="shared" ca="1" si="992"/>
        <v xml:space="preserve">Non-surgical treatment of the gums and supporting structures of the teeth </v>
      </c>
      <c r="E12701">
        <f t="shared" ca="1" si="993"/>
        <v>12</v>
      </c>
    </row>
    <row r="12702" spans="1:5" x14ac:dyDescent="0.2">
      <c r="A12702" t="str">
        <f t="shared" ca="1" si="990"/>
        <v>Basic</v>
      </c>
      <c r="B12702" t="str">
        <f t="shared" ca="1" si="991"/>
        <v>oral surgery</v>
      </c>
      <c r="C12702">
        <f t="shared" si="994"/>
        <v>705</v>
      </c>
      <c r="D12702" t="str">
        <f t="shared" ca="1" si="992"/>
        <v>Extraction and other surgery procedures, incl. pre- and post-operative care</v>
      </c>
      <c r="E12702">
        <f t="shared" ca="1" si="993"/>
        <v>9</v>
      </c>
    </row>
    <row r="12703" spans="1:5" x14ac:dyDescent="0.2">
      <c r="A12703" t="str">
        <f t="shared" ca="1" si="990"/>
        <v>Diagnostics and Preventative</v>
      </c>
      <c r="B12703" t="str">
        <f t="shared" ca="1" si="991"/>
        <v>Full-mouth x-ray</v>
      </c>
      <c r="C12703">
        <f t="shared" si="994"/>
        <v>705</v>
      </c>
      <c r="D12703">
        <f t="shared" ca="1" si="992"/>
        <v>0</v>
      </c>
      <c r="E12703">
        <f t="shared" ca="1" si="993"/>
        <v>3</v>
      </c>
    </row>
    <row r="12704" spans="1:5" x14ac:dyDescent="0.2">
      <c r="A12704" t="str">
        <f t="shared" ca="1" si="990"/>
        <v>Basic</v>
      </c>
      <c r="B12704" t="str">
        <f t="shared" ca="1" si="991"/>
        <v>endodontics</v>
      </c>
      <c r="C12704">
        <f t="shared" si="994"/>
        <v>705</v>
      </c>
      <c r="D12704" t="str">
        <f t="shared" ca="1" si="992"/>
        <v>Root canal, pulpal therapy</v>
      </c>
      <c r="E12704">
        <f t="shared" ca="1" si="993"/>
        <v>10</v>
      </c>
    </row>
    <row r="12705" spans="1:5" x14ac:dyDescent="0.2">
      <c r="A12705" t="str">
        <f t="shared" ca="1" si="990"/>
        <v>Diagnostics and Preventative</v>
      </c>
      <c r="B12705" t="str">
        <f t="shared" ca="1" si="991"/>
        <v>Periodic Exams</v>
      </c>
      <c r="C12705">
        <f t="shared" si="994"/>
        <v>705</v>
      </c>
      <c r="D12705">
        <f t="shared" ca="1" si="992"/>
        <v>0</v>
      </c>
      <c r="E12705">
        <f t="shared" ca="1" si="993"/>
        <v>1</v>
      </c>
    </row>
    <row r="12706" spans="1:5" x14ac:dyDescent="0.2">
      <c r="A12706" t="str">
        <f t="shared" ca="1" si="990"/>
        <v>Diagnostics and Preventative</v>
      </c>
      <c r="B12706" t="str">
        <f t="shared" ca="1" si="991"/>
        <v>Periodic Exams</v>
      </c>
      <c r="C12706">
        <f t="shared" si="994"/>
        <v>705</v>
      </c>
      <c r="D12706">
        <f t="shared" ca="1" si="992"/>
        <v>0</v>
      </c>
      <c r="E12706">
        <f t="shared" ca="1" si="993"/>
        <v>1</v>
      </c>
    </row>
    <row r="12707" spans="1:5" x14ac:dyDescent="0.2">
      <c r="A12707" t="str">
        <f t="shared" ca="1" si="990"/>
        <v>Diagnostics and Preventative</v>
      </c>
      <c r="B12707" t="str">
        <f t="shared" ca="1" si="991"/>
        <v>Fluoride treatments</v>
      </c>
      <c r="C12707">
        <f t="shared" si="994"/>
        <v>705</v>
      </c>
      <c r="D12707">
        <f t="shared" ca="1" si="992"/>
        <v>0</v>
      </c>
      <c r="E12707">
        <f t="shared" ca="1" si="993"/>
        <v>5</v>
      </c>
    </row>
    <row r="12708" spans="1:5" x14ac:dyDescent="0.2">
      <c r="A12708" t="str">
        <f t="shared" ca="1" si="990"/>
        <v>Diagnostics and Preventative</v>
      </c>
      <c r="B12708" t="str">
        <f t="shared" ca="1" si="991"/>
        <v>Prophylaxis</v>
      </c>
      <c r="C12708">
        <f t="shared" si="994"/>
        <v>705</v>
      </c>
      <c r="D12708">
        <f t="shared" ca="1" si="992"/>
        <v>0</v>
      </c>
      <c r="E12708">
        <f t="shared" ca="1" si="993"/>
        <v>4</v>
      </c>
    </row>
    <row r="12709" spans="1:5" x14ac:dyDescent="0.2">
      <c r="A12709" t="str">
        <f t="shared" ca="1" si="990"/>
        <v>Major</v>
      </c>
      <c r="B12709" t="str">
        <f t="shared" ca="1" si="991"/>
        <v>major restorative</v>
      </c>
      <c r="C12709">
        <f t="shared" si="994"/>
        <v>705</v>
      </c>
      <c r="D12709" t="str">
        <f t="shared" ca="1" si="992"/>
        <v>Single crowns, inlays, onlays</v>
      </c>
      <c r="E12709">
        <f t="shared" ca="1" si="993"/>
        <v>14</v>
      </c>
    </row>
    <row r="12710" spans="1:5" x14ac:dyDescent="0.2">
      <c r="A12710" t="str">
        <f t="shared" ca="1" si="990"/>
        <v>Diagnostics and Preventative</v>
      </c>
      <c r="B12710" t="str">
        <f t="shared" ca="1" si="991"/>
        <v>Bitewing x-rays</v>
      </c>
      <c r="C12710">
        <f t="shared" si="994"/>
        <v>706</v>
      </c>
      <c r="D12710">
        <f t="shared" ca="1" si="992"/>
        <v>0</v>
      </c>
      <c r="E12710">
        <f t="shared" ca="1" si="993"/>
        <v>2</v>
      </c>
    </row>
    <row r="12711" spans="1:5" x14ac:dyDescent="0.2">
      <c r="A12711" t="str">
        <f t="shared" ca="1" si="990"/>
        <v>Basic</v>
      </c>
      <c r="B12711" t="str">
        <f t="shared" ca="1" si="991"/>
        <v>general anesthesia</v>
      </c>
      <c r="C12711">
        <f t="shared" si="994"/>
        <v>706</v>
      </c>
      <c r="D12711" t="str">
        <f t="shared" ca="1" si="992"/>
        <v>Covered when used in conjunction with covered oral surgical procedures</v>
      </c>
      <c r="E12711">
        <f t="shared" ca="1" si="993"/>
        <v>13</v>
      </c>
    </row>
    <row r="12712" spans="1:5" x14ac:dyDescent="0.2">
      <c r="A12712" t="str">
        <f t="shared" ca="1" si="990"/>
        <v>Basic</v>
      </c>
      <c r="B12712" t="str">
        <f t="shared" ca="1" si="991"/>
        <v>general anesthesia</v>
      </c>
      <c r="C12712">
        <f t="shared" si="994"/>
        <v>706</v>
      </c>
      <c r="D12712" t="str">
        <f t="shared" ca="1" si="992"/>
        <v>Covered when used in conjunction with covered oral surgical procedures</v>
      </c>
      <c r="E12712">
        <f t="shared" ca="1" si="993"/>
        <v>13</v>
      </c>
    </row>
    <row r="12713" spans="1:5" x14ac:dyDescent="0.2">
      <c r="A12713" t="str">
        <f t="shared" ca="1" si="990"/>
        <v>Basic</v>
      </c>
      <c r="B12713" t="str">
        <f t="shared" ca="1" si="991"/>
        <v>general anesthesia</v>
      </c>
      <c r="C12713">
        <f t="shared" si="994"/>
        <v>706</v>
      </c>
      <c r="D12713" t="str">
        <f t="shared" ca="1" si="992"/>
        <v>Covered when used in conjunction with covered oral surgical procedures</v>
      </c>
      <c r="E12713">
        <f t="shared" ca="1" si="993"/>
        <v>13</v>
      </c>
    </row>
    <row r="12714" spans="1:5" x14ac:dyDescent="0.2">
      <c r="A12714" t="str">
        <f t="shared" ca="1" si="990"/>
        <v>Other</v>
      </c>
      <c r="B12714" t="str">
        <f t="shared" ca="1" si="991"/>
        <v>Implants</v>
      </c>
      <c r="C12714">
        <f t="shared" si="994"/>
        <v>706</v>
      </c>
      <c r="D12714" t="str">
        <f t="shared" ca="1" si="992"/>
        <v>Implant dental work</v>
      </c>
      <c r="E12714">
        <f t="shared" ca="1" si="993"/>
        <v>18</v>
      </c>
    </row>
    <row r="12715" spans="1:5" x14ac:dyDescent="0.2">
      <c r="A12715" t="str">
        <f t="shared" ca="1" si="990"/>
        <v>Basic</v>
      </c>
      <c r="B12715" t="str">
        <f t="shared" ca="1" si="991"/>
        <v>non-surgical periodontics</v>
      </c>
      <c r="C12715">
        <f t="shared" si="994"/>
        <v>706</v>
      </c>
      <c r="D12715" t="str">
        <f t="shared" ca="1" si="992"/>
        <v xml:space="preserve">Non-surgical treatment of the gums and supporting structures of the teeth </v>
      </c>
      <c r="E12715">
        <f t="shared" ca="1" si="993"/>
        <v>12</v>
      </c>
    </row>
    <row r="12716" spans="1:5" x14ac:dyDescent="0.2">
      <c r="A12716" t="str">
        <f t="shared" ca="1" si="990"/>
        <v>Diagnostics and Preventative</v>
      </c>
      <c r="B12716" t="str">
        <f t="shared" ca="1" si="991"/>
        <v>Full-mouth x-ray</v>
      </c>
      <c r="C12716">
        <f t="shared" si="994"/>
        <v>706</v>
      </c>
      <c r="D12716">
        <f t="shared" ca="1" si="992"/>
        <v>0</v>
      </c>
      <c r="E12716">
        <f t="shared" ca="1" si="993"/>
        <v>3</v>
      </c>
    </row>
    <row r="12717" spans="1:5" x14ac:dyDescent="0.2">
      <c r="A12717" t="str">
        <f t="shared" ca="1" si="990"/>
        <v>Other</v>
      </c>
      <c r="B12717" t="str">
        <f t="shared" ca="1" si="991"/>
        <v>Implants</v>
      </c>
      <c r="C12717">
        <f t="shared" si="994"/>
        <v>706</v>
      </c>
      <c r="D12717" t="str">
        <f t="shared" ca="1" si="992"/>
        <v>Implant dental work</v>
      </c>
      <c r="E12717">
        <f t="shared" ca="1" si="993"/>
        <v>18</v>
      </c>
    </row>
    <row r="12718" spans="1:5" x14ac:dyDescent="0.2">
      <c r="A12718" t="str">
        <f t="shared" ca="1" si="990"/>
        <v>Diagnostics and Preventative</v>
      </c>
      <c r="B12718" t="str">
        <f t="shared" ca="1" si="991"/>
        <v>Fluoride treatments</v>
      </c>
      <c r="C12718">
        <f t="shared" si="994"/>
        <v>706</v>
      </c>
      <c r="D12718">
        <f t="shared" ca="1" si="992"/>
        <v>0</v>
      </c>
      <c r="E12718">
        <f t="shared" ca="1" si="993"/>
        <v>5</v>
      </c>
    </row>
    <row r="12719" spans="1:5" x14ac:dyDescent="0.2">
      <c r="A12719" t="str">
        <f t="shared" ca="1" si="990"/>
        <v>Basic</v>
      </c>
      <c r="B12719" t="str">
        <f t="shared" ca="1" si="991"/>
        <v>oral surgery</v>
      </c>
      <c r="C12719">
        <f t="shared" si="994"/>
        <v>706</v>
      </c>
      <c r="D12719" t="str">
        <f t="shared" ca="1" si="992"/>
        <v>Extraction and other surgery procedures, incl. pre- and post-operative care</v>
      </c>
      <c r="E12719">
        <f t="shared" ca="1" si="993"/>
        <v>9</v>
      </c>
    </row>
    <row r="12720" spans="1:5" x14ac:dyDescent="0.2">
      <c r="A12720" t="str">
        <f t="shared" ca="1" si="990"/>
        <v>Diagnostics and Preventative</v>
      </c>
      <c r="B12720" t="str">
        <f t="shared" ca="1" si="991"/>
        <v>Periodic Exams</v>
      </c>
      <c r="C12720">
        <f t="shared" si="994"/>
        <v>706</v>
      </c>
      <c r="D12720">
        <f t="shared" ca="1" si="992"/>
        <v>0</v>
      </c>
      <c r="E12720">
        <f t="shared" ca="1" si="993"/>
        <v>1</v>
      </c>
    </row>
    <row r="12721" spans="1:5" x14ac:dyDescent="0.2">
      <c r="A12721" t="str">
        <f t="shared" ca="1" si="990"/>
        <v>Basic</v>
      </c>
      <c r="B12721" t="str">
        <f t="shared" ca="1" si="991"/>
        <v>general anesthesia</v>
      </c>
      <c r="C12721">
        <f t="shared" si="994"/>
        <v>706</v>
      </c>
      <c r="D12721" t="str">
        <f t="shared" ca="1" si="992"/>
        <v>Covered when used in conjunction with covered oral surgical procedures</v>
      </c>
      <c r="E12721">
        <f t="shared" ca="1" si="993"/>
        <v>13</v>
      </c>
    </row>
    <row r="12722" spans="1:5" x14ac:dyDescent="0.2">
      <c r="A12722" t="str">
        <f t="shared" ca="1" si="990"/>
        <v>Basic</v>
      </c>
      <c r="B12722" t="str">
        <f t="shared" ca="1" si="991"/>
        <v>endodontics</v>
      </c>
      <c r="C12722">
        <f t="shared" si="994"/>
        <v>706</v>
      </c>
      <c r="D12722" t="str">
        <f t="shared" ca="1" si="992"/>
        <v>Root canal, pulpal therapy</v>
      </c>
      <c r="E12722">
        <f t="shared" ca="1" si="993"/>
        <v>10</v>
      </c>
    </row>
    <row r="12723" spans="1:5" x14ac:dyDescent="0.2">
      <c r="A12723" t="str">
        <f t="shared" ca="1" si="990"/>
        <v>Basic</v>
      </c>
      <c r="B12723" t="str">
        <f t="shared" ca="1" si="991"/>
        <v>basic restorative</v>
      </c>
      <c r="C12723">
        <f t="shared" si="994"/>
        <v>706</v>
      </c>
      <c r="D12723" t="str">
        <f t="shared" ca="1" si="992"/>
        <v>Fillings (amalgam "silver" and composite "white" non-molar)</v>
      </c>
      <c r="E12723">
        <f t="shared" ca="1" si="993"/>
        <v>8</v>
      </c>
    </row>
    <row r="12724" spans="1:5" x14ac:dyDescent="0.2">
      <c r="A12724" t="str">
        <f t="shared" ca="1" si="990"/>
        <v>Diagnostics and Preventative</v>
      </c>
      <c r="B12724" t="str">
        <f t="shared" ca="1" si="991"/>
        <v>Space Maintainers</v>
      </c>
      <c r="C12724">
        <f t="shared" si="994"/>
        <v>706</v>
      </c>
      <c r="D12724">
        <f t="shared" ca="1" si="992"/>
        <v>0</v>
      </c>
      <c r="E12724">
        <f t="shared" ca="1" si="993"/>
        <v>7</v>
      </c>
    </row>
    <row r="12725" spans="1:5" x14ac:dyDescent="0.2">
      <c r="A12725" t="str">
        <f t="shared" ca="1" si="990"/>
        <v>Orthodontics</v>
      </c>
      <c r="B12725" t="str">
        <f t="shared" ca="1" si="991"/>
        <v>orthodontics</v>
      </c>
      <c r="C12725">
        <f t="shared" si="994"/>
        <v>706</v>
      </c>
      <c r="D12725" t="str">
        <f t="shared" ca="1" si="992"/>
        <v>For eligible dependents to age 19</v>
      </c>
      <c r="E12725">
        <f t="shared" ca="1" si="993"/>
        <v>17</v>
      </c>
    </row>
    <row r="12726" spans="1:5" x14ac:dyDescent="0.2">
      <c r="A12726" t="str">
        <f t="shared" ca="1" si="990"/>
        <v>Basic</v>
      </c>
      <c r="B12726" t="str">
        <f t="shared" ca="1" si="991"/>
        <v>endodontics</v>
      </c>
      <c r="C12726">
        <f t="shared" si="994"/>
        <v>706</v>
      </c>
      <c r="D12726" t="str">
        <f t="shared" ca="1" si="992"/>
        <v>Root canal, pulpal therapy</v>
      </c>
      <c r="E12726">
        <f t="shared" ca="1" si="993"/>
        <v>10</v>
      </c>
    </row>
    <row r="12727" spans="1:5" x14ac:dyDescent="0.2">
      <c r="A12727" t="str">
        <f t="shared" ca="1" si="990"/>
        <v>Diagnostics and Preventative</v>
      </c>
      <c r="B12727" t="str">
        <f t="shared" ca="1" si="991"/>
        <v>Bitewing x-rays</v>
      </c>
      <c r="C12727">
        <f t="shared" si="994"/>
        <v>706</v>
      </c>
      <c r="D12727">
        <f t="shared" ca="1" si="992"/>
        <v>0</v>
      </c>
      <c r="E12727">
        <f t="shared" ca="1" si="993"/>
        <v>2</v>
      </c>
    </row>
    <row r="12728" spans="1:5" x14ac:dyDescent="0.2">
      <c r="A12728" t="str">
        <f t="shared" ca="1" si="990"/>
        <v>Diagnostics and Preventative</v>
      </c>
      <c r="B12728" t="str">
        <f t="shared" ca="1" si="991"/>
        <v>Fluoride treatments</v>
      </c>
      <c r="C12728">
        <f t="shared" si="994"/>
        <v>707</v>
      </c>
      <c r="D12728">
        <f t="shared" ca="1" si="992"/>
        <v>0</v>
      </c>
      <c r="E12728">
        <f t="shared" ca="1" si="993"/>
        <v>5</v>
      </c>
    </row>
    <row r="12729" spans="1:5" x14ac:dyDescent="0.2">
      <c r="A12729" t="str">
        <f t="shared" ca="1" si="990"/>
        <v>Major</v>
      </c>
      <c r="B12729" t="str">
        <f t="shared" ca="1" si="991"/>
        <v>prosthodontics</v>
      </c>
      <c r="C12729">
        <f t="shared" si="994"/>
        <v>707</v>
      </c>
      <c r="D12729" t="str">
        <f t="shared" ca="1" si="992"/>
        <v>Procedures for replacement of missing teeth by construction or repair of bridges and partial or complete dentures</v>
      </c>
      <c r="E12729">
        <f t="shared" ca="1" si="993"/>
        <v>15</v>
      </c>
    </row>
    <row r="12730" spans="1:5" x14ac:dyDescent="0.2">
      <c r="A12730" t="str">
        <f t="shared" ca="1" si="990"/>
        <v>Diagnostics and Preventative</v>
      </c>
      <c r="B12730" t="str">
        <f t="shared" ca="1" si="991"/>
        <v>Periodic Exams</v>
      </c>
      <c r="C12730">
        <f t="shared" si="994"/>
        <v>707</v>
      </c>
      <c r="D12730">
        <f t="shared" ca="1" si="992"/>
        <v>0</v>
      </c>
      <c r="E12730">
        <f t="shared" ca="1" si="993"/>
        <v>1</v>
      </c>
    </row>
    <row r="12731" spans="1:5" x14ac:dyDescent="0.2">
      <c r="A12731" t="str">
        <f t="shared" ca="1" si="990"/>
        <v>Diagnostics and Preventative</v>
      </c>
      <c r="B12731" t="str">
        <f t="shared" ca="1" si="991"/>
        <v>Sealants</v>
      </c>
      <c r="C12731">
        <f t="shared" si="994"/>
        <v>707</v>
      </c>
      <c r="D12731">
        <f t="shared" ca="1" si="992"/>
        <v>0</v>
      </c>
      <c r="E12731">
        <f t="shared" ca="1" si="993"/>
        <v>6</v>
      </c>
    </row>
    <row r="12732" spans="1:5" x14ac:dyDescent="0.2">
      <c r="A12732" t="str">
        <f t="shared" ca="1" si="990"/>
        <v>Diagnostics and Preventative</v>
      </c>
      <c r="B12732" t="str">
        <f t="shared" ca="1" si="991"/>
        <v>Periodic Exams</v>
      </c>
      <c r="C12732">
        <f t="shared" si="994"/>
        <v>707</v>
      </c>
      <c r="D12732">
        <f t="shared" ca="1" si="992"/>
        <v>0</v>
      </c>
      <c r="E12732">
        <f t="shared" ca="1" si="993"/>
        <v>1</v>
      </c>
    </row>
    <row r="12733" spans="1:5" x14ac:dyDescent="0.2">
      <c r="A12733" t="str">
        <f t="shared" ca="1" si="990"/>
        <v>Orthodontics</v>
      </c>
      <c r="B12733" t="str">
        <f t="shared" ca="1" si="991"/>
        <v>orthodontics</v>
      </c>
      <c r="C12733">
        <f t="shared" si="994"/>
        <v>707</v>
      </c>
      <c r="D12733" t="str">
        <f t="shared" ca="1" si="992"/>
        <v>For eligible dependents to age 19</v>
      </c>
      <c r="E12733">
        <f t="shared" ca="1" si="993"/>
        <v>17</v>
      </c>
    </row>
    <row r="12734" spans="1:5" x14ac:dyDescent="0.2">
      <c r="A12734" t="str">
        <f t="shared" ca="1" si="990"/>
        <v>Diagnostics and Preventative</v>
      </c>
      <c r="B12734" t="str">
        <f t="shared" ca="1" si="991"/>
        <v>Full-mouth x-ray</v>
      </c>
      <c r="C12734">
        <f t="shared" si="994"/>
        <v>707</v>
      </c>
      <c r="D12734">
        <f t="shared" ca="1" si="992"/>
        <v>0</v>
      </c>
      <c r="E12734">
        <f t="shared" ca="1" si="993"/>
        <v>3</v>
      </c>
    </row>
    <row r="12735" spans="1:5" x14ac:dyDescent="0.2">
      <c r="A12735" t="str">
        <f t="shared" ca="1" si="990"/>
        <v>Basic</v>
      </c>
      <c r="B12735" t="str">
        <f t="shared" ca="1" si="991"/>
        <v>oral surgery</v>
      </c>
      <c r="C12735">
        <f t="shared" si="994"/>
        <v>707</v>
      </c>
      <c r="D12735" t="str">
        <f t="shared" ca="1" si="992"/>
        <v>Extraction and other surgery procedures, incl. pre- and post-operative care</v>
      </c>
      <c r="E12735">
        <f t="shared" ca="1" si="993"/>
        <v>9</v>
      </c>
    </row>
    <row r="12736" spans="1:5" x14ac:dyDescent="0.2">
      <c r="A12736" t="str">
        <f t="shared" ca="1" si="990"/>
        <v>Diagnostics and Preventative</v>
      </c>
      <c r="B12736" t="str">
        <f t="shared" ca="1" si="991"/>
        <v>Periodic Exams</v>
      </c>
      <c r="C12736">
        <f t="shared" si="994"/>
        <v>707</v>
      </c>
      <c r="D12736">
        <f t="shared" ca="1" si="992"/>
        <v>0</v>
      </c>
      <c r="E12736">
        <f t="shared" ca="1" si="993"/>
        <v>1</v>
      </c>
    </row>
    <row r="12737" spans="1:5" x14ac:dyDescent="0.2">
      <c r="A12737" t="str">
        <f t="shared" ca="1" si="990"/>
        <v>Major</v>
      </c>
      <c r="B12737" t="str">
        <f t="shared" ca="1" si="991"/>
        <v>temporomandibular joint dysfunction</v>
      </c>
      <c r="C12737">
        <f t="shared" si="994"/>
        <v>707</v>
      </c>
      <c r="D12737" t="str">
        <f t="shared" ca="1" si="992"/>
        <v>Services relating to hinging joints of the jaw</v>
      </c>
      <c r="E12737">
        <f t="shared" ca="1" si="993"/>
        <v>16</v>
      </c>
    </row>
    <row r="12738" spans="1:5" x14ac:dyDescent="0.2">
      <c r="A12738" t="str">
        <f t="shared" ref="A12738:A12801" ca="1" si="995">INDEX(services,E12738,1)</f>
        <v>Basic</v>
      </c>
      <c r="B12738" t="str">
        <f t="shared" ref="B12738:B12801" ca="1" si="996">INDEX(services,E12738,2)</f>
        <v>general anesthesia</v>
      </c>
      <c r="C12738">
        <f t="shared" si="994"/>
        <v>707</v>
      </c>
      <c r="D12738" t="str">
        <f t="shared" ref="D12738:D12801" ca="1" si="997">INDEX(services,E12738,3)</f>
        <v>Covered when used in conjunction with covered oral surgical procedures</v>
      </c>
      <c r="E12738">
        <f t="shared" ref="E12738:E12801" ca="1" si="998">RANDBETWEEN(1,ROWS(services))</f>
        <v>13</v>
      </c>
    </row>
    <row r="12739" spans="1:5" x14ac:dyDescent="0.2">
      <c r="A12739" t="str">
        <f t="shared" ca="1" si="995"/>
        <v>Basic</v>
      </c>
      <c r="B12739" t="str">
        <f t="shared" ca="1" si="996"/>
        <v>oral surgery</v>
      </c>
      <c r="C12739">
        <f t="shared" si="994"/>
        <v>707</v>
      </c>
      <c r="D12739" t="str">
        <f t="shared" ca="1" si="997"/>
        <v>Extraction and other surgery procedures, incl. pre- and post-operative care</v>
      </c>
      <c r="E12739">
        <f t="shared" ca="1" si="998"/>
        <v>9</v>
      </c>
    </row>
    <row r="12740" spans="1:5" x14ac:dyDescent="0.2">
      <c r="A12740" t="str">
        <f t="shared" ca="1" si="995"/>
        <v>Major</v>
      </c>
      <c r="B12740" t="str">
        <f t="shared" ca="1" si="996"/>
        <v>prosthodontics</v>
      </c>
      <c r="C12740">
        <f t="shared" ref="C12740:C12803" si="999">IF(MOD(ROW(C12740)-2,18)&lt;&gt;0,C12739,C12739+1)</f>
        <v>707</v>
      </c>
      <c r="D12740" t="str">
        <f t="shared" ca="1" si="997"/>
        <v>Procedures for replacement of missing teeth by construction or repair of bridges and partial or complete dentures</v>
      </c>
      <c r="E12740">
        <f t="shared" ca="1" si="998"/>
        <v>15</v>
      </c>
    </row>
    <row r="12741" spans="1:5" x14ac:dyDescent="0.2">
      <c r="A12741" t="str">
        <f t="shared" ca="1" si="995"/>
        <v>Major</v>
      </c>
      <c r="B12741" t="str">
        <f t="shared" ca="1" si="996"/>
        <v>temporomandibular joint dysfunction</v>
      </c>
      <c r="C12741">
        <f t="shared" si="999"/>
        <v>707</v>
      </c>
      <c r="D12741" t="str">
        <f t="shared" ca="1" si="997"/>
        <v>Services relating to hinging joints of the jaw</v>
      </c>
      <c r="E12741">
        <f t="shared" ca="1" si="998"/>
        <v>16</v>
      </c>
    </row>
    <row r="12742" spans="1:5" x14ac:dyDescent="0.2">
      <c r="A12742" t="str">
        <f t="shared" ca="1" si="995"/>
        <v>Basic</v>
      </c>
      <c r="B12742" t="str">
        <f t="shared" ca="1" si="996"/>
        <v>endodontics</v>
      </c>
      <c r="C12742">
        <f t="shared" si="999"/>
        <v>707</v>
      </c>
      <c r="D12742" t="str">
        <f t="shared" ca="1" si="997"/>
        <v>Root canal, pulpal therapy</v>
      </c>
      <c r="E12742">
        <f t="shared" ca="1" si="998"/>
        <v>10</v>
      </c>
    </row>
    <row r="12743" spans="1:5" x14ac:dyDescent="0.2">
      <c r="A12743" t="str">
        <f t="shared" ca="1" si="995"/>
        <v>Diagnostics and Preventative</v>
      </c>
      <c r="B12743" t="str">
        <f t="shared" ca="1" si="996"/>
        <v>Space Maintainers</v>
      </c>
      <c r="C12743">
        <f t="shared" si="999"/>
        <v>707</v>
      </c>
      <c r="D12743">
        <f t="shared" ca="1" si="997"/>
        <v>0</v>
      </c>
      <c r="E12743">
        <f t="shared" ca="1" si="998"/>
        <v>7</v>
      </c>
    </row>
    <row r="12744" spans="1:5" x14ac:dyDescent="0.2">
      <c r="A12744" t="str">
        <f t="shared" ca="1" si="995"/>
        <v>Basic</v>
      </c>
      <c r="B12744" t="str">
        <f t="shared" ca="1" si="996"/>
        <v>basic restorative</v>
      </c>
      <c r="C12744">
        <f t="shared" si="999"/>
        <v>707</v>
      </c>
      <c r="D12744" t="str">
        <f t="shared" ca="1" si="997"/>
        <v>Fillings (amalgam "silver" and composite "white" non-molar)</v>
      </c>
      <c r="E12744">
        <f t="shared" ca="1" si="998"/>
        <v>8</v>
      </c>
    </row>
    <row r="12745" spans="1:5" x14ac:dyDescent="0.2">
      <c r="A12745" t="str">
        <f t="shared" ca="1" si="995"/>
        <v>Diagnostics and Preventative</v>
      </c>
      <c r="B12745" t="str">
        <f t="shared" ca="1" si="996"/>
        <v>Periodic Exams</v>
      </c>
      <c r="C12745">
        <f t="shared" si="999"/>
        <v>707</v>
      </c>
      <c r="D12745">
        <f t="shared" ca="1" si="997"/>
        <v>0</v>
      </c>
      <c r="E12745">
        <f t="shared" ca="1" si="998"/>
        <v>1</v>
      </c>
    </row>
    <row r="12746" spans="1:5" x14ac:dyDescent="0.2">
      <c r="A12746" t="str">
        <f t="shared" ca="1" si="995"/>
        <v>Diagnostics and Preventative</v>
      </c>
      <c r="B12746" t="str">
        <f t="shared" ca="1" si="996"/>
        <v>Full-mouth x-ray</v>
      </c>
      <c r="C12746">
        <f t="shared" si="999"/>
        <v>708</v>
      </c>
      <c r="D12746">
        <f t="shared" ca="1" si="997"/>
        <v>0</v>
      </c>
      <c r="E12746">
        <f t="shared" ca="1" si="998"/>
        <v>3</v>
      </c>
    </row>
    <row r="12747" spans="1:5" x14ac:dyDescent="0.2">
      <c r="A12747" t="str">
        <f t="shared" ca="1" si="995"/>
        <v>Diagnostics and Preventative</v>
      </c>
      <c r="B12747" t="str">
        <f t="shared" ca="1" si="996"/>
        <v>Periodic Exams</v>
      </c>
      <c r="C12747">
        <f t="shared" si="999"/>
        <v>708</v>
      </c>
      <c r="D12747">
        <f t="shared" ca="1" si="997"/>
        <v>0</v>
      </c>
      <c r="E12747">
        <f t="shared" ca="1" si="998"/>
        <v>1</v>
      </c>
    </row>
    <row r="12748" spans="1:5" x14ac:dyDescent="0.2">
      <c r="A12748" t="str">
        <f t="shared" ca="1" si="995"/>
        <v>Basic</v>
      </c>
      <c r="B12748" t="str">
        <f t="shared" ca="1" si="996"/>
        <v>surgical periodontics</v>
      </c>
      <c r="C12748">
        <f t="shared" si="999"/>
        <v>708</v>
      </c>
      <c r="D12748" t="str">
        <f t="shared" ca="1" si="997"/>
        <v>Surgical treatment of the gums and supporting structures of the teeth</v>
      </c>
      <c r="E12748">
        <f t="shared" ca="1" si="998"/>
        <v>11</v>
      </c>
    </row>
    <row r="12749" spans="1:5" x14ac:dyDescent="0.2">
      <c r="A12749" t="str">
        <f t="shared" ca="1" si="995"/>
        <v>Basic</v>
      </c>
      <c r="B12749" t="str">
        <f t="shared" ca="1" si="996"/>
        <v>oral surgery</v>
      </c>
      <c r="C12749">
        <f t="shared" si="999"/>
        <v>708</v>
      </c>
      <c r="D12749" t="str">
        <f t="shared" ca="1" si="997"/>
        <v>Extraction and other surgery procedures, incl. pre- and post-operative care</v>
      </c>
      <c r="E12749">
        <f t="shared" ca="1" si="998"/>
        <v>9</v>
      </c>
    </row>
    <row r="12750" spans="1:5" x14ac:dyDescent="0.2">
      <c r="A12750" t="str">
        <f t="shared" ca="1" si="995"/>
        <v>Diagnostics and Preventative</v>
      </c>
      <c r="B12750" t="str">
        <f t="shared" ca="1" si="996"/>
        <v>Periodic Exams</v>
      </c>
      <c r="C12750">
        <f t="shared" si="999"/>
        <v>708</v>
      </c>
      <c r="D12750">
        <f t="shared" ca="1" si="997"/>
        <v>0</v>
      </c>
      <c r="E12750">
        <f t="shared" ca="1" si="998"/>
        <v>1</v>
      </c>
    </row>
    <row r="12751" spans="1:5" x14ac:dyDescent="0.2">
      <c r="A12751" t="str">
        <f t="shared" ca="1" si="995"/>
        <v>Diagnostics and Preventative</v>
      </c>
      <c r="B12751" t="str">
        <f t="shared" ca="1" si="996"/>
        <v>Periodic Exams</v>
      </c>
      <c r="C12751">
        <f t="shared" si="999"/>
        <v>708</v>
      </c>
      <c r="D12751">
        <f t="shared" ca="1" si="997"/>
        <v>0</v>
      </c>
      <c r="E12751">
        <f t="shared" ca="1" si="998"/>
        <v>1</v>
      </c>
    </row>
    <row r="12752" spans="1:5" x14ac:dyDescent="0.2">
      <c r="A12752" t="str">
        <f t="shared" ca="1" si="995"/>
        <v>Diagnostics and Preventative</v>
      </c>
      <c r="B12752" t="str">
        <f t="shared" ca="1" si="996"/>
        <v>Fluoride treatments</v>
      </c>
      <c r="C12752">
        <f t="shared" si="999"/>
        <v>708</v>
      </c>
      <c r="D12752">
        <f t="shared" ca="1" si="997"/>
        <v>0</v>
      </c>
      <c r="E12752">
        <f t="shared" ca="1" si="998"/>
        <v>5</v>
      </c>
    </row>
    <row r="12753" spans="1:5" x14ac:dyDescent="0.2">
      <c r="A12753" t="str">
        <f t="shared" ca="1" si="995"/>
        <v>Basic</v>
      </c>
      <c r="B12753" t="str">
        <f t="shared" ca="1" si="996"/>
        <v>surgical periodontics</v>
      </c>
      <c r="C12753">
        <f t="shared" si="999"/>
        <v>708</v>
      </c>
      <c r="D12753" t="str">
        <f t="shared" ca="1" si="997"/>
        <v>Surgical treatment of the gums and supporting structures of the teeth</v>
      </c>
      <c r="E12753">
        <f t="shared" ca="1" si="998"/>
        <v>11</v>
      </c>
    </row>
    <row r="12754" spans="1:5" x14ac:dyDescent="0.2">
      <c r="A12754" t="str">
        <f t="shared" ca="1" si="995"/>
        <v>Diagnostics and Preventative</v>
      </c>
      <c r="B12754" t="str">
        <f t="shared" ca="1" si="996"/>
        <v>Sealants</v>
      </c>
      <c r="C12754">
        <f t="shared" si="999"/>
        <v>708</v>
      </c>
      <c r="D12754">
        <f t="shared" ca="1" si="997"/>
        <v>0</v>
      </c>
      <c r="E12754">
        <f t="shared" ca="1" si="998"/>
        <v>6</v>
      </c>
    </row>
    <row r="12755" spans="1:5" x14ac:dyDescent="0.2">
      <c r="A12755" t="str">
        <f t="shared" ca="1" si="995"/>
        <v>Basic</v>
      </c>
      <c r="B12755" t="str">
        <f t="shared" ca="1" si="996"/>
        <v>basic restorative</v>
      </c>
      <c r="C12755">
        <f t="shared" si="999"/>
        <v>708</v>
      </c>
      <c r="D12755" t="str">
        <f t="shared" ca="1" si="997"/>
        <v>Fillings (amalgam "silver" and composite "white" non-molar)</v>
      </c>
      <c r="E12755">
        <f t="shared" ca="1" si="998"/>
        <v>8</v>
      </c>
    </row>
    <row r="12756" spans="1:5" x14ac:dyDescent="0.2">
      <c r="A12756" t="str">
        <f t="shared" ca="1" si="995"/>
        <v>Basic</v>
      </c>
      <c r="B12756" t="str">
        <f t="shared" ca="1" si="996"/>
        <v>surgical periodontics</v>
      </c>
      <c r="C12756">
        <f t="shared" si="999"/>
        <v>708</v>
      </c>
      <c r="D12756" t="str">
        <f t="shared" ca="1" si="997"/>
        <v>Surgical treatment of the gums and supporting structures of the teeth</v>
      </c>
      <c r="E12756">
        <f t="shared" ca="1" si="998"/>
        <v>11</v>
      </c>
    </row>
    <row r="12757" spans="1:5" x14ac:dyDescent="0.2">
      <c r="A12757" t="str">
        <f t="shared" ca="1" si="995"/>
        <v>Diagnostics and Preventative</v>
      </c>
      <c r="B12757" t="str">
        <f t="shared" ca="1" si="996"/>
        <v>Prophylaxis</v>
      </c>
      <c r="C12757">
        <f t="shared" si="999"/>
        <v>708</v>
      </c>
      <c r="D12757">
        <f t="shared" ca="1" si="997"/>
        <v>0</v>
      </c>
      <c r="E12757">
        <f t="shared" ca="1" si="998"/>
        <v>4</v>
      </c>
    </row>
    <row r="12758" spans="1:5" x14ac:dyDescent="0.2">
      <c r="A12758" t="str">
        <f t="shared" ca="1" si="995"/>
        <v>Diagnostics and Preventative</v>
      </c>
      <c r="B12758" t="str">
        <f t="shared" ca="1" si="996"/>
        <v>Full-mouth x-ray</v>
      </c>
      <c r="C12758">
        <f t="shared" si="999"/>
        <v>708</v>
      </c>
      <c r="D12758">
        <f t="shared" ca="1" si="997"/>
        <v>0</v>
      </c>
      <c r="E12758">
        <f t="shared" ca="1" si="998"/>
        <v>3</v>
      </c>
    </row>
    <row r="12759" spans="1:5" x14ac:dyDescent="0.2">
      <c r="A12759" t="str">
        <f t="shared" ca="1" si="995"/>
        <v>Diagnostics and Preventative</v>
      </c>
      <c r="B12759" t="str">
        <f t="shared" ca="1" si="996"/>
        <v>Fluoride treatments</v>
      </c>
      <c r="C12759">
        <f t="shared" si="999"/>
        <v>708</v>
      </c>
      <c r="D12759">
        <f t="shared" ca="1" si="997"/>
        <v>0</v>
      </c>
      <c r="E12759">
        <f t="shared" ca="1" si="998"/>
        <v>5</v>
      </c>
    </row>
    <row r="12760" spans="1:5" x14ac:dyDescent="0.2">
      <c r="A12760" t="str">
        <f t="shared" ca="1" si="995"/>
        <v>Major</v>
      </c>
      <c r="B12760" t="str">
        <f t="shared" ca="1" si="996"/>
        <v>temporomandibular joint dysfunction</v>
      </c>
      <c r="C12760">
        <f t="shared" si="999"/>
        <v>708</v>
      </c>
      <c r="D12760" t="str">
        <f t="shared" ca="1" si="997"/>
        <v>Services relating to hinging joints of the jaw</v>
      </c>
      <c r="E12760">
        <f t="shared" ca="1" si="998"/>
        <v>16</v>
      </c>
    </row>
    <row r="12761" spans="1:5" x14ac:dyDescent="0.2">
      <c r="A12761" t="str">
        <f t="shared" ca="1" si="995"/>
        <v>Basic</v>
      </c>
      <c r="B12761" t="str">
        <f t="shared" ca="1" si="996"/>
        <v>general anesthesia</v>
      </c>
      <c r="C12761">
        <f t="shared" si="999"/>
        <v>708</v>
      </c>
      <c r="D12761" t="str">
        <f t="shared" ca="1" si="997"/>
        <v>Covered when used in conjunction with covered oral surgical procedures</v>
      </c>
      <c r="E12761">
        <f t="shared" ca="1" si="998"/>
        <v>13</v>
      </c>
    </row>
    <row r="12762" spans="1:5" x14ac:dyDescent="0.2">
      <c r="A12762" t="str">
        <f t="shared" ca="1" si="995"/>
        <v>Other</v>
      </c>
      <c r="B12762" t="str">
        <f t="shared" ca="1" si="996"/>
        <v>Implants</v>
      </c>
      <c r="C12762">
        <f t="shared" si="999"/>
        <v>708</v>
      </c>
      <c r="D12762" t="str">
        <f t="shared" ca="1" si="997"/>
        <v>Implant dental work</v>
      </c>
      <c r="E12762">
        <f t="shared" ca="1" si="998"/>
        <v>18</v>
      </c>
    </row>
    <row r="12763" spans="1:5" x14ac:dyDescent="0.2">
      <c r="A12763" t="str">
        <f t="shared" ca="1" si="995"/>
        <v>Diagnostics and Preventative</v>
      </c>
      <c r="B12763" t="str">
        <f t="shared" ca="1" si="996"/>
        <v>Full-mouth x-ray</v>
      </c>
      <c r="C12763">
        <f t="shared" si="999"/>
        <v>708</v>
      </c>
      <c r="D12763">
        <f t="shared" ca="1" si="997"/>
        <v>0</v>
      </c>
      <c r="E12763">
        <f t="shared" ca="1" si="998"/>
        <v>3</v>
      </c>
    </row>
    <row r="12764" spans="1:5" x14ac:dyDescent="0.2">
      <c r="A12764" t="str">
        <f t="shared" ca="1" si="995"/>
        <v>Diagnostics and Preventative</v>
      </c>
      <c r="B12764" t="str">
        <f t="shared" ca="1" si="996"/>
        <v>Space Maintainers</v>
      </c>
      <c r="C12764">
        <f t="shared" si="999"/>
        <v>709</v>
      </c>
      <c r="D12764">
        <f t="shared" ca="1" si="997"/>
        <v>0</v>
      </c>
      <c r="E12764">
        <f t="shared" ca="1" si="998"/>
        <v>7</v>
      </c>
    </row>
    <row r="12765" spans="1:5" x14ac:dyDescent="0.2">
      <c r="A12765" t="str">
        <f t="shared" ca="1" si="995"/>
        <v>Major</v>
      </c>
      <c r="B12765" t="str">
        <f t="shared" ca="1" si="996"/>
        <v>temporomandibular joint dysfunction</v>
      </c>
      <c r="C12765">
        <f t="shared" si="999"/>
        <v>709</v>
      </c>
      <c r="D12765" t="str">
        <f t="shared" ca="1" si="997"/>
        <v>Services relating to hinging joints of the jaw</v>
      </c>
      <c r="E12765">
        <f t="shared" ca="1" si="998"/>
        <v>16</v>
      </c>
    </row>
    <row r="12766" spans="1:5" x14ac:dyDescent="0.2">
      <c r="A12766" t="str">
        <f t="shared" ca="1" si="995"/>
        <v>Major</v>
      </c>
      <c r="B12766" t="str">
        <f t="shared" ca="1" si="996"/>
        <v>temporomandibular joint dysfunction</v>
      </c>
      <c r="C12766">
        <f t="shared" si="999"/>
        <v>709</v>
      </c>
      <c r="D12766" t="str">
        <f t="shared" ca="1" si="997"/>
        <v>Services relating to hinging joints of the jaw</v>
      </c>
      <c r="E12766">
        <f t="shared" ca="1" si="998"/>
        <v>16</v>
      </c>
    </row>
    <row r="12767" spans="1:5" x14ac:dyDescent="0.2">
      <c r="A12767" t="str">
        <f t="shared" ca="1" si="995"/>
        <v>Diagnostics and Preventative</v>
      </c>
      <c r="B12767" t="str">
        <f t="shared" ca="1" si="996"/>
        <v>Fluoride treatments</v>
      </c>
      <c r="C12767">
        <f t="shared" si="999"/>
        <v>709</v>
      </c>
      <c r="D12767">
        <f t="shared" ca="1" si="997"/>
        <v>0</v>
      </c>
      <c r="E12767">
        <f t="shared" ca="1" si="998"/>
        <v>5</v>
      </c>
    </row>
    <row r="12768" spans="1:5" x14ac:dyDescent="0.2">
      <c r="A12768" t="str">
        <f t="shared" ca="1" si="995"/>
        <v>Basic</v>
      </c>
      <c r="B12768" t="str">
        <f t="shared" ca="1" si="996"/>
        <v>basic restorative</v>
      </c>
      <c r="C12768">
        <f t="shared" si="999"/>
        <v>709</v>
      </c>
      <c r="D12768" t="str">
        <f t="shared" ca="1" si="997"/>
        <v>Fillings (amalgam "silver" and composite "white" non-molar)</v>
      </c>
      <c r="E12768">
        <f t="shared" ca="1" si="998"/>
        <v>8</v>
      </c>
    </row>
    <row r="12769" spans="1:5" x14ac:dyDescent="0.2">
      <c r="A12769" t="str">
        <f t="shared" ca="1" si="995"/>
        <v>Diagnostics and Preventative</v>
      </c>
      <c r="B12769" t="str">
        <f t="shared" ca="1" si="996"/>
        <v>Periodic Exams</v>
      </c>
      <c r="C12769">
        <f t="shared" si="999"/>
        <v>709</v>
      </c>
      <c r="D12769">
        <f t="shared" ca="1" si="997"/>
        <v>0</v>
      </c>
      <c r="E12769">
        <f t="shared" ca="1" si="998"/>
        <v>1</v>
      </c>
    </row>
    <row r="12770" spans="1:5" x14ac:dyDescent="0.2">
      <c r="A12770" t="str">
        <f t="shared" ca="1" si="995"/>
        <v>Basic</v>
      </c>
      <c r="B12770" t="str">
        <f t="shared" ca="1" si="996"/>
        <v>surgical periodontics</v>
      </c>
      <c r="C12770">
        <f t="shared" si="999"/>
        <v>709</v>
      </c>
      <c r="D12770" t="str">
        <f t="shared" ca="1" si="997"/>
        <v>Surgical treatment of the gums and supporting structures of the teeth</v>
      </c>
      <c r="E12770">
        <f t="shared" ca="1" si="998"/>
        <v>11</v>
      </c>
    </row>
    <row r="12771" spans="1:5" x14ac:dyDescent="0.2">
      <c r="A12771" t="str">
        <f t="shared" ca="1" si="995"/>
        <v>Basic</v>
      </c>
      <c r="B12771" t="str">
        <f t="shared" ca="1" si="996"/>
        <v>general anesthesia</v>
      </c>
      <c r="C12771">
        <f t="shared" si="999"/>
        <v>709</v>
      </c>
      <c r="D12771" t="str">
        <f t="shared" ca="1" si="997"/>
        <v>Covered when used in conjunction with covered oral surgical procedures</v>
      </c>
      <c r="E12771">
        <f t="shared" ca="1" si="998"/>
        <v>13</v>
      </c>
    </row>
    <row r="12772" spans="1:5" x14ac:dyDescent="0.2">
      <c r="A12772" t="str">
        <f t="shared" ca="1" si="995"/>
        <v>Diagnostics and Preventative</v>
      </c>
      <c r="B12772" t="str">
        <f t="shared" ca="1" si="996"/>
        <v>Space Maintainers</v>
      </c>
      <c r="C12772">
        <f t="shared" si="999"/>
        <v>709</v>
      </c>
      <c r="D12772">
        <f t="shared" ca="1" si="997"/>
        <v>0</v>
      </c>
      <c r="E12772">
        <f t="shared" ca="1" si="998"/>
        <v>7</v>
      </c>
    </row>
    <row r="12773" spans="1:5" x14ac:dyDescent="0.2">
      <c r="A12773" t="str">
        <f t="shared" ca="1" si="995"/>
        <v>Major</v>
      </c>
      <c r="B12773" t="str">
        <f t="shared" ca="1" si="996"/>
        <v>temporomandibular joint dysfunction</v>
      </c>
      <c r="C12773">
        <f t="shared" si="999"/>
        <v>709</v>
      </c>
      <c r="D12773" t="str">
        <f t="shared" ca="1" si="997"/>
        <v>Services relating to hinging joints of the jaw</v>
      </c>
      <c r="E12773">
        <f t="shared" ca="1" si="998"/>
        <v>16</v>
      </c>
    </row>
    <row r="12774" spans="1:5" x14ac:dyDescent="0.2">
      <c r="A12774" t="str">
        <f t="shared" ca="1" si="995"/>
        <v>Basic</v>
      </c>
      <c r="B12774" t="str">
        <f t="shared" ca="1" si="996"/>
        <v>non-surgical periodontics</v>
      </c>
      <c r="C12774">
        <f t="shared" si="999"/>
        <v>709</v>
      </c>
      <c r="D12774" t="str">
        <f t="shared" ca="1" si="997"/>
        <v xml:space="preserve">Non-surgical treatment of the gums and supporting structures of the teeth </v>
      </c>
      <c r="E12774">
        <f t="shared" ca="1" si="998"/>
        <v>12</v>
      </c>
    </row>
    <row r="12775" spans="1:5" x14ac:dyDescent="0.2">
      <c r="A12775" t="str">
        <f t="shared" ca="1" si="995"/>
        <v>Major</v>
      </c>
      <c r="B12775" t="str">
        <f t="shared" ca="1" si="996"/>
        <v>major restorative</v>
      </c>
      <c r="C12775">
        <f t="shared" si="999"/>
        <v>709</v>
      </c>
      <c r="D12775" t="str">
        <f t="shared" ca="1" si="997"/>
        <v>Single crowns, inlays, onlays</v>
      </c>
      <c r="E12775">
        <f t="shared" ca="1" si="998"/>
        <v>14</v>
      </c>
    </row>
    <row r="12776" spans="1:5" x14ac:dyDescent="0.2">
      <c r="A12776" t="str">
        <f t="shared" ca="1" si="995"/>
        <v>Diagnostics and Preventative</v>
      </c>
      <c r="B12776" t="str">
        <f t="shared" ca="1" si="996"/>
        <v>Sealants</v>
      </c>
      <c r="C12776">
        <f t="shared" si="999"/>
        <v>709</v>
      </c>
      <c r="D12776">
        <f t="shared" ca="1" si="997"/>
        <v>0</v>
      </c>
      <c r="E12776">
        <f t="shared" ca="1" si="998"/>
        <v>6</v>
      </c>
    </row>
    <row r="12777" spans="1:5" x14ac:dyDescent="0.2">
      <c r="A12777" t="str">
        <f t="shared" ca="1" si="995"/>
        <v>Diagnostics and Preventative</v>
      </c>
      <c r="B12777" t="str">
        <f t="shared" ca="1" si="996"/>
        <v>Fluoride treatments</v>
      </c>
      <c r="C12777">
        <f t="shared" si="999"/>
        <v>709</v>
      </c>
      <c r="D12777">
        <f t="shared" ca="1" si="997"/>
        <v>0</v>
      </c>
      <c r="E12777">
        <f t="shared" ca="1" si="998"/>
        <v>5</v>
      </c>
    </row>
    <row r="12778" spans="1:5" x14ac:dyDescent="0.2">
      <c r="A12778" t="str">
        <f t="shared" ca="1" si="995"/>
        <v>Basic</v>
      </c>
      <c r="B12778" t="str">
        <f t="shared" ca="1" si="996"/>
        <v>surgical periodontics</v>
      </c>
      <c r="C12778">
        <f t="shared" si="999"/>
        <v>709</v>
      </c>
      <c r="D12778" t="str">
        <f t="shared" ca="1" si="997"/>
        <v>Surgical treatment of the gums and supporting structures of the teeth</v>
      </c>
      <c r="E12778">
        <f t="shared" ca="1" si="998"/>
        <v>11</v>
      </c>
    </row>
    <row r="12779" spans="1:5" x14ac:dyDescent="0.2">
      <c r="A12779" t="str">
        <f t="shared" ca="1" si="995"/>
        <v>Diagnostics and Preventative</v>
      </c>
      <c r="B12779" t="str">
        <f t="shared" ca="1" si="996"/>
        <v>Fluoride treatments</v>
      </c>
      <c r="C12779">
        <f t="shared" si="999"/>
        <v>709</v>
      </c>
      <c r="D12779">
        <f t="shared" ca="1" si="997"/>
        <v>0</v>
      </c>
      <c r="E12779">
        <f t="shared" ca="1" si="998"/>
        <v>5</v>
      </c>
    </row>
    <row r="12780" spans="1:5" x14ac:dyDescent="0.2">
      <c r="A12780" t="str">
        <f t="shared" ca="1" si="995"/>
        <v>Diagnostics and Preventative</v>
      </c>
      <c r="B12780" t="str">
        <f t="shared" ca="1" si="996"/>
        <v>Prophylaxis</v>
      </c>
      <c r="C12780">
        <f t="shared" si="999"/>
        <v>709</v>
      </c>
      <c r="D12780">
        <f t="shared" ca="1" si="997"/>
        <v>0</v>
      </c>
      <c r="E12780">
        <f t="shared" ca="1" si="998"/>
        <v>4</v>
      </c>
    </row>
    <row r="12781" spans="1:5" x14ac:dyDescent="0.2">
      <c r="A12781" t="str">
        <f t="shared" ca="1" si="995"/>
        <v>Other</v>
      </c>
      <c r="B12781" t="str">
        <f t="shared" ca="1" si="996"/>
        <v>Implants</v>
      </c>
      <c r="C12781">
        <f t="shared" si="999"/>
        <v>709</v>
      </c>
      <c r="D12781" t="str">
        <f t="shared" ca="1" si="997"/>
        <v>Implant dental work</v>
      </c>
      <c r="E12781">
        <f t="shared" ca="1" si="998"/>
        <v>18</v>
      </c>
    </row>
    <row r="12782" spans="1:5" x14ac:dyDescent="0.2">
      <c r="A12782" t="str">
        <f t="shared" ca="1" si="995"/>
        <v>Basic</v>
      </c>
      <c r="B12782" t="str">
        <f t="shared" ca="1" si="996"/>
        <v>endodontics</v>
      </c>
      <c r="C12782">
        <f t="shared" si="999"/>
        <v>710</v>
      </c>
      <c r="D12782" t="str">
        <f t="shared" ca="1" si="997"/>
        <v>Root canal, pulpal therapy</v>
      </c>
      <c r="E12782">
        <f t="shared" ca="1" si="998"/>
        <v>10</v>
      </c>
    </row>
    <row r="12783" spans="1:5" x14ac:dyDescent="0.2">
      <c r="A12783" t="str">
        <f t="shared" ca="1" si="995"/>
        <v>Basic</v>
      </c>
      <c r="B12783" t="str">
        <f t="shared" ca="1" si="996"/>
        <v>general anesthesia</v>
      </c>
      <c r="C12783">
        <f t="shared" si="999"/>
        <v>710</v>
      </c>
      <c r="D12783" t="str">
        <f t="shared" ca="1" si="997"/>
        <v>Covered when used in conjunction with covered oral surgical procedures</v>
      </c>
      <c r="E12783">
        <f t="shared" ca="1" si="998"/>
        <v>13</v>
      </c>
    </row>
    <row r="12784" spans="1:5" x14ac:dyDescent="0.2">
      <c r="A12784" t="str">
        <f t="shared" ca="1" si="995"/>
        <v>Diagnostics and Preventative</v>
      </c>
      <c r="B12784" t="str">
        <f t="shared" ca="1" si="996"/>
        <v>Space Maintainers</v>
      </c>
      <c r="C12784">
        <f t="shared" si="999"/>
        <v>710</v>
      </c>
      <c r="D12784">
        <f t="shared" ca="1" si="997"/>
        <v>0</v>
      </c>
      <c r="E12784">
        <f t="shared" ca="1" si="998"/>
        <v>7</v>
      </c>
    </row>
    <row r="12785" spans="1:5" x14ac:dyDescent="0.2">
      <c r="A12785" t="str">
        <f t="shared" ca="1" si="995"/>
        <v>Basic</v>
      </c>
      <c r="B12785" t="str">
        <f t="shared" ca="1" si="996"/>
        <v>oral surgery</v>
      </c>
      <c r="C12785">
        <f t="shared" si="999"/>
        <v>710</v>
      </c>
      <c r="D12785" t="str">
        <f t="shared" ca="1" si="997"/>
        <v>Extraction and other surgery procedures, incl. pre- and post-operative care</v>
      </c>
      <c r="E12785">
        <f t="shared" ca="1" si="998"/>
        <v>9</v>
      </c>
    </row>
    <row r="12786" spans="1:5" x14ac:dyDescent="0.2">
      <c r="A12786" t="str">
        <f t="shared" ca="1" si="995"/>
        <v>Basic</v>
      </c>
      <c r="B12786" t="str">
        <f t="shared" ca="1" si="996"/>
        <v>general anesthesia</v>
      </c>
      <c r="C12786">
        <f t="shared" si="999"/>
        <v>710</v>
      </c>
      <c r="D12786" t="str">
        <f t="shared" ca="1" si="997"/>
        <v>Covered when used in conjunction with covered oral surgical procedures</v>
      </c>
      <c r="E12786">
        <f t="shared" ca="1" si="998"/>
        <v>13</v>
      </c>
    </row>
    <row r="12787" spans="1:5" x14ac:dyDescent="0.2">
      <c r="A12787" t="str">
        <f t="shared" ca="1" si="995"/>
        <v>Diagnostics and Preventative</v>
      </c>
      <c r="B12787" t="str">
        <f t="shared" ca="1" si="996"/>
        <v>Fluoride treatments</v>
      </c>
      <c r="C12787">
        <f t="shared" si="999"/>
        <v>710</v>
      </c>
      <c r="D12787">
        <f t="shared" ca="1" si="997"/>
        <v>0</v>
      </c>
      <c r="E12787">
        <f t="shared" ca="1" si="998"/>
        <v>5</v>
      </c>
    </row>
    <row r="12788" spans="1:5" x14ac:dyDescent="0.2">
      <c r="A12788" t="str">
        <f t="shared" ca="1" si="995"/>
        <v>Basic</v>
      </c>
      <c r="B12788" t="str">
        <f t="shared" ca="1" si="996"/>
        <v>surgical periodontics</v>
      </c>
      <c r="C12788">
        <f t="shared" si="999"/>
        <v>710</v>
      </c>
      <c r="D12788" t="str">
        <f t="shared" ca="1" si="997"/>
        <v>Surgical treatment of the gums and supporting structures of the teeth</v>
      </c>
      <c r="E12788">
        <f t="shared" ca="1" si="998"/>
        <v>11</v>
      </c>
    </row>
    <row r="12789" spans="1:5" x14ac:dyDescent="0.2">
      <c r="A12789" t="str">
        <f t="shared" ca="1" si="995"/>
        <v>Diagnostics and Preventative</v>
      </c>
      <c r="B12789" t="str">
        <f t="shared" ca="1" si="996"/>
        <v>Full-mouth x-ray</v>
      </c>
      <c r="C12789">
        <f t="shared" si="999"/>
        <v>710</v>
      </c>
      <c r="D12789">
        <f t="shared" ca="1" si="997"/>
        <v>0</v>
      </c>
      <c r="E12789">
        <f t="shared" ca="1" si="998"/>
        <v>3</v>
      </c>
    </row>
    <row r="12790" spans="1:5" x14ac:dyDescent="0.2">
      <c r="A12790" t="str">
        <f t="shared" ca="1" si="995"/>
        <v>Diagnostics and Preventative</v>
      </c>
      <c r="B12790" t="str">
        <f t="shared" ca="1" si="996"/>
        <v>Fluoride treatments</v>
      </c>
      <c r="C12790">
        <f t="shared" si="999"/>
        <v>710</v>
      </c>
      <c r="D12790">
        <f t="shared" ca="1" si="997"/>
        <v>0</v>
      </c>
      <c r="E12790">
        <f t="shared" ca="1" si="998"/>
        <v>5</v>
      </c>
    </row>
    <row r="12791" spans="1:5" x14ac:dyDescent="0.2">
      <c r="A12791" t="str">
        <f t="shared" ca="1" si="995"/>
        <v>Basic</v>
      </c>
      <c r="B12791" t="str">
        <f t="shared" ca="1" si="996"/>
        <v>endodontics</v>
      </c>
      <c r="C12791">
        <f t="shared" si="999"/>
        <v>710</v>
      </c>
      <c r="D12791" t="str">
        <f t="shared" ca="1" si="997"/>
        <v>Root canal, pulpal therapy</v>
      </c>
      <c r="E12791">
        <f t="shared" ca="1" si="998"/>
        <v>10</v>
      </c>
    </row>
    <row r="12792" spans="1:5" x14ac:dyDescent="0.2">
      <c r="A12792" t="str">
        <f t="shared" ca="1" si="995"/>
        <v>Diagnostics and Preventative</v>
      </c>
      <c r="B12792" t="str">
        <f t="shared" ca="1" si="996"/>
        <v>Full-mouth x-ray</v>
      </c>
      <c r="C12792">
        <f t="shared" si="999"/>
        <v>710</v>
      </c>
      <c r="D12792">
        <f t="shared" ca="1" si="997"/>
        <v>0</v>
      </c>
      <c r="E12792">
        <f t="shared" ca="1" si="998"/>
        <v>3</v>
      </c>
    </row>
    <row r="12793" spans="1:5" x14ac:dyDescent="0.2">
      <c r="A12793" t="str">
        <f t="shared" ca="1" si="995"/>
        <v>Diagnostics and Preventative</v>
      </c>
      <c r="B12793" t="str">
        <f t="shared" ca="1" si="996"/>
        <v>Prophylaxis</v>
      </c>
      <c r="C12793">
        <f t="shared" si="999"/>
        <v>710</v>
      </c>
      <c r="D12793">
        <f t="shared" ca="1" si="997"/>
        <v>0</v>
      </c>
      <c r="E12793">
        <f t="shared" ca="1" si="998"/>
        <v>4</v>
      </c>
    </row>
    <row r="12794" spans="1:5" x14ac:dyDescent="0.2">
      <c r="A12794" t="str">
        <f t="shared" ca="1" si="995"/>
        <v>Basic</v>
      </c>
      <c r="B12794" t="str">
        <f t="shared" ca="1" si="996"/>
        <v>endodontics</v>
      </c>
      <c r="C12794">
        <f t="shared" si="999"/>
        <v>710</v>
      </c>
      <c r="D12794" t="str">
        <f t="shared" ca="1" si="997"/>
        <v>Root canal, pulpal therapy</v>
      </c>
      <c r="E12794">
        <f t="shared" ca="1" si="998"/>
        <v>10</v>
      </c>
    </row>
    <row r="12795" spans="1:5" x14ac:dyDescent="0.2">
      <c r="A12795" t="str">
        <f t="shared" ca="1" si="995"/>
        <v>Diagnostics and Preventative</v>
      </c>
      <c r="B12795" t="str">
        <f t="shared" ca="1" si="996"/>
        <v>Bitewing x-rays</v>
      </c>
      <c r="C12795">
        <f t="shared" si="999"/>
        <v>710</v>
      </c>
      <c r="D12795">
        <f t="shared" ca="1" si="997"/>
        <v>0</v>
      </c>
      <c r="E12795">
        <f t="shared" ca="1" si="998"/>
        <v>2</v>
      </c>
    </row>
    <row r="12796" spans="1:5" x14ac:dyDescent="0.2">
      <c r="A12796" t="str">
        <f t="shared" ca="1" si="995"/>
        <v>Major</v>
      </c>
      <c r="B12796" t="str">
        <f t="shared" ca="1" si="996"/>
        <v>major restorative</v>
      </c>
      <c r="C12796">
        <f t="shared" si="999"/>
        <v>710</v>
      </c>
      <c r="D12796" t="str">
        <f t="shared" ca="1" si="997"/>
        <v>Single crowns, inlays, onlays</v>
      </c>
      <c r="E12796">
        <f t="shared" ca="1" si="998"/>
        <v>14</v>
      </c>
    </row>
    <row r="12797" spans="1:5" x14ac:dyDescent="0.2">
      <c r="A12797" t="str">
        <f t="shared" ca="1" si="995"/>
        <v>Major</v>
      </c>
      <c r="B12797" t="str">
        <f t="shared" ca="1" si="996"/>
        <v>temporomandibular joint dysfunction</v>
      </c>
      <c r="C12797">
        <f t="shared" si="999"/>
        <v>710</v>
      </c>
      <c r="D12797" t="str">
        <f t="shared" ca="1" si="997"/>
        <v>Services relating to hinging joints of the jaw</v>
      </c>
      <c r="E12797">
        <f t="shared" ca="1" si="998"/>
        <v>16</v>
      </c>
    </row>
    <row r="12798" spans="1:5" x14ac:dyDescent="0.2">
      <c r="A12798" t="str">
        <f t="shared" ca="1" si="995"/>
        <v>Basic</v>
      </c>
      <c r="B12798" t="str">
        <f t="shared" ca="1" si="996"/>
        <v>surgical periodontics</v>
      </c>
      <c r="C12798">
        <f t="shared" si="999"/>
        <v>710</v>
      </c>
      <c r="D12798" t="str">
        <f t="shared" ca="1" si="997"/>
        <v>Surgical treatment of the gums and supporting structures of the teeth</v>
      </c>
      <c r="E12798">
        <f t="shared" ca="1" si="998"/>
        <v>11</v>
      </c>
    </row>
    <row r="12799" spans="1:5" x14ac:dyDescent="0.2">
      <c r="A12799" t="str">
        <f t="shared" ca="1" si="995"/>
        <v>Diagnostics and Preventative</v>
      </c>
      <c r="B12799" t="str">
        <f t="shared" ca="1" si="996"/>
        <v>Fluoride treatments</v>
      </c>
      <c r="C12799">
        <f t="shared" si="999"/>
        <v>710</v>
      </c>
      <c r="D12799">
        <f t="shared" ca="1" si="997"/>
        <v>0</v>
      </c>
      <c r="E12799">
        <f t="shared" ca="1" si="998"/>
        <v>5</v>
      </c>
    </row>
    <row r="12800" spans="1:5" x14ac:dyDescent="0.2">
      <c r="A12800" t="str">
        <f t="shared" ca="1" si="995"/>
        <v>Diagnostics and Preventative</v>
      </c>
      <c r="B12800" t="str">
        <f t="shared" ca="1" si="996"/>
        <v>Prophylaxis</v>
      </c>
      <c r="C12800">
        <f t="shared" si="999"/>
        <v>711</v>
      </c>
      <c r="D12800">
        <f t="shared" ca="1" si="997"/>
        <v>0</v>
      </c>
      <c r="E12800">
        <f t="shared" ca="1" si="998"/>
        <v>4</v>
      </c>
    </row>
    <row r="12801" spans="1:5" x14ac:dyDescent="0.2">
      <c r="A12801" t="str">
        <f t="shared" ca="1" si="995"/>
        <v>Diagnostics and Preventative</v>
      </c>
      <c r="B12801" t="str">
        <f t="shared" ca="1" si="996"/>
        <v>Bitewing x-rays</v>
      </c>
      <c r="C12801">
        <f t="shared" si="999"/>
        <v>711</v>
      </c>
      <c r="D12801">
        <f t="shared" ca="1" si="997"/>
        <v>0</v>
      </c>
      <c r="E12801">
        <f t="shared" ca="1" si="998"/>
        <v>2</v>
      </c>
    </row>
    <row r="12802" spans="1:5" x14ac:dyDescent="0.2">
      <c r="A12802" t="str">
        <f t="shared" ref="A12802:A12865" ca="1" si="1000">INDEX(services,E12802,1)</f>
        <v>Other</v>
      </c>
      <c r="B12802" t="str">
        <f t="shared" ref="B12802:B12865" ca="1" si="1001">INDEX(services,E12802,2)</f>
        <v>Implants</v>
      </c>
      <c r="C12802">
        <f t="shared" si="999"/>
        <v>711</v>
      </c>
      <c r="D12802" t="str">
        <f t="shared" ref="D12802:D12865" ca="1" si="1002">INDEX(services,E12802,3)</f>
        <v>Implant dental work</v>
      </c>
      <c r="E12802">
        <f t="shared" ref="E12802:E12865" ca="1" si="1003">RANDBETWEEN(1,ROWS(services))</f>
        <v>18</v>
      </c>
    </row>
    <row r="12803" spans="1:5" x14ac:dyDescent="0.2">
      <c r="A12803" t="str">
        <f t="shared" ca="1" si="1000"/>
        <v>Basic</v>
      </c>
      <c r="B12803" t="str">
        <f t="shared" ca="1" si="1001"/>
        <v>endodontics</v>
      </c>
      <c r="C12803">
        <f t="shared" si="999"/>
        <v>711</v>
      </c>
      <c r="D12803" t="str">
        <f t="shared" ca="1" si="1002"/>
        <v>Root canal, pulpal therapy</v>
      </c>
      <c r="E12803">
        <f t="shared" ca="1" si="1003"/>
        <v>10</v>
      </c>
    </row>
    <row r="12804" spans="1:5" x14ac:dyDescent="0.2">
      <c r="A12804" t="str">
        <f t="shared" ca="1" si="1000"/>
        <v>Basic</v>
      </c>
      <c r="B12804" t="str">
        <f t="shared" ca="1" si="1001"/>
        <v>endodontics</v>
      </c>
      <c r="C12804">
        <f t="shared" ref="C12804:C12867" si="1004">IF(MOD(ROW(C12804)-2,18)&lt;&gt;0,C12803,C12803+1)</f>
        <v>711</v>
      </c>
      <c r="D12804" t="str">
        <f t="shared" ca="1" si="1002"/>
        <v>Root canal, pulpal therapy</v>
      </c>
      <c r="E12804">
        <f t="shared" ca="1" si="1003"/>
        <v>10</v>
      </c>
    </row>
    <row r="12805" spans="1:5" x14ac:dyDescent="0.2">
      <c r="A12805" t="str">
        <f t="shared" ca="1" si="1000"/>
        <v>Basic</v>
      </c>
      <c r="B12805" t="str">
        <f t="shared" ca="1" si="1001"/>
        <v>non-surgical periodontics</v>
      </c>
      <c r="C12805">
        <f t="shared" si="1004"/>
        <v>711</v>
      </c>
      <c r="D12805" t="str">
        <f t="shared" ca="1" si="1002"/>
        <v xml:space="preserve">Non-surgical treatment of the gums and supporting structures of the teeth </v>
      </c>
      <c r="E12805">
        <f t="shared" ca="1" si="1003"/>
        <v>12</v>
      </c>
    </row>
    <row r="12806" spans="1:5" x14ac:dyDescent="0.2">
      <c r="A12806" t="str">
        <f t="shared" ca="1" si="1000"/>
        <v>Orthodontics</v>
      </c>
      <c r="B12806" t="str">
        <f t="shared" ca="1" si="1001"/>
        <v>orthodontics</v>
      </c>
      <c r="C12806">
        <f t="shared" si="1004"/>
        <v>711</v>
      </c>
      <c r="D12806" t="str">
        <f t="shared" ca="1" si="1002"/>
        <v>For eligible dependents to age 19</v>
      </c>
      <c r="E12806">
        <f t="shared" ca="1" si="1003"/>
        <v>17</v>
      </c>
    </row>
    <row r="12807" spans="1:5" x14ac:dyDescent="0.2">
      <c r="A12807" t="str">
        <f t="shared" ca="1" si="1000"/>
        <v>Basic</v>
      </c>
      <c r="B12807" t="str">
        <f t="shared" ca="1" si="1001"/>
        <v>non-surgical periodontics</v>
      </c>
      <c r="C12807">
        <f t="shared" si="1004"/>
        <v>711</v>
      </c>
      <c r="D12807" t="str">
        <f t="shared" ca="1" si="1002"/>
        <v xml:space="preserve">Non-surgical treatment of the gums and supporting structures of the teeth </v>
      </c>
      <c r="E12807">
        <f t="shared" ca="1" si="1003"/>
        <v>12</v>
      </c>
    </row>
    <row r="12808" spans="1:5" x14ac:dyDescent="0.2">
      <c r="A12808" t="str">
        <f t="shared" ca="1" si="1000"/>
        <v>Basic</v>
      </c>
      <c r="B12808" t="str">
        <f t="shared" ca="1" si="1001"/>
        <v>general anesthesia</v>
      </c>
      <c r="C12808">
        <f t="shared" si="1004"/>
        <v>711</v>
      </c>
      <c r="D12808" t="str">
        <f t="shared" ca="1" si="1002"/>
        <v>Covered when used in conjunction with covered oral surgical procedures</v>
      </c>
      <c r="E12808">
        <f t="shared" ca="1" si="1003"/>
        <v>13</v>
      </c>
    </row>
    <row r="12809" spans="1:5" x14ac:dyDescent="0.2">
      <c r="A12809" t="str">
        <f t="shared" ca="1" si="1000"/>
        <v>Diagnostics and Preventative</v>
      </c>
      <c r="B12809" t="str">
        <f t="shared" ca="1" si="1001"/>
        <v>Space Maintainers</v>
      </c>
      <c r="C12809">
        <f t="shared" si="1004"/>
        <v>711</v>
      </c>
      <c r="D12809">
        <f t="shared" ca="1" si="1002"/>
        <v>0</v>
      </c>
      <c r="E12809">
        <f t="shared" ca="1" si="1003"/>
        <v>7</v>
      </c>
    </row>
    <row r="12810" spans="1:5" x14ac:dyDescent="0.2">
      <c r="A12810" t="str">
        <f t="shared" ca="1" si="1000"/>
        <v>Diagnostics and Preventative</v>
      </c>
      <c r="B12810" t="str">
        <f t="shared" ca="1" si="1001"/>
        <v>Full-mouth x-ray</v>
      </c>
      <c r="C12810">
        <f t="shared" si="1004"/>
        <v>711</v>
      </c>
      <c r="D12810">
        <f t="shared" ca="1" si="1002"/>
        <v>0</v>
      </c>
      <c r="E12810">
        <f t="shared" ca="1" si="1003"/>
        <v>3</v>
      </c>
    </row>
    <row r="12811" spans="1:5" x14ac:dyDescent="0.2">
      <c r="A12811" t="str">
        <f t="shared" ca="1" si="1000"/>
        <v>Basic</v>
      </c>
      <c r="B12811" t="str">
        <f t="shared" ca="1" si="1001"/>
        <v>general anesthesia</v>
      </c>
      <c r="C12811">
        <f t="shared" si="1004"/>
        <v>711</v>
      </c>
      <c r="D12811" t="str">
        <f t="shared" ca="1" si="1002"/>
        <v>Covered when used in conjunction with covered oral surgical procedures</v>
      </c>
      <c r="E12811">
        <f t="shared" ca="1" si="1003"/>
        <v>13</v>
      </c>
    </row>
    <row r="12812" spans="1:5" x14ac:dyDescent="0.2">
      <c r="A12812" t="str">
        <f t="shared" ca="1" si="1000"/>
        <v>Major</v>
      </c>
      <c r="B12812" t="str">
        <f t="shared" ca="1" si="1001"/>
        <v>major restorative</v>
      </c>
      <c r="C12812">
        <f t="shared" si="1004"/>
        <v>711</v>
      </c>
      <c r="D12812" t="str">
        <f t="shared" ca="1" si="1002"/>
        <v>Single crowns, inlays, onlays</v>
      </c>
      <c r="E12812">
        <f t="shared" ca="1" si="1003"/>
        <v>14</v>
      </c>
    </row>
    <row r="12813" spans="1:5" x14ac:dyDescent="0.2">
      <c r="A12813" t="str">
        <f t="shared" ca="1" si="1000"/>
        <v>Basic</v>
      </c>
      <c r="B12813" t="str">
        <f t="shared" ca="1" si="1001"/>
        <v>endodontics</v>
      </c>
      <c r="C12813">
        <f t="shared" si="1004"/>
        <v>711</v>
      </c>
      <c r="D12813" t="str">
        <f t="shared" ca="1" si="1002"/>
        <v>Root canal, pulpal therapy</v>
      </c>
      <c r="E12813">
        <f t="shared" ca="1" si="1003"/>
        <v>10</v>
      </c>
    </row>
    <row r="12814" spans="1:5" x14ac:dyDescent="0.2">
      <c r="A12814" t="str">
        <f t="shared" ca="1" si="1000"/>
        <v>Diagnostics and Preventative</v>
      </c>
      <c r="B12814" t="str">
        <f t="shared" ca="1" si="1001"/>
        <v>Bitewing x-rays</v>
      </c>
      <c r="C12814">
        <f t="shared" si="1004"/>
        <v>711</v>
      </c>
      <c r="D12814">
        <f t="shared" ca="1" si="1002"/>
        <v>0</v>
      </c>
      <c r="E12814">
        <f t="shared" ca="1" si="1003"/>
        <v>2</v>
      </c>
    </row>
    <row r="12815" spans="1:5" x14ac:dyDescent="0.2">
      <c r="A12815" t="str">
        <f t="shared" ca="1" si="1000"/>
        <v>Orthodontics</v>
      </c>
      <c r="B12815" t="str">
        <f t="shared" ca="1" si="1001"/>
        <v>orthodontics</v>
      </c>
      <c r="C12815">
        <f t="shared" si="1004"/>
        <v>711</v>
      </c>
      <c r="D12815" t="str">
        <f t="shared" ca="1" si="1002"/>
        <v>For eligible dependents to age 19</v>
      </c>
      <c r="E12815">
        <f t="shared" ca="1" si="1003"/>
        <v>17</v>
      </c>
    </row>
    <row r="12816" spans="1:5" x14ac:dyDescent="0.2">
      <c r="A12816" t="str">
        <f t="shared" ca="1" si="1000"/>
        <v>Diagnostics and Preventative</v>
      </c>
      <c r="B12816" t="str">
        <f t="shared" ca="1" si="1001"/>
        <v>Sealants</v>
      </c>
      <c r="C12816">
        <f t="shared" si="1004"/>
        <v>711</v>
      </c>
      <c r="D12816">
        <f t="shared" ca="1" si="1002"/>
        <v>0</v>
      </c>
      <c r="E12816">
        <f t="shared" ca="1" si="1003"/>
        <v>6</v>
      </c>
    </row>
    <row r="12817" spans="1:5" x14ac:dyDescent="0.2">
      <c r="A12817" t="str">
        <f t="shared" ca="1" si="1000"/>
        <v>Basic</v>
      </c>
      <c r="B12817" t="str">
        <f t="shared" ca="1" si="1001"/>
        <v>endodontics</v>
      </c>
      <c r="C12817">
        <f t="shared" si="1004"/>
        <v>711</v>
      </c>
      <c r="D12817" t="str">
        <f t="shared" ca="1" si="1002"/>
        <v>Root canal, pulpal therapy</v>
      </c>
      <c r="E12817">
        <f t="shared" ca="1" si="1003"/>
        <v>10</v>
      </c>
    </row>
    <row r="12818" spans="1:5" x14ac:dyDescent="0.2">
      <c r="A12818" t="str">
        <f t="shared" ca="1" si="1000"/>
        <v>Diagnostics and Preventative</v>
      </c>
      <c r="B12818" t="str">
        <f t="shared" ca="1" si="1001"/>
        <v>Periodic Exams</v>
      </c>
      <c r="C12818">
        <f t="shared" si="1004"/>
        <v>712</v>
      </c>
      <c r="D12818">
        <f t="shared" ca="1" si="1002"/>
        <v>0</v>
      </c>
      <c r="E12818">
        <f t="shared" ca="1" si="1003"/>
        <v>1</v>
      </c>
    </row>
    <row r="12819" spans="1:5" x14ac:dyDescent="0.2">
      <c r="A12819" t="str">
        <f t="shared" ca="1" si="1000"/>
        <v>Diagnostics and Preventative</v>
      </c>
      <c r="B12819" t="str">
        <f t="shared" ca="1" si="1001"/>
        <v>Periodic Exams</v>
      </c>
      <c r="C12819">
        <f t="shared" si="1004"/>
        <v>712</v>
      </c>
      <c r="D12819">
        <f t="shared" ca="1" si="1002"/>
        <v>0</v>
      </c>
      <c r="E12819">
        <f t="shared" ca="1" si="1003"/>
        <v>1</v>
      </c>
    </row>
    <row r="12820" spans="1:5" x14ac:dyDescent="0.2">
      <c r="A12820" t="str">
        <f t="shared" ca="1" si="1000"/>
        <v>Basic</v>
      </c>
      <c r="B12820" t="str">
        <f t="shared" ca="1" si="1001"/>
        <v>surgical periodontics</v>
      </c>
      <c r="C12820">
        <f t="shared" si="1004"/>
        <v>712</v>
      </c>
      <c r="D12820" t="str">
        <f t="shared" ca="1" si="1002"/>
        <v>Surgical treatment of the gums and supporting structures of the teeth</v>
      </c>
      <c r="E12820">
        <f t="shared" ca="1" si="1003"/>
        <v>11</v>
      </c>
    </row>
    <row r="12821" spans="1:5" x14ac:dyDescent="0.2">
      <c r="A12821" t="str">
        <f t="shared" ca="1" si="1000"/>
        <v>Other</v>
      </c>
      <c r="B12821" t="str">
        <f t="shared" ca="1" si="1001"/>
        <v>Implants</v>
      </c>
      <c r="C12821">
        <f t="shared" si="1004"/>
        <v>712</v>
      </c>
      <c r="D12821" t="str">
        <f t="shared" ca="1" si="1002"/>
        <v>Implant dental work</v>
      </c>
      <c r="E12821">
        <f t="shared" ca="1" si="1003"/>
        <v>18</v>
      </c>
    </row>
    <row r="12822" spans="1:5" x14ac:dyDescent="0.2">
      <c r="A12822" t="str">
        <f t="shared" ca="1" si="1000"/>
        <v>Basic</v>
      </c>
      <c r="B12822" t="str">
        <f t="shared" ca="1" si="1001"/>
        <v>surgical periodontics</v>
      </c>
      <c r="C12822">
        <f t="shared" si="1004"/>
        <v>712</v>
      </c>
      <c r="D12822" t="str">
        <f t="shared" ca="1" si="1002"/>
        <v>Surgical treatment of the gums and supporting structures of the teeth</v>
      </c>
      <c r="E12822">
        <f t="shared" ca="1" si="1003"/>
        <v>11</v>
      </c>
    </row>
    <row r="12823" spans="1:5" x14ac:dyDescent="0.2">
      <c r="A12823" t="str">
        <f t="shared" ca="1" si="1000"/>
        <v>Diagnostics and Preventative</v>
      </c>
      <c r="B12823" t="str">
        <f t="shared" ca="1" si="1001"/>
        <v>Prophylaxis</v>
      </c>
      <c r="C12823">
        <f t="shared" si="1004"/>
        <v>712</v>
      </c>
      <c r="D12823">
        <f t="shared" ca="1" si="1002"/>
        <v>0</v>
      </c>
      <c r="E12823">
        <f t="shared" ca="1" si="1003"/>
        <v>4</v>
      </c>
    </row>
    <row r="12824" spans="1:5" x14ac:dyDescent="0.2">
      <c r="A12824" t="str">
        <f t="shared" ca="1" si="1000"/>
        <v>Diagnostics and Preventative</v>
      </c>
      <c r="B12824" t="str">
        <f t="shared" ca="1" si="1001"/>
        <v>Full-mouth x-ray</v>
      </c>
      <c r="C12824">
        <f t="shared" si="1004"/>
        <v>712</v>
      </c>
      <c r="D12824">
        <f t="shared" ca="1" si="1002"/>
        <v>0</v>
      </c>
      <c r="E12824">
        <f t="shared" ca="1" si="1003"/>
        <v>3</v>
      </c>
    </row>
    <row r="12825" spans="1:5" x14ac:dyDescent="0.2">
      <c r="A12825" t="str">
        <f t="shared" ca="1" si="1000"/>
        <v>Diagnostics and Preventative</v>
      </c>
      <c r="B12825" t="str">
        <f t="shared" ca="1" si="1001"/>
        <v>Full-mouth x-ray</v>
      </c>
      <c r="C12825">
        <f t="shared" si="1004"/>
        <v>712</v>
      </c>
      <c r="D12825">
        <f t="shared" ca="1" si="1002"/>
        <v>0</v>
      </c>
      <c r="E12825">
        <f t="shared" ca="1" si="1003"/>
        <v>3</v>
      </c>
    </row>
    <row r="12826" spans="1:5" x14ac:dyDescent="0.2">
      <c r="A12826" t="str">
        <f t="shared" ca="1" si="1000"/>
        <v>Diagnostics and Preventative</v>
      </c>
      <c r="B12826" t="str">
        <f t="shared" ca="1" si="1001"/>
        <v>Space Maintainers</v>
      </c>
      <c r="C12826">
        <f t="shared" si="1004"/>
        <v>712</v>
      </c>
      <c r="D12826">
        <f t="shared" ca="1" si="1002"/>
        <v>0</v>
      </c>
      <c r="E12826">
        <f t="shared" ca="1" si="1003"/>
        <v>7</v>
      </c>
    </row>
    <row r="12827" spans="1:5" x14ac:dyDescent="0.2">
      <c r="A12827" t="str">
        <f t="shared" ca="1" si="1000"/>
        <v>Basic</v>
      </c>
      <c r="B12827" t="str">
        <f t="shared" ca="1" si="1001"/>
        <v>non-surgical periodontics</v>
      </c>
      <c r="C12827">
        <f t="shared" si="1004"/>
        <v>712</v>
      </c>
      <c r="D12827" t="str">
        <f t="shared" ca="1" si="1002"/>
        <v xml:space="preserve">Non-surgical treatment of the gums and supporting structures of the teeth </v>
      </c>
      <c r="E12827">
        <f t="shared" ca="1" si="1003"/>
        <v>12</v>
      </c>
    </row>
    <row r="12828" spans="1:5" x14ac:dyDescent="0.2">
      <c r="A12828" t="str">
        <f t="shared" ca="1" si="1000"/>
        <v>Orthodontics</v>
      </c>
      <c r="B12828" t="str">
        <f t="shared" ca="1" si="1001"/>
        <v>orthodontics</v>
      </c>
      <c r="C12828">
        <f t="shared" si="1004"/>
        <v>712</v>
      </c>
      <c r="D12828" t="str">
        <f t="shared" ca="1" si="1002"/>
        <v>For eligible dependents to age 19</v>
      </c>
      <c r="E12828">
        <f t="shared" ca="1" si="1003"/>
        <v>17</v>
      </c>
    </row>
    <row r="12829" spans="1:5" x14ac:dyDescent="0.2">
      <c r="A12829" t="str">
        <f t="shared" ca="1" si="1000"/>
        <v>Major</v>
      </c>
      <c r="B12829" t="str">
        <f t="shared" ca="1" si="1001"/>
        <v>prosthodontics</v>
      </c>
      <c r="C12829">
        <f t="shared" si="1004"/>
        <v>712</v>
      </c>
      <c r="D12829" t="str">
        <f t="shared" ca="1" si="1002"/>
        <v>Procedures for replacement of missing teeth by construction or repair of bridges and partial or complete dentures</v>
      </c>
      <c r="E12829">
        <f t="shared" ca="1" si="1003"/>
        <v>15</v>
      </c>
    </row>
    <row r="12830" spans="1:5" x14ac:dyDescent="0.2">
      <c r="A12830" t="str">
        <f t="shared" ca="1" si="1000"/>
        <v>Major</v>
      </c>
      <c r="B12830" t="str">
        <f t="shared" ca="1" si="1001"/>
        <v>prosthodontics</v>
      </c>
      <c r="C12830">
        <f t="shared" si="1004"/>
        <v>712</v>
      </c>
      <c r="D12830" t="str">
        <f t="shared" ca="1" si="1002"/>
        <v>Procedures for replacement of missing teeth by construction or repair of bridges and partial or complete dentures</v>
      </c>
      <c r="E12830">
        <f t="shared" ca="1" si="1003"/>
        <v>15</v>
      </c>
    </row>
    <row r="12831" spans="1:5" x14ac:dyDescent="0.2">
      <c r="A12831" t="str">
        <f t="shared" ca="1" si="1000"/>
        <v>Basic</v>
      </c>
      <c r="B12831" t="str">
        <f t="shared" ca="1" si="1001"/>
        <v>oral surgery</v>
      </c>
      <c r="C12831">
        <f t="shared" si="1004"/>
        <v>712</v>
      </c>
      <c r="D12831" t="str">
        <f t="shared" ca="1" si="1002"/>
        <v>Extraction and other surgery procedures, incl. pre- and post-operative care</v>
      </c>
      <c r="E12831">
        <f t="shared" ca="1" si="1003"/>
        <v>9</v>
      </c>
    </row>
    <row r="12832" spans="1:5" x14ac:dyDescent="0.2">
      <c r="A12832" t="str">
        <f t="shared" ca="1" si="1000"/>
        <v>Major</v>
      </c>
      <c r="B12832" t="str">
        <f t="shared" ca="1" si="1001"/>
        <v>prosthodontics</v>
      </c>
      <c r="C12832">
        <f t="shared" si="1004"/>
        <v>712</v>
      </c>
      <c r="D12832" t="str">
        <f t="shared" ca="1" si="1002"/>
        <v>Procedures for replacement of missing teeth by construction or repair of bridges and partial or complete dentures</v>
      </c>
      <c r="E12832">
        <f t="shared" ca="1" si="1003"/>
        <v>15</v>
      </c>
    </row>
    <row r="12833" spans="1:5" x14ac:dyDescent="0.2">
      <c r="A12833" t="str">
        <f t="shared" ca="1" si="1000"/>
        <v>Orthodontics</v>
      </c>
      <c r="B12833" t="str">
        <f t="shared" ca="1" si="1001"/>
        <v>orthodontics</v>
      </c>
      <c r="C12833">
        <f t="shared" si="1004"/>
        <v>712</v>
      </c>
      <c r="D12833" t="str">
        <f t="shared" ca="1" si="1002"/>
        <v>For eligible dependents to age 19</v>
      </c>
      <c r="E12833">
        <f t="shared" ca="1" si="1003"/>
        <v>17</v>
      </c>
    </row>
    <row r="12834" spans="1:5" x14ac:dyDescent="0.2">
      <c r="A12834" t="str">
        <f t="shared" ca="1" si="1000"/>
        <v>Basic</v>
      </c>
      <c r="B12834" t="str">
        <f t="shared" ca="1" si="1001"/>
        <v>surgical periodontics</v>
      </c>
      <c r="C12834">
        <f t="shared" si="1004"/>
        <v>712</v>
      </c>
      <c r="D12834" t="str">
        <f t="shared" ca="1" si="1002"/>
        <v>Surgical treatment of the gums and supporting structures of the teeth</v>
      </c>
      <c r="E12834">
        <f t="shared" ca="1" si="1003"/>
        <v>11</v>
      </c>
    </row>
    <row r="12835" spans="1:5" x14ac:dyDescent="0.2">
      <c r="A12835" t="str">
        <f t="shared" ca="1" si="1000"/>
        <v>Major</v>
      </c>
      <c r="B12835" t="str">
        <f t="shared" ca="1" si="1001"/>
        <v>temporomandibular joint dysfunction</v>
      </c>
      <c r="C12835">
        <f t="shared" si="1004"/>
        <v>712</v>
      </c>
      <c r="D12835" t="str">
        <f t="shared" ca="1" si="1002"/>
        <v>Services relating to hinging joints of the jaw</v>
      </c>
      <c r="E12835">
        <f t="shared" ca="1" si="1003"/>
        <v>16</v>
      </c>
    </row>
    <row r="12836" spans="1:5" x14ac:dyDescent="0.2">
      <c r="A12836" t="str">
        <f t="shared" ca="1" si="1000"/>
        <v>Basic</v>
      </c>
      <c r="B12836" t="str">
        <f t="shared" ca="1" si="1001"/>
        <v>non-surgical periodontics</v>
      </c>
      <c r="C12836">
        <f t="shared" si="1004"/>
        <v>713</v>
      </c>
      <c r="D12836" t="str">
        <f t="shared" ca="1" si="1002"/>
        <v xml:space="preserve">Non-surgical treatment of the gums and supporting structures of the teeth </v>
      </c>
      <c r="E12836">
        <f t="shared" ca="1" si="1003"/>
        <v>12</v>
      </c>
    </row>
    <row r="12837" spans="1:5" x14ac:dyDescent="0.2">
      <c r="A12837" t="str">
        <f t="shared" ca="1" si="1000"/>
        <v>Basic</v>
      </c>
      <c r="B12837" t="str">
        <f t="shared" ca="1" si="1001"/>
        <v>endodontics</v>
      </c>
      <c r="C12837">
        <f t="shared" si="1004"/>
        <v>713</v>
      </c>
      <c r="D12837" t="str">
        <f t="shared" ca="1" si="1002"/>
        <v>Root canal, pulpal therapy</v>
      </c>
      <c r="E12837">
        <f t="shared" ca="1" si="1003"/>
        <v>10</v>
      </c>
    </row>
    <row r="12838" spans="1:5" x14ac:dyDescent="0.2">
      <c r="A12838" t="str">
        <f t="shared" ca="1" si="1000"/>
        <v>Basic</v>
      </c>
      <c r="B12838" t="str">
        <f t="shared" ca="1" si="1001"/>
        <v>surgical periodontics</v>
      </c>
      <c r="C12838">
        <f t="shared" si="1004"/>
        <v>713</v>
      </c>
      <c r="D12838" t="str">
        <f t="shared" ca="1" si="1002"/>
        <v>Surgical treatment of the gums and supporting structures of the teeth</v>
      </c>
      <c r="E12838">
        <f t="shared" ca="1" si="1003"/>
        <v>11</v>
      </c>
    </row>
    <row r="12839" spans="1:5" x14ac:dyDescent="0.2">
      <c r="A12839" t="str">
        <f t="shared" ca="1" si="1000"/>
        <v>Basic</v>
      </c>
      <c r="B12839" t="str">
        <f t="shared" ca="1" si="1001"/>
        <v>oral surgery</v>
      </c>
      <c r="C12839">
        <f t="shared" si="1004"/>
        <v>713</v>
      </c>
      <c r="D12839" t="str">
        <f t="shared" ca="1" si="1002"/>
        <v>Extraction and other surgery procedures, incl. pre- and post-operative care</v>
      </c>
      <c r="E12839">
        <f t="shared" ca="1" si="1003"/>
        <v>9</v>
      </c>
    </row>
    <row r="12840" spans="1:5" x14ac:dyDescent="0.2">
      <c r="A12840" t="str">
        <f t="shared" ca="1" si="1000"/>
        <v>Major</v>
      </c>
      <c r="B12840" t="str">
        <f t="shared" ca="1" si="1001"/>
        <v>prosthodontics</v>
      </c>
      <c r="C12840">
        <f t="shared" si="1004"/>
        <v>713</v>
      </c>
      <c r="D12840" t="str">
        <f t="shared" ca="1" si="1002"/>
        <v>Procedures for replacement of missing teeth by construction or repair of bridges and partial or complete dentures</v>
      </c>
      <c r="E12840">
        <f t="shared" ca="1" si="1003"/>
        <v>15</v>
      </c>
    </row>
    <row r="12841" spans="1:5" x14ac:dyDescent="0.2">
      <c r="A12841" t="str">
        <f t="shared" ca="1" si="1000"/>
        <v>Diagnostics and Preventative</v>
      </c>
      <c r="B12841" t="str">
        <f t="shared" ca="1" si="1001"/>
        <v>Periodic Exams</v>
      </c>
      <c r="C12841">
        <f t="shared" si="1004"/>
        <v>713</v>
      </c>
      <c r="D12841">
        <f t="shared" ca="1" si="1002"/>
        <v>0</v>
      </c>
      <c r="E12841">
        <f t="shared" ca="1" si="1003"/>
        <v>1</v>
      </c>
    </row>
    <row r="12842" spans="1:5" x14ac:dyDescent="0.2">
      <c r="A12842" t="str">
        <f t="shared" ca="1" si="1000"/>
        <v>Diagnostics and Preventative</v>
      </c>
      <c r="B12842" t="str">
        <f t="shared" ca="1" si="1001"/>
        <v>Sealants</v>
      </c>
      <c r="C12842">
        <f t="shared" si="1004"/>
        <v>713</v>
      </c>
      <c r="D12842">
        <f t="shared" ca="1" si="1002"/>
        <v>0</v>
      </c>
      <c r="E12842">
        <f t="shared" ca="1" si="1003"/>
        <v>6</v>
      </c>
    </row>
    <row r="12843" spans="1:5" x14ac:dyDescent="0.2">
      <c r="A12843" t="str">
        <f t="shared" ca="1" si="1000"/>
        <v>Diagnostics and Preventative</v>
      </c>
      <c r="B12843" t="str">
        <f t="shared" ca="1" si="1001"/>
        <v>Periodic Exams</v>
      </c>
      <c r="C12843">
        <f t="shared" si="1004"/>
        <v>713</v>
      </c>
      <c r="D12843">
        <f t="shared" ca="1" si="1002"/>
        <v>0</v>
      </c>
      <c r="E12843">
        <f t="shared" ca="1" si="1003"/>
        <v>1</v>
      </c>
    </row>
    <row r="12844" spans="1:5" x14ac:dyDescent="0.2">
      <c r="A12844" t="str">
        <f t="shared" ca="1" si="1000"/>
        <v>Basic</v>
      </c>
      <c r="B12844" t="str">
        <f t="shared" ca="1" si="1001"/>
        <v>surgical periodontics</v>
      </c>
      <c r="C12844">
        <f t="shared" si="1004"/>
        <v>713</v>
      </c>
      <c r="D12844" t="str">
        <f t="shared" ca="1" si="1002"/>
        <v>Surgical treatment of the gums and supporting structures of the teeth</v>
      </c>
      <c r="E12844">
        <f t="shared" ca="1" si="1003"/>
        <v>11</v>
      </c>
    </row>
    <row r="12845" spans="1:5" x14ac:dyDescent="0.2">
      <c r="A12845" t="str">
        <f t="shared" ca="1" si="1000"/>
        <v>Orthodontics</v>
      </c>
      <c r="B12845" t="str">
        <f t="shared" ca="1" si="1001"/>
        <v>orthodontics</v>
      </c>
      <c r="C12845">
        <f t="shared" si="1004"/>
        <v>713</v>
      </c>
      <c r="D12845" t="str">
        <f t="shared" ca="1" si="1002"/>
        <v>For eligible dependents to age 19</v>
      </c>
      <c r="E12845">
        <f t="shared" ca="1" si="1003"/>
        <v>17</v>
      </c>
    </row>
    <row r="12846" spans="1:5" x14ac:dyDescent="0.2">
      <c r="A12846" t="str">
        <f t="shared" ca="1" si="1000"/>
        <v>Diagnostics and Preventative</v>
      </c>
      <c r="B12846" t="str">
        <f t="shared" ca="1" si="1001"/>
        <v>Prophylaxis</v>
      </c>
      <c r="C12846">
        <f t="shared" si="1004"/>
        <v>713</v>
      </c>
      <c r="D12846">
        <f t="shared" ca="1" si="1002"/>
        <v>0</v>
      </c>
      <c r="E12846">
        <f t="shared" ca="1" si="1003"/>
        <v>4</v>
      </c>
    </row>
    <row r="12847" spans="1:5" x14ac:dyDescent="0.2">
      <c r="A12847" t="str">
        <f t="shared" ca="1" si="1000"/>
        <v>Basic</v>
      </c>
      <c r="B12847" t="str">
        <f t="shared" ca="1" si="1001"/>
        <v>basic restorative</v>
      </c>
      <c r="C12847">
        <f t="shared" si="1004"/>
        <v>713</v>
      </c>
      <c r="D12847" t="str">
        <f t="shared" ca="1" si="1002"/>
        <v>Fillings (amalgam "silver" and composite "white" non-molar)</v>
      </c>
      <c r="E12847">
        <f t="shared" ca="1" si="1003"/>
        <v>8</v>
      </c>
    </row>
    <row r="12848" spans="1:5" x14ac:dyDescent="0.2">
      <c r="A12848" t="str">
        <f t="shared" ca="1" si="1000"/>
        <v>Orthodontics</v>
      </c>
      <c r="B12848" t="str">
        <f t="shared" ca="1" si="1001"/>
        <v>orthodontics</v>
      </c>
      <c r="C12848">
        <f t="shared" si="1004"/>
        <v>713</v>
      </c>
      <c r="D12848" t="str">
        <f t="shared" ca="1" si="1002"/>
        <v>For eligible dependents to age 19</v>
      </c>
      <c r="E12848">
        <f t="shared" ca="1" si="1003"/>
        <v>17</v>
      </c>
    </row>
    <row r="12849" spans="1:5" x14ac:dyDescent="0.2">
      <c r="A12849" t="str">
        <f t="shared" ca="1" si="1000"/>
        <v>Major</v>
      </c>
      <c r="B12849" t="str">
        <f t="shared" ca="1" si="1001"/>
        <v>major restorative</v>
      </c>
      <c r="C12849">
        <f t="shared" si="1004"/>
        <v>713</v>
      </c>
      <c r="D12849" t="str">
        <f t="shared" ca="1" si="1002"/>
        <v>Single crowns, inlays, onlays</v>
      </c>
      <c r="E12849">
        <f t="shared" ca="1" si="1003"/>
        <v>14</v>
      </c>
    </row>
    <row r="12850" spans="1:5" x14ac:dyDescent="0.2">
      <c r="A12850" t="str">
        <f t="shared" ca="1" si="1000"/>
        <v>Basic</v>
      </c>
      <c r="B12850" t="str">
        <f t="shared" ca="1" si="1001"/>
        <v>non-surgical periodontics</v>
      </c>
      <c r="C12850">
        <f t="shared" si="1004"/>
        <v>713</v>
      </c>
      <c r="D12850" t="str">
        <f t="shared" ca="1" si="1002"/>
        <v xml:space="preserve">Non-surgical treatment of the gums and supporting structures of the teeth </v>
      </c>
      <c r="E12850">
        <f t="shared" ca="1" si="1003"/>
        <v>12</v>
      </c>
    </row>
    <row r="12851" spans="1:5" x14ac:dyDescent="0.2">
      <c r="A12851" t="str">
        <f t="shared" ca="1" si="1000"/>
        <v>Diagnostics and Preventative</v>
      </c>
      <c r="B12851" t="str">
        <f t="shared" ca="1" si="1001"/>
        <v>Prophylaxis</v>
      </c>
      <c r="C12851">
        <f t="shared" si="1004"/>
        <v>713</v>
      </c>
      <c r="D12851">
        <f t="shared" ca="1" si="1002"/>
        <v>0</v>
      </c>
      <c r="E12851">
        <f t="shared" ca="1" si="1003"/>
        <v>4</v>
      </c>
    </row>
    <row r="12852" spans="1:5" x14ac:dyDescent="0.2">
      <c r="A12852" t="str">
        <f t="shared" ca="1" si="1000"/>
        <v>Basic</v>
      </c>
      <c r="B12852" t="str">
        <f t="shared" ca="1" si="1001"/>
        <v>non-surgical periodontics</v>
      </c>
      <c r="C12852">
        <f t="shared" si="1004"/>
        <v>713</v>
      </c>
      <c r="D12852" t="str">
        <f t="shared" ca="1" si="1002"/>
        <v xml:space="preserve">Non-surgical treatment of the gums and supporting structures of the teeth </v>
      </c>
      <c r="E12852">
        <f t="shared" ca="1" si="1003"/>
        <v>12</v>
      </c>
    </row>
    <row r="12853" spans="1:5" x14ac:dyDescent="0.2">
      <c r="A12853" t="str">
        <f t="shared" ca="1" si="1000"/>
        <v>Major</v>
      </c>
      <c r="B12853" t="str">
        <f t="shared" ca="1" si="1001"/>
        <v>prosthodontics</v>
      </c>
      <c r="C12853">
        <f t="shared" si="1004"/>
        <v>713</v>
      </c>
      <c r="D12853" t="str">
        <f t="shared" ca="1" si="1002"/>
        <v>Procedures for replacement of missing teeth by construction or repair of bridges and partial or complete dentures</v>
      </c>
      <c r="E12853">
        <f t="shared" ca="1" si="1003"/>
        <v>15</v>
      </c>
    </row>
    <row r="12854" spans="1:5" x14ac:dyDescent="0.2">
      <c r="A12854" t="str">
        <f t="shared" ca="1" si="1000"/>
        <v>Major</v>
      </c>
      <c r="B12854" t="str">
        <f t="shared" ca="1" si="1001"/>
        <v>temporomandibular joint dysfunction</v>
      </c>
      <c r="C12854">
        <f t="shared" si="1004"/>
        <v>714</v>
      </c>
      <c r="D12854" t="str">
        <f t="shared" ca="1" si="1002"/>
        <v>Services relating to hinging joints of the jaw</v>
      </c>
      <c r="E12854">
        <f t="shared" ca="1" si="1003"/>
        <v>16</v>
      </c>
    </row>
    <row r="12855" spans="1:5" x14ac:dyDescent="0.2">
      <c r="A12855" t="str">
        <f t="shared" ca="1" si="1000"/>
        <v>Basic</v>
      </c>
      <c r="B12855" t="str">
        <f t="shared" ca="1" si="1001"/>
        <v>non-surgical periodontics</v>
      </c>
      <c r="C12855">
        <f t="shared" si="1004"/>
        <v>714</v>
      </c>
      <c r="D12855" t="str">
        <f t="shared" ca="1" si="1002"/>
        <v xml:space="preserve">Non-surgical treatment of the gums and supporting structures of the teeth </v>
      </c>
      <c r="E12855">
        <f t="shared" ca="1" si="1003"/>
        <v>12</v>
      </c>
    </row>
    <row r="12856" spans="1:5" x14ac:dyDescent="0.2">
      <c r="A12856" t="str">
        <f t="shared" ca="1" si="1000"/>
        <v>Major</v>
      </c>
      <c r="B12856" t="str">
        <f t="shared" ca="1" si="1001"/>
        <v>major restorative</v>
      </c>
      <c r="C12856">
        <f t="shared" si="1004"/>
        <v>714</v>
      </c>
      <c r="D12856" t="str">
        <f t="shared" ca="1" si="1002"/>
        <v>Single crowns, inlays, onlays</v>
      </c>
      <c r="E12856">
        <f t="shared" ca="1" si="1003"/>
        <v>14</v>
      </c>
    </row>
    <row r="12857" spans="1:5" x14ac:dyDescent="0.2">
      <c r="A12857" t="str">
        <f t="shared" ca="1" si="1000"/>
        <v>Basic</v>
      </c>
      <c r="B12857" t="str">
        <f t="shared" ca="1" si="1001"/>
        <v>general anesthesia</v>
      </c>
      <c r="C12857">
        <f t="shared" si="1004"/>
        <v>714</v>
      </c>
      <c r="D12857" t="str">
        <f t="shared" ca="1" si="1002"/>
        <v>Covered when used in conjunction with covered oral surgical procedures</v>
      </c>
      <c r="E12857">
        <f t="shared" ca="1" si="1003"/>
        <v>13</v>
      </c>
    </row>
    <row r="12858" spans="1:5" x14ac:dyDescent="0.2">
      <c r="A12858" t="str">
        <f t="shared" ca="1" si="1000"/>
        <v>Major</v>
      </c>
      <c r="B12858" t="str">
        <f t="shared" ca="1" si="1001"/>
        <v>temporomandibular joint dysfunction</v>
      </c>
      <c r="C12858">
        <f t="shared" si="1004"/>
        <v>714</v>
      </c>
      <c r="D12858" t="str">
        <f t="shared" ca="1" si="1002"/>
        <v>Services relating to hinging joints of the jaw</v>
      </c>
      <c r="E12858">
        <f t="shared" ca="1" si="1003"/>
        <v>16</v>
      </c>
    </row>
    <row r="12859" spans="1:5" x14ac:dyDescent="0.2">
      <c r="A12859" t="str">
        <f t="shared" ca="1" si="1000"/>
        <v>Diagnostics and Preventative</v>
      </c>
      <c r="B12859" t="str">
        <f t="shared" ca="1" si="1001"/>
        <v>Space Maintainers</v>
      </c>
      <c r="C12859">
        <f t="shared" si="1004"/>
        <v>714</v>
      </c>
      <c r="D12859">
        <f t="shared" ca="1" si="1002"/>
        <v>0</v>
      </c>
      <c r="E12859">
        <f t="shared" ca="1" si="1003"/>
        <v>7</v>
      </c>
    </row>
    <row r="12860" spans="1:5" x14ac:dyDescent="0.2">
      <c r="A12860" t="str">
        <f t="shared" ca="1" si="1000"/>
        <v>Diagnostics and Preventative</v>
      </c>
      <c r="B12860" t="str">
        <f t="shared" ca="1" si="1001"/>
        <v>Space Maintainers</v>
      </c>
      <c r="C12860">
        <f t="shared" si="1004"/>
        <v>714</v>
      </c>
      <c r="D12860">
        <f t="shared" ca="1" si="1002"/>
        <v>0</v>
      </c>
      <c r="E12860">
        <f t="shared" ca="1" si="1003"/>
        <v>7</v>
      </c>
    </row>
    <row r="12861" spans="1:5" x14ac:dyDescent="0.2">
      <c r="A12861" t="str">
        <f t="shared" ca="1" si="1000"/>
        <v>Diagnostics and Preventative</v>
      </c>
      <c r="B12861" t="str">
        <f t="shared" ca="1" si="1001"/>
        <v>Bitewing x-rays</v>
      </c>
      <c r="C12861">
        <f t="shared" si="1004"/>
        <v>714</v>
      </c>
      <c r="D12861">
        <f t="shared" ca="1" si="1002"/>
        <v>0</v>
      </c>
      <c r="E12861">
        <f t="shared" ca="1" si="1003"/>
        <v>2</v>
      </c>
    </row>
    <row r="12862" spans="1:5" x14ac:dyDescent="0.2">
      <c r="A12862" t="str">
        <f t="shared" ca="1" si="1000"/>
        <v>Basic</v>
      </c>
      <c r="B12862" t="str">
        <f t="shared" ca="1" si="1001"/>
        <v>surgical periodontics</v>
      </c>
      <c r="C12862">
        <f t="shared" si="1004"/>
        <v>714</v>
      </c>
      <c r="D12862" t="str">
        <f t="shared" ca="1" si="1002"/>
        <v>Surgical treatment of the gums and supporting structures of the teeth</v>
      </c>
      <c r="E12862">
        <f t="shared" ca="1" si="1003"/>
        <v>11</v>
      </c>
    </row>
    <row r="12863" spans="1:5" x14ac:dyDescent="0.2">
      <c r="A12863" t="str">
        <f t="shared" ca="1" si="1000"/>
        <v>Basic</v>
      </c>
      <c r="B12863" t="str">
        <f t="shared" ca="1" si="1001"/>
        <v>oral surgery</v>
      </c>
      <c r="C12863">
        <f t="shared" si="1004"/>
        <v>714</v>
      </c>
      <c r="D12863" t="str">
        <f t="shared" ca="1" si="1002"/>
        <v>Extraction and other surgery procedures, incl. pre- and post-operative care</v>
      </c>
      <c r="E12863">
        <f t="shared" ca="1" si="1003"/>
        <v>9</v>
      </c>
    </row>
    <row r="12864" spans="1:5" x14ac:dyDescent="0.2">
      <c r="A12864" t="str">
        <f t="shared" ca="1" si="1000"/>
        <v>Diagnostics and Preventative</v>
      </c>
      <c r="B12864" t="str">
        <f t="shared" ca="1" si="1001"/>
        <v>Bitewing x-rays</v>
      </c>
      <c r="C12864">
        <f t="shared" si="1004"/>
        <v>714</v>
      </c>
      <c r="D12864">
        <f t="shared" ca="1" si="1002"/>
        <v>0</v>
      </c>
      <c r="E12864">
        <f t="shared" ca="1" si="1003"/>
        <v>2</v>
      </c>
    </row>
    <row r="12865" spans="1:5" x14ac:dyDescent="0.2">
      <c r="A12865" t="str">
        <f t="shared" ca="1" si="1000"/>
        <v>Diagnostics and Preventative</v>
      </c>
      <c r="B12865" t="str">
        <f t="shared" ca="1" si="1001"/>
        <v>Prophylaxis</v>
      </c>
      <c r="C12865">
        <f t="shared" si="1004"/>
        <v>714</v>
      </c>
      <c r="D12865">
        <f t="shared" ca="1" si="1002"/>
        <v>0</v>
      </c>
      <c r="E12865">
        <f t="shared" ca="1" si="1003"/>
        <v>4</v>
      </c>
    </row>
    <row r="12866" spans="1:5" x14ac:dyDescent="0.2">
      <c r="A12866" t="str">
        <f t="shared" ref="A12866:A12929" ca="1" si="1005">INDEX(services,E12866,1)</f>
        <v>Major</v>
      </c>
      <c r="B12866" t="str">
        <f t="shared" ref="B12866:B12929" ca="1" si="1006">INDEX(services,E12866,2)</f>
        <v>major restorative</v>
      </c>
      <c r="C12866">
        <f t="shared" si="1004"/>
        <v>714</v>
      </c>
      <c r="D12866" t="str">
        <f t="shared" ref="D12866:D12929" ca="1" si="1007">INDEX(services,E12866,3)</f>
        <v>Single crowns, inlays, onlays</v>
      </c>
      <c r="E12866">
        <f t="shared" ref="E12866:E12929" ca="1" si="1008">RANDBETWEEN(1,ROWS(services))</f>
        <v>14</v>
      </c>
    </row>
    <row r="12867" spans="1:5" x14ac:dyDescent="0.2">
      <c r="A12867" t="str">
        <f t="shared" ca="1" si="1005"/>
        <v>Diagnostics and Preventative</v>
      </c>
      <c r="B12867" t="str">
        <f t="shared" ca="1" si="1006"/>
        <v>Bitewing x-rays</v>
      </c>
      <c r="C12867">
        <f t="shared" si="1004"/>
        <v>714</v>
      </c>
      <c r="D12867">
        <f t="shared" ca="1" si="1007"/>
        <v>0</v>
      </c>
      <c r="E12867">
        <f t="shared" ca="1" si="1008"/>
        <v>2</v>
      </c>
    </row>
    <row r="12868" spans="1:5" x14ac:dyDescent="0.2">
      <c r="A12868" t="str">
        <f t="shared" ca="1" si="1005"/>
        <v>Basic</v>
      </c>
      <c r="B12868" t="str">
        <f t="shared" ca="1" si="1006"/>
        <v>oral surgery</v>
      </c>
      <c r="C12868">
        <f t="shared" ref="C12868:C12931" si="1009">IF(MOD(ROW(C12868)-2,18)&lt;&gt;0,C12867,C12867+1)</f>
        <v>714</v>
      </c>
      <c r="D12868" t="str">
        <f t="shared" ca="1" si="1007"/>
        <v>Extraction and other surgery procedures, incl. pre- and post-operative care</v>
      </c>
      <c r="E12868">
        <f t="shared" ca="1" si="1008"/>
        <v>9</v>
      </c>
    </row>
    <row r="12869" spans="1:5" x14ac:dyDescent="0.2">
      <c r="A12869" t="str">
        <f t="shared" ca="1" si="1005"/>
        <v>Basic</v>
      </c>
      <c r="B12869" t="str">
        <f t="shared" ca="1" si="1006"/>
        <v>general anesthesia</v>
      </c>
      <c r="C12869">
        <f t="shared" si="1009"/>
        <v>714</v>
      </c>
      <c r="D12869" t="str">
        <f t="shared" ca="1" si="1007"/>
        <v>Covered when used in conjunction with covered oral surgical procedures</v>
      </c>
      <c r="E12869">
        <f t="shared" ca="1" si="1008"/>
        <v>13</v>
      </c>
    </row>
    <row r="12870" spans="1:5" x14ac:dyDescent="0.2">
      <c r="A12870" t="str">
        <f t="shared" ca="1" si="1005"/>
        <v>Major</v>
      </c>
      <c r="B12870" t="str">
        <f t="shared" ca="1" si="1006"/>
        <v>temporomandibular joint dysfunction</v>
      </c>
      <c r="C12870">
        <f t="shared" si="1009"/>
        <v>714</v>
      </c>
      <c r="D12870" t="str">
        <f t="shared" ca="1" si="1007"/>
        <v>Services relating to hinging joints of the jaw</v>
      </c>
      <c r="E12870">
        <f t="shared" ca="1" si="1008"/>
        <v>16</v>
      </c>
    </row>
    <row r="12871" spans="1:5" x14ac:dyDescent="0.2">
      <c r="A12871" t="str">
        <f t="shared" ca="1" si="1005"/>
        <v>Diagnostics and Preventative</v>
      </c>
      <c r="B12871" t="str">
        <f t="shared" ca="1" si="1006"/>
        <v>Bitewing x-rays</v>
      </c>
      <c r="C12871">
        <f t="shared" si="1009"/>
        <v>714</v>
      </c>
      <c r="D12871">
        <f t="shared" ca="1" si="1007"/>
        <v>0</v>
      </c>
      <c r="E12871">
        <f t="shared" ca="1" si="1008"/>
        <v>2</v>
      </c>
    </row>
    <row r="12872" spans="1:5" x14ac:dyDescent="0.2">
      <c r="A12872" t="str">
        <f t="shared" ca="1" si="1005"/>
        <v>Diagnostics and Preventative</v>
      </c>
      <c r="B12872" t="str">
        <f t="shared" ca="1" si="1006"/>
        <v>Sealants</v>
      </c>
      <c r="C12872">
        <f t="shared" si="1009"/>
        <v>715</v>
      </c>
      <c r="D12872">
        <f t="shared" ca="1" si="1007"/>
        <v>0</v>
      </c>
      <c r="E12872">
        <f t="shared" ca="1" si="1008"/>
        <v>6</v>
      </c>
    </row>
    <row r="12873" spans="1:5" x14ac:dyDescent="0.2">
      <c r="A12873" t="str">
        <f t="shared" ca="1" si="1005"/>
        <v>Basic</v>
      </c>
      <c r="B12873" t="str">
        <f t="shared" ca="1" si="1006"/>
        <v>general anesthesia</v>
      </c>
      <c r="C12873">
        <f t="shared" si="1009"/>
        <v>715</v>
      </c>
      <c r="D12873" t="str">
        <f t="shared" ca="1" si="1007"/>
        <v>Covered when used in conjunction with covered oral surgical procedures</v>
      </c>
      <c r="E12873">
        <f t="shared" ca="1" si="1008"/>
        <v>13</v>
      </c>
    </row>
    <row r="12874" spans="1:5" x14ac:dyDescent="0.2">
      <c r="A12874" t="str">
        <f t="shared" ca="1" si="1005"/>
        <v>Other</v>
      </c>
      <c r="B12874" t="str">
        <f t="shared" ca="1" si="1006"/>
        <v>Implants</v>
      </c>
      <c r="C12874">
        <f t="shared" si="1009"/>
        <v>715</v>
      </c>
      <c r="D12874" t="str">
        <f t="shared" ca="1" si="1007"/>
        <v>Implant dental work</v>
      </c>
      <c r="E12874">
        <f t="shared" ca="1" si="1008"/>
        <v>18</v>
      </c>
    </row>
    <row r="12875" spans="1:5" x14ac:dyDescent="0.2">
      <c r="A12875" t="str">
        <f t="shared" ca="1" si="1005"/>
        <v>Other</v>
      </c>
      <c r="B12875" t="str">
        <f t="shared" ca="1" si="1006"/>
        <v>Implants</v>
      </c>
      <c r="C12875">
        <f t="shared" si="1009"/>
        <v>715</v>
      </c>
      <c r="D12875" t="str">
        <f t="shared" ca="1" si="1007"/>
        <v>Implant dental work</v>
      </c>
      <c r="E12875">
        <f t="shared" ca="1" si="1008"/>
        <v>18</v>
      </c>
    </row>
    <row r="12876" spans="1:5" x14ac:dyDescent="0.2">
      <c r="A12876" t="str">
        <f t="shared" ca="1" si="1005"/>
        <v>Major</v>
      </c>
      <c r="B12876" t="str">
        <f t="shared" ca="1" si="1006"/>
        <v>temporomandibular joint dysfunction</v>
      </c>
      <c r="C12876">
        <f t="shared" si="1009"/>
        <v>715</v>
      </c>
      <c r="D12876" t="str">
        <f t="shared" ca="1" si="1007"/>
        <v>Services relating to hinging joints of the jaw</v>
      </c>
      <c r="E12876">
        <f t="shared" ca="1" si="1008"/>
        <v>16</v>
      </c>
    </row>
    <row r="12877" spans="1:5" x14ac:dyDescent="0.2">
      <c r="A12877" t="str">
        <f t="shared" ca="1" si="1005"/>
        <v>Basic</v>
      </c>
      <c r="B12877" t="str">
        <f t="shared" ca="1" si="1006"/>
        <v>oral surgery</v>
      </c>
      <c r="C12877">
        <f t="shared" si="1009"/>
        <v>715</v>
      </c>
      <c r="D12877" t="str">
        <f t="shared" ca="1" si="1007"/>
        <v>Extraction and other surgery procedures, incl. pre- and post-operative care</v>
      </c>
      <c r="E12877">
        <f t="shared" ca="1" si="1008"/>
        <v>9</v>
      </c>
    </row>
    <row r="12878" spans="1:5" x14ac:dyDescent="0.2">
      <c r="A12878" t="str">
        <f t="shared" ca="1" si="1005"/>
        <v>Diagnostics and Preventative</v>
      </c>
      <c r="B12878" t="str">
        <f t="shared" ca="1" si="1006"/>
        <v>Periodic Exams</v>
      </c>
      <c r="C12878">
        <f t="shared" si="1009"/>
        <v>715</v>
      </c>
      <c r="D12878">
        <f t="shared" ca="1" si="1007"/>
        <v>0</v>
      </c>
      <c r="E12878">
        <f t="shared" ca="1" si="1008"/>
        <v>1</v>
      </c>
    </row>
    <row r="12879" spans="1:5" x14ac:dyDescent="0.2">
      <c r="A12879" t="str">
        <f t="shared" ca="1" si="1005"/>
        <v>Diagnostics and Preventative</v>
      </c>
      <c r="B12879" t="str">
        <f t="shared" ca="1" si="1006"/>
        <v>Sealants</v>
      </c>
      <c r="C12879">
        <f t="shared" si="1009"/>
        <v>715</v>
      </c>
      <c r="D12879">
        <f t="shared" ca="1" si="1007"/>
        <v>0</v>
      </c>
      <c r="E12879">
        <f t="shared" ca="1" si="1008"/>
        <v>6</v>
      </c>
    </row>
    <row r="12880" spans="1:5" x14ac:dyDescent="0.2">
      <c r="A12880" t="str">
        <f t="shared" ca="1" si="1005"/>
        <v>Basic</v>
      </c>
      <c r="B12880" t="str">
        <f t="shared" ca="1" si="1006"/>
        <v>oral surgery</v>
      </c>
      <c r="C12880">
        <f t="shared" si="1009"/>
        <v>715</v>
      </c>
      <c r="D12880" t="str">
        <f t="shared" ca="1" si="1007"/>
        <v>Extraction and other surgery procedures, incl. pre- and post-operative care</v>
      </c>
      <c r="E12880">
        <f t="shared" ca="1" si="1008"/>
        <v>9</v>
      </c>
    </row>
    <row r="12881" spans="1:5" x14ac:dyDescent="0.2">
      <c r="A12881" t="str">
        <f t="shared" ca="1" si="1005"/>
        <v>Basic</v>
      </c>
      <c r="B12881" t="str">
        <f t="shared" ca="1" si="1006"/>
        <v>surgical periodontics</v>
      </c>
      <c r="C12881">
        <f t="shared" si="1009"/>
        <v>715</v>
      </c>
      <c r="D12881" t="str">
        <f t="shared" ca="1" si="1007"/>
        <v>Surgical treatment of the gums and supporting structures of the teeth</v>
      </c>
      <c r="E12881">
        <f t="shared" ca="1" si="1008"/>
        <v>11</v>
      </c>
    </row>
    <row r="12882" spans="1:5" x14ac:dyDescent="0.2">
      <c r="A12882" t="str">
        <f t="shared" ca="1" si="1005"/>
        <v>Basic</v>
      </c>
      <c r="B12882" t="str">
        <f t="shared" ca="1" si="1006"/>
        <v>basic restorative</v>
      </c>
      <c r="C12882">
        <f t="shared" si="1009"/>
        <v>715</v>
      </c>
      <c r="D12882" t="str">
        <f t="shared" ca="1" si="1007"/>
        <v>Fillings (amalgam "silver" and composite "white" non-molar)</v>
      </c>
      <c r="E12882">
        <f t="shared" ca="1" si="1008"/>
        <v>8</v>
      </c>
    </row>
    <row r="12883" spans="1:5" x14ac:dyDescent="0.2">
      <c r="A12883" t="str">
        <f t="shared" ca="1" si="1005"/>
        <v>Basic</v>
      </c>
      <c r="B12883" t="str">
        <f t="shared" ca="1" si="1006"/>
        <v>oral surgery</v>
      </c>
      <c r="C12883">
        <f t="shared" si="1009"/>
        <v>715</v>
      </c>
      <c r="D12883" t="str">
        <f t="shared" ca="1" si="1007"/>
        <v>Extraction and other surgery procedures, incl. pre- and post-operative care</v>
      </c>
      <c r="E12883">
        <f t="shared" ca="1" si="1008"/>
        <v>9</v>
      </c>
    </row>
    <row r="12884" spans="1:5" x14ac:dyDescent="0.2">
      <c r="A12884" t="str">
        <f t="shared" ca="1" si="1005"/>
        <v>Orthodontics</v>
      </c>
      <c r="B12884" t="str">
        <f t="shared" ca="1" si="1006"/>
        <v>orthodontics</v>
      </c>
      <c r="C12884">
        <f t="shared" si="1009"/>
        <v>715</v>
      </c>
      <c r="D12884" t="str">
        <f t="shared" ca="1" si="1007"/>
        <v>For eligible dependents to age 19</v>
      </c>
      <c r="E12884">
        <f t="shared" ca="1" si="1008"/>
        <v>17</v>
      </c>
    </row>
    <row r="12885" spans="1:5" x14ac:dyDescent="0.2">
      <c r="A12885" t="str">
        <f t="shared" ca="1" si="1005"/>
        <v>Other</v>
      </c>
      <c r="B12885" t="str">
        <f t="shared" ca="1" si="1006"/>
        <v>Implants</v>
      </c>
      <c r="C12885">
        <f t="shared" si="1009"/>
        <v>715</v>
      </c>
      <c r="D12885" t="str">
        <f t="shared" ca="1" si="1007"/>
        <v>Implant dental work</v>
      </c>
      <c r="E12885">
        <f t="shared" ca="1" si="1008"/>
        <v>18</v>
      </c>
    </row>
    <row r="12886" spans="1:5" x14ac:dyDescent="0.2">
      <c r="A12886" t="str">
        <f t="shared" ca="1" si="1005"/>
        <v>Diagnostics and Preventative</v>
      </c>
      <c r="B12886" t="str">
        <f t="shared" ca="1" si="1006"/>
        <v>Prophylaxis</v>
      </c>
      <c r="C12886">
        <f t="shared" si="1009"/>
        <v>715</v>
      </c>
      <c r="D12886">
        <f t="shared" ca="1" si="1007"/>
        <v>0</v>
      </c>
      <c r="E12886">
        <f t="shared" ca="1" si="1008"/>
        <v>4</v>
      </c>
    </row>
    <row r="12887" spans="1:5" x14ac:dyDescent="0.2">
      <c r="A12887" t="str">
        <f t="shared" ca="1" si="1005"/>
        <v>Diagnostics and Preventative</v>
      </c>
      <c r="B12887" t="str">
        <f t="shared" ca="1" si="1006"/>
        <v>Bitewing x-rays</v>
      </c>
      <c r="C12887">
        <f t="shared" si="1009"/>
        <v>715</v>
      </c>
      <c r="D12887">
        <f t="shared" ca="1" si="1007"/>
        <v>0</v>
      </c>
      <c r="E12887">
        <f t="shared" ca="1" si="1008"/>
        <v>2</v>
      </c>
    </row>
    <row r="12888" spans="1:5" x14ac:dyDescent="0.2">
      <c r="A12888" t="str">
        <f t="shared" ca="1" si="1005"/>
        <v>Basic</v>
      </c>
      <c r="B12888" t="str">
        <f t="shared" ca="1" si="1006"/>
        <v>non-surgical periodontics</v>
      </c>
      <c r="C12888">
        <f t="shared" si="1009"/>
        <v>715</v>
      </c>
      <c r="D12888" t="str">
        <f t="shared" ca="1" si="1007"/>
        <v xml:space="preserve">Non-surgical treatment of the gums and supporting structures of the teeth </v>
      </c>
      <c r="E12888">
        <f t="shared" ca="1" si="1008"/>
        <v>12</v>
      </c>
    </row>
    <row r="12889" spans="1:5" x14ac:dyDescent="0.2">
      <c r="A12889" t="str">
        <f t="shared" ca="1" si="1005"/>
        <v>Diagnostics and Preventative</v>
      </c>
      <c r="B12889" t="str">
        <f t="shared" ca="1" si="1006"/>
        <v>Bitewing x-rays</v>
      </c>
      <c r="C12889">
        <f t="shared" si="1009"/>
        <v>715</v>
      </c>
      <c r="D12889">
        <f t="shared" ca="1" si="1007"/>
        <v>0</v>
      </c>
      <c r="E12889">
        <f t="shared" ca="1" si="1008"/>
        <v>2</v>
      </c>
    </row>
    <row r="12890" spans="1:5" x14ac:dyDescent="0.2">
      <c r="A12890" t="str">
        <f t="shared" ca="1" si="1005"/>
        <v>Major</v>
      </c>
      <c r="B12890" t="str">
        <f t="shared" ca="1" si="1006"/>
        <v>prosthodontics</v>
      </c>
      <c r="C12890">
        <f t="shared" si="1009"/>
        <v>716</v>
      </c>
      <c r="D12890" t="str">
        <f t="shared" ca="1" si="1007"/>
        <v>Procedures for replacement of missing teeth by construction or repair of bridges and partial or complete dentures</v>
      </c>
      <c r="E12890">
        <f t="shared" ca="1" si="1008"/>
        <v>15</v>
      </c>
    </row>
    <row r="12891" spans="1:5" x14ac:dyDescent="0.2">
      <c r="A12891" t="str">
        <f t="shared" ca="1" si="1005"/>
        <v>Major</v>
      </c>
      <c r="B12891" t="str">
        <f t="shared" ca="1" si="1006"/>
        <v>temporomandibular joint dysfunction</v>
      </c>
      <c r="C12891">
        <f t="shared" si="1009"/>
        <v>716</v>
      </c>
      <c r="D12891" t="str">
        <f t="shared" ca="1" si="1007"/>
        <v>Services relating to hinging joints of the jaw</v>
      </c>
      <c r="E12891">
        <f t="shared" ca="1" si="1008"/>
        <v>16</v>
      </c>
    </row>
    <row r="12892" spans="1:5" x14ac:dyDescent="0.2">
      <c r="A12892" t="str">
        <f t="shared" ca="1" si="1005"/>
        <v>Diagnostics and Preventative</v>
      </c>
      <c r="B12892" t="str">
        <f t="shared" ca="1" si="1006"/>
        <v>Full-mouth x-ray</v>
      </c>
      <c r="C12892">
        <f t="shared" si="1009"/>
        <v>716</v>
      </c>
      <c r="D12892">
        <f t="shared" ca="1" si="1007"/>
        <v>0</v>
      </c>
      <c r="E12892">
        <f t="shared" ca="1" si="1008"/>
        <v>3</v>
      </c>
    </row>
    <row r="12893" spans="1:5" x14ac:dyDescent="0.2">
      <c r="A12893" t="str">
        <f t="shared" ca="1" si="1005"/>
        <v>Basic</v>
      </c>
      <c r="B12893" t="str">
        <f t="shared" ca="1" si="1006"/>
        <v>oral surgery</v>
      </c>
      <c r="C12893">
        <f t="shared" si="1009"/>
        <v>716</v>
      </c>
      <c r="D12893" t="str">
        <f t="shared" ca="1" si="1007"/>
        <v>Extraction and other surgery procedures, incl. pre- and post-operative care</v>
      </c>
      <c r="E12893">
        <f t="shared" ca="1" si="1008"/>
        <v>9</v>
      </c>
    </row>
    <row r="12894" spans="1:5" x14ac:dyDescent="0.2">
      <c r="A12894" t="str">
        <f t="shared" ca="1" si="1005"/>
        <v>Diagnostics and Preventative</v>
      </c>
      <c r="B12894" t="str">
        <f t="shared" ca="1" si="1006"/>
        <v>Fluoride treatments</v>
      </c>
      <c r="C12894">
        <f t="shared" si="1009"/>
        <v>716</v>
      </c>
      <c r="D12894">
        <f t="shared" ca="1" si="1007"/>
        <v>0</v>
      </c>
      <c r="E12894">
        <f t="shared" ca="1" si="1008"/>
        <v>5</v>
      </c>
    </row>
    <row r="12895" spans="1:5" x14ac:dyDescent="0.2">
      <c r="A12895" t="str">
        <f t="shared" ca="1" si="1005"/>
        <v>Major</v>
      </c>
      <c r="B12895" t="str">
        <f t="shared" ca="1" si="1006"/>
        <v>temporomandibular joint dysfunction</v>
      </c>
      <c r="C12895">
        <f t="shared" si="1009"/>
        <v>716</v>
      </c>
      <c r="D12895" t="str">
        <f t="shared" ca="1" si="1007"/>
        <v>Services relating to hinging joints of the jaw</v>
      </c>
      <c r="E12895">
        <f t="shared" ca="1" si="1008"/>
        <v>16</v>
      </c>
    </row>
    <row r="12896" spans="1:5" x14ac:dyDescent="0.2">
      <c r="A12896" t="str">
        <f t="shared" ca="1" si="1005"/>
        <v>Diagnostics and Preventative</v>
      </c>
      <c r="B12896" t="str">
        <f t="shared" ca="1" si="1006"/>
        <v>Prophylaxis</v>
      </c>
      <c r="C12896">
        <f t="shared" si="1009"/>
        <v>716</v>
      </c>
      <c r="D12896">
        <f t="shared" ca="1" si="1007"/>
        <v>0</v>
      </c>
      <c r="E12896">
        <f t="shared" ca="1" si="1008"/>
        <v>4</v>
      </c>
    </row>
    <row r="12897" spans="1:5" x14ac:dyDescent="0.2">
      <c r="A12897" t="str">
        <f t="shared" ca="1" si="1005"/>
        <v>Basic</v>
      </c>
      <c r="B12897" t="str">
        <f t="shared" ca="1" si="1006"/>
        <v>endodontics</v>
      </c>
      <c r="C12897">
        <f t="shared" si="1009"/>
        <v>716</v>
      </c>
      <c r="D12897" t="str">
        <f t="shared" ca="1" si="1007"/>
        <v>Root canal, pulpal therapy</v>
      </c>
      <c r="E12897">
        <f t="shared" ca="1" si="1008"/>
        <v>10</v>
      </c>
    </row>
    <row r="12898" spans="1:5" x14ac:dyDescent="0.2">
      <c r="A12898" t="str">
        <f t="shared" ca="1" si="1005"/>
        <v>Orthodontics</v>
      </c>
      <c r="B12898" t="str">
        <f t="shared" ca="1" si="1006"/>
        <v>orthodontics</v>
      </c>
      <c r="C12898">
        <f t="shared" si="1009"/>
        <v>716</v>
      </c>
      <c r="D12898" t="str">
        <f t="shared" ca="1" si="1007"/>
        <v>For eligible dependents to age 19</v>
      </c>
      <c r="E12898">
        <f t="shared" ca="1" si="1008"/>
        <v>17</v>
      </c>
    </row>
    <row r="12899" spans="1:5" x14ac:dyDescent="0.2">
      <c r="A12899" t="str">
        <f t="shared" ca="1" si="1005"/>
        <v>Other</v>
      </c>
      <c r="B12899" t="str">
        <f t="shared" ca="1" si="1006"/>
        <v>Implants</v>
      </c>
      <c r="C12899">
        <f t="shared" si="1009"/>
        <v>716</v>
      </c>
      <c r="D12899" t="str">
        <f t="shared" ca="1" si="1007"/>
        <v>Implant dental work</v>
      </c>
      <c r="E12899">
        <f t="shared" ca="1" si="1008"/>
        <v>18</v>
      </c>
    </row>
    <row r="12900" spans="1:5" x14ac:dyDescent="0.2">
      <c r="A12900" t="str">
        <f t="shared" ca="1" si="1005"/>
        <v>Major</v>
      </c>
      <c r="B12900" t="str">
        <f t="shared" ca="1" si="1006"/>
        <v>temporomandibular joint dysfunction</v>
      </c>
      <c r="C12900">
        <f t="shared" si="1009"/>
        <v>716</v>
      </c>
      <c r="D12900" t="str">
        <f t="shared" ca="1" si="1007"/>
        <v>Services relating to hinging joints of the jaw</v>
      </c>
      <c r="E12900">
        <f t="shared" ca="1" si="1008"/>
        <v>16</v>
      </c>
    </row>
    <row r="12901" spans="1:5" x14ac:dyDescent="0.2">
      <c r="A12901" t="str">
        <f t="shared" ca="1" si="1005"/>
        <v>Major</v>
      </c>
      <c r="B12901" t="str">
        <f t="shared" ca="1" si="1006"/>
        <v>temporomandibular joint dysfunction</v>
      </c>
      <c r="C12901">
        <f t="shared" si="1009"/>
        <v>716</v>
      </c>
      <c r="D12901" t="str">
        <f t="shared" ca="1" si="1007"/>
        <v>Services relating to hinging joints of the jaw</v>
      </c>
      <c r="E12901">
        <f t="shared" ca="1" si="1008"/>
        <v>16</v>
      </c>
    </row>
    <row r="12902" spans="1:5" x14ac:dyDescent="0.2">
      <c r="A12902" t="str">
        <f t="shared" ca="1" si="1005"/>
        <v>Major</v>
      </c>
      <c r="B12902" t="str">
        <f t="shared" ca="1" si="1006"/>
        <v>prosthodontics</v>
      </c>
      <c r="C12902">
        <f t="shared" si="1009"/>
        <v>716</v>
      </c>
      <c r="D12902" t="str">
        <f t="shared" ca="1" si="1007"/>
        <v>Procedures for replacement of missing teeth by construction or repair of bridges and partial or complete dentures</v>
      </c>
      <c r="E12902">
        <f t="shared" ca="1" si="1008"/>
        <v>15</v>
      </c>
    </row>
    <row r="12903" spans="1:5" x14ac:dyDescent="0.2">
      <c r="A12903" t="str">
        <f t="shared" ca="1" si="1005"/>
        <v>Basic</v>
      </c>
      <c r="B12903" t="str">
        <f t="shared" ca="1" si="1006"/>
        <v>non-surgical periodontics</v>
      </c>
      <c r="C12903">
        <f t="shared" si="1009"/>
        <v>716</v>
      </c>
      <c r="D12903" t="str">
        <f t="shared" ca="1" si="1007"/>
        <v xml:space="preserve">Non-surgical treatment of the gums and supporting structures of the teeth </v>
      </c>
      <c r="E12903">
        <f t="shared" ca="1" si="1008"/>
        <v>12</v>
      </c>
    </row>
    <row r="12904" spans="1:5" x14ac:dyDescent="0.2">
      <c r="A12904" t="str">
        <f t="shared" ca="1" si="1005"/>
        <v>Diagnostics and Preventative</v>
      </c>
      <c r="B12904" t="str">
        <f t="shared" ca="1" si="1006"/>
        <v>Prophylaxis</v>
      </c>
      <c r="C12904">
        <f t="shared" si="1009"/>
        <v>716</v>
      </c>
      <c r="D12904">
        <f t="shared" ca="1" si="1007"/>
        <v>0</v>
      </c>
      <c r="E12904">
        <f t="shared" ca="1" si="1008"/>
        <v>4</v>
      </c>
    </row>
    <row r="12905" spans="1:5" x14ac:dyDescent="0.2">
      <c r="A12905" t="str">
        <f t="shared" ca="1" si="1005"/>
        <v>Diagnostics and Preventative</v>
      </c>
      <c r="B12905" t="str">
        <f t="shared" ca="1" si="1006"/>
        <v>Periodic Exams</v>
      </c>
      <c r="C12905">
        <f t="shared" si="1009"/>
        <v>716</v>
      </c>
      <c r="D12905">
        <f t="shared" ca="1" si="1007"/>
        <v>0</v>
      </c>
      <c r="E12905">
        <f t="shared" ca="1" si="1008"/>
        <v>1</v>
      </c>
    </row>
    <row r="12906" spans="1:5" x14ac:dyDescent="0.2">
      <c r="A12906" t="str">
        <f t="shared" ca="1" si="1005"/>
        <v>Basic</v>
      </c>
      <c r="B12906" t="str">
        <f t="shared" ca="1" si="1006"/>
        <v>oral surgery</v>
      </c>
      <c r="C12906">
        <f t="shared" si="1009"/>
        <v>716</v>
      </c>
      <c r="D12906" t="str">
        <f t="shared" ca="1" si="1007"/>
        <v>Extraction and other surgery procedures, incl. pre- and post-operative care</v>
      </c>
      <c r="E12906">
        <f t="shared" ca="1" si="1008"/>
        <v>9</v>
      </c>
    </row>
    <row r="12907" spans="1:5" x14ac:dyDescent="0.2">
      <c r="A12907" t="str">
        <f t="shared" ca="1" si="1005"/>
        <v>Major</v>
      </c>
      <c r="B12907" t="str">
        <f t="shared" ca="1" si="1006"/>
        <v>prosthodontics</v>
      </c>
      <c r="C12907">
        <f t="shared" si="1009"/>
        <v>716</v>
      </c>
      <c r="D12907" t="str">
        <f t="shared" ca="1" si="1007"/>
        <v>Procedures for replacement of missing teeth by construction or repair of bridges and partial or complete dentures</v>
      </c>
      <c r="E12907">
        <f t="shared" ca="1" si="1008"/>
        <v>15</v>
      </c>
    </row>
    <row r="12908" spans="1:5" x14ac:dyDescent="0.2">
      <c r="A12908" t="str">
        <f t="shared" ca="1" si="1005"/>
        <v>Basic</v>
      </c>
      <c r="B12908" t="str">
        <f t="shared" ca="1" si="1006"/>
        <v>endodontics</v>
      </c>
      <c r="C12908">
        <f t="shared" si="1009"/>
        <v>717</v>
      </c>
      <c r="D12908" t="str">
        <f t="shared" ca="1" si="1007"/>
        <v>Root canal, pulpal therapy</v>
      </c>
      <c r="E12908">
        <f t="shared" ca="1" si="1008"/>
        <v>10</v>
      </c>
    </row>
    <row r="12909" spans="1:5" x14ac:dyDescent="0.2">
      <c r="A12909" t="str">
        <f t="shared" ca="1" si="1005"/>
        <v>Diagnostics and Preventative</v>
      </c>
      <c r="B12909" t="str">
        <f t="shared" ca="1" si="1006"/>
        <v>Fluoride treatments</v>
      </c>
      <c r="C12909">
        <f t="shared" si="1009"/>
        <v>717</v>
      </c>
      <c r="D12909">
        <f t="shared" ca="1" si="1007"/>
        <v>0</v>
      </c>
      <c r="E12909">
        <f t="shared" ca="1" si="1008"/>
        <v>5</v>
      </c>
    </row>
    <row r="12910" spans="1:5" x14ac:dyDescent="0.2">
      <c r="A12910" t="str">
        <f t="shared" ca="1" si="1005"/>
        <v>Diagnostics and Preventative</v>
      </c>
      <c r="B12910" t="str">
        <f t="shared" ca="1" si="1006"/>
        <v>Sealants</v>
      </c>
      <c r="C12910">
        <f t="shared" si="1009"/>
        <v>717</v>
      </c>
      <c r="D12910">
        <f t="shared" ca="1" si="1007"/>
        <v>0</v>
      </c>
      <c r="E12910">
        <f t="shared" ca="1" si="1008"/>
        <v>6</v>
      </c>
    </row>
    <row r="12911" spans="1:5" x14ac:dyDescent="0.2">
      <c r="A12911" t="str">
        <f t="shared" ca="1" si="1005"/>
        <v>Basic</v>
      </c>
      <c r="B12911" t="str">
        <f t="shared" ca="1" si="1006"/>
        <v>basic restorative</v>
      </c>
      <c r="C12911">
        <f t="shared" si="1009"/>
        <v>717</v>
      </c>
      <c r="D12911" t="str">
        <f t="shared" ca="1" si="1007"/>
        <v>Fillings (amalgam "silver" and composite "white" non-molar)</v>
      </c>
      <c r="E12911">
        <f t="shared" ca="1" si="1008"/>
        <v>8</v>
      </c>
    </row>
    <row r="12912" spans="1:5" x14ac:dyDescent="0.2">
      <c r="A12912" t="str">
        <f t="shared" ca="1" si="1005"/>
        <v>Basic</v>
      </c>
      <c r="B12912" t="str">
        <f t="shared" ca="1" si="1006"/>
        <v>non-surgical periodontics</v>
      </c>
      <c r="C12912">
        <f t="shared" si="1009"/>
        <v>717</v>
      </c>
      <c r="D12912" t="str">
        <f t="shared" ca="1" si="1007"/>
        <v xml:space="preserve">Non-surgical treatment of the gums and supporting structures of the teeth </v>
      </c>
      <c r="E12912">
        <f t="shared" ca="1" si="1008"/>
        <v>12</v>
      </c>
    </row>
    <row r="12913" spans="1:5" x14ac:dyDescent="0.2">
      <c r="A12913" t="str">
        <f t="shared" ca="1" si="1005"/>
        <v>Major</v>
      </c>
      <c r="B12913" t="str">
        <f t="shared" ca="1" si="1006"/>
        <v>major restorative</v>
      </c>
      <c r="C12913">
        <f t="shared" si="1009"/>
        <v>717</v>
      </c>
      <c r="D12913" t="str">
        <f t="shared" ca="1" si="1007"/>
        <v>Single crowns, inlays, onlays</v>
      </c>
      <c r="E12913">
        <f t="shared" ca="1" si="1008"/>
        <v>14</v>
      </c>
    </row>
    <row r="12914" spans="1:5" x14ac:dyDescent="0.2">
      <c r="A12914" t="str">
        <f t="shared" ca="1" si="1005"/>
        <v>Diagnostics and Preventative</v>
      </c>
      <c r="B12914" t="str">
        <f t="shared" ca="1" si="1006"/>
        <v>Full-mouth x-ray</v>
      </c>
      <c r="C12914">
        <f t="shared" si="1009"/>
        <v>717</v>
      </c>
      <c r="D12914">
        <f t="shared" ca="1" si="1007"/>
        <v>0</v>
      </c>
      <c r="E12914">
        <f t="shared" ca="1" si="1008"/>
        <v>3</v>
      </c>
    </row>
    <row r="12915" spans="1:5" x14ac:dyDescent="0.2">
      <c r="A12915" t="str">
        <f t="shared" ca="1" si="1005"/>
        <v>Diagnostics and Preventative</v>
      </c>
      <c r="B12915" t="str">
        <f t="shared" ca="1" si="1006"/>
        <v>Bitewing x-rays</v>
      </c>
      <c r="C12915">
        <f t="shared" si="1009"/>
        <v>717</v>
      </c>
      <c r="D12915">
        <f t="shared" ca="1" si="1007"/>
        <v>0</v>
      </c>
      <c r="E12915">
        <f t="shared" ca="1" si="1008"/>
        <v>2</v>
      </c>
    </row>
    <row r="12916" spans="1:5" x14ac:dyDescent="0.2">
      <c r="A12916" t="str">
        <f t="shared" ca="1" si="1005"/>
        <v>Other</v>
      </c>
      <c r="B12916" t="str">
        <f t="shared" ca="1" si="1006"/>
        <v>Implants</v>
      </c>
      <c r="C12916">
        <f t="shared" si="1009"/>
        <v>717</v>
      </c>
      <c r="D12916" t="str">
        <f t="shared" ca="1" si="1007"/>
        <v>Implant dental work</v>
      </c>
      <c r="E12916">
        <f t="shared" ca="1" si="1008"/>
        <v>18</v>
      </c>
    </row>
    <row r="12917" spans="1:5" x14ac:dyDescent="0.2">
      <c r="A12917" t="str">
        <f t="shared" ca="1" si="1005"/>
        <v>Diagnostics and Preventative</v>
      </c>
      <c r="B12917" t="str">
        <f t="shared" ca="1" si="1006"/>
        <v>Sealants</v>
      </c>
      <c r="C12917">
        <f t="shared" si="1009"/>
        <v>717</v>
      </c>
      <c r="D12917">
        <f t="shared" ca="1" si="1007"/>
        <v>0</v>
      </c>
      <c r="E12917">
        <f t="shared" ca="1" si="1008"/>
        <v>6</v>
      </c>
    </row>
    <row r="12918" spans="1:5" x14ac:dyDescent="0.2">
      <c r="A12918" t="str">
        <f t="shared" ca="1" si="1005"/>
        <v>Diagnostics and Preventative</v>
      </c>
      <c r="B12918" t="str">
        <f t="shared" ca="1" si="1006"/>
        <v>Periodic Exams</v>
      </c>
      <c r="C12918">
        <f t="shared" si="1009"/>
        <v>717</v>
      </c>
      <c r="D12918">
        <f t="shared" ca="1" si="1007"/>
        <v>0</v>
      </c>
      <c r="E12918">
        <f t="shared" ca="1" si="1008"/>
        <v>1</v>
      </c>
    </row>
    <row r="12919" spans="1:5" x14ac:dyDescent="0.2">
      <c r="A12919" t="str">
        <f t="shared" ca="1" si="1005"/>
        <v>Diagnostics and Preventative</v>
      </c>
      <c r="B12919" t="str">
        <f t="shared" ca="1" si="1006"/>
        <v>Sealants</v>
      </c>
      <c r="C12919">
        <f t="shared" si="1009"/>
        <v>717</v>
      </c>
      <c r="D12919">
        <f t="shared" ca="1" si="1007"/>
        <v>0</v>
      </c>
      <c r="E12919">
        <f t="shared" ca="1" si="1008"/>
        <v>6</v>
      </c>
    </row>
    <row r="12920" spans="1:5" x14ac:dyDescent="0.2">
      <c r="A12920" t="str">
        <f t="shared" ca="1" si="1005"/>
        <v>Diagnostics and Preventative</v>
      </c>
      <c r="B12920" t="str">
        <f t="shared" ca="1" si="1006"/>
        <v>Sealants</v>
      </c>
      <c r="C12920">
        <f t="shared" si="1009"/>
        <v>717</v>
      </c>
      <c r="D12920">
        <f t="shared" ca="1" si="1007"/>
        <v>0</v>
      </c>
      <c r="E12920">
        <f t="shared" ca="1" si="1008"/>
        <v>6</v>
      </c>
    </row>
    <row r="12921" spans="1:5" x14ac:dyDescent="0.2">
      <c r="A12921" t="str">
        <f t="shared" ca="1" si="1005"/>
        <v>Diagnostics and Preventative</v>
      </c>
      <c r="B12921" t="str">
        <f t="shared" ca="1" si="1006"/>
        <v>Prophylaxis</v>
      </c>
      <c r="C12921">
        <f t="shared" si="1009"/>
        <v>717</v>
      </c>
      <c r="D12921">
        <f t="shared" ca="1" si="1007"/>
        <v>0</v>
      </c>
      <c r="E12921">
        <f t="shared" ca="1" si="1008"/>
        <v>4</v>
      </c>
    </row>
    <row r="12922" spans="1:5" x14ac:dyDescent="0.2">
      <c r="A12922" t="str">
        <f t="shared" ca="1" si="1005"/>
        <v>Diagnostics and Preventative</v>
      </c>
      <c r="B12922" t="str">
        <f t="shared" ca="1" si="1006"/>
        <v>Bitewing x-rays</v>
      </c>
      <c r="C12922">
        <f t="shared" si="1009"/>
        <v>717</v>
      </c>
      <c r="D12922">
        <f t="shared" ca="1" si="1007"/>
        <v>0</v>
      </c>
      <c r="E12922">
        <f t="shared" ca="1" si="1008"/>
        <v>2</v>
      </c>
    </row>
    <row r="12923" spans="1:5" x14ac:dyDescent="0.2">
      <c r="A12923" t="str">
        <f t="shared" ca="1" si="1005"/>
        <v>Basic</v>
      </c>
      <c r="B12923" t="str">
        <f t="shared" ca="1" si="1006"/>
        <v>endodontics</v>
      </c>
      <c r="C12923">
        <f t="shared" si="1009"/>
        <v>717</v>
      </c>
      <c r="D12923" t="str">
        <f t="shared" ca="1" si="1007"/>
        <v>Root canal, pulpal therapy</v>
      </c>
      <c r="E12923">
        <f t="shared" ca="1" si="1008"/>
        <v>10</v>
      </c>
    </row>
    <row r="12924" spans="1:5" x14ac:dyDescent="0.2">
      <c r="A12924" t="str">
        <f t="shared" ca="1" si="1005"/>
        <v>Major</v>
      </c>
      <c r="B12924" t="str">
        <f t="shared" ca="1" si="1006"/>
        <v>prosthodontics</v>
      </c>
      <c r="C12924">
        <f t="shared" si="1009"/>
        <v>717</v>
      </c>
      <c r="D12924" t="str">
        <f t="shared" ca="1" si="1007"/>
        <v>Procedures for replacement of missing teeth by construction or repair of bridges and partial or complete dentures</v>
      </c>
      <c r="E12924">
        <f t="shared" ca="1" si="1008"/>
        <v>15</v>
      </c>
    </row>
    <row r="12925" spans="1:5" x14ac:dyDescent="0.2">
      <c r="A12925" t="str">
        <f t="shared" ca="1" si="1005"/>
        <v>Basic</v>
      </c>
      <c r="B12925" t="str">
        <f t="shared" ca="1" si="1006"/>
        <v>surgical periodontics</v>
      </c>
      <c r="C12925">
        <f t="shared" si="1009"/>
        <v>717</v>
      </c>
      <c r="D12925" t="str">
        <f t="shared" ca="1" si="1007"/>
        <v>Surgical treatment of the gums and supporting structures of the teeth</v>
      </c>
      <c r="E12925">
        <f t="shared" ca="1" si="1008"/>
        <v>11</v>
      </c>
    </row>
    <row r="12926" spans="1:5" x14ac:dyDescent="0.2">
      <c r="A12926" t="str">
        <f t="shared" ca="1" si="1005"/>
        <v>Diagnostics and Preventative</v>
      </c>
      <c r="B12926" t="str">
        <f t="shared" ca="1" si="1006"/>
        <v>Bitewing x-rays</v>
      </c>
      <c r="C12926">
        <f t="shared" si="1009"/>
        <v>718</v>
      </c>
      <c r="D12926">
        <f t="shared" ca="1" si="1007"/>
        <v>0</v>
      </c>
      <c r="E12926">
        <f t="shared" ca="1" si="1008"/>
        <v>2</v>
      </c>
    </row>
    <row r="12927" spans="1:5" x14ac:dyDescent="0.2">
      <c r="A12927" t="str">
        <f t="shared" ca="1" si="1005"/>
        <v>Diagnostics and Preventative</v>
      </c>
      <c r="B12927" t="str">
        <f t="shared" ca="1" si="1006"/>
        <v>Periodic Exams</v>
      </c>
      <c r="C12927">
        <f t="shared" si="1009"/>
        <v>718</v>
      </c>
      <c r="D12927">
        <f t="shared" ca="1" si="1007"/>
        <v>0</v>
      </c>
      <c r="E12927">
        <f t="shared" ca="1" si="1008"/>
        <v>1</v>
      </c>
    </row>
    <row r="12928" spans="1:5" x14ac:dyDescent="0.2">
      <c r="A12928" t="str">
        <f t="shared" ca="1" si="1005"/>
        <v>Basic</v>
      </c>
      <c r="B12928" t="str">
        <f t="shared" ca="1" si="1006"/>
        <v>endodontics</v>
      </c>
      <c r="C12928">
        <f t="shared" si="1009"/>
        <v>718</v>
      </c>
      <c r="D12928" t="str">
        <f t="shared" ca="1" si="1007"/>
        <v>Root canal, pulpal therapy</v>
      </c>
      <c r="E12928">
        <f t="shared" ca="1" si="1008"/>
        <v>10</v>
      </c>
    </row>
    <row r="12929" spans="1:5" x14ac:dyDescent="0.2">
      <c r="A12929" t="str">
        <f t="shared" ca="1" si="1005"/>
        <v>Basic</v>
      </c>
      <c r="B12929" t="str">
        <f t="shared" ca="1" si="1006"/>
        <v>endodontics</v>
      </c>
      <c r="C12929">
        <f t="shared" si="1009"/>
        <v>718</v>
      </c>
      <c r="D12929" t="str">
        <f t="shared" ca="1" si="1007"/>
        <v>Root canal, pulpal therapy</v>
      </c>
      <c r="E12929">
        <f t="shared" ca="1" si="1008"/>
        <v>10</v>
      </c>
    </row>
    <row r="12930" spans="1:5" x14ac:dyDescent="0.2">
      <c r="A12930" t="str">
        <f t="shared" ref="A12930:A12993" ca="1" si="1010">INDEX(services,E12930,1)</f>
        <v>Basic</v>
      </c>
      <c r="B12930" t="str">
        <f t="shared" ref="B12930:B12993" ca="1" si="1011">INDEX(services,E12930,2)</f>
        <v>surgical periodontics</v>
      </c>
      <c r="C12930">
        <f t="shared" si="1009"/>
        <v>718</v>
      </c>
      <c r="D12930" t="str">
        <f t="shared" ref="D12930:D12993" ca="1" si="1012">INDEX(services,E12930,3)</f>
        <v>Surgical treatment of the gums and supporting structures of the teeth</v>
      </c>
      <c r="E12930">
        <f t="shared" ref="E12930:E12993" ca="1" si="1013">RANDBETWEEN(1,ROWS(services))</f>
        <v>11</v>
      </c>
    </row>
    <row r="12931" spans="1:5" x14ac:dyDescent="0.2">
      <c r="A12931" t="str">
        <f t="shared" ca="1" si="1010"/>
        <v>Major</v>
      </c>
      <c r="B12931" t="str">
        <f t="shared" ca="1" si="1011"/>
        <v>major restorative</v>
      </c>
      <c r="C12931">
        <f t="shared" si="1009"/>
        <v>718</v>
      </c>
      <c r="D12931" t="str">
        <f t="shared" ca="1" si="1012"/>
        <v>Single crowns, inlays, onlays</v>
      </c>
      <c r="E12931">
        <f t="shared" ca="1" si="1013"/>
        <v>14</v>
      </c>
    </row>
    <row r="12932" spans="1:5" x14ac:dyDescent="0.2">
      <c r="A12932" t="str">
        <f t="shared" ca="1" si="1010"/>
        <v>Diagnostics and Preventative</v>
      </c>
      <c r="B12932" t="str">
        <f t="shared" ca="1" si="1011"/>
        <v>Space Maintainers</v>
      </c>
      <c r="C12932">
        <f t="shared" ref="C12932:C12995" si="1014">IF(MOD(ROW(C12932)-2,18)&lt;&gt;0,C12931,C12931+1)</f>
        <v>718</v>
      </c>
      <c r="D12932">
        <f t="shared" ca="1" si="1012"/>
        <v>0</v>
      </c>
      <c r="E12932">
        <f t="shared" ca="1" si="1013"/>
        <v>7</v>
      </c>
    </row>
    <row r="12933" spans="1:5" x14ac:dyDescent="0.2">
      <c r="A12933" t="str">
        <f t="shared" ca="1" si="1010"/>
        <v>Diagnostics and Preventative</v>
      </c>
      <c r="B12933" t="str">
        <f t="shared" ca="1" si="1011"/>
        <v>Fluoride treatments</v>
      </c>
      <c r="C12933">
        <f t="shared" si="1014"/>
        <v>718</v>
      </c>
      <c r="D12933">
        <f t="shared" ca="1" si="1012"/>
        <v>0</v>
      </c>
      <c r="E12933">
        <f t="shared" ca="1" si="1013"/>
        <v>5</v>
      </c>
    </row>
    <row r="12934" spans="1:5" x14ac:dyDescent="0.2">
      <c r="A12934" t="str">
        <f t="shared" ca="1" si="1010"/>
        <v>Basic</v>
      </c>
      <c r="B12934" t="str">
        <f t="shared" ca="1" si="1011"/>
        <v>endodontics</v>
      </c>
      <c r="C12934">
        <f t="shared" si="1014"/>
        <v>718</v>
      </c>
      <c r="D12934" t="str">
        <f t="shared" ca="1" si="1012"/>
        <v>Root canal, pulpal therapy</v>
      </c>
      <c r="E12934">
        <f t="shared" ca="1" si="1013"/>
        <v>10</v>
      </c>
    </row>
    <row r="12935" spans="1:5" x14ac:dyDescent="0.2">
      <c r="A12935" t="str">
        <f t="shared" ca="1" si="1010"/>
        <v>Other</v>
      </c>
      <c r="B12935" t="str">
        <f t="shared" ca="1" si="1011"/>
        <v>Implants</v>
      </c>
      <c r="C12935">
        <f t="shared" si="1014"/>
        <v>718</v>
      </c>
      <c r="D12935" t="str">
        <f t="shared" ca="1" si="1012"/>
        <v>Implant dental work</v>
      </c>
      <c r="E12935">
        <f t="shared" ca="1" si="1013"/>
        <v>18</v>
      </c>
    </row>
    <row r="12936" spans="1:5" x14ac:dyDescent="0.2">
      <c r="A12936" t="str">
        <f t="shared" ca="1" si="1010"/>
        <v>Diagnostics and Preventative</v>
      </c>
      <c r="B12936" t="str">
        <f t="shared" ca="1" si="1011"/>
        <v>Sealants</v>
      </c>
      <c r="C12936">
        <f t="shared" si="1014"/>
        <v>718</v>
      </c>
      <c r="D12936">
        <f t="shared" ca="1" si="1012"/>
        <v>0</v>
      </c>
      <c r="E12936">
        <f t="shared" ca="1" si="1013"/>
        <v>6</v>
      </c>
    </row>
    <row r="12937" spans="1:5" x14ac:dyDescent="0.2">
      <c r="A12937" t="str">
        <f t="shared" ca="1" si="1010"/>
        <v>Diagnostics and Preventative</v>
      </c>
      <c r="B12937" t="str">
        <f t="shared" ca="1" si="1011"/>
        <v>Sealants</v>
      </c>
      <c r="C12937">
        <f t="shared" si="1014"/>
        <v>718</v>
      </c>
      <c r="D12937">
        <f t="shared" ca="1" si="1012"/>
        <v>0</v>
      </c>
      <c r="E12937">
        <f t="shared" ca="1" si="1013"/>
        <v>6</v>
      </c>
    </row>
    <row r="12938" spans="1:5" x14ac:dyDescent="0.2">
      <c r="A12938" t="str">
        <f t="shared" ca="1" si="1010"/>
        <v>Basic</v>
      </c>
      <c r="B12938" t="str">
        <f t="shared" ca="1" si="1011"/>
        <v>non-surgical periodontics</v>
      </c>
      <c r="C12938">
        <f t="shared" si="1014"/>
        <v>718</v>
      </c>
      <c r="D12938" t="str">
        <f t="shared" ca="1" si="1012"/>
        <v xml:space="preserve">Non-surgical treatment of the gums and supporting structures of the teeth </v>
      </c>
      <c r="E12938">
        <f t="shared" ca="1" si="1013"/>
        <v>12</v>
      </c>
    </row>
    <row r="12939" spans="1:5" x14ac:dyDescent="0.2">
      <c r="A12939" t="str">
        <f t="shared" ca="1" si="1010"/>
        <v>Basic</v>
      </c>
      <c r="B12939" t="str">
        <f t="shared" ca="1" si="1011"/>
        <v>basic restorative</v>
      </c>
      <c r="C12939">
        <f t="shared" si="1014"/>
        <v>718</v>
      </c>
      <c r="D12939" t="str">
        <f t="shared" ca="1" si="1012"/>
        <v>Fillings (amalgam "silver" and composite "white" non-molar)</v>
      </c>
      <c r="E12939">
        <f t="shared" ca="1" si="1013"/>
        <v>8</v>
      </c>
    </row>
    <row r="12940" spans="1:5" x14ac:dyDescent="0.2">
      <c r="A12940" t="str">
        <f t="shared" ca="1" si="1010"/>
        <v>Basic</v>
      </c>
      <c r="B12940" t="str">
        <f t="shared" ca="1" si="1011"/>
        <v>endodontics</v>
      </c>
      <c r="C12940">
        <f t="shared" si="1014"/>
        <v>718</v>
      </c>
      <c r="D12940" t="str">
        <f t="shared" ca="1" si="1012"/>
        <v>Root canal, pulpal therapy</v>
      </c>
      <c r="E12940">
        <f t="shared" ca="1" si="1013"/>
        <v>10</v>
      </c>
    </row>
    <row r="12941" spans="1:5" x14ac:dyDescent="0.2">
      <c r="A12941" t="str">
        <f t="shared" ca="1" si="1010"/>
        <v>Major</v>
      </c>
      <c r="B12941" t="str">
        <f t="shared" ca="1" si="1011"/>
        <v>prosthodontics</v>
      </c>
      <c r="C12941">
        <f t="shared" si="1014"/>
        <v>718</v>
      </c>
      <c r="D12941" t="str">
        <f t="shared" ca="1" si="1012"/>
        <v>Procedures for replacement of missing teeth by construction or repair of bridges and partial or complete dentures</v>
      </c>
      <c r="E12941">
        <f t="shared" ca="1" si="1013"/>
        <v>15</v>
      </c>
    </row>
    <row r="12942" spans="1:5" x14ac:dyDescent="0.2">
      <c r="A12942" t="str">
        <f t="shared" ca="1" si="1010"/>
        <v>Major</v>
      </c>
      <c r="B12942" t="str">
        <f t="shared" ca="1" si="1011"/>
        <v>prosthodontics</v>
      </c>
      <c r="C12942">
        <f t="shared" si="1014"/>
        <v>718</v>
      </c>
      <c r="D12942" t="str">
        <f t="shared" ca="1" si="1012"/>
        <v>Procedures for replacement of missing teeth by construction or repair of bridges and partial or complete dentures</v>
      </c>
      <c r="E12942">
        <f t="shared" ca="1" si="1013"/>
        <v>15</v>
      </c>
    </row>
    <row r="12943" spans="1:5" x14ac:dyDescent="0.2">
      <c r="A12943" t="str">
        <f t="shared" ca="1" si="1010"/>
        <v>Major</v>
      </c>
      <c r="B12943" t="str">
        <f t="shared" ca="1" si="1011"/>
        <v>major restorative</v>
      </c>
      <c r="C12943">
        <f t="shared" si="1014"/>
        <v>718</v>
      </c>
      <c r="D12943" t="str">
        <f t="shared" ca="1" si="1012"/>
        <v>Single crowns, inlays, onlays</v>
      </c>
      <c r="E12943">
        <f t="shared" ca="1" si="1013"/>
        <v>14</v>
      </c>
    </row>
    <row r="12944" spans="1:5" x14ac:dyDescent="0.2">
      <c r="A12944" t="str">
        <f t="shared" ca="1" si="1010"/>
        <v>Major</v>
      </c>
      <c r="B12944" t="str">
        <f t="shared" ca="1" si="1011"/>
        <v>prosthodontics</v>
      </c>
      <c r="C12944">
        <f t="shared" si="1014"/>
        <v>719</v>
      </c>
      <c r="D12944" t="str">
        <f t="shared" ca="1" si="1012"/>
        <v>Procedures for replacement of missing teeth by construction or repair of bridges and partial or complete dentures</v>
      </c>
      <c r="E12944">
        <f t="shared" ca="1" si="1013"/>
        <v>15</v>
      </c>
    </row>
    <row r="12945" spans="1:5" x14ac:dyDescent="0.2">
      <c r="A12945" t="str">
        <f t="shared" ca="1" si="1010"/>
        <v>Diagnostics and Preventative</v>
      </c>
      <c r="B12945" t="str">
        <f t="shared" ca="1" si="1011"/>
        <v>Space Maintainers</v>
      </c>
      <c r="C12945">
        <f t="shared" si="1014"/>
        <v>719</v>
      </c>
      <c r="D12945">
        <f t="shared" ca="1" si="1012"/>
        <v>0</v>
      </c>
      <c r="E12945">
        <f t="shared" ca="1" si="1013"/>
        <v>7</v>
      </c>
    </row>
    <row r="12946" spans="1:5" x14ac:dyDescent="0.2">
      <c r="A12946" t="str">
        <f t="shared" ca="1" si="1010"/>
        <v>Diagnostics and Preventative</v>
      </c>
      <c r="B12946" t="str">
        <f t="shared" ca="1" si="1011"/>
        <v>Space Maintainers</v>
      </c>
      <c r="C12946">
        <f t="shared" si="1014"/>
        <v>719</v>
      </c>
      <c r="D12946">
        <f t="shared" ca="1" si="1012"/>
        <v>0</v>
      </c>
      <c r="E12946">
        <f t="shared" ca="1" si="1013"/>
        <v>7</v>
      </c>
    </row>
    <row r="12947" spans="1:5" x14ac:dyDescent="0.2">
      <c r="A12947" t="str">
        <f t="shared" ca="1" si="1010"/>
        <v>Major</v>
      </c>
      <c r="B12947" t="str">
        <f t="shared" ca="1" si="1011"/>
        <v>temporomandibular joint dysfunction</v>
      </c>
      <c r="C12947">
        <f t="shared" si="1014"/>
        <v>719</v>
      </c>
      <c r="D12947" t="str">
        <f t="shared" ca="1" si="1012"/>
        <v>Services relating to hinging joints of the jaw</v>
      </c>
      <c r="E12947">
        <f t="shared" ca="1" si="1013"/>
        <v>16</v>
      </c>
    </row>
    <row r="12948" spans="1:5" x14ac:dyDescent="0.2">
      <c r="A12948" t="str">
        <f t="shared" ca="1" si="1010"/>
        <v>Basic</v>
      </c>
      <c r="B12948" t="str">
        <f t="shared" ca="1" si="1011"/>
        <v>endodontics</v>
      </c>
      <c r="C12948">
        <f t="shared" si="1014"/>
        <v>719</v>
      </c>
      <c r="D12948" t="str">
        <f t="shared" ca="1" si="1012"/>
        <v>Root canal, pulpal therapy</v>
      </c>
      <c r="E12948">
        <f t="shared" ca="1" si="1013"/>
        <v>10</v>
      </c>
    </row>
    <row r="12949" spans="1:5" x14ac:dyDescent="0.2">
      <c r="A12949" t="str">
        <f t="shared" ca="1" si="1010"/>
        <v>Diagnostics and Preventative</v>
      </c>
      <c r="B12949" t="str">
        <f t="shared" ca="1" si="1011"/>
        <v>Periodic Exams</v>
      </c>
      <c r="C12949">
        <f t="shared" si="1014"/>
        <v>719</v>
      </c>
      <c r="D12949">
        <f t="shared" ca="1" si="1012"/>
        <v>0</v>
      </c>
      <c r="E12949">
        <f t="shared" ca="1" si="1013"/>
        <v>1</v>
      </c>
    </row>
    <row r="12950" spans="1:5" x14ac:dyDescent="0.2">
      <c r="A12950" t="str">
        <f t="shared" ca="1" si="1010"/>
        <v>Basic</v>
      </c>
      <c r="B12950" t="str">
        <f t="shared" ca="1" si="1011"/>
        <v>general anesthesia</v>
      </c>
      <c r="C12950">
        <f t="shared" si="1014"/>
        <v>719</v>
      </c>
      <c r="D12950" t="str">
        <f t="shared" ca="1" si="1012"/>
        <v>Covered when used in conjunction with covered oral surgical procedures</v>
      </c>
      <c r="E12950">
        <f t="shared" ca="1" si="1013"/>
        <v>13</v>
      </c>
    </row>
    <row r="12951" spans="1:5" x14ac:dyDescent="0.2">
      <c r="A12951" t="str">
        <f t="shared" ca="1" si="1010"/>
        <v>Major</v>
      </c>
      <c r="B12951" t="str">
        <f t="shared" ca="1" si="1011"/>
        <v>major restorative</v>
      </c>
      <c r="C12951">
        <f t="shared" si="1014"/>
        <v>719</v>
      </c>
      <c r="D12951" t="str">
        <f t="shared" ca="1" si="1012"/>
        <v>Single crowns, inlays, onlays</v>
      </c>
      <c r="E12951">
        <f t="shared" ca="1" si="1013"/>
        <v>14</v>
      </c>
    </row>
    <row r="12952" spans="1:5" x14ac:dyDescent="0.2">
      <c r="A12952" t="str">
        <f t="shared" ca="1" si="1010"/>
        <v>Diagnostics and Preventative</v>
      </c>
      <c r="B12952" t="str">
        <f t="shared" ca="1" si="1011"/>
        <v>Periodic Exams</v>
      </c>
      <c r="C12952">
        <f t="shared" si="1014"/>
        <v>719</v>
      </c>
      <c r="D12952">
        <f t="shared" ca="1" si="1012"/>
        <v>0</v>
      </c>
      <c r="E12952">
        <f t="shared" ca="1" si="1013"/>
        <v>1</v>
      </c>
    </row>
    <row r="12953" spans="1:5" x14ac:dyDescent="0.2">
      <c r="A12953" t="str">
        <f t="shared" ca="1" si="1010"/>
        <v>Diagnostics and Preventative</v>
      </c>
      <c r="B12953" t="str">
        <f t="shared" ca="1" si="1011"/>
        <v>Fluoride treatments</v>
      </c>
      <c r="C12953">
        <f t="shared" si="1014"/>
        <v>719</v>
      </c>
      <c r="D12953">
        <f t="shared" ca="1" si="1012"/>
        <v>0</v>
      </c>
      <c r="E12953">
        <f t="shared" ca="1" si="1013"/>
        <v>5</v>
      </c>
    </row>
    <row r="12954" spans="1:5" x14ac:dyDescent="0.2">
      <c r="A12954" t="str">
        <f t="shared" ca="1" si="1010"/>
        <v>Diagnostics and Preventative</v>
      </c>
      <c r="B12954" t="str">
        <f t="shared" ca="1" si="1011"/>
        <v>Full-mouth x-ray</v>
      </c>
      <c r="C12954">
        <f t="shared" si="1014"/>
        <v>719</v>
      </c>
      <c r="D12954">
        <f t="shared" ca="1" si="1012"/>
        <v>0</v>
      </c>
      <c r="E12954">
        <f t="shared" ca="1" si="1013"/>
        <v>3</v>
      </c>
    </row>
    <row r="12955" spans="1:5" x14ac:dyDescent="0.2">
      <c r="A12955" t="str">
        <f t="shared" ca="1" si="1010"/>
        <v>Diagnostics and Preventative</v>
      </c>
      <c r="B12955" t="str">
        <f t="shared" ca="1" si="1011"/>
        <v>Space Maintainers</v>
      </c>
      <c r="C12955">
        <f t="shared" si="1014"/>
        <v>719</v>
      </c>
      <c r="D12955">
        <f t="shared" ca="1" si="1012"/>
        <v>0</v>
      </c>
      <c r="E12955">
        <f t="shared" ca="1" si="1013"/>
        <v>7</v>
      </c>
    </row>
    <row r="12956" spans="1:5" x14ac:dyDescent="0.2">
      <c r="A12956" t="str">
        <f t="shared" ca="1" si="1010"/>
        <v>Major</v>
      </c>
      <c r="B12956" t="str">
        <f t="shared" ca="1" si="1011"/>
        <v>prosthodontics</v>
      </c>
      <c r="C12956">
        <f t="shared" si="1014"/>
        <v>719</v>
      </c>
      <c r="D12956" t="str">
        <f t="shared" ca="1" si="1012"/>
        <v>Procedures for replacement of missing teeth by construction or repair of bridges and partial or complete dentures</v>
      </c>
      <c r="E12956">
        <f t="shared" ca="1" si="1013"/>
        <v>15</v>
      </c>
    </row>
    <row r="12957" spans="1:5" x14ac:dyDescent="0.2">
      <c r="A12957" t="str">
        <f t="shared" ca="1" si="1010"/>
        <v>Diagnostics and Preventative</v>
      </c>
      <c r="B12957" t="str">
        <f t="shared" ca="1" si="1011"/>
        <v>Prophylaxis</v>
      </c>
      <c r="C12957">
        <f t="shared" si="1014"/>
        <v>719</v>
      </c>
      <c r="D12957">
        <f t="shared" ca="1" si="1012"/>
        <v>0</v>
      </c>
      <c r="E12957">
        <f t="shared" ca="1" si="1013"/>
        <v>4</v>
      </c>
    </row>
    <row r="12958" spans="1:5" x14ac:dyDescent="0.2">
      <c r="A12958" t="str">
        <f t="shared" ca="1" si="1010"/>
        <v>Basic</v>
      </c>
      <c r="B12958" t="str">
        <f t="shared" ca="1" si="1011"/>
        <v>surgical periodontics</v>
      </c>
      <c r="C12958">
        <f t="shared" si="1014"/>
        <v>719</v>
      </c>
      <c r="D12958" t="str">
        <f t="shared" ca="1" si="1012"/>
        <v>Surgical treatment of the gums and supporting structures of the teeth</v>
      </c>
      <c r="E12958">
        <f t="shared" ca="1" si="1013"/>
        <v>11</v>
      </c>
    </row>
    <row r="12959" spans="1:5" x14ac:dyDescent="0.2">
      <c r="A12959" t="str">
        <f t="shared" ca="1" si="1010"/>
        <v>Major</v>
      </c>
      <c r="B12959" t="str">
        <f t="shared" ca="1" si="1011"/>
        <v>prosthodontics</v>
      </c>
      <c r="C12959">
        <f t="shared" si="1014"/>
        <v>719</v>
      </c>
      <c r="D12959" t="str">
        <f t="shared" ca="1" si="1012"/>
        <v>Procedures for replacement of missing teeth by construction or repair of bridges and partial or complete dentures</v>
      </c>
      <c r="E12959">
        <f t="shared" ca="1" si="1013"/>
        <v>15</v>
      </c>
    </row>
    <row r="12960" spans="1:5" x14ac:dyDescent="0.2">
      <c r="A12960" t="str">
        <f t="shared" ca="1" si="1010"/>
        <v>Basic</v>
      </c>
      <c r="B12960" t="str">
        <f t="shared" ca="1" si="1011"/>
        <v>general anesthesia</v>
      </c>
      <c r="C12960">
        <f t="shared" si="1014"/>
        <v>719</v>
      </c>
      <c r="D12960" t="str">
        <f t="shared" ca="1" si="1012"/>
        <v>Covered when used in conjunction with covered oral surgical procedures</v>
      </c>
      <c r="E12960">
        <f t="shared" ca="1" si="1013"/>
        <v>13</v>
      </c>
    </row>
    <row r="12961" spans="1:5" x14ac:dyDescent="0.2">
      <c r="A12961" t="str">
        <f t="shared" ca="1" si="1010"/>
        <v>Major</v>
      </c>
      <c r="B12961" t="str">
        <f t="shared" ca="1" si="1011"/>
        <v>prosthodontics</v>
      </c>
      <c r="C12961">
        <f t="shared" si="1014"/>
        <v>719</v>
      </c>
      <c r="D12961" t="str">
        <f t="shared" ca="1" si="1012"/>
        <v>Procedures for replacement of missing teeth by construction or repair of bridges and partial or complete dentures</v>
      </c>
      <c r="E12961">
        <f t="shared" ca="1" si="1013"/>
        <v>15</v>
      </c>
    </row>
    <row r="12962" spans="1:5" x14ac:dyDescent="0.2">
      <c r="A12962" t="str">
        <f t="shared" ca="1" si="1010"/>
        <v>Diagnostics and Preventative</v>
      </c>
      <c r="B12962" t="str">
        <f t="shared" ca="1" si="1011"/>
        <v>Sealants</v>
      </c>
      <c r="C12962">
        <f t="shared" si="1014"/>
        <v>720</v>
      </c>
      <c r="D12962">
        <f t="shared" ca="1" si="1012"/>
        <v>0</v>
      </c>
      <c r="E12962">
        <f t="shared" ca="1" si="1013"/>
        <v>6</v>
      </c>
    </row>
    <row r="12963" spans="1:5" x14ac:dyDescent="0.2">
      <c r="A12963" t="str">
        <f t="shared" ca="1" si="1010"/>
        <v>Major</v>
      </c>
      <c r="B12963" t="str">
        <f t="shared" ca="1" si="1011"/>
        <v>major restorative</v>
      </c>
      <c r="C12963">
        <f t="shared" si="1014"/>
        <v>720</v>
      </c>
      <c r="D12963" t="str">
        <f t="shared" ca="1" si="1012"/>
        <v>Single crowns, inlays, onlays</v>
      </c>
      <c r="E12963">
        <f t="shared" ca="1" si="1013"/>
        <v>14</v>
      </c>
    </row>
    <row r="12964" spans="1:5" x14ac:dyDescent="0.2">
      <c r="A12964" t="str">
        <f t="shared" ca="1" si="1010"/>
        <v>Basic</v>
      </c>
      <c r="B12964" t="str">
        <f t="shared" ca="1" si="1011"/>
        <v>basic restorative</v>
      </c>
      <c r="C12964">
        <f t="shared" si="1014"/>
        <v>720</v>
      </c>
      <c r="D12964" t="str">
        <f t="shared" ca="1" si="1012"/>
        <v>Fillings (amalgam "silver" and composite "white" non-molar)</v>
      </c>
      <c r="E12964">
        <f t="shared" ca="1" si="1013"/>
        <v>8</v>
      </c>
    </row>
    <row r="12965" spans="1:5" x14ac:dyDescent="0.2">
      <c r="A12965" t="str">
        <f t="shared" ca="1" si="1010"/>
        <v>Other</v>
      </c>
      <c r="B12965" t="str">
        <f t="shared" ca="1" si="1011"/>
        <v>Implants</v>
      </c>
      <c r="C12965">
        <f t="shared" si="1014"/>
        <v>720</v>
      </c>
      <c r="D12965" t="str">
        <f t="shared" ca="1" si="1012"/>
        <v>Implant dental work</v>
      </c>
      <c r="E12965">
        <f t="shared" ca="1" si="1013"/>
        <v>18</v>
      </c>
    </row>
    <row r="12966" spans="1:5" x14ac:dyDescent="0.2">
      <c r="A12966" t="str">
        <f t="shared" ca="1" si="1010"/>
        <v>Diagnostics and Preventative</v>
      </c>
      <c r="B12966" t="str">
        <f t="shared" ca="1" si="1011"/>
        <v>Sealants</v>
      </c>
      <c r="C12966">
        <f t="shared" si="1014"/>
        <v>720</v>
      </c>
      <c r="D12966">
        <f t="shared" ca="1" si="1012"/>
        <v>0</v>
      </c>
      <c r="E12966">
        <f t="shared" ca="1" si="1013"/>
        <v>6</v>
      </c>
    </row>
    <row r="12967" spans="1:5" x14ac:dyDescent="0.2">
      <c r="A12967" t="str">
        <f t="shared" ca="1" si="1010"/>
        <v>Diagnostics and Preventative</v>
      </c>
      <c r="B12967" t="str">
        <f t="shared" ca="1" si="1011"/>
        <v>Fluoride treatments</v>
      </c>
      <c r="C12967">
        <f t="shared" si="1014"/>
        <v>720</v>
      </c>
      <c r="D12967">
        <f t="shared" ca="1" si="1012"/>
        <v>0</v>
      </c>
      <c r="E12967">
        <f t="shared" ca="1" si="1013"/>
        <v>5</v>
      </c>
    </row>
    <row r="12968" spans="1:5" x14ac:dyDescent="0.2">
      <c r="A12968" t="str">
        <f t="shared" ca="1" si="1010"/>
        <v>Major</v>
      </c>
      <c r="B12968" t="str">
        <f t="shared" ca="1" si="1011"/>
        <v>major restorative</v>
      </c>
      <c r="C12968">
        <f t="shared" si="1014"/>
        <v>720</v>
      </c>
      <c r="D12968" t="str">
        <f t="shared" ca="1" si="1012"/>
        <v>Single crowns, inlays, onlays</v>
      </c>
      <c r="E12968">
        <f t="shared" ca="1" si="1013"/>
        <v>14</v>
      </c>
    </row>
    <row r="12969" spans="1:5" x14ac:dyDescent="0.2">
      <c r="A12969" t="str">
        <f t="shared" ca="1" si="1010"/>
        <v>Diagnostics and Preventative</v>
      </c>
      <c r="B12969" t="str">
        <f t="shared" ca="1" si="1011"/>
        <v>Prophylaxis</v>
      </c>
      <c r="C12969">
        <f t="shared" si="1014"/>
        <v>720</v>
      </c>
      <c r="D12969">
        <f t="shared" ca="1" si="1012"/>
        <v>0</v>
      </c>
      <c r="E12969">
        <f t="shared" ca="1" si="1013"/>
        <v>4</v>
      </c>
    </row>
    <row r="12970" spans="1:5" x14ac:dyDescent="0.2">
      <c r="A12970" t="str">
        <f t="shared" ca="1" si="1010"/>
        <v>Basic</v>
      </c>
      <c r="B12970" t="str">
        <f t="shared" ca="1" si="1011"/>
        <v>surgical periodontics</v>
      </c>
      <c r="C12970">
        <f t="shared" si="1014"/>
        <v>720</v>
      </c>
      <c r="D12970" t="str">
        <f t="shared" ca="1" si="1012"/>
        <v>Surgical treatment of the gums and supporting structures of the teeth</v>
      </c>
      <c r="E12970">
        <f t="shared" ca="1" si="1013"/>
        <v>11</v>
      </c>
    </row>
    <row r="12971" spans="1:5" x14ac:dyDescent="0.2">
      <c r="A12971" t="str">
        <f t="shared" ca="1" si="1010"/>
        <v>Diagnostics and Preventative</v>
      </c>
      <c r="B12971" t="str">
        <f t="shared" ca="1" si="1011"/>
        <v>Full-mouth x-ray</v>
      </c>
      <c r="C12971">
        <f t="shared" si="1014"/>
        <v>720</v>
      </c>
      <c r="D12971">
        <f t="shared" ca="1" si="1012"/>
        <v>0</v>
      </c>
      <c r="E12971">
        <f t="shared" ca="1" si="1013"/>
        <v>3</v>
      </c>
    </row>
    <row r="12972" spans="1:5" x14ac:dyDescent="0.2">
      <c r="A12972" t="str">
        <f t="shared" ca="1" si="1010"/>
        <v>Diagnostics and Preventative</v>
      </c>
      <c r="B12972" t="str">
        <f t="shared" ca="1" si="1011"/>
        <v>Periodic Exams</v>
      </c>
      <c r="C12972">
        <f t="shared" si="1014"/>
        <v>720</v>
      </c>
      <c r="D12972">
        <f t="shared" ca="1" si="1012"/>
        <v>0</v>
      </c>
      <c r="E12972">
        <f t="shared" ca="1" si="1013"/>
        <v>1</v>
      </c>
    </row>
    <row r="12973" spans="1:5" x14ac:dyDescent="0.2">
      <c r="A12973" t="str">
        <f t="shared" ca="1" si="1010"/>
        <v>Diagnostics and Preventative</v>
      </c>
      <c r="B12973" t="str">
        <f t="shared" ca="1" si="1011"/>
        <v>Sealants</v>
      </c>
      <c r="C12973">
        <f t="shared" si="1014"/>
        <v>720</v>
      </c>
      <c r="D12973">
        <f t="shared" ca="1" si="1012"/>
        <v>0</v>
      </c>
      <c r="E12973">
        <f t="shared" ca="1" si="1013"/>
        <v>6</v>
      </c>
    </row>
    <row r="12974" spans="1:5" x14ac:dyDescent="0.2">
      <c r="A12974" t="str">
        <f t="shared" ca="1" si="1010"/>
        <v>Diagnostics and Preventative</v>
      </c>
      <c r="B12974" t="str">
        <f t="shared" ca="1" si="1011"/>
        <v>Periodic Exams</v>
      </c>
      <c r="C12974">
        <f t="shared" si="1014"/>
        <v>720</v>
      </c>
      <c r="D12974">
        <f t="shared" ca="1" si="1012"/>
        <v>0</v>
      </c>
      <c r="E12974">
        <f t="shared" ca="1" si="1013"/>
        <v>1</v>
      </c>
    </row>
    <row r="12975" spans="1:5" x14ac:dyDescent="0.2">
      <c r="A12975" t="str">
        <f t="shared" ca="1" si="1010"/>
        <v>Diagnostics and Preventative</v>
      </c>
      <c r="B12975" t="str">
        <f t="shared" ca="1" si="1011"/>
        <v>Bitewing x-rays</v>
      </c>
      <c r="C12975">
        <f t="shared" si="1014"/>
        <v>720</v>
      </c>
      <c r="D12975">
        <f t="shared" ca="1" si="1012"/>
        <v>0</v>
      </c>
      <c r="E12975">
        <f t="shared" ca="1" si="1013"/>
        <v>2</v>
      </c>
    </row>
    <row r="12976" spans="1:5" x14ac:dyDescent="0.2">
      <c r="A12976" t="str">
        <f t="shared" ca="1" si="1010"/>
        <v>Diagnostics and Preventative</v>
      </c>
      <c r="B12976" t="str">
        <f t="shared" ca="1" si="1011"/>
        <v>Full-mouth x-ray</v>
      </c>
      <c r="C12976">
        <f t="shared" si="1014"/>
        <v>720</v>
      </c>
      <c r="D12976">
        <f t="shared" ca="1" si="1012"/>
        <v>0</v>
      </c>
      <c r="E12976">
        <f t="shared" ca="1" si="1013"/>
        <v>3</v>
      </c>
    </row>
    <row r="12977" spans="1:5" x14ac:dyDescent="0.2">
      <c r="A12977" t="str">
        <f t="shared" ca="1" si="1010"/>
        <v>Diagnostics and Preventative</v>
      </c>
      <c r="B12977" t="str">
        <f t="shared" ca="1" si="1011"/>
        <v>Fluoride treatments</v>
      </c>
      <c r="C12977">
        <f t="shared" si="1014"/>
        <v>720</v>
      </c>
      <c r="D12977">
        <f t="shared" ca="1" si="1012"/>
        <v>0</v>
      </c>
      <c r="E12977">
        <f t="shared" ca="1" si="1013"/>
        <v>5</v>
      </c>
    </row>
    <row r="12978" spans="1:5" x14ac:dyDescent="0.2">
      <c r="A12978" t="str">
        <f t="shared" ca="1" si="1010"/>
        <v>Diagnostics and Preventative</v>
      </c>
      <c r="B12978" t="str">
        <f t="shared" ca="1" si="1011"/>
        <v>Sealants</v>
      </c>
      <c r="C12978">
        <f t="shared" si="1014"/>
        <v>720</v>
      </c>
      <c r="D12978">
        <f t="shared" ca="1" si="1012"/>
        <v>0</v>
      </c>
      <c r="E12978">
        <f t="shared" ca="1" si="1013"/>
        <v>6</v>
      </c>
    </row>
    <row r="12979" spans="1:5" x14ac:dyDescent="0.2">
      <c r="A12979" t="str">
        <f t="shared" ca="1" si="1010"/>
        <v>Diagnostics and Preventative</v>
      </c>
      <c r="B12979" t="str">
        <f t="shared" ca="1" si="1011"/>
        <v>Fluoride treatments</v>
      </c>
      <c r="C12979">
        <f t="shared" si="1014"/>
        <v>720</v>
      </c>
      <c r="D12979">
        <f t="shared" ca="1" si="1012"/>
        <v>0</v>
      </c>
      <c r="E12979">
        <f t="shared" ca="1" si="1013"/>
        <v>5</v>
      </c>
    </row>
    <row r="12980" spans="1:5" x14ac:dyDescent="0.2">
      <c r="A12980" t="str">
        <f t="shared" ca="1" si="1010"/>
        <v>Diagnostics and Preventative</v>
      </c>
      <c r="B12980" t="str">
        <f t="shared" ca="1" si="1011"/>
        <v>Prophylaxis</v>
      </c>
      <c r="C12980">
        <f t="shared" si="1014"/>
        <v>721</v>
      </c>
      <c r="D12980">
        <f t="shared" ca="1" si="1012"/>
        <v>0</v>
      </c>
      <c r="E12980">
        <f t="shared" ca="1" si="1013"/>
        <v>4</v>
      </c>
    </row>
    <row r="12981" spans="1:5" x14ac:dyDescent="0.2">
      <c r="A12981" t="str">
        <f t="shared" ca="1" si="1010"/>
        <v>Diagnostics and Preventative</v>
      </c>
      <c r="B12981" t="str">
        <f t="shared" ca="1" si="1011"/>
        <v>Sealants</v>
      </c>
      <c r="C12981">
        <f t="shared" si="1014"/>
        <v>721</v>
      </c>
      <c r="D12981">
        <f t="shared" ca="1" si="1012"/>
        <v>0</v>
      </c>
      <c r="E12981">
        <f t="shared" ca="1" si="1013"/>
        <v>6</v>
      </c>
    </row>
    <row r="12982" spans="1:5" x14ac:dyDescent="0.2">
      <c r="A12982" t="str">
        <f t="shared" ca="1" si="1010"/>
        <v>Other</v>
      </c>
      <c r="B12982" t="str">
        <f t="shared" ca="1" si="1011"/>
        <v>Implants</v>
      </c>
      <c r="C12982">
        <f t="shared" si="1014"/>
        <v>721</v>
      </c>
      <c r="D12982" t="str">
        <f t="shared" ca="1" si="1012"/>
        <v>Implant dental work</v>
      </c>
      <c r="E12982">
        <f t="shared" ca="1" si="1013"/>
        <v>18</v>
      </c>
    </row>
    <row r="12983" spans="1:5" x14ac:dyDescent="0.2">
      <c r="A12983" t="str">
        <f t="shared" ca="1" si="1010"/>
        <v>Basic</v>
      </c>
      <c r="B12983" t="str">
        <f t="shared" ca="1" si="1011"/>
        <v>surgical periodontics</v>
      </c>
      <c r="C12983">
        <f t="shared" si="1014"/>
        <v>721</v>
      </c>
      <c r="D12983" t="str">
        <f t="shared" ca="1" si="1012"/>
        <v>Surgical treatment of the gums and supporting structures of the teeth</v>
      </c>
      <c r="E12983">
        <f t="shared" ca="1" si="1013"/>
        <v>11</v>
      </c>
    </row>
    <row r="12984" spans="1:5" x14ac:dyDescent="0.2">
      <c r="A12984" t="str">
        <f t="shared" ca="1" si="1010"/>
        <v>Diagnostics and Preventative</v>
      </c>
      <c r="B12984" t="str">
        <f t="shared" ca="1" si="1011"/>
        <v>Full-mouth x-ray</v>
      </c>
      <c r="C12984">
        <f t="shared" si="1014"/>
        <v>721</v>
      </c>
      <c r="D12984">
        <f t="shared" ca="1" si="1012"/>
        <v>0</v>
      </c>
      <c r="E12984">
        <f t="shared" ca="1" si="1013"/>
        <v>3</v>
      </c>
    </row>
    <row r="12985" spans="1:5" x14ac:dyDescent="0.2">
      <c r="A12985" t="str">
        <f t="shared" ca="1" si="1010"/>
        <v>Major</v>
      </c>
      <c r="B12985" t="str">
        <f t="shared" ca="1" si="1011"/>
        <v>major restorative</v>
      </c>
      <c r="C12985">
        <f t="shared" si="1014"/>
        <v>721</v>
      </c>
      <c r="D12985" t="str">
        <f t="shared" ca="1" si="1012"/>
        <v>Single crowns, inlays, onlays</v>
      </c>
      <c r="E12985">
        <f t="shared" ca="1" si="1013"/>
        <v>14</v>
      </c>
    </row>
    <row r="12986" spans="1:5" x14ac:dyDescent="0.2">
      <c r="A12986" t="str">
        <f t="shared" ca="1" si="1010"/>
        <v>Other</v>
      </c>
      <c r="B12986" t="str">
        <f t="shared" ca="1" si="1011"/>
        <v>Implants</v>
      </c>
      <c r="C12986">
        <f t="shared" si="1014"/>
        <v>721</v>
      </c>
      <c r="D12986" t="str">
        <f t="shared" ca="1" si="1012"/>
        <v>Implant dental work</v>
      </c>
      <c r="E12986">
        <f t="shared" ca="1" si="1013"/>
        <v>18</v>
      </c>
    </row>
    <row r="12987" spans="1:5" x14ac:dyDescent="0.2">
      <c r="A12987" t="str">
        <f t="shared" ca="1" si="1010"/>
        <v>Diagnostics and Preventative</v>
      </c>
      <c r="B12987" t="str">
        <f t="shared" ca="1" si="1011"/>
        <v>Fluoride treatments</v>
      </c>
      <c r="C12987">
        <f t="shared" si="1014"/>
        <v>721</v>
      </c>
      <c r="D12987">
        <f t="shared" ca="1" si="1012"/>
        <v>0</v>
      </c>
      <c r="E12987">
        <f t="shared" ca="1" si="1013"/>
        <v>5</v>
      </c>
    </row>
    <row r="12988" spans="1:5" x14ac:dyDescent="0.2">
      <c r="A12988" t="str">
        <f t="shared" ca="1" si="1010"/>
        <v>Diagnostics and Preventative</v>
      </c>
      <c r="B12988" t="str">
        <f t="shared" ca="1" si="1011"/>
        <v>Periodic Exams</v>
      </c>
      <c r="C12988">
        <f t="shared" si="1014"/>
        <v>721</v>
      </c>
      <c r="D12988">
        <f t="shared" ca="1" si="1012"/>
        <v>0</v>
      </c>
      <c r="E12988">
        <f t="shared" ca="1" si="1013"/>
        <v>1</v>
      </c>
    </row>
    <row r="12989" spans="1:5" x14ac:dyDescent="0.2">
      <c r="A12989" t="str">
        <f t="shared" ca="1" si="1010"/>
        <v>Basic</v>
      </c>
      <c r="B12989" t="str">
        <f t="shared" ca="1" si="1011"/>
        <v>surgical periodontics</v>
      </c>
      <c r="C12989">
        <f t="shared" si="1014"/>
        <v>721</v>
      </c>
      <c r="D12989" t="str">
        <f t="shared" ca="1" si="1012"/>
        <v>Surgical treatment of the gums and supporting structures of the teeth</v>
      </c>
      <c r="E12989">
        <f t="shared" ca="1" si="1013"/>
        <v>11</v>
      </c>
    </row>
    <row r="12990" spans="1:5" x14ac:dyDescent="0.2">
      <c r="A12990" t="str">
        <f t="shared" ca="1" si="1010"/>
        <v>Basic</v>
      </c>
      <c r="B12990" t="str">
        <f t="shared" ca="1" si="1011"/>
        <v>general anesthesia</v>
      </c>
      <c r="C12990">
        <f t="shared" si="1014"/>
        <v>721</v>
      </c>
      <c r="D12990" t="str">
        <f t="shared" ca="1" si="1012"/>
        <v>Covered when used in conjunction with covered oral surgical procedures</v>
      </c>
      <c r="E12990">
        <f t="shared" ca="1" si="1013"/>
        <v>13</v>
      </c>
    </row>
    <row r="12991" spans="1:5" x14ac:dyDescent="0.2">
      <c r="A12991" t="str">
        <f t="shared" ca="1" si="1010"/>
        <v>Basic</v>
      </c>
      <c r="B12991" t="str">
        <f t="shared" ca="1" si="1011"/>
        <v>basic restorative</v>
      </c>
      <c r="C12991">
        <f t="shared" si="1014"/>
        <v>721</v>
      </c>
      <c r="D12991" t="str">
        <f t="shared" ca="1" si="1012"/>
        <v>Fillings (amalgam "silver" and composite "white" non-molar)</v>
      </c>
      <c r="E12991">
        <f t="shared" ca="1" si="1013"/>
        <v>8</v>
      </c>
    </row>
    <row r="12992" spans="1:5" x14ac:dyDescent="0.2">
      <c r="A12992" t="str">
        <f t="shared" ca="1" si="1010"/>
        <v>Orthodontics</v>
      </c>
      <c r="B12992" t="str">
        <f t="shared" ca="1" si="1011"/>
        <v>orthodontics</v>
      </c>
      <c r="C12992">
        <f t="shared" si="1014"/>
        <v>721</v>
      </c>
      <c r="D12992" t="str">
        <f t="shared" ca="1" si="1012"/>
        <v>For eligible dependents to age 19</v>
      </c>
      <c r="E12992">
        <f t="shared" ca="1" si="1013"/>
        <v>17</v>
      </c>
    </row>
    <row r="12993" spans="1:5" x14ac:dyDescent="0.2">
      <c r="A12993" t="str">
        <f t="shared" ca="1" si="1010"/>
        <v>Basic</v>
      </c>
      <c r="B12993" t="str">
        <f t="shared" ca="1" si="1011"/>
        <v>basic restorative</v>
      </c>
      <c r="C12993">
        <f t="shared" si="1014"/>
        <v>721</v>
      </c>
      <c r="D12993" t="str">
        <f t="shared" ca="1" si="1012"/>
        <v>Fillings (amalgam "silver" and composite "white" non-molar)</v>
      </c>
      <c r="E12993">
        <f t="shared" ca="1" si="1013"/>
        <v>8</v>
      </c>
    </row>
    <row r="12994" spans="1:5" x14ac:dyDescent="0.2">
      <c r="A12994" t="str">
        <f t="shared" ref="A12994:A13057" ca="1" si="1015">INDEX(services,E12994,1)</f>
        <v>Basic</v>
      </c>
      <c r="B12994" t="str">
        <f t="shared" ref="B12994:B13057" ca="1" si="1016">INDEX(services,E12994,2)</f>
        <v>basic restorative</v>
      </c>
      <c r="C12994">
        <f t="shared" si="1014"/>
        <v>721</v>
      </c>
      <c r="D12994" t="str">
        <f t="shared" ref="D12994:D13057" ca="1" si="1017">INDEX(services,E12994,3)</f>
        <v>Fillings (amalgam "silver" and composite "white" non-molar)</v>
      </c>
      <c r="E12994">
        <f t="shared" ref="E12994:E13057" ca="1" si="1018">RANDBETWEEN(1,ROWS(services))</f>
        <v>8</v>
      </c>
    </row>
    <row r="12995" spans="1:5" x14ac:dyDescent="0.2">
      <c r="A12995" t="str">
        <f t="shared" ca="1" si="1015"/>
        <v>Major</v>
      </c>
      <c r="B12995" t="str">
        <f t="shared" ca="1" si="1016"/>
        <v>temporomandibular joint dysfunction</v>
      </c>
      <c r="C12995">
        <f t="shared" si="1014"/>
        <v>721</v>
      </c>
      <c r="D12995" t="str">
        <f t="shared" ca="1" si="1017"/>
        <v>Services relating to hinging joints of the jaw</v>
      </c>
      <c r="E12995">
        <f t="shared" ca="1" si="1018"/>
        <v>16</v>
      </c>
    </row>
    <row r="12996" spans="1:5" x14ac:dyDescent="0.2">
      <c r="A12996" t="str">
        <f t="shared" ca="1" si="1015"/>
        <v>Basic</v>
      </c>
      <c r="B12996" t="str">
        <f t="shared" ca="1" si="1016"/>
        <v>surgical periodontics</v>
      </c>
      <c r="C12996">
        <f t="shared" ref="C12996:C13059" si="1019">IF(MOD(ROW(C12996)-2,18)&lt;&gt;0,C12995,C12995+1)</f>
        <v>721</v>
      </c>
      <c r="D12996" t="str">
        <f t="shared" ca="1" si="1017"/>
        <v>Surgical treatment of the gums and supporting structures of the teeth</v>
      </c>
      <c r="E12996">
        <f t="shared" ca="1" si="1018"/>
        <v>11</v>
      </c>
    </row>
    <row r="12997" spans="1:5" x14ac:dyDescent="0.2">
      <c r="A12997" t="str">
        <f t="shared" ca="1" si="1015"/>
        <v>Basic</v>
      </c>
      <c r="B12997" t="str">
        <f t="shared" ca="1" si="1016"/>
        <v>surgical periodontics</v>
      </c>
      <c r="C12997">
        <f t="shared" si="1019"/>
        <v>721</v>
      </c>
      <c r="D12997" t="str">
        <f t="shared" ca="1" si="1017"/>
        <v>Surgical treatment of the gums and supporting structures of the teeth</v>
      </c>
      <c r="E12997">
        <f t="shared" ca="1" si="1018"/>
        <v>11</v>
      </c>
    </row>
    <row r="12998" spans="1:5" x14ac:dyDescent="0.2">
      <c r="A12998" t="str">
        <f t="shared" ca="1" si="1015"/>
        <v>Major</v>
      </c>
      <c r="B12998" t="str">
        <f t="shared" ca="1" si="1016"/>
        <v>temporomandibular joint dysfunction</v>
      </c>
      <c r="C12998">
        <f t="shared" si="1019"/>
        <v>722</v>
      </c>
      <c r="D12998" t="str">
        <f t="shared" ca="1" si="1017"/>
        <v>Services relating to hinging joints of the jaw</v>
      </c>
      <c r="E12998">
        <f t="shared" ca="1" si="1018"/>
        <v>16</v>
      </c>
    </row>
    <row r="12999" spans="1:5" x14ac:dyDescent="0.2">
      <c r="A12999" t="str">
        <f t="shared" ca="1" si="1015"/>
        <v>Major</v>
      </c>
      <c r="B12999" t="str">
        <f t="shared" ca="1" si="1016"/>
        <v>temporomandibular joint dysfunction</v>
      </c>
      <c r="C12999">
        <f t="shared" si="1019"/>
        <v>722</v>
      </c>
      <c r="D12999" t="str">
        <f t="shared" ca="1" si="1017"/>
        <v>Services relating to hinging joints of the jaw</v>
      </c>
      <c r="E12999">
        <f t="shared" ca="1" si="1018"/>
        <v>16</v>
      </c>
    </row>
    <row r="13000" spans="1:5" x14ac:dyDescent="0.2">
      <c r="A13000" t="str">
        <f t="shared" ca="1" si="1015"/>
        <v>Basic</v>
      </c>
      <c r="B13000" t="str">
        <f t="shared" ca="1" si="1016"/>
        <v>non-surgical periodontics</v>
      </c>
      <c r="C13000">
        <f t="shared" si="1019"/>
        <v>722</v>
      </c>
      <c r="D13000" t="str">
        <f t="shared" ca="1" si="1017"/>
        <v xml:space="preserve">Non-surgical treatment of the gums and supporting structures of the teeth </v>
      </c>
      <c r="E13000">
        <f t="shared" ca="1" si="1018"/>
        <v>12</v>
      </c>
    </row>
    <row r="13001" spans="1:5" x14ac:dyDescent="0.2">
      <c r="A13001" t="str">
        <f t="shared" ca="1" si="1015"/>
        <v>Diagnostics and Preventative</v>
      </c>
      <c r="B13001" t="str">
        <f t="shared" ca="1" si="1016"/>
        <v>Fluoride treatments</v>
      </c>
      <c r="C13001">
        <f t="shared" si="1019"/>
        <v>722</v>
      </c>
      <c r="D13001">
        <f t="shared" ca="1" si="1017"/>
        <v>0</v>
      </c>
      <c r="E13001">
        <f t="shared" ca="1" si="1018"/>
        <v>5</v>
      </c>
    </row>
    <row r="13002" spans="1:5" x14ac:dyDescent="0.2">
      <c r="A13002" t="str">
        <f t="shared" ca="1" si="1015"/>
        <v>Diagnostics and Preventative</v>
      </c>
      <c r="B13002" t="str">
        <f t="shared" ca="1" si="1016"/>
        <v>Bitewing x-rays</v>
      </c>
      <c r="C13002">
        <f t="shared" si="1019"/>
        <v>722</v>
      </c>
      <c r="D13002">
        <f t="shared" ca="1" si="1017"/>
        <v>0</v>
      </c>
      <c r="E13002">
        <f t="shared" ca="1" si="1018"/>
        <v>2</v>
      </c>
    </row>
    <row r="13003" spans="1:5" x14ac:dyDescent="0.2">
      <c r="A13003" t="str">
        <f t="shared" ca="1" si="1015"/>
        <v>Diagnostics and Preventative</v>
      </c>
      <c r="B13003" t="str">
        <f t="shared" ca="1" si="1016"/>
        <v>Fluoride treatments</v>
      </c>
      <c r="C13003">
        <f t="shared" si="1019"/>
        <v>722</v>
      </c>
      <c r="D13003">
        <f t="shared" ca="1" si="1017"/>
        <v>0</v>
      </c>
      <c r="E13003">
        <f t="shared" ca="1" si="1018"/>
        <v>5</v>
      </c>
    </row>
    <row r="13004" spans="1:5" x14ac:dyDescent="0.2">
      <c r="A13004" t="str">
        <f t="shared" ca="1" si="1015"/>
        <v>Diagnostics and Preventative</v>
      </c>
      <c r="B13004" t="str">
        <f t="shared" ca="1" si="1016"/>
        <v>Sealants</v>
      </c>
      <c r="C13004">
        <f t="shared" si="1019"/>
        <v>722</v>
      </c>
      <c r="D13004">
        <f t="shared" ca="1" si="1017"/>
        <v>0</v>
      </c>
      <c r="E13004">
        <f t="shared" ca="1" si="1018"/>
        <v>6</v>
      </c>
    </row>
    <row r="13005" spans="1:5" x14ac:dyDescent="0.2">
      <c r="A13005" t="str">
        <f t="shared" ca="1" si="1015"/>
        <v>Diagnostics and Preventative</v>
      </c>
      <c r="B13005" t="str">
        <f t="shared" ca="1" si="1016"/>
        <v>Prophylaxis</v>
      </c>
      <c r="C13005">
        <f t="shared" si="1019"/>
        <v>722</v>
      </c>
      <c r="D13005">
        <f t="shared" ca="1" si="1017"/>
        <v>0</v>
      </c>
      <c r="E13005">
        <f t="shared" ca="1" si="1018"/>
        <v>4</v>
      </c>
    </row>
    <row r="13006" spans="1:5" x14ac:dyDescent="0.2">
      <c r="A13006" t="str">
        <f t="shared" ca="1" si="1015"/>
        <v>Basic</v>
      </c>
      <c r="B13006" t="str">
        <f t="shared" ca="1" si="1016"/>
        <v>oral surgery</v>
      </c>
      <c r="C13006">
        <f t="shared" si="1019"/>
        <v>722</v>
      </c>
      <c r="D13006" t="str">
        <f t="shared" ca="1" si="1017"/>
        <v>Extraction and other surgery procedures, incl. pre- and post-operative care</v>
      </c>
      <c r="E13006">
        <f t="shared" ca="1" si="1018"/>
        <v>9</v>
      </c>
    </row>
    <row r="13007" spans="1:5" x14ac:dyDescent="0.2">
      <c r="A13007" t="str">
        <f t="shared" ca="1" si="1015"/>
        <v>Other</v>
      </c>
      <c r="B13007" t="str">
        <f t="shared" ca="1" si="1016"/>
        <v>Implants</v>
      </c>
      <c r="C13007">
        <f t="shared" si="1019"/>
        <v>722</v>
      </c>
      <c r="D13007" t="str">
        <f t="shared" ca="1" si="1017"/>
        <v>Implant dental work</v>
      </c>
      <c r="E13007">
        <f t="shared" ca="1" si="1018"/>
        <v>18</v>
      </c>
    </row>
    <row r="13008" spans="1:5" x14ac:dyDescent="0.2">
      <c r="A13008" t="str">
        <f t="shared" ca="1" si="1015"/>
        <v>Diagnostics and Preventative</v>
      </c>
      <c r="B13008" t="str">
        <f t="shared" ca="1" si="1016"/>
        <v>Fluoride treatments</v>
      </c>
      <c r="C13008">
        <f t="shared" si="1019"/>
        <v>722</v>
      </c>
      <c r="D13008">
        <f t="shared" ca="1" si="1017"/>
        <v>0</v>
      </c>
      <c r="E13008">
        <f t="shared" ca="1" si="1018"/>
        <v>5</v>
      </c>
    </row>
    <row r="13009" spans="1:5" x14ac:dyDescent="0.2">
      <c r="A13009" t="str">
        <f t="shared" ca="1" si="1015"/>
        <v>Basic</v>
      </c>
      <c r="B13009" t="str">
        <f t="shared" ca="1" si="1016"/>
        <v>basic restorative</v>
      </c>
      <c r="C13009">
        <f t="shared" si="1019"/>
        <v>722</v>
      </c>
      <c r="D13009" t="str">
        <f t="shared" ca="1" si="1017"/>
        <v>Fillings (amalgam "silver" and composite "white" non-molar)</v>
      </c>
      <c r="E13009">
        <f t="shared" ca="1" si="1018"/>
        <v>8</v>
      </c>
    </row>
    <row r="13010" spans="1:5" x14ac:dyDescent="0.2">
      <c r="A13010" t="str">
        <f t="shared" ca="1" si="1015"/>
        <v>Diagnostics and Preventative</v>
      </c>
      <c r="B13010" t="str">
        <f t="shared" ca="1" si="1016"/>
        <v>Fluoride treatments</v>
      </c>
      <c r="C13010">
        <f t="shared" si="1019"/>
        <v>722</v>
      </c>
      <c r="D13010">
        <f t="shared" ca="1" si="1017"/>
        <v>0</v>
      </c>
      <c r="E13010">
        <f t="shared" ca="1" si="1018"/>
        <v>5</v>
      </c>
    </row>
    <row r="13011" spans="1:5" x14ac:dyDescent="0.2">
      <c r="A13011" t="str">
        <f t="shared" ca="1" si="1015"/>
        <v>Diagnostics and Preventative</v>
      </c>
      <c r="B13011" t="str">
        <f t="shared" ca="1" si="1016"/>
        <v>Space Maintainers</v>
      </c>
      <c r="C13011">
        <f t="shared" si="1019"/>
        <v>722</v>
      </c>
      <c r="D13011">
        <f t="shared" ca="1" si="1017"/>
        <v>0</v>
      </c>
      <c r="E13011">
        <f t="shared" ca="1" si="1018"/>
        <v>7</v>
      </c>
    </row>
    <row r="13012" spans="1:5" x14ac:dyDescent="0.2">
      <c r="A13012" t="str">
        <f t="shared" ca="1" si="1015"/>
        <v>Orthodontics</v>
      </c>
      <c r="B13012" t="str">
        <f t="shared" ca="1" si="1016"/>
        <v>orthodontics</v>
      </c>
      <c r="C13012">
        <f t="shared" si="1019"/>
        <v>722</v>
      </c>
      <c r="D13012" t="str">
        <f t="shared" ca="1" si="1017"/>
        <v>For eligible dependents to age 19</v>
      </c>
      <c r="E13012">
        <f t="shared" ca="1" si="1018"/>
        <v>17</v>
      </c>
    </row>
    <row r="13013" spans="1:5" x14ac:dyDescent="0.2">
      <c r="A13013" t="str">
        <f t="shared" ca="1" si="1015"/>
        <v>Basic</v>
      </c>
      <c r="B13013" t="str">
        <f t="shared" ca="1" si="1016"/>
        <v>surgical periodontics</v>
      </c>
      <c r="C13013">
        <f t="shared" si="1019"/>
        <v>722</v>
      </c>
      <c r="D13013" t="str">
        <f t="shared" ca="1" si="1017"/>
        <v>Surgical treatment of the gums and supporting structures of the teeth</v>
      </c>
      <c r="E13013">
        <f t="shared" ca="1" si="1018"/>
        <v>11</v>
      </c>
    </row>
    <row r="13014" spans="1:5" x14ac:dyDescent="0.2">
      <c r="A13014" t="str">
        <f t="shared" ca="1" si="1015"/>
        <v>Basic</v>
      </c>
      <c r="B13014" t="str">
        <f t="shared" ca="1" si="1016"/>
        <v>surgical periodontics</v>
      </c>
      <c r="C13014">
        <f t="shared" si="1019"/>
        <v>722</v>
      </c>
      <c r="D13014" t="str">
        <f t="shared" ca="1" si="1017"/>
        <v>Surgical treatment of the gums and supporting structures of the teeth</v>
      </c>
      <c r="E13014">
        <f t="shared" ca="1" si="1018"/>
        <v>11</v>
      </c>
    </row>
    <row r="13015" spans="1:5" x14ac:dyDescent="0.2">
      <c r="A13015" t="str">
        <f t="shared" ca="1" si="1015"/>
        <v>Basic</v>
      </c>
      <c r="B13015" t="str">
        <f t="shared" ca="1" si="1016"/>
        <v>general anesthesia</v>
      </c>
      <c r="C13015">
        <f t="shared" si="1019"/>
        <v>722</v>
      </c>
      <c r="D13015" t="str">
        <f t="shared" ca="1" si="1017"/>
        <v>Covered when used in conjunction with covered oral surgical procedures</v>
      </c>
      <c r="E13015">
        <f t="shared" ca="1" si="1018"/>
        <v>13</v>
      </c>
    </row>
    <row r="13016" spans="1:5" x14ac:dyDescent="0.2">
      <c r="A13016" t="str">
        <f t="shared" ca="1" si="1015"/>
        <v>Diagnostics and Preventative</v>
      </c>
      <c r="B13016" t="str">
        <f t="shared" ca="1" si="1016"/>
        <v>Fluoride treatments</v>
      </c>
      <c r="C13016">
        <f t="shared" si="1019"/>
        <v>723</v>
      </c>
      <c r="D13016">
        <f t="shared" ca="1" si="1017"/>
        <v>0</v>
      </c>
      <c r="E13016">
        <f t="shared" ca="1" si="1018"/>
        <v>5</v>
      </c>
    </row>
    <row r="13017" spans="1:5" x14ac:dyDescent="0.2">
      <c r="A13017" t="str">
        <f t="shared" ca="1" si="1015"/>
        <v>Diagnostics and Preventative</v>
      </c>
      <c r="B13017" t="str">
        <f t="shared" ca="1" si="1016"/>
        <v>Space Maintainers</v>
      </c>
      <c r="C13017">
        <f t="shared" si="1019"/>
        <v>723</v>
      </c>
      <c r="D13017">
        <f t="shared" ca="1" si="1017"/>
        <v>0</v>
      </c>
      <c r="E13017">
        <f t="shared" ca="1" si="1018"/>
        <v>7</v>
      </c>
    </row>
    <row r="13018" spans="1:5" x14ac:dyDescent="0.2">
      <c r="A13018" t="str">
        <f t="shared" ca="1" si="1015"/>
        <v>Basic</v>
      </c>
      <c r="B13018" t="str">
        <f t="shared" ca="1" si="1016"/>
        <v>endodontics</v>
      </c>
      <c r="C13018">
        <f t="shared" si="1019"/>
        <v>723</v>
      </c>
      <c r="D13018" t="str">
        <f t="shared" ca="1" si="1017"/>
        <v>Root canal, pulpal therapy</v>
      </c>
      <c r="E13018">
        <f t="shared" ca="1" si="1018"/>
        <v>10</v>
      </c>
    </row>
    <row r="13019" spans="1:5" x14ac:dyDescent="0.2">
      <c r="A13019" t="str">
        <f t="shared" ca="1" si="1015"/>
        <v>Basic</v>
      </c>
      <c r="B13019" t="str">
        <f t="shared" ca="1" si="1016"/>
        <v>general anesthesia</v>
      </c>
      <c r="C13019">
        <f t="shared" si="1019"/>
        <v>723</v>
      </c>
      <c r="D13019" t="str">
        <f t="shared" ca="1" si="1017"/>
        <v>Covered when used in conjunction with covered oral surgical procedures</v>
      </c>
      <c r="E13019">
        <f t="shared" ca="1" si="1018"/>
        <v>13</v>
      </c>
    </row>
    <row r="13020" spans="1:5" x14ac:dyDescent="0.2">
      <c r="A13020" t="str">
        <f t="shared" ca="1" si="1015"/>
        <v>Major</v>
      </c>
      <c r="B13020" t="str">
        <f t="shared" ca="1" si="1016"/>
        <v>prosthodontics</v>
      </c>
      <c r="C13020">
        <f t="shared" si="1019"/>
        <v>723</v>
      </c>
      <c r="D13020" t="str">
        <f t="shared" ca="1" si="1017"/>
        <v>Procedures for replacement of missing teeth by construction or repair of bridges and partial or complete dentures</v>
      </c>
      <c r="E13020">
        <f t="shared" ca="1" si="1018"/>
        <v>15</v>
      </c>
    </row>
    <row r="13021" spans="1:5" x14ac:dyDescent="0.2">
      <c r="A13021" t="str">
        <f t="shared" ca="1" si="1015"/>
        <v>Diagnostics and Preventative</v>
      </c>
      <c r="B13021" t="str">
        <f t="shared" ca="1" si="1016"/>
        <v>Sealants</v>
      </c>
      <c r="C13021">
        <f t="shared" si="1019"/>
        <v>723</v>
      </c>
      <c r="D13021">
        <f t="shared" ca="1" si="1017"/>
        <v>0</v>
      </c>
      <c r="E13021">
        <f t="shared" ca="1" si="1018"/>
        <v>6</v>
      </c>
    </row>
    <row r="13022" spans="1:5" x14ac:dyDescent="0.2">
      <c r="A13022" t="str">
        <f t="shared" ca="1" si="1015"/>
        <v>Basic</v>
      </c>
      <c r="B13022" t="str">
        <f t="shared" ca="1" si="1016"/>
        <v>non-surgical periodontics</v>
      </c>
      <c r="C13022">
        <f t="shared" si="1019"/>
        <v>723</v>
      </c>
      <c r="D13022" t="str">
        <f t="shared" ca="1" si="1017"/>
        <v xml:space="preserve">Non-surgical treatment of the gums and supporting structures of the teeth </v>
      </c>
      <c r="E13022">
        <f t="shared" ca="1" si="1018"/>
        <v>12</v>
      </c>
    </row>
    <row r="13023" spans="1:5" x14ac:dyDescent="0.2">
      <c r="A13023" t="str">
        <f t="shared" ca="1" si="1015"/>
        <v>Basic</v>
      </c>
      <c r="B13023" t="str">
        <f t="shared" ca="1" si="1016"/>
        <v>basic restorative</v>
      </c>
      <c r="C13023">
        <f t="shared" si="1019"/>
        <v>723</v>
      </c>
      <c r="D13023" t="str">
        <f t="shared" ca="1" si="1017"/>
        <v>Fillings (amalgam "silver" and composite "white" non-molar)</v>
      </c>
      <c r="E13023">
        <f t="shared" ca="1" si="1018"/>
        <v>8</v>
      </c>
    </row>
    <row r="13024" spans="1:5" x14ac:dyDescent="0.2">
      <c r="A13024" t="str">
        <f t="shared" ca="1" si="1015"/>
        <v>Other</v>
      </c>
      <c r="B13024" t="str">
        <f t="shared" ca="1" si="1016"/>
        <v>Implants</v>
      </c>
      <c r="C13024">
        <f t="shared" si="1019"/>
        <v>723</v>
      </c>
      <c r="D13024" t="str">
        <f t="shared" ca="1" si="1017"/>
        <v>Implant dental work</v>
      </c>
      <c r="E13024">
        <f t="shared" ca="1" si="1018"/>
        <v>18</v>
      </c>
    </row>
    <row r="13025" spans="1:5" x14ac:dyDescent="0.2">
      <c r="A13025" t="str">
        <f t="shared" ca="1" si="1015"/>
        <v>Basic</v>
      </c>
      <c r="B13025" t="str">
        <f t="shared" ca="1" si="1016"/>
        <v>surgical periodontics</v>
      </c>
      <c r="C13025">
        <f t="shared" si="1019"/>
        <v>723</v>
      </c>
      <c r="D13025" t="str">
        <f t="shared" ca="1" si="1017"/>
        <v>Surgical treatment of the gums and supporting structures of the teeth</v>
      </c>
      <c r="E13025">
        <f t="shared" ca="1" si="1018"/>
        <v>11</v>
      </c>
    </row>
    <row r="13026" spans="1:5" x14ac:dyDescent="0.2">
      <c r="A13026" t="str">
        <f t="shared" ca="1" si="1015"/>
        <v>Basic</v>
      </c>
      <c r="B13026" t="str">
        <f t="shared" ca="1" si="1016"/>
        <v>non-surgical periodontics</v>
      </c>
      <c r="C13026">
        <f t="shared" si="1019"/>
        <v>723</v>
      </c>
      <c r="D13026" t="str">
        <f t="shared" ca="1" si="1017"/>
        <v xml:space="preserve">Non-surgical treatment of the gums and supporting structures of the teeth </v>
      </c>
      <c r="E13026">
        <f t="shared" ca="1" si="1018"/>
        <v>12</v>
      </c>
    </row>
    <row r="13027" spans="1:5" x14ac:dyDescent="0.2">
      <c r="A13027" t="str">
        <f t="shared" ca="1" si="1015"/>
        <v>Basic</v>
      </c>
      <c r="B13027" t="str">
        <f t="shared" ca="1" si="1016"/>
        <v>surgical periodontics</v>
      </c>
      <c r="C13027">
        <f t="shared" si="1019"/>
        <v>723</v>
      </c>
      <c r="D13027" t="str">
        <f t="shared" ca="1" si="1017"/>
        <v>Surgical treatment of the gums and supporting structures of the teeth</v>
      </c>
      <c r="E13027">
        <f t="shared" ca="1" si="1018"/>
        <v>11</v>
      </c>
    </row>
    <row r="13028" spans="1:5" x14ac:dyDescent="0.2">
      <c r="A13028" t="str">
        <f t="shared" ca="1" si="1015"/>
        <v>Diagnostics and Preventative</v>
      </c>
      <c r="B13028" t="str">
        <f t="shared" ca="1" si="1016"/>
        <v>Space Maintainers</v>
      </c>
      <c r="C13028">
        <f t="shared" si="1019"/>
        <v>723</v>
      </c>
      <c r="D13028">
        <f t="shared" ca="1" si="1017"/>
        <v>0</v>
      </c>
      <c r="E13028">
        <f t="shared" ca="1" si="1018"/>
        <v>7</v>
      </c>
    </row>
    <row r="13029" spans="1:5" x14ac:dyDescent="0.2">
      <c r="A13029" t="str">
        <f t="shared" ca="1" si="1015"/>
        <v>Diagnostics and Preventative</v>
      </c>
      <c r="B13029" t="str">
        <f t="shared" ca="1" si="1016"/>
        <v>Space Maintainers</v>
      </c>
      <c r="C13029">
        <f t="shared" si="1019"/>
        <v>723</v>
      </c>
      <c r="D13029">
        <f t="shared" ca="1" si="1017"/>
        <v>0</v>
      </c>
      <c r="E13029">
        <f t="shared" ca="1" si="1018"/>
        <v>7</v>
      </c>
    </row>
    <row r="13030" spans="1:5" x14ac:dyDescent="0.2">
      <c r="A13030" t="str">
        <f t="shared" ca="1" si="1015"/>
        <v>Orthodontics</v>
      </c>
      <c r="B13030" t="str">
        <f t="shared" ca="1" si="1016"/>
        <v>orthodontics</v>
      </c>
      <c r="C13030">
        <f t="shared" si="1019"/>
        <v>723</v>
      </c>
      <c r="D13030" t="str">
        <f t="shared" ca="1" si="1017"/>
        <v>For eligible dependents to age 19</v>
      </c>
      <c r="E13030">
        <f t="shared" ca="1" si="1018"/>
        <v>17</v>
      </c>
    </row>
    <row r="13031" spans="1:5" x14ac:dyDescent="0.2">
      <c r="A13031" t="str">
        <f t="shared" ca="1" si="1015"/>
        <v>Basic</v>
      </c>
      <c r="B13031" t="str">
        <f t="shared" ca="1" si="1016"/>
        <v>general anesthesia</v>
      </c>
      <c r="C13031">
        <f t="shared" si="1019"/>
        <v>723</v>
      </c>
      <c r="D13031" t="str">
        <f t="shared" ca="1" si="1017"/>
        <v>Covered when used in conjunction with covered oral surgical procedures</v>
      </c>
      <c r="E13031">
        <f t="shared" ca="1" si="1018"/>
        <v>13</v>
      </c>
    </row>
    <row r="13032" spans="1:5" x14ac:dyDescent="0.2">
      <c r="A13032" t="str">
        <f t="shared" ca="1" si="1015"/>
        <v>Diagnostics and Preventative</v>
      </c>
      <c r="B13032" t="str">
        <f t="shared" ca="1" si="1016"/>
        <v>Space Maintainers</v>
      </c>
      <c r="C13032">
        <f t="shared" si="1019"/>
        <v>723</v>
      </c>
      <c r="D13032">
        <f t="shared" ca="1" si="1017"/>
        <v>0</v>
      </c>
      <c r="E13032">
        <f t="shared" ca="1" si="1018"/>
        <v>7</v>
      </c>
    </row>
    <row r="13033" spans="1:5" x14ac:dyDescent="0.2">
      <c r="A13033" t="str">
        <f t="shared" ca="1" si="1015"/>
        <v>Major</v>
      </c>
      <c r="B13033" t="str">
        <f t="shared" ca="1" si="1016"/>
        <v>temporomandibular joint dysfunction</v>
      </c>
      <c r="C13033">
        <f t="shared" si="1019"/>
        <v>723</v>
      </c>
      <c r="D13033" t="str">
        <f t="shared" ca="1" si="1017"/>
        <v>Services relating to hinging joints of the jaw</v>
      </c>
      <c r="E13033">
        <f t="shared" ca="1" si="1018"/>
        <v>16</v>
      </c>
    </row>
    <row r="13034" spans="1:5" x14ac:dyDescent="0.2">
      <c r="A13034" t="str">
        <f t="shared" ca="1" si="1015"/>
        <v>Diagnostics and Preventative</v>
      </c>
      <c r="B13034" t="str">
        <f t="shared" ca="1" si="1016"/>
        <v>Bitewing x-rays</v>
      </c>
      <c r="C13034">
        <f t="shared" si="1019"/>
        <v>724</v>
      </c>
      <c r="D13034">
        <f t="shared" ca="1" si="1017"/>
        <v>0</v>
      </c>
      <c r="E13034">
        <f t="shared" ca="1" si="1018"/>
        <v>2</v>
      </c>
    </row>
    <row r="13035" spans="1:5" x14ac:dyDescent="0.2">
      <c r="A13035" t="str">
        <f t="shared" ca="1" si="1015"/>
        <v>Diagnostics and Preventative</v>
      </c>
      <c r="B13035" t="str">
        <f t="shared" ca="1" si="1016"/>
        <v>Full-mouth x-ray</v>
      </c>
      <c r="C13035">
        <f t="shared" si="1019"/>
        <v>724</v>
      </c>
      <c r="D13035">
        <f t="shared" ca="1" si="1017"/>
        <v>0</v>
      </c>
      <c r="E13035">
        <f t="shared" ca="1" si="1018"/>
        <v>3</v>
      </c>
    </row>
    <row r="13036" spans="1:5" x14ac:dyDescent="0.2">
      <c r="A13036" t="str">
        <f t="shared" ca="1" si="1015"/>
        <v>Diagnostics and Preventative</v>
      </c>
      <c r="B13036" t="str">
        <f t="shared" ca="1" si="1016"/>
        <v>Sealants</v>
      </c>
      <c r="C13036">
        <f t="shared" si="1019"/>
        <v>724</v>
      </c>
      <c r="D13036">
        <f t="shared" ca="1" si="1017"/>
        <v>0</v>
      </c>
      <c r="E13036">
        <f t="shared" ca="1" si="1018"/>
        <v>6</v>
      </c>
    </row>
    <row r="13037" spans="1:5" x14ac:dyDescent="0.2">
      <c r="A13037" t="str">
        <f t="shared" ca="1" si="1015"/>
        <v>Diagnostics and Preventative</v>
      </c>
      <c r="B13037" t="str">
        <f t="shared" ca="1" si="1016"/>
        <v>Sealants</v>
      </c>
      <c r="C13037">
        <f t="shared" si="1019"/>
        <v>724</v>
      </c>
      <c r="D13037">
        <f t="shared" ca="1" si="1017"/>
        <v>0</v>
      </c>
      <c r="E13037">
        <f t="shared" ca="1" si="1018"/>
        <v>6</v>
      </c>
    </row>
    <row r="13038" spans="1:5" x14ac:dyDescent="0.2">
      <c r="A13038" t="str">
        <f t="shared" ca="1" si="1015"/>
        <v>Other</v>
      </c>
      <c r="B13038" t="str">
        <f t="shared" ca="1" si="1016"/>
        <v>Implants</v>
      </c>
      <c r="C13038">
        <f t="shared" si="1019"/>
        <v>724</v>
      </c>
      <c r="D13038" t="str">
        <f t="shared" ca="1" si="1017"/>
        <v>Implant dental work</v>
      </c>
      <c r="E13038">
        <f t="shared" ca="1" si="1018"/>
        <v>18</v>
      </c>
    </row>
    <row r="13039" spans="1:5" x14ac:dyDescent="0.2">
      <c r="A13039" t="str">
        <f t="shared" ca="1" si="1015"/>
        <v>Diagnostics and Preventative</v>
      </c>
      <c r="B13039" t="str">
        <f t="shared" ca="1" si="1016"/>
        <v>Sealants</v>
      </c>
      <c r="C13039">
        <f t="shared" si="1019"/>
        <v>724</v>
      </c>
      <c r="D13039">
        <f t="shared" ca="1" si="1017"/>
        <v>0</v>
      </c>
      <c r="E13039">
        <f t="shared" ca="1" si="1018"/>
        <v>6</v>
      </c>
    </row>
    <row r="13040" spans="1:5" x14ac:dyDescent="0.2">
      <c r="A13040" t="str">
        <f t="shared" ca="1" si="1015"/>
        <v>Diagnostics and Preventative</v>
      </c>
      <c r="B13040" t="str">
        <f t="shared" ca="1" si="1016"/>
        <v>Space Maintainers</v>
      </c>
      <c r="C13040">
        <f t="shared" si="1019"/>
        <v>724</v>
      </c>
      <c r="D13040">
        <f t="shared" ca="1" si="1017"/>
        <v>0</v>
      </c>
      <c r="E13040">
        <f t="shared" ca="1" si="1018"/>
        <v>7</v>
      </c>
    </row>
    <row r="13041" spans="1:5" x14ac:dyDescent="0.2">
      <c r="A13041" t="str">
        <f t="shared" ca="1" si="1015"/>
        <v>Diagnostics and Preventative</v>
      </c>
      <c r="B13041" t="str">
        <f t="shared" ca="1" si="1016"/>
        <v>Sealants</v>
      </c>
      <c r="C13041">
        <f t="shared" si="1019"/>
        <v>724</v>
      </c>
      <c r="D13041">
        <f t="shared" ca="1" si="1017"/>
        <v>0</v>
      </c>
      <c r="E13041">
        <f t="shared" ca="1" si="1018"/>
        <v>6</v>
      </c>
    </row>
    <row r="13042" spans="1:5" x14ac:dyDescent="0.2">
      <c r="A13042" t="str">
        <f t="shared" ca="1" si="1015"/>
        <v>Basic</v>
      </c>
      <c r="B13042" t="str">
        <f t="shared" ca="1" si="1016"/>
        <v>surgical periodontics</v>
      </c>
      <c r="C13042">
        <f t="shared" si="1019"/>
        <v>724</v>
      </c>
      <c r="D13042" t="str">
        <f t="shared" ca="1" si="1017"/>
        <v>Surgical treatment of the gums and supporting structures of the teeth</v>
      </c>
      <c r="E13042">
        <f t="shared" ca="1" si="1018"/>
        <v>11</v>
      </c>
    </row>
    <row r="13043" spans="1:5" x14ac:dyDescent="0.2">
      <c r="A13043" t="str">
        <f t="shared" ca="1" si="1015"/>
        <v>Diagnostics and Preventative</v>
      </c>
      <c r="B13043" t="str">
        <f t="shared" ca="1" si="1016"/>
        <v>Fluoride treatments</v>
      </c>
      <c r="C13043">
        <f t="shared" si="1019"/>
        <v>724</v>
      </c>
      <c r="D13043">
        <f t="shared" ca="1" si="1017"/>
        <v>0</v>
      </c>
      <c r="E13043">
        <f t="shared" ca="1" si="1018"/>
        <v>5</v>
      </c>
    </row>
    <row r="13044" spans="1:5" x14ac:dyDescent="0.2">
      <c r="A13044" t="str">
        <f t="shared" ca="1" si="1015"/>
        <v>Major</v>
      </c>
      <c r="B13044" t="str">
        <f t="shared" ca="1" si="1016"/>
        <v>prosthodontics</v>
      </c>
      <c r="C13044">
        <f t="shared" si="1019"/>
        <v>724</v>
      </c>
      <c r="D13044" t="str">
        <f t="shared" ca="1" si="1017"/>
        <v>Procedures for replacement of missing teeth by construction or repair of bridges and partial or complete dentures</v>
      </c>
      <c r="E13044">
        <f t="shared" ca="1" si="1018"/>
        <v>15</v>
      </c>
    </row>
    <row r="13045" spans="1:5" x14ac:dyDescent="0.2">
      <c r="A13045" t="str">
        <f t="shared" ca="1" si="1015"/>
        <v>Basic</v>
      </c>
      <c r="B13045" t="str">
        <f t="shared" ca="1" si="1016"/>
        <v>endodontics</v>
      </c>
      <c r="C13045">
        <f t="shared" si="1019"/>
        <v>724</v>
      </c>
      <c r="D13045" t="str">
        <f t="shared" ca="1" si="1017"/>
        <v>Root canal, pulpal therapy</v>
      </c>
      <c r="E13045">
        <f t="shared" ca="1" si="1018"/>
        <v>10</v>
      </c>
    </row>
    <row r="13046" spans="1:5" x14ac:dyDescent="0.2">
      <c r="A13046" t="str">
        <f t="shared" ca="1" si="1015"/>
        <v>Basic</v>
      </c>
      <c r="B13046" t="str">
        <f t="shared" ca="1" si="1016"/>
        <v>non-surgical periodontics</v>
      </c>
      <c r="C13046">
        <f t="shared" si="1019"/>
        <v>724</v>
      </c>
      <c r="D13046" t="str">
        <f t="shared" ca="1" si="1017"/>
        <v xml:space="preserve">Non-surgical treatment of the gums and supporting structures of the teeth </v>
      </c>
      <c r="E13046">
        <f t="shared" ca="1" si="1018"/>
        <v>12</v>
      </c>
    </row>
    <row r="13047" spans="1:5" x14ac:dyDescent="0.2">
      <c r="A13047" t="str">
        <f t="shared" ca="1" si="1015"/>
        <v>Orthodontics</v>
      </c>
      <c r="B13047" t="str">
        <f t="shared" ca="1" si="1016"/>
        <v>orthodontics</v>
      </c>
      <c r="C13047">
        <f t="shared" si="1019"/>
        <v>724</v>
      </c>
      <c r="D13047" t="str">
        <f t="shared" ca="1" si="1017"/>
        <v>For eligible dependents to age 19</v>
      </c>
      <c r="E13047">
        <f t="shared" ca="1" si="1018"/>
        <v>17</v>
      </c>
    </row>
    <row r="13048" spans="1:5" x14ac:dyDescent="0.2">
      <c r="A13048" t="str">
        <f t="shared" ca="1" si="1015"/>
        <v>Diagnostics and Preventative</v>
      </c>
      <c r="B13048" t="str">
        <f t="shared" ca="1" si="1016"/>
        <v>Space Maintainers</v>
      </c>
      <c r="C13048">
        <f t="shared" si="1019"/>
        <v>724</v>
      </c>
      <c r="D13048">
        <f t="shared" ca="1" si="1017"/>
        <v>0</v>
      </c>
      <c r="E13048">
        <f t="shared" ca="1" si="1018"/>
        <v>7</v>
      </c>
    </row>
    <row r="13049" spans="1:5" x14ac:dyDescent="0.2">
      <c r="A13049" t="str">
        <f t="shared" ca="1" si="1015"/>
        <v>Orthodontics</v>
      </c>
      <c r="B13049" t="str">
        <f t="shared" ca="1" si="1016"/>
        <v>orthodontics</v>
      </c>
      <c r="C13049">
        <f t="shared" si="1019"/>
        <v>724</v>
      </c>
      <c r="D13049" t="str">
        <f t="shared" ca="1" si="1017"/>
        <v>For eligible dependents to age 19</v>
      </c>
      <c r="E13049">
        <f t="shared" ca="1" si="1018"/>
        <v>17</v>
      </c>
    </row>
    <row r="13050" spans="1:5" x14ac:dyDescent="0.2">
      <c r="A13050" t="str">
        <f t="shared" ca="1" si="1015"/>
        <v>Basic</v>
      </c>
      <c r="B13050" t="str">
        <f t="shared" ca="1" si="1016"/>
        <v>oral surgery</v>
      </c>
      <c r="C13050">
        <f t="shared" si="1019"/>
        <v>724</v>
      </c>
      <c r="D13050" t="str">
        <f t="shared" ca="1" si="1017"/>
        <v>Extraction and other surgery procedures, incl. pre- and post-operative care</v>
      </c>
      <c r="E13050">
        <f t="shared" ca="1" si="1018"/>
        <v>9</v>
      </c>
    </row>
    <row r="13051" spans="1:5" x14ac:dyDescent="0.2">
      <c r="A13051" t="str">
        <f t="shared" ca="1" si="1015"/>
        <v>Diagnostics and Preventative</v>
      </c>
      <c r="B13051" t="str">
        <f t="shared" ca="1" si="1016"/>
        <v>Sealants</v>
      </c>
      <c r="C13051">
        <f t="shared" si="1019"/>
        <v>724</v>
      </c>
      <c r="D13051">
        <f t="shared" ca="1" si="1017"/>
        <v>0</v>
      </c>
      <c r="E13051">
        <f t="shared" ca="1" si="1018"/>
        <v>6</v>
      </c>
    </row>
    <row r="13052" spans="1:5" x14ac:dyDescent="0.2">
      <c r="A13052" t="str">
        <f t="shared" ca="1" si="1015"/>
        <v>Basic</v>
      </c>
      <c r="B13052" t="str">
        <f t="shared" ca="1" si="1016"/>
        <v>surgical periodontics</v>
      </c>
      <c r="C13052">
        <f t="shared" si="1019"/>
        <v>725</v>
      </c>
      <c r="D13052" t="str">
        <f t="shared" ca="1" si="1017"/>
        <v>Surgical treatment of the gums and supporting structures of the teeth</v>
      </c>
      <c r="E13052">
        <f t="shared" ca="1" si="1018"/>
        <v>11</v>
      </c>
    </row>
    <row r="13053" spans="1:5" x14ac:dyDescent="0.2">
      <c r="A13053" t="str">
        <f t="shared" ca="1" si="1015"/>
        <v>Diagnostics and Preventative</v>
      </c>
      <c r="B13053" t="str">
        <f t="shared" ca="1" si="1016"/>
        <v>Bitewing x-rays</v>
      </c>
      <c r="C13053">
        <f t="shared" si="1019"/>
        <v>725</v>
      </c>
      <c r="D13053">
        <f t="shared" ca="1" si="1017"/>
        <v>0</v>
      </c>
      <c r="E13053">
        <f t="shared" ca="1" si="1018"/>
        <v>2</v>
      </c>
    </row>
    <row r="13054" spans="1:5" x14ac:dyDescent="0.2">
      <c r="A13054" t="str">
        <f t="shared" ca="1" si="1015"/>
        <v>Diagnostics and Preventative</v>
      </c>
      <c r="B13054" t="str">
        <f t="shared" ca="1" si="1016"/>
        <v>Space Maintainers</v>
      </c>
      <c r="C13054">
        <f t="shared" si="1019"/>
        <v>725</v>
      </c>
      <c r="D13054">
        <f t="shared" ca="1" si="1017"/>
        <v>0</v>
      </c>
      <c r="E13054">
        <f t="shared" ca="1" si="1018"/>
        <v>7</v>
      </c>
    </row>
    <row r="13055" spans="1:5" x14ac:dyDescent="0.2">
      <c r="A13055" t="str">
        <f t="shared" ca="1" si="1015"/>
        <v>Orthodontics</v>
      </c>
      <c r="B13055" t="str">
        <f t="shared" ca="1" si="1016"/>
        <v>orthodontics</v>
      </c>
      <c r="C13055">
        <f t="shared" si="1019"/>
        <v>725</v>
      </c>
      <c r="D13055" t="str">
        <f t="shared" ca="1" si="1017"/>
        <v>For eligible dependents to age 19</v>
      </c>
      <c r="E13055">
        <f t="shared" ca="1" si="1018"/>
        <v>17</v>
      </c>
    </row>
    <row r="13056" spans="1:5" x14ac:dyDescent="0.2">
      <c r="A13056" t="str">
        <f t="shared" ca="1" si="1015"/>
        <v>Diagnostics and Preventative</v>
      </c>
      <c r="B13056" t="str">
        <f t="shared" ca="1" si="1016"/>
        <v>Full-mouth x-ray</v>
      </c>
      <c r="C13056">
        <f t="shared" si="1019"/>
        <v>725</v>
      </c>
      <c r="D13056">
        <f t="shared" ca="1" si="1017"/>
        <v>0</v>
      </c>
      <c r="E13056">
        <f t="shared" ca="1" si="1018"/>
        <v>3</v>
      </c>
    </row>
    <row r="13057" spans="1:5" x14ac:dyDescent="0.2">
      <c r="A13057" t="str">
        <f t="shared" ca="1" si="1015"/>
        <v>Diagnostics and Preventative</v>
      </c>
      <c r="B13057" t="str">
        <f t="shared" ca="1" si="1016"/>
        <v>Fluoride treatments</v>
      </c>
      <c r="C13057">
        <f t="shared" si="1019"/>
        <v>725</v>
      </c>
      <c r="D13057">
        <f t="shared" ca="1" si="1017"/>
        <v>0</v>
      </c>
      <c r="E13057">
        <f t="shared" ca="1" si="1018"/>
        <v>5</v>
      </c>
    </row>
    <row r="13058" spans="1:5" x14ac:dyDescent="0.2">
      <c r="A13058" t="str">
        <f t="shared" ref="A13058:A13121" ca="1" si="1020">INDEX(services,E13058,1)</f>
        <v>Diagnostics and Preventative</v>
      </c>
      <c r="B13058" t="str">
        <f t="shared" ref="B13058:B13121" ca="1" si="1021">INDEX(services,E13058,2)</f>
        <v>Bitewing x-rays</v>
      </c>
      <c r="C13058">
        <f t="shared" si="1019"/>
        <v>725</v>
      </c>
      <c r="D13058">
        <f t="shared" ref="D13058:D13121" ca="1" si="1022">INDEX(services,E13058,3)</f>
        <v>0</v>
      </c>
      <c r="E13058">
        <f t="shared" ref="E13058:E13121" ca="1" si="1023">RANDBETWEEN(1,ROWS(services))</f>
        <v>2</v>
      </c>
    </row>
    <row r="13059" spans="1:5" x14ac:dyDescent="0.2">
      <c r="A13059" t="str">
        <f t="shared" ca="1" si="1020"/>
        <v>Major</v>
      </c>
      <c r="B13059" t="str">
        <f t="shared" ca="1" si="1021"/>
        <v>temporomandibular joint dysfunction</v>
      </c>
      <c r="C13059">
        <f t="shared" si="1019"/>
        <v>725</v>
      </c>
      <c r="D13059" t="str">
        <f t="shared" ca="1" si="1022"/>
        <v>Services relating to hinging joints of the jaw</v>
      </c>
      <c r="E13059">
        <f t="shared" ca="1" si="1023"/>
        <v>16</v>
      </c>
    </row>
    <row r="13060" spans="1:5" x14ac:dyDescent="0.2">
      <c r="A13060" t="str">
        <f t="shared" ca="1" si="1020"/>
        <v>Diagnostics and Preventative</v>
      </c>
      <c r="B13060" t="str">
        <f t="shared" ca="1" si="1021"/>
        <v>Space Maintainers</v>
      </c>
      <c r="C13060">
        <f t="shared" ref="C13060:C13123" si="1024">IF(MOD(ROW(C13060)-2,18)&lt;&gt;0,C13059,C13059+1)</f>
        <v>725</v>
      </c>
      <c r="D13060">
        <f t="shared" ca="1" si="1022"/>
        <v>0</v>
      </c>
      <c r="E13060">
        <f t="shared" ca="1" si="1023"/>
        <v>7</v>
      </c>
    </row>
    <row r="13061" spans="1:5" x14ac:dyDescent="0.2">
      <c r="A13061" t="str">
        <f t="shared" ca="1" si="1020"/>
        <v>Diagnostics and Preventative</v>
      </c>
      <c r="B13061" t="str">
        <f t="shared" ca="1" si="1021"/>
        <v>Full-mouth x-ray</v>
      </c>
      <c r="C13061">
        <f t="shared" si="1024"/>
        <v>725</v>
      </c>
      <c r="D13061">
        <f t="shared" ca="1" si="1022"/>
        <v>0</v>
      </c>
      <c r="E13061">
        <f t="shared" ca="1" si="1023"/>
        <v>3</v>
      </c>
    </row>
    <row r="13062" spans="1:5" x14ac:dyDescent="0.2">
      <c r="A13062" t="str">
        <f t="shared" ca="1" si="1020"/>
        <v>Diagnostics and Preventative</v>
      </c>
      <c r="B13062" t="str">
        <f t="shared" ca="1" si="1021"/>
        <v>Bitewing x-rays</v>
      </c>
      <c r="C13062">
        <f t="shared" si="1024"/>
        <v>725</v>
      </c>
      <c r="D13062">
        <f t="shared" ca="1" si="1022"/>
        <v>0</v>
      </c>
      <c r="E13062">
        <f t="shared" ca="1" si="1023"/>
        <v>2</v>
      </c>
    </row>
    <row r="13063" spans="1:5" x14ac:dyDescent="0.2">
      <c r="A13063" t="str">
        <f t="shared" ca="1" si="1020"/>
        <v>Diagnostics and Preventative</v>
      </c>
      <c r="B13063" t="str">
        <f t="shared" ca="1" si="1021"/>
        <v>Periodic Exams</v>
      </c>
      <c r="C13063">
        <f t="shared" si="1024"/>
        <v>725</v>
      </c>
      <c r="D13063">
        <f t="shared" ca="1" si="1022"/>
        <v>0</v>
      </c>
      <c r="E13063">
        <f t="shared" ca="1" si="1023"/>
        <v>1</v>
      </c>
    </row>
    <row r="13064" spans="1:5" x14ac:dyDescent="0.2">
      <c r="A13064" t="str">
        <f t="shared" ca="1" si="1020"/>
        <v>Other</v>
      </c>
      <c r="B13064" t="str">
        <f t="shared" ca="1" si="1021"/>
        <v>Implants</v>
      </c>
      <c r="C13064">
        <f t="shared" si="1024"/>
        <v>725</v>
      </c>
      <c r="D13064" t="str">
        <f t="shared" ca="1" si="1022"/>
        <v>Implant dental work</v>
      </c>
      <c r="E13064">
        <f t="shared" ca="1" si="1023"/>
        <v>18</v>
      </c>
    </row>
    <row r="13065" spans="1:5" x14ac:dyDescent="0.2">
      <c r="A13065" t="str">
        <f t="shared" ca="1" si="1020"/>
        <v>Diagnostics and Preventative</v>
      </c>
      <c r="B13065" t="str">
        <f t="shared" ca="1" si="1021"/>
        <v>Fluoride treatments</v>
      </c>
      <c r="C13065">
        <f t="shared" si="1024"/>
        <v>725</v>
      </c>
      <c r="D13065">
        <f t="shared" ca="1" si="1022"/>
        <v>0</v>
      </c>
      <c r="E13065">
        <f t="shared" ca="1" si="1023"/>
        <v>5</v>
      </c>
    </row>
    <row r="13066" spans="1:5" x14ac:dyDescent="0.2">
      <c r="A13066" t="str">
        <f t="shared" ca="1" si="1020"/>
        <v>Basic</v>
      </c>
      <c r="B13066" t="str">
        <f t="shared" ca="1" si="1021"/>
        <v>surgical periodontics</v>
      </c>
      <c r="C13066">
        <f t="shared" si="1024"/>
        <v>725</v>
      </c>
      <c r="D13066" t="str">
        <f t="shared" ca="1" si="1022"/>
        <v>Surgical treatment of the gums and supporting structures of the teeth</v>
      </c>
      <c r="E13066">
        <f t="shared" ca="1" si="1023"/>
        <v>11</v>
      </c>
    </row>
    <row r="13067" spans="1:5" x14ac:dyDescent="0.2">
      <c r="A13067" t="str">
        <f t="shared" ca="1" si="1020"/>
        <v>Diagnostics and Preventative</v>
      </c>
      <c r="B13067" t="str">
        <f t="shared" ca="1" si="1021"/>
        <v>Prophylaxis</v>
      </c>
      <c r="C13067">
        <f t="shared" si="1024"/>
        <v>725</v>
      </c>
      <c r="D13067">
        <f t="shared" ca="1" si="1022"/>
        <v>0</v>
      </c>
      <c r="E13067">
        <f t="shared" ca="1" si="1023"/>
        <v>4</v>
      </c>
    </row>
    <row r="13068" spans="1:5" x14ac:dyDescent="0.2">
      <c r="A13068" t="str">
        <f t="shared" ca="1" si="1020"/>
        <v>Basic</v>
      </c>
      <c r="B13068" t="str">
        <f t="shared" ca="1" si="1021"/>
        <v>non-surgical periodontics</v>
      </c>
      <c r="C13068">
        <f t="shared" si="1024"/>
        <v>725</v>
      </c>
      <c r="D13068" t="str">
        <f t="shared" ca="1" si="1022"/>
        <v xml:space="preserve">Non-surgical treatment of the gums and supporting structures of the teeth </v>
      </c>
      <c r="E13068">
        <f t="shared" ca="1" si="1023"/>
        <v>12</v>
      </c>
    </row>
    <row r="13069" spans="1:5" x14ac:dyDescent="0.2">
      <c r="A13069" t="str">
        <f t="shared" ca="1" si="1020"/>
        <v>Major</v>
      </c>
      <c r="B13069" t="str">
        <f t="shared" ca="1" si="1021"/>
        <v>temporomandibular joint dysfunction</v>
      </c>
      <c r="C13069">
        <f t="shared" si="1024"/>
        <v>725</v>
      </c>
      <c r="D13069" t="str">
        <f t="shared" ca="1" si="1022"/>
        <v>Services relating to hinging joints of the jaw</v>
      </c>
      <c r="E13069">
        <f t="shared" ca="1" si="1023"/>
        <v>16</v>
      </c>
    </row>
    <row r="13070" spans="1:5" x14ac:dyDescent="0.2">
      <c r="A13070" t="str">
        <f t="shared" ca="1" si="1020"/>
        <v>Other</v>
      </c>
      <c r="B13070" t="str">
        <f t="shared" ca="1" si="1021"/>
        <v>Implants</v>
      </c>
      <c r="C13070">
        <f t="shared" si="1024"/>
        <v>726</v>
      </c>
      <c r="D13070" t="str">
        <f t="shared" ca="1" si="1022"/>
        <v>Implant dental work</v>
      </c>
      <c r="E13070">
        <f t="shared" ca="1" si="1023"/>
        <v>18</v>
      </c>
    </row>
    <row r="13071" spans="1:5" x14ac:dyDescent="0.2">
      <c r="A13071" t="str">
        <f t="shared" ca="1" si="1020"/>
        <v>Major</v>
      </c>
      <c r="B13071" t="str">
        <f t="shared" ca="1" si="1021"/>
        <v>prosthodontics</v>
      </c>
      <c r="C13071">
        <f t="shared" si="1024"/>
        <v>726</v>
      </c>
      <c r="D13071" t="str">
        <f t="shared" ca="1" si="1022"/>
        <v>Procedures for replacement of missing teeth by construction or repair of bridges and partial or complete dentures</v>
      </c>
      <c r="E13071">
        <f t="shared" ca="1" si="1023"/>
        <v>15</v>
      </c>
    </row>
    <row r="13072" spans="1:5" x14ac:dyDescent="0.2">
      <c r="A13072" t="str">
        <f t="shared" ca="1" si="1020"/>
        <v>Diagnostics and Preventative</v>
      </c>
      <c r="B13072" t="str">
        <f t="shared" ca="1" si="1021"/>
        <v>Fluoride treatments</v>
      </c>
      <c r="C13072">
        <f t="shared" si="1024"/>
        <v>726</v>
      </c>
      <c r="D13072">
        <f t="shared" ca="1" si="1022"/>
        <v>0</v>
      </c>
      <c r="E13072">
        <f t="shared" ca="1" si="1023"/>
        <v>5</v>
      </c>
    </row>
    <row r="13073" spans="1:5" x14ac:dyDescent="0.2">
      <c r="A13073" t="str">
        <f t="shared" ca="1" si="1020"/>
        <v>Basic</v>
      </c>
      <c r="B13073" t="str">
        <f t="shared" ca="1" si="1021"/>
        <v>oral surgery</v>
      </c>
      <c r="C13073">
        <f t="shared" si="1024"/>
        <v>726</v>
      </c>
      <c r="D13073" t="str">
        <f t="shared" ca="1" si="1022"/>
        <v>Extraction and other surgery procedures, incl. pre- and post-operative care</v>
      </c>
      <c r="E13073">
        <f t="shared" ca="1" si="1023"/>
        <v>9</v>
      </c>
    </row>
    <row r="13074" spans="1:5" x14ac:dyDescent="0.2">
      <c r="A13074" t="str">
        <f t="shared" ca="1" si="1020"/>
        <v>Diagnostics and Preventative</v>
      </c>
      <c r="B13074" t="str">
        <f t="shared" ca="1" si="1021"/>
        <v>Space Maintainers</v>
      </c>
      <c r="C13074">
        <f t="shared" si="1024"/>
        <v>726</v>
      </c>
      <c r="D13074">
        <f t="shared" ca="1" si="1022"/>
        <v>0</v>
      </c>
      <c r="E13074">
        <f t="shared" ca="1" si="1023"/>
        <v>7</v>
      </c>
    </row>
    <row r="13075" spans="1:5" x14ac:dyDescent="0.2">
      <c r="A13075" t="str">
        <f t="shared" ca="1" si="1020"/>
        <v>Orthodontics</v>
      </c>
      <c r="B13075" t="str">
        <f t="shared" ca="1" si="1021"/>
        <v>orthodontics</v>
      </c>
      <c r="C13075">
        <f t="shared" si="1024"/>
        <v>726</v>
      </c>
      <c r="D13075" t="str">
        <f t="shared" ca="1" si="1022"/>
        <v>For eligible dependents to age 19</v>
      </c>
      <c r="E13075">
        <f t="shared" ca="1" si="1023"/>
        <v>17</v>
      </c>
    </row>
    <row r="13076" spans="1:5" x14ac:dyDescent="0.2">
      <c r="A13076" t="str">
        <f t="shared" ca="1" si="1020"/>
        <v>Basic</v>
      </c>
      <c r="B13076" t="str">
        <f t="shared" ca="1" si="1021"/>
        <v>oral surgery</v>
      </c>
      <c r="C13076">
        <f t="shared" si="1024"/>
        <v>726</v>
      </c>
      <c r="D13076" t="str">
        <f t="shared" ca="1" si="1022"/>
        <v>Extraction and other surgery procedures, incl. pre- and post-operative care</v>
      </c>
      <c r="E13076">
        <f t="shared" ca="1" si="1023"/>
        <v>9</v>
      </c>
    </row>
    <row r="13077" spans="1:5" x14ac:dyDescent="0.2">
      <c r="A13077" t="str">
        <f t="shared" ca="1" si="1020"/>
        <v>Major</v>
      </c>
      <c r="B13077" t="str">
        <f t="shared" ca="1" si="1021"/>
        <v>major restorative</v>
      </c>
      <c r="C13077">
        <f t="shared" si="1024"/>
        <v>726</v>
      </c>
      <c r="D13077" t="str">
        <f t="shared" ca="1" si="1022"/>
        <v>Single crowns, inlays, onlays</v>
      </c>
      <c r="E13077">
        <f t="shared" ca="1" si="1023"/>
        <v>14</v>
      </c>
    </row>
    <row r="13078" spans="1:5" x14ac:dyDescent="0.2">
      <c r="A13078" t="str">
        <f t="shared" ca="1" si="1020"/>
        <v>Basic</v>
      </c>
      <c r="B13078" t="str">
        <f t="shared" ca="1" si="1021"/>
        <v>non-surgical periodontics</v>
      </c>
      <c r="C13078">
        <f t="shared" si="1024"/>
        <v>726</v>
      </c>
      <c r="D13078" t="str">
        <f t="shared" ca="1" si="1022"/>
        <v xml:space="preserve">Non-surgical treatment of the gums and supporting structures of the teeth </v>
      </c>
      <c r="E13078">
        <f t="shared" ca="1" si="1023"/>
        <v>12</v>
      </c>
    </row>
    <row r="13079" spans="1:5" x14ac:dyDescent="0.2">
      <c r="A13079" t="str">
        <f t="shared" ca="1" si="1020"/>
        <v>Diagnostics and Preventative</v>
      </c>
      <c r="B13079" t="str">
        <f t="shared" ca="1" si="1021"/>
        <v>Periodic Exams</v>
      </c>
      <c r="C13079">
        <f t="shared" si="1024"/>
        <v>726</v>
      </c>
      <c r="D13079">
        <f t="shared" ca="1" si="1022"/>
        <v>0</v>
      </c>
      <c r="E13079">
        <f t="shared" ca="1" si="1023"/>
        <v>1</v>
      </c>
    </row>
    <row r="13080" spans="1:5" x14ac:dyDescent="0.2">
      <c r="A13080" t="str">
        <f t="shared" ca="1" si="1020"/>
        <v>Diagnostics and Preventative</v>
      </c>
      <c r="B13080" t="str">
        <f t="shared" ca="1" si="1021"/>
        <v>Prophylaxis</v>
      </c>
      <c r="C13080">
        <f t="shared" si="1024"/>
        <v>726</v>
      </c>
      <c r="D13080">
        <f t="shared" ca="1" si="1022"/>
        <v>0</v>
      </c>
      <c r="E13080">
        <f t="shared" ca="1" si="1023"/>
        <v>4</v>
      </c>
    </row>
    <row r="13081" spans="1:5" x14ac:dyDescent="0.2">
      <c r="A13081" t="str">
        <f t="shared" ca="1" si="1020"/>
        <v>Other</v>
      </c>
      <c r="B13081" t="str">
        <f t="shared" ca="1" si="1021"/>
        <v>Implants</v>
      </c>
      <c r="C13081">
        <f t="shared" si="1024"/>
        <v>726</v>
      </c>
      <c r="D13081" t="str">
        <f t="shared" ca="1" si="1022"/>
        <v>Implant dental work</v>
      </c>
      <c r="E13081">
        <f t="shared" ca="1" si="1023"/>
        <v>18</v>
      </c>
    </row>
    <row r="13082" spans="1:5" x14ac:dyDescent="0.2">
      <c r="A13082" t="str">
        <f t="shared" ca="1" si="1020"/>
        <v>Major</v>
      </c>
      <c r="B13082" t="str">
        <f t="shared" ca="1" si="1021"/>
        <v>temporomandibular joint dysfunction</v>
      </c>
      <c r="C13082">
        <f t="shared" si="1024"/>
        <v>726</v>
      </c>
      <c r="D13082" t="str">
        <f t="shared" ca="1" si="1022"/>
        <v>Services relating to hinging joints of the jaw</v>
      </c>
      <c r="E13082">
        <f t="shared" ca="1" si="1023"/>
        <v>16</v>
      </c>
    </row>
    <row r="13083" spans="1:5" x14ac:dyDescent="0.2">
      <c r="A13083" t="str">
        <f t="shared" ca="1" si="1020"/>
        <v>Basic</v>
      </c>
      <c r="B13083" t="str">
        <f t="shared" ca="1" si="1021"/>
        <v>non-surgical periodontics</v>
      </c>
      <c r="C13083">
        <f t="shared" si="1024"/>
        <v>726</v>
      </c>
      <c r="D13083" t="str">
        <f t="shared" ca="1" si="1022"/>
        <v xml:space="preserve">Non-surgical treatment of the gums and supporting structures of the teeth </v>
      </c>
      <c r="E13083">
        <f t="shared" ca="1" si="1023"/>
        <v>12</v>
      </c>
    </row>
    <row r="13084" spans="1:5" x14ac:dyDescent="0.2">
      <c r="A13084" t="str">
        <f t="shared" ca="1" si="1020"/>
        <v>Diagnostics and Preventative</v>
      </c>
      <c r="B13084" t="str">
        <f t="shared" ca="1" si="1021"/>
        <v>Space Maintainers</v>
      </c>
      <c r="C13084">
        <f t="shared" si="1024"/>
        <v>726</v>
      </c>
      <c r="D13084">
        <f t="shared" ca="1" si="1022"/>
        <v>0</v>
      </c>
      <c r="E13084">
        <f t="shared" ca="1" si="1023"/>
        <v>7</v>
      </c>
    </row>
    <row r="13085" spans="1:5" x14ac:dyDescent="0.2">
      <c r="A13085" t="str">
        <f t="shared" ca="1" si="1020"/>
        <v>Basic</v>
      </c>
      <c r="B13085" t="str">
        <f t="shared" ca="1" si="1021"/>
        <v>basic restorative</v>
      </c>
      <c r="C13085">
        <f t="shared" si="1024"/>
        <v>726</v>
      </c>
      <c r="D13085" t="str">
        <f t="shared" ca="1" si="1022"/>
        <v>Fillings (amalgam "silver" and composite "white" non-molar)</v>
      </c>
      <c r="E13085">
        <f t="shared" ca="1" si="1023"/>
        <v>8</v>
      </c>
    </row>
    <row r="13086" spans="1:5" x14ac:dyDescent="0.2">
      <c r="A13086" t="str">
        <f t="shared" ca="1" si="1020"/>
        <v>Major</v>
      </c>
      <c r="B13086" t="str">
        <f t="shared" ca="1" si="1021"/>
        <v>temporomandibular joint dysfunction</v>
      </c>
      <c r="C13086">
        <f t="shared" si="1024"/>
        <v>726</v>
      </c>
      <c r="D13086" t="str">
        <f t="shared" ca="1" si="1022"/>
        <v>Services relating to hinging joints of the jaw</v>
      </c>
      <c r="E13086">
        <f t="shared" ca="1" si="1023"/>
        <v>16</v>
      </c>
    </row>
    <row r="13087" spans="1:5" x14ac:dyDescent="0.2">
      <c r="A13087" t="str">
        <f t="shared" ca="1" si="1020"/>
        <v>Basic</v>
      </c>
      <c r="B13087" t="str">
        <f t="shared" ca="1" si="1021"/>
        <v>surgical periodontics</v>
      </c>
      <c r="C13087">
        <f t="shared" si="1024"/>
        <v>726</v>
      </c>
      <c r="D13087" t="str">
        <f t="shared" ca="1" si="1022"/>
        <v>Surgical treatment of the gums and supporting structures of the teeth</v>
      </c>
      <c r="E13087">
        <f t="shared" ca="1" si="1023"/>
        <v>11</v>
      </c>
    </row>
    <row r="13088" spans="1:5" x14ac:dyDescent="0.2">
      <c r="A13088" t="str">
        <f t="shared" ca="1" si="1020"/>
        <v>Other</v>
      </c>
      <c r="B13088" t="str">
        <f t="shared" ca="1" si="1021"/>
        <v>Implants</v>
      </c>
      <c r="C13088">
        <f t="shared" si="1024"/>
        <v>727</v>
      </c>
      <c r="D13088" t="str">
        <f t="shared" ca="1" si="1022"/>
        <v>Implant dental work</v>
      </c>
      <c r="E13088">
        <f t="shared" ca="1" si="1023"/>
        <v>18</v>
      </c>
    </row>
    <row r="13089" spans="1:5" x14ac:dyDescent="0.2">
      <c r="A13089" t="str">
        <f t="shared" ca="1" si="1020"/>
        <v>Diagnostics and Preventative</v>
      </c>
      <c r="B13089" t="str">
        <f t="shared" ca="1" si="1021"/>
        <v>Full-mouth x-ray</v>
      </c>
      <c r="C13089">
        <f t="shared" si="1024"/>
        <v>727</v>
      </c>
      <c r="D13089">
        <f t="shared" ca="1" si="1022"/>
        <v>0</v>
      </c>
      <c r="E13089">
        <f t="shared" ca="1" si="1023"/>
        <v>3</v>
      </c>
    </row>
    <row r="13090" spans="1:5" x14ac:dyDescent="0.2">
      <c r="A13090" t="str">
        <f t="shared" ca="1" si="1020"/>
        <v>Major</v>
      </c>
      <c r="B13090" t="str">
        <f t="shared" ca="1" si="1021"/>
        <v>major restorative</v>
      </c>
      <c r="C13090">
        <f t="shared" si="1024"/>
        <v>727</v>
      </c>
      <c r="D13090" t="str">
        <f t="shared" ca="1" si="1022"/>
        <v>Single crowns, inlays, onlays</v>
      </c>
      <c r="E13090">
        <f t="shared" ca="1" si="1023"/>
        <v>14</v>
      </c>
    </row>
    <row r="13091" spans="1:5" x14ac:dyDescent="0.2">
      <c r="A13091" t="str">
        <f t="shared" ca="1" si="1020"/>
        <v>Diagnostics and Preventative</v>
      </c>
      <c r="B13091" t="str">
        <f t="shared" ca="1" si="1021"/>
        <v>Periodic Exams</v>
      </c>
      <c r="C13091">
        <f t="shared" si="1024"/>
        <v>727</v>
      </c>
      <c r="D13091">
        <f t="shared" ca="1" si="1022"/>
        <v>0</v>
      </c>
      <c r="E13091">
        <f t="shared" ca="1" si="1023"/>
        <v>1</v>
      </c>
    </row>
    <row r="13092" spans="1:5" x14ac:dyDescent="0.2">
      <c r="A13092" t="str">
        <f t="shared" ca="1" si="1020"/>
        <v>Diagnostics and Preventative</v>
      </c>
      <c r="B13092" t="str">
        <f t="shared" ca="1" si="1021"/>
        <v>Bitewing x-rays</v>
      </c>
      <c r="C13092">
        <f t="shared" si="1024"/>
        <v>727</v>
      </c>
      <c r="D13092">
        <f t="shared" ca="1" si="1022"/>
        <v>0</v>
      </c>
      <c r="E13092">
        <f t="shared" ca="1" si="1023"/>
        <v>2</v>
      </c>
    </row>
    <row r="13093" spans="1:5" x14ac:dyDescent="0.2">
      <c r="A13093" t="str">
        <f t="shared" ca="1" si="1020"/>
        <v>Diagnostics and Preventative</v>
      </c>
      <c r="B13093" t="str">
        <f t="shared" ca="1" si="1021"/>
        <v>Periodic Exams</v>
      </c>
      <c r="C13093">
        <f t="shared" si="1024"/>
        <v>727</v>
      </c>
      <c r="D13093">
        <f t="shared" ca="1" si="1022"/>
        <v>0</v>
      </c>
      <c r="E13093">
        <f t="shared" ca="1" si="1023"/>
        <v>1</v>
      </c>
    </row>
    <row r="13094" spans="1:5" x14ac:dyDescent="0.2">
      <c r="A13094" t="str">
        <f t="shared" ca="1" si="1020"/>
        <v>Basic</v>
      </c>
      <c r="B13094" t="str">
        <f t="shared" ca="1" si="1021"/>
        <v>basic restorative</v>
      </c>
      <c r="C13094">
        <f t="shared" si="1024"/>
        <v>727</v>
      </c>
      <c r="D13094" t="str">
        <f t="shared" ca="1" si="1022"/>
        <v>Fillings (amalgam "silver" and composite "white" non-molar)</v>
      </c>
      <c r="E13094">
        <f t="shared" ca="1" si="1023"/>
        <v>8</v>
      </c>
    </row>
    <row r="13095" spans="1:5" x14ac:dyDescent="0.2">
      <c r="A13095" t="str">
        <f t="shared" ca="1" si="1020"/>
        <v>Major</v>
      </c>
      <c r="B13095" t="str">
        <f t="shared" ca="1" si="1021"/>
        <v>prosthodontics</v>
      </c>
      <c r="C13095">
        <f t="shared" si="1024"/>
        <v>727</v>
      </c>
      <c r="D13095" t="str">
        <f t="shared" ca="1" si="1022"/>
        <v>Procedures for replacement of missing teeth by construction or repair of bridges and partial or complete dentures</v>
      </c>
      <c r="E13095">
        <f t="shared" ca="1" si="1023"/>
        <v>15</v>
      </c>
    </row>
    <row r="13096" spans="1:5" x14ac:dyDescent="0.2">
      <c r="A13096" t="str">
        <f t="shared" ca="1" si="1020"/>
        <v>Basic</v>
      </c>
      <c r="B13096" t="str">
        <f t="shared" ca="1" si="1021"/>
        <v>non-surgical periodontics</v>
      </c>
      <c r="C13096">
        <f t="shared" si="1024"/>
        <v>727</v>
      </c>
      <c r="D13096" t="str">
        <f t="shared" ca="1" si="1022"/>
        <v xml:space="preserve">Non-surgical treatment of the gums and supporting structures of the teeth </v>
      </c>
      <c r="E13096">
        <f t="shared" ca="1" si="1023"/>
        <v>12</v>
      </c>
    </row>
    <row r="13097" spans="1:5" x14ac:dyDescent="0.2">
      <c r="A13097" t="str">
        <f t="shared" ca="1" si="1020"/>
        <v>Basic</v>
      </c>
      <c r="B13097" t="str">
        <f t="shared" ca="1" si="1021"/>
        <v>general anesthesia</v>
      </c>
      <c r="C13097">
        <f t="shared" si="1024"/>
        <v>727</v>
      </c>
      <c r="D13097" t="str">
        <f t="shared" ca="1" si="1022"/>
        <v>Covered when used in conjunction with covered oral surgical procedures</v>
      </c>
      <c r="E13097">
        <f t="shared" ca="1" si="1023"/>
        <v>13</v>
      </c>
    </row>
    <row r="13098" spans="1:5" x14ac:dyDescent="0.2">
      <c r="A13098" t="str">
        <f t="shared" ca="1" si="1020"/>
        <v>Diagnostics and Preventative</v>
      </c>
      <c r="B13098" t="str">
        <f t="shared" ca="1" si="1021"/>
        <v>Bitewing x-rays</v>
      </c>
      <c r="C13098">
        <f t="shared" si="1024"/>
        <v>727</v>
      </c>
      <c r="D13098">
        <f t="shared" ca="1" si="1022"/>
        <v>0</v>
      </c>
      <c r="E13098">
        <f t="shared" ca="1" si="1023"/>
        <v>2</v>
      </c>
    </row>
    <row r="13099" spans="1:5" x14ac:dyDescent="0.2">
      <c r="A13099" t="str">
        <f t="shared" ca="1" si="1020"/>
        <v>Basic</v>
      </c>
      <c r="B13099" t="str">
        <f t="shared" ca="1" si="1021"/>
        <v>basic restorative</v>
      </c>
      <c r="C13099">
        <f t="shared" si="1024"/>
        <v>727</v>
      </c>
      <c r="D13099" t="str">
        <f t="shared" ca="1" si="1022"/>
        <v>Fillings (amalgam "silver" and composite "white" non-molar)</v>
      </c>
      <c r="E13099">
        <f t="shared" ca="1" si="1023"/>
        <v>8</v>
      </c>
    </row>
    <row r="13100" spans="1:5" x14ac:dyDescent="0.2">
      <c r="A13100" t="str">
        <f t="shared" ca="1" si="1020"/>
        <v>Major</v>
      </c>
      <c r="B13100" t="str">
        <f t="shared" ca="1" si="1021"/>
        <v>prosthodontics</v>
      </c>
      <c r="C13100">
        <f t="shared" si="1024"/>
        <v>727</v>
      </c>
      <c r="D13100" t="str">
        <f t="shared" ca="1" si="1022"/>
        <v>Procedures for replacement of missing teeth by construction or repair of bridges and partial or complete dentures</v>
      </c>
      <c r="E13100">
        <f t="shared" ca="1" si="1023"/>
        <v>15</v>
      </c>
    </row>
    <row r="13101" spans="1:5" x14ac:dyDescent="0.2">
      <c r="A13101" t="str">
        <f t="shared" ca="1" si="1020"/>
        <v>Diagnostics and Preventative</v>
      </c>
      <c r="B13101" t="str">
        <f t="shared" ca="1" si="1021"/>
        <v>Fluoride treatments</v>
      </c>
      <c r="C13101">
        <f t="shared" si="1024"/>
        <v>727</v>
      </c>
      <c r="D13101">
        <f t="shared" ca="1" si="1022"/>
        <v>0</v>
      </c>
      <c r="E13101">
        <f t="shared" ca="1" si="1023"/>
        <v>5</v>
      </c>
    </row>
    <row r="13102" spans="1:5" x14ac:dyDescent="0.2">
      <c r="A13102" t="str">
        <f t="shared" ca="1" si="1020"/>
        <v>Basic</v>
      </c>
      <c r="B13102" t="str">
        <f t="shared" ca="1" si="1021"/>
        <v>basic restorative</v>
      </c>
      <c r="C13102">
        <f t="shared" si="1024"/>
        <v>727</v>
      </c>
      <c r="D13102" t="str">
        <f t="shared" ca="1" si="1022"/>
        <v>Fillings (amalgam "silver" and composite "white" non-molar)</v>
      </c>
      <c r="E13102">
        <f t="shared" ca="1" si="1023"/>
        <v>8</v>
      </c>
    </row>
    <row r="13103" spans="1:5" x14ac:dyDescent="0.2">
      <c r="A13103" t="str">
        <f t="shared" ca="1" si="1020"/>
        <v>Diagnostics and Preventative</v>
      </c>
      <c r="B13103" t="str">
        <f t="shared" ca="1" si="1021"/>
        <v>Prophylaxis</v>
      </c>
      <c r="C13103">
        <f t="shared" si="1024"/>
        <v>727</v>
      </c>
      <c r="D13103">
        <f t="shared" ca="1" si="1022"/>
        <v>0</v>
      </c>
      <c r="E13103">
        <f t="shared" ca="1" si="1023"/>
        <v>4</v>
      </c>
    </row>
    <row r="13104" spans="1:5" x14ac:dyDescent="0.2">
      <c r="A13104" t="str">
        <f t="shared" ca="1" si="1020"/>
        <v>Diagnostics and Preventative</v>
      </c>
      <c r="B13104" t="str">
        <f t="shared" ca="1" si="1021"/>
        <v>Full-mouth x-ray</v>
      </c>
      <c r="C13104">
        <f t="shared" si="1024"/>
        <v>727</v>
      </c>
      <c r="D13104">
        <f t="shared" ca="1" si="1022"/>
        <v>0</v>
      </c>
      <c r="E13104">
        <f t="shared" ca="1" si="1023"/>
        <v>3</v>
      </c>
    </row>
    <row r="13105" spans="1:5" x14ac:dyDescent="0.2">
      <c r="A13105" t="str">
        <f t="shared" ca="1" si="1020"/>
        <v>Diagnostics and Preventative</v>
      </c>
      <c r="B13105" t="str">
        <f t="shared" ca="1" si="1021"/>
        <v>Periodic Exams</v>
      </c>
      <c r="C13105">
        <f t="shared" si="1024"/>
        <v>727</v>
      </c>
      <c r="D13105">
        <f t="shared" ca="1" si="1022"/>
        <v>0</v>
      </c>
      <c r="E13105">
        <f t="shared" ca="1" si="1023"/>
        <v>1</v>
      </c>
    </row>
    <row r="13106" spans="1:5" x14ac:dyDescent="0.2">
      <c r="A13106" t="str">
        <f t="shared" ca="1" si="1020"/>
        <v>Major</v>
      </c>
      <c r="B13106" t="str">
        <f t="shared" ca="1" si="1021"/>
        <v>major restorative</v>
      </c>
      <c r="C13106">
        <f t="shared" si="1024"/>
        <v>728</v>
      </c>
      <c r="D13106" t="str">
        <f t="shared" ca="1" si="1022"/>
        <v>Single crowns, inlays, onlays</v>
      </c>
      <c r="E13106">
        <f t="shared" ca="1" si="1023"/>
        <v>14</v>
      </c>
    </row>
    <row r="13107" spans="1:5" x14ac:dyDescent="0.2">
      <c r="A13107" t="str">
        <f t="shared" ca="1" si="1020"/>
        <v>Major</v>
      </c>
      <c r="B13107" t="str">
        <f t="shared" ca="1" si="1021"/>
        <v>prosthodontics</v>
      </c>
      <c r="C13107">
        <f t="shared" si="1024"/>
        <v>728</v>
      </c>
      <c r="D13107" t="str">
        <f t="shared" ca="1" si="1022"/>
        <v>Procedures for replacement of missing teeth by construction or repair of bridges and partial or complete dentures</v>
      </c>
      <c r="E13107">
        <f t="shared" ca="1" si="1023"/>
        <v>15</v>
      </c>
    </row>
    <row r="13108" spans="1:5" x14ac:dyDescent="0.2">
      <c r="A13108" t="str">
        <f t="shared" ca="1" si="1020"/>
        <v>Basic</v>
      </c>
      <c r="B13108" t="str">
        <f t="shared" ca="1" si="1021"/>
        <v>oral surgery</v>
      </c>
      <c r="C13108">
        <f t="shared" si="1024"/>
        <v>728</v>
      </c>
      <c r="D13108" t="str">
        <f t="shared" ca="1" si="1022"/>
        <v>Extraction and other surgery procedures, incl. pre- and post-operative care</v>
      </c>
      <c r="E13108">
        <f t="shared" ca="1" si="1023"/>
        <v>9</v>
      </c>
    </row>
    <row r="13109" spans="1:5" x14ac:dyDescent="0.2">
      <c r="A13109" t="str">
        <f t="shared" ca="1" si="1020"/>
        <v>Major</v>
      </c>
      <c r="B13109" t="str">
        <f t="shared" ca="1" si="1021"/>
        <v>temporomandibular joint dysfunction</v>
      </c>
      <c r="C13109">
        <f t="shared" si="1024"/>
        <v>728</v>
      </c>
      <c r="D13109" t="str">
        <f t="shared" ca="1" si="1022"/>
        <v>Services relating to hinging joints of the jaw</v>
      </c>
      <c r="E13109">
        <f t="shared" ca="1" si="1023"/>
        <v>16</v>
      </c>
    </row>
    <row r="13110" spans="1:5" x14ac:dyDescent="0.2">
      <c r="A13110" t="str">
        <f t="shared" ca="1" si="1020"/>
        <v>Basic</v>
      </c>
      <c r="B13110" t="str">
        <f t="shared" ca="1" si="1021"/>
        <v>non-surgical periodontics</v>
      </c>
      <c r="C13110">
        <f t="shared" si="1024"/>
        <v>728</v>
      </c>
      <c r="D13110" t="str">
        <f t="shared" ca="1" si="1022"/>
        <v xml:space="preserve">Non-surgical treatment of the gums and supporting structures of the teeth </v>
      </c>
      <c r="E13110">
        <f t="shared" ca="1" si="1023"/>
        <v>12</v>
      </c>
    </row>
    <row r="13111" spans="1:5" x14ac:dyDescent="0.2">
      <c r="A13111" t="str">
        <f t="shared" ca="1" si="1020"/>
        <v>Diagnostics and Preventative</v>
      </c>
      <c r="B13111" t="str">
        <f t="shared" ca="1" si="1021"/>
        <v>Space Maintainers</v>
      </c>
      <c r="C13111">
        <f t="shared" si="1024"/>
        <v>728</v>
      </c>
      <c r="D13111">
        <f t="shared" ca="1" si="1022"/>
        <v>0</v>
      </c>
      <c r="E13111">
        <f t="shared" ca="1" si="1023"/>
        <v>7</v>
      </c>
    </row>
    <row r="13112" spans="1:5" x14ac:dyDescent="0.2">
      <c r="A13112" t="str">
        <f t="shared" ca="1" si="1020"/>
        <v>Basic</v>
      </c>
      <c r="B13112" t="str">
        <f t="shared" ca="1" si="1021"/>
        <v>surgical periodontics</v>
      </c>
      <c r="C13112">
        <f t="shared" si="1024"/>
        <v>728</v>
      </c>
      <c r="D13112" t="str">
        <f t="shared" ca="1" si="1022"/>
        <v>Surgical treatment of the gums and supporting structures of the teeth</v>
      </c>
      <c r="E13112">
        <f t="shared" ca="1" si="1023"/>
        <v>11</v>
      </c>
    </row>
    <row r="13113" spans="1:5" x14ac:dyDescent="0.2">
      <c r="A13113" t="str">
        <f t="shared" ca="1" si="1020"/>
        <v>Diagnostics and Preventative</v>
      </c>
      <c r="B13113" t="str">
        <f t="shared" ca="1" si="1021"/>
        <v>Fluoride treatments</v>
      </c>
      <c r="C13113">
        <f t="shared" si="1024"/>
        <v>728</v>
      </c>
      <c r="D13113">
        <f t="shared" ca="1" si="1022"/>
        <v>0</v>
      </c>
      <c r="E13113">
        <f t="shared" ca="1" si="1023"/>
        <v>5</v>
      </c>
    </row>
    <row r="13114" spans="1:5" x14ac:dyDescent="0.2">
      <c r="A13114" t="str">
        <f t="shared" ca="1" si="1020"/>
        <v>Diagnostics and Preventative</v>
      </c>
      <c r="B13114" t="str">
        <f t="shared" ca="1" si="1021"/>
        <v>Bitewing x-rays</v>
      </c>
      <c r="C13114">
        <f t="shared" si="1024"/>
        <v>728</v>
      </c>
      <c r="D13114">
        <f t="shared" ca="1" si="1022"/>
        <v>0</v>
      </c>
      <c r="E13114">
        <f t="shared" ca="1" si="1023"/>
        <v>2</v>
      </c>
    </row>
    <row r="13115" spans="1:5" x14ac:dyDescent="0.2">
      <c r="A13115" t="str">
        <f t="shared" ca="1" si="1020"/>
        <v>Basic</v>
      </c>
      <c r="B13115" t="str">
        <f t="shared" ca="1" si="1021"/>
        <v>endodontics</v>
      </c>
      <c r="C13115">
        <f t="shared" si="1024"/>
        <v>728</v>
      </c>
      <c r="D13115" t="str">
        <f t="shared" ca="1" si="1022"/>
        <v>Root canal, pulpal therapy</v>
      </c>
      <c r="E13115">
        <f t="shared" ca="1" si="1023"/>
        <v>10</v>
      </c>
    </row>
    <row r="13116" spans="1:5" x14ac:dyDescent="0.2">
      <c r="A13116" t="str">
        <f t="shared" ca="1" si="1020"/>
        <v>Other</v>
      </c>
      <c r="B13116" t="str">
        <f t="shared" ca="1" si="1021"/>
        <v>Implants</v>
      </c>
      <c r="C13116">
        <f t="shared" si="1024"/>
        <v>728</v>
      </c>
      <c r="D13116" t="str">
        <f t="shared" ca="1" si="1022"/>
        <v>Implant dental work</v>
      </c>
      <c r="E13116">
        <f t="shared" ca="1" si="1023"/>
        <v>18</v>
      </c>
    </row>
    <row r="13117" spans="1:5" x14ac:dyDescent="0.2">
      <c r="A13117" t="str">
        <f t="shared" ca="1" si="1020"/>
        <v>Diagnostics and Preventative</v>
      </c>
      <c r="B13117" t="str">
        <f t="shared" ca="1" si="1021"/>
        <v>Prophylaxis</v>
      </c>
      <c r="C13117">
        <f t="shared" si="1024"/>
        <v>728</v>
      </c>
      <c r="D13117">
        <f t="shared" ca="1" si="1022"/>
        <v>0</v>
      </c>
      <c r="E13117">
        <f t="shared" ca="1" si="1023"/>
        <v>4</v>
      </c>
    </row>
    <row r="13118" spans="1:5" x14ac:dyDescent="0.2">
      <c r="A13118" t="str">
        <f t="shared" ca="1" si="1020"/>
        <v>Diagnostics and Preventative</v>
      </c>
      <c r="B13118" t="str">
        <f t="shared" ca="1" si="1021"/>
        <v>Space Maintainers</v>
      </c>
      <c r="C13118">
        <f t="shared" si="1024"/>
        <v>728</v>
      </c>
      <c r="D13118">
        <f t="shared" ca="1" si="1022"/>
        <v>0</v>
      </c>
      <c r="E13118">
        <f t="shared" ca="1" si="1023"/>
        <v>7</v>
      </c>
    </row>
    <row r="13119" spans="1:5" x14ac:dyDescent="0.2">
      <c r="A13119" t="str">
        <f t="shared" ca="1" si="1020"/>
        <v>Diagnostics and Preventative</v>
      </c>
      <c r="B13119" t="str">
        <f t="shared" ca="1" si="1021"/>
        <v>Prophylaxis</v>
      </c>
      <c r="C13119">
        <f t="shared" si="1024"/>
        <v>728</v>
      </c>
      <c r="D13119">
        <f t="shared" ca="1" si="1022"/>
        <v>0</v>
      </c>
      <c r="E13119">
        <f t="shared" ca="1" si="1023"/>
        <v>4</v>
      </c>
    </row>
    <row r="13120" spans="1:5" x14ac:dyDescent="0.2">
      <c r="A13120" t="str">
        <f t="shared" ca="1" si="1020"/>
        <v>Basic</v>
      </c>
      <c r="B13120" t="str">
        <f t="shared" ca="1" si="1021"/>
        <v>basic restorative</v>
      </c>
      <c r="C13120">
        <f t="shared" si="1024"/>
        <v>728</v>
      </c>
      <c r="D13120" t="str">
        <f t="shared" ca="1" si="1022"/>
        <v>Fillings (amalgam "silver" and composite "white" non-molar)</v>
      </c>
      <c r="E13120">
        <f t="shared" ca="1" si="1023"/>
        <v>8</v>
      </c>
    </row>
    <row r="13121" spans="1:5" x14ac:dyDescent="0.2">
      <c r="A13121" t="str">
        <f t="shared" ca="1" si="1020"/>
        <v>Diagnostics and Preventative</v>
      </c>
      <c r="B13121" t="str">
        <f t="shared" ca="1" si="1021"/>
        <v>Sealants</v>
      </c>
      <c r="C13121">
        <f t="shared" si="1024"/>
        <v>728</v>
      </c>
      <c r="D13121">
        <f t="shared" ca="1" si="1022"/>
        <v>0</v>
      </c>
      <c r="E13121">
        <f t="shared" ca="1" si="1023"/>
        <v>6</v>
      </c>
    </row>
    <row r="13122" spans="1:5" x14ac:dyDescent="0.2">
      <c r="A13122" t="str">
        <f t="shared" ref="A13122:A13185" ca="1" si="1025">INDEX(services,E13122,1)</f>
        <v>Basic</v>
      </c>
      <c r="B13122" t="str">
        <f t="shared" ref="B13122:B13185" ca="1" si="1026">INDEX(services,E13122,2)</f>
        <v>basic restorative</v>
      </c>
      <c r="C13122">
        <f t="shared" si="1024"/>
        <v>728</v>
      </c>
      <c r="D13122" t="str">
        <f t="shared" ref="D13122:D13185" ca="1" si="1027">INDEX(services,E13122,3)</f>
        <v>Fillings (amalgam "silver" and composite "white" non-molar)</v>
      </c>
      <c r="E13122">
        <f t="shared" ref="E13122:E13185" ca="1" si="1028">RANDBETWEEN(1,ROWS(services))</f>
        <v>8</v>
      </c>
    </row>
    <row r="13123" spans="1:5" x14ac:dyDescent="0.2">
      <c r="A13123" t="str">
        <f t="shared" ca="1" si="1025"/>
        <v>Other</v>
      </c>
      <c r="B13123" t="str">
        <f t="shared" ca="1" si="1026"/>
        <v>Implants</v>
      </c>
      <c r="C13123">
        <f t="shared" si="1024"/>
        <v>728</v>
      </c>
      <c r="D13123" t="str">
        <f t="shared" ca="1" si="1027"/>
        <v>Implant dental work</v>
      </c>
      <c r="E13123">
        <f t="shared" ca="1" si="1028"/>
        <v>18</v>
      </c>
    </row>
    <row r="13124" spans="1:5" x14ac:dyDescent="0.2">
      <c r="A13124" t="str">
        <f t="shared" ca="1" si="1025"/>
        <v>Basic</v>
      </c>
      <c r="B13124" t="str">
        <f t="shared" ca="1" si="1026"/>
        <v>general anesthesia</v>
      </c>
      <c r="C13124">
        <f t="shared" ref="C13124:C13187" si="1029">IF(MOD(ROW(C13124)-2,18)&lt;&gt;0,C13123,C13123+1)</f>
        <v>729</v>
      </c>
      <c r="D13124" t="str">
        <f t="shared" ca="1" si="1027"/>
        <v>Covered when used in conjunction with covered oral surgical procedures</v>
      </c>
      <c r="E13124">
        <f t="shared" ca="1" si="1028"/>
        <v>13</v>
      </c>
    </row>
    <row r="13125" spans="1:5" x14ac:dyDescent="0.2">
      <c r="A13125" t="str">
        <f t="shared" ca="1" si="1025"/>
        <v>Other</v>
      </c>
      <c r="B13125" t="str">
        <f t="shared" ca="1" si="1026"/>
        <v>Implants</v>
      </c>
      <c r="C13125">
        <f t="shared" si="1029"/>
        <v>729</v>
      </c>
      <c r="D13125" t="str">
        <f t="shared" ca="1" si="1027"/>
        <v>Implant dental work</v>
      </c>
      <c r="E13125">
        <f t="shared" ca="1" si="1028"/>
        <v>18</v>
      </c>
    </row>
    <row r="13126" spans="1:5" x14ac:dyDescent="0.2">
      <c r="A13126" t="str">
        <f t="shared" ca="1" si="1025"/>
        <v>Other</v>
      </c>
      <c r="B13126" t="str">
        <f t="shared" ca="1" si="1026"/>
        <v>Implants</v>
      </c>
      <c r="C13126">
        <f t="shared" si="1029"/>
        <v>729</v>
      </c>
      <c r="D13126" t="str">
        <f t="shared" ca="1" si="1027"/>
        <v>Implant dental work</v>
      </c>
      <c r="E13126">
        <f t="shared" ca="1" si="1028"/>
        <v>18</v>
      </c>
    </row>
    <row r="13127" spans="1:5" x14ac:dyDescent="0.2">
      <c r="A13127" t="str">
        <f t="shared" ca="1" si="1025"/>
        <v>Basic</v>
      </c>
      <c r="B13127" t="str">
        <f t="shared" ca="1" si="1026"/>
        <v>non-surgical periodontics</v>
      </c>
      <c r="C13127">
        <f t="shared" si="1029"/>
        <v>729</v>
      </c>
      <c r="D13127" t="str">
        <f t="shared" ca="1" si="1027"/>
        <v xml:space="preserve">Non-surgical treatment of the gums and supporting structures of the teeth </v>
      </c>
      <c r="E13127">
        <f t="shared" ca="1" si="1028"/>
        <v>12</v>
      </c>
    </row>
    <row r="13128" spans="1:5" x14ac:dyDescent="0.2">
      <c r="A13128" t="str">
        <f t="shared" ca="1" si="1025"/>
        <v>Basic</v>
      </c>
      <c r="B13128" t="str">
        <f t="shared" ca="1" si="1026"/>
        <v>endodontics</v>
      </c>
      <c r="C13128">
        <f t="shared" si="1029"/>
        <v>729</v>
      </c>
      <c r="D13128" t="str">
        <f t="shared" ca="1" si="1027"/>
        <v>Root canal, pulpal therapy</v>
      </c>
      <c r="E13128">
        <f t="shared" ca="1" si="1028"/>
        <v>10</v>
      </c>
    </row>
    <row r="13129" spans="1:5" x14ac:dyDescent="0.2">
      <c r="A13129" t="str">
        <f t="shared" ca="1" si="1025"/>
        <v>Major</v>
      </c>
      <c r="B13129" t="str">
        <f t="shared" ca="1" si="1026"/>
        <v>major restorative</v>
      </c>
      <c r="C13129">
        <f t="shared" si="1029"/>
        <v>729</v>
      </c>
      <c r="D13129" t="str">
        <f t="shared" ca="1" si="1027"/>
        <v>Single crowns, inlays, onlays</v>
      </c>
      <c r="E13129">
        <f t="shared" ca="1" si="1028"/>
        <v>14</v>
      </c>
    </row>
    <row r="13130" spans="1:5" x14ac:dyDescent="0.2">
      <c r="A13130" t="str">
        <f t="shared" ca="1" si="1025"/>
        <v>Diagnostics and Preventative</v>
      </c>
      <c r="B13130" t="str">
        <f t="shared" ca="1" si="1026"/>
        <v>Fluoride treatments</v>
      </c>
      <c r="C13130">
        <f t="shared" si="1029"/>
        <v>729</v>
      </c>
      <c r="D13130">
        <f t="shared" ca="1" si="1027"/>
        <v>0</v>
      </c>
      <c r="E13130">
        <f t="shared" ca="1" si="1028"/>
        <v>5</v>
      </c>
    </row>
    <row r="13131" spans="1:5" x14ac:dyDescent="0.2">
      <c r="A13131" t="str">
        <f t="shared" ca="1" si="1025"/>
        <v>Diagnostics and Preventative</v>
      </c>
      <c r="B13131" t="str">
        <f t="shared" ca="1" si="1026"/>
        <v>Full-mouth x-ray</v>
      </c>
      <c r="C13131">
        <f t="shared" si="1029"/>
        <v>729</v>
      </c>
      <c r="D13131">
        <f t="shared" ca="1" si="1027"/>
        <v>0</v>
      </c>
      <c r="E13131">
        <f t="shared" ca="1" si="1028"/>
        <v>3</v>
      </c>
    </row>
    <row r="13132" spans="1:5" x14ac:dyDescent="0.2">
      <c r="A13132" t="str">
        <f t="shared" ca="1" si="1025"/>
        <v>Basic</v>
      </c>
      <c r="B13132" t="str">
        <f t="shared" ca="1" si="1026"/>
        <v>oral surgery</v>
      </c>
      <c r="C13132">
        <f t="shared" si="1029"/>
        <v>729</v>
      </c>
      <c r="D13132" t="str">
        <f t="shared" ca="1" si="1027"/>
        <v>Extraction and other surgery procedures, incl. pre- and post-operative care</v>
      </c>
      <c r="E13132">
        <f t="shared" ca="1" si="1028"/>
        <v>9</v>
      </c>
    </row>
    <row r="13133" spans="1:5" x14ac:dyDescent="0.2">
      <c r="A13133" t="str">
        <f t="shared" ca="1" si="1025"/>
        <v>Diagnostics and Preventative</v>
      </c>
      <c r="B13133" t="str">
        <f t="shared" ca="1" si="1026"/>
        <v>Full-mouth x-ray</v>
      </c>
      <c r="C13133">
        <f t="shared" si="1029"/>
        <v>729</v>
      </c>
      <c r="D13133">
        <f t="shared" ca="1" si="1027"/>
        <v>0</v>
      </c>
      <c r="E13133">
        <f t="shared" ca="1" si="1028"/>
        <v>3</v>
      </c>
    </row>
    <row r="13134" spans="1:5" x14ac:dyDescent="0.2">
      <c r="A13134" t="str">
        <f t="shared" ca="1" si="1025"/>
        <v>Basic</v>
      </c>
      <c r="B13134" t="str">
        <f t="shared" ca="1" si="1026"/>
        <v>surgical periodontics</v>
      </c>
      <c r="C13134">
        <f t="shared" si="1029"/>
        <v>729</v>
      </c>
      <c r="D13134" t="str">
        <f t="shared" ca="1" si="1027"/>
        <v>Surgical treatment of the gums and supporting structures of the teeth</v>
      </c>
      <c r="E13134">
        <f t="shared" ca="1" si="1028"/>
        <v>11</v>
      </c>
    </row>
    <row r="13135" spans="1:5" x14ac:dyDescent="0.2">
      <c r="A13135" t="str">
        <f t="shared" ca="1" si="1025"/>
        <v>Major</v>
      </c>
      <c r="B13135" t="str">
        <f t="shared" ca="1" si="1026"/>
        <v>prosthodontics</v>
      </c>
      <c r="C13135">
        <f t="shared" si="1029"/>
        <v>729</v>
      </c>
      <c r="D13135" t="str">
        <f t="shared" ca="1" si="1027"/>
        <v>Procedures for replacement of missing teeth by construction or repair of bridges and partial or complete dentures</v>
      </c>
      <c r="E13135">
        <f t="shared" ca="1" si="1028"/>
        <v>15</v>
      </c>
    </row>
    <row r="13136" spans="1:5" x14ac:dyDescent="0.2">
      <c r="A13136" t="str">
        <f t="shared" ca="1" si="1025"/>
        <v>Basic</v>
      </c>
      <c r="B13136" t="str">
        <f t="shared" ca="1" si="1026"/>
        <v>general anesthesia</v>
      </c>
      <c r="C13136">
        <f t="shared" si="1029"/>
        <v>729</v>
      </c>
      <c r="D13136" t="str">
        <f t="shared" ca="1" si="1027"/>
        <v>Covered when used in conjunction with covered oral surgical procedures</v>
      </c>
      <c r="E13136">
        <f t="shared" ca="1" si="1028"/>
        <v>13</v>
      </c>
    </row>
    <row r="13137" spans="1:5" x14ac:dyDescent="0.2">
      <c r="A13137" t="str">
        <f t="shared" ca="1" si="1025"/>
        <v>Diagnostics and Preventative</v>
      </c>
      <c r="B13137" t="str">
        <f t="shared" ca="1" si="1026"/>
        <v>Prophylaxis</v>
      </c>
      <c r="C13137">
        <f t="shared" si="1029"/>
        <v>729</v>
      </c>
      <c r="D13137">
        <f t="shared" ca="1" si="1027"/>
        <v>0</v>
      </c>
      <c r="E13137">
        <f t="shared" ca="1" si="1028"/>
        <v>4</v>
      </c>
    </row>
    <row r="13138" spans="1:5" x14ac:dyDescent="0.2">
      <c r="A13138" t="str">
        <f t="shared" ca="1" si="1025"/>
        <v>Diagnostics and Preventative</v>
      </c>
      <c r="B13138" t="str">
        <f t="shared" ca="1" si="1026"/>
        <v>Periodic Exams</v>
      </c>
      <c r="C13138">
        <f t="shared" si="1029"/>
        <v>729</v>
      </c>
      <c r="D13138">
        <f t="shared" ca="1" si="1027"/>
        <v>0</v>
      </c>
      <c r="E13138">
        <f t="shared" ca="1" si="1028"/>
        <v>1</v>
      </c>
    </row>
    <row r="13139" spans="1:5" x14ac:dyDescent="0.2">
      <c r="A13139" t="str">
        <f t="shared" ca="1" si="1025"/>
        <v>Orthodontics</v>
      </c>
      <c r="B13139" t="str">
        <f t="shared" ca="1" si="1026"/>
        <v>orthodontics</v>
      </c>
      <c r="C13139">
        <f t="shared" si="1029"/>
        <v>729</v>
      </c>
      <c r="D13139" t="str">
        <f t="shared" ca="1" si="1027"/>
        <v>For eligible dependents to age 19</v>
      </c>
      <c r="E13139">
        <f t="shared" ca="1" si="1028"/>
        <v>17</v>
      </c>
    </row>
    <row r="13140" spans="1:5" x14ac:dyDescent="0.2">
      <c r="A13140" t="str">
        <f t="shared" ca="1" si="1025"/>
        <v>Basic</v>
      </c>
      <c r="B13140" t="str">
        <f t="shared" ca="1" si="1026"/>
        <v>endodontics</v>
      </c>
      <c r="C13140">
        <f t="shared" si="1029"/>
        <v>729</v>
      </c>
      <c r="D13140" t="str">
        <f t="shared" ca="1" si="1027"/>
        <v>Root canal, pulpal therapy</v>
      </c>
      <c r="E13140">
        <f t="shared" ca="1" si="1028"/>
        <v>10</v>
      </c>
    </row>
    <row r="13141" spans="1:5" x14ac:dyDescent="0.2">
      <c r="A13141" t="str">
        <f t="shared" ca="1" si="1025"/>
        <v>Basic</v>
      </c>
      <c r="B13141" t="str">
        <f t="shared" ca="1" si="1026"/>
        <v>non-surgical periodontics</v>
      </c>
      <c r="C13141">
        <f t="shared" si="1029"/>
        <v>729</v>
      </c>
      <c r="D13141" t="str">
        <f t="shared" ca="1" si="1027"/>
        <v xml:space="preserve">Non-surgical treatment of the gums and supporting structures of the teeth </v>
      </c>
      <c r="E13141">
        <f t="shared" ca="1" si="1028"/>
        <v>12</v>
      </c>
    </row>
    <row r="13142" spans="1:5" x14ac:dyDescent="0.2">
      <c r="A13142" t="str">
        <f t="shared" ca="1" si="1025"/>
        <v>Diagnostics and Preventative</v>
      </c>
      <c r="B13142" t="str">
        <f t="shared" ca="1" si="1026"/>
        <v>Full-mouth x-ray</v>
      </c>
      <c r="C13142">
        <f t="shared" si="1029"/>
        <v>730</v>
      </c>
      <c r="D13142">
        <f t="shared" ca="1" si="1027"/>
        <v>0</v>
      </c>
      <c r="E13142">
        <f t="shared" ca="1" si="1028"/>
        <v>3</v>
      </c>
    </row>
    <row r="13143" spans="1:5" x14ac:dyDescent="0.2">
      <c r="A13143" t="str">
        <f t="shared" ca="1" si="1025"/>
        <v>Basic</v>
      </c>
      <c r="B13143" t="str">
        <f t="shared" ca="1" si="1026"/>
        <v>general anesthesia</v>
      </c>
      <c r="C13143">
        <f t="shared" si="1029"/>
        <v>730</v>
      </c>
      <c r="D13143" t="str">
        <f t="shared" ca="1" si="1027"/>
        <v>Covered when used in conjunction with covered oral surgical procedures</v>
      </c>
      <c r="E13143">
        <f t="shared" ca="1" si="1028"/>
        <v>13</v>
      </c>
    </row>
    <row r="13144" spans="1:5" x14ac:dyDescent="0.2">
      <c r="A13144" t="str">
        <f t="shared" ca="1" si="1025"/>
        <v>Basic</v>
      </c>
      <c r="B13144" t="str">
        <f t="shared" ca="1" si="1026"/>
        <v>general anesthesia</v>
      </c>
      <c r="C13144">
        <f t="shared" si="1029"/>
        <v>730</v>
      </c>
      <c r="D13144" t="str">
        <f t="shared" ca="1" si="1027"/>
        <v>Covered when used in conjunction with covered oral surgical procedures</v>
      </c>
      <c r="E13144">
        <f t="shared" ca="1" si="1028"/>
        <v>13</v>
      </c>
    </row>
    <row r="13145" spans="1:5" x14ac:dyDescent="0.2">
      <c r="A13145" t="str">
        <f t="shared" ca="1" si="1025"/>
        <v>Major</v>
      </c>
      <c r="B13145" t="str">
        <f t="shared" ca="1" si="1026"/>
        <v>major restorative</v>
      </c>
      <c r="C13145">
        <f t="shared" si="1029"/>
        <v>730</v>
      </c>
      <c r="D13145" t="str">
        <f t="shared" ca="1" si="1027"/>
        <v>Single crowns, inlays, onlays</v>
      </c>
      <c r="E13145">
        <f t="shared" ca="1" si="1028"/>
        <v>14</v>
      </c>
    </row>
    <row r="13146" spans="1:5" x14ac:dyDescent="0.2">
      <c r="A13146" t="str">
        <f t="shared" ca="1" si="1025"/>
        <v>Basic</v>
      </c>
      <c r="B13146" t="str">
        <f t="shared" ca="1" si="1026"/>
        <v>surgical periodontics</v>
      </c>
      <c r="C13146">
        <f t="shared" si="1029"/>
        <v>730</v>
      </c>
      <c r="D13146" t="str">
        <f t="shared" ca="1" si="1027"/>
        <v>Surgical treatment of the gums and supporting structures of the teeth</v>
      </c>
      <c r="E13146">
        <f t="shared" ca="1" si="1028"/>
        <v>11</v>
      </c>
    </row>
    <row r="13147" spans="1:5" x14ac:dyDescent="0.2">
      <c r="A13147" t="str">
        <f t="shared" ca="1" si="1025"/>
        <v>Other</v>
      </c>
      <c r="B13147" t="str">
        <f t="shared" ca="1" si="1026"/>
        <v>Implants</v>
      </c>
      <c r="C13147">
        <f t="shared" si="1029"/>
        <v>730</v>
      </c>
      <c r="D13147" t="str">
        <f t="shared" ca="1" si="1027"/>
        <v>Implant dental work</v>
      </c>
      <c r="E13147">
        <f t="shared" ca="1" si="1028"/>
        <v>18</v>
      </c>
    </row>
    <row r="13148" spans="1:5" x14ac:dyDescent="0.2">
      <c r="A13148" t="str">
        <f t="shared" ca="1" si="1025"/>
        <v>Other</v>
      </c>
      <c r="B13148" t="str">
        <f t="shared" ca="1" si="1026"/>
        <v>Implants</v>
      </c>
      <c r="C13148">
        <f t="shared" si="1029"/>
        <v>730</v>
      </c>
      <c r="D13148" t="str">
        <f t="shared" ca="1" si="1027"/>
        <v>Implant dental work</v>
      </c>
      <c r="E13148">
        <f t="shared" ca="1" si="1028"/>
        <v>18</v>
      </c>
    </row>
    <row r="13149" spans="1:5" x14ac:dyDescent="0.2">
      <c r="A13149" t="str">
        <f t="shared" ca="1" si="1025"/>
        <v>Basic</v>
      </c>
      <c r="B13149" t="str">
        <f t="shared" ca="1" si="1026"/>
        <v>surgical periodontics</v>
      </c>
      <c r="C13149">
        <f t="shared" si="1029"/>
        <v>730</v>
      </c>
      <c r="D13149" t="str">
        <f t="shared" ca="1" si="1027"/>
        <v>Surgical treatment of the gums and supporting structures of the teeth</v>
      </c>
      <c r="E13149">
        <f t="shared" ca="1" si="1028"/>
        <v>11</v>
      </c>
    </row>
    <row r="13150" spans="1:5" x14ac:dyDescent="0.2">
      <c r="A13150" t="str">
        <f t="shared" ca="1" si="1025"/>
        <v>Diagnostics and Preventative</v>
      </c>
      <c r="B13150" t="str">
        <f t="shared" ca="1" si="1026"/>
        <v>Bitewing x-rays</v>
      </c>
      <c r="C13150">
        <f t="shared" si="1029"/>
        <v>730</v>
      </c>
      <c r="D13150">
        <f t="shared" ca="1" si="1027"/>
        <v>0</v>
      </c>
      <c r="E13150">
        <f t="shared" ca="1" si="1028"/>
        <v>2</v>
      </c>
    </row>
    <row r="13151" spans="1:5" x14ac:dyDescent="0.2">
      <c r="A13151" t="str">
        <f t="shared" ca="1" si="1025"/>
        <v>Major</v>
      </c>
      <c r="B13151" t="str">
        <f t="shared" ca="1" si="1026"/>
        <v>major restorative</v>
      </c>
      <c r="C13151">
        <f t="shared" si="1029"/>
        <v>730</v>
      </c>
      <c r="D13151" t="str">
        <f t="shared" ca="1" si="1027"/>
        <v>Single crowns, inlays, onlays</v>
      </c>
      <c r="E13151">
        <f t="shared" ca="1" si="1028"/>
        <v>14</v>
      </c>
    </row>
    <row r="13152" spans="1:5" x14ac:dyDescent="0.2">
      <c r="A13152" t="str">
        <f t="shared" ca="1" si="1025"/>
        <v>Major</v>
      </c>
      <c r="B13152" t="str">
        <f t="shared" ca="1" si="1026"/>
        <v>temporomandibular joint dysfunction</v>
      </c>
      <c r="C13152">
        <f t="shared" si="1029"/>
        <v>730</v>
      </c>
      <c r="D13152" t="str">
        <f t="shared" ca="1" si="1027"/>
        <v>Services relating to hinging joints of the jaw</v>
      </c>
      <c r="E13152">
        <f t="shared" ca="1" si="1028"/>
        <v>16</v>
      </c>
    </row>
    <row r="13153" spans="1:5" x14ac:dyDescent="0.2">
      <c r="A13153" t="str">
        <f t="shared" ca="1" si="1025"/>
        <v>Major</v>
      </c>
      <c r="B13153" t="str">
        <f t="shared" ca="1" si="1026"/>
        <v>prosthodontics</v>
      </c>
      <c r="C13153">
        <f t="shared" si="1029"/>
        <v>730</v>
      </c>
      <c r="D13153" t="str">
        <f t="shared" ca="1" si="1027"/>
        <v>Procedures for replacement of missing teeth by construction or repair of bridges and partial or complete dentures</v>
      </c>
      <c r="E13153">
        <f t="shared" ca="1" si="1028"/>
        <v>15</v>
      </c>
    </row>
    <row r="13154" spans="1:5" x14ac:dyDescent="0.2">
      <c r="A13154" t="str">
        <f t="shared" ca="1" si="1025"/>
        <v>Basic</v>
      </c>
      <c r="B13154" t="str">
        <f t="shared" ca="1" si="1026"/>
        <v>oral surgery</v>
      </c>
      <c r="C13154">
        <f t="shared" si="1029"/>
        <v>730</v>
      </c>
      <c r="D13154" t="str">
        <f t="shared" ca="1" si="1027"/>
        <v>Extraction and other surgery procedures, incl. pre- and post-operative care</v>
      </c>
      <c r="E13154">
        <f t="shared" ca="1" si="1028"/>
        <v>9</v>
      </c>
    </row>
    <row r="13155" spans="1:5" x14ac:dyDescent="0.2">
      <c r="A13155" t="str">
        <f t="shared" ca="1" si="1025"/>
        <v>Basic</v>
      </c>
      <c r="B13155" t="str">
        <f t="shared" ca="1" si="1026"/>
        <v>general anesthesia</v>
      </c>
      <c r="C13155">
        <f t="shared" si="1029"/>
        <v>730</v>
      </c>
      <c r="D13155" t="str">
        <f t="shared" ca="1" si="1027"/>
        <v>Covered when used in conjunction with covered oral surgical procedures</v>
      </c>
      <c r="E13155">
        <f t="shared" ca="1" si="1028"/>
        <v>13</v>
      </c>
    </row>
    <row r="13156" spans="1:5" x14ac:dyDescent="0.2">
      <c r="A13156" t="str">
        <f t="shared" ca="1" si="1025"/>
        <v>Major</v>
      </c>
      <c r="B13156" t="str">
        <f t="shared" ca="1" si="1026"/>
        <v>prosthodontics</v>
      </c>
      <c r="C13156">
        <f t="shared" si="1029"/>
        <v>730</v>
      </c>
      <c r="D13156" t="str">
        <f t="shared" ca="1" si="1027"/>
        <v>Procedures for replacement of missing teeth by construction or repair of bridges and partial or complete dentures</v>
      </c>
      <c r="E13156">
        <f t="shared" ca="1" si="1028"/>
        <v>15</v>
      </c>
    </row>
    <row r="13157" spans="1:5" x14ac:dyDescent="0.2">
      <c r="A13157" t="str">
        <f t="shared" ca="1" si="1025"/>
        <v>Major</v>
      </c>
      <c r="B13157" t="str">
        <f t="shared" ca="1" si="1026"/>
        <v>prosthodontics</v>
      </c>
      <c r="C13157">
        <f t="shared" si="1029"/>
        <v>730</v>
      </c>
      <c r="D13157" t="str">
        <f t="shared" ca="1" si="1027"/>
        <v>Procedures for replacement of missing teeth by construction or repair of bridges and partial or complete dentures</v>
      </c>
      <c r="E13157">
        <f t="shared" ca="1" si="1028"/>
        <v>15</v>
      </c>
    </row>
    <row r="13158" spans="1:5" x14ac:dyDescent="0.2">
      <c r="A13158" t="str">
        <f t="shared" ca="1" si="1025"/>
        <v>Diagnostics and Preventative</v>
      </c>
      <c r="B13158" t="str">
        <f t="shared" ca="1" si="1026"/>
        <v>Space Maintainers</v>
      </c>
      <c r="C13158">
        <f t="shared" si="1029"/>
        <v>730</v>
      </c>
      <c r="D13158">
        <f t="shared" ca="1" si="1027"/>
        <v>0</v>
      </c>
      <c r="E13158">
        <f t="shared" ca="1" si="1028"/>
        <v>7</v>
      </c>
    </row>
    <row r="13159" spans="1:5" x14ac:dyDescent="0.2">
      <c r="A13159" t="str">
        <f t="shared" ca="1" si="1025"/>
        <v>Basic</v>
      </c>
      <c r="B13159" t="str">
        <f t="shared" ca="1" si="1026"/>
        <v>basic restorative</v>
      </c>
      <c r="C13159">
        <f t="shared" si="1029"/>
        <v>730</v>
      </c>
      <c r="D13159" t="str">
        <f t="shared" ca="1" si="1027"/>
        <v>Fillings (amalgam "silver" and composite "white" non-molar)</v>
      </c>
      <c r="E13159">
        <f t="shared" ca="1" si="1028"/>
        <v>8</v>
      </c>
    </row>
    <row r="13160" spans="1:5" x14ac:dyDescent="0.2">
      <c r="A13160" t="str">
        <f t="shared" ca="1" si="1025"/>
        <v>Diagnostics and Preventative</v>
      </c>
      <c r="B13160" t="str">
        <f t="shared" ca="1" si="1026"/>
        <v>Fluoride treatments</v>
      </c>
      <c r="C13160">
        <f t="shared" si="1029"/>
        <v>731</v>
      </c>
      <c r="D13160">
        <f t="shared" ca="1" si="1027"/>
        <v>0</v>
      </c>
      <c r="E13160">
        <f t="shared" ca="1" si="1028"/>
        <v>5</v>
      </c>
    </row>
    <row r="13161" spans="1:5" x14ac:dyDescent="0.2">
      <c r="A13161" t="str">
        <f t="shared" ca="1" si="1025"/>
        <v>Diagnostics and Preventative</v>
      </c>
      <c r="B13161" t="str">
        <f t="shared" ca="1" si="1026"/>
        <v>Periodic Exams</v>
      </c>
      <c r="C13161">
        <f t="shared" si="1029"/>
        <v>731</v>
      </c>
      <c r="D13161">
        <f t="shared" ca="1" si="1027"/>
        <v>0</v>
      </c>
      <c r="E13161">
        <f t="shared" ca="1" si="1028"/>
        <v>1</v>
      </c>
    </row>
    <row r="13162" spans="1:5" x14ac:dyDescent="0.2">
      <c r="A13162" t="str">
        <f t="shared" ca="1" si="1025"/>
        <v>Major</v>
      </c>
      <c r="B13162" t="str">
        <f t="shared" ca="1" si="1026"/>
        <v>prosthodontics</v>
      </c>
      <c r="C13162">
        <f t="shared" si="1029"/>
        <v>731</v>
      </c>
      <c r="D13162" t="str">
        <f t="shared" ca="1" si="1027"/>
        <v>Procedures for replacement of missing teeth by construction or repair of bridges and partial or complete dentures</v>
      </c>
      <c r="E13162">
        <f t="shared" ca="1" si="1028"/>
        <v>15</v>
      </c>
    </row>
    <row r="13163" spans="1:5" x14ac:dyDescent="0.2">
      <c r="A13163" t="str">
        <f t="shared" ca="1" si="1025"/>
        <v>Basic</v>
      </c>
      <c r="B13163" t="str">
        <f t="shared" ca="1" si="1026"/>
        <v>surgical periodontics</v>
      </c>
      <c r="C13163">
        <f t="shared" si="1029"/>
        <v>731</v>
      </c>
      <c r="D13163" t="str">
        <f t="shared" ca="1" si="1027"/>
        <v>Surgical treatment of the gums and supporting structures of the teeth</v>
      </c>
      <c r="E13163">
        <f t="shared" ca="1" si="1028"/>
        <v>11</v>
      </c>
    </row>
    <row r="13164" spans="1:5" x14ac:dyDescent="0.2">
      <c r="A13164" t="str">
        <f t="shared" ca="1" si="1025"/>
        <v>Diagnostics and Preventative</v>
      </c>
      <c r="B13164" t="str">
        <f t="shared" ca="1" si="1026"/>
        <v>Prophylaxis</v>
      </c>
      <c r="C13164">
        <f t="shared" si="1029"/>
        <v>731</v>
      </c>
      <c r="D13164">
        <f t="shared" ca="1" si="1027"/>
        <v>0</v>
      </c>
      <c r="E13164">
        <f t="shared" ca="1" si="1028"/>
        <v>4</v>
      </c>
    </row>
    <row r="13165" spans="1:5" x14ac:dyDescent="0.2">
      <c r="A13165" t="str">
        <f t="shared" ca="1" si="1025"/>
        <v>Diagnostics and Preventative</v>
      </c>
      <c r="B13165" t="str">
        <f t="shared" ca="1" si="1026"/>
        <v>Fluoride treatments</v>
      </c>
      <c r="C13165">
        <f t="shared" si="1029"/>
        <v>731</v>
      </c>
      <c r="D13165">
        <f t="shared" ca="1" si="1027"/>
        <v>0</v>
      </c>
      <c r="E13165">
        <f t="shared" ca="1" si="1028"/>
        <v>5</v>
      </c>
    </row>
    <row r="13166" spans="1:5" x14ac:dyDescent="0.2">
      <c r="A13166" t="str">
        <f t="shared" ca="1" si="1025"/>
        <v>Basic</v>
      </c>
      <c r="B13166" t="str">
        <f t="shared" ca="1" si="1026"/>
        <v>non-surgical periodontics</v>
      </c>
      <c r="C13166">
        <f t="shared" si="1029"/>
        <v>731</v>
      </c>
      <c r="D13166" t="str">
        <f t="shared" ca="1" si="1027"/>
        <v xml:space="preserve">Non-surgical treatment of the gums and supporting structures of the teeth </v>
      </c>
      <c r="E13166">
        <f t="shared" ca="1" si="1028"/>
        <v>12</v>
      </c>
    </row>
    <row r="13167" spans="1:5" x14ac:dyDescent="0.2">
      <c r="A13167" t="str">
        <f t="shared" ca="1" si="1025"/>
        <v>Basic</v>
      </c>
      <c r="B13167" t="str">
        <f t="shared" ca="1" si="1026"/>
        <v>endodontics</v>
      </c>
      <c r="C13167">
        <f t="shared" si="1029"/>
        <v>731</v>
      </c>
      <c r="D13167" t="str">
        <f t="shared" ca="1" si="1027"/>
        <v>Root canal, pulpal therapy</v>
      </c>
      <c r="E13167">
        <f t="shared" ca="1" si="1028"/>
        <v>10</v>
      </c>
    </row>
    <row r="13168" spans="1:5" x14ac:dyDescent="0.2">
      <c r="A13168" t="str">
        <f t="shared" ca="1" si="1025"/>
        <v>Major</v>
      </c>
      <c r="B13168" t="str">
        <f t="shared" ca="1" si="1026"/>
        <v>major restorative</v>
      </c>
      <c r="C13168">
        <f t="shared" si="1029"/>
        <v>731</v>
      </c>
      <c r="D13168" t="str">
        <f t="shared" ca="1" si="1027"/>
        <v>Single crowns, inlays, onlays</v>
      </c>
      <c r="E13168">
        <f t="shared" ca="1" si="1028"/>
        <v>14</v>
      </c>
    </row>
    <row r="13169" spans="1:5" x14ac:dyDescent="0.2">
      <c r="A13169" t="str">
        <f t="shared" ca="1" si="1025"/>
        <v>Diagnostics and Preventative</v>
      </c>
      <c r="B13169" t="str">
        <f t="shared" ca="1" si="1026"/>
        <v>Prophylaxis</v>
      </c>
      <c r="C13169">
        <f t="shared" si="1029"/>
        <v>731</v>
      </c>
      <c r="D13169">
        <f t="shared" ca="1" si="1027"/>
        <v>0</v>
      </c>
      <c r="E13169">
        <f t="shared" ca="1" si="1028"/>
        <v>4</v>
      </c>
    </row>
    <row r="13170" spans="1:5" x14ac:dyDescent="0.2">
      <c r="A13170" t="str">
        <f t="shared" ca="1" si="1025"/>
        <v>Basic</v>
      </c>
      <c r="B13170" t="str">
        <f t="shared" ca="1" si="1026"/>
        <v>general anesthesia</v>
      </c>
      <c r="C13170">
        <f t="shared" si="1029"/>
        <v>731</v>
      </c>
      <c r="D13170" t="str">
        <f t="shared" ca="1" si="1027"/>
        <v>Covered when used in conjunction with covered oral surgical procedures</v>
      </c>
      <c r="E13170">
        <f t="shared" ca="1" si="1028"/>
        <v>13</v>
      </c>
    </row>
    <row r="13171" spans="1:5" x14ac:dyDescent="0.2">
      <c r="A13171" t="str">
        <f t="shared" ca="1" si="1025"/>
        <v>Diagnostics and Preventative</v>
      </c>
      <c r="B13171" t="str">
        <f t="shared" ca="1" si="1026"/>
        <v>Periodic Exams</v>
      </c>
      <c r="C13171">
        <f t="shared" si="1029"/>
        <v>731</v>
      </c>
      <c r="D13171">
        <f t="shared" ca="1" si="1027"/>
        <v>0</v>
      </c>
      <c r="E13171">
        <f t="shared" ca="1" si="1028"/>
        <v>1</v>
      </c>
    </row>
    <row r="13172" spans="1:5" x14ac:dyDescent="0.2">
      <c r="A13172" t="str">
        <f t="shared" ca="1" si="1025"/>
        <v>Diagnostics and Preventative</v>
      </c>
      <c r="B13172" t="str">
        <f t="shared" ca="1" si="1026"/>
        <v>Fluoride treatments</v>
      </c>
      <c r="C13172">
        <f t="shared" si="1029"/>
        <v>731</v>
      </c>
      <c r="D13172">
        <f t="shared" ca="1" si="1027"/>
        <v>0</v>
      </c>
      <c r="E13172">
        <f t="shared" ca="1" si="1028"/>
        <v>5</v>
      </c>
    </row>
    <row r="13173" spans="1:5" x14ac:dyDescent="0.2">
      <c r="A13173" t="str">
        <f t="shared" ca="1" si="1025"/>
        <v>Diagnostics and Preventative</v>
      </c>
      <c r="B13173" t="str">
        <f t="shared" ca="1" si="1026"/>
        <v>Space Maintainers</v>
      </c>
      <c r="C13173">
        <f t="shared" si="1029"/>
        <v>731</v>
      </c>
      <c r="D13173">
        <f t="shared" ca="1" si="1027"/>
        <v>0</v>
      </c>
      <c r="E13173">
        <f t="shared" ca="1" si="1028"/>
        <v>7</v>
      </c>
    </row>
    <row r="13174" spans="1:5" x14ac:dyDescent="0.2">
      <c r="A13174" t="str">
        <f t="shared" ca="1" si="1025"/>
        <v>Basic</v>
      </c>
      <c r="B13174" t="str">
        <f t="shared" ca="1" si="1026"/>
        <v>surgical periodontics</v>
      </c>
      <c r="C13174">
        <f t="shared" si="1029"/>
        <v>731</v>
      </c>
      <c r="D13174" t="str">
        <f t="shared" ca="1" si="1027"/>
        <v>Surgical treatment of the gums and supporting structures of the teeth</v>
      </c>
      <c r="E13174">
        <f t="shared" ca="1" si="1028"/>
        <v>11</v>
      </c>
    </row>
    <row r="13175" spans="1:5" x14ac:dyDescent="0.2">
      <c r="A13175" t="str">
        <f t="shared" ca="1" si="1025"/>
        <v>Major</v>
      </c>
      <c r="B13175" t="str">
        <f t="shared" ca="1" si="1026"/>
        <v>prosthodontics</v>
      </c>
      <c r="C13175">
        <f t="shared" si="1029"/>
        <v>731</v>
      </c>
      <c r="D13175" t="str">
        <f t="shared" ca="1" si="1027"/>
        <v>Procedures for replacement of missing teeth by construction or repair of bridges and partial or complete dentures</v>
      </c>
      <c r="E13175">
        <f t="shared" ca="1" si="1028"/>
        <v>15</v>
      </c>
    </row>
    <row r="13176" spans="1:5" x14ac:dyDescent="0.2">
      <c r="A13176" t="str">
        <f t="shared" ca="1" si="1025"/>
        <v>Other</v>
      </c>
      <c r="B13176" t="str">
        <f t="shared" ca="1" si="1026"/>
        <v>Implants</v>
      </c>
      <c r="C13176">
        <f t="shared" si="1029"/>
        <v>731</v>
      </c>
      <c r="D13176" t="str">
        <f t="shared" ca="1" si="1027"/>
        <v>Implant dental work</v>
      </c>
      <c r="E13176">
        <f t="shared" ca="1" si="1028"/>
        <v>18</v>
      </c>
    </row>
    <row r="13177" spans="1:5" x14ac:dyDescent="0.2">
      <c r="A13177" t="str">
        <f t="shared" ca="1" si="1025"/>
        <v>Basic</v>
      </c>
      <c r="B13177" t="str">
        <f t="shared" ca="1" si="1026"/>
        <v>basic restorative</v>
      </c>
      <c r="C13177">
        <f t="shared" si="1029"/>
        <v>731</v>
      </c>
      <c r="D13177" t="str">
        <f t="shared" ca="1" si="1027"/>
        <v>Fillings (amalgam "silver" and composite "white" non-molar)</v>
      </c>
      <c r="E13177">
        <f t="shared" ca="1" si="1028"/>
        <v>8</v>
      </c>
    </row>
    <row r="13178" spans="1:5" x14ac:dyDescent="0.2">
      <c r="A13178" t="str">
        <f t="shared" ca="1" si="1025"/>
        <v>Other</v>
      </c>
      <c r="B13178" t="str">
        <f t="shared" ca="1" si="1026"/>
        <v>Implants</v>
      </c>
      <c r="C13178">
        <f t="shared" si="1029"/>
        <v>732</v>
      </c>
      <c r="D13178" t="str">
        <f t="shared" ca="1" si="1027"/>
        <v>Implant dental work</v>
      </c>
      <c r="E13178">
        <f t="shared" ca="1" si="1028"/>
        <v>18</v>
      </c>
    </row>
    <row r="13179" spans="1:5" x14ac:dyDescent="0.2">
      <c r="A13179" t="str">
        <f t="shared" ca="1" si="1025"/>
        <v>Diagnostics and Preventative</v>
      </c>
      <c r="B13179" t="str">
        <f t="shared" ca="1" si="1026"/>
        <v>Bitewing x-rays</v>
      </c>
      <c r="C13179">
        <f t="shared" si="1029"/>
        <v>732</v>
      </c>
      <c r="D13179">
        <f t="shared" ca="1" si="1027"/>
        <v>0</v>
      </c>
      <c r="E13179">
        <f t="shared" ca="1" si="1028"/>
        <v>2</v>
      </c>
    </row>
    <row r="13180" spans="1:5" x14ac:dyDescent="0.2">
      <c r="A13180" t="str">
        <f t="shared" ca="1" si="1025"/>
        <v>Major</v>
      </c>
      <c r="B13180" t="str">
        <f t="shared" ca="1" si="1026"/>
        <v>prosthodontics</v>
      </c>
      <c r="C13180">
        <f t="shared" si="1029"/>
        <v>732</v>
      </c>
      <c r="D13180" t="str">
        <f t="shared" ca="1" si="1027"/>
        <v>Procedures for replacement of missing teeth by construction or repair of bridges and partial or complete dentures</v>
      </c>
      <c r="E13180">
        <f t="shared" ca="1" si="1028"/>
        <v>15</v>
      </c>
    </row>
    <row r="13181" spans="1:5" x14ac:dyDescent="0.2">
      <c r="A13181" t="str">
        <f t="shared" ca="1" si="1025"/>
        <v>Basic</v>
      </c>
      <c r="B13181" t="str">
        <f t="shared" ca="1" si="1026"/>
        <v>general anesthesia</v>
      </c>
      <c r="C13181">
        <f t="shared" si="1029"/>
        <v>732</v>
      </c>
      <c r="D13181" t="str">
        <f t="shared" ca="1" si="1027"/>
        <v>Covered when used in conjunction with covered oral surgical procedures</v>
      </c>
      <c r="E13181">
        <f t="shared" ca="1" si="1028"/>
        <v>13</v>
      </c>
    </row>
    <row r="13182" spans="1:5" x14ac:dyDescent="0.2">
      <c r="A13182" t="str">
        <f t="shared" ca="1" si="1025"/>
        <v>Basic</v>
      </c>
      <c r="B13182" t="str">
        <f t="shared" ca="1" si="1026"/>
        <v>surgical periodontics</v>
      </c>
      <c r="C13182">
        <f t="shared" si="1029"/>
        <v>732</v>
      </c>
      <c r="D13182" t="str">
        <f t="shared" ca="1" si="1027"/>
        <v>Surgical treatment of the gums and supporting structures of the teeth</v>
      </c>
      <c r="E13182">
        <f t="shared" ca="1" si="1028"/>
        <v>11</v>
      </c>
    </row>
    <row r="13183" spans="1:5" x14ac:dyDescent="0.2">
      <c r="A13183" t="str">
        <f t="shared" ca="1" si="1025"/>
        <v>Diagnostics and Preventative</v>
      </c>
      <c r="B13183" t="str">
        <f t="shared" ca="1" si="1026"/>
        <v>Prophylaxis</v>
      </c>
      <c r="C13183">
        <f t="shared" si="1029"/>
        <v>732</v>
      </c>
      <c r="D13183">
        <f t="shared" ca="1" si="1027"/>
        <v>0</v>
      </c>
      <c r="E13183">
        <f t="shared" ca="1" si="1028"/>
        <v>4</v>
      </c>
    </row>
    <row r="13184" spans="1:5" x14ac:dyDescent="0.2">
      <c r="A13184" t="str">
        <f t="shared" ca="1" si="1025"/>
        <v>Orthodontics</v>
      </c>
      <c r="B13184" t="str">
        <f t="shared" ca="1" si="1026"/>
        <v>orthodontics</v>
      </c>
      <c r="C13184">
        <f t="shared" si="1029"/>
        <v>732</v>
      </c>
      <c r="D13184" t="str">
        <f t="shared" ca="1" si="1027"/>
        <v>For eligible dependents to age 19</v>
      </c>
      <c r="E13184">
        <f t="shared" ca="1" si="1028"/>
        <v>17</v>
      </c>
    </row>
    <row r="13185" spans="1:5" x14ac:dyDescent="0.2">
      <c r="A13185" t="str">
        <f t="shared" ca="1" si="1025"/>
        <v>Basic</v>
      </c>
      <c r="B13185" t="str">
        <f t="shared" ca="1" si="1026"/>
        <v>oral surgery</v>
      </c>
      <c r="C13185">
        <f t="shared" si="1029"/>
        <v>732</v>
      </c>
      <c r="D13185" t="str">
        <f t="shared" ca="1" si="1027"/>
        <v>Extraction and other surgery procedures, incl. pre- and post-operative care</v>
      </c>
      <c r="E13185">
        <f t="shared" ca="1" si="1028"/>
        <v>9</v>
      </c>
    </row>
    <row r="13186" spans="1:5" x14ac:dyDescent="0.2">
      <c r="A13186" t="str">
        <f t="shared" ref="A13186:A13249" ca="1" si="1030">INDEX(services,E13186,1)</f>
        <v>Basic</v>
      </c>
      <c r="B13186" t="str">
        <f t="shared" ref="B13186:B13249" ca="1" si="1031">INDEX(services,E13186,2)</f>
        <v>basic restorative</v>
      </c>
      <c r="C13186">
        <f t="shared" si="1029"/>
        <v>732</v>
      </c>
      <c r="D13186" t="str">
        <f t="shared" ref="D13186:D13249" ca="1" si="1032">INDEX(services,E13186,3)</f>
        <v>Fillings (amalgam "silver" and composite "white" non-molar)</v>
      </c>
      <c r="E13186">
        <f t="shared" ref="E13186:E13249" ca="1" si="1033">RANDBETWEEN(1,ROWS(services))</f>
        <v>8</v>
      </c>
    </row>
    <row r="13187" spans="1:5" x14ac:dyDescent="0.2">
      <c r="A13187" t="str">
        <f t="shared" ca="1" si="1030"/>
        <v>Orthodontics</v>
      </c>
      <c r="B13187" t="str">
        <f t="shared" ca="1" si="1031"/>
        <v>orthodontics</v>
      </c>
      <c r="C13187">
        <f t="shared" si="1029"/>
        <v>732</v>
      </c>
      <c r="D13187" t="str">
        <f t="shared" ca="1" si="1032"/>
        <v>For eligible dependents to age 19</v>
      </c>
      <c r="E13187">
        <f t="shared" ca="1" si="1033"/>
        <v>17</v>
      </c>
    </row>
    <row r="13188" spans="1:5" x14ac:dyDescent="0.2">
      <c r="A13188" t="str">
        <f t="shared" ca="1" si="1030"/>
        <v>Other</v>
      </c>
      <c r="B13188" t="str">
        <f t="shared" ca="1" si="1031"/>
        <v>Implants</v>
      </c>
      <c r="C13188">
        <f t="shared" ref="C13188:C13251" si="1034">IF(MOD(ROW(C13188)-2,18)&lt;&gt;0,C13187,C13187+1)</f>
        <v>732</v>
      </c>
      <c r="D13188" t="str">
        <f t="shared" ca="1" si="1032"/>
        <v>Implant dental work</v>
      </c>
      <c r="E13188">
        <f t="shared" ca="1" si="1033"/>
        <v>18</v>
      </c>
    </row>
    <row r="13189" spans="1:5" x14ac:dyDescent="0.2">
      <c r="A13189" t="str">
        <f t="shared" ca="1" si="1030"/>
        <v>Major</v>
      </c>
      <c r="B13189" t="str">
        <f t="shared" ca="1" si="1031"/>
        <v>prosthodontics</v>
      </c>
      <c r="C13189">
        <f t="shared" si="1034"/>
        <v>732</v>
      </c>
      <c r="D13189" t="str">
        <f t="shared" ca="1" si="1032"/>
        <v>Procedures for replacement of missing teeth by construction or repair of bridges and partial or complete dentures</v>
      </c>
      <c r="E13189">
        <f t="shared" ca="1" si="1033"/>
        <v>15</v>
      </c>
    </row>
    <row r="13190" spans="1:5" x14ac:dyDescent="0.2">
      <c r="A13190" t="str">
        <f t="shared" ca="1" si="1030"/>
        <v>Diagnostics and Preventative</v>
      </c>
      <c r="B13190" t="str">
        <f t="shared" ca="1" si="1031"/>
        <v>Periodic Exams</v>
      </c>
      <c r="C13190">
        <f t="shared" si="1034"/>
        <v>732</v>
      </c>
      <c r="D13190">
        <f t="shared" ca="1" si="1032"/>
        <v>0</v>
      </c>
      <c r="E13190">
        <f t="shared" ca="1" si="1033"/>
        <v>1</v>
      </c>
    </row>
    <row r="13191" spans="1:5" x14ac:dyDescent="0.2">
      <c r="A13191" t="str">
        <f t="shared" ca="1" si="1030"/>
        <v>Diagnostics and Preventative</v>
      </c>
      <c r="B13191" t="str">
        <f t="shared" ca="1" si="1031"/>
        <v>Prophylaxis</v>
      </c>
      <c r="C13191">
        <f t="shared" si="1034"/>
        <v>732</v>
      </c>
      <c r="D13191">
        <f t="shared" ca="1" si="1032"/>
        <v>0</v>
      </c>
      <c r="E13191">
        <f t="shared" ca="1" si="1033"/>
        <v>4</v>
      </c>
    </row>
    <row r="13192" spans="1:5" x14ac:dyDescent="0.2">
      <c r="A13192" t="str">
        <f t="shared" ca="1" si="1030"/>
        <v>Diagnostics and Preventative</v>
      </c>
      <c r="B13192" t="str">
        <f t="shared" ca="1" si="1031"/>
        <v>Prophylaxis</v>
      </c>
      <c r="C13192">
        <f t="shared" si="1034"/>
        <v>732</v>
      </c>
      <c r="D13192">
        <f t="shared" ca="1" si="1032"/>
        <v>0</v>
      </c>
      <c r="E13192">
        <f t="shared" ca="1" si="1033"/>
        <v>4</v>
      </c>
    </row>
    <row r="13193" spans="1:5" x14ac:dyDescent="0.2">
      <c r="A13193" t="str">
        <f t="shared" ca="1" si="1030"/>
        <v>Diagnostics and Preventative</v>
      </c>
      <c r="B13193" t="str">
        <f t="shared" ca="1" si="1031"/>
        <v>Full-mouth x-ray</v>
      </c>
      <c r="C13193">
        <f t="shared" si="1034"/>
        <v>732</v>
      </c>
      <c r="D13193">
        <f t="shared" ca="1" si="1032"/>
        <v>0</v>
      </c>
      <c r="E13193">
        <f t="shared" ca="1" si="1033"/>
        <v>3</v>
      </c>
    </row>
    <row r="13194" spans="1:5" x14ac:dyDescent="0.2">
      <c r="A13194" t="str">
        <f t="shared" ca="1" si="1030"/>
        <v>Diagnostics and Preventative</v>
      </c>
      <c r="B13194" t="str">
        <f t="shared" ca="1" si="1031"/>
        <v>Periodic Exams</v>
      </c>
      <c r="C13194">
        <f t="shared" si="1034"/>
        <v>732</v>
      </c>
      <c r="D13194">
        <f t="shared" ca="1" si="1032"/>
        <v>0</v>
      </c>
      <c r="E13194">
        <f t="shared" ca="1" si="1033"/>
        <v>1</v>
      </c>
    </row>
    <row r="13195" spans="1:5" x14ac:dyDescent="0.2">
      <c r="A13195" t="str">
        <f t="shared" ca="1" si="1030"/>
        <v>Major</v>
      </c>
      <c r="B13195" t="str">
        <f t="shared" ca="1" si="1031"/>
        <v>prosthodontics</v>
      </c>
      <c r="C13195">
        <f t="shared" si="1034"/>
        <v>732</v>
      </c>
      <c r="D13195" t="str">
        <f t="shared" ca="1" si="1032"/>
        <v>Procedures for replacement of missing teeth by construction or repair of bridges and partial or complete dentures</v>
      </c>
      <c r="E13195">
        <f t="shared" ca="1" si="1033"/>
        <v>15</v>
      </c>
    </row>
    <row r="13196" spans="1:5" x14ac:dyDescent="0.2">
      <c r="A13196" t="str">
        <f t="shared" ca="1" si="1030"/>
        <v>Basic</v>
      </c>
      <c r="B13196" t="str">
        <f t="shared" ca="1" si="1031"/>
        <v>non-surgical periodontics</v>
      </c>
      <c r="C13196">
        <f t="shared" si="1034"/>
        <v>733</v>
      </c>
      <c r="D13196" t="str">
        <f t="shared" ca="1" si="1032"/>
        <v xml:space="preserve">Non-surgical treatment of the gums and supporting structures of the teeth </v>
      </c>
      <c r="E13196">
        <f t="shared" ca="1" si="1033"/>
        <v>12</v>
      </c>
    </row>
    <row r="13197" spans="1:5" x14ac:dyDescent="0.2">
      <c r="A13197" t="str">
        <f t="shared" ca="1" si="1030"/>
        <v>Diagnostics and Preventative</v>
      </c>
      <c r="B13197" t="str">
        <f t="shared" ca="1" si="1031"/>
        <v>Bitewing x-rays</v>
      </c>
      <c r="C13197">
        <f t="shared" si="1034"/>
        <v>733</v>
      </c>
      <c r="D13197">
        <f t="shared" ca="1" si="1032"/>
        <v>0</v>
      </c>
      <c r="E13197">
        <f t="shared" ca="1" si="1033"/>
        <v>2</v>
      </c>
    </row>
    <row r="13198" spans="1:5" x14ac:dyDescent="0.2">
      <c r="A13198" t="str">
        <f t="shared" ca="1" si="1030"/>
        <v>Diagnostics and Preventative</v>
      </c>
      <c r="B13198" t="str">
        <f t="shared" ca="1" si="1031"/>
        <v>Bitewing x-rays</v>
      </c>
      <c r="C13198">
        <f t="shared" si="1034"/>
        <v>733</v>
      </c>
      <c r="D13198">
        <f t="shared" ca="1" si="1032"/>
        <v>0</v>
      </c>
      <c r="E13198">
        <f t="shared" ca="1" si="1033"/>
        <v>2</v>
      </c>
    </row>
    <row r="13199" spans="1:5" x14ac:dyDescent="0.2">
      <c r="A13199" t="str">
        <f t="shared" ca="1" si="1030"/>
        <v>Diagnostics and Preventative</v>
      </c>
      <c r="B13199" t="str">
        <f t="shared" ca="1" si="1031"/>
        <v>Prophylaxis</v>
      </c>
      <c r="C13199">
        <f t="shared" si="1034"/>
        <v>733</v>
      </c>
      <c r="D13199">
        <f t="shared" ca="1" si="1032"/>
        <v>0</v>
      </c>
      <c r="E13199">
        <f t="shared" ca="1" si="1033"/>
        <v>4</v>
      </c>
    </row>
    <row r="13200" spans="1:5" x14ac:dyDescent="0.2">
      <c r="A13200" t="str">
        <f t="shared" ca="1" si="1030"/>
        <v>Diagnostics and Preventative</v>
      </c>
      <c r="B13200" t="str">
        <f t="shared" ca="1" si="1031"/>
        <v>Space Maintainers</v>
      </c>
      <c r="C13200">
        <f t="shared" si="1034"/>
        <v>733</v>
      </c>
      <c r="D13200">
        <f t="shared" ca="1" si="1032"/>
        <v>0</v>
      </c>
      <c r="E13200">
        <f t="shared" ca="1" si="1033"/>
        <v>7</v>
      </c>
    </row>
    <row r="13201" spans="1:5" x14ac:dyDescent="0.2">
      <c r="A13201" t="str">
        <f t="shared" ca="1" si="1030"/>
        <v>Diagnostics and Preventative</v>
      </c>
      <c r="B13201" t="str">
        <f t="shared" ca="1" si="1031"/>
        <v>Full-mouth x-ray</v>
      </c>
      <c r="C13201">
        <f t="shared" si="1034"/>
        <v>733</v>
      </c>
      <c r="D13201">
        <f t="shared" ca="1" si="1032"/>
        <v>0</v>
      </c>
      <c r="E13201">
        <f t="shared" ca="1" si="1033"/>
        <v>3</v>
      </c>
    </row>
    <row r="13202" spans="1:5" x14ac:dyDescent="0.2">
      <c r="A13202" t="str">
        <f t="shared" ca="1" si="1030"/>
        <v>Major</v>
      </c>
      <c r="B13202" t="str">
        <f t="shared" ca="1" si="1031"/>
        <v>temporomandibular joint dysfunction</v>
      </c>
      <c r="C13202">
        <f t="shared" si="1034"/>
        <v>733</v>
      </c>
      <c r="D13202" t="str">
        <f t="shared" ca="1" si="1032"/>
        <v>Services relating to hinging joints of the jaw</v>
      </c>
      <c r="E13202">
        <f t="shared" ca="1" si="1033"/>
        <v>16</v>
      </c>
    </row>
    <row r="13203" spans="1:5" x14ac:dyDescent="0.2">
      <c r="A13203" t="str">
        <f t="shared" ca="1" si="1030"/>
        <v>Major</v>
      </c>
      <c r="B13203" t="str">
        <f t="shared" ca="1" si="1031"/>
        <v>temporomandibular joint dysfunction</v>
      </c>
      <c r="C13203">
        <f t="shared" si="1034"/>
        <v>733</v>
      </c>
      <c r="D13203" t="str">
        <f t="shared" ca="1" si="1032"/>
        <v>Services relating to hinging joints of the jaw</v>
      </c>
      <c r="E13203">
        <f t="shared" ca="1" si="1033"/>
        <v>16</v>
      </c>
    </row>
    <row r="13204" spans="1:5" x14ac:dyDescent="0.2">
      <c r="A13204" t="str">
        <f t="shared" ca="1" si="1030"/>
        <v>Diagnostics and Preventative</v>
      </c>
      <c r="B13204" t="str">
        <f t="shared" ca="1" si="1031"/>
        <v>Fluoride treatments</v>
      </c>
      <c r="C13204">
        <f t="shared" si="1034"/>
        <v>733</v>
      </c>
      <c r="D13204">
        <f t="shared" ca="1" si="1032"/>
        <v>0</v>
      </c>
      <c r="E13204">
        <f t="shared" ca="1" si="1033"/>
        <v>5</v>
      </c>
    </row>
    <row r="13205" spans="1:5" x14ac:dyDescent="0.2">
      <c r="A13205" t="str">
        <f t="shared" ca="1" si="1030"/>
        <v>Basic</v>
      </c>
      <c r="B13205" t="str">
        <f t="shared" ca="1" si="1031"/>
        <v>oral surgery</v>
      </c>
      <c r="C13205">
        <f t="shared" si="1034"/>
        <v>733</v>
      </c>
      <c r="D13205" t="str">
        <f t="shared" ca="1" si="1032"/>
        <v>Extraction and other surgery procedures, incl. pre- and post-operative care</v>
      </c>
      <c r="E13205">
        <f t="shared" ca="1" si="1033"/>
        <v>9</v>
      </c>
    </row>
    <row r="13206" spans="1:5" x14ac:dyDescent="0.2">
      <c r="A13206" t="str">
        <f t="shared" ca="1" si="1030"/>
        <v>Diagnostics and Preventative</v>
      </c>
      <c r="B13206" t="str">
        <f t="shared" ca="1" si="1031"/>
        <v>Sealants</v>
      </c>
      <c r="C13206">
        <f t="shared" si="1034"/>
        <v>733</v>
      </c>
      <c r="D13206">
        <f t="shared" ca="1" si="1032"/>
        <v>0</v>
      </c>
      <c r="E13206">
        <f t="shared" ca="1" si="1033"/>
        <v>6</v>
      </c>
    </row>
    <row r="13207" spans="1:5" x14ac:dyDescent="0.2">
      <c r="A13207" t="str">
        <f t="shared" ca="1" si="1030"/>
        <v>Basic</v>
      </c>
      <c r="B13207" t="str">
        <f t="shared" ca="1" si="1031"/>
        <v>surgical periodontics</v>
      </c>
      <c r="C13207">
        <f t="shared" si="1034"/>
        <v>733</v>
      </c>
      <c r="D13207" t="str">
        <f t="shared" ca="1" si="1032"/>
        <v>Surgical treatment of the gums and supporting structures of the teeth</v>
      </c>
      <c r="E13207">
        <f t="shared" ca="1" si="1033"/>
        <v>11</v>
      </c>
    </row>
    <row r="13208" spans="1:5" x14ac:dyDescent="0.2">
      <c r="A13208" t="str">
        <f t="shared" ca="1" si="1030"/>
        <v>Diagnostics and Preventative</v>
      </c>
      <c r="B13208" t="str">
        <f t="shared" ca="1" si="1031"/>
        <v>Prophylaxis</v>
      </c>
      <c r="C13208">
        <f t="shared" si="1034"/>
        <v>733</v>
      </c>
      <c r="D13208">
        <f t="shared" ca="1" si="1032"/>
        <v>0</v>
      </c>
      <c r="E13208">
        <f t="shared" ca="1" si="1033"/>
        <v>4</v>
      </c>
    </row>
    <row r="13209" spans="1:5" x14ac:dyDescent="0.2">
      <c r="A13209" t="str">
        <f t="shared" ca="1" si="1030"/>
        <v>Major</v>
      </c>
      <c r="B13209" t="str">
        <f t="shared" ca="1" si="1031"/>
        <v>major restorative</v>
      </c>
      <c r="C13209">
        <f t="shared" si="1034"/>
        <v>733</v>
      </c>
      <c r="D13209" t="str">
        <f t="shared" ca="1" si="1032"/>
        <v>Single crowns, inlays, onlays</v>
      </c>
      <c r="E13209">
        <f t="shared" ca="1" si="1033"/>
        <v>14</v>
      </c>
    </row>
    <row r="13210" spans="1:5" x14ac:dyDescent="0.2">
      <c r="A13210" t="str">
        <f t="shared" ca="1" si="1030"/>
        <v>Basic</v>
      </c>
      <c r="B13210" t="str">
        <f t="shared" ca="1" si="1031"/>
        <v>surgical periodontics</v>
      </c>
      <c r="C13210">
        <f t="shared" si="1034"/>
        <v>733</v>
      </c>
      <c r="D13210" t="str">
        <f t="shared" ca="1" si="1032"/>
        <v>Surgical treatment of the gums and supporting structures of the teeth</v>
      </c>
      <c r="E13210">
        <f t="shared" ca="1" si="1033"/>
        <v>11</v>
      </c>
    </row>
    <row r="13211" spans="1:5" x14ac:dyDescent="0.2">
      <c r="A13211" t="str">
        <f t="shared" ca="1" si="1030"/>
        <v>Diagnostics and Preventative</v>
      </c>
      <c r="B13211" t="str">
        <f t="shared" ca="1" si="1031"/>
        <v>Prophylaxis</v>
      </c>
      <c r="C13211">
        <f t="shared" si="1034"/>
        <v>733</v>
      </c>
      <c r="D13211">
        <f t="shared" ca="1" si="1032"/>
        <v>0</v>
      </c>
      <c r="E13211">
        <f t="shared" ca="1" si="1033"/>
        <v>4</v>
      </c>
    </row>
    <row r="13212" spans="1:5" x14ac:dyDescent="0.2">
      <c r="A13212" t="str">
        <f t="shared" ca="1" si="1030"/>
        <v>Major</v>
      </c>
      <c r="B13212" t="str">
        <f t="shared" ca="1" si="1031"/>
        <v>prosthodontics</v>
      </c>
      <c r="C13212">
        <f t="shared" si="1034"/>
        <v>733</v>
      </c>
      <c r="D13212" t="str">
        <f t="shared" ca="1" si="1032"/>
        <v>Procedures for replacement of missing teeth by construction or repair of bridges and partial or complete dentures</v>
      </c>
      <c r="E13212">
        <f t="shared" ca="1" si="1033"/>
        <v>15</v>
      </c>
    </row>
    <row r="13213" spans="1:5" x14ac:dyDescent="0.2">
      <c r="A13213" t="str">
        <f t="shared" ca="1" si="1030"/>
        <v>Diagnostics and Preventative</v>
      </c>
      <c r="B13213" t="str">
        <f t="shared" ca="1" si="1031"/>
        <v>Prophylaxis</v>
      </c>
      <c r="C13213">
        <f t="shared" si="1034"/>
        <v>733</v>
      </c>
      <c r="D13213">
        <f t="shared" ca="1" si="1032"/>
        <v>0</v>
      </c>
      <c r="E13213">
        <f t="shared" ca="1" si="1033"/>
        <v>4</v>
      </c>
    </row>
    <row r="13214" spans="1:5" x14ac:dyDescent="0.2">
      <c r="A13214" t="str">
        <f t="shared" ca="1" si="1030"/>
        <v>Basic</v>
      </c>
      <c r="B13214" t="str">
        <f t="shared" ca="1" si="1031"/>
        <v>non-surgical periodontics</v>
      </c>
      <c r="C13214">
        <f t="shared" si="1034"/>
        <v>734</v>
      </c>
      <c r="D13214" t="str">
        <f t="shared" ca="1" si="1032"/>
        <v xml:space="preserve">Non-surgical treatment of the gums and supporting structures of the teeth </v>
      </c>
      <c r="E13214">
        <f t="shared" ca="1" si="1033"/>
        <v>12</v>
      </c>
    </row>
    <row r="13215" spans="1:5" x14ac:dyDescent="0.2">
      <c r="A13215" t="str">
        <f t="shared" ca="1" si="1030"/>
        <v>Major</v>
      </c>
      <c r="B13215" t="str">
        <f t="shared" ca="1" si="1031"/>
        <v>major restorative</v>
      </c>
      <c r="C13215">
        <f t="shared" si="1034"/>
        <v>734</v>
      </c>
      <c r="D13215" t="str">
        <f t="shared" ca="1" si="1032"/>
        <v>Single crowns, inlays, onlays</v>
      </c>
      <c r="E13215">
        <f t="shared" ca="1" si="1033"/>
        <v>14</v>
      </c>
    </row>
    <row r="13216" spans="1:5" x14ac:dyDescent="0.2">
      <c r="A13216" t="str">
        <f t="shared" ca="1" si="1030"/>
        <v>Diagnostics and Preventative</v>
      </c>
      <c r="B13216" t="str">
        <f t="shared" ca="1" si="1031"/>
        <v>Periodic Exams</v>
      </c>
      <c r="C13216">
        <f t="shared" si="1034"/>
        <v>734</v>
      </c>
      <c r="D13216">
        <f t="shared" ca="1" si="1032"/>
        <v>0</v>
      </c>
      <c r="E13216">
        <f t="shared" ca="1" si="1033"/>
        <v>1</v>
      </c>
    </row>
    <row r="13217" spans="1:5" x14ac:dyDescent="0.2">
      <c r="A13217" t="str">
        <f t="shared" ca="1" si="1030"/>
        <v>Diagnostics and Preventative</v>
      </c>
      <c r="B13217" t="str">
        <f t="shared" ca="1" si="1031"/>
        <v>Full-mouth x-ray</v>
      </c>
      <c r="C13217">
        <f t="shared" si="1034"/>
        <v>734</v>
      </c>
      <c r="D13217">
        <f t="shared" ca="1" si="1032"/>
        <v>0</v>
      </c>
      <c r="E13217">
        <f t="shared" ca="1" si="1033"/>
        <v>3</v>
      </c>
    </row>
    <row r="13218" spans="1:5" x14ac:dyDescent="0.2">
      <c r="A13218" t="str">
        <f t="shared" ca="1" si="1030"/>
        <v>Basic</v>
      </c>
      <c r="B13218" t="str">
        <f t="shared" ca="1" si="1031"/>
        <v>general anesthesia</v>
      </c>
      <c r="C13218">
        <f t="shared" si="1034"/>
        <v>734</v>
      </c>
      <c r="D13218" t="str">
        <f t="shared" ca="1" si="1032"/>
        <v>Covered when used in conjunction with covered oral surgical procedures</v>
      </c>
      <c r="E13218">
        <f t="shared" ca="1" si="1033"/>
        <v>13</v>
      </c>
    </row>
    <row r="13219" spans="1:5" x14ac:dyDescent="0.2">
      <c r="A13219" t="str">
        <f t="shared" ca="1" si="1030"/>
        <v>Basic</v>
      </c>
      <c r="B13219" t="str">
        <f t="shared" ca="1" si="1031"/>
        <v>oral surgery</v>
      </c>
      <c r="C13219">
        <f t="shared" si="1034"/>
        <v>734</v>
      </c>
      <c r="D13219" t="str">
        <f t="shared" ca="1" si="1032"/>
        <v>Extraction and other surgery procedures, incl. pre- and post-operative care</v>
      </c>
      <c r="E13219">
        <f t="shared" ca="1" si="1033"/>
        <v>9</v>
      </c>
    </row>
    <row r="13220" spans="1:5" x14ac:dyDescent="0.2">
      <c r="A13220" t="str">
        <f t="shared" ca="1" si="1030"/>
        <v>Basic</v>
      </c>
      <c r="B13220" t="str">
        <f t="shared" ca="1" si="1031"/>
        <v>non-surgical periodontics</v>
      </c>
      <c r="C13220">
        <f t="shared" si="1034"/>
        <v>734</v>
      </c>
      <c r="D13220" t="str">
        <f t="shared" ca="1" si="1032"/>
        <v xml:space="preserve">Non-surgical treatment of the gums and supporting structures of the teeth </v>
      </c>
      <c r="E13220">
        <f t="shared" ca="1" si="1033"/>
        <v>12</v>
      </c>
    </row>
    <row r="13221" spans="1:5" x14ac:dyDescent="0.2">
      <c r="A13221" t="str">
        <f t="shared" ca="1" si="1030"/>
        <v>Basic</v>
      </c>
      <c r="B13221" t="str">
        <f t="shared" ca="1" si="1031"/>
        <v>non-surgical periodontics</v>
      </c>
      <c r="C13221">
        <f t="shared" si="1034"/>
        <v>734</v>
      </c>
      <c r="D13221" t="str">
        <f t="shared" ca="1" si="1032"/>
        <v xml:space="preserve">Non-surgical treatment of the gums and supporting structures of the teeth </v>
      </c>
      <c r="E13221">
        <f t="shared" ca="1" si="1033"/>
        <v>12</v>
      </c>
    </row>
    <row r="13222" spans="1:5" x14ac:dyDescent="0.2">
      <c r="A13222" t="str">
        <f t="shared" ca="1" si="1030"/>
        <v>Diagnostics and Preventative</v>
      </c>
      <c r="B13222" t="str">
        <f t="shared" ca="1" si="1031"/>
        <v>Periodic Exams</v>
      </c>
      <c r="C13222">
        <f t="shared" si="1034"/>
        <v>734</v>
      </c>
      <c r="D13222">
        <f t="shared" ca="1" si="1032"/>
        <v>0</v>
      </c>
      <c r="E13222">
        <f t="shared" ca="1" si="1033"/>
        <v>1</v>
      </c>
    </row>
    <row r="13223" spans="1:5" x14ac:dyDescent="0.2">
      <c r="A13223" t="str">
        <f t="shared" ca="1" si="1030"/>
        <v>Basic</v>
      </c>
      <c r="B13223" t="str">
        <f t="shared" ca="1" si="1031"/>
        <v>oral surgery</v>
      </c>
      <c r="C13223">
        <f t="shared" si="1034"/>
        <v>734</v>
      </c>
      <c r="D13223" t="str">
        <f t="shared" ca="1" si="1032"/>
        <v>Extraction and other surgery procedures, incl. pre- and post-operative care</v>
      </c>
      <c r="E13223">
        <f t="shared" ca="1" si="1033"/>
        <v>9</v>
      </c>
    </row>
    <row r="13224" spans="1:5" x14ac:dyDescent="0.2">
      <c r="A13224" t="str">
        <f t="shared" ca="1" si="1030"/>
        <v>Basic</v>
      </c>
      <c r="B13224" t="str">
        <f t="shared" ca="1" si="1031"/>
        <v>general anesthesia</v>
      </c>
      <c r="C13224">
        <f t="shared" si="1034"/>
        <v>734</v>
      </c>
      <c r="D13224" t="str">
        <f t="shared" ca="1" si="1032"/>
        <v>Covered when used in conjunction with covered oral surgical procedures</v>
      </c>
      <c r="E13224">
        <f t="shared" ca="1" si="1033"/>
        <v>13</v>
      </c>
    </row>
    <row r="13225" spans="1:5" x14ac:dyDescent="0.2">
      <c r="A13225" t="str">
        <f t="shared" ca="1" si="1030"/>
        <v>Diagnostics and Preventative</v>
      </c>
      <c r="B13225" t="str">
        <f t="shared" ca="1" si="1031"/>
        <v>Space Maintainers</v>
      </c>
      <c r="C13225">
        <f t="shared" si="1034"/>
        <v>734</v>
      </c>
      <c r="D13225">
        <f t="shared" ca="1" si="1032"/>
        <v>0</v>
      </c>
      <c r="E13225">
        <f t="shared" ca="1" si="1033"/>
        <v>7</v>
      </c>
    </row>
    <row r="13226" spans="1:5" x14ac:dyDescent="0.2">
      <c r="A13226" t="str">
        <f t="shared" ca="1" si="1030"/>
        <v>Diagnostics and Preventative</v>
      </c>
      <c r="B13226" t="str">
        <f t="shared" ca="1" si="1031"/>
        <v>Space Maintainers</v>
      </c>
      <c r="C13226">
        <f t="shared" si="1034"/>
        <v>734</v>
      </c>
      <c r="D13226">
        <f t="shared" ca="1" si="1032"/>
        <v>0</v>
      </c>
      <c r="E13226">
        <f t="shared" ca="1" si="1033"/>
        <v>7</v>
      </c>
    </row>
    <row r="13227" spans="1:5" x14ac:dyDescent="0.2">
      <c r="A13227" t="str">
        <f t="shared" ca="1" si="1030"/>
        <v>Diagnostics and Preventative</v>
      </c>
      <c r="B13227" t="str">
        <f t="shared" ca="1" si="1031"/>
        <v>Sealants</v>
      </c>
      <c r="C13227">
        <f t="shared" si="1034"/>
        <v>734</v>
      </c>
      <c r="D13227">
        <f t="shared" ca="1" si="1032"/>
        <v>0</v>
      </c>
      <c r="E13227">
        <f t="shared" ca="1" si="1033"/>
        <v>6</v>
      </c>
    </row>
    <row r="13228" spans="1:5" x14ac:dyDescent="0.2">
      <c r="A13228" t="str">
        <f t="shared" ca="1" si="1030"/>
        <v>Major</v>
      </c>
      <c r="B13228" t="str">
        <f t="shared" ca="1" si="1031"/>
        <v>temporomandibular joint dysfunction</v>
      </c>
      <c r="C13228">
        <f t="shared" si="1034"/>
        <v>734</v>
      </c>
      <c r="D13228" t="str">
        <f t="shared" ca="1" si="1032"/>
        <v>Services relating to hinging joints of the jaw</v>
      </c>
      <c r="E13228">
        <f t="shared" ca="1" si="1033"/>
        <v>16</v>
      </c>
    </row>
    <row r="13229" spans="1:5" x14ac:dyDescent="0.2">
      <c r="A13229" t="str">
        <f t="shared" ca="1" si="1030"/>
        <v>Diagnostics and Preventative</v>
      </c>
      <c r="B13229" t="str">
        <f t="shared" ca="1" si="1031"/>
        <v>Periodic Exams</v>
      </c>
      <c r="C13229">
        <f t="shared" si="1034"/>
        <v>734</v>
      </c>
      <c r="D13229">
        <f t="shared" ca="1" si="1032"/>
        <v>0</v>
      </c>
      <c r="E13229">
        <f t="shared" ca="1" si="1033"/>
        <v>1</v>
      </c>
    </row>
    <row r="13230" spans="1:5" x14ac:dyDescent="0.2">
      <c r="A13230" t="str">
        <f t="shared" ca="1" si="1030"/>
        <v>Diagnostics and Preventative</v>
      </c>
      <c r="B13230" t="str">
        <f t="shared" ca="1" si="1031"/>
        <v>Fluoride treatments</v>
      </c>
      <c r="C13230">
        <f t="shared" si="1034"/>
        <v>734</v>
      </c>
      <c r="D13230">
        <f t="shared" ca="1" si="1032"/>
        <v>0</v>
      </c>
      <c r="E13230">
        <f t="shared" ca="1" si="1033"/>
        <v>5</v>
      </c>
    </row>
    <row r="13231" spans="1:5" x14ac:dyDescent="0.2">
      <c r="A13231" t="str">
        <f t="shared" ca="1" si="1030"/>
        <v>Diagnostics and Preventative</v>
      </c>
      <c r="B13231" t="str">
        <f t="shared" ca="1" si="1031"/>
        <v>Bitewing x-rays</v>
      </c>
      <c r="C13231">
        <f t="shared" si="1034"/>
        <v>734</v>
      </c>
      <c r="D13231">
        <f t="shared" ca="1" si="1032"/>
        <v>0</v>
      </c>
      <c r="E13231">
        <f t="shared" ca="1" si="1033"/>
        <v>2</v>
      </c>
    </row>
    <row r="13232" spans="1:5" x14ac:dyDescent="0.2">
      <c r="A13232" t="str">
        <f t="shared" ca="1" si="1030"/>
        <v>Diagnostics and Preventative</v>
      </c>
      <c r="B13232" t="str">
        <f t="shared" ca="1" si="1031"/>
        <v>Bitewing x-rays</v>
      </c>
      <c r="C13232">
        <f t="shared" si="1034"/>
        <v>735</v>
      </c>
      <c r="D13232">
        <f t="shared" ca="1" si="1032"/>
        <v>0</v>
      </c>
      <c r="E13232">
        <f t="shared" ca="1" si="1033"/>
        <v>2</v>
      </c>
    </row>
    <row r="13233" spans="1:5" x14ac:dyDescent="0.2">
      <c r="A13233" t="str">
        <f t="shared" ca="1" si="1030"/>
        <v>Major</v>
      </c>
      <c r="B13233" t="str">
        <f t="shared" ca="1" si="1031"/>
        <v>prosthodontics</v>
      </c>
      <c r="C13233">
        <f t="shared" si="1034"/>
        <v>735</v>
      </c>
      <c r="D13233" t="str">
        <f t="shared" ca="1" si="1032"/>
        <v>Procedures for replacement of missing teeth by construction or repair of bridges and partial or complete dentures</v>
      </c>
      <c r="E13233">
        <f t="shared" ca="1" si="1033"/>
        <v>15</v>
      </c>
    </row>
    <row r="13234" spans="1:5" x14ac:dyDescent="0.2">
      <c r="A13234" t="str">
        <f t="shared" ca="1" si="1030"/>
        <v>Diagnostics and Preventative</v>
      </c>
      <c r="B13234" t="str">
        <f t="shared" ca="1" si="1031"/>
        <v>Sealants</v>
      </c>
      <c r="C13234">
        <f t="shared" si="1034"/>
        <v>735</v>
      </c>
      <c r="D13234">
        <f t="shared" ca="1" si="1032"/>
        <v>0</v>
      </c>
      <c r="E13234">
        <f t="shared" ca="1" si="1033"/>
        <v>6</v>
      </c>
    </row>
    <row r="13235" spans="1:5" x14ac:dyDescent="0.2">
      <c r="A13235" t="str">
        <f t="shared" ca="1" si="1030"/>
        <v>Basic</v>
      </c>
      <c r="B13235" t="str">
        <f t="shared" ca="1" si="1031"/>
        <v>non-surgical periodontics</v>
      </c>
      <c r="C13235">
        <f t="shared" si="1034"/>
        <v>735</v>
      </c>
      <c r="D13235" t="str">
        <f t="shared" ca="1" si="1032"/>
        <v xml:space="preserve">Non-surgical treatment of the gums and supporting structures of the teeth </v>
      </c>
      <c r="E13235">
        <f t="shared" ca="1" si="1033"/>
        <v>12</v>
      </c>
    </row>
    <row r="13236" spans="1:5" x14ac:dyDescent="0.2">
      <c r="A13236" t="str">
        <f t="shared" ca="1" si="1030"/>
        <v>Major</v>
      </c>
      <c r="B13236" t="str">
        <f t="shared" ca="1" si="1031"/>
        <v>major restorative</v>
      </c>
      <c r="C13236">
        <f t="shared" si="1034"/>
        <v>735</v>
      </c>
      <c r="D13236" t="str">
        <f t="shared" ca="1" si="1032"/>
        <v>Single crowns, inlays, onlays</v>
      </c>
      <c r="E13236">
        <f t="shared" ca="1" si="1033"/>
        <v>14</v>
      </c>
    </row>
    <row r="13237" spans="1:5" x14ac:dyDescent="0.2">
      <c r="A13237" t="str">
        <f t="shared" ca="1" si="1030"/>
        <v>Diagnostics and Preventative</v>
      </c>
      <c r="B13237" t="str">
        <f t="shared" ca="1" si="1031"/>
        <v>Periodic Exams</v>
      </c>
      <c r="C13237">
        <f t="shared" si="1034"/>
        <v>735</v>
      </c>
      <c r="D13237">
        <f t="shared" ca="1" si="1032"/>
        <v>0</v>
      </c>
      <c r="E13237">
        <f t="shared" ca="1" si="1033"/>
        <v>1</v>
      </c>
    </row>
    <row r="13238" spans="1:5" x14ac:dyDescent="0.2">
      <c r="A13238" t="str">
        <f t="shared" ca="1" si="1030"/>
        <v>Basic</v>
      </c>
      <c r="B13238" t="str">
        <f t="shared" ca="1" si="1031"/>
        <v>basic restorative</v>
      </c>
      <c r="C13238">
        <f t="shared" si="1034"/>
        <v>735</v>
      </c>
      <c r="D13238" t="str">
        <f t="shared" ca="1" si="1032"/>
        <v>Fillings (amalgam "silver" and composite "white" non-molar)</v>
      </c>
      <c r="E13238">
        <f t="shared" ca="1" si="1033"/>
        <v>8</v>
      </c>
    </row>
    <row r="13239" spans="1:5" x14ac:dyDescent="0.2">
      <c r="A13239" t="str">
        <f t="shared" ca="1" si="1030"/>
        <v>Basic</v>
      </c>
      <c r="B13239" t="str">
        <f t="shared" ca="1" si="1031"/>
        <v>oral surgery</v>
      </c>
      <c r="C13239">
        <f t="shared" si="1034"/>
        <v>735</v>
      </c>
      <c r="D13239" t="str">
        <f t="shared" ca="1" si="1032"/>
        <v>Extraction and other surgery procedures, incl. pre- and post-operative care</v>
      </c>
      <c r="E13239">
        <f t="shared" ca="1" si="1033"/>
        <v>9</v>
      </c>
    </row>
    <row r="13240" spans="1:5" x14ac:dyDescent="0.2">
      <c r="A13240" t="str">
        <f t="shared" ca="1" si="1030"/>
        <v>Diagnostics and Preventative</v>
      </c>
      <c r="B13240" t="str">
        <f t="shared" ca="1" si="1031"/>
        <v>Bitewing x-rays</v>
      </c>
      <c r="C13240">
        <f t="shared" si="1034"/>
        <v>735</v>
      </c>
      <c r="D13240">
        <f t="shared" ca="1" si="1032"/>
        <v>0</v>
      </c>
      <c r="E13240">
        <f t="shared" ca="1" si="1033"/>
        <v>2</v>
      </c>
    </row>
    <row r="13241" spans="1:5" x14ac:dyDescent="0.2">
      <c r="A13241" t="str">
        <f t="shared" ca="1" si="1030"/>
        <v>Diagnostics and Preventative</v>
      </c>
      <c r="B13241" t="str">
        <f t="shared" ca="1" si="1031"/>
        <v>Full-mouth x-ray</v>
      </c>
      <c r="C13241">
        <f t="shared" si="1034"/>
        <v>735</v>
      </c>
      <c r="D13241">
        <f t="shared" ca="1" si="1032"/>
        <v>0</v>
      </c>
      <c r="E13241">
        <f t="shared" ca="1" si="1033"/>
        <v>3</v>
      </c>
    </row>
    <row r="13242" spans="1:5" x14ac:dyDescent="0.2">
      <c r="A13242" t="str">
        <f t="shared" ca="1" si="1030"/>
        <v>Diagnostics and Preventative</v>
      </c>
      <c r="B13242" t="str">
        <f t="shared" ca="1" si="1031"/>
        <v>Sealants</v>
      </c>
      <c r="C13242">
        <f t="shared" si="1034"/>
        <v>735</v>
      </c>
      <c r="D13242">
        <f t="shared" ca="1" si="1032"/>
        <v>0</v>
      </c>
      <c r="E13242">
        <f t="shared" ca="1" si="1033"/>
        <v>6</v>
      </c>
    </row>
    <row r="13243" spans="1:5" x14ac:dyDescent="0.2">
      <c r="A13243" t="str">
        <f t="shared" ca="1" si="1030"/>
        <v>Diagnostics and Preventative</v>
      </c>
      <c r="B13243" t="str">
        <f t="shared" ca="1" si="1031"/>
        <v>Full-mouth x-ray</v>
      </c>
      <c r="C13243">
        <f t="shared" si="1034"/>
        <v>735</v>
      </c>
      <c r="D13243">
        <f t="shared" ca="1" si="1032"/>
        <v>0</v>
      </c>
      <c r="E13243">
        <f t="shared" ca="1" si="1033"/>
        <v>3</v>
      </c>
    </row>
    <row r="13244" spans="1:5" x14ac:dyDescent="0.2">
      <c r="A13244" t="str">
        <f t="shared" ca="1" si="1030"/>
        <v>Diagnostics and Preventative</v>
      </c>
      <c r="B13244" t="str">
        <f t="shared" ca="1" si="1031"/>
        <v>Sealants</v>
      </c>
      <c r="C13244">
        <f t="shared" si="1034"/>
        <v>735</v>
      </c>
      <c r="D13244">
        <f t="shared" ca="1" si="1032"/>
        <v>0</v>
      </c>
      <c r="E13244">
        <f t="shared" ca="1" si="1033"/>
        <v>6</v>
      </c>
    </row>
    <row r="13245" spans="1:5" x14ac:dyDescent="0.2">
      <c r="A13245" t="str">
        <f t="shared" ca="1" si="1030"/>
        <v>Basic</v>
      </c>
      <c r="B13245" t="str">
        <f t="shared" ca="1" si="1031"/>
        <v>oral surgery</v>
      </c>
      <c r="C13245">
        <f t="shared" si="1034"/>
        <v>735</v>
      </c>
      <c r="D13245" t="str">
        <f t="shared" ca="1" si="1032"/>
        <v>Extraction and other surgery procedures, incl. pre- and post-operative care</v>
      </c>
      <c r="E13245">
        <f t="shared" ca="1" si="1033"/>
        <v>9</v>
      </c>
    </row>
    <row r="13246" spans="1:5" x14ac:dyDescent="0.2">
      <c r="A13246" t="str">
        <f t="shared" ca="1" si="1030"/>
        <v>Basic</v>
      </c>
      <c r="B13246" t="str">
        <f t="shared" ca="1" si="1031"/>
        <v>endodontics</v>
      </c>
      <c r="C13246">
        <f t="shared" si="1034"/>
        <v>735</v>
      </c>
      <c r="D13246" t="str">
        <f t="shared" ca="1" si="1032"/>
        <v>Root canal, pulpal therapy</v>
      </c>
      <c r="E13246">
        <f t="shared" ca="1" si="1033"/>
        <v>10</v>
      </c>
    </row>
    <row r="13247" spans="1:5" x14ac:dyDescent="0.2">
      <c r="A13247" t="str">
        <f t="shared" ca="1" si="1030"/>
        <v>Basic</v>
      </c>
      <c r="B13247" t="str">
        <f t="shared" ca="1" si="1031"/>
        <v>oral surgery</v>
      </c>
      <c r="C13247">
        <f t="shared" si="1034"/>
        <v>735</v>
      </c>
      <c r="D13247" t="str">
        <f t="shared" ca="1" si="1032"/>
        <v>Extraction and other surgery procedures, incl. pre- and post-operative care</v>
      </c>
      <c r="E13247">
        <f t="shared" ca="1" si="1033"/>
        <v>9</v>
      </c>
    </row>
    <row r="13248" spans="1:5" x14ac:dyDescent="0.2">
      <c r="A13248" t="str">
        <f t="shared" ca="1" si="1030"/>
        <v>Basic</v>
      </c>
      <c r="B13248" t="str">
        <f t="shared" ca="1" si="1031"/>
        <v>basic restorative</v>
      </c>
      <c r="C13248">
        <f t="shared" si="1034"/>
        <v>735</v>
      </c>
      <c r="D13248" t="str">
        <f t="shared" ca="1" si="1032"/>
        <v>Fillings (amalgam "silver" and composite "white" non-molar)</v>
      </c>
      <c r="E13248">
        <f t="shared" ca="1" si="1033"/>
        <v>8</v>
      </c>
    </row>
    <row r="13249" spans="1:5" x14ac:dyDescent="0.2">
      <c r="A13249" t="str">
        <f t="shared" ca="1" si="1030"/>
        <v>Diagnostics and Preventative</v>
      </c>
      <c r="B13249" t="str">
        <f t="shared" ca="1" si="1031"/>
        <v>Periodic Exams</v>
      </c>
      <c r="C13249">
        <f t="shared" si="1034"/>
        <v>735</v>
      </c>
      <c r="D13249">
        <f t="shared" ca="1" si="1032"/>
        <v>0</v>
      </c>
      <c r="E13249">
        <f t="shared" ca="1" si="1033"/>
        <v>1</v>
      </c>
    </row>
    <row r="13250" spans="1:5" x14ac:dyDescent="0.2">
      <c r="A13250" t="str">
        <f t="shared" ref="A13250:A13313" ca="1" si="1035">INDEX(services,E13250,1)</f>
        <v>Diagnostics and Preventative</v>
      </c>
      <c r="B13250" t="str">
        <f t="shared" ref="B13250:B13313" ca="1" si="1036">INDEX(services,E13250,2)</f>
        <v>Space Maintainers</v>
      </c>
      <c r="C13250">
        <f t="shared" si="1034"/>
        <v>736</v>
      </c>
      <c r="D13250">
        <f t="shared" ref="D13250:D13313" ca="1" si="1037">INDEX(services,E13250,3)</f>
        <v>0</v>
      </c>
      <c r="E13250">
        <f t="shared" ref="E13250:E13313" ca="1" si="1038">RANDBETWEEN(1,ROWS(services))</f>
        <v>7</v>
      </c>
    </row>
    <row r="13251" spans="1:5" x14ac:dyDescent="0.2">
      <c r="A13251" t="str">
        <f t="shared" ca="1" si="1035"/>
        <v>Basic</v>
      </c>
      <c r="B13251" t="str">
        <f t="shared" ca="1" si="1036"/>
        <v>oral surgery</v>
      </c>
      <c r="C13251">
        <f t="shared" si="1034"/>
        <v>736</v>
      </c>
      <c r="D13251" t="str">
        <f t="shared" ca="1" si="1037"/>
        <v>Extraction and other surgery procedures, incl. pre- and post-operative care</v>
      </c>
      <c r="E13251">
        <f t="shared" ca="1" si="1038"/>
        <v>9</v>
      </c>
    </row>
    <row r="13252" spans="1:5" x14ac:dyDescent="0.2">
      <c r="A13252" t="str">
        <f t="shared" ca="1" si="1035"/>
        <v>Major</v>
      </c>
      <c r="B13252" t="str">
        <f t="shared" ca="1" si="1036"/>
        <v>prosthodontics</v>
      </c>
      <c r="C13252">
        <f t="shared" ref="C13252:C13315" si="1039">IF(MOD(ROW(C13252)-2,18)&lt;&gt;0,C13251,C13251+1)</f>
        <v>736</v>
      </c>
      <c r="D13252" t="str">
        <f t="shared" ca="1" si="1037"/>
        <v>Procedures for replacement of missing teeth by construction or repair of bridges and partial or complete dentures</v>
      </c>
      <c r="E13252">
        <f t="shared" ca="1" si="1038"/>
        <v>15</v>
      </c>
    </row>
    <row r="13253" spans="1:5" x14ac:dyDescent="0.2">
      <c r="A13253" t="str">
        <f t="shared" ca="1" si="1035"/>
        <v>Basic</v>
      </c>
      <c r="B13253" t="str">
        <f t="shared" ca="1" si="1036"/>
        <v>non-surgical periodontics</v>
      </c>
      <c r="C13253">
        <f t="shared" si="1039"/>
        <v>736</v>
      </c>
      <c r="D13253" t="str">
        <f t="shared" ca="1" si="1037"/>
        <v xml:space="preserve">Non-surgical treatment of the gums and supporting structures of the teeth </v>
      </c>
      <c r="E13253">
        <f t="shared" ca="1" si="1038"/>
        <v>12</v>
      </c>
    </row>
    <row r="13254" spans="1:5" x14ac:dyDescent="0.2">
      <c r="A13254" t="str">
        <f t="shared" ca="1" si="1035"/>
        <v>Basic</v>
      </c>
      <c r="B13254" t="str">
        <f t="shared" ca="1" si="1036"/>
        <v>general anesthesia</v>
      </c>
      <c r="C13254">
        <f t="shared" si="1039"/>
        <v>736</v>
      </c>
      <c r="D13254" t="str">
        <f t="shared" ca="1" si="1037"/>
        <v>Covered when used in conjunction with covered oral surgical procedures</v>
      </c>
      <c r="E13254">
        <f t="shared" ca="1" si="1038"/>
        <v>13</v>
      </c>
    </row>
    <row r="13255" spans="1:5" x14ac:dyDescent="0.2">
      <c r="A13255" t="str">
        <f t="shared" ca="1" si="1035"/>
        <v>Diagnostics and Preventative</v>
      </c>
      <c r="B13255" t="str">
        <f t="shared" ca="1" si="1036"/>
        <v>Bitewing x-rays</v>
      </c>
      <c r="C13255">
        <f t="shared" si="1039"/>
        <v>736</v>
      </c>
      <c r="D13255">
        <f t="shared" ca="1" si="1037"/>
        <v>0</v>
      </c>
      <c r="E13255">
        <f t="shared" ca="1" si="1038"/>
        <v>2</v>
      </c>
    </row>
    <row r="13256" spans="1:5" x14ac:dyDescent="0.2">
      <c r="A13256" t="str">
        <f t="shared" ca="1" si="1035"/>
        <v>Diagnostics and Preventative</v>
      </c>
      <c r="B13256" t="str">
        <f t="shared" ca="1" si="1036"/>
        <v>Sealants</v>
      </c>
      <c r="C13256">
        <f t="shared" si="1039"/>
        <v>736</v>
      </c>
      <c r="D13256">
        <f t="shared" ca="1" si="1037"/>
        <v>0</v>
      </c>
      <c r="E13256">
        <f t="shared" ca="1" si="1038"/>
        <v>6</v>
      </c>
    </row>
    <row r="13257" spans="1:5" x14ac:dyDescent="0.2">
      <c r="A13257" t="str">
        <f t="shared" ca="1" si="1035"/>
        <v>Basic</v>
      </c>
      <c r="B13257" t="str">
        <f t="shared" ca="1" si="1036"/>
        <v>oral surgery</v>
      </c>
      <c r="C13257">
        <f t="shared" si="1039"/>
        <v>736</v>
      </c>
      <c r="D13257" t="str">
        <f t="shared" ca="1" si="1037"/>
        <v>Extraction and other surgery procedures, incl. pre- and post-operative care</v>
      </c>
      <c r="E13257">
        <f t="shared" ca="1" si="1038"/>
        <v>9</v>
      </c>
    </row>
    <row r="13258" spans="1:5" x14ac:dyDescent="0.2">
      <c r="A13258" t="str">
        <f t="shared" ca="1" si="1035"/>
        <v>Other</v>
      </c>
      <c r="B13258" t="str">
        <f t="shared" ca="1" si="1036"/>
        <v>Implants</v>
      </c>
      <c r="C13258">
        <f t="shared" si="1039"/>
        <v>736</v>
      </c>
      <c r="D13258" t="str">
        <f t="shared" ca="1" si="1037"/>
        <v>Implant dental work</v>
      </c>
      <c r="E13258">
        <f t="shared" ca="1" si="1038"/>
        <v>18</v>
      </c>
    </row>
    <row r="13259" spans="1:5" x14ac:dyDescent="0.2">
      <c r="A13259" t="str">
        <f t="shared" ca="1" si="1035"/>
        <v>Diagnostics and Preventative</v>
      </c>
      <c r="B13259" t="str">
        <f t="shared" ca="1" si="1036"/>
        <v>Bitewing x-rays</v>
      </c>
      <c r="C13259">
        <f t="shared" si="1039"/>
        <v>736</v>
      </c>
      <c r="D13259">
        <f t="shared" ca="1" si="1037"/>
        <v>0</v>
      </c>
      <c r="E13259">
        <f t="shared" ca="1" si="1038"/>
        <v>2</v>
      </c>
    </row>
    <row r="13260" spans="1:5" x14ac:dyDescent="0.2">
      <c r="A13260" t="str">
        <f t="shared" ca="1" si="1035"/>
        <v>Other</v>
      </c>
      <c r="B13260" t="str">
        <f t="shared" ca="1" si="1036"/>
        <v>Implants</v>
      </c>
      <c r="C13260">
        <f t="shared" si="1039"/>
        <v>736</v>
      </c>
      <c r="D13260" t="str">
        <f t="shared" ca="1" si="1037"/>
        <v>Implant dental work</v>
      </c>
      <c r="E13260">
        <f t="shared" ca="1" si="1038"/>
        <v>18</v>
      </c>
    </row>
    <row r="13261" spans="1:5" x14ac:dyDescent="0.2">
      <c r="A13261" t="str">
        <f t="shared" ca="1" si="1035"/>
        <v>Basic</v>
      </c>
      <c r="B13261" t="str">
        <f t="shared" ca="1" si="1036"/>
        <v>general anesthesia</v>
      </c>
      <c r="C13261">
        <f t="shared" si="1039"/>
        <v>736</v>
      </c>
      <c r="D13261" t="str">
        <f t="shared" ca="1" si="1037"/>
        <v>Covered when used in conjunction with covered oral surgical procedures</v>
      </c>
      <c r="E13261">
        <f t="shared" ca="1" si="1038"/>
        <v>13</v>
      </c>
    </row>
    <row r="13262" spans="1:5" x14ac:dyDescent="0.2">
      <c r="A13262" t="str">
        <f t="shared" ca="1" si="1035"/>
        <v>Basic</v>
      </c>
      <c r="B13262" t="str">
        <f t="shared" ca="1" si="1036"/>
        <v>endodontics</v>
      </c>
      <c r="C13262">
        <f t="shared" si="1039"/>
        <v>736</v>
      </c>
      <c r="D13262" t="str">
        <f t="shared" ca="1" si="1037"/>
        <v>Root canal, pulpal therapy</v>
      </c>
      <c r="E13262">
        <f t="shared" ca="1" si="1038"/>
        <v>10</v>
      </c>
    </row>
    <row r="13263" spans="1:5" x14ac:dyDescent="0.2">
      <c r="A13263" t="str">
        <f t="shared" ca="1" si="1035"/>
        <v>Basic</v>
      </c>
      <c r="B13263" t="str">
        <f t="shared" ca="1" si="1036"/>
        <v>oral surgery</v>
      </c>
      <c r="C13263">
        <f t="shared" si="1039"/>
        <v>736</v>
      </c>
      <c r="D13263" t="str">
        <f t="shared" ca="1" si="1037"/>
        <v>Extraction and other surgery procedures, incl. pre- and post-operative care</v>
      </c>
      <c r="E13263">
        <f t="shared" ca="1" si="1038"/>
        <v>9</v>
      </c>
    </row>
    <row r="13264" spans="1:5" x14ac:dyDescent="0.2">
      <c r="A13264" t="str">
        <f t="shared" ca="1" si="1035"/>
        <v>Diagnostics and Preventative</v>
      </c>
      <c r="B13264" t="str">
        <f t="shared" ca="1" si="1036"/>
        <v>Prophylaxis</v>
      </c>
      <c r="C13264">
        <f t="shared" si="1039"/>
        <v>736</v>
      </c>
      <c r="D13264">
        <f t="shared" ca="1" si="1037"/>
        <v>0</v>
      </c>
      <c r="E13264">
        <f t="shared" ca="1" si="1038"/>
        <v>4</v>
      </c>
    </row>
    <row r="13265" spans="1:5" x14ac:dyDescent="0.2">
      <c r="A13265" t="str">
        <f t="shared" ca="1" si="1035"/>
        <v>Diagnostics and Preventative</v>
      </c>
      <c r="B13265" t="str">
        <f t="shared" ca="1" si="1036"/>
        <v>Fluoride treatments</v>
      </c>
      <c r="C13265">
        <f t="shared" si="1039"/>
        <v>736</v>
      </c>
      <c r="D13265">
        <f t="shared" ca="1" si="1037"/>
        <v>0</v>
      </c>
      <c r="E13265">
        <f t="shared" ca="1" si="1038"/>
        <v>5</v>
      </c>
    </row>
    <row r="13266" spans="1:5" x14ac:dyDescent="0.2">
      <c r="A13266" t="str">
        <f t="shared" ca="1" si="1035"/>
        <v>Orthodontics</v>
      </c>
      <c r="B13266" t="str">
        <f t="shared" ca="1" si="1036"/>
        <v>orthodontics</v>
      </c>
      <c r="C13266">
        <f t="shared" si="1039"/>
        <v>736</v>
      </c>
      <c r="D13266" t="str">
        <f t="shared" ca="1" si="1037"/>
        <v>For eligible dependents to age 19</v>
      </c>
      <c r="E13266">
        <f t="shared" ca="1" si="1038"/>
        <v>17</v>
      </c>
    </row>
    <row r="13267" spans="1:5" x14ac:dyDescent="0.2">
      <c r="A13267" t="str">
        <f t="shared" ca="1" si="1035"/>
        <v>Diagnostics and Preventative</v>
      </c>
      <c r="B13267" t="str">
        <f t="shared" ca="1" si="1036"/>
        <v>Fluoride treatments</v>
      </c>
      <c r="C13267">
        <f t="shared" si="1039"/>
        <v>736</v>
      </c>
      <c r="D13267">
        <f t="shared" ca="1" si="1037"/>
        <v>0</v>
      </c>
      <c r="E13267">
        <f t="shared" ca="1" si="1038"/>
        <v>5</v>
      </c>
    </row>
    <row r="13268" spans="1:5" x14ac:dyDescent="0.2">
      <c r="A13268" t="str">
        <f t="shared" ca="1" si="1035"/>
        <v>Basic</v>
      </c>
      <c r="B13268" t="str">
        <f t="shared" ca="1" si="1036"/>
        <v>surgical periodontics</v>
      </c>
      <c r="C13268">
        <f t="shared" si="1039"/>
        <v>737</v>
      </c>
      <c r="D13268" t="str">
        <f t="shared" ca="1" si="1037"/>
        <v>Surgical treatment of the gums and supporting structures of the teeth</v>
      </c>
      <c r="E13268">
        <f t="shared" ca="1" si="1038"/>
        <v>11</v>
      </c>
    </row>
    <row r="13269" spans="1:5" x14ac:dyDescent="0.2">
      <c r="A13269" t="str">
        <f t="shared" ca="1" si="1035"/>
        <v>Diagnostics and Preventative</v>
      </c>
      <c r="B13269" t="str">
        <f t="shared" ca="1" si="1036"/>
        <v>Periodic Exams</v>
      </c>
      <c r="C13269">
        <f t="shared" si="1039"/>
        <v>737</v>
      </c>
      <c r="D13269">
        <f t="shared" ca="1" si="1037"/>
        <v>0</v>
      </c>
      <c r="E13269">
        <f t="shared" ca="1" si="1038"/>
        <v>1</v>
      </c>
    </row>
    <row r="13270" spans="1:5" x14ac:dyDescent="0.2">
      <c r="A13270" t="str">
        <f t="shared" ca="1" si="1035"/>
        <v>Major</v>
      </c>
      <c r="B13270" t="str">
        <f t="shared" ca="1" si="1036"/>
        <v>major restorative</v>
      </c>
      <c r="C13270">
        <f t="shared" si="1039"/>
        <v>737</v>
      </c>
      <c r="D13270" t="str">
        <f t="shared" ca="1" si="1037"/>
        <v>Single crowns, inlays, onlays</v>
      </c>
      <c r="E13270">
        <f t="shared" ca="1" si="1038"/>
        <v>14</v>
      </c>
    </row>
    <row r="13271" spans="1:5" x14ac:dyDescent="0.2">
      <c r="A13271" t="str">
        <f t="shared" ca="1" si="1035"/>
        <v>Basic</v>
      </c>
      <c r="B13271" t="str">
        <f t="shared" ca="1" si="1036"/>
        <v>basic restorative</v>
      </c>
      <c r="C13271">
        <f t="shared" si="1039"/>
        <v>737</v>
      </c>
      <c r="D13271" t="str">
        <f t="shared" ca="1" si="1037"/>
        <v>Fillings (amalgam "silver" and composite "white" non-molar)</v>
      </c>
      <c r="E13271">
        <f t="shared" ca="1" si="1038"/>
        <v>8</v>
      </c>
    </row>
    <row r="13272" spans="1:5" x14ac:dyDescent="0.2">
      <c r="A13272" t="str">
        <f t="shared" ca="1" si="1035"/>
        <v>Other</v>
      </c>
      <c r="B13272" t="str">
        <f t="shared" ca="1" si="1036"/>
        <v>Implants</v>
      </c>
      <c r="C13272">
        <f t="shared" si="1039"/>
        <v>737</v>
      </c>
      <c r="D13272" t="str">
        <f t="shared" ca="1" si="1037"/>
        <v>Implant dental work</v>
      </c>
      <c r="E13272">
        <f t="shared" ca="1" si="1038"/>
        <v>18</v>
      </c>
    </row>
    <row r="13273" spans="1:5" x14ac:dyDescent="0.2">
      <c r="A13273" t="str">
        <f t="shared" ca="1" si="1035"/>
        <v>Basic</v>
      </c>
      <c r="B13273" t="str">
        <f t="shared" ca="1" si="1036"/>
        <v>oral surgery</v>
      </c>
      <c r="C13273">
        <f t="shared" si="1039"/>
        <v>737</v>
      </c>
      <c r="D13273" t="str">
        <f t="shared" ca="1" si="1037"/>
        <v>Extraction and other surgery procedures, incl. pre- and post-operative care</v>
      </c>
      <c r="E13273">
        <f t="shared" ca="1" si="1038"/>
        <v>9</v>
      </c>
    </row>
    <row r="13274" spans="1:5" x14ac:dyDescent="0.2">
      <c r="A13274" t="str">
        <f t="shared" ca="1" si="1035"/>
        <v>Orthodontics</v>
      </c>
      <c r="B13274" t="str">
        <f t="shared" ca="1" si="1036"/>
        <v>orthodontics</v>
      </c>
      <c r="C13274">
        <f t="shared" si="1039"/>
        <v>737</v>
      </c>
      <c r="D13274" t="str">
        <f t="shared" ca="1" si="1037"/>
        <v>For eligible dependents to age 19</v>
      </c>
      <c r="E13274">
        <f t="shared" ca="1" si="1038"/>
        <v>17</v>
      </c>
    </row>
    <row r="13275" spans="1:5" x14ac:dyDescent="0.2">
      <c r="A13275" t="str">
        <f t="shared" ca="1" si="1035"/>
        <v>Basic</v>
      </c>
      <c r="B13275" t="str">
        <f t="shared" ca="1" si="1036"/>
        <v>surgical periodontics</v>
      </c>
      <c r="C13275">
        <f t="shared" si="1039"/>
        <v>737</v>
      </c>
      <c r="D13275" t="str">
        <f t="shared" ca="1" si="1037"/>
        <v>Surgical treatment of the gums and supporting structures of the teeth</v>
      </c>
      <c r="E13275">
        <f t="shared" ca="1" si="1038"/>
        <v>11</v>
      </c>
    </row>
    <row r="13276" spans="1:5" x14ac:dyDescent="0.2">
      <c r="A13276" t="str">
        <f t="shared" ca="1" si="1035"/>
        <v>Major</v>
      </c>
      <c r="B13276" t="str">
        <f t="shared" ca="1" si="1036"/>
        <v>temporomandibular joint dysfunction</v>
      </c>
      <c r="C13276">
        <f t="shared" si="1039"/>
        <v>737</v>
      </c>
      <c r="D13276" t="str">
        <f t="shared" ca="1" si="1037"/>
        <v>Services relating to hinging joints of the jaw</v>
      </c>
      <c r="E13276">
        <f t="shared" ca="1" si="1038"/>
        <v>16</v>
      </c>
    </row>
    <row r="13277" spans="1:5" x14ac:dyDescent="0.2">
      <c r="A13277" t="str">
        <f t="shared" ca="1" si="1035"/>
        <v>Basic</v>
      </c>
      <c r="B13277" t="str">
        <f t="shared" ca="1" si="1036"/>
        <v>oral surgery</v>
      </c>
      <c r="C13277">
        <f t="shared" si="1039"/>
        <v>737</v>
      </c>
      <c r="D13277" t="str">
        <f t="shared" ca="1" si="1037"/>
        <v>Extraction and other surgery procedures, incl. pre- and post-operative care</v>
      </c>
      <c r="E13277">
        <f t="shared" ca="1" si="1038"/>
        <v>9</v>
      </c>
    </row>
    <row r="13278" spans="1:5" x14ac:dyDescent="0.2">
      <c r="A13278" t="str">
        <f t="shared" ca="1" si="1035"/>
        <v>Major</v>
      </c>
      <c r="B13278" t="str">
        <f t="shared" ca="1" si="1036"/>
        <v>temporomandibular joint dysfunction</v>
      </c>
      <c r="C13278">
        <f t="shared" si="1039"/>
        <v>737</v>
      </c>
      <c r="D13278" t="str">
        <f t="shared" ca="1" si="1037"/>
        <v>Services relating to hinging joints of the jaw</v>
      </c>
      <c r="E13278">
        <f t="shared" ca="1" si="1038"/>
        <v>16</v>
      </c>
    </row>
    <row r="13279" spans="1:5" x14ac:dyDescent="0.2">
      <c r="A13279" t="str">
        <f t="shared" ca="1" si="1035"/>
        <v>Basic</v>
      </c>
      <c r="B13279" t="str">
        <f t="shared" ca="1" si="1036"/>
        <v>surgical periodontics</v>
      </c>
      <c r="C13279">
        <f t="shared" si="1039"/>
        <v>737</v>
      </c>
      <c r="D13279" t="str">
        <f t="shared" ca="1" si="1037"/>
        <v>Surgical treatment of the gums and supporting structures of the teeth</v>
      </c>
      <c r="E13279">
        <f t="shared" ca="1" si="1038"/>
        <v>11</v>
      </c>
    </row>
    <row r="13280" spans="1:5" x14ac:dyDescent="0.2">
      <c r="A13280" t="str">
        <f t="shared" ca="1" si="1035"/>
        <v>Diagnostics and Preventative</v>
      </c>
      <c r="B13280" t="str">
        <f t="shared" ca="1" si="1036"/>
        <v>Sealants</v>
      </c>
      <c r="C13280">
        <f t="shared" si="1039"/>
        <v>737</v>
      </c>
      <c r="D13280">
        <f t="shared" ca="1" si="1037"/>
        <v>0</v>
      </c>
      <c r="E13280">
        <f t="shared" ca="1" si="1038"/>
        <v>6</v>
      </c>
    </row>
    <row r="13281" spans="1:5" x14ac:dyDescent="0.2">
      <c r="A13281" t="str">
        <f t="shared" ca="1" si="1035"/>
        <v>Diagnostics and Preventative</v>
      </c>
      <c r="B13281" t="str">
        <f t="shared" ca="1" si="1036"/>
        <v>Bitewing x-rays</v>
      </c>
      <c r="C13281">
        <f t="shared" si="1039"/>
        <v>737</v>
      </c>
      <c r="D13281">
        <f t="shared" ca="1" si="1037"/>
        <v>0</v>
      </c>
      <c r="E13281">
        <f t="shared" ca="1" si="1038"/>
        <v>2</v>
      </c>
    </row>
    <row r="13282" spans="1:5" x14ac:dyDescent="0.2">
      <c r="A13282" t="str">
        <f t="shared" ca="1" si="1035"/>
        <v>Major</v>
      </c>
      <c r="B13282" t="str">
        <f t="shared" ca="1" si="1036"/>
        <v>temporomandibular joint dysfunction</v>
      </c>
      <c r="C13282">
        <f t="shared" si="1039"/>
        <v>737</v>
      </c>
      <c r="D13282" t="str">
        <f t="shared" ca="1" si="1037"/>
        <v>Services relating to hinging joints of the jaw</v>
      </c>
      <c r="E13282">
        <f t="shared" ca="1" si="1038"/>
        <v>16</v>
      </c>
    </row>
    <row r="13283" spans="1:5" x14ac:dyDescent="0.2">
      <c r="A13283" t="str">
        <f t="shared" ca="1" si="1035"/>
        <v>Basic</v>
      </c>
      <c r="B13283" t="str">
        <f t="shared" ca="1" si="1036"/>
        <v>surgical periodontics</v>
      </c>
      <c r="C13283">
        <f t="shared" si="1039"/>
        <v>737</v>
      </c>
      <c r="D13283" t="str">
        <f t="shared" ca="1" si="1037"/>
        <v>Surgical treatment of the gums and supporting structures of the teeth</v>
      </c>
      <c r="E13283">
        <f t="shared" ca="1" si="1038"/>
        <v>11</v>
      </c>
    </row>
    <row r="13284" spans="1:5" x14ac:dyDescent="0.2">
      <c r="A13284" t="str">
        <f t="shared" ca="1" si="1035"/>
        <v>Basic</v>
      </c>
      <c r="B13284" t="str">
        <f t="shared" ca="1" si="1036"/>
        <v>general anesthesia</v>
      </c>
      <c r="C13284">
        <f t="shared" si="1039"/>
        <v>737</v>
      </c>
      <c r="D13284" t="str">
        <f t="shared" ca="1" si="1037"/>
        <v>Covered when used in conjunction with covered oral surgical procedures</v>
      </c>
      <c r="E13284">
        <f t="shared" ca="1" si="1038"/>
        <v>13</v>
      </c>
    </row>
    <row r="13285" spans="1:5" x14ac:dyDescent="0.2">
      <c r="A13285" t="str">
        <f t="shared" ca="1" si="1035"/>
        <v>Orthodontics</v>
      </c>
      <c r="B13285" t="str">
        <f t="shared" ca="1" si="1036"/>
        <v>orthodontics</v>
      </c>
      <c r="C13285">
        <f t="shared" si="1039"/>
        <v>737</v>
      </c>
      <c r="D13285" t="str">
        <f t="shared" ca="1" si="1037"/>
        <v>For eligible dependents to age 19</v>
      </c>
      <c r="E13285">
        <f t="shared" ca="1" si="1038"/>
        <v>17</v>
      </c>
    </row>
    <row r="13286" spans="1:5" x14ac:dyDescent="0.2">
      <c r="A13286" t="str">
        <f t="shared" ca="1" si="1035"/>
        <v>Major</v>
      </c>
      <c r="B13286" t="str">
        <f t="shared" ca="1" si="1036"/>
        <v>temporomandibular joint dysfunction</v>
      </c>
      <c r="C13286">
        <f t="shared" si="1039"/>
        <v>738</v>
      </c>
      <c r="D13286" t="str">
        <f t="shared" ca="1" si="1037"/>
        <v>Services relating to hinging joints of the jaw</v>
      </c>
      <c r="E13286">
        <f t="shared" ca="1" si="1038"/>
        <v>16</v>
      </c>
    </row>
    <row r="13287" spans="1:5" x14ac:dyDescent="0.2">
      <c r="A13287" t="str">
        <f t="shared" ca="1" si="1035"/>
        <v>Diagnostics and Preventative</v>
      </c>
      <c r="B13287" t="str">
        <f t="shared" ca="1" si="1036"/>
        <v>Space Maintainers</v>
      </c>
      <c r="C13287">
        <f t="shared" si="1039"/>
        <v>738</v>
      </c>
      <c r="D13287">
        <f t="shared" ca="1" si="1037"/>
        <v>0</v>
      </c>
      <c r="E13287">
        <f t="shared" ca="1" si="1038"/>
        <v>7</v>
      </c>
    </row>
    <row r="13288" spans="1:5" x14ac:dyDescent="0.2">
      <c r="A13288" t="str">
        <f t="shared" ca="1" si="1035"/>
        <v>Basic</v>
      </c>
      <c r="B13288" t="str">
        <f t="shared" ca="1" si="1036"/>
        <v>surgical periodontics</v>
      </c>
      <c r="C13288">
        <f t="shared" si="1039"/>
        <v>738</v>
      </c>
      <c r="D13288" t="str">
        <f t="shared" ca="1" si="1037"/>
        <v>Surgical treatment of the gums and supporting structures of the teeth</v>
      </c>
      <c r="E13288">
        <f t="shared" ca="1" si="1038"/>
        <v>11</v>
      </c>
    </row>
    <row r="13289" spans="1:5" x14ac:dyDescent="0.2">
      <c r="A13289" t="str">
        <f t="shared" ca="1" si="1035"/>
        <v>Diagnostics and Preventative</v>
      </c>
      <c r="B13289" t="str">
        <f t="shared" ca="1" si="1036"/>
        <v>Sealants</v>
      </c>
      <c r="C13289">
        <f t="shared" si="1039"/>
        <v>738</v>
      </c>
      <c r="D13289">
        <f t="shared" ca="1" si="1037"/>
        <v>0</v>
      </c>
      <c r="E13289">
        <f t="shared" ca="1" si="1038"/>
        <v>6</v>
      </c>
    </row>
    <row r="13290" spans="1:5" x14ac:dyDescent="0.2">
      <c r="A13290" t="str">
        <f t="shared" ca="1" si="1035"/>
        <v>Basic</v>
      </c>
      <c r="B13290" t="str">
        <f t="shared" ca="1" si="1036"/>
        <v>basic restorative</v>
      </c>
      <c r="C13290">
        <f t="shared" si="1039"/>
        <v>738</v>
      </c>
      <c r="D13290" t="str">
        <f t="shared" ca="1" si="1037"/>
        <v>Fillings (amalgam "silver" and composite "white" non-molar)</v>
      </c>
      <c r="E13290">
        <f t="shared" ca="1" si="1038"/>
        <v>8</v>
      </c>
    </row>
    <row r="13291" spans="1:5" x14ac:dyDescent="0.2">
      <c r="A13291" t="str">
        <f t="shared" ca="1" si="1035"/>
        <v>Diagnostics and Preventative</v>
      </c>
      <c r="B13291" t="str">
        <f t="shared" ca="1" si="1036"/>
        <v>Full-mouth x-ray</v>
      </c>
      <c r="C13291">
        <f t="shared" si="1039"/>
        <v>738</v>
      </c>
      <c r="D13291">
        <f t="shared" ca="1" si="1037"/>
        <v>0</v>
      </c>
      <c r="E13291">
        <f t="shared" ca="1" si="1038"/>
        <v>3</v>
      </c>
    </row>
    <row r="13292" spans="1:5" x14ac:dyDescent="0.2">
      <c r="A13292" t="str">
        <f t="shared" ca="1" si="1035"/>
        <v>Diagnostics and Preventative</v>
      </c>
      <c r="B13292" t="str">
        <f t="shared" ca="1" si="1036"/>
        <v>Sealants</v>
      </c>
      <c r="C13292">
        <f t="shared" si="1039"/>
        <v>738</v>
      </c>
      <c r="D13292">
        <f t="shared" ca="1" si="1037"/>
        <v>0</v>
      </c>
      <c r="E13292">
        <f t="shared" ca="1" si="1038"/>
        <v>6</v>
      </c>
    </row>
    <row r="13293" spans="1:5" x14ac:dyDescent="0.2">
      <c r="A13293" t="str">
        <f t="shared" ca="1" si="1035"/>
        <v>Major</v>
      </c>
      <c r="B13293" t="str">
        <f t="shared" ca="1" si="1036"/>
        <v>temporomandibular joint dysfunction</v>
      </c>
      <c r="C13293">
        <f t="shared" si="1039"/>
        <v>738</v>
      </c>
      <c r="D13293" t="str">
        <f t="shared" ca="1" si="1037"/>
        <v>Services relating to hinging joints of the jaw</v>
      </c>
      <c r="E13293">
        <f t="shared" ca="1" si="1038"/>
        <v>16</v>
      </c>
    </row>
    <row r="13294" spans="1:5" x14ac:dyDescent="0.2">
      <c r="A13294" t="str">
        <f t="shared" ca="1" si="1035"/>
        <v>Basic</v>
      </c>
      <c r="B13294" t="str">
        <f t="shared" ca="1" si="1036"/>
        <v>oral surgery</v>
      </c>
      <c r="C13294">
        <f t="shared" si="1039"/>
        <v>738</v>
      </c>
      <c r="D13294" t="str">
        <f t="shared" ca="1" si="1037"/>
        <v>Extraction and other surgery procedures, incl. pre- and post-operative care</v>
      </c>
      <c r="E13294">
        <f t="shared" ca="1" si="1038"/>
        <v>9</v>
      </c>
    </row>
    <row r="13295" spans="1:5" x14ac:dyDescent="0.2">
      <c r="A13295" t="str">
        <f t="shared" ca="1" si="1035"/>
        <v>Diagnostics and Preventative</v>
      </c>
      <c r="B13295" t="str">
        <f t="shared" ca="1" si="1036"/>
        <v>Bitewing x-rays</v>
      </c>
      <c r="C13295">
        <f t="shared" si="1039"/>
        <v>738</v>
      </c>
      <c r="D13295">
        <f t="shared" ca="1" si="1037"/>
        <v>0</v>
      </c>
      <c r="E13295">
        <f t="shared" ca="1" si="1038"/>
        <v>2</v>
      </c>
    </row>
    <row r="13296" spans="1:5" x14ac:dyDescent="0.2">
      <c r="A13296" t="str">
        <f t="shared" ca="1" si="1035"/>
        <v>Basic</v>
      </c>
      <c r="B13296" t="str">
        <f t="shared" ca="1" si="1036"/>
        <v>basic restorative</v>
      </c>
      <c r="C13296">
        <f t="shared" si="1039"/>
        <v>738</v>
      </c>
      <c r="D13296" t="str">
        <f t="shared" ca="1" si="1037"/>
        <v>Fillings (amalgam "silver" and composite "white" non-molar)</v>
      </c>
      <c r="E13296">
        <f t="shared" ca="1" si="1038"/>
        <v>8</v>
      </c>
    </row>
    <row r="13297" spans="1:5" x14ac:dyDescent="0.2">
      <c r="A13297" t="str">
        <f t="shared" ca="1" si="1035"/>
        <v>Major</v>
      </c>
      <c r="B13297" t="str">
        <f t="shared" ca="1" si="1036"/>
        <v>prosthodontics</v>
      </c>
      <c r="C13297">
        <f t="shared" si="1039"/>
        <v>738</v>
      </c>
      <c r="D13297" t="str">
        <f t="shared" ca="1" si="1037"/>
        <v>Procedures for replacement of missing teeth by construction or repair of bridges and partial or complete dentures</v>
      </c>
      <c r="E13297">
        <f t="shared" ca="1" si="1038"/>
        <v>15</v>
      </c>
    </row>
    <row r="13298" spans="1:5" x14ac:dyDescent="0.2">
      <c r="A13298" t="str">
        <f t="shared" ca="1" si="1035"/>
        <v>Diagnostics and Preventative</v>
      </c>
      <c r="B13298" t="str">
        <f t="shared" ca="1" si="1036"/>
        <v>Periodic Exams</v>
      </c>
      <c r="C13298">
        <f t="shared" si="1039"/>
        <v>738</v>
      </c>
      <c r="D13298">
        <f t="shared" ca="1" si="1037"/>
        <v>0</v>
      </c>
      <c r="E13298">
        <f t="shared" ca="1" si="1038"/>
        <v>1</v>
      </c>
    </row>
    <row r="13299" spans="1:5" x14ac:dyDescent="0.2">
      <c r="A13299" t="str">
        <f t="shared" ca="1" si="1035"/>
        <v>Diagnostics and Preventative</v>
      </c>
      <c r="B13299" t="str">
        <f t="shared" ca="1" si="1036"/>
        <v>Periodic Exams</v>
      </c>
      <c r="C13299">
        <f t="shared" si="1039"/>
        <v>738</v>
      </c>
      <c r="D13299">
        <f t="shared" ca="1" si="1037"/>
        <v>0</v>
      </c>
      <c r="E13299">
        <f t="shared" ca="1" si="1038"/>
        <v>1</v>
      </c>
    </row>
    <row r="13300" spans="1:5" x14ac:dyDescent="0.2">
      <c r="A13300" t="str">
        <f t="shared" ca="1" si="1035"/>
        <v>Basic</v>
      </c>
      <c r="B13300" t="str">
        <f t="shared" ca="1" si="1036"/>
        <v>oral surgery</v>
      </c>
      <c r="C13300">
        <f t="shared" si="1039"/>
        <v>738</v>
      </c>
      <c r="D13300" t="str">
        <f t="shared" ca="1" si="1037"/>
        <v>Extraction and other surgery procedures, incl. pre- and post-operative care</v>
      </c>
      <c r="E13300">
        <f t="shared" ca="1" si="1038"/>
        <v>9</v>
      </c>
    </row>
    <row r="13301" spans="1:5" x14ac:dyDescent="0.2">
      <c r="A13301" t="str">
        <f t="shared" ca="1" si="1035"/>
        <v>Major</v>
      </c>
      <c r="B13301" t="str">
        <f t="shared" ca="1" si="1036"/>
        <v>temporomandibular joint dysfunction</v>
      </c>
      <c r="C13301">
        <f t="shared" si="1039"/>
        <v>738</v>
      </c>
      <c r="D13301" t="str">
        <f t="shared" ca="1" si="1037"/>
        <v>Services relating to hinging joints of the jaw</v>
      </c>
      <c r="E13301">
        <f t="shared" ca="1" si="1038"/>
        <v>16</v>
      </c>
    </row>
    <row r="13302" spans="1:5" x14ac:dyDescent="0.2">
      <c r="A13302" t="str">
        <f t="shared" ca="1" si="1035"/>
        <v>Diagnostics and Preventative</v>
      </c>
      <c r="B13302" t="str">
        <f t="shared" ca="1" si="1036"/>
        <v>Bitewing x-rays</v>
      </c>
      <c r="C13302">
        <f t="shared" si="1039"/>
        <v>738</v>
      </c>
      <c r="D13302">
        <f t="shared" ca="1" si="1037"/>
        <v>0</v>
      </c>
      <c r="E13302">
        <f t="shared" ca="1" si="1038"/>
        <v>2</v>
      </c>
    </row>
    <row r="13303" spans="1:5" x14ac:dyDescent="0.2">
      <c r="A13303" t="str">
        <f t="shared" ca="1" si="1035"/>
        <v>Major</v>
      </c>
      <c r="B13303" t="str">
        <f t="shared" ca="1" si="1036"/>
        <v>temporomandibular joint dysfunction</v>
      </c>
      <c r="C13303">
        <f t="shared" si="1039"/>
        <v>738</v>
      </c>
      <c r="D13303" t="str">
        <f t="shared" ca="1" si="1037"/>
        <v>Services relating to hinging joints of the jaw</v>
      </c>
      <c r="E13303">
        <f t="shared" ca="1" si="1038"/>
        <v>16</v>
      </c>
    </row>
    <row r="13304" spans="1:5" x14ac:dyDescent="0.2">
      <c r="A13304" t="str">
        <f t="shared" ca="1" si="1035"/>
        <v>Major</v>
      </c>
      <c r="B13304" t="str">
        <f t="shared" ca="1" si="1036"/>
        <v>prosthodontics</v>
      </c>
      <c r="C13304">
        <f t="shared" si="1039"/>
        <v>739</v>
      </c>
      <c r="D13304" t="str">
        <f t="shared" ca="1" si="1037"/>
        <v>Procedures for replacement of missing teeth by construction or repair of bridges and partial or complete dentures</v>
      </c>
      <c r="E13304">
        <f t="shared" ca="1" si="1038"/>
        <v>15</v>
      </c>
    </row>
    <row r="13305" spans="1:5" x14ac:dyDescent="0.2">
      <c r="A13305" t="str">
        <f t="shared" ca="1" si="1035"/>
        <v>Orthodontics</v>
      </c>
      <c r="B13305" t="str">
        <f t="shared" ca="1" si="1036"/>
        <v>orthodontics</v>
      </c>
      <c r="C13305">
        <f t="shared" si="1039"/>
        <v>739</v>
      </c>
      <c r="D13305" t="str">
        <f t="shared" ca="1" si="1037"/>
        <v>For eligible dependents to age 19</v>
      </c>
      <c r="E13305">
        <f t="shared" ca="1" si="1038"/>
        <v>17</v>
      </c>
    </row>
    <row r="13306" spans="1:5" x14ac:dyDescent="0.2">
      <c r="A13306" t="str">
        <f t="shared" ca="1" si="1035"/>
        <v>Other</v>
      </c>
      <c r="B13306" t="str">
        <f t="shared" ca="1" si="1036"/>
        <v>Implants</v>
      </c>
      <c r="C13306">
        <f t="shared" si="1039"/>
        <v>739</v>
      </c>
      <c r="D13306" t="str">
        <f t="shared" ca="1" si="1037"/>
        <v>Implant dental work</v>
      </c>
      <c r="E13306">
        <f t="shared" ca="1" si="1038"/>
        <v>18</v>
      </c>
    </row>
    <row r="13307" spans="1:5" x14ac:dyDescent="0.2">
      <c r="A13307" t="str">
        <f t="shared" ca="1" si="1035"/>
        <v>Basic</v>
      </c>
      <c r="B13307" t="str">
        <f t="shared" ca="1" si="1036"/>
        <v>general anesthesia</v>
      </c>
      <c r="C13307">
        <f t="shared" si="1039"/>
        <v>739</v>
      </c>
      <c r="D13307" t="str">
        <f t="shared" ca="1" si="1037"/>
        <v>Covered when used in conjunction with covered oral surgical procedures</v>
      </c>
      <c r="E13307">
        <f t="shared" ca="1" si="1038"/>
        <v>13</v>
      </c>
    </row>
    <row r="13308" spans="1:5" x14ac:dyDescent="0.2">
      <c r="A13308" t="str">
        <f t="shared" ca="1" si="1035"/>
        <v>Basic</v>
      </c>
      <c r="B13308" t="str">
        <f t="shared" ca="1" si="1036"/>
        <v>endodontics</v>
      </c>
      <c r="C13308">
        <f t="shared" si="1039"/>
        <v>739</v>
      </c>
      <c r="D13308" t="str">
        <f t="shared" ca="1" si="1037"/>
        <v>Root canal, pulpal therapy</v>
      </c>
      <c r="E13308">
        <f t="shared" ca="1" si="1038"/>
        <v>10</v>
      </c>
    </row>
    <row r="13309" spans="1:5" x14ac:dyDescent="0.2">
      <c r="A13309" t="str">
        <f t="shared" ca="1" si="1035"/>
        <v>Diagnostics and Preventative</v>
      </c>
      <c r="B13309" t="str">
        <f t="shared" ca="1" si="1036"/>
        <v>Periodic Exams</v>
      </c>
      <c r="C13309">
        <f t="shared" si="1039"/>
        <v>739</v>
      </c>
      <c r="D13309">
        <f t="shared" ca="1" si="1037"/>
        <v>0</v>
      </c>
      <c r="E13309">
        <f t="shared" ca="1" si="1038"/>
        <v>1</v>
      </c>
    </row>
    <row r="13310" spans="1:5" x14ac:dyDescent="0.2">
      <c r="A13310" t="str">
        <f t="shared" ca="1" si="1035"/>
        <v>Major</v>
      </c>
      <c r="B13310" t="str">
        <f t="shared" ca="1" si="1036"/>
        <v>temporomandibular joint dysfunction</v>
      </c>
      <c r="C13310">
        <f t="shared" si="1039"/>
        <v>739</v>
      </c>
      <c r="D13310" t="str">
        <f t="shared" ca="1" si="1037"/>
        <v>Services relating to hinging joints of the jaw</v>
      </c>
      <c r="E13310">
        <f t="shared" ca="1" si="1038"/>
        <v>16</v>
      </c>
    </row>
    <row r="13311" spans="1:5" x14ac:dyDescent="0.2">
      <c r="A13311" t="str">
        <f t="shared" ca="1" si="1035"/>
        <v>Major</v>
      </c>
      <c r="B13311" t="str">
        <f t="shared" ca="1" si="1036"/>
        <v>prosthodontics</v>
      </c>
      <c r="C13311">
        <f t="shared" si="1039"/>
        <v>739</v>
      </c>
      <c r="D13311" t="str">
        <f t="shared" ca="1" si="1037"/>
        <v>Procedures for replacement of missing teeth by construction or repair of bridges and partial or complete dentures</v>
      </c>
      <c r="E13311">
        <f t="shared" ca="1" si="1038"/>
        <v>15</v>
      </c>
    </row>
    <row r="13312" spans="1:5" x14ac:dyDescent="0.2">
      <c r="A13312" t="str">
        <f t="shared" ca="1" si="1035"/>
        <v>Orthodontics</v>
      </c>
      <c r="B13312" t="str">
        <f t="shared" ca="1" si="1036"/>
        <v>orthodontics</v>
      </c>
      <c r="C13312">
        <f t="shared" si="1039"/>
        <v>739</v>
      </c>
      <c r="D13312" t="str">
        <f t="shared" ca="1" si="1037"/>
        <v>For eligible dependents to age 19</v>
      </c>
      <c r="E13312">
        <f t="shared" ca="1" si="1038"/>
        <v>17</v>
      </c>
    </row>
    <row r="13313" spans="1:5" x14ac:dyDescent="0.2">
      <c r="A13313" t="str">
        <f t="shared" ca="1" si="1035"/>
        <v>Basic</v>
      </c>
      <c r="B13313" t="str">
        <f t="shared" ca="1" si="1036"/>
        <v>non-surgical periodontics</v>
      </c>
      <c r="C13313">
        <f t="shared" si="1039"/>
        <v>739</v>
      </c>
      <c r="D13313" t="str">
        <f t="shared" ca="1" si="1037"/>
        <v xml:space="preserve">Non-surgical treatment of the gums and supporting structures of the teeth </v>
      </c>
      <c r="E13313">
        <f t="shared" ca="1" si="1038"/>
        <v>12</v>
      </c>
    </row>
    <row r="13314" spans="1:5" x14ac:dyDescent="0.2">
      <c r="A13314" t="str">
        <f t="shared" ref="A13314:A13377" ca="1" si="1040">INDEX(services,E13314,1)</f>
        <v>Diagnostics and Preventative</v>
      </c>
      <c r="B13314" t="str">
        <f t="shared" ref="B13314:B13377" ca="1" si="1041">INDEX(services,E13314,2)</f>
        <v>Fluoride treatments</v>
      </c>
      <c r="C13314">
        <f t="shared" si="1039"/>
        <v>739</v>
      </c>
      <c r="D13314">
        <f t="shared" ref="D13314:D13377" ca="1" si="1042">INDEX(services,E13314,3)</f>
        <v>0</v>
      </c>
      <c r="E13314">
        <f t="shared" ref="E13314:E13377" ca="1" si="1043">RANDBETWEEN(1,ROWS(services))</f>
        <v>5</v>
      </c>
    </row>
    <row r="13315" spans="1:5" x14ac:dyDescent="0.2">
      <c r="A13315" t="str">
        <f t="shared" ca="1" si="1040"/>
        <v>Diagnostics and Preventative</v>
      </c>
      <c r="B13315" t="str">
        <f t="shared" ca="1" si="1041"/>
        <v>Prophylaxis</v>
      </c>
      <c r="C13315">
        <f t="shared" si="1039"/>
        <v>739</v>
      </c>
      <c r="D13315">
        <f t="shared" ca="1" si="1042"/>
        <v>0</v>
      </c>
      <c r="E13315">
        <f t="shared" ca="1" si="1043"/>
        <v>4</v>
      </c>
    </row>
    <row r="13316" spans="1:5" x14ac:dyDescent="0.2">
      <c r="A13316" t="str">
        <f t="shared" ca="1" si="1040"/>
        <v>Diagnostics and Preventative</v>
      </c>
      <c r="B13316" t="str">
        <f t="shared" ca="1" si="1041"/>
        <v>Prophylaxis</v>
      </c>
      <c r="C13316">
        <f t="shared" ref="C13316:C13379" si="1044">IF(MOD(ROW(C13316)-2,18)&lt;&gt;0,C13315,C13315+1)</f>
        <v>739</v>
      </c>
      <c r="D13316">
        <f t="shared" ca="1" si="1042"/>
        <v>0</v>
      </c>
      <c r="E13316">
        <f t="shared" ca="1" si="1043"/>
        <v>4</v>
      </c>
    </row>
    <row r="13317" spans="1:5" x14ac:dyDescent="0.2">
      <c r="A13317" t="str">
        <f t="shared" ca="1" si="1040"/>
        <v>Major</v>
      </c>
      <c r="B13317" t="str">
        <f t="shared" ca="1" si="1041"/>
        <v>major restorative</v>
      </c>
      <c r="C13317">
        <f t="shared" si="1044"/>
        <v>739</v>
      </c>
      <c r="D13317" t="str">
        <f t="shared" ca="1" si="1042"/>
        <v>Single crowns, inlays, onlays</v>
      </c>
      <c r="E13317">
        <f t="shared" ca="1" si="1043"/>
        <v>14</v>
      </c>
    </row>
    <row r="13318" spans="1:5" x14ac:dyDescent="0.2">
      <c r="A13318" t="str">
        <f t="shared" ca="1" si="1040"/>
        <v>Major</v>
      </c>
      <c r="B13318" t="str">
        <f t="shared" ca="1" si="1041"/>
        <v>major restorative</v>
      </c>
      <c r="C13318">
        <f t="shared" si="1044"/>
        <v>739</v>
      </c>
      <c r="D13318" t="str">
        <f t="shared" ca="1" si="1042"/>
        <v>Single crowns, inlays, onlays</v>
      </c>
      <c r="E13318">
        <f t="shared" ca="1" si="1043"/>
        <v>14</v>
      </c>
    </row>
    <row r="13319" spans="1:5" x14ac:dyDescent="0.2">
      <c r="A13319" t="str">
        <f t="shared" ca="1" si="1040"/>
        <v>Basic</v>
      </c>
      <c r="B13319" t="str">
        <f t="shared" ca="1" si="1041"/>
        <v>non-surgical periodontics</v>
      </c>
      <c r="C13319">
        <f t="shared" si="1044"/>
        <v>739</v>
      </c>
      <c r="D13319" t="str">
        <f t="shared" ca="1" si="1042"/>
        <v xml:space="preserve">Non-surgical treatment of the gums and supporting structures of the teeth </v>
      </c>
      <c r="E13319">
        <f t="shared" ca="1" si="1043"/>
        <v>12</v>
      </c>
    </row>
    <row r="13320" spans="1:5" x14ac:dyDescent="0.2">
      <c r="A13320" t="str">
        <f t="shared" ca="1" si="1040"/>
        <v>Diagnostics and Preventative</v>
      </c>
      <c r="B13320" t="str">
        <f t="shared" ca="1" si="1041"/>
        <v>Prophylaxis</v>
      </c>
      <c r="C13320">
        <f t="shared" si="1044"/>
        <v>739</v>
      </c>
      <c r="D13320">
        <f t="shared" ca="1" si="1042"/>
        <v>0</v>
      </c>
      <c r="E13320">
        <f t="shared" ca="1" si="1043"/>
        <v>4</v>
      </c>
    </row>
    <row r="13321" spans="1:5" x14ac:dyDescent="0.2">
      <c r="A13321" t="str">
        <f t="shared" ca="1" si="1040"/>
        <v>Major</v>
      </c>
      <c r="B13321" t="str">
        <f t="shared" ca="1" si="1041"/>
        <v>temporomandibular joint dysfunction</v>
      </c>
      <c r="C13321">
        <f t="shared" si="1044"/>
        <v>739</v>
      </c>
      <c r="D13321" t="str">
        <f t="shared" ca="1" si="1042"/>
        <v>Services relating to hinging joints of the jaw</v>
      </c>
      <c r="E13321">
        <f t="shared" ca="1" si="1043"/>
        <v>16</v>
      </c>
    </row>
    <row r="13322" spans="1:5" x14ac:dyDescent="0.2">
      <c r="A13322" t="str">
        <f t="shared" ca="1" si="1040"/>
        <v>Diagnostics and Preventative</v>
      </c>
      <c r="B13322" t="str">
        <f t="shared" ca="1" si="1041"/>
        <v>Space Maintainers</v>
      </c>
      <c r="C13322">
        <f t="shared" si="1044"/>
        <v>740</v>
      </c>
      <c r="D13322">
        <f t="shared" ca="1" si="1042"/>
        <v>0</v>
      </c>
      <c r="E13322">
        <f t="shared" ca="1" si="1043"/>
        <v>7</v>
      </c>
    </row>
    <row r="13323" spans="1:5" x14ac:dyDescent="0.2">
      <c r="A13323" t="str">
        <f t="shared" ca="1" si="1040"/>
        <v>Major</v>
      </c>
      <c r="B13323" t="str">
        <f t="shared" ca="1" si="1041"/>
        <v>prosthodontics</v>
      </c>
      <c r="C13323">
        <f t="shared" si="1044"/>
        <v>740</v>
      </c>
      <c r="D13323" t="str">
        <f t="shared" ca="1" si="1042"/>
        <v>Procedures for replacement of missing teeth by construction or repair of bridges and partial or complete dentures</v>
      </c>
      <c r="E13323">
        <f t="shared" ca="1" si="1043"/>
        <v>15</v>
      </c>
    </row>
    <row r="13324" spans="1:5" x14ac:dyDescent="0.2">
      <c r="A13324" t="str">
        <f t="shared" ca="1" si="1040"/>
        <v>Diagnostics and Preventative</v>
      </c>
      <c r="B13324" t="str">
        <f t="shared" ca="1" si="1041"/>
        <v>Bitewing x-rays</v>
      </c>
      <c r="C13324">
        <f t="shared" si="1044"/>
        <v>740</v>
      </c>
      <c r="D13324">
        <f t="shared" ca="1" si="1042"/>
        <v>0</v>
      </c>
      <c r="E13324">
        <f t="shared" ca="1" si="1043"/>
        <v>2</v>
      </c>
    </row>
    <row r="13325" spans="1:5" x14ac:dyDescent="0.2">
      <c r="A13325" t="str">
        <f t="shared" ca="1" si="1040"/>
        <v>Basic</v>
      </c>
      <c r="B13325" t="str">
        <f t="shared" ca="1" si="1041"/>
        <v>surgical periodontics</v>
      </c>
      <c r="C13325">
        <f t="shared" si="1044"/>
        <v>740</v>
      </c>
      <c r="D13325" t="str">
        <f t="shared" ca="1" si="1042"/>
        <v>Surgical treatment of the gums and supporting structures of the teeth</v>
      </c>
      <c r="E13325">
        <f t="shared" ca="1" si="1043"/>
        <v>11</v>
      </c>
    </row>
    <row r="13326" spans="1:5" x14ac:dyDescent="0.2">
      <c r="A13326" t="str">
        <f t="shared" ca="1" si="1040"/>
        <v>Diagnostics and Preventative</v>
      </c>
      <c r="B13326" t="str">
        <f t="shared" ca="1" si="1041"/>
        <v>Full-mouth x-ray</v>
      </c>
      <c r="C13326">
        <f t="shared" si="1044"/>
        <v>740</v>
      </c>
      <c r="D13326">
        <f t="shared" ca="1" si="1042"/>
        <v>0</v>
      </c>
      <c r="E13326">
        <f t="shared" ca="1" si="1043"/>
        <v>3</v>
      </c>
    </row>
    <row r="13327" spans="1:5" x14ac:dyDescent="0.2">
      <c r="A13327" t="str">
        <f t="shared" ca="1" si="1040"/>
        <v>Basic</v>
      </c>
      <c r="B13327" t="str">
        <f t="shared" ca="1" si="1041"/>
        <v>surgical periodontics</v>
      </c>
      <c r="C13327">
        <f t="shared" si="1044"/>
        <v>740</v>
      </c>
      <c r="D13327" t="str">
        <f t="shared" ca="1" si="1042"/>
        <v>Surgical treatment of the gums and supporting structures of the teeth</v>
      </c>
      <c r="E13327">
        <f t="shared" ca="1" si="1043"/>
        <v>11</v>
      </c>
    </row>
    <row r="13328" spans="1:5" x14ac:dyDescent="0.2">
      <c r="A13328" t="str">
        <f t="shared" ca="1" si="1040"/>
        <v>Diagnostics and Preventative</v>
      </c>
      <c r="B13328" t="str">
        <f t="shared" ca="1" si="1041"/>
        <v>Full-mouth x-ray</v>
      </c>
      <c r="C13328">
        <f t="shared" si="1044"/>
        <v>740</v>
      </c>
      <c r="D13328">
        <f t="shared" ca="1" si="1042"/>
        <v>0</v>
      </c>
      <c r="E13328">
        <f t="shared" ca="1" si="1043"/>
        <v>3</v>
      </c>
    </row>
    <row r="13329" spans="1:5" x14ac:dyDescent="0.2">
      <c r="A13329" t="str">
        <f t="shared" ca="1" si="1040"/>
        <v>Diagnostics and Preventative</v>
      </c>
      <c r="B13329" t="str">
        <f t="shared" ca="1" si="1041"/>
        <v>Bitewing x-rays</v>
      </c>
      <c r="C13329">
        <f t="shared" si="1044"/>
        <v>740</v>
      </c>
      <c r="D13329">
        <f t="shared" ca="1" si="1042"/>
        <v>0</v>
      </c>
      <c r="E13329">
        <f t="shared" ca="1" si="1043"/>
        <v>2</v>
      </c>
    </row>
    <row r="13330" spans="1:5" x14ac:dyDescent="0.2">
      <c r="A13330" t="str">
        <f t="shared" ca="1" si="1040"/>
        <v>Major</v>
      </c>
      <c r="B13330" t="str">
        <f t="shared" ca="1" si="1041"/>
        <v>major restorative</v>
      </c>
      <c r="C13330">
        <f t="shared" si="1044"/>
        <v>740</v>
      </c>
      <c r="D13330" t="str">
        <f t="shared" ca="1" si="1042"/>
        <v>Single crowns, inlays, onlays</v>
      </c>
      <c r="E13330">
        <f t="shared" ca="1" si="1043"/>
        <v>14</v>
      </c>
    </row>
    <row r="13331" spans="1:5" x14ac:dyDescent="0.2">
      <c r="A13331" t="str">
        <f t="shared" ca="1" si="1040"/>
        <v>Orthodontics</v>
      </c>
      <c r="B13331" t="str">
        <f t="shared" ca="1" si="1041"/>
        <v>orthodontics</v>
      </c>
      <c r="C13331">
        <f t="shared" si="1044"/>
        <v>740</v>
      </c>
      <c r="D13331" t="str">
        <f t="shared" ca="1" si="1042"/>
        <v>For eligible dependents to age 19</v>
      </c>
      <c r="E13331">
        <f t="shared" ca="1" si="1043"/>
        <v>17</v>
      </c>
    </row>
    <row r="13332" spans="1:5" x14ac:dyDescent="0.2">
      <c r="A13332" t="str">
        <f t="shared" ca="1" si="1040"/>
        <v>Major</v>
      </c>
      <c r="B13332" t="str">
        <f t="shared" ca="1" si="1041"/>
        <v>prosthodontics</v>
      </c>
      <c r="C13332">
        <f t="shared" si="1044"/>
        <v>740</v>
      </c>
      <c r="D13332" t="str">
        <f t="shared" ca="1" si="1042"/>
        <v>Procedures for replacement of missing teeth by construction or repair of bridges and partial or complete dentures</v>
      </c>
      <c r="E13332">
        <f t="shared" ca="1" si="1043"/>
        <v>15</v>
      </c>
    </row>
    <row r="13333" spans="1:5" x14ac:dyDescent="0.2">
      <c r="A13333" t="str">
        <f t="shared" ca="1" si="1040"/>
        <v>Diagnostics and Preventative</v>
      </c>
      <c r="B13333" t="str">
        <f t="shared" ca="1" si="1041"/>
        <v>Fluoride treatments</v>
      </c>
      <c r="C13333">
        <f t="shared" si="1044"/>
        <v>740</v>
      </c>
      <c r="D13333">
        <f t="shared" ca="1" si="1042"/>
        <v>0</v>
      </c>
      <c r="E13333">
        <f t="shared" ca="1" si="1043"/>
        <v>5</v>
      </c>
    </row>
    <row r="13334" spans="1:5" x14ac:dyDescent="0.2">
      <c r="A13334" t="str">
        <f t="shared" ca="1" si="1040"/>
        <v>Diagnostics and Preventative</v>
      </c>
      <c r="B13334" t="str">
        <f t="shared" ca="1" si="1041"/>
        <v>Fluoride treatments</v>
      </c>
      <c r="C13334">
        <f t="shared" si="1044"/>
        <v>740</v>
      </c>
      <c r="D13334">
        <f t="shared" ca="1" si="1042"/>
        <v>0</v>
      </c>
      <c r="E13334">
        <f t="shared" ca="1" si="1043"/>
        <v>5</v>
      </c>
    </row>
    <row r="13335" spans="1:5" x14ac:dyDescent="0.2">
      <c r="A13335" t="str">
        <f t="shared" ca="1" si="1040"/>
        <v>Orthodontics</v>
      </c>
      <c r="B13335" t="str">
        <f t="shared" ca="1" si="1041"/>
        <v>orthodontics</v>
      </c>
      <c r="C13335">
        <f t="shared" si="1044"/>
        <v>740</v>
      </c>
      <c r="D13335" t="str">
        <f t="shared" ca="1" si="1042"/>
        <v>For eligible dependents to age 19</v>
      </c>
      <c r="E13335">
        <f t="shared" ca="1" si="1043"/>
        <v>17</v>
      </c>
    </row>
    <row r="13336" spans="1:5" x14ac:dyDescent="0.2">
      <c r="A13336" t="str">
        <f t="shared" ca="1" si="1040"/>
        <v>Diagnostics and Preventative</v>
      </c>
      <c r="B13336" t="str">
        <f t="shared" ca="1" si="1041"/>
        <v>Fluoride treatments</v>
      </c>
      <c r="C13336">
        <f t="shared" si="1044"/>
        <v>740</v>
      </c>
      <c r="D13336">
        <f t="shared" ca="1" si="1042"/>
        <v>0</v>
      </c>
      <c r="E13336">
        <f t="shared" ca="1" si="1043"/>
        <v>5</v>
      </c>
    </row>
    <row r="13337" spans="1:5" x14ac:dyDescent="0.2">
      <c r="A13337" t="str">
        <f t="shared" ca="1" si="1040"/>
        <v>Basic</v>
      </c>
      <c r="B13337" t="str">
        <f t="shared" ca="1" si="1041"/>
        <v>general anesthesia</v>
      </c>
      <c r="C13337">
        <f t="shared" si="1044"/>
        <v>740</v>
      </c>
      <c r="D13337" t="str">
        <f t="shared" ca="1" si="1042"/>
        <v>Covered when used in conjunction with covered oral surgical procedures</v>
      </c>
      <c r="E13337">
        <f t="shared" ca="1" si="1043"/>
        <v>13</v>
      </c>
    </row>
    <row r="13338" spans="1:5" x14ac:dyDescent="0.2">
      <c r="A13338" t="str">
        <f t="shared" ca="1" si="1040"/>
        <v>Major</v>
      </c>
      <c r="B13338" t="str">
        <f t="shared" ca="1" si="1041"/>
        <v>major restorative</v>
      </c>
      <c r="C13338">
        <f t="shared" si="1044"/>
        <v>740</v>
      </c>
      <c r="D13338" t="str">
        <f t="shared" ca="1" si="1042"/>
        <v>Single crowns, inlays, onlays</v>
      </c>
      <c r="E13338">
        <f t="shared" ca="1" si="1043"/>
        <v>14</v>
      </c>
    </row>
    <row r="13339" spans="1:5" x14ac:dyDescent="0.2">
      <c r="A13339" t="str">
        <f t="shared" ca="1" si="1040"/>
        <v>Diagnostics and Preventative</v>
      </c>
      <c r="B13339" t="str">
        <f t="shared" ca="1" si="1041"/>
        <v>Space Maintainers</v>
      </c>
      <c r="C13339">
        <f t="shared" si="1044"/>
        <v>740</v>
      </c>
      <c r="D13339">
        <f t="shared" ca="1" si="1042"/>
        <v>0</v>
      </c>
      <c r="E13339">
        <f t="shared" ca="1" si="1043"/>
        <v>7</v>
      </c>
    </row>
    <row r="13340" spans="1:5" x14ac:dyDescent="0.2">
      <c r="A13340" t="str">
        <f t="shared" ca="1" si="1040"/>
        <v>Orthodontics</v>
      </c>
      <c r="B13340" t="str">
        <f t="shared" ca="1" si="1041"/>
        <v>orthodontics</v>
      </c>
      <c r="C13340">
        <f t="shared" si="1044"/>
        <v>741</v>
      </c>
      <c r="D13340" t="str">
        <f t="shared" ca="1" si="1042"/>
        <v>For eligible dependents to age 19</v>
      </c>
      <c r="E13340">
        <f t="shared" ca="1" si="1043"/>
        <v>17</v>
      </c>
    </row>
    <row r="13341" spans="1:5" x14ac:dyDescent="0.2">
      <c r="A13341" t="str">
        <f t="shared" ca="1" si="1040"/>
        <v>Basic</v>
      </c>
      <c r="B13341" t="str">
        <f t="shared" ca="1" si="1041"/>
        <v>oral surgery</v>
      </c>
      <c r="C13341">
        <f t="shared" si="1044"/>
        <v>741</v>
      </c>
      <c r="D13341" t="str">
        <f t="shared" ca="1" si="1042"/>
        <v>Extraction and other surgery procedures, incl. pre- and post-operative care</v>
      </c>
      <c r="E13341">
        <f t="shared" ca="1" si="1043"/>
        <v>9</v>
      </c>
    </row>
    <row r="13342" spans="1:5" x14ac:dyDescent="0.2">
      <c r="A13342" t="str">
        <f t="shared" ca="1" si="1040"/>
        <v>Orthodontics</v>
      </c>
      <c r="B13342" t="str">
        <f t="shared" ca="1" si="1041"/>
        <v>orthodontics</v>
      </c>
      <c r="C13342">
        <f t="shared" si="1044"/>
        <v>741</v>
      </c>
      <c r="D13342" t="str">
        <f t="shared" ca="1" si="1042"/>
        <v>For eligible dependents to age 19</v>
      </c>
      <c r="E13342">
        <f t="shared" ca="1" si="1043"/>
        <v>17</v>
      </c>
    </row>
    <row r="13343" spans="1:5" x14ac:dyDescent="0.2">
      <c r="A13343" t="str">
        <f t="shared" ca="1" si="1040"/>
        <v>Major</v>
      </c>
      <c r="B13343" t="str">
        <f t="shared" ca="1" si="1041"/>
        <v>temporomandibular joint dysfunction</v>
      </c>
      <c r="C13343">
        <f t="shared" si="1044"/>
        <v>741</v>
      </c>
      <c r="D13343" t="str">
        <f t="shared" ca="1" si="1042"/>
        <v>Services relating to hinging joints of the jaw</v>
      </c>
      <c r="E13343">
        <f t="shared" ca="1" si="1043"/>
        <v>16</v>
      </c>
    </row>
    <row r="13344" spans="1:5" x14ac:dyDescent="0.2">
      <c r="A13344" t="str">
        <f t="shared" ca="1" si="1040"/>
        <v>Other</v>
      </c>
      <c r="B13344" t="str">
        <f t="shared" ca="1" si="1041"/>
        <v>Implants</v>
      </c>
      <c r="C13344">
        <f t="shared" si="1044"/>
        <v>741</v>
      </c>
      <c r="D13344" t="str">
        <f t="shared" ca="1" si="1042"/>
        <v>Implant dental work</v>
      </c>
      <c r="E13344">
        <f t="shared" ca="1" si="1043"/>
        <v>18</v>
      </c>
    </row>
    <row r="13345" spans="1:5" x14ac:dyDescent="0.2">
      <c r="A13345" t="str">
        <f t="shared" ca="1" si="1040"/>
        <v>Diagnostics and Preventative</v>
      </c>
      <c r="B13345" t="str">
        <f t="shared" ca="1" si="1041"/>
        <v>Fluoride treatments</v>
      </c>
      <c r="C13345">
        <f t="shared" si="1044"/>
        <v>741</v>
      </c>
      <c r="D13345">
        <f t="shared" ca="1" si="1042"/>
        <v>0</v>
      </c>
      <c r="E13345">
        <f t="shared" ca="1" si="1043"/>
        <v>5</v>
      </c>
    </row>
    <row r="13346" spans="1:5" x14ac:dyDescent="0.2">
      <c r="A13346" t="str">
        <f t="shared" ca="1" si="1040"/>
        <v>Diagnostics and Preventative</v>
      </c>
      <c r="B13346" t="str">
        <f t="shared" ca="1" si="1041"/>
        <v>Periodic Exams</v>
      </c>
      <c r="C13346">
        <f t="shared" si="1044"/>
        <v>741</v>
      </c>
      <c r="D13346">
        <f t="shared" ca="1" si="1042"/>
        <v>0</v>
      </c>
      <c r="E13346">
        <f t="shared" ca="1" si="1043"/>
        <v>1</v>
      </c>
    </row>
    <row r="13347" spans="1:5" x14ac:dyDescent="0.2">
      <c r="A13347" t="str">
        <f t="shared" ca="1" si="1040"/>
        <v>Major</v>
      </c>
      <c r="B13347" t="str">
        <f t="shared" ca="1" si="1041"/>
        <v>major restorative</v>
      </c>
      <c r="C13347">
        <f t="shared" si="1044"/>
        <v>741</v>
      </c>
      <c r="D13347" t="str">
        <f t="shared" ca="1" si="1042"/>
        <v>Single crowns, inlays, onlays</v>
      </c>
      <c r="E13347">
        <f t="shared" ca="1" si="1043"/>
        <v>14</v>
      </c>
    </row>
    <row r="13348" spans="1:5" x14ac:dyDescent="0.2">
      <c r="A13348" t="str">
        <f t="shared" ca="1" si="1040"/>
        <v>Basic</v>
      </c>
      <c r="B13348" t="str">
        <f t="shared" ca="1" si="1041"/>
        <v>basic restorative</v>
      </c>
      <c r="C13348">
        <f t="shared" si="1044"/>
        <v>741</v>
      </c>
      <c r="D13348" t="str">
        <f t="shared" ca="1" si="1042"/>
        <v>Fillings (amalgam "silver" and composite "white" non-molar)</v>
      </c>
      <c r="E13348">
        <f t="shared" ca="1" si="1043"/>
        <v>8</v>
      </c>
    </row>
    <row r="13349" spans="1:5" x14ac:dyDescent="0.2">
      <c r="A13349" t="str">
        <f t="shared" ca="1" si="1040"/>
        <v>Diagnostics and Preventative</v>
      </c>
      <c r="B13349" t="str">
        <f t="shared" ca="1" si="1041"/>
        <v>Space Maintainers</v>
      </c>
      <c r="C13349">
        <f t="shared" si="1044"/>
        <v>741</v>
      </c>
      <c r="D13349">
        <f t="shared" ca="1" si="1042"/>
        <v>0</v>
      </c>
      <c r="E13349">
        <f t="shared" ca="1" si="1043"/>
        <v>7</v>
      </c>
    </row>
    <row r="13350" spans="1:5" x14ac:dyDescent="0.2">
      <c r="A13350" t="str">
        <f t="shared" ca="1" si="1040"/>
        <v>Diagnostics and Preventative</v>
      </c>
      <c r="B13350" t="str">
        <f t="shared" ca="1" si="1041"/>
        <v>Prophylaxis</v>
      </c>
      <c r="C13350">
        <f t="shared" si="1044"/>
        <v>741</v>
      </c>
      <c r="D13350">
        <f t="shared" ca="1" si="1042"/>
        <v>0</v>
      </c>
      <c r="E13350">
        <f t="shared" ca="1" si="1043"/>
        <v>4</v>
      </c>
    </row>
    <row r="13351" spans="1:5" x14ac:dyDescent="0.2">
      <c r="A13351" t="str">
        <f t="shared" ca="1" si="1040"/>
        <v>Diagnostics and Preventative</v>
      </c>
      <c r="B13351" t="str">
        <f t="shared" ca="1" si="1041"/>
        <v>Prophylaxis</v>
      </c>
      <c r="C13351">
        <f t="shared" si="1044"/>
        <v>741</v>
      </c>
      <c r="D13351">
        <f t="shared" ca="1" si="1042"/>
        <v>0</v>
      </c>
      <c r="E13351">
        <f t="shared" ca="1" si="1043"/>
        <v>4</v>
      </c>
    </row>
    <row r="13352" spans="1:5" x14ac:dyDescent="0.2">
      <c r="A13352" t="str">
        <f t="shared" ca="1" si="1040"/>
        <v>Orthodontics</v>
      </c>
      <c r="B13352" t="str">
        <f t="shared" ca="1" si="1041"/>
        <v>orthodontics</v>
      </c>
      <c r="C13352">
        <f t="shared" si="1044"/>
        <v>741</v>
      </c>
      <c r="D13352" t="str">
        <f t="shared" ca="1" si="1042"/>
        <v>For eligible dependents to age 19</v>
      </c>
      <c r="E13352">
        <f t="shared" ca="1" si="1043"/>
        <v>17</v>
      </c>
    </row>
    <row r="13353" spans="1:5" x14ac:dyDescent="0.2">
      <c r="A13353" t="str">
        <f t="shared" ca="1" si="1040"/>
        <v>Diagnostics and Preventative</v>
      </c>
      <c r="B13353" t="str">
        <f t="shared" ca="1" si="1041"/>
        <v>Periodic Exams</v>
      </c>
      <c r="C13353">
        <f t="shared" si="1044"/>
        <v>741</v>
      </c>
      <c r="D13353">
        <f t="shared" ca="1" si="1042"/>
        <v>0</v>
      </c>
      <c r="E13353">
        <f t="shared" ca="1" si="1043"/>
        <v>1</v>
      </c>
    </row>
    <row r="13354" spans="1:5" x14ac:dyDescent="0.2">
      <c r="A13354" t="str">
        <f t="shared" ca="1" si="1040"/>
        <v>Diagnostics and Preventative</v>
      </c>
      <c r="B13354" t="str">
        <f t="shared" ca="1" si="1041"/>
        <v>Periodic Exams</v>
      </c>
      <c r="C13354">
        <f t="shared" si="1044"/>
        <v>741</v>
      </c>
      <c r="D13354">
        <f t="shared" ca="1" si="1042"/>
        <v>0</v>
      </c>
      <c r="E13354">
        <f t="shared" ca="1" si="1043"/>
        <v>1</v>
      </c>
    </row>
    <row r="13355" spans="1:5" x14ac:dyDescent="0.2">
      <c r="A13355" t="str">
        <f t="shared" ca="1" si="1040"/>
        <v>Major</v>
      </c>
      <c r="B13355" t="str">
        <f t="shared" ca="1" si="1041"/>
        <v>prosthodontics</v>
      </c>
      <c r="C13355">
        <f t="shared" si="1044"/>
        <v>741</v>
      </c>
      <c r="D13355" t="str">
        <f t="shared" ca="1" si="1042"/>
        <v>Procedures for replacement of missing teeth by construction or repair of bridges and partial or complete dentures</v>
      </c>
      <c r="E13355">
        <f t="shared" ca="1" si="1043"/>
        <v>15</v>
      </c>
    </row>
    <row r="13356" spans="1:5" x14ac:dyDescent="0.2">
      <c r="A13356" t="str">
        <f t="shared" ca="1" si="1040"/>
        <v>Diagnostics and Preventative</v>
      </c>
      <c r="B13356" t="str">
        <f t="shared" ca="1" si="1041"/>
        <v>Fluoride treatments</v>
      </c>
      <c r="C13356">
        <f t="shared" si="1044"/>
        <v>741</v>
      </c>
      <c r="D13356">
        <f t="shared" ca="1" si="1042"/>
        <v>0</v>
      </c>
      <c r="E13356">
        <f t="shared" ca="1" si="1043"/>
        <v>5</v>
      </c>
    </row>
    <row r="13357" spans="1:5" x14ac:dyDescent="0.2">
      <c r="A13357" t="str">
        <f t="shared" ca="1" si="1040"/>
        <v>Major</v>
      </c>
      <c r="B13357" t="str">
        <f t="shared" ca="1" si="1041"/>
        <v>prosthodontics</v>
      </c>
      <c r="C13357">
        <f t="shared" si="1044"/>
        <v>741</v>
      </c>
      <c r="D13357" t="str">
        <f t="shared" ca="1" si="1042"/>
        <v>Procedures for replacement of missing teeth by construction or repair of bridges and partial or complete dentures</v>
      </c>
      <c r="E13357">
        <f t="shared" ca="1" si="1043"/>
        <v>15</v>
      </c>
    </row>
    <row r="13358" spans="1:5" x14ac:dyDescent="0.2">
      <c r="A13358" t="str">
        <f t="shared" ca="1" si="1040"/>
        <v>Diagnostics and Preventative</v>
      </c>
      <c r="B13358" t="str">
        <f t="shared" ca="1" si="1041"/>
        <v>Fluoride treatments</v>
      </c>
      <c r="C13358">
        <f t="shared" si="1044"/>
        <v>742</v>
      </c>
      <c r="D13358">
        <f t="shared" ca="1" si="1042"/>
        <v>0</v>
      </c>
      <c r="E13358">
        <f t="shared" ca="1" si="1043"/>
        <v>5</v>
      </c>
    </row>
    <row r="13359" spans="1:5" x14ac:dyDescent="0.2">
      <c r="A13359" t="str">
        <f t="shared" ca="1" si="1040"/>
        <v>Basic</v>
      </c>
      <c r="B13359" t="str">
        <f t="shared" ca="1" si="1041"/>
        <v>surgical periodontics</v>
      </c>
      <c r="C13359">
        <f t="shared" si="1044"/>
        <v>742</v>
      </c>
      <c r="D13359" t="str">
        <f t="shared" ca="1" si="1042"/>
        <v>Surgical treatment of the gums and supporting structures of the teeth</v>
      </c>
      <c r="E13359">
        <f t="shared" ca="1" si="1043"/>
        <v>11</v>
      </c>
    </row>
    <row r="13360" spans="1:5" x14ac:dyDescent="0.2">
      <c r="A13360" t="str">
        <f t="shared" ca="1" si="1040"/>
        <v>Basic</v>
      </c>
      <c r="B13360" t="str">
        <f t="shared" ca="1" si="1041"/>
        <v>non-surgical periodontics</v>
      </c>
      <c r="C13360">
        <f t="shared" si="1044"/>
        <v>742</v>
      </c>
      <c r="D13360" t="str">
        <f t="shared" ca="1" si="1042"/>
        <v xml:space="preserve">Non-surgical treatment of the gums and supporting structures of the teeth </v>
      </c>
      <c r="E13360">
        <f t="shared" ca="1" si="1043"/>
        <v>12</v>
      </c>
    </row>
    <row r="13361" spans="1:5" x14ac:dyDescent="0.2">
      <c r="A13361" t="str">
        <f t="shared" ca="1" si="1040"/>
        <v>Diagnostics and Preventative</v>
      </c>
      <c r="B13361" t="str">
        <f t="shared" ca="1" si="1041"/>
        <v>Space Maintainers</v>
      </c>
      <c r="C13361">
        <f t="shared" si="1044"/>
        <v>742</v>
      </c>
      <c r="D13361">
        <f t="shared" ca="1" si="1042"/>
        <v>0</v>
      </c>
      <c r="E13361">
        <f t="shared" ca="1" si="1043"/>
        <v>7</v>
      </c>
    </row>
    <row r="13362" spans="1:5" x14ac:dyDescent="0.2">
      <c r="A13362" t="str">
        <f t="shared" ca="1" si="1040"/>
        <v>Major</v>
      </c>
      <c r="B13362" t="str">
        <f t="shared" ca="1" si="1041"/>
        <v>temporomandibular joint dysfunction</v>
      </c>
      <c r="C13362">
        <f t="shared" si="1044"/>
        <v>742</v>
      </c>
      <c r="D13362" t="str">
        <f t="shared" ca="1" si="1042"/>
        <v>Services relating to hinging joints of the jaw</v>
      </c>
      <c r="E13362">
        <f t="shared" ca="1" si="1043"/>
        <v>16</v>
      </c>
    </row>
    <row r="13363" spans="1:5" x14ac:dyDescent="0.2">
      <c r="A13363" t="str">
        <f t="shared" ca="1" si="1040"/>
        <v>Major</v>
      </c>
      <c r="B13363" t="str">
        <f t="shared" ca="1" si="1041"/>
        <v>temporomandibular joint dysfunction</v>
      </c>
      <c r="C13363">
        <f t="shared" si="1044"/>
        <v>742</v>
      </c>
      <c r="D13363" t="str">
        <f t="shared" ca="1" si="1042"/>
        <v>Services relating to hinging joints of the jaw</v>
      </c>
      <c r="E13363">
        <f t="shared" ca="1" si="1043"/>
        <v>16</v>
      </c>
    </row>
    <row r="13364" spans="1:5" x14ac:dyDescent="0.2">
      <c r="A13364" t="str">
        <f t="shared" ca="1" si="1040"/>
        <v>Orthodontics</v>
      </c>
      <c r="B13364" t="str">
        <f t="shared" ca="1" si="1041"/>
        <v>orthodontics</v>
      </c>
      <c r="C13364">
        <f t="shared" si="1044"/>
        <v>742</v>
      </c>
      <c r="D13364" t="str">
        <f t="shared" ca="1" si="1042"/>
        <v>For eligible dependents to age 19</v>
      </c>
      <c r="E13364">
        <f t="shared" ca="1" si="1043"/>
        <v>17</v>
      </c>
    </row>
    <row r="13365" spans="1:5" x14ac:dyDescent="0.2">
      <c r="A13365" t="str">
        <f t="shared" ca="1" si="1040"/>
        <v>Basic</v>
      </c>
      <c r="B13365" t="str">
        <f t="shared" ca="1" si="1041"/>
        <v>oral surgery</v>
      </c>
      <c r="C13365">
        <f t="shared" si="1044"/>
        <v>742</v>
      </c>
      <c r="D13365" t="str">
        <f t="shared" ca="1" si="1042"/>
        <v>Extraction and other surgery procedures, incl. pre- and post-operative care</v>
      </c>
      <c r="E13365">
        <f t="shared" ca="1" si="1043"/>
        <v>9</v>
      </c>
    </row>
    <row r="13366" spans="1:5" x14ac:dyDescent="0.2">
      <c r="A13366" t="str">
        <f t="shared" ca="1" si="1040"/>
        <v>Diagnostics and Preventative</v>
      </c>
      <c r="B13366" t="str">
        <f t="shared" ca="1" si="1041"/>
        <v>Bitewing x-rays</v>
      </c>
      <c r="C13366">
        <f t="shared" si="1044"/>
        <v>742</v>
      </c>
      <c r="D13366">
        <f t="shared" ca="1" si="1042"/>
        <v>0</v>
      </c>
      <c r="E13366">
        <f t="shared" ca="1" si="1043"/>
        <v>2</v>
      </c>
    </row>
    <row r="13367" spans="1:5" x14ac:dyDescent="0.2">
      <c r="A13367" t="str">
        <f t="shared" ca="1" si="1040"/>
        <v>Major</v>
      </c>
      <c r="B13367" t="str">
        <f t="shared" ca="1" si="1041"/>
        <v>temporomandibular joint dysfunction</v>
      </c>
      <c r="C13367">
        <f t="shared" si="1044"/>
        <v>742</v>
      </c>
      <c r="D13367" t="str">
        <f t="shared" ca="1" si="1042"/>
        <v>Services relating to hinging joints of the jaw</v>
      </c>
      <c r="E13367">
        <f t="shared" ca="1" si="1043"/>
        <v>16</v>
      </c>
    </row>
    <row r="13368" spans="1:5" x14ac:dyDescent="0.2">
      <c r="A13368" t="str">
        <f t="shared" ca="1" si="1040"/>
        <v>Major</v>
      </c>
      <c r="B13368" t="str">
        <f t="shared" ca="1" si="1041"/>
        <v>temporomandibular joint dysfunction</v>
      </c>
      <c r="C13368">
        <f t="shared" si="1044"/>
        <v>742</v>
      </c>
      <c r="D13368" t="str">
        <f t="shared" ca="1" si="1042"/>
        <v>Services relating to hinging joints of the jaw</v>
      </c>
      <c r="E13368">
        <f t="shared" ca="1" si="1043"/>
        <v>16</v>
      </c>
    </row>
    <row r="13369" spans="1:5" x14ac:dyDescent="0.2">
      <c r="A13369" t="str">
        <f t="shared" ca="1" si="1040"/>
        <v>Diagnostics and Preventative</v>
      </c>
      <c r="B13369" t="str">
        <f t="shared" ca="1" si="1041"/>
        <v>Bitewing x-rays</v>
      </c>
      <c r="C13369">
        <f t="shared" si="1044"/>
        <v>742</v>
      </c>
      <c r="D13369">
        <f t="shared" ca="1" si="1042"/>
        <v>0</v>
      </c>
      <c r="E13369">
        <f t="shared" ca="1" si="1043"/>
        <v>2</v>
      </c>
    </row>
    <row r="13370" spans="1:5" x14ac:dyDescent="0.2">
      <c r="A13370" t="str">
        <f t="shared" ca="1" si="1040"/>
        <v>Basic</v>
      </c>
      <c r="B13370" t="str">
        <f t="shared" ca="1" si="1041"/>
        <v>basic restorative</v>
      </c>
      <c r="C13370">
        <f t="shared" si="1044"/>
        <v>742</v>
      </c>
      <c r="D13370" t="str">
        <f t="shared" ca="1" si="1042"/>
        <v>Fillings (amalgam "silver" and composite "white" non-molar)</v>
      </c>
      <c r="E13370">
        <f t="shared" ca="1" si="1043"/>
        <v>8</v>
      </c>
    </row>
    <row r="13371" spans="1:5" x14ac:dyDescent="0.2">
      <c r="A13371" t="str">
        <f t="shared" ca="1" si="1040"/>
        <v>Diagnostics and Preventative</v>
      </c>
      <c r="B13371" t="str">
        <f t="shared" ca="1" si="1041"/>
        <v>Full-mouth x-ray</v>
      </c>
      <c r="C13371">
        <f t="shared" si="1044"/>
        <v>742</v>
      </c>
      <c r="D13371">
        <f t="shared" ca="1" si="1042"/>
        <v>0</v>
      </c>
      <c r="E13371">
        <f t="shared" ca="1" si="1043"/>
        <v>3</v>
      </c>
    </row>
    <row r="13372" spans="1:5" x14ac:dyDescent="0.2">
      <c r="A13372" t="str">
        <f t="shared" ca="1" si="1040"/>
        <v>Diagnostics and Preventative</v>
      </c>
      <c r="B13372" t="str">
        <f t="shared" ca="1" si="1041"/>
        <v>Sealants</v>
      </c>
      <c r="C13372">
        <f t="shared" si="1044"/>
        <v>742</v>
      </c>
      <c r="D13372">
        <f t="shared" ca="1" si="1042"/>
        <v>0</v>
      </c>
      <c r="E13372">
        <f t="shared" ca="1" si="1043"/>
        <v>6</v>
      </c>
    </row>
    <row r="13373" spans="1:5" x14ac:dyDescent="0.2">
      <c r="A13373" t="str">
        <f t="shared" ca="1" si="1040"/>
        <v>Diagnostics and Preventative</v>
      </c>
      <c r="B13373" t="str">
        <f t="shared" ca="1" si="1041"/>
        <v>Prophylaxis</v>
      </c>
      <c r="C13373">
        <f t="shared" si="1044"/>
        <v>742</v>
      </c>
      <c r="D13373">
        <f t="shared" ca="1" si="1042"/>
        <v>0</v>
      </c>
      <c r="E13373">
        <f t="shared" ca="1" si="1043"/>
        <v>4</v>
      </c>
    </row>
    <row r="13374" spans="1:5" x14ac:dyDescent="0.2">
      <c r="A13374" t="str">
        <f t="shared" ca="1" si="1040"/>
        <v>Diagnostics and Preventative</v>
      </c>
      <c r="B13374" t="str">
        <f t="shared" ca="1" si="1041"/>
        <v>Full-mouth x-ray</v>
      </c>
      <c r="C13374">
        <f t="shared" si="1044"/>
        <v>742</v>
      </c>
      <c r="D13374">
        <f t="shared" ca="1" si="1042"/>
        <v>0</v>
      </c>
      <c r="E13374">
        <f t="shared" ca="1" si="1043"/>
        <v>3</v>
      </c>
    </row>
    <row r="13375" spans="1:5" x14ac:dyDescent="0.2">
      <c r="A13375" t="str">
        <f t="shared" ca="1" si="1040"/>
        <v>Other</v>
      </c>
      <c r="B13375" t="str">
        <f t="shared" ca="1" si="1041"/>
        <v>Implants</v>
      </c>
      <c r="C13375">
        <f t="shared" si="1044"/>
        <v>742</v>
      </c>
      <c r="D13375" t="str">
        <f t="shared" ca="1" si="1042"/>
        <v>Implant dental work</v>
      </c>
      <c r="E13375">
        <f t="shared" ca="1" si="1043"/>
        <v>18</v>
      </c>
    </row>
    <row r="13376" spans="1:5" x14ac:dyDescent="0.2">
      <c r="A13376" t="str">
        <f t="shared" ca="1" si="1040"/>
        <v>Diagnostics and Preventative</v>
      </c>
      <c r="B13376" t="str">
        <f t="shared" ca="1" si="1041"/>
        <v>Prophylaxis</v>
      </c>
      <c r="C13376">
        <f t="shared" si="1044"/>
        <v>743</v>
      </c>
      <c r="D13376">
        <f t="shared" ca="1" si="1042"/>
        <v>0</v>
      </c>
      <c r="E13376">
        <f t="shared" ca="1" si="1043"/>
        <v>4</v>
      </c>
    </row>
    <row r="13377" spans="1:5" x14ac:dyDescent="0.2">
      <c r="A13377" t="str">
        <f t="shared" ca="1" si="1040"/>
        <v>Other</v>
      </c>
      <c r="B13377" t="str">
        <f t="shared" ca="1" si="1041"/>
        <v>Implants</v>
      </c>
      <c r="C13377">
        <f t="shared" si="1044"/>
        <v>743</v>
      </c>
      <c r="D13377" t="str">
        <f t="shared" ca="1" si="1042"/>
        <v>Implant dental work</v>
      </c>
      <c r="E13377">
        <f t="shared" ca="1" si="1043"/>
        <v>18</v>
      </c>
    </row>
    <row r="13378" spans="1:5" x14ac:dyDescent="0.2">
      <c r="A13378" t="str">
        <f t="shared" ref="A13378:A13441" ca="1" si="1045">INDEX(services,E13378,1)</f>
        <v>Other</v>
      </c>
      <c r="B13378" t="str">
        <f t="shared" ref="B13378:B13441" ca="1" si="1046">INDEX(services,E13378,2)</f>
        <v>Implants</v>
      </c>
      <c r="C13378">
        <f t="shared" si="1044"/>
        <v>743</v>
      </c>
      <c r="D13378" t="str">
        <f t="shared" ref="D13378:D13441" ca="1" si="1047">INDEX(services,E13378,3)</f>
        <v>Implant dental work</v>
      </c>
      <c r="E13378">
        <f t="shared" ref="E13378:E13441" ca="1" si="1048">RANDBETWEEN(1,ROWS(services))</f>
        <v>18</v>
      </c>
    </row>
    <row r="13379" spans="1:5" x14ac:dyDescent="0.2">
      <c r="A13379" t="str">
        <f t="shared" ca="1" si="1045"/>
        <v>Major</v>
      </c>
      <c r="B13379" t="str">
        <f t="shared" ca="1" si="1046"/>
        <v>temporomandibular joint dysfunction</v>
      </c>
      <c r="C13379">
        <f t="shared" si="1044"/>
        <v>743</v>
      </c>
      <c r="D13379" t="str">
        <f t="shared" ca="1" si="1047"/>
        <v>Services relating to hinging joints of the jaw</v>
      </c>
      <c r="E13379">
        <f t="shared" ca="1" si="1048"/>
        <v>16</v>
      </c>
    </row>
    <row r="13380" spans="1:5" x14ac:dyDescent="0.2">
      <c r="A13380" t="str">
        <f t="shared" ca="1" si="1045"/>
        <v>Diagnostics and Preventative</v>
      </c>
      <c r="B13380" t="str">
        <f t="shared" ca="1" si="1046"/>
        <v>Prophylaxis</v>
      </c>
      <c r="C13380">
        <f t="shared" ref="C13380:C13443" si="1049">IF(MOD(ROW(C13380)-2,18)&lt;&gt;0,C13379,C13379+1)</f>
        <v>743</v>
      </c>
      <c r="D13380">
        <f t="shared" ca="1" si="1047"/>
        <v>0</v>
      </c>
      <c r="E13380">
        <f t="shared" ca="1" si="1048"/>
        <v>4</v>
      </c>
    </row>
    <row r="13381" spans="1:5" x14ac:dyDescent="0.2">
      <c r="A13381" t="str">
        <f t="shared" ca="1" si="1045"/>
        <v>Other</v>
      </c>
      <c r="B13381" t="str">
        <f t="shared" ca="1" si="1046"/>
        <v>Implants</v>
      </c>
      <c r="C13381">
        <f t="shared" si="1049"/>
        <v>743</v>
      </c>
      <c r="D13381" t="str">
        <f t="shared" ca="1" si="1047"/>
        <v>Implant dental work</v>
      </c>
      <c r="E13381">
        <f t="shared" ca="1" si="1048"/>
        <v>18</v>
      </c>
    </row>
    <row r="13382" spans="1:5" x14ac:dyDescent="0.2">
      <c r="A13382" t="str">
        <f t="shared" ca="1" si="1045"/>
        <v>Basic</v>
      </c>
      <c r="B13382" t="str">
        <f t="shared" ca="1" si="1046"/>
        <v>surgical periodontics</v>
      </c>
      <c r="C13382">
        <f t="shared" si="1049"/>
        <v>743</v>
      </c>
      <c r="D13382" t="str">
        <f t="shared" ca="1" si="1047"/>
        <v>Surgical treatment of the gums and supporting structures of the teeth</v>
      </c>
      <c r="E13382">
        <f t="shared" ca="1" si="1048"/>
        <v>11</v>
      </c>
    </row>
    <row r="13383" spans="1:5" x14ac:dyDescent="0.2">
      <c r="A13383" t="str">
        <f t="shared" ca="1" si="1045"/>
        <v>Diagnostics and Preventative</v>
      </c>
      <c r="B13383" t="str">
        <f t="shared" ca="1" si="1046"/>
        <v>Fluoride treatments</v>
      </c>
      <c r="C13383">
        <f t="shared" si="1049"/>
        <v>743</v>
      </c>
      <c r="D13383">
        <f t="shared" ca="1" si="1047"/>
        <v>0</v>
      </c>
      <c r="E13383">
        <f t="shared" ca="1" si="1048"/>
        <v>5</v>
      </c>
    </row>
    <row r="13384" spans="1:5" x14ac:dyDescent="0.2">
      <c r="A13384" t="str">
        <f t="shared" ca="1" si="1045"/>
        <v>Major</v>
      </c>
      <c r="B13384" t="str">
        <f t="shared" ca="1" si="1046"/>
        <v>temporomandibular joint dysfunction</v>
      </c>
      <c r="C13384">
        <f t="shared" si="1049"/>
        <v>743</v>
      </c>
      <c r="D13384" t="str">
        <f t="shared" ca="1" si="1047"/>
        <v>Services relating to hinging joints of the jaw</v>
      </c>
      <c r="E13384">
        <f t="shared" ca="1" si="1048"/>
        <v>16</v>
      </c>
    </row>
    <row r="13385" spans="1:5" x14ac:dyDescent="0.2">
      <c r="A13385" t="str">
        <f t="shared" ca="1" si="1045"/>
        <v>Diagnostics and Preventative</v>
      </c>
      <c r="B13385" t="str">
        <f t="shared" ca="1" si="1046"/>
        <v>Bitewing x-rays</v>
      </c>
      <c r="C13385">
        <f t="shared" si="1049"/>
        <v>743</v>
      </c>
      <c r="D13385">
        <f t="shared" ca="1" si="1047"/>
        <v>0</v>
      </c>
      <c r="E13385">
        <f t="shared" ca="1" si="1048"/>
        <v>2</v>
      </c>
    </row>
    <row r="13386" spans="1:5" x14ac:dyDescent="0.2">
      <c r="A13386" t="str">
        <f t="shared" ca="1" si="1045"/>
        <v>Diagnostics and Preventative</v>
      </c>
      <c r="B13386" t="str">
        <f t="shared" ca="1" si="1046"/>
        <v>Space Maintainers</v>
      </c>
      <c r="C13386">
        <f t="shared" si="1049"/>
        <v>743</v>
      </c>
      <c r="D13386">
        <f t="shared" ca="1" si="1047"/>
        <v>0</v>
      </c>
      <c r="E13386">
        <f t="shared" ca="1" si="1048"/>
        <v>7</v>
      </c>
    </row>
    <row r="13387" spans="1:5" x14ac:dyDescent="0.2">
      <c r="A13387" t="str">
        <f t="shared" ca="1" si="1045"/>
        <v>Basic</v>
      </c>
      <c r="B13387" t="str">
        <f t="shared" ca="1" si="1046"/>
        <v>basic restorative</v>
      </c>
      <c r="C13387">
        <f t="shared" si="1049"/>
        <v>743</v>
      </c>
      <c r="D13387" t="str">
        <f t="shared" ca="1" si="1047"/>
        <v>Fillings (amalgam "silver" and composite "white" non-molar)</v>
      </c>
      <c r="E13387">
        <f t="shared" ca="1" si="1048"/>
        <v>8</v>
      </c>
    </row>
    <row r="13388" spans="1:5" x14ac:dyDescent="0.2">
      <c r="A13388" t="str">
        <f t="shared" ca="1" si="1045"/>
        <v>Major</v>
      </c>
      <c r="B13388" t="str">
        <f t="shared" ca="1" si="1046"/>
        <v>temporomandibular joint dysfunction</v>
      </c>
      <c r="C13388">
        <f t="shared" si="1049"/>
        <v>743</v>
      </c>
      <c r="D13388" t="str">
        <f t="shared" ca="1" si="1047"/>
        <v>Services relating to hinging joints of the jaw</v>
      </c>
      <c r="E13388">
        <f t="shared" ca="1" si="1048"/>
        <v>16</v>
      </c>
    </row>
    <row r="13389" spans="1:5" x14ac:dyDescent="0.2">
      <c r="A13389" t="str">
        <f t="shared" ca="1" si="1045"/>
        <v>Diagnostics and Preventative</v>
      </c>
      <c r="B13389" t="str">
        <f t="shared" ca="1" si="1046"/>
        <v>Prophylaxis</v>
      </c>
      <c r="C13389">
        <f t="shared" si="1049"/>
        <v>743</v>
      </c>
      <c r="D13389">
        <f t="shared" ca="1" si="1047"/>
        <v>0</v>
      </c>
      <c r="E13389">
        <f t="shared" ca="1" si="1048"/>
        <v>4</v>
      </c>
    </row>
    <row r="13390" spans="1:5" x14ac:dyDescent="0.2">
      <c r="A13390" t="str">
        <f t="shared" ca="1" si="1045"/>
        <v>Basic</v>
      </c>
      <c r="B13390" t="str">
        <f t="shared" ca="1" si="1046"/>
        <v>surgical periodontics</v>
      </c>
      <c r="C13390">
        <f t="shared" si="1049"/>
        <v>743</v>
      </c>
      <c r="D13390" t="str">
        <f t="shared" ca="1" si="1047"/>
        <v>Surgical treatment of the gums and supporting structures of the teeth</v>
      </c>
      <c r="E13390">
        <f t="shared" ca="1" si="1048"/>
        <v>11</v>
      </c>
    </row>
    <row r="13391" spans="1:5" x14ac:dyDescent="0.2">
      <c r="A13391" t="str">
        <f t="shared" ca="1" si="1045"/>
        <v>Orthodontics</v>
      </c>
      <c r="B13391" t="str">
        <f t="shared" ca="1" si="1046"/>
        <v>orthodontics</v>
      </c>
      <c r="C13391">
        <f t="shared" si="1049"/>
        <v>743</v>
      </c>
      <c r="D13391" t="str">
        <f t="shared" ca="1" si="1047"/>
        <v>For eligible dependents to age 19</v>
      </c>
      <c r="E13391">
        <f t="shared" ca="1" si="1048"/>
        <v>17</v>
      </c>
    </row>
    <row r="13392" spans="1:5" x14ac:dyDescent="0.2">
      <c r="A13392" t="str">
        <f t="shared" ca="1" si="1045"/>
        <v>Major</v>
      </c>
      <c r="B13392" t="str">
        <f t="shared" ca="1" si="1046"/>
        <v>major restorative</v>
      </c>
      <c r="C13392">
        <f t="shared" si="1049"/>
        <v>743</v>
      </c>
      <c r="D13392" t="str">
        <f t="shared" ca="1" si="1047"/>
        <v>Single crowns, inlays, onlays</v>
      </c>
      <c r="E13392">
        <f t="shared" ca="1" si="1048"/>
        <v>14</v>
      </c>
    </row>
    <row r="13393" spans="1:5" x14ac:dyDescent="0.2">
      <c r="A13393" t="str">
        <f t="shared" ca="1" si="1045"/>
        <v>Diagnostics and Preventative</v>
      </c>
      <c r="B13393" t="str">
        <f t="shared" ca="1" si="1046"/>
        <v>Space Maintainers</v>
      </c>
      <c r="C13393">
        <f t="shared" si="1049"/>
        <v>743</v>
      </c>
      <c r="D13393">
        <f t="shared" ca="1" si="1047"/>
        <v>0</v>
      </c>
      <c r="E13393">
        <f t="shared" ca="1" si="1048"/>
        <v>7</v>
      </c>
    </row>
    <row r="13394" spans="1:5" x14ac:dyDescent="0.2">
      <c r="A13394" t="str">
        <f t="shared" ca="1" si="1045"/>
        <v>Basic</v>
      </c>
      <c r="B13394" t="str">
        <f t="shared" ca="1" si="1046"/>
        <v>oral surgery</v>
      </c>
      <c r="C13394">
        <f t="shared" si="1049"/>
        <v>744</v>
      </c>
      <c r="D13394" t="str">
        <f t="shared" ca="1" si="1047"/>
        <v>Extraction and other surgery procedures, incl. pre- and post-operative care</v>
      </c>
      <c r="E13394">
        <f t="shared" ca="1" si="1048"/>
        <v>9</v>
      </c>
    </row>
    <row r="13395" spans="1:5" x14ac:dyDescent="0.2">
      <c r="A13395" t="str">
        <f t="shared" ca="1" si="1045"/>
        <v>Major</v>
      </c>
      <c r="B13395" t="str">
        <f t="shared" ca="1" si="1046"/>
        <v>prosthodontics</v>
      </c>
      <c r="C13395">
        <f t="shared" si="1049"/>
        <v>744</v>
      </c>
      <c r="D13395" t="str">
        <f t="shared" ca="1" si="1047"/>
        <v>Procedures for replacement of missing teeth by construction or repair of bridges and partial or complete dentures</v>
      </c>
      <c r="E13395">
        <f t="shared" ca="1" si="1048"/>
        <v>15</v>
      </c>
    </row>
    <row r="13396" spans="1:5" x14ac:dyDescent="0.2">
      <c r="A13396" t="str">
        <f t="shared" ca="1" si="1045"/>
        <v>Diagnostics and Preventative</v>
      </c>
      <c r="B13396" t="str">
        <f t="shared" ca="1" si="1046"/>
        <v>Full-mouth x-ray</v>
      </c>
      <c r="C13396">
        <f t="shared" si="1049"/>
        <v>744</v>
      </c>
      <c r="D13396">
        <f t="shared" ca="1" si="1047"/>
        <v>0</v>
      </c>
      <c r="E13396">
        <f t="shared" ca="1" si="1048"/>
        <v>3</v>
      </c>
    </row>
    <row r="13397" spans="1:5" x14ac:dyDescent="0.2">
      <c r="A13397" t="str">
        <f t="shared" ca="1" si="1045"/>
        <v>Basic</v>
      </c>
      <c r="B13397" t="str">
        <f t="shared" ca="1" si="1046"/>
        <v>basic restorative</v>
      </c>
      <c r="C13397">
        <f t="shared" si="1049"/>
        <v>744</v>
      </c>
      <c r="D13397" t="str">
        <f t="shared" ca="1" si="1047"/>
        <v>Fillings (amalgam "silver" and composite "white" non-molar)</v>
      </c>
      <c r="E13397">
        <f t="shared" ca="1" si="1048"/>
        <v>8</v>
      </c>
    </row>
    <row r="13398" spans="1:5" x14ac:dyDescent="0.2">
      <c r="A13398" t="str">
        <f t="shared" ca="1" si="1045"/>
        <v>Major</v>
      </c>
      <c r="B13398" t="str">
        <f t="shared" ca="1" si="1046"/>
        <v>prosthodontics</v>
      </c>
      <c r="C13398">
        <f t="shared" si="1049"/>
        <v>744</v>
      </c>
      <c r="D13398" t="str">
        <f t="shared" ca="1" si="1047"/>
        <v>Procedures for replacement of missing teeth by construction or repair of bridges and partial or complete dentures</v>
      </c>
      <c r="E13398">
        <f t="shared" ca="1" si="1048"/>
        <v>15</v>
      </c>
    </row>
    <row r="13399" spans="1:5" x14ac:dyDescent="0.2">
      <c r="A13399" t="str">
        <f t="shared" ca="1" si="1045"/>
        <v>Basic</v>
      </c>
      <c r="B13399" t="str">
        <f t="shared" ca="1" si="1046"/>
        <v>basic restorative</v>
      </c>
      <c r="C13399">
        <f t="shared" si="1049"/>
        <v>744</v>
      </c>
      <c r="D13399" t="str">
        <f t="shared" ca="1" si="1047"/>
        <v>Fillings (amalgam "silver" and composite "white" non-molar)</v>
      </c>
      <c r="E13399">
        <f t="shared" ca="1" si="1048"/>
        <v>8</v>
      </c>
    </row>
    <row r="13400" spans="1:5" x14ac:dyDescent="0.2">
      <c r="A13400" t="str">
        <f t="shared" ca="1" si="1045"/>
        <v>Basic</v>
      </c>
      <c r="B13400" t="str">
        <f t="shared" ca="1" si="1046"/>
        <v>oral surgery</v>
      </c>
      <c r="C13400">
        <f t="shared" si="1049"/>
        <v>744</v>
      </c>
      <c r="D13400" t="str">
        <f t="shared" ca="1" si="1047"/>
        <v>Extraction and other surgery procedures, incl. pre- and post-operative care</v>
      </c>
      <c r="E13400">
        <f t="shared" ca="1" si="1048"/>
        <v>9</v>
      </c>
    </row>
    <row r="13401" spans="1:5" x14ac:dyDescent="0.2">
      <c r="A13401" t="str">
        <f t="shared" ca="1" si="1045"/>
        <v>Basic</v>
      </c>
      <c r="B13401" t="str">
        <f t="shared" ca="1" si="1046"/>
        <v>surgical periodontics</v>
      </c>
      <c r="C13401">
        <f t="shared" si="1049"/>
        <v>744</v>
      </c>
      <c r="D13401" t="str">
        <f t="shared" ca="1" si="1047"/>
        <v>Surgical treatment of the gums and supporting structures of the teeth</v>
      </c>
      <c r="E13401">
        <f t="shared" ca="1" si="1048"/>
        <v>11</v>
      </c>
    </row>
    <row r="13402" spans="1:5" x14ac:dyDescent="0.2">
      <c r="A13402" t="str">
        <f t="shared" ca="1" si="1045"/>
        <v>Orthodontics</v>
      </c>
      <c r="B13402" t="str">
        <f t="shared" ca="1" si="1046"/>
        <v>orthodontics</v>
      </c>
      <c r="C13402">
        <f t="shared" si="1049"/>
        <v>744</v>
      </c>
      <c r="D13402" t="str">
        <f t="shared" ca="1" si="1047"/>
        <v>For eligible dependents to age 19</v>
      </c>
      <c r="E13402">
        <f t="shared" ca="1" si="1048"/>
        <v>17</v>
      </c>
    </row>
    <row r="13403" spans="1:5" x14ac:dyDescent="0.2">
      <c r="A13403" t="str">
        <f t="shared" ca="1" si="1045"/>
        <v>Basic</v>
      </c>
      <c r="B13403" t="str">
        <f t="shared" ca="1" si="1046"/>
        <v>basic restorative</v>
      </c>
      <c r="C13403">
        <f t="shared" si="1049"/>
        <v>744</v>
      </c>
      <c r="D13403" t="str">
        <f t="shared" ca="1" si="1047"/>
        <v>Fillings (amalgam "silver" and composite "white" non-molar)</v>
      </c>
      <c r="E13403">
        <f t="shared" ca="1" si="1048"/>
        <v>8</v>
      </c>
    </row>
    <row r="13404" spans="1:5" x14ac:dyDescent="0.2">
      <c r="A13404" t="str">
        <f t="shared" ca="1" si="1045"/>
        <v>Basic</v>
      </c>
      <c r="B13404" t="str">
        <f t="shared" ca="1" si="1046"/>
        <v>surgical periodontics</v>
      </c>
      <c r="C13404">
        <f t="shared" si="1049"/>
        <v>744</v>
      </c>
      <c r="D13404" t="str">
        <f t="shared" ca="1" si="1047"/>
        <v>Surgical treatment of the gums and supporting structures of the teeth</v>
      </c>
      <c r="E13404">
        <f t="shared" ca="1" si="1048"/>
        <v>11</v>
      </c>
    </row>
    <row r="13405" spans="1:5" x14ac:dyDescent="0.2">
      <c r="A13405" t="str">
        <f t="shared" ca="1" si="1045"/>
        <v>Diagnostics and Preventative</v>
      </c>
      <c r="B13405" t="str">
        <f t="shared" ca="1" si="1046"/>
        <v>Fluoride treatments</v>
      </c>
      <c r="C13405">
        <f t="shared" si="1049"/>
        <v>744</v>
      </c>
      <c r="D13405">
        <f t="shared" ca="1" si="1047"/>
        <v>0</v>
      </c>
      <c r="E13405">
        <f t="shared" ca="1" si="1048"/>
        <v>5</v>
      </c>
    </row>
    <row r="13406" spans="1:5" x14ac:dyDescent="0.2">
      <c r="A13406" t="str">
        <f t="shared" ca="1" si="1045"/>
        <v>Basic</v>
      </c>
      <c r="B13406" t="str">
        <f t="shared" ca="1" si="1046"/>
        <v>endodontics</v>
      </c>
      <c r="C13406">
        <f t="shared" si="1049"/>
        <v>744</v>
      </c>
      <c r="D13406" t="str">
        <f t="shared" ca="1" si="1047"/>
        <v>Root canal, pulpal therapy</v>
      </c>
      <c r="E13406">
        <f t="shared" ca="1" si="1048"/>
        <v>10</v>
      </c>
    </row>
    <row r="13407" spans="1:5" x14ac:dyDescent="0.2">
      <c r="A13407" t="str">
        <f t="shared" ca="1" si="1045"/>
        <v>Basic</v>
      </c>
      <c r="B13407" t="str">
        <f t="shared" ca="1" si="1046"/>
        <v>general anesthesia</v>
      </c>
      <c r="C13407">
        <f t="shared" si="1049"/>
        <v>744</v>
      </c>
      <c r="D13407" t="str">
        <f t="shared" ca="1" si="1047"/>
        <v>Covered when used in conjunction with covered oral surgical procedures</v>
      </c>
      <c r="E13407">
        <f t="shared" ca="1" si="1048"/>
        <v>13</v>
      </c>
    </row>
    <row r="13408" spans="1:5" x14ac:dyDescent="0.2">
      <c r="A13408" t="str">
        <f t="shared" ca="1" si="1045"/>
        <v>Diagnostics and Preventative</v>
      </c>
      <c r="B13408" t="str">
        <f t="shared" ca="1" si="1046"/>
        <v>Prophylaxis</v>
      </c>
      <c r="C13408">
        <f t="shared" si="1049"/>
        <v>744</v>
      </c>
      <c r="D13408">
        <f t="shared" ca="1" si="1047"/>
        <v>0</v>
      </c>
      <c r="E13408">
        <f t="shared" ca="1" si="1048"/>
        <v>4</v>
      </c>
    </row>
    <row r="13409" spans="1:5" x14ac:dyDescent="0.2">
      <c r="A13409" t="str">
        <f t="shared" ca="1" si="1045"/>
        <v>Diagnostics and Preventative</v>
      </c>
      <c r="B13409" t="str">
        <f t="shared" ca="1" si="1046"/>
        <v>Sealants</v>
      </c>
      <c r="C13409">
        <f t="shared" si="1049"/>
        <v>744</v>
      </c>
      <c r="D13409">
        <f t="shared" ca="1" si="1047"/>
        <v>0</v>
      </c>
      <c r="E13409">
        <f t="shared" ca="1" si="1048"/>
        <v>6</v>
      </c>
    </row>
    <row r="13410" spans="1:5" x14ac:dyDescent="0.2">
      <c r="A13410" t="str">
        <f t="shared" ca="1" si="1045"/>
        <v>Diagnostics and Preventative</v>
      </c>
      <c r="B13410" t="str">
        <f t="shared" ca="1" si="1046"/>
        <v>Fluoride treatments</v>
      </c>
      <c r="C13410">
        <f t="shared" si="1049"/>
        <v>744</v>
      </c>
      <c r="D13410">
        <f t="shared" ca="1" si="1047"/>
        <v>0</v>
      </c>
      <c r="E13410">
        <f t="shared" ca="1" si="1048"/>
        <v>5</v>
      </c>
    </row>
    <row r="13411" spans="1:5" x14ac:dyDescent="0.2">
      <c r="A13411" t="str">
        <f t="shared" ca="1" si="1045"/>
        <v>Basic</v>
      </c>
      <c r="B13411" t="str">
        <f t="shared" ca="1" si="1046"/>
        <v>non-surgical periodontics</v>
      </c>
      <c r="C13411">
        <f t="shared" si="1049"/>
        <v>744</v>
      </c>
      <c r="D13411" t="str">
        <f t="shared" ca="1" si="1047"/>
        <v xml:space="preserve">Non-surgical treatment of the gums and supporting structures of the teeth </v>
      </c>
      <c r="E13411">
        <f t="shared" ca="1" si="1048"/>
        <v>12</v>
      </c>
    </row>
    <row r="13412" spans="1:5" x14ac:dyDescent="0.2">
      <c r="A13412" t="str">
        <f t="shared" ca="1" si="1045"/>
        <v>Other</v>
      </c>
      <c r="B13412" t="str">
        <f t="shared" ca="1" si="1046"/>
        <v>Implants</v>
      </c>
      <c r="C13412">
        <f t="shared" si="1049"/>
        <v>745</v>
      </c>
      <c r="D13412" t="str">
        <f t="shared" ca="1" si="1047"/>
        <v>Implant dental work</v>
      </c>
      <c r="E13412">
        <f t="shared" ca="1" si="1048"/>
        <v>18</v>
      </c>
    </row>
    <row r="13413" spans="1:5" x14ac:dyDescent="0.2">
      <c r="A13413" t="str">
        <f t="shared" ca="1" si="1045"/>
        <v>Diagnostics and Preventative</v>
      </c>
      <c r="B13413" t="str">
        <f t="shared" ca="1" si="1046"/>
        <v>Full-mouth x-ray</v>
      </c>
      <c r="C13413">
        <f t="shared" si="1049"/>
        <v>745</v>
      </c>
      <c r="D13413">
        <f t="shared" ca="1" si="1047"/>
        <v>0</v>
      </c>
      <c r="E13413">
        <f t="shared" ca="1" si="1048"/>
        <v>3</v>
      </c>
    </row>
    <row r="13414" spans="1:5" x14ac:dyDescent="0.2">
      <c r="A13414" t="str">
        <f t="shared" ca="1" si="1045"/>
        <v>Diagnostics and Preventative</v>
      </c>
      <c r="B13414" t="str">
        <f t="shared" ca="1" si="1046"/>
        <v>Fluoride treatments</v>
      </c>
      <c r="C13414">
        <f t="shared" si="1049"/>
        <v>745</v>
      </c>
      <c r="D13414">
        <f t="shared" ca="1" si="1047"/>
        <v>0</v>
      </c>
      <c r="E13414">
        <f t="shared" ca="1" si="1048"/>
        <v>5</v>
      </c>
    </row>
    <row r="13415" spans="1:5" x14ac:dyDescent="0.2">
      <c r="A13415" t="str">
        <f t="shared" ca="1" si="1045"/>
        <v>Diagnostics and Preventative</v>
      </c>
      <c r="B13415" t="str">
        <f t="shared" ca="1" si="1046"/>
        <v>Periodic Exams</v>
      </c>
      <c r="C13415">
        <f t="shared" si="1049"/>
        <v>745</v>
      </c>
      <c r="D13415">
        <f t="shared" ca="1" si="1047"/>
        <v>0</v>
      </c>
      <c r="E13415">
        <f t="shared" ca="1" si="1048"/>
        <v>1</v>
      </c>
    </row>
    <row r="13416" spans="1:5" x14ac:dyDescent="0.2">
      <c r="A13416" t="str">
        <f t="shared" ca="1" si="1045"/>
        <v>Major</v>
      </c>
      <c r="B13416" t="str">
        <f t="shared" ca="1" si="1046"/>
        <v>prosthodontics</v>
      </c>
      <c r="C13416">
        <f t="shared" si="1049"/>
        <v>745</v>
      </c>
      <c r="D13416" t="str">
        <f t="shared" ca="1" si="1047"/>
        <v>Procedures for replacement of missing teeth by construction or repair of bridges and partial or complete dentures</v>
      </c>
      <c r="E13416">
        <f t="shared" ca="1" si="1048"/>
        <v>15</v>
      </c>
    </row>
    <row r="13417" spans="1:5" x14ac:dyDescent="0.2">
      <c r="A13417" t="str">
        <f t="shared" ca="1" si="1045"/>
        <v>Diagnostics and Preventative</v>
      </c>
      <c r="B13417" t="str">
        <f t="shared" ca="1" si="1046"/>
        <v>Bitewing x-rays</v>
      </c>
      <c r="C13417">
        <f t="shared" si="1049"/>
        <v>745</v>
      </c>
      <c r="D13417">
        <f t="shared" ca="1" si="1047"/>
        <v>0</v>
      </c>
      <c r="E13417">
        <f t="shared" ca="1" si="1048"/>
        <v>2</v>
      </c>
    </row>
    <row r="13418" spans="1:5" x14ac:dyDescent="0.2">
      <c r="A13418" t="str">
        <f t="shared" ca="1" si="1045"/>
        <v>Basic</v>
      </c>
      <c r="B13418" t="str">
        <f t="shared" ca="1" si="1046"/>
        <v>surgical periodontics</v>
      </c>
      <c r="C13418">
        <f t="shared" si="1049"/>
        <v>745</v>
      </c>
      <c r="D13418" t="str">
        <f t="shared" ca="1" si="1047"/>
        <v>Surgical treatment of the gums and supporting structures of the teeth</v>
      </c>
      <c r="E13418">
        <f t="shared" ca="1" si="1048"/>
        <v>11</v>
      </c>
    </row>
    <row r="13419" spans="1:5" x14ac:dyDescent="0.2">
      <c r="A13419" t="str">
        <f t="shared" ca="1" si="1045"/>
        <v>Basic</v>
      </c>
      <c r="B13419" t="str">
        <f t="shared" ca="1" si="1046"/>
        <v>surgical periodontics</v>
      </c>
      <c r="C13419">
        <f t="shared" si="1049"/>
        <v>745</v>
      </c>
      <c r="D13419" t="str">
        <f t="shared" ca="1" si="1047"/>
        <v>Surgical treatment of the gums and supporting structures of the teeth</v>
      </c>
      <c r="E13419">
        <f t="shared" ca="1" si="1048"/>
        <v>11</v>
      </c>
    </row>
    <row r="13420" spans="1:5" x14ac:dyDescent="0.2">
      <c r="A13420" t="str">
        <f t="shared" ca="1" si="1045"/>
        <v>Diagnostics and Preventative</v>
      </c>
      <c r="B13420" t="str">
        <f t="shared" ca="1" si="1046"/>
        <v>Periodic Exams</v>
      </c>
      <c r="C13420">
        <f t="shared" si="1049"/>
        <v>745</v>
      </c>
      <c r="D13420">
        <f t="shared" ca="1" si="1047"/>
        <v>0</v>
      </c>
      <c r="E13420">
        <f t="shared" ca="1" si="1048"/>
        <v>1</v>
      </c>
    </row>
    <row r="13421" spans="1:5" x14ac:dyDescent="0.2">
      <c r="A13421" t="str">
        <f t="shared" ca="1" si="1045"/>
        <v>Basic</v>
      </c>
      <c r="B13421" t="str">
        <f t="shared" ca="1" si="1046"/>
        <v>basic restorative</v>
      </c>
      <c r="C13421">
        <f t="shared" si="1049"/>
        <v>745</v>
      </c>
      <c r="D13421" t="str">
        <f t="shared" ca="1" si="1047"/>
        <v>Fillings (amalgam "silver" and composite "white" non-molar)</v>
      </c>
      <c r="E13421">
        <f t="shared" ca="1" si="1048"/>
        <v>8</v>
      </c>
    </row>
    <row r="13422" spans="1:5" x14ac:dyDescent="0.2">
      <c r="A13422" t="str">
        <f t="shared" ca="1" si="1045"/>
        <v>Diagnostics and Preventative</v>
      </c>
      <c r="B13422" t="str">
        <f t="shared" ca="1" si="1046"/>
        <v>Fluoride treatments</v>
      </c>
      <c r="C13422">
        <f t="shared" si="1049"/>
        <v>745</v>
      </c>
      <c r="D13422">
        <f t="shared" ca="1" si="1047"/>
        <v>0</v>
      </c>
      <c r="E13422">
        <f t="shared" ca="1" si="1048"/>
        <v>5</v>
      </c>
    </row>
    <row r="13423" spans="1:5" x14ac:dyDescent="0.2">
      <c r="A13423" t="str">
        <f t="shared" ca="1" si="1045"/>
        <v>Basic</v>
      </c>
      <c r="B13423" t="str">
        <f t="shared" ca="1" si="1046"/>
        <v>basic restorative</v>
      </c>
      <c r="C13423">
        <f t="shared" si="1049"/>
        <v>745</v>
      </c>
      <c r="D13423" t="str">
        <f t="shared" ca="1" si="1047"/>
        <v>Fillings (amalgam "silver" and composite "white" non-molar)</v>
      </c>
      <c r="E13423">
        <f t="shared" ca="1" si="1048"/>
        <v>8</v>
      </c>
    </row>
    <row r="13424" spans="1:5" x14ac:dyDescent="0.2">
      <c r="A13424" t="str">
        <f t="shared" ca="1" si="1045"/>
        <v>Diagnostics and Preventative</v>
      </c>
      <c r="B13424" t="str">
        <f t="shared" ca="1" si="1046"/>
        <v>Prophylaxis</v>
      </c>
      <c r="C13424">
        <f t="shared" si="1049"/>
        <v>745</v>
      </c>
      <c r="D13424">
        <f t="shared" ca="1" si="1047"/>
        <v>0</v>
      </c>
      <c r="E13424">
        <f t="shared" ca="1" si="1048"/>
        <v>4</v>
      </c>
    </row>
    <row r="13425" spans="1:5" x14ac:dyDescent="0.2">
      <c r="A13425" t="str">
        <f t="shared" ca="1" si="1045"/>
        <v>Basic</v>
      </c>
      <c r="B13425" t="str">
        <f t="shared" ca="1" si="1046"/>
        <v>general anesthesia</v>
      </c>
      <c r="C13425">
        <f t="shared" si="1049"/>
        <v>745</v>
      </c>
      <c r="D13425" t="str">
        <f t="shared" ca="1" si="1047"/>
        <v>Covered when used in conjunction with covered oral surgical procedures</v>
      </c>
      <c r="E13425">
        <f t="shared" ca="1" si="1048"/>
        <v>13</v>
      </c>
    </row>
    <row r="13426" spans="1:5" x14ac:dyDescent="0.2">
      <c r="A13426" t="str">
        <f t="shared" ca="1" si="1045"/>
        <v>Major</v>
      </c>
      <c r="B13426" t="str">
        <f t="shared" ca="1" si="1046"/>
        <v>prosthodontics</v>
      </c>
      <c r="C13426">
        <f t="shared" si="1049"/>
        <v>745</v>
      </c>
      <c r="D13426" t="str">
        <f t="shared" ca="1" si="1047"/>
        <v>Procedures for replacement of missing teeth by construction or repair of bridges and partial or complete dentures</v>
      </c>
      <c r="E13426">
        <f t="shared" ca="1" si="1048"/>
        <v>15</v>
      </c>
    </row>
    <row r="13427" spans="1:5" x14ac:dyDescent="0.2">
      <c r="A13427" t="str">
        <f t="shared" ca="1" si="1045"/>
        <v>Diagnostics and Preventative</v>
      </c>
      <c r="B13427" t="str">
        <f t="shared" ca="1" si="1046"/>
        <v>Fluoride treatments</v>
      </c>
      <c r="C13427">
        <f t="shared" si="1049"/>
        <v>745</v>
      </c>
      <c r="D13427">
        <f t="shared" ca="1" si="1047"/>
        <v>0</v>
      </c>
      <c r="E13427">
        <f t="shared" ca="1" si="1048"/>
        <v>5</v>
      </c>
    </row>
    <row r="13428" spans="1:5" x14ac:dyDescent="0.2">
      <c r="A13428" t="str">
        <f t="shared" ca="1" si="1045"/>
        <v>Basic</v>
      </c>
      <c r="B13428" t="str">
        <f t="shared" ca="1" si="1046"/>
        <v>general anesthesia</v>
      </c>
      <c r="C13428">
        <f t="shared" si="1049"/>
        <v>745</v>
      </c>
      <c r="D13428" t="str">
        <f t="shared" ca="1" si="1047"/>
        <v>Covered when used in conjunction with covered oral surgical procedures</v>
      </c>
      <c r="E13428">
        <f t="shared" ca="1" si="1048"/>
        <v>13</v>
      </c>
    </row>
    <row r="13429" spans="1:5" x14ac:dyDescent="0.2">
      <c r="A13429" t="str">
        <f t="shared" ca="1" si="1045"/>
        <v>Basic</v>
      </c>
      <c r="B13429" t="str">
        <f t="shared" ca="1" si="1046"/>
        <v>general anesthesia</v>
      </c>
      <c r="C13429">
        <f t="shared" si="1049"/>
        <v>745</v>
      </c>
      <c r="D13429" t="str">
        <f t="shared" ca="1" si="1047"/>
        <v>Covered when used in conjunction with covered oral surgical procedures</v>
      </c>
      <c r="E13429">
        <f t="shared" ca="1" si="1048"/>
        <v>13</v>
      </c>
    </row>
    <row r="13430" spans="1:5" x14ac:dyDescent="0.2">
      <c r="A13430" t="str">
        <f t="shared" ca="1" si="1045"/>
        <v>Diagnostics and Preventative</v>
      </c>
      <c r="B13430" t="str">
        <f t="shared" ca="1" si="1046"/>
        <v>Sealants</v>
      </c>
      <c r="C13430">
        <f t="shared" si="1049"/>
        <v>746</v>
      </c>
      <c r="D13430">
        <f t="shared" ca="1" si="1047"/>
        <v>0</v>
      </c>
      <c r="E13430">
        <f t="shared" ca="1" si="1048"/>
        <v>6</v>
      </c>
    </row>
    <row r="13431" spans="1:5" x14ac:dyDescent="0.2">
      <c r="A13431" t="str">
        <f t="shared" ca="1" si="1045"/>
        <v>Basic</v>
      </c>
      <c r="B13431" t="str">
        <f t="shared" ca="1" si="1046"/>
        <v>oral surgery</v>
      </c>
      <c r="C13431">
        <f t="shared" si="1049"/>
        <v>746</v>
      </c>
      <c r="D13431" t="str">
        <f t="shared" ca="1" si="1047"/>
        <v>Extraction and other surgery procedures, incl. pre- and post-operative care</v>
      </c>
      <c r="E13431">
        <f t="shared" ca="1" si="1048"/>
        <v>9</v>
      </c>
    </row>
    <row r="13432" spans="1:5" x14ac:dyDescent="0.2">
      <c r="A13432" t="str">
        <f t="shared" ca="1" si="1045"/>
        <v>Basic</v>
      </c>
      <c r="B13432" t="str">
        <f t="shared" ca="1" si="1046"/>
        <v>endodontics</v>
      </c>
      <c r="C13432">
        <f t="shared" si="1049"/>
        <v>746</v>
      </c>
      <c r="D13432" t="str">
        <f t="shared" ca="1" si="1047"/>
        <v>Root canal, pulpal therapy</v>
      </c>
      <c r="E13432">
        <f t="shared" ca="1" si="1048"/>
        <v>10</v>
      </c>
    </row>
    <row r="13433" spans="1:5" x14ac:dyDescent="0.2">
      <c r="A13433" t="str">
        <f t="shared" ca="1" si="1045"/>
        <v>Diagnostics and Preventative</v>
      </c>
      <c r="B13433" t="str">
        <f t="shared" ca="1" si="1046"/>
        <v>Space Maintainers</v>
      </c>
      <c r="C13433">
        <f t="shared" si="1049"/>
        <v>746</v>
      </c>
      <c r="D13433">
        <f t="shared" ca="1" si="1047"/>
        <v>0</v>
      </c>
      <c r="E13433">
        <f t="shared" ca="1" si="1048"/>
        <v>7</v>
      </c>
    </row>
    <row r="13434" spans="1:5" x14ac:dyDescent="0.2">
      <c r="A13434" t="str">
        <f t="shared" ca="1" si="1045"/>
        <v>Basic</v>
      </c>
      <c r="B13434" t="str">
        <f t="shared" ca="1" si="1046"/>
        <v>endodontics</v>
      </c>
      <c r="C13434">
        <f t="shared" si="1049"/>
        <v>746</v>
      </c>
      <c r="D13434" t="str">
        <f t="shared" ca="1" si="1047"/>
        <v>Root canal, pulpal therapy</v>
      </c>
      <c r="E13434">
        <f t="shared" ca="1" si="1048"/>
        <v>10</v>
      </c>
    </row>
    <row r="13435" spans="1:5" x14ac:dyDescent="0.2">
      <c r="A13435" t="str">
        <f t="shared" ca="1" si="1045"/>
        <v>Basic</v>
      </c>
      <c r="B13435" t="str">
        <f t="shared" ca="1" si="1046"/>
        <v>general anesthesia</v>
      </c>
      <c r="C13435">
        <f t="shared" si="1049"/>
        <v>746</v>
      </c>
      <c r="D13435" t="str">
        <f t="shared" ca="1" si="1047"/>
        <v>Covered when used in conjunction with covered oral surgical procedures</v>
      </c>
      <c r="E13435">
        <f t="shared" ca="1" si="1048"/>
        <v>13</v>
      </c>
    </row>
    <row r="13436" spans="1:5" x14ac:dyDescent="0.2">
      <c r="A13436" t="str">
        <f t="shared" ca="1" si="1045"/>
        <v>Basic</v>
      </c>
      <c r="B13436" t="str">
        <f t="shared" ca="1" si="1046"/>
        <v>oral surgery</v>
      </c>
      <c r="C13436">
        <f t="shared" si="1049"/>
        <v>746</v>
      </c>
      <c r="D13436" t="str">
        <f t="shared" ca="1" si="1047"/>
        <v>Extraction and other surgery procedures, incl. pre- and post-operative care</v>
      </c>
      <c r="E13436">
        <f t="shared" ca="1" si="1048"/>
        <v>9</v>
      </c>
    </row>
    <row r="13437" spans="1:5" x14ac:dyDescent="0.2">
      <c r="A13437" t="str">
        <f t="shared" ca="1" si="1045"/>
        <v>Basic</v>
      </c>
      <c r="B13437" t="str">
        <f t="shared" ca="1" si="1046"/>
        <v>general anesthesia</v>
      </c>
      <c r="C13437">
        <f t="shared" si="1049"/>
        <v>746</v>
      </c>
      <c r="D13437" t="str">
        <f t="shared" ca="1" si="1047"/>
        <v>Covered when used in conjunction with covered oral surgical procedures</v>
      </c>
      <c r="E13437">
        <f t="shared" ca="1" si="1048"/>
        <v>13</v>
      </c>
    </row>
    <row r="13438" spans="1:5" x14ac:dyDescent="0.2">
      <c r="A13438" t="str">
        <f t="shared" ca="1" si="1045"/>
        <v>Diagnostics and Preventative</v>
      </c>
      <c r="B13438" t="str">
        <f t="shared" ca="1" si="1046"/>
        <v>Space Maintainers</v>
      </c>
      <c r="C13438">
        <f t="shared" si="1049"/>
        <v>746</v>
      </c>
      <c r="D13438">
        <f t="shared" ca="1" si="1047"/>
        <v>0</v>
      </c>
      <c r="E13438">
        <f t="shared" ca="1" si="1048"/>
        <v>7</v>
      </c>
    </row>
    <row r="13439" spans="1:5" x14ac:dyDescent="0.2">
      <c r="A13439" t="str">
        <f t="shared" ca="1" si="1045"/>
        <v>Basic</v>
      </c>
      <c r="B13439" t="str">
        <f t="shared" ca="1" si="1046"/>
        <v>basic restorative</v>
      </c>
      <c r="C13439">
        <f t="shared" si="1049"/>
        <v>746</v>
      </c>
      <c r="D13439" t="str">
        <f t="shared" ca="1" si="1047"/>
        <v>Fillings (amalgam "silver" and composite "white" non-molar)</v>
      </c>
      <c r="E13439">
        <f t="shared" ca="1" si="1048"/>
        <v>8</v>
      </c>
    </row>
    <row r="13440" spans="1:5" x14ac:dyDescent="0.2">
      <c r="A13440" t="str">
        <f t="shared" ca="1" si="1045"/>
        <v>Diagnostics and Preventative</v>
      </c>
      <c r="B13440" t="str">
        <f t="shared" ca="1" si="1046"/>
        <v>Fluoride treatments</v>
      </c>
      <c r="C13440">
        <f t="shared" si="1049"/>
        <v>746</v>
      </c>
      <c r="D13440">
        <f t="shared" ca="1" si="1047"/>
        <v>0</v>
      </c>
      <c r="E13440">
        <f t="shared" ca="1" si="1048"/>
        <v>5</v>
      </c>
    </row>
    <row r="13441" spans="1:5" x14ac:dyDescent="0.2">
      <c r="A13441" t="str">
        <f t="shared" ca="1" si="1045"/>
        <v>Diagnostics and Preventative</v>
      </c>
      <c r="B13441" t="str">
        <f t="shared" ca="1" si="1046"/>
        <v>Prophylaxis</v>
      </c>
      <c r="C13441">
        <f t="shared" si="1049"/>
        <v>746</v>
      </c>
      <c r="D13441">
        <f t="shared" ca="1" si="1047"/>
        <v>0</v>
      </c>
      <c r="E13441">
        <f t="shared" ca="1" si="1048"/>
        <v>4</v>
      </c>
    </row>
    <row r="13442" spans="1:5" x14ac:dyDescent="0.2">
      <c r="A13442" t="str">
        <f t="shared" ref="A13442:A13505" ca="1" si="1050">INDEX(services,E13442,1)</f>
        <v>Major</v>
      </c>
      <c r="B13442" t="str">
        <f t="shared" ref="B13442:B13505" ca="1" si="1051">INDEX(services,E13442,2)</f>
        <v>prosthodontics</v>
      </c>
      <c r="C13442">
        <f t="shared" si="1049"/>
        <v>746</v>
      </c>
      <c r="D13442" t="str">
        <f t="shared" ref="D13442:D13505" ca="1" si="1052">INDEX(services,E13442,3)</f>
        <v>Procedures for replacement of missing teeth by construction or repair of bridges and partial or complete dentures</v>
      </c>
      <c r="E13442">
        <f t="shared" ref="E13442:E13505" ca="1" si="1053">RANDBETWEEN(1,ROWS(services))</f>
        <v>15</v>
      </c>
    </row>
    <row r="13443" spans="1:5" x14ac:dyDescent="0.2">
      <c r="A13443" t="str">
        <f t="shared" ca="1" si="1050"/>
        <v>Major</v>
      </c>
      <c r="B13443" t="str">
        <f t="shared" ca="1" si="1051"/>
        <v>temporomandibular joint dysfunction</v>
      </c>
      <c r="C13443">
        <f t="shared" si="1049"/>
        <v>746</v>
      </c>
      <c r="D13443" t="str">
        <f t="shared" ca="1" si="1052"/>
        <v>Services relating to hinging joints of the jaw</v>
      </c>
      <c r="E13443">
        <f t="shared" ca="1" si="1053"/>
        <v>16</v>
      </c>
    </row>
    <row r="13444" spans="1:5" x14ac:dyDescent="0.2">
      <c r="A13444" t="str">
        <f t="shared" ca="1" si="1050"/>
        <v>Diagnostics and Preventative</v>
      </c>
      <c r="B13444" t="str">
        <f t="shared" ca="1" si="1051"/>
        <v>Periodic Exams</v>
      </c>
      <c r="C13444">
        <f t="shared" ref="C13444:C13507" si="1054">IF(MOD(ROW(C13444)-2,18)&lt;&gt;0,C13443,C13443+1)</f>
        <v>746</v>
      </c>
      <c r="D13444">
        <f t="shared" ca="1" si="1052"/>
        <v>0</v>
      </c>
      <c r="E13444">
        <f t="shared" ca="1" si="1053"/>
        <v>1</v>
      </c>
    </row>
    <row r="13445" spans="1:5" x14ac:dyDescent="0.2">
      <c r="A13445" t="str">
        <f t="shared" ca="1" si="1050"/>
        <v>Orthodontics</v>
      </c>
      <c r="B13445" t="str">
        <f t="shared" ca="1" si="1051"/>
        <v>orthodontics</v>
      </c>
      <c r="C13445">
        <f t="shared" si="1054"/>
        <v>746</v>
      </c>
      <c r="D13445" t="str">
        <f t="shared" ca="1" si="1052"/>
        <v>For eligible dependents to age 19</v>
      </c>
      <c r="E13445">
        <f t="shared" ca="1" si="1053"/>
        <v>17</v>
      </c>
    </row>
    <row r="13446" spans="1:5" x14ac:dyDescent="0.2">
      <c r="A13446" t="str">
        <f t="shared" ca="1" si="1050"/>
        <v>Basic</v>
      </c>
      <c r="B13446" t="str">
        <f t="shared" ca="1" si="1051"/>
        <v>general anesthesia</v>
      </c>
      <c r="C13446">
        <f t="shared" si="1054"/>
        <v>746</v>
      </c>
      <c r="D13446" t="str">
        <f t="shared" ca="1" si="1052"/>
        <v>Covered when used in conjunction with covered oral surgical procedures</v>
      </c>
      <c r="E13446">
        <f t="shared" ca="1" si="1053"/>
        <v>13</v>
      </c>
    </row>
    <row r="13447" spans="1:5" x14ac:dyDescent="0.2">
      <c r="A13447" t="str">
        <f t="shared" ca="1" si="1050"/>
        <v>Diagnostics and Preventative</v>
      </c>
      <c r="B13447" t="str">
        <f t="shared" ca="1" si="1051"/>
        <v>Space Maintainers</v>
      </c>
      <c r="C13447">
        <f t="shared" si="1054"/>
        <v>746</v>
      </c>
      <c r="D13447">
        <f t="shared" ca="1" si="1052"/>
        <v>0</v>
      </c>
      <c r="E13447">
        <f t="shared" ca="1" si="1053"/>
        <v>7</v>
      </c>
    </row>
    <row r="13448" spans="1:5" x14ac:dyDescent="0.2">
      <c r="A13448" t="str">
        <f t="shared" ca="1" si="1050"/>
        <v>Basic</v>
      </c>
      <c r="B13448" t="str">
        <f t="shared" ca="1" si="1051"/>
        <v>surgical periodontics</v>
      </c>
      <c r="C13448">
        <f t="shared" si="1054"/>
        <v>747</v>
      </c>
      <c r="D13448" t="str">
        <f t="shared" ca="1" si="1052"/>
        <v>Surgical treatment of the gums and supporting structures of the teeth</v>
      </c>
      <c r="E13448">
        <f t="shared" ca="1" si="1053"/>
        <v>11</v>
      </c>
    </row>
    <row r="13449" spans="1:5" x14ac:dyDescent="0.2">
      <c r="A13449" t="str">
        <f t="shared" ca="1" si="1050"/>
        <v>Diagnostics and Preventative</v>
      </c>
      <c r="B13449" t="str">
        <f t="shared" ca="1" si="1051"/>
        <v>Periodic Exams</v>
      </c>
      <c r="C13449">
        <f t="shared" si="1054"/>
        <v>747</v>
      </c>
      <c r="D13449">
        <f t="shared" ca="1" si="1052"/>
        <v>0</v>
      </c>
      <c r="E13449">
        <f t="shared" ca="1" si="1053"/>
        <v>1</v>
      </c>
    </row>
    <row r="13450" spans="1:5" x14ac:dyDescent="0.2">
      <c r="A13450" t="str">
        <f t="shared" ca="1" si="1050"/>
        <v>Diagnostics and Preventative</v>
      </c>
      <c r="B13450" t="str">
        <f t="shared" ca="1" si="1051"/>
        <v>Prophylaxis</v>
      </c>
      <c r="C13450">
        <f t="shared" si="1054"/>
        <v>747</v>
      </c>
      <c r="D13450">
        <f t="shared" ca="1" si="1052"/>
        <v>0</v>
      </c>
      <c r="E13450">
        <f t="shared" ca="1" si="1053"/>
        <v>4</v>
      </c>
    </row>
    <row r="13451" spans="1:5" x14ac:dyDescent="0.2">
      <c r="A13451" t="str">
        <f t="shared" ca="1" si="1050"/>
        <v>Basic</v>
      </c>
      <c r="B13451" t="str">
        <f t="shared" ca="1" si="1051"/>
        <v>general anesthesia</v>
      </c>
      <c r="C13451">
        <f t="shared" si="1054"/>
        <v>747</v>
      </c>
      <c r="D13451" t="str">
        <f t="shared" ca="1" si="1052"/>
        <v>Covered when used in conjunction with covered oral surgical procedures</v>
      </c>
      <c r="E13451">
        <f t="shared" ca="1" si="1053"/>
        <v>13</v>
      </c>
    </row>
    <row r="13452" spans="1:5" x14ac:dyDescent="0.2">
      <c r="A13452" t="str">
        <f t="shared" ca="1" si="1050"/>
        <v>Diagnostics and Preventative</v>
      </c>
      <c r="B13452" t="str">
        <f t="shared" ca="1" si="1051"/>
        <v>Sealants</v>
      </c>
      <c r="C13452">
        <f t="shared" si="1054"/>
        <v>747</v>
      </c>
      <c r="D13452">
        <f t="shared" ca="1" si="1052"/>
        <v>0</v>
      </c>
      <c r="E13452">
        <f t="shared" ca="1" si="1053"/>
        <v>6</v>
      </c>
    </row>
    <row r="13453" spans="1:5" x14ac:dyDescent="0.2">
      <c r="A13453" t="str">
        <f t="shared" ca="1" si="1050"/>
        <v>Basic</v>
      </c>
      <c r="B13453" t="str">
        <f t="shared" ca="1" si="1051"/>
        <v>surgical periodontics</v>
      </c>
      <c r="C13453">
        <f t="shared" si="1054"/>
        <v>747</v>
      </c>
      <c r="D13453" t="str">
        <f t="shared" ca="1" si="1052"/>
        <v>Surgical treatment of the gums and supporting structures of the teeth</v>
      </c>
      <c r="E13453">
        <f t="shared" ca="1" si="1053"/>
        <v>11</v>
      </c>
    </row>
    <row r="13454" spans="1:5" x14ac:dyDescent="0.2">
      <c r="A13454" t="str">
        <f t="shared" ca="1" si="1050"/>
        <v>Major</v>
      </c>
      <c r="B13454" t="str">
        <f t="shared" ca="1" si="1051"/>
        <v>prosthodontics</v>
      </c>
      <c r="C13454">
        <f t="shared" si="1054"/>
        <v>747</v>
      </c>
      <c r="D13454" t="str">
        <f t="shared" ca="1" si="1052"/>
        <v>Procedures for replacement of missing teeth by construction or repair of bridges and partial or complete dentures</v>
      </c>
      <c r="E13454">
        <f t="shared" ca="1" si="1053"/>
        <v>15</v>
      </c>
    </row>
    <row r="13455" spans="1:5" x14ac:dyDescent="0.2">
      <c r="A13455" t="str">
        <f t="shared" ca="1" si="1050"/>
        <v>Basic</v>
      </c>
      <c r="B13455" t="str">
        <f t="shared" ca="1" si="1051"/>
        <v>endodontics</v>
      </c>
      <c r="C13455">
        <f t="shared" si="1054"/>
        <v>747</v>
      </c>
      <c r="D13455" t="str">
        <f t="shared" ca="1" si="1052"/>
        <v>Root canal, pulpal therapy</v>
      </c>
      <c r="E13455">
        <f t="shared" ca="1" si="1053"/>
        <v>10</v>
      </c>
    </row>
    <row r="13456" spans="1:5" x14ac:dyDescent="0.2">
      <c r="A13456" t="str">
        <f t="shared" ca="1" si="1050"/>
        <v>Basic</v>
      </c>
      <c r="B13456" t="str">
        <f t="shared" ca="1" si="1051"/>
        <v>surgical periodontics</v>
      </c>
      <c r="C13456">
        <f t="shared" si="1054"/>
        <v>747</v>
      </c>
      <c r="D13456" t="str">
        <f t="shared" ca="1" si="1052"/>
        <v>Surgical treatment of the gums and supporting structures of the teeth</v>
      </c>
      <c r="E13456">
        <f t="shared" ca="1" si="1053"/>
        <v>11</v>
      </c>
    </row>
    <row r="13457" spans="1:5" x14ac:dyDescent="0.2">
      <c r="A13457" t="str">
        <f t="shared" ca="1" si="1050"/>
        <v>Diagnostics and Preventative</v>
      </c>
      <c r="B13457" t="str">
        <f t="shared" ca="1" si="1051"/>
        <v>Space Maintainers</v>
      </c>
      <c r="C13457">
        <f t="shared" si="1054"/>
        <v>747</v>
      </c>
      <c r="D13457">
        <f t="shared" ca="1" si="1052"/>
        <v>0</v>
      </c>
      <c r="E13457">
        <f t="shared" ca="1" si="1053"/>
        <v>7</v>
      </c>
    </row>
    <row r="13458" spans="1:5" x14ac:dyDescent="0.2">
      <c r="A13458" t="str">
        <f t="shared" ca="1" si="1050"/>
        <v>Basic</v>
      </c>
      <c r="B13458" t="str">
        <f t="shared" ca="1" si="1051"/>
        <v>basic restorative</v>
      </c>
      <c r="C13458">
        <f t="shared" si="1054"/>
        <v>747</v>
      </c>
      <c r="D13458" t="str">
        <f t="shared" ca="1" si="1052"/>
        <v>Fillings (amalgam "silver" and composite "white" non-molar)</v>
      </c>
      <c r="E13458">
        <f t="shared" ca="1" si="1053"/>
        <v>8</v>
      </c>
    </row>
    <row r="13459" spans="1:5" x14ac:dyDescent="0.2">
      <c r="A13459" t="str">
        <f t="shared" ca="1" si="1050"/>
        <v>Diagnostics and Preventative</v>
      </c>
      <c r="B13459" t="str">
        <f t="shared" ca="1" si="1051"/>
        <v>Prophylaxis</v>
      </c>
      <c r="C13459">
        <f t="shared" si="1054"/>
        <v>747</v>
      </c>
      <c r="D13459">
        <f t="shared" ca="1" si="1052"/>
        <v>0</v>
      </c>
      <c r="E13459">
        <f t="shared" ca="1" si="1053"/>
        <v>4</v>
      </c>
    </row>
    <row r="13460" spans="1:5" x14ac:dyDescent="0.2">
      <c r="A13460" t="str">
        <f t="shared" ca="1" si="1050"/>
        <v>Major</v>
      </c>
      <c r="B13460" t="str">
        <f t="shared" ca="1" si="1051"/>
        <v>temporomandibular joint dysfunction</v>
      </c>
      <c r="C13460">
        <f t="shared" si="1054"/>
        <v>747</v>
      </c>
      <c r="D13460" t="str">
        <f t="shared" ca="1" si="1052"/>
        <v>Services relating to hinging joints of the jaw</v>
      </c>
      <c r="E13460">
        <f t="shared" ca="1" si="1053"/>
        <v>16</v>
      </c>
    </row>
    <row r="13461" spans="1:5" x14ac:dyDescent="0.2">
      <c r="A13461" t="str">
        <f t="shared" ca="1" si="1050"/>
        <v>Major</v>
      </c>
      <c r="B13461" t="str">
        <f t="shared" ca="1" si="1051"/>
        <v>temporomandibular joint dysfunction</v>
      </c>
      <c r="C13461">
        <f t="shared" si="1054"/>
        <v>747</v>
      </c>
      <c r="D13461" t="str">
        <f t="shared" ca="1" si="1052"/>
        <v>Services relating to hinging joints of the jaw</v>
      </c>
      <c r="E13461">
        <f t="shared" ca="1" si="1053"/>
        <v>16</v>
      </c>
    </row>
    <row r="13462" spans="1:5" x14ac:dyDescent="0.2">
      <c r="A13462" t="str">
        <f t="shared" ca="1" si="1050"/>
        <v>Diagnostics and Preventative</v>
      </c>
      <c r="B13462" t="str">
        <f t="shared" ca="1" si="1051"/>
        <v>Prophylaxis</v>
      </c>
      <c r="C13462">
        <f t="shared" si="1054"/>
        <v>747</v>
      </c>
      <c r="D13462">
        <f t="shared" ca="1" si="1052"/>
        <v>0</v>
      </c>
      <c r="E13462">
        <f t="shared" ca="1" si="1053"/>
        <v>4</v>
      </c>
    </row>
    <row r="13463" spans="1:5" x14ac:dyDescent="0.2">
      <c r="A13463" t="str">
        <f t="shared" ca="1" si="1050"/>
        <v>Diagnostics and Preventative</v>
      </c>
      <c r="B13463" t="str">
        <f t="shared" ca="1" si="1051"/>
        <v>Full-mouth x-ray</v>
      </c>
      <c r="C13463">
        <f t="shared" si="1054"/>
        <v>747</v>
      </c>
      <c r="D13463">
        <f t="shared" ca="1" si="1052"/>
        <v>0</v>
      </c>
      <c r="E13463">
        <f t="shared" ca="1" si="1053"/>
        <v>3</v>
      </c>
    </row>
    <row r="13464" spans="1:5" x14ac:dyDescent="0.2">
      <c r="A13464" t="str">
        <f t="shared" ca="1" si="1050"/>
        <v>Major</v>
      </c>
      <c r="B13464" t="str">
        <f t="shared" ca="1" si="1051"/>
        <v>temporomandibular joint dysfunction</v>
      </c>
      <c r="C13464">
        <f t="shared" si="1054"/>
        <v>747</v>
      </c>
      <c r="D13464" t="str">
        <f t="shared" ca="1" si="1052"/>
        <v>Services relating to hinging joints of the jaw</v>
      </c>
      <c r="E13464">
        <f t="shared" ca="1" si="1053"/>
        <v>16</v>
      </c>
    </row>
    <row r="13465" spans="1:5" x14ac:dyDescent="0.2">
      <c r="A13465" t="str">
        <f t="shared" ca="1" si="1050"/>
        <v>Diagnostics and Preventative</v>
      </c>
      <c r="B13465" t="str">
        <f t="shared" ca="1" si="1051"/>
        <v>Full-mouth x-ray</v>
      </c>
      <c r="C13465">
        <f t="shared" si="1054"/>
        <v>747</v>
      </c>
      <c r="D13465">
        <f t="shared" ca="1" si="1052"/>
        <v>0</v>
      </c>
      <c r="E13465">
        <f t="shared" ca="1" si="1053"/>
        <v>3</v>
      </c>
    </row>
    <row r="13466" spans="1:5" x14ac:dyDescent="0.2">
      <c r="A13466" t="str">
        <f t="shared" ca="1" si="1050"/>
        <v>Basic</v>
      </c>
      <c r="B13466" t="str">
        <f t="shared" ca="1" si="1051"/>
        <v>surgical periodontics</v>
      </c>
      <c r="C13466">
        <f t="shared" si="1054"/>
        <v>748</v>
      </c>
      <c r="D13466" t="str">
        <f t="shared" ca="1" si="1052"/>
        <v>Surgical treatment of the gums and supporting structures of the teeth</v>
      </c>
      <c r="E13466">
        <f t="shared" ca="1" si="1053"/>
        <v>11</v>
      </c>
    </row>
    <row r="13467" spans="1:5" x14ac:dyDescent="0.2">
      <c r="A13467" t="str">
        <f t="shared" ca="1" si="1050"/>
        <v>Major</v>
      </c>
      <c r="B13467" t="str">
        <f t="shared" ca="1" si="1051"/>
        <v>prosthodontics</v>
      </c>
      <c r="C13467">
        <f t="shared" si="1054"/>
        <v>748</v>
      </c>
      <c r="D13467" t="str">
        <f t="shared" ca="1" si="1052"/>
        <v>Procedures for replacement of missing teeth by construction or repair of bridges and partial or complete dentures</v>
      </c>
      <c r="E13467">
        <f t="shared" ca="1" si="1053"/>
        <v>15</v>
      </c>
    </row>
    <row r="13468" spans="1:5" x14ac:dyDescent="0.2">
      <c r="A13468" t="str">
        <f t="shared" ca="1" si="1050"/>
        <v>Diagnostics and Preventative</v>
      </c>
      <c r="B13468" t="str">
        <f t="shared" ca="1" si="1051"/>
        <v>Prophylaxis</v>
      </c>
      <c r="C13468">
        <f t="shared" si="1054"/>
        <v>748</v>
      </c>
      <c r="D13468">
        <f t="shared" ca="1" si="1052"/>
        <v>0</v>
      </c>
      <c r="E13468">
        <f t="shared" ca="1" si="1053"/>
        <v>4</v>
      </c>
    </row>
    <row r="13469" spans="1:5" x14ac:dyDescent="0.2">
      <c r="A13469" t="str">
        <f t="shared" ca="1" si="1050"/>
        <v>Basic</v>
      </c>
      <c r="B13469" t="str">
        <f t="shared" ca="1" si="1051"/>
        <v>surgical periodontics</v>
      </c>
      <c r="C13469">
        <f t="shared" si="1054"/>
        <v>748</v>
      </c>
      <c r="D13469" t="str">
        <f t="shared" ca="1" si="1052"/>
        <v>Surgical treatment of the gums and supporting structures of the teeth</v>
      </c>
      <c r="E13469">
        <f t="shared" ca="1" si="1053"/>
        <v>11</v>
      </c>
    </row>
    <row r="13470" spans="1:5" x14ac:dyDescent="0.2">
      <c r="A13470" t="str">
        <f t="shared" ca="1" si="1050"/>
        <v>Basic</v>
      </c>
      <c r="B13470" t="str">
        <f t="shared" ca="1" si="1051"/>
        <v>surgical periodontics</v>
      </c>
      <c r="C13470">
        <f t="shared" si="1054"/>
        <v>748</v>
      </c>
      <c r="D13470" t="str">
        <f t="shared" ca="1" si="1052"/>
        <v>Surgical treatment of the gums and supporting structures of the teeth</v>
      </c>
      <c r="E13470">
        <f t="shared" ca="1" si="1053"/>
        <v>11</v>
      </c>
    </row>
    <row r="13471" spans="1:5" x14ac:dyDescent="0.2">
      <c r="A13471" t="str">
        <f t="shared" ca="1" si="1050"/>
        <v>Basic</v>
      </c>
      <c r="B13471" t="str">
        <f t="shared" ca="1" si="1051"/>
        <v>surgical periodontics</v>
      </c>
      <c r="C13471">
        <f t="shared" si="1054"/>
        <v>748</v>
      </c>
      <c r="D13471" t="str">
        <f t="shared" ca="1" si="1052"/>
        <v>Surgical treatment of the gums and supporting structures of the teeth</v>
      </c>
      <c r="E13471">
        <f t="shared" ca="1" si="1053"/>
        <v>11</v>
      </c>
    </row>
    <row r="13472" spans="1:5" x14ac:dyDescent="0.2">
      <c r="A13472" t="str">
        <f t="shared" ca="1" si="1050"/>
        <v>Major</v>
      </c>
      <c r="B13472" t="str">
        <f t="shared" ca="1" si="1051"/>
        <v>temporomandibular joint dysfunction</v>
      </c>
      <c r="C13472">
        <f t="shared" si="1054"/>
        <v>748</v>
      </c>
      <c r="D13472" t="str">
        <f t="shared" ca="1" si="1052"/>
        <v>Services relating to hinging joints of the jaw</v>
      </c>
      <c r="E13472">
        <f t="shared" ca="1" si="1053"/>
        <v>16</v>
      </c>
    </row>
    <row r="13473" spans="1:5" x14ac:dyDescent="0.2">
      <c r="A13473" t="str">
        <f t="shared" ca="1" si="1050"/>
        <v>Major</v>
      </c>
      <c r="B13473" t="str">
        <f t="shared" ca="1" si="1051"/>
        <v>prosthodontics</v>
      </c>
      <c r="C13473">
        <f t="shared" si="1054"/>
        <v>748</v>
      </c>
      <c r="D13473" t="str">
        <f t="shared" ca="1" si="1052"/>
        <v>Procedures for replacement of missing teeth by construction or repair of bridges and partial or complete dentures</v>
      </c>
      <c r="E13473">
        <f t="shared" ca="1" si="1053"/>
        <v>15</v>
      </c>
    </row>
    <row r="13474" spans="1:5" x14ac:dyDescent="0.2">
      <c r="A13474" t="str">
        <f t="shared" ca="1" si="1050"/>
        <v>Basic</v>
      </c>
      <c r="B13474" t="str">
        <f t="shared" ca="1" si="1051"/>
        <v>oral surgery</v>
      </c>
      <c r="C13474">
        <f t="shared" si="1054"/>
        <v>748</v>
      </c>
      <c r="D13474" t="str">
        <f t="shared" ca="1" si="1052"/>
        <v>Extraction and other surgery procedures, incl. pre- and post-operative care</v>
      </c>
      <c r="E13474">
        <f t="shared" ca="1" si="1053"/>
        <v>9</v>
      </c>
    </row>
    <row r="13475" spans="1:5" x14ac:dyDescent="0.2">
      <c r="A13475" t="str">
        <f t="shared" ca="1" si="1050"/>
        <v>Basic</v>
      </c>
      <c r="B13475" t="str">
        <f t="shared" ca="1" si="1051"/>
        <v>general anesthesia</v>
      </c>
      <c r="C13475">
        <f t="shared" si="1054"/>
        <v>748</v>
      </c>
      <c r="D13475" t="str">
        <f t="shared" ca="1" si="1052"/>
        <v>Covered when used in conjunction with covered oral surgical procedures</v>
      </c>
      <c r="E13475">
        <f t="shared" ca="1" si="1053"/>
        <v>13</v>
      </c>
    </row>
    <row r="13476" spans="1:5" x14ac:dyDescent="0.2">
      <c r="A13476" t="str">
        <f t="shared" ca="1" si="1050"/>
        <v>Basic</v>
      </c>
      <c r="B13476" t="str">
        <f t="shared" ca="1" si="1051"/>
        <v>basic restorative</v>
      </c>
      <c r="C13476">
        <f t="shared" si="1054"/>
        <v>748</v>
      </c>
      <c r="D13476" t="str">
        <f t="shared" ca="1" si="1052"/>
        <v>Fillings (amalgam "silver" and composite "white" non-molar)</v>
      </c>
      <c r="E13476">
        <f t="shared" ca="1" si="1053"/>
        <v>8</v>
      </c>
    </row>
    <row r="13477" spans="1:5" x14ac:dyDescent="0.2">
      <c r="A13477" t="str">
        <f t="shared" ca="1" si="1050"/>
        <v>Major</v>
      </c>
      <c r="B13477" t="str">
        <f t="shared" ca="1" si="1051"/>
        <v>temporomandibular joint dysfunction</v>
      </c>
      <c r="C13477">
        <f t="shared" si="1054"/>
        <v>748</v>
      </c>
      <c r="D13477" t="str">
        <f t="shared" ca="1" si="1052"/>
        <v>Services relating to hinging joints of the jaw</v>
      </c>
      <c r="E13477">
        <f t="shared" ca="1" si="1053"/>
        <v>16</v>
      </c>
    </row>
    <row r="13478" spans="1:5" x14ac:dyDescent="0.2">
      <c r="A13478" t="str">
        <f t="shared" ca="1" si="1050"/>
        <v>Diagnostics and Preventative</v>
      </c>
      <c r="B13478" t="str">
        <f t="shared" ca="1" si="1051"/>
        <v>Periodic Exams</v>
      </c>
      <c r="C13478">
        <f t="shared" si="1054"/>
        <v>748</v>
      </c>
      <c r="D13478">
        <f t="shared" ca="1" si="1052"/>
        <v>0</v>
      </c>
      <c r="E13478">
        <f t="shared" ca="1" si="1053"/>
        <v>1</v>
      </c>
    </row>
    <row r="13479" spans="1:5" x14ac:dyDescent="0.2">
      <c r="A13479" t="str">
        <f t="shared" ca="1" si="1050"/>
        <v>Diagnostics and Preventative</v>
      </c>
      <c r="B13479" t="str">
        <f t="shared" ca="1" si="1051"/>
        <v>Space Maintainers</v>
      </c>
      <c r="C13479">
        <f t="shared" si="1054"/>
        <v>748</v>
      </c>
      <c r="D13479">
        <f t="shared" ca="1" si="1052"/>
        <v>0</v>
      </c>
      <c r="E13479">
        <f t="shared" ca="1" si="1053"/>
        <v>7</v>
      </c>
    </row>
    <row r="13480" spans="1:5" x14ac:dyDescent="0.2">
      <c r="A13480" t="str">
        <f t="shared" ca="1" si="1050"/>
        <v>Other</v>
      </c>
      <c r="B13480" t="str">
        <f t="shared" ca="1" si="1051"/>
        <v>Implants</v>
      </c>
      <c r="C13480">
        <f t="shared" si="1054"/>
        <v>748</v>
      </c>
      <c r="D13480" t="str">
        <f t="shared" ca="1" si="1052"/>
        <v>Implant dental work</v>
      </c>
      <c r="E13480">
        <f t="shared" ca="1" si="1053"/>
        <v>18</v>
      </c>
    </row>
    <row r="13481" spans="1:5" x14ac:dyDescent="0.2">
      <c r="A13481" t="str">
        <f t="shared" ca="1" si="1050"/>
        <v>Basic</v>
      </c>
      <c r="B13481" t="str">
        <f t="shared" ca="1" si="1051"/>
        <v>oral surgery</v>
      </c>
      <c r="C13481">
        <f t="shared" si="1054"/>
        <v>748</v>
      </c>
      <c r="D13481" t="str">
        <f t="shared" ca="1" si="1052"/>
        <v>Extraction and other surgery procedures, incl. pre- and post-operative care</v>
      </c>
      <c r="E13481">
        <f t="shared" ca="1" si="1053"/>
        <v>9</v>
      </c>
    </row>
    <row r="13482" spans="1:5" x14ac:dyDescent="0.2">
      <c r="A13482" t="str">
        <f t="shared" ca="1" si="1050"/>
        <v>Major</v>
      </c>
      <c r="B13482" t="str">
        <f t="shared" ca="1" si="1051"/>
        <v>prosthodontics</v>
      </c>
      <c r="C13482">
        <f t="shared" si="1054"/>
        <v>748</v>
      </c>
      <c r="D13482" t="str">
        <f t="shared" ca="1" si="1052"/>
        <v>Procedures for replacement of missing teeth by construction or repair of bridges and partial or complete dentures</v>
      </c>
      <c r="E13482">
        <f t="shared" ca="1" si="1053"/>
        <v>15</v>
      </c>
    </row>
    <row r="13483" spans="1:5" x14ac:dyDescent="0.2">
      <c r="A13483" t="str">
        <f t="shared" ca="1" si="1050"/>
        <v>Diagnostics and Preventative</v>
      </c>
      <c r="B13483" t="str">
        <f t="shared" ca="1" si="1051"/>
        <v>Prophylaxis</v>
      </c>
      <c r="C13483">
        <f t="shared" si="1054"/>
        <v>748</v>
      </c>
      <c r="D13483">
        <f t="shared" ca="1" si="1052"/>
        <v>0</v>
      </c>
      <c r="E13483">
        <f t="shared" ca="1" si="1053"/>
        <v>4</v>
      </c>
    </row>
    <row r="13484" spans="1:5" x14ac:dyDescent="0.2">
      <c r="A13484" t="str">
        <f t="shared" ca="1" si="1050"/>
        <v>Diagnostics and Preventative</v>
      </c>
      <c r="B13484" t="str">
        <f t="shared" ca="1" si="1051"/>
        <v>Fluoride treatments</v>
      </c>
      <c r="C13484">
        <f t="shared" si="1054"/>
        <v>749</v>
      </c>
      <c r="D13484">
        <f t="shared" ca="1" si="1052"/>
        <v>0</v>
      </c>
      <c r="E13484">
        <f t="shared" ca="1" si="1053"/>
        <v>5</v>
      </c>
    </row>
    <row r="13485" spans="1:5" x14ac:dyDescent="0.2">
      <c r="A13485" t="str">
        <f t="shared" ca="1" si="1050"/>
        <v>Basic</v>
      </c>
      <c r="B13485" t="str">
        <f t="shared" ca="1" si="1051"/>
        <v>basic restorative</v>
      </c>
      <c r="C13485">
        <f t="shared" si="1054"/>
        <v>749</v>
      </c>
      <c r="D13485" t="str">
        <f t="shared" ca="1" si="1052"/>
        <v>Fillings (amalgam "silver" and composite "white" non-molar)</v>
      </c>
      <c r="E13485">
        <f t="shared" ca="1" si="1053"/>
        <v>8</v>
      </c>
    </row>
    <row r="13486" spans="1:5" x14ac:dyDescent="0.2">
      <c r="A13486" t="str">
        <f t="shared" ca="1" si="1050"/>
        <v>Diagnostics and Preventative</v>
      </c>
      <c r="B13486" t="str">
        <f t="shared" ca="1" si="1051"/>
        <v>Bitewing x-rays</v>
      </c>
      <c r="C13486">
        <f t="shared" si="1054"/>
        <v>749</v>
      </c>
      <c r="D13486">
        <f t="shared" ca="1" si="1052"/>
        <v>0</v>
      </c>
      <c r="E13486">
        <f t="shared" ca="1" si="1053"/>
        <v>2</v>
      </c>
    </row>
    <row r="13487" spans="1:5" x14ac:dyDescent="0.2">
      <c r="A13487" t="str">
        <f t="shared" ca="1" si="1050"/>
        <v>Basic</v>
      </c>
      <c r="B13487" t="str">
        <f t="shared" ca="1" si="1051"/>
        <v>surgical periodontics</v>
      </c>
      <c r="C13487">
        <f t="shared" si="1054"/>
        <v>749</v>
      </c>
      <c r="D13487" t="str">
        <f t="shared" ca="1" si="1052"/>
        <v>Surgical treatment of the gums and supporting structures of the teeth</v>
      </c>
      <c r="E13487">
        <f t="shared" ca="1" si="1053"/>
        <v>11</v>
      </c>
    </row>
    <row r="13488" spans="1:5" x14ac:dyDescent="0.2">
      <c r="A13488" t="str">
        <f t="shared" ca="1" si="1050"/>
        <v>Basic</v>
      </c>
      <c r="B13488" t="str">
        <f t="shared" ca="1" si="1051"/>
        <v>general anesthesia</v>
      </c>
      <c r="C13488">
        <f t="shared" si="1054"/>
        <v>749</v>
      </c>
      <c r="D13488" t="str">
        <f t="shared" ca="1" si="1052"/>
        <v>Covered when used in conjunction with covered oral surgical procedures</v>
      </c>
      <c r="E13488">
        <f t="shared" ca="1" si="1053"/>
        <v>13</v>
      </c>
    </row>
    <row r="13489" spans="1:5" x14ac:dyDescent="0.2">
      <c r="A13489" t="str">
        <f t="shared" ca="1" si="1050"/>
        <v>Basic</v>
      </c>
      <c r="B13489" t="str">
        <f t="shared" ca="1" si="1051"/>
        <v>non-surgical periodontics</v>
      </c>
      <c r="C13489">
        <f t="shared" si="1054"/>
        <v>749</v>
      </c>
      <c r="D13489" t="str">
        <f t="shared" ca="1" si="1052"/>
        <v xml:space="preserve">Non-surgical treatment of the gums and supporting structures of the teeth </v>
      </c>
      <c r="E13489">
        <f t="shared" ca="1" si="1053"/>
        <v>12</v>
      </c>
    </row>
    <row r="13490" spans="1:5" x14ac:dyDescent="0.2">
      <c r="A13490" t="str">
        <f t="shared" ca="1" si="1050"/>
        <v>Diagnostics and Preventative</v>
      </c>
      <c r="B13490" t="str">
        <f t="shared" ca="1" si="1051"/>
        <v>Sealants</v>
      </c>
      <c r="C13490">
        <f t="shared" si="1054"/>
        <v>749</v>
      </c>
      <c r="D13490">
        <f t="shared" ca="1" si="1052"/>
        <v>0</v>
      </c>
      <c r="E13490">
        <f t="shared" ca="1" si="1053"/>
        <v>6</v>
      </c>
    </row>
    <row r="13491" spans="1:5" x14ac:dyDescent="0.2">
      <c r="A13491" t="str">
        <f t="shared" ca="1" si="1050"/>
        <v>Basic</v>
      </c>
      <c r="B13491" t="str">
        <f t="shared" ca="1" si="1051"/>
        <v>endodontics</v>
      </c>
      <c r="C13491">
        <f t="shared" si="1054"/>
        <v>749</v>
      </c>
      <c r="D13491" t="str">
        <f t="shared" ca="1" si="1052"/>
        <v>Root canal, pulpal therapy</v>
      </c>
      <c r="E13491">
        <f t="shared" ca="1" si="1053"/>
        <v>10</v>
      </c>
    </row>
    <row r="13492" spans="1:5" x14ac:dyDescent="0.2">
      <c r="A13492" t="str">
        <f t="shared" ca="1" si="1050"/>
        <v>Orthodontics</v>
      </c>
      <c r="B13492" t="str">
        <f t="shared" ca="1" si="1051"/>
        <v>orthodontics</v>
      </c>
      <c r="C13492">
        <f t="shared" si="1054"/>
        <v>749</v>
      </c>
      <c r="D13492" t="str">
        <f t="shared" ca="1" si="1052"/>
        <v>For eligible dependents to age 19</v>
      </c>
      <c r="E13492">
        <f t="shared" ca="1" si="1053"/>
        <v>17</v>
      </c>
    </row>
    <row r="13493" spans="1:5" x14ac:dyDescent="0.2">
      <c r="A13493" t="str">
        <f t="shared" ca="1" si="1050"/>
        <v>Basic</v>
      </c>
      <c r="B13493" t="str">
        <f t="shared" ca="1" si="1051"/>
        <v>surgical periodontics</v>
      </c>
      <c r="C13493">
        <f t="shared" si="1054"/>
        <v>749</v>
      </c>
      <c r="D13493" t="str">
        <f t="shared" ca="1" si="1052"/>
        <v>Surgical treatment of the gums and supporting structures of the teeth</v>
      </c>
      <c r="E13493">
        <f t="shared" ca="1" si="1053"/>
        <v>11</v>
      </c>
    </row>
    <row r="13494" spans="1:5" x14ac:dyDescent="0.2">
      <c r="A13494" t="str">
        <f t="shared" ca="1" si="1050"/>
        <v>Diagnostics and Preventative</v>
      </c>
      <c r="B13494" t="str">
        <f t="shared" ca="1" si="1051"/>
        <v>Prophylaxis</v>
      </c>
      <c r="C13494">
        <f t="shared" si="1054"/>
        <v>749</v>
      </c>
      <c r="D13494">
        <f t="shared" ca="1" si="1052"/>
        <v>0</v>
      </c>
      <c r="E13494">
        <f t="shared" ca="1" si="1053"/>
        <v>4</v>
      </c>
    </row>
    <row r="13495" spans="1:5" x14ac:dyDescent="0.2">
      <c r="A13495" t="str">
        <f t="shared" ca="1" si="1050"/>
        <v>Basic</v>
      </c>
      <c r="B13495" t="str">
        <f t="shared" ca="1" si="1051"/>
        <v>non-surgical periodontics</v>
      </c>
      <c r="C13495">
        <f t="shared" si="1054"/>
        <v>749</v>
      </c>
      <c r="D13495" t="str">
        <f t="shared" ca="1" si="1052"/>
        <v xml:space="preserve">Non-surgical treatment of the gums and supporting structures of the teeth </v>
      </c>
      <c r="E13495">
        <f t="shared" ca="1" si="1053"/>
        <v>12</v>
      </c>
    </row>
    <row r="13496" spans="1:5" x14ac:dyDescent="0.2">
      <c r="A13496" t="str">
        <f t="shared" ca="1" si="1050"/>
        <v>Diagnostics and Preventative</v>
      </c>
      <c r="B13496" t="str">
        <f t="shared" ca="1" si="1051"/>
        <v>Prophylaxis</v>
      </c>
      <c r="C13496">
        <f t="shared" si="1054"/>
        <v>749</v>
      </c>
      <c r="D13496">
        <f t="shared" ca="1" si="1052"/>
        <v>0</v>
      </c>
      <c r="E13496">
        <f t="shared" ca="1" si="1053"/>
        <v>4</v>
      </c>
    </row>
    <row r="13497" spans="1:5" x14ac:dyDescent="0.2">
      <c r="A13497" t="str">
        <f t="shared" ca="1" si="1050"/>
        <v>Diagnostics and Preventative</v>
      </c>
      <c r="B13497" t="str">
        <f t="shared" ca="1" si="1051"/>
        <v>Periodic Exams</v>
      </c>
      <c r="C13497">
        <f t="shared" si="1054"/>
        <v>749</v>
      </c>
      <c r="D13497">
        <f t="shared" ca="1" si="1052"/>
        <v>0</v>
      </c>
      <c r="E13497">
        <f t="shared" ca="1" si="1053"/>
        <v>1</v>
      </c>
    </row>
    <row r="13498" spans="1:5" x14ac:dyDescent="0.2">
      <c r="A13498" t="str">
        <f t="shared" ca="1" si="1050"/>
        <v>Major</v>
      </c>
      <c r="B13498" t="str">
        <f t="shared" ca="1" si="1051"/>
        <v>temporomandibular joint dysfunction</v>
      </c>
      <c r="C13498">
        <f t="shared" si="1054"/>
        <v>749</v>
      </c>
      <c r="D13498" t="str">
        <f t="shared" ca="1" si="1052"/>
        <v>Services relating to hinging joints of the jaw</v>
      </c>
      <c r="E13498">
        <f t="shared" ca="1" si="1053"/>
        <v>16</v>
      </c>
    </row>
    <row r="13499" spans="1:5" x14ac:dyDescent="0.2">
      <c r="A13499" t="str">
        <f t="shared" ca="1" si="1050"/>
        <v>Basic</v>
      </c>
      <c r="B13499" t="str">
        <f t="shared" ca="1" si="1051"/>
        <v>non-surgical periodontics</v>
      </c>
      <c r="C13499">
        <f t="shared" si="1054"/>
        <v>749</v>
      </c>
      <c r="D13499" t="str">
        <f t="shared" ca="1" si="1052"/>
        <v xml:space="preserve">Non-surgical treatment of the gums and supporting structures of the teeth </v>
      </c>
      <c r="E13499">
        <f t="shared" ca="1" si="1053"/>
        <v>12</v>
      </c>
    </row>
    <row r="13500" spans="1:5" x14ac:dyDescent="0.2">
      <c r="A13500" t="str">
        <f t="shared" ca="1" si="1050"/>
        <v>Basic</v>
      </c>
      <c r="B13500" t="str">
        <f t="shared" ca="1" si="1051"/>
        <v>general anesthesia</v>
      </c>
      <c r="C13500">
        <f t="shared" si="1054"/>
        <v>749</v>
      </c>
      <c r="D13500" t="str">
        <f t="shared" ca="1" si="1052"/>
        <v>Covered when used in conjunction with covered oral surgical procedures</v>
      </c>
      <c r="E13500">
        <f t="shared" ca="1" si="1053"/>
        <v>13</v>
      </c>
    </row>
    <row r="13501" spans="1:5" x14ac:dyDescent="0.2">
      <c r="A13501" t="str">
        <f t="shared" ca="1" si="1050"/>
        <v>Major</v>
      </c>
      <c r="B13501" t="str">
        <f t="shared" ca="1" si="1051"/>
        <v>major restorative</v>
      </c>
      <c r="C13501">
        <f t="shared" si="1054"/>
        <v>749</v>
      </c>
      <c r="D13501" t="str">
        <f t="shared" ca="1" si="1052"/>
        <v>Single crowns, inlays, onlays</v>
      </c>
      <c r="E13501">
        <f t="shared" ca="1" si="1053"/>
        <v>14</v>
      </c>
    </row>
    <row r="13502" spans="1:5" x14ac:dyDescent="0.2">
      <c r="A13502" t="str">
        <f t="shared" ca="1" si="1050"/>
        <v>Diagnostics and Preventative</v>
      </c>
      <c r="B13502" t="str">
        <f t="shared" ca="1" si="1051"/>
        <v>Fluoride treatments</v>
      </c>
      <c r="C13502">
        <f t="shared" si="1054"/>
        <v>750</v>
      </c>
      <c r="D13502">
        <f t="shared" ca="1" si="1052"/>
        <v>0</v>
      </c>
      <c r="E13502">
        <f t="shared" ca="1" si="1053"/>
        <v>5</v>
      </c>
    </row>
    <row r="13503" spans="1:5" x14ac:dyDescent="0.2">
      <c r="A13503" t="str">
        <f t="shared" ca="1" si="1050"/>
        <v>Diagnostics and Preventative</v>
      </c>
      <c r="B13503" t="str">
        <f t="shared" ca="1" si="1051"/>
        <v>Prophylaxis</v>
      </c>
      <c r="C13503">
        <f t="shared" si="1054"/>
        <v>750</v>
      </c>
      <c r="D13503">
        <f t="shared" ca="1" si="1052"/>
        <v>0</v>
      </c>
      <c r="E13503">
        <f t="shared" ca="1" si="1053"/>
        <v>4</v>
      </c>
    </row>
    <row r="13504" spans="1:5" x14ac:dyDescent="0.2">
      <c r="A13504" t="str">
        <f t="shared" ca="1" si="1050"/>
        <v>Diagnostics and Preventative</v>
      </c>
      <c r="B13504" t="str">
        <f t="shared" ca="1" si="1051"/>
        <v>Periodic Exams</v>
      </c>
      <c r="C13504">
        <f t="shared" si="1054"/>
        <v>750</v>
      </c>
      <c r="D13504">
        <f t="shared" ca="1" si="1052"/>
        <v>0</v>
      </c>
      <c r="E13504">
        <f t="shared" ca="1" si="1053"/>
        <v>1</v>
      </c>
    </row>
    <row r="13505" spans="1:5" x14ac:dyDescent="0.2">
      <c r="A13505" t="str">
        <f t="shared" ca="1" si="1050"/>
        <v>Diagnostics and Preventative</v>
      </c>
      <c r="B13505" t="str">
        <f t="shared" ca="1" si="1051"/>
        <v>Fluoride treatments</v>
      </c>
      <c r="C13505">
        <f t="shared" si="1054"/>
        <v>750</v>
      </c>
      <c r="D13505">
        <f t="shared" ca="1" si="1052"/>
        <v>0</v>
      </c>
      <c r="E13505">
        <f t="shared" ca="1" si="1053"/>
        <v>5</v>
      </c>
    </row>
    <row r="13506" spans="1:5" x14ac:dyDescent="0.2">
      <c r="A13506" t="str">
        <f t="shared" ref="A13506:A13569" ca="1" si="1055">INDEX(services,E13506,1)</f>
        <v>Basic</v>
      </c>
      <c r="B13506" t="str">
        <f t="shared" ref="B13506:B13569" ca="1" si="1056">INDEX(services,E13506,2)</f>
        <v>basic restorative</v>
      </c>
      <c r="C13506">
        <f t="shared" si="1054"/>
        <v>750</v>
      </c>
      <c r="D13506" t="str">
        <f t="shared" ref="D13506:D13569" ca="1" si="1057">INDEX(services,E13506,3)</f>
        <v>Fillings (amalgam "silver" and composite "white" non-molar)</v>
      </c>
      <c r="E13506">
        <f t="shared" ref="E13506:E13569" ca="1" si="1058">RANDBETWEEN(1,ROWS(services))</f>
        <v>8</v>
      </c>
    </row>
    <row r="13507" spans="1:5" x14ac:dyDescent="0.2">
      <c r="A13507" t="str">
        <f t="shared" ca="1" si="1055"/>
        <v>Major</v>
      </c>
      <c r="B13507" t="str">
        <f t="shared" ca="1" si="1056"/>
        <v>major restorative</v>
      </c>
      <c r="C13507">
        <f t="shared" si="1054"/>
        <v>750</v>
      </c>
      <c r="D13507" t="str">
        <f t="shared" ca="1" si="1057"/>
        <v>Single crowns, inlays, onlays</v>
      </c>
      <c r="E13507">
        <f t="shared" ca="1" si="1058"/>
        <v>14</v>
      </c>
    </row>
    <row r="13508" spans="1:5" x14ac:dyDescent="0.2">
      <c r="A13508" t="str">
        <f t="shared" ca="1" si="1055"/>
        <v>Diagnostics and Preventative</v>
      </c>
      <c r="B13508" t="str">
        <f t="shared" ca="1" si="1056"/>
        <v>Sealants</v>
      </c>
      <c r="C13508">
        <f t="shared" ref="C13508:C13571" si="1059">IF(MOD(ROW(C13508)-2,18)&lt;&gt;0,C13507,C13507+1)</f>
        <v>750</v>
      </c>
      <c r="D13508">
        <f t="shared" ca="1" si="1057"/>
        <v>0</v>
      </c>
      <c r="E13508">
        <f t="shared" ca="1" si="1058"/>
        <v>6</v>
      </c>
    </row>
    <row r="13509" spans="1:5" x14ac:dyDescent="0.2">
      <c r="A13509" t="str">
        <f t="shared" ca="1" si="1055"/>
        <v>Diagnostics and Preventative</v>
      </c>
      <c r="B13509" t="str">
        <f t="shared" ca="1" si="1056"/>
        <v>Bitewing x-rays</v>
      </c>
      <c r="C13509">
        <f t="shared" si="1059"/>
        <v>750</v>
      </c>
      <c r="D13509">
        <f t="shared" ca="1" si="1057"/>
        <v>0</v>
      </c>
      <c r="E13509">
        <f t="shared" ca="1" si="1058"/>
        <v>2</v>
      </c>
    </row>
    <row r="13510" spans="1:5" x14ac:dyDescent="0.2">
      <c r="A13510" t="str">
        <f t="shared" ca="1" si="1055"/>
        <v>Diagnostics and Preventative</v>
      </c>
      <c r="B13510" t="str">
        <f t="shared" ca="1" si="1056"/>
        <v>Full-mouth x-ray</v>
      </c>
      <c r="C13510">
        <f t="shared" si="1059"/>
        <v>750</v>
      </c>
      <c r="D13510">
        <f t="shared" ca="1" si="1057"/>
        <v>0</v>
      </c>
      <c r="E13510">
        <f t="shared" ca="1" si="1058"/>
        <v>3</v>
      </c>
    </row>
    <row r="13511" spans="1:5" x14ac:dyDescent="0.2">
      <c r="A13511" t="str">
        <f t="shared" ca="1" si="1055"/>
        <v>Diagnostics and Preventative</v>
      </c>
      <c r="B13511" t="str">
        <f t="shared" ca="1" si="1056"/>
        <v>Prophylaxis</v>
      </c>
      <c r="C13511">
        <f t="shared" si="1059"/>
        <v>750</v>
      </c>
      <c r="D13511">
        <f t="shared" ca="1" si="1057"/>
        <v>0</v>
      </c>
      <c r="E13511">
        <f t="shared" ca="1" si="1058"/>
        <v>4</v>
      </c>
    </row>
    <row r="13512" spans="1:5" x14ac:dyDescent="0.2">
      <c r="A13512" t="str">
        <f t="shared" ca="1" si="1055"/>
        <v>Diagnostics and Preventative</v>
      </c>
      <c r="B13512" t="str">
        <f t="shared" ca="1" si="1056"/>
        <v>Space Maintainers</v>
      </c>
      <c r="C13512">
        <f t="shared" si="1059"/>
        <v>750</v>
      </c>
      <c r="D13512">
        <f t="shared" ca="1" si="1057"/>
        <v>0</v>
      </c>
      <c r="E13512">
        <f t="shared" ca="1" si="1058"/>
        <v>7</v>
      </c>
    </row>
    <row r="13513" spans="1:5" x14ac:dyDescent="0.2">
      <c r="A13513" t="str">
        <f t="shared" ca="1" si="1055"/>
        <v>Other</v>
      </c>
      <c r="B13513" t="str">
        <f t="shared" ca="1" si="1056"/>
        <v>Implants</v>
      </c>
      <c r="C13513">
        <f t="shared" si="1059"/>
        <v>750</v>
      </c>
      <c r="D13513" t="str">
        <f t="shared" ca="1" si="1057"/>
        <v>Implant dental work</v>
      </c>
      <c r="E13513">
        <f t="shared" ca="1" si="1058"/>
        <v>18</v>
      </c>
    </row>
    <row r="13514" spans="1:5" x14ac:dyDescent="0.2">
      <c r="A13514" t="str">
        <f t="shared" ca="1" si="1055"/>
        <v>Diagnostics and Preventative</v>
      </c>
      <c r="B13514" t="str">
        <f t="shared" ca="1" si="1056"/>
        <v>Periodic Exams</v>
      </c>
      <c r="C13514">
        <f t="shared" si="1059"/>
        <v>750</v>
      </c>
      <c r="D13514">
        <f t="shared" ca="1" si="1057"/>
        <v>0</v>
      </c>
      <c r="E13514">
        <f t="shared" ca="1" si="1058"/>
        <v>1</v>
      </c>
    </row>
    <row r="13515" spans="1:5" x14ac:dyDescent="0.2">
      <c r="A13515" t="str">
        <f t="shared" ca="1" si="1055"/>
        <v>Basic</v>
      </c>
      <c r="B13515" t="str">
        <f t="shared" ca="1" si="1056"/>
        <v>general anesthesia</v>
      </c>
      <c r="C13515">
        <f t="shared" si="1059"/>
        <v>750</v>
      </c>
      <c r="D13515" t="str">
        <f t="shared" ca="1" si="1057"/>
        <v>Covered when used in conjunction with covered oral surgical procedures</v>
      </c>
      <c r="E13515">
        <f t="shared" ca="1" si="1058"/>
        <v>13</v>
      </c>
    </row>
    <row r="13516" spans="1:5" x14ac:dyDescent="0.2">
      <c r="A13516" t="str">
        <f t="shared" ca="1" si="1055"/>
        <v>Diagnostics and Preventative</v>
      </c>
      <c r="B13516" t="str">
        <f t="shared" ca="1" si="1056"/>
        <v>Full-mouth x-ray</v>
      </c>
      <c r="C13516">
        <f t="shared" si="1059"/>
        <v>750</v>
      </c>
      <c r="D13516">
        <f t="shared" ca="1" si="1057"/>
        <v>0</v>
      </c>
      <c r="E13516">
        <f t="shared" ca="1" si="1058"/>
        <v>3</v>
      </c>
    </row>
    <row r="13517" spans="1:5" x14ac:dyDescent="0.2">
      <c r="A13517" t="str">
        <f t="shared" ca="1" si="1055"/>
        <v>Orthodontics</v>
      </c>
      <c r="B13517" t="str">
        <f t="shared" ca="1" si="1056"/>
        <v>orthodontics</v>
      </c>
      <c r="C13517">
        <f t="shared" si="1059"/>
        <v>750</v>
      </c>
      <c r="D13517" t="str">
        <f t="shared" ca="1" si="1057"/>
        <v>For eligible dependents to age 19</v>
      </c>
      <c r="E13517">
        <f t="shared" ca="1" si="1058"/>
        <v>17</v>
      </c>
    </row>
    <row r="13518" spans="1:5" x14ac:dyDescent="0.2">
      <c r="A13518" t="str">
        <f t="shared" ca="1" si="1055"/>
        <v>Major</v>
      </c>
      <c r="B13518" t="str">
        <f t="shared" ca="1" si="1056"/>
        <v>temporomandibular joint dysfunction</v>
      </c>
      <c r="C13518">
        <f t="shared" si="1059"/>
        <v>750</v>
      </c>
      <c r="D13518" t="str">
        <f t="shared" ca="1" si="1057"/>
        <v>Services relating to hinging joints of the jaw</v>
      </c>
      <c r="E13518">
        <f t="shared" ca="1" si="1058"/>
        <v>16</v>
      </c>
    </row>
    <row r="13519" spans="1:5" x14ac:dyDescent="0.2">
      <c r="A13519" t="str">
        <f t="shared" ca="1" si="1055"/>
        <v>Basic</v>
      </c>
      <c r="B13519" t="str">
        <f t="shared" ca="1" si="1056"/>
        <v>oral surgery</v>
      </c>
      <c r="C13519">
        <f t="shared" si="1059"/>
        <v>750</v>
      </c>
      <c r="D13519" t="str">
        <f t="shared" ca="1" si="1057"/>
        <v>Extraction and other surgery procedures, incl. pre- and post-operative care</v>
      </c>
      <c r="E13519">
        <f t="shared" ca="1" si="1058"/>
        <v>9</v>
      </c>
    </row>
    <row r="13520" spans="1:5" x14ac:dyDescent="0.2">
      <c r="A13520" t="str">
        <f t="shared" ca="1" si="1055"/>
        <v>Other</v>
      </c>
      <c r="B13520" t="str">
        <f t="shared" ca="1" si="1056"/>
        <v>Implants</v>
      </c>
      <c r="C13520">
        <f t="shared" si="1059"/>
        <v>751</v>
      </c>
      <c r="D13520" t="str">
        <f t="shared" ca="1" si="1057"/>
        <v>Implant dental work</v>
      </c>
      <c r="E13520">
        <f t="shared" ca="1" si="1058"/>
        <v>18</v>
      </c>
    </row>
    <row r="13521" spans="1:5" x14ac:dyDescent="0.2">
      <c r="A13521" t="str">
        <f t="shared" ca="1" si="1055"/>
        <v>Basic</v>
      </c>
      <c r="B13521" t="str">
        <f t="shared" ca="1" si="1056"/>
        <v>surgical periodontics</v>
      </c>
      <c r="C13521">
        <f t="shared" si="1059"/>
        <v>751</v>
      </c>
      <c r="D13521" t="str">
        <f t="shared" ca="1" si="1057"/>
        <v>Surgical treatment of the gums and supporting structures of the teeth</v>
      </c>
      <c r="E13521">
        <f t="shared" ca="1" si="1058"/>
        <v>11</v>
      </c>
    </row>
    <row r="13522" spans="1:5" x14ac:dyDescent="0.2">
      <c r="A13522" t="str">
        <f t="shared" ca="1" si="1055"/>
        <v>Basic</v>
      </c>
      <c r="B13522" t="str">
        <f t="shared" ca="1" si="1056"/>
        <v>general anesthesia</v>
      </c>
      <c r="C13522">
        <f t="shared" si="1059"/>
        <v>751</v>
      </c>
      <c r="D13522" t="str">
        <f t="shared" ca="1" si="1057"/>
        <v>Covered when used in conjunction with covered oral surgical procedures</v>
      </c>
      <c r="E13522">
        <f t="shared" ca="1" si="1058"/>
        <v>13</v>
      </c>
    </row>
    <row r="13523" spans="1:5" x14ac:dyDescent="0.2">
      <c r="A13523" t="str">
        <f t="shared" ca="1" si="1055"/>
        <v>Basic</v>
      </c>
      <c r="B13523" t="str">
        <f t="shared" ca="1" si="1056"/>
        <v>basic restorative</v>
      </c>
      <c r="C13523">
        <f t="shared" si="1059"/>
        <v>751</v>
      </c>
      <c r="D13523" t="str">
        <f t="shared" ca="1" si="1057"/>
        <v>Fillings (amalgam "silver" and composite "white" non-molar)</v>
      </c>
      <c r="E13523">
        <f t="shared" ca="1" si="1058"/>
        <v>8</v>
      </c>
    </row>
    <row r="13524" spans="1:5" x14ac:dyDescent="0.2">
      <c r="A13524" t="str">
        <f t="shared" ca="1" si="1055"/>
        <v>Basic</v>
      </c>
      <c r="B13524" t="str">
        <f t="shared" ca="1" si="1056"/>
        <v>oral surgery</v>
      </c>
      <c r="C13524">
        <f t="shared" si="1059"/>
        <v>751</v>
      </c>
      <c r="D13524" t="str">
        <f t="shared" ca="1" si="1057"/>
        <v>Extraction and other surgery procedures, incl. pre- and post-operative care</v>
      </c>
      <c r="E13524">
        <f t="shared" ca="1" si="1058"/>
        <v>9</v>
      </c>
    </row>
    <row r="13525" spans="1:5" x14ac:dyDescent="0.2">
      <c r="A13525" t="str">
        <f t="shared" ca="1" si="1055"/>
        <v>Diagnostics and Preventative</v>
      </c>
      <c r="B13525" t="str">
        <f t="shared" ca="1" si="1056"/>
        <v>Sealants</v>
      </c>
      <c r="C13525">
        <f t="shared" si="1059"/>
        <v>751</v>
      </c>
      <c r="D13525">
        <f t="shared" ca="1" si="1057"/>
        <v>0</v>
      </c>
      <c r="E13525">
        <f t="shared" ca="1" si="1058"/>
        <v>6</v>
      </c>
    </row>
    <row r="13526" spans="1:5" x14ac:dyDescent="0.2">
      <c r="A13526" t="str">
        <f t="shared" ca="1" si="1055"/>
        <v>Diagnostics and Preventative</v>
      </c>
      <c r="B13526" t="str">
        <f t="shared" ca="1" si="1056"/>
        <v>Bitewing x-rays</v>
      </c>
      <c r="C13526">
        <f t="shared" si="1059"/>
        <v>751</v>
      </c>
      <c r="D13526">
        <f t="shared" ca="1" si="1057"/>
        <v>0</v>
      </c>
      <c r="E13526">
        <f t="shared" ca="1" si="1058"/>
        <v>2</v>
      </c>
    </row>
    <row r="13527" spans="1:5" x14ac:dyDescent="0.2">
      <c r="A13527" t="str">
        <f t="shared" ca="1" si="1055"/>
        <v>Major</v>
      </c>
      <c r="B13527" t="str">
        <f t="shared" ca="1" si="1056"/>
        <v>major restorative</v>
      </c>
      <c r="C13527">
        <f t="shared" si="1059"/>
        <v>751</v>
      </c>
      <c r="D13527" t="str">
        <f t="shared" ca="1" si="1057"/>
        <v>Single crowns, inlays, onlays</v>
      </c>
      <c r="E13527">
        <f t="shared" ca="1" si="1058"/>
        <v>14</v>
      </c>
    </row>
    <row r="13528" spans="1:5" x14ac:dyDescent="0.2">
      <c r="A13528" t="str">
        <f t="shared" ca="1" si="1055"/>
        <v>Major</v>
      </c>
      <c r="B13528" t="str">
        <f t="shared" ca="1" si="1056"/>
        <v>major restorative</v>
      </c>
      <c r="C13528">
        <f t="shared" si="1059"/>
        <v>751</v>
      </c>
      <c r="D13528" t="str">
        <f t="shared" ca="1" si="1057"/>
        <v>Single crowns, inlays, onlays</v>
      </c>
      <c r="E13528">
        <f t="shared" ca="1" si="1058"/>
        <v>14</v>
      </c>
    </row>
    <row r="13529" spans="1:5" x14ac:dyDescent="0.2">
      <c r="A13529" t="str">
        <f t="shared" ca="1" si="1055"/>
        <v>Basic</v>
      </c>
      <c r="B13529" t="str">
        <f t="shared" ca="1" si="1056"/>
        <v>basic restorative</v>
      </c>
      <c r="C13529">
        <f t="shared" si="1059"/>
        <v>751</v>
      </c>
      <c r="D13529" t="str">
        <f t="shared" ca="1" si="1057"/>
        <v>Fillings (amalgam "silver" and composite "white" non-molar)</v>
      </c>
      <c r="E13529">
        <f t="shared" ca="1" si="1058"/>
        <v>8</v>
      </c>
    </row>
    <row r="13530" spans="1:5" x14ac:dyDescent="0.2">
      <c r="A13530" t="str">
        <f t="shared" ca="1" si="1055"/>
        <v>Basic</v>
      </c>
      <c r="B13530" t="str">
        <f t="shared" ca="1" si="1056"/>
        <v>basic restorative</v>
      </c>
      <c r="C13530">
        <f t="shared" si="1059"/>
        <v>751</v>
      </c>
      <c r="D13530" t="str">
        <f t="shared" ca="1" si="1057"/>
        <v>Fillings (amalgam "silver" and composite "white" non-molar)</v>
      </c>
      <c r="E13530">
        <f t="shared" ca="1" si="1058"/>
        <v>8</v>
      </c>
    </row>
    <row r="13531" spans="1:5" x14ac:dyDescent="0.2">
      <c r="A13531" t="str">
        <f t="shared" ca="1" si="1055"/>
        <v>Major</v>
      </c>
      <c r="B13531" t="str">
        <f t="shared" ca="1" si="1056"/>
        <v>major restorative</v>
      </c>
      <c r="C13531">
        <f t="shared" si="1059"/>
        <v>751</v>
      </c>
      <c r="D13531" t="str">
        <f t="shared" ca="1" si="1057"/>
        <v>Single crowns, inlays, onlays</v>
      </c>
      <c r="E13531">
        <f t="shared" ca="1" si="1058"/>
        <v>14</v>
      </c>
    </row>
    <row r="13532" spans="1:5" x14ac:dyDescent="0.2">
      <c r="A13532" t="str">
        <f t="shared" ca="1" si="1055"/>
        <v>Major</v>
      </c>
      <c r="B13532" t="str">
        <f t="shared" ca="1" si="1056"/>
        <v>temporomandibular joint dysfunction</v>
      </c>
      <c r="C13532">
        <f t="shared" si="1059"/>
        <v>751</v>
      </c>
      <c r="D13532" t="str">
        <f t="shared" ca="1" si="1057"/>
        <v>Services relating to hinging joints of the jaw</v>
      </c>
      <c r="E13532">
        <f t="shared" ca="1" si="1058"/>
        <v>16</v>
      </c>
    </row>
    <row r="13533" spans="1:5" x14ac:dyDescent="0.2">
      <c r="A13533" t="str">
        <f t="shared" ca="1" si="1055"/>
        <v>Diagnostics and Preventative</v>
      </c>
      <c r="B13533" t="str">
        <f t="shared" ca="1" si="1056"/>
        <v>Space Maintainers</v>
      </c>
      <c r="C13533">
        <f t="shared" si="1059"/>
        <v>751</v>
      </c>
      <c r="D13533">
        <f t="shared" ca="1" si="1057"/>
        <v>0</v>
      </c>
      <c r="E13533">
        <f t="shared" ca="1" si="1058"/>
        <v>7</v>
      </c>
    </row>
    <row r="13534" spans="1:5" x14ac:dyDescent="0.2">
      <c r="A13534" t="str">
        <f t="shared" ca="1" si="1055"/>
        <v>Basic</v>
      </c>
      <c r="B13534" t="str">
        <f t="shared" ca="1" si="1056"/>
        <v>endodontics</v>
      </c>
      <c r="C13534">
        <f t="shared" si="1059"/>
        <v>751</v>
      </c>
      <c r="D13534" t="str">
        <f t="shared" ca="1" si="1057"/>
        <v>Root canal, pulpal therapy</v>
      </c>
      <c r="E13534">
        <f t="shared" ca="1" si="1058"/>
        <v>10</v>
      </c>
    </row>
    <row r="13535" spans="1:5" x14ac:dyDescent="0.2">
      <c r="A13535" t="str">
        <f t="shared" ca="1" si="1055"/>
        <v>Other</v>
      </c>
      <c r="B13535" t="str">
        <f t="shared" ca="1" si="1056"/>
        <v>Implants</v>
      </c>
      <c r="C13535">
        <f t="shared" si="1059"/>
        <v>751</v>
      </c>
      <c r="D13535" t="str">
        <f t="shared" ca="1" si="1057"/>
        <v>Implant dental work</v>
      </c>
      <c r="E13535">
        <f t="shared" ca="1" si="1058"/>
        <v>18</v>
      </c>
    </row>
    <row r="13536" spans="1:5" x14ac:dyDescent="0.2">
      <c r="A13536" t="str">
        <f t="shared" ca="1" si="1055"/>
        <v>Diagnostics and Preventative</v>
      </c>
      <c r="B13536" t="str">
        <f t="shared" ca="1" si="1056"/>
        <v>Bitewing x-rays</v>
      </c>
      <c r="C13536">
        <f t="shared" si="1059"/>
        <v>751</v>
      </c>
      <c r="D13536">
        <f t="shared" ca="1" si="1057"/>
        <v>0</v>
      </c>
      <c r="E13536">
        <f t="shared" ca="1" si="1058"/>
        <v>2</v>
      </c>
    </row>
    <row r="13537" spans="1:5" x14ac:dyDescent="0.2">
      <c r="A13537" t="str">
        <f t="shared" ca="1" si="1055"/>
        <v>Major</v>
      </c>
      <c r="B13537" t="str">
        <f t="shared" ca="1" si="1056"/>
        <v>temporomandibular joint dysfunction</v>
      </c>
      <c r="C13537">
        <f t="shared" si="1059"/>
        <v>751</v>
      </c>
      <c r="D13537" t="str">
        <f t="shared" ca="1" si="1057"/>
        <v>Services relating to hinging joints of the jaw</v>
      </c>
      <c r="E13537">
        <f t="shared" ca="1" si="1058"/>
        <v>16</v>
      </c>
    </row>
    <row r="13538" spans="1:5" x14ac:dyDescent="0.2">
      <c r="A13538" t="str">
        <f t="shared" ca="1" si="1055"/>
        <v>Diagnostics and Preventative</v>
      </c>
      <c r="B13538" t="str">
        <f t="shared" ca="1" si="1056"/>
        <v>Full-mouth x-ray</v>
      </c>
      <c r="C13538">
        <f t="shared" si="1059"/>
        <v>752</v>
      </c>
      <c r="D13538">
        <f t="shared" ca="1" si="1057"/>
        <v>0</v>
      </c>
      <c r="E13538">
        <f t="shared" ca="1" si="1058"/>
        <v>3</v>
      </c>
    </row>
    <row r="13539" spans="1:5" x14ac:dyDescent="0.2">
      <c r="A13539" t="str">
        <f t="shared" ca="1" si="1055"/>
        <v>Major</v>
      </c>
      <c r="B13539" t="str">
        <f t="shared" ca="1" si="1056"/>
        <v>temporomandibular joint dysfunction</v>
      </c>
      <c r="C13539">
        <f t="shared" si="1059"/>
        <v>752</v>
      </c>
      <c r="D13539" t="str">
        <f t="shared" ca="1" si="1057"/>
        <v>Services relating to hinging joints of the jaw</v>
      </c>
      <c r="E13539">
        <f t="shared" ca="1" si="1058"/>
        <v>16</v>
      </c>
    </row>
    <row r="13540" spans="1:5" x14ac:dyDescent="0.2">
      <c r="A13540" t="str">
        <f t="shared" ca="1" si="1055"/>
        <v>Orthodontics</v>
      </c>
      <c r="B13540" t="str">
        <f t="shared" ca="1" si="1056"/>
        <v>orthodontics</v>
      </c>
      <c r="C13540">
        <f t="shared" si="1059"/>
        <v>752</v>
      </c>
      <c r="D13540" t="str">
        <f t="shared" ca="1" si="1057"/>
        <v>For eligible dependents to age 19</v>
      </c>
      <c r="E13540">
        <f t="shared" ca="1" si="1058"/>
        <v>17</v>
      </c>
    </row>
    <row r="13541" spans="1:5" x14ac:dyDescent="0.2">
      <c r="A13541" t="str">
        <f t="shared" ca="1" si="1055"/>
        <v>Diagnostics and Preventative</v>
      </c>
      <c r="B13541" t="str">
        <f t="shared" ca="1" si="1056"/>
        <v>Bitewing x-rays</v>
      </c>
      <c r="C13541">
        <f t="shared" si="1059"/>
        <v>752</v>
      </c>
      <c r="D13541">
        <f t="shared" ca="1" si="1057"/>
        <v>0</v>
      </c>
      <c r="E13541">
        <f t="shared" ca="1" si="1058"/>
        <v>2</v>
      </c>
    </row>
    <row r="13542" spans="1:5" x14ac:dyDescent="0.2">
      <c r="A13542" t="str">
        <f t="shared" ca="1" si="1055"/>
        <v>Basic</v>
      </c>
      <c r="B13542" t="str">
        <f t="shared" ca="1" si="1056"/>
        <v>surgical periodontics</v>
      </c>
      <c r="C13542">
        <f t="shared" si="1059"/>
        <v>752</v>
      </c>
      <c r="D13542" t="str">
        <f t="shared" ca="1" si="1057"/>
        <v>Surgical treatment of the gums and supporting structures of the teeth</v>
      </c>
      <c r="E13542">
        <f t="shared" ca="1" si="1058"/>
        <v>11</v>
      </c>
    </row>
    <row r="13543" spans="1:5" x14ac:dyDescent="0.2">
      <c r="A13543" t="str">
        <f t="shared" ca="1" si="1055"/>
        <v>Major</v>
      </c>
      <c r="B13543" t="str">
        <f t="shared" ca="1" si="1056"/>
        <v>prosthodontics</v>
      </c>
      <c r="C13543">
        <f t="shared" si="1059"/>
        <v>752</v>
      </c>
      <c r="D13543" t="str">
        <f t="shared" ca="1" si="1057"/>
        <v>Procedures for replacement of missing teeth by construction or repair of bridges and partial or complete dentures</v>
      </c>
      <c r="E13543">
        <f t="shared" ca="1" si="1058"/>
        <v>15</v>
      </c>
    </row>
    <row r="13544" spans="1:5" x14ac:dyDescent="0.2">
      <c r="A13544" t="str">
        <f t="shared" ca="1" si="1055"/>
        <v>Diagnostics and Preventative</v>
      </c>
      <c r="B13544" t="str">
        <f t="shared" ca="1" si="1056"/>
        <v>Space Maintainers</v>
      </c>
      <c r="C13544">
        <f t="shared" si="1059"/>
        <v>752</v>
      </c>
      <c r="D13544">
        <f t="shared" ca="1" si="1057"/>
        <v>0</v>
      </c>
      <c r="E13544">
        <f t="shared" ca="1" si="1058"/>
        <v>7</v>
      </c>
    </row>
    <row r="13545" spans="1:5" x14ac:dyDescent="0.2">
      <c r="A13545" t="str">
        <f t="shared" ca="1" si="1055"/>
        <v>Basic</v>
      </c>
      <c r="B13545" t="str">
        <f t="shared" ca="1" si="1056"/>
        <v>oral surgery</v>
      </c>
      <c r="C13545">
        <f t="shared" si="1059"/>
        <v>752</v>
      </c>
      <c r="D13545" t="str">
        <f t="shared" ca="1" si="1057"/>
        <v>Extraction and other surgery procedures, incl. pre- and post-operative care</v>
      </c>
      <c r="E13545">
        <f t="shared" ca="1" si="1058"/>
        <v>9</v>
      </c>
    </row>
    <row r="13546" spans="1:5" x14ac:dyDescent="0.2">
      <c r="A13546" t="str">
        <f t="shared" ca="1" si="1055"/>
        <v>Basic</v>
      </c>
      <c r="B13546" t="str">
        <f t="shared" ca="1" si="1056"/>
        <v>surgical periodontics</v>
      </c>
      <c r="C13546">
        <f t="shared" si="1059"/>
        <v>752</v>
      </c>
      <c r="D13546" t="str">
        <f t="shared" ca="1" si="1057"/>
        <v>Surgical treatment of the gums and supporting structures of the teeth</v>
      </c>
      <c r="E13546">
        <f t="shared" ca="1" si="1058"/>
        <v>11</v>
      </c>
    </row>
    <row r="13547" spans="1:5" x14ac:dyDescent="0.2">
      <c r="A13547" t="str">
        <f t="shared" ca="1" si="1055"/>
        <v>Diagnostics and Preventative</v>
      </c>
      <c r="B13547" t="str">
        <f t="shared" ca="1" si="1056"/>
        <v>Bitewing x-rays</v>
      </c>
      <c r="C13547">
        <f t="shared" si="1059"/>
        <v>752</v>
      </c>
      <c r="D13547">
        <f t="shared" ca="1" si="1057"/>
        <v>0</v>
      </c>
      <c r="E13547">
        <f t="shared" ca="1" si="1058"/>
        <v>2</v>
      </c>
    </row>
    <row r="13548" spans="1:5" x14ac:dyDescent="0.2">
      <c r="A13548" t="str">
        <f t="shared" ca="1" si="1055"/>
        <v>Basic</v>
      </c>
      <c r="B13548" t="str">
        <f t="shared" ca="1" si="1056"/>
        <v>oral surgery</v>
      </c>
      <c r="C13548">
        <f t="shared" si="1059"/>
        <v>752</v>
      </c>
      <c r="D13548" t="str">
        <f t="shared" ca="1" si="1057"/>
        <v>Extraction and other surgery procedures, incl. pre- and post-operative care</v>
      </c>
      <c r="E13548">
        <f t="shared" ca="1" si="1058"/>
        <v>9</v>
      </c>
    </row>
    <row r="13549" spans="1:5" x14ac:dyDescent="0.2">
      <c r="A13549" t="str">
        <f t="shared" ca="1" si="1055"/>
        <v>Basic</v>
      </c>
      <c r="B13549" t="str">
        <f t="shared" ca="1" si="1056"/>
        <v>endodontics</v>
      </c>
      <c r="C13549">
        <f t="shared" si="1059"/>
        <v>752</v>
      </c>
      <c r="D13549" t="str">
        <f t="shared" ca="1" si="1057"/>
        <v>Root canal, pulpal therapy</v>
      </c>
      <c r="E13549">
        <f t="shared" ca="1" si="1058"/>
        <v>10</v>
      </c>
    </row>
    <row r="13550" spans="1:5" x14ac:dyDescent="0.2">
      <c r="A13550" t="str">
        <f t="shared" ca="1" si="1055"/>
        <v>Major</v>
      </c>
      <c r="B13550" t="str">
        <f t="shared" ca="1" si="1056"/>
        <v>major restorative</v>
      </c>
      <c r="C13550">
        <f t="shared" si="1059"/>
        <v>752</v>
      </c>
      <c r="D13550" t="str">
        <f t="shared" ca="1" si="1057"/>
        <v>Single crowns, inlays, onlays</v>
      </c>
      <c r="E13550">
        <f t="shared" ca="1" si="1058"/>
        <v>14</v>
      </c>
    </row>
    <row r="13551" spans="1:5" x14ac:dyDescent="0.2">
      <c r="A13551" t="str">
        <f t="shared" ca="1" si="1055"/>
        <v>Diagnostics and Preventative</v>
      </c>
      <c r="B13551" t="str">
        <f t="shared" ca="1" si="1056"/>
        <v>Space Maintainers</v>
      </c>
      <c r="C13551">
        <f t="shared" si="1059"/>
        <v>752</v>
      </c>
      <c r="D13551">
        <f t="shared" ca="1" si="1057"/>
        <v>0</v>
      </c>
      <c r="E13551">
        <f t="shared" ca="1" si="1058"/>
        <v>7</v>
      </c>
    </row>
    <row r="13552" spans="1:5" x14ac:dyDescent="0.2">
      <c r="A13552" t="str">
        <f t="shared" ca="1" si="1055"/>
        <v>Major</v>
      </c>
      <c r="B13552" t="str">
        <f t="shared" ca="1" si="1056"/>
        <v>prosthodontics</v>
      </c>
      <c r="C13552">
        <f t="shared" si="1059"/>
        <v>752</v>
      </c>
      <c r="D13552" t="str">
        <f t="shared" ca="1" si="1057"/>
        <v>Procedures for replacement of missing teeth by construction or repair of bridges and partial or complete dentures</v>
      </c>
      <c r="E13552">
        <f t="shared" ca="1" si="1058"/>
        <v>15</v>
      </c>
    </row>
    <row r="13553" spans="1:5" x14ac:dyDescent="0.2">
      <c r="A13553" t="str">
        <f t="shared" ca="1" si="1055"/>
        <v>Major</v>
      </c>
      <c r="B13553" t="str">
        <f t="shared" ca="1" si="1056"/>
        <v>temporomandibular joint dysfunction</v>
      </c>
      <c r="C13553">
        <f t="shared" si="1059"/>
        <v>752</v>
      </c>
      <c r="D13553" t="str">
        <f t="shared" ca="1" si="1057"/>
        <v>Services relating to hinging joints of the jaw</v>
      </c>
      <c r="E13553">
        <f t="shared" ca="1" si="1058"/>
        <v>16</v>
      </c>
    </row>
    <row r="13554" spans="1:5" x14ac:dyDescent="0.2">
      <c r="A13554" t="str">
        <f t="shared" ca="1" si="1055"/>
        <v>Basic</v>
      </c>
      <c r="B13554" t="str">
        <f t="shared" ca="1" si="1056"/>
        <v>surgical periodontics</v>
      </c>
      <c r="C13554">
        <f t="shared" si="1059"/>
        <v>752</v>
      </c>
      <c r="D13554" t="str">
        <f t="shared" ca="1" si="1057"/>
        <v>Surgical treatment of the gums and supporting structures of the teeth</v>
      </c>
      <c r="E13554">
        <f t="shared" ca="1" si="1058"/>
        <v>11</v>
      </c>
    </row>
    <row r="13555" spans="1:5" x14ac:dyDescent="0.2">
      <c r="A13555" t="str">
        <f t="shared" ca="1" si="1055"/>
        <v>Major</v>
      </c>
      <c r="B13555" t="str">
        <f t="shared" ca="1" si="1056"/>
        <v>prosthodontics</v>
      </c>
      <c r="C13555">
        <f t="shared" si="1059"/>
        <v>752</v>
      </c>
      <c r="D13555" t="str">
        <f t="shared" ca="1" si="1057"/>
        <v>Procedures for replacement of missing teeth by construction or repair of bridges and partial or complete dentures</v>
      </c>
      <c r="E13555">
        <f t="shared" ca="1" si="1058"/>
        <v>15</v>
      </c>
    </row>
    <row r="13556" spans="1:5" x14ac:dyDescent="0.2">
      <c r="A13556" t="str">
        <f t="shared" ca="1" si="1055"/>
        <v>Basic</v>
      </c>
      <c r="B13556" t="str">
        <f t="shared" ca="1" si="1056"/>
        <v>general anesthesia</v>
      </c>
      <c r="C13556">
        <f t="shared" si="1059"/>
        <v>753</v>
      </c>
      <c r="D13556" t="str">
        <f t="shared" ca="1" si="1057"/>
        <v>Covered when used in conjunction with covered oral surgical procedures</v>
      </c>
      <c r="E13556">
        <f t="shared" ca="1" si="1058"/>
        <v>13</v>
      </c>
    </row>
    <row r="13557" spans="1:5" x14ac:dyDescent="0.2">
      <c r="A13557" t="str">
        <f t="shared" ca="1" si="1055"/>
        <v>Diagnostics and Preventative</v>
      </c>
      <c r="B13557" t="str">
        <f t="shared" ca="1" si="1056"/>
        <v>Space Maintainers</v>
      </c>
      <c r="C13557">
        <f t="shared" si="1059"/>
        <v>753</v>
      </c>
      <c r="D13557">
        <f t="shared" ca="1" si="1057"/>
        <v>0</v>
      </c>
      <c r="E13557">
        <f t="shared" ca="1" si="1058"/>
        <v>7</v>
      </c>
    </row>
    <row r="13558" spans="1:5" x14ac:dyDescent="0.2">
      <c r="A13558" t="str">
        <f t="shared" ca="1" si="1055"/>
        <v>Diagnostics and Preventative</v>
      </c>
      <c r="B13558" t="str">
        <f t="shared" ca="1" si="1056"/>
        <v>Space Maintainers</v>
      </c>
      <c r="C13558">
        <f t="shared" si="1059"/>
        <v>753</v>
      </c>
      <c r="D13558">
        <f t="shared" ca="1" si="1057"/>
        <v>0</v>
      </c>
      <c r="E13558">
        <f t="shared" ca="1" si="1058"/>
        <v>7</v>
      </c>
    </row>
    <row r="13559" spans="1:5" x14ac:dyDescent="0.2">
      <c r="A13559" t="str">
        <f t="shared" ca="1" si="1055"/>
        <v>Basic</v>
      </c>
      <c r="B13559" t="str">
        <f t="shared" ca="1" si="1056"/>
        <v>non-surgical periodontics</v>
      </c>
      <c r="C13559">
        <f t="shared" si="1059"/>
        <v>753</v>
      </c>
      <c r="D13559" t="str">
        <f t="shared" ca="1" si="1057"/>
        <v xml:space="preserve">Non-surgical treatment of the gums and supporting structures of the teeth </v>
      </c>
      <c r="E13559">
        <f t="shared" ca="1" si="1058"/>
        <v>12</v>
      </c>
    </row>
    <row r="13560" spans="1:5" x14ac:dyDescent="0.2">
      <c r="A13560" t="str">
        <f t="shared" ca="1" si="1055"/>
        <v>Basic</v>
      </c>
      <c r="B13560" t="str">
        <f t="shared" ca="1" si="1056"/>
        <v>general anesthesia</v>
      </c>
      <c r="C13560">
        <f t="shared" si="1059"/>
        <v>753</v>
      </c>
      <c r="D13560" t="str">
        <f t="shared" ca="1" si="1057"/>
        <v>Covered when used in conjunction with covered oral surgical procedures</v>
      </c>
      <c r="E13560">
        <f t="shared" ca="1" si="1058"/>
        <v>13</v>
      </c>
    </row>
    <row r="13561" spans="1:5" x14ac:dyDescent="0.2">
      <c r="A13561" t="str">
        <f t="shared" ca="1" si="1055"/>
        <v>Basic</v>
      </c>
      <c r="B13561" t="str">
        <f t="shared" ca="1" si="1056"/>
        <v>surgical periodontics</v>
      </c>
      <c r="C13561">
        <f t="shared" si="1059"/>
        <v>753</v>
      </c>
      <c r="D13561" t="str">
        <f t="shared" ca="1" si="1057"/>
        <v>Surgical treatment of the gums and supporting structures of the teeth</v>
      </c>
      <c r="E13561">
        <f t="shared" ca="1" si="1058"/>
        <v>11</v>
      </c>
    </row>
    <row r="13562" spans="1:5" x14ac:dyDescent="0.2">
      <c r="A13562" t="str">
        <f t="shared" ca="1" si="1055"/>
        <v>Basic</v>
      </c>
      <c r="B13562" t="str">
        <f t="shared" ca="1" si="1056"/>
        <v>surgical periodontics</v>
      </c>
      <c r="C13562">
        <f t="shared" si="1059"/>
        <v>753</v>
      </c>
      <c r="D13562" t="str">
        <f t="shared" ca="1" si="1057"/>
        <v>Surgical treatment of the gums and supporting structures of the teeth</v>
      </c>
      <c r="E13562">
        <f t="shared" ca="1" si="1058"/>
        <v>11</v>
      </c>
    </row>
    <row r="13563" spans="1:5" x14ac:dyDescent="0.2">
      <c r="A13563" t="str">
        <f t="shared" ca="1" si="1055"/>
        <v>Major</v>
      </c>
      <c r="B13563" t="str">
        <f t="shared" ca="1" si="1056"/>
        <v>temporomandibular joint dysfunction</v>
      </c>
      <c r="C13563">
        <f t="shared" si="1059"/>
        <v>753</v>
      </c>
      <c r="D13563" t="str">
        <f t="shared" ca="1" si="1057"/>
        <v>Services relating to hinging joints of the jaw</v>
      </c>
      <c r="E13563">
        <f t="shared" ca="1" si="1058"/>
        <v>16</v>
      </c>
    </row>
    <row r="13564" spans="1:5" x14ac:dyDescent="0.2">
      <c r="A13564" t="str">
        <f t="shared" ca="1" si="1055"/>
        <v>Basic</v>
      </c>
      <c r="B13564" t="str">
        <f t="shared" ca="1" si="1056"/>
        <v>general anesthesia</v>
      </c>
      <c r="C13564">
        <f t="shared" si="1059"/>
        <v>753</v>
      </c>
      <c r="D13564" t="str">
        <f t="shared" ca="1" si="1057"/>
        <v>Covered when used in conjunction with covered oral surgical procedures</v>
      </c>
      <c r="E13564">
        <f t="shared" ca="1" si="1058"/>
        <v>13</v>
      </c>
    </row>
    <row r="13565" spans="1:5" x14ac:dyDescent="0.2">
      <c r="A13565" t="str">
        <f t="shared" ca="1" si="1055"/>
        <v>Basic</v>
      </c>
      <c r="B13565" t="str">
        <f t="shared" ca="1" si="1056"/>
        <v>basic restorative</v>
      </c>
      <c r="C13565">
        <f t="shared" si="1059"/>
        <v>753</v>
      </c>
      <c r="D13565" t="str">
        <f t="shared" ca="1" si="1057"/>
        <v>Fillings (amalgam "silver" and composite "white" non-molar)</v>
      </c>
      <c r="E13565">
        <f t="shared" ca="1" si="1058"/>
        <v>8</v>
      </c>
    </row>
    <row r="13566" spans="1:5" x14ac:dyDescent="0.2">
      <c r="A13566" t="str">
        <f t="shared" ca="1" si="1055"/>
        <v>Major</v>
      </c>
      <c r="B13566" t="str">
        <f t="shared" ca="1" si="1056"/>
        <v>major restorative</v>
      </c>
      <c r="C13566">
        <f t="shared" si="1059"/>
        <v>753</v>
      </c>
      <c r="D13566" t="str">
        <f t="shared" ca="1" si="1057"/>
        <v>Single crowns, inlays, onlays</v>
      </c>
      <c r="E13566">
        <f t="shared" ca="1" si="1058"/>
        <v>14</v>
      </c>
    </row>
    <row r="13567" spans="1:5" x14ac:dyDescent="0.2">
      <c r="A13567" t="str">
        <f t="shared" ca="1" si="1055"/>
        <v>Diagnostics and Preventative</v>
      </c>
      <c r="B13567" t="str">
        <f t="shared" ca="1" si="1056"/>
        <v>Periodic Exams</v>
      </c>
      <c r="C13567">
        <f t="shared" si="1059"/>
        <v>753</v>
      </c>
      <c r="D13567">
        <f t="shared" ca="1" si="1057"/>
        <v>0</v>
      </c>
      <c r="E13567">
        <f t="shared" ca="1" si="1058"/>
        <v>1</v>
      </c>
    </row>
    <row r="13568" spans="1:5" x14ac:dyDescent="0.2">
      <c r="A13568" t="str">
        <f t="shared" ca="1" si="1055"/>
        <v>Diagnostics and Preventative</v>
      </c>
      <c r="B13568" t="str">
        <f t="shared" ca="1" si="1056"/>
        <v>Sealants</v>
      </c>
      <c r="C13568">
        <f t="shared" si="1059"/>
        <v>753</v>
      </c>
      <c r="D13568">
        <f t="shared" ca="1" si="1057"/>
        <v>0</v>
      </c>
      <c r="E13568">
        <f t="shared" ca="1" si="1058"/>
        <v>6</v>
      </c>
    </row>
    <row r="13569" spans="1:5" x14ac:dyDescent="0.2">
      <c r="A13569" t="str">
        <f t="shared" ca="1" si="1055"/>
        <v>Major</v>
      </c>
      <c r="B13569" t="str">
        <f t="shared" ca="1" si="1056"/>
        <v>prosthodontics</v>
      </c>
      <c r="C13569">
        <f t="shared" si="1059"/>
        <v>753</v>
      </c>
      <c r="D13569" t="str">
        <f t="shared" ca="1" si="1057"/>
        <v>Procedures for replacement of missing teeth by construction or repair of bridges and partial or complete dentures</v>
      </c>
      <c r="E13569">
        <f t="shared" ca="1" si="1058"/>
        <v>15</v>
      </c>
    </row>
    <row r="13570" spans="1:5" x14ac:dyDescent="0.2">
      <c r="A13570" t="str">
        <f t="shared" ref="A13570:A13633" ca="1" si="1060">INDEX(services,E13570,1)</f>
        <v>Diagnostics and Preventative</v>
      </c>
      <c r="B13570" t="str">
        <f t="shared" ref="B13570:B13633" ca="1" si="1061">INDEX(services,E13570,2)</f>
        <v>Space Maintainers</v>
      </c>
      <c r="C13570">
        <f t="shared" si="1059"/>
        <v>753</v>
      </c>
      <c r="D13570">
        <f t="shared" ref="D13570:D13633" ca="1" si="1062">INDEX(services,E13570,3)</f>
        <v>0</v>
      </c>
      <c r="E13570">
        <f t="shared" ref="E13570:E13633" ca="1" si="1063">RANDBETWEEN(1,ROWS(services))</f>
        <v>7</v>
      </c>
    </row>
    <row r="13571" spans="1:5" x14ac:dyDescent="0.2">
      <c r="A13571" t="str">
        <f t="shared" ca="1" si="1060"/>
        <v>Diagnostics and Preventative</v>
      </c>
      <c r="B13571" t="str">
        <f t="shared" ca="1" si="1061"/>
        <v>Sealants</v>
      </c>
      <c r="C13571">
        <f t="shared" si="1059"/>
        <v>753</v>
      </c>
      <c r="D13571">
        <f t="shared" ca="1" si="1062"/>
        <v>0</v>
      </c>
      <c r="E13571">
        <f t="shared" ca="1" si="1063"/>
        <v>6</v>
      </c>
    </row>
    <row r="13572" spans="1:5" x14ac:dyDescent="0.2">
      <c r="A13572" t="str">
        <f t="shared" ca="1" si="1060"/>
        <v>Major</v>
      </c>
      <c r="B13572" t="str">
        <f t="shared" ca="1" si="1061"/>
        <v>major restorative</v>
      </c>
      <c r="C13572">
        <f t="shared" ref="C13572:C13635" si="1064">IF(MOD(ROW(C13572)-2,18)&lt;&gt;0,C13571,C13571+1)</f>
        <v>753</v>
      </c>
      <c r="D13572" t="str">
        <f t="shared" ca="1" si="1062"/>
        <v>Single crowns, inlays, onlays</v>
      </c>
      <c r="E13572">
        <f t="shared" ca="1" si="1063"/>
        <v>14</v>
      </c>
    </row>
    <row r="13573" spans="1:5" x14ac:dyDescent="0.2">
      <c r="A13573" t="str">
        <f t="shared" ca="1" si="1060"/>
        <v>Other</v>
      </c>
      <c r="B13573" t="str">
        <f t="shared" ca="1" si="1061"/>
        <v>Implants</v>
      </c>
      <c r="C13573">
        <f t="shared" si="1064"/>
        <v>753</v>
      </c>
      <c r="D13573" t="str">
        <f t="shared" ca="1" si="1062"/>
        <v>Implant dental work</v>
      </c>
      <c r="E13573">
        <f t="shared" ca="1" si="1063"/>
        <v>18</v>
      </c>
    </row>
    <row r="13574" spans="1:5" x14ac:dyDescent="0.2">
      <c r="A13574" t="str">
        <f t="shared" ca="1" si="1060"/>
        <v>Diagnostics and Preventative</v>
      </c>
      <c r="B13574" t="str">
        <f t="shared" ca="1" si="1061"/>
        <v>Periodic Exams</v>
      </c>
      <c r="C13574">
        <f t="shared" si="1064"/>
        <v>754</v>
      </c>
      <c r="D13574">
        <f t="shared" ca="1" si="1062"/>
        <v>0</v>
      </c>
      <c r="E13574">
        <f t="shared" ca="1" si="1063"/>
        <v>1</v>
      </c>
    </row>
    <row r="13575" spans="1:5" x14ac:dyDescent="0.2">
      <c r="A13575" t="str">
        <f t="shared" ca="1" si="1060"/>
        <v>Diagnostics and Preventative</v>
      </c>
      <c r="B13575" t="str">
        <f t="shared" ca="1" si="1061"/>
        <v>Sealants</v>
      </c>
      <c r="C13575">
        <f t="shared" si="1064"/>
        <v>754</v>
      </c>
      <c r="D13575">
        <f t="shared" ca="1" si="1062"/>
        <v>0</v>
      </c>
      <c r="E13575">
        <f t="shared" ca="1" si="1063"/>
        <v>6</v>
      </c>
    </row>
    <row r="13576" spans="1:5" x14ac:dyDescent="0.2">
      <c r="A13576" t="str">
        <f t="shared" ca="1" si="1060"/>
        <v>Diagnostics and Preventative</v>
      </c>
      <c r="B13576" t="str">
        <f t="shared" ca="1" si="1061"/>
        <v>Fluoride treatments</v>
      </c>
      <c r="C13576">
        <f t="shared" si="1064"/>
        <v>754</v>
      </c>
      <c r="D13576">
        <f t="shared" ca="1" si="1062"/>
        <v>0</v>
      </c>
      <c r="E13576">
        <f t="shared" ca="1" si="1063"/>
        <v>5</v>
      </c>
    </row>
    <row r="13577" spans="1:5" x14ac:dyDescent="0.2">
      <c r="A13577" t="str">
        <f t="shared" ca="1" si="1060"/>
        <v>Diagnostics and Preventative</v>
      </c>
      <c r="B13577" t="str">
        <f t="shared" ca="1" si="1061"/>
        <v>Sealants</v>
      </c>
      <c r="C13577">
        <f t="shared" si="1064"/>
        <v>754</v>
      </c>
      <c r="D13577">
        <f t="shared" ca="1" si="1062"/>
        <v>0</v>
      </c>
      <c r="E13577">
        <f t="shared" ca="1" si="1063"/>
        <v>6</v>
      </c>
    </row>
    <row r="13578" spans="1:5" x14ac:dyDescent="0.2">
      <c r="A13578" t="str">
        <f t="shared" ca="1" si="1060"/>
        <v>Diagnostics and Preventative</v>
      </c>
      <c r="B13578" t="str">
        <f t="shared" ca="1" si="1061"/>
        <v>Bitewing x-rays</v>
      </c>
      <c r="C13578">
        <f t="shared" si="1064"/>
        <v>754</v>
      </c>
      <c r="D13578">
        <f t="shared" ca="1" si="1062"/>
        <v>0</v>
      </c>
      <c r="E13578">
        <f t="shared" ca="1" si="1063"/>
        <v>2</v>
      </c>
    </row>
    <row r="13579" spans="1:5" x14ac:dyDescent="0.2">
      <c r="A13579" t="str">
        <f t="shared" ca="1" si="1060"/>
        <v>Basic</v>
      </c>
      <c r="B13579" t="str">
        <f t="shared" ca="1" si="1061"/>
        <v>oral surgery</v>
      </c>
      <c r="C13579">
        <f t="shared" si="1064"/>
        <v>754</v>
      </c>
      <c r="D13579" t="str">
        <f t="shared" ca="1" si="1062"/>
        <v>Extraction and other surgery procedures, incl. pre- and post-operative care</v>
      </c>
      <c r="E13579">
        <f t="shared" ca="1" si="1063"/>
        <v>9</v>
      </c>
    </row>
    <row r="13580" spans="1:5" x14ac:dyDescent="0.2">
      <c r="A13580" t="str">
        <f t="shared" ca="1" si="1060"/>
        <v>Major</v>
      </c>
      <c r="B13580" t="str">
        <f t="shared" ca="1" si="1061"/>
        <v>temporomandibular joint dysfunction</v>
      </c>
      <c r="C13580">
        <f t="shared" si="1064"/>
        <v>754</v>
      </c>
      <c r="D13580" t="str">
        <f t="shared" ca="1" si="1062"/>
        <v>Services relating to hinging joints of the jaw</v>
      </c>
      <c r="E13580">
        <f t="shared" ca="1" si="1063"/>
        <v>16</v>
      </c>
    </row>
    <row r="13581" spans="1:5" x14ac:dyDescent="0.2">
      <c r="A13581" t="str">
        <f t="shared" ca="1" si="1060"/>
        <v>Orthodontics</v>
      </c>
      <c r="B13581" t="str">
        <f t="shared" ca="1" si="1061"/>
        <v>orthodontics</v>
      </c>
      <c r="C13581">
        <f t="shared" si="1064"/>
        <v>754</v>
      </c>
      <c r="D13581" t="str">
        <f t="shared" ca="1" si="1062"/>
        <v>For eligible dependents to age 19</v>
      </c>
      <c r="E13581">
        <f t="shared" ca="1" si="1063"/>
        <v>17</v>
      </c>
    </row>
    <row r="13582" spans="1:5" x14ac:dyDescent="0.2">
      <c r="A13582" t="str">
        <f t="shared" ca="1" si="1060"/>
        <v>Diagnostics and Preventative</v>
      </c>
      <c r="B13582" t="str">
        <f t="shared" ca="1" si="1061"/>
        <v>Periodic Exams</v>
      </c>
      <c r="C13582">
        <f t="shared" si="1064"/>
        <v>754</v>
      </c>
      <c r="D13582">
        <f t="shared" ca="1" si="1062"/>
        <v>0</v>
      </c>
      <c r="E13582">
        <f t="shared" ca="1" si="1063"/>
        <v>1</v>
      </c>
    </row>
    <row r="13583" spans="1:5" x14ac:dyDescent="0.2">
      <c r="A13583" t="str">
        <f t="shared" ca="1" si="1060"/>
        <v>Basic</v>
      </c>
      <c r="B13583" t="str">
        <f t="shared" ca="1" si="1061"/>
        <v>general anesthesia</v>
      </c>
      <c r="C13583">
        <f t="shared" si="1064"/>
        <v>754</v>
      </c>
      <c r="D13583" t="str">
        <f t="shared" ca="1" si="1062"/>
        <v>Covered when used in conjunction with covered oral surgical procedures</v>
      </c>
      <c r="E13583">
        <f t="shared" ca="1" si="1063"/>
        <v>13</v>
      </c>
    </row>
    <row r="13584" spans="1:5" x14ac:dyDescent="0.2">
      <c r="A13584" t="str">
        <f t="shared" ca="1" si="1060"/>
        <v>Diagnostics and Preventative</v>
      </c>
      <c r="B13584" t="str">
        <f t="shared" ca="1" si="1061"/>
        <v>Fluoride treatments</v>
      </c>
      <c r="C13584">
        <f t="shared" si="1064"/>
        <v>754</v>
      </c>
      <c r="D13584">
        <f t="shared" ca="1" si="1062"/>
        <v>0</v>
      </c>
      <c r="E13584">
        <f t="shared" ca="1" si="1063"/>
        <v>5</v>
      </c>
    </row>
    <row r="13585" spans="1:5" x14ac:dyDescent="0.2">
      <c r="A13585" t="str">
        <f t="shared" ca="1" si="1060"/>
        <v>Basic</v>
      </c>
      <c r="B13585" t="str">
        <f t="shared" ca="1" si="1061"/>
        <v>basic restorative</v>
      </c>
      <c r="C13585">
        <f t="shared" si="1064"/>
        <v>754</v>
      </c>
      <c r="D13585" t="str">
        <f t="shared" ca="1" si="1062"/>
        <v>Fillings (amalgam "silver" and composite "white" non-molar)</v>
      </c>
      <c r="E13585">
        <f t="shared" ca="1" si="1063"/>
        <v>8</v>
      </c>
    </row>
    <row r="13586" spans="1:5" x14ac:dyDescent="0.2">
      <c r="A13586" t="str">
        <f t="shared" ca="1" si="1060"/>
        <v>Major</v>
      </c>
      <c r="B13586" t="str">
        <f t="shared" ca="1" si="1061"/>
        <v>major restorative</v>
      </c>
      <c r="C13586">
        <f t="shared" si="1064"/>
        <v>754</v>
      </c>
      <c r="D13586" t="str">
        <f t="shared" ca="1" si="1062"/>
        <v>Single crowns, inlays, onlays</v>
      </c>
      <c r="E13586">
        <f t="shared" ca="1" si="1063"/>
        <v>14</v>
      </c>
    </row>
    <row r="13587" spans="1:5" x14ac:dyDescent="0.2">
      <c r="A13587" t="str">
        <f t="shared" ca="1" si="1060"/>
        <v>Basic</v>
      </c>
      <c r="B13587" t="str">
        <f t="shared" ca="1" si="1061"/>
        <v>general anesthesia</v>
      </c>
      <c r="C13587">
        <f t="shared" si="1064"/>
        <v>754</v>
      </c>
      <c r="D13587" t="str">
        <f t="shared" ca="1" si="1062"/>
        <v>Covered when used in conjunction with covered oral surgical procedures</v>
      </c>
      <c r="E13587">
        <f t="shared" ca="1" si="1063"/>
        <v>13</v>
      </c>
    </row>
    <row r="13588" spans="1:5" x14ac:dyDescent="0.2">
      <c r="A13588" t="str">
        <f t="shared" ca="1" si="1060"/>
        <v>Diagnostics and Preventative</v>
      </c>
      <c r="B13588" t="str">
        <f t="shared" ca="1" si="1061"/>
        <v>Prophylaxis</v>
      </c>
      <c r="C13588">
        <f t="shared" si="1064"/>
        <v>754</v>
      </c>
      <c r="D13588">
        <f t="shared" ca="1" si="1062"/>
        <v>0</v>
      </c>
      <c r="E13588">
        <f t="shared" ca="1" si="1063"/>
        <v>4</v>
      </c>
    </row>
    <row r="13589" spans="1:5" x14ac:dyDescent="0.2">
      <c r="A13589" t="str">
        <f t="shared" ca="1" si="1060"/>
        <v>Diagnostics and Preventative</v>
      </c>
      <c r="B13589" t="str">
        <f t="shared" ca="1" si="1061"/>
        <v>Bitewing x-rays</v>
      </c>
      <c r="C13589">
        <f t="shared" si="1064"/>
        <v>754</v>
      </c>
      <c r="D13589">
        <f t="shared" ca="1" si="1062"/>
        <v>0</v>
      </c>
      <c r="E13589">
        <f t="shared" ca="1" si="1063"/>
        <v>2</v>
      </c>
    </row>
    <row r="13590" spans="1:5" x14ac:dyDescent="0.2">
      <c r="A13590" t="str">
        <f t="shared" ca="1" si="1060"/>
        <v>Basic</v>
      </c>
      <c r="B13590" t="str">
        <f t="shared" ca="1" si="1061"/>
        <v>endodontics</v>
      </c>
      <c r="C13590">
        <f t="shared" si="1064"/>
        <v>754</v>
      </c>
      <c r="D13590" t="str">
        <f t="shared" ca="1" si="1062"/>
        <v>Root canal, pulpal therapy</v>
      </c>
      <c r="E13590">
        <f t="shared" ca="1" si="1063"/>
        <v>10</v>
      </c>
    </row>
    <row r="13591" spans="1:5" x14ac:dyDescent="0.2">
      <c r="A13591" t="str">
        <f t="shared" ca="1" si="1060"/>
        <v>Diagnostics and Preventative</v>
      </c>
      <c r="B13591" t="str">
        <f t="shared" ca="1" si="1061"/>
        <v>Full-mouth x-ray</v>
      </c>
      <c r="C13591">
        <f t="shared" si="1064"/>
        <v>754</v>
      </c>
      <c r="D13591">
        <f t="shared" ca="1" si="1062"/>
        <v>0</v>
      </c>
      <c r="E13591">
        <f t="shared" ca="1" si="1063"/>
        <v>3</v>
      </c>
    </row>
    <row r="13592" spans="1:5" x14ac:dyDescent="0.2">
      <c r="A13592" t="str">
        <f t="shared" ca="1" si="1060"/>
        <v>Basic</v>
      </c>
      <c r="B13592" t="str">
        <f t="shared" ca="1" si="1061"/>
        <v>oral surgery</v>
      </c>
      <c r="C13592">
        <f t="shared" si="1064"/>
        <v>755</v>
      </c>
      <c r="D13592" t="str">
        <f t="shared" ca="1" si="1062"/>
        <v>Extraction and other surgery procedures, incl. pre- and post-operative care</v>
      </c>
      <c r="E13592">
        <f t="shared" ca="1" si="1063"/>
        <v>9</v>
      </c>
    </row>
    <row r="13593" spans="1:5" x14ac:dyDescent="0.2">
      <c r="A13593" t="str">
        <f t="shared" ca="1" si="1060"/>
        <v>Diagnostics and Preventative</v>
      </c>
      <c r="B13593" t="str">
        <f t="shared" ca="1" si="1061"/>
        <v>Periodic Exams</v>
      </c>
      <c r="C13593">
        <f t="shared" si="1064"/>
        <v>755</v>
      </c>
      <c r="D13593">
        <f t="shared" ca="1" si="1062"/>
        <v>0</v>
      </c>
      <c r="E13593">
        <f t="shared" ca="1" si="1063"/>
        <v>1</v>
      </c>
    </row>
    <row r="13594" spans="1:5" x14ac:dyDescent="0.2">
      <c r="A13594" t="str">
        <f t="shared" ca="1" si="1060"/>
        <v>Diagnostics and Preventative</v>
      </c>
      <c r="B13594" t="str">
        <f t="shared" ca="1" si="1061"/>
        <v>Full-mouth x-ray</v>
      </c>
      <c r="C13594">
        <f t="shared" si="1064"/>
        <v>755</v>
      </c>
      <c r="D13594">
        <f t="shared" ca="1" si="1062"/>
        <v>0</v>
      </c>
      <c r="E13594">
        <f t="shared" ca="1" si="1063"/>
        <v>3</v>
      </c>
    </row>
    <row r="13595" spans="1:5" x14ac:dyDescent="0.2">
      <c r="A13595" t="str">
        <f t="shared" ca="1" si="1060"/>
        <v>Diagnostics and Preventative</v>
      </c>
      <c r="B13595" t="str">
        <f t="shared" ca="1" si="1061"/>
        <v>Full-mouth x-ray</v>
      </c>
      <c r="C13595">
        <f t="shared" si="1064"/>
        <v>755</v>
      </c>
      <c r="D13595">
        <f t="shared" ca="1" si="1062"/>
        <v>0</v>
      </c>
      <c r="E13595">
        <f t="shared" ca="1" si="1063"/>
        <v>3</v>
      </c>
    </row>
    <row r="13596" spans="1:5" x14ac:dyDescent="0.2">
      <c r="A13596" t="str">
        <f t="shared" ca="1" si="1060"/>
        <v>Diagnostics and Preventative</v>
      </c>
      <c r="B13596" t="str">
        <f t="shared" ca="1" si="1061"/>
        <v>Periodic Exams</v>
      </c>
      <c r="C13596">
        <f t="shared" si="1064"/>
        <v>755</v>
      </c>
      <c r="D13596">
        <f t="shared" ca="1" si="1062"/>
        <v>0</v>
      </c>
      <c r="E13596">
        <f t="shared" ca="1" si="1063"/>
        <v>1</v>
      </c>
    </row>
    <row r="13597" spans="1:5" x14ac:dyDescent="0.2">
      <c r="A13597" t="str">
        <f t="shared" ca="1" si="1060"/>
        <v>Orthodontics</v>
      </c>
      <c r="B13597" t="str">
        <f t="shared" ca="1" si="1061"/>
        <v>orthodontics</v>
      </c>
      <c r="C13597">
        <f t="shared" si="1064"/>
        <v>755</v>
      </c>
      <c r="D13597" t="str">
        <f t="shared" ca="1" si="1062"/>
        <v>For eligible dependents to age 19</v>
      </c>
      <c r="E13597">
        <f t="shared" ca="1" si="1063"/>
        <v>17</v>
      </c>
    </row>
    <row r="13598" spans="1:5" x14ac:dyDescent="0.2">
      <c r="A13598" t="str">
        <f t="shared" ca="1" si="1060"/>
        <v>Diagnostics and Preventative</v>
      </c>
      <c r="B13598" t="str">
        <f t="shared" ca="1" si="1061"/>
        <v>Periodic Exams</v>
      </c>
      <c r="C13598">
        <f t="shared" si="1064"/>
        <v>755</v>
      </c>
      <c r="D13598">
        <f t="shared" ca="1" si="1062"/>
        <v>0</v>
      </c>
      <c r="E13598">
        <f t="shared" ca="1" si="1063"/>
        <v>1</v>
      </c>
    </row>
    <row r="13599" spans="1:5" x14ac:dyDescent="0.2">
      <c r="A13599" t="str">
        <f t="shared" ca="1" si="1060"/>
        <v>Other</v>
      </c>
      <c r="B13599" t="str">
        <f t="shared" ca="1" si="1061"/>
        <v>Implants</v>
      </c>
      <c r="C13599">
        <f t="shared" si="1064"/>
        <v>755</v>
      </c>
      <c r="D13599" t="str">
        <f t="shared" ca="1" si="1062"/>
        <v>Implant dental work</v>
      </c>
      <c r="E13599">
        <f t="shared" ca="1" si="1063"/>
        <v>18</v>
      </c>
    </row>
    <row r="13600" spans="1:5" x14ac:dyDescent="0.2">
      <c r="A13600" t="str">
        <f t="shared" ca="1" si="1060"/>
        <v>Basic</v>
      </c>
      <c r="B13600" t="str">
        <f t="shared" ca="1" si="1061"/>
        <v>oral surgery</v>
      </c>
      <c r="C13600">
        <f t="shared" si="1064"/>
        <v>755</v>
      </c>
      <c r="D13600" t="str">
        <f t="shared" ca="1" si="1062"/>
        <v>Extraction and other surgery procedures, incl. pre- and post-operative care</v>
      </c>
      <c r="E13600">
        <f t="shared" ca="1" si="1063"/>
        <v>9</v>
      </c>
    </row>
    <row r="13601" spans="1:5" x14ac:dyDescent="0.2">
      <c r="A13601" t="str">
        <f t="shared" ca="1" si="1060"/>
        <v>Major</v>
      </c>
      <c r="B13601" t="str">
        <f t="shared" ca="1" si="1061"/>
        <v>temporomandibular joint dysfunction</v>
      </c>
      <c r="C13601">
        <f t="shared" si="1064"/>
        <v>755</v>
      </c>
      <c r="D13601" t="str">
        <f t="shared" ca="1" si="1062"/>
        <v>Services relating to hinging joints of the jaw</v>
      </c>
      <c r="E13601">
        <f t="shared" ca="1" si="1063"/>
        <v>16</v>
      </c>
    </row>
    <row r="13602" spans="1:5" x14ac:dyDescent="0.2">
      <c r="A13602" t="str">
        <f t="shared" ca="1" si="1060"/>
        <v>Other</v>
      </c>
      <c r="B13602" t="str">
        <f t="shared" ca="1" si="1061"/>
        <v>Implants</v>
      </c>
      <c r="C13602">
        <f t="shared" si="1064"/>
        <v>755</v>
      </c>
      <c r="D13602" t="str">
        <f t="shared" ca="1" si="1062"/>
        <v>Implant dental work</v>
      </c>
      <c r="E13602">
        <f t="shared" ca="1" si="1063"/>
        <v>18</v>
      </c>
    </row>
    <row r="13603" spans="1:5" x14ac:dyDescent="0.2">
      <c r="A13603" t="str">
        <f t="shared" ca="1" si="1060"/>
        <v>Major</v>
      </c>
      <c r="B13603" t="str">
        <f t="shared" ca="1" si="1061"/>
        <v>major restorative</v>
      </c>
      <c r="C13603">
        <f t="shared" si="1064"/>
        <v>755</v>
      </c>
      <c r="D13603" t="str">
        <f t="shared" ca="1" si="1062"/>
        <v>Single crowns, inlays, onlays</v>
      </c>
      <c r="E13603">
        <f t="shared" ca="1" si="1063"/>
        <v>14</v>
      </c>
    </row>
    <row r="13604" spans="1:5" x14ac:dyDescent="0.2">
      <c r="A13604" t="str">
        <f t="shared" ca="1" si="1060"/>
        <v>Basic</v>
      </c>
      <c r="B13604" t="str">
        <f t="shared" ca="1" si="1061"/>
        <v>non-surgical periodontics</v>
      </c>
      <c r="C13604">
        <f t="shared" si="1064"/>
        <v>755</v>
      </c>
      <c r="D13604" t="str">
        <f t="shared" ca="1" si="1062"/>
        <v xml:space="preserve">Non-surgical treatment of the gums and supporting structures of the teeth </v>
      </c>
      <c r="E13604">
        <f t="shared" ca="1" si="1063"/>
        <v>12</v>
      </c>
    </row>
    <row r="13605" spans="1:5" x14ac:dyDescent="0.2">
      <c r="A13605" t="str">
        <f t="shared" ca="1" si="1060"/>
        <v>Orthodontics</v>
      </c>
      <c r="B13605" t="str">
        <f t="shared" ca="1" si="1061"/>
        <v>orthodontics</v>
      </c>
      <c r="C13605">
        <f t="shared" si="1064"/>
        <v>755</v>
      </c>
      <c r="D13605" t="str">
        <f t="shared" ca="1" si="1062"/>
        <v>For eligible dependents to age 19</v>
      </c>
      <c r="E13605">
        <f t="shared" ca="1" si="1063"/>
        <v>17</v>
      </c>
    </row>
    <row r="13606" spans="1:5" x14ac:dyDescent="0.2">
      <c r="A13606" t="str">
        <f t="shared" ca="1" si="1060"/>
        <v>Basic</v>
      </c>
      <c r="B13606" t="str">
        <f t="shared" ca="1" si="1061"/>
        <v>non-surgical periodontics</v>
      </c>
      <c r="C13606">
        <f t="shared" si="1064"/>
        <v>755</v>
      </c>
      <c r="D13606" t="str">
        <f t="shared" ca="1" si="1062"/>
        <v xml:space="preserve">Non-surgical treatment of the gums and supporting structures of the teeth </v>
      </c>
      <c r="E13606">
        <f t="shared" ca="1" si="1063"/>
        <v>12</v>
      </c>
    </row>
    <row r="13607" spans="1:5" x14ac:dyDescent="0.2">
      <c r="A13607" t="str">
        <f t="shared" ca="1" si="1060"/>
        <v>Basic</v>
      </c>
      <c r="B13607" t="str">
        <f t="shared" ca="1" si="1061"/>
        <v>basic restorative</v>
      </c>
      <c r="C13607">
        <f t="shared" si="1064"/>
        <v>755</v>
      </c>
      <c r="D13607" t="str">
        <f t="shared" ca="1" si="1062"/>
        <v>Fillings (amalgam "silver" and composite "white" non-molar)</v>
      </c>
      <c r="E13607">
        <f t="shared" ca="1" si="1063"/>
        <v>8</v>
      </c>
    </row>
    <row r="13608" spans="1:5" x14ac:dyDescent="0.2">
      <c r="A13608" t="str">
        <f t="shared" ca="1" si="1060"/>
        <v>Diagnostics and Preventative</v>
      </c>
      <c r="B13608" t="str">
        <f t="shared" ca="1" si="1061"/>
        <v>Periodic Exams</v>
      </c>
      <c r="C13608">
        <f t="shared" si="1064"/>
        <v>755</v>
      </c>
      <c r="D13608">
        <f t="shared" ca="1" si="1062"/>
        <v>0</v>
      </c>
      <c r="E13608">
        <f t="shared" ca="1" si="1063"/>
        <v>1</v>
      </c>
    </row>
    <row r="13609" spans="1:5" x14ac:dyDescent="0.2">
      <c r="A13609" t="str">
        <f t="shared" ca="1" si="1060"/>
        <v>Other</v>
      </c>
      <c r="B13609" t="str">
        <f t="shared" ca="1" si="1061"/>
        <v>Implants</v>
      </c>
      <c r="C13609">
        <f t="shared" si="1064"/>
        <v>755</v>
      </c>
      <c r="D13609" t="str">
        <f t="shared" ca="1" si="1062"/>
        <v>Implant dental work</v>
      </c>
      <c r="E13609">
        <f t="shared" ca="1" si="1063"/>
        <v>18</v>
      </c>
    </row>
    <row r="13610" spans="1:5" x14ac:dyDescent="0.2">
      <c r="A13610" t="str">
        <f t="shared" ca="1" si="1060"/>
        <v>Basic</v>
      </c>
      <c r="B13610" t="str">
        <f t="shared" ca="1" si="1061"/>
        <v>basic restorative</v>
      </c>
      <c r="C13610">
        <f t="shared" si="1064"/>
        <v>756</v>
      </c>
      <c r="D13610" t="str">
        <f t="shared" ca="1" si="1062"/>
        <v>Fillings (amalgam "silver" and composite "white" non-molar)</v>
      </c>
      <c r="E13610">
        <f t="shared" ca="1" si="1063"/>
        <v>8</v>
      </c>
    </row>
    <row r="13611" spans="1:5" x14ac:dyDescent="0.2">
      <c r="A13611" t="str">
        <f t="shared" ca="1" si="1060"/>
        <v>Basic</v>
      </c>
      <c r="B13611" t="str">
        <f t="shared" ca="1" si="1061"/>
        <v>endodontics</v>
      </c>
      <c r="C13611">
        <f t="shared" si="1064"/>
        <v>756</v>
      </c>
      <c r="D13611" t="str">
        <f t="shared" ca="1" si="1062"/>
        <v>Root canal, pulpal therapy</v>
      </c>
      <c r="E13611">
        <f t="shared" ca="1" si="1063"/>
        <v>10</v>
      </c>
    </row>
    <row r="13612" spans="1:5" x14ac:dyDescent="0.2">
      <c r="A13612" t="str">
        <f t="shared" ca="1" si="1060"/>
        <v>Basic</v>
      </c>
      <c r="B13612" t="str">
        <f t="shared" ca="1" si="1061"/>
        <v>non-surgical periodontics</v>
      </c>
      <c r="C13612">
        <f t="shared" si="1064"/>
        <v>756</v>
      </c>
      <c r="D13612" t="str">
        <f t="shared" ca="1" si="1062"/>
        <v xml:space="preserve">Non-surgical treatment of the gums and supporting structures of the teeth </v>
      </c>
      <c r="E13612">
        <f t="shared" ca="1" si="1063"/>
        <v>12</v>
      </c>
    </row>
    <row r="13613" spans="1:5" x14ac:dyDescent="0.2">
      <c r="A13613" t="str">
        <f t="shared" ca="1" si="1060"/>
        <v>Orthodontics</v>
      </c>
      <c r="B13613" t="str">
        <f t="shared" ca="1" si="1061"/>
        <v>orthodontics</v>
      </c>
      <c r="C13613">
        <f t="shared" si="1064"/>
        <v>756</v>
      </c>
      <c r="D13613" t="str">
        <f t="shared" ca="1" si="1062"/>
        <v>For eligible dependents to age 19</v>
      </c>
      <c r="E13613">
        <f t="shared" ca="1" si="1063"/>
        <v>17</v>
      </c>
    </row>
    <row r="13614" spans="1:5" x14ac:dyDescent="0.2">
      <c r="A13614" t="str">
        <f t="shared" ca="1" si="1060"/>
        <v>Diagnostics and Preventative</v>
      </c>
      <c r="B13614" t="str">
        <f t="shared" ca="1" si="1061"/>
        <v>Sealants</v>
      </c>
      <c r="C13614">
        <f t="shared" si="1064"/>
        <v>756</v>
      </c>
      <c r="D13614">
        <f t="shared" ca="1" si="1062"/>
        <v>0</v>
      </c>
      <c r="E13614">
        <f t="shared" ca="1" si="1063"/>
        <v>6</v>
      </c>
    </row>
    <row r="13615" spans="1:5" x14ac:dyDescent="0.2">
      <c r="A13615" t="str">
        <f t="shared" ca="1" si="1060"/>
        <v>Diagnostics and Preventative</v>
      </c>
      <c r="B13615" t="str">
        <f t="shared" ca="1" si="1061"/>
        <v>Space Maintainers</v>
      </c>
      <c r="C13615">
        <f t="shared" si="1064"/>
        <v>756</v>
      </c>
      <c r="D13615">
        <f t="shared" ca="1" si="1062"/>
        <v>0</v>
      </c>
      <c r="E13615">
        <f t="shared" ca="1" si="1063"/>
        <v>7</v>
      </c>
    </row>
    <row r="13616" spans="1:5" x14ac:dyDescent="0.2">
      <c r="A13616" t="str">
        <f t="shared" ca="1" si="1060"/>
        <v>Diagnostics and Preventative</v>
      </c>
      <c r="B13616" t="str">
        <f t="shared" ca="1" si="1061"/>
        <v>Prophylaxis</v>
      </c>
      <c r="C13616">
        <f t="shared" si="1064"/>
        <v>756</v>
      </c>
      <c r="D13616">
        <f t="shared" ca="1" si="1062"/>
        <v>0</v>
      </c>
      <c r="E13616">
        <f t="shared" ca="1" si="1063"/>
        <v>4</v>
      </c>
    </row>
    <row r="13617" spans="1:5" x14ac:dyDescent="0.2">
      <c r="A13617" t="str">
        <f t="shared" ca="1" si="1060"/>
        <v>Basic</v>
      </c>
      <c r="B13617" t="str">
        <f t="shared" ca="1" si="1061"/>
        <v>oral surgery</v>
      </c>
      <c r="C13617">
        <f t="shared" si="1064"/>
        <v>756</v>
      </c>
      <c r="D13617" t="str">
        <f t="shared" ca="1" si="1062"/>
        <v>Extraction and other surgery procedures, incl. pre- and post-operative care</v>
      </c>
      <c r="E13617">
        <f t="shared" ca="1" si="1063"/>
        <v>9</v>
      </c>
    </row>
    <row r="13618" spans="1:5" x14ac:dyDescent="0.2">
      <c r="A13618" t="str">
        <f t="shared" ca="1" si="1060"/>
        <v>Basic</v>
      </c>
      <c r="B13618" t="str">
        <f t="shared" ca="1" si="1061"/>
        <v>endodontics</v>
      </c>
      <c r="C13618">
        <f t="shared" si="1064"/>
        <v>756</v>
      </c>
      <c r="D13618" t="str">
        <f t="shared" ca="1" si="1062"/>
        <v>Root canal, pulpal therapy</v>
      </c>
      <c r="E13618">
        <f t="shared" ca="1" si="1063"/>
        <v>10</v>
      </c>
    </row>
    <row r="13619" spans="1:5" x14ac:dyDescent="0.2">
      <c r="A13619" t="str">
        <f t="shared" ca="1" si="1060"/>
        <v>Diagnostics and Preventative</v>
      </c>
      <c r="B13619" t="str">
        <f t="shared" ca="1" si="1061"/>
        <v>Full-mouth x-ray</v>
      </c>
      <c r="C13619">
        <f t="shared" si="1064"/>
        <v>756</v>
      </c>
      <c r="D13619">
        <f t="shared" ca="1" si="1062"/>
        <v>0</v>
      </c>
      <c r="E13619">
        <f t="shared" ca="1" si="1063"/>
        <v>3</v>
      </c>
    </row>
    <row r="13620" spans="1:5" x14ac:dyDescent="0.2">
      <c r="A13620" t="str">
        <f t="shared" ca="1" si="1060"/>
        <v>Diagnostics and Preventative</v>
      </c>
      <c r="B13620" t="str">
        <f t="shared" ca="1" si="1061"/>
        <v>Full-mouth x-ray</v>
      </c>
      <c r="C13620">
        <f t="shared" si="1064"/>
        <v>756</v>
      </c>
      <c r="D13620">
        <f t="shared" ca="1" si="1062"/>
        <v>0</v>
      </c>
      <c r="E13620">
        <f t="shared" ca="1" si="1063"/>
        <v>3</v>
      </c>
    </row>
    <row r="13621" spans="1:5" x14ac:dyDescent="0.2">
      <c r="A13621" t="str">
        <f t="shared" ca="1" si="1060"/>
        <v>Basic</v>
      </c>
      <c r="B13621" t="str">
        <f t="shared" ca="1" si="1061"/>
        <v>endodontics</v>
      </c>
      <c r="C13621">
        <f t="shared" si="1064"/>
        <v>756</v>
      </c>
      <c r="D13621" t="str">
        <f t="shared" ca="1" si="1062"/>
        <v>Root canal, pulpal therapy</v>
      </c>
      <c r="E13621">
        <f t="shared" ca="1" si="1063"/>
        <v>10</v>
      </c>
    </row>
    <row r="13622" spans="1:5" x14ac:dyDescent="0.2">
      <c r="A13622" t="str">
        <f t="shared" ca="1" si="1060"/>
        <v>Diagnostics and Preventative</v>
      </c>
      <c r="B13622" t="str">
        <f t="shared" ca="1" si="1061"/>
        <v>Full-mouth x-ray</v>
      </c>
      <c r="C13622">
        <f t="shared" si="1064"/>
        <v>756</v>
      </c>
      <c r="D13622">
        <f t="shared" ca="1" si="1062"/>
        <v>0</v>
      </c>
      <c r="E13622">
        <f t="shared" ca="1" si="1063"/>
        <v>3</v>
      </c>
    </row>
    <row r="13623" spans="1:5" x14ac:dyDescent="0.2">
      <c r="A13623" t="str">
        <f t="shared" ca="1" si="1060"/>
        <v>Basic</v>
      </c>
      <c r="B13623" t="str">
        <f t="shared" ca="1" si="1061"/>
        <v>oral surgery</v>
      </c>
      <c r="C13623">
        <f t="shared" si="1064"/>
        <v>756</v>
      </c>
      <c r="D13623" t="str">
        <f t="shared" ca="1" si="1062"/>
        <v>Extraction and other surgery procedures, incl. pre- and post-operative care</v>
      </c>
      <c r="E13623">
        <f t="shared" ca="1" si="1063"/>
        <v>9</v>
      </c>
    </row>
    <row r="13624" spans="1:5" x14ac:dyDescent="0.2">
      <c r="A13624" t="str">
        <f t="shared" ca="1" si="1060"/>
        <v>Diagnostics and Preventative</v>
      </c>
      <c r="B13624" t="str">
        <f t="shared" ca="1" si="1061"/>
        <v>Bitewing x-rays</v>
      </c>
      <c r="C13624">
        <f t="shared" si="1064"/>
        <v>756</v>
      </c>
      <c r="D13624">
        <f t="shared" ca="1" si="1062"/>
        <v>0</v>
      </c>
      <c r="E13624">
        <f t="shared" ca="1" si="1063"/>
        <v>2</v>
      </c>
    </row>
    <row r="13625" spans="1:5" x14ac:dyDescent="0.2">
      <c r="A13625" t="str">
        <f t="shared" ca="1" si="1060"/>
        <v>Basic</v>
      </c>
      <c r="B13625" t="str">
        <f t="shared" ca="1" si="1061"/>
        <v>surgical periodontics</v>
      </c>
      <c r="C13625">
        <f t="shared" si="1064"/>
        <v>756</v>
      </c>
      <c r="D13625" t="str">
        <f t="shared" ca="1" si="1062"/>
        <v>Surgical treatment of the gums and supporting structures of the teeth</v>
      </c>
      <c r="E13625">
        <f t="shared" ca="1" si="1063"/>
        <v>11</v>
      </c>
    </row>
    <row r="13626" spans="1:5" x14ac:dyDescent="0.2">
      <c r="A13626" t="str">
        <f t="shared" ca="1" si="1060"/>
        <v>Other</v>
      </c>
      <c r="B13626" t="str">
        <f t="shared" ca="1" si="1061"/>
        <v>Implants</v>
      </c>
      <c r="C13626">
        <f t="shared" si="1064"/>
        <v>756</v>
      </c>
      <c r="D13626" t="str">
        <f t="shared" ca="1" si="1062"/>
        <v>Implant dental work</v>
      </c>
      <c r="E13626">
        <f t="shared" ca="1" si="1063"/>
        <v>18</v>
      </c>
    </row>
    <row r="13627" spans="1:5" x14ac:dyDescent="0.2">
      <c r="A13627" t="str">
        <f t="shared" ca="1" si="1060"/>
        <v>Major</v>
      </c>
      <c r="B13627" t="str">
        <f t="shared" ca="1" si="1061"/>
        <v>temporomandibular joint dysfunction</v>
      </c>
      <c r="C13627">
        <f t="shared" si="1064"/>
        <v>756</v>
      </c>
      <c r="D13627" t="str">
        <f t="shared" ca="1" si="1062"/>
        <v>Services relating to hinging joints of the jaw</v>
      </c>
      <c r="E13627">
        <f t="shared" ca="1" si="1063"/>
        <v>16</v>
      </c>
    </row>
    <row r="13628" spans="1:5" x14ac:dyDescent="0.2">
      <c r="A13628" t="str">
        <f t="shared" ca="1" si="1060"/>
        <v>Diagnostics and Preventative</v>
      </c>
      <c r="B13628" t="str">
        <f t="shared" ca="1" si="1061"/>
        <v>Prophylaxis</v>
      </c>
      <c r="C13628">
        <f t="shared" si="1064"/>
        <v>757</v>
      </c>
      <c r="D13628">
        <f t="shared" ca="1" si="1062"/>
        <v>0</v>
      </c>
      <c r="E13628">
        <f t="shared" ca="1" si="1063"/>
        <v>4</v>
      </c>
    </row>
    <row r="13629" spans="1:5" x14ac:dyDescent="0.2">
      <c r="A13629" t="str">
        <f t="shared" ca="1" si="1060"/>
        <v>Diagnostics and Preventative</v>
      </c>
      <c r="B13629" t="str">
        <f t="shared" ca="1" si="1061"/>
        <v>Fluoride treatments</v>
      </c>
      <c r="C13629">
        <f t="shared" si="1064"/>
        <v>757</v>
      </c>
      <c r="D13629">
        <f t="shared" ca="1" si="1062"/>
        <v>0</v>
      </c>
      <c r="E13629">
        <f t="shared" ca="1" si="1063"/>
        <v>5</v>
      </c>
    </row>
    <row r="13630" spans="1:5" x14ac:dyDescent="0.2">
      <c r="A13630" t="str">
        <f t="shared" ca="1" si="1060"/>
        <v>Diagnostics and Preventative</v>
      </c>
      <c r="B13630" t="str">
        <f t="shared" ca="1" si="1061"/>
        <v>Full-mouth x-ray</v>
      </c>
      <c r="C13630">
        <f t="shared" si="1064"/>
        <v>757</v>
      </c>
      <c r="D13630">
        <f t="shared" ca="1" si="1062"/>
        <v>0</v>
      </c>
      <c r="E13630">
        <f t="shared" ca="1" si="1063"/>
        <v>3</v>
      </c>
    </row>
    <row r="13631" spans="1:5" x14ac:dyDescent="0.2">
      <c r="A13631" t="str">
        <f t="shared" ca="1" si="1060"/>
        <v>Other</v>
      </c>
      <c r="B13631" t="str">
        <f t="shared" ca="1" si="1061"/>
        <v>Implants</v>
      </c>
      <c r="C13631">
        <f t="shared" si="1064"/>
        <v>757</v>
      </c>
      <c r="D13631" t="str">
        <f t="shared" ca="1" si="1062"/>
        <v>Implant dental work</v>
      </c>
      <c r="E13631">
        <f t="shared" ca="1" si="1063"/>
        <v>18</v>
      </c>
    </row>
    <row r="13632" spans="1:5" x14ac:dyDescent="0.2">
      <c r="A13632" t="str">
        <f t="shared" ca="1" si="1060"/>
        <v>Diagnostics and Preventative</v>
      </c>
      <c r="B13632" t="str">
        <f t="shared" ca="1" si="1061"/>
        <v>Periodic Exams</v>
      </c>
      <c r="C13632">
        <f t="shared" si="1064"/>
        <v>757</v>
      </c>
      <c r="D13632">
        <f t="shared" ca="1" si="1062"/>
        <v>0</v>
      </c>
      <c r="E13632">
        <f t="shared" ca="1" si="1063"/>
        <v>1</v>
      </c>
    </row>
    <row r="13633" spans="1:5" x14ac:dyDescent="0.2">
      <c r="A13633" t="str">
        <f t="shared" ca="1" si="1060"/>
        <v>Major</v>
      </c>
      <c r="B13633" t="str">
        <f t="shared" ca="1" si="1061"/>
        <v>prosthodontics</v>
      </c>
      <c r="C13633">
        <f t="shared" si="1064"/>
        <v>757</v>
      </c>
      <c r="D13633" t="str">
        <f t="shared" ca="1" si="1062"/>
        <v>Procedures for replacement of missing teeth by construction or repair of bridges and partial or complete dentures</v>
      </c>
      <c r="E13633">
        <f t="shared" ca="1" si="1063"/>
        <v>15</v>
      </c>
    </row>
    <row r="13634" spans="1:5" x14ac:dyDescent="0.2">
      <c r="A13634" t="str">
        <f t="shared" ref="A13634:A13697" ca="1" si="1065">INDEX(services,E13634,1)</f>
        <v>Diagnostics and Preventative</v>
      </c>
      <c r="B13634" t="str">
        <f t="shared" ref="B13634:B13697" ca="1" si="1066">INDEX(services,E13634,2)</f>
        <v>Sealants</v>
      </c>
      <c r="C13634">
        <f t="shared" si="1064"/>
        <v>757</v>
      </c>
      <c r="D13634">
        <f t="shared" ref="D13634:D13697" ca="1" si="1067">INDEX(services,E13634,3)</f>
        <v>0</v>
      </c>
      <c r="E13634">
        <f t="shared" ref="E13634:E13697" ca="1" si="1068">RANDBETWEEN(1,ROWS(services))</f>
        <v>6</v>
      </c>
    </row>
    <row r="13635" spans="1:5" x14ac:dyDescent="0.2">
      <c r="A13635" t="str">
        <f t="shared" ca="1" si="1065"/>
        <v>Major</v>
      </c>
      <c r="B13635" t="str">
        <f t="shared" ca="1" si="1066"/>
        <v>prosthodontics</v>
      </c>
      <c r="C13635">
        <f t="shared" si="1064"/>
        <v>757</v>
      </c>
      <c r="D13635" t="str">
        <f t="shared" ca="1" si="1067"/>
        <v>Procedures for replacement of missing teeth by construction or repair of bridges and partial or complete dentures</v>
      </c>
      <c r="E13635">
        <f t="shared" ca="1" si="1068"/>
        <v>15</v>
      </c>
    </row>
    <row r="13636" spans="1:5" x14ac:dyDescent="0.2">
      <c r="A13636" t="str">
        <f t="shared" ca="1" si="1065"/>
        <v>Diagnostics and Preventative</v>
      </c>
      <c r="B13636" t="str">
        <f t="shared" ca="1" si="1066"/>
        <v>Space Maintainers</v>
      </c>
      <c r="C13636">
        <f t="shared" ref="C13636:C13699" si="1069">IF(MOD(ROW(C13636)-2,18)&lt;&gt;0,C13635,C13635+1)</f>
        <v>757</v>
      </c>
      <c r="D13636">
        <f t="shared" ca="1" si="1067"/>
        <v>0</v>
      </c>
      <c r="E13636">
        <f t="shared" ca="1" si="1068"/>
        <v>7</v>
      </c>
    </row>
    <row r="13637" spans="1:5" x14ac:dyDescent="0.2">
      <c r="A13637" t="str">
        <f t="shared" ca="1" si="1065"/>
        <v>Diagnostics and Preventative</v>
      </c>
      <c r="B13637" t="str">
        <f t="shared" ca="1" si="1066"/>
        <v>Periodic Exams</v>
      </c>
      <c r="C13637">
        <f t="shared" si="1069"/>
        <v>757</v>
      </c>
      <c r="D13637">
        <f t="shared" ca="1" si="1067"/>
        <v>0</v>
      </c>
      <c r="E13637">
        <f t="shared" ca="1" si="1068"/>
        <v>1</v>
      </c>
    </row>
    <row r="13638" spans="1:5" x14ac:dyDescent="0.2">
      <c r="A13638" t="str">
        <f t="shared" ca="1" si="1065"/>
        <v>Diagnostics and Preventative</v>
      </c>
      <c r="B13638" t="str">
        <f t="shared" ca="1" si="1066"/>
        <v>Space Maintainers</v>
      </c>
      <c r="C13638">
        <f t="shared" si="1069"/>
        <v>757</v>
      </c>
      <c r="D13638">
        <f t="shared" ca="1" si="1067"/>
        <v>0</v>
      </c>
      <c r="E13638">
        <f t="shared" ca="1" si="1068"/>
        <v>7</v>
      </c>
    </row>
    <row r="13639" spans="1:5" x14ac:dyDescent="0.2">
      <c r="A13639" t="str">
        <f t="shared" ca="1" si="1065"/>
        <v>Major</v>
      </c>
      <c r="B13639" t="str">
        <f t="shared" ca="1" si="1066"/>
        <v>temporomandibular joint dysfunction</v>
      </c>
      <c r="C13639">
        <f t="shared" si="1069"/>
        <v>757</v>
      </c>
      <c r="D13639" t="str">
        <f t="shared" ca="1" si="1067"/>
        <v>Services relating to hinging joints of the jaw</v>
      </c>
      <c r="E13639">
        <f t="shared" ca="1" si="1068"/>
        <v>16</v>
      </c>
    </row>
    <row r="13640" spans="1:5" x14ac:dyDescent="0.2">
      <c r="A13640" t="str">
        <f t="shared" ca="1" si="1065"/>
        <v>Major</v>
      </c>
      <c r="B13640" t="str">
        <f t="shared" ca="1" si="1066"/>
        <v>major restorative</v>
      </c>
      <c r="C13640">
        <f t="shared" si="1069"/>
        <v>757</v>
      </c>
      <c r="D13640" t="str">
        <f t="shared" ca="1" si="1067"/>
        <v>Single crowns, inlays, onlays</v>
      </c>
      <c r="E13640">
        <f t="shared" ca="1" si="1068"/>
        <v>14</v>
      </c>
    </row>
    <row r="13641" spans="1:5" x14ac:dyDescent="0.2">
      <c r="A13641" t="str">
        <f t="shared" ca="1" si="1065"/>
        <v>Basic</v>
      </c>
      <c r="B13641" t="str">
        <f t="shared" ca="1" si="1066"/>
        <v>endodontics</v>
      </c>
      <c r="C13641">
        <f t="shared" si="1069"/>
        <v>757</v>
      </c>
      <c r="D13641" t="str">
        <f t="shared" ca="1" si="1067"/>
        <v>Root canal, pulpal therapy</v>
      </c>
      <c r="E13641">
        <f t="shared" ca="1" si="1068"/>
        <v>10</v>
      </c>
    </row>
    <row r="13642" spans="1:5" x14ac:dyDescent="0.2">
      <c r="A13642" t="str">
        <f t="shared" ca="1" si="1065"/>
        <v>Basic</v>
      </c>
      <c r="B13642" t="str">
        <f t="shared" ca="1" si="1066"/>
        <v>non-surgical periodontics</v>
      </c>
      <c r="C13642">
        <f t="shared" si="1069"/>
        <v>757</v>
      </c>
      <c r="D13642" t="str">
        <f t="shared" ca="1" si="1067"/>
        <v xml:space="preserve">Non-surgical treatment of the gums and supporting structures of the teeth </v>
      </c>
      <c r="E13642">
        <f t="shared" ca="1" si="1068"/>
        <v>12</v>
      </c>
    </row>
    <row r="13643" spans="1:5" x14ac:dyDescent="0.2">
      <c r="A13643" t="str">
        <f t="shared" ca="1" si="1065"/>
        <v>Basic</v>
      </c>
      <c r="B13643" t="str">
        <f t="shared" ca="1" si="1066"/>
        <v>non-surgical periodontics</v>
      </c>
      <c r="C13643">
        <f t="shared" si="1069"/>
        <v>757</v>
      </c>
      <c r="D13643" t="str">
        <f t="shared" ca="1" si="1067"/>
        <v xml:space="preserve">Non-surgical treatment of the gums and supporting structures of the teeth </v>
      </c>
      <c r="E13643">
        <f t="shared" ca="1" si="1068"/>
        <v>12</v>
      </c>
    </row>
    <row r="13644" spans="1:5" x14ac:dyDescent="0.2">
      <c r="A13644" t="str">
        <f t="shared" ca="1" si="1065"/>
        <v>Diagnostics and Preventative</v>
      </c>
      <c r="B13644" t="str">
        <f t="shared" ca="1" si="1066"/>
        <v>Full-mouth x-ray</v>
      </c>
      <c r="C13644">
        <f t="shared" si="1069"/>
        <v>757</v>
      </c>
      <c r="D13644">
        <f t="shared" ca="1" si="1067"/>
        <v>0</v>
      </c>
      <c r="E13644">
        <f t="shared" ca="1" si="1068"/>
        <v>3</v>
      </c>
    </row>
    <row r="13645" spans="1:5" x14ac:dyDescent="0.2">
      <c r="A13645" t="str">
        <f t="shared" ca="1" si="1065"/>
        <v>Diagnostics and Preventative</v>
      </c>
      <c r="B13645" t="str">
        <f t="shared" ca="1" si="1066"/>
        <v>Bitewing x-rays</v>
      </c>
      <c r="C13645">
        <f t="shared" si="1069"/>
        <v>757</v>
      </c>
      <c r="D13645">
        <f t="shared" ca="1" si="1067"/>
        <v>0</v>
      </c>
      <c r="E13645">
        <f t="shared" ca="1" si="1068"/>
        <v>2</v>
      </c>
    </row>
    <row r="13646" spans="1:5" x14ac:dyDescent="0.2">
      <c r="A13646" t="str">
        <f t="shared" ca="1" si="1065"/>
        <v>Diagnostics and Preventative</v>
      </c>
      <c r="B13646" t="str">
        <f t="shared" ca="1" si="1066"/>
        <v>Space Maintainers</v>
      </c>
      <c r="C13646">
        <f t="shared" si="1069"/>
        <v>758</v>
      </c>
      <c r="D13646">
        <f t="shared" ca="1" si="1067"/>
        <v>0</v>
      </c>
      <c r="E13646">
        <f t="shared" ca="1" si="1068"/>
        <v>7</v>
      </c>
    </row>
    <row r="13647" spans="1:5" x14ac:dyDescent="0.2">
      <c r="A13647" t="str">
        <f t="shared" ca="1" si="1065"/>
        <v>Major</v>
      </c>
      <c r="B13647" t="str">
        <f t="shared" ca="1" si="1066"/>
        <v>major restorative</v>
      </c>
      <c r="C13647">
        <f t="shared" si="1069"/>
        <v>758</v>
      </c>
      <c r="D13647" t="str">
        <f t="shared" ca="1" si="1067"/>
        <v>Single crowns, inlays, onlays</v>
      </c>
      <c r="E13647">
        <f t="shared" ca="1" si="1068"/>
        <v>14</v>
      </c>
    </row>
    <row r="13648" spans="1:5" x14ac:dyDescent="0.2">
      <c r="A13648" t="str">
        <f t="shared" ca="1" si="1065"/>
        <v>Basic</v>
      </c>
      <c r="B13648" t="str">
        <f t="shared" ca="1" si="1066"/>
        <v>non-surgical periodontics</v>
      </c>
      <c r="C13648">
        <f t="shared" si="1069"/>
        <v>758</v>
      </c>
      <c r="D13648" t="str">
        <f t="shared" ca="1" si="1067"/>
        <v xml:space="preserve">Non-surgical treatment of the gums and supporting structures of the teeth </v>
      </c>
      <c r="E13648">
        <f t="shared" ca="1" si="1068"/>
        <v>12</v>
      </c>
    </row>
    <row r="13649" spans="1:5" x14ac:dyDescent="0.2">
      <c r="A13649" t="str">
        <f t="shared" ca="1" si="1065"/>
        <v>Major</v>
      </c>
      <c r="B13649" t="str">
        <f t="shared" ca="1" si="1066"/>
        <v>major restorative</v>
      </c>
      <c r="C13649">
        <f t="shared" si="1069"/>
        <v>758</v>
      </c>
      <c r="D13649" t="str">
        <f t="shared" ca="1" si="1067"/>
        <v>Single crowns, inlays, onlays</v>
      </c>
      <c r="E13649">
        <f t="shared" ca="1" si="1068"/>
        <v>14</v>
      </c>
    </row>
    <row r="13650" spans="1:5" x14ac:dyDescent="0.2">
      <c r="A13650" t="str">
        <f t="shared" ca="1" si="1065"/>
        <v>Orthodontics</v>
      </c>
      <c r="B13650" t="str">
        <f t="shared" ca="1" si="1066"/>
        <v>orthodontics</v>
      </c>
      <c r="C13650">
        <f t="shared" si="1069"/>
        <v>758</v>
      </c>
      <c r="D13650" t="str">
        <f t="shared" ca="1" si="1067"/>
        <v>For eligible dependents to age 19</v>
      </c>
      <c r="E13650">
        <f t="shared" ca="1" si="1068"/>
        <v>17</v>
      </c>
    </row>
    <row r="13651" spans="1:5" x14ac:dyDescent="0.2">
      <c r="A13651" t="str">
        <f t="shared" ca="1" si="1065"/>
        <v>Diagnostics and Preventative</v>
      </c>
      <c r="B13651" t="str">
        <f t="shared" ca="1" si="1066"/>
        <v>Prophylaxis</v>
      </c>
      <c r="C13651">
        <f t="shared" si="1069"/>
        <v>758</v>
      </c>
      <c r="D13651">
        <f t="shared" ca="1" si="1067"/>
        <v>0</v>
      </c>
      <c r="E13651">
        <f t="shared" ca="1" si="1068"/>
        <v>4</v>
      </c>
    </row>
    <row r="13652" spans="1:5" x14ac:dyDescent="0.2">
      <c r="A13652" t="str">
        <f t="shared" ca="1" si="1065"/>
        <v>Orthodontics</v>
      </c>
      <c r="B13652" t="str">
        <f t="shared" ca="1" si="1066"/>
        <v>orthodontics</v>
      </c>
      <c r="C13652">
        <f t="shared" si="1069"/>
        <v>758</v>
      </c>
      <c r="D13652" t="str">
        <f t="shared" ca="1" si="1067"/>
        <v>For eligible dependents to age 19</v>
      </c>
      <c r="E13652">
        <f t="shared" ca="1" si="1068"/>
        <v>17</v>
      </c>
    </row>
    <row r="13653" spans="1:5" x14ac:dyDescent="0.2">
      <c r="A13653" t="str">
        <f t="shared" ca="1" si="1065"/>
        <v>Diagnostics and Preventative</v>
      </c>
      <c r="B13653" t="str">
        <f t="shared" ca="1" si="1066"/>
        <v>Periodic Exams</v>
      </c>
      <c r="C13653">
        <f t="shared" si="1069"/>
        <v>758</v>
      </c>
      <c r="D13653">
        <f t="shared" ca="1" si="1067"/>
        <v>0</v>
      </c>
      <c r="E13653">
        <f t="shared" ca="1" si="1068"/>
        <v>1</v>
      </c>
    </row>
    <row r="13654" spans="1:5" x14ac:dyDescent="0.2">
      <c r="A13654" t="str">
        <f t="shared" ca="1" si="1065"/>
        <v>Major</v>
      </c>
      <c r="B13654" t="str">
        <f t="shared" ca="1" si="1066"/>
        <v>temporomandibular joint dysfunction</v>
      </c>
      <c r="C13654">
        <f t="shared" si="1069"/>
        <v>758</v>
      </c>
      <c r="D13654" t="str">
        <f t="shared" ca="1" si="1067"/>
        <v>Services relating to hinging joints of the jaw</v>
      </c>
      <c r="E13654">
        <f t="shared" ca="1" si="1068"/>
        <v>16</v>
      </c>
    </row>
    <row r="13655" spans="1:5" x14ac:dyDescent="0.2">
      <c r="A13655" t="str">
        <f t="shared" ca="1" si="1065"/>
        <v>Basic</v>
      </c>
      <c r="B13655" t="str">
        <f t="shared" ca="1" si="1066"/>
        <v>general anesthesia</v>
      </c>
      <c r="C13655">
        <f t="shared" si="1069"/>
        <v>758</v>
      </c>
      <c r="D13655" t="str">
        <f t="shared" ca="1" si="1067"/>
        <v>Covered when used in conjunction with covered oral surgical procedures</v>
      </c>
      <c r="E13655">
        <f t="shared" ca="1" si="1068"/>
        <v>13</v>
      </c>
    </row>
    <row r="13656" spans="1:5" x14ac:dyDescent="0.2">
      <c r="A13656" t="str">
        <f t="shared" ca="1" si="1065"/>
        <v>Orthodontics</v>
      </c>
      <c r="B13656" t="str">
        <f t="shared" ca="1" si="1066"/>
        <v>orthodontics</v>
      </c>
      <c r="C13656">
        <f t="shared" si="1069"/>
        <v>758</v>
      </c>
      <c r="D13656" t="str">
        <f t="shared" ca="1" si="1067"/>
        <v>For eligible dependents to age 19</v>
      </c>
      <c r="E13656">
        <f t="shared" ca="1" si="1068"/>
        <v>17</v>
      </c>
    </row>
    <row r="13657" spans="1:5" x14ac:dyDescent="0.2">
      <c r="A13657" t="str">
        <f t="shared" ca="1" si="1065"/>
        <v>Major</v>
      </c>
      <c r="B13657" t="str">
        <f t="shared" ca="1" si="1066"/>
        <v>major restorative</v>
      </c>
      <c r="C13657">
        <f t="shared" si="1069"/>
        <v>758</v>
      </c>
      <c r="D13657" t="str">
        <f t="shared" ca="1" si="1067"/>
        <v>Single crowns, inlays, onlays</v>
      </c>
      <c r="E13657">
        <f t="shared" ca="1" si="1068"/>
        <v>14</v>
      </c>
    </row>
    <row r="13658" spans="1:5" x14ac:dyDescent="0.2">
      <c r="A13658" t="str">
        <f t="shared" ca="1" si="1065"/>
        <v>Diagnostics and Preventative</v>
      </c>
      <c r="B13658" t="str">
        <f t="shared" ca="1" si="1066"/>
        <v>Periodic Exams</v>
      </c>
      <c r="C13658">
        <f t="shared" si="1069"/>
        <v>758</v>
      </c>
      <c r="D13658">
        <f t="shared" ca="1" si="1067"/>
        <v>0</v>
      </c>
      <c r="E13658">
        <f t="shared" ca="1" si="1068"/>
        <v>1</v>
      </c>
    </row>
    <row r="13659" spans="1:5" x14ac:dyDescent="0.2">
      <c r="A13659" t="str">
        <f t="shared" ca="1" si="1065"/>
        <v>Diagnostics and Preventative</v>
      </c>
      <c r="B13659" t="str">
        <f t="shared" ca="1" si="1066"/>
        <v>Periodic Exams</v>
      </c>
      <c r="C13659">
        <f t="shared" si="1069"/>
        <v>758</v>
      </c>
      <c r="D13659">
        <f t="shared" ca="1" si="1067"/>
        <v>0</v>
      </c>
      <c r="E13659">
        <f t="shared" ca="1" si="1068"/>
        <v>1</v>
      </c>
    </row>
    <row r="13660" spans="1:5" x14ac:dyDescent="0.2">
      <c r="A13660" t="str">
        <f t="shared" ca="1" si="1065"/>
        <v>Diagnostics and Preventative</v>
      </c>
      <c r="B13660" t="str">
        <f t="shared" ca="1" si="1066"/>
        <v>Full-mouth x-ray</v>
      </c>
      <c r="C13660">
        <f t="shared" si="1069"/>
        <v>758</v>
      </c>
      <c r="D13660">
        <f t="shared" ca="1" si="1067"/>
        <v>0</v>
      </c>
      <c r="E13660">
        <f t="shared" ca="1" si="1068"/>
        <v>3</v>
      </c>
    </row>
    <row r="13661" spans="1:5" x14ac:dyDescent="0.2">
      <c r="A13661" t="str">
        <f t="shared" ca="1" si="1065"/>
        <v>Other</v>
      </c>
      <c r="B13661" t="str">
        <f t="shared" ca="1" si="1066"/>
        <v>Implants</v>
      </c>
      <c r="C13661">
        <f t="shared" si="1069"/>
        <v>758</v>
      </c>
      <c r="D13661" t="str">
        <f t="shared" ca="1" si="1067"/>
        <v>Implant dental work</v>
      </c>
      <c r="E13661">
        <f t="shared" ca="1" si="1068"/>
        <v>18</v>
      </c>
    </row>
    <row r="13662" spans="1:5" x14ac:dyDescent="0.2">
      <c r="A13662" t="str">
        <f t="shared" ca="1" si="1065"/>
        <v>Basic</v>
      </c>
      <c r="B13662" t="str">
        <f t="shared" ca="1" si="1066"/>
        <v>general anesthesia</v>
      </c>
      <c r="C13662">
        <f t="shared" si="1069"/>
        <v>758</v>
      </c>
      <c r="D13662" t="str">
        <f t="shared" ca="1" si="1067"/>
        <v>Covered when used in conjunction with covered oral surgical procedures</v>
      </c>
      <c r="E13662">
        <f t="shared" ca="1" si="1068"/>
        <v>13</v>
      </c>
    </row>
    <row r="13663" spans="1:5" x14ac:dyDescent="0.2">
      <c r="A13663" t="str">
        <f t="shared" ca="1" si="1065"/>
        <v>Major</v>
      </c>
      <c r="B13663" t="str">
        <f t="shared" ca="1" si="1066"/>
        <v>major restorative</v>
      </c>
      <c r="C13663">
        <f t="shared" si="1069"/>
        <v>758</v>
      </c>
      <c r="D13663" t="str">
        <f t="shared" ca="1" si="1067"/>
        <v>Single crowns, inlays, onlays</v>
      </c>
      <c r="E13663">
        <f t="shared" ca="1" si="1068"/>
        <v>14</v>
      </c>
    </row>
    <row r="13664" spans="1:5" x14ac:dyDescent="0.2">
      <c r="A13664" t="str">
        <f t="shared" ca="1" si="1065"/>
        <v>Major</v>
      </c>
      <c r="B13664" t="str">
        <f t="shared" ca="1" si="1066"/>
        <v>major restorative</v>
      </c>
      <c r="C13664">
        <f t="shared" si="1069"/>
        <v>759</v>
      </c>
      <c r="D13664" t="str">
        <f t="shared" ca="1" si="1067"/>
        <v>Single crowns, inlays, onlays</v>
      </c>
      <c r="E13664">
        <f t="shared" ca="1" si="1068"/>
        <v>14</v>
      </c>
    </row>
    <row r="13665" spans="1:5" x14ac:dyDescent="0.2">
      <c r="A13665" t="str">
        <f t="shared" ca="1" si="1065"/>
        <v>Major</v>
      </c>
      <c r="B13665" t="str">
        <f t="shared" ca="1" si="1066"/>
        <v>temporomandibular joint dysfunction</v>
      </c>
      <c r="C13665">
        <f t="shared" si="1069"/>
        <v>759</v>
      </c>
      <c r="D13665" t="str">
        <f t="shared" ca="1" si="1067"/>
        <v>Services relating to hinging joints of the jaw</v>
      </c>
      <c r="E13665">
        <f t="shared" ca="1" si="1068"/>
        <v>16</v>
      </c>
    </row>
    <row r="13666" spans="1:5" x14ac:dyDescent="0.2">
      <c r="A13666" t="str">
        <f t="shared" ca="1" si="1065"/>
        <v>Diagnostics and Preventative</v>
      </c>
      <c r="B13666" t="str">
        <f t="shared" ca="1" si="1066"/>
        <v>Periodic Exams</v>
      </c>
      <c r="C13666">
        <f t="shared" si="1069"/>
        <v>759</v>
      </c>
      <c r="D13666">
        <f t="shared" ca="1" si="1067"/>
        <v>0</v>
      </c>
      <c r="E13666">
        <f t="shared" ca="1" si="1068"/>
        <v>1</v>
      </c>
    </row>
    <row r="13667" spans="1:5" x14ac:dyDescent="0.2">
      <c r="A13667" t="str">
        <f t="shared" ca="1" si="1065"/>
        <v>Other</v>
      </c>
      <c r="B13667" t="str">
        <f t="shared" ca="1" si="1066"/>
        <v>Implants</v>
      </c>
      <c r="C13667">
        <f t="shared" si="1069"/>
        <v>759</v>
      </c>
      <c r="D13667" t="str">
        <f t="shared" ca="1" si="1067"/>
        <v>Implant dental work</v>
      </c>
      <c r="E13667">
        <f t="shared" ca="1" si="1068"/>
        <v>18</v>
      </c>
    </row>
    <row r="13668" spans="1:5" x14ac:dyDescent="0.2">
      <c r="A13668" t="str">
        <f t="shared" ca="1" si="1065"/>
        <v>Other</v>
      </c>
      <c r="B13668" t="str">
        <f t="shared" ca="1" si="1066"/>
        <v>Implants</v>
      </c>
      <c r="C13668">
        <f t="shared" si="1069"/>
        <v>759</v>
      </c>
      <c r="D13668" t="str">
        <f t="shared" ca="1" si="1067"/>
        <v>Implant dental work</v>
      </c>
      <c r="E13668">
        <f t="shared" ca="1" si="1068"/>
        <v>18</v>
      </c>
    </row>
    <row r="13669" spans="1:5" x14ac:dyDescent="0.2">
      <c r="A13669" t="str">
        <f t="shared" ca="1" si="1065"/>
        <v>Diagnostics and Preventative</v>
      </c>
      <c r="B13669" t="str">
        <f t="shared" ca="1" si="1066"/>
        <v>Prophylaxis</v>
      </c>
      <c r="C13669">
        <f t="shared" si="1069"/>
        <v>759</v>
      </c>
      <c r="D13669">
        <f t="shared" ca="1" si="1067"/>
        <v>0</v>
      </c>
      <c r="E13669">
        <f t="shared" ca="1" si="1068"/>
        <v>4</v>
      </c>
    </row>
    <row r="13670" spans="1:5" x14ac:dyDescent="0.2">
      <c r="A13670" t="str">
        <f t="shared" ca="1" si="1065"/>
        <v>Major</v>
      </c>
      <c r="B13670" t="str">
        <f t="shared" ca="1" si="1066"/>
        <v>temporomandibular joint dysfunction</v>
      </c>
      <c r="C13670">
        <f t="shared" si="1069"/>
        <v>759</v>
      </c>
      <c r="D13670" t="str">
        <f t="shared" ca="1" si="1067"/>
        <v>Services relating to hinging joints of the jaw</v>
      </c>
      <c r="E13670">
        <f t="shared" ca="1" si="1068"/>
        <v>16</v>
      </c>
    </row>
    <row r="13671" spans="1:5" x14ac:dyDescent="0.2">
      <c r="A13671" t="str">
        <f t="shared" ca="1" si="1065"/>
        <v>Major</v>
      </c>
      <c r="B13671" t="str">
        <f t="shared" ca="1" si="1066"/>
        <v>prosthodontics</v>
      </c>
      <c r="C13671">
        <f t="shared" si="1069"/>
        <v>759</v>
      </c>
      <c r="D13671" t="str">
        <f t="shared" ca="1" si="1067"/>
        <v>Procedures for replacement of missing teeth by construction or repair of bridges and partial or complete dentures</v>
      </c>
      <c r="E13671">
        <f t="shared" ca="1" si="1068"/>
        <v>15</v>
      </c>
    </row>
    <row r="13672" spans="1:5" x14ac:dyDescent="0.2">
      <c r="A13672" t="str">
        <f t="shared" ca="1" si="1065"/>
        <v>Diagnostics and Preventative</v>
      </c>
      <c r="B13672" t="str">
        <f t="shared" ca="1" si="1066"/>
        <v>Full-mouth x-ray</v>
      </c>
      <c r="C13672">
        <f t="shared" si="1069"/>
        <v>759</v>
      </c>
      <c r="D13672">
        <f t="shared" ca="1" si="1067"/>
        <v>0</v>
      </c>
      <c r="E13672">
        <f t="shared" ca="1" si="1068"/>
        <v>3</v>
      </c>
    </row>
    <row r="13673" spans="1:5" x14ac:dyDescent="0.2">
      <c r="A13673" t="str">
        <f t="shared" ca="1" si="1065"/>
        <v>Basic</v>
      </c>
      <c r="B13673" t="str">
        <f t="shared" ca="1" si="1066"/>
        <v>endodontics</v>
      </c>
      <c r="C13673">
        <f t="shared" si="1069"/>
        <v>759</v>
      </c>
      <c r="D13673" t="str">
        <f t="shared" ca="1" si="1067"/>
        <v>Root canal, pulpal therapy</v>
      </c>
      <c r="E13673">
        <f t="shared" ca="1" si="1068"/>
        <v>10</v>
      </c>
    </row>
    <row r="13674" spans="1:5" x14ac:dyDescent="0.2">
      <c r="A13674" t="str">
        <f t="shared" ca="1" si="1065"/>
        <v>Diagnostics and Preventative</v>
      </c>
      <c r="B13674" t="str">
        <f t="shared" ca="1" si="1066"/>
        <v>Bitewing x-rays</v>
      </c>
      <c r="C13674">
        <f t="shared" si="1069"/>
        <v>759</v>
      </c>
      <c r="D13674">
        <f t="shared" ca="1" si="1067"/>
        <v>0</v>
      </c>
      <c r="E13674">
        <f t="shared" ca="1" si="1068"/>
        <v>2</v>
      </c>
    </row>
    <row r="13675" spans="1:5" x14ac:dyDescent="0.2">
      <c r="A13675" t="str">
        <f t="shared" ca="1" si="1065"/>
        <v>Diagnostics and Preventative</v>
      </c>
      <c r="B13675" t="str">
        <f t="shared" ca="1" si="1066"/>
        <v>Periodic Exams</v>
      </c>
      <c r="C13675">
        <f t="shared" si="1069"/>
        <v>759</v>
      </c>
      <c r="D13675">
        <f t="shared" ca="1" si="1067"/>
        <v>0</v>
      </c>
      <c r="E13675">
        <f t="shared" ca="1" si="1068"/>
        <v>1</v>
      </c>
    </row>
    <row r="13676" spans="1:5" x14ac:dyDescent="0.2">
      <c r="A13676" t="str">
        <f t="shared" ca="1" si="1065"/>
        <v>Other</v>
      </c>
      <c r="B13676" t="str">
        <f t="shared" ca="1" si="1066"/>
        <v>Implants</v>
      </c>
      <c r="C13676">
        <f t="shared" si="1069"/>
        <v>759</v>
      </c>
      <c r="D13676" t="str">
        <f t="shared" ca="1" si="1067"/>
        <v>Implant dental work</v>
      </c>
      <c r="E13676">
        <f t="shared" ca="1" si="1068"/>
        <v>18</v>
      </c>
    </row>
    <row r="13677" spans="1:5" x14ac:dyDescent="0.2">
      <c r="A13677" t="str">
        <f t="shared" ca="1" si="1065"/>
        <v>Basic</v>
      </c>
      <c r="B13677" t="str">
        <f t="shared" ca="1" si="1066"/>
        <v>surgical periodontics</v>
      </c>
      <c r="C13677">
        <f t="shared" si="1069"/>
        <v>759</v>
      </c>
      <c r="D13677" t="str">
        <f t="shared" ca="1" si="1067"/>
        <v>Surgical treatment of the gums and supporting structures of the teeth</v>
      </c>
      <c r="E13677">
        <f t="shared" ca="1" si="1068"/>
        <v>11</v>
      </c>
    </row>
    <row r="13678" spans="1:5" x14ac:dyDescent="0.2">
      <c r="A13678" t="str">
        <f t="shared" ca="1" si="1065"/>
        <v>Major</v>
      </c>
      <c r="B13678" t="str">
        <f t="shared" ca="1" si="1066"/>
        <v>prosthodontics</v>
      </c>
      <c r="C13678">
        <f t="shared" si="1069"/>
        <v>759</v>
      </c>
      <c r="D13678" t="str">
        <f t="shared" ca="1" si="1067"/>
        <v>Procedures for replacement of missing teeth by construction or repair of bridges and partial or complete dentures</v>
      </c>
      <c r="E13678">
        <f t="shared" ca="1" si="1068"/>
        <v>15</v>
      </c>
    </row>
    <row r="13679" spans="1:5" x14ac:dyDescent="0.2">
      <c r="A13679" t="str">
        <f t="shared" ca="1" si="1065"/>
        <v>Diagnostics and Preventative</v>
      </c>
      <c r="B13679" t="str">
        <f t="shared" ca="1" si="1066"/>
        <v>Sealants</v>
      </c>
      <c r="C13679">
        <f t="shared" si="1069"/>
        <v>759</v>
      </c>
      <c r="D13679">
        <f t="shared" ca="1" si="1067"/>
        <v>0</v>
      </c>
      <c r="E13679">
        <f t="shared" ca="1" si="1068"/>
        <v>6</v>
      </c>
    </row>
    <row r="13680" spans="1:5" x14ac:dyDescent="0.2">
      <c r="A13680" t="str">
        <f t="shared" ca="1" si="1065"/>
        <v>Basic</v>
      </c>
      <c r="B13680" t="str">
        <f t="shared" ca="1" si="1066"/>
        <v>surgical periodontics</v>
      </c>
      <c r="C13680">
        <f t="shared" si="1069"/>
        <v>759</v>
      </c>
      <c r="D13680" t="str">
        <f t="shared" ca="1" si="1067"/>
        <v>Surgical treatment of the gums and supporting structures of the teeth</v>
      </c>
      <c r="E13680">
        <f t="shared" ca="1" si="1068"/>
        <v>11</v>
      </c>
    </row>
    <row r="13681" spans="1:5" x14ac:dyDescent="0.2">
      <c r="A13681" t="str">
        <f t="shared" ca="1" si="1065"/>
        <v>Diagnostics and Preventative</v>
      </c>
      <c r="B13681" t="str">
        <f t="shared" ca="1" si="1066"/>
        <v>Sealants</v>
      </c>
      <c r="C13681">
        <f t="shared" si="1069"/>
        <v>759</v>
      </c>
      <c r="D13681">
        <f t="shared" ca="1" si="1067"/>
        <v>0</v>
      </c>
      <c r="E13681">
        <f t="shared" ca="1" si="1068"/>
        <v>6</v>
      </c>
    </row>
    <row r="13682" spans="1:5" x14ac:dyDescent="0.2">
      <c r="A13682" t="str">
        <f t="shared" ca="1" si="1065"/>
        <v>Diagnostics and Preventative</v>
      </c>
      <c r="B13682" t="str">
        <f t="shared" ca="1" si="1066"/>
        <v>Space Maintainers</v>
      </c>
      <c r="C13682">
        <f t="shared" si="1069"/>
        <v>760</v>
      </c>
      <c r="D13682">
        <f t="shared" ca="1" si="1067"/>
        <v>0</v>
      </c>
      <c r="E13682">
        <f t="shared" ca="1" si="1068"/>
        <v>7</v>
      </c>
    </row>
    <row r="13683" spans="1:5" x14ac:dyDescent="0.2">
      <c r="A13683" t="str">
        <f t="shared" ca="1" si="1065"/>
        <v>Diagnostics and Preventative</v>
      </c>
      <c r="B13683" t="str">
        <f t="shared" ca="1" si="1066"/>
        <v>Space Maintainers</v>
      </c>
      <c r="C13683">
        <f t="shared" si="1069"/>
        <v>760</v>
      </c>
      <c r="D13683">
        <f t="shared" ca="1" si="1067"/>
        <v>0</v>
      </c>
      <c r="E13683">
        <f t="shared" ca="1" si="1068"/>
        <v>7</v>
      </c>
    </row>
    <row r="13684" spans="1:5" x14ac:dyDescent="0.2">
      <c r="A13684" t="str">
        <f t="shared" ca="1" si="1065"/>
        <v>Major</v>
      </c>
      <c r="B13684" t="str">
        <f t="shared" ca="1" si="1066"/>
        <v>temporomandibular joint dysfunction</v>
      </c>
      <c r="C13684">
        <f t="shared" si="1069"/>
        <v>760</v>
      </c>
      <c r="D13684" t="str">
        <f t="shared" ca="1" si="1067"/>
        <v>Services relating to hinging joints of the jaw</v>
      </c>
      <c r="E13684">
        <f t="shared" ca="1" si="1068"/>
        <v>16</v>
      </c>
    </row>
    <row r="13685" spans="1:5" x14ac:dyDescent="0.2">
      <c r="A13685" t="str">
        <f t="shared" ca="1" si="1065"/>
        <v>Diagnostics and Preventative</v>
      </c>
      <c r="B13685" t="str">
        <f t="shared" ca="1" si="1066"/>
        <v>Fluoride treatments</v>
      </c>
      <c r="C13685">
        <f t="shared" si="1069"/>
        <v>760</v>
      </c>
      <c r="D13685">
        <f t="shared" ca="1" si="1067"/>
        <v>0</v>
      </c>
      <c r="E13685">
        <f t="shared" ca="1" si="1068"/>
        <v>5</v>
      </c>
    </row>
    <row r="13686" spans="1:5" x14ac:dyDescent="0.2">
      <c r="A13686" t="str">
        <f t="shared" ca="1" si="1065"/>
        <v>Diagnostics and Preventative</v>
      </c>
      <c r="B13686" t="str">
        <f t="shared" ca="1" si="1066"/>
        <v>Full-mouth x-ray</v>
      </c>
      <c r="C13686">
        <f t="shared" si="1069"/>
        <v>760</v>
      </c>
      <c r="D13686">
        <f t="shared" ca="1" si="1067"/>
        <v>0</v>
      </c>
      <c r="E13686">
        <f t="shared" ca="1" si="1068"/>
        <v>3</v>
      </c>
    </row>
    <row r="13687" spans="1:5" x14ac:dyDescent="0.2">
      <c r="A13687" t="str">
        <f t="shared" ca="1" si="1065"/>
        <v>Orthodontics</v>
      </c>
      <c r="B13687" t="str">
        <f t="shared" ca="1" si="1066"/>
        <v>orthodontics</v>
      </c>
      <c r="C13687">
        <f t="shared" si="1069"/>
        <v>760</v>
      </c>
      <c r="D13687" t="str">
        <f t="shared" ca="1" si="1067"/>
        <v>For eligible dependents to age 19</v>
      </c>
      <c r="E13687">
        <f t="shared" ca="1" si="1068"/>
        <v>17</v>
      </c>
    </row>
    <row r="13688" spans="1:5" x14ac:dyDescent="0.2">
      <c r="A13688" t="str">
        <f t="shared" ca="1" si="1065"/>
        <v>Diagnostics and Preventative</v>
      </c>
      <c r="B13688" t="str">
        <f t="shared" ca="1" si="1066"/>
        <v>Space Maintainers</v>
      </c>
      <c r="C13688">
        <f t="shared" si="1069"/>
        <v>760</v>
      </c>
      <c r="D13688">
        <f t="shared" ca="1" si="1067"/>
        <v>0</v>
      </c>
      <c r="E13688">
        <f t="shared" ca="1" si="1068"/>
        <v>7</v>
      </c>
    </row>
    <row r="13689" spans="1:5" x14ac:dyDescent="0.2">
      <c r="A13689" t="str">
        <f t="shared" ca="1" si="1065"/>
        <v>Diagnostics and Preventative</v>
      </c>
      <c r="B13689" t="str">
        <f t="shared" ca="1" si="1066"/>
        <v>Sealants</v>
      </c>
      <c r="C13689">
        <f t="shared" si="1069"/>
        <v>760</v>
      </c>
      <c r="D13689">
        <f t="shared" ca="1" si="1067"/>
        <v>0</v>
      </c>
      <c r="E13689">
        <f t="shared" ca="1" si="1068"/>
        <v>6</v>
      </c>
    </row>
    <row r="13690" spans="1:5" x14ac:dyDescent="0.2">
      <c r="A13690" t="str">
        <f t="shared" ca="1" si="1065"/>
        <v>Diagnostics and Preventative</v>
      </c>
      <c r="B13690" t="str">
        <f t="shared" ca="1" si="1066"/>
        <v>Bitewing x-rays</v>
      </c>
      <c r="C13690">
        <f t="shared" si="1069"/>
        <v>760</v>
      </c>
      <c r="D13690">
        <f t="shared" ca="1" si="1067"/>
        <v>0</v>
      </c>
      <c r="E13690">
        <f t="shared" ca="1" si="1068"/>
        <v>2</v>
      </c>
    </row>
    <row r="13691" spans="1:5" x14ac:dyDescent="0.2">
      <c r="A13691" t="str">
        <f t="shared" ca="1" si="1065"/>
        <v>Basic</v>
      </c>
      <c r="B13691" t="str">
        <f t="shared" ca="1" si="1066"/>
        <v>oral surgery</v>
      </c>
      <c r="C13691">
        <f t="shared" si="1069"/>
        <v>760</v>
      </c>
      <c r="D13691" t="str">
        <f t="shared" ca="1" si="1067"/>
        <v>Extraction and other surgery procedures, incl. pre- and post-operative care</v>
      </c>
      <c r="E13691">
        <f t="shared" ca="1" si="1068"/>
        <v>9</v>
      </c>
    </row>
    <row r="13692" spans="1:5" x14ac:dyDescent="0.2">
      <c r="A13692" t="str">
        <f t="shared" ca="1" si="1065"/>
        <v>Basic</v>
      </c>
      <c r="B13692" t="str">
        <f t="shared" ca="1" si="1066"/>
        <v>non-surgical periodontics</v>
      </c>
      <c r="C13692">
        <f t="shared" si="1069"/>
        <v>760</v>
      </c>
      <c r="D13692" t="str">
        <f t="shared" ca="1" si="1067"/>
        <v xml:space="preserve">Non-surgical treatment of the gums and supporting structures of the teeth </v>
      </c>
      <c r="E13692">
        <f t="shared" ca="1" si="1068"/>
        <v>12</v>
      </c>
    </row>
    <row r="13693" spans="1:5" x14ac:dyDescent="0.2">
      <c r="A13693" t="str">
        <f t="shared" ca="1" si="1065"/>
        <v>Diagnostics and Preventative</v>
      </c>
      <c r="B13693" t="str">
        <f t="shared" ca="1" si="1066"/>
        <v>Periodic Exams</v>
      </c>
      <c r="C13693">
        <f t="shared" si="1069"/>
        <v>760</v>
      </c>
      <c r="D13693">
        <f t="shared" ca="1" si="1067"/>
        <v>0</v>
      </c>
      <c r="E13693">
        <f t="shared" ca="1" si="1068"/>
        <v>1</v>
      </c>
    </row>
    <row r="13694" spans="1:5" x14ac:dyDescent="0.2">
      <c r="A13694" t="str">
        <f t="shared" ca="1" si="1065"/>
        <v>Diagnostics and Preventative</v>
      </c>
      <c r="B13694" t="str">
        <f t="shared" ca="1" si="1066"/>
        <v>Full-mouth x-ray</v>
      </c>
      <c r="C13694">
        <f t="shared" si="1069"/>
        <v>760</v>
      </c>
      <c r="D13694">
        <f t="shared" ca="1" si="1067"/>
        <v>0</v>
      </c>
      <c r="E13694">
        <f t="shared" ca="1" si="1068"/>
        <v>3</v>
      </c>
    </row>
    <row r="13695" spans="1:5" x14ac:dyDescent="0.2">
      <c r="A13695" t="str">
        <f t="shared" ca="1" si="1065"/>
        <v>Basic</v>
      </c>
      <c r="B13695" t="str">
        <f t="shared" ca="1" si="1066"/>
        <v>general anesthesia</v>
      </c>
      <c r="C13695">
        <f t="shared" si="1069"/>
        <v>760</v>
      </c>
      <c r="D13695" t="str">
        <f t="shared" ca="1" si="1067"/>
        <v>Covered when used in conjunction with covered oral surgical procedures</v>
      </c>
      <c r="E13695">
        <f t="shared" ca="1" si="1068"/>
        <v>13</v>
      </c>
    </row>
    <row r="13696" spans="1:5" x14ac:dyDescent="0.2">
      <c r="A13696" t="str">
        <f t="shared" ca="1" si="1065"/>
        <v>Diagnostics and Preventative</v>
      </c>
      <c r="B13696" t="str">
        <f t="shared" ca="1" si="1066"/>
        <v>Bitewing x-rays</v>
      </c>
      <c r="C13696">
        <f t="shared" si="1069"/>
        <v>760</v>
      </c>
      <c r="D13696">
        <f t="shared" ca="1" si="1067"/>
        <v>0</v>
      </c>
      <c r="E13696">
        <f t="shared" ca="1" si="1068"/>
        <v>2</v>
      </c>
    </row>
    <row r="13697" spans="1:5" x14ac:dyDescent="0.2">
      <c r="A13697" t="str">
        <f t="shared" ca="1" si="1065"/>
        <v>Diagnostics and Preventative</v>
      </c>
      <c r="B13697" t="str">
        <f t="shared" ca="1" si="1066"/>
        <v>Sealants</v>
      </c>
      <c r="C13697">
        <f t="shared" si="1069"/>
        <v>760</v>
      </c>
      <c r="D13697">
        <f t="shared" ca="1" si="1067"/>
        <v>0</v>
      </c>
      <c r="E13697">
        <f t="shared" ca="1" si="1068"/>
        <v>6</v>
      </c>
    </row>
    <row r="13698" spans="1:5" x14ac:dyDescent="0.2">
      <c r="A13698" t="str">
        <f t="shared" ref="A13698:A13761" ca="1" si="1070">INDEX(services,E13698,1)</f>
        <v>Basic</v>
      </c>
      <c r="B13698" t="str">
        <f t="shared" ref="B13698:B13761" ca="1" si="1071">INDEX(services,E13698,2)</f>
        <v>general anesthesia</v>
      </c>
      <c r="C13698">
        <f t="shared" si="1069"/>
        <v>760</v>
      </c>
      <c r="D13698" t="str">
        <f t="shared" ref="D13698:D13761" ca="1" si="1072">INDEX(services,E13698,3)</f>
        <v>Covered when used in conjunction with covered oral surgical procedures</v>
      </c>
      <c r="E13698">
        <f t="shared" ref="E13698:E13761" ca="1" si="1073">RANDBETWEEN(1,ROWS(services))</f>
        <v>13</v>
      </c>
    </row>
    <row r="13699" spans="1:5" x14ac:dyDescent="0.2">
      <c r="A13699" t="str">
        <f t="shared" ca="1" si="1070"/>
        <v>Major</v>
      </c>
      <c r="B13699" t="str">
        <f t="shared" ca="1" si="1071"/>
        <v>temporomandibular joint dysfunction</v>
      </c>
      <c r="C13699">
        <f t="shared" si="1069"/>
        <v>760</v>
      </c>
      <c r="D13699" t="str">
        <f t="shared" ca="1" si="1072"/>
        <v>Services relating to hinging joints of the jaw</v>
      </c>
      <c r="E13699">
        <f t="shared" ca="1" si="1073"/>
        <v>16</v>
      </c>
    </row>
    <row r="13700" spans="1:5" x14ac:dyDescent="0.2">
      <c r="A13700" t="str">
        <f t="shared" ca="1" si="1070"/>
        <v>Basic</v>
      </c>
      <c r="B13700" t="str">
        <f t="shared" ca="1" si="1071"/>
        <v>surgical periodontics</v>
      </c>
      <c r="C13700">
        <f t="shared" ref="C13700:C13763" si="1074">IF(MOD(ROW(C13700)-2,18)&lt;&gt;0,C13699,C13699+1)</f>
        <v>761</v>
      </c>
      <c r="D13700" t="str">
        <f t="shared" ca="1" si="1072"/>
        <v>Surgical treatment of the gums and supporting structures of the teeth</v>
      </c>
      <c r="E13700">
        <f t="shared" ca="1" si="1073"/>
        <v>11</v>
      </c>
    </row>
    <row r="13701" spans="1:5" x14ac:dyDescent="0.2">
      <c r="A13701" t="str">
        <f t="shared" ca="1" si="1070"/>
        <v>Basic</v>
      </c>
      <c r="B13701" t="str">
        <f t="shared" ca="1" si="1071"/>
        <v>general anesthesia</v>
      </c>
      <c r="C13701">
        <f t="shared" si="1074"/>
        <v>761</v>
      </c>
      <c r="D13701" t="str">
        <f t="shared" ca="1" si="1072"/>
        <v>Covered when used in conjunction with covered oral surgical procedures</v>
      </c>
      <c r="E13701">
        <f t="shared" ca="1" si="1073"/>
        <v>13</v>
      </c>
    </row>
    <row r="13702" spans="1:5" x14ac:dyDescent="0.2">
      <c r="A13702" t="str">
        <f t="shared" ca="1" si="1070"/>
        <v>Diagnostics and Preventative</v>
      </c>
      <c r="B13702" t="str">
        <f t="shared" ca="1" si="1071"/>
        <v>Fluoride treatments</v>
      </c>
      <c r="C13702">
        <f t="shared" si="1074"/>
        <v>761</v>
      </c>
      <c r="D13702">
        <f t="shared" ca="1" si="1072"/>
        <v>0</v>
      </c>
      <c r="E13702">
        <f t="shared" ca="1" si="1073"/>
        <v>5</v>
      </c>
    </row>
    <row r="13703" spans="1:5" x14ac:dyDescent="0.2">
      <c r="A13703" t="str">
        <f t="shared" ca="1" si="1070"/>
        <v>Basic</v>
      </c>
      <c r="B13703" t="str">
        <f t="shared" ca="1" si="1071"/>
        <v>basic restorative</v>
      </c>
      <c r="C13703">
        <f t="shared" si="1074"/>
        <v>761</v>
      </c>
      <c r="D13703" t="str">
        <f t="shared" ca="1" si="1072"/>
        <v>Fillings (amalgam "silver" and composite "white" non-molar)</v>
      </c>
      <c r="E13703">
        <f t="shared" ca="1" si="1073"/>
        <v>8</v>
      </c>
    </row>
    <row r="13704" spans="1:5" x14ac:dyDescent="0.2">
      <c r="A13704" t="str">
        <f t="shared" ca="1" si="1070"/>
        <v>Diagnostics and Preventative</v>
      </c>
      <c r="B13704" t="str">
        <f t="shared" ca="1" si="1071"/>
        <v>Fluoride treatments</v>
      </c>
      <c r="C13704">
        <f t="shared" si="1074"/>
        <v>761</v>
      </c>
      <c r="D13704">
        <f t="shared" ca="1" si="1072"/>
        <v>0</v>
      </c>
      <c r="E13704">
        <f t="shared" ca="1" si="1073"/>
        <v>5</v>
      </c>
    </row>
    <row r="13705" spans="1:5" x14ac:dyDescent="0.2">
      <c r="A13705" t="str">
        <f t="shared" ca="1" si="1070"/>
        <v>Major</v>
      </c>
      <c r="B13705" t="str">
        <f t="shared" ca="1" si="1071"/>
        <v>major restorative</v>
      </c>
      <c r="C13705">
        <f t="shared" si="1074"/>
        <v>761</v>
      </c>
      <c r="D13705" t="str">
        <f t="shared" ca="1" si="1072"/>
        <v>Single crowns, inlays, onlays</v>
      </c>
      <c r="E13705">
        <f t="shared" ca="1" si="1073"/>
        <v>14</v>
      </c>
    </row>
    <row r="13706" spans="1:5" x14ac:dyDescent="0.2">
      <c r="A13706" t="str">
        <f t="shared" ca="1" si="1070"/>
        <v>Diagnostics and Preventative</v>
      </c>
      <c r="B13706" t="str">
        <f t="shared" ca="1" si="1071"/>
        <v>Bitewing x-rays</v>
      </c>
      <c r="C13706">
        <f t="shared" si="1074"/>
        <v>761</v>
      </c>
      <c r="D13706">
        <f t="shared" ca="1" si="1072"/>
        <v>0</v>
      </c>
      <c r="E13706">
        <f t="shared" ca="1" si="1073"/>
        <v>2</v>
      </c>
    </row>
    <row r="13707" spans="1:5" x14ac:dyDescent="0.2">
      <c r="A13707" t="str">
        <f t="shared" ca="1" si="1070"/>
        <v>Basic</v>
      </c>
      <c r="B13707" t="str">
        <f t="shared" ca="1" si="1071"/>
        <v>non-surgical periodontics</v>
      </c>
      <c r="C13707">
        <f t="shared" si="1074"/>
        <v>761</v>
      </c>
      <c r="D13707" t="str">
        <f t="shared" ca="1" si="1072"/>
        <v xml:space="preserve">Non-surgical treatment of the gums and supporting structures of the teeth </v>
      </c>
      <c r="E13707">
        <f t="shared" ca="1" si="1073"/>
        <v>12</v>
      </c>
    </row>
    <row r="13708" spans="1:5" x14ac:dyDescent="0.2">
      <c r="A13708" t="str">
        <f t="shared" ca="1" si="1070"/>
        <v>Diagnostics and Preventative</v>
      </c>
      <c r="B13708" t="str">
        <f t="shared" ca="1" si="1071"/>
        <v>Periodic Exams</v>
      </c>
      <c r="C13708">
        <f t="shared" si="1074"/>
        <v>761</v>
      </c>
      <c r="D13708">
        <f t="shared" ca="1" si="1072"/>
        <v>0</v>
      </c>
      <c r="E13708">
        <f t="shared" ca="1" si="1073"/>
        <v>1</v>
      </c>
    </row>
    <row r="13709" spans="1:5" x14ac:dyDescent="0.2">
      <c r="A13709" t="str">
        <f t="shared" ca="1" si="1070"/>
        <v>Diagnostics and Preventative</v>
      </c>
      <c r="B13709" t="str">
        <f t="shared" ca="1" si="1071"/>
        <v>Periodic Exams</v>
      </c>
      <c r="C13709">
        <f t="shared" si="1074"/>
        <v>761</v>
      </c>
      <c r="D13709">
        <f t="shared" ca="1" si="1072"/>
        <v>0</v>
      </c>
      <c r="E13709">
        <f t="shared" ca="1" si="1073"/>
        <v>1</v>
      </c>
    </row>
    <row r="13710" spans="1:5" x14ac:dyDescent="0.2">
      <c r="A13710" t="str">
        <f t="shared" ca="1" si="1070"/>
        <v>Basic</v>
      </c>
      <c r="B13710" t="str">
        <f t="shared" ca="1" si="1071"/>
        <v>surgical periodontics</v>
      </c>
      <c r="C13710">
        <f t="shared" si="1074"/>
        <v>761</v>
      </c>
      <c r="D13710" t="str">
        <f t="shared" ca="1" si="1072"/>
        <v>Surgical treatment of the gums and supporting structures of the teeth</v>
      </c>
      <c r="E13710">
        <f t="shared" ca="1" si="1073"/>
        <v>11</v>
      </c>
    </row>
    <row r="13711" spans="1:5" x14ac:dyDescent="0.2">
      <c r="A13711" t="str">
        <f t="shared" ca="1" si="1070"/>
        <v>Basic</v>
      </c>
      <c r="B13711" t="str">
        <f t="shared" ca="1" si="1071"/>
        <v>oral surgery</v>
      </c>
      <c r="C13711">
        <f t="shared" si="1074"/>
        <v>761</v>
      </c>
      <c r="D13711" t="str">
        <f t="shared" ca="1" si="1072"/>
        <v>Extraction and other surgery procedures, incl. pre- and post-operative care</v>
      </c>
      <c r="E13711">
        <f t="shared" ca="1" si="1073"/>
        <v>9</v>
      </c>
    </row>
    <row r="13712" spans="1:5" x14ac:dyDescent="0.2">
      <c r="A13712" t="str">
        <f t="shared" ca="1" si="1070"/>
        <v>Other</v>
      </c>
      <c r="B13712" t="str">
        <f t="shared" ca="1" si="1071"/>
        <v>Implants</v>
      </c>
      <c r="C13712">
        <f t="shared" si="1074"/>
        <v>761</v>
      </c>
      <c r="D13712" t="str">
        <f t="shared" ca="1" si="1072"/>
        <v>Implant dental work</v>
      </c>
      <c r="E13712">
        <f t="shared" ca="1" si="1073"/>
        <v>18</v>
      </c>
    </row>
    <row r="13713" spans="1:5" x14ac:dyDescent="0.2">
      <c r="A13713" t="str">
        <f t="shared" ca="1" si="1070"/>
        <v>Basic</v>
      </c>
      <c r="B13713" t="str">
        <f t="shared" ca="1" si="1071"/>
        <v>basic restorative</v>
      </c>
      <c r="C13713">
        <f t="shared" si="1074"/>
        <v>761</v>
      </c>
      <c r="D13713" t="str">
        <f t="shared" ca="1" si="1072"/>
        <v>Fillings (amalgam "silver" and composite "white" non-molar)</v>
      </c>
      <c r="E13713">
        <f t="shared" ca="1" si="1073"/>
        <v>8</v>
      </c>
    </row>
    <row r="13714" spans="1:5" x14ac:dyDescent="0.2">
      <c r="A13714" t="str">
        <f t="shared" ca="1" si="1070"/>
        <v>Basic</v>
      </c>
      <c r="B13714" t="str">
        <f t="shared" ca="1" si="1071"/>
        <v>basic restorative</v>
      </c>
      <c r="C13714">
        <f t="shared" si="1074"/>
        <v>761</v>
      </c>
      <c r="D13714" t="str">
        <f t="shared" ca="1" si="1072"/>
        <v>Fillings (amalgam "silver" and composite "white" non-molar)</v>
      </c>
      <c r="E13714">
        <f t="shared" ca="1" si="1073"/>
        <v>8</v>
      </c>
    </row>
    <row r="13715" spans="1:5" x14ac:dyDescent="0.2">
      <c r="A13715" t="str">
        <f t="shared" ca="1" si="1070"/>
        <v>Other</v>
      </c>
      <c r="B13715" t="str">
        <f t="shared" ca="1" si="1071"/>
        <v>Implants</v>
      </c>
      <c r="C13715">
        <f t="shared" si="1074"/>
        <v>761</v>
      </c>
      <c r="D13715" t="str">
        <f t="shared" ca="1" si="1072"/>
        <v>Implant dental work</v>
      </c>
      <c r="E13715">
        <f t="shared" ca="1" si="1073"/>
        <v>18</v>
      </c>
    </row>
    <row r="13716" spans="1:5" x14ac:dyDescent="0.2">
      <c r="A13716" t="str">
        <f t="shared" ca="1" si="1070"/>
        <v>Orthodontics</v>
      </c>
      <c r="B13716" t="str">
        <f t="shared" ca="1" si="1071"/>
        <v>orthodontics</v>
      </c>
      <c r="C13716">
        <f t="shared" si="1074"/>
        <v>761</v>
      </c>
      <c r="D13716" t="str">
        <f t="shared" ca="1" si="1072"/>
        <v>For eligible dependents to age 19</v>
      </c>
      <c r="E13716">
        <f t="shared" ca="1" si="1073"/>
        <v>17</v>
      </c>
    </row>
    <row r="13717" spans="1:5" x14ac:dyDescent="0.2">
      <c r="A13717" t="str">
        <f t="shared" ca="1" si="1070"/>
        <v>Basic</v>
      </c>
      <c r="B13717" t="str">
        <f t="shared" ca="1" si="1071"/>
        <v>basic restorative</v>
      </c>
      <c r="C13717">
        <f t="shared" si="1074"/>
        <v>761</v>
      </c>
      <c r="D13717" t="str">
        <f t="shared" ca="1" si="1072"/>
        <v>Fillings (amalgam "silver" and composite "white" non-molar)</v>
      </c>
      <c r="E13717">
        <f t="shared" ca="1" si="1073"/>
        <v>8</v>
      </c>
    </row>
    <row r="13718" spans="1:5" x14ac:dyDescent="0.2">
      <c r="A13718" t="str">
        <f t="shared" ca="1" si="1070"/>
        <v>Basic</v>
      </c>
      <c r="B13718" t="str">
        <f t="shared" ca="1" si="1071"/>
        <v>endodontics</v>
      </c>
      <c r="C13718">
        <f t="shared" si="1074"/>
        <v>762</v>
      </c>
      <c r="D13718" t="str">
        <f t="shared" ca="1" si="1072"/>
        <v>Root canal, pulpal therapy</v>
      </c>
      <c r="E13718">
        <f t="shared" ca="1" si="1073"/>
        <v>10</v>
      </c>
    </row>
    <row r="13719" spans="1:5" x14ac:dyDescent="0.2">
      <c r="A13719" t="str">
        <f t="shared" ca="1" si="1070"/>
        <v>Diagnostics and Preventative</v>
      </c>
      <c r="B13719" t="str">
        <f t="shared" ca="1" si="1071"/>
        <v>Sealants</v>
      </c>
      <c r="C13719">
        <f t="shared" si="1074"/>
        <v>762</v>
      </c>
      <c r="D13719">
        <f t="shared" ca="1" si="1072"/>
        <v>0</v>
      </c>
      <c r="E13719">
        <f t="shared" ca="1" si="1073"/>
        <v>6</v>
      </c>
    </row>
    <row r="13720" spans="1:5" x14ac:dyDescent="0.2">
      <c r="A13720" t="str">
        <f t="shared" ca="1" si="1070"/>
        <v>Basic</v>
      </c>
      <c r="B13720" t="str">
        <f t="shared" ca="1" si="1071"/>
        <v>basic restorative</v>
      </c>
      <c r="C13720">
        <f t="shared" si="1074"/>
        <v>762</v>
      </c>
      <c r="D13720" t="str">
        <f t="shared" ca="1" si="1072"/>
        <v>Fillings (amalgam "silver" and composite "white" non-molar)</v>
      </c>
      <c r="E13720">
        <f t="shared" ca="1" si="1073"/>
        <v>8</v>
      </c>
    </row>
    <row r="13721" spans="1:5" x14ac:dyDescent="0.2">
      <c r="A13721" t="str">
        <f t="shared" ca="1" si="1070"/>
        <v>Major</v>
      </c>
      <c r="B13721" t="str">
        <f t="shared" ca="1" si="1071"/>
        <v>major restorative</v>
      </c>
      <c r="C13721">
        <f t="shared" si="1074"/>
        <v>762</v>
      </c>
      <c r="D13721" t="str">
        <f t="shared" ca="1" si="1072"/>
        <v>Single crowns, inlays, onlays</v>
      </c>
      <c r="E13721">
        <f t="shared" ca="1" si="1073"/>
        <v>14</v>
      </c>
    </row>
    <row r="13722" spans="1:5" x14ac:dyDescent="0.2">
      <c r="A13722" t="str">
        <f t="shared" ca="1" si="1070"/>
        <v>Diagnostics and Preventative</v>
      </c>
      <c r="B13722" t="str">
        <f t="shared" ca="1" si="1071"/>
        <v>Periodic Exams</v>
      </c>
      <c r="C13722">
        <f t="shared" si="1074"/>
        <v>762</v>
      </c>
      <c r="D13722">
        <f t="shared" ca="1" si="1072"/>
        <v>0</v>
      </c>
      <c r="E13722">
        <f t="shared" ca="1" si="1073"/>
        <v>1</v>
      </c>
    </row>
    <row r="13723" spans="1:5" x14ac:dyDescent="0.2">
      <c r="A13723" t="str">
        <f t="shared" ca="1" si="1070"/>
        <v>Diagnostics and Preventative</v>
      </c>
      <c r="B13723" t="str">
        <f t="shared" ca="1" si="1071"/>
        <v>Space Maintainers</v>
      </c>
      <c r="C13723">
        <f t="shared" si="1074"/>
        <v>762</v>
      </c>
      <c r="D13723">
        <f t="shared" ca="1" si="1072"/>
        <v>0</v>
      </c>
      <c r="E13723">
        <f t="shared" ca="1" si="1073"/>
        <v>7</v>
      </c>
    </row>
    <row r="13724" spans="1:5" x14ac:dyDescent="0.2">
      <c r="A13724" t="str">
        <f t="shared" ca="1" si="1070"/>
        <v>Basic</v>
      </c>
      <c r="B13724" t="str">
        <f t="shared" ca="1" si="1071"/>
        <v>surgical periodontics</v>
      </c>
      <c r="C13724">
        <f t="shared" si="1074"/>
        <v>762</v>
      </c>
      <c r="D13724" t="str">
        <f t="shared" ca="1" si="1072"/>
        <v>Surgical treatment of the gums and supporting structures of the teeth</v>
      </c>
      <c r="E13724">
        <f t="shared" ca="1" si="1073"/>
        <v>11</v>
      </c>
    </row>
    <row r="13725" spans="1:5" x14ac:dyDescent="0.2">
      <c r="A13725" t="str">
        <f t="shared" ca="1" si="1070"/>
        <v>Other</v>
      </c>
      <c r="B13725" t="str">
        <f t="shared" ca="1" si="1071"/>
        <v>Implants</v>
      </c>
      <c r="C13725">
        <f t="shared" si="1074"/>
        <v>762</v>
      </c>
      <c r="D13725" t="str">
        <f t="shared" ca="1" si="1072"/>
        <v>Implant dental work</v>
      </c>
      <c r="E13725">
        <f t="shared" ca="1" si="1073"/>
        <v>18</v>
      </c>
    </row>
    <row r="13726" spans="1:5" x14ac:dyDescent="0.2">
      <c r="A13726" t="str">
        <f t="shared" ca="1" si="1070"/>
        <v>Diagnostics and Preventative</v>
      </c>
      <c r="B13726" t="str">
        <f t="shared" ca="1" si="1071"/>
        <v>Full-mouth x-ray</v>
      </c>
      <c r="C13726">
        <f t="shared" si="1074"/>
        <v>762</v>
      </c>
      <c r="D13726">
        <f t="shared" ca="1" si="1072"/>
        <v>0</v>
      </c>
      <c r="E13726">
        <f t="shared" ca="1" si="1073"/>
        <v>3</v>
      </c>
    </row>
    <row r="13727" spans="1:5" x14ac:dyDescent="0.2">
      <c r="A13727" t="str">
        <f t="shared" ca="1" si="1070"/>
        <v>Diagnostics and Preventative</v>
      </c>
      <c r="B13727" t="str">
        <f t="shared" ca="1" si="1071"/>
        <v>Bitewing x-rays</v>
      </c>
      <c r="C13727">
        <f t="shared" si="1074"/>
        <v>762</v>
      </c>
      <c r="D13727">
        <f t="shared" ca="1" si="1072"/>
        <v>0</v>
      </c>
      <c r="E13727">
        <f t="shared" ca="1" si="1073"/>
        <v>2</v>
      </c>
    </row>
    <row r="13728" spans="1:5" x14ac:dyDescent="0.2">
      <c r="A13728" t="str">
        <f t="shared" ca="1" si="1070"/>
        <v>Diagnostics and Preventative</v>
      </c>
      <c r="B13728" t="str">
        <f t="shared" ca="1" si="1071"/>
        <v>Bitewing x-rays</v>
      </c>
      <c r="C13728">
        <f t="shared" si="1074"/>
        <v>762</v>
      </c>
      <c r="D13728">
        <f t="shared" ca="1" si="1072"/>
        <v>0</v>
      </c>
      <c r="E13728">
        <f t="shared" ca="1" si="1073"/>
        <v>2</v>
      </c>
    </row>
    <row r="13729" spans="1:5" x14ac:dyDescent="0.2">
      <c r="A13729" t="str">
        <f t="shared" ca="1" si="1070"/>
        <v>Other</v>
      </c>
      <c r="B13729" t="str">
        <f t="shared" ca="1" si="1071"/>
        <v>Implants</v>
      </c>
      <c r="C13729">
        <f t="shared" si="1074"/>
        <v>762</v>
      </c>
      <c r="D13729" t="str">
        <f t="shared" ca="1" si="1072"/>
        <v>Implant dental work</v>
      </c>
      <c r="E13729">
        <f t="shared" ca="1" si="1073"/>
        <v>18</v>
      </c>
    </row>
    <row r="13730" spans="1:5" x14ac:dyDescent="0.2">
      <c r="A13730" t="str">
        <f t="shared" ca="1" si="1070"/>
        <v>Diagnostics and Preventative</v>
      </c>
      <c r="B13730" t="str">
        <f t="shared" ca="1" si="1071"/>
        <v>Space Maintainers</v>
      </c>
      <c r="C13730">
        <f t="shared" si="1074"/>
        <v>762</v>
      </c>
      <c r="D13730">
        <f t="shared" ca="1" si="1072"/>
        <v>0</v>
      </c>
      <c r="E13730">
        <f t="shared" ca="1" si="1073"/>
        <v>7</v>
      </c>
    </row>
    <row r="13731" spans="1:5" x14ac:dyDescent="0.2">
      <c r="A13731" t="str">
        <f t="shared" ca="1" si="1070"/>
        <v>Other</v>
      </c>
      <c r="B13731" t="str">
        <f t="shared" ca="1" si="1071"/>
        <v>Implants</v>
      </c>
      <c r="C13731">
        <f t="shared" si="1074"/>
        <v>762</v>
      </c>
      <c r="D13731" t="str">
        <f t="shared" ca="1" si="1072"/>
        <v>Implant dental work</v>
      </c>
      <c r="E13731">
        <f t="shared" ca="1" si="1073"/>
        <v>18</v>
      </c>
    </row>
    <row r="13732" spans="1:5" x14ac:dyDescent="0.2">
      <c r="A13732" t="str">
        <f t="shared" ca="1" si="1070"/>
        <v>Basic</v>
      </c>
      <c r="B13732" t="str">
        <f t="shared" ca="1" si="1071"/>
        <v>surgical periodontics</v>
      </c>
      <c r="C13732">
        <f t="shared" si="1074"/>
        <v>762</v>
      </c>
      <c r="D13732" t="str">
        <f t="shared" ca="1" si="1072"/>
        <v>Surgical treatment of the gums and supporting structures of the teeth</v>
      </c>
      <c r="E13732">
        <f t="shared" ca="1" si="1073"/>
        <v>11</v>
      </c>
    </row>
    <row r="13733" spans="1:5" x14ac:dyDescent="0.2">
      <c r="A13733" t="str">
        <f t="shared" ca="1" si="1070"/>
        <v>Other</v>
      </c>
      <c r="B13733" t="str">
        <f t="shared" ca="1" si="1071"/>
        <v>Implants</v>
      </c>
      <c r="C13733">
        <f t="shared" si="1074"/>
        <v>762</v>
      </c>
      <c r="D13733" t="str">
        <f t="shared" ca="1" si="1072"/>
        <v>Implant dental work</v>
      </c>
      <c r="E13733">
        <f t="shared" ca="1" si="1073"/>
        <v>18</v>
      </c>
    </row>
    <row r="13734" spans="1:5" x14ac:dyDescent="0.2">
      <c r="A13734" t="str">
        <f t="shared" ca="1" si="1070"/>
        <v>Basic</v>
      </c>
      <c r="B13734" t="str">
        <f t="shared" ca="1" si="1071"/>
        <v>basic restorative</v>
      </c>
      <c r="C13734">
        <f t="shared" si="1074"/>
        <v>762</v>
      </c>
      <c r="D13734" t="str">
        <f t="shared" ca="1" si="1072"/>
        <v>Fillings (amalgam "silver" and composite "white" non-molar)</v>
      </c>
      <c r="E13734">
        <f t="shared" ca="1" si="1073"/>
        <v>8</v>
      </c>
    </row>
    <row r="13735" spans="1:5" x14ac:dyDescent="0.2">
      <c r="A13735" t="str">
        <f t="shared" ca="1" si="1070"/>
        <v>Other</v>
      </c>
      <c r="B13735" t="str">
        <f t="shared" ca="1" si="1071"/>
        <v>Implants</v>
      </c>
      <c r="C13735">
        <f t="shared" si="1074"/>
        <v>762</v>
      </c>
      <c r="D13735" t="str">
        <f t="shared" ca="1" si="1072"/>
        <v>Implant dental work</v>
      </c>
      <c r="E13735">
        <f t="shared" ca="1" si="1073"/>
        <v>18</v>
      </c>
    </row>
    <row r="13736" spans="1:5" x14ac:dyDescent="0.2">
      <c r="A13736" t="str">
        <f t="shared" ca="1" si="1070"/>
        <v>Basic</v>
      </c>
      <c r="B13736" t="str">
        <f t="shared" ca="1" si="1071"/>
        <v>non-surgical periodontics</v>
      </c>
      <c r="C13736">
        <f t="shared" si="1074"/>
        <v>763</v>
      </c>
      <c r="D13736" t="str">
        <f t="shared" ca="1" si="1072"/>
        <v xml:space="preserve">Non-surgical treatment of the gums and supporting structures of the teeth </v>
      </c>
      <c r="E13736">
        <f t="shared" ca="1" si="1073"/>
        <v>12</v>
      </c>
    </row>
    <row r="13737" spans="1:5" x14ac:dyDescent="0.2">
      <c r="A13737" t="str">
        <f t="shared" ca="1" si="1070"/>
        <v>Diagnostics and Preventative</v>
      </c>
      <c r="B13737" t="str">
        <f t="shared" ca="1" si="1071"/>
        <v>Full-mouth x-ray</v>
      </c>
      <c r="C13737">
        <f t="shared" si="1074"/>
        <v>763</v>
      </c>
      <c r="D13737">
        <f t="shared" ca="1" si="1072"/>
        <v>0</v>
      </c>
      <c r="E13737">
        <f t="shared" ca="1" si="1073"/>
        <v>3</v>
      </c>
    </row>
    <row r="13738" spans="1:5" x14ac:dyDescent="0.2">
      <c r="A13738" t="str">
        <f t="shared" ca="1" si="1070"/>
        <v>Basic</v>
      </c>
      <c r="B13738" t="str">
        <f t="shared" ca="1" si="1071"/>
        <v>general anesthesia</v>
      </c>
      <c r="C13738">
        <f t="shared" si="1074"/>
        <v>763</v>
      </c>
      <c r="D13738" t="str">
        <f t="shared" ca="1" si="1072"/>
        <v>Covered when used in conjunction with covered oral surgical procedures</v>
      </c>
      <c r="E13738">
        <f t="shared" ca="1" si="1073"/>
        <v>13</v>
      </c>
    </row>
    <row r="13739" spans="1:5" x14ac:dyDescent="0.2">
      <c r="A13739" t="str">
        <f t="shared" ca="1" si="1070"/>
        <v>Major</v>
      </c>
      <c r="B13739" t="str">
        <f t="shared" ca="1" si="1071"/>
        <v>temporomandibular joint dysfunction</v>
      </c>
      <c r="C13739">
        <f t="shared" si="1074"/>
        <v>763</v>
      </c>
      <c r="D13739" t="str">
        <f t="shared" ca="1" si="1072"/>
        <v>Services relating to hinging joints of the jaw</v>
      </c>
      <c r="E13739">
        <f t="shared" ca="1" si="1073"/>
        <v>16</v>
      </c>
    </row>
    <row r="13740" spans="1:5" x14ac:dyDescent="0.2">
      <c r="A13740" t="str">
        <f t="shared" ca="1" si="1070"/>
        <v>Diagnostics and Preventative</v>
      </c>
      <c r="B13740" t="str">
        <f t="shared" ca="1" si="1071"/>
        <v>Fluoride treatments</v>
      </c>
      <c r="C13740">
        <f t="shared" si="1074"/>
        <v>763</v>
      </c>
      <c r="D13740">
        <f t="shared" ca="1" si="1072"/>
        <v>0</v>
      </c>
      <c r="E13740">
        <f t="shared" ca="1" si="1073"/>
        <v>5</v>
      </c>
    </row>
    <row r="13741" spans="1:5" x14ac:dyDescent="0.2">
      <c r="A13741" t="str">
        <f t="shared" ca="1" si="1070"/>
        <v>Basic</v>
      </c>
      <c r="B13741" t="str">
        <f t="shared" ca="1" si="1071"/>
        <v>non-surgical periodontics</v>
      </c>
      <c r="C13741">
        <f t="shared" si="1074"/>
        <v>763</v>
      </c>
      <c r="D13741" t="str">
        <f t="shared" ca="1" si="1072"/>
        <v xml:space="preserve">Non-surgical treatment of the gums and supporting structures of the teeth </v>
      </c>
      <c r="E13741">
        <f t="shared" ca="1" si="1073"/>
        <v>12</v>
      </c>
    </row>
    <row r="13742" spans="1:5" x14ac:dyDescent="0.2">
      <c r="A13742" t="str">
        <f t="shared" ca="1" si="1070"/>
        <v>Major</v>
      </c>
      <c r="B13742" t="str">
        <f t="shared" ca="1" si="1071"/>
        <v>temporomandibular joint dysfunction</v>
      </c>
      <c r="C13742">
        <f t="shared" si="1074"/>
        <v>763</v>
      </c>
      <c r="D13742" t="str">
        <f t="shared" ca="1" si="1072"/>
        <v>Services relating to hinging joints of the jaw</v>
      </c>
      <c r="E13742">
        <f t="shared" ca="1" si="1073"/>
        <v>16</v>
      </c>
    </row>
    <row r="13743" spans="1:5" x14ac:dyDescent="0.2">
      <c r="A13743" t="str">
        <f t="shared" ca="1" si="1070"/>
        <v>Diagnostics and Preventative</v>
      </c>
      <c r="B13743" t="str">
        <f t="shared" ca="1" si="1071"/>
        <v>Sealants</v>
      </c>
      <c r="C13743">
        <f t="shared" si="1074"/>
        <v>763</v>
      </c>
      <c r="D13743">
        <f t="shared" ca="1" si="1072"/>
        <v>0</v>
      </c>
      <c r="E13743">
        <f t="shared" ca="1" si="1073"/>
        <v>6</v>
      </c>
    </row>
    <row r="13744" spans="1:5" x14ac:dyDescent="0.2">
      <c r="A13744" t="str">
        <f t="shared" ca="1" si="1070"/>
        <v>Basic</v>
      </c>
      <c r="B13744" t="str">
        <f t="shared" ca="1" si="1071"/>
        <v>endodontics</v>
      </c>
      <c r="C13744">
        <f t="shared" si="1074"/>
        <v>763</v>
      </c>
      <c r="D13744" t="str">
        <f t="shared" ca="1" si="1072"/>
        <v>Root canal, pulpal therapy</v>
      </c>
      <c r="E13744">
        <f t="shared" ca="1" si="1073"/>
        <v>10</v>
      </c>
    </row>
    <row r="13745" spans="1:5" x14ac:dyDescent="0.2">
      <c r="A13745" t="str">
        <f t="shared" ca="1" si="1070"/>
        <v>Orthodontics</v>
      </c>
      <c r="B13745" t="str">
        <f t="shared" ca="1" si="1071"/>
        <v>orthodontics</v>
      </c>
      <c r="C13745">
        <f t="shared" si="1074"/>
        <v>763</v>
      </c>
      <c r="D13745" t="str">
        <f t="shared" ca="1" si="1072"/>
        <v>For eligible dependents to age 19</v>
      </c>
      <c r="E13745">
        <f t="shared" ca="1" si="1073"/>
        <v>17</v>
      </c>
    </row>
    <row r="13746" spans="1:5" x14ac:dyDescent="0.2">
      <c r="A13746" t="str">
        <f t="shared" ca="1" si="1070"/>
        <v>Basic</v>
      </c>
      <c r="B13746" t="str">
        <f t="shared" ca="1" si="1071"/>
        <v>basic restorative</v>
      </c>
      <c r="C13746">
        <f t="shared" si="1074"/>
        <v>763</v>
      </c>
      <c r="D13746" t="str">
        <f t="shared" ca="1" si="1072"/>
        <v>Fillings (amalgam "silver" and composite "white" non-molar)</v>
      </c>
      <c r="E13746">
        <f t="shared" ca="1" si="1073"/>
        <v>8</v>
      </c>
    </row>
    <row r="13747" spans="1:5" x14ac:dyDescent="0.2">
      <c r="A13747" t="str">
        <f t="shared" ca="1" si="1070"/>
        <v>Diagnostics and Preventative</v>
      </c>
      <c r="B13747" t="str">
        <f t="shared" ca="1" si="1071"/>
        <v>Fluoride treatments</v>
      </c>
      <c r="C13747">
        <f t="shared" si="1074"/>
        <v>763</v>
      </c>
      <c r="D13747">
        <f t="shared" ca="1" si="1072"/>
        <v>0</v>
      </c>
      <c r="E13747">
        <f t="shared" ca="1" si="1073"/>
        <v>5</v>
      </c>
    </row>
    <row r="13748" spans="1:5" x14ac:dyDescent="0.2">
      <c r="A13748" t="str">
        <f t="shared" ca="1" si="1070"/>
        <v>Orthodontics</v>
      </c>
      <c r="B13748" t="str">
        <f t="shared" ca="1" si="1071"/>
        <v>orthodontics</v>
      </c>
      <c r="C13748">
        <f t="shared" si="1074"/>
        <v>763</v>
      </c>
      <c r="D13748" t="str">
        <f t="shared" ca="1" si="1072"/>
        <v>For eligible dependents to age 19</v>
      </c>
      <c r="E13748">
        <f t="shared" ca="1" si="1073"/>
        <v>17</v>
      </c>
    </row>
    <row r="13749" spans="1:5" x14ac:dyDescent="0.2">
      <c r="A13749" t="str">
        <f t="shared" ca="1" si="1070"/>
        <v>Orthodontics</v>
      </c>
      <c r="B13749" t="str">
        <f t="shared" ca="1" si="1071"/>
        <v>orthodontics</v>
      </c>
      <c r="C13749">
        <f t="shared" si="1074"/>
        <v>763</v>
      </c>
      <c r="D13749" t="str">
        <f t="shared" ca="1" si="1072"/>
        <v>For eligible dependents to age 19</v>
      </c>
      <c r="E13749">
        <f t="shared" ca="1" si="1073"/>
        <v>17</v>
      </c>
    </row>
    <row r="13750" spans="1:5" x14ac:dyDescent="0.2">
      <c r="A13750" t="str">
        <f t="shared" ca="1" si="1070"/>
        <v>Diagnostics and Preventative</v>
      </c>
      <c r="B13750" t="str">
        <f t="shared" ca="1" si="1071"/>
        <v>Full-mouth x-ray</v>
      </c>
      <c r="C13750">
        <f t="shared" si="1074"/>
        <v>763</v>
      </c>
      <c r="D13750">
        <f t="shared" ca="1" si="1072"/>
        <v>0</v>
      </c>
      <c r="E13750">
        <f t="shared" ca="1" si="1073"/>
        <v>3</v>
      </c>
    </row>
    <row r="13751" spans="1:5" x14ac:dyDescent="0.2">
      <c r="A13751" t="str">
        <f t="shared" ca="1" si="1070"/>
        <v>Diagnostics and Preventative</v>
      </c>
      <c r="B13751" t="str">
        <f t="shared" ca="1" si="1071"/>
        <v>Space Maintainers</v>
      </c>
      <c r="C13751">
        <f t="shared" si="1074"/>
        <v>763</v>
      </c>
      <c r="D13751">
        <f t="shared" ca="1" si="1072"/>
        <v>0</v>
      </c>
      <c r="E13751">
        <f t="shared" ca="1" si="1073"/>
        <v>7</v>
      </c>
    </row>
    <row r="13752" spans="1:5" x14ac:dyDescent="0.2">
      <c r="A13752" t="str">
        <f t="shared" ca="1" si="1070"/>
        <v>Major</v>
      </c>
      <c r="B13752" t="str">
        <f t="shared" ca="1" si="1071"/>
        <v>major restorative</v>
      </c>
      <c r="C13752">
        <f t="shared" si="1074"/>
        <v>763</v>
      </c>
      <c r="D13752" t="str">
        <f t="shared" ca="1" si="1072"/>
        <v>Single crowns, inlays, onlays</v>
      </c>
      <c r="E13752">
        <f t="shared" ca="1" si="1073"/>
        <v>14</v>
      </c>
    </row>
    <row r="13753" spans="1:5" x14ac:dyDescent="0.2">
      <c r="A13753" t="str">
        <f t="shared" ca="1" si="1070"/>
        <v>Diagnostics and Preventative</v>
      </c>
      <c r="B13753" t="str">
        <f t="shared" ca="1" si="1071"/>
        <v>Fluoride treatments</v>
      </c>
      <c r="C13753">
        <f t="shared" si="1074"/>
        <v>763</v>
      </c>
      <c r="D13753">
        <f t="shared" ca="1" si="1072"/>
        <v>0</v>
      </c>
      <c r="E13753">
        <f t="shared" ca="1" si="1073"/>
        <v>5</v>
      </c>
    </row>
    <row r="13754" spans="1:5" x14ac:dyDescent="0.2">
      <c r="A13754" t="str">
        <f t="shared" ca="1" si="1070"/>
        <v>Basic</v>
      </c>
      <c r="B13754" t="str">
        <f t="shared" ca="1" si="1071"/>
        <v>non-surgical periodontics</v>
      </c>
      <c r="C13754">
        <f t="shared" si="1074"/>
        <v>764</v>
      </c>
      <c r="D13754" t="str">
        <f t="shared" ca="1" si="1072"/>
        <v xml:space="preserve">Non-surgical treatment of the gums and supporting structures of the teeth </v>
      </c>
      <c r="E13754">
        <f t="shared" ca="1" si="1073"/>
        <v>12</v>
      </c>
    </row>
    <row r="13755" spans="1:5" x14ac:dyDescent="0.2">
      <c r="A13755" t="str">
        <f t="shared" ca="1" si="1070"/>
        <v>Diagnostics and Preventative</v>
      </c>
      <c r="B13755" t="str">
        <f t="shared" ca="1" si="1071"/>
        <v>Full-mouth x-ray</v>
      </c>
      <c r="C13755">
        <f t="shared" si="1074"/>
        <v>764</v>
      </c>
      <c r="D13755">
        <f t="shared" ca="1" si="1072"/>
        <v>0</v>
      </c>
      <c r="E13755">
        <f t="shared" ca="1" si="1073"/>
        <v>3</v>
      </c>
    </row>
    <row r="13756" spans="1:5" x14ac:dyDescent="0.2">
      <c r="A13756" t="str">
        <f t="shared" ca="1" si="1070"/>
        <v>Major</v>
      </c>
      <c r="B13756" t="str">
        <f t="shared" ca="1" si="1071"/>
        <v>temporomandibular joint dysfunction</v>
      </c>
      <c r="C13756">
        <f t="shared" si="1074"/>
        <v>764</v>
      </c>
      <c r="D13756" t="str">
        <f t="shared" ca="1" si="1072"/>
        <v>Services relating to hinging joints of the jaw</v>
      </c>
      <c r="E13756">
        <f t="shared" ca="1" si="1073"/>
        <v>16</v>
      </c>
    </row>
    <row r="13757" spans="1:5" x14ac:dyDescent="0.2">
      <c r="A13757" t="str">
        <f t="shared" ca="1" si="1070"/>
        <v>Basic</v>
      </c>
      <c r="B13757" t="str">
        <f t="shared" ca="1" si="1071"/>
        <v>surgical periodontics</v>
      </c>
      <c r="C13757">
        <f t="shared" si="1074"/>
        <v>764</v>
      </c>
      <c r="D13757" t="str">
        <f t="shared" ca="1" si="1072"/>
        <v>Surgical treatment of the gums and supporting structures of the teeth</v>
      </c>
      <c r="E13757">
        <f t="shared" ca="1" si="1073"/>
        <v>11</v>
      </c>
    </row>
    <row r="13758" spans="1:5" x14ac:dyDescent="0.2">
      <c r="A13758" t="str">
        <f t="shared" ca="1" si="1070"/>
        <v>Other</v>
      </c>
      <c r="B13758" t="str">
        <f t="shared" ca="1" si="1071"/>
        <v>Implants</v>
      </c>
      <c r="C13758">
        <f t="shared" si="1074"/>
        <v>764</v>
      </c>
      <c r="D13758" t="str">
        <f t="shared" ca="1" si="1072"/>
        <v>Implant dental work</v>
      </c>
      <c r="E13758">
        <f t="shared" ca="1" si="1073"/>
        <v>18</v>
      </c>
    </row>
    <row r="13759" spans="1:5" x14ac:dyDescent="0.2">
      <c r="A13759" t="str">
        <f t="shared" ca="1" si="1070"/>
        <v>Diagnostics and Preventative</v>
      </c>
      <c r="B13759" t="str">
        <f t="shared" ca="1" si="1071"/>
        <v>Fluoride treatments</v>
      </c>
      <c r="C13759">
        <f t="shared" si="1074"/>
        <v>764</v>
      </c>
      <c r="D13759">
        <f t="shared" ca="1" si="1072"/>
        <v>0</v>
      </c>
      <c r="E13759">
        <f t="shared" ca="1" si="1073"/>
        <v>5</v>
      </c>
    </row>
    <row r="13760" spans="1:5" x14ac:dyDescent="0.2">
      <c r="A13760" t="str">
        <f t="shared" ca="1" si="1070"/>
        <v>Diagnostics and Preventative</v>
      </c>
      <c r="B13760" t="str">
        <f t="shared" ca="1" si="1071"/>
        <v>Prophylaxis</v>
      </c>
      <c r="C13760">
        <f t="shared" si="1074"/>
        <v>764</v>
      </c>
      <c r="D13760">
        <f t="shared" ca="1" si="1072"/>
        <v>0</v>
      </c>
      <c r="E13760">
        <f t="shared" ca="1" si="1073"/>
        <v>4</v>
      </c>
    </row>
    <row r="13761" spans="1:5" x14ac:dyDescent="0.2">
      <c r="A13761" t="str">
        <f t="shared" ca="1" si="1070"/>
        <v>Diagnostics and Preventative</v>
      </c>
      <c r="B13761" t="str">
        <f t="shared" ca="1" si="1071"/>
        <v>Space Maintainers</v>
      </c>
      <c r="C13761">
        <f t="shared" si="1074"/>
        <v>764</v>
      </c>
      <c r="D13761">
        <f t="shared" ca="1" si="1072"/>
        <v>0</v>
      </c>
      <c r="E13761">
        <f t="shared" ca="1" si="1073"/>
        <v>7</v>
      </c>
    </row>
    <row r="13762" spans="1:5" x14ac:dyDescent="0.2">
      <c r="A13762" t="str">
        <f t="shared" ref="A13762:A13825" ca="1" si="1075">INDEX(services,E13762,1)</f>
        <v>Major</v>
      </c>
      <c r="B13762" t="str">
        <f t="shared" ref="B13762:B13825" ca="1" si="1076">INDEX(services,E13762,2)</f>
        <v>prosthodontics</v>
      </c>
      <c r="C13762">
        <f t="shared" si="1074"/>
        <v>764</v>
      </c>
      <c r="D13762" t="str">
        <f t="shared" ref="D13762:D13825" ca="1" si="1077">INDEX(services,E13762,3)</f>
        <v>Procedures for replacement of missing teeth by construction or repair of bridges and partial or complete dentures</v>
      </c>
      <c r="E13762">
        <f t="shared" ref="E13762:E13825" ca="1" si="1078">RANDBETWEEN(1,ROWS(services))</f>
        <v>15</v>
      </c>
    </row>
    <row r="13763" spans="1:5" x14ac:dyDescent="0.2">
      <c r="A13763" t="str">
        <f t="shared" ca="1" si="1075"/>
        <v>Diagnostics and Preventative</v>
      </c>
      <c r="B13763" t="str">
        <f t="shared" ca="1" si="1076"/>
        <v>Full-mouth x-ray</v>
      </c>
      <c r="C13763">
        <f t="shared" si="1074"/>
        <v>764</v>
      </c>
      <c r="D13763">
        <f t="shared" ca="1" si="1077"/>
        <v>0</v>
      </c>
      <c r="E13763">
        <f t="shared" ca="1" si="1078"/>
        <v>3</v>
      </c>
    </row>
    <row r="13764" spans="1:5" x14ac:dyDescent="0.2">
      <c r="A13764" t="str">
        <f t="shared" ca="1" si="1075"/>
        <v>Basic</v>
      </c>
      <c r="B13764" t="str">
        <f t="shared" ca="1" si="1076"/>
        <v>non-surgical periodontics</v>
      </c>
      <c r="C13764">
        <f t="shared" ref="C13764:C13827" si="1079">IF(MOD(ROW(C13764)-2,18)&lt;&gt;0,C13763,C13763+1)</f>
        <v>764</v>
      </c>
      <c r="D13764" t="str">
        <f t="shared" ca="1" si="1077"/>
        <v xml:space="preserve">Non-surgical treatment of the gums and supporting structures of the teeth </v>
      </c>
      <c r="E13764">
        <f t="shared" ca="1" si="1078"/>
        <v>12</v>
      </c>
    </row>
    <row r="13765" spans="1:5" x14ac:dyDescent="0.2">
      <c r="A13765" t="str">
        <f t="shared" ca="1" si="1075"/>
        <v>Basic</v>
      </c>
      <c r="B13765" t="str">
        <f t="shared" ca="1" si="1076"/>
        <v>oral surgery</v>
      </c>
      <c r="C13765">
        <f t="shared" si="1079"/>
        <v>764</v>
      </c>
      <c r="D13765" t="str">
        <f t="shared" ca="1" si="1077"/>
        <v>Extraction and other surgery procedures, incl. pre- and post-operative care</v>
      </c>
      <c r="E13765">
        <f t="shared" ca="1" si="1078"/>
        <v>9</v>
      </c>
    </row>
    <row r="13766" spans="1:5" x14ac:dyDescent="0.2">
      <c r="A13766" t="str">
        <f t="shared" ca="1" si="1075"/>
        <v>Basic</v>
      </c>
      <c r="B13766" t="str">
        <f t="shared" ca="1" si="1076"/>
        <v>general anesthesia</v>
      </c>
      <c r="C13766">
        <f t="shared" si="1079"/>
        <v>764</v>
      </c>
      <c r="D13766" t="str">
        <f t="shared" ca="1" si="1077"/>
        <v>Covered when used in conjunction with covered oral surgical procedures</v>
      </c>
      <c r="E13766">
        <f t="shared" ca="1" si="1078"/>
        <v>13</v>
      </c>
    </row>
    <row r="13767" spans="1:5" x14ac:dyDescent="0.2">
      <c r="A13767" t="str">
        <f t="shared" ca="1" si="1075"/>
        <v>Diagnostics and Preventative</v>
      </c>
      <c r="B13767" t="str">
        <f t="shared" ca="1" si="1076"/>
        <v>Full-mouth x-ray</v>
      </c>
      <c r="C13767">
        <f t="shared" si="1079"/>
        <v>764</v>
      </c>
      <c r="D13767">
        <f t="shared" ca="1" si="1077"/>
        <v>0</v>
      </c>
      <c r="E13767">
        <f t="shared" ca="1" si="1078"/>
        <v>3</v>
      </c>
    </row>
    <row r="13768" spans="1:5" x14ac:dyDescent="0.2">
      <c r="A13768" t="str">
        <f t="shared" ca="1" si="1075"/>
        <v>Major</v>
      </c>
      <c r="B13768" t="str">
        <f t="shared" ca="1" si="1076"/>
        <v>major restorative</v>
      </c>
      <c r="C13768">
        <f t="shared" si="1079"/>
        <v>764</v>
      </c>
      <c r="D13768" t="str">
        <f t="shared" ca="1" si="1077"/>
        <v>Single crowns, inlays, onlays</v>
      </c>
      <c r="E13768">
        <f t="shared" ca="1" si="1078"/>
        <v>14</v>
      </c>
    </row>
    <row r="13769" spans="1:5" x14ac:dyDescent="0.2">
      <c r="A13769" t="str">
        <f t="shared" ca="1" si="1075"/>
        <v>Major</v>
      </c>
      <c r="B13769" t="str">
        <f t="shared" ca="1" si="1076"/>
        <v>prosthodontics</v>
      </c>
      <c r="C13769">
        <f t="shared" si="1079"/>
        <v>764</v>
      </c>
      <c r="D13769" t="str">
        <f t="shared" ca="1" si="1077"/>
        <v>Procedures for replacement of missing teeth by construction or repair of bridges and partial or complete dentures</v>
      </c>
      <c r="E13769">
        <f t="shared" ca="1" si="1078"/>
        <v>15</v>
      </c>
    </row>
    <row r="13770" spans="1:5" x14ac:dyDescent="0.2">
      <c r="A13770" t="str">
        <f t="shared" ca="1" si="1075"/>
        <v>Diagnostics and Preventative</v>
      </c>
      <c r="B13770" t="str">
        <f t="shared" ca="1" si="1076"/>
        <v>Prophylaxis</v>
      </c>
      <c r="C13770">
        <f t="shared" si="1079"/>
        <v>764</v>
      </c>
      <c r="D13770">
        <f t="shared" ca="1" si="1077"/>
        <v>0</v>
      </c>
      <c r="E13770">
        <f t="shared" ca="1" si="1078"/>
        <v>4</v>
      </c>
    </row>
    <row r="13771" spans="1:5" x14ac:dyDescent="0.2">
      <c r="A13771" t="str">
        <f t="shared" ca="1" si="1075"/>
        <v>Basic</v>
      </c>
      <c r="B13771" t="str">
        <f t="shared" ca="1" si="1076"/>
        <v>oral surgery</v>
      </c>
      <c r="C13771">
        <f t="shared" si="1079"/>
        <v>764</v>
      </c>
      <c r="D13771" t="str">
        <f t="shared" ca="1" si="1077"/>
        <v>Extraction and other surgery procedures, incl. pre- and post-operative care</v>
      </c>
      <c r="E13771">
        <f t="shared" ca="1" si="1078"/>
        <v>9</v>
      </c>
    </row>
    <row r="13772" spans="1:5" x14ac:dyDescent="0.2">
      <c r="A13772" t="str">
        <f t="shared" ca="1" si="1075"/>
        <v>Basic</v>
      </c>
      <c r="B13772" t="str">
        <f t="shared" ca="1" si="1076"/>
        <v>non-surgical periodontics</v>
      </c>
      <c r="C13772">
        <f t="shared" si="1079"/>
        <v>765</v>
      </c>
      <c r="D13772" t="str">
        <f t="shared" ca="1" si="1077"/>
        <v xml:space="preserve">Non-surgical treatment of the gums and supporting structures of the teeth </v>
      </c>
      <c r="E13772">
        <f t="shared" ca="1" si="1078"/>
        <v>12</v>
      </c>
    </row>
    <row r="13773" spans="1:5" x14ac:dyDescent="0.2">
      <c r="A13773" t="str">
        <f t="shared" ca="1" si="1075"/>
        <v>Diagnostics and Preventative</v>
      </c>
      <c r="B13773" t="str">
        <f t="shared" ca="1" si="1076"/>
        <v>Full-mouth x-ray</v>
      </c>
      <c r="C13773">
        <f t="shared" si="1079"/>
        <v>765</v>
      </c>
      <c r="D13773">
        <f t="shared" ca="1" si="1077"/>
        <v>0</v>
      </c>
      <c r="E13773">
        <f t="shared" ca="1" si="1078"/>
        <v>3</v>
      </c>
    </row>
    <row r="13774" spans="1:5" x14ac:dyDescent="0.2">
      <c r="A13774" t="str">
        <f t="shared" ca="1" si="1075"/>
        <v>Orthodontics</v>
      </c>
      <c r="B13774" t="str">
        <f t="shared" ca="1" si="1076"/>
        <v>orthodontics</v>
      </c>
      <c r="C13774">
        <f t="shared" si="1079"/>
        <v>765</v>
      </c>
      <c r="D13774" t="str">
        <f t="shared" ca="1" si="1077"/>
        <v>For eligible dependents to age 19</v>
      </c>
      <c r="E13774">
        <f t="shared" ca="1" si="1078"/>
        <v>17</v>
      </c>
    </row>
    <row r="13775" spans="1:5" x14ac:dyDescent="0.2">
      <c r="A13775" t="str">
        <f t="shared" ca="1" si="1075"/>
        <v>Basic</v>
      </c>
      <c r="B13775" t="str">
        <f t="shared" ca="1" si="1076"/>
        <v>general anesthesia</v>
      </c>
      <c r="C13775">
        <f t="shared" si="1079"/>
        <v>765</v>
      </c>
      <c r="D13775" t="str">
        <f t="shared" ca="1" si="1077"/>
        <v>Covered when used in conjunction with covered oral surgical procedures</v>
      </c>
      <c r="E13775">
        <f t="shared" ca="1" si="1078"/>
        <v>13</v>
      </c>
    </row>
    <row r="13776" spans="1:5" x14ac:dyDescent="0.2">
      <c r="A13776" t="str">
        <f t="shared" ca="1" si="1075"/>
        <v>Major</v>
      </c>
      <c r="B13776" t="str">
        <f t="shared" ca="1" si="1076"/>
        <v>major restorative</v>
      </c>
      <c r="C13776">
        <f t="shared" si="1079"/>
        <v>765</v>
      </c>
      <c r="D13776" t="str">
        <f t="shared" ca="1" si="1077"/>
        <v>Single crowns, inlays, onlays</v>
      </c>
      <c r="E13776">
        <f t="shared" ca="1" si="1078"/>
        <v>14</v>
      </c>
    </row>
    <row r="13777" spans="1:5" x14ac:dyDescent="0.2">
      <c r="A13777" t="str">
        <f t="shared" ca="1" si="1075"/>
        <v>Diagnostics and Preventative</v>
      </c>
      <c r="B13777" t="str">
        <f t="shared" ca="1" si="1076"/>
        <v>Bitewing x-rays</v>
      </c>
      <c r="C13777">
        <f t="shared" si="1079"/>
        <v>765</v>
      </c>
      <c r="D13777">
        <f t="shared" ca="1" si="1077"/>
        <v>0</v>
      </c>
      <c r="E13777">
        <f t="shared" ca="1" si="1078"/>
        <v>2</v>
      </c>
    </row>
    <row r="13778" spans="1:5" x14ac:dyDescent="0.2">
      <c r="A13778" t="str">
        <f t="shared" ca="1" si="1075"/>
        <v>Diagnostics and Preventative</v>
      </c>
      <c r="B13778" t="str">
        <f t="shared" ca="1" si="1076"/>
        <v>Periodic Exams</v>
      </c>
      <c r="C13778">
        <f t="shared" si="1079"/>
        <v>765</v>
      </c>
      <c r="D13778">
        <f t="shared" ca="1" si="1077"/>
        <v>0</v>
      </c>
      <c r="E13778">
        <f t="shared" ca="1" si="1078"/>
        <v>1</v>
      </c>
    </row>
    <row r="13779" spans="1:5" x14ac:dyDescent="0.2">
      <c r="A13779" t="str">
        <f t="shared" ca="1" si="1075"/>
        <v>Diagnostics and Preventative</v>
      </c>
      <c r="B13779" t="str">
        <f t="shared" ca="1" si="1076"/>
        <v>Full-mouth x-ray</v>
      </c>
      <c r="C13779">
        <f t="shared" si="1079"/>
        <v>765</v>
      </c>
      <c r="D13779">
        <f t="shared" ca="1" si="1077"/>
        <v>0</v>
      </c>
      <c r="E13779">
        <f t="shared" ca="1" si="1078"/>
        <v>3</v>
      </c>
    </row>
    <row r="13780" spans="1:5" x14ac:dyDescent="0.2">
      <c r="A13780" t="str">
        <f t="shared" ca="1" si="1075"/>
        <v>Diagnostics and Preventative</v>
      </c>
      <c r="B13780" t="str">
        <f t="shared" ca="1" si="1076"/>
        <v>Space Maintainers</v>
      </c>
      <c r="C13780">
        <f t="shared" si="1079"/>
        <v>765</v>
      </c>
      <c r="D13780">
        <f t="shared" ca="1" si="1077"/>
        <v>0</v>
      </c>
      <c r="E13780">
        <f t="shared" ca="1" si="1078"/>
        <v>7</v>
      </c>
    </row>
    <row r="13781" spans="1:5" x14ac:dyDescent="0.2">
      <c r="A13781" t="str">
        <f t="shared" ca="1" si="1075"/>
        <v>Basic</v>
      </c>
      <c r="B13781" t="str">
        <f t="shared" ca="1" si="1076"/>
        <v>surgical periodontics</v>
      </c>
      <c r="C13781">
        <f t="shared" si="1079"/>
        <v>765</v>
      </c>
      <c r="D13781" t="str">
        <f t="shared" ca="1" si="1077"/>
        <v>Surgical treatment of the gums and supporting structures of the teeth</v>
      </c>
      <c r="E13781">
        <f t="shared" ca="1" si="1078"/>
        <v>11</v>
      </c>
    </row>
    <row r="13782" spans="1:5" x14ac:dyDescent="0.2">
      <c r="A13782" t="str">
        <f t="shared" ca="1" si="1075"/>
        <v>Diagnostics and Preventative</v>
      </c>
      <c r="B13782" t="str">
        <f t="shared" ca="1" si="1076"/>
        <v>Periodic Exams</v>
      </c>
      <c r="C13782">
        <f t="shared" si="1079"/>
        <v>765</v>
      </c>
      <c r="D13782">
        <f t="shared" ca="1" si="1077"/>
        <v>0</v>
      </c>
      <c r="E13782">
        <f t="shared" ca="1" si="1078"/>
        <v>1</v>
      </c>
    </row>
    <row r="13783" spans="1:5" x14ac:dyDescent="0.2">
      <c r="A13783" t="str">
        <f t="shared" ca="1" si="1075"/>
        <v>Major</v>
      </c>
      <c r="B13783" t="str">
        <f t="shared" ca="1" si="1076"/>
        <v>major restorative</v>
      </c>
      <c r="C13783">
        <f t="shared" si="1079"/>
        <v>765</v>
      </c>
      <c r="D13783" t="str">
        <f t="shared" ca="1" si="1077"/>
        <v>Single crowns, inlays, onlays</v>
      </c>
      <c r="E13783">
        <f t="shared" ca="1" si="1078"/>
        <v>14</v>
      </c>
    </row>
    <row r="13784" spans="1:5" x14ac:dyDescent="0.2">
      <c r="A13784" t="str">
        <f t="shared" ca="1" si="1075"/>
        <v>Diagnostics and Preventative</v>
      </c>
      <c r="B13784" t="str">
        <f t="shared" ca="1" si="1076"/>
        <v>Fluoride treatments</v>
      </c>
      <c r="C13784">
        <f t="shared" si="1079"/>
        <v>765</v>
      </c>
      <c r="D13784">
        <f t="shared" ca="1" si="1077"/>
        <v>0</v>
      </c>
      <c r="E13784">
        <f t="shared" ca="1" si="1078"/>
        <v>5</v>
      </c>
    </row>
    <row r="13785" spans="1:5" x14ac:dyDescent="0.2">
      <c r="A13785" t="str">
        <f t="shared" ca="1" si="1075"/>
        <v>Diagnostics and Preventative</v>
      </c>
      <c r="B13785" t="str">
        <f t="shared" ca="1" si="1076"/>
        <v>Prophylaxis</v>
      </c>
      <c r="C13785">
        <f t="shared" si="1079"/>
        <v>765</v>
      </c>
      <c r="D13785">
        <f t="shared" ca="1" si="1077"/>
        <v>0</v>
      </c>
      <c r="E13785">
        <f t="shared" ca="1" si="1078"/>
        <v>4</v>
      </c>
    </row>
    <row r="13786" spans="1:5" x14ac:dyDescent="0.2">
      <c r="A13786" t="str">
        <f t="shared" ca="1" si="1075"/>
        <v>Basic</v>
      </c>
      <c r="B13786" t="str">
        <f t="shared" ca="1" si="1076"/>
        <v>oral surgery</v>
      </c>
      <c r="C13786">
        <f t="shared" si="1079"/>
        <v>765</v>
      </c>
      <c r="D13786" t="str">
        <f t="shared" ca="1" si="1077"/>
        <v>Extraction and other surgery procedures, incl. pre- and post-operative care</v>
      </c>
      <c r="E13786">
        <f t="shared" ca="1" si="1078"/>
        <v>9</v>
      </c>
    </row>
    <row r="13787" spans="1:5" x14ac:dyDescent="0.2">
      <c r="A13787" t="str">
        <f t="shared" ca="1" si="1075"/>
        <v>Diagnostics and Preventative</v>
      </c>
      <c r="B13787" t="str">
        <f t="shared" ca="1" si="1076"/>
        <v>Fluoride treatments</v>
      </c>
      <c r="C13787">
        <f t="shared" si="1079"/>
        <v>765</v>
      </c>
      <c r="D13787">
        <f t="shared" ca="1" si="1077"/>
        <v>0</v>
      </c>
      <c r="E13787">
        <f t="shared" ca="1" si="1078"/>
        <v>5</v>
      </c>
    </row>
    <row r="13788" spans="1:5" x14ac:dyDescent="0.2">
      <c r="A13788" t="str">
        <f t="shared" ca="1" si="1075"/>
        <v>Major</v>
      </c>
      <c r="B13788" t="str">
        <f t="shared" ca="1" si="1076"/>
        <v>prosthodontics</v>
      </c>
      <c r="C13788">
        <f t="shared" si="1079"/>
        <v>765</v>
      </c>
      <c r="D13788" t="str">
        <f t="shared" ca="1" si="1077"/>
        <v>Procedures for replacement of missing teeth by construction or repair of bridges and partial or complete dentures</v>
      </c>
      <c r="E13788">
        <f t="shared" ca="1" si="1078"/>
        <v>15</v>
      </c>
    </row>
    <row r="13789" spans="1:5" x14ac:dyDescent="0.2">
      <c r="A13789" t="str">
        <f t="shared" ca="1" si="1075"/>
        <v>Basic</v>
      </c>
      <c r="B13789" t="str">
        <f t="shared" ca="1" si="1076"/>
        <v>basic restorative</v>
      </c>
      <c r="C13789">
        <f t="shared" si="1079"/>
        <v>765</v>
      </c>
      <c r="D13789" t="str">
        <f t="shared" ca="1" si="1077"/>
        <v>Fillings (amalgam "silver" and composite "white" non-molar)</v>
      </c>
      <c r="E13789">
        <f t="shared" ca="1" si="1078"/>
        <v>8</v>
      </c>
    </row>
    <row r="13790" spans="1:5" x14ac:dyDescent="0.2">
      <c r="A13790" t="str">
        <f t="shared" ca="1" si="1075"/>
        <v>Diagnostics and Preventative</v>
      </c>
      <c r="B13790" t="str">
        <f t="shared" ca="1" si="1076"/>
        <v>Fluoride treatments</v>
      </c>
      <c r="C13790">
        <f t="shared" si="1079"/>
        <v>766</v>
      </c>
      <c r="D13790">
        <f t="shared" ca="1" si="1077"/>
        <v>0</v>
      </c>
      <c r="E13790">
        <f t="shared" ca="1" si="1078"/>
        <v>5</v>
      </c>
    </row>
    <row r="13791" spans="1:5" x14ac:dyDescent="0.2">
      <c r="A13791" t="str">
        <f t="shared" ca="1" si="1075"/>
        <v>Basic</v>
      </c>
      <c r="B13791" t="str">
        <f t="shared" ca="1" si="1076"/>
        <v>surgical periodontics</v>
      </c>
      <c r="C13791">
        <f t="shared" si="1079"/>
        <v>766</v>
      </c>
      <c r="D13791" t="str">
        <f t="shared" ca="1" si="1077"/>
        <v>Surgical treatment of the gums and supporting structures of the teeth</v>
      </c>
      <c r="E13791">
        <f t="shared" ca="1" si="1078"/>
        <v>11</v>
      </c>
    </row>
    <row r="13792" spans="1:5" x14ac:dyDescent="0.2">
      <c r="A13792" t="str">
        <f t="shared" ca="1" si="1075"/>
        <v>Diagnostics and Preventative</v>
      </c>
      <c r="B13792" t="str">
        <f t="shared" ca="1" si="1076"/>
        <v>Space Maintainers</v>
      </c>
      <c r="C13792">
        <f t="shared" si="1079"/>
        <v>766</v>
      </c>
      <c r="D13792">
        <f t="shared" ca="1" si="1077"/>
        <v>0</v>
      </c>
      <c r="E13792">
        <f t="shared" ca="1" si="1078"/>
        <v>7</v>
      </c>
    </row>
    <row r="13793" spans="1:5" x14ac:dyDescent="0.2">
      <c r="A13793" t="str">
        <f t="shared" ca="1" si="1075"/>
        <v>Basic</v>
      </c>
      <c r="B13793" t="str">
        <f t="shared" ca="1" si="1076"/>
        <v>surgical periodontics</v>
      </c>
      <c r="C13793">
        <f t="shared" si="1079"/>
        <v>766</v>
      </c>
      <c r="D13793" t="str">
        <f t="shared" ca="1" si="1077"/>
        <v>Surgical treatment of the gums and supporting structures of the teeth</v>
      </c>
      <c r="E13793">
        <f t="shared" ca="1" si="1078"/>
        <v>11</v>
      </c>
    </row>
    <row r="13794" spans="1:5" x14ac:dyDescent="0.2">
      <c r="A13794" t="str">
        <f t="shared" ca="1" si="1075"/>
        <v>Basic</v>
      </c>
      <c r="B13794" t="str">
        <f t="shared" ca="1" si="1076"/>
        <v>non-surgical periodontics</v>
      </c>
      <c r="C13794">
        <f t="shared" si="1079"/>
        <v>766</v>
      </c>
      <c r="D13794" t="str">
        <f t="shared" ca="1" si="1077"/>
        <v xml:space="preserve">Non-surgical treatment of the gums and supporting structures of the teeth </v>
      </c>
      <c r="E13794">
        <f t="shared" ca="1" si="1078"/>
        <v>12</v>
      </c>
    </row>
    <row r="13795" spans="1:5" x14ac:dyDescent="0.2">
      <c r="A13795" t="str">
        <f t="shared" ca="1" si="1075"/>
        <v>Major</v>
      </c>
      <c r="B13795" t="str">
        <f t="shared" ca="1" si="1076"/>
        <v>major restorative</v>
      </c>
      <c r="C13795">
        <f t="shared" si="1079"/>
        <v>766</v>
      </c>
      <c r="D13795" t="str">
        <f t="shared" ca="1" si="1077"/>
        <v>Single crowns, inlays, onlays</v>
      </c>
      <c r="E13795">
        <f t="shared" ca="1" si="1078"/>
        <v>14</v>
      </c>
    </row>
    <row r="13796" spans="1:5" x14ac:dyDescent="0.2">
      <c r="A13796" t="str">
        <f t="shared" ca="1" si="1075"/>
        <v>Other</v>
      </c>
      <c r="B13796" t="str">
        <f t="shared" ca="1" si="1076"/>
        <v>Implants</v>
      </c>
      <c r="C13796">
        <f t="shared" si="1079"/>
        <v>766</v>
      </c>
      <c r="D13796" t="str">
        <f t="shared" ca="1" si="1077"/>
        <v>Implant dental work</v>
      </c>
      <c r="E13796">
        <f t="shared" ca="1" si="1078"/>
        <v>18</v>
      </c>
    </row>
    <row r="13797" spans="1:5" x14ac:dyDescent="0.2">
      <c r="A13797" t="str">
        <f t="shared" ca="1" si="1075"/>
        <v>Diagnostics and Preventative</v>
      </c>
      <c r="B13797" t="str">
        <f t="shared" ca="1" si="1076"/>
        <v>Periodic Exams</v>
      </c>
      <c r="C13797">
        <f t="shared" si="1079"/>
        <v>766</v>
      </c>
      <c r="D13797">
        <f t="shared" ca="1" si="1077"/>
        <v>0</v>
      </c>
      <c r="E13797">
        <f t="shared" ca="1" si="1078"/>
        <v>1</v>
      </c>
    </row>
    <row r="13798" spans="1:5" x14ac:dyDescent="0.2">
      <c r="A13798" t="str">
        <f t="shared" ca="1" si="1075"/>
        <v>Orthodontics</v>
      </c>
      <c r="B13798" t="str">
        <f t="shared" ca="1" si="1076"/>
        <v>orthodontics</v>
      </c>
      <c r="C13798">
        <f t="shared" si="1079"/>
        <v>766</v>
      </c>
      <c r="D13798" t="str">
        <f t="shared" ca="1" si="1077"/>
        <v>For eligible dependents to age 19</v>
      </c>
      <c r="E13798">
        <f t="shared" ca="1" si="1078"/>
        <v>17</v>
      </c>
    </row>
    <row r="13799" spans="1:5" x14ac:dyDescent="0.2">
      <c r="A13799" t="str">
        <f t="shared" ca="1" si="1075"/>
        <v>Diagnostics and Preventative</v>
      </c>
      <c r="B13799" t="str">
        <f t="shared" ca="1" si="1076"/>
        <v>Full-mouth x-ray</v>
      </c>
      <c r="C13799">
        <f t="shared" si="1079"/>
        <v>766</v>
      </c>
      <c r="D13799">
        <f t="shared" ca="1" si="1077"/>
        <v>0</v>
      </c>
      <c r="E13799">
        <f t="shared" ca="1" si="1078"/>
        <v>3</v>
      </c>
    </row>
    <row r="13800" spans="1:5" x14ac:dyDescent="0.2">
      <c r="A13800" t="str">
        <f t="shared" ca="1" si="1075"/>
        <v>Diagnostics and Preventative</v>
      </c>
      <c r="B13800" t="str">
        <f t="shared" ca="1" si="1076"/>
        <v>Periodic Exams</v>
      </c>
      <c r="C13800">
        <f t="shared" si="1079"/>
        <v>766</v>
      </c>
      <c r="D13800">
        <f t="shared" ca="1" si="1077"/>
        <v>0</v>
      </c>
      <c r="E13800">
        <f t="shared" ca="1" si="1078"/>
        <v>1</v>
      </c>
    </row>
    <row r="13801" spans="1:5" x14ac:dyDescent="0.2">
      <c r="A13801" t="str">
        <f t="shared" ca="1" si="1075"/>
        <v>Basic</v>
      </c>
      <c r="B13801" t="str">
        <f t="shared" ca="1" si="1076"/>
        <v>surgical periodontics</v>
      </c>
      <c r="C13801">
        <f t="shared" si="1079"/>
        <v>766</v>
      </c>
      <c r="D13801" t="str">
        <f t="shared" ca="1" si="1077"/>
        <v>Surgical treatment of the gums and supporting structures of the teeth</v>
      </c>
      <c r="E13801">
        <f t="shared" ca="1" si="1078"/>
        <v>11</v>
      </c>
    </row>
    <row r="13802" spans="1:5" x14ac:dyDescent="0.2">
      <c r="A13802" t="str">
        <f t="shared" ca="1" si="1075"/>
        <v>Diagnostics and Preventative</v>
      </c>
      <c r="B13802" t="str">
        <f t="shared" ca="1" si="1076"/>
        <v>Full-mouth x-ray</v>
      </c>
      <c r="C13802">
        <f t="shared" si="1079"/>
        <v>766</v>
      </c>
      <c r="D13802">
        <f t="shared" ca="1" si="1077"/>
        <v>0</v>
      </c>
      <c r="E13802">
        <f t="shared" ca="1" si="1078"/>
        <v>3</v>
      </c>
    </row>
    <row r="13803" spans="1:5" x14ac:dyDescent="0.2">
      <c r="A13803" t="str">
        <f t="shared" ca="1" si="1075"/>
        <v>Diagnostics and Preventative</v>
      </c>
      <c r="B13803" t="str">
        <f t="shared" ca="1" si="1076"/>
        <v>Bitewing x-rays</v>
      </c>
      <c r="C13803">
        <f t="shared" si="1079"/>
        <v>766</v>
      </c>
      <c r="D13803">
        <f t="shared" ca="1" si="1077"/>
        <v>0</v>
      </c>
      <c r="E13803">
        <f t="shared" ca="1" si="1078"/>
        <v>2</v>
      </c>
    </row>
    <row r="13804" spans="1:5" x14ac:dyDescent="0.2">
      <c r="A13804" t="str">
        <f t="shared" ca="1" si="1075"/>
        <v>Diagnostics and Preventative</v>
      </c>
      <c r="B13804" t="str">
        <f t="shared" ca="1" si="1076"/>
        <v>Fluoride treatments</v>
      </c>
      <c r="C13804">
        <f t="shared" si="1079"/>
        <v>766</v>
      </c>
      <c r="D13804">
        <f t="shared" ca="1" si="1077"/>
        <v>0</v>
      </c>
      <c r="E13804">
        <f t="shared" ca="1" si="1078"/>
        <v>5</v>
      </c>
    </row>
    <row r="13805" spans="1:5" x14ac:dyDescent="0.2">
      <c r="A13805" t="str">
        <f t="shared" ca="1" si="1075"/>
        <v>Major</v>
      </c>
      <c r="B13805" t="str">
        <f t="shared" ca="1" si="1076"/>
        <v>temporomandibular joint dysfunction</v>
      </c>
      <c r="C13805">
        <f t="shared" si="1079"/>
        <v>766</v>
      </c>
      <c r="D13805" t="str">
        <f t="shared" ca="1" si="1077"/>
        <v>Services relating to hinging joints of the jaw</v>
      </c>
      <c r="E13805">
        <f t="shared" ca="1" si="1078"/>
        <v>16</v>
      </c>
    </row>
    <row r="13806" spans="1:5" x14ac:dyDescent="0.2">
      <c r="A13806" t="str">
        <f t="shared" ca="1" si="1075"/>
        <v>Other</v>
      </c>
      <c r="B13806" t="str">
        <f t="shared" ca="1" si="1076"/>
        <v>Implants</v>
      </c>
      <c r="C13806">
        <f t="shared" si="1079"/>
        <v>766</v>
      </c>
      <c r="D13806" t="str">
        <f t="shared" ca="1" si="1077"/>
        <v>Implant dental work</v>
      </c>
      <c r="E13806">
        <f t="shared" ca="1" si="1078"/>
        <v>18</v>
      </c>
    </row>
    <row r="13807" spans="1:5" x14ac:dyDescent="0.2">
      <c r="A13807" t="str">
        <f t="shared" ca="1" si="1075"/>
        <v>Diagnostics and Preventative</v>
      </c>
      <c r="B13807" t="str">
        <f t="shared" ca="1" si="1076"/>
        <v>Fluoride treatments</v>
      </c>
      <c r="C13807">
        <f t="shared" si="1079"/>
        <v>766</v>
      </c>
      <c r="D13807">
        <f t="shared" ca="1" si="1077"/>
        <v>0</v>
      </c>
      <c r="E13807">
        <f t="shared" ca="1" si="1078"/>
        <v>5</v>
      </c>
    </row>
    <row r="13808" spans="1:5" x14ac:dyDescent="0.2">
      <c r="A13808" t="str">
        <f t="shared" ca="1" si="1075"/>
        <v>Basic</v>
      </c>
      <c r="B13808" t="str">
        <f t="shared" ca="1" si="1076"/>
        <v>surgical periodontics</v>
      </c>
      <c r="C13808">
        <f t="shared" si="1079"/>
        <v>767</v>
      </c>
      <c r="D13808" t="str">
        <f t="shared" ca="1" si="1077"/>
        <v>Surgical treatment of the gums and supporting structures of the teeth</v>
      </c>
      <c r="E13808">
        <f t="shared" ca="1" si="1078"/>
        <v>11</v>
      </c>
    </row>
    <row r="13809" spans="1:5" x14ac:dyDescent="0.2">
      <c r="A13809" t="str">
        <f t="shared" ca="1" si="1075"/>
        <v>Basic</v>
      </c>
      <c r="B13809" t="str">
        <f t="shared" ca="1" si="1076"/>
        <v>endodontics</v>
      </c>
      <c r="C13809">
        <f t="shared" si="1079"/>
        <v>767</v>
      </c>
      <c r="D13809" t="str">
        <f t="shared" ca="1" si="1077"/>
        <v>Root canal, pulpal therapy</v>
      </c>
      <c r="E13809">
        <f t="shared" ca="1" si="1078"/>
        <v>10</v>
      </c>
    </row>
    <row r="13810" spans="1:5" x14ac:dyDescent="0.2">
      <c r="A13810" t="str">
        <f t="shared" ca="1" si="1075"/>
        <v>Other</v>
      </c>
      <c r="B13810" t="str">
        <f t="shared" ca="1" si="1076"/>
        <v>Implants</v>
      </c>
      <c r="C13810">
        <f t="shared" si="1079"/>
        <v>767</v>
      </c>
      <c r="D13810" t="str">
        <f t="shared" ca="1" si="1077"/>
        <v>Implant dental work</v>
      </c>
      <c r="E13810">
        <f t="shared" ca="1" si="1078"/>
        <v>18</v>
      </c>
    </row>
    <row r="13811" spans="1:5" x14ac:dyDescent="0.2">
      <c r="A13811" t="str">
        <f t="shared" ca="1" si="1075"/>
        <v>Other</v>
      </c>
      <c r="B13811" t="str">
        <f t="shared" ca="1" si="1076"/>
        <v>Implants</v>
      </c>
      <c r="C13811">
        <f t="shared" si="1079"/>
        <v>767</v>
      </c>
      <c r="D13811" t="str">
        <f t="shared" ca="1" si="1077"/>
        <v>Implant dental work</v>
      </c>
      <c r="E13811">
        <f t="shared" ca="1" si="1078"/>
        <v>18</v>
      </c>
    </row>
    <row r="13812" spans="1:5" x14ac:dyDescent="0.2">
      <c r="A13812" t="str">
        <f t="shared" ca="1" si="1075"/>
        <v>Basic</v>
      </c>
      <c r="B13812" t="str">
        <f t="shared" ca="1" si="1076"/>
        <v>general anesthesia</v>
      </c>
      <c r="C13812">
        <f t="shared" si="1079"/>
        <v>767</v>
      </c>
      <c r="D13812" t="str">
        <f t="shared" ca="1" si="1077"/>
        <v>Covered when used in conjunction with covered oral surgical procedures</v>
      </c>
      <c r="E13812">
        <f t="shared" ca="1" si="1078"/>
        <v>13</v>
      </c>
    </row>
    <row r="13813" spans="1:5" x14ac:dyDescent="0.2">
      <c r="A13813" t="str">
        <f t="shared" ca="1" si="1075"/>
        <v>Basic</v>
      </c>
      <c r="B13813" t="str">
        <f t="shared" ca="1" si="1076"/>
        <v>basic restorative</v>
      </c>
      <c r="C13813">
        <f t="shared" si="1079"/>
        <v>767</v>
      </c>
      <c r="D13813" t="str">
        <f t="shared" ca="1" si="1077"/>
        <v>Fillings (amalgam "silver" and composite "white" non-molar)</v>
      </c>
      <c r="E13813">
        <f t="shared" ca="1" si="1078"/>
        <v>8</v>
      </c>
    </row>
    <row r="13814" spans="1:5" x14ac:dyDescent="0.2">
      <c r="A13814" t="str">
        <f t="shared" ca="1" si="1075"/>
        <v>Major</v>
      </c>
      <c r="B13814" t="str">
        <f t="shared" ca="1" si="1076"/>
        <v>temporomandibular joint dysfunction</v>
      </c>
      <c r="C13814">
        <f t="shared" si="1079"/>
        <v>767</v>
      </c>
      <c r="D13814" t="str">
        <f t="shared" ca="1" si="1077"/>
        <v>Services relating to hinging joints of the jaw</v>
      </c>
      <c r="E13814">
        <f t="shared" ca="1" si="1078"/>
        <v>16</v>
      </c>
    </row>
    <row r="13815" spans="1:5" x14ac:dyDescent="0.2">
      <c r="A13815" t="str">
        <f t="shared" ca="1" si="1075"/>
        <v>Orthodontics</v>
      </c>
      <c r="B13815" t="str">
        <f t="shared" ca="1" si="1076"/>
        <v>orthodontics</v>
      </c>
      <c r="C13815">
        <f t="shared" si="1079"/>
        <v>767</v>
      </c>
      <c r="D13815" t="str">
        <f t="shared" ca="1" si="1077"/>
        <v>For eligible dependents to age 19</v>
      </c>
      <c r="E13815">
        <f t="shared" ca="1" si="1078"/>
        <v>17</v>
      </c>
    </row>
    <row r="13816" spans="1:5" x14ac:dyDescent="0.2">
      <c r="A13816" t="str">
        <f t="shared" ca="1" si="1075"/>
        <v>Diagnostics and Preventative</v>
      </c>
      <c r="B13816" t="str">
        <f t="shared" ca="1" si="1076"/>
        <v>Periodic Exams</v>
      </c>
      <c r="C13816">
        <f t="shared" si="1079"/>
        <v>767</v>
      </c>
      <c r="D13816">
        <f t="shared" ca="1" si="1077"/>
        <v>0</v>
      </c>
      <c r="E13816">
        <f t="shared" ca="1" si="1078"/>
        <v>1</v>
      </c>
    </row>
    <row r="13817" spans="1:5" x14ac:dyDescent="0.2">
      <c r="A13817" t="str">
        <f t="shared" ca="1" si="1075"/>
        <v>Diagnostics and Preventative</v>
      </c>
      <c r="B13817" t="str">
        <f t="shared" ca="1" si="1076"/>
        <v>Periodic Exams</v>
      </c>
      <c r="C13817">
        <f t="shared" si="1079"/>
        <v>767</v>
      </c>
      <c r="D13817">
        <f t="shared" ca="1" si="1077"/>
        <v>0</v>
      </c>
      <c r="E13817">
        <f t="shared" ca="1" si="1078"/>
        <v>1</v>
      </c>
    </row>
    <row r="13818" spans="1:5" x14ac:dyDescent="0.2">
      <c r="A13818" t="str">
        <f t="shared" ca="1" si="1075"/>
        <v>Major</v>
      </c>
      <c r="B13818" t="str">
        <f t="shared" ca="1" si="1076"/>
        <v>prosthodontics</v>
      </c>
      <c r="C13818">
        <f t="shared" si="1079"/>
        <v>767</v>
      </c>
      <c r="D13818" t="str">
        <f t="shared" ca="1" si="1077"/>
        <v>Procedures for replacement of missing teeth by construction or repair of bridges and partial or complete dentures</v>
      </c>
      <c r="E13818">
        <f t="shared" ca="1" si="1078"/>
        <v>15</v>
      </c>
    </row>
    <row r="13819" spans="1:5" x14ac:dyDescent="0.2">
      <c r="A13819" t="str">
        <f t="shared" ca="1" si="1075"/>
        <v>Basic</v>
      </c>
      <c r="B13819" t="str">
        <f t="shared" ca="1" si="1076"/>
        <v>endodontics</v>
      </c>
      <c r="C13819">
        <f t="shared" si="1079"/>
        <v>767</v>
      </c>
      <c r="D13819" t="str">
        <f t="shared" ca="1" si="1077"/>
        <v>Root canal, pulpal therapy</v>
      </c>
      <c r="E13819">
        <f t="shared" ca="1" si="1078"/>
        <v>10</v>
      </c>
    </row>
    <row r="13820" spans="1:5" x14ac:dyDescent="0.2">
      <c r="A13820" t="str">
        <f t="shared" ca="1" si="1075"/>
        <v>Diagnostics and Preventative</v>
      </c>
      <c r="B13820" t="str">
        <f t="shared" ca="1" si="1076"/>
        <v>Periodic Exams</v>
      </c>
      <c r="C13820">
        <f t="shared" si="1079"/>
        <v>767</v>
      </c>
      <c r="D13820">
        <f t="shared" ca="1" si="1077"/>
        <v>0</v>
      </c>
      <c r="E13820">
        <f t="shared" ca="1" si="1078"/>
        <v>1</v>
      </c>
    </row>
    <row r="13821" spans="1:5" x14ac:dyDescent="0.2">
      <c r="A13821" t="str">
        <f t="shared" ca="1" si="1075"/>
        <v>Major</v>
      </c>
      <c r="B13821" t="str">
        <f t="shared" ca="1" si="1076"/>
        <v>temporomandibular joint dysfunction</v>
      </c>
      <c r="C13821">
        <f t="shared" si="1079"/>
        <v>767</v>
      </c>
      <c r="D13821" t="str">
        <f t="shared" ca="1" si="1077"/>
        <v>Services relating to hinging joints of the jaw</v>
      </c>
      <c r="E13821">
        <f t="shared" ca="1" si="1078"/>
        <v>16</v>
      </c>
    </row>
    <row r="13822" spans="1:5" x14ac:dyDescent="0.2">
      <c r="A13822" t="str">
        <f t="shared" ca="1" si="1075"/>
        <v>Major</v>
      </c>
      <c r="B13822" t="str">
        <f t="shared" ca="1" si="1076"/>
        <v>major restorative</v>
      </c>
      <c r="C13822">
        <f t="shared" si="1079"/>
        <v>767</v>
      </c>
      <c r="D13822" t="str">
        <f t="shared" ca="1" si="1077"/>
        <v>Single crowns, inlays, onlays</v>
      </c>
      <c r="E13822">
        <f t="shared" ca="1" si="1078"/>
        <v>14</v>
      </c>
    </row>
    <row r="13823" spans="1:5" x14ac:dyDescent="0.2">
      <c r="A13823" t="str">
        <f t="shared" ca="1" si="1075"/>
        <v>Orthodontics</v>
      </c>
      <c r="B13823" t="str">
        <f t="shared" ca="1" si="1076"/>
        <v>orthodontics</v>
      </c>
      <c r="C13823">
        <f t="shared" si="1079"/>
        <v>767</v>
      </c>
      <c r="D13823" t="str">
        <f t="shared" ca="1" si="1077"/>
        <v>For eligible dependents to age 19</v>
      </c>
      <c r="E13823">
        <f t="shared" ca="1" si="1078"/>
        <v>17</v>
      </c>
    </row>
    <row r="13824" spans="1:5" x14ac:dyDescent="0.2">
      <c r="A13824" t="str">
        <f t="shared" ca="1" si="1075"/>
        <v>Diagnostics and Preventative</v>
      </c>
      <c r="B13824" t="str">
        <f t="shared" ca="1" si="1076"/>
        <v>Full-mouth x-ray</v>
      </c>
      <c r="C13824">
        <f t="shared" si="1079"/>
        <v>767</v>
      </c>
      <c r="D13824">
        <f t="shared" ca="1" si="1077"/>
        <v>0</v>
      </c>
      <c r="E13824">
        <f t="shared" ca="1" si="1078"/>
        <v>3</v>
      </c>
    </row>
    <row r="13825" spans="1:5" x14ac:dyDescent="0.2">
      <c r="A13825" t="str">
        <f t="shared" ca="1" si="1075"/>
        <v>Diagnostics and Preventative</v>
      </c>
      <c r="B13825" t="str">
        <f t="shared" ca="1" si="1076"/>
        <v>Periodic Exams</v>
      </c>
      <c r="C13825">
        <f t="shared" si="1079"/>
        <v>767</v>
      </c>
      <c r="D13825">
        <f t="shared" ca="1" si="1077"/>
        <v>0</v>
      </c>
      <c r="E13825">
        <f t="shared" ca="1" si="1078"/>
        <v>1</v>
      </c>
    </row>
    <row r="13826" spans="1:5" x14ac:dyDescent="0.2">
      <c r="A13826" t="str">
        <f t="shared" ref="A13826:A13889" ca="1" si="1080">INDEX(services,E13826,1)</f>
        <v>Major</v>
      </c>
      <c r="B13826" t="str">
        <f t="shared" ref="B13826:B13889" ca="1" si="1081">INDEX(services,E13826,2)</f>
        <v>prosthodontics</v>
      </c>
      <c r="C13826">
        <f t="shared" si="1079"/>
        <v>768</v>
      </c>
      <c r="D13826" t="str">
        <f t="shared" ref="D13826:D13889" ca="1" si="1082">INDEX(services,E13826,3)</f>
        <v>Procedures for replacement of missing teeth by construction or repair of bridges and partial or complete dentures</v>
      </c>
      <c r="E13826">
        <f t="shared" ref="E13826:E13889" ca="1" si="1083">RANDBETWEEN(1,ROWS(services))</f>
        <v>15</v>
      </c>
    </row>
    <row r="13827" spans="1:5" x14ac:dyDescent="0.2">
      <c r="A13827" t="str">
        <f t="shared" ca="1" si="1080"/>
        <v>Major</v>
      </c>
      <c r="B13827" t="str">
        <f t="shared" ca="1" si="1081"/>
        <v>major restorative</v>
      </c>
      <c r="C13827">
        <f t="shared" si="1079"/>
        <v>768</v>
      </c>
      <c r="D13827" t="str">
        <f t="shared" ca="1" si="1082"/>
        <v>Single crowns, inlays, onlays</v>
      </c>
      <c r="E13827">
        <f t="shared" ca="1" si="1083"/>
        <v>14</v>
      </c>
    </row>
    <row r="13828" spans="1:5" x14ac:dyDescent="0.2">
      <c r="A13828" t="str">
        <f t="shared" ca="1" si="1080"/>
        <v>Major</v>
      </c>
      <c r="B13828" t="str">
        <f t="shared" ca="1" si="1081"/>
        <v>major restorative</v>
      </c>
      <c r="C13828">
        <f t="shared" ref="C13828:C13891" si="1084">IF(MOD(ROW(C13828)-2,18)&lt;&gt;0,C13827,C13827+1)</f>
        <v>768</v>
      </c>
      <c r="D13828" t="str">
        <f t="shared" ca="1" si="1082"/>
        <v>Single crowns, inlays, onlays</v>
      </c>
      <c r="E13828">
        <f t="shared" ca="1" si="1083"/>
        <v>14</v>
      </c>
    </row>
    <row r="13829" spans="1:5" x14ac:dyDescent="0.2">
      <c r="A13829" t="str">
        <f t="shared" ca="1" si="1080"/>
        <v>Basic</v>
      </c>
      <c r="B13829" t="str">
        <f t="shared" ca="1" si="1081"/>
        <v>endodontics</v>
      </c>
      <c r="C13829">
        <f t="shared" si="1084"/>
        <v>768</v>
      </c>
      <c r="D13829" t="str">
        <f t="shared" ca="1" si="1082"/>
        <v>Root canal, pulpal therapy</v>
      </c>
      <c r="E13829">
        <f t="shared" ca="1" si="1083"/>
        <v>10</v>
      </c>
    </row>
    <row r="13830" spans="1:5" x14ac:dyDescent="0.2">
      <c r="A13830" t="str">
        <f t="shared" ca="1" si="1080"/>
        <v>Diagnostics and Preventative</v>
      </c>
      <c r="B13830" t="str">
        <f t="shared" ca="1" si="1081"/>
        <v>Full-mouth x-ray</v>
      </c>
      <c r="C13830">
        <f t="shared" si="1084"/>
        <v>768</v>
      </c>
      <c r="D13830">
        <f t="shared" ca="1" si="1082"/>
        <v>0</v>
      </c>
      <c r="E13830">
        <f t="shared" ca="1" si="1083"/>
        <v>3</v>
      </c>
    </row>
    <row r="13831" spans="1:5" x14ac:dyDescent="0.2">
      <c r="A13831" t="str">
        <f t="shared" ca="1" si="1080"/>
        <v>Orthodontics</v>
      </c>
      <c r="B13831" t="str">
        <f t="shared" ca="1" si="1081"/>
        <v>orthodontics</v>
      </c>
      <c r="C13831">
        <f t="shared" si="1084"/>
        <v>768</v>
      </c>
      <c r="D13831" t="str">
        <f t="shared" ca="1" si="1082"/>
        <v>For eligible dependents to age 19</v>
      </c>
      <c r="E13831">
        <f t="shared" ca="1" si="1083"/>
        <v>17</v>
      </c>
    </row>
    <row r="13832" spans="1:5" x14ac:dyDescent="0.2">
      <c r="A13832" t="str">
        <f t="shared" ca="1" si="1080"/>
        <v>Diagnostics and Preventative</v>
      </c>
      <c r="B13832" t="str">
        <f t="shared" ca="1" si="1081"/>
        <v>Sealants</v>
      </c>
      <c r="C13832">
        <f t="shared" si="1084"/>
        <v>768</v>
      </c>
      <c r="D13832">
        <f t="shared" ca="1" si="1082"/>
        <v>0</v>
      </c>
      <c r="E13832">
        <f t="shared" ca="1" si="1083"/>
        <v>6</v>
      </c>
    </row>
    <row r="13833" spans="1:5" x14ac:dyDescent="0.2">
      <c r="A13833" t="str">
        <f t="shared" ca="1" si="1080"/>
        <v>Diagnostics and Preventative</v>
      </c>
      <c r="B13833" t="str">
        <f t="shared" ca="1" si="1081"/>
        <v>Bitewing x-rays</v>
      </c>
      <c r="C13833">
        <f t="shared" si="1084"/>
        <v>768</v>
      </c>
      <c r="D13833">
        <f t="shared" ca="1" si="1082"/>
        <v>0</v>
      </c>
      <c r="E13833">
        <f t="shared" ca="1" si="1083"/>
        <v>2</v>
      </c>
    </row>
    <row r="13834" spans="1:5" x14ac:dyDescent="0.2">
      <c r="A13834" t="str">
        <f t="shared" ca="1" si="1080"/>
        <v>Diagnostics and Preventative</v>
      </c>
      <c r="B13834" t="str">
        <f t="shared" ca="1" si="1081"/>
        <v>Fluoride treatments</v>
      </c>
      <c r="C13834">
        <f t="shared" si="1084"/>
        <v>768</v>
      </c>
      <c r="D13834">
        <f t="shared" ca="1" si="1082"/>
        <v>0</v>
      </c>
      <c r="E13834">
        <f t="shared" ca="1" si="1083"/>
        <v>5</v>
      </c>
    </row>
    <row r="13835" spans="1:5" x14ac:dyDescent="0.2">
      <c r="A13835" t="str">
        <f t="shared" ca="1" si="1080"/>
        <v>Orthodontics</v>
      </c>
      <c r="B13835" t="str">
        <f t="shared" ca="1" si="1081"/>
        <v>orthodontics</v>
      </c>
      <c r="C13835">
        <f t="shared" si="1084"/>
        <v>768</v>
      </c>
      <c r="D13835" t="str">
        <f t="shared" ca="1" si="1082"/>
        <v>For eligible dependents to age 19</v>
      </c>
      <c r="E13835">
        <f t="shared" ca="1" si="1083"/>
        <v>17</v>
      </c>
    </row>
    <row r="13836" spans="1:5" x14ac:dyDescent="0.2">
      <c r="A13836" t="str">
        <f t="shared" ca="1" si="1080"/>
        <v>Basic</v>
      </c>
      <c r="B13836" t="str">
        <f t="shared" ca="1" si="1081"/>
        <v>endodontics</v>
      </c>
      <c r="C13836">
        <f t="shared" si="1084"/>
        <v>768</v>
      </c>
      <c r="D13836" t="str">
        <f t="shared" ca="1" si="1082"/>
        <v>Root canal, pulpal therapy</v>
      </c>
      <c r="E13836">
        <f t="shared" ca="1" si="1083"/>
        <v>10</v>
      </c>
    </row>
    <row r="13837" spans="1:5" x14ac:dyDescent="0.2">
      <c r="A13837" t="str">
        <f t="shared" ca="1" si="1080"/>
        <v>Other</v>
      </c>
      <c r="B13837" t="str">
        <f t="shared" ca="1" si="1081"/>
        <v>Implants</v>
      </c>
      <c r="C13837">
        <f t="shared" si="1084"/>
        <v>768</v>
      </c>
      <c r="D13837" t="str">
        <f t="shared" ca="1" si="1082"/>
        <v>Implant dental work</v>
      </c>
      <c r="E13837">
        <f t="shared" ca="1" si="1083"/>
        <v>18</v>
      </c>
    </row>
    <row r="13838" spans="1:5" x14ac:dyDescent="0.2">
      <c r="A13838" t="str">
        <f t="shared" ca="1" si="1080"/>
        <v>Major</v>
      </c>
      <c r="B13838" t="str">
        <f t="shared" ca="1" si="1081"/>
        <v>major restorative</v>
      </c>
      <c r="C13838">
        <f t="shared" si="1084"/>
        <v>768</v>
      </c>
      <c r="D13838" t="str">
        <f t="shared" ca="1" si="1082"/>
        <v>Single crowns, inlays, onlays</v>
      </c>
      <c r="E13838">
        <f t="shared" ca="1" si="1083"/>
        <v>14</v>
      </c>
    </row>
    <row r="13839" spans="1:5" x14ac:dyDescent="0.2">
      <c r="A13839" t="str">
        <f t="shared" ca="1" si="1080"/>
        <v>Basic</v>
      </c>
      <c r="B13839" t="str">
        <f t="shared" ca="1" si="1081"/>
        <v>endodontics</v>
      </c>
      <c r="C13839">
        <f t="shared" si="1084"/>
        <v>768</v>
      </c>
      <c r="D13839" t="str">
        <f t="shared" ca="1" si="1082"/>
        <v>Root canal, pulpal therapy</v>
      </c>
      <c r="E13839">
        <f t="shared" ca="1" si="1083"/>
        <v>10</v>
      </c>
    </row>
    <row r="13840" spans="1:5" x14ac:dyDescent="0.2">
      <c r="A13840" t="str">
        <f t="shared" ca="1" si="1080"/>
        <v>Basic</v>
      </c>
      <c r="B13840" t="str">
        <f t="shared" ca="1" si="1081"/>
        <v>general anesthesia</v>
      </c>
      <c r="C13840">
        <f t="shared" si="1084"/>
        <v>768</v>
      </c>
      <c r="D13840" t="str">
        <f t="shared" ca="1" si="1082"/>
        <v>Covered when used in conjunction with covered oral surgical procedures</v>
      </c>
      <c r="E13840">
        <f t="shared" ca="1" si="1083"/>
        <v>13</v>
      </c>
    </row>
    <row r="13841" spans="1:5" x14ac:dyDescent="0.2">
      <c r="A13841" t="str">
        <f t="shared" ca="1" si="1080"/>
        <v>Basic</v>
      </c>
      <c r="B13841" t="str">
        <f t="shared" ca="1" si="1081"/>
        <v>surgical periodontics</v>
      </c>
      <c r="C13841">
        <f t="shared" si="1084"/>
        <v>768</v>
      </c>
      <c r="D13841" t="str">
        <f t="shared" ca="1" si="1082"/>
        <v>Surgical treatment of the gums and supporting structures of the teeth</v>
      </c>
      <c r="E13841">
        <f t="shared" ca="1" si="1083"/>
        <v>11</v>
      </c>
    </row>
    <row r="13842" spans="1:5" x14ac:dyDescent="0.2">
      <c r="A13842" t="str">
        <f t="shared" ca="1" si="1080"/>
        <v>Major</v>
      </c>
      <c r="B13842" t="str">
        <f t="shared" ca="1" si="1081"/>
        <v>major restorative</v>
      </c>
      <c r="C13842">
        <f t="shared" si="1084"/>
        <v>768</v>
      </c>
      <c r="D13842" t="str">
        <f t="shared" ca="1" si="1082"/>
        <v>Single crowns, inlays, onlays</v>
      </c>
      <c r="E13842">
        <f t="shared" ca="1" si="1083"/>
        <v>14</v>
      </c>
    </row>
    <row r="13843" spans="1:5" x14ac:dyDescent="0.2">
      <c r="A13843" t="str">
        <f t="shared" ca="1" si="1080"/>
        <v>Major</v>
      </c>
      <c r="B13843" t="str">
        <f t="shared" ca="1" si="1081"/>
        <v>major restorative</v>
      </c>
      <c r="C13843">
        <f t="shared" si="1084"/>
        <v>768</v>
      </c>
      <c r="D13843" t="str">
        <f t="shared" ca="1" si="1082"/>
        <v>Single crowns, inlays, onlays</v>
      </c>
      <c r="E13843">
        <f t="shared" ca="1" si="1083"/>
        <v>14</v>
      </c>
    </row>
    <row r="13844" spans="1:5" x14ac:dyDescent="0.2">
      <c r="A13844" t="str">
        <f t="shared" ca="1" si="1080"/>
        <v>Basic</v>
      </c>
      <c r="B13844" t="str">
        <f t="shared" ca="1" si="1081"/>
        <v>endodontics</v>
      </c>
      <c r="C13844">
        <f t="shared" si="1084"/>
        <v>769</v>
      </c>
      <c r="D13844" t="str">
        <f t="shared" ca="1" si="1082"/>
        <v>Root canal, pulpal therapy</v>
      </c>
      <c r="E13844">
        <f t="shared" ca="1" si="1083"/>
        <v>10</v>
      </c>
    </row>
    <row r="13845" spans="1:5" x14ac:dyDescent="0.2">
      <c r="A13845" t="str">
        <f t="shared" ca="1" si="1080"/>
        <v>Basic</v>
      </c>
      <c r="B13845" t="str">
        <f t="shared" ca="1" si="1081"/>
        <v>surgical periodontics</v>
      </c>
      <c r="C13845">
        <f t="shared" si="1084"/>
        <v>769</v>
      </c>
      <c r="D13845" t="str">
        <f t="shared" ca="1" si="1082"/>
        <v>Surgical treatment of the gums and supporting structures of the teeth</v>
      </c>
      <c r="E13845">
        <f t="shared" ca="1" si="1083"/>
        <v>11</v>
      </c>
    </row>
    <row r="13846" spans="1:5" x14ac:dyDescent="0.2">
      <c r="A13846" t="str">
        <f t="shared" ca="1" si="1080"/>
        <v>Diagnostics and Preventative</v>
      </c>
      <c r="B13846" t="str">
        <f t="shared" ca="1" si="1081"/>
        <v>Prophylaxis</v>
      </c>
      <c r="C13846">
        <f t="shared" si="1084"/>
        <v>769</v>
      </c>
      <c r="D13846">
        <f t="shared" ca="1" si="1082"/>
        <v>0</v>
      </c>
      <c r="E13846">
        <f t="shared" ca="1" si="1083"/>
        <v>4</v>
      </c>
    </row>
    <row r="13847" spans="1:5" x14ac:dyDescent="0.2">
      <c r="A13847" t="str">
        <f t="shared" ca="1" si="1080"/>
        <v>Diagnostics and Preventative</v>
      </c>
      <c r="B13847" t="str">
        <f t="shared" ca="1" si="1081"/>
        <v>Bitewing x-rays</v>
      </c>
      <c r="C13847">
        <f t="shared" si="1084"/>
        <v>769</v>
      </c>
      <c r="D13847">
        <f t="shared" ca="1" si="1082"/>
        <v>0</v>
      </c>
      <c r="E13847">
        <f t="shared" ca="1" si="1083"/>
        <v>2</v>
      </c>
    </row>
    <row r="13848" spans="1:5" x14ac:dyDescent="0.2">
      <c r="A13848" t="str">
        <f t="shared" ca="1" si="1080"/>
        <v>Basic</v>
      </c>
      <c r="B13848" t="str">
        <f t="shared" ca="1" si="1081"/>
        <v>basic restorative</v>
      </c>
      <c r="C13848">
        <f t="shared" si="1084"/>
        <v>769</v>
      </c>
      <c r="D13848" t="str">
        <f t="shared" ca="1" si="1082"/>
        <v>Fillings (amalgam "silver" and composite "white" non-molar)</v>
      </c>
      <c r="E13848">
        <f t="shared" ca="1" si="1083"/>
        <v>8</v>
      </c>
    </row>
    <row r="13849" spans="1:5" x14ac:dyDescent="0.2">
      <c r="A13849" t="str">
        <f t="shared" ca="1" si="1080"/>
        <v>Basic</v>
      </c>
      <c r="B13849" t="str">
        <f t="shared" ca="1" si="1081"/>
        <v>basic restorative</v>
      </c>
      <c r="C13849">
        <f t="shared" si="1084"/>
        <v>769</v>
      </c>
      <c r="D13849" t="str">
        <f t="shared" ca="1" si="1082"/>
        <v>Fillings (amalgam "silver" and composite "white" non-molar)</v>
      </c>
      <c r="E13849">
        <f t="shared" ca="1" si="1083"/>
        <v>8</v>
      </c>
    </row>
    <row r="13850" spans="1:5" x14ac:dyDescent="0.2">
      <c r="A13850" t="str">
        <f t="shared" ca="1" si="1080"/>
        <v>Diagnostics and Preventative</v>
      </c>
      <c r="B13850" t="str">
        <f t="shared" ca="1" si="1081"/>
        <v>Prophylaxis</v>
      </c>
      <c r="C13850">
        <f t="shared" si="1084"/>
        <v>769</v>
      </c>
      <c r="D13850">
        <f t="shared" ca="1" si="1082"/>
        <v>0</v>
      </c>
      <c r="E13850">
        <f t="shared" ca="1" si="1083"/>
        <v>4</v>
      </c>
    </row>
    <row r="13851" spans="1:5" x14ac:dyDescent="0.2">
      <c r="A13851" t="str">
        <f t="shared" ca="1" si="1080"/>
        <v>Diagnostics and Preventative</v>
      </c>
      <c r="B13851" t="str">
        <f t="shared" ca="1" si="1081"/>
        <v>Bitewing x-rays</v>
      </c>
      <c r="C13851">
        <f t="shared" si="1084"/>
        <v>769</v>
      </c>
      <c r="D13851">
        <f t="shared" ca="1" si="1082"/>
        <v>0</v>
      </c>
      <c r="E13851">
        <f t="shared" ca="1" si="1083"/>
        <v>2</v>
      </c>
    </row>
    <row r="13852" spans="1:5" x14ac:dyDescent="0.2">
      <c r="A13852" t="str">
        <f t="shared" ca="1" si="1080"/>
        <v>Basic</v>
      </c>
      <c r="B13852" t="str">
        <f t="shared" ca="1" si="1081"/>
        <v>non-surgical periodontics</v>
      </c>
      <c r="C13852">
        <f t="shared" si="1084"/>
        <v>769</v>
      </c>
      <c r="D13852" t="str">
        <f t="shared" ca="1" si="1082"/>
        <v xml:space="preserve">Non-surgical treatment of the gums and supporting structures of the teeth </v>
      </c>
      <c r="E13852">
        <f t="shared" ca="1" si="1083"/>
        <v>12</v>
      </c>
    </row>
    <row r="13853" spans="1:5" x14ac:dyDescent="0.2">
      <c r="A13853" t="str">
        <f t="shared" ca="1" si="1080"/>
        <v>Basic</v>
      </c>
      <c r="B13853" t="str">
        <f t="shared" ca="1" si="1081"/>
        <v>non-surgical periodontics</v>
      </c>
      <c r="C13853">
        <f t="shared" si="1084"/>
        <v>769</v>
      </c>
      <c r="D13853" t="str">
        <f t="shared" ca="1" si="1082"/>
        <v xml:space="preserve">Non-surgical treatment of the gums and supporting structures of the teeth </v>
      </c>
      <c r="E13853">
        <f t="shared" ca="1" si="1083"/>
        <v>12</v>
      </c>
    </row>
    <row r="13854" spans="1:5" x14ac:dyDescent="0.2">
      <c r="A13854" t="str">
        <f t="shared" ca="1" si="1080"/>
        <v>Orthodontics</v>
      </c>
      <c r="B13854" t="str">
        <f t="shared" ca="1" si="1081"/>
        <v>orthodontics</v>
      </c>
      <c r="C13854">
        <f t="shared" si="1084"/>
        <v>769</v>
      </c>
      <c r="D13854" t="str">
        <f t="shared" ca="1" si="1082"/>
        <v>For eligible dependents to age 19</v>
      </c>
      <c r="E13854">
        <f t="shared" ca="1" si="1083"/>
        <v>17</v>
      </c>
    </row>
    <row r="13855" spans="1:5" x14ac:dyDescent="0.2">
      <c r="A13855" t="str">
        <f t="shared" ca="1" si="1080"/>
        <v>Major</v>
      </c>
      <c r="B13855" t="str">
        <f t="shared" ca="1" si="1081"/>
        <v>prosthodontics</v>
      </c>
      <c r="C13855">
        <f t="shared" si="1084"/>
        <v>769</v>
      </c>
      <c r="D13855" t="str">
        <f t="shared" ca="1" si="1082"/>
        <v>Procedures for replacement of missing teeth by construction or repair of bridges and partial or complete dentures</v>
      </c>
      <c r="E13855">
        <f t="shared" ca="1" si="1083"/>
        <v>15</v>
      </c>
    </row>
    <row r="13856" spans="1:5" x14ac:dyDescent="0.2">
      <c r="A13856" t="str">
        <f t="shared" ca="1" si="1080"/>
        <v>Major</v>
      </c>
      <c r="B13856" t="str">
        <f t="shared" ca="1" si="1081"/>
        <v>temporomandibular joint dysfunction</v>
      </c>
      <c r="C13856">
        <f t="shared" si="1084"/>
        <v>769</v>
      </c>
      <c r="D13856" t="str">
        <f t="shared" ca="1" si="1082"/>
        <v>Services relating to hinging joints of the jaw</v>
      </c>
      <c r="E13856">
        <f t="shared" ca="1" si="1083"/>
        <v>16</v>
      </c>
    </row>
    <row r="13857" spans="1:5" x14ac:dyDescent="0.2">
      <c r="A13857" t="str">
        <f t="shared" ca="1" si="1080"/>
        <v>Major</v>
      </c>
      <c r="B13857" t="str">
        <f t="shared" ca="1" si="1081"/>
        <v>temporomandibular joint dysfunction</v>
      </c>
      <c r="C13857">
        <f t="shared" si="1084"/>
        <v>769</v>
      </c>
      <c r="D13857" t="str">
        <f t="shared" ca="1" si="1082"/>
        <v>Services relating to hinging joints of the jaw</v>
      </c>
      <c r="E13857">
        <f t="shared" ca="1" si="1083"/>
        <v>16</v>
      </c>
    </row>
    <row r="13858" spans="1:5" x14ac:dyDescent="0.2">
      <c r="A13858" t="str">
        <f t="shared" ca="1" si="1080"/>
        <v>Basic</v>
      </c>
      <c r="B13858" t="str">
        <f t="shared" ca="1" si="1081"/>
        <v>surgical periodontics</v>
      </c>
      <c r="C13858">
        <f t="shared" si="1084"/>
        <v>769</v>
      </c>
      <c r="D13858" t="str">
        <f t="shared" ca="1" si="1082"/>
        <v>Surgical treatment of the gums and supporting structures of the teeth</v>
      </c>
      <c r="E13858">
        <f t="shared" ca="1" si="1083"/>
        <v>11</v>
      </c>
    </row>
    <row r="13859" spans="1:5" x14ac:dyDescent="0.2">
      <c r="A13859" t="str">
        <f t="shared" ca="1" si="1080"/>
        <v>Orthodontics</v>
      </c>
      <c r="B13859" t="str">
        <f t="shared" ca="1" si="1081"/>
        <v>orthodontics</v>
      </c>
      <c r="C13859">
        <f t="shared" si="1084"/>
        <v>769</v>
      </c>
      <c r="D13859" t="str">
        <f t="shared" ca="1" si="1082"/>
        <v>For eligible dependents to age 19</v>
      </c>
      <c r="E13859">
        <f t="shared" ca="1" si="1083"/>
        <v>17</v>
      </c>
    </row>
    <row r="13860" spans="1:5" x14ac:dyDescent="0.2">
      <c r="A13860" t="str">
        <f t="shared" ca="1" si="1080"/>
        <v>Diagnostics and Preventative</v>
      </c>
      <c r="B13860" t="str">
        <f t="shared" ca="1" si="1081"/>
        <v>Sealants</v>
      </c>
      <c r="C13860">
        <f t="shared" si="1084"/>
        <v>769</v>
      </c>
      <c r="D13860">
        <f t="shared" ca="1" si="1082"/>
        <v>0</v>
      </c>
      <c r="E13860">
        <f t="shared" ca="1" si="1083"/>
        <v>6</v>
      </c>
    </row>
    <row r="13861" spans="1:5" x14ac:dyDescent="0.2">
      <c r="A13861" t="str">
        <f t="shared" ca="1" si="1080"/>
        <v>Diagnostics and Preventative</v>
      </c>
      <c r="B13861" t="str">
        <f t="shared" ca="1" si="1081"/>
        <v>Fluoride treatments</v>
      </c>
      <c r="C13861">
        <f t="shared" si="1084"/>
        <v>769</v>
      </c>
      <c r="D13861">
        <f t="shared" ca="1" si="1082"/>
        <v>0</v>
      </c>
      <c r="E13861">
        <f t="shared" ca="1" si="1083"/>
        <v>5</v>
      </c>
    </row>
    <row r="13862" spans="1:5" x14ac:dyDescent="0.2">
      <c r="A13862" t="str">
        <f t="shared" ca="1" si="1080"/>
        <v>Diagnostics and Preventative</v>
      </c>
      <c r="B13862" t="str">
        <f t="shared" ca="1" si="1081"/>
        <v>Periodic Exams</v>
      </c>
      <c r="C13862">
        <f t="shared" si="1084"/>
        <v>770</v>
      </c>
      <c r="D13862">
        <f t="shared" ca="1" si="1082"/>
        <v>0</v>
      </c>
      <c r="E13862">
        <f t="shared" ca="1" si="1083"/>
        <v>1</v>
      </c>
    </row>
    <row r="13863" spans="1:5" x14ac:dyDescent="0.2">
      <c r="A13863" t="str">
        <f t="shared" ca="1" si="1080"/>
        <v>Diagnostics and Preventative</v>
      </c>
      <c r="B13863" t="str">
        <f t="shared" ca="1" si="1081"/>
        <v>Full-mouth x-ray</v>
      </c>
      <c r="C13863">
        <f t="shared" si="1084"/>
        <v>770</v>
      </c>
      <c r="D13863">
        <f t="shared" ca="1" si="1082"/>
        <v>0</v>
      </c>
      <c r="E13863">
        <f t="shared" ca="1" si="1083"/>
        <v>3</v>
      </c>
    </row>
    <row r="13864" spans="1:5" x14ac:dyDescent="0.2">
      <c r="A13864" t="str">
        <f t="shared" ca="1" si="1080"/>
        <v>Major</v>
      </c>
      <c r="B13864" t="str">
        <f t="shared" ca="1" si="1081"/>
        <v>major restorative</v>
      </c>
      <c r="C13864">
        <f t="shared" si="1084"/>
        <v>770</v>
      </c>
      <c r="D13864" t="str">
        <f t="shared" ca="1" si="1082"/>
        <v>Single crowns, inlays, onlays</v>
      </c>
      <c r="E13864">
        <f t="shared" ca="1" si="1083"/>
        <v>14</v>
      </c>
    </row>
    <row r="13865" spans="1:5" x14ac:dyDescent="0.2">
      <c r="A13865" t="str">
        <f t="shared" ca="1" si="1080"/>
        <v>Basic</v>
      </c>
      <c r="B13865" t="str">
        <f t="shared" ca="1" si="1081"/>
        <v>general anesthesia</v>
      </c>
      <c r="C13865">
        <f t="shared" si="1084"/>
        <v>770</v>
      </c>
      <c r="D13865" t="str">
        <f t="shared" ca="1" si="1082"/>
        <v>Covered when used in conjunction with covered oral surgical procedures</v>
      </c>
      <c r="E13865">
        <f t="shared" ca="1" si="1083"/>
        <v>13</v>
      </c>
    </row>
    <row r="13866" spans="1:5" x14ac:dyDescent="0.2">
      <c r="A13866" t="str">
        <f t="shared" ca="1" si="1080"/>
        <v>Major</v>
      </c>
      <c r="B13866" t="str">
        <f t="shared" ca="1" si="1081"/>
        <v>major restorative</v>
      </c>
      <c r="C13866">
        <f t="shared" si="1084"/>
        <v>770</v>
      </c>
      <c r="D13866" t="str">
        <f t="shared" ca="1" si="1082"/>
        <v>Single crowns, inlays, onlays</v>
      </c>
      <c r="E13866">
        <f t="shared" ca="1" si="1083"/>
        <v>14</v>
      </c>
    </row>
    <row r="13867" spans="1:5" x14ac:dyDescent="0.2">
      <c r="A13867" t="str">
        <f t="shared" ca="1" si="1080"/>
        <v>Diagnostics and Preventative</v>
      </c>
      <c r="B13867" t="str">
        <f t="shared" ca="1" si="1081"/>
        <v>Space Maintainers</v>
      </c>
      <c r="C13867">
        <f t="shared" si="1084"/>
        <v>770</v>
      </c>
      <c r="D13867">
        <f t="shared" ca="1" si="1082"/>
        <v>0</v>
      </c>
      <c r="E13867">
        <f t="shared" ca="1" si="1083"/>
        <v>7</v>
      </c>
    </row>
    <row r="13868" spans="1:5" x14ac:dyDescent="0.2">
      <c r="A13868" t="str">
        <f t="shared" ca="1" si="1080"/>
        <v>Basic</v>
      </c>
      <c r="B13868" t="str">
        <f t="shared" ca="1" si="1081"/>
        <v>general anesthesia</v>
      </c>
      <c r="C13868">
        <f t="shared" si="1084"/>
        <v>770</v>
      </c>
      <c r="D13868" t="str">
        <f t="shared" ca="1" si="1082"/>
        <v>Covered when used in conjunction with covered oral surgical procedures</v>
      </c>
      <c r="E13868">
        <f t="shared" ca="1" si="1083"/>
        <v>13</v>
      </c>
    </row>
    <row r="13869" spans="1:5" x14ac:dyDescent="0.2">
      <c r="A13869" t="str">
        <f t="shared" ca="1" si="1080"/>
        <v>Diagnostics and Preventative</v>
      </c>
      <c r="B13869" t="str">
        <f t="shared" ca="1" si="1081"/>
        <v>Fluoride treatments</v>
      </c>
      <c r="C13869">
        <f t="shared" si="1084"/>
        <v>770</v>
      </c>
      <c r="D13869">
        <f t="shared" ca="1" si="1082"/>
        <v>0</v>
      </c>
      <c r="E13869">
        <f t="shared" ca="1" si="1083"/>
        <v>5</v>
      </c>
    </row>
    <row r="13870" spans="1:5" x14ac:dyDescent="0.2">
      <c r="A13870" t="str">
        <f t="shared" ca="1" si="1080"/>
        <v>Basic</v>
      </c>
      <c r="B13870" t="str">
        <f t="shared" ca="1" si="1081"/>
        <v>endodontics</v>
      </c>
      <c r="C13870">
        <f t="shared" si="1084"/>
        <v>770</v>
      </c>
      <c r="D13870" t="str">
        <f t="shared" ca="1" si="1082"/>
        <v>Root canal, pulpal therapy</v>
      </c>
      <c r="E13870">
        <f t="shared" ca="1" si="1083"/>
        <v>10</v>
      </c>
    </row>
    <row r="13871" spans="1:5" x14ac:dyDescent="0.2">
      <c r="A13871" t="str">
        <f t="shared" ca="1" si="1080"/>
        <v>Diagnostics and Preventative</v>
      </c>
      <c r="B13871" t="str">
        <f t="shared" ca="1" si="1081"/>
        <v>Space Maintainers</v>
      </c>
      <c r="C13871">
        <f t="shared" si="1084"/>
        <v>770</v>
      </c>
      <c r="D13871">
        <f t="shared" ca="1" si="1082"/>
        <v>0</v>
      </c>
      <c r="E13871">
        <f t="shared" ca="1" si="1083"/>
        <v>7</v>
      </c>
    </row>
    <row r="13872" spans="1:5" x14ac:dyDescent="0.2">
      <c r="A13872" t="str">
        <f t="shared" ca="1" si="1080"/>
        <v>Other</v>
      </c>
      <c r="B13872" t="str">
        <f t="shared" ca="1" si="1081"/>
        <v>Implants</v>
      </c>
      <c r="C13872">
        <f t="shared" si="1084"/>
        <v>770</v>
      </c>
      <c r="D13872" t="str">
        <f t="shared" ca="1" si="1082"/>
        <v>Implant dental work</v>
      </c>
      <c r="E13872">
        <f t="shared" ca="1" si="1083"/>
        <v>18</v>
      </c>
    </row>
    <row r="13873" spans="1:5" x14ac:dyDescent="0.2">
      <c r="A13873" t="str">
        <f t="shared" ca="1" si="1080"/>
        <v>Diagnostics and Preventative</v>
      </c>
      <c r="B13873" t="str">
        <f t="shared" ca="1" si="1081"/>
        <v>Space Maintainers</v>
      </c>
      <c r="C13873">
        <f t="shared" si="1084"/>
        <v>770</v>
      </c>
      <c r="D13873">
        <f t="shared" ca="1" si="1082"/>
        <v>0</v>
      </c>
      <c r="E13873">
        <f t="shared" ca="1" si="1083"/>
        <v>7</v>
      </c>
    </row>
    <row r="13874" spans="1:5" x14ac:dyDescent="0.2">
      <c r="A13874" t="str">
        <f t="shared" ca="1" si="1080"/>
        <v>Basic</v>
      </c>
      <c r="B13874" t="str">
        <f t="shared" ca="1" si="1081"/>
        <v>endodontics</v>
      </c>
      <c r="C13874">
        <f t="shared" si="1084"/>
        <v>770</v>
      </c>
      <c r="D13874" t="str">
        <f t="shared" ca="1" si="1082"/>
        <v>Root canal, pulpal therapy</v>
      </c>
      <c r="E13874">
        <f t="shared" ca="1" si="1083"/>
        <v>10</v>
      </c>
    </row>
    <row r="13875" spans="1:5" x14ac:dyDescent="0.2">
      <c r="A13875" t="str">
        <f t="shared" ca="1" si="1080"/>
        <v>Basic</v>
      </c>
      <c r="B13875" t="str">
        <f t="shared" ca="1" si="1081"/>
        <v>non-surgical periodontics</v>
      </c>
      <c r="C13875">
        <f t="shared" si="1084"/>
        <v>770</v>
      </c>
      <c r="D13875" t="str">
        <f t="shared" ca="1" si="1082"/>
        <v xml:space="preserve">Non-surgical treatment of the gums and supporting structures of the teeth </v>
      </c>
      <c r="E13875">
        <f t="shared" ca="1" si="1083"/>
        <v>12</v>
      </c>
    </row>
    <row r="13876" spans="1:5" x14ac:dyDescent="0.2">
      <c r="A13876" t="str">
        <f t="shared" ca="1" si="1080"/>
        <v>Basic</v>
      </c>
      <c r="B13876" t="str">
        <f t="shared" ca="1" si="1081"/>
        <v>surgical periodontics</v>
      </c>
      <c r="C13876">
        <f t="shared" si="1084"/>
        <v>770</v>
      </c>
      <c r="D13876" t="str">
        <f t="shared" ca="1" si="1082"/>
        <v>Surgical treatment of the gums and supporting structures of the teeth</v>
      </c>
      <c r="E13876">
        <f t="shared" ca="1" si="1083"/>
        <v>11</v>
      </c>
    </row>
    <row r="13877" spans="1:5" x14ac:dyDescent="0.2">
      <c r="A13877" t="str">
        <f t="shared" ca="1" si="1080"/>
        <v>Basic</v>
      </c>
      <c r="B13877" t="str">
        <f t="shared" ca="1" si="1081"/>
        <v>basic restorative</v>
      </c>
      <c r="C13877">
        <f t="shared" si="1084"/>
        <v>770</v>
      </c>
      <c r="D13877" t="str">
        <f t="shared" ca="1" si="1082"/>
        <v>Fillings (amalgam "silver" and composite "white" non-molar)</v>
      </c>
      <c r="E13877">
        <f t="shared" ca="1" si="1083"/>
        <v>8</v>
      </c>
    </row>
    <row r="13878" spans="1:5" x14ac:dyDescent="0.2">
      <c r="A13878" t="str">
        <f t="shared" ca="1" si="1080"/>
        <v>Orthodontics</v>
      </c>
      <c r="B13878" t="str">
        <f t="shared" ca="1" si="1081"/>
        <v>orthodontics</v>
      </c>
      <c r="C13878">
        <f t="shared" si="1084"/>
        <v>770</v>
      </c>
      <c r="D13878" t="str">
        <f t="shared" ca="1" si="1082"/>
        <v>For eligible dependents to age 19</v>
      </c>
      <c r="E13878">
        <f t="shared" ca="1" si="1083"/>
        <v>17</v>
      </c>
    </row>
    <row r="13879" spans="1:5" x14ac:dyDescent="0.2">
      <c r="A13879" t="str">
        <f t="shared" ca="1" si="1080"/>
        <v>Major</v>
      </c>
      <c r="B13879" t="str">
        <f t="shared" ca="1" si="1081"/>
        <v>temporomandibular joint dysfunction</v>
      </c>
      <c r="C13879">
        <f t="shared" si="1084"/>
        <v>770</v>
      </c>
      <c r="D13879" t="str">
        <f t="shared" ca="1" si="1082"/>
        <v>Services relating to hinging joints of the jaw</v>
      </c>
      <c r="E13879">
        <f t="shared" ca="1" si="1083"/>
        <v>16</v>
      </c>
    </row>
    <row r="13880" spans="1:5" x14ac:dyDescent="0.2">
      <c r="A13880" t="str">
        <f t="shared" ca="1" si="1080"/>
        <v>Diagnostics and Preventative</v>
      </c>
      <c r="B13880" t="str">
        <f t="shared" ca="1" si="1081"/>
        <v>Periodic Exams</v>
      </c>
      <c r="C13880">
        <f t="shared" si="1084"/>
        <v>771</v>
      </c>
      <c r="D13880">
        <f t="shared" ca="1" si="1082"/>
        <v>0</v>
      </c>
      <c r="E13880">
        <f t="shared" ca="1" si="1083"/>
        <v>1</v>
      </c>
    </row>
    <row r="13881" spans="1:5" x14ac:dyDescent="0.2">
      <c r="A13881" t="str">
        <f t="shared" ca="1" si="1080"/>
        <v>Diagnostics and Preventative</v>
      </c>
      <c r="B13881" t="str">
        <f t="shared" ca="1" si="1081"/>
        <v>Sealants</v>
      </c>
      <c r="C13881">
        <f t="shared" si="1084"/>
        <v>771</v>
      </c>
      <c r="D13881">
        <f t="shared" ca="1" si="1082"/>
        <v>0</v>
      </c>
      <c r="E13881">
        <f t="shared" ca="1" si="1083"/>
        <v>6</v>
      </c>
    </row>
    <row r="13882" spans="1:5" x14ac:dyDescent="0.2">
      <c r="A13882" t="str">
        <f t="shared" ca="1" si="1080"/>
        <v>Diagnostics and Preventative</v>
      </c>
      <c r="B13882" t="str">
        <f t="shared" ca="1" si="1081"/>
        <v>Prophylaxis</v>
      </c>
      <c r="C13882">
        <f t="shared" si="1084"/>
        <v>771</v>
      </c>
      <c r="D13882">
        <f t="shared" ca="1" si="1082"/>
        <v>0</v>
      </c>
      <c r="E13882">
        <f t="shared" ca="1" si="1083"/>
        <v>4</v>
      </c>
    </row>
    <row r="13883" spans="1:5" x14ac:dyDescent="0.2">
      <c r="A13883" t="str">
        <f t="shared" ca="1" si="1080"/>
        <v>Diagnostics and Preventative</v>
      </c>
      <c r="B13883" t="str">
        <f t="shared" ca="1" si="1081"/>
        <v>Full-mouth x-ray</v>
      </c>
      <c r="C13883">
        <f t="shared" si="1084"/>
        <v>771</v>
      </c>
      <c r="D13883">
        <f t="shared" ca="1" si="1082"/>
        <v>0</v>
      </c>
      <c r="E13883">
        <f t="shared" ca="1" si="1083"/>
        <v>3</v>
      </c>
    </row>
    <row r="13884" spans="1:5" x14ac:dyDescent="0.2">
      <c r="A13884" t="str">
        <f t="shared" ca="1" si="1080"/>
        <v>Basic</v>
      </c>
      <c r="B13884" t="str">
        <f t="shared" ca="1" si="1081"/>
        <v>basic restorative</v>
      </c>
      <c r="C13884">
        <f t="shared" si="1084"/>
        <v>771</v>
      </c>
      <c r="D13884" t="str">
        <f t="shared" ca="1" si="1082"/>
        <v>Fillings (amalgam "silver" and composite "white" non-molar)</v>
      </c>
      <c r="E13884">
        <f t="shared" ca="1" si="1083"/>
        <v>8</v>
      </c>
    </row>
    <row r="13885" spans="1:5" x14ac:dyDescent="0.2">
      <c r="A13885" t="str">
        <f t="shared" ca="1" si="1080"/>
        <v>Diagnostics and Preventative</v>
      </c>
      <c r="B13885" t="str">
        <f t="shared" ca="1" si="1081"/>
        <v>Fluoride treatments</v>
      </c>
      <c r="C13885">
        <f t="shared" si="1084"/>
        <v>771</v>
      </c>
      <c r="D13885">
        <f t="shared" ca="1" si="1082"/>
        <v>0</v>
      </c>
      <c r="E13885">
        <f t="shared" ca="1" si="1083"/>
        <v>5</v>
      </c>
    </row>
    <row r="13886" spans="1:5" x14ac:dyDescent="0.2">
      <c r="A13886" t="str">
        <f t="shared" ca="1" si="1080"/>
        <v>Orthodontics</v>
      </c>
      <c r="B13886" t="str">
        <f t="shared" ca="1" si="1081"/>
        <v>orthodontics</v>
      </c>
      <c r="C13886">
        <f t="shared" si="1084"/>
        <v>771</v>
      </c>
      <c r="D13886" t="str">
        <f t="shared" ca="1" si="1082"/>
        <v>For eligible dependents to age 19</v>
      </c>
      <c r="E13886">
        <f t="shared" ca="1" si="1083"/>
        <v>17</v>
      </c>
    </row>
    <row r="13887" spans="1:5" x14ac:dyDescent="0.2">
      <c r="A13887" t="str">
        <f t="shared" ca="1" si="1080"/>
        <v>Major</v>
      </c>
      <c r="B13887" t="str">
        <f t="shared" ca="1" si="1081"/>
        <v>prosthodontics</v>
      </c>
      <c r="C13887">
        <f t="shared" si="1084"/>
        <v>771</v>
      </c>
      <c r="D13887" t="str">
        <f t="shared" ca="1" si="1082"/>
        <v>Procedures for replacement of missing teeth by construction or repair of bridges and partial or complete dentures</v>
      </c>
      <c r="E13887">
        <f t="shared" ca="1" si="1083"/>
        <v>15</v>
      </c>
    </row>
    <row r="13888" spans="1:5" x14ac:dyDescent="0.2">
      <c r="A13888" t="str">
        <f t="shared" ca="1" si="1080"/>
        <v>Orthodontics</v>
      </c>
      <c r="B13888" t="str">
        <f t="shared" ca="1" si="1081"/>
        <v>orthodontics</v>
      </c>
      <c r="C13888">
        <f t="shared" si="1084"/>
        <v>771</v>
      </c>
      <c r="D13888" t="str">
        <f t="shared" ca="1" si="1082"/>
        <v>For eligible dependents to age 19</v>
      </c>
      <c r="E13888">
        <f t="shared" ca="1" si="1083"/>
        <v>17</v>
      </c>
    </row>
    <row r="13889" spans="1:5" x14ac:dyDescent="0.2">
      <c r="A13889" t="str">
        <f t="shared" ca="1" si="1080"/>
        <v>Basic</v>
      </c>
      <c r="B13889" t="str">
        <f t="shared" ca="1" si="1081"/>
        <v>basic restorative</v>
      </c>
      <c r="C13889">
        <f t="shared" si="1084"/>
        <v>771</v>
      </c>
      <c r="D13889" t="str">
        <f t="shared" ca="1" si="1082"/>
        <v>Fillings (amalgam "silver" and composite "white" non-molar)</v>
      </c>
      <c r="E13889">
        <f t="shared" ca="1" si="1083"/>
        <v>8</v>
      </c>
    </row>
    <row r="13890" spans="1:5" x14ac:dyDescent="0.2">
      <c r="A13890" t="str">
        <f t="shared" ref="A13890:A13953" ca="1" si="1085">INDEX(services,E13890,1)</f>
        <v>Diagnostics and Preventative</v>
      </c>
      <c r="B13890" t="str">
        <f t="shared" ref="B13890:B13953" ca="1" si="1086">INDEX(services,E13890,2)</f>
        <v>Fluoride treatments</v>
      </c>
      <c r="C13890">
        <f t="shared" si="1084"/>
        <v>771</v>
      </c>
      <c r="D13890">
        <f t="shared" ref="D13890:D13953" ca="1" si="1087">INDEX(services,E13890,3)</f>
        <v>0</v>
      </c>
      <c r="E13890">
        <f t="shared" ref="E13890:E13953" ca="1" si="1088">RANDBETWEEN(1,ROWS(services))</f>
        <v>5</v>
      </c>
    </row>
    <row r="13891" spans="1:5" x14ac:dyDescent="0.2">
      <c r="A13891" t="str">
        <f t="shared" ca="1" si="1085"/>
        <v>Major</v>
      </c>
      <c r="B13891" t="str">
        <f t="shared" ca="1" si="1086"/>
        <v>prosthodontics</v>
      </c>
      <c r="C13891">
        <f t="shared" si="1084"/>
        <v>771</v>
      </c>
      <c r="D13891" t="str">
        <f t="shared" ca="1" si="1087"/>
        <v>Procedures for replacement of missing teeth by construction or repair of bridges and partial or complete dentures</v>
      </c>
      <c r="E13891">
        <f t="shared" ca="1" si="1088"/>
        <v>15</v>
      </c>
    </row>
    <row r="13892" spans="1:5" x14ac:dyDescent="0.2">
      <c r="A13892" t="str">
        <f t="shared" ca="1" si="1085"/>
        <v>Diagnostics and Preventative</v>
      </c>
      <c r="B13892" t="str">
        <f t="shared" ca="1" si="1086"/>
        <v>Sealants</v>
      </c>
      <c r="C13892">
        <f t="shared" ref="C13892:C13955" si="1089">IF(MOD(ROW(C13892)-2,18)&lt;&gt;0,C13891,C13891+1)</f>
        <v>771</v>
      </c>
      <c r="D13892">
        <f t="shared" ca="1" si="1087"/>
        <v>0</v>
      </c>
      <c r="E13892">
        <f t="shared" ca="1" si="1088"/>
        <v>6</v>
      </c>
    </row>
    <row r="13893" spans="1:5" x14ac:dyDescent="0.2">
      <c r="A13893" t="str">
        <f t="shared" ca="1" si="1085"/>
        <v>Diagnostics and Preventative</v>
      </c>
      <c r="B13893" t="str">
        <f t="shared" ca="1" si="1086"/>
        <v>Prophylaxis</v>
      </c>
      <c r="C13893">
        <f t="shared" si="1089"/>
        <v>771</v>
      </c>
      <c r="D13893">
        <f t="shared" ca="1" si="1087"/>
        <v>0</v>
      </c>
      <c r="E13893">
        <f t="shared" ca="1" si="1088"/>
        <v>4</v>
      </c>
    </row>
    <row r="13894" spans="1:5" x14ac:dyDescent="0.2">
      <c r="A13894" t="str">
        <f t="shared" ca="1" si="1085"/>
        <v>Basic</v>
      </c>
      <c r="B13894" t="str">
        <f t="shared" ca="1" si="1086"/>
        <v>surgical periodontics</v>
      </c>
      <c r="C13894">
        <f t="shared" si="1089"/>
        <v>771</v>
      </c>
      <c r="D13894" t="str">
        <f t="shared" ca="1" si="1087"/>
        <v>Surgical treatment of the gums and supporting structures of the teeth</v>
      </c>
      <c r="E13894">
        <f t="shared" ca="1" si="1088"/>
        <v>11</v>
      </c>
    </row>
    <row r="13895" spans="1:5" x14ac:dyDescent="0.2">
      <c r="A13895" t="str">
        <f t="shared" ca="1" si="1085"/>
        <v>Diagnostics and Preventative</v>
      </c>
      <c r="B13895" t="str">
        <f t="shared" ca="1" si="1086"/>
        <v>Periodic Exams</v>
      </c>
      <c r="C13895">
        <f t="shared" si="1089"/>
        <v>771</v>
      </c>
      <c r="D13895">
        <f t="shared" ca="1" si="1087"/>
        <v>0</v>
      </c>
      <c r="E13895">
        <f t="shared" ca="1" si="1088"/>
        <v>1</v>
      </c>
    </row>
    <row r="13896" spans="1:5" x14ac:dyDescent="0.2">
      <c r="A13896" t="str">
        <f t="shared" ca="1" si="1085"/>
        <v>Basic</v>
      </c>
      <c r="B13896" t="str">
        <f t="shared" ca="1" si="1086"/>
        <v>basic restorative</v>
      </c>
      <c r="C13896">
        <f t="shared" si="1089"/>
        <v>771</v>
      </c>
      <c r="D13896" t="str">
        <f t="shared" ca="1" si="1087"/>
        <v>Fillings (amalgam "silver" and composite "white" non-molar)</v>
      </c>
      <c r="E13896">
        <f t="shared" ca="1" si="1088"/>
        <v>8</v>
      </c>
    </row>
    <row r="13897" spans="1:5" x14ac:dyDescent="0.2">
      <c r="A13897" t="str">
        <f t="shared" ca="1" si="1085"/>
        <v>Major</v>
      </c>
      <c r="B13897" t="str">
        <f t="shared" ca="1" si="1086"/>
        <v>major restorative</v>
      </c>
      <c r="C13897">
        <f t="shared" si="1089"/>
        <v>771</v>
      </c>
      <c r="D13897" t="str">
        <f t="shared" ca="1" si="1087"/>
        <v>Single crowns, inlays, onlays</v>
      </c>
      <c r="E13897">
        <f t="shared" ca="1" si="1088"/>
        <v>14</v>
      </c>
    </row>
    <row r="13898" spans="1:5" x14ac:dyDescent="0.2">
      <c r="A13898" t="str">
        <f t="shared" ca="1" si="1085"/>
        <v>Basic</v>
      </c>
      <c r="B13898" t="str">
        <f t="shared" ca="1" si="1086"/>
        <v>basic restorative</v>
      </c>
      <c r="C13898">
        <f t="shared" si="1089"/>
        <v>772</v>
      </c>
      <c r="D13898" t="str">
        <f t="shared" ca="1" si="1087"/>
        <v>Fillings (amalgam "silver" and composite "white" non-molar)</v>
      </c>
      <c r="E13898">
        <f t="shared" ca="1" si="1088"/>
        <v>8</v>
      </c>
    </row>
    <row r="13899" spans="1:5" x14ac:dyDescent="0.2">
      <c r="A13899" t="str">
        <f t="shared" ca="1" si="1085"/>
        <v>Major</v>
      </c>
      <c r="B13899" t="str">
        <f t="shared" ca="1" si="1086"/>
        <v>temporomandibular joint dysfunction</v>
      </c>
      <c r="C13899">
        <f t="shared" si="1089"/>
        <v>772</v>
      </c>
      <c r="D13899" t="str">
        <f t="shared" ca="1" si="1087"/>
        <v>Services relating to hinging joints of the jaw</v>
      </c>
      <c r="E13899">
        <f t="shared" ca="1" si="1088"/>
        <v>16</v>
      </c>
    </row>
    <row r="13900" spans="1:5" x14ac:dyDescent="0.2">
      <c r="A13900" t="str">
        <f t="shared" ca="1" si="1085"/>
        <v>Diagnostics and Preventative</v>
      </c>
      <c r="B13900" t="str">
        <f t="shared" ca="1" si="1086"/>
        <v>Full-mouth x-ray</v>
      </c>
      <c r="C13900">
        <f t="shared" si="1089"/>
        <v>772</v>
      </c>
      <c r="D13900">
        <f t="shared" ca="1" si="1087"/>
        <v>0</v>
      </c>
      <c r="E13900">
        <f t="shared" ca="1" si="1088"/>
        <v>3</v>
      </c>
    </row>
    <row r="13901" spans="1:5" x14ac:dyDescent="0.2">
      <c r="A13901" t="str">
        <f t="shared" ca="1" si="1085"/>
        <v>Diagnostics and Preventative</v>
      </c>
      <c r="B13901" t="str">
        <f t="shared" ca="1" si="1086"/>
        <v>Fluoride treatments</v>
      </c>
      <c r="C13901">
        <f t="shared" si="1089"/>
        <v>772</v>
      </c>
      <c r="D13901">
        <f t="shared" ca="1" si="1087"/>
        <v>0</v>
      </c>
      <c r="E13901">
        <f t="shared" ca="1" si="1088"/>
        <v>5</v>
      </c>
    </row>
    <row r="13902" spans="1:5" x14ac:dyDescent="0.2">
      <c r="A13902" t="str">
        <f t="shared" ca="1" si="1085"/>
        <v>Basic</v>
      </c>
      <c r="B13902" t="str">
        <f t="shared" ca="1" si="1086"/>
        <v>endodontics</v>
      </c>
      <c r="C13902">
        <f t="shared" si="1089"/>
        <v>772</v>
      </c>
      <c r="D13902" t="str">
        <f t="shared" ca="1" si="1087"/>
        <v>Root canal, pulpal therapy</v>
      </c>
      <c r="E13902">
        <f t="shared" ca="1" si="1088"/>
        <v>10</v>
      </c>
    </row>
    <row r="13903" spans="1:5" x14ac:dyDescent="0.2">
      <c r="A13903" t="str">
        <f t="shared" ca="1" si="1085"/>
        <v>Orthodontics</v>
      </c>
      <c r="B13903" t="str">
        <f t="shared" ca="1" si="1086"/>
        <v>orthodontics</v>
      </c>
      <c r="C13903">
        <f t="shared" si="1089"/>
        <v>772</v>
      </c>
      <c r="D13903" t="str">
        <f t="shared" ca="1" si="1087"/>
        <v>For eligible dependents to age 19</v>
      </c>
      <c r="E13903">
        <f t="shared" ca="1" si="1088"/>
        <v>17</v>
      </c>
    </row>
    <row r="13904" spans="1:5" x14ac:dyDescent="0.2">
      <c r="A13904" t="str">
        <f t="shared" ca="1" si="1085"/>
        <v>Diagnostics and Preventative</v>
      </c>
      <c r="B13904" t="str">
        <f t="shared" ca="1" si="1086"/>
        <v>Full-mouth x-ray</v>
      </c>
      <c r="C13904">
        <f t="shared" si="1089"/>
        <v>772</v>
      </c>
      <c r="D13904">
        <f t="shared" ca="1" si="1087"/>
        <v>0</v>
      </c>
      <c r="E13904">
        <f t="shared" ca="1" si="1088"/>
        <v>3</v>
      </c>
    </row>
    <row r="13905" spans="1:5" x14ac:dyDescent="0.2">
      <c r="A13905" t="str">
        <f t="shared" ca="1" si="1085"/>
        <v>Major</v>
      </c>
      <c r="B13905" t="str">
        <f t="shared" ca="1" si="1086"/>
        <v>major restorative</v>
      </c>
      <c r="C13905">
        <f t="shared" si="1089"/>
        <v>772</v>
      </c>
      <c r="D13905" t="str">
        <f t="shared" ca="1" si="1087"/>
        <v>Single crowns, inlays, onlays</v>
      </c>
      <c r="E13905">
        <f t="shared" ca="1" si="1088"/>
        <v>14</v>
      </c>
    </row>
    <row r="13906" spans="1:5" x14ac:dyDescent="0.2">
      <c r="A13906" t="str">
        <f t="shared" ca="1" si="1085"/>
        <v>Diagnostics and Preventative</v>
      </c>
      <c r="B13906" t="str">
        <f t="shared" ca="1" si="1086"/>
        <v>Prophylaxis</v>
      </c>
      <c r="C13906">
        <f t="shared" si="1089"/>
        <v>772</v>
      </c>
      <c r="D13906">
        <f t="shared" ca="1" si="1087"/>
        <v>0</v>
      </c>
      <c r="E13906">
        <f t="shared" ca="1" si="1088"/>
        <v>4</v>
      </c>
    </row>
    <row r="13907" spans="1:5" x14ac:dyDescent="0.2">
      <c r="A13907" t="str">
        <f t="shared" ca="1" si="1085"/>
        <v>Basic</v>
      </c>
      <c r="B13907" t="str">
        <f t="shared" ca="1" si="1086"/>
        <v>non-surgical periodontics</v>
      </c>
      <c r="C13907">
        <f t="shared" si="1089"/>
        <v>772</v>
      </c>
      <c r="D13907" t="str">
        <f t="shared" ca="1" si="1087"/>
        <v xml:space="preserve">Non-surgical treatment of the gums and supporting structures of the teeth </v>
      </c>
      <c r="E13907">
        <f t="shared" ca="1" si="1088"/>
        <v>12</v>
      </c>
    </row>
    <row r="13908" spans="1:5" x14ac:dyDescent="0.2">
      <c r="A13908" t="str">
        <f t="shared" ca="1" si="1085"/>
        <v>Major</v>
      </c>
      <c r="B13908" t="str">
        <f t="shared" ca="1" si="1086"/>
        <v>prosthodontics</v>
      </c>
      <c r="C13908">
        <f t="shared" si="1089"/>
        <v>772</v>
      </c>
      <c r="D13908" t="str">
        <f t="shared" ca="1" si="1087"/>
        <v>Procedures for replacement of missing teeth by construction or repair of bridges and partial or complete dentures</v>
      </c>
      <c r="E13908">
        <f t="shared" ca="1" si="1088"/>
        <v>15</v>
      </c>
    </row>
    <row r="13909" spans="1:5" x14ac:dyDescent="0.2">
      <c r="A13909" t="str">
        <f t="shared" ca="1" si="1085"/>
        <v>Diagnostics and Preventative</v>
      </c>
      <c r="B13909" t="str">
        <f t="shared" ca="1" si="1086"/>
        <v>Bitewing x-rays</v>
      </c>
      <c r="C13909">
        <f t="shared" si="1089"/>
        <v>772</v>
      </c>
      <c r="D13909">
        <f t="shared" ca="1" si="1087"/>
        <v>0</v>
      </c>
      <c r="E13909">
        <f t="shared" ca="1" si="1088"/>
        <v>2</v>
      </c>
    </row>
    <row r="13910" spans="1:5" x14ac:dyDescent="0.2">
      <c r="A13910" t="str">
        <f t="shared" ca="1" si="1085"/>
        <v>Basic</v>
      </c>
      <c r="B13910" t="str">
        <f t="shared" ca="1" si="1086"/>
        <v>non-surgical periodontics</v>
      </c>
      <c r="C13910">
        <f t="shared" si="1089"/>
        <v>772</v>
      </c>
      <c r="D13910" t="str">
        <f t="shared" ca="1" si="1087"/>
        <v xml:space="preserve">Non-surgical treatment of the gums and supporting structures of the teeth </v>
      </c>
      <c r="E13910">
        <f t="shared" ca="1" si="1088"/>
        <v>12</v>
      </c>
    </row>
    <row r="13911" spans="1:5" x14ac:dyDescent="0.2">
      <c r="A13911" t="str">
        <f t="shared" ca="1" si="1085"/>
        <v>Basic</v>
      </c>
      <c r="B13911" t="str">
        <f t="shared" ca="1" si="1086"/>
        <v>non-surgical periodontics</v>
      </c>
      <c r="C13911">
        <f t="shared" si="1089"/>
        <v>772</v>
      </c>
      <c r="D13911" t="str">
        <f t="shared" ca="1" si="1087"/>
        <v xml:space="preserve">Non-surgical treatment of the gums and supporting structures of the teeth </v>
      </c>
      <c r="E13911">
        <f t="shared" ca="1" si="1088"/>
        <v>12</v>
      </c>
    </row>
    <row r="13912" spans="1:5" x14ac:dyDescent="0.2">
      <c r="A13912" t="str">
        <f t="shared" ca="1" si="1085"/>
        <v>Diagnostics and Preventative</v>
      </c>
      <c r="B13912" t="str">
        <f t="shared" ca="1" si="1086"/>
        <v>Full-mouth x-ray</v>
      </c>
      <c r="C13912">
        <f t="shared" si="1089"/>
        <v>772</v>
      </c>
      <c r="D13912">
        <f t="shared" ca="1" si="1087"/>
        <v>0</v>
      </c>
      <c r="E13912">
        <f t="shared" ca="1" si="1088"/>
        <v>3</v>
      </c>
    </row>
    <row r="13913" spans="1:5" x14ac:dyDescent="0.2">
      <c r="A13913" t="str">
        <f t="shared" ca="1" si="1085"/>
        <v>Basic</v>
      </c>
      <c r="B13913" t="str">
        <f t="shared" ca="1" si="1086"/>
        <v>endodontics</v>
      </c>
      <c r="C13913">
        <f t="shared" si="1089"/>
        <v>772</v>
      </c>
      <c r="D13913" t="str">
        <f t="shared" ca="1" si="1087"/>
        <v>Root canal, pulpal therapy</v>
      </c>
      <c r="E13913">
        <f t="shared" ca="1" si="1088"/>
        <v>10</v>
      </c>
    </row>
    <row r="13914" spans="1:5" x14ac:dyDescent="0.2">
      <c r="A13914" t="str">
        <f t="shared" ca="1" si="1085"/>
        <v>Basic</v>
      </c>
      <c r="B13914" t="str">
        <f t="shared" ca="1" si="1086"/>
        <v>non-surgical periodontics</v>
      </c>
      <c r="C13914">
        <f t="shared" si="1089"/>
        <v>772</v>
      </c>
      <c r="D13914" t="str">
        <f t="shared" ca="1" si="1087"/>
        <v xml:space="preserve">Non-surgical treatment of the gums and supporting structures of the teeth </v>
      </c>
      <c r="E13914">
        <f t="shared" ca="1" si="1088"/>
        <v>12</v>
      </c>
    </row>
    <row r="13915" spans="1:5" x14ac:dyDescent="0.2">
      <c r="A13915" t="str">
        <f t="shared" ca="1" si="1085"/>
        <v>Diagnostics and Preventative</v>
      </c>
      <c r="B13915" t="str">
        <f t="shared" ca="1" si="1086"/>
        <v>Fluoride treatments</v>
      </c>
      <c r="C13915">
        <f t="shared" si="1089"/>
        <v>772</v>
      </c>
      <c r="D13915">
        <f t="shared" ca="1" si="1087"/>
        <v>0</v>
      </c>
      <c r="E13915">
        <f t="shared" ca="1" si="1088"/>
        <v>5</v>
      </c>
    </row>
    <row r="13916" spans="1:5" x14ac:dyDescent="0.2">
      <c r="A13916" t="str">
        <f t="shared" ca="1" si="1085"/>
        <v>Major</v>
      </c>
      <c r="B13916" t="str">
        <f t="shared" ca="1" si="1086"/>
        <v>prosthodontics</v>
      </c>
      <c r="C13916">
        <f t="shared" si="1089"/>
        <v>773</v>
      </c>
      <c r="D13916" t="str">
        <f t="shared" ca="1" si="1087"/>
        <v>Procedures for replacement of missing teeth by construction or repair of bridges and partial or complete dentures</v>
      </c>
      <c r="E13916">
        <f t="shared" ca="1" si="1088"/>
        <v>15</v>
      </c>
    </row>
    <row r="13917" spans="1:5" x14ac:dyDescent="0.2">
      <c r="A13917" t="str">
        <f t="shared" ca="1" si="1085"/>
        <v>Basic</v>
      </c>
      <c r="B13917" t="str">
        <f t="shared" ca="1" si="1086"/>
        <v>basic restorative</v>
      </c>
      <c r="C13917">
        <f t="shared" si="1089"/>
        <v>773</v>
      </c>
      <c r="D13917" t="str">
        <f t="shared" ca="1" si="1087"/>
        <v>Fillings (amalgam "silver" and composite "white" non-molar)</v>
      </c>
      <c r="E13917">
        <f t="shared" ca="1" si="1088"/>
        <v>8</v>
      </c>
    </row>
    <row r="13918" spans="1:5" x14ac:dyDescent="0.2">
      <c r="A13918" t="str">
        <f t="shared" ca="1" si="1085"/>
        <v>Basic</v>
      </c>
      <c r="B13918" t="str">
        <f t="shared" ca="1" si="1086"/>
        <v>general anesthesia</v>
      </c>
      <c r="C13918">
        <f t="shared" si="1089"/>
        <v>773</v>
      </c>
      <c r="D13918" t="str">
        <f t="shared" ca="1" si="1087"/>
        <v>Covered when used in conjunction with covered oral surgical procedures</v>
      </c>
      <c r="E13918">
        <f t="shared" ca="1" si="1088"/>
        <v>13</v>
      </c>
    </row>
    <row r="13919" spans="1:5" x14ac:dyDescent="0.2">
      <c r="A13919" t="str">
        <f t="shared" ca="1" si="1085"/>
        <v>Basic</v>
      </c>
      <c r="B13919" t="str">
        <f t="shared" ca="1" si="1086"/>
        <v>surgical periodontics</v>
      </c>
      <c r="C13919">
        <f t="shared" si="1089"/>
        <v>773</v>
      </c>
      <c r="D13919" t="str">
        <f t="shared" ca="1" si="1087"/>
        <v>Surgical treatment of the gums and supporting structures of the teeth</v>
      </c>
      <c r="E13919">
        <f t="shared" ca="1" si="1088"/>
        <v>11</v>
      </c>
    </row>
    <row r="13920" spans="1:5" x14ac:dyDescent="0.2">
      <c r="A13920" t="str">
        <f t="shared" ca="1" si="1085"/>
        <v>Major</v>
      </c>
      <c r="B13920" t="str">
        <f t="shared" ca="1" si="1086"/>
        <v>prosthodontics</v>
      </c>
      <c r="C13920">
        <f t="shared" si="1089"/>
        <v>773</v>
      </c>
      <c r="D13920" t="str">
        <f t="shared" ca="1" si="1087"/>
        <v>Procedures for replacement of missing teeth by construction or repair of bridges and partial or complete dentures</v>
      </c>
      <c r="E13920">
        <f t="shared" ca="1" si="1088"/>
        <v>15</v>
      </c>
    </row>
    <row r="13921" spans="1:5" x14ac:dyDescent="0.2">
      <c r="A13921" t="str">
        <f t="shared" ca="1" si="1085"/>
        <v>Diagnostics and Preventative</v>
      </c>
      <c r="B13921" t="str">
        <f t="shared" ca="1" si="1086"/>
        <v>Bitewing x-rays</v>
      </c>
      <c r="C13921">
        <f t="shared" si="1089"/>
        <v>773</v>
      </c>
      <c r="D13921">
        <f t="shared" ca="1" si="1087"/>
        <v>0</v>
      </c>
      <c r="E13921">
        <f t="shared" ca="1" si="1088"/>
        <v>2</v>
      </c>
    </row>
    <row r="13922" spans="1:5" x14ac:dyDescent="0.2">
      <c r="A13922" t="str">
        <f t="shared" ca="1" si="1085"/>
        <v>Basic</v>
      </c>
      <c r="B13922" t="str">
        <f t="shared" ca="1" si="1086"/>
        <v>basic restorative</v>
      </c>
      <c r="C13922">
        <f t="shared" si="1089"/>
        <v>773</v>
      </c>
      <c r="D13922" t="str">
        <f t="shared" ca="1" si="1087"/>
        <v>Fillings (amalgam "silver" and composite "white" non-molar)</v>
      </c>
      <c r="E13922">
        <f t="shared" ca="1" si="1088"/>
        <v>8</v>
      </c>
    </row>
    <row r="13923" spans="1:5" x14ac:dyDescent="0.2">
      <c r="A13923" t="str">
        <f t="shared" ca="1" si="1085"/>
        <v>Basic</v>
      </c>
      <c r="B13923" t="str">
        <f t="shared" ca="1" si="1086"/>
        <v>general anesthesia</v>
      </c>
      <c r="C13923">
        <f t="shared" si="1089"/>
        <v>773</v>
      </c>
      <c r="D13923" t="str">
        <f t="shared" ca="1" si="1087"/>
        <v>Covered when used in conjunction with covered oral surgical procedures</v>
      </c>
      <c r="E13923">
        <f t="shared" ca="1" si="1088"/>
        <v>13</v>
      </c>
    </row>
    <row r="13924" spans="1:5" x14ac:dyDescent="0.2">
      <c r="A13924" t="str">
        <f t="shared" ca="1" si="1085"/>
        <v>Basic</v>
      </c>
      <c r="B13924" t="str">
        <f t="shared" ca="1" si="1086"/>
        <v>oral surgery</v>
      </c>
      <c r="C13924">
        <f t="shared" si="1089"/>
        <v>773</v>
      </c>
      <c r="D13924" t="str">
        <f t="shared" ca="1" si="1087"/>
        <v>Extraction and other surgery procedures, incl. pre- and post-operative care</v>
      </c>
      <c r="E13924">
        <f t="shared" ca="1" si="1088"/>
        <v>9</v>
      </c>
    </row>
    <row r="13925" spans="1:5" x14ac:dyDescent="0.2">
      <c r="A13925" t="str">
        <f t="shared" ca="1" si="1085"/>
        <v>Diagnostics and Preventative</v>
      </c>
      <c r="B13925" t="str">
        <f t="shared" ca="1" si="1086"/>
        <v>Full-mouth x-ray</v>
      </c>
      <c r="C13925">
        <f t="shared" si="1089"/>
        <v>773</v>
      </c>
      <c r="D13925">
        <f t="shared" ca="1" si="1087"/>
        <v>0</v>
      </c>
      <c r="E13925">
        <f t="shared" ca="1" si="1088"/>
        <v>3</v>
      </c>
    </row>
    <row r="13926" spans="1:5" x14ac:dyDescent="0.2">
      <c r="A13926" t="str">
        <f t="shared" ca="1" si="1085"/>
        <v>Basic</v>
      </c>
      <c r="B13926" t="str">
        <f t="shared" ca="1" si="1086"/>
        <v>endodontics</v>
      </c>
      <c r="C13926">
        <f t="shared" si="1089"/>
        <v>773</v>
      </c>
      <c r="D13926" t="str">
        <f t="shared" ca="1" si="1087"/>
        <v>Root canal, pulpal therapy</v>
      </c>
      <c r="E13926">
        <f t="shared" ca="1" si="1088"/>
        <v>10</v>
      </c>
    </row>
    <row r="13927" spans="1:5" x14ac:dyDescent="0.2">
      <c r="A13927" t="str">
        <f t="shared" ca="1" si="1085"/>
        <v>Basic</v>
      </c>
      <c r="B13927" t="str">
        <f t="shared" ca="1" si="1086"/>
        <v>endodontics</v>
      </c>
      <c r="C13927">
        <f t="shared" si="1089"/>
        <v>773</v>
      </c>
      <c r="D13927" t="str">
        <f t="shared" ca="1" si="1087"/>
        <v>Root canal, pulpal therapy</v>
      </c>
      <c r="E13927">
        <f t="shared" ca="1" si="1088"/>
        <v>10</v>
      </c>
    </row>
    <row r="13928" spans="1:5" x14ac:dyDescent="0.2">
      <c r="A13928" t="str">
        <f t="shared" ca="1" si="1085"/>
        <v>Other</v>
      </c>
      <c r="B13928" t="str">
        <f t="shared" ca="1" si="1086"/>
        <v>Implants</v>
      </c>
      <c r="C13928">
        <f t="shared" si="1089"/>
        <v>773</v>
      </c>
      <c r="D13928" t="str">
        <f t="shared" ca="1" si="1087"/>
        <v>Implant dental work</v>
      </c>
      <c r="E13928">
        <f t="shared" ca="1" si="1088"/>
        <v>18</v>
      </c>
    </row>
    <row r="13929" spans="1:5" x14ac:dyDescent="0.2">
      <c r="A13929" t="str">
        <f t="shared" ca="1" si="1085"/>
        <v>Diagnostics and Preventative</v>
      </c>
      <c r="B13929" t="str">
        <f t="shared" ca="1" si="1086"/>
        <v>Full-mouth x-ray</v>
      </c>
      <c r="C13929">
        <f t="shared" si="1089"/>
        <v>773</v>
      </c>
      <c r="D13929">
        <f t="shared" ca="1" si="1087"/>
        <v>0</v>
      </c>
      <c r="E13929">
        <f t="shared" ca="1" si="1088"/>
        <v>3</v>
      </c>
    </row>
    <row r="13930" spans="1:5" x14ac:dyDescent="0.2">
      <c r="A13930" t="str">
        <f t="shared" ca="1" si="1085"/>
        <v>Basic</v>
      </c>
      <c r="B13930" t="str">
        <f t="shared" ca="1" si="1086"/>
        <v>non-surgical periodontics</v>
      </c>
      <c r="C13930">
        <f t="shared" si="1089"/>
        <v>773</v>
      </c>
      <c r="D13930" t="str">
        <f t="shared" ca="1" si="1087"/>
        <v xml:space="preserve">Non-surgical treatment of the gums and supporting structures of the teeth </v>
      </c>
      <c r="E13930">
        <f t="shared" ca="1" si="1088"/>
        <v>12</v>
      </c>
    </row>
    <row r="13931" spans="1:5" x14ac:dyDescent="0.2">
      <c r="A13931" t="str">
        <f t="shared" ca="1" si="1085"/>
        <v>Diagnostics and Preventative</v>
      </c>
      <c r="B13931" t="str">
        <f t="shared" ca="1" si="1086"/>
        <v>Bitewing x-rays</v>
      </c>
      <c r="C13931">
        <f t="shared" si="1089"/>
        <v>773</v>
      </c>
      <c r="D13931">
        <f t="shared" ca="1" si="1087"/>
        <v>0</v>
      </c>
      <c r="E13931">
        <f t="shared" ca="1" si="1088"/>
        <v>2</v>
      </c>
    </row>
    <row r="13932" spans="1:5" x14ac:dyDescent="0.2">
      <c r="A13932" t="str">
        <f t="shared" ca="1" si="1085"/>
        <v>Basic</v>
      </c>
      <c r="B13932" t="str">
        <f t="shared" ca="1" si="1086"/>
        <v>non-surgical periodontics</v>
      </c>
      <c r="C13932">
        <f t="shared" si="1089"/>
        <v>773</v>
      </c>
      <c r="D13932" t="str">
        <f t="shared" ca="1" si="1087"/>
        <v xml:space="preserve">Non-surgical treatment of the gums and supporting structures of the teeth </v>
      </c>
      <c r="E13932">
        <f t="shared" ca="1" si="1088"/>
        <v>12</v>
      </c>
    </row>
    <row r="13933" spans="1:5" x14ac:dyDescent="0.2">
      <c r="A13933" t="str">
        <f t="shared" ca="1" si="1085"/>
        <v>Diagnostics and Preventative</v>
      </c>
      <c r="B13933" t="str">
        <f t="shared" ca="1" si="1086"/>
        <v>Prophylaxis</v>
      </c>
      <c r="C13933">
        <f t="shared" si="1089"/>
        <v>773</v>
      </c>
      <c r="D13933">
        <f t="shared" ca="1" si="1087"/>
        <v>0</v>
      </c>
      <c r="E13933">
        <f t="shared" ca="1" si="1088"/>
        <v>4</v>
      </c>
    </row>
    <row r="13934" spans="1:5" x14ac:dyDescent="0.2">
      <c r="A13934" t="str">
        <f t="shared" ca="1" si="1085"/>
        <v>Orthodontics</v>
      </c>
      <c r="B13934" t="str">
        <f t="shared" ca="1" si="1086"/>
        <v>orthodontics</v>
      </c>
      <c r="C13934">
        <f t="shared" si="1089"/>
        <v>774</v>
      </c>
      <c r="D13934" t="str">
        <f t="shared" ca="1" si="1087"/>
        <v>For eligible dependents to age 19</v>
      </c>
      <c r="E13934">
        <f t="shared" ca="1" si="1088"/>
        <v>17</v>
      </c>
    </row>
    <row r="13935" spans="1:5" x14ac:dyDescent="0.2">
      <c r="A13935" t="str">
        <f t="shared" ca="1" si="1085"/>
        <v>Basic</v>
      </c>
      <c r="B13935" t="str">
        <f t="shared" ca="1" si="1086"/>
        <v>general anesthesia</v>
      </c>
      <c r="C13935">
        <f t="shared" si="1089"/>
        <v>774</v>
      </c>
      <c r="D13935" t="str">
        <f t="shared" ca="1" si="1087"/>
        <v>Covered when used in conjunction with covered oral surgical procedures</v>
      </c>
      <c r="E13935">
        <f t="shared" ca="1" si="1088"/>
        <v>13</v>
      </c>
    </row>
    <row r="13936" spans="1:5" x14ac:dyDescent="0.2">
      <c r="A13936" t="str">
        <f t="shared" ca="1" si="1085"/>
        <v>Basic</v>
      </c>
      <c r="B13936" t="str">
        <f t="shared" ca="1" si="1086"/>
        <v>basic restorative</v>
      </c>
      <c r="C13936">
        <f t="shared" si="1089"/>
        <v>774</v>
      </c>
      <c r="D13936" t="str">
        <f t="shared" ca="1" si="1087"/>
        <v>Fillings (amalgam "silver" and composite "white" non-molar)</v>
      </c>
      <c r="E13936">
        <f t="shared" ca="1" si="1088"/>
        <v>8</v>
      </c>
    </row>
    <row r="13937" spans="1:5" x14ac:dyDescent="0.2">
      <c r="A13937" t="str">
        <f t="shared" ca="1" si="1085"/>
        <v>Major</v>
      </c>
      <c r="B13937" t="str">
        <f t="shared" ca="1" si="1086"/>
        <v>temporomandibular joint dysfunction</v>
      </c>
      <c r="C13937">
        <f t="shared" si="1089"/>
        <v>774</v>
      </c>
      <c r="D13937" t="str">
        <f t="shared" ca="1" si="1087"/>
        <v>Services relating to hinging joints of the jaw</v>
      </c>
      <c r="E13937">
        <f t="shared" ca="1" si="1088"/>
        <v>16</v>
      </c>
    </row>
    <row r="13938" spans="1:5" x14ac:dyDescent="0.2">
      <c r="A13938" t="str">
        <f t="shared" ca="1" si="1085"/>
        <v>Diagnostics and Preventative</v>
      </c>
      <c r="B13938" t="str">
        <f t="shared" ca="1" si="1086"/>
        <v>Bitewing x-rays</v>
      </c>
      <c r="C13938">
        <f t="shared" si="1089"/>
        <v>774</v>
      </c>
      <c r="D13938">
        <f t="shared" ca="1" si="1087"/>
        <v>0</v>
      </c>
      <c r="E13938">
        <f t="shared" ca="1" si="1088"/>
        <v>2</v>
      </c>
    </row>
    <row r="13939" spans="1:5" x14ac:dyDescent="0.2">
      <c r="A13939" t="str">
        <f t="shared" ca="1" si="1085"/>
        <v>Basic</v>
      </c>
      <c r="B13939" t="str">
        <f t="shared" ca="1" si="1086"/>
        <v>general anesthesia</v>
      </c>
      <c r="C13939">
        <f t="shared" si="1089"/>
        <v>774</v>
      </c>
      <c r="D13939" t="str">
        <f t="shared" ca="1" si="1087"/>
        <v>Covered when used in conjunction with covered oral surgical procedures</v>
      </c>
      <c r="E13939">
        <f t="shared" ca="1" si="1088"/>
        <v>13</v>
      </c>
    </row>
    <row r="13940" spans="1:5" x14ac:dyDescent="0.2">
      <c r="A13940" t="str">
        <f t="shared" ca="1" si="1085"/>
        <v>Basic</v>
      </c>
      <c r="B13940" t="str">
        <f t="shared" ca="1" si="1086"/>
        <v>surgical periodontics</v>
      </c>
      <c r="C13940">
        <f t="shared" si="1089"/>
        <v>774</v>
      </c>
      <c r="D13940" t="str">
        <f t="shared" ca="1" si="1087"/>
        <v>Surgical treatment of the gums and supporting structures of the teeth</v>
      </c>
      <c r="E13940">
        <f t="shared" ca="1" si="1088"/>
        <v>11</v>
      </c>
    </row>
    <row r="13941" spans="1:5" x14ac:dyDescent="0.2">
      <c r="A13941" t="str">
        <f t="shared" ca="1" si="1085"/>
        <v>Basic</v>
      </c>
      <c r="B13941" t="str">
        <f t="shared" ca="1" si="1086"/>
        <v>surgical periodontics</v>
      </c>
      <c r="C13941">
        <f t="shared" si="1089"/>
        <v>774</v>
      </c>
      <c r="D13941" t="str">
        <f t="shared" ca="1" si="1087"/>
        <v>Surgical treatment of the gums and supporting structures of the teeth</v>
      </c>
      <c r="E13941">
        <f t="shared" ca="1" si="1088"/>
        <v>11</v>
      </c>
    </row>
    <row r="13942" spans="1:5" x14ac:dyDescent="0.2">
      <c r="A13942" t="str">
        <f t="shared" ca="1" si="1085"/>
        <v>Orthodontics</v>
      </c>
      <c r="B13942" t="str">
        <f t="shared" ca="1" si="1086"/>
        <v>orthodontics</v>
      </c>
      <c r="C13942">
        <f t="shared" si="1089"/>
        <v>774</v>
      </c>
      <c r="D13942" t="str">
        <f t="shared" ca="1" si="1087"/>
        <v>For eligible dependents to age 19</v>
      </c>
      <c r="E13942">
        <f t="shared" ca="1" si="1088"/>
        <v>17</v>
      </c>
    </row>
    <row r="13943" spans="1:5" x14ac:dyDescent="0.2">
      <c r="A13943" t="str">
        <f t="shared" ca="1" si="1085"/>
        <v>Basic</v>
      </c>
      <c r="B13943" t="str">
        <f t="shared" ca="1" si="1086"/>
        <v>non-surgical periodontics</v>
      </c>
      <c r="C13943">
        <f t="shared" si="1089"/>
        <v>774</v>
      </c>
      <c r="D13943" t="str">
        <f t="shared" ca="1" si="1087"/>
        <v xml:space="preserve">Non-surgical treatment of the gums and supporting structures of the teeth </v>
      </c>
      <c r="E13943">
        <f t="shared" ca="1" si="1088"/>
        <v>12</v>
      </c>
    </row>
    <row r="13944" spans="1:5" x14ac:dyDescent="0.2">
      <c r="A13944" t="str">
        <f t="shared" ca="1" si="1085"/>
        <v>Basic</v>
      </c>
      <c r="B13944" t="str">
        <f t="shared" ca="1" si="1086"/>
        <v>endodontics</v>
      </c>
      <c r="C13944">
        <f t="shared" si="1089"/>
        <v>774</v>
      </c>
      <c r="D13944" t="str">
        <f t="shared" ca="1" si="1087"/>
        <v>Root canal, pulpal therapy</v>
      </c>
      <c r="E13944">
        <f t="shared" ca="1" si="1088"/>
        <v>10</v>
      </c>
    </row>
    <row r="13945" spans="1:5" x14ac:dyDescent="0.2">
      <c r="A13945" t="str">
        <f t="shared" ca="1" si="1085"/>
        <v>Basic</v>
      </c>
      <c r="B13945" t="str">
        <f t="shared" ca="1" si="1086"/>
        <v>non-surgical periodontics</v>
      </c>
      <c r="C13945">
        <f t="shared" si="1089"/>
        <v>774</v>
      </c>
      <c r="D13945" t="str">
        <f t="shared" ca="1" si="1087"/>
        <v xml:space="preserve">Non-surgical treatment of the gums and supporting structures of the teeth </v>
      </c>
      <c r="E13945">
        <f t="shared" ca="1" si="1088"/>
        <v>12</v>
      </c>
    </row>
    <row r="13946" spans="1:5" x14ac:dyDescent="0.2">
      <c r="A13946" t="str">
        <f t="shared" ca="1" si="1085"/>
        <v>Diagnostics and Preventative</v>
      </c>
      <c r="B13946" t="str">
        <f t="shared" ca="1" si="1086"/>
        <v>Sealants</v>
      </c>
      <c r="C13946">
        <f t="shared" si="1089"/>
        <v>774</v>
      </c>
      <c r="D13946">
        <f t="shared" ca="1" si="1087"/>
        <v>0</v>
      </c>
      <c r="E13946">
        <f t="shared" ca="1" si="1088"/>
        <v>6</v>
      </c>
    </row>
    <row r="13947" spans="1:5" x14ac:dyDescent="0.2">
      <c r="A13947" t="str">
        <f t="shared" ca="1" si="1085"/>
        <v>Basic</v>
      </c>
      <c r="B13947" t="str">
        <f t="shared" ca="1" si="1086"/>
        <v>non-surgical periodontics</v>
      </c>
      <c r="C13947">
        <f t="shared" si="1089"/>
        <v>774</v>
      </c>
      <c r="D13947" t="str">
        <f t="shared" ca="1" si="1087"/>
        <v xml:space="preserve">Non-surgical treatment of the gums and supporting structures of the teeth </v>
      </c>
      <c r="E13947">
        <f t="shared" ca="1" si="1088"/>
        <v>12</v>
      </c>
    </row>
    <row r="13948" spans="1:5" x14ac:dyDescent="0.2">
      <c r="A13948" t="str">
        <f t="shared" ca="1" si="1085"/>
        <v>Major</v>
      </c>
      <c r="B13948" t="str">
        <f t="shared" ca="1" si="1086"/>
        <v>prosthodontics</v>
      </c>
      <c r="C13948">
        <f t="shared" si="1089"/>
        <v>774</v>
      </c>
      <c r="D13948" t="str">
        <f t="shared" ca="1" si="1087"/>
        <v>Procedures for replacement of missing teeth by construction or repair of bridges and partial or complete dentures</v>
      </c>
      <c r="E13948">
        <f t="shared" ca="1" si="1088"/>
        <v>15</v>
      </c>
    </row>
    <row r="13949" spans="1:5" x14ac:dyDescent="0.2">
      <c r="A13949" t="str">
        <f t="shared" ca="1" si="1085"/>
        <v>Major</v>
      </c>
      <c r="B13949" t="str">
        <f t="shared" ca="1" si="1086"/>
        <v>major restorative</v>
      </c>
      <c r="C13949">
        <f t="shared" si="1089"/>
        <v>774</v>
      </c>
      <c r="D13949" t="str">
        <f t="shared" ca="1" si="1087"/>
        <v>Single crowns, inlays, onlays</v>
      </c>
      <c r="E13949">
        <f t="shared" ca="1" si="1088"/>
        <v>14</v>
      </c>
    </row>
    <row r="13950" spans="1:5" x14ac:dyDescent="0.2">
      <c r="A13950" t="str">
        <f t="shared" ca="1" si="1085"/>
        <v>Diagnostics and Preventative</v>
      </c>
      <c r="B13950" t="str">
        <f t="shared" ca="1" si="1086"/>
        <v>Bitewing x-rays</v>
      </c>
      <c r="C13950">
        <f t="shared" si="1089"/>
        <v>774</v>
      </c>
      <c r="D13950">
        <f t="shared" ca="1" si="1087"/>
        <v>0</v>
      </c>
      <c r="E13950">
        <f t="shared" ca="1" si="1088"/>
        <v>2</v>
      </c>
    </row>
    <row r="13951" spans="1:5" x14ac:dyDescent="0.2">
      <c r="A13951" t="str">
        <f t="shared" ca="1" si="1085"/>
        <v>Diagnostics and Preventative</v>
      </c>
      <c r="B13951" t="str">
        <f t="shared" ca="1" si="1086"/>
        <v>Prophylaxis</v>
      </c>
      <c r="C13951">
        <f t="shared" si="1089"/>
        <v>774</v>
      </c>
      <c r="D13951">
        <f t="shared" ca="1" si="1087"/>
        <v>0</v>
      </c>
      <c r="E13951">
        <f t="shared" ca="1" si="1088"/>
        <v>4</v>
      </c>
    </row>
    <row r="13952" spans="1:5" x14ac:dyDescent="0.2">
      <c r="A13952" t="str">
        <f t="shared" ca="1" si="1085"/>
        <v>Basic</v>
      </c>
      <c r="B13952" t="str">
        <f t="shared" ca="1" si="1086"/>
        <v>basic restorative</v>
      </c>
      <c r="C13952">
        <f t="shared" si="1089"/>
        <v>775</v>
      </c>
      <c r="D13952" t="str">
        <f t="shared" ca="1" si="1087"/>
        <v>Fillings (amalgam "silver" and composite "white" non-molar)</v>
      </c>
      <c r="E13952">
        <f t="shared" ca="1" si="1088"/>
        <v>8</v>
      </c>
    </row>
    <row r="13953" spans="1:5" x14ac:dyDescent="0.2">
      <c r="A13953" t="str">
        <f t="shared" ca="1" si="1085"/>
        <v>Basic</v>
      </c>
      <c r="B13953" t="str">
        <f t="shared" ca="1" si="1086"/>
        <v>non-surgical periodontics</v>
      </c>
      <c r="C13953">
        <f t="shared" si="1089"/>
        <v>775</v>
      </c>
      <c r="D13953" t="str">
        <f t="shared" ca="1" si="1087"/>
        <v xml:space="preserve">Non-surgical treatment of the gums and supporting structures of the teeth </v>
      </c>
      <c r="E13953">
        <f t="shared" ca="1" si="1088"/>
        <v>12</v>
      </c>
    </row>
    <row r="13954" spans="1:5" x14ac:dyDescent="0.2">
      <c r="A13954" t="str">
        <f t="shared" ref="A13954:A14017" ca="1" si="1090">INDEX(services,E13954,1)</f>
        <v>Basic</v>
      </c>
      <c r="B13954" t="str">
        <f t="shared" ref="B13954:B14017" ca="1" si="1091">INDEX(services,E13954,2)</f>
        <v>oral surgery</v>
      </c>
      <c r="C13954">
        <f t="shared" si="1089"/>
        <v>775</v>
      </c>
      <c r="D13954" t="str">
        <f t="shared" ref="D13954:D14017" ca="1" si="1092">INDEX(services,E13954,3)</f>
        <v>Extraction and other surgery procedures, incl. pre- and post-operative care</v>
      </c>
      <c r="E13954">
        <f t="shared" ref="E13954:E14017" ca="1" si="1093">RANDBETWEEN(1,ROWS(services))</f>
        <v>9</v>
      </c>
    </row>
    <row r="13955" spans="1:5" x14ac:dyDescent="0.2">
      <c r="A13955" t="str">
        <f t="shared" ca="1" si="1090"/>
        <v>Diagnostics and Preventative</v>
      </c>
      <c r="B13955" t="str">
        <f t="shared" ca="1" si="1091"/>
        <v>Full-mouth x-ray</v>
      </c>
      <c r="C13955">
        <f t="shared" si="1089"/>
        <v>775</v>
      </c>
      <c r="D13955">
        <f t="shared" ca="1" si="1092"/>
        <v>0</v>
      </c>
      <c r="E13955">
        <f t="shared" ca="1" si="1093"/>
        <v>3</v>
      </c>
    </row>
    <row r="13956" spans="1:5" x14ac:dyDescent="0.2">
      <c r="A13956" t="str">
        <f t="shared" ca="1" si="1090"/>
        <v>Diagnostics and Preventative</v>
      </c>
      <c r="B13956" t="str">
        <f t="shared" ca="1" si="1091"/>
        <v>Fluoride treatments</v>
      </c>
      <c r="C13956">
        <f t="shared" ref="C13956:C14019" si="1094">IF(MOD(ROW(C13956)-2,18)&lt;&gt;0,C13955,C13955+1)</f>
        <v>775</v>
      </c>
      <c r="D13956">
        <f t="shared" ca="1" si="1092"/>
        <v>0</v>
      </c>
      <c r="E13956">
        <f t="shared" ca="1" si="1093"/>
        <v>5</v>
      </c>
    </row>
    <row r="13957" spans="1:5" x14ac:dyDescent="0.2">
      <c r="A13957" t="str">
        <f t="shared" ca="1" si="1090"/>
        <v>Basic</v>
      </c>
      <c r="B13957" t="str">
        <f t="shared" ca="1" si="1091"/>
        <v>oral surgery</v>
      </c>
      <c r="C13957">
        <f t="shared" si="1094"/>
        <v>775</v>
      </c>
      <c r="D13957" t="str">
        <f t="shared" ca="1" si="1092"/>
        <v>Extraction and other surgery procedures, incl. pre- and post-operative care</v>
      </c>
      <c r="E13957">
        <f t="shared" ca="1" si="1093"/>
        <v>9</v>
      </c>
    </row>
    <row r="13958" spans="1:5" x14ac:dyDescent="0.2">
      <c r="A13958" t="str">
        <f t="shared" ca="1" si="1090"/>
        <v>Basic</v>
      </c>
      <c r="B13958" t="str">
        <f t="shared" ca="1" si="1091"/>
        <v>oral surgery</v>
      </c>
      <c r="C13958">
        <f t="shared" si="1094"/>
        <v>775</v>
      </c>
      <c r="D13958" t="str">
        <f t="shared" ca="1" si="1092"/>
        <v>Extraction and other surgery procedures, incl. pre- and post-operative care</v>
      </c>
      <c r="E13958">
        <f t="shared" ca="1" si="1093"/>
        <v>9</v>
      </c>
    </row>
    <row r="13959" spans="1:5" x14ac:dyDescent="0.2">
      <c r="A13959" t="str">
        <f t="shared" ca="1" si="1090"/>
        <v>Basic</v>
      </c>
      <c r="B13959" t="str">
        <f t="shared" ca="1" si="1091"/>
        <v>general anesthesia</v>
      </c>
      <c r="C13959">
        <f t="shared" si="1094"/>
        <v>775</v>
      </c>
      <c r="D13959" t="str">
        <f t="shared" ca="1" si="1092"/>
        <v>Covered when used in conjunction with covered oral surgical procedures</v>
      </c>
      <c r="E13959">
        <f t="shared" ca="1" si="1093"/>
        <v>13</v>
      </c>
    </row>
    <row r="13960" spans="1:5" x14ac:dyDescent="0.2">
      <c r="A13960" t="str">
        <f t="shared" ca="1" si="1090"/>
        <v>Basic</v>
      </c>
      <c r="B13960" t="str">
        <f t="shared" ca="1" si="1091"/>
        <v>basic restorative</v>
      </c>
      <c r="C13960">
        <f t="shared" si="1094"/>
        <v>775</v>
      </c>
      <c r="D13960" t="str">
        <f t="shared" ca="1" si="1092"/>
        <v>Fillings (amalgam "silver" and composite "white" non-molar)</v>
      </c>
      <c r="E13960">
        <f t="shared" ca="1" si="1093"/>
        <v>8</v>
      </c>
    </row>
    <row r="13961" spans="1:5" x14ac:dyDescent="0.2">
      <c r="A13961" t="str">
        <f t="shared" ca="1" si="1090"/>
        <v>Diagnostics and Preventative</v>
      </c>
      <c r="B13961" t="str">
        <f t="shared" ca="1" si="1091"/>
        <v>Fluoride treatments</v>
      </c>
      <c r="C13961">
        <f t="shared" si="1094"/>
        <v>775</v>
      </c>
      <c r="D13961">
        <f t="shared" ca="1" si="1092"/>
        <v>0</v>
      </c>
      <c r="E13961">
        <f t="shared" ca="1" si="1093"/>
        <v>5</v>
      </c>
    </row>
    <row r="13962" spans="1:5" x14ac:dyDescent="0.2">
      <c r="A13962" t="str">
        <f t="shared" ca="1" si="1090"/>
        <v>Major</v>
      </c>
      <c r="B13962" t="str">
        <f t="shared" ca="1" si="1091"/>
        <v>prosthodontics</v>
      </c>
      <c r="C13962">
        <f t="shared" si="1094"/>
        <v>775</v>
      </c>
      <c r="D13962" t="str">
        <f t="shared" ca="1" si="1092"/>
        <v>Procedures for replacement of missing teeth by construction or repair of bridges and partial or complete dentures</v>
      </c>
      <c r="E13962">
        <f t="shared" ca="1" si="1093"/>
        <v>15</v>
      </c>
    </row>
    <row r="13963" spans="1:5" x14ac:dyDescent="0.2">
      <c r="A13963" t="str">
        <f t="shared" ca="1" si="1090"/>
        <v>Major</v>
      </c>
      <c r="B13963" t="str">
        <f t="shared" ca="1" si="1091"/>
        <v>major restorative</v>
      </c>
      <c r="C13963">
        <f t="shared" si="1094"/>
        <v>775</v>
      </c>
      <c r="D13963" t="str">
        <f t="shared" ca="1" si="1092"/>
        <v>Single crowns, inlays, onlays</v>
      </c>
      <c r="E13963">
        <f t="shared" ca="1" si="1093"/>
        <v>14</v>
      </c>
    </row>
    <row r="13964" spans="1:5" x14ac:dyDescent="0.2">
      <c r="A13964" t="str">
        <f t="shared" ca="1" si="1090"/>
        <v>Diagnostics and Preventative</v>
      </c>
      <c r="B13964" t="str">
        <f t="shared" ca="1" si="1091"/>
        <v>Space Maintainers</v>
      </c>
      <c r="C13964">
        <f t="shared" si="1094"/>
        <v>775</v>
      </c>
      <c r="D13964">
        <f t="shared" ca="1" si="1092"/>
        <v>0</v>
      </c>
      <c r="E13964">
        <f t="shared" ca="1" si="1093"/>
        <v>7</v>
      </c>
    </row>
    <row r="13965" spans="1:5" x14ac:dyDescent="0.2">
      <c r="A13965" t="str">
        <f t="shared" ca="1" si="1090"/>
        <v>Diagnostics and Preventative</v>
      </c>
      <c r="B13965" t="str">
        <f t="shared" ca="1" si="1091"/>
        <v>Prophylaxis</v>
      </c>
      <c r="C13965">
        <f t="shared" si="1094"/>
        <v>775</v>
      </c>
      <c r="D13965">
        <f t="shared" ca="1" si="1092"/>
        <v>0</v>
      </c>
      <c r="E13965">
        <f t="shared" ca="1" si="1093"/>
        <v>4</v>
      </c>
    </row>
    <row r="13966" spans="1:5" x14ac:dyDescent="0.2">
      <c r="A13966" t="str">
        <f t="shared" ca="1" si="1090"/>
        <v>Diagnostics and Preventative</v>
      </c>
      <c r="B13966" t="str">
        <f t="shared" ca="1" si="1091"/>
        <v>Periodic Exams</v>
      </c>
      <c r="C13966">
        <f t="shared" si="1094"/>
        <v>775</v>
      </c>
      <c r="D13966">
        <f t="shared" ca="1" si="1092"/>
        <v>0</v>
      </c>
      <c r="E13966">
        <f t="shared" ca="1" si="1093"/>
        <v>1</v>
      </c>
    </row>
    <row r="13967" spans="1:5" x14ac:dyDescent="0.2">
      <c r="A13967" t="str">
        <f t="shared" ca="1" si="1090"/>
        <v>Diagnostics and Preventative</v>
      </c>
      <c r="B13967" t="str">
        <f t="shared" ca="1" si="1091"/>
        <v>Periodic Exams</v>
      </c>
      <c r="C13967">
        <f t="shared" si="1094"/>
        <v>775</v>
      </c>
      <c r="D13967">
        <f t="shared" ca="1" si="1092"/>
        <v>0</v>
      </c>
      <c r="E13967">
        <f t="shared" ca="1" si="1093"/>
        <v>1</v>
      </c>
    </row>
    <row r="13968" spans="1:5" x14ac:dyDescent="0.2">
      <c r="A13968" t="str">
        <f t="shared" ca="1" si="1090"/>
        <v>Diagnostics and Preventative</v>
      </c>
      <c r="B13968" t="str">
        <f t="shared" ca="1" si="1091"/>
        <v>Space Maintainers</v>
      </c>
      <c r="C13968">
        <f t="shared" si="1094"/>
        <v>775</v>
      </c>
      <c r="D13968">
        <f t="shared" ca="1" si="1092"/>
        <v>0</v>
      </c>
      <c r="E13968">
        <f t="shared" ca="1" si="1093"/>
        <v>7</v>
      </c>
    </row>
    <row r="13969" spans="1:5" x14ac:dyDescent="0.2">
      <c r="A13969" t="str">
        <f t="shared" ca="1" si="1090"/>
        <v>Orthodontics</v>
      </c>
      <c r="B13969" t="str">
        <f t="shared" ca="1" si="1091"/>
        <v>orthodontics</v>
      </c>
      <c r="C13969">
        <f t="shared" si="1094"/>
        <v>775</v>
      </c>
      <c r="D13969" t="str">
        <f t="shared" ca="1" si="1092"/>
        <v>For eligible dependents to age 19</v>
      </c>
      <c r="E13969">
        <f t="shared" ca="1" si="1093"/>
        <v>17</v>
      </c>
    </row>
    <row r="13970" spans="1:5" x14ac:dyDescent="0.2">
      <c r="A13970" t="str">
        <f t="shared" ca="1" si="1090"/>
        <v>Basic</v>
      </c>
      <c r="B13970" t="str">
        <f t="shared" ca="1" si="1091"/>
        <v>endodontics</v>
      </c>
      <c r="C13970">
        <f t="shared" si="1094"/>
        <v>776</v>
      </c>
      <c r="D13970" t="str">
        <f t="shared" ca="1" si="1092"/>
        <v>Root canal, pulpal therapy</v>
      </c>
      <c r="E13970">
        <f t="shared" ca="1" si="1093"/>
        <v>10</v>
      </c>
    </row>
    <row r="13971" spans="1:5" x14ac:dyDescent="0.2">
      <c r="A13971" t="str">
        <f t="shared" ca="1" si="1090"/>
        <v>Orthodontics</v>
      </c>
      <c r="B13971" t="str">
        <f t="shared" ca="1" si="1091"/>
        <v>orthodontics</v>
      </c>
      <c r="C13971">
        <f t="shared" si="1094"/>
        <v>776</v>
      </c>
      <c r="D13971" t="str">
        <f t="shared" ca="1" si="1092"/>
        <v>For eligible dependents to age 19</v>
      </c>
      <c r="E13971">
        <f t="shared" ca="1" si="1093"/>
        <v>17</v>
      </c>
    </row>
    <row r="13972" spans="1:5" x14ac:dyDescent="0.2">
      <c r="A13972" t="str">
        <f t="shared" ca="1" si="1090"/>
        <v>Diagnostics and Preventative</v>
      </c>
      <c r="B13972" t="str">
        <f t="shared" ca="1" si="1091"/>
        <v>Periodic Exams</v>
      </c>
      <c r="C13972">
        <f t="shared" si="1094"/>
        <v>776</v>
      </c>
      <c r="D13972">
        <f t="shared" ca="1" si="1092"/>
        <v>0</v>
      </c>
      <c r="E13972">
        <f t="shared" ca="1" si="1093"/>
        <v>1</v>
      </c>
    </row>
    <row r="13973" spans="1:5" x14ac:dyDescent="0.2">
      <c r="A13973" t="str">
        <f t="shared" ca="1" si="1090"/>
        <v>Basic</v>
      </c>
      <c r="B13973" t="str">
        <f t="shared" ca="1" si="1091"/>
        <v>oral surgery</v>
      </c>
      <c r="C13973">
        <f t="shared" si="1094"/>
        <v>776</v>
      </c>
      <c r="D13973" t="str">
        <f t="shared" ca="1" si="1092"/>
        <v>Extraction and other surgery procedures, incl. pre- and post-operative care</v>
      </c>
      <c r="E13973">
        <f t="shared" ca="1" si="1093"/>
        <v>9</v>
      </c>
    </row>
    <row r="13974" spans="1:5" x14ac:dyDescent="0.2">
      <c r="A13974" t="str">
        <f t="shared" ca="1" si="1090"/>
        <v>Major</v>
      </c>
      <c r="B13974" t="str">
        <f t="shared" ca="1" si="1091"/>
        <v>major restorative</v>
      </c>
      <c r="C13974">
        <f t="shared" si="1094"/>
        <v>776</v>
      </c>
      <c r="D13974" t="str">
        <f t="shared" ca="1" si="1092"/>
        <v>Single crowns, inlays, onlays</v>
      </c>
      <c r="E13974">
        <f t="shared" ca="1" si="1093"/>
        <v>14</v>
      </c>
    </row>
    <row r="13975" spans="1:5" x14ac:dyDescent="0.2">
      <c r="A13975" t="str">
        <f t="shared" ca="1" si="1090"/>
        <v>Basic</v>
      </c>
      <c r="B13975" t="str">
        <f t="shared" ca="1" si="1091"/>
        <v>general anesthesia</v>
      </c>
      <c r="C13975">
        <f t="shared" si="1094"/>
        <v>776</v>
      </c>
      <c r="D13975" t="str">
        <f t="shared" ca="1" si="1092"/>
        <v>Covered when used in conjunction with covered oral surgical procedures</v>
      </c>
      <c r="E13975">
        <f t="shared" ca="1" si="1093"/>
        <v>13</v>
      </c>
    </row>
    <row r="13976" spans="1:5" x14ac:dyDescent="0.2">
      <c r="A13976" t="str">
        <f t="shared" ca="1" si="1090"/>
        <v>Diagnostics and Preventative</v>
      </c>
      <c r="B13976" t="str">
        <f t="shared" ca="1" si="1091"/>
        <v>Space Maintainers</v>
      </c>
      <c r="C13976">
        <f t="shared" si="1094"/>
        <v>776</v>
      </c>
      <c r="D13976">
        <f t="shared" ca="1" si="1092"/>
        <v>0</v>
      </c>
      <c r="E13976">
        <f t="shared" ca="1" si="1093"/>
        <v>7</v>
      </c>
    </row>
    <row r="13977" spans="1:5" x14ac:dyDescent="0.2">
      <c r="A13977" t="str">
        <f t="shared" ca="1" si="1090"/>
        <v>Diagnostics and Preventative</v>
      </c>
      <c r="B13977" t="str">
        <f t="shared" ca="1" si="1091"/>
        <v>Periodic Exams</v>
      </c>
      <c r="C13977">
        <f t="shared" si="1094"/>
        <v>776</v>
      </c>
      <c r="D13977">
        <f t="shared" ca="1" si="1092"/>
        <v>0</v>
      </c>
      <c r="E13977">
        <f t="shared" ca="1" si="1093"/>
        <v>1</v>
      </c>
    </row>
    <row r="13978" spans="1:5" x14ac:dyDescent="0.2">
      <c r="A13978" t="str">
        <f t="shared" ca="1" si="1090"/>
        <v>Diagnostics and Preventative</v>
      </c>
      <c r="B13978" t="str">
        <f t="shared" ca="1" si="1091"/>
        <v>Bitewing x-rays</v>
      </c>
      <c r="C13978">
        <f t="shared" si="1094"/>
        <v>776</v>
      </c>
      <c r="D13978">
        <f t="shared" ca="1" si="1092"/>
        <v>0</v>
      </c>
      <c r="E13978">
        <f t="shared" ca="1" si="1093"/>
        <v>2</v>
      </c>
    </row>
    <row r="13979" spans="1:5" x14ac:dyDescent="0.2">
      <c r="A13979" t="str">
        <f t="shared" ca="1" si="1090"/>
        <v>Basic</v>
      </c>
      <c r="B13979" t="str">
        <f t="shared" ca="1" si="1091"/>
        <v>oral surgery</v>
      </c>
      <c r="C13979">
        <f t="shared" si="1094"/>
        <v>776</v>
      </c>
      <c r="D13979" t="str">
        <f t="shared" ca="1" si="1092"/>
        <v>Extraction and other surgery procedures, incl. pre- and post-operative care</v>
      </c>
      <c r="E13979">
        <f t="shared" ca="1" si="1093"/>
        <v>9</v>
      </c>
    </row>
    <row r="13980" spans="1:5" x14ac:dyDescent="0.2">
      <c r="A13980" t="str">
        <f t="shared" ca="1" si="1090"/>
        <v>Major</v>
      </c>
      <c r="B13980" t="str">
        <f t="shared" ca="1" si="1091"/>
        <v>prosthodontics</v>
      </c>
      <c r="C13980">
        <f t="shared" si="1094"/>
        <v>776</v>
      </c>
      <c r="D13980" t="str">
        <f t="shared" ca="1" si="1092"/>
        <v>Procedures for replacement of missing teeth by construction or repair of bridges and partial or complete dentures</v>
      </c>
      <c r="E13980">
        <f t="shared" ca="1" si="1093"/>
        <v>15</v>
      </c>
    </row>
    <row r="13981" spans="1:5" x14ac:dyDescent="0.2">
      <c r="A13981" t="str">
        <f t="shared" ca="1" si="1090"/>
        <v>Basic</v>
      </c>
      <c r="B13981" t="str">
        <f t="shared" ca="1" si="1091"/>
        <v>surgical periodontics</v>
      </c>
      <c r="C13981">
        <f t="shared" si="1094"/>
        <v>776</v>
      </c>
      <c r="D13981" t="str">
        <f t="shared" ca="1" si="1092"/>
        <v>Surgical treatment of the gums and supporting structures of the teeth</v>
      </c>
      <c r="E13981">
        <f t="shared" ca="1" si="1093"/>
        <v>11</v>
      </c>
    </row>
    <row r="13982" spans="1:5" x14ac:dyDescent="0.2">
      <c r="A13982" t="str">
        <f t="shared" ca="1" si="1090"/>
        <v>Basic</v>
      </c>
      <c r="B13982" t="str">
        <f t="shared" ca="1" si="1091"/>
        <v>oral surgery</v>
      </c>
      <c r="C13982">
        <f t="shared" si="1094"/>
        <v>776</v>
      </c>
      <c r="D13982" t="str">
        <f t="shared" ca="1" si="1092"/>
        <v>Extraction and other surgery procedures, incl. pre- and post-operative care</v>
      </c>
      <c r="E13982">
        <f t="shared" ca="1" si="1093"/>
        <v>9</v>
      </c>
    </row>
    <row r="13983" spans="1:5" x14ac:dyDescent="0.2">
      <c r="A13983" t="str">
        <f t="shared" ca="1" si="1090"/>
        <v>Basic</v>
      </c>
      <c r="B13983" t="str">
        <f t="shared" ca="1" si="1091"/>
        <v>basic restorative</v>
      </c>
      <c r="C13983">
        <f t="shared" si="1094"/>
        <v>776</v>
      </c>
      <c r="D13983" t="str">
        <f t="shared" ca="1" si="1092"/>
        <v>Fillings (amalgam "silver" and composite "white" non-molar)</v>
      </c>
      <c r="E13983">
        <f t="shared" ca="1" si="1093"/>
        <v>8</v>
      </c>
    </row>
    <row r="13984" spans="1:5" x14ac:dyDescent="0.2">
      <c r="A13984" t="str">
        <f t="shared" ca="1" si="1090"/>
        <v>Diagnostics and Preventative</v>
      </c>
      <c r="B13984" t="str">
        <f t="shared" ca="1" si="1091"/>
        <v>Full-mouth x-ray</v>
      </c>
      <c r="C13984">
        <f t="shared" si="1094"/>
        <v>776</v>
      </c>
      <c r="D13984">
        <f t="shared" ca="1" si="1092"/>
        <v>0</v>
      </c>
      <c r="E13984">
        <f t="shared" ca="1" si="1093"/>
        <v>3</v>
      </c>
    </row>
    <row r="13985" spans="1:5" x14ac:dyDescent="0.2">
      <c r="A13985" t="str">
        <f t="shared" ca="1" si="1090"/>
        <v>Other</v>
      </c>
      <c r="B13985" t="str">
        <f t="shared" ca="1" si="1091"/>
        <v>Implants</v>
      </c>
      <c r="C13985">
        <f t="shared" si="1094"/>
        <v>776</v>
      </c>
      <c r="D13985" t="str">
        <f t="shared" ca="1" si="1092"/>
        <v>Implant dental work</v>
      </c>
      <c r="E13985">
        <f t="shared" ca="1" si="1093"/>
        <v>18</v>
      </c>
    </row>
    <row r="13986" spans="1:5" x14ac:dyDescent="0.2">
      <c r="A13986" t="str">
        <f t="shared" ca="1" si="1090"/>
        <v>Basic</v>
      </c>
      <c r="B13986" t="str">
        <f t="shared" ca="1" si="1091"/>
        <v>endodontics</v>
      </c>
      <c r="C13986">
        <f t="shared" si="1094"/>
        <v>776</v>
      </c>
      <c r="D13986" t="str">
        <f t="shared" ca="1" si="1092"/>
        <v>Root canal, pulpal therapy</v>
      </c>
      <c r="E13986">
        <f t="shared" ca="1" si="1093"/>
        <v>10</v>
      </c>
    </row>
    <row r="13987" spans="1:5" x14ac:dyDescent="0.2">
      <c r="A13987" t="str">
        <f t="shared" ca="1" si="1090"/>
        <v>Basic</v>
      </c>
      <c r="B13987" t="str">
        <f t="shared" ca="1" si="1091"/>
        <v>non-surgical periodontics</v>
      </c>
      <c r="C13987">
        <f t="shared" si="1094"/>
        <v>776</v>
      </c>
      <c r="D13987" t="str">
        <f t="shared" ca="1" si="1092"/>
        <v xml:space="preserve">Non-surgical treatment of the gums and supporting structures of the teeth </v>
      </c>
      <c r="E13987">
        <f t="shared" ca="1" si="1093"/>
        <v>12</v>
      </c>
    </row>
    <row r="13988" spans="1:5" x14ac:dyDescent="0.2">
      <c r="A13988" t="str">
        <f t="shared" ca="1" si="1090"/>
        <v>Diagnostics and Preventative</v>
      </c>
      <c r="B13988" t="str">
        <f t="shared" ca="1" si="1091"/>
        <v>Prophylaxis</v>
      </c>
      <c r="C13988">
        <f t="shared" si="1094"/>
        <v>777</v>
      </c>
      <c r="D13988">
        <f t="shared" ca="1" si="1092"/>
        <v>0</v>
      </c>
      <c r="E13988">
        <f t="shared" ca="1" si="1093"/>
        <v>4</v>
      </c>
    </row>
    <row r="13989" spans="1:5" x14ac:dyDescent="0.2">
      <c r="A13989" t="str">
        <f t="shared" ca="1" si="1090"/>
        <v>Major</v>
      </c>
      <c r="B13989" t="str">
        <f t="shared" ca="1" si="1091"/>
        <v>major restorative</v>
      </c>
      <c r="C13989">
        <f t="shared" si="1094"/>
        <v>777</v>
      </c>
      <c r="D13989" t="str">
        <f t="shared" ca="1" si="1092"/>
        <v>Single crowns, inlays, onlays</v>
      </c>
      <c r="E13989">
        <f t="shared" ca="1" si="1093"/>
        <v>14</v>
      </c>
    </row>
    <row r="13990" spans="1:5" x14ac:dyDescent="0.2">
      <c r="A13990" t="str">
        <f t="shared" ca="1" si="1090"/>
        <v>Basic</v>
      </c>
      <c r="B13990" t="str">
        <f t="shared" ca="1" si="1091"/>
        <v>oral surgery</v>
      </c>
      <c r="C13990">
        <f t="shared" si="1094"/>
        <v>777</v>
      </c>
      <c r="D13990" t="str">
        <f t="shared" ca="1" si="1092"/>
        <v>Extraction and other surgery procedures, incl. pre- and post-operative care</v>
      </c>
      <c r="E13990">
        <f t="shared" ca="1" si="1093"/>
        <v>9</v>
      </c>
    </row>
    <row r="13991" spans="1:5" x14ac:dyDescent="0.2">
      <c r="A13991" t="str">
        <f t="shared" ca="1" si="1090"/>
        <v>Orthodontics</v>
      </c>
      <c r="B13991" t="str">
        <f t="shared" ca="1" si="1091"/>
        <v>orthodontics</v>
      </c>
      <c r="C13991">
        <f t="shared" si="1094"/>
        <v>777</v>
      </c>
      <c r="D13991" t="str">
        <f t="shared" ca="1" si="1092"/>
        <v>For eligible dependents to age 19</v>
      </c>
      <c r="E13991">
        <f t="shared" ca="1" si="1093"/>
        <v>17</v>
      </c>
    </row>
    <row r="13992" spans="1:5" x14ac:dyDescent="0.2">
      <c r="A13992" t="str">
        <f t="shared" ca="1" si="1090"/>
        <v>Orthodontics</v>
      </c>
      <c r="B13992" t="str">
        <f t="shared" ca="1" si="1091"/>
        <v>orthodontics</v>
      </c>
      <c r="C13992">
        <f t="shared" si="1094"/>
        <v>777</v>
      </c>
      <c r="D13992" t="str">
        <f t="shared" ca="1" si="1092"/>
        <v>For eligible dependents to age 19</v>
      </c>
      <c r="E13992">
        <f t="shared" ca="1" si="1093"/>
        <v>17</v>
      </c>
    </row>
    <row r="13993" spans="1:5" x14ac:dyDescent="0.2">
      <c r="A13993" t="str">
        <f t="shared" ca="1" si="1090"/>
        <v>Basic</v>
      </c>
      <c r="B13993" t="str">
        <f t="shared" ca="1" si="1091"/>
        <v>oral surgery</v>
      </c>
      <c r="C13993">
        <f t="shared" si="1094"/>
        <v>777</v>
      </c>
      <c r="D13993" t="str">
        <f t="shared" ca="1" si="1092"/>
        <v>Extraction and other surgery procedures, incl. pre- and post-operative care</v>
      </c>
      <c r="E13993">
        <f t="shared" ca="1" si="1093"/>
        <v>9</v>
      </c>
    </row>
    <row r="13994" spans="1:5" x14ac:dyDescent="0.2">
      <c r="A13994" t="str">
        <f t="shared" ca="1" si="1090"/>
        <v>Diagnostics and Preventative</v>
      </c>
      <c r="B13994" t="str">
        <f t="shared" ca="1" si="1091"/>
        <v>Sealants</v>
      </c>
      <c r="C13994">
        <f t="shared" si="1094"/>
        <v>777</v>
      </c>
      <c r="D13994">
        <f t="shared" ca="1" si="1092"/>
        <v>0</v>
      </c>
      <c r="E13994">
        <f t="shared" ca="1" si="1093"/>
        <v>6</v>
      </c>
    </row>
    <row r="13995" spans="1:5" x14ac:dyDescent="0.2">
      <c r="A13995" t="str">
        <f t="shared" ca="1" si="1090"/>
        <v>Diagnostics and Preventative</v>
      </c>
      <c r="B13995" t="str">
        <f t="shared" ca="1" si="1091"/>
        <v>Periodic Exams</v>
      </c>
      <c r="C13995">
        <f t="shared" si="1094"/>
        <v>777</v>
      </c>
      <c r="D13995">
        <f t="shared" ca="1" si="1092"/>
        <v>0</v>
      </c>
      <c r="E13995">
        <f t="shared" ca="1" si="1093"/>
        <v>1</v>
      </c>
    </row>
    <row r="13996" spans="1:5" x14ac:dyDescent="0.2">
      <c r="A13996" t="str">
        <f t="shared" ca="1" si="1090"/>
        <v>Major</v>
      </c>
      <c r="B13996" t="str">
        <f t="shared" ca="1" si="1091"/>
        <v>major restorative</v>
      </c>
      <c r="C13996">
        <f t="shared" si="1094"/>
        <v>777</v>
      </c>
      <c r="D13996" t="str">
        <f t="shared" ca="1" si="1092"/>
        <v>Single crowns, inlays, onlays</v>
      </c>
      <c r="E13996">
        <f t="shared" ca="1" si="1093"/>
        <v>14</v>
      </c>
    </row>
    <row r="13997" spans="1:5" x14ac:dyDescent="0.2">
      <c r="A13997" t="str">
        <f t="shared" ca="1" si="1090"/>
        <v>Major</v>
      </c>
      <c r="B13997" t="str">
        <f t="shared" ca="1" si="1091"/>
        <v>major restorative</v>
      </c>
      <c r="C13997">
        <f t="shared" si="1094"/>
        <v>777</v>
      </c>
      <c r="D13997" t="str">
        <f t="shared" ca="1" si="1092"/>
        <v>Single crowns, inlays, onlays</v>
      </c>
      <c r="E13997">
        <f t="shared" ca="1" si="1093"/>
        <v>14</v>
      </c>
    </row>
    <row r="13998" spans="1:5" x14ac:dyDescent="0.2">
      <c r="A13998" t="str">
        <f t="shared" ca="1" si="1090"/>
        <v>Diagnostics and Preventative</v>
      </c>
      <c r="B13998" t="str">
        <f t="shared" ca="1" si="1091"/>
        <v>Periodic Exams</v>
      </c>
      <c r="C13998">
        <f t="shared" si="1094"/>
        <v>777</v>
      </c>
      <c r="D13998">
        <f t="shared" ca="1" si="1092"/>
        <v>0</v>
      </c>
      <c r="E13998">
        <f t="shared" ca="1" si="1093"/>
        <v>1</v>
      </c>
    </row>
    <row r="13999" spans="1:5" x14ac:dyDescent="0.2">
      <c r="A13999" t="str">
        <f t="shared" ca="1" si="1090"/>
        <v>Major</v>
      </c>
      <c r="B13999" t="str">
        <f t="shared" ca="1" si="1091"/>
        <v>prosthodontics</v>
      </c>
      <c r="C13999">
        <f t="shared" si="1094"/>
        <v>777</v>
      </c>
      <c r="D13999" t="str">
        <f t="shared" ca="1" si="1092"/>
        <v>Procedures for replacement of missing teeth by construction or repair of bridges and partial or complete dentures</v>
      </c>
      <c r="E13999">
        <f t="shared" ca="1" si="1093"/>
        <v>15</v>
      </c>
    </row>
    <row r="14000" spans="1:5" x14ac:dyDescent="0.2">
      <c r="A14000" t="str">
        <f t="shared" ca="1" si="1090"/>
        <v>Other</v>
      </c>
      <c r="B14000" t="str">
        <f t="shared" ca="1" si="1091"/>
        <v>Implants</v>
      </c>
      <c r="C14000">
        <f t="shared" si="1094"/>
        <v>777</v>
      </c>
      <c r="D14000" t="str">
        <f t="shared" ca="1" si="1092"/>
        <v>Implant dental work</v>
      </c>
      <c r="E14000">
        <f t="shared" ca="1" si="1093"/>
        <v>18</v>
      </c>
    </row>
    <row r="14001" spans="1:5" x14ac:dyDescent="0.2">
      <c r="A14001" t="str">
        <f t="shared" ca="1" si="1090"/>
        <v>Basic</v>
      </c>
      <c r="B14001" t="str">
        <f t="shared" ca="1" si="1091"/>
        <v>oral surgery</v>
      </c>
      <c r="C14001">
        <f t="shared" si="1094"/>
        <v>777</v>
      </c>
      <c r="D14001" t="str">
        <f t="shared" ca="1" si="1092"/>
        <v>Extraction and other surgery procedures, incl. pre- and post-operative care</v>
      </c>
      <c r="E14001">
        <f t="shared" ca="1" si="1093"/>
        <v>9</v>
      </c>
    </row>
    <row r="14002" spans="1:5" x14ac:dyDescent="0.2">
      <c r="A14002" t="str">
        <f t="shared" ca="1" si="1090"/>
        <v>Basic</v>
      </c>
      <c r="B14002" t="str">
        <f t="shared" ca="1" si="1091"/>
        <v>general anesthesia</v>
      </c>
      <c r="C14002">
        <f t="shared" si="1094"/>
        <v>777</v>
      </c>
      <c r="D14002" t="str">
        <f t="shared" ca="1" si="1092"/>
        <v>Covered when used in conjunction with covered oral surgical procedures</v>
      </c>
      <c r="E14002">
        <f t="shared" ca="1" si="1093"/>
        <v>13</v>
      </c>
    </row>
    <row r="14003" spans="1:5" x14ac:dyDescent="0.2">
      <c r="A14003" t="str">
        <f t="shared" ca="1" si="1090"/>
        <v>Diagnostics and Preventative</v>
      </c>
      <c r="B14003" t="str">
        <f t="shared" ca="1" si="1091"/>
        <v>Sealants</v>
      </c>
      <c r="C14003">
        <f t="shared" si="1094"/>
        <v>777</v>
      </c>
      <c r="D14003">
        <f t="shared" ca="1" si="1092"/>
        <v>0</v>
      </c>
      <c r="E14003">
        <f t="shared" ca="1" si="1093"/>
        <v>6</v>
      </c>
    </row>
    <row r="14004" spans="1:5" x14ac:dyDescent="0.2">
      <c r="A14004" t="str">
        <f t="shared" ca="1" si="1090"/>
        <v>Basic</v>
      </c>
      <c r="B14004" t="str">
        <f t="shared" ca="1" si="1091"/>
        <v>surgical periodontics</v>
      </c>
      <c r="C14004">
        <f t="shared" si="1094"/>
        <v>777</v>
      </c>
      <c r="D14004" t="str">
        <f t="shared" ca="1" si="1092"/>
        <v>Surgical treatment of the gums and supporting structures of the teeth</v>
      </c>
      <c r="E14004">
        <f t="shared" ca="1" si="1093"/>
        <v>11</v>
      </c>
    </row>
    <row r="14005" spans="1:5" x14ac:dyDescent="0.2">
      <c r="A14005" t="str">
        <f t="shared" ca="1" si="1090"/>
        <v>Other</v>
      </c>
      <c r="B14005" t="str">
        <f t="shared" ca="1" si="1091"/>
        <v>Implants</v>
      </c>
      <c r="C14005">
        <f t="shared" si="1094"/>
        <v>777</v>
      </c>
      <c r="D14005" t="str">
        <f t="shared" ca="1" si="1092"/>
        <v>Implant dental work</v>
      </c>
      <c r="E14005">
        <f t="shared" ca="1" si="1093"/>
        <v>18</v>
      </c>
    </row>
    <row r="14006" spans="1:5" x14ac:dyDescent="0.2">
      <c r="A14006" t="str">
        <f t="shared" ca="1" si="1090"/>
        <v>Diagnostics and Preventative</v>
      </c>
      <c r="B14006" t="str">
        <f t="shared" ca="1" si="1091"/>
        <v>Full-mouth x-ray</v>
      </c>
      <c r="C14006">
        <f t="shared" si="1094"/>
        <v>778</v>
      </c>
      <c r="D14006">
        <f t="shared" ca="1" si="1092"/>
        <v>0</v>
      </c>
      <c r="E14006">
        <f t="shared" ca="1" si="1093"/>
        <v>3</v>
      </c>
    </row>
    <row r="14007" spans="1:5" x14ac:dyDescent="0.2">
      <c r="A14007" t="str">
        <f t="shared" ca="1" si="1090"/>
        <v>Diagnostics and Preventative</v>
      </c>
      <c r="B14007" t="str">
        <f t="shared" ca="1" si="1091"/>
        <v>Bitewing x-rays</v>
      </c>
      <c r="C14007">
        <f t="shared" si="1094"/>
        <v>778</v>
      </c>
      <c r="D14007">
        <f t="shared" ca="1" si="1092"/>
        <v>0</v>
      </c>
      <c r="E14007">
        <f t="shared" ca="1" si="1093"/>
        <v>2</v>
      </c>
    </row>
    <row r="14008" spans="1:5" x14ac:dyDescent="0.2">
      <c r="A14008" t="str">
        <f t="shared" ca="1" si="1090"/>
        <v>Basic</v>
      </c>
      <c r="B14008" t="str">
        <f t="shared" ca="1" si="1091"/>
        <v>surgical periodontics</v>
      </c>
      <c r="C14008">
        <f t="shared" si="1094"/>
        <v>778</v>
      </c>
      <c r="D14008" t="str">
        <f t="shared" ca="1" si="1092"/>
        <v>Surgical treatment of the gums and supporting structures of the teeth</v>
      </c>
      <c r="E14008">
        <f t="shared" ca="1" si="1093"/>
        <v>11</v>
      </c>
    </row>
    <row r="14009" spans="1:5" x14ac:dyDescent="0.2">
      <c r="A14009" t="str">
        <f t="shared" ca="1" si="1090"/>
        <v>Basic</v>
      </c>
      <c r="B14009" t="str">
        <f t="shared" ca="1" si="1091"/>
        <v>general anesthesia</v>
      </c>
      <c r="C14009">
        <f t="shared" si="1094"/>
        <v>778</v>
      </c>
      <c r="D14009" t="str">
        <f t="shared" ca="1" si="1092"/>
        <v>Covered when used in conjunction with covered oral surgical procedures</v>
      </c>
      <c r="E14009">
        <f t="shared" ca="1" si="1093"/>
        <v>13</v>
      </c>
    </row>
    <row r="14010" spans="1:5" x14ac:dyDescent="0.2">
      <c r="A14010" t="str">
        <f t="shared" ca="1" si="1090"/>
        <v>Basic</v>
      </c>
      <c r="B14010" t="str">
        <f t="shared" ca="1" si="1091"/>
        <v>surgical periodontics</v>
      </c>
      <c r="C14010">
        <f t="shared" si="1094"/>
        <v>778</v>
      </c>
      <c r="D14010" t="str">
        <f t="shared" ca="1" si="1092"/>
        <v>Surgical treatment of the gums and supporting structures of the teeth</v>
      </c>
      <c r="E14010">
        <f t="shared" ca="1" si="1093"/>
        <v>11</v>
      </c>
    </row>
    <row r="14011" spans="1:5" x14ac:dyDescent="0.2">
      <c r="A14011" t="str">
        <f t="shared" ca="1" si="1090"/>
        <v>Diagnostics and Preventative</v>
      </c>
      <c r="B14011" t="str">
        <f t="shared" ca="1" si="1091"/>
        <v>Full-mouth x-ray</v>
      </c>
      <c r="C14011">
        <f t="shared" si="1094"/>
        <v>778</v>
      </c>
      <c r="D14011">
        <f t="shared" ca="1" si="1092"/>
        <v>0</v>
      </c>
      <c r="E14011">
        <f t="shared" ca="1" si="1093"/>
        <v>3</v>
      </c>
    </row>
    <row r="14012" spans="1:5" x14ac:dyDescent="0.2">
      <c r="A14012" t="str">
        <f t="shared" ca="1" si="1090"/>
        <v>Diagnostics and Preventative</v>
      </c>
      <c r="B14012" t="str">
        <f t="shared" ca="1" si="1091"/>
        <v>Fluoride treatments</v>
      </c>
      <c r="C14012">
        <f t="shared" si="1094"/>
        <v>778</v>
      </c>
      <c r="D14012">
        <f t="shared" ca="1" si="1092"/>
        <v>0</v>
      </c>
      <c r="E14012">
        <f t="shared" ca="1" si="1093"/>
        <v>5</v>
      </c>
    </row>
    <row r="14013" spans="1:5" x14ac:dyDescent="0.2">
      <c r="A14013" t="str">
        <f t="shared" ca="1" si="1090"/>
        <v>Diagnostics and Preventative</v>
      </c>
      <c r="B14013" t="str">
        <f t="shared" ca="1" si="1091"/>
        <v>Prophylaxis</v>
      </c>
      <c r="C14013">
        <f t="shared" si="1094"/>
        <v>778</v>
      </c>
      <c r="D14013">
        <f t="shared" ca="1" si="1092"/>
        <v>0</v>
      </c>
      <c r="E14013">
        <f t="shared" ca="1" si="1093"/>
        <v>4</v>
      </c>
    </row>
    <row r="14014" spans="1:5" x14ac:dyDescent="0.2">
      <c r="A14014" t="str">
        <f t="shared" ca="1" si="1090"/>
        <v>Diagnostics and Preventative</v>
      </c>
      <c r="B14014" t="str">
        <f t="shared" ca="1" si="1091"/>
        <v>Prophylaxis</v>
      </c>
      <c r="C14014">
        <f t="shared" si="1094"/>
        <v>778</v>
      </c>
      <c r="D14014">
        <f t="shared" ca="1" si="1092"/>
        <v>0</v>
      </c>
      <c r="E14014">
        <f t="shared" ca="1" si="1093"/>
        <v>4</v>
      </c>
    </row>
    <row r="14015" spans="1:5" x14ac:dyDescent="0.2">
      <c r="A14015" t="str">
        <f t="shared" ca="1" si="1090"/>
        <v>Basic</v>
      </c>
      <c r="B14015" t="str">
        <f t="shared" ca="1" si="1091"/>
        <v>general anesthesia</v>
      </c>
      <c r="C14015">
        <f t="shared" si="1094"/>
        <v>778</v>
      </c>
      <c r="D14015" t="str">
        <f t="shared" ca="1" si="1092"/>
        <v>Covered when used in conjunction with covered oral surgical procedures</v>
      </c>
      <c r="E14015">
        <f t="shared" ca="1" si="1093"/>
        <v>13</v>
      </c>
    </row>
    <row r="14016" spans="1:5" x14ac:dyDescent="0.2">
      <c r="A14016" t="str">
        <f t="shared" ca="1" si="1090"/>
        <v>Basic</v>
      </c>
      <c r="B14016" t="str">
        <f t="shared" ca="1" si="1091"/>
        <v>general anesthesia</v>
      </c>
      <c r="C14016">
        <f t="shared" si="1094"/>
        <v>778</v>
      </c>
      <c r="D14016" t="str">
        <f t="shared" ca="1" si="1092"/>
        <v>Covered when used in conjunction with covered oral surgical procedures</v>
      </c>
      <c r="E14016">
        <f t="shared" ca="1" si="1093"/>
        <v>13</v>
      </c>
    </row>
    <row r="14017" spans="1:5" x14ac:dyDescent="0.2">
      <c r="A14017" t="str">
        <f t="shared" ca="1" si="1090"/>
        <v>Basic</v>
      </c>
      <c r="B14017" t="str">
        <f t="shared" ca="1" si="1091"/>
        <v>general anesthesia</v>
      </c>
      <c r="C14017">
        <f t="shared" si="1094"/>
        <v>778</v>
      </c>
      <c r="D14017" t="str">
        <f t="shared" ca="1" si="1092"/>
        <v>Covered when used in conjunction with covered oral surgical procedures</v>
      </c>
      <c r="E14017">
        <f t="shared" ca="1" si="1093"/>
        <v>13</v>
      </c>
    </row>
    <row r="14018" spans="1:5" x14ac:dyDescent="0.2">
      <c r="A14018" t="str">
        <f t="shared" ref="A14018:A14081" ca="1" si="1095">INDEX(services,E14018,1)</f>
        <v>Other</v>
      </c>
      <c r="B14018" t="str">
        <f t="shared" ref="B14018:B14081" ca="1" si="1096">INDEX(services,E14018,2)</f>
        <v>Implants</v>
      </c>
      <c r="C14018">
        <f t="shared" si="1094"/>
        <v>778</v>
      </c>
      <c r="D14018" t="str">
        <f t="shared" ref="D14018:D14081" ca="1" si="1097">INDEX(services,E14018,3)</f>
        <v>Implant dental work</v>
      </c>
      <c r="E14018">
        <f t="shared" ref="E14018:E14081" ca="1" si="1098">RANDBETWEEN(1,ROWS(services))</f>
        <v>18</v>
      </c>
    </row>
    <row r="14019" spans="1:5" x14ac:dyDescent="0.2">
      <c r="A14019" t="str">
        <f t="shared" ca="1" si="1095"/>
        <v>Basic</v>
      </c>
      <c r="B14019" t="str">
        <f t="shared" ca="1" si="1096"/>
        <v>non-surgical periodontics</v>
      </c>
      <c r="C14019">
        <f t="shared" si="1094"/>
        <v>778</v>
      </c>
      <c r="D14019" t="str">
        <f t="shared" ca="1" si="1097"/>
        <v xml:space="preserve">Non-surgical treatment of the gums and supporting structures of the teeth </v>
      </c>
      <c r="E14019">
        <f t="shared" ca="1" si="1098"/>
        <v>12</v>
      </c>
    </row>
    <row r="14020" spans="1:5" x14ac:dyDescent="0.2">
      <c r="A14020" t="str">
        <f t="shared" ca="1" si="1095"/>
        <v>Diagnostics and Preventative</v>
      </c>
      <c r="B14020" t="str">
        <f t="shared" ca="1" si="1096"/>
        <v>Bitewing x-rays</v>
      </c>
      <c r="C14020">
        <f t="shared" ref="C14020:C14083" si="1099">IF(MOD(ROW(C14020)-2,18)&lt;&gt;0,C14019,C14019+1)</f>
        <v>778</v>
      </c>
      <c r="D14020">
        <f t="shared" ca="1" si="1097"/>
        <v>0</v>
      </c>
      <c r="E14020">
        <f t="shared" ca="1" si="1098"/>
        <v>2</v>
      </c>
    </row>
    <row r="14021" spans="1:5" x14ac:dyDescent="0.2">
      <c r="A14021" t="str">
        <f t="shared" ca="1" si="1095"/>
        <v>Diagnostics and Preventative</v>
      </c>
      <c r="B14021" t="str">
        <f t="shared" ca="1" si="1096"/>
        <v>Fluoride treatments</v>
      </c>
      <c r="C14021">
        <f t="shared" si="1099"/>
        <v>778</v>
      </c>
      <c r="D14021">
        <f t="shared" ca="1" si="1097"/>
        <v>0</v>
      </c>
      <c r="E14021">
        <f t="shared" ca="1" si="1098"/>
        <v>5</v>
      </c>
    </row>
    <row r="14022" spans="1:5" x14ac:dyDescent="0.2">
      <c r="A14022" t="str">
        <f t="shared" ca="1" si="1095"/>
        <v>Basic</v>
      </c>
      <c r="B14022" t="str">
        <f t="shared" ca="1" si="1096"/>
        <v>oral surgery</v>
      </c>
      <c r="C14022">
        <f t="shared" si="1099"/>
        <v>778</v>
      </c>
      <c r="D14022" t="str">
        <f t="shared" ca="1" si="1097"/>
        <v>Extraction and other surgery procedures, incl. pre- and post-operative care</v>
      </c>
      <c r="E14022">
        <f t="shared" ca="1" si="1098"/>
        <v>9</v>
      </c>
    </row>
    <row r="14023" spans="1:5" x14ac:dyDescent="0.2">
      <c r="A14023" t="str">
        <f t="shared" ca="1" si="1095"/>
        <v>Diagnostics and Preventative</v>
      </c>
      <c r="B14023" t="str">
        <f t="shared" ca="1" si="1096"/>
        <v>Full-mouth x-ray</v>
      </c>
      <c r="C14023">
        <f t="shared" si="1099"/>
        <v>778</v>
      </c>
      <c r="D14023">
        <f t="shared" ca="1" si="1097"/>
        <v>0</v>
      </c>
      <c r="E14023">
        <f t="shared" ca="1" si="1098"/>
        <v>3</v>
      </c>
    </row>
    <row r="14024" spans="1:5" x14ac:dyDescent="0.2">
      <c r="A14024" t="str">
        <f t="shared" ca="1" si="1095"/>
        <v>Basic</v>
      </c>
      <c r="B14024" t="str">
        <f t="shared" ca="1" si="1096"/>
        <v>oral surgery</v>
      </c>
      <c r="C14024">
        <f t="shared" si="1099"/>
        <v>779</v>
      </c>
      <c r="D14024" t="str">
        <f t="shared" ca="1" si="1097"/>
        <v>Extraction and other surgery procedures, incl. pre- and post-operative care</v>
      </c>
      <c r="E14024">
        <f t="shared" ca="1" si="1098"/>
        <v>9</v>
      </c>
    </row>
    <row r="14025" spans="1:5" x14ac:dyDescent="0.2">
      <c r="A14025" t="str">
        <f t="shared" ca="1" si="1095"/>
        <v>Diagnostics and Preventative</v>
      </c>
      <c r="B14025" t="str">
        <f t="shared" ca="1" si="1096"/>
        <v>Sealants</v>
      </c>
      <c r="C14025">
        <f t="shared" si="1099"/>
        <v>779</v>
      </c>
      <c r="D14025">
        <f t="shared" ca="1" si="1097"/>
        <v>0</v>
      </c>
      <c r="E14025">
        <f t="shared" ca="1" si="1098"/>
        <v>6</v>
      </c>
    </row>
    <row r="14026" spans="1:5" x14ac:dyDescent="0.2">
      <c r="A14026" t="str">
        <f t="shared" ca="1" si="1095"/>
        <v>Basic</v>
      </c>
      <c r="B14026" t="str">
        <f t="shared" ca="1" si="1096"/>
        <v>oral surgery</v>
      </c>
      <c r="C14026">
        <f t="shared" si="1099"/>
        <v>779</v>
      </c>
      <c r="D14026" t="str">
        <f t="shared" ca="1" si="1097"/>
        <v>Extraction and other surgery procedures, incl. pre- and post-operative care</v>
      </c>
      <c r="E14026">
        <f t="shared" ca="1" si="1098"/>
        <v>9</v>
      </c>
    </row>
    <row r="14027" spans="1:5" x14ac:dyDescent="0.2">
      <c r="A14027" t="str">
        <f t="shared" ca="1" si="1095"/>
        <v>Diagnostics and Preventative</v>
      </c>
      <c r="B14027" t="str">
        <f t="shared" ca="1" si="1096"/>
        <v>Fluoride treatments</v>
      </c>
      <c r="C14027">
        <f t="shared" si="1099"/>
        <v>779</v>
      </c>
      <c r="D14027">
        <f t="shared" ca="1" si="1097"/>
        <v>0</v>
      </c>
      <c r="E14027">
        <f t="shared" ca="1" si="1098"/>
        <v>5</v>
      </c>
    </row>
    <row r="14028" spans="1:5" x14ac:dyDescent="0.2">
      <c r="A14028" t="str">
        <f t="shared" ca="1" si="1095"/>
        <v>Diagnostics and Preventative</v>
      </c>
      <c r="B14028" t="str">
        <f t="shared" ca="1" si="1096"/>
        <v>Full-mouth x-ray</v>
      </c>
      <c r="C14028">
        <f t="shared" si="1099"/>
        <v>779</v>
      </c>
      <c r="D14028">
        <f t="shared" ca="1" si="1097"/>
        <v>0</v>
      </c>
      <c r="E14028">
        <f t="shared" ca="1" si="1098"/>
        <v>3</v>
      </c>
    </row>
    <row r="14029" spans="1:5" x14ac:dyDescent="0.2">
      <c r="A14029" t="str">
        <f t="shared" ca="1" si="1095"/>
        <v>Basic</v>
      </c>
      <c r="B14029" t="str">
        <f t="shared" ca="1" si="1096"/>
        <v>non-surgical periodontics</v>
      </c>
      <c r="C14029">
        <f t="shared" si="1099"/>
        <v>779</v>
      </c>
      <c r="D14029" t="str">
        <f t="shared" ca="1" si="1097"/>
        <v xml:space="preserve">Non-surgical treatment of the gums and supporting structures of the teeth </v>
      </c>
      <c r="E14029">
        <f t="shared" ca="1" si="1098"/>
        <v>12</v>
      </c>
    </row>
    <row r="14030" spans="1:5" x14ac:dyDescent="0.2">
      <c r="A14030" t="str">
        <f t="shared" ca="1" si="1095"/>
        <v>Major</v>
      </c>
      <c r="B14030" t="str">
        <f t="shared" ca="1" si="1096"/>
        <v>prosthodontics</v>
      </c>
      <c r="C14030">
        <f t="shared" si="1099"/>
        <v>779</v>
      </c>
      <c r="D14030" t="str">
        <f t="shared" ca="1" si="1097"/>
        <v>Procedures for replacement of missing teeth by construction or repair of bridges and partial or complete dentures</v>
      </c>
      <c r="E14030">
        <f t="shared" ca="1" si="1098"/>
        <v>15</v>
      </c>
    </row>
    <row r="14031" spans="1:5" x14ac:dyDescent="0.2">
      <c r="A14031" t="str">
        <f t="shared" ca="1" si="1095"/>
        <v>Major</v>
      </c>
      <c r="B14031" t="str">
        <f t="shared" ca="1" si="1096"/>
        <v>major restorative</v>
      </c>
      <c r="C14031">
        <f t="shared" si="1099"/>
        <v>779</v>
      </c>
      <c r="D14031" t="str">
        <f t="shared" ca="1" si="1097"/>
        <v>Single crowns, inlays, onlays</v>
      </c>
      <c r="E14031">
        <f t="shared" ca="1" si="1098"/>
        <v>14</v>
      </c>
    </row>
    <row r="14032" spans="1:5" x14ac:dyDescent="0.2">
      <c r="A14032" t="str">
        <f t="shared" ca="1" si="1095"/>
        <v>Basic</v>
      </c>
      <c r="B14032" t="str">
        <f t="shared" ca="1" si="1096"/>
        <v>endodontics</v>
      </c>
      <c r="C14032">
        <f t="shared" si="1099"/>
        <v>779</v>
      </c>
      <c r="D14032" t="str">
        <f t="shared" ca="1" si="1097"/>
        <v>Root canal, pulpal therapy</v>
      </c>
      <c r="E14032">
        <f t="shared" ca="1" si="1098"/>
        <v>10</v>
      </c>
    </row>
    <row r="14033" spans="1:5" x14ac:dyDescent="0.2">
      <c r="A14033" t="str">
        <f t="shared" ca="1" si="1095"/>
        <v>Diagnostics and Preventative</v>
      </c>
      <c r="B14033" t="str">
        <f t="shared" ca="1" si="1096"/>
        <v>Fluoride treatments</v>
      </c>
      <c r="C14033">
        <f t="shared" si="1099"/>
        <v>779</v>
      </c>
      <c r="D14033">
        <f t="shared" ca="1" si="1097"/>
        <v>0</v>
      </c>
      <c r="E14033">
        <f t="shared" ca="1" si="1098"/>
        <v>5</v>
      </c>
    </row>
    <row r="14034" spans="1:5" x14ac:dyDescent="0.2">
      <c r="A14034" t="str">
        <f t="shared" ca="1" si="1095"/>
        <v>Basic</v>
      </c>
      <c r="B14034" t="str">
        <f t="shared" ca="1" si="1096"/>
        <v>general anesthesia</v>
      </c>
      <c r="C14034">
        <f t="shared" si="1099"/>
        <v>779</v>
      </c>
      <c r="D14034" t="str">
        <f t="shared" ca="1" si="1097"/>
        <v>Covered when used in conjunction with covered oral surgical procedures</v>
      </c>
      <c r="E14034">
        <f t="shared" ca="1" si="1098"/>
        <v>13</v>
      </c>
    </row>
    <row r="14035" spans="1:5" x14ac:dyDescent="0.2">
      <c r="A14035" t="str">
        <f t="shared" ca="1" si="1095"/>
        <v>Diagnostics and Preventative</v>
      </c>
      <c r="B14035" t="str">
        <f t="shared" ca="1" si="1096"/>
        <v>Sealants</v>
      </c>
      <c r="C14035">
        <f t="shared" si="1099"/>
        <v>779</v>
      </c>
      <c r="D14035">
        <f t="shared" ca="1" si="1097"/>
        <v>0</v>
      </c>
      <c r="E14035">
        <f t="shared" ca="1" si="1098"/>
        <v>6</v>
      </c>
    </row>
    <row r="14036" spans="1:5" x14ac:dyDescent="0.2">
      <c r="A14036" t="str">
        <f t="shared" ca="1" si="1095"/>
        <v>Basic</v>
      </c>
      <c r="B14036" t="str">
        <f t="shared" ca="1" si="1096"/>
        <v>oral surgery</v>
      </c>
      <c r="C14036">
        <f t="shared" si="1099"/>
        <v>779</v>
      </c>
      <c r="D14036" t="str">
        <f t="shared" ca="1" si="1097"/>
        <v>Extraction and other surgery procedures, incl. pre- and post-operative care</v>
      </c>
      <c r="E14036">
        <f t="shared" ca="1" si="1098"/>
        <v>9</v>
      </c>
    </row>
    <row r="14037" spans="1:5" x14ac:dyDescent="0.2">
      <c r="A14037" t="str">
        <f t="shared" ca="1" si="1095"/>
        <v>Basic</v>
      </c>
      <c r="B14037" t="str">
        <f t="shared" ca="1" si="1096"/>
        <v>endodontics</v>
      </c>
      <c r="C14037">
        <f t="shared" si="1099"/>
        <v>779</v>
      </c>
      <c r="D14037" t="str">
        <f t="shared" ca="1" si="1097"/>
        <v>Root canal, pulpal therapy</v>
      </c>
      <c r="E14037">
        <f t="shared" ca="1" si="1098"/>
        <v>10</v>
      </c>
    </row>
    <row r="14038" spans="1:5" x14ac:dyDescent="0.2">
      <c r="A14038" t="str">
        <f t="shared" ca="1" si="1095"/>
        <v>Diagnostics and Preventative</v>
      </c>
      <c r="B14038" t="str">
        <f t="shared" ca="1" si="1096"/>
        <v>Periodic Exams</v>
      </c>
      <c r="C14038">
        <f t="shared" si="1099"/>
        <v>779</v>
      </c>
      <c r="D14038">
        <f t="shared" ca="1" si="1097"/>
        <v>0</v>
      </c>
      <c r="E14038">
        <f t="shared" ca="1" si="1098"/>
        <v>1</v>
      </c>
    </row>
    <row r="14039" spans="1:5" x14ac:dyDescent="0.2">
      <c r="A14039" t="str">
        <f t="shared" ca="1" si="1095"/>
        <v>Other</v>
      </c>
      <c r="B14039" t="str">
        <f t="shared" ca="1" si="1096"/>
        <v>Implants</v>
      </c>
      <c r="C14039">
        <f t="shared" si="1099"/>
        <v>779</v>
      </c>
      <c r="D14039" t="str">
        <f t="shared" ca="1" si="1097"/>
        <v>Implant dental work</v>
      </c>
      <c r="E14039">
        <f t="shared" ca="1" si="1098"/>
        <v>18</v>
      </c>
    </row>
    <row r="14040" spans="1:5" x14ac:dyDescent="0.2">
      <c r="A14040" t="str">
        <f t="shared" ca="1" si="1095"/>
        <v>Diagnostics and Preventative</v>
      </c>
      <c r="B14040" t="str">
        <f t="shared" ca="1" si="1096"/>
        <v>Space Maintainers</v>
      </c>
      <c r="C14040">
        <f t="shared" si="1099"/>
        <v>779</v>
      </c>
      <c r="D14040">
        <f t="shared" ca="1" si="1097"/>
        <v>0</v>
      </c>
      <c r="E14040">
        <f t="shared" ca="1" si="1098"/>
        <v>7</v>
      </c>
    </row>
    <row r="14041" spans="1:5" x14ac:dyDescent="0.2">
      <c r="A14041" t="str">
        <f t="shared" ca="1" si="1095"/>
        <v>Diagnostics and Preventative</v>
      </c>
      <c r="B14041" t="str">
        <f t="shared" ca="1" si="1096"/>
        <v>Space Maintainers</v>
      </c>
      <c r="C14041">
        <f t="shared" si="1099"/>
        <v>779</v>
      </c>
      <c r="D14041">
        <f t="shared" ca="1" si="1097"/>
        <v>0</v>
      </c>
      <c r="E14041">
        <f t="shared" ca="1" si="1098"/>
        <v>7</v>
      </c>
    </row>
    <row r="14042" spans="1:5" x14ac:dyDescent="0.2">
      <c r="A14042" t="str">
        <f t="shared" ca="1" si="1095"/>
        <v>Diagnostics and Preventative</v>
      </c>
      <c r="B14042" t="str">
        <f t="shared" ca="1" si="1096"/>
        <v>Bitewing x-rays</v>
      </c>
      <c r="C14042">
        <f t="shared" si="1099"/>
        <v>780</v>
      </c>
      <c r="D14042">
        <f t="shared" ca="1" si="1097"/>
        <v>0</v>
      </c>
      <c r="E14042">
        <f t="shared" ca="1" si="1098"/>
        <v>2</v>
      </c>
    </row>
    <row r="14043" spans="1:5" x14ac:dyDescent="0.2">
      <c r="A14043" t="str">
        <f t="shared" ca="1" si="1095"/>
        <v>Basic</v>
      </c>
      <c r="B14043" t="str">
        <f t="shared" ca="1" si="1096"/>
        <v>general anesthesia</v>
      </c>
      <c r="C14043">
        <f t="shared" si="1099"/>
        <v>780</v>
      </c>
      <c r="D14043" t="str">
        <f t="shared" ca="1" si="1097"/>
        <v>Covered when used in conjunction with covered oral surgical procedures</v>
      </c>
      <c r="E14043">
        <f t="shared" ca="1" si="1098"/>
        <v>13</v>
      </c>
    </row>
    <row r="14044" spans="1:5" x14ac:dyDescent="0.2">
      <c r="A14044" t="str">
        <f t="shared" ca="1" si="1095"/>
        <v>Basic</v>
      </c>
      <c r="B14044" t="str">
        <f t="shared" ca="1" si="1096"/>
        <v>basic restorative</v>
      </c>
      <c r="C14044">
        <f t="shared" si="1099"/>
        <v>780</v>
      </c>
      <c r="D14044" t="str">
        <f t="shared" ca="1" si="1097"/>
        <v>Fillings (amalgam "silver" and composite "white" non-molar)</v>
      </c>
      <c r="E14044">
        <f t="shared" ca="1" si="1098"/>
        <v>8</v>
      </c>
    </row>
    <row r="14045" spans="1:5" x14ac:dyDescent="0.2">
      <c r="A14045" t="str">
        <f t="shared" ca="1" si="1095"/>
        <v>Basic</v>
      </c>
      <c r="B14045" t="str">
        <f t="shared" ca="1" si="1096"/>
        <v>non-surgical periodontics</v>
      </c>
      <c r="C14045">
        <f t="shared" si="1099"/>
        <v>780</v>
      </c>
      <c r="D14045" t="str">
        <f t="shared" ca="1" si="1097"/>
        <v xml:space="preserve">Non-surgical treatment of the gums and supporting structures of the teeth </v>
      </c>
      <c r="E14045">
        <f t="shared" ca="1" si="1098"/>
        <v>12</v>
      </c>
    </row>
    <row r="14046" spans="1:5" x14ac:dyDescent="0.2">
      <c r="A14046" t="str">
        <f t="shared" ca="1" si="1095"/>
        <v>Basic</v>
      </c>
      <c r="B14046" t="str">
        <f t="shared" ca="1" si="1096"/>
        <v>oral surgery</v>
      </c>
      <c r="C14046">
        <f t="shared" si="1099"/>
        <v>780</v>
      </c>
      <c r="D14046" t="str">
        <f t="shared" ca="1" si="1097"/>
        <v>Extraction and other surgery procedures, incl. pre- and post-operative care</v>
      </c>
      <c r="E14046">
        <f t="shared" ca="1" si="1098"/>
        <v>9</v>
      </c>
    </row>
    <row r="14047" spans="1:5" x14ac:dyDescent="0.2">
      <c r="A14047" t="str">
        <f t="shared" ca="1" si="1095"/>
        <v>Diagnostics and Preventative</v>
      </c>
      <c r="B14047" t="str">
        <f t="shared" ca="1" si="1096"/>
        <v>Bitewing x-rays</v>
      </c>
      <c r="C14047">
        <f t="shared" si="1099"/>
        <v>780</v>
      </c>
      <c r="D14047">
        <f t="shared" ca="1" si="1097"/>
        <v>0</v>
      </c>
      <c r="E14047">
        <f t="shared" ca="1" si="1098"/>
        <v>2</v>
      </c>
    </row>
    <row r="14048" spans="1:5" x14ac:dyDescent="0.2">
      <c r="A14048" t="str">
        <f t="shared" ca="1" si="1095"/>
        <v>Diagnostics and Preventative</v>
      </c>
      <c r="B14048" t="str">
        <f t="shared" ca="1" si="1096"/>
        <v>Full-mouth x-ray</v>
      </c>
      <c r="C14048">
        <f t="shared" si="1099"/>
        <v>780</v>
      </c>
      <c r="D14048">
        <f t="shared" ca="1" si="1097"/>
        <v>0</v>
      </c>
      <c r="E14048">
        <f t="shared" ca="1" si="1098"/>
        <v>3</v>
      </c>
    </row>
    <row r="14049" spans="1:5" x14ac:dyDescent="0.2">
      <c r="A14049" t="str">
        <f t="shared" ca="1" si="1095"/>
        <v>Major</v>
      </c>
      <c r="B14049" t="str">
        <f t="shared" ca="1" si="1096"/>
        <v>temporomandibular joint dysfunction</v>
      </c>
      <c r="C14049">
        <f t="shared" si="1099"/>
        <v>780</v>
      </c>
      <c r="D14049" t="str">
        <f t="shared" ca="1" si="1097"/>
        <v>Services relating to hinging joints of the jaw</v>
      </c>
      <c r="E14049">
        <f t="shared" ca="1" si="1098"/>
        <v>16</v>
      </c>
    </row>
    <row r="14050" spans="1:5" x14ac:dyDescent="0.2">
      <c r="A14050" t="str">
        <f t="shared" ca="1" si="1095"/>
        <v>Basic</v>
      </c>
      <c r="B14050" t="str">
        <f t="shared" ca="1" si="1096"/>
        <v>surgical periodontics</v>
      </c>
      <c r="C14050">
        <f t="shared" si="1099"/>
        <v>780</v>
      </c>
      <c r="D14050" t="str">
        <f t="shared" ca="1" si="1097"/>
        <v>Surgical treatment of the gums and supporting structures of the teeth</v>
      </c>
      <c r="E14050">
        <f t="shared" ca="1" si="1098"/>
        <v>11</v>
      </c>
    </row>
    <row r="14051" spans="1:5" x14ac:dyDescent="0.2">
      <c r="A14051" t="str">
        <f t="shared" ca="1" si="1095"/>
        <v>Orthodontics</v>
      </c>
      <c r="B14051" t="str">
        <f t="shared" ca="1" si="1096"/>
        <v>orthodontics</v>
      </c>
      <c r="C14051">
        <f t="shared" si="1099"/>
        <v>780</v>
      </c>
      <c r="D14051" t="str">
        <f t="shared" ca="1" si="1097"/>
        <v>For eligible dependents to age 19</v>
      </c>
      <c r="E14051">
        <f t="shared" ca="1" si="1098"/>
        <v>17</v>
      </c>
    </row>
    <row r="14052" spans="1:5" x14ac:dyDescent="0.2">
      <c r="A14052" t="str">
        <f t="shared" ca="1" si="1095"/>
        <v>Other</v>
      </c>
      <c r="B14052" t="str">
        <f t="shared" ca="1" si="1096"/>
        <v>Implants</v>
      </c>
      <c r="C14052">
        <f t="shared" si="1099"/>
        <v>780</v>
      </c>
      <c r="D14052" t="str">
        <f t="shared" ca="1" si="1097"/>
        <v>Implant dental work</v>
      </c>
      <c r="E14052">
        <f t="shared" ca="1" si="1098"/>
        <v>18</v>
      </c>
    </row>
    <row r="14053" spans="1:5" x14ac:dyDescent="0.2">
      <c r="A14053" t="str">
        <f t="shared" ca="1" si="1095"/>
        <v>Basic</v>
      </c>
      <c r="B14053" t="str">
        <f t="shared" ca="1" si="1096"/>
        <v>non-surgical periodontics</v>
      </c>
      <c r="C14053">
        <f t="shared" si="1099"/>
        <v>780</v>
      </c>
      <c r="D14053" t="str">
        <f t="shared" ca="1" si="1097"/>
        <v xml:space="preserve">Non-surgical treatment of the gums and supporting structures of the teeth </v>
      </c>
      <c r="E14053">
        <f t="shared" ca="1" si="1098"/>
        <v>12</v>
      </c>
    </row>
    <row r="14054" spans="1:5" x14ac:dyDescent="0.2">
      <c r="A14054" t="str">
        <f t="shared" ca="1" si="1095"/>
        <v>Major</v>
      </c>
      <c r="B14054" t="str">
        <f t="shared" ca="1" si="1096"/>
        <v>major restorative</v>
      </c>
      <c r="C14054">
        <f t="shared" si="1099"/>
        <v>780</v>
      </c>
      <c r="D14054" t="str">
        <f t="shared" ca="1" si="1097"/>
        <v>Single crowns, inlays, onlays</v>
      </c>
      <c r="E14054">
        <f t="shared" ca="1" si="1098"/>
        <v>14</v>
      </c>
    </row>
    <row r="14055" spans="1:5" x14ac:dyDescent="0.2">
      <c r="A14055" t="str">
        <f t="shared" ca="1" si="1095"/>
        <v>Other</v>
      </c>
      <c r="B14055" t="str">
        <f t="shared" ca="1" si="1096"/>
        <v>Implants</v>
      </c>
      <c r="C14055">
        <f t="shared" si="1099"/>
        <v>780</v>
      </c>
      <c r="D14055" t="str">
        <f t="shared" ca="1" si="1097"/>
        <v>Implant dental work</v>
      </c>
      <c r="E14055">
        <f t="shared" ca="1" si="1098"/>
        <v>18</v>
      </c>
    </row>
    <row r="14056" spans="1:5" x14ac:dyDescent="0.2">
      <c r="A14056" t="str">
        <f t="shared" ca="1" si="1095"/>
        <v>Basic</v>
      </c>
      <c r="B14056" t="str">
        <f t="shared" ca="1" si="1096"/>
        <v>oral surgery</v>
      </c>
      <c r="C14056">
        <f t="shared" si="1099"/>
        <v>780</v>
      </c>
      <c r="D14056" t="str">
        <f t="shared" ca="1" si="1097"/>
        <v>Extraction and other surgery procedures, incl. pre- and post-operative care</v>
      </c>
      <c r="E14056">
        <f t="shared" ca="1" si="1098"/>
        <v>9</v>
      </c>
    </row>
    <row r="14057" spans="1:5" x14ac:dyDescent="0.2">
      <c r="A14057" t="str">
        <f t="shared" ca="1" si="1095"/>
        <v>Basic</v>
      </c>
      <c r="B14057" t="str">
        <f t="shared" ca="1" si="1096"/>
        <v>non-surgical periodontics</v>
      </c>
      <c r="C14057">
        <f t="shared" si="1099"/>
        <v>780</v>
      </c>
      <c r="D14057" t="str">
        <f t="shared" ca="1" si="1097"/>
        <v xml:space="preserve">Non-surgical treatment of the gums and supporting structures of the teeth </v>
      </c>
      <c r="E14057">
        <f t="shared" ca="1" si="1098"/>
        <v>12</v>
      </c>
    </row>
    <row r="14058" spans="1:5" x14ac:dyDescent="0.2">
      <c r="A14058" t="str">
        <f t="shared" ca="1" si="1095"/>
        <v>Diagnostics and Preventative</v>
      </c>
      <c r="B14058" t="str">
        <f t="shared" ca="1" si="1096"/>
        <v>Periodic Exams</v>
      </c>
      <c r="C14058">
        <f t="shared" si="1099"/>
        <v>780</v>
      </c>
      <c r="D14058">
        <f t="shared" ca="1" si="1097"/>
        <v>0</v>
      </c>
      <c r="E14058">
        <f t="shared" ca="1" si="1098"/>
        <v>1</v>
      </c>
    </row>
    <row r="14059" spans="1:5" x14ac:dyDescent="0.2">
      <c r="A14059" t="str">
        <f t="shared" ca="1" si="1095"/>
        <v>Major</v>
      </c>
      <c r="B14059" t="str">
        <f t="shared" ca="1" si="1096"/>
        <v>prosthodontics</v>
      </c>
      <c r="C14059">
        <f t="shared" si="1099"/>
        <v>780</v>
      </c>
      <c r="D14059" t="str">
        <f t="shared" ca="1" si="1097"/>
        <v>Procedures for replacement of missing teeth by construction or repair of bridges and partial or complete dentures</v>
      </c>
      <c r="E14059">
        <f t="shared" ca="1" si="1098"/>
        <v>15</v>
      </c>
    </row>
    <row r="14060" spans="1:5" x14ac:dyDescent="0.2">
      <c r="A14060" t="str">
        <f t="shared" ca="1" si="1095"/>
        <v>Orthodontics</v>
      </c>
      <c r="B14060" t="str">
        <f t="shared" ca="1" si="1096"/>
        <v>orthodontics</v>
      </c>
      <c r="C14060">
        <f t="shared" si="1099"/>
        <v>781</v>
      </c>
      <c r="D14060" t="str">
        <f t="shared" ca="1" si="1097"/>
        <v>For eligible dependents to age 19</v>
      </c>
      <c r="E14060">
        <f t="shared" ca="1" si="1098"/>
        <v>17</v>
      </c>
    </row>
    <row r="14061" spans="1:5" x14ac:dyDescent="0.2">
      <c r="A14061" t="str">
        <f t="shared" ca="1" si="1095"/>
        <v>Diagnostics and Preventative</v>
      </c>
      <c r="B14061" t="str">
        <f t="shared" ca="1" si="1096"/>
        <v>Prophylaxis</v>
      </c>
      <c r="C14061">
        <f t="shared" si="1099"/>
        <v>781</v>
      </c>
      <c r="D14061">
        <f t="shared" ca="1" si="1097"/>
        <v>0</v>
      </c>
      <c r="E14061">
        <f t="shared" ca="1" si="1098"/>
        <v>4</v>
      </c>
    </row>
    <row r="14062" spans="1:5" x14ac:dyDescent="0.2">
      <c r="A14062" t="str">
        <f t="shared" ca="1" si="1095"/>
        <v>Basic</v>
      </c>
      <c r="B14062" t="str">
        <f t="shared" ca="1" si="1096"/>
        <v>surgical periodontics</v>
      </c>
      <c r="C14062">
        <f t="shared" si="1099"/>
        <v>781</v>
      </c>
      <c r="D14062" t="str">
        <f t="shared" ca="1" si="1097"/>
        <v>Surgical treatment of the gums and supporting structures of the teeth</v>
      </c>
      <c r="E14062">
        <f t="shared" ca="1" si="1098"/>
        <v>11</v>
      </c>
    </row>
    <row r="14063" spans="1:5" x14ac:dyDescent="0.2">
      <c r="A14063" t="str">
        <f t="shared" ca="1" si="1095"/>
        <v>Diagnostics and Preventative</v>
      </c>
      <c r="B14063" t="str">
        <f t="shared" ca="1" si="1096"/>
        <v>Full-mouth x-ray</v>
      </c>
      <c r="C14063">
        <f t="shared" si="1099"/>
        <v>781</v>
      </c>
      <c r="D14063">
        <f t="shared" ca="1" si="1097"/>
        <v>0</v>
      </c>
      <c r="E14063">
        <f t="shared" ca="1" si="1098"/>
        <v>3</v>
      </c>
    </row>
    <row r="14064" spans="1:5" x14ac:dyDescent="0.2">
      <c r="A14064" t="str">
        <f t="shared" ca="1" si="1095"/>
        <v>Diagnostics and Preventative</v>
      </c>
      <c r="B14064" t="str">
        <f t="shared" ca="1" si="1096"/>
        <v>Full-mouth x-ray</v>
      </c>
      <c r="C14064">
        <f t="shared" si="1099"/>
        <v>781</v>
      </c>
      <c r="D14064">
        <f t="shared" ca="1" si="1097"/>
        <v>0</v>
      </c>
      <c r="E14064">
        <f t="shared" ca="1" si="1098"/>
        <v>3</v>
      </c>
    </row>
    <row r="14065" spans="1:5" x14ac:dyDescent="0.2">
      <c r="A14065" t="str">
        <f t="shared" ca="1" si="1095"/>
        <v>Major</v>
      </c>
      <c r="B14065" t="str">
        <f t="shared" ca="1" si="1096"/>
        <v>temporomandibular joint dysfunction</v>
      </c>
      <c r="C14065">
        <f t="shared" si="1099"/>
        <v>781</v>
      </c>
      <c r="D14065" t="str">
        <f t="shared" ca="1" si="1097"/>
        <v>Services relating to hinging joints of the jaw</v>
      </c>
      <c r="E14065">
        <f t="shared" ca="1" si="1098"/>
        <v>16</v>
      </c>
    </row>
    <row r="14066" spans="1:5" x14ac:dyDescent="0.2">
      <c r="A14066" t="str">
        <f t="shared" ca="1" si="1095"/>
        <v>Diagnostics and Preventative</v>
      </c>
      <c r="B14066" t="str">
        <f t="shared" ca="1" si="1096"/>
        <v>Fluoride treatments</v>
      </c>
      <c r="C14066">
        <f t="shared" si="1099"/>
        <v>781</v>
      </c>
      <c r="D14066">
        <f t="shared" ca="1" si="1097"/>
        <v>0</v>
      </c>
      <c r="E14066">
        <f t="shared" ca="1" si="1098"/>
        <v>5</v>
      </c>
    </row>
    <row r="14067" spans="1:5" x14ac:dyDescent="0.2">
      <c r="A14067" t="str">
        <f t="shared" ca="1" si="1095"/>
        <v>Basic</v>
      </c>
      <c r="B14067" t="str">
        <f t="shared" ca="1" si="1096"/>
        <v>non-surgical periodontics</v>
      </c>
      <c r="C14067">
        <f t="shared" si="1099"/>
        <v>781</v>
      </c>
      <c r="D14067" t="str">
        <f t="shared" ca="1" si="1097"/>
        <v xml:space="preserve">Non-surgical treatment of the gums and supporting structures of the teeth </v>
      </c>
      <c r="E14067">
        <f t="shared" ca="1" si="1098"/>
        <v>12</v>
      </c>
    </row>
    <row r="14068" spans="1:5" x14ac:dyDescent="0.2">
      <c r="A14068" t="str">
        <f t="shared" ca="1" si="1095"/>
        <v>Basic</v>
      </c>
      <c r="B14068" t="str">
        <f t="shared" ca="1" si="1096"/>
        <v>non-surgical periodontics</v>
      </c>
      <c r="C14068">
        <f t="shared" si="1099"/>
        <v>781</v>
      </c>
      <c r="D14068" t="str">
        <f t="shared" ca="1" si="1097"/>
        <v xml:space="preserve">Non-surgical treatment of the gums and supporting structures of the teeth </v>
      </c>
      <c r="E14068">
        <f t="shared" ca="1" si="1098"/>
        <v>12</v>
      </c>
    </row>
    <row r="14069" spans="1:5" x14ac:dyDescent="0.2">
      <c r="A14069" t="str">
        <f t="shared" ca="1" si="1095"/>
        <v>Orthodontics</v>
      </c>
      <c r="B14069" t="str">
        <f t="shared" ca="1" si="1096"/>
        <v>orthodontics</v>
      </c>
      <c r="C14069">
        <f t="shared" si="1099"/>
        <v>781</v>
      </c>
      <c r="D14069" t="str">
        <f t="shared" ca="1" si="1097"/>
        <v>For eligible dependents to age 19</v>
      </c>
      <c r="E14069">
        <f t="shared" ca="1" si="1098"/>
        <v>17</v>
      </c>
    </row>
    <row r="14070" spans="1:5" x14ac:dyDescent="0.2">
      <c r="A14070" t="str">
        <f t="shared" ca="1" si="1095"/>
        <v>Basic</v>
      </c>
      <c r="B14070" t="str">
        <f t="shared" ca="1" si="1096"/>
        <v>non-surgical periodontics</v>
      </c>
      <c r="C14070">
        <f t="shared" si="1099"/>
        <v>781</v>
      </c>
      <c r="D14070" t="str">
        <f t="shared" ca="1" si="1097"/>
        <v xml:space="preserve">Non-surgical treatment of the gums and supporting structures of the teeth </v>
      </c>
      <c r="E14070">
        <f t="shared" ca="1" si="1098"/>
        <v>12</v>
      </c>
    </row>
    <row r="14071" spans="1:5" x14ac:dyDescent="0.2">
      <c r="A14071" t="str">
        <f t="shared" ca="1" si="1095"/>
        <v>Basic</v>
      </c>
      <c r="B14071" t="str">
        <f t="shared" ca="1" si="1096"/>
        <v>non-surgical periodontics</v>
      </c>
      <c r="C14071">
        <f t="shared" si="1099"/>
        <v>781</v>
      </c>
      <c r="D14071" t="str">
        <f t="shared" ca="1" si="1097"/>
        <v xml:space="preserve">Non-surgical treatment of the gums and supporting structures of the teeth </v>
      </c>
      <c r="E14071">
        <f t="shared" ca="1" si="1098"/>
        <v>12</v>
      </c>
    </row>
    <row r="14072" spans="1:5" x14ac:dyDescent="0.2">
      <c r="A14072" t="str">
        <f t="shared" ca="1" si="1095"/>
        <v>Diagnostics and Preventative</v>
      </c>
      <c r="B14072" t="str">
        <f t="shared" ca="1" si="1096"/>
        <v>Fluoride treatments</v>
      </c>
      <c r="C14072">
        <f t="shared" si="1099"/>
        <v>781</v>
      </c>
      <c r="D14072">
        <f t="shared" ca="1" si="1097"/>
        <v>0</v>
      </c>
      <c r="E14072">
        <f t="shared" ca="1" si="1098"/>
        <v>5</v>
      </c>
    </row>
    <row r="14073" spans="1:5" x14ac:dyDescent="0.2">
      <c r="A14073" t="str">
        <f t="shared" ca="1" si="1095"/>
        <v>Diagnostics and Preventative</v>
      </c>
      <c r="B14073" t="str">
        <f t="shared" ca="1" si="1096"/>
        <v>Fluoride treatments</v>
      </c>
      <c r="C14073">
        <f t="shared" si="1099"/>
        <v>781</v>
      </c>
      <c r="D14073">
        <f t="shared" ca="1" si="1097"/>
        <v>0</v>
      </c>
      <c r="E14073">
        <f t="shared" ca="1" si="1098"/>
        <v>5</v>
      </c>
    </row>
    <row r="14074" spans="1:5" x14ac:dyDescent="0.2">
      <c r="A14074" t="str">
        <f t="shared" ca="1" si="1095"/>
        <v>Diagnostics and Preventative</v>
      </c>
      <c r="B14074" t="str">
        <f t="shared" ca="1" si="1096"/>
        <v>Fluoride treatments</v>
      </c>
      <c r="C14074">
        <f t="shared" si="1099"/>
        <v>781</v>
      </c>
      <c r="D14074">
        <f t="shared" ca="1" si="1097"/>
        <v>0</v>
      </c>
      <c r="E14074">
        <f t="shared" ca="1" si="1098"/>
        <v>5</v>
      </c>
    </row>
    <row r="14075" spans="1:5" x14ac:dyDescent="0.2">
      <c r="A14075" t="str">
        <f t="shared" ca="1" si="1095"/>
        <v>Other</v>
      </c>
      <c r="B14075" t="str">
        <f t="shared" ca="1" si="1096"/>
        <v>Implants</v>
      </c>
      <c r="C14075">
        <f t="shared" si="1099"/>
        <v>781</v>
      </c>
      <c r="D14075" t="str">
        <f t="shared" ca="1" si="1097"/>
        <v>Implant dental work</v>
      </c>
      <c r="E14075">
        <f t="shared" ca="1" si="1098"/>
        <v>18</v>
      </c>
    </row>
    <row r="14076" spans="1:5" x14ac:dyDescent="0.2">
      <c r="A14076" t="str">
        <f t="shared" ca="1" si="1095"/>
        <v>Diagnostics and Preventative</v>
      </c>
      <c r="B14076" t="str">
        <f t="shared" ca="1" si="1096"/>
        <v>Prophylaxis</v>
      </c>
      <c r="C14076">
        <f t="shared" si="1099"/>
        <v>781</v>
      </c>
      <c r="D14076">
        <f t="shared" ca="1" si="1097"/>
        <v>0</v>
      </c>
      <c r="E14076">
        <f t="shared" ca="1" si="1098"/>
        <v>4</v>
      </c>
    </row>
    <row r="14077" spans="1:5" x14ac:dyDescent="0.2">
      <c r="A14077" t="str">
        <f t="shared" ca="1" si="1095"/>
        <v>Basic</v>
      </c>
      <c r="B14077" t="str">
        <f t="shared" ca="1" si="1096"/>
        <v>oral surgery</v>
      </c>
      <c r="C14077">
        <f t="shared" si="1099"/>
        <v>781</v>
      </c>
      <c r="D14077" t="str">
        <f t="shared" ca="1" si="1097"/>
        <v>Extraction and other surgery procedures, incl. pre- and post-operative care</v>
      </c>
      <c r="E14077">
        <f t="shared" ca="1" si="1098"/>
        <v>9</v>
      </c>
    </row>
    <row r="14078" spans="1:5" x14ac:dyDescent="0.2">
      <c r="A14078" t="str">
        <f t="shared" ca="1" si="1095"/>
        <v>Basic</v>
      </c>
      <c r="B14078" t="str">
        <f t="shared" ca="1" si="1096"/>
        <v>oral surgery</v>
      </c>
      <c r="C14078">
        <f t="shared" si="1099"/>
        <v>782</v>
      </c>
      <c r="D14078" t="str">
        <f t="shared" ca="1" si="1097"/>
        <v>Extraction and other surgery procedures, incl. pre- and post-operative care</v>
      </c>
      <c r="E14078">
        <f t="shared" ca="1" si="1098"/>
        <v>9</v>
      </c>
    </row>
    <row r="14079" spans="1:5" x14ac:dyDescent="0.2">
      <c r="A14079" t="str">
        <f t="shared" ca="1" si="1095"/>
        <v>Basic</v>
      </c>
      <c r="B14079" t="str">
        <f t="shared" ca="1" si="1096"/>
        <v>non-surgical periodontics</v>
      </c>
      <c r="C14079">
        <f t="shared" si="1099"/>
        <v>782</v>
      </c>
      <c r="D14079" t="str">
        <f t="shared" ca="1" si="1097"/>
        <v xml:space="preserve">Non-surgical treatment of the gums and supporting structures of the teeth </v>
      </c>
      <c r="E14079">
        <f t="shared" ca="1" si="1098"/>
        <v>12</v>
      </c>
    </row>
    <row r="14080" spans="1:5" x14ac:dyDescent="0.2">
      <c r="A14080" t="str">
        <f t="shared" ca="1" si="1095"/>
        <v>Diagnostics and Preventative</v>
      </c>
      <c r="B14080" t="str">
        <f t="shared" ca="1" si="1096"/>
        <v>Fluoride treatments</v>
      </c>
      <c r="C14080">
        <f t="shared" si="1099"/>
        <v>782</v>
      </c>
      <c r="D14080">
        <f t="shared" ca="1" si="1097"/>
        <v>0</v>
      </c>
      <c r="E14080">
        <f t="shared" ca="1" si="1098"/>
        <v>5</v>
      </c>
    </row>
    <row r="14081" spans="1:5" x14ac:dyDescent="0.2">
      <c r="A14081" t="str">
        <f t="shared" ca="1" si="1095"/>
        <v>Diagnostics and Preventative</v>
      </c>
      <c r="B14081" t="str">
        <f t="shared" ca="1" si="1096"/>
        <v>Full-mouth x-ray</v>
      </c>
      <c r="C14081">
        <f t="shared" si="1099"/>
        <v>782</v>
      </c>
      <c r="D14081">
        <f t="shared" ca="1" si="1097"/>
        <v>0</v>
      </c>
      <c r="E14081">
        <f t="shared" ca="1" si="1098"/>
        <v>3</v>
      </c>
    </row>
    <row r="14082" spans="1:5" x14ac:dyDescent="0.2">
      <c r="A14082" t="str">
        <f t="shared" ref="A14082:A14145" ca="1" si="1100">INDEX(services,E14082,1)</f>
        <v>Other</v>
      </c>
      <c r="B14082" t="str">
        <f t="shared" ref="B14082:B14145" ca="1" si="1101">INDEX(services,E14082,2)</f>
        <v>Implants</v>
      </c>
      <c r="C14082">
        <f t="shared" si="1099"/>
        <v>782</v>
      </c>
      <c r="D14082" t="str">
        <f t="shared" ref="D14082:D14145" ca="1" si="1102">INDEX(services,E14082,3)</f>
        <v>Implant dental work</v>
      </c>
      <c r="E14082">
        <f t="shared" ref="E14082:E14145" ca="1" si="1103">RANDBETWEEN(1,ROWS(services))</f>
        <v>18</v>
      </c>
    </row>
    <row r="14083" spans="1:5" x14ac:dyDescent="0.2">
      <c r="A14083" t="str">
        <f t="shared" ca="1" si="1100"/>
        <v>Diagnostics and Preventative</v>
      </c>
      <c r="B14083" t="str">
        <f t="shared" ca="1" si="1101"/>
        <v>Fluoride treatments</v>
      </c>
      <c r="C14083">
        <f t="shared" si="1099"/>
        <v>782</v>
      </c>
      <c r="D14083">
        <f t="shared" ca="1" si="1102"/>
        <v>0</v>
      </c>
      <c r="E14083">
        <f t="shared" ca="1" si="1103"/>
        <v>5</v>
      </c>
    </row>
    <row r="14084" spans="1:5" x14ac:dyDescent="0.2">
      <c r="A14084" t="str">
        <f t="shared" ca="1" si="1100"/>
        <v>Major</v>
      </c>
      <c r="B14084" t="str">
        <f t="shared" ca="1" si="1101"/>
        <v>major restorative</v>
      </c>
      <c r="C14084">
        <f t="shared" ref="C14084:C14147" si="1104">IF(MOD(ROW(C14084)-2,18)&lt;&gt;0,C14083,C14083+1)</f>
        <v>782</v>
      </c>
      <c r="D14084" t="str">
        <f t="shared" ca="1" si="1102"/>
        <v>Single crowns, inlays, onlays</v>
      </c>
      <c r="E14084">
        <f t="shared" ca="1" si="1103"/>
        <v>14</v>
      </c>
    </row>
    <row r="14085" spans="1:5" x14ac:dyDescent="0.2">
      <c r="A14085" t="str">
        <f t="shared" ca="1" si="1100"/>
        <v>Basic</v>
      </c>
      <c r="B14085" t="str">
        <f t="shared" ca="1" si="1101"/>
        <v>endodontics</v>
      </c>
      <c r="C14085">
        <f t="shared" si="1104"/>
        <v>782</v>
      </c>
      <c r="D14085" t="str">
        <f t="shared" ca="1" si="1102"/>
        <v>Root canal, pulpal therapy</v>
      </c>
      <c r="E14085">
        <f t="shared" ca="1" si="1103"/>
        <v>10</v>
      </c>
    </row>
    <row r="14086" spans="1:5" x14ac:dyDescent="0.2">
      <c r="A14086" t="str">
        <f t="shared" ca="1" si="1100"/>
        <v>Diagnostics and Preventative</v>
      </c>
      <c r="B14086" t="str">
        <f t="shared" ca="1" si="1101"/>
        <v>Space Maintainers</v>
      </c>
      <c r="C14086">
        <f t="shared" si="1104"/>
        <v>782</v>
      </c>
      <c r="D14086">
        <f t="shared" ca="1" si="1102"/>
        <v>0</v>
      </c>
      <c r="E14086">
        <f t="shared" ca="1" si="1103"/>
        <v>7</v>
      </c>
    </row>
    <row r="14087" spans="1:5" x14ac:dyDescent="0.2">
      <c r="A14087" t="str">
        <f t="shared" ca="1" si="1100"/>
        <v>Major</v>
      </c>
      <c r="B14087" t="str">
        <f t="shared" ca="1" si="1101"/>
        <v>major restorative</v>
      </c>
      <c r="C14087">
        <f t="shared" si="1104"/>
        <v>782</v>
      </c>
      <c r="D14087" t="str">
        <f t="shared" ca="1" si="1102"/>
        <v>Single crowns, inlays, onlays</v>
      </c>
      <c r="E14087">
        <f t="shared" ca="1" si="1103"/>
        <v>14</v>
      </c>
    </row>
    <row r="14088" spans="1:5" x14ac:dyDescent="0.2">
      <c r="A14088" t="str">
        <f t="shared" ca="1" si="1100"/>
        <v>Basic</v>
      </c>
      <c r="B14088" t="str">
        <f t="shared" ca="1" si="1101"/>
        <v>oral surgery</v>
      </c>
      <c r="C14088">
        <f t="shared" si="1104"/>
        <v>782</v>
      </c>
      <c r="D14088" t="str">
        <f t="shared" ca="1" si="1102"/>
        <v>Extraction and other surgery procedures, incl. pre- and post-operative care</v>
      </c>
      <c r="E14088">
        <f t="shared" ca="1" si="1103"/>
        <v>9</v>
      </c>
    </row>
    <row r="14089" spans="1:5" x14ac:dyDescent="0.2">
      <c r="A14089" t="str">
        <f t="shared" ca="1" si="1100"/>
        <v>Basic</v>
      </c>
      <c r="B14089" t="str">
        <f t="shared" ca="1" si="1101"/>
        <v>non-surgical periodontics</v>
      </c>
      <c r="C14089">
        <f t="shared" si="1104"/>
        <v>782</v>
      </c>
      <c r="D14089" t="str">
        <f t="shared" ca="1" si="1102"/>
        <v xml:space="preserve">Non-surgical treatment of the gums and supporting structures of the teeth </v>
      </c>
      <c r="E14089">
        <f t="shared" ca="1" si="1103"/>
        <v>12</v>
      </c>
    </row>
    <row r="14090" spans="1:5" x14ac:dyDescent="0.2">
      <c r="A14090" t="str">
        <f t="shared" ca="1" si="1100"/>
        <v>Diagnostics and Preventative</v>
      </c>
      <c r="B14090" t="str">
        <f t="shared" ca="1" si="1101"/>
        <v>Bitewing x-rays</v>
      </c>
      <c r="C14090">
        <f t="shared" si="1104"/>
        <v>782</v>
      </c>
      <c r="D14090">
        <f t="shared" ca="1" si="1102"/>
        <v>0</v>
      </c>
      <c r="E14090">
        <f t="shared" ca="1" si="1103"/>
        <v>2</v>
      </c>
    </row>
    <row r="14091" spans="1:5" x14ac:dyDescent="0.2">
      <c r="A14091" t="str">
        <f t="shared" ca="1" si="1100"/>
        <v>Basic</v>
      </c>
      <c r="B14091" t="str">
        <f t="shared" ca="1" si="1101"/>
        <v>general anesthesia</v>
      </c>
      <c r="C14091">
        <f t="shared" si="1104"/>
        <v>782</v>
      </c>
      <c r="D14091" t="str">
        <f t="shared" ca="1" si="1102"/>
        <v>Covered when used in conjunction with covered oral surgical procedures</v>
      </c>
      <c r="E14091">
        <f t="shared" ca="1" si="1103"/>
        <v>13</v>
      </c>
    </row>
    <row r="14092" spans="1:5" x14ac:dyDescent="0.2">
      <c r="A14092" t="str">
        <f t="shared" ca="1" si="1100"/>
        <v>Basic</v>
      </c>
      <c r="B14092" t="str">
        <f t="shared" ca="1" si="1101"/>
        <v>general anesthesia</v>
      </c>
      <c r="C14092">
        <f t="shared" si="1104"/>
        <v>782</v>
      </c>
      <c r="D14092" t="str">
        <f t="shared" ca="1" si="1102"/>
        <v>Covered when used in conjunction with covered oral surgical procedures</v>
      </c>
      <c r="E14092">
        <f t="shared" ca="1" si="1103"/>
        <v>13</v>
      </c>
    </row>
    <row r="14093" spans="1:5" x14ac:dyDescent="0.2">
      <c r="A14093" t="str">
        <f t="shared" ca="1" si="1100"/>
        <v>Basic</v>
      </c>
      <c r="B14093" t="str">
        <f t="shared" ca="1" si="1101"/>
        <v>surgical periodontics</v>
      </c>
      <c r="C14093">
        <f t="shared" si="1104"/>
        <v>782</v>
      </c>
      <c r="D14093" t="str">
        <f t="shared" ca="1" si="1102"/>
        <v>Surgical treatment of the gums and supporting structures of the teeth</v>
      </c>
      <c r="E14093">
        <f t="shared" ca="1" si="1103"/>
        <v>11</v>
      </c>
    </row>
    <row r="14094" spans="1:5" x14ac:dyDescent="0.2">
      <c r="A14094" t="str">
        <f t="shared" ca="1" si="1100"/>
        <v>Diagnostics and Preventative</v>
      </c>
      <c r="B14094" t="str">
        <f t="shared" ca="1" si="1101"/>
        <v>Fluoride treatments</v>
      </c>
      <c r="C14094">
        <f t="shared" si="1104"/>
        <v>782</v>
      </c>
      <c r="D14094">
        <f t="shared" ca="1" si="1102"/>
        <v>0</v>
      </c>
      <c r="E14094">
        <f t="shared" ca="1" si="1103"/>
        <v>5</v>
      </c>
    </row>
    <row r="14095" spans="1:5" x14ac:dyDescent="0.2">
      <c r="A14095" t="str">
        <f t="shared" ca="1" si="1100"/>
        <v>Major</v>
      </c>
      <c r="B14095" t="str">
        <f t="shared" ca="1" si="1101"/>
        <v>prosthodontics</v>
      </c>
      <c r="C14095">
        <f t="shared" si="1104"/>
        <v>782</v>
      </c>
      <c r="D14095" t="str">
        <f t="shared" ca="1" si="1102"/>
        <v>Procedures for replacement of missing teeth by construction or repair of bridges and partial or complete dentures</v>
      </c>
      <c r="E14095">
        <f t="shared" ca="1" si="1103"/>
        <v>15</v>
      </c>
    </row>
    <row r="14096" spans="1:5" x14ac:dyDescent="0.2">
      <c r="A14096" t="str">
        <f t="shared" ca="1" si="1100"/>
        <v>Basic</v>
      </c>
      <c r="B14096" t="str">
        <f t="shared" ca="1" si="1101"/>
        <v>endodontics</v>
      </c>
      <c r="C14096">
        <f t="shared" si="1104"/>
        <v>783</v>
      </c>
      <c r="D14096" t="str">
        <f t="shared" ca="1" si="1102"/>
        <v>Root canal, pulpal therapy</v>
      </c>
      <c r="E14096">
        <f t="shared" ca="1" si="1103"/>
        <v>10</v>
      </c>
    </row>
    <row r="14097" spans="1:5" x14ac:dyDescent="0.2">
      <c r="A14097" t="str">
        <f t="shared" ca="1" si="1100"/>
        <v>Basic</v>
      </c>
      <c r="B14097" t="str">
        <f t="shared" ca="1" si="1101"/>
        <v>non-surgical periodontics</v>
      </c>
      <c r="C14097">
        <f t="shared" si="1104"/>
        <v>783</v>
      </c>
      <c r="D14097" t="str">
        <f t="shared" ca="1" si="1102"/>
        <v xml:space="preserve">Non-surgical treatment of the gums and supporting structures of the teeth </v>
      </c>
      <c r="E14097">
        <f t="shared" ca="1" si="1103"/>
        <v>12</v>
      </c>
    </row>
    <row r="14098" spans="1:5" x14ac:dyDescent="0.2">
      <c r="A14098" t="str">
        <f t="shared" ca="1" si="1100"/>
        <v>Basic</v>
      </c>
      <c r="B14098" t="str">
        <f t="shared" ca="1" si="1101"/>
        <v>non-surgical periodontics</v>
      </c>
      <c r="C14098">
        <f t="shared" si="1104"/>
        <v>783</v>
      </c>
      <c r="D14098" t="str">
        <f t="shared" ca="1" si="1102"/>
        <v xml:space="preserve">Non-surgical treatment of the gums and supporting structures of the teeth </v>
      </c>
      <c r="E14098">
        <f t="shared" ca="1" si="1103"/>
        <v>12</v>
      </c>
    </row>
    <row r="14099" spans="1:5" x14ac:dyDescent="0.2">
      <c r="A14099" t="str">
        <f t="shared" ca="1" si="1100"/>
        <v>Diagnostics and Preventative</v>
      </c>
      <c r="B14099" t="str">
        <f t="shared" ca="1" si="1101"/>
        <v>Sealants</v>
      </c>
      <c r="C14099">
        <f t="shared" si="1104"/>
        <v>783</v>
      </c>
      <c r="D14099">
        <f t="shared" ca="1" si="1102"/>
        <v>0</v>
      </c>
      <c r="E14099">
        <f t="shared" ca="1" si="1103"/>
        <v>6</v>
      </c>
    </row>
    <row r="14100" spans="1:5" x14ac:dyDescent="0.2">
      <c r="A14100" t="str">
        <f t="shared" ca="1" si="1100"/>
        <v>Diagnostics and Preventative</v>
      </c>
      <c r="B14100" t="str">
        <f t="shared" ca="1" si="1101"/>
        <v>Sealants</v>
      </c>
      <c r="C14100">
        <f t="shared" si="1104"/>
        <v>783</v>
      </c>
      <c r="D14100">
        <f t="shared" ca="1" si="1102"/>
        <v>0</v>
      </c>
      <c r="E14100">
        <f t="shared" ca="1" si="1103"/>
        <v>6</v>
      </c>
    </row>
    <row r="14101" spans="1:5" x14ac:dyDescent="0.2">
      <c r="A14101" t="str">
        <f t="shared" ca="1" si="1100"/>
        <v>Basic</v>
      </c>
      <c r="B14101" t="str">
        <f t="shared" ca="1" si="1101"/>
        <v>general anesthesia</v>
      </c>
      <c r="C14101">
        <f t="shared" si="1104"/>
        <v>783</v>
      </c>
      <c r="D14101" t="str">
        <f t="shared" ca="1" si="1102"/>
        <v>Covered when used in conjunction with covered oral surgical procedures</v>
      </c>
      <c r="E14101">
        <f t="shared" ca="1" si="1103"/>
        <v>13</v>
      </c>
    </row>
    <row r="14102" spans="1:5" x14ac:dyDescent="0.2">
      <c r="A14102" t="str">
        <f t="shared" ca="1" si="1100"/>
        <v>Diagnostics and Preventative</v>
      </c>
      <c r="B14102" t="str">
        <f t="shared" ca="1" si="1101"/>
        <v>Fluoride treatments</v>
      </c>
      <c r="C14102">
        <f t="shared" si="1104"/>
        <v>783</v>
      </c>
      <c r="D14102">
        <f t="shared" ca="1" si="1102"/>
        <v>0</v>
      </c>
      <c r="E14102">
        <f t="shared" ca="1" si="1103"/>
        <v>5</v>
      </c>
    </row>
    <row r="14103" spans="1:5" x14ac:dyDescent="0.2">
      <c r="A14103" t="str">
        <f t="shared" ca="1" si="1100"/>
        <v>Major</v>
      </c>
      <c r="B14103" t="str">
        <f t="shared" ca="1" si="1101"/>
        <v>major restorative</v>
      </c>
      <c r="C14103">
        <f t="shared" si="1104"/>
        <v>783</v>
      </c>
      <c r="D14103" t="str">
        <f t="shared" ca="1" si="1102"/>
        <v>Single crowns, inlays, onlays</v>
      </c>
      <c r="E14103">
        <f t="shared" ca="1" si="1103"/>
        <v>14</v>
      </c>
    </row>
    <row r="14104" spans="1:5" x14ac:dyDescent="0.2">
      <c r="A14104" t="str">
        <f t="shared" ca="1" si="1100"/>
        <v>Basic</v>
      </c>
      <c r="B14104" t="str">
        <f t="shared" ca="1" si="1101"/>
        <v>basic restorative</v>
      </c>
      <c r="C14104">
        <f t="shared" si="1104"/>
        <v>783</v>
      </c>
      <c r="D14104" t="str">
        <f t="shared" ca="1" si="1102"/>
        <v>Fillings (amalgam "silver" and composite "white" non-molar)</v>
      </c>
      <c r="E14104">
        <f t="shared" ca="1" si="1103"/>
        <v>8</v>
      </c>
    </row>
    <row r="14105" spans="1:5" x14ac:dyDescent="0.2">
      <c r="A14105" t="str">
        <f t="shared" ca="1" si="1100"/>
        <v>Diagnostics and Preventative</v>
      </c>
      <c r="B14105" t="str">
        <f t="shared" ca="1" si="1101"/>
        <v>Bitewing x-rays</v>
      </c>
      <c r="C14105">
        <f t="shared" si="1104"/>
        <v>783</v>
      </c>
      <c r="D14105">
        <f t="shared" ca="1" si="1102"/>
        <v>0</v>
      </c>
      <c r="E14105">
        <f t="shared" ca="1" si="1103"/>
        <v>2</v>
      </c>
    </row>
    <row r="14106" spans="1:5" x14ac:dyDescent="0.2">
      <c r="A14106" t="str">
        <f t="shared" ca="1" si="1100"/>
        <v>Basic</v>
      </c>
      <c r="B14106" t="str">
        <f t="shared" ca="1" si="1101"/>
        <v>non-surgical periodontics</v>
      </c>
      <c r="C14106">
        <f t="shared" si="1104"/>
        <v>783</v>
      </c>
      <c r="D14106" t="str">
        <f t="shared" ca="1" si="1102"/>
        <v xml:space="preserve">Non-surgical treatment of the gums and supporting structures of the teeth </v>
      </c>
      <c r="E14106">
        <f t="shared" ca="1" si="1103"/>
        <v>12</v>
      </c>
    </row>
    <row r="14107" spans="1:5" x14ac:dyDescent="0.2">
      <c r="A14107" t="str">
        <f t="shared" ca="1" si="1100"/>
        <v>Basic</v>
      </c>
      <c r="B14107" t="str">
        <f t="shared" ca="1" si="1101"/>
        <v>endodontics</v>
      </c>
      <c r="C14107">
        <f t="shared" si="1104"/>
        <v>783</v>
      </c>
      <c r="D14107" t="str">
        <f t="shared" ca="1" si="1102"/>
        <v>Root canal, pulpal therapy</v>
      </c>
      <c r="E14107">
        <f t="shared" ca="1" si="1103"/>
        <v>10</v>
      </c>
    </row>
    <row r="14108" spans="1:5" x14ac:dyDescent="0.2">
      <c r="A14108" t="str">
        <f t="shared" ca="1" si="1100"/>
        <v>Orthodontics</v>
      </c>
      <c r="B14108" t="str">
        <f t="shared" ca="1" si="1101"/>
        <v>orthodontics</v>
      </c>
      <c r="C14108">
        <f t="shared" si="1104"/>
        <v>783</v>
      </c>
      <c r="D14108" t="str">
        <f t="shared" ca="1" si="1102"/>
        <v>For eligible dependents to age 19</v>
      </c>
      <c r="E14108">
        <f t="shared" ca="1" si="1103"/>
        <v>17</v>
      </c>
    </row>
    <row r="14109" spans="1:5" x14ac:dyDescent="0.2">
      <c r="A14109" t="str">
        <f t="shared" ca="1" si="1100"/>
        <v>Diagnostics and Preventative</v>
      </c>
      <c r="B14109" t="str">
        <f t="shared" ca="1" si="1101"/>
        <v>Sealants</v>
      </c>
      <c r="C14109">
        <f t="shared" si="1104"/>
        <v>783</v>
      </c>
      <c r="D14109">
        <f t="shared" ca="1" si="1102"/>
        <v>0</v>
      </c>
      <c r="E14109">
        <f t="shared" ca="1" si="1103"/>
        <v>6</v>
      </c>
    </row>
    <row r="14110" spans="1:5" x14ac:dyDescent="0.2">
      <c r="A14110" t="str">
        <f t="shared" ca="1" si="1100"/>
        <v>Diagnostics and Preventative</v>
      </c>
      <c r="B14110" t="str">
        <f t="shared" ca="1" si="1101"/>
        <v>Full-mouth x-ray</v>
      </c>
      <c r="C14110">
        <f t="shared" si="1104"/>
        <v>783</v>
      </c>
      <c r="D14110">
        <f t="shared" ca="1" si="1102"/>
        <v>0</v>
      </c>
      <c r="E14110">
        <f t="shared" ca="1" si="1103"/>
        <v>3</v>
      </c>
    </row>
    <row r="14111" spans="1:5" x14ac:dyDescent="0.2">
      <c r="A14111" t="str">
        <f t="shared" ca="1" si="1100"/>
        <v>Diagnostics and Preventative</v>
      </c>
      <c r="B14111" t="str">
        <f t="shared" ca="1" si="1101"/>
        <v>Space Maintainers</v>
      </c>
      <c r="C14111">
        <f t="shared" si="1104"/>
        <v>783</v>
      </c>
      <c r="D14111">
        <f t="shared" ca="1" si="1102"/>
        <v>0</v>
      </c>
      <c r="E14111">
        <f t="shared" ca="1" si="1103"/>
        <v>7</v>
      </c>
    </row>
    <row r="14112" spans="1:5" x14ac:dyDescent="0.2">
      <c r="A14112" t="str">
        <f t="shared" ca="1" si="1100"/>
        <v>Orthodontics</v>
      </c>
      <c r="B14112" t="str">
        <f t="shared" ca="1" si="1101"/>
        <v>orthodontics</v>
      </c>
      <c r="C14112">
        <f t="shared" si="1104"/>
        <v>783</v>
      </c>
      <c r="D14112" t="str">
        <f t="shared" ca="1" si="1102"/>
        <v>For eligible dependents to age 19</v>
      </c>
      <c r="E14112">
        <f t="shared" ca="1" si="1103"/>
        <v>17</v>
      </c>
    </row>
    <row r="14113" spans="1:5" x14ac:dyDescent="0.2">
      <c r="A14113" t="str">
        <f t="shared" ca="1" si="1100"/>
        <v>Major</v>
      </c>
      <c r="B14113" t="str">
        <f t="shared" ca="1" si="1101"/>
        <v>prosthodontics</v>
      </c>
      <c r="C14113">
        <f t="shared" si="1104"/>
        <v>783</v>
      </c>
      <c r="D14113" t="str">
        <f t="shared" ca="1" si="1102"/>
        <v>Procedures for replacement of missing teeth by construction or repair of bridges and partial or complete dentures</v>
      </c>
      <c r="E14113">
        <f t="shared" ca="1" si="1103"/>
        <v>15</v>
      </c>
    </row>
    <row r="14114" spans="1:5" x14ac:dyDescent="0.2">
      <c r="A14114" t="str">
        <f t="shared" ca="1" si="1100"/>
        <v>Other</v>
      </c>
      <c r="B14114" t="str">
        <f t="shared" ca="1" si="1101"/>
        <v>Implants</v>
      </c>
      <c r="C14114">
        <f t="shared" si="1104"/>
        <v>784</v>
      </c>
      <c r="D14114" t="str">
        <f t="shared" ca="1" si="1102"/>
        <v>Implant dental work</v>
      </c>
      <c r="E14114">
        <f t="shared" ca="1" si="1103"/>
        <v>18</v>
      </c>
    </row>
    <row r="14115" spans="1:5" x14ac:dyDescent="0.2">
      <c r="A14115" t="str">
        <f t="shared" ca="1" si="1100"/>
        <v>Basic</v>
      </c>
      <c r="B14115" t="str">
        <f t="shared" ca="1" si="1101"/>
        <v>endodontics</v>
      </c>
      <c r="C14115">
        <f t="shared" si="1104"/>
        <v>784</v>
      </c>
      <c r="D14115" t="str">
        <f t="shared" ca="1" si="1102"/>
        <v>Root canal, pulpal therapy</v>
      </c>
      <c r="E14115">
        <f t="shared" ca="1" si="1103"/>
        <v>10</v>
      </c>
    </row>
    <row r="14116" spans="1:5" x14ac:dyDescent="0.2">
      <c r="A14116" t="str">
        <f t="shared" ca="1" si="1100"/>
        <v>Diagnostics and Preventative</v>
      </c>
      <c r="B14116" t="str">
        <f t="shared" ca="1" si="1101"/>
        <v>Full-mouth x-ray</v>
      </c>
      <c r="C14116">
        <f t="shared" si="1104"/>
        <v>784</v>
      </c>
      <c r="D14116">
        <f t="shared" ca="1" si="1102"/>
        <v>0</v>
      </c>
      <c r="E14116">
        <f t="shared" ca="1" si="1103"/>
        <v>3</v>
      </c>
    </row>
    <row r="14117" spans="1:5" x14ac:dyDescent="0.2">
      <c r="A14117" t="str">
        <f t="shared" ca="1" si="1100"/>
        <v>Basic</v>
      </c>
      <c r="B14117" t="str">
        <f t="shared" ca="1" si="1101"/>
        <v>general anesthesia</v>
      </c>
      <c r="C14117">
        <f t="shared" si="1104"/>
        <v>784</v>
      </c>
      <c r="D14117" t="str">
        <f t="shared" ca="1" si="1102"/>
        <v>Covered when used in conjunction with covered oral surgical procedures</v>
      </c>
      <c r="E14117">
        <f t="shared" ca="1" si="1103"/>
        <v>13</v>
      </c>
    </row>
    <row r="14118" spans="1:5" x14ac:dyDescent="0.2">
      <c r="A14118" t="str">
        <f t="shared" ca="1" si="1100"/>
        <v>Basic</v>
      </c>
      <c r="B14118" t="str">
        <f t="shared" ca="1" si="1101"/>
        <v>general anesthesia</v>
      </c>
      <c r="C14118">
        <f t="shared" si="1104"/>
        <v>784</v>
      </c>
      <c r="D14118" t="str">
        <f t="shared" ca="1" si="1102"/>
        <v>Covered when used in conjunction with covered oral surgical procedures</v>
      </c>
      <c r="E14118">
        <f t="shared" ca="1" si="1103"/>
        <v>13</v>
      </c>
    </row>
    <row r="14119" spans="1:5" x14ac:dyDescent="0.2">
      <c r="A14119" t="str">
        <f t="shared" ca="1" si="1100"/>
        <v>Basic</v>
      </c>
      <c r="B14119" t="str">
        <f t="shared" ca="1" si="1101"/>
        <v>oral surgery</v>
      </c>
      <c r="C14119">
        <f t="shared" si="1104"/>
        <v>784</v>
      </c>
      <c r="D14119" t="str">
        <f t="shared" ca="1" si="1102"/>
        <v>Extraction and other surgery procedures, incl. pre- and post-operative care</v>
      </c>
      <c r="E14119">
        <f t="shared" ca="1" si="1103"/>
        <v>9</v>
      </c>
    </row>
    <row r="14120" spans="1:5" x14ac:dyDescent="0.2">
      <c r="A14120" t="str">
        <f t="shared" ca="1" si="1100"/>
        <v>Basic</v>
      </c>
      <c r="B14120" t="str">
        <f t="shared" ca="1" si="1101"/>
        <v>oral surgery</v>
      </c>
      <c r="C14120">
        <f t="shared" si="1104"/>
        <v>784</v>
      </c>
      <c r="D14120" t="str">
        <f t="shared" ca="1" si="1102"/>
        <v>Extraction and other surgery procedures, incl. pre- and post-operative care</v>
      </c>
      <c r="E14120">
        <f t="shared" ca="1" si="1103"/>
        <v>9</v>
      </c>
    </row>
    <row r="14121" spans="1:5" x14ac:dyDescent="0.2">
      <c r="A14121" t="str">
        <f t="shared" ca="1" si="1100"/>
        <v>Major</v>
      </c>
      <c r="B14121" t="str">
        <f t="shared" ca="1" si="1101"/>
        <v>prosthodontics</v>
      </c>
      <c r="C14121">
        <f t="shared" si="1104"/>
        <v>784</v>
      </c>
      <c r="D14121" t="str">
        <f t="shared" ca="1" si="1102"/>
        <v>Procedures for replacement of missing teeth by construction or repair of bridges and partial or complete dentures</v>
      </c>
      <c r="E14121">
        <f t="shared" ca="1" si="1103"/>
        <v>15</v>
      </c>
    </row>
    <row r="14122" spans="1:5" x14ac:dyDescent="0.2">
      <c r="A14122" t="str">
        <f t="shared" ca="1" si="1100"/>
        <v>Major</v>
      </c>
      <c r="B14122" t="str">
        <f t="shared" ca="1" si="1101"/>
        <v>temporomandibular joint dysfunction</v>
      </c>
      <c r="C14122">
        <f t="shared" si="1104"/>
        <v>784</v>
      </c>
      <c r="D14122" t="str">
        <f t="shared" ca="1" si="1102"/>
        <v>Services relating to hinging joints of the jaw</v>
      </c>
      <c r="E14122">
        <f t="shared" ca="1" si="1103"/>
        <v>16</v>
      </c>
    </row>
    <row r="14123" spans="1:5" x14ac:dyDescent="0.2">
      <c r="A14123" t="str">
        <f t="shared" ca="1" si="1100"/>
        <v>Basic</v>
      </c>
      <c r="B14123" t="str">
        <f t="shared" ca="1" si="1101"/>
        <v>non-surgical periodontics</v>
      </c>
      <c r="C14123">
        <f t="shared" si="1104"/>
        <v>784</v>
      </c>
      <c r="D14123" t="str">
        <f t="shared" ca="1" si="1102"/>
        <v xml:space="preserve">Non-surgical treatment of the gums and supporting structures of the teeth </v>
      </c>
      <c r="E14123">
        <f t="shared" ca="1" si="1103"/>
        <v>12</v>
      </c>
    </row>
    <row r="14124" spans="1:5" x14ac:dyDescent="0.2">
      <c r="A14124" t="str">
        <f t="shared" ca="1" si="1100"/>
        <v>Orthodontics</v>
      </c>
      <c r="B14124" t="str">
        <f t="shared" ca="1" si="1101"/>
        <v>orthodontics</v>
      </c>
      <c r="C14124">
        <f t="shared" si="1104"/>
        <v>784</v>
      </c>
      <c r="D14124" t="str">
        <f t="shared" ca="1" si="1102"/>
        <v>For eligible dependents to age 19</v>
      </c>
      <c r="E14124">
        <f t="shared" ca="1" si="1103"/>
        <v>17</v>
      </c>
    </row>
    <row r="14125" spans="1:5" x14ac:dyDescent="0.2">
      <c r="A14125" t="str">
        <f t="shared" ca="1" si="1100"/>
        <v>Diagnostics and Preventative</v>
      </c>
      <c r="B14125" t="str">
        <f t="shared" ca="1" si="1101"/>
        <v>Full-mouth x-ray</v>
      </c>
      <c r="C14125">
        <f t="shared" si="1104"/>
        <v>784</v>
      </c>
      <c r="D14125">
        <f t="shared" ca="1" si="1102"/>
        <v>0</v>
      </c>
      <c r="E14125">
        <f t="shared" ca="1" si="1103"/>
        <v>3</v>
      </c>
    </row>
    <row r="14126" spans="1:5" x14ac:dyDescent="0.2">
      <c r="A14126" t="str">
        <f t="shared" ca="1" si="1100"/>
        <v>Basic</v>
      </c>
      <c r="B14126" t="str">
        <f t="shared" ca="1" si="1101"/>
        <v>endodontics</v>
      </c>
      <c r="C14126">
        <f t="shared" si="1104"/>
        <v>784</v>
      </c>
      <c r="D14126" t="str">
        <f t="shared" ca="1" si="1102"/>
        <v>Root canal, pulpal therapy</v>
      </c>
      <c r="E14126">
        <f t="shared" ca="1" si="1103"/>
        <v>10</v>
      </c>
    </row>
    <row r="14127" spans="1:5" x14ac:dyDescent="0.2">
      <c r="A14127" t="str">
        <f t="shared" ca="1" si="1100"/>
        <v>Diagnostics and Preventative</v>
      </c>
      <c r="B14127" t="str">
        <f t="shared" ca="1" si="1101"/>
        <v>Space Maintainers</v>
      </c>
      <c r="C14127">
        <f t="shared" si="1104"/>
        <v>784</v>
      </c>
      <c r="D14127">
        <f t="shared" ca="1" si="1102"/>
        <v>0</v>
      </c>
      <c r="E14127">
        <f t="shared" ca="1" si="1103"/>
        <v>7</v>
      </c>
    </row>
    <row r="14128" spans="1:5" x14ac:dyDescent="0.2">
      <c r="A14128" t="str">
        <f t="shared" ca="1" si="1100"/>
        <v>Basic</v>
      </c>
      <c r="B14128" t="str">
        <f t="shared" ca="1" si="1101"/>
        <v>non-surgical periodontics</v>
      </c>
      <c r="C14128">
        <f t="shared" si="1104"/>
        <v>784</v>
      </c>
      <c r="D14128" t="str">
        <f t="shared" ca="1" si="1102"/>
        <v xml:space="preserve">Non-surgical treatment of the gums and supporting structures of the teeth </v>
      </c>
      <c r="E14128">
        <f t="shared" ca="1" si="1103"/>
        <v>12</v>
      </c>
    </row>
    <row r="14129" spans="1:5" x14ac:dyDescent="0.2">
      <c r="A14129" t="str">
        <f t="shared" ca="1" si="1100"/>
        <v>Basic</v>
      </c>
      <c r="B14129" t="str">
        <f t="shared" ca="1" si="1101"/>
        <v>endodontics</v>
      </c>
      <c r="C14129">
        <f t="shared" si="1104"/>
        <v>784</v>
      </c>
      <c r="D14129" t="str">
        <f t="shared" ca="1" si="1102"/>
        <v>Root canal, pulpal therapy</v>
      </c>
      <c r="E14129">
        <f t="shared" ca="1" si="1103"/>
        <v>10</v>
      </c>
    </row>
    <row r="14130" spans="1:5" x14ac:dyDescent="0.2">
      <c r="A14130" t="str">
        <f t="shared" ca="1" si="1100"/>
        <v>Diagnostics and Preventative</v>
      </c>
      <c r="B14130" t="str">
        <f t="shared" ca="1" si="1101"/>
        <v>Bitewing x-rays</v>
      </c>
      <c r="C14130">
        <f t="shared" si="1104"/>
        <v>784</v>
      </c>
      <c r="D14130">
        <f t="shared" ca="1" si="1102"/>
        <v>0</v>
      </c>
      <c r="E14130">
        <f t="shared" ca="1" si="1103"/>
        <v>2</v>
      </c>
    </row>
    <row r="14131" spans="1:5" x14ac:dyDescent="0.2">
      <c r="A14131" t="str">
        <f t="shared" ca="1" si="1100"/>
        <v>Basic</v>
      </c>
      <c r="B14131" t="str">
        <f t="shared" ca="1" si="1101"/>
        <v>oral surgery</v>
      </c>
      <c r="C14131">
        <f t="shared" si="1104"/>
        <v>784</v>
      </c>
      <c r="D14131" t="str">
        <f t="shared" ca="1" si="1102"/>
        <v>Extraction and other surgery procedures, incl. pre- and post-operative care</v>
      </c>
      <c r="E14131">
        <f t="shared" ca="1" si="1103"/>
        <v>9</v>
      </c>
    </row>
    <row r="14132" spans="1:5" x14ac:dyDescent="0.2">
      <c r="A14132" t="str">
        <f t="shared" ca="1" si="1100"/>
        <v>Basic</v>
      </c>
      <c r="B14132" t="str">
        <f t="shared" ca="1" si="1101"/>
        <v>general anesthesia</v>
      </c>
      <c r="C14132">
        <f t="shared" si="1104"/>
        <v>785</v>
      </c>
      <c r="D14132" t="str">
        <f t="shared" ca="1" si="1102"/>
        <v>Covered when used in conjunction with covered oral surgical procedures</v>
      </c>
      <c r="E14132">
        <f t="shared" ca="1" si="1103"/>
        <v>13</v>
      </c>
    </row>
    <row r="14133" spans="1:5" x14ac:dyDescent="0.2">
      <c r="A14133" t="str">
        <f t="shared" ca="1" si="1100"/>
        <v>Diagnostics and Preventative</v>
      </c>
      <c r="B14133" t="str">
        <f t="shared" ca="1" si="1101"/>
        <v>Space Maintainers</v>
      </c>
      <c r="C14133">
        <f t="shared" si="1104"/>
        <v>785</v>
      </c>
      <c r="D14133">
        <f t="shared" ca="1" si="1102"/>
        <v>0</v>
      </c>
      <c r="E14133">
        <f t="shared" ca="1" si="1103"/>
        <v>7</v>
      </c>
    </row>
    <row r="14134" spans="1:5" x14ac:dyDescent="0.2">
      <c r="A14134" t="str">
        <f t="shared" ca="1" si="1100"/>
        <v>Diagnostics and Preventative</v>
      </c>
      <c r="B14134" t="str">
        <f t="shared" ca="1" si="1101"/>
        <v>Fluoride treatments</v>
      </c>
      <c r="C14134">
        <f t="shared" si="1104"/>
        <v>785</v>
      </c>
      <c r="D14134">
        <f t="shared" ca="1" si="1102"/>
        <v>0</v>
      </c>
      <c r="E14134">
        <f t="shared" ca="1" si="1103"/>
        <v>5</v>
      </c>
    </row>
    <row r="14135" spans="1:5" x14ac:dyDescent="0.2">
      <c r="A14135" t="str">
        <f t="shared" ca="1" si="1100"/>
        <v>Basic</v>
      </c>
      <c r="B14135" t="str">
        <f t="shared" ca="1" si="1101"/>
        <v>endodontics</v>
      </c>
      <c r="C14135">
        <f t="shared" si="1104"/>
        <v>785</v>
      </c>
      <c r="D14135" t="str">
        <f t="shared" ca="1" si="1102"/>
        <v>Root canal, pulpal therapy</v>
      </c>
      <c r="E14135">
        <f t="shared" ca="1" si="1103"/>
        <v>10</v>
      </c>
    </row>
    <row r="14136" spans="1:5" x14ac:dyDescent="0.2">
      <c r="A14136" t="str">
        <f t="shared" ca="1" si="1100"/>
        <v>Major</v>
      </c>
      <c r="B14136" t="str">
        <f t="shared" ca="1" si="1101"/>
        <v>major restorative</v>
      </c>
      <c r="C14136">
        <f t="shared" si="1104"/>
        <v>785</v>
      </c>
      <c r="D14136" t="str">
        <f t="shared" ca="1" si="1102"/>
        <v>Single crowns, inlays, onlays</v>
      </c>
      <c r="E14136">
        <f t="shared" ca="1" si="1103"/>
        <v>14</v>
      </c>
    </row>
    <row r="14137" spans="1:5" x14ac:dyDescent="0.2">
      <c r="A14137" t="str">
        <f t="shared" ca="1" si="1100"/>
        <v>Diagnostics and Preventative</v>
      </c>
      <c r="B14137" t="str">
        <f t="shared" ca="1" si="1101"/>
        <v>Sealants</v>
      </c>
      <c r="C14137">
        <f t="shared" si="1104"/>
        <v>785</v>
      </c>
      <c r="D14137">
        <f t="shared" ca="1" si="1102"/>
        <v>0</v>
      </c>
      <c r="E14137">
        <f t="shared" ca="1" si="1103"/>
        <v>6</v>
      </c>
    </row>
    <row r="14138" spans="1:5" x14ac:dyDescent="0.2">
      <c r="A14138" t="str">
        <f t="shared" ca="1" si="1100"/>
        <v>Diagnostics and Preventative</v>
      </c>
      <c r="B14138" t="str">
        <f t="shared" ca="1" si="1101"/>
        <v>Space Maintainers</v>
      </c>
      <c r="C14138">
        <f t="shared" si="1104"/>
        <v>785</v>
      </c>
      <c r="D14138">
        <f t="shared" ca="1" si="1102"/>
        <v>0</v>
      </c>
      <c r="E14138">
        <f t="shared" ca="1" si="1103"/>
        <v>7</v>
      </c>
    </row>
    <row r="14139" spans="1:5" x14ac:dyDescent="0.2">
      <c r="A14139" t="str">
        <f t="shared" ca="1" si="1100"/>
        <v>Diagnostics and Preventative</v>
      </c>
      <c r="B14139" t="str">
        <f t="shared" ca="1" si="1101"/>
        <v>Space Maintainers</v>
      </c>
      <c r="C14139">
        <f t="shared" si="1104"/>
        <v>785</v>
      </c>
      <c r="D14139">
        <f t="shared" ca="1" si="1102"/>
        <v>0</v>
      </c>
      <c r="E14139">
        <f t="shared" ca="1" si="1103"/>
        <v>7</v>
      </c>
    </row>
    <row r="14140" spans="1:5" x14ac:dyDescent="0.2">
      <c r="A14140" t="str">
        <f t="shared" ca="1" si="1100"/>
        <v>Diagnostics and Preventative</v>
      </c>
      <c r="B14140" t="str">
        <f t="shared" ca="1" si="1101"/>
        <v>Full-mouth x-ray</v>
      </c>
      <c r="C14140">
        <f t="shared" si="1104"/>
        <v>785</v>
      </c>
      <c r="D14140">
        <f t="shared" ca="1" si="1102"/>
        <v>0</v>
      </c>
      <c r="E14140">
        <f t="shared" ca="1" si="1103"/>
        <v>3</v>
      </c>
    </row>
    <row r="14141" spans="1:5" x14ac:dyDescent="0.2">
      <c r="A14141" t="str">
        <f t="shared" ca="1" si="1100"/>
        <v>Basic</v>
      </c>
      <c r="B14141" t="str">
        <f t="shared" ca="1" si="1101"/>
        <v>basic restorative</v>
      </c>
      <c r="C14141">
        <f t="shared" si="1104"/>
        <v>785</v>
      </c>
      <c r="D14141" t="str">
        <f t="shared" ca="1" si="1102"/>
        <v>Fillings (amalgam "silver" and composite "white" non-molar)</v>
      </c>
      <c r="E14141">
        <f t="shared" ca="1" si="1103"/>
        <v>8</v>
      </c>
    </row>
    <row r="14142" spans="1:5" x14ac:dyDescent="0.2">
      <c r="A14142" t="str">
        <f t="shared" ca="1" si="1100"/>
        <v>Diagnostics and Preventative</v>
      </c>
      <c r="B14142" t="str">
        <f t="shared" ca="1" si="1101"/>
        <v>Space Maintainers</v>
      </c>
      <c r="C14142">
        <f t="shared" si="1104"/>
        <v>785</v>
      </c>
      <c r="D14142">
        <f t="shared" ca="1" si="1102"/>
        <v>0</v>
      </c>
      <c r="E14142">
        <f t="shared" ca="1" si="1103"/>
        <v>7</v>
      </c>
    </row>
    <row r="14143" spans="1:5" x14ac:dyDescent="0.2">
      <c r="A14143" t="str">
        <f t="shared" ca="1" si="1100"/>
        <v>Major</v>
      </c>
      <c r="B14143" t="str">
        <f t="shared" ca="1" si="1101"/>
        <v>major restorative</v>
      </c>
      <c r="C14143">
        <f t="shared" si="1104"/>
        <v>785</v>
      </c>
      <c r="D14143" t="str">
        <f t="shared" ca="1" si="1102"/>
        <v>Single crowns, inlays, onlays</v>
      </c>
      <c r="E14143">
        <f t="shared" ca="1" si="1103"/>
        <v>14</v>
      </c>
    </row>
    <row r="14144" spans="1:5" x14ac:dyDescent="0.2">
      <c r="A14144" t="str">
        <f t="shared" ca="1" si="1100"/>
        <v>Diagnostics and Preventative</v>
      </c>
      <c r="B14144" t="str">
        <f t="shared" ca="1" si="1101"/>
        <v>Fluoride treatments</v>
      </c>
      <c r="C14144">
        <f t="shared" si="1104"/>
        <v>785</v>
      </c>
      <c r="D14144">
        <f t="shared" ca="1" si="1102"/>
        <v>0</v>
      </c>
      <c r="E14144">
        <f t="shared" ca="1" si="1103"/>
        <v>5</v>
      </c>
    </row>
    <row r="14145" spans="1:5" x14ac:dyDescent="0.2">
      <c r="A14145" t="str">
        <f t="shared" ca="1" si="1100"/>
        <v>Diagnostics and Preventative</v>
      </c>
      <c r="B14145" t="str">
        <f t="shared" ca="1" si="1101"/>
        <v>Sealants</v>
      </c>
      <c r="C14145">
        <f t="shared" si="1104"/>
        <v>785</v>
      </c>
      <c r="D14145">
        <f t="shared" ca="1" si="1102"/>
        <v>0</v>
      </c>
      <c r="E14145">
        <f t="shared" ca="1" si="1103"/>
        <v>6</v>
      </c>
    </row>
    <row r="14146" spans="1:5" x14ac:dyDescent="0.2">
      <c r="A14146" t="str">
        <f t="shared" ref="A14146:A14209" ca="1" si="1105">INDEX(services,E14146,1)</f>
        <v>Diagnostics and Preventative</v>
      </c>
      <c r="B14146" t="str">
        <f t="shared" ref="B14146:B14209" ca="1" si="1106">INDEX(services,E14146,2)</f>
        <v>Space Maintainers</v>
      </c>
      <c r="C14146">
        <f t="shared" si="1104"/>
        <v>785</v>
      </c>
      <c r="D14146">
        <f t="shared" ref="D14146:D14209" ca="1" si="1107">INDEX(services,E14146,3)</f>
        <v>0</v>
      </c>
      <c r="E14146">
        <f t="shared" ref="E14146:E14209" ca="1" si="1108">RANDBETWEEN(1,ROWS(services))</f>
        <v>7</v>
      </c>
    </row>
    <row r="14147" spans="1:5" x14ac:dyDescent="0.2">
      <c r="A14147" t="str">
        <f t="shared" ca="1" si="1105"/>
        <v>Basic</v>
      </c>
      <c r="B14147" t="str">
        <f t="shared" ca="1" si="1106"/>
        <v>basic restorative</v>
      </c>
      <c r="C14147">
        <f t="shared" si="1104"/>
        <v>785</v>
      </c>
      <c r="D14147" t="str">
        <f t="shared" ca="1" si="1107"/>
        <v>Fillings (amalgam "silver" and composite "white" non-molar)</v>
      </c>
      <c r="E14147">
        <f t="shared" ca="1" si="1108"/>
        <v>8</v>
      </c>
    </row>
    <row r="14148" spans="1:5" x14ac:dyDescent="0.2">
      <c r="A14148" t="str">
        <f t="shared" ca="1" si="1105"/>
        <v>Major</v>
      </c>
      <c r="B14148" t="str">
        <f t="shared" ca="1" si="1106"/>
        <v>temporomandibular joint dysfunction</v>
      </c>
      <c r="C14148">
        <f t="shared" ref="C14148:C14211" si="1109">IF(MOD(ROW(C14148)-2,18)&lt;&gt;0,C14147,C14147+1)</f>
        <v>785</v>
      </c>
      <c r="D14148" t="str">
        <f t="shared" ca="1" si="1107"/>
        <v>Services relating to hinging joints of the jaw</v>
      </c>
      <c r="E14148">
        <f t="shared" ca="1" si="1108"/>
        <v>16</v>
      </c>
    </row>
    <row r="14149" spans="1:5" x14ac:dyDescent="0.2">
      <c r="A14149" t="str">
        <f t="shared" ca="1" si="1105"/>
        <v>Basic</v>
      </c>
      <c r="B14149" t="str">
        <f t="shared" ca="1" si="1106"/>
        <v>surgical periodontics</v>
      </c>
      <c r="C14149">
        <f t="shared" si="1109"/>
        <v>785</v>
      </c>
      <c r="D14149" t="str">
        <f t="shared" ca="1" si="1107"/>
        <v>Surgical treatment of the gums and supporting structures of the teeth</v>
      </c>
      <c r="E14149">
        <f t="shared" ca="1" si="1108"/>
        <v>11</v>
      </c>
    </row>
    <row r="14150" spans="1:5" x14ac:dyDescent="0.2">
      <c r="A14150" t="str">
        <f t="shared" ca="1" si="1105"/>
        <v>Diagnostics and Preventative</v>
      </c>
      <c r="B14150" t="str">
        <f t="shared" ca="1" si="1106"/>
        <v>Prophylaxis</v>
      </c>
      <c r="C14150">
        <f t="shared" si="1109"/>
        <v>786</v>
      </c>
      <c r="D14150">
        <f t="shared" ca="1" si="1107"/>
        <v>0</v>
      </c>
      <c r="E14150">
        <f t="shared" ca="1" si="1108"/>
        <v>4</v>
      </c>
    </row>
    <row r="14151" spans="1:5" x14ac:dyDescent="0.2">
      <c r="A14151" t="str">
        <f t="shared" ca="1" si="1105"/>
        <v>Other</v>
      </c>
      <c r="B14151" t="str">
        <f t="shared" ca="1" si="1106"/>
        <v>Implants</v>
      </c>
      <c r="C14151">
        <f t="shared" si="1109"/>
        <v>786</v>
      </c>
      <c r="D14151" t="str">
        <f t="shared" ca="1" si="1107"/>
        <v>Implant dental work</v>
      </c>
      <c r="E14151">
        <f t="shared" ca="1" si="1108"/>
        <v>18</v>
      </c>
    </row>
    <row r="14152" spans="1:5" x14ac:dyDescent="0.2">
      <c r="A14152" t="str">
        <f t="shared" ca="1" si="1105"/>
        <v>Diagnostics and Preventative</v>
      </c>
      <c r="B14152" t="str">
        <f t="shared" ca="1" si="1106"/>
        <v>Bitewing x-rays</v>
      </c>
      <c r="C14152">
        <f t="shared" si="1109"/>
        <v>786</v>
      </c>
      <c r="D14152">
        <f t="shared" ca="1" si="1107"/>
        <v>0</v>
      </c>
      <c r="E14152">
        <f t="shared" ca="1" si="1108"/>
        <v>2</v>
      </c>
    </row>
    <row r="14153" spans="1:5" x14ac:dyDescent="0.2">
      <c r="A14153" t="str">
        <f t="shared" ca="1" si="1105"/>
        <v>Diagnostics and Preventative</v>
      </c>
      <c r="B14153" t="str">
        <f t="shared" ca="1" si="1106"/>
        <v>Fluoride treatments</v>
      </c>
      <c r="C14153">
        <f t="shared" si="1109"/>
        <v>786</v>
      </c>
      <c r="D14153">
        <f t="shared" ca="1" si="1107"/>
        <v>0</v>
      </c>
      <c r="E14153">
        <f t="shared" ca="1" si="1108"/>
        <v>5</v>
      </c>
    </row>
    <row r="14154" spans="1:5" x14ac:dyDescent="0.2">
      <c r="A14154" t="str">
        <f t="shared" ca="1" si="1105"/>
        <v>Basic</v>
      </c>
      <c r="B14154" t="str">
        <f t="shared" ca="1" si="1106"/>
        <v>basic restorative</v>
      </c>
      <c r="C14154">
        <f t="shared" si="1109"/>
        <v>786</v>
      </c>
      <c r="D14154" t="str">
        <f t="shared" ca="1" si="1107"/>
        <v>Fillings (amalgam "silver" and composite "white" non-molar)</v>
      </c>
      <c r="E14154">
        <f t="shared" ca="1" si="1108"/>
        <v>8</v>
      </c>
    </row>
    <row r="14155" spans="1:5" x14ac:dyDescent="0.2">
      <c r="A14155" t="str">
        <f t="shared" ca="1" si="1105"/>
        <v>Major</v>
      </c>
      <c r="B14155" t="str">
        <f t="shared" ca="1" si="1106"/>
        <v>major restorative</v>
      </c>
      <c r="C14155">
        <f t="shared" si="1109"/>
        <v>786</v>
      </c>
      <c r="D14155" t="str">
        <f t="shared" ca="1" si="1107"/>
        <v>Single crowns, inlays, onlays</v>
      </c>
      <c r="E14155">
        <f t="shared" ca="1" si="1108"/>
        <v>14</v>
      </c>
    </row>
    <row r="14156" spans="1:5" x14ac:dyDescent="0.2">
      <c r="A14156" t="str">
        <f t="shared" ca="1" si="1105"/>
        <v>Basic</v>
      </c>
      <c r="B14156" t="str">
        <f t="shared" ca="1" si="1106"/>
        <v>endodontics</v>
      </c>
      <c r="C14156">
        <f t="shared" si="1109"/>
        <v>786</v>
      </c>
      <c r="D14156" t="str">
        <f t="shared" ca="1" si="1107"/>
        <v>Root canal, pulpal therapy</v>
      </c>
      <c r="E14156">
        <f t="shared" ca="1" si="1108"/>
        <v>10</v>
      </c>
    </row>
    <row r="14157" spans="1:5" x14ac:dyDescent="0.2">
      <c r="A14157" t="str">
        <f t="shared" ca="1" si="1105"/>
        <v>Major</v>
      </c>
      <c r="B14157" t="str">
        <f t="shared" ca="1" si="1106"/>
        <v>prosthodontics</v>
      </c>
      <c r="C14157">
        <f t="shared" si="1109"/>
        <v>786</v>
      </c>
      <c r="D14157" t="str">
        <f t="shared" ca="1" si="1107"/>
        <v>Procedures for replacement of missing teeth by construction or repair of bridges and partial or complete dentures</v>
      </c>
      <c r="E14157">
        <f t="shared" ca="1" si="1108"/>
        <v>15</v>
      </c>
    </row>
    <row r="14158" spans="1:5" x14ac:dyDescent="0.2">
      <c r="A14158" t="str">
        <f t="shared" ca="1" si="1105"/>
        <v>Diagnostics and Preventative</v>
      </c>
      <c r="B14158" t="str">
        <f t="shared" ca="1" si="1106"/>
        <v>Bitewing x-rays</v>
      </c>
      <c r="C14158">
        <f t="shared" si="1109"/>
        <v>786</v>
      </c>
      <c r="D14158">
        <f t="shared" ca="1" si="1107"/>
        <v>0</v>
      </c>
      <c r="E14158">
        <f t="shared" ca="1" si="1108"/>
        <v>2</v>
      </c>
    </row>
    <row r="14159" spans="1:5" x14ac:dyDescent="0.2">
      <c r="A14159" t="str">
        <f t="shared" ca="1" si="1105"/>
        <v>Orthodontics</v>
      </c>
      <c r="B14159" t="str">
        <f t="shared" ca="1" si="1106"/>
        <v>orthodontics</v>
      </c>
      <c r="C14159">
        <f t="shared" si="1109"/>
        <v>786</v>
      </c>
      <c r="D14159" t="str">
        <f t="shared" ca="1" si="1107"/>
        <v>For eligible dependents to age 19</v>
      </c>
      <c r="E14159">
        <f t="shared" ca="1" si="1108"/>
        <v>17</v>
      </c>
    </row>
    <row r="14160" spans="1:5" x14ac:dyDescent="0.2">
      <c r="A14160" t="str">
        <f t="shared" ca="1" si="1105"/>
        <v>Diagnostics and Preventative</v>
      </c>
      <c r="B14160" t="str">
        <f t="shared" ca="1" si="1106"/>
        <v>Prophylaxis</v>
      </c>
      <c r="C14160">
        <f t="shared" si="1109"/>
        <v>786</v>
      </c>
      <c r="D14160">
        <f t="shared" ca="1" si="1107"/>
        <v>0</v>
      </c>
      <c r="E14160">
        <f t="shared" ca="1" si="1108"/>
        <v>4</v>
      </c>
    </row>
    <row r="14161" spans="1:5" x14ac:dyDescent="0.2">
      <c r="A14161" t="str">
        <f t="shared" ca="1" si="1105"/>
        <v>Other</v>
      </c>
      <c r="B14161" t="str">
        <f t="shared" ca="1" si="1106"/>
        <v>Implants</v>
      </c>
      <c r="C14161">
        <f t="shared" si="1109"/>
        <v>786</v>
      </c>
      <c r="D14161" t="str">
        <f t="shared" ca="1" si="1107"/>
        <v>Implant dental work</v>
      </c>
      <c r="E14161">
        <f t="shared" ca="1" si="1108"/>
        <v>18</v>
      </c>
    </row>
    <row r="14162" spans="1:5" x14ac:dyDescent="0.2">
      <c r="A14162" t="str">
        <f t="shared" ca="1" si="1105"/>
        <v>Major</v>
      </c>
      <c r="B14162" t="str">
        <f t="shared" ca="1" si="1106"/>
        <v>temporomandibular joint dysfunction</v>
      </c>
      <c r="C14162">
        <f t="shared" si="1109"/>
        <v>786</v>
      </c>
      <c r="D14162" t="str">
        <f t="shared" ca="1" si="1107"/>
        <v>Services relating to hinging joints of the jaw</v>
      </c>
      <c r="E14162">
        <f t="shared" ca="1" si="1108"/>
        <v>16</v>
      </c>
    </row>
    <row r="14163" spans="1:5" x14ac:dyDescent="0.2">
      <c r="A14163" t="str">
        <f t="shared" ca="1" si="1105"/>
        <v>Diagnostics and Preventative</v>
      </c>
      <c r="B14163" t="str">
        <f t="shared" ca="1" si="1106"/>
        <v>Space Maintainers</v>
      </c>
      <c r="C14163">
        <f t="shared" si="1109"/>
        <v>786</v>
      </c>
      <c r="D14163">
        <f t="shared" ca="1" si="1107"/>
        <v>0</v>
      </c>
      <c r="E14163">
        <f t="shared" ca="1" si="1108"/>
        <v>7</v>
      </c>
    </row>
    <row r="14164" spans="1:5" x14ac:dyDescent="0.2">
      <c r="A14164" t="str">
        <f t="shared" ca="1" si="1105"/>
        <v>Basic</v>
      </c>
      <c r="B14164" t="str">
        <f t="shared" ca="1" si="1106"/>
        <v>oral surgery</v>
      </c>
      <c r="C14164">
        <f t="shared" si="1109"/>
        <v>786</v>
      </c>
      <c r="D14164" t="str">
        <f t="shared" ca="1" si="1107"/>
        <v>Extraction and other surgery procedures, incl. pre- and post-operative care</v>
      </c>
      <c r="E14164">
        <f t="shared" ca="1" si="1108"/>
        <v>9</v>
      </c>
    </row>
    <row r="14165" spans="1:5" x14ac:dyDescent="0.2">
      <c r="A14165" t="str">
        <f t="shared" ca="1" si="1105"/>
        <v>Basic</v>
      </c>
      <c r="B14165" t="str">
        <f t="shared" ca="1" si="1106"/>
        <v>basic restorative</v>
      </c>
      <c r="C14165">
        <f t="shared" si="1109"/>
        <v>786</v>
      </c>
      <c r="D14165" t="str">
        <f t="shared" ca="1" si="1107"/>
        <v>Fillings (amalgam "silver" and composite "white" non-molar)</v>
      </c>
      <c r="E14165">
        <f t="shared" ca="1" si="1108"/>
        <v>8</v>
      </c>
    </row>
    <row r="14166" spans="1:5" x14ac:dyDescent="0.2">
      <c r="A14166" t="str">
        <f t="shared" ca="1" si="1105"/>
        <v>Basic</v>
      </c>
      <c r="B14166" t="str">
        <f t="shared" ca="1" si="1106"/>
        <v>general anesthesia</v>
      </c>
      <c r="C14166">
        <f t="shared" si="1109"/>
        <v>786</v>
      </c>
      <c r="D14166" t="str">
        <f t="shared" ca="1" si="1107"/>
        <v>Covered when used in conjunction with covered oral surgical procedures</v>
      </c>
      <c r="E14166">
        <f t="shared" ca="1" si="1108"/>
        <v>13</v>
      </c>
    </row>
    <row r="14167" spans="1:5" x14ac:dyDescent="0.2">
      <c r="A14167" t="str">
        <f t="shared" ca="1" si="1105"/>
        <v>Orthodontics</v>
      </c>
      <c r="B14167" t="str">
        <f t="shared" ca="1" si="1106"/>
        <v>orthodontics</v>
      </c>
      <c r="C14167">
        <f t="shared" si="1109"/>
        <v>786</v>
      </c>
      <c r="D14167" t="str">
        <f t="shared" ca="1" si="1107"/>
        <v>For eligible dependents to age 19</v>
      </c>
      <c r="E14167">
        <f t="shared" ca="1" si="1108"/>
        <v>17</v>
      </c>
    </row>
    <row r="14168" spans="1:5" x14ac:dyDescent="0.2">
      <c r="A14168" t="str">
        <f t="shared" ca="1" si="1105"/>
        <v>Basic</v>
      </c>
      <c r="B14168" t="str">
        <f t="shared" ca="1" si="1106"/>
        <v>non-surgical periodontics</v>
      </c>
      <c r="C14168">
        <f t="shared" si="1109"/>
        <v>787</v>
      </c>
      <c r="D14168" t="str">
        <f t="shared" ca="1" si="1107"/>
        <v xml:space="preserve">Non-surgical treatment of the gums and supporting structures of the teeth </v>
      </c>
      <c r="E14168">
        <f t="shared" ca="1" si="1108"/>
        <v>12</v>
      </c>
    </row>
    <row r="14169" spans="1:5" x14ac:dyDescent="0.2">
      <c r="A14169" t="str">
        <f t="shared" ca="1" si="1105"/>
        <v>Diagnostics and Preventative</v>
      </c>
      <c r="B14169" t="str">
        <f t="shared" ca="1" si="1106"/>
        <v>Fluoride treatments</v>
      </c>
      <c r="C14169">
        <f t="shared" si="1109"/>
        <v>787</v>
      </c>
      <c r="D14169">
        <f t="shared" ca="1" si="1107"/>
        <v>0</v>
      </c>
      <c r="E14169">
        <f t="shared" ca="1" si="1108"/>
        <v>5</v>
      </c>
    </row>
    <row r="14170" spans="1:5" x14ac:dyDescent="0.2">
      <c r="A14170" t="str">
        <f t="shared" ca="1" si="1105"/>
        <v>Basic</v>
      </c>
      <c r="B14170" t="str">
        <f t="shared" ca="1" si="1106"/>
        <v>endodontics</v>
      </c>
      <c r="C14170">
        <f t="shared" si="1109"/>
        <v>787</v>
      </c>
      <c r="D14170" t="str">
        <f t="shared" ca="1" si="1107"/>
        <v>Root canal, pulpal therapy</v>
      </c>
      <c r="E14170">
        <f t="shared" ca="1" si="1108"/>
        <v>10</v>
      </c>
    </row>
    <row r="14171" spans="1:5" x14ac:dyDescent="0.2">
      <c r="A14171" t="str">
        <f t="shared" ca="1" si="1105"/>
        <v>Basic</v>
      </c>
      <c r="B14171" t="str">
        <f t="shared" ca="1" si="1106"/>
        <v>basic restorative</v>
      </c>
      <c r="C14171">
        <f t="shared" si="1109"/>
        <v>787</v>
      </c>
      <c r="D14171" t="str">
        <f t="shared" ca="1" si="1107"/>
        <v>Fillings (amalgam "silver" and composite "white" non-molar)</v>
      </c>
      <c r="E14171">
        <f t="shared" ca="1" si="1108"/>
        <v>8</v>
      </c>
    </row>
    <row r="14172" spans="1:5" x14ac:dyDescent="0.2">
      <c r="A14172" t="str">
        <f t="shared" ca="1" si="1105"/>
        <v>Major</v>
      </c>
      <c r="B14172" t="str">
        <f t="shared" ca="1" si="1106"/>
        <v>temporomandibular joint dysfunction</v>
      </c>
      <c r="C14172">
        <f t="shared" si="1109"/>
        <v>787</v>
      </c>
      <c r="D14172" t="str">
        <f t="shared" ca="1" si="1107"/>
        <v>Services relating to hinging joints of the jaw</v>
      </c>
      <c r="E14172">
        <f t="shared" ca="1" si="1108"/>
        <v>16</v>
      </c>
    </row>
    <row r="14173" spans="1:5" x14ac:dyDescent="0.2">
      <c r="A14173" t="str">
        <f t="shared" ca="1" si="1105"/>
        <v>Basic</v>
      </c>
      <c r="B14173" t="str">
        <f t="shared" ca="1" si="1106"/>
        <v>general anesthesia</v>
      </c>
      <c r="C14173">
        <f t="shared" si="1109"/>
        <v>787</v>
      </c>
      <c r="D14173" t="str">
        <f t="shared" ca="1" si="1107"/>
        <v>Covered when used in conjunction with covered oral surgical procedures</v>
      </c>
      <c r="E14173">
        <f t="shared" ca="1" si="1108"/>
        <v>13</v>
      </c>
    </row>
    <row r="14174" spans="1:5" x14ac:dyDescent="0.2">
      <c r="A14174" t="str">
        <f t="shared" ca="1" si="1105"/>
        <v>Basic</v>
      </c>
      <c r="B14174" t="str">
        <f t="shared" ca="1" si="1106"/>
        <v>surgical periodontics</v>
      </c>
      <c r="C14174">
        <f t="shared" si="1109"/>
        <v>787</v>
      </c>
      <c r="D14174" t="str">
        <f t="shared" ca="1" si="1107"/>
        <v>Surgical treatment of the gums and supporting structures of the teeth</v>
      </c>
      <c r="E14174">
        <f t="shared" ca="1" si="1108"/>
        <v>11</v>
      </c>
    </row>
    <row r="14175" spans="1:5" x14ac:dyDescent="0.2">
      <c r="A14175" t="str">
        <f t="shared" ca="1" si="1105"/>
        <v>Diagnostics and Preventative</v>
      </c>
      <c r="B14175" t="str">
        <f t="shared" ca="1" si="1106"/>
        <v>Periodic Exams</v>
      </c>
      <c r="C14175">
        <f t="shared" si="1109"/>
        <v>787</v>
      </c>
      <c r="D14175">
        <f t="shared" ca="1" si="1107"/>
        <v>0</v>
      </c>
      <c r="E14175">
        <f t="shared" ca="1" si="1108"/>
        <v>1</v>
      </c>
    </row>
    <row r="14176" spans="1:5" x14ac:dyDescent="0.2">
      <c r="A14176" t="str">
        <f t="shared" ca="1" si="1105"/>
        <v>Major</v>
      </c>
      <c r="B14176" t="str">
        <f t="shared" ca="1" si="1106"/>
        <v>temporomandibular joint dysfunction</v>
      </c>
      <c r="C14176">
        <f t="shared" si="1109"/>
        <v>787</v>
      </c>
      <c r="D14176" t="str">
        <f t="shared" ca="1" si="1107"/>
        <v>Services relating to hinging joints of the jaw</v>
      </c>
      <c r="E14176">
        <f t="shared" ca="1" si="1108"/>
        <v>16</v>
      </c>
    </row>
    <row r="14177" spans="1:5" x14ac:dyDescent="0.2">
      <c r="A14177" t="str">
        <f t="shared" ca="1" si="1105"/>
        <v>Diagnostics and Preventative</v>
      </c>
      <c r="B14177" t="str">
        <f t="shared" ca="1" si="1106"/>
        <v>Bitewing x-rays</v>
      </c>
      <c r="C14177">
        <f t="shared" si="1109"/>
        <v>787</v>
      </c>
      <c r="D14177">
        <f t="shared" ca="1" si="1107"/>
        <v>0</v>
      </c>
      <c r="E14177">
        <f t="shared" ca="1" si="1108"/>
        <v>2</v>
      </c>
    </row>
    <row r="14178" spans="1:5" x14ac:dyDescent="0.2">
      <c r="A14178" t="str">
        <f t="shared" ca="1" si="1105"/>
        <v>Diagnostics and Preventative</v>
      </c>
      <c r="B14178" t="str">
        <f t="shared" ca="1" si="1106"/>
        <v>Periodic Exams</v>
      </c>
      <c r="C14178">
        <f t="shared" si="1109"/>
        <v>787</v>
      </c>
      <c r="D14178">
        <f t="shared" ca="1" si="1107"/>
        <v>0</v>
      </c>
      <c r="E14178">
        <f t="shared" ca="1" si="1108"/>
        <v>1</v>
      </c>
    </row>
    <row r="14179" spans="1:5" x14ac:dyDescent="0.2">
      <c r="A14179" t="str">
        <f t="shared" ca="1" si="1105"/>
        <v>Major</v>
      </c>
      <c r="B14179" t="str">
        <f t="shared" ca="1" si="1106"/>
        <v>prosthodontics</v>
      </c>
      <c r="C14179">
        <f t="shared" si="1109"/>
        <v>787</v>
      </c>
      <c r="D14179" t="str">
        <f t="shared" ca="1" si="1107"/>
        <v>Procedures for replacement of missing teeth by construction or repair of bridges and partial or complete dentures</v>
      </c>
      <c r="E14179">
        <f t="shared" ca="1" si="1108"/>
        <v>15</v>
      </c>
    </row>
    <row r="14180" spans="1:5" x14ac:dyDescent="0.2">
      <c r="A14180" t="str">
        <f t="shared" ca="1" si="1105"/>
        <v>Orthodontics</v>
      </c>
      <c r="B14180" t="str">
        <f t="shared" ca="1" si="1106"/>
        <v>orthodontics</v>
      </c>
      <c r="C14180">
        <f t="shared" si="1109"/>
        <v>787</v>
      </c>
      <c r="D14180" t="str">
        <f t="shared" ca="1" si="1107"/>
        <v>For eligible dependents to age 19</v>
      </c>
      <c r="E14180">
        <f t="shared" ca="1" si="1108"/>
        <v>17</v>
      </c>
    </row>
    <row r="14181" spans="1:5" x14ac:dyDescent="0.2">
      <c r="A14181" t="str">
        <f t="shared" ca="1" si="1105"/>
        <v>Orthodontics</v>
      </c>
      <c r="B14181" t="str">
        <f t="shared" ca="1" si="1106"/>
        <v>orthodontics</v>
      </c>
      <c r="C14181">
        <f t="shared" si="1109"/>
        <v>787</v>
      </c>
      <c r="D14181" t="str">
        <f t="shared" ca="1" si="1107"/>
        <v>For eligible dependents to age 19</v>
      </c>
      <c r="E14181">
        <f t="shared" ca="1" si="1108"/>
        <v>17</v>
      </c>
    </row>
    <row r="14182" spans="1:5" x14ac:dyDescent="0.2">
      <c r="A14182" t="str">
        <f t="shared" ca="1" si="1105"/>
        <v>Diagnostics and Preventative</v>
      </c>
      <c r="B14182" t="str">
        <f t="shared" ca="1" si="1106"/>
        <v>Full-mouth x-ray</v>
      </c>
      <c r="C14182">
        <f t="shared" si="1109"/>
        <v>787</v>
      </c>
      <c r="D14182">
        <f t="shared" ca="1" si="1107"/>
        <v>0</v>
      </c>
      <c r="E14182">
        <f t="shared" ca="1" si="1108"/>
        <v>3</v>
      </c>
    </row>
    <row r="14183" spans="1:5" x14ac:dyDescent="0.2">
      <c r="A14183" t="str">
        <f t="shared" ca="1" si="1105"/>
        <v>Basic</v>
      </c>
      <c r="B14183" t="str">
        <f t="shared" ca="1" si="1106"/>
        <v>non-surgical periodontics</v>
      </c>
      <c r="C14183">
        <f t="shared" si="1109"/>
        <v>787</v>
      </c>
      <c r="D14183" t="str">
        <f t="shared" ca="1" si="1107"/>
        <v xml:space="preserve">Non-surgical treatment of the gums and supporting structures of the teeth </v>
      </c>
      <c r="E14183">
        <f t="shared" ca="1" si="1108"/>
        <v>12</v>
      </c>
    </row>
    <row r="14184" spans="1:5" x14ac:dyDescent="0.2">
      <c r="A14184" t="str">
        <f t="shared" ca="1" si="1105"/>
        <v>Basic</v>
      </c>
      <c r="B14184" t="str">
        <f t="shared" ca="1" si="1106"/>
        <v>oral surgery</v>
      </c>
      <c r="C14184">
        <f t="shared" si="1109"/>
        <v>787</v>
      </c>
      <c r="D14184" t="str">
        <f t="shared" ca="1" si="1107"/>
        <v>Extraction and other surgery procedures, incl. pre- and post-operative care</v>
      </c>
      <c r="E14184">
        <f t="shared" ca="1" si="1108"/>
        <v>9</v>
      </c>
    </row>
    <row r="14185" spans="1:5" x14ac:dyDescent="0.2">
      <c r="A14185" t="str">
        <f t="shared" ca="1" si="1105"/>
        <v>Diagnostics and Preventative</v>
      </c>
      <c r="B14185" t="str">
        <f t="shared" ca="1" si="1106"/>
        <v>Prophylaxis</v>
      </c>
      <c r="C14185">
        <f t="shared" si="1109"/>
        <v>787</v>
      </c>
      <c r="D14185">
        <f t="shared" ca="1" si="1107"/>
        <v>0</v>
      </c>
      <c r="E14185">
        <f t="shared" ca="1" si="1108"/>
        <v>4</v>
      </c>
    </row>
    <row r="14186" spans="1:5" x14ac:dyDescent="0.2">
      <c r="A14186" t="str">
        <f t="shared" ca="1" si="1105"/>
        <v>Major</v>
      </c>
      <c r="B14186" t="str">
        <f t="shared" ca="1" si="1106"/>
        <v>temporomandibular joint dysfunction</v>
      </c>
      <c r="C14186">
        <f t="shared" si="1109"/>
        <v>788</v>
      </c>
      <c r="D14186" t="str">
        <f t="shared" ca="1" si="1107"/>
        <v>Services relating to hinging joints of the jaw</v>
      </c>
      <c r="E14186">
        <f t="shared" ca="1" si="1108"/>
        <v>16</v>
      </c>
    </row>
    <row r="14187" spans="1:5" x14ac:dyDescent="0.2">
      <c r="A14187" t="str">
        <f t="shared" ca="1" si="1105"/>
        <v>Orthodontics</v>
      </c>
      <c r="B14187" t="str">
        <f t="shared" ca="1" si="1106"/>
        <v>orthodontics</v>
      </c>
      <c r="C14187">
        <f t="shared" si="1109"/>
        <v>788</v>
      </c>
      <c r="D14187" t="str">
        <f t="shared" ca="1" si="1107"/>
        <v>For eligible dependents to age 19</v>
      </c>
      <c r="E14187">
        <f t="shared" ca="1" si="1108"/>
        <v>17</v>
      </c>
    </row>
    <row r="14188" spans="1:5" x14ac:dyDescent="0.2">
      <c r="A14188" t="str">
        <f t="shared" ca="1" si="1105"/>
        <v>Other</v>
      </c>
      <c r="B14188" t="str">
        <f t="shared" ca="1" si="1106"/>
        <v>Implants</v>
      </c>
      <c r="C14188">
        <f t="shared" si="1109"/>
        <v>788</v>
      </c>
      <c r="D14188" t="str">
        <f t="shared" ca="1" si="1107"/>
        <v>Implant dental work</v>
      </c>
      <c r="E14188">
        <f t="shared" ca="1" si="1108"/>
        <v>18</v>
      </c>
    </row>
    <row r="14189" spans="1:5" x14ac:dyDescent="0.2">
      <c r="A14189" t="str">
        <f t="shared" ca="1" si="1105"/>
        <v>Basic</v>
      </c>
      <c r="B14189" t="str">
        <f t="shared" ca="1" si="1106"/>
        <v>endodontics</v>
      </c>
      <c r="C14189">
        <f t="shared" si="1109"/>
        <v>788</v>
      </c>
      <c r="D14189" t="str">
        <f t="shared" ca="1" si="1107"/>
        <v>Root canal, pulpal therapy</v>
      </c>
      <c r="E14189">
        <f t="shared" ca="1" si="1108"/>
        <v>10</v>
      </c>
    </row>
    <row r="14190" spans="1:5" x14ac:dyDescent="0.2">
      <c r="A14190" t="str">
        <f t="shared" ca="1" si="1105"/>
        <v>Basic</v>
      </c>
      <c r="B14190" t="str">
        <f t="shared" ca="1" si="1106"/>
        <v>basic restorative</v>
      </c>
      <c r="C14190">
        <f t="shared" si="1109"/>
        <v>788</v>
      </c>
      <c r="D14190" t="str">
        <f t="shared" ca="1" si="1107"/>
        <v>Fillings (amalgam "silver" and composite "white" non-molar)</v>
      </c>
      <c r="E14190">
        <f t="shared" ca="1" si="1108"/>
        <v>8</v>
      </c>
    </row>
    <row r="14191" spans="1:5" x14ac:dyDescent="0.2">
      <c r="A14191" t="str">
        <f t="shared" ca="1" si="1105"/>
        <v>Major</v>
      </c>
      <c r="B14191" t="str">
        <f t="shared" ca="1" si="1106"/>
        <v>temporomandibular joint dysfunction</v>
      </c>
      <c r="C14191">
        <f t="shared" si="1109"/>
        <v>788</v>
      </c>
      <c r="D14191" t="str">
        <f t="shared" ca="1" si="1107"/>
        <v>Services relating to hinging joints of the jaw</v>
      </c>
      <c r="E14191">
        <f t="shared" ca="1" si="1108"/>
        <v>16</v>
      </c>
    </row>
    <row r="14192" spans="1:5" x14ac:dyDescent="0.2">
      <c r="A14192" t="str">
        <f t="shared" ca="1" si="1105"/>
        <v>Basic</v>
      </c>
      <c r="B14192" t="str">
        <f t="shared" ca="1" si="1106"/>
        <v>oral surgery</v>
      </c>
      <c r="C14192">
        <f t="shared" si="1109"/>
        <v>788</v>
      </c>
      <c r="D14192" t="str">
        <f t="shared" ca="1" si="1107"/>
        <v>Extraction and other surgery procedures, incl. pre- and post-operative care</v>
      </c>
      <c r="E14192">
        <f t="shared" ca="1" si="1108"/>
        <v>9</v>
      </c>
    </row>
    <row r="14193" spans="1:5" x14ac:dyDescent="0.2">
      <c r="A14193" t="str">
        <f t="shared" ca="1" si="1105"/>
        <v>Major</v>
      </c>
      <c r="B14193" t="str">
        <f t="shared" ca="1" si="1106"/>
        <v>major restorative</v>
      </c>
      <c r="C14193">
        <f t="shared" si="1109"/>
        <v>788</v>
      </c>
      <c r="D14193" t="str">
        <f t="shared" ca="1" si="1107"/>
        <v>Single crowns, inlays, onlays</v>
      </c>
      <c r="E14193">
        <f t="shared" ca="1" si="1108"/>
        <v>14</v>
      </c>
    </row>
    <row r="14194" spans="1:5" x14ac:dyDescent="0.2">
      <c r="A14194" t="str">
        <f t="shared" ca="1" si="1105"/>
        <v>Basic</v>
      </c>
      <c r="B14194" t="str">
        <f t="shared" ca="1" si="1106"/>
        <v>basic restorative</v>
      </c>
      <c r="C14194">
        <f t="shared" si="1109"/>
        <v>788</v>
      </c>
      <c r="D14194" t="str">
        <f t="shared" ca="1" si="1107"/>
        <v>Fillings (amalgam "silver" and composite "white" non-molar)</v>
      </c>
      <c r="E14194">
        <f t="shared" ca="1" si="1108"/>
        <v>8</v>
      </c>
    </row>
    <row r="14195" spans="1:5" x14ac:dyDescent="0.2">
      <c r="A14195" t="str">
        <f t="shared" ca="1" si="1105"/>
        <v>Major</v>
      </c>
      <c r="B14195" t="str">
        <f t="shared" ca="1" si="1106"/>
        <v>temporomandibular joint dysfunction</v>
      </c>
      <c r="C14195">
        <f t="shared" si="1109"/>
        <v>788</v>
      </c>
      <c r="D14195" t="str">
        <f t="shared" ca="1" si="1107"/>
        <v>Services relating to hinging joints of the jaw</v>
      </c>
      <c r="E14195">
        <f t="shared" ca="1" si="1108"/>
        <v>16</v>
      </c>
    </row>
    <row r="14196" spans="1:5" x14ac:dyDescent="0.2">
      <c r="A14196" t="str">
        <f t="shared" ca="1" si="1105"/>
        <v>Diagnostics and Preventative</v>
      </c>
      <c r="B14196" t="str">
        <f t="shared" ca="1" si="1106"/>
        <v>Periodic Exams</v>
      </c>
      <c r="C14196">
        <f t="shared" si="1109"/>
        <v>788</v>
      </c>
      <c r="D14196">
        <f t="shared" ca="1" si="1107"/>
        <v>0</v>
      </c>
      <c r="E14196">
        <f t="shared" ca="1" si="1108"/>
        <v>1</v>
      </c>
    </row>
    <row r="14197" spans="1:5" x14ac:dyDescent="0.2">
      <c r="A14197" t="str">
        <f t="shared" ca="1" si="1105"/>
        <v>Basic</v>
      </c>
      <c r="B14197" t="str">
        <f t="shared" ca="1" si="1106"/>
        <v>basic restorative</v>
      </c>
      <c r="C14197">
        <f t="shared" si="1109"/>
        <v>788</v>
      </c>
      <c r="D14197" t="str">
        <f t="shared" ca="1" si="1107"/>
        <v>Fillings (amalgam "silver" and composite "white" non-molar)</v>
      </c>
      <c r="E14197">
        <f t="shared" ca="1" si="1108"/>
        <v>8</v>
      </c>
    </row>
    <row r="14198" spans="1:5" x14ac:dyDescent="0.2">
      <c r="A14198" t="str">
        <f t="shared" ca="1" si="1105"/>
        <v>Major</v>
      </c>
      <c r="B14198" t="str">
        <f t="shared" ca="1" si="1106"/>
        <v>major restorative</v>
      </c>
      <c r="C14198">
        <f t="shared" si="1109"/>
        <v>788</v>
      </c>
      <c r="D14198" t="str">
        <f t="shared" ca="1" si="1107"/>
        <v>Single crowns, inlays, onlays</v>
      </c>
      <c r="E14198">
        <f t="shared" ca="1" si="1108"/>
        <v>14</v>
      </c>
    </row>
    <row r="14199" spans="1:5" x14ac:dyDescent="0.2">
      <c r="A14199" t="str">
        <f t="shared" ca="1" si="1105"/>
        <v>Diagnostics and Preventative</v>
      </c>
      <c r="B14199" t="str">
        <f t="shared" ca="1" si="1106"/>
        <v>Full-mouth x-ray</v>
      </c>
      <c r="C14199">
        <f t="shared" si="1109"/>
        <v>788</v>
      </c>
      <c r="D14199">
        <f t="shared" ca="1" si="1107"/>
        <v>0</v>
      </c>
      <c r="E14199">
        <f t="shared" ca="1" si="1108"/>
        <v>3</v>
      </c>
    </row>
    <row r="14200" spans="1:5" x14ac:dyDescent="0.2">
      <c r="A14200" t="str">
        <f t="shared" ca="1" si="1105"/>
        <v>Basic</v>
      </c>
      <c r="B14200" t="str">
        <f t="shared" ca="1" si="1106"/>
        <v>basic restorative</v>
      </c>
      <c r="C14200">
        <f t="shared" si="1109"/>
        <v>788</v>
      </c>
      <c r="D14200" t="str">
        <f t="shared" ca="1" si="1107"/>
        <v>Fillings (amalgam "silver" and composite "white" non-molar)</v>
      </c>
      <c r="E14200">
        <f t="shared" ca="1" si="1108"/>
        <v>8</v>
      </c>
    </row>
    <row r="14201" spans="1:5" x14ac:dyDescent="0.2">
      <c r="A14201" t="str">
        <f t="shared" ca="1" si="1105"/>
        <v>Other</v>
      </c>
      <c r="B14201" t="str">
        <f t="shared" ca="1" si="1106"/>
        <v>Implants</v>
      </c>
      <c r="C14201">
        <f t="shared" si="1109"/>
        <v>788</v>
      </c>
      <c r="D14201" t="str">
        <f t="shared" ca="1" si="1107"/>
        <v>Implant dental work</v>
      </c>
      <c r="E14201">
        <f t="shared" ca="1" si="1108"/>
        <v>18</v>
      </c>
    </row>
    <row r="14202" spans="1:5" x14ac:dyDescent="0.2">
      <c r="A14202" t="str">
        <f t="shared" ca="1" si="1105"/>
        <v>Basic</v>
      </c>
      <c r="B14202" t="str">
        <f t="shared" ca="1" si="1106"/>
        <v>general anesthesia</v>
      </c>
      <c r="C14202">
        <f t="shared" si="1109"/>
        <v>788</v>
      </c>
      <c r="D14202" t="str">
        <f t="shared" ca="1" si="1107"/>
        <v>Covered when used in conjunction with covered oral surgical procedures</v>
      </c>
      <c r="E14202">
        <f t="shared" ca="1" si="1108"/>
        <v>13</v>
      </c>
    </row>
    <row r="14203" spans="1:5" x14ac:dyDescent="0.2">
      <c r="A14203" t="str">
        <f t="shared" ca="1" si="1105"/>
        <v>Diagnostics and Preventative</v>
      </c>
      <c r="B14203" t="str">
        <f t="shared" ca="1" si="1106"/>
        <v>Sealants</v>
      </c>
      <c r="C14203">
        <f t="shared" si="1109"/>
        <v>788</v>
      </c>
      <c r="D14203">
        <f t="shared" ca="1" si="1107"/>
        <v>0</v>
      </c>
      <c r="E14203">
        <f t="shared" ca="1" si="1108"/>
        <v>6</v>
      </c>
    </row>
    <row r="14204" spans="1:5" x14ac:dyDescent="0.2">
      <c r="A14204" t="str">
        <f t="shared" ca="1" si="1105"/>
        <v>Major</v>
      </c>
      <c r="B14204" t="str">
        <f t="shared" ca="1" si="1106"/>
        <v>major restorative</v>
      </c>
      <c r="C14204">
        <f t="shared" si="1109"/>
        <v>789</v>
      </c>
      <c r="D14204" t="str">
        <f t="shared" ca="1" si="1107"/>
        <v>Single crowns, inlays, onlays</v>
      </c>
      <c r="E14204">
        <f t="shared" ca="1" si="1108"/>
        <v>14</v>
      </c>
    </row>
    <row r="14205" spans="1:5" x14ac:dyDescent="0.2">
      <c r="A14205" t="str">
        <f t="shared" ca="1" si="1105"/>
        <v>Basic</v>
      </c>
      <c r="B14205" t="str">
        <f t="shared" ca="1" si="1106"/>
        <v>endodontics</v>
      </c>
      <c r="C14205">
        <f t="shared" si="1109"/>
        <v>789</v>
      </c>
      <c r="D14205" t="str">
        <f t="shared" ca="1" si="1107"/>
        <v>Root canal, pulpal therapy</v>
      </c>
      <c r="E14205">
        <f t="shared" ca="1" si="1108"/>
        <v>10</v>
      </c>
    </row>
    <row r="14206" spans="1:5" x14ac:dyDescent="0.2">
      <c r="A14206" t="str">
        <f t="shared" ca="1" si="1105"/>
        <v>Diagnostics and Preventative</v>
      </c>
      <c r="B14206" t="str">
        <f t="shared" ca="1" si="1106"/>
        <v>Full-mouth x-ray</v>
      </c>
      <c r="C14206">
        <f t="shared" si="1109"/>
        <v>789</v>
      </c>
      <c r="D14206">
        <f t="shared" ca="1" si="1107"/>
        <v>0</v>
      </c>
      <c r="E14206">
        <f t="shared" ca="1" si="1108"/>
        <v>3</v>
      </c>
    </row>
    <row r="14207" spans="1:5" x14ac:dyDescent="0.2">
      <c r="A14207" t="str">
        <f t="shared" ca="1" si="1105"/>
        <v>Diagnostics and Preventative</v>
      </c>
      <c r="B14207" t="str">
        <f t="shared" ca="1" si="1106"/>
        <v>Full-mouth x-ray</v>
      </c>
      <c r="C14207">
        <f t="shared" si="1109"/>
        <v>789</v>
      </c>
      <c r="D14207">
        <f t="shared" ca="1" si="1107"/>
        <v>0</v>
      </c>
      <c r="E14207">
        <f t="shared" ca="1" si="1108"/>
        <v>3</v>
      </c>
    </row>
    <row r="14208" spans="1:5" x14ac:dyDescent="0.2">
      <c r="A14208" t="str">
        <f t="shared" ca="1" si="1105"/>
        <v>Diagnostics and Preventative</v>
      </c>
      <c r="B14208" t="str">
        <f t="shared" ca="1" si="1106"/>
        <v>Bitewing x-rays</v>
      </c>
      <c r="C14208">
        <f t="shared" si="1109"/>
        <v>789</v>
      </c>
      <c r="D14208">
        <f t="shared" ca="1" si="1107"/>
        <v>0</v>
      </c>
      <c r="E14208">
        <f t="shared" ca="1" si="1108"/>
        <v>2</v>
      </c>
    </row>
    <row r="14209" spans="1:5" x14ac:dyDescent="0.2">
      <c r="A14209" t="str">
        <f t="shared" ca="1" si="1105"/>
        <v>Major</v>
      </c>
      <c r="B14209" t="str">
        <f t="shared" ca="1" si="1106"/>
        <v>prosthodontics</v>
      </c>
      <c r="C14209">
        <f t="shared" si="1109"/>
        <v>789</v>
      </c>
      <c r="D14209" t="str">
        <f t="shared" ca="1" si="1107"/>
        <v>Procedures for replacement of missing teeth by construction or repair of bridges and partial or complete dentures</v>
      </c>
      <c r="E14209">
        <f t="shared" ca="1" si="1108"/>
        <v>15</v>
      </c>
    </row>
    <row r="14210" spans="1:5" x14ac:dyDescent="0.2">
      <c r="A14210" t="str">
        <f t="shared" ref="A14210:A14273" ca="1" si="1110">INDEX(services,E14210,1)</f>
        <v>Major</v>
      </c>
      <c r="B14210" t="str">
        <f t="shared" ref="B14210:B14273" ca="1" si="1111">INDEX(services,E14210,2)</f>
        <v>temporomandibular joint dysfunction</v>
      </c>
      <c r="C14210">
        <f t="shared" si="1109"/>
        <v>789</v>
      </c>
      <c r="D14210" t="str">
        <f t="shared" ref="D14210:D14273" ca="1" si="1112">INDEX(services,E14210,3)</f>
        <v>Services relating to hinging joints of the jaw</v>
      </c>
      <c r="E14210">
        <f t="shared" ref="E14210:E14273" ca="1" si="1113">RANDBETWEEN(1,ROWS(services))</f>
        <v>16</v>
      </c>
    </row>
    <row r="14211" spans="1:5" x14ac:dyDescent="0.2">
      <c r="A14211" t="str">
        <f t="shared" ca="1" si="1110"/>
        <v>Basic</v>
      </c>
      <c r="B14211" t="str">
        <f t="shared" ca="1" si="1111"/>
        <v>endodontics</v>
      </c>
      <c r="C14211">
        <f t="shared" si="1109"/>
        <v>789</v>
      </c>
      <c r="D14211" t="str">
        <f t="shared" ca="1" si="1112"/>
        <v>Root canal, pulpal therapy</v>
      </c>
      <c r="E14211">
        <f t="shared" ca="1" si="1113"/>
        <v>10</v>
      </c>
    </row>
    <row r="14212" spans="1:5" x14ac:dyDescent="0.2">
      <c r="A14212" t="str">
        <f t="shared" ca="1" si="1110"/>
        <v>Basic</v>
      </c>
      <c r="B14212" t="str">
        <f t="shared" ca="1" si="1111"/>
        <v>surgical periodontics</v>
      </c>
      <c r="C14212">
        <f t="shared" ref="C14212:C14275" si="1114">IF(MOD(ROW(C14212)-2,18)&lt;&gt;0,C14211,C14211+1)</f>
        <v>789</v>
      </c>
      <c r="D14212" t="str">
        <f t="shared" ca="1" si="1112"/>
        <v>Surgical treatment of the gums and supporting structures of the teeth</v>
      </c>
      <c r="E14212">
        <f t="shared" ca="1" si="1113"/>
        <v>11</v>
      </c>
    </row>
    <row r="14213" spans="1:5" x14ac:dyDescent="0.2">
      <c r="A14213" t="str">
        <f t="shared" ca="1" si="1110"/>
        <v>Diagnostics and Preventative</v>
      </c>
      <c r="B14213" t="str">
        <f t="shared" ca="1" si="1111"/>
        <v>Fluoride treatments</v>
      </c>
      <c r="C14213">
        <f t="shared" si="1114"/>
        <v>789</v>
      </c>
      <c r="D14213">
        <f t="shared" ca="1" si="1112"/>
        <v>0</v>
      </c>
      <c r="E14213">
        <f t="shared" ca="1" si="1113"/>
        <v>5</v>
      </c>
    </row>
    <row r="14214" spans="1:5" x14ac:dyDescent="0.2">
      <c r="A14214" t="str">
        <f t="shared" ca="1" si="1110"/>
        <v>Major</v>
      </c>
      <c r="B14214" t="str">
        <f t="shared" ca="1" si="1111"/>
        <v>temporomandibular joint dysfunction</v>
      </c>
      <c r="C14214">
        <f t="shared" si="1114"/>
        <v>789</v>
      </c>
      <c r="D14214" t="str">
        <f t="shared" ca="1" si="1112"/>
        <v>Services relating to hinging joints of the jaw</v>
      </c>
      <c r="E14214">
        <f t="shared" ca="1" si="1113"/>
        <v>16</v>
      </c>
    </row>
    <row r="14215" spans="1:5" x14ac:dyDescent="0.2">
      <c r="A14215" t="str">
        <f t="shared" ca="1" si="1110"/>
        <v>Basic</v>
      </c>
      <c r="B14215" t="str">
        <f t="shared" ca="1" si="1111"/>
        <v>endodontics</v>
      </c>
      <c r="C14215">
        <f t="shared" si="1114"/>
        <v>789</v>
      </c>
      <c r="D14215" t="str">
        <f t="shared" ca="1" si="1112"/>
        <v>Root canal, pulpal therapy</v>
      </c>
      <c r="E14215">
        <f t="shared" ca="1" si="1113"/>
        <v>10</v>
      </c>
    </row>
    <row r="14216" spans="1:5" x14ac:dyDescent="0.2">
      <c r="A14216" t="str">
        <f t="shared" ca="1" si="1110"/>
        <v>Diagnostics and Preventative</v>
      </c>
      <c r="B14216" t="str">
        <f t="shared" ca="1" si="1111"/>
        <v>Space Maintainers</v>
      </c>
      <c r="C14216">
        <f t="shared" si="1114"/>
        <v>789</v>
      </c>
      <c r="D14216">
        <f t="shared" ca="1" si="1112"/>
        <v>0</v>
      </c>
      <c r="E14216">
        <f t="shared" ca="1" si="1113"/>
        <v>7</v>
      </c>
    </row>
    <row r="14217" spans="1:5" x14ac:dyDescent="0.2">
      <c r="A14217" t="str">
        <f t="shared" ca="1" si="1110"/>
        <v>Major</v>
      </c>
      <c r="B14217" t="str">
        <f t="shared" ca="1" si="1111"/>
        <v>major restorative</v>
      </c>
      <c r="C14217">
        <f t="shared" si="1114"/>
        <v>789</v>
      </c>
      <c r="D14217" t="str">
        <f t="shared" ca="1" si="1112"/>
        <v>Single crowns, inlays, onlays</v>
      </c>
      <c r="E14217">
        <f t="shared" ca="1" si="1113"/>
        <v>14</v>
      </c>
    </row>
    <row r="14218" spans="1:5" x14ac:dyDescent="0.2">
      <c r="A14218" t="str">
        <f t="shared" ca="1" si="1110"/>
        <v>Basic</v>
      </c>
      <c r="B14218" t="str">
        <f t="shared" ca="1" si="1111"/>
        <v>general anesthesia</v>
      </c>
      <c r="C14218">
        <f t="shared" si="1114"/>
        <v>789</v>
      </c>
      <c r="D14218" t="str">
        <f t="shared" ca="1" si="1112"/>
        <v>Covered when used in conjunction with covered oral surgical procedures</v>
      </c>
      <c r="E14218">
        <f t="shared" ca="1" si="1113"/>
        <v>13</v>
      </c>
    </row>
    <row r="14219" spans="1:5" x14ac:dyDescent="0.2">
      <c r="A14219" t="str">
        <f t="shared" ca="1" si="1110"/>
        <v>Basic</v>
      </c>
      <c r="B14219" t="str">
        <f t="shared" ca="1" si="1111"/>
        <v>surgical periodontics</v>
      </c>
      <c r="C14219">
        <f t="shared" si="1114"/>
        <v>789</v>
      </c>
      <c r="D14219" t="str">
        <f t="shared" ca="1" si="1112"/>
        <v>Surgical treatment of the gums and supporting structures of the teeth</v>
      </c>
      <c r="E14219">
        <f t="shared" ca="1" si="1113"/>
        <v>11</v>
      </c>
    </row>
    <row r="14220" spans="1:5" x14ac:dyDescent="0.2">
      <c r="A14220" t="str">
        <f t="shared" ca="1" si="1110"/>
        <v>Basic</v>
      </c>
      <c r="B14220" t="str">
        <f t="shared" ca="1" si="1111"/>
        <v>general anesthesia</v>
      </c>
      <c r="C14220">
        <f t="shared" si="1114"/>
        <v>789</v>
      </c>
      <c r="D14220" t="str">
        <f t="shared" ca="1" si="1112"/>
        <v>Covered when used in conjunction with covered oral surgical procedures</v>
      </c>
      <c r="E14220">
        <f t="shared" ca="1" si="1113"/>
        <v>13</v>
      </c>
    </row>
    <row r="14221" spans="1:5" x14ac:dyDescent="0.2">
      <c r="A14221" t="str">
        <f t="shared" ca="1" si="1110"/>
        <v>Basic</v>
      </c>
      <c r="B14221" t="str">
        <f t="shared" ca="1" si="1111"/>
        <v>surgical periodontics</v>
      </c>
      <c r="C14221">
        <f t="shared" si="1114"/>
        <v>789</v>
      </c>
      <c r="D14221" t="str">
        <f t="shared" ca="1" si="1112"/>
        <v>Surgical treatment of the gums and supporting structures of the teeth</v>
      </c>
      <c r="E14221">
        <f t="shared" ca="1" si="1113"/>
        <v>11</v>
      </c>
    </row>
    <row r="14222" spans="1:5" x14ac:dyDescent="0.2">
      <c r="A14222" t="str">
        <f t="shared" ca="1" si="1110"/>
        <v>Basic</v>
      </c>
      <c r="B14222" t="str">
        <f t="shared" ca="1" si="1111"/>
        <v>general anesthesia</v>
      </c>
      <c r="C14222">
        <f t="shared" si="1114"/>
        <v>790</v>
      </c>
      <c r="D14222" t="str">
        <f t="shared" ca="1" si="1112"/>
        <v>Covered when used in conjunction with covered oral surgical procedures</v>
      </c>
      <c r="E14222">
        <f t="shared" ca="1" si="1113"/>
        <v>13</v>
      </c>
    </row>
    <row r="14223" spans="1:5" x14ac:dyDescent="0.2">
      <c r="A14223" t="str">
        <f t="shared" ca="1" si="1110"/>
        <v>Diagnostics and Preventative</v>
      </c>
      <c r="B14223" t="str">
        <f t="shared" ca="1" si="1111"/>
        <v>Fluoride treatments</v>
      </c>
      <c r="C14223">
        <f t="shared" si="1114"/>
        <v>790</v>
      </c>
      <c r="D14223">
        <f t="shared" ca="1" si="1112"/>
        <v>0</v>
      </c>
      <c r="E14223">
        <f t="shared" ca="1" si="1113"/>
        <v>5</v>
      </c>
    </row>
    <row r="14224" spans="1:5" x14ac:dyDescent="0.2">
      <c r="A14224" t="str">
        <f t="shared" ca="1" si="1110"/>
        <v>Diagnostics and Preventative</v>
      </c>
      <c r="B14224" t="str">
        <f t="shared" ca="1" si="1111"/>
        <v>Periodic Exams</v>
      </c>
      <c r="C14224">
        <f t="shared" si="1114"/>
        <v>790</v>
      </c>
      <c r="D14224">
        <f t="shared" ca="1" si="1112"/>
        <v>0</v>
      </c>
      <c r="E14224">
        <f t="shared" ca="1" si="1113"/>
        <v>1</v>
      </c>
    </row>
    <row r="14225" spans="1:5" x14ac:dyDescent="0.2">
      <c r="A14225" t="str">
        <f t="shared" ca="1" si="1110"/>
        <v>Basic</v>
      </c>
      <c r="B14225" t="str">
        <f t="shared" ca="1" si="1111"/>
        <v>oral surgery</v>
      </c>
      <c r="C14225">
        <f t="shared" si="1114"/>
        <v>790</v>
      </c>
      <c r="D14225" t="str">
        <f t="shared" ca="1" si="1112"/>
        <v>Extraction and other surgery procedures, incl. pre- and post-operative care</v>
      </c>
      <c r="E14225">
        <f t="shared" ca="1" si="1113"/>
        <v>9</v>
      </c>
    </row>
    <row r="14226" spans="1:5" x14ac:dyDescent="0.2">
      <c r="A14226" t="str">
        <f t="shared" ca="1" si="1110"/>
        <v>Diagnostics and Preventative</v>
      </c>
      <c r="B14226" t="str">
        <f t="shared" ca="1" si="1111"/>
        <v>Bitewing x-rays</v>
      </c>
      <c r="C14226">
        <f t="shared" si="1114"/>
        <v>790</v>
      </c>
      <c r="D14226">
        <f t="shared" ca="1" si="1112"/>
        <v>0</v>
      </c>
      <c r="E14226">
        <f t="shared" ca="1" si="1113"/>
        <v>2</v>
      </c>
    </row>
    <row r="14227" spans="1:5" x14ac:dyDescent="0.2">
      <c r="A14227" t="str">
        <f t="shared" ca="1" si="1110"/>
        <v>Diagnostics and Preventative</v>
      </c>
      <c r="B14227" t="str">
        <f t="shared" ca="1" si="1111"/>
        <v>Sealants</v>
      </c>
      <c r="C14227">
        <f t="shared" si="1114"/>
        <v>790</v>
      </c>
      <c r="D14227">
        <f t="shared" ca="1" si="1112"/>
        <v>0</v>
      </c>
      <c r="E14227">
        <f t="shared" ca="1" si="1113"/>
        <v>6</v>
      </c>
    </row>
    <row r="14228" spans="1:5" x14ac:dyDescent="0.2">
      <c r="A14228" t="str">
        <f t="shared" ca="1" si="1110"/>
        <v>Major</v>
      </c>
      <c r="B14228" t="str">
        <f t="shared" ca="1" si="1111"/>
        <v>major restorative</v>
      </c>
      <c r="C14228">
        <f t="shared" si="1114"/>
        <v>790</v>
      </c>
      <c r="D14228" t="str">
        <f t="shared" ca="1" si="1112"/>
        <v>Single crowns, inlays, onlays</v>
      </c>
      <c r="E14228">
        <f t="shared" ca="1" si="1113"/>
        <v>14</v>
      </c>
    </row>
    <row r="14229" spans="1:5" x14ac:dyDescent="0.2">
      <c r="A14229" t="str">
        <f t="shared" ca="1" si="1110"/>
        <v>Major</v>
      </c>
      <c r="B14229" t="str">
        <f t="shared" ca="1" si="1111"/>
        <v>prosthodontics</v>
      </c>
      <c r="C14229">
        <f t="shared" si="1114"/>
        <v>790</v>
      </c>
      <c r="D14229" t="str">
        <f t="shared" ca="1" si="1112"/>
        <v>Procedures for replacement of missing teeth by construction or repair of bridges and partial or complete dentures</v>
      </c>
      <c r="E14229">
        <f t="shared" ca="1" si="1113"/>
        <v>15</v>
      </c>
    </row>
    <row r="14230" spans="1:5" x14ac:dyDescent="0.2">
      <c r="A14230" t="str">
        <f t="shared" ca="1" si="1110"/>
        <v>Basic</v>
      </c>
      <c r="B14230" t="str">
        <f t="shared" ca="1" si="1111"/>
        <v>oral surgery</v>
      </c>
      <c r="C14230">
        <f t="shared" si="1114"/>
        <v>790</v>
      </c>
      <c r="D14230" t="str">
        <f t="shared" ca="1" si="1112"/>
        <v>Extraction and other surgery procedures, incl. pre- and post-operative care</v>
      </c>
      <c r="E14230">
        <f t="shared" ca="1" si="1113"/>
        <v>9</v>
      </c>
    </row>
    <row r="14231" spans="1:5" x14ac:dyDescent="0.2">
      <c r="A14231" t="str">
        <f t="shared" ca="1" si="1110"/>
        <v>Diagnostics and Preventative</v>
      </c>
      <c r="B14231" t="str">
        <f t="shared" ca="1" si="1111"/>
        <v>Bitewing x-rays</v>
      </c>
      <c r="C14231">
        <f t="shared" si="1114"/>
        <v>790</v>
      </c>
      <c r="D14231">
        <f t="shared" ca="1" si="1112"/>
        <v>0</v>
      </c>
      <c r="E14231">
        <f t="shared" ca="1" si="1113"/>
        <v>2</v>
      </c>
    </row>
    <row r="14232" spans="1:5" x14ac:dyDescent="0.2">
      <c r="A14232" t="str">
        <f t="shared" ca="1" si="1110"/>
        <v>Diagnostics and Preventative</v>
      </c>
      <c r="B14232" t="str">
        <f t="shared" ca="1" si="1111"/>
        <v>Periodic Exams</v>
      </c>
      <c r="C14232">
        <f t="shared" si="1114"/>
        <v>790</v>
      </c>
      <c r="D14232">
        <f t="shared" ca="1" si="1112"/>
        <v>0</v>
      </c>
      <c r="E14232">
        <f t="shared" ca="1" si="1113"/>
        <v>1</v>
      </c>
    </row>
    <row r="14233" spans="1:5" x14ac:dyDescent="0.2">
      <c r="A14233" t="str">
        <f t="shared" ca="1" si="1110"/>
        <v>Basic</v>
      </c>
      <c r="B14233" t="str">
        <f t="shared" ca="1" si="1111"/>
        <v>endodontics</v>
      </c>
      <c r="C14233">
        <f t="shared" si="1114"/>
        <v>790</v>
      </c>
      <c r="D14233" t="str">
        <f t="shared" ca="1" si="1112"/>
        <v>Root canal, pulpal therapy</v>
      </c>
      <c r="E14233">
        <f t="shared" ca="1" si="1113"/>
        <v>10</v>
      </c>
    </row>
    <row r="14234" spans="1:5" x14ac:dyDescent="0.2">
      <c r="A14234" t="str">
        <f t="shared" ca="1" si="1110"/>
        <v>Major</v>
      </c>
      <c r="B14234" t="str">
        <f t="shared" ca="1" si="1111"/>
        <v>major restorative</v>
      </c>
      <c r="C14234">
        <f t="shared" si="1114"/>
        <v>790</v>
      </c>
      <c r="D14234" t="str">
        <f t="shared" ca="1" si="1112"/>
        <v>Single crowns, inlays, onlays</v>
      </c>
      <c r="E14234">
        <f t="shared" ca="1" si="1113"/>
        <v>14</v>
      </c>
    </row>
    <row r="14235" spans="1:5" x14ac:dyDescent="0.2">
      <c r="A14235" t="str">
        <f t="shared" ca="1" si="1110"/>
        <v>Orthodontics</v>
      </c>
      <c r="B14235" t="str">
        <f t="shared" ca="1" si="1111"/>
        <v>orthodontics</v>
      </c>
      <c r="C14235">
        <f t="shared" si="1114"/>
        <v>790</v>
      </c>
      <c r="D14235" t="str">
        <f t="shared" ca="1" si="1112"/>
        <v>For eligible dependents to age 19</v>
      </c>
      <c r="E14235">
        <f t="shared" ca="1" si="1113"/>
        <v>17</v>
      </c>
    </row>
    <row r="14236" spans="1:5" x14ac:dyDescent="0.2">
      <c r="A14236" t="str">
        <f t="shared" ca="1" si="1110"/>
        <v>Diagnostics and Preventative</v>
      </c>
      <c r="B14236" t="str">
        <f t="shared" ca="1" si="1111"/>
        <v>Prophylaxis</v>
      </c>
      <c r="C14236">
        <f t="shared" si="1114"/>
        <v>790</v>
      </c>
      <c r="D14236">
        <f t="shared" ca="1" si="1112"/>
        <v>0</v>
      </c>
      <c r="E14236">
        <f t="shared" ca="1" si="1113"/>
        <v>4</v>
      </c>
    </row>
    <row r="14237" spans="1:5" x14ac:dyDescent="0.2">
      <c r="A14237" t="str">
        <f t="shared" ca="1" si="1110"/>
        <v>Diagnostics and Preventative</v>
      </c>
      <c r="B14237" t="str">
        <f t="shared" ca="1" si="1111"/>
        <v>Full-mouth x-ray</v>
      </c>
      <c r="C14237">
        <f t="shared" si="1114"/>
        <v>790</v>
      </c>
      <c r="D14237">
        <f t="shared" ca="1" si="1112"/>
        <v>0</v>
      </c>
      <c r="E14237">
        <f t="shared" ca="1" si="1113"/>
        <v>3</v>
      </c>
    </row>
    <row r="14238" spans="1:5" x14ac:dyDescent="0.2">
      <c r="A14238" t="str">
        <f t="shared" ca="1" si="1110"/>
        <v>Basic</v>
      </c>
      <c r="B14238" t="str">
        <f t="shared" ca="1" si="1111"/>
        <v>non-surgical periodontics</v>
      </c>
      <c r="C14238">
        <f t="shared" si="1114"/>
        <v>790</v>
      </c>
      <c r="D14238" t="str">
        <f t="shared" ca="1" si="1112"/>
        <v xml:space="preserve">Non-surgical treatment of the gums and supporting structures of the teeth </v>
      </c>
      <c r="E14238">
        <f t="shared" ca="1" si="1113"/>
        <v>12</v>
      </c>
    </row>
    <row r="14239" spans="1:5" x14ac:dyDescent="0.2">
      <c r="A14239" t="str">
        <f t="shared" ca="1" si="1110"/>
        <v>Diagnostics and Preventative</v>
      </c>
      <c r="B14239" t="str">
        <f t="shared" ca="1" si="1111"/>
        <v>Sealants</v>
      </c>
      <c r="C14239">
        <f t="shared" si="1114"/>
        <v>790</v>
      </c>
      <c r="D14239">
        <f t="shared" ca="1" si="1112"/>
        <v>0</v>
      </c>
      <c r="E14239">
        <f t="shared" ca="1" si="1113"/>
        <v>6</v>
      </c>
    </row>
    <row r="14240" spans="1:5" x14ac:dyDescent="0.2">
      <c r="A14240" t="str">
        <f t="shared" ca="1" si="1110"/>
        <v>Other</v>
      </c>
      <c r="B14240" t="str">
        <f t="shared" ca="1" si="1111"/>
        <v>Implants</v>
      </c>
      <c r="C14240">
        <f t="shared" si="1114"/>
        <v>791</v>
      </c>
      <c r="D14240" t="str">
        <f t="shared" ca="1" si="1112"/>
        <v>Implant dental work</v>
      </c>
      <c r="E14240">
        <f t="shared" ca="1" si="1113"/>
        <v>18</v>
      </c>
    </row>
    <row r="14241" spans="1:5" x14ac:dyDescent="0.2">
      <c r="A14241" t="str">
        <f t="shared" ca="1" si="1110"/>
        <v>Orthodontics</v>
      </c>
      <c r="B14241" t="str">
        <f t="shared" ca="1" si="1111"/>
        <v>orthodontics</v>
      </c>
      <c r="C14241">
        <f t="shared" si="1114"/>
        <v>791</v>
      </c>
      <c r="D14241" t="str">
        <f t="shared" ca="1" si="1112"/>
        <v>For eligible dependents to age 19</v>
      </c>
      <c r="E14241">
        <f t="shared" ca="1" si="1113"/>
        <v>17</v>
      </c>
    </row>
    <row r="14242" spans="1:5" x14ac:dyDescent="0.2">
      <c r="A14242" t="str">
        <f t="shared" ca="1" si="1110"/>
        <v>Diagnostics and Preventative</v>
      </c>
      <c r="B14242" t="str">
        <f t="shared" ca="1" si="1111"/>
        <v>Fluoride treatments</v>
      </c>
      <c r="C14242">
        <f t="shared" si="1114"/>
        <v>791</v>
      </c>
      <c r="D14242">
        <f t="shared" ca="1" si="1112"/>
        <v>0</v>
      </c>
      <c r="E14242">
        <f t="shared" ca="1" si="1113"/>
        <v>5</v>
      </c>
    </row>
    <row r="14243" spans="1:5" x14ac:dyDescent="0.2">
      <c r="A14243" t="str">
        <f t="shared" ca="1" si="1110"/>
        <v>Basic</v>
      </c>
      <c r="B14243" t="str">
        <f t="shared" ca="1" si="1111"/>
        <v>general anesthesia</v>
      </c>
      <c r="C14243">
        <f t="shared" si="1114"/>
        <v>791</v>
      </c>
      <c r="D14243" t="str">
        <f t="shared" ca="1" si="1112"/>
        <v>Covered when used in conjunction with covered oral surgical procedures</v>
      </c>
      <c r="E14243">
        <f t="shared" ca="1" si="1113"/>
        <v>13</v>
      </c>
    </row>
    <row r="14244" spans="1:5" x14ac:dyDescent="0.2">
      <c r="A14244" t="str">
        <f t="shared" ca="1" si="1110"/>
        <v>Basic</v>
      </c>
      <c r="B14244" t="str">
        <f t="shared" ca="1" si="1111"/>
        <v>surgical periodontics</v>
      </c>
      <c r="C14244">
        <f t="shared" si="1114"/>
        <v>791</v>
      </c>
      <c r="D14244" t="str">
        <f t="shared" ca="1" si="1112"/>
        <v>Surgical treatment of the gums and supporting structures of the teeth</v>
      </c>
      <c r="E14244">
        <f t="shared" ca="1" si="1113"/>
        <v>11</v>
      </c>
    </row>
    <row r="14245" spans="1:5" x14ac:dyDescent="0.2">
      <c r="A14245" t="str">
        <f t="shared" ca="1" si="1110"/>
        <v>Basic</v>
      </c>
      <c r="B14245" t="str">
        <f t="shared" ca="1" si="1111"/>
        <v>oral surgery</v>
      </c>
      <c r="C14245">
        <f t="shared" si="1114"/>
        <v>791</v>
      </c>
      <c r="D14245" t="str">
        <f t="shared" ca="1" si="1112"/>
        <v>Extraction and other surgery procedures, incl. pre- and post-operative care</v>
      </c>
      <c r="E14245">
        <f t="shared" ca="1" si="1113"/>
        <v>9</v>
      </c>
    </row>
    <row r="14246" spans="1:5" x14ac:dyDescent="0.2">
      <c r="A14246" t="str">
        <f t="shared" ca="1" si="1110"/>
        <v>Basic</v>
      </c>
      <c r="B14246" t="str">
        <f t="shared" ca="1" si="1111"/>
        <v>general anesthesia</v>
      </c>
      <c r="C14246">
        <f t="shared" si="1114"/>
        <v>791</v>
      </c>
      <c r="D14246" t="str">
        <f t="shared" ca="1" si="1112"/>
        <v>Covered when used in conjunction with covered oral surgical procedures</v>
      </c>
      <c r="E14246">
        <f t="shared" ca="1" si="1113"/>
        <v>13</v>
      </c>
    </row>
    <row r="14247" spans="1:5" x14ac:dyDescent="0.2">
      <c r="A14247" t="str">
        <f t="shared" ca="1" si="1110"/>
        <v>Diagnostics and Preventative</v>
      </c>
      <c r="B14247" t="str">
        <f t="shared" ca="1" si="1111"/>
        <v>Prophylaxis</v>
      </c>
      <c r="C14247">
        <f t="shared" si="1114"/>
        <v>791</v>
      </c>
      <c r="D14247">
        <f t="shared" ca="1" si="1112"/>
        <v>0</v>
      </c>
      <c r="E14247">
        <f t="shared" ca="1" si="1113"/>
        <v>4</v>
      </c>
    </row>
    <row r="14248" spans="1:5" x14ac:dyDescent="0.2">
      <c r="A14248" t="str">
        <f t="shared" ca="1" si="1110"/>
        <v>Basic</v>
      </c>
      <c r="B14248" t="str">
        <f t="shared" ca="1" si="1111"/>
        <v>endodontics</v>
      </c>
      <c r="C14248">
        <f t="shared" si="1114"/>
        <v>791</v>
      </c>
      <c r="D14248" t="str">
        <f t="shared" ca="1" si="1112"/>
        <v>Root canal, pulpal therapy</v>
      </c>
      <c r="E14248">
        <f t="shared" ca="1" si="1113"/>
        <v>10</v>
      </c>
    </row>
    <row r="14249" spans="1:5" x14ac:dyDescent="0.2">
      <c r="A14249" t="str">
        <f t="shared" ca="1" si="1110"/>
        <v>Basic</v>
      </c>
      <c r="B14249" t="str">
        <f t="shared" ca="1" si="1111"/>
        <v>endodontics</v>
      </c>
      <c r="C14249">
        <f t="shared" si="1114"/>
        <v>791</v>
      </c>
      <c r="D14249" t="str">
        <f t="shared" ca="1" si="1112"/>
        <v>Root canal, pulpal therapy</v>
      </c>
      <c r="E14249">
        <f t="shared" ca="1" si="1113"/>
        <v>10</v>
      </c>
    </row>
    <row r="14250" spans="1:5" x14ac:dyDescent="0.2">
      <c r="A14250" t="str">
        <f t="shared" ca="1" si="1110"/>
        <v>Major</v>
      </c>
      <c r="B14250" t="str">
        <f t="shared" ca="1" si="1111"/>
        <v>prosthodontics</v>
      </c>
      <c r="C14250">
        <f t="shared" si="1114"/>
        <v>791</v>
      </c>
      <c r="D14250" t="str">
        <f t="shared" ca="1" si="1112"/>
        <v>Procedures for replacement of missing teeth by construction or repair of bridges and partial or complete dentures</v>
      </c>
      <c r="E14250">
        <f t="shared" ca="1" si="1113"/>
        <v>15</v>
      </c>
    </row>
    <row r="14251" spans="1:5" x14ac:dyDescent="0.2">
      <c r="A14251" t="str">
        <f t="shared" ca="1" si="1110"/>
        <v>Diagnostics and Preventative</v>
      </c>
      <c r="B14251" t="str">
        <f t="shared" ca="1" si="1111"/>
        <v>Bitewing x-rays</v>
      </c>
      <c r="C14251">
        <f t="shared" si="1114"/>
        <v>791</v>
      </c>
      <c r="D14251">
        <f t="shared" ca="1" si="1112"/>
        <v>0</v>
      </c>
      <c r="E14251">
        <f t="shared" ca="1" si="1113"/>
        <v>2</v>
      </c>
    </row>
    <row r="14252" spans="1:5" x14ac:dyDescent="0.2">
      <c r="A14252" t="str">
        <f t="shared" ca="1" si="1110"/>
        <v>Diagnostics and Preventative</v>
      </c>
      <c r="B14252" t="str">
        <f t="shared" ca="1" si="1111"/>
        <v>Full-mouth x-ray</v>
      </c>
      <c r="C14252">
        <f t="shared" si="1114"/>
        <v>791</v>
      </c>
      <c r="D14252">
        <f t="shared" ca="1" si="1112"/>
        <v>0</v>
      </c>
      <c r="E14252">
        <f t="shared" ca="1" si="1113"/>
        <v>3</v>
      </c>
    </row>
    <row r="14253" spans="1:5" x14ac:dyDescent="0.2">
      <c r="A14253" t="str">
        <f t="shared" ca="1" si="1110"/>
        <v>Major</v>
      </c>
      <c r="B14253" t="str">
        <f t="shared" ca="1" si="1111"/>
        <v>major restorative</v>
      </c>
      <c r="C14253">
        <f t="shared" si="1114"/>
        <v>791</v>
      </c>
      <c r="D14253" t="str">
        <f t="shared" ca="1" si="1112"/>
        <v>Single crowns, inlays, onlays</v>
      </c>
      <c r="E14253">
        <f t="shared" ca="1" si="1113"/>
        <v>14</v>
      </c>
    </row>
    <row r="14254" spans="1:5" x14ac:dyDescent="0.2">
      <c r="A14254" t="str">
        <f t="shared" ca="1" si="1110"/>
        <v>Diagnostics and Preventative</v>
      </c>
      <c r="B14254" t="str">
        <f t="shared" ca="1" si="1111"/>
        <v>Full-mouth x-ray</v>
      </c>
      <c r="C14254">
        <f t="shared" si="1114"/>
        <v>791</v>
      </c>
      <c r="D14254">
        <f t="shared" ca="1" si="1112"/>
        <v>0</v>
      </c>
      <c r="E14254">
        <f t="shared" ca="1" si="1113"/>
        <v>3</v>
      </c>
    </row>
    <row r="14255" spans="1:5" x14ac:dyDescent="0.2">
      <c r="A14255" t="str">
        <f t="shared" ca="1" si="1110"/>
        <v>Basic</v>
      </c>
      <c r="B14255" t="str">
        <f t="shared" ca="1" si="1111"/>
        <v>general anesthesia</v>
      </c>
      <c r="C14255">
        <f t="shared" si="1114"/>
        <v>791</v>
      </c>
      <c r="D14255" t="str">
        <f t="shared" ca="1" si="1112"/>
        <v>Covered when used in conjunction with covered oral surgical procedures</v>
      </c>
      <c r="E14255">
        <f t="shared" ca="1" si="1113"/>
        <v>13</v>
      </c>
    </row>
    <row r="14256" spans="1:5" x14ac:dyDescent="0.2">
      <c r="A14256" t="str">
        <f t="shared" ca="1" si="1110"/>
        <v>Diagnostics and Preventative</v>
      </c>
      <c r="B14256" t="str">
        <f t="shared" ca="1" si="1111"/>
        <v>Sealants</v>
      </c>
      <c r="C14256">
        <f t="shared" si="1114"/>
        <v>791</v>
      </c>
      <c r="D14256">
        <f t="shared" ca="1" si="1112"/>
        <v>0</v>
      </c>
      <c r="E14256">
        <f t="shared" ca="1" si="1113"/>
        <v>6</v>
      </c>
    </row>
    <row r="14257" spans="1:5" x14ac:dyDescent="0.2">
      <c r="A14257" t="str">
        <f t="shared" ca="1" si="1110"/>
        <v>Diagnostics and Preventative</v>
      </c>
      <c r="B14257" t="str">
        <f t="shared" ca="1" si="1111"/>
        <v>Bitewing x-rays</v>
      </c>
      <c r="C14257">
        <f t="shared" si="1114"/>
        <v>791</v>
      </c>
      <c r="D14257">
        <f t="shared" ca="1" si="1112"/>
        <v>0</v>
      </c>
      <c r="E14257">
        <f t="shared" ca="1" si="1113"/>
        <v>2</v>
      </c>
    </row>
    <row r="14258" spans="1:5" x14ac:dyDescent="0.2">
      <c r="A14258" t="str">
        <f t="shared" ca="1" si="1110"/>
        <v>Orthodontics</v>
      </c>
      <c r="B14258" t="str">
        <f t="shared" ca="1" si="1111"/>
        <v>orthodontics</v>
      </c>
      <c r="C14258">
        <f t="shared" si="1114"/>
        <v>792</v>
      </c>
      <c r="D14258" t="str">
        <f t="shared" ca="1" si="1112"/>
        <v>For eligible dependents to age 19</v>
      </c>
      <c r="E14258">
        <f t="shared" ca="1" si="1113"/>
        <v>17</v>
      </c>
    </row>
    <row r="14259" spans="1:5" x14ac:dyDescent="0.2">
      <c r="A14259" t="str">
        <f t="shared" ca="1" si="1110"/>
        <v>Basic</v>
      </c>
      <c r="B14259" t="str">
        <f t="shared" ca="1" si="1111"/>
        <v>oral surgery</v>
      </c>
      <c r="C14259">
        <f t="shared" si="1114"/>
        <v>792</v>
      </c>
      <c r="D14259" t="str">
        <f t="shared" ca="1" si="1112"/>
        <v>Extraction and other surgery procedures, incl. pre- and post-operative care</v>
      </c>
      <c r="E14259">
        <f t="shared" ca="1" si="1113"/>
        <v>9</v>
      </c>
    </row>
    <row r="14260" spans="1:5" x14ac:dyDescent="0.2">
      <c r="A14260" t="str">
        <f t="shared" ca="1" si="1110"/>
        <v>Basic</v>
      </c>
      <c r="B14260" t="str">
        <f t="shared" ca="1" si="1111"/>
        <v>oral surgery</v>
      </c>
      <c r="C14260">
        <f t="shared" si="1114"/>
        <v>792</v>
      </c>
      <c r="D14260" t="str">
        <f t="shared" ca="1" si="1112"/>
        <v>Extraction and other surgery procedures, incl. pre- and post-operative care</v>
      </c>
      <c r="E14260">
        <f t="shared" ca="1" si="1113"/>
        <v>9</v>
      </c>
    </row>
    <row r="14261" spans="1:5" x14ac:dyDescent="0.2">
      <c r="A14261" t="str">
        <f t="shared" ca="1" si="1110"/>
        <v>Diagnostics and Preventative</v>
      </c>
      <c r="B14261" t="str">
        <f t="shared" ca="1" si="1111"/>
        <v>Periodic Exams</v>
      </c>
      <c r="C14261">
        <f t="shared" si="1114"/>
        <v>792</v>
      </c>
      <c r="D14261">
        <f t="shared" ca="1" si="1112"/>
        <v>0</v>
      </c>
      <c r="E14261">
        <f t="shared" ca="1" si="1113"/>
        <v>1</v>
      </c>
    </row>
    <row r="14262" spans="1:5" x14ac:dyDescent="0.2">
      <c r="A14262" t="str">
        <f t="shared" ca="1" si="1110"/>
        <v>Basic</v>
      </c>
      <c r="B14262" t="str">
        <f t="shared" ca="1" si="1111"/>
        <v>oral surgery</v>
      </c>
      <c r="C14262">
        <f t="shared" si="1114"/>
        <v>792</v>
      </c>
      <c r="D14262" t="str">
        <f t="shared" ca="1" si="1112"/>
        <v>Extraction and other surgery procedures, incl. pre- and post-operative care</v>
      </c>
      <c r="E14262">
        <f t="shared" ca="1" si="1113"/>
        <v>9</v>
      </c>
    </row>
    <row r="14263" spans="1:5" x14ac:dyDescent="0.2">
      <c r="A14263" t="str">
        <f t="shared" ca="1" si="1110"/>
        <v>Basic</v>
      </c>
      <c r="B14263" t="str">
        <f t="shared" ca="1" si="1111"/>
        <v>basic restorative</v>
      </c>
      <c r="C14263">
        <f t="shared" si="1114"/>
        <v>792</v>
      </c>
      <c r="D14263" t="str">
        <f t="shared" ca="1" si="1112"/>
        <v>Fillings (amalgam "silver" and composite "white" non-molar)</v>
      </c>
      <c r="E14263">
        <f t="shared" ca="1" si="1113"/>
        <v>8</v>
      </c>
    </row>
    <row r="14264" spans="1:5" x14ac:dyDescent="0.2">
      <c r="A14264" t="str">
        <f t="shared" ca="1" si="1110"/>
        <v>Diagnostics and Preventative</v>
      </c>
      <c r="B14264" t="str">
        <f t="shared" ca="1" si="1111"/>
        <v>Prophylaxis</v>
      </c>
      <c r="C14264">
        <f t="shared" si="1114"/>
        <v>792</v>
      </c>
      <c r="D14264">
        <f t="shared" ca="1" si="1112"/>
        <v>0</v>
      </c>
      <c r="E14264">
        <f t="shared" ca="1" si="1113"/>
        <v>4</v>
      </c>
    </row>
    <row r="14265" spans="1:5" x14ac:dyDescent="0.2">
      <c r="A14265" t="str">
        <f t="shared" ca="1" si="1110"/>
        <v>Diagnostics and Preventative</v>
      </c>
      <c r="B14265" t="str">
        <f t="shared" ca="1" si="1111"/>
        <v>Full-mouth x-ray</v>
      </c>
      <c r="C14265">
        <f t="shared" si="1114"/>
        <v>792</v>
      </c>
      <c r="D14265">
        <f t="shared" ca="1" si="1112"/>
        <v>0</v>
      </c>
      <c r="E14265">
        <f t="shared" ca="1" si="1113"/>
        <v>3</v>
      </c>
    </row>
    <row r="14266" spans="1:5" x14ac:dyDescent="0.2">
      <c r="A14266" t="str">
        <f t="shared" ca="1" si="1110"/>
        <v>Major</v>
      </c>
      <c r="B14266" t="str">
        <f t="shared" ca="1" si="1111"/>
        <v>major restorative</v>
      </c>
      <c r="C14266">
        <f t="shared" si="1114"/>
        <v>792</v>
      </c>
      <c r="D14266" t="str">
        <f t="shared" ca="1" si="1112"/>
        <v>Single crowns, inlays, onlays</v>
      </c>
      <c r="E14266">
        <f t="shared" ca="1" si="1113"/>
        <v>14</v>
      </c>
    </row>
    <row r="14267" spans="1:5" x14ac:dyDescent="0.2">
      <c r="A14267" t="str">
        <f t="shared" ca="1" si="1110"/>
        <v>Diagnostics and Preventative</v>
      </c>
      <c r="B14267" t="str">
        <f t="shared" ca="1" si="1111"/>
        <v>Prophylaxis</v>
      </c>
      <c r="C14267">
        <f t="shared" si="1114"/>
        <v>792</v>
      </c>
      <c r="D14267">
        <f t="shared" ca="1" si="1112"/>
        <v>0</v>
      </c>
      <c r="E14267">
        <f t="shared" ca="1" si="1113"/>
        <v>4</v>
      </c>
    </row>
    <row r="14268" spans="1:5" x14ac:dyDescent="0.2">
      <c r="A14268" t="str">
        <f t="shared" ca="1" si="1110"/>
        <v>Diagnostics and Preventative</v>
      </c>
      <c r="B14268" t="str">
        <f t="shared" ca="1" si="1111"/>
        <v>Prophylaxis</v>
      </c>
      <c r="C14268">
        <f t="shared" si="1114"/>
        <v>792</v>
      </c>
      <c r="D14268">
        <f t="shared" ca="1" si="1112"/>
        <v>0</v>
      </c>
      <c r="E14268">
        <f t="shared" ca="1" si="1113"/>
        <v>4</v>
      </c>
    </row>
    <row r="14269" spans="1:5" x14ac:dyDescent="0.2">
      <c r="A14269" t="str">
        <f t="shared" ca="1" si="1110"/>
        <v>Basic</v>
      </c>
      <c r="B14269" t="str">
        <f t="shared" ca="1" si="1111"/>
        <v>non-surgical periodontics</v>
      </c>
      <c r="C14269">
        <f t="shared" si="1114"/>
        <v>792</v>
      </c>
      <c r="D14269" t="str">
        <f t="shared" ca="1" si="1112"/>
        <v xml:space="preserve">Non-surgical treatment of the gums and supporting structures of the teeth </v>
      </c>
      <c r="E14269">
        <f t="shared" ca="1" si="1113"/>
        <v>12</v>
      </c>
    </row>
    <row r="14270" spans="1:5" x14ac:dyDescent="0.2">
      <c r="A14270" t="str">
        <f t="shared" ca="1" si="1110"/>
        <v>Basic</v>
      </c>
      <c r="B14270" t="str">
        <f t="shared" ca="1" si="1111"/>
        <v>non-surgical periodontics</v>
      </c>
      <c r="C14270">
        <f t="shared" si="1114"/>
        <v>792</v>
      </c>
      <c r="D14270" t="str">
        <f t="shared" ca="1" si="1112"/>
        <v xml:space="preserve">Non-surgical treatment of the gums and supporting structures of the teeth </v>
      </c>
      <c r="E14270">
        <f t="shared" ca="1" si="1113"/>
        <v>12</v>
      </c>
    </row>
    <row r="14271" spans="1:5" x14ac:dyDescent="0.2">
      <c r="A14271" t="str">
        <f t="shared" ca="1" si="1110"/>
        <v>Basic</v>
      </c>
      <c r="B14271" t="str">
        <f t="shared" ca="1" si="1111"/>
        <v>surgical periodontics</v>
      </c>
      <c r="C14271">
        <f t="shared" si="1114"/>
        <v>792</v>
      </c>
      <c r="D14271" t="str">
        <f t="shared" ca="1" si="1112"/>
        <v>Surgical treatment of the gums and supporting structures of the teeth</v>
      </c>
      <c r="E14271">
        <f t="shared" ca="1" si="1113"/>
        <v>11</v>
      </c>
    </row>
    <row r="14272" spans="1:5" x14ac:dyDescent="0.2">
      <c r="A14272" t="str">
        <f t="shared" ca="1" si="1110"/>
        <v>Diagnostics and Preventative</v>
      </c>
      <c r="B14272" t="str">
        <f t="shared" ca="1" si="1111"/>
        <v>Fluoride treatments</v>
      </c>
      <c r="C14272">
        <f t="shared" si="1114"/>
        <v>792</v>
      </c>
      <c r="D14272">
        <f t="shared" ca="1" si="1112"/>
        <v>0</v>
      </c>
      <c r="E14272">
        <f t="shared" ca="1" si="1113"/>
        <v>5</v>
      </c>
    </row>
    <row r="14273" spans="1:5" x14ac:dyDescent="0.2">
      <c r="A14273" t="str">
        <f t="shared" ca="1" si="1110"/>
        <v>Orthodontics</v>
      </c>
      <c r="B14273" t="str">
        <f t="shared" ca="1" si="1111"/>
        <v>orthodontics</v>
      </c>
      <c r="C14273">
        <f t="shared" si="1114"/>
        <v>792</v>
      </c>
      <c r="D14273" t="str">
        <f t="shared" ca="1" si="1112"/>
        <v>For eligible dependents to age 19</v>
      </c>
      <c r="E14273">
        <f t="shared" ca="1" si="1113"/>
        <v>17</v>
      </c>
    </row>
    <row r="14274" spans="1:5" x14ac:dyDescent="0.2">
      <c r="A14274" t="str">
        <f t="shared" ref="A14274:A14337" ca="1" si="1115">INDEX(services,E14274,1)</f>
        <v>Diagnostics and Preventative</v>
      </c>
      <c r="B14274" t="str">
        <f t="shared" ref="B14274:B14337" ca="1" si="1116">INDEX(services,E14274,2)</f>
        <v>Periodic Exams</v>
      </c>
      <c r="C14274">
        <f t="shared" si="1114"/>
        <v>792</v>
      </c>
      <c r="D14274">
        <f t="shared" ref="D14274:D14337" ca="1" si="1117">INDEX(services,E14274,3)</f>
        <v>0</v>
      </c>
      <c r="E14274">
        <f t="shared" ref="E14274:E14337" ca="1" si="1118">RANDBETWEEN(1,ROWS(services))</f>
        <v>1</v>
      </c>
    </row>
    <row r="14275" spans="1:5" x14ac:dyDescent="0.2">
      <c r="A14275" t="str">
        <f t="shared" ca="1" si="1115"/>
        <v>Diagnostics and Preventative</v>
      </c>
      <c r="B14275" t="str">
        <f t="shared" ca="1" si="1116"/>
        <v>Fluoride treatments</v>
      </c>
      <c r="C14275">
        <f t="shared" si="1114"/>
        <v>792</v>
      </c>
      <c r="D14275">
        <f t="shared" ca="1" si="1117"/>
        <v>0</v>
      </c>
      <c r="E14275">
        <f t="shared" ca="1" si="1118"/>
        <v>5</v>
      </c>
    </row>
    <row r="14276" spans="1:5" x14ac:dyDescent="0.2">
      <c r="A14276" t="str">
        <f t="shared" ca="1" si="1115"/>
        <v>Diagnostics and Preventative</v>
      </c>
      <c r="B14276" t="str">
        <f t="shared" ca="1" si="1116"/>
        <v>Space Maintainers</v>
      </c>
      <c r="C14276">
        <f t="shared" ref="C14276:C14339" si="1119">IF(MOD(ROW(C14276)-2,18)&lt;&gt;0,C14275,C14275+1)</f>
        <v>793</v>
      </c>
      <c r="D14276">
        <f t="shared" ca="1" si="1117"/>
        <v>0</v>
      </c>
      <c r="E14276">
        <f t="shared" ca="1" si="1118"/>
        <v>7</v>
      </c>
    </row>
    <row r="14277" spans="1:5" x14ac:dyDescent="0.2">
      <c r="A14277" t="str">
        <f t="shared" ca="1" si="1115"/>
        <v>Orthodontics</v>
      </c>
      <c r="B14277" t="str">
        <f t="shared" ca="1" si="1116"/>
        <v>orthodontics</v>
      </c>
      <c r="C14277">
        <f t="shared" si="1119"/>
        <v>793</v>
      </c>
      <c r="D14277" t="str">
        <f t="shared" ca="1" si="1117"/>
        <v>For eligible dependents to age 19</v>
      </c>
      <c r="E14277">
        <f t="shared" ca="1" si="1118"/>
        <v>17</v>
      </c>
    </row>
    <row r="14278" spans="1:5" x14ac:dyDescent="0.2">
      <c r="A14278" t="str">
        <f t="shared" ca="1" si="1115"/>
        <v>Basic</v>
      </c>
      <c r="B14278" t="str">
        <f t="shared" ca="1" si="1116"/>
        <v>non-surgical periodontics</v>
      </c>
      <c r="C14278">
        <f t="shared" si="1119"/>
        <v>793</v>
      </c>
      <c r="D14278" t="str">
        <f t="shared" ca="1" si="1117"/>
        <v xml:space="preserve">Non-surgical treatment of the gums and supporting structures of the teeth </v>
      </c>
      <c r="E14278">
        <f t="shared" ca="1" si="1118"/>
        <v>12</v>
      </c>
    </row>
    <row r="14279" spans="1:5" x14ac:dyDescent="0.2">
      <c r="A14279" t="str">
        <f t="shared" ca="1" si="1115"/>
        <v>Major</v>
      </c>
      <c r="B14279" t="str">
        <f t="shared" ca="1" si="1116"/>
        <v>temporomandibular joint dysfunction</v>
      </c>
      <c r="C14279">
        <f t="shared" si="1119"/>
        <v>793</v>
      </c>
      <c r="D14279" t="str">
        <f t="shared" ca="1" si="1117"/>
        <v>Services relating to hinging joints of the jaw</v>
      </c>
      <c r="E14279">
        <f t="shared" ca="1" si="1118"/>
        <v>16</v>
      </c>
    </row>
    <row r="14280" spans="1:5" x14ac:dyDescent="0.2">
      <c r="A14280" t="str">
        <f t="shared" ca="1" si="1115"/>
        <v>Other</v>
      </c>
      <c r="B14280" t="str">
        <f t="shared" ca="1" si="1116"/>
        <v>Implants</v>
      </c>
      <c r="C14280">
        <f t="shared" si="1119"/>
        <v>793</v>
      </c>
      <c r="D14280" t="str">
        <f t="shared" ca="1" si="1117"/>
        <v>Implant dental work</v>
      </c>
      <c r="E14280">
        <f t="shared" ca="1" si="1118"/>
        <v>18</v>
      </c>
    </row>
    <row r="14281" spans="1:5" x14ac:dyDescent="0.2">
      <c r="A14281" t="str">
        <f t="shared" ca="1" si="1115"/>
        <v>Basic</v>
      </c>
      <c r="B14281" t="str">
        <f t="shared" ca="1" si="1116"/>
        <v>surgical periodontics</v>
      </c>
      <c r="C14281">
        <f t="shared" si="1119"/>
        <v>793</v>
      </c>
      <c r="D14281" t="str">
        <f t="shared" ca="1" si="1117"/>
        <v>Surgical treatment of the gums and supporting structures of the teeth</v>
      </c>
      <c r="E14281">
        <f t="shared" ca="1" si="1118"/>
        <v>11</v>
      </c>
    </row>
    <row r="14282" spans="1:5" x14ac:dyDescent="0.2">
      <c r="A14282" t="str">
        <f t="shared" ca="1" si="1115"/>
        <v>Other</v>
      </c>
      <c r="B14282" t="str">
        <f t="shared" ca="1" si="1116"/>
        <v>Implants</v>
      </c>
      <c r="C14282">
        <f t="shared" si="1119"/>
        <v>793</v>
      </c>
      <c r="D14282" t="str">
        <f t="shared" ca="1" si="1117"/>
        <v>Implant dental work</v>
      </c>
      <c r="E14282">
        <f t="shared" ca="1" si="1118"/>
        <v>18</v>
      </c>
    </row>
    <row r="14283" spans="1:5" x14ac:dyDescent="0.2">
      <c r="A14283" t="str">
        <f t="shared" ca="1" si="1115"/>
        <v>Basic</v>
      </c>
      <c r="B14283" t="str">
        <f t="shared" ca="1" si="1116"/>
        <v>endodontics</v>
      </c>
      <c r="C14283">
        <f t="shared" si="1119"/>
        <v>793</v>
      </c>
      <c r="D14283" t="str">
        <f t="shared" ca="1" si="1117"/>
        <v>Root canal, pulpal therapy</v>
      </c>
      <c r="E14283">
        <f t="shared" ca="1" si="1118"/>
        <v>10</v>
      </c>
    </row>
    <row r="14284" spans="1:5" x14ac:dyDescent="0.2">
      <c r="A14284" t="str">
        <f t="shared" ca="1" si="1115"/>
        <v>Diagnostics and Preventative</v>
      </c>
      <c r="B14284" t="str">
        <f t="shared" ca="1" si="1116"/>
        <v>Space Maintainers</v>
      </c>
      <c r="C14284">
        <f t="shared" si="1119"/>
        <v>793</v>
      </c>
      <c r="D14284">
        <f t="shared" ca="1" si="1117"/>
        <v>0</v>
      </c>
      <c r="E14284">
        <f t="shared" ca="1" si="1118"/>
        <v>7</v>
      </c>
    </row>
    <row r="14285" spans="1:5" x14ac:dyDescent="0.2">
      <c r="A14285" t="str">
        <f t="shared" ca="1" si="1115"/>
        <v>Diagnostics and Preventative</v>
      </c>
      <c r="B14285" t="str">
        <f t="shared" ca="1" si="1116"/>
        <v>Space Maintainers</v>
      </c>
      <c r="C14285">
        <f t="shared" si="1119"/>
        <v>793</v>
      </c>
      <c r="D14285">
        <f t="shared" ca="1" si="1117"/>
        <v>0</v>
      </c>
      <c r="E14285">
        <f t="shared" ca="1" si="1118"/>
        <v>7</v>
      </c>
    </row>
    <row r="14286" spans="1:5" x14ac:dyDescent="0.2">
      <c r="A14286" t="str">
        <f t="shared" ca="1" si="1115"/>
        <v>Major</v>
      </c>
      <c r="B14286" t="str">
        <f t="shared" ca="1" si="1116"/>
        <v>prosthodontics</v>
      </c>
      <c r="C14286">
        <f t="shared" si="1119"/>
        <v>793</v>
      </c>
      <c r="D14286" t="str">
        <f t="shared" ca="1" si="1117"/>
        <v>Procedures for replacement of missing teeth by construction or repair of bridges and partial or complete dentures</v>
      </c>
      <c r="E14286">
        <f t="shared" ca="1" si="1118"/>
        <v>15</v>
      </c>
    </row>
    <row r="14287" spans="1:5" x14ac:dyDescent="0.2">
      <c r="A14287" t="str">
        <f t="shared" ca="1" si="1115"/>
        <v>Basic</v>
      </c>
      <c r="B14287" t="str">
        <f t="shared" ca="1" si="1116"/>
        <v>oral surgery</v>
      </c>
      <c r="C14287">
        <f t="shared" si="1119"/>
        <v>793</v>
      </c>
      <c r="D14287" t="str">
        <f t="shared" ca="1" si="1117"/>
        <v>Extraction and other surgery procedures, incl. pre- and post-operative care</v>
      </c>
      <c r="E14287">
        <f t="shared" ca="1" si="1118"/>
        <v>9</v>
      </c>
    </row>
    <row r="14288" spans="1:5" x14ac:dyDescent="0.2">
      <c r="A14288" t="str">
        <f t="shared" ca="1" si="1115"/>
        <v>Major</v>
      </c>
      <c r="B14288" t="str">
        <f t="shared" ca="1" si="1116"/>
        <v>prosthodontics</v>
      </c>
      <c r="C14288">
        <f t="shared" si="1119"/>
        <v>793</v>
      </c>
      <c r="D14288" t="str">
        <f t="shared" ca="1" si="1117"/>
        <v>Procedures for replacement of missing teeth by construction or repair of bridges and partial or complete dentures</v>
      </c>
      <c r="E14288">
        <f t="shared" ca="1" si="1118"/>
        <v>15</v>
      </c>
    </row>
    <row r="14289" spans="1:5" x14ac:dyDescent="0.2">
      <c r="A14289" t="str">
        <f t="shared" ca="1" si="1115"/>
        <v>Basic</v>
      </c>
      <c r="B14289" t="str">
        <f t="shared" ca="1" si="1116"/>
        <v>basic restorative</v>
      </c>
      <c r="C14289">
        <f t="shared" si="1119"/>
        <v>793</v>
      </c>
      <c r="D14289" t="str">
        <f t="shared" ca="1" si="1117"/>
        <v>Fillings (amalgam "silver" and composite "white" non-molar)</v>
      </c>
      <c r="E14289">
        <f t="shared" ca="1" si="1118"/>
        <v>8</v>
      </c>
    </row>
    <row r="14290" spans="1:5" x14ac:dyDescent="0.2">
      <c r="A14290" t="str">
        <f t="shared" ca="1" si="1115"/>
        <v>Diagnostics and Preventative</v>
      </c>
      <c r="B14290" t="str">
        <f t="shared" ca="1" si="1116"/>
        <v>Full-mouth x-ray</v>
      </c>
      <c r="C14290">
        <f t="shared" si="1119"/>
        <v>793</v>
      </c>
      <c r="D14290">
        <f t="shared" ca="1" si="1117"/>
        <v>0</v>
      </c>
      <c r="E14290">
        <f t="shared" ca="1" si="1118"/>
        <v>3</v>
      </c>
    </row>
    <row r="14291" spans="1:5" x14ac:dyDescent="0.2">
      <c r="A14291" t="str">
        <f t="shared" ca="1" si="1115"/>
        <v>Other</v>
      </c>
      <c r="B14291" t="str">
        <f t="shared" ca="1" si="1116"/>
        <v>Implants</v>
      </c>
      <c r="C14291">
        <f t="shared" si="1119"/>
        <v>793</v>
      </c>
      <c r="D14291" t="str">
        <f t="shared" ca="1" si="1117"/>
        <v>Implant dental work</v>
      </c>
      <c r="E14291">
        <f t="shared" ca="1" si="1118"/>
        <v>18</v>
      </c>
    </row>
    <row r="14292" spans="1:5" x14ac:dyDescent="0.2">
      <c r="A14292" t="str">
        <f t="shared" ca="1" si="1115"/>
        <v>Major</v>
      </c>
      <c r="B14292" t="str">
        <f t="shared" ca="1" si="1116"/>
        <v>temporomandibular joint dysfunction</v>
      </c>
      <c r="C14292">
        <f t="shared" si="1119"/>
        <v>793</v>
      </c>
      <c r="D14292" t="str">
        <f t="shared" ca="1" si="1117"/>
        <v>Services relating to hinging joints of the jaw</v>
      </c>
      <c r="E14292">
        <f t="shared" ca="1" si="1118"/>
        <v>16</v>
      </c>
    </row>
    <row r="14293" spans="1:5" x14ac:dyDescent="0.2">
      <c r="A14293" t="str">
        <f t="shared" ca="1" si="1115"/>
        <v>Diagnostics and Preventative</v>
      </c>
      <c r="B14293" t="str">
        <f t="shared" ca="1" si="1116"/>
        <v>Prophylaxis</v>
      </c>
      <c r="C14293">
        <f t="shared" si="1119"/>
        <v>793</v>
      </c>
      <c r="D14293">
        <f t="shared" ca="1" si="1117"/>
        <v>0</v>
      </c>
      <c r="E14293">
        <f t="shared" ca="1" si="1118"/>
        <v>4</v>
      </c>
    </row>
    <row r="14294" spans="1:5" x14ac:dyDescent="0.2">
      <c r="A14294" t="str">
        <f t="shared" ca="1" si="1115"/>
        <v>Diagnostics and Preventative</v>
      </c>
      <c r="B14294" t="str">
        <f t="shared" ca="1" si="1116"/>
        <v>Fluoride treatments</v>
      </c>
      <c r="C14294">
        <f t="shared" si="1119"/>
        <v>794</v>
      </c>
      <c r="D14294">
        <f t="shared" ca="1" si="1117"/>
        <v>0</v>
      </c>
      <c r="E14294">
        <f t="shared" ca="1" si="1118"/>
        <v>5</v>
      </c>
    </row>
    <row r="14295" spans="1:5" x14ac:dyDescent="0.2">
      <c r="A14295" t="str">
        <f t="shared" ca="1" si="1115"/>
        <v>Diagnostics and Preventative</v>
      </c>
      <c r="B14295" t="str">
        <f t="shared" ca="1" si="1116"/>
        <v>Space Maintainers</v>
      </c>
      <c r="C14295">
        <f t="shared" si="1119"/>
        <v>794</v>
      </c>
      <c r="D14295">
        <f t="shared" ca="1" si="1117"/>
        <v>0</v>
      </c>
      <c r="E14295">
        <f t="shared" ca="1" si="1118"/>
        <v>7</v>
      </c>
    </row>
    <row r="14296" spans="1:5" x14ac:dyDescent="0.2">
      <c r="A14296" t="str">
        <f t="shared" ca="1" si="1115"/>
        <v>Major</v>
      </c>
      <c r="B14296" t="str">
        <f t="shared" ca="1" si="1116"/>
        <v>major restorative</v>
      </c>
      <c r="C14296">
        <f t="shared" si="1119"/>
        <v>794</v>
      </c>
      <c r="D14296" t="str">
        <f t="shared" ca="1" si="1117"/>
        <v>Single crowns, inlays, onlays</v>
      </c>
      <c r="E14296">
        <f t="shared" ca="1" si="1118"/>
        <v>14</v>
      </c>
    </row>
    <row r="14297" spans="1:5" x14ac:dyDescent="0.2">
      <c r="A14297" t="str">
        <f t="shared" ca="1" si="1115"/>
        <v>Diagnostics and Preventative</v>
      </c>
      <c r="B14297" t="str">
        <f t="shared" ca="1" si="1116"/>
        <v>Full-mouth x-ray</v>
      </c>
      <c r="C14297">
        <f t="shared" si="1119"/>
        <v>794</v>
      </c>
      <c r="D14297">
        <f t="shared" ca="1" si="1117"/>
        <v>0</v>
      </c>
      <c r="E14297">
        <f t="shared" ca="1" si="1118"/>
        <v>3</v>
      </c>
    </row>
    <row r="14298" spans="1:5" x14ac:dyDescent="0.2">
      <c r="A14298" t="str">
        <f t="shared" ca="1" si="1115"/>
        <v>Diagnostics and Preventative</v>
      </c>
      <c r="B14298" t="str">
        <f t="shared" ca="1" si="1116"/>
        <v>Sealants</v>
      </c>
      <c r="C14298">
        <f t="shared" si="1119"/>
        <v>794</v>
      </c>
      <c r="D14298">
        <f t="shared" ca="1" si="1117"/>
        <v>0</v>
      </c>
      <c r="E14298">
        <f t="shared" ca="1" si="1118"/>
        <v>6</v>
      </c>
    </row>
    <row r="14299" spans="1:5" x14ac:dyDescent="0.2">
      <c r="A14299" t="str">
        <f t="shared" ca="1" si="1115"/>
        <v>Diagnostics and Preventative</v>
      </c>
      <c r="B14299" t="str">
        <f t="shared" ca="1" si="1116"/>
        <v>Sealants</v>
      </c>
      <c r="C14299">
        <f t="shared" si="1119"/>
        <v>794</v>
      </c>
      <c r="D14299">
        <f t="shared" ca="1" si="1117"/>
        <v>0</v>
      </c>
      <c r="E14299">
        <f t="shared" ca="1" si="1118"/>
        <v>6</v>
      </c>
    </row>
    <row r="14300" spans="1:5" x14ac:dyDescent="0.2">
      <c r="A14300" t="str">
        <f t="shared" ca="1" si="1115"/>
        <v>Diagnostics and Preventative</v>
      </c>
      <c r="B14300" t="str">
        <f t="shared" ca="1" si="1116"/>
        <v>Prophylaxis</v>
      </c>
      <c r="C14300">
        <f t="shared" si="1119"/>
        <v>794</v>
      </c>
      <c r="D14300">
        <f t="shared" ca="1" si="1117"/>
        <v>0</v>
      </c>
      <c r="E14300">
        <f t="shared" ca="1" si="1118"/>
        <v>4</v>
      </c>
    </row>
    <row r="14301" spans="1:5" x14ac:dyDescent="0.2">
      <c r="A14301" t="str">
        <f t="shared" ca="1" si="1115"/>
        <v>Other</v>
      </c>
      <c r="B14301" t="str">
        <f t="shared" ca="1" si="1116"/>
        <v>Implants</v>
      </c>
      <c r="C14301">
        <f t="shared" si="1119"/>
        <v>794</v>
      </c>
      <c r="D14301" t="str">
        <f t="shared" ca="1" si="1117"/>
        <v>Implant dental work</v>
      </c>
      <c r="E14301">
        <f t="shared" ca="1" si="1118"/>
        <v>18</v>
      </c>
    </row>
    <row r="14302" spans="1:5" x14ac:dyDescent="0.2">
      <c r="A14302" t="str">
        <f t="shared" ca="1" si="1115"/>
        <v>Basic</v>
      </c>
      <c r="B14302" t="str">
        <f t="shared" ca="1" si="1116"/>
        <v>general anesthesia</v>
      </c>
      <c r="C14302">
        <f t="shared" si="1119"/>
        <v>794</v>
      </c>
      <c r="D14302" t="str">
        <f t="shared" ca="1" si="1117"/>
        <v>Covered when used in conjunction with covered oral surgical procedures</v>
      </c>
      <c r="E14302">
        <f t="shared" ca="1" si="1118"/>
        <v>13</v>
      </c>
    </row>
    <row r="14303" spans="1:5" x14ac:dyDescent="0.2">
      <c r="A14303" t="str">
        <f t="shared" ca="1" si="1115"/>
        <v>Basic</v>
      </c>
      <c r="B14303" t="str">
        <f t="shared" ca="1" si="1116"/>
        <v>surgical periodontics</v>
      </c>
      <c r="C14303">
        <f t="shared" si="1119"/>
        <v>794</v>
      </c>
      <c r="D14303" t="str">
        <f t="shared" ca="1" si="1117"/>
        <v>Surgical treatment of the gums and supporting structures of the teeth</v>
      </c>
      <c r="E14303">
        <f t="shared" ca="1" si="1118"/>
        <v>11</v>
      </c>
    </row>
    <row r="14304" spans="1:5" x14ac:dyDescent="0.2">
      <c r="A14304" t="str">
        <f t="shared" ca="1" si="1115"/>
        <v>Major</v>
      </c>
      <c r="B14304" t="str">
        <f t="shared" ca="1" si="1116"/>
        <v>prosthodontics</v>
      </c>
      <c r="C14304">
        <f t="shared" si="1119"/>
        <v>794</v>
      </c>
      <c r="D14304" t="str">
        <f t="shared" ca="1" si="1117"/>
        <v>Procedures for replacement of missing teeth by construction or repair of bridges and partial or complete dentures</v>
      </c>
      <c r="E14304">
        <f t="shared" ca="1" si="1118"/>
        <v>15</v>
      </c>
    </row>
    <row r="14305" spans="1:5" x14ac:dyDescent="0.2">
      <c r="A14305" t="str">
        <f t="shared" ca="1" si="1115"/>
        <v>Diagnostics and Preventative</v>
      </c>
      <c r="B14305" t="str">
        <f t="shared" ca="1" si="1116"/>
        <v>Fluoride treatments</v>
      </c>
      <c r="C14305">
        <f t="shared" si="1119"/>
        <v>794</v>
      </c>
      <c r="D14305">
        <f t="shared" ca="1" si="1117"/>
        <v>0</v>
      </c>
      <c r="E14305">
        <f t="shared" ca="1" si="1118"/>
        <v>5</v>
      </c>
    </row>
    <row r="14306" spans="1:5" x14ac:dyDescent="0.2">
      <c r="A14306" t="str">
        <f t="shared" ca="1" si="1115"/>
        <v>Basic</v>
      </c>
      <c r="B14306" t="str">
        <f t="shared" ca="1" si="1116"/>
        <v>non-surgical periodontics</v>
      </c>
      <c r="C14306">
        <f t="shared" si="1119"/>
        <v>794</v>
      </c>
      <c r="D14306" t="str">
        <f t="shared" ca="1" si="1117"/>
        <v xml:space="preserve">Non-surgical treatment of the gums and supporting structures of the teeth </v>
      </c>
      <c r="E14306">
        <f t="shared" ca="1" si="1118"/>
        <v>12</v>
      </c>
    </row>
    <row r="14307" spans="1:5" x14ac:dyDescent="0.2">
      <c r="A14307" t="str">
        <f t="shared" ca="1" si="1115"/>
        <v>Basic</v>
      </c>
      <c r="B14307" t="str">
        <f t="shared" ca="1" si="1116"/>
        <v>non-surgical periodontics</v>
      </c>
      <c r="C14307">
        <f t="shared" si="1119"/>
        <v>794</v>
      </c>
      <c r="D14307" t="str">
        <f t="shared" ca="1" si="1117"/>
        <v xml:space="preserve">Non-surgical treatment of the gums and supporting structures of the teeth </v>
      </c>
      <c r="E14307">
        <f t="shared" ca="1" si="1118"/>
        <v>12</v>
      </c>
    </row>
    <row r="14308" spans="1:5" x14ac:dyDescent="0.2">
      <c r="A14308" t="str">
        <f t="shared" ca="1" si="1115"/>
        <v>Other</v>
      </c>
      <c r="B14308" t="str">
        <f t="shared" ca="1" si="1116"/>
        <v>Implants</v>
      </c>
      <c r="C14308">
        <f t="shared" si="1119"/>
        <v>794</v>
      </c>
      <c r="D14308" t="str">
        <f t="shared" ca="1" si="1117"/>
        <v>Implant dental work</v>
      </c>
      <c r="E14308">
        <f t="shared" ca="1" si="1118"/>
        <v>18</v>
      </c>
    </row>
    <row r="14309" spans="1:5" x14ac:dyDescent="0.2">
      <c r="A14309" t="str">
        <f t="shared" ca="1" si="1115"/>
        <v>Diagnostics and Preventative</v>
      </c>
      <c r="B14309" t="str">
        <f t="shared" ca="1" si="1116"/>
        <v>Prophylaxis</v>
      </c>
      <c r="C14309">
        <f t="shared" si="1119"/>
        <v>794</v>
      </c>
      <c r="D14309">
        <f t="shared" ca="1" si="1117"/>
        <v>0</v>
      </c>
      <c r="E14309">
        <f t="shared" ca="1" si="1118"/>
        <v>4</v>
      </c>
    </row>
    <row r="14310" spans="1:5" x14ac:dyDescent="0.2">
      <c r="A14310" t="str">
        <f t="shared" ca="1" si="1115"/>
        <v>Diagnostics and Preventative</v>
      </c>
      <c r="B14310" t="str">
        <f t="shared" ca="1" si="1116"/>
        <v>Periodic Exams</v>
      </c>
      <c r="C14310">
        <f t="shared" si="1119"/>
        <v>794</v>
      </c>
      <c r="D14310">
        <f t="shared" ca="1" si="1117"/>
        <v>0</v>
      </c>
      <c r="E14310">
        <f t="shared" ca="1" si="1118"/>
        <v>1</v>
      </c>
    </row>
    <row r="14311" spans="1:5" x14ac:dyDescent="0.2">
      <c r="A14311" t="str">
        <f t="shared" ca="1" si="1115"/>
        <v>Other</v>
      </c>
      <c r="B14311" t="str">
        <f t="shared" ca="1" si="1116"/>
        <v>Implants</v>
      </c>
      <c r="C14311">
        <f t="shared" si="1119"/>
        <v>794</v>
      </c>
      <c r="D14311" t="str">
        <f t="shared" ca="1" si="1117"/>
        <v>Implant dental work</v>
      </c>
      <c r="E14311">
        <f t="shared" ca="1" si="1118"/>
        <v>18</v>
      </c>
    </row>
    <row r="14312" spans="1:5" x14ac:dyDescent="0.2">
      <c r="A14312" t="str">
        <f t="shared" ca="1" si="1115"/>
        <v>Major</v>
      </c>
      <c r="B14312" t="str">
        <f t="shared" ca="1" si="1116"/>
        <v>major restorative</v>
      </c>
      <c r="C14312">
        <f t="shared" si="1119"/>
        <v>795</v>
      </c>
      <c r="D14312" t="str">
        <f t="shared" ca="1" si="1117"/>
        <v>Single crowns, inlays, onlays</v>
      </c>
      <c r="E14312">
        <f t="shared" ca="1" si="1118"/>
        <v>14</v>
      </c>
    </row>
    <row r="14313" spans="1:5" x14ac:dyDescent="0.2">
      <c r="A14313" t="str">
        <f t="shared" ca="1" si="1115"/>
        <v>Diagnostics and Preventative</v>
      </c>
      <c r="B14313" t="str">
        <f t="shared" ca="1" si="1116"/>
        <v>Full-mouth x-ray</v>
      </c>
      <c r="C14313">
        <f t="shared" si="1119"/>
        <v>795</v>
      </c>
      <c r="D14313">
        <f t="shared" ca="1" si="1117"/>
        <v>0</v>
      </c>
      <c r="E14313">
        <f t="shared" ca="1" si="1118"/>
        <v>3</v>
      </c>
    </row>
    <row r="14314" spans="1:5" x14ac:dyDescent="0.2">
      <c r="A14314" t="str">
        <f t="shared" ca="1" si="1115"/>
        <v>Major</v>
      </c>
      <c r="B14314" t="str">
        <f t="shared" ca="1" si="1116"/>
        <v>prosthodontics</v>
      </c>
      <c r="C14314">
        <f t="shared" si="1119"/>
        <v>795</v>
      </c>
      <c r="D14314" t="str">
        <f t="shared" ca="1" si="1117"/>
        <v>Procedures for replacement of missing teeth by construction or repair of bridges and partial or complete dentures</v>
      </c>
      <c r="E14314">
        <f t="shared" ca="1" si="1118"/>
        <v>15</v>
      </c>
    </row>
    <row r="14315" spans="1:5" x14ac:dyDescent="0.2">
      <c r="A14315" t="str">
        <f t="shared" ca="1" si="1115"/>
        <v>Major</v>
      </c>
      <c r="B14315" t="str">
        <f t="shared" ca="1" si="1116"/>
        <v>temporomandibular joint dysfunction</v>
      </c>
      <c r="C14315">
        <f t="shared" si="1119"/>
        <v>795</v>
      </c>
      <c r="D14315" t="str">
        <f t="shared" ca="1" si="1117"/>
        <v>Services relating to hinging joints of the jaw</v>
      </c>
      <c r="E14315">
        <f t="shared" ca="1" si="1118"/>
        <v>16</v>
      </c>
    </row>
    <row r="14316" spans="1:5" x14ac:dyDescent="0.2">
      <c r="A14316" t="str">
        <f t="shared" ca="1" si="1115"/>
        <v>Major</v>
      </c>
      <c r="B14316" t="str">
        <f t="shared" ca="1" si="1116"/>
        <v>prosthodontics</v>
      </c>
      <c r="C14316">
        <f t="shared" si="1119"/>
        <v>795</v>
      </c>
      <c r="D14316" t="str">
        <f t="shared" ca="1" si="1117"/>
        <v>Procedures for replacement of missing teeth by construction or repair of bridges and partial or complete dentures</v>
      </c>
      <c r="E14316">
        <f t="shared" ca="1" si="1118"/>
        <v>15</v>
      </c>
    </row>
    <row r="14317" spans="1:5" x14ac:dyDescent="0.2">
      <c r="A14317" t="str">
        <f t="shared" ca="1" si="1115"/>
        <v>Other</v>
      </c>
      <c r="B14317" t="str">
        <f t="shared" ca="1" si="1116"/>
        <v>Implants</v>
      </c>
      <c r="C14317">
        <f t="shared" si="1119"/>
        <v>795</v>
      </c>
      <c r="D14317" t="str">
        <f t="shared" ca="1" si="1117"/>
        <v>Implant dental work</v>
      </c>
      <c r="E14317">
        <f t="shared" ca="1" si="1118"/>
        <v>18</v>
      </c>
    </row>
    <row r="14318" spans="1:5" x14ac:dyDescent="0.2">
      <c r="A14318" t="str">
        <f t="shared" ca="1" si="1115"/>
        <v>Basic</v>
      </c>
      <c r="B14318" t="str">
        <f t="shared" ca="1" si="1116"/>
        <v>oral surgery</v>
      </c>
      <c r="C14318">
        <f t="shared" si="1119"/>
        <v>795</v>
      </c>
      <c r="D14318" t="str">
        <f t="shared" ca="1" si="1117"/>
        <v>Extraction and other surgery procedures, incl. pre- and post-operative care</v>
      </c>
      <c r="E14318">
        <f t="shared" ca="1" si="1118"/>
        <v>9</v>
      </c>
    </row>
    <row r="14319" spans="1:5" x14ac:dyDescent="0.2">
      <c r="A14319" t="str">
        <f t="shared" ca="1" si="1115"/>
        <v>Diagnostics and Preventative</v>
      </c>
      <c r="B14319" t="str">
        <f t="shared" ca="1" si="1116"/>
        <v>Full-mouth x-ray</v>
      </c>
      <c r="C14319">
        <f t="shared" si="1119"/>
        <v>795</v>
      </c>
      <c r="D14319">
        <f t="shared" ca="1" si="1117"/>
        <v>0</v>
      </c>
      <c r="E14319">
        <f t="shared" ca="1" si="1118"/>
        <v>3</v>
      </c>
    </row>
    <row r="14320" spans="1:5" x14ac:dyDescent="0.2">
      <c r="A14320" t="str">
        <f t="shared" ca="1" si="1115"/>
        <v>Diagnostics and Preventative</v>
      </c>
      <c r="B14320" t="str">
        <f t="shared" ca="1" si="1116"/>
        <v>Periodic Exams</v>
      </c>
      <c r="C14320">
        <f t="shared" si="1119"/>
        <v>795</v>
      </c>
      <c r="D14320">
        <f t="shared" ca="1" si="1117"/>
        <v>0</v>
      </c>
      <c r="E14320">
        <f t="shared" ca="1" si="1118"/>
        <v>1</v>
      </c>
    </row>
    <row r="14321" spans="1:5" x14ac:dyDescent="0.2">
      <c r="A14321" t="str">
        <f t="shared" ca="1" si="1115"/>
        <v>Basic</v>
      </c>
      <c r="B14321" t="str">
        <f t="shared" ca="1" si="1116"/>
        <v>oral surgery</v>
      </c>
      <c r="C14321">
        <f t="shared" si="1119"/>
        <v>795</v>
      </c>
      <c r="D14321" t="str">
        <f t="shared" ca="1" si="1117"/>
        <v>Extraction and other surgery procedures, incl. pre- and post-operative care</v>
      </c>
      <c r="E14321">
        <f t="shared" ca="1" si="1118"/>
        <v>9</v>
      </c>
    </row>
    <row r="14322" spans="1:5" x14ac:dyDescent="0.2">
      <c r="A14322" t="str">
        <f t="shared" ca="1" si="1115"/>
        <v>Diagnostics and Preventative</v>
      </c>
      <c r="B14322" t="str">
        <f t="shared" ca="1" si="1116"/>
        <v>Fluoride treatments</v>
      </c>
      <c r="C14322">
        <f t="shared" si="1119"/>
        <v>795</v>
      </c>
      <c r="D14322">
        <f t="shared" ca="1" si="1117"/>
        <v>0</v>
      </c>
      <c r="E14322">
        <f t="shared" ca="1" si="1118"/>
        <v>5</v>
      </c>
    </row>
    <row r="14323" spans="1:5" x14ac:dyDescent="0.2">
      <c r="A14323" t="str">
        <f t="shared" ca="1" si="1115"/>
        <v>Basic</v>
      </c>
      <c r="B14323" t="str">
        <f t="shared" ca="1" si="1116"/>
        <v>surgical periodontics</v>
      </c>
      <c r="C14323">
        <f t="shared" si="1119"/>
        <v>795</v>
      </c>
      <c r="D14323" t="str">
        <f t="shared" ca="1" si="1117"/>
        <v>Surgical treatment of the gums and supporting structures of the teeth</v>
      </c>
      <c r="E14323">
        <f t="shared" ca="1" si="1118"/>
        <v>11</v>
      </c>
    </row>
    <row r="14324" spans="1:5" x14ac:dyDescent="0.2">
      <c r="A14324" t="str">
        <f t="shared" ca="1" si="1115"/>
        <v>Basic</v>
      </c>
      <c r="B14324" t="str">
        <f t="shared" ca="1" si="1116"/>
        <v>basic restorative</v>
      </c>
      <c r="C14324">
        <f t="shared" si="1119"/>
        <v>795</v>
      </c>
      <c r="D14324" t="str">
        <f t="shared" ca="1" si="1117"/>
        <v>Fillings (amalgam "silver" and composite "white" non-molar)</v>
      </c>
      <c r="E14324">
        <f t="shared" ca="1" si="1118"/>
        <v>8</v>
      </c>
    </row>
    <row r="14325" spans="1:5" x14ac:dyDescent="0.2">
      <c r="A14325" t="str">
        <f t="shared" ca="1" si="1115"/>
        <v>Basic</v>
      </c>
      <c r="B14325" t="str">
        <f t="shared" ca="1" si="1116"/>
        <v>general anesthesia</v>
      </c>
      <c r="C14325">
        <f t="shared" si="1119"/>
        <v>795</v>
      </c>
      <c r="D14325" t="str">
        <f t="shared" ca="1" si="1117"/>
        <v>Covered when used in conjunction with covered oral surgical procedures</v>
      </c>
      <c r="E14325">
        <f t="shared" ca="1" si="1118"/>
        <v>13</v>
      </c>
    </row>
    <row r="14326" spans="1:5" x14ac:dyDescent="0.2">
      <c r="A14326" t="str">
        <f t="shared" ca="1" si="1115"/>
        <v>Diagnostics and Preventative</v>
      </c>
      <c r="B14326" t="str">
        <f t="shared" ca="1" si="1116"/>
        <v>Fluoride treatments</v>
      </c>
      <c r="C14326">
        <f t="shared" si="1119"/>
        <v>795</v>
      </c>
      <c r="D14326">
        <f t="shared" ca="1" si="1117"/>
        <v>0</v>
      </c>
      <c r="E14326">
        <f t="shared" ca="1" si="1118"/>
        <v>5</v>
      </c>
    </row>
    <row r="14327" spans="1:5" x14ac:dyDescent="0.2">
      <c r="A14327" t="str">
        <f t="shared" ca="1" si="1115"/>
        <v>Diagnostics and Preventative</v>
      </c>
      <c r="B14327" t="str">
        <f t="shared" ca="1" si="1116"/>
        <v>Sealants</v>
      </c>
      <c r="C14327">
        <f t="shared" si="1119"/>
        <v>795</v>
      </c>
      <c r="D14327">
        <f t="shared" ca="1" si="1117"/>
        <v>0</v>
      </c>
      <c r="E14327">
        <f t="shared" ca="1" si="1118"/>
        <v>6</v>
      </c>
    </row>
    <row r="14328" spans="1:5" x14ac:dyDescent="0.2">
      <c r="A14328" t="str">
        <f t="shared" ca="1" si="1115"/>
        <v>Diagnostics and Preventative</v>
      </c>
      <c r="B14328" t="str">
        <f t="shared" ca="1" si="1116"/>
        <v>Sealants</v>
      </c>
      <c r="C14328">
        <f t="shared" si="1119"/>
        <v>795</v>
      </c>
      <c r="D14328">
        <f t="shared" ca="1" si="1117"/>
        <v>0</v>
      </c>
      <c r="E14328">
        <f t="shared" ca="1" si="1118"/>
        <v>6</v>
      </c>
    </row>
    <row r="14329" spans="1:5" x14ac:dyDescent="0.2">
      <c r="A14329" t="str">
        <f t="shared" ca="1" si="1115"/>
        <v>Major</v>
      </c>
      <c r="B14329" t="str">
        <f t="shared" ca="1" si="1116"/>
        <v>temporomandibular joint dysfunction</v>
      </c>
      <c r="C14329">
        <f t="shared" si="1119"/>
        <v>795</v>
      </c>
      <c r="D14329" t="str">
        <f t="shared" ca="1" si="1117"/>
        <v>Services relating to hinging joints of the jaw</v>
      </c>
      <c r="E14329">
        <f t="shared" ca="1" si="1118"/>
        <v>16</v>
      </c>
    </row>
    <row r="14330" spans="1:5" x14ac:dyDescent="0.2">
      <c r="A14330" t="str">
        <f t="shared" ca="1" si="1115"/>
        <v>Other</v>
      </c>
      <c r="B14330" t="str">
        <f t="shared" ca="1" si="1116"/>
        <v>Implants</v>
      </c>
      <c r="C14330">
        <f t="shared" si="1119"/>
        <v>796</v>
      </c>
      <c r="D14330" t="str">
        <f t="shared" ca="1" si="1117"/>
        <v>Implant dental work</v>
      </c>
      <c r="E14330">
        <f t="shared" ca="1" si="1118"/>
        <v>18</v>
      </c>
    </row>
    <row r="14331" spans="1:5" x14ac:dyDescent="0.2">
      <c r="A14331" t="str">
        <f t="shared" ca="1" si="1115"/>
        <v>Diagnostics and Preventative</v>
      </c>
      <c r="B14331" t="str">
        <f t="shared" ca="1" si="1116"/>
        <v>Full-mouth x-ray</v>
      </c>
      <c r="C14331">
        <f t="shared" si="1119"/>
        <v>796</v>
      </c>
      <c r="D14331">
        <f t="shared" ca="1" si="1117"/>
        <v>0</v>
      </c>
      <c r="E14331">
        <f t="shared" ca="1" si="1118"/>
        <v>3</v>
      </c>
    </row>
    <row r="14332" spans="1:5" x14ac:dyDescent="0.2">
      <c r="A14332" t="str">
        <f t="shared" ca="1" si="1115"/>
        <v>Diagnostics and Preventative</v>
      </c>
      <c r="B14332" t="str">
        <f t="shared" ca="1" si="1116"/>
        <v>Sealants</v>
      </c>
      <c r="C14332">
        <f t="shared" si="1119"/>
        <v>796</v>
      </c>
      <c r="D14332">
        <f t="shared" ca="1" si="1117"/>
        <v>0</v>
      </c>
      <c r="E14332">
        <f t="shared" ca="1" si="1118"/>
        <v>6</v>
      </c>
    </row>
    <row r="14333" spans="1:5" x14ac:dyDescent="0.2">
      <c r="A14333" t="str">
        <f t="shared" ca="1" si="1115"/>
        <v>Basic</v>
      </c>
      <c r="B14333" t="str">
        <f t="shared" ca="1" si="1116"/>
        <v>endodontics</v>
      </c>
      <c r="C14333">
        <f t="shared" si="1119"/>
        <v>796</v>
      </c>
      <c r="D14333" t="str">
        <f t="shared" ca="1" si="1117"/>
        <v>Root canal, pulpal therapy</v>
      </c>
      <c r="E14333">
        <f t="shared" ca="1" si="1118"/>
        <v>10</v>
      </c>
    </row>
    <row r="14334" spans="1:5" x14ac:dyDescent="0.2">
      <c r="A14334" t="str">
        <f t="shared" ca="1" si="1115"/>
        <v>Diagnostics and Preventative</v>
      </c>
      <c r="B14334" t="str">
        <f t="shared" ca="1" si="1116"/>
        <v>Prophylaxis</v>
      </c>
      <c r="C14334">
        <f t="shared" si="1119"/>
        <v>796</v>
      </c>
      <c r="D14334">
        <f t="shared" ca="1" si="1117"/>
        <v>0</v>
      </c>
      <c r="E14334">
        <f t="shared" ca="1" si="1118"/>
        <v>4</v>
      </c>
    </row>
    <row r="14335" spans="1:5" x14ac:dyDescent="0.2">
      <c r="A14335" t="str">
        <f t="shared" ca="1" si="1115"/>
        <v>Major</v>
      </c>
      <c r="B14335" t="str">
        <f t="shared" ca="1" si="1116"/>
        <v>prosthodontics</v>
      </c>
      <c r="C14335">
        <f t="shared" si="1119"/>
        <v>796</v>
      </c>
      <c r="D14335" t="str">
        <f t="shared" ca="1" si="1117"/>
        <v>Procedures for replacement of missing teeth by construction or repair of bridges and partial or complete dentures</v>
      </c>
      <c r="E14335">
        <f t="shared" ca="1" si="1118"/>
        <v>15</v>
      </c>
    </row>
    <row r="14336" spans="1:5" x14ac:dyDescent="0.2">
      <c r="A14336" t="str">
        <f t="shared" ca="1" si="1115"/>
        <v>Major</v>
      </c>
      <c r="B14336" t="str">
        <f t="shared" ca="1" si="1116"/>
        <v>major restorative</v>
      </c>
      <c r="C14336">
        <f t="shared" si="1119"/>
        <v>796</v>
      </c>
      <c r="D14336" t="str">
        <f t="shared" ca="1" si="1117"/>
        <v>Single crowns, inlays, onlays</v>
      </c>
      <c r="E14336">
        <f t="shared" ca="1" si="1118"/>
        <v>14</v>
      </c>
    </row>
    <row r="14337" spans="1:5" x14ac:dyDescent="0.2">
      <c r="A14337" t="str">
        <f t="shared" ca="1" si="1115"/>
        <v>Diagnostics and Preventative</v>
      </c>
      <c r="B14337" t="str">
        <f t="shared" ca="1" si="1116"/>
        <v>Bitewing x-rays</v>
      </c>
      <c r="C14337">
        <f t="shared" si="1119"/>
        <v>796</v>
      </c>
      <c r="D14337">
        <f t="shared" ca="1" si="1117"/>
        <v>0</v>
      </c>
      <c r="E14337">
        <f t="shared" ca="1" si="1118"/>
        <v>2</v>
      </c>
    </row>
    <row r="14338" spans="1:5" x14ac:dyDescent="0.2">
      <c r="A14338" t="str">
        <f t="shared" ref="A14338:A14401" ca="1" si="1120">INDEX(services,E14338,1)</f>
        <v>Basic</v>
      </c>
      <c r="B14338" t="str">
        <f t="shared" ref="B14338:B14401" ca="1" si="1121">INDEX(services,E14338,2)</f>
        <v>oral surgery</v>
      </c>
      <c r="C14338">
        <f t="shared" si="1119"/>
        <v>796</v>
      </c>
      <c r="D14338" t="str">
        <f t="shared" ref="D14338:D14401" ca="1" si="1122">INDEX(services,E14338,3)</f>
        <v>Extraction and other surgery procedures, incl. pre- and post-operative care</v>
      </c>
      <c r="E14338">
        <f t="shared" ref="E14338:E14401" ca="1" si="1123">RANDBETWEEN(1,ROWS(services))</f>
        <v>9</v>
      </c>
    </row>
    <row r="14339" spans="1:5" x14ac:dyDescent="0.2">
      <c r="A14339" t="str">
        <f t="shared" ca="1" si="1120"/>
        <v>Diagnostics and Preventative</v>
      </c>
      <c r="B14339" t="str">
        <f t="shared" ca="1" si="1121"/>
        <v>Bitewing x-rays</v>
      </c>
      <c r="C14339">
        <f t="shared" si="1119"/>
        <v>796</v>
      </c>
      <c r="D14339">
        <f t="shared" ca="1" si="1122"/>
        <v>0</v>
      </c>
      <c r="E14339">
        <f t="shared" ca="1" si="1123"/>
        <v>2</v>
      </c>
    </row>
    <row r="14340" spans="1:5" x14ac:dyDescent="0.2">
      <c r="A14340" t="str">
        <f t="shared" ca="1" si="1120"/>
        <v>Orthodontics</v>
      </c>
      <c r="B14340" t="str">
        <f t="shared" ca="1" si="1121"/>
        <v>orthodontics</v>
      </c>
      <c r="C14340">
        <f t="shared" ref="C14340:C14403" si="1124">IF(MOD(ROW(C14340)-2,18)&lt;&gt;0,C14339,C14339+1)</f>
        <v>796</v>
      </c>
      <c r="D14340" t="str">
        <f t="shared" ca="1" si="1122"/>
        <v>For eligible dependents to age 19</v>
      </c>
      <c r="E14340">
        <f t="shared" ca="1" si="1123"/>
        <v>17</v>
      </c>
    </row>
    <row r="14341" spans="1:5" x14ac:dyDescent="0.2">
      <c r="A14341" t="str">
        <f t="shared" ca="1" si="1120"/>
        <v>Diagnostics and Preventative</v>
      </c>
      <c r="B14341" t="str">
        <f t="shared" ca="1" si="1121"/>
        <v>Full-mouth x-ray</v>
      </c>
      <c r="C14341">
        <f t="shared" si="1124"/>
        <v>796</v>
      </c>
      <c r="D14341">
        <f t="shared" ca="1" si="1122"/>
        <v>0</v>
      </c>
      <c r="E14341">
        <f t="shared" ca="1" si="1123"/>
        <v>3</v>
      </c>
    </row>
    <row r="14342" spans="1:5" x14ac:dyDescent="0.2">
      <c r="A14342" t="str">
        <f t="shared" ca="1" si="1120"/>
        <v>Basic</v>
      </c>
      <c r="B14342" t="str">
        <f t="shared" ca="1" si="1121"/>
        <v>oral surgery</v>
      </c>
      <c r="C14342">
        <f t="shared" si="1124"/>
        <v>796</v>
      </c>
      <c r="D14342" t="str">
        <f t="shared" ca="1" si="1122"/>
        <v>Extraction and other surgery procedures, incl. pre- and post-operative care</v>
      </c>
      <c r="E14342">
        <f t="shared" ca="1" si="1123"/>
        <v>9</v>
      </c>
    </row>
    <row r="14343" spans="1:5" x14ac:dyDescent="0.2">
      <c r="A14343" t="str">
        <f t="shared" ca="1" si="1120"/>
        <v>Major</v>
      </c>
      <c r="B14343" t="str">
        <f t="shared" ca="1" si="1121"/>
        <v>prosthodontics</v>
      </c>
      <c r="C14343">
        <f t="shared" si="1124"/>
        <v>796</v>
      </c>
      <c r="D14343" t="str">
        <f t="shared" ca="1" si="1122"/>
        <v>Procedures for replacement of missing teeth by construction or repair of bridges and partial or complete dentures</v>
      </c>
      <c r="E14343">
        <f t="shared" ca="1" si="1123"/>
        <v>15</v>
      </c>
    </row>
    <row r="14344" spans="1:5" x14ac:dyDescent="0.2">
      <c r="A14344" t="str">
        <f t="shared" ca="1" si="1120"/>
        <v>Diagnostics and Preventative</v>
      </c>
      <c r="B14344" t="str">
        <f t="shared" ca="1" si="1121"/>
        <v>Fluoride treatments</v>
      </c>
      <c r="C14344">
        <f t="shared" si="1124"/>
        <v>796</v>
      </c>
      <c r="D14344">
        <f t="shared" ca="1" si="1122"/>
        <v>0</v>
      </c>
      <c r="E14344">
        <f t="shared" ca="1" si="1123"/>
        <v>5</v>
      </c>
    </row>
    <row r="14345" spans="1:5" x14ac:dyDescent="0.2">
      <c r="A14345" t="str">
        <f t="shared" ca="1" si="1120"/>
        <v>Diagnostics and Preventative</v>
      </c>
      <c r="B14345" t="str">
        <f t="shared" ca="1" si="1121"/>
        <v>Prophylaxis</v>
      </c>
      <c r="C14345">
        <f t="shared" si="1124"/>
        <v>796</v>
      </c>
      <c r="D14345">
        <f t="shared" ca="1" si="1122"/>
        <v>0</v>
      </c>
      <c r="E14345">
        <f t="shared" ca="1" si="1123"/>
        <v>4</v>
      </c>
    </row>
    <row r="14346" spans="1:5" x14ac:dyDescent="0.2">
      <c r="A14346" t="str">
        <f t="shared" ca="1" si="1120"/>
        <v>Basic</v>
      </c>
      <c r="B14346" t="str">
        <f t="shared" ca="1" si="1121"/>
        <v>general anesthesia</v>
      </c>
      <c r="C14346">
        <f t="shared" si="1124"/>
        <v>796</v>
      </c>
      <c r="D14346" t="str">
        <f t="shared" ca="1" si="1122"/>
        <v>Covered when used in conjunction with covered oral surgical procedures</v>
      </c>
      <c r="E14346">
        <f t="shared" ca="1" si="1123"/>
        <v>13</v>
      </c>
    </row>
    <row r="14347" spans="1:5" x14ac:dyDescent="0.2">
      <c r="A14347" t="str">
        <f t="shared" ca="1" si="1120"/>
        <v>Diagnostics and Preventative</v>
      </c>
      <c r="B14347" t="str">
        <f t="shared" ca="1" si="1121"/>
        <v>Prophylaxis</v>
      </c>
      <c r="C14347">
        <f t="shared" si="1124"/>
        <v>796</v>
      </c>
      <c r="D14347">
        <f t="shared" ca="1" si="1122"/>
        <v>0</v>
      </c>
      <c r="E14347">
        <f t="shared" ca="1" si="1123"/>
        <v>4</v>
      </c>
    </row>
    <row r="14348" spans="1:5" x14ac:dyDescent="0.2">
      <c r="A14348" t="str">
        <f t="shared" ca="1" si="1120"/>
        <v>Orthodontics</v>
      </c>
      <c r="B14348" t="str">
        <f t="shared" ca="1" si="1121"/>
        <v>orthodontics</v>
      </c>
      <c r="C14348">
        <f t="shared" si="1124"/>
        <v>797</v>
      </c>
      <c r="D14348" t="str">
        <f t="shared" ca="1" si="1122"/>
        <v>For eligible dependents to age 19</v>
      </c>
      <c r="E14348">
        <f t="shared" ca="1" si="1123"/>
        <v>17</v>
      </c>
    </row>
    <row r="14349" spans="1:5" x14ac:dyDescent="0.2">
      <c r="A14349" t="str">
        <f t="shared" ca="1" si="1120"/>
        <v>Other</v>
      </c>
      <c r="B14349" t="str">
        <f t="shared" ca="1" si="1121"/>
        <v>Implants</v>
      </c>
      <c r="C14349">
        <f t="shared" si="1124"/>
        <v>797</v>
      </c>
      <c r="D14349" t="str">
        <f t="shared" ca="1" si="1122"/>
        <v>Implant dental work</v>
      </c>
      <c r="E14349">
        <f t="shared" ca="1" si="1123"/>
        <v>18</v>
      </c>
    </row>
    <row r="14350" spans="1:5" x14ac:dyDescent="0.2">
      <c r="A14350" t="str">
        <f t="shared" ca="1" si="1120"/>
        <v>Other</v>
      </c>
      <c r="B14350" t="str">
        <f t="shared" ca="1" si="1121"/>
        <v>Implants</v>
      </c>
      <c r="C14350">
        <f t="shared" si="1124"/>
        <v>797</v>
      </c>
      <c r="D14350" t="str">
        <f t="shared" ca="1" si="1122"/>
        <v>Implant dental work</v>
      </c>
      <c r="E14350">
        <f t="shared" ca="1" si="1123"/>
        <v>18</v>
      </c>
    </row>
    <row r="14351" spans="1:5" x14ac:dyDescent="0.2">
      <c r="A14351" t="str">
        <f t="shared" ca="1" si="1120"/>
        <v>Diagnostics and Preventative</v>
      </c>
      <c r="B14351" t="str">
        <f t="shared" ca="1" si="1121"/>
        <v>Sealants</v>
      </c>
      <c r="C14351">
        <f t="shared" si="1124"/>
        <v>797</v>
      </c>
      <c r="D14351">
        <f t="shared" ca="1" si="1122"/>
        <v>0</v>
      </c>
      <c r="E14351">
        <f t="shared" ca="1" si="1123"/>
        <v>6</v>
      </c>
    </row>
    <row r="14352" spans="1:5" x14ac:dyDescent="0.2">
      <c r="A14352" t="str">
        <f t="shared" ca="1" si="1120"/>
        <v>Diagnostics and Preventative</v>
      </c>
      <c r="B14352" t="str">
        <f t="shared" ca="1" si="1121"/>
        <v>Prophylaxis</v>
      </c>
      <c r="C14352">
        <f t="shared" si="1124"/>
        <v>797</v>
      </c>
      <c r="D14352">
        <f t="shared" ca="1" si="1122"/>
        <v>0</v>
      </c>
      <c r="E14352">
        <f t="shared" ca="1" si="1123"/>
        <v>4</v>
      </c>
    </row>
    <row r="14353" spans="1:5" x14ac:dyDescent="0.2">
      <c r="A14353" t="str">
        <f t="shared" ca="1" si="1120"/>
        <v>Diagnostics and Preventative</v>
      </c>
      <c r="B14353" t="str">
        <f t="shared" ca="1" si="1121"/>
        <v>Space Maintainers</v>
      </c>
      <c r="C14353">
        <f t="shared" si="1124"/>
        <v>797</v>
      </c>
      <c r="D14353">
        <f t="shared" ca="1" si="1122"/>
        <v>0</v>
      </c>
      <c r="E14353">
        <f t="shared" ca="1" si="1123"/>
        <v>7</v>
      </c>
    </row>
    <row r="14354" spans="1:5" x14ac:dyDescent="0.2">
      <c r="A14354" t="str">
        <f t="shared" ca="1" si="1120"/>
        <v>Diagnostics and Preventative</v>
      </c>
      <c r="B14354" t="str">
        <f t="shared" ca="1" si="1121"/>
        <v>Sealants</v>
      </c>
      <c r="C14354">
        <f t="shared" si="1124"/>
        <v>797</v>
      </c>
      <c r="D14354">
        <f t="shared" ca="1" si="1122"/>
        <v>0</v>
      </c>
      <c r="E14354">
        <f t="shared" ca="1" si="1123"/>
        <v>6</v>
      </c>
    </row>
    <row r="14355" spans="1:5" x14ac:dyDescent="0.2">
      <c r="A14355" t="str">
        <f t="shared" ca="1" si="1120"/>
        <v>Diagnostics and Preventative</v>
      </c>
      <c r="B14355" t="str">
        <f t="shared" ca="1" si="1121"/>
        <v>Full-mouth x-ray</v>
      </c>
      <c r="C14355">
        <f t="shared" si="1124"/>
        <v>797</v>
      </c>
      <c r="D14355">
        <f t="shared" ca="1" si="1122"/>
        <v>0</v>
      </c>
      <c r="E14355">
        <f t="shared" ca="1" si="1123"/>
        <v>3</v>
      </c>
    </row>
    <row r="14356" spans="1:5" x14ac:dyDescent="0.2">
      <c r="A14356" t="str">
        <f t="shared" ca="1" si="1120"/>
        <v>Diagnostics and Preventative</v>
      </c>
      <c r="B14356" t="str">
        <f t="shared" ca="1" si="1121"/>
        <v>Full-mouth x-ray</v>
      </c>
      <c r="C14356">
        <f t="shared" si="1124"/>
        <v>797</v>
      </c>
      <c r="D14356">
        <f t="shared" ca="1" si="1122"/>
        <v>0</v>
      </c>
      <c r="E14356">
        <f t="shared" ca="1" si="1123"/>
        <v>3</v>
      </c>
    </row>
    <row r="14357" spans="1:5" x14ac:dyDescent="0.2">
      <c r="A14357" t="str">
        <f t="shared" ca="1" si="1120"/>
        <v>Other</v>
      </c>
      <c r="B14357" t="str">
        <f t="shared" ca="1" si="1121"/>
        <v>Implants</v>
      </c>
      <c r="C14357">
        <f t="shared" si="1124"/>
        <v>797</v>
      </c>
      <c r="D14357" t="str">
        <f t="shared" ca="1" si="1122"/>
        <v>Implant dental work</v>
      </c>
      <c r="E14357">
        <f t="shared" ca="1" si="1123"/>
        <v>18</v>
      </c>
    </row>
    <row r="14358" spans="1:5" x14ac:dyDescent="0.2">
      <c r="A14358" t="str">
        <f t="shared" ca="1" si="1120"/>
        <v>Basic</v>
      </c>
      <c r="B14358" t="str">
        <f t="shared" ca="1" si="1121"/>
        <v>endodontics</v>
      </c>
      <c r="C14358">
        <f t="shared" si="1124"/>
        <v>797</v>
      </c>
      <c r="D14358" t="str">
        <f t="shared" ca="1" si="1122"/>
        <v>Root canal, pulpal therapy</v>
      </c>
      <c r="E14358">
        <f t="shared" ca="1" si="1123"/>
        <v>10</v>
      </c>
    </row>
    <row r="14359" spans="1:5" x14ac:dyDescent="0.2">
      <c r="A14359" t="str">
        <f t="shared" ca="1" si="1120"/>
        <v>Basic</v>
      </c>
      <c r="B14359" t="str">
        <f t="shared" ca="1" si="1121"/>
        <v>non-surgical periodontics</v>
      </c>
      <c r="C14359">
        <f t="shared" si="1124"/>
        <v>797</v>
      </c>
      <c r="D14359" t="str">
        <f t="shared" ca="1" si="1122"/>
        <v xml:space="preserve">Non-surgical treatment of the gums and supporting structures of the teeth </v>
      </c>
      <c r="E14359">
        <f t="shared" ca="1" si="1123"/>
        <v>12</v>
      </c>
    </row>
    <row r="14360" spans="1:5" x14ac:dyDescent="0.2">
      <c r="A14360" t="str">
        <f t="shared" ca="1" si="1120"/>
        <v>Major</v>
      </c>
      <c r="B14360" t="str">
        <f t="shared" ca="1" si="1121"/>
        <v>prosthodontics</v>
      </c>
      <c r="C14360">
        <f t="shared" si="1124"/>
        <v>797</v>
      </c>
      <c r="D14360" t="str">
        <f t="shared" ca="1" si="1122"/>
        <v>Procedures for replacement of missing teeth by construction or repair of bridges and partial or complete dentures</v>
      </c>
      <c r="E14360">
        <f t="shared" ca="1" si="1123"/>
        <v>15</v>
      </c>
    </row>
    <row r="14361" spans="1:5" x14ac:dyDescent="0.2">
      <c r="A14361" t="str">
        <f t="shared" ca="1" si="1120"/>
        <v>Major</v>
      </c>
      <c r="B14361" t="str">
        <f t="shared" ca="1" si="1121"/>
        <v>temporomandibular joint dysfunction</v>
      </c>
      <c r="C14361">
        <f t="shared" si="1124"/>
        <v>797</v>
      </c>
      <c r="D14361" t="str">
        <f t="shared" ca="1" si="1122"/>
        <v>Services relating to hinging joints of the jaw</v>
      </c>
      <c r="E14361">
        <f t="shared" ca="1" si="1123"/>
        <v>16</v>
      </c>
    </row>
    <row r="14362" spans="1:5" x14ac:dyDescent="0.2">
      <c r="A14362" t="str">
        <f t="shared" ca="1" si="1120"/>
        <v>Diagnostics and Preventative</v>
      </c>
      <c r="B14362" t="str">
        <f t="shared" ca="1" si="1121"/>
        <v>Full-mouth x-ray</v>
      </c>
      <c r="C14362">
        <f t="shared" si="1124"/>
        <v>797</v>
      </c>
      <c r="D14362">
        <f t="shared" ca="1" si="1122"/>
        <v>0</v>
      </c>
      <c r="E14362">
        <f t="shared" ca="1" si="1123"/>
        <v>3</v>
      </c>
    </row>
    <row r="14363" spans="1:5" x14ac:dyDescent="0.2">
      <c r="A14363" t="str">
        <f t="shared" ca="1" si="1120"/>
        <v>Other</v>
      </c>
      <c r="B14363" t="str">
        <f t="shared" ca="1" si="1121"/>
        <v>Implants</v>
      </c>
      <c r="C14363">
        <f t="shared" si="1124"/>
        <v>797</v>
      </c>
      <c r="D14363" t="str">
        <f t="shared" ca="1" si="1122"/>
        <v>Implant dental work</v>
      </c>
      <c r="E14363">
        <f t="shared" ca="1" si="1123"/>
        <v>18</v>
      </c>
    </row>
    <row r="14364" spans="1:5" x14ac:dyDescent="0.2">
      <c r="A14364" t="str">
        <f t="shared" ca="1" si="1120"/>
        <v>Basic</v>
      </c>
      <c r="B14364" t="str">
        <f t="shared" ca="1" si="1121"/>
        <v>oral surgery</v>
      </c>
      <c r="C14364">
        <f t="shared" si="1124"/>
        <v>797</v>
      </c>
      <c r="D14364" t="str">
        <f t="shared" ca="1" si="1122"/>
        <v>Extraction and other surgery procedures, incl. pre- and post-operative care</v>
      </c>
      <c r="E14364">
        <f t="shared" ca="1" si="1123"/>
        <v>9</v>
      </c>
    </row>
    <row r="14365" spans="1:5" x14ac:dyDescent="0.2">
      <c r="A14365" t="str">
        <f t="shared" ca="1" si="1120"/>
        <v>Basic</v>
      </c>
      <c r="B14365" t="str">
        <f t="shared" ca="1" si="1121"/>
        <v>oral surgery</v>
      </c>
      <c r="C14365">
        <f t="shared" si="1124"/>
        <v>797</v>
      </c>
      <c r="D14365" t="str">
        <f t="shared" ca="1" si="1122"/>
        <v>Extraction and other surgery procedures, incl. pre- and post-operative care</v>
      </c>
      <c r="E14365">
        <f t="shared" ca="1" si="1123"/>
        <v>9</v>
      </c>
    </row>
    <row r="14366" spans="1:5" x14ac:dyDescent="0.2">
      <c r="A14366" t="str">
        <f t="shared" ca="1" si="1120"/>
        <v>Basic</v>
      </c>
      <c r="B14366" t="str">
        <f t="shared" ca="1" si="1121"/>
        <v>general anesthesia</v>
      </c>
      <c r="C14366">
        <f t="shared" si="1124"/>
        <v>798</v>
      </c>
      <c r="D14366" t="str">
        <f t="shared" ca="1" si="1122"/>
        <v>Covered when used in conjunction with covered oral surgical procedures</v>
      </c>
      <c r="E14366">
        <f t="shared" ca="1" si="1123"/>
        <v>13</v>
      </c>
    </row>
    <row r="14367" spans="1:5" x14ac:dyDescent="0.2">
      <c r="A14367" t="str">
        <f t="shared" ca="1" si="1120"/>
        <v>Diagnostics and Preventative</v>
      </c>
      <c r="B14367" t="str">
        <f t="shared" ca="1" si="1121"/>
        <v>Bitewing x-rays</v>
      </c>
      <c r="C14367">
        <f t="shared" si="1124"/>
        <v>798</v>
      </c>
      <c r="D14367">
        <f t="shared" ca="1" si="1122"/>
        <v>0</v>
      </c>
      <c r="E14367">
        <f t="shared" ca="1" si="1123"/>
        <v>2</v>
      </c>
    </row>
    <row r="14368" spans="1:5" x14ac:dyDescent="0.2">
      <c r="A14368" t="str">
        <f t="shared" ca="1" si="1120"/>
        <v>Diagnostics and Preventative</v>
      </c>
      <c r="B14368" t="str">
        <f t="shared" ca="1" si="1121"/>
        <v>Bitewing x-rays</v>
      </c>
      <c r="C14368">
        <f t="shared" si="1124"/>
        <v>798</v>
      </c>
      <c r="D14368">
        <f t="shared" ca="1" si="1122"/>
        <v>0</v>
      </c>
      <c r="E14368">
        <f t="shared" ca="1" si="1123"/>
        <v>2</v>
      </c>
    </row>
    <row r="14369" spans="1:5" x14ac:dyDescent="0.2">
      <c r="A14369" t="str">
        <f t="shared" ca="1" si="1120"/>
        <v>Major</v>
      </c>
      <c r="B14369" t="str">
        <f t="shared" ca="1" si="1121"/>
        <v>temporomandibular joint dysfunction</v>
      </c>
      <c r="C14369">
        <f t="shared" si="1124"/>
        <v>798</v>
      </c>
      <c r="D14369" t="str">
        <f t="shared" ca="1" si="1122"/>
        <v>Services relating to hinging joints of the jaw</v>
      </c>
      <c r="E14369">
        <f t="shared" ca="1" si="1123"/>
        <v>16</v>
      </c>
    </row>
    <row r="14370" spans="1:5" x14ac:dyDescent="0.2">
      <c r="A14370" t="str">
        <f t="shared" ca="1" si="1120"/>
        <v>Diagnostics and Preventative</v>
      </c>
      <c r="B14370" t="str">
        <f t="shared" ca="1" si="1121"/>
        <v>Sealants</v>
      </c>
      <c r="C14370">
        <f t="shared" si="1124"/>
        <v>798</v>
      </c>
      <c r="D14370">
        <f t="shared" ca="1" si="1122"/>
        <v>0</v>
      </c>
      <c r="E14370">
        <f t="shared" ca="1" si="1123"/>
        <v>6</v>
      </c>
    </row>
    <row r="14371" spans="1:5" x14ac:dyDescent="0.2">
      <c r="A14371" t="str">
        <f t="shared" ca="1" si="1120"/>
        <v>Diagnostics and Preventative</v>
      </c>
      <c r="B14371" t="str">
        <f t="shared" ca="1" si="1121"/>
        <v>Prophylaxis</v>
      </c>
      <c r="C14371">
        <f t="shared" si="1124"/>
        <v>798</v>
      </c>
      <c r="D14371">
        <f t="shared" ca="1" si="1122"/>
        <v>0</v>
      </c>
      <c r="E14371">
        <f t="shared" ca="1" si="1123"/>
        <v>4</v>
      </c>
    </row>
    <row r="14372" spans="1:5" x14ac:dyDescent="0.2">
      <c r="A14372" t="str">
        <f t="shared" ca="1" si="1120"/>
        <v>Diagnostics and Preventative</v>
      </c>
      <c r="B14372" t="str">
        <f t="shared" ca="1" si="1121"/>
        <v>Prophylaxis</v>
      </c>
      <c r="C14372">
        <f t="shared" si="1124"/>
        <v>798</v>
      </c>
      <c r="D14372">
        <f t="shared" ca="1" si="1122"/>
        <v>0</v>
      </c>
      <c r="E14372">
        <f t="shared" ca="1" si="1123"/>
        <v>4</v>
      </c>
    </row>
    <row r="14373" spans="1:5" x14ac:dyDescent="0.2">
      <c r="A14373" t="str">
        <f t="shared" ca="1" si="1120"/>
        <v>Diagnostics and Preventative</v>
      </c>
      <c r="B14373" t="str">
        <f t="shared" ca="1" si="1121"/>
        <v>Space Maintainers</v>
      </c>
      <c r="C14373">
        <f t="shared" si="1124"/>
        <v>798</v>
      </c>
      <c r="D14373">
        <f t="shared" ca="1" si="1122"/>
        <v>0</v>
      </c>
      <c r="E14373">
        <f t="shared" ca="1" si="1123"/>
        <v>7</v>
      </c>
    </row>
    <row r="14374" spans="1:5" x14ac:dyDescent="0.2">
      <c r="A14374" t="str">
        <f t="shared" ca="1" si="1120"/>
        <v>Major</v>
      </c>
      <c r="B14374" t="str">
        <f t="shared" ca="1" si="1121"/>
        <v>major restorative</v>
      </c>
      <c r="C14374">
        <f t="shared" si="1124"/>
        <v>798</v>
      </c>
      <c r="D14374" t="str">
        <f t="shared" ca="1" si="1122"/>
        <v>Single crowns, inlays, onlays</v>
      </c>
      <c r="E14374">
        <f t="shared" ca="1" si="1123"/>
        <v>14</v>
      </c>
    </row>
    <row r="14375" spans="1:5" x14ac:dyDescent="0.2">
      <c r="A14375" t="str">
        <f t="shared" ca="1" si="1120"/>
        <v>Basic</v>
      </c>
      <c r="B14375" t="str">
        <f t="shared" ca="1" si="1121"/>
        <v>non-surgical periodontics</v>
      </c>
      <c r="C14375">
        <f t="shared" si="1124"/>
        <v>798</v>
      </c>
      <c r="D14375" t="str">
        <f t="shared" ca="1" si="1122"/>
        <v xml:space="preserve">Non-surgical treatment of the gums and supporting structures of the teeth </v>
      </c>
      <c r="E14375">
        <f t="shared" ca="1" si="1123"/>
        <v>12</v>
      </c>
    </row>
    <row r="14376" spans="1:5" x14ac:dyDescent="0.2">
      <c r="A14376" t="str">
        <f t="shared" ca="1" si="1120"/>
        <v>Diagnostics and Preventative</v>
      </c>
      <c r="B14376" t="str">
        <f t="shared" ca="1" si="1121"/>
        <v>Fluoride treatments</v>
      </c>
      <c r="C14376">
        <f t="shared" si="1124"/>
        <v>798</v>
      </c>
      <c r="D14376">
        <f t="shared" ca="1" si="1122"/>
        <v>0</v>
      </c>
      <c r="E14376">
        <f t="shared" ca="1" si="1123"/>
        <v>5</v>
      </c>
    </row>
    <row r="14377" spans="1:5" x14ac:dyDescent="0.2">
      <c r="A14377" t="str">
        <f t="shared" ca="1" si="1120"/>
        <v>Basic</v>
      </c>
      <c r="B14377" t="str">
        <f t="shared" ca="1" si="1121"/>
        <v>non-surgical periodontics</v>
      </c>
      <c r="C14377">
        <f t="shared" si="1124"/>
        <v>798</v>
      </c>
      <c r="D14377" t="str">
        <f t="shared" ca="1" si="1122"/>
        <v xml:space="preserve">Non-surgical treatment of the gums and supporting structures of the teeth </v>
      </c>
      <c r="E14377">
        <f t="shared" ca="1" si="1123"/>
        <v>12</v>
      </c>
    </row>
    <row r="14378" spans="1:5" x14ac:dyDescent="0.2">
      <c r="A14378" t="str">
        <f t="shared" ca="1" si="1120"/>
        <v>Basic</v>
      </c>
      <c r="B14378" t="str">
        <f t="shared" ca="1" si="1121"/>
        <v>endodontics</v>
      </c>
      <c r="C14378">
        <f t="shared" si="1124"/>
        <v>798</v>
      </c>
      <c r="D14378" t="str">
        <f t="shared" ca="1" si="1122"/>
        <v>Root canal, pulpal therapy</v>
      </c>
      <c r="E14378">
        <f t="shared" ca="1" si="1123"/>
        <v>10</v>
      </c>
    </row>
    <row r="14379" spans="1:5" x14ac:dyDescent="0.2">
      <c r="A14379" t="str">
        <f t="shared" ca="1" si="1120"/>
        <v>Diagnostics and Preventative</v>
      </c>
      <c r="B14379" t="str">
        <f t="shared" ca="1" si="1121"/>
        <v>Bitewing x-rays</v>
      </c>
      <c r="C14379">
        <f t="shared" si="1124"/>
        <v>798</v>
      </c>
      <c r="D14379">
        <f t="shared" ca="1" si="1122"/>
        <v>0</v>
      </c>
      <c r="E14379">
        <f t="shared" ca="1" si="1123"/>
        <v>2</v>
      </c>
    </row>
    <row r="14380" spans="1:5" x14ac:dyDescent="0.2">
      <c r="A14380" t="str">
        <f t="shared" ca="1" si="1120"/>
        <v>Other</v>
      </c>
      <c r="B14380" t="str">
        <f t="shared" ca="1" si="1121"/>
        <v>Implants</v>
      </c>
      <c r="C14380">
        <f t="shared" si="1124"/>
        <v>798</v>
      </c>
      <c r="D14380" t="str">
        <f t="shared" ca="1" si="1122"/>
        <v>Implant dental work</v>
      </c>
      <c r="E14380">
        <f t="shared" ca="1" si="1123"/>
        <v>18</v>
      </c>
    </row>
    <row r="14381" spans="1:5" x14ac:dyDescent="0.2">
      <c r="A14381" t="str">
        <f t="shared" ca="1" si="1120"/>
        <v>Basic</v>
      </c>
      <c r="B14381" t="str">
        <f t="shared" ca="1" si="1121"/>
        <v>basic restorative</v>
      </c>
      <c r="C14381">
        <f t="shared" si="1124"/>
        <v>798</v>
      </c>
      <c r="D14381" t="str">
        <f t="shared" ca="1" si="1122"/>
        <v>Fillings (amalgam "silver" and composite "white" non-molar)</v>
      </c>
      <c r="E14381">
        <f t="shared" ca="1" si="1123"/>
        <v>8</v>
      </c>
    </row>
    <row r="14382" spans="1:5" x14ac:dyDescent="0.2">
      <c r="A14382" t="str">
        <f t="shared" ca="1" si="1120"/>
        <v>Major</v>
      </c>
      <c r="B14382" t="str">
        <f t="shared" ca="1" si="1121"/>
        <v>major restorative</v>
      </c>
      <c r="C14382">
        <f t="shared" si="1124"/>
        <v>798</v>
      </c>
      <c r="D14382" t="str">
        <f t="shared" ca="1" si="1122"/>
        <v>Single crowns, inlays, onlays</v>
      </c>
      <c r="E14382">
        <f t="shared" ca="1" si="1123"/>
        <v>14</v>
      </c>
    </row>
    <row r="14383" spans="1:5" x14ac:dyDescent="0.2">
      <c r="A14383" t="str">
        <f t="shared" ca="1" si="1120"/>
        <v>Basic</v>
      </c>
      <c r="B14383" t="str">
        <f t="shared" ca="1" si="1121"/>
        <v>surgical periodontics</v>
      </c>
      <c r="C14383">
        <f t="shared" si="1124"/>
        <v>798</v>
      </c>
      <c r="D14383" t="str">
        <f t="shared" ca="1" si="1122"/>
        <v>Surgical treatment of the gums and supporting structures of the teeth</v>
      </c>
      <c r="E14383">
        <f t="shared" ca="1" si="1123"/>
        <v>11</v>
      </c>
    </row>
    <row r="14384" spans="1:5" x14ac:dyDescent="0.2">
      <c r="A14384" t="str">
        <f t="shared" ca="1" si="1120"/>
        <v>Major</v>
      </c>
      <c r="B14384" t="str">
        <f t="shared" ca="1" si="1121"/>
        <v>prosthodontics</v>
      </c>
      <c r="C14384">
        <f t="shared" si="1124"/>
        <v>799</v>
      </c>
      <c r="D14384" t="str">
        <f t="shared" ca="1" si="1122"/>
        <v>Procedures for replacement of missing teeth by construction or repair of bridges and partial or complete dentures</v>
      </c>
      <c r="E14384">
        <f t="shared" ca="1" si="1123"/>
        <v>15</v>
      </c>
    </row>
    <row r="14385" spans="1:5" x14ac:dyDescent="0.2">
      <c r="A14385" t="str">
        <f t="shared" ca="1" si="1120"/>
        <v>Diagnostics and Preventative</v>
      </c>
      <c r="B14385" t="str">
        <f t="shared" ca="1" si="1121"/>
        <v>Space Maintainers</v>
      </c>
      <c r="C14385">
        <f t="shared" si="1124"/>
        <v>799</v>
      </c>
      <c r="D14385">
        <f t="shared" ca="1" si="1122"/>
        <v>0</v>
      </c>
      <c r="E14385">
        <f t="shared" ca="1" si="1123"/>
        <v>7</v>
      </c>
    </row>
    <row r="14386" spans="1:5" x14ac:dyDescent="0.2">
      <c r="A14386" t="str">
        <f t="shared" ca="1" si="1120"/>
        <v>Other</v>
      </c>
      <c r="B14386" t="str">
        <f t="shared" ca="1" si="1121"/>
        <v>Implants</v>
      </c>
      <c r="C14386">
        <f t="shared" si="1124"/>
        <v>799</v>
      </c>
      <c r="D14386" t="str">
        <f t="shared" ca="1" si="1122"/>
        <v>Implant dental work</v>
      </c>
      <c r="E14386">
        <f t="shared" ca="1" si="1123"/>
        <v>18</v>
      </c>
    </row>
    <row r="14387" spans="1:5" x14ac:dyDescent="0.2">
      <c r="A14387" t="str">
        <f t="shared" ca="1" si="1120"/>
        <v>Basic</v>
      </c>
      <c r="B14387" t="str">
        <f t="shared" ca="1" si="1121"/>
        <v>oral surgery</v>
      </c>
      <c r="C14387">
        <f t="shared" si="1124"/>
        <v>799</v>
      </c>
      <c r="D14387" t="str">
        <f t="shared" ca="1" si="1122"/>
        <v>Extraction and other surgery procedures, incl. pre- and post-operative care</v>
      </c>
      <c r="E14387">
        <f t="shared" ca="1" si="1123"/>
        <v>9</v>
      </c>
    </row>
    <row r="14388" spans="1:5" x14ac:dyDescent="0.2">
      <c r="A14388" t="str">
        <f t="shared" ca="1" si="1120"/>
        <v>Basic</v>
      </c>
      <c r="B14388" t="str">
        <f t="shared" ca="1" si="1121"/>
        <v>non-surgical periodontics</v>
      </c>
      <c r="C14388">
        <f t="shared" si="1124"/>
        <v>799</v>
      </c>
      <c r="D14388" t="str">
        <f t="shared" ca="1" si="1122"/>
        <v xml:space="preserve">Non-surgical treatment of the gums and supporting structures of the teeth </v>
      </c>
      <c r="E14388">
        <f t="shared" ca="1" si="1123"/>
        <v>12</v>
      </c>
    </row>
    <row r="14389" spans="1:5" x14ac:dyDescent="0.2">
      <c r="A14389" t="str">
        <f t="shared" ca="1" si="1120"/>
        <v>Diagnostics and Preventative</v>
      </c>
      <c r="B14389" t="str">
        <f t="shared" ca="1" si="1121"/>
        <v>Bitewing x-rays</v>
      </c>
      <c r="C14389">
        <f t="shared" si="1124"/>
        <v>799</v>
      </c>
      <c r="D14389">
        <f t="shared" ca="1" si="1122"/>
        <v>0</v>
      </c>
      <c r="E14389">
        <f t="shared" ca="1" si="1123"/>
        <v>2</v>
      </c>
    </row>
    <row r="14390" spans="1:5" x14ac:dyDescent="0.2">
      <c r="A14390" t="str">
        <f t="shared" ca="1" si="1120"/>
        <v>Major</v>
      </c>
      <c r="B14390" t="str">
        <f t="shared" ca="1" si="1121"/>
        <v>prosthodontics</v>
      </c>
      <c r="C14390">
        <f t="shared" si="1124"/>
        <v>799</v>
      </c>
      <c r="D14390" t="str">
        <f t="shared" ca="1" si="1122"/>
        <v>Procedures for replacement of missing teeth by construction or repair of bridges and partial or complete dentures</v>
      </c>
      <c r="E14390">
        <f t="shared" ca="1" si="1123"/>
        <v>15</v>
      </c>
    </row>
    <row r="14391" spans="1:5" x14ac:dyDescent="0.2">
      <c r="A14391" t="str">
        <f t="shared" ca="1" si="1120"/>
        <v>Diagnostics and Preventative</v>
      </c>
      <c r="B14391" t="str">
        <f t="shared" ca="1" si="1121"/>
        <v>Periodic Exams</v>
      </c>
      <c r="C14391">
        <f t="shared" si="1124"/>
        <v>799</v>
      </c>
      <c r="D14391">
        <f t="shared" ca="1" si="1122"/>
        <v>0</v>
      </c>
      <c r="E14391">
        <f t="shared" ca="1" si="1123"/>
        <v>1</v>
      </c>
    </row>
    <row r="14392" spans="1:5" x14ac:dyDescent="0.2">
      <c r="A14392" t="str">
        <f t="shared" ca="1" si="1120"/>
        <v>Basic</v>
      </c>
      <c r="B14392" t="str">
        <f t="shared" ca="1" si="1121"/>
        <v>basic restorative</v>
      </c>
      <c r="C14392">
        <f t="shared" si="1124"/>
        <v>799</v>
      </c>
      <c r="D14392" t="str">
        <f t="shared" ca="1" si="1122"/>
        <v>Fillings (amalgam "silver" and composite "white" non-molar)</v>
      </c>
      <c r="E14392">
        <f t="shared" ca="1" si="1123"/>
        <v>8</v>
      </c>
    </row>
    <row r="14393" spans="1:5" x14ac:dyDescent="0.2">
      <c r="A14393" t="str">
        <f t="shared" ca="1" si="1120"/>
        <v>Major</v>
      </c>
      <c r="B14393" t="str">
        <f t="shared" ca="1" si="1121"/>
        <v>major restorative</v>
      </c>
      <c r="C14393">
        <f t="shared" si="1124"/>
        <v>799</v>
      </c>
      <c r="D14393" t="str">
        <f t="shared" ca="1" si="1122"/>
        <v>Single crowns, inlays, onlays</v>
      </c>
      <c r="E14393">
        <f t="shared" ca="1" si="1123"/>
        <v>14</v>
      </c>
    </row>
    <row r="14394" spans="1:5" x14ac:dyDescent="0.2">
      <c r="A14394" t="str">
        <f t="shared" ca="1" si="1120"/>
        <v>Basic</v>
      </c>
      <c r="B14394" t="str">
        <f t="shared" ca="1" si="1121"/>
        <v>general anesthesia</v>
      </c>
      <c r="C14394">
        <f t="shared" si="1124"/>
        <v>799</v>
      </c>
      <c r="D14394" t="str">
        <f t="shared" ca="1" si="1122"/>
        <v>Covered when used in conjunction with covered oral surgical procedures</v>
      </c>
      <c r="E14394">
        <f t="shared" ca="1" si="1123"/>
        <v>13</v>
      </c>
    </row>
    <row r="14395" spans="1:5" x14ac:dyDescent="0.2">
      <c r="A14395" t="str">
        <f t="shared" ca="1" si="1120"/>
        <v>Diagnostics and Preventative</v>
      </c>
      <c r="B14395" t="str">
        <f t="shared" ca="1" si="1121"/>
        <v>Space Maintainers</v>
      </c>
      <c r="C14395">
        <f t="shared" si="1124"/>
        <v>799</v>
      </c>
      <c r="D14395">
        <f t="shared" ca="1" si="1122"/>
        <v>0</v>
      </c>
      <c r="E14395">
        <f t="shared" ca="1" si="1123"/>
        <v>7</v>
      </c>
    </row>
    <row r="14396" spans="1:5" x14ac:dyDescent="0.2">
      <c r="A14396" t="str">
        <f t="shared" ca="1" si="1120"/>
        <v>Diagnostics and Preventative</v>
      </c>
      <c r="B14396" t="str">
        <f t="shared" ca="1" si="1121"/>
        <v>Space Maintainers</v>
      </c>
      <c r="C14396">
        <f t="shared" si="1124"/>
        <v>799</v>
      </c>
      <c r="D14396">
        <f t="shared" ca="1" si="1122"/>
        <v>0</v>
      </c>
      <c r="E14396">
        <f t="shared" ca="1" si="1123"/>
        <v>7</v>
      </c>
    </row>
    <row r="14397" spans="1:5" x14ac:dyDescent="0.2">
      <c r="A14397" t="str">
        <f t="shared" ca="1" si="1120"/>
        <v>Diagnostics and Preventative</v>
      </c>
      <c r="B14397" t="str">
        <f t="shared" ca="1" si="1121"/>
        <v>Sealants</v>
      </c>
      <c r="C14397">
        <f t="shared" si="1124"/>
        <v>799</v>
      </c>
      <c r="D14397">
        <f t="shared" ca="1" si="1122"/>
        <v>0</v>
      </c>
      <c r="E14397">
        <f t="shared" ca="1" si="1123"/>
        <v>6</v>
      </c>
    </row>
    <row r="14398" spans="1:5" x14ac:dyDescent="0.2">
      <c r="A14398" t="str">
        <f t="shared" ca="1" si="1120"/>
        <v>Basic</v>
      </c>
      <c r="B14398" t="str">
        <f t="shared" ca="1" si="1121"/>
        <v>surgical periodontics</v>
      </c>
      <c r="C14398">
        <f t="shared" si="1124"/>
        <v>799</v>
      </c>
      <c r="D14398" t="str">
        <f t="shared" ca="1" si="1122"/>
        <v>Surgical treatment of the gums and supporting structures of the teeth</v>
      </c>
      <c r="E14398">
        <f t="shared" ca="1" si="1123"/>
        <v>11</v>
      </c>
    </row>
    <row r="14399" spans="1:5" x14ac:dyDescent="0.2">
      <c r="A14399" t="str">
        <f t="shared" ca="1" si="1120"/>
        <v>Basic</v>
      </c>
      <c r="B14399" t="str">
        <f t="shared" ca="1" si="1121"/>
        <v>general anesthesia</v>
      </c>
      <c r="C14399">
        <f t="shared" si="1124"/>
        <v>799</v>
      </c>
      <c r="D14399" t="str">
        <f t="shared" ca="1" si="1122"/>
        <v>Covered when used in conjunction with covered oral surgical procedures</v>
      </c>
      <c r="E14399">
        <f t="shared" ca="1" si="1123"/>
        <v>13</v>
      </c>
    </row>
    <row r="14400" spans="1:5" x14ac:dyDescent="0.2">
      <c r="A14400" t="str">
        <f t="shared" ca="1" si="1120"/>
        <v>Major</v>
      </c>
      <c r="B14400" t="str">
        <f t="shared" ca="1" si="1121"/>
        <v>major restorative</v>
      </c>
      <c r="C14400">
        <f t="shared" si="1124"/>
        <v>799</v>
      </c>
      <c r="D14400" t="str">
        <f t="shared" ca="1" si="1122"/>
        <v>Single crowns, inlays, onlays</v>
      </c>
      <c r="E14400">
        <f t="shared" ca="1" si="1123"/>
        <v>14</v>
      </c>
    </row>
    <row r="14401" spans="1:5" x14ac:dyDescent="0.2">
      <c r="A14401" t="str">
        <f t="shared" ca="1" si="1120"/>
        <v>Basic</v>
      </c>
      <c r="B14401" t="str">
        <f t="shared" ca="1" si="1121"/>
        <v>oral surgery</v>
      </c>
      <c r="C14401">
        <f t="shared" si="1124"/>
        <v>799</v>
      </c>
      <c r="D14401" t="str">
        <f t="shared" ca="1" si="1122"/>
        <v>Extraction and other surgery procedures, incl. pre- and post-operative care</v>
      </c>
      <c r="E14401">
        <f t="shared" ca="1" si="1123"/>
        <v>9</v>
      </c>
    </row>
    <row r="14402" spans="1:5" x14ac:dyDescent="0.2">
      <c r="A14402" t="str">
        <f t="shared" ref="A14402:A14465" ca="1" si="1125">INDEX(services,E14402,1)</f>
        <v>Diagnostics and Preventative</v>
      </c>
      <c r="B14402" t="str">
        <f t="shared" ref="B14402:B14465" ca="1" si="1126">INDEX(services,E14402,2)</f>
        <v>Prophylaxis</v>
      </c>
      <c r="C14402">
        <f t="shared" si="1124"/>
        <v>800</v>
      </c>
      <c r="D14402">
        <f t="shared" ref="D14402:D14465" ca="1" si="1127">INDEX(services,E14402,3)</f>
        <v>0</v>
      </c>
      <c r="E14402">
        <f t="shared" ref="E14402:E14465" ca="1" si="1128">RANDBETWEEN(1,ROWS(services))</f>
        <v>4</v>
      </c>
    </row>
    <row r="14403" spans="1:5" x14ac:dyDescent="0.2">
      <c r="A14403" t="str">
        <f t="shared" ca="1" si="1125"/>
        <v>Basic</v>
      </c>
      <c r="B14403" t="str">
        <f t="shared" ca="1" si="1126"/>
        <v>endodontics</v>
      </c>
      <c r="C14403">
        <f t="shared" si="1124"/>
        <v>800</v>
      </c>
      <c r="D14403" t="str">
        <f t="shared" ca="1" si="1127"/>
        <v>Root canal, pulpal therapy</v>
      </c>
      <c r="E14403">
        <f t="shared" ca="1" si="1128"/>
        <v>10</v>
      </c>
    </row>
    <row r="14404" spans="1:5" x14ac:dyDescent="0.2">
      <c r="A14404" t="str">
        <f t="shared" ca="1" si="1125"/>
        <v>Basic</v>
      </c>
      <c r="B14404" t="str">
        <f t="shared" ca="1" si="1126"/>
        <v>general anesthesia</v>
      </c>
      <c r="C14404">
        <f t="shared" ref="C14404:C14467" si="1129">IF(MOD(ROW(C14404)-2,18)&lt;&gt;0,C14403,C14403+1)</f>
        <v>800</v>
      </c>
      <c r="D14404" t="str">
        <f t="shared" ca="1" si="1127"/>
        <v>Covered when used in conjunction with covered oral surgical procedures</v>
      </c>
      <c r="E14404">
        <f t="shared" ca="1" si="1128"/>
        <v>13</v>
      </c>
    </row>
    <row r="14405" spans="1:5" x14ac:dyDescent="0.2">
      <c r="A14405" t="str">
        <f t="shared" ca="1" si="1125"/>
        <v>Basic</v>
      </c>
      <c r="B14405" t="str">
        <f t="shared" ca="1" si="1126"/>
        <v>general anesthesia</v>
      </c>
      <c r="C14405">
        <f t="shared" si="1129"/>
        <v>800</v>
      </c>
      <c r="D14405" t="str">
        <f t="shared" ca="1" si="1127"/>
        <v>Covered when used in conjunction with covered oral surgical procedures</v>
      </c>
      <c r="E14405">
        <f t="shared" ca="1" si="1128"/>
        <v>13</v>
      </c>
    </row>
    <row r="14406" spans="1:5" x14ac:dyDescent="0.2">
      <c r="A14406" t="str">
        <f t="shared" ca="1" si="1125"/>
        <v>Diagnostics and Preventative</v>
      </c>
      <c r="B14406" t="str">
        <f t="shared" ca="1" si="1126"/>
        <v>Periodic Exams</v>
      </c>
      <c r="C14406">
        <f t="shared" si="1129"/>
        <v>800</v>
      </c>
      <c r="D14406">
        <f t="shared" ca="1" si="1127"/>
        <v>0</v>
      </c>
      <c r="E14406">
        <f t="shared" ca="1" si="1128"/>
        <v>1</v>
      </c>
    </row>
    <row r="14407" spans="1:5" x14ac:dyDescent="0.2">
      <c r="A14407" t="str">
        <f t="shared" ca="1" si="1125"/>
        <v>Other</v>
      </c>
      <c r="B14407" t="str">
        <f t="shared" ca="1" si="1126"/>
        <v>Implants</v>
      </c>
      <c r="C14407">
        <f t="shared" si="1129"/>
        <v>800</v>
      </c>
      <c r="D14407" t="str">
        <f t="shared" ca="1" si="1127"/>
        <v>Implant dental work</v>
      </c>
      <c r="E14407">
        <f t="shared" ca="1" si="1128"/>
        <v>18</v>
      </c>
    </row>
    <row r="14408" spans="1:5" x14ac:dyDescent="0.2">
      <c r="A14408" t="str">
        <f t="shared" ca="1" si="1125"/>
        <v>Basic</v>
      </c>
      <c r="B14408" t="str">
        <f t="shared" ca="1" si="1126"/>
        <v>endodontics</v>
      </c>
      <c r="C14408">
        <f t="shared" si="1129"/>
        <v>800</v>
      </c>
      <c r="D14408" t="str">
        <f t="shared" ca="1" si="1127"/>
        <v>Root canal, pulpal therapy</v>
      </c>
      <c r="E14408">
        <f t="shared" ca="1" si="1128"/>
        <v>10</v>
      </c>
    </row>
    <row r="14409" spans="1:5" x14ac:dyDescent="0.2">
      <c r="A14409" t="str">
        <f t="shared" ca="1" si="1125"/>
        <v>Basic</v>
      </c>
      <c r="B14409" t="str">
        <f t="shared" ca="1" si="1126"/>
        <v>non-surgical periodontics</v>
      </c>
      <c r="C14409">
        <f t="shared" si="1129"/>
        <v>800</v>
      </c>
      <c r="D14409" t="str">
        <f t="shared" ca="1" si="1127"/>
        <v xml:space="preserve">Non-surgical treatment of the gums and supporting structures of the teeth </v>
      </c>
      <c r="E14409">
        <f t="shared" ca="1" si="1128"/>
        <v>12</v>
      </c>
    </row>
    <row r="14410" spans="1:5" x14ac:dyDescent="0.2">
      <c r="A14410" t="str">
        <f t="shared" ca="1" si="1125"/>
        <v>Diagnostics and Preventative</v>
      </c>
      <c r="B14410" t="str">
        <f t="shared" ca="1" si="1126"/>
        <v>Space Maintainers</v>
      </c>
      <c r="C14410">
        <f t="shared" si="1129"/>
        <v>800</v>
      </c>
      <c r="D14410">
        <f t="shared" ca="1" si="1127"/>
        <v>0</v>
      </c>
      <c r="E14410">
        <f t="shared" ca="1" si="1128"/>
        <v>7</v>
      </c>
    </row>
    <row r="14411" spans="1:5" x14ac:dyDescent="0.2">
      <c r="A14411" t="str">
        <f t="shared" ca="1" si="1125"/>
        <v>Diagnostics and Preventative</v>
      </c>
      <c r="B14411" t="str">
        <f t="shared" ca="1" si="1126"/>
        <v>Fluoride treatments</v>
      </c>
      <c r="C14411">
        <f t="shared" si="1129"/>
        <v>800</v>
      </c>
      <c r="D14411">
        <f t="shared" ca="1" si="1127"/>
        <v>0</v>
      </c>
      <c r="E14411">
        <f t="shared" ca="1" si="1128"/>
        <v>5</v>
      </c>
    </row>
    <row r="14412" spans="1:5" x14ac:dyDescent="0.2">
      <c r="A14412" t="str">
        <f t="shared" ca="1" si="1125"/>
        <v>Diagnostics and Preventative</v>
      </c>
      <c r="B14412" t="str">
        <f t="shared" ca="1" si="1126"/>
        <v>Bitewing x-rays</v>
      </c>
      <c r="C14412">
        <f t="shared" si="1129"/>
        <v>800</v>
      </c>
      <c r="D14412">
        <f t="shared" ca="1" si="1127"/>
        <v>0</v>
      </c>
      <c r="E14412">
        <f t="shared" ca="1" si="1128"/>
        <v>2</v>
      </c>
    </row>
    <row r="14413" spans="1:5" x14ac:dyDescent="0.2">
      <c r="A14413" t="str">
        <f t="shared" ca="1" si="1125"/>
        <v>Major</v>
      </c>
      <c r="B14413" t="str">
        <f t="shared" ca="1" si="1126"/>
        <v>major restorative</v>
      </c>
      <c r="C14413">
        <f t="shared" si="1129"/>
        <v>800</v>
      </c>
      <c r="D14413" t="str">
        <f t="shared" ca="1" si="1127"/>
        <v>Single crowns, inlays, onlays</v>
      </c>
      <c r="E14413">
        <f t="shared" ca="1" si="1128"/>
        <v>14</v>
      </c>
    </row>
    <row r="14414" spans="1:5" x14ac:dyDescent="0.2">
      <c r="A14414" t="str">
        <f t="shared" ca="1" si="1125"/>
        <v>Basic</v>
      </c>
      <c r="B14414" t="str">
        <f t="shared" ca="1" si="1126"/>
        <v>surgical periodontics</v>
      </c>
      <c r="C14414">
        <f t="shared" si="1129"/>
        <v>800</v>
      </c>
      <c r="D14414" t="str">
        <f t="shared" ca="1" si="1127"/>
        <v>Surgical treatment of the gums and supporting structures of the teeth</v>
      </c>
      <c r="E14414">
        <f t="shared" ca="1" si="1128"/>
        <v>11</v>
      </c>
    </row>
    <row r="14415" spans="1:5" x14ac:dyDescent="0.2">
      <c r="A14415" t="str">
        <f t="shared" ca="1" si="1125"/>
        <v>Diagnostics and Preventative</v>
      </c>
      <c r="B14415" t="str">
        <f t="shared" ca="1" si="1126"/>
        <v>Bitewing x-rays</v>
      </c>
      <c r="C14415">
        <f t="shared" si="1129"/>
        <v>800</v>
      </c>
      <c r="D14415">
        <f t="shared" ca="1" si="1127"/>
        <v>0</v>
      </c>
      <c r="E14415">
        <f t="shared" ca="1" si="1128"/>
        <v>2</v>
      </c>
    </row>
    <row r="14416" spans="1:5" x14ac:dyDescent="0.2">
      <c r="A14416" t="str">
        <f t="shared" ca="1" si="1125"/>
        <v>Other</v>
      </c>
      <c r="B14416" t="str">
        <f t="shared" ca="1" si="1126"/>
        <v>Implants</v>
      </c>
      <c r="C14416">
        <f t="shared" si="1129"/>
        <v>800</v>
      </c>
      <c r="D14416" t="str">
        <f t="shared" ca="1" si="1127"/>
        <v>Implant dental work</v>
      </c>
      <c r="E14416">
        <f t="shared" ca="1" si="1128"/>
        <v>18</v>
      </c>
    </row>
    <row r="14417" spans="1:5" x14ac:dyDescent="0.2">
      <c r="A14417" t="str">
        <f t="shared" ca="1" si="1125"/>
        <v>Orthodontics</v>
      </c>
      <c r="B14417" t="str">
        <f t="shared" ca="1" si="1126"/>
        <v>orthodontics</v>
      </c>
      <c r="C14417">
        <f t="shared" si="1129"/>
        <v>800</v>
      </c>
      <c r="D14417" t="str">
        <f t="shared" ca="1" si="1127"/>
        <v>For eligible dependents to age 19</v>
      </c>
      <c r="E14417">
        <f t="shared" ca="1" si="1128"/>
        <v>17</v>
      </c>
    </row>
    <row r="14418" spans="1:5" x14ac:dyDescent="0.2">
      <c r="A14418" t="str">
        <f t="shared" ca="1" si="1125"/>
        <v>Diagnostics and Preventative</v>
      </c>
      <c r="B14418" t="str">
        <f t="shared" ca="1" si="1126"/>
        <v>Space Maintainers</v>
      </c>
      <c r="C14418">
        <f t="shared" si="1129"/>
        <v>800</v>
      </c>
      <c r="D14418">
        <f t="shared" ca="1" si="1127"/>
        <v>0</v>
      </c>
      <c r="E14418">
        <f t="shared" ca="1" si="1128"/>
        <v>7</v>
      </c>
    </row>
    <row r="14419" spans="1:5" x14ac:dyDescent="0.2">
      <c r="A14419" t="str">
        <f t="shared" ca="1" si="1125"/>
        <v>Diagnostics and Preventative</v>
      </c>
      <c r="B14419" t="str">
        <f t="shared" ca="1" si="1126"/>
        <v>Space Maintainers</v>
      </c>
      <c r="C14419">
        <f t="shared" si="1129"/>
        <v>800</v>
      </c>
      <c r="D14419">
        <f t="shared" ca="1" si="1127"/>
        <v>0</v>
      </c>
      <c r="E14419">
        <f t="shared" ca="1" si="1128"/>
        <v>7</v>
      </c>
    </row>
    <row r="14420" spans="1:5" x14ac:dyDescent="0.2">
      <c r="A14420" t="str">
        <f t="shared" ca="1" si="1125"/>
        <v>Basic</v>
      </c>
      <c r="B14420" t="str">
        <f t="shared" ca="1" si="1126"/>
        <v>general anesthesia</v>
      </c>
      <c r="C14420">
        <f t="shared" si="1129"/>
        <v>801</v>
      </c>
      <c r="D14420" t="str">
        <f t="shared" ca="1" si="1127"/>
        <v>Covered when used in conjunction with covered oral surgical procedures</v>
      </c>
      <c r="E14420">
        <f t="shared" ca="1" si="1128"/>
        <v>13</v>
      </c>
    </row>
    <row r="14421" spans="1:5" x14ac:dyDescent="0.2">
      <c r="A14421" t="str">
        <f t="shared" ca="1" si="1125"/>
        <v>Major</v>
      </c>
      <c r="B14421" t="str">
        <f t="shared" ca="1" si="1126"/>
        <v>prosthodontics</v>
      </c>
      <c r="C14421">
        <f t="shared" si="1129"/>
        <v>801</v>
      </c>
      <c r="D14421" t="str">
        <f t="shared" ca="1" si="1127"/>
        <v>Procedures for replacement of missing teeth by construction or repair of bridges and partial or complete dentures</v>
      </c>
      <c r="E14421">
        <f t="shared" ca="1" si="1128"/>
        <v>15</v>
      </c>
    </row>
    <row r="14422" spans="1:5" x14ac:dyDescent="0.2">
      <c r="A14422" t="str">
        <f t="shared" ca="1" si="1125"/>
        <v>Basic</v>
      </c>
      <c r="B14422" t="str">
        <f t="shared" ca="1" si="1126"/>
        <v>non-surgical periodontics</v>
      </c>
      <c r="C14422">
        <f t="shared" si="1129"/>
        <v>801</v>
      </c>
      <c r="D14422" t="str">
        <f t="shared" ca="1" si="1127"/>
        <v xml:space="preserve">Non-surgical treatment of the gums and supporting structures of the teeth </v>
      </c>
      <c r="E14422">
        <f t="shared" ca="1" si="1128"/>
        <v>12</v>
      </c>
    </row>
    <row r="14423" spans="1:5" x14ac:dyDescent="0.2">
      <c r="A14423" t="str">
        <f t="shared" ca="1" si="1125"/>
        <v>Other</v>
      </c>
      <c r="B14423" t="str">
        <f t="shared" ca="1" si="1126"/>
        <v>Implants</v>
      </c>
      <c r="C14423">
        <f t="shared" si="1129"/>
        <v>801</v>
      </c>
      <c r="D14423" t="str">
        <f t="shared" ca="1" si="1127"/>
        <v>Implant dental work</v>
      </c>
      <c r="E14423">
        <f t="shared" ca="1" si="1128"/>
        <v>18</v>
      </c>
    </row>
    <row r="14424" spans="1:5" x14ac:dyDescent="0.2">
      <c r="A14424" t="str">
        <f t="shared" ca="1" si="1125"/>
        <v>Diagnostics and Preventative</v>
      </c>
      <c r="B14424" t="str">
        <f t="shared" ca="1" si="1126"/>
        <v>Space Maintainers</v>
      </c>
      <c r="C14424">
        <f t="shared" si="1129"/>
        <v>801</v>
      </c>
      <c r="D14424">
        <f t="shared" ca="1" si="1127"/>
        <v>0</v>
      </c>
      <c r="E14424">
        <f t="shared" ca="1" si="1128"/>
        <v>7</v>
      </c>
    </row>
    <row r="14425" spans="1:5" x14ac:dyDescent="0.2">
      <c r="A14425" t="str">
        <f t="shared" ca="1" si="1125"/>
        <v>Major</v>
      </c>
      <c r="B14425" t="str">
        <f t="shared" ca="1" si="1126"/>
        <v>major restorative</v>
      </c>
      <c r="C14425">
        <f t="shared" si="1129"/>
        <v>801</v>
      </c>
      <c r="D14425" t="str">
        <f t="shared" ca="1" si="1127"/>
        <v>Single crowns, inlays, onlays</v>
      </c>
      <c r="E14425">
        <f t="shared" ca="1" si="1128"/>
        <v>14</v>
      </c>
    </row>
    <row r="14426" spans="1:5" x14ac:dyDescent="0.2">
      <c r="A14426" t="str">
        <f t="shared" ca="1" si="1125"/>
        <v>Basic</v>
      </c>
      <c r="B14426" t="str">
        <f t="shared" ca="1" si="1126"/>
        <v>non-surgical periodontics</v>
      </c>
      <c r="C14426">
        <f t="shared" si="1129"/>
        <v>801</v>
      </c>
      <c r="D14426" t="str">
        <f t="shared" ca="1" si="1127"/>
        <v xml:space="preserve">Non-surgical treatment of the gums and supporting structures of the teeth </v>
      </c>
      <c r="E14426">
        <f t="shared" ca="1" si="1128"/>
        <v>12</v>
      </c>
    </row>
    <row r="14427" spans="1:5" x14ac:dyDescent="0.2">
      <c r="A14427" t="str">
        <f t="shared" ca="1" si="1125"/>
        <v>Major</v>
      </c>
      <c r="B14427" t="str">
        <f t="shared" ca="1" si="1126"/>
        <v>temporomandibular joint dysfunction</v>
      </c>
      <c r="C14427">
        <f t="shared" si="1129"/>
        <v>801</v>
      </c>
      <c r="D14427" t="str">
        <f t="shared" ca="1" si="1127"/>
        <v>Services relating to hinging joints of the jaw</v>
      </c>
      <c r="E14427">
        <f t="shared" ca="1" si="1128"/>
        <v>16</v>
      </c>
    </row>
    <row r="14428" spans="1:5" x14ac:dyDescent="0.2">
      <c r="A14428" t="str">
        <f t="shared" ca="1" si="1125"/>
        <v>Diagnostics and Preventative</v>
      </c>
      <c r="B14428" t="str">
        <f t="shared" ca="1" si="1126"/>
        <v>Periodic Exams</v>
      </c>
      <c r="C14428">
        <f t="shared" si="1129"/>
        <v>801</v>
      </c>
      <c r="D14428">
        <f t="shared" ca="1" si="1127"/>
        <v>0</v>
      </c>
      <c r="E14428">
        <f t="shared" ca="1" si="1128"/>
        <v>1</v>
      </c>
    </row>
    <row r="14429" spans="1:5" x14ac:dyDescent="0.2">
      <c r="A14429" t="str">
        <f t="shared" ca="1" si="1125"/>
        <v>Diagnostics and Preventative</v>
      </c>
      <c r="B14429" t="str">
        <f t="shared" ca="1" si="1126"/>
        <v>Space Maintainers</v>
      </c>
      <c r="C14429">
        <f t="shared" si="1129"/>
        <v>801</v>
      </c>
      <c r="D14429">
        <f t="shared" ca="1" si="1127"/>
        <v>0</v>
      </c>
      <c r="E14429">
        <f t="shared" ca="1" si="1128"/>
        <v>7</v>
      </c>
    </row>
    <row r="14430" spans="1:5" x14ac:dyDescent="0.2">
      <c r="A14430" t="str">
        <f t="shared" ca="1" si="1125"/>
        <v>Orthodontics</v>
      </c>
      <c r="B14430" t="str">
        <f t="shared" ca="1" si="1126"/>
        <v>orthodontics</v>
      </c>
      <c r="C14430">
        <f t="shared" si="1129"/>
        <v>801</v>
      </c>
      <c r="D14430" t="str">
        <f t="shared" ca="1" si="1127"/>
        <v>For eligible dependents to age 19</v>
      </c>
      <c r="E14430">
        <f t="shared" ca="1" si="1128"/>
        <v>17</v>
      </c>
    </row>
    <row r="14431" spans="1:5" x14ac:dyDescent="0.2">
      <c r="A14431" t="str">
        <f t="shared" ca="1" si="1125"/>
        <v>Basic</v>
      </c>
      <c r="B14431" t="str">
        <f t="shared" ca="1" si="1126"/>
        <v>endodontics</v>
      </c>
      <c r="C14431">
        <f t="shared" si="1129"/>
        <v>801</v>
      </c>
      <c r="D14431" t="str">
        <f t="shared" ca="1" si="1127"/>
        <v>Root canal, pulpal therapy</v>
      </c>
      <c r="E14431">
        <f t="shared" ca="1" si="1128"/>
        <v>10</v>
      </c>
    </row>
    <row r="14432" spans="1:5" x14ac:dyDescent="0.2">
      <c r="A14432" t="str">
        <f t="shared" ca="1" si="1125"/>
        <v>Other</v>
      </c>
      <c r="B14432" t="str">
        <f t="shared" ca="1" si="1126"/>
        <v>Implants</v>
      </c>
      <c r="C14432">
        <f t="shared" si="1129"/>
        <v>801</v>
      </c>
      <c r="D14432" t="str">
        <f t="shared" ca="1" si="1127"/>
        <v>Implant dental work</v>
      </c>
      <c r="E14432">
        <f t="shared" ca="1" si="1128"/>
        <v>18</v>
      </c>
    </row>
    <row r="14433" spans="1:5" x14ac:dyDescent="0.2">
      <c r="A14433" t="str">
        <f t="shared" ca="1" si="1125"/>
        <v>Basic</v>
      </c>
      <c r="B14433" t="str">
        <f t="shared" ca="1" si="1126"/>
        <v>surgical periodontics</v>
      </c>
      <c r="C14433">
        <f t="shared" si="1129"/>
        <v>801</v>
      </c>
      <c r="D14433" t="str">
        <f t="shared" ca="1" si="1127"/>
        <v>Surgical treatment of the gums and supporting structures of the teeth</v>
      </c>
      <c r="E14433">
        <f t="shared" ca="1" si="1128"/>
        <v>11</v>
      </c>
    </row>
    <row r="14434" spans="1:5" x14ac:dyDescent="0.2">
      <c r="A14434" t="str">
        <f t="shared" ca="1" si="1125"/>
        <v>Basic</v>
      </c>
      <c r="B14434" t="str">
        <f t="shared" ca="1" si="1126"/>
        <v>non-surgical periodontics</v>
      </c>
      <c r="C14434">
        <f t="shared" si="1129"/>
        <v>801</v>
      </c>
      <c r="D14434" t="str">
        <f t="shared" ca="1" si="1127"/>
        <v xml:space="preserve">Non-surgical treatment of the gums and supporting structures of the teeth </v>
      </c>
      <c r="E14434">
        <f t="shared" ca="1" si="1128"/>
        <v>12</v>
      </c>
    </row>
    <row r="14435" spans="1:5" x14ac:dyDescent="0.2">
      <c r="A14435" t="str">
        <f t="shared" ca="1" si="1125"/>
        <v>Basic</v>
      </c>
      <c r="B14435" t="str">
        <f t="shared" ca="1" si="1126"/>
        <v>endodontics</v>
      </c>
      <c r="C14435">
        <f t="shared" si="1129"/>
        <v>801</v>
      </c>
      <c r="D14435" t="str">
        <f t="shared" ca="1" si="1127"/>
        <v>Root canal, pulpal therapy</v>
      </c>
      <c r="E14435">
        <f t="shared" ca="1" si="1128"/>
        <v>10</v>
      </c>
    </row>
    <row r="14436" spans="1:5" x14ac:dyDescent="0.2">
      <c r="A14436" t="str">
        <f t="shared" ca="1" si="1125"/>
        <v>Basic</v>
      </c>
      <c r="B14436" t="str">
        <f t="shared" ca="1" si="1126"/>
        <v>endodontics</v>
      </c>
      <c r="C14436">
        <f t="shared" si="1129"/>
        <v>801</v>
      </c>
      <c r="D14436" t="str">
        <f t="shared" ca="1" si="1127"/>
        <v>Root canal, pulpal therapy</v>
      </c>
      <c r="E14436">
        <f t="shared" ca="1" si="1128"/>
        <v>10</v>
      </c>
    </row>
    <row r="14437" spans="1:5" x14ac:dyDescent="0.2">
      <c r="A14437" t="str">
        <f t="shared" ca="1" si="1125"/>
        <v>Other</v>
      </c>
      <c r="B14437" t="str">
        <f t="shared" ca="1" si="1126"/>
        <v>Implants</v>
      </c>
      <c r="C14437">
        <f t="shared" si="1129"/>
        <v>801</v>
      </c>
      <c r="D14437" t="str">
        <f t="shared" ca="1" si="1127"/>
        <v>Implant dental work</v>
      </c>
      <c r="E14437">
        <f t="shared" ca="1" si="1128"/>
        <v>18</v>
      </c>
    </row>
    <row r="14438" spans="1:5" x14ac:dyDescent="0.2">
      <c r="A14438" t="str">
        <f t="shared" ca="1" si="1125"/>
        <v>Diagnostics and Preventative</v>
      </c>
      <c r="B14438" t="str">
        <f t="shared" ca="1" si="1126"/>
        <v>Sealants</v>
      </c>
      <c r="C14438">
        <f t="shared" si="1129"/>
        <v>802</v>
      </c>
      <c r="D14438">
        <f t="shared" ca="1" si="1127"/>
        <v>0</v>
      </c>
      <c r="E14438">
        <f t="shared" ca="1" si="1128"/>
        <v>6</v>
      </c>
    </row>
    <row r="14439" spans="1:5" x14ac:dyDescent="0.2">
      <c r="A14439" t="str">
        <f t="shared" ca="1" si="1125"/>
        <v>Basic</v>
      </c>
      <c r="B14439" t="str">
        <f t="shared" ca="1" si="1126"/>
        <v>surgical periodontics</v>
      </c>
      <c r="C14439">
        <f t="shared" si="1129"/>
        <v>802</v>
      </c>
      <c r="D14439" t="str">
        <f t="shared" ca="1" si="1127"/>
        <v>Surgical treatment of the gums and supporting structures of the teeth</v>
      </c>
      <c r="E14439">
        <f t="shared" ca="1" si="1128"/>
        <v>11</v>
      </c>
    </row>
    <row r="14440" spans="1:5" x14ac:dyDescent="0.2">
      <c r="A14440" t="str">
        <f t="shared" ca="1" si="1125"/>
        <v>Diagnostics and Preventative</v>
      </c>
      <c r="B14440" t="str">
        <f t="shared" ca="1" si="1126"/>
        <v>Prophylaxis</v>
      </c>
      <c r="C14440">
        <f t="shared" si="1129"/>
        <v>802</v>
      </c>
      <c r="D14440">
        <f t="shared" ca="1" si="1127"/>
        <v>0</v>
      </c>
      <c r="E14440">
        <f t="shared" ca="1" si="1128"/>
        <v>4</v>
      </c>
    </row>
    <row r="14441" spans="1:5" x14ac:dyDescent="0.2">
      <c r="A14441" t="str">
        <f t="shared" ca="1" si="1125"/>
        <v>Basic</v>
      </c>
      <c r="B14441" t="str">
        <f t="shared" ca="1" si="1126"/>
        <v>oral surgery</v>
      </c>
      <c r="C14441">
        <f t="shared" si="1129"/>
        <v>802</v>
      </c>
      <c r="D14441" t="str">
        <f t="shared" ca="1" si="1127"/>
        <v>Extraction and other surgery procedures, incl. pre- and post-operative care</v>
      </c>
      <c r="E14441">
        <f t="shared" ca="1" si="1128"/>
        <v>9</v>
      </c>
    </row>
    <row r="14442" spans="1:5" x14ac:dyDescent="0.2">
      <c r="A14442" t="str">
        <f t="shared" ca="1" si="1125"/>
        <v>Diagnostics and Preventative</v>
      </c>
      <c r="B14442" t="str">
        <f t="shared" ca="1" si="1126"/>
        <v>Space Maintainers</v>
      </c>
      <c r="C14442">
        <f t="shared" si="1129"/>
        <v>802</v>
      </c>
      <c r="D14442">
        <f t="shared" ca="1" si="1127"/>
        <v>0</v>
      </c>
      <c r="E14442">
        <f t="shared" ca="1" si="1128"/>
        <v>7</v>
      </c>
    </row>
    <row r="14443" spans="1:5" x14ac:dyDescent="0.2">
      <c r="A14443" t="str">
        <f t="shared" ca="1" si="1125"/>
        <v>Diagnostics and Preventative</v>
      </c>
      <c r="B14443" t="str">
        <f t="shared" ca="1" si="1126"/>
        <v>Periodic Exams</v>
      </c>
      <c r="C14443">
        <f t="shared" si="1129"/>
        <v>802</v>
      </c>
      <c r="D14443">
        <f t="shared" ca="1" si="1127"/>
        <v>0</v>
      </c>
      <c r="E14443">
        <f t="shared" ca="1" si="1128"/>
        <v>1</v>
      </c>
    </row>
    <row r="14444" spans="1:5" x14ac:dyDescent="0.2">
      <c r="A14444" t="str">
        <f t="shared" ca="1" si="1125"/>
        <v>Orthodontics</v>
      </c>
      <c r="B14444" t="str">
        <f t="shared" ca="1" si="1126"/>
        <v>orthodontics</v>
      </c>
      <c r="C14444">
        <f t="shared" si="1129"/>
        <v>802</v>
      </c>
      <c r="D14444" t="str">
        <f t="shared" ca="1" si="1127"/>
        <v>For eligible dependents to age 19</v>
      </c>
      <c r="E14444">
        <f t="shared" ca="1" si="1128"/>
        <v>17</v>
      </c>
    </row>
    <row r="14445" spans="1:5" x14ac:dyDescent="0.2">
      <c r="A14445" t="str">
        <f t="shared" ca="1" si="1125"/>
        <v>Basic</v>
      </c>
      <c r="B14445" t="str">
        <f t="shared" ca="1" si="1126"/>
        <v>general anesthesia</v>
      </c>
      <c r="C14445">
        <f t="shared" si="1129"/>
        <v>802</v>
      </c>
      <c r="D14445" t="str">
        <f t="shared" ca="1" si="1127"/>
        <v>Covered when used in conjunction with covered oral surgical procedures</v>
      </c>
      <c r="E14445">
        <f t="shared" ca="1" si="1128"/>
        <v>13</v>
      </c>
    </row>
    <row r="14446" spans="1:5" x14ac:dyDescent="0.2">
      <c r="A14446" t="str">
        <f t="shared" ca="1" si="1125"/>
        <v>Diagnostics and Preventative</v>
      </c>
      <c r="B14446" t="str">
        <f t="shared" ca="1" si="1126"/>
        <v>Prophylaxis</v>
      </c>
      <c r="C14446">
        <f t="shared" si="1129"/>
        <v>802</v>
      </c>
      <c r="D14446">
        <f t="shared" ca="1" si="1127"/>
        <v>0</v>
      </c>
      <c r="E14446">
        <f t="shared" ca="1" si="1128"/>
        <v>4</v>
      </c>
    </row>
    <row r="14447" spans="1:5" x14ac:dyDescent="0.2">
      <c r="A14447" t="str">
        <f t="shared" ca="1" si="1125"/>
        <v>Basic</v>
      </c>
      <c r="B14447" t="str">
        <f t="shared" ca="1" si="1126"/>
        <v>basic restorative</v>
      </c>
      <c r="C14447">
        <f t="shared" si="1129"/>
        <v>802</v>
      </c>
      <c r="D14447" t="str">
        <f t="shared" ca="1" si="1127"/>
        <v>Fillings (amalgam "silver" and composite "white" non-molar)</v>
      </c>
      <c r="E14447">
        <f t="shared" ca="1" si="1128"/>
        <v>8</v>
      </c>
    </row>
    <row r="14448" spans="1:5" x14ac:dyDescent="0.2">
      <c r="A14448" t="str">
        <f t="shared" ca="1" si="1125"/>
        <v>Major</v>
      </c>
      <c r="B14448" t="str">
        <f t="shared" ca="1" si="1126"/>
        <v>temporomandibular joint dysfunction</v>
      </c>
      <c r="C14448">
        <f t="shared" si="1129"/>
        <v>802</v>
      </c>
      <c r="D14448" t="str">
        <f t="shared" ca="1" si="1127"/>
        <v>Services relating to hinging joints of the jaw</v>
      </c>
      <c r="E14448">
        <f t="shared" ca="1" si="1128"/>
        <v>16</v>
      </c>
    </row>
    <row r="14449" spans="1:5" x14ac:dyDescent="0.2">
      <c r="A14449" t="str">
        <f t="shared" ca="1" si="1125"/>
        <v>Basic</v>
      </c>
      <c r="B14449" t="str">
        <f t="shared" ca="1" si="1126"/>
        <v>basic restorative</v>
      </c>
      <c r="C14449">
        <f t="shared" si="1129"/>
        <v>802</v>
      </c>
      <c r="D14449" t="str">
        <f t="shared" ca="1" si="1127"/>
        <v>Fillings (amalgam "silver" and composite "white" non-molar)</v>
      </c>
      <c r="E14449">
        <f t="shared" ca="1" si="1128"/>
        <v>8</v>
      </c>
    </row>
    <row r="14450" spans="1:5" x14ac:dyDescent="0.2">
      <c r="A14450" t="str">
        <f t="shared" ca="1" si="1125"/>
        <v>Diagnostics and Preventative</v>
      </c>
      <c r="B14450" t="str">
        <f t="shared" ca="1" si="1126"/>
        <v>Bitewing x-rays</v>
      </c>
      <c r="C14450">
        <f t="shared" si="1129"/>
        <v>802</v>
      </c>
      <c r="D14450">
        <f t="shared" ca="1" si="1127"/>
        <v>0</v>
      </c>
      <c r="E14450">
        <f t="shared" ca="1" si="1128"/>
        <v>2</v>
      </c>
    </row>
    <row r="14451" spans="1:5" x14ac:dyDescent="0.2">
      <c r="A14451" t="str">
        <f t="shared" ca="1" si="1125"/>
        <v>Other</v>
      </c>
      <c r="B14451" t="str">
        <f t="shared" ca="1" si="1126"/>
        <v>Implants</v>
      </c>
      <c r="C14451">
        <f t="shared" si="1129"/>
        <v>802</v>
      </c>
      <c r="D14451" t="str">
        <f t="shared" ca="1" si="1127"/>
        <v>Implant dental work</v>
      </c>
      <c r="E14451">
        <f t="shared" ca="1" si="1128"/>
        <v>18</v>
      </c>
    </row>
    <row r="14452" spans="1:5" x14ac:dyDescent="0.2">
      <c r="A14452" t="str">
        <f t="shared" ca="1" si="1125"/>
        <v>Basic</v>
      </c>
      <c r="B14452" t="str">
        <f t="shared" ca="1" si="1126"/>
        <v>general anesthesia</v>
      </c>
      <c r="C14452">
        <f t="shared" si="1129"/>
        <v>802</v>
      </c>
      <c r="D14452" t="str">
        <f t="shared" ca="1" si="1127"/>
        <v>Covered when used in conjunction with covered oral surgical procedures</v>
      </c>
      <c r="E14452">
        <f t="shared" ca="1" si="1128"/>
        <v>13</v>
      </c>
    </row>
    <row r="14453" spans="1:5" x14ac:dyDescent="0.2">
      <c r="A14453" t="str">
        <f t="shared" ca="1" si="1125"/>
        <v>Diagnostics and Preventative</v>
      </c>
      <c r="B14453" t="str">
        <f t="shared" ca="1" si="1126"/>
        <v>Fluoride treatments</v>
      </c>
      <c r="C14453">
        <f t="shared" si="1129"/>
        <v>802</v>
      </c>
      <c r="D14453">
        <f t="shared" ca="1" si="1127"/>
        <v>0</v>
      </c>
      <c r="E14453">
        <f t="shared" ca="1" si="1128"/>
        <v>5</v>
      </c>
    </row>
    <row r="14454" spans="1:5" x14ac:dyDescent="0.2">
      <c r="A14454" t="str">
        <f t="shared" ca="1" si="1125"/>
        <v>Diagnostics and Preventative</v>
      </c>
      <c r="B14454" t="str">
        <f t="shared" ca="1" si="1126"/>
        <v>Sealants</v>
      </c>
      <c r="C14454">
        <f t="shared" si="1129"/>
        <v>802</v>
      </c>
      <c r="D14454">
        <f t="shared" ca="1" si="1127"/>
        <v>0</v>
      </c>
      <c r="E14454">
        <f t="shared" ca="1" si="1128"/>
        <v>6</v>
      </c>
    </row>
    <row r="14455" spans="1:5" x14ac:dyDescent="0.2">
      <c r="A14455" t="str">
        <f t="shared" ca="1" si="1125"/>
        <v>Basic</v>
      </c>
      <c r="B14455" t="str">
        <f t="shared" ca="1" si="1126"/>
        <v>non-surgical periodontics</v>
      </c>
      <c r="C14455">
        <f t="shared" si="1129"/>
        <v>802</v>
      </c>
      <c r="D14455" t="str">
        <f t="shared" ca="1" si="1127"/>
        <v xml:space="preserve">Non-surgical treatment of the gums and supporting structures of the teeth </v>
      </c>
      <c r="E14455">
        <f t="shared" ca="1" si="1128"/>
        <v>12</v>
      </c>
    </row>
    <row r="14456" spans="1:5" x14ac:dyDescent="0.2">
      <c r="A14456" t="str">
        <f t="shared" ca="1" si="1125"/>
        <v>Diagnostics and Preventative</v>
      </c>
      <c r="B14456" t="str">
        <f t="shared" ca="1" si="1126"/>
        <v>Sealants</v>
      </c>
      <c r="C14456">
        <f t="shared" si="1129"/>
        <v>803</v>
      </c>
      <c r="D14456">
        <f t="shared" ca="1" si="1127"/>
        <v>0</v>
      </c>
      <c r="E14456">
        <f t="shared" ca="1" si="1128"/>
        <v>6</v>
      </c>
    </row>
    <row r="14457" spans="1:5" x14ac:dyDescent="0.2">
      <c r="A14457" t="str">
        <f t="shared" ca="1" si="1125"/>
        <v>Other</v>
      </c>
      <c r="B14457" t="str">
        <f t="shared" ca="1" si="1126"/>
        <v>Implants</v>
      </c>
      <c r="C14457">
        <f t="shared" si="1129"/>
        <v>803</v>
      </c>
      <c r="D14457" t="str">
        <f t="shared" ca="1" si="1127"/>
        <v>Implant dental work</v>
      </c>
      <c r="E14457">
        <f t="shared" ca="1" si="1128"/>
        <v>18</v>
      </c>
    </row>
    <row r="14458" spans="1:5" x14ac:dyDescent="0.2">
      <c r="A14458" t="str">
        <f t="shared" ca="1" si="1125"/>
        <v>Basic</v>
      </c>
      <c r="B14458" t="str">
        <f t="shared" ca="1" si="1126"/>
        <v>oral surgery</v>
      </c>
      <c r="C14458">
        <f t="shared" si="1129"/>
        <v>803</v>
      </c>
      <c r="D14458" t="str">
        <f t="shared" ca="1" si="1127"/>
        <v>Extraction and other surgery procedures, incl. pre- and post-operative care</v>
      </c>
      <c r="E14458">
        <f t="shared" ca="1" si="1128"/>
        <v>9</v>
      </c>
    </row>
    <row r="14459" spans="1:5" x14ac:dyDescent="0.2">
      <c r="A14459" t="str">
        <f t="shared" ca="1" si="1125"/>
        <v>Major</v>
      </c>
      <c r="B14459" t="str">
        <f t="shared" ca="1" si="1126"/>
        <v>major restorative</v>
      </c>
      <c r="C14459">
        <f t="shared" si="1129"/>
        <v>803</v>
      </c>
      <c r="D14459" t="str">
        <f t="shared" ca="1" si="1127"/>
        <v>Single crowns, inlays, onlays</v>
      </c>
      <c r="E14459">
        <f t="shared" ca="1" si="1128"/>
        <v>14</v>
      </c>
    </row>
    <row r="14460" spans="1:5" x14ac:dyDescent="0.2">
      <c r="A14460" t="str">
        <f t="shared" ca="1" si="1125"/>
        <v>Diagnostics and Preventative</v>
      </c>
      <c r="B14460" t="str">
        <f t="shared" ca="1" si="1126"/>
        <v>Prophylaxis</v>
      </c>
      <c r="C14460">
        <f t="shared" si="1129"/>
        <v>803</v>
      </c>
      <c r="D14460">
        <f t="shared" ca="1" si="1127"/>
        <v>0</v>
      </c>
      <c r="E14460">
        <f t="shared" ca="1" si="1128"/>
        <v>4</v>
      </c>
    </row>
    <row r="14461" spans="1:5" x14ac:dyDescent="0.2">
      <c r="A14461" t="str">
        <f t="shared" ca="1" si="1125"/>
        <v>Other</v>
      </c>
      <c r="B14461" t="str">
        <f t="shared" ca="1" si="1126"/>
        <v>Implants</v>
      </c>
      <c r="C14461">
        <f t="shared" si="1129"/>
        <v>803</v>
      </c>
      <c r="D14461" t="str">
        <f t="shared" ca="1" si="1127"/>
        <v>Implant dental work</v>
      </c>
      <c r="E14461">
        <f t="shared" ca="1" si="1128"/>
        <v>18</v>
      </c>
    </row>
    <row r="14462" spans="1:5" x14ac:dyDescent="0.2">
      <c r="A14462" t="str">
        <f t="shared" ca="1" si="1125"/>
        <v>Diagnostics and Preventative</v>
      </c>
      <c r="B14462" t="str">
        <f t="shared" ca="1" si="1126"/>
        <v>Prophylaxis</v>
      </c>
      <c r="C14462">
        <f t="shared" si="1129"/>
        <v>803</v>
      </c>
      <c r="D14462">
        <f t="shared" ca="1" si="1127"/>
        <v>0</v>
      </c>
      <c r="E14462">
        <f t="shared" ca="1" si="1128"/>
        <v>4</v>
      </c>
    </row>
    <row r="14463" spans="1:5" x14ac:dyDescent="0.2">
      <c r="A14463" t="str">
        <f t="shared" ca="1" si="1125"/>
        <v>Diagnostics and Preventative</v>
      </c>
      <c r="B14463" t="str">
        <f t="shared" ca="1" si="1126"/>
        <v>Sealants</v>
      </c>
      <c r="C14463">
        <f t="shared" si="1129"/>
        <v>803</v>
      </c>
      <c r="D14463">
        <f t="shared" ca="1" si="1127"/>
        <v>0</v>
      </c>
      <c r="E14463">
        <f t="shared" ca="1" si="1128"/>
        <v>6</v>
      </c>
    </row>
    <row r="14464" spans="1:5" x14ac:dyDescent="0.2">
      <c r="A14464" t="str">
        <f t="shared" ca="1" si="1125"/>
        <v>Other</v>
      </c>
      <c r="B14464" t="str">
        <f t="shared" ca="1" si="1126"/>
        <v>Implants</v>
      </c>
      <c r="C14464">
        <f t="shared" si="1129"/>
        <v>803</v>
      </c>
      <c r="D14464" t="str">
        <f t="shared" ca="1" si="1127"/>
        <v>Implant dental work</v>
      </c>
      <c r="E14464">
        <f t="shared" ca="1" si="1128"/>
        <v>18</v>
      </c>
    </row>
    <row r="14465" spans="1:5" x14ac:dyDescent="0.2">
      <c r="A14465" t="str">
        <f t="shared" ca="1" si="1125"/>
        <v>Diagnostics and Preventative</v>
      </c>
      <c r="B14465" t="str">
        <f t="shared" ca="1" si="1126"/>
        <v>Prophylaxis</v>
      </c>
      <c r="C14465">
        <f t="shared" si="1129"/>
        <v>803</v>
      </c>
      <c r="D14465">
        <f t="shared" ca="1" si="1127"/>
        <v>0</v>
      </c>
      <c r="E14465">
        <f t="shared" ca="1" si="1128"/>
        <v>4</v>
      </c>
    </row>
    <row r="14466" spans="1:5" x14ac:dyDescent="0.2">
      <c r="A14466" t="str">
        <f t="shared" ref="A14466:A14529" ca="1" si="1130">INDEX(services,E14466,1)</f>
        <v>Diagnostics and Preventative</v>
      </c>
      <c r="B14466" t="str">
        <f t="shared" ref="B14466:B14529" ca="1" si="1131">INDEX(services,E14466,2)</f>
        <v>Bitewing x-rays</v>
      </c>
      <c r="C14466">
        <f t="shared" si="1129"/>
        <v>803</v>
      </c>
      <c r="D14466">
        <f t="shared" ref="D14466:D14529" ca="1" si="1132">INDEX(services,E14466,3)</f>
        <v>0</v>
      </c>
      <c r="E14466">
        <f t="shared" ref="E14466:E14529" ca="1" si="1133">RANDBETWEEN(1,ROWS(services))</f>
        <v>2</v>
      </c>
    </row>
    <row r="14467" spans="1:5" x14ac:dyDescent="0.2">
      <c r="A14467" t="str">
        <f t="shared" ca="1" si="1130"/>
        <v>Diagnostics and Preventative</v>
      </c>
      <c r="B14467" t="str">
        <f t="shared" ca="1" si="1131"/>
        <v>Sealants</v>
      </c>
      <c r="C14467">
        <f t="shared" si="1129"/>
        <v>803</v>
      </c>
      <c r="D14467">
        <f t="shared" ca="1" si="1132"/>
        <v>0</v>
      </c>
      <c r="E14467">
        <f t="shared" ca="1" si="1133"/>
        <v>6</v>
      </c>
    </row>
    <row r="14468" spans="1:5" x14ac:dyDescent="0.2">
      <c r="A14468" t="str">
        <f t="shared" ca="1" si="1130"/>
        <v>Basic</v>
      </c>
      <c r="B14468" t="str">
        <f t="shared" ca="1" si="1131"/>
        <v>general anesthesia</v>
      </c>
      <c r="C14468">
        <f t="shared" ref="C14468:C14531" si="1134">IF(MOD(ROW(C14468)-2,18)&lt;&gt;0,C14467,C14467+1)</f>
        <v>803</v>
      </c>
      <c r="D14468" t="str">
        <f t="shared" ca="1" si="1132"/>
        <v>Covered when used in conjunction with covered oral surgical procedures</v>
      </c>
      <c r="E14468">
        <f t="shared" ca="1" si="1133"/>
        <v>13</v>
      </c>
    </row>
    <row r="14469" spans="1:5" x14ac:dyDescent="0.2">
      <c r="A14469" t="str">
        <f t="shared" ca="1" si="1130"/>
        <v>Other</v>
      </c>
      <c r="B14469" t="str">
        <f t="shared" ca="1" si="1131"/>
        <v>Implants</v>
      </c>
      <c r="C14469">
        <f t="shared" si="1134"/>
        <v>803</v>
      </c>
      <c r="D14469" t="str">
        <f t="shared" ca="1" si="1132"/>
        <v>Implant dental work</v>
      </c>
      <c r="E14469">
        <f t="shared" ca="1" si="1133"/>
        <v>18</v>
      </c>
    </row>
    <row r="14470" spans="1:5" x14ac:dyDescent="0.2">
      <c r="A14470" t="str">
        <f t="shared" ca="1" si="1130"/>
        <v>Basic</v>
      </c>
      <c r="B14470" t="str">
        <f t="shared" ca="1" si="1131"/>
        <v>surgical periodontics</v>
      </c>
      <c r="C14470">
        <f t="shared" si="1134"/>
        <v>803</v>
      </c>
      <c r="D14470" t="str">
        <f t="shared" ca="1" si="1132"/>
        <v>Surgical treatment of the gums and supporting structures of the teeth</v>
      </c>
      <c r="E14470">
        <f t="shared" ca="1" si="1133"/>
        <v>11</v>
      </c>
    </row>
    <row r="14471" spans="1:5" x14ac:dyDescent="0.2">
      <c r="A14471" t="str">
        <f t="shared" ca="1" si="1130"/>
        <v>Diagnostics and Preventative</v>
      </c>
      <c r="B14471" t="str">
        <f t="shared" ca="1" si="1131"/>
        <v>Periodic Exams</v>
      </c>
      <c r="C14471">
        <f t="shared" si="1134"/>
        <v>803</v>
      </c>
      <c r="D14471">
        <f t="shared" ca="1" si="1132"/>
        <v>0</v>
      </c>
      <c r="E14471">
        <f t="shared" ca="1" si="1133"/>
        <v>1</v>
      </c>
    </row>
    <row r="14472" spans="1:5" x14ac:dyDescent="0.2">
      <c r="A14472" t="str">
        <f t="shared" ca="1" si="1130"/>
        <v>Other</v>
      </c>
      <c r="B14472" t="str">
        <f t="shared" ca="1" si="1131"/>
        <v>Implants</v>
      </c>
      <c r="C14472">
        <f t="shared" si="1134"/>
        <v>803</v>
      </c>
      <c r="D14472" t="str">
        <f t="shared" ca="1" si="1132"/>
        <v>Implant dental work</v>
      </c>
      <c r="E14472">
        <f t="shared" ca="1" si="1133"/>
        <v>18</v>
      </c>
    </row>
    <row r="14473" spans="1:5" x14ac:dyDescent="0.2">
      <c r="A14473" t="str">
        <f t="shared" ca="1" si="1130"/>
        <v>Diagnostics and Preventative</v>
      </c>
      <c r="B14473" t="str">
        <f t="shared" ca="1" si="1131"/>
        <v>Bitewing x-rays</v>
      </c>
      <c r="C14473">
        <f t="shared" si="1134"/>
        <v>803</v>
      </c>
      <c r="D14473">
        <f t="shared" ca="1" si="1132"/>
        <v>0</v>
      </c>
      <c r="E14473">
        <f t="shared" ca="1" si="1133"/>
        <v>2</v>
      </c>
    </row>
    <row r="14474" spans="1:5" x14ac:dyDescent="0.2">
      <c r="A14474" t="str">
        <f t="shared" ca="1" si="1130"/>
        <v>Basic</v>
      </c>
      <c r="B14474" t="str">
        <f t="shared" ca="1" si="1131"/>
        <v>non-surgical periodontics</v>
      </c>
      <c r="C14474">
        <f t="shared" si="1134"/>
        <v>804</v>
      </c>
      <c r="D14474" t="str">
        <f t="shared" ca="1" si="1132"/>
        <v xml:space="preserve">Non-surgical treatment of the gums and supporting structures of the teeth </v>
      </c>
      <c r="E14474">
        <f t="shared" ca="1" si="1133"/>
        <v>12</v>
      </c>
    </row>
    <row r="14475" spans="1:5" x14ac:dyDescent="0.2">
      <c r="A14475" t="str">
        <f t="shared" ca="1" si="1130"/>
        <v>Basic</v>
      </c>
      <c r="B14475" t="str">
        <f t="shared" ca="1" si="1131"/>
        <v>non-surgical periodontics</v>
      </c>
      <c r="C14475">
        <f t="shared" si="1134"/>
        <v>804</v>
      </c>
      <c r="D14475" t="str">
        <f t="shared" ca="1" si="1132"/>
        <v xml:space="preserve">Non-surgical treatment of the gums and supporting structures of the teeth </v>
      </c>
      <c r="E14475">
        <f t="shared" ca="1" si="1133"/>
        <v>12</v>
      </c>
    </row>
    <row r="14476" spans="1:5" x14ac:dyDescent="0.2">
      <c r="A14476" t="str">
        <f t="shared" ca="1" si="1130"/>
        <v>Basic</v>
      </c>
      <c r="B14476" t="str">
        <f t="shared" ca="1" si="1131"/>
        <v>general anesthesia</v>
      </c>
      <c r="C14476">
        <f t="shared" si="1134"/>
        <v>804</v>
      </c>
      <c r="D14476" t="str">
        <f t="shared" ca="1" si="1132"/>
        <v>Covered when used in conjunction with covered oral surgical procedures</v>
      </c>
      <c r="E14476">
        <f t="shared" ca="1" si="1133"/>
        <v>13</v>
      </c>
    </row>
    <row r="14477" spans="1:5" x14ac:dyDescent="0.2">
      <c r="A14477" t="str">
        <f t="shared" ca="1" si="1130"/>
        <v>Diagnostics and Preventative</v>
      </c>
      <c r="B14477" t="str">
        <f t="shared" ca="1" si="1131"/>
        <v>Space Maintainers</v>
      </c>
      <c r="C14477">
        <f t="shared" si="1134"/>
        <v>804</v>
      </c>
      <c r="D14477">
        <f t="shared" ca="1" si="1132"/>
        <v>0</v>
      </c>
      <c r="E14477">
        <f t="shared" ca="1" si="1133"/>
        <v>7</v>
      </c>
    </row>
    <row r="14478" spans="1:5" x14ac:dyDescent="0.2">
      <c r="A14478" t="str">
        <f t="shared" ca="1" si="1130"/>
        <v>Basic</v>
      </c>
      <c r="B14478" t="str">
        <f t="shared" ca="1" si="1131"/>
        <v>general anesthesia</v>
      </c>
      <c r="C14478">
        <f t="shared" si="1134"/>
        <v>804</v>
      </c>
      <c r="D14478" t="str">
        <f t="shared" ca="1" si="1132"/>
        <v>Covered when used in conjunction with covered oral surgical procedures</v>
      </c>
      <c r="E14478">
        <f t="shared" ca="1" si="1133"/>
        <v>13</v>
      </c>
    </row>
    <row r="14479" spans="1:5" x14ac:dyDescent="0.2">
      <c r="A14479" t="str">
        <f t="shared" ca="1" si="1130"/>
        <v>Diagnostics and Preventative</v>
      </c>
      <c r="B14479" t="str">
        <f t="shared" ca="1" si="1131"/>
        <v>Periodic Exams</v>
      </c>
      <c r="C14479">
        <f t="shared" si="1134"/>
        <v>804</v>
      </c>
      <c r="D14479">
        <f t="shared" ca="1" si="1132"/>
        <v>0</v>
      </c>
      <c r="E14479">
        <f t="shared" ca="1" si="1133"/>
        <v>1</v>
      </c>
    </row>
    <row r="14480" spans="1:5" x14ac:dyDescent="0.2">
      <c r="A14480" t="str">
        <f t="shared" ca="1" si="1130"/>
        <v>Diagnostics and Preventative</v>
      </c>
      <c r="B14480" t="str">
        <f t="shared" ca="1" si="1131"/>
        <v>Space Maintainers</v>
      </c>
      <c r="C14480">
        <f t="shared" si="1134"/>
        <v>804</v>
      </c>
      <c r="D14480">
        <f t="shared" ca="1" si="1132"/>
        <v>0</v>
      </c>
      <c r="E14480">
        <f t="shared" ca="1" si="1133"/>
        <v>7</v>
      </c>
    </row>
    <row r="14481" spans="1:5" x14ac:dyDescent="0.2">
      <c r="A14481" t="str">
        <f t="shared" ca="1" si="1130"/>
        <v>Other</v>
      </c>
      <c r="B14481" t="str">
        <f t="shared" ca="1" si="1131"/>
        <v>Implants</v>
      </c>
      <c r="C14481">
        <f t="shared" si="1134"/>
        <v>804</v>
      </c>
      <c r="D14481" t="str">
        <f t="shared" ca="1" si="1132"/>
        <v>Implant dental work</v>
      </c>
      <c r="E14481">
        <f t="shared" ca="1" si="1133"/>
        <v>18</v>
      </c>
    </row>
    <row r="14482" spans="1:5" x14ac:dyDescent="0.2">
      <c r="A14482" t="str">
        <f t="shared" ca="1" si="1130"/>
        <v>Diagnostics and Preventative</v>
      </c>
      <c r="B14482" t="str">
        <f t="shared" ca="1" si="1131"/>
        <v>Prophylaxis</v>
      </c>
      <c r="C14482">
        <f t="shared" si="1134"/>
        <v>804</v>
      </c>
      <c r="D14482">
        <f t="shared" ca="1" si="1132"/>
        <v>0</v>
      </c>
      <c r="E14482">
        <f t="shared" ca="1" si="1133"/>
        <v>4</v>
      </c>
    </row>
    <row r="14483" spans="1:5" x14ac:dyDescent="0.2">
      <c r="A14483" t="str">
        <f t="shared" ca="1" si="1130"/>
        <v>Other</v>
      </c>
      <c r="B14483" t="str">
        <f t="shared" ca="1" si="1131"/>
        <v>Implants</v>
      </c>
      <c r="C14483">
        <f t="shared" si="1134"/>
        <v>804</v>
      </c>
      <c r="D14483" t="str">
        <f t="shared" ca="1" si="1132"/>
        <v>Implant dental work</v>
      </c>
      <c r="E14483">
        <f t="shared" ca="1" si="1133"/>
        <v>18</v>
      </c>
    </row>
    <row r="14484" spans="1:5" x14ac:dyDescent="0.2">
      <c r="A14484" t="str">
        <f t="shared" ca="1" si="1130"/>
        <v>Major</v>
      </c>
      <c r="B14484" t="str">
        <f t="shared" ca="1" si="1131"/>
        <v>temporomandibular joint dysfunction</v>
      </c>
      <c r="C14484">
        <f t="shared" si="1134"/>
        <v>804</v>
      </c>
      <c r="D14484" t="str">
        <f t="shared" ca="1" si="1132"/>
        <v>Services relating to hinging joints of the jaw</v>
      </c>
      <c r="E14484">
        <f t="shared" ca="1" si="1133"/>
        <v>16</v>
      </c>
    </row>
    <row r="14485" spans="1:5" x14ac:dyDescent="0.2">
      <c r="A14485" t="str">
        <f t="shared" ca="1" si="1130"/>
        <v>Diagnostics and Preventative</v>
      </c>
      <c r="B14485" t="str">
        <f t="shared" ca="1" si="1131"/>
        <v>Prophylaxis</v>
      </c>
      <c r="C14485">
        <f t="shared" si="1134"/>
        <v>804</v>
      </c>
      <c r="D14485">
        <f t="shared" ca="1" si="1132"/>
        <v>0</v>
      </c>
      <c r="E14485">
        <f t="shared" ca="1" si="1133"/>
        <v>4</v>
      </c>
    </row>
    <row r="14486" spans="1:5" x14ac:dyDescent="0.2">
      <c r="A14486" t="str">
        <f t="shared" ca="1" si="1130"/>
        <v>Other</v>
      </c>
      <c r="B14486" t="str">
        <f t="shared" ca="1" si="1131"/>
        <v>Implants</v>
      </c>
      <c r="C14486">
        <f t="shared" si="1134"/>
        <v>804</v>
      </c>
      <c r="D14486" t="str">
        <f t="shared" ca="1" si="1132"/>
        <v>Implant dental work</v>
      </c>
      <c r="E14486">
        <f t="shared" ca="1" si="1133"/>
        <v>18</v>
      </c>
    </row>
    <row r="14487" spans="1:5" x14ac:dyDescent="0.2">
      <c r="A14487" t="str">
        <f t="shared" ca="1" si="1130"/>
        <v>Major</v>
      </c>
      <c r="B14487" t="str">
        <f t="shared" ca="1" si="1131"/>
        <v>prosthodontics</v>
      </c>
      <c r="C14487">
        <f t="shared" si="1134"/>
        <v>804</v>
      </c>
      <c r="D14487" t="str">
        <f t="shared" ca="1" si="1132"/>
        <v>Procedures for replacement of missing teeth by construction or repair of bridges and partial or complete dentures</v>
      </c>
      <c r="E14487">
        <f t="shared" ca="1" si="1133"/>
        <v>15</v>
      </c>
    </row>
    <row r="14488" spans="1:5" x14ac:dyDescent="0.2">
      <c r="A14488" t="str">
        <f t="shared" ca="1" si="1130"/>
        <v>Basic</v>
      </c>
      <c r="B14488" t="str">
        <f t="shared" ca="1" si="1131"/>
        <v>oral surgery</v>
      </c>
      <c r="C14488">
        <f t="shared" si="1134"/>
        <v>804</v>
      </c>
      <c r="D14488" t="str">
        <f t="shared" ca="1" si="1132"/>
        <v>Extraction and other surgery procedures, incl. pre- and post-operative care</v>
      </c>
      <c r="E14488">
        <f t="shared" ca="1" si="1133"/>
        <v>9</v>
      </c>
    </row>
    <row r="14489" spans="1:5" x14ac:dyDescent="0.2">
      <c r="A14489" t="str">
        <f t="shared" ca="1" si="1130"/>
        <v>Basic</v>
      </c>
      <c r="B14489" t="str">
        <f t="shared" ca="1" si="1131"/>
        <v>surgical periodontics</v>
      </c>
      <c r="C14489">
        <f t="shared" si="1134"/>
        <v>804</v>
      </c>
      <c r="D14489" t="str">
        <f t="shared" ca="1" si="1132"/>
        <v>Surgical treatment of the gums and supporting structures of the teeth</v>
      </c>
      <c r="E14489">
        <f t="shared" ca="1" si="1133"/>
        <v>11</v>
      </c>
    </row>
    <row r="14490" spans="1:5" x14ac:dyDescent="0.2">
      <c r="A14490" t="str">
        <f t="shared" ca="1" si="1130"/>
        <v>Basic</v>
      </c>
      <c r="B14490" t="str">
        <f t="shared" ca="1" si="1131"/>
        <v>basic restorative</v>
      </c>
      <c r="C14490">
        <f t="shared" si="1134"/>
        <v>804</v>
      </c>
      <c r="D14490" t="str">
        <f t="shared" ca="1" si="1132"/>
        <v>Fillings (amalgam "silver" and composite "white" non-molar)</v>
      </c>
      <c r="E14490">
        <f t="shared" ca="1" si="1133"/>
        <v>8</v>
      </c>
    </row>
    <row r="14491" spans="1:5" x14ac:dyDescent="0.2">
      <c r="A14491" t="str">
        <f t="shared" ca="1" si="1130"/>
        <v>Basic</v>
      </c>
      <c r="B14491" t="str">
        <f t="shared" ca="1" si="1131"/>
        <v>surgical periodontics</v>
      </c>
      <c r="C14491">
        <f t="shared" si="1134"/>
        <v>804</v>
      </c>
      <c r="D14491" t="str">
        <f t="shared" ca="1" si="1132"/>
        <v>Surgical treatment of the gums and supporting structures of the teeth</v>
      </c>
      <c r="E14491">
        <f t="shared" ca="1" si="1133"/>
        <v>11</v>
      </c>
    </row>
    <row r="14492" spans="1:5" x14ac:dyDescent="0.2">
      <c r="A14492" t="str">
        <f t="shared" ca="1" si="1130"/>
        <v>Basic</v>
      </c>
      <c r="B14492" t="str">
        <f t="shared" ca="1" si="1131"/>
        <v>general anesthesia</v>
      </c>
      <c r="C14492">
        <f t="shared" si="1134"/>
        <v>805</v>
      </c>
      <c r="D14492" t="str">
        <f t="shared" ca="1" si="1132"/>
        <v>Covered when used in conjunction with covered oral surgical procedures</v>
      </c>
      <c r="E14492">
        <f t="shared" ca="1" si="1133"/>
        <v>13</v>
      </c>
    </row>
    <row r="14493" spans="1:5" x14ac:dyDescent="0.2">
      <c r="A14493" t="str">
        <f t="shared" ca="1" si="1130"/>
        <v>Basic</v>
      </c>
      <c r="B14493" t="str">
        <f t="shared" ca="1" si="1131"/>
        <v>oral surgery</v>
      </c>
      <c r="C14493">
        <f t="shared" si="1134"/>
        <v>805</v>
      </c>
      <c r="D14493" t="str">
        <f t="shared" ca="1" si="1132"/>
        <v>Extraction and other surgery procedures, incl. pre- and post-operative care</v>
      </c>
      <c r="E14493">
        <f t="shared" ca="1" si="1133"/>
        <v>9</v>
      </c>
    </row>
    <row r="14494" spans="1:5" x14ac:dyDescent="0.2">
      <c r="A14494" t="str">
        <f t="shared" ca="1" si="1130"/>
        <v>Diagnostics and Preventative</v>
      </c>
      <c r="B14494" t="str">
        <f t="shared" ca="1" si="1131"/>
        <v>Bitewing x-rays</v>
      </c>
      <c r="C14494">
        <f t="shared" si="1134"/>
        <v>805</v>
      </c>
      <c r="D14494">
        <f t="shared" ca="1" si="1132"/>
        <v>0</v>
      </c>
      <c r="E14494">
        <f t="shared" ca="1" si="1133"/>
        <v>2</v>
      </c>
    </row>
    <row r="14495" spans="1:5" x14ac:dyDescent="0.2">
      <c r="A14495" t="str">
        <f t="shared" ca="1" si="1130"/>
        <v>Major</v>
      </c>
      <c r="B14495" t="str">
        <f t="shared" ca="1" si="1131"/>
        <v>major restorative</v>
      </c>
      <c r="C14495">
        <f t="shared" si="1134"/>
        <v>805</v>
      </c>
      <c r="D14495" t="str">
        <f t="shared" ca="1" si="1132"/>
        <v>Single crowns, inlays, onlays</v>
      </c>
      <c r="E14495">
        <f t="shared" ca="1" si="1133"/>
        <v>14</v>
      </c>
    </row>
    <row r="14496" spans="1:5" x14ac:dyDescent="0.2">
      <c r="A14496" t="str">
        <f t="shared" ca="1" si="1130"/>
        <v>Basic</v>
      </c>
      <c r="B14496" t="str">
        <f t="shared" ca="1" si="1131"/>
        <v>endodontics</v>
      </c>
      <c r="C14496">
        <f t="shared" si="1134"/>
        <v>805</v>
      </c>
      <c r="D14496" t="str">
        <f t="shared" ca="1" si="1132"/>
        <v>Root canal, pulpal therapy</v>
      </c>
      <c r="E14496">
        <f t="shared" ca="1" si="1133"/>
        <v>10</v>
      </c>
    </row>
    <row r="14497" spans="1:5" x14ac:dyDescent="0.2">
      <c r="A14497" t="str">
        <f t="shared" ca="1" si="1130"/>
        <v>Basic</v>
      </c>
      <c r="B14497" t="str">
        <f t="shared" ca="1" si="1131"/>
        <v>basic restorative</v>
      </c>
      <c r="C14497">
        <f t="shared" si="1134"/>
        <v>805</v>
      </c>
      <c r="D14497" t="str">
        <f t="shared" ca="1" si="1132"/>
        <v>Fillings (amalgam "silver" and composite "white" non-molar)</v>
      </c>
      <c r="E14497">
        <f t="shared" ca="1" si="1133"/>
        <v>8</v>
      </c>
    </row>
    <row r="14498" spans="1:5" x14ac:dyDescent="0.2">
      <c r="A14498" t="str">
        <f t="shared" ca="1" si="1130"/>
        <v>Major</v>
      </c>
      <c r="B14498" t="str">
        <f t="shared" ca="1" si="1131"/>
        <v>prosthodontics</v>
      </c>
      <c r="C14498">
        <f t="shared" si="1134"/>
        <v>805</v>
      </c>
      <c r="D14498" t="str">
        <f t="shared" ca="1" si="1132"/>
        <v>Procedures for replacement of missing teeth by construction or repair of bridges and partial or complete dentures</v>
      </c>
      <c r="E14498">
        <f t="shared" ca="1" si="1133"/>
        <v>15</v>
      </c>
    </row>
    <row r="14499" spans="1:5" x14ac:dyDescent="0.2">
      <c r="A14499" t="str">
        <f t="shared" ca="1" si="1130"/>
        <v>Diagnostics and Preventative</v>
      </c>
      <c r="B14499" t="str">
        <f t="shared" ca="1" si="1131"/>
        <v>Periodic Exams</v>
      </c>
      <c r="C14499">
        <f t="shared" si="1134"/>
        <v>805</v>
      </c>
      <c r="D14499">
        <f t="shared" ca="1" si="1132"/>
        <v>0</v>
      </c>
      <c r="E14499">
        <f t="shared" ca="1" si="1133"/>
        <v>1</v>
      </c>
    </row>
    <row r="14500" spans="1:5" x14ac:dyDescent="0.2">
      <c r="A14500" t="str">
        <f t="shared" ca="1" si="1130"/>
        <v>Orthodontics</v>
      </c>
      <c r="B14500" t="str">
        <f t="shared" ca="1" si="1131"/>
        <v>orthodontics</v>
      </c>
      <c r="C14500">
        <f t="shared" si="1134"/>
        <v>805</v>
      </c>
      <c r="D14500" t="str">
        <f t="shared" ca="1" si="1132"/>
        <v>For eligible dependents to age 19</v>
      </c>
      <c r="E14500">
        <f t="shared" ca="1" si="1133"/>
        <v>17</v>
      </c>
    </row>
    <row r="14501" spans="1:5" x14ac:dyDescent="0.2">
      <c r="A14501" t="str">
        <f t="shared" ca="1" si="1130"/>
        <v>Diagnostics and Preventative</v>
      </c>
      <c r="B14501" t="str">
        <f t="shared" ca="1" si="1131"/>
        <v>Bitewing x-rays</v>
      </c>
      <c r="C14501">
        <f t="shared" si="1134"/>
        <v>805</v>
      </c>
      <c r="D14501">
        <f t="shared" ca="1" si="1132"/>
        <v>0</v>
      </c>
      <c r="E14501">
        <f t="shared" ca="1" si="1133"/>
        <v>2</v>
      </c>
    </row>
    <row r="14502" spans="1:5" x14ac:dyDescent="0.2">
      <c r="A14502" t="str">
        <f t="shared" ca="1" si="1130"/>
        <v>Basic</v>
      </c>
      <c r="B14502" t="str">
        <f t="shared" ca="1" si="1131"/>
        <v>basic restorative</v>
      </c>
      <c r="C14502">
        <f t="shared" si="1134"/>
        <v>805</v>
      </c>
      <c r="D14502" t="str">
        <f t="shared" ca="1" si="1132"/>
        <v>Fillings (amalgam "silver" and composite "white" non-molar)</v>
      </c>
      <c r="E14502">
        <f t="shared" ca="1" si="1133"/>
        <v>8</v>
      </c>
    </row>
    <row r="14503" spans="1:5" x14ac:dyDescent="0.2">
      <c r="A14503" t="str">
        <f t="shared" ca="1" si="1130"/>
        <v>Basic</v>
      </c>
      <c r="B14503" t="str">
        <f t="shared" ca="1" si="1131"/>
        <v>non-surgical periodontics</v>
      </c>
      <c r="C14503">
        <f t="shared" si="1134"/>
        <v>805</v>
      </c>
      <c r="D14503" t="str">
        <f t="shared" ca="1" si="1132"/>
        <v xml:space="preserve">Non-surgical treatment of the gums and supporting structures of the teeth </v>
      </c>
      <c r="E14503">
        <f t="shared" ca="1" si="1133"/>
        <v>12</v>
      </c>
    </row>
    <row r="14504" spans="1:5" x14ac:dyDescent="0.2">
      <c r="A14504" t="str">
        <f t="shared" ca="1" si="1130"/>
        <v>Diagnostics and Preventative</v>
      </c>
      <c r="B14504" t="str">
        <f t="shared" ca="1" si="1131"/>
        <v>Periodic Exams</v>
      </c>
      <c r="C14504">
        <f t="shared" si="1134"/>
        <v>805</v>
      </c>
      <c r="D14504">
        <f t="shared" ca="1" si="1132"/>
        <v>0</v>
      </c>
      <c r="E14504">
        <f t="shared" ca="1" si="1133"/>
        <v>1</v>
      </c>
    </row>
    <row r="14505" spans="1:5" x14ac:dyDescent="0.2">
      <c r="A14505" t="str">
        <f t="shared" ca="1" si="1130"/>
        <v>Diagnostics and Preventative</v>
      </c>
      <c r="B14505" t="str">
        <f t="shared" ca="1" si="1131"/>
        <v>Sealants</v>
      </c>
      <c r="C14505">
        <f t="shared" si="1134"/>
        <v>805</v>
      </c>
      <c r="D14505">
        <f t="shared" ca="1" si="1132"/>
        <v>0</v>
      </c>
      <c r="E14505">
        <f t="shared" ca="1" si="1133"/>
        <v>6</v>
      </c>
    </row>
    <row r="14506" spans="1:5" x14ac:dyDescent="0.2">
      <c r="A14506" t="str">
        <f t="shared" ca="1" si="1130"/>
        <v>Diagnostics and Preventative</v>
      </c>
      <c r="B14506" t="str">
        <f t="shared" ca="1" si="1131"/>
        <v>Fluoride treatments</v>
      </c>
      <c r="C14506">
        <f t="shared" si="1134"/>
        <v>805</v>
      </c>
      <c r="D14506">
        <f t="shared" ca="1" si="1132"/>
        <v>0</v>
      </c>
      <c r="E14506">
        <f t="shared" ca="1" si="1133"/>
        <v>5</v>
      </c>
    </row>
    <row r="14507" spans="1:5" x14ac:dyDescent="0.2">
      <c r="A14507" t="str">
        <f t="shared" ca="1" si="1130"/>
        <v>Major</v>
      </c>
      <c r="B14507" t="str">
        <f t="shared" ca="1" si="1131"/>
        <v>prosthodontics</v>
      </c>
      <c r="C14507">
        <f t="shared" si="1134"/>
        <v>805</v>
      </c>
      <c r="D14507" t="str">
        <f t="shared" ca="1" si="1132"/>
        <v>Procedures for replacement of missing teeth by construction or repair of bridges and partial or complete dentures</v>
      </c>
      <c r="E14507">
        <f t="shared" ca="1" si="1133"/>
        <v>15</v>
      </c>
    </row>
    <row r="14508" spans="1:5" x14ac:dyDescent="0.2">
      <c r="A14508" t="str">
        <f t="shared" ca="1" si="1130"/>
        <v>Basic</v>
      </c>
      <c r="B14508" t="str">
        <f t="shared" ca="1" si="1131"/>
        <v>oral surgery</v>
      </c>
      <c r="C14508">
        <f t="shared" si="1134"/>
        <v>805</v>
      </c>
      <c r="D14508" t="str">
        <f t="shared" ca="1" si="1132"/>
        <v>Extraction and other surgery procedures, incl. pre- and post-operative care</v>
      </c>
      <c r="E14508">
        <f t="shared" ca="1" si="1133"/>
        <v>9</v>
      </c>
    </row>
    <row r="14509" spans="1:5" x14ac:dyDescent="0.2">
      <c r="A14509" t="str">
        <f t="shared" ca="1" si="1130"/>
        <v>Diagnostics and Preventative</v>
      </c>
      <c r="B14509" t="str">
        <f t="shared" ca="1" si="1131"/>
        <v>Fluoride treatments</v>
      </c>
      <c r="C14509">
        <f t="shared" si="1134"/>
        <v>805</v>
      </c>
      <c r="D14509">
        <f t="shared" ca="1" si="1132"/>
        <v>0</v>
      </c>
      <c r="E14509">
        <f t="shared" ca="1" si="1133"/>
        <v>5</v>
      </c>
    </row>
    <row r="14510" spans="1:5" x14ac:dyDescent="0.2">
      <c r="A14510" t="str">
        <f t="shared" ca="1" si="1130"/>
        <v>Diagnostics and Preventative</v>
      </c>
      <c r="B14510" t="str">
        <f t="shared" ca="1" si="1131"/>
        <v>Fluoride treatments</v>
      </c>
      <c r="C14510">
        <f t="shared" si="1134"/>
        <v>806</v>
      </c>
      <c r="D14510">
        <f t="shared" ca="1" si="1132"/>
        <v>0</v>
      </c>
      <c r="E14510">
        <f t="shared" ca="1" si="1133"/>
        <v>5</v>
      </c>
    </row>
    <row r="14511" spans="1:5" x14ac:dyDescent="0.2">
      <c r="A14511" t="str">
        <f t="shared" ca="1" si="1130"/>
        <v>Diagnostics and Preventative</v>
      </c>
      <c r="B14511" t="str">
        <f t="shared" ca="1" si="1131"/>
        <v>Prophylaxis</v>
      </c>
      <c r="C14511">
        <f t="shared" si="1134"/>
        <v>806</v>
      </c>
      <c r="D14511">
        <f t="shared" ca="1" si="1132"/>
        <v>0</v>
      </c>
      <c r="E14511">
        <f t="shared" ca="1" si="1133"/>
        <v>4</v>
      </c>
    </row>
    <row r="14512" spans="1:5" x14ac:dyDescent="0.2">
      <c r="A14512" t="str">
        <f t="shared" ca="1" si="1130"/>
        <v>Basic</v>
      </c>
      <c r="B14512" t="str">
        <f t="shared" ca="1" si="1131"/>
        <v>general anesthesia</v>
      </c>
      <c r="C14512">
        <f t="shared" si="1134"/>
        <v>806</v>
      </c>
      <c r="D14512" t="str">
        <f t="shared" ca="1" si="1132"/>
        <v>Covered when used in conjunction with covered oral surgical procedures</v>
      </c>
      <c r="E14512">
        <f t="shared" ca="1" si="1133"/>
        <v>13</v>
      </c>
    </row>
    <row r="14513" spans="1:5" x14ac:dyDescent="0.2">
      <c r="A14513" t="str">
        <f t="shared" ca="1" si="1130"/>
        <v>Orthodontics</v>
      </c>
      <c r="B14513" t="str">
        <f t="shared" ca="1" si="1131"/>
        <v>orthodontics</v>
      </c>
      <c r="C14513">
        <f t="shared" si="1134"/>
        <v>806</v>
      </c>
      <c r="D14513" t="str">
        <f t="shared" ca="1" si="1132"/>
        <v>For eligible dependents to age 19</v>
      </c>
      <c r="E14513">
        <f t="shared" ca="1" si="1133"/>
        <v>17</v>
      </c>
    </row>
    <row r="14514" spans="1:5" x14ac:dyDescent="0.2">
      <c r="A14514" t="str">
        <f t="shared" ca="1" si="1130"/>
        <v>Diagnostics and Preventative</v>
      </c>
      <c r="B14514" t="str">
        <f t="shared" ca="1" si="1131"/>
        <v>Periodic Exams</v>
      </c>
      <c r="C14514">
        <f t="shared" si="1134"/>
        <v>806</v>
      </c>
      <c r="D14514">
        <f t="shared" ca="1" si="1132"/>
        <v>0</v>
      </c>
      <c r="E14514">
        <f t="shared" ca="1" si="1133"/>
        <v>1</v>
      </c>
    </row>
    <row r="14515" spans="1:5" x14ac:dyDescent="0.2">
      <c r="A14515" t="str">
        <f t="shared" ca="1" si="1130"/>
        <v>Basic</v>
      </c>
      <c r="B14515" t="str">
        <f t="shared" ca="1" si="1131"/>
        <v>non-surgical periodontics</v>
      </c>
      <c r="C14515">
        <f t="shared" si="1134"/>
        <v>806</v>
      </c>
      <c r="D14515" t="str">
        <f t="shared" ca="1" si="1132"/>
        <v xml:space="preserve">Non-surgical treatment of the gums and supporting structures of the teeth </v>
      </c>
      <c r="E14515">
        <f t="shared" ca="1" si="1133"/>
        <v>12</v>
      </c>
    </row>
    <row r="14516" spans="1:5" x14ac:dyDescent="0.2">
      <c r="A14516" t="str">
        <f t="shared" ca="1" si="1130"/>
        <v>Orthodontics</v>
      </c>
      <c r="B14516" t="str">
        <f t="shared" ca="1" si="1131"/>
        <v>orthodontics</v>
      </c>
      <c r="C14516">
        <f t="shared" si="1134"/>
        <v>806</v>
      </c>
      <c r="D14516" t="str">
        <f t="shared" ca="1" si="1132"/>
        <v>For eligible dependents to age 19</v>
      </c>
      <c r="E14516">
        <f t="shared" ca="1" si="1133"/>
        <v>17</v>
      </c>
    </row>
    <row r="14517" spans="1:5" x14ac:dyDescent="0.2">
      <c r="A14517" t="str">
        <f t="shared" ca="1" si="1130"/>
        <v>Orthodontics</v>
      </c>
      <c r="B14517" t="str">
        <f t="shared" ca="1" si="1131"/>
        <v>orthodontics</v>
      </c>
      <c r="C14517">
        <f t="shared" si="1134"/>
        <v>806</v>
      </c>
      <c r="D14517" t="str">
        <f t="shared" ca="1" si="1132"/>
        <v>For eligible dependents to age 19</v>
      </c>
      <c r="E14517">
        <f t="shared" ca="1" si="1133"/>
        <v>17</v>
      </c>
    </row>
    <row r="14518" spans="1:5" x14ac:dyDescent="0.2">
      <c r="A14518" t="str">
        <f t="shared" ca="1" si="1130"/>
        <v>Diagnostics and Preventative</v>
      </c>
      <c r="B14518" t="str">
        <f t="shared" ca="1" si="1131"/>
        <v>Prophylaxis</v>
      </c>
      <c r="C14518">
        <f t="shared" si="1134"/>
        <v>806</v>
      </c>
      <c r="D14518">
        <f t="shared" ca="1" si="1132"/>
        <v>0</v>
      </c>
      <c r="E14518">
        <f t="shared" ca="1" si="1133"/>
        <v>4</v>
      </c>
    </row>
    <row r="14519" spans="1:5" x14ac:dyDescent="0.2">
      <c r="A14519" t="str">
        <f t="shared" ca="1" si="1130"/>
        <v>Orthodontics</v>
      </c>
      <c r="B14519" t="str">
        <f t="shared" ca="1" si="1131"/>
        <v>orthodontics</v>
      </c>
      <c r="C14519">
        <f t="shared" si="1134"/>
        <v>806</v>
      </c>
      <c r="D14519" t="str">
        <f t="shared" ca="1" si="1132"/>
        <v>For eligible dependents to age 19</v>
      </c>
      <c r="E14519">
        <f t="shared" ca="1" si="1133"/>
        <v>17</v>
      </c>
    </row>
    <row r="14520" spans="1:5" x14ac:dyDescent="0.2">
      <c r="A14520" t="str">
        <f t="shared" ca="1" si="1130"/>
        <v>Basic</v>
      </c>
      <c r="B14520" t="str">
        <f t="shared" ca="1" si="1131"/>
        <v>general anesthesia</v>
      </c>
      <c r="C14520">
        <f t="shared" si="1134"/>
        <v>806</v>
      </c>
      <c r="D14520" t="str">
        <f t="shared" ca="1" si="1132"/>
        <v>Covered when used in conjunction with covered oral surgical procedures</v>
      </c>
      <c r="E14520">
        <f t="shared" ca="1" si="1133"/>
        <v>13</v>
      </c>
    </row>
    <row r="14521" spans="1:5" x14ac:dyDescent="0.2">
      <c r="A14521" t="str">
        <f t="shared" ca="1" si="1130"/>
        <v>Diagnostics and Preventative</v>
      </c>
      <c r="B14521" t="str">
        <f t="shared" ca="1" si="1131"/>
        <v>Bitewing x-rays</v>
      </c>
      <c r="C14521">
        <f t="shared" si="1134"/>
        <v>806</v>
      </c>
      <c r="D14521">
        <f t="shared" ca="1" si="1132"/>
        <v>0</v>
      </c>
      <c r="E14521">
        <f t="shared" ca="1" si="1133"/>
        <v>2</v>
      </c>
    </row>
    <row r="14522" spans="1:5" x14ac:dyDescent="0.2">
      <c r="A14522" t="str">
        <f t="shared" ca="1" si="1130"/>
        <v>Basic</v>
      </c>
      <c r="B14522" t="str">
        <f t="shared" ca="1" si="1131"/>
        <v>general anesthesia</v>
      </c>
      <c r="C14522">
        <f t="shared" si="1134"/>
        <v>806</v>
      </c>
      <c r="D14522" t="str">
        <f t="shared" ca="1" si="1132"/>
        <v>Covered when used in conjunction with covered oral surgical procedures</v>
      </c>
      <c r="E14522">
        <f t="shared" ca="1" si="1133"/>
        <v>13</v>
      </c>
    </row>
    <row r="14523" spans="1:5" x14ac:dyDescent="0.2">
      <c r="A14523" t="str">
        <f t="shared" ca="1" si="1130"/>
        <v>Major</v>
      </c>
      <c r="B14523" t="str">
        <f t="shared" ca="1" si="1131"/>
        <v>major restorative</v>
      </c>
      <c r="C14523">
        <f t="shared" si="1134"/>
        <v>806</v>
      </c>
      <c r="D14523" t="str">
        <f t="shared" ca="1" si="1132"/>
        <v>Single crowns, inlays, onlays</v>
      </c>
      <c r="E14523">
        <f t="shared" ca="1" si="1133"/>
        <v>14</v>
      </c>
    </row>
    <row r="14524" spans="1:5" x14ac:dyDescent="0.2">
      <c r="A14524" t="str">
        <f t="shared" ca="1" si="1130"/>
        <v>Diagnostics and Preventative</v>
      </c>
      <c r="B14524" t="str">
        <f t="shared" ca="1" si="1131"/>
        <v>Prophylaxis</v>
      </c>
      <c r="C14524">
        <f t="shared" si="1134"/>
        <v>806</v>
      </c>
      <c r="D14524">
        <f t="shared" ca="1" si="1132"/>
        <v>0</v>
      </c>
      <c r="E14524">
        <f t="shared" ca="1" si="1133"/>
        <v>4</v>
      </c>
    </row>
    <row r="14525" spans="1:5" x14ac:dyDescent="0.2">
      <c r="A14525" t="str">
        <f t="shared" ca="1" si="1130"/>
        <v>Basic</v>
      </c>
      <c r="B14525" t="str">
        <f t="shared" ca="1" si="1131"/>
        <v>endodontics</v>
      </c>
      <c r="C14525">
        <f t="shared" si="1134"/>
        <v>806</v>
      </c>
      <c r="D14525" t="str">
        <f t="shared" ca="1" si="1132"/>
        <v>Root canal, pulpal therapy</v>
      </c>
      <c r="E14525">
        <f t="shared" ca="1" si="1133"/>
        <v>10</v>
      </c>
    </row>
    <row r="14526" spans="1:5" x14ac:dyDescent="0.2">
      <c r="A14526" t="str">
        <f t="shared" ca="1" si="1130"/>
        <v>Other</v>
      </c>
      <c r="B14526" t="str">
        <f t="shared" ca="1" si="1131"/>
        <v>Implants</v>
      </c>
      <c r="C14526">
        <f t="shared" si="1134"/>
        <v>806</v>
      </c>
      <c r="D14526" t="str">
        <f t="shared" ca="1" si="1132"/>
        <v>Implant dental work</v>
      </c>
      <c r="E14526">
        <f t="shared" ca="1" si="1133"/>
        <v>18</v>
      </c>
    </row>
    <row r="14527" spans="1:5" x14ac:dyDescent="0.2">
      <c r="A14527" t="str">
        <f t="shared" ca="1" si="1130"/>
        <v>Basic</v>
      </c>
      <c r="B14527" t="str">
        <f t="shared" ca="1" si="1131"/>
        <v>endodontics</v>
      </c>
      <c r="C14527">
        <f t="shared" si="1134"/>
        <v>806</v>
      </c>
      <c r="D14527" t="str">
        <f t="shared" ca="1" si="1132"/>
        <v>Root canal, pulpal therapy</v>
      </c>
      <c r="E14527">
        <f t="shared" ca="1" si="1133"/>
        <v>10</v>
      </c>
    </row>
    <row r="14528" spans="1:5" x14ac:dyDescent="0.2">
      <c r="A14528" t="str">
        <f t="shared" ca="1" si="1130"/>
        <v>Orthodontics</v>
      </c>
      <c r="B14528" t="str">
        <f t="shared" ca="1" si="1131"/>
        <v>orthodontics</v>
      </c>
      <c r="C14528">
        <f t="shared" si="1134"/>
        <v>807</v>
      </c>
      <c r="D14528" t="str">
        <f t="shared" ca="1" si="1132"/>
        <v>For eligible dependents to age 19</v>
      </c>
      <c r="E14528">
        <f t="shared" ca="1" si="1133"/>
        <v>17</v>
      </c>
    </row>
    <row r="14529" spans="1:5" x14ac:dyDescent="0.2">
      <c r="A14529" t="str">
        <f t="shared" ca="1" si="1130"/>
        <v>Basic</v>
      </c>
      <c r="B14529" t="str">
        <f t="shared" ca="1" si="1131"/>
        <v>basic restorative</v>
      </c>
      <c r="C14529">
        <f t="shared" si="1134"/>
        <v>807</v>
      </c>
      <c r="D14529" t="str">
        <f t="shared" ca="1" si="1132"/>
        <v>Fillings (amalgam "silver" and composite "white" non-molar)</v>
      </c>
      <c r="E14529">
        <f t="shared" ca="1" si="1133"/>
        <v>8</v>
      </c>
    </row>
    <row r="14530" spans="1:5" x14ac:dyDescent="0.2">
      <c r="A14530" t="str">
        <f t="shared" ref="A14530:A14593" ca="1" si="1135">INDEX(services,E14530,1)</f>
        <v>Orthodontics</v>
      </c>
      <c r="B14530" t="str">
        <f t="shared" ref="B14530:B14593" ca="1" si="1136">INDEX(services,E14530,2)</f>
        <v>orthodontics</v>
      </c>
      <c r="C14530">
        <f t="shared" si="1134"/>
        <v>807</v>
      </c>
      <c r="D14530" t="str">
        <f t="shared" ref="D14530:D14593" ca="1" si="1137">INDEX(services,E14530,3)</f>
        <v>For eligible dependents to age 19</v>
      </c>
      <c r="E14530">
        <f t="shared" ref="E14530:E14593" ca="1" si="1138">RANDBETWEEN(1,ROWS(services))</f>
        <v>17</v>
      </c>
    </row>
    <row r="14531" spans="1:5" x14ac:dyDescent="0.2">
      <c r="A14531" t="str">
        <f t="shared" ca="1" si="1135"/>
        <v>Basic</v>
      </c>
      <c r="B14531" t="str">
        <f t="shared" ca="1" si="1136"/>
        <v>surgical periodontics</v>
      </c>
      <c r="C14531">
        <f t="shared" si="1134"/>
        <v>807</v>
      </c>
      <c r="D14531" t="str">
        <f t="shared" ca="1" si="1137"/>
        <v>Surgical treatment of the gums and supporting structures of the teeth</v>
      </c>
      <c r="E14531">
        <f t="shared" ca="1" si="1138"/>
        <v>11</v>
      </c>
    </row>
    <row r="14532" spans="1:5" x14ac:dyDescent="0.2">
      <c r="A14532" t="str">
        <f t="shared" ca="1" si="1135"/>
        <v>Diagnostics and Preventative</v>
      </c>
      <c r="B14532" t="str">
        <f t="shared" ca="1" si="1136"/>
        <v>Prophylaxis</v>
      </c>
      <c r="C14532">
        <f t="shared" ref="C14532:C14595" si="1139">IF(MOD(ROW(C14532)-2,18)&lt;&gt;0,C14531,C14531+1)</f>
        <v>807</v>
      </c>
      <c r="D14532">
        <f t="shared" ca="1" si="1137"/>
        <v>0</v>
      </c>
      <c r="E14532">
        <f t="shared" ca="1" si="1138"/>
        <v>4</v>
      </c>
    </row>
    <row r="14533" spans="1:5" x14ac:dyDescent="0.2">
      <c r="A14533" t="str">
        <f t="shared" ca="1" si="1135"/>
        <v>Diagnostics and Preventative</v>
      </c>
      <c r="B14533" t="str">
        <f t="shared" ca="1" si="1136"/>
        <v>Fluoride treatments</v>
      </c>
      <c r="C14533">
        <f t="shared" si="1139"/>
        <v>807</v>
      </c>
      <c r="D14533">
        <f t="shared" ca="1" si="1137"/>
        <v>0</v>
      </c>
      <c r="E14533">
        <f t="shared" ca="1" si="1138"/>
        <v>5</v>
      </c>
    </row>
    <row r="14534" spans="1:5" x14ac:dyDescent="0.2">
      <c r="A14534" t="str">
        <f t="shared" ca="1" si="1135"/>
        <v>Other</v>
      </c>
      <c r="B14534" t="str">
        <f t="shared" ca="1" si="1136"/>
        <v>Implants</v>
      </c>
      <c r="C14534">
        <f t="shared" si="1139"/>
        <v>807</v>
      </c>
      <c r="D14534" t="str">
        <f t="shared" ca="1" si="1137"/>
        <v>Implant dental work</v>
      </c>
      <c r="E14534">
        <f t="shared" ca="1" si="1138"/>
        <v>18</v>
      </c>
    </row>
    <row r="14535" spans="1:5" x14ac:dyDescent="0.2">
      <c r="A14535" t="str">
        <f t="shared" ca="1" si="1135"/>
        <v>Diagnostics and Preventative</v>
      </c>
      <c r="B14535" t="str">
        <f t="shared" ca="1" si="1136"/>
        <v>Space Maintainers</v>
      </c>
      <c r="C14535">
        <f t="shared" si="1139"/>
        <v>807</v>
      </c>
      <c r="D14535">
        <f t="shared" ca="1" si="1137"/>
        <v>0</v>
      </c>
      <c r="E14535">
        <f t="shared" ca="1" si="1138"/>
        <v>7</v>
      </c>
    </row>
    <row r="14536" spans="1:5" x14ac:dyDescent="0.2">
      <c r="A14536" t="str">
        <f t="shared" ca="1" si="1135"/>
        <v>Diagnostics and Preventative</v>
      </c>
      <c r="B14536" t="str">
        <f t="shared" ca="1" si="1136"/>
        <v>Bitewing x-rays</v>
      </c>
      <c r="C14536">
        <f t="shared" si="1139"/>
        <v>807</v>
      </c>
      <c r="D14536">
        <f t="shared" ca="1" si="1137"/>
        <v>0</v>
      </c>
      <c r="E14536">
        <f t="shared" ca="1" si="1138"/>
        <v>2</v>
      </c>
    </row>
    <row r="14537" spans="1:5" x14ac:dyDescent="0.2">
      <c r="A14537" t="str">
        <f t="shared" ca="1" si="1135"/>
        <v>Diagnostics and Preventative</v>
      </c>
      <c r="B14537" t="str">
        <f t="shared" ca="1" si="1136"/>
        <v>Prophylaxis</v>
      </c>
      <c r="C14537">
        <f t="shared" si="1139"/>
        <v>807</v>
      </c>
      <c r="D14537">
        <f t="shared" ca="1" si="1137"/>
        <v>0</v>
      </c>
      <c r="E14537">
        <f t="shared" ca="1" si="1138"/>
        <v>4</v>
      </c>
    </row>
    <row r="14538" spans="1:5" x14ac:dyDescent="0.2">
      <c r="A14538" t="str">
        <f t="shared" ca="1" si="1135"/>
        <v>Basic</v>
      </c>
      <c r="B14538" t="str">
        <f t="shared" ca="1" si="1136"/>
        <v>non-surgical periodontics</v>
      </c>
      <c r="C14538">
        <f t="shared" si="1139"/>
        <v>807</v>
      </c>
      <c r="D14538" t="str">
        <f t="shared" ca="1" si="1137"/>
        <v xml:space="preserve">Non-surgical treatment of the gums and supporting structures of the teeth </v>
      </c>
      <c r="E14538">
        <f t="shared" ca="1" si="1138"/>
        <v>12</v>
      </c>
    </row>
    <row r="14539" spans="1:5" x14ac:dyDescent="0.2">
      <c r="A14539" t="str">
        <f t="shared" ca="1" si="1135"/>
        <v>Basic</v>
      </c>
      <c r="B14539" t="str">
        <f t="shared" ca="1" si="1136"/>
        <v>basic restorative</v>
      </c>
      <c r="C14539">
        <f t="shared" si="1139"/>
        <v>807</v>
      </c>
      <c r="D14539" t="str">
        <f t="shared" ca="1" si="1137"/>
        <v>Fillings (amalgam "silver" and composite "white" non-molar)</v>
      </c>
      <c r="E14539">
        <f t="shared" ca="1" si="1138"/>
        <v>8</v>
      </c>
    </row>
    <row r="14540" spans="1:5" x14ac:dyDescent="0.2">
      <c r="A14540" t="str">
        <f t="shared" ca="1" si="1135"/>
        <v>Diagnostics and Preventative</v>
      </c>
      <c r="B14540" t="str">
        <f t="shared" ca="1" si="1136"/>
        <v>Fluoride treatments</v>
      </c>
      <c r="C14540">
        <f t="shared" si="1139"/>
        <v>807</v>
      </c>
      <c r="D14540">
        <f t="shared" ca="1" si="1137"/>
        <v>0</v>
      </c>
      <c r="E14540">
        <f t="shared" ca="1" si="1138"/>
        <v>5</v>
      </c>
    </row>
    <row r="14541" spans="1:5" x14ac:dyDescent="0.2">
      <c r="A14541" t="str">
        <f t="shared" ca="1" si="1135"/>
        <v>Diagnostics and Preventative</v>
      </c>
      <c r="B14541" t="str">
        <f t="shared" ca="1" si="1136"/>
        <v>Periodic Exams</v>
      </c>
      <c r="C14541">
        <f t="shared" si="1139"/>
        <v>807</v>
      </c>
      <c r="D14541">
        <f t="shared" ca="1" si="1137"/>
        <v>0</v>
      </c>
      <c r="E14541">
        <f t="shared" ca="1" si="1138"/>
        <v>1</v>
      </c>
    </row>
    <row r="14542" spans="1:5" x14ac:dyDescent="0.2">
      <c r="A14542" t="str">
        <f t="shared" ca="1" si="1135"/>
        <v>Diagnostics and Preventative</v>
      </c>
      <c r="B14542" t="str">
        <f t="shared" ca="1" si="1136"/>
        <v>Sealants</v>
      </c>
      <c r="C14542">
        <f t="shared" si="1139"/>
        <v>807</v>
      </c>
      <c r="D14542">
        <f t="shared" ca="1" si="1137"/>
        <v>0</v>
      </c>
      <c r="E14542">
        <f t="shared" ca="1" si="1138"/>
        <v>6</v>
      </c>
    </row>
    <row r="14543" spans="1:5" x14ac:dyDescent="0.2">
      <c r="A14543" t="str">
        <f t="shared" ca="1" si="1135"/>
        <v>Other</v>
      </c>
      <c r="B14543" t="str">
        <f t="shared" ca="1" si="1136"/>
        <v>Implants</v>
      </c>
      <c r="C14543">
        <f t="shared" si="1139"/>
        <v>807</v>
      </c>
      <c r="D14543" t="str">
        <f t="shared" ca="1" si="1137"/>
        <v>Implant dental work</v>
      </c>
      <c r="E14543">
        <f t="shared" ca="1" si="1138"/>
        <v>18</v>
      </c>
    </row>
    <row r="14544" spans="1:5" x14ac:dyDescent="0.2">
      <c r="A14544" t="str">
        <f t="shared" ca="1" si="1135"/>
        <v>Diagnostics and Preventative</v>
      </c>
      <c r="B14544" t="str">
        <f t="shared" ca="1" si="1136"/>
        <v>Full-mouth x-ray</v>
      </c>
      <c r="C14544">
        <f t="shared" si="1139"/>
        <v>807</v>
      </c>
      <c r="D14544">
        <f t="shared" ca="1" si="1137"/>
        <v>0</v>
      </c>
      <c r="E14544">
        <f t="shared" ca="1" si="1138"/>
        <v>3</v>
      </c>
    </row>
    <row r="14545" spans="1:5" x14ac:dyDescent="0.2">
      <c r="A14545" t="str">
        <f t="shared" ca="1" si="1135"/>
        <v>Diagnostics and Preventative</v>
      </c>
      <c r="B14545" t="str">
        <f t="shared" ca="1" si="1136"/>
        <v>Bitewing x-rays</v>
      </c>
      <c r="C14545">
        <f t="shared" si="1139"/>
        <v>807</v>
      </c>
      <c r="D14545">
        <f t="shared" ca="1" si="1137"/>
        <v>0</v>
      </c>
      <c r="E14545">
        <f t="shared" ca="1" si="1138"/>
        <v>2</v>
      </c>
    </row>
    <row r="14546" spans="1:5" x14ac:dyDescent="0.2">
      <c r="A14546" t="str">
        <f t="shared" ca="1" si="1135"/>
        <v>Basic</v>
      </c>
      <c r="B14546" t="str">
        <f t="shared" ca="1" si="1136"/>
        <v>endodontics</v>
      </c>
      <c r="C14546">
        <f t="shared" si="1139"/>
        <v>808</v>
      </c>
      <c r="D14546" t="str">
        <f t="shared" ca="1" si="1137"/>
        <v>Root canal, pulpal therapy</v>
      </c>
      <c r="E14546">
        <f t="shared" ca="1" si="1138"/>
        <v>10</v>
      </c>
    </row>
    <row r="14547" spans="1:5" x14ac:dyDescent="0.2">
      <c r="A14547" t="str">
        <f t="shared" ca="1" si="1135"/>
        <v>Major</v>
      </c>
      <c r="B14547" t="str">
        <f t="shared" ca="1" si="1136"/>
        <v>temporomandibular joint dysfunction</v>
      </c>
      <c r="C14547">
        <f t="shared" si="1139"/>
        <v>808</v>
      </c>
      <c r="D14547" t="str">
        <f t="shared" ca="1" si="1137"/>
        <v>Services relating to hinging joints of the jaw</v>
      </c>
      <c r="E14547">
        <f t="shared" ca="1" si="1138"/>
        <v>16</v>
      </c>
    </row>
    <row r="14548" spans="1:5" x14ac:dyDescent="0.2">
      <c r="A14548" t="str">
        <f t="shared" ca="1" si="1135"/>
        <v>Diagnostics and Preventative</v>
      </c>
      <c r="B14548" t="str">
        <f t="shared" ca="1" si="1136"/>
        <v>Fluoride treatments</v>
      </c>
      <c r="C14548">
        <f t="shared" si="1139"/>
        <v>808</v>
      </c>
      <c r="D14548">
        <f t="shared" ca="1" si="1137"/>
        <v>0</v>
      </c>
      <c r="E14548">
        <f t="shared" ca="1" si="1138"/>
        <v>5</v>
      </c>
    </row>
    <row r="14549" spans="1:5" x14ac:dyDescent="0.2">
      <c r="A14549" t="str">
        <f t="shared" ca="1" si="1135"/>
        <v>Diagnostics and Preventative</v>
      </c>
      <c r="B14549" t="str">
        <f t="shared" ca="1" si="1136"/>
        <v>Bitewing x-rays</v>
      </c>
      <c r="C14549">
        <f t="shared" si="1139"/>
        <v>808</v>
      </c>
      <c r="D14549">
        <f t="shared" ca="1" si="1137"/>
        <v>0</v>
      </c>
      <c r="E14549">
        <f t="shared" ca="1" si="1138"/>
        <v>2</v>
      </c>
    </row>
    <row r="14550" spans="1:5" x14ac:dyDescent="0.2">
      <c r="A14550" t="str">
        <f t="shared" ca="1" si="1135"/>
        <v>Diagnostics and Preventative</v>
      </c>
      <c r="B14550" t="str">
        <f t="shared" ca="1" si="1136"/>
        <v>Periodic Exams</v>
      </c>
      <c r="C14550">
        <f t="shared" si="1139"/>
        <v>808</v>
      </c>
      <c r="D14550">
        <f t="shared" ca="1" si="1137"/>
        <v>0</v>
      </c>
      <c r="E14550">
        <f t="shared" ca="1" si="1138"/>
        <v>1</v>
      </c>
    </row>
    <row r="14551" spans="1:5" x14ac:dyDescent="0.2">
      <c r="A14551" t="str">
        <f t="shared" ca="1" si="1135"/>
        <v>Diagnostics and Preventative</v>
      </c>
      <c r="B14551" t="str">
        <f t="shared" ca="1" si="1136"/>
        <v>Full-mouth x-ray</v>
      </c>
      <c r="C14551">
        <f t="shared" si="1139"/>
        <v>808</v>
      </c>
      <c r="D14551">
        <f t="shared" ca="1" si="1137"/>
        <v>0</v>
      </c>
      <c r="E14551">
        <f t="shared" ca="1" si="1138"/>
        <v>3</v>
      </c>
    </row>
    <row r="14552" spans="1:5" x14ac:dyDescent="0.2">
      <c r="A14552" t="str">
        <f t="shared" ca="1" si="1135"/>
        <v>Diagnostics and Preventative</v>
      </c>
      <c r="B14552" t="str">
        <f t="shared" ca="1" si="1136"/>
        <v>Prophylaxis</v>
      </c>
      <c r="C14552">
        <f t="shared" si="1139"/>
        <v>808</v>
      </c>
      <c r="D14552">
        <f t="shared" ca="1" si="1137"/>
        <v>0</v>
      </c>
      <c r="E14552">
        <f t="shared" ca="1" si="1138"/>
        <v>4</v>
      </c>
    </row>
    <row r="14553" spans="1:5" x14ac:dyDescent="0.2">
      <c r="A14553" t="str">
        <f t="shared" ca="1" si="1135"/>
        <v>Diagnostics and Preventative</v>
      </c>
      <c r="B14553" t="str">
        <f t="shared" ca="1" si="1136"/>
        <v>Full-mouth x-ray</v>
      </c>
      <c r="C14553">
        <f t="shared" si="1139"/>
        <v>808</v>
      </c>
      <c r="D14553">
        <f t="shared" ca="1" si="1137"/>
        <v>0</v>
      </c>
      <c r="E14553">
        <f t="shared" ca="1" si="1138"/>
        <v>3</v>
      </c>
    </row>
    <row r="14554" spans="1:5" x14ac:dyDescent="0.2">
      <c r="A14554" t="str">
        <f t="shared" ca="1" si="1135"/>
        <v>Diagnostics and Preventative</v>
      </c>
      <c r="B14554" t="str">
        <f t="shared" ca="1" si="1136"/>
        <v>Prophylaxis</v>
      </c>
      <c r="C14554">
        <f t="shared" si="1139"/>
        <v>808</v>
      </c>
      <c r="D14554">
        <f t="shared" ca="1" si="1137"/>
        <v>0</v>
      </c>
      <c r="E14554">
        <f t="shared" ca="1" si="1138"/>
        <v>4</v>
      </c>
    </row>
    <row r="14555" spans="1:5" x14ac:dyDescent="0.2">
      <c r="A14555" t="str">
        <f t="shared" ca="1" si="1135"/>
        <v>Basic</v>
      </c>
      <c r="B14555" t="str">
        <f t="shared" ca="1" si="1136"/>
        <v>endodontics</v>
      </c>
      <c r="C14555">
        <f t="shared" si="1139"/>
        <v>808</v>
      </c>
      <c r="D14555" t="str">
        <f t="shared" ca="1" si="1137"/>
        <v>Root canal, pulpal therapy</v>
      </c>
      <c r="E14555">
        <f t="shared" ca="1" si="1138"/>
        <v>10</v>
      </c>
    </row>
    <row r="14556" spans="1:5" x14ac:dyDescent="0.2">
      <c r="A14556" t="str">
        <f t="shared" ca="1" si="1135"/>
        <v>Diagnostics and Preventative</v>
      </c>
      <c r="B14556" t="str">
        <f t="shared" ca="1" si="1136"/>
        <v>Sealants</v>
      </c>
      <c r="C14556">
        <f t="shared" si="1139"/>
        <v>808</v>
      </c>
      <c r="D14556">
        <f t="shared" ca="1" si="1137"/>
        <v>0</v>
      </c>
      <c r="E14556">
        <f t="shared" ca="1" si="1138"/>
        <v>6</v>
      </c>
    </row>
    <row r="14557" spans="1:5" x14ac:dyDescent="0.2">
      <c r="A14557" t="str">
        <f t="shared" ca="1" si="1135"/>
        <v>Major</v>
      </c>
      <c r="B14557" t="str">
        <f t="shared" ca="1" si="1136"/>
        <v>prosthodontics</v>
      </c>
      <c r="C14557">
        <f t="shared" si="1139"/>
        <v>808</v>
      </c>
      <c r="D14557" t="str">
        <f t="shared" ca="1" si="1137"/>
        <v>Procedures for replacement of missing teeth by construction or repair of bridges and partial or complete dentures</v>
      </c>
      <c r="E14557">
        <f t="shared" ca="1" si="1138"/>
        <v>15</v>
      </c>
    </row>
    <row r="14558" spans="1:5" x14ac:dyDescent="0.2">
      <c r="A14558" t="str">
        <f t="shared" ca="1" si="1135"/>
        <v>Orthodontics</v>
      </c>
      <c r="B14558" t="str">
        <f t="shared" ca="1" si="1136"/>
        <v>orthodontics</v>
      </c>
      <c r="C14558">
        <f t="shared" si="1139"/>
        <v>808</v>
      </c>
      <c r="D14558" t="str">
        <f t="shared" ca="1" si="1137"/>
        <v>For eligible dependents to age 19</v>
      </c>
      <c r="E14558">
        <f t="shared" ca="1" si="1138"/>
        <v>17</v>
      </c>
    </row>
    <row r="14559" spans="1:5" x14ac:dyDescent="0.2">
      <c r="A14559" t="str">
        <f t="shared" ca="1" si="1135"/>
        <v>Diagnostics and Preventative</v>
      </c>
      <c r="B14559" t="str">
        <f t="shared" ca="1" si="1136"/>
        <v>Periodic Exams</v>
      </c>
      <c r="C14559">
        <f t="shared" si="1139"/>
        <v>808</v>
      </c>
      <c r="D14559">
        <f t="shared" ca="1" si="1137"/>
        <v>0</v>
      </c>
      <c r="E14559">
        <f t="shared" ca="1" si="1138"/>
        <v>1</v>
      </c>
    </row>
    <row r="14560" spans="1:5" x14ac:dyDescent="0.2">
      <c r="A14560" t="str">
        <f t="shared" ca="1" si="1135"/>
        <v>Basic</v>
      </c>
      <c r="B14560" t="str">
        <f t="shared" ca="1" si="1136"/>
        <v>oral surgery</v>
      </c>
      <c r="C14560">
        <f t="shared" si="1139"/>
        <v>808</v>
      </c>
      <c r="D14560" t="str">
        <f t="shared" ca="1" si="1137"/>
        <v>Extraction and other surgery procedures, incl. pre- and post-operative care</v>
      </c>
      <c r="E14560">
        <f t="shared" ca="1" si="1138"/>
        <v>9</v>
      </c>
    </row>
    <row r="14561" spans="1:5" x14ac:dyDescent="0.2">
      <c r="A14561" t="str">
        <f t="shared" ca="1" si="1135"/>
        <v>Diagnostics and Preventative</v>
      </c>
      <c r="B14561" t="str">
        <f t="shared" ca="1" si="1136"/>
        <v>Full-mouth x-ray</v>
      </c>
      <c r="C14561">
        <f t="shared" si="1139"/>
        <v>808</v>
      </c>
      <c r="D14561">
        <f t="shared" ca="1" si="1137"/>
        <v>0</v>
      </c>
      <c r="E14561">
        <f t="shared" ca="1" si="1138"/>
        <v>3</v>
      </c>
    </row>
    <row r="14562" spans="1:5" x14ac:dyDescent="0.2">
      <c r="A14562" t="str">
        <f t="shared" ca="1" si="1135"/>
        <v>Orthodontics</v>
      </c>
      <c r="B14562" t="str">
        <f t="shared" ca="1" si="1136"/>
        <v>orthodontics</v>
      </c>
      <c r="C14562">
        <f t="shared" si="1139"/>
        <v>808</v>
      </c>
      <c r="D14562" t="str">
        <f t="shared" ca="1" si="1137"/>
        <v>For eligible dependents to age 19</v>
      </c>
      <c r="E14562">
        <f t="shared" ca="1" si="1138"/>
        <v>17</v>
      </c>
    </row>
    <row r="14563" spans="1:5" x14ac:dyDescent="0.2">
      <c r="A14563" t="str">
        <f t="shared" ca="1" si="1135"/>
        <v>Diagnostics and Preventative</v>
      </c>
      <c r="B14563" t="str">
        <f t="shared" ca="1" si="1136"/>
        <v>Full-mouth x-ray</v>
      </c>
      <c r="C14563">
        <f t="shared" si="1139"/>
        <v>808</v>
      </c>
      <c r="D14563">
        <f t="shared" ca="1" si="1137"/>
        <v>0</v>
      </c>
      <c r="E14563">
        <f t="shared" ca="1" si="1138"/>
        <v>3</v>
      </c>
    </row>
    <row r="14564" spans="1:5" x14ac:dyDescent="0.2">
      <c r="A14564" t="str">
        <f t="shared" ca="1" si="1135"/>
        <v>Basic</v>
      </c>
      <c r="B14564" t="str">
        <f t="shared" ca="1" si="1136"/>
        <v>endodontics</v>
      </c>
      <c r="C14564">
        <f t="shared" si="1139"/>
        <v>809</v>
      </c>
      <c r="D14564" t="str">
        <f t="shared" ca="1" si="1137"/>
        <v>Root canal, pulpal therapy</v>
      </c>
      <c r="E14564">
        <f t="shared" ca="1" si="1138"/>
        <v>10</v>
      </c>
    </row>
    <row r="14565" spans="1:5" x14ac:dyDescent="0.2">
      <c r="A14565" t="str">
        <f t="shared" ca="1" si="1135"/>
        <v>Diagnostics and Preventative</v>
      </c>
      <c r="B14565" t="str">
        <f t="shared" ca="1" si="1136"/>
        <v>Space Maintainers</v>
      </c>
      <c r="C14565">
        <f t="shared" si="1139"/>
        <v>809</v>
      </c>
      <c r="D14565">
        <f t="shared" ca="1" si="1137"/>
        <v>0</v>
      </c>
      <c r="E14565">
        <f t="shared" ca="1" si="1138"/>
        <v>7</v>
      </c>
    </row>
    <row r="14566" spans="1:5" x14ac:dyDescent="0.2">
      <c r="A14566" t="str">
        <f t="shared" ca="1" si="1135"/>
        <v>Major</v>
      </c>
      <c r="B14566" t="str">
        <f t="shared" ca="1" si="1136"/>
        <v>major restorative</v>
      </c>
      <c r="C14566">
        <f t="shared" si="1139"/>
        <v>809</v>
      </c>
      <c r="D14566" t="str">
        <f t="shared" ca="1" si="1137"/>
        <v>Single crowns, inlays, onlays</v>
      </c>
      <c r="E14566">
        <f t="shared" ca="1" si="1138"/>
        <v>14</v>
      </c>
    </row>
    <row r="14567" spans="1:5" x14ac:dyDescent="0.2">
      <c r="A14567" t="str">
        <f t="shared" ca="1" si="1135"/>
        <v>Basic</v>
      </c>
      <c r="B14567" t="str">
        <f t="shared" ca="1" si="1136"/>
        <v>oral surgery</v>
      </c>
      <c r="C14567">
        <f t="shared" si="1139"/>
        <v>809</v>
      </c>
      <c r="D14567" t="str">
        <f t="shared" ca="1" si="1137"/>
        <v>Extraction and other surgery procedures, incl. pre- and post-operative care</v>
      </c>
      <c r="E14567">
        <f t="shared" ca="1" si="1138"/>
        <v>9</v>
      </c>
    </row>
    <row r="14568" spans="1:5" x14ac:dyDescent="0.2">
      <c r="A14568" t="str">
        <f t="shared" ca="1" si="1135"/>
        <v>Basic</v>
      </c>
      <c r="B14568" t="str">
        <f t="shared" ca="1" si="1136"/>
        <v>surgical periodontics</v>
      </c>
      <c r="C14568">
        <f t="shared" si="1139"/>
        <v>809</v>
      </c>
      <c r="D14568" t="str">
        <f t="shared" ca="1" si="1137"/>
        <v>Surgical treatment of the gums and supporting structures of the teeth</v>
      </c>
      <c r="E14568">
        <f t="shared" ca="1" si="1138"/>
        <v>11</v>
      </c>
    </row>
    <row r="14569" spans="1:5" x14ac:dyDescent="0.2">
      <c r="A14569" t="str">
        <f t="shared" ca="1" si="1135"/>
        <v>Basic</v>
      </c>
      <c r="B14569" t="str">
        <f t="shared" ca="1" si="1136"/>
        <v>basic restorative</v>
      </c>
      <c r="C14569">
        <f t="shared" si="1139"/>
        <v>809</v>
      </c>
      <c r="D14569" t="str">
        <f t="shared" ca="1" si="1137"/>
        <v>Fillings (amalgam "silver" and composite "white" non-molar)</v>
      </c>
      <c r="E14569">
        <f t="shared" ca="1" si="1138"/>
        <v>8</v>
      </c>
    </row>
    <row r="14570" spans="1:5" x14ac:dyDescent="0.2">
      <c r="A14570" t="str">
        <f t="shared" ca="1" si="1135"/>
        <v>Diagnostics and Preventative</v>
      </c>
      <c r="B14570" t="str">
        <f t="shared" ca="1" si="1136"/>
        <v>Space Maintainers</v>
      </c>
      <c r="C14570">
        <f t="shared" si="1139"/>
        <v>809</v>
      </c>
      <c r="D14570">
        <f t="shared" ca="1" si="1137"/>
        <v>0</v>
      </c>
      <c r="E14570">
        <f t="shared" ca="1" si="1138"/>
        <v>7</v>
      </c>
    </row>
    <row r="14571" spans="1:5" x14ac:dyDescent="0.2">
      <c r="A14571" t="str">
        <f t="shared" ca="1" si="1135"/>
        <v>Diagnostics and Preventative</v>
      </c>
      <c r="B14571" t="str">
        <f t="shared" ca="1" si="1136"/>
        <v>Full-mouth x-ray</v>
      </c>
      <c r="C14571">
        <f t="shared" si="1139"/>
        <v>809</v>
      </c>
      <c r="D14571">
        <f t="shared" ca="1" si="1137"/>
        <v>0</v>
      </c>
      <c r="E14571">
        <f t="shared" ca="1" si="1138"/>
        <v>3</v>
      </c>
    </row>
    <row r="14572" spans="1:5" x14ac:dyDescent="0.2">
      <c r="A14572" t="str">
        <f t="shared" ca="1" si="1135"/>
        <v>Other</v>
      </c>
      <c r="B14572" t="str">
        <f t="shared" ca="1" si="1136"/>
        <v>Implants</v>
      </c>
      <c r="C14572">
        <f t="shared" si="1139"/>
        <v>809</v>
      </c>
      <c r="D14572" t="str">
        <f t="shared" ca="1" si="1137"/>
        <v>Implant dental work</v>
      </c>
      <c r="E14572">
        <f t="shared" ca="1" si="1138"/>
        <v>18</v>
      </c>
    </row>
    <row r="14573" spans="1:5" x14ac:dyDescent="0.2">
      <c r="A14573" t="str">
        <f t="shared" ca="1" si="1135"/>
        <v>Diagnostics and Preventative</v>
      </c>
      <c r="B14573" t="str">
        <f t="shared" ca="1" si="1136"/>
        <v>Prophylaxis</v>
      </c>
      <c r="C14573">
        <f t="shared" si="1139"/>
        <v>809</v>
      </c>
      <c r="D14573">
        <f t="shared" ca="1" si="1137"/>
        <v>0</v>
      </c>
      <c r="E14573">
        <f t="shared" ca="1" si="1138"/>
        <v>4</v>
      </c>
    </row>
    <row r="14574" spans="1:5" x14ac:dyDescent="0.2">
      <c r="A14574" t="str">
        <f t="shared" ca="1" si="1135"/>
        <v>Diagnostics and Preventative</v>
      </c>
      <c r="B14574" t="str">
        <f t="shared" ca="1" si="1136"/>
        <v>Space Maintainers</v>
      </c>
      <c r="C14574">
        <f t="shared" si="1139"/>
        <v>809</v>
      </c>
      <c r="D14574">
        <f t="shared" ca="1" si="1137"/>
        <v>0</v>
      </c>
      <c r="E14574">
        <f t="shared" ca="1" si="1138"/>
        <v>7</v>
      </c>
    </row>
    <row r="14575" spans="1:5" x14ac:dyDescent="0.2">
      <c r="A14575" t="str">
        <f t="shared" ca="1" si="1135"/>
        <v>Diagnostics and Preventative</v>
      </c>
      <c r="B14575" t="str">
        <f t="shared" ca="1" si="1136"/>
        <v>Fluoride treatments</v>
      </c>
      <c r="C14575">
        <f t="shared" si="1139"/>
        <v>809</v>
      </c>
      <c r="D14575">
        <f t="shared" ca="1" si="1137"/>
        <v>0</v>
      </c>
      <c r="E14575">
        <f t="shared" ca="1" si="1138"/>
        <v>5</v>
      </c>
    </row>
    <row r="14576" spans="1:5" x14ac:dyDescent="0.2">
      <c r="A14576" t="str">
        <f t="shared" ca="1" si="1135"/>
        <v>Diagnostics and Preventative</v>
      </c>
      <c r="B14576" t="str">
        <f t="shared" ca="1" si="1136"/>
        <v>Space Maintainers</v>
      </c>
      <c r="C14576">
        <f t="shared" si="1139"/>
        <v>809</v>
      </c>
      <c r="D14576">
        <f t="shared" ca="1" si="1137"/>
        <v>0</v>
      </c>
      <c r="E14576">
        <f t="shared" ca="1" si="1138"/>
        <v>7</v>
      </c>
    </row>
    <row r="14577" spans="1:5" x14ac:dyDescent="0.2">
      <c r="A14577" t="str">
        <f t="shared" ca="1" si="1135"/>
        <v>Major</v>
      </c>
      <c r="B14577" t="str">
        <f t="shared" ca="1" si="1136"/>
        <v>temporomandibular joint dysfunction</v>
      </c>
      <c r="C14577">
        <f t="shared" si="1139"/>
        <v>809</v>
      </c>
      <c r="D14577" t="str">
        <f t="shared" ca="1" si="1137"/>
        <v>Services relating to hinging joints of the jaw</v>
      </c>
      <c r="E14577">
        <f t="shared" ca="1" si="1138"/>
        <v>16</v>
      </c>
    </row>
    <row r="14578" spans="1:5" x14ac:dyDescent="0.2">
      <c r="A14578" t="str">
        <f t="shared" ca="1" si="1135"/>
        <v>Diagnostics and Preventative</v>
      </c>
      <c r="B14578" t="str">
        <f t="shared" ca="1" si="1136"/>
        <v>Sealants</v>
      </c>
      <c r="C14578">
        <f t="shared" si="1139"/>
        <v>809</v>
      </c>
      <c r="D14578">
        <f t="shared" ca="1" si="1137"/>
        <v>0</v>
      </c>
      <c r="E14578">
        <f t="shared" ca="1" si="1138"/>
        <v>6</v>
      </c>
    </row>
    <row r="14579" spans="1:5" x14ac:dyDescent="0.2">
      <c r="A14579" t="str">
        <f t="shared" ca="1" si="1135"/>
        <v>Diagnostics and Preventative</v>
      </c>
      <c r="B14579" t="str">
        <f t="shared" ca="1" si="1136"/>
        <v>Periodic Exams</v>
      </c>
      <c r="C14579">
        <f t="shared" si="1139"/>
        <v>809</v>
      </c>
      <c r="D14579">
        <f t="shared" ca="1" si="1137"/>
        <v>0</v>
      </c>
      <c r="E14579">
        <f t="shared" ca="1" si="1138"/>
        <v>1</v>
      </c>
    </row>
    <row r="14580" spans="1:5" x14ac:dyDescent="0.2">
      <c r="A14580" t="str">
        <f t="shared" ca="1" si="1135"/>
        <v>Basic</v>
      </c>
      <c r="B14580" t="str">
        <f t="shared" ca="1" si="1136"/>
        <v>non-surgical periodontics</v>
      </c>
      <c r="C14580">
        <f t="shared" si="1139"/>
        <v>809</v>
      </c>
      <c r="D14580" t="str">
        <f t="shared" ca="1" si="1137"/>
        <v xml:space="preserve">Non-surgical treatment of the gums and supporting structures of the teeth </v>
      </c>
      <c r="E14580">
        <f t="shared" ca="1" si="1138"/>
        <v>12</v>
      </c>
    </row>
    <row r="14581" spans="1:5" x14ac:dyDescent="0.2">
      <c r="A14581" t="str">
        <f t="shared" ca="1" si="1135"/>
        <v>Basic</v>
      </c>
      <c r="B14581" t="str">
        <f t="shared" ca="1" si="1136"/>
        <v>general anesthesia</v>
      </c>
      <c r="C14581">
        <f t="shared" si="1139"/>
        <v>809</v>
      </c>
      <c r="D14581" t="str">
        <f t="shared" ca="1" si="1137"/>
        <v>Covered when used in conjunction with covered oral surgical procedures</v>
      </c>
      <c r="E14581">
        <f t="shared" ca="1" si="1138"/>
        <v>13</v>
      </c>
    </row>
    <row r="14582" spans="1:5" x14ac:dyDescent="0.2">
      <c r="A14582" t="str">
        <f t="shared" ca="1" si="1135"/>
        <v>Basic</v>
      </c>
      <c r="B14582" t="str">
        <f t="shared" ca="1" si="1136"/>
        <v>surgical periodontics</v>
      </c>
      <c r="C14582">
        <f t="shared" si="1139"/>
        <v>810</v>
      </c>
      <c r="D14582" t="str">
        <f t="shared" ca="1" si="1137"/>
        <v>Surgical treatment of the gums and supporting structures of the teeth</v>
      </c>
      <c r="E14582">
        <f t="shared" ca="1" si="1138"/>
        <v>11</v>
      </c>
    </row>
    <row r="14583" spans="1:5" x14ac:dyDescent="0.2">
      <c r="A14583" t="str">
        <f t="shared" ca="1" si="1135"/>
        <v>Diagnostics and Preventative</v>
      </c>
      <c r="B14583" t="str">
        <f t="shared" ca="1" si="1136"/>
        <v>Space Maintainers</v>
      </c>
      <c r="C14583">
        <f t="shared" si="1139"/>
        <v>810</v>
      </c>
      <c r="D14583">
        <f t="shared" ca="1" si="1137"/>
        <v>0</v>
      </c>
      <c r="E14583">
        <f t="shared" ca="1" si="1138"/>
        <v>7</v>
      </c>
    </row>
    <row r="14584" spans="1:5" x14ac:dyDescent="0.2">
      <c r="A14584" t="str">
        <f t="shared" ca="1" si="1135"/>
        <v>Diagnostics and Preventative</v>
      </c>
      <c r="B14584" t="str">
        <f t="shared" ca="1" si="1136"/>
        <v>Bitewing x-rays</v>
      </c>
      <c r="C14584">
        <f t="shared" si="1139"/>
        <v>810</v>
      </c>
      <c r="D14584">
        <f t="shared" ca="1" si="1137"/>
        <v>0</v>
      </c>
      <c r="E14584">
        <f t="shared" ca="1" si="1138"/>
        <v>2</v>
      </c>
    </row>
    <row r="14585" spans="1:5" x14ac:dyDescent="0.2">
      <c r="A14585" t="str">
        <f t="shared" ca="1" si="1135"/>
        <v>Major</v>
      </c>
      <c r="B14585" t="str">
        <f t="shared" ca="1" si="1136"/>
        <v>prosthodontics</v>
      </c>
      <c r="C14585">
        <f t="shared" si="1139"/>
        <v>810</v>
      </c>
      <c r="D14585" t="str">
        <f t="shared" ca="1" si="1137"/>
        <v>Procedures for replacement of missing teeth by construction or repair of bridges and partial or complete dentures</v>
      </c>
      <c r="E14585">
        <f t="shared" ca="1" si="1138"/>
        <v>15</v>
      </c>
    </row>
    <row r="14586" spans="1:5" x14ac:dyDescent="0.2">
      <c r="A14586" t="str">
        <f t="shared" ca="1" si="1135"/>
        <v>Other</v>
      </c>
      <c r="B14586" t="str">
        <f t="shared" ca="1" si="1136"/>
        <v>Implants</v>
      </c>
      <c r="C14586">
        <f t="shared" si="1139"/>
        <v>810</v>
      </c>
      <c r="D14586" t="str">
        <f t="shared" ca="1" si="1137"/>
        <v>Implant dental work</v>
      </c>
      <c r="E14586">
        <f t="shared" ca="1" si="1138"/>
        <v>18</v>
      </c>
    </row>
    <row r="14587" spans="1:5" x14ac:dyDescent="0.2">
      <c r="A14587" t="str">
        <f t="shared" ca="1" si="1135"/>
        <v>Diagnostics and Preventative</v>
      </c>
      <c r="B14587" t="str">
        <f t="shared" ca="1" si="1136"/>
        <v>Prophylaxis</v>
      </c>
      <c r="C14587">
        <f t="shared" si="1139"/>
        <v>810</v>
      </c>
      <c r="D14587">
        <f t="shared" ca="1" si="1137"/>
        <v>0</v>
      </c>
      <c r="E14587">
        <f t="shared" ca="1" si="1138"/>
        <v>4</v>
      </c>
    </row>
    <row r="14588" spans="1:5" x14ac:dyDescent="0.2">
      <c r="A14588" t="str">
        <f t="shared" ca="1" si="1135"/>
        <v>Diagnostics and Preventative</v>
      </c>
      <c r="B14588" t="str">
        <f t="shared" ca="1" si="1136"/>
        <v>Periodic Exams</v>
      </c>
      <c r="C14588">
        <f t="shared" si="1139"/>
        <v>810</v>
      </c>
      <c r="D14588">
        <f t="shared" ca="1" si="1137"/>
        <v>0</v>
      </c>
      <c r="E14588">
        <f t="shared" ca="1" si="1138"/>
        <v>1</v>
      </c>
    </row>
    <row r="14589" spans="1:5" x14ac:dyDescent="0.2">
      <c r="A14589" t="str">
        <f t="shared" ca="1" si="1135"/>
        <v>Diagnostics and Preventative</v>
      </c>
      <c r="B14589" t="str">
        <f t="shared" ca="1" si="1136"/>
        <v>Periodic Exams</v>
      </c>
      <c r="C14589">
        <f t="shared" si="1139"/>
        <v>810</v>
      </c>
      <c r="D14589">
        <f t="shared" ca="1" si="1137"/>
        <v>0</v>
      </c>
      <c r="E14589">
        <f t="shared" ca="1" si="1138"/>
        <v>1</v>
      </c>
    </row>
    <row r="14590" spans="1:5" x14ac:dyDescent="0.2">
      <c r="A14590" t="str">
        <f t="shared" ca="1" si="1135"/>
        <v>Basic</v>
      </c>
      <c r="B14590" t="str">
        <f t="shared" ca="1" si="1136"/>
        <v>oral surgery</v>
      </c>
      <c r="C14590">
        <f t="shared" si="1139"/>
        <v>810</v>
      </c>
      <c r="D14590" t="str">
        <f t="shared" ca="1" si="1137"/>
        <v>Extraction and other surgery procedures, incl. pre- and post-operative care</v>
      </c>
      <c r="E14590">
        <f t="shared" ca="1" si="1138"/>
        <v>9</v>
      </c>
    </row>
    <row r="14591" spans="1:5" x14ac:dyDescent="0.2">
      <c r="A14591" t="str">
        <f t="shared" ca="1" si="1135"/>
        <v>Diagnostics and Preventative</v>
      </c>
      <c r="B14591" t="str">
        <f t="shared" ca="1" si="1136"/>
        <v>Sealants</v>
      </c>
      <c r="C14591">
        <f t="shared" si="1139"/>
        <v>810</v>
      </c>
      <c r="D14591">
        <f t="shared" ca="1" si="1137"/>
        <v>0</v>
      </c>
      <c r="E14591">
        <f t="shared" ca="1" si="1138"/>
        <v>6</v>
      </c>
    </row>
    <row r="14592" spans="1:5" x14ac:dyDescent="0.2">
      <c r="A14592" t="str">
        <f t="shared" ca="1" si="1135"/>
        <v>Major</v>
      </c>
      <c r="B14592" t="str">
        <f t="shared" ca="1" si="1136"/>
        <v>major restorative</v>
      </c>
      <c r="C14592">
        <f t="shared" si="1139"/>
        <v>810</v>
      </c>
      <c r="D14592" t="str">
        <f t="shared" ca="1" si="1137"/>
        <v>Single crowns, inlays, onlays</v>
      </c>
      <c r="E14592">
        <f t="shared" ca="1" si="1138"/>
        <v>14</v>
      </c>
    </row>
    <row r="14593" spans="1:5" x14ac:dyDescent="0.2">
      <c r="A14593" t="str">
        <f t="shared" ca="1" si="1135"/>
        <v>Other</v>
      </c>
      <c r="B14593" t="str">
        <f t="shared" ca="1" si="1136"/>
        <v>Implants</v>
      </c>
      <c r="C14593">
        <f t="shared" si="1139"/>
        <v>810</v>
      </c>
      <c r="D14593" t="str">
        <f t="shared" ca="1" si="1137"/>
        <v>Implant dental work</v>
      </c>
      <c r="E14593">
        <f t="shared" ca="1" si="1138"/>
        <v>18</v>
      </c>
    </row>
    <row r="14594" spans="1:5" x14ac:dyDescent="0.2">
      <c r="A14594" t="str">
        <f t="shared" ref="A14594:A14657" ca="1" si="1140">INDEX(services,E14594,1)</f>
        <v>Basic</v>
      </c>
      <c r="B14594" t="str">
        <f t="shared" ref="B14594:B14657" ca="1" si="1141">INDEX(services,E14594,2)</f>
        <v>oral surgery</v>
      </c>
      <c r="C14594">
        <f t="shared" si="1139"/>
        <v>810</v>
      </c>
      <c r="D14594" t="str">
        <f t="shared" ref="D14594:D14657" ca="1" si="1142">INDEX(services,E14594,3)</f>
        <v>Extraction and other surgery procedures, incl. pre- and post-operative care</v>
      </c>
      <c r="E14594">
        <f t="shared" ref="E14594:E14657" ca="1" si="1143">RANDBETWEEN(1,ROWS(services))</f>
        <v>9</v>
      </c>
    </row>
    <row r="14595" spans="1:5" x14ac:dyDescent="0.2">
      <c r="A14595" t="str">
        <f t="shared" ca="1" si="1140"/>
        <v>Basic</v>
      </c>
      <c r="B14595" t="str">
        <f t="shared" ca="1" si="1141"/>
        <v>endodontics</v>
      </c>
      <c r="C14595">
        <f t="shared" si="1139"/>
        <v>810</v>
      </c>
      <c r="D14595" t="str">
        <f t="shared" ca="1" si="1142"/>
        <v>Root canal, pulpal therapy</v>
      </c>
      <c r="E14595">
        <f t="shared" ca="1" si="1143"/>
        <v>10</v>
      </c>
    </row>
    <row r="14596" spans="1:5" x14ac:dyDescent="0.2">
      <c r="A14596" t="str">
        <f t="shared" ca="1" si="1140"/>
        <v>Diagnostics and Preventative</v>
      </c>
      <c r="B14596" t="str">
        <f t="shared" ca="1" si="1141"/>
        <v>Full-mouth x-ray</v>
      </c>
      <c r="C14596">
        <f t="shared" ref="C14596:C14659" si="1144">IF(MOD(ROW(C14596)-2,18)&lt;&gt;0,C14595,C14595+1)</f>
        <v>810</v>
      </c>
      <c r="D14596">
        <f t="shared" ca="1" si="1142"/>
        <v>0</v>
      </c>
      <c r="E14596">
        <f t="shared" ca="1" si="1143"/>
        <v>3</v>
      </c>
    </row>
    <row r="14597" spans="1:5" x14ac:dyDescent="0.2">
      <c r="A14597" t="str">
        <f t="shared" ca="1" si="1140"/>
        <v>Diagnostics and Preventative</v>
      </c>
      <c r="B14597" t="str">
        <f t="shared" ca="1" si="1141"/>
        <v>Full-mouth x-ray</v>
      </c>
      <c r="C14597">
        <f t="shared" si="1144"/>
        <v>810</v>
      </c>
      <c r="D14597">
        <f t="shared" ca="1" si="1142"/>
        <v>0</v>
      </c>
      <c r="E14597">
        <f t="shared" ca="1" si="1143"/>
        <v>3</v>
      </c>
    </row>
    <row r="14598" spans="1:5" x14ac:dyDescent="0.2">
      <c r="A14598" t="str">
        <f t="shared" ca="1" si="1140"/>
        <v>Diagnostics and Preventative</v>
      </c>
      <c r="B14598" t="str">
        <f t="shared" ca="1" si="1141"/>
        <v>Full-mouth x-ray</v>
      </c>
      <c r="C14598">
        <f t="shared" si="1144"/>
        <v>810</v>
      </c>
      <c r="D14598">
        <f t="shared" ca="1" si="1142"/>
        <v>0</v>
      </c>
      <c r="E14598">
        <f t="shared" ca="1" si="1143"/>
        <v>3</v>
      </c>
    </row>
    <row r="14599" spans="1:5" x14ac:dyDescent="0.2">
      <c r="A14599" t="str">
        <f t="shared" ca="1" si="1140"/>
        <v>Diagnostics and Preventative</v>
      </c>
      <c r="B14599" t="str">
        <f t="shared" ca="1" si="1141"/>
        <v>Prophylaxis</v>
      </c>
      <c r="C14599">
        <f t="shared" si="1144"/>
        <v>810</v>
      </c>
      <c r="D14599">
        <f t="shared" ca="1" si="1142"/>
        <v>0</v>
      </c>
      <c r="E14599">
        <f t="shared" ca="1" si="1143"/>
        <v>4</v>
      </c>
    </row>
    <row r="14600" spans="1:5" x14ac:dyDescent="0.2">
      <c r="A14600" t="str">
        <f t="shared" ca="1" si="1140"/>
        <v>Diagnostics and Preventative</v>
      </c>
      <c r="B14600" t="str">
        <f t="shared" ca="1" si="1141"/>
        <v>Fluoride treatments</v>
      </c>
      <c r="C14600">
        <f t="shared" si="1144"/>
        <v>811</v>
      </c>
      <c r="D14600">
        <f t="shared" ca="1" si="1142"/>
        <v>0</v>
      </c>
      <c r="E14600">
        <f t="shared" ca="1" si="1143"/>
        <v>5</v>
      </c>
    </row>
    <row r="14601" spans="1:5" x14ac:dyDescent="0.2">
      <c r="A14601" t="str">
        <f t="shared" ca="1" si="1140"/>
        <v>Diagnostics and Preventative</v>
      </c>
      <c r="B14601" t="str">
        <f t="shared" ca="1" si="1141"/>
        <v>Periodic Exams</v>
      </c>
      <c r="C14601">
        <f t="shared" si="1144"/>
        <v>811</v>
      </c>
      <c r="D14601">
        <f t="shared" ca="1" si="1142"/>
        <v>0</v>
      </c>
      <c r="E14601">
        <f t="shared" ca="1" si="1143"/>
        <v>1</v>
      </c>
    </row>
    <row r="14602" spans="1:5" x14ac:dyDescent="0.2">
      <c r="A14602" t="str">
        <f t="shared" ca="1" si="1140"/>
        <v>Diagnostics and Preventative</v>
      </c>
      <c r="B14602" t="str">
        <f t="shared" ca="1" si="1141"/>
        <v>Bitewing x-rays</v>
      </c>
      <c r="C14602">
        <f t="shared" si="1144"/>
        <v>811</v>
      </c>
      <c r="D14602">
        <f t="shared" ca="1" si="1142"/>
        <v>0</v>
      </c>
      <c r="E14602">
        <f t="shared" ca="1" si="1143"/>
        <v>2</v>
      </c>
    </row>
    <row r="14603" spans="1:5" x14ac:dyDescent="0.2">
      <c r="A14603" t="str">
        <f t="shared" ca="1" si="1140"/>
        <v>Diagnostics and Preventative</v>
      </c>
      <c r="B14603" t="str">
        <f t="shared" ca="1" si="1141"/>
        <v>Bitewing x-rays</v>
      </c>
      <c r="C14603">
        <f t="shared" si="1144"/>
        <v>811</v>
      </c>
      <c r="D14603">
        <f t="shared" ca="1" si="1142"/>
        <v>0</v>
      </c>
      <c r="E14603">
        <f t="shared" ca="1" si="1143"/>
        <v>2</v>
      </c>
    </row>
    <row r="14604" spans="1:5" x14ac:dyDescent="0.2">
      <c r="A14604" t="str">
        <f t="shared" ca="1" si="1140"/>
        <v>Diagnostics and Preventative</v>
      </c>
      <c r="B14604" t="str">
        <f t="shared" ca="1" si="1141"/>
        <v>Periodic Exams</v>
      </c>
      <c r="C14604">
        <f t="shared" si="1144"/>
        <v>811</v>
      </c>
      <c r="D14604">
        <f t="shared" ca="1" si="1142"/>
        <v>0</v>
      </c>
      <c r="E14604">
        <f t="shared" ca="1" si="1143"/>
        <v>1</v>
      </c>
    </row>
    <row r="14605" spans="1:5" x14ac:dyDescent="0.2">
      <c r="A14605" t="str">
        <f t="shared" ca="1" si="1140"/>
        <v>Diagnostics and Preventative</v>
      </c>
      <c r="B14605" t="str">
        <f t="shared" ca="1" si="1141"/>
        <v>Bitewing x-rays</v>
      </c>
      <c r="C14605">
        <f t="shared" si="1144"/>
        <v>811</v>
      </c>
      <c r="D14605">
        <f t="shared" ca="1" si="1142"/>
        <v>0</v>
      </c>
      <c r="E14605">
        <f t="shared" ca="1" si="1143"/>
        <v>2</v>
      </c>
    </row>
    <row r="14606" spans="1:5" x14ac:dyDescent="0.2">
      <c r="A14606" t="str">
        <f t="shared" ca="1" si="1140"/>
        <v>Diagnostics and Preventative</v>
      </c>
      <c r="B14606" t="str">
        <f t="shared" ca="1" si="1141"/>
        <v>Bitewing x-rays</v>
      </c>
      <c r="C14606">
        <f t="shared" si="1144"/>
        <v>811</v>
      </c>
      <c r="D14606">
        <f t="shared" ca="1" si="1142"/>
        <v>0</v>
      </c>
      <c r="E14606">
        <f t="shared" ca="1" si="1143"/>
        <v>2</v>
      </c>
    </row>
    <row r="14607" spans="1:5" x14ac:dyDescent="0.2">
      <c r="A14607" t="str">
        <f t="shared" ca="1" si="1140"/>
        <v>Other</v>
      </c>
      <c r="B14607" t="str">
        <f t="shared" ca="1" si="1141"/>
        <v>Implants</v>
      </c>
      <c r="C14607">
        <f t="shared" si="1144"/>
        <v>811</v>
      </c>
      <c r="D14607" t="str">
        <f t="shared" ca="1" si="1142"/>
        <v>Implant dental work</v>
      </c>
      <c r="E14607">
        <f t="shared" ca="1" si="1143"/>
        <v>18</v>
      </c>
    </row>
    <row r="14608" spans="1:5" x14ac:dyDescent="0.2">
      <c r="A14608" t="str">
        <f t="shared" ca="1" si="1140"/>
        <v>Basic</v>
      </c>
      <c r="B14608" t="str">
        <f t="shared" ca="1" si="1141"/>
        <v>general anesthesia</v>
      </c>
      <c r="C14608">
        <f t="shared" si="1144"/>
        <v>811</v>
      </c>
      <c r="D14608" t="str">
        <f t="shared" ca="1" si="1142"/>
        <v>Covered when used in conjunction with covered oral surgical procedures</v>
      </c>
      <c r="E14608">
        <f t="shared" ca="1" si="1143"/>
        <v>13</v>
      </c>
    </row>
    <row r="14609" spans="1:5" x14ac:dyDescent="0.2">
      <c r="A14609" t="str">
        <f t="shared" ca="1" si="1140"/>
        <v>Basic</v>
      </c>
      <c r="B14609" t="str">
        <f t="shared" ca="1" si="1141"/>
        <v>endodontics</v>
      </c>
      <c r="C14609">
        <f t="shared" si="1144"/>
        <v>811</v>
      </c>
      <c r="D14609" t="str">
        <f t="shared" ca="1" si="1142"/>
        <v>Root canal, pulpal therapy</v>
      </c>
      <c r="E14609">
        <f t="shared" ca="1" si="1143"/>
        <v>10</v>
      </c>
    </row>
    <row r="14610" spans="1:5" x14ac:dyDescent="0.2">
      <c r="A14610" t="str">
        <f t="shared" ca="1" si="1140"/>
        <v>Other</v>
      </c>
      <c r="B14610" t="str">
        <f t="shared" ca="1" si="1141"/>
        <v>Implants</v>
      </c>
      <c r="C14610">
        <f t="shared" si="1144"/>
        <v>811</v>
      </c>
      <c r="D14610" t="str">
        <f t="shared" ca="1" si="1142"/>
        <v>Implant dental work</v>
      </c>
      <c r="E14610">
        <f t="shared" ca="1" si="1143"/>
        <v>18</v>
      </c>
    </row>
    <row r="14611" spans="1:5" x14ac:dyDescent="0.2">
      <c r="A14611" t="str">
        <f t="shared" ca="1" si="1140"/>
        <v>Diagnostics and Preventative</v>
      </c>
      <c r="B14611" t="str">
        <f t="shared" ca="1" si="1141"/>
        <v>Full-mouth x-ray</v>
      </c>
      <c r="C14611">
        <f t="shared" si="1144"/>
        <v>811</v>
      </c>
      <c r="D14611">
        <f t="shared" ca="1" si="1142"/>
        <v>0</v>
      </c>
      <c r="E14611">
        <f t="shared" ca="1" si="1143"/>
        <v>3</v>
      </c>
    </row>
    <row r="14612" spans="1:5" x14ac:dyDescent="0.2">
      <c r="A14612" t="str">
        <f t="shared" ca="1" si="1140"/>
        <v>Basic</v>
      </c>
      <c r="B14612" t="str">
        <f t="shared" ca="1" si="1141"/>
        <v>general anesthesia</v>
      </c>
      <c r="C14612">
        <f t="shared" si="1144"/>
        <v>811</v>
      </c>
      <c r="D14612" t="str">
        <f t="shared" ca="1" si="1142"/>
        <v>Covered when used in conjunction with covered oral surgical procedures</v>
      </c>
      <c r="E14612">
        <f t="shared" ca="1" si="1143"/>
        <v>13</v>
      </c>
    </row>
    <row r="14613" spans="1:5" x14ac:dyDescent="0.2">
      <c r="A14613" t="str">
        <f t="shared" ca="1" si="1140"/>
        <v>Diagnostics and Preventative</v>
      </c>
      <c r="B14613" t="str">
        <f t="shared" ca="1" si="1141"/>
        <v>Space Maintainers</v>
      </c>
      <c r="C14613">
        <f t="shared" si="1144"/>
        <v>811</v>
      </c>
      <c r="D14613">
        <f t="shared" ca="1" si="1142"/>
        <v>0</v>
      </c>
      <c r="E14613">
        <f t="shared" ca="1" si="1143"/>
        <v>7</v>
      </c>
    </row>
    <row r="14614" spans="1:5" x14ac:dyDescent="0.2">
      <c r="A14614" t="str">
        <f t="shared" ca="1" si="1140"/>
        <v>Diagnostics and Preventative</v>
      </c>
      <c r="B14614" t="str">
        <f t="shared" ca="1" si="1141"/>
        <v>Space Maintainers</v>
      </c>
      <c r="C14614">
        <f t="shared" si="1144"/>
        <v>811</v>
      </c>
      <c r="D14614">
        <f t="shared" ca="1" si="1142"/>
        <v>0</v>
      </c>
      <c r="E14614">
        <f t="shared" ca="1" si="1143"/>
        <v>7</v>
      </c>
    </row>
    <row r="14615" spans="1:5" x14ac:dyDescent="0.2">
      <c r="A14615" t="str">
        <f t="shared" ca="1" si="1140"/>
        <v>Diagnostics and Preventative</v>
      </c>
      <c r="B14615" t="str">
        <f t="shared" ca="1" si="1141"/>
        <v>Prophylaxis</v>
      </c>
      <c r="C14615">
        <f t="shared" si="1144"/>
        <v>811</v>
      </c>
      <c r="D14615">
        <f t="shared" ca="1" si="1142"/>
        <v>0</v>
      </c>
      <c r="E14615">
        <f t="shared" ca="1" si="1143"/>
        <v>4</v>
      </c>
    </row>
    <row r="14616" spans="1:5" x14ac:dyDescent="0.2">
      <c r="A14616" t="str">
        <f t="shared" ca="1" si="1140"/>
        <v>Diagnostics and Preventative</v>
      </c>
      <c r="B14616" t="str">
        <f t="shared" ca="1" si="1141"/>
        <v>Prophylaxis</v>
      </c>
      <c r="C14616">
        <f t="shared" si="1144"/>
        <v>811</v>
      </c>
      <c r="D14616">
        <f t="shared" ca="1" si="1142"/>
        <v>0</v>
      </c>
      <c r="E14616">
        <f t="shared" ca="1" si="1143"/>
        <v>4</v>
      </c>
    </row>
    <row r="14617" spans="1:5" x14ac:dyDescent="0.2">
      <c r="A14617" t="str">
        <f t="shared" ca="1" si="1140"/>
        <v>Basic</v>
      </c>
      <c r="B14617" t="str">
        <f t="shared" ca="1" si="1141"/>
        <v>basic restorative</v>
      </c>
      <c r="C14617">
        <f t="shared" si="1144"/>
        <v>811</v>
      </c>
      <c r="D14617" t="str">
        <f t="shared" ca="1" si="1142"/>
        <v>Fillings (amalgam "silver" and composite "white" non-molar)</v>
      </c>
      <c r="E14617">
        <f t="shared" ca="1" si="1143"/>
        <v>8</v>
      </c>
    </row>
    <row r="14618" spans="1:5" x14ac:dyDescent="0.2">
      <c r="A14618" t="str">
        <f t="shared" ca="1" si="1140"/>
        <v>Diagnostics and Preventative</v>
      </c>
      <c r="B14618" t="str">
        <f t="shared" ca="1" si="1141"/>
        <v>Fluoride treatments</v>
      </c>
      <c r="C14618">
        <f t="shared" si="1144"/>
        <v>812</v>
      </c>
      <c r="D14618">
        <f t="shared" ca="1" si="1142"/>
        <v>0</v>
      </c>
      <c r="E14618">
        <f t="shared" ca="1" si="1143"/>
        <v>5</v>
      </c>
    </row>
    <row r="14619" spans="1:5" x14ac:dyDescent="0.2">
      <c r="A14619" t="str">
        <f t="shared" ca="1" si="1140"/>
        <v>Diagnostics and Preventative</v>
      </c>
      <c r="B14619" t="str">
        <f t="shared" ca="1" si="1141"/>
        <v>Full-mouth x-ray</v>
      </c>
      <c r="C14619">
        <f t="shared" si="1144"/>
        <v>812</v>
      </c>
      <c r="D14619">
        <f t="shared" ca="1" si="1142"/>
        <v>0</v>
      </c>
      <c r="E14619">
        <f t="shared" ca="1" si="1143"/>
        <v>3</v>
      </c>
    </row>
    <row r="14620" spans="1:5" x14ac:dyDescent="0.2">
      <c r="A14620" t="str">
        <f t="shared" ca="1" si="1140"/>
        <v>Diagnostics and Preventative</v>
      </c>
      <c r="B14620" t="str">
        <f t="shared" ca="1" si="1141"/>
        <v>Periodic Exams</v>
      </c>
      <c r="C14620">
        <f t="shared" si="1144"/>
        <v>812</v>
      </c>
      <c r="D14620">
        <f t="shared" ca="1" si="1142"/>
        <v>0</v>
      </c>
      <c r="E14620">
        <f t="shared" ca="1" si="1143"/>
        <v>1</v>
      </c>
    </row>
    <row r="14621" spans="1:5" x14ac:dyDescent="0.2">
      <c r="A14621" t="str">
        <f t="shared" ca="1" si="1140"/>
        <v>Basic</v>
      </c>
      <c r="B14621" t="str">
        <f t="shared" ca="1" si="1141"/>
        <v>surgical periodontics</v>
      </c>
      <c r="C14621">
        <f t="shared" si="1144"/>
        <v>812</v>
      </c>
      <c r="D14621" t="str">
        <f t="shared" ca="1" si="1142"/>
        <v>Surgical treatment of the gums and supporting structures of the teeth</v>
      </c>
      <c r="E14621">
        <f t="shared" ca="1" si="1143"/>
        <v>11</v>
      </c>
    </row>
    <row r="14622" spans="1:5" x14ac:dyDescent="0.2">
      <c r="A14622" t="str">
        <f t="shared" ca="1" si="1140"/>
        <v>Basic</v>
      </c>
      <c r="B14622" t="str">
        <f t="shared" ca="1" si="1141"/>
        <v>endodontics</v>
      </c>
      <c r="C14622">
        <f t="shared" si="1144"/>
        <v>812</v>
      </c>
      <c r="D14622" t="str">
        <f t="shared" ca="1" si="1142"/>
        <v>Root canal, pulpal therapy</v>
      </c>
      <c r="E14622">
        <f t="shared" ca="1" si="1143"/>
        <v>10</v>
      </c>
    </row>
    <row r="14623" spans="1:5" x14ac:dyDescent="0.2">
      <c r="A14623" t="str">
        <f t="shared" ca="1" si="1140"/>
        <v>Orthodontics</v>
      </c>
      <c r="B14623" t="str">
        <f t="shared" ca="1" si="1141"/>
        <v>orthodontics</v>
      </c>
      <c r="C14623">
        <f t="shared" si="1144"/>
        <v>812</v>
      </c>
      <c r="D14623" t="str">
        <f t="shared" ca="1" si="1142"/>
        <v>For eligible dependents to age 19</v>
      </c>
      <c r="E14623">
        <f t="shared" ca="1" si="1143"/>
        <v>17</v>
      </c>
    </row>
    <row r="14624" spans="1:5" x14ac:dyDescent="0.2">
      <c r="A14624" t="str">
        <f t="shared" ca="1" si="1140"/>
        <v>Diagnostics and Preventative</v>
      </c>
      <c r="B14624" t="str">
        <f t="shared" ca="1" si="1141"/>
        <v>Space Maintainers</v>
      </c>
      <c r="C14624">
        <f t="shared" si="1144"/>
        <v>812</v>
      </c>
      <c r="D14624">
        <f t="shared" ca="1" si="1142"/>
        <v>0</v>
      </c>
      <c r="E14624">
        <f t="shared" ca="1" si="1143"/>
        <v>7</v>
      </c>
    </row>
    <row r="14625" spans="1:5" x14ac:dyDescent="0.2">
      <c r="A14625" t="str">
        <f t="shared" ca="1" si="1140"/>
        <v>Diagnostics and Preventative</v>
      </c>
      <c r="B14625" t="str">
        <f t="shared" ca="1" si="1141"/>
        <v>Prophylaxis</v>
      </c>
      <c r="C14625">
        <f t="shared" si="1144"/>
        <v>812</v>
      </c>
      <c r="D14625">
        <f t="shared" ca="1" si="1142"/>
        <v>0</v>
      </c>
      <c r="E14625">
        <f t="shared" ca="1" si="1143"/>
        <v>4</v>
      </c>
    </row>
    <row r="14626" spans="1:5" x14ac:dyDescent="0.2">
      <c r="A14626" t="str">
        <f t="shared" ca="1" si="1140"/>
        <v>Major</v>
      </c>
      <c r="B14626" t="str">
        <f t="shared" ca="1" si="1141"/>
        <v>temporomandibular joint dysfunction</v>
      </c>
      <c r="C14626">
        <f t="shared" si="1144"/>
        <v>812</v>
      </c>
      <c r="D14626" t="str">
        <f t="shared" ca="1" si="1142"/>
        <v>Services relating to hinging joints of the jaw</v>
      </c>
      <c r="E14626">
        <f t="shared" ca="1" si="1143"/>
        <v>16</v>
      </c>
    </row>
    <row r="14627" spans="1:5" x14ac:dyDescent="0.2">
      <c r="A14627" t="str">
        <f t="shared" ca="1" si="1140"/>
        <v>Major</v>
      </c>
      <c r="B14627" t="str">
        <f t="shared" ca="1" si="1141"/>
        <v>prosthodontics</v>
      </c>
      <c r="C14627">
        <f t="shared" si="1144"/>
        <v>812</v>
      </c>
      <c r="D14627" t="str">
        <f t="shared" ca="1" si="1142"/>
        <v>Procedures for replacement of missing teeth by construction or repair of bridges and partial or complete dentures</v>
      </c>
      <c r="E14627">
        <f t="shared" ca="1" si="1143"/>
        <v>15</v>
      </c>
    </row>
    <row r="14628" spans="1:5" x14ac:dyDescent="0.2">
      <c r="A14628" t="str">
        <f t="shared" ca="1" si="1140"/>
        <v>Major</v>
      </c>
      <c r="B14628" t="str">
        <f t="shared" ca="1" si="1141"/>
        <v>temporomandibular joint dysfunction</v>
      </c>
      <c r="C14628">
        <f t="shared" si="1144"/>
        <v>812</v>
      </c>
      <c r="D14628" t="str">
        <f t="shared" ca="1" si="1142"/>
        <v>Services relating to hinging joints of the jaw</v>
      </c>
      <c r="E14628">
        <f t="shared" ca="1" si="1143"/>
        <v>16</v>
      </c>
    </row>
    <row r="14629" spans="1:5" x14ac:dyDescent="0.2">
      <c r="A14629" t="str">
        <f t="shared" ca="1" si="1140"/>
        <v>Diagnostics and Preventative</v>
      </c>
      <c r="B14629" t="str">
        <f t="shared" ca="1" si="1141"/>
        <v>Bitewing x-rays</v>
      </c>
      <c r="C14629">
        <f t="shared" si="1144"/>
        <v>812</v>
      </c>
      <c r="D14629">
        <f t="shared" ca="1" si="1142"/>
        <v>0</v>
      </c>
      <c r="E14629">
        <f t="shared" ca="1" si="1143"/>
        <v>2</v>
      </c>
    </row>
    <row r="14630" spans="1:5" x14ac:dyDescent="0.2">
      <c r="A14630" t="str">
        <f t="shared" ca="1" si="1140"/>
        <v>Major</v>
      </c>
      <c r="B14630" t="str">
        <f t="shared" ca="1" si="1141"/>
        <v>major restorative</v>
      </c>
      <c r="C14630">
        <f t="shared" si="1144"/>
        <v>812</v>
      </c>
      <c r="D14630" t="str">
        <f t="shared" ca="1" si="1142"/>
        <v>Single crowns, inlays, onlays</v>
      </c>
      <c r="E14630">
        <f t="shared" ca="1" si="1143"/>
        <v>14</v>
      </c>
    </row>
    <row r="14631" spans="1:5" x14ac:dyDescent="0.2">
      <c r="A14631" t="str">
        <f t="shared" ca="1" si="1140"/>
        <v>Basic</v>
      </c>
      <c r="B14631" t="str">
        <f t="shared" ca="1" si="1141"/>
        <v>general anesthesia</v>
      </c>
      <c r="C14631">
        <f t="shared" si="1144"/>
        <v>812</v>
      </c>
      <c r="D14631" t="str">
        <f t="shared" ca="1" si="1142"/>
        <v>Covered when used in conjunction with covered oral surgical procedures</v>
      </c>
      <c r="E14631">
        <f t="shared" ca="1" si="1143"/>
        <v>13</v>
      </c>
    </row>
    <row r="14632" spans="1:5" x14ac:dyDescent="0.2">
      <c r="A14632" t="str">
        <f t="shared" ca="1" si="1140"/>
        <v>Other</v>
      </c>
      <c r="B14632" t="str">
        <f t="shared" ca="1" si="1141"/>
        <v>Implants</v>
      </c>
      <c r="C14632">
        <f t="shared" si="1144"/>
        <v>812</v>
      </c>
      <c r="D14632" t="str">
        <f t="shared" ca="1" si="1142"/>
        <v>Implant dental work</v>
      </c>
      <c r="E14632">
        <f t="shared" ca="1" si="1143"/>
        <v>18</v>
      </c>
    </row>
    <row r="14633" spans="1:5" x14ac:dyDescent="0.2">
      <c r="A14633" t="str">
        <f t="shared" ca="1" si="1140"/>
        <v>Orthodontics</v>
      </c>
      <c r="B14633" t="str">
        <f t="shared" ca="1" si="1141"/>
        <v>orthodontics</v>
      </c>
      <c r="C14633">
        <f t="shared" si="1144"/>
        <v>812</v>
      </c>
      <c r="D14633" t="str">
        <f t="shared" ca="1" si="1142"/>
        <v>For eligible dependents to age 19</v>
      </c>
      <c r="E14633">
        <f t="shared" ca="1" si="1143"/>
        <v>17</v>
      </c>
    </row>
    <row r="14634" spans="1:5" x14ac:dyDescent="0.2">
      <c r="A14634" t="str">
        <f t="shared" ca="1" si="1140"/>
        <v>Major</v>
      </c>
      <c r="B14634" t="str">
        <f t="shared" ca="1" si="1141"/>
        <v>temporomandibular joint dysfunction</v>
      </c>
      <c r="C14634">
        <f t="shared" si="1144"/>
        <v>812</v>
      </c>
      <c r="D14634" t="str">
        <f t="shared" ca="1" si="1142"/>
        <v>Services relating to hinging joints of the jaw</v>
      </c>
      <c r="E14634">
        <f t="shared" ca="1" si="1143"/>
        <v>16</v>
      </c>
    </row>
    <row r="14635" spans="1:5" x14ac:dyDescent="0.2">
      <c r="A14635" t="str">
        <f t="shared" ca="1" si="1140"/>
        <v>Basic</v>
      </c>
      <c r="B14635" t="str">
        <f t="shared" ca="1" si="1141"/>
        <v>general anesthesia</v>
      </c>
      <c r="C14635">
        <f t="shared" si="1144"/>
        <v>812</v>
      </c>
      <c r="D14635" t="str">
        <f t="shared" ca="1" si="1142"/>
        <v>Covered when used in conjunction with covered oral surgical procedures</v>
      </c>
      <c r="E14635">
        <f t="shared" ca="1" si="1143"/>
        <v>13</v>
      </c>
    </row>
    <row r="14636" spans="1:5" x14ac:dyDescent="0.2">
      <c r="A14636" t="str">
        <f t="shared" ca="1" si="1140"/>
        <v>Basic</v>
      </c>
      <c r="B14636" t="str">
        <f t="shared" ca="1" si="1141"/>
        <v>general anesthesia</v>
      </c>
      <c r="C14636">
        <f t="shared" si="1144"/>
        <v>813</v>
      </c>
      <c r="D14636" t="str">
        <f t="shared" ca="1" si="1142"/>
        <v>Covered when used in conjunction with covered oral surgical procedures</v>
      </c>
      <c r="E14636">
        <f t="shared" ca="1" si="1143"/>
        <v>13</v>
      </c>
    </row>
    <row r="14637" spans="1:5" x14ac:dyDescent="0.2">
      <c r="A14637" t="str">
        <f t="shared" ca="1" si="1140"/>
        <v>Diagnostics and Preventative</v>
      </c>
      <c r="B14637" t="str">
        <f t="shared" ca="1" si="1141"/>
        <v>Sealants</v>
      </c>
      <c r="C14637">
        <f t="shared" si="1144"/>
        <v>813</v>
      </c>
      <c r="D14637">
        <f t="shared" ca="1" si="1142"/>
        <v>0</v>
      </c>
      <c r="E14637">
        <f t="shared" ca="1" si="1143"/>
        <v>6</v>
      </c>
    </row>
    <row r="14638" spans="1:5" x14ac:dyDescent="0.2">
      <c r="A14638" t="str">
        <f t="shared" ca="1" si="1140"/>
        <v>Basic</v>
      </c>
      <c r="B14638" t="str">
        <f t="shared" ca="1" si="1141"/>
        <v>general anesthesia</v>
      </c>
      <c r="C14638">
        <f t="shared" si="1144"/>
        <v>813</v>
      </c>
      <c r="D14638" t="str">
        <f t="shared" ca="1" si="1142"/>
        <v>Covered when used in conjunction with covered oral surgical procedures</v>
      </c>
      <c r="E14638">
        <f t="shared" ca="1" si="1143"/>
        <v>13</v>
      </c>
    </row>
    <row r="14639" spans="1:5" x14ac:dyDescent="0.2">
      <c r="A14639" t="str">
        <f t="shared" ca="1" si="1140"/>
        <v>Diagnostics and Preventative</v>
      </c>
      <c r="B14639" t="str">
        <f t="shared" ca="1" si="1141"/>
        <v>Sealants</v>
      </c>
      <c r="C14639">
        <f t="shared" si="1144"/>
        <v>813</v>
      </c>
      <c r="D14639">
        <f t="shared" ca="1" si="1142"/>
        <v>0</v>
      </c>
      <c r="E14639">
        <f t="shared" ca="1" si="1143"/>
        <v>6</v>
      </c>
    </row>
    <row r="14640" spans="1:5" x14ac:dyDescent="0.2">
      <c r="A14640" t="str">
        <f t="shared" ca="1" si="1140"/>
        <v>Diagnostics and Preventative</v>
      </c>
      <c r="B14640" t="str">
        <f t="shared" ca="1" si="1141"/>
        <v>Fluoride treatments</v>
      </c>
      <c r="C14640">
        <f t="shared" si="1144"/>
        <v>813</v>
      </c>
      <c r="D14640">
        <f t="shared" ca="1" si="1142"/>
        <v>0</v>
      </c>
      <c r="E14640">
        <f t="shared" ca="1" si="1143"/>
        <v>5</v>
      </c>
    </row>
    <row r="14641" spans="1:5" x14ac:dyDescent="0.2">
      <c r="A14641" t="str">
        <f t="shared" ca="1" si="1140"/>
        <v>Major</v>
      </c>
      <c r="B14641" t="str">
        <f t="shared" ca="1" si="1141"/>
        <v>temporomandibular joint dysfunction</v>
      </c>
      <c r="C14641">
        <f t="shared" si="1144"/>
        <v>813</v>
      </c>
      <c r="D14641" t="str">
        <f t="shared" ca="1" si="1142"/>
        <v>Services relating to hinging joints of the jaw</v>
      </c>
      <c r="E14641">
        <f t="shared" ca="1" si="1143"/>
        <v>16</v>
      </c>
    </row>
    <row r="14642" spans="1:5" x14ac:dyDescent="0.2">
      <c r="A14642" t="str">
        <f t="shared" ca="1" si="1140"/>
        <v>Diagnostics and Preventative</v>
      </c>
      <c r="B14642" t="str">
        <f t="shared" ca="1" si="1141"/>
        <v>Full-mouth x-ray</v>
      </c>
      <c r="C14642">
        <f t="shared" si="1144"/>
        <v>813</v>
      </c>
      <c r="D14642">
        <f t="shared" ca="1" si="1142"/>
        <v>0</v>
      </c>
      <c r="E14642">
        <f t="shared" ca="1" si="1143"/>
        <v>3</v>
      </c>
    </row>
    <row r="14643" spans="1:5" x14ac:dyDescent="0.2">
      <c r="A14643" t="str">
        <f t="shared" ca="1" si="1140"/>
        <v>Basic</v>
      </c>
      <c r="B14643" t="str">
        <f t="shared" ca="1" si="1141"/>
        <v>endodontics</v>
      </c>
      <c r="C14643">
        <f t="shared" si="1144"/>
        <v>813</v>
      </c>
      <c r="D14643" t="str">
        <f t="shared" ca="1" si="1142"/>
        <v>Root canal, pulpal therapy</v>
      </c>
      <c r="E14643">
        <f t="shared" ca="1" si="1143"/>
        <v>10</v>
      </c>
    </row>
    <row r="14644" spans="1:5" x14ac:dyDescent="0.2">
      <c r="A14644" t="str">
        <f t="shared" ca="1" si="1140"/>
        <v>Diagnostics and Preventative</v>
      </c>
      <c r="B14644" t="str">
        <f t="shared" ca="1" si="1141"/>
        <v>Sealants</v>
      </c>
      <c r="C14644">
        <f t="shared" si="1144"/>
        <v>813</v>
      </c>
      <c r="D14644">
        <f t="shared" ca="1" si="1142"/>
        <v>0</v>
      </c>
      <c r="E14644">
        <f t="shared" ca="1" si="1143"/>
        <v>6</v>
      </c>
    </row>
    <row r="14645" spans="1:5" x14ac:dyDescent="0.2">
      <c r="A14645" t="str">
        <f t="shared" ca="1" si="1140"/>
        <v>Diagnostics and Preventative</v>
      </c>
      <c r="B14645" t="str">
        <f t="shared" ca="1" si="1141"/>
        <v>Space Maintainers</v>
      </c>
      <c r="C14645">
        <f t="shared" si="1144"/>
        <v>813</v>
      </c>
      <c r="D14645">
        <f t="shared" ca="1" si="1142"/>
        <v>0</v>
      </c>
      <c r="E14645">
        <f t="shared" ca="1" si="1143"/>
        <v>7</v>
      </c>
    </row>
    <row r="14646" spans="1:5" x14ac:dyDescent="0.2">
      <c r="A14646" t="str">
        <f t="shared" ca="1" si="1140"/>
        <v>Orthodontics</v>
      </c>
      <c r="B14646" t="str">
        <f t="shared" ca="1" si="1141"/>
        <v>orthodontics</v>
      </c>
      <c r="C14646">
        <f t="shared" si="1144"/>
        <v>813</v>
      </c>
      <c r="D14646" t="str">
        <f t="shared" ca="1" si="1142"/>
        <v>For eligible dependents to age 19</v>
      </c>
      <c r="E14646">
        <f t="shared" ca="1" si="1143"/>
        <v>17</v>
      </c>
    </row>
    <row r="14647" spans="1:5" x14ac:dyDescent="0.2">
      <c r="A14647" t="str">
        <f t="shared" ca="1" si="1140"/>
        <v>Orthodontics</v>
      </c>
      <c r="B14647" t="str">
        <f t="shared" ca="1" si="1141"/>
        <v>orthodontics</v>
      </c>
      <c r="C14647">
        <f t="shared" si="1144"/>
        <v>813</v>
      </c>
      <c r="D14647" t="str">
        <f t="shared" ca="1" si="1142"/>
        <v>For eligible dependents to age 19</v>
      </c>
      <c r="E14647">
        <f t="shared" ca="1" si="1143"/>
        <v>17</v>
      </c>
    </row>
    <row r="14648" spans="1:5" x14ac:dyDescent="0.2">
      <c r="A14648" t="str">
        <f t="shared" ca="1" si="1140"/>
        <v>Basic</v>
      </c>
      <c r="B14648" t="str">
        <f t="shared" ca="1" si="1141"/>
        <v>general anesthesia</v>
      </c>
      <c r="C14648">
        <f t="shared" si="1144"/>
        <v>813</v>
      </c>
      <c r="D14648" t="str">
        <f t="shared" ca="1" si="1142"/>
        <v>Covered when used in conjunction with covered oral surgical procedures</v>
      </c>
      <c r="E14648">
        <f t="shared" ca="1" si="1143"/>
        <v>13</v>
      </c>
    </row>
    <row r="14649" spans="1:5" x14ac:dyDescent="0.2">
      <c r="A14649" t="str">
        <f t="shared" ca="1" si="1140"/>
        <v>Major</v>
      </c>
      <c r="B14649" t="str">
        <f t="shared" ca="1" si="1141"/>
        <v>temporomandibular joint dysfunction</v>
      </c>
      <c r="C14649">
        <f t="shared" si="1144"/>
        <v>813</v>
      </c>
      <c r="D14649" t="str">
        <f t="shared" ca="1" si="1142"/>
        <v>Services relating to hinging joints of the jaw</v>
      </c>
      <c r="E14649">
        <f t="shared" ca="1" si="1143"/>
        <v>16</v>
      </c>
    </row>
    <row r="14650" spans="1:5" x14ac:dyDescent="0.2">
      <c r="A14650" t="str">
        <f t="shared" ca="1" si="1140"/>
        <v>Diagnostics and Preventative</v>
      </c>
      <c r="B14650" t="str">
        <f t="shared" ca="1" si="1141"/>
        <v>Full-mouth x-ray</v>
      </c>
      <c r="C14650">
        <f t="shared" si="1144"/>
        <v>813</v>
      </c>
      <c r="D14650">
        <f t="shared" ca="1" si="1142"/>
        <v>0</v>
      </c>
      <c r="E14650">
        <f t="shared" ca="1" si="1143"/>
        <v>3</v>
      </c>
    </row>
    <row r="14651" spans="1:5" x14ac:dyDescent="0.2">
      <c r="A14651" t="str">
        <f t="shared" ca="1" si="1140"/>
        <v>Orthodontics</v>
      </c>
      <c r="B14651" t="str">
        <f t="shared" ca="1" si="1141"/>
        <v>orthodontics</v>
      </c>
      <c r="C14651">
        <f t="shared" si="1144"/>
        <v>813</v>
      </c>
      <c r="D14651" t="str">
        <f t="shared" ca="1" si="1142"/>
        <v>For eligible dependents to age 19</v>
      </c>
      <c r="E14651">
        <f t="shared" ca="1" si="1143"/>
        <v>17</v>
      </c>
    </row>
    <row r="14652" spans="1:5" x14ac:dyDescent="0.2">
      <c r="A14652" t="str">
        <f t="shared" ca="1" si="1140"/>
        <v>Diagnostics and Preventative</v>
      </c>
      <c r="B14652" t="str">
        <f t="shared" ca="1" si="1141"/>
        <v>Bitewing x-rays</v>
      </c>
      <c r="C14652">
        <f t="shared" si="1144"/>
        <v>813</v>
      </c>
      <c r="D14652">
        <f t="shared" ca="1" si="1142"/>
        <v>0</v>
      </c>
      <c r="E14652">
        <f t="shared" ca="1" si="1143"/>
        <v>2</v>
      </c>
    </row>
    <row r="14653" spans="1:5" x14ac:dyDescent="0.2">
      <c r="A14653" t="str">
        <f t="shared" ca="1" si="1140"/>
        <v>Diagnostics and Preventative</v>
      </c>
      <c r="B14653" t="str">
        <f t="shared" ca="1" si="1141"/>
        <v>Bitewing x-rays</v>
      </c>
      <c r="C14653">
        <f t="shared" si="1144"/>
        <v>813</v>
      </c>
      <c r="D14653">
        <f t="shared" ca="1" si="1142"/>
        <v>0</v>
      </c>
      <c r="E14653">
        <f t="shared" ca="1" si="1143"/>
        <v>2</v>
      </c>
    </row>
    <row r="14654" spans="1:5" x14ac:dyDescent="0.2">
      <c r="A14654" t="str">
        <f t="shared" ca="1" si="1140"/>
        <v>Basic</v>
      </c>
      <c r="B14654" t="str">
        <f t="shared" ca="1" si="1141"/>
        <v>endodontics</v>
      </c>
      <c r="C14654">
        <f t="shared" si="1144"/>
        <v>814</v>
      </c>
      <c r="D14654" t="str">
        <f t="shared" ca="1" si="1142"/>
        <v>Root canal, pulpal therapy</v>
      </c>
      <c r="E14654">
        <f t="shared" ca="1" si="1143"/>
        <v>10</v>
      </c>
    </row>
    <row r="14655" spans="1:5" x14ac:dyDescent="0.2">
      <c r="A14655" t="str">
        <f t="shared" ca="1" si="1140"/>
        <v>Basic</v>
      </c>
      <c r="B14655" t="str">
        <f t="shared" ca="1" si="1141"/>
        <v>basic restorative</v>
      </c>
      <c r="C14655">
        <f t="shared" si="1144"/>
        <v>814</v>
      </c>
      <c r="D14655" t="str">
        <f t="shared" ca="1" si="1142"/>
        <v>Fillings (amalgam "silver" and composite "white" non-molar)</v>
      </c>
      <c r="E14655">
        <f t="shared" ca="1" si="1143"/>
        <v>8</v>
      </c>
    </row>
    <row r="14656" spans="1:5" x14ac:dyDescent="0.2">
      <c r="A14656" t="str">
        <f t="shared" ca="1" si="1140"/>
        <v>Basic</v>
      </c>
      <c r="B14656" t="str">
        <f t="shared" ca="1" si="1141"/>
        <v>surgical periodontics</v>
      </c>
      <c r="C14656">
        <f t="shared" si="1144"/>
        <v>814</v>
      </c>
      <c r="D14656" t="str">
        <f t="shared" ca="1" si="1142"/>
        <v>Surgical treatment of the gums and supporting structures of the teeth</v>
      </c>
      <c r="E14656">
        <f t="shared" ca="1" si="1143"/>
        <v>11</v>
      </c>
    </row>
    <row r="14657" spans="1:5" x14ac:dyDescent="0.2">
      <c r="A14657" t="str">
        <f t="shared" ca="1" si="1140"/>
        <v>Major</v>
      </c>
      <c r="B14657" t="str">
        <f t="shared" ca="1" si="1141"/>
        <v>prosthodontics</v>
      </c>
      <c r="C14657">
        <f t="shared" si="1144"/>
        <v>814</v>
      </c>
      <c r="D14657" t="str">
        <f t="shared" ca="1" si="1142"/>
        <v>Procedures for replacement of missing teeth by construction or repair of bridges and partial or complete dentures</v>
      </c>
      <c r="E14657">
        <f t="shared" ca="1" si="1143"/>
        <v>15</v>
      </c>
    </row>
    <row r="14658" spans="1:5" x14ac:dyDescent="0.2">
      <c r="A14658" t="str">
        <f t="shared" ref="A14658:A14721" ca="1" si="1145">INDEX(services,E14658,1)</f>
        <v>Diagnostics and Preventative</v>
      </c>
      <c r="B14658" t="str">
        <f t="shared" ref="B14658:B14721" ca="1" si="1146">INDEX(services,E14658,2)</f>
        <v>Prophylaxis</v>
      </c>
      <c r="C14658">
        <f t="shared" si="1144"/>
        <v>814</v>
      </c>
      <c r="D14658">
        <f t="shared" ref="D14658:D14721" ca="1" si="1147">INDEX(services,E14658,3)</f>
        <v>0</v>
      </c>
      <c r="E14658">
        <f t="shared" ref="E14658:E14721" ca="1" si="1148">RANDBETWEEN(1,ROWS(services))</f>
        <v>4</v>
      </c>
    </row>
    <row r="14659" spans="1:5" x14ac:dyDescent="0.2">
      <c r="A14659" t="str">
        <f t="shared" ca="1" si="1145"/>
        <v>Basic</v>
      </c>
      <c r="B14659" t="str">
        <f t="shared" ca="1" si="1146"/>
        <v>basic restorative</v>
      </c>
      <c r="C14659">
        <f t="shared" si="1144"/>
        <v>814</v>
      </c>
      <c r="D14659" t="str">
        <f t="shared" ca="1" si="1147"/>
        <v>Fillings (amalgam "silver" and composite "white" non-molar)</v>
      </c>
      <c r="E14659">
        <f t="shared" ca="1" si="1148"/>
        <v>8</v>
      </c>
    </row>
    <row r="14660" spans="1:5" x14ac:dyDescent="0.2">
      <c r="A14660" t="str">
        <f t="shared" ca="1" si="1145"/>
        <v>Basic</v>
      </c>
      <c r="B14660" t="str">
        <f t="shared" ca="1" si="1146"/>
        <v>endodontics</v>
      </c>
      <c r="C14660">
        <f t="shared" ref="C14660:C14723" si="1149">IF(MOD(ROW(C14660)-2,18)&lt;&gt;0,C14659,C14659+1)</f>
        <v>814</v>
      </c>
      <c r="D14660" t="str">
        <f t="shared" ca="1" si="1147"/>
        <v>Root canal, pulpal therapy</v>
      </c>
      <c r="E14660">
        <f t="shared" ca="1" si="1148"/>
        <v>10</v>
      </c>
    </row>
    <row r="14661" spans="1:5" x14ac:dyDescent="0.2">
      <c r="A14661" t="str">
        <f t="shared" ca="1" si="1145"/>
        <v>Major</v>
      </c>
      <c r="B14661" t="str">
        <f t="shared" ca="1" si="1146"/>
        <v>temporomandibular joint dysfunction</v>
      </c>
      <c r="C14661">
        <f t="shared" si="1149"/>
        <v>814</v>
      </c>
      <c r="D14661" t="str">
        <f t="shared" ca="1" si="1147"/>
        <v>Services relating to hinging joints of the jaw</v>
      </c>
      <c r="E14661">
        <f t="shared" ca="1" si="1148"/>
        <v>16</v>
      </c>
    </row>
    <row r="14662" spans="1:5" x14ac:dyDescent="0.2">
      <c r="A14662" t="str">
        <f t="shared" ca="1" si="1145"/>
        <v>Major</v>
      </c>
      <c r="B14662" t="str">
        <f t="shared" ca="1" si="1146"/>
        <v>prosthodontics</v>
      </c>
      <c r="C14662">
        <f t="shared" si="1149"/>
        <v>814</v>
      </c>
      <c r="D14662" t="str">
        <f t="shared" ca="1" si="1147"/>
        <v>Procedures for replacement of missing teeth by construction or repair of bridges and partial or complete dentures</v>
      </c>
      <c r="E14662">
        <f t="shared" ca="1" si="1148"/>
        <v>15</v>
      </c>
    </row>
    <row r="14663" spans="1:5" x14ac:dyDescent="0.2">
      <c r="A14663" t="str">
        <f t="shared" ca="1" si="1145"/>
        <v>Diagnostics and Preventative</v>
      </c>
      <c r="B14663" t="str">
        <f t="shared" ca="1" si="1146"/>
        <v>Prophylaxis</v>
      </c>
      <c r="C14663">
        <f t="shared" si="1149"/>
        <v>814</v>
      </c>
      <c r="D14663">
        <f t="shared" ca="1" si="1147"/>
        <v>0</v>
      </c>
      <c r="E14663">
        <f t="shared" ca="1" si="1148"/>
        <v>4</v>
      </c>
    </row>
    <row r="14664" spans="1:5" x14ac:dyDescent="0.2">
      <c r="A14664" t="str">
        <f t="shared" ca="1" si="1145"/>
        <v>Basic</v>
      </c>
      <c r="B14664" t="str">
        <f t="shared" ca="1" si="1146"/>
        <v>surgical periodontics</v>
      </c>
      <c r="C14664">
        <f t="shared" si="1149"/>
        <v>814</v>
      </c>
      <c r="D14664" t="str">
        <f t="shared" ca="1" si="1147"/>
        <v>Surgical treatment of the gums and supporting structures of the teeth</v>
      </c>
      <c r="E14664">
        <f t="shared" ca="1" si="1148"/>
        <v>11</v>
      </c>
    </row>
    <row r="14665" spans="1:5" x14ac:dyDescent="0.2">
      <c r="A14665" t="str">
        <f t="shared" ca="1" si="1145"/>
        <v>Basic</v>
      </c>
      <c r="B14665" t="str">
        <f t="shared" ca="1" si="1146"/>
        <v>surgical periodontics</v>
      </c>
      <c r="C14665">
        <f t="shared" si="1149"/>
        <v>814</v>
      </c>
      <c r="D14665" t="str">
        <f t="shared" ca="1" si="1147"/>
        <v>Surgical treatment of the gums and supporting structures of the teeth</v>
      </c>
      <c r="E14665">
        <f t="shared" ca="1" si="1148"/>
        <v>11</v>
      </c>
    </row>
    <row r="14666" spans="1:5" x14ac:dyDescent="0.2">
      <c r="A14666" t="str">
        <f t="shared" ca="1" si="1145"/>
        <v>Diagnostics and Preventative</v>
      </c>
      <c r="B14666" t="str">
        <f t="shared" ca="1" si="1146"/>
        <v>Full-mouth x-ray</v>
      </c>
      <c r="C14666">
        <f t="shared" si="1149"/>
        <v>814</v>
      </c>
      <c r="D14666">
        <f t="shared" ca="1" si="1147"/>
        <v>0</v>
      </c>
      <c r="E14666">
        <f t="shared" ca="1" si="1148"/>
        <v>3</v>
      </c>
    </row>
    <row r="14667" spans="1:5" x14ac:dyDescent="0.2">
      <c r="A14667" t="str">
        <f t="shared" ca="1" si="1145"/>
        <v>Major</v>
      </c>
      <c r="B14667" t="str">
        <f t="shared" ca="1" si="1146"/>
        <v>temporomandibular joint dysfunction</v>
      </c>
      <c r="C14667">
        <f t="shared" si="1149"/>
        <v>814</v>
      </c>
      <c r="D14667" t="str">
        <f t="shared" ca="1" si="1147"/>
        <v>Services relating to hinging joints of the jaw</v>
      </c>
      <c r="E14667">
        <f t="shared" ca="1" si="1148"/>
        <v>16</v>
      </c>
    </row>
    <row r="14668" spans="1:5" x14ac:dyDescent="0.2">
      <c r="A14668" t="str">
        <f t="shared" ca="1" si="1145"/>
        <v>Basic</v>
      </c>
      <c r="B14668" t="str">
        <f t="shared" ca="1" si="1146"/>
        <v>basic restorative</v>
      </c>
      <c r="C14668">
        <f t="shared" si="1149"/>
        <v>814</v>
      </c>
      <c r="D14668" t="str">
        <f t="shared" ca="1" si="1147"/>
        <v>Fillings (amalgam "silver" and composite "white" non-molar)</v>
      </c>
      <c r="E14668">
        <f t="shared" ca="1" si="1148"/>
        <v>8</v>
      </c>
    </row>
    <row r="14669" spans="1:5" x14ac:dyDescent="0.2">
      <c r="A14669" t="str">
        <f t="shared" ca="1" si="1145"/>
        <v>Basic</v>
      </c>
      <c r="B14669" t="str">
        <f t="shared" ca="1" si="1146"/>
        <v>basic restorative</v>
      </c>
      <c r="C14669">
        <f t="shared" si="1149"/>
        <v>814</v>
      </c>
      <c r="D14669" t="str">
        <f t="shared" ca="1" si="1147"/>
        <v>Fillings (amalgam "silver" and composite "white" non-molar)</v>
      </c>
      <c r="E14669">
        <f t="shared" ca="1" si="1148"/>
        <v>8</v>
      </c>
    </row>
    <row r="14670" spans="1:5" x14ac:dyDescent="0.2">
      <c r="A14670" t="str">
        <f t="shared" ca="1" si="1145"/>
        <v>Diagnostics and Preventative</v>
      </c>
      <c r="B14670" t="str">
        <f t="shared" ca="1" si="1146"/>
        <v>Full-mouth x-ray</v>
      </c>
      <c r="C14670">
        <f t="shared" si="1149"/>
        <v>814</v>
      </c>
      <c r="D14670">
        <f t="shared" ca="1" si="1147"/>
        <v>0</v>
      </c>
      <c r="E14670">
        <f t="shared" ca="1" si="1148"/>
        <v>3</v>
      </c>
    </row>
    <row r="14671" spans="1:5" x14ac:dyDescent="0.2">
      <c r="A14671" t="str">
        <f t="shared" ca="1" si="1145"/>
        <v>Diagnostics and Preventative</v>
      </c>
      <c r="B14671" t="str">
        <f t="shared" ca="1" si="1146"/>
        <v>Fluoride treatments</v>
      </c>
      <c r="C14671">
        <f t="shared" si="1149"/>
        <v>814</v>
      </c>
      <c r="D14671">
        <f t="shared" ca="1" si="1147"/>
        <v>0</v>
      </c>
      <c r="E14671">
        <f t="shared" ca="1" si="1148"/>
        <v>5</v>
      </c>
    </row>
    <row r="14672" spans="1:5" x14ac:dyDescent="0.2">
      <c r="A14672" t="str">
        <f t="shared" ca="1" si="1145"/>
        <v>Diagnostics and Preventative</v>
      </c>
      <c r="B14672" t="str">
        <f t="shared" ca="1" si="1146"/>
        <v>Bitewing x-rays</v>
      </c>
      <c r="C14672">
        <f t="shared" si="1149"/>
        <v>815</v>
      </c>
      <c r="D14672">
        <f t="shared" ca="1" si="1147"/>
        <v>0</v>
      </c>
      <c r="E14672">
        <f t="shared" ca="1" si="1148"/>
        <v>2</v>
      </c>
    </row>
    <row r="14673" spans="1:5" x14ac:dyDescent="0.2">
      <c r="A14673" t="str">
        <f t="shared" ca="1" si="1145"/>
        <v>Basic</v>
      </c>
      <c r="B14673" t="str">
        <f t="shared" ca="1" si="1146"/>
        <v>surgical periodontics</v>
      </c>
      <c r="C14673">
        <f t="shared" si="1149"/>
        <v>815</v>
      </c>
      <c r="D14673" t="str">
        <f t="shared" ca="1" si="1147"/>
        <v>Surgical treatment of the gums and supporting structures of the teeth</v>
      </c>
      <c r="E14673">
        <f t="shared" ca="1" si="1148"/>
        <v>11</v>
      </c>
    </row>
    <row r="14674" spans="1:5" x14ac:dyDescent="0.2">
      <c r="A14674" t="str">
        <f t="shared" ca="1" si="1145"/>
        <v>Orthodontics</v>
      </c>
      <c r="B14674" t="str">
        <f t="shared" ca="1" si="1146"/>
        <v>orthodontics</v>
      </c>
      <c r="C14674">
        <f t="shared" si="1149"/>
        <v>815</v>
      </c>
      <c r="D14674" t="str">
        <f t="shared" ca="1" si="1147"/>
        <v>For eligible dependents to age 19</v>
      </c>
      <c r="E14674">
        <f t="shared" ca="1" si="1148"/>
        <v>17</v>
      </c>
    </row>
    <row r="14675" spans="1:5" x14ac:dyDescent="0.2">
      <c r="A14675" t="str">
        <f t="shared" ca="1" si="1145"/>
        <v>Basic</v>
      </c>
      <c r="B14675" t="str">
        <f t="shared" ca="1" si="1146"/>
        <v>general anesthesia</v>
      </c>
      <c r="C14675">
        <f t="shared" si="1149"/>
        <v>815</v>
      </c>
      <c r="D14675" t="str">
        <f t="shared" ca="1" si="1147"/>
        <v>Covered when used in conjunction with covered oral surgical procedures</v>
      </c>
      <c r="E14675">
        <f t="shared" ca="1" si="1148"/>
        <v>13</v>
      </c>
    </row>
    <row r="14676" spans="1:5" x14ac:dyDescent="0.2">
      <c r="A14676" t="str">
        <f t="shared" ca="1" si="1145"/>
        <v>Basic</v>
      </c>
      <c r="B14676" t="str">
        <f t="shared" ca="1" si="1146"/>
        <v>surgical periodontics</v>
      </c>
      <c r="C14676">
        <f t="shared" si="1149"/>
        <v>815</v>
      </c>
      <c r="D14676" t="str">
        <f t="shared" ca="1" si="1147"/>
        <v>Surgical treatment of the gums and supporting structures of the teeth</v>
      </c>
      <c r="E14676">
        <f t="shared" ca="1" si="1148"/>
        <v>11</v>
      </c>
    </row>
    <row r="14677" spans="1:5" x14ac:dyDescent="0.2">
      <c r="A14677" t="str">
        <f t="shared" ca="1" si="1145"/>
        <v>Major</v>
      </c>
      <c r="B14677" t="str">
        <f t="shared" ca="1" si="1146"/>
        <v>temporomandibular joint dysfunction</v>
      </c>
      <c r="C14677">
        <f t="shared" si="1149"/>
        <v>815</v>
      </c>
      <c r="D14677" t="str">
        <f t="shared" ca="1" si="1147"/>
        <v>Services relating to hinging joints of the jaw</v>
      </c>
      <c r="E14677">
        <f t="shared" ca="1" si="1148"/>
        <v>16</v>
      </c>
    </row>
    <row r="14678" spans="1:5" x14ac:dyDescent="0.2">
      <c r="A14678" t="str">
        <f t="shared" ca="1" si="1145"/>
        <v>Diagnostics and Preventative</v>
      </c>
      <c r="B14678" t="str">
        <f t="shared" ca="1" si="1146"/>
        <v>Periodic Exams</v>
      </c>
      <c r="C14678">
        <f t="shared" si="1149"/>
        <v>815</v>
      </c>
      <c r="D14678">
        <f t="shared" ca="1" si="1147"/>
        <v>0</v>
      </c>
      <c r="E14678">
        <f t="shared" ca="1" si="1148"/>
        <v>1</v>
      </c>
    </row>
    <row r="14679" spans="1:5" x14ac:dyDescent="0.2">
      <c r="A14679" t="str">
        <f t="shared" ca="1" si="1145"/>
        <v>Diagnostics and Preventative</v>
      </c>
      <c r="B14679" t="str">
        <f t="shared" ca="1" si="1146"/>
        <v>Sealants</v>
      </c>
      <c r="C14679">
        <f t="shared" si="1149"/>
        <v>815</v>
      </c>
      <c r="D14679">
        <f t="shared" ca="1" si="1147"/>
        <v>0</v>
      </c>
      <c r="E14679">
        <f t="shared" ca="1" si="1148"/>
        <v>6</v>
      </c>
    </row>
    <row r="14680" spans="1:5" x14ac:dyDescent="0.2">
      <c r="A14680" t="str">
        <f t="shared" ca="1" si="1145"/>
        <v>Other</v>
      </c>
      <c r="B14680" t="str">
        <f t="shared" ca="1" si="1146"/>
        <v>Implants</v>
      </c>
      <c r="C14680">
        <f t="shared" si="1149"/>
        <v>815</v>
      </c>
      <c r="D14680" t="str">
        <f t="shared" ca="1" si="1147"/>
        <v>Implant dental work</v>
      </c>
      <c r="E14680">
        <f t="shared" ca="1" si="1148"/>
        <v>18</v>
      </c>
    </row>
    <row r="14681" spans="1:5" x14ac:dyDescent="0.2">
      <c r="A14681" t="str">
        <f t="shared" ca="1" si="1145"/>
        <v>Diagnostics and Preventative</v>
      </c>
      <c r="B14681" t="str">
        <f t="shared" ca="1" si="1146"/>
        <v>Fluoride treatments</v>
      </c>
      <c r="C14681">
        <f t="shared" si="1149"/>
        <v>815</v>
      </c>
      <c r="D14681">
        <f t="shared" ca="1" si="1147"/>
        <v>0</v>
      </c>
      <c r="E14681">
        <f t="shared" ca="1" si="1148"/>
        <v>5</v>
      </c>
    </row>
    <row r="14682" spans="1:5" x14ac:dyDescent="0.2">
      <c r="A14682" t="str">
        <f t="shared" ca="1" si="1145"/>
        <v>Diagnostics and Preventative</v>
      </c>
      <c r="B14682" t="str">
        <f t="shared" ca="1" si="1146"/>
        <v>Prophylaxis</v>
      </c>
      <c r="C14682">
        <f t="shared" si="1149"/>
        <v>815</v>
      </c>
      <c r="D14682">
        <f t="shared" ca="1" si="1147"/>
        <v>0</v>
      </c>
      <c r="E14682">
        <f t="shared" ca="1" si="1148"/>
        <v>4</v>
      </c>
    </row>
    <row r="14683" spans="1:5" x14ac:dyDescent="0.2">
      <c r="A14683" t="str">
        <f t="shared" ca="1" si="1145"/>
        <v>Diagnostics and Preventative</v>
      </c>
      <c r="B14683" t="str">
        <f t="shared" ca="1" si="1146"/>
        <v>Fluoride treatments</v>
      </c>
      <c r="C14683">
        <f t="shared" si="1149"/>
        <v>815</v>
      </c>
      <c r="D14683">
        <f t="shared" ca="1" si="1147"/>
        <v>0</v>
      </c>
      <c r="E14683">
        <f t="shared" ca="1" si="1148"/>
        <v>5</v>
      </c>
    </row>
    <row r="14684" spans="1:5" x14ac:dyDescent="0.2">
      <c r="A14684" t="str">
        <f t="shared" ca="1" si="1145"/>
        <v>Orthodontics</v>
      </c>
      <c r="B14684" t="str">
        <f t="shared" ca="1" si="1146"/>
        <v>orthodontics</v>
      </c>
      <c r="C14684">
        <f t="shared" si="1149"/>
        <v>815</v>
      </c>
      <c r="D14684" t="str">
        <f t="shared" ca="1" si="1147"/>
        <v>For eligible dependents to age 19</v>
      </c>
      <c r="E14684">
        <f t="shared" ca="1" si="1148"/>
        <v>17</v>
      </c>
    </row>
    <row r="14685" spans="1:5" x14ac:dyDescent="0.2">
      <c r="A14685" t="str">
        <f t="shared" ca="1" si="1145"/>
        <v>Diagnostics and Preventative</v>
      </c>
      <c r="B14685" t="str">
        <f t="shared" ca="1" si="1146"/>
        <v>Bitewing x-rays</v>
      </c>
      <c r="C14685">
        <f t="shared" si="1149"/>
        <v>815</v>
      </c>
      <c r="D14685">
        <f t="shared" ca="1" si="1147"/>
        <v>0</v>
      </c>
      <c r="E14685">
        <f t="shared" ca="1" si="1148"/>
        <v>2</v>
      </c>
    </row>
    <row r="14686" spans="1:5" x14ac:dyDescent="0.2">
      <c r="A14686" t="str">
        <f t="shared" ca="1" si="1145"/>
        <v>Major</v>
      </c>
      <c r="B14686" t="str">
        <f t="shared" ca="1" si="1146"/>
        <v>major restorative</v>
      </c>
      <c r="C14686">
        <f t="shared" si="1149"/>
        <v>815</v>
      </c>
      <c r="D14686" t="str">
        <f t="shared" ca="1" si="1147"/>
        <v>Single crowns, inlays, onlays</v>
      </c>
      <c r="E14686">
        <f t="shared" ca="1" si="1148"/>
        <v>14</v>
      </c>
    </row>
    <row r="14687" spans="1:5" x14ac:dyDescent="0.2">
      <c r="A14687" t="str">
        <f t="shared" ca="1" si="1145"/>
        <v>Basic</v>
      </c>
      <c r="B14687" t="str">
        <f t="shared" ca="1" si="1146"/>
        <v>endodontics</v>
      </c>
      <c r="C14687">
        <f t="shared" si="1149"/>
        <v>815</v>
      </c>
      <c r="D14687" t="str">
        <f t="shared" ca="1" si="1147"/>
        <v>Root canal, pulpal therapy</v>
      </c>
      <c r="E14687">
        <f t="shared" ca="1" si="1148"/>
        <v>10</v>
      </c>
    </row>
    <row r="14688" spans="1:5" x14ac:dyDescent="0.2">
      <c r="A14688" t="str">
        <f t="shared" ca="1" si="1145"/>
        <v>Orthodontics</v>
      </c>
      <c r="B14688" t="str">
        <f t="shared" ca="1" si="1146"/>
        <v>orthodontics</v>
      </c>
      <c r="C14688">
        <f t="shared" si="1149"/>
        <v>815</v>
      </c>
      <c r="D14688" t="str">
        <f t="shared" ca="1" si="1147"/>
        <v>For eligible dependents to age 19</v>
      </c>
      <c r="E14688">
        <f t="shared" ca="1" si="1148"/>
        <v>17</v>
      </c>
    </row>
    <row r="14689" spans="1:5" x14ac:dyDescent="0.2">
      <c r="A14689" t="str">
        <f t="shared" ca="1" si="1145"/>
        <v>Basic</v>
      </c>
      <c r="B14689" t="str">
        <f t="shared" ca="1" si="1146"/>
        <v>basic restorative</v>
      </c>
      <c r="C14689">
        <f t="shared" si="1149"/>
        <v>815</v>
      </c>
      <c r="D14689" t="str">
        <f t="shared" ca="1" si="1147"/>
        <v>Fillings (amalgam "silver" and composite "white" non-molar)</v>
      </c>
      <c r="E14689">
        <f t="shared" ca="1" si="1148"/>
        <v>8</v>
      </c>
    </row>
    <row r="14690" spans="1:5" x14ac:dyDescent="0.2">
      <c r="A14690" t="str">
        <f t="shared" ca="1" si="1145"/>
        <v>Basic</v>
      </c>
      <c r="B14690" t="str">
        <f t="shared" ca="1" si="1146"/>
        <v>surgical periodontics</v>
      </c>
      <c r="C14690">
        <f t="shared" si="1149"/>
        <v>816</v>
      </c>
      <c r="D14690" t="str">
        <f t="shared" ca="1" si="1147"/>
        <v>Surgical treatment of the gums and supporting structures of the teeth</v>
      </c>
      <c r="E14690">
        <f t="shared" ca="1" si="1148"/>
        <v>11</v>
      </c>
    </row>
    <row r="14691" spans="1:5" x14ac:dyDescent="0.2">
      <c r="A14691" t="str">
        <f t="shared" ca="1" si="1145"/>
        <v>Major</v>
      </c>
      <c r="B14691" t="str">
        <f t="shared" ca="1" si="1146"/>
        <v>prosthodontics</v>
      </c>
      <c r="C14691">
        <f t="shared" si="1149"/>
        <v>816</v>
      </c>
      <c r="D14691" t="str">
        <f t="shared" ca="1" si="1147"/>
        <v>Procedures for replacement of missing teeth by construction or repair of bridges and partial or complete dentures</v>
      </c>
      <c r="E14691">
        <f t="shared" ca="1" si="1148"/>
        <v>15</v>
      </c>
    </row>
    <row r="14692" spans="1:5" x14ac:dyDescent="0.2">
      <c r="A14692" t="str">
        <f t="shared" ca="1" si="1145"/>
        <v>Basic</v>
      </c>
      <c r="B14692" t="str">
        <f t="shared" ca="1" si="1146"/>
        <v>oral surgery</v>
      </c>
      <c r="C14692">
        <f t="shared" si="1149"/>
        <v>816</v>
      </c>
      <c r="D14692" t="str">
        <f t="shared" ca="1" si="1147"/>
        <v>Extraction and other surgery procedures, incl. pre- and post-operative care</v>
      </c>
      <c r="E14692">
        <f t="shared" ca="1" si="1148"/>
        <v>9</v>
      </c>
    </row>
    <row r="14693" spans="1:5" x14ac:dyDescent="0.2">
      <c r="A14693" t="str">
        <f t="shared" ca="1" si="1145"/>
        <v>Orthodontics</v>
      </c>
      <c r="B14693" t="str">
        <f t="shared" ca="1" si="1146"/>
        <v>orthodontics</v>
      </c>
      <c r="C14693">
        <f t="shared" si="1149"/>
        <v>816</v>
      </c>
      <c r="D14693" t="str">
        <f t="shared" ca="1" si="1147"/>
        <v>For eligible dependents to age 19</v>
      </c>
      <c r="E14693">
        <f t="shared" ca="1" si="1148"/>
        <v>17</v>
      </c>
    </row>
    <row r="14694" spans="1:5" x14ac:dyDescent="0.2">
      <c r="A14694" t="str">
        <f t="shared" ca="1" si="1145"/>
        <v>Major</v>
      </c>
      <c r="B14694" t="str">
        <f t="shared" ca="1" si="1146"/>
        <v>temporomandibular joint dysfunction</v>
      </c>
      <c r="C14694">
        <f t="shared" si="1149"/>
        <v>816</v>
      </c>
      <c r="D14694" t="str">
        <f t="shared" ca="1" si="1147"/>
        <v>Services relating to hinging joints of the jaw</v>
      </c>
      <c r="E14694">
        <f t="shared" ca="1" si="1148"/>
        <v>16</v>
      </c>
    </row>
    <row r="14695" spans="1:5" x14ac:dyDescent="0.2">
      <c r="A14695" t="str">
        <f t="shared" ca="1" si="1145"/>
        <v>Diagnostics and Preventative</v>
      </c>
      <c r="B14695" t="str">
        <f t="shared" ca="1" si="1146"/>
        <v>Prophylaxis</v>
      </c>
      <c r="C14695">
        <f t="shared" si="1149"/>
        <v>816</v>
      </c>
      <c r="D14695">
        <f t="shared" ca="1" si="1147"/>
        <v>0</v>
      </c>
      <c r="E14695">
        <f t="shared" ca="1" si="1148"/>
        <v>4</v>
      </c>
    </row>
    <row r="14696" spans="1:5" x14ac:dyDescent="0.2">
      <c r="A14696" t="str">
        <f t="shared" ca="1" si="1145"/>
        <v>Major</v>
      </c>
      <c r="B14696" t="str">
        <f t="shared" ca="1" si="1146"/>
        <v>major restorative</v>
      </c>
      <c r="C14696">
        <f t="shared" si="1149"/>
        <v>816</v>
      </c>
      <c r="D14696" t="str">
        <f t="shared" ca="1" si="1147"/>
        <v>Single crowns, inlays, onlays</v>
      </c>
      <c r="E14696">
        <f t="shared" ca="1" si="1148"/>
        <v>14</v>
      </c>
    </row>
    <row r="14697" spans="1:5" x14ac:dyDescent="0.2">
      <c r="A14697" t="str">
        <f t="shared" ca="1" si="1145"/>
        <v>Diagnostics and Preventative</v>
      </c>
      <c r="B14697" t="str">
        <f t="shared" ca="1" si="1146"/>
        <v>Full-mouth x-ray</v>
      </c>
      <c r="C14697">
        <f t="shared" si="1149"/>
        <v>816</v>
      </c>
      <c r="D14697">
        <f t="shared" ca="1" si="1147"/>
        <v>0</v>
      </c>
      <c r="E14697">
        <f t="shared" ca="1" si="1148"/>
        <v>3</v>
      </c>
    </row>
    <row r="14698" spans="1:5" x14ac:dyDescent="0.2">
      <c r="A14698" t="str">
        <f t="shared" ca="1" si="1145"/>
        <v>Orthodontics</v>
      </c>
      <c r="B14698" t="str">
        <f t="shared" ca="1" si="1146"/>
        <v>orthodontics</v>
      </c>
      <c r="C14698">
        <f t="shared" si="1149"/>
        <v>816</v>
      </c>
      <c r="D14698" t="str">
        <f t="shared" ca="1" si="1147"/>
        <v>For eligible dependents to age 19</v>
      </c>
      <c r="E14698">
        <f t="shared" ca="1" si="1148"/>
        <v>17</v>
      </c>
    </row>
    <row r="14699" spans="1:5" x14ac:dyDescent="0.2">
      <c r="A14699" t="str">
        <f t="shared" ca="1" si="1145"/>
        <v>Diagnostics and Preventative</v>
      </c>
      <c r="B14699" t="str">
        <f t="shared" ca="1" si="1146"/>
        <v>Fluoride treatments</v>
      </c>
      <c r="C14699">
        <f t="shared" si="1149"/>
        <v>816</v>
      </c>
      <c r="D14699">
        <f t="shared" ca="1" si="1147"/>
        <v>0</v>
      </c>
      <c r="E14699">
        <f t="shared" ca="1" si="1148"/>
        <v>5</v>
      </c>
    </row>
    <row r="14700" spans="1:5" x14ac:dyDescent="0.2">
      <c r="A14700" t="str">
        <f t="shared" ca="1" si="1145"/>
        <v>Major</v>
      </c>
      <c r="B14700" t="str">
        <f t="shared" ca="1" si="1146"/>
        <v>temporomandibular joint dysfunction</v>
      </c>
      <c r="C14700">
        <f t="shared" si="1149"/>
        <v>816</v>
      </c>
      <c r="D14700" t="str">
        <f t="shared" ca="1" si="1147"/>
        <v>Services relating to hinging joints of the jaw</v>
      </c>
      <c r="E14700">
        <f t="shared" ca="1" si="1148"/>
        <v>16</v>
      </c>
    </row>
    <row r="14701" spans="1:5" x14ac:dyDescent="0.2">
      <c r="A14701" t="str">
        <f t="shared" ca="1" si="1145"/>
        <v>Major</v>
      </c>
      <c r="B14701" t="str">
        <f t="shared" ca="1" si="1146"/>
        <v>prosthodontics</v>
      </c>
      <c r="C14701">
        <f t="shared" si="1149"/>
        <v>816</v>
      </c>
      <c r="D14701" t="str">
        <f t="shared" ca="1" si="1147"/>
        <v>Procedures for replacement of missing teeth by construction or repair of bridges and partial or complete dentures</v>
      </c>
      <c r="E14701">
        <f t="shared" ca="1" si="1148"/>
        <v>15</v>
      </c>
    </row>
    <row r="14702" spans="1:5" x14ac:dyDescent="0.2">
      <c r="A14702" t="str">
        <f t="shared" ca="1" si="1145"/>
        <v>Diagnostics and Preventative</v>
      </c>
      <c r="B14702" t="str">
        <f t="shared" ca="1" si="1146"/>
        <v>Sealants</v>
      </c>
      <c r="C14702">
        <f t="shared" si="1149"/>
        <v>816</v>
      </c>
      <c r="D14702">
        <f t="shared" ca="1" si="1147"/>
        <v>0</v>
      </c>
      <c r="E14702">
        <f t="shared" ca="1" si="1148"/>
        <v>6</v>
      </c>
    </row>
    <row r="14703" spans="1:5" x14ac:dyDescent="0.2">
      <c r="A14703" t="str">
        <f t="shared" ca="1" si="1145"/>
        <v>Diagnostics and Preventative</v>
      </c>
      <c r="B14703" t="str">
        <f t="shared" ca="1" si="1146"/>
        <v>Periodic Exams</v>
      </c>
      <c r="C14703">
        <f t="shared" si="1149"/>
        <v>816</v>
      </c>
      <c r="D14703">
        <f t="shared" ca="1" si="1147"/>
        <v>0</v>
      </c>
      <c r="E14703">
        <f t="shared" ca="1" si="1148"/>
        <v>1</v>
      </c>
    </row>
    <row r="14704" spans="1:5" x14ac:dyDescent="0.2">
      <c r="A14704" t="str">
        <f t="shared" ca="1" si="1145"/>
        <v>Diagnostics and Preventative</v>
      </c>
      <c r="B14704" t="str">
        <f t="shared" ca="1" si="1146"/>
        <v>Sealants</v>
      </c>
      <c r="C14704">
        <f t="shared" si="1149"/>
        <v>816</v>
      </c>
      <c r="D14704">
        <f t="shared" ca="1" si="1147"/>
        <v>0</v>
      </c>
      <c r="E14704">
        <f t="shared" ca="1" si="1148"/>
        <v>6</v>
      </c>
    </row>
    <row r="14705" spans="1:5" x14ac:dyDescent="0.2">
      <c r="A14705" t="str">
        <f t="shared" ca="1" si="1145"/>
        <v>Basic</v>
      </c>
      <c r="B14705" t="str">
        <f t="shared" ca="1" si="1146"/>
        <v>oral surgery</v>
      </c>
      <c r="C14705">
        <f t="shared" si="1149"/>
        <v>816</v>
      </c>
      <c r="D14705" t="str">
        <f t="shared" ca="1" si="1147"/>
        <v>Extraction and other surgery procedures, incl. pre- and post-operative care</v>
      </c>
      <c r="E14705">
        <f t="shared" ca="1" si="1148"/>
        <v>9</v>
      </c>
    </row>
    <row r="14706" spans="1:5" x14ac:dyDescent="0.2">
      <c r="A14706" t="str">
        <f t="shared" ca="1" si="1145"/>
        <v>Major</v>
      </c>
      <c r="B14706" t="str">
        <f t="shared" ca="1" si="1146"/>
        <v>prosthodontics</v>
      </c>
      <c r="C14706">
        <f t="shared" si="1149"/>
        <v>816</v>
      </c>
      <c r="D14706" t="str">
        <f t="shared" ca="1" si="1147"/>
        <v>Procedures for replacement of missing teeth by construction or repair of bridges and partial or complete dentures</v>
      </c>
      <c r="E14706">
        <f t="shared" ca="1" si="1148"/>
        <v>15</v>
      </c>
    </row>
    <row r="14707" spans="1:5" x14ac:dyDescent="0.2">
      <c r="A14707" t="str">
        <f t="shared" ca="1" si="1145"/>
        <v>Diagnostics and Preventative</v>
      </c>
      <c r="B14707" t="str">
        <f t="shared" ca="1" si="1146"/>
        <v>Prophylaxis</v>
      </c>
      <c r="C14707">
        <f t="shared" si="1149"/>
        <v>816</v>
      </c>
      <c r="D14707">
        <f t="shared" ca="1" si="1147"/>
        <v>0</v>
      </c>
      <c r="E14707">
        <f t="shared" ca="1" si="1148"/>
        <v>4</v>
      </c>
    </row>
    <row r="14708" spans="1:5" x14ac:dyDescent="0.2">
      <c r="A14708" t="str">
        <f t="shared" ca="1" si="1145"/>
        <v>Diagnostics and Preventative</v>
      </c>
      <c r="B14708" t="str">
        <f t="shared" ca="1" si="1146"/>
        <v>Fluoride treatments</v>
      </c>
      <c r="C14708">
        <f t="shared" si="1149"/>
        <v>817</v>
      </c>
      <c r="D14708">
        <f t="shared" ca="1" si="1147"/>
        <v>0</v>
      </c>
      <c r="E14708">
        <f t="shared" ca="1" si="1148"/>
        <v>5</v>
      </c>
    </row>
    <row r="14709" spans="1:5" x14ac:dyDescent="0.2">
      <c r="A14709" t="str">
        <f t="shared" ca="1" si="1145"/>
        <v>Other</v>
      </c>
      <c r="B14709" t="str">
        <f t="shared" ca="1" si="1146"/>
        <v>Implants</v>
      </c>
      <c r="C14709">
        <f t="shared" si="1149"/>
        <v>817</v>
      </c>
      <c r="D14709" t="str">
        <f t="shared" ca="1" si="1147"/>
        <v>Implant dental work</v>
      </c>
      <c r="E14709">
        <f t="shared" ca="1" si="1148"/>
        <v>18</v>
      </c>
    </row>
    <row r="14710" spans="1:5" x14ac:dyDescent="0.2">
      <c r="A14710" t="str">
        <f t="shared" ca="1" si="1145"/>
        <v>Diagnostics and Preventative</v>
      </c>
      <c r="B14710" t="str">
        <f t="shared" ca="1" si="1146"/>
        <v>Fluoride treatments</v>
      </c>
      <c r="C14710">
        <f t="shared" si="1149"/>
        <v>817</v>
      </c>
      <c r="D14710">
        <f t="shared" ca="1" si="1147"/>
        <v>0</v>
      </c>
      <c r="E14710">
        <f t="shared" ca="1" si="1148"/>
        <v>5</v>
      </c>
    </row>
    <row r="14711" spans="1:5" x14ac:dyDescent="0.2">
      <c r="A14711" t="str">
        <f t="shared" ca="1" si="1145"/>
        <v>Basic</v>
      </c>
      <c r="B14711" t="str">
        <f t="shared" ca="1" si="1146"/>
        <v>endodontics</v>
      </c>
      <c r="C14711">
        <f t="shared" si="1149"/>
        <v>817</v>
      </c>
      <c r="D14711" t="str">
        <f t="shared" ca="1" si="1147"/>
        <v>Root canal, pulpal therapy</v>
      </c>
      <c r="E14711">
        <f t="shared" ca="1" si="1148"/>
        <v>10</v>
      </c>
    </row>
    <row r="14712" spans="1:5" x14ac:dyDescent="0.2">
      <c r="A14712" t="str">
        <f t="shared" ca="1" si="1145"/>
        <v>Diagnostics and Preventative</v>
      </c>
      <c r="B14712" t="str">
        <f t="shared" ca="1" si="1146"/>
        <v>Full-mouth x-ray</v>
      </c>
      <c r="C14712">
        <f t="shared" si="1149"/>
        <v>817</v>
      </c>
      <c r="D14712">
        <f t="shared" ca="1" si="1147"/>
        <v>0</v>
      </c>
      <c r="E14712">
        <f t="shared" ca="1" si="1148"/>
        <v>3</v>
      </c>
    </row>
    <row r="14713" spans="1:5" x14ac:dyDescent="0.2">
      <c r="A14713" t="str">
        <f t="shared" ca="1" si="1145"/>
        <v>Basic</v>
      </c>
      <c r="B14713" t="str">
        <f t="shared" ca="1" si="1146"/>
        <v>basic restorative</v>
      </c>
      <c r="C14713">
        <f t="shared" si="1149"/>
        <v>817</v>
      </c>
      <c r="D14713" t="str">
        <f t="shared" ca="1" si="1147"/>
        <v>Fillings (amalgam "silver" and composite "white" non-molar)</v>
      </c>
      <c r="E14713">
        <f t="shared" ca="1" si="1148"/>
        <v>8</v>
      </c>
    </row>
    <row r="14714" spans="1:5" x14ac:dyDescent="0.2">
      <c r="A14714" t="str">
        <f t="shared" ca="1" si="1145"/>
        <v>Basic</v>
      </c>
      <c r="B14714" t="str">
        <f t="shared" ca="1" si="1146"/>
        <v>oral surgery</v>
      </c>
      <c r="C14714">
        <f t="shared" si="1149"/>
        <v>817</v>
      </c>
      <c r="D14714" t="str">
        <f t="shared" ca="1" si="1147"/>
        <v>Extraction and other surgery procedures, incl. pre- and post-operative care</v>
      </c>
      <c r="E14714">
        <f t="shared" ca="1" si="1148"/>
        <v>9</v>
      </c>
    </row>
    <row r="14715" spans="1:5" x14ac:dyDescent="0.2">
      <c r="A14715" t="str">
        <f t="shared" ca="1" si="1145"/>
        <v>Major</v>
      </c>
      <c r="B14715" t="str">
        <f t="shared" ca="1" si="1146"/>
        <v>major restorative</v>
      </c>
      <c r="C14715">
        <f t="shared" si="1149"/>
        <v>817</v>
      </c>
      <c r="D14715" t="str">
        <f t="shared" ca="1" si="1147"/>
        <v>Single crowns, inlays, onlays</v>
      </c>
      <c r="E14715">
        <f t="shared" ca="1" si="1148"/>
        <v>14</v>
      </c>
    </row>
    <row r="14716" spans="1:5" x14ac:dyDescent="0.2">
      <c r="A14716" t="str">
        <f t="shared" ca="1" si="1145"/>
        <v>Basic</v>
      </c>
      <c r="B14716" t="str">
        <f t="shared" ca="1" si="1146"/>
        <v>endodontics</v>
      </c>
      <c r="C14716">
        <f t="shared" si="1149"/>
        <v>817</v>
      </c>
      <c r="D14716" t="str">
        <f t="shared" ca="1" si="1147"/>
        <v>Root canal, pulpal therapy</v>
      </c>
      <c r="E14716">
        <f t="shared" ca="1" si="1148"/>
        <v>10</v>
      </c>
    </row>
    <row r="14717" spans="1:5" x14ac:dyDescent="0.2">
      <c r="A14717" t="str">
        <f t="shared" ca="1" si="1145"/>
        <v>Diagnostics and Preventative</v>
      </c>
      <c r="B14717" t="str">
        <f t="shared" ca="1" si="1146"/>
        <v>Periodic Exams</v>
      </c>
      <c r="C14717">
        <f t="shared" si="1149"/>
        <v>817</v>
      </c>
      <c r="D14717">
        <f t="shared" ca="1" si="1147"/>
        <v>0</v>
      </c>
      <c r="E14717">
        <f t="shared" ca="1" si="1148"/>
        <v>1</v>
      </c>
    </row>
    <row r="14718" spans="1:5" x14ac:dyDescent="0.2">
      <c r="A14718" t="str">
        <f t="shared" ca="1" si="1145"/>
        <v>Other</v>
      </c>
      <c r="B14718" t="str">
        <f t="shared" ca="1" si="1146"/>
        <v>Implants</v>
      </c>
      <c r="C14718">
        <f t="shared" si="1149"/>
        <v>817</v>
      </c>
      <c r="D14718" t="str">
        <f t="shared" ca="1" si="1147"/>
        <v>Implant dental work</v>
      </c>
      <c r="E14718">
        <f t="shared" ca="1" si="1148"/>
        <v>18</v>
      </c>
    </row>
    <row r="14719" spans="1:5" x14ac:dyDescent="0.2">
      <c r="A14719" t="str">
        <f t="shared" ca="1" si="1145"/>
        <v>Major</v>
      </c>
      <c r="B14719" t="str">
        <f t="shared" ca="1" si="1146"/>
        <v>major restorative</v>
      </c>
      <c r="C14719">
        <f t="shared" si="1149"/>
        <v>817</v>
      </c>
      <c r="D14719" t="str">
        <f t="shared" ca="1" si="1147"/>
        <v>Single crowns, inlays, onlays</v>
      </c>
      <c r="E14719">
        <f t="shared" ca="1" si="1148"/>
        <v>14</v>
      </c>
    </row>
    <row r="14720" spans="1:5" x14ac:dyDescent="0.2">
      <c r="A14720" t="str">
        <f t="shared" ca="1" si="1145"/>
        <v>Diagnostics and Preventative</v>
      </c>
      <c r="B14720" t="str">
        <f t="shared" ca="1" si="1146"/>
        <v>Bitewing x-rays</v>
      </c>
      <c r="C14720">
        <f t="shared" si="1149"/>
        <v>817</v>
      </c>
      <c r="D14720">
        <f t="shared" ca="1" si="1147"/>
        <v>0</v>
      </c>
      <c r="E14720">
        <f t="shared" ca="1" si="1148"/>
        <v>2</v>
      </c>
    </row>
    <row r="14721" spans="1:5" x14ac:dyDescent="0.2">
      <c r="A14721" t="str">
        <f t="shared" ca="1" si="1145"/>
        <v>Basic</v>
      </c>
      <c r="B14721" t="str">
        <f t="shared" ca="1" si="1146"/>
        <v>oral surgery</v>
      </c>
      <c r="C14721">
        <f t="shared" si="1149"/>
        <v>817</v>
      </c>
      <c r="D14721" t="str">
        <f t="shared" ca="1" si="1147"/>
        <v>Extraction and other surgery procedures, incl. pre- and post-operative care</v>
      </c>
      <c r="E14721">
        <f t="shared" ca="1" si="1148"/>
        <v>9</v>
      </c>
    </row>
    <row r="14722" spans="1:5" x14ac:dyDescent="0.2">
      <c r="A14722" t="str">
        <f t="shared" ref="A14722:A14785" ca="1" si="1150">INDEX(services,E14722,1)</f>
        <v>Major</v>
      </c>
      <c r="B14722" t="str">
        <f t="shared" ref="B14722:B14785" ca="1" si="1151">INDEX(services,E14722,2)</f>
        <v>major restorative</v>
      </c>
      <c r="C14722">
        <f t="shared" si="1149"/>
        <v>817</v>
      </c>
      <c r="D14722" t="str">
        <f t="shared" ref="D14722:D14785" ca="1" si="1152">INDEX(services,E14722,3)</f>
        <v>Single crowns, inlays, onlays</v>
      </c>
      <c r="E14722">
        <f t="shared" ref="E14722:E14785" ca="1" si="1153">RANDBETWEEN(1,ROWS(services))</f>
        <v>14</v>
      </c>
    </row>
    <row r="14723" spans="1:5" x14ac:dyDescent="0.2">
      <c r="A14723" t="str">
        <f t="shared" ca="1" si="1150"/>
        <v>Diagnostics and Preventative</v>
      </c>
      <c r="B14723" t="str">
        <f t="shared" ca="1" si="1151"/>
        <v>Full-mouth x-ray</v>
      </c>
      <c r="C14723">
        <f t="shared" si="1149"/>
        <v>817</v>
      </c>
      <c r="D14723">
        <f t="shared" ca="1" si="1152"/>
        <v>0</v>
      </c>
      <c r="E14723">
        <f t="shared" ca="1" si="1153"/>
        <v>3</v>
      </c>
    </row>
    <row r="14724" spans="1:5" x14ac:dyDescent="0.2">
      <c r="A14724" t="str">
        <f t="shared" ca="1" si="1150"/>
        <v>Diagnostics and Preventative</v>
      </c>
      <c r="B14724" t="str">
        <f t="shared" ca="1" si="1151"/>
        <v>Space Maintainers</v>
      </c>
      <c r="C14724">
        <f t="shared" ref="C14724:C14787" si="1154">IF(MOD(ROW(C14724)-2,18)&lt;&gt;0,C14723,C14723+1)</f>
        <v>817</v>
      </c>
      <c r="D14724">
        <f t="shared" ca="1" si="1152"/>
        <v>0</v>
      </c>
      <c r="E14724">
        <f t="shared" ca="1" si="1153"/>
        <v>7</v>
      </c>
    </row>
    <row r="14725" spans="1:5" x14ac:dyDescent="0.2">
      <c r="A14725" t="str">
        <f t="shared" ca="1" si="1150"/>
        <v>Diagnostics and Preventative</v>
      </c>
      <c r="B14725" t="str">
        <f t="shared" ca="1" si="1151"/>
        <v>Space Maintainers</v>
      </c>
      <c r="C14725">
        <f t="shared" si="1154"/>
        <v>817</v>
      </c>
      <c r="D14725">
        <f t="shared" ca="1" si="1152"/>
        <v>0</v>
      </c>
      <c r="E14725">
        <f t="shared" ca="1" si="1153"/>
        <v>7</v>
      </c>
    </row>
    <row r="14726" spans="1:5" x14ac:dyDescent="0.2">
      <c r="A14726" t="str">
        <f t="shared" ca="1" si="1150"/>
        <v>Basic</v>
      </c>
      <c r="B14726" t="str">
        <f t="shared" ca="1" si="1151"/>
        <v>non-surgical periodontics</v>
      </c>
      <c r="C14726">
        <f t="shared" si="1154"/>
        <v>818</v>
      </c>
      <c r="D14726" t="str">
        <f t="shared" ca="1" si="1152"/>
        <v xml:space="preserve">Non-surgical treatment of the gums and supporting structures of the teeth </v>
      </c>
      <c r="E14726">
        <f t="shared" ca="1" si="1153"/>
        <v>12</v>
      </c>
    </row>
    <row r="14727" spans="1:5" x14ac:dyDescent="0.2">
      <c r="A14727" t="str">
        <f t="shared" ca="1" si="1150"/>
        <v>Orthodontics</v>
      </c>
      <c r="B14727" t="str">
        <f t="shared" ca="1" si="1151"/>
        <v>orthodontics</v>
      </c>
      <c r="C14727">
        <f t="shared" si="1154"/>
        <v>818</v>
      </c>
      <c r="D14727" t="str">
        <f t="shared" ca="1" si="1152"/>
        <v>For eligible dependents to age 19</v>
      </c>
      <c r="E14727">
        <f t="shared" ca="1" si="1153"/>
        <v>17</v>
      </c>
    </row>
    <row r="14728" spans="1:5" x14ac:dyDescent="0.2">
      <c r="A14728" t="str">
        <f t="shared" ca="1" si="1150"/>
        <v>Diagnostics and Preventative</v>
      </c>
      <c r="B14728" t="str">
        <f t="shared" ca="1" si="1151"/>
        <v>Sealants</v>
      </c>
      <c r="C14728">
        <f t="shared" si="1154"/>
        <v>818</v>
      </c>
      <c r="D14728">
        <f t="shared" ca="1" si="1152"/>
        <v>0</v>
      </c>
      <c r="E14728">
        <f t="shared" ca="1" si="1153"/>
        <v>6</v>
      </c>
    </row>
    <row r="14729" spans="1:5" x14ac:dyDescent="0.2">
      <c r="A14729" t="str">
        <f t="shared" ca="1" si="1150"/>
        <v>Diagnostics and Preventative</v>
      </c>
      <c r="B14729" t="str">
        <f t="shared" ca="1" si="1151"/>
        <v>Prophylaxis</v>
      </c>
      <c r="C14729">
        <f t="shared" si="1154"/>
        <v>818</v>
      </c>
      <c r="D14729">
        <f t="shared" ca="1" si="1152"/>
        <v>0</v>
      </c>
      <c r="E14729">
        <f t="shared" ca="1" si="1153"/>
        <v>4</v>
      </c>
    </row>
    <row r="14730" spans="1:5" x14ac:dyDescent="0.2">
      <c r="A14730" t="str">
        <f t="shared" ca="1" si="1150"/>
        <v>Diagnostics and Preventative</v>
      </c>
      <c r="B14730" t="str">
        <f t="shared" ca="1" si="1151"/>
        <v>Bitewing x-rays</v>
      </c>
      <c r="C14730">
        <f t="shared" si="1154"/>
        <v>818</v>
      </c>
      <c r="D14730">
        <f t="shared" ca="1" si="1152"/>
        <v>0</v>
      </c>
      <c r="E14730">
        <f t="shared" ca="1" si="1153"/>
        <v>2</v>
      </c>
    </row>
    <row r="14731" spans="1:5" x14ac:dyDescent="0.2">
      <c r="A14731" t="str">
        <f t="shared" ca="1" si="1150"/>
        <v>Basic</v>
      </c>
      <c r="B14731" t="str">
        <f t="shared" ca="1" si="1151"/>
        <v>oral surgery</v>
      </c>
      <c r="C14731">
        <f t="shared" si="1154"/>
        <v>818</v>
      </c>
      <c r="D14731" t="str">
        <f t="shared" ca="1" si="1152"/>
        <v>Extraction and other surgery procedures, incl. pre- and post-operative care</v>
      </c>
      <c r="E14731">
        <f t="shared" ca="1" si="1153"/>
        <v>9</v>
      </c>
    </row>
    <row r="14732" spans="1:5" x14ac:dyDescent="0.2">
      <c r="A14732" t="str">
        <f t="shared" ca="1" si="1150"/>
        <v>Major</v>
      </c>
      <c r="B14732" t="str">
        <f t="shared" ca="1" si="1151"/>
        <v>major restorative</v>
      </c>
      <c r="C14732">
        <f t="shared" si="1154"/>
        <v>818</v>
      </c>
      <c r="D14732" t="str">
        <f t="shared" ca="1" si="1152"/>
        <v>Single crowns, inlays, onlays</v>
      </c>
      <c r="E14732">
        <f t="shared" ca="1" si="1153"/>
        <v>14</v>
      </c>
    </row>
    <row r="14733" spans="1:5" x14ac:dyDescent="0.2">
      <c r="A14733" t="str">
        <f t="shared" ca="1" si="1150"/>
        <v>Diagnostics and Preventative</v>
      </c>
      <c r="B14733" t="str">
        <f t="shared" ca="1" si="1151"/>
        <v>Prophylaxis</v>
      </c>
      <c r="C14733">
        <f t="shared" si="1154"/>
        <v>818</v>
      </c>
      <c r="D14733">
        <f t="shared" ca="1" si="1152"/>
        <v>0</v>
      </c>
      <c r="E14733">
        <f t="shared" ca="1" si="1153"/>
        <v>4</v>
      </c>
    </row>
    <row r="14734" spans="1:5" x14ac:dyDescent="0.2">
      <c r="A14734" t="str">
        <f t="shared" ca="1" si="1150"/>
        <v>Orthodontics</v>
      </c>
      <c r="B14734" t="str">
        <f t="shared" ca="1" si="1151"/>
        <v>orthodontics</v>
      </c>
      <c r="C14734">
        <f t="shared" si="1154"/>
        <v>818</v>
      </c>
      <c r="D14734" t="str">
        <f t="shared" ca="1" si="1152"/>
        <v>For eligible dependents to age 19</v>
      </c>
      <c r="E14734">
        <f t="shared" ca="1" si="1153"/>
        <v>17</v>
      </c>
    </row>
    <row r="14735" spans="1:5" x14ac:dyDescent="0.2">
      <c r="A14735" t="str">
        <f t="shared" ca="1" si="1150"/>
        <v>Basic</v>
      </c>
      <c r="B14735" t="str">
        <f t="shared" ca="1" si="1151"/>
        <v>non-surgical periodontics</v>
      </c>
      <c r="C14735">
        <f t="shared" si="1154"/>
        <v>818</v>
      </c>
      <c r="D14735" t="str">
        <f t="shared" ca="1" si="1152"/>
        <v xml:space="preserve">Non-surgical treatment of the gums and supporting structures of the teeth </v>
      </c>
      <c r="E14735">
        <f t="shared" ca="1" si="1153"/>
        <v>12</v>
      </c>
    </row>
    <row r="14736" spans="1:5" x14ac:dyDescent="0.2">
      <c r="A14736" t="str">
        <f t="shared" ca="1" si="1150"/>
        <v>Basic</v>
      </c>
      <c r="B14736" t="str">
        <f t="shared" ca="1" si="1151"/>
        <v>oral surgery</v>
      </c>
      <c r="C14736">
        <f t="shared" si="1154"/>
        <v>818</v>
      </c>
      <c r="D14736" t="str">
        <f t="shared" ca="1" si="1152"/>
        <v>Extraction and other surgery procedures, incl. pre- and post-operative care</v>
      </c>
      <c r="E14736">
        <f t="shared" ca="1" si="1153"/>
        <v>9</v>
      </c>
    </row>
    <row r="14737" spans="1:5" x14ac:dyDescent="0.2">
      <c r="A14737" t="str">
        <f t="shared" ca="1" si="1150"/>
        <v>Other</v>
      </c>
      <c r="B14737" t="str">
        <f t="shared" ca="1" si="1151"/>
        <v>Implants</v>
      </c>
      <c r="C14737">
        <f t="shared" si="1154"/>
        <v>818</v>
      </c>
      <c r="D14737" t="str">
        <f t="shared" ca="1" si="1152"/>
        <v>Implant dental work</v>
      </c>
      <c r="E14737">
        <f t="shared" ca="1" si="1153"/>
        <v>18</v>
      </c>
    </row>
    <row r="14738" spans="1:5" x14ac:dyDescent="0.2">
      <c r="A14738" t="str">
        <f t="shared" ca="1" si="1150"/>
        <v>Diagnostics and Preventative</v>
      </c>
      <c r="B14738" t="str">
        <f t="shared" ca="1" si="1151"/>
        <v>Space Maintainers</v>
      </c>
      <c r="C14738">
        <f t="shared" si="1154"/>
        <v>818</v>
      </c>
      <c r="D14738">
        <f t="shared" ca="1" si="1152"/>
        <v>0</v>
      </c>
      <c r="E14738">
        <f t="shared" ca="1" si="1153"/>
        <v>7</v>
      </c>
    </row>
    <row r="14739" spans="1:5" x14ac:dyDescent="0.2">
      <c r="A14739" t="str">
        <f t="shared" ca="1" si="1150"/>
        <v>Major</v>
      </c>
      <c r="B14739" t="str">
        <f t="shared" ca="1" si="1151"/>
        <v>temporomandibular joint dysfunction</v>
      </c>
      <c r="C14739">
        <f t="shared" si="1154"/>
        <v>818</v>
      </c>
      <c r="D14739" t="str">
        <f t="shared" ca="1" si="1152"/>
        <v>Services relating to hinging joints of the jaw</v>
      </c>
      <c r="E14739">
        <f t="shared" ca="1" si="1153"/>
        <v>16</v>
      </c>
    </row>
    <row r="14740" spans="1:5" x14ac:dyDescent="0.2">
      <c r="A14740" t="str">
        <f t="shared" ca="1" si="1150"/>
        <v>Basic</v>
      </c>
      <c r="B14740" t="str">
        <f t="shared" ca="1" si="1151"/>
        <v>surgical periodontics</v>
      </c>
      <c r="C14740">
        <f t="shared" si="1154"/>
        <v>818</v>
      </c>
      <c r="D14740" t="str">
        <f t="shared" ca="1" si="1152"/>
        <v>Surgical treatment of the gums and supporting structures of the teeth</v>
      </c>
      <c r="E14740">
        <f t="shared" ca="1" si="1153"/>
        <v>11</v>
      </c>
    </row>
    <row r="14741" spans="1:5" x14ac:dyDescent="0.2">
      <c r="A14741" t="str">
        <f t="shared" ca="1" si="1150"/>
        <v>Major</v>
      </c>
      <c r="B14741" t="str">
        <f t="shared" ca="1" si="1151"/>
        <v>prosthodontics</v>
      </c>
      <c r="C14741">
        <f t="shared" si="1154"/>
        <v>818</v>
      </c>
      <c r="D14741" t="str">
        <f t="shared" ca="1" si="1152"/>
        <v>Procedures for replacement of missing teeth by construction or repair of bridges and partial or complete dentures</v>
      </c>
      <c r="E14741">
        <f t="shared" ca="1" si="1153"/>
        <v>15</v>
      </c>
    </row>
    <row r="14742" spans="1:5" x14ac:dyDescent="0.2">
      <c r="A14742" t="str">
        <f t="shared" ca="1" si="1150"/>
        <v>Major</v>
      </c>
      <c r="B14742" t="str">
        <f t="shared" ca="1" si="1151"/>
        <v>temporomandibular joint dysfunction</v>
      </c>
      <c r="C14742">
        <f t="shared" si="1154"/>
        <v>818</v>
      </c>
      <c r="D14742" t="str">
        <f t="shared" ca="1" si="1152"/>
        <v>Services relating to hinging joints of the jaw</v>
      </c>
      <c r="E14742">
        <f t="shared" ca="1" si="1153"/>
        <v>16</v>
      </c>
    </row>
    <row r="14743" spans="1:5" x14ac:dyDescent="0.2">
      <c r="A14743" t="str">
        <f t="shared" ca="1" si="1150"/>
        <v>Diagnostics and Preventative</v>
      </c>
      <c r="B14743" t="str">
        <f t="shared" ca="1" si="1151"/>
        <v>Prophylaxis</v>
      </c>
      <c r="C14743">
        <f t="shared" si="1154"/>
        <v>818</v>
      </c>
      <c r="D14743">
        <f t="shared" ca="1" si="1152"/>
        <v>0</v>
      </c>
      <c r="E14743">
        <f t="shared" ca="1" si="1153"/>
        <v>4</v>
      </c>
    </row>
    <row r="14744" spans="1:5" x14ac:dyDescent="0.2">
      <c r="A14744" t="str">
        <f t="shared" ca="1" si="1150"/>
        <v>Basic</v>
      </c>
      <c r="B14744" t="str">
        <f t="shared" ca="1" si="1151"/>
        <v>oral surgery</v>
      </c>
      <c r="C14744">
        <f t="shared" si="1154"/>
        <v>819</v>
      </c>
      <c r="D14744" t="str">
        <f t="shared" ca="1" si="1152"/>
        <v>Extraction and other surgery procedures, incl. pre- and post-operative care</v>
      </c>
      <c r="E14744">
        <f t="shared" ca="1" si="1153"/>
        <v>9</v>
      </c>
    </row>
    <row r="14745" spans="1:5" x14ac:dyDescent="0.2">
      <c r="A14745" t="str">
        <f t="shared" ca="1" si="1150"/>
        <v>Diagnostics and Preventative</v>
      </c>
      <c r="B14745" t="str">
        <f t="shared" ca="1" si="1151"/>
        <v>Sealants</v>
      </c>
      <c r="C14745">
        <f t="shared" si="1154"/>
        <v>819</v>
      </c>
      <c r="D14745">
        <f t="shared" ca="1" si="1152"/>
        <v>0</v>
      </c>
      <c r="E14745">
        <f t="shared" ca="1" si="1153"/>
        <v>6</v>
      </c>
    </row>
    <row r="14746" spans="1:5" x14ac:dyDescent="0.2">
      <c r="A14746" t="str">
        <f t="shared" ca="1" si="1150"/>
        <v>Basic</v>
      </c>
      <c r="B14746" t="str">
        <f t="shared" ca="1" si="1151"/>
        <v>general anesthesia</v>
      </c>
      <c r="C14746">
        <f t="shared" si="1154"/>
        <v>819</v>
      </c>
      <c r="D14746" t="str">
        <f t="shared" ca="1" si="1152"/>
        <v>Covered when used in conjunction with covered oral surgical procedures</v>
      </c>
      <c r="E14746">
        <f t="shared" ca="1" si="1153"/>
        <v>13</v>
      </c>
    </row>
    <row r="14747" spans="1:5" x14ac:dyDescent="0.2">
      <c r="A14747" t="str">
        <f t="shared" ca="1" si="1150"/>
        <v>Major</v>
      </c>
      <c r="B14747" t="str">
        <f t="shared" ca="1" si="1151"/>
        <v>major restorative</v>
      </c>
      <c r="C14747">
        <f t="shared" si="1154"/>
        <v>819</v>
      </c>
      <c r="D14747" t="str">
        <f t="shared" ca="1" si="1152"/>
        <v>Single crowns, inlays, onlays</v>
      </c>
      <c r="E14747">
        <f t="shared" ca="1" si="1153"/>
        <v>14</v>
      </c>
    </row>
    <row r="14748" spans="1:5" x14ac:dyDescent="0.2">
      <c r="A14748" t="str">
        <f t="shared" ca="1" si="1150"/>
        <v>Basic</v>
      </c>
      <c r="B14748" t="str">
        <f t="shared" ca="1" si="1151"/>
        <v>oral surgery</v>
      </c>
      <c r="C14748">
        <f t="shared" si="1154"/>
        <v>819</v>
      </c>
      <c r="D14748" t="str">
        <f t="shared" ca="1" si="1152"/>
        <v>Extraction and other surgery procedures, incl. pre- and post-operative care</v>
      </c>
      <c r="E14748">
        <f t="shared" ca="1" si="1153"/>
        <v>9</v>
      </c>
    </row>
    <row r="14749" spans="1:5" x14ac:dyDescent="0.2">
      <c r="A14749" t="str">
        <f t="shared" ca="1" si="1150"/>
        <v>Basic</v>
      </c>
      <c r="B14749" t="str">
        <f t="shared" ca="1" si="1151"/>
        <v>endodontics</v>
      </c>
      <c r="C14749">
        <f t="shared" si="1154"/>
        <v>819</v>
      </c>
      <c r="D14749" t="str">
        <f t="shared" ca="1" si="1152"/>
        <v>Root canal, pulpal therapy</v>
      </c>
      <c r="E14749">
        <f t="shared" ca="1" si="1153"/>
        <v>10</v>
      </c>
    </row>
    <row r="14750" spans="1:5" x14ac:dyDescent="0.2">
      <c r="A14750" t="str">
        <f t="shared" ca="1" si="1150"/>
        <v>Diagnostics and Preventative</v>
      </c>
      <c r="B14750" t="str">
        <f t="shared" ca="1" si="1151"/>
        <v>Periodic Exams</v>
      </c>
      <c r="C14750">
        <f t="shared" si="1154"/>
        <v>819</v>
      </c>
      <c r="D14750">
        <f t="shared" ca="1" si="1152"/>
        <v>0</v>
      </c>
      <c r="E14750">
        <f t="shared" ca="1" si="1153"/>
        <v>1</v>
      </c>
    </row>
    <row r="14751" spans="1:5" x14ac:dyDescent="0.2">
      <c r="A14751" t="str">
        <f t="shared" ca="1" si="1150"/>
        <v>Basic</v>
      </c>
      <c r="B14751" t="str">
        <f t="shared" ca="1" si="1151"/>
        <v>basic restorative</v>
      </c>
      <c r="C14751">
        <f t="shared" si="1154"/>
        <v>819</v>
      </c>
      <c r="D14751" t="str">
        <f t="shared" ca="1" si="1152"/>
        <v>Fillings (amalgam "silver" and composite "white" non-molar)</v>
      </c>
      <c r="E14751">
        <f t="shared" ca="1" si="1153"/>
        <v>8</v>
      </c>
    </row>
    <row r="14752" spans="1:5" x14ac:dyDescent="0.2">
      <c r="A14752" t="str">
        <f t="shared" ca="1" si="1150"/>
        <v>Diagnostics and Preventative</v>
      </c>
      <c r="B14752" t="str">
        <f t="shared" ca="1" si="1151"/>
        <v>Prophylaxis</v>
      </c>
      <c r="C14752">
        <f t="shared" si="1154"/>
        <v>819</v>
      </c>
      <c r="D14752">
        <f t="shared" ca="1" si="1152"/>
        <v>0</v>
      </c>
      <c r="E14752">
        <f t="shared" ca="1" si="1153"/>
        <v>4</v>
      </c>
    </row>
    <row r="14753" spans="1:5" x14ac:dyDescent="0.2">
      <c r="A14753" t="str">
        <f t="shared" ca="1" si="1150"/>
        <v>Orthodontics</v>
      </c>
      <c r="B14753" t="str">
        <f t="shared" ca="1" si="1151"/>
        <v>orthodontics</v>
      </c>
      <c r="C14753">
        <f t="shared" si="1154"/>
        <v>819</v>
      </c>
      <c r="D14753" t="str">
        <f t="shared" ca="1" si="1152"/>
        <v>For eligible dependents to age 19</v>
      </c>
      <c r="E14753">
        <f t="shared" ca="1" si="1153"/>
        <v>17</v>
      </c>
    </row>
    <row r="14754" spans="1:5" x14ac:dyDescent="0.2">
      <c r="A14754" t="str">
        <f t="shared" ca="1" si="1150"/>
        <v>Diagnostics and Preventative</v>
      </c>
      <c r="B14754" t="str">
        <f t="shared" ca="1" si="1151"/>
        <v>Bitewing x-rays</v>
      </c>
      <c r="C14754">
        <f t="shared" si="1154"/>
        <v>819</v>
      </c>
      <c r="D14754">
        <f t="shared" ca="1" si="1152"/>
        <v>0</v>
      </c>
      <c r="E14754">
        <f t="shared" ca="1" si="1153"/>
        <v>2</v>
      </c>
    </row>
    <row r="14755" spans="1:5" x14ac:dyDescent="0.2">
      <c r="A14755" t="str">
        <f t="shared" ca="1" si="1150"/>
        <v>Basic</v>
      </c>
      <c r="B14755" t="str">
        <f t="shared" ca="1" si="1151"/>
        <v>surgical periodontics</v>
      </c>
      <c r="C14755">
        <f t="shared" si="1154"/>
        <v>819</v>
      </c>
      <c r="D14755" t="str">
        <f t="shared" ca="1" si="1152"/>
        <v>Surgical treatment of the gums and supporting structures of the teeth</v>
      </c>
      <c r="E14755">
        <f t="shared" ca="1" si="1153"/>
        <v>11</v>
      </c>
    </row>
    <row r="14756" spans="1:5" x14ac:dyDescent="0.2">
      <c r="A14756" t="str">
        <f t="shared" ca="1" si="1150"/>
        <v>Other</v>
      </c>
      <c r="B14756" t="str">
        <f t="shared" ca="1" si="1151"/>
        <v>Implants</v>
      </c>
      <c r="C14756">
        <f t="shared" si="1154"/>
        <v>819</v>
      </c>
      <c r="D14756" t="str">
        <f t="shared" ca="1" si="1152"/>
        <v>Implant dental work</v>
      </c>
      <c r="E14756">
        <f t="shared" ca="1" si="1153"/>
        <v>18</v>
      </c>
    </row>
    <row r="14757" spans="1:5" x14ac:dyDescent="0.2">
      <c r="A14757" t="str">
        <f t="shared" ca="1" si="1150"/>
        <v>Diagnostics and Preventative</v>
      </c>
      <c r="B14757" t="str">
        <f t="shared" ca="1" si="1151"/>
        <v>Prophylaxis</v>
      </c>
      <c r="C14757">
        <f t="shared" si="1154"/>
        <v>819</v>
      </c>
      <c r="D14757">
        <f t="shared" ca="1" si="1152"/>
        <v>0</v>
      </c>
      <c r="E14757">
        <f t="shared" ca="1" si="1153"/>
        <v>4</v>
      </c>
    </row>
    <row r="14758" spans="1:5" x14ac:dyDescent="0.2">
      <c r="A14758" t="str">
        <f t="shared" ca="1" si="1150"/>
        <v>Diagnostics and Preventative</v>
      </c>
      <c r="B14758" t="str">
        <f t="shared" ca="1" si="1151"/>
        <v>Prophylaxis</v>
      </c>
      <c r="C14758">
        <f t="shared" si="1154"/>
        <v>819</v>
      </c>
      <c r="D14758">
        <f t="shared" ca="1" si="1152"/>
        <v>0</v>
      </c>
      <c r="E14758">
        <f t="shared" ca="1" si="1153"/>
        <v>4</v>
      </c>
    </row>
    <row r="14759" spans="1:5" x14ac:dyDescent="0.2">
      <c r="A14759" t="str">
        <f t="shared" ca="1" si="1150"/>
        <v>Basic</v>
      </c>
      <c r="B14759" t="str">
        <f t="shared" ca="1" si="1151"/>
        <v>oral surgery</v>
      </c>
      <c r="C14759">
        <f t="shared" si="1154"/>
        <v>819</v>
      </c>
      <c r="D14759" t="str">
        <f t="shared" ca="1" si="1152"/>
        <v>Extraction and other surgery procedures, incl. pre- and post-operative care</v>
      </c>
      <c r="E14759">
        <f t="shared" ca="1" si="1153"/>
        <v>9</v>
      </c>
    </row>
    <row r="14760" spans="1:5" x14ac:dyDescent="0.2">
      <c r="A14760" t="str">
        <f t="shared" ca="1" si="1150"/>
        <v>Diagnostics and Preventative</v>
      </c>
      <c r="B14760" t="str">
        <f t="shared" ca="1" si="1151"/>
        <v>Bitewing x-rays</v>
      </c>
      <c r="C14760">
        <f t="shared" si="1154"/>
        <v>819</v>
      </c>
      <c r="D14760">
        <f t="shared" ca="1" si="1152"/>
        <v>0</v>
      </c>
      <c r="E14760">
        <f t="shared" ca="1" si="1153"/>
        <v>2</v>
      </c>
    </row>
    <row r="14761" spans="1:5" x14ac:dyDescent="0.2">
      <c r="A14761" t="str">
        <f t="shared" ca="1" si="1150"/>
        <v>Orthodontics</v>
      </c>
      <c r="B14761" t="str">
        <f t="shared" ca="1" si="1151"/>
        <v>orthodontics</v>
      </c>
      <c r="C14761">
        <f t="shared" si="1154"/>
        <v>819</v>
      </c>
      <c r="D14761" t="str">
        <f t="shared" ca="1" si="1152"/>
        <v>For eligible dependents to age 19</v>
      </c>
      <c r="E14761">
        <f t="shared" ca="1" si="1153"/>
        <v>17</v>
      </c>
    </row>
    <row r="14762" spans="1:5" x14ac:dyDescent="0.2">
      <c r="A14762" t="str">
        <f t="shared" ca="1" si="1150"/>
        <v>Other</v>
      </c>
      <c r="B14762" t="str">
        <f t="shared" ca="1" si="1151"/>
        <v>Implants</v>
      </c>
      <c r="C14762">
        <f t="shared" si="1154"/>
        <v>820</v>
      </c>
      <c r="D14762" t="str">
        <f t="shared" ca="1" si="1152"/>
        <v>Implant dental work</v>
      </c>
      <c r="E14762">
        <f t="shared" ca="1" si="1153"/>
        <v>18</v>
      </c>
    </row>
    <row r="14763" spans="1:5" x14ac:dyDescent="0.2">
      <c r="A14763" t="str">
        <f t="shared" ca="1" si="1150"/>
        <v>Diagnostics and Preventative</v>
      </c>
      <c r="B14763" t="str">
        <f t="shared" ca="1" si="1151"/>
        <v>Sealants</v>
      </c>
      <c r="C14763">
        <f t="shared" si="1154"/>
        <v>820</v>
      </c>
      <c r="D14763">
        <f t="shared" ca="1" si="1152"/>
        <v>0</v>
      </c>
      <c r="E14763">
        <f t="shared" ca="1" si="1153"/>
        <v>6</v>
      </c>
    </row>
    <row r="14764" spans="1:5" x14ac:dyDescent="0.2">
      <c r="A14764" t="str">
        <f t="shared" ca="1" si="1150"/>
        <v>Basic</v>
      </c>
      <c r="B14764" t="str">
        <f t="shared" ca="1" si="1151"/>
        <v>surgical periodontics</v>
      </c>
      <c r="C14764">
        <f t="shared" si="1154"/>
        <v>820</v>
      </c>
      <c r="D14764" t="str">
        <f t="shared" ca="1" si="1152"/>
        <v>Surgical treatment of the gums and supporting structures of the teeth</v>
      </c>
      <c r="E14764">
        <f t="shared" ca="1" si="1153"/>
        <v>11</v>
      </c>
    </row>
    <row r="14765" spans="1:5" x14ac:dyDescent="0.2">
      <c r="A14765" t="str">
        <f t="shared" ca="1" si="1150"/>
        <v>Diagnostics and Preventative</v>
      </c>
      <c r="B14765" t="str">
        <f t="shared" ca="1" si="1151"/>
        <v>Periodic Exams</v>
      </c>
      <c r="C14765">
        <f t="shared" si="1154"/>
        <v>820</v>
      </c>
      <c r="D14765">
        <f t="shared" ca="1" si="1152"/>
        <v>0</v>
      </c>
      <c r="E14765">
        <f t="shared" ca="1" si="1153"/>
        <v>1</v>
      </c>
    </row>
    <row r="14766" spans="1:5" x14ac:dyDescent="0.2">
      <c r="A14766" t="str">
        <f t="shared" ca="1" si="1150"/>
        <v>Basic</v>
      </c>
      <c r="B14766" t="str">
        <f t="shared" ca="1" si="1151"/>
        <v>general anesthesia</v>
      </c>
      <c r="C14766">
        <f t="shared" si="1154"/>
        <v>820</v>
      </c>
      <c r="D14766" t="str">
        <f t="shared" ca="1" si="1152"/>
        <v>Covered when used in conjunction with covered oral surgical procedures</v>
      </c>
      <c r="E14766">
        <f t="shared" ca="1" si="1153"/>
        <v>13</v>
      </c>
    </row>
    <row r="14767" spans="1:5" x14ac:dyDescent="0.2">
      <c r="A14767" t="str">
        <f t="shared" ca="1" si="1150"/>
        <v>Orthodontics</v>
      </c>
      <c r="B14767" t="str">
        <f t="shared" ca="1" si="1151"/>
        <v>orthodontics</v>
      </c>
      <c r="C14767">
        <f t="shared" si="1154"/>
        <v>820</v>
      </c>
      <c r="D14767" t="str">
        <f t="shared" ca="1" si="1152"/>
        <v>For eligible dependents to age 19</v>
      </c>
      <c r="E14767">
        <f t="shared" ca="1" si="1153"/>
        <v>17</v>
      </c>
    </row>
    <row r="14768" spans="1:5" x14ac:dyDescent="0.2">
      <c r="A14768" t="str">
        <f t="shared" ca="1" si="1150"/>
        <v>Basic</v>
      </c>
      <c r="B14768" t="str">
        <f t="shared" ca="1" si="1151"/>
        <v>oral surgery</v>
      </c>
      <c r="C14768">
        <f t="shared" si="1154"/>
        <v>820</v>
      </c>
      <c r="D14768" t="str">
        <f t="shared" ca="1" si="1152"/>
        <v>Extraction and other surgery procedures, incl. pre- and post-operative care</v>
      </c>
      <c r="E14768">
        <f t="shared" ca="1" si="1153"/>
        <v>9</v>
      </c>
    </row>
    <row r="14769" spans="1:5" x14ac:dyDescent="0.2">
      <c r="A14769" t="str">
        <f t="shared" ca="1" si="1150"/>
        <v>Basic</v>
      </c>
      <c r="B14769" t="str">
        <f t="shared" ca="1" si="1151"/>
        <v>non-surgical periodontics</v>
      </c>
      <c r="C14769">
        <f t="shared" si="1154"/>
        <v>820</v>
      </c>
      <c r="D14769" t="str">
        <f t="shared" ca="1" si="1152"/>
        <v xml:space="preserve">Non-surgical treatment of the gums and supporting structures of the teeth </v>
      </c>
      <c r="E14769">
        <f t="shared" ca="1" si="1153"/>
        <v>12</v>
      </c>
    </row>
    <row r="14770" spans="1:5" x14ac:dyDescent="0.2">
      <c r="A14770" t="str">
        <f t="shared" ca="1" si="1150"/>
        <v>Basic</v>
      </c>
      <c r="B14770" t="str">
        <f t="shared" ca="1" si="1151"/>
        <v>endodontics</v>
      </c>
      <c r="C14770">
        <f t="shared" si="1154"/>
        <v>820</v>
      </c>
      <c r="D14770" t="str">
        <f t="shared" ca="1" si="1152"/>
        <v>Root canal, pulpal therapy</v>
      </c>
      <c r="E14770">
        <f t="shared" ca="1" si="1153"/>
        <v>10</v>
      </c>
    </row>
    <row r="14771" spans="1:5" x14ac:dyDescent="0.2">
      <c r="A14771" t="str">
        <f t="shared" ca="1" si="1150"/>
        <v>Basic</v>
      </c>
      <c r="B14771" t="str">
        <f t="shared" ca="1" si="1151"/>
        <v>general anesthesia</v>
      </c>
      <c r="C14771">
        <f t="shared" si="1154"/>
        <v>820</v>
      </c>
      <c r="D14771" t="str">
        <f t="shared" ca="1" si="1152"/>
        <v>Covered when used in conjunction with covered oral surgical procedures</v>
      </c>
      <c r="E14771">
        <f t="shared" ca="1" si="1153"/>
        <v>13</v>
      </c>
    </row>
    <row r="14772" spans="1:5" x14ac:dyDescent="0.2">
      <c r="A14772" t="str">
        <f t="shared" ca="1" si="1150"/>
        <v>Diagnostics and Preventative</v>
      </c>
      <c r="B14772" t="str">
        <f t="shared" ca="1" si="1151"/>
        <v>Bitewing x-rays</v>
      </c>
      <c r="C14772">
        <f t="shared" si="1154"/>
        <v>820</v>
      </c>
      <c r="D14772">
        <f t="shared" ca="1" si="1152"/>
        <v>0</v>
      </c>
      <c r="E14772">
        <f t="shared" ca="1" si="1153"/>
        <v>2</v>
      </c>
    </row>
    <row r="14773" spans="1:5" x14ac:dyDescent="0.2">
      <c r="A14773" t="str">
        <f t="shared" ca="1" si="1150"/>
        <v>Basic</v>
      </c>
      <c r="B14773" t="str">
        <f t="shared" ca="1" si="1151"/>
        <v>basic restorative</v>
      </c>
      <c r="C14773">
        <f t="shared" si="1154"/>
        <v>820</v>
      </c>
      <c r="D14773" t="str">
        <f t="shared" ca="1" si="1152"/>
        <v>Fillings (amalgam "silver" and composite "white" non-molar)</v>
      </c>
      <c r="E14773">
        <f t="shared" ca="1" si="1153"/>
        <v>8</v>
      </c>
    </row>
    <row r="14774" spans="1:5" x14ac:dyDescent="0.2">
      <c r="A14774" t="str">
        <f t="shared" ca="1" si="1150"/>
        <v>Orthodontics</v>
      </c>
      <c r="B14774" t="str">
        <f t="shared" ca="1" si="1151"/>
        <v>orthodontics</v>
      </c>
      <c r="C14774">
        <f t="shared" si="1154"/>
        <v>820</v>
      </c>
      <c r="D14774" t="str">
        <f t="shared" ca="1" si="1152"/>
        <v>For eligible dependents to age 19</v>
      </c>
      <c r="E14774">
        <f t="shared" ca="1" si="1153"/>
        <v>17</v>
      </c>
    </row>
    <row r="14775" spans="1:5" x14ac:dyDescent="0.2">
      <c r="A14775" t="str">
        <f t="shared" ca="1" si="1150"/>
        <v>Other</v>
      </c>
      <c r="B14775" t="str">
        <f t="shared" ca="1" si="1151"/>
        <v>Implants</v>
      </c>
      <c r="C14775">
        <f t="shared" si="1154"/>
        <v>820</v>
      </c>
      <c r="D14775" t="str">
        <f t="shared" ca="1" si="1152"/>
        <v>Implant dental work</v>
      </c>
      <c r="E14775">
        <f t="shared" ca="1" si="1153"/>
        <v>18</v>
      </c>
    </row>
    <row r="14776" spans="1:5" x14ac:dyDescent="0.2">
      <c r="A14776" t="str">
        <f t="shared" ca="1" si="1150"/>
        <v>Basic</v>
      </c>
      <c r="B14776" t="str">
        <f t="shared" ca="1" si="1151"/>
        <v>surgical periodontics</v>
      </c>
      <c r="C14776">
        <f t="shared" si="1154"/>
        <v>820</v>
      </c>
      <c r="D14776" t="str">
        <f t="shared" ca="1" si="1152"/>
        <v>Surgical treatment of the gums and supporting structures of the teeth</v>
      </c>
      <c r="E14776">
        <f t="shared" ca="1" si="1153"/>
        <v>11</v>
      </c>
    </row>
    <row r="14777" spans="1:5" x14ac:dyDescent="0.2">
      <c r="A14777" t="str">
        <f t="shared" ca="1" si="1150"/>
        <v>Basic</v>
      </c>
      <c r="B14777" t="str">
        <f t="shared" ca="1" si="1151"/>
        <v>endodontics</v>
      </c>
      <c r="C14777">
        <f t="shared" si="1154"/>
        <v>820</v>
      </c>
      <c r="D14777" t="str">
        <f t="shared" ca="1" si="1152"/>
        <v>Root canal, pulpal therapy</v>
      </c>
      <c r="E14777">
        <f t="shared" ca="1" si="1153"/>
        <v>10</v>
      </c>
    </row>
    <row r="14778" spans="1:5" x14ac:dyDescent="0.2">
      <c r="A14778" t="str">
        <f t="shared" ca="1" si="1150"/>
        <v>Basic</v>
      </c>
      <c r="B14778" t="str">
        <f t="shared" ca="1" si="1151"/>
        <v>oral surgery</v>
      </c>
      <c r="C14778">
        <f t="shared" si="1154"/>
        <v>820</v>
      </c>
      <c r="D14778" t="str">
        <f t="shared" ca="1" si="1152"/>
        <v>Extraction and other surgery procedures, incl. pre- and post-operative care</v>
      </c>
      <c r="E14778">
        <f t="shared" ca="1" si="1153"/>
        <v>9</v>
      </c>
    </row>
    <row r="14779" spans="1:5" x14ac:dyDescent="0.2">
      <c r="A14779" t="str">
        <f t="shared" ca="1" si="1150"/>
        <v>Diagnostics and Preventative</v>
      </c>
      <c r="B14779" t="str">
        <f t="shared" ca="1" si="1151"/>
        <v>Space Maintainers</v>
      </c>
      <c r="C14779">
        <f t="shared" si="1154"/>
        <v>820</v>
      </c>
      <c r="D14779">
        <f t="shared" ca="1" si="1152"/>
        <v>0</v>
      </c>
      <c r="E14779">
        <f t="shared" ca="1" si="1153"/>
        <v>7</v>
      </c>
    </row>
    <row r="14780" spans="1:5" x14ac:dyDescent="0.2">
      <c r="A14780" t="str">
        <f t="shared" ca="1" si="1150"/>
        <v>Basic</v>
      </c>
      <c r="B14780" t="str">
        <f t="shared" ca="1" si="1151"/>
        <v>basic restorative</v>
      </c>
      <c r="C14780">
        <f t="shared" si="1154"/>
        <v>821</v>
      </c>
      <c r="D14780" t="str">
        <f t="shared" ca="1" si="1152"/>
        <v>Fillings (amalgam "silver" and composite "white" non-molar)</v>
      </c>
      <c r="E14780">
        <f t="shared" ca="1" si="1153"/>
        <v>8</v>
      </c>
    </row>
    <row r="14781" spans="1:5" x14ac:dyDescent="0.2">
      <c r="A14781" t="str">
        <f t="shared" ca="1" si="1150"/>
        <v>Diagnostics and Preventative</v>
      </c>
      <c r="B14781" t="str">
        <f t="shared" ca="1" si="1151"/>
        <v>Prophylaxis</v>
      </c>
      <c r="C14781">
        <f t="shared" si="1154"/>
        <v>821</v>
      </c>
      <c r="D14781">
        <f t="shared" ca="1" si="1152"/>
        <v>0</v>
      </c>
      <c r="E14781">
        <f t="shared" ca="1" si="1153"/>
        <v>4</v>
      </c>
    </row>
    <row r="14782" spans="1:5" x14ac:dyDescent="0.2">
      <c r="A14782" t="str">
        <f t="shared" ca="1" si="1150"/>
        <v>Diagnostics and Preventative</v>
      </c>
      <c r="B14782" t="str">
        <f t="shared" ca="1" si="1151"/>
        <v>Sealants</v>
      </c>
      <c r="C14782">
        <f t="shared" si="1154"/>
        <v>821</v>
      </c>
      <c r="D14782">
        <f t="shared" ca="1" si="1152"/>
        <v>0</v>
      </c>
      <c r="E14782">
        <f t="shared" ca="1" si="1153"/>
        <v>6</v>
      </c>
    </row>
    <row r="14783" spans="1:5" x14ac:dyDescent="0.2">
      <c r="A14783" t="str">
        <f t="shared" ca="1" si="1150"/>
        <v>Basic</v>
      </c>
      <c r="B14783" t="str">
        <f t="shared" ca="1" si="1151"/>
        <v>general anesthesia</v>
      </c>
      <c r="C14783">
        <f t="shared" si="1154"/>
        <v>821</v>
      </c>
      <c r="D14783" t="str">
        <f t="shared" ca="1" si="1152"/>
        <v>Covered when used in conjunction with covered oral surgical procedures</v>
      </c>
      <c r="E14783">
        <f t="shared" ca="1" si="1153"/>
        <v>13</v>
      </c>
    </row>
    <row r="14784" spans="1:5" x14ac:dyDescent="0.2">
      <c r="A14784" t="str">
        <f t="shared" ca="1" si="1150"/>
        <v>Diagnostics and Preventative</v>
      </c>
      <c r="B14784" t="str">
        <f t="shared" ca="1" si="1151"/>
        <v>Sealants</v>
      </c>
      <c r="C14784">
        <f t="shared" si="1154"/>
        <v>821</v>
      </c>
      <c r="D14784">
        <f t="shared" ca="1" si="1152"/>
        <v>0</v>
      </c>
      <c r="E14784">
        <f t="shared" ca="1" si="1153"/>
        <v>6</v>
      </c>
    </row>
    <row r="14785" spans="1:5" x14ac:dyDescent="0.2">
      <c r="A14785" t="str">
        <f t="shared" ca="1" si="1150"/>
        <v>Diagnostics and Preventative</v>
      </c>
      <c r="B14785" t="str">
        <f t="shared" ca="1" si="1151"/>
        <v>Sealants</v>
      </c>
      <c r="C14785">
        <f t="shared" si="1154"/>
        <v>821</v>
      </c>
      <c r="D14785">
        <f t="shared" ca="1" si="1152"/>
        <v>0</v>
      </c>
      <c r="E14785">
        <f t="shared" ca="1" si="1153"/>
        <v>6</v>
      </c>
    </row>
    <row r="14786" spans="1:5" x14ac:dyDescent="0.2">
      <c r="A14786" t="str">
        <f t="shared" ref="A14786:A14849" ca="1" si="1155">INDEX(services,E14786,1)</f>
        <v>Major</v>
      </c>
      <c r="B14786" t="str">
        <f t="shared" ref="B14786:B14849" ca="1" si="1156">INDEX(services,E14786,2)</f>
        <v>temporomandibular joint dysfunction</v>
      </c>
      <c r="C14786">
        <f t="shared" si="1154"/>
        <v>821</v>
      </c>
      <c r="D14786" t="str">
        <f t="shared" ref="D14786:D14849" ca="1" si="1157">INDEX(services,E14786,3)</f>
        <v>Services relating to hinging joints of the jaw</v>
      </c>
      <c r="E14786">
        <f t="shared" ref="E14786:E14849" ca="1" si="1158">RANDBETWEEN(1,ROWS(services))</f>
        <v>16</v>
      </c>
    </row>
    <row r="14787" spans="1:5" x14ac:dyDescent="0.2">
      <c r="A14787" t="str">
        <f t="shared" ca="1" si="1155"/>
        <v>Diagnostics and Preventative</v>
      </c>
      <c r="B14787" t="str">
        <f t="shared" ca="1" si="1156"/>
        <v>Space Maintainers</v>
      </c>
      <c r="C14787">
        <f t="shared" si="1154"/>
        <v>821</v>
      </c>
      <c r="D14787">
        <f t="shared" ca="1" si="1157"/>
        <v>0</v>
      </c>
      <c r="E14787">
        <f t="shared" ca="1" si="1158"/>
        <v>7</v>
      </c>
    </row>
    <row r="14788" spans="1:5" x14ac:dyDescent="0.2">
      <c r="A14788" t="str">
        <f t="shared" ca="1" si="1155"/>
        <v>Orthodontics</v>
      </c>
      <c r="B14788" t="str">
        <f t="shared" ca="1" si="1156"/>
        <v>orthodontics</v>
      </c>
      <c r="C14788">
        <f t="shared" ref="C14788:C14851" si="1159">IF(MOD(ROW(C14788)-2,18)&lt;&gt;0,C14787,C14787+1)</f>
        <v>821</v>
      </c>
      <c r="D14788" t="str">
        <f t="shared" ca="1" si="1157"/>
        <v>For eligible dependents to age 19</v>
      </c>
      <c r="E14788">
        <f t="shared" ca="1" si="1158"/>
        <v>17</v>
      </c>
    </row>
    <row r="14789" spans="1:5" x14ac:dyDescent="0.2">
      <c r="A14789" t="str">
        <f t="shared" ca="1" si="1155"/>
        <v>Basic</v>
      </c>
      <c r="B14789" t="str">
        <f t="shared" ca="1" si="1156"/>
        <v>oral surgery</v>
      </c>
      <c r="C14789">
        <f t="shared" si="1159"/>
        <v>821</v>
      </c>
      <c r="D14789" t="str">
        <f t="shared" ca="1" si="1157"/>
        <v>Extraction and other surgery procedures, incl. pre- and post-operative care</v>
      </c>
      <c r="E14789">
        <f t="shared" ca="1" si="1158"/>
        <v>9</v>
      </c>
    </row>
    <row r="14790" spans="1:5" x14ac:dyDescent="0.2">
      <c r="A14790" t="str">
        <f t="shared" ca="1" si="1155"/>
        <v>Major</v>
      </c>
      <c r="B14790" t="str">
        <f t="shared" ca="1" si="1156"/>
        <v>major restorative</v>
      </c>
      <c r="C14790">
        <f t="shared" si="1159"/>
        <v>821</v>
      </c>
      <c r="D14790" t="str">
        <f t="shared" ca="1" si="1157"/>
        <v>Single crowns, inlays, onlays</v>
      </c>
      <c r="E14790">
        <f t="shared" ca="1" si="1158"/>
        <v>14</v>
      </c>
    </row>
    <row r="14791" spans="1:5" x14ac:dyDescent="0.2">
      <c r="A14791" t="str">
        <f t="shared" ca="1" si="1155"/>
        <v>Other</v>
      </c>
      <c r="B14791" t="str">
        <f t="shared" ca="1" si="1156"/>
        <v>Implants</v>
      </c>
      <c r="C14791">
        <f t="shared" si="1159"/>
        <v>821</v>
      </c>
      <c r="D14791" t="str">
        <f t="shared" ca="1" si="1157"/>
        <v>Implant dental work</v>
      </c>
      <c r="E14791">
        <f t="shared" ca="1" si="1158"/>
        <v>18</v>
      </c>
    </row>
    <row r="14792" spans="1:5" x14ac:dyDescent="0.2">
      <c r="A14792" t="str">
        <f t="shared" ca="1" si="1155"/>
        <v>Basic</v>
      </c>
      <c r="B14792" t="str">
        <f t="shared" ca="1" si="1156"/>
        <v>surgical periodontics</v>
      </c>
      <c r="C14792">
        <f t="shared" si="1159"/>
        <v>821</v>
      </c>
      <c r="D14792" t="str">
        <f t="shared" ca="1" si="1157"/>
        <v>Surgical treatment of the gums and supporting structures of the teeth</v>
      </c>
      <c r="E14792">
        <f t="shared" ca="1" si="1158"/>
        <v>11</v>
      </c>
    </row>
    <row r="14793" spans="1:5" x14ac:dyDescent="0.2">
      <c r="A14793" t="str">
        <f t="shared" ca="1" si="1155"/>
        <v>Diagnostics and Preventative</v>
      </c>
      <c r="B14793" t="str">
        <f t="shared" ca="1" si="1156"/>
        <v>Fluoride treatments</v>
      </c>
      <c r="C14793">
        <f t="shared" si="1159"/>
        <v>821</v>
      </c>
      <c r="D14793">
        <f t="shared" ca="1" si="1157"/>
        <v>0</v>
      </c>
      <c r="E14793">
        <f t="shared" ca="1" si="1158"/>
        <v>5</v>
      </c>
    </row>
    <row r="14794" spans="1:5" x14ac:dyDescent="0.2">
      <c r="A14794" t="str">
        <f t="shared" ca="1" si="1155"/>
        <v>Basic</v>
      </c>
      <c r="B14794" t="str">
        <f t="shared" ca="1" si="1156"/>
        <v>non-surgical periodontics</v>
      </c>
      <c r="C14794">
        <f t="shared" si="1159"/>
        <v>821</v>
      </c>
      <c r="D14794" t="str">
        <f t="shared" ca="1" si="1157"/>
        <v xml:space="preserve">Non-surgical treatment of the gums and supporting structures of the teeth </v>
      </c>
      <c r="E14794">
        <f t="shared" ca="1" si="1158"/>
        <v>12</v>
      </c>
    </row>
    <row r="14795" spans="1:5" x14ac:dyDescent="0.2">
      <c r="A14795" t="str">
        <f t="shared" ca="1" si="1155"/>
        <v>Diagnostics and Preventative</v>
      </c>
      <c r="B14795" t="str">
        <f t="shared" ca="1" si="1156"/>
        <v>Space Maintainers</v>
      </c>
      <c r="C14795">
        <f t="shared" si="1159"/>
        <v>821</v>
      </c>
      <c r="D14795">
        <f t="shared" ca="1" si="1157"/>
        <v>0</v>
      </c>
      <c r="E14795">
        <f t="shared" ca="1" si="1158"/>
        <v>7</v>
      </c>
    </row>
    <row r="14796" spans="1:5" x14ac:dyDescent="0.2">
      <c r="A14796" t="str">
        <f t="shared" ca="1" si="1155"/>
        <v>Diagnostics and Preventative</v>
      </c>
      <c r="B14796" t="str">
        <f t="shared" ca="1" si="1156"/>
        <v>Prophylaxis</v>
      </c>
      <c r="C14796">
        <f t="shared" si="1159"/>
        <v>821</v>
      </c>
      <c r="D14796">
        <f t="shared" ca="1" si="1157"/>
        <v>0</v>
      </c>
      <c r="E14796">
        <f t="shared" ca="1" si="1158"/>
        <v>4</v>
      </c>
    </row>
    <row r="14797" spans="1:5" x14ac:dyDescent="0.2">
      <c r="A14797" t="str">
        <f t="shared" ca="1" si="1155"/>
        <v>Major</v>
      </c>
      <c r="B14797" t="str">
        <f t="shared" ca="1" si="1156"/>
        <v>major restorative</v>
      </c>
      <c r="C14797">
        <f t="shared" si="1159"/>
        <v>821</v>
      </c>
      <c r="D14797" t="str">
        <f t="shared" ca="1" si="1157"/>
        <v>Single crowns, inlays, onlays</v>
      </c>
      <c r="E14797">
        <f t="shared" ca="1" si="1158"/>
        <v>14</v>
      </c>
    </row>
    <row r="14798" spans="1:5" x14ac:dyDescent="0.2">
      <c r="A14798" t="str">
        <f t="shared" ca="1" si="1155"/>
        <v>Diagnostics and Preventative</v>
      </c>
      <c r="B14798" t="str">
        <f t="shared" ca="1" si="1156"/>
        <v>Full-mouth x-ray</v>
      </c>
      <c r="C14798">
        <f t="shared" si="1159"/>
        <v>822</v>
      </c>
      <c r="D14798">
        <f t="shared" ca="1" si="1157"/>
        <v>0</v>
      </c>
      <c r="E14798">
        <f t="shared" ca="1" si="1158"/>
        <v>3</v>
      </c>
    </row>
    <row r="14799" spans="1:5" x14ac:dyDescent="0.2">
      <c r="A14799" t="str">
        <f t="shared" ca="1" si="1155"/>
        <v>Diagnostics and Preventative</v>
      </c>
      <c r="B14799" t="str">
        <f t="shared" ca="1" si="1156"/>
        <v>Space Maintainers</v>
      </c>
      <c r="C14799">
        <f t="shared" si="1159"/>
        <v>822</v>
      </c>
      <c r="D14799">
        <f t="shared" ca="1" si="1157"/>
        <v>0</v>
      </c>
      <c r="E14799">
        <f t="shared" ca="1" si="1158"/>
        <v>7</v>
      </c>
    </row>
    <row r="14800" spans="1:5" x14ac:dyDescent="0.2">
      <c r="A14800" t="str">
        <f t="shared" ca="1" si="1155"/>
        <v>Other</v>
      </c>
      <c r="B14800" t="str">
        <f t="shared" ca="1" si="1156"/>
        <v>Implants</v>
      </c>
      <c r="C14800">
        <f t="shared" si="1159"/>
        <v>822</v>
      </c>
      <c r="D14800" t="str">
        <f t="shared" ca="1" si="1157"/>
        <v>Implant dental work</v>
      </c>
      <c r="E14800">
        <f t="shared" ca="1" si="1158"/>
        <v>18</v>
      </c>
    </row>
    <row r="14801" spans="1:5" x14ac:dyDescent="0.2">
      <c r="A14801" t="str">
        <f t="shared" ca="1" si="1155"/>
        <v>Basic</v>
      </c>
      <c r="B14801" t="str">
        <f t="shared" ca="1" si="1156"/>
        <v>non-surgical periodontics</v>
      </c>
      <c r="C14801">
        <f t="shared" si="1159"/>
        <v>822</v>
      </c>
      <c r="D14801" t="str">
        <f t="shared" ca="1" si="1157"/>
        <v xml:space="preserve">Non-surgical treatment of the gums and supporting structures of the teeth </v>
      </c>
      <c r="E14801">
        <f t="shared" ca="1" si="1158"/>
        <v>12</v>
      </c>
    </row>
    <row r="14802" spans="1:5" x14ac:dyDescent="0.2">
      <c r="A14802" t="str">
        <f t="shared" ca="1" si="1155"/>
        <v>Other</v>
      </c>
      <c r="B14802" t="str">
        <f t="shared" ca="1" si="1156"/>
        <v>Implants</v>
      </c>
      <c r="C14802">
        <f t="shared" si="1159"/>
        <v>822</v>
      </c>
      <c r="D14802" t="str">
        <f t="shared" ca="1" si="1157"/>
        <v>Implant dental work</v>
      </c>
      <c r="E14802">
        <f t="shared" ca="1" si="1158"/>
        <v>18</v>
      </c>
    </row>
    <row r="14803" spans="1:5" x14ac:dyDescent="0.2">
      <c r="A14803" t="str">
        <f t="shared" ca="1" si="1155"/>
        <v>Basic</v>
      </c>
      <c r="B14803" t="str">
        <f t="shared" ca="1" si="1156"/>
        <v>non-surgical periodontics</v>
      </c>
      <c r="C14803">
        <f t="shared" si="1159"/>
        <v>822</v>
      </c>
      <c r="D14803" t="str">
        <f t="shared" ca="1" si="1157"/>
        <v xml:space="preserve">Non-surgical treatment of the gums and supporting structures of the teeth </v>
      </c>
      <c r="E14803">
        <f t="shared" ca="1" si="1158"/>
        <v>12</v>
      </c>
    </row>
    <row r="14804" spans="1:5" x14ac:dyDescent="0.2">
      <c r="A14804" t="str">
        <f t="shared" ca="1" si="1155"/>
        <v>Diagnostics and Preventative</v>
      </c>
      <c r="B14804" t="str">
        <f t="shared" ca="1" si="1156"/>
        <v>Space Maintainers</v>
      </c>
      <c r="C14804">
        <f t="shared" si="1159"/>
        <v>822</v>
      </c>
      <c r="D14804">
        <f t="shared" ca="1" si="1157"/>
        <v>0</v>
      </c>
      <c r="E14804">
        <f t="shared" ca="1" si="1158"/>
        <v>7</v>
      </c>
    </row>
    <row r="14805" spans="1:5" x14ac:dyDescent="0.2">
      <c r="A14805" t="str">
        <f t="shared" ca="1" si="1155"/>
        <v>Basic</v>
      </c>
      <c r="B14805" t="str">
        <f t="shared" ca="1" si="1156"/>
        <v>basic restorative</v>
      </c>
      <c r="C14805">
        <f t="shared" si="1159"/>
        <v>822</v>
      </c>
      <c r="D14805" t="str">
        <f t="shared" ca="1" si="1157"/>
        <v>Fillings (amalgam "silver" and composite "white" non-molar)</v>
      </c>
      <c r="E14805">
        <f t="shared" ca="1" si="1158"/>
        <v>8</v>
      </c>
    </row>
    <row r="14806" spans="1:5" x14ac:dyDescent="0.2">
      <c r="A14806" t="str">
        <f t="shared" ca="1" si="1155"/>
        <v>Basic</v>
      </c>
      <c r="B14806" t="str">
        <f t="shared" ca="1" si="1156"/>
        <v>general anesthesia</v>
      </c>
      <c r="C14806">
        <f t="shared" si="1159"/>
        <v>822</v>
      </c>
      <c r="D14806" t="str">
        <f t="shared" ca="1" si="1157"/>
        <v>Covered when used in conjunction with covered oral surgical procedures</v>
      </c>
      <c r="E14806">
        <f t="shared" ca="1" si="1158"/>
        <v>13</v>
      </c>
    </row>
    <row r="14807" spans="1:5" x14ac:dyDescent="0.2">
      <c r="A14807" t="str">
        <f t="shared" ca="1" si="1155"/>
        <v>Diagnostics and Preventative</v>
      </c>
      <c r="B14807" t="str">
        <f t="shared" ca="1" si="1156"/>
        <v>Prophylaxis</v>
      </c>
      <c r="C14807">
        <f t="shared" si="1159"/>
        <v>822</v>
      </c>
      <c r="D14807">
        <f t="shared" ca="1" si="1157"/>
        <v>0</v>
      </c>
      <c r="E14807">
        <f t="shared" ca="1" si="1158"/>
        <v>4</v>
      </c>
    </row>
    <row r="14808" spans="1:5" x14ac:dyDescent="0.2">
      <c r="A14808" t="str">
        <f t="shared" ca="1" si="1155"/>
        <v>Diagnostics and Preventative</v>
      </c>
      <c r="B14808" t="str">
        <f t="shared" ca="1" si="1156"/>
        <v>Periodic Exams</v>
      </c>
      <c r="C14808">
        <f t="shared" si="1159"/>
        <v>822</v>
      </c>
      <c r="D14808">
        <f t="shared" ca="1" si="1157"/>
        <v>0</v>
      </c>
      <c r="E14808">
        <f t="shared" ca="1" si="1158"/>
        <v>1</v>
      </c>
    </row>
    <row r="14809" spans="1:5" x14ac:dyDescent="0.2">
      <c r="A14809" t="str">
        <f t="shared" ca="1" si="1155"/>
        <v>Major</v>
      </c>
      <c r="B14809" t="str">
        <f t="shared" ca="1" si="1156"/>
        <v>major restorative</v>
      </c>
      <c r="C14809">
        <f t="shared" si="1159"/>
        <v>822</v>
      </c>
      <c r="D14809" t="str">
        <f t="shared" ca="1" si="1157"/>
        <v>Single crowns, inlays, onlays</v>
      </c>
      <c r="E14809">
        <f t="shared" ca="1" si="1158"/>
        <v>14</v>
      </c>
    </row>
    <row r="14810" spans="1:5" x14ac:dyDescent="0.2">
      <c r="A14810" t="str">
        <f t="shared" ca="1" si="1155"/>
        <v>Basic</v>
      </c>
      <c r="B14810" t="str">
        <f t="shared" ca="1" si="1156"/>
        <v>basic restorative</v>
      </c>
      <c r="C14810">
        <f t="shared" si="1159"/>
        <v>822</v>
      </c>
      <c r="D14810" t="str">
        <f t="shared" ca="1" si="1157"/>
        <v>Fillings (amalgam "silver" and composite "white" non-molar)</v>
      </c>
      <c r="E14810">
        <f t="shared" ca="1" si="1158"/>
        <v>8</v>
      </c>
    </row>
    <row r="14811" spans="1:5" x14ac:dyDescent="0.2">
      <c r="A14811" t="str">
        <f t="shared" ca="1" si="1155"/>
        <v>Diagnostics and Preventative</v>
      </c>
      <c r="B14811" t="str">
        <f t="shared" ca="1" si="1156"/>
        <v>Fluoride treatments</v>
      </c>
      <c r="C14811">
        <f t="shared" si="1159"/>
        <v>822</v>
      </c>
      <c r="D14811">
        <f t="shared" ca="1" si="1157"/>
        <v>0</v>
      </c>
      <c r="E14811">
        <f t="shared" ca="1" si="1158"/>
        <v>5</v>
      </c>
    </row>
    <row r="14812" spans="1:5" x14ac:dyDescent="0.2">
      <c r="A14812" t="str">
        <f t="shared" ca="1" si="1155"/>
        <v>Diagnostics and Preventative</v>
      </c>
      <c r="B14812" t="str">
        <f t="shared" ca="1" si="1156"/>
        <v>Space Maintainers</v>
      </c>
      <c r="C14812">
        <f t="shared" si="1159"/>
        <v>822</v>
      </c>
      <c r="D14812">
        <f t="shared" ca="1" si="1157"/>
        <v>0</v>
      </c>
      <c r="E14812">
        <f t="shared" ca="1" si="1158"/>
        <v>7</v>
      </c>
    </row>
    <row r="14813" spans="1:5" x14ac:dyDescent="0.2">
      <c r="A14813" t="str">
        <f t="shared" ca="1" si="1155"/>
        <v>Diagnostics and Preventative</v>
      </c>
      <c r="B14813" t="str">
        <f t="shared" ca="1" si="1156"/>
        <v>Prophylaxis</v>
      </c>
      <c r="C14813">
        <f t="shared" si="1159"/>
        <v>822</v>
      </c>
      <c r="D14813">
        <f t="shared" ca="1" si="1157"/>
        <v>0</v>
      </c>
      <c r="E14813">
        <f t="shared" ca="1" si="1158"/>
        <v>4</v>
      </c>
    </row>
    <row r="14814" spans="1:5" x14ac:dyDescent="0.2">
      <c r="A14814" t="str">
        <f t="shared" ca="1" si="1155"/>
        <v>Orthodontics</v>
      </c>
      <c r="B14814" t="str">
        <f t="shared" ca="1" si="1156"/>
        <v>orthodontics</v>
      </c>
      <c r="C14814">
        <f t="shared" si="1159"/>
        <v>822</v>
      </c>
      <c r="D14814" t="str">
        <f t="shared" ca="1" si="1157"/>
        <v>For eligible dependents to age 19</v>
      </c>
      <c r="E14814">
        <f t="shared" ca="1" si="1158"/>
        <v>17</v>
      </c>
    </row>
    <row r="14815" spans="1:5" x14ac:dyDescent="0.2">
      <c r="A14815" t="str">
        <f t="shared" ca="1" si="1155"/>
        <v>Diagnostics and Preventative</v>
      </c>
      <c r="B14815" t="str">
        <f t="shared" ca="1" si="1156"/>
        <v>Sealants</v>
      </c>
      <c r="C14815">
        <f t="shared" si="1159"/>
        <v>822</v>
      </c>
      <c r="D14815">
        <f t="shared" ca="1" si="1157"/>
        <v>0</v>
      </c>
      <c r="E14815">
        <f t="shared" ca="1" si="1158"/>
        <v>6</v>
      </c>
    </row>
    <row r="14816" spans="1:5" x14ac:dyDescent="0.2">
      <c r="A14816" t="str">
        <f t="shared" ca="1" si="1155"/>
        <v>Diagnostics and Preventative</v>
      </c>
      <c r="B14816" t="str">
        <f t="shared" ca="1" si="1156"/>
        <v>Sealants</v>
      </c>
      <c r="C14816">
        <f t="shared" si="1159"/>
        <v>823</v>
      </c>
      <c r="D14816">
        <f t="shared" ca="1" si="1157"/>
        <v>0</v>
      </c>
      <c r="E14816">
        <f t="shared" ca="1" si="1158"/>
        <v>6</v>
      </c>
    </row>
    <row r="14817" spans="1:5" x14ac:dyDescent="0.2">
      <c r="A14817" t="str">
        <f t="shared" ca="1" si="1155"/>
        <v>Basic</v>
      </c>
      <c r="B14817" t="str">
        <f t="shared" ca="1" si="1156"/>
        <v>oral surgery</v>
      </c>
      <c r="C14817">
        <f t="shared" si="1159"/>
        <v>823</v>
      </c>
      <c r="D14817" t="str">
        <f t="shared" ca="1" si="1157"/>
        <v>Extraction and other surgery procedures, incl. pre- and post-operative care</v>
      </c>
      <c r="E14817">
        <f t="shared" ca="1" si="1158"/>
        <v>9</v>
      </c>
    </row>
    <row r="14818" spans="1:5" x14ac:dyDescent="0.2">
      <c r="A14818" t="str">
        <f t="shared" ca="1" si="1155"/>
        <v>Basic</v>
      </c>
      <c r="B14818" t="str">
        <f t="shared" ca="1" si="1156"/>
        <v>endodontics</v>
      </c>
      <c r="C14818">
        <f t="shared" si="1159"/>
        <v>823</v>
      </c>
      <c r="D14818" t="str">
        <f t="shared" ca="1" si="1157"/>
        <v>Root canal, pulpal therapy</v>
      </c>
      <c r="E14818">
        <f t="shared" ca="1" si="1158"/>
        <v>10</v>
      </c>
    </row>
    <row r="14819" spans="1:5" x14ac:dyDescent="0.2">
      <c r="A14819" t="str">
        <f t="shared" ca="1" si="1155"/>
        <v>Diagnostics and Preventative</v>
      </c>
      <c r="B14819" t="str">
        <f t="shared" ca="1" si="1156"/>
        <v>Bitewing x-rays</v>
      </c>
      <c r="C14819">
        <f t="shared" si="1159"/>
        <v>823</v>
      </c>
      <c r="D14819">
        <f t="shared" ca="1" si="1157"/>
        <v>0</v>
      </c>
      <c r="E14819">
        <f t="shared" ca="1" si="1158"/>
        <v>2</v>
      </c>
    </row>
    <row r="14820" spans="1:5" x14ac:dyDescent="0.2">
      <c r="A14820" t="str">
        <f t="shared" ca="1" si="1155"/>
        <v>Basic</v>
      </c>
      <c r="B14820" t="str">
        <f t="shared" ca="1" si="1156"/>
        <v>general anesthesia</v>
      </c>
      <c r="C14820">
        <f t="shared" si="1159"/>
        <v>823</v>
      </c>
      <c r="D14820" t="str">
        <f t="shared" ca="1" si="1157"/>
        <v>Covered when used in conjunction with covered oral surgical procedures</v>
      </c>
      <c r="E14820">
        <f t="shared" ca="1" si="1158"/>
        <v>13</v>
      </c>
    </row>
    <row r="14821" spans="1:5" x14ac:dyDescent="0.2">
      <c r="A14821" t="str">
        <f t="shared" ca="1" si="1155"/>
        <v>Diagnostics and Preventative</v>
      </c>
      <c r="B14821" t="str">
        <f t="shared" ca="1" si="1156"/>
        <v>Full-mouth x-ray</v>
      </c>
      <c r="C14821">
        <f t="shared" si="1159"/>
        <v>823</v>
      </c>
      <c r="D14821">
        <f t="shared" ca="1" si="1157"/>
        <v>0</v>
      </c>
      <c r="E14821">
        <f t="shared" ca="1" si="1158"/>
        <v>3</v>
      </c>
    </row>
    <row r="14822" spans="1:5" x14ac:dyDescent="0.2">
      <c r="A14822" t="str">
        <f t="shared" ca="1" si="1155"/>
        <v>Basic</v>
      </c>
      <c r="B14822" t="str">
        <f t="shared" ca="1" si="1156"/>
        <v>surgical periodontics</v>
      </c>
      <c r="C14822">
        <f t="shared" si="1159"/>
        <v>823</v>
      </c>
      <c r="D14822" t="str">
        <f t="shared" ca="1" si="1157"/>
        <v>Surgical treatment of the gums and supporting structures of the teeth</v>
      </c>
      <c r="E14822">
        <f t="shared" ca="1" si="1158"/>
        <v>11</v>
      </c>
    </row>
    <row r="14823" spans="1:5" x14ac:dyDescent="0.2">
      <c r="A14823" t="str">
        <f t="shared" ca="1" si="1155"/>
        <v>Diagnostics and Preventative</v>
      </c>
      <c r="B14823" t="str">
        <f t="shared" ca="1" si="1156"/>
        <v>Bitewing x-rays</v>
      </c>
      <c r="C14823">
        <f t="shared" si="1159"/>
        <v>823</v>
      </c>
      <c r="D14823">
        <f t="shared" ca="1" si="1157"/>
        <v>0</v>
      </c>
      <c r="E14823">
        <f t="shared" ca="1" si="1158"/>
        <v>2</v>
      </c>
    </row>
    <row r="14824" spans="1:5" x14ac:dyDescent="0.2">
      <c r="A14824" t="str">
        <f t="shared" ca="1" si="1155"/>
        <v>Basic</v>
      </c>
      <c r="B14824" t="str">
        <f t="shared" ca="1" si="1156"/>
        <v>endodontics</v>
      </c>
      <c r="C14824">
        <f t="shared" si="1159"/>
        <v>823</v>
      </c>
      <c r="D14824" t="str">
        <f t="shared" ca="1" si="1157"/>
        <v>Root canal, pulpal therapy</v>
      </c>
      <c r="E14824">
        <f t="shared" ca="1" si="1158"/>
        <v>10</v>
      </c>
    </row>
    <row r="14825" spans="1:5" x14ac:dyDescent="0.2">
      <c r="A14825" t="str">
        <f t="shared" ca="1" si="1155"/>
        <v>Diagnostics and Preventative</v>
      </c>
      <c r="B14825" t="str">
        <f t="shared" ca="1" si="1156"/>
        <v>Prophylaxis</v>
      </c>
      <c r="C14825">
        <f t="shared" si="1159"/>
        <v>823</v>
      </c>
      <c r="D14825">
        <f t="shared" ca="1" si="1157"/>
        <v>0</v>
      </c>
      <c r="E14825">
        <f t="shared" ca="1" si="1158"/>
        <v>4</v>
      </c>
    </row>
    <row r="14826" spans="1:5" x14ac:dyDescent="0.2">
      <c r="A14826" t="str">
        <f t="shared" ca="1" si="1155"/>
        <v>Basic</v>
      </c>
      <c r="B14826" t="str">
        <f t="shared" ca="1" si="1156"/>
        <v>oral surgery</v>
      </c>
      <c r="C14826">
        <f t="shared" si="1159"/>
        <v>823</v>
      </c>
      <c r="D14826" t="str">
        <f t="shared" ca="1" si="1157"/>
        <v>Extraction and other surgery procedures, incl. pre- and post-operative care</v>
      </c>
      <c r="E14826">
        <f t="shared" ca="1" si="1158"/>
        <v>9</v>
      </c>
    </row>
    <row r="14827" spans="1:5" x14ac:dyDescent="0.2">
      <c r="A14827" t="str">
        <f t="shared" ca="1" si="1155"/>
        <v>Diagnostics and Preventative</v>
      </c>
      <c r="B14827" t="str">
        <f t="shared" ca="1" si="1156"/>
        <v>Prophylaxis</v>
      </c>
      <c r="C14827">
        <f t="shared" si="1159"/>
        <v>823</v>
      </c>
      <c r="D14827">
        <f t="shared" ca="1" si="1157"/>
        <v>0</v>
      </c>
      <c r="E14827">
        <f t="shared" ca="1" si="1158"/>
        <v>4</v>
      </c>
    </row>
    <row r="14828" spans="1:5" x14ac:dyDescent="0.2">
      <c r="A14828" t="str">
        <f t="shared" ca="1" si="1155"/>
        <v>Basic</v>
      </c>
      <c r="B14828" t="str">
        <f t="shared" ca="1" si="1156"/>
        <v>surgical periodontics</v>
      </c>
      <c r="C14828">
        <f t="shared" si="1159"/>
        <v>823</v>
      </c>
      <c r="D14828" t="str">
        <f t="shared" ca="1" si="1157"/>
        <v>Surgical treatment of the gums and supporting structures of the teeth</v>
      </c>
      <c r="E14828">
        <f t="shared" ca="1" si="1158"/>
        <v>11</v>
      </c>
    </row>
    <row r="14829" spans="1:5" x14ac:dyDescent="0.2">
      <c r="A14829" t="str">
        <f t="shared" ca="1" si="1155"/>
        <v>Basic</v>
      </c>
      <c r="B14829" t="str">
        <f t="shared" ca="1" si="1156"/>
        <v>general anesthesia</v>
      </c>
      <c r="C14829">
        <f t="shared" si="1159"/>
        <v>823</v>
      </c>
      <c r="D14829" t="str">
        <f t="shared" ca="1" si="1157"/>
        <v>Covered when used in conjunction with covered oral surgical procedures</v>
      </c>
      <c r="E14829">
        <f t="shared" ca="1" si="1158"/>
        <v>13</v>
      </c>
    </row>
    <row r="14830" spans="1:5" x14ac:dyDescent="0.2">
      <c r="A14830" t="str">
        <f t="shared" ca="1" si="1155"/>
        <v>Basic</v>
      </c>
      <c r="B14830" t="str">
        <f t="shared" ca="1" si="1156"/>
        <v>endodontics</v>
      </c>
      <c r="C14830">
        <f t="shared" si="1159"/>
        <v>823</v>
      </c>
      <c r="D14830" t="str">
        <f t="shared" ca="1" si="1157"/>
        <v>Root canal, pulpal therapy</v>
      </c>
      <c r="E14830">
        <f t="shared" ca="1" si="1158"/>
        <v>10</v>
      </c>
    </row>
    <row r="14831" spans="1:5" x14ac:dyDescent="0.2">
      <c r="A14831" t="str">
        <f t="shared" ca="1" si="1155"/>
        <v>Orthodontics</v>
      </c>
      <c r="B14831" t="str">
        <f t="shared" ca="1" si="1156"/>
        <v>orthodontics</v>
      </c>
      <c r="C14831">
        <f t="shared" si="1159"/>
        <v>823</v>
      </c>
      <c r="D14831" t="str">
        <f t="shared" ca="1" si="1157"/>
        <v>For eligible dependents to age 19</v>
      </c>
      <c r="E14831">
        <f t="shared" ca="1" si="1158"/>
        <v>17</v>
      </c>
    </row>
    <row r="14832" spans="1:5" x14ac:dyDescent="0.2">
      <c r="A14832" t="str">
        <f t="shared" ca="1" si="1155"/>
        <v>Basic</v>
      </c>
      <c r="B14832" t="str">
        <f t="shared" ca="1" si="1156"/>
        <v>oral surgery</v>
      </c>
      <c r="C14832">
        <f t="shared" si="1159"/>
        <v>823</v>
      </c>
      <c r="D14832" t="str">
        <f t="shared" ca="1" si="1157"/>
        <v>Extraction and other surgery procedures, incl. pre- and post-operative care</v>
      </c>
      <c r="E14832">
        <f t="shared" ca="1" si="1158"/>
        <v>9</v>
      </c>
    </row>
    <row r="14833" spans="1:5" x14ac:dyDescent="0.2">
      <c r="A14833" t="str">
        <f t="shared" ca="1" si="1155"/>
        <v>Basic</v>
      </c>
      <c r="B14833" t="str">
        <f t="shared" ca="1" si="1156"/>
        <v>surgical periodontics</v>
      </c>
      <c r="C14833">
        <f t="shared" si="1159"/>
        <v>823</v>
      </c>
      <c r="D14833" t="str">
        <f t="shared" ca="1" si="1157"/>
        <v>Surgical treatment of the gums and supporting structures of the teeth</v>
      </c>
      <c r="E14833">
        <f t="shared" ca="1" si="1158"/>
        <v>11</v>
      </c>
    </row>
    <row r="14834" spans="1:5" x14ac:dyDescent="0.2">
      <c r="A14834" t="str">
        <f t="shared" ca="1" si="1155"/>
        <v>Major</v>
      </c>
      <c r="B14834" t="str">
        <f t="shared" ca="1" si="1156"/>
        <v>temporomandibular joint dysfunction</v>
      </c>
      <c r="C14834">
        <f t="shared" si="1159"/>
        <v>824</v>
      </c>
      <c r="D14834" t="str">
        <f t="shared" ca="1" si="1157"/>
        <v>Services relating to hinging joints of the jaw</v>
      </c>
      <c r="E14834">
        <f t="shared" ca="1" si="1158"/>
        <v>16</v>
      </c>
    </row>
    <row r="14835" spans="1:5" x14ac:dyDescent="0.2">
      <c r="A14835" t="str">
        <f t="shared" ca="1" si="1155"/>
        <v>Diagnostics and Preventative</v>
      </c>
      <c r="B14835" t="str">
        <f t="shared" ca="1" si="1156"/>
        <v>Periodic Exams</v>
      </c>
      <c r="C14835">
        <f t="shared" si="1159"/>
        <v>824</v>
      </c>
      <c r="D14835">
        <f t="shared" ca="1" si="1157"/>
        <v>0</v>
      </c>
      <c r="E14835">
        <f t="shared" ca="1" si="1158"/>
        <v>1</v>
      </c>
    </row>
    <row r="14836" spans="1:5" x14ac:dyDescent="0.2">
      <c r="A14836" t="str">
        <f t="shared" ca="1" si="1155"/>
        <v>Basic</v>
      </c>
      <c r="B14836" t="str">
        <f t="shared" ca="1" si="1156"/>
        <v>oral surgery</v>
      </c>
      <c r="C14836">
        <f t="shared" si="1159"/>
        <v>824</v>
      </c>
      <c r="D14836" t="str">
        <f t="shared" ca="1" si="1157"/>
        <v>Extraction and other surgery procedures, incl. pre- and post-operative care</v>
      </c>
      <c r="E14836">
        <f t="shared" ca="1" si="1158"/>
        <v>9</v>
      </c>
    </row>
    <row r="14837" spans="1:5" x14ac:dyDescent="0.2">
      <c r="A14837" t="str">
        <f t="shared" ca="1" si="1155"/>
        <v>Diagnostics and Preventative</v>
      </c>
      <c r="B14837" t="str">
        <f t="shared" ca="1" si="1156"/>
        <v>Prophylaxis</v>
      </c>
      <c r="C14837">
        <f t="shared" si="1159"/>
        <v>824</v>
      </c>
      <c r="D14837">
        <f t="shared" ca="1" si="1157"/>
        <v>0</v>
      </c>
      <c r="E14837">
        <f t="shared" ca="1" si="1158"/>
        <v>4</v>
      </c>
    </row>
    <row r="14838" spans="1:5" x14ac:dyDescent="0.2">
      <c r="A14838" t="str">
        <f t="shared" ca="1" si="1155"/>
        <v>Major</v>
      </c>
      <c r="B14838" t="str">
        <f t="shared" ca="1" si="1156"/>
        <v>temporomandibular joint dysfunction</v>
      </c>
      <c r="C14838">
        <f t="shared" si="1159"/>
        <v>824</v>
      </c>
      <c r="D14838" t="str">
        <f t="shared" ca="1" si="1157"/>
        <v>Services relating to hinging joints of the jaw</v>
      </c>
      <c r="E14838">
        <f t="shared" ca="1" si="1158"/>
        <v>16</v>
      </c>
    </row>
    <row r="14839" spans="1:5" x14ac:dyDescent="0.2">
      <c r="A14839" t="str">
        <f t="shared" ca="1" si="1155"/>
        <v>Major</v>
      </c>
      <c r="B14839" t="str">
        <f t="shared" ca="1" si="1156"/>
        <v>major restorative</v>
      </c>
      <c r="C14839">
        <f t="shared" si="1159"/>
        <v>824</v>
      </c>
      <c r="D14839" t="str">
        <f t="shared" ca="1" si="1157"/>
        <v>Single crowns, inlays, onlays</v>
      </c>
      <c r="E14839">
        <f t="shared" ca="1" si="1158"/>
        <v>14</v>
      </c>
    </row>
    <row r="14840" spans="1:5" x14ac:dyDescent="0.2">
      <c r="A14840" t="str">
        <f t="shared" ca="1" si="1155"/>
        <v>Basic</v>
      </c>
      <c r="B14840" t="str">
        <f t="shared" ca="1" si="1156"/>
        <v>general anesthesia</v>
      </c>
      <c r="C14840">
        <f t="shared" si="1159"/>
        <v>824</v>
      </c>
      <c r="D14840" t="str">
        <f t="shared" ca="1" si="1157"/>
        <v>Covered when used in conjunction with covered oral surgical procedures</v>
      </c>
      <c r="E14840">
        <f t="shared" ca="1" si="1158"/>
        <v>13</v>
      </c>
    </row>
    <row r="14841" spans="1:5" x14ac:dyDescent="0.2">
      <c r="A14841" t="str">
        <f t="shared" ca="1" si="1155"/>
        <v>Basic</v>
      </c>
      <c r="B14841" t="str">
        <f t="shared" ca="1" si="1156"/>
        <v>surgical periodontics</v>
      </c>
      <c r="C14841">
        <f t="shared" si="1159"/>
        <v>824</v>
      </c>
      <c r="D14841" t="str">
        <f t="shared" ca="1" si="1157"/>
        <v>Surgical treatment of the gums and supporting structures of the teeth</v>
      </c>
      <c r="E14841">
        <f t="shared" ca="1" si="1158"/>
        <v>11</v>
      </c>
    </row>
    <row r="14842" spans="1:5" x14ac:dyDescent="0.2">
      <c r="A14842" t="str">
        <f t="shared" ca="1" si="1155"/>
        <v>Diagnostics and Preventative</v>
      </c>
      <c r="B14842" t="str">
        <f t="shared" ca="1" si="1156"/>
        <v>Space Maintainers</v>
      </c>
      <c r="C14842">
        <f t="shared" si="1159"/>
        <v>824</v>
      </c>
      <c r="D14842">
        <f t="shared" ca="1" si="1157"/>
        <v>0</v>
      </c>
      <c r="E14842">
        <f t="shared" ca="1" si="1158"/>
        <v>7</v>
      </c>
    </row>
    <row r="14843" spans="1:5" x14ac:dyDescent="0.2">
      <c r="A14843" t="str">
        <f t="shared" ca="1" si="1155"/>
        <v>Diagnostics and Preventative</v>
      </c>
      <c r="B14843" t="str">
        <f t="shared" ca="1" si="1156"/>
        <v>Sealants</v>
      </c>
      <c r="C14843">
        <f t="shared" si="1159"/>
        <v>824</v>
      </c>
      <c r="D14843">
        <f t="shared" ca="1" si="1157"/>
        <v>0</v>
      </c>
      <c r="E14843">
        <f t="shared" ca="1" si="1158"/>
        <v>6</v>
      </c>
    </row>
    <row r="14844" spans="1:5" x14ac:dyDescent="0.2">
      <c r="A14844" t="str">
        <f t="shared" ca="1" si="1155"/>
        <v>Orthodontics</v>
      </c>
      <c r="B14844" t="str">
        <f t="shared" ca="1" si="1156"/>
        <v>orthodontics</v>
      </c>
      <c r="C14844">
        <f t="shared" si="1159"/>
        <v>824</v>
      </c>
      <c r="D14844" t="str">
        <f t="shared" ca="1" si="1157"/>
        <v>For eligible dependents to age 19</v>
      </c>
      <c r="E14844">
        <f t="shared" ca="1" si="1158"/>
        <v>17</v>
      </c>
    </row>
    <row r="14845" spans="1:5" x14ac:dyDescent="0.2">
      <c r="A14845" t="str">
        <f t="shared" ca="1" si="1155"/>
        <v>Diagnostics and Preventative</v>
      </c>
      <c r="B14845" t="str">
        <f t="shared" ca="1" si="1156"/>
        <v>Periodic Exams</v>
      </c>
      <c r="C14845">
        <f t="shared" si="1159"/>
        <v>824</v>
      </c>
      <c r="D14845">
        <f t="shared" ca="1" si="1157"/>
        <v>0</v>
      </c>
      <c r="E14845">
        <f t="shared" ca="1" si="1158"/>
        <v>1</v>
      </c>
    </row>
    <row r="14846" spans="1:5" x14ac:dyDescent="0.2">
      <c r="A14846" t="str">
        <f t="shared" ca="1" si="1155"/>
        <v>Major</v>
      </c>
      <c r="B14846" t="str">
        <f t="shared" ca="1" si="1156"/>
        <v>prosthodontics</v>
      </c>
      <c r="C14846">
        <f t="shared" si="1159"/>
        <v>824</v>
      </c>
      <c r="D14846" t="str">
        <f t="shared" ca="1" si="1157"/>
        <v>Procedures for replacement of missing teeth by construction or repair of bridges and partial or complete dentures</v>
      </c>
      <c r="E14846">
        <f t="shared" ca="1" si="1158"/>
        <v>15</v>
      </c>
    </row>
    <row r="14847" spans="1:5" x14ac:dyDescent="0.2">
      <c r="A14847" t="str">
        <f t="shared" ca="1" si="1155"/>
        <v>Diagnostics and Preventative</v>
      </c>
      <c r="B14847" t="str">
        <f t="shared" ca="1" si="1156"/>
        <v>Periodic Exams</v>
      </c>
      <c r="C14847">
        <f t="shared" si="1159"/>
        <v>824</v>
      </c>
      <c r="D14847">
        <f t="shared" ca="1" si="1157"/>
        <v>0</v>
      </c>
      <c r="E14847">
        <f t="shared" ca="1" si="1158"/>
        <v>1</v>
      </c>
    </row>
    <row r="14848" spans="1:5" x14ac:dyDescent="0.2">
      <c r="A14848" t="str">
        <f t="shared" ca="1" si="1155"/>
        <v>Major</v>
      </c>
      <c r="B14848" t="str">
        <f t="shared" ca="1" si="1156"/>
        <v>major restorative</v>
      </c>
      <c r="C14848">
        <f t="shared" si="1159"/>
        <v>824</v>
      </c>
      <c r="D14848" t="str">
        <f t="shared" ca="1" si="1157"/>
        <v>Single crowns, inlays, onlays</v>
      </c>
      <c r="E14848">
        <f t="shared" ca="1" si="1158"/>
        <v>14</v>
      </c>
    </row>
    <row r="14849" spans="1:5" x14ac:dyDescent="0.2">
      <c r="A14849" t="str">
        <f t="shared" ca="1" si="1155"/>
        <v>Diagnostics and Preventative</v>
      </c>
      <c r="B14849" t="str">
        <f t="shared" ca="1" si="1156"/>
        <v>Sealants</v>
      </c>
      <c r="C14849">
        <f t="shared" si="1159"/>
        <v>824</v>
      </c>
      <c r="D14849">
        <f t="shared" ca="1" si="1157"/>
        <v>0</v>
      </c>
      <c r="E14849">
        <f t="shared" ca="1" si="1158"/>
        <v>6</v>
      </c>
    </row>
    <row r="14850" spans="1:5" x14ac:dyDescent="0.2">
      <c r="A14850" t="str">
        <f t="shared" ref="A14850:A14913" ca="1" si="1160">INDEX(services,E14850,1)</f>
        <v>Basic</v>
      </c>
      <c r="B14850" t="str">
        <f t="shared" ref="B14850:B14913" ca="1" si="1161">INDEX(services,E14850,2)</f>
        <v>basic restorative</v>
      </c>
      <c r="C14850">
        <f t="shared" si="1159"/>
        <v>824</v>
      </c>
      <c r="D14850" t="str">
        <f t="shared" ref="D14850:D14913" ca="1" si="1162">INDEX(services,E14850,3)</f>
        <v>Fillings (amalgam "silver" and composite "white" non-molar)</v>
      </c>
      <c r="E14850">
        <f t="shared" ref="E14850:E14913" ca="1" si="1163">RANDBETWEEN(1,ROWS(services))</f>
        <v>8</v>
      </c>
    </row>
    <row r="14851" spans="1:5" x14ac:dyDescent="0.2">
      <c r="A14851" t="str">
        <f t="shared" ca="1" si="1160"/>
        <v>Diagnostics and Preventative</v>
      </c>
      <c r="B14851" t="str">
        <f t="shared" ca="1" si="1161"/>
        <v>Full-mouth x-ray</v>
      </c>
      <c r="C14851">
        <f t="shared" si="1159"/>
        <v>824</v>
      </c>
      <c r="D14851">
        <f t="shared" ca="1" si="1162"/>
        <v>0</v>
      </c>
      <c r="E14851">
        <f t="shared" ca="1" si="1163"/>
        <v>3</v>
      </c>
    </row>
    <row r="14852" spans="1:5" x14ac:dyDescent="0.2">
      <c r="A14852" t="str">
        <f t="shared" ca="1" si="1160"/>
        <v>Basic</v>
      </c>
      <c r="B14852" t="str">
        <f t="shared" ca="1" si="1161"/>
        <v>surgical periodontics</v>
      </c>
      <c r="C14852">
        <f t="shared" ref="C14852:C14915" si="1164">IF(MOD(ROW(C14852)-2,18)&lt;&gt;0,C14851,C14851+1)</f>
        <v>825</v>
      </c>
      <c r="D14852" t="str">
        <f t="shared" ca="1" si="1162"/>
        <v>Surgical treatment of the gums and supporting structures of the teeth</v>
      </c>
      <c r="E14852">
        <f t="shared" ca="1" si="1163"/>
        <v>11</v>
      </c>
    </row>
    <row r="14853" spans="1:5" x14ac:dyDescent="0.2">
      <c r="A14853" t="str">
        <f t="shared" ca="1" si="1160"/>
        <v>Major</v>
      </c>
      <c r="B14853" t="str">
        <f t="shared" ca="1" si="1161"/>
        <v>temporomandibular joint dysfunction</v>
      </c>
      <c r="C14853">
        <f t="shared" si="1164"/>
        <v>825</v>
      </c>
      <c r="D14853" t="str">
        <f t="shared" ca="1" si="1162"/>
        <v>Services relating to hinging joints of the jaw</v>
      </c>
      <c r="E14853">
        <f t="shared" ca="1" si="1163"/>
        <v>16</v>
      </c>
    </row>
    <row r="14854" spans="1:5" x14ac:dyDescent="0.2">
      <c r="A14854" t="str">
        <f t="shared" ca="1" si="1160"/>
        <v>Diagnostics and Preventative</v>
      </c>
      <c r="B14854" t="str">
        <f t="shared" ca="1" si="1161"/>
        <v>Space Maintainers</v>
      </c>
      <c r="C14854">
        <f t="shared" si="1164"/>
        <v>825</v>
      </c>
      <c r="D14854">
        <f t="shared" ca="1" si="1162"/>
        <v>0</v>
      </c>
      <c r="E14854">
        <f t="shared" ca="1" si="1163"/>
        <v>7</v>
      </c>
    </row>
    <row r="14855" spans="1:5" x14ac:dyDescent="0.2">
      <c r="A14855" t="str">
        <f t="shared" ca="1" si="1160"/>
        <v>Other</v>
      </c>
      <c r="B14855" t="str">
        <f t="shared" ca="1" si="1161"/>
        <v>Implants</v>
      </c>
      <c r="C14855">
        <f t="shared" si="1164"/>
        <v>825</v>
      </c>
      <c r="D14855" t="str">
        <f t="shared" ca="1" si="1162"/>
        <v>Implant dental work</v>
      </c>
      <c r="E14855">
        <f t="shared" ca="1" si="1163"/>
        <v>18</v>
      </c>
    </row>
    <row r="14856" spans="1:5" x14ac:dyDescent="0.2">
      <c r="A14856" t="str">
        <f t="shared" ca="1" si="1160"/>
        <v>Diagnostics and Preventative</v>
      </c>
      <c r="B14856" t="str">
        <f t="shared" ca="1" si="1161"/>
        <v>Sealants</v>
      </c>
      <c r="C14856">
        <f t="shared" si="1164"/>
        <v>825</v>
      </c>
      <c r="D14856">
        <f t="shared" ca="1" si="1162"/>
        <v>0</v>
      </c>
      <c r="E14856">
        <f t="shared" ca="1" si="1163"/>
        <v>6</v>
      </c>
    </row>
    <row r="14857" spans="1:5" x14ac:dyDescent="0.2">
      <c r="A14857" t="str">
        <f t="shared" ca="1" si="1160"/>
        <v>Diagnostics and Preventative</v>
      </c>
      <c r="B14857" t="str">
        <f t="shared" ca="1" si="1161"/>
        <v>Fluoride treatments</v>
      </c>
      <c r="C14857">
        <f t="shared" si="1164"/>
        <v>825</v>
      </c>
      <c r="D14857">
        <f t="shared" ca="1" si="1162"/>
        <v>0</v>
      </c>
      <c r="E14857">
        <f t="shared" ca="1" si="1163"/>
        <v>5</v>
      </c>
    </row>
    <row r="14858" spans="1:5" x14ac:dyDescent="0.2">
      <c r="A14858" t="str">
        <f t="shared" ca="1" si="1160"/>
        <v>Basic</v>
      </c>
      <c r="B14858" t="str">
        <f t="shared" ca="1" si="1161"/>
        <v>non-surgical periodontics</v>
      </c>
      <c r="C14858">
        <f t="shared" si="1164"/>
        <v>825</v>
      </c>
      <c r="D14858" t="str">
        <f t="shared" ca="1" si="1162"/>
        <v xml:space="preserve">Non-surgical treatment of the gums and supporting structures of the teeth </v>
      </c>
      <c r="E14858">
        <f t="shared" ca="1" si="1163"/>
        <v>12</v>
      </c>
    </row>
    <row r="14859" spans="1:5" x14ac:dyDescent="0.2">
      <c r="A14859" t="str">
        <f t="shared" ca="1" si="1160"/>
        <v>Major</v>
      </c>
      <c r="B14859" t="str">
        <f t="shared" ca="1" si="1161"/>
        <v>prosthodontics</v>
      </c>
      <c r="C14859">
        <f t="shared" si="1164"/>
        <v>825</v>
      </c>
      <c r="D14859" t="str">
        <f t="shared" ca="1" si="1162"/>
        <v>Procedures for replacement of missing teeth by construction or repair of bridges and partial or complete dentures</v>
      </c>
      <c r="E14859">
        <f t="shared" ca="1" si="1163"/>
        <v>15</v>
      </c>
    </row>
    <row r="14860" spans="1:5" x14ac:dyDescent="0.2">
      <c r="A14860" t="str">
        <f t="shared" ca="1" si="1160"/>
        <v>Other</v>
      </c>
      <c r="B14860" t="str">
        <f t="shared" ca="1" si="1161"/>
        <v>Implants</v>
      </c>
      <c r="C14860">
        <f t="shared" si="1164"/>
        <v>825</v>
      </c>
      <c r="D14860" t="str">
        <f t="shared" ca="1" si="1162"/>
        <v>Implant dental work</v>
      </c>
      <c r="E14860">
        <f t="shared" ca="1" si="1163"/>
        <v>18</v>
      </c>
    </row>
    <row r="14861" spans="1:5" x14ac:dyDescent="0.2">
      <c r="A14861" t="str">
        <f t="shared" ca="1" si="1160"/>
        <v>Diagnostics and Preventative</v>
      </c>
      <c r="B14861" t="str">
        <f t="shared" ca="1" si="1161"/>
        <v>Fluoride treatments</v>
      </c>
      <c r="C14861">
        <f t="shared" si="1164"/>
        <v>825</v>
      </c>
      <c r="D14861">
        <f t="shared" ca="1" si="1162"/>
        <v>0</v>
      </c>
      <c r="E14861">
        <f t="shared" ca="1" si="1163"/>
        <v>5</v>
      </c>
    </row>
    <row r="14862" spans="1:5" x14ac:dyDescent="0.2">
      <c r="A14862" t="str">
        <f t="shared" ca="1" si="1160"/>
        <v>Basic</v>
      </c>
      <c r="B14862" t="str">
        <f t="shared" ca="1" si="1161"/>
        <v>basic restorative</v>
      </c>
      <c r="C14862">
        <f t="shared" si="1164"/>
        <v>825</v>
      </c>
      <c r="D14862" t="str">
        <f t="shared" ca="1" si="1162"/>
        <v>Fillings (amalgam "silver" and composite "white" non-molar)</v>
      </c>
      <c r="E14862">
        <f t="shared" ca="1" si="1163"/>
        <v>8</v>
      </c>
    </row>
    <row r="14863" spans="1:5" x14ac:dyDescent="0.2">
      <c r="A14863" t="str">
        <f t="shared" ca="1" si="1160"/>
        <v>Basic</v>
      </c>
      <c r="B14863" t="str">
        <f t="shared" ca="1" si="1161"/>
        <v>general anesthesia</v>
      </c>
      <c r="C14863">
        <f t="shared" si="1164"/>
        <v>825</v>
      </c>
      <c r="D14863" t="str">
        <f t="shared" ca="1" si="1162"/>
        <v>Covered when used in conjunction with covered oral surgical procedures</v>
      </c>
      <c r="E14863">
        <f t="shared" ca="1" si="1163"/>
        <v>13</v>
      </c>
    </row>
    <row r="14864" spans="1:5" x14ac:dyDescent="0.2">
      <c r="A14864" t="str">
        <f t="shared" ca="1" si="1160"/>
        <v>Major</v>
      </c>
      <c r="B14864" t="str">
        <f t="shared" ca="1" si="1161"/>
        <v>major restorative</v>
      </c>
      <c r="C14864">
        <f t="shared" si="1164"/>
        <v>825</v>
      </c>
      <c r="D14864" t="str">
        <f t="shared" ca="1" si="1162"/>
        <v>Single crowns, inlays, onlays</v>
      </c>
      <c r="E14864">
        <f t="shared" ca="1" si="1163"/>
        <v>14</v>
      </c>
    </row>
    <row r="14865" spans="1:5" x14ac:dyDescent="0.2">
      <c r="A14865" t="str">
        <f t="shared" ca="1" si="1160"/>
        <v>Major</v>
      </c>
      <c r="B14865" t="str">
        <f t="shared" ca="1" si="1161"/>
        <v>temporomandibular joint dysfunction</v>
      </c>
      <c r="C14865">
        <f t="shared" si="1164"/>
        <v>825</v>
      </c>
      <c r="D14865" t="str">
        <f t="shared" ca="1" si="1162"/>
        <v>Services relating to hinging joints of the jaw</v>
      </c>
      <c r="E14865">
        <f t="shared" ca="1" si="1163"/>
        <v>16</v>
      </c>
    </row>
    <row r="14866" spans="1:5" x14ac:dyDescent="0.2">
      <c r="A14866" t="str">
        <f t="shared" ca="1" si="1160"/>
        <v>Diagnostics and Preventative</v>
      </c>
      <c r="B14866" t="str">
        <f t="shared" ca="1" si="1161"/>
        <v>Fluoride treatments</v>
      </c>
      <c r="C14866">
        <f t="shared" si="1164"/>
        <v>825</v>
      </c>
      <c r="D14866">
        <f t="shared" ca="1" si="1162"/>
        <v>0</v>
      </c>
      <c r="E14866">
        <f t="shared" ca="1" si="1163"/>
        <v>5</v>
      </c>
    </row>
    <row r="14867" spans="1:5" x14ac:dyDescent="0.2">
      <c r="A14867" t="str">
        <f t="shared" ca="1" si="1160"/>
        <v>Basic</v>
      </c>
      <c r="B14867" t="str">
        <f t="shared" ca="1" si="1161"/>
        <v>basic restorative</v>
      </c>
      <c r="C14867">
        <f t="shared" si="1164"/>
        <v>825</v>
      </c>
      <c r="D14867" t="str">
        <f t="shared" ca="1" si="1162"/>
        <v>Fillings (amalgam "silver" and composite "white" non-molar)</v>
      </c>
      <c r="E14867">
        <f t="shared" ca="1" si="1163"/>
        <v>8</v>
      </c>
    </row>
    <row r="14868" spans="1:5" x14ac:dyDescent="0.2">
      <c r="A14868" t="str">
        <f t="shared" ca="1" si="1160"/>
        <v>Diagnostics and Preventative</v>
      </c>
      <c r="B14868" t="str">
        <f t="shared" ca="1" si="1161"/>
        <v>Fluoride treatments</v>
      </c>
      <c r="C14868">
        <f t="shared" si="1164"/>
        <v>825</v>
      </c>
      <c r="D14868">
        <f t="shared" ca="1" si="1162"/>
        <v>0</v>
      </c>
      <c r="E14868">
        <f t="shared" ca="1" si="1163"/>
        <v>5</v>
      </c>
    </row>
    <row r="14869" spans="1:5" x14ac:dyDescent="0.2">
      <c r="A14869" t="str">
        <f t="shared" ca="1" si="1160"/>
        <v>Diagnostics and Preventative</v>
      </c>
      <c r="B14869" t="str">
        <f t="shared" ca="1" si="1161"/>
        <v>Sealants</v>
      </c>
      <c r="C14869">
        <f t="shared" si="1164"/>
        <v>825</v>
      </c>
      <c r="D14869">
        <f t="shared" ca="1" si="1162"/>
        <v>0</v>
      </c>
      <c r="E14869">
        <f t="shared" ca="1" si="1163"/>
        <v>6</v>
      </c>
    </row>
    <row r="14870" spans="1:5" x14ac:dyDescent="0.2">
      <c r="A14870" t="str">
        <f t="shared" ca="1" si="1160"/>
        <v>Basic</v>
      </c>
      <c r="B14870" t="str">
        <f t="shared" ca="1" si="1161"/>
        <v>surgical periodontics</v>
      </c>
      <c r="C14870">
        <f t="shared" si="1164"/>
        <v>826</v>
      </c>
      <c r="D14870" t="str">
        <f t="shared" ca="1" si="1162"/>
        <v>Surgical treatment of the gums and supporting structures of the teeth</v>
      </c>
      <c r="E14870">
        <f t="shared" ca="1" si="1163"/>
        <v>11</v>
      </c>
    </row>
    <row r="14871" spans="1:5" x14ac:dyDescent="0.2">
      <c r="A14871" t="str">
        <f t="shared" ca="1" si="1160"/>
        <v>Diagnostics and Preventative</v>
      </c>
      <c r="B14871" t="str">
        <f t="shared" ca="1" si="1161"/>
        <v>Fluoride treatments</v>
      </c>
      <c r="C14871">
        <f t="shared" si="1164"/>
        <v>826</v>
      </c>
      <c r="D14871">
        <f t="shared" ca="1" si="1162"/>
        <v>0</v>
      </c>
      <c r="E14871">
        <f t="shared" ca="1" si="1163"/>
        <v>5</v>
      </c>
    </row>
    <row r="14872" spans="1:5" x14ac:dyDescent="0.2">
      <c r="A14872" t="str">
        <f t="shared" ca="1" si="1160"/>
        <v>Major</v>
      </c>
      <c r="B14872" t="str">
        <f t="shared" ca="1" si="1161"/>
        <v>temporomandibular joint dysfunction</v>
      </c>
      <c r="C14872">
        <f t="shared" si="1164"/>
        <v>826</v>
      </c>
      <c r="D14872" t="str">
        <f t="shared" ca="1" si="1162"/>
        <v>Services relating to hinging joints of the jaw</v>
      </c>
      <c r="E14872">
        <f t="shared" ca="1" si="1163"/>
        <v>16</v>
      </c>
    </row>
    <row r="14873" spans="1:5" x14ac:dyDescent="0.2">
      <c r="A14873" t="str">
        <f t="shared" ca="1" si="1160"/>
        <v>Diagnostics and Preventative</v>
      </c>
      <c r="B14873" t="str">
        <f t="shared" ca="1" si="1161"/>
        <v>Fluoride treatments</v>
      </c>
      <c r="C14873">
        <f t="shared" si="1164"/>
        <v>826</v>
      </c>
      <c r="D14873">
        <f t="shared" ca="1" si="1162"/>
        <v>0</v>
      </c>
      <c r="E14873">
        <f t="shared" ca="1" si="1163"/>
        <v>5</v>
      </c>
    </row>
    <row r="14874" spans="1:5" x14ac:dyDescent="0.2">
      <c r="A14874" t="str">
        <f t="shared" ca="1" si="1160"/>
        <v>Orthodontics</v>
      </c>
      <c r="B14874" t="str">
        <f t="shared" ca="1" si="1161"/>
        <v>orthodontics</v>
      </c>
      <c r="C14874">
        <f t="shared" si="1164"/>
        <v>826</v>
      </c>
      <c r="D14874" t="str">
        <f t="shared" ca="1" si="1162"/>
        <v>For eligible dependents to age 19</v>
      </c>
      <c r="E14874">
        <f t="shared" ca="1" si="1163"/>
        <v>17</v>
      </c>
    </row>
    <row r="14875" spans="1:5" x14ac:dyDescent="0.2">
      <c r="A14875" t="str">
        <f t="shared" ca="1" si="1160"/>
        <v>Diagnostics and Preventative</v>
      </c>
      <c r="B14875" t="str">
        <f t="shared" ca="1" si="1161"/>
        <v>Space Maintainers</v>
      </c>
      <c r="C14875">
        <f t="shared" si="1164"/>
        <v>826</v>
      </c>
      <c r="D14875">
        <f t="shared" ca="1" si="1162"/>
        <v>0</v>
      </c>
      <c r="E14875">
        <f t="shared" ca="1" si="1163"/>
        <v>7</v>
      </c>
    </row>
    <row r="14876" spans="1:5" x14ac:dyDescent="0.2">
      <c r="A14876" t="str">
        <f t="shared" ca="1" si="1160"/>
        <v>Basic</v>
      </c>
      <c r="B14876" t="str">
        <f t="shared" ca="1" si="1161"/>
        <v>surgical periodontics</v>
      </c>
      <c r="C14876">
        <f t="shared" si="1164"/>
        <v>826</v>
      </c>
      <c r="D14876" t="str">
        <f t="shared" ca="1" si="1162"/>
        <v>Surgical treatment of the gums and supporting structures of the teeth</v>
      </c>
      <c r="E14876">
        <f t="shared" ca="1" si="1163"/>
        <v>11</v>
      </c>
    </row>
    <row r="14877" spans="1:5" x14ac:dyDescent="0.2">
      <c r="A14877" t="str">
        <f t="shared" ca="1" si="1160"/>
        <v>Other</v>
      </c>
      <c r="B14877" t="str">
        <f t="shared" ca="1" si="1161"/>
        <v>Implants</v>
      </c>
      <c r="C14877">
        <f t="shared" si="1164"/>
        <v>826</v>
      </c>
      <c r="D14877" t="str">
        <f t="shared" ca="1" si="1162"/>
        <v>Implant dental work</v>
      </c>
      <c r="E14877">
        <f t="shared" ca="1" si="1163"/>
        <v>18</v>
      </c>
    </row>
    <row r="14878" spans="1:5" x14ac:dyDescent="0.2">
      <c r="A14878" t="str">
        <f t="shared" ca="1" si="1160"/>
        <v>Basic</v>
      </c>
      <c r="B14878" t="str">
        <f t="shared" ca="1" si="1161"/>
        <v>basic restorative</v>
      </c>
      <c r="C14878">
        <f t="shared" si="1164"/>
        <v>826</v>
      </c>
      <c r="D14878" t="str">
        <f t="shared" ca="1" si="1162"/>
        <v>Fillings (amalgam "silver" and composite "white" non-molar)</v>
      </c>
      <c r="E14878">
        <f t="shared" ca="1" si="1163"/>
        <v>8</v>
      </c>
    </row>
    <row r="14879" spans="1:5" x14ac:dyDescent="0.2">
      <c r="A14879" t="str">
        <f t="shared" ca="1" si="1160"/>
        <v>Major</v>
      </c>
      <c r="B14879" t="str">
        <f t="shared" ca="1" si="1161"/>
        <v>major restorative</v>
      </c>
      <c r="C14879">
        <f t="shared" si="1164"/>
        <v>826</v>
      </c>
      <c r="D14879" t="str">
        <f t="shared" ca="1" si="1162"/>
        <v>Single crowns, inlays, onlays</v>
      </c>
      <c r="E14879">
        <f t="shared" ca="1" si="1163"/>
        <v>14</v>
      </c>
    </row>
    <row r="14880" spans="1:5" x14ac:dyDescent="0.2">
      <c r="A14880" t="str">
        <f t="shared" ca="1" si="1160"/>
        <v>Diagnostics and Preventative</v>
      </c>
      <c r="B14880" t="str">
        <f t="shared" ca="1" si="1161"/>
        <v>Periodic Exams</v>
      </c>
      <c r="C14880">
        <f t="shared" si="1164"/>
        <v>826</v>
      </c>
      <c r="D14880">
        <f t="shared" ca="1" si="1162"/>
        <v>0</v>
      </c>
      <c r="E14880">
        <f t="shared" ca="1" si="1163"/>
        <v>1</v>
      </c>
    </row>
    <row r="14881" spans="1:5" x14ac:dyDescent="0.2">
      <c r="A14881" t="str">
        <f t="shared" ca="1" si="1160"/>
        <v>Orthodontics</v>
      </c>
      <c r="B14881" t="str">
        <f t="shared" ca="1" si="1161"/>
        <v>orthodontics</v>
      </c>
      <c r="C14881">
        <f t="shared" si="1164"/>
        <v>826</v>
      </c>
      <c r="D14881" t="str">
        <f t="shared" ca="1" si="1162"/>
        <v>For eligible dependents to age 19</v>
      </c>
      <c r="E14881">
        <f t="shared" ca="1" si="1163"/>
        <v>17</v>
      </c>
    </row>
    <row r="14882" spans="1:5" x14ac:dyDescent="0.2">
      <c r="A14882" t="str">
        <f t="shared" ca="1" si="1160"/>
        <v>Basic</v>
      </c>
      <c r="B14882" t="str">
        <f t="shared" ca="1" si="1161"/>
        <v>non-surgical periodontics</v>
      </c>
      <c r="C14882">
        <f t="shared" si="1164"/>
        <v>826</v>
      </c>
      <c r="D14882" t="str">
        <f t="shared" ca="1" si="1162"/>
        <v xml:space="preserve">Non-surgical treatment of the gums and supporting structures of the teeth </v>
      </c>
      <c r="E14882">
        <f t="shared" ca="1" si="1163"/>
        <v>12</v>
      </c>
    </row>
    <row r="14883" spans="1:5" x14ac:dyDescent="0.2">
      <c r="A14883" t="str">
        <f t="shared" ca="1" si="1160"/>
        <v>Major</v>
      </c>
      <c r="B14883" t="str">
        <f t="shared" ca="1" si="1161"/>
        <v>major restorative</v>
      </c>
      <c r="C14883">
        <f t="shared" si="1164"/>
        <v>826</v>
      </c>
      <c r="D14883" t="str">
        <f t="shared" ca="1" si="1162"/>
        <v>Single crowns, inlays, onlays</v>
      </c>
      <c r="E14883">
        <f t="shared" ca="1" si="1163"/>
        <v>14</v>
      </c>
    </row>
    <row r="14884" spans="1:5" x14ac:dyDescent="0.2">
      <c r="A14884" t="str">
        <f t="shared" ca="1" si="1160"/>
        <v>Basic</v>
      </c>
      <c r="B14884" t="str">
        <f t="shared" ca="1" si="1161"/>
        <v>surgical periodontics</v>
      </c>
      <c r="C14884">
        <f t="shared" si="1164"/>
        <v>826</v>
      </c>
      <c r="D14884" t="str">
        <f t="shared" ca="1" si="1162"/>
        <v>Surgical treatment of the gums and supporting structures of the teeth</v>
      </c>
      <c r="E14884">
        <f t="shared" ca="1" si="1163"/>
        <v>11</v>
      </c>
    </row>
    <row r="14885" spans="1:5" x14ac:dyDescent="0.2">
      <c r="A14885" t="str">
        <f t="shared" ca="1" si="1160"/>
        <v>Major</v>
      </c>
      <c r="B14885" t="str">
        <f t="shared" ca="1" si="1161"/>
        <v>major restorative</v>
      </c>
      <c r="C14885">
        <f t="shared" si="1164"/>
        <v>826</v>
      </c>
      <c r="D14885" t="str">
        <f t="shared" ca="1" si="1162"/>
        <v>Single crowns, inlays, onlays</v>
      </c>
      <c r="E14885">
        <f t="shared" ca="1" si="1163"/>
        <v>14</v>
      </c>
    </row>
    <row r="14886" spans="1:5" x14ac:dyDescent="0.2">
      <c r="A14886" t="str">
        <f t="shared" ca="1" si="1160"/>
        <v>Basic</v>
      </c>
      <c r="B14886" t="str">
        <f t="shared" ca="1" si="1161"/>
        <v>surgical periodontics</v>
      </c>
      <c r="C14886">
        <f t="shared" si="1164"/>
        <v>826</v>
      </c>
      <c r="D14886" t="str">
        <f t="shared" ca="1" si="1162"/>
        <v>Surgical treatment of the gums and supporting structures of the teeth</v>
      </c>
      <c r="E14886">
        <f t="shared" ca="1" si="1163"/>
        <v>11</v>
      </c>
    </row>
    <row r="14887" spans="1:5" x14ac:dyDescent="0.2">
      <c r="A14887" t="str">
        <f t="shared" ca="1" si="1160"/>
        <v>Basic</v>
      </c>
      <c r="B14887" t="str">
        <f t="shared" ca="1" si="1161"/>
        <v>surgical periodontics</v>
      </c>
      <c r="C14887">
        <f t="shared" si="1164"/>
        <v>826</v>
      </c>
      <c r="D14887" t="str">
        <f t="shared" ca="1" si="1162"/>
        <v>Surgical treatment of the gums and supporting structures of the teeth</v>
      </c>
      <c r="E14887">
        <f t="shared" ca="1" si="1163"/>
        <v>11</v>
      </c>
    </row>
    <row r="14888" spans="1:5" x14ac:dyDescent="0.2">
      <c r="A14888" t="str">
        <f t="shared" ca="1" si="1160"/>
        <v>Basic</v>
      </c>
      <c r="B14888" t="str">
        <f t="shared" ca="1" si="1161"/>
        <v>oral surgery</v>
      </c>
      <c r="C14888">
        <f t="shared" si="1164"/>
        <v>827</v>
      </c>
      <c r="D14888" t="str">
        <f t="shared" ca="1" si="1162"/>
        <v>Extraction and other surgery procedures, incl. pre- and post-operative care</v>
      </c>
      <c r="E14888">
        <f t="shared" ca="1" si="1163"/>
        <v>9</v>
      </c>
    </row>
    <row r="14889" spans="1:5" x14ac:dyDescent="0.2">
      <c r="A14889" t="str">
        <f t="shared" ca="1" si="1160"/>
        <v>Basic</v>
      </c>
      <c r="B14889" t="str">
        <f t="shared" ca="1" si="1161"/>
        <v>basic restorative</v>
      </c>
      <c r="C14889">
        <f t="shared" si="1164"/>
        <v>827</v>
      </c>
      <c r="D14889" t="str">
        <f t="shared" ca="1" si="1162"/>
        <v>Fillings (amalgam "silver" and composite "white" non-molar)</v>
      </c>
      <c r="E14889">
        <f t="shared" ca="1" si="1163"/>
        <v>8</v>
      </c>
    </row>
    <row r="14890" spans="1:5" x14ac:dyDescent="0.2">
      <c r="A14890" t="str">
        <f t="shared" ca="1" si="1160"/>
        <v>Major</v>
      </c>
      <c r="B14890" t="str">
        <f t="shared" ca="1" si="1161"/>
        <v>temporomandibular joint dysfunction</v>
      </c>
      <c r="C14890">
        <f t="shared" si="1164"/>
        <v>827</v>
      </c>
      <c r="D14890" t="str">
        <f t="shared" ca="1" si="1162"/>
        <v>Services relating to hinging joints of the jaw</v>
      </c>
      <c r="E14890">
        <f t="shared" ca="1" si="1163"/>
        <v>16</v>
      </c>
    </row>
    <row r="14891" spans="1:5" x14ac:dyDescent="0.2">
      <c r="A14891" t="str">
        <f t="shared" ca="1" si="1160"/>
        <v>Major</v>
      </c>
      <c r="B14891" t="str">
        <f t="shared" ca="1" si="1161"/>
        <v>prosthodontics</v>
      </c>
      <c r="C14891">
        <f t="shared" si="1164"/>
        <v>827</v>
      </c>
      <c r="D14891" t="str">
        <f t="shared" ca="1" si="1162"/>
        <v>Procedures for replacement of missing teeth by construction or repair of bridges and partial or complete dentures</v>
      </c>
      <c r="E14891">
        <f t="shared" ca="1" si="1163"/>
        <v>15</v>
      </c>
    </row>
    <row r="14892" spans="1:5" x14ac:dyDescent="0.2">
      <c r="A14892" t="str">
        <f t="shared" ca="1" si="1160"/>
        <v>Other</v>
      </c>
      <c r="B14892" t="str">
        <f t="shared" ca="1" si="1161"/>
        <v>Implants</v>
      </c>
      <c r="C14892">
        <f t="shared" si="1164"/>
        <v>827</v>
      </c>
      <c r="D14892" t="str">
        <f t="shared" ca="1" si="1162"/>
        <v>Implant dental work</v>
      </c>
      <c r="E14892">
        <f t="shared" ca="1" si="1163"/>
        <v>18</v>
      </c>
    </row>
    <row r="14893" spans="1:5" x14ac:dyDescent="0.2">
      <c r="A14893" t="str">
        <f t="shared" ca="1" si="1160"/>
        <v>Diagnostics and Preventative</v>
      </c>
      <c r="B14893" t="str">
        <f t="shared" ca="1" si="1161"/>
        <v>Space Maintainers</v>
      </c>
      <c r="C14893">
        <f t="shared" si="1164"/>
        <v>827</v>
      </c>
      <c r="D14893">
        <f t="shared" ca="1" si="1162"/>
        <v>0</v>
      </c>
      <c r="E14893">
        <f t="shared" ca="1" si="1163"/>
        <v>7</v>
      </c>
    </row>
    <row r="14894" spans="1:5" x14ac:dyDescent="0.2">
      <c r="A14894" t="str">
        <f t="shared" ca="1" si="1160"/>
        <v>Other</v>
      </c>
      <c r="B14894" t="str">
        <f t="shared" ca="1" si="1161"/>
        <v>Implants</v>
      </c>
      <c r="C14894">
        <f t="shared" si="1164"/>
        <v>827</v>
      </c>
      <c r="D14894" t="str">
        <f t="shared" ca="1" si="1162"/>
        <v>Implant dental work</v>
      </c>
      <c r="E14894">
        <f t="shared" ca="1" si="1163"/>
        <v>18</v>
      </c>
    </row>
    <row r="14895" spans="1:5" x14ac:dyDescent="0.2">
      <c r="A14895" t="str">
        <f t="shared" ca="1" si="1160"/>
        <v>Basic</v>
      </c>
      <c r="B14895" t="str">
        <f t="shared" ca="1" si="1161"/>
        <v>non-surgical periodontics</v>
      </c>
      <c r="C14895">
        <f t="shared" si="1164"/>
        <v>827</v>
      </c>
      <c r="D14895" t="str">
        <f t="shared" ca="1" si="1162"/>
        <v xml:space="preserve">Non-surgical treatment of the gums and supporting structures of the teeth </v>
      </c>
      <c r="E14895">
        <f t="shared" ca="1" si="1163"/>
        <v>12</v>
      </c>
    </row>
    <row r="14896" spans="1:5" x14ac:dyDescent="0.2">
      <c r="A14896" t="str">
        <f t="shared" ca="1" si="1160"/>
        <v>Diagnostics and Preventative</v>
      </c>
      <c r="B14896" t="str">
        <f t="shared" ca="1" si="1161"/>
        <v>Space Maintainers</v>
      </c>
      <c r="C14896">
        <f t="shared" si="1164"/>
        <v>827</v>
      </c>
      <c r="D14896">
        <f t="shared" ca="1" si="1162"/>
        <v>0</v>
      </c>
      <c r="E14896">
        <f t="shared" ca="1" si="1163"/>
        <v>7</v>
      </c>
    </row>
    <row r="14897" spans="1:5" x14ac:dyDescent="0.2">
      <c r="A14897" t="str">
        <f t="shared" ca="1" si="1160"/>
        <v>Basic</v>
      </c>
      <c r="B14897" t="str">
        <f t="shared" ca="1" si="1161"/>
        <v>surgical periodontics</v>
      </c>
      <c r="C14897">
        <f t="shared" si="1164"/>
        <v>827</v>
      </c>
      <c r="D14897" t="str">
        <f t="shared" ca="1" si="1162"/>
        <v>Surgical treatment of the gums and supporting structures of the teeth</v>
      </c>
      <c r="E14897">
        <f t="shared" ca="1" si="1163"/>
        <v>11</v>
      </c>
    </row>
    <row r="14898" spans="1:5" x14ac:dyDescent="0.2">
      <c r="A14898" t="str">
        <f t="shared" ca="1" si="1160"/>
        <v>Diagnostics and Preventative</v>
      </c>
      <c r="B14898" t="str">
        <f t="shared" ca="1" si="1161"/>
        <v>Full-mouth x-ray</v>
      </c>
      <c r="C14898">
        <f t="shared" si="1164"/>
        <v>827</v>
      </c>
      <c r="D14898">
        <f t="shared" ca="1" si="1162"/>
        <v>0</v>
      </c>
      <c r="E14898">
        <f t="shared" ca="1" si="1163"/>
        <v>3</v>
      </c>
    </row>
    <row r="14899" spans="1:5" x14ac:dyDescent="0.2">
      <c r="A14899" t="str">
        <f t="shared" ca="1" si="1160"/>
        <v>Major</v>
      </c>
      <c r="B14899" t="str">
        <f t="shared" ca="1" si="1161"/>
        <v>major restorative</v>
      </c>
      <c r="C14899">
        <f t="shared" si="1164"/>
        <v>827</v>
      </c>
      <c r="D14899" t="str">
        <f t="shared" ca="1" si="1162"/>
        <v>Single crowns, inlays, onlays</v>
      </c>
      <c r="E14899">
        <f t="shared" ca="1" si="1163"/>
        <v>14</v>
      </c>
    </row>
    <row r="14900" spans="1:5" x14ac:dyDescent="0.2">
      <c r="A14900" t="str">
        <f t="shared" ca="1" si="1160"/>
        <v>Basic</v>
      </c>
      <c r="B14900" t="str">
        <f t="shared" ca="1" si="1161"/>
        <v>endodontics</v>
      </c>
      <c r="C14900">
        <f t="shared" si="1164"/>
        <v>827</v>
      </c>
      <c r="D14900" t="str">
        <f t="shared" ca="1" si="1162"/>
        <v>Root canal, pulpal therapy</v>
      </c>
      <c r="E14900">
        <f t="shared" ca="1" si="1163"/>
        <v>10</v>
      </c>
    </row>
    <row r="14901" spans="1:5" x14ac:dyDescent="0.2">
      <c r="A14901" t="str">
        <f t="shared" ca="1" si="1160"/>
        <v>Diagnostics and Preventative</v>
      </c>
      <c r="B14901" t="str">
        <f t="shared" ca="1" si="1161"/>
        <v>Prophylaxis</v>
      </c>
      <c r="C14901">
        <f t="shared" si="1164"/>
        <v>827</v>
      </c>
      <c r="D14901">
        <f t="shared" ca="1" si="1162"/>
        <v>0</v>
      </c>
      <c r="E14901">
        <f t="shared" ca="1" si="1163"/>
        <v>4</v>
      </c>
    </row>
    <row r="14902" spans="1:5" x14ac:dyDescent="0.2">
      <c r="A14902" t="str">
        <f t="shared" ca="1" si="1160"/>
        <v>Diagnostics and Preventative</v>
      </c>
      <c r="B14902" t="str">
        <f t="shared" ca="1" si="1161"/>
        <v>Prophylaxis</v>
      </c>
      <c r="C14902">
        <f t="shared" si="1164"/>
        <v>827</v>
      </c>
      <c r="D14902">
        <f t="shared" ca="1" si="1162"/>
        <v>0</v>
      </c>
      <c r="E14902">
        <f t="shared" ca="1" si="1163"/>
        <v>4</v>
      </c>
    </row>
    <row r="14903" spans="1:5" x14ac:dyDescent="0.2">
      <c r="A14903" t="str">
        <f t="shared" ca="1" si="1160"/>
        <v>Other</v>
      </c>
      <c r="B14903" t="str">
        <f t="shared" ca="1" si="1161"/>
        <v>Implants</v>
      </c>
      <c r="C14903">
        <f t="shared" si="1164"/>
        <v>827</v>
      </c>
      <c r="D14903" t="str">
        <f t="shared" ca="1" si="1162"/>
        <v>Implant dental work</v>
      </c>
      <c r="E14903">
        <f t="shared" ca="1" si="1163"/>
        <v>18</v>
      </c>
    </row>
    <row r="14904" spans="1:5" x14ac:dyDescent="0.2">
      <c r="A14904" t="str">
        <f t="shared" ca="1" si="1160"/>
        <v>Basic</v>
      </c>
      <c r="B14904" t="str">
        <f t="shared" ca="1" si="1161"/>
        <v>oral surgery</v>
      </c>
      <c r="C14904">
        <f t="shared" si="1164"/>
        <v>827</v>
      </c>
      <c r="D14904" t="str">
        <f t="shared" ca="1" si="1162"/>
        <v>Extraction and other surgery procedures, incl. pre- and post-operative care</v>
      </c>
      <c r="E14904">
        <f t="shared" ca="1" si="1163"/>
        <v>9</v>
      </c>
    </row>
    <row r="14905" spans="1:5" x14ac:dyDescent="0.2">
      <c r="A14905" t="str">
        <f t="shared" ca="1" si="1160"/>
        <v>Basic</v>
      </c>
      <c r="B14905" t="str">
        <f t="shared" ca="1" si="1161"/>
        <v>general anesthesia</v>
      </c>
      <c r="C14905">
        <f t="shared" si="1164"/>
        <v>827</v>
      </c>
      <c r="D14905" t="str">
        <f t="shared" ca="1" si="1162"/>
        <v>Covered when used in conjunction with covered oral surgical procedures</v>
      </c>
      <c r="E14905">
        <f t="shared" ca="1" si="1163"/>
        <v>13</v>
      </c>
    </row>
    <row r="14906" spans="1:5" x14ac:dyDescent="0.2">
      <c r="A14906" t="str">
        <f t="shared" ca="1" si="1160"/>
        <v>Basic</v>
      </c>
      <c r="B14906" t="str">
        <f t="shared" ca="1" si="1161"/>
        <v>surgical periodontics</v>
      </c>
      <c r="C14906">
        <f t="shared" si="1164"/>
        <v>828</v>
      </c>
      <c r="D14906" t="str">
        <f t="shared" ca="1" si="1162"/>
        <v>Surgical treatment of the gums and supporting structures of the teeth</v>
      </c>
      <c r="E14906">
        <f t="shared" ca="1" si="1163"/>
        <v>11</v>
      </c>
    </row>
    <row r="14907" spans="1:5" x14ac:dyDescent="0.2">
      <c r="A14907" t="str">
        <f t="shared" ca="1" si="1160"/>
        <v>Major</v>
      </c>
      <c r="B14907" t="str">
        <f t="shared" ca="1" si="1161"/>
        <v>prosthodontics</v>
      </c>
      <c r="C14907">
        <f t="shared" si="1164"/>
        <v>828</v>
      </c>
      <c r="D14907" t="str">
        <f t="shared" ca="1" si="1162"/>
        <v>Procedures for replacement of missing teeth by construction or repair of bridges and partial or complete dentures</v>
      </c>
      <c r="E14907">
        <f t="shared" ca="1" si="1163"/>
        <v>15</v>
      </c>
    </row>
    <row r="14908" spans="1:5" x14ac:dyDescent="0.2">
      <c r="A14908" t="str">
        <f t="shared" ca="1" si="1160"/>
        <v>Major</v>
      </c>
      <c r="B14908" t="str">
        <f t="shared" ca="1" si="1161"/>
        <v>prosthodontics</v>
      </c>
      <c r="C14908">
        <f t="shared" si="1164"/>
        <v>828</v>
      </c>
      <c r="D14908" t="str">
        <f t="shared" ca="1" si="1162"/>
        <v>Procedures for replacement of missing teeth by construction or repair of bridges and partial or complete dentures</v>
      </c>
      <c r="E14908">
        <f t="shared" ca="1" si="1163"/>
        <v>15</v>
      </c>
    </row>
    <row r="14909" spans="1:5" x14ac:dyDescent="0.2">
      <c r="A14909" t="str">
        <f t="shared" ca="1" si="1160"/>
        <v>Diagnostics and Preventative</v>
      </c>
      <c r="B14909" t="str">
        <f t="shared" ca="1" si="1161"/>
        <v>Full-mouth x-ray</v>
      </c>
      <c r="C14909">
        <f t="shared" si="1164"/>
        <v>828</v>
      </c>
      <c r="D14909">
        <f t="shared" ca="1" si="1162"/>
        <v>0</v>
      </c>
      <c r="E14909">
        <f t="shared" ca="1" si="1163"/>
        <v>3</v>
      </c>
    </row>
    <row r="14910" spans="1:5" x14ac:dyDescent="0.2">
      <c r="A14910" t="str">
        <f t="shared" ca="1" si="1160"/>
        <v>Basic</v>
      </c>
      <c r="B14910" t="str">
        <f t="shared" ca="1" si="1161"/>
        <v>oral surgery</v>
      </c>
      <c r="C14910">
        <f t="shared" si="1164"/>
        <v>828</v>
      </c>
      <c r="D14910" t="str">
        <f t="shared" ca="1" si="1162"/>
        <v>Extraction and other surgery procedures, incl. pre- and post-operative care</v>
      </c>
      <c r="E14910">
        <f t="shared" ca="1" si="1163"/>
        <v>9</v>
      </c>
    </row>
    <row r="14911" spans="1:5" x14ac:dyDescent="0.2">
      <c r="A14911" t="str">
        <f t="shared" ca="1" si="1160"/>
        <v>Diagnostics and Preventative</v>
      </c>
      <c r="B14911" t="str">
        <f t="shared" ca="1" si="1161"/>
        <v>Sealants</v>
      </c>
      <c r="C14911">
        <f t="shared" si="1164"/>
        <v>828</v>
      </c>
      <c r="D14911">
        <f t="shared" ca="1" si="1162"/>
        <v>0</v>
      </c>
      <c r="E14911">
        <f t="shared" ca="1" si="1163"/>
        <v>6</v>
      </c>
    </row>
    <row r="14912" spans="1:5" x14ac:dyDescent="0.2">
      <c r="A14912" t="str">
        <f t="shared" ca="1" si="1160"/>
        <v>Diagnostics and Preventative</v>
      </c>
      <c r="B14912" t="str">
        <f t="shared" ca="1" si="1161"/>
        <v>Sealants</v>
      </c>
      <c r="C14912">
        <f t="shared" si="1164"/>
        <v>828</v>
      </c>
      <c r="D14912">
        <f t="shared" ca="1" si="1162"/>
        <v>0</v>
      </c>
      <c r="E14912">
        <f t="shared" ca="1" si="1163"/>
        <v>6</v>
      </c>
    </row>
    <row r="14913" spans="1:5" x14ac:dyDescent="0.2">
      <c r="A14913" t="str">
        <f t="shared" ca="1" si="1160"/>
        <v>Orthodontics</v>
      </c>
      <c r="B14913" t="str">
        <f t="shared" ca="1" si="1161"/>
        <v>orthodontics</v>
      </c>
      <c r="C14913">
        <f t="shared" si="1164"/>
        <v>828</v>
      </c>
      <c r="D14913" t="str">
        <f t="shared" ca="1" si="1162"/>
        <v>For eligible dependents to age 19</v>
      </c>
      <c r="E14913">
        <f t="shared" ca="1" si="1163"/>
        <v>17</v>
      </c>
    </row>
    <row r="14914" spans="1:5" x14ac:dyDescent="0.2">
      <c r="A14914" t="str">
        <f t="shared" ref="A14914:A14977" ca="1" si="1165">INDEX(services,E14914,1)</f>
        <v>Major</v>
      </c>
      <c r="B14914" t="str">
        <f t="shared" ref="B14914:B14977" ca="1" si="1166">INDEX(services,E14914,2)</f>
        <v>major restorative</v>
      </c>
      <c r="C14914">
        <f t="shared" si="1164"/>
        <v>828</v>
      </c>
      <c r="D14914" t="str">
        <f t="shared" ref="D14914:D14977" ca="1" si="1167">INDEX(services,E14914,3)</f>
        <v>Single crowns, inlays, onlays</v>
      </c>
      <c r="E14914">
        <f t="shared" ref="E14914:E14977" ca="1" si="1168">RANDBETWEEN(1,ROWS(services))</f>
        <v>14</v>
      </c>
    </row>
    <row r="14915" spans="1:5" x14ac:dyDescent="0.2">
      <c r="A14915" t="str">
        <f t="shared" ca="1" si="1165"/>
        <v>Diagnostics and Preventative</v>
      </c>
      <c r="B14915" t="str">
        <f t="shared" ca="1" si="1166"/>
        <v>Periodic Exams</v>
      </c>
      <c r="C14915">
        <f t="shared" si="1164"/>
        <v>828</v>
      </c>
      <c r="D14915">
        <f t="shared" ca="1" si="1167"/>
        <v>0</v>
      </c>
      <c r="E14915">
        <f t="shared" ca="1" si="1168"/>
        <v>1</v>
      </c>
    </row>
    <row r="14916" spans="1:5" x14ac:dyDescent="0.2">
      <c r="A14916" t="str">
        <f t="shared" ca="1" si="1165"/>
        <v>Diagnostics and Preventative</v>
      </c>
      <c r="B14916" t="str">
        <f t="shared" ca="1" si="1166"/>
        <v>Full-mouth x-ray</v>
      </c>
      <c r="C14916">
        <f t="shared" ref="C14916:C14979" si="1169">IF(MOD(ROW(C14916)-2,18)&lt;&gt;0,C14915,C14915+1)</f>
        <v>828</v>
      </c>
      <c r="D14916">
        <f t="shared" ca="1" si="1167"/>
        <v>0</v>
      </c>
      <c r="E14916">
        <f t="shared" ca="1" si="1168"/>
        <v>3</v>
      </c>
    </row>
    <row r="14917" spans="1:5" x14ac:dyDescent="0.2">
      <c r="A14917" t="str">
        <f t="shared" ca="1" si="1165"/>
        <v>Diagnostics and Preventative</v>
      </c>
      <c r="B14917" t="str">
        <f t="shared" ca="1" si="1166"/>
        <v>Periodic Exams</v>
      </c>
      <c r="C14917">
        <f t="shared" si="1169"/>
        <v>828</v>
      </c>
      <c r="D14917">
        <f t="shared" ca="1" si="1167"/>
        <v>0</v>
      </c>
      <c r="E14917">
        <f t="shared" ca="1" si="1168"/>
        <v>1</v>
      </c>
    </row>
    <row r="14918" spans="1:5" x14ac:dyDescent="0.2">
      <c r="A14918" t="str">
        <f t="shared" ca="1" si="1165"/>
        <v>Major</v>
      </c>
      <c r="B14918" t="str">
        <f t="shared" ca="1" si="1166"/>
        <v>prosthodontics</v>
      </c>
      <c r="C14918">
        <f t="shared" si="1169"/>
        <v>828</v>
      </c>
      <c r="D14918" t="str">
        <f t="shared" ca="1" si="1167"/>
        <v>Procedures for replacement of missing teeth by construction or repair of bridges and partial or complete dentures</v>
      </c>
      <c r="E14918">
        <f t="shared" ca="1" si="1168"/>
        <v>15</v>
      </c>
    </row>
    <row r="14919" spans="1:5" x14ac:dyDescent="0.2">
      <c r="A14919" t="str">
        <f t="shared" ca="1" si="1165"/>
        <v>Major</v>
      </c>
      <c r="B14919" t="str">
        <f t="shared" ca="1" si="1166"/>
        <v>major restorative</v>
      </c>
      <c r="C14919">
        <f t="shared" si="1169"/>
        <v>828</v>
      </c>
      <c r="D14919" t="str">
        <f t="shared" ca="1" si="1167"/>
        <v>Single crowns, inlays, onlays</v>
      </c>
      <c r="E14919">
        <f t="shared" ca="1" si="1168"/>
        <v>14</v>
      </c>
    </row>
    <row r="14920" spans="1:5" x14ac:dyDescent="0.2">
      <c r="A14920" t="str">
        <f t="shared" ca="1" si="1165"/>
        <v>Basic</v>
      </c>
      <c r="B14920" t="str">
        <f t="shared" ca="1" si="1166"/>
        <v>non-surgical periodontics</v>
      </c>
      <c r="C14920">
        <f t="shared" si="1169"/>
        <v>828</v>
      </c>
      <c r="D14920" t="str">
        <f t="shared" ca="1" si="1167"/>
        <v xml:space="preserve">Non-surgical treatment of the gums and supporting structures of the teeth </v>
      </c>
      <c r="E14920">
        <f t="shared" ca="1" si="1168"/>
        <v>12</v>
      </c>
    </row>
    <row r="14921" spans="1:5" x14ac:dyDescent="0.2">
      <c r="A14921" t="str">
        <f t="shared" ca="1" si="1165"/>
        <v>Other</v>
      </c>
      <c r="B14921" t="str">
        <f t="shared" ca="1" si="1166"/>
        <v>Implants</v>
      </c>
      <c r="C14921">
        <f t="shared" si="1169"/>
        <v>828</v>
      </c>
      <c r="D14921" t="str">
        <f t="shared" ca="1" si="1167"/>
        <v>Implant dental work</v>
      </c>
      <c r="E14921">
        <f t="shared" ca="1" si="1168"/>
        <v>18</v>
      </c>
    </row>
    <row r="14922" spans="1:5" x14ac:dyDescent="0.2">
      <c r="A14922" t="str">
        <f t="shared" ca="1" si="1165"/>
        <v>Diagnostics and Preventative</v>
      </c>
      <c r="B14922" t="str">
        <f t="shared" ca="1" si="1166"/>
        <v>Fluoride treatments</v>
      </c>
      <c r="C14922">
        <f t="shared" si="1169"/>
        <v>828</v>
      </c>
      <c r="D14922">
        <f t="shared" ca="1" si="1167"/>
        <v>0</v>
      </c>
      <c r="E14922">
        <f t="shared" ca="1" si="1168"/>
        <v>5</v>
      </c>
    </row>
    <row r="14923" spans="1:5" x14ac:dyDescent="0.2">
      <c r="A14923" t="str">
        <f t="shared" ca="1" si="1165"/>
        <v>Diagnostics and Preventative</v>
      </c>
      <c r="B14923" t="str">
        <f t="shared" ca="1" si="1166"/>
        <v>Space Maintainers</v>
      </c>
      <c r="C14923">
        <f t="shared" si="1169"/>
        <v>828</v>
      </c>
      <c r="D14923">
        <f t="shared" ca="1" si="1167"/>
        <v>0</v>
      </c>
      <c r="E14923">
        <f t="shared" ca="1" si="1168"/>
        <v>7</v>
      </c>
    </row>
    <row r="14924" spans="1:5" x14ac:dyDescent="0.2">
      <c r="A14924" t="str">
        <f t="shared" ca="1" si="1165"/>
        <v>Basic</v>
      </c>
      <c r="B14924" t="str">
        <f t="shared" ca="1" si="1166"/>
        <v>surgical periodontics</v>
      </c>
      <c r="C14924">
        <f t="shared" si="1169"/>
        <v>829</v>
      </c>
      <c r="D14924" t="str">
        <f t="shared" ca="1" si="1167"/>
        <v>Surgical treatment of the gums and supporting structures of the teeth</v>
      </c>
      <c r="E14924">
        <f t="shared" ca="1" si="1168"/>
        <v>11</v>
      </c>
    </row>
    <row r="14925" spans="1:5" x14ac:dyDescent="0.2">
      <c r="A14925" t="str">
        <f t="shared" ca="1" si="1165"/>
        <v>Basic</v>
      </c>
      <c r="B14925" t="str">
        <f t="shared" ca="1" si="1166"/>
        <v>basic restorative</v>
      </c>
      <c r="C14925">
        <f t="shared" si="1169"/>
        <v>829</v>
      </c>
      <c r="D14925" t="str">
        <f t="shared" ca="1" si="1167"/>
        <v>Fillings (amalgam "silver" and composite "white" non-molar)</v>
      </c>
      <c r="E14925">
        <f t="shared" ca="1" si="1168"/>
        <v>8</v>
      </c>
    </row>
    <row r="14926" spans="1:5" x14ac:dyDescent="0.2">
      <c r="A14926" t="str">
        <f t="shared" ca="1" si="1165"/>
        <v>Basic</v>
      </c>
      <c r="B14926" t="str">
        <f t="shared" ca="1" si="1166"/>
        <v>non-surgical periodontics</v>
      </c>
      <c r="C14926">
        <f t="shared" si="1169"/>
        <v>829</v>
      </c>
      <c r="D14926" t="str">
        <f t="shared" ca="1" si="1167"/>
        <v xml:space="preserve">Non-surgical treatment of the gums and supporting structures of the teeth </v>
      </c>
      <c r="E14926">
        <f t="shared" ca="1" si="1168"/>
        <v>12</v>
      </c>
    </row>
    <row r="14927" spans="1:5" x14ac:dyDescent="0.2">
      <c r="A14927" t="str">
        <f t="shared" ca="1" si="1165"/>
        <v>Basic</v>
      </c>
      <c r="B14927" t="str">
        <f t="shared" ca="1" si="1166"/>
        <v>general anesthesia</v>
      </c>
      <c r="C14927">
        <f t="shared" si="1169"/>
        <v>829</v>
      </c>
      <c r="D14927" t="str">
        <f t="shared" ca="1" si="1167"/>
        <v>Covered when used in conjunction with covered oral surgical procedures</v>
      </c>
      <c r="E14927">
        <f t="shared" ca="1" si="1168"/>
        <v>13</v>
      </c>
    </row>
    <row r="14928" spans="1:5" x14ac:dyDescent="0.2">
      <c r="A14928" t="str">
        <f t="shared" ca="1" si="1165"/>
        <v>Orthodontics</v>
      </c>
      <c r="B14928" t="str">
        <f t="shared" ca="1" si="1166"/>
        <v>orthodontics</v>
      </c>
      <c r="C14928">
        <f t="shared" si="1169"/>
        <v>829</v>
      </c>
      <c r="D14928" t="str">
        <f t="shared" ca="1" si="1167"/>
        <v>For eligible dependents to age 19</v>
      </c>
      <c r="E14928">
        <f t="shared" ca="1" si="1168"/>
        <v>17</v>
      </c>
    </row>
    <row r="14929" spans="1:5" x14ac:dyDescent="0.2">
      <c r="A14929" t="str">
        <f t="shared" ca="1" si="1165"/>
        <v>Diagnostics and Preventative</v>
      </c>
      <c r="B14929" t="str">
        <f t="shared" ca="1" si="1166"/>
        <v>Periodic Exams</v>
      </c>
      <c r="C14929">
        <f t="shared" si="1169"/>
        <v>829</v>
      </c>
      <c r="D14929">
        <f t="shared" ca="1" si="1167"/>
        <v>0</v>
      </c>
      <c r="E14929">
        <f t="shared" ca="1" si="1168"/>
        <v>1</v>
      </c>
    </row>
    <row r="14930" spans="1:5" x14ac:dyDescent="0.2">
      <c r="A14930" t="str">
        <f t="shared" ca="1" si="1165"/>
        <v>Diagnostics and Preventative</v>
      </c>
      <c r="B14930" t="str">
        <f t="shared" ca="1" si="1166"/>
        <v>Periodic Exams</v>
      </c>
      <c r="C14930">
        <f t="shared" si="1169"/>
        <v>829</v>
      </c>
      <c r="D14930">
        <f t="shared" ca="1" si="1167"/>
        <v>0</v>
      </c>
      <c r="E14930">
        <f t="shared" ca="1" si="1168"/>
        <v>1</v>
      </c>
    </row>
    <row r="14931" spans="1:5" x14ac:dyDescent="0.2">
      <c r="A14931" t="str">
        <f t="shared" ca="1" si="1165"/>
        <v>Basic</v>
      </c>
      <c r="B14931" t="str">
        <f t="shared" ca="1" si="1166"/>
        <v>general anesthesia</v>
      </c>
      <c r="C14931">
        <f t="shared" si="1169"/>
        <v>829</v>
      </c>
      <c r="D14931" t="str">
        <f t="shared" ca="1" si="1167"/>
        <v>Covered when used in conjunction with covered oral surgical procedures</v>
      </c>
      <c r="E14931">
        <f t="shared" ca="1" si="1168"/>
        <v>13</v>
      </c>
    </row>
    <row r="14932" spans="1:5" x14ac:dyDescent="0.2">
      <c r="A14932" t="str">
        <f t="shared" ca="1" si="1165"/>
        <v>Basic</v>
      </c>
      <c r="B14932" t="str">
        <f t="shared" ca="1" si="1166"/>
        <v>surgical periodontics</v>
      </c>
      <c r="C14932">
        <f t="shared" si="1169"/>
        <v>829</v>
      </c>
      <c r="D14932" t="str">
        <f t="shared" ca="1" si="1167"/>
        <v>Surgical treatment of the gums and supporting structures of the teeth</v>
      </c>
      <c r="E14932">
        <f t="shared" ca="1" si="1168"/>
        <v>11</v>
      </c>
    </row>
    <row r="14933" spans="1:5" x14ac:dyDescent="0.2">
      <c r="A14933" t="str">
        <f t="shared" ca="1" si="1165"/>
        <v>Basic</v>
      </c>
      <c r="B14933" t="str">
        <f t="shared" ca="1" si="1166"/>
        <v>endodontics</v>
      </c>
      <c r="C14933">
        <f t="shared" si="1169"/>
        <v>829</v>
      </c>
      <c r="D14933" t="str">
        <f t="shared" ca="1" si="1167"/>
        <v>Root canal, pulpal therapy</v>
      </c>
      <c r="E14933">
        <f t="shared" ca="1" si="1168"/>
        <v>10</v>
      </c>
    </row>
    <row r="14934" spans="1:5" x14ac:dyDescent="0.2">
      <c r="A14934" t="str">
        <f t="shared" ca="1" si="1165"/>
        <v>Basic</v>
      </c>
      <c r="B14934" t="str">
        <f t="shared" ca="1" si="1166"/>
        <v>surgical periodontics</v>
      </c>
      <c r="C14934">
        <f t="shared" si="1169"/>
        <v>829</v>
      </c>
      <c r="D14934" t="str">
        <f t="shared" ca="1" si="1167"/>
        <v>Surgical treatment of the gums and supporting structures of the teeth</v>
      </c>
      <c r="E14934">
        <f t="shared" ca="1" si="1168"/>
        <v>11</v>
      </c>
    </row>
    <row r="14935" spans="1:5" x14ac:dyDescent="0.2">
      <c r="A14935" t="str">
        <f t="shared" ca="1" si="1165"/>
        <v>Basic</v>
      </c>
      <c r="B14935" t="str">
        <f t="shared" ca="1" si="1166"/>
        <v>basic restorative</v>
      </c>
      <c r="C14935">
        <f t="shared" si="1169"/>
        <v>829</v>
      </c>
      <c r="D14935" t="str">
        <f t="shared" ca="1" si="1167"/>
        <v>Fillings (amalgam "silver" and composite "white" non-molar)</v>
      </c>
      <c r="E14935">
        <f t="shared" ca="1" si="1168"/>
        <v>8</v>
      </c>
    </row>
    <row r="14936" spans="1:5" x14ac:dyDescent="0.2">
      <c r="A14936" t="str">
        <f t="shared" ca="1" si="1165"/>
        <v>Basic</v>
      </c>
      <c r="B14936" t="str">
        <f t="shared" ca="1" si="1166"/>
        <v>endodontics</v>
      </c>
      <c r="C14936">
        <f t="shared" si="1169"/>
        <v>829</v>
      </c>
      <c r="D14936" t="str">
        <f t="shared" ca="1" si="1167"/>
        <v>Root canal, pulpal therapy</v>
      </c>
      <c r="E14936">
        <f t="shared" ca="1" si="1168"/>
        <v>10</v>
      </c>
    </row>
    <row r="14937" spans="1:5" x14ac:dyDescent="0.2">
      <c r="A14937" t="str">
        <f t="shared" ca="1" si="1165"/>
        <v>Basic</v>
      </c>
      <c r="B14937" t="str">
        <f t="shared" ca="1" si="1166"/>
        <v>surgical periodontics</v>
      </c>
      <c r="C14937">
        <f t="shared" si="1169"/>
        <v>829</v>
      </c>
      <c r="D14937" t="str">
        <f t="shared" ca="1" si="1167"/>
        <v>Surgical treatment of the gums and supporting structures of the teeth</v>
      </c>
      <c r="E14937">
        <f t="shared" ca="1" si="1168"/>
        <v>11</v>
      </c>
    </row>
    <row r="14938" spans="1:5" x14ac:dyDescent="0.2">
      <c r="A14938" t="str">
        <f t="shared" ca="1" si="1165"/>
        <v>Basic</v>
      </c>
      <c r="B14938" t="str">
        <f t="shared" ca="1" si="1166"/>
        <v>non-surgical periodontics</v>
      </c>
      <c r="C14938">
        <f t="shared" si="1169"/>
        <v>829</v>
      </c>
      <c r="D14938" t="str">
        <f t="shared" ca="1" si="1167"/>
        <v xml:space="preserve">Non-surgical treatment of the gums and supporting structures of the teeth </v>
      </c>
      <c r="E14938">
        <f t="shared" ca="1" si="1168"/>
        <v>12</v>
      </c>
    </row>
    <row r="14939" spans="1:5" x14ac:dyDescent="0.2">
      <c r="A14939" t="str">
        <f t="shared" ca="1" si="1165"/>
        <v>Major</v>
      </c>
      <c r="B14939" t="str">
        <f t="shared" ca="1" si="1166"/>
        <v>major restorative</v>
      </c>
      <c r="C14939">
        <f t="shared" si="1169"/>
        <v>829</v>
      </c>
      <c r="D14939" t="str">
        <f t="shared" ca="1" si="1167"/>
        <v>Single crowns, inlays, onlays</v>
      </c>
      <c r="E14939">
        <f t="shared" ca="1" si="1168"/>
        <v>14</v>
      </c>
    </row>
    <row r="14940" spans="1:5" x14ac:dyDescent="0.2">
      <c r="A14940" t="str">
        <f t="shared" ca="1" si="1165"/>
        <v>Basic</v>
      </c>
      <c r="B14940" t="str">
        <f t="shared" ca="1" si="1166"/>
        <v>basic restorative</v>
      </c>
      <c r="C14940">
        <f t="shared" si="1169"/>
        <v>829</v>
      </c>
      <c r="D14940" t="str">
        <f t="shared" ca="1" si="1167"/>
        <v>Fillings (amalgam "silver" and composite "white" non-molar)</v>
      </c>
      <c r="E14940">
        <f t="shared" ca="1" si="1168"/>
        <v>8</v>
      </c>
    </row>
    <row r="14941" spans="1:5" x14ac:dyDescent="0.2">
      <c r="A14941" t="str">
        <f t="shared" ca="1" si="1165"/>
        <v>Major</v>
      </c>
      <c r="B14941" t="str">
        <f t="shared" ca="1" si="1166"/>
        <v>major restorative</v>
      </c>
      <c r="C14941">
        <f t="shared" si="1169"/>
        <v>829</v>
      </c>
      <c r="D14941" t="str">
        <f t="shared" ca="1" si="1167"/>
        <v>Single crowns, inlays, onlays</v>
      </c>
      <c r="E14941">
        <f t="shared" ca="1" si="1168"/>
        <v>14</v>
      </c>
    </row>
    <row r="14942" spans="1:5" x14ac:dyDescent="0.2">
      <c r="A14942" t="str">
        <f t="shared" ca="1" si="1165"/>
        <v>Orthodontics</v>
      </c>
      <c r="B14942" t="str">
        <f t="shared" ca="1" si="1166"/>
        <v>orthodontics</v>
      </c>
      <c r="C14942">
        <f t="shared" si="1169"/>
        <v>830</v>
      </c>
      <c r="D14942" t="str">
        <f t="shared" ca="1" si="1167"/>
        <v>For eligible dependents to age 19</v>
      </c>
      <c r="E14942">
        <f t="shared" ca="1" si="1168"/>
        <v>17</v>
      </c>
    </row>
    <row r="14943" spans="1:5" x14ac:dyDescent="0.2">
      <c r="A14943" t="str">
        <f t="shared" ca="1" si="1165"/>
        <v>Major</v>
      </c>
      <c r="B14943" t="str">
        <f t="shared" ca="1" si="1166"/>
        <v>prosthodontics</v>
      </c>
      <c r="C14943">
        <f t="shared" si="1169"/>
        <v>830</v>
      </c>
      <c r="D14943" t="str">
        <f t="shared" ca="1" si="1167"/>
        <v>Procedures for replacement of missing teeth by construction or repair of bridges and partial or complete dentures</v>
      </c>
      <c r="E14943">
        <f t="shared" ca="1" si="1168"/>
        <v>15</v>
      </c>
    </row>
    <row r="14944" spans="1:5" x14ac:dyDescent="0.2">
      <c r="A14944" t="str">
        <f t="shared" ca="1" si="1165"/>
        <v>Other</v>
      </c>
      <c r="B14944" t="str">
        <f t="shared" ca="1" si="1166"/>
        <v>Implants</v>
      </c>
      <c r="C14944">
        <f t="shared" si="1169"/>
        <v>830</v>
      </c>
      <c r="D14944" t="str">
        <f t="shared" ca="1" si="1167"/>
        <v>Implant dental work</v>
      </c>
      <c r="E14944">
        <f t="shared" ca="1" si="1168"/>
        <v>18</v>
      </c>
    </row>
    <row r="14945" spans="1:5" x14ac:dyDescent="0.2">
      <c r="A14945" t="str">
        <f t="shared" ca="1" si="1165"/>
        <v>Basic</v>
      </c>
      <c r="B14945" t="str">
        <f t="shared" ca="1" si="1166"/>
        <v>endodontics</v>
      </c>
      <c r="C14945">
        <f t="shared" si="1169"/>
        <v>830</v>
      </c>
      <c r="D14945" t="str">
        <f t="shared" ca="1" si="1167"/>
        <v>Root canal, pulpal therapy</v>
      </c>
      <c r="E14945">
        <f t="shared" ca="1" si="1168"/>
        <v>10</v>
      </c>
    </row>
    <row r="14946" spans="1:5" x14ac:dyDescent="0.2">
      <c r="A14946" t="str">
        <f t="shared" ca="1" si="1165"/>
        <v>Diagnostics and Preventative</v>
      </c>
      <c r="B14946" t="str">
        <f t="shared" ca="1" si="1166"/>
        <v>Periodic Exams</v>
      </c>
      <c r="C14946">
        <f t="shared" si="1169"/>
        <v>830</v>
      </c>
      <c r="D14946">
        <f t="shared" ca="1" si="1167"/>
        <v>0</v>
      </c>
      <c r="E14946">
        <f t="shared" ca="1" si="1168"/>
        <v>1</v>
      </c>
    </row>
    <row r="14947" spans="1:5" x14ac:dyDescent="0.2">
      <c r="A14947" t="str">
        <f t="shared" ca="1" si="1165"/>
        <v>Major</v>
      </c>
      <c r="B14947" t="str">
        <f t="shared" ca="1" si="1166"/>
        <v>major restorative</v>
      </c>
      <c r="C14947">
        <f t="shared" si="1169"/>
        <v>830</v>
      </c>
      <c r="D14947" t="str">
        <f t="shared" ca="1" si="1167"/>
        <v>Single crowns, inlays, onlays</v>
      </c>
      <c r="E14947">
        <f t="shared" ca="1" si="1168"/>
        <v>14</v>
      </c>
    </row>
    <row r="14948" spans="1:5" x14ac:dyDescent="0.2">
      <c r="A14948" t="str">
        <f t="shared" ca="1" si="1165"/>
        <v>Major</v>
      </c>
      <c r="B14948" t="str">
        <f t="shared" ca="1" si="1166"/>
        <v>prosthodontics</v>
      </c>
      <c r="C14948">
        <f t="shared" si="1169"/>
        <v>830</v>
      </c>
      <c r="D14948" t="str">
        <f t="shared" ca="1" si="1167"/>
        <v>Procedures for replacement of missing teeth by construction or repair of bridges and partial or complete dentures</v>
      </c>
      <c r="E14948">
        <f t="shared" ca="1" si="1168"/>
        <v>15</v>
      </c>
    </row>
    <row r="14949" spans="1:5" x14ac:dyDescent="0.2">
      <c r="A14949" t="str">
        <f t="shared" ca="1" si="1165"/>
        <v>Diagnostics and Preventative</v>
      </c>
      <c r="B14949" t="str">
        <f t="shared" ca="1" si="1166"/>
        <v>Prophylaxis</v>
      </c>
      <c r="C14949">
        <f t="shared" si="1169"/>
        <v>830</v>
      </c>
      <c r="D14949">
        <f t="shared" ca="1" si="1167"/>
        <v>0</v>
      </c>
      <c r="E14949">
        <f t="shared" ca="1" si="1168"/>
        <v>4</v>
      </c>
    </row>
    <row r="14950" spans="1:5" x14ac:dyDescent="0.2">
      <c r="A14950" t="str">
        <f t="shared" ca="1" si="1165"/>
        <v>Diagnostics and Preventative</v>
      </c>
      <c r="B14950" t="str">
        <f t="shared" ca="1" si="1166"/>
        <v>Fluoride treatments</v>
      </c>
      <c r="C14950">
        <f t="shared" si="1169"/>
        <v>830</v>
      </c>
      <c r="D14950">
        <f t="shared" ca="1" si="1167"/>
        <v>0</v>
      </c>
      <c r="E14950">
        <f t="shared" ca="1" si="1168"/>
        <v>5</v>
      </c>
    </row>
    <row r="14951" spans="1:5" x14ac:dyDescent="0.2">
      <c r="A14951" t="str">
        <f t="shared" ca="1" si="1165"/>
        <v>Diagnostics and Preventative</v>
      </c>
      <c r="B14951" t="str">
        <f t="shared" ca="1" si="1166"/>
        <v>Prophylaxis</v>
      </c>
      <c r="C14951">
        <f t="shared" si="1169"/>
        <v>830</v>
      </c>
      <c r="D14951">
        <f t="shared" ca="1" si="1167"/>
        <v>0</v>
      </c>
      <c r="E14951">
        <f t="shared" ca="1" si="1168"/>
        <v>4</v>
      </c>
    </row>
    <row r="14952" spans="1:5" x14ac:dyDescent="0.2">
      <c r="A14952" t="str">
        <f t="shared" ca="1" si="1165"/>
        <v>Diagnostics and Preventative</v>
      </c>
      <c r="B14952" t="str">
        <f t="shared" ca="1" si="1166"/>
        <v>Sealants</v>
      </c>
      <c r="C14952">
        <f t="shared" si="1169"/>
        <v>830</v>
      </c>
      <c r="D14952">
        <f t="shared" ca="1" si="1167"/>
        <v>0</v>
      </c>
      <c r="E14952">
        <f t="shared" ca="1" si="1168"/>
        <v>6</v>
      </c>
    </row>
    <row r="14953" spans="1:5" x14ac:dyDescent="0.2">
      <c r="A14953" t="str">
        <f t="shared" ca="1" si="1165"/>
        <v>Major</v>
      </c>
      <c r="B14953" t="str">
        <f t="shared" ca="1" si="1166"/>
        <v>major restorative</v>
      </c>
      <c r="C14953">
        <f t="shared" si="1169"/>
        <v>830</v>
      </c>
      <c r="D14953" t="str">
        <f t="shared" ca="1" si="1167"/>
        <v>Single crowns, inlays, onlays</v>
      </c>
      <c r="E14953">
        <f t="shared" ca="1" si="1168"/>
        <v>14</v>
      </c>
    </row>
    <row r="14954" spans="1:5" x14ac:dyDescent="0.2">
      <c r="A14954" t="str">
        <f t="shared" ca="1" si="1165"/>
        <v>Diagnostics and Preventative</v>
      </c>
      <c r="B14954" t="str">
        <f t="shared" ca="1" si="1166"/>
        <v>Periodic Exams</v>
      </c>
      <c r="C14954">
        <f t="shared" si="1169"/>
        <v>830</v>
      </c>
      <c r="D14954">
        <f t="shared" ca="1" si="1167"/>
        <v>0</v>
      </c>
      <c r="E14954">
        <f t="shared" ca="1" si="1168"/>
        <v>1</v>
      </c>
    </row>
    <row r="14955" spans="1:5" x14ac:dyDescent="0.2">
      <c r="A14955" t="str">
        <f t="shared" ca="1" si="1165"/>
        <v>Basic</v>
      </c>
      <c r="B14955" t="str">
        <f t="shared" ca="1" si="1166"/>
        <v>basic restorative</v>
      </c>
      <c r="C14955">
        <f t="shared" si="1169"/>
        <v>830</v>
      </c>
      <c r="D14955" t="str">
        <f t="shared" ca="1" si="1167"/>
        <v>Fillings (amalgam "silver" and composite "white" non-molar)</v>
      </c>
      <c r="E14955">
        <f t="shared" ca="1" si="1168"/>
        <v>8</v>
      </c>
    </row>
    <row r="14956" spans="1:5" x14ac:dyDescent="0.2">
      <c r="A14956" t="str">
        <f t="shared" ca="1" si="1165"/>
        <v>Diagnostics and Preventative</v>
      </c>
      <c r="B14956" t="str">
        <f t="shared" ca="1" si="1166"/>
        <v>Sealants</v>
      </c>
      <c r="C14956">
        <f t="shared" si="1169"/>
        <v>830</v>
      </c>
      <c r="D14956">
        <f t="shared" ca="1" si="1167"/>
        <v>0</v>
      </c>
      <c r="E14956">
        <f t="shared" ca="1" si="1168"/>
        <v>6</v>
      </c>
    </row>
    <row r="14957" spans="1:5" x14ac:dyDescent="0.2">
      <c r="A14957" t="str">
        <f t="shared" ca="1" si="1165"/>
        <v>Major</v>
      </c>
      <c r="B14957" t="str">
        <f t="shared" ca="1" si="1166"/>
        <v>temporomandibular joint dysfunction</v>
      </c>
      <c r="C14957">
        <f t="shared" si="1169"/>
        <v>830</v>
      </c>
      <c r="D14957" t="str">
        <f t="shared" ca="1" si="1167"/>
        <v>Services relating to hinging joints of the jaw</v>
      </c>
      <c r="E14957">
        <f t="shared" ca="1" si="1168"/>
        <v>16</v>
      </c>
    </row>
    <row r="14958" spans="1:5" x14ac:dyDescent="0.2">
      <c r="A14958" t="str">
        <f t="shared" ca="1" si="1165"/>
        <v>Diagnostics and Preventative</v>
      </c>
      <c r="B14958" t="str">
        <f t="shared" ca="1" si="1166"/>
        <v>Sealants</v>
      </c>
      <c r="C14958">
        <f t="shared" si="1169"/>
        <v>830</v>
      </c>
      <c r="D14958">
        <f t="shared" ca="1" si="1167"/>
        <v>0</v>
      </c>
      <c r="E14958">
        <f t="shared" ca="1" si="1168"/>
        <v>6</v>
      </c>
    </row>
    <row r="14959" spans="1:5" x14ac:dyDescent="0.2">
      <c r="A14959" t="str">
        <f t="shared" ca="1" si="1165"/>
        <v>Basic</v>
      </c>
      <c r="B14959" t="str">
        <f t="shared" ca="1" si="1166"/>
        <v>surgical periodontics</v>
      </c>
      <c r="C14959">
        <f t="shared" si="1169"/>
        <v>830</v>
      </c>
      <c r="D14959" t="str">
        <f t="shared" ca="1" si="1167"/>
        <v>Surgical treatment of the gums and supporting structures of the teeth</v>
      </c>
      <c r="E14959">
        <f t="shared" ca="1" si="1168"/>
        <v>11</v>
      </c>
    </row>
    <row r="14960" spans="1:5" x14ac:dyDescent="0.2">
      <c r="A14960" t="str">
        <f t="shared" ca="1" si="1165"/>
        <v>Diagnostics and Preventative</v>
      </c>
      <c r="B14960" t="str">
        <f t="shared" ca="1" si="1166"/>
        <v>Sealants</v>
      </c>
      <c r="C14960">
        <f t="shared" si="1169"/>
        <v>831</v>
      </c>
      <c r="D14960">
        <f t="shared" ca="1" si="1167"/>
        <v>0</v>
      </c>
      <c r="E14960">
        <f t="shared" ca="1" si="1168"/>
        <v>6</v>
      </c>
    </row>
    <row r="14961" spans="1:5" x14ac:dyDescent="0.2">
      <c r="A14961" t="str">
        <f t="shared" ca="1" si="1165"/>
        <v>Diagnostics and Preventative</v>
      </c>
      <c r="B14961" t="str">
        <f t="shared" ca="1" si="1166"/>
        <v>Space Maintainers</v>
      </c>
      <c r="C14961">
        <f t="shared" si="1169"/>
        <v>831</v>
      </c>
      <c r="D14961">
        <f t="shared" ca="1" si="1167"/>
        <v>0</v>
      </c>
      <c r="E14961">
        <f t="shared" ca="1" si="1168"/>
        <v>7</v>
      </c>
    </row>
    <row r="14962" spans="1:5" x14ac:dyDescent="0.2">
      <c r="A14962" t="str">
        <f t="shared" ca="1" si="1165"/>
        <v>Diagnostics and Preventative</v>
      </c>
      <c r="B14962" t="str">
        <f t="shared" ca="1" si="1166"/>
        <v>Bitewing x-rays</v>
      </c>
      <c r="C14962">
        <f t="shared" si="1169"/>
        <v>831</v>
      </c>
      <c r="D14962">
        <f t="shared" ca="1" si="1167"/>
        <v>0</v>
      </c>
      <c r="E14962">
        <f t="shared" ca="1" si="1168"/>
        <v>2</v>
      </c>
    </row>
    <row r="14963" spans="1:5" x14ac:dyDescent="0.2">
      <c r="A14963" t="str">
        <f t="shared" ca="1" si="1165"/>
        <v>Diagnostics and Preventative</v>
      </c>
      <c r="B14963" t="str">
        <f t="shared" ca="1" si="1166"/>
        <v>Periodic Exams</v>
      </c>
      <c r="C14963">
        <f t="shared" si="1169"/>
        <v>831</v>
      </c>
      <c r="D14963">
        <f t="shared" ca="1" si="1167"/>
        <v>0</v>
      </c>
      <c r="E14963">
        <f t="shared" ca="1" si="1168"/>
        <v>1</v>
      </c>
    </row>
    <row r="14964" spans="1:5" x14ac:dyDescent="0.2">
      <c r="A14964" t="str">
        <f t="shared" ca="1" si="1165"/>
        <v>Diagnostics and Preventative</v>
      </c>
      <c r="B14964" t="str">
        <f t="shared" ca="1" si="1166"/>
        <v>Sealants</v>
      </c>
      <c r="C14964">
        <f t="shared" si="1169"/>
        <v>831</v>
      </c>
      <c r="D14964">
        <f t="shared" ca="1" si="1167"/>
        <v>0</v>
      </c>
      <c r="E14964">
        <f t="shared" ca="1" si="1168"/>
        <v>6</v>
      </c>
    </row>
    <row r="14965" spans="1:5" x14ac:dyDescent="0.2">
      <c r="A14965" t="str">
        <f t="shared" ca="1" si="1165"/>
        <v>Basic</v>
      </c>
      <c r="B14965" t="str">
        <f t="shared" ca="1" si="1166"/>
        <v>surgical periodontics</v>
      </c>
      <c r="C14965">
        <f t="shared" si="1169"/>
        <v>831</v>
      </c>
      <c r="D14965" t="str">
        <f t="shared" ca="1" si="1167"/>
        <v>Surgical treatment of the gums and supporting structures of the teeth</v>
      </c>
      <c r="E14965">
        <f t="shared" ca="1" si="1168"/>
        <v>11</v>
      </c>
    </row>
    <row r="14966" spans="1:5" x14ac:dyDescent="0.2">
      <c r="A14966" t="str">
        <f t="shared" ca="1" si="1165"/>
        <v>Diagnostics and Preventative</v>
      </c>
      <c r="B14966" t="str">
        <f t="shared" ca="1" si="1166"/>
        <v>Sealants</v>
      </c>
      <c r="C14966">
        <f t="shared" si="1169"/>
        <v>831</v>
      </c>
      <c r="D14966">
        <f t="shared" ca="1" si="1167"/>
        <v>0</v>
      </c>
      <c r="E14966">
        <f t="shared" ca="1" si="1168"/>
        <v>6</v>
      </c>
    </row>
    <row r="14967" spans="1:5" x14ac:dyDescent="0.2">
      <c r="A14967" t="str">
        <f t="shared" ca="1" si="1165"/>
        <v>Major</v>
      </c>
      <c r="B14967" t="str">
        <f t="shared" ca="1" si="1166"/>
        <v>temporomandibular joint dysfunction</v>
      </c>
      <c r="C14967">
        <f t="shared" si="1169"/>
        <v>831</v>
      </c>
      <c r="D14967" t="str">
        <f t="shared" ca="1" si="1167"/>
        <v>Services relating to hinging joints of the jaw</v>
      </c>
      <c r="E14967">
        <f t="shared" ca="1" si="1168"/>
        <v>16</v>
      </c>
    </row>
    <row r="14968" spans="1:5" x14ac:dyDescent="0.2">
      <c r="A14968" t="str">
        <f t="shared" ca="1" si="1165"/>
        <v>Other</v>
      </c>
      <c r="B14968" t="str">
        <f t="shared" ca="1" si="1166"/>
        <v>Implants</v>
      </c>
      <c r="C14968">
        <f t="shared" si="1169"/>
        <v>831</v>
      </c>
      <c r="D14968" t="str">
        <f t="shared" ca="1" si="1167"/>
        <v>Implant dental work</v>
      </c>
      <c r="E14968">
        <f t="shared" ca="1" si="1168"/>
        <v>18</v>
      </c>
    </row>
    <row r="14969" spans="1:5" x14ac:dyDescent="0.2">
      <c r="A14969" t="str">
        <f t="shared" ca="1" si="1165"/>
        <v>Other</v>
      </c>
      <c r="B14969" t="str">
        <f t="shared" ca="1" si="1166"/>
        <v>Implants</v>
      </c>
      <c r="C14969">
        <f t="shared" si="1169"/>
        <v>831</v>
      </c>
      <c r="D14969" t="str">
        <f t="shared" ca="1" si="1167"/>
        <v>Implant dental work</v>
      </c>
      <c r="E14969">
        <f t="shared" ca="1" si="1168"/>
        <v>18</v>
      </c>
    </row>
    <row r="14970" spans="1:5" x14ac:dyDescent="0.2">
      <c r="A14970" t="str">
        <f t="shared" ca="1" si="1165"/>
        <v>Orthodontics</v>
      </c>
      <c r="B14970" t="str">
        <f t="shared" ca="1" si="1166"/>
        <v>orthodontics</v>
      </c>
      <c r="C14970">
        <f t="shared" si="1169"/>
        <v>831</v>
      </c>
      <c r="D14970" t="str">
        <f t="shared" ca="1" si="1167"/>
        <v>For eligible dependents to age 19</v>
      </c>
      <c r="E14970">
        <f t="shared" ca="1" si="1168"/>
        <v>17</v>
      </c>
    </row>
    <row r="14971" spans="1:5" x14ac:dyDescent="0.2">
      <c r="A14971" t="str">
        <f t="shared" ca="1" si="1165"/>
        <v>Diagnostics and Preventative</v>
      </c>
      <c r="B14971" t="str">
        <f t="shared" ca="1" si="1166"/>
        <v>Sealants</v>
      </c>
      <c r="C14971">
        <f t="shared" si="1169"/>
        <v>831</v>
      </c>
      <c r="D14971">
        <f t="shared" ca="1" si="1167"/>
        <v>0</v>
      </c>
      <c r="E14971">
        <f t="shared" ca="1" si="1168"/>
        <v>6</v>
      </c>
    </row>
    <row r="14972" spans="1:5" x14ac:dyDescent="0.2">
      <c r="A14972" t="str">
        <f t="shared" ca="1" si="1165"/>
        <v>Major</v>
      </c>
      <c r="B14972" t="str">
        <f t="shared" ca="1" si="1166"/>
        <v>prosthodontics</v>
      </c>
      <c r="C14972">
        <f t="shared" si="1169"/>
        <v>831</v>
      </c>
      <c r="D14972" t="str">
        <f t="shared" ca="1" si="1167"/>
        <v>Procedures for replacement of missing teeth by construction or repair of bridges and partial or complete dentures</v>
      </c>
      <c r="E14972">
        <f t="shared" ca="1" si="1168"/>
        <v>15</v>
      </c>
    </row>
    <row r="14973" spans="1:5" x14ac:dyDescent="0.2">
      <c r="A14973" t="str">
        <f t="shared" ca="1" si="1165"/>
        <v>Major</v>
      </c>
      <c r="B14973" t="str">
        <f t="shared" ca="1" si="1166"/>
        <v>temporomandibular joint dysfunction</v>
      </c>
      <c r="C14973">
        <f t="shared" si="1169"/>
        <v>831</v>
      </c>
      <c r="D14973" t="str">
        <f t="shared" ca="1" si="1167"/>
        <v>Services relating to hinging joints of the jaw</v>
      </c>
      <c r="E14973">
        <f t="shared" ca="1" si="1168"/>
        <v>16</v>
      </c>
    </row>
    <row r="14974" spans="1:5" x14ac:dyDescent="0.2">
      <c r="A14974" t="str">
        <f t="shared" ca="1" si="1165"/>
        <v>Diagnostics and Preventative</v>
      </c>
      <c r="B14974" t="str">
        <f t="shared" ca="1" si="1166"/>
        <v>Prophylaxis</v>
      </c>
      <c r="C14974">
        <f t="shared" si="1169"/>
        <v>831</v>
      </c>
      <c r="D14974">
        <f t="shared" ca="1" si="1167"/>
        <v>0</v>
      </c>
      <c r="E14974">
        <f t="shared" ca="1" si="1168"/>
        <v>4</v>
      </c>
    </row>
    <row r="14975" spans="1:5" x14ac:dyDescent="0.2">
      <c r="A14975" t="str">
        <f t="shared" ca="1" si="1165"/>
        <v>Major</v>
      </c>
      <c r="B14975" t="str">
        <f t="shared" ca="1" si="1166"/>
        <v>major restorative</v>
      </c>
      <c r="C14975">
        <f t="shared" si="1169"/>
        <v>831</v>
      </c>
      <c r="D14975" t="str">
        <f t="shared" ca="1" si="1167"/>
        <v>Single crowns, inlays, onlays</v>
      </c>
      <c r="E14975">
        <f t="shared" ca="1" si="1168"/>
        <v>14</v>
      </c>
    </row>
    <row r="14976" spans="1:5" x14ac:dyDescent="0.2">
      <c r="A14976" t="str">
        <f t="shared" ca="1" si="1165"/>
        <v>Basic</v>
      </c>
      <c r="B14976" t="str">
        <f t="shared" ca="1" si="1166"/>
        <v>non-surgical periodontics</v>
      </c>
      <c r="C14976">
        <f t="shared" si="1169"/>
        <v>831</v>
      </c>
      <c r="D14976" t="str">
        <f t="shared" ca="1" si="1167"/>
        <v xml:space="preserve">Non-surgical treatment of the gums and supporting structures of the teeth </v>
      </c>
      <c r="E14976">
        <f t="shared" ca="1" si="1168"/>
        <v>12</v>
      </c>
    </row>
    <row r="14977" spans="1:5" x14ac:dyDescent="0.2">
      <c r="A14977" t="str">
        <f t="shared" ca="1" si="1165"/>
        <v>Diagnostics and Preventative</v>
      </c>
      <c r="B14977" t="str">
        <f t="shared" ca="1" si="1166"/>
        <v>Fluoride treatments</v>
      </c>
      <c r="C14977">
        <f t="shared" si="1169"/>
        <v>831</v>
      </c>
      <c r="D14977">
        <f t="shared" ca="1" si="1167"/>
        <v>0</v>
      </c>
      <c r="E14977">
        <f t="shared" ca="1" si="1168"/>
        <v>5</v>
      </c>
    </row>
    <row r="14978" spans="1:5" x14ac:dyDescent="0.2">
      <c r="A14978" t="str">
        <f t="shared" ref="A14978:A15041" ca="1" si="1170">INDEX(services,E14978,1)</f>
        <v>Diagnostics and Preventative</v>
      </c>
      <c r="B14978" t="str">
        <f t="shared" ref="B14978:B15041" ca="1" si="1171">INDEX(services,E14978,2)</f>
        <v>Bitewing x-rays</v>
      </c>
      <c r="C14978">
        <f t="shared" si="1169"/>
        <v>832</v>
      </c>
      <c r="D14978">
        <f t="shared" ref="D14978:D15041" ca="1" si="1172">INDEX(services,E14978,3)</f>
        <v>0</v>
      </c>
      <c r="E14978">
        <f t="shared" ref="E14978:E15041" ca="1" si="1173">RANDBETWEEN(1,ROWS(services))</f>
        <v>2</v>
      </c>
    </row>
    <row r="14979" spans="1:5" x14ac:dyDescent="0.2">
      <c r="A14979" t="str">
        <f t="shared" ca="1" si="1170"/>
        <v>Major</v>
      </c>
      <c r="B14979" t="str">
        <f t="shared" ca="1" si="1171"/>
        <v>prosthodontics</v>
      </c>
      <c r="C14979">
        <f t="shared" si="1169"/>
        <v>832</v>
      </c>
      <c r="D14979" t="str">
        <f t="shared" ca="1" si="1172"/>
        <v>Procedures for replacement of missing teeth by construction or repair of bridges and partial or complete dentures</v>
      </c>
      <c r="E14979">
        <f t="shared" ca="1" si="1173"/>
        <v>15</v>
      </c>
    </row>
    <row r="14980" spans="1:5" x14ac:dyDescent="0.2">
      <c r="A14980" t="str">
        <f t="shared" ca="1" si="1170"/>
        <v>Basic</v>
      </c>
      <c r="B14980" t="str">
        <f t="shared" ca="1" si="1171"/>
        <v>non-surgical periodontics</v>
      </c>
      <c r="C14980">
        <f t="shared" ref="C14980:C15043" si="1174">IF(MOD(ROW(C14980)-2,18)&lt;&gt;0,C14979,C14979+1)</f>
        <v>832</v>
      </c>
      <c r="D14980" t="str">
        <f t="shared" ca="1" si="1172"/>
        <v xml:space="preserve">Non-surgical treatment of the gums and supporting structures of the teeth </v>
      </c>
      <c r="E14980">
        <f t="shared" ca="1" si="1173"/>
        <v>12</v>
      </c>
    </row>
    <row r="14981" spans="1:5" x14ac:dyDescent="0.2">
      <c r="A14981" t="str">
        <f t="shared" ca="1" si="1170"/>
        <v>Major</v>
      </c>
      <c r="B14981" t="str">
        <f t="shared" ca="1" si="1171"/>
        <v>temporomandibular joint dysfunction</v>
      </c>
      <c r="C14981">
        <f t="shared" si="1174"/>
        <v>832</v>
      </c>
      <c r="D14981" t="str">
        <f t="shared" ca="1" si="1172"/>
        <v>Services relating to hinging joints of the jaw</v>
      </c>
      <c r="E14981">
        <f t="shared" ca="1" si="1173"/>
        <v>16</v>
      </c>
    </row>
    <row r="14982" spans="1:5" x14ac:dyDescent="0.2">
      <c r="A14982" t="str">
        <f t="shared" ca="1" si="1170"/>
        <v>Diagnostics and Preventative</v>
      </c>
      <c r="B14982" t="str">
        <f t="shared" ca="1" si="1171"/>
        <v>Sealants</v>
      </c>
      <c r="C14982">
        <f t="shared" si="1174"/>
        <v>832</v>
      </c>
      <c r="D14982">
        <f t="shared" ca="1" si="1172"/>
        <v>0</v>
      </c>
      <c r="E14982">
        <f t="shared" ca="1" si="1173"/>
        <v>6</v>
      </c>
    </row>
    <row r="14983" spans="1:5" x14ac:dyDescent="0.2">
      <c r="A14983" t="str">
        <f t="shared" ca="1" si="1170"/>
        <v>Diagnostics and Preventative</v>
      </c>
      <c r="B14983" t="str">
        <f t="shared" ca="1" si="1171"/>
        <v>Bitewing x-rays</v>
      </c>
      <c r="C14983">
        <f t="shared" si="1174"/>
        <v>832</v>
      </c>
      <c r="D14983">
        <f t="shared" ca="1" si="1172"/>
        <v>0</v>
      </c>
      <c r="E14983">
        <f t="shared" ca="1" si="1173"/>
        <v>2</v>
      </c>
    </row>
    <row r="14984" spans="1:5" x14ac:dyDescent="0.2">
      <c r="A14984" t="str">
        <f t="shared" ca="1" si="1170"/>
        <v>Major</v>
      </c>
      <c r="B14984" t="str">
        <f t="shared" ca="1" si="1171"/>
        <v>major restorative</v>
      </c>
      <c r="C14984">
        <f t="shared" si="1174"/>
        <v>832</v>
      </c>
      <c r="D14984" t="str">
        <f t="shared" ca="1" si="1172"/>
        <v>Single crowns, inlays, onlays</v>
      </c>
      <c r="E14984">
        <f t="shared" ca="1" si="1173"/>
        <v>14</v>
      </c>
    </row>
    <row r="14985" spans="1:5" x14ac:dyDescent="0.2">
      <c r="A14985" t="str">
        <f t="shared" ca="1" si="1170"/>
        <v>Diagnostics and Preventative</v>
      </c>
      <c r="B14985" t="str">
        <f t="shared" ca="1" si="1171"/>
        <v>Fluoride treatments</v>
      </c>
      <c r="C14985">
        <f t="shared" si="1174"/>
        <v>832</v>
      </c>
      <c r="D14985">
        <f t="shared" ca="1" si="1172"/>
        <v>0</v>
      </c>
      <c r="E14985">
        <f t="shared" ca="1" si="1173"/>
        <v>5</v>
      </c>
    </row>
    <row r="14986" spans="1:5" x14ac:dyDescent="0.2">
      <c r="A14986" t="str">
        <f t="shared" ca="1" si="1170"/>
        <v>Diagnostics and Preventative</v>
      </c>
      <c r="B14986" t="str">
        <f t="shared" ca="1" si="1171"/>
        <v>Periodic Exams</v>
      </c>
      <c r="C14986">
        <f t="shared" si="1174"/>
        <v>832</v>
      </c>
      <c r="D14986">
        <f t="shared" ca="1" si="1172"/>
        <v>0</v>
      </c>
      <c r="E14986">
        <f t="shared" ca="1" si="1173"/>
        <v>1</v>
      </c>
    </row>
    <row r="14987" spans="1:5" x14ac:dyDescent="0.2">
      <c r="A14987" t="str">
        <f t="shared" ca="1" si="1170"/>
        <v>Basic</v>
      </c>
      <c r="B14987" t="str">
        <f t="shared" ca="1" si="1171"/>
        <v>oral surgery</v>
      </c>
      <c r="C14987">
        <f t="shared" si="1174"/>
        <v>832</v>
      </c>
      <c r="D14987" t="str">
        <f t="shared" ca="1" si="1172"/>
        <v>Extraction and other surgery procedures, incl. pre- and post-operative care</v>
      </c>
      <c r="E14987">
        <f t="shared" ca="1" si="1173"/>
        <v>9</v>
      </c>
    </row>
    <row r="14988" spans="1:5" x14ac:dyDescent="0.2">
      <c r="A14988" t="str">
        <f t="shared" ca="1" si="1170"/>
        <v>Diagnostics and Preventative</v>
      </c>
      <c r="B14988" t="str">
        <f t="shared" ca="1" si="1171"/>
        <v>Prophylaxis</v>
      </c>
      <c r="C14988">
        <f t="shared" si="1174"/>
        <v>832</v>
      </c>
      <c r="D14988">
        <f t="shared" ca="1" si="1172"/>
        <v>0</v>
      </c>
      <c r="E14988">
        <f t="shared" ca="1" si="1173"/>
        <v>4</v>
      </c>
    </row>
    <row r="14989" spans="1:5" x14ac:dyDescent="0.2">
      <c r="A14989" t="str">
        <f t="shared" ca="1" si="1170"/>
        <v>Orthodontics</v>
      </c>
      <c r="B14989" t="str">
        <f t="shared" ca="1" si="1171"/>
        <v>orthodontics</v>
      </c>
      <c r="C14989">
        <f t="shared" si="1174"/>
        <v>832</v>
      </c>
      <c r="D14989" t="str">
        <f t="shared" ca="1" si="1172"/>
        <v>For eligible dependents to age 19</v>
      </c>
      <c r="E14989">
        <f t="shared" ca="1" si="1173"/>
        <v>17</v>
      </c>
    </row>
    <row r="14990" spans="1:5" x14ac:dyDescent="0.2">
      <c r="A14990" t="str">
        <f t="shared" ca="1" si="1170"/>
        <v>Basic</v>
      </c>
      <c r="B14990" t="str">
        <f t="shared" ca="1" si="1171"/>
        <v>general anesthesia</v>
      </c>
      <c r="C14990">
        <f t="shared" si="1174"/>
        <v>832</v>
      </c>
      <c r="D14990" t="str">
        <f t="shared" ca="1" si="1172"/>
        <v>Covered when used in conjunction with covered oral surgical procedures</v>
      </c>
      <c r="E14990">
        <f t="shared" ca="1" si="1173"/>
        <v>13</v>
      </c>
    </row>
    <row r="14991" spans="1:5" x14ac:dyDescent="0.2">
      <c r="A14991" t="str">
        <f t="shared" ca="1" si="1170"/>
        <v>Diagnostics and Preventative</v>
      </c>
      <c r="B14991" t="str">
        <f t="shared" ca="1" si="1171"/>
        <v>Prophylaxis</v>
      </c>
      <c r="C14991">
        <f t="shared" si="1174"/>
        <v>832</v>
      </c>
      <c r="D14991">
        <f t="shared" ca="1" si="1172"/>
        <v>0</v>
      </c>
      <c r="E14991">
        <f t="shared" ca="1" si="1173"/>
        <v>4</v>
      </c>
    </row>
    <row r="14992" spans="1:5" x14ac:dyDescent="0.2">
      <c r="A14992" t="str">
        <f t="shared" ca="1" si="1170"/>
        <v>Diagnostics and Preventative</v>
      </c>
      <c r="B14992" t="str">
        <f t="shared" ca="1" si="1171"/>
        <v>Fluoride treatments</v>
      </c>
      <c r="C14992">
        <f t="shared" si="1174"/>
        <v>832</v>
      </c>
      <c r="D14992">
        <f t="shared" ca="1" si="1172"/>
        <v>0</v>
      </c>
      <c r="E14992">
        <f t="shared" ca="1" si="1173"/>
        <v>5</v>
      </c>
    </row>
    <row r="14993" spans="1:5" x14ac:dyDescent="0.2">
      <c r="A14993" t="str">
        <f t="shared" ca="1" si="1170"/>
        <v>Diagnostics and Preventative</v>
      </c>
      <c r="B14993" t="str">
        <f t="shared" ca="1" si="1171"/>
        <v>Sealants</v>
      </c>
      <c r="C14993">
        <f t="shared" si="1174"/>
        <v>832</v>
      </c>
      <c r="D14993">
        <f t="shared" ca="1" si="1172"/>
        <v>0</v>
      </c>
      <c r="E14993">
        <f t="shared" ca="1" si="1173"/>
        <v>6</v>
      </c>
    </row>
    <row r="14994" spans="1:5" x14ac:dyDescent="0.2">
      <c r="A14994" t="str">
        <f t="shared" ca="1" si="1170"/>
        <v>Diagnostics and Preventative</v>
      </c>
      <c r="B14994" t="str">
        <f t="shared" ca="1" si="1171"/>
        <v>Full-mouth x-ray</v>
      </c>
      <c r="C14994">
        <f t="shared" si="1174"/>
        <v>832</v>
      </c>
      <c r="D14994">
        <f t="shared" ca="1" si="1172"/>
        <v>0</v>
      </c>
      <c r="E14994">
        <f t="shared" ca="1" si="1173"/>
        <v>3</v>
      </c>
    </row>
    <row r="14995" spans="1:5" x14ac:dyDescent="0.2">
      <c r="A14995" t="str">
        <f t="shared" ca="1" si="1170"/>
        <v>Major</v>
      </c>
      <c r="B14995" t="str">
        <f t="shared" ca="1" si="1171"/>
        <v>temporomandibular joint dysfunction</v>
      </c>
      <c r="C14995">
        <f t="shared" si="1174"/>
        <v>832</v>
      </c>
      <c r="D14995" t="str">
        <f t="shared" ca="1" si="1172"/>
        <v>Services relating to hinging joints of the jaw</v>
      </c>
      <c r="E14995">
        <f t="shared" ca="1" si="1173"/>
        <v>16</v>
      </c>
    </row>
    <row r="14996" spans="1:5" x14ac:dyDescent="0.2">
      <c r="A14996" t="str">
        <f t="shared" ca="1" si="1170"/>
        <v>Basic</v>
      </c>
      <c r="B14996" t="str">
        <f t="shared" ca="1" si="1171"/>
        <v>general anesthesia</v>
      </c>
      <c r="C14996">
        <f t="shared" si="1174"/>
        <v>833</v>
      </c>
      <c r="D14996" t="str">
        <f t="shared" ca="1" si="1172"/>
        <v>Covered when used in conjunction with covered oral surgical procedures</v>
      </c>
      <c r="E14996">
        <f t="shared" ca="1" si="1173"/>
        <v>13</v>
      </c>
    </row>
    <row r="14997" spans="1:5" x14ac:dyDescent="0.2">
      <c r="A14997" t="str">
        <f t="shared" ca="1" si="1170"/>
        <v>Major</v>
      </c>
      <c r="B14997" t="str">
        <f t="shared" ca="1" si="1171"/>
        <v>prosthodontics</v>
      </c>
      <c r="C14997">
        <f t="shared" si="1174"/>
        <v>833</v>
      </c>
      <c r="D14997" t="str">
        <f t="shared" ca="1" si="1172"/>
        <v>Procedures for replacement of missing teeth by construction or repair of bridges and partial or complete dentures</v>
      </c>
      <c r="E14997">
        <f t="shared" ca="1" si="1173"/>
        <v>15</v>
      </c>
    </row>
    <row r="14998" spans="1:5" x14ac:dyDescent="0.2">
      <c r="A14998" t="str">
        <f t="shared" ca="1" si="1170"/>
        <v>Diagnostics and Preventative</v>
      </c>
      <c r="B14998" t="str">
        <f t="shared" ca="1" si="1171"/>
        <v>Full-mouth x-ray</v>
      </c>
      <c r="C14998">
        <f t="shared" si="1174"/>
        <v>833</v>
      </c>
      <c r="D14998">
        <f t="shared" ca="1" si="1172"/>
        <v>0</v>
      </c>
      <c r="E14998">
        <f t="shared" ca="1" si="1173"/>
        <v>3</v>
      </c>
    </row>
    <row r="14999" spans="1:5" x14ac:dyDescent="0.2">
      <c r="A14999" t="str">
        <f t="shared" ca="1" si="1170"/>
        <v>Orthodontics</v>
      </c>
      <c r="B14999" t="str">
        <f t="shared" ca="1" si="1171"/>
        <v>orthodontics</v>
      </c>
      <c r="C14999">
        <f t="shared" si="1174"/>
        <v>833</v>
      </c>
      <c r="D14999" t="str">
        <f t="shared" ca="1" si="1172"/>
        <v>For eligible dependents to age 19</v>
      </c>
      <c r="E14999">
        <f t="shared" ca="1" si="1173"/>
        <v>17</v>
      </c>
    </row>
    <row r="15000" spans="1:5" x14ac:dyDescent="0.2">
      <c r="A15000" t="str">
        <f t="shared" ca="1" si="1170"/>
        <v>Diagnostics and Preventative</v>
      </c>
      <c r="B15000" t="str">
        <f t="shared" ca="1" si="1171"/>
        <v>Sealants</v>
      </c>
      <c r="C15000">
        <f t="shared" si="1174"/>
        <v>833</v>
      </c>
      <c r="D15000">
        <f t="shared" ca="1" si="1172"/>
        <v>0</v>
      </c>
      <c r="E15000">
        <f t="shared" ca="1" si="1173"/>
        <v>6</v>
      </c>
    </row>
    <row r="15001" spans="1:5" x14ac:dyDescent="0.2">
      <c r="A15001" t="str">
        <f t="shared" ca="1" si="1170"/>
        <v>Diagnostics and Preventative</v>
      </c>
      <c r="B15001" t="str">
        <f t="shared" ca="1" si="1171"/>
        <v>Full-mouth x-ray</v>
      </c>
      <c r="C15001">
        <f t="shared" si="1174"/>
        <v>833</v>
      </c>
      <c r="D15001">
        <f t="shared" ca="1" si="1172"/>
        <v>0</v>
      </c>
      <c r="E15001">
        <f t="shared" ca="1" si="1173"/>
        <v>3</v>
      </c>
    </row>
    <row r="15002" spans="1:5" x14ac:dyDescent="0.2">
      <c r="A15002" t="str">
        <f t="shared" ca="1" si="1170"/>
        <v>Diagnostics and Preventative</v>
      </c>
      <c r="B15002" t="str">
        <f t="shared" ca="1" si="1171"/>
        <v>Prophylaxis</v>
      </c>
      <c r="C15002">
        <f t="shared" si="1174"/>
        <v>833</v>
      </c>
      <c r="D15002">
        <f t="shared" ca="1" si="1172"/>
        <v>0</v>
      </c>
      <c r="E15002">
        <f t="shared" ca="1" si="1173"/>
        <v>4</v>
      </c>
    </row>
    <row r="15003" spans="1:5" x14ac:dyDescent="0.2">
      <c r="A15003" t="str">
        <f t="shared" ca="1" si="1170"/>
        <v>Basic</v>
      </c>
      <c r="B15003" t="str">
        <f t="shared" ca="1" si="1171"/>
        <v>oral surgery</v>
      </c>
      <c r="C15003">
        <f t="shared" si="1174"/>
        <v>833</v>
      </c>
      <c r="D15003" t="str">
        <f t="shared" ca="1" si="1172"/>
        <v>Extraction and other surgery procedures, incl. pre- and post-operative care</v>
      </c>
      <c r="E15003">
        <f t="shared" ca="1" si="1173"/>
        <v>9</v>
      </c>
    </row>
    <row r="15004" spans="1:5" x14ac:dyDescent="0.2">
      <c r="A15004" t="str">
        <f t="shared" ca="1" si="1170"/>
        <v>Basic</v>
      </c>
      <c r="B15004" t="str">
        <f t="shared" ca="1" si="1171"/>
        <v>general anesthesia</v>
      </c>
      <c r="C15004">
        <f t="shared" si="1174"/>
        <v>833</v>
      </c>
      <c r="D15004" t="str">
        <f t="shared" ca="1" si="1172"/>
        <v>Covered when used in conjunction with covered oral surgical procedures</v>
      </c>
      <c r="E15004">
        <f t="shared" ca="1" si="1173"/>
        <v>13</v>
      </c>
    </row>
    <row r="15005" spans="1:5" x14ac:dyDescent="0.2">
      <c r="A15005" t="str">
        <f t="shared" ca="1" si="1170"/>
        <v>Orthodontics</v>
      </c>
      <c r="B15005" t="str">
        <f t="shared" ca="1" si="1171"/>
        <v>orthodontics</v>
      </c>
      <c r="C15005">
        <f t="shared" si="1174"/>
        <v>833</v>
      </c>
      <c r="D15005" t="str">
        <f t="shared" ca="1" si="1172"/>
        <v>For eligible dependents to age 19</v>
      </c>
      <c r="E15005">
        <f t="shared" ca="1" si="1173"/>
        <v>17</v>
      </c>
    </row>
    <row r="15006" spans="1:5" x14ac:dyDescent="0.2">
      <c r="A15006" t="str">
        <f t="shared" ca="1" si="1170"/>
        <v>Basic</v>
      </c>
      <c r="B15006" t="str">
        <f t="shared" ca="1" si="1171"/>
        <v>surgical periodontics</v>
      </c>
      <c r="C15006">
        <f t="shared" si="1174"/>
        <v>833</v>
      </c>
      <c r="D15006" t="str">
        <f t="shared" ca="1" si="1172"/>
        <v>Surgical treatment of the gums and supporting structures of the teeth</v>
      </c>
      <c r="E15006">
        <f t="shared" ca="1" si="1173"/>
        <v>11</v>
      </c>
    </row>
    <row r="15007" spans="1:5" x14ac:dyDescent="0.2">
      <c r="A15007" t="str">
        <f t="shared" ca="1" si="1170"/>
        <v>Diagnostics and Preventative</v>
      </c>
      <c r="B15007" t="str">
        <f t="shared" ca="1" si="1171"/>
        <v>Sealants</v>
      </c>
      <c r="C15007">
        <f t="shared" si="1174"/>
        <v>833</v>
      </c>
      <c r="D15007">
        <f t="shared" ca="1" si="1172"/>
        <v>0</v>
      </c>
      <c r="E15007">
        <f t="shared" ca="1" si="1173"/>
        <v>6</v>
      </c>
    </row>
    <row r="15008" spans="1:5" x14ac:dyDescent="0.2">
      <c r="A15008" t="str">
        <f t="shared" ca="1" si="1170"/>
        <v>Basic</v>
      </c>
      <c r="B15008" t="str">
        <f t="shared" ca="1" si="1171"/>
        <v>non-surgical periodontics</v>
      </c>
      <c r="C15008">
        <f t="shared" si="1174"/>
        <v>833</v>
      </c>
      <c r="D15008" t="str">
        <f t="shared" ca="1" si="1172"/>
        <v xml:space="preserve">Non-surgical treatment of the gums and supporting structures of the teeth </v>
      </c>
      <c r="E15008">
        <f t="shared" ca="1" si="1173"/>
        <v>12</v>
      </c>
    </row>
    <row r="15009" spans="1:5" x14ac:dyDescent="0.2">
      <c r="A15009" t="str">
        <f t="shared" ca="1" si="1170"/>
        <v>Basic</v>
      </c>
      <c r="B15009" t="str">
        <f t="shared" ca="1" si="1171"/>
        <v>non-surgical periodontics</v>
      </c>
      <c r="C15009">
        <f t="shared" si="1174"/>
        <v>833</v>
      </c>
      <c r="D15009" t="str">
        <f t="shared" ca="1" si="1172"/>
        <v xml:space="preserve">Non-surgical treatment of the gums and supporting structures of the teeth </v>
      </c>
      <c r="E15009">
        <f t="shared" ca="1" si="1173"/>
        <v>12</v>
      </c>
    </row>
    <row r="15010" spans="1:5" x14ac:dyDescent="0.2">
      <c r="A15010" t="str">
        <f t="shared" ca="1" si="1170"/>
        <v>Orthodontics</v>
      </c>
      <c r="B15010" t="str">
        <f t="shared" ca="1" si="1171"/>
        <v>orthodontics</v>
      </c>
      <c r="C15010">
        <f t="shared" si="1174"/>
        <v>833</v>
      </c>
      <c r="D15010" t="str">
        <f t="shared" ca="1" si="1172"/>
        <v>For eligible dependents to age 19</v>
      </c>
      <c r="E15010">
        <f t="shared" ca="1" si="1173"/>
        <v>17</v>
      </c>
    </row>
    <row r="15011" spans="1:5" x14ac:dyDescent="0.2">
      <c r="A15011" t="str">
        <f t="shared" ca="1" si="1170"/>
        <v>Other</v>
      </c>
      <c r="B15011" t="str">
        <f t="shared" ca="1" si="1171"/>
        <v>Implants</v>
      </c>
      <c r="C15011">
        <f t="shared" si="1174"/>
        <v>833</v>
      </c>
      <c r="D15011" t="str">
        <f t="shared" ca="1" si="1172"/>
        <v>Implant dental work</v>
      </c>
      <c r="E15011">
        <f t="shared" ca="1" si="1173"/>
        <v>18</v>
      </c>
    </row>
    <row r="15012" spans="1:5" x14ac:dyDescent="0.2">
      <c r="A15012" t="str">
        <f t="shared" ca="1" si="1170"/>
        <v>Diagnostics and Preventative</v>
      </c>
      <c r="B15012" t="str">
        <f t="shared" ca="1" si="1171"/>
        <v>Sealants</v>
      </c>
      <c r="C15012">
        <f t="shared" si="1174"/>
        <v>833</v>
      </c>
      <c r="D15012">
        <f t="shared" ca="1" si="1172"/>
        <v>0</v>
      </c>
      <c r="E15012">
        <f t="shared" ca="1" si="1173"/>
        <v>6</v>
      </c>
    </row>
    <row r="15013" spans="1:5" x14ac:dyDescent="0.2">
      <c r="A15013" t="str">
        <f t="shared" ca="1" si="1170"/>
        <v>Diagnostics and Preventative</v>
      </c>
      <c r="B15013" t="str">
        <f t="shared" ca="1" si="1171"/>
        <v>Periodic Exams</v>
      </c>
      <c r="C15013">
        <f t="shared" si="1174"/>
        <v>833</v>
      </c>
      <c r="D15013">
        <f t="shared" ca="1" si="1172"/>
        <v>0</v>
      </c>
      <c r="E15013">
        <f t="shared" ca="1" si="1173"/>
        <v>1</v>
      </c>
    </row>
    <row r="15014" spans="1:5" x14ac:dyDescent="0.2">
      <c r="A15014" t="str">
        <f t="shared" ca="1" si="1170"/>
        <v>Orthodontics</v>
      </c>
      <c r="B15014" t="str">
        <f t="shared" ca="1" si="1171"/>
        <v>orthodontics</v>
      </c>
      <c r="C15014">
        <f t="shared" si="1174"/>
        <v>834</v>
      </c>
      <c r="D15014" t="str">
        <f t="shared" ca="1" si="1172"/>
        <v>For eligible dependents to age 19</v>
      </c>
      <c r="E15014">
        <f t="shared" ca="1" si="1173"/>
        <v>17</v>
      </c>
    </row>
    <row r="15015" spans="1:5" x14ac:dyDescent="0.2">
      <c r="A15015" t="str">
        <f t="shared" ca="1" si="1170"/>
        <v>Basic</v>
      </c>
      <c r="B15015" t="str">
        <f t="shared" ca="1" si="1171"/>
        <v>endodontics</v>
      </c>
      <c r="C15015">
        <f t="shared" si="1174"/>
        <v>834</v>
      </c>
      <c r="D15015" t="str">
        <f t="shared" ca="1" si="1172"/>
        <v>Root canal, pulpal therapy</v>
      </c>
      <c r="E15015">
        <f t="shared" ca="1" si="1173"/>
        <v>10</v>
      </c>
    </row>
    <row r="15016" spans="1:5" x14ac:dyDescent="0.2">
      <c r="A15016" t="str">
        <f t="shared" ca="1" si="1170"/>
        <v>Other</v>
      </c>
      <c r="B15016" t="str">
        <f t="shared" ca="1" si="1171"/>
        <v>Implants</v>
      </c>
      <c r="C15016">
        <f t="shared" si="1174"/>
        <v>834</v>
      </c>
      <c r="D15016" t="str">
        <f t="shared" ca="1" si="1172"/>
        <v>Implant dental work</v>
      </c>
      <c r="E15016">
        <f t="shared" ca="1" si="1173"/>
        <v>18</v>
      </c>
    </row>
    <row r="15017" spans="1:5" x14ac:dyDescent="0.2">
      <c r="A15017" t="str">
        <f t="shared" ca="1" si="1170"/>
        <v>Orthodontics</v>
      </c>
      <c r="B15017" t="str">
        <f t="shared" ca="1" si="1171"/>
        <v>orthodontics</v>
      </c>
      <c r="C15017">
        <f t="shared" si="1174"/>
        <v>834</v>
      </c>
      <c r="D15017" t="str">
        <f t="shared" ca="1" si="1172"/>
        <v>For eligible dependents to age 19</v>
      </c>
      <c r="E15017">
        <f t="shared" ca="1" si="1173"/>
        <v>17</v>
      </c>
    </row>
    <row r="15018" spans="1:5" x14ac:dyDescent="0.2">
      <c r="A15018" t="str">
        <f t="shared" ca="1" si="1170"/>
        <v>Basic</v>
      </c>
      <c r="B15018" t="str">
        <f t="shared" ca="1" si="1171"/>
        <v>oral surgery</v>
      </c>
      <c r="C15018">
        <f t="shared" si="1174"/>
        <v>834</v>
      </c>
      <c r="D15018" t="str">
        <f t="shared" ca="1" si="1172"/>
        <v>Extraction and other surgery procedures, incl. pre- and post-operative care</v>
      </c>
      <c r="E15018">
        <f t="shared" ca="1" si="1173"/>
        <v>9</v>
      </c>
    </row>
    <row r="15019" spans="1:5" x14ac:dyDescent="0.2">
      <c r="A15019" t="str">
        <f t="shared" ca="1" si="1170"/>
        <v>Other</v>
      </c>
      <c r="B15019" t="str">
        <f t="shared" ca="1" si="1171"/>
        <v>Implants</v>
      </c>
      <c r="C15019">
        <f t="shared" si="1174"/>
        <v>834</v>
      </c>
      <c r="D15019" t="str">
        <f t="shared" ca="1" si="1172"/>
        <v>Implant dental work</v>
      </c>
      <c r="E15019">
        <f t="shared" ca="1" si="1173"/>
        <v>18</v>
      </c>
    </row>
    <row r="15020" spans="1:5" x14ac:dyDescent="0.2">
      <c r="A15020" t="str">
        <f t="shared" ca="1" si="1170"/>
        <v>Diagnostics and Preventative</v>
      </c>
      <c r="B15020" t="str">
        <f t="shared" ca="1" si="1171"/>
        <v>Fluoride treatments</v>
      </c>
      <c r="C15020">
        <f t="shared" si="1174"/>
        <v>834</v>
      </c>
      <c r="D15020">
        <f t="shared" ca="1" si="1172"/>
        <v>0</v>
      </c>
      <c r="E15020">
        <f t="shared" ca="1" si="1173"/>
        <v>5</v>
      </c>
    </row>
    <row r="15021" spans="1:5" x14ac:dyDescent="0.2">
      <c r="A15021" t="str">
        <f t="shared" ca="1" si="1170"/>
        <v>Basic</v>
      </c>
      <c r="B15021" t="str">
        <f t="shared" ca="1" si="1171"/>
        <v>endodontics</v>
      </c>
      <c r="C15021">
        <f t="shared" si="1174"/>
        <v>834</v>
      </c>
      <c r="D15021" t="str">
        <f t="shared" ca="1" si="1172"/>
        <v>Root canal, pulpal therapy</v>
      </c>
      <c r="E15021">
        <f t="shared" ca="1" si="1173"/>
        <v>10</v>
      </c>
    </row>
    <row r="15022" spans="1:5" x14ac:dyDescent="0.2">
      <c r="A15022" t="str">
        <f t="shared" ca="1" si="1170"/>
        <v>Diagnostics and Preventative</v>
      </c>
      <c r="B15022" t="str">
        <f t="shared" ca="1" si="1171"/>
        <v>Bitewing x-rays</v>
      </c>
      <c r="C15022">
        <f t="shared" si="1174"/>
        <v>834</v>
      </c>
      <c r="D15022">
        <f t="shared" ca="1" si="1172"/>
        <v>0</v>
      </c>
      <c r="E15022">
        <f t="shared" ca="1" si="1173"/>
        <v>2</v>
      </c>
    </row>
    <row r="15023" spans="1:5" x14ac:dyDescent="0.2">
      <c r="A15023" t="str">
        <f t="shared" ca="1" si="1170"/>
        <v>Basic</v>
      </c>
      <c r="B15023" t="str">
        <f t="shared" ca="1" si="1171"/>
        <v>basic restorative</v>
      </c>
      <c r="C15023">
        <f t="shared" si="1174"/>
        <v>834</v>
      </c>
      <c r="D15023" t="str">
        <f t="shared" ca="1" si="1172"/>
        <v>Fillings (amalgam "silver" and composite "white" non-molar)</v>
      </c>
      <c r="E15023">
        <f t="shared" ca="1" si="1173"/>
        <v>8</v>
      </c>
    </row>
    <row r="15024" spans="1:5" x14ac:dyDescent="0.2">
      <c r="A15024" t="str">
        <f t="shared" ca="1" si="1170"/>
        <v>Basic</v>
      </c>
      <c r="B15024" t="str">
        <f t="shared" ca="1" si="1171"/>
        <v>surgical periodontics</v>
      </c>
      <c r="C15024">
        <f t="shared" si="1174"/>
        <v>834</v>
      </c>
      <c r="D15024" t="str">
        <f t="shared" ca="1" si="1172"/>
        <v>Surgical treatment of the gums and supporting structures of the teeth</v>
      </c>
      <c r="E15024">
        <f t="shared" ca="1" si="1173"/>
        <v>11</v>
      </c>
    </row>
    <row r="15025" spans="1:5" x14ac:dyDescent="0.2">
      <c r="A15025" t="str">
        <f t="shared" ca="1" si="1170"/>
        <v>Basic</v>
      </c>
      <c r="B15025" t="str">
        <f t="shared" ca="1" si="1171"/>
        <v>endodontics</v>
      </c>
      <c r="C15025">
        <f t="shared" si="1174"/>
        <v>834</v>
      </c>
      <c r="D15025" t="str">
        <f t="shared" ca="1" si="1172"/>
        <v>Root canal, pulpal therapy</v>
      </c>
      <c r="E15025">
        <f t="shared" ca="1" si="1173"/>
        <v>10</v>
      </c>
    </row>
    <row r="15026" spans="1:5" x14ac:dyDescent="0.2">
      <c r="A15026" t="str">
        <f t="shared" ca="1" si="1170"/>
        <v>Basic</v>
      </c>
      <c r="B15026" t="str">
        <f t="shared" ca="1" si="1171"/>
        <v>oral surgery</v>
      </c>
      <c r="C15026">
        <f t="shared" si="1174"/>
        <v>834</v>
      </c>
      <c r="D15026" t="str">
        <f t="shared" ca="1" si="1172"/>
        <v>Extraction and other surgery procedures, incl. pre- and post-operative care</v>
      </c>
      <c r="E15026">
        <f t="shared" ca="1" si="1173"/>
        <v>9</v>
      </c>
    </row>
    <row r="15027" spans="1:5" x14ac:dyDescent="0.2">
      <c r="A15027" t="str">
        <f t="shared" ca="1" si="1170"/>
        <v>Diagnostics and Preventative</v>
      </c>
      <c r="B15027" t="str">
        <f t="shared" ca="1" si="1171"/>
        <v>Prophylaxis</v>
      </c>
      <c r="C15027">
        <f t="shared" si="1174"/>
        <v>834</v>
      </c>
      <c r="D15027">
        <f t="shared" ca="1" si="1172"/>
        <v>0</v>
      </c>
      <c r="E15027">
        <f t="shared" ca="1" si="1173"/>
        <v>4</v>
      </c>
    </row>
    <row r="15028" spans="1:5" x14ac:dyDescent="0.2">
      <c r="A15028" t="str">
        <f t="shared" ca="1" si="1170"/>
        <v>Major</v>
      </c>
      <c r="B15028" t="str">
        <f t="shared" ca="1" si="1171"/>
        <v>temporomandibular joint dysfunction</v>
      </c>
      <c r="C15028">
        <f t="shared" si="1174"/>
        <v>834</v>
      </c>
      <c r="D15028" t="str">
        <f t="shared" ca="1" si="1172"/>
        <v>Services relating to hinging joints of the jaw</v>
      </c>
      <c r="E15028">
        <f t="shared" ca="1" si="1173"/>
        <v>16</v>
      </c>
    </row>
    <row r="15029" spans="1:5" x14ac:dyDescent="0.2">
      <c r="A15029" t="str">
        <f t="shared" ca="1" si="1170"/>
        <v>Diagnostics and Preventative</v>
      </c>
      <c r="B15029" t="str">
        <f t="shared" ca="1" si="1171"/>
        <v>Full-mouth x-ray</v>
      </c>
      <c r="C15029">
        <f t="shared" si="1174"/>
        <v>834</v>
      </c>
      <c r="D15029">
        <f t="shared" ca="1" si="1172"/>
        <v>0</v>
      </c>
      <c r="E15029">
        <f t="shared" ca="1" si="1173"/>
        <v>3</v>
      </c>
    </row>
    <row r="15030" spans="1:5" x14ac:dyDescent="0.2">
      <c r="A15030" t="str">
        <f t="shared" ca="1" si="1170"/>
        <v>Major</v>
      </c>
      <c r="B15030" t="str">
        <f t="shared" ca="1" si="1171"/>
        <v>prosthodontics</v>
      </c>
      <c r="C15030">
        <f t="shared" si="1174"/>
        <v>834</v>
      </c>
      <c r="D15030" t="str">
        <f t="shared" ca="1" si="1172"/>
        <v>Procedures for replacement of missing teeth by construction or repair of bridges and partial or complete dentures</v>
      </c>
      <c r="E15030">
        <f t="shared" ca="1" si="1173"/>
        <v>15</v>
      </c>
    </row>
    <row r="15031" spans="1:5" x14ac:dyDescent="0.2">
      <c r="A15031" t="str">
        <f t="shared" ca="1" si="1170"/>
        <v>Basic</v>
      </c>
      <c r="B15031" t="str">
        <f t="shared" ca="1" si="1171"/>
        <v>surgical periodontics</v>
      </c>
      <c r="C15031">
        <f t="shared" si="1174"/>
        <v>834</v>
      </c>
      <c r="D15031" t="str">
        <f t="shared" ca="1" si="1172"/>
        <v>Surgical treatment of the gums and supporting structures of the teeth</v>
      </c>
      <c r="E15031">
        <f t="shared" ca="1" si="1173"/>
        <v>11</v>
      </c>
    </row>
    <row r="15032" spans="1:5" x14ac:dyDescent="0.2">
      <c r="A15032" t="str">
        <f t="shared" ca="1" si="1170"/>
        <v>Diagnostics and Preventative</v>
      </c>
      <c r="B15032" t="str">
        <f t="shared" ca="1" si="1171"/>
        <v>Sealants</v>
      </c>
      <c r="C15032">
        <f t="shared" si="1174"/>
        <v>835</v>
      </c>
      <c r="D15032">
        <f t="shared" ca="1" si="1172"/>
        <v>0</v>
      </c>
      <c r="E15032">
        <f t="shared" ca="1" si="1173"/>
        <v>6</v>
      </c>
    </row>
    <row r="15033" spans="1:5" x14ac:dyDescent="0.2">
      <c r="A15033" t="str">
        <f t="shared" ca="1" si="1170"/>
        <v>Basic</v>
      </c>
      <c r="B15033" t="str">
        <f t="shared" ca="1" si="1171"/>
        <v>basic restorative</v>
      </c>
      <c r="C15033">
        <f t="shared" si="1174"/>
        <v>835</v>
      </c>
      <c r="D15033" t="str">
        <f t="shared" ca="1" si="1172"/>
        <v>Fillings (amalgam "silver" and composite "white" non-molar)</v>
      </c>
      <c r="E15033">
        <f t="shared" ca="1" si="1173"/>
        <v>8</v>
      </c>
    </row>
    <row r="15034" spans="1:5" x14ac:dyDescent="0.2">
      <c r="A15034" t="str">
        <f t="shared" ca="1" si="1170"/>
        <v>Basic</v>
      </c>
      <c r="B15034" t="str">
        <f t="shared" ca="1" si="1171"/>
        <v>endodontics</v>
      </c>
      <c r="C15034">
        <f t="shared" si="1174"/>
        <v>835</v>
      </c>
      <c r="D15034" t="str">
        <f t="shared" ca="1" si="1172"/>
        <v>Root canal, pulpal therapy</v>
      </c>
      <c r="E15034">
        <f t="shared" ca="1" si="1173"/>
        <v>10</v>
      </c>
    </row>
    <row r="15035" spans="1:5" x14ac:dyDescent="0.2">
      <c r="A15035" t="str">
        <f t="shared" ca="1" si="1170"/>
        <v>Diagnostics and Preventative</v>
      </c>
      <c r="B15035" t="str">
        <f t="shared" ca="1" si="1171"/>
        <v>Bitewing x-rays</v>
      </c>
      <c r="C15035">
        <f t="shared" si="1174"/>
        <v>835</v>
      </c>
      <c r="D15035">
        <f t="shared" ca="1" si="1172"/>
        <v>0</v>
      </c>
      <c r="E15035">
        <f t="shared" ca="1" si="1173"/>
        <v>2</v>
      </c>
    </row>
    <row r="15036" spans="1:5" x14ac:dyDescent="0.2">
      <c r="A15036" t="str">
        <f t="shared" ca="1" si="1170"/>
        <v>Diagnostics and Preventative</v>
      </c>
      <c r="B15036" t="str">
        <f t="shared" ca="1" si="1171"/>
        <v>Periodic Exams</v>
      </c>
      <c r="C15036">
        <f t="shared" si="1174"/>
        <v>835</v>
      </c>
      <c r="D15036">
        <f t="shared" ca="1" si="1172"/>
        <v>0</v>
      </c>
      <c r="E15036">
        <f t="shared" ca="1" si="1173"/>
        <v>1</v>
      </c>
    </row>
    <row r="15037" spans="1:5" x14ac:dyDescent="0.2">
      <c r="A15037" t="str">
        <f t="shared" ca="1" si="1170"/>
        <v>Basic</v>
      </c>
      <c r="B15037" t="str">
        <f t="shared" ca="1" si="1171"/>
        <v>general anesthesia</v>
      </c>
      <c r="C15037">
        <f t="shared" si="1174"/>
        <v>835</v>
      </c>
      <c r="D15037" t="str">
        <f t="shared" ca="1" si="1172"/>
        <v>Covered when used in conjunction with covered oral surgical procedures</v>
      </c>
      <c r="E15037">
        <f t="shared" ca="1" si="1173"/>
        <v>13</v>
      </c>
    </row>
    <row r="15038" spans="1:5" x14ac:dyDescent="0.2">
      <c r="A15038" t="str">
        <f t="shared" ca="1" si="1170"/>
        <v>Orthodontics</v>
      </c>
      <c r="B15038" t="str">
        <f t="shared" ca="1" si="1171"/>
        <v>orthodontics</v>
      </c>
      <c r="C15038">
        <f t="shared" si="1174"/>
        <v>835</v>
      </c>
      <c r="D15038" t="str">
        <f t="shared" ca="1" si="1172"/>
        <v>For eligible dependents to age 19</v>
      </c>
      <c r="E15038">
        <f t="shared" ca="1" si="1173"/>
        <v>17</v>
      </c>
    </row>
    <row r="15039" spans="1:5" x14ac:dyDescent="0.2">
      <c r="A15039" t="str">
        <f t="shared" ca="1" si="1170"/>
        <v>Diagnostics and Preventative</v>
      </c>
      <c r="B15039" t="str">
        <f t="shared" ca="1" si="1171"/>
        <v>Space Maintainers</v>
      </c>
      <c r="C15039">
        <f t="shared" si="1174"/>
        <v>835</v>
      </c>
      <c r="D15039">
        <f t="shared" ca="1" si="1172"/>
        <v>0</v>
      </c>
      <c r="E15039">
        <f t="shared" ca="1" si="1173"/>
        <v>7</v>
      </c>
    </row>
    <row r="15040" spans="1:5" x14ac:dyDescent="0.2">
      <c r="A15040" t="str">
        <f t="shared" ca="1" si="1170"/>
        <v>Major</v>
      </c>
      <c r="B15040" t="str">
        <f t="shared" ca="1" si="1171"/>
        <v>temporomandibular joint dysfunction</v>
      </c>
      <c r="C15040">
        <f t="shared" si="1174"/>
        <v>835</v>
      </c>
      <c r="D15040" t="str">
        <f t="shared" ca="1" si="1172"/>
        <v>Services relating to hinging joints of the jaw</v>
      </c>
      <c r="E15040">
        <f t="shared" ca="1" si="1173"/>
        <v>16</v>
      </c>
    </row>
    <row r="15041" spans="1:5" x14ac:dyDescent="0.2">
      <c r="A15041" t="str">
        <f t="shared" ca="1" si="1170"/>
        <v>Diagnostics and Preventative</v>
      </c>
      <c r="B15041" t="str">
        <f t="shared" ca="1" si="1171"/>
        <v>Full-mouth x-ray</v>
      </c>
      <c r="C15041">
        <f t="shared" si="1174"/>
        <v>835</v>
      </c>
      <c r="D15041">
        <f t="shared" ca="1" si="1172"/>
        <v>0</v>
      </c>
      <c r="E15041">
        <f t="shared" ca="1" si="1173"/>
        <v>3</v>
      </c>
    </row>
    <row r="15042" spans="1:5" x14ac:dyDescent="0.2">
      <c r="A15042" t="str">
        <f t="shared" ref="A15042:A15105" ca="1" si="1175">INDEX(services,E15042,1)</f>
        <v>Diagnostics and Preventative</v>
      </c>
      <c r="B15042" t="str">
        <f t="shared" ref="B15042:B15105" ca="1" si="1176">INDEX(services,E15042,2)</f>
        <v>Bitewing x-rays</v>
      </c>
      <c r="C15042">
        <f t="shared" si="1174"/>
        <v>835</v>
      </c>
      <c r="D15042">
        <f t="shared" ref="D15042:D15105" ca="1" si="1177">INDEX(services,E15042,3)</f>
        <v>0</v>
      </c>
      <c r="E15042">
        <f t="shared" ref="E15042:E15105" ca="1" si="1178">RANDBETWEEN(1,ROWS(services))</f>
        <v>2</v>
      </c>
    </row>
    <row r="15043" spans="1:5" x14ac:dyDescent="0.2">
      <c r="A15043" t="str">
        <f t="shared" ca="1" si="1175"/>
        <v>Diagnostics and Preventative</v>
      </c>
      <c r="B15043" t="str">
        <f t="shared" ca="1" si="1176"/>
        <v>Space Maintainers</v>
      </c>
      <c r="C15043">
        <f t="shared" si="1174"/>
        <v>835</v>
      </c>
      <c r="D15043">
        <f t="shared" ca="1" si="1177"/>
        <v>0</v>
      </c>
      <c r="E15043">
        <f t="shared" ca="1" si="1178"/>
        <v>7</v>
      </c>
    </row>
    <row r="15044" spans="1:5" x14ac:dyDescent="0.2">
      <c r="A15044" t="str">
        <f t="shared" ca="1" si="1175"/>
        <v>Diagnostics and Preventative</v>
      </c>
      <c r="B15044" t="str">
        <f t="shared" ca="1" si="1176"/>
        <v>Full-mouth x-ray</v>
      </c>
      <c r="C15044">
        <f t="shared" ref="C15044:C15107" si="1179">IF(MOD(ROW(C15044)-2,18)&lt;&gt;0,C15043,C15043+1)</f>
        <v>835</v>
      </c>
      <c r="D15044">
        <f t="shared" ca="1" si="1177"/>
        <v>0</v>
      </c>
      <c r="E15044">
        <f t="shared" ca="1" si="1178"/>
        <v>3</v>
      </c>
    </row>
    <row r="15045" spans="1:5" x14ac:dyDescent="0.2">
      <c r="A15045" t="str">
        <f t="shared" ca="1" si="1175"/>
        <v>Basic</v>
      </c>
      <c r="B15045" t="str">
        <f t="shared" ca="1" si="1176"/>
        <v>general anesthesia</v>
      </c>
      <c r="C15045">
        <f t="shared" si="1179"/>
        <v>835</v>
      </c>
      <c r="D15045" t="str">
        <f t="shared" ca="1" si="1177"/>
        <v>Covered when used in conjunction with covered oral surgical procedures</v>
      </c>
      <c r="E15045">
        <f t="shared" ca="1" si="1178"/>
        <v>13</v>
      </c>
    </row>
    <row r="15046" spans="1:5" x14ac:dyDescent="0.2">
      <c r="A15046" t="str">
        <f t="shared" ca="1" si="1175"/>
        <v>Diagnostics and Preventative</v>
      </c>
      <c r="B15046" t="str">
        <f t="shared" ca="1" si="1176"/>
        <v>Bitewing x-rays</v>
      </c>
      <c r="C15046">
        <f t="shared" si="1179"/>
        <v>835</v>
      </c>
      <c r="D15046">
        <f t="shared" ca="1" si="1177"/>
        <v>0</v>
      </c>
      <c r="E15046">
        <f t="shared" ca="1" si="1178"/>
        <v>2</v>
      </c>
    </row>
    <row r="15047" spans="1:5" x14ac:dyDescent="0.2">
      <c r="A15047" t="str">
        <f t="shared" ca="1" si="1175"/>
        <v>Other</v>
      </c>
      <c r="B15047" t="str">
        <f t="shared" ca="1" si="1176"/>
        <v>Implants</v>
      </c>
      <c r="C15047">
        <f t="shared" si="1179"/>
        <v>835</v>
      </c>
      <c r="D15047" t="str">
        <f t="shared" ca="1" si="1177"/>
        <v>Implant dental work</v>
      </c>
      <c r="E15047">
        <f t="shared" ca="1" si="1178"/>
        <v>18</v>
      </c>
    </row>
    <row r="15048" spans="1:5" x14ac:dyDescent="0.2">
      <c r="A15048" t="str">
        <f t="shared" ca="1" si="1175"/>
        <v>Basic</v>
      </c>
      <c r="B15048" t="str">
        <f t="shared" ca="1" si="1176"/>
        <v>oral surgery</v>
      </c>
      <c r="C15048">
        <f t="shared" si="1179"/>
        <v>835</v>
      </c>
      <c r="D15048" t="str">
        <f t="shared" ca="1" si="1177"/>
        <v>Extraction and other surgery procedures, incl. pre- and post-operative care</v>
      </c>
      <c r="E15048">
        <f t="shared" ca="1" si="1178"/>
        <v>9</v>
      </c>
    </row>
    <row r="15049" spans="1:5" x14ac:dyDescent="0.2">
      <c r="A15049" t="str">
        <f t="shared" ca="1" si="1175"/>
        <v>Basic</v>
      </c>
      <c r="B15049" t="str">
        <f t="shared" ca="1" si="1176"/>
        <v>non-surgical periodontics</v>
      </c>
      <c r="C15049">
        <f t="shared" si="1179"/>
        <v>835</v>
      </c>
      <c r="D15049" t="str">
        <f t="shared" ca="1" si="1177"/>
        <v xml:space="preserve">Non-surgical treatment of the gums and supporting structures of the teeth </v>
      </c>
      <c r="E15049">
        <f t="shared" ca="1" si="1178"/>
        <v>12</v>
      </c>
    </row>
    <row r="15050" spans="1:5" x14ac:dyDescent="0.2">
      <c r="A15050" t="str">
        <f t="shared" ca="1" si="1175"/>
        <v>Major</v>
      </c>
      <c r="B15050" t="str">
        <f t="shared" ca="1" si="1176"/>
        <v>major restorative</v>
      </c>
      <c r="C15050">
        <f t="shared" si="1179"/>
        <v>836</v>
      </c>
      <c r="D15050" t="str">
        <f t="shared" ca="1" si="1177"/>
        <v>Single crowns, inlays, onlays</v>
      </c>
      <c r="E15050">
        <f t="shared" ca="1" si="1178"/>
        <v>14</v>
      </c>
    </row>
    <row r="15051" spans="1:5" x14ac:dyDescent="0.2">
      <c r="A15051" t="str">
        <f t="shared" ca="1" si="1175"/>
        <v>Basic</v>
      </c>
      <c r="B15051" t="str">
        <f t="shared" ca="1" si="1176"/>
        <v>surgical periodontics</v>
      </c>
      <c r="C15051">
        <f t="shared" si="1179"/>
        <v>836</v>
      </c>
      <c r="D15051" t="str">
        <f t="shared" ca="1" si="1177"/>
        <v>Surgical treatment of the gums and supporting structures of the teeth</v>
      </c>
      <c r="E15051">
        <f t="shared" ca="1" si="1178"/>
        <v>11</v>
      </c>
    </row>
    <row r="15052" spans="1:5" x14ac:dyDescent="0.2">
      <c r="A15052" t="str">
        <f t="shared" ca="1" si="1175"/>
        <v>Basic</v>
      </c>
      <c r="B15052" t="str">
        <f t="shared" ca="1" si="1176"/>
        <v>surgical periodontics</v>
      </c>
      <c r="C15052">
        <f t="shared" si="1179"/>
        <v>836</v>
      </c>
      <c r="D15052" t="str">
        <f t="shared" ca="1" si="1177"/>
        <v>Surgical treatment of the gums and supporting structures of the teeth</v>
      </c>
      <c r="E15052">
        <f t="shared" ca="1" si="1178"/>
        <v>11</v>
      </c>
    </row>
    <row r="15053" spans="1:5" x14ac:dyDescent="0.2">
      <c r="A15053" t="str">
        <f t="shared" ca="1" si="1175"/>
        <v>Other</v>
      </c>
      <c r="B15053" t="str">
        <f t="shared" ca="1" si="1176"/>
        <v>Implants</v>
      </c>
      <c r="C15053">
        <f t="shared" si="1179"/>
        <v>836</v>
      </c>
      <c r="D15053" t="str">
        <f t="shared" ca="1" si="1177"/>
        <v>Implant dental work</v>
      </c>
      <c r="E15053">
        <f t="shared" ca="1" si="1178"/>
        <v>18</v>
      </c>
    </row>
    <row r="15054" spans="1:5" x14ac:dyDescent="0.2">
      <c r="A15054" t="str">
        <f t="shared" ca="1" si="1175"/>
        <v>Other</v>
      </c>
      <c r="B15054" t="str">
        <f t="shared" ca="1" si="1176"/>
        <v>Implants</v>
      </c>
      <c r="C15054">
        <f t="shared" si="1179"/>
        <v>836</v>
      </c>
      <c r="D15054" t="str">
        <f t="shared" ca="1" si="1177"/>
        <v>Implant dental work</v>
      </c>
      <c r="E15054">
        <f t="shared" ca="1" si="1178"/>
        <v>18</v>
      </c>
    </row>
    <row r="15055" spans="1:5" x14ac:dyDescent="0.2">
      <c r="A15055" t="str">
        <f t="shared" ca="1" si="1175"/>
        <v>Orthodontics</v>
      </c>
      <c r="B15055" t="str">
        <f t="shared" ca="1" si="1176"/>
        <v>orthodontics</v>
      </c>
      <c r="C15055">
        <f t="shared" si="1179"/>
        <v>836</v>
      </c>
      <c r="D15055" t="str">
        <f t="shared" ca="1" si="1177"/>
        <v>For eligible dependents to age 19</v>
      </c>
      <c r="E15055">
        <f t="shared" ca="1" si="1178"/>
        <v>17</v>
      </c>
    </row>
    <row r="15056" spans="1:5" x14ac:dyDescent="0.2">
      <c r="A15056" t="str">
        <f t="shared" ca="1" si="1175"/>
        <v>Basic</v>
      </c>
      <c r="B15056" t="str">
        <f t="shared" ca="1" si="1176"/>
        <v>endodontics</v>
      </c>
      <c r="C15056">
        <f t="shared" si="1179"/>
        <v>836</v>
      </c>
      <c r="D15056" t="str">
        <f t="shared" ca="1" si="1177"/>
        <v>Root canal, pulpal therapy</v>
      </c>
      <c r="E15056">
        <f t="shared" ca="1" si="1178"/>
        <v>10</v>
      </c>
    </row>
    <row r="15057" spans="1:5" x14ac:dyDescent="0.2">
      <c r="A15057" t="str">
        <f t="shared" ca="1" si="1175"/>
        <v>Basic</v>
      </c>
      <c r="B15057" t="str">
        <f t="shared" ca="1" si="1176"/>
        <v>endodontics</v>
      </c>
      <c r="C15057">
        <f t="shared" si="1179"/>
        <v>836</v>
      </c>
      <c r="D15057" t="str">
        <f t="shared" ca="1" si="1177"/>
        <v>Root canal, pulpal therapy</v>
      </c>
      <c r="E15057">
        <f t="shared" ca="1" si="1178"/>
        <v>10</v>
      </c>
    </row>
    <row r="15058" spans="1:5" x14ac:dyDescent="0.2">
      <c r="A15058" t="str">
        <f t="shared" ca="1" si="1175"/>
        <v>Diagnostics and Preventative</v>
      </c>
      <c r="B15058" t="str">
        <f t="shared" ca="1" si="1176"/>
        <v>Bitewing x-rays</v>
      </c>
      <c r="C15058">
        <f t="shared" si="1179"/>
        <v>836</v>
      </c>
      <c r="D15058">
        <f t="shared" ca="1" si="1177"/>
        <v>0</v>
      </c>
      <c r="E15058">
        <f t="shared" ca="1" si="1178"/>
        <v>2</v>
      </c>
    </row>
    <row r="15059" spans="1:5" x14ac:dyDescent="0.2">
      <c r="A15059" t="str">
        <f t="shared" ca="1" si="1175"/>
        <v>Diagnostics and Preventative</v>
      </c>
      <c r="B15059" t="str">
        <f t="shared" ca="1" si="1176"/>
        <v>Full-mouth x-ray</v>
      </c>
      <c r="C15059">
        <f t="shared" si="1179"/>
        <v>836</v>
      </c>
      <c r="D15059">
        <f t="shared" ca="1" si="1177"/>
        <v>0</v>
      </c>
      <c r="E15059">
        <f t="shared" ca="1" si="1178"/>
        <v>3</v>
      </c>
    </row>
    <row r="15060" spans="1:5" x14ac:dyDescent="0.2">
      <c r="A15060" t="str">
        <f t="shared" ca="1" si="1175"/>
        <v>Major</v>
      </c>
      <c r="B15060" t="str">
        <f t="shared" ca="1" si="1176"/>
        <v>prosthodontics</v>
      </c>
      <c r="C15060">
        <f t="shared" si="1179"/>
        <v>836</v>
      </c>
      <c r="D15060" t="str">
        <f t="shared" ca="1" si="1177"/>
        <v>Procedures for replacement of missing teeth by construction or repair of bridges and partial or complete dentures</v>
      </c>
      <c r="E15060">
        <f t="shared" ca="1" si="1178"/>
        <v>15</v>
      </c>
    </row>
    <row r="15061" spans="1:5" x14ac:dyDescent="0.2">
      <c r="A15061" t="str">
        <f t="shared" ca="1" si="1175"/>
        <v>Basic</v>
      </c>
      <c r="B15061" t="str">
        <f t="shared" ca="1" si="1176"/>
        <v>surgical periodontics</v>
      </c>
      <c r="C15061">
        <f t="shared" si="1179"/>
        <v>836</v>
      </c>
      <c r="D15061" t="str">
        <f t="shared" ca="1" si="1177"/>
        <v>Surgical treatment of the gums and supporting structures of the teeth</v>
      </c>
      <c r="E15061">
        <f t="shared" ca="1" si="1178"/>
        <v>11</v>
      </c>
    </row>
    <row r="15062" spans="1:5" x14ac:dyDescent="0.2">
      <c r="A15062" t="str">
        <f t="shared" ca="1" si="1175"/>
        <v>Diagnostics and Preventative</v>
      </c>
      <c r="B15062" t="str">
        <f t="shared" ca="1" si="1176"/>
        <v>Full-mouth x-ray</v>
      </c>
      <c r="C15062">
        <f t="shared" si="1179"/>
        <v>836</v>
      </c>
      <c r="D15062">
        <f t="shared" ca="1" si="1177"/>
        <v>0</v>
      </c>
      <c r="E15062">
        <f t="shared" ca="1" si="1178"/>
        <v>3</v>
      </c>
    </row>
    <row r="15063" spans="1:5" x14ac:dyDescent="0.2">
      <c r="A15063" t="str">
        <f t="shared" ca="1" si="1175"/>
        <v>Major</v>
      </c>
      <c r="B15063" t="str">
        <f t="shared" ca="1" si="1176"/>
        <v>temporomandibular joint dysfunction</v>
      </c>
      <c r="C15063">
        <f t="shared" si="1179"/>
        <v>836</v>
      </c>
      <c r="D15063" t="str">
        <f t="shared" ca="1" si="1177"/>
        <v>Services relating to hinging joints of the jaw</v>
      </c>
      <c r="E15063">
        <f t="shared" ca="1" si="1178"/>
        <v>16</v>
      </c>
    </row>
    <row r="15064" spans="1:5" x14ac:dyDescent="0.2">
      <c r="A15064" t="str">
        <f t="shared" ca="1" si="1175"/>
        <v>Diagnostics and Preventative</v>
      </c>
      <c r="B15064" t="str">
        <f t="shared" ca="1" si="1176"/>
        <v>Prophylaxis</v>
      </c>
      <c r="C15064">
        <f t="shared" si="1179"/>
        <v>836</v>
      </c>
      <c r="D15064">
        <f t="shared" ca="1" si="1177"/>
        <v>0</v>
      </c>
      <c r="E15064">
        <f t="shared" ca="1" si="1178"/>
        <v>4</v>
      </c>
    </row>
    <row r="15065" spans="1:5" x14ac:dyDescent="0.2">
      <c r="A15065" t="str">
        <f t="shared" ca="1" si="1175"/>
        <v>Major</v>
      </c>
      <c r="B15065" t="str">
        <f t="shared" ca="1" si="1176"/>
        <v>temporomandibular joint dysfunction</v>
      </c>
      <c r="C15065">
        <f t="shared" si="1179"/>
        <v>836</v>
      </c>
      <c r="D15065" t="str">
        <f t="shared" ca="1" si="1177"/>
        <v>Services relating to hinging joints of the jaw</v>
      </c>
      <c r="E15065">
        <f t="shared" ca="1" si="1178"/>
        <v>16</v>
      </c>
    </row>
    <row r="15066" spans="1:5" x14ac:dyDescent="0.2">
      <c r="A15066" t="str">
        <f t="shared" ca="1" si="1175"/>
        <v>Major</v>
      </c>
      <c r="B15066" t="str">
        <f t="shared" ca="1" si="1176"/>
        <v>prosthodontics</v>
      </c>
      <c r="C15066">
        <f t="shared" si="1179"/>
        <v>836</v>
      </c>
      <c r="D15066" t="str">
        <f t="shared" ca="1" si="1177"/>
        <v>Procedures for replacement of missing teeth by construction or repair of bridges and partial or complete dentures</v>
      </c>
      <c r="E15066">
        <f t="shared" ca="1" si="1178"/>
        <v>15</v>
      </c>
    </row>
    <row r="15067" spans="1:5" x14ac:dyDescent="0.2">
      <c r="A15067" t="str">
        <f t="shared" ca="1" si="1175"/>
        <v>Other</v>
      </c>
      <c r="B15067" t="str">
        <f t="shared" ca="1" si="1176"/>
        <v>Implants</v>
      </c>
      <c r="C15067">
        <f t="shared" si="1179"/>
        <v>836</v>
      </c>
      <c r="D15067" t="str">
        <f t="shared" ca="1" si="1177"/>
        <v>Implant dental work</v>
      </c>
      <c r="E15067">
        <f t="shared" ca="1" si="1178"/>
        <v>18</v>
      </c>
    </row>
    <row r="15068" spans="1:5" x14ac:dyDescent="0.2">
      <c r="A15068" t="str">
        <f t="shared" ca="1" si="1175"/>
        <v>Basic</v>
      </c>
      <c r="B15068" t="str">
        <f t="shared" ca="1" si="1176"/>
        <v>non-surgical periodontics</v>
      </c>
      <c r="C15068">
        <f t="shared" si="1179"/>
        <v>837</v>
      </c>
      <c r="D15068" t="str">
        <f t="shared" ca="1" si="1177"/>
        <v xml:space="preserve">Non-surgical treatment of the gums and supporting structures of the teeth </v>
      </c>
      <c r="E15068">
        <f t="shared" ca="1" si="1178"/>
        <v>12</v>
      </c>
    </row>
    <row r="15069" spans="1:5" x14ac:dyDescent="0.2">
      <c r="A15069" t="str">
        <f t="shared" ca="1" si="1175"/>
        <v>Basic</v>
      </c>
      <c r="B15069" t="str">
        <f t="shared" ca="1" si="1176"/>
        <v>general anesthesia</v>
      </c>
      <c r="C15069">
        <f t="shared" si="1179"/>
        <v>837</v>
      </c>
      <c r="D15069" t="str">
        <f t="shared" ca="1" si="1177"/>
        <v>Covered when used in conjunction with covered oral surgical procedures</v>
      </c>
      <c r="E15069">
        <f t="shared" ca="1" si="1178"/>
        <v>13</v>
      </c>
    </row>
    <row r="15070" spans="1:5" x14ac:dyDescent="0.2">
      <c r="A15070" t="str">
        <f t="shared" ca="1" si="1175"/>
        <v>Basic</v>
      </c>
      <c r="B15070" t="str">
        <f t="shared" ca="1" si="1176"/>
        <v>general anesthesia</v>
      </c>
      <c r="C15070">
        <f t="shared" si="1179"/>
        <v>837</v>
      </c>
      <c r="D15070" t="str">
        <f t="shared" ca="1" si="1177"/>
        <v>Covered when used in conjunction with covered oral surgical procedures</v>
      </c>
      <c r="E15070">
        <f t="shared" ca="1" si="1178"/>
        <v>13</v>
      </c>
    </row>
    <row r="15071" spans="1:5" x14ac:dyDescent="0.2">
      <c r="A15071" t="str">
        <f t="shared" ca="1" si="1175"/>
        <v>Diagnostics and Preventative</v>
      </c>
      <c r="B15071" t="str">
        <f t="shared" ca="1" si="1176"/>
        <v>Fluoride treatments</v>
      </c>
      <c r="C15071">
        <f t="shared" si="1179"/>
        <v>837</v>
      </c>
      <c r="D15071">
        <f t="shared" ca="1" si="1177"/>
        <v>0</v>
      </c>
      <c r="E15071">
        <f t="shared" ca="1" si="1178"/>
        <v>5</v>
      </c>
    </row>
    <row r="15072" spans="1:5" x14ac:dyDescent="0.2">
      <c r="A15072" t="str">
        <f t="shared" ca="1" si="1175"/>
        <v>Major</v>
      </c>
      <c r="B15072" t="str">
        <f t="shared" ca="1" si="1176"/>
        <v>major restorative</v>
      </c>
      <c r="C15072">
        <f t="shared" si="1179"/>
        <v>837</v>
      </c>
      <c r="D15072" t="str">
        <f t="shared" ca="1" si="1177"/>
        <v>Single crowns, inlays, onlays</v>
      </c>
      <c r="E15072">
        <f t="shared" ca="1" si="1178"/>
        <v>14</v>
      </c>
    </row>
    <row r="15073" spans="1:5" x14ac:dyDescent="0.2">
      <c r="A15073" t="str">
        <f t="shared" ca="1" si="1175"/>
        <v>Diagnostics and Preventative</v>
      </c>
      <c r="B15073" t="str">
        <f t="shared" ca="1" si="1176"/>
        <v>Space Maintainers</v>
      </c>
      <c r="C15073">
        <f t="shared" si="1179"/>
        <v>837</v>
      </c>
      <c r="D15073">
        <f t="shared" ca="1" si="1177"/>
        <v>0</v>
      </c>
      <c r="E15073">
        <f t="shared" ca="1" si="1178"/>
        <v>7</v>
      </c>
    </row>
    <row r="15074" spans="1:5" x14ac:dyDescent="0.2">
      <c r="A15074" t="str">
        <f t="shared" ca="1" si="1175"/>
        <v>Major</v>
      </c>
      <c r="B15074" t="str">
        <f t="shared" ca="1" si="1176"/>
        <v>prosthodontics</v>
      </c>
      <c r="C15074">
        <f t="shared" si="1179"/>
        <v>837</v>
      </c>
      <c r="D15074" t="str">
        <f t="shared" ca="1" si="1177"/>
        <v>Procedures for replacement of missing teeth by construction or repair of bridges and partial or complete dentures</v>
      </c>
      <c r="E15074">
        <f t="shared" ca="1" si="1178"/>
        <v>15</v>
      </c>
    </row>
    <row r="15075" spans="1:5" x14ac:dyDescent="0.2">
      <c r="A15075" t="str">
        <f t="shared" ca="1" si="1175"/>
        <v>Basic</v>
      </c>
      <c r="B15075" t="str">
        <f t="shared" ca="1" si="1176"/>
        <v>basic restorative</v>
      </c>
      <c r="C15075">
        <f t="shared" si="1179"/>
        <v>837</v>
      </c>
      <c r="D15075" t="str">
        <f t="shared" ca="1" si="1177"/>
        <v>Fillings (amalgam "silver" and composite "white" non-molar)</v>
      </c>
      <c r="E15075">
        <f t="shared" ca="1" si="1178"/>
        <v>8</v>
      </c>
    </row>
    <row r="15076" spans="1:5" x14ac:dyDescent="0.2">
      <c r="A15076" t="str">
        <f t="shared" ca="1" si="1175"/>
        <v>Major</v>
      </c>
      <c r="B15076" t="str">
        <f t="shared" ca="1" si="1176"/>
        <v>temporomandibular joint dysfunction</v>
      </c>
      <c r="C15076">
        <f t="shared" si="1179"/>
        <v>837</v>
      </c>
      <c r="D15076" t="str">
        <f t="shared" ca="1" si="1177"/>
        <v>Services relating to hinging joints of the jaw</v>
      </c>
      <c r="E15076">
        <f t="shared" ca="1" si="1178"/>
        <v>16</v>
      </c>
    </row>
    <row r="15077" spans="1:5" x14ac:dyDescent="0.2">
      <c r="A15077" t="str">
        <f t="shared" ca="1" si="1175"/>
        <v>Basic</v>
      </c>
      <c r="B15077" t="str">
        <f t="shared" ca="1" si="1176"/>
        <v>endodontics</v>
      </c>
      <c r="C15077">
        <f t="shared" si="1179"/>
        <v>837</v>
      </c>
      <c r="D15077" t="str">
        <f t="shared" ca="1" si="1177"/>
        <v>Root canal, pulpal therapy</v>
      </c>
      <c r="E15077">
        <f t="shared" ca="1" si="1178"/>
        <v>10</v>
      </c>
    </row>
    <row r="15078" spans="1:5" x14ac:dyDescent="0.2">
      <c r="A15078" t="str">
        <f t="shared" ca="1" si="1175"/>
        <v>Basic</v>
      </c>
      <c r="B15078" t="str">
        <f t="shared" ca="1" si="1176"/>
        <v>non-surgical periodontics</v>
      </c>
      <c r="C15078">
        <f t="shared" si="1179"/>
        <v>837</v>
      </c>
      <c r="D15078" t="str">
        <f t="shared" ca="1" si="1177"/>
        <v xml:space="preserve">Non-surgical treatment of the gums and supporting structures of the teeth </v>
      </c>
      <c r="E15078">
        <f t="shared" ca="1" si="1178"/>
        <v>12</v>
      </c>
    </row>
    <row r="15079" spans="1:5" x14ac:dyDescent="0.2">
      <c r="A15079" t="str">
        <f t="shared" ca="1" si="1175"/>
        <v>Diagnostics and Preventative</v>
      </c>
      <c r="B15079" t="str">
        <f t="shared" ca="1" si="1176"/>
        <v>Bitewing x-rays</v>
      </c>
      <c r="C15079">
        <f t="shared" si="1179"/>
        <v>837</v>
      </c>
      <c r="D15079">
        <f t="shared" ca="1" si="1177"/>
        <v>0</v>
      </c>
      <c r="E15079">
        <f t="shared" ca="1" si="1178"/>
        <v>2</v>
      </c>
    </row>
    <row r="15080" spans="1:5" x14ac:dyDescent="0.2">
      <c r="A15080" t="str">
        <f t="shared" ca="1" si="1175"/>
        <v>Basic</v>
      </c>
      <c r="B15080" t="str">
        <f t="shared" ca="1" si="1176"/>
        <v>surgical periodontics</v>
      </c>
      <c r="C15080">
        <f t="shared" si="1179"/>
        <v>837</v>
      </c>
      <c r="D15080" t="str">
        <f t="shared" ca="1" si="1177"/>
        <v>Surgical treatment of the gums and supporting structures of the teeth</v>
      </c>
      <c r="E15080">
        <f t="shared" ca="1" si="1178"/>
        <v>11</v>
      </c>
    </row>
    <row r="15081" spans="1:5" x14ac:dyDescent="0.2">
      <c r="A15081" t="str">
        <f t="shared" ca="1" si="1175"/>
        <v>Basic</v>
      </c>
      <c r="B15081" t="str">
        <f t="shared" ca="1" si="1176"/>
        <v>surgical periodontics</v>
      </c>
      <c r="C15081">
        <f t="shared" si="1179"/>
        <v>837</v>
      </c>
      <c r="D15081" t="str">
        <f t="shared" ca="1" si="1177"/>
        <v>Surgical treatment of the gums and supporting structures of the teeth</v>
      </c>
      <c r="E15081">
        <f t="shared" ca="1" si="1178"/>
        <v>11</v>
      </c>
    </row>
    <row r="15082" spans="1:5" x14ac:dyDescent="0.2">
      <c r="A15082" t="str">
        <f t="shared" ca="1" si="1175"/>
        <v>Diagnostics and Preventative</v>
      </c>
      <c r="B15082" t="str">
        <f t="shared" ca="1" si="1176"/>
        <v>Full-mouth x-ray</v>
      </c>
      <c r="C15082">
        <f t="shared" si="1179"/>
        <v>837</v>
      </c>
      <c r="D15082">
        <f t="shared" ca="1" si="1177"/>
        <v>0</v>
      </c>
      <c r="E15082">
        <f t="shared" ca="1" si="1178"/>
        <v>3</v>
      </c>
    </row>
    <row r="15083" spans="1:5" x14ac:dyDescent="0.2">
      <c r="A15083" t="str">
        <f t="shared" ca="1" si="1175"/>
        <v>Other</v>
      </c>
      <c r="B15083" t="str">
        <f t="shared" ca="1" si="1176"/>
        <v>Implants</v>
      </c>
      <c r="C15083">
        <f t="shared" si="1179"/>
        <v>837</v>
      </c>
      <c r="D15083" t="str">
        <f t="shared" ca="1" si="1177"/>
        <v>Implant dental work</v>
      </c>
      <c r="E15083">
        <f t="shared" ca="1" si="1178"/>
        <v>18</v>
      </c>
    </row>
    <row r="15084" spans="1:5" x14ac:dyDescent="0.2">
      <c r="A15084" t="str">
        <f t="shared" ca="1" si="1175"/>
        <v>Other</v>
      </c>
      <c r="B15084" t="str">
        <f t="shared" ca="1" si="1176"/>
        <v>Implants</v>
      </c>
      <c r="C15084">
        <f t="shared" si="1179"/>
        <v>837</v>
      </c>
      <c r="D15084" t="str">
        <f t="shared" ca="1" si="1177"/>
        <v>Implant dental work</v>
      </c>
      <c r="E15084">
        <f t="shared" ca="1" si="1178"/>
        <v>18</v>
      </c>
    </row>
    <row r="15085" spans="1:5" x14ac:dyDescent="0.2">
      <c r="A15085" t="str">
        <f t="shared" ca="1" si="1175"/>
        <v>Basic</v>
      </c>
      <c r="B15085" t="str">
        <f t="shared" ca="1" si="1176"/>
        <v>general anesthesia</v>
      </c>
      <c r="C15085">
        <f t="shared" si="1179"/>
        <v>837</v>
      </c>
      <c r="D15085" t="str">
        <f t="shared" ca="1" si="1177"/>
        <v>Covered when used in conjunction with covered oral surgical procedures</v>
      </c>
      <c r="E15085">
        <f t="shared" ca="1" si="1178"/>
        <v>13</v>
      </c>
    </row>
    <row r="15086" spans="1:5" x14ac:dyDescent="0.2">
      <c r="A15086" t="str">
        <f t="shared" ca="1" si="1175"/>
        <v>Basic</v>
      </c>
      <c r="B15086" t="str">
        <f t="shared" ca="1" si="1176"/>
        <v>general anesthesia</v>
      </c>
      <c r="C15086">
        <f t="shared" si="1179"/>
        <v>838</v>
      </c>
      <c r="D15086" t="str">
        <f t="shared" ca="1" si="1177"/>
        <v>Covered when used in conjunction with covered oral surgical procedures</v>
      </c>
      <c r="E15086">
        <f t="shared" ca="1" si="1178"/>
        <v>13</v>
      </c>
    </row>
    <row r="15087" spans="1:5" x14ac:dyDescent="0.2">
      <c r="A15087" t="str">
        <f t="shared" ca="1" si="1175"/>
        <v>Major</v>
      </c>
      <c r="B15087" t="str">
        <f t="shared" ca="1" si="1176"/>
        <v>major restorative</v>
      </c>
      <c r="C15087">
        <f t="shared" si="1179"/>
        <v>838</v>
      </c>
      <c r="D15087" t="str">
        <f t="shared" ca="1" si="1177"/>
        <v>Single crowns, inlays, onlays</v>
      </c>
      <c r="E15087">
        <f t="shared" ca="1" si="1178"/>
        <v>14</v>
      </c>
    </row>
    <row r="15088" spans="1:5" x14ac:dyDescent="0.2">
      <c r="A15088" t="str">
        <f t="shared" ca="1" si="1175"/>
        <v>Diagnostics and Preventative</v>
      </c>
      <c r="B15088" t="str">
        <f t="shared" ca="1" si="1176"/>
        <v>Sealants</v>
      </c>
      <c r="C15088">
        <f t="shared" si="1179"/>
        <v>838</v>
      </c>
      <c r="D15088">
        <f t="shared" ca="1" si="1177"/>
        <v>0</v>
      </c>
      <c r="E15088">
        <f t="shared" ca="1" si="1178"/>
        <v>6</v>
      </c>
    </row>
    <row r="15089" spans="1:5" x14ac:dyDescent="0.2">
      <c r="A15089" t="str">
        <f t="shared" ca="1" si="1175"/>
        <v>Diagnostics and Preventative</v>
      </c>
      <c r="B15089" t="str">
        <f t="shared" ca="1" si="1176"/>
        <v>Full-mouth x-ray</v>
      </c>
      <c r="C15089">
        <f t="shared" si="1179"/>
        <v>838</v>
      </c>
      <c r="D15089">
        <f t="shared" ca="1" si="1177"/>
        <v>0</v>
      </c>
      <c r="E15089">
        <f t="shared" ca="1" si="1178"/>
        <v>3</v>
      </c>
    </row>
    <row r="15090" spans="1:5" x14ac:dyDescent="0.2">
      <c r="A15090" t="str">
        <f t="shared" ca="1" si="1175"/>
        <v>Diagnostics and Preventative</v>
      </c>
      <c r="B15090" t="str">
        <f t="shared" ca="1" si="1176"/>
        <v>Space Maintainers</v>
      </c>
      <c r="C15090">
        <f t="shared" si="1179"/>
        <v>838</v>
      </c>
      <c r="D15090">
        <f t="shared" ca="1" si="1177"/>
        <v>0</v>
      </c>
      <c r="E15090">
        <f t="shared" ca="1" si="1178"/>
        <v>7</v>
      </c>
    </row>
    <row r="15091" spans="1:5" x14ac:dyDescent="0.2">
      <c r="A15091" t="str">
        <f t="shared" ca="1" si="1175"/>
        <v>Diagnostics and Preventative</v>
      </c>
      <c r="B15091" t="str">
        <f t="shared" ca="1" si="1176"/>
        <v>Sealants</v>
      </c>
      <c r="C15091">
        <f t="shared" si="1179"/>
        <v>838</v>
      </c>
      <c r="D15091">
        <f t="shared" ca="1" si="1177"/>
        <v>0</v>
      </c>
      <c r="E15091">
        <f t="shared" ca="1" si="1178"/>
        <v>6</v>
      </c>
    </row>
    <row r="15092" spans="1:5" x14ac:dyDescent="0.2">
      <c r="A15092" t="str">
        <f t="shared" ca="1" si="1175"/>
        <v>Diagnostics and Preventative</v>
      </c>
      <c r="B15092" t="str">
        <f t="shared" ca="1" si="1176"/>
        <v>Full-mouth x-ray</v>
      </c>
      <c r="C15092">
        <f t="shared" si="1179"/>
        <v>838</v>
      </c>
      <c r="D15092">
        <f t="shared" ca="1" si="1177"/>
        <v>0</v>
      </c>
      <c r="E15092">
        <f t="shared" ca="1" si="1178"/>
        <v>3</v>
      </c>
    </row>
    <row r="15093" spans="1:5" x14ac:dyDescent="0.2">
      <c r="A15093" t="str">
        <f t="shared" ca="1" si="1175"/>
        <v>Other</v>
      </c>
      <c r="B15093" t="str">
        <f t="shared" ca="1" si="1176"/>
        <v>Implants</v>
      </c>
      <c r="C15093">
        <f t="shared" si="1179"/>
        <v>838</v>
      </c>
      <c r="D15093" t="str">
        <f t="shared" ca="1" si="1177"/>
        <v>Implant dental work</v>
      </c>
      <c r="E15093">
        <f t="shared" ca="1" si="1178"/>
        <v>18</v>
      </c>
    </row>
    <row r="15094" spans="1:5" x14ac:dyDescent="0.2">
      <c r="A15094" t="str">
        <f t="shared" ca="1" si="1175"/>
        <v>Basic</v>
      </c>
      <c r="B15094" t="str">
        <f t="shared" ca="1" si="1176"/>
        <v>basic restorative</v>
      </c>
      <c r="C15094">
        <f t="shared" si="1179"/>
        <v>838</v>
      </c>
      <c r="D15094" t="str">
        <f t="shared" ca="1" si="1177"/>
        <v>Fillings (amalgam "silver" and composite "white" non-molar)</v>
      </c>
      <c r="E15094">
        <f t="shared" ca="1" si="1178"/>
        <v>8</v>
      </c>
    </row>
    <row r="15095" spans="1:5" x14ac:dyDescent="0.2">
      <c r="A15095" t="str">
        <f t="shared" ca="1" si="1175"/>
        <v>Diagnostics and Preventative</v>
      </c>
      <c r="B15095" t="str">
        <f t="shared" ca="1" si="1176"/>
        <v>Space Maintainers</v>
      </c>
      <c r="C15095">
        <f t="shared" si="1179"/>
        <v>838</v>
      </c>
      <c r="D15095">
        <f t="shared" ca="1" si="1177"/>
        <v>0</v>
      </c>
      <c r="E15095">
        <f t="shared" ca="1" si="1178"/>
        <v>7</v>
      </c>
    </row>
    <row r="15096" spans="1:5" x14ac:dyDescent="0.2">
      <c r="A15096" t="str">
        <f t="shared" ca="1" si="1175"/>
        <v>Major</v>
      </c>
      <c r="B15096" t="str">
        <f t="shared" ca="1" si="1176"/>
        <v>prosthodontics</v>
      </c>
      <c r="C15096">
        <f t="shared" si="1179"/>
        <v>838</v>
      </c>
      <c r="D15096" t="str">
        <f t="shared" ca="1" si="1177"/>
        <v>Procedures for replacement of missing teeth by construction or repair of bridges and partial or complete dentures</v>
      </c>
      <c r="E15096">
        <f t="shared" ca="1" si="1178"/>
        <v>15</v>
      </c>
    </row>
    <row r="15097" spans="1:5" x14ac:dyDescent="0.2">
      <c r="A15097" t="str">
        <f t="shared" ca="1" si="1175"/>
        <v>Basic</v>
      </c>
      <c r="B15097" t="str">
        <f t="shared" ca="1" si="1176"/>
        <v>basic restorative</v>
      </c>
      <c r="C15097">
        <f t="shared" si="1179"/>
        <v>838</v>
      </c>
      <c r="D15097" t="str">
        <f t="shared" ca="1" si="1177"/>
        <v>Fillings (amalgam "silver" and composite "white" non-molar)</v>
      </c>
      <c r="E15097">
        <f t="shared" ca="1" si="1178"/>
        <v>8</v>
      </c>
    </row>
    <row r="15098" spans="1:5" x14ac:dyDescent="0.2">
      <c r="A15098" t="str">
        <f t="shared" ca="1" si="1175"/>
        <v>Diagnostics and Preventative</v>
      </c>
      <c r="B15098" t="str">
        <f t="shared" ca="1" si="1176"/>
        <v>Prophylaxis</v>
      </c>
      <c r="C15098">
        <f t="shared" si="1179"/>
        <v>838</v>
      </c>
      <c r="D15098">
        <f t="shared" ca="1" si="1177"/>
        <v>0</v>
      </c>
      <c r="E15098">
        <f t="shared" ca="1" si="1178"/>
        <v>4</v>
      </c>
    </row>
    <row r="15099" spans="1:5" x14ac:dyDescent="0.2">
      <c r="A15099" t="str">
        <f t="shared" ca="1" si="1175"/>
        <v>Diagnostics and Preventative</v>
      </c>
      <c r="B15099" t="str">
        <f t="shared" ca="1" si="1176"/>
        <v>Space Maintainers</v>
      </c>
      <c r="C15099">
        <f t="shared" si="1179"/>
        <v>838</v>
      </c>
      <c r="D15099">
        <f t="shared" ca="1" si="1177"/>
        <v>0</v>
      </c>
      <c r="E15099">
        <f t="shared" ca="1" si="1178"/>
        <v>7</v>
      </c>
    </row>
    <row r="15100" spans="1:5" x14ac:dyDescent="0.2">
      <c r="A15100" t="str">
        <f t="shared" ca="1" si="1175"/>
        <v>Basic</v>
      </c>
      <c r="B15100" t="str">
        <f t="shared" ca="1" si="1176"/>
        <v>basic restorative</v>
      </c>
      <c r="C15100">
        <f t="shared" si="1179"/>
        <v>838</v>
      </c>
      <c r="D15100" t="str">
        <f t="shared" ca="1" si="1177"/>
        <v>Fillings (amalgam "silver" and composite "white" non-molar)</v>
      </c>
      <c r="E15100">
        <f t="shared" ca="1" si="1178"/>
        <v>8</v>
      </c>
    </row>
    <row r="15101" spans="1:5" x14ac:dyDescent="0.2">
      <c r="A15101" t="str">
        <f t="shared" ca="1" si="1175"/>
        <v>Diagnostics and Preventative</v>
      </c>
      <c r="B15101" t="str">
        <f t="shared" ca="1" si="1176"/>
        <v>Full-mouth x-ray</v>
      </c>
      <c r="C15101">
        <f t="shared" si="1179"/>
        <v>838</v>
      </c>
      <c r="D15101">
        <f t="shared" ca="1" si="1177"/>
        <v>0</v>
      </c>
      <c r="E15101">
        <f t="shared" ca="1" si="1178"/>
        <v>3</v>
      </c>
    </row>
    <row r="15102" spans="1:5" x14ac:dyDescent="0.2">
      <c r="A15102" t="str">
        <f t="shared" ca="1" si="1175"/>
        <v>Basic</v>
      </c>
      <c r="B15102" t="str">
        <f t="shared" ca="1" si="1176"/>
        <v>basic restorative</v>
      </c>
      <c r="C15102">
        <f t="shared" si="1179"/>
        <v>838</v>
      </c>
      <c r="D15102" t="str">
        <f t="shared" ca="1" si="1177"/>
        <v>Fillings (amalgam "silver" and composite "white" non-molar)</v>
      </c>
      <c r="E15102">
        <f t="shared" ca="1" si="1178"/>
        <v>8</v>
      </c>
    </row>
    <row r="15103" spans="1:5" x14ac:dyDescent="0.2">
      <c r="A15103" t="str">
        <f t="shared" ca="1" si="1175"/>
        <v>Basic</v>
      </c>
      <c r="B15103" t="str">
        <f t="shared" ca="1" si="1176"/>
        <v>general anesthesia</v>
      </c>
      <c r="C15103">
        <f t="shared" si="1179"/>
        <v>838</v>
      </c>
      <c r="D15103" t="str">
        <f t="shared" ca="1" si="1177"/>
        <v>Covered when used in conjunction with covered oral surgical procedures</v>
      </c>
      <c r="E15103">
        <f t="shared" ca="1" si="1178"/>
        <v>13</v>
      </c>
    </row>
    <row r="15104" spans="1:5" x14ac:dyDescent="0.2">
      <c r="A15104" t="str">
        <f t="shared" ca="1" si="1175"/>
        <v>Major</v>
      </c>
      <c r="B15104" t="str">
        <f t="shared" ca="1" si="1176"/>
        <v>temporomandibular joint dysfunction</v>
      </c>
      <c r="C15104">
        <f t="shared" si="1179"/>
        <v>839</v>
      </c>
      <c r="D15104" t="str">
        <f t="shared" ca="1" si="1177"/>
        <v>Services relating to hinging joints of the jaw</v>
      </c>
      <c r="E15104">
        <f t="shared" ca="1" si="1178"/>
        <v>16</v>
      </c>
    </row>
    <row r="15105" spans="1:5" x14ac:dyDescent="0.2">
      <c r="A15105" t="str">
        <f t="shared" ca="1" si="1175"/>
        <v>Basic</v>
      </c>
      <c r="B15105" t="str">
        <f t="shared" ca="1" si="1176"/>
        <v>surgical periodontics</v>
      </c>
      <c r="C15105">
        <f t="shared" si="1179"/>
        <v>839</v>
      </c>
      <c r="D15105" t="str">
        <f t="shared" ca="1" si="1177"/>
        <v>Surgical treatment of the gums and supporting structures of the teeth</v>
      </c>
      <c r="E15105">
        <f t="shared" ca="1" si="1178"/>
        <v>11</v>
      </c>
    </row>
    <row r="15106" spans="1:5" x14ac:dyDescent="0.2">
      <c r="A15106" t="str">
        <f t="shared" ref="A15106:A15169" ca="1" si="1180">INDEX(services,E15106,1)</f>
        <v>Other</v>
      </c>
      <c r="B15106" t="str">
        <f t="shared" ref="B15106:B15169" ca="1" si="1181">INDEX(services,E15106,2)</f>
        <v>Implants</v>
      </c>
      <c r="C15106">
        <f t="shared" si="1179"/>
        <v>839</v>
      </c>
      <c r="D15106" t="str">
        <f t="shared" ref="D15106:D15169" ca="1" si="1182">INDEX(services,E15106,3)</f>
        <v>Implant dental work</v>
      </c>
      <c r="E15106">
        <f t="shared" ref="E15106:E15169" ca="1" si="1183">RANDBETWEEN(1,ROWS(services))</f>
        <v>18</v>
      </c>
    </row>
    <row r="15107" spans="1:5" x14ac:dyDescent="0.2">
      <c r="A15107" t="str">
        <f t="shared" ca="1" si="1180"/>
        <v>Other</v>
      </c>
      <c r="B15107" t="str">
        <f t="shared" ca="1" si="1181"/>
        <v>Implants</v>
      </c>
      <c r="C15107">
        <f t="shared" si="1179"/>
        <v>839</v>
      </c>
      <c r="D15107" t="str">
        <f t="shared" ca="1" si="1182"/>
        <v>Implant dental work</v>
      </c>
      <c r="E15107">
        <f t="shared" ca="1" si="1183"/>
        <v>18</v>
      </c>
    </row>
    <row r="15108" spans="1:5" x14ac:dyDescent="0.2">
      <c r="A15108" t="str">
        <f t="shared" ca="1" si="1180"/>
        <v>Basic</v>
      </c>
      <c r="B15108" t="str">
        <f t="shared" ca="1" si="1181"/>
        <v>surgical periodontics</v>
      </c>
      <c r="C15108">
        <f t="shared" ref="C15108:C15143" si="1184">IF(MOD(ROW(C15108)-2,18)&lt;&gt;0,C15107,C15107+1)</f>
        <v>839</v>
      </c>
      <c r="D15108" t="str">
        <f t="shared" ca="1" si="1182"/>
        <v>Surgical treatment of the gums and supporting structures of the teeth</v>
      </c>
      <c r="E15108">
        <f t="shared" ca="1" si="1183"/>
        <v>11</v>
      </c>
    </row>
    <row r="15109" spans="1:5" x14ac:dyDescent="0.2">
      <c r="A15109" t="str">
        <f t="shared" ca="1" si="1180"/>
        <v>Major</v>
      </c>
      <c r="B15109" t="str">
        <f t="shared" ca="1" si="1181"/>
        <v>prosthodontics</v>
      </c>
      <c r="C15109">
        <f t="shared" si="1184"/>
        <v>839</v>
      </c>
      <c r="D15109" t="str">
        <f t="shared" ca="1" si="1182"/>
        <v>Procedures for replacement of missing teeth by construction or repair of bridges and partial or complete dentures</v>
      </c>
      <c r="E15109">
        <f t="shared" ca="1" si="1183"/>
        <v>15</v>
      </c>
    </row>
    <row r="15110" spans="1:5" x14ac:dyDescent="0.2">
      <c r="A15110" t="str">
        <f t="shared" ca="1" si="1180"/>
        <v>Basic</v>
      </c>
      <c r="B15110" t="str">
        <f t="shared" ca="1" si="1181"/>
        <v>general anesthesia</v>
      </c>
      <c r="C15110">
        <f t="shared" si="1184"/>
        <v>839</v>
      </c>
      <c r="D15110" t="str">
        <f t="shared" ca="1" si="1182"/>
        <v>Covered when used in conjunction with covered oral surgical procedures</v>
      </c>
      <c r="E15110">
        <f t="shared" ca="1" si="1183"/>
        <v>13</v>
      </c>
    </row>
    <row r="15111" spans="1:5" x14ac:dyDescent="0.2">
      <c r="A15111" t="str">
        <f t="shared" ca="1" si="1180"/>
        <v>Basic</v>
      </c>
      <c r="B15111" t="str">
        <f t="shared" ca="1" si="1181"/>
        <v>general anesthesia</v>
      </c>
      <c r="C15111">
        <f t="shared" si="1184"/>
        <v>839</v>
      </c>
      <c r="D15111" t="str">
        <f t="shared" ca="1" si="1182"/>
        <v>Covered when used in conjunction with covered oral surgical procedures</v>
      </c>
      <c r="E15111">
        <f t="shared" ca="1" si="1183"/>
        <v>13</v>
      </c>
    </row>
    <row r="15112" spans="1:5" x14ac:dyDescent="0.2">
      <c r="A15112" t="str">
        <f t="shared" ca="1" si="1180"/>
        <v>Basic</v>
      </c>
      <c r="B15112" t="str">
        <f t="shared" ca="1" si="1181"/>
        <v>endodontics</v>
      </c>
      <c r="C15112">
        <f t="shared" si="1184"/>
        <v>839</v>
      </c>
      <c r="D15112" t="str">
        <f t="shared" ca="1" si="1182"/>
        <v>Root canal, pulpal therapy</v>
      </c>
      <c r="E15112">
        <f t="shared" ca="1" si="1183"/>
        <v>10</v>
      </c>
    </row>
    <row r="15113" spans="1:5" x14ac:dyDescent="0.2">
      <c r="A15113" t="str">
        <f t="shared" ca="1" si="1180"/>
        <v>Diagnostics and Preventative</v>
      </c>
      <c r="B15113" t="str">
        <f t="shared" ca="1" si="1181"/>
        <v>Bitewing x-rays</v>
      </c>
      <c r="C15113">
        <f t="shared" si="1184"/>
        <v>839</v>
      </c>
      <c r="D15113">
        <f t="shared" ca="1" si="1182"/>
        <v>0</v>
      </c>
      <c r="E15113">
        <f t="shared" ca="1" si="1183"/>
        <v>2</v>
      </c>
    </row>
    <row r="15114" spans="1:5" x14ac:dyDescent="0.2">
      <c r="A15114" t="str">
        <f t="shared" ca="1" si="1180"/>
        <v>Other</v>
      </c>
      <c r="B15114" t="str">
        <f t="shared" ca="1" si="1181"/>
        <v>Implants</v>
      </c>
      <c r="C15114">
        <f t="shared" si="1184"/>
        <v>839</v>
      </c>
      <c r="D15114" t="str">
        <f t="shared" ca="1" si="1182"/>
        <v>Implant dental work</v>
      </c>
      <c r="E15114">
        <f t="shared" ca="1" si="1183"/>
        <v>18</v>
      </c>
    </row>
    <row r="15115" spans="1:5" x14ac:dyDescent="0.2">
      <c r="A15115" t="str">
        <f t="shared" ca="1" si="1180"/>
        <v>Diagnostics and Preventative</v>
      </c>
      <c r="B15115" t="str">
        <f t="shared" ca="1" si="1181"/>
        <v>Full-mouth x-ray</v>
      </c>
      <c r="C15115">
        <f t="shared" si="1184"/>
        <v>839</v>
      </c>
      <c r="D15115">
        <f t="shared" ca="1" si="1182"/>
        <v>0</v>
      </c>
      <c r="E15115">
        <f t="shared" ca="1" si="1183"/>
        <v>3</v>
      </c>
    </row>
    <row r="15116" spans="1:5" x14ac:dyDescent="0.2">
      <c r="A15116" t="str">
        <f t="shared" ca="1" si="1180"/>
        <v>Major</v>
      </c>
      <c r="B15116" t="str">
        <f t="shared" ca="1" si="1181"/>
        <v>prosthodontics</v>
      </c>
      <c r="C15116">
        <f t="shared" si="1184"/>
        <v>839</v>
      </c>
      <c r="D15116" t="str">
        <f t="shared" ca="1" si="1182"/>
        <v>Procedures for replacement of missing teeth by construction or repair of bridges and partial or complete dentures</v>
      </c>
      <c r="E15116">
        <f t="shared" ca="1" si="1183"/>
        <v>15</v>
      </c>
    </row>
    <row r="15117" spans="1:5" x14ac:dyDescent="0.2">
      <c r="A15117" t="str">
        <f t="shared" ca="1" si="1180"/>
        <v>Major</v>
      </c>
      <c r="B15117" t="str">
        <f t="shared" ca="1" si="1181"/>
        <v>prosthodontics</v>
      </c>
      <c r="C15117">
        <f t="shared" si="1184"/>
        <v>839</v>
      </c>
      <c r="D15117" t="str">
        <f t="shared" ca="1" si="1182"/>
        <v>Procedures for replacement of missing teeth by construction or repair of bridges and partial or complete dentures</v>
      </c>
      <c r="E15117">
        <f t="shared" ca="1" si="1183"/>
        <v>15</v>
      </c>
    </row>
    <row r="15118" spans="1:5" x14ac:dyDescent="0.2">
      <c r="A15118" t="str">
        <f t="shared" ca="1" si="1180"/>
        <v>Other</v>
      </c>
      <c r="B15118" t="str">
        <f t="shared" ca="1" si="1181"/>
        <v>Implants</v>
      </c>
      <c r="C15118">
        <f t="shared" si="1184"/>
        <v>839</v>
      </c>
      <c r="D15118" t="str">
        <f t="shared" ca="1" si="1182"/>
        <v>Implant dental work</v>
      </c>
      <c r="E15118">
        <f t="shared" ca="1" si="1183"/>
        <v>18</v>
      </c>
    </row>
    <row r="15119" spans="1:5" x14ac:dyDescent="0.2">
      <c r="A15119" t="str">
        <f t="shared" ca="1" si="1180"/>
        <v>Basic</v>
      </c>
      <c r="B15119" t="str">
        <f t="shared" ca="1" si="1181"/>
        <v>basic restorative</v>
      </c>
      <c r="C15119">
        <f t="shared" si="1184"/>
        <v>839</v>
      </c>
      <c r="D15119" t="str">
        <f t="shared" ca="1" si="1182"/>
        <v>Fillings (amalgam "silver" and composite "white" non-molar)</v>
      </c>
      <c r="E15119">
        <f t="shared" ca="1" si="1183"/>
        <v>8</v>
      </c>
    </row>
    <row r="15120" spans="1:5" x14ac:dyDescent="0.2">
      <c r="A15120" t="str">
        <f t="shared" ca="1" si="1180"/>
        <v>Diagnostics and Preventative</v>
      </c>
      <c r="B15120" t="str">
        <f t="shared" ca="1" si="1181"/>
        <v>Fluoride treatments</v>
      </c>
      <c r="C15120">
        <f t="shared" si="1184"/>
        <v>839</v>
      </c>
      <c r="D15120">
        <f t="shared" ca="1" si="1182"/>
        <v>0</v>
      </c>
      <c r="E15120">
        <f t="shared" ca="1" si="1183"/>
        <v>5</v>
      </c>
    </row>
    <row r="15121" spans="1:5" x14ac:dyDescent="0.2">
      <c r="A15121" t="str">
        <f t="shared" ca="1" si="1180"/>
        <v>Basic</v>
      </c>
      <c r="B15121" t="str">
        <f t="shared" ca="1" si="1181"/>
        <v>non-surgical periodontics</v>
      </c>
      <c r="C15121">
        <f t="shared" si="1184"/>
        <v>839</v>
      </c>
      <c r="D15121" t="str">
        <f t="shared" ca="1" si="1182"/>
        <v xml:space="preserve">Non-surgical treatment of the gums and supporting structures of the teeth </v>
      </c>
      <c r="E15121">
        <f t="shared" ca="1" si="1183"/>
        <v>12</v>
      </c>
    </row>
    <row r="15122" spans="1:5" x14ac:dyDescent="0.2">
      <c r="A15122" t="str">
        <f t="shared" ca="1" si="1180"/>
        <v>Diagnostics and Preventative</v>
      </c>
      <c r="B15122" t="str">
        <f t="shared" ca="1" si="1181"/>
        <v>Periodic Exams</v>
      </c>
      <c r="C15122">
        <f t="shared" si="1184"/>
        <v>840</v>
      </c>
      <c r="D15122">
        <f t="shared" ca="1" si="1182"/>
        <v>0</v>
      </c>
      <c r="E15122">
        <f t="shared" ca="1" si="1183"/>
        <v>1</v>
      </c>
    </row>
    <row r="15123" spans="1:5" x14ac:dyDescent="0.2">
      <c r="A15123" t="str">
        <f t="shared" ca="1" si="1180"/>
        <v>Orthodontics</v>
      </c>
      <c r="B15123" t="str">
        <f t="shared" ca="1" si="1181"/>
        <v>orthodontics</v>
      </c>
      <c r="C15123">
        <f t="shared" si="1184"/>
        <v>840</v>
      </c>
      <c r="D15123" t="str">
        <f t="shared" ca="1" si="1182"/>
        <v>For eligible dependents to age 19</v>
      </c>
      <c r="E15123">
        <f t="shared" ca="1" si="1183"/>
        <v>17</v>
      </c>
    </row>
    <row r="15124" spans="1:5" x14ac:dyDescent="0.2">
      <c r="A15124" t="str">
        <f t="shared" ca="1" si="1180"/>
        <v>Basic</v>
      </c>
      <c r="B15124" t="str">
        <f t="shared" ca="1" si="1181"/>
        <v>basic restorative</v>
      </c>
      <c r="C15124">
        <f t="shared" si="1184"/>
        <v>840</v>
      </c>
      <c r="D15124" t="str">
        <f t="shared" ca="1" si="1182"/>
        <v>Fillings (amalgam "silver" and composite "white" non-molar)</v>
      </c>
      <c r="E15124">
        <f t="shared" ca="1" si="1183"/>
        <v>8</v>
      </c>
    </row>
    <row r="15125" spans="1:5" x14ac:dyDescent="0.2">
      <c r="A15125" t="str">
        <f t="shared" ca="1" si="1180"/>
        <v>Basic</v>
      </c>
      <c r="B15125" t="str">
        <f t="shared" ca="1" si="1181"/>
        <v>basic restorative</v>
      </c>
      <c r="C15125">
        <f t="shared" si="1184"/>
        <v>840</v>
      </c>
      <c r="D15125" t="str">
        <f t="shared" ca="1" si="1182"/>
        <v>Fillings (amalgam "silver" and composite "white" non-molar)</v>
      </c>
      <c r="E15125">
        <f t="shared" ca="1" si="1183"/>
        <v>8</v>
      </c>
    </row>
    <row r="15126" spans="1:5" x14ac:dyDescent="0.2">
      <c r="A15126" t="str">
        <f t="shared" ca="1" si="1180"/>
        <v>Major</v>
      </c>
      <c r="B15126" t="str">
        <f t="shared" ca="1" si="1181"/>
        <v>prosthodontics</v>
      </c>
      <c r="C15126">
        <f t="shared" si="1184"/>
        <v>840</v>
      </c>
      <c r="D15126" t="str">
        <f t="shared" ca="1" si="1182"/>
        <v>Procedures for replacement of missing teeth by construction or repair of bridges and partial or complete dentures</v>
      </c>
      <c r="E15126">
        <f t="shared" ca="1" si="1183"/>
        <v>15</v>
      </c>
    </row>
    <row r="15127" spans="1:5" x14ac:dyDescent="0.2">
      <c r="A15127" t="str">
        <f t="shared" ca="1" si="1180"/>
        <v>Major</v>
      </c>
      <c r="B15127" t="str">
        <f t="shared" ca="1" si="1181"/>
        <v>temporomandibular joint dysfunction</v>
      </c>
      <c r="C15127">
        <f t="shared" si="1184"/>
        <v>840</v>
      </c>
      <c r="D15127" t="str">
        <f t="shared" ca="1" si="1182"/>
        <v>Services relating to hinging joints of the jaw</v>
      </c>
      <c r="E15127">
        <f t="shared" ca="1" si="1183"/>
        <v>16</v>
      </c>
    </row>
    <row r="15128" spans="1:5" x14ac:dyDescent="0.2">
      <c r="A15128" t="str">
        <f t="shared" ca="1" si="1180"/>
        <v>Major</v>
      </c>
      <c r="B15128" t="str">
        <f t="shared" ca="1" si="1181"/>
        <v>major restorative</v>
      </c>
      <c r="C15128">
        <f t="shared" si="1184"/>
        <v>840</v>
      </c>
      <c r="D15128" t="str">
        <f t="shared" ca="1" si="1182"/>
        <v>Single crowns, inlays, onlays</v>
      </c>
      <c r="E15128">
        <f t="shared" ca="1" si="1183"/>
        <v>14</v>
      </c>
    </row>
    <row r="15129" spans="1:5" x14ac:dyDescent="0.2">
      <c r="A15129" t="str">
        <f t="shared" ca="1" si="1180"/>
        <v>Other</v>
      </c>
      <c r="B15129" t="str">
        <f t="shared" ca="1" si="1181"/>
        <v>Implants</v>
      </c>
      <c r="C15129">
        <f t="shared" si="1184"/>
        <v>840</v>
      </c>
      <c r="D15129" t="str">
        <f t="shared" ca="1" si="1182"/>
        <v>Implant dental work</v>
      </c>
      <c r="E15129">
        <f t="shared" ca="1" si="1183"/>
        <v>18</v>
      </c>
    </row>
    <row r="15130" spans="1:5" x14ac:dyDescent="0.2">
      <c r="A15130" t="str">
        <f t="shared" ca="1" si="1180"/>
        <v>Major</v>
      </c>
      <c r="B15130" t="str">
        <f t="shared" ca="1" si="1181"/>
        <v>prosthodontics</v>
      </c>
      <c r="C15130">
        <f t="shared" si="1184"/>
        <v>840</v>
      </c>
      <c r="D15130" t="str">
        <f t="shared" ca="1" si="1182"/>
        <v>Procedures for replacement of missing teeth by construction or repair of bridges and partial or complete dentures</v>
      </c>
      <c r="E15130">
        <f t="shared" ca="1" si="1183"/>
        <v>15</v>
      </c>
    </row>
    <row r="15131" spans="1:5" x14ac:dyDescent="0.2">
      <c r="A15131" t="str">
        <f t="shared" ca="1" si="1180"/>
        <v>Diagnostics and Preventative</v>
      </c>
      <c r="B15131" t="str">
        <f t="shared" ca="1" si="1181"/>
        <v>Sealants</v>
      </c>
      <c r="C15131">
        <f t="shared" si="1184"/>
        <v>840</v>
      </c>
      <c r="D15131">
        <f t="shared" ca="1" si="1182"/>
        <v>0</v>
      </c>
      <c r="E15131">
        <f t="shared" ca="1" si="1183"/>
        <v>6</v>
      </c>
    </row>
    <row r="15132" spans="1:5" x14ac:dyDescent="0.2">
      <c r="A15132" t="str">
        <f t="shared" ca="1" si="1180"/>
        <v>Basic</v>
      </c>
      <c r="B15132" t="str">
        <f t="shared" ca="1" si="1181"/>
        <v>general anesthesia</v>
      </c>
      <c r="C15132">
        <f t="shared" si="1184"/>
        <v>840</v>
      </c>
      <c r="D15132" t="str">
        <f t="shared" ca="1" si="1182"/>
        <v>Covered when used in conjunction with covered oral surgical procedures</v>
      </c>
      <c r="E15132">
        <f t="shared" ca="1" si="1183"/>
        <v>13</v>
      </c>
    </row>
    <row r="15133" spans="1:5" x14ac:dyDescent="0.2">
      <c r="A15133" t="str">
        <f t="shared" ca="1" si="1180"/>
        <v>Orthodontics</v>
      </c>
      <c r="B15133" t="str">
        <f t="shared" ca="1" si="1181"/>
        <v>orthodontics</v>
      </c>
      <c r="C15133">
        <f t="shared" si="1184"/>
        <v>840</v>
      </c>
      <c r="D15133" t="str">
        <f t="shared" ca="1" si="1182"/>
        <v>For eligible dependents to age 19</v>
      </c>
      <c r="E15133">
        <f t="shared" ca="1" si="1183"/>
        <v>17</v>
      </c>
    </row>
    <row r="15134" spans="1:5" x14ac:dyDescent="0.2">
      <c r="A15134" t="str">
        <f t="shared" ca="1" si="1180"/>
        <v>Basic</v>
      </c>
      <c r="B15134" t="str">
        <f t="shared" ca="1" si="1181"/>
        <v>oral surgery</v>
      </c>
      <c r="C15134">
        <f t="shared" si="1184"/>
        <v>840</v>
      </c>
      <c r="D15134" t="str">
        <f t="shared" ca="1" si="1182"/>
        <v>Extraction and other surgery procedures, incl. pre- and post-operative care</v>
      </c>
      <c r="E15134">
        <f t="shared" ca="1" si="1183"/>
        <v>9</v>
      </c>
    </row>
    <row r="15135" spans="1:5" x14ac:dyDescent="0.2">
      <c r="A15135" t="str">
        <f t="shared" ca="1" si="1180"/>
        <v>Major</v>
      </c>
      <c r="B15135" t="str">
        <f t="shared" ca="1" si="1181"/>
        <v>prosthodontics</v>
      </c>
      <c r="C15135">
        <f t="shared" si="1184"/>
        <v>840</v>
      </c>
      <c r="D15135" t="str">
        <f t="shared" ca="1" si="1182"/>
        <v>Procedures for replacement of missing teeth by construction or repair of bridges and partial or complete dentures</v>
      </c>
      <c r="E15135">
        <f t="shared" ca="1" si="1183"/>
        <v>15</v>
      </c>
    </row>
    <row r="15136" spans="1:5" x14ac:dyDescent="0.2">
      <c r="A15136" t="str">
        <f t="shared" ca="1" si="1180"/>
        <v>Major</v>
      </c>
      <c r="B15136" t="str">
        <f t="shared" ca="1" si="1181"/>
        <v>prosthodontics</v>
      </c>
      <c r="C15136">
        <f t="shared" si="1184"/>
        <v>840</v>
      </c>
      <c r="D15136" t="str">
        <f t="shared" ca="1" si="1182"/>
        <v>Procedures for replacement of missing teeth by construction or repair of bridges and partial or complete dentures</v>
      </c>
      <c r="E15136">
        <f t="shared" ca="1" si="1183"/>
        <v>15</v>
      </c>
    </row>
    <row r="15137" spans="1:5" x14ac:dyDescent="0.2">
      <c r="A15137" t="str">
        <f t="shared" ca="1" si="1180"/>
        <v>Diagnostics and Preventative</v>
      </c>
      <c r="B15137" t="str">
        <f t="shared" ca="1" si="1181"/>
        <v>Sealants</v>
      </c>
      <c r="C15137">
        <f t="shared" si="1184"/>
        <v>840</v>
      </c>
      <c r="D15137">
        <f t="shared" ca="1" si="1182"/>
        <v>0</v>
      </c>
      <c r="E15137">
        <f t="shared" ca="1" si="1183"/>
        <v>6</v>
      </c>
    </row>
    <row r="15138" spans="1:5" x14ac:dyDescent="0.2">
      <c r="A15138" t="str">
        <f t="shared" ca="1" si="1180"/>
        <v>Basic</v>
      </c>
      <c r="B15138" t="str">
        <f t="shared" ca="1" si="1181"/>
        <v>surgical periodontics</v>
      </c>
      <c r="C15138">
        <f t="shared" si="1184"/>
        <v>840</v>
      </c>
      <c r="D15138" t="str">
        <f t="shared" ca="1" si="1182"/>
        <v>Surgical treatment of the gums and supporting structures of the teeth</v>
      </c>
      <c r="E15138">
        <f t="shared" ca="1" si="1183"/>
        <v>11</v>
      </c>
    </row>
    <row r="15139" spans="1:5" x14ac:dyDescent="0.2">
      <c r="A15139" t="str">
        <f t="shared" ca="1" si="1180"/>
        <v>Diagnostics and Preventative</v>
      </c>
      <c r="B15139" t="str">
        <f t="shared" ca="1" si="1181"/>
        <v>Full-mouth x-ray</v>
      </c>
      <c r="C15139">
        <f t="shared" si="1184"/>
        <v>840</v>
      </c>
      <c r="D15139">
        <f t="shared" ca="1" si="1182"/>
        <v>0</v>
      </c>
      <c r="E15139">
        <f t="shared" ca="1" si="1183"/>
        <v>3</v>
      </c>
    </row>
    <row r="15140" spans="1:5" x14ac:dyDescent="0.2">
      <c r="A15140" t="str">
        <f t="shared" ca="1" si="1180"/>
        <v>Diagnostics and Preventative</v>
      </c>
      <c r="B15140" t="str">
        <f t="shared" ca="1" si="1181"/>
        <v>Fluoride treatments</v>
      </c>
      <c r="C15140">
        <f t="shared" si="1184"/>
        <v>841</v>
      </c>
      <c r="D15140">
        <f t="shared" ca="1" si="1182"/>
        <v>0</v>
      </c>
      <c r="E15140">
        <f t="shared" ca="1" si="1183"/>
        <v>5</v>
      </c>
    </row>
    <row r="15141" spans="1:5" x14ac:dyDescent="0.2">
      <c r="A15141" t="str">
        <f t="shared" ca="1" si="1180"/>
        <v>Diagnostics and Preventative</v>
      </c>
      <c r="B15141" t="str">
        <f t="shared" ca="1" si="1181"/>
        <v>Bitewing x-rays</v>
      </c>
      <c r="C15141">
        <f t="shared" si="1184"/>
        <v>841</v>
      </c>
      <c r="D15141">
        <f t="shared" ca="1" si="1182"/>
        <v>0</v>
      </c>
      <c r="E15141">
        <f t="shared" ca="1" si="1183"/>
        <v>2</v>
      </c>
    </row>
    <row r="15142" spans="1:5" x14ac:dyDescent="0.2">
      <c r="A15142" t="str">
        <f t="shared" ca="1" si="1180"/>
        <v>Diagnostics and Preventative</v>
      </c>
      <c r="B15142" t="str">
        <f t="shared" ca="1" si="1181"/>
        <v>Sealants</v>
      </c>
      <c r="C15142">
        <f t="shared" si="1184"/>
        <v>841</v>
      </c>
      <c r="D15142">
        <f t="shared" ca="1" si="1182"/>
        <v>0</v>
      </c>
      <c r="E15142">
        <f t="shared" ca="1" si="1183"/>
        <v>6</v>
      </c>
    </row>
    <row r="15143" spans="1:5" x14ac:dyDescent="0.2">
      <c r="A15143" t="str">
        <f t="shared" ca="1" si="1180"/>
        <v>Basic</v>
      </c>
      <c r="B15143" t="str">
        <f t="shared" ca="1" si="1181"/>
        <v>oral surgery</v>
      </c>
      <c r="C15143">
        <f t="shared" si="1184"/>
        <v>841</v>
      </c>
      <c r="D15143" t="str">
        <f t="shared" ca="1" si="1182"/>
        <v>Extraction and other surgery procedures, incl. pre- and post-operative care</v>
      </c>
      <c r="E15143">
        <f t="shared" ca="1" si="1183"/>
        <v>9</v>
      </c>
    </row>
    <row r="15144" spans="1:5" x14ac:dyDescent="0.2">
      <c r="A15144" t="str">
        <f t="shared" ca="1" si="1180"/>
        <v>Diagnostics and Preventative</v>
      </c>
      <c r="B15144" t="str">
        <f t="shared" ca="1" si="1181"/>
        <v>Periodic Exams</v>
      </c>
      <c r="C15144">
        <f t="shared" ref="C15144:C15207" si="1185">IF(MOD(ROW(C15144)-2,18)&lt;&gt;0,C15143,C15143+1)</f>
        <v>841</v>
      </c>
      <c r="D15144">
        <f t="shared" ca="1" si="1182"/>
        <v>0</v>
      </c>
      <c r="E15144">
        <f t="shared" ca="1" si="1183"/>
        <v>1</v>
      </c>
    </row>
    <row r="15145" spans="1:5" x14ac:dyDescent="0.2">
      <c r="A15145" t="str">
        <f t="shared" ca="1" si="1180"/>
        <v>Diagnostics and Preventative</v>
      </c>
      <c r="B15145" t="str">
        <f t="shared" ca="1" si="1181"/>
        <v>Space Maintainers</v>
      </c>
      <c r="C15145">
        <f t="shared" si="1185"/>
        <v>841</v>
      </c>
      <c r="D15145">
        <f t="shared" ca="1" si="1182"/>
        <v>0</v>
      </c>
      <c r="E15145">
        <f t="shared" ca="1" si="1183"/>
        <v>7</v>
      </c>
    </row>
    <row r="15146" spans="1:5" x14ac:dyDescent="0.2">
      <c r="A15146" t="str">
        <f t="shared" ca="1" si="1180"/>
        <v>Basic</v>
      </c>
      <c r="B15146" t="str">
        <f t="shared" ca="1" si="1181"/>
        <v>oral surgery</v>
      </c>
      <c r="C15146">
        <f t="shared" si="1185"/>
        <v>841</v>
      </c>
      <c r="D15146" t="str">
        <f t="shared" ca="1" si="1182"/>
        <v>Extraction and other surgery procedures, incl. pre- and post-operative care</v>
      </c>
      <c r="E15146">
        <f t="shared" ca="1" si="1183"/>
        <v>9</v>
      </c>
    </row>
    <row r="15147" spans="1:5" x14ac:dyDescent="0.2">
      <c r="A15147" t="str">
        <f t="shared" ca="1" si="1180"/>
        <v>Basic</v>
      </c>
      <c r="B15147" t="str">
        <f t="shared" ca="1" si="1181"/>
        <v>basic restorative</v>
      </c>
      <c r="C15147">
        <f t="shared" si="1185"/>
        <v>841</v>
      </c>
      <c r="D15147" t="str">
        <f t="shared" ca="1" si="1182"/>
        <v>Fillings (amalgam "silver" and composite "white" non-molar)</v>
      </c>
      <c r="E15147">
        <f t="shared" ca="1" si="1183"/>
        <v>8</v>
      </c>
    </row>
    <row r="15148" spans="1:5" x14ac:dyDescent="0.2">
      <c r="A15148" t="str">
        <f t="shared" ca="1" si="1180"/>
        <v>Basic</v>
      </c>
      <c r="B15148" t="str">
        <f t="shared" ca="1" si="1181"/>
        <v>general anesthesia</v>
      </c>
      <c r="C15148">
        <f t="shared" si="1185"/>
        <v>841</v>
      </c>
      <c r="D15148" t="str">
        <f t="shared" ca="1" si="1182"/>
        <v>Covered when used in conjunction with covered oral surgical procedures</v>
      </c>
      <c r="E15148">
        <f t="shared" ca="1" si="1183"/>
        <v>13</v>
      </c>
    </row>
    <row r="15149" spans="1:5" x14ac:dyDescent="0.2">
      <c r="A15149" t="str">
        <f t="shared" ca="1" si="1180"/>
        <v>Diagnostics and Preventative</v>
      </c>
      <c r="B15149" t="str">
        <f t="shared" ca="1" si="1181"/>
        <v>Bitewing x-rays</v>
      </c>
      <c r="C15149">
        <f t="shared" si="1185"/>
        <v>841</v>
      </c>
      <c r="D15149">
        <f t="shared" ca="1" si="1182"/>
        <v>0</v>
      </c>
      <c r="E15149">
        <f t="shared" ca="1" si="1183"/>
        <v>2</v>
      </c>
    </row>
    <row r="15150" spans="1:5" x14ac:dyDescent="0.2">
      <c r="A15150" t="str">
        <f t="shared" ca="1" si="1180"/>
        <v>Basic</v>
      </c>
      <c r="B15150" t="str">
        <f t="shared" ca="1" si="1181"/>
        <v>surgical periodontics</v>
      </c>
      <c r="C15150">
        <f t="shared" si="1185"/>
        <v>841</v>
      </c>
      <c r="D15150" t="str">
        <f t="shared" ca="1" si="1182"/>
        <v>Surgical treatment of the gums and supporting structures of the teeth</v>
      </c>
      <c r="E15150">
        <f t="shared" ca="1" si="1183"/>
        <v>11</v>
      </c>
    </row>
    <row r="15151" spans="1:5" x14ac:dyDescent="0.2">
      <c r="A15151" t="str">
        <f t="shared" ca="1" si="1180"/>
        <v>Other</v>
      </c>
      <c r="B15151" t="str">
        <f t="shared" ca="1" si="1181"/>
        <v>Implants</v>
      </c>
      <c r="C15151">
        <f t="shared" si="1185"/>
        <v>841</v>
      </c>
      <c r="D15151" t="str">
        <f t="shared" ca="1" si="1182"/>
        <v>Implant dental work</v>
      </c>
      <c r="E15151">
        <f t="shared" ca="1" si="1183"/>
        <v>18</v>
      </c>
    </row>
    <row r="15152" spans="1:5" x14ac:dyDescent="0.2">
      <c r="A15152" t="str">
        <f t="shared" ca="1" si="1180"/>
        <v>Major</v>
      </c>
      <c r="B15152" t="str">
        <f t="shared" ca="1" si="1181"/>
        <v>major restorative</v>
      </c>
      <c r="C15152">
        <f t="shared" si="1185"/>
        <v>841</v>
      </c>
      <c r="D15152" t="str">
        <f t="shared" ca="1" si="1182"/>
        <v>Single crowns, inlays, onlays</v>
      </c>
      <c r="E15152">
        <f t="shared" ca="1" si="1183"/>
        <v>14</v>
      </c>
    </row>
    <row r="15153" spans="1:5" x14ac:dyDescent="0.2">
      <c r="A15153" t="str">
        <f t="shared" ca="1" si="1180"/>
        <v>Basic</v>
      </c>
      <c r="B15153" t="str">
        <f t="shared" ca="1" si="1181"/>
        <v>general anesthesia</v>
      </c>
      <c r="C15153">
        <f t="shared" si="1185"/>
        <v>841</v>
      </c>
      <c r="D15153" t="str">
        <f t="shared" ca="1" si="1182"/>
        <v>Covered when used in conjunction with covered oral surgical procedures</v>
      </c>
      <c r="E15153">
        <f t="shared" ca="1" si="1183"/>
        <v>13</v>
      </c>
    </row>
    <row r="15154" spans="1:5" x14ac:dyDescent="0.2">
      <c r="A15154" t="str">
        <f t="shared" ca="1" si="1180"/>
        <v>Major</v>
      </c>
      <c r="B15154" t="str">
        <f t="shared" ca="1" si="1181"/>
        <v>major restorative</v>
      </c>
      <c r="C15154">
        <f t="shared" si="1185"/>
        <v>841</v>
      </c>
      <c r="D15154" t="str">
        <f t="shared" ca="1" si="1182"/>
        <v>Single crowns, inlays, onlays</v>
      </c>
      <c r="E15154">
        <f t="shared" ca="1" si="1183"/>
        <v>14</v>
      </c>
    </row>
    <row r="15155" spans="1:5" x14ac:dyDescent="0.2">
      <c r="A15155" t="str">
        <f t="shared" ca="1" si="1180"/>
        <v>Basic</v>
      </c>
      <c r="B15155" t="str">
        <f t="shared" ca="1" si="1181"/>
        <v>basic restorative</v>
      </c>
      <c r="C15155">
        <f t="shared" si="1185"/>
        <v>841</v>
      </c>
      <c r="D15155" t="str">
        <f t="shared" ca="1" si="1182"/>
        <v>Fillings (amalgam "silver" and composite "white" non-molar)</v>
      </c>
      <c r="E15155">
        <f t="shared" ca="1" si="1183"/>
        <v>8</v>
      </c>
    </row>
    <row r="15156" spans="1:5" x14ac:dyDescent="0.2">
      <c r="A15156" t="str">
        <f t="shared" ca="1" si="1180"/>
        <v>Orthodontics</v>
      </c>
      <c r="B15156" t="str">
        <f t="shared" ca="1" si="1181"/>
        <v>orthodontics</v>
      </c>
      <c r="C15156">
        <f t="shared" si="1185"/>
        <v>841</v>
      </c>
      <c r="D15156" t="str">
        <f t="shared" ca="1" si="1182"/>
        <v>For eligible dependents to age 19</v>
      </c>
      <c r="E15156">
        <f t="shared" ca="1" si="1183"/>
        <v>17</v>
      </c>
    </row>
    <row r="15157" spans="1:5" x14ac:dyDescent="0.2">
      <c r="A15157" t="str">
        <f t="shared" ca="1" si="1180"/>
        <v>Major</v>
      </c>
      <c r="B15157" t="str">
        <f t="shared" ca="1" si="1181"/>
        <v>temporomandibular joint dysfunction</v>
      </c>
      <c r="C15157">
        <f t="shared" si="1185"/>
        <v>841</v>
      </c>
      <c r="D15157" t="str">
        <f t="shared" ca="1" si="1182"/>
        <v>Services relating to hinging joints of the jaw</v>
      </c>
      <c r="E15157">
        <f t="shared" ca="1" si="1183"/>
        <v>16</v>
      </c>
    </row>
    <row r="15158" spans="1:5" x14ac:dyDescent="0.2">
      <c r="A15158" t="str">
        <f t="shared" ca="1" si="1180"/>
        <v>Diagnostics and Preventative</v>
      </c>
      <c r="B15158" t="str">
        <f t="shared" ca="1" si="1181"/>
        <v>Fluoride treatments</v>
      </c>
      <c r="C15158">
        <f t="shared" si="1185"/>
        <v>842</v>
      </c>
      <c r="D15158">
        <f t="shared" ca="1" si="1182"/>
        <v>0</v>
      </c>
      <c r="E15158">
        <f t="shared" ca="1" si="1183"/>
        <v>5</v>
      </c>
    </row>
    <row r="15159" spans="1:5" x14ac:dyDescent="0.2">
      <c r="A15159" t="str">
        <f t="shared" ca="1" si="1180"/>
        <v>Basic</v>
      </c>
      <c r="B15159" t="str">
        <f t="shared" ca="1" si="1181"/>
        <v>oral surgery</v>
      </c>
      <c r="C15159">
        <f t="shared" si="1185"/>
        <v>842</v>
      </c>
      <c r="D15159" t="str">
        <f t="shared" ca="1" si="1182"/>
        <v>Extraction and other surgery procedures, incl. pre- and post-operative care</v>
      </c>
      <c r="E15159">
        <f t="shared" ca="1" si="1183"/>
        <v>9</v>
      </c>
    </row>
    <row r="15160" spans="1:5" x14ac:dyDescent="0.2">
      <c r="A15160" t="str">
        <f t="shared" ca="1" si="1180"/>
        <v>Diagnostics and Preventative</v>
      </c>
      <c r="B15160" t="str">
        <f t="shared" ca="1" si="1181"/>
        <v>Bitewing x-rays</v>
      </c>
      <c r="C15160">
        <f t="shared" si="1185"/>
        <v>842</v>
      </c>
      <c r="D15160">
        <f t="shared" ca="1" si="1182"/>
        <v>0</v>
      </c>
      <c r="E15160">
        <f t="shared" ca="1" si="1183"/>
        <v>2</v>
      </c>
    </row>
    <row r="15161" spans="1:5" x14ac:dyDescent="0.2">
      <c r="A15161" t="str">
        <f t="shared" ca="1" si="1180"/>
        <v>Diagnostics and Preventative</v>
      </c>
      <c r="B15161" t="str">
        <f t="shared" ca="1" si="1181"/>
        <v>Bitewing x-rays</v>
      </c>
      <c r="C15161">
        <f t="shared" si="1185"/>
        <v>842</v>
      </c>
      <c r="D15161">
        <f t="shared" ca="1" si="1182"/>
        <v>0</v>
      </c>
      <c r="E15161">
        <f t="shared" ca="1" si="1183"/>
        <v>2</v>
      </c>
    </row>
    <row r="15162" spans="1:5" x14ac:dyDescent="0.2">
      <c r="A15162" t="str">
        <f t="shared" ca="1" si="1180"/>
        <v>Basic</v>
      </c>
      <c r="B15162" t="str">
        <f t="shared" ca="1" si="1181"/>
        <v>endodontics</v>
      </c>
      <c r="C15162">
        <f t="shared" si="1185"/>
        <v>842</v>
      </c>
      <c r="D15162" t="str">
        <f t="shared" ca="1" si="1182"/>
        <v>Root canal, pulpal therapy</v>
      </c>
      <c r="E15162">
        <f t="shared" ca="1" si="1183"/>
        <v>10</v>
      </c>
    </row>
    <row r="15163" spans="1:5" x14ac:dyDescent="0.2">
      <c r="A15163" t="str">
        <f t="shared" ca="1" si="1180"/>
        <v>Diagnostics and Preventative</v>
      </c>
      <c r="B15163" t="str">
        <f t="shared" ca="1" si="1181"/>
        <v>Space Maintainers</v>
      </c>
      <c r="C15163">
        <f t="shared" si="1185"/>
        <v>842</v>
      </c>
      <c r="D15163">
        <f t="shared" ca="1" si="1182"/>
        <v>0</v>
      </c>
      <c r="E15163">
        <f t="shared" ca="1" si="1183"/>
        <v>7</v>
      </c>
    </row>
    <row r="15164" spans="1:5" x14ac:dyDescent="0.2">
      <c r="A15164" t="str">
        <f t="shared" ca="1" si="1180"/>
        <v>Basic</v>
      </c>
      <c r="B15164" t="str">
        <f t="shared" ca="1" si="1181"/>
        <v>oral surgery</v>
      </c>
      <c r="C15164">
        <f t="shared" si="1185"/>
        <v>842</v>
      </c>
      <c r="D15164" t="str">
        <f t="shared" ca="1" si="1182"/>
        <v>Extraction and other surgery procedures, incl. pre- and post-operative care</v>
      </c>
      <c r="E15164">
        <f t="shared" ca="1" si="1183"/>
        <v>9</v>
      </c>
    </row>
    <row r="15165" spans="1:5" x14ac:dyDescent="0.2">
      <c r="A15165" t="str">
        <f t="shared" ca="1" si="1180"/>
        <v>Orthodontics</v>
      </c>
      <c r="B15165" t="str">
        <f t="shared" ca="1" si="1181"/>
        <v>orthodontics</v>
      </c>
      <c r="C15165">
        <f t="shared" si="1185"/>
        <v>842</v>
      </c>
      <c r="D15165" t="str">
        <f t="shared" ca="1" si="1182"/>
        <v>For eligible dependents to age 19</v>
      </c>
      <c r="E15165">
        <f t="shared" ca="1" si="1183"/>
        <v>17</v>
      </c>
    </row>
    <row r="15166" spans="1:5" x14ac:dyDescent="0.2">
      <c r="A15166" t="str">
        <f t="shared" ca="1" si="1180"/>
        <v>Other</v>
      </c>
      <c r="B15166" t="str">
        <f t="shared" ca="1" si="1181"/>
        <v>Implants</v>
      </c>
      <c r="C15166">
        <f t="shared" si="1185"/>
        <v>842</v>
      </c>
      <c r="D15166" t="str">
        <f t="shared" ca="1" si="1182"/>
        <v>Implant dental work</v>
      </c>
      <c r="E15166">
        <f t="shared" ca="1" si="1183"/>
        <v>18</v>
      </c>
    </row>
    <row r="15167" spans="1:5" x14ac:dyDescent="0.2">
      <c r="A15167" t="str">
        <f t="shared" ca="1" si="1180"/>
        <v>Major</v>
      </c>
      <c r="B15167" t="str">
        <f t="shared" ca="1" si="1181"/>
        <v>temporomandibular joint dysfunction</v>
      </c>
      <c r="C15167">
        <f t="shared" si="1185"/>
        <v>842</v>
      </c>
      <c r="D15167" t="str">
        <f t="shared" ca="1" si="1182"/>
        <v>Services relating to hinging joints of the jaw</v>
      </c>
      <c r="E15167">
        <f t="shared" ca="1" si="1183"/>
        <v>16</v>
      </c>
    </row>
    <row r="15168" spans="1:5" x14ac:dyDescent="0.2">
      <c r="A15168" t="str">
        <f t="shared" ca="1" si="1180"/>
        <v>Basic</v>
      </c>
      <c r="B15168" t="str">
        <f t="shared" ca="1" si="1181"/>
        <v>non-surgical periodontics</v>
      </c>
      <c r="C15168">
        <f t="shared" si="1185"/>
        <v>842</v>
      </c>
      <c r="D15168" t="str">
        <f t="shared" ca="1" si="1182"/>
        <v xml:space="preserve">Non-surgical treatment of the gums and supporting structures of the teeth </v>
      </c>
      <c r="E15168">
        <f t="shared" ca="1" si="1183"/>
        <v>12</v>
      </c>
    </row>
    <row r="15169" spans="1:5" x14ac:dyDescent="0.2">
      <c r="A15169" t="str">
        <f t="shared" ca="1" si="1180"/>
        <v>Diagnostics and Preventative</v>
      </c>
      <c r="B15169" t="str">
        <f t="shared" ca="1" si="1181"/>
        <v>Periodic Exams</v>
      </c>
      <c r="C15169">
        <f t="shared" si="1185"/>
        <v>842</v>
      </c>
      <c r="D15169">
        <f t="shared" ca="1" si="1182"/>
        <v>0</v>
      </c>
      <c r="E15169">
        <f t="shared" ca="1" si="1183"/>
        <v>1</v>
      </c>
    </row>
    <row r="15170" spans="1:5" x14ac:dyDescent="0.2">
      <c r="A15170" t="str">
        <f t="shared" ref="A15170:A15233" ca="1" si="1186">INDEX(services,E15170,1)</f>
        <v>Orthodontics</v>
      </c>
      <c r="B15170" t="str">
        <f t="shared" ref="B15170:B15233" ca="1" si="1187">INDEX(services,E15170,2)</f>
        <v>orthodontics</v>
      </c>
      <c r="C15170">
        <f t="shared" si="1185"/>
        <v>842</v>
      </c>
      <c r="D15170" t="str">
        <f t="shared" ref="D15170:D15233" ca="1" si="1188">INDEX(services,E15170,3)</f>
        <v>For eligible dependents to age 19</v>
      </c>
      <c r="E15170">
        <f t="shared" ref="E15170:E15233" ca="1" si="1189">RANDBETWEEN(1,ROWS(services))</f>
        <v>17</v>
      </c>
    </row>
    <row r="15171" spans="1:5" x14ac:dyDescent="0.2">
      <c r="A15171" t="str">
        <f t="shared" ca="1" si="1186"/>
        <v>Major</v>
      </c>
      <c r="B15171" t="str">
        <f t="shared" ca="1" si="1187"/>
        <v>major restorative</v>
      </c>
      <c r="C15171">
        <f t="shared" si="1185"/>
        <v>842</v>
      </c>
      <c r="D15171" t="str">
        <f t="shared" ca="1" si="1188"/>
        <v>Single crowns, inlays, onlays</v>
      </c>
      <c r="E15171">
        <f t="shared" ca="1" si="1189"/>
        <v>14</v>
      </c>
    </row>
    <row r="15172" spans="1:5" x14ac:dyDescent="0.2">
      <c r="A15172" t="str">
        <f t="shared" ca="1" si="1186"/>
        <v>Other</v>
      </c>
      <c r="B15172" t="str">
        <f t="shared" ca="1" si="1187"/>
        <v>Implants</v>
      </c>
      <c r="C15172">
        <f t="shared" si="1185"/>
        <v>842</v>
      </c>
      <c r="D15172" t="str">
        <f t="shared" ca="1" si="1188"/>
        <v>Implant dental work</v>
      </c>
      <c r="E15172">
        <f t="shared" ca="1" si="1189"/>
        <v>18</v>
      </c>
    </row>
    <row r="15173" spans="1:5" x14ac:dyDescent="0.2">
      <c r="A15173" t="str">
        <f t="shared" ca="1" si="1186"/>
        <v>Diagnostics and Preventative</v>
      </c>
      <c r="B15173" t="str">
        <f t="shared" ca="1" si="1187"/>
        <v>Prophylaxis</v>
      </c>
      <c r="C15173">
        <f t="shared" si="1185"/>
        <v>842</v>
      </c>
      <c r="D15173">
        <f t="shared" ca="1" si="1188"/>
        <v>0</v>
      </c>
      <c r="E15173">
        <f t="shared" ca="1" si="1189"/>
        <v>4</v>
      </c>
    </row>
    <row r="15174" spans="1:5" x14ac:dyDescent="0.2">
      <c r="A15174" t="str">
        <f t="shared" ca="1" si="1186"/>
        <v>Basic</v>
      </c>
      <c r="B15174" t="str">
        <f t="shared" ca="1" si="1187"/>
        <v>non-surgical periodontics</v>
      </c>
      <c r="C15174">
        <f t="shared" si="1185"/>
        <v>842</v>
      </c>
      <c r="D15174" t="str">
        <f t="shared" ca="1" si="1188"/>
        <v xml:space="preserve">Non-surgical treatment of the gums and supporting structures of the teeth </v>
      </c>
      <c r="E15174">
        <f t="shared" ca="1" si="1189"/>
        <v>12</v>
      </c>
    </row>
    <row r="15175" spans="1:5" x14ac:dyDescent="0.2">
      <c r="A15175" t="str">
        <f t="shared" ca="1" si="1186"/>
        <v>Diagnostics and Preventative</v>
      </c>
      <c r="B15175" t="str">
        <f t="shared" ca="1" si="1187"/>
        <v>Bitewing x-rays</v>
      </c>
      <c r="C15175">
        <f t="shared" si="1185"/>
        <v>842</v>
      </c>
      <c r="D15175">
        <f t="shared" ca="1" si="1188"/>
        <v>0</v>
      </c>
      <c r="E15175">
        <f t="shared" ca="1" si="1189"/>
        <v>2</v>
      </c>
    </row>
    <row r="15176" spans="1:5" x14ac:dyDescent="0.2">
      <c r="A15176" t="str">
        <f t="shared" ca="1" si="1186"/>
        <v>Diagnostics and Preventative</v>
      </c>
      <c r="B15176" t="str">
        <f t="shared" ca="1" si="1187"/>
        <v>Periodic Exams</v>
      </c>
      <c r="C15176">
        <f t="shared" si="1185"/>
        <v>843</v>
      </c>
      <c r="D15176">
        <f t="shared" ca="1" si="1188"/>
        <v>0</v>
      </c>
      <c r="E15176">
        <f t="shared" ca="1" si="1189"/>
        <v>1</v>
      </c>
    </row>
    <row r="15177" spans="1:5" x14ac:dyDescent="0.2">
      <c r="A15177" t="str">
        <f t="shared" ca="1" si="1186"/>
        <v>Basic</v>
      </c>
      <c r="B15177" t="str">
        <f t="shared" ca="1" si="1187"/>
        <v>endodontics</v>
      </c>
      <c r="C15177">
        <f t="shared" si="1185"/>
        <v>843</v>
      </c>
      <c r="D15177" t="str">
        <f t="shared" ca="1" si="1188"/>
        <v>Root canal, pulpal therapy</v>
      </c>
      <c r="E15177">
        <f t="shared" ca="1" si="1189"/>
        <v>10</v>
      </c>
    </row>
    <row r="15178" spans="1:5" x14ac:dyDescent="0.2">
      <c r="A15178" t="str">
        <f t="shared" ca="1" si="1186"/>
        <v>Diagnostics and Preventative</v>
      </c>
      <c r="B15178" t="str">
        <f t="shared" ca="1" si="1187"/>
        <v>Space Maintainers</v>
      </c>
      <c r="C15178">
        <f t="shared" si="1185"/>
        <v>843</v>
      </c>
      <c r="D15178">
        <f t="shared" ca="1" si="1188"/>
        <v>0</v>
      </c>
      <c r="E15178">
        <f t="shared" ca="1" si="1189"/>
        <v>7</v>
      </c>
    </row>
    <row r="15179" spans="1:5" x14ac:dyDescent="0.2">
      <c r="A15179" t="str">
        <f t="shared" ca="1" si="1186"/>
        <v>Basic</v>
      </c>
      <c r="B15179" t="str">
        <f t="shared" ca="1" si="1187"/>
        <v>general anesthesia</v>
      </c>
      <c r="C15179">
        <f t="shared" si="1185"/>
        <v>843</v>
      </c>
      <c r="D15179" t="str">
        <f t="shared" ca="1" si="1188"/>
        <v>Covered when used in conjunction with covered oral surgical procedures</v>
      </c>
      <c r="E15179">
        <f t="shared" ca="1" si="1189"/>
        <v>13</v>
      </c>
    </row>
    <row r="15180" spans="1:5" x14ac:dyDescent="0.2">
      <c r="A15180" t="str">
        <f t="shared" ca="1" si="1186"/>
        <v>Diagnostics and Preventative</v>
      </c>
      <c r="B15180" t="str">
        <f t="shared" ca="1" si="1187"/>
        <v>Fluoride treatments</v>
      </c>
      <c r="C15180">
        <f t="shared" si="1185"/>
        <v>843</v>
      </c>
      <c r="D15180">
        <f t="shared" ca="1" si="1188"/>
        <v>0</v>
      </c>
      <c r="E15180">
        <f t="shared" ca="1" si="1189"/>
        <v>5</v>
      </c>
    </row>
    <row r="15181" spans="1:5" x14ac:dyDescent="0.2">
      <c r="A15181" t="str">
        <f t="shared" ca="1" si="1186"/>
        <v>Basic</v>
      </c>
      <c r="B15181" t="str">
        <f t="shared" ca="1" si="1187"/>
        <v>endodontics</v>
      </c>
      <c r="C15181">
        <f t="shared" si="1185"/>
        <v>843</v>
      </c>
      <c r="D15181" t="str">
        <f t="shared" ca="1" si="1188"/>
        <v>Root canal, pulpal therapy</v>
      </c>
      <c r="E15181">
        <f t="shared" ca="1" si="1189"/>
        <v>10</v>
      </c>
    </row>
    <row r="15182" spans="1:5" x14ac:dyDescent="0.2">
      <c r="A15182" t="str">
        <f t="shared" ca="1" si="1186"/>
        <v>Basic</v>
      </c>
      <c r="B15182" t="str">
        <f t="shared" ca="1" si="1187"/>
        <v>non-surgical periodontics</v>
      </c>
      <c r="C15182">
        <f t="shared" si="1185"/>
        <v>843</v>
      </c>
      <c r="D15182" t="str">
        <f t="shared" ca="1" si="1188"/>
        <v xml:space="preserve">Non-surgical treatment of the gums and supporting structures of the teeth </v>
      </c>
      <c r="E15182">
        <f t="shared" ca="1" si="1189"/>
        <v>12</v>
      </c>
    </row>
    <row r="15183" spans="1:5" x14ac:dyDescent="0.2">
      <c r="A15183" t="str">
        <f t="shared" ca="1" si="1186"/>
        <v>Basic</v>
      </c>
      <c r="B15183" t="str">
        <f t="shared" ca="1" si="1187"/>
        <v>endodontics</v>
      </c>
      <c r="C15183">
        <f t="shared" si="1185"/>
        <v>843</v>
      </c>
      <c r="D15183" t="str">
        <f t="shared" ca="1" si="1188"/>
        <v>Root canal, pulpal therapy</v>
      </c>
      <c r="E15183">
        <f t="shared" ca="1" si="1189"/>
        <v>10</v>
      </c>
    </row>
    <row r="15184" spans="1:5" x14ac:dyDescent="0.2">
      <c r="A15184" t="str">
        <f t="shared" ca="1" si="1186"/>
        <v>Basic</v>
      </c>
      <c r="B15184" t="str">
        <f t="shared" ca="1" si="1187"/>
        <v>oral surgery</v>
      </c>
      <c r="C15184">
        <f t="shared" si="1185"/>
        <v>843</v>
      </c>
      <c r="D15184" t="str">
        <f t="shared" ca="1" si="1188"/>
        <v>Extraction and other surgery procedures, incl. pre- and post-operative care</v>
      </c>
      <c r="E15184">
        <f t="shared" ca="1" si="1189"/>
        <v>9</v>
      </c>
    </row>
    <row r="15185" spans="1:5" x14ac:dyDescent="0.2">
      <c r="A15185" t="str">
        <f t="shared" ca="1" si="1186"/>
        <v>Basic</v>
      </c>
      <c r="B15185" t="str">
        <f t="shared" ca="1" si="1187"/>
        <v>surgical periodontics</v>
      </c>
      <c r="C15185">
        <f t="shared" si="1185"/>
        <v>843</v>
      </c>
      <c r="D15185" t="str">
        <f t="shared" ca="1" si="1188"/>
        <v>Surgical treatment of the gums and supporting structures of the teeth</v>
      </c>
      <c r="E15185">
        <f t="shared" ca="1" si="1189"/>
        <v>11</v>
      </c>
    </row>
    <row r="15186" spans="1:5" x14ac:dyDescent="0.2">
      <c r="A15186" t="str">
        <f t="shared" ca="1" si="1186"/>
        <v>Basic</v>
      </c>
      <c r="B15186" t="str">
        <f t="shared" ca="1" si="1187"/>
        <v>oral surgery</v>
      </c>
      <c r="C15186">
        <f t="shared" si="1185"/>
        <v>843</v>
      </c>
      <c r="D15186" t="str">
        <f t="shared" ca="1" si="1188"/>
        <v>Extraction and other surgery procedures, incl. pre- and post-operative care</v>
      </c>
      <c r="E15186">
        <f t="shared" ca="1" si="1189"/>
        <v>9</v>
      </c>
    </row>
    <row r="15187" spans="1:5" x14ac:dyDescent="0.2">
      <c r="A15187" t="str">
        <f t="shared" ca="1" si="1186"/>
        <v>Orthodontics</v>
      </c>
      <c r="B15187" t="str">
        <f t="shared" ca="1" si="1187"/>
        <v>orthodontics</v>
      </c>
      <c r="C15187">
        <f t="shared" si="1185"/>
        <v>843</v>
      </c>
      <c r="D15187" t="str">
        <f t="shared" ca="1" si="1188"/>
        <v>For eligible dependents to age 19</v>
      </c>
      <c r="E15187">
        <f t="shared" ca="1" si="1189"/>
        <v>17</v>
      </c>
    </row>
    <row r="15188" spans="1:5" x14ac:dyDescent="0.2">
      <c r="A15188" t="str">
        <f t="shared" ca="1" si="1186"/>
        <v>Basic</v>
      </c>
      <c r="B15188" t="str">
        <f t="shared" ca="1" si="1187"/>
        <v>surgical periodontics</v>
      </c>
      <c r="C15188">
        <f t="shared" si="1185"/>
        <v>843</v>
      </c>
      <c r="D15188" t="str">
        <f t="shared" ca="1" si="1188"/>
        <v>Surgical treatment of the gums and supporting structures of the teeth</v>
      </c>
      <c r="E15188">
        <f t="shared" ca="1" si="1189"/>
        <v>11</v>
      </c>
    </row>
    <row r="15189" spans="1:5" x14ac:dyDescent="0.2">
      <c r="A15189" t="str">
        <f t="shared" ca="1" si="1186"/>
        <v>Basic</v>
      </c>
      <c r="B15189" t="str">
        <f t="shared" ca="1" si="1187"/>
        <v>endodontics</v>
      </c>
      <c r="C15189">
        <f t="shared" si="1185"/>
        <v>843</v>
      </c>
      <c r="D15189" t="str">
        <f t="shared" ca="1" si="1188"/>
        <v>Root canal, pulpal therapy</v>
      </c>
      <c r="E15189">
        <f t="shared" ca="1" si="1189"/>
        <v>10</v>
      </c>
    </row>
    <row r="15190" spans="1:5" x14ac:dyDescent="0.2">
      <c r="A15190" t="str">
        <f t="shared" ca="1" si="1186"/>
        <v>Major</v>
      </c>
      <c r="B15190" t="str">
        <f t="shared" ca="1" si="1187"/>
        <v>prosthodontics</v>
      </c>
      <c r="C15190">
        <f t="shared" si="1185"/>
        <v>843</v>
      </c>
      <c r="D15190" t="str">
        <f t="shared" ca="1" si="1188"/>
        <v>Procedures for replacement of missing teeth by construction or repair of bridges and partial or complete dentures</v>
      </c>
      <c r="E15190">
        <f t="shared" ca="1" si="1189"/>
        <v>15</v>
      </c>
    </row>
    <row r="15191" spans="1:5" x14ac:dyDescent="0.2">
      <c r="A15191" t="str">
        <f t="shared" ca="1" si="1186"/>
        <v>Diagnostics and Preventative</v>
      </c>
      <c r="B15191" t="str">
        <f t="shared" ca="1" si="1187"/>
        <v>Prophylaxis</v>
      </c>
      <c r="C15191">
        <f t="shared" si="1185"/>
        <v>843</v>
      </c>
      <c r="D15191">
        <f t="shared" ca="1" si="1188"/>
        <v>0</v>
      </c>
      <c r="E15191">
        <f t="shared" ca="1" si="1189"/>
        <v>4</v>
      </c>
    </row>
    <row r="15192" spans="1:5" x14ac:dyDescent="0.2">
      <c r="A15192" t="str">
        <f t="shared" ca="1" si="1186"/>
        <v>Major</v>
      </c>
      <c r="B15192" t="str">
        <f t="shared" ca="1" si="1187"/>
        <v>prosthodontics</v>
      </c>
      <c r="C15192">
        <f t="shared" si="1185"/>
        <v>843</v>
      </c>
      <c r="D15192" t="str">
        <f t="shared" ca="1" si="1188"/>
        <v>Procedures for replacement of missing teeth by construction or repair of bridges and partial or complete dentures</v>
      </c>
      <c r="E15192">
        <f t="shared" ca="1" si="1189"/>
        <v>15</v>
      </c>
    </row>
    <row r="15193" spans="1:5" x14ac:dyDescent="0.2">
      <c r="A15193" t="str">
        <f t="shared" ca="1" si="1186"/>
        <v>Diagnostics and Preventative</v>
      </c>
      <c r="B15193" t="str">
        <f t="shared" ca="1" si="1187"/>
        <v>Full-mouth x-ray</v>
      </c>
      <c r="C15193">
        <f t="shared" si="1185"/>
        <v>843</v>
      </c>
      <c r="D15193">
        <f t="shared" ca="1" si="1188"/>
        <v>0</v>
      </c>
      <c r="E15193">
        <f t="shared" ca="1" si="1189"/>
        <v>3</v>
      </c>
    </row>
    <row r="15194" spans="1:5" x14ac:dyDescent="0.2">
      <c r="A15194" t="str">
        <f t="shared" ca="1" si="1186"/>
        <v>Orthodontics</v>
      </c>
      <c r="B15194" t="str">
        <f t="shared" ca="1" si="1187"/>
        <v>orthodontics</v>
      </c>
      <c r="C15194">
        <f t="shared" si="1185"/>
        <v>844</v>
      </c>
      <c r="D15194" t="str">
        <f t="shared" ca="1" si="1188"/>
        <v>For eligible dependents to age 19</v>
      </c>
      <c r="E15194">
        <f t="shared" ca="1" si="1189"/>
        <v>17</v>
      </c>
    </row>
    <row r="15195" spans="1:5" x14ac:dyDescent="0.2">
      <c r="A15195" t="str">
        <f t="shared" ca="1" si="1186"/>
        <v>Basic</v>
      </c>
      <c r="B15195" t="str">
        <f t="shared" ca="1" si="1187"/>
        <v>oral surgery</v>
      </c>
      <c r="C15195">
        <f t="shared" si="1185"/>
        <v>844</v>
      </c>
      <c r="D15195" t="str">
        <f t="shared" ca="1" si="1188"/>
        <v>Extraction and other surgery procedures, incl. pre- and post-operative care</v>
      </c>
      <c r="E15195">
        <f t="shared" ca="1" si="1189"/>
        <v>9</v>
      </c>
    </row>
    <row r="15196" spans="1:5" x14ac:dyDescent="0.2">
      <c r="A15196" t="str">
        <f t="shared" ca="1" si="1186"/>
        <v>Major</v>
      </c>
      <c r="B15196" t="str">
        <f t="shared" ca="1" si="1187"/>
        <v>major restorative</v>
      </c>
      <c r="C15196">
        <f t="shared" si="1185"/>
        <v>844</v>
      </c>
      <c r="D15196" t="str">
        <f t="shared" ca="1" si="1188"/>
        <v>Single crowns, inlays, onlays</v>
      </c>
      <c r="E15196">
        <f t="shared" ca="1" si="1189"/>
        <v>14</v>
      </c>
    </row>
    <row r="15197" spans="1:5" x14ac:dyDescent="0.2">
      <c r="A15197" t="str">
        <f t="shared" ca="1" si="1186"/>
        <v>Basic</v>
      </c>
      <c r="B15197" t="str">
        <f t="shared" ca="1" si="1187"/>
        <v>non-surgical periodontics</v>
      </c>
      <c r="C15197">
        <f t="shared" si="1185"/>
        <v>844</v>
      </c>
      <c r="D15197" t="str">
        <f t="shared" ca="1" si="1188"/>
        <v xml:space="preserve">Non-surgical treatment of the gums and supporting structures of the teeth </v>
      </c>
      <c r="E15197">
        <f t="shared" ca="1" si="1189"/>
        <v>12</v>
      </c>
    </row>
    <row r="15198" spans="1:5" x14ac:dyDescent="0.2">
      <c r="A15198" t="str">
        <f t="shared" ca="1" si="1186"/>
        <v>Basic</v>
      </c>
      <c r="B15198" t="str">
        <f t="shared" ca="1" si="1187"/>
        <v>basic restorative</v>
      </c>
      <c r="C15198">
        <f t="shared" si="1185"/>
        <v>844</v>
      </c>
      <c r="D15198" t="str">
        <f t="shared" ca="1" si="1188"/>
        <v>Fillings (amalgam "silver" and composite "white" non-molar)</v>
      </c>
      <c r="E15198">
        <f t="shared" ca="1" si="1189"/>
        <v>8</v>
      </c>
    </row>
    <row r="15199" spans="1:5" x14ac:dyDescent="0.2">
      <c r="A15199" t="str">
        <f t="shared" ca="1" si="1186"/>
        <v>Diagnostics and Preventative</v>
      </c>
      <c r="B15199" t="str">
        <f t="shared" ca="1" si="1187"/>
        <v>Sealants</v>
      </c>
      <c r="C15199">
        <f t="shared" si="1185"/>
        <v>844</v>
      </c>
      <c r="D15199">
        <f t="shared" ca="1" si="1188"/>
        <v>0</v>
      </c>
      <c r="E15199">
        <f t="shared" ca="1" si="1189"/>
        <v>6</v>
      </c>
    </row>
    <row r="15200" spans="1:5" x14ac:dyDescent="0.2">
      <c r="A15200" t="str">
        <f t="shared" ca="1" si="1186"/>
        <v>Major</v>
      </c>
      <c r="B15200" t="str">
        <f t="shared" ca="1" si="1187"/>
        <v>temporomandibular joint dysfunction</v>
      </c>
      <c r="C15200">
        <f t="shared" si="1185"/>
        <v>844</v>
      </c>
      <c r="D15200" t="str">
        <f t="shared" ca="1" si="1188"/>
        <v>Services relating to hinging joints of the jaw</v>
      </c>
      <c r="E15200">
        <f t="shared" ca="1" si="1189"/>
        <v>16</v>
      </c>
    </row>
    <row r="15201" spans="1:5" x14ac:dyDescent="0.2">
      <c r="A15201" t="str">
        <f t="shared" ca="1" si="1186"/>
        <v>Basic</v>
      </c>
      <c r="B15201" t="str">
        <f t="shared" ca="1" si="1187"/>
        <v>endodontics</v>
      </c>
      <c r="C15201">
        <f t="shared" si="1185"/>
        <v>844</v>
      </c>
      <c r="D15201" t="str">
        <f t="shared" ca="1" si="1188"/>
        <v>Root canal, pulpal therapy</v>
      </c>
      <c r="E15201">
        <f t="shared" ca="1" si="1189"/>
        <v>10</v>
      </c>
    </row>
    <row r="15202" spans="1:5" x14ac:dyDescent="0.2">
      <c r="A15202" t="str">
        <f t="shared" ca="1" si="1186"/>
        <v>Diagnostics and Preventative</v>
      </c>
      <c r="B15202" t="str">
        <f t="shared" ca="1" si="1187"/>
        <v>Bitewing x-rays</v>
      </c>
      <c r="C15202">
        <f t="shared" si="1185"/>
        <v>844</v>
      </c>
      <c r="D15202">
        <f t="shared" ca="1" si="1188"/>
        <v>0</v>
      </c>
      <c r="E15202">
        <f t="shared" ca="1" si="1189"/>
        <v>2</v>
      </c>
    </row>
    <row r="15203" spans="1:5" x14ac:dyDescent="0.2">
      <c r="A15203" t="str">
        <f t="shared" ca="1" si="1186"/>
        <v>Major</v>
      </c>
      <c r="B15203" t="str">
        <f t="shared" ca="1" si="1187"/>
        <v>prosthodontics</v>
      </c>
      <c r="C15203">
        <f t="shared" si="1185"/>
        <v>844</v>
      </c>
      <c r="D15203" t="str">
        <f t="shared" ca="1" si="1188"/>
        <v>Procedures for replacement of missing teeth by construction or repair of bridges and partial or complete dentures</v>
      </c>
      <c r="E15203">
        <f t="shared" ca="1" si="1189"/>
        <v>15</v>
      </c>
    </row>
    <row r="15204" spans="1:5" x14ac:dyDescent="0.2">
      <c r="A15204" t="str">
        <f t="shared" ca="1" si="1186"/>
        <v>Orthodontics</v>
      </c>
      <c r="B15204" t="str">
        <f t="shared" ca="1" si="1187"/>
        <v>orthodontics</v>
      </c>
      <c r="C15204">
        <f t="shared" si="1185"/>
        <v>844</v>
      </c>
      <c r="D15204" t="str">
        <f t="shared" ca="1" si="1188"/>
        <v>For eligible dependents to age 19</v>
      </c>
      <c r="E15204">
        <f t="shared" ca="1" si="1189"/>
        <v>17</v>
      </c>
    </row>
    <row r="15205" spans="1:5" x14ac:dyDescent="0.2">
      <c r="A15205" t="str">
        <f t="shared" ca="1" si="1186"/>
        <v>Diagnostics and Preventative</v>
      </c>
      <c r="B15205" t="str">
        <f t="shared" ca="1" si="1187"/>
        <v>Periodic Exams</v>
      </c>
      <c r="C15205">
        <f t="shared" si="1185"/>
        <v>844</v>
      </c>
      <c r="D15205">
        <f t="shared" ca="1" si="1188"/>
        <v>0</v>
      </c>
      <c r="E15205">
        <f t="shared" ca="1" si="1189"/>
        <v>1</v>
      </c>
    </row>
    <row r="15206" spans="1:5" x14ac:dyDescent="0.2">
      <c r="A15206" t="str">
        <f t="shared" ca="1" si="1186"/>
        <v>Diagnostics and Preventative</v>
      </c>
      <c r="B15206" t="str">
        <f t="shared" ca="1" si="1187"/>
        <v>Periodic Exams</v>
      </c>
      <c r="C15206">
        <f t="shared" si="1185"/>
        <v>844</v>
      </c>
      <c r="D15206">
        <f t="shared" ca="1" si="1188"/>
        <v>0</v>
      </c>
      <c r="E15206">
        <f t="shared" ca="1" si="1189"/>
        <v>1</v>
      </c>
    </row>
    <row r="15207" spans="1:5" x14ac:dyDescent="0.2">
      <c r="A15207" t="str">
        <f t="shared" ca="1" si="1186"/>
        <v>Basic</v>
      </c>
      <c r="B15207" t="str">
        <f t="shared" ca="1" si="1187"/>
        <v>non-surgical periodontics</v>
      </c>
      <c r="C15207">
        <f t="shared" si="1185"/>
        <v>844</v>
      </c>
      <c r="D15207" t="str">
        <f t="shared" ca="1" si="1188"/>
        <v xml:space="preserve">Non-surgical treatment of the gums and supporting structures of the teeth </v>
      </c>
      <c r="E15207">
        <f t="shared" ca="1" si="1189"/>
        <v>12</v>
      </c>
    </row>
    <row r="15208" spans="1:5" x14ac:dyDescent="0.2">
      <c r="A15208" t="str">
        <f t="shared" ca="1" si="1186"/>
        <v>Basic</v>
      </c>
      <c r="B15208" t="str">
        <f t="shared" ca="1" si="1187"/>
        <v>general anesthesia</v>
      </c>
      <c r="C15208">
        <f t="shared" ref="C15208:C15271" si="1190">IF(MOD(ROW(C15208)-2,18)&lt;&gt;0,C15207,C15207+1)</f>
        <v>844</v>
      </c>
      <c r="D15208" t="str">
        <f t="shared" ca="1" si="1188"/>
        <v>Covered when used in conjunction with covered oral surgical procedures</v>
      </c>
      <c r="E15208">
        <f t="shared" ca="1" si="1189"/>
        <v>13</v>
      </c>
    </row>
    <row r="15209" spans="1:5" x14ac:dyDescent="0.2">
      <c r="A15209" t="str">
        <f t="shared" ca="1" si="1186"/>
        <v>Diagnostics and Preventative</v>
      </c>
      <c r="B15209" t="str">
        <f t="shared" ca="1" si="1187"/>
        <v>Fluoride treatments</v>
      </c>
      <c r="C15209">
        <f t="shared" si="1190"/>
        <v>844</v>
      </c>
      <c r="D15209">
        <f t="shared" ca="1" si="1188"/>
        <v>0</v>
      </c>
      <c r="E15209">
        <f t="shared" ca="1" si="1189"/>
        <v>5</v>
      </c>
    </row>
    <row r="15210" spans="1:5" x14ac:dyDescent="0.2">
      <c r="A15210" t="str">
        <f t="shared" ca="1" si="1186"/>
        <v>Basic</v>
      </c>
      <c r="B15210" t="str">
        <f t="shared" ca="1" si="1187"/>
        <v>general anesthesia</v>
      </c>
      <c r="C15210">
        <f t="shared" si="1190"/>
        <v>844</v>
      </c>
      <c r="D15210" t="str">
        <f t="shared" ca="1" si="1188"/>
        <v>Covered when used in conjunction with covered oral surgical procedures</v>
      </c>
      <c r="E15210">
        <f t="shared" ca="1" si="1189"/>
        <v>13</v>
      </c>
    </row>
    <row r="15211" spans="1:5" x14ac:dyDescent="0.2">
      <c r="A15211" t="str">
        <f t="shared" ca="1" si="1186"/>
        <v>Basic</v>
      </c>
      <c r="B15211" t="str">
        <f t="shared" ca="1" si="1187"/>
        <v>surgical periodontics</v>
      </c>
      <c r="C15211">
        <f t="shared" si="1190"/>
        <v>844</v>
      </c>
      <c r="D15211" t="str">
        <f t="shared" ca="1" si="1188"/>
        <v>Surgical treatment of the gums and supporting structures of the teeth</v>
      </c>
      <c r="E15211">
        <f t="shared" ca="1" si="1189"/>
        <v>11</v>
      </c>
    </row>
    <row r="15212" spans="1:5" x14ac:dyDescent="0.2">
      <c r="A15212" t="str">
        <f t="shared" ca="1" si="1186"/>
        <v>Other</v>
      </c>
      <c r="B15212" t="str">
        <f t="shared" ca="1" si="1187"/>
        <v>Implants</v>
      </c>
      <c r="C15212">
        <f t="shared" si="1190"/>
        <v>845</v>
      </c>
      <c r="D15212" t="str">
        <f t="shared" ca="1" si="1188"/>
        <v>Implant dental work</v>
      </c>
      <c r="E15212">
        <f t="shared" ca="1" si="1189"/>
        <v>18</v>
      </c>
    </row>
    <row r="15213" spans="1:5" x14ac:dyDescent="0.2">
      <c r="A15213" t="str">
        <f t="shared" ca="1" si="1186"/>
        <v>Diagnostics and Preventative</v>
      </c>
      <c r="B15213" t="str">
        <f t="shared" ca="1" si="1187"/>
        <v>Full-mouth x-ray</v>
      </c>
      <c r="C15213">
        <f t="shared" si="1190"/>
        <v>845</v>
      </c>
      <c r="D15213">
        <f t="shared" ca="1" si="1188"/>
        <v>0</v>
      </c>
      <c r="E15213">
        <f t="shared" ca="1" si="1189"/>
        <v>3</v>
      </c>
    </row>
    <row r="15214" spans="1:5" x14ac:dyDescent="0.2">
      <c r="A15214" t="str">
        <f t="shared" ca="1" si="1186"/>
        <v>Diagnostics and Preventative</v>
      </c>
      <c r="B15214" t="str">
        <f t="shared" ca="1" si="1187"/>
        <v>Bitewing x-rays</v>
      </c>
      <c r="C15214">
        <f t="shared" si="1190"/>
        <v>845</v>
      </c>
      <c r="D15214">
        <f t="shared" ca="1" si="1188"/>
        <v>0</v>
      </c>
      <c r="E15214">
        <f t="shared" ca="1" si="1189"/>
        <v>2</v>
      </c>
    </row>
    <row r="15215" spans="1:5" x14ac:dyDescent="0.2">
      <c r="A15215" t="str">
        <f t="shared" ca="1" si="1186"/>
        <v>Major</v>
      </c>
      <c r="B15215" t="str">
        <f t="shared" ca="1" si="1187"/>
        <v>major restorative</v>
      </c>
      <c r="C15215">
        <f t="shared" si="1190"/>
        <v>845</v>
      </c>
      <c r="D15215" t="str">
        <f t="shared" ca="1" si="1188"/>
        <v>Single crowns, inlays, onlays</v>
      </c>
      <c r="E15215">
        <f t="shared" ca="1" si="1189"/>
        <v>14</v>
      </c>
    </row>
    <row r="15216" spans="1:5" x14ac:dyDescent="0.2">
      <c r="A15216" t="str">
        <f t="shared" ca="1" si="1186"/>
        <v>Diagnostics and Preventative</v>
      </c>
      <c r="B15216" t="str">
        <f t="shared" ca="1" si="1187"/>
        <v>Sealants</v>
      </c>
      <c r="C15216">
        <f t="shared" si="1190"/>
        <v>845</v>
      </c>
      <c r="D15216">
        <f t="shared" ca="1" si="1188"/>
        <v>0</v>
      </c>
      <c r="E15216">
        <f t="shared" ca="1" si="1189"/>
        <v>6</v>
      </c>
    </row>
    <row r="15217" spans="1:5" x14ac:dyDescent="0.2">
      <c r="A15217" t="str">
        <f t="shared" ca="1" si="1186"/>
        <v>Diagnostics and Preventative</v>
      </c>
      <c r="B15217" t="str">
        <f t="shared" ca="1" si="1187"/>
        <v>Full-mouth x-ray</v>
      </c>
      <c r="C15217">
        <f t="shared" si="1190"/>
        <v>845</v>
      </c>
      <c r="D15217">
        <f t="shared" ca="1" si="1188"/>
        <v>0</v>
      </c>
      <c r="E15217">
        <f t="shared" ca="1" si="1189"/>
        <v>3</v>
      </c>
    </row>
    <row r="15218" spans="1:5" x14ac:dyDescent="0.2">
      <c r="A15218" t="str">
        <f t="shared" ca="1" si="1186"/>
        <v>Basic</v>
      </c>
      <c r="B15218" t="str">
        <f t="shared" ca="1" si="1187"/>
        <v>non-surgical periodontics</v>
      </c>
      <c r="C15218">
        <f t="shared" si="1190"/>
        <v>845</v>
      </c>
      <c r="D15218" t="str">
        <f t="shared" ca="1" si="1188"/>
        <v xml:space="preserve">Non-surgical treatment of the gums and supporting structures of the teeth </v>
      </c>
      <c r="E15218">
        <f t="shared" ca="1" si="1189"/>
        <v>12</v>
      </c>
    </row>
    <row r="15219" spans="1:5" x14ac:dyDescent="0.2">
      <c r="A15219" t="str">
        <f t="shared" ca="1" si="1186"/>
        <v>Basic</v>
      </c>
      <c r="B15219" t="str">
        <f t="shared" ca="1" si="1187"/>
        <v>general anesthesia</v>
      </c>
      <c r="C15219">
        <f t="shared" si="1190"/>
        <v>845</v>
      </c>
      <c r="D15219" t="str">
        <f t="shared" ca="1" si="1188"/>
        <v>Covered when used in conjunction with covered oral surgical procedures</v>
      </c>
      <c r="E15219">
        <f t="shared" ca="1" si="1189"/>
        <v>13</v>
      </c>
    </row>
    <row r="15220" spans="1:5" x14ac:dyDescent="0.2">
      <c r="A15220" t="str">
        <f t="shared" ca="1" si="1186"/>
        <v>Other</v>
      </c>
      <c r="B15220" t="str">
        <f t="shared" ca="1" si="1187"/>
        <v>Implants</v>
      </c>
      <c r="C15220">
        <f t="shared" si="1190"/>
        <v>845</v>
      </c>
      <c r="D15220" t="str">
        <f t="shared" ca="1" si="1188"/>
        <v>Implant dental work</v>
      </c>
      <c r="E15220">
        <f t="shared" ca="1" si="1189"/>
        <v>18</v>
      </c>
    </row>
    <row r="15221" spans="1:5" x14ac:dyDescent="0.2">
      <c r="A15221" t="str">
        <f t="shared" ca="1" si="1186"/>
        <v>Major</v>
      </c>
      <c r="B15221" t="str">
        <f t="shared" ca="1" si="1187"/>
        <v>temporomandibular joint dysfunction</v>
      </c>
      <c r="C15221">
        <f t="shared" si="1190"/>
        <v>845</v>
      </c>
      <c r="D15221" t="str">
        <f t="shared" ca="1" si="1188"/>
        <v>Services relating to hinging joints of the jaw</v>
      </c>
      <c r="E15221">
        <f t="shared" ca="1" si="1189"/>
        <v>16</v>
      </c>
    </row>
    <row r="15222" spans="1:5" x14ac:dyDescent="0.2">
      <c r="A15222" t="str">
        <f t="shared" ca="1" si="1186"/>
        <v>Basic</v>
      </c>
      <c r="B15222" t="str">
        <f t="shared" ca="1" si="1187"/>
        <v>endodontics</v>
      </c>
      <c r="C15222">
        <f t="shared" si="1190"/>
        <v>845</v>
      </c>
      <c r="D15222" t="str">
        <f t="shared" ca="1" si="1188"/>
        <v>Root canal, pulpal therapy</v>
      </c>
      <c r="E15222">
        <f t="shared" ca="1" si="1189"/>
        <v>10</v>
      </c>
    </row>
    <row r="15223" spans="1:5" x14ac:dyDescent="0.2">
      <c r="A15223" t="str">
        <f t="shared" ca="1" si="1186"/>
        <v>Orthodontics</v>
      </c>
      <c r="B15223" t="str">
        <f t="shared" ca="1" si="1187"/>
        <v>orthodontics</v>
      </c>
      <c r="C15223">
        <f t="shared" si="1190"/>
        <v>845</v>
      </c>
      <c r="D15223" t="str">
        <f t="shared" ca="1" si="1188"/>
        <v>For eligible dependents to age 19</v>
      </c>
      <c r="E15223">
        <f t="shared" ca="1" si="1189"/>
        <v>17</v>
      </c>
    </row>
    <row r="15224" spans="1:5" x14ac:dyDescent="0.2">
      <c r="A15224" t="str">
        <f t="shared" ca="1" si="1186"/>
        <v>Diagnostics and Preventative</v>
      </c>
      <c r="B15224" t="str">
        <f t="shared" ca="1" si="1187"/>
        <v>Space Maintainers</v>
      </c>
      <c r="C15224">
        <f t="shared" si="1190"/>
        <v>845</v>
      </c>
      <c r="D15224">
        <f t="shared" ca="1" si="1188"/>
        <v>0</v>
      </c>
      <c r="E15224">
        <f t="shared" ca="1" si="1189"/>
        <v>7</v>
      </c>
    </row>
    <row r="15225" spans="1:5" x14ac:dyDescent="0.2">
      <c r="A15225" t="str">
        <f t="shared" ca="1" si="1186"/>
        <v>Basic</v>
      </c>
      <c r="B15225" t="str">
        <f t="shared" ca="1" si="1187"/>
        <v>surgical periodontics</v>
      </c>
      <c r="C15225">
        <f t="shared" si="1190"/>
        <v>845</v>
      </c>
      <c r="D15225" t="str">
        <f t="shared" ca="1" si="1188"/>
        <v>Surgical treatment of the gums and supporting structures of the teeth</v>
      </c>
      <c r="E15225">
        <f t="shared" ca="1" si="1189"/>
        <v>11</v>
      </c>
    </row>
    <row r="15226" spans="1:5" x14ac:dyDescent="0.2">
      <c r="A15226" t="str">
        <f t="shared" ca="1" si="1186"/>
        <v>Orthodontics</v>
      </c>
      <c r="B15226" t="str">
        <f t="shared" ca="1" si="1187"/>
        <v>orthodontics</v>
      </c>
      <c r="C15226">
        <f t="shared" si="1190"/>
        <v>845</v>
      </c>
      <c r="D15226" t="str">
        <f t="shared" ca="1" si="1188"/>
        <v>For eligible dependents to age 19</v>
      </c>
      <c r="E15226">
        <f t="shared" ca="1" si="1189"/>
        <v>17</v>
      </c>
    </row>
    <row r="15227" spans="1:5" x14ac:dyDescent="0.2">
      <c r="A15227" t="str">
        <f t="shared" ca="1" si="1186"/>
        <v>Basic</v>
      </c>
      <c r="B15227" t="str">
        <f t="shared" ca="1" si="1187"/>
        <v>surgical periodontics</v>
      </c>
      <c r="C15227">
        <f t="shared" si="1190"/>
        <v>845</v>
      </c>
      <c r="D15227" t="str">
        <f t="shared" ca="1" si="1188"/>
        <v>Surgical treatment of the gums and supporting structures of the teeth</v>
      </c>
      <c r="E15227">
        <f t="shared" ca="1" si="1189"/>
        <v>11</v>
      </c>
    </row>
    <row r="15228" spans="1:5" x14ac:dyDescent="0.2">
      <c r="A15228" t="str">
        <f t="shared" ca="1" si="1186"/>
        <v>Diagnostics and Preventative</v>
      </c>
      <c r="B15228" t="str">
        <f t="shared" ca="1" si="1187"/>
        <v>Periodic Exams</v>
      </c>
      <c r="C15228">
        <f t="shared" si="1190"/>
        <v>845</v>
      </c>
      <c r="D15228">
        <f t="shared" ca="1" si="1188"/>
        <v>0</v>
      </c>
      <c r="E15228">
        <f t="shared" ca="1" si="1189"/>
        <v>1</v>
      </c>
    </row>
    <row r="15229" spans="1:5" x14ac:dyDescent="0.2">
      <c r="A15229" t="str">
        <f t="shared" ca="1" si="1186"/>
        <v>Diagnostics and Preventative</v>
      </c>
      <c r="B15229" t="str">
        <f t="shared" ca="1" si="1187"/>
        <v>Sealants</v>
      </c>
      <c r="C15229">
        <f t="shared" si="1190"/>
        <v>845</v>
      </c>
      <c r="D15229">
        <f t="shared" ca="1" si="1188"/>
        <v>0</v>
      </c>
      <c r="E15229">
        <f t="shared" ca="1" si="1189"/>
        <v>6</v>
      </c>
    </row>
    <row r="15230" spans="1:5" x14ac:dyDescent="0.2">
      <c r="A15230" t="str">
        <f t="shared" ca="1" si="1186"/>
        <v>Basic</v>
      </c>
      <c r="B15230" t="str">
        <f t="shared" ca="1" si="1187"/>
        <v>surgical periodontics</v>
      </c>
      <c r="C15230">
        <f t="shared" si="1190"/>
        <v>846</v>
      </c>
      <c r="D15230" t="str">
        <f t="shared" ca="1" si="1188"/>
        <v>Surgical treatment of the gums and supporting structures of the teeth</v>
      </c>
      <c r="E15230">
        <f t="shared" ca="1" si="1189"/>
        <v>11</v>
      </c>
    </row>
    <row r="15231" spans="1:5" x14ac:dyDescent="0.2">
      <c r="A15231" t="str">
        <f t="shared" ca="1" si="1186"/>
        <v>Diagnostics and Preventative</v>
      </c>
      <c r="B15231" t="str">
        <f t="shared" ca="1" si="1187"/>
        <v>Prophylaxis</v>
      </c>
      <c r="C15231">
        <f t="shared" si="1190"/>
        <v>846</v>
      </c>
      <c r="D15231">
        <f t="shared" ca="1" si="1188"/>
        <v>0</v>
      </c>
      <c r="E15231">
        <f t="shared" ca="1" si="1189"/>
        <v>4</v>
      </c>
    </row>
    <row r="15232" spans="1:5" x14ac:dyDescent="0.2">
      <c r="A15232" t="str">
        <f t="shared" ca="1" si="1186"/>
        <v>Other</v>
      </c>
      <c r="B15232" t="str">
        <f t="shared" ca="1" si="1187"/>
        <v>Implants</v>
      </c>
      <c r="C15232">
        <f t="shared" si="1190"/>
        <v>846</v>
      </c>
      <c r="D15232" t="str">
        <f t="shared" ca="1" si="1188"/>
        <v>Implant dental work</v>
      </c>
      <c r="E15232">
        <f t="shared" ca="1" si="1189"/>
        <v>18</v>
      </c>
    </row>
    <row r="15233" spans="1:5" x14ac:dyDescent="0.2">
      <c r="A15233" t="str">
        <f t="shared" ca="1" si="1186"/>
        <v>Other</v>
      </c>
      <c r="B15233" t="str">
        <f t="shared" ca="1" si="1187"/>
        <v>Implants</v>
      </c>
      <c r="C15233">
        <f t="shared" si="1190"/>
        <v>846</v>
      </c>
      <c r="D15233" t="str">
        <f t="shared" ca="1" si="1188"/>
        <v>Implant dental work</v>
      </c>
      <c r="E15233">
        <f t="shared" ca="1" si="1189"/>
        <v>18</v>
      </c>
    </row>
    <row r="15234" spans="1:5" x14ac:dyDescent="0.2">
      <c r="A15234" t="str">
        <f t="shared" ref="A15234:A15297" ca="1" si="1191">INDEX(services,E15234,1)</f>
        <v>Diagnostics and Preventative</v>
      </c>
      <c r="B15234" t="str">
        <f t="shared" ref="B15234:B15297" ca="1" si="1192">INDEX(services,E15234,2)</f>
        <v>Space Maintainers</v>
      </c>
      <c r="C15234">
        <f t="shared" si="1190"/>
        <v>846</v>
      </c>
      <c r="D15234">
        <f t="shared" ref="D15234:D15297" ca="1" si="1193">INDEX(services,E15234,3)</f>
        <v>0</v>
      </c>
      <c r="E15234">
        <f t="shared" ref="E15234:E15297" ca="1" si="1194">RANDBETWEEN(1,ROWS(services))</f>
        <v>7</v>
      </c>
    </row>
    <row r="15235" spans="1:5" x14ac:dyDescent="0.2">
      <c r="A15235" t="str">
        <f t="shared" ca="1" si="1191"/>
        <v>Diagnostics and Preventative</v>
      </c>
      <c r="B15235" t="str">
        <f t="shared" ca="1" si="1192"/>
        <v>Bitewing x-rays</v>
      </c>
      <c r="C15235">
        <f t="shared" si="1190"/>
        <v>846</v>
      </c>
      <c r="D15235">
        <f t="shared" ca="1" si="1193"/>
        <v>0</v>
      </c>
      <c r="E15235">
        <f t="shared" ca="1" si="1194"/>
        <v>2</v>
      </c>
    </row>
    <row r="15236" spans="1:5" x14ac:dyDescent="0.2">
      <c r="A15236" t="str">
        <f t="shared" ca="1" si="1191"/>
        <v>Diagnostics and Preventative</v>
      </c>
      <c r="B15236" t="str">
        <f t="shared" ca="1" si="1192"/>
        <v>Fluoride treatments</v>
      </c>
      <c r="C15236">
        <f t="shared" si="1190"/>
        <v>846</v>
      </c>
      <c r="D15236">
        <f t="shared" ca="1" si="1193"/>
        <v>0</v>
      </c>
      <c r="E15236">
        <f t="shared" ca="1" si="1194"/>
        <v>5</v>
      </c>
    </row>
    <row r="15237" spans="1:5" x14ac:dyDescent="0.2">
      <c r="A15237" t="str">
        <f t="shared" ca="1" si="1191"/>
        <v>Basic</v>
      </c>
      <c r="B15237" t="str">
        <f t="shared" ca="1" si="1192"/>
        <v>oral surgery</v>
      </c>
      <c r="C15237">
        <f t="shared" si="1190"/>
        <v>846</v>
      </c>
      <c r="D15237" t="str">
        <f t="shared" ca="1" si="1193"/>
        <v>Extraction and other surgery procedures, incl. pre- and post-operative care</v>
      </c>
      <c r="E15237">
        <f t="shared" ca="1" si="1194"/>
        <v>9</v>
      </c>
    </row>
    <row r="15238" spans="1:5" x14ac:dyDescent="0.2">
      <c r="A15238" t="str">
        <f t="shared" ca="1" si="1191"/>
        <v>Major</v>
      </c>
      <c r="B15238" t="str">
        <f t="shared" ca="1" si="1192"/>
        <v>major restorative</v>
      </c>
      <c r="C15238">
        <f t="shared" si="1190"/>
        <v>846</v>
      </c>
      <c r="D15238" t="str">
        <f t="shared" ca="1" si="1193"/>
        <v>Single crowns, inlays, onlays</v>
      </c>
      <c r="E15238">
        <f t="shared" ca="1" si="1194"/>
        <v>14</v>
      </c>
    </row>
    <row r="15239" spans="1:5" x14ac:dyDescent="0.2">
      <c r="A15239" t="str">
        <f t="shared" ca="1" si="1191"/>
        <v>Other</v>
      </c>
      <c r="B15239" t="str">
        <f t="shared" ca="1" si="1192"/>
        <v>Implants</v>
      </c>
      <c r="C15239">
        <f t="shared" si="1190"/>
        <v>846</v>
      </c>
      <c r="D15239" t="str">
        <f t="shared" ca="1" si="1193"/>
        <v>Implant dental work</v>
      </c>
      <c r="E15239">
        <f t="shared" ca="1" si="1194"/>
        <v>18</v>
      </c>
    </row>
    <row r="15240" spans="1:5" x14ac:dyDescent="0.2">
      <c r="A15240" t="str">
        <f t="shared" ca="1" si="1191"/>
        <v>Diagnostics and Preventative</v>
      </c>
      <c r="B15240" t="str">
        <f t="shared" ca="1" si="1192"/>
        <v>Full-mouth x-ray</v>
      </c>
      <c r="C15240">
        <f t="shared" si="1190"/>
        <v>846</v>
      </c>
      <c r="D15240">
        <f t="shared" ca="1" si="1193"/>
        <v>0</v>
      </c>
      <c r="E15240">
        <f t="shared" ca="1" si="1194"/>
        <v>3</v>
      </c>
    </row>
    <row r="15241" spans="1:5" x14ac:dyDescent="0.2">
      <c r="A15241" t="str">
        <f t="shared" ca="1" si="1191"/>
        <v>Diagnostics and Preventative</v>
      </c>
      <c r="B15241" t="str">
        <f t="shared" ca="1" si="1192"/>
        <v>Periodic Exams</v>
      </c>
      <c r="C15241">
        <f t="shared" si="1190"/>
        <v>846</v>
      </c>
      <c r="D15241">
        <f t="shared" ca="1" si="1193"/>
        <v>0</v>
      </c>
      <c r="E15241">
        <f t="shared" ca="1" si="1194"/>
        <v>1</v>
      </c>
    </row>
    <row r="15242" spans="1:5" x14ac:dyDescent="0.2">
      <c r="A15242" t="str">
        <f t="shared" ca="1" si="1191"/>
        <v>Diagnostics and Preventative</v>
      </c>
      <c r="B15242" t="str">
        <f t="shared" ca="1" si="1192"/>
        <v>Periodic Exams</v>
      </c>
      <c r="C15242">
        <f t="shared" si="1190"/>
        <v>846</v>
      </c>
      <c r="D15242">
        <f t="shared" ca="1" si="1193"/>
        <v>0</v>
      </c>
      <c r="E15242">
        <f t="shared" ca="1" si="1194"/>
        <v>1</v>
      </c>
    </row>
    <row r="15243" spans="1:5" x14ac:dyDescent="0.2">
      <c r="A15243" t="str">
        <f t="shared" ca="1" si="1191"/>
        <v>Orthodontics</v>
      </c>
      <c r="B15243" t="str">
        <f t="shared" ca="1" si="1192"/>
        <v>orthodontics</v>
      </c>
      <c r="C15243">
        <f t="shared" si="1190"/>
        <v>846</v>
      </c>
      <c r="D15243" t="str">
        <f t="shared" ca="1" si="1193"/>
        <v>For eligible dependents to age 19</v>
      </c>
      <c r="E15243">
        <f t="shared" ca="1" si="1194"/>
        <v>17</v>
      </c>
    </row>
    <row r="15244" spans="1:5" x14ac:dyDescent="0.2">
      <c r="A15244" t="str">
        <f t="shared" ca="1" si="1191"/>
        <v>Diagnostics and Preventative</v>
      </c>
      <c r="B15244" t="str">
        <f t="shared" ca="1" si="1192"/>
        <v>Fluoride treatments</v>
      </c>
      <c r="C15244">
        <f t="shared" si="1190"/>
        <v>846</v>
      </c>
      <c r="D15244">
        <f t="shared" ca="1" si="1193"/>
        <v>0</v>
      </c>
      <c r="E15244">
        <f t="shared" ca="1" si="1194"/>
        <v>5</v>
      </c>
    </row>
    <row r="15245" spans="1:5" x14ac:dyDescent="0.2">
      <c r="A15245" t="str">
        <f t="shared" ca="1" si="1191"/>
        <v>Diagnostics and Preventative</v>
      </c>
      <c r="B15245" t="str">
        <f t="shared" ca="1" si="1192"/>
        <v>Periodic Exams</v>
      </c>
      <c r="C15245">
        <f t="shared" si="1190"/>
        <v>846</v>
      </c>
      <c r="D15245">
        <f t="shared" ca="1" si="1193"/>
        <v>0</v>
      </c>
      <c r="E15245">
        <f t="shared" ca="1" si="1194"/>
        <v>1</v>
      </c>
    </row>
    <row r="15246" spans="1:5" x14ac:dyDescent="0.2">
      <c r="A15246" t="str">
        <f t="shared" ca="1" si="1191"/>
        <v>Basic</v>
      </c>
      <c r="B15246" t="str">
        <f t="shared" ca="1" si="1192"/>
        <v>surgical periodontics</v>
      </c>
      <c r="C15246">
        <f t="shared" si="1190"/>
        <v>846</v>
      </c>
      <c r="D15246" t="str">
        <f t="shared" ca="1" si="1193"/>
        <v>Surgical treatment of the gums and supporting structures of the teeth</v>
      </c>
      <c r="E15246">
        <f t="shared" ca="1" si="1194"/>
        <v>11</v>
      </c>
    </row>
    <row r="15247" spans="1:5" x14ac:dyDescent="0.2">
      <c r="A15247" t="str">
        <f t="shared" ca="1" si="1191"/>
        <v>Major</v>
      </c>
      <c r="B15247" t="str">
        <f t="shared" ca="1" si="1192"/>
        <v>prosthodontics</v>
      </c>
      <c r="C15247">
        <f t="shared" si="1190"/>
        <v>846</v>
      </c>
      <c r="D15247" t="str">
        <f t="shared" ca="1" si="1193"/>
        <v>Procedures for replacement of missing teeth by construction or repair of bridges and partial or complete dentures</v>
      </c>
      <c r="E15247">
        <f t="shared" ca="1" si="1194"/>
        <v>15</v>
      </c>
    </row>
    <row r="15248" spans="1:5" x14ac:dyDescent="0.2">
      <c r="A15248" t="str">
        <f t="shared" ca="1" si="1191"/>
        <v>Basic</v>
      </c>
      <c r="B15248" t="str">
        <f t="shared" ca="1" si="1192"/>
        <v>basic restorative</v>
      </c>
      <c r="C15248">
        <f t="shared" si="1190"/>
        <v>847</v>
      </c>
      <c r="D15248" t="str">
        <f t="shared" ca="1" si="1193"/>
        <v>Fillings (amalgam "silver" and composite "white" non-molar)</v>
      </c>
      <c r="E15248">
        <f t="shared" ca="1" si="1194"/>
        <v>8</v>
      </c>
    </row>
    <row r="15249" spans="1:5" x14ac:dyDescent="0.2">
      <c r="A15249" t="str">
        <f t="shared" ca="1" si="1191"/>
        <v>Orthodontics</v>
      </c>
      <c r="B15249" t="str">
        <f t="shared" ca="1" si="1192"/>
        <v>orthodontics</v>
      </c>
      <c r="C15249">
        <f t="shared" si="1190"/>
        <v>847</v>
      </c>
      <c r="D15249" t="str">
        <f t="shared" ca="1" si="1193"/>
        <v>For eligible dependents to age 19</v>
      </c>
      <c r="E15249">
        <f t="shared" ca="1" si="1194"/>
        <v>17</v>
      </c>
    </row>
    <row r="15250" spans="1:5" x14ac:dyDescent="0.2">
      <c r="A15250" t="str">
        <f t="shared" ca="1" si="1191"/>
        <v>Diagnostics and Preventative</v>
      </c>
      <c r="B15250" t="str">
        <f t="shared" ca="1" si="1192"/>
        <v>Sealants</v>
      </c>
      <c r="C15250">
        <f t="shared" si="1190"/>
        <v>847</v>
      </c>
      <c r="D15250">
        <f t="shared" ca="1" si="1193"/>
        <v>0</v>
      </c>
      <c r="E15250">
        <f t="shared" ca="1" si="1194"/>
        <v>6</v>
      </c>
    </row>
    <row r="15251" spans="1:5" x14ac:dyDescent="0.2">
      <c r="A15251" t="str">
        <f t="shared" ca="1" si="1191"/>
        <v>Basic</v>
      </c>
      <c r="B15251" t="str">
        <f t="shared" ca="1" si="1192"/>
        <v>general anesthesia</v>
      </c>
      <c r="C15251">
        <f t="shared" si="1190"/>
        <v>847</v>
      </c>
      <c r="D15251" t="str">
        <f t="shared" ca="1" si="1193"/>
        <v>Covered when used in conjunction with covered oral surgical procedures</v>
      </c>
      <c r="E15251">
        <f t="shared" ca="1" si="1194"/>
        <v>13</v>
      </c>
    </row>
    <row r="15252" spans="1:5" x14ac:dyDescent="0.2">
      <c r="A15252" t="str">
        <f t="shared" ca="1" si="1191"/>
        <v>Major</v>
      </c>
      <c r="B15252" t="str">
        <f t="shared" ca="1" si="1192"/>
        <v>temporomandibular joint dysfunction</v>
      </c>
      <c r="C15252">
        <f t="shared" si="1190"/>
        <v>847</v>
      </c>
      <c r="D15252" t="str">
        <f t="shared" ca="1" si="1193"/>
        <v>Services relating to hinging joints of the jaw</v>
      </c>
      <c r="E15252">
        <f t="shared" ca="1" si="1194"/>
        <v>16</v>
      </c>
    </row>
    <row r="15253" spans="1:5" x14ac:dyDescent="0.2">
      <c r="A15253" t="str">
        <f t="shared" ca="1" si="1191"/>
        <v>Diagnostics and Preventative</v>
      </c>
      <c r="B15253" t="str">
        <f t="shared" ca="1" si="1192"/>
        <v>Bitewing x-rays</v>
      </c>
      <c r="C15253">
        <f t="shared" si="1190"/>
        <v>847</v>
      </c>
      <c r="D15253">
        <f t="shared" ca="1" si="1193"/>
        <v>0</v>
      </c>
      <c r="E15253">
        <f t="shared" ca="1" si="1194"/>
        <v>2</v>
      </c>
    </row>
    <row r="15254" spans="1:5" x14ac:dyDescent="0.2">
      <c r="A15254" t="str">
        <f t="shared" ca="1" si="1191"/>
        <v>Major</v>
      </c>
      <c r="B15254" t="str">
        <f t="shared" ca="1" si="1192"/>
        <v>major restorative</v>
      </c>
      <c r="C15254">
        <f t="shared" si="1190"/>
        <v>847</v>
      </c>
      <c r="D15254" t="str">
        <f t="shared" ca="1" si="1193"/>
        <v>Single crowns, inlays, onlays</v>
      </c>
      <c r="E15254">
        <f t="shared" ca="1" si="1194"/>
        <v>14</v>
      </c>
    </row>
    <row r="15255" spans="1:5" x14ac:dyDescent="0.2">
      <c r="A15255" t="str">
        <f t="shared" ca="1" si="1191"/>
        <v>Major</v>
      </c>
      <c r="B15255" t="str">
        <f t="shared" ca="1" si="1192"/>
        <v>temporomandibular joint dysfunction</v>
      </c>
      <c r="C15255">
        <f t="shared" si="1190"/>
        <v>847</v>
      </c>
      <c r="D15255" t="str">
        <f t="shared" ca="1" si="1193"/>
        <v>Services relating to hinging joints of the jaw</v>
      </c>
      <c r="E15255">
        <f t="shared" ca="1" si="1194"/>
        <v>16</v>
      </c>
    </row>
    <row r="15256" spans="1:5" x14ac:dyDescent="0.2">
      <c r="A15256" t="str">
        <f t="shared" ca="1" si="1191"/>
        <v>Basic</v>
      </c>
      <c r="B15256" t="str">
        <f t="shared" ca="1" si="1192"/>
        <v>basic restorative</v>
      </c>
      <c r="C15256">
        <f t="shared" si="1190"/>
        <v>847</v>
      </c>
      <c r="D15256" t="str">
        <f t="shared" ca="1" si="1193"/>
        <v>Fillings (amalgam "silver" and composite "white" non-molar)</v>
      </c>
      <c r="E15256">
        <f t="shared" ca="1" si="1194"/>
        <v>8</v>
      </c>
    </row>
    <row r="15257" spans="1:5" x14ac:dyDescent="0.2">
      <c r="A15257" t="str">
        <f t="shared" ca="1" si="1191"/>
        <v>Major</v>
      </c>
      <c r="B15257" t="str">
        <f t="shared" ca="1" si="1192"/>
        <v>prosthodontics</v>
      </c>
      <c r="C15257">
        <f t="shared" si="1190"/>
        <v>847</v>
      </c>
      <c r="D15257" t="str">
        <f t="shared" ca="1" si="1193"/>
        <v>Procedures for replacement of missing teeth by construction or repair of bridges and partial or complete dentures</v>
      </c>
      <c r="E15257">
        <f t="shared" ca="1" si="1194"/>
        <v>15</v>
      </c>
    </row>
    <row r="15258" spans="1:5" x14ac:dyDescent="0.2">
      <c r="A15258" t="str">
        <f t="shared" ca="1" si="1191"/>
        <v>Diagnostics and Preventative</v>
      </c>
      <c r="B15258" t="str">
        <f t="shared" ca="1" si="1192"/>
        <v>Fluoride treatments</v>
      </c>
      <c r="C15258">
        <f t="shared" si="1190"/>
        <v>847</v>
      </c>
      <c r="D15258">
        <f t="shared" ca="1" si="1193"/>
        <v>0</v>
      </c>
      <c r="E15258">
        <f t="shared" ca="1" si="1194"/>
        <v>5</v>
      </c>
    </row>
    <row r="15259" spans="1:5" x14ac:dyDescent="0.2">
      <c r="A15259" t="str">
        <f t="shared" ca="1" si="1191"/>
        <v>Diagnostics and Preventative</v>
      </c>
      <c r="B15259" t="str">
        <f t="shared" ca="1" si="1192"/>
        <v>Full-mouth x-ray</v>
      </c>
      <c r="C15259">
        <f t="shared" si="1190"/>
        <v>847</v>
      </c>
      <c r="D15259">
        <f t="shared" ca="1" si="1193"/>
        <v>0</v>
      </c>
      <c r="E15259">
        <f t="shared" ca="1" si="1194"/>
        <v>3</v>
      </c>
    </row>
    <row r="15260" spans="1:5" x14ac:dyDescent="0.2">
      <c r="A15260" t="str">
        <f t="shared" ca="1" si="1191"/>
        <v>Diagnostics and Preventative</v>
      </c>
      <c r="B15260" t="str">
        <f t="shared" ca="1" si="1192"/>
        <v>Bitewing x-rays</v>
      </c>
      <c r="C15260">
        <f t="shared" si="1190"/>
        <v>847</v>
      </c>
      <c r="D15260">
        <f t="shared" ca="1" si="1193"/>
        <v>0</v>
      </c>
      <c r="E15260">
        <f t="shared" ca="1" si="1194"/>
        <v>2</v>
      </c>
    </row>
    <row r="15261" spans="1:5" x14ac:dyDescent="0.2">
      <c r="A15261" t="str">
        <f t="shared" ca="1" si="1191"/>
        <v>Major</v>
      </c>
      <c r="B15261" t="str">
        <f t="shared" ca="1" si="1192"/>
        <v>major restorative</v>
      </c>
      <c r="C15261">
        <f t="shared" si="1190"/>
        <v>847</v>
      </c>
      <c r="D15261" t="str">
        <f t="shared" ca="1" si="1193"/>
        <v>Single crowns, inlays, onlays</v>
      </c>
      <c r="E15261">
        <f t="shared" ca="1" si="1194"/>
        <v>14</v>
      </c>
    </row>
    <row r="15262" spans="1:5" x14ac:dyDescent="0.2">
      <c r="A15262" t="str">
        <f t="shared" ca="1" si="1191"/>
        <v>Major</v>
      </c>
      <c r="B15262" t="str">
        <f t="shared" ca="1" si="1192"/>
        <v>major restorative</v>
      </c>
      <c r="C15262">
        <f t="shared" si="1190"/>
        <v>847</v>
      </c>
      <c r="D15262" t="str">
        <f t="shared" ca="1" si="1193"/>
        <v>Single crowns, inlays, onlays</v>
      </c>
      <c r="E15262">
        <f t="shared" ca="1" si="1194"/>
        <v>14</v>
      </c>
    </row>
    <row r="15263" spans="1:5" x14ac:dyDescent="0.2">
      <c r="A15263" t="str">
        <f t="shared" ca="1" si="1191"/>
        <v>Diagnostics and Preventative</v>
      </c>
      <c r="B15263" t="str">
        <f t="shared" ca="1" si="1192"/>
        <v>Bitewing x-rays</v>
      </c>
      <c r="C15263">
        <f t="shared" si="1190"/>
        <v>847</v>
      </c>
      <c r="D15263">
        <f t="shared" ca="1" si="1193"/>
        <v>0</v>
      </c>
      <c r="E15263">
        <f t="shared" ca="1" si="1194"/>
        <v>2</v>
      </c>
    </row>
    <row r="15264" spans="1:5" x14ac:dyDescent="0.2">
      <c r="A15264" t="str">
        <f t="shared" ca="1" si="1191"/>
        <v>Diagnostics and Preventative</v>
      </c>
      <c r="B15264" t="str">
        <f t="shared" ca="1" si="1192"/>
        <v>Fluoride treatments</v>
      </c>
      <c r="C15264">
        <f t="shared" si="1190"/>
        <v>847</v>
      </c>
      <c r="D15264">
        <f t="shared" ca="1" si="1193"/>
        <v>0</v>
      </c>
      <c r="E15264">
        <f t="shared" ca="1" si="1194"/>
        <v>5</v>
      </c>
    </row>
    <row r="15265" spans="1:5" x14ac:dyDescent="0.2">
      <c r="A15265" t="str">
        <f t="shared" ca="1" si="1191"/>
        <v>Diagnostics and Preventative</v>
      </c>
      <c r="B15265" t="str">
        <f t="shared" ca="1" si="1192"/>
        <v>Full-mouth x-ray</v>
      </c>
      <c r="C15265">
        <f t="shared" si="1190"/>
        <v>847</v>
      </c>
      <c r="D15265">
        <f t="shared" ca="1" si="1193"/>
        <v>0</v>
      </c>
      <c r="E15265">
        <f t="shared" ca="1" si="1194"/>
        <v>3</v>
      </c>
    </row>
    <row r="15266" spans="1:5" x14ac:dyDescent="0.2">
      <c r="A15266" t="str">
        <f t="shared" ca="1" si="1191"/>
        <v>Major</v>
      </c>
      <c r="B15266" t="str">
        <f t="shared" ca="1" si="1192"/>
        <v>prosthodontics</v>
      </c>
      <c r="C15266">
        <f t="shared" si="1190"/>
        <v>848</v>
      </c>
      <c r="D15266" t="str">
        <f t="shared" ca="1" si="1193"/>
        <v>Procedures for replacement of missing teeth by construction or repair of bridges and partial or complete dentures</v>
      </c>
      <c r="E15266">
        <f t="shared" ca="1" si="1194"/>
        <v>15</v>
      </c>
    </row>
    <row r="15267" spans="1:5" x14ac:dyDescent="0.2">
      <c r="A15267" t="str">
        <f t="shared" ca="1" si="1191"/>
        <v>Basic</v>
      </c>
      <c r="B15267" t="str">
        <f t="shared" ca="1" si="1192"/>
        <v>surgical periodontics</v>
      </c>
      <c r="C15267">
        <f t="shared" si="1190"/>
        <v>848</v>
      </c>
      <c r="D15267" t="str">
        <f t="shared" ca="1" si="1193"/>
        <v>Surgical treatment of the gums and supporting structures of the teeth</v>
      </c>
      <c r="E15267">
        <f t="shared" ca="1" si="1194"/>
        <v>11</v>
      </c>
    </row>
    <row r="15268" spans="1:5" x14ac:dyDescent="0.2">
      <c r="A15268" t="str">
        <f t="shared" ca="1" si="1191"/>
        <v>Basic</v>
      </c>
      <c r="B15268" t="str">
        <f t="shared" ca="1" si="1192"/>
        <v>oral surgery</v>
      </c>
      <c r="C15268">
        <f t="shared" si="1190"/>
        <v>848</v>
      </c>
      <c r="D15268" t="str">
        <f t="shared" ca="1" si="1193"/>
        <v>Extraction and other surgery procedures, incl. pre- and post-operative care</v>
      </c>
      <c r="E15268">
        <f t="shared" ca="1" si="1194"/>
        <v>9</v>
      </c>
    </row>
    <row r="15269" spans="1:5" x14ac:dyDescent="0.2">
      <c r="A15269" t="str">
        <f t="shared" ca="1" si="1191"/>
        <v>Diagnostics and Preventative</v>
      </c>
      <c r="B15269" t="str">
        <f t="shared" ca="1" si="1192"/>
        <v>Periodic Exams</v>
      </c>
      <c r="C15269">
        <f t="shared" si="1190"/>
        <v>848</v>
      </c>
      <c r="D15269">
        <f t="shared" ca="1" si="1193"/>
        <v>0</v>
      </c>
      <c r="E15269">
        <f t="shared" ca="1" si="1194"/>
        <v>1</v>
      </c>
    </row>
    <row r="15270" spans="1:5" x14ac:dyDescent="0.2">
      <c r="A15270" t="str">
        <f t="shared" ca="1" si="1191"/>
        <v>Diagnostics and Preventative</v>
      </c>
      <c r="B15270" t="str">
        <f t="shared" ca="1" si="1192"/>
        <v>Periodic Exams</v>
      </c>
      <c r="C15270">
        <f t="shared" si="1190"/>
        <v>848</v>
      </c>
      <c r="D15270">
        <f t="shared" ca="1" si="1193"/>
        <v>0</v>
      </c>
      <c r="E15270">
        <f t="shared" ca="1" si="1194"/>
        <v>1</v>
      </c>
    </row>
    <row r="15271" spans="1:5" x14ac:dyDescent="0.2">
      <c r="A15271" t="str">
        <f t="shared" ca="1" si="1191"/>
        <v>Diagnostics and Preventative</v>
      </c>
      <c r="B15271" t="str">
        <f t="shared" ca="1" si="1192"/>
        <v>Sealants</v>
      </c>
      <c r="C15271">
        <f t="shared" si="1190"/>
        <v>848</v>
      </c>
      <c r="D15271">
        <f t="shared" ca="1" si="1193"/>
        <v>0</v>
      </c>
      <c r="E15271">
        <f t="shared" ca="1" si="1194"/>
        <v>6</v>
      </c>
    </row>
    <row r="15272" spans="1:5" x14ac:dyDescent="0.2">
      <c r="A15272" t="str">
        <f t="shared" ca="1" si="1191"/>
        <v>Major</v>
      </c>
      <c r="B15272" t="str">
        <f t="shared" ca="1" si="1192"/>
        <v>prosthodontics</v>
      </c>
      <c r="C15272">
        <f t="shared" ref="C15272:C15335" si="1195">IF(MOD(ROW(C15272)-2,18)&lt;&gt;0,C15271,C15271+1)</f>
        <v>848</v>
      </c>
      <c r="D15272" t="str">
        <f t="shared" ca="1" si="1193"/>
        <v>Procedures for replacement of missing teeth by construction or repair of bridges and partial or complete dentures</v>
      </c>
      <c r="E15272">
        <f t="shared" ca="1" si="1194"/>
        <v>15</v>
      </c>
    </row>
    <row r="15273" spans="1:5" x14ac:dyDescent="0.2">
      <c r="A15273" t="str">
        <f t="shared" ca="1" si="1191"/>
        <v>Basic</v>
      </c>
      <c r="B15273" t="str">
        <f t="shared" ca="1" si="1192"/>
        <v>general anesthesia</v>
      </c>
      <c r="C15273">
        <f t="shared" si="1195"/>
        <v>848</v>
      </c>
      <c r="D15273" t="str">
        <f t="shared" ca="1" si="1193"/>
        <v>Covered when used in conjunction with covered oral surgical procedures</v>
      </c>
      <c r="E15273">
        <f t="shared" ca="1" si="1194"/>
        <v>13</v>
      </c>
    </row>
    <row r="15274" spans="1:5" x14ac:dyDescent="0.2">
      <c r="A15274" t="str">
        <f t="shared" ca="1" si="1191"/>
        <v>Basic</v>
      </c>
      <c r="B15274" t="str">
        <f t="shared" ca="1" si="1192"/>
        <v>non-surgical periodontics</v>
      </c>
      <c r="C15274">
        <f t="shared" si="1195"/>
        <v>848</v>
      </c>
      <c r="D15274" t="str">
        <f t="shared" ca="1" si="1193"/>
        <v xml:space="preserve">Non-surgical treatment of the gums and supporting structures of the teeth </v>
      </c>
      <c r="E15274">
        <f t="shared" ca="1" si="1194"/>
        <v>12</v>
      </c>
    </row>
    <row r="15275" spans="1:5" x14ac:dyDescent="0.2">
      <c r="A15275" t="str">
        <f t="shared" ca="1" si="1191"/>
        <v>Basic</v>
      </c>
      <c r="B15275" t="str">
        <f t="shared" ca="1" si="1192"/>
        <v>endodontics</v>
      </c>
      <c r="C15275">
        <f t="shared" si="1195"/>
        <v>848</v>
      </c>
      <c r="D15275" t="str">
        <f t="shared" ca="1" si="1193"/>
        <v>Root canal, pulpal therapy</v>
      </c>
      <c r="E15275">
        <f t="shared" ca="1" si="1194"/>
        <v>10</v>
      </c>
    </row>
    <row r="15276" spans="1:5" x14ac:dyDescent="0.2">
      <c r="A15276" t="str">
        <f t="shared" ca="1" si="1191"/>
        <v>Basic</v>
      </c>
      <c r="B15276" t="str">
        <f t="shared" ca="1" si="1192"/>
        <v>surgical periodontics</v>
      </c>
      <c r="C15276">
        <f t="shared" si="1195"/>
        <v>848</v>
      </c>
      <c r="D15276" t="str">
        <f t="shared" ca="1" si="1193"/>
        <v>Surgical treatment of the gums and supporting structures of the teeth</v>
      </c>
      <c r="E15276">
        <f t="shared" ca="1" si="1194"/>
        <v>11</v>
      </c>
    </row>
    <row r="15277" spans="1:5" x14ac:dyDescent="0.2">
      <c r="A15277" t="str">
        <f t="shared" ca="1" si="1191"/>
        <v>Basic</v>
      </c>
      <c r="B15277" t="str">
        <f t="shared" ca="1" si="1192"/>
        <v>general anesthesia</v>
      </c>
      <c r="C15277">
        <f t="shared" si="1195"/>
        <v>848</v>
      </c>
      <c r="D15277" t="str">
        <f t="shared" ca="1" si="1193"/>
        <v>Covered when used in conjunction with covered oral surgical procedures</v>
      </c>
      <c r="E15277">
        <f t="shared" ca="1" si="1194"/>
        <v>13</v>
      </c>
    </row>
    <row r="15278" spans="1:5" x14ac:dyDescent="0.2">
      <c r="A15278" t="str">
        <f t="shared" ca="1" si="1191"/>
        <v>Diagnostics and Preventative</v>
      </c>
      <c r="B15278" t="str">
        <f t="shared" ca="1" si="1192"/>
        <v>Sealants</v>
      </c>
      <c r="C15278">
        <f t="shared" si="1195"/>
        <v>848</v>
      </c>
      <c r="D15278">
        <f t="shared" ca="1" si="1193"/>
        <v>0</v>
      </c>
      <c r="E15278">
        <f t="shared" ca="1" si="1194"/>
        <v>6</v>
      </c>
    </row>
    <row r="15279" spans="1:5" x14ac:dyDescent="0.2">
      <c r="A15279" t="str">
        <f t="shared" ca="1" si="1191"/>
        <v>Major</v>
      </c>
      <c r="B15279" t="str">
        <f t="shared" ca="1" si="1192"/>
        <v>temporomandibular joint dysfunction</v>
      </c>
      <c r="C15279">
        <f t="shared" si="1195"/>
        <v>848</v>
      </c>
      <c r="D15279" t="str">
        <f t="shared" ca="1" si="1193"/>
        <v>Services relating to hinging joints of the jaw</v>
      </c>
      <c r="E15279">
        <f t="shared" ca="1" si="1194"/>
        <v>16</v>
      </c>
    </row>
    <row r="15280" spans="1:5" x14ac:dyDescent="0.2">
      <c r="A15280" t="str">
        <f t="shared" ca="1" si="1191"/>
        <v>Basic</v>
      </c>
      <c r="B15280" t="str">
        <f t="shared" ca="1" si="1192"/>
        <v>non-surgical periodontics</v>
      </c>
      <c r="C15280">
        <f t="shared" si="1195"/>
        <v>848</v>
      </c>
      <c r="D15280" t="str">
        <f t="shared" ca="1" si="1193"/>
        <v xml:space="preserve">Non-surgical treatment of the gums and supporting structures of the teeth </v>
      </c>
      <c r="E15280">
        <f t="shared" ca="1" si="1194"/>
        <v>12</v>
      </c>
    </row>
    <row r="15281" spans="1:5" x14ac:dyDescent="0.2">
      <c r="A15281" t="str">
        <f t="shared" ca="1" si="1191"/>
        <v>Diagnostics and Preventative</v>
      </c>
      <c r="B15281" t="str">
        <f t="shared" ca="1" si="1192"/>
        <v>Bitewing x-rays</v>
      </c>
      <c r="C15281">
        <f t="shared" si="1195"/>
        <v>848</v>
      </c>
      <c r="D15281">
        <f t="shared" ca="1" si="1193"/>
        <v>0</v>
      </c>
      <c r="E15281">
        <f t="shared" ca="1" si="1194"/>
        <v>2</v>
      </c>
    </row>
    <row r="15282" spans="1:5" x14ac:dyDescent="0.2">
      <c r="A15282" t="str">
        <f t="shared" ca="1" si="1191"/>
        <v>Diagnostics and Preventative</v>
      </c>
      <c r="B15282" t="str">
        <f t="shared" ca="1" si="1192"/>
        <v>Space Maintainers</v>
      </c>
      <c r="C15282">
        <f t="shared" si="1195"/>
        <v>848</v>
      </c>
      <c r="D15282">
        <f t="shared" ca="1" si="1193"/>
        <v>0</v>
      </c>
      <c r="E15282">
        <f t="shared" ca="1" si="1194"/>
        <v>7</v>
      </c>
    </row>
    <row r="15283" spans="1:5" x14ac:dyDescent="0.2">
      <c r="A15283" t="str">
        <f t="shared" ca="1" si="1191"/>
        <v>Basic</v>
      </c>
      <c r="B15283" t="str">
        <f t="shared" ca="1" si="1192"/>
        <v>oral surgery</v>
      </c>
      <c r="C15283">
        <f t="shared" si="1195"/>
        <v>848</v>
      </c>
      <c r="D15283" t="str">
        <f t="shared" ca="1" si="1193"/>
        <v>Extraction and other surgery procedures, incl. pre- and post-operative care</v>
      </c>
      <c r="E15283">
        <f t="shared" ca="1" si="1194"/>
        <v>9</v>
      </c>
    </row>
    <row r="15284" spans="1:5" x14ac:dyDescent="0.2">
      <c r="A15284" t="str">
        <f t="shared" ca="1" si="1191"/>
        <v>Orthodontics</v>
      </c>
      <c r="B15284" t="str">
        <f t="shared" ca="1" si="1192"/>
        <v>orthodontics</v>
      </c>
      <c r="C15284">
        <f t="shared" si="1195"/>
        <v>849</v>
      </c>
      <c r="D15284" t="str">
        <f t="shared" ca="1" si="1193"/>
        <v>For eligible dependents to age 19</v>
      </c>
      <c r="E15284">
        <f t="shared" ca="1" si="1194"/>
        <v>17</v>
      </c>
    </row>
    <row r="15285" spans="1:5" x14ac:dyDescent="0.2">
      <c r="A15285" t="str">
        <f t="shared" ca="1" si="1191"/>
        <v>Diagnostics and Preventative</v>
      </c>
      <c r="B15285" t="str">
        <f t="shared" ca="1" si="1192"/>
        <v>Fluoride treatments</v>
      </c>
      <c r="C15285">
        <f t="shared" si="1195"/>
        <v>849</v>
      </c>
      <c r="D15285">
        <f t="shared" ca="1" si="1193"/>
        <v>0</v>
      </c>
      <c r="E15285">
        <f t="shared" ca="1" si="1194"/>
        <v>5</v>
      </c>
    </row>
    <row r="15286" spans="1:5" x14ac:dyDescent="0.2">
      <c r="A15286" t="str">
        <f t="shared" ca="1" si="1191"/>
        <v>Diagnostics and Preventative</v>
      </c>
      <c r="B15286" t="str">
        <f t="shared" ca="1" si="1192"/>
        <v>Prophylaxis</v>
      </c>
      <c r="C15286">
        <f t="shared" si="1195"/>
        <v>849</v>
      </c>
      <c r="D15286">
        <f t="shared" ca="1" si="1193"/>
        <v>0</v>
      </c>
      <c r="E15286">
        <f t="shared" ca="1" si="1194"/>
        <v>4</v>
      </c>
    </row>
    <row r="15287" spans="1:5" x14ac:dyDescent="0.2">
      <c r="A15287" t="str">
        <f t="shared" ca="1" si="1191"/>
        <v>Major</v>
      </c>
      <c r="B15287" t="str">
        <f t="shared" ca="1" si="1192"/>
        <v>temporomandibular joint dysfunction</v>
      </c>
      <c r="C15287">
        <f t="shared" si="1195"/>
        <v>849</v>
      </c>
      <c r="D15287" t="str">
        <f t="shared" ca="1" si="1193"/>
        <v>Services relating to hinging joints of the jaw</v>
      </c>
      <c r="E15287">
        <f t="shared" ca="1" si="1194"/>
        <v>16</v>
      </c>
    </row>
    <row r="15288" spans="1:5" x14ac:dyDescent="0.2">
      <c r="A15288" t="str">
        <f t="shared" ca="1" si="1191"/>
        <v>Basic</v>
      </c>
      <c r="B15288" t="str">
        <f t="shared" ca="1" si="1192"/>
        <v>endodontics</v>
      </c>
      <c r="C15288">
        <f t="shared" si="1195"/>
        <v>849</v>
      </c>
      <c r="D15288" t="str">
        <f t="shared" ca="1" si="1193"/>
        <v>Root canal, pulpal therapy</v>
      </c>
      <c r="E15288">
        <f t="shared" ca="1" si="1194"/>
        <v>10</v>
      </c>
    </row>
    <row r="15289" spans="1:5" x14ac:dyDescent="0.2">
      <c r="A15289" t="str">
        <f t="shared" ca="1" si="1191"/>
        <v>Basic</v>
      </c>
      <c r="B15289" t="str">
        <f t="shared" ca="1" si="1192"/>
        <v>general anesthesia</v>
      </c>
      <c r="C15289">
        <f t="shared" si="1195"/>
        <v>849</v>
      </c>
      <c r="D15289" t="str">
        <f t="shared" ca="1" si="1193"/>
        <v>Covered when used in conjunction with covered oral surgical procedures</v>
      </c>
      <c r="E15289">
        <f t="shared" ca="1" si="1194"/>
        <v>13</v>
      </c>
    </row>
    <row r="15290" spans="1:5" x14ac:dyDescent="0.2">
      <c r="A15290" t="str">
        <f t="shared" ca="1" si="1191"/>
        <v>Basic</v>
      </c>
      <c r="B15290" t="str">
        <f t="shared" ca="1" si="1192"/>
        <v>non-surgical periodontics</v>
      </c>
      <c r="C15290">
        <f t="shared" si="1195"/>
        <v>849</v>
      </c>
      <c r="D15290" t="str">
        <f t="shared" ca="1" si="1193"/>
        <v xml:space="preserve">Non-surgical treatment of the gums and supporting structures of the teeth </v>
      </c>
      <c r="E15290">
        <f t="shared" ca="1" si="1194"/>
        <v>12</v>
      </c>
    </row>
    <row r="15291" spans="1:5" x14ac:dyDescent="0.2">
      <c r="A15291" t="str">
        <f t="shared" ca="1" si="1191"/>
        <v>Major</v>
      </c>
      <c r="B15291" t="str">
        <f t="shared" ca="1" si="1192"/>
        <v>major restorative</v>
      </c>
      <c r="C15291">
        <f t="shared" si="1195"/>
        <v>849</v>
      </c>
      <c r="D15291" t="str">
        <f t="shared" ca="1" si="1193"/>
        <v>Single crowns, inlays, onlays</v>
      </c>
      <c r="E15291">
        <f t="shared" ca="1" si="1194"/>
        <v>14</v>
      </c>
    </row>
    <row r="15292" spans="1:5" x14ac:dyDescent="0.2">
      <c r="A15292" t="str">
        <f t="shared" ca="1" si="1191"/>
        <v>Orthodontics</v>
      </c>
      <c r="B15292" t="str">
        <f t="shared" ca="1" si="1192"/>
        <v>orthodontics</v>
      </c>
      <c r="C15292">
        <f t="shared" si="1195"/>
        <v>849</v>
      </c>
      <c r="D15292" t="str">
        <f t="shared" ca="1" si="1193"/>
        <v>For eligible dependents to age 19</v>
      </c>
      <c r="E15292">
        <f t="shared" ca="1" si="1194"/>
        <v>17</v>
      </c>
    </row>
    <row r="15293" spans="1:5" x14ac:dyDescent="0.2">
      <c r="A15293" t="str">
        <f t="shared" ca="1" si="1191"/>
        <v>Major</v>
      </c>
      <c r="B15293" t="str">
        <f t="shared" ca="1" si="1192"/>
        <v>prosthodontics</v>
      </c>
      <c r="C15293">
        <f t="shared" si="1195"/>
        <v>849</v>
      </c>
      <c r="D15293" t="str">
        <f t="shared" ca="1" si="1193"/>
        <v>Procedures for replacement of missing teeth by construction or repair of bridges and partial or complete dentures</v>
      </c>
      <c r="E15293">
        <f t="shared" ca="1" si="1194"/>
        <v>15</v>
      </c>
    </row>
    <row r="15294" spans="1:5" x14ac:dyDescent="0.2">
      <c r="A15294" t="str">
        <f t="shared" ca="1" si="1191"/>
        <v>Basic</v>
      </c>
      <c r="B15294" t="str">
        <f t="shared" ca="1" si="1192"/>
        <v>basic restorative</v>
      </c>
      <c r="C15294">
        <f t="shared" si="1195"/>
        <v>849</v>
      </c>
      <c r="D15294" t="str">
        <f t="shared" ca="1" si="1193"/>
        <v>Fillings (amalgam "silver" and composite "white" non-molar)</v>
      </c>
      <c r="E15294">
        <f t="shared" ca="1" si="1194"/>
        <v>8</v>
      </c>
    </row>
    <row r="15295" spans="1:5" x14ac:dyDescent="0.2">
      <c r="A15295" t="str">
        <f t="shared" ca="1" si="1191"/>
        <v>Basic</v>
      </c>
      <c r="B15295" t="str">
        <f t="shared" ca="1" si="1192"/>
        <v>endodontics</v>
      </c>
      <c r="C15295">
        <f t="shared" si="1195"/>
        <v>849</v>
      </c>
      <c r="D15295" t="str">
        <f t="shared" ca="1" si="1193"/>
        <v>Root canal, pulpal therapy</v>
      </c>
      <c r="E15295">
        <f t="shared" ca="1" si="1194"/>
        <v>10</v>
      </c>
    </row>
    <row r="15296" spans="1:5" x14ac:dyDescent="0.2">
      <c r="A15296" t="str">
        <f t="shared" ca="1" si="1191"/>
        <v>Basic</v>
      </c>
      <c r="B15296" t="str">
        <f t="shared" ca="1" si="1192"/>
        <v>oral surgery</v>
      </c>
      <c r="C15296">
        <f t="shared" si="1195"/>
        <v>849</v>
      </c>
      <c r="D15296" t="str">
        <f t="shared" ca="1" si="1193"/>
        <v>Extraction and other surgery procedures, incl. pre- and post-operative care</v>
      </c>
      <c r="E15296">
        <f t="shared" ca="1" si="1194"/>
        <v>9</v>
      </c>
    </row>
    <row r="15297" spans="1:5" x14ac:dyDescent="0.2">
      <c r="A15297" t="str">
        <f t="shared" ca="1" si="1191"/>
        <v>Diagnostics and Preventative</v>
      </c>
      <c r="B15297" t="str">
        <f t="shared" ca="1" si="1192"/>
        <v>Fluoride treatments</v>
      </c>
      <c r="C15297">
        <f t="shared" si="1195"/>
        <v>849</v>
      </c>
      <c r="D15297">
        <f t="shared" ca="1" si="1193"/>
        <v>0</v>
      </c>
      <c r="E15297">
        <f t="shared" ca="1" si="1194"/>
        <v>5</v>
      </c>
    </row>
    <row r="15298" spans="1:5" x14ac:dyDescent="0.2">
      <c r="A15298" t="str">
        <f t="shared" ref="A15298:A15361" ca="1" si="1196">INDEX(services,E15298,1)</f>
        <v>Diagnostics and Preventative</v>
      </c>
      <c r="B15298" t="str">
        <f t="shared" ref="B15298:B15361" ca="1" si="1197">INDEX(services,E15298,2)</f>
        <v>Fluoride treatments</v>
      </c>
      <c r="C15298">
        <f t="shared" si="1195"/>
        <v>849</v>
      </c>
      <c r="D15298">
        <f t="shared" ref="D15298:D15361" ca="1" si="1198">INDEX(services,E15298,3)</f>
        <v>0</v>
      </c>
      <c r="E15298">
        <f t="shared" ref="E15298:E15361" ca="1" si="1199">RANDBETWEEN(1,ROWS(services))</f>
        <v>5</v>
      </c>
    </row>
    <row r="15299" spans="1:5" x14ac:dyDescent="0.2">
      <c r="A15299" t="str">
        <f t="shared" ca="1" si="1196"/>
        <v>Diagnostics and Preventative</v>
      </c>
      <c r="B15299" t="str">
        <f t="shared" ca="1" si="1197"/>
        <v>Fluoride treatments</v>
      </c>
      <c r="C15299">
        <f t="shared" si="1195"/>
        <v>849</v>
      </c>
      <c r="D15299">
        <f t="shared" ca="1" si="1198"/>
        <v>0</v>
      </c>
      <c r="E15299">
        <f t="shared" ca="1" si="1199"/>
        <v>5</v>
      </c>
    </row>
    <row r="15300" spans="1:5" x14ac:dyDescent="0.2">
      <c r="A15300" t="str">
        <f t="shared" ca="1" si="1196"/>
        <v>Major</v>
      </c>
      <c r="B15300" t="str">
        <f t="shared" ca="1" si="1197"/>
        <v>prosthodontics</v>
      </c>
      <c r="C15300">
        <f t="shared" si="1195"/>
        <v>849</v>
      </c>
      <c r="D15300" t="str">
        <f t="shared" ca="1" si="1198"/>
        <v>Procedures for replacement of missing teeth by construction or repair of bridges and partial or complete dentures</v>
      </c>
      <c r="E15300">
        <f t="shared" ca="1" si="1199"/>
        <v>15</v>
      </c>
    </row>
    <row r="15301" spans="1:5" x14ac:dyDescent="0.2">
      <c r="A15301" t="str">
        <f t="shared" ca="1" si="1196"/>
        <v>Basic</v>
      </c>
      <c r="B15301" t="str">
        <f t="shared" ca="1" si="1197"/>
        <v>oral surgery</v>
      </c>
      <c r="C15301">
        <f t="shared" si="1195"/>
        <v>849</v>
      </c>
      <c r="D15301" t="str">
        <f t="shared" ca="1" si="1198"/>
        <v>Extraction and other surgery procedures, incl. pre- and post-operative care</v>
      </c>
      <c r="E15301">
        <f t="shared" ca="1" si="1199"/>
        <v>9</v>
      </c>
    </row>
    <row r="15302" spans="1:5" x14ac:dyDescent="0.2">
      <c r="A15302" t="str">
        <f t="shared" ca="1" si="1196"/>
        <v>Basic</v>
      </c>
      <c r="B15302" t="str">
        <f t="shared" ca="1" si="1197"/>
        <v>endodontics</v>
      </c>
      <c r="C15302">
        <f t="shared" si="1195"/>
        <v>850</v>
      </c>
      <c r="D15302" t="str">
        <f t="shared" ca="1" si="1198"/>
        <v>Root canal, pulpal therapy</v>
      </c>
      <c r="E15302">
        <f t="shared" ca="1" si="1199"/>
        <v>10</v>
      </c>
    </row>
    <row r="15303" spans="1:5" x14ac:dyDescent="0.2">
      <c r="A15303" t="str">
        <f t="shared" ca="1" si="1196"/>
        <v>Basic</v>
      </c>
      <c r="B15303" t="str">
        <f t="shared" ca="1" si="1197"/>
        <v>surgical periodontics</v>
      </c>
      <c r="C15303">
        <f t="shared" si="1195"/>
        <v>850</v>
      </c>
      <c r="D15303" t="str">
        <f t="shared" ca="1" si="1198"/>
        <v>Surgical treatment of the gums and supporting structures of the teeth</v>
      </c>
      <c r="E15303">
        <f t="shared" ca="1" si="1199"/>
        <v>11</v>
      </c>
    </row>
    <row r="15304" spans="1:5" x14ac:dyDescent="0.2">
      <c r="A15304" t="str">
        <f t="shared" ca="1" si="1196"/>
        <v>Other</v>
      </c>
      <c r="B15304" t="str">
        <f t="shared" ca="1" si="1197"/>
        <v>Implants</v>
      </c>
      <c r="C15304">
        <f t="shared" si="1195"/>
        <v>850</v>
      </c>
      <c r="D15304" t="str">
        <f t="shared" ca="1" si="1198"/>
        <v>Implant dental work</v>
      </c>
      <c r="E15304">
        <f t="shared" ca="1" si="1199"/>
        <v>18</v>
      </c>
    </row>
    <row r="15305" spans="1:5" x14ac:dyDescent="0.2">
      <c r="A15305" t="str">
        <f t="shared" ca="1" si="1196"/>
        <v>Other</v>
      </c>
      <c r="B15305" t="str">
        <f t="shared" ca="1" si="1197"/>
        <v>Implants</v>
      </c>
      <c r="C15305">
        <f t="shared" si="1195"/>
        <v>850</v>
      </c>
      <c r="D15305" t="str">
        <f t="shared" ca="1" si="1198"/>
        <v>Implant dental work</v>
      </c>
      <c r="E15305">
        <f t="shared" ca="1" si="1199"/>
        <v>18</v>
      </c>
    </row>
    <row r="15306" spans="1:5" x14ac:dyDescent="0.2">
      <c r="A15306" t="str">
        <f t="shared" ca="1" si="1196"/>
        <v>Basic</v>
      </c>
      <c r="B15306" t="str">
        <f t="shared" ca="1" si="1197"/>
        <v>basic restorative</v>
      </c>
      <c r="C15306">
        <f t="shared" si="1195"/>
        <v>850</v>
      </c>
      <c r="D15306" t="str">
        <f t="shared" ca="1" si="1198"/>
        <v>Fillings (amalgam "silver" and composite "white" non-molar)</v>
      </c>
      <c r="E15306">
        <f t="shared" ca="1" si="1199"/>
        <v>8</v>
      </c>
    </row>
    <row r="15307" spans="1:5" x14ac:dyDescent="0.2">
      <c r="A15307" t="str">
        <f t="shared" ca="1" si="1196"/>
        <v>Major</v>
      </c>
      <c r="B15307" t="str">
        <f t="shared" ca="1" si="1197"/>
        <v>temporomandibular joint dysfunction</v>
      </c>
      <c r="C15307">
        <f t="shared" si="1195"/>
        <v>850</v>
      </c>
      <c r="D15307" t="str">
        <f t="shared" ca="1" si="1198"/>
        <v>Services relating to hinging joints of the jaw</v>
      </c>
      <c r="E15307">
        <f t="shared" ca="1" si="1199"/>
        <v>16</v>
      </c>
    </row>
    <row r="15308" spans="1:5" x14ac:dyDescent="0.2">
      <c r="A15308" t="str">
        <f t="shared" ca="1" si="1196"/>
        <v>Diagnostics and Preventative</v>
      </c>
      <c r="B15308" t="str">
        <f t="shared" ca="1" si="1197"/>
        <v>Full-mouth x-ray</v>
      </c>
      <c r="C15308">
        <f t="shared" si="1195"/>
        <v>850</v>
      </c>
      <c r="D15308">
        <f t="shared" ca="1" si="1198"/>
        <v>0</v>
      </c>
      <c r="E15308">
        <f t="shared" ca="1" si="1199"/>
        <v>3</v>
      </c>
    </row>
    <row r="15309" spans="1:5" x14ac:dyDescent="0.2">
      <c r="A15309" t="str">
        <f t="shared" ca="1" si="1196"/>
        <v>Basic</v>
      </c>
      <c r="B15309" t="str">
        <f t="shared" ca="1" si="1197"/>
        <v>oral surgery</v>
      </c>
      <c r="C15309">
        <f t="shared" si="1195"/>
        <v>850</v>
      </c>
      <c r="D15309" t="str">
        <f t="shared" ca="1" si="1198"/>
        <v>Extraction and other surgery procedures, incl. pre- and post-operative care</v>
      </c>
      <c r="E15309">
        <f t="shared" ca="1" si="1199"/>
        <v>9</v>
      </c>
    </row>
    <row r="15310" spans="1:5" x14ac:dyDescent="0.2">
      <c r="A15310" t="str">
        <f t="shared" ca="1" si="1196"/>
        <v>Major</v>
      </c>
      <c r="B15310" t="str">
        <f t="shared" ca="1" si="1197"/>
        <v>temporomandibular joint dysfunction</v>
      </c>
      <c r="C15310">
        <f t="shared" si="1195"/>
        <v>850</v>
      </c>
      <c r="D15310" t="str">
        <f t="shared" ca="1" si="1198"/>
        <v>Services relating to hinging joints of the jaw</v>
      </c>
      <c r="E15310">
        <f t="shared" ca="1" si="1199"/>
        <v>16</v>
      </c>
    </row>
    <row r="15311" spans="1:5" x14ac:dyDescent="0.2">
      <c r="A15311" t="str">
        <f t="shared" ca="1" si="1196"/>
        <v>Diagnostics and Preventative</v>
      </c>
      <c r="B15311" t="str">
        <f t="shared" ca="1" si="1197"/>
        <v>Bitewing x-rays</v>
      </c>
      <c r="C15311">
        <f t="shared" si="1195"/>
        <v>850</v>
      </c>
      <c r="D15311">
        <f t="shared" ca="1" si="1198"/>
        <v>0</v>
      </c>
      <c r="E15311">
        <f t="shared" ca="1" si="1199"/>
        <v>2</v>
      </c>
    </row>
    <row r="15312" spans="1:5" x14ac:dyDescent="0.2">
      <c r="A15312" t="str">
        <f t="shared" ca="1" si="1196"/>
        <v>Diagnostics and Preventative</v>
      </c>
      <c r="B15312" t="str">
        <f t="shared" ca="1" si="1197"/>
        <v>Full-mouth x-ray</v>
      </c>
      <c r="C15312">
        <f t="shared" si="1195"/>
        <v>850</v>
      </c>
      <c r="D15312">
        <f t="shared" ca="1" si="1198"/>
        <v>0</v>
      </c>
      <c r="E15312">
        <f t="shared" ca="1" si="1199"/>
        <v>3</v>
      </c>
    </row>
    <row r="15313" spans="1:5" x14ac:dyDescent="0.2">
      <c r="A15313" t="str">
        <f t="shared" ca="1" si="1196"/>
        <v>Basic</v>
      </c>
      <c r="B15313" t="str">
        <f t="shared" ca="1" si="1197"/>
        <v>general anesthesia</v>
      </c>
      <c r="C15313">
        <f t="shared" si="1195"/>
        <v>850</v>
      </c>
      <c r="D15313" t="str">
        <f t="shared" ca="1" si="1198"/>
        <v>Covered when used in conjunction with covered oral surgical procedures</v>
      </c>
      <c r="E15313">
        <f t="shared" ca="1" si="1199"/>
        <v>13</v>
      </c>
    </row>
    <row r="15314" spans="1:5" x14ac:dyDescent="0.2">
      <c r="A15314" t="str">
        <f t="shared" ca="1" si="1196"/>
        <v>Basic</v>
      </c>
      <c r="B15314" t="str">
        <f t="shared" ca="1" si="1197"/>
        <v>surgical periodontics</v>
      </c>
      <c r="C15314">
        <f t="shared" si="1195"/>
        <v>850</v>
      </c>
      <c r="D15314" t="str">
        <f t="shared" ca="1" si="1198"/>
        <v>Surgical treatment of the gums and supporting structures of the teeth</v>
      </c>
      <c r="E15314">
        <f t="shared" ca="1" si="1199"/>
        <v>11</v>
      </c>
    </row>
    <row r="15315" spans="1:5" x14ac:dyDescent="0.2">
      <c r="A15315" t="str">
        <f t="shared" ca="1" si="1196"/>
        <v>Diagnostics and Preventative</v>
      </c>
      <c r="B15315" t="str">
        <f t="shared" ca="1" si="1197"/>
        <v>Sealants</v>
      </c>
      <c r="C15315">
        <f t="shared" si="1195"/>
        <v>850</v>
      </c>
      <c r="D15315">
        <f t="shared" ca="1" si="1198"/>
        <v>0</v>
      </c>
      <c r="E15315">
        <f t="shared" ca="1" si="1199"/>
        <v>6</v>
      </c>
    </row>
    <row r="15316" spans="1:5" x14ac:dyDescent="0.2">
      <c r="A15316" t="str">
        <f t="shared" ca="1" si="1196"/>
        <v>Diagnostics and Preventative</v>
      </c>
      <c r="B15316" t="str">
        <f t="shared" ca="1" si="1197"/>
        <v>Fluoride treatments</v>
      </c>
      <c r="C15316">
        <f t="shared" si="1195"/>
        <v>850</v>
      </c>
      <c r="D15316">
        <f t="shared" ca="1" si="1198"/>
        <v>0</v>
      </c>
      <c r="E15316">
        <f t="shared" ca="1" si="1199"/>
        <v>5</v>
      </c>
    </row>
    <row r="15317" spans="1:5" x14ac:dyDescent="0.2">
      <c r="A15317" t="str">
        <f t="shared" ca="1" si="1196"/>
        <v>Diagnostics and Preventative</v>
      </c>
      <c r="B15317" t="str">
        <f t="shared" ca="1" si="1197"/>
        <v>Bitewing x-rays</v>
      </c>
      <c r="C15317">
        <f t="shared" si="1195"/>
        <v>850</v>
      </c>
      <c r="D15317">
        <f t="shared" ca="1" si="1198"/>
        <v>0</v>
      </c>
      <c r="E15317">
        <f t="shared" ca="1" si="1199"/>
        <v>2</v>
      </c>
    </row>
    <row r="15318" spans="1:5" x14ac:dyDescent="0.2">
      <c r="A15318" t="str">
        <f t="shared" ca="1" si="1196"/>
        <v>Diagnostics and Preventative</v>
      </c>
      <c r="B15318" t="str">
        <f t="shared" ca="1" si="1197"/>
        <v>Bitewing x-rays</v>
      </c>
      <c r="C15318">
        <f t="shared" si="1195"/>
        <v>850</v>
      </c>
      <c r="D15318">
        <f t="shared" ca="1" si="1198"/>
        <v>0</v>
      </c>
      <c r="E15318">
        <f t="shared" ca="1" si="1199"/>
        <v>2</v>
      </c>
    </row>
    <row r="15319" spans="1:5" x14ac:dyDescent="0.2">
      <c r="A15319" t="str">
        <f t="shared" ca="1" si="1196"/>
        <v>Diagnostics and Preventative</v>
      </c>
      <c r="B15319" t="str">
        <f t="shared" ca="1" si="1197"/>
        <v>Space Maintainers</v>
      </c>
      <c r="C15319">
        <f t="shared" si="1195"/>
        <v>850</v>
      </c>
      <c r="D15319">
        <f t="shared" ca="1" si="1198"/>
        <v>0</v>
      </c>
      <c r="E15319">
        <f t="shared" ca="1" si="1199"/>
        <v>7</v>
      </c>
    </row>
    <row r="15320" spans="1:5" x14ac:dyDescent="0.2">
      <c r="A15320" t="str">
        <f t="shared" ca="1" si="1196"/>
        <v>Basic</v>
      </c>
      <c r="B15320" t="str">
        <f t="shared" ca="1" si="1197"/>
        <v>endodontics</v>
      </c>
      <c r="C15320">
        <f t="shared" si="1195"/>
        <v>851</v>
      </c>
      <c r="D15320" t="str">
        <f t="shared" ca="1" si="1198"/>
        <v>Root canal, pulpal therapy</v>
      </c>
      <c r="E15320">
        <f t="shared" ca="1" si="1199"/>
        <v>10</v>
      </c>
    </row>
    <row r="15321" spans="1:5" x14ac:dyDescent="0.2">
      <c r="A15321" t="str">
        <f t="shared" ca="1" si="1196"/>
        <v>Diagnostics and Preventative</v>
      </c>
      <c r="B15321" t="str">
        <f t="shared" ca="1" si="1197"/>
        <v>Full-mouth x-ray</v>
      </c>
      <c r="C15321">
        <f t="shared" si="1195"/>
        <v>851</v>
      </c>
      <c r="D15321">
        <f t="shared" ca="1" si="1198"/>
        <v>0</v>
      </c>
      <c r="E15321">
        <f t="shared" ca="1" si="1199"/>
        <v>3</v>
      </c>
    </row>
    <row r="15322" spans="1:5" x14ac:dyDescent="0.2">
      <c r="A15322" t="str">
        <f t="shared" ca="1" si="1196"/>
        <v>Major</v>
      </c>
      <c r="B15322" t="str">
        <f t="shared" ca="1" si="1197"/>
        <v>temporomandibular joint dysfunction</v>
      </c>
      <c r="C15322">
        <f t="shared" si="1195"/>
        <v>851</v>
      </c>
      <c r="D15322" t="str">
        <f t="shared" ca="1" si="1198"/>
        <v>Services relating to hinging joints of the jaw</v>
      </c>
      <c r="E15322">
        <f t="shared" ca="1" si="1199"/>
        <v>16</v>
      </c>
    </row>
    <row r="15323" spans="1:5" x14ac:dyDescent="0.2">
      <c r="A15323" t="str">
        <f t="shared" ca="1" si="1196"/>
        <v>Other</v>
      </c>
      <c r="B15323" t="str">
        <f t="shared" ca="1" si="1197"/>
        <v>Implants</v>
      </c>
      <c r="C15323">
        <f t="shared" si="1195"/>
        <v>851</v>
      </c>
      <c r="D15323" t="str">
        <f t="shared" ca="1" si="1198"/>
        <v>Implant dental work</v>
      </c>
      <c r="E15323">
        <f t="shared" ca="1" si="1199"/>
        <v>18</v>
      </c>
    </row>
    <row r="15324" spans="1:5" x14ac:dyDescent="0.2">
      <c r="A15324" t="str">
        <f t="shared" ca="1" si="1196"/>
        <v>Major</v>
      </c>
      <c r="B15324" t="str">
        <f t="shared" ca="1" si="1197"/>
        <v>temporomandibular joint dysfunction</v>
      </c>
      <c r="C15324">
        <f t="shared" si="1195"/>
        <v>851</v>
      </c>
      <c r="D15324" t="str">
        <f t="shared" ca="1" si="1198"/>
        <v>Services relating to hinging joints of the jaw</v>
      </c>
      <c r="E15324">
        <f t="shared" ca="1" si="1199"/>
        <v>16</v>
      </c>
    </row>
    <row r="15325" spans="1:5" x14ac:dyDescent="0.2">
      <c r="A15325" t="str">
        <f t="shared" ca="1" si="1196"/>
        <v>Diagnostics and Preventative</v>
      </c>
      <c r="B15325" t="str">
        <f t="shared" ca="1" si="1197"/>
        <v>Bitewing x-rays</v>
      </c>
      <c r="C15325">
        <f t="shared" si="1195"/>
        <v>851</v>
      </c>
      <c r="D15325">
        <f t="shared" ca="1" si="1198"/>
        <v>0</v>
      </c>
      <c r="E15325">
        <f t="shared" ca="1" si="1199"/>
        <v>2</v>
      </c>
    </row>
    <row r="15326" spans="1:5" x14ac:dyDescent="0.2">
      <c r="A15326" t="str">
        <f t="shared" ca="1" si="1196"/>
        <v>Diagnostics and Preventative</v>
      </c>
      <c r="B15326" t="str">
        <f t="shared" ca="1" si="1197"/>
        <v>Fluoride treatments</v>
      </c>
      <c r="C15326">
        <f t="shared" si="1195"/>
        <v>851</v>
      </c>
      <c r="D15326">
        <f t="shared" ca="1" si="1198"/>
        <v>0</v>
      </c>
      <c r="E15326">
        <f t="shared" ca="1" si="1199"/>
        <v>5</v>
      </c>
    </row>
    <row r="15327" spans="1:5" x14ac:dyDescent="0.2">
      <c r="A15327" t="str">
        <f t="shared" ca="1" si="1196"/>
        <v>Basic</v>
      </c>
      <c r="B15327" t="str">
        <f t="shared" ca="1" si="1197"/>
        <v>non-surgical periodontics</v>
      </c>
      <c r="C15327">
        <f t="shared" si="1195"/>
        <v>851</v>
      </c>
      <c r="D15327" t="str">
        <f t="shared" ca="1" si="1198"/>
        <v xml:space="preserve">Non-surgical treatment of the gums and supporting structures of the teeth </v>
      </c>
      <c r="E15327">
        <f t="shared" ca="1" si="1199"/>
        <v>12</v>
      </c>
    </row>
    <row r="15328" spans="1:5" x14ac:dyDescent="0.2">
      <c r="A15328" t="str">
        <f t="shared" ca="1" si="1196"/>
        <v>Diagnostics and Preventative</v>
      </c>
      <c r="B15328" t="str">
        <f t="shared" ca="1" si="1197"/>
        <v>Full-mouth x-ray</v>
      </c>
      <c r="C15328">
        <f t="shared" si="1195"/>
        <v>851</v>
      </c>
      <c r="D15328">
        <f t="shared" ca="1" si="1198"/>
        <v>0</v>
      </c>
      <c r="E15328">
        <f t="shared" ca="1" si="1199"/>
        <v>3</v>
      </c>
    </row>
    <row r="15329" spans="1:5" x14ac:dyDescent="0.2">
      <c r="A15329" t="str">
        <f t="shared" ca="1" si="1196"/>
        <v>Diagnostics and Preventative</v>
      </c>
      <c r="B15329" t="str">
        <f t="shared" ca="1" si="1197"/>
        <v>Sealants</v>
      </c>
      <c r="C15329">
        <f t="shared" si="1195"/>
        <v>851</v>
      </c>
      <c r="D15329">
        <f t="shared" ca="1" si="1198"/>
        <v>0</v>
      </c>
      <c r="E15329">
        <f t="shared" ca="1" si="1199"/>
        <v>6</v>
      </c>
    </row>
    <row r="15330" spans="1:5" x14ac:dyDescent="0.2">
      <c r="A15330" t="str">
        <f t="shared" ca="1" si="1196"/>
        <v>Major</v>
      </c>
      <c r="B15330" t="str">
        <f t="shared" ca="1" si="1197"/>
        <v>major restorative</v>
      </c>
      <c r="C15330">
        <f t="shared" si="1195"/>
        <v>851</v>
      </c>
      <c r="D15330" t="str">
        <f t="shared" ca="1" si="1198"/>
        <v>Single crowns, inlays, onlays</v>
      </c>
      <c r="E15330">
        <f t="shared" ca="1" si="1199"/>
        <v>14</v>
      </c>
    </row>
    <row r="15331" spans="1:5" x14ac:dyDescent="0.2">
      <c r="A15331" t="str">
        <f t="shared" ca="1" si="1196"/>
        <v>Major</v>
      </c>
      <c r="B15331" t="str">
        <f t="shared" ca="1" si="1197"/>
        <v>temporomandibular joint dysfunction</v>
      </c>
      <c r="C15331">
        <f t="shared" si="1195"/>
        <v>851</v>
      </c>
      <c r="D15331" t="str">
        <f t="shared" ca="1" si="1198"/>
        <v>Services relating to hinging joints of the jaw</v>
      </c>
      <c r="E15331">
        <f t="shared" ca="1" si="1199"/>
        <v>16</v>
      </c>
    </row>
    <row r="15332" spans="1:5" x14ac:dyDescent="0.2">
      <c r="A15332" t="str">
        <f t="shared" ca="1" si="1196"/>
        <v>Diagnostics and Preventative</v>
      </c>
      <c r="B15332" t="str">
        <f t="shared" ca="1" si="1197"/>
        <v>Bitewing x-rays</v>
      </c>
      <c r="C15332">
        <f t="shared" si="1195"/>
        <v>851</v>
      </c>
      <c r="D15332">
        <f t="shared" ca="1" si="1198"/>
        <v>0</v>
      </c>
      <c r="E15332">
        <f t="shared" ca="1" si="1199"/>
        <v>2</v>
      </c>
    </row>
    <row r="15333" spans="1:5" x14ac:dyDescent="0.2">
      <c r="A15333" t="str">
        <f t="shared" ca="1" si="1196"/>
        <v>Diagnostics and Preventative</v>
      </c>
      <c r="B15333" t="str">
        <f t="shared" ca="1" si="1197"/>
        <v>Fluoride treatments</v>
      </c>
      <c r="C15333">
        <f t="shared" si="1195"/>
        <v>851</v>
      </c>
      <c r="D15333">
        <f t="shared" ca="1" si="1198"/>
        <v>0</v>
      </c>
      <c r="E15333">
        <f t="shared" ca="1" si="1199"/>
        <v>5</v>
      </c>
    </row>
    <row r="15334" spans="1:5" x14ac:dyDescent="0.2">
      <c r="A15334" t="str">
        <f t="shared" ca="1" si="1196"/>
        <v>Diagnostics and Preventative</v>
      </c>
      <c r="B15334" t="str">
        <f t="shared" ca="1" si="1197"/>
        <v>Sealants</v>
      </c>
      <c r="C15334">
        <f t="shared" si="1195"/>
        <v>851</v>
      </c>
      <c r="D15334">
        <f t="shared" ca="1" si="1198"/>
        <v>0</v>
      </c>
      <c r="E15334">
        <f t="shared" ca="1" si="1199"/>
        <v>6</v>
      </c>
    </row>
    <row r="15335" spans="1:5" x14ac:dyDescent="0.2">
      <c r="A15335" t="str">
        <f t="shared" ca="1" si="1196"/>
        <v>Diagnostics and Preventative</v>
      </c>
      <c r="B15335" t="str">
        <f t="shared" ca="1" si="1197"/>
        <v>Sealants</v>
      </c>
      <c r="C15335">
        <f t="shared" si="1195"/>
        <v>851</v>
      </c>
      <c r="D15335">
        <f t="shared" ca="1" si="1198"/>
        <v>0</v>
      </c>
      <c r="E15335">
        <f t="shared" ca="1" si="1199"/>
        <v>6</v>
      </c>
    </row>
    <row r="15336" spans="1:5" x14ac:dyDescent="0.2">
      <c r="A15336" t="str">
        <f t="shared" ca="1" si="1196"/>
        <v>Diagnostics and Preventative</v>
      </c>
      <c r="B15336" t="str">
        <f t="shared" ca="1" si="1197"/>
        <v>Fluoride treatments</v>
      </c>
      <c r="C15336">
        <f t="shared" ref="C15336:C15399" si="1200">IF(MOD(ROW(C15336)-2,18)&lt;&gt;0,C15335,C15335+1)</f>
        <v>851</v>
      </c>
      <c r="D15336">
        <f t="shared" ca="1" si="1198"/>
        <v>0</v>
      </c>
      <c r="E15336">
        <f t="shared" ca="1" si="1199"/>
        <v>5</v>
      </c>
    </row>
    <row r="15337" spans="1:5" x14ac:dyDescent="0.2">
      <c r="A15337" t="str">
        <f t="shared" ca="1" si="1196"/>
        <v>Diagnostics and Preventative</v>
      </c>
      <c r="B15337" t="str">
        <f t="shared" ca="1" si="1197"/>
        <v>Fluoride treatments</v>
      </c>
      <c r="C15337">
        <f t="shared" si="1200"/>
        <v>851</v>
      </c>
      <c r="D15337">
        <f t="shared" ca="1" si="1198"/>
        <v>0</v>
      </c>
      <c r="E15337">
        <f t="shared" ca="1" si="1199"/>
        <v>5</v>
      </c>
    </row>
    <row r="15338" spans="1:5" x14ac:dyDescent="0.2">
      <c r="A15338" t="str">
        <f t="shared" ca="1" si="1196"/>
        <v>Orthodontics</v>
      </c>
      <c r="B15338" t="str">
        <f t="shared" ca="1" si="1197"/>
        <v>orthodontics</v>
      </c>
      <c r="C15338">
        <f t="shared" si="1200"/>
        <v>852</v>
      </c>
      <c r="D15338" t="str">
        <f t="shared" ca="1" si="1198"/>
        <v>For eligible dependents to age 19</v>
      </c>
      <c r="E15338">
        <f t="shared" ca="1" si="1199"/>
        <v>17</v>
      </c>
    </row>
    <row r="15339" spans="1:5" x14ac:dyDescent="0.2">
      <c r="A15339" t="str">
        <f t="shared" ca="1" si="1196"/>
        <v>Diagnostics and Preventative</v>
      </c>
      <c r="B15339" t="str">
        <f t="shared" ca="1" si="1197"/>
        <v>Sealants</v>
      </c>
      <c r="C15339">
        <f t="shared" si="1200"/>
        <v>852</v>
      </c>
      <c r="D15339">
        <f t="shared" ca="1" si="1198"/>
        <v>0</v>
      </c>
      <c r="E15339">
        <f t="shared" ca="1" si="1199"/>
        <v>6</v>
      </c>
    </row>
    <row r="15340" spans="1:5" x14ac:dyDescent="0.2">
      <c r="A15340" t="str">
        <f t="shared" ca="1" si="1196"/>
        <v>Other</v>
      </c>
      <c r="B15340" t="str">
        <f t="shared" ca="1" si="1197"/>
        <v>Implants</v>
      </c>
      <c r="C15340">
        <f t="shared" si="1200"/>
        <v>852</v>
      </c>
      <c r="D15340" t="str">
        <f t="shared" ca="1" si="1198"/>
        <v>Implant dental work</v>
      </c>
      <c r="E15340">
        <f t="shared" ca="1" si="1199"/>
        <v>18</v>
      </c>
    </row>
    <row r="15341" spans="1:5" x14ac:dyDescent="0.2">
      <c r="A15341" t="str">
        <f t="shared" ca="1" si="1196"/>
        <v>Basic</v>
      </c>
      <c r="B15341" t="str">
        <f t="shared" ca="1" si="1197"/>
        <v>endodontics</v>
      </c>
      <c r="C15341">
        <f t="shared" si="1200"/>
        <v>852</v>
      </c>
      <c r="D15341" t="str">
        <f t="shared" ca="1" si="1198"/>
        <v>Root canal, pulpal therapy</v>
      </c>
      <c r="E15341">
        <f t="shared" ca="1" si="1199"/>
        <v>10</v>
      </c>
    </row>
    <row r="15342" spans="1:5" x14ac:dyDescent="0.2">
      <c r="A15342" t="str">
        <f t="shared" ca="1" si="1196"/>
        <v>Major</v>
      </c>
      <c r="B15342" t="str">
        <f t="shared" ca="1" si="1197"/>
        <v>major restorative</v>
      </c>
      <c r="C15342">
        <f t="shared" si="1200"/>
        <v>852</v>
      </c>
      <c r="D15342" t="str">
        <f t="shared" ca="1" si="1198"/>
        <v>Single crowns, inlays, onlays</v>
      </c>
      <c r="E15342">
        <f t="shared" ca="1" si="1199"/>
        <v>14</v>
      </c>
    </row>
    <row r="15343" spans="1:5" x14ac:dyDescent="0.2">
      <c r="A15343" t="str">
        <f t="shared" ca="1" si="1196"/>
        <v>Basic</v>
      </c>
      <c r="B15343" t="str">
        <f t="shared" ca="1" si="1197"/>
        <v>oral surgery</v>
      </c>
      <c r="C15343">
        <f t="shared" si="1200"/>
        <v>852</v>
      </c>
      <c r="D15343" t="str">
        <f t="shared" ca="1" si="1198"/>
        <v>Extraction and other surgery procedures, incl. pre- and post-operative care</v>
      </c>
      <c r="E15343">
        <f t="shared" ca="1" si="1199"/>
        <v>9</v>
      </c>
    </row>
    <row r="15344" spans="1:5" x14ac:dyDescent="0.2">
      <c r="A15344" t="str">
        <f t="shared" ca="1" si="1196"/>
        <v>Diagnostics and Preventative</v>
      </c>
      <c r="B15344" t="str">
        <f t="shared" ca="1" si="1197"/>
        <v>Sealants</v>
      </c>
      <c r="C15344">
        <f t="shared" si="1200"/>
        <v>852</v>
      </c>
      <c r="D15344">
        <f t="shared" ca="1" si="1198"/>
        <v>0</v>
      </c>
      <c r="E15344">
        <f t="shared" ca="1" si="1199"/>
        <v>6</v>
      </c>
    </row>
    <row r="15345" spans="1:5" x14ac:dyDescent="0.2">
      <c r="A15345" t="str">
        <f t="shared" ca="1" si="1196"/>
        <v>Diagnostics and Preventative</v>
      </c>
      <c r="B15345" t="str">
        <f t="shared" ca="1" si="1197"/>
        <v>Fluoride treatments</v>
      </c>
      <c r="C15345">
        <f t="shared" si="1200"/>
        <v>852</v>
      </c>
      <c r="D15345">
        <f t="shared" ca="1" si="1198"/>
        <v>0</v>
      </c>
      <c r="E15345">
        <f t="shared" ca="1" si="1199"/>
        <v>5</v>
      </c>
    </row>
    <row r="15346" spans="1:5" x14ac:dyDescent="0.2">
      <c r="A15346" t="str">
        <f t="shared" ca="1" si="1196"/>
        <v>Basic</v>
      </c>
      <c r="B15346" t="str">
        <f t="shared" ca="1" si="1197"/>
        <v>general anesthesia</v>
      </c>
      <c r="C15346">
        <f t="shared" si="1200"/>
        <v>852</v>
      </c>
      <c r="D15346" t="str">
        <f t="shared" ca="1" si="1198"/>
        <v>Covered when used in conjunction with covered oral surgical procedures</v>
      </c>
      <c r="E15346">
        <f t="shared" ca="1" si="1199"/>
        <v>13</v>
      </c>
    </row>
    <row r="15347" spans="1:5" x14ac:dyDescent="0.2">
      <c r="A15347" t="str">
        <f t="shared" ca="1" si="1196"/>
        <v>Diagnostics and Preventative</v>
      </c>
      <c r="B15347" t="str">
        <f t="shared" ca="1" si="1197"/>
        <v>Prophylaxis</v>
      </c>
      <c r="C15347">
        <f t="shared" si="1200"/>
        <v>852</v>
      </c>
      <c r="D15347">
        <f t="shared" ca="1" si="1198"/>
        <v>0</v>
      </c>
      <c r="E15347">
        <f t="shared" ca="1" si="1199"/>
        <v>4</v>
      </c>
    </row>
    <row r="15348" spans="1:5" x14ac:dyDescent="0.2">
      <c r="A15348" t="str">
        <f t="shared" ca="1" si="1196"/>
        <v>Major</v>
      </c>
      <c r="B15348" t="str">
        <f t="shared" ca="1" si="1197"/>
        <v>prosthodontics</v>
      </c>
      <c r="C15348">
        <f t="shared" si="1200"/>
        <v>852</v>
      </c>
      <c r="D15348" t="str">
        <f t="shared" ca="1" si="1198"/>
        <v>Procedures for replacement of missing teeth by construction or repair of bridges and partial or complete dentures</v>
      </c>
      <c r="E15348">
        <f t="shared" ca="1" si="1199"/>
        <v>15</v>
      </c>
    </row>
    <row r="15349" spans="1:5" x14ac:dyDescent="0.2">
      <c r="A15349" t="str">
        <f t="shared" ca="1" si="1196"/>
        <v>Diagnostics and Preventative</v>
      </c>
      <c r="B15349" t="str">
        <f t="shared" ca="1" si="1197"/>
        <v>Prophylaxis</v>
      </c>
      <c r="C15349">
        <f t="shared" si="1200"/>
        <v>852</v>
      </c>
      <c r="D15349">
        <f t="shared" ca="1" si="1198"/>
        <v>0</v>
      </c>
      <c r="E15349">
        <f t="shared" ca="1" si="1199"/>
        <v>4</v>
      </c>
    </row>
    <row r="15350" spans="1:5" x14ac:dyDescent="0.2">
      <c r="A15350" t="str">
        <f t="shared" ca="1" si="1196"/>
        <v>Major</v>
      </c>
      <c r="B15350" t="str">
        <f t="shared" ca="1" si="1197"/>
        <v>temporomandibular joint dysfunction</v>
      </c>
      <c r="C15350">
        <f t="shared" si="1200"/>
        <v>852</v>
      </c>
      <c r="D15350" t="str">
        <f t="shared" ca="1" si="1198"/>
        <v>Services relating to hinging joints of the jaw</v>
      </c>
      <c r="E15350">
        <f t="shared" ca="1" si="1199"/>
        <v>16</v>
      </c>
    </row>
    <row r="15351" spans="1:5" x14ac:dyDescent="0.2">
      <c r="A15351" t="str">
        <f t="shared" ca="1" si="1196"/>
        <v>Diagnostics and Preventative</v>
      </c>
      <c r="B15351" t="str">
        <f t="shared" ca="1" si="1197"/>
        <v>Sealants</v>
      </c>
      <c r="C15351">
        <f t="shared" si="1200"/>
        <v>852</v>
      </c>
      <c r="D15351">
        <f t="shared" ca="1" si="1198"/>
        <v>0</v>
      </c>
      <c r="E15351">
        <f t="shared" ca="1" si="1199"/>
        <v>6</v>
      </c>
    </row>
    <row r="15352" spans="1:5" x14ac:dyDescent="0.2">
      <c r="A15352" t="str">
        <f t="shared" ca="1" si="1196"/>
        <v>Diagnostics and Preventative</v>
      </c>
      <c r="B15352" t="str">
        <f t="shared" ca="1" si="1197"/>
        <v>Space Maintainers</v>
      </c>
      <c r="C15352">
        <f t="shared" si="1200"/>
        <v>852</v>
      </c>
      <c r="D15352">
        <f t="shared" ca="1" si="1198"/>
        <v>0</v>
      </c>
      <c r="E15352">
        <f t="shared" ca="1" si="1199"/>
        <v>7</v>
      </c>
    </row>
    <row r="15353" spans="1:5" x14ac:dyDescent="0.2">
      <c r="A15353" t="str">
        <f t="shared" ca="1" si="1196"/>
        <v>Orthodontics</v>
      </c>
      <c r="B15353" t="str">
        <f t="shared" ca="1" si="1197"/>
        <v>orthodontics</v>
      </c>
      <c r="C15353">
        <f t="shared" si="1200"/>
        <v>852</v>
      </c>
      <c r="D15353" t="str">
        <f t="shared" ca="1" si="1198"/>
        <v>For eligible dependents to age 19</v>
      </c>
      <c r="E15353">
        <f t="shared" ca="1" si="1199"/>
        <v>17</v>
      </c>
    </row>
    <row r="15354" spans="1:5" x14ac:dyDescent="0.2">
      <c r="A15354" t="str">
        <f t="shared" ca="1" si="1196"/>
        <v>Diagnostics and Preventative</v>
      </c>
      <c r="B15354" t="str">
        <f t="shared" ca="1" si="1197"/>
        <v>Sealants</v>
      </c>
      <c r="C15354">
        <f t="shared" si="1200"/>
        <v>852</v>
      </c>
      <c r="D15354">
        <f t="shared" ca="1" si="1198"/>
        <v>0</v>
      </c>
      <c r="E15354">
        <f t="shared" ca="1" si="1199"/>
        <v>6</v>
      </c>
    </row>
    <row r="15355" spans="1:5" x14ac:dyDescent="0.2">
      <c r="A15355" t="str">
        <f t="shared" ca="1" si="1196"/>
        <v>Basic</v>
      </c>
      <c r="B15355" t="str">
        <f t="shared" ca="1" si="1197"/>
        <v>non-surgical periodontics</v>
      </c>
      <c r="C15355">
        <f t="shared" si="1200"/>
        <v>852</v>
      </c>
      <c r="D15355" t="str">
        <f t="shared" ca="1" si="1198"/>
        <v xml:space="preserve">Non-surgical treatment of the gums and supporting structures of the teeth </v>
      </c>
      <c r="E15355">
        <f t="shared" ca="1" si="1199"/>
        <v>12</v>
      </c>
    </row>
    <row r="15356" spans="1:5" x14ac:dyDescent="0.2">
      <c r="A15356" t="str">
        <f t="shared" ca="1" si="1196"/>
        <v>Diagnostics and Preventative</v>
      </c>
      <c r="B15356" t="str">
        <f t="shared" ca="1" si="1197"/>
        <v>Full-mouth x-ray</v>
      </c>
      <c r="C15356">
        <f t="shared" si="1200"/>
        <v>853</v>
      </c>
      <c r="D15356">
        <f t="shared" ca="1" si="1198"/>
        <v>0</v>
      </c>
      <c r="E15356">
        <f t="shared" ca="1" si="1199"/>
        <v>3</v>
      </c>
    </row>
    <row r="15357" spans="1:5" x14ac:dyDescent="0.2">
      <c r="A15357" t="str">
        <f t="shared" ca="1" si="1196"/>
        <v>Basic</v>
      </c>
      <c r="B15357" t="str">
        <f t="shared" ca="1" si="1197"/>
        <v>oral surgery</v>
      </c>
      <c r="C15357">
        <f t="shared" si="1200"/>
        <v>853</v>
      </c>
      <c r="D15357" t="str">
        <f t="shared" ca="1" si="1198"/>
        <v>Extraction and other surgery procedures, incl. pre- and post-operative care</v>
      </c>
      <c r="E15357">
        <f t="shared" ca="1" si="1199"/>
        <v>9</v>
      </c>
    </row>
    <row r="15358" spans="1:5" x14ac:dyDescent="0.2">
      <c r="A15358" t="str">
        <f t="shared" ca="1" si="1196"/>
        <v>Major</v>
      </c>
      <c r="B15358" t="str">
        <f t="shared" ca="1" si="1197"/>
        <v>major restorative</v>
      </c>
      <c r="C15358">
        <f t="shared" si="1200"/>
        <v>853</v>
      </c>
      <c r="D15358" t="str">
        <f t="shared" ca="1" si="1198"/>
        <v>Single crowns, inlays, onlays</v>
      </c>
      <c r="E15358">
        <f t="shared" ca="1" si="1199"/>
        <v>14</v>
      </c>
    </row>
    <row r="15359" spans="1:5" x14ac:dyDescent="0.2">
      <c r="A15359" t="str">
        <f t="shared" ca="1" si="1196"/>
        <v>Diagnostics and Preventative</v>
      </c>
      <c r="B15359" t="str">
        <f t="shared" ca="1" si="1197"/>
        <v>Fluoride treatments</v>
      </c>
      <c r="C15359">
        <f t="shared" si="1200"/>
        <v>853</v>
      </c>
      <c r="D15359">
        <f t="shared" ca="1" si="1198"/>
        <v>0</v>
      </c>
      <c r="E15359">
        <f t="shared" ca="1" si="1199"/>
        <v>5</v>
      </c>
    </row>
    <row r="15360" spans="1:5" x14ac:dyDescent="0.2">
      <c r="A15360" t="str">
        <f t="shared" ca="1" si="1196"/>
        <v>Basic</v>
      </c>
      <c r="B15360" t="str">
        <f t="shared" ca="1" si="1197"/>
        <v>endodontics</v>
      </c>
      <c r="C15360">
        <f t="shared" si="1200"/>
        <v>853</v>
      </c>
      <c r="D15360" t="str">
        <f t="shared" ca="1" si="1198"/>
        <v>Root canal, pulpal therapy</v>
      </c>
      <c r="E15360">
        <f t="shared" ca="1" si="1199"/>
        <v>10</v>
      </c>
    </row>
    <row r="15361" spans="1:5" x14ac:dyDescent="0.2">
      <c r="A15361" t="str">
        <f t="shared" ca="1" si="1196"/>
        <v>Diagnostics and Preventative</v>
      </c>
      <c r="B15361" t="str">
        <f t="shared" ca="1" si="1197"/>
        <v>Space Maintainers</v>
      </c>
      <c r="C15361">
        <f t="shared" si="1200"/>
        <v>853</v>
      </c>
      <c r="D15361">
        <f t="shared" ca="1" si="1198"/>
        <v>0</v>
      </c>
      <c r="E15361">
        <f t="shared" ca="1" si="1199"/>
        <v>7</v>
      </c>
    </row>
    <row r="15362" spans="1:5" x14ac:dyDescent="0.2">
      <c r="A15362" t="str">
        <f t="shared" ref="A15362:A15425" ca="1" si="1201">INDEX(services,E15362,1)</f>
        <v>Diagnostics and Preventative</v>
      </c>
      <c r="B15362" t="str">
        <f t="shared" ref="B15362:B15425" ca="1" si="1202">INDEX(services,E15362,2)</f>
        <v>Fluoride treatments</v>
      </c>
      <c r="C15362">
        <f t="shared" si="1200"/>
        <v>853</v>
      </c>
      <c r="D15362">
        <f t="shared" ref="D15362:D15425" ca="1" si="1203">INDEX(services,E15362,3)</f>
        <v>0</v>
      </c>
      <c r="E15362">
        <f t="shared" ref="E15362:E15425" ca="1" si="1204">RANDBETWEEN(1,ROWS(services))</f>
        <v>5</v>
      </c>
    </row>
    <row r="15363" spans="1:5" x14ac:dyDescent="0.2">
      <c r="A15363" t="str">
        <f t="shared" ca="1" si="1201"/>
        <v>Other</v>
      </c>
      <c r="B15363" t="str">
        <f t="shared" ca="1" si="1202"/>
        <v>Implants</v>
      </c>
      <c r="C15363">
        <f t="shared" si="1200"/>
        <v>853</v>
      </c>
      <c r="D15363" t="str">
        <f t="shared" ca="1" si="1203"/>
        <v>Implant dental work</v>
      </c>
      <c r="E15363">
        <f t="shared" ca="1" si="1204"/>
        <v>18</v>
      </c>
    </row>
    <row r="15364" spans="1:5" x14ac:dyDescent="0.2">
      <c r="A15364" t="str">
        <f t="shared" ca="1" si="1201"/>
        <v>Basic</v>
      </c>
      <c r="B15364" t="str">
        <f t="shared" ca="1" si="1202"/>
        <v>non-surgical periodontics</v>
      </c>
      <c r="C15364">
        <f t="shared" si="1200"/>
        <v>853</v>
      </c>
      <c r="D15364" t="str">
        <f t="shared" ca="1" si="1203"/>
        <v xml:space="preserve">Non-surgical treatment of the gums and supporting structures of the teeth </v>
      </c>
      <c r="E15364">
        <f t="shared" ca="1" si="1204"/>
        <v>12</v>
      </c>
    </row>
    <row r="15365" spans="1:5" x14ac:dyDescent="0.2">
      <c r="A15365" t="str">
        <f t="shared" ca="1" si="1201"/>
        <v>Major</v>
      </c>
      <c r="B15365" t="str">
        <f t="shared" ca="1" si="1202"/>
        <v>major restorative</v>
      </c>
      <c r="C15365">
        <f t="shared" si="1200"/>
        <v>853</v>
      </c>
      <c r="D15365" t="str">
        <f t="shared" ca="1" si="1203"/>
        <v>Single crowns, inlays, onlays</v>
      </c>
      <c r="E15365">
        <f t="shared" ca="1" si="1204"/>
        <v>14</v>
      </c>
    </row>
    <row r="15366" spans="1:5" x14ac:dyDescent="0.2">
      <c r="A15366" t="str">
        <f t="shared" ca="1" si="1201"/>
        <v>Major</v>
      </c>
      <c r="B15366" t="str">
        <f t="shared" ca="1" si="1202"/>
        <v>temporomandibular joint dysfunction</v>
      </c>
      <c r="C15366">
        <f t="shared" si="1200"/>
        <v>853</v>
      </c>
      <c r="D15366" t="str">
        <f t="shared" ca="1" si="1203"/>
        <v>Services relating to hinging joints of the jaw</v>
      </c>
      <c r="E15366">
        <f t="shared" ca="1" si="1204"/>
        <v>16</v>
      </c>
    </row>
    <row r="15367" spans="1:5" x14ac:dyDescent="0.2">
      <c r="A15367" t="str">
        <f t="shared" ca="1" si="1201"/>
        <v>Orthodontics</v>
      </c>
      <c r="B15367" t="str">
        <f t="shared" ca="1" si="1202"/>
        <v>orthodontics</v>
      </c>
      <c r="C15367">
        <f t="shared" si="1200"/>
        <v>853</v>
      </c>
      <c r="D15367" t="str">
        <f t="shared" ca="1" si="1203"/>
        <v>For eligible dependents to age 19</v>
      </c>
      <c r="E15367">
        <f t="shared" ca="1" si="1204"/>
        <v>17</v>
      </c>
    </row>
    <row r="15368" spans="1:5" x14ac:dyDescent="0.2">
      <c r="A15368" t="str">
        <f t="shared" ca="1" si="1201"/>
        <v>Basic</v>
      </c>
      <c r="B15368" t="str">
        <f t="shared" ca="1" si="1202"/>
        <v>general anesthesia</v>
      </c>
      <c r="C15368">
        <f t="shared" si="1200"/>
        <v>853</v>
      </c>
      <c r="D15368" t="str">
        <f t="shared" ca="1" si="1203"/>
        <v>Covered when used in conjunction with covered oral surgical procedures</v>
      </c>
      <c r="E15368">
        <f t="shared" ca="1" si="1204"/>
        <v>13</v>
      </c>
    </row>
    <row r="15369" spans="1:5" x14ac:dyDescent="0.2">
      <c r="A15369" t="str">
        <f t="shared" ca="1" si="1201"/>
        <v>Basic</v>
      </c>
      <c r="B15369" t="str">
        <f t="shared" ca="1" si="1202"/>
        <v>general anesthesia</v>
      </c>
      <c r="C15369">
        <f t="shared" si="1200"/>
        <v>853</v>
      </c>
      <c r="D15369" t="str">
        <f t="shared" ca="1" si="1203"/>
        <v>Covered when used in conjunction with covered oral surgical procedures</v>
      </c>
      <c r="E15369">
        <f t="shared" ca="1" si="1204"/>
        <v>13</v>
      </c>
    </row>
    <row r="15370" spans="1:5" x14ac:dyDescent="0.2">
      <c r="A15370" t="str">
        <f t="shared" ca="1" si="1201"/>
        <v>Diagnostics and Preventative</v>
      </c>
      <c r="B15370" t="str">
        <f t="shared" ca="1" si="1202"/>
        <v>Bitewing x-rays</v>
      </c>
      <c r="C15370">
        <f t="shared" si="1200"/>
        <v>853</v>
      </c>
      <c r="D15370">
        <f t="shared" ca="1" si="1203"/>
        <v>0</v>
      </c>
      <c r="E15370">
        <f t="shared" ca="1" si="1204"/>
        <v>2</v>
      </c>
    </row>
    <row r="15371" spans="1:5" x14ac:dyDescent="0.2">
      <c r="A15371" t="str">
        <f t="shared" ca="1" si="1201"/>
        <v>Major</v>
      </c>
      <c r="B15371" t="str">
        <f t="shared" ca="1" si="1202"/>
        <v>temporomandibular joint dysfunction</v>
      </c>
      <c r="C15371">
        <f t="shared" si="1200"/>
        <v>853</v>
      </c>
      <c r="D15371" t="str">
        <f t="shared" ca="1" si="1203"/>
        <v>Services relating to hinging joints of the jaw</v>
      </c>
      <c r="E15371">
        <f t="shared" ca="1" si="1204"/>
        <v>16</v>
      </c>
    </row>
    <row r="15372" spans="1:5" x14ac:dyDescent="0.2">
      <c r="A15372" t="str">
        <f t="shared" ca="1" si="1201"/>
        <v>Diagnostics and Preventative</v>
      </c>
      <c r="B15372" t="str">
        <f t="shared" ca="1" si="1202"/>
        <v>Full-mouth x-ray</v>
      </c>
      <c r="C15372">
        <f t="shared" si="1200"/>
        <v>853</v>
      </c>
      <c r="D15372">
        <f t="shared" ca="1" si="1203"/>
        <v>0</v>
      </c>
      <c r="E15372">
        <f t="shared" ca="1" si="1204"/>
        <v>3</v>
      </c>
    </row>
    <row r="15373" spans="1:5" x14ac:dyDescent="0.2">
      <c r="A15373" t="str">
        <f t="shared" ca="1" si="1201"/>
        <v>Major</v>
      </c>
      <c r="B15373" t="str">
        <f t="shared" ca="1" si="1202"/>
        <v>major restorative</v>
      </c>
      <c r="C15373">
        <f t="shared" si="1200"/>
        <v>853</v>
      </c>
      <c r="D15373" t="str">
        <f t="shared" ca="1" si="1203"/>
        <v>Single crowns, inlays, onlays</v>
      </c>
      <c r="E15373">
        <f t="shared" ca="1" si="1204"/>
        <v>14</v>
      </c>
    </row>
    <row r="15374" spans="1:5" x14ac:dyDescent="0.2">
      <c r="A15374" t="str">
        <f t="shared" ca="1" si="1201"/>
        <v>Basic</v>
      </c>
      <c r="B15374" t="str">
        <f t="shared" ca="1" si="1202"/>
        <v>general anesthesia</v>
      </c>
      <c r="C15374">
        <f t="shared" si="1200"/>
        <v>854</v>
      </c>
      <c r="D15374" t="str">
        <f t="shared" ca="1" si="1203"/>
        <v>Covered when used in conjunction with covered oral surgical procedures</v>
      </c>
      <c r="E15374">
        <f t="shared" ca="1" si="1204"/>
        <v>13</v>
      </c>
    </row>
    <row r="15375" spans="1:5" x14ac:dyDescent="0.2">
      <c r="A15375" t="str">
        <f t="shared" ca="1" si="1201"/>
        <v>Basic</v>
      </c>
      <c r="B15375" t="str">
        <f t="shared" ca="1" si="1202"/>
        <v>endodontics</v>
      </c>
      <c r="C15375">
        <f t="shared" si="1200"/>
        <v>854</v>
      </c>
      <c r="D15375" t="str">
        <f t="shared" ca="1" si="1203"/>
        <v>Root canal, pulpal therapy</v>
      </c>
      <c r="E15375">
        <f t="shared" ca="1" si="1204"/>
        <v>10</v>
      </c>
    </row>
    <row r="15376" spans="1:5" x14ac:dyDescent="0.2">
      <c r="A15376" t="str">
        <f t="shared" ca="1" si="1201"/>
        <v>Basic</v>
      </c>
      <c r="B15376" t="str">
        <f t="shared" ca="1" si="1202"/>
        <v>endodontics</v>
      </c>
      <c r="C15376">
        <f t="shared" si="1200"/>
        <v>854</v>
      </c>
      <c r="D15376" t="str">
        <f t="shared" ca="1" si="1203"/>
        <v>Root canal, pulpal therapy</v>
      </c>
      <c r="E15376">
        <f t="shared" ca="1" si="1204"/>
        <v>10</v>
      </c>
    </row>
    <row r="15377" spans="1:5" x14ac:dyDescent="0.2">
      <c r="A15377" t="str">
        <f t="shared" ca="1" si="1201"/>
        <v>Major</v>
      </c>
      <c r="B15377" t="str">
        <f t="shared" ca="1" si="1202"/>
        <v>major restorative</v>
      </c>
      <c r="C15377">
        <f t="shared" si="1200"/>
        <v>854</v>
      </c>
      <c r="D15377" t="str">
        <f t="shared" ca="1" si="1203"/>
        <v>Single crowns, inlays, onlays</v>
      </c>
      <c r="E15377">
        <f t="shared" ca="1" si="1204"/>
        <v>14</v>
      </c>
    </row>
    <row r="15378" spans="1:5" x14ac:dyDescent="0.2">
      <c r="A15378" t="str">
        <f t="shared" ca="1" si="1201"/>
        <v>Other</v>
      </c>
      <c r="B15378" t="str">
        <f t="shared" ca="1" si="1202"/>
        <v>Implants</v>
      </c>
      <c r="C15378">
        <f t="shared" si="1200"/>
        <v>854</v>
      </c>
      <c r="D15378" t="str">
        <f t="shared" ca="1" si="1203"/>
        <v>Implant dental work</v>
      </c>
      <c r="E15378">
        <f t="shared" ca="1" si="1204"/>
        <v>18</v>
      </c>
    </row>
    <row r="15379" spans="1:5" x14ac:dyDescent="0.2">
      <c r="A15379" t="str">
        <f t="shared" ca="1" si="1201"/>
        <v>Diagnostics and Preventative</v>
      </c>
      <c r="B15379" t="str">
        <f t="shared" ca="1" si="1202"/>
        <v>Full-mouth x-ray</v>
      </c>
      <c r="C15379">
        <f t="shared" si="1200"/>
        <v>854</v>
      </c>
      <c r="D15379">
        <f t="shared" ca="1" si="1203"/>
        <v>0</v>
      </c>
      <c r="E15379">
        <f t="shared" ca="1" si="1204"/>
        <v>3</v>
      </c>
    </row>
    <row r="15380" spans="1:5" x14ac:dyDescent="0.2">
      <c r="A15380" t="str">
        <f t="shared" ca="1" si="1201"/>
        <v>Basic</v>
      </c>
      <c r="B15380" t="str">
        <f t="shared" ca="1" si="1202"/>
        <v>non-surgical periodontics</v>
      </c>
      <c r="C15380">
        <f t="shared" si="1200"/>
        <v>854</v>
      </c>
      <c r="D15380" t="str">
        <f t="shared" ca="1" si="1203"/>
        <v xml:space="preserve">Non-surgical treatment of the gums and supporting structures of the teeth </v>
      </c>
      <c r="E15380">
        <f t="shared" ca="1" si="1204"/>
        <v>12</v>
      </c>
    </row>
    <row r="15381" spans="1:5" x14ac:dyDescent="0.2">
      <c r="A15381" t="str">
        <f t="shared" ca="1" si="1201"/>
        <v>Other</v>
      </c>
      <c r="B15381" t="str">
        <f t="shared" ca="1" si="1202"/>
        <v>Implants</v>
      </c>
      <c r="C15381">
        <f t="shared" si="1200"/>
        <v>854</v>
      </c>
      <c r="D15381" t="str">
        <f t="shared" ca="1" si="1203"/>
        <v>Implant dental work</v>
      </c>
      <c r="E15381">
        <f t="shared" ca="1" si="1204"/>
        <v>18</v>
      </c>
    </row>
    <row r="15382" spans="1:5" x14ac:dyDescent="0.2">
      <c r="A15382" t="str">
        <f t="shared" ca="1" si="1201"/>
        <v>Basic</v>
      </c>
      <c r="B15382" t="str">
        <f t="shared" ca="1" si="1202"/>
        <v>general anesthesia</v>
      </c>
      <c r="C15382">
        <f t="shared" si="1200"/>
        <v>854</v>
      </c>
      <c r="D15382" t="str">
        <f t="shared" ca="1" si="1203"/>
        <v>Covered when used in conjunction with covered oral surgical procedures</v>
      </c>
      <c r="E15382">
        <f t="shared" ca="1" si="1204"/>
        <v>13</v>
      </c>
    </row>
    <row r="15383" spans="1:5" x14ac:dyDescent="0.2">
      <c r="A15383" t="str">
        <f t="shared" ca="1" si="1201"/>
        <v>Diagnostics and Preventative</v>
      </c>
      <c r="B15383" t="str">
        <f t="shared" ca="1" si="1202"/>
        <v>Space Maintainers</v>
      </c>
      <c r="C15383">
        <f t="shared" si="1200"/>
        <v>854</v>
      </c>
      <c r="D15383">
        <f t="shared" ca="1" si="1203"/>
        <v>0</v>
      </c>
      <c r="E15383">
        <f t="shared" ca="1" si="1204"/>
        <v>7</v>
      </c>
    </row>
    <row r="15384" spans="1:5" x14ac:dyDescent="0.2">
      <c r="A15384" t="str">
        <f t="shared" ca="1" si="1201"/>
        <v>Major</v>
      </c>
      <c r="B15384" t="str">
        <f t="shared" ca="1" si="1202"/>
        <v>prosthodontics</v>
      </c>
      <c r="C15384">
        <f t="shared" si="1200"/>
        <v>854</v>
      </c>
      <c r="D15384" t="str">
        <f t="shared" ca="1" si="1203"/>
        <v>Procedures for replacement of missing teeth by construction or repair of bridges and partial or complete dentures</v>
      </c>
      <c r="E15384">
        <f t="shared" ca="1" si="1204"/>
        <v>15</v>
      </c>
    </row>
    <row r="15385" spans="1:5" x14ac:dyDescent="0.2">
      <c r="A15385" t="str">
        <f t="shared" ca="1" si="1201"/>
        <v>Diagnostics and Preventative</v>
      </c>
      <c r="B15385" t="str">
        <f t="shared" ca="1" si="1202"/>
        <v>Full-mouth x-ray</v>
      </c>
      <c r="C15385">
        <f t="shared" si="1200"/>
        <v>854</v>
      </c>
      <c r="D15385">
        <f t="shared" ca="1" si="1203"/>
        <v>0</v>
      </c>
      <c r="E15385">
        <f t="shared" ca="1" si="1204"/>
        <v>3</v>
      </c>
    </row>
    <row r="15386" spans="1:5" x14ac:dyDescent="0.2">
      <c r="A15386" t="str">
        <f t="shared" ca="1" si="1201"/>
        <v>Basic</v>
      </c>
      <c r="B15386" t="str">
        <f t="shared" ca="1" si="1202"/>
        <v>general anesthesia</v>
      </c>
      <c r="C15386">
        <f t="shared" si="1200"/>
        <v>854</v>
      </c>
      <c r="D15386" t="str">
        <f t="shared" ca="1" si="1203"/>
        <v>Covered when used in conjunction with covered oral surgical procedures</v>
      </c>
      <c r="E15386">
        <f t="shared" ca="1" si="1204"/>
        <v>13</v>
      </c>
    </row>
    <row r="15387" spans="1:5" x14ac:dyDescent="0.2">
      <c r="A15387" t="str">
        <f t="shared" ca="1" si="1201"/>
        <v>Orthodontics</v>
      </c>
      <c r="B15387" t="str">
        <f t="shared" ca="1" si="1202"/>
        <v>orthodontics</v>
      </c>
      <c r="C15387">
        <f t="shared" si="1200"/>
        <v>854</v>
      </c>
      <c r="D15387" t="str">
        <f t="shared" ca="1" si="1203"/>
        <v>For eligible dependents to age 19</v>
      </c>
      <c r="E15387">
        <f t="shared" ca="1" si="1204"/>
        <v>17</v>
      </c>
    </row>
    <row r="15388" spans="1:5" x14ac:dyDescent="0.2">
      <c r="A15388" t="str">
        <f t="shared" ca="1" si="1201"/>
        <v>Basic</v>
      </c>
      <c r="B15388" t="str">
        <f t="shared" ca="1" si="1202"/>
        <v>non-surgical periodontics</v>
      </c>
      <c r="C15388">
        <f t="shared" si="1200"/>
        <v>854</v>
      </c>
      <c r="D15388" t="str">
        <f t="shared" ca="1" si="1203"/>
        <v xml:space="preserve">Non-surgical treatment of the gums and supporting structures of the teeth </v>
      </c>
      <c r="E15388">
        <f t="shared" ca="1" si="1204"/>
        <v>12</v>
      </c>
    </row>
    <row r="15389" spans="1:5" x14ac:dyDescent="0.2">
      <c r="A15389" t="str">
        <f t="shared" ca="1" si="1201"/>
        <v>Major</v>
      </c>
      <c r="B15389" t="str">
        <f t="shared" ca="1" si="1202"/>
        <v>major restorative</v>
      </c>
      <c r="C15389">
        <f t="shared" si="1200"/>
        <v>854</v>
      </c>
      <c r="D15389" t="str">
        <f t="shared" ca="1" si="1203"/>
        <v>Single crowns, inlays, onlays</v>
      </c>
      <c r="E15389">
        <f t="shared" ca="1" si="1204"/>
        <v>14</v>
      </c>
    </row>
    <row r="15390" spans="1:5" x14ac:dyDescent="0.2">
      <c r="A15390" t="str">
        <f t="shared" ca="1" si="1201"/>
        <v>Diagnostics and Preventative</v>
      </c>
      <c r="B15390" t="str">
        <f t="shared" ca="1" si="1202"/>
        <v>Prophylaxis</v>
      </c>
      <c r="C15390">
        <f t="shared" si="1200"/>
        <v>854</v>
      </c>
      <c r="D15390">
        <f t="shared" ca="1" si="1203"/>
        <v>0</v>
      </c>
      <c r="E15390">
        <f t="shared" ca="1" si="1204"/>
        <v>4</v>
      </c>
    </row>
    <row r="15391" spans="1:5" x14ac:dyDescent="0.2">
      <c r="A15391" t="str">
        <f t="shared" ca="1" si="1201"/>
        <v>Other</v>
      </c>
      <c r="B15391" t="str">
        <f t="shared" ca="1" si="1202"/>
        <v>Implants</v>
      </c>
      <c r="C15391">
        <f t="shared" si="1200"/>
        <v>854</v>
      </c>
      <c r="D15391" t="str">
        <f t="shared" ca="1" si="1203"/>
        <v>Implant dental work</v>
      </c>
      <c r="E15391">
        <f t="shared" ca="1" si="1204"/>
        <v>18</v>
      </c>
    </row>
    <row r="15392" spans="1:5" x14ac:dyDescent="0.2">
      <c r="A15392" t="str">
        <f t="shared" ca="1" si="1201"/>
        <v>Diagnostics and Preventative</v>
      </c>
      <c r="B15392" t="str">
        <f t="shared" ca="1" si="1202"/>
        <v>Space Maintainers</v>
      </c>
      <c r="C15392">
        <f t="shared" si="1200"/>
        <v>855</v>
      </c>
      <c r="D15392">
        <f t="shared" ca="1" si="1203"/>
        <v>0</v>
      </c>
      <c r="E15392">
        <f t="shared" ca="1" si="1204"/>
        <v>7</v>
      </c>
    </row>
    <row r="15393" spans="1:5" x14ac:dyDescent="0.2">
      <c r="A15393" t="str">
        <f t="shared" ca="1" si="1201"/>
        <v>Major</v>
      </c>
      <c r="B15393" t="str">
        <f t="shared" ca="1" si="1202"/>
        <v>temporomandibular joint dysfunction</v>
      </c>
      <c r="C15393">
        <f t="shared" si="1200"/>
        <v>855</v>
      </c>
      <c r="D15393" t="str">
        <f t="shared" ca="1" si="1203"/>
        <v>Services relating to hinging joints of the jaw</v>
      </c>
      <c r="E15393">
        <f t="shared" ca="1" si="1204"/>
        <v>16</v>
      </c>
    </row>
    <row r="15394" spans="1:5" x14ac:dyDescent="0.2">
      <c r="A15394" t="str">
        <f t="shared" ca="1" si="1201"/>
        <v>Major</v>
      </c>
      <c r="B15394" t="str">
        <f t="shared" ca="1" si="1202"/>
        <v>prosthodontics</v>
      </c>
      <c r="C15394">
        <f t="shared" si="1200"/>
        <v>855</v>
      </c>
      <c r="D15394" t="str">
        <f t="shared" ca="1" si="1203"/>
        <v>Procedures for replacement of missing teeth by construction or repair of bridges and partial or complete dentures</v>
      </c>
      <c r="E15394">
        <f t="shared" ca="1" si="1204"/>
        <v>15</v>
      </c>
    </row>
    <row r="15395" spans="1:5" x14ac:dyDescent="0.2">
      <c r="A15395" t="str">
        <f t="shared" ca="1" si="1201"/>
        <v>Diagnostics and Preventative</v>
      </c>
      <c r="B15395" t="str">
        <f t="shared" ca="1" si="1202"/>
        <v>Space Maintainers</v>
      </c>
      <c r="C15395">
        <f t="shared" si="1200"/>
        <v>855</v>
      </c>
      <c r="D15395">
        <f t="shared" ca="1" si="1203"/>
        <v>0</v>
      </c>
      <c r="E15395">
        <f t="shared" ca="1" si="1204"/>
        <v>7</v>
      </c>
    </row>
    <row r="15396" spans="1:5" x14ac:dyDescent="0.2">
      <c r="A15396" t="str">
        <f t="shared" ca="1" si="1201"/>
        <v>Diagnostics and Preventative</v>
      </c>
      <c r="B15396" t="str">
        <f t="shared" ca="1" si="1202"/>
        <v>Periodic Exams</v>
      </c>
      <c r="C15396">
        <f t="shared" si="1200"/>
        <v>855</v>
      </c>
      <c r="D15396">
        <f t="shared" ca="1" si="1203"/>
        <v>0</v>
      </c>
      <c r="E15396">
        <f t="shared" ca="1" si="1204"/>
        <v>1</v>
      </c>
    </row>
    <row r="15397" spans="1:5" x14ac:dyDescent="0.2">
      <c r="A15397" t="str">
        <f t="shared" ca="1" si="1201"/>
        <v>Other</v>
      </c>
      <c r="B15397" t="str">
        <f t="shared" ca="1" si="1202"/>
        <v>Implants</v>
      </c>
      <c r="C15397">
        <f t="shared" si="1200"/>
        <v>855</v>
      </c>
      <c r="D15397" t="str">
        <f t="shared" ca="1" si="1203"/>
        <v>Implant dental work</v>
      </c>
      <c r="E15397">
        <f t="shared" ca="1" si="1204"/>
        <v>18</v>
      </c>
    </row>
    <row r="15398" spans="1:5" x14ac:dyDescent="0.2">
      <c r="A15398" t="str">
        <f t="shared" ca="1" si="1201"/>
        <v>Diagnostics and Preventative</v>
      </c>
      <c r="B15398" t="str">
        <f t="shared" ca="1" si="1202"/>
        <v>Sealants</v>
      </c>
      <c r="C15398">
        <f t="shared" si="1200"/>
        <v>855</v>
      </c>
      <c r="D15398">
        <f t="shared" ca="1" si="1203"/>
        <v>0</v>
      </c>
      <c r="E15398">
        <f t="shared" ca="1" si="1204"/>
        <v>6</v>
      </c>
    </row>
    <row r="15399" spans="1:5" x14ac:dyDescent="0.2">
      <c r="A15399" t="str">
        <f t="shared" ca="1" si="1201"/>
        <v>Major</v>
      </c>
      <c r="B15399" t="str">
        <f t="shared" ca="1" si="1202"/>
        <v>prosthodontics</v>
      </c>
      <c r="C15399">
        <f t="shared" si="1200"/>
        <v>855</v>
      </c>
      <c r="D15399" t="str">
        <f t="shared" ca="1" si="1203"/>
        <v>Procedures for replacement of missing teeth by construction or repair of bridges and partial or complete dentures</v>
      </c>
      <c r="E15399">
        <f t="shared" ca="1" si="1204"/>
        <v>15</v>
      </c>
    </row>
    <row r="15400" spans="1:5" x14ac:dyDescent="0.2">
      <c r="A15400" t="str">
        <f t="shared" ca="1" si="1201"/>
        <v>Diagnostics and Preventative</v>
      </c>
      <c r="B15400" t="str">
        <f t="shared" ca="1" si="1202"/>
        <v>Fluoride treatments</v>
      </c>
      <c r="C15400">
        <f t="shared" ref="C15400:C15463" si="1205">IF(MOD(ROW(C15400)-2,18)&lt;&gt;0,C15399,C15399+1)</f>
        <v>855</v>
      </c>
      <c r="D15400">
        <f t="shared" ca="1" si="1203"/>
        <v>0</v>
      </c>
      <c r="E15400">
        <f t="shared" ca="1" si="1204"/>
        <v>5</v>
      </c>
    </row>
    <row r="15401" spans="1:5" x14ac:dyDescent="0.2">
      <c r="A15401" t="str">
        <f t="shared" ca="1" si="1201"/>
        <v>Diagnostics and Preventative</v>
      </c>
      <c r="B15401" t="str">
        <f t="shared" ca="1" si="1202"/>
        <v>Full-mouth x-ray</v>
      </c>
      <c r="C15401">
        <f t="shared" si="1205"/>
        <v>855</v>
      </c>
      <c r="D15401">
        <f t="shared" ca="1" si="1203"/>
        <v>0</v>
      </c>
      <c r="E15401">
        <f t="shared" ca="1" si="1204"/>
        <v>3</v>
      </c>
    </row>
    <row r="15402" spans="1:5" x14ac:dyDescent="0.2">
      <c r="A15402" t="str">
        <f t="shared" ca="1" si="1201"/>
        <v>Basic</v>
      </c>
      <c r="B15402" t="str">
        <f t="shared" ca="1" si="1202"/>
        <v>endodontics</v>
      </c>
      <c r="C15402">
        <f t="shared" si="1205"/>
        <v>855</v>
      </c>
      <c r="D15402" t="str">
        <f t="shared" ca="1" si="1203"/>
        <v>Root canal, pulpal therapy</v>
      </c>
      <c r="E15402">
        <f t="shared" ca="1" si="1204"/>
        <v>10</v>
      </c>
    </row>
    <row r="15403" spans="1:5" x14ac:dyDescent="0.2">
      <c r="A15403" t="str">
        <f t="shared" ca="1" si="1201"/>
        <v>Basic</v>
      </c>
      <c r="B15403" t="str">
        <f t="shared" ca="1" si="1202"/>
        <v>endodontics</v>
      </c>
      <c r="C15403">
        <f t="shared" si="1205"/>
        <v>855</v>
      </c>
      <c r="D15403" t="str">
        <f t="shared" ca="1" si="1203"/>
        <v>Root canal, pulpal therapy</v>
      </c>
      <c r="E15403">
        <f t="shared" ca="1" si="1204"/>
        <v>10</v>
      </c>
    </row>
    <row r="15404" spans="1:5" x14ac:dyDescent="0.2">
      <c r="A15404" t="str">
        <f t="shared" ca="1" si="1201"/>
        <v>Basic</v>
      </c>
      <c r="B15404" t="str">
        <f t="shared" ca="1" si="1202"/>
        <v>non-surgical periodontics</v>
      </c>
      <c r="C15404">
        <f t="shared" si="1205"/>
        <v>855</v>
      </c>
      <c r="D15404" t="str">
        <f t="shared" ca="1" si="1203"/>
        <v xml:space="preserve">Non-surgical treatment of the gums and supporting structures of the teeth </v>
      </c>
      <c r="E15404">
        <f t="shared" ca="1" si="1204"/>
        <v>12</v>
      </c>
    </row>
    <row r="15405" spans="1:5" x14ac:dyDescent="0.2">
      <c r="A15405" t="str">
        <f t="shared" ca="1" si="1201"/>
        <v>Basic</v>
      </c>
      <c r="B15405" t="str">
        <f t="shared" ca="1" si="1202"/>
        <v>endodontics</v>
      </c>
      <c r="C15405">
        <f t="shared" si="1205"/>
        <v>855</v>
      </c>
      <c r="D15405" t="str">
        <f t="shared" ca="1" si="1203"/>
        <v>Root canal, pulpal therapy</v>
      </c>
      <c r="E15405">
        <f t="shared" ca="1" si="1204"/>
        <v>10</v>
      </c>
    </row>
    <row r="15406" spans="1:5" x14ac:dyDescent="0.2">
      <c r="A15406" t="str">
        <f t="shared" ca="1" si="1201"/>
        <v>Diagnostics and Preventative</v>
      </c>
      <c r="B15406" t="str">
        <f t="shared" ca="1" si="1202"/>
        <v>Full-mouth x-ray</v>
      </c>
      <c r="C15406">
        <f t="shared" si="1205"/>
        <v>855</v>
      </c>
      <c r="D15406">
        <f t="shared" ca="1" si="1203"/>
        <v>0</v>
      </c>
      <c r="E15406">
        <f t="shared" ca="1" si="1204"/>
        <v>3</v>
      </c>
    </row>
    <row r="15407" spans="1:5" x14ac:dyDescent="0.2">
      <c r="A15407" t="str">
        <f t="shared" ca="1" si="1201"/>
        <v>Diagnostics and Preventative</v>
      </c>
      <c r="B15407" t="str">
        <f t="shared" ca="1" si="1202"/>
        <v>Sealants</v>
      </c>
      <c r="C15407">
        <f t="shared" si="1205"/>
        <v>855</v>
      </c>
      <c r="D15407">
        <f t="shared" ca="1" si="1203"/>
        <v>0</v>
      </c>
      <c r="E15407">
        <f t="shared" ca="1" si="1204"/>
        <v>6</v>
      </c>
    </row>
    <row r="15408" spans="1:5" x14ac:dyDescent="0.2">
      <c r="A15408" t="str">
        <f t="shared" ca="1" si="1201"/>
        <v>Diagnostics and Preventative</v>
      </c>
      <c r="B15408" t="str">
        <f t="shared" ca="1" si="1202"/>
        <v>Periodic Exams</v>
      </c>
      <c r="C15408">
        <f t="shared" si="1205"/>
        <v>855</v>
      </c>
      <c r="D15408">
        <f t="shared" ca="1" si="1203"/>
        <v>0</v>
      </c>
      <c r="E15408">
        <f t="shared" ca="1" si="1204"/>
        <v>1</v>
      </c>
    </row>
    <row r="15409" spans="1:5" x14ac:dyDescent="0.2">
      <c r="A15409" t="str">
        <f t="shared" ca="1" si="1201"/>
        <v>Diagnostics and Preventative</v>
      </c>
      <c r="B15409" t="str">
        <f t="shared" ca="1" si="1202"/>
        <v>Full-mouth x-ray</v>
      </c>
      <c r="C15409">
        <f t="shared" si="1205"/>
        <v>855</v>
      </c>
      <c r="D15409">
        <f t="shared" ca="1" si="1203"/>
        <v>0</v>
      </c>
      <c r="E15409">
        <f t="shared" ca="1" si="1204"/>
        <v>3</v>
      </c>
    </row>
    <row r="15410" spans="1:5" x14ac:dyDescent="0.2">
      <c r="A15410" t="str">
        <f t="shared" ca="1" si="1201"/>
        <v>Major</v>
      </c>
      <c r="B15410" t="str">
        <f t="shared" ca="1" si="1202"/>
        <v>prosthodontics</v>
      </c>
      <c r="C15410">
        <f t="shared" si="1205"/>
        <v>856</v>
      </c>
      <c r="D15410" t="str">
        <f t="shared" ca="1" si="1203"/>
        <v>Procedures for replacement of missing teeth by construction or repair of bridges and partial or complete dentures</v>
      </c>
      <c r="E15410">
        <f t="shared" ca="1" si="1204"/>
        <v>15</v>
      </c>
    </row>
    <row r="15411" spans="1:5" x14ac:dyDescent="0.2">
      <c r="A15411" t="str">
        <f t="shared" ca="1" si="1201"/>
        <v>Basic</v>
      </c>
      <c r="B15411" t="str">
        <f t="shared" ca="1" si="1202"/>
        <v>non-surgical periodontics</v>
      </c>
      <c r="C15411">
        <f t="shared" si="1205"/>
        <v>856</v>
      </c>
      <c r="D15411" t="str">
        <f t="shared" ca="1" si="1203"/>
        <v xml:space="preserve">Non-surgical treatment of the gums and supporting structures of the teeth </v>
      </c>
      <c r="E15411">
        <f t="shared" ca="1" si="1204"/>
        <v>12</v>
      </c>
    </row>
    <row r="15412" spans="1:5" x14ac:dyDescent="0.2">
      <c r="A15412" t="str">
        <f t="shared" ca="1" si="1201"/>
        <v>Major</v>
      </c>
      <c r="B15412" t="str">
        <f t="shared" ca="1" si="1202"/>
        <v>major restorative</v>
      </c>
      <c r="C15412">
        <f t="shared" si="1205"/>
        <v>856</v>
      </c>
      <c r="D15412" t="str">
        <f t="shared" ca="1" si="1203"/>
        <v>Single crowns, inlays, onlays</v>
      </c>
      <c r="E15412">
        <f t="shared" ca="1" si="1204"/>
        <v>14</v>
      </c>
    </row>
    <row r="15413" spans="1:5" x14ac:dyDescent="0.2">
      <c r="A15413" t="str">
        <f t="shared" ca="1" si="1201"/>
        <v>Orthodontics</v>
      </c>
      <c r="B15413" t="str">
        <f t="shared" ca="1" si="1202"/>
        <v>orthodontics</v>
      </c>
      <c r="C15413">
        <f t="shared" si="1205"/>
        <v>856</v>
      </c>
      <c r="D15413" t="str">
        <f t="shared" ca="1" si="1203"/>
        <v>For eligible dependents to age 19</v>
      </c>
      <c r="E15413">
        <f t="shared" ca="1" si="1204"/>
        <v>17</v>
      </c>
    </row>
    <row r="15414" spans="1:5" x14ac:dyDescent="0.2">
      <c r="A15414" t="str">
        <f t="shared" ca="1" si="1201"/>
        <v>Basic</v>
      </c>
      <c r="B15414" t="str">
        <f t="shared" ca="1" si="1202"/>
        <v>endodontics</v>
      </c>
      <c r="C15414">
        <f t="shared" si="1205"/>
        <v>856</v>
      </c>
      <c r="D15414" t="str">
        <f t="shared" ca="1" si="1203"/>
        <v>Root canal, pulpal therapy</v>
      </c>
      <c r="E15414">
        <f t="shared" ca="1" si="1204"/>
        <v>10</v>
      </c>
    </row>
    <row r="15415" spans="1:5" x14ac:dyDescent="0.2">
      <c r="A15415" t="str">
        <f t="shared" ca="1" si="1201"/>
        <v>Basic</v>
      </c>
      <c r="B15415" t="str">
        <f t="shared" ca="1" si="1202"/>
        <v>basic restorative</v>
      </c>
      <c r="C15415">
        <f t="shared" si="1205"/>
        <v>856</v>
      </c>
      <c r="D15415" t="str">
        <f t="shared" ca="1" si="1203"/>
        <v>Fillings (amalgam "silver" and composite "white" non-molar)</v>
      </c>
      <c r="E15415">
        <f t="shared" ca="1" si="1204"/>
        <v>8</v>
      </c>
    </row>
    <row r="15416" spans="1:5" x14ac:dyDescent="0.2">
      <c r="A15416" t="str">
        <f t="shared" ca="1" si="1201"/>
        <v>Other</v>
      </c>
      <c r="B15416" t="str">
        <f t="shared" ca="1" si="1202"/>
        <v>Implants</v>
      </c>
      <c r="C15416">
        <f t="shared" si="1205"/>
        <v>856</v>
      </c>
      <c r="D15416" t="str">
        <f t="shared" ca="1" si="1203"/>
        <v>Implant dental work</v>
      </c>
      <c r="E15416">
        <f t="shared" ca="1" si="1204"/>
        <v>18</v>
      </c>
    </row>
    <row r="15417" spans="1:5" x14ac:dyDescent="0.2">
      <c r="A15417" t="str">
        <f t="shared" ca="1" si="1201"/>
        <v>Diagnostics and Preventative</v>
      </c>
      <c r="B15417" t="str">
        <f t="shared" ca="1" si="1202"/>
        <v>Bitewing x-rays</v>
      </c>
      <c r="C15417">
        <f t="shared" si="1205"/>
        <v>856</v>
      </c>
      <c r="D15417">
        <f t="shared" ca="1" si="1203"/>
        <v>0</v>
      </c>
      <c r="E15417">
        <f t="shared" ca="1" si="1204"/>
        <v>2</v>
      </c>
    </row>
    <row r="15418" spans="1:5" x14ac:dyDescent="0.2">
      <c r="A15418" t="str">
        <f t="shared" ca="1" si="1201"/>
        <v>Basic</v>
      </c>
      <c r="B15418" t="str">
        <f t="shared" ca="1" si="1202"/>
        <v>basic restorative</v>
      </c>
      <c r="C15418">
        <f t="shared" si="1205"/>
        <v>856</v>
      </c>
      <c r="D15418" t="str">
        <f t="shared" ca="1" si="1203"/>
        <v>Fillings (amalgam "silver" and composite "white" non-molar)</v>
      </c>
      <c r="E15418">
        <f t="shared" ca="1" si="1204"/>
        <v>8</v>
      </c>
    </row>
    <row r="15419" spans="1:5" x14ac:dyDescent="0.2">
      <c r="A15419" t="str">
        <f t="shared" ca="1" si="1201"/>
        <v>Diagnostics and Preventative</v>
      </c>
      <c r="B15419" t="str">
        <f t="shared" ca="1" si="1202"/>
        <v>Sealants</v>
      </c>
      <c r="C15419">
        <f t="shared" si="1205"/>
        <v>856</v>
      </c>
      <c r="D15419">
        <f t="shared" ca="1" si="1203"/>
        <v>0</v>
      </c>
      <c r="E15419">
        <f t="shared" ca="1" si="1204"/>
        <v>6</v>
      </c>
    </row>
    <row r="15420" spans="1:5" x14ac:dyDescent="0.2">
      <c r="A15420" t="str">
        <f t="shared" ca="1" si="1201"/>
        <v>Basic</v>
      </c>
      <c r="B15420" t="str">
        <f t="shared" ca="1" si="1202"/>
        <v>endodontics</v>
      </c>
      <c r="C15420">
        <f t="shared" si="1205"/>
        <v>856</v>
      </c>
      <c r="D15420" t="str">
        <f t="shared" ca="1" si="1203"/>
        <v>Root canal, pulpal therapy</v>
      </c>
      <c r="E15420">
        <f t="shared" ca="1" si="1204"/>
        <v>10</v>
      </c>
    </row>
    <row r="15421" spans="1:5" x14ac:dyDescent="0.2">
      <c r="A15421" t="str">
        <f t="shared" ca="1" si="1201"/>
        <v>Diagnostics and Preventative</v>
      </c>
      <c r="B15421" t="str">
        <f t="shared" ca="1" si="1202"/>
        <v>Space Maintainers</v>
      </c>
      <c r="C15421">
        <f t="shared" si="1205"/>
        <v>856</v>
      </c>
      <c r="D15421">
        <f t="shared" ca="1" si="1203"/>
        <v>0</v>
      </c>
      <c r="E15421">
        <f t="shared" ca="1" si="1204"/>
        <v>7</v>
      </c>
    </row>
    <row r="15422" spans="1:5" x14ac:dyDescent="0.2">
      <c r="A15422" t="str">
        <f t="shared" ca="1" si="1201"/>
        <v>Diagnostics and Preventative</v>
      </c>
      <c r="B15422" t="str">
        <f t="shared" ca="1" si="1202"/>
        <v>Periodic Exams</v>
      </c>
      <c r="C15422">
        <f t="shared" si="1205"/>
        <v>856</v>
      </c>
      <c r="D15422">
        <f t="shared" ca="1" si="1203"/>
        <v>0</v>
      </c>
      <c r="E15422">
        <f t="shared" ca="1" si="1204"/>
        <v>1</v>
      </c>
    </row>
    <row r="15423" spans="1:5" x14ac:dyDescent="0.2">
      <c r="A15423" t="str">
        <f t="shared" ca="1" si="1201"/>
        <v>Major</v>
      </c>
      <c r="B15423" t="str">
        <f t="shared" ca="1" si="1202"/>
        <v>major restorative</v>
      </c>
      <c r="C15423">
        <f t="shared" si="1205"/>
        <v>856</v>
      </c>
      <c r="D15423" t="str">
        <f t="shared" ca="1" si="1203"/>
        <v>Single crowns, inlays, onlays</v>
      </c>
      <c r="E15423">
        <f t="shared" ca="1" si="1204"/>
        <v>14</v>
      </c>
    </row>
    <row r="15424" spans="1:5" x14ac:dyDescent="0.2">
      <c r="A15424" t="str">
        <f t="shared" ca="1" si="1201"/>
        <v>Basic</v>
      </c>
      <c r="B15424" t="str">
        <f t="shared" ca="1" si="1202"/>
        <v>surgical periodontics</v>
      </c>
      <c r="C15424">
        <f t="shared" si="1205"/>
        <v>856</v>
      </c>
      <c r="D15424" t="str">
        <f t="shared" ca="1" si="1203"/>
        <v>Surgical treatment of the gums and supporting structures of the teeth</v>
      </c>
      <c r="E15424">
        <f t="shared" ca="1" si="1204"/>
        <v>11</v>
      </c>
    </row>
    <row r="15425" spans="1:5" x14ac:dyDescent="0.2">
      <c r="A15425" t="str">
        <f t="shared" ca="1" si="1201"/>
        <v>Diagnostics and Preventative</v>
      </c>
      <c r="B15425" t="str">
        <f t="shared" ca="1" si="1202"/>
        <v>Bitewing x-rays</v>
      </c>
      <c r="C15425">
        <f t="shared" si="1205"/>
        <v>856</v>
      </c>
      <c r="D15425">
        <f t="shared" ca="1" si="1203"/>
        <v>0</v>
      </c>
      <c r="E15425">
        <f t="shared" ca="1" si="1204"/>
        <v>2</v>
      </c>
    </row>
    <row r="15426" spans="1:5" x14ac:dyDescent="0.2">
      <c r="A15426" t="str">
        <f t="shared" ref="A15426:A15489" ca="1" si="1206">INDEX(services,E15426,1)</f>
        <v>Major</v>
      </c>
      <c r="B15426" t="str">
        <f t="shared" ref="B15426:B15489" ca="1" si="1207">INDEX(services,E15426,2)</f>
        <v>temporomandibular joint dysfunction</v>
      </c>
      <c r="C15426">
        <f t="shared" si="1205"/>
        <v>856</v>
      </c>
      <c r="D15426" t="str">
        <f t="shared" ref="D15426:D15489" ca="1" si="1208">INDEX(services,E15426,3)</f>
        <v>Services relating to hinging joints of the jaw</v>
      </c>
      <c r="E15426">
        <f t="shared" ref="E15426:E15489" ca="1" si="1209">RANDBETWEEN(1,ROWS(services))</f>
        <v>16</v>
      </c>
    </row>
    <row r="15427" spans="1:5" x14ac:dyDescent="0.2">
      <c r="A15427" t="str">
        <f t="shared" ca="1" si="1206"/>
        <v>Basic</v>
      </c>
      <c r="B15427" t="str">
        <f t="shared" ca="1" si="1207"/>
        <v>general anesthesia</v>
      </c>
      <c r="C15427">
        <f t="shared" si="1205"/>
        <v>856</v>
      </c>
      <c r="D15427" t="str">
        <f t="shared" ca="1" si="1208"/>
        <v>Covered when used in conjunction with covered oral surgical procedures</v>
      </c>
      <c r="E15427">
        <f t="shared" ca="1" si="1209"/>
        <v>13</v>
      </c>
    </row>
    <row r="15428" spans="1:5" x14ac:dyDescent="0.2">
      <c r="A15428" t="str">
        <f t="shared" ca="1" si="1206"/>
        <v>Diagnostics and Preventative</v>
      </c>
      <c r="B15428" t="str">
        <f t="shared" ca="1" si="1207"/>
        <v>Space Maintainers</v>
      </c>
      <c r="C15428">
        <f t="shared" si="1205"/>
        <v>857</v>
      </c>
      <c r="D15428">
        <f t="shared" ca="1" si="1208"/>
        <v>0</v>
      </c>
      <c r="E15428">
        <f t="shared" ca="1" si="1209"/>
        <v>7</v>
      </c>
    </row>
    <row r="15429" spans="1:5" x14ac:dyDescent="0.2">
      <c r="A15429" t="str">
        <f t="shared" ca="1" si="1206"/>
        <v>Other</v>
      </c>
      <c r="B15429" t="str">
        <f t="shared" ca="1" si="1207"/>
        <v>Implants</v>
      </c>
      <c r="C15429">
        <f t="shared" si="1205"/>
        <v>857</v>
      </c>
      <c r="D15429" t="str">
        <f t="shared" ca="1" si="1208"/>
        <v>Implant dental work</v>
      </c>
      <c r="E15429">
        <f t="shared" ca="1" si="1209"/>
        <v>18</v>
      </c>
    </row>
    <row r="15430" spans="1:5" x14ac:dyDescent="0.2">
      <c r="A15430" t="str">
        <f t="shared" ca="1" si="1206"/>
        <v>Diagnostics and Preventative</v>
      </c>
      <c r="B15430" t="str">
        <f t="shared" ca="1" si="1207"/>
        <v>Fluoride treatments</v>
      </c>
      <c r="C15430">
        <f t="shared" si="1205"/>
        <v>857</v>
      </c>
      <c r="D15430">
        <f t="shared" ca="1" si="1208"/>
        <v>0</v>
      </c>
      <c r="E15430">
        <f t="shared" ca="1" si="1209"/>
        <v>5</v>
      </c>
    </row>
    <row r="15431" spans="1:5" x14ac:dyDescent="0.2">
      <c r="A15431" t="str">
        <f t="shared" ca="1" si="1206"/>
        <v>Major</v>
      </c>
      <c r="B15431" t="str">
        <f t="shared" ca="1" si="1207"/>
        <v>temporomandibular joint dysfunction</v>
      </c>
      <c r="C15431">
        <f t="shared" si="1205"/>
        <v>857</v>
      </c>
      <c r="D15431" t="str">
        <f t="shared" ca="1" si="1208"/>
        <v>Services relating to hinging joints of the jaw</v>
      </c>
      <c r="E15431">
        <f t="shared" ca="1" si="1209"/>
        <v>16</v>
      </c>
    </row>
    <row r="15432" spans="1:5" x14ac:dyDescent="0.2">
      <c r="A15432" t="str">
        <f t="shared" ca="1" si="1206"/>
        <v>Major</v>
      </c>
      <c r="B15432" t="str">
        <f t="shared" ca="1" si="1207"/>
        <v>prosthodontics</v>
      </c>
      <c r="C15432">
        <f t="shared" si="1205"/>
        <v>857</v>
      </c>
      <c r="D15432" t="str">
        <f t="shared" ca="1" si="1208"/>
        <v>Procedures for replacement of missing teeth by construction or repair of bridges and partial or complete dentures</v>
      </c>
      <c r="E15432">
        <f t="shared" ca="1" si="1209"/>
        <v>15</v>
      </c>
    </row>
    <row r="15433" spans="1:5" x14ac:dyDescent="0.2">
      <c r="A15433" t="str">
        <f t="shared" ca="1" si="1206"/>
        <v>Diagnostics and Preventative</v>
      </c>
      <c r="B15433" t="str">
        <f t="shared" ca="1" si="1207"/>
        <v>Full-mouth x-ray</v>
      </c>
      <c r="C15433">
        <f t="shared" si="1205"/>
        <v>857</v>
      </c>
      <c r="D15433">
        <f t="shared" ca="1" si="1208"/>
        <v>0</v>
      </c>
      <c r="E15433">
        <f t="shared" ca="1" si="1209"/>
        <v>3</v>
      </c>
    </row>
    <row r="15434" spans="1:5" x14ac:dyDescent="0.2">
      <c r="A15434" t="str">
        <f t="shared" ca="1" si="1206"/>
        <v>Diagnostics and Preventative</v>
      </c>
      <c r="B15434" t="str">
        <f t="shared" ca="1" si="1207"/>
        <v>Prophylaxis</v>
      </c>
      <c r="C15434">
        <f t="shared" si="1205"/>
        <v>857</v>
      </c>
      <c r="D15434">
        <f t="shared" ca="1" si="1208"/>
        <v>0</v>
      </c>
      <c r="E15434">
        <f t="shared" ca="1" si="1209"/>
        <v>4</v>
      </c>
    </row>
    <row r="15435" spans="1:5" x14ac:dyDescent="0.2">
      <c r="A15435" t="str">
        <f t="shared" ca="1" si="1206"/>
        <v>Diagnostics and Preventative</v>
      </c>
      <c r="B15435" t="str">
        <f t="shared" ca="1" si="1207"/>
        <v>Sealants</v>
      </c>
      <c r="C15435">
        <f t="shared" si="1205"/>
        <v>857</v>
      </c>
      <c r="D15435">
        <f t="shared" ca="1" si="1208"/>
        <v>0</v>
      </c>
      <c r="E15435">
        <f t="shared" ca="1" si="1209"/>
        <v>6</v>
      </c>
    </row>
    <row r="15436" spans="1:5" x14ac:dyDescent="0.2">
      <c r="A15436" t="str">
        <f t="shared" ca="1" si="1206"/>
        <v>Orthodontics</v>
      </c>
      <c r="B15436" t="str">
        <f t="shared" ca="1" si="1207"/>
        <v>orthodontics</v>
      </c>
      <c r="C15436">
        <f t="shared" si="1205"/>
        <v>857</v>
      </c>
      <c r="D15436" t="str">
        <f t="shared" ca="1" si="1208"/>
        <v>For eligible dependents to age 19</v>
      </c>
      <c r="E15436">
        <f t="shared" ca="1" si="1209"/>
        <v>17</v>
      </c>
    </row>
    <row r="15437" spans="1:5" x14ac:dyDescent="0.2">
      <c r="A15437" t="str">
        <f t="shared" ca="1" si="1206"/>
        <v>Basic</v>
      </c>
      <c r="B15437" t="str">
        <f t="shared" ca="1" si="1207"/>
        <v>general anesthesia</v>
      </c>
      <c r="C15437">
        <f t="shared" si="1205"/>
        <v>857</v>
      </c>
      <c r="D15437" t="str">
        <f t="shared" ca="1" si="1208"/>
        <v>Covered when used in conjunction with covered oral surgical procedures</v>
      </c>
      <c r="E15437">
        <f t="shared" ca="1" si="1209"/>
        <v>13</v>
      </c>
    </row>
    <row r="15438" spans="1:5" x14ac:dyDescent="0.2">
      <c r="A15438" t="str">
        <f t="shared" ca="1" si="1206"/>
        <v>Diagnostics and Preventative</v>
      </c>
      <c r="B15438" t="str">
        <f t="shared" ca="1" si="1207"/>
        <v>Bitewing x-rays</v>
      </c>
      <c r="C15438">
        <f t="shared" si="1205"/>
        <v>857</v>
      </c>
      <c r="D15438">
        <f t="shared" ca="1" si="1208"/>
        <v>0</v>
      </c>
      <c r="E15438">
        <f t="shared" ca="1" si="1209"/>
        <v>2</v>
      </c>
    </row>
    <row r="15439" spans="1:5" x14ac:dyDescent="0.2">
      <c r="A15439" t="str">
        <f t="shared" ca="1" si="1206"/>
        <v>Diagnostics and Preventative</v>
      </c>
      <c r="B15439" t="str">
        <f t="shared" ca="1" si="1207"/>
        <v>Periodic Exams</v>
      </c>
      <c r="C15439">
        <f t="shared" si="1205"/>
        <v>857</v>
      </c>
      <c r="D15439">
        <f t="shared" ca="1" si="1208"/>
        <v>0</v>
      </c>
      <c r="E15439">
        <f t="shared" ca="1" si="1209"/>
        <v>1</v>
      </c>
    </row>
    <row r="15440" spans="1:5" x14ac:dyDescent="0.2">
      <c r="A15440" t="str">
        <f t="shared" ca="1" si="1206"/>
        <v>Major</v>
      </c>
      <c r="B15440" t="str">
        <f t="shared" ca="1" si="1207"/>
        <v>prosthodontics</v>
      </c>
      <c r="C15440">
        <f t="shared" si="1205"/>
        <v>857</v>
      </c>
      <c r="D15440" t="str">
        <f t="shared" ca="1" si="1208"/>
        <v>Procedures for replacement of missing teeth by construction or repair of bridges and partial or complete dentures</v>
      </c>
      <c r="E15440">
        <f t="shared" ca="1" si="1209"/>
        <v>15</v>
      </c>
    </row>
    <row r="15441" spans="1:5" x14ac:dyDescent="0.2">
      <c r="A15441" t="str">
        <f t="shared" ca="1" si="1206"/>
        <v>Major</v>
      </c>
      <c r="B15441" t="str">
        <f t="shared" ca="1" si="1207"/>
        <v>prosthodontics</v>
      </c>
      <c r="C15441">
        <f t="shared" si="1205"/>
        <v>857</v>
      </c>
      <c r="D15441" t="str">
        <f t="shared" ca="1" si="1208"/>
        <v>Procedures for replacement of missing teeth by construction or repair of bridges and partial or complete dentures</v>
      </c>
      <c r="E15441">
        <f t="shared" ca="1" si="1209"/>
        <v>15</v>
      </c>
    </row>
    <row r="15442" spans="1:5" x14ac:dyDescent="0.2">
      <c r="A15442" t="str">
        <f t="shared" ca="1" si="1206"/>
        <v>Diagnostics and Preventative</v>
      </c>
      <c r="B15442" t="str">
        <f t="shared" ca="1" si="1207"/>
        <v>Prophylaxis</v>
      </c>
      <c r="C15442">
        <f t="shared" si="1205"/>
        <v>857</v>
      </c>
      <c r="D15442">
        <f t="shared" ca="1" si="1208"/>
        <v>0</v>
      </c>
      <c r="E15442">
        <f t="shared" ca="1" si="1209"/>
        <v>4</v>
      </c>
    </row>
    <row r="15443" spans="1:5" x14ac:dyDescent="0.2">
      <c r="A15443" t="str">
        <f t="shared" ca="1" si="1206"/>
        <v>Major</v>
      </c>
      <c r="B15443" t="str">
        <f t="shared" ca="1" si="1207"/>
        <v>temporomandibular joint dysfunction</v>
      </c>
      <c r="C15443">
        <f t="shared" si="1205"/>
        <v>857</v>
      </c>
      <c r="D15443" t="str">
        <f t="shared" ca="1" si="1208"/>
        <v>Services relating to hinging joints of the jaw</v>
      </c>
      <c r="E15443">
        <f t="shared" ca="1" si="1209"/>
        <v>16</v>
      </c>
    </row>
    <row r="15444" spans="1:5" x14ac:dyDescent="0.2">
      <c r="A15444" t="str">
        <f t="shared" ca="1" si="1206"/>
        <v>Major</v>
      </c>
      <c r="B15444" t="str">
        <f t="shared" ca="1" si="1207"/>
        <v>temporomandibular joint dysfunction</v>
      </c>
      <c r="C15444">
        <f t="shared" si="1205"/>
        <v>857</v>
      </c>
      <c r="D15444" t="str">
        <f t="shared" ca="1" si="1208"/>
        <v>Services relating to hinging joints of the jaw</v>
      </c>
      <c r="E15444">
        <f t="shared" ca="1" si="1209"/>
        <v>16</v>
      </c>
    </row>
    <row r="15445" spans="1:5" x14ac:dyDescent="0.2">
      <c r="A15445" t="str">
        <f t="shared" ca="1" si="1206"/>
        <v>Major</v>
      </c>
      <c r="B15445" t="str">
        <f t="shared" ca="1" si="1207"/>
        <v>temporomandibular joint dysfunction</v>
      </c>
      <c r="C15445">
        <f t="shared" si="1205"/>
        <v>857</v>
      </c>
      <c r="D15445" t="str">
        <f t="shared" ca="1" si="1208"/>
        <v>Services relating to hinging joints of the jaw</v>
      </c>
      <c r="E15445">
        <f t="shared" ca="1" si="1209"/>
        <v>16</v>
      </c>
    </row>
    <row r="15446" spans="1:5" x14ac:dyDescent="0.2">
      <c r="A15446" t="str">
        <f t="shared" ca="1" si="1206"/>
        <v>Basic</v>
      </c>
      <c r="B15446" t="str">
        <f t="shared" ca="1" si="1207"/>
        <v>basic restorative</v>
      </c>
      <c r="C15446">
        <f t="shared" si="1205"/>
        <v>858</v>
      </c>
      <c r="D15446" t="str">
        <f t="shared" ca="1" si="1208"/>
        <v>Fillings (amalgam "silver" and composite "white" non-molar)</v>
      </c>
      <c r="E15446">
        <f t="shared" ca="1" si="1209"/>
        <v>8</v>
      </c>
    </row>
    <row r="15447" spans="1:5" x14ac:dyDescent="0.2">
      <c r="A15447" t="str">
        <f t="shared" ca="1" si="1206"/>
        <v>Basic</v>
      </c>
      <c r="B15447" t="str">
        <f t="shared" ca="1" si="1207"/>
        <v>oral surgery</v>
      </c>
      <c r="C15447">
        <f t="shared" si="1205"/>
        <v>858</v>
      </c>
      <c r="D15447" t="str">
        <f t="shared" ca="1" si="1208"/>
        <v>Extraction and other surgery procedures, incl. pre- and post-operative care</v>
      </c>
      <c r="E15447">
        <f t="shared" ca="1" si="1209"/>
        <v>9</v>
      </c>
    </row>
    <row r="15448" spans="1:5" x14ac:dyDescent="0.2">
      <c r="A15448" t="str">
        <f t="shared" ca="1" si="1206"/>
        <v>Basic</v>
      </c>
      <c r="B15448" t="str">
        <f t="shared" ca="1" si="1207"/>
        <v>endodontics</v>
      </c>
      <c r="C15448">
        <f t="shared" si="1205"/>
        <v>858</v>
      </c>
      <c r="D15448" t="str">
        <f t="shared" ca="1" si="1208"/>
        <v>Root canal, pulpal therapy</v>
      </c>
      <c r="E15448">
        <f t="shared" ca="1" si="1209"/>
        <v>10</v>
      </c>
    </row>
    <row r="15449" spans="1:5" x14ac:dyDescent="0.2">
      <c r="A15449" t="str">
        <f t="shared" ca="1" si="1206"/>
        <v>Diagnostics and Preventative</v>
      </c>
      <c r="B15449" t="str">
        <f t="shared" ca="1" si="1207"/>
        <v>Space Maintainers</v>
      </c>
      <c r="C15449">
        <f t="shared" si="1205"/>
        <v>858</v>
      </c>
      <c r="D15449">
        <f t="shared" ca="1" si="1208"/>
        <v>0</v>
      </c>
      <c r="E15449">
        <f t="shared" ca="1" si="1209"/>
        <v>7</v>
      </c>
    </row>
    <row r="15450" spans="1:5" x14ac:dyDescent="0.2">
      <c r="A15450" t="str">
        <f t="shared" ca="1" si="1206"/>
        <v>Basic</v>
      </c>
      <c r="B15450" t="str">
        <f t="shared" ca="1" si="1207"/>
        <v>non-surgical periodontics</v>
      </c>
      <c r="C15450">
        <f t="shared" si="1205"/>
        <v>858</v>
      </c>
      <c r="D15450" t="str">
        <f t="shared" ca="1" si="1208"/>
        <v xml:space="preserve">Non-surgical treatment of the gums and supporting structures of the teeth </v>
      </c>
      <c r="E15450">
        <f t="shared" ca="1" si="1209"/>
        <v>12</v>
      </c>
    </row>
    <row r="15451" spans="1:5" x14ac:dyDescent="0.2">
      <c r="A15451" t="str">
        <f t="shared" ca="1" si="1206"/>
        <v>Orthodontics</v>
      </c>
      <c r="B15451" t="str">
        <f t="shared" ca="1" si="1207"/>
        <v>orthodontics</v>
      </c>
      <c r="C15451">
        <f t="shared" si="1205"/>
        <v>858</v>
      </c>
      <c r="D15451" t="str">
        <f t="shared" ca="1" si="1208"/>
        <v>For eligible dependents to age 19</v>
      </c>
      <c r="E15451">
        <f t="shared" ca="1" si="1209"/>
        <v>17</v>
      </c>
    </row>
    <row r="15452" spans="1:5" x14ac:dyDescent="0.2">
      <c r="A15452" t="str">
        <f t="shared" ca="1" si="1206"/>
        <v>Major</v>
      </c>
      <c r="B15452" t="str">
        <f t="shared" ca="1" si="1207"/>
        <v>prosthodontics</v>
      </c>
      <c r="C15452">
        <f t="shared" si="1205"/>
        <v>858</v>
      </c>
      <c r="D15452" t="str">
        <f t="shared" ca="1" si="1208"/>
        <v>Procedures for replacement of missing teeth by construction or repair of bridges and partial or complete dentures</v>
      </c>
      <c r="E15452">
        <f t="shared" ca="1" si="1209"/>
        <v>15</v>
      </c>
    </row>
    <row r="15453" spans="1:5" x14ac:dyDescent="0.2">
      <c r="A15453" t="str">
        <f t="shared" ca="1" si="1206"/>
        <v>Diagnostics and Preventative</v>
      </c>
      <c r="B15453" t="str">
        <f t="shared" ca="1" si="1207"/>
        <v>Prophylaxis</v>
      </c>
      <c r="C15453">
        <f t="shared" si="1205"/>
        <v>858</v>
      </c>
      <c r="D15453">
        <f t="shared" ca="1" si="1208"/>
        <v>0</v>
      </c>
      <c r="E15453">
        <f t="shared" ca="1" si="1209"/>
        <v>4</v>
      </c>
    </row>
    <row r="15454" spans="1:5" x14ac:dyDescent="0.2">
      <c r="A15454" t="str">
        <f t="shared" ca="1" si="1206"/>
        <v>Basic</v>
      </c>
      <c r="B15454" t="str">
        <f t="shared" ca="1" si="1207"/>
        <v>general anesthesia</v>
      </c>
      <c r="C15454">
        <f t="shared" si="1205"/>
        <v>858</v>
      </c>
      <c r="D15454" t="str">
        <f t="shared" ca="1" si="1208"/>
        <v>Covered when used in conjunction with covered oral surgical procedures</v>
      </c>
      <c r="E15454">
        <f t="shared" ca="1" si="1209"/>
        <v>13</v>
      </c>
    </row>
    <row r="15455" spans="1:5" x14ac:dyDescent="0.2">
      <c r="A15455" t="str">
        <f t="shared" ca="1" si="1206"/>
        <v>Basic</v>
      </c>
      <c r="B15455" t="str">
        <f t="shared" ca="1" si="1207"/>
        <v>non-surgical periodontics</v>
      </c>
      <c r="C15455">
        <f t="shared" si="1205"/>
        <v>858</v>
      </c>
      <c r="D15455" t="str">
        <f t="shared" ca="1" si="1208"/>
        <v xml:space="preserve">Non-surgical treatment of the gums and supporting structures of the teeth </v>
      </c>
      <c r="E15455">
        <f t="shared" ca="1" si="1209"/>
        <v>12</v>
      </c>
    </row>
    <row r="15456" spans="1:5" x14ac:dyDescent="0.2">
      <c r="A15456" t="str">
        <f t="shared" ca="1" si="1206"/>
        <v>Orthodontics</v>
      </c>
      <c r="B15456" t="str">
        <f t="shared" ca="1" si="1207"/>
        <v>orthodontics</v>
      </c>
      <c r="C15456">
        <f t="shared" si="1205"/>
        <v>858</v>
      </c>
      <c r="D15456" t="str">
        <f t="shared" ca="1" si="1208"/>
        <v>For eligible dependents to age 19</v>
      </c>
      <c r="E15456">
        <f t="shared" ca="1" si="1209"/>
        <v>17</v>
      </c>
    </row>
    <row r="15457" spans="1:5" x14ac:dyDescent="0.2">
      <c r="A15457" t="str">
        <f t="shared" ca="1" si="1206"/>
        <v>Major</v>
      </c>
      <c r="B15457" t="str">
        <f t="shared" ca="1" si="1207"/>
        <v>prosthodontics</v>
      </c>
      <c r="C15457">
        <f t="shared" si="1205"/>
        <v>858</v>
      </c>
      <c r="D15457" t="str">
        <f t="shared" ca="1" si="1208"/>
        <v>Procedures for replacement of missing teeth by construction or repair of bridges and partial or complete dentures</v>
      </c>
      <c r="E15457">
        <f t="shared" ca="1" si="1209"/>
        <v>15</v>
      </c>
    </row>
    <row r="15458" spans="1:5" x14ac:dyDescent="0.2">
      <c r="A15458" t="str">
        <f t="shared" ca="1" si="1206"/>
        <v>Other</v>
      </c>
      <c r="B15458" t="str">
        <f t="shared" ca="1" si="1207"/>
        <v>Implants</v>
      </c>
      <c r="C15458">
        <f t="shared" si="1205"/>
        <v>858</v>
      </c>
      <c r="D15458" t="str">
        <f t="shared" ca="1" si="1208"/>
        <v>Implant dental work</v>
      </c>
      <c r="E15458">
        <f t="shared" ca="1" si="1209"/>
        <v>18</v>
      </c>
    </row>
    <row r="15459" spans="1:5" x14ac:dyDescent="0.2">
      <c r="A15459" t="str">
        <f t="shared" ca="1" si="1206"/>
        <v>Diagnostics and Preventative</v>
      </c>
      <c r="B15459" t="str">
        <f t="shared" ca="1" si="1207"/>
        <v>Fluoride treatments</v>
      </c>
      <c r="C15459">
        <f t="shared" si="1205"/>
        <v>858</v>
      </c>
      <c r="D15459">
        <f t="shared" ca="1" si="1208"/>
        <v>0</v>
      </c>
      <c r="E15459">
        <f t="shared" ca="1" si="1209"/>
        <v>5</v>
      </c>
    </row>
    <row r="15460" spans="1:5" x14ac:dyDescent="0.2">
      <c r="A15460" t="str">
        <f t="shared" ca="1" si="1206"/>
        <v>Major</v>
      </c>
      <c r="B15460" t="str">
        <f t="shared" ca="1" si="1207"/>
        <v>prosthodontics</v>
      </c>
      <c r="C15460">
        <f t="shared" si="1205"/>
        <v>858</v>
      </c>
      <c r="D15460" t="str">
        <f t="shared" ca="1" si="1208"/>
        <v>Procedures for replacement of missing teeth by construction or repair of bridges and partial or complete dentures</v>
      </c>
      <c r="E15460">
        <f t="shared" ca="1" si="1209"/>
        <v>15</v>
      </c>
    </row>
    <row r="15461" spans="1:5" x14ac:dyDescent="0.2">
      <c r="A15461" t="str">
        <f t="shared" ca="1" si="1206"/>
        <v>Basic</v>
      </c>
      <c r="B15461" t="str">
        <f t="shared" ca="1" si="1207"/>
        <v>non-surgical periodontics</v>
      </c>
      <c r="C15461">
        <f t="shared" si="1205"/>
        <v>858</v>
      </c>
      <c r="D15461" t="str">
        <f t="shared" ca="1" si="1208"/>
        <v xml:space="preserve">Non-surgical treatment of the gums and supporting structures of the teeth </v>
      </c>
      <c r="E15461">
        <f t="shared" ca="1" si="1209"/>
        <v>12</v>
      </c>
    </row>
    <row r="15462" spans="1:5" x14ac:dyDescent="0.2">
      <c r="A15462" t="str">
        <f t="shared" ca="1" si="1206"/>
        <v>Diagnostics and Preventative</v>
      </c>
      <c r="B15462" t="str">
        <f t="shared" ca="1" si="1207"/>
        <v>Fluoride treatments</v>
      </c>
      <c r="C15462">
        <f t="shared" si="1205"/>
        <v>858</v>
      </c>
      <c r="D15462">
        <f t="shared" ca="1" si="1208"/>
        <v>0</v>
      </c>
      <c r="E15462">
        <f t="shared" ca="1" si="1209"/>
        <v>5</v>
      </c>
    </row>
    <row r="15463" spans="1:5" x14ac:dyDescent="0.2">
      <c r="A15463" t="str">
        <f t="shared" ca="1" si="1206"/>
        <v>Basic</v>
      </c>
      <c r="B15463" t="str">
        <f t="shared" ca="1" si="1207"/>
        <v>general anesthesia</v>
      </c>
      <c r="C15463">
        <f t="shared" si="1205"/>
        <v>858</v>
      </c>
      <c r="D15463" t="str">
        <f t="shared" ca="1" si="1208"/>
        <v>Covered when used in conjunction with covered oral surgical procedures</v>
      </c>
      <c r="E15463">
        <f t="shared" ca="1" si="1209"/>
        <v>13</v>
      </c>
    </row>
    <row r="15464" spans="1:5" x14ac:dyDescent="0.2">
      <c r="A15464" t="str">
        <f t="shared" ca="1" si="1206"/>
        <v>Diagnostics and Preventative</v>
      </c>
      <c r="B15464" t="str">
        <f t="shared" ca="1" si="1207"/>
        <v>Fluoride treatments</v>
      </c>
      <c r="C15464">
        <f t="shared" ref="C15464:C15527" si="1210">IF(MOD(ROW(C15464)-2,18)&lt;&gt;0,C15463,C15463+1)</f>
        <v>859</v>
      </c>
      <c r="D15464">
        <f t="shared" ca="1" si="1208"/>
        <v>0</v>
      </c>
      <c r="E15464">
        <f t="shared" ca="1" si="1209"/>
        <v>5</v>
      </c>
    </row>
    <row r="15465" spans="1:5" x14ac:dyDescent="0.2">
      <c r="A15465" t="str">
        <f t="shared" ca="1" si="1206"/>
        <v>Basic</v>
      </c>
      <c r="B15465" t="str">
        <f t="shared" ca="1" si="1207"/>
        <v>oral surgery</v>
      </c>
      <c r="C15465">
        <f t="shared" si="1210"/>
        <v>859</v>
      </c>
      <c r="D15465" t="str">
        <f t="shared" ca="1" si="1208"/>
        <v>Extraction and other surgery procedures, incl. pre- and post-operative care</v>
      </c>
      <c r="E15465">
        <f t="shared" ca="1" si="1209"/>
        <v>9</v>
      </c>
    </row>
    <row r="15466" spans="1:5" x14ac:dyDescent="0.2">
      <c r="A15466" t="str">
        <f t="shared" ca="1" si="1206"/>
        <v>Basic</v>
      </c>
      <c r="B15466" t="str">
        <f t="shared" ca="1" si="1207"/>
        <v>non-surgical periodontics</v>
      </c>
      <c r="C15466">
        <f t="shared" si="1210"/>
        <v>859</v>
      </c>
      <c r="D15466" t="str">
        <f t="shared" ca="1" si="1208"/>
        <v xml:space="preserve">Non-surgical treatment of the gums and supporting structures of the teeth </v>
      </c>
      <c r="E15466">
        <f t="shared" ca="1" si="1209"/>
        <v>12</v>
      </c>
    </row>
    <row r="15467" spans="1:5" x14ac:dyDescent="0.2">
      <c r="A15467" t="str">
        <f t="shared" ca="1" si="1206"/>
        <v>Major</v>
      </c>
      <c r="B15467" t="str">
        <f t="shared" ca="1" si="1207"/>
        <v>major restorative</v>
      </c>
      <c r="C15467">
        <f t="shared" si="1210"/>
        <v>859</v>
      </c>
      <c r="D15467" t="str">
        <f t="shared" ca="1" si="1208"/>
        <v>Single crowns, inlays, onlays</v>
      </c>
      <c r="E15467">
        <f t="shared" ca="1" si="1209"/>
        <v>14</v>
      </c>
    </row>
    <row r="15468" spans="1:5" x14ac:dyDescent="0.2">
      <c r="A15468" t="str">
        <f t="shared" ca="1" si="1206"/>
        <v>Diagnostics and Preventative</v>
      </c>
      <c r="B15468" t="str">
        <f t="shared" ca="1" si="1207"/>
        <v>Bitewing x-rays</v>
      </c>
      <c r="C15468">
        <f t="shared" si="1210"/>
        <v>859</v>
      </c>
      <c r="D15468">
        <f t="shared" ca="1" si="1208"/>
        <v>0</v>
      </c>
      <c r="E15468">
        <f t="shared" ca="1" si="1209"/>
        <v>2</v>
      </c>
    </row>
    <row r="15469" spans="1:5" x14ac:dyDescent="0.2">
      <c r="A15469" t="str">
        <f t="shared" ca="1" si="1206"/>
        <v>Basic</v>
      </c>
      <c r="B15469" t="str">
        <f t="shared" ca="1" si="1207"/>
        <v>endodontics</v>
      </c>
      <c r="C15469">
        <f t="shared" si="1210"/>
        <v>859</v>
      </c>
      <c r="D15469" t="str">
        <f t="shared" ca="1" si="1208"/>
        <v>Root canal, pulpal therapy</v>
      </c>
      <c r="E15469">
        <f t="shared" ca="1" si="1209"/>
        <v>10</v>
      </c>
    </row>
    <row r="15470" spans="1:5" x14ac:dyDescent="0.2">
      <c r="A15470" t="str">
        <f t="shared" ca="1" si="1206"/>
        <v>Diagnostics and Preventative</v>
      </c>
      <c r="B15470" t="str">
        <f t="shared" ca="1" si="1207"/>
        <v>Space Maintainers</v>
      </c>
      <c r="C15470">
        <f t="shared" si="1210"/>
        <v>859</v>
      </c>
      <c r="D15470">
        <f t="shared" ca="1" si="1208"/>
        <v>0</v>
      </c>
      <c r="E15470">
        <f t="shared" ca="1" si="1209"/>
        <v>7</v>
      </c>
    </row>
    <row r="15471" spans="1:5" x14ac:dyDescent="0.2">
      <c r="A15471" t="str">
        <f t="shared" ca="1" si="1206"/>
        <v>Basic</v>
      </c>
      <c r="B15471" t="str">
        <f t="shared" ca="1" si="1207"/>
        <v>general anesthesia</v>
      </c>
      <c r="C15471">
        <f t="shared" si="1210"/>
        <v>859</v>
      </c>
      <c r="D15471" t="str">
        <f t="shared" ca="1" si="1208"/>
        <v>Covered when used in conjunction with covered oral surgical procedures</v>
      </c>
      <c r="E15471">
        <f t="shared" ca="1" si="1209"/>
        <v>13</v>
      </c>
    </row>
    <row r="15472" spans="1:5" x14ac:dyDescent="0.2">
      <c r="A15472" t="str">
        <f t="shared" ca="1" si="1206"/>
        <v>Basic</v>
      </c>
      <c r="B15472" t="str">
        <f t="shared" ca="1" si="1207"/>
        <v>endodontics</v>
      </c>
      <c r="C15472">
        <f t="shared" si="1210"/>
        <v>859</v>
      </c>
      <c r="D15472" t="str">
        <f t="shared" ca="1" si="1208"/>
        <v>Root canal, pulpal therapy</v>
      </c>
      <c r="E15472">
        <f t="shared" ca="1" si="1209"/>
        <v>10</v>
      </c>
    </row>
    <row r="15473" spans="1:5" x14ac:dyDescent="0.2">
      <c r="A15473" t="str">
        <f t="shared" ca="1" si="1206"/>
        <v>Basic</v>
      </c>
      <c r="B15473" t="str">
        <f t="shared" ca="1" si="1207"/>
        <v>oral surgery</v>
      </c>
      <c r="C15473">
        <f t="shared" si="1210"/>
        <v>859</v>
      </c>
      <c r="D15473" t="str">
        <f t="shared" ca="1" si="1208"/>
        <v>Extraction and other surgery procedures, incl. pre- and post-operative care</v>
      </c>
      <c r="E15473">
        <f t="shared" ca="1" si="1209"/>
        <v>9</v>
      </c>
    </row>
    <row r="15474" spans="1:5" x14ac:dyDescent="0.2">
      <c r="A15474" t="str">
        <f t="shared" ca="1" si="1206"/>
        <v>Diagnostics and Preventative</v>
      </c>
      <c r="B15474" t="str">
        <f t="shared" ca="1" si="1207"/>
        <v>Space Maintainers</v>
      </c>
      <c r="C15474">
        <f t="shared" si="1210"/>
        <v>859</v>
      </c>
      <c r="D15474">
        <f t="shared" ca="1" si="1208"/>
        <v>0</v>
      </c>
      <c r="E15474">
        <f t="shared" ca="1" si="1209"/>
        <v>7</v>
      </c>
    </row>
    <row r="15475" spans="1:5" x14ac:dyDescent="0.2">
      <c r="A15475" t="str">
        <f t="shared" ca="1" si="1206"/>
        <v>Diagnostics and Preventative</v>
      </c>
      <c r="B15475" t="str">
        <f t="shared" ca="1" si="1207"/>
        <v>Sealants</v>
      </c>
      <c r="C15475">
        <f t="shared" si="1210"/>
        <v>859</v>
      </c>
      <c r="D15475">
        <f t="shared" ca="1" si="1208"/>
        <v>0</v>
      </c>
      <c r="E15475">
        <f t="shared" ca="1" si="1209"/>
        <v>6</v>
      </c>
    </row>
    <row r="15476" spans="1:5" x14ac:dyDescent="0.2">
      <c r="A15476" t="str">
        <f t="shared" ca="1" si="1206"/>
        <v>Diagnostics and Preventative</v>
      </c>
      <c r="B15476" t="str">
        <f t="shared" ca="1" si="1207"/>
        <v>Fluoride treatments</v>
      </c>
      <c r="C15476">
        <f t="shared" si="1210"/>
        <v>859</v>
      </c>
      <c r="D15476">
        <f t="shared" ca="1" si="1208"/>
        <v>0</v>
      </c>
      <c r="E15476">
        <f t="shared" ca="1" si="1209"/>
        <v>5</v>
      </c>
    </row>
    <row r="15477" spans="1:5" x14ac:dyDescent="0.2">
      <c r="A15477" t="str">
        <f t="shared" ca="1" si="1206"/>
        <v>Diagnostics and Preventative</v>
      </c>
      <c r="B15477" t="str">
        <f t="shared" ca="1" si="1207"/>
        <v>Space Maintainers</v>
      </c>
      <c r="C15477">
        <f t="shared" si="1210"/>
        <v>859</v>
      </c>
      <c r="D15477">
        <f t="shared" ca="1" si="1208"/>
        <v>0</v>
      </c>
      <c r="E15477">
        <f t="shared" ca="1" si="1209"/>
        <v>7</v>
      </c>
    </row>
    <row r="15478" spans="1:5" x14ac:dyDescent="0.2">
      <c r="A15478" t="str">
        <f t="shared" ca="1" si="1206"/>
        <v>Diagnostics and Preventative</v>
      </c>
      <c r="B15478" t="str">
        <f t="shared" ca="1" si="1207"/>
        <v>Full-mouth x-ray</v>
      </c>
      <c r="C15478">
        <f t="shared" si="1210"/>
        <v>859</v>
      </c>
      <c r="D15478">
        <f t="shared" ca="1" si="1208"/>
        <v>0</v>
      </c>
      <c r="E15478">
        <f t="shared" ca="1" si="1209"/>
        <v>3</v>
      </c>
    </row>
    <row r="15479" spans="1:5" x14ac:dyDescent="0.2">
      <c r="A15479" t="str">
        <f t="shared" ca="1" si="1206"/>
        <v>Diagnostics and Preventative</v>
      </c>
      <c r="B15479" t="str">
        <f t="shared" ca="1" si="1207"/>
        <v>Fluoride treatments</v>
      </c>
      <c r="C15479">
        <f t="shared" si="1210"/>
        <v>859</v>
      </c>
      <c r="D15479">
        <f t="shared" ca="1" si="1208"/>
        <v>0</v>
      </c>
      <c r="E15479">
        <f t="shared" ca="1" si="1209"/>
        <v>5</v>
      </c>
    </row>
    <row r="15480" spans="1:5" x14ac:dyDescent="0.2">
      <c r="A15480" t="str">
        <f t="shared" ca="1" si="1206"/>
        <v>Diagnostics and Preventative</v>
      </c>
      <c r="B15480" t="str">
        <f t="shared" ca="1" si="1207"/>
        <v>Prophylaxis</v>
      </c>
      <c r="C15480">
        <f t="shared" si="1210"/>
        <v>859</v>
      </c>
      <c r="D15480">
        <f t="shared" ca="1" si="1208"/>
        <v>0</v>
      </c>
      <c r="E15480">
        <f t="shared" ca="1" si="1209"/>
        <v>4</v>
      </c>
    </row>
    <row r="15481" spans="1:5" x14ac:dyDescent="0.2">
      <c r="A15481" t="str">
        <f t="shared" ca="1" si="1206"/>
        <v>Basic</v>
      </c>
      <c r="B15481" t="str">
        <f t="shared" ca="1" si="1207"/>
        <v>basic restorative</v>
      </c>
      <c r="C15481">
        <f t="shared" si="1210"/>
        <v>859</v>
      </c>
      <c r="D15481" t="str">
        <f t="shared" ca="1" si="1208"/>
        <v>Fillings (amalgam "silver" and composite "white" non-molar)</v>
      </c>
      <c r="E15481">
        <f t="shared" ca="1" si="1209"/>
        <v>8</v>
      </c>
    </row>
    <row r="15482" spans="1:5" x14ac:dyDescent="0.2">
      <c r="A15482" t="str">
        <f t="shared" ca="1" si="1206"/>
        <v>Basic</v>
      </c>
      <c r="B15482" t="str">
        <f t="shared" ca="1" si="1207"/>
        <v>basic restorative</v>
      </c>
      <c r="C15482">
        <f t="shared" si="1210"/>
        <v>860</v>
      </c>
      <c r="D15482" t="str">
        <f t="shared" ca="1" si="1208"/>
        <v>Fillings (amalgam "silver" and composite "white" non-molar)</v>
      </c>
      <c r="E15482">
        <f t="shared" ca="1" si="1209"/>
        <v>8</v>
      </c>
    </row>
    <row r="15483" spans="1:5" x14ac:dyDescent="0.2">
      <c r="A15483" t="str">
        <f t="shared" ca="1" si="1206"/>
        <v>Basic</v>
      </c>
      <c r="B15483" t="str">
        <f t="shared" ca="1" si="1207"/>
        <v>endodontics</v>
      </c>
      <c r="C15483">
        <f t="shared" si="1210"/>
        <v>860</v>
      </c>
      <c r="D15483" t="str">
        <f t="shared" ca="1" si="1208"/>
        <v>Root canal, pulpal therapy</v>
      </c>
      <c r="E15483">
        <f t="shared" ca="1" si="1209"/>
        <v>10</v>
      </c>
    </row>
    <row r="15484" spans="1:5" x14ac:dyDescent="0.2">
      <c r="A15484" t="str">
        <f t="shared" ca="1" si="1206"/>
        <v>Diagnostics and Preventative</v>
      </c>
      <c r="B15484" t="str">
        <f t="shared" ca="1" si="1207"/>
        <v>Bitewing x-rays</v>
      </c>
      <c r="C15484">
        <f t="shared" si="1210"/>
        <v>860</v>
      </c>
      <c r="D15484">
        <f t="shared" ca="1" si="1208"/>
        <v>0</v>
      </c>
      <c r="E15484">
        <f t="shared" ca="1" si="1209"/>
        <v>2</v>
      </c>
    </row>
    <row r="15485" spans="1:5" x14ac:dyDescent="0.2">
      <c r="A15485" t="str">
        <f t="shared" ca="1" si="1206"/>
        <v>Basic</v>
      </c>
      <c r="B15485" t="str">
        <f t="shared" ca="1" si="1207"/>
        <v>basic restorative</v>
      </c>
      <c r="C15485">
        <f t="shared" si="1210"/>
        <v>860</v>
      </c>
      <c r="D15485" t="str">
        <f t="shared" ca="1" si="1208"/>
        <v>Fillings (amalgam "silver" and composite "white" non-molar)</v>
      </c>
      <c r="E15485">
        <f t="shared" ca="1" si="1209"/>
        <v>8</v>
      </c>
    </row>
    <row r="15486" spans="1:5" x14ac:dyDescent="0.2">
      <c r="A15486" t="str">
        <f t="shared" ca="1" si="1206"/>
        <v>Basic</v>
      </c>
      <c r="B15486" t="str">
        <f t="shared" ca="1" si="1207"/>
        <v>oral surgery</v>
      </c>
      <c r="C15486">
        <f t="shared" si="1210"/>
        <v>860</v>
      </c>
      <c r="D15486" t="str">
        <f t="shared" ca="1" si="1208"/>
        <v>Extraction and other surgery procedures, incl. pre- and post-operative care</v>
      </c>
      <c r="E15486">
        <f t="shared" ca="1" si="1209"/>
        <v>9</v>
      </c>
    </row>
    <row r="15487" spans="1:5" x14ac:dyDescent="0.2">
      <c r="A15487" t="str">
        <f t="shared" ca="1" si="1206"/>
        <v>Basic</v>
      </c>
      <c r="B15487" t="str">
        <f t="shared" ca="1" si="1207"/>
        <v>endodontics</v>
      </c>
      <c r="C15487">
        <f t="shared" si="1210"/>
        <v>860</v>
      </c>
      <c r="D15487" t="str">
        <f t="shared" ca="1" si="1208"/>
        <v>Root canal, pulpal therapy</v>
      </c>
      <c r="E15487">
        <f t="shared" ca="1" si="1209"/>
        <v>10</v>
      </c>
    </row>
    <row r="15488" spans="1:5" x14ac:dyDescent="0.2">
      <c r="A15488" t="str">
        <f t="shared" ca="1" si="1206"/>
        <v>Basic</v>
      </c>
      <c r="B15488" t="str">
        <f t="shared" ca="1" si="1207"/>
        <v>surgical periodontics</v>
      </c>
      <c r="C15488">
        <f t="shared" si="1210"/>
        <v>860</v>
      </c>
      <c r="D15488" t="str">
        <f t="shared" ca="1" si="1208"/>
        <v>Surgical treatment of the gums and supporting structures of the teeth</v>
      </c>
      <c r="E15488">
        <f t="shared" ca="1" si="1209"/>
        <v>11</v>
      </c>
    </row>
    <row r="15489" spans="1:5" x14ac:dyDescent="0.2">
      <c r="A15489" t="str">
        <f t="shared" ca="1" si="1206"/>
        <v>Major</v>
      </c>
      <c r="B15489" t="str">
        <f t="shared" ca="1" si="1207"/>
        <v>major restorative</v>
      </c>
      <c r="C15489">
        <f t="shared" si="1210"/>
        <v>860</v>
      </c>
      <c r="D15489" t="str">
        <f t="shared" ca="1" si="1208"/>
        <v>Single crowns, inlays, onlays</v>
      </c>
      <c r="E15489">
        <f t="shared" ca="1" si="1209"/>
        <v>14</v>
      </c>
    </row>
    <row r="15490" spans="1:5" x14ac:dyDescent="0.2">
      <c r="A15490" t="str">
        <f t="shared" ref="A15490:A15553" ca="1" si="1211">INDEX(services,E15490,1)</f>
        <v>Basic</v>
      </c>
      <c r="B15490" t="str">
        <f t="shared" ref="B15490:B15553" ca="1" si="1212">INDEX(services,E15490,2)</f>
        <v>non-surgical periodontics</v>
      </c>
      <c r="C15490">
        <f t="shared" si="1210"/>
        <v>860</v>
      </c>
      <c r="D15490" t="str">
        <f t="shared" ref="D15490:D15553" ca="1" si="1213">INDEX(services,E15490,3)</f>
        <v xml:space="preserve">Non-surgical treatment of the gums and supporting structures of the teeth </v>
      </c>
      <c r="E15490">
        <f t="shared" ref="E15490:E15553" ca="1" si="1214">RANDBETWEEN(1,ROWS(services))</f>
        <v>12</v>
      </c>
    </row>
    <row r="15491" spans="1:5" x14ac:dyDescent="0.2">
      <c r="A15491" t="str">
        <f t="shared" ca="1" si="1211"/>
        <v>Basic</v>
      </c>
      <c r="B15491" t="str">
        <f t="shared" ca="1" si="1212"/>
        <v>endodontics</v>
      </c>
      <c r="C15491">
        <f t="shared" si="1210"/>
        <v>860</v>
      </c>
      <c r="D15491" t="str">
        <f t="shared" ca="1" si="1213"/>
        <v>Root canal, pulpal therapy</v>
      </c>
      <c r="E15491">
        <f t="shared" ca="1" si="1214"/>
        <v>10</v>
      </c>
    </row>
    <row r="15492" spans="1:5" x14ac:dyDescent="0.2">
      <c r="A15492" t="str">
        <f t="shared" ca="1" si="1211"/>
        <v>Basic</v>
      </c>
      <c r="B15492" t="str">
        <f t="shared" ca="1" si="1212"/>
        <v>basic restorative</v>
      </c>
      <c r="C15492">
        <f t="shared" si="1210"/>
        <v>860</v>
      </c>
      <c r="D15492" t="str">
        <f t="shared" ca="1" si="1213"/>
        <v>Fillings (amalgam "silver" and composite "white" non-molar)</v>
      </c>
      <c r="E15492">
        <f t="shared" ca="1" si="1214"/>
        <v>8</v>
      </c>
    </row>
    <row r="15493" spans="1:5" x14ac:dyDescent="0.2">
      <c r="A15493" t="str">
        <f t="shared" ca="1" si="1211"/>
        <v>Basic</v>
      </c>
      <c r="B15493" t="str">
        <f t="shared" ca="1" si="1212"/>
        <v>non-surgical periodontics</v>
      </c>
      <c r="C15493">
        <f t="shared" si="1210"/>
        <v>860</v>
      </c>
      <c r="D15493" t="str">
        <f t="shared" ca="1" si="1213"/>
        <v xml:space="preserve">Non-surgical treatment of the gums and supporting structures of the teeth </v>
      </c>
      <c r="E15493">
        <f t="shared" ca="1" si="1214"/>
        <v>12</v>
      </c>
    </row>
    <row r="15494" spans="1:5" x14ac:dyDescent="0.2">
      <c r="A15494" t="str">
        <f t="shared" ca="1" si="1211"/>
        <v>Diagnostics and Preventative</v>
      </c>
      <c r="B15494" t="str">
        <f t="shared" ca="1" si="1212"/>
        <v>Full-mouth x-ray</v>
      </c>
      <c r="C15494">
        <f t="shared" si="1210"/>
        <v>860</v>
      </c>
      <c r="D15494">
        <f t="shared" ca="1" si="1213"/>
        <v>0</v>
      </c>
      <c r="E15494">
        <f t="shared" ca="1" si="1214"/>
        <v>3</v>
      </c>
    </row>
    <row r="15495" spans="1:5" x14ac:dyDescent="0.2">
      <c r="A15495" t="str">
        <f t="shared" ca="1" si="1211"/>
        <v>Basic</v>
      </c>
      <c r="B15495" t="str">
        <f t="shared" ca="1" si="1212"/>
        <v>non-surgical periodontics</v>
      </c>
      <c r="C15495">
        <f t="shared" si="1210"/>
        <v>860</v>
      </c>
      <c r="D15495" t="str">
        <f t="shared" ca="1" si="1213"/>
        <v xml:space="preserve">Non-surgical treatment of the gums and supporting structures of the teeth </v>
      </c>
      <c r="E15495">
        <f t="shared" ca="1" si="1214"/>
        <v>12</v>
      </c>
    </row>
    <row r="15496" spans="1:5" x14ac:dyDescent="0.2">
      <c r="A15496" t="str">
        <f t="shared" ca="1" si="1211"/>
        <v>Diagnostics and Preventative</v>
      </c>
      <c r="B15496" t="str">
        <f t="shared" ca="1" si="1212"/>
        <v>Bitewing x-rays</v>
      </c>
      <c r="C15496">
        <f t="shared" si="1210"/>
        <v>860</v>
      </c>
      <c r="D15496">
        <f t="shared" ca="1" si="1213"/>
        <v>0</v>
      </c>
      <c r="E15496">
        <f t="shared" ca="1" si="1214"/>
        <v>2</v>
      </c>
    </row>
    <row r="15497" spans="1:5" x14ac:dyDescent="0.2">
      <c r="A15497" t="str">
        <f t="shared" ca="1" si="1211"/>
        <v>Major</v>
      </c>
      <c r="B15497" t="str">
        <f t="shared" ca="1" si="1212"/>
        <v>temporomandibular joint dysfunction</v>
      </c>
      <c r="C15497">
        <f t="shared" si="1210"/>
        <v>860</v>
      </c>
      <c r="D15497" t="str">
        <f t="shared" ca="1" si="1213"/>
        <v>Services relating to hinging joints of the jaw</v>
      </c>
      <c r="E15497">
        <f t="shared" ca="1" si="1214"/>
        <v>16</v>
      </c>
    </row>
    <row r="15498" spans="1:5" x14ac:dyDescent="0.2">
      <c r="A15498" t="str">
        <f t="shared" ca="1" si="1211"/>
        <v>Basic</v>
      </c>
      <c r="B15498" t="str">
        <f t="shared" ca="1" si="1212"/>
        <v>surgical periodontics</v>
      </c>
      <c r="C15498">
        <f t="shared" si="1210"/>
        <v>860</v>
      </c>
      <c r="D15498" t="str">
        <f t="shared" ca="1" si="1213"/>
        <v>Surgical treatment of the gums and supporting structures of the teeth</v>
      </c>
      <c r="E15498">
        <f t="shared" ca="1" si="1214"/>
        <v>11</v>
      </c>
    </row>
    <row r="15499" spans="1:5" x14ac:dyDescent="0.2">
      <c r="A15499" t="str">
        <f t="shared" ca="1" si="1211"/>
        <v>Diagnostics and Preventative</v>
      </c>
      <c r="B15499" t="str">
        <f t="shared" ca="1" si="1212"/>
        <v>Prophylaxis</v>
      </c>
      <c r="C15499">
        <f t="shared" si="1210"/>
        <v>860</v>
      </c>
      <c r="D15499">
        <f t="shared" ca="1" si="1213"/>
        <v>0</v>
      </c>
      <c r="E15499">
        <f t="shared" ca="1" si="1214"/>
        <v>4</v>
      </c>
    </row>
    <row r="15500" spans="1:5" x14ac:dyDescent="0.2">
      <c r="A15500" t="str">
        <f t="shared" ca="1" si="1211"/>
        <v>Diagnostics and Preventative</v>
      </c>
      <c r="B15500" t="str">
        <f t="shared" ca="1" si="1212"/>
        <v>Prophylaxis</v>
      </c>
      <c r="C15500">
        <f t="shared" si="1210"/>
        <v>861</v>
      </c>
      <c r="D15500">
        <f t="shared" ca="1" si="1213"/>
        <v>0</v>
      </c>
      <c r="E15500">
        <f t="shared" ca="1" si="1214"/>
        <v>4</v>
      </c>
    </row>
    <row r="15501" spans="1:5" x14ac:dyDescent="0.2">
      <c r="A15501" t="str">
        <f t="shared" ca="1" si="1211"/>
        <v>Diagnostics and Preventative</v>
      </c>
      <c r="B15501" t="str">
        <f t="shared" ca="1" si="1212"/>
        <v>Periodic Exams</v>
      </c>
      <c r="C15501">
        <f t="shared" si="1210"/>
        <v>861</v>
      </c>
      <c r="D15501">
        <f t="shared" ca="1" si="1213"/>
        <v>0</v>
      </c>
      <c r="E15501">
        <f t="shared" ca="1" si="1214"/>
        <v>1</v>
      </c>
    </row>
    <row r="15502" spans="1:5" x14ac:dyDescent="0.2">
      <c r="A15502" t="str">
        <f t="shared" ca="1" si="1211"/>
        <v>Diagnostics and Preventative</v>
      </c>
      <c r="B15502" t="str">
        <f t="shared" ca="1" si="1212"/>
        <v>Bitewing x-rays</v>
      </c>
      <c r="C15502">
        <f t="shared" si="1210"/>
        <v>861</v>
      </c>
      <c r="D15502">
        <f t="shared" ca="1" si="1213"/>
        <v>0</v>
      </c>
      <c r="E15502">
        <f t="shared" ca="1" si="1214"/>
        <v>2</v>
      </c>
    </row>
    <row r="15503" spans="1:5" x14ac:dyDescent="0.2">
      <c r="A15503" t="str">
        <f t="shared" ca="1" si="1211"/>
        <v>Basic</v>
      </c>
      <c r="B15503" t="str">
        <f t="shared" ca="1" si="1212"/>
        <v>non-surgical periodontics</v>
      </c>
      <c r="C15503">
        <f t="shared" si="1210"/>
        <v>861</v>
      </c>
      <c r="D15503" t="str">
        <f t="shared" ca="1" si="1213"/>
        <v xml:space="preserve">Non-surgical treatment of the gums and supporting structures of the teeth </v>
      </c>
      <c r="E15503">
        <f t="shared" ca="1" si="1214"/>
        <v>12</v>
      </c>
    </row>
    <row r="15504" spans="1:5" x14ac:dyDescent="0.2">
      <c r="A15504" t="str">
        <f t="shared" ca="1" si="1211"/>
        <v>Diagnostics and Preventative</v>
      </c>
      <c r="B15504" t="str">
        <f t="shared" ca="1" si="1212"/>
        <v>Periodic Exams</v>
      </c>
      <c r="C15504">
        <f t="shared" si="1210"/>
        <v>861</v>
      </c>
      <c r="D15504">
        <f t="shared" ca="1" si="1213"/>
        <v>0</v>
      </c>
      <c r="E15504">
        <f t="shared" ca="1" si="1214"/>
        <v>1</v>
      </c>
    </row>
    <row r="15505" spans="1:5" x14ac:dyDescent="0.2">
      <c r="A15505" t="str">
        <f t="shared" ca="1" si="1211"/>
        <v>Diagnostics and Preventative</v>
      </c>
      <c r="B15505" t="str">
        <f t="shared" ca="1" si="1212"/>
        <v>Periodic Exams</v>
      </c>
      <c r="C15505">
        <f t="shared" si="1210"/>
        <v>861</v>
      </c>
      <c r="D15505">
        <f t="shared" ca="1" si="1213"/>
        <v>0</v>
      </c>
      <c r="E15505">
        <f t="shared" ca="1" si="1214"/>
        <v>1</v>
      </c>
    </row>
    <row r="15506" spans="1:5" x14ac:dyDescent="0.2">
      <c r="A15506" t="str">
        <f t="shared" ca="1" si="1211"/>
        <v>Diagnostics and Preventative</v>
      </c>
      <c r="B15506" t="str">
        <f t="shared" ca="1" si="1212"/>
        <v>Space Maintainers</v>
      </c>
      <c r="C15506">
        <f t="shared" si="1210"/>
        <v>861</v>
      </c>
      <c r="D15506">
        <f t="shared" ca="1" si="1213"/>
        <v>0</v>
      </c>
      <c r="E15506">
        <f t="shared" ca="1" si="1214"/>
        <v>7</v>
      </c>
    </row>
    <row r="15507" spans="1:5" x14ac:dyDescent="0.2">
      <c r="A15507" t="str">
        <f t="shared" ca="1" si="1211"/>
        <v>Diagnostics and Preventative</v>
      </c>
      <c r="B15507" t="str">
        <f t="shared" ca="1" si="1212"/>
        <v>Sealants</v>
      </c>
      <c r="C15507">
        <f t="shared" si="1210"/>
        <v>861</v>
      </c>
      <c r="D15507">
        <f t="shared" ca="1" si="1213"/>
        <v>0</v>
      </c>
      <c r="E15507">
        <f t="shared" ca="1" si="1214"/>
        <v>6</v>
      </c>
    </row>
    <row r="15508" spans="1:5" x14ac:dyDescent="0.2">
      <c r="A15508" t="str">
        <f t="shared" ca="1" si="1211"/>
        <v>Diagnostics and Preventative</v>
      </c>
      <c r="B15508" t="str">
        <f t="shared" ca="1" si="1212"/>
        <v>Bitewing x-rays</v>
      </c>
      <c r="C15508">
        <f t="shared" si="1210"/>
        <v>861</v>
      </c>
      <c r="D15508">
        <f t="shared" ca="1" si="1213"/>
        <v>0</v>
      </c>
      <c r="E15508">
        <f t="shared" ca="1" si="1214"/>
        <v>2</v>
      </c>
    </row>
    <row r="15509" spans="1:5" x14ac:dyDescent="0.2">
      <c r="A15509" t="str">
        <f t="shared" ca="1" si="1211"/>
        <v>Basic</v>
      </c>
      <c r="B15509" t="str">
        <f t="shared" ca="1" si="1212"/>
        <v>general anesthesia</v>
      </c>
      <c r="C15509">
        <f t="shared" si="1210"/>
        <v>861</v>
      </c>
      <c r="D15509" t="str">
        <f t="shared" ca="1" si="1213"/>
        <v>Covered when used in conjunction with covered oral surgical procedures</v>
      </c>
      <c r="E15509">
        <f t="shared" ca="1" si="1214"/>
        <v>13</v>
      </c>
    </row>
    <row r="15510" spans="1:5" x14ac:dyDescent="0.2">
      <c r="A15510" t="str">
        <f t="shared" ca="1" si="1211"/>
        <v>Major</v>
      </c>
      <c r="B15510" t="str">
        <f t="shared" ca="1" si="1212"/>
        <v>prosthodontics</v>
      </c>
      <c r="C15510">
        <f t="shared" si="1210"/>
        <v>861</v>
      </c>
      <c r="D15510" t="str">
        <f t="shared" ca="1" si="1213"/>
        <v>Procedures for replacement of missing teeth by construction or repair of bridges and partial or complete dentures</v>
      </c>
      <c r="E15510">
        <f t="shared" ca="1" si="1214"/>
        <v>15</v>
      </c>
    </row>
    <row r="15511" spans="1:5" x14ac:dyDescent="0.2">
      <c r="A15511" t="str">
        <f t="shared" ca="1" si="1211"/>
        <v>Basic</v>
      </c>
      <c r="B15511" t="str">
        <f t="shared" ca="1" si="1212"/>
        <v>oral surgery</v>
      </c>
      <c r="C15511">
        <f t="shared" si="1210"/>
        <v>861</v>
      </c>
      <c r="D15511" t="str">
        <f t="shared" ca="1" si="1213"/>
        <v>Extraction and other surgery procedures, incl. pre- and post-operative care</v>
      </c>
      <c r="E15511">
        <f t="shared" ca="1" si="1214"/>
        <v>9</v>
      </c>
    </row>
    <row r="15512" spans="1:5" x14ac:dyDescent="0.2">
      <c r="A15512" t="str">
        <f t="shared" ca="1" si="1211"/>
        <v>Other</v>
      </c>
      <c r="B15512" t="str">
        <f t="shared" ca="1" si="1212"/>
        <v>Implants</v>
      </c>
      <c r="C15512">
        <f t="shared" si="1210"/>
        <v>861</v>
      </c>
      <c r="D15512" t="str">
        <f t="shared" ca="1" si="1213"/>
        <v>Implant dental work</v>
      </c>
      <c r="E15512">
        <f t="shared" ca="1" si="1214"/>
        <v>18</v>
      </c>
    </row>
    <row r="15513" spans="1:5" x14ac:dyDescent="0.2">
      <c r="A15513" t="str">
        <f t="shared" ca="1" si="1211"/>
        <v>Diagnostics and Preventative</v>
      </c>
      <c r="B15513" t="str">
        <f t="shared" ca="1" si="1212"/>
        <v>Sealants</v>
      </c>
      <c r="C15513">
        <f t="shared" si="1210"/>
        <v>861</v>
      </c>
      <c r="D15513">
        <f t="shared" ca="1" si="1213"/>
        <v>0</v>
      </c>
      <c r="E15513">
        <f t="shared" ca="1" si="1214"/>
        <v>6</v>
      </c>
    </row>
    <row r="15514" spans="1:5" x14ac:dyDescent="0.2">
      <c r="A15514" t="str">
        <f t="shared" ca="1" si="1211"/>
        <v>Basic</v>
      </c>
      <c r="B15514" t="str">
        <f t="shared" ca="1" si="1212"/>
        <v>oral surgery</v>
      </c>
      <c r="C15514">
        <f t="shared" si="1210"/>
        <v>861</v>
      </c>
      <c r="D15514" t="str">
        <f t="shared" ca="1" si="1213"/>
        <v>Extraction and other surgery procedures, incl. pre- and post-operative care</v>
      </c>
      <c r="E15514">
        <f t="shared" ca="1" si="1214"/>
        <v>9</v>
      </c>
    </row>
    <row r="15515" spans="1:5" x14ac:dyDescent="0.2">
      <c r="A15515" t="str">
        <f t="shared" ca="1" si="1211"/>
        <v>Orthodontics</v>
      </c>
      <c r="B15515" t="str">
        <f t="shared" ca="1" si="1212"/>
        <v>orthodontics</v>
      </c>
      <c r="C15515">
        <f t="shared" si="1210"/>
        <v>861</v>
      </c>
      <c r="D15515" t="str">
        <f t="shared" ca="1" si="1213"/>
        <v>For eligible dependents to age 19</v>
      </c>
      <c r="E15515">
        <f t="shared" ca="1" si="1214"/>
        <v>17</v>
      </c>
    </row>
    <row r="15516" spans="1:5" x14ac:dyDescent="0.2">
      <c r="A15516" t="str">
        <f t="shared" ca="1" si="1211"/>
        <v>Diagnostics and Preventative</v>
      </c>
      <c r="B15516" t="str">
        <f t="shared" ca="1" si="1212"/>
        <v>Periodic Exams</v>
      </c>
      <c r="C15516">
        <f t="shared" si="1210"/>
        <v>861</v>
      </c>
      <c r="D15516">
        <f t="shared" ca="1" si="1213"/>
        <v>0</v>
      </c>
      <c r="E15516">
        <f t="shared" ca="1" si="1214"/>
        <v>1</v>
      </c>
    </row>
    <row r="15517" spans="1:5" x14ac:dyDescent="0.2">
      <c r="A15517" t="str">
        <f t="shared" ca="1" si="1211"/>
        <v>Basic</v>
      </c>
      <c r="B15517" t="str">
        <f t="shared" ca="1" si="1212"/>
        <v>endodontics</v>
      </c>
      <c r="C15517">
        <f t="shared" si="1210"/>
        <v>861</v>
      </c>
      <c r="D15517" t="str">
        <f t="shared" ca="1" si="1213"/>
        <v>Root canal, pulpal therapy</v>
      </c>
      <c r="E15517">
        <f t="shared" ca="1" si="1214"/>
        <v>10</v>
      </c>
    </row>
    <row r="15518" spans="1:5" x14ac:dyDescent="0.2">
      <c r="A15518" t="str">
        <f t="shared" ca="1" si="1211"/>
        <v>Major</v>
      </c>
      <c r="B15518" t="str">
        <f t="shared" ca="1" si="1212"/>
        <v>temporomandibular joint dysfunction</v>
      </c>
      <c r="C15518">
        <f t="shared" si="1210"/>
        <v>862</v>
      </c>
      <c r="D15518" t="str">
        <f t="shared" ca="1" si="1213"/>
        <v>Services relating to hinging joints of the jaw</v>
      </c>
      <c r="E15518">
        <f t="shared" ca="1" si="1214"/>
        <v>16</v>
      </c>
    </row>
    <row r="15519" spans="1:5" x14ac:dyDescent="0.2">
      <c r="A15519" t="str">
        <f t="shared" ca="1" si="1211"/>
        <v>Basic</v>
      </c>
      <c r="B15519" t="str">
        <f t="shared" ca="1" si="1212"/>
        <v>general anesthesia</v>
      </c>
      <c r="C15519">
        <f t="shared" si="1210"/>
        <v>862</v>
      </c>
      <c r="D15519" t="str">
        <f t="shared" ca="1" si="1213"/>
        <v>Covered when used in conjunction with covered oral surgical procedures</v>
      </c>
      <c r="E15519">
        <f t="shared" ca="1" si="1214"/>
        <v>13</v>
      </c>
    </row>
    <row r="15520" spans="1:5" x14ac:dyDescent="0.2">
      <c r="A15520" t="str">
        <f t="shared" ca="1" si="1211"/>
        <v>Basic</v>
      </c>
      <c r="B15520" t="str">
        <f t="shared" ca="1" si="1212"/>
        <v>endodontics</v>
      </c>
      <c r="C15520">
        <f t="shared" si="1210"/>
        <v>862</v>
      </c>
      <c r="D15520" t="str">
        <f t="shared" ca="1" si="1213"/>
        <v>Root canal, pulpal therapy</v>
      </c>
      <c r="E15520">
        <f t="shared" ca="1" si="1214"/>
        <v>10</v>
      </c>
    </row>
    <row r="15521" spans="1:5" x14ac:dyDescent="0.2">
      <c r="A15521" t="str">
        <f t="shared" ca="1" si="1211"/>
        <v>Major</v>
      </c>
      <c r="B15521" t="str">
        <f t="shared" ca="1" si="1212"/>
        <v>prosthodontics</v>
      </c>
      <c r="C15521">
        <f t="shared" si="1210"/>
        <v>862</v>
      </c>
      <c r="D15521" t="str">
        <f t="shared" ca="1" si="1213"/>
        <v>Procedures for replacement of missing teeth by construction or repair of bridges and partial or complete dentures</v>
      </c>
      <c r="E15521">
        <f t="shared" ca="1" si="1214"/>
        <v>15</v>
      </c>
    </row>
    <row r="15522" spans="1:5" x14ac:dyDescent="0.2">
      <c r="A15522" t="str">
        <f t="shared" ca="1" si="1211"/>
        <v>Diagnostics and Preventative</v>
      </c>
      <c r="B15522" t="str">
        <f t="shared" ca="1" si="1212"/>
        <v>Space Maintainers</v>
      </c>
      <c r="C15522">
        <f t="shared" si="1210"/>
        <v>862</v>
      </c>
      <c r="D15522">
        <f t="shared" ca="1" si="1213"/>
        <v>0</v>
      </c>
      <c r="E15522">
        <f t="shared" ca="1" si="1214"/>
        <v>7</v>
      </c>
    </row>
    <row r="15523" spans="1:5" x14ac:dyDescent="0.2">
      <c r="A15523" t="str">
        <f t="shared" ca="1" si="1211"/>
        <v>Diagnostics and Preventative</v>
      </c>
      <c r="B15523" t="str">
        <f t="shared" ca="1" si="1212"/>
        <v>Fluoride treatments</v>
      </c>
      <c r="C15523">
        <f t="shared" si="1210"/>
        <v>862</v>
      </c>
      <c r="D15523">
        <f t="shared" ca="1" si="1213"/>
        <v>0</v>
      </c>
      <c r="E15523">
        <f t="shared" ca="1" si="1214"/>
        <v>5</v>
      </c>
    </row>
    <row r="15524" spans="1:5" x14ac:dyDescent="0.2">
      <c r="A15524" t="str">
        <f t="shared" ca="1" si="1211"/>
        <v>Major</v>
      </c>
      <c r="B15524" t="str">
        <f t="shared" ca="1" si="1212"/>
        <v>prosthodontics</v>
      </c>
      <c r="C15524">
        <f t="shared" si="1210"/>
        <v>862</v>
      </c>
      <c r="D15524" t="str">
        <f t="shared" ca="1" si="1213"/>
        <v>Procedures for replacement of missing teeth by construction or repair of bridges and partial or complete dentures</v>
      </c>
      <c r="E15524">
        <f t="shared" ca="1" si="1214"/>
        <v>15</v>
      </c>
    </row>
    <row r="15525" spans="1:5" x14ac:dyDescent="0.2">
      <c r="A15525" t="str">
        <f t="shared" ca="1" si="1211"/>
        <v>Diagnostics and Preventative</v>
      </c>
      <c r="B15525" t="str">
        <f t="shared" ca="1" si="1212"/>
        <v>Prophylaxis</v>
      </c>
      <c r="C15525">
        <f t="shared" si="1210"/>
        <v>862</v>
      </c>
      <c r="D15525">
        <f t="shared" ca="1" si="1213"/>
        <v>0</v>
      </c>
      <c r="E15525">
        <f t="shared" ca="1" si="1214"/>
        <v>4</v>
      </c>
    </row>
    <row r="15526" spans="1:5" x14ac:dyDescent="0.2">
      <c r="A15526" t="str">
        <f t="shared" ca="1" si="1211"/>
        <v>Diagnostics and Preventative</v>
      </c>
      <c r="B15526" t="str">
        <f t="shared" ca="1" si="1212"/>
        <v>Full-mouth x-ray</v>
      </c>
      <c r="C15526">
        <f t="shared" si="1210"/>
        <v>862</v>
      </c>
      <c r="D15526">
        <f t="shared" ca="1" si="1213"/>
        <v>0</v>
      </c>
      <c r="E15526">
        <f t="shared" ca="1" si="1214"/>
        <v>3</v>
      </c>
    </row>
    <row r="15527" spans="1:5" x14ac:dyDescent="0.2">
      <c r="A15527" t="str">
        <f t="shared" ca="1" si="1211"/>
        <v>Diagnostics and Preventative</v>
      </c>
      <c r="B15527" t="str">
        <f t="shared" ca="1" si="1212"/>
        <v>Periodic Exams</v>
      </c>
      <c r="C15527">
        <f t="shared" si="1210"/>
        <v>862</v>
      </c>
      <c r="D15527">
        <f t="shared" ca="1" si="1213"/>
        <v>0</v>
      </c>
      <c r="E15527">
        <f t="shared" ca="1" si="1214"/>
        <v>1</v>
      </c>
    </row>
    <row r="15528" spans="1:5" x14ac:dyDescent="0.2">
      <c r="A15528" t="str">
        <f t="shared" ca="1" si="1211"/>
        <v>Basic</v>
      </c>
      <c r="B15528" t="str">
        <f t="shared" ca="1" si="1212"/>
        <v>basic restorative</v>
      </c>
      <c r="C15528">
        <f t="shared" ref="C15528:C15591" si="1215">IF(MOD(ROW(C15528)-2,18)&lt;&gt;0,C15527,C15527+1)</f>
        <v>862</v>
      </c>
      <c r="D15528" t="str">
        <f t="shared" ca="1" si="1213"/>
        <v>Fillings (amalgam "silver" and composite "white" non-molar)</v>
      </c>
      <c r="E15528">
        <f t="shared" ca="1" si="1214"/>
        <v>8</v>
      </c>
    </row>
    <row r="15529" spans="1:5" x14ac:dyDescent="0.2">
      <c r="A15529" t="str">
        <f t="shared" ca="1" si="1211"/>
        <v>Diagnostics and Preventative</v>
      </c>
      <c r="B15529" t="str">
        <f t="shared" ca="1" si="1212"/>
        <v>Space Maintainers</v>
      </c>
      <c r="C15529">
        <f t="shared" si="1215"/>
        <v>862</v>
      </c>
      <c r="D15529">
        <f t="shared" ca="1" si="1213"/>
        <v>0</v>
      </c>
      <c r="E15529">
        <f t="shared" ca="1" si="1214"/>
        <v>7</v>
      </c>
    </row>
    <row r="15530" spans="1:5" x14ac:dyDescent="0.2">
      <c r="A15530" t="str">
        <f t="shared" ca="1" si="1211"/>
        <v>Other</v>
      </c>
      <c r="B15530" t="str">
        <f t="shared" ca="1" si="1212"/>
        <v>Implants</v>
      </c>
      <c r="C15530">
        <f t="shared" si="1215"/>
        <v>862</v>
      </c>
      <c r="D15530" t="str">
        <f t="shared" ca="1" si="1213"/>
        <v>Implant dental work</v>
      </c>
      <c r="E15530">
        <f t="shared" ca="1" si="1214"/>
        <v>18</v>
      </c>
    </row>
    <row r="15531" spans="1:5" x14ac:dyDescent="0.2">
      <c r="A15531" t="str">
        <f t="shared" ca="1" si="1211"/>
        <v>Basic</v>
      </c>
      <c r="B15531" t="str">
        <f t="shared" ca="1" si="1212"/>
        <v>basic restorative</v>
      </c>
      <c r="C15531">
        <f t="shared" si="1215"/>
        <v>862</v>
      </c>
      <c r="D15531" t="str">
        <f t="shared" ca="1" si="1213"/>
        <v>Fillings (amalgam "silver" and composite "white" non-molar)</v>
      </c>
      <c r="E15531">
        <f t="shared" ca="1" si="1214"/>
        <v>8</v>
      </c>
    </row>
    <row r="15532" spans="1:5" x14ac:dyDescent="0.2">
      <c r="A15532" t="str">
        <f t="shared" ca="1" si="1211"/>
        <v>Basic</v>
      </c>
      <c r="B15532" t="str">
        <f t="shared" ca="1" si="1212"/>
        <v>oral surgery</v>
      </c>
      <c r="C15532">
        <f t="shared" si="1215"/>
        <v>862</v>
      </c>
      <c r="D15532" t="str">
        <f t="shared" ca="1" si="1213"/>
        <v>Extraction and other surgery procedures, incl. pre- and post-operative care</v>
      </c>
      <c r="E15532">
        <f t="shared" ca="1" si="1214"/>
        <v>9</v>
      </c>
    </row>
    <row r="15533" spans="1:5" x14ac:dyDescent="0.2">
      <c r="A15533" t="str">
        <f t="shared" ca="1" si="1211"/>
        <v>Diagnostics and Preventative</v>
      </c>
      <c r="B15533" t="str">
        <f t="shared" ca="1" si="1212"/>
        <v>Space Maintainers</v>
      </c>
      <c r="C15533">
        <f t="shared" si="1215"/>
        <v>862</v>
      </c>
      <c r="D15533">
        <f t="shared" ca="1" si="1213"/>
        <v>0</v>
      </c>
      <c r="E15533">
        <f t="shared" ca="1" si="1214"/>
        <v>7</v>
      </c>
    </row>
    <row r="15534" spans="1:5" x14ac:dyDescent="0.2">
      <c r="A15534" t="str">
        <f t="shared" ca="1" si="1211"/>
        <v>Diagnostics and Preventative</v>
      </c>
      <c r="B15534" t="str">
        <f t="shared" ca="1" si="1212"/>
        <v>Space Maintainers</v>
      </c>
      <c r="C15534">
        <f t="shared" si="1215"/>
        <v>862</v>
      </c>
      <c r="D15534">
        <f t="shared" ca="1" si="1213"/>
        <v>0</v>
      </c>
      <c r="E15534">
        <f t="shared" ca="1" si="1214"/>
        <v>7</v>
      </c>
    </row>
    <row r="15535" spans="1:5" x14ac:dyDescent="0.2">
      <c r="A15535" t="str">
        <f t="shared" ca="1" si="1211"/>
        <v>Basic</v>
      </c>
      <c r="B15535" t="str">
        <f t="shared" ca="1" si="1212"/>
        <v>oral surgery</v>
      </c>
      <c r="C15535">
        <f t="shared" si="1215"/>
        <v>862</v>
      </c>
      <c r="D15535" t="str">
        <f t="shared" ca="1" si="1213"/>
        <v>Extraction and other surgery procedures, incl. pre- and post-operative care</v>
      </c>
      <c r="E15535">
        <f t="shared" ca="1" si="1214"/>
        <v>9</v>
      </c>
    </row>
    <row r="15536" spans="1:5" x14ac:dyDescent="0.2">
      <c r="A15536" t="str">
        <f t="shared" ca="1" si="1211"/>
        <v>Diagnostics and Preventative</v>
      </c>
      <c r="B15536" t="str">
        <f t="shared" ca="1" si="1212"/>
        <v>Periodic Exams</v>
      </c>
      <c r="C15536">
        <f t="shared" si="1215"/>
        <v>863</v>
      </c>
      <c r="D15536">
        <f t="shared" ca="1" si="1213"/>
        <v>0</v>
      </c>
      <c r="E15536">
        <f t="shared" ca="1" si="1214"/>
        <v>1</v>
      </c>
    </row>
    <row r="15537" spans="1:5" x14ac:dyDescent="0.2">
      <c r="A15537" t="str">
        <f t="shared" ca="1" si="1211"/>
        <v>Diagnostics and Preventative</v>
      </c>
      <c r="B15537" t="str">
        <f t="shared" ca="1" si="1212"/>
        <v>Bitewing x-rays</v>
      </c>
      <c r="C15537">
        <f t="shared" si="1215"/>
        <v>863</v>
      </c>
      <c r="D15537">
        <f t="shared" ca="1" si="1213"/>
        <v>0</v>
      </c>
      <c r="E15537">
        <f t="shared" ca="1" si="1214"/>
        <v>2</v>
      </c>
    </row>
    <row r="15538" spans="1:5" x14ac:dyDescent="0.2">
      <c r="A15538" t="str">
        <f t="shared" ca="1" si="1211"/>
        <v>Basic</v>
      </c>
      <c r="B15538" t="str">
        <f t="shared" ca="1" si="1212"/>
        <v>basic restorative</v>
      </c>
      <c r="C15538">
        <f t="shared" si="1215"/>
        <v>863</v>
      </c>
      <c r="D15538" t="str">
        <f t="shared" ca="1" si="1213"/>
        <v>Fillings (amalgam "silver" and composite "white" non-molar)</v>
      </c>
      <c r="E15538">
        <f t="shared" ca="1" si="1214"/>
        <v>8</v>
      </c>
    </row>
    <row r="15539" spans="1:5" x14ac:dyDescent="0.2">
      <c r="A15539" t="str">
        <f t="shared" ca="1" si="1211"/>
        <v>Other</v>
      </c>
      <c r="B15539" t="str">
        <f t="shared" ca="1" si="1212"/>
        <v>Implants</v>
      </c>
      <c r="C15539">
        <f t="shared" si="1215"/>
        <v>863</v>
      </c>
      <c r="D15539" t="str">
        <f t="shared" ca="1" si="1213"/>
        <v>Implant dental work</v>
      </c>
      <c r="E15539">
        <f t="shared" ca="1" si="1214"/>
        <v>18</v>
      </c>
    </row>
    <row r="15540" spans="1:5" x14ac:dyDescent="0.2">
      <c r="A15540" t="str">
        <f t="shared" ca="1" si="1211"/>
        <v>Basic</v>
      </c>
      <c r="B15540" t="str">
        <f t="shared" ca="1" si="1212"/>
        <v>basic restorative</v>
      </c>
      <c r="C15540">
        <f t="shared" si="1215"/>
        <v>863</v>
      </c>
      <c r="D15540" t="str">
        <f t="shared" ca="1" si="1213"/>
        <v>Fillings (amalgam "silver" and composite "white" non-molar)</v>
      </c>
      <c r="E15540">
        <f t="shared" ca="1" si="1214"/>
        <v>8</v>
      </c>
    </row>
    <row r="15541" spans="1:5" x14ac:dyDescent="0.2">
      <c r="A15541" t="str">
        <f t="shared" ca="1" si="1211"/>
        <v>Major</v>
      </c>
      <c r="B15541" t="str">
        <f t="shared" ca="1" si="1212"/>
        <v>major restorative</v>
      </c>
      <c r="C15541">
        <f t="shared" si="1215"/>
        <v>863</v>
      </c>
      <c r="D15541" t="str">
        <f t="shared" ca="1" si="1213"/>
        <v>Single crowns, inlays, onlays</v>
      </c>
      <c r="E15541">
        <f t="shared" ca="1" si="1214"/>
        <v>14</v>
      </c>
    </row>
    <row r="15542" spans="1:5" x14ac:dyDescent="0.2">
      <c r="A15542" t="str">
        <f t="shared" ca="1" si="1211"/>
        <v>Basic</v>
      </c>
      <c r="B15542" t="str">
        <f t="shared" ca="1" si="1212"/>
        <v>oral surgery</v>
      </c>
      <c r="C15542">
        <f t="shared" si="1215"/>
        <v>863</v>
      </c>
      <c r="D15542" t="str">
        <f t="shared" ca="1" si="1213"/>
        <v>Extraction and other surgery procedures, incl. pre- and post-operative care</v>
      </c>
      <c r="E15542">
        <f t="shared" ca="1" si="1214"/>
        <v>9</v>
      </c>
    </row>
    <row r="15543" spans="1:5" x14ac:dyDescent="0.2">
      <c r="A15543" t="str">
        <f t="shared" ca="1" si="1211"/>
        <v>Diagnostics and Preventative</v>
      </c>
      <c r="B15543" t="str">
        <f t="shared" ca="1" si="1212"/>
        <v>Fluoride treatments</v>
      </c>
      <c r="C15543">
        <f t="shared" si="1215"/>
        <v>863</v>
      </c>
      <c r="D15543">
        <f t="shared" ca="1" si="1213"/>
        <v>0</v>
      </c>
      <c r="E15543">
        <f t="shared" ca="1" si="1214"/>
        <v>5</v>
      </c>
    </row>
    <row r="15544" spans="1:5" x14ac:dyDescent="0.2">
      <c r="A15544" t="str">
        <f t="shared" ca="1" si="1211"/>
        <v>Diagnostics and Preventative</v>
      </c>
      <c r="B15544" t="str">
        <f t="shared" ca="1" si="1212"/>
        <v>Prophylaxis</v>
      </c>
      <c r="C15544">
        <f t="shared" si="1215"/>
        <v>863</v>
      </c>
      <c r="D15544">
        <f t="shared" ca="1" si="1213"/>
        <v>0</v>
      </c>
      <c r="E15544">
        <f t="shared" ca="1" si="1214"/>
        <v>4</v>
      </c>
    </row>
    <row r="15545" spans="1:5" x14ac:dyDescent="0.2">
      <c r="A15545" t="str">
        <f t="shared" ca="1" si="1211"/>
        <v>Major</v>
      </c>
      <c r="B15545" t="str">
        <f t="shared" ca="1" si="1212"/>
        <v>major restorative</v>
      </c>
      <c r="C15545">
        <f t="shared" si="1215"/>
        <v>863</v>
      </c>
      <c r="D15545" t="str">
        <f t="shared" ca="1" si="1213"/>
        <v>Single crowns, inlays, onlays</v>
      </c>
      <c r="E15545">
        <f t="shared" ca="1" si="1214"/>
        <v>14</v>
      </c>
    </row>
    <row r="15546" spans="1:5" x14ac:dyDescent="0.2">
      <c r="A15546" t="str">
        <f t="shared" ca="1" si="1211"/>
        <v>Major</v>
      </c>
      <c r="B15546" t="str">
        <f t="shared" ca="1" si="1212"/>
        <v>prosthodontics</v>
      </c>
      <c r="C15546">
        <f t="shared" si="1215"/>
        <v>863</v>
      </c>
      <c r="D15546" t="str">
        <f t="shared" ca="1" si="1213"/>
        <v>Procedures for replacement of missing teeth by construction or repair of bridges and partial or complete dentures</v>
      </c>
      <c r="E15546">
        <f t="shared" ca="1" si="1214"/>
        <v>15</v>
      </c>
    </row>
    <row r="15547" spans="1:5" x14ac:dyDescent="0.2">
      <c r="A15547" t="str">
        <f t="shared" ca="1" si="1211"/>
        <v>Major</v>
      </c>
      <c r="B15547" t="str">
        <f t="shared" ca="1" si="1212"/>
        <v>temporomandibular joint dysfunction</v>
      </c>
      <c r="C15547">
        <f t="shared" si="1215"/>
        <v>863</v>
      </c>
      <c r="D15547" t="str">
        <f t="shared" ca="1" si="1213"/>
        <v>Services relating to hinging joints of the jaw</v>
      </c>
      <c r="E15547">
        <f t="shared" ca="1" si="1214"/>
        <v>16</v>
      </c>
    </row>
    <row r="15548" spans="1:5" x14ac:dyDescent="0.2">
      <c r="A15548" t="str">
        <f t="shared" ca="1" si="1211"/>
        <v>Diagnostics and Preventative</v>
      </c>
      <c r="B15548" t="str">
        <f t="shared" ca="1" si="1212"/>
        <v>Sealants</v>
      </c>
      <c r="C15548">
        <f t="shared" si="1215"/>
        <v>863</v>
      </c>
      <c r="D15548">
        <f t="shared" ca="1" si="1213"/>
        <v>0</v>
      </c>
      <c r="E15548">
        <f t="shared" ca="1" si="1214"/>
        <v>6</v>
      </c>
    </row>
    <row r="15549" spans="1:5" x14ac:dyDescent="0.2">
      <c r="A15549" t="str">
        <f t="shared" ca="1" si="1211"/>
        <v>Major</v>
      </c>
      <c r="B15549" t="str">
        <f t="shared" ca="1" si="1212"/>
        <v>prosthodontics</v>
      </c>
      <c r="C15549">
        <f t="shared" si="1215"/>
        <v>863</v>
      </c>
      <c r="D15549" t="str">
        <f t="shared" ca="1" si="1213"/>
        <v>Procedures for replacement of missing teeth by construction or repair of bridges and partial or complete dentures</v>
      </c>
      <c r="E15549">
        <f t="shared" ca="1" si="1214"/>
        <v>15</v>
      </c>
    </row>
    <row r="15550" spans="1:5" x14ac:dyDescent="0.2">
      <c r="A15550" t="str">
        <f t="shared" ca="1" si="1211"/>
        <v>Basic</v>
      </c>
      <c r="B15550" t="str">
        <f t="shared" ca="1" si="1212"/>
        <v>surgical periodontics</v>
      </c>
      <c r="C15550">
        <f t="shared" si="1215"/>
        <v>863</v>
      </c>
      <c r="D15550" t="str">
        <f t="shared" ca="1" si="1213"/>
        <v>Surgical treatment of the gums and supporting structures of the teeth</v>
      </c>
      <c r="E15550">
        <f t="shared" ca="1" si="1214"/>
        <v>11</v>
      </c>
    </row>
    <row r="15551" spans="1:5" x14ac:dyDescent="0.2">
      <c r="A15551" t="str">
        <f t="shared" ca="1" si="1211"/>
        <v>Major</v>
      </c>
      <c r="B15551" t="str">
        <f t="shared" ca="1" si="1212"/>
        <v>temporomandibular joint dysfunction</v>
      </c>
      <c r="C15551">
        <f t="shared" si="1215"/>
        <v>863</v>
      </c>
      <c r="D15551" t="str">
        <f t="shared" ca="1" si="1213"/>
        <v>Services relating to hinging joints of the jaw</v>
      </c>
      <c r="E15551">
        <f t="shared" ca="1" si="1214"/>
        <v>16</v>
      </c>
    </row>
    <row r="15552" spans="1:5" x14ac:dyDescent="0.2">
      <c r="A15552" t="str">
        <f t="shared" ca="1" si="1211"/>
        <v>Other</v>
      </c>
      <c r="B15552" t="str">
        <f t="shared" ca="1" si="1212"/>
        <v>Implants</v>
      </c>
      <c r="C15552">
        <f t="shared" si="1215"/>
        <v>863</v>
      </c>
      <c r="D15552" t="str">
        <f t="shared" ca="1" si="1213"/>
        <v>Implant dental work</v>
      </c>
      <c r="E15552">
        <f t="shared" ca="1" si="1214"/>
        <v>18</v>
      </c>
    </row>
    <row r="15553" spans="1:5" x14ac:dyDescent="0.2">
      <c r="A15553" t="str">
        <f t="shared" ca="1" si="1211"/>
        <v>Diagnostics and Preventative</v>
      </c>
      <c r="B15553" t="str">
        <f t="shared" ca="1" si="1212"/>
        <v>Fluoride treatments</v>
      </c>
      <c r="C15553">
        <f t="shared" si="1215"/>
        <v>863</v>
      </c>
      <c r="D15553">
        <f t="shared" ca="1" si="1213"/>
        <v>0</v>
      </c>
      <c r="E15553">
        <f t="shared" ca="1" si="1214"/>
        <v>5</v>
      </c>
    </row>
    <row r="15554" spans="1:5" x14ac:dyDescent="0.2">
      <c r="A15554" t="str">
        <f t="shared" ref="A15554:A15617" ca="1" si="1216">INDEX(services,E15554,1)</f>
        <v>Diagnostics and Preventative</v>
      </c>
      <c r="B15554" t="str">
        <f t="shared" ref="B15554:B15617" ca="1" si="1217">INDEX(services,E15554,2)</f>
        <v>Space Maintainers</v>
      </c>
      <c r="C15554">
        <f t="shared" si="1215"/>
        <v>864</v>
      </c>
      <c r="D15554">
        <f t="shared" ref="D15554:D15617" ca="1" si="1218">INDEX(services,E15554,3)</f>
        <v>0</v>
      </c>
      <c r="E15554">
        <f t="shared" ref="E15554:E15617" ca="1" si="1219">RANDBETWEEN(1,ROWS(services))</f>
        <v>7</v>
      </c>
    </row>
    <row r="15555" spans="1:5" x14ac:dyDescent="0.2">
      <c r="A15555" t="str">
        <f t="shared" ca="1" si="1216"/>
        <v>Diagnostics and Preventative</v>
      </c>
      <c r="B15555" t="str">
        <f t="shared" ca="1" si="1217"/>
        <v>Sealants</v>
      </c>
      <c r="C15555">
        <f t="shared" si="1215"/>
        <v>864</v>
      </c>
      <c r="D15555">
        <f t="shared" ca="1" si="1218"/>
        <v>0</v>
      </c>
      <c r="E15555">
        <f t="shared" ca="1" si="1219"/>
        <v>6</v>
      </c>
    </row>
    <row r="15556" spans="1:5" x14ac:dyDescent="0.2">
      <c r="A15556" t="str">
        <f t="shared" ca="1" si="1216"/>
        <v>Diagnostics and Preventative</v>
      </c>
      <c r="B15556" t="str">
        <f t="shared" ca="1" si="1217"/>
        <v>Space Maintainers</v>
      </c>
      <c r="C15556">
        <f t="shared" si="1215"/>
        <v>864</v>
      </c>
      <c r="D15556">
        <f t="shared" ca="1" si="1218"/>
        <v>0</v>
      </c>
      <c r="E15556">
        <f t="shared" ca="1" si="1219"/>
        <v>7</v>
      </c>
    </row>
    <row r="15557" spans="1:5" x14ac:dyDescent="0.2">
      <c r="A15557" t="str">
        <f t="shared" ca="1" si="1216"/>
        <v>Diagnostics and Preventative</v>
      </c>
      <c r="B15557" t="str">
        <f t="shared" ca="1" si="1217"/>
        <v>Sealants</v>
      </c>
      <c r="C15557">
        <f t="shared" si="1215"/>
        <v>864</v>
      </c>
      <c r="D15557">
        <f t="shared" ca="1" si="1218"/>
        <v>0</v>
      </c>
      <c r="E15557">
        <f t="shared" ca="1" si="1219"/>
        <v>6</v>
      </c>
    </row>
    <row r="15558" spans="1:5" x14ac:dyDescent="0.2">
      <c r="A15558" t="str">
        <f t="shared" ca="1" si="1216"/>
        <v>Diagnostics and Preventative</v>
      </c>
      <c r="B15558" t="str">
        <f t="shared" ca="1" si="1217"/>
        <v>Prophylaxis</v>
      </c>
      <c r="C15558">
        <f t="shared" si="1215"/>
        <v>864</v>
      </c>
      <c r="D15558">
        <f t="shared" ca="1" si="1218"/>
        <v>0</v>
      </c>
      <c r="E15558">
        <f t="shared" ca="1" si="1219"/>
        <v>4</v>
      </c>
    </row>
    <row r="15559" spans="1:5" x14ac:dyDescent="0.2">
      <c r="A15559" t="str">
        <f t="shared" ca="1" si="1216"/>
        <v>Basic</v>
      </c>
      <c r="B15559" t="str">
        <f t="shared" ca="1" si="1217"/>
        <v>endodontics</v>
      </c>
      <c r="C15559">
        <f t="shared" si="1215"/>
        <v>864</v>
      </c>
      <c r="D15559" t="str">
        <f t="shared" ca="1" si="1218"/>
        <v>Root canal, pulpal therapy</v>
      </c>
      <c r="E15559">
        <f t="shared" ca="1" si="1219"/>
        <v>10</v>
      </c>
    </row>
    <row r="15560" spans="1:5" x14ac:dyDescent="0.2">
      <c r="A15560" t="str">
        <f t="shared" ca="1" si="1216"/>
        <v>Diagnostics and Preventative</v>
      </c>
      <c r="B15560" t="str">
        <f t="shared" ca="1" si="1217"/>
        <v>Space Maintainers</v>
      </c>
      <c r="C15560">
        <f t="shared" si="1215"/>
        <v>864</v>
      </c>
      <c r="D15560">
        <f t="shared" ca="1" si="1218"/>
        <v>0</v>
      </c>
      <c r="E15560">
        <f t="shared" ca="1" si="1219"/>
        <v>7</v>
      </c>
    </row>
    <row r="15561" spans="1:5" x14ac:dyDescent="0.2">
      <c r="A15561" t="str">
        <f t="shared" ca="1" si="1216"/>
        <v>Major</v>
      </c>
      <c r="B15561" t="str">
        <f t="shared" ca="1" si="1217"/>
        <v>temporomandibular joint dysfunction</v>
      </c>
      <c r="C15561">
        <f t="shared" si="1215"/>
        <v>864</v>
      </c>
      <c r="D15561" t="str">
        <f t="shared" ca="1" si="1218"/>
        <v>Services relating to hinging joints of the jaw</v>
      </c>
      <c r="E15561">
        <f t="shared" ca="1" si="1219"/>
        <v>16</v>
      </c>
    </row>
    <row r="15562" spans="1:5" x14ac:dyDescent="0.2">
      <c r="A15562" t="str">
        <f t="shared" ca="1" si="1216"/>
        <v>Orthodontics</v>
      </c>
      <c r="B15562" t="str">
        <f t="shared" ca="1" si="1217"/>
        <v>orthodontics</v>
      </c>
      <c r="C15562">
        <f t="shared" si="1215"/>
        <v>864</v>
      </c>
      <c r="D15562" t="str">
        <f t="shared" ca="1" si="1218"/>
        <v>For eligible dependents to age 19</v>
      </c>
      <c r="E15562">
        <f t="shared" ca="1" si="1219"/>
        <v>17</v>
      </c>
    </row>
    <row r="15563" spans="1:5" x14ac:dyDescent="0.2">
      <c r="A15563" t="str">
        <f t="shared" ca="1" si="1216"/>
        <v>Diagnostics and Preventative</v>
      </c>
      <c r="B15563" t="str">
        <f t="shared" ca="1" si="1217"/>
        <v>Bitewing x-rays</v>
      </c>
      <c r="C15563">
        <f t="shared" si="1215"/>
        <v>864</v>
      </c>
      <c r="D15563">
        <f t="shared" ca="1" si="1218"/>
        <v>0</v>
      </c>
      <c r="E15563">
        <f t="shared" ca="1" si="1219"/>
        <v>2</v>
      </c>
    </row>
    <row r="15564" spans="1:5" x14ac:dyDescent="0.2">
      <c r="A15564" t="str">
        <f t="shared" ca="1" si="1216"/>
        <v>Basic</v>
      </c>
      <c r="B15564" t="str">
        <f t="shared" ca="1" si="1217"/>
        <v>endodontics</v>
      </c>
      <c r="C15564">
        <f t="shared" si="1215"/>
        <v>864</v>
      </c>
      <c r="D15564" t="str">
        <f t="shared" ca="1" si="1218"/>
        <v>Root canal, pulpal therapy</v>
      </c>
      <c r="E15564">
        <f t="shared" ca="1" si="1219"/>
        <v>10</v>
      </c>
    </row>
    <row r="15565" spans="1:5" x14ac:dyDescent="0.2">
      <c r="A15565" t="str">
        <f t="shared" ca="1" si="1216"/>
        <v>Basic</v>
      </c>
      <c r="B15565" t="str">
        <f t="shared" ca="1" si="1217"/>
        <v>oral surgery</v>
      </c>
      <c r="C15565">
        <f t="shared" si="1215"/>
        <v>864</v>
      </c>
      <c r="D15565" t="str">
        <f t="shared" ca="1" si="1218"/>
        <v>Extraction and other surgery procedures, incl. pre- and post-operative care</v>
      </c>
      <c r="E15565">
        <f t="shared" ca="1" si="1219"/>
        <v>9</v>
      </c>
    </row>
    <row r="15566" spans="1:5" x14ac:dyDescent="0.2">
      <c r="A15566" t="str">
        <f t="shared" ca="1" si="1216"/>
        <v>Diagnostics and Preventative</v>
      </c>
      <c r="B15566" t="str">
        <f t="shared" ca="1" si="1217"/>
        <v>Fluoride treatments</v>
      </c>
      <c r="C15566">
        <f t="shared" si="1215"/>
        <v>864</v>
      </c>
      <c r="D15566">
        <f t="shared" ca="1" si="1218"/>
        <v>0</v>
      </c>
      <c r="E15566">
        <f t="shared" ca="1" si="1219"/>
        <v>5</v>
      </c>
    </row>
    <row r="15567" spans="1:5" x14ac:dyDescent="0.2">
      <c r="A15567" t="str">
        <f t="shared" ca="1" si="1216"/>
        <v>Major</v>
      </c>
      <c r="B15567" t="str">
        <f t="shared" ca="1" si="1217"/>
        <v>prosthodontics</v>
      </c>
      <c r="C15567">
        <f t="shared" si="1215"/>
        <v>864</v>
      </c>
      <c r="D15567" t="str">
        <f t="shared" ca="1" si="1218"/>
        <v>Procedures for replacement of missing teeth by construction or repair of bridges and partial or complete dentures</v>
      </c>
      <c r="E15567">
        <f t="shared" ca="1" si="1219"/>
        <v>15</v>
      </c>
    </row>
    <row r="15568" spans="1:5" x14ac:dyDescent="0.2">
      <c r="A15568" t="str">
        <f t="shared" ca="1" si="1216"/>
        <v>Major</v>
      </c>
      <c r="B15568" t="str">
        <f t="shared" ca="1" si="1217"/>
        <v>prosthodontics</v>
      </c>
      <c r="C15568">
        <f t="shared" si="1215"/>
        <v>864</v>
      </c>
      <c r="D15568" t="str">
        <f t="shared" ca="1" si="1218"/>
        <v>Procedures for replacement of missing teeth by construction or repair of bridges and partial or complete dentures</v>
      </c>
      <c r="E15568">
        <f t="shared" ca="1" si="1219"/>
        <v>15</v>
      </c>
    </row>
    <row r="15569" spans="1:5" x14ac:dyDescent="0.2">
      <c r="A15569" t="str">
        <f t="shared" ca="1" si="1216"/>
        <v>Orthodontics</v>
      </c>
      <c r="B15569" t="str">
        <f t="shared" ca="1" si="1217"/>
        <v>orthodontics</v>
      </c>
      <c r="C15569">
        <f t="shared" si="1215"/>
        <v>864</v>
      </c>
      <c r="D15569" t="str">
        <f t="shared" ca="1" si="1218"/>
        <v>For eligible dependents to age 19</v>
      </c>
      <c r="E15569">
        <f t="shared" ca="1" si="1219"/>
        <v>17</v>
      </c>
    </row>
    <row r="15570" spans="1:5" x14ac:dyDescent="0.2">
      <c r="A15570" t="str">
        <f t="shared" ca="1" si="1216"/>
        <v>Basic</v>
      </c>
      <c r="B15570" t="str">
        <f t="shared" ca="1" si="1217"/>
        <v>general anesthesia</v>
      </c>
      <c r="C15570">
        <f t="shared" si="1215"/>
        <v>864</v>
      </c>
      <c r="D15570" t="str">
        <f t="shared" ca="1" si="1218"/>
        <v>Covered when used in conjunction with covered oral surgical procedures</v>
      </c>
      <c r="E15570">
        <f t="shared" ca="1" si="1219"/>
        <v>13</v>
      </c>
    </row>
    <row r="15571" spans="1:5" x14ac:dyDescent="0.2">
      <c r="A15571" t="str">
        <f t="shared" ca="1" si="1216"/>
        <v>Basic</v>
      </c>
      <c r="B15571" t="str">
        <f t="shared" ca="1" si="1217"/>
        <v>surgical periodontics</v>
      </c>
      <c r="C15571">
        <f t="shared" si="1215"/>
        <v>864</v>
      </c>
      <c r="D15571" t="str">
        <f t="shared" ca="1" si="1218"/>
        <v>Surgical treatment of the gums and supporting structures of the teeth</v>
      </c>
      <c r="E15571">
        <f t="shared" ca="1" si="1219"/>
        <v>11</v>
      </c>
    </row>
    <row r="15572" spans="1:5" x14ac:dyDescent="0.2">
      <c r="A15572" t="str">
        <f t="shared" ca="1" si="1216"/>
        <v>Basic</v>
      </c>
      <c r="B15572" t="str">
        <f t="shared" ca="1" si="1217"/>
        <v>oral surgery</v>
      </c>
      <c r="C15572">
        <f t="shared" si="1215"/>
        <v>865</v>
      </c>
      <c r="D15572" t="str">
        <f t="shared" ca="1" si="1218"/>
        <v>Extraction and other surgery procedures, incl. pre- and post-operative care</v>
      </c>
      <c r="E15572">
        <f t="shared" ca="1" si="1219"/>
        <v>9</v>
      </c>
    </row>
    <row r="15573" spans="1:5" x14ac:dyDescent="0.2">
      <c r="A15573" t="str">
        <f t="shared" ca="1" si="1216"/>
        <v>Major</v>
      </c>
      <c r="B15573" t="str">
        <f t="shared" ca="1" si="1217"/>
        <v>major restorative</v>
      </c>
      <c r="C15573">
        <f t="shared" si="1215"/>
        <v>865</v>
      </c>
      <c r="D15573" t="str">
        <f t="shared" ca="1" si="1218"/>
        <v>Single crowns, inlays, onlays</v>
      </c>
      <c r="E15573">
        <f t="shared" ca="1" si="1219"/>
        <v>14</v>
      </c>
    </row>
    <row r="15574" spans="1:5" x14ac:dyDescent="0.2">
      <c r="A15574" t="str">
        <f t="shared" ca="1" si="1216"/>
        <v>Diagnostics and Preventative</v>
      </c>
      <c r="B15574" t="str">
        <f t="shared" ca="1" si="1217"/>
        <v>Space Maintainers</v>
      </c>
      <c r="C15574">
        <f t="shared" si="1215"/>
        <v>865</v>
      </c>
      <c r="D15574">
        <f t="shared" ca="1" si="1218"/>
        <v>0</v>
      </c>
      <c r="E15574">
        <f t="shared" ca="1" si="1219"/>
        <v>7</v>
      </c>
    </row>
    <row r="15575" spans="1:5" x14ac:dyDescent="0.2">
      <c r="A15575" t="str">
        <f t="shared" ca="1" si="1216"/>
        <v>Basic</v>
      </c>
      <c r="B15575" t="str">
        <f t="shared" ca="1" si="1217"/>
        <v>oral surgery</v>
      </c>
      <c r="C15575">
        <f t="shared" si="1215"/>
        <v>865</v>
      </c>
      <c r="D15575" t="str">
        <f t="shared" ca="1" si="1218"/>
        <v>Extraction and other surgery procedures, incl. pre- and post-operative care</v>
      </c>
      <c r="E15575">
        <f t="shared" ca="1" si="1219"/>
        <v>9</v>
      </c>
    </row>
    <row r="15576" spans="1:5" x14ac:dyDescent="0.2">
      <c r="A15576" t="str">
        <f t="shared" ca="1" si="1216"/>
        <v>Other</v>
      </c>
      <c r="B15576" t="str">
        <f t="shared" ca="1" si="1217"/>
        <v>Implants</v>
      </c>
      <c r="C15576">
        <f t="shared" si="1215"/>
        <v>865</v>
      </c>
      <c r="D15576" t="str">
        <f t="shared" ca="1" si="1218"/>
        <v>Implant dental work</v>
      </c>
      <c r="E15576">
        <f t="shared" ca="1" si="1219"/>
        <v>18</v>
      </c>
    </row>
    <row r="15577" spans="1:5" x14ac:dyDescent="0.2">
      <c r="A15577" t="str">
        <f t="shared" ca="1" si="1216"/>
        <v>Orthodontics</v>
      </c>
      <c r="B15577" t="str">
        <f t="shared" ca="1" si="1217"/>
        <v>orthodontics</v>
      </c>
      <c r="C15577">
        <f t="shared" si="1215"/>
        <v>865</v>
      </c>
      <c r="D15577" t="str">
        <f t="shared" ca="1" si="1218"/>
        <v>For eligible dependents to age 19</v>
      </c>
      <c r="E15577">
        <f t="shared" ca="1" si="1219"/>
        <v>17</v>
      </c>
    </row>
    <row r="15578" spans="1:5" x14ac:dyDescent="0.2">
      <c r="A15578" t="str">
        <f t="shared" ca="1" si="1216"/>
        <v>Basic</v>
      </c>
      <c r="B15578" t="str">
        <f t="shared" ca="1" si="1217"/>
        <v>general anesthesia</v>
      </c>
      <c r="C15578">
        <f t="shared" si="1215"/>
        <v>865</v>
      </c>
      <c r="D15578" t="str">
        <f t="shared" ca="1" si="1218"/>
        <v>Covered when used in conjunction with covered oral surgical procedures</v>
      </c>
      <c r="E15578">
        <f t="shared" ca="1" si="1219"/>
        <v>13</v>
      </c>
    </row>
    <row r="15579" spans="1:5" x14ac:dyDescent="0.2">
      <c r="A15579" t="str">
        <f t="shared" ca="1" si="1216"/>
        <v>Diagnostics and Preventative</v>
      </c>
      <c r="B15579" t="str">
        <f t="shared" ca="1" si="1217"/>
        <v>Full-mouth x-ray</v>
      </c>
      <c r="C15579">
        <f t="shared" si="1215"/>
        <v>865</v>
      </c>
      <c r="D15579">
        <f t="shared" ca="1" si="1218"/>
        <v>0</v>
      </c>
      <c r="E15579">
        <f t="shared" ca="1" si="1219"/>
        <v>3</v>
      </c>
    </row>
    <row r="15580" spans="1:5" x14ac:dyDescent="0.2">
      <c r="A15580" t="str">
        <f t="shared" ca="1" si="1216"/>
        <v>Major</v>
      </c>
      <c r="B15580" t="str">
        <f t="shared" ca="1" si="1217"/>
        <v>major restorative</v>
      </c>
      <c r="C15580">
        <f t="shared" si="1215"/>
        <v>865</v>
      </c>
      <c r="D15580" t="str">
        <f t="shared" ca="1" si="1218"/>
        <v>Single crowns, inlays, onlays</v>
      </c>
      <c r="E15580">
        <f t="shared" ca="1" si="1219"/>
        <v>14</v>
      </c>
    </row>
    <row r="15581" spans="1:5" x14ac:dyDescent="0.2">
      <c r="A15581" t="str">
        <f t="shared" ca="1" si="1216"/>
        <v>Diagnostics and Preventative</v>
      </c>
      <c r="B15581" t="str">
        <f t="shared" ca="1" si="1217"/>
        <v>Full-mouth x-ray</v>
      </c>
      <c r="C15581">
        <f t="shared" si="1215"/>
        <v>865</v>
      </c>
      <c r="D15581">
        <f t="shared" ca="1" si="1218"/>
        <v>0</v>
      </c>
      <c r="E15581">
        <f t="shared" ca="1" si="1219"/>
        <v>3</v>
      </c>
    </row>
    <row r="15582" spans="1:5" x14ac:dyDescent="0.2">
      <c r="A15582" t="str">
        <f t="shared" ca="1" si="1216"/>
        <v>Basic</v>
      </c>
      <c r="B15582" t="str">
        <f t="shared" ca="1" si="1217"/>
        <v>oral surgery</v>
      </c>
      <c r="C15582">
        <f t="shared" si="1215"/>
        <v>865</v>
      </c>
      <c r="D15582" t="str">
        <f t="shared" ca="1" si="1218"/>
        <v>Extraction and other surgery procedures, incl. pre- and post-operative care</v>
      </c>
      <c r="E15582">
        <f t="shared" ca="1" si="1219"/>
        <v>9</v>
      </c>
    </row>
    <row r="15583" spans="1:5" x14ac:dyDescent="0.2">
      <c r="A15583" t="str">
        <f t="shared" ca="1" si="1216"/>
        <v>Diagnostics and Preventative</v>
      </c>
      <c r="B15583" t="str">
        <f t="shared" ca="1" si="1217"/>
        <v>Full-mouth x-ray</v>
      </c>
      <c r="C15583">
        <f t="shared" si="1215"/>
        <v>865</v>
      </c>
      <c r="D15583">
        <f t="shared" ca="1" si="1218"/>
        <v>0</v>
      </c>
      <c r="E15583">
        <f t="shared" ca="1" si="1219"/>
        <v>3</v>
      </c>
    </row>
    <row r="15584" spans="1:5" x14ac:dyDescent="0.2">
      <c r="A15584" t="str">
        <f t="shared" ca="1" si="1216"/>
        <v>Major</v>
      </c>
      <c r="B15584" t="str">
        <f t="shared" ca="1" si="1217"/>
        <v>prosthodontics</v>
      </c>
      <c r="C15584">
        <f t="shared" si="1215"/>
        <v>865</v>
      </c>
      <c r="D15584" t="str">
        <f t="shared" ca="1" si="1218"/>
        <v>Procedures for replacement of missing teeth by construction or repair of bridges and partial or complete dentures</v>
      </c>
      <c r="E15584">
        <f t="shared" ca="1" si="1219"/>
        <v>15</v>
      </c>
    </row>
    <row r="15585" spans="1:5" x14ac:dyDescent="0.2">
      <c r="A15585" t="str">
        <f t="shared" ca="1" si="1216"/>
        <v>Basic</v>
      </c>
      <c r="B15585" t="str">
        <f t="shared" ca="1" si="1217"/>
        <v>basic restorative</v>
      </c>
      <c r="C15585">
        <f t="shared" si="1215"/>
        <v>865</v>
      </c>
      <c r="D15585" t="str">
        <f t="shared" ca="1" si="1218"/>
        <v>Fillings (amalgam "silver" and composite "white" non-molar)</v>
      </c>
      <c r="E15585">
        <f t="shared" ca="1" si="1219"/>
        <v>8</v>
      </c>
    </row>
    <row r="15586" spans="1:5" x14ac:dyDescent="0.2">
      <c r="A15586" t="str">
        <f t="shared" ca="1" si="1216"/>
        <v>Basic</v>
      </c>
      <c r="B15586" t="str">
        <f t="shared" ca="1" si="1217"/>
        <v>surgical periodontics</v>
      </c>
      <c r="C15586">
        <f t="shared" si="1215"/>
        <v>865</v>
      </c>
      <c r="D15586" t="str">
        <f t="shared" ca="1" si="1218"/>
        <v>Surgical treatment of the gums and supporting structures of the teeth</v>
      </c>
      <c r="E15586">
        <f t="shared" ca="1" si="1219"/>
        <v>11</v>
      </c>
    </row>
    <row r="15587" spans="1:5" x14ac:dyDescent="0.2">
      <c r="A15587" t="str">
        <f t="shared" ca="1" si="1216"/>
        <v>Major</v>
      </c>
      <c r="B15587" t="str">
        <f t="shared" ca="1" si="1217"/>
        <v>prosthodontics</v>
      </c>
      <c r="C15587">
        <f t="shared" si="1215"/>
        <v>865</v>
      </c>
      <c r="D15587" t="str">
        <f t="shared" ca="1" si="1218"/>
        <v>Procedures for replacement of missing teeth by construction or repair of bridges and partial or complete dentures</v>
      </c>
      <c r="E15587">
        <f t="shared" ca="1" si="1219"/>
        <v>15</v>
      </c>
    </row>
    <row r="15588" spans="1:5" x14ac:dyDescent="0.2">
      <c r="A15588" t="str">
        <f t="shared" ca="1" si="1216"/>
        <v>Diagnostics and Preventative</v>
      </c>
      <c r="B15588" t="str">
        <f t="shared" ca="1" si="1217"/>
        <v>Bitewing x-rays</v>
      </c>
      <c r="C15588">
        <f t="shared" si="1215"/>
        <v>865</v>
      </c>
      <c r="D15588">
        <f t="shared" ca="1" si="1218"/>
        <v>0</v>
      </c>
      <c r="E15588">
        <f t="shared" ca="1" si="1219"/>
        <v>2</v>
      </c>
    </row>
    <row r="15589" spans="1:5" x14ac:dyDescent="0.2">
      <c r="A15589" t="str">
        <f t="shared" ca="1" si="1216"/>
        <v>Other</v>
      </c>
      <c r="B15589" t="str">
        <f t="shared" ca="1" si="1217"/>
        <v>Implants</v>
      </c>
      <c r="C15589">
        <f t="shared" si="1215"/>
        <v>865</v>
      </c>
      <c r="D15589" t="str">
        <f t="shared" ca="1" si="1218"/>
        <v>Implant dental work</v>
      </c>
      <c r="E15589">
        <f t="shared" ca="1" si="1219"/>
        <v>18</v>
      </c>
    </row>
    <row r="15590" spans="1:5" x14ac:dyDescent="0.2">
      <c r="A15590" t="str">
        <f t="shared" ca="1" si="1216"/>
        <v>Major</v>
      </c>
      <c r="B15590" t="str">
        <f t="shared" ca="1" si="1217"/>
        <v>temporomandibular joint dysfunction</v>
      </c>
      <c r="C15590">
        <f t="shared" si="1215"/>
        <v>866</v>
      </c>
      <c r="D15590" t="str">
        <f t="shared" ca="1" si="1218"/>
        <v>Services relating to hinging joints of the jaw</v>
      </c>
      <c r="E15590">
        <f t="shared" ca="1" si="1219"/>
        <v>16</v>
      </c>
    </row>
    <row r="15591" spans="1:5" x14ac:dyDescent="0.2">
      <c r="A15591" t="str">
        <f t="shared" ca="1" si="1216"/>
        <v>Diagnostics and Preventative</v>
      </c>
      <c r="B15591" t="str">
        <f t="shared" ca="1" si="1217"/>
        <v>Sealants</v>
      </c>
      <c r="C15591">
        <f t="shared" si="1215"/>
        <v>866</v>
      </c>
      <c r="D15591">
        <f t="shared" ca="1" si="1218"/>
        <v>0</v>
      </c>
      <c r="E15591">
        <f t="shared" ca="1" si="1219"/>
        <v>6</v>
      </c>
    </row>
    <row r="15592" spans="1:5" x14ac:dyDescent="0.2">
      <c r="A15592" t="str">
        <f t="shared" ca="1" si="1216"/>
        <v>Diagnostics and Preventative</v>
      </c>
      <c r="B15592" t="str">
        <f t="shared" ca="1" si="1217"/>
        <v>Full-mouth x-ray</v>
      </c>
      <c r="C15592">
        <f t="shared" ref="C15592:C15655" si="1220">IF(MOD(ROW(C15592)-2,18)&lt;&gt;0,C15591,C15591+1)</f>
        <v>866</v>
      </c>
      <c r="D15592">
        <f t="shared" ca="1" si="1218"/>
        <v>0</v>
      </c>
      <c r="E15592">
        <f t="shared" ca="1" si="1219"/>
        <v>3</v>
      </c>
    </row>
    <row r="15593" spans="1:5" x14ac:dyDescent="0.2">
      <c r="A15593" t="str">
        <f t="shared" ca="1" si="1216"/>
        <v>Basic</v>
      </c>
      <c r="B15593" t="str">
        <f t="shared" ca="1" si="1217"/>
        <v>oral surgery</v>
      </c>
      <c r="C15593">
        <f t="shared" si="1220"/>
        <v>866</v>
      </c>
      <c r="D15593" t="str">
        <f t="shared" ca="1" si="1218"/>
        <v>Extraction and other surgery procedures, incl. pre- and post-operative care</v>
      </c>
      <c r="E15593">
        <f t="shared" ca="1" si="1219"/>
        <v>9</v>
      </c>
    </row>
    <row r="15594" spans="1:5" x14ac:dyDescent="0.2">
      <c r="A15594" t="str">
        <f t="shared" ca="1" si="1216"/>
        <v>Orthodontics</v>
      </c>
      <c r="B15594" t="str">
        <f t="shared" ca="1" si="1217"/>
        <v>orthodontics</v>
      </c>
      <c r="C15594">
        <f t="shared" si="1220"/>
        <v>866</v>
      </c>
      <c r="D15594" t="str">
        <f t="shared" ca="1" si="1218"/>
        <v>For eligible dependents to age 19</v>
      </c>
      <c r="E15594">
        <f t="shared" ca="1" si="1219"/>
        <v>17</v>
      </c>
    </row>
    <row r="15595" spans="1:5" x14ac:dyDescent="0.2">
      <c r="A15595" t="str">
        <f t="shared" ca="1" si="1216"/>
        <v>Basic</v>
      </c>
      <c r="B15595" t="str">
        <f t="shared" ca="1" si="1217"/>
        <v>endodontics</v>
      </c>
      <c r="C15595">
        <f t="shared" si="1220"/>
        <v>866</v>
      </c>
      <c r="D15595" t="str">
        <f t="shared" ca="1" si="1218"/>
        <v>Root canal, pulpal therapy</v>
      </c>
      <c r="E15595">
        <f t="shared" ca="1" si="1219"/>
        <v>10</v>
      </c>
    </row>
    <row r="15596" spans="1:5" x14ac:dyDescent="0.2">
      <c r="A15596" t="str">
        <f t="shared" ca="1" si="1216"/>
        <v>Orthodontics</v>
      </c>
      <c r="B15596" t="str">
        <f t="shared" ca="1" si="1217"/>
        <v>orthodontics</v>
      </c>
      <c r="C15596">
        <f t="shared" si="1220"/>
        <v>866</v>
      </c>
      <c r="D15596" t="str">
        <f t="shared" ca="1" si="1218"/>
        <v>For eligible dependents to age 19</v>
      </c>
      <c r="E15596">
        <f t="shared" ca="1" si="1219"/>
        <v>17</v>
      </c>
    </row>
    <row r="15597" spans="1:5" x14ac:dyDescent="0.2">
      <c r="A15597" t="str">
        <f t="shared" ca="1" si="1216"/>
        <v>Diagnostics and Preventative</v>
      </c>
      <c r="B15597" t="str">
        <f t="shared" ca="1" si="1217"/>
        <v>Sealants</v>
      </c>
      <c r="C15597">
        <f t="shared" si="1220"/>
        <v>866</v>
      </c>
      <c r="D15597">
        <f t="shared" ca="1" si="1218"/>
        <v>0</v>
      </c>
      <c r="E15597">
        <f t="shared" ca="1" si="1219"/>
        <v>6</v>
      </c>
    </row>
    <row r="15598" spans="1:5" x14ac:dyDescent="0.2">
      <c r="A15598" t="str">
        <f t="shared" ca="1" si="1216"/>
        <v>Diagnostics and Preventative</v>
      </c>
      <c r="B15598" t="str">
        <f t="shared" ca="1" si="1217"/>
        <v>Full-mouth x-ray</v>
      </c>
      <c r="C15598">
        <f t="shared" si="1220"/>
        <v>866</v>
      </c>
      <c r="D15598">
        <f t="shared" ca="1" si="1218"/>
        <v>0</v>
      </c>
      <c r="E15598">
        <f t="shared" ca="1" si="1219"/>
        <v>3</v>
      </c>
    </row>
    <row r="15599" spans="1:5" x14ac:dyDescent="0.2">
      <c r="A15599" t="str">
        <f t="shared" ca="1" si="1216"/>
        <v>Diagnostics and Preventative</v>
      </c>
      <c r="B15599" t="str">
        <f t="shared" ca="1" si="1217"/>
        <v>Periodic Exams</v>
      </c>
      <c r="C15599">
        <f t="shared" si="1220"/>
        <v>866</v>
      </c>
      <c r="D15599">
        <f t="shared" ca="1" si="1218"/>
        <v>0</v>
      </c>
      <c r="E15599">
        <f t="shared" ca="1" si="1219"/>
        <v>1</v>
      </c>
    </row>
    <row r="15600" spans="1:5" x14ac:dyDescent="0.2">
      <c r="A15600" t="str">
        <f t="shared" ca="1" si="1216"/>
        <v>Diagnostics and Preventative</v>
      </c>
      <c r="B15600" t="str">
        <f t="shared" ca="1" si="1217"/>
        <v>Fluoride treatments</v>
      </c>
      <c r="C15600">
        <f t="shared" si="1220"/>
        <v>866</v>
      </c>
      <c r="D15600">
        <f t="shared" ca="1" si="1218"/>
        <v>0</v>
      </c>
      <c r="E15600">
        <f t="shared" ca="1" si="1219"/>
        <v>5</v>
      </c>
    </row>
    <row r="15601" spans="1:5" x14ac:dyDescent="0.2">
      <c r="A15601" t="str">
        <f t="shared" ca="1" si="1216"/>
        <v>Diagnostics and Preventative</v>
      </c>
      <c r="B15601" t="str">
        <f t="shared" ca="1" si="1217"/>
        <v>Bitewing x-rays</v>
      </c>
      <c r="C15601">
        <f t="shared" si="1220"/>
        <v>866</v>
      </c>
      <c r="D15601">
        <f t="shared" ca="1" si="1218"/>
        <v>0</v>
      </c>
      <c r="E15601">
        <f t="shared" ca="1" si="1219"/>
        <v>2</v>
      </c>
    </row>
    <row r="15602" spans="1:5" x14ac:dyDescent="0.2">
      <c r="A15602" t="str">
        <f t="shared" ca="1" si="1216"/>
        <v>Orthodontics</v>
      </c>
      <c r="B15602" t="str">
        <f t="shared" ca="1" si="1217"/>
        <v>orthodontics</v>
      </c>
      <c r="C15602">
        <f t="shared" si="1220"/>
        <v>866</v>
      </c>
      <c r="D15602" t="str">
        <f t="shared" ca="1" si="1218"/>
        <v>For eligible dependents to age 19</v>
      </c>
      <c r="E15602">
        <f t="shared" ca="1" si="1219"/>
        <v>17</v>
      </c>
    </row>
    <row r="15603" spans="1:5" x14ac:dyDescent="0.2">
      <c r="A15603" t="str">
        <f t="shared" ca="1" si="1216"/>
        <v>Basic</v>
      </c>
      <c r="B15603" t="str">
        <f t="shared" ca="1" si="1217"/>
        <v>oral surgery</v>
      </c>
      <c r="C15603">
        <f t="shared" si="1220"/>
        <v>866</v>
      </c>
      <c r="D15603" t="str">
        <f t="shared" ca="1" si="1218"/>
        <v>Extraction and other surgery procedures, incl. pre- and post-operative care</v>
      </c>
      <c r="E15603">
        <f t="shared" ca="1" si="1219"/>
        <v>9</v>
      </c>
    </row>
    <row r="15604" spans="1:5" x14ac:dyDescent="0.2">
      <c r="A15604" t="str">
        <f t="shared" ca="1" si="1216"/>
        <v>Basic</v>
      </c>
      <c r="B15604" t="str">
        <f t="shared" ca="1" si="1217"/>
        <v>surgical periodontics</v>
      </c>
      <c r="C15604">
        <f t="shared" si="1220"/>
        <v>866</v>
      </c>
      <c r="D15604" t="str">
        <f t="shared" ca="1" si="1218"/>
        <v>Surgical treatment of the gums and supporting structures of the teeth</v>
      </c>
      <c r="E15604">
        <f t="shared" ca="1" si="1219"/>
        <v>11</v>
      </c>
    </row>
    <row r="15605" spans="1:5" x14ac:dyDescent="0.2">
      <c r="A15605" t="str">
        <f t="shared" ca="1" si="1216"/>
        <v>Diagnostics and Preventative</v>
      </c>
      <c r="B15605" t="str">
        <f t="shared" ca="1" si="1217"/>
        <v>Fluoride treatments</v>
      </c>
      <c r="C15605">
        <f t="shared" si="1220"/>
        <v>866</v>
      </c>
      <c r="D15605">
        <f t="shared" ca="1" si="1218"/>
        <v>0</v>
      </c>
      <c r="E15605">
        <f t="shared" ca="1" si="1219"/>
        <v>5</v>
      </c>
    </row>
    <row r="15606" spans="1:5" x14ac:dyDescent="0.2">
      <c r="A15606" t="str">
        <f t="shared" ca="1" si="1216"/>
        <v>Diagnostics and Preventative</v>
      </c>
      <c r="B15606" t="str">
        <f t="shared" ca="1" si="1217"/>
        <v>Prophylaxis</v>
      </c>
      <c r="C15606">
        <f t="shared" si="1220"/>
        <v>866</v>
      </c>
      <c r="D15606">
        <f t="shared" ca="1" si="1218"/>
        <v>0</v>
      </c>
      <c r="E15606">
        <f t="shared" ca="1" si="1219"/>
        <v>4</v>
      </c>
    </row>
    <row r="15607" spans="1:5" x14ac:dyDescent="0.2">
      <c r="A15607" t="str">
        <f t="shared" ca="1" si="1216"/>
        <v>Diagnostics and Preventative</v>
      </c>
      <c r="B15607" t="str">
        <f t="shared" ca="1" si="1217"/>
        <v>Full-mouth x-ray</v>
      </c>
      <c r="C15607">
        <f t="shared" si="1220"/>
        <v>866</v>
      </c>
      <c r="D15607">
        <f t="shared" ca="1" si="1218"/>
        <v>0</v>
      </c>
      <c r="E15607">
        <f t="shared" ca="1" si="1219"/>
        <v>3</v>
      </c>
    </row>
    <row r="15608" spans="1:5" x14ac:dyDescent="0.2">
      <c r="A15608" t="str">
        <f t="shared" ca="1" si="1216"/>
        <v>Diagnostics and Preventative</v>
      </c>
      <c r="B15608" t="str">
        <f t="shared" ca="1" si="1217"/>
        <v>Sealants</v>
      </c>
      <c r="C15608">
        <f t="shared" si="1220"/>
        <v>867</v>
      </c>
      <c r="D15608">
        <f t="shared" ca="1" si="1218"/>
        <v>0</v>
      </c>
      <c r="E15608">
        <f t="shared" ca="1" si="1219"/>
        <v>6</v>
      </c>
    </row>
    <row r="15609" spans="1:5" x14ac:dyDescent="0.2">
      <c r="A15609" t="str">
        <f t="shared" ca="1" si="1216"/>
        <v>Basic</v>
      </c>
      <c r="B15609" t="str">
        <f t="shared" ca="1" si="1217"/>
        <v>basic restorative</v>
      </c>
      <c r="C15609">
        <f t="shared" si="1220"/>
        <v>867</v>
      </c>
      <c r="D15609" t="str">
        <f t="shared" ca="1" si="1218"/>
        <v>Fillings (amalgam "silver" and composite "white" non-molar)</v>
      </c>
      <c r="E15609">
        <f t="shared" ca="1" si="1219"/>
        <v>8</v>
      </c>
    </row>
    <row r="15610" spans="1:5" x14ac:dyDescent="0.2">
      <c r="A15610" t="str">
        <f t="shared" ca="1" si="1216"/>
        <v>Diagnostics and Preventative</v>
      </c>
      <c r="B15610" t="str">
        <f t="shared" ca="1" si="1217"/>
        <v>Bitewing x-rays</v>
      </c>
      <c r="C15610">
        <f t="shared" si="1220"/>
        <v>867</v>
      </c>
      <c r="D15610">
        <f t="shared" ca="1" si="1218"/>
        <v>0</v>
      </c>
      <c r="E15610">
        <f t="shared" ca="1" si="1219"/>
        <v>2</v>
      </c>
    </row>
    <row r="15611" spans="1:5" x14ac:dyDescent="0.2">
      <c r="A15611" t="str">
        <f t="shared" ca="1" si="1216"/>
        <v>Basic</v>
      </c>
      <c r="B15611" t="str">
        <f t="shared" ca="1" si="1217"/>
        <v>basic restorative</v>
      </c>
      <c r="C15611">
        <f t="shared" si="1220"/>
        <v>867</v>
      </c>
      <c r="D15611" t="str">
        <f t="shared" ca="1" si="1218"/>
        <v>Fillings (amalgam "silver" and composite "white" non-molar)</v>
      </c>
      <c r="E15611">
        <f t="shared" ca="1" si="1219"/>
        <v>8</v>
      </c>
    </row>
    <row r="15612" spans="1:5" x14ac:dyDescent="0.2">
      <c r="A15612" t="str">
        <f t="shared" ca="1" si="1216"/>
        <v>Major</v>
      </c>
      <c r="B15612" t="str">
        <f t="shared" ca="1" si="1217"/>
        <v>temporomandibular joint dysfunction</v>
      </c>
      <c r="C15612">
        <f t="shared" si="1220"/>
        <v>867</v>
      </c>
      <c r="D15612" t="str">
        <f t="shared" ca="1" si="1218"/>
        <v>Services relating to hinging joints of the jaw</v>
      </c>
      <c r="E15612">
        <f t="shared" ca="1" si="1219"/>
        <v>16</v>
      </c>
    </row>
    <row r="15613" spans="1:5" x14ac:dyDescent="0.2">
      <c r="A15613" t="str">
        <f t="shared" ca="1" si="1216"/>
        <v>Diagnostics and Preventative</v>
      </c>
      <c r="B15613" t="str">
        <f t="shared" ca="1" si="1217"/>
        <v>Full-mouth x-ray</v>
      </c>
      <c r="C15613">
        <f t="shared" si="1220"/>
        <v>867</v>
      </c>
      <c r="D15613">
        <f t="shared" ca="1" si="1218"/>
        <v>0</v>
      </c>
      <c r="E15613">
        <f t="shared" ca="1" si="1219"/>
        <v>3</v>
      </c>
    </row>
    <row r="15614" spans="1:5" x14ac:dyDescent="0.2">
      <c r="A15614" t="str">
        <f t="shared" ca="1" si="1216"/>
        <v>Diagnostics and Preventative</v>
      </c>
      <c r="B15614" t="str">
        <f t="shared" ca="1" si="1217"/>
        <v>Fluoride treatments</v>
      </c>
      <c r="C15614">
        <f t="shared" si="1220"/>
        <v>867</v>
      </c>
      <c r="D15614">
        <f t="shared" ca="1" si="1218"/>
        <v>0</v>
      </c>
      <c r="E15614">
        <f t="shared" ca="1" si="1219"/>
        <v>5</v>
      </c>
    </row>
    <row r="15615" spans="1:5" x14ac:dyDescent="0.2">
      <c r="A15615" t="str">
        <f t="shared" ca="1" si="1216"/>
        <v>Major</v>
      </c>
      <c r="B15615" t="str">
        <f t="shared" ca="1" si="1217"/>
        <v>major restorative</v>
      </c>
      <c r="C15615">
        <f t="shared" si="1220"/>
        <v>867</v>
      </c>
      <c r="D15615" t="str">
        <f t="shared" ca="1" si="1218"/>
        <v>Single crowns, inlays, onlays</v>
      </c>
      <c r="E15615">
        <f t="shared" ca="1" si="1219"/>
        <v>14</v>
      </c>
    </row>
    <row r="15616" spans="1:5" x14ac:dyDescent="0.2">
      <c r="A15616" t="str">
        <f t="shared" ca="1" si="1216"/>
        <v>Major</v>
      </c>
      <c r="B15616" t="str">
        <f t="shared" ca="1" si="1217"/>
        <v>major restorative</v>
      </c>
      <c r="C15616">
        <f t="shared" si="1220"/>
        <v>867</v>
      </c>
      <c r="D15616" t="str">
        <f t="shared" ca="1" si="1218"/>
        <v>Single crowns, inlays, onlays</v>
      </c>
      <c r="E15616">
        <f t="shared" ca="1" si="1219"/>
        <v>14</v>
      </c>
    </row>
    <row r="15617" spans="1:5" x14ac:dyDescent="0.2">
      <c r="A15617" t="str">
        <f t="shared" ca="1" si="1216"/>
        <v>Diagnostics and Preventative</v>
      </c>
      <c r="B15617" t="str">
        <f t="shared" ca="1" si="1217"/>
        <v>Fluoride treatments</v>
      </c>
      <c r="C15617">
        <f t="shared" si="1220"/>
        <v>867</v>
      </c>
      <c r="D15617">
        <f t="shared" ca="1" si="1218"/>
        <v>0</v>
      </c>
      <c r="E15617">
        <f t="shared" ca="1" si="1219"/>
        <v>5</v>
      </c>
    </row>
    <row r="15618" spans="1:5" x14ac:dyDescent="0.2">
      <c r="A15618" t="str">
        <f t="shared" ref="A15618:A15681" ca="1" si="1221">INDEX(services,E15618,1)</f>
        <v>Diagnostics and Preventative</v>
      </c>
      <c r="B15618" t="str">
        <f t="shared" ref="B15618:B15681" ca="1" si="1222">INDEX(services,E15618,2)</f>
        <v>Sealants</v>
      </c>
      <c r="C15618">
        <f t="shared" si="1220"/>
        <v>867</v>
      </c>
      <c r="D15618">
        <f t="shared" ref="D15618:D15681" ca="1" si="1223">INDEX(services,E15618,3)</f>
        <v>0</v>
      </c>
      <c r="E15618">
        <f t="shared" ref="E15618:E15681" ca="1" si="1224">RANDBETWEEN(1,ROWS(services))</f>
        <v>6</v>
      </c>
    </row>
    <row r="15619" spans="1:5" x14ac:dyDescent="0.2">
      <c r="A15619" t="str">
        <f t="shared" ca="1" si="1221"/>
        <v>Other</v>
      </c>
      <c r="B15619" t="str">
        <f t="shared" ca="1" si="1222"/>
        <v>Implants</v>
      </c>
      <c r="C15619">
        <f t="shared" si="1220"/>
        <v>867</v>
      </c>
      <c r="D15619" t="str">
        <f t="shared" ca="1" si="1223"/>
        <v>Implant dental work</v>
      </c>
      <c r="E15619">
        <f t="shared" ca="1" si="1224"/>
        <v>18</v>
      </c>
    </row>
    <row r="15620" spans="1:5" x14ac:dyDescent="0.2">
      <c r="A15620" t="str">
        <f t="shared" ca="1" si="1221"/>
        <v>Basic</v>
      </c>
      <c r="B15620" t="str">
        <f t="shared" ca="1" si="1222"/>
        <v>general anesthesia</v>
      </c>
      <c r="C15620">
        <f t="shared" si="1220"/>
        <v>867</v>
      </c>
      <c r="D15620" t="str">
        <f t="shared" ca="1" si="1223"/>
        <v>Covered when used in conjunction with covered oral surgical procedures</v>
      </c>
      <c r="E15620">
        <f t="shared" ca="1" si="1224"/>
        <v>13</v>
      </c>
    </row>
    <row r="15621" spans="1:5" x14ac:dyDescent="0.2">
      <c r="A15621" t="str">
        <f t="shared" ca="1" si="1221"/>
        <v>Major</v>
      </c>
      <c r="B15621" t="str">
        <f t="shared" ca="1" si="1222"/>
        <v>major restorative</v>
      </c>
      <c r="C15621">
        <f t="shared" si="1220"/>
        <v>867</v>
      </c>
      <c r="D15621" t="str">
        <f t="shared" ca="1" si="1223"/>
        <v>Single crowns, inlays, onlays</v>
      </c>
      <c r="E15621">
        <f t="shared" ca="1" si="1224"/>
        <v>14</v>
      </c>
    </row>
    <row r="15622" spans="1:5" x14ac:dyDescent="0.2">
      <c r="A15622" t="str">
        <f t="shared" ca="1" si="1221"/>
        <v>Diagnostics and Preventative</v>
      </c>
      <c r="B15622" t="str">
        <f t="shared" ca="1" si="1222"/>
        <v>Sealants</v>
      </c>
      <c r="C15622">
        <f t="shared" si="1220"/>
        <v>867</v>
      </c>
      <c r="D15622">
        <f t="shared" ca="1" si="1223"/>
        <v>0</v>
      </c>
      <c r="E15622">
        <f t="shared" ca="1" si="1224"/>
        <v>6</v>
      </c>
    </row>
    <row r="15623" spans="1:5" x14ac:dyDescent="0.2">
      <c r="A15623" t="str">
        <f t="shared" ca="1" si="1221"/>
        <v>Basic</v>
      </c>
      <c r="B15623" t="str">
        <f t="shared" ca="1" si="1222"/>
        <v>basic restorative</v>
      </c>
      <c r="C15623">
        <f t="shared" si="1220"/>
        <v>867</v>
      </c>
      <c r="D15623" t="str">
        <f t="shared" ca="1" si="1223"/>
        <v>Fillings (amalgam "silver" and composite "white" non-molar)</v>
      </c>
      <c r="E15623">
        <f t="shared" ca="1" si="1224"/>
        <v>8</v>
      </c>
    </row>
    <row r="15624" spans="1:5" x14ac:dyDescent="0.2">
      <c r="A15624" t="str">
        <f t="shared" ca="1" si="1221"/>
        <v>Orthodontics</v>
      </c>
      <c r="B15624" t="str">
        <f t="shared" ca="1" si="1222"/>
        <v>orthodontics</v>
      </c>
      <c r="C15624">
        <f t="shared" si="1220"/>
        <v>867</v>
      </c>
      <c r="D15624" t="str">
        <f t="shared" ca="1" si="1223"/>
        <v>For eligible dependents to age 19</v>
      </c>
      <c r="E15624">
        <f t="shared" ca="1" si="1224"/>
        <v>17</v>
      </c>
    </row>
    <row r="15625" spans="1:5" x14ac:dyDescent="0.2">
      <c r="A15625" t="str">
        <f t="shared" ca="1" si="1221"/>
        <v>Diagnostics and Preventative</v>
      </c>
      <c r="B15625" t="str">
        <f t="shared" ca="1" si="1222"/>
        <v>Periodic Exams</v>
      </c>
      <c r="C15625">
        <f t="shared" si="1220"/>
        <v>867</v>
      </c>
      <c r="D15625">
        <f t="shared" ca="1" si="1223"/>
        <v>0</v>
      </c>
      <c r="E15625">
        <f t="shared" ca="1" si="1224"/>
        <v>1</v>
      </c>
    </row>
    <row r="15626" spans="1:5" x14ac:dyDescent="0.2">
      <c r="A15626" t="str">
        <f t="shared" ca="1" si="1221"/>
        <v>Basic</v>
      </c>
      <c r="B15626" t="str">
        <f t="shared" ca="1" si="1222"/>
        <v>basic restorative</v>
      </c>
      <c r="C15626">
        <f t="shared" si="1220"/>
        <v>868</v>
      </c>
      <c r="D15626" t="str">
        <f t="shared" ca="1" si="1223"/>
        <v>Fillings (amalgam "silver" and composite "white" non-molar)</v>
      </c>
      <c r="E15626">
        <f t="shared" ca="1" si="1224"/>
        <v>8</v>
      </c>
    </row>
    <row r="15627" spans="1:5" x14ac:dyDescent="0.2">
      <c r="A15627" t="str">
        <f t="shared" ca="1" si="1221"/>
        <v>Diagnostics and Preventative</v>
      </c>
      <c r="B15627" t="str">
        <f t="shared" ca="1" si="1222"/>
        <v>Fluoride treatments</v>
      </c>
      <c r="C15627">
        <f t="shared" si="1220"/>
        <v>868</v>
      </c>
      <c r="D15627">
        <f t="shared" ca="1" si="1223"/>
        <v>0</v>
      </c>
      <c r="E15627">
        <f t="shared" ca="1" si="1224"/>
        <v>5</v>
      </c>
    </row>
    <row r="15628" spans="1:5" x14ac:dyDescent="0.2">
      <c r="A15628" t="str">
        <f t="shared" ca="1" si="1221"/>
        <v>Diagnostics and Preventative</v>
      </c>
      <c r="B15628" t="str">
        <f t="shared" ca="1" si="1222"/>
        <v>Prophylaxis</v>
      </c>
      <c r="C15628">
        <f t="shared" si="1220"/>
        <v>868</v>
      </c>
      <c r="D15628">
        <f t="shared" ca="1" si="1223"/>
        <v>0</v>
      </c>
      <c r="E15628">
        <f t="shared" ca="1" si="1224"/>
        <v>4</v>
      </c>
    </row>
    <row r="15629" spans="1:5" x14ac:dyDescent="0.2">
      <c r="A15629" t="str">
        <f t="shared" ca="1" si="1221"/>
        <v>Diagnostics and Preventative</v>
      </c>
      <c r="B15629" t="str">
        <f t="shared" ca="1" si="1222"/>
        <v>Fluoride treatments</v>
      </c>
      <c r="C15629">
        <f t="shared" si="1220"/>
        <v>868</v>
      </c>
      <c r="D15629">
        <f t="shared" ca="1" si="1223"/>
        <v>0</v>
      </c>
      <c r="E15629">
        <f t="shared" ca="1" si="1224"/>
        <v>5</v>
      </c>
    </row>
    <row r="15630" spans="1:5" x14ac:dyDescent="0.2">
      <c r="A15630" t="str">
        <f t="shared" ca="1" si="1221"/>
        <v>Diagnostics and Preventative</v>
      </c>
      <c r="B15630" t="str">
        <f t="shared" ca="1" si="1222"/>
        <v>Space Maintainers</v>
      </c>
      <c r="C15630">
        <f t="shared" si="1220"/>
        <v>868</v>
      </c>
      <c r="D15630">
        <f t="shared" ca="1" si="1223"/>
        <v>0</v>
      </c>
      <c r="E15630">
        <f t="shared" ca="1" si="1224"/>
        <v>7</v>
      </c>
    </row>
    <row r="15631" spans="1:5" x14ac:dyDescent="0.2">
      <c r="A15631" t="str">
        <f t="shared" ca="1" si="1221"/>
        <v>Other</v>
      </c>
      <c r="B15631" t="str">
        <f t="shared" ca="1" si="1222"/>
        <v>Implants</v>
      </c>
      <c r="C15631">
        <f t="shared" si="1220"/>
        <v>868</v>
      </c>
      <c r="D15631" t="str">
        <f t="shared" ca="1" si="1223"/>
        <v>Implant dental work</v>
      </c>
      <c r="E15631">
        <f t="shared" ca="1" si="1224"/>
        <v>18</v>
      </c>
    </row>
    <row r="15632" spans="1:5" x14ac:dyDescent="0.2">
      <c r="A15632" t="str">
        <f t="shared" ca="1" si="1221"/>
        <v>Basic</v>
      </c>
      <c r="B15632" t="str">
        <f t="shared" ca="1" si="1222"/>
        <v>endodontics</v>
      </c>
      <c r="C15632">
        <f t="shared" si="1220"/>
        <v>868</v>
      </c>
      <c r="D15632" t="str">
        <f t="shared" ca="1" si="1223"/>
        <v>Root canal, pulpal therapy</v>
      </c>
      <c r="E15632">
        <f t="shared" ca="1" si="1224"/>
        <v>10</v>
      </c>
    </row>
    <row r="15633" spans="1:5" x14ac:dyDescent="0.2">
      <c r="A15633" t="str">
        <f t="shared" ca="1" si="1221"/>
        <v>Basic</v>
      </c>
      <c r="B15633" t="str">
        <f t="shared" ca="1" si="1222"/>
        <v>basic restorative</v>
      </c>
      <c r="C15633">
        <f t="shared" si="1220"/>
        <v>868</v>
      </c>
      <c r="D15633" t="str">
        <f t="shared" ca="1" si="1223"/>
        <v>Fillings (amalgam "silver" and composite "white" non-molar)</v>
      </c>
      <c r="E15633">
        <f t="shared" ca="1" si="1224"/>
        <v>8</v>
      </c>
    </row>
    <row r="15634" spans="1:5" x14ac:dyDescent="0.2">
      <c r="A15634" t="str">
        <f t="shared" ca="1" si="1221"/>
        <v>Basic</v>
      </c>
      <c r="B15634" t="str">
        <f t="shared" ca="1" si="1222"/>
        <v>endodontics</v>
      </c>
      <c r="C15634">
        <f t="shared" si="1220"/>
        <v>868</v>
      </c>
      <c r="D15634" t="str">
        <f t="shared" ca="1" si="1223"/>
        <v>Root canal, pulpal therapy</v>
      </c>
      <c r="E15634">
        <f t="shared" ca="1" si="1224"/>
        <v>10</v>
      </c>
    </row>
    <row r="15635" spans="1:5" x14ac:dyDescent="0.2">
      <c r="A15635" t="str">
        <f t="shared" ca="1" si="1221"/>
        <v>Diagnostics and Preventative</v>
      </c>
      <c r="B15635" t="str">
        <f t="shared" ca="1" si="1222"/>
        <v>Bitewing x-rays</v>
      </c>
      <c r="C15635">
        <f t="shared" si="1220"/>
        <v>868</v>
      </c>
      <c r="D15635">
        <f t="shared" ca="1" si="1223"/>
        <v>0</v>
      </c>
      <c r="E15635">
        <f t="shared" ca="1" si="1224"/>
        <v>2</v>
      </c>
    </row>
    <row r="15636" spans="1:5" x14ac:dyDescent="0.2">
      <c r="A15636" t="str">
        <f t="shared" ca="1" si="1221"/>
        <v>Diagnostics and Preventative</v>
      </c>
      <c r="B15636" t="str">
        <f t="shared" ca="1" si="1222"/>
        <v>Bitewing x-rays</v>
      </c>
      <c r="C15636">
        <f t="shared" si="1220"/>
        <v>868</v>
      </c>
      <c r="D15636">
        <f t="shared" ca="1" si="1223"/>
        <v>0</v>
      </c>
      <c r="E15636">
        <f t="shared" ca="1" si="1224"/>
        <v>2</v>
      </c>
    </row>
    <row r="15637" spans="1:5" x14ac:dyDescent="0.2">
      <c r="A15637" t="str">
        <f t="shared" ca="1" si="1221"/>
        <v>Diagnostics and Preventative</v>
      </c>
      <c r="B15637" t="str">
        <f t="shared" ca="1" si="1222"/>
        <v>Bitewing x-rays</v>
      </c>
      <c r="C15637">
        <f t="shared" si="1220"/>
        <v>868</v>
      </c>
      <c r="D15637">
        <f t="shared" ca="1" si="1223"/>
        <v>0</v>
      </c>
      <c r="E15637">
        <f t="shared" ca="1" si="1224"/>
        <v>2</v>
      </c>
    </row>
    <row r="15638" spans="1:5" x14ac:dyDescent="0.2">
      <c r="A15638" t="str">
        <f t="shared" ca="1" si="1221"/>
        <v>Diagnostics and Preventative</v>
      </c>
      <c r="B15638" t="str">
        <f t="shared" ca="1" si="1222"/>
        <v>Prophylaxis</v>
      </c>
      <c r="C15638">
        <f t="shared" si="1220"/>
        <v>868</v>
      </c>
      <c r="D15638">
        <f t="shared" ca="1" si="1223"/>
        <v>0</v>
      </c>
      <c r="E15638">
        <f t="shared" ca="1" si="1224"/>
        <v>4</v>
      </c>
    </row>
    <row r="15639" spans="1:5" x14ac:dyDescent="0.2">
      <c r="A15639" t="str">
        <f t="shared" ca="1" si="1221"/>
        <v>Diagnostics and Preventative</v>
      </c>
      <c r="B15639" t="str">
        <f t="shared" ca="1" si="1222"/>
        <v>Periodic Exams</v>
      </c>
      <c r="C15639">
        <f t="shared" si="1220"/>
        <v>868</v>
      </c>
      <c r="D15639">
        <f t="shared" ca="1" si="1223"/>
        <v>0</v>
      </c>
      <c r="E15639">
        <f t="shared" ca="1" si="1224"/>
        <v>1</v>
      </c>
    </row>
    <row r="15640" spans="1:5" x14ac:dyDescent="0.2">
      <c r="A15640" t="str">
        <f t="shared" ca="1" si="1221"/>
        <v>Major</v>
      </c>
      <c r="B15640" t="str">
        <f t="shared" ca="1" si="1222"/>
        <v>temporomandibular joint dysfunction</v>
      </c>
      <c r="C15640">
        <f t="shared" si="1220"/>
        <v>868</v>
      </c>
      <c r="D15640" t="str">
        <f t="shared" ca="1" si="1223"/>
        <v>Services relating to hinging joints of the jaw</v>
      </c>
      <c r="E15640">
        <f t="shared" ca="1" si="1224"/>
        <v>16</v>
      </c>
    </row>
    <row r="15641" spans="1:5" x14ac:dyDescent="0.2">
      <c r="A15641" t="str">
        <f t="shared" ca="1" si="1221"/>
        <v>Other</v>
      </c>
      <c r="B15641" t="str">
        <f t="shared" ca="1" si="1222"/>
        <v>Implants</v>
      </c>
      <c r="C15641">
        <f t="shared" si="1220"/>
        <v>868</v>
      </c>
      <c r="D15641" t="str">
        <f t="shared" ca="1" si="1223"/>
        <v>Implant dental work</v>
      </c>
      <c r="E15641">
        <f t="shared" ca="1" si="1224"/>
        <v>18</v>
      </c>
    </row>
    <row r="15642" spans="1:5" x14ac:dyDescent="0.2">
      <c r="A15642" t="str">
        <f t="shared" ca="1" si="1221"/>
        <v>Orthodontics</v>
      </c>
      <c r="B15642" t="str">
        <f t="shared" ca="1" si="1222"/>
        <v>orthodontics</v>
      </c>
      <c r="C15642">
        <f t="shared" si="1220"/>
        <v>868</v>
      </c>
      <c r="D15642" t="str">
        <f t="shared" ca="1" si="1223"/>
        <v>For eligible dependents to age 19</v>
      </c>
      <c r="E15642">
        <f t="shared" ca="1" si="1224"/>
        <v>17</v>
      </c>
    </row>
    <row r="15643" spans="1:5" x14ac:dyDescent="0.2">
      <c r="A15643" t="str">
        <f t="shared" ca="1" si="1221"/>
        <v>Diagnostics and Preventative</v>
      </c>
      <c r="B15643" t="str">
        <f t="shared" ca="1" si="1222"/>
        <v>Bitewing x-rays</v>
      </c>
      <c r="C15643">
        <f t="shared" si="1220"/>
        <v>868</v>
      </c>
      <c r="D15643">
        <f t="shared" ca="1" si="1223"/>
        <v>0</v>
      </c>
      <c r="E15643">
        <f t="shared" ca="1" si="1224"/>
        <v>2</v>
      </c>
    </row>
    <row r="15644" spans="1:5" x14ac:dyDescent="0.2">
      <c r="A15644" t="str">
        <f t="shared" ca="1" si="1221"/>
        <v>Diagnostics and Preventative</v>
      </c>
      <c r="B15644" t="str">
        <f t="shared" ca="1" si="1222"/>
        <v>Prophylaxis</v>
      </c>
      <c r="C15644">
        <f t="shared" si="1220"/>
        <v>869</v>
      </c>
      <c r="D15644">
        <f t="shared" ca="1" si="1223"/>
        <v>0</v>
      </c>
      <c r="E15644">
        <f t="shared" ca="1" si="1224"/>
        <v>4</v>
      </c>
    </row>
    <row r="15645" spans="1:5" x14ac:dyDescent="0.2">
      <c r="A15645" t="str">
        <f t="shared" ca="1" si="1221"/>
        <v>Diagnostics and Preventative</v>
      </c>
      <c r="B15645" t="str">
        <f t="shared" ca="1" si="1222"/>
        <v>Prophylaxis</v>
      </c>
      <c r="C15645">
        <f t="shared" si="1220"/>
        <v>869</v>
      </c>
      <c r="D15645">
        <f t="shared" ca="1" si="1223"/>
        <v>0</v>
      </c>
      <c r="E15645">
        <f t="shared" ca="1" si="1224"/>
        <v>4</v>
      </c>
    </row>
    <row r="15646" spans="1:5" x14ac:dyDescent="0.2">
      <c r="A15646" t="str">
        <f t="shared" ca="1" si="1221"/>
        <v>Major</v>
      </c>
      <c r="B15646" t="str">
        <f t="shared" ca="1" si="1222"/>
        <v>temporomandibular joint dysfunction</v>
      </c>
      <c r="C15646">
        <f t="shared" si="1220"/>
        <v>869</v>
      </c>
      <c r="D15646" t="str">
        <f t="shared" ca="1" si="1223"/>
        <v>Services relating to hinging joints of the jaw</v>
      </c>
      <c r="E15646">
        <f t="shared" ca="1" si="1224"/>
        <v>16</v>
      </c>
    </row>
    <row r="15647" spans="1:5" x14ac:dyDescent="0.2">
      <c r="A15647" t="str">
        <f t="shared" ca="1" si="1221"/>
        <v>Diagnostics and Preventative</v>
      </c>
      <c r="B15647" t="str">
        <f t="shared" ca="1" si="1222"/>
        <v>Fluoride treatments</v>
      </c>
      <c r="C15647">
        <f t="shared" si="1220"/>
        <v>869</v>
      </c>
      <c r="D15647">
        <f t="shared" ca="1" si="1223"/>
        <v>0</v>
      </c>
      <c r="E15647">
        <f t="shared" ca="1" si="1224"/>
        <v>5</v>
      </c>
    </row>
    <row r="15648" spans="1:5" x14ac:dyDescent="0.2">
      <c r="A15648" t="str">
        <f t="shared" ca="1" si="1221"/>
        <v>Orthodontics</v>
      </c>
      <c r="B15648" t="str">
        <f t="shared" ca="1" si="1222"/>
        <v>orthodontics</v>
      </c>
      <c r="C15648">
        <f t="shared" si="1220"/>
        <v>869</v>
      </c>
      <c r="D15648" t="str">
        <f t="shared" ca="1" si="1223"/>
        <v>For eligible dependents to age 19</v>
      </c>
      <c r="E15648">
        <f t="shared" ca="1" si="1224"/>
        <v>17</v>
      </c>
    </row>
    <row r="15649" spans="1:5" x14ac:dyDescent="0.2">
      <c r="A15649" t="str">
        <f t="shared" ca="1" si="1221"/>
        <v>Basic</v>
      </c>
      <c r="B15649" t="str">
        <f t="shared" ca="1" si="1222"/>
        <v>general anesthesia</v>
      </c>
      <c r="C15649">
        <f t="shared" si="1220"/>
        <v>869</v>
      </c>
      <c r="D15649" t="str">
        <f t="shared" ca="1" si="1223"/>
        <v>Covered when used in conjunction with covered oral surgical procedures</v>
      </c>
      <c r="E15649">
        <f t="shared" ca="1" si="1224"/>
        <v>13</v>
      </c>
    </row>
    <row r="15650" spans="1:5" x14ac:dyDescent="0.2">
      <c r="A15650" t="str">
        <f t="shared" ca="1" si="1221"/>
        <v>Diagnostics and Preventative</v>
      </c>
      <c r="B15650" t="str">
        <f t="shared" ca="1" si="1222"/>
        <v>Full-mouth x-ray</v>
      </c>
      <c r="C15650">
        <f t="shared" si="1220"/>
        <v>869</v>
      </c>
      <c r="D15650">
        <f t="shared" ca="1" si="1223"/>
        <v>0</v>
      </c>
      <c r="E15650">
        <f t="shared" ca="1" si="1224"/>
        <v>3</v>
      </c>
    </row>
    <row r="15651" spans="1:5" x14ac:dyDescent="0.2">
      <c r="A15651" t="str">
        <f t="shared" ca="1" si="1221"/>
        <v>Orthodontics</v>
      </c>
      <c r="B15651" t="str">
        <f t="shared" ca="1" si="1222"/>
        <v>orthodontics</v>
      </c>
      <c r="C15651">
        <f t="shared" si="1220"/>
        <v>869</v>
      </c>
      <c r="D15651" t="str">
        <f t="shared" ca="1" si="1223"/>
        <v>For eligible dependents to age 19</v>
      </c>
      <c r="E15651">
        <f t="shared" ca="1" si="1224"/>
        <v>17</v>
      </c>
    </row>
    <row r="15652" spans="1:5" x14ac:dyDescent="0.2">
      <c r="A15652" t="str">
        <f t="shared" ca="1" si="1221"/>
        <v>Diagnostics and Preventative</v>
      </c>
      <c r="B15652" t="str">
        <f t="shared" ca="1" si="1222"/>
        <v>Bitewing x-rays</v>
      </c>
      <c r="C15652">
        <f t="shared" si="1220"/>
        <v>869</v>
      </c>
      <c r="D15652">
        <f t="shared" ca="1" si="1223"/>
        <v>0</v>
      </c>
      <c r="E15652">
        <f t="shared" ca="1" si="1224"/>
        <v>2</v>
      </c>
    </row>
    <row r="15653" spans="1:5" x14ac:dyDescent="0.2">
      <c r="A15653" t="str">
        <f t="shared" ca="1" si="1221"/>
        <v>Diagnostics and Preventative</v>
      </c>
      <c r="B15653" t="str">
        <f t="shared" ca="1" si="1222"/>
        <v>Sealants</v>
      </c>
      <c r="C15653">
        <f t="shared" si="1220"/>
        <v>869</v>
      </c>
      <c r="D15653">
        <f t="shared" ca="1" si="1223"/>
        <v>0</v>
      </c>
      <c r="E15653">
        <f t="shared" ca="1" si="1224"/>
        <v>6</v>
      </c>
    </row>
    <row r="15654" spans="1:5" x14ac:dyDescent="0.2">
      <c r="A15654" t="str">
        <f t="shared" ca="1" si="1221"/>
        <v>Diagnostics and Preventative</v>
      </c>
      <c r="B15654" t="str">
        <f t="shared" ca="1" si="1222"/>
        <v>Full-mouth x-ray</v>
      </c>
      <c r="C15654">
        <f t="shared" si="1220"/>
        <v>869</v>
      </c>
      <c r="D15654">
        <f t="shared" ca="1" si="1223"/>
        <v>0</v>
      </c>
      <c r="E15654">
        <f t="shared" ca="1" si="1224"/>
        <v>3</v>
      </c>
    </row>
    <row r="15655" spans="1:5" x14ac:dyDescent="0.2">
      <c r="A15655" t="str">
        <f t="shared" ca="1" si="1221"/>
        <v>Diagnostics and Preventative</v>
      </c>
      <c r="B15655" t="str">
        <f t="shared" ca="1" si="1222"/>
        <v>Sealants</v>
      </c>
      <c r="C15655">
        <f t="shared" si="1220"/>
        <v>869</v>
      </c>
      <c r="D15655">
        <f t="shared" ca="1" si="1223"/>
        <v>0</v>
      </c>
      <c r="E15655">
        <f t="shared" ca="1" si="1224"/>
        <v>6</v>
      </c>
    </row>
    <row r="15656" spans="1:5" x14ac:dyDescent="0.2">
      <c r="A15656" t="str">
        <f t="shared" ca="1" si="1221"/>
        <v>Major</v>
      </c>
      <c r="B15656" t="str">
        <f t="shared" ca="1" si="1222"/>
        <v>temporomandibular joint dysfunction</v>
      </c>
      <c r="C15656">
        <f t="shared" ref="C15656:C15719" si="1225">IF(MOD(ROW(C15656)-2,18)&lt;&gt;0,C15655,C15655+1)</f>
        <v>869</v>
      </c>
      <c r="D15656" t="str">
        <f t="shared" ca="1" si="1223"/>
        <v>Services relating to hinging joints of the jaw</v>
      </c>
      <c r="E15656">
        <f t="shared" ca="1" si="1224"/>
        <v>16</v>
      </c>
    </row>
    <row r="15657" spans="1:5" x14ac:dyDescent="0.2">
      <c r="A15657" t="str">
        <f t="shared" ca="1" si="1221"/>
        <v>Basic</v>
      </c>
      <c r="B15657" t="str">
        <f t="shared" ca="1" si="1222"/>
        <v>basic restorative</v>
      </c>
      <c r="C15657">
        <f t="shared" si="1225"/>
        <v>869</v>
      </c>
      <c r="D15657" t="str">
        <f t="shared" ca="1" si="1223"/>
        <v>Fillings (amalgam "silver" and composite "white" non-molar)</v>
      </c>
      <c r="E15657">
        <f t="shared" ca="1" si="1224"/>
        <v>8</v>
      </c>
    </row>
    <row r="15658" spans="1:5" x14ac:dyDescent="0.2">
      <c r="A15658" t="str">
        <f t="shared" ca="1" si="1221"/>
        <v>Basic</v>
      </c>
      <c r="B15658" t="str">
        <f t="shared" ca="1" si="1222"/>
        <v>surgical periodontics</v>
      </c>
      <c r="C15658">
        <f t="shared" si="1225"/>
        <v>869</v>
      </c>
      <c r="D15658" t="str">
        <f t="shared" ca="1" si="1223"/>
        <v>Surgical treatment of the gums and supporting structures of the teeth</v>
      </c>
      <c r="E15658">
        <f t="shared" ca="1" si="1224"/>
        <v>11</v>
      </c>
    </row>
    <row r="15659" spans="1:5" x14ac:dyDescent="0.2">
      <c r="A15659" t="str">
        <f t="shared" ca="1" si="1221"/>
        <v>Major</v>
      </c>
      <c r="B15659" t="str">
        <f t="shared" ca="1" si="1222"/>
        <v>prosthodontics</v>
      </c>
      <c r="C15659">
        <f t="shared" si="1225"/>
        <v>869</v>
      </c>
      <c r="D15659" t="str">
        <f t="shared" ca="1" si="1223"/>
        <v>Procedures for replacement of missing teeth by construction or repair of bridges and partial or complete dentures</v>
      </c>
      <c r="E15659">
        <f t="shared" ca="1" si="1224"/>
        <v>15</v>
      </c>
    </row>
    <row r="15660" spans="1:5" x14ac:dyDescent="0.2">
      <c r="A15660" t="str">
        <f t="shared" ca="1" si="1221"/>
        <v>Diagnostics and Preventative</v>
      </c>
      <c r="B15660" t="str">
        <f t="shared" ca="1" si="1222"/>
        <v>Prophylaxis</v>
      </c>
      <c r="C15660">
        <f t="shared" si="1225"/>
        <v>869</v>
      </c>
      <c r="D15660">
        <f t="shared" ca="1" si="1223"/>
        <v>0</v>
      </c>
      <c r="E15660">
        <f t="shared" ca="1" si="1224"/>
        <v>4</v>
      </c>
    </row>
    <row r="15661" spans="1:5" x14ac:dyDescent="0.2">
      <c r="A15661" t="str">
        <f t="shared" ca="1" si="1221"/>
        <v>Major</v>
      </c>
      <c r="B15661" t="str">
        <f t="shared" ca="1" si="1222"/>
        <v>prosthodontics</v>
      </c>
      <c r="C15661">
        <f t="shared" si="1225"/>
        <v>869</v>
      </c>
      <c r="D15661" t="str">
        <f t="shared" ca="1" si="1223"/>
        <v>Procedures for replacement of missing teeth by construction or repair of bridges and partial or complete dentures</v>
      </c>
      <c r="E15661">
        <f t="shared" ca="1" si="1224"/>
        <v>15</v>
      </c>
    </row>
    <row r="15662" spans="1:5" x14ac:dyDescent="0.2">
      <c r="A15662" t="str">
        <f t="shared" ca="1" si="1221"/>
        <v>Basic</v>
      </c>
      <c r="B15662" t="str">
        <f t="shared" ca="1" si="1222"/>
        <v>surgical periodontics</v>
      </c>
      <c r="C15662">
        <f t="shared" si="1225"/>
        <v>870</v>
      </c>
      <c r="D15662" t="str">
        <f t="shared" ca="1" si="1223"/>
        <v>Surgical treatment of the gums and supporting structures of the teeth</v>
      </c>
      <c r="E15662">
        <f t="shared" ca="1" si="1224"/>
        <v>11</v>
      </c>
    </row>
    <row r="15663" spans="1:5" x14ac:dyDescent="0.2">
      <c r="A15663" t="str">
        <f t="shared" ca="1" si="1221"/>
        <v>Orthodontics</v>
      </c>
      <c r="B15663" t="str">
        <f t="shared" ca="1" si="1222"/>
        <v>orthodontics</v>
      </c>
      <c r="C15663">
        <f t="shared" si="1225"/>
        <v>870</v>
      </c>
      <c r="D15663" t="str">
        <f t="shared" ca="1" si="1223"/>
        <v>For eligible dependents to age 19</v>
      </c>
      <c r="E15663">
        <f t="shared" ca="1" si="1224"/>
        <v>17</v>
      </c>
    </row>
    <row r="15664" spans="1:5" x14ac:dyDescent="0.2">
      <c r="A15664" t="str">
        <f t="shared" ca="1" si="1221"/>
        <v>Diagnostics and Preventative</v>
      </c>
      <c r="B15664" t="str">
        <f t="shared" ca="1" si="1222"/>
        <v>Space Maintainers</v>
      </c>
      <c r="C15664">
        <f t="shared" si="1225"/>
        <v>870</v>
      </c>
      <c r="D15664">
        <f t="shared" ca="1" si="1223"/>
        <v>0</v>
      </c>
      <c r="E15664">
        <f t="shared" ca="1" si="1224"/>
        <v>7</v>
      </c>
    </row>
    <row r="15665" spans="1:5" x14ac:dyDescent="0.2">
      <c r="A15665" t="str">
        <f t="shared" ca="1" si="1221"/>
        <v>Diagnostics and Preventative</v>
      </c>
      <c r="B15665" t="str">
        <f t="shared" ca="1" si="1222"/>
        <v>Prophylaxis</v>
      </c>
      <c r="C15665">
        <f t="shared" si="1225"/>
        <v>870</v>
      </c>
      <c r="D15665">
        <f t="shared" ca="1" si="1223"/>
        <v>0</v>
      </c>
      <c r="E15665">
        <f t="shared" ca="1" si="1224"/>
        <v>4</v>
      </c>
    </row>
    <row r="15666" spans="1:5" x14ac:dyDescent="0.2">
      <c r="A15666" t="str">
        <f t="shared" ca="1" si="1221"/>
        <v>Diagnostics and Preventative</v>
      </c>
      <c r="B15666" t="str">
        <f t="shared" ca="1" si="1222"/>
        <v>Prophylaxis</v>
      </c>
      <c r="C15666">
        <f t="shared" si="1225"/>
        <v>870</v>
      </c>
      <c r="D15666">
        <f t="shared" ca="1" si="1223"/>
        <v>0</v>
      </c>
      <c r="E15666">
        <f t="shared" ca="1" si="1224"/>
        <v>4</v>
      </c>
    </row>
    <row r="15667" spans="1:5" x14ac:dyDescent="0.2">
      <c r="A15667" t="str">
        <f t="shared" ca="1" si="1221"/>
        <v>Diagnostics and Preventative</v>
      </c>
      <c r="B15667" t="str">
        <f t="shared" ca="1" si="1222"/>
        <v>Full-mouth x-ray</v>
      </c>
      <c r="C15667">
        <f t="shared" si="1225"/>
        <v>870</v>
      </c>
      <c r="D15667">
        <f t="shared" ca="1" si="1223"/>
        <v>0</v>
      </c>
      <c r="E15667">
        <f t="shared" ca="1" si="1224"/>
        <v>3</v>
      </c>
    </row>
    <row r="15668" spans="1:5" x14ac:dyDescent="0.2">
      <c r="A15668" t="str">
        <f t="shared" ca="1" si="1221"/>
        <v>Diagnostics and Preventative</v>
      </c>
      <c r="B15668" t="str">
        <f t="shared" ca="1" si="1222"/>
        <v>Full-mouth x-ray</v>
      </c>
      <c r="C15668">
        <f t="shared" si="1225"/>
        <v>870</v>
      </c>
      <c r="D15668">
        <f t="shared" ca="1" si="1223"/>
        <v>0</v>
      </c>
      <c r="E15668">
        <f t="shared" ca="1" si="1224"/>
        <v>3</v>
      </c>
    </row>
    <row r="15669" spans="1:5" x14ac:dyDescent="0.2">
      <c r="A15669" t="str">
        <f t="shared" ca="1" si="1221"/>
        <v>Basic</v>
      </c>
      <c r="B15669" t="str">
        <f t="shared" ca="1" si="1222"/>
        <v>oral surgery</v>
      </c>
      <c r="C15669">
        <f t="shared" si="1225"/>
        <v>870</v>
      </c>
      <c r="D15669" t="str">
        <f t="shared" ca="1" si="1223"/>
        <v>Extraction and other surgery procedures, incl. pre- and post-operative care</v>
      </c>
      <c r="E15669">
        <f t="shared" ca="1" si="1224"/>
        <v>9</v>
      </c>
    </row>
    <row r="15670" spans="1:5" x14ac:dyDescent="0.2">
      <c r="A15670" t="str">
        <f t="shared" ca="1" si="1221"/>
        <v>Diagnostics and Preventative</v>
      </c>
      <c r="B15670" t="str">
        <f t="shared" ca="1" si="1222"/>
        <v>Prophylaxis</v>
      </c>
      <c r="C15670">
        <f t="shared" si="1225"/>
        <v>870</v>
      </c>
      <c r="D15670">
        <f t="shared" ca="1" si="1223"/>
        <v>0</v>
      </c>
      <c r="E15670">
        <f t="shared" ca="1" si="1224"/>
        <v>4</v>
      </c>
    </row>
    <row r="15671" spans="1:5" x14ac:dyDescent="0.2">
      <c r="A15671" t="str">
        <f t="shared" ca="1" si="1221"/>
        <v>Basic</v>
      </c>
      <c r="B15671" t="str">
        <f t="shared" ca="1" si="1222"/>
        <v>surgical periodontics</v>
      </c>
      <c r="C15671">
        <f t="shared" si="1225"/>
        <v>870</v>
      </c>
      <c r="D15671" t="str">
        <f t="shared" ca="1" si="1223"/>
        <v>Surgical treatment of the gums and supporting structures of the teeth</v>
      </c>
      <c r="E15671">
        <f t="shared" ca="1" si="1224"/>
        <v>11</v>
      </c>
    </row>
    <row r="15672" spans="1:5" x14ac:dyDescent="0.2">
      <c r="A15672" t="str">
        <f t="shared" ca="1" si="1221"/>
        <v>Major</v>
      </c>
      <c r="B15672" t="str">
        <f t="shared" ca="1" si="1222"/>
        <v>major restorative</v>
      </c>
      <c r="C15672">
        <f t="shared" si="1225"/>
        <v>870</v>
      </c>
      <c r="D15672" t="str">
        <f t="shared" ca="1" si="1223"/>
        <v>Single crowns, inlays, onlays</v>
      </c>
      <c r="E15672">
        <f t="shared" ca="1" si="1224"/>
        <v>14</v>
      </c>
    </row>
    <row r="15673" spans="1:5" x14ac:dyDescent="0.2">
      <c r="A15673" t="str">
        <f t="shared" ca="1" si="1221"/>
        <v>Basic</v>
      </c>
      <c r="B15673" t="str">
        <f t="shared" ca="1" si="1222"/>
        <v>surgical periodontics</v>
      </c>
      <c r="C15673">
        <f t="shared" si="1225"/>
        <v>870</v>
      </c>
      <c r="D15673" t="str">
        <f t="shared" ca="1" si="1223"/>
        <v>Surgical treatment of the gums and supporting structures of the teeth</v>
      </c>
      <c r="E15673">
        <f t="shared" ca="1" si="1224"/>
        <v>11</v>
      </c>
    </row>
    <row r="15674" spans="1:5" x14ac:dyDescent="0.2">
      <c r="A15674" t="str">
        <f t="shared" ca="1" si="1221"/>
        <v>Basic</v>
      </c>
      <c r="B15674" t="str">
        <f t="shared" ca="1" si="1222"/>
        <v>oral surgery</v>
      </c>
      <c r="C15674">
        <f t="shared" si="1225"/>
        <v>870</v>
      </c>
      <c r="D15674" t="str">
        <f t="shared" ca="1" si="1223"/>
        <v>Extraction and other surgery procedures, incl. pre- and post-operative care</v>
      </c>
      <c r="E15674">
        <f t="shared" ca="1" si="1224"/>
        <v>9</v>
      </c>
    </row>
    <row r="15675" spans="1:5" x14ac:dyDescent="0.2">
      <c r="A15675" t="str">
        <f t="shared" ca="1" si="1221"/>
        <v>Other</v>
      </c>
      <c r="B15675" t="str">
        <f t="shared" ca="1" si="1222"/>
        <v>Implants</v>
      </c>
      <c r="C15675">
        <f t="shared" si="1225"/>
        <v>870</v>
      </c>
      <c r="D15675" t="str">
        <f t="shared" ca="1" si="1223"/>
        <v>Implant dental work</v>
      </c>
      <c r="E15675">
        <f t="shared" ca="1" si="1224"/>
        <v>18</v>
      </c>
    </row>
    <row r="15676" spans="1:5" x14ac:dyDescent="0.2">
      <c r="A15676" t="str">
        <f t="shared" ca="1" si="1221"/>
        <v>Diagnostics and Preventative</v>
      </c>
      <c r="B15676" t="str">
        <f t="shared" ca="1" si="1222"/>
        <v>Space Maintainers</v>
      </c>
      <c r="C15676">
        <f t="shared" si="1225"/>
        <v>870</v>
      </c>
      <c r="D15676">
        <f t="shared" ca="1" si="1223"/>
        <v>0</v>
      </c>
      <c r="E15676">
        <f t="shared" ca="1" si="1224"/>
        <v>7</v>
      </c>
    </row>
    <row r="15677" spans="1:5" x14ac:dyDescent="0.2">
      <c r="A15677" t="str">
        <f t="shared" ca="1" si="1221"/>
        <v>Basic</v>
      </c>
      <c r="B15677" t="str">
        <f t="shared" ca="1" si="1222"/>
        <v>non-surgical periodontics</v>
      </c>
      <c r="C15677">
        <f t="shared" si="1225"/>
        <v>870</v>
      </c>
      <c r="D15677" t="str">
        <f t="shared" ca="1" si="1223"/>
        <v xml:space="preserve">Non-surgical treatment of the gums and supporting structures of the teeth </v>
      </c>
      <c r="E15677">
        <f t="shared" ca="1" si="1224"/>
        <v>12</v>
      </c>
    </row>
    <row r="15678" spans="1:5" x14ac:dyDescent="0.2">
      <c r="A15678" t="str">
        <f t="shared" ca="1" si="1221"/>
        <v>Diagnostics and Preventative</v>
      </c>
      <c r="B15678" t="str">
        <f t="shared" ca="1" si="1222"/>
        <v>Bitewing x-rays</v>
      </c>
      <c r="C15678">
        <f t="shared" si="1225"/>
        <v>870</v>
      </c>
      <c r="D15678">
        <f t="shared" ca="1" si="1223"/>
        <v>0</v>
      </c>
      <c r="E15678">
        <f t="shared" ca="1" si="1224"/>
        <v>2</v>
      </c>
    </row>
    <row r="15679" spans="1:5" x14ac:dyDescent="0.2">
      <c r="A15679" t="str">
        <f t="shared" ca="1" si="1221"/>
        <v>Basic</v>
      </c>
      <c r="B15679" t="str">
        <f t="shared" ca="1" si="1222"/>
        <v>surgical periodontics</v>
      </c>
      <c r="C15679">
        <f t="shared" si="1225"/>
        <v>870</v>
      </c>
      <c r="D15679" t="str">
        <f t="shared" ca="1" si="1223"/>
        <v>Surgical treatment of the gums and supporting structures of the teeth</v>
      </c>
      <c r="E15679">
        <f t="shared" ca="1" si="1224"/>
        <v>11</v>
      </c>
    </row>
    <row r="15680" spans="1:5" x14ac:dyDescent="0.2">
      <c r="A15680" t="str">
        <f t="shared" ca="1" si="1221"/>
        <v>Other</v>
      </c>
      <c r="B15680" t="str">
        <f t="shared" ca="1" si="1222"/>
        <v>Implants</v>
      </c>
      <c r="C15680">
        <f t="shared" si="1225"/>
        <v>871</v>
      </c>
      <c r="D15680" t="str">
        <f t="shared" ca="1" si="1223"/>
        <v>Implant dental work</v>
      </c>
      <c r="E15680">
        <f t="shared" ca="1" si="1224"/>
        <v>18</v>
      </c>
    </row>
    <row r="15681" spans="1:5" x14ac:dyDescent="0.2">
      <c r="A15681" t="str">
        <f t="shared" ca="1" si="1221"/>
        <v>Basic</v>
      </c>
      <c r="B15681" t="str">
        <f t="shared" ca="1" si="1222"/>
        <v>general anesthesia</v>
      </c>
      <c r="C15681">
        <f t="shared" si="1225"/>
        <v>871</v>
      </c>
      <c r="D15681" t="str">
        <f t="shared" ca="1" si="1223"/>
        <v>Covered when used in conjunction with covered oral surgical procedures</v>
      </c>
      <c r="E15681">
        <f t="shared" ca="1" si="1224"/>
        <v>13</v>
      </c>
    </row>
    <row r="15682" spans="1:5" x14ac:dyDescent="0.2">
      <c r="A15682" t="str">
        <f t="shared" ref="A15682:A15745" ca="1" si="1226">INDEX(services,E15682,1)</f>
        <v>Diagnostics and Preventative</v>
      </c>
      <c r="B15682" t="str">
        <f t="shared" ref="B15682:B15745" ca="1" si="1227">INDEX(services,E15682,2)</f>
        <v>Periodic Exams</v>
      </c>
      <c r="C15682">
        <f t="shared" si="1225"/>
        <v>871</v>
      </c>
      <c r="D15682">
        <f t="shared" ref="D15682:D15745" ca="1" si="1228">INDEX(services,E15682,3)</f>
        <v>0</v>
      </c>
      <c r="E15682">
        <f t="shared" ref="E15682:E15745" ca="1" si="1229">RANDBETWEEN(1,ROWS(services))</f>
        <v>1</v>
      </c>
    </row>
    <row r="15683" spans="1:5" x14ac:dyDescent="0.2">
      <c r="A15683" t="str">
        <f t="shared" ca="1" si="1226"/>
        <v>Diagnostics and Preventative</v>
      </c>
      <c r="B15683" t="str">
        <f t="shared" ca="1" si="1227"/>
        <v>Fluoride treatments</v>
      </c>
      <c r="C15683">
        <f t="shared" si="1225"/>
        <v>871</v>
      </c>
      <c r="D15683">
        <f t="shared" ca="1" si="1228"/>
        <v>0</v>
      </c>
      <c r="E15683">
        <f t="shared" ca="1" si="1229"/>
        <v>5</v>
      </c>
    </row>
    <row r="15684" spans="1:5" x14ac:dyDescent="0.2">
      <c r="A15684" t="str">
        <f t="shared" ca="1" si="1226"/>
        <v>Basic</v>
      </c>
      <c r="B15684" t="str">
        <f t="shared" ca="1" si="1227"/>
        <v>non-surgical periodontics</v>
      </c>
      <c r="C15684">
        <f t="shared" si="1225"/>
        <v>871</v>
      </c>
      <c r="D15684" t="str">
        <f t="shared" ca="1" si="1228"/>
        <v xml:space="preserve">Non-surgical treatment of the gums and supporting structures of the teeth </v>
      </c>
      <c r="E15684">
        <f t="shared" ca="1" si="1229"/>
        <v>12</v>
      </c>
    </row>
    <row r="15685" spans="1:5" x14ac:dyDescent="0.2">
      <c r="A15685" t="str">
        <f t="shared" ca="1" si="1226"/>
        <v>Basic</v>
      </c>
      <c r="B15685" t="str">
        <f t="shared" ca="1" si="1227"/>
        <v>basic restorative</v>
      </c>
      <c r="C15685">
        <f t="shared" si="1225"/>
        <v>871</v>
      </c>
      <c r="D15685" t="str">
        <f t="shared" ca="1" si="1228"/>
        <v>Fillings (amalgam "silver" and composite "white" non-molar)</v>
      </c>
      <c r="E15685">
        <f t="shared" ca="1" si="1229"/>
        <v>8</v>
      </c>
    </row>
    <row r="15686" spans="1:5" x14ac:dyDescent="0.2">
      <c r="A15686" t="str">
        <f t="shared" ca="1" si="1226"/>
        <v>Basic</v>
      </c>
      <c r="B15686" t="str">
        <f t="shared" ca="1" si="1227"/>
        <v>oral surgery</v>
      </c>
      <c r="C15686">
        <f t="shared" si="1225"/>
        <v>871</v>
      </c>
      <c r="D15686" t="str">
        <f t="shared" ca="1" si="1228"/>
        <v>Extraction and other surgery procedures, incl. pre- and post-operative care</v>
      </c>
      <c r="E15686">
        <f t="shared" ca="1" si="1229"/>
        <v>9</v>
      </c>
    </row>
    <row r="15687" spans="1:5" x14ac:dyDescent="0.2">
      <c r="A15687" t="str">
        <f t="shared" ca="1" si="1226"/>
        <v>Diagnostics and Preventative</v>
      </c>
      <c r="B15687" t="str">
        <f t="shared" ca="1" si="1227"/>
        <v>Full-mouth x-ray</v>
      </c>
      <c r="C15687">
        <f t="shared" si="1225"/>
        <v>871</v>
      </c>
      <c r="D15687">
        <f t="shared" ca="1" si="1228"/>
        <v>0</v>
      </c>
      <c r="E15687">
        <f t="shared" ca="1" si="1229"/>
        <v>3</v>
      </c>
    </row>
    <row r="15688" spans="1:5" x14ac:dyDescent="0.2">
      <c r="A15688" t="str">
        <f t="shared" ca="1" si="1226"/>
        <v>Major</v>
      </c>
      <c r="B15688" t="str">
        <f t="shared" ca="1" si="1227"/>
        <v>temporomandibular joint dysfunction</v>
      </c>
      <c r="C15688">
        <f t="shared" si="1225"/>
        <v>871</v>
      </c>
      <c r="D15688" t="str">
        <f t="shared" ca="1" si="1228"/>
        <v>Services relating to hinging joints of the jaw</v>
      </c>
      <c r="E15688">
        <f t="shared" ca="1" si="1229"/>
        <v>16</v>
      </c>
    </row>
    <row r="15689" spans="1:5" x14ac:dyDescent="0.2">
      <c r="A15689" t="str">
        <f t="shared" ca="1" si="1226"/>
        <v>Other</v>
      </c>
      <c r="B15689" t="str">
        <f t="shared" ca="1" si="1227"/>
        <v>Implants</v>
      </c>
      <c r="C15689">
        <f t="shared" si="1225"/>
        <v>871</v>
      </c>
      <c r="D15689" t="str">
        <f t="shared" ca="1" si="1228"/>
        <v>Implant dental work</v>
      </c>
      <c r="E15689">
        <f t="shared" ca="1" si="1229"/>
        <v>18</v>
      </c>
    </row>
    <row r="15690" spans="1:5" x14ac:dyDescent="0.2">
      <c r="A15690" t="str">
        <f t="shared" ca="1" si="1226"/>
        <v>Basic</v>
      </c>
      <c r="B15690" t="str">
        <f t="shared" ca="1" si="1227"/>
        <v>oral surgery</v>
      </c>
      <c r="C15690">
        <f t="shared" si="1225"/>
        <v>871</v>
      </c>
      <c r="D15690" t="str">
        <f t="shared" ca="1" si="1228"/>
        <v>Extraction and other surgery procedures, incl. pre- and post-operative care</v>
      </c>
      <c r="E15690">
        <f t="shared" ca="1" si="1229"/>
        <v>9</v>
      </c>
    </row>
    <row r="15691" spans="1:5" x14ac:dyDescent="0.2">
      <c r="A15691" t="str">
        <f t="shared" ca="1" si="1226"/>
        <v>Other</v>
      </c>
      <c r="B15691" t="str">
        <f t="shared" ca="1" si="1227"/>
        <v>Implants</v>
      </c>
      <c r="C15691">
        <f t="shared" si="1225"/>
        <v>871</v>
      </c>
      <c r="D15691" t="str">
        <f t="shared" ca="1" si="1228"/>
        <v>Implant dental work</v>
      </c>
      <c r="E15691">
        <f t="shared" ca="1" si="1229"/>
        <v>18</v>
      </c>
    </row>
    <row r="15692" spans="1:5" x14ac:dyDescent="0.2">
      <c r="A15692" t="str">
        <f t="shared" ca="1" si="1226"/>
        <v>Basic</v>
      </c>
      <c r="B15692" t="str">
        <f t="shared" ca="1" si="1227"/>
        <v>basic restorative</v>
      </c>
      <c r="C15692">
        <f t="shared" si="1225"/>
        <v>871</v>
      </c>
      <c r="D15692" t="str">
        <f t="shared" ca="1" si="1228"/>
        <v>Fillings (amalgam "silver" and composite "white" non-molar)</v>
      </c>
      <c r="E15692">
        <f t="shared" ca="1" si="1229"/>
        <v>8</v>
      </c>
    </row>
    <row r="15693" spans="1:5" x14ac:dyDescent="0.2">
      <c r="A15693" t="str">
        <f t="shared" ca="1" si="1226"/>
        <v>Basic</v>
      </c>
      <c r="B15693" t="str">
        <f t="shared" ca="1" si="1227"/>
        <v>general anesthesia</v>
      </c>
      <c r="C15693">
        <f t="shared" si="1225"/>
        <v>871</v>
      </c>
      <c r="D15693" t="str">
        <f t="shared" ca="1" si="1228"/>
        <v>Covered when used in conjunction with covered oral surgical procedures</v>
      </c>
      <c r="E15693">
        <f t="shared" ca="1" si="1229"/>
        <v>13</v>
      </c>
    </row>
    <row r="15694" spans="1:5" x14ac:dyDescent="0.2">
      <c r="A15694" t="str">
        <f t="shared" ca="1" si="1226"/>
        <v>Other</v>
      </c>
      <c r="B15694" t="str">
        <f t="shared" ca="1" si="1227"/>
        <v>Implants</v>
      </c>
      <c r="C15694">
        <f t="shared" si="1225"/>
        <v>871</v>
      </c>
      <c r="D15694" t="str">
        <f t="shared" ca="1" si="1228"/>
        <v>Implant dental work</v>
      </c>
      <c r="E15694">
        <f t="shared" ca="1" si="1229"/>
        <v>18</v>
      </c>
    </row>
    <row r="15695" spans="1:5" x14ac:dyDescent="0.2">
      <c r="A15695" t="str">
        <f t="shared" ca="1" si="1226"/>
        <v>Diagnostics and Preventative</v>
      </c>
      <c r="B15695" t="str">
        <f t="shared" ca="1" si="1227"/>
        <v>Sealants</v>
      </c>
      <c r="C15695">
        <f t="shared" si="1225"/>
        <v>871</v>
      </c>
      <c r="D15695">
        <f t="shared" ca="1" si="1228"/>
        <v>0</v>
      </c>
      <c r="E15695">
        <f t="shared" ca="1" si="1229"/>
        <v>6</v>
      </c>
    </row>
    <row r="15696" spans="1:5" x14ac:dyDescent="0.2">
      <c r="A15696" t="str">
        <f t="shared" ca="1" si="1226"/>
        <v>Major</v>
      </c>
      <c r="B15696" t="str">
        <f t="shared" ca="1" si="1227"/>
        <v>temporomandibular joint dysfunction</v>
      </c>
      <c r="C15696">
        <f t="shared" si="1225"/>
        <v>871</v>
      </c>
      <c r="D15696" t="str">
        <f t="shared" ca="1" si="1228"/>
        <v>Services relating to hinging joints of the jaw</v>
      </c>
      <c r="E15696">
        <f t="shared" ca="1" si="1229"/>
        <v>16</v>
      </c>
    </row>
    <row r="15697" spans="1:5" x14ac:dyDescent="0.2">
      <c r="A15697" t="str">
        <f t="shared" ca="1" si="1226"/>
        <v>Basic</v>
      </c>
      <c r="B15697" t="str">
        <f t="shared" ca="1" si="1227"/>
        <v>surgical periodontics</v>
      </c>
      <c r="C15697">
        <f t="shared" si="1225"/>
        <v>871</v>
      </c>
      <c r="D15697" t="str">
        <f t="shared" ca="1" si="1228"/>
        <v>Surgical treatment of the gums and supporting structures of the teeth</v>
      </c>
      <c r="E15697">
        <f t="shared" ca="1" si="1229"/>
        <v>11</v>
      </c>
    </row>
    <row r="15698" spans="1:5" x14ac:dyDescent="0.2">
      <c r="A15698" t="str">
        <f t="shared" ca="1" si="1226"/>
        <v>Basic</v>
      </c>
      <c r="B15698" t="str">
        <f t="shared" ca="1" si="1227"/>
        <v>non-surgical periodontics</v>
      </c>
      <c r="C15698">
        <f t="shared" si="1225"/>
        <v>872</v>
      </c>
      <c r="D15698" t="str">
        <f t="shared" ca="1" si="1228"/>
        <v xml:space="preserve">Non-surgical treatment of the gums and supporting structures of the teeth </v>
      </c>
      <c r="E15698">
        <f t="shared" ca="1" si="1229"/>
        <v>12</v>
      </c>
    </row>
    <row r="15699" spans="1:5" x14ac:dyDescent="0.2">
      <c r="A15699" t="str">
        <f t="shared" ca="1" si="1226"/>
        <v>Diagnostics and Preventative</v>
      </c>
      <c r="B15699" t="str">
        <f t="shared" ca="1" si="1227"/>
        <v>Periodic Exams</v>
      </c>
      <c r="C15699">
        <f t="shared" si="1225"/>
        <v>872</v>
      </c>
      <c r="D15699">
        <f t="shared" ca="1" si="1228"/>
        <v>0</v>
      </c>
      <c r="E15699">
        <f t="shared" ca="1" si="1229"/>
        <v>1</v>
      </c>
    </row>
    <row r="15700" spans="1:5" x14ac:dyDescent="0.2">
      <c r="A15700" t="str">
        <f t="shared" ca="1" si="1226"/>
        <v>Basic</v>
      </c>
      <c r="B15700" t="str">
        <f t="shared" ca="1" si="1227"/>
        <v>general anesthesia</v>
      </c>
      <c r="C15700">
        <f t="shared" si="1225"/>
        <v>872</v>
      </c>
      <c r="D15700" t="str">
        <f t="shared" ca="1" si="1228"/>
        <v>Covered when used in conjunction with covered oral surgical procedures</v>
      </c>
      <c r="E15700">
        <f t="shared" ca="1" si="1229"/>
        <v>13</v>
      </c>
    </row>
    <row r="15701" spans="1:5" x14ac:dyDescent="0.2">
      <c r="A15701" t="str">
        <f t="shared" ca="1" si="1226"/>
        <v>Diagnostics and Preventative</v>
      </c>
      <c r="B15701" t="str">
        <f t="shared" ca="1" si="1227"/>
        <v>Space Maintainers</v>
      </c>
      <c r="C15701">
        <f t="shared" si="1225"/>
        <v>872</v>
      </c>
      <c r="D15701">
        <f t="shared" ca="1" si="1228"/>
        <v>0</v>
      </c>
      <c r="E15701">
        <f t="shared" ca="1" si="1229"/>
        <v>7</v>
      </c>
    </row>
    <row r="15702" spans="1:5" x14ac:dyDescent="0.2">
      <c r="A15702" t="str">
        <f t="shared" ca="1" si="1226"/>
        <v>Other</v>
      </c>
      <c r="B15702" t="str">
        <f t="shared" ca="1" si="1227"/>
        <v>Implants</v>
      </c>
      <c r="C15702">
        <f t="shared" si="1225"/>
        <v>872</v>
      </c>
      <c r="D15702" t="str">
        <f t="shared" ca="1" si="1228"/>
        <v>Implant dental work</v>
      </c>
      <c r="E15702">
        <f t="shared" ca="1" si="1229"/>
        <v>18</v>
      </c>
    </row>
    <row r="15703" spans="1:5" x14ac:dyDescent="0.2">
      <c r="A15703" t="str">
        <f t="shared" ca="1" si="1226"/>
        <v>Diagnostics and Preventative</v>
      </c>
      <c r="B15703" t="str">
        <f t="shared" ca="1" si="1227"/>
        <v>Fluoride treatments</v>
      </c>
      <c r="C15703">
        <f t="shared" si="1225"/>
        <v>872</v>
      </c>
      <c r="D15703">
        <f t="shared" ca="1" si="1228"/>
        <v>0</v>
      </c>
      <c r="E15703">
        <f t="shared" ca="1" si="1229"/>
        <v>5</v>
      </c>
    </row>
    <row r="15704" spans="1:5" x14ac:dyDescent="0.2">
      <c r="A15704" t="str">
        <f t="shared" ca="1" si="1226"/>
        <v>Diagnostics and Preventative</v>
      </c>
      <c r="B15704" t="str">
        <f t="shared" ca="1" si="1227"/>
        <v>Bitewing x-rays</v>
      </c>
      <c r="C15704">
        <f t="shared" si="1225"/>
        <v>872</v>
      </c>
      <c r="D15704">
        <f t="shared" ca="1" si="1228"/>
        <v>0</v>
      </c>
      <c r="E15704">
        <f t="shared" ca="1" si="1229"/>
        <v>2</v>
      </c>
    </row>
    <row r="15705" spans="1:5" x14ac:dyDescent="0.2">
      <c r="A15705" t="str">
        <f t="shared" ca="1" si="1226"/>
        <v>Diagnostics and Preventative</v>
      </c>
      <c r="B15705" t="str">
        <f t="shared" ca="1" si="1227"/>
        <v>Prophylaxis</v>
      </c>
      <c r="C15705">
        <f t="shared" si="1225"/>
        <v>872</v>
      </c>
      <c r="D15705">
        <f t="shared" ca="1" si="1228"/>
        <v>0</v>
      </c>
      <c r="E15705">
        <f t="shared" ca="1" si="1229"/>
        <v>4</v>
      </c>
    </row>
    <row r="15706" spans="1:5" x14ac:dyDescent="0.2">
      <c r="A15706" t="str">
        <f t="shared" ca="1" si="1226"/>
        <v>Basic</v>
      </c>
      <c r="B15706" t="str">
        <f t="shared" ca="1" si="1227"/>
        <v>non-surgical periodontics</v>
      </c>
      <c r="C15706">
        <f t="shared" si="1225"/>
        <v>872</v>
      </c>
      <c r="D15706" t="str">
        <f t="shared" ca="1" si="1228"/>
        <v xml:space="preserve">Non-surgical treatment of the gums and supporting structures of the teeth </v>
      </c>
      <c r="E15706">
        <f t="shared" ca="1" si="1229"/>
        <v>12</v>
      </c>
    </row>
    <row r="15707" spans="1:5" x14ac:dyDescent="0.2">
      <c r="A15707" t="str">
        <f t="shared" ca="1" si="1226"/>
        <v>Diagnostics and Preventative</v>
      </c>
      <c r="B15707" t="str">
        <f t="shared" ca="1" si="1227"/>
        <v>Sealants</v>
      </c>
      <c r="C15707">
        <f t="shared" si="1225"/>
        <v>872</v>
      </c>
      <c r="D15707">
        <f t="shared" ca="1" si="1228"/>
        <v>0</v>
      </c>
      <c r="E15707">
        <f t="shared" ca="1" si="1229"/>
        <v>6</v>
      </c>
    </row>
    <row r="15708" spans="1:5" x14ac:dyDescent="0.2">
      <c r="A15708" t="str">
        <f t="shared" ca="1" si="1226"/>
        <v>Basic</v>
      </c>
      <c r="B15708" t="str">
        <f t="shared" ca="1" si="1227"/>
        <v>general anesthesia</v>
      </c>
      <c r="C15708">
        <f t="shared" si="1225"/>
        <v>872</v>
      </c>
      <c r="D15708" t="str">
        <f t="shared" ca="1" si="1228"/>
        <v>Covered when used in conjunction with covered oral surgical procedures</v>
      </c>
      <c r="E15708">
        <f t="shared" ca="1" si="1229"/>
        <v>13</v>
      </c>
    </row>
    <row r="15709" spans="1:5" x14ac:dyDescent="0.2">
      <c r="A15709" t="str">
        <f t="shared" ca="1" si="1226"/>
        <v>Major</v>
      </c>
      <c r="B15709" t="str">
        <f t="shared" ca="1" si="1227"/>
        <v>prosthodontics</v>
      </c>
      <c r="C15709">
        <f t="shared" si="1225"/>
        <v>872</v>
      </c>
      <c r="D15709" t="str">
        <f t="shared" ca="1" si="1228"/>
        <v>Procedures for replacement of missing teeth by construction or repair of bridges and partial or complete dentures</v>
      </c>
      <c r="E15709">
        <f t="shared" ca="1" si="1229"/>
        <v>15</v>
      </c>
    </row>
    <row r="15710" spans="1:5" x14ac:dyDescent="0.2">
      <c r="A15710" t="str">
        <f t="shared" ca="1" si="1226"/>
        <v>Basic</v>
      </c>
      <c r="B15710" t="str">
        <f t="shared" ca="1" si="1227"/>
        <v>endodontics</v>
      </c>
      <c r="C15710">
        <f t="shared" si="1225"/>
        <v>872</v>
      </c>
      <c r="D15710" t="str">
        <f t="shared" ca="1" si="1228"/>
        <v>Root canal, pulpal therapy</v>
      </c>
      <c r="E15710">
        <f t="shared" ca="1" si="1229"/>
        <v>10</v>
      </c>
    </row>
    <row r="15711" spans="1:5" x14ac:dyDescent="0.2">
      <c r="A15711" t="str">
        <f t="shared" ca="1" si="1226"/>
        <v>Diagnostics and Preventative</v>
      </c>
      <c r="B15711" t="str">
        <f t="shared" ca="1" si="1227"/>
        <v>Sealants</v>
      </c>
      <c r="C15711">
        <f t="shared" si="1225"/>
        <v>872</v>
      </c>
      <c r="D15711">
        <f t="shared" ca="1" si="1228"/>
        <v>0</v>
      </c>
      <c r="E15711">
        <f t="shared" ca="1" si="1229"/>
        <v>6</v>
      </c>
    </row>
    <row r="15712" spans="1:5" x14ac:dyDescent="0.2">
      <c r="A15712" t="str">
        <f t="shared" ca="1" si="1226"/>
        <v>Basic</v>
      </c>
      <c r="B15712" t="str">
        <f t="shared" ca="1" si="1227"/>
        <v>endodontics</v>
      </c>
      <c r="C15712">
        <f t="shared" si="1225"/>
        <v>872</v>
      </c>
      <c r="D15712" t="str">
        <f t="shared" ca="1" si="1228"/>
        <v>Root canal, pulpal therapy</v>
      </c>
      <c r="E15712">
        <f t="shared" ca="1" si="1229"/>
        <v>10</v>
      </c>
    </row>
    <row r="15713" spans="1:5" x14ac:dyDescent="0.2">
      <c r="A15713" t="str">
        <f t="shared" ca="1" si="1226"/>
        <v>Major</v>
      </c>
      <c r="B15713" t="str">
        <f t="shared" ca="1" si="1227"/>
        <v>prosthodontics</v>
      </c>
      <c r="C15713">
        <f t="shared" si="1225"/>
        <v>872</v>
      </c>
      <c r="D15713" t="str">
        <f t="shared" ca="1" si="1228"/>
        <v>Procedures for replacement of missing teeth by construction or repair of bridges and partial or complete dentures</v>
      </c>
      <c r="E15713">
        <f t="shared" ca="1" si="1229"/>
        <v>15</v>
      </c>
    </row>
    <row r="15714" spans="1:5" x14ac:dyDescent="0.2">
      <c r="A15714" t="str">
        <f t="shared" ca="1" si="1226"/>
        <v>Basic</v>
      </c>
      <c r="B15714" t="str">
        <f t="shared" ca="1" si="1227"/>
        <v>basic restorative</v>
      </c>
      <c r="C15714">
        <f t="shared" si="1225"/>
        <v>872</v>
      </c>
      <c r="D15714" t="str">
        <f t="shared" ca="1" si="1228"/>
        <v>Fillings (amalgam "silver" and composite "white" non-molar)</v>
      </c>
      <c r="E15714">
        <f t="shared" ca="1" si="1229"/>
        <v>8</v>
      </c>
    </row>
    <row r="15715" spans="1:5" x14ac:dyDescent="0.2">
      <c r="A15715" t="str">
        <f t="shared" ca="1" si="1226"/>
        <v>Basic</v>
      </c>
      <c r="B15715" t="str">
        <f t="shared" ca="1" si="1227"/>
        <v>general anesthesia</v>
      </c>
      <c r="C15715">
        <f t="shared" si="1225"/>
        <v>872</v>
      </c>
      <c r="D15715" t="str">
        <f t="shared" ca="1" si="1228"/>
        <v>Covered when used in conjunction with covered oral surgical procedures</v>
      </c>
      <c r="E15715">
        <f t="shared" ca="1" si="1229"/>
        <v>13</v>
      </c>
    </row>
    <row r="15716" spans="1:5" x14ac:dyDescent="0.2">
      <c r="A15716" t="str">
        <f t="shared" ca="1" si="1226"/>
        <v>Diagnostics and Preventative</v>
      </c>
      <c r="B15716" t="str">
        <f t="shared" ca="1" si="1227"/>
        <v>Periodic Exams</v>
      </c>
      <c r="C15716">
        <f t="shared" si="1225"/>
        <v>873</v>
      </c>
      <c r="D15716">
        <f t="shared" ca="1" si="1228"/>
        <v>0</v>
      </c>
      <c r="E15716">
        <f t="shared" ca="1" si="1229"/>
        <v>1</v>
      </c>
    </row>
    <row r="15717" spans="1:5" x14ac:dyDescent="0.2">
      <c r="A15717" t="str">
        <f t="shared" ca="1" si="1226"/>
        <v>Diagnostics and Preventative</v>
      </c>
      <c r="B15717" t="str">
        <f t="shared" ca="1" si="1227"/>
        <v>Bitewing x-rays</v>
      </c>
      <c r="C15717">
        <f t="shared" si="1225"/>
        <v>873</v>
      </c>
      <c r="D15717">
        <f t="shared" ca="1" si="1228"/>
        <v>0</v>
      </c>
      <c r="E15717">
        <f t="shared" ca="1" si="1229"/>
        <v>2</v>
      </c>
    </row>
    <row r="15718" spans="1:5" x14ac:dyDescent="0.2">
      <c r="A15718" t="str">
        <f t="shared" ca="1" si="1226"/>
        <v>Major</v>
      </c>
      <c r="B15718" t="str">
        <f t="shared" ca="1" si="1227"/>
        <v>temporomandibular joint dysfunction</v>
      </c>
      <c r="C15718">
        <f t="shared" si="1225"/>
        <v>873</v>
      </c>
      <c r="D15718" t="str">
        <f t="shared" ca="1" si="1228"/>
        <v>Services relating to hinging joints of the jaw</v>
      </c>
      <c r="E15718">
        <f t="shared" ca="1" si="1229"/>
        <v>16</v>
      </c>
    </row>
    <row r="15719" spans="1:5" x14ac:dyDescent="0.2">
      <c r="A15719" t="str">
        <f t="shared" ca="1" si="1226"/>
        <v>Basic</v>
      </c>
      <c r="B15719" t="str">
        <f t="shared" ca="1" si="1227"/>
        <v>non-surgical periodontics</v>
      </c>
      <c r="C15719">
        <f t="shared" si="1225"/>
        <v>873</v>
      </c>
      <c r="D15719" t="str">
        <f t="shared" ca="1" si="1228"/>
        <v xml:space="preserve">Non-surgical treatment of the gums and supporting structures of the teeth </v>
      </c>
      <c r="E15719">
        <f t="shared" ca="1" si="1229"/>
        <v>12</v>
      </c>
    </row>
    <row r="15720" spans="1:5" x14ac:dyDescent="0.2">
      <c r="A15720" t="str">
        <f t="shared" ca="1" si="1226"/>
        <v>Basic</v>
      </c>
      <c r="B15720" t="str">
        <f t="shared" ca="1" si="1227"/>
        <v>basic restorative</v>
      </c>
      <c r="C15720">
        <f t="shared" ref="C15720:C15783" si="1230">IF(MOD(ROW(C15720)-2,18)&lt;&gt;0,C15719,C15719+1)</f>
        <v>873</v>
      </c>
      <c r="D15720" t="str">
        <f t="shared" ca="1" si="1228"/>
        <v>Fillings (amalgam "silver" and composite "white" non-molar)</v>
      </c>
      <c r="E15720">
        <f t="shared" ca="1" si="1229"/>
        <v>8</v>
      </c>
    </row>
    <row r="15721" spans="1:5" x14ac:dyDescent="0.2">
      <c r="A15721" t="str">
        <f t="shared" ca="1" si="1226"/>
        <v>Basic</v>
      </c>
      <c r="B15721" t="str">
        <f t="shared" ca="1" si="1227"/>
        <v>oral surgery</v>
      </c>
      <c r="C15721">
        <f t="shared" si="1230"/>
        <v>873</v>
      </c>
      <c r="D15721" t="str">
        <f t="shared" ca="1" si="1228"/>
        <v>Extraction and other surgery procedures, incl. pre- and post-operative care</v>
      </c>
      <c r="E15721">
        <f t="shared" ca="1" si="1229"/>
        <v>9</v>
      </c>
    </row>
    <row r="15722" spans="1:5" x14ac:dyDescent="0.2">
      <c r="A15722" t="str">
        <f t="shared" ca="1" si="1226"/>
        <v>Basic</v>
      </c>
      <c r="B15722" t="str">
        <f t="shared" ca="1" si="1227"/>
        <v>surgical periodontics</v>
      </c>
      <c r="C15722">
        <f t="shared" si="1230"/>
        <v>873</v>
      </c>
      <c r="D15722" t="str">
        <f t="shared" ca="1" si="1228"/>
        <v>Surgical treatment of the gums and supporting structures of the teeth</v>
      </c>
      <c r="E15722">
        <f t="shared" ca="1" si="1229"/>
        <v>11</v>
      </c>
    </row>
    <row r="15723" spans="1:5" x14ac:dyDescent="0.2">
      <c r="A15723" t="str">
        <f t="shared" ca="1" si="1226"/>
        <v>Basic</v>
      </c>
      <c r="B15723" t="str">
        <f t="shared" ca="1" si="1227"/>
        <v>basic restorative</v>
      </c>
      <c r="C15723">
        <f t="shared" si="1230"/>
        <v>873</v>
      </c>
      <c r="D15723" t="str">
        <f t="shared" ca="1" si="1228"/>
        <v>Fillings (amalgam "silver" and composite "white" non-molar)</v>
      </c>
      <c r="E15723">
        <f t="shared" ca="1" si="1229"/>
        <v>8</v>
      </c>
    </row>
    <row r="15724" spans="1:5" x14ac:dyDescent="0.2">
      <c r="A15724" t="str">
        <f t="shared" ca="1" si="1226"/>
        <v>Major</v>
      </c>
      <c r="B15724" t="str">
        <f t="shared" ca="1" si="1227"/>
        <v>prosthodontics</v>
      </c>
      <c r="C15724">
        <f t="shared" si="1230"/>
        <v>873</v>
      </c>
      <c r="D15724" t="str">
        <f t="shared" ca="1" si="1228"/>
        <v>Procedures for replacement of missing teeth by construction or repair of bridges and partial or complete dentures</v>
      </c>
      <c r="E15724">
        <f t="shared" ca="1" si="1229"/>
        <v>15</v>
      </c>
    </row>
    <row r="15725" spans="1:5" x14ac:dyDescent="0.2">
      <c r="A15725" t="str">
        <f t="shared" ca="1" si="1226"/>
        <v>Basic</v>
      </c>
      <c r="B15725" t="str">
        <f t="shared" ca="1" si="1227"/>
        <v>basic restorative</v>
      </c>
      <c r="C15725">
        <f t="shared" si="1230"/>
        <v>873</v>
      </c>
      <c r="D15725" t="str">
        <f t="shared" ca="1" si="1228"/>
        <v>Fillings (amalgam "silver" and composite "white" non-molar)</v>
      </c>
      <c r="E15725">
        <f t="shared" ca="1" si="1229"/>
        <v>8</v>
      </c>
    </row>
    <row r="15726" spans="1:5" x14ac:dyDescent="0.2">
      <c r="A15726" t="str">
        <f t="shared" ca="1" si="1226"/>
        <v>Basic</v>
      </c>
      <c r="B15726" t="str">
        <f t="shared" ca="1" si="1227"/>
        <v>non-surgical periodontics</v>
      </c>
      <c r="C15726">
        <f t="shared" si="1230"/>
        <v>873</v>
      </c>
      <c r="D15726" t="str">
        <f t="shared" ca="1" si="1228"/>
        <v xml:space="preserve">Non-surgical treatment of the gums and supporting structures of the teeth </v>
      </c>
      <c r="E15726">
        <f t="shared" ca="1" si="1229"/>
        <v>12</v>
      </c>
    </row>
    <row r="15727" spans="1:5" x14ac:dyDescent="0.2">
      <c r="A15727" t="str">
        <f t="shared" ca="1" si="1226"/>
        <v>Diagnostics and Preventative</v>
      </c>
      <c r="B15727" t="str">
        <f t="shared" ca="1" si="1227"/>
        <v>Sealants</v>
      </c>
      <c r="C15727">
        <f t="shared" si="1230"/>
        <v>873</v>
      </c>
      <c r="D15727">
        <f t="shared" ca="1" si="1228"/>
        <v>0</v>
      </c>
      <c r="E15727">
        <f t="shared" ca="1" si="1229"/>
        <v>6</v>
      </c>
    </row>
    <row r="15728" spans="1:5" x14ac:dyDescent="0.2">
      <c r="A15728" t="str">
        <f t="shared" ca="1" si="1226"/>
        <v>Diagnostics and Preventative</v>
      </c>
      <c r="B15728" t="str">
        <f t="shared" ca="1" si="1227"/>
        <v>Periodic Exams</v>
      </c>
      <c r="C15728">
        <f t="shared" si="1230"/>
        <v>873</v>
      </c>
      <c r="D15728">
        <f t="shared" ca="1" si="1228"/>
        <v>0</v>
      </c>
      <c r="E15728">
        <f t="shared" ca="1" si="1229"/>
        <v>1</v>
      </c>
    </row>
    <row r="15729" spans="1:5" x14ac:dyDescent="0.2">
      <c r="A15729" t="str">
        <f t="shared" ca="1" si="1226"/>
        <v>Major</v>
      </c>
      <c r="B15729" t="str">
        <f t="shared" ca="1" si="1227"/>
        <v>prosthodontics</v>
      </c>
      <c r="C15729">
        <f t="shared" si="1230"/>
        <v>873</v>
      </c>
      <c r="D15729" t="str">
        <f t="shared" ca="1" si="1228"/>
        <v>Procedures for replacement of missing teeth by construction or repair of bridges and partial or complete dentures</v>
      </c>
      <c r="E15729">
        <f t="shared" ca="1" si="1229"/>
        <v>15</v>
      </c>
    </row>
    <row r="15730" spans="1:5" x14ac:dyDescent="0.2">
      <c r="A15730" t="str">
        <f t="shared" ca="1" si="1226"/>
        <v>Other</v>
      </c>
      <c r="B15730" t="str">
        <f t="shared" ca="1" si="1227"/>
        <v>Implants</v>
      </c>
      <c r="C15730">
        <f t="shared" si="1230"/>
        <v>873</v>
      </c>
      <c r="D15730" t="str">
        <f t="shared" ca="1" si="1228"/>
        <v>Implant dental work</v>
      </c>
      <c r="E15730">
        <f t="shared" ca="1" si="1229"/>
        <v>18</v>
      </c>
    </row>
    <row r="15731" spans="1:5" x14ac:dyDescent="0.2">
      <c r="A15731" t="str">
        <f t="shared" ca="1" si="1226"/>
        <v>Basic</v>
      </c>
      <c r="B15731" t="str">
        <f t="shared" ca="1" si="1227"/>
        <v>surgical periodontics</v>
      </c>
      <c r="C15731">
        <f t="shared" si="1230"/>
        <v>873</v>
      </c>
      <c r="D15731" t="str">
        <f t="shared" ca="1" si="1228"/>
        <v>Surgical treatment of the gums and supporting structures of the teeth</v>
      </c>
      <c r="E15731">
        <f t="shared" ca="1" si="1229"/>
        <v>11</v>
      </c>
    </row>
    <row r="15732" spans="1:5" x14ac:dyDescent="0.2">
      <c r="A15732" t="str">
        <f t="shared" ca="1" si="1226"/>
        <v>Diagnostics and Preventative</v>
      </c>
      <c r="B15732" t="str">
        <f t="shared" ca="1" si="1227"/>
        <v>Space Maintainers</v>
      </c>
      <c r="C15732">
        <f t="shared" si="1230"/>
        <v>873</v>
      </c>
      <c r="D15732">
        <f t="shared" ca="1" si="1228"/>
        <v>0</v>
      </c>
      <c r="E15732">
        <f t="shared" ca="1" si="1229"/>
        <v>7</v>
      </c>
    </row>
    <row r="15733" spans="1:5" x14ac:dyDescent="0.2">
      <c r="A15733" t="str">
        <f t="shared" ca="1" si="1226"/>
        <v>Basic</v>
      </c>
      <c r="B15733" t="str">
        <f t="shared" ca="1" si="1227"/>
        <v>basic restorative</v>
      </c>
      <c r="C15733">
        <f t="shared" si="1230"/>
        <v>873</v>
      </c>
      <c r="D15733" t="str">
        <f t="shared" ca="1" si="1228"/>
        <v>Fillings (amalgam "silver" and composite "white" non-molar)</v>
      </c>
      <c r="E15733">
        <f t="shared" ca="1" si="1229"/>
        <v>8</v>
      </c>
    </row>
    <row r="15734" spans="1:5" x14ac:dyDescent="0.2">
      <c r="A15734" t="str">
        <f t="shared" ca="1" si="1226"/>
        <v>Major</v>
      </c>
      <c r="B15734" t="str">
        <f t="shared" ca="1" si="1227"/>
        <v>major restorative</v>
      </c>
      <c r="C15734">
        <f t="shared" si="1230"/>
        <v>874</v>
      </c>
      <c r="D15734" t="str">
        <f t="shared" ca="1" si="1228"/>
        <v>Single crowns, inlays, onlays</v>
      </c>
      <c r="E15734">
        <f t="shared" ca="1" si="1229"/>
        <v>14</v>
      </c>
    </row>
    <row r="15735" spans="1:5" x14ac:dyDescent="0.2">
      <c r="A15735" t="str">
        <f t="shared" ca="1" si="1226"/>
        <v>Orthodontics</v>
      </c>
      <c r="B15735" t="str">
        <f t="shared" ca="1" si="1227"/>
        <v>orthodontics</v>
      </c>
      <c r="C15735">
        <f t="shared" si="1230"/>
        <v>874</v>
      </c>
      <c r="D15735" t="str">
        <f t="shared" ca="1" si="1228"/>
        <v>For eligible dependents to age 19</v>
      </c>
      <c r="E15735">
        <f t="shared" ca="1" si="1229"/>
        <v>17</v>
      </c>
    </row>
    <row r="15736" spans="1:5" x14ac:dyDescent="0.2">
      <c r="A15736" t="str">
        <f t="shared" ca="1" si="1226"/>
        <v>Diagnostics and Preventative</v>
      </c>
      <c r="B15736" t="str">
        <f t="shared" ca="1" si="1227"/>
        <v>Prophylaxis</v>
      </c>
      <c r="C15736">
        <f t="shared" si="1230"/>
        <v>874</v>
      </c>
      <c r="D15736">
        <f t="shared" ca="1" si="1228"/>
        <v>0</v>
      </c>
      <c r="E15736">
        <f t="shared" ca="1" si="1229"/>
        <v>4</v>
      </c>
    </row>
    <row r="15737" spans="1:5" x14ac:dyDescent="0.2">
      <c r="A15737" t="str">
        <f t="shared" ca="1" si="1226"/>
        <v>Basic</v>
      </c>
      <c r="B15737" t="str">
        <f t="shared" ca="1" si="1227"/>
        <v>non-surgical periodontics</v>
      </c>
      <c r="C15737">
        <f t="shared" si="1230"/>
        <v>874</v>
      </c>
      <c r="D15737" t="str">
        <f t="shared" ca="1" si="1228"/>
        <v xml:space="preserve">Non-surgical treatment of the gums and supporting structures of the teeth </v>
      </c>
      <c r="E15737">
        <f t="shared" ca="1" si="1229"/>
        <v>12</v>
      </c>
    </row>
    <row r="15738" spans="1:5" x14ac:dyDescent="0.2">
      <c r="A15738" t="str">
        <f t="shared" ca="1" si="1226"/>
        <v>Basic</v>
      </c>
      <c r="B15738" t="str">
        <f t="shared" ca="1" si="1227"/>
        <v>basic restorative</v>
      </c>
      <c r="C15738">
        <f t="shared" si="1230"/>
        <v>874</v>
      </c>
      <c r="D15738" t="str">
        <f t="shared" ca="1" si="1228"/>
        <v>Fillings (amalgam "silver" and composite "white" non-molar)</v>
      </c>
      <c r="E15738">
        <f t="shared" ca="1" si="1229"/>
        <v>8</v>
      </c>
    </row>
    <row r="15739" spans="1:5" x14ac:dyDescent="0.2">
      <c r="A15739" t="str">
        <f t="shared" ca="1" si="1226"/>
        <v>Basic</v>
      </c>
      <c r="B15739" t="str">
        <f t="shared" ca="1" si="1227"/>
        <v>non-surgical periodontics</v>
      </c>
      <c r="C15739">
        <f t="shared" si="1230"/>
        <v>874</v>
      </c>
      <c r="D15739" t="str">
        <f t="shared" ca="1" si="1228"/>
        <v xml:space="preserve">Non-surgical treatment of the gums and supporting structures of the teeth </v>
      </c>
      <c r="E15739">
        <f t="shared" ca="1" si="1229"/>
        <v>12</v>
      </c>
    </row>
    <row r="15740" spans="1:5" x14ac:dyDescent="0.2">
      <c r="A15740" t="str">
        <f t="shared" ca="1" si="1226"/>
        <v>Diagnostics and Preventative</v>
      </c>
      <c r="B15740" t="str">
        <f t="shared" ca="1" si="1227"/>
        <v>Bitewing x-rays</v>
      </c>
      <c r="C15740">
        <f t="shared" si="1230"/>
        <v>874</v>
      </c>
      <c r="D15740">
        <f t="shared" ca="1" si="1228"/>
        <v>0</v>
      </c>
      <c r="E15740">
        <f t="shared" ca="1" si="1229"/>
        <v>2</v>
      </c>
    </row>
    <row r="15741" spans="1:5" x14ac:dyDescent="0.2">
      <c r="A15741" t="str">
        <f t="shared" ca="1" si="1226"/>
        <v>Basic</v>
      </c>
      <c r="B15741" t="str">
        <f t="shared" ca="1" si="1227"/>
        <v>oral surgery</v>
      </c>
      <c r="C15741">
        <f t="shared" si="1230"/>
        <v>874</v>
      </c>
      <c r="D15741" t="str">
        <f t="shared" ca="1" si="1228"/>
        <v>Extraction and other surgery procedures, incl. pre- and post-operative care</v>
      </c>
      <c r="E15741">
        <f t="shared" ca="1" si="1229"/>
        <v>9</v>
      </c>
    </row>
    <row r="15742" spans="1:5" x14ac:dyDescent="0.2">
      <c r="A15742" t="str">
        <f t="shared" ca="1" si="1226"/>
        <v>Orthodontics</v>
      </c>
      <c r="B15742" t="str">
        <f t="shared" ca="1" si="1227"/>
        <v>orthodontics</v>
      </c>
      <c r="C15742">
        <f t="shared" si="1230"/>
        <v>874</v>
      </c>
      <c r="D15742" t="str">
        <f t="shared" ca="1" si="1228"/>
        <v>For eligible dependents to age 19</v>
      </c>
      <c r="E15742">
        <f t="shared" ca="1" si="1229"/>
        <v>17</v>
      </c>
    </row>
    <row r="15743" spans="1:5" x14ac:dyDescent="0.2">
      <c r="A15743" t="str">
        <f t="shared" ca="1" si="1226"/>
        <v>Diagnostics and Preventative</v>
      </c>
      <c r="B15743" t="str">
        <f t="shared" ca="1" si="1227"/>
        <v>Bitewing x-rays</v>
      </c>
      <c r="C15743">
        <f t="shared" si="1230"/>
        <v>874</v>
      </c>
      <c r="D15743">
        <f t="shared" ca="1" si="1228"/>
        <v>0</v>
      </c>
      <c r="E15743">
        <f t="shared" ca="1" si="1229"/>
        <v>2</v>
      </c>
    </row>
    <row r="15744" spans="1:5" x14ac:dyDescent="0.2">
      <c r="A15744" t="str">
        <f t="shared" ca="1" si="1226"/>
        <v>Major</v>
      </c>
      <c r="B15744" t="str">
        <f t="shared" ca="1" si="1227"/>
        <v>major restorative</v>
      </c>
      <c r="C15744">
        <f t="shared" si="1230"/>
        <v>874</v>
      </c>
      <c r="D15744" t="str">
        <f t="shared" ca="1" si="1228"/>
        <v>Single crowns, inlays, onlays</v>
      </c>
      <c r="E15744">
        <f t="shared" ca="1" si="1229"/>
        <v>14</v>
      </c>
    </row>
    <row r="15745" spans="1:5" x14ac:dyDescent="0.2">
      <c r="A15745" t="str">
        <f t="shared" ca="1" si="1226"/>
        <v>Basic</v>
      </c>
      <c r="B15745" t="str">
        <f t="shared" ca="1" si="1227"/>
        <v>surgical periodontics</v>
      </c>
      <c r="C15745">
        <f t="shared" si="1230"/>
        <v>874</v>
      </c>
      <c r="D15745" t="str">
        <f t="shared" ca="1" si="1228"/>
        <v>Surgical treatment of the gums and supporting structures of the teeth</v>
      </c>
      <c r="E15745">
        <f t="shared" ca="1" si="1229"/>
        <v>11</v>
      </c>
    </row>
    <row r="15746" spans="1:5" x14ac:dyDescent="0.2">
      <c r="A15746" t="str">
        <f t="shared" ref="A15746:A15809" ca="1" si="1231">INDEX(services,E15746,1)</f>
        <v>Basic</v>
      </c>
      <c r="B15746" t="str">
        <f t="shared" ref="B15746:B15809" ca="1" si="1232">INDEX(services,E15746,2)</f>
        <v>surgical periodontics</v>
      </c>
      <c r="C15746">
        <f t="shared" si="1230"/>
        <v>874</v>
      </c>
      <c r="D15746" t="str">
        <f t="shared" ref="D15746:D15809" ca="1" si="1233">INDEX(services,E15746,3)</f>
        <v>Surgical treatment of the gums and supporting structures of the teeth</v>
      </c>
      <c r="E15746">
        <f t="shared" ref="E15746:E15809" ca="1" si="1234">RANDBETWEEN(1,ROWS(services))</f>
        <v>11</v>
      </c>
    </row>
    <row r="15747" spans="1:5" x14ac:dyDescent="0.2">
      <c r="A15747" t="str">
        <f t="shared" ca="1" si="1231"/>
        <v>Basic</v>
      </c>
      <c r="B15747" t="str">
        <f t="shared" ca="1" si="1232"/>
        <v>surgical periodontics</v>
      </c>
      <c r="C15747">
        <f t="shared" si="1230"/>
        <v>874</v>
      </c>
      <c r="D15747" t="str">
        <f t="shared" ca="1" si="1233"/>
        <v>Surgical treatment of the gums and supporting structures of the teeth</v>
      </c>
      <c r="E15747">
        <f t="shared" ca="1" si="1234"/>
        <v>11</v>
      </c>
    </row>
    <row r="15748" spans="1:5" x14ac:dyDescent="0.2">
      <c r="A15748" t="str">
        <f t="shared" ca="1" si="1231"/>
        <v>Major</v>
      </c>
      <c r="B15748" t="str">
        <f t="shared" ca="1" si="1232"/>
        <v>major restorative</v>
      </c>
      <c r="C15748">
        <f t="shared" si="1230"/>
        <v>874</v>
      </c>
      <c r="D15748" t="str">
        <f t="shared" ca="1" si="1233"/>
        <v>Single crowns, inlays, onlays</v>
      </c>
      <c r="E15748">
        <f t="shared" ca="1" si="1234"/>
        <v>14</v>
      </c>
    </row>
    <row r="15749" spans="1:5" x14ac:dyDescent="0.2">
      <c r="A15749" t="str">
        <f t="shared" ca="1" si="1231"/>
        <v>Basic</v>
      </c>
      <c r="B15749" t="str">
        <f t="shared" ca="1" si="1232"/>
        <v>oral surgery</v>
      </c>
      <c r="C15749">
        <f t="shared" si="1230"/>
        <v>874</v>
      </c>
      <c r="D15749" t="str">
        <f t="shared" ca="1" si="1233"/>
        <v>Extraction and other surgery procedures, incl. pre- and post-operative care</v>
      </c>
      <c r="E15749">
        <f t="shared" ca="1" si="1234"/>
        <v>9</v>
      </c>
    </row>
    <row r="15750" spans="1:5" x14ac:dyDescent="0.2">
      <c r="A15750" t="str">
        <f t="shared" ca="1" si="1231"/>
        <v>Basic</v>
      </c>
      <c r="B15750" t="str">
        <f t="shared" ca="1" si="1232"/>
        <v>endodontics</v>
      </c>
      <c r="C15750">
        <f t="shared" si="1230"/>
        <v>874</v>
      </c>
      <c r="D15750" t="str">
        <f t="shared" ca="1" si="1233"/>
        <v>Root canal, pulpal therapy</v>
      </c>
      <c r="E15750">
        <f t="shared" ca="1" si="1234"/>
        <v>10</v>
      </c>
    </row>
    <row r="15751" spans="1:5" x14ac:dyDescent="0.2">
      <c r="A15751" t="str">
        <f t="shared" ca="1" si="1231"/>
        <v>Other</v>
      </c>
      <c r="B15751" t="str">
        <f t="shared" ca="1" si="1232"/>
        <v>Implants</v>
      </c>
      <c r="C15751">
        <f t="shared" si="1230"/>
        <v>874</v>
      </c>
      <c r="D15751" t="str">
        <f t="shared" ca="1" si="1233"/>
        <v>Implant dental work</v>
      </c>
      <c r="E15751">
        <f t="shared" ca="1" si="1234"/>
        <v>18</v>
      </c>
    </row>
    <row r="15752" spans="1:5" x14ac:dyDescent="0.2">
      <c r="A15752" t="str">
        <f t="shared" ca="1" si="1231"/>
        <v>Diagnostics and Preventative</v>
      </c>
      <c r="B15752" t="str">
        <f t="shared" ca="1" si="1232"/>
        <v>Full-mouth x-ray</v>
      </c>
      <c r="C15752">
        <f t="shared" si="1230"/>
        <v>875</v>
      </c>
      <c r="D15752">
        <f t="shared" ca="1" si="1233"/>
        <v>0</v>
      </c>
      <c r="E15752">
        <f t="shared" ca="1" si="1234"/>
        <v>3</v>
      </c>
    </row>
    <row r="15753" spans="1:5" x14ac:dyDescent="0.2">
      <c r="A15753" t="str">
        <f t="shared" ca="1" si="1231"/>
        <v>Major</v>
      </c>
      <c r="B15753" t="str">
        <f t="shared" ca="1" si="1232"/>
        <v>prosthodontics</v>
      </c>
      <c r="C15753">
        <f t="shared" si="1230"/>
        <v>875</v>
      </c>
      <c r="D15753" t="str">
        <f t="shared" ca="1" si="1233"/>
        <v>Procedures for replacement of missing teeth by construction or repair of bridges and partial or complete dentures</v>
      </c>
      <c r="E15753">
        <f t="shared" ca="1" si="1234"/>
        <v>15</v>
      </c>
    </row>
    <row r="15754" spans="1:5" x14ac:dyDescent="0.2">
      <c r="A15754" t="str">
        <f t="shared" ca="1" si="1231"/>
        <v>Diagnostics and Preventative</v>
      </c>
      <c r="B15754" t="str">
        <f t="shared" ca="1" si="1232"/>
        <v>Fluoride treatments</v>
      </c>
      <c r="C15754">
        <f t="shared" si="1230"/>
        <v>875</v>
      </c>
      <c r="D15754">
        <f t="shared" ca="1" si="1233"/>
        <v>0</v>
      </c>
      <c r="E15754">
        <f t="shared" ca="1" si="1234"/>
        <v>5</v>
      </c>
    </row>
    <row r="15755" spans="1:5" x14ac:dyDescent="0.2">
      <c r="A15755" t="str">
        <f t="shared" ca="1" si="1231"/>
        <v>Basic</v>
      </c>
      <c r="B15755" t="str">
        <f t="shared" ca="1" si="1232"/>
        <v>surgical periodontics</v>
      </c>
      <c r="C15755">
        <f t="shared" si="1230"/>
        <v>875</v>
      </c>
      <c r="D15755" t="str">
        <f t="shared" ca="1" si="1233"/>
        <v>Surgical treatment of the gums and supporting structures of the teeth</v>
      </c>
      <c r="E15755">
        <f t="shared" ca="1" si="1234"/>
        <v>11</v>
      </c>
    </row>
    <row r="15756" spans="1:5" x14ac:dyDescent="0.2">
      <c r="A15756" t="str">
        <f t="shared" ca="1" si="1231"/>
        <v>Diagnostics and Preventative</v>
      </c>
      <c r="B15756" t="str">
        <f t="shared" ca="1" si="1232"/>
        <v>Bitewing x-rays</v>
      </c>
      <c r="C15756">
        <f t="shared" si="1230"/>
        <v>875</v>
      </c>
      <c r="D15756">
        <f t="shared" ca="1" si="1233"/>
        <v>0</v>
      </c>
      <c r="E15756">
        <f t="shared" ca="1" si="1234"/>
        <v>2</v>
      </c>
    </row>
    <row r="15757" spans="1:5" x14ac:dyDescent="0.2">
      <c r="A15757" t="str">
        <f t="shared" ca="1" si="1231"/>
        <v>Major</v>
      </c>
      <c r="B15757" t="str">
        <f t="shared" ca="1" si="1232"/>
        <v>prosthodontics</v>
      </c>
      <c r="C15757">
        <f t="shared" si="1230"/>
        <v>875</v>
      </c>
      <c r="D15757" t="str">
        <f t="shared" ca="1" si="1233"/>
        <v>Procedures for replacement of missing teeth by construction or repair of bridges and partial or complete dentures</v>
      </c>
      <c r="E15757">
        <f t="shared" ca="1" si="1234"/>
        <v>15</v>
      </c>
    </row>
    <row r="15758" spans="1:5" x14ac:dyDescent="0.2">
      <c r="A15758" t="str">
        <f t="shared" ca="1" si="1231"/>
        <v>Basic</v>
      </c>
      <c r="B15758" t="str">
        <f t="shared" ca="1" si="1232"/>
        <v>surgical periodontics</v>
      </c>
      <c r="C15758">
        <f t="shared" si="1230"/>
        <v>875</v>
      </c>
      <c r="D15758" t="str">
        <f t="shared" ca="1" si="1233"/>
        <v>Surgical treatment of the gums and supporting structures of the teeth</v>
      </c>
      <c r="E15758">
        <f t="shared" ca="1" si="1234"/>
        <v>11</v>
      </c>
    </row>
    <row r="15759" spans="1:5" x14ac:dyDescent="0.2">
      <c r="A15759" t="str">
        <f t="shared" ca="1" si="1231"/>
        <v>Major</v>
      </c>
      <c r="B15759" t="str">
        <f t="shared" ca="1" si="1232"/>
        <v>temporomandibular joint dysfunction</v>
      </c>
      <c r="C15759">
        <f t="shared" si="1230"/>
        <v>875</v>
      </c>
      <c r="D15759" t="str">
        <f t="shared" ca="1" si="1233"/>
        <v>Services relating to hinging joints of the jaw</v>
      </c>
      <c r="E15759">
        <f t="shared" ca="1" si="1234"/>
        <v>16</v>
      </c>
    </row>
    <row r="15760" spans="1:5" x14ac:dyDescent="0.2">
      <c r="A15760" t="str">
        <f t="shared" ca="1" si="1231"/>
        <v>Major</v>
      </c>
      <c r="B15760" t="str">
        <f t="shared" ca="1" si="1232"/>
        <v>major restorative</v>
      </c>
      <c r="C15760">
        <f t="shared" si="1230"/>
        <v>875</v>
      </c>
      <c r="D15760" t="str">
        <f t="shared" ca="1" si="1233"/>
        <v>Single crowns, inlays, onlays</v>
      </c>
      <c r="E15760">
        <f t="shared" ca="1" si="1234"/>
        <v>14</v>
      </c>
    </row>
    <row r="15761" spans="1:5" x14ac:dyDescent="0.2">
      <c r="A15761" t="str">
        <f t="shared" ca="1" si="1231"/>
        <v>Basic</v>
      </c>
      <c r="B15761" t="str">
        <f t="shared" ca="1" si="1232"/>
        <v>surgical periodontics</v>
      </c>
      <c r="C15761">
        <f t="shared" si="1230"/>
        <v>875</v>
      </c>
      <c r="D15761" t="str">
        <f t="shared" ca="1" si="1233"/>
        <v>Surgical treatment of the gums and supporting structures of the teeth</v>
      </c>
      <c r="E15761">
        <f t="shared" ca="1" si="1234"/>
        <v>11</v>
      </c>
    </row>
    <row r="15762" spans="1:5" x14ac:dyDescent="0.2">
      <c r="A15762" t="str">
        <f t="shared" ca="1" si="1231"/>
        <v>Basic</v>
      </c>
      <c r="B15762" t="str">
        <f t="shared" ca="1" si="1232"/>
        <v>general anesthesia</v>
      </c>
      <c r="C15762">
        <f t="shared" si="1230"/>
        <v>875</v>
      </c>
      <c r="D15762" t="str">
        <f t="shared" ca="1" si="1233"/>
        <v>Covered when used in conjunction with covered oral surgical procedures</v>
      </c>
      <c r="E15762">
        <f t="shared" ca="1" si="1234"/>
        <v>13</v>
      </c>
    </row>
    <row r="15763" spans="1:5" x14ac:dyDescent="0.2">
      <c r="A15763" t="str">
        <f t="shared" ca="1" si="1231"/>
        <v>Major</v>
      </c>
      <c r="B15763" t="str">
        <f t="shared" ca="1" si="1232"/>
        <v>major restorative</v>
      </c>
      <c r="C15763">
        <f t="shared" si="1230"/>
        <v>875</v>
      </c>
      <c r="D15763" t="str">
        <f t="shared" ca="1" si="1233"/>
        <v>Single crowns, inlays, onlays</v>
      </c>
      <c r="E15763">
        <f t="shared" ca="1" si="1234"/>
        <v>14</v>
      </c>
    </row>
    <row r="15764" spans="1:5" x14ac:dyDescent="0.2">
      <c r="A15764" t="str">
        <f t="shared" ca="1" si="1231"/>
        <v>Other</v>
      </c>
      <c r="B15764" t="str">
        <f t="shared" ca="1" si="1232"/>
        <v>Implants</v>
      </c>
      <c r="C15764">
        <f t="shared" si="1230"/>
        <v>875</v>
      </c>
      <c r="D15764" t="str">
        <f t="shared" ca="1" si="1233"/>
        <v>Implant dental work</v>
      </c>
      <c r="E15764">
        <f t="shared" ca="1" si="1234"/>
        <v>18</v>
      </c>
    </row>
    <row r="15765" spans="1:5" x14ac:dyDescent="0.2">
      <c r="A15765" t="str">
        <f t="shared" ca="1" si="1231"/>
        <v>Orthodontics</v>
      </c>
      <c r="B15765" t="str">
        <f t="shared" ca="1" si="1232"/>
        <v>orthodontics</v>
      </c>
      <c r="C15765">
        <f t="shared" si="1230"/>
        <v>875</v>
      </c>
      <c r="D15765" t="str">
        <f t="shared" ca="1" si="1233"/>
        <v>For eligible dependents to age 19</v>
      </c>
      <c r="E15765">
        <f t="shared" ca="1" si="1234"/>
        <v>17</v>
      </c>
    </row>
    <row r="15766" spans="1:5" x14ac:dyDescent="0.2">
      <c r="A15766" t="str">
        <f t="shared" ca="1" si="1231"/>
        <v>Diagnostics and Preventative</v>
      </c>
      <c r="B15766" t="str">
        <f t="shared" ca="1" si="1232"/>
        <v>Bitewing x-rays</v>
      </c>
      <c r="C15766">
        <f t="shared" si="1230"/>
        <v>875</v>
      </c>
      <c r="D15766">
        <f t="shared" ca="1" si="1233"/>
        <v>0</v>
      </c>
      <c r="E15766">
        <f t="shared" ca="1" si="1234"/>
        <v>2</v>
      </c>
    </row>
    <row r="15767" spans="1:5" x14ac:dyDescent="0.2">
      <c r="A15767" t="str">
        <f t="shared" ca="1" si="1231"/>
        <v>Diagnostics and Preventative</v>
      </c>
      <c r="B15767" t="str">
        <f t="shared" ca="1" si="1232"/>
        <v>Sealants</v>
      </c>
      <c r="C15767">
        <f t="shared" si="1230"/>
        <v>875</v>
      </c>
      <c r="D15767">
        <f t="shared" ca="1" si="1233"/>
        <v>0</v>
      </c>
      <c r="E15767">
        <f t="shared" ca="1" si="1234"/>
        <v>6</v>
      </c>
    </row>
    <row r="15768" spans="1:5" x14ac:dyDescent="0.2">
      <c r="A15768" t="str">
        <f t="shared" ca="1" si="1231"/>
        <v>Basic</v>
      </c>
      <c r="B15768" t="str">
        <f t="shared" ca="1" si="1232"/>
        <v>general anesthesia</v>
      </c>
      <c r="C15768">
        <f t="shared" si="1230"/>
        <v>875</v>
      </c>
      <c r="D15768" t="str">
        <f t="shared" ca="1" si="1233"/>
        <v>Covered when used in conjunction with covered oral surgical procedures</v>
      </c>
      <c r="E15768">
        <f t="shared" ca="1" si="1234"/>
        <v>13</v>
      </c>
    </row>
    <row r="15769" spans="1:5" x14ac:dyDescent="0.2">
      <c r="A15769" t="str">
        <f t="shared" ca="1" si="1231"/>
        <v>Major</v>
      </c>
      <c r="B15769" t="str">
        <f t="shared" ca="1" si="1232"/>
        <v>temporomandibular joint dysfunction</v>
      </c>
      <c r="C15769">
        <f t="shared" si="1230"/>
        <v>875</v>
      </c>
      <c r="D15769" t="str">
        <f t="shared" ca="1" si="1233"/>
        <v>Services relating to hinging joints of the jaw</v>
      </c>
      <c r="E15769">
        <f t="shared" ca="1" si="1234"/>
        <v>16</v>
      </c>
    </row>
    <row r="15770" spans="1:5" x14ac:dyDescent="0.2">
      <c r="A15770" t="str">
        <f t="shared" ca="1" si="1231"/>
        <v>Basic</v>
      </c>
      <c r="B15770" t="str">
        <f t="shared" ca="1" si="1232"/>
        <v>surgical periodontics</v>
      </c>
      <c r="C15770">
        <f t="shared" si="1230"/>
        <v>876</v>
      </c>
      <c r="D15770" t="str">
        <f t="shared" ca="1" si="1233"/>
        <v>Surgical treatment of the gums and supporting structures of the teeth</v>
      </c>
      <c r="E15770">
        <f t="shared" ca="1" si="1234"/>
        <v>11</v>
      </c>
    </row>
    <row r="15771" spans="1:5" x14ac:dyDescent="0.2">
      <c r="A15771" t="str">
        <f t="shared" ca="1" si="1231"/>
        <v>Major</v>
      </c>
      <c r="B15771" t="str">
        <f t="shared" ca="1" si="1232"/>
        <v>temporomandibular joint dysfunction</v>
      </c>
      <c r="C15771">
        <f t="shared" si="1230"/>
        <v>876</v>
      </c>
      <c r="D15771" t="str">
        <f t="shared" ca="1" si="1233"/>
        <v>Services relating to hinging joints of the jaw</v>
      </c>
      <c r="E15771">
        <f t="shared" ca="1" si="1234"/>
        <v>16</v>
      </c>
    </row>
    <row r="15772" spans="1:5" x14ac:dyDescent="0.2">
      <c r="A15772" t="str">
        <f t="shared" ca="1" si="1231"/>
        <v>Basic</v>
      </c>
      <c r="B15772" t="str">
        <f t="shared" ca="1" si="1232"/>
        <v>general anesthesia</v>
      </c>
      <c r="C15772">
        <f t="shared" si="1230"/>
        <v>876</v>
      </c>
      <c r="D15772" t="str">
        <f t="shared" ca="1" si="1233"/>
        <v>Covered when used in conjunction with covered oral surgical procedures</v>
      </c>
      <c r="E15772">
        <f t="shared" ca="1" si="1234"/>
        <v>13</v>
      </c>
    </row>
    <row r="15773" spans="1:5" x14ac:dyDescent="0.2">
      <c r="A15773" t="str">
        <f t="shared" ca="1" si="1231"/>
        <v>Diagnostics and Preventative</v>
      </c>
      <c r="B15773" t="str">
        <f t="shared" ca="1" si="1232"/>
        <v>Full-mouth x-ray</v>
      </c>
      <c r="C15773">
        <f t="shared" si="1230"/>
        <v>876</v>
      </c>
      <c r="D15773">
        <f t="shared" ca="1" si="1233"/>
        <v>0</v>
      </c>
      <c r="E15773">
        <f t="shared" ca="1" si="1234"/>
        <v>3</v>
      </c>
    </row>
    <row r="15774" spans="1:5" x14ac:dyDescent="0.2">
      <c r="A15774" t="str">
        <f t="shared" ca="1" si="1231"/>
        <v>Diagnostics and Preventative</v>
      </c>
      <c r="B15774" t="str">
        <f t="shared" ca="1" si="1232"/>
        <v>Bitewing x-rays</v>
      </c>
      <c r="C15774">
        <f t="shared" si="1230"/>
        <v>876</v>
      </c>
      <c r="D15774">
        <f t="shared" ca="1" si="1233"/>
        <v>0</v>
      </c>
      <c r="E15774">
        <f t="shared" ca="1" si="1234"/>
        <v>2</v>
      </c>
    </row>
    <row r="15775" spans="1:5" x14ac:dyDescent="0.2">
      <c r="A15775" t="str">
        <f t="shared" ca="1" si="1231"/>
        <v>Basic</v>
      </c>
      <c r="B15775" t="str">
        <f t="shared" ca="1" si="1232"/>
        <v>surgical periodontics</v>
      </c>
      <c r="C15775">
        <f t="shared" si="1230"/>
        <v>876</v>
      </c>
      <c r="D15775" t="str">
        <f t="shared" ca="1" si="1233"/>
        <v>Surgical treatment of the gums and supporting structures of the teeth</v>
      </c>
      <c r="E15775">
        <f t="shared" ca="1" si="1234"/>
        <v>11</v>
      </c>
    </row>
    <row r="15776" spans="1:5" x14ac:dyDescent="0.2">
      <c r="A15776" t="str">
        <f t="shared" ca="1" si="1231"/>
        <v>Major</v>
      </c>
      <c r="B15776" t="str">
        <f t="shared" ca="1" si="1232"/>
        <v>major restorative</v>
      </c>
      <c r="C15776">
        <f t="shared" si="1230"/>
        <v>876</v>
      </c>
      <c r="D15776" t="str">
        <f t="shared" ca="1" si="1233"/>
        <v>Single crowns, inlays, onlays</v>
      </c>
      <c r="E15776">
        <f t="shared" ca="1" si="1234"/>
        <v>14</v>
      </c>
    </row>
    <row r="15777" spans="1:5" x14ac:dyDescent="0.2">
      <c r="A15777" t="str">
        <f t="shared" ca="1" si="1231"/>
        <v>Basic</v>
      </c>
      <c r="B15777" t="str">
        <f t="shared" ca="1" si="1232"/>
        <v>oral surgery</v>
      </c>
      <c r="C15777">
        <f t="shared" si="1230"/>
        <v>876</v>
      </c>
      <c r="D15777" t="str">
        <f t="shared" ca="1" si="1233"/>
        <v>Extraction and other surgery procedures, incl. pre- and post-operative care</v>
      </c>
      <c r="E15777">
        <f t="shared" ca="1" si="1234"/>
        <v>9</v>
      </c>
    </row>
    <row r="15778" spans="1:5" x14ac:dyDescent="0.2">
      <c r="A15778" t="str">
        <f t="shared" ca="1" si="1231"/>
        <v>Diagnostics and Preventative</v>
      </c>
      <c r="B15778" t="str">
        <f t="shared" ca="1" si="1232"/>
        <v>Space Maintainers</v>
      </c>
      <c r="C15778">
        <f t="shared" si="1230"/>
        <v>876</v>
      </c>
      <c r="D15778">
        <f t="shared" ca="1" si="1233"/>
        <v>0</v>
      </c>
      <c r="E15778">
        <f t="shared" ca="1" si="1234"/>
        <v>7</v>
      </c>
    </row>
    <row r="15779" spans="1:5" x14ac:dyDescent="0.2">
      <c r="A15779" t="str">
        <f t="shared" ca="1" si="1231"/>
        <v>Basic</v>
      </c>
      <c r="B15779" t="str">
        <f t="shared" ca="1" si="1232"/>
        <v>non-surgical periodontics</v>
      </c>
      <c r="C15779">
        <f t="shared" si="1230"/>
        <v>876</v>
      </c>
      <c r="D15779" t="str">
        <f t="shared" ca="1" si="1233"/>
        <v xml:space="preserve">Non-surgical treatment of the gums and supporting structures of the teeth </v>
      </c>
      <c r="E15779">
        <f t="shared" ca="1" si="1234"/>
        <v>12</v>
      </c>
    </row>
    <row r="15780" spans="1:5" x14ac:dyDescent="0.2">
      <c r="A15780" t="str">
        <f t="shared" ca="1" si="1231"/>
        <v>Basic</v>
      </c>
      <c r="B15780" t="str">
        <f t="shared" ca="1" si="1232"/>
        <v>endodontics</v>
      </c>
      <c r="C15780">
        <f t="shared" si="1230"/>
        <v>876</v>
      </c>
      <c r="D15780" t="str">
        <f t="shared" ca="1" si="1233"/>
        <v>Root canal, pulpal therapy</v>
      </c>
      <c r="E15780">
        <f t="shared" ca="1" si="1234"/>
        <v>10</v>
      </c>
    </row>
    <row r="15781" spans="1:5" x14ac:dyDescent="0.2">
      <c r="A15781" t="str">
        <f t="shared" ca="1" si="1231"/>
        <v>Diagnostics and Preventative</v>
      </c>
      <c r="B15781" t="str">
        <f t="shared" ca="1" si="1232"/>
        <v>Bitewing x-rays</v>
      </c>
      <c r="C15781">
        <f t="shared" si="1230"/>
        <v>876</v>
      </c>
      <c r="D15781">
        <f t="shared" ca="1" si="1233"/>
        <v>0</v>
      </c>
      <c r="E15781">
        <f t="shared" ca="1" si="1234"/>
        <v>2</v>
      </c>
    </row>
    <row r="15782" spans="1:5" x14ac:dyDescent="0.2">
      <c r="A15782" t="str">
        <f t="shared" ca="1" si="1231"/>
        <v>Basic</v>
      </c>
      <c r="B15782" t="str">
        <f t="shared" ca="1" si="1232"/>
        <v>general anesthesia</v>
      </c>
      <c r="C15782">
        <f t="shared" si="1230"/>
        <v>876</v>
      </c>
      <c r="D15782" t="str">
        <f t="shared" ca="1" si="1233"/>
        <v>Covered when used in conjunction with covered oral surgical procedures</v>
      </c>
      <c r="E15782">
        <f t="shared" ca="1" si="1234"/>
        <v>13</v>
      </c>
    </row>
    <row r="15783" spans="1:5" x14ac:dyDescent="0.2">
      <c r="A15783" t="str">
        <f t="shared" ca="1" si="1231"/>
        <v>Diagnostics and Preventative</v>
      </c>
      <c r="B15783" t="str">
        <f t="shared" ca="1" si="1232"/>
        <v>Periodic Exams</v>
      </c>
      <c r="C15783">
        <f t="shared" si="1230"/>
        <v>876</v>
      </c>
      <c r="D15783">
        <f t="shared" ca="1" si="1233"/>
        <v>0</v>
      </c>
      <c r="E15783">
        <f t="shared" ca="1" si="1234"/>
        <v>1</v>
      </c>
    </row>
    <row r="15784" spans="1:5" x14ac:dyDescent="0.2">
      <c r="A15784" t="str">
        <f t="shared" ca="1" si="1231"/>
        <v>Diagnostics and Preventative</v>
      </c>
      <c r="B15784" t="str">
        <f t="shared" ca="1" si="1232"/>
        <v>Periodic Exams</v>
      </c>
      <c r="C15784">
        <f t="shared" ref="C15784:C15847" si="1235">IF(MOD(ROW(C15784)-2,18)&lt;&gt;0,C15783,C15783+1)</f>
        <v>876</v>
      </c>
      <c r="D15784">
        <f t="shared" ca="1" si="1233"/>
        <v>0</v>
      </c>
      <c r="E15784">
        <f t="shared" ca="1" si="1234"/>
        <v>1</v>
      </c>
    </row>
    <row r="15785" spans="1:5" x14ac:dyDescent="0.2">
      <c r="A15785" t="str">
        <f t="shared" ca="1" si="1231"/>
        <v>Basic</v>
      </c>
      <c r="B15785" t="str">
        <f t="shared" ca="1" si="1232"/>
        <v>basic restorative</v>
      </c>
      <c r="C15785">
        <f t="shared" si="1235"/>
        <v>876</v>
      </c>
      <c r="D15785" t="str">
        <f t="shared" ca="1" si="1233"/>
        <v>Fillings (amalgam "silver" and composite "white" non-molar)</v>
      </c>
      <c r="E15785">
        <f t="shared" ca="1" si="1234"/>
        <v>8</v>
      </c>
    </row>
    <row r="15786" spans="1:5" x14ac:dyDescent="0.2">
      <c r="A15786" t="str">
        <f t="shared" ca="1" si="1231"/>
        <v>Basic</v>
      </c>
      <c r="B15786" t="str">
        <f t="shared" ca="1" si="1232"/>
        <v>general anesthesia</v>
      </c>
      <c r="C15786">
        <f t="shared" si="1235"/>
        <v>876</v>
      </c>
      <c r="D15786" t="str">
        <f t="shared" ca="1" si="1233"/>
        <v>Covered when used in conjunction with covered oral surgical procedures</v>
      </c>
      <c r="E15786">
        <f t="shared" ca="1" si="1234"/>
        <v>13</v>
      </c>
    </row>
    <row r="15787" spans="1:5" x14ac:dyDescent="0.2">
      <c r="A15787" t="str">
        <f t="shared" ca="1" si="1231"/>
        <v>Diagnostics and Preventative</v>
      </c>
      <c r="B15787" t="str">
        <f t="shared" ca="1" si="1232"/>
        <v>Space Maintainers</v>
      </c>
      <c r="C15787">
        <f t="shared" si="1235"/>
        <v>876</v>
      </c>
      <c r="D15787">
        <f t="shared" ca="1" si="1233"/>
        <v>0</v>
      </c>
      <c r="E15787">
        <f t="shared" ca="1" si="1234"/>
        <v>7</v>
      </c>
    </row>
    <row r="15788" spans="1:5" x14ac:dyDescent="0.2">
      <c r="A15788" t="str">
        <f t="shared" ca="1" si="1231"/>
        <v>Major</v>
      </c>
      <c r="B15788" t="str">
        <f t="shared" ca="1" si="1232"/>
        <v>prosthodontics</v>
      </c>
      <c r="C15788">
        <f t="shared" si="1235"/>
        <v>877</v>
      </c>
      <c r="D15788" t="str">
        <f t="shared" ca="1" si="1233"/>
        <v>Procedures for replacement of missing teeth by construction or repair of bridges and partial or complete dentures</v>
      </c>
      <c r="E15788">
        <f t="shared" ca="1" si="1234"/>
        <v>15</v>
      </c>
    </row>
    <row r="15789" spans="1:5" x14ac:dyDescent="0.2">
      <c r="A15789" t="str">
        <f t="shared" ca="1" si="1231"/>
        <v>Diagnostics and Preventative</v>
      </c>
      <c r="B15789" t="str">
        <f t="shared" ca="1" si="1232"/>
        <v>Sealants</v>
      </c>
      <c r="C15789">
        <f t="shared" si="1235"/>
        <v>877</v>
      </c>
      <c r="D15789">
        <f t="shared" ca="1" si="1233"/>
        <v>0</v>
      </c>
      <c r="E15789">
        <f t="shared" ca="1" si="1234"/>
        <v>6</v>
      </c>
    </row>
    <row r="15790" spans="1:5" x14ac:dyDescent="0.2">
      <c r="A15790" t="str">
        <f t="shared" ca="1" si="1231"/>
        <v>Diagnostics and Preventative</v>
      </c>
      <c r="B15790" t="str">
        <f t="shared" ca="1" si="1232"/>
        <v>Full-mouth x-ray</v>
      </c>
      <c r="C15790">
        <f t="shared" si="1235"/>
        <v>877</v>
      </c>
      <c r="D15790">
        <f t="shared" ca="1" si="1233"/>
        <v>0</v>
      </c>
      <c r="E15790">
        <f t="shared" ca="1" si="1234"/>
        <v>3</v>
      </c>
    </row>
    <row r="15791" spans="1:5" x14ac:dyDescent="0.2">
      <c r="A15791" t="str">
        <f t="shared" ca="1" si="1231"/>
        <v>Basic</v>
      </c>
      <c r="B15791" t="str">
        <f t="shared" ca="1" si="1232"/>
        <v>surgical periodontics</v>
      </c>
      <c r="C15791">
        <f t="shared" si="1235"/>
        <v>877</v>
      </c>
      <c r="D15791" t="str">
        <f t="shared" ca="1" si="1233"/>
        <v>Surgical treatment of the gums and supporting structures of the teeth</v>
      </c>
      <c r="E15791">
        <f t="shared" ca="1" si="1234"/>
        <v>11</v>
      </c>
    </row>
    <row r="15792" spans="1:5" x14ac:dyDescent="0.2">
      <c r="A15792" t="str">
        <f t="shared" ca="1" si="1231"/>
        <v>Basic</v>
      </c>
      <c r="B15792" t="str">
        <f t="shared" ca="1" si="1232"/>
        <v>oral surgery</v>
      </c>
      <c r="C15792">
        <f t="shared" si="1235"/>
        <v>877</v>
      </c>
      <c r="D15792" t="str">
        <f t="shared" ca="1" si="1233"/>
        <v>Extraction and other surgery procedures, incl. pre- and post-operative care</v>
      </c>
      <c r="E15792">
        <f t="shared" ca="1" si="1234"/>
        <v>9</v>
      </c>
    </row>
    <row r="15793" spans="1:5" x14ac:dyDescent="0.2">
      <c r="A15793" t="str">
        <f t="shared" ca="1" si="1231"/>
        <v>Orthodontics</v>
      </c>
      <c r="B15793" t="str">
        <f t="shared" ca="1" si="1232"/>
        <v>orthodontics</v>
      </c>
      <c r="C15793">
        <f t="shared" si="1235"/>
        <v>877</v>
      </c>
      <c r="D15793" t="str">
        <f t="shared" ca="1" si="1233"/>
        <v>For eligible dependents to age 19</v>
      </c>
      <c r="E15793">
        <f t="shared" ca="1" si="1234"/>
        <v>17</v>
      </c>
    </row>
    <row r="15794" spans="1:5" x14ac:dyDescent="0.2">
      <c r="A15794" t="str">
        <f t="shared" ca="1" si="1231"/>
        <v>Diagnostics and Preventative</v>
      </c>
      <c r="B15794" t="str">
        <f t="shared" ca="1" si="1232"/>
        <v>Bitewing x-rays</v>
      </c>
      <c r="C15794">
        <f t="shared" si="1235"/>
        <v>877</v>
      </c>
      <c r="D15794">
        <f t="shared" ca="1" si="1233"/>
        <v>0</v>
      </c>
      <c r="E15794">
        <f t="shared" ca="1" si="1234"/>
        <v>2</v>
      </c>
    </row>
    <row r="15795" spans="1:5" x14ac:dyDescent="0.2">
      <c r="A15795" t="str">
        <f t="shared" ca="1" si="1231"/>
        <v>Other</v>
      </c>
      <c r="B15795" t="str">
        <f t="shared" ca="1" si="1232"/>
        <v>Implants</v>
      </c>
      <c r="C15795">
        <f t="shared" si="1235"/>
        <v>877</v>
      </c>
      <c r="D15795" t="str">
        <f t="shared" ca="1" si="1233"/>
        <v>Implant dental work</v>
      </c>
      <c r="E15795">
        <f t="shared" ca="1" si="1234"/>
        <v>18</v>
      </c>
    </row>
    <row r="15796" spans="1:5" x14ac:dyDescent="0.2">
      <c r="A15796" t="str">
        <f t="shared" ca="1" si="1231"/>
        <v>Basic</v>
      </c>
      <c r="B15796" t="str">
        <f t="shared" ca="1" si="1232"/>
        <v>endodontics</v>
      </c>
      <c r="C15796">
        <f t="shared" si="1235"/>
        <v>877</v>
      </c>
      <c r="D15796" t="str">
        <f t="shared" ca="1" si="1233"/>
        <v>Root canal, pulpal therapy</v>
      </c>
      <c r="E15796">
        <f t="shared" ca="1" si="1234"/>
        <v>10</v>
      </c>
    </row>
    <row r="15797" spans="1:5" x14ac:dyDescent="0.2">
      <c r="A15797" t="str">
        <f t="shared" ca="1" si="1231"/>
        <v>Diagnostics and Preventative</v>
      </c>
      <c r="B15797" t="str">
        <f t="shared" ca="1" si="1232"/>
        <v>Fluoride treatments</v>
      </c>
      <c r="C15797">
        <f t="shared" si="1235"/>
        <v>877</v>
      </c>
      <c r="D15797">
        <f t="shared" ca="1" si="1233"/>
        <v>0</v>
      </c>
      <c r="E15797">
        <f t="shared" ca="1" si="1234"/>
        <v>5</v>
      </c>
    </row>
    <row r="15798" spans="1:5" x14ac:dyDescent="0.2">
      <c r="A15798" t="str">
        <f t="shared" ca="1" si="1231"/>
        <v>Diagnostics and Preventative</v>
      </c>
      <c r="B15798" t="str">
        <f t="shared" ca="1" si="1232"/>
        <v>Space Maintainers</v>
      </c>
      <c r="C15798">
        <f t="shared" si="1235"/>
        <v>877</v>
      </c>
      <c r="D15798">
        <f t="shared" ca="1" si="1233"/>
        <v>0</v>
      </c>
      <c r="E15798">
        <f t="shared" ca="1" si="1234"/>
        <v>7</v>
      </c>
    </row>
    <row r="15799" spans="1:5" x14ac:dyDescent="0.2">
      <c r="A15799" t="str">
        <f t="shared" ca="1" si="1231"/>
        <v>Basic</v>
      </c>
      <c r="B15799" t="str">
        <f t="shared" ca="1" si="1232"/>
        <v>surgical periodontics</v>
      </c>
      <c r="C15799">
        <f t="shared" si="1235"/>
        <v>877</v>
      </c>
      <c r="D15799" t="str">
        <f t="shared" ca="1" si="1233"/>
        <v>Surgical treatment of the gums and supporting structures of the teeth</v>
      </c>
      <c r="E15799">
        <f t="shared" ca="1" si="1234"/>
        <v>11</v>
      </c>
    </row>
    <row r="15800" spans="1:5" x14ac:dyDescent="0.2">
      <c r="A15800" t="str">
        <f t="shared" ca="1" si="1231"/>
        <v>Diagnostics and Preventative</v>
      </c>
      <c r="B15800" t="str">
        <f t="shared" ca="1" si="1232"/>
        <v>Periodic Exams</v>
      </c>
      <c r="C15800">
        <f t="shared" si="1235"/>
        <v>877</v>
      </c>
      <c r="D15800">
        <f t="shared" ca="1" si="1233"/>
        <v>0</v>
      </c>
      <c r="E15800">
        <f t="shared" ca="1" si="1234"/>
        <v>1</v>
      </c>
    </row>
    <row r="15801" spans="1:5" x14ac:dyDescent="0.2">
      <c r="A15801" t="str">
        <f t="shared" ca="1" si="1231"/>
        <v>Basic</v>
      </c>
      <c r="B15801" t="str">
        <f t="shared" ca="1" si="1232"/>
        <v>non-surgical periodontics</v>
      </c>
      <c r="C15801">
        <f t="shared" si="1235"/>
        <v>877</v>
      </c>
      <c r="D15801" t="str">
        <f t="shared" ca="1" si="1233"/>
        <v xml:space="preserve">Non-surgical treatment of the gums and supporting structures of the teeth </v>
      </c>
      <c r="E15801">
        <f t="shared" ca="1" si="1234"/>
        <v>12</v>
      </c>
    </row>
    <row r="15802" spans="1:5" x14ac:dyDescent="0.2">
      <c r="A15802" t="str">
        <f t="shared" ca="1" si="1231"/>
        <v>Diagnostics and Preventative</v>
      </c>
      <c r="B15802" t="str">
        <f t="shared" ca="1" si="1232"/>
        <v>Periodic Exams</v>
      </c>
      <c r="C15802">
        <f t="shared" si="1235"/>
        <v>877</v>
      </c>
      <c r="D15802">
        <f t="shared" ca="1" si="1233"/>
        <v>0</v>
      </c>
      <c r="E15802">
        <f t="shared" ca="1" si="1234"/>
        <v>1</v>
      </c>
    </row>
    <row r="15803" spans="1:5" x14ac:dyDescent="0.2">
      <c r="A15803" t="str">
        <f t="shared" ca="1" si="1231"/>
        <v>Other</v>
      </c>
      <c r="B15803" t="str">
        <f t="shared" ca="1" si="1232"/>
        <v>Implants</v>
      </c>
      <c r="C15803">
        <f t="shared" si="1235"/>
        <v>877</v>
      </c>
      <c r="D15803" t="str">
        <f t="shared" ca="1" si="1233"/>
        <v>Implant dental work</v>
      </c>
      <c r="E15803">
        <f t="shared" ca="1" si="1234"/>
        <v>18</v>
      </c>
    </row>
    <row r="15804" spans="1:5" x14ac:dyDescent="0.2">
      <c r="A15804" t="str">
        <f t="shared" ca="1" si="1231"/>
        <v>Basic</v>
      </c>
      <c r="B15804" t="str">
        <f t="shared" ca="1" si="1232"/>
        <v>basic restorative</v>
      </c>
      <c r="C15804">
        <f t="shared" si="1235"/>
        <v>877</v>
      </c>
      <c r="D15804" t="str">
        <f t="shared" ca="1" si="1233"/>
        <v>Fillings (amalgam "silver" and composite "white" non-molar)</v>
      </c>
      <c r="E15804">
        <f t="shared" ca="1" si="1234"/>
        <v>8</v>
      </c>
    </row>
    <row r="15805" spans="1:5" x14ac:dyDescent="0.2">
      <c r="A15805" t="str">
        <f t="shared" ca="1" si="1231"/>
        <v>Basic</v>
      </c>
      <c r="B15805" t="str">
        <f t="shared" ca="1" si="1232"/>
        <v>endodontics</v>
      </c>
      <c r="C15805">
        <f t="shared" si="1235"/>
        <v>877</v>
      </c>
      <c r="D15805" t="str">
        <f t="shared" ca="1" si="1233"/>
        <v>Root canal, pulpal therapy</v>
      </c>
      <c r="E15805">
        <f t="shared" ca="1" si="1234"/>
        <v>10</v>
      </c>
    </row>
    <row r="15806" spans="1:5" x14ac:dyDescent="0.2">
      <c r="A15806" t="str">
        <f t="shared" ca="1" si="1231"/>
        <v>Basic</v>
      </c>
      <c r="B15806" t="str">
        <f t="shared" ca="1" si="1232"/>
        <v>endodontics</v>
      </c>
      <c r="C15806">
        <f t="shared" si="1235"/>
        <v>878</v>
      </c>
      <c r="D15806" t="str">
        <f t="shared" ca="1" si="1233"/>
        <v>Root canal, pulpal therapy</v>
      </c>
      <c r="E15806">
        <f t="shared" ca="1" si="1234"/>
        <v>10</v>
      </c>
    </row>
    <row r="15807" spans="1:5" x14ac:dyDescent="0.2">
      <c r="A15807" t="str">
        <f t="shared" ca="1" si="1231"/>
        <v>Diagnostics and Preventative</v>
      </c>
      <c r="B15807" t="str">
        <f t="shared" ca="1" si="1232"/>
        <v>Sealants</v>
      </c>
      <c r="C15807">
        <f t="shared" si="1235"/>
        <v>878</v>
      </c>
      <c r="D15807">
        <f t="shared" ca="1" si="1233"/>
        <v>0</v>
      </c>
      <c r="E15807">
        <f t="shared" ca="1" si="1234"/>
        <v>6</v>
      </c>
    </row>
    <row r="15808" spans="1:5" x14ac:dyDescent="0.2">
      <c r="A15808" t="str">
        <f t="shared" ca="1" si="1231"/>
        <v>Diagnostics and Preventative</v>
      </c>
      <c r="B15808" t="str">
        <f t="shared" ca="1" si="1232"/>
        <v>Prophylaxis</v>
      </c>
      <c r="C15808">
        <f t="shared" si="1235"/>
        <v>878</v>
      </c>
      <c r="D15808">
        <f t="shared" ca="1" si="1233"/>
        <v>0</v>
      </c>
      <c r="E15808">
        <f t="shared" ca="1" si="1234"/>
        <v>4</v>
      </c>
    </row>
    <row r="15809" spans="1:5" x14ac:dyDescent="0.2">
      <c r="A15809" t="str">
        <f t="shared" ca="1" si="1231"/>
        <v>Diagnostics and Preventative</v>
      </c>
      <c r="B15809" t="str">
        <f t="shared" ca="1" si="1232"/>
        <v>Prophylaxis</v>
      </c>
      <c r="C15809">
        <f t="shared" si="1235"/>
        <v>878</v>
      </c>
      <c r="D15809">
        <f t="shared" ca="1" si="1233"/>
        <v>0</v>
      </c>
      <c r="E15809">
        <f t="shared" ca="1" si="1234"/>
        <v>4</v>
      </c>
    </row>
    <row r="15810" spans="1:5" x14ac:dyDescent="0.2">
      <c r="A15810" t="str">
        <f t="shared" ref="A15810:A15873" ca="1" si="1236">INDEX(services,E15810,1)</f>
        <v>Basic</v>
      </c>
      <c r="B15810" t="str">
        <f t="shared" ref="B15810:B15873" ca="1" si="1237">INDEX(services,E15810,2)</f>
        <v>basic restorative</v>
      </c>
      <c r="C15810">
        <f t="shared" si="1235"/>
        <v>878</v>
      </c>
      <c r="D15810" t="str">
        <f t="shared" ref="D15810:D15873" ca="1" si="1238">INDEX(services,E15810,3)</f>
        <v>Fillings (amalgam "silver" and composite "white" non-molar)</v>
      </c>
      <c r="E15810">
        <f t="shared" ref="E15810:E15873" ca="1" si="1239">RANDBETWEEN(1,ROWS(services))</f>
        <v>8</v>
      </c>
    </row>
    <row r="15811" spans="1:5" x14ac:dyDescent="0.2">
      <c r="A15811" t="str">
        <f t="shared" ca="1" si="1236"/>
        <v>Diagnostics and Preventative</v>
      </c>
      <c r="B15811" t="str">
        <f t="shared" ca="1" si="1237"/>
        <v>Space Maintainers</v>
      </c>
      <c r="C15811">
        <f t="shared" si="1235"/>
        <v>878</v>
      </c>
      <c r="D15811">
        <f t="shared" ca="1" si="1238"/>
        <v>0</v>
      </c>
      <c r="E15811">
        <f t="shared" ca="1" si="1239"/>
        <v>7</v>
      </c>
    </row>
    <row r="15812" spans="1:5" x14ac:dyDescent="0.2">
      <c r="A15812" t="str">
        <f t="shared" ca="1" si="1236"/>
        <v>Diagnostics and Preventative</v>
      </c>
      <c r="B15812" t="str">
        <f t="shared" ca="1" si="1237"/>
        <v>Periodic Exams</v>
      </c>
      <c r="C15812">
        <f t="shared" si="1235"/>
        <v>878</v>
      </c>
      <c r="D15812">
        <f t="shared" ca="1" si="1238"/>
        <v>0</v>
      </c>
      <c r="E15812">
        <f t="shared" ca="1" si="1239"/>
        <v>1</v>
      </c>
    </row>
    <row r="15813" spans="1:5" x14ac:dyDescent="0.2">
      <c r="A15813" t="str">
        <f t="shared" ca="1" si="1236"/>
        <v>Major</v>
      </c>
      <c r="B15813" t="str">
        <f t="shared" ca="1" si="1237"/>
        <v>prosthodontics</v>
      </c>
      <c r="C15813">
        <f t="shared" si="1235"/>
        <v>878</v>
      </c>
      <c r="D15813" t="str">
        <f t="shared" ca="1" si="1238"/>
        <v>Procedures for replacement of missing teeth by construction or repair of bridges and partial or complete dentures</v>
      </c>
      <c r="E15813">
        <f t="shared" ca="1" si="1239"/>
        <v>15</v>
      </c>
    </row>
    <row r="15814" spans="1:5" x14ac:dyDescent="0.2">
      <c r="A15814" t="str">
        <f t="shared" ca="1" si="1236"/>
        <v>Other</v>
      </c>
      <c r="B15814" t="str">
        <f t="shared" ca="1" si="1237"/>
        <v>Implants</v>
      </c>
      <c r="C15814">
        <f t="shared" si="1235"/>
        <v>878</v>
      </c>
      <c r="D15814" t="str">
        <f t="shared" ca="1" si="1238"/>
        <v>Implant dental work</v>
      </c>
      <c r="E15814">
        <f t="shared" ca="1" si="1239"/>
        <v>18</v>
      </c>
    </row>
    <row r="15815" spans="1:5" x14ac:dyDescent="0.2">
      <c r="A15815" t="str">
        <f t="shared" ca="1" si="1236"/>
        <v>Basic</v>
      </c>
      <c r="B15815" t="str">
        <f t="shared" ca="1" si="1237"/>
        <v>basic restorative</v>
      </c>
      <c r="C15815">
        <f t="shared" si="1235"/>
        <v>878</v>
      </c>
      <c r="D15815" t="str">
        <f t="shared" ca="1" si="1238"/>
        <v>Fillings (amalgam "silver" and composite "white" non-molar)</v>
      </c>
      <c r="E15815">
        <f t="shared" ca="1" si="1239"/>
        <v>8</v>
      </c>
    </row>
    <row r="15816" spans="1:5" x14ac:dyDescent="0.2">
      <c r="A15816" t="str">
        <f t="shared" ca="1" si="1236"/>
        <v>Major</v>
      </c>
      <c r="B15816" t="str">
        <f t="shared" ca="1" si="1237"/>
        <v>major restorative</v>
      </c>
      <c r="C15816">
        <f t="shared" si="1235"/>
        <v>878</v>
      </c>
      <c r="D15816" t="str">
        <f t="shared" ca="1" si="1238"/>
        <v>Single crowns, inlays, onlays</v>
      </c>
      <c r="E15816">
        <f t="shared" ca="1" si="1239"/>
        <v>14</v>
      </c>
    </row>
    <row r="15817" spans="1:5" x14ac:dyDescent="0.2">
      <c r="A15817" t="str">
        <f t="shared" ca="1" si="1236"/>
        <v>Diagnostics and Preventative</v>
      </c>
      <c r="B15817" t="str">
        <f t="shared" ca="1" si="1237"/>
        <v>Space Maintainers</v>
      </c>
      <c r="C15817">
        <f t="shared" si="1235"/>
        <v>878</v>
      </c>
      <c r="D15817">
        <f t="shared" ca="1" si="1238"/>
        <v>0</v>
      </c>
      <c r="E15817">
        <f t="shared" ca="1" si="1239"/>
        <v>7</v>
      </c>
    </row>
    <row r="15818" spans="1:5" x14ac:dyDescent="0.2">
      <c r="A15818" t="str">
        <f t="shared" ca="1" si="1236"/>
        <v>Major</v>
      </c>
      <c r="B15818" t="str">
        <f t="shared" ca="1" si="1237"/>
        <v>prosthodontics</v>
      </c>
      <c r="C15818">
        <f t="shared" si="1235"/>
        <v>878</v>
      </c>
      <c r="D15818" t="str">
        <f t="shared" ca="1" si="1238"/>
        <v>Procedures for replacement of missing teeth by construction or repair of bridges and partial or complete dentures</v>
      </c>
      <c r="E15818">
        <f t="shared" ca="1" si="1239"/>
        <v>15</v>
      </c>
    </row>
    <row r="15819" spans="1:5" x14ac:dyDescent="0.2">
      <c r="A15819" t="str">
        <f t="shared" ca="1" si="1236"/>
        <v>Orthodontics</v>
      </c>
      <c r="B15819" t="str">
        <f t="shared" ca="1" si="1237"/>
        <v>orthodontics</v>
      </c>
      <c r="C15819">
        <f t="shared" si="1235"/>
        <v>878</v>
      </c>
      <c r="D15819" t="str">
        <f t="shared" ca="1" si="1238"/>
        <v>For eligible dependents to age 19</v>
      </c>
      <c r="E15819">
        <f t="shared" ca="1" si="1239"/>
        <v>17</v>
      </c>
    </row>
    <row r="15820" spans="1:5" x14ac:dyDescent="0.2">
      <c r="A15820" t="str">
        <f t="shared" ca="1" si="1236"/>
        <v>Major</v>
      </c>
      <c r="B15820" t="str">
        <f t="shared" ca="1" si="1237"/>
        <v>prosthodontics</v>
      </c>
      <c r="C15820">
        <f t="shared" si="1235"/>
        <v>878</v>
      </c>
      <c r="D15820" t="str">
        <f t="shared" ca="1" si="1238"/>
        <v>Procedures for replacement of missing teeth by construction or repair of bridges and partial or complete dentures</v>
      </c>
      <c r="E15820">
        <f t="shared" ca="1" si="1239"/>
        <v>15</v>
      </c>
    </row>
    <row r="15821" spans="1:5" x14ac:dyDescent="0.2">
      <c r="A15821" t="str">
        <f t="shared" ca="1" si="1236"/>
        <v>Basic</v>
      </c>
      <c r="B15821" t="str">
        <f t="shared" ca="1" si="1237"/>
        <v>non-surgical periodontics</v>
      </c>
      <c r="C15821">
        <f t="shared" si="1235"/>
        <v>878</v>
      </c>
      <c r="D15821" t="str">
        <f t="shared" ca="1" si="1238"/>
        <v xml:space="preserve">Non-surgical treatment of the gums and supporting structures of the teeth </v>
      </c>
      <c r="E15821">
        <f t="shared" ca="1" si="1239"/>
        <v>12</v>
      </c>
    </row>
    <row r="15822" spans="1:5" x14ac:dyDescent="0.2">
      <c r="A15822" t="str">
        <f t="shared" ca="1" si="1236"/>
        <v>Major</v>
      </c>
      <c r="B15822" t="str">
        <f t="shared" ca="1" si="1237"/>
        <v>temporomandibular joint dysfunction</v>
      </c>
      <c r="C15822">
        <f t="shared" si="1235"/>
        <v>878</v>
      </c>
      <c r="D15822" t="str">
        <f t="shared" ca="1" si="1238"/>
        <v>Services relating to hinging joints of the jaw</v>
      </c>
      <c r="E15822">
        <f t="shared" ca="1" si="1239"/>
        <v>16</v>
      </c>
    </row>
    <row r="15823" spans="1:5" x14ac:dyDescent="0.2">
      <c r="A15823" t="str">
        <f t="shared" ca="1" si="1236"/>
        <v>Orthodontics</v>
      </c>
      <c r="B15823" t="str">
        <f t="shared" ca="1" si="1237"/>
        <v>orthodontics</v>
      </c>
      <c r="C15823">
        <f t="shared" si="1235"/>
        <v>878</v>
      </c>
      <c r="D15823" t="str">
        <f t="shared" ca="1" si="1238"/>
        <v>For eligible dependents to age 19</v>
      </c>
      <c r="E15823">
        <f t="shared" ca="1" si="1239"/>
        <v>17</v>
      </c>
    </row>
    <row r="15824" spans="1:5" x14ac:dyDescent="0.2">
      <c r="A15824" t="str">
        <f t="shared" ca="1" si="1236"/>
        <v>Diagnostics and Preventative</v>
      </c>
      <c r="B15824" t="str">
        <f t="shared" ca="1" si="1237"/>
        <v>Full-mouth x-ray</v>
      </c>
      <c r="C15824">
        <f t="shared" si="1235"/>
        <v>879</v>
      </c>
      <c r="D15824">
        <f t="shared" ca="1" si="1238"/>
        <v>0</v>
      </c>
      <c r="E15824">
        <f t="shared" ca="1" si="1239"/>
        <v>3</v>
      </c>
    </row>
    <row r="15825" spans="1:5" x14ac:dyDescent="0.2">
      <c r="A15825" t="str">
        <f t="shared" ca="1" si="1236"/>
        <v>Other</v>
      </c>
      <c r="B15825" t="str">
        <f t="shared" ca="1" si="1237"/>
        <v>Implants</v>
      </c>
      <c r="C15825">
        <f t="shared" si="1235"/>
        <v>879</v>
      </c>
      <c r="D15825" t="str">
        <f t="shared" ca="1" si="1238"/>
        <v>Implant dental work</v>
      </c>
      <c r="E15825">
        <f t="shared" ca="1" si="1239"/>
        <v>18</v>
      </c>
    </row>
    <row r="15826" spans="1:5" x14ac:dyDescent="0.2">
      <c r="A15826" t="str">
        <f t="shared" ca="1" si="1236"/>
        <v>Diagnostics and Preventative</v>
      </c>
      <c r="B15826" t="str">
        <f t="shared" ca="1" si="1237"/>
        <v>Periodic Exams</v>
      </c>
      <c r="C15826">
        <f t="shared" si="1235"/>
        <v>879</v>
      </c>
      <c r="D15826">
        <f t="shared" ca="1" si="1238"/>
        <v>0</v>
      </c>
      <c r="E15826">
        <f t="shared" ca="1" si="1239"/>
        <v>1</v>
      </c>
    </row>
    <row r="15827" spans="1:5" x14ac:dyDescent="0.2">
      <c r="A15827" t="str">
        <f t="shared" ca="1" si="1236"/>
        <v>Basic</v>
      </c>
      <c r="B15827" t="str">
        <f t="shared" ca="1" si="1237"/>
        <v>oral surgery</v>
      </c>
      <c r="C15827">
        <f t="shared" si="1235"/>
        <v>879</v>
      </c>
      <c r="D15827" t="str">
        <f t="shared" ca="1" si="1238"/>
        <v>Extraction and other surgery procedures, incl. pre- and post-operative care</v>
      </c>
      <c r="E15827">
        <f t="shared" ca="1" si="1239"/>
        <v>9</v>
      </c>
    </row>
    <row r="15828" spans="1:5" x14ac:dyDescent="0.2">
      <c r="A15828" t="str">
        <f t="shared" ca="1" si="1236"/>
        <v>Basic</v>
      </c>
      <c r="B15828" t="str">
        <f t="shared" ca="1" si="1237"/>
        <v>general anesthesia</v>
      </c>
      <c r="C15828">
        <f t="shared" si="1235"/>
        <v>879</v>
      </c>
      <c r="D15828" t="str">
        <f t="shared" ca="1" si="1238"/>
        <v>Covered when used in conjunction with covered oral surgical procedures</v>
      </c>
      <c r="E15828">
        <f t="shared" ca="1" si="1239"/>
        <v>13</v>
      </c>
    </row>
    <row r="15829" spans="1:5" x14ac:dyDescent="0.2">
      <c r="A15829" t="str">
        <f t="shared" ca="1" si="1236"/>
        <v>Diagnostics and Preventative</v>
      </c>
      <c r="B15829" t="str">
        <f t="shared" ca="1" si="1237"/>
        <v>Sealants</v>
      </c>
      <c r="C15829">
        <f t="shared" si="1235"/>
        <v>879</v>
      </c>
      <c r="D15829">
        <f t="shared" ca="1" si="1238"/>
        <v>0</v>
      </c>
      <c r="E15829">
        <f t="shared" ca="1" si="1239"/>
        <v>6</v>
      </c>
    </row>
    <row r="15830" spans="1:5" x14ac:dyDescent="0.2">
      <c r="A15830" t="str">
        <f t="shared" ca="1" si="1236"/>
        <v>Diagnostics and Preventative</v>
      </c>
      <c r="B15830" t="str">
        <f t="shared" ca="1" si="1237"/>
        <v>Bitewing x-rays</v>
      </c>
      <c r="C15830">
        <f t="shared" si="1235"/>
        <v>879</v>
      </c>
      <c r="D15830">
        <f t="shared" ca="1" si="1238"/>
        <v>0</v>
      </c>
      <c r="E15830">
        <f t="shared" ca="1" si="1239"/>
        <v>2</v>
      </c>
    </row>
    <row r="15831" spans="1:5" x14ac:dyDescent="0.2">
      <c r="A15831" t="str">
        <f t="shared" ca="1" si="1236"/>
        <v>Orthodontics</v>
      </c>
      <c r="B15831" t="str">
        <f t="shared" ca="1" si="1237"/>
        <v>orthodontics</v>
      </c>
      <c r="C15831">
        <f t="shared" si="1235"/>
        <v>879</v>
      </c>
      <c r="D15831" t="str">
        <f t="shared" ca="1" si="1238"/>
        <v>For eligible dependents to age 19</v>
      </c>
      <c r="E15831">
        <f t="shared" ca="1" si="1239"/>
        <v>17</v>
      </c>
    </row>
    <row r="15832" spans="1:5" x14ac:dyDescent="0.2">
      <c r="A15832" t="str">
        <f t="shared" ca="1" si="1236"/>
        <v>Diagnostics and Preventative</v>
      </c>
      <c r="B15832" t="str">
        <f t="shared" ca="1" si="1237"/>
        <v>Space Maintainers</v>
      </c>
      <c r="C15832">
        <f t="shared" si="1235"/>
        <v>879</v>
      </c>
      <c r="D15832">
        <f t="shared" ca="1" si="1238"/>
        <v>0</v>
      </c>
      <c r="E15832">
        <f t="shared" ca="1" si="1239"/>
        <v>7</v>
      </c>
    </row>
    <row r="15833" spans="1:5" x14ac:dyDescent="0.2">
      <c r="A15833" t="str">
        <f t="shared" ca="1" si="1236"/>
        <v>Diagnostics and Preventative</v>
      </c>
      <c r="B15833" t="str">
        <f t="shared" ca="1" si="1237"/>
        <v>Space Maintainers</v>
      </c>
      <c r="C15833">
        <f t="shared" si="1235"/>
        <v>879</v>
      </c>
      <c r="D15833">
        <f t="shared" ca="1" si="1238"/>
        <v>0</v>
      </c>
      <c r="E15833">
        <f t="shared" ca="1" si="1239"/>
        <v>7</v>
      </c>
    </row>
    <row r="15834" spans="1:5" x14ac:dyDescent="0.2">
      <c r="A15834" t="str">
        <f t="shared" ca="1" si="1236"/>
        <v>Other</v>
      </c>
      <c r="B15834" t="str">
        <f t="shared" ca="1" si="1237"/>
        <v>Implants</v>
      </c>
      <c r="C15834">
        <f t="shared" si="1235"/>
        <v>879</v>
      </c>
      <c r="D15834" t="str">
        <f t="shared" ca="1" si="1238"/>
        <v>Implant dental work</v>
      </c>
      <c r="E15834">
        <f t="shared" ca="1" si="1239"/>
        <v>18</v>
      </c>
    </row>
    <row r="15835" spans="1:5" x14ac:dyDescent="0.2">
      <c r="A15835" t="str">
        <f t="shared" ca="1" si="1236"/>
        <v>Orthodontics</v>
      </c>
      <c r="B15835" t="str">
        <f t="shared" ca="1" si="1237"/>
        <v>orthodontics</v>
      </c>
      <c r="C15835">
        <f t="shared" si="1235"/>
        <v>879</v>
      </c>
      <c r="D15835" t="str">
        <f t="shared" ca="1" si="1238"/>
        <v>For eligible dependents to age 19</v>
      </c>
      <c r="E15835">
        <f t="shared" ca="1" si="1239"/>
        <v>17</v>
      </c>
    </row>
    <row r="15836" spans="1:5" x14ac:dyDescent="0.2">
      <c r="A15836" t="str">
        <f t="shared" ca="1" si="1236"/>
        <v>Diagnostics and Preventative</v>
      </c>
      <c r="B15836" t="str">
        <f t="shared" ca="1" si="1237"/>
        <v>Fluoride treatments</v>
      </c>
      <c r="C15836">
        <f t="shared" si="1235"/>
        <v>879</v>
      </c>
      <c r="D15836">
        <f t="shared" ca="1" si="1238"/>
        <v>0</v>
      </c>
      <c r="E15836">
        <f t="shared" ca="1" si="1239"/>
        <v>5</v>
      </c>
    </row>
    <row r="15837" spans="1:5" x14ac:dyDescent="0.2">
      <c r="A15837" t="str">
        <f t="shared" ca="1" si="1236"/>
        <v>Basic</v>
      </c>
      <c r="B15837" t="str">
        <f t="shared" ca="1" si="1237"/>
        <v>surgical periodontics</v>
      </c>
      <c r="C15837">
        <f t="shared" si="1235"/>
        <v>879</v>
      </c>
      <c r="D15837" t="str">
        <f t="shared" ca="1" si="1238"/>
        <v>Surgical treatment of the gums and supporting structures of the teeth</v>
      </c>
      <c r="E15837">
        <f t="shared" ca="1" si="1239"/>
        <v>11</v>
      </c>
    </row>
    <row r="15838" spans="1:5" x14ac:dyDescent="0.2">
      <c r="A15838" t="str">
        <f t="shared" ca="1" si="1236"/>
        <v>Diagnostics and Preventative</v>
      </c>
      <c r="B15838" t="str">
        <f t="shared" ca="1" si="1237"/>
        <v>Periodic Exams</v>
      </c>
      <c r="C15838">
        <f t="shared" si="1235"/>
        <v>879</v>
      </c>
      <c r="D15838">
        <f t="shared" ca="1" si="1238"/>
        <v>0</v>
      </c>
      <c r="E15838">
        <f t="shared" ca="1" si="1239"/>
        <v>1</v>
      </c>
    </row>
    <row r="15839" spans="1:5" x14ac:dyDescent="0.2">
      <c r="A15839" t="str">
        <f t="shared" ca="1" si="1236"/>
        <v>Diagnostics and Preventative</v>
      </c>
      <c r="B15839" t="str">
        <f t="shared" ca="1" si="1237"/>
        <v>Fluoride treatments</v>
      </c>
      <c r="C15839">
        <f t="shared" si="1235"/>
        <v>879</v>
      </c>
      <c r="D15839">
        <f t="shared" ca="1" si="1238"/>
        <v>0</v>
      </c>
      <c r="E15839">
        <f t="shared" ca="1" si="1239"/>
        <v>5</v>
      </c>
    </row>
    <row r="15840" spans="1:5" x14ac:dyDescent="0.2">
      <c r="A15840" t="str">
        <f t="shared" ca="1" si="1236"/>
        <v>Orthodontics</v>
      </c>
      <c r="B15840" t="str">
        <f t="shared" ca="1" si="1237"/>
        <v>orthodontics</v>
      </c>
      <c r="C15840">
        <f t="shared" si="1235"/>
        <v>879</v>
      </c>
      <c r="D15840" t="str">
        <f t="shared" ca="1" si="1238"/>
        <v>For eligible dependents to age 19</v>
      </c>
      <c r="E15840">
        <f t="shared" ca="1" si="1239"/>
        <v>17</v>
      </c>
    </row>
    <row r="15841" spans="1:5" x14ac:dyDescent="0.2">
      <c r="A15841" t="str">
        <f t="shared" ca="1" si="1236"/>
        <v>Basic</v>
      </c>
      <c r="B15841" t="str">
        <f t="shared" ca="1" si="1237"/>
        <v>general anesthesia</v>
      </c>
      <c r="C15841">
        <f t="shared" si="1235"/>
        <v>879</v>
      </c>
      <c r="D15841" t="str">
        <f t="shared" ca="1" si="1238"/>
        <v>Covered when used in conjunction with covered oral surgical procedures</v>
      </c>
      <c r="E15841">
        <f t="shared" ca="1" si="1239"/>
        <v>13</v>
      </c>
    </row>
    <row r="15842" spans="1:5" x14ac:dyDescent="0.2">
      <c r="A15842" t="str">
        <f t="shared" ca="1" si="1236"/>
        <v>Basic</v>
      </c>
      <c r="B15842" t="str">
        <f t="shared" ca="1" si="1237"/>
        <v>basic restorative</v>
      </c>
      <c r="C15842">
        <f t="shared" si="1235"/>
        <v>880</v>
      </c>
      <c r="D15842" t="str">
        <f t="shared" ca="1" si="1238"/>
        <v>Fillings (amalgam "silver" and composite "white" non-molar)</v>
      </c>
      <c r="E15842">
        <f t="shared" ca="1" si="1239"/>
        <v>8</v>
      </c>
    </row>
    <row r="15843" spans="1:5" x14ac:dyDescent="0.2">
      <c r="A15843" t="str">
        <f t="shared" ca="1" si="1236"/>
        <v>Basic</v>
      </c>
      <c r="B15843" t="str">
        <f t="shared" ca="1" si="1237"/>
        <v>surgical periodontics</v>
      </c>
      <c r="C15843">
        <f t="shared" si="1235"/>
        <v>880</v>
      </c>
      <c r="D15843" t="str">
        <f t="shared" ca="1" si="1238"/>
        <v>Surgical treatment of the gums and supporting structures of the teeth</v>
      </c>
      <c r="E15843">
        <f t="shared" ca="1" si="1239"/>
        <v>11</v>
      </c>
    </row>
    <row r="15844" spans="1:5" x14ac:dyDescent="0.2">
      <c r="A15844" t="str">
        <f t="shared" ca="1" si="1236"/>
        <v>Basic</v>
      </c>
      <c r="B15844" t="str">
        <f t="shared" ca="1" si="1237"/>
        <v>basic restorative</v>
      </c>
      <c r="C15844">
        <f t="shared" si="1235"/>
        <v>880</v>
      </c>
      <c r="D15844" t="str">
        <f t="shared" ca="1" si="1238"/>
        <v>Fillings (amalgam "silver" and composite "white" non-molar)</v>
      </c>
      <c r="E15844">
        <f t="shared" ca="1" si="1239"/>
        <v>8</v>
      </c>
    </row>
    <row r="15845" spans="1:5" x14ac:dyDescent="0.2">
      <c r="A15845" t="str">
        <f t="shared" ca="1" si="1236"/>
        <v>Diagnostics and Preventative</v>
      </c>
      <c r="B15845" t="str">
        <f t="shared" ca="1" si="1237"/>
        <v>Full-mouth x-ray</v>
      </c>
      <c r="C15845">
        <f t="shared" si="1235"/>
        <v>880</v>
      </c>
      <c r="D15845">
        <f t="shared" ca="1" si="1238"/>
        <v>0</v>
      </c>
      <c r="E15845">
        <f t="shared" ca="1" si="1239"/>
        <v>3</v>
      </c>
    </row>
    <row r="15846" spans="1:5" x14ac:dyDescent="0.2">
      <c r="A15846" t="str">
        <f t="shared" ca="1" si="1236"/>
        <v>Diagnostics and Preventative</v>
      </c>
      <c r="B15846" t="str">
        <f t="shared" ca="1" si="1237"/>
        <v>Bitewing x-rays</v>
      </c>
      <c r="C15846">
        <f t="shared" si="1235"/>
        <v>880</v>
      </c>
      <c r="D15846">
        <f t="shared" ca="1" si="1238"/>
        <v>0</v>
      </c>
      <c r="E15846">
        <f t="shared" ca="1" si="1239"/>
        <v>2</v>
      </c>
    </row>
    <row r="15847" spans="1:5" x14ac:dyDescent="0.2">
      <c r="A15847" t="str">
        <f t="shared" ca="1" si="1236"/>
        <v>Basic</v>
      </c>
      <c r="B15847" t="str">
        <f t="shared" ca="1" si="1237"/>
        <v>non-surgical periodontics</v>
      </c>
      <c r="C15847">
        <f t="shared" si="1235"/>
        <v>880</v>
      </c>
      <c r="D15847" t="str">
        <f t="shared" ca="1" si="1238"/>
        <v xml:space="preserve">Non-surgical treatment of the gums and supporting structures of the teeth </v>
      </c>
      <c r="E15847">
        <f t="shared" ca="1" si="1239"/>
        <v>12</v>
      </c>
    </row>
    <row r="15848" spans="1:5" x14ac:dyDescent="0.2">
      <c r="A15848" t="str">
        <f t="shared" ca="1" si="1236"/>
        <v>Basic</v>
      </c>
      <c r="B15848" t="str">
        <f t="shared" ca="1" si="1237"/>
        <v>oral surgery</v>
      </c>
      <c r="C15848">
        <f t="shared" ref="C15848:C15911" si="1240">IF(MOD(ROW(C15848)-2,18)&lt;&gt;0,C15847,C15847+1)</f>
        <v>880</v>
      </c>
      <c r="D15848" t="str">
        <f t="shared" ca="1" si="1238"/>
        <v>Extraction and other surgery procedures, incl. pre- and post-operative care</v>
      </c>
      <c r="E15848">
        <f t="shared" ca="1" si="1239"/>
        <v>9</v>
      </c>
    </row>
    <row r="15849" spans="1:5" x14ac:dyDescent="0.2">
      <c r="A15849" t="str">
        <f t="shared" ca="1" si="1236"/>
        <v>Major</v>
      </c>
      <c r="B15849" t="str">
        <f t="shared" ca="1" si="1237"/>
        <v>major restorative</v>
      </c>
      <c r="C15849">
        <f t="shared" si="1240"/>
        <v>880</v>
      </c>
      <c r="D15849" t="str">
        <f t="shared" ca="1" si="1238"/>
        <v>Single crowns, inlays, onlays</v>
      </c>
      <c r="E15849">
        <f t="shared" ca="1" si="1239"/>
        <v>14</v>
      </c>
    </row>
    <row r="15850" spans="1:5" x14ac:dyDescent="0.2">
      <c r="A15850" t="str">
        <f t="shared" ca="1" si="1236"/>
        <v>Basic</v>
      </c>
      <c r="B15850" t="str">
        <f t="shared" ca="1" si="1237"/>
        <v>surgical periodontics</v>
      </c>
      <c r="C15850">
        <f t="shared" si="1240"/>
        <v>880</v>
      </c>
      <c r="D15850" t="str">
        <f t="shared" ca="1" si="1238"/>
        <v>Surgical treatment of the gums and supporting structures of the teeth</v>
      </c>
      <c r="E15850">
        <f t="shared" ca="1" si="1239"/>
        <v>11</v>
      </c>
    </row>
    <row r="15851" spans="1:5" x14ac:dyDescent="0.2">
      <c r="A15851" t="str">
        <f t="shared" ca="1" si="1236"/>
        <v>Diagnostics and Preventative</v>
      </c>
      <c r="B15851" t="str">
        <f t="shared" ca="1" si="1237"/>
        <v>Prophylaxis</v>
      </c>
      <c r="C15851">
        <f t="shared" si="1240"/>
        <v>880</v>
      </c>
      <c r="D15851">
        <f t="shared" ca="1" si="1238"/>
        <v>0</v>
      </c>
      <c r="E15851">
        <f t="shared" ca="1" si="1239"/>
        <v>4</v>
      </c>
    </row>
    <row r="15852" spans="1:5" x14ac:dyDescent="0.2">
      <c r="A15852" t="str">
        <f t="shared" ca="1" si="1236"/>
        <v>Diagnostics and Preventative</v>
      </c>
      <c r="B15852" t="str">
        <f t="shared" ca="1" si="1237"/>
        <v>Bitewing x-rays</v>
      </c>
      <c r="C15852">
        <f t="shared" si="1240"/>
        <v>880</v>
      </c>
      <c r="D15852">
        <f t="shared" ca="1" si="1238"/>
        <v>0</v>
      </c>
      <c r="E15852">
        <f t="shared" ca="1" si="1239"/>
        <v>2</v>
      </c>
    </row>
    <row r="15853" spans="1:5" x14ac:dyDescent="0.2">
      <c r="A15853" t="str">
        <f t="shared" ca="1" si="1236"/>
        <v>Diagnostics and Preventative</v>
      </c>
      <c r="B15853" t="str">
        <f t="shared" ca="1" si="1237"/>
        <v>Space Maintainers</v>
      </c>
      <c r="C15853">
        <f t="shared" si="1240"/>
        <v>880</v>
      </c>
      <c r="D15853">
        <f t="shared" ca="1" si="1238"/>
        <v>0</v>
      </c>
      <c r="E15853">
        <f t="shared" ca="1" si="1239"/>
        <v>7</v>
      </c>
    </row>
    <row r="15854" spans="1:5" x14ac:dyDescent="0.2">
      <c r="A15854" t="str">
        <f t="shared" ca="1" si="1236"/>
        <v>Basic</v>
      </c>
      <c r="B15854" t="str">
        <f t="shared" ca="1" si="1237"/>
        <v>endodontics</v>
      </c>
      <c r="C15854">
        <f t="shared" si="1240"/>
        <v>880</v>
      </c>
      <c r="D15854" t="str">
        <f t="shared" ca="1" si="1238"/>
        <v>Root canal, pulpal therapy</v>
      </c>
      <c r="E15854">
        <f t="shared" ca="1" si="1239"/>
        <v>10</v>
      </c>
    </row>
    <row r="15855" spans="1:5" x14ac:dyDescent="0.2">
      <c r="A15855" t="str">
        <f t="shared" ca="1" si="1236"/>
        <v>Diagnostics and Preventative</v>
      </c>
      <c r="B15855" t="str">
        <f t="shared" ca="1" si="1237"/>
        <v>Fluoride treatments</v>
      </c>
      <c r="C15855">
        <f t="shared" si="1240"/>
        <v>880</v>
      </c>
      <c r="D15855">
        <f t="shared" ca="1" si="1238"/>
        <v>0</v>
      </c>
      <c r="E15855">
        <f t="shared" ca="1" si="1239"/>
        <v>5</v>
      </c>
    </row>
    <row r="15856" spans="1:5" x14ac:dyDescent="0.2">
      <c r="A15856" t="str">
        <f t="shared" ca="1" si="1236"/>
        <v>Diagnostics and Preventative</v>
      </c>
      <c r="B15856" t="str">
        <f t="shared" ca="1" si="1237"/>
        <v>Periodic Exams</v>
      </c>
      <c r="C15856">
        <f t="shared" si="1240"/>
        <v>880</v>
      </c>
      <c r="D15856">
        <f t="shared" ca="1" si="1238"/>
        <v>0</v>
      </c>
      <c r="E15856">
        <f t="shared" ca="1" si="1239"/>
        <v>1</v>
      </c>
    </row>
    <row r="15857" spans="1:5" x14ac:dyDescent="0.2">
      <c r="A15857" t="str">
        <f t="shared" ca="1" si="1236"/>
        <v>Major</v>
      </c>
      <c r="B15857" t="str">
        <f t="shared" ca="1" si="1237"/>
        <v>temporomandibular joint dysfunction</v>
      </c>
      <c r="C15857">
        <f t="shared" si="1240"/>
        <v>880</v>
      </c>
      <c r="D15857" t="str">
        <f t="shared" ca="1" si="1238"/>
        <v>Services relating to hinging joints of the jaw</v>
      </c>
      <c r="E15857">
        <f t="shared" ca="1" si="1239"/>
        <v>16</v>
      </c>
    </row>
    <row r="15858" spans="1:5" x14ac:dyDescent="0.2">
      <c r="A15858" t="str">
        <f t="shared" ca="1" si="1236"/>
        <v>Major</v>
      </c>
      <c r="B15858" t="str">
        <f t="shared" ca="1" si="1237"/>
        <v>prosthodontics</v>
      </c>
      <c r="C15858">
        <f t="shared" si="1240"/>
        <v>880</v>
      </c>
      <c r="D15858" t="str">
        <f t="shared" ca="1" si="1238"/>
        <v>Procedures for replacement of missing teeth by construction or repair of bridges and partial or complete dentures</v>
      </c>
      <c r="E15858">
        <f t="shared" ca="1" si="1239"/>
        <v>15</v>
      </c>
    </row>
    <row r="15859" spans="1:5" x14ac:dyDescent="0.2">
      <c r="A15859" t="str">
        <f t="shared" ca="1" si="1236"/>
        <v>Major</v>
      </c>
      <c r="B15859" t="str">
        <f t="shared" ca="1" si="1237"/>
        <v>major restorative</v>
      </c>
      <c r="C15859">
        <f t="shared" si="1240"/>
        <v>880</v>
      </c>
      <c r="D15859" t="str">
        <f t="shared" ca="1" si="1238"/>
        <v>Single crowns, inlays, onlays</v>
      </c>
      <c r="E15859">
        <f t="shared" ca="1" si="1239"/>
        <v>14</v>
      </c>
    </row>
    <row r="15860" spans="1:5" x14ac:dyDescent="0.2">
      <c r="A15860" t="str">
        <f t="shared" ca="1" si="1236"/>
        <v>Basic</v>
      </c>
      <c r="B15860" t="str">
        <f t="shared" ca="1" si="1237"/>
        <v>oral surgery</v>
      </c>
      <c r="C15860">
        <f t="shared" si="1240"/>
        <v>881</v>
      </c>
      <c r="D15860" t="str">
        <f t="shared" ca="1" si="1238"/>
        <v>Extraction and other surgery procedures, incl. pre- and post-operative care</v>
      </c>
      <c r="E15860">
        <f t="shared" ca="1" si="1239"/>
        <v>9</v>
      </c>
    </row>
    <row r="15861" spans="1:5" x14ac:dyDescent="0.2">
      <c r="A15861" t="str">
        <f t="shared" ca="1" si="1236"/>
        <v>Diagnostics and Preventative</v>
      </c>
      <c r="B15861" t="str">
        <f t="shared" ca="1" si="1237"/>
        <v>Periodic Exams</v>
      </c>
      <c r="C15861">
        <f t="shared" si="1240"/>
        <v>881</v>
      </c>
      <c r="D15861">
        <f t="shared" ca="1" si="1238"/>
        <v>0</v>
      </c>
      <c r="E15861">
        <f t="shared" ca="1" si="1239"/>
        <v>1</v>
      </c>
    </row>
    <row r="15862" spans="1:5" x14ac:dyDescent="0.2">
      <c r="A15862" t="str">
        <f t="shared" ca="1" si="1236"/>
        <v>Major</v>
      </c>
      <c r="B15862" t="str">
        <f t="shared" ca="1" si="1237"/>
        <v>temporomandibular joint dysfunction</v>
      </c>
      <c r="C15862">
        <f t="shared" si="1240"/>
        <v>881</v>
      </c>
      <c r="D15862" t="str">
        <f t="shared" ca="1" si="1238"/>
        <v>Services relating to hinging joints of the jaw</v>
      </c>
      <c r="E15862">
        <f t="shared" ca="1" si="1239"/>
        <v>16</v>
      </c>
    </row>
    <row r="15863" spans="1:5" x14ac:dyDescent="0.2">
      <c r="A15863" t="str">
        <f t="shared" ca="1" si="1236"/>
        <v>Basic</v>
      </c>
      <c r="B15863" t="str">
        <f t="shared" ca="1" si="1237"/>
        <v>surgical periodontics</v>
      </c>
      <c r="C15863">
        <f t="shared" si="1240"/>
        <v>881</v>
      </c>
      <c r="D15863" t="str">
        <f t="shared" ca="1" si="1238"/>
        <v>Surgical treatment of the gums and supporting structures of the teeth</v>
      </c>
      <c r="E15863">
        <f t="shared" ca="1" si="1239"/>
        <v>11</v>
      </c>
    </row>
    <row r="15864" spans="1:5" x14ac:dyDescent="0.2">
      <c r="A15864" t="str">
        <f t="shared" ca="1" si="1236"/>
        <v>Diagnostics and Preventative</v>
      </c>
      <c r="B15864" t="str">
        <f t="shared" ca="1" si="1237"/>
        <v>Fluoride treatments</v>
      </c>
      <c r="C15864">
        <f t="shared" si="1240"/>
        <v>881</v>
      </c>
      <c r="D15864">
        <f t="shared" ca="1" si="1238"/>
        <v>0</v>
      </c>
      <c r="E15864">
        <f t="shared" ca="1" si="1239"/>
        <v>5</v>
      </c>
    </row>
    <row r="15865" spans="1:5" x14ac:dyDescent="0.2">
      <c r="A15865" t="str">
        <f t="shared" ca="1" si="1236"/>
        <v>Basic</v>
      </c>
      <c r="B15865" t="str">
        <f t="shared" ca="1" si="1237"/>
        <v>surgical periodontics</v>
      </c>
      <c r="C15865">
        <f t="shared" si="1240"/>
        <v>881</v>
      </c>
      <c r="D15865" t="str">
        <f t="shared" ca="1" si="1238"/>
        <v>Surgical treatment of the gums and supporting structures of the teeth</v>
      </c>
      <c r="E15865">
        <f t="shared" ca="1" si="1239"/>
        <v>11</v>
      </c>
    </row>
    <row r="15866" spans="1:5" x14ac:dyDescent="0.2">
      <c r="A15866" t="str">
        <f t="shared" ca="1" si="1236"/>
        <v>Diagnostics and Preventative</v>
      </c>
      <c r="B15866" t="str">
        <f t="shared" ca="1" si="1237"/>
        <v>Full-mouth x-ray</v>
      </c>
      <c r="C15866">
        <f t="shared" si="1240"/>
        <v>881</v>
      </c>
      <c r="D15866">
        <f t="shared" ca="1" si="1238"/>
        <v>0</v>
      </c>
      <c r="E15866">
        <f t="shared" ca="1" si="1239"/>
        <v>3</v>
      </c>
    </row>
    <row r="15867" spans="1:5" x14ac:dyDescent="0.2">
      <c r="A15867" t="str">
        <f t="shared" ca="1" si="1236"/>
        <v>Basic</v>
      </c>
      <c r="B15867" t="str">
        <f t="shared" ca="1" si="1237"/>
        <v>surgical periodontics</v>
      </c>
      <c r="C15867">
        <f t="shared" si="1240"/>
        <v>881</v>
      </c>
      <c r="D15867" t="str">
        <f t="shared" ca="1" si="1238"/>
        <v>Surgical treatment of the gums and supporting structures of the teeth</v>
      </c>
      <c r="E15867">
        <f t="shared" ca="1" si="1239"/>
        <v>11</v>
      </c>
    </row>
    <row r="15868" spans="1:5" x14ac:dyDescent="0.2">
      <c r="A15868" t="str">
        <f t="shared" ca="1" si="1236"/>
        <v>Diagnostics and Preventative</v>
      </c>
      <c r="B15868" t="str">
        <f t="shared" ca="1" si="1237"/>
        <v>Space Maintainers</v>
      </c>
      <c r="C15868">
        <f t="shared" si="1240"/>
        <v>881</v>
      </c>
      <c r="D15868">
        <f t="shared" ca="1" si="1238"/>
        <v>0</v>
      </c>
      <c r="E15868">
        <f t="shared" ca="1" si="1239"/>
        <v>7</v>
      </c>
    </row>
    <row r="15869" spans="1:5" x14ac:dyDescent="0.2">
      <c r="A15869" t="str">
        <f t="shared" ca="1" si="1236"/>
        <v>Basic</v>
      </c>
      <c r="B15869" t="str">
        <f t="shared" ca="1" si="1237"/>
        <v>oral surgery</v>
      </c>
      <c r="C15869">
        <f t="shared" si="1240"/>
        <v>881</v>
      </c>
      <c r="D15869" t="str">
        <f t="shared" ca="1" si="1238"/>
        <v>Extraction and other surgery procedures, incl. pre- and post-operative care</v>
      </c>
      <c r="E15869">
        <f t="shared" ca="1" si="1239"/>
        <v>9</v>
      </c>
    </row>
    <row r="15870" spans="1:5" x14ac:dyDescent="0.2">
      <c r="A15870" t="str">
        <f t="shared" ca="1" si="1236"/>
        <v>Diagnostics and Preventative</v>
      </c>
      <c r="B15870" t="str">
        <f t="shared" ca="1" si="1237"/>
        <v>Periodic Exams</v>
      </c>
      <c r="C15870">
        <f t="shared" si="1240"/>
        <v>881</v>
      </c>
      <c r="D15870">
        <f t="shared" ca="1" si="1238"/>
        <v>0</v>
      </c>
      <c r="E15870">
        <f t="shared" ca="1" si="1239"/>
        <v>1</v>
      </c>
    </row>
    <row r="15871" spans="1:5" x14ac:dyDescent="0.2">
      <c r="A15871" t="str">
        <f t="shared" ca="1" si="1236"/>
        <v>Diagnostics and Preventative</v>
      </c>
      <c r="B15871" t="str">
        <f t="shared" ca="1" si="1237"/>
        <v>Bitewing x-rays</v>
      </c>
      <c r="C15871">
        <f t="shared" si="1240"/>
        <v>881</v>
      </c>
      <c r="D15871">
        <f t="shared" ca="1" si="1238"/>
        <v>0</v>
      </c>
      <c r="E15871">
        <f t="shared" ca="1" si="1239"/>
        <v>2</v>
      </c>
    </row>
    <row r="15872" spans="1:5" x14ac:dyDescent="0.2">
      <c r="A15872" t="str">
        <f t="shared" ca="1" si="1236"/>
        <v>Major</v>
      </c>
      <c r="B15872" t="str">
        <f t="shared" ca="1" si="1237"/>
        <v>temporomandibular joint dysfunction</v>
      </c>
      <c r="C15872">
        <f t="shared" si="1240"/>
        <v>881</v>
      </c>
      <c r="D15872" t="str">
        <f t="shared" ca="1" si="1238"/>
        <v>Services relating to hinging joints of the jaw</v>
      </c>
      <c r="E15872">
        <f t="shared" ca="1" si="1239"/>
        <v>16</v>
      </c>
    </row>
    <row r="15873" spans="1:5" x14ac:dyDescent="0.2">
      <c r="A15873" t="str">
        <f t="shared" ca="1" si="1236"/>
        <v>Basic</v>
      </c>
      <c r="B15873" t="str">
        <f t="shared" ca="1" si="1237"/>
        <v>endodontics</v>
      </c>
      <c r="C15873">
        <f t="shared" si="1240"/>
        <v>881</v>
      </c>
      <c r="D15873" t="str">
        <f t="shared" ca="1" si="1238"/>
        <v>Root canal, pulpal therapy</v>
      </c>
      <c r="E15873">
        <f t="shared" ca="1" si="1239"/>
        <v>10</v>
      </c>
    </row>
    <row r="15874" spans="1:5" x14ac:dyDescent="0.2">
      <c r="A15874" t="str">
        <f t="shared" ref="A15874:A15937" ca="1" si="1241">INDEX(services,E15874,1)</f>
        <v>Diagnostics and Preventative</v>
      </c>
      <c r="B15874" t="str">
        <f t="shared" ref="B15874:B15937" ca="1" si="1242">INDEX(services,E15874,2)</f>
        <v>Space Maintainers</v>
      </c>
      <c r="C15874">
        <f t="shared" si="1240"/>
        <v>881</v>
      </c>
      <c r="D15874">
        <f t="shared" ref="D15874:D15937" ca="1" si="1243">INDEX(services,E15874,3)</f>
        <v>0</v>
      </c>
      <c r="E15874">
        <f t="shared" ref="E15874:E15937" ca="1" si="1244">RANDBETWEEN(1,ROWS(services))</f>
        <v>7</v>
      </c>
    </row>
    <row r="15875" spans="1:5" x14ac:dyDescent="0.2">
      <c r="A15875" t="str">
        <f t="shared" ca="1" si="1241"/>
        <v>Diagnostics and Preventative</v>
      </c>
      <c r="B15875" t="str">
        <f t="shared" ca="1" si="1242"/>
        <v>Periodic Exams</v>
      </c>
      <c r="C15875">
        <f t="shared" si="1240"/>
        <v>881</v>
      </c>
      <c r="D15875">
        <f t="shared" ca="1" si="1243"/>
        <v>0</v>
      </c>
      <c r="E15875">
        <f t="shared" ca="1" si="1244"/>
        <v>1</v>
      </c>
    </row>
    <row r="15876" spans="1:5" x14ac:dyDescent="0.2">
      <c r="A15876" t="str">
        <f t="shared" ca="1" si="1241"/>
        <v>Basic</v>
      </c>
      <c r="B15876" t="str">
        <f t="shared" ca="1" si="1242"/>
        <v>endodontics</v>
      </c>
      <c r="C15876">
        <f t="shared" si="1240"/>
        <v>881</v>
      </c>
      <c r="D15876" t="str">
        <f t="shared" ca="1" si="1243"/>
        <v>Root canal, pulpal therapy</v>
      </c>
      <c r="E15876">
        <f t="shared" ca="1" si="1244"/>
        <v>10</v>
      </c>
    </row>
    <row r="15877" spans="1:5" x14ac:dyDescent="0.2">
      <c r="A15877" t="str">
        <f t="shared" ca="1" si="1241"/>
        <v>Diagnostics and Preventative</v>
      </c>
      <c r="B15877" t="str">
        <f t="shared" ca="1" si="1242"/>
        <v>Space Maintainers</v>
      </c>
      <c r="C15877">
        <f t="shared" si="1240"/>
        <v>881</v>
      </c>
      <c r="D15877">
        <f t="shared" ca="1" si="1243"/>
        <v>0</v>
      </c>
      <c r="E15877">
        <f t="shared" ca="1" si="1244"/>
        <v>7</v>
      </c>
    </row>
    <row r="15878" spans="1:5" x14ac:dyDescent="0.2">
      <c r="A15878" t="str">
        <f t="shared" ca="1" si="1241"/>
        <v>Major</v>
      </c>
      <c r="B15878" t="str">
        <f t="shared" ca="1" si="1242"/>
        <v>prosthodontics</v>
      </c>
      <c r="C15878">
        <f t="shared" si="1240"/>
        <v>882</v>
      </c>
      <c r="D15878" t="str">
        <f t="shared" ca="1" si="1243"/>
        <v>Procedures for replacement of missing teeth by construction or repair of bridges and partial or complete dentures</v>
      </c>
      <c r="E15878">
        <f t="shared" ca="1" si="1244"/>
        <v>15</v>
      </c>
    </row>
    <row r="15879" spans="1:5" x14ac:dyDescent="0.2">
      <c r="A15879" t="str">
        <f t="shared" ca="1" si="1241"/>
        <v>Orthodontics</v>
      </c>
      <c r="B15879" t="str">
        <f t="shared" ca="1" si="1242"/>
        <v>orthodontics</v>
      </c>
      <c r="C15879">
        <f t="shared" si="1240"/>
        <v>882</v>
      </c>
      <c r="D15879" t="str">
        <f t="shared" ca="1" si="1243"/>
        <v>For eligible dependents to age 19</v>
      </c>
      <c r="E15879">
        <f t="shared" ca="1" si="1244"/>
        <v>17</v>
      </c>
    </row>
    <row r="15880" spans="1:5" x14ac:dyDescent="0.2">
      <c r="A15880" t="str">
        <f t="shared" ca="1" si="1241"/>
        <v>Diagnostics and Preventative</v>
      </c>
      <c r="B15880" t="str">
        <f t="shared" ca="1" si="1242"/>
        <v>Periodic Exams</v>
      </c>
      <c r="C15880">
        <f t="shared" si="1240"/>
        <v>882</v>
      </c>
      <c r="D15880">
        <f t="shared" ca="1" si="1243"/>
        <v>0</v>
      </c>
      <c r="E15880">
        <f t="shared" ca="1" si="1244"/>
        <v>1</v>
      </c>
    </row>
    <row r="15881" spans="1:5" x14ac:dyDescent="0.2">
      <c r="A15881" t="str">
        <f t="shared" ca="1" si="1241"/>
        <v>Basic</v>
      </c>
      <c r="B15881" t="str">
        <f t="shared" ca="1" si="1242"/>
        <v>oral surgery</v>
      </c>
      <c r="C15881">
        <f t="shared" si="1240"/>
        <v>882</v>
      </c>
      <c r="D15881" t="str">
        <f t="shared" ca="1" si="1243"/>
        <v>Extraction and other surgery procedures, incl. pre- and post-operative care</v>
      </c>
      <c r="E15881">
        <f t="shared" ca="1" si="1244"/>
        <v>9</v>
      </c>
    </row>
    <row r="15882" spans="1:5" x14ac:dyDescent="0.2">
      <c r="A15882" t="str">
        <f t="shared" ca="1" si="1241"/>
        <v>Orthodontics</v>
      </c>
      <c r="B15882" t="str">
        <f t="shared" ca="1" si="1242"/>
        <v>orthodontics</v>
      </c>
      <c r="C15882">
        <f t="shared" si="1240"/>
        <v>882</v>
      </c>
      <c r="D15882" t="str">
        <f t="shared" ca="1" si="1243"/>
        <v>For eligible dependents to age 19</v>
      </c>
      <c r="E15882">
        <f t="shared" ca="1" si="1244"/>
        <v>17</v>
      </c>
    </row>
    <row r="15883" spans="1:5" x14ac:dyDescent="0.2">
      <c r="A15883" t="str">
        <f t="shared" ca="1" si="1241"/>
        <v>Major</v>
      </c>
      <c r="B15883" t="str">
        <f t="shared" ca="1" si="1242"/>
        <v>temporomandibular joint dysfunction</v>
      </c>
      <c r="C15883">
        <f t="shared" si="1240"/>
        <v>882</v>
      </c>
      <c r="D15883" t="str">
        <f t="shared" ca="1" si="1243"/>
        <v>Services relating to hinging joints of the jaw</v>
      </c>
      <c r="E15883">
        <f t="shared" ca="1" si="1244"/>
        <v>16</v>
      </c>
    </row>
    <row r="15884" spans="1:5" x14ac:dyDescent="0.2">
      <c r="A15884" t="str">
        <f t="shared" ca="1" si="1241"/>
        <v>Basic</v>
      </c>
      <c r="B15884" t="str">
        <f t="shared" ca="1" si="1242"/>
        <v>oral surgery</v>
      </c>
      <c r="C15884">
        <f t="shared" si="1240"/>
        <v>882</v>
      </c>
      <c r="D15884" t="str">
        <f t="shared" ca="1" si="1243"/>
        <v>Extraction and other surgery procedures, incl. pre- and post-operative care</v>
      </c>
      <c r="E15884">
        <f t="shared" ca="1" si="1244"/>
        <v>9</v>
      </c>
    </row>
    <row r="15885" spans="1:5" x14ac:dyDescent="0.2">
      <c r="A15885" t="str">
        <f t="shared" ca="1" si="1241"/>
        <v>Diagnostics and Preventative</v>
      </c>
      <c r="B15885" t="str">
        <f t="shared" ca="1" si="1242"/>
        <v>Prophylaxis</v>
      </c>
      <c r="C15885">
        <f t="shared" si="1240"/>
        <v>882</v>
      </c>
      <c r="D15885">
        <f t="shared" ca="1" si="1243"/>
        <v>0</v>
      </c>
      <c r="E15885">
        <f t="shared" ca="1" si="1244"/>
        <v>4</v>
      </c>
    </row>
    <row r="15886" spans="1:5" x14ac:dyDescent="0.2">
      <c r="A15886" t="str">
        <f t="shared" ca="1" si="1241"/>
        <v>Basic</v>
      </c>
      <c r="B15886" t="str">
        <f t="shared" ca="1" si="1242"/>
        <v>general anesthesia</v>
      </c>
      <c r="C15886">
        <f t="shared" si="1240"/>
        <v>882</v>
      </c>
      <c r="D15886" t="str">
        <f t="shared" ca="1" si="1243"/>
        <v>Covered when used in conjunction with covered oral surgical procedures</v>
      </c>
      <c r="E15886">
        <f t="shared" ca="1" si="1244"/>
        <v>13</v>
      </c>
    </row>
    <row r="15887" spans="1:5" x14ac:dyDescent="0.2">
      <c r="A15887" t="str">
        <f t="shared" ca="1" si="1241"/>
        <v>Diagnostics and Preventative</v>
      </c>
      <c r="B15887" t="str">
        <f t="shared" ca="1" si="1242"/>
        <v>Periodic Exams</v>
      </c>
      <c r="C15887">
        <f t="shared" si="1240"/>
        <v>882</v>
      </c>
      <c r="D15887">
        <f t="shared" ca="1" si="1243"/>
        <v>0</v>
      </c>
      <c r="E15887">
        <f t="shared" ca="1" si="1244"/>
        <v>1</v>
      </c>
    </row>
    <row r="15888" spans="1:5" x14ac:dyDescent="0.2">
      <c r="A15888" t="str">
        <f t="shared" ca="1" si="1241"/>
        <v>Diagnostics and Preventative</v>
      </c>
      <c r="B15888" t="str">
        <f t="shared" ca="1" si="1242"/>
        <v>Periodic Exams</v>
      </c>
      <c r="C15888">
        <f t="shared" si="1240"/>
        <v>882</v>
      </c>
      <c r="D15888">
        <f t="shared" ca="1" si="1243"/>
        <v>0</v>
      </c>
      <c r="E15888">
        <f t="shared" ca="1" si="1244"/>
        <v>1</v>
      </c>
    </row>
    <row r="15889" spans="1:5" x14ac:dyDescent="0.2">
      <c r="A15889" t="str">
        <f t="shared" ca="1" si="1241"/>
        <v>Diagnostics and Preventative</v>
      </c>
      <c r="B15889" t="str">
        <f t="shared" ca="1" si="1242"/>
        <v>Full-mouth x-ray</v>
      </c>
      <c r="C15889">
        <f t="shared" si="1240"/>
        <v>882</v>
      </c>
      <c r="D15889">
        <f t="shared" ca="1" si="1243"/>
        <v>0</v>
      </c>
      <c r="E15889">
        <f t="shared" ca="1" si="1244"/>
        <v>3</v>
      </c>
    </row>
    <row r="15890" spans="1:5" x14ac:dyDescent="0.2">
      <c r="A15890" t="str">
        <f t="shared" ca="1" si="1241"/>
        <v>Basic</v>
      </c>
      <c r="B15890" t="str">
        <f t="shared" ca="1" si="1242"/>
        <v>general anesthesia</v>
      </c>
      <c r="C15890">
        <f t="shared" si="1240"/>
        <v>882</v>
      </c>
      <c r="D15890" t="str">
        <f t="shared" ca="1" si="1243"/>
        <v>Covered when used in conjunction with covered oral surgical procedures</v>
      </c>
      <c r="E15890">
        <f t="shared" ca="1" si="1244"/>
        <v>13</v>
      </c>
    </row>
    <row r="15891" spans="1:5" x14ac:dyDescent="0.2">
      <c r="A15891" t="str">
        <f t="shared" ca="1" si="1241"/>
        <v>Basic</v>
      </c>
      <c r="B15891" t="str">
        <f t="shared" ca="1" si="1242"/>
        <v>surgical periodontics</v>
      </c>
      <c r="C15891">
        <f t="shared" si="1240"/>
        <v>882</v>
      </c>
      <c r="D15891" t="str">
        <f t="shared" ca="1" si="1243"/>
        <v>Surgical treatment of the gums and supporting structures of the teeth</v>
      </c>
      <c r="E15891">
        <f t="shared" ca="1" si="1244"/>
        <v>11</v>
      </c>
    </row>
    <row r="15892" spans="1:5" x14ac:dyDescent="0.2">
      <c r="A15892" t="str">
        <f t="shared" ca="1" si="1241"/>
        <v>Basic</v>
      </c>
      <c r="B15892" t="str">
        <f t="shared" ca="1" si="1242"/>
        <v>endodontics</v>
      </c>
      <c r="C15892">
        <f t="shared" si="1240"/>
        <v>882</v>
      </c>
      <c r="D15892" t="str">
        <f t="shared" ca="1" si="1243"/>
        <v>Root canal, pulpal therapy</v>
      </c>
      <c r="E15892">
        <f t="shared" ca="1" si="1244"/>
        <v>10</v>
      </c>
    </row>
    <row r="15893" spans="1:5" x14ac:dyDescent="0.2">
      <c r="A15893" t="str">
        <f t="shared" ca="1" si="1241"/>
        <v>Diagnostics and Preventative</v>
      </c>
      <c r="B15893" t="str">
        <f t="shared" ca="1" si="1242"/>
        <v>Bitewing x-rays</v>
      </c>
      <c r="C15893">
        <f t="shared" si="1240"/>
        <v>882</v>
      </c>
      <c r="D15893">
        <f t="shared" ca="1" si="1243"/>
        <v>0</v>
      </c>
      <c r="E15893">
        <f t="shared" ca="1" si="1244"/>
        <v>2</v>
      </c>
    </row>
    <row r="15894" spans="1:5" x14ac:dyDescent="0.2">
      <c r="A15894" t="str">
        <f t="shared" ca="1" si="1241"/>
        <v>Diagnostics and Preventative</v>
      </c>
      <c r="B15894" t="str">
        <f t="shared" ca="1" si="1242"/>
        <v>Prophylaxis</v>
      </c>
      <c r="C15894">
        <f t="shared" si="1240"/>
        <v>882</v>
      </c>
      <c r="D15894">
        <f t="shared" ca="1" si="1243"/>
        <v>0</v>
      </c>
      <c r="E15894">
        <f t="shared" ca="1" si="1244"/>
        <v>4</v>
      </c>
    </row>
    <row r="15895" spans="1:5" x14ac:dyDescent="0.2">
      <c r="A15895" t="str">
        <f t="shared" ca="1" si="1241"/>
        <v>Basic</v>
      </c>
      <c r="B15895" t="str">
        <f t="shared" ca="1" si="1242"/>
        <v>surgical periodontics</v>
      </c>
      <c r="C15895">
        <f t="shared" si="1240"/>
        <v>882</v>
      </c>
      <c r="D15895" t="str">
        <f t="shared" ca="1" si="1243"/>
        <v>Surgical treatment of the gums and supporting structures of the teeth</v>
      </c>
      <c r="E15895">
        <f t="shared" ca="1" si="1244"/>
        <v>11</v>
      </c>
    </row>
    <row r="15896" spans="1:5" x14ac:dyDescent="0.2">
      <c r="A15896" t="str">
        <f t="shared" ca="1" si="1241"/>
        <v>Major</v>
      </c>
      <c r="B15896" t="str">
        <f t="shared" ca="1" si="1242"/>
        <v>temporomandibular joint dysfunction</v>
      </c>
      <c r="C15896">
        <f t="shared" si="1240"/>
        <v>883</v>
      </c>
      <c r="D15896" t="str">
        <f t="shared" ca="1" si="1243"/>
        <v>Services relating to hinging joints of the jaw</v>
      </c>
      <c r="E15896">
        <f t="shared" ca="1" si="1244"/>
        <v>16</v>
      </c>
    </row>
    <row r="15897" spans="1:5" x14ac:dyDescent="0.2">
      <c r="A15897" t="str">
        <f t="shared" ca="1" si="1241"/>
        <v>Basic</v>
      </c>
      <c r="B15897" t="str">
        <f t="shared" ca="1" si="1242"/>
        <v>general anesthesia</v>
      </c>
      <c r="C15897">
        <f t="shared" si="1240"/>
        <v>883</v>
      </c>
      <c r="D15897" t="str">
        <f t="shared" ca="1" si="1243"/>
        <v>Covered when used in conjunction with covered oral surgical procedures</v>
      </c>
      <c r="E15897">
        <f t="shared" ca="1" si="1244"/>
        <v>13</v>
      </c>
    </row>
    <row r="15898" spans="1:5" x14ac:dyDescent="0.2">
      <c r="A15898" t="str">
        <f t="shared" ca="1" si="1241"/>
        <v>Diagnostics and Preventative</v>
      </c>
      <c r="B15898" t="str">
        <f t="shared" ca="1" si="1242"/>
        <v>Full-mouth x-ray</v>
      </c>
      <c r="C15898">
        <f t="shared" si="1240"/>
        <v>883</v>
      </c>
      <c r="D15898">
        <f t="shared" ca="1" si="1243"/>
        <v>0</v>
      </c>
      <c r="E15898">
        <f t="shared" ca="1" si="1244"/>
        <v>3</v>
      </c>
    </row>
    <row r="15899" spans="1:5" x14ac:dyDescent="0.2">
      <c r="A15899" t="str">
        <f t="shared" ca="1" si="1241"/>
        <v>Diagnostics and Preventative</v>
      </c>
      <c r="B15899" t="str">
        <f t="shared" ca="1" si="1242"/>
        <v>Full-mouth x-ray</v>
      </c>
      <c r="C15899">
        <f t="shared" si="1240"/>
        <v>883</v>
      </c>
      <c r="D15899">
        <f t="shared" ca="1" si="1243"/>
        <v>0</v>
      </c>
      <c r="E15899">
        <f t="shared" ca="1" si="1244"/>
        <v>3</v>
      </c>
    </row>
    <row r="15900" spans="1:5" x14ac:dyDescent="0.2">
      <c r="A15900" t="str">
        <f t="shared" ca="1" si="1241"/>
        <v>Diagnostics and Preventative</v>
      </c>
      <c r="B15900" t="str">
        <f t="shared" ca="1" si="1242"/>
        <v>Bitewing x-rays</v>
      </c>
      <c r="C15900">
        <f t="shared" si="1240"/>
        <v>883</v>
      </c>
      <c r="D15900">
        <f t="shared" ca="1" si="1243"/>
        <v>0</v>
      </c>
      <c r="E15900">
        <f t="shared" ca="1" si="1244"/>
        <v>2</v>
      </c>
    </row>
    <row r="15901" spans="1:5" x14ac:dyDescent="0.2">
      <c r="A15901" t="str">
        <f t="shared" ca="1" si="1241"/>
        <v>Diagnostics and Preventative</v>
      </c>
      <c r="B15901" t="str">
        <f t="shared" ca="1" si="1242"/>
        <v>Prophylaxis</v>
      </c>
      <c r="C15901">
        <f t="shared" si="1240"/>
        <v>883</v>
      </c>
      <c r="D15901">
        <f t="shared" ca="1" si="1243"/>
        <v>0</v>
      </c>
      <c r="E15901">
        <f t="shared" ca="1" si="1244"/>
        <v>4</v>
      </c>
    </row>
    <row r="15902" spans="1:5" x14ac:dyDescent="0.2">
      <c r="A15902" t="str">
        <f t="shared" ca="1" si="1241"/>
        <v>Other</v>
      </c>
      <c r="B15902" t="str">
        <f t="shared" ca="1" si="1242"/>
        <v>Implants</v>
      </c>
      <c r="C15902">
        <f t="shared" si="1240"/>
        <v>883</v>
      </c>
      <c r="D15902" t="str">
        <f t="shared" ca="1" si="1243"/>
        <v>Implant dental work</v>
      </c>
      <c r="E15902">
        <f t="shared" ca="1" si="1244"/>
        <v>18</v>
      </c>
    </row>
    <row r="15903" spans="1:5" x14ac:dyDescent="0.2">
      <c r="A15903" t="str">
        <f t="shared" ca="1" si="1241"/>
        <v>Diagnostics and Preventative</v>
      </c>
      <c r="B15903" t="str">
        <f t="shared" ca="1" si="1242"/>
        <v>Periodic Exams</v>
      </c>
      <c r="C15903">
        <f t="shared" si="1240"/>
        <v>883</v>
      </c>
      <c r="D15903">
        <f t="shared" ca="1" si="1243"/>
        <v>0</v>
      </c>
      <c r="E15903">
        <f t="shared" ca="1" si="1244"/>
        <v>1</v>
      </c>
    </row>
    <row r="15904" spans="1:5" x14ac:dyDescent="0.2">
      <c r="A15904" t="str">
        <f t="shared" ca="1" si="1241"/>
        <v>Diagnostics and Preventative</v>
      </c>
      <c r="B15904" t="str">
        <f t="shared" ca="1" si="1242"/>
        <v>Bitewing x-rays</v>
      </c>
      <c r="C15904">
        <f t="shared" si="1240"/>
        <v>883</v>
      </c>
      <c r="D15904">
        <f t="shared" ca="1" si="1243"/>
        <v>0</v>
      </c>
      <c r="E15904">
        <f t="shared" ca="1" si="1244"/>
        <v>2</v>
      </c>
    </row>
    <row r="15905" spans="1:5" x14ac:dyDescent="0.2">
      <c r="A15905" t="str">
        <f t="shared" ca="1" si="1241"/>
        <v>Other</v>
      </c>
      <c r="B15905" t="str">
        <f t="shared" ca="1" si="1242"/>
        <v>Implants</v>
      </c>
      <c r="C15905">
        <f t="shared" si="1240"/>
        <v>883</v>
      </c>
      <c r="D15905" t="str">
        <f t="shared" ca="1" si="1243"/>
        <v>Implant dental work</v>
      </c>
      <c r="E15905">
        <f t="shared" ca="1" si="1244"/>
        <v>18</v>
      </c>
    </row>
    <row r="15906" spans="1:5" x14ac:dyDescent="0.2">
      <c r="A15906" t="str">
        <f t="shared" ca="1" si="1241"/>
        <v>Diagnostics and Preventative</v>
      </c>
      <c r="B15906" t="str">
        <f t="shared" ca="1" si="1242"/>
        <v>Periodic Exams</v>
      </c>
      <c r="C15906">
        <f t="shared" si="1240"/>
        <v>883</v>
      </c>
      <c r="D15906">
        <f t="shared" ca="1" si="1243"/>
        <v>0</v>
      </c>
      <c r="E15906">
        <f t="shared" ca="1" si="1244"/>
        <v>1</v>
      </c>
    </row>
    <row r="15907" spans="1:5" x14ac:dyDescent="0.2">
      <c r="A15907" t="str">
        <f t="shared" ca="1" si="1241"/>
        <v>Diagnostics and Preventative</v>
      </c>
      <c r="B15907" t="str">
        <f t="shared" ca="1" si="1242"/>
        <v>Space Maintainers</v>
      </c>
      <c r="C15907">
        <f t="shared" si="1240"/>
        <v>883</v>
      </c>
      <c r="D15907">
        <f t="shared" ca="1" si="1243"/>
        <v>0</v>
      </c>
      <c r="E15907">
        <f t="shared" ca="1" si="1244"/>
        <v>7</v>
      </c>
    </row>
    <row r="15908" spans="1:5" x14ac:dyDescent="0.2">
      <c r="A15908" t="str">
        <f t="shared" ca="1" si="1241"/>
        <v>Basic</v>
      </c>
      <c r="B15908" t="str">
        <f t="shared" ca="1" si="1242"/>
        <v>general anesthesia</v>
      </c>
      <c r="C15908">
        <f t="shared" si="1240"/>
        <v>883</v>
      </c>
      <c r="D15908" t="str">
        <f t="shared" ca="1" si="1243"/>
        <v>Covered when used in conjunction with covered oral surgical procedures</v>
      </c>
      <c r="E15908">
        <f t="shared" ca="1" si="1244"/>
        <v>13</v>
      </c>
    </row>
    <row r="15909" spans="1:5" x14ac:dyDescent="0.2">
      <c r="A15909" t="str">
        <f t="shared" ca="1" si="1241"/>
        <v>Basic</v>
      </c>
      <c r="B15909" t="str">
        <f t="shared" ca="1" si="1242"/>
        <v>surgical periodontics</v>
      </c>
      <c r="C15909">
        <f t="shared" si="1240"/>
        <v>883</v>
      </c>
      <c r="D15909" t="str">
        <f t="shared" ca="1" si="1243"/>
        <v>Surgical treatment of the gums and supporting structures of the teeth</v>
      </c>
      <c r="E15909">
        <f t="shared" ca="1" si="1244"/>
        <v>11</v>
      </c>
    </row>
    <row r="15910" spans="1:5" x14ac:dyDescent="0.2">
      <c r="A15910" t="str">
        <f t="shared" ca="1" si="1241"/>
        <v>Basic</v>
      </c>
      <c r="B15910" t="str">
        <f t="shared" ca="1" si="1242"/>
        <v>endodontics</v>
      </c>
      <c r="C15910">
        <f t="shared" si="1240"/>
        <v>883</v>
      </c>
      <c r="D15910" t="str">
        <f t="shared" ca="1" si="1243"/>
        <v>Root canal, pulpal therapy</v>
      </c>
      <c r="E15910">
        <f t="shared" ca="1" si="1244"/>
        <v>10</v>
      </c>
    </row>
    <row r="15911" spans="1:5" x14ac:dyDescent="0.2">
      <c r="A15911" t="str">
        <f t="shared" ca="1" si="1241"/>
        <v>Major</v>
      </c>
      <c r="B15911" t="str">
        <f t="shared" ca="1" si="1242"/>
        <v>temporomandibular joint dysfunction</v>
      </c>
      <c r="C15911">
        <f t="shared" si="1240"/>
        <v>883</v>
      </c>
      <c r="D15911" t="str">
        <f t="shared" ca="1" si="1243"/>
        <v>Services relating to hinging joints of the jaw</v>
      </c>
      <c r="E15911">
        <f t="shared" ca="1" si="1244"/>
        <v>16</v>
      </c>
    </row>
    <row r="15912" spans="1:5" x14ac:dyDescent="0.2">
      <c r="A15912" t="str">
        <f t="shared" ca="1" si="1241"/>
        <v>Orthodontics</v>
      </c>
      <c r="B15912" t="str">
        <f t="shared" ca="1" si="1242"/>
        <v>orthodontics</v>
      </c>
      <c r="C15912">
        <f t="shared" ref="C15912:C15975" si="1245">IF(MOD(ROW(C15912)-2,18)&lt;&gt;0,C15911,C15911+1)</f>
        <v>883</v>
      </c>
      <c r="D15912" t="str">
        <f t="shared" ca="1" si="1243"/>
        <v>For eligible dependents to age 19</v>
      </c>
      <c r="E15912">
        <f t="shared" ca="1" si="1244"/>
        <v>17</v>
      </c>
    </row>
    <row r="15913" spans="1:5" x14ac:dyDescent="0.2">
      <c r="A15913" t="str">
        <f t="shared" ca="1" si="1241"/>
        <v>Diagnostics and Preventative</v>
      </c>
      <c r="B15913" t="str">
        <f t="shared" ca="1" si="1242"/>
        <v>Fluoride treatments</v>
      </c>
      <c r="C15913">
        <f t="shared" si="1245"/>
        <v>883</v>
      </c>
      <c r="D15913">
        <f t="shared" ca="1" si="1243"/>
        <v>0</v>
      </c>
      <c r="E15913">
        <f t="shared" ca="1" si="1244"/>
        <v>5</v>
      </c>
    </row>
    <row r="15914" spans="1:5" x14ac:dyDescent="0.2">
      <c r="A15914" t="str">
        <f t="shared" ca="1" si="1241"/>
        <v>Basic</v>
      </c>
      <c r="B15914" t="str">
        <f t="shared" ca="1" si="1242"/>
        <v>general anesthesia</v>
      </c>
      <c r="C15914">
        <f t="shared" si="1245"/>
        <v>884</v>
      </c>
      <c r="D15914" t="str">
        <f t="shared" ca="1" si="1243"/>
        <v>Covered when used in conjunction with covered oral surgical procedures</v>
      </c>
      <c r="E15914">
        <f t="shared" ca="1" si="1244"/>
        <v>13</v>
      </c>
    </row>
    <row r="15915" spans="1:5" x14ac:dyDescent="0.2">
      <c r="A15915" t="str">
        <f t="shared" ca="1" si="1241"/>
        <v>Diagnostics and Preventative</v>
      </c>
      <c r="B15915" t="str">
        <f t="shared" ca="1" si="1242"/>
        <v>Fluoride treatments</v>
      </c>
      <c r="C15915">
        <f t="shared" si="1245"/>
        <v>884</v>
      </c>
      <c r="D15915">
        <f t="shared" ca="1" si="1243"/>
        <v>0</v>
      </c>
      <c r="E15915">
        <f t="shared" ca="1" si="1244"/>
        <v>5</v>
      </c>
    </row>
    <row r="15916" spans="1:5" x14ac:dyDescent="0.2">
      <c r="A15916" t="str">
        <f t="shared" ca="1" si="1241"/>
        <v>Basic</v>
      </c>
      <c r="B15916" t="str">
        <f t="shared" ca="1" si="1242"/>
        <v>surgical periodontics</v>
      </c>
      <c r="C15916">
        <f t="shared" si="1245"/>
        <v>884</v>
      </c>
      <c r="D15916" t="str">
        <f t="shared" ca="1" si="1243"/>
        <v>Surgical treatment of the gums and supporting structures of the teeth</v>
      </c>
      <c r="E15916">
        <f t="shared" ca="1" si="1244"/>
        <v>11</v>
      </c>
    </row>
    <row r="15917" spans="1:5" x14ac:dyDescent="0.2">
      <c r="A15917" t="str">
        <f t="shared" ca="1" si="1241"/>
        <v>Diagnostics and Preventative</v>
      </c>
      <c r="B15917" t="str">
        <f t="shared" ca="1" si="1242"/>
        <v>Fluoride treatments</v>
      </c>
      <c r="C15917">
        <f t="shared" si="1245"/>
        <v>884</v>
      </c>
      <c r="D15917">
        <f t="shared" ca="1" si="1243"/>
        <v>0</v>
      </c>
      <c r="E15917">
        <f t="shared" ca="1" si="1244"/>
        <v>5</v>
      </c>
    </row>
    <row r="15918" spans="1:5" x14ac:dyDescent="0.2">
      <c r="A15918" t="str">
        <f t="shared" ca="1" si="1241"/>
        <v>Orthodontics</v>
      </c>
      <c r="B15918" t="str">
        <f t="shared" ca="1" si="1242"/>
        <v>orthodontics</v>
      </c>
      <c r="C15918">
        <f t="shared" si="1245"/>
        <v>884</v>
      </c>
      <c r="D15918" t="str">
        <f t="shared" ca="1" si="1243"/>
        <v>For eligible dependents to age 19</v>
      </c>
      <c r="E15918">
        <f t="shared" ca="1" si="1244"/>
        <v>17</v>
      </c>
    </row>
    <row r="15919" spans="1:5" x14ac:dyDescent="0.2">
      <c r="A15919" t="str">
        <f t="shared" ca="1" si="1241"/>
        <v>Basic</v>
      </c>
      <c r="B15919" t="str">
        <f t="shared" ca="1" si="1242"/>
        <v>oral surgery</v>
      </c>
      <c r="C15919">
        <f t="shared" si="1245"/>
        <v>884</v>
      </c>
      <c r="D15919" t="str">
        <f t="shared" ca="1" si="1243"/>
        <v>Extraction and other surgery procedures, incl. pre- and post-operative care</v>
      </c>
      <c r="E15919">
        <f t="shared" ca="1" si="1244"/>
        <v>9</v>
      </c>
    </row>
    <row r="15920" spans="1:5" x14ac:dyDescent="0.2">
      <c r="A15920" t="str">
        <f t="shared" ca="1" si="1241"/>
        <v>Other</v>
      </c>
      <c r="B15920" t="str">
        <f t="shared" ca="1" si="1242"/>
        <v>Implants</v>
      </c>
      <c r="C15920">
        <f t="shared" si="1245"/>
        <v>884</v>
      </c>
      <c r="D15920" t="str">
        <f t="shared" ca="1" si="1243"/>
        <v>Implant dental work</v>
      </c>
      <c r="E15920">
        <f t="shared" ca="1" si="1244"/>
        <v>18</v>
      </c>
    </row>
    <row r="15921" spans="1:5" x14ac:dyDescent="0.2">
      <c r="A15921" t="str">
        <f t="shared" ca="1" si="1241"/>
        <v>Other</v>
      </c>
      <c r="B15921" t="str">
        <f t="shared" ca="1" si="1242"/>
        <v>Implants</v>
      </c>
      <c r="C15921">
        <f t="shared" si="1245"/>
        <v>884</v>
      </c>
      <c r="D15921" t="str">
        <f t="shared" ca="1" si="1243"/>
        <v>Implant dental work</v>
      </c>
      <c r="E15921">
        <f t="shared" ca="1" si="1244"/>
        <v>18</v>
      </c>
    </row>
    <row r="15922" spans="1:5" x14ac:dyDescent="0.2">
      <c r="A15922" t="str">
        <f t="shared" ca="1" si="1241"/>
        <v>Diagnostics and Preventative</v>
      </c>
      <c r="B15922" t="str">
        <f t="shared" ca="1" si="1242"/>
        <v>Prophylaxis</v>
      </c>
      <c r="C15922">
        <f t="shared" si="1245"/>
        <v>884</v>
      </c>
      <c r="D15922">
        <f t="shared" ca="1" si="1243"/>
        <v>0</v>
      </c>
      <c r="E15922">
        <f t="shared" ca="1" si="1244"/>
        <v>4</v>
      </c>
    </row>
    <row r="15923" spans="1:5" x14ac:dyDescent="0.2">
      <c r="A15923" t="str">
        <f t="shared" ca="1" si="1241"/>
        <v>Basic</v>
      </c>
      <c r="B15923" t="str">
        <f t="shared" ca="1" si="1242"/>
        <v>endodontics</v>
      </c>
      <c r="C15923">
        <f t="shared" si="1245"/>
        <v>884</v>
      </c>
      <c r="D15923" t="str">
        <f t="shared" ca="1" si="1243"/>
        <v>Root canal, pulpal therapy</v>
      </c>
      <c r="E15923">
        <f t="shared" ca="1" si="1244"/>
        <v>10</v>
      </c>
    </row>
    <row r="15924" spans="1:5" x14ac:dyDescent="0.2">
      <c r="A15924" t="str">
        <f t="shared" ca="1" si="1241"/>
        <v>Diagnostics and Preventative</v>
      </c>
      <c r="B15924" t="str">
        <f t="shared" ca="1" si="1242"/>
        <v>Space Maintainers</v>
      </c>
      <c r="C15924">
        <f t="shared" si="1245"/>
        <v>884</v>
      </c>
      <c r="D15924">
        <f t="shared" ca="1" si="1243"/>
        <v>0</v>
      </c>
      <c r="E15924">
        <f t="shared" ca="1" si="1244"/>
        <v>7</v>
      </c>
    </row>
    <row r="15925" spans="1:5" x14ac:dyDescent="0.2">
      <c r="A15925" t="str">
        <f t="shared" ca="1" si="1241"/>
        <v>Basic</v>
      </c>
      <c r="B15925" t="str">
        <f t="shared" ca="1" si="1242"/>
        <v>basic restorative</v>
      </c>
      <c r="C15925">
        <f t="shared" si="1245"/>
        <v>884</v>
      </c>
      <c r="D15925" t="str">
        <f t="shared" ca="1" si="1243"/>
        <v>Fillings (amalgam "silver" and composite "white" non-molar)</v>
      </c>
      <c r="E15925">
        <f t="shared" ca="1" si="1244"/>
        <v>8</v>
      </c>
    </row>
    <row r="15926" spans="1:5" x14ac:dyDescent="0.2">
      <c r="A15926" t="str">
        <f t="shared" ca="1" si="1241"/>
        <v>Basic</v>
      </c>
      <c r="B15926" t="str">
        <f t="shared" ca="1" si="1242"/>
        <v>general anesthesia</v>
      </c>
      <c r="C15926">
        <f t="shared" si="1245"/>
        <v>884</v>
      </c>
      <c r="D15926" t="str">
        <f t="shared" ca="1" si="1243"/>
        <v>Covered when used in conjunction with covered oral surgical procedures</v>
      </c>
      <c r="E15926">
        <f t="shared" ca="1" si="1244"/>
        <v>13</v>
      </c>
    </row>
    <row r="15927" spans="1:5" x14ac:dyDescent="0.2">
      <c r="A15927" t="str">
        <f t="shared" ca="1" si="1241"/>
        <v>Diagnostics and Preventative</v>
      </c>
      <c r="B15927" t="str">
        <f t="shared" ca="1" si="1242"/>
        <v>Fluoride treatments</v>
      </c>
      <c r="C15927">
        <f t="shared" si="1245"/>
        <v>884</v>
      </c>
      <c r="D15927">
        <f t="shared" ca="1" si="1243"/>
        <v>0</v>
      </c>
      <c r="E15927">
        <f t="shared" ca="1" si="1244"/>
        <v>5</v>
      </c>
    </row>
    <row r="15928" spans="1:5" x14ac:dyDescent="0.2">
      <c r="A15928" t="str">
        <f t="shared" ca="1" si="1241"/>
        <v>Diagnostics and Preventative</v>
      </c>
      <c r="B15928" t="str">
        <f t="shared" ca="1" si="1242"/>
        <v>Sealants</v>
      </c>
      <c r="C15928">
        <f t="shared" si="1245"/>
        <v>884</v>
      </c>
      <c r="D15928">
        <f t="shared" ca="1" si="1243"/>
        <v>0</v>
      </c>
      <c r="E15928">
        <f t="shared" ca="1" si="1244"/>
        <v>6</v>
      </c>
    </row>
    <row r="15929" spans="1:5" x14ac:dyDescent="0.2">
      <c r="A15929" t="str">
        <f t="shared" ca="1" si="1241"/>
        <v>Diagnostics and Preventative</v>
      </c>
      <c r="B15929" t="str">
        <f t="shared" ca="1" si="1242"/>
        <v>Full-mouth x-ray</v>
      </c>
      <c r="C15929">
        <f t="shared" si="1245"/>
        <v>884</v>
      </c>
      <c r="D15929">
        <f t="shared" ca="1" si="1243"/>
        <v>0</v>
      </c>
      <c r="E15929">
        <f t="shared" ca="1" si="1244"/>
        <v>3</v>
      </c>
    </row>
    <row r="15930" spans="1:5" x14ac:dyDescent="0.2">
      <c r="A15930" t="str">
        <f t="shared" ca="1" si="1241"/>
        <v>Major</v>
      </c>
      <c r="B15930" t="str">
        <f t="shared" ca="1" si="1242"/>
        <v>prosthodontics</v>
      </c>
      <c r="C15930">
        <f t="shared" si="1245"/>
        <v>884</v>
      </c>
      <c r="D15930" t="str">
        <f t="shared" ca="1" si="1243"/>
        <v>Procedures for replacement of missing teeth by construction or repair of bridges and partial or complete dentures</v>
      </c>
      <c r="E15930">
        <f t="shared" ca="1" si="1244"/>
        <v>15</v>
      </c>
    </row>
    <row r="15931" spans="1:5" x14ac:dyDescent="0.2">
      <c r="A15931" t="str">
        <f t="shared" ca="1" si="1241"/>
        <v>Basic</v>
      </c>
      <c r="B15931" t="str">
        <f t="shared" ca="1" si="1242"/>
        <v>oral surgery</v>
      </c>
      <c r="C15931">
        <f t="shared" si="1245"/>
        <v>884</v>
      </c>
      <c r="D15931" t="str">
        <f t="shared" ca="1" si="1243"/>
        <v>Extraction and other surgery procedures, incl. pre- and post-operative care</v>
      </c>
      <c r="E15931">
        <f t="shared" ca="1" si="1244"/>
        <v>9</v>
      </c>
    </row>
    <row r="15932" spans="1:5" x14ac:dyDescent="0.2">
      <c r="A15932" t="str">
        <f t="shared" ca="1" si="1241"/>
        <v>Basic</v>
      </c>
      <c r="B15932" t="str">
        <f t="shared" ca="1" si="1242"/>
        <v>non-surgical periodontics</v>
      </c>
      <c r="C15932">
        <f t="shared" si="1245"/>
        <v>885</v>
      </c>
      <c r="D15932" t="str">
        <f t="shared" ca="1" si="1243"/>
        <v xml:space="preserve">Non-surgical treatment of the gums and supporting structures of the teeth </v>
      </c>
      <c r="E15932">
        <f t="shared" ca="1" si="1244"/>
        <v>12</v>
      </c>
    </row>
    <row r="15933" spans="1:5" x14ac:dyDescent="0.2">
      <c r="A15933" t="str">
        <f t="shared" ca="1" si="1241"/>
        <v>Diagnostics and Preventative</v>
      </c>
      <c r="B15933" t="str">
        <f t="shared" ca="1" si="1242"/>
        <v>Periodic Exams</v>
      </c>
      <c r="C15933">
        <f t="shared" si="1245"/>
        <v>885</v>
      </c>
      <c r="D15933">
        <f t="shared" ca="1" si="1243"/>
        <v>0</v>
      </c>
      <c r="E15933">
        <f t="shared" ca="1" si="1244"/>
        <v>1</v>
      </c>
    </row>
    <row r="15934" spans="1:5" x14ac:dyDescent="0.2">
      <c r="A15934" t="str">
        <f t="shared" ca="1" si="1241"/>
        <v>Diagnostics and Preventative</v>
      </c>
      <c r="B15934" t="str">
        <f t="shared" ca="1" si="1242"/>
        <v>Periodic Exams</v>
      </c>
      <c r="C15934">
        <f t="shared" si="1245"/>
        <v>885</v>
      </c>
      <c r="D15934">
        <f t="shared" ca="1" si="1243"/>
        <v>0</v>
      </c>
      <c r="E15934">
        <f t="shared" ca="1" si="1244"/>
        <v>1</v>
      </c>
    </row>
    <row r="15935" spans="1:5" x14ac:dyDescent="0.2">
      <c r="A15935" t="str">
        <f t="shared" ca="1" si="1241"/>
        <v>Basic</v>
      </c>
      <c r="B15935" t="str">
        <f t="shared" ca="1" si="1242"/>
        <v>general anesthesia</v>
      </c>
      <c r="C15935">
        <f t="shared" si="1245"/>
        <v>885</v>
      </c>
      <c r="D15935" t="str">
        <f t="shared" ca="1" si="1243"/>
        <v>Covered when used in conjunction with covered oral surgical procedures</v>
      </c>
      <c r="E15935">
        <f t="shared" ca="1" si="1244"/>
        <v>13</v>
      </c>
    </row>
    <row r="15936" spans="1:5" x14ac:dyDescent="0.2">
      <c r="A15936" t="str">
        <f t="shared" ca="1" si="1241"/>
        <v>Diagnostics and Preventative</v>
      </c>
      <c r="B15936" t="str">
        <f t="shared" ca="1" si="1242"/>
        <v>Prophylaxis</v>
      </c>
      <c r="C15936">
        <f t="shared" si="1245"/>
        <v>885</v>
      </c>
      <c r="D15936">
        <f t="shared" ca="1" si="1243"/>
        <v>0</v>
      </c>
      <c r="E15936">
        <f t="shared" ca="1" si="1244"/>
        <v>4</v>
      </c>
    </row>
    <row r="15937" spans="1:5" x14ac:dyDescent="0.2">
      <c r="A15937" t="str">
        <f t="shared" ca="1" si="1241"/>
        <v>Diagnostics and Preventative</v>
      </c>
      <c r="B15937" t="str">
        <f t="shared" ca="1" si="1242"/>
        <v>Full-mouth x-ray</v>
      </c>
      <c r="C15937">
        <f t="shared" si="1245"/>
        <v>885</v>
      </c>
      <c r="D15937">
        <f t="shared" ca="1" si="1243"/>
        <v>0</v>
      </c>
      <c r="E15937">
        <f t="shared" ca="1" si="1244"/>
        <v>3</v>
      </c>
    </row>
    <row r="15938" spans="1:5" x14ac:dyDescent="0.2">
      <c r="A15938" t="str">
        <f t="shared" ref="A15938:A16001" ca="1" si="1246">INDEX(services,E15938,1)</f>
        <v>Basic</v>
      </c>
      <c r="B15938" t="str">
        <f t="shared" ref="B15938:B16001" ca="1" si="1247">INDEX(services,E15938,2)</f>
        <v>general anesthesia</v>
      </c>
      <c r="C15938">
        <f t="shared" si="1245"/>
        <v>885</v>
      </c>
      <c r="D15938" t="str">
        <f t="shared" ref="D15938:D16001" ca="1" si="1248">INDEX(services,E15938,3)</f>
        <v>Covered when used in conjunction with covered oral surgical procedures</v>
      </c>
      <c r="E15938">
        <f t="shared" ref="E15938:E16001" ca="1" si="1249">RANDBETWEEN(1,ROWS(services))</f>
        <v>13</v>
      </c>
    </row>
    <row r="15939" spans="1:5" x14ac:dyDescent="0.2">
      <c r="A15939" t="str">
        <f t="shared" ca="1" si="1246"/>
        <v>Major</v>
      </c>
      <c r="B15939" t="str">
        <f t="shared" ca="1" si="1247"/>
        <v>major restorative</v>
      </c>
      <c r="C15939">
        <f t="shared" si="1245"/>
        <v>885</v>
      </c>
      <c r="D15939" t="str">
        <f t="shared" ca="1" si="1248"/>
        <v>Single crowns, inlays, onlays</v>
      </c>
      <c r="E15939">
        <f t="shared" ca="1" si="1249"/>
        <v>14</v>
      </c>
    </row>
    <row r="15940" spans="1:5" x14ac:dyDescent="0.2">
      <c r="A15940" t="str">
        <f t="shared" ca="1" si="1246"/>
        <v>Major</v>
      </c>
      <c r="B15940" t="str">
        <f t="shared" ca="1" si="1247"/>
        <v>temporomandibular joint dysfunction</v>
      </c>
      <c r="C15940">
        <f t="shared" si="1245"/>
        <v>885</v>
      </c>
      <c r="D15940" t="str">
        <f t="shared" ca="1" si="1248"/>
        <v>Services relating to hinging joints of the jaw</v>
      </c>
      <c r="E15940">
        <f t="shared" ca="1" si="1249"/>
        <v>16</v>
      </c>
    </row>
    <row r="15941" spans="1:5" x14ac:dyDescent="0.2">
      <c r="A15941" t="str">
        <f t="shared" ca="1" si="1246"/>
        <v>Basic</v>
      </c>
      <c r="B15941" t="str">
        <f t="shared" ca="1" si="1247"/>
        <v>basic restorative</v>
      </c>
      <c r="C15941">
        <f t="shared" si="1245"/>
        <v>885</v>
      </c>
      <c r="D15941" t="str">
        <f t="shared" ca="1" si="1248"/>
        <v>Fillings (amalgam "silver" and composite "white" non-molar)</v>
      </c>
      <c r="E15941">
        <f t="shared" ca="1" si="1249"/>
        <v>8</v>
      </c>
    </row>
    <row r="15942" spans="1:5" x14ac:dyDescent="0.2">
      <c r="A15942" t="str">
        <f t="shared" ca="1" si="1246"/>
        <v>Other</v>
      </c>
      <c r="B15942" t="str">
        <f t="shared" ca="1" si="1247"/>
        <v>Implants</v>
      </c>
      <c r="C15942">
        <f t="shared" si="1245"/>
        <v>885</v>
      </c>
      <c r="D15942" t="str">
        <f t="shared" ca="1" si="1248"/>
        <v>Implant dental work</v>
      </c>
      <c r="E15942">
        <f t="shared" ca="1" si="1249"/>
        <v>18</v>
      </c>
    </row>
    <row r="15943" spans="1:5" x14ac:dyDescent="0.2">
      <c r="A15943" t="str">
        <f t="shared" ca="1" si="1246"/>
        <v>Diagnostics and Preventative</v>
      </c>
      <c r="B15943" t="str">
        <f t="shared" ca="1" si="1247"/>
        <v>Prophylaxis</v>
      </c>
      <c r="C15943">
        <f t="shared" si="1245"/>
        <v>885</v>
      </c>
      <c r="D15943">
        <f t="shared" ca="1" si="1248"/>
        <v>0</v>
      </c>
      <c r="E15943">
        <f t="shared" ca="1" si="1249"/>
        <v>4</v>
      </c>
    </row>
    <row r="15944" spans="1:5" x14ac:dyDescent="0.2">
      <c r="A15944" t="str">
        <f t="shared" ca="1" si="1246"/>
        <v>Basic</v>
      </c>
      <c r="B15944" t="str">
        <f t="shared" ca="1" si="1247"/>
        <v>endodontics</v>
      </c>
      <c r="C15944">
        <f t="shared" si="1245"/>
        <v>885</v>
      </c>
      <c r="D15944" t="str">
        <f t="shared" ca="1" si="1248"/>
        <v>Root canal, pulpal therapy</v>
      </c>
      <c r="E15944">
        <f t="shared" ca="1" si="1249"/>
        <v>10</v>
      </c>
    </row>
    <row r="15945" spans="1:5" x14ac:dyDescent="0.2">
      <c r="A15945" t="str">
        <f t="shared" ca="1" si="1246"/>
        <v>Orthodontics</v>
      </c>
      <c r="B15945" t="str">
        <f t="shared" ca="1" si="1247"/>
        <v>orthodontics</v>
      </c>
      <c r="C15945">
        <f t="shared" si="1245"/>
        <v>885</v>
      </c>
      <c r="D15945" t="str">
        <f t="shared" ca="1" si="1248"/>
        <v>For eligible dependents to age 19</v>
      </c>
      <c r="E15945">
        <f t="shared" ca="1" si="1249"/>
        <v>17</v>
      </c>
    </row>
    <row r="15946" spans="1:5" x14ac:dyDescent="0.2">
      <c r="A15946" t="str">
        <f t="shared" ca="1" si="1246"/>
        <v>Other</v>
      </c>
      <c r="B15946" t="str">
        <f t="shared" ca="1" si="1247"/>
        <v>Implants</v>
      </c>
      <c r="C15946">
        <f t="shared" si="1245"/>
        <v>885</v>
      </c>
      <c r="D15946" t="str">
        <f t="shared" ca="1" si="1248"/>
        <v>Implant dental work</v>
      </c>
      <c r="E15946">
        <f t="shared" ca="1" si="1249"/>
        <v>18</v>
      </c>
    </row>
    <row r="15947" spans="1:5" x14ac:dyDescent="0.2">
      <c r="A15947" t="str">
        <f t="shared" ca="1" si="1246"/>
        <v>Major</v>
      </c>
      <c r="B15947" t="str">
        <f t="shared" ca="1" si="1247"/>
        <v>temporomandibular joint dysfunction</v>
      </c>
      <c r="C15947">
        <f t="shared" si="1245"/>
        <v>885</v>
      </c>
      <c r="D15947" t="str">
        <f t="shared" ca="1" si="1248"/>
        <v>Services relating to hinging joints of the jaw</v>
      </c>
      <c r="E15947">
        <f t="shared" ca="1" si="1249"/>
        <v>16</v>
      </c>
    </row>
    <row r="15948" spans="1:5" x14ac:dyDescent="0.2">
      <c r="A15948" t="str">
        <f t="shared" ca="1" si="1246"/>
        <v>Basic</v>
      </c>
      <c r="B15948" t="str">
        <f t="shared" ca="1" si="1247"/>
        <v>general anesthesia</v>
      </c>
      <c r="C15948">
        <f t="shared" si="1245"/>
        <v>885</v>
      </c>
      <c r="D15948" t="str">
        <f t="shared" ca="1" si="1248"/>
        <v>Covered when used in conjunction with covered oral surgical procedures</v>
      </c>
      <c r="E15948">
        <f t="shared" ca="1" si="1249"/>
        <v>13</v>
      </c>
    </row>
    <row r="15949" spans="1:5" x14ac:dyDescent="0.2">
      <c r="A15949" t="str">
        <f t="shared" ca="1" si="1246"/>
        <v>Basic</v>
      </c>
      <c r="B15949" t="str">
        <f t="shared" ca="1" si="1247"/>
        <v>basic restorative</v>
      </c>
      <c r="C15949">
        <f t="shared" si="1245"/>
        <v>885</v>
      </c>
      <c r="D15949" t="str">
        <f t="shared" ca="1" si="1248"/>
        <v>Fillings (amalgam "silver" and composite "white" non-molar)</v>
      </c>
      <c r="E15949">
        <f t="shared" ca="1" si="1249"/>
        <v>8</v>
      </c>
    </row>
    <row r="15950" spans="1:5" x14ac:dyDescent="0.2">
      <c r="A15950" t="str">
        <f t="shared" ca="1" si="1246"/>
        <v>Basic</v>
      </c>
      <c r="B15950" t="str">
        <f t="shared" ca="1" si="1247"/>
        <v>general anesthesia</v>
      </c>
      <c r="C15950">
        <f t="shared" si="1245"/>
        <v>886</v>
      </c>
      <c r="D15950" t="str">
        <f t="shared" ca="1" si="1248"/>
        <v>Covered when used in conjunction with covered oral surgical procedures</v>
      </c>
      <c r="E15950">
        <f t="shared" ca="1" si="1249"/>
        <v>13</v>
      </c>
    </row>
    <row r="15951" spans="1:5" x14ac:dyDescent="0.2">
      <c r="A15951" t="str">
        <f t="shared" ca="1" si="1246"/>
        <v>Other</v>
      </c>
      <c r="B15951" t="str">
        <f t="shared" ca="1" si="1247"/>
        <v>Implants</v>
      </c>
      <c r="C15951">
        <f t="shared" si="1245"/>
        <v>886</v>
      </c>
      <c r="D15951" t="str">
        <f t="shared" ca="1" si="1248"/>
        <v>Implant dental work</v>
      </c>
      <c r="E15951">
        <f t="shared" ca="1" si="1249"/>
        <v>18</v>
      </c>
    </row>
    <row r="15952" spans="1:5" x14ac:dyDescent="0.2">
      <c r="A15952" t="str">
        <f t="shared" ca="1" si="1246"/>
        <v>Major</v>
      </c>
      <c r="B15952" t="str">
        <f t="shared" ca="1" si="1247"/>
        <v>prosthodontics</v>
      </c>
      <c r="C15952">
        <f t="shared" si="1245"/>
        <v>886</v>
      </c>
      <c r="D15952" t="str">
        <f t="shared" ca="1" si="1248"/>
        <v>Procedures for replacement of missing teeth by construction or repair of bridges and partial or complete dentures</v>
      </c>
      <c r="E15952">
        <f t="shared" ca="1" si="1249"/>
        <v>15</v>
      </c>
    </row>
    <row r="15953" spans="1:5" x14ac:dyDescent="0.2">
      <c r="A15953" t="str">
        <f t="shared" ca="1" si="1246"/>
        <v>Other</v>
      </c>
      <c r="B15953" t="str">
        <f t="shared" ca="1" si="1247"/>
        <v>Implants</v>
      </c>
      <c r="C15953">
        <f t="shared" si="1245"/>
        <v>886</v>
      </c>
      <c r="D15953" t="str">
        <f t="shared" ca="1" si="1248"/>
        <v>Implant dental work</v>
      </c>
      <c r="E15953">
        <f t="shared" ca="1" si="1249"/>
        <v>18</v>
      </c>
    </row>
    <row r="15954" spans="1:5" x14ac:dyDescent="0.2">
      <c r="A15954" t="str">
        <f t="shared" ca="1" si="1246"/>
        <v>Diagnostics and Preventative</v>
      </c>
      <c r="B15954" t="str">
        <f t="shared" ca="1" si="1247"/>
        <v>Full-mouth x-ray</v>
      </c>
      <c r="C15954">
        <f t="shared" si="1245"/>
        <v>886</v>
      </c>
      <c r="D15954">
        <f t="shared" ca="1" si="1248"/>
        <v>0</v>
      </c>
      <c r="E15954">
        <f t="shared" ca="1" si="1249"/>
        <v>3</v>
      </c>
    </row>
    <row r="15955" spans="1:5" x14ac:dyDescent="0.2">
      <c r="A15955" t="str">
        <f t="shared" ca="1" si="1246"/>
        <v>Basic</v>
      </c>
      <c r="B15955" t="str">
        <f t="shared" ca="1" si="1247"/>
        <v>surgical periodontics</v>
      </c>
      <c r="C15955">
        <f t="shared" si="1245"/>
        <v>886</v>
      </c>
      <c r="D15955" t="str">
        <f t="shared" ca="1" si="1248"/>
        <v>Surgical treatment of the gums and supporting structures of the teeth</v>
      </c>
      <c r="E15955">
        <f t="shared" ca="1" si="1249"/>
        <v>11</v>
      </c>
    </row>
    <row r="15956" spans="1:5" x14ac:dyDescent="0.2">
      <c r="A15956" t="str">
        <f t="shared" ca="1" si="1246"/>
        <v>Basic</v>
      </c>
      <c r="B15956" t="str">
        <f t="shared" ca="1" si="1247"/>
        <v>basic restorative</v>
      </c>
      <c r="C15956">
        <f t="shared" si="1245"/>
        <v>886</v>
      </c>
      <c r="D15956" t="str">
        <f t="shared" ca="1" si="1248"/>
        <v>Fillings (amalgam "silver" and composite "white" non-molar)</v>
      </c>
      <c r="E15956">
        <f t="shared" ca="1" si="1249"/>
        <v>8</v>
      </c>
    </row>
    <row r="15957" spans="1:5" x14ac:dyDescent="0.2">
      <c r="A15957" t="str">
        <f t="shared" ca="1" si="1246"/>
        <v>Basic</v>
      </c>
      <c r="B15957" t="str">
        <f t="shared" ca="1" si="1247"/>
        <v>endodontics</v>
      </c>
      <c r="C15957">
        <f t="shared" si="1245"/>
        <v>886</v>
      </c>
      <c r="D15957" t="str">
        <f t="shared" ca="1" si="1248"/>
        <v>Root canal, pulpal therapy</v>
      </c>
      <c r="E15957">
        <f t="shared" ca="1" si="1249"/>
        <v>10</v>
      </c>
    </row>
    <row r="15958" spans="1:5" x14ac:dyDescent="0.2">
      <c r="A15958" t="str">
        <f t="shared" ca="1" si="1246"/>
        <v>Diagnostics and Preventative</v>
      </c>
      <c r="B15958" t="str">
        <f t="shared" ca="1" si="1247"/>
        <v>Fluoride treatments</v>
      </c>
      <c r="C15958">
        <f t="shared" si="1245"/>
        <v>886</v>
      </c>
      <c r="D15958">
        <f t="shared" ca="1" si="1248"/>
        <v>0</v>
      </c>
      <c r="E15958">
        <f t="shared" ca="1" si="1249"/>
        <v>5</v>
      </c>
    </row>
    <row r="15959" spans="1:5" x14ac:dyDescent="0.2">
      <c r="A15959" t="str">
        <f t="shared" ca="1" si="1246"/>
        <v>Diagnostics and Preventative</v>
      </c>
      <c r="B15959" t="str">
        <f t="shared" ca="1" si="1247"/>
        <v>Prophylaxis</v>
      </c>
      <c r="C15959">
        <f t="shared" si="1245"/>
        <v>886</v>
      </c>
      <c r="D15959">
        <f t="shared" ca="1" si="1248"/>
        <v>0</v>
      </c>
      <c r="E15959">
        <f t="shared" ca="1" si="1249"/>
        <v>4</v>
      </c>
    </row>
    <row r="15960" spans="1:5" x14ac:dyDescent="0.2">
      <c r="A15960" t="str">
        <f t="shared" ca="1" si="1246"/>
        <v>Diagnostics and Preventative</v>
      </c>
      <c r="B15960" t="str">
        <f t="shared" ca="1" si="1247"/>
        <v>Space Maintainers</v>
      </c>
      <c r="C15960">
        <f t="shared" si="1245"/>
        <v>886</v>
      </c>
      <c r="D15960">
        <f t="shared" ca="1" si="1248"/>
        <v>0</v>
      </c>
      <c r="E15960">
        <f t="shared" ca="1" si="1249"/>
        <v>7</v>
      </c>
    </row>
    <row r="15961" spans="1:5" x14ac:dyDescent="0.2">
      <c r="A15961" t="str">
        <f t="shared" ca="1" si="1246"/>
        <v>Major</v>
      </c>
      <c r="B15961" t="str">
        <f t="shared" ca="1" si="1247"/>
        <v>temporomandibular joint dysfunction</v>
      </c>
      <c r="C15961">
        <f t="shared" si="1245"/>
        <v>886</v>
      </c>
      <c r="D15961" t="str">
        <f t="shared" ca="1" si="1248"/>
        <v>Services relating to hinging joints of the jaw</v>
      </c>
      <c r="E15961">
        <f t="shared" ca="1" si="1249"/>
        <v>16</v>
      </c>
    </row>
    <row r="15962" spans="1:5" x14ac:dyDescent="0.2">
      <c r="A15962" t="str">
        <f t="shared" ca="1" si="1246"/>
        <v>Diagnostics and Preventative</v>
      </c>
      <c r="B15962" t="str">
        <f t="shared" ca="1" si="1247"/>
        <v>Prophylaxis</v>
      </c>
      <c r="C15962">
        <f t="shared" si="1245"/>
        <v>886</v>
      </c>
      <c r="D15962">
        <f t="shared" ca="1" si="1248"/>
        <v>0</v>
      </c>
      <c r="E15962">
        <f t="shared" ca="1" si="1249"/>
        <v>4</v>
      </c>
    </row>
    <row r="15963" spans="1:5" x14ac:dyDescent="0.2">
      <c r="A15963" t="str">
        <f t="shared" ca="1" si="1246"/>
        <v>Basic</v>
      </c>
      <c r="B15963" t="str">
        <f t="shared" ca="1" si="1247"/>
        <v>general anesthesia</v>
      </c>
      <c r="C15963">
        <f t="shared" si="1245"/>
        <v>886</v>
      </c>
      <c r="D15963" t="str">
        <f t="shared" ca="1" si="1248"/>
        <v>Covered when used in conjunction with covered oral surgical procedures</v>
      </c>
      <c r="E15963">
        <f t="shared" ca="1" si="1249"/>
        <v>13</v>
      </c>
    </row>
    <row r="15964" spans="1:5" x14ac:dyDescent="0.2">
      <c r="A15964" t="str">
        <f t="shared" ca="1" si="1246"/>
        <v>Diagnostics and Preventative</v>
      </c>
      <c r="B15964" t="str">
        <f t="shared" ca="1" si="1247"/>
        <v>Periodic Exams</v>
      </c>
      <c r="C15964">
        <f t="shared" si="1245"/>
        <v>886</v>
      </c>
      <c r="D15964">
        <f t="shared" ca="1" si="1248"/>
        <v>0</v>
      </c>
      <c r="E15964">
        <f t="shared" ca="1" si="1249"/>
        <v>1</v>
      </c>
    </row>
    <row r="15965" spans="1:5" x14ac:dyDescent="0.2">
      <c r="A15965" t="str">
        <f t="shared" ca="1" si="1246"/>
        <v>Basic</v>
      </c>
      <c r="B15965" t="str">
        <f t="shared" ca="1" si="1247"/>
        <v>surgical periodontics</v>
      </c>
      <c r="C15965">
        <f t="shared" si="1245"/>
        <v>886</v>
      </c>
      <c r="D15965" t="str">
        <f t="shared" ca="1" si="1248"/>
        <v>Surgical treatment of the gums and supporting structures of the teeth</v>
      </c>
      <c r="E15965">
        <f t="shared" ca="1" si="1249"/>
        <v>11</v>
      </c>
    </row>
    <row r="15966" spans="1:5" x14ac:dyDescent="0.2">
      <c r="A15966" t="str">
        <f t="shared" ca="1" si="1246"/>
        <v>Major</v>
      </c>
      <c r="B15966" t="str">
        <f t="shared" ca="1" si="1247"/>
        <v>prosthodontics</v>
      </c>
      <c r="C15966">
        <f t="shared" si="1245"/>
        <v>886</v>
      </c>
      <c r="D15966" t="str">
        <f t="shared" ca="1" si="1248"/>
        <v>Procedures for replacement of missing teeth by construction or repair of bridges and partial or complete dentures</v>
      </c>
      <c r="E15966">
        <f t="shared" ca="1" si="1249"/>
        <v>15</v>
      </c>
    </row>
    <row r="15967" spans="1:5" x14ac:dyDescent="0.2">
      <c r="A15967" t="str">
        <f t="shared" ca="1" si="1246"/>
        <v>Basic</v>
      </c>
      <c r="B15967" t="str">
        <f t="shared" ca="1" si="1247"/>
        <v>oral surgery</v>
      </c>
      <c r="C15967">
        <f t="shared" si="1245"/>
        <v>886</v>
      </c>
      <c r="D15967" t="str">
        <f t="shared" ca="1" si="1248"/>
        <v>Extraction and other surgery procedures, incl. pre- and post-operative care</v>
      </c>
      <c r="E15967">
        <f t="shared" ca="1" si="1249"/>
        <v>9</v>
      </c>
    </row>
    <row r="15968" spans="1:5" x14ac:dyDescent="0.2">
      <c r="A15968" t="str">
        <f t="shared" ca="1" si="1246"/>
        <v>Diagnostics and Preventative</v>
      </c>
      <c r="B15968" t="str">
        <f t="shared" ca="1" si="1247"/>
        <v>Periodic Exams</v>
      </c>
      <c r="C15968">
        <f t="shared" si="1245"/>
        <v>887</v>
      </c>
      <c r="D15968">
        <f t="shared" ca="1" si="1248"/>
        <v>0</v>
      </c>
      <c r="E15968">
        <f t="shared" ca="1" si="1249"/>
        <v>1</v>
      </c>
    </row>
    <row r="15969" spans="1:5" x14ac:dyDescent="0.2">
      <c r="A15969" t="str">
        <f t="shared" ca="1" si="1246"/>
        <v>Diagnostics and Preventative</v>
      </c>
      <c r="B15969" t="str">
        <f t="shared" ca="1" si="1247"/>
        <v>Full-mouth x-ray</v>
      </c>
      <c r="C15969">
        <f t="shared" si="1245"/>
        <v>887</v>
      </c>
      <c r="D15969">
        <f t="shared" ca="1" si="1248"/>
        <v>0</v>
      </c>
      <c r="E15969">
        <f t="shared" ca="1" si="1249"/>
        <v>3</v>
      </c>
    </row>
    <row r="15970" spans="1:5" x14ac:dyDescent="0.2">
      <c r="A15970" t="str">
        <f t="shared" ca="1" si="1246"/>
        <v>Diagnostics and Preventative</v>
      </c>
      <c r="B15970" t="str">
        <f t="shared" ca="1" si="1247"/>
        <v>Periodic Exams</v>
      </c>
      <c r="C15970">
        <f t="shared" si="1245"/>
        <v>887</v>
      </c>
      <c r="D15970">
        <f t="shared" ca="1" si="1248"/>
        <v>0</v>
      </c>
      <c r="E15970">
        <f t="shared" ca="1" si="1249"/>
        <v>1</v>
      </c>
    </row>
    <row r="15971" spans="1:5" x14ac:dyDescent="0.2">
      <c r="A15971" t="str">
        <f t="shared" ca="1" si="1246"/>
        <v>Basic</v>
      </c>
      <c r="B15971" t="str">
        <f t="shared" ca="1" si="1247"/>
        <v>general anesthesia</v>
      </c>
      <c r="C15971">
        <f t="shared" si="1245"/>
        <v>887</v>
      </c>
      <c r="D15971" t="str">
        <f t="shared" ca="1" si="1248"/>
        <v>Covered when used in conjunction with covered oral surgical procedures</v>
      </c>
      <c r="E15971">
        <f t="shared" ca="1" si="1249"/>
        <v>13</v>
      </c>
    </row>
    <row r="15972" spans="1:5" x14ac:dyDescent="0.2">
      <c r="A15972" t="str">
        <f t="shared" ca="1" si="1246"/>
        <v>Major</v>
      </c>
      <c r="B15972" t="str">
        <f t="shared" ca="1" si="1247"/>
        <v>major restorative</v>
      </c>
      <c r="C15972">
        <f t="shared" si="1245"/>
        <v>887</v>
      </c>
      <c r="D15972" t="str">
        <f t="shared" ca="1" si="1248"/>
        <v>Single crowns, inlays, onlays</v>
      </c>
      <c r="E15972">
        <f t="shared" ca="1" si="1249"/>
        <v>14</v>
      </c>
    </row>
    <row r="15973" spans="1:5" x14ac:dyDescent="0.2">
      <c r="A15973" t="str">
        <f t="shared" ca="1" si="1246"/>
        <v>Major</v>
      </c>
      <c r="B15973" t="str">
        <f t="shared" ca="1" si="1247"/>
        <v>major restorative</v>
      </c>
      <c r="C15973">
        <f t="shared" si="1245"/>
        <v>887</v>
      </c>
      <c r="D15973" t="str">
        <f t="shared" ca="1" si="1248"/>
        <v>Single crowns, inlays, onlays</v>
      </c>
      <c r="E15973">
        <f t="shared" ca="1" si="1249"/>
        <v>14</v>
      </c>
    </row>
    <row r="15974" spans="1:5" x14ac:dyDescent="0.2">
      <c r="A15974" t="str">
        <f t="shared" ca="1" si="1246"/>
        <v>Orthodontics</v>
      </c>
      <c r="B15974" t="str">
        <f t="shared" ca="1" si="1247"/>
        <v>orthodontics</v>
      </c>
      <c r="C15974">
        <f t="shared" si="1245"/>
        <v>887</v>
      </c>
      <c r="D15974" t="str">
        <f t="shared" ca="1" si="1248"/>
        <v>For eligible dependents to age 19</v>
      </c>
      <c r="E15974">
        <f t="shared" ca="1" si="1249"/>
        <v>17</v>
      </c>
    </row>
    <row r="15975" spans="1:5" x14ac:dyDescent="0.2">
      <c r="A15975" t="str">
        <f t="shared" ca="1" si="1246"/>
        <v>Diagnostics and Preventative</v>
      </c>
      <c r="B15975" t="str">
        <f t="shared" ca="1" si="1247"/>
        <v>Full-mouth x-ray</v>
      </c>
      <c r="C15975">
        <f t="shared" si="1245"/>
        <v>887</v>
      </c>
      <c r="D15975">
        <f t="shared" ca="1" si="1248"/>
        <v>0</v>
      </c>
      <c r="E15975">
        <f t="shared" ca="1" si="1249"/>
        <v>3</v>
      </c>
    </row>
    <row r="15976" spans="1:5" x14ac:dyDescent="0.2">
      <c r="A15976" t="str">
        <f t="shared" ca="1" si="1246"/>
        <v>Basic</v>
      </c>
      <c r="B15976" t="str">
        <f t="shared" ca="1" si="1247"/>
        <v>endodontics</v>
      </c>
      <c r="C15976">
        <f t="shared" ref="C15976:C16039" si="1250">IF(MOD(ROW(C15976)-2,18)&lt;&gt;0,C15975,C15975+1)</f>
        <v>887</v>
      </c>
      <c r="D15976" t="str">
        <f t="shared" ca="1" si="1248"/>
        <v>Root canal, pulpal therapy</v>
      </c>
      <c r="E15976">
        <f t="shared" ca="1" si="1249"/>
        <v>10</v>
      </c>
    </row>
    <row r="15977" spans="1:5" x14ac:dyDescent="0.2">
      <c r="A15977" t="str">
        <f t="shared" ca="1" si="1246"/>
        <v>Major</v>
      </c>
      <c r="B15977" t="str">
        <f t="shared" ca="1" si="1247"/>
        <v>temporomandibular joint dysfunction</v>
      </c>
      <c r="C15977">
        <f t="shared" si="1250"/>
        <v>887</v>
      </c>
      <c r="D15977" t="str">
        <f t="shared" ca="1" si="1248"/>
        <v>Services relating to hinging joints of the jaw</v>
      </c>
      <c r="E15977">
        <f t="shared" ca="1" si="1249"/>
        <v>16</v>
      </c>
    </row>
    <row r="15978" spans="1:5" x14ac:dyDescent="0.2">
      <c r="A15978" t="str">
        <f t="shared" ca="1" si="1246"/>
        <v>Major</v>
      </c>
      <c r="B15978" t="str">
        <f t="shared" ca="1" si="1247"/>
        <v>temporomandibular joint dysfunction</v>
      </c>
      <c r="C15978">
        <f t="shared" si="1250"/>
        <v>887</v>
      </c>
      <c r="D15978" t="str">
        <f t="shared" ca="1" si="1248"/>
        <v>Services relating to hinging joints of the jaw</v>
      </c>
      <c r="E15978">
        <f t="shared" ca="1" si="1249"/>
        <v>16</v>
      </c>
    </row>
    <row r="15979" spans="1:5" x14ac:dyDescent="0.2">
      <c r="A15979" t="str">
        <f t="shared" ca="1" si="1246"/>
        <v>Other</v>
      </c>
      <c r="B15979" t="str">
        <f t="shared" ca="1" si="1247"/>
        <v>Implants</v>
      </c>
      <c r="C15979">
        <f t="shared" si="1250"/>
        <v>887</v>
      </c>
      <c r="D15979" t="str">
        <f t="shared" ca="1" si="1248"/>
        <v>Implant dental work</v>
      </c>
      <c r="E15979">
        <f t="shared" ca="1" si="1249"/>
        <v>18</v>
      </c>
    </row>
    <row r="15980" spans="1:5" x14ac:dyDescent="0.2">
      <c r="A15980" t="str">
        <f t="shared" ca="1" si="1246"/>
        <v>Other</v>
      </c>
      <c r="B15980" t="str">
        <f t="shared" ca="1" si="1247"/>
        <v>Implants</v>
      </c>
      <c r="C15980">
        <f t="shared" si="1250"/>
        <v>887</v>
      </c>
      <c r="D15980" t="str">
        <f t="shared" ca="1" si="1248"/>
        <v>Implant dental work</v>
      </c>
      <c r="E15980">
        <f t="shared" ca="1" si="1249"/>
        <v>18</v>
      </c>
    </row>
    <row r="15981" spans="1:5" x14ac:dyDescent="0.2">
      <c r="A15981" t="str">
        <f t="shared" ca="1" si="1246"/>
        <v>Basic</v>
      </c>
      <c r="B15981" t="str">
        <f t="shared" ca="1" si="1247"/>
        <v>non-surgical periodontics</v>
      </c>
      <c r="C15981">
        <f t="shared" si="1250"/>
        <v>887</v>
      </c>
      <c r="D15981" t="str">
        <f t="shared" ca="1" si="1248"/>
        <v xml:space="preserve">Non-surgical treatment of the gums and supporting structures of the teeth </v>
      </c>
      <c r="E15981">
        <f t="shared" ca="1" si="1249"/>
        <v>12</v>
      </c>
    </row>
    <row r="15982" spans="1:5" x14ac:dyDescent="0.2">
      <c r="A15982" t="str">
        <f t="shared" ca="1" si="1246"/>
        <v>Orthodontics</v>
      </c>
      <c r="B15982" t="str">
        <f t="shared" ca="1" si="1247"/>
        <v>orthodontics</v>
      </c>
      <c r="C15982">
        <f t="shared" si="1250"/>
        <v>887</v>
      </c>
      <c r="D15982" t="str">
        <f t="shared" ca="1" si="1248"/>
        <v>For eligible dependents to age 19</v>
      </c>
      <c r="E15982">
        <f t="shared" ca="1" si="1249"/>
        <v>17</v>
      </c>
    </row>
    <row r="15983" spans="1:5" x14ac:dyDescent="0.2">
      <c r="A15983" t="str">
        <f t="shared" ca="1" si="1246"/>
        <v>Basic</v>
      </c>
      <c r="B15983" t="str">
        <f t="shared" ca="1" si="1247"/>
        <v>oral surgery</v>
      </c>
      <c r="C15983">
        <f t="shared" si="1250"/>
        <v>887</v>
      </c>
      <c r="D15983" t="str">
        <f t="shared" ca="1" si="1248"/>
        <v>Extraction and other surgery procedures, incl. pre- and post-operative care</v>
      </c>
      <c r="E15983">
        <f t="shared" ca="1" si="1249"/>
        <v>9</v>
      </c>
    </row>
    <row r="15984" spans="1:5" x14ac:dyDescent="0.2">
      <c r="A15984" t="str">
        <f t="shared" ca="1" si="1246"/>
        <v>Diagnostics and Preventative</v>
      </c>
      <c r="B15984" t="str">
        <f t="shared" ca="1" si="1247"/>
        <v>Sealants</v>
      </c>
      <c r="C15984">
        <f t="shared" si="1250"/>
        <v>887</v>
      </c>
      <c r="D15984">
        <f t="shared" ca="1" si="1248"/>
        <v>0</v>
      </c>
      <c r="E15984">
        <f t="shared" ca="1" si="1249"/>
        <v>6</v>
      </c>
    </row>
    <row r="15985" spans="1:5" x14ac:dyDescent="0.2">
      <c r="A15985" t="str">
        <f t="shared" ca="1" si="1246"/>
        <v>Basic</v>
      </c>
      <c r="B15985" t="str">
        <f t="shared" ca="1" si="1247"/>
        <v>general anesthesia</v>
      </c>
      <c r="C15985">
        <f t="shared" si="1250"/>
        <v>887</v>
      </c>
      <c r="D15985" t="str">
        <f t="shared" ca="1" si="1248"/>
        <v>Covered when used in conjunction with covered oral surgical procedures</v>
      </c>
      <c r="E15985">
        <f t="shared" ca="1" si="1249"/>
        <v>13</v>
      </c>
    </row>
    <row r="15986" spans="1:5" x14ac:dyDescent="0.2">
      <c r="A15986" t="str">
        <f t="shared" ca="1" si="1246"/>
        <v>Basic</v>
      </c>
      <c r="B15986" t="str">
        <f t="shared" ca="1" si="1247"/>
        <v>oral surgery</v>
      </c>
      <c r="C15986">
        <f t="shared" si="1250"/>
        <v>888</v>
      </c>
      <c r="D15986" t="str">
        <f t="shared" ca="1" si="1248"/>
        <v>Extraction and other surgery procedures, incl. pre- and post-operative care</v>
      </c>
      <c r="E15986">
        <f t="shared" ca="1" si="1249"/>
        <v>9</v>
      </c>
    </row>
    <row r="15987" spans="1:5" x14ac:dyDescent="0.2">
      <c r="A15987" t="str">
        <f t="shared" ca="1" si="1246"/>
        <v>Orthodontics</v>
      </c>
      <c r="B15987" t="str">
        <f t="shared" ca="1" si="1247"/>
        <v>orthodontics</v>
      </c>
      <c r="C15987">
        <f t="shared" si="1250"/>
        <v>888</v>
      </c>
      <c r="D15987" t="str">
        <f t="shared" ca="1" si="1248"/>
        <v>For eligible dependents to age 19</v>
      </c>
      <c r="E15987">
        <f t="shared" ca="1" si="1249"/>
        <v>17</v>
      </c>
    </row>
    <row r="15988" spans="1:5" x14ac:dyDescent="0.2">
      <c r="A15988" t="str">
        <f t="shared" ca="1" si="1246"/>
        <v>Basic</v>
      </c>
      <c r="B15988" t="str">
        <f t="shared" ca="1" si="1247"/>
        <v>endodontics</v>
      </c>
      <c r="C15988">
        <f t="shared" si="1250"/>
        <v>888</v>
      </c>
      <c r="D15988" t="str">
        <f t="shared" ca="1" si="1248"/>
        <v>Root canal, pulpal therapy</v>
      </c>
      <c r="E15988">
        <f t="shared" ca="1" si="1249"/>
        <v>10</v>
      </c>
    </row>
    <row r="15989" spans="1:5" x14ac:dyDescent="0.2">
      <c r="A15989" t="str">
        <f t="shared" ca="1" si="1246"/>
        <v>Other</v>
      </c>
      <c r="B15989" t="str">
        <f t="shared" ca="1" si="1247"/>
        <v>Implants</v>
      </c>
      <c r="C15989">
        <f t="shared" si="1250"/>
        <v>888</v>
      </c>
      <c r="D15989" t="str">
        <f t="shared" ca="1" si="1248"/>
        <v>Implant dental work</v>
      </c>
      <c r="E15989">
        <f t="shared" ca="1" si="1249"/>
        <v>18</v>
      </c>
    </row>
    <row r="15990" spans="1:5" x14ac:dyDescent="0.2">
      <c r="A15990" t="str">
        <f t="shared" ca="1" si="1246"/>
        <v>Major</v>
      </c>
      <c r="B15990" t="str">
        <f t="shared" ca="1" si="1247"/>
        <v>prosthodontics</v>
      </c>
      <c r="C15990">
        <f t="shared" si="1250"/>
        <v>888</v>
      </c>
      <c r="D15990" t="str">
        <f t="shared" ca="1" si="1248"/>
        <v>Procedures for replacement of missing teeth by construction or repair of bridges and partial or complete dentures</v>
      </c>
      <c r="E15990">
        <f t="shared" ca="1" si="1249"/>
        <v>15</v>
      </c>
    </row>
    <row r="15991" spans="1:5" x14ac:dyDescent="0.2">
      <c r="A15991" t="str">
        <f t="shared" ca="1" si="1246"/>
        <v>Major</v>
      </c>
      <c r="B15991" t="str">
        <f t="shared" ca="1" si="1247"/>
        <v>prosthodontics</v>
      </c>
      <c r="C15991">
        <f t="shared" si="1250"/>
        <v>888</v>
      </c>
      <c r="D15991" t="str">
        <f t="shared" ca="1" si="1248"/>
        <v>Procedures for replacement of missing teeth by construction or repair of bridges and partial or complete dentures</v>
      </c>
      <c r="E15991">
        <f t="shared" ca="1" si="1249"/>
        <v>15</v>
      </c>
    </row>
    <row r="15992" spans="1:5" x14ac:dyDescent="0.2">
      <c r="A15992" t="str">
        <f t="shared" ca="1" si="1246"/>
        <v>Basic</v>
      </c>
      <c r="B15992" t="str">
        <f t="shared" ca="1" si="1247"/>
        <v>non-surgical periodontics</v>
      </c>
      <c r="C15992">
        <f t="shared" si="1250"/>
        <v>888</v>
      </c>
      <c r="D15992" t="str">
        <f t="shared" ca="1" si="1248"/>
        <v xml:space="preserve">Non-surgical treatment of the gums and supporting structures of the teeth </v>
      </c>
      <c r="E15992">
        <f t="shared" ca="1" si="1249"/>
        <v>12</v>
      </c>
    </row>
    <row r="15993" spans="1:5" x14ac:dyDescent="0.2">
      <c r="A15993" t="str">
        <f t="shared" ca="1" si="1246"/>
        <v>Diagnostics and Preventative</v>
      </c>
      <c r="B15993" t="str">
        <f t="shared" ca="1" si="1247"/>
        <v>Full-mouth x-ray</v>
      </c>
      <c r="C15993">
        <f t="shared" si="1250"/>
        <v>888</v>
      </c>
      <c r="D15993">
        <f t="shared" ca="1" si="1248"/>
        <v>0</v>
      </c>
      <c r="E15993">
        <f t="shared" ca="1" si="1249"/>
        <v>3</v>
      </c>
    </row>
    <row r="15994" spans="1:5" x14ac:dyDescent="0.2">
      <c r="A15994" t="str">
        <f t="shared" ca="1" si="1246"/>
        <v>Diagnostics and Preventative</v>
      </c>
      <c r="B15994" t="str">
        <f t="shared" ca="1" si="1247"/>
        <v>Prophylaxis</v>
      </c>
      <c r="C15994">
        <f t="shared" si="1250"/>
        <v>888</v>
      </c>
      <c r="D15994">
        <f t="shared" ca="1" si="1248"/>
        <v>0</v>
      </c>
      <c r="E15994">
        <f t="shared" ca="1" si="1249"/>
        <v>4</v>
      </c>
    </row>
    <row r="15995" spans="1:5" x14ac:dyDescent="0.2">
      <c r="A15995" t="str">
        <f t="shared" ca="1" si="1246"/>
        <v>Diagnostics and Preventative</v>
      </c>
      <c r="B15995" t="str">
        <f t="shared" ca="1" si="1247"/>
        <v>Full-mouth x-ray</v>
      </c>
      <c r="C15995">
        <f t="shared" si="1250"/>
        <v>888</v>
      </c>
      <c r="D15995">
        <f t="shared" ca="1" si="1248"/>
        <v>0</v>
      </c>
      <c r="E15995">
        <f t="shared" ca="1" si="1249"/>
        <v>3</v>
      </c>
    </row>
    <row r="15996" spans="1:5" x14ac:dyDescent="0.2">
      <c r="A15996" t="str">
        <f t="shared" ca="1" si="1246"/>
        <v>Basic</v>
      </c>
      <c r="B15996" t="str">
        <f t="shared" ca="1" si="1247"/>
        <v>basic restorative</v>
      </c>
      <c r="C15996">
        <f t="shared" si="1250"/>
        <v>888</v>
      </c>
      <c r="D15996" t="str">
        <f t="shared" ca="1" si="1248"/>
        <v>Fillings (amalgam "silver" and composite "white" non-molar)</v>
      </c>
      <c r="E15996">
        <f t="shared" ca="1" si="1249"/>
        <v>8</v>
      </c>
    </row>
    <row r="15997" spans="1:5" x14ac:dyDescent="0.2">
      <c r="A15997" t="str">
        <f t="shared" ca="1" si="1246"/>
        <v>Diagnostics and Preventative</v>
      </c>
      <c r="B15997" t="str">
        <f t="shared" ca="1" si="1247"/>
        <v>Full-mouth x-ray</v>
      </c>
      <c r="C15997">
        <f t="shared" si="1250"/>
        <v>888</v>
      </c>
      <c r="D15997">
        <f t="shared" ca="1" si="1248"/>
        <v>0</v>
      </c>
      <c r="E15997">
        <f t="shared" ca="1" si="1249"/>
        <v>3</v>
      </c>
    </row>
    <row r="15998" spans="1:5" x14ac:dyDescent="0.2">
      <c r="A15998" t="str">
        <f t="shared" ca="1" si="1246"/>
        <v>Basic</v>
      </c>
      <c r="B15998" t="str">
        <f t="shared" ca="1" si="1247"/>
        <v>basic restorative</v>
      </c>
      <c r="C15998">
        <f t="shared" si="1250"/>
        <v>888</v>
      </c>
      <c r="D15998" t="str">
        <f t="shared" ca="1" si="1248"/>
        <v>Fillings (amalgam "silver" and composite "white" non-molar)</v>
      </c>
      <c r="E15998">
        <f t="shared" ca="1" si="1249"/>
        <v>8</v>
      </c>
    </row>
    <row r="15999" spans="1:5" x14ac:dyDescent="0.2">
      <c r="A15999" t="str">
        <f t="shared" ca="1" si="1246"/>
        <v>Diagnostics and Preventative</v>
      </c>
      <c r="B15999" t="str">
        <f t="shared" ca="1" si="1247"/>
        <v>Periodic Exams</v>
      </c>
      <c r="C15999">
        <f t="shared" si="1250"/>
        <v>888</v>
      </c>
      <c r="D15999">
        <f t="shared" ca="1" si="1248"/>
        <v>0</v>
      </c>
      <c r="E15999">
        <f t="shared" ca="1" si="1249"/>
        <v>1</v>
      </c>
    </row>
    <row r="16000" spans="1:5" x14ac:dyDescent="0.2">
      <c r="A16000" t="str">
        <f t="shared" ca="1" si="1246"/>
        <v>Diagnostics and Preventative</v>
      </c>
      <c r="B16000" t="str">
        <f t="shared" ca="1" si="1247"/>
        <v>Periodic Exams</v>
      </c>
      <c r="C16000">
        <f t="shared" si="1250"/>
        <v>888</v>
      </c>
      <c r="D16000">
        <f t="shared" ca="1" si="1248"/>
        <v>0</v>
      </c>
      <c r="E16000">
        <f t="shared" ca="1" si="1249"/>
        <v>1</v>
      </c>
    </row>
    <row r="16001" spans="1:5" x14ac:dyDescent="0.2">
      <c r="A16001" t="str">
        <f t="shared" ca="1" si="1246"/>
        <v>Diagnostics and Preventative</v>
      </c>
      <c r="B16001" t="str">
        <f t="shared" ca="1" si="1247"/>
        <v>Fluoride treatments</v>
      </c>
      <c r="C16001">
        <f t="shared" si="1250"/>
        <v>888</v>
      </c>
      <c r="D16001">
        <f t="shared" ca="1" si="1248"/>
        <v>0</v>
      </c>
      <c r="E16001">
        <f t="shared" ca="1" si="1249"/>
        <v>5</v>
      </c>
    </row>
    <row r="16002" spans="1:5" x14ac:dyDescent="0.2">
      <c r="A16002" t="str">
        <f t="shared" ref="A16002:A16065" ca="1" si="1251">INDEX(services,E16002,1)</f>
        <v>Diagnostics and Preventative</v>
      </c>
      <c r="B16002" t="str">
        <f t="shared" ref="B16002:B16065" ca="1" si="1252">INDEX(services,E16002,2)</f>
        <v>Fluoride treatments</v>
      </c>
      <c r="C16002">
        <f t="shared" si="1250"/>
        <v>888</v>
      </c>
      <c r="D16002">
        <f t="shared" ref="D16002:D16065" ca="1" si="1253">INDEX(services,E16002,3)</f>
        <v>0</v>
      </c>
      <c r="E16002">
        <f t="shared" ref="E16002:E16065" ca="1" si="1254">RANDBETWEEN(1,ROWS(services))</f>
        <v>5</v>
      </c>
    </row>
    <row r="16003" spans="1:5" x14ac:dyDescent="0.2">
      <c r="A16003" t="str">
        <f t="shared" ca="1" si="1251"/>
        <v>Diagnostics and Preventative</v>
      </c>
      <c r="B16003" t="str">
        <f t="shared" ca="1" si="1252"/>
        <v>Periodic Exams</v>
      </c>
      <c r="C16003">
        <f t="shared" si="1250"/>
        <v>888</v>
      </c>
      <c r="D16003">
        <f t="shared" ca="1" si="1253"/>
        <v>0</v>
      </c>
      <c r="E16003">
        <f t="shared" ca="1" si="1254"/>
        <v>1</v>
      </c>
    </row>
    <row r="16004" spans="1:5" x14ac:dyDescent="0.2">
      <c r="A16004" t="str">
        <f t="shared" ca="1" si="1251"/>
        <v>Orthodontics</v>
      </c>
      <c r="B16004" t="str">
        <f t="shared" ca="1" si="1252"/>
        <v>orthodontics</v>
      </c>
      <c r="C16004">
        <f t="shared" si="1250"/>
        <v>889</v>
      </c>
      <c r="D16004" t="str">
        <f t="shared" ca="1" si="1253"/>
        <v>For eligible dependents to age 19</v>
      </c>
      <c r="E16004">
        <f t="shared" ca="1" si="1254"/>
        <v>17</v>
      </c>
    </row>
    <row r="16005" spans="1:5" x14ac:dyDescent="0.2">
      <c r="A16005" t="str">
        <f t="shared" ca="1" si="1251"/>
        <v>Major</v>
      </c>
      <c r="B16005" t="str">
        <f t="shared" ca="1" si="1252"/>
        <v>prosthodontics</v>
      </c>
      <c r="C16005">
        <f t="shared" si="1250"/>
        <v>889</v>
      </c>
      <c r="D16005" t="str">
        <f t="shared" ca="1" si="1253"/>
        <v>Procedures for replacement of missing teeth by construction or repair of bridges and partial or complete dentures</v>
      </c>
      <c r="E16005">
        <f t="shared" ca="1" si="1254"/>
        <v>15</v>
      </c>
    </row>
    <row r="16006" spans="1:5" x14ac:dyDescent="0.2">
      <c r="A16006" t="str">
        <f t="shared" ca="1" si="1251"/>
        <v>Major</v>
      </c>
      <c r="B16006" t="str">
        <f t="shared" ca="1" si="1252"/>
        <v>major restorative</v>
      </c>
      <c r="C16006">
        <f t="shared" si="1250"/>
        <v>889</v>
      </c>
      <c r="D16006" t="str">
        <f t="shared" ca="1" si="1253"/>
        <v>Single crowns, inlays, onlays</v>
      </c>
      <c r="E16006">
        <f t="shared" ca="1" si="1254"/>
        <v>14</v>
      </c>
    </row>
    <row r="16007" spans="1:5" x14ac:dyDescent="0.2">
      <c r="A16007" t="str">
        <f t="shared" ca="1" si="1251"/>
        <v>Basic</v>
      </c>
      <c r="B16007" t="str">
        <f t="shared" ca="1" si="1252"/>
        <v>general anesthesia</v>
      </c>
      <c r="C16007">
        <f t="shared" si="1250"/>
        <v>889</v>
      </c>
      <c r="D16007" t="str">
        <f t="shared" ca="1" si="1253"/>
        <v>Covered when used in conjunction with covered oral surgical procedures</v>
      </c>
      <c r="E16007">
        <f t="shared" ca="1" si="1254"/>
        <v>13</v>
      </c>
    </row>
    <row r="16008" spans="1:5" x14ac:dyDescent="0.2">
      <c r="A16008" t="str">
        <f t="shared" ca="1" si="1251"/>
        <v>Orthodontics</v>
      </c>
      <c r="B16008" t="str">
        <f t="shared" ca="1" si="1252"/>
        <v>orthodontics</v>
      </c>
      <c r="C16008">
        <f t="shared" si="1250"/>
        <v>889</v>
      </c>
      <c r="D16008" t="str">
        <f t="shared" ca="1" si="1253"/>
        <v>For eligible dependents to age 19</v>
      </c>
      <c r="E16008">
        <f t="shared" ca="1" si="1254"/>
        <v>17</v>
      </c>
    </row>
    <row r="16009" spans="1:5" x14ac:dyDescent="0.2">
      <c r="A16009" t="str">
        <f t="shared" ca="1" si="1251"/>
        <v>Basic</v>
      </c>
      <c r="B16009" t="str">
        <f t="shared" ca="1" si="1252"/>
        <v>general anesthesia</v>
      </c>
      <c r="C16009">
        <f t="shared" si="1250"/>
        <v>889</v>
      </c>
      <c r="D16009" t="str">
        <f t="shared" ca="1" si="1253"/>
        <v>Covered when used in conjunction with covered oral surgical procedures</v>
      </c>
      <c r="E16009">
        <f t="shared" ca="1" si="1254"/>
        <v>13</v>
      </c>
    </row>
    <row r="16010" spans="1:5" x14ac:dyDescent="0.2">
      <c r="A16010" t="str">
        <f t="shared" ca="1" si="1251"/>
        <v>Basic</v>
      </c>
      <c r="B16010" t="str">
        <f t="shared" ca="1" si="1252"/>
        <v>oral surgery</v>
      </c>
      <c r="C16010">
        <f t="shared" si="1250"/>
        <v>889</v>
      </c>
      <c r="D16010" t="str">
        <f t="shared" ca="1" si="1253"/>
        <v>Extraction and other surgery procedures, incl. pre- and post-operative care</v>
      </c>
      <c r="E16010">
        <f t="shared" ca="1" si="1254"/>
        <v>9</v>
      </c>
    </row>
    <row r="16011" spans="1:5" x14ac:dyDescent="0.2">
      <c r="A16011" t="str">
        <f t="shared" ca="1" si="1251"/>
        <v>Major</v>
      </c>
      <c r="B16011" t="str">
        <f t="shared" ca="1" si="1252"/>
        <v>major restorative</v>
      </c>
      <c r="C16011">
        <f t="shared" si="1250"/>
        <v>889</v>
      </c>
      <c r="D16011" t="str">
        <f t="shared" ca="1" si="1253"/>
        <v>Single crowns, inlays, onlays</v>
      </c>
      <c r="E16011">
        <f t="shared" ca="1" si="1254"/>
        <v>14</v>
      </c>
    </row>
    <row r="16012" spans="1:5" x14ac:dyDescent="0.2">
      <c r="A16012" t="str">
        <f t="shared" ca="1" si="1251"/>
        <v>Basic</v>
      </c>
      <c r="B16012" t="str">
        <f t="shared" ca="1" si="1252"/>
        <v>endodontics</v>
      </c>
      <c r="C16012">
        <f t="shared" si="1250"/>
        <v>889</v>
      </c>
      <c r="D16012" t="str">
        <f t="shared" ca="1" si="1253"/>
        <v>Root canal, pulpal therapy</v>
      </c>
      <c r="E16012">
        <f t="shared" ca="1" si="1254"/>
        <v>10</v>
      </c>
    </row>
    <row r="16013" spans="1:5" x14ac:dyDescent="0.2">
      <c r="A16013" t="str">
        <f t="shared" ca="1" si="1251"/>
        <v>Orthodontics</v>
      </c>
      <c r="B16013" t="str">
        <f t="shared" ca="1" si="1252"/>
        <v>orthodontics</v>
      </c>
      <c r="C16013">
        <f t="shared" si="1250"/>
        <v>889</v>
      </c>
      <c r="D16013" t="str">
        <f t="shared" ca="1" si="1253"/>
        <v>For eligible dependents to age 19</v>
      </c>
      <c r="E16013">
        <f t="shared" ca="1" si="1254"/>
        <v>17</v>
      </c>
    </row>
    <row r="16014" spans="1:5" x14ac:dyDescent="0.2">
      <c r="A16014" t="str">
        <f t="shared" ca="1" si="1251"/>
        <v>Basic</v>
      </c>
      <c r="B16014" t="str">
        <f t="shared" ca="1" si="1252"/>
        <v>surgical periodontics</v>
      </c>
      <c r="C16014">
        <f t="shared" si="1250"/>
        <v>889</v>
      </c>
      <c r="D16014" t="str">
        <f t="shared" ca="1" si="1253"/>
        <v>Surgical treatment of the gums and supporting structures of the teeth</v>
      </c>
      <c r="E16014">
        <f t="shared" ca="1" si="1254"/>
        <v>11</v>
      </c>
    </row>
    <row r="16015" spans="1:5" x14ac:dyDescent="0.2">
      <c r="A16015" t="str">
        <f t="shared" ca="1" si="1251"/>
        <v>Orthodontics</v>
      </c>
      <c r="B16015" t="str">
        <f t="shared" ca="1" si="1252"/>
        <v>orthodontics</v>
      </c>
      <c r="C16015">
        <f t="shared" si="1250"/>
        <v>889</v>
      </c>
      <c r="D16015" t="str">
        <f t="shared" ca="1" si="1253"/>
        <v>For eligible dependents to age 19</v>
      </c>
      <c r="E16015">
        <f t="shared" ca="1" si="1254"/>
        <v>17</v>
      </c>
    </row>
    <row r="16016" spans="1:5" x14ac:dyDescent="0.2">
      <c r="A16016" t="str">
        <f t="shared" ca="1" si="1251"/>
        <v>Diagnostics and Preventative</v>
      </c>
      <c r="B16016" t="str">
        <f t="shared" ca="1" si="1252"/>
        <v>Fluoride treatments</v>
      </c>
      <c r="C16016">
        <f t="shared" si="1250"/>
        <v>889</v>
      </c>
      <c r="D16016">
        <f t="shared" ca="1" si="1253"/>
        <v>0</v>
      </c>
      <c r="E16016">
        <f t="shared" ca="1" si="1254"/>
        <v>5</v>
      </c>
    </row>
    <row r="16017" spans="1:5" x14ac:dyDescent="0.2">
      <c r="A16017" t="str">
        <f t="shared" ca="1" si="1251"/>
        <v>Major</v>
      </c>
      <c r="B16017" t="str">
        <f t="shared" ca="1" si="1252"/>
        <v>major restorative</v>
      </c>
      <c r="C16017">
        <f t="shared" si="1250"/>
        <v>889</v>
      </c>
      <c r="D16017" t="str">
        <f t="shared" ca="1" si="1253"/>
        <v>Single crowns, inlays, onlays</v>
      </c>
      <c r="E16017">
        <f t="shared" ca="1" si="1254"/>
        <v>14</v>
      </c>
    </row>
    <row r="16018" spans="1:5" x14ac:dyDescent="0.2">
      <c r="A16018" t="str">
        <f t="shared" ca="1" si="1251"/>
        <v>Diagnostics and Preventative</v>
      </c>
      <c r="B16018" t="str">
        <f t="shared" ca="1" si="1252"/>
        <v>Space Maintainers</v>
      </c>
      <c r="C16018">
        <f t="shared" si="1250"/>
        <v>889</v>
      </c>
      <c r="D16018">
        <f t="shared" ca="1" si="1253"/>
        <v>0</v>
      </c>
      <c r="E16018">
        <f t="shared" ca="1" si="1254"/>
        <v>7</v>
      </c>
    </row>
    <row r="16019" spans="1:5" x14ac:dyDescent="0.2">
      <c r="A16019" t="str">
        <f t="shared" ca="1" si="1251"/>
        <v>Basic</v>
      </c>
      <c r="B16019" t="str">
        <f t="shared" ca="1" si="1252"/>
        <v>oral surgery</v>
      </c>
      <c r="C16019">
        <f t="shared" si="1250"/>
        <v>889</v>
      </c>
      <c r="D16019" t="str">
        <f t="shared" ca="1" si="1253"/>
        <v>Extraction and other surgery procedures, incl. pre- and post-operative care</v>
      </c>
      <c r="E16019">
        <f t="shared" ca="1" si="1254"/>
        <v>9</v>
      </c>
    </row>
    <row r="16020" spans="1:5" x14ac:dyDescent="0.2">
      <c r="A16020" t="str">
        <f t="shared" ca="1" si="1251"/>
        <v>Diagnostics and Preventative</v>
      </c>
      <c r="B16020" t="str">
        <f t="shared" ca="1" si="1252"/>
        <v>Sealants</v>
      </c>
      <c r="C16020">
        <f t="shared" si="1250"/>
        <v>889</v>
      </c>
      <c r="D16020">
        <f t="shared" ca="1" si="1253"/>
        <v>0</v>
      </c>
      <c r="E16020">
        <f t="shared" ca="1" si="1254"/>
        <v>6</v>
      </c>
    </row>
    <row r="16021" spans="1:5" x14ac:dyDescent="0.2">
      <c r="A16021" t="str">
        <f t="shared" ca="1" si="1251"/>
        <v>Diagnostics and Preventative</v>
      </c>
      <c r="B16021" t="str">
        <f t="shared" ca="1" si="1252"/>
        <v>Periodic Exams</v>
      </c>
      <c r="C16021">
        <f t="shared" si="1250"/>
        <v>889</v>
      </c>
      <c r="D16021">
        <f t="shared" ca="1" si="1253"/>
        <v>0</v>
      </c>
      <c r="E16021">
        <f t="shared" ca="1" si="1254"/>
        <v>1</v>
      </c>
    </row>
    <row r="16022" spans="1:5" x14ac:dyDescent="0.2">
      <c r="A16022" t="str">
        <f t="shared" ca="1" si="1251"/>
        <v>Basic</v>
      </c>
      <c r="B16022" t="str">
        <f t="shared" ca="1" si="1252"/>
        <v>basic restorative</v>
      </c>
      <c r="C16022">
        <f t="shared" si="1250"/>
        <v>890</v>
      </c>
      <c r="D16022" t="str">
        <f t="shared" ca="1" si="1253"/>
        <v>Fillings (amalgam "silver" and composite "white" non-molar)</v>
      </c>
      <c r="E16022">
        <f t="shared" ca="1" si="1254"/>
        <v>8</v>
      </c>
    </row>
    <row r="16023" spans="1:5" x14ac:dyDescent="0.2">
      <c r="A16023" t="str">
        <f t="shared" ca="1" si="1251"/>
        <v>Diagnostics and Preventative</v>
      </c>
      <c r="B16023" t="str">
        <f t="shared" ca="1" si="1252"/>
        <v>Bitewing x-rays</v>
      </c>
      <c r="C16023">
        <f t="shared" si="1250"/>
        <v>890</v>
      </c>
      <c r="D16023">
        <f t="shared" ca="1" si="1253"/>
        <v>0</v>
      </c>
      <c r="E16023">
        <f t="shared" ca="1" si="1254"/>
        <v>2</v>
      </c>
    </row>
    <row r="16024" spans="1:5" x14ac:dyDescent="0.2">
      <c r="A16024" t="str">
        <f t="shared" ca="1" si="1251"/>
        <v>Orthodontics</v>
      </c>
      <c r="B16024" t="str">
        <f t="shared" ca="1" si="1252"/>
        <v>orthodontics</v>
      </c>
      <c r="C16024">
        <f t="shared" si="1250"/>
        <v>890</v>
      </c>
      <c r="D16024" t="str">
        <f t="shared" ca="1" si="1253"/>
        <v>For eligible dependents to age 19</v>
      </c>
      <c r="E16024">
        <f t="shared" ca="1" si="1254"/>
        <v>17</v>
      </c>
    </row>
    <row r="16025" spans="1:5" x14ac:dyDescent="0.2">
      <c r="A16025" t="str">
        <f t="shared" ca="1" si="1251"/>
        <v>Basic</v>
      </c>
      <c r="B16025" t="str">
        <f t="shared" ca="1" si="1252"/>
        <v>oral surgery</v>
      </c>
      <c r="C16025">
        <f t="shared" si="1250"/>
        <v>890</v>
      </c>
      <c r="D16025" t="str">
        <f t="shared" ca="1" si="1253"/>
        <v>Extraction and other surgery procedures, incl. pre- and post-operative care</v>
      </c>
      <c r="E16025">
        <f t="shared" ca="1" si="1254"/>
        <v>9</v>
      </c>
    </row>
    <row r="16026" spans="1:5" x14ac:dyDescent="0.2">
      <c r="A16026" t="str">
        <f t="shared" ca="1" si="1251"/>
        <v>Basic</v>
      </c>
      <c r="B16026" t="str">
        <f t="shared" ca="1" si="1252"/>
        <v>endodontics</v>
      </c>
      <c r="C16026">
        <f t="shared" si="1250"/>
        <v>890</v>
      </c>
      <c r="D16026" t="str">
        <f t="shared" ca="1" si="1253"/>
        <v>Root canal, pulpal therapy</v>
      </c>
      <c r="E16026">
        <f t="shared" ca="1" si="1254"/>
        <v>10</v>
      </c>
    </row>
    <row r="16027" spans="1:5" x14ac:dyDescent="0.2">
      <c r="A16027" t="str">
        <f t="shared" ca="1" si="1251"/>
        <v>Major</v>
      </c>
      <c r="B16027" t="str">
        <f t="shared" ca="1" si="1252"/>
        <v>temporomandibular joint dysfunction</v>
      </c>
      <c r="C16027">
        <f t="shared" si="1250"/>
        <v>890</v>
      </c>
      <c r="D16027" t="str">
        <f t="shared" ca="1" si="1253"/>
        <v>Services relating to hinging joints of the jaw</v>
      </c>
      <c r="E16027">
        <f t="shared" ca="1" si="1254"/>
        <v>16</v>
      </c>
    </row>
    <row r="16028" spans="1:5" x14ac:dyDescent="0.2">
      <c r="A16028" t="str">
        <f t="shared" ca="1" si="1251"/>
        <v>Orthodontics</v>
      </c>
      <c r="B16028" t="str">
        <f t="shared" ca="1" si="1252"/>
        <v>orthodontics</v>
      </c>
      <c r="C16028">
        <f t="shared" si="1250"/>
        <v>890</v>
      </c>
      <c r="D16028" t="str">
        <f t="shared" ca="1" si="1253"/>
        <v>For eligible dependents to age 19</v>
      </c>
      <c r="E16028">
        <f t="shared" ca="1" si="1254"/>
        <v>17</v>
      </c>
    </row>
    <row r="16029" spans="1:5" x14ac:dyDescent="0.2">
      <c r="A16029" t="str">
        <f t="shared" ca="1" si="1251"/>
        <v>Diagnostics and Preventative</v>
      </c>
      <c r="B16029" t="str">
        <f t="shared" ca="1" si="1252"/>
        <v>Sealants</v>
      </c>
      <c r="C16029">
        <f t="shared" si="1250"/>
        <v>890</v>
      </c>
      <c r="D16029">
        <f t="shared" ca="1" si="1253"/>
        <v>0</v>
      </c>
      <c r="E16029">
        <f t="shared" ca="1" si="1254"/>
        <v>6</v>
      </c>
    </row>
    <row r="16030" spans="1:5" x14ac:dyDescent="0.2">
      <c r="A16030" t="str">
        <f t="shared" ca="1" si="1251"/>
        <v>Orthodontics</v>
      </c>
      <c r="B16030" t="str">
        <f t="shared" ca="1" si="1252"/>
        <v>orthodontics</v>
      </c>
      <c r="C16030">
        <f t="shared" si="1250"/>
        <v>890</v>
      </c>
      <c r="D16030" t="str">
        <f t="shared" ca="1" si="1253"/>
        <v>For eligible dependents to age 19</v>
      </c>
      <c r="E16030">
        <f t="shared" ca="1" si="1254"/>
        <v>17</v>
      </c>
    </row>
    <row r="16031" spans="1:5" x14ac:dyDescent="0.2">
      <c r="A16031" t="str">
        <f t="shared" ca="1" si="1251"/>
        <v>Other</v>
      </c>
      <c r="B16031" t="str">
        <f t="shared" ca="1" si="1252"/>
        <v>Implants</v>
      </c>
      <c r="C16031">
        <f t="shared" si="1250"/>
        <v>890</v>
      </c>
      <c r="D16031" t="str">
        <f t="shared" ca="1" si="1253"/>
        <v>Implant dental work</v>
      </c>
      <c r="E16031">
        <f t="shared" ca="1" si="1254"/>
        <v>18</v>
      </c>
    </row>
    <row r="16032" spans="1:5" x14ac:dyDescent="0.2">
      <c r="A16032" t="str">
        <f t="shared" ca="1" si="1251"/>
        <v>Basic</v>
      </c>
      <c r="B16032" t="str">
        <f t="shared" ca="1" si="1252"/>
        <v>surgical periodontics</v>
      </c>
      <c r="C16032">
        <f t="shared" si="1250"/>
        <v>890</v>
      </c>
      <c r="D16032" t="str">
        <f t="shared" ca="1" si="1253"/>
        <v>Surgical treatment of the gums and supporting structures of the teeth</v>
      </c>
      <c r="E16032">
        <f t="shared" ca="1" si="1254"/>
        <v>11</v>
      </c>
    </row>
    <row r="16033" spans="1:5" x14ac:dyDescent="0.2">
      <c r="A16033" t="str">
        <f t="shared" ca="1" si="1251"/>
        <v>Diagnostics and Preventative</v>
      </c>
      <c r="B16033" t="str">
        <f t="shared" ca="1" si="1252"/>
        <v>Bitewing x-rays</v>
      </c>
      <c r="C16033">
        <f t="shared" si="1250"/>
        <v>890</v>
      </c>
      <c r="D16033">
        <f t="shared" ca="1" si="1253"/>
        <v>0</v>
      </c>
      <c r="E16033">
        <f t="shared" ca="1" si="1254"/>
        <v>2</v>
      </c>
    </row>
    <row r="16034" spans="1:5" x14ac:dyDescent="0.2">
      <c r="A16034" t="str">
        <f t="shared" ca="1" si="1251"/>
        <v>Major</v>
      </c>
      <c r="B16034" t="str">
        <f t="shared" ca="1" si="1252"/>
        <v>temporomandibular joint dysfunction</v>
      </c>
      <c r="C16034">
        <f t="shared" si="1250"/>
        <v>890</v>
      </c>
      <c r="D16034" t="str">
        <f t="shared" ca="1" si="1253"/>
        <v>Services relating to hinging joints of the jaw</v>
      </c>
      <c r="E16034">
        <f t="shared" ca="1" si="1254"/>
        <v>16</v>
      </c>
    </row>
    <row r="16035" spans="1:5" x14ac:dyDescent="0.2">
      <c r="A16035" t="str">
        <f t="shared" ca="1" si="1251"/>
        <v>Diagnostics and Preventative</v>
      </c>
      <c r="B16035" t="str">
        <f t="shared" ca="1" si="1252"/>
        <v>Prophylaxis</v>
      </c>
      <c r="C16035">
        <f t="shared" si="1250"/>
        <v>890</v>
      </c>
      <c r="D16035">
        <f t="shared" ca="1" si="1253"/>
        <v>0</v>
      </c>
      <c r="E16035">
        <f t="shared" ca="1" si="1254"/>
        <v>4</v>
      </c>
    </row>
    <row r="16036" spans="1:5" x14ac:dyDescent="0.2">
      <c r="A16036" t="str">
        <f t="shared" ca="1" si="1251"/>
        <v>Basic</v>
      </c>
      <c r="B16036" t="str">
        <f t="shared" ca="1" si="1252"/>
        <v>endodontics</v>
      </c>
      <c r="C16036">
        <f t="shared" si="1250"/>
        <v>890</v>
      </c>
      <c r="D16036" t="str">
        <f t="shared" ca="1" si="1253"/>
        <v>Root canal, pulpal therapy</v>
      </c>
      <c r="E16036">
        <f t="shared" ca="1" si="1254"/>
        <v>10</v>
      </c>
    </row>
    <row r="16037" spans="1:5" x14ac:dyDescent="0.2">
      <c r="A16037" t="str">
        <f t="shared" ca="1" si="1251"/>
        <v>Diagnostics and Preventative</v>
      </c>
      <c r="B16037" t="str">
        <f t="shared" ca="1" si="1252"/>
        <v>Sealants</v>
      </c>
      <c r="C16037">
        <f t="shared" si="1250"/>
        <v>890</v>
      </c>
      <c r="D16037">
        <f t="shared" ca="1" si="1253"/>
        <v>0</v>
      </c>
      <c r="E16037">
        <f t="shared" ca="1" si="1254"/>
        <v>6</v>
      </c>
    </row>
    <row r="16038" spans="1:5" x14ac:dyDescent="0.2">
      <c r="A16038" t="str">
        <f t="shared" ca="1" si="1251"/>
        <v>Basic</v>
      </c>
      <c r="B16038" t="str">
        <f t="shared" ca="1" si="1252"/>
        <v>endodontics</v>
      </c>
      <c r="C16038">
        <f t="shared" si="1250"/>
        <v>890</v>
      </c>
      <c r="D16038" t="str">
        <f t="shared" ca="1" si="1253"/>
        <v>Root canal, pulpal therapy</v>
      </c>
      <c r="E16038">
        <f t="shared" ca="1" si="1254"/>
        <v>10</v>
      </c>
    </row>
    <row r="16039" spans="1:5" x14ac:dyDescent="0.2">
      <c r="A16039" t="str">
        <f t="shared" ca="1" si="1251"/>
        <v>Basic</v>
      </c>
      <c r="B16039" t="str">
        <f t="shared" ca="1" si="1252"/>
        <v>oral surgery</v>
      </c>
      <c r="C16039">
        <f t="shared" si="1250"/>
        <v>890</v>
      </c>
      <c r="D16039" t="str">
        <f t="shared" ca="1" si="1253"/>
        <v>Extraction and other surgery procedures, incl. pre- and post-operative care</v>
      </c>
      <c r="E16039">
        <f t="shared" ca="1" si="1254"/>
        <v>9</v>
      </c>
    </row>
    <row r="16040" spans="1:5" x14ac:dyDescent="0.2">
      <c r="A16040" t="str">
        <f t="shared" ca="1" si="1251"/>
        <v>Diagnostics and Preventative</v>
      </c>
      <c r="B16040" t="str">
        <f t="shared" ca="1" si="1252"/>
        <v>Bitewing x-rays</v>
      </c>
      <c r="C16040">
        <f t="shared" ref="C16040:C16103" si="1255">IF(MOD(ROW(C16040)-2,18)&lt;&gt;0,C16039,C16039+1)</f>
        <v>891</v>
      </c>
      <c r="D16040">
        <f t="shared" ca="1" si="1253"/>
        <v>0</v>
      </c>
      <c r="E16040">
        <f t="shared" ca="1" si="1254"/>
        <v>2</v>
      </c>
    </row>
    <row r="16041" spans="1:5" x14ac:dyDescent="0.2">
      <c r="A16041" t="str">
        <f t="shared" ca="1" si="1251"/>
        <v>Basic</v>
      </c>
      <c r="B16041" t="str">
        <f t="shared" ca="1" si="1252"/>
        <v>endodontics</v>
      </c>
      <c r="C16041">
        <f t="shared" si="1255"/>
        <v>891</v>
      </c>
      <c r="D16041" t="str">
        <f t="shared" ca="1" si="1253"/>
        <v>Root canal, pulpal therapy</v>
      </c>
      <c r="E16041">
        <f t="shared" ca="1" si="1254"/>
        <v>10</v>
      </c>
    </row>
    <row r="16042" spans="1:5" x14ac:dyDescent="0.2">
      <c r="A16042" t="str">
        <f t="shared" ca="1" si="1251"/>
        <v>Major</v>
      </c>
      <c r="B16042" t="str">
        <f t="shared" ca="1" si="1252"/>
        <v>temporomandibular joint dysfunction</v>
      </c>
      <c r="C16042">
        <f t="shared" si="1255"/>
        <v>891</v>
      </c>
      <c r="D16042" t="str">
        <f t="shared" ca="1" si="1253"/>
        <v>Services relating to hinging joints of the jaw</v>
      </c>
      <c r="E16042">
        <f t="shared" ca="1" si="1254"/>
        <v>16</v>
      </c>
    </row>
    <row r="16043" spans="1:5" x14ac:dyDescent="0.2">
      <c r="A16043" t="str">
        <f t="shared" ca="1" si="1251"/>
        <v>Major</v>
      </c>
      <c r="B16043" t="str">
        <f t="shared" ca="1" si="1252"/>
        <v>prosthodontics</v>
      </c>
      <c r="C16043">
        <f t="shared" si="1255"/>
        <v>891</v>
      </c>
      <c r="D16043" t="str">
        <f t="shared" ca="1" si="1253"/>
        <v>Procedures for replacement of missing teeth by construction or repair of bridges and partial or complete dentures</v>
      </c>
      <c r="E16043">
        <f t="shared" ca="1" si="1254"/>
        <v>15</v>
      </c>
    </row>
    <row r="16044" spans="1:5" x14ac:dyDescent="0.2">
      <c r="A16044" t="str">
        <f t="shared" ca="1" si="1251"/>
        <v>Diagnostics and Preventative</v>
      </c>
      <c r="B16044" t="str">
        <f t="shared" ca="1" si="1252"/>
        <v>Prophylaxis</v>
      </c>
      <c r="C16044">
        <f t="shared" si="1255"/>
        <v>891</v>
      </c>
      <c r="D16044">
        <f t="shared" ca="1" si="1253"/>
        <v>0</v>
      </c>
      <c r="E16044">
        <f t="shared" ca="1" si="1254"/>
        <v>4</v>
      </c>
    </row>
    <row r="16045" spans="1:5" x14ac:dyDescent="0.2">
      <c r="A16045" t="str">
        <f t="shared" ca="1" si="1251"/>
        <v>Other</v>
      </c>
      <c r="B16045" t="str">
        <f t="shared" ca="1" si="1252"/>
        <v>Implants</v>
      </c>
      <c r="C16045">
        <f t="shared" si="1255"/>
        <v>891</v>
      </c>
      <c r="D16045" t="str">
        <f t="shared" ca="1" si="1253"/>
        <v>Implant dental work</v>
      </c>
      <c r="E16045">
        <f t="shared" ca="1" si="1254"/>
        <v>18</v>
      </c>
    </row>
    <row r="16046" spans="1:5" x14ac:dyDescent="0.2">
      <c r="A16046" t="str">
        <f t="shared" ca="1" si="1251"/>
        <v>Diagnostics and Preventative</v>
      </c>
      <c r="B16046" t="str">
        <f t="shared" ca="1" si="1252"/>
        <v>Sealants</v>
      </c>
      <c r="C16046">
        <f t="shared" si="1255"/>
        <v>891</v>
      </c>
      <c r="D16046">
        <f t="shared" ca="1" si="1253"/>
        <v>0</v>
      </c>
      <c r="E16046">
        <f t="shared" ca="1" si="1254"/>
        <v>6</v>
      </c>
    </row>
    <row r="16047" spans="1:5" x14ac:dyDescent="0.2">
      <c r="A16047" t="str">
        <f t="shared" ca="1" si="1251"/>
        <v>Diagnostics and Preventative</v>
      </c>
      <c r="B16047" t="str">
        <f t="shared" ca="1" si="1252"/>
        <v>Space Maintainers</v>
      </c>
      <c r="C16047">
        <f t="shared" si="1255"/>
        <v>891</v>
      </c>
      <c r="D16047">
        <f t="shared" ca="1" si="1253"/>
        <v>0</v>
      </c>
      <c r="E16047">
        <f t="shared" ca="1" si="1254"/>
        <v>7</v>
      </c>
    </row>
    <row r="16048" spans="1:5" x14ac:dyDescent="0.2">
      <c r="A16048" t="str">
        <f t="shared" ca="1" si="1251"/>
        <v>Major</v>
      </c>
      <c r="B16048" t="str">
        <f t="shared" ca="1" si="1252"/>
        <v>major restorative</v>
      </c>
      <c r="C16048">
        <f t="shared" si="1255"/>
        <v>891</v>
      </c>
      <c r="D16048" t="str">
        <f t="shared" ca="1" si="1253"/>
        <v>Single crowns, inlays, onlays</v>
      </c>
      <c r="E16048">
        <f t="shared" ca="1" si="1254"/>
        <v>14</v>
      </c>
    </row>
    <row r="16049" spans="1:5" x14ac:dyDescent="0.2">
      <c r="A16049" t="str">
        <f t="shared" ca="1" si="1251"/>
        <v>Diagnostics and Preventative</v>
      </c>
      <c r="B16049" t="str">
        <f t="shared" ca="1" si="1252"/>
        <v>Full-mouth x-ray</v>
      </c>
      <c r="C16049">
        <f t="shared" si="1255"/>
        <v>891</v>
      </c>
      <c r="D16049">
        <f t="shared" ca="1" si="1253"/>
        <v>0</v>
      </c>
      <c r="E16049">
        <f t="shared" ca="1" si="1254"/>
        <v>3</v>
      </c>
    </row>
    <row r="16050" spans="1:5" x14ac:dyDescent="0.2">
      <c r="A16050" t="str">
        <f t="shared" ca="1" si="1251"/>
        <v>Diagnostics and Preventative</v>
      </c>
      <c r="B16050" t="str">
        <f t="shared" ca="1" si="1252"/>
        <v>Full-mouth x-ray</v>
      </c>
      <c r="C16050">
        <f t="shared" si="1255"/>
        <v>891</v>
      </c>
      <c r="D16050">
        <f t="shared" ca="1" si="1253"/>
        <v>0</v>
      </c>
      <c r="E16050">
        <f t="shared" ca="1" si="1254"/>
        <v>3</v>
      </c>
    </row>
    <row r="16051" spans="1:5" x14ac:dyDescent="0.2">
      <c r="A16051" t="str">
        <f t="shared" ca="1" si="1251"/>
        <v>Diagnostics and Preventative</v>
      </c>
      <c r="B16051" t="str">
        <f t="shared" ca="1" si="1252"/>
        <v>Prophylaxis</v>
      </c>
      <c r="C16051">
        <f t="shared" si="1255"/>
        <v>891</v>
      </c>
      <c r="D16051">
        <f t="shared" ca="1" si="1253"/>
        <v>0</v>
      </c>
      <c r="E16051">
        <f t="shared" ca="1" si="1254"/>
        <v>4</v>
      </c>
    </row>
    <row r="16052" spans="1:5" x14ac:dyDescent="0.2">
      <c r="A16052" t="str">
        <f t="shared" ca="1" si="1251"/>
        <v>Major</v>
      </c>
      <c r="B16052" t="str">
        <f t="shared" ca="1" si="1252"/>
        <v>major restorative</v>
      </c>
      <c r="C16052">
        <f t="shared" si="1255"/>
        <v>891</v>
      </c>
      <c r="D16052" t="str">
        <f t="shared" ca="1" si="1253"/>
        <v>Single crowns, inlays, onlays</v>
      </c>
      <c r="E16052">
        <f t="shared" ca="1" si="1254"/>
        <v>14</v>
      </c>
    </row>
    <row r="16053" spans="1:5" x14ac:dyDescent="0.2">
      <c r="A16053" t="str">
        <f t="shared" ca="1" si="1251"/>
        <v>Diagnostics and Preventative</v>
      </c>
      <c r="B16053" t="str">
        <f t="shared" ca="1" si="1252"/>
        <v>Space Maintainers</v>
      </c>
      <c r="C16053">
        <f t="shared" si="1255"/>
        <v>891</v>
      </c>
      <c r="D16053">
        <f t="shared" ca="1" si="1253"/>
        <v>0</v>
      </c>
      <c r="E16053">
        <f t="shared" ca="1" si="1254"/>
        <v>7</v>
      </c>
    </row>
    <row r="16054" spans="1:5" x14ac:dyDescent="0.2">
      <c r="A16054" t="str">
        <f t="shared" ca="1" si="1251"/>
        <v>Basic</v>
      </c>
      <c r="B16054" t="str">
        <f t="shared" ca="1" si="1252"/>
        <v>basic restorative</v>
      </c>
      <c r="C16054">
        <f t="shared" si="1255"/>
        <v>891</v>
      </c>
      <c r="D16054" t="str">
        <f t="shared" ca="1" si="1253"/>
        <v>Fillings (amalgam "silver" and composite "white" non-molar)</v>
      </c>
      <c r="E16054">
        <f t="shared" ca="1" si="1254"/>
        <v>8</v>
      </c>
    </row>
    <row r="16055" spans="1:5" x14ac:dyDescent="0.2">
      <c r="A16055" t="str">
        <f t="shared" ca="1" si="1251"/>
        <v>Major</v>
      </c>
      <c r="B16055" t="str">
        <f t="shared" ca="1" si="1252"/>
        <v>prosthodontics</v>
      </c>
      <c r="C16055">
        <f t="shared" si="1255"/>
        <v>891</v>
      </c>
      <c r="D16055" t="str">
        <f t="shared" ca="1" si="1253"/>
        <v>Procedures for replacement of missing teeth by construction or repair of bridges and partial or complete dentures</v>
      </c>
      <c r="E16055">
        <f t="shared" ca="1" si="1254"/>
        <v>15</v>
      </c>
    </row>
    <row r="16056" spans="1:5" x14ac:dyDescent="0.2">
      <c r="A16056" t="str">
        <f t="shared" ca="1" si="1251"/>
        <v>Basic</v>
      </c>
      <c r="B16056" t="str">
        <f t="shared" ca="1" si="1252"/>
        <v>basic restorative</v>
      </c>
      <c r="C16056">
        <f t="shared" si="1255"/>
        <v>891</v>
      </c>
      <c r="D16056" t="str">
        <f t="shared" ca="1" si="1253"/>
        <v>Fillings (amalgam "silver" and composite "white" non-molar)</v>
      </c>
      <c r="E16056">
        <f t="shared" ca="1" si="1254"/>
        <v>8</v>
      </c>
    </row>
    <row r="16057" spans="1:5" x14ac:dyDescent="0.2">
      <c r="A16057" t="str">
        <f t="shared" ca="1" si="1251"/>
        <v>Diagnostics and Preventative</v>
      </c>
      <c r="B16057" t="str">
        <f t="shared" ca="1" si="1252"/>
        <v>Sealants</v>
      </c>
      <c r="C16057">
        <f t="shared" si="1255"/>
        <v>891</v>
      </c>
      <c r="D16057">
        <f t="shared" ca="1" si="1253"/>
        <v>0</v>
      </c>
      <c r="E16057">
        <f t="shared" ca="1" si="1254"/>
        <v>6</v>
      </c>
    </row>
    <row r="16058" spans="1:5" x14ac:dyDescent="0.2">
      <c r="A16058" t="str">
        <f t="shared" ca="1" si="1251"/>
        <v>Basic</v>
      </c>
      <c r="B16058" t="str">
        <f t="shared" ca="1" si="1252"/>
        <v>oral surgery</v>
      </c>
      <c r="C16058">
        <f t="shared" si="1255"/>
        <v>892</v>
      </c>
      <c r="D16058" t="str">
        <f t="shared" ca="1" si="1253"/>
        <v>Extraction and other surgery procedures, incl. pre- and post-operative care</v>
      </c>
      <c r="E16058">
        <f t="shared" ca="1" si="1254"/>
        <v>9</v>
      </c>
    </row>
    <row r="16059" spans="1:5" x14ac:dyDescent="0.2">
      <c r="A16059" t="str">
        <f t="shared" ca="1" si="1251"/>
        <v>Orthodontics</v>
      </c>
      <c r="B16059" t="str">
        <f t="shared" ca="1" si="1252"/>
        <v>orthodontics</v>
      </c>
      <c r="C16059">
        <f t="shared" si="1255"/>
        <v>892</v>
      </c>
      <c r="D16059" t="str">
        <f t="shared" ca="1" si="1253"/>
        <v>For eligible dependents to age 19</v>
      </c>
      <c r="E16059">
        <f t="shared" ca="1" si="1254"/>
        <v>17</v>
      </c>
    </row>
    <row r="16060" spans="1:5" x14ac:dyDescent="0.2">
      <c r="A16060" t="str">
        <f t="shared" ca="1" si="1251"/>
        <v>Basic</v>
      </c>
      <c r="B16060" t="str">
        <f t="shared" ca="1" si="1252"/>
        <v>general anesthesia</v>
      </c>
      <c r="C16060">
        <f t="shared" si="1255"/>
        <v>892</v>
      </c>
      <c r="D16060" t="str">
        <f t="shared" ca="1" si="1253"/>
        <v>Covered when used in conjunction with covered oral surgical procedures</v>
      </c>
      <c r="E16060">
        <f t="shared" ca="1" si="1254"/>
        <v>13</v>
      </c>
    </row>
    <row r="16061" spans="1:5" x14ac:dyDescent="0.2">
      <c r="A16061" t="str">
        <f t="shared" ca="1" si="1251"/>
        <v>Diagnostics and Preventative</v>
      </c>
      <c r="B16061" t="str">
        <f t="shared" ca="1" si="1252"/>
        <v>Prophylaxis</v>
      </c>
      <c r="C16061">
        <f t="shared" si="1255"/>
        <v>892</v>
      </c>
      <c r="D16061">
        <f t="shared" ca="1" si="1253"/>
        <v>0</v>
      </c>
      <c r="E16061">
        <f t="shared" ca="1" si="1254"/>
        <v>4</v>
      </c>
    </row>
    <row r="16062" spans="1:5" x14ac:dyDescent="0.2">
      <c r="A16062" t="str">
        <f t="shared" ca="1" si="1251"/>
        <v>Basic</v>
      </c>
      <c r="B16062" t="str">
        <f t="shared" ca="1" si="1252"/>
        <v>general anesthesia</v>
      </c>
      <c r="C16062">
        <f t="shared" si="1255"/>
        <v>892</v>
      </c>
      <c r="D16062" t="str">
        <f t="shared" ca="1" si="1253"/>
        <v>Covered when used in conjunction with covered oral surgical procedures</v>
      </c>
      <c r="E16062">
        <f t="shared" ca="1" si="1254"/>
        <v>13</v>
      </c>
    </row>
    <row r="16063" spans="1:5" x14ac:dyDescent="0.2">
      <c r="A16063" t="str">
        <f t="shared" ca="1" si="1251"/>
        <v>Basic</v>
      </c>
      <c r="B16063" t="str">
        <f t="shared" ca="1" si="1252"/>
        <v>oral surgery</v>
      </c>
      <c r="C16063">
        <f t="shared" si="1255"/>
        <v>892</v>
      </c>
      <c r="D16063" t="str">
        <f t="shared" ca="1" si="1253"/>
        <v>Extraction and other surgery procedures, incl. pre- and post-operative care</v>
      </c>
      <c r="E16063">
        <f t="shared" ca="1" si="1254"/>
        <v>9</v>
      </c>
    </row>
    <row r="16064" spans="1:5" x14ac:dyDescent="0.2">
      <c r="A16064" t="str">
        <f t="shared" ca="1" si="1251"/>
        <v>Basic</v>
      </c>
      <c r="B16064" t="str">
        <f t="shared" ca="1" si="1252"/>
        <v>basic restorative</v>
      </c>
      <c r="C16064">
        <f t="shared" si="1255"/>
        <v>892</v>
      </c>
      <c r="D16064" t="str">
        <f t="shared" ca="1" si="1253"/>
        <v>Fillings (amalgam "silver" and composite "white" non-molar)</v>
      </c>
      <c r="E16064">
        <f t="shared" ca="1" si="1254"/>
        <v>8</v>
      </c>
    </row>
    <row r="16065" spans="1:5" x14ac:dyDescent="0.2">
      <c r="A16065" t="str">
        <f t="shared" ca="1" si="1251"/>
        <v>Orthodontics</v>
      </c>
      <c r="B16065" t="str">
        <f t="shared" ca="1" si="1252"/>
        <v>orthodontics</v>
      </c>
      <c r="C16065">
        <f t="shared" si="1255"/>
        <v>892</v>
      </c>
      <c r="D16065" t="str">
        <f t="shared" ca="1" si="1253"/>
        <v>For eligible dependents to age 19</v>
      </c>
      <c r="E16065">
        <f t="shared" ca="1" si="1254"/>
        <v>17</v>
      </c>
    </row>
    <row r="16066" spans="1:5" x14ac:dyDescent="0.2">
      <c r="A16066" t="str">
        <f t="shared" ref="A16066:A16129" ca="1" si="1256">INDEX(services,E16066,1)</f>
        <v>Major</v>
      </c>
      <c r="B16066" t="str">
        <f t="shared" ref="B16066:B16129" ca="1" si="1257">INDEX(services,E16066,2)</f>
        <v>major restorative</v>
      </c>
      <c r="C16066">
        <f t="shared" si="1255"/>
        <v>892</v>
      </c>
      <c r="D16066" t="str">
        <f t="shared" ref="D16066:D16129" ca="1" si="1258">INDEX(services,E16066,3)</f>
        <v>Single crowns, inlays, onlays</v>
      </c>
      <c r="E16066">
        <f t="shared" ref="E16066:E16129" ca="1" si="1259">RANDBETWEEN(1,ROWS(services))</f>
        <v>14</v>
      </c>
    </row>
    <row r="16067" spans="1:5" x14ac:dyDescent="0.2">
      <c r="A16067" t="str">
        <f t="shared" ca="1" si="1256"/>
        <v>Basic</v>
      </c>
      <c r="B16067" t="str">
        <f t="shared" ca="1" si="1257"/>
        <v>surgical periodontics</v>
      </c>
      <c r="C16067">
        <f t="shared" si="1255"/>
        <v>892</v>
      </c>
      <c r="D16067" t="str">
        <f t="shared" ca="1" si="1258"/>
        <v>Surgical treatment of the gums and supporting structures of the teeth</v>
      </c>
      <c r="E16067">
        <f t="shared" ca="1" si="1259"/>
        <v>11</v>
      </c>
    </row>
    <row r="16068" spans="1:5" x14ac:dyDescent="0.2">
      <c r="A16068" t="str">
        <f t="shared" ca="1" si="1256"/>
        <v>Basic</v>
      </c>
      <c r="B16068" t="str">
        <f t="shared" ca="1" si="1257"/>
        <v>general anesthesia</v>
      </c>
      <c r="C16068">
        <f t="shared" si="1255"/>
        <v>892</v>
      </c>
      <c r="D16068" t="str">
        <f t="shared" ca="1" si="1258"/>
        <v>Covered when used in conjunction with covered oral surgical procedures</v>
      </c>
      <c r="E16068">
        <f t="shared" ca="1" si="1259"/>
        <v>13</v>
      </c>
    </row>
    <row r="16069" spans="1:5" x14ac:dyDescent="0.2">
      <c r="A16069" t="str">
        <f t="shared" ca="1" si="1256"/>
        <v>Basic</v>
      </c>
      <c r="B16069" t="str">
        <f t="shared" ca="1" si="1257"/>
        <v>surgical periodontics</v>
      </c>
      <c r="C16069">
        <f t="shared" si="1255"/>
        <v>892</v>
      </c>
      <c r="D16069" t="str">
        <f t="shared" ca="1" si="1258"/>
        <v>Surgical treatment of the gums and supporting structures of the teeth</v>
      </c>
      <c r="E16069">
        <f t="shared" ca="1" si="1259"/>
        <v>11</v>
      </c>
    </row>
    <row r="16070" spans="1:5" x14ac:dyDescent="0.2">
      <c r="A16070" t="str">
        <f t="shared" ca="1" si="1256"/>
        <v>Major</v>
      </c>
      <c r="B16070" t="str">
        <f t="shared" ca="1" si="1257"/>
        <v>major restorative</v>
      </c>
      <c r="C16070">
        <f t="shared" si="1255"/>
        <v>892</v>
      </c>
      <c r="D16070" t="str">
        <f t="shared" ca="1" si="1258"/>
        <v>Single crowns, inlays, onlays</v>
      </c>
      <c r="E16070">
        <f t="shared" ca="1" si="1259"/>
        <v>14</v>
      </c>
    </row>
    <row r="16071" spans="1:5" x14ac:dyDescent="0.2">
      <c r="A16071" t="str">
        <f t="shared" ca="1" si="1256"/>
        <v>Diagnostics and Preventative</v>
      </c>
      <c r="B16071" t="str">
        <f t="shared" ca="1" si="1257"/>
        <v>Fluoride treatments</v>
      </c>
      <c r="C16071">
        <f t="shared" si="1255"/>
        <v>892</v>
      </c>
      <c r="D16071">
        <f t="shared" ca="1" si="1258"/>
        <v>0</v>
      </c>
      <c r="E16071">
        <f t="shared" ca="1" si="1259"/>
        <v>5</v>
      </c>
    </row>
    <row r="16072" spans="1:5" x14ac:dyDescent="0.2">
      <c r="A16072" t="str">
        <f t="shared" ca="1" si="1256"/>
        <v>Basic</v>
      </c>
      <c r="B16072" t="str">
        <f t="shared" ca="1" si="1257"/>
        <v>surgical periodontics</v>
      </c>
      <c r="C16072">
        <f t="shared" si="1255"/>
        <v>892</v>
      </c>
      <c r="D16072" t="str">
        <f t="shared" ca="1" si="1258"/>
        <v>Surgical treatment of the gums and supporting structures of the teeth</v>
      </c>
      <c r="E16072">
        <f t="shared" ca="1" si="1259"/>
        <v>11</v>
      </c>
    </row>
    <row r="16073" spans="1:5" x14ac:dyDescent="0.2">
      <c r="A16073" t="str">
        <f t="shared" ca="1" si="1256"/>
        <v>Basic</v>
      </c>
      <c r="B16073" t="str">
        <f t="shared" ca="1" si="1257"/>
        <v>surgical periodontics</v>
      </c>
      <c r="C16073">
        <f t="shared" si="1255"/>
        <v>892</v>
      </c>
      <c r="D16073" t="str">
        <f t="shared" ca="1" si="1258"/>
        <v>Surgical treatment of the gums and supporting structures of the teeth</v>
      </c>
      <c r="E16073">
        <f t="shared" ca="1" si="1259"/>
        <v>11</v>
      </c>
    </row>
    <row r="16074" spans="1:5" x14ac:dyDescent="0.2">
      <c r="A16074" t="str">
        <f t="shared" ca="1" si="1256"/>
        <v>Diagnostics and Preventative</v>
      </c>
      <c r="B16074" t="str">
        <f t="shared" ca="1" si="1257"/>
        <v>Bitewing x-rays</v>
      </c>
      <c r="C16074">
        <f t="shared" si="1255"/>
        <v>892</v>
      </c>
      <c r="D16074">
        <f t="shared" ca="1" si="1258"/>
        <v>0</v>
      </c>
      <c r="E16074">
        <f t="shared" ca="1" si="1259"/>
        <v>2</v>
      </c>
    </row>
    <row r="16075" spans="1:5" x14ac:dyDescent="0.2">
      <c r="A16075" t="str">
        <f t="shared" ca="1" si="1256"/>
        <v>Basic</v>
      </c>
      <c r="B16075" t="str">
        <f t="shared" ca="1" si="1257"/>
        <v>general anesthesia</v>
      </c>
      <c r="C16075">
        <f t="shared" si="1255"/>
        <v>892</v>
      </c>
      <c r="D16075" t="str">
        <f t="shared" ca="1" si="1258"/>
        <v>Covered when used in conjunction with covered oral surgical procedures</v>
      </c>
      <c r="E16075">
        <f t="shared" ca="1" si="1259"/>
        <v>13</v>
      </c>
    </row>
    <row r="16076" spans="1:5" x14ac:dyDescent="0.2">
      <c r="A16076" t="str">
        <f t="shared" ca="1" si="1256"/>
        <v>Basic</v>
      </c>
      <c r="B16076" t="str">
        <f t="shared" ca="1" si="1257"/>
        <v>endodontics</v>
      </c>
      <c r="C16076">
        <f t="shared" si="1255"/>
        <v>893</v>
      </c>
      <c r="D16076" t="str">
        <f t="shared" ca="1" si="1258"/>
        <v>Root canal, pulpal therapy</v>
      </c>
      <c r="E16076">
        <f t="shared" ca="1" si="1259"/>
        <v>10</v>
      </c>
    </row>
    <row r="16077" spans="1:5" x14ac:dyDescent="0.2">
      <c r="A16077" t="str">
        <f t="shared" ca="1" si="1256"/>
        <v>Major</v>
      </c>
      <c r="B16077" t="str">
        <f t="shared" ca="1" si="1257"/>
        <v>temporomandibular joint dysfunction</v>
      </c>
      <c r="C16077">
        <f t="shared" si="1255"/>
        <v>893</v>
      </c>
      <c r="D16077" t="str">
        <f t="shared" ca="1" si="1258"/>
        <v>Services relating to hinging joints of the jaw</v>
      </c>
      <c r="E16077">
        <f t="shared" ca="1" si="1259"/>
        <v>16</v>
      </c>
    </row>
    <row r="16078" spans="1:5" x14ac:dyDescent="0.2">
      <c r="A16078" t="str">
        <f t="shared" ca="1" si="1256"/>
        <v>Diagnostics and Preventative</v>
      </c>
      <c r="B16078" t="str">
        <f t="shared" ca="1" si="1257"/>
        <v>Prophylaxis</v>
      </c>
      <c r="C16078">
        <f t="shared" si="1255"/>
        <v>893</v>
      </c>
      <c r="D16078">
        <f t="shared" ca="1" si="1258"/>
        <v>0</v>
      </c>
      <c r="E16078">
        <f t="shared" ca="1" si="1259"/>
        <v>4</v>
      </c>
    </row>
    <row r="16079" spans="1:5" x14ac:dyDescent="0.2">
      <c r="A16079" t="str">
        <f t="shared" ca="1" si="1256"/>
        <v>Basic</v>
      </c>
      <c r="B16079" t="str">
        <f t="shared" ca="1" si="1257"/>
        <v>surgical periodontics</v>
      </c>
      <c r="C16079">
        <f t="shared" si="1255"/>
        <v>893</v>
      </c>
      <c r="D16079" t="str">
        <f t="shared" ca="1" si="1258"/>
        <v>Surgical treatment of the gums and supporting structures of the teeth</v>
      </c>
      <c r="E16079">
        <f t="shared" ca="1" si="1259"/>
        <v>11</v>
      </c>
    </row>
    <row r="16080" spans="1:5" x14ac:dyDescent="0.2">
      <c r="A16080" t="str">
        <f t="shared" ca="1" si="1256"/>
        <v>Major</v>
      </c>
      <c r="B16080" t="str">
        <f t="shared" ca="1" si="1257"/>
        <v>major restorative</v>
      </c>
      <c r="C16080">
        <f t="shared" si="1255"/>
        <v>893</v>
      </c>
      <c r="D16080" t="str">
        <f t="shared" ca="1" si="1258"/>
        <v>Single crowns, inlays, onlays</v>
      </c>
      <c r="E16080">
        <f t="shared" ca="1" si="1259"/>
        <v>14</v>
      </c>
    </row>
    <row r="16081" spans="1:5" x14ac:dyDescent="0.2">
      <c r="A16081" t="str">
        <f t="shared" ca="1" si="1256"/>
        <v>Basic</v>
      </c>
      <c r="B16081" t="str">
        <f t="shared" ca="1" si="1257"/>
        <v>general anesthesia</v>
      </c>
      <c r="C16081">
        <f t="shared" si="1255"/>
        <v>893</v>
      </c>
      <c r="D16081" t="str">
        <f t="shared" ca="1" si="1258"/>
        <v>Covered when used in conjunction with covered oral surgical procedures</v>
      </c>
      <c r="E16081">
        <f t="shared" ca="1" si="1259"/>
        <v>13</v>
      </c>
    </row>
    <row r="16082" spans="1:5" x14ac:dyDescent="0.2">
      <c r="A16082" t="str">
        <f t="shared" ca="1" si="1256"/>
        <v>Basic</v>
      </c>
      <c r="B16082" t="str">
        <f t="shared" ca="1" si="1257"/>
        <v>endodontics</v>
      </c>
      <c r="C16082">
        <f t="shared" si="1255"/>
        <v>893</v>
      </c>
      <c r="D16082" t="str">
        <f t="shared" ca="1" si="1258"/>
        <v>Root canal, pulpal therapy</v>
      </c>
      <c r="E16082">
        <f t="shared" ca="1" si="1259"/>
        <v>10</v>
      </c>
    </row>
    <row r="16083" spans="1:5" x14ac:dyDescent="0.2">
      <c r="A16083" t="str">
        <f t="shared" ca="1" si="1256"/>
        <v>Basic</v>
      </c>
      <c r="B16083" t="str">
        <f t="shared" ca="1" si="1257"/>
        <v>general anesthesia</v>
      </c>
      <c r="C16083">
        <f t="shared" si="1255"/>
        <v>893</v>
      </c>
      <c r="D16083" t="str">
        <f t="shared" ca="1" si="1258"/>
        <v>Covered when used in conjunction with covered oral surgical procedures</v>
      </c>
      <c r="E16083">
        <f t="shared" ca="1" si="1259"/>
        <v>13</v>
      </c>
    </row>
    <row r="16084" spans="1:5" x14ac:dyDescent="0.2">
      <c r="A16084" t="str">
        <f t="shared" ca="1" si="1256"/>
        <v>Basic</v>
      </c>
      <c r="B16084" t="str">
        <f t="shared" ca="1" si="1257"/>
        <v>surgical periodontics</v>
      </c>
      <c r="C16084">
        <f t="shared" si="1255"/>
        <v>893</v>
      </c>
      <c r="D16084" t="str">
        <f t="shared" ca="1" si="1258"/>
        <v>Surgical treatment of the gums and supporting structures of the teeth</v>
      </c>
      <c r="E16084">
        <f t="shared" ca="1" si="1259"/>
        <v>11</v>
      </c>
    </row>
    <row r="16085" spans="1:5" x14ac:dyDescent="0.2">
      <c r="A16085" t="str">
        <f t="shared" ca="1" si="1256"/>
        <v>Diagnostics and Preventative</v>
      </c>
      <c r="B16085" t="str">
        <f t="shared" ca="1" si="1257"/>
        <v>Periodic Exams</v>
      </c>
      <c r="C16085">
        <f t="shared" si="1255"/>
        <v>893</v>
      </c>
      <c r="D16085">
        <f t="shared" ca="1" si="1258"/>
        <v>0</v>
      </c>
      <c r="E16085">
        <f t="shared" ca="1" si="1259"/>
        <v>1</v>
      </c>
    </row>
    <row r="16086" spans="1:5" x14ac:dyDescent="0.2">
      <c r="A16086" t="str">
        <f t="shared" ca="1" si="1256"/>
        <v>Major</v>
      </c>
      <c r="B16086" t="str">
        <f t="shared" ca="1" si="1257"/>
        <v>major restorative</v>
      </c>
      <c r="C16086">
        <f t="shared" si="1255"/>
        <v>893</v>
      </c>
      <c r="D16086" t="str">
        <f t="shared" ca="1" si="1258"/>
        <v>Single crowns, inlays, onlays</v>
      </c>
      <c r="E16086">
        <f t="shared" ca="1" si="1259"/>
        <v>14</v>
      </c>
    </row>
    <row r="16087" spans="1:5" x14ac:dyDescent="0.2">
      <c r="A16087" t="str">
        <f t="shared" ca="1" si="1256"/>
        <v>Basic</v>
      </c>
      <c r="B16087" t="str">
        <f t="shared" ca="1" si="1257"/>
        <v>general anesthesia</v>
      </c>
      <c r="C16087">
        <f t="shared" si="1255"/>
        <v>893</v>
      </c>
      <c r="D16087" t="str">
        <f t="shared" ca="1" si="1258"/>
        <v>Covered when used in conjunction with covered oral surgical procedures</v>
      </c>
      <c r="E16087">
        <f t="shared" ca="1" si="1259"/>
        <v>13</v>
      </c>
    </row>
    <row r="16088" spans="1:5" x14ac:dyDescent="0.2">
      <c r="A16088" t="str">
        <f t="shared" ca="1" si="1256"/>
        <v>Diagnostics and Preventative</v>
      </c>
      <c r="B16088" t="str">
        <f t="shared" ca="1" si="1257"/>
        <v>Sealants</v>
      </c>
      <c r="C16088">
        <f t="shared" si="1255"/>
        <v>893</v>
      </c>
      <c r="D16088">
        <f t="shared" ca="1" si="1258"/>
        <v>0</v>
      </c>
      <c r="E16088">
        <f t="shared" ca="1" si="1259"/>
        <v>6</v>
      </c>
    </row>
    <row r="16089" spans="1:5" x14ac:dyDescent="0.2">
      <c r="A16089" t="str">
        <f t="shared" ca="1" si="1256"/>
        <v>Basic</v>
      </c>
      <c r="B16089" t="str">
        <f t="shared" ca="1" si="1257"/>
        <v>endodontics</v>
      </c>
      <c r="C16089">
        <f t="shared" si="1255"/>
        <v>893</v>
      </c>
      <c r="D16089" t="str">
        <f t="shared" ca="1" si="1258"/>
        <v>Root canal, pulpal therapy</v>
      </c>
      <c r="E16089">
        <f t="shared" ca="1" si="1259"/>
        <v>10</v>
      </c>
    </row>
    <row r="16090" spans="1:5" x14ac:dyDescent="0.2">
      <c r="A16090" t="str">
        <f t="shared" ca="1" si="1256"/>
        <v>Diagnostics and Preventative</v>
      </c>
      <c r="B16090" t="str">
        <f t="shared" ca="1" si="1257"/>
        <v>Fluoride treatments</v>
      </c>
      <c r="C16090">
        <f t="shared" si="1255"/>
        <v>893</v>
      </c>
      <c r="D16090">
        <f t="shared" ca="1" si="1258"/>
        <v>0</v>
      </c>
      <c r="E16090">
        <f t="shared" ca="1" si="1259"/>
        <v>5</v>
      </c>
    </row>
    <row r="16091" spans="1:5" x14ac:dyDescent="0.2">
      <c r="A16091" t="str">
        <f t="shared" ca="1" si="1256"/>
        <v>Diagnostics and Preventative</v>
      </c>
      <c r="B16091" t="str">
        <f t="shared" ca="1" si="1257"/>
        <v>Full-mouth x-ray</v>
      </c>
      <c r="C16091">
        <f t="shared" si="1255"/>
        <v>893</v>
      </c>
      <c r="D16091">
        <f t="shared" ca="1" si="1258"/>
        <v>0</v>
      </c>
      <c r="E16091">
        <f t="shared" ca="1" si="1259"/>
        <v>3</v>
      </c>
    </row>
    <row r="16092" spans="1:5" x14ac:dyDescent="0.2">
      <c r="A16092" t="str">
        <f t="shared" ca="1" si="1256"/>
        <v>Basic</v>
      </c>
      <c r="B16092" t="str">
        <f t="shared" ca="1" si="1257"/>
        <v>general anesthesia</v>
      </c>
      <c r="C16092">
        <f t="shared" si="1255"/>
        <v>893</v>
      </c>
      <c r="D16092" t="str">
        <f t="shared" ca="1" si="1258"/>
        <v>Covered when used in conjunction with covered oral surgical procedures</v>
      </c>
      <c r="E16092">
        <f t="shared" ca="1" si="1259"/>
        <v>13</v>
      </c>
    </row>
    <row r="16093" spans="1:5" x14ac:dyDescent="0.2">
      <c r="A16093" t="str">
        <f t="shared" ca="1" si="1256"/>
        <v>Basic</v>
      </c>
      <c r="B16093" t="str">
        <f t="shared" ca="1" si="1257"/>
        <v>surgical periodontics</v>
      </c>
      <c r="C16093">
        <f t="shared" si="1255"/>
        <v>893</v>
      </c>
      <c r="D16093" t="str">
        <f t="shared" ca="1" si="1258"/>
        <v>Surgical treatment of the gums and supporting structures of the teeth</v>
      </c>
      <c r="E16093">
        <f t="shared" ca="1" si="1259"/>
        <v>11</v>
      </c>
    </row>
    <row r="16094" spans="1:5" x14ac:dyDescent="0.2">
      <c r="A16094" t="str">
        <f t="shared" ca="1" si="1256"/>
        <v>Diagnostics and Preventative</v>
      </c>
      <c r="B16094" t="str">
        <f t="shared" ca="1" si="1257"/>
        <v>Periodic Exams</v>
      </c>
      <c r="C16094">
        <f t="shared" si="1255"/>
        <v>894</v>
      </c>
      <c r="D16094">
        <f t="shared" ca="1" si="1258"/>
        <v>0</v>
      </c>
      <c r="E16094">
        <f t="shared" ca="1" si="1259"/>
        <v>1</v>
      </c>
    </row>
    <row r="16095" spans="1:5" x14ac:dyDescent="0.2">
      <c r="A16095" t="str">
        <f t="shared" ca="1" si="1256"/>
        <v>Diagnostics and Preventative</v>
      </c>
      <c r="B16095" t="str">
        <f t="shared" ca="1" si="1257"/>
        <v>Periodic Exams</v>
      </c>
      <c r="C16095">
        <f t="shared" si="1255"/>
        <v>894</v>
      </c>
      <c r="D16095">
        <f t="shared" ca="1" si="1258"/>
        <v>0</v>
      </c>
      <c r="E16095">
        <f t="shared" ca="1" si="1259"/>
        <v>1</v>
      </c>
    </row>
    <row r="16096" spans="1:5" x14ac:dyDescent="0.2">
      <c r="A16096" t="str">
        <f t="shared" ca="1" si="1256"/>
        <v>Basic</v>
      </c>
      <c r="B16096" t="str">
        <f t="shared" ca="1" si="1257"/>
        <v>general anesthesia</v>
      </c>
      <c r="C16096">
        <f t="shared" si="1255"/>
        <v>894</v>
      </c>
      <c r="D16096" t="str">
        <f t="shared" ca="1" si="1258"/>
        <v>Covered when used in conjunction with covered oral surgical procedures</v>
      </c>
      <c r="E16096">
        <f t="shared" ca="1" si="1259"/>
        <v>13</v>
      </c>
    </row>
    <row r="16097" spans="1:5" x14ac:dyDescent="0.2">
      <c r="A16097" t="str">
        <f t="shared" ca="1" si="1256"/>
        <v>Major</v>
      </c>
      <c r="B16097" t="str">
        <f t="shared" ca="1" si="1257"/>
        <v>prosthodontics</v>
      </c>
      <c r="C16097">
        <f t="shared" si="1255"/>
        <v>894</v>
      </c>
      <c r="D16097" t="str">
        <f t="shared" ca="1" si="1258"/>
        <v>Procedures for replacement of missing teeth by construction or repair of bridges and partial or complete dentures</v>
      </c>
      <c r="E16097">
        <f t="shared" ca="1" si="1259"/>
        <v>15</v>
      </c>
    </row>
    <row r="16098" spans="1:5" x14ac:dyDescent="0.2">
      <c r="A16098" t="str">
        <f t="shared" ca="1" si="1256"/>
        <v>Diagnostics and Preventative</v>
      </c>
      <c r="B16098" t="str">
        <f t="shared" ca="1" si="1257"/>
        <v>Bitewing x-rays</v>
      </c>
      <c r="C16098">
        <f t="shared" si="1255"/>
        <v>894</v>
      </c>
      <c r="D16098">
        <f t="shared" ca="1" si="1258"/>
        <v>0</v>
      </c>
      <c r="E16098">
        <f t="shared" ca="1" si="1259"/>
        <v>2</v>
      </c>
    </row>
    <row r="16099" spans="1:5" x14ac:dyDescent="0.2">
      <c r="A16099" t="str">
        <f t="shared" ca="1" si="1256"/>
        <v>Basic</v>
      </c>
      <c r="B16099" t="str">
        <f t="shared" ca="1" si="1257"/>
        <v>oral surgery</v>
      </c>
      <c r="C16099">
        <f t="shared" si="1255"/>
        <v>894</v>
      </c>
      <c r="D16099" t="str">
        <f t="shared" ca="1" si="1258"/>
        <v>Extraction and other surgery procedures, incl. pre- and post-operative care</v>
      </c>
      <c r="E16099">
        <f t="shared" ca="1" si="1259"/>
        <v>9</v>
      </c>
    </row>
    <row r="16100" spans="1:5" x14ac:dyDescent="0.2">
      <c r="A16100" t="str">
        <f t="shared" ca="1" si="1256"/>
        <v>Basic</v>
      </c>
      <c r="B16100" t="str">
        <f t="shared" ca="1" si="1257"/>
        <v>non-surgical periodontics</v>
      </c>
      <c r="C16100">
        <f t="shared" si="1255"/>
        <v>894</v>
      </c>
      <c r="D16100" t="str">
        <f t="shared" ca="1" si="1258"/>
        <v xml:space="preserve">Non-surgical treatment of the gums and supporting structures of the teeth </v>
      </c>
      <c r="E16100">
        <f t="shared" ca="1" si="1259"/>
        <v>12</v>
      </c>
    </row>
    <row r="16101" spans="1:5" x14ac:dyDescent="0.2">
      <c r="A16101" t="str">
        <f t="shared" ca="1" si="1256"/>
        <v>Basic</v>
      </c>
      <c r="B16101" t="str">
        <f t="shared" ca="1" si="1257"/>
        <v>basic restorative</v>
      </c>
      <c r="C16101">
        <f t="shared" si="1255"/>
        <v>894</v>
      </c>
      <c r="D16101" t="str">
        <f t="shared" ca="1" si="1258"/>
        <v>Fillings (amalgam "silver" and composite "white" non-molar)</v>
      </c>
      <c r="E16101">
        <f t="shared" ca="1" si="1259"/>
        <v>8</v>
      </c>
    </row>
    <row r="16102" spans="1:5" x14ac:dyDescent="0.2">
      <c r="A16102" t="str">
        <f t="shared" ca="1" si="1256"/>
        <v>Diagnostics and Preventative</v>
      </c>
      <c r="B16102" t="str">
        <f t="shared" ca="1" si="1257"/>
        <v>Full-mouth x-ray</v>
      </c>
      <c r="C16102">
        <f t="shared" si="1255"/>
        <v>894</v>
      </c>
      <c r="D16102">
        <f t="shared" ca="1" si="1258"/>
        <v>0</v>
      </c>
      <c r="E16102">
        <f t="shared" ca="1" si="1259"/>
        <v>3</v>
      </c>
    </row>
    <row r="16103" spans="1:5" x14ac:dyDescent="0.2">
      <c r="A16103" t="str">
        <f t="shared" ca="1" si="1256"/>
        <v>Major</v>
      </c>
      <c r="B16103" t="str">
        <f t="shared" ca="1" si="1257"/>
        <v>prosthodontics</v>
      </c>
      <c r="C16103">
        <f t="shared" si="1255"/>
        <v>894</v>
      </c>
      <c r="D16103" t="str">
        <f t="shared" ca="1" si="1258"/>
        <v>Procedures for replacement of missing teeth by construction or repair of bridges and partial or complete dentures</v>
      </c>
      <c r="E16103">
        <f t="shared" ca="1" si="1259"/>
        <v>15</v>
      </c>
    </row>
    <row r="16104" spans="1:5" x14ac:dyDescent="0.2">
      <c r="A16104" t="str">
        <f t="shared" ca="1" si="1256"/>
        <v>Major</v>
      </c>
      <c r="B16104" t="str">
        <f t="shared" ca="1" si="1257"/>
        <v>prosthodontics</v>
      </c>
      <c r="C16104">
        <f t="shared" ref="C16104:C16167" si="1260">IF(MOD(ROW(C16104)-2,18)&lt;&gt;0,C16103,C16103+1)</f>
        <v>894</v>
      </c>
      <c r="D16104" t="str">
        <f t="shared" ca="1" si="1258"/>
        <v>Procedures for replacement of missing teeth by construction or repair of bridges and partial or complete dentures</v>
      </c>
      <c r="E16104">
        <f t="shared" ca="1" si="1259"/>
        <v>15</v>
      </c>
    </row>
    <row r="16105" spans="1:5" x14ac:dyDescent="0.2">
      <c r="A16105" t="str">
        <f t="shared" ca="1" si="1256"/>
        <v>Major</v>
      </c>
      <c r="B16105" t="str">
        <f t="shared" ca="1" si="1257"/>
        <v>prosthodontics</v>
      </c>
      <c r="C16105">
        <f t="shared" si="1260"/>
        <v>894</v>
      </c>
      <c r="D16105" t="str">
        <f t="shared" ca="1" si="1258"/>
        <v>Procedures for replacement of missing teeth by construction or repair of bridges and partial or complete dentures</v>
      </c>
      <c r="E16105">
        <f t="shared" ca="1" si="1259"/>
        <v>15</v>
      </c>
    </row>
    <row r="16106" spans="1:5" x14ac:dyDescent="0.2">
      <c r="A16106" t="str">
        <f t="shared" ca="1" si="1256"/>
        <v>Diagnostics and Preventative</v>
      </c>
      <c r="B16106" t="str">
        <f t="shared" ca="1" si="1257"/>
        <v>Prophylaxis</v>
      </c>
      <c r="C16106">
        <f t="shared" si="1260"/>
        <v>894</v>
      </c>
      <c r="D16106">
        <f t="shared" ca="1" si="1258"/>
        <v>0</v>
      </c>
      <c r="E16106">
        <f t="shared" ca="1" si="1259"/>
        <v>4</v>
      </c>
    </row>
    <row r="16107" spans="1:5" x14ac:dyDescent="0.2">
      <c r="A16107" t="str">
        <f t="shared" ca="1" si="1256"/>
        <v>Basic</v>
      </c>
      <c r="B16107" t="str">
        <f t="shared" ca="1" si="1257"/>
        <v>endodontics</v>
      </c>
      <c r="C16107">
        <f t="shared" si="1260"/>
        <v>894</v>
      </c>
      <c r="D16107" t="str">
        <f t="shared" ca="1" si="1258"/>
        <v>Root canal, pulpal therapy</v>
      </c>
      <c r="E16107">
        <f t="shared" ca="1" si="1259"/>
        <v>10</v>
      </c>
    </row>
    <row r="16108" spans="1:5" x14ac:dyDescent="0.2">
      <c r="A16108" t="str">
        <f t="shared" ca="1" si="1256"/>
        <v>Basic</v>
      </c>
      <c r="B16108" t="str">
        <f t="shared" ca="1" si="1257"/>
        <v>non-surgical periodontics</v>
      </c>
      <c r="C16108">
        <f t="shared" si="1260"/>
        <v>894</v>
      </c>
      <c r="D16108" t="str">
        <f t="shared" ca="1" si="1258"/>
        <v xml:space="preserve">Non-surgical treatment of the gums and supporting structures of the teeth </v>
      </c>
      <c r="E16108">
        <f t="shared" ca="1" si="1259"/>
        <v>12</v>
      </c>
    </row>
    <row r="16109" spans="1:5" x14ac:dyDescent="0.2">
      <c r="A16109" t="str">
        <f t="shared" ca="1" si="1256"/>
        <v>Major</v>
      </c>
      <c r="B16109" t="str">
        <f t="shared" ca="1" si="1257"/>
        <v>prosthodontics</v>
      </c>
      <c r="C16109">
        <f t="shared" si="1260"/>
        <v>894</v>
      </c>
      <c r="D16109" t="str">
        <f t="shared" ca="1" si="1258"/>
        <v>Procedures for replacement of missing teeth by construction or repair of bridges and partial or complete dentures</v>
      </c>
      <c r="E16109">
        <f t="shared" ca="1" si="1259"/>
        <v>15</v>
      </c>
    </row>
    <row r="16110" spans="1:5" x14ac:dyDescent="0.2">
      <c r="A16110" t="str">
        <f t="shared" ca="1" si="1256"/>
        <v>Other</v>
      </c>
      <c r="B16110" t="str">
        <f t="shared" ca="1" si="1257"/>
        <v>Implants</v>
      </c>
      <c r="C16110">
        <f t="shared" si="1260"/>
        <v>894</v>
      </c>
      <c r="D16110" t="str">
        <f t="shared" ca="1" si="1258"/>
        <v>Implant dental work</v>
      </c>
      <c r="E16110">
        <f t="shared" ca="1" si="1259"/>
        <v>18</v>
      </c>
    </row>
    <row r="16111" spans="1:5" x14ac:dyDescent="0.2">
      <c r="A16111" t="str">
        <f t="shared" ca="1" si="1256"/>
        <v>Basic</v>
      </c>
      <c r="B16111" t="str">
        <f t="shared" ca="1" si="1257"/>
        <v>basic restorative</v>
      </c>
      <c r="C16111">
        <f t="shared" si="1260"/>
        <v>894</v>
      </c>
      <c r="D16111" t="str">
        <f t="shared" ca="1" si="1258"/>
        <v>Fillings (amalgam "silver" and composite "white" non-molar)</v>
      </c>
      <c r="E16111">
        <f t="shared" ca="1" si="1259"/>
        <v>8</v>
      </c>
    </row>
    <row r="16112" spans="1:5" x14ac:dyDescent="0.2">
      <c r="A16112" t="str">
        <f t="shared" ca="1" si="1256"/>
        <v>Basic</v>
      </c>
      <c r="B16112" t="str">
        <f t="shared" ca="1" si="1257"/>
        <v>surgical periodontics</v>
      </c>
      <c r="C16112">
        <f t="shared" si="1260"/>
        <v>895</v>
      </c>
      <c r="D16112" t="str">
        <f t="shared" ca="1" si="1258"/>
        <v>Surgical treatment of the gums and supporting structures of the teeth</v>
      </c>
      <c r="E16112">
        <f t="shared" ca="1" si="1259"/>
        <v>11</v>
      </c>
    </row>
    <row r="16113" spans="1:5" x14ac:dyDescent="0.2">
      <c r="A16113" t="str">
        <f t="shared" ca="1" si="1256"/>
        <v>Major</v>
      </c>
      <c r="B16113" t="str">
        <f t="shared" ca="1" si="1257"/>
        <v>major restorative</v>
      </c>
      <c r="C16113">
        <f t="shared" si="1260"/>
        <v>895</v>
      </c>
      <c r="D16113" t="str">
        <f t="shared" ca="1" si="1258"/>
        <v>Single crowns, inlays, onlays</v>
      </c>
      <c r="E16113">
        <f t="shared" ca="1" si="1259"/>
        <v>14</v>
      </c>
    </row>
    <row r="16114" spans="1:5" x14ac:dyDescent="0.2">
      <c r="A16114" t="str">
        <f t="shared" ca="1" si="1256"/>
        <v>Orthodontics</v>
      </c>
      <c r="B16114" t="str">
        <f t="shared" ca="1" si="1257"/>
        <v>orthodontics</v>
      </c>
      <c r="C16114">
        <f t="shared" si="1260"/>
        <v>895</v>
      </c>
      <c r="D16114" t="str">
        <f t="shared" ca="1" si="1258"/>
        <v>For eligible dependents to age 19</v>
      </c>
      <c r="E16114">
        <f t="shared" ca="1" si="1259"/>
        <v>17</v>
      </c>
    </row>
    <row r="16115" spans="1:5" x14ac:dyDescent="0.2">
      <c r="A16115" t="str">
        <f t="shared" ca="1" si="1256"/>
        <v>Basic</v>
      </c>
      <c r="B16115" t="str">
        <f t="shared" ca="1" si="1257"/>
        <v>endodontics</v>
      </c>
      <c r="C16115">
        <f t="shared" si="1260"/>
        <v>895</v>
      </c>
      <c r="D16115" t="str">
        <f t="shared" ca="1" si="1258"/>
        <v>Root canal, pulpal therapy</v>
      </c>
      <c r="E16115">
        <f t="shared" ca="1" si="1259"/>
        <v>10</v>
      </c>
    </row>
    <row r="16116" spans="1:5" x14ac:dyDescent="0.2">
      <c r="A16116" t="str">
        <f t="shared" ca="1" si="1256"/>
        <v>Other</v>
      </c>
      <c r="B16116" t="str">
        <f t="shared" ca="1" si="1257"/>
        <v>Implants</v>
      </c>
      <c r="C16116">
        <f t="shared" si="1260"/>
        <v>895</v>
      </c>
      <c r="D16116" t="str">
        <f t="shared" ca="1" si="1258"/>
        <v>Implant dental work</v>
      </c>
      <c r="E16116">
        <f t="shared" ca="1" si="1259"/>
        <v>18</v>
      </c>
    </row>
    <row r="16117" spans="1:5" x14ac:dyDescent="0.2">
      <c r="A16117" t="str">
        <f t="shared" ca="1" si="1256"/>
        <v>Major</v>
      </c>
      <c r="B16117" t="str">
        <f t="shared" ca="1" si="1257"/>
        <v>major restorative</v>
      </c>
      <c r="C16117">
        <f t="shared" si="1260"/>
        <v>895</v>
      </c>
      <c r="D16117" t="str">
        <f t="shared" ca="1" si="1258"/>
        <v>Single crowns, inlays, onlays</v>
      </c>
      <c r="E16117">
        <f t="shared" ca="1" si="1259"/>
        <v>14</v>
      </c>
    </row>
    <row r="16118" spans="1:5" x14ac:dyDescent="0.2">
      <c r="A16118" t="str">
        <f t="shared" ca="1" si="1256"/>
        <v>Major</v>
      </c>
      <c r="B16118" t="str">
        <f t="shared" ca="1" si="1257"/>
        <v>major restorative</v>
      </c>
      <c r="C16118">
        <f t="shared" si="1260"/>
        <v>895</v>
      </c>
      <c r="D16118" t="str">
        <f t="shared" ca="1" si="1258"/>
        <v>Single crowns, inlays, onlays</v>
      </c>
      <c r="E16118">
        <f t="shared" ca="1" si="1259"/>
        <v>14</v>
      </c>
    </row>
    <row r="16119" spans="1:5" x14ac:dyDescent="0.2">
      <c r="A16119" t="str">
        <f t="shared" ca="1" si="1256"/>
        <v>Diagnostics and Preventative</v>
      </c>
      <c r="B16119" t="str">
        <f t="shared" ca="1" si="1257"/>
        <v>Periodic Exams</v>
      </c>
      <c r="C16119">
        <f t="shared" si="1260"/>
        <v>895</v>
      </c>
      <c r="D16119">
        <f t="shared" ca="1" si="1258"/>
        <v>0</v>
      </c>
      <c r="E16119">
        <f t="shared" ca="1" si="1259"/>
        <v>1</v>
      </c>
    </row>
    <row r="16120" spans="1:5" x14ac:dyDescent="0.2">
      <c r="A16120" t="str">
        <f t="shared" ca="1" si="1256"/>
        <v>Diagnostics and Preventative</v>
      </c>
      <c r="B16120" t="str">
        <f t="shared" ca="1" si="1257"/>
        <v>Prophylaxis</v>
      </c>
      <c r="C16120">
        <f t="shared" si="1260"/>
        <v>895</v>
      </c>
      <c r="D16120">
        <f t="shared" ca="1" si="1258"/>
        <v>0</v>
      </c>
      <c r="E16120">
        <f t="shared" ca="1" si="1259"/>
        <v>4</v>
      </c>
    </row>
    <row r="16121" spans="1:5" x14ac:dyDescent="0.2">
      <c r="A16121" t="str">
        <f t="shared" ca="1" si="1256"/>
        <v>Basic</v>
      </c>
      <c r="B16121" t="str">
        <f t="shared" ca="1" si="1257"/>
        <v>general anesthesia</v>
      </c>
      <c r="C16121">
        <f t="shared" si="1260"/>
        <v>895</v>
      </c>
      <c r="D16121" t="str">
        <f t="shared" ca="1" si="1258"/>
        <v>Covered when used in conjunction with covered oral surgical procedures</v>
      </c>
      <c r="E16121">
        <f t="shared" ca="1" si="1259"/>
        <v>13</v>
      </c>
    </row>
    <row r="16122" spans="1:5" x14ac:dyDescent="0.2">
      <c r="A16122" t="str">
        <f t="shared" ca="1" si="1256"/>
        <v>Diagnostics and Preventative</v>
      </c>
      <c r="B16122" t="str">
        <f t="shared" ca="1" si="1257"/>
        <v>Sealants</v>
      </c>
      <c r="C16122">
        <f t="shared" si="1260"/>
        <v>895</v>
      </c>
      <c r="D16122">
        <f t="shared" ca="1" si="1258"/>
        <v>0</v>
      </c>
      <c r="E16122">
        <f t="shared" ca="1" si="1259"/>
        <v>6</v>
      </c>
    </row>
    <row r="16123" spans="1:5" x14ac:dyDescent="0.2">
      <c r="A16123" t="str">
        <f t="shared" ca="1" si="1256"/>
        <v>Basic</v>
      </c>
      <c r="B16123" t="str">
        <f t="shared" ca="1" si="1257"/>
        <v>general anesthesia</v>
      </c>
      <c r="C16123">
        <f t="shared" si="1260"/>
        <v>895</v>
      </c>
      <c r="D16123" t="str">
        <f t="shared" ca="1" si="1258"/>
        <v>Covered when used in conjunction with covered oral surgical procedures</v>
      </c>
      <c r="E16123">
        <f t="shared" ca="1" si="1259"/>
        <v>13</v>
      </c>
    </row>
    <row r="16124" spans="1:5" x14ac:dyDescent="0.2">
      <c r="A16124" t="str">
        <f t="shared" ca="1" si="1256"/>
        <v>Diagnostics and Preventative</v>
      </c>
      <c r="B16124" t="str">
        <f t="shared" ca="1" si="1257"/>
        <v>Sealants</v>
      </c>
      <c r="C16124">
        <f t="shared" si="1260"/>
        <v>895</v>
      </c>
      <c r="D16124">
        <f t="shared" ca="1" si="1258"/>
        <v>0</v>
      </c>
      <c r="E16124">
        <f t="shared" ca="1" si="1259"/>
        <v>6</v>
      </c>
    </row>
    <row r="16125" spans="1:5" x14ac:dyDescent="0.2">
      <c r="A16125" t="str">
        <f t="shared" ca="1" si="1256"/>
        <v>Diagnostics and Preventative</v>
      </c>
      <c r="B16125" t="str">
        <f t="shared" ca="1" si="1257"/>
        <v>Space Maintainers</v>
      </c>
      <c r="C16125">
        <f t="shared" si="1260"/>
        <v>895</v>
      </c>
      <c r="D16125">
        <f t="shared" ca="1" si="1258"/>
        <v>0</v>
      </c>
      <c r="E16125">
        <f t="shared" ca="1" si="1259"/>
        <v>7</v>
      </c>
    </row>
    <row r="16126" spans="1:5" x14ac:dyDescent="0.2">
      <c r="A16126" t="str">
        <f t="shared" ca="1" si="1256"/>
        <v>Basic</v>
      </c>
      <c r="B16126" t="str">
        <f t="shared" ca="1" si="1257"/>
        <v>oral surgery</v>
      </c>
      <c r="C16126">
        <f t="shared" si="1260"/>
        <v>895</v>
      </c>
      <c r="D16126" t="str">
        <f t="shared" ca="1" si="1258"/>
        <v>Extraction and other surgery procedures, incl. pre- and post-operative care</v>
      </c>
      <c r="E16126">
        <f t="shared" ca="1" si="1259"/>
        <v>9</v>
      </c>
    </row>
    <row r="16127" spans="1:5" x14ac:dyDescent="0.2">
      <c r="A16127" t="str">
        <f t="shared" ca="1" si="1256"/>
        <v>Diagnostics and Preventative</v>
      </c>
      <c r="B16127" t="str">
        <f t="shared" ca="1" si="1257"/>
        <v>Fluoride treatments</v>
      </c>
      <c r="C16127">
        <f t="shared" si="1260"/>
        <v>895</v>
      </c>
      <c r="D16127">
        <f t="shared" ca="1" si="1258"/>
        <v>0</v>
      </c>
      <c r="E16127">
        <f t="shared" ca="1" si="1259"/>
        <v>5</v>
      </c>
    </row>
    <row r="16128" spans="1:5" x14ac:dyDescent="0.2">
      <c r="A16128" t="str">
        <f t="shared" ca="1" si="1256"/>
        <v>Diagnostics and Preventative</v>
      </c>
      <c r="B16128" t="str">
        <f t="shared" ca="1" si="1257"/>
        <v>Prophylaxis</v>
      </c>
      <c r="C16128">
        <f t="shared" si="1260"/>
        <v>895</v>
      </c>
      <c r="D16128">
        <f t="shared" ca="1" si="1258"/>
        <v>0</v>
      </c>
      <c r="E16128">
        <f t="shared" ca="1" si="1259"/>
        <v>4</v>
      </c>
    </row>
    <row r="16129" spans="1:5" x14ac:dyDescent="0.2">
      <c r="A16129" t="str">
        <f t="shared" ca="1" si="1256"/>
        <v>Orthodontics</v>
      </c>
      <c r="B16129" t="str">
        <f t="shared" ca="1" si="1257"/>
        <v>orthodontics</v>
      </c>
      <c r="C16129">
        <f t="shared" si="1260"/>
        <v>895</v>
      </c>
      <c r="D16129" t="str">
        <f t="shared" ca="1" si="1258"/>
        <v>For eligible dependents to age 19</v>
      </c>
      <c r="E16129">
        <f t="shared" ca="1" si="1259"/>
        <v>17</v>
      </c>
    </row>
    <row r="16130" spans="1:5" x14ac:dyDescent="0.2">
      <c r="A16130" t="str">
        <f t="shared" ref="A16130:A16193" ca="1" si="1261">INDEX(services,E16130,1)</f>
        <v>Basic</v>
      </c>
      <c r="B16130" t="str">
        <f t="shared" ref="B16130:B16193" ca="1" si="1262">INDEX(services,E16130,2)</f>
        <v>non-surgical periodontics</v>
      </c>
      <c r="C16130">
        <f t="shared" si="1260"/>
        <v>896</v>
      </c>
      <c r="D16130" t="str">
        <f t="shared" ref="D16130:D16193" ca="1" si="1263">INDEX(services,E16130,3)</f>
        <v xml:space="preserve">Non-surgical treatment of the gums and supporting structures of the teeth </v>
      </c>
      <c r="E16130">
        <f t="shared" ref="E16130:E16193" ca="1" si="1264">RANDBETWEEN(1,ROWS(services))</f>
        <v>12</v>
      </c>
    </row>
    <row r="16131" spans="1:5" x14ac:dyDescent="0.2">
      <c r="A16131" t="str">
        <f t="shared" ca="1" si="1261"/>
        <v>Basic</v>
      </c>
      <c r="B16131" t="str">
        <f t="shared" ca="1" si="1262"/>
        <v>surgical periodontics</v>
      </c>
      <c r="C16131">
        <f t="shared" si="1260"/>
        <v>896</v>
      </c>
      <c r="D16131" t="str">
        <f t="shared" ca="1" si="1263"/>
        <v>Surgical treatment of the gums and supporting structures of the teeth</v>
      </c>
      <c r="E16131">
        <f t="shared" ca="1" si="1264"/>
        <v>11</v>
      </c>
    </row>
    <row r="16132" spans="1:5" x14ac:dyDescent="0.2">
      <c r="A16132" t="str">
        <f t="shared" ca="1" si="1261"/>
        <v>Major</v>
      </c>
      <c r="B16132" t="str">
        <f t="shared" ca="1" si="1262"/>
        <v>prosthodontics</v>
      </c>
      <c r="C16132">
        <f t="shared" si="1260"/>
        <v>896</v>
      </c>
      <c r="D16132" t="str">
        <f t="shared" ca="1" si="1263"/>
        <v>Procedures for replacement of missing teeth by construction or repair of bridges and partial or complete dentures</v>
      </c>
      <c r="E16132">
        <f t="shared" ca="1" si="1264"/>
        <v>15</v>
      </c>
    </row>
    <row r="16133" spans="1:5" x14ac:dyDescent="0.2">
      <c r="A16133" t="str">
        <f t="shared" ca="1" si="1261"/>
        <v>Basic</v>
      </c>
      <c r="B16133" t="str">
        <f t="shared" ca="1" si="1262"/>
        <v>surgical periodontics</v>
      </c>
      <c r="C16133">
        <f t="shared" si="1260"/>
        <v>896</v>
      </c>
      <c r="D16133" t="str">
        <f t="shared" ca="1" si="1263"/>
        <v>Surgical treatment of the gums and supporting structures of the teeth</v>
      </c>
      <c r="E16133">
        <f t="shared" ca="1" si="1264"/>
        <v>11</v>
      </c>
    </row>
    <row r="16134" spans="1:5" x14ac:dyDescent="0.2">
      <c r="A16134" t="str">
        <f t="shared" ca="1" si="1261"/>
        <v>Major</v>
      </c>
      <c r="B16134" t="str">
        <f t="shared" ca="1" si="1262"/>
        <v>temporomandibular joint dysfunction</v>
      </c>
      <c r="C16134">
        <f t="shared" si="1260"/>
        <v>896</v>
      </c>
      <c r="D16134" t="str">
        <f t="shared" ca="1" si="1263"/>
        <v>Services relating to hinging joints of the jaw</v>
      </c>
      <c r="E16134">
        <f t="shared" ca="1" si="1264"/>
        <v>16</v>
      </c>
    </row>
    <row r="16135" spans="1:5" x14ac:dyDescent="0.2">
      <c r="A16135" t="str">
        <f t="shared" ca="1" si="1261"/>
        <v>Major</v>
      </c>
      <c r="B16135" t="str">
        <f t="shared" ca="1" si="1262"/>
        <v>prosthodontics</v>
      </c>
      <c r="C16135">
        <f t="shared" si="1260"/>
        <v>896</v>
      </c>
      <c r="D16135" t="str">
        <f t="shared" ca="1" si="1263"/>
        <v>Procedures for replacement of missing teeth by construction or repair of bridges and partial or complete dentures</v>
      </c>
      <c r="E16135">
        <f t="shared" ca="1" si="1264"/>
        <v>15</v>
      </c>
    </row>
    <row r="16136" spans="1:5" x14ac:dyDescent="0.2">
      <c r="A16136" t="str">
        <f t="shared" ca="1" si="1261"/>
        <v>Major</v>
      </c>
      <c r="B16136" t="str">
        <f t="shared" ca="1" si="1262"/>
        <v>major restorative</v>
      </c>
      <c r="C16136">
        <f t="shared" si="1260"/>
        <v>896</v>
      </c>
      <c r="D16136" t="str">
        <f t="shared" ca="1" si="1263"/>
        <v>Single crowns, inlays, onlays</v>
      </c>
      <c r="E16136">
        <f t="shared" ca="1" si="1264"/>
        <v>14</v>
      </c>
    </row>
    <row r="16137" spans="1:5" x14ac:dyDescent="0.2">
      <c r="A16137" t="str">
        <f t="shared" ca="1" si="1261"/>
        <v>Diagnostics and Preventative</v>
      </c>
      <c r="B16137" t="str">
        <f t="shared" ca="1" si="1262"/>
        <v>Bitewing x-rays</v>
      </c>
      <c r="C16137">
        <f t="shared" si="1260"/>
        <v>896</v>
      </c>
      <c r="D16137">
        <f t="shared" ca="1" si="1263"/>
        <v>0</v>
      </c>
      <c r="E16137">
        <f t="shared" ca="1" si="1264"/>
        <v>2</v>
      </c>
    </row>
    <row r="16138" spans="1:5" x14ac:dyDescent="0.2">
      <c r="A16138" t="str">
        <f t="shared" ca="1" si="1261"/>
        <v>Diagnostics and Preventative</v>
      </c>
      <c r="B16138" t="str">
        <f t="shared" ca="1" si="1262"/>
        <v>Space Maintainers</v>
      </c>
      <c r="C16138">
        <f t="shared" si="1260"/>
        <v>896</v>
      </c>
      <c r="D16138">
        <f t="shared" ca="1" si="1263"/>
        <v>0</v>
      </c>
      <c r="E16138">
        <f t="shared" ca="1" si="1264"/>
        <v>7</v>
      </c>
    </row>
    <row r="16139" spans="1:5" x14ac:dyDescent="0.2">
      <c r="A16139" t="str">
        <f t="shared" ca="1" si="1261"/>
        <v>Major</v>
      </c>
      <c r="B16139" t="str">
        <f t="shared" ca="1" si="1262"/>
        <v>temporomandibular joint dysfunction</v>
      </c>
      <c r="C16139">
        <f t="shared" si="1260"/>
        <v>896</v>
      </c>
      <c r="D16139" t="str">
        <f t="shared" ca="1" si="1263"/>
        <v>Services relating to hinging joints of the jaw</v>
      </c>
      <c r="E16139">
        <f t="shared" ca="1" si="1264"/>
        <v>16</v>
      </c>
    </row>
    <row r="16140" spans="1:5" x14ac:dyDescent="0.2">
      <c r="A16140" t="str">
        <f t="shared" ca="1" si="1261"/>
        <v>Diagnostics and Preventative</v>
      </c>
      <c r="B16140" t="str">
        <f t="shared" ca="1" si="1262"/>
        <v>Sealants</v>
      </c>
      <c r="C16140">
        <f t="shared" si="1260"/>
        <v>896</v>
      </c>
      <c r="D16140">
        <f t="shared" ca="1" si="1263"/>
        <v>0</v>
      </c>
      <c r="E16140">
        <f t="shared" ca="1" si="1264"/>
        <v>6</v>
      </c>
    </row>
    <row r="16141" spans="1:5" x14ac:dyDescent="0.2">
      <c r="A16141" t="str">
        <f t="shared" ca="1" si="1261"/>
        <v>Diagnostics and Preventative</v>
      </c>
      <c r="B16141" t="str">
        <f t="shared" ca="1" si="1262"/>
        <v>Fluoride treatments</v>
      </c>
      <c r="C16141">
        <f t="shared" si="1260"/>
        <v>896</v>
      </c>
      <c r="D16141">
        <f t="shared" ca="1" si="1263"/>
        <v>0</v>
      </c>
      <c r="E16141">
        <f t="shared" ca="1" si="1264"/>
        <v>5</v>
      </c>
    </row>
    <row r="16142" spans="1:5" x14ac:dyDescent="0.2">
      <c r="A16142" t="str">
        <f t="shared" ca="1" si="1261"/>
        <v>Major</v>
      </c>
      <c r="B16142" t="str">
        <f t="shared" ca="1" si="1262"/>
        <v>prosthodontics</v>
      </c>
      <c r="C16142">
        <f t="shared" si="1260"/>
        <v>896</v>
      </c>
      <c r="D16142" t="str">
        <f t="shared" ca="1" si="1263"/>
        <v>Procedures for replacement of missing teeth by construction or repair of bridges and partial or complete dentures</v>
      </c>
      <c r="E16142">
        <f t="shared" ca="1" si="1264"/>
        <v>15</v>
      </c>
    </row>
    <row r="16143" spans="1:5" x14ac:dyDescent="0.2">
      <c r="A16143" t="str">
        <f t="shared" ca="1" si="1261"/>
        <v>Basic</v>
      </c>
      <c r="B16143" t="str">
        <f t="shared" ca="1" si="1262"/>
        <v>oral surgery</v>
      </c>
      <c r="C16143">
        <f t="shared" si="1260"/>
        <v>896</v>
      </c>
      <c r="D16143" t="str">
        <f t="shared" ca="1" si="1263"/>
        <v>Extraction and other surgery procedures, incl. pre- and post-operative care</v>
      </c>
      <c r="E16143">
        <f t="shared" ca="1" si="1264"/>
        <v>9</v>
      </c>
    </row>
    <row r="16144" spans="1:5" x14ac:dyDescent="0.2">
      <c r="A16144" t="str">
        <f t="shared" ca="1" si="1261"/>
        <v>Diagnostics and Preventative</v>
      </c>
      <c r="B16144" t="str">
        <f t="shared" ca="1" si="1262"/>
        <v>Fluoride treatments</v>
      </c>
      <c r="C16144">
        <f t="shared" si="1260"/>
        <v>896</v>
      </c>
      <c r="D16144">
        <f t="shared" ca="1" si="1263"/>
        <v>0</v>
      </c>
      <c r="E16144">
        <f t="shared" ca="1" si="1264"/>
        <v>5</v>
      </c>
    </row>
    <row r="16145" spans="1:5" x14ac:dyDescent="0.2">
      <c r="A16145" t="str">
        <f t="shared" ca="1" si="1261"/>
        <v>Diagnostics and Preventative</v>
      </c>
      <c r="B16145" t="str">
        <f t="shared" ca="1" si="1262"/>
        <v>Space Maintainers</v>
      </c>
      <c r="C16145">
        <f t="shared" si="1260"/>
        <v>896</v>
      </c>
      <c r="D16145">
        <f t="shared" ca="1" si="1263"/>
        <v>0</v>
      </c>
      <c r="E16145">
        <f t="shared" ca="1" si="1264"/>
        <v>7</v>
      </c>
    </row>
    <row r="16146" spans="1:5" x14ac:dyDescent="0.2">
      <c r="A16146" t="str">
        <f t="shared" ca="1" si="1261"/>
        <v>Basic</v>
      </c>
      <c r="B16146" t="str">
        <f t="shared" ca="1" si="1262"/>
        <v>general anesthesia</v>
      </c>
      <c r="C16146">
        <f t="shared" si="1260"/>
        <v>896</v>
      </c>
      <c r="D16146" t="str">
        <f t="shared" ca="1" si="1263"/>
        <v>Covered when used in conjunction with covered oral surgical procedures</v>
      </c>
      <c r="E16146">
        <f t="shared" ca="1" si="1264"/>
        <v>13</v>
      </c>
    </row>
    <row r="16147" spans="1:5" x14ac:dyDescent="0.2">
      <c r="A16147" t="str">
        <f t="shared" ca="1" si="1261"/>
        <v>Basic</v>
      </c>
      <c r="B16147" t="str">
        <f t="shared" ca="1" si="1262"/>
        <v>non-surgical periodontics</v>
      </c>
      <c r="C16147">
        <f t="shared" si="1260"/>
        <v>896</v>
      </c>
      <c r="D16147" t="str">
        <f t="shared" ca="1" si="1263"/>
        <v xml:space="preserve">Non-surgical treatment of the gums and supporting structures of the teeth </v>
      </c>
      <c r="E16147">
        <f t="shared" ca="1" si="1264"/>
        <v>12</v>
      </c>
    </row>
    <row r="16148" spans="1:5" x14ac:dyDescent="0.2">
      <c r="A16148" t="str">
        <f t="shared" ca="1" si="1261"/>
        <v>Basic</v>
      </c>
      <c r="B16148" t="str">
        <f t="shared" ca="1" si="1262"/>
        <v>surgical periodontics</v>
      </c>
      <c r="C16148">
        <f t="shared" si="1260"/>
        <v>897</v>
      </c>
      <c r="D16148" t="str">
        <f t="shared" ca="1" si="1263"/>
        <v>Surgical treatment of the gums and supporting structures of the teeth</v>
      </c>
      <c r="E16148">
        <f t="shared" ca="1" si="1264"/>
        <v>11</v>
      </c>
    </row>
    <row r="16149" spans="1:5" x14ac:dyDescent="0.2">
      <c r="A16149" t="str">
        <f t="shared" ca="1" si="1261"/>
        <v>Diagnostics and Preventative</v>
      </c>
      <c r="B16149" t="str">
        <f t="shared" ca="1" si="1262"/>
        <v>Full-mouth x-ray</v>
      </c>
      <c r="C16149">
        <f t="shared" si="1260"/>
        <v>897</v>
      </c>
      <c r="D16149">
        <f t="shared" ca="1" si="1263"/>
        <v>0</v>
      </c>
      <c r="E16149">
        <f t="shared" ca="1" si="1264"/>
        <v>3</v>
      </c>
    </row>
    <row r="16150" spans="1:5" x14ac:dyDescent="0.2">
      <c r="A16150" t="str">
        <f t="shared" ca="1" si="1261"/>
        <v>Diagnostics and Preventative</v>
      </c>
      <c r="B16150" t="str">
        <f t="shared" ca="1" si="1262"/>
        <v>Periodic Exams</v>
      </c>
      <c r="C16150">
        <f t="shared" si="1260"/>
        <v>897</v>
      </c>
      <c r="D16150">
        <f t="shared" ca="1" si="1263"/>
        <v>0</v>
      </c>
      <c r="E16150">
        <f t="shared" ca="1" si="1264"/>
        <v>1</v>
      </c>
    </row>
    <row r="16151" spans="1:5" x14ac:dyDescent="0.2">
      <c r="A16151" t="str">
        <f t="shared" ca="1" si="1261"/>
        <v>Diagnostics and Preventative</v>
      </c>
      <c r="B16151" t="str">
        <f t="shared" ca="1" si="1262"/>
        <v>Periodic Exams</v>
      </c>
      <c r="C16151">
        <f t="shared" si="1260"/>
        <v>897</v>
      </c>
      <c r="D16151">
        <f t="shared" ca="1" si="1263"/>
        <v>0</v>
      </c>
      <c r="E16151">
        <f t="shared" ca="1" si="1264"/>
        <v>1</v>
      </c>
    </row>
    <row r="16152" spans="1:5" x14ac:dyDescent="0.2">
      <c r="A16152" t="str">
        <f t="shared" ca="1" si="1261"/>
        <v>Diagnostics and Preventative</v>
      </c>
      <c r="B16152" t="str">
        <f t="shared" ca="1" si="1262"/>
        <v>Bitewing x-rays</v>
      </c>
      <c r="C16152">
        <f t="shared" si="1260"/>
        <v>897</v>
      </c>
      <c r="D16152">
        <f t="shared" ca="1" si="1263"/>
        <v>0</v>
      </c>
      <c r="E16152">
        <f t="shared" ca="1" si="1264"/>
        <v>2</v>
      </c>
    </row>
    <row r="16153" spans="1:5" x14ac:dyDescent="0.2">
      <c r="A16153" t="str">
        <f t="shared" ca="1" si="1261"/>
        <v>Diagnostics and Preventative</v>
      </c>
      <c r="B16153" t="str">
        <f t="shared" ca="1" si="1262"/>
        <v>Fluoride treatments</v>
      </c>
      <c r="C16153">
        <f t="shared" si="1260"/>
        <v>897</v>
      </c>
      <c r="D16153">
        <f t="shared" ca="1" si="1263"/>
        <v>0</v>
      </c>
      <c r="E16153">
        <f t="shared" ca="1" si="1264"/>
        <v>5</v>
      </c>
    </row>
    <row r="16154" spans="1:5" x14ac:dyDescent="0.2">
      <c r="A16154" t="str">
        <f t="shared" ca="1" si="1261"/>
        <v>Other</v>
      </c>
      <c r="B16154" t="str">
        <f t="shared" ca="1" si="1262"/>
        <v>Implants</v>
      </c>
      <c r="C16154">
        <f t="shared" si="1260"/>
        <v>897</v>
      </c>
      <c r="D16154" t="str">
        <f t="shared" ca="1" si="1263"/>
        <v>Implant dental work</v>
      </c>
      <c r="E16154">
        <f t="shared" ca="1" si="1264"/>
        <v>18</v>
      </c>
    </row>
    <row r="16155" spans="1:5" x14ac:dyDescent="0.2">
      <c r="A16155" t="str">
        <f t="shared" ca="1" si="1261"/>
        <v>Basic</v>
      </c>
      <c r="B16155" t="str">
        <f t="shared" ca="1" si="1262"/>
        <v>oral surgery</v>
      </c>
      <c r="C16155">
        <f t="shared" si="1260"/>
        <v>897</v>
      </c>
      <c r="D16155" t="str">
        <f t="shared" ca="1" si="1263"/>
        <v>Extraction and other surgery procedures, incl. pre- and post-operative care</v>
      </c>
      <c r="E16155">
        <f t="shared" ca="1" si="1264"/>
        <v>9</v>
      </c>
    </row>
    <row r="16156" spans="1:5" x14ac:dyDescent="0.2">
      <c r="A16156" t="str">
        <f t="shared" ca="1" si="1261"/>
        <v>Basic</v>
      </c>
      <c r="B16156" t="str">
        <f t="shared" ca="1" si="1262"/>
        <v>surgical periodontics</v>
      </c>
      <c r="C16156">
        <f t="shared" si="1260"/>
        <v>897</v>
      </c>
      <c r="D16156" t="str">
        <f t="shared" ca="1" si="1263"/>
        <v>Surgical treatment of the gums and supporting structures of the teeth</v>
      </c>
      <c r="E16156">
        <f t="shared" ca="1" si="1264"/>
        <v>11</v>
      </c>
    </row>
    <row r="16157" spans="1:5" x14ac:dyDescent="0.2">
      <c r="A16157" t="str">
        <f t="shared" ca="1" si="1261"/>
        <v>Diagnostics and Preventative</v>
      </c>
      <c r="B16157" t="str">
        <f t="shared" ca="1" si="1262"/>
        <v>Sealants</v>
      </c>
      <c r="C16157">
        <f t="shared" si="1260"/>
        <v>897</v>
      </c>
      <c r="D16157">
        <f t="shared" ca="1" si="1263"/>
        <v>0</v>
      </c>
      <c r="E16157">
        <f t="shared" ca="1" si="1264"/>
        <v>6</v>
      </c>
    </row>
    <row r="16158" spans="1:5" x14ac:dyDescent="0.2">
      <c r="A16158" t="str">
        <f t="shared" ca="1" si="1261"/>
        <v>Other</v>
      </c>
      <c r="B16158" t="str">
        <f t="shared" ca="1" si="1262"/>
        <v>Implants</v>
      </c>
      <c r="C16158">
        <f t="shared" si="1260"/>
        <v>897</v>
      </c>
      <c r="D16158" t="str">
        <f t="shared" ca="1" si="1263"/>
        <v>Implant dental work</v>
      </c>
      <c r="E16158">
        <f t="shared" ca="1" si="1264"/>
        <v>18</v>
      </c>
    </row>
    <row r="16159" spans="1:5" x14ac:dyDescent="0.2">
      <c r="A16159" t="str">
        <f t="shared" ca="1" si="1261"/>
        <v>Diagnostics and Preventative</v>
      </c>
      <c r="B16159" t="str">
        <f t="shared" ca="1" si="1262"/>
        <v>Space Maintainers</v>
      </c>
      <c r="C16159">
        <f t="shared" si="1260"/>
        <v>897</v>
      </c>
      <c r="D16159">
        <f t="shared" ca="1" si="1263"/>
        <v>0</v>
      </c>
      <c r="E16159">
        <f t="shared" ca="1" si="1264"/>
        <v>7</v>
      </c>
    </row>
    <row r="16160" spans="1:5" x14ac:dyDescent="0.2">
      <c r="A16160" t="str">
        <f t="shared" ca="1" si="1261"/>
        <v>Diagnostics and Preventative</v>
      </c>
      <c r="B16160" t="str">
        <f t="shared" ca="1" si="1262"/>
        <v>Full-mouth x-ray</v>
      </c>
      <c r="C16160">
        <f t="shared" si="1260"/>
        <v>897</v>
      </c>
      <c r="D16160">
        <f t="shared" ca="1" si="1263"/>
        <v>0</v>
      </c>
      <c r="E16160">
        <f t="shared" ca="1" si="1264"/>
        <v>3</v>
      </c>
    </row>
    <row r="16161" spans="1:5" x14ac:dyDescent="0.2">
      <c r="A16161" t="str">
        <f t="shared" ca="1" si="1261"/>
        <v>Basic</v>
      </c>
      <c r="B16161" t="str">
        <f t="shared" ca="1" si="1262"/>
        <v>non-surgical periodontics</v>
      </c>
      <c r="C16161">
        <f t="shared" si="1260"/>
        <v>897</v>
      </c>
      <c r="D16161" t="str">
        <f t="shared" ca="1" si="1263"/>
        <v xml:space="preserve">Non-surgical treatment of the gums and supporting structures of the teeth </v>
      </c>
      <c r="E16161">
        <f t="shared" ca="1" si="1264"/>
        <v>12</v>
      </c>
    </row>
    <row r="16162" spans="1:5" x14ac:dyDescent="0.2">
      <c r="A16162" t="str">
        <f t="shared" ca="1" si="1261"/>
        <v>Diagnostics and Preventative</v>
      </c>
      <c r="B16162" t="str">
        <f t="shared" ca="1" si="1262"/>
        <v>Full-mouth x-ray</v>
      </c>
      <c r="C16162">
        <f t="shared" si="1260"/>
        <v>897</v>
      </c>
      <c r="D16162">
        <f t="shared" ca="1" si="1263"/>
        <v>0</v>
      </c>
      <c r="E16162">
        <f t="shared" ca="1" si="1264"/>
        <v>3</v>
      </c>
    </row>
    <row r="16163" spans="1:5" x14ac:dyDescent="0.2">
      <c r="A16163" t="str">
        <f t="shared" ca="1" si="1261"/>
        <v>Diagnostics and Preventative</v>
      </c>
      <c r="B16163" t="str">
        <f t="shared" ca="1" si="1262"/>
        <v>Fluoride treatments</v>
      </c>
      <c r="C16163">
        <f t="shared" si="1260"/>
        <v>897</v>
      </c>
      <c r="D16163">
        <f t="shared" ca="1" si="1263"/>
        <v>0</v>
      </c>
      <c r="E16163">
        <f t="shared" ca="1" si="1264"/>
        <v>5</v>
      </c>
    </row>
    <row r="16164" spans="1:5" x14ac:dyDescent="0.2">
      <c r="A16164" t="str">
        <f t="shared" ca="1" si="1261"/>
        <v>Diagnostics and Preventative</v>
      </c>
      <c r="B16164" t="str">
        <f t="shared" ca="1" si="1262"/>
        <v>Full-mouth x-ray</v>
      </c>
      <c r="C16164">
        <f t="shared" si="1260"/>
        <v>897</v>
      </c>
      <c r="D16164">
        <f t="shared" ca="1" si="1263"/>
        <v>0</v>
      </c>
      <c r="E16164">
        <f t="shared" ca="1" si="1264"/>
        <v>3</v>
      </c>
    </row>
    <row r="16165" spans="1:5" x14ac:dyDescent="0.2">
      <c r="A16165" t="str">
        <f t="shared" ca="1" si="1261"/>
        <v>Diagnostics and Preventative</v>
      </c>
      <c r="B16165" t="str">
        <f t="shared" ca="1" si="1262"/>
        <v>Bitewing x-rays</v>
      </c>
      <c r="C16165">
        <f t="shared" si="1260"/>
        <v>897</v>
      </c>
      <c r="D16165">
        <f t="shared" ca="1" si="1263"/>
        <v>0</v>
      </c>
      <c r="E16165">
        <f t="shared" ca="1" si="1264"/>
        <v>2</v>
      </c>
    </row>
    <row r="16166" spans="1:5" x14ac:dyDescent="0.2">
      <c r="A16166" t="str">
        <f t="shared" ca="1" si="1261"/>
        <v>Basic</v>
      </c>
      <c r="B16166" t="str">
        <f t="shared" ca="1" si="1262"/>
        <v>basic restorative</v>
      </c>
      <c r="C16166">
        <f t="shared" si="1260"/>
        <v>898</v>
      </c>
      <c r="D16166" t="str">
        <f t="shared" ca="1" si="1263"/>
        <v>Fillings (amalgam "silver" and composite "white" non-molar)</v>
      </c>
      <c r="E16166">
        <f t="shared" ca="1" si="1264"/>
        <v>8</v>
      </c>
    </row>
    <row r="16167" spans="1:5" x14ac:dyDescent="0.2">
      <c r="A16167" t="str">
        <f t="shared" ca="1" si="1261"/>
        <v>Diagnostics and Preventative</v>
      </c>
      <c r="B16167" t="str">
        <f t="shared" ca="1" si="1262"/>
        <v>Fluoride treatments</v>
      </c>
      <c r="C16167">
        <f t="shared" si="1260"/>
        <v>898</v>
      </c>
      <c r="D16167">
        <f t="shared" ca="1" si="1263"/>
        <v>0</v>
      </c>
      <c r="E16167">
        <f t="shared" ca="1" si="1264"/>
        <v>5</v>
      </c>
    </row>
    <row r="16168" spans="1:5" x14ac:dyDescent="0.2">
      <c r="A16168" t="str">
        <f t="shared" ca="1" si="1261"/>
        <v>Diagnostics and Preventative</v>
      </c>
      <c r="B16168" t="str">
        <f t="shared" ca="1" si="1262"/>
        <v>Bitewing x-rays</v>
      </c>
      <c r="C16168">
        <f t="shared" ref="C16168:C16231" si="1265">IF(MOD(ROW(C16168)-2,18)&lt;&gt;0,C16167,C16167+1)</f>
        <v>898</v>
      </c>
      <c r="D16168">
        <f t="shared" ca="1" si="1263"/>
        <v>0</v>
      </c>
      <c r="E16168">
        <f t="shared" ca="1" si="1264"/>
        <v>2</v>
      </c>
    </row>
    <row r="16169" spans="1:5" x14ac:dyDescent="0.2">
      <c r="A16169" t="str">
        <f t="shared" ca="1" si="1261"/>
        <v>Basic</v>
      </c>
      <c r="B16169" t="str">
        <f t="shared" ca="1" si="1262"/>
        <v>basic restorative</v>
      </c>
      <c r="C16169">
        <f t="shared" si="1265"/>
        <v>898</v>
      </c>
      <c r="D16169" t="str">
        <f t="shared" ca="1" si="1263"/>
        <v>Fillings (amalgam "silver" and composite "white" non-molar)</v>
      </c>
      <c r="E16169">
        <f t="shared" ca="1" si="1264"/>
        <v>8</v>
      </c>
    </row>
    <row r="16170" spans="1:5" x14ac:dyDescent="0.2">
      <c r="A16170" t="str">
        <f t="shared" ca="1" si="1261"/>
        <v>Diagnostics and Preventative</v>
      </c>
      <c r="B16170" t="str">
        <f t="shared" ca="1" si="1262"/>
        <v>Bitewing x-rays</v>
      </c>
      <c r="C16170">
        <f t="shared" si="1265"/>
        <v>898</v>
      </c>
      <c r="D16170">
        <f t="shared" ca="1" si="1263"/>
        <v>0</v>
      </c>
      <c r="E16170">
        <f t="shared" ca="1" si="1264"/>
        <v>2</v>
      </c>
    </row>
    <row r="16171" spans="1:5" x14ac:dyDescent="0.2">
      <c r="A16171" t="str">
        <f t="shared" ca="1" si="1261"/>
        <v>Basic</v>
      </c>
      <c r="B16171" t="str">
        <f t="shared" ca="1" si="1262"/>
        <v>non-surgical periodontics</v>
      </c>
      <c r="C16171">
        <f t="shared" si="1265"/>
        <v>898</v>
      </c>
      <c r="D16171" t="str">
        <f t="shared" ca="1" si="1263"/>
        <v xml:space="preserve">Non-surgical treatment of the gums and supporting structures of the teeth </v>
      </c>
      <c r="E16171">
        <f t="shared" ca="1" si="1264"/>
        <v>12</v>
      </c>
    </row>
    <row r="16172" spans="1:5" x14ac:dyDescent="0.2">
      <c r="A16172" t="str">
        <f t="shared" ca="1" si="1261"/>
        <v>Diagnostics and Preventative</v>
      </c>
      <c r="B16172" t="str">
        <f t="shared" ca="1" si="1262"/>
        <v>Periodic Exams</v>
      </c>
      <c r="C16172">
        <f t="shared" si="1265"/>
        <v>898</v>
      </c>
      <c r="D16172">
        <f t="shared" ca="1" si="1263"/>
        <v>0</v>
      </c>
      <c r="E16172">
        <f t="shared" ca="1" si="1264"/>
        <v>1</v>
      </c>
    </row>
    <row r="16173" spans="1:5" x14ac:dyDescent="0.2">
      <c r="A16173" t="str">
        <f t="shared" ca="1" si="1261"/>
        <v>Diagnostics and Preventative</v>
      </c>
      <c r="B16173" t="str">
        <f t="shared" ca="1" si="1262"/>
        <v>Fluoride treatments</v>
      </c>
      <c r="C16173">
        <f t="shared" si="1265"/>
        <v>898</v>
      </c>
      <c r="D16173">
        <f t="shared" ca="1" si="1263"/>
        <v>0</v>
      </c>
      <c r="E16173">
        <f t="shared" ca="1" si="1264"/>
        <v>5</v>
      </c>
    </row>
    <row r="16174" spans="1:5" x14ac:dyDescent="0.2">
      <c r="A16174" t="str">
        <f t="shared" ca="1" si="1261"/>
        <v>Basic</v>
      </c>
      <c r="B16174" t="str">
        <f t="shared" ca="1" si="1262"/>
        <v>basic restorative</v>
      </c>
      <c r="C16174">
        <f t="shared" si="1265"/>
        <v>898</v>
      </c>
      <c r="D16174" t="str">
        <f t="shared" ca="1" si="1263"/>
        <v>Fillings (amalgam "silver" and composite "white" non-molar)</v>
      </c>
      <c r="E16174">
        <f t="shared" ca="1" si="1264"/>
        <v>8</v>
      </c>
    </row>
    <row r="16175" spans="1:5" x14ac:dyDescent="0.2">
      <c r="A16175" t="str">
        <f t="shared" ca="1" si="1261"/>
        <v>Basic</v>
      </c>
      <c r="B16175" t="str">
        <f t="shared" ca="1" si="1262"/>
        <v>non-surgical periodontics</v>
      </c>
      <c r="C16175">
        <f t="shared" si="1265"/>
        <v>898</v>
      </c>
      <c r="D16175" t="str">
        <f t="shared" ca="1" si="1263"/>
        <v xml:space="preserve">Non-surgical treatment of the gums and supporting structures of the teeth </v>
      </c>
      <c r="E16175">
        <f t="shared" ca="1" si="1264"/>
        <v>12</v>
      </c>
    </row>
    <row r="16176" spans="1:5" x14ac:dyDescent="0.2">
      <c r="A16176" t="str">
        <f t="shared" ca="1" si="1261"/>
        <v>Diagnostics and Preventative</v>
      </c>
      <c r="B16176" t="str">
        <f t="shared" ca="1" si="1262"/>
        <v>Full-mouth x-ray</v>
      </c>
      <c r="C16176">
        <f t="shared" si="1265"/>
        <v>898</v>
      </c>
      <c r="D16176">
        <f t="shared" ca="1" si="1263"/>
        <v>0</v>
      </c>
      <c r="E16176">
        <f t="shared" ca="1" si="1264"/>
        <v>3</v>
      </c>
    </row>
    <row r="16177" spans="1:5" x14ac:dyDescent="0.2">
      <c r="A16177" t="str">
        <f t="shared" ca="1" si="1261"/>
        <v>Orthodontics</v>
      </c>
      <c r="B16177" t="str">
        <f t="shared" ca="1" si="1262"/>
        <v>orthodontics</v>
      </c>
      <c r="C16177">
        <f t="shared" si="1265"/>
        <v>898</v>
      </c>
      <c r="D16177" t="str">
        <f t="shared" ca="1" si="1263"/>
        <v>For eligible dependents to age 19</v>
      </c>
      <c r="E16177">
        <f t="shared" ca="1" si="1264"/>
        <v>17</v>
      </c>
    </row>
    <row r="16178" spans="1:5" x14ac:dyDescent="0.2">
      <c r="A16178" t="str">
        <f t="shared" ca="1" si="1261"/>
        <v>Basic</v>
      </c>
      <c r="B16178" t="str">
        <f t="shared" ca="1" si="1262"/>
        <v>surgical periodontics</v>
      </c>
      <c r="C16178">
        <f t="shared" si="1265"/>
        <v>898</v>
      </c>
      <c r="D16178" t="str">
        <f t="shared" ca="1" si="1263"/>
        <v>Surgical treatment of the gums and supporting structures of the teeth</v>
      </c>
      <c r="E16178">
        <f t="shared" ca="1" si="1264"/>
        <v>11</v>
      </c>
    </row>
    <row r="16179" spans="1:5" x14ac:dyDescent="0.2">
      <c r="A16179" t="str">
        <f t="shared" ca="1" si="1261"/>
        <v>Basic</v>
      </c>
      <c r="B16179" t="str">
        <f t="shared" ca="1" si="1262"/>
        <v>surgical periodontics</v>
      </c>
      <c r="C16179">
        <f t="shared" si="1265"/>
        <v>898</v>
      </c>
      <c r="D16179" t="str">
        <f t="shared" ca="1" si="1263"/>
        <v>Surgical treatment of the gums and supporting structures of the teeth</v>
      </c>
      <c r="E16179">
        <f t="shared" ca="1" si="1264"/>
        <v>11</v>
      </c>
    </row>
    <row r="16180" spans="1:5" x14ac:dyDescent="0.2">
      <c r="A16180" t="str">
        <f t="shared" ca="1" si="1261"/>
        <v>Other</v>
      </c>
      <c r="B16180" t="str">
        <f t="shared" ca="1" si="1262"/>
        <v>Implants</v>
      </c>
      <c r="C16180">
        <f t="shared" si="1265"/>
        <v>898</v>
      </c>
      <c r="D16180" t="str">
        <f t="shared" ca="1" si="1263"/>
        <v>Implant dental work</v>
      </c>
      <c r="E16180">
        <f t="shared" ca="1" si="1264"/>
        <v>18</v>
      </c>
    </row>
    <row r="16181" spans="1:5" x14ac:dyDescent="0.2">
      <c r="A16181" t="str">
        <f t="shared" ca="1" si="1261"/>
        <v>Orthodontics</v>
      </c>
      <c r="B16181" t="str">
        <f t="shared" ca="1" si="1262"/>
        <v>orthodontics</v>
      </c>
      <c r="C16181">
        <f t="shared" si="1265"/>
        <v>898</v>
      </c>
      <c r="D16181" t="str">
        <f t="shared" ca="1" si="1263"/>
        <v>For eligible dependents to age 19</v>
      </c>
      <c r="E16181">
        <f t="shared" ca="1" si="1264"/>
        <v>17</v>
      </c>
    </row>
    <row r="16182" spans="1:5" x14ac:dyDescent="0.2">
      <c r="A16182" t="str">
        <f t="shared" ca="1" si="1261"/>
        <v>Basic</v>
      </c>
      <c r="B16182" t="str">
        <f t="shared" ca="1" si="1262"/>
        <v>endodontics</v>
      </c>
      <c r="C16182">
        <f t="shared" si="1265"/>
        <v>898</v>
      </c>
      <c r="D16182" t="str">
        <f t="shared" ca="1" si="1263"/>
        <v>Root canal, pulpal therapy</v>
      </c>
      <c r="E16182">
        <f t="shared" ca="1" si="1264"/>
        <v>10</v>
      </c>
    </row>
    <row r="16183" spans="1:5" x14ac:dyDescent="0.2">
      <c r="A16183" t="str">
        <f t="shared" ca="1" si="1261"/>
        <v>Diagnostics and Preventative</v>
      </c>
      <c r="B16183" t="str">
        <f t="shared" ca="1" si="1262"/>
        <v>Bitewing x-rays</v>
      </c>
      <c r="C16183">
        <f t="shared" si="1265"/>
        <v>898</v>
      </c>
      <c r="D16183">
        <f t="shared" ca="1" si="1263"/>
        <v>0</v>
      </c>
      <c r="E16183">
        <f t="shared" ca="1" si="1264"/>
        <v>2</v>
      </c>
    </row>
    <row r="16184" spans="1:5" x14ac:dyDescent="0.2">
      <c r="A16184" t="str">
        <f t="shared" ca="1" si="1261"/>
        <v>Diagnostics and Preventative</v>
      </c>
      <c r="B16184" t="str">
        <f t="shared" ca="1" si="1262"/>
        <v>Periodic Exams</v>
      </c>
      <c r="C16184">
        <f t="shared" si="1265"/>
        <v>899</v>
      </c>
      <c r="D16184">
        <f t="shared" ca="1" si="1263"/>
        <v>0</v>
      </c>
      <c r="E16184">
        <f t="shared" ca="1" si="1264"/>
        <v>1</v>
      </c>
    </row>
    <row r="16185" spans="1:5" x14ac:dyDescent="0.2">
      <c r="A16185" t="str">
        <f t="shared" ca="1" si="1261"/>
        <v>Orthodontics</v>
      </c>
      <c r="B16185" t="str">
        <f t="shared" ca="1" si="1262"/>
        <v>orthodontics</v>
      </c>
      <c r="C16185">
        <f t="shared" si="1265"/>
        <v>899</v>
      </c>
      <c r="D16185" t="str">
        <f t="shared" ca="1" si="1263"/>
        <v>For eligible dependents to age 19</v>
      </c>
      <c r="E16185">
        <f t="shared" ca="1" si="1264"/>
        <v>17</v>
      </c>
    </row>
    <row r="16186" spans="1:5" x14ac:dyDescent="0.2">
      <c r="A16186" t="str">
        <f t="shared" ca="1" si="1261"/>
        <v>Diagnostics and Preventative</v>
      </c>
      <c r="B16186" t="str">
        <f t="shared" ca="1" si="1262"/>
        <v>Periodic Exams</v>
      </c>
      <c r="C16186">
        <f t="shared" si="1265"/>
        <v>899</v>
      </c>
      <c r="D16186">
        <f t="shared" ca="1" si="1263"/>
        <v>0</v>
      </c>
      <c r="E16186">
        <f t="shared" ca="1" si="1264"/>
        <v>1</v>
      </c>
    </row>
    <row r="16187" spans="1:5" x14ac:dyDescent="0.2">
      <c r="A16187" t="str">
        <f t="shared" ca="1" si="1261"/>
        <v>Diagnostics and Preventative</v>
      </c>
      <c r="B16187" t="str">
        <f t="shared" ca="1" si="1262"/>
        <v>Space Maintainers</v>
      </c>
      <c r="C16187">
        <f t="shared" si="1265"/>
        <v>899</v>
      </c>
      <c r="D16187">
        <f t="shared" ca="1" si="1263"/>
        <v>0</v>
      </c>
      <c r="E16187">
        <f t="shared" ca="1" si="1264"/>
        <v>7</v>
      </c>
    </row>
    <row r="16188" spans="1:5" x14ac:dyDescent="0.2">
      <c r="A16188" t="str">
        <f t="shared" ca="1" si="1261"/>
        <v>Major</v>
      </c>
      <c r="B16188" t="str">
        <f t="shared" ca="1" si="1262"/>
        <v>temporomandibular joint dysfunction</v>
      </c>
      <c r="C16188">
        <f t="shared" si="1265"/>
        <v>899</v>
      </c>
      <c r="D16188" t="str">
        <f t="shared" ca="1" si="1263"/>
        <v>Services relating to hinging joints of the jaw</v>
      </c>
      <c r="E16188">
        <f t="shared" ca="1" si="1264"/>
        <v>16</v>
      </c>
    </row>
    <row r="16189" spans="1:5" x14ac:dyDescent="0.2">
      <c r="A16189" t="str">
        <f t="shared" ca="1" si="1261"/>
        <v>Major</v>
      </c>
      <c r="B16189" t="str">
        <f t="shared" ca="1" si="1262"/>
        <v>major restorative</v>
      </c>
      <c r="C16189">
        <f t="shared" si="1265"/>
        <v>899</v>
      </c>
      <c r="D16189" t="str">
        <f t="shared" ca="1" si="1263"/>
        <v>Single crowns, inlays, onlays</v>
      </c>
      <c r="E16189">
        <f t="shared" ca="1" si="1264"/>
        <v>14</v>
      </c>
    </row>
    <row r="16190" spans="1:5" x14ac:dyDescent="0.2">
      <c r="A16190" t="str">
        <f t="shared" ca="1" si="1261"/>
        <v>Major</v>
      </c>
      <c r="B16190" t="str">
        <f t="shared" ca="1" si="1262"/>
        <v>major restorative</v>
      </c>
      <c r="C16190">
        <f t="shared" si="1265"/>
        <v>899</v>
      </c>
      <c r="D16190" t="str">
        <f t="shared" ca="1" si="1263"/>
        <v>Single crowns, inlays, onlays</v>
      </c>
      <c r="E16190">
        <f t="shared" ca="1" si="1264"/>
        <v>14</v>
      </c>
    </row>
    <row r="16191" spans="1:5" x14ac:dyDescent="0.2">
      <c r="A16191" t="str">
        <f t="shared" ca="1" si="1261"/>
        <v>Basic</v>
      </c>
      <c r="B16191" t="str">
        <f t="shared" ca="1" si="1262"/>
        <v>basic restorative</v>
      </c>
      <c r="C16191">
        <f t="shared" si="1265"/>
        <v>899</v>
      </c>
      <c r="D16191" t="str">
        <f t="shared" ca="1" si="1263"/>
        <v>Fillings (amalgam "silver" and composite "white" non-molar)</v>
      </c>
      <c r="E16191">
        <f t="shared" ca="1" si="1264"/>
        <v>8</v>
      </c>
    </row>
    <row r="16192" spans="1:5" x14ac:dyDescent="0.2">
      <c r="A16192" t="str">
        <f t="shared" ca="1" si="1261"/>
        <v>Basic</v>
      </c>
      <c r="B16192" t="str">
        <f t="shared" ca="1" si="1262"/>
        <v>surgical periodontics</v>
      </c>
      <c r="C16192">
        <f t="shared" si="1265"/>
        <v>899</v>
      </c>
      <c r="D16192" t="str">
        <f t="shared" ca="1" si="1263"/>
        <v>Surgical treatment of the gums and supporting structures of the teeth</v>
      </c>
      <c r="E16192">
        <f t="shared" ca="1" si="1264"/>
        <v>11</v>
      </c>
    </row>
    <row r="16193" spans="1:5" x14ac:dyDescent="0.2">
      <c r="A16193" t="str">
        <f t="shared" ca="1" si="1261"/>
        <v>Major</v>
      </c>
      <c r="B16193" t="str">
        <f t="shared" ca="1" si="1262"/>
        <v>temporomandibular joint dysfunction</v>
      </c>
      <c r="C16193">
        <f t="shared" si="1265"/>
        <v>899</v>
      </c>
      <c r="D16193" t="str">
        <f t="shared" ca="1" si="1263"/>
        <v>Services relating to hinging joints of the jaw</v>
      </c>
      <c r="E16193">
        <f t="shared" ca="1" si="1264"/>
        <v>16</v>
      </c>
    </row>
    <row r="16194" spans="1:5" x14ac:dyDescent="0.2">
      <c r="A16194" t="str">
        <f t="shared" ref="A16194:A16257" ca="1" si="1266">INDEX(services,E16194,1)</f>
        <v>Major</v>
      </c>
      <c r="B16194" t="str">
        <f t="shared" ref="B16194:B16257" ca="1" si="1267">INDEX(services,E16194,2)</f>
        <v>major restorative</v>
      </c>
      <c r="C16194">
        <f t="shared" si="1265"/>
        <v>899</v>
      </c>
      <c r="D16194" t="str">
        <f t="shared" ref="D16194:D16257" ca="1" si="1268">INDEX(services,E16194,3)</f>
        <v>Single crowns, inlays, onlays</v>
      </c>
      <c r="E16194">
        <f t="shared" ref="E16194:E16257" ca="1" si="1269">RANDBETWEEN(1,ROWS(services))</f>
        <v>14</v>
      </c>
    </row>
    <row r="16195" spans="1:5" x14ac:dyDescent="0.2">
      <c r="A16195" t="str">
        <f t="shared" ca="1" si="1266"/>
        <v>Diagnostics and Preventative</v>
      </c>
      <c r="B16195" t="str">
        <f t="shared" ca="1" si="1267"/>
        <v>Bitewing x-rays</v>
      </c>
      <c r="C16195">
        <f t="shared" si="1265"/>
        <v>899</v>
      </c>
      <c r="D16195">
        <f t="shared" ca="1" si="1268"/>
        <v>0</v>
      </c>
      <c r="E16195">
        <f t="shared" ca="1" si="1269"/>
        <v>2</v>
      </c>
    </row>
    <row r="16196" spans="1:5" x14ac:dyDescent="0.2">
      <c r="A16196" t="str">
        <f t="shared" ca="1" si="1266"/>
        <v>Orthodontics</v>
      </c>
      <c r="B16196" t="str">
        <f t="shared" ca="1" si="1267"/>
        <v>orthodontics</v>
      </c>
      <c r="C16196">
        <f t="shared" si="1265"/>
        <v>899</v>
      </c>
      <c r="D16196" t="str">
        <f t="shared" ca="1" si="1268"/>
        <v>For eligible dependents to age 19</v>
      </c>
      <c r="E16196">
        <f t="shared" ca="1" si="1269"/>
        <v>17</v>
      </c>
    </row>
    <row r="16197" spans="1:5" x14ac:dyDescent="0.2">
      <c r="A16197" t="str">
        <f t="shared" ca="1" si="1266"/>
        <v>Major</v>
      </c>
      <c r="B16197" t="str">
        <f t="shared" ca="1" si="1267"/>
        <v>temporomandibular joint dysfunction</v>
      </c>
      <c r="C16197">
        <f t="shared" si="1265"/>
        <v>899</v>
      </c>
      <c r="D16197" t="str">
        <f t="shared" ca="1" si="1268"/>
        <v>Services relating to hinging joints of the jaw</v>
      </c>
      <c r="E16197">
        <f t="shared" ca="1" si="1269"/>
        <v>16</v>
      </c>
    </row>
    <row r="16198" spans="1:5" x14ac:dyDescent="0.2">
      <c r="A16198" t="str">
        <f t="shared" ca="1" si="1266"/>
        <v>Basic</v>
      </c>
      <c r="B16198" t="str">
        <f t="shared" ca="1" si="1267"/>
        <v>oral surgery</v>
      </c>
      <c r="C16198">
        <f t="shared" si="1265"/>
        <v>899</v>
      </c>
      <c r="D16198" t="str">
        <f t="shared" ca="1" si="1268"/>
        <v>Extraction and other surgery procedures, incl. pre- and post-operative care</v>
      </c>
      <c r="E16198">
        <f t="shared" ca="1" si="1269"/>
        <v>9</v>
      </c>
    </row>
    <row r="16199" spans="1:5" x14ac:dyDescent="0.2">
      <c r="A16199" t="str">
        <f t="shared" ca="1" si="1266"/>
        <v>Basic</v>
      </c>
      <c r="B16199" t="str">
        <f t="shared" ca="1" si="1267"/>
        <v>basic restorative</v>
      </c>
      <c r="C16199">
        <f t="shared" si="1265"/>
        <v>899</v>
      </c>
      <c r="D16199" t="str">
        <f t="shared" ca="1" si="1268"/>
        <v>Fillings (amalgam "silver" and composite "white" non-molar)</v>
      </c>
      <c r="E16199">
        <f t="shared" ca="1" si="1269"/>
        <v>8</v>
      </c>
    </row>
    <row r="16200" spans="1:5" x14ac:dyDescent="0.2">
      <c r="A16200" t="str">
        <f t="shared" ca="1" si="1266"/>
        <v>Basic</v>
      </c>
      <c r="B16200" t="str">
        <f t="shared" ca="1" si="1267"/>
        <v>general anesthesia</v>
      </c>
      <c r="C16200">
        <f t="shared" si="1265"/>
        <v>899</v>
      </c>
      <c r="D16200" t="str">
        <f t="shared" ca="1" si="1268"/>
        <v>Covered when used in conjunction with covered oral surgical procedures</v>
      </c>
      <c r="E16200">
        <f t="shared" ca="1" si="1269"/>
        <v>13</v>
      </c>
    </row>
    <row r="16201" spans="1:5" x14ac:dyDescent="0.2">
      <c r="A16201" t="str">
        <f t="shared" ca="1" si="1266"/>
        <v>Diagnostics and Preventative</v>
      </c>
      <c r="B16201" t="str">
        <f t="shared" ca="1" si="1267"/>
        <v>Space Maintainers</v>
      </c>
      <c r="C16201">
        <f t="shared" si="1265"/>
        <v>899</v>
      </c>
      <c r="D16201">
        <f t="shared" ca="1" si="1268"/>
        <v>0</v>
      </c>
      <c r="E16201">
        <f t="shared" ca="1" si="1269"/>
        <v>7</v>
      </c>
    </row>
    <row r="16202" spans="1:5" x14ac:dyDescent="0.2">
      <c r="A16202" t="str">
        <f t="shared" ca="1" si="1266"/>
        <v>Diagnostics and Preventative</v>
      </c>
      <c r="B16202" t="str">
        <f t="shared" ca="1" si="1267"/>
        <v>Bitewing x-rays</v>
      </c>
      <c r="C16202">
        <f t="shared" si="1265"/>
        <v>900</v>
      </c>
      <c r="D16202">
        <f t="shared" ca="1" si="1268"/>
        <v>0</v>
      </c>
      <c r="E16202">
        <f t="shared" ca="1" si="1269"/>
        <v>2</v>
      </c>
    </row>
    <row r="16203" spans="1:5" x14ac:dyDescent="0.2">
      <c r="A16203" t="str">
        <f t="shared" ca="1" si="1266"/>
        <v>Other</v>
      </c>
      <c r="B16203" t="str">
        <f t="shared" ca="1" si="1267"/>
        <v>Implants</v>
      </c>
      <c r="C16203">
        <f t="shared" si="1265"/>
        <v>900</v>
      </c>
      <c r="D16203" t="str">
        <f t="shared" ca="1" si="1268"/>
        <v>Implant dental work</v>
      </c>
      <c r="E16203">
        <f t="shared" ca="1" si="1269"/>
        <v>18</v>
      </c>
    </row>
    <row r="16204" spans="1:5" x14ac:dyDescent="0.2">
      <c r="A16204" t="str">
        <f t="shared" ca="1" si="1266"/>
        <v>Diagnostics and Preventative</v>
      </c>
      <c r="B16204" t="str">
        <f t="shared" ca="1" si="1267"/>
        <v>Periodic Exams</v>
      </c>
      <c r="C16204">
        <f t="shared" si="1265"/>
        <v>900</v>
      </c>
      <c r="D16204">
        <f t="shared" ca="1" si="1268"/>
        <v>0</v>
      </c>
      <c r="E16204">
        <f t="shared" ca="1" si="1269"/>
        <v>1</v>
      </c>
    </row>
    <row r="16205" spans="1:5" x14ac:dyDescent="0.2">
      <c r="A16205" t="str">
        <f t="shared" ca="1" si="1266"/>
        <v>Diagnostics and Preventative</v>
      </c>
      <c r="B16205" t="str">
        <f t="shared" ca="1" si="1267"/>
        <v>Bitewing x-rays</v>
      </c>
      <c r="C16205">
        <f t="shared" si="1265"/>
        <v>900</v>
      </c>
      <c r="D16205">
        <f t="shared" ca="1" si="1268"/>
        <v>0</v>
      </c>
      <c r="E16205">
        <f t="shared" ca="1" si="1269"/>
        <v>2</v>
      </c>
    </row>
    <row r="16206" spans="1:5" x14ac:dyDescent="0.2">
      <c r="A16206" t="str">
        <f t="shared" ca="1" si="1266"/>
        <v>Diagnostics and Preventative</v>
      </c>
      <c r="B16206" t="str">
        <f t="shared" ca="1" si="1267"/>
        <v>Space Maintainers</v>
      </c>
      <c r="C16206">
        <f t="shared" si="1265"/>
        <v>900</v>
      </c>
      <c r="D16206">
        <f t="shared" ca="1" si="1268"/>
        <v>0</v>
      </c>
      <c r="E16206">
        <f t="shared" ca="1" si="1269"/>
        <v>7</v>
      </c>
    </row>
    <row r="16207" spans="1:5" x14ac:dyDescent="0.2">
      <c r="A16207" t="str">
        <f t="shared" ca="1" si="1266"/>
        <v>Basic</v>
      </c>
      <c r="B16207" t="str">
        <f t="shared" ca="1" si="1267"/>
        <v>basic restorative</v>
      </c>
      <c r="C16207">
        <f t="shared" si="1265"/>
        <v>900</v>
      </c>
      <c r="D16207" t="str">
        <f t="shared" ca="1" si="1268"/>
        <v>Fillings (amalgam "silver" and composite "white" non-molar)</v>
      </c>
      <c r="E16207">
        <f t="shared" ca="1" si="1269"/>
        <v>8</v>
      </c>
    </row>
    <row r="16208" spans="1:5" x14ac:dyDescent="0.2">
      <c r="A16208" t="str">
        <f t="shared" ca="1" si="1266"/>
        <v>Diagnostics and Preventative</v>
      </c>
      <c r="B16208" t="str">
        <f t="shared" ca="1" si="1267"/>
        <v>Full-mouth x-ray</v>
      </c>
      <c r="C16208">
        <f t="shared" si="1265"/>
        <v>900</v>
      </c>
      <c r="D16208">
        <f t="shared" ca="1" si="1268"/>
        <v>0</v>
      </c>
      <c r="E16208">
        <f t="shared" ca="1" si="1269"/>
        <v>3</v>
      </c>
    </row>
    <row r="16209" spans="1:5" x14ac:dyDescent="0.2">
      <c r="A16209" t="str">
        <f t="shared" ca="1" si="1266"/>
        <v>Basic</v>
      </c>
      <c r="B16209" t="str">
        <f t="shared" ca="1" si="1267"/>
        <v>surgical periodontics</v>
      </c>
      <c r="C16209">
        <f t="shared" si="1265"/>
        <v>900</v>
      </c>
      <c r="D16209" t="str">
        <f t="shared" ca="1" si="1268"/>
        <v>Surgical treatment of the gums and supporting structures of the teeth</v>
      </c>
      <c r="E16209">
        <f t="shared" ca="1" si="1269"/>
        <v>11</v>
      </c>
    </row>
    <row r="16210" spans="1:5" x14ac:dyDescent="0.2">
      <c r="A16210" t="str">
        <f t="shared" ca="1" si="1266"/>
        <v>Basic</v>
      </c>
      <c r="B16210" t="str">
        <f t="shared" ca="1" si="1267"/>
        <v>endodontics</v>
      </c>
      <c r="C16210">
        <f t="shared" si="1265"/>
        <v>900</v>
      </c>
      <c r="D16210" t="str">
        <f t="shared" ca="1" si="1268"/>
        <v>Root canal, pulpal therapy</v>
      </c>
      <c r="E16210">
        <f t="shared" ca="1" si="1269"/>
        <v>10</v>
      </c>
    </row>
    <row r="16211" spans="1:5" x14ac:dyDescent="0.2">
      <c r="A16211" t="str">
        <f t="shared" ca="1" si="1266"/>
        <v>Major</v>
      </c>
      <c r="B16211" t="str">
        <f t="shared" ca="1" si="1267"/>
        <v>major restorative</v>
      </c>
      <c r="C16211">
        <f t="shared" si="1265"/>
        <v>900</v>
      </c>
      <c r="D16211" t="str">
        <f t="shared" ca="1" si="1268"/>
        <v>Single crowns, inlays, onlays</v>
      </c>
      <c r="E16211">
        <f t="shared" ca="1" si="1269"/>
        <v>14</v>
      </c>
    </row>
    <row r="16212" spans="1:5" x14ac:dyDescent="0.2">
      <c r="A16212" t="str">
        <f t="shared" ca="1" si="1266"/>
        <v>Diagnostics and Preventative</v>
      </c>
      <c r="B16212" t="str">
        <f t="shared" ca="1" si="1267"/>
        <v>Bitewing x-rays</v>
      </c>
      <c r="C16212">
        <f t="shared" si="1265"/>
        <v>900</v>
      </c>
      <c r="D16212">
        <f t="shared" ca="1" si="1268"/>
        <v>0</v>
      </c>
      <c r="E16212">
        <f t="shared" ca="1" si="1269"/>
        <v>2</v>
      </c>
    </row>
    <row r="16213" spans="1:5" x14ac:dyDescent="0.2">
      <c r="A16213" t="str">
        <f t="shared" ca="1" si="1266"/>
        <v>Diagnostics and Preventative</v>
      </c>
      <c r="B16213" t="str">
        <f t="shared" ca="1" si="1267"/>
        <v>Periodic Exams</v>
      </c>
      <c r="C16213">
        <f t="shared" si="1265"/>
        <v>900</v>
      </c>
      <c r="D16213">
        <f t="shared" ca="1" si="1268"/>
        <v>0</v>
      </c>
      <c r="E16213">
        <f t="shared" ca="1" si="1269"/>
        <v>1</v>
      </c>
    </row>
    <row r="16214" spans="1:5" x14ac:dyDescent="0.2">
      <c r="A16214" t="str">
        <f t="shared" ca="1" si="1266"/>
        <v>Diagnostics and Preventative</v>
      </c>
      <c r="B16214" t="str">
        <f t="shared" ca="1" si="1267"/>
        <v>Space Maintainers</v>
      </c>
      <c r="C16214">
        <f t="shared" si="1265"/>
        <v>900</v>
      </c>
      <c r="D16214">
        <f t="shared" ca="1" si="1268"/>
        <v>0</v>
      </c>
      <c r="E16214">
        <f t="shared" ca="1" si="1269"/>
        <v>7</v>
      </c>
    </row>
    <row r="16215" spans="1:5" x14ac:dyDescent="0.2">
      <c r="A16215" t="str">
        <f t="shared" ca="1" si="1266"/>
        <v>Major</v>
      </c>
      <c r="B16215" t="str">
        <f t="shared" ca="1" si="1267"/>
        <v>major restorative</v>
      </c>
      <c r="C16215">
        <f t="shared" si="1265"/>
        <v>900</v>
      </c>
      <c r="D16215" t="str">
        <f t="shared" ca="1" si="1268"/>
        <v>Single crowns, inlays, onlays</v>
      </c>
      <c r="E16215">
        <f t="shared" ca="1" si="1269"/>
        <v>14</v>
      </c>
    </row>
    <row r="16216" spans="1:5" x14ac:dyDescent="0.2">
      <c r="A16216" t="str">
        <f t="shared" ca="1" si="1266"/>
        <v>Diagnostics and Preventative</v>
      </c>
      <c r="B16216" t="str">
        <f t="shared" ca="1" si="1267"/>
        <v>Bitewing x-rays</v>
      </c>
      <c r="C16216">
        <f t="shared" si="1265"/>
        <v>900</v>
      </c>
      <c r="D16216">
        <f t="shared" ca="1" si="1268"/>
        <v>0</v>
      </c>
      <c r="E16216">
        <f t="shared" ca="1" si="1269"/>
        <v>2</v>
      </c>
    </row>
    <row r="16217" spans="1:5" x14ac:dyDescent="0.2">
      <c r="A16217" t="str">
        <f t="shared" ca="1" si="1266"/>
        <v>Basic</v>
      </c>
      <c r="B16217" t="str">
        <f t="shared" ca="1" si="1267"/>
        <v>general anesthesia</v>
      </c>
      <c r="C16217">
        <f t="shared" si="1265"/>
        <v>900</v>
      </c>
      <c r="D16217" t="str">
        <f t="shared" ca="1" si="1268"/>
        <v>Covered when used in conjunction with covered oral surgical procedures</v>
      </c>
      <c r="E16217">
        <f t="shared" ca="1" si="1269"/>
        <v>13</v>
      </c>
    </row>
    <row r="16218" spans="1:5" x14ac:dyDescent="0.2">
      <c r="A16218" t="str">
        <f t="shared" ca="1" si="1266"/>
        <v>Major</v>
      </c>
      <c r="B16218" t="str">
        <f t="shared" ca="1" si="1267"/>
        <v>major restorative</v>
      </c>
      <c r="C16218">
        <f t="shared" si="1265"/>
        <v>900</v>
      </c>
      <c r="D16218" t="str">
        <f t="shared" ca="1" si="1268"/>
        <v>Single crowns, inlays, onlays</v>
      </c>
      <c r="E16218">
        <f t="shared" ca="1" si="1269"/>
        <v>14</v>
      </c>
    </row>
    <row r="16219" spans="1:5" x14ac:dyDescent="0.2">
      <c r="A16219" t="str">
        <f t="shared" ca="1" si="1266"/>
        <v>Basic</v>
      </c>
      <c r="B16219" t="str">
        <f t="shared" ca="1" si="1267"/>
        <v>surgical periodontics</v>
      </c>
      <c r="C16219">
        <f t="shared" si="1265"/>
        <v>900</v>
      </c>
      <c r="D16219" t="str">
        <f t="shared" ca="1" si="1268"/>
        <v>Surgical treatment of the gums and supporting structures of the teeth</v>
      </c>
      <c r="E16219">
        <f t="shared" ca="1" si="1269"/>
        <v>11</v>
      </c>
    </row>
    <row r="16220" spans="1:5" x14ac:dyDescent="0.2">
      <c r="A16220" t="str">
        <f t="shared" ca="1" si="1266"/>
        <v>Basic</v>
      </c>
      <c r="B16220" t="str">
        <f t="shared" ca="1" si="1267"/>
        <v>surgical periodontics</v>
      </c>
      <c r="C16220">
        <f t="shared" si="1265"/>
        <v>901</v>
      </c>
      <c r="D16220" t="str">
        <f t="shared" ca="1" si="1268"/>
        <v>Surgical treatment of the gums and supporting structures of the teeth</v>
      </c>
      <c r="E16220">
        <f t="shared" ca="1" si="1269"/>
        <v>11</v>
      </c>
    </row>
    <row r="16221" spans="1:5" x14ac:dyDescent="0.2">
      <c r="A16221" t="str">
        <f t="shared" ca="1" si="1266"/>
        <v>Basic</v>
      </c>
      <c r="B16221" t="str">
        <f t="shared" ca="1" si="1267"/>
        <v>basic restorative</v>
      </c>
      <c r="C16221">
        <f t="shared" si="1265"/>
        <v>901</v>
      </c>
      <c r="D16221" t="str">
        <f t="shared" ca="1" si="1268"/>
        <v>Fillings (amalgam "silver" and composite "white" non-molar)</v>
      </c>
      <c r="E16221">
        <f t="shared" ca="1" si="1269"/>
        <v>8</v>
      </c>
    </row>
    <row r="16222" spans="1:5" x14ac:dyDescent="0.2">
      <c r="A16222" t="str">
        <f t="shared" ca="1" si="1266"/>
        <v>Diagnostics and Preventative</v>
      </c>
      <c r="B16222" t="str">
        <f t="shared" ca="1" si="1267"/>
        <v>Full-mouth x-ray</v>
      </c>
      <c r="C16222">
        <f t="shared" si="1265"/>
        <v>901</v>
      </c>
      <c r="D16222">
        <f t="shared" ca="1" si="1268"/>
        <v>0</v>
      </c>
      <c r="E16222">
        <f t="shared" ca="1" si="1269"/>
        <v>3</v>
      </c>
    </row>
    <row r="16223" spans="1:5" x14ac:dyDescent="0.2">
      <c r="A16223" t="str">
        <f t="shared" ca="1" si="1266"/>
        <v>Basic</v>
      </c>
      <c r="B16223" t="str">
        <f t="shared" ca="1" si="1267"/>
        <v>endodontics</v>
      </c>
      <c r="C16223">
        <f t="shared" si="1265"/>
        <v>901</v>
      </c>
      <c r="D16223" t="str">
        <f t="shared" ca="1" si="1268"/>
        <v>Root canal, pulpal therapy</v>
      </c>
      <c r="E16223">
        <f t="shared" ca="1" si="1269"/>
        <v>10</v>
      </c>
    </row>
    <row r="16224" spans="1:5" x14ac:dyDescent="0.2">
      <c r="A16224" t="str">
        <f t="shared" ca="1" si="1266"/>
        <v>Diagnostics and Preventative</v>
      </c>
      <c r="B16224" t="str">
        <f t="shared" ca="1" si="1267"/>
        <v>Full-mouth x-ray</v>
      </c>
      <c r="C16224">
        <f t="shared" si="1265"/>
        <v>901</v>
      </c>
      <c r="D16224">
        <f t="shared" ca="1" si="1268"/>
        <v>0</v>
      </c>
      <c r="E16224">
        <f t="shared" ca="1" si="1269"/>
        <v>3</v>
      </c>
    </row>
    <row r="16225" spans="1:5" x14ac:dyDescent="0.2">
      <c r="A16225" t="str">
        <f t="shared" ca="1" si="1266"/>
        <v>Diagnostics and Preventative</v>
      </c>
      <c r="B16225" t="str">
        <f t="shared" ca="1" si="1267"/>
        <v>Prophylaxis</v>
      </c>
      <c r="C16225">
        <f t="shared" si="1265"/>
        <v>901</v>
      </c>
      <c r="D16225">
        <f t="shared" ca="1" si="1268"/>
        <v>0</v>
      </c>
      <c r="E16225">
        <f t="shared" ca="1" si="1269"/>
        <v>4</v>
      </c>
    </row>
    <row r="16226" spans="1:5" x14ac:dyDescent="0.2">
      <c r="A16226" t="str">
        <f t="shared" ca="1" si="1266"/>
        <v>Diagnostics and Preventative</v>
      </c>
      <c r="B16226" t="str">
        <f t="shared" ca="1" si="1267"/>
        <v>Fluoride treatments</v>
      </c>
      <c r="C16226">
        <f t="shared" si="1265"/>
        <v>901</v>
      </c>
      <c r="D16226">
        <f t="shared" ca="1" si="1268"/>
        <v>0</v>
      </c>
      <c r="E16226">
        <f t="shared" ca="1" si="1269"/>
        <v>5</v>
      </c>
    </row>
    <row r="16227" spans="1:5" x14ac:dyDescent="0.2">
      <c r="A16227" t="str">
        <f t="shared" ca="1" si="1266"/>
        <v>Basic</v>
      </c>
      <c r="B16227" t="str">
        <f t="shared" ca="1" si="1267"/>
        <v>surgical periodontics</v>
      </c>
      <c r="C16227">
        <f t="shared" si="1265"/>
        <v>901</v>
      </c>
      <c r="D16227" t="str">
        <f t="shared" ca="1" si="1268"/>
        <v>Surgical treatment of the gums and supporting structures of the teeth</v>
      </c>
      <c r="E16227">
        <f t="shared" ca="1" si="1269"/>
        <v>11</v>
      </c>
    </row>
    <row r="16228" spans="1:5" x14ac:dyDescent="0.2">
      <c r="A16228" t="str">
        <f t="shared" ca="1" si="1266"/>
        <v>Other</v>
      </c>
      <c r="B16228" t="str">
        <f t="shared" ca="1" si="1267"/>
        <v>Implants</v>
      </c>
      <c r="C16228">
        <f t="shared" si="1265"/>
        <v>901</v>
      </c>
      <c r="D16228" t="str">
        <f t="shared" ca="1" si="1268"/>
        <v>Implant dental work</v>
      </c>
      <c r="E16228">
        <f t="shared" ca="1" si="1269"/>
        <v>18</v>
      </c>
    </row>
    <row r="16229" spans="1:5" x14ac:dyDescent="0.2">
      <c r="A16229" t="str">
        <f t="shared" ca="1" si="1266"/>
        <v>Basic</v>
      </c>
      <c r="B16229" t="str">
        <f t="shared" ca="1" si="1267"/>
        <v>general anesthesia</v>
      </c>
      <c r="C16229">
        <f t="shared" si="1265"/>
        <v>901</v>
      </c>
      <c r="D16229" t="str">
        <f t="shared" ca="1" si="1268"/>
        <v>Covered when used in conjunction with covered oral surgical procedures</v>
      </c>
      <c r="E16229">
        <f t="shared" ca="1" si="1269"/>
        <v>13</v>
      </c>
    </row>
    <row r="16230" spans="1:5" x14ac:dyDescent="0.2">
      <c r="A16230" t="str">
        <f t="shared" ca="1" si="1266"/>
        <v>Basic</v>
      </c>
      <c r="B16230" t="str">
        <f t="shared" ca="1" si="1267"/>
        <v>non-surgical periodontics</v>
      </c>
      <c r="C16230">
        <f t="shared" si="1265"/>
        <v>901</v>
      </c>
      <c r="D16230" t="str">
        <f t="shared" ca="1" si="1268"/>
        <v xml:space="preserve">Non-surgical treatment of the gums and supporting structures of the teeth </v>
      </c>
      <c r="E16230">
        <f t="shared" ca="1" si="1269"/>
        <v>12</v>
      </c>
    </row>
    <row r="16231" spans="1:5" x14ac:dyDescent="0.2">
      <c r="A16231" t="str">
        <f t="shared" ca="1" si="1266"/>
        <v>Major</v>
      </c>
      <c r="B16231" t="str">
        <f t="shared" ca="1" si="1267"/>
        <v>major restorative</v>
      </c>
      <c r="C16231">
        <f t="shared" si="1265"/>
        <v>901</v>
      </c>
      <c r="D16231" t="str">
        <f t="shared" ca="1" si="1268"/>
        <v>Single crowns, inlays, onlays</v>
      </c>
      <c r="E16231">
        <f t="shared" ca="1" si="1269"/>
        <v>14</v>
      </c>
    </row>
    <row r="16232" spans="1:5" x14ac:dyDescent="0.2">
      <c r="A16232" t="str">
        <f t="shared" ca="1" si="1266"/>
        <v>Diagnostics and Preventative</v>
      </c>
      <c r="B16232" t="str">
        <f t="shared" ca="1" si="1267"/>
        <v>Space Maintainers</v>
      </c>
      <c r="C16232">
        <f t="shared" ref="C16232:C16295" si="1270">IF(MOD(ROW(C16232)-2,18)&lt;&gt;0,C16231,C16231+1)</f>
        <v>901</v>
      </c>
      <c r="D16232">
        <f t="shared" ca="1" si="1268"/>
        <v>0</v>
      </c>
      <c r="E16232">
        <f t="shared" ca="1" si="1269"/>
        <v>7</v>
      </c>
    </row>
    <row r="16233" spans="1:5" x14ac:dyDescent="0.2">
      <c r="A16233" t="str">
        <f t="shared" ca="1" si="1266"/>
        <v>Diagnostics and Preventative</v>
      </c>
      <c r="B16233" t="str">
        <f t="shared" ca="1" si="1267"/>
        <v>Prophylaxis</v>
      </c>
      <c r="C16233">
        <f t="shared" si="1270"/>
        <v>901</v>
      </c>
      <c r="D16233">
        <f t="shared" ca="1" si="1268"/>
        <v>0</v>
      </c>
      <c r="E16233">
        <f t="shared" ca="1" si="1269"/>
        <v>4</v>
      </c>
    </row>
    <row r="16234" spans="1:5" x14ac:dyDescent="0.2">
      <c r="A16234" t="str">
        <f t="shared" ca="1" si="1266"/>
        <v>Diagnostics and Preventative</v>
      </c>
      <c r="B16234" t="str">
        <f t="shared" ca="1" si="1267"/>
        <v>Bitewing x-rays</v>
      </c>
      <c r="C16234">
        <f t="shared" si="1270"/>
        <v>901</v>
      </c>
      <c r="D16234">
        <f t="shared" ca="1" si="1268"/>
        <v>0</v>
      </c>
      <c r="E16234">
        <f t="shared" ca="1" si="1269"/>
        <v>2</v>
      </c>
    </row>
    <row r="16235" spans="1:5" x14ac:dyDescent="0.2">
      <c r="A16235" t="str">
        <f t="shared" ca="1" si="1266"/>
        <v>Basic</v>
      </c>
      <c r="B16235" t="str">
        <f t="shared" ca="1" si="1267"/>
        <v>endodontics</v>
      </c>
      <c r="C16235">
        <f t="shared" si="1270"/>
        <v>901</v>
      </c>
      <c r="D16235" t="str">
        <f t="shared" ca="1" si="1268"/>
        <v>Root canal, pulpal therapy</v>
      </c>
      <c r="E16235">
        <f t="shared" ca="1" si="1269"/>
        <v>10</v>
      </c>
    </row>
    <row r="16236" spans="1:5" x14ac:dyDescent="0.2">
      <c r="A16236" t="str">
        <f t="shared" ca="1" si="1266"/>
        <v>Diagnostics and Preventative</v>
      </c>
      <c r="B16236" t="str">
        <f t="shared" ca="1" si="1267"/>
        <v>Fluoride treatments</v>
      </c>
      <c r="C16236">
        <f t="shared" si="1270"/>
        <v>901</v>
      </c>
      <c r="D16236">
        <f t="shared" ca="1" si="1268"/>
        <v>0</v>
      </c>
      <c r="E16236">
        <f t="shared" ca="1" si="1269"/>
        <v>5</v>
      </c>
    </row>
    <row r="16237" spans="1:5" x14ac:dyDescent="0.2">
      <c r="A16237" t="str">
        <f t="shared" ca="1" si="1266"/>
        <v>Basic</v>
      </c>
      <c r="B16237" t="str">
        <f t="shared" ca="1" si="1267"/>
        <v>endodontics</v>
      </c>
      <c r="C16237">
        <f t="shared" si="1270"/>
        <v>901</v>
      </c>
      <c r="D16237" t="str">
        <f t="shared" ca="1" si="1268"/>
        <v>Root canal, pulpal therapy</v>
      </c>
      <c r="E16237">
        <f t="shared" ca="1" si="1269"/>
        <v>10</v>
      </c>
    </row>
    <row r="16238" spans="1:5" x14ac:dyDescent="0.2">
      <c r="A16238" t="str">
        <f t="shared" ca="1" si="1266"/>
        <v>Basic</v>
      </c>
      <c r="B16238" t="str">
        <f t="shared" ca="1" si="1267"/>
        <v>surgical periodontics</v>
      </c>
      <c r="C16238">
        <f t="shared" si="1270"/>
        <v>902</v>
      </c>
      <c r="D16238" t="str">
        <f t="shared" ca="1" si="1268"/>
        <v>Surgical treatment of the gums and supporting structures of the teeth</v>
      </c>
      <c r="E16238">
        <f t="shared" ca="1" si="1269"/>
        <v>11</v>
      </c>
    </row>
    <row r="16239" spans="1:5" x14ac:dyDescent="0.2">
      <c r="A16239" t="str">
        <f t="shared" ca="1" si="1266"/>
        <v>Diagnostics and Preventative</v>
      </c>
      <c r="B16239" t="str">
        <f t="shared" ca="1" si="1267"/>
        <v>Bitewing x-rays</v>
      </c>
      <c r="C16239">
        <f t="shared" si="1270"/>
        <v>902</v>
      </c>
      <c r="D16239">
        <f t="shared" ca="1" si="1268"/>
        <v>0</v>
      </c>
      <c r="E16239">
        <f t="shared" ca="1" si="1269"/>
        <v>2</v>
      </c>
    </row>
    <row r="16240" spans="1:5" x14ac:dyDescent="0.2">
      <c r="A16240" t="str">
        <f t="shared" ca="1" si="1266"/>
        <v>Basic</v>
      </c>
      <c r="B16240" t="str">
        <f t="shared" ca="1" si="1267"/>
        <v>oral surgery</v>
      </c>
      <c r="C16240">
        <f t="shared" si="1270"/>
        <v>902</v>
      </c>
      <c r="D16240" t="str">
        <f t="shared" ca="1" si="1268"/>
        <v>Extraction and other surgery procedures, incl. pre- and post-operative care</v>
      </c>
      <c r="E16240">
        <f t="shared" ca="1" si="1269"/>
        <v>9</v>
      </c>
    </row>
    <row r="16241" spans="1:5" x14ac:dyDescent="0.2">
      <c r="A16241" t="str">
        <f t="shared" ca="1" si="1266"/>
        <v>Basic</v>
      </c>
      <c r="B16241" t="str">
        <f t="shared" ca="1" si="1267"/>
        <v>surgical periodontics</v>
      </c>
      <c r="C16241">
        <f t="shared" si="1270"/>
        <v>902</v>
      </c>
      <c r="D16241" t="str">
        <f t="shared" ca="1" si="1268"/>
        <v>Surgical treatment of the gums and supporting structures of the teeth</v>
      </c>
      <c r="E16241">
        <f t="shared" ca="1" si="1269"/>
        <v>11</v>
      </c>
    </row>
    <row r="16242" spans="1:5" x14ac:dyDescent="0.2">
      <c r="A16242" t="str">
        <f t="shared" ca="1" si="1266"/>
        <v>Diagnostics and Preventative</v>
      </c>
      <c r="B16242" t="str">
        <f t="shared" ca="1" si="1267"/>
        <v>Periodic Exams</v>
      </c>
      <c r="C16242">
        <f t="shared" si="1270"/>
        <v>902</v>
      </c>
      <c r="D16242">
        <f t="shared" ca="1" si="1268"/>
        <v>0</v>
      </c>
      <c r="E16242">
        <f t="shared" ca="1" si="1269"/>
        <v>1</v>
      </c>
    </row>
    <row r="16243" spans="1:5" x14ac:dyDescent="0.2">
      <c r="A16243" t="str">
        <f t="shared" ca="1" si="1266"/>
        <v>Major</v>
      </c>
      <c r="B16243" t="str">
        <f t="shared" ca="1" si="1267"/>
        <v>temporomandibular joint dysfunction</v>
      </c>
      <c r="C16243">
        <f t="shared" si="1270"/>
        <v>902</v>
      </c>
      <c r="D16243" t="str">
        <f t="shared" ca="1" si="1268"/>
        <v>Services relating to hinging joints of the jaw</v>
      </c>
      <c r="E16243">
        <f t="shared" ca="1" si="1269"/>
        <v>16</v>
      </c>
    </row>
    <row r="16244" spans="1:5" x14ac:dyDescent="0.2">
      <c r="A16244" t="str">
        <f t="shared" ca="1" si="1266"/>
        <v>Basic</v>
      </c>
      <c r="B16244" t="str">
        <f t="shared" ca="1" si="1267"/>
        <v>general anesthesia</v>
      </c>
      <c r="C16244">
        <f t="shared" si="1270"/>
        <v>902</v>
      </c>
      <c r="D16244" t="str">
        <f t="shared" ca="1" si="1268"/>
        <v>Covered when used in conjunction with covered oral surgical procedures</v>
      </c>
      <c r="E16244">
        <f t="shared" ca="1" si="1269"/>
        <v>13</v>
      </c>
    </row>
    <row r="16245" spans="1:5" x14ac:dyDescent="0.2">
      <c r="A16245" t="str">
        <f t="shared" ca="1" si="1266"/>
        <v>Diagnostics and Preventative</v>
      </c>
      <c r="B16245" t="str">
        <f t="shared" ca="1" si="1267"/>
        <v>Periodic Exams</v>
      </c>
      <c r="C16245">
        <f t="shared" si="1270"/>
        <v>902</v>
      </c>
      <c r="D16245">
        <f t="shared" ca="1" si="1268"/>
        <v>0</v>
      </c>
      <c r="E16245">
        <f t="shared" ca="1" si="1269"/>
        <v>1</v>
      </c>
    </row>
    <row r="16246" spans="1:5" x14ac:dyDescent="0.2">
      <c r="A16246" t="str">
        <f t="shared" ca="1" si="1266"/>
        <v>Diagnostics and Preventative</v>
      </c>
      <c r="B16246" t="str">
        <f t="shared" ca="1" si="1267"/>
        <v>Full-mouth x-ray</v>
      </c>
      <c r="C16246">
        <f t="shared" si="1270"/>
        <v>902</v>
      </c>
      <c r="D16246">
        <f t="shared" ca="1" si="1268"/>
        <v>0</v>
      </c>
      <c r="E16246">
        <f t="shared" ca="1" si="1269"/>
        <v>3</v>
      </c>
    </row>
    <row r="16247" spans="1:5" x14ac:dyDescent="0.2">
      <c r="A16247" t="str">
        <f t="shared" ca="1" si="1266"/>
        <v>Diagnostics and Preventative</v>
      </c>
      <c r="B16247" t="str">
        <f t="shared" ca="1" si="1267"/>
        <v>Space Maintainers</v>
      </c>
      <c r="C16247">
        <f t="shared" si="1270"/>
        <v>902</v>
      </c>
      <c r="D16247">
        <f t="shared" ca="1" si="1268"/>
        <v>0</v>
      </c>
      <c r="E16247">
        <f t="shared" ca="1" si="1269"/>
        <v>7</v>
      </c>
    </row>
    <row r="16248" spans="1:5" x14ac:dyDescent="0.2">
      <c r="A16248" t="str">
        <f t="shared" ca="1" si="1266"/>
        <v>Basic</v>
      </c>
      <c r="B16248" t="str">
        <f t="shared" ca="1" si="1267"/>
        <v>surgical periodontics</v>
      </c>
      <c r="C16248">
        <f t="shared" si="1270"/>
        <v>902</v>
      </c>
      <c r="D16248" t="str">
        <f t="shared" ca="1" si="1268"/>
        <v>Surgical treatment of the gums and supporting structures of the teeth</v>
      </c>
      <c r="E16248">
        <f t="shared" ca="1" si="1269"/>
        <v>11</v>
      </c>
    </row>
    <row r="16249" spans="1:5" x14ac:dyDescent="0.2">
      <c r="A16249" t="str">
        <f t="shared" ca="1" si="1266"/>
        <v>Diagnostics and Preventative</v>
      </c>
      <c r="B16249" t="str">
        <f t="shared" ca="1" si="1267"/>
        <v>Full-mouth x-ray</v>
      </c>
      <c r="C16249">
        <f t="shared" si="1270"/>
        <v>902</v>
      </c>
      <c r="D16249">
        <f t="shared" ca="1" si="1268"/>
        <v>0</v>
      </c>
      <c r="E16249">
        <f t="shared" ca="1" si="1269"/>
        <v>3</v>
      </c>
    </row>
    <row r="16250" spans="1:5" x14ac:dyDescent="0.2">
      <c r="A16250" t="str">
        <f t="shared" ca="1" si="1266"/>
        <v>Major</v>
      </c>
      <c r="B16250" t="str">
        <f t="shared" ca="1" si="1267"/>
        <v>temporomandibular joint dysfunction</v>
      </c>
      <c r="C16250">
        <f t="shared" si="1270"/>
        <v>902</v>
      </c>
      <c r="D16250" t="str">
        <f t="shared" ca="1" si="1268"/>
        <v>Services relating to hinging joints of the jaw</v>
      </c>
      <c r="E16250">
        <f t="shared" ca="1" si="1269"/>
        <v>16</v>
      </c>
    </row>
    <row r="16251" spans="1:5" x14ac:dyDescent="0.2">
      <c r="A16251" t="str">
        <f t="shared" ca="1" si="1266"/>
        <v>Basic</v>
      </c>
      <c r="B16251" t="str">
        <f t="shared" ca="1" si="1267"/>
        <v>surgical periodontics</v>
      </c>
      <c r="C16251">
        <f t="shared" si="1270"/>
        <v>902</v>
      </c>
      <c r="D16251" t="str">
        <f t="shared" ca="1" si="1268"/>
        <v>Surgical treatment of the gums and supporting structures of the teeth</v>
      </c>
      <c r="E16251">
        <f t="shared" ca="1" si="1269"/>
        <v>11</v>
      </c>
    </row>
    <row r="16252" spans="1:5" x14ac:dyDescent="0.2">
      <c r="A16252" t="str">
        <f t="shared" ca="1" si="1266"/>
        <v>Basic</v>
      </c>
      <c r="B16252" t="str">
        <f t="shared" ca="1" si="1267"/>
        <v>basic restorative</v>
      </c>
      <c r="C16252">
        <f t="shared" si="1270"/>
        <v>902</v>
      </c>
      <c r="D16252" t="str">
        <f t="shared" ca="1" si="1268"/>
        <v>Fillings (amalgam "silver" and composite "white" non-molar)</v>
      </c>
      <c r="E16252">
        <f t="shared" ca="1" si="1269"/>
        <v>8</v>
      </c>
    </row>
    <row r="16253" spans="1:5" x14ac:dyDescent="0.2">
      <c r="A16253" t="str">
        <f t="shared" ca="1" si="1266"/>
        <v>Basic</v>
      </c>
      <c r="B16253" t="str">
        <f t="shared" ca="1" si="1267"/>
        <v>endodontics</v>
      </c>
      <c r="C16253">
        <f t="shared" si="1270"/>
        <v>902</v>
      </c>
      <c r="D16253" t="str">
        <f t="shared" ca="1" si="1268"/>
        <v>Root canal, pulpal therapy</v>
      </c>
      <c r="E16253">
        <f t="shared" ca="1" si="1269"/>
        <v>10</v>
      </c>
    </row>
    <row r="16254" spans="1:5" x14ac:dyDescent="0.2">
      <c r="A16254" t="str">
        <f t="shared" ca="1" si="1266"/>
        <v>Basic</v>
      </c>
      <c r="B16254" t="str">
        <f t="shared" ca="1" si="1267"/>
        <v>non-surgical periodontics</v>
      </c>
      <c r="C16254">
        <f t="shared" si="1270"/>
        <v>902</v>
      </c>
      <c r="D16254" t="str">
        <f t="shared" ca="1" si="1268"/>
        <v xml:space="preserve">Non-surgical treatment of the gums and supporting structures of the teeth </v>
      </c>
      <c r="E16254">
        <f t="shared" ca="1" si="1269"/>
        <v>12</v>
      </c>
    </row>
    <row r="16255" spans="1:5" x14ac:dyDescent="0.2">
      <c r="A16255" t="str">
        <f t="shared" ca="1" si="1266"/>
        <v>Major</v>
      </c>
      <c r="B16255" t="str">
        <f t="shared" ca="1" si="1267"/>
        <v>major restorative</v>
      </c>
      <c r="C16255">
        <f t="shared" si="1270"/>
        <v>902</v>
      </c>
      <c r="D16255" t="str">
        <f t="shared" ca="1" si="1268"/>
        <v>Single crowns, inlays, onlays</v>
      </c>
      <c r="E16255">
        <f t="shared" ca="1" si="1269"/>
        <v>14</v>
      </c>
    </row>
    <row r="16256" spans="1:5" x14ac:dyDescent="0.2">
      <c r="A16256" t="str">
        <f t="shared" ca="1" si="1266"/>
        <v>Other</v>
      </c>
      <c r="B16256" t="str">
        <f t="shared" ca="1" si="1267"/>
        <v>Implants</v>
      </c>
      <c r="C16256">
        <f t="shared" si="1270"/>
        <v>903</v>
      </c>
      <c r="D16256" t="str">
        <f t="shared" ca="1" si="1268"/>
        <v>Implant dental work</v>
      </c>
      <c r="E16256">
        <f t="shared" ca="1" si="1269"/>
        <v>18</v>
      </c>
    </row>
    <row r="16257" spans="1:5" x14ac:dyDescent="0.2">
      <c r="A16257" t="str">
        <f t="shared" ca="1" si="1266"/>
        <v>Basic</v>
      </c>
      <c r="B16257" t="str">
        <f t="shared" ca="1" si="1267"/>
        <v>general anesthesia</v>
      </c>
      <c r="C16257">
        <f t="shared" si="1270"/>
        <v>903</v>
      </c>
      <c r="D16257" t="str">
        <f t="shared" ca="1" si="1268"/>
        <v>Covered when used in conjunction with covered oral surgical procedures</v>
      </c>
      <c r="E16257">
        <f t="shared" ca="1" si="1269"/>
        <v>13</v>
      </c>
    </row>
    <row r="16258" spans="1:5" x14ac:dyDescent="0.2">
      <c r="A16258" t="str">
        <f t="shared" ref="A16258:A16321" ca="1" si="1271">INDEX(services,E16258,1)</f>
        <v>Basic</v>
      </c>
      <c r="B16258" t="str">
        <f t="shared" ref="B16258:B16321" ca="1" si="1272">INDEX(services,E16258,2)</f>
        <v>oral surgery</v>
      </c>
      <c r="C16258">
        <f t="shared" si="1270"/>
        <v>903</v>
      </c>
      <c r="D16258" t="str">
        <f t="shared" ref="D16258:D16321" ca="1" si="1273">INDEX(services,E16258,3)</f>
        <v>Extraction and other surgery procedures, incl. pre- and post-operative care</v>
      </c>
      <c r="E16258">
        <f t="shared" ref="E16258:E16321" ca="1" si="1274">RANDBETWEEN(1,ROWS(services))</f>
        <v>9</v>
      </c>
    </row>
    <row r="16259" spans="1:5" x14ac:dyDescent="0.2">
      <c r="A16259" t="str">
        <f t="shared" ca="1" si="1271"/>
        <v>Basic</v>
      </c>
      <c r="B16259" t="str">
        <f t="shared" ca="1" si="1272"/>
        <v>non-surgical periodontics</v>
      </c>
      <c r="C16259">
        <f t="shared" si="1270"/>
        <v>903</v>
      </c>
      <c r="D16259" t="str">
        <f t="shared" ca="1" si="1273"/>
        <v xml:space="preserve">Non-surgical treatment of the gums and supporting structures of the teeth </v>
      </c>
      <c r="E16259">
        <f t="shared" ca="1" si="1274"/>
        <v>12</v>
      </c>
    </row>
    <row r="16260" spans="1:5" x14ac:dyDescent="0.2">
      <c r="A16260" t="str">
        <f t="shared" ca="1" si="1271"/>
        <v>Major</v>
      </c>
      <c r="B16260" t="str">
        <f t="shared" ca="1" si="1272"/>
        <v>prosthodontics</v>
      </c>
      <c r="C16260">
        <f t="shared" si="1270"/>
        <v>903</v>
      </c>
      <c r="D16260" t="str">
        <f t="shared" ca="1" si="1273"/>
        <v>Procedures for replacement of missing teeth by construction or repair of bridges and partial or complete dentures</v>
      </c>
      <c r="E16260">
        <f t="shared" ca="1" si="1274"/>
        <v>15</v>
      </c>
    </row>
    <row r="16261" spans="1:5" x14ac:dyDescent="0.2">
      <c r="A16261" t="str">
        <f t="shared" ca="1" si="1271"/>
        <v>Diagnostics and Preventative</v>
      </c>
      <c r="B16261" t="str">
        <f t="shared" ca="1" si="1272"/>
        <v>Fluoride treatments</v>
      </c>
      <c r="C16261">
        <f t="shared" si="1270"/>
        <v>903</v>
      </c>
      <c r="D16261">
        <f t="shared" ca="1" si="1273"/>
        <v>0</v>
      </c>
      <c r="E16261">
        <f t="shared" ca="1" si="1274"/>
        <v>5</v>
      </c>
    </row>
    <row r="16262" spans="1:5" x14ac:dyDescent="0.2">
      <c r="A16262" t="str">
        <f t="shared" ca="1" si="1271"/>
        <v>Basic</v>
      </c>
      <c r="B16262" t="str">
        <f t="shared" ca="1" si="1272"/>
        <v>general anesthesia</v>
      </c>
      <c r="C16262">
        <f t="shared" si="1270"/>
        <v>903</v>
      </c>
      <c r="D16262" t="str">
        <f t="shared" ca="1" si="1273"/>
        <v>Covered when used in conjunction with covered oral surgical procedures</v>
      </c>
      <c r="E16262">
        <f t="shared" ca="1" si="1274"/>
        <v>13</v>
      </c>
    </row>
    <row r="16263" spans="1:5" x14ac:dyDescent="0.2">
      <c r="A16263" t="str">
        <f t="shared" ca="1" si="1271"/>
        <v>Basic</v>
      </c>
      <c r="B16263" t="str">
        <f t="shared" ca="1" si="1272"/>
        <v>endodontics</v>
      </c>
      <c r="C16263">
        <f t="shared" si="1270"/>
        <v>903</v>
      </c>
      <c r="D16263" t="str">
        <f t="shared" ca="1" si="1273"/>
        <v>Root canal, pulpal therapy</v>
      </c>
      <c r="E16263">
        <f t="shared" ca="1" si="1274"/>
        <v>10</v>
      </c>
    </row>
    <row r="16264" spans="1:5" x14ac:dyDescent="0.2">
      <c r="A16264" t="str">
        <f t="shared" ca="1" si="1271"/>
        <v>Basic</v>
      </c>
      <c r="B16264" t="str">
        <f t="shared" ca="1" si="1272"/>
        <v>surgical periodontics</v>
      </c>
      <c r="C16264">
        <f t="shared" si="1270"/>
        <v>903</v>
      </c>
      <c r="D16264" t="str">
        <f t="shared" ca="1" si="1273"/>
        <v>Surgical treatment of the gums and supporting structures of the teeth</v>
      </c>
      <c r="E16264">
        <f t="shared" ca="1" si="1274"/>
        <v>11</v>
      </c>
    </row>
    <row r="16265" spans="1:5" x14ac:dyDescent="0.2">
      <c r="A16265" t="str">
        <f t="shared" ca="1" si="1271"/>
        <v>Diagnostics and Preventative</v>
      </c>
      <c r="B16265" t="str">
        <f t="shared" ca="1" si="1272"/>
        <v>Prophylaxis</v>
      </c>
      <c r="C16265">
        <f t="shared" si="1270"/>
        <v>903</v>
      </c>
      <c r="D16265">
        <f t="shared" ca="1" si="1273"/>
        <v>0</v>
      </c>
      <c r="E16265">
        <f t="shared" ca="1" si="1274"/>
        <v>4</v>
      </c>
    </row>
    <row r="16266" spans="1:5" x14ac:dyDescent="0.2">
      <c r="A16266" t="str">
        <f t="shared" ca="1" si="1271"/>
        <v>Basic</v>
      </c>
      <c r="B16266" t="str">
        <f t="shared" ca="1" si="1272"/>
        <v>surgical periodontics</v>
      </c>
      <c r="C16266">
        <f t="shared" si="1270"/>
        <v>903</v>
      </c>
      <c r="D16266" t="str">
        <f t="shared" ca="1" si="1273"/>
        <v>Surgical treatment of the gums and supporting structures of the teeth</v>
      </c>
      <c r="E16266">
        <f t="shared" ca="1" si="1274"/>
        <v>11</v>
      </c>
    </row>
    <row r="16267" spans="1:5" x14ac:dyDescent="0.2">
      <c r="A16267" t="str">
        <f t="shared" ca="1" si="1271"/>
        <v>Major</v>
      </c>
      <c r="B16267" t="str">
        <f t="shared" ca="1" si="1272"/>
        <v>prosthodontics</v>
      </c>
      <c r="C16267">
        <f t="shared" si="1270"/>
        <v>903</v>
      </c>
      <c r="D16267" t="str">
        <f t="shared" ca="1" si="1273"/>
        <v>Procedures for replacement of missing teeth by construction or repair of bridges and partial or complete dentures</v>
      </c>
      <c r="E16267">
        <f t="shared" ca="1" si="1274"/>
        <v>15</v>
      </c>
    </row>
    <row r="16268" spans="1:5" x14ac:dyDescent="0.2">
      <c r="A16268" t="str">
        <f t="shared" ca="1" si="1271"/>
        <v>Major</v>
      </c>
      <c r="B16268" t="str">
        <f t="shared" ca="1" si="1272"/>
        <v>prosthodontics</v>
      </c>
      <c r="C16268">
        <f t="shared" si="1270"/>
        <v>903</v>
      </c>
      <c r="D16268" t="str">
        <f t="shared" ca="1" si="1273"/>
        <v>Procedures for replacement of missing teeth by construction or repair of bridges and partial or complete dentures</v>
      </c>
      <c r="E16268">
        <f t="shared" ca="1" si="1274"/>
        <v>15</v>
      </c>
    </row>
    <row r="16269" spans="1:5" x14ac:dyDescent="0.2">
      <c r="A16269" t="str">
        <f t="shared" ca="1" si="1271"/>
        <v>Major</v>
      </c>
      <c r="B16269" t="str">
        <f t="shared" ca="1" si="1272"/>
        <v>prosthodontics</v>
      </c>
      <c r="C16269">
        <f t="shared" si="1270"/>
        <v>903</v>
      </c>
      <c r="D16269" t="str">
        <f t="shared" ca="1" si="1273"/>
        <v>Procedures for replacement of missing teeth by construction or repair of bridges and partial or complete dentures</v>
      </c>
      <c r="E16269">
        <f t="shared" ca="1" si="1274"/>
        <v>15</v>
      </c>
    </row>
    <row r="16270" spans="1:5" x14ac:dyDescent="0.2">
      <c r="A16270" t="str">
        <f t="shared" ca="1" si="1271"/>
        <v>Diagnostics and Preventative</v>
      </c>
      <c r="B16270" t="str">
        <f t="shared" ca="1" si="1272"/>
        <v>Full-mouth x-ray</v>
      </c>
      <c r="C16270">
        <f t="shared" si="1270"/>
        <v>903</v>
      </c>
      <c r="D16270">
        <f t="shared" ca="1" si="1273"/>
        <v>0</v>
      </c>
      <c r="E16270">
        <f t="shared" ca="1" si="1274"/>
        <v>3</v>
      </c>
    </row>
    <row r="16271" spans="1:5" x14ac:dyDescent="0.2">
      <c r="A16271" t="str">
        <f t="shared" ca="1" si="1271"/>
        <v>Diagnostics and Preventative</v>
      </c>
      <c r="B16271" t="str">
        <f t="shared" ca="1" si="1272"/>
        <v>Fluoride treatments</v>
      </c>
      <c r="C16271">
        <f t="shared" si="1270"/>
        <v>903</v>
      </c>
      <c r="D16271">
        <f t="shared" ca="1" si="1273"/>
        <v>0</v>
      </c>
      <c r="E16271">
        <f t="shared" ca="1" si="1274"/>
        <v>5</v>
      </c>
    </row>
    <row r="16272" spans="1:5" x14ac:dyDescent="0.2">
      <c r="A16272" t="str">
        <f t="shared" ca="1" si="1271"/>
        <v>Basic</v>
      </c>
      <c r="B16272" t="str">
        <f t="shared" ca="1" si="1272"/>
        <v>oral surgery</v>
      </c>
      <c r="C16272">
        <f t="shared" si="1270"/>
        <v>903</v>
      </c>
      <c r="D16272" t="str">
        <f t="shared" ca="1" si="1273"/>
        <v>Extraction and other surgery procedures, incl. pre- and post-operative care</v>
      </c>
      <c r="E16272">
        <f t="shared" ca="1" si="1274"/>
        <v>9</v>
      </c>
    </row>
    <row r="16273" spans="1:5" x14ac:dyDescent="0.2">
      <c r="A16273" t="str">
        <f t="shared" ca="1" si="1271"/>
        <v>Major</v>
      </c>
      <c r="B16273" t="str">
        <f t="shared" ca="1" si="1272"/>
        <v>temporomandibular joint dysfunction</v>
      </c>
      <c r="C16273">
        <f t="shared" si="1270"/>
        <v>903</v>
      </c>
      <c r="D16273" t="str">
        <f t="shared" ca="1" si="1273"/>
        <v>Services relating to hinging joints of the jaw</v>
      </c>
      <c r="E16273">
        <f t="shared" ca="1" si="1274"/>
        <v>16</v>
      </c>
    </row>
    <row r="16274" spans="1:5" x14ac:dyDescent="0.2">
      <c r="A16274" t="str">
        <f t="shared" ca="1" si="1271"/>
        <v>Diagnostics and Preventative</v>
      </c>
      <c r="B16274" t="str">
        <f t="shared" ca="1" si="1272"/>
        <v>Full-mouth x-ray</v>
      </c>
      <c r="C16274">
        <f t="shared" si="1270"/>
        <v>904</v>
      </c>
      <c r="D16274">
        <f t="shared" ca="1" si="1273"/>
        <v>0</v>
      </c>
      <c r="E16274">
        <f t="shared" ca="1" si="1274"/>
        <v>3</v>
      </c>
    </row>
    <row r="16275" spans="1:5" x14ac:dyDescent="0.2">
      <c r="A16275" t="str">
        <f t="shared" ca="1" si="1271"/>
        <v>Diagnostics and Preventative</v>
      </c>
      <c r="B16275" t="str">
        <f t="shared" ca="1" si="1272"/>
        <v>Prophylaxis</v>
      </c>
      <c r="C16275">
        <f t="shared" si="1270"/>
        <v>904</v>
      </c>
      <c r="D16275">
        <f t="shared" ca="1" si="1273"/>
        <v>0</v>
      </c>
      <c r="E16275">
        <f t="shared" ca="1" si="1274"/>
        <v>4</v>
      </c>
    </row>
    <row r="16276" spans="1:5" x14ac:dyDescent="0.2">
      <c r="A16276" t="str">
        <f t="shared" ca="1" si="1271"/>
        <v>Orthodontics</v>
      </c>
      <c r="B16276" t="str">
        <f t="shared" ca="1" si="1272"/>
        <v>orthodontics</v>
      </c>
      <c r="C16276">
        <f t="shared" si="1270"/>
        <v>904</v>
      </c>
      <c r="D16276" t="str">
        <f t="shared" ca="1" si="1273"/>
        <v>For eligible dependents to age 19</v>
      </c>
      <c r="E16276">
        <f t="shared" ca="1" si="1274"/>
        <v>17</v>
      </c>
    </row>
    <row r="16277" spans="1:5" x14ac:dyDescent="0.2">
      <c r="A16277" t="str">
        <f t="shared" ca="1" si="1271"/>
        <v>Diagnostics and Preventative</v>
      </c>
      <c r="B16277" t="str">
        <f t="shared" ca="1" si="1272"/>
        <v>Fluoride treatments</v>
      </c>
      <c r="C16277">
        <f t="shared" si="1270"/>
        <v>904</v>
      </c>
      <c r="D16277">
        <f t="shared" ca="1" si="1273"/>
        <v>0</v>
      </c>
      <c r="E16277">
        <f t="shared" ca="1" si="1274"/>
        <v>5</v>
      </c>
    </row>
    <row r="16278" spans="1:5" x14ac:dyDescent="0.2">
      <c r="A16278" t="str">
        <f t="shared" ca="1" si="1271"/>
        <v>Diagnostics and Preventative</v>
      </c>
      <c r="B16278" t="str">
        <f t="shared" ca="1" si="1272"/>
        <v>Fluoride treatments</v>
      </c>
      <c r="C16278">
        <f t="shared" si="1270"/>
        <v>904</v>
      </c>
      <c r="D16278">
        <f t="shared" ca="1" si="1273"/>
        <v>0</v>
      </c>
      <c r="E16278">
        <f t="shared" ca="1" si="1274"/>
        <v>5</v>
      </c>
    </row>
    <row r="16279" spans="1:5" x14ac:dyDescent="0.2">
      <c r="A16279" t="str">
        <f t="shared" ca="1" si="1271"/>
        <v>Basic</v>
      </c>
      <c r="B16279" t="str">
        <f t="shared" ca="1" si="1272"/>
        <v>non-surgical periodontics</v>
      </c>
      <c r="C16279">
        <f t="shared" si="1270"/>
        <v>904</v>
      </c>
      <c r="D16279" t="str">
        <f t="shared" ca="1" si="1273"/>
        <v xml:space="preserve">Non-surgical treatment of the gums and supporting structures of the teeth </v>
      </c>
      <c r="E16279">
        <f t="shared" ca="1" si="1274"/>
        <v>12</v>
      </c>
    </row>
    <row r="16280" spans="1:5" x14ac:dyDescent="0.2">
      <c r="A16280" t="str">
        <f t="shared" ca="1" si="1271"/>
        <v>Basic</v>
      </c>
      <c r="B16280" t="str">
        <f t="shared" ca="1" si="1272"/>
        <v>oral surgery</v>
      </c>
      <c r="C16280">
        <f t="shared" si="1270"/>
        <v>904</v>
      </c>
      <c r="D16280" t="str">
        <f t="shared" ca="1" si="1273"/>
        <v>Extraction and other surgery procedures, incl. pre- and post-operative care</v>
      </c>
      <c r="E16280">
        <f t="shared" ca="1" si="1274"/>
        <v>9</v>
      </c>
    </row>
    <row r="16281" spans="1:5" x14ac:dyDescent="0.2">
      <c r="A16281" t="str">
        <f t="shared" ca="1" si="1271"/>
        <v>Diagnostics and Preventative</v>
      </c>
      <c r="B16281" t="str">
        <f t="shared" ca="1" si="1272"/>
        <v>Space Maintainers</v>
      </c>
      <c r="C16281">
        <f t="shared" si="1270"/>
        <v>904</v>
      </c>
      <c r="D16281">
        <f t="shared" ca="1" si="1273"/>
        <v>0</v>
      </c>
      <c r="E16281">
        <f t="shared" ca="1" si="1274"/>
        <v>7</v>
      </c>
    </row>
    <row r="16282" spans="1:5" x14ac:dyDescent="0.2">
      <c r="A16282" t="str">
        <f t="shared" ca="1" si="1271"/>
        <v>Basic</v>
      </c>
      <c r="B16282" t="str">
        <f t="shared" ca="1" si="1272"/>
        <v>non-surgical periodontics</v>
      </c>
      <c r="C16282">
        <f t="shared" si="1270"/>
        <v>904</v>
      </c>
      <c r="D16282" t="str">
        <f t="shared" ca="1" si="1273"/>
        <v xml:space="preserve">Non-surgical treatment of the gums and supporting structures of the teeth </v>
      </c>
      <c r="E16282">
        <f t="shared" ca="1" si="1274"/>
        <v>12</v>
      </c>
    </row>
    <row r="16283" spans="1:5" x14ac:dyDescent="0.2">
      <c r="A16283" t="str">
        <f t="shared" ca="1" si="1271"/>
        <v>Basic</v>
      </c>
      <c r="B16283" t="str">
        <f t="shared" ca="1" si="1272"/>
        <v>basic restorative</v>
      </c>
      <c r="C16283">
        <f t="shared" si="1270"/>
        <v>904</v>
      </c>
      <c r="D16283" t="str">
        <f t="shared" ca="1" si="1273"/>
        <v>Fillings (amalgam "silver" and composite "white" non-molar)</v>
      </c>
      <c r="E16283">
        <f t="shared" ca="1" si="1274"/>
        <v>8</v>
      </c>
    </row>
    <row r="16284" spans="1:5" x14ac:dyDescent="0.2">
      <c r="A16284" t="str">
        <f t="shared" ca="1" si="1271"/>
        <v>Diagnostics and Preventative</v>
      </c>
      <c r="B16284" t="str">
        <f t="shared" ca="1" si="1272"/>
        <v>Fluoride treatments</v>
      </c>
      <c r="C16284">
        <f t="shared" si="1270"/>
        <v>904</v>
      </c>
      <c r="D16284">
        <f t="shared" ca="1" si="1273"/>
        <v>0</v>
      </c>
      <c r="E16284">
        <f t="shared" ca="1" si="1274"/>
        <v>5</v>
      </c>
    </row>
    <row r="16285" spans="1:5" x14ac:dyDescent="0.2">
      <c r="A16285" t="str">
        <f t="shared" ca="1" si="1271"/>
        <v>Major</v>
      </c>
      <c r="B16285" t="str">
        <f t="shared" ca="1" si="1272"/>
        <v>temporomandibular joint dysfunction</v>
      </c>
      <c r="C16285">
        <f t="shared" si="1270"/>
        <v>904</v>
      </c>
      <c r="D16285" t="str">
        <f t="shared" ca="1" si="1273"/>
        <v>Services relating to hinging joints of the jaw</v>
      </c>
      <c r="E16285">
        <f t="shared" ca="1" si="1274"/>
        <v>16</v>
      </c>
    </row>
    <row r="16286" spans="1:5" x14ac:dyDescent="0.2">
      <c r="A16286" t="str">
        <f t="shared" ca="1" si="1271"/>
        <v>Diagnostics and Preventative</v>
      </c>
      <c r="B16286" t="str">
        <f t="shared" ca="1" si="1272"/>
        <v>Bitewing x-rays</v>
      </c>
      <c r="C16286">
        <f t="shared" si="1270"/>
        <v>904</v>
      </c>
      <c r="D16286">
        <f t="shared" ca="1" si="1273"/>
        <v>0</v>
      </c>
      <c r="E16286">
        <f t="shared" ca="1" si="1274"/>
        <v>2</v>
      </c>
    </row>
    <row r="16287" spans="1:5" x14ac:dyDescent="0.2">
      <c r="A16287" t="str">
        <f t="shared" ca="1" si="1271"/>
        <v>Basic</v>
      </c>
      <c r="B16287" t="str">
        <f t="shared" ca="1" si="1272"/>
        <v>endodontics</v>
      </c>
      <c r="C16287">
        <f t="shared" si="1270"/>
        <v>904</v>
      </c>
      <c r="D16287" t="str">
        <f t="shared" ca="1" si="1273"/>
        <v>Root canal, pulpal therapy</v>
      </c>
      <c r="E16287">
        <f t="shared" ca="1" si="1274"/>
        <v>10</v>
      </c>
    </row>
    <row r="16288" spans="1:5" x14ac:dyDescent="0.2">
      <c r="A16288" t="str">
        <f t="shared" ca="1" si="1271"/>
        <v>Major</v>
      </c>
      <c r="B16288" t="str">
        <f t="shared" ca="1" si="1272"/>
        <v>major restorative</v>
      </c>
      <c r="C16288">
        <f t="shared" si="1270"/>
        <v>904</v>
      </c>
      <c r="D16288" t="str">
        <f t="shared" ca="1" si="1273"/>
        <v>Single crowns, inlays, onlays</v>
      </c>
      <c r="E16288">
        <f t="shared" ca="1" si="1274"/>
        <v>14</v>
      </c>
    </row>
    <row r="16289" spans="1:5" x14ac:dyDescent="0.2">
      <c r="A16289" t="str">
        <f t="shared" ca="1" si="1271"/>
        <v>Major</v>
      </c>
      <c r="B16289" t="str">
        <f t="shared" ca="1" si="1272"/>
        <v>prosthodontics</v>
      </c>
      <c r="C16289">
        <f t="shared" si="1270"/>
        <v>904</v>
      </c>
      <c r="D16289" t="str">
        <f t="shared" ca="1" si="1273"/>
        <v>Procedures for replacement of missing teeth by construction or repair of bridges and partial or complete dentures</v>
      </c>
      <c r="E16289">
        <f t="shared" ca="1" si="1274"/>
        <v>15</v>
      </c>
    </row>
    <row r="16290" spans="1:5" x14ac:dyDescent="0.2">
      <c r="A16290" t="str">
        <f t="shared" ca="1" si="1271"/>
        <v>Major</v>
      </c>
      <c r="B16290" t="str">
        <f t="shared" ca="1" si="1272"/>
        <v>prosthodontics</v>
      </c>
      <c r="C16290">
        <f t="shared" si="1270"/>
        <v>904</v>
      </c>
      <c r="D16290" t="str">
        <f t="shared" ca="1" si="1273"/>
        <v>Procedures for replacement of missing teeth by construction or repair of bridges and partial or complete dentures</v>
      </c>
      <c r="E16290">
        <f t="shared" ca="1" si="1274"/>
        <v>15</v>
      </c>
    </row>
    <row r="16291" spans="1:5" x14ac:dyDescent="0.2">
      <c r="A16291" t="str">
        <f t="shared" ca="1" si="1271"/>
        <v>Orthodontics</v>
      </c>
      <c r="B16291" t="str">
        <f t="shared" ca="1" si="1272"/>
        <v>orthodontics</v>
      </c>
      <c r="C16291">
        <f t="shared" si="1270"/>
        <v>904</v>
      </c>
      <c r="D16291" t="str">
        <f t="shared" ca="1" si="1273"/>
        <v>For eligible dependents to age 19</v>
      </c>
      <c r="E16291">
        <f t="shared" ca="1" si="1274"/>
        <v>17</v>
      </c>
    </row>
    <row r="16292" spans="1:5" x14ac:dyDescent="0.2">
      <c r="A16292" t="str">
        <f t="shared" ca="1" si="1271"/>
        <v>Diagnostics and Preventative</v>
      </c>
      <c r="B16292" t="str">
        <f t="shared" ca="1" si="1272"/>
        <v>Fluoride treatments</v>
      </c>
      <c r="C16292">
        <f t="shared" si="1270"/>
        <v>905</v>
      </c>
      <c r="D16292">
        <f t="shared" ca="1" si="1273"/>
        <v>0</v>
      </c>
      <c r="E16292">
        <f t="shared" ca="1" si="1274"/>
        <v>5</v>
      </c>
    </row>
    <row r="16293" spans="1:5" x14ac:dyDescent="0.2">
      <c r="A16293" t="str">
        <f t="shared" ca="1" si="1271"/>
        <v>Diagnostics and Preventative</v>
      </c>
      <c r="B16293" t="str">
        <f t="shared" ca="1" si="1272"/>
        <v>Bitewing x-rays</v>
      </c>
      <c r="C16293">
        <f t="shared" si="1270"/>
        <v>905</v>
      </c>
      <c r="D16293">
        <f t="shared" ca="1" si="1273"/>
        <v>0</v>
      </c>
      <c r="E16293">
        <f t="shared" ca="1" si="1274"/>
        <v>2</v>
      </c>
    </row>
    <row r="16294" spans="1:5" x14ac:dyDescent="0.2">
      <c r="A16294" t="str">
        <f t="shared" ca="1" si="1271"/>
        <v>Diagnostics and Preventative</v>
      </c>
      <c r="B16294" t="str">
        <f t="shared" ca="1" si="1272"/>
        <v>Fluoride treatments</v>
      </c>
      <c r="C16294">
        <f t="shared" si="1270"/>
        <v>905</v>
      </c>
      <c r="D16294">
        <f t="shared" ca="1" si="1273"/>
        <v>0</v>
      </c>
      <c r="E16294">
        <f t="shared" ca="1" si="1274"/>
        <v>5</v>
      </c>
    </row>
    <row r="16295" spans="1:5" x14ac:dyDescent="0.2">
      <c r="A16295" t="str">
        <f t="shared" ca="1" si="1271"/>
        <v>Basic</v>
      </c>
      <c r="B16295" t="str">
        <f t="shared" ca="1" si="1272"/>
        <v>general anesthesia</v>
      </c>
      <c r="C16295">
        <f t="shared" si="1270"/>
        <v>905</v>
      </c>
      <c r="D16295" t="str">
        <f t="shared" ca="1" si="1273"/>
        <v>Covered when used in conjunction with covered oral surgical procedures</v>
      </c>
      <c r="E16295">
        <f t="shared" ca="1" si="1274"/>
        <v>13</v>
      </c>
    </row>
    <row r="16296" spans="1:5" x14ac:dyDescent="0.2">
      <c r="A16296" t="str">
        <f t="shared" ca="1" si="1271"/>
        <v>Basic</v>
      </c>
      <c r="B16296" t="str">
        <f t="shared" ca="1" si="1272"/>
        <v>general anesthesia</v>
      </c>
      <c r="C16296">
        <f t="shared" ref="C16296:C16359" si="1275">IF(MOD(ROW(C16296)-2,18)&lt;&gt;0,C16295,C16295+1)</f>
        <v>905</v>
      </c>
      <c r="D16296" t="str">
        <f t="shared" ca="1" si="1273"/>
        <v>Covered when used in conjunction with covered oral surgical procedures</v>
      </c>
      <c r="E16296">
        <f t="shared" ca="1" si="1274"/>
        <v>13</v>
      </c>
    </row>
    <row r="16297" spans="1:5" x14ac:dyDescent="0.2">
      <c r="A16297" t="str">
        <f t="shared" ca="1" si="1271"/>
        <v>Diagnostics and Preventative</v>
      </c>
      <c r="B16297" t="str">
        <f t="shared" ca="1" si="1272"/>
        <v>Prophylaxis</v>
      </c>
      <c r="C16297">
        <f t="shared" si="1275"/>
        <v>905</v>
      </c>
      <c r="D16297">
        <f t="shared" ca="1" si="1273"/>
        <v>0</v>
      </c>
      <c r="E16297">
        <f t="shared" ca="1" si="1274"/>
        <v>4</v>
      </c>
    </row>
    <row r="16298" spans="1:5" x14ac:dyDescent="0.2">
      <c r="A16298" t="str">
        <f t="shared" ca="1" si="1271"/>
        <v>Orthodontics</v>
      </c>
      <c r="B16298" t="str">
        <f t="shared" ca="1" si="1272"/>
        <v>orthodontics</v>
      </c>
      <c r="C16298">
        <f t="shared" si="1275"/>
        <v>905</v>
      </c>
      <c r="D16298" t="str">
        <f t="shared" ca="1" si="1273"/>
        <v>For eligible dependents to age 19</v>
      </c>
      <c r="E16298">
        <f t="shared" ca="1" si="1274"/>
        <v>17</v>
      </c>
    </row>
    <row r="16299" spans="1:5" x14ac:dyDescent="0.2">
      <c r="A16299" t="str">
        <f t="shared" ca="1" si="1271"/>
        <v>Basic</v>
      </c>
      <c r="B16299" t="str">
        <f t="shared" ca="1" si="1272"/>
        <v>endodontics</v>
      </c>
      <c r="C16299">
        <f t="shared" si="1275"/>
        <v>905</v>
      </c>
      <c r="D16299" t="str">
        <f t="shared" ca="1" si="1273"/>
        <v>Root canal, pulpal therapy</v>
      </c>
      <c r="E16299">
        <f t="shared" ca="1" si="1274"/>
        <v>10</v>
      </c>
    </row>
    <row r="16300" spans="1:5" x14ac:dyDescent="0.2">
      <c r="A16300" t="str">
        <f t="shared" ca="1" si="1271"/>
        <v>Basic</v>
      </c>
      <c r="B16300" t="str">
        <f t="shared" ca="1" si="1272"/>
        <v>non-surgical periodontics</v>
      </c>
      <c r="C16300">
        <f t="shared" si="1275"/>
        <v>905</v>
      </c>
      <c r="D16300" t="str">
        <f t="shared" ca="1" si="1273"/>
        <v xml:space="preserve">Non-surgical treatment of the gums and supporting structures of the teeth </v>
      </c>
      <c r="E16300">
        <f t="shared" ca="1" si="1274"/>
        <v>12</v>
      </c>
    </row>
    <row r="16301" spans="1:5" x14ac:dyDescent="0.2">
      <c r="A16301" t="str">
        <f t="shared" ca="1" si="1271"/>
        <v>Diagnostics and Preventative</v>
      </c>
      <c r="B16301" t="str">
        <f t="shared" ca="1" si="1272"/>
        <v>Fluoride treatments</v>
      </c>
      <c r="C16301">
        <f t="shared" si="1275"/>
        <v>905</v>
      </c>
      <c r="D16301">
        <f t="shared" ca="1" si="1273"/>
        <v>0</v>
      </c>
      <c r="E16301">
        <f t="shared" ca="1" si="1274"/>
        <v>5</v>
      </c>
    </row>
    <row r="16302" spans="1:5" x14ac:dyDescent="0.2">
      <c r="A16302" t="str">
        <f t="shared" ca="1" si="1271"/>
        <v>Basic</v>
      </c>
      <c r="B16302" t="str">
        <f t="shared" ca="1" si="1272"/>
        <v>non-surgical periodontics</v>
      </c>
      <c r="C16302">
        <f t="shared" si="1275"/>
        <v>905</v>
      </c>
      <c r="D16302" t="str">
        <f t="shared" ca="1" si="1273"/>
        <v xml:space="preserve">Non-surgical treatment of the gums and supporting structures of the teeth </v>
      </c>
      <c r="E16302">
        <f t="shared" ca="1" si="1274"/>
        <v>12</v>
      </c>
    </row>
    <row r="16303" spans="1:5" x14ac:dyDescent="0.2">
      <c r="A16303" t="str">
        <f t="shared" ca="1" si="1271"/>
        <v>Diagnostics and Preventative</v>
      </c>
      <c r="B16303" t="str">
        <f t="shared" ca="1" si="1272"/>
        <v>Space Maintainers</v>
      </c>
      <c r="C16303">
        <f t="shared" si="1275"/>
        <v>905</v>
      </c>
      <c r="D16303">
        <f t="shared" ca="1" si="1273"/>
        <v>0</v>
      </c>
      <c r="E16303">
        <f t="shared" ca="1" si="1274"/>
        <v>7</v>
      </c>
    </row>
    <row r="16304" spans="1:5" x14ac:dyDescent="0.2">
      <c r="A16304" t="str">
        <f t="shared" ca="1" si="1271"/>
        <v>Orthodontics</v>
      </c>
      <c r="B16304" t="str">
        <f t="shared" ca="1" si="1272"/>
        <v>orthodontics</v>
      </c>
      <c r="C16304">
        <f t="shared" si="1275"/>
        <v>905</v>
      </c>
      <c r="D16304" t="str">
        <f t="shared" ca="1" si="1273"/>
        <v>For eligible dependents to age 19</v>
      </c>
      <c r="E16304">
        <f t="shared" ca="1" si="1274"/>
        <v>17</v>
      </c>
    </row>
    <row r="16305" spans="1:5" x14ac:dyDescent="0.2">
      <c r="A16305" t="str">
        <f t="shared" ca="1" si="1271"/>
        <v>Basic</v>
      </c>
      <c r="B16305" t="str">
        <f t="shared" ca="1" si="1272"/>
        <v>endodontics</v>
      </c>
      <c r="C16305">
        <f t="shared" si="1275"/>
        <v>905</v>
      </c>
      <c r="D16305" t="str">
        <f t="shared" ca="1" si="1273"/>
        <v>Root canal, pulpal therapy</v>
      </c>
      <c r="E16305">
        <f t="shared" ca="1" si="1274"/>
        <v>10</v>
      </c>
    </row>
    <row r="16306" spans="1:5" x14ac:dyDescent="0.2">
      <c r="A16306" t="str">
        <f t="shared" ca="1" si="1271"/>
        <v>Basic</v>
      </c>
      <c r="B16306" t="str">
        <f t="shared" ca="1" si="1272"/>
        <v>basic restorative</v>
      </c>
      <c r="C16306">
        <f t="shared" si="1275"/>
        <v>905</v>
      </c>
      <c r="D16306" t="str">
        <f t="shared" ca="1" si="1273"/>
        <v>Fillings (amalgam "silver" and composite "white" non-molar)</v>
      </c>
      <c r="E16306">
        <f t="shared" ca="1" si="1274"/>
        <v>8</v>
      </c>
    </row>
    <row r="16307" spans="1:5" x14ac:dyDescent="0.2">
      <c r="A16307" t="str">
        <f t="shared" ca="1" si="1271"/>
        <v>Diagnostics and Preventative</v>
      </c>
      <c r="B16307" t="str">
        <f t="shared" ca="1" si="1272"/>
        <v>Sealants</v>
      </c>
      <c r="C16307">
        <f t="shared" si="1275"/>
        <v>905</v>
      </c>
      <c r="D16307">
        <f t="shared" ca="1" si="1273"/>
        <v>0</v>
      </c>
      <c r="E16307">
        <f t="shared" ca="1" si="1274"/>
        <v>6</v>
      </c>
    </row>
    <row r="16308" spans="1:5" x14ac:dyDescent="0.2">
      <c r="A16308" t="str">
        <f t="shared" ca="1" si="1271"/>
        <v>Other</v>
      </c>
      <c r="B16308" t="str">
        <f t="shared" ca="1" si="1272"/>
        <v>Implants</v>
      </c>
      <c r="C16308">
        <f t="shared" si="1275"/>
        <v>905</v>
      </c>
      <c r="D16308" t="str">
        <f t="shared" ca="1" si="1273"/>
        <v>Implant dental work</v>
      </c>
      <c r="E16308">
        <f t="shared" ca="1" si="1274"/>
        <v>18</v>
      </c>
    </row>
    <row r="16309" spans="1:5" x14ac:dyDescent="0.2">
      <c r="A16309" t="str">
        <f t="shared" ca="1" si="1271"/>
        <v>Diagnostics and Preventative</v>
      </c>
      <c r="B16309" t="str">
        <f t="shared" ca="1" si="1272"/>
        <v>Full-mouth x-ray</v>
      </c>
      <c r="C16309">
        <f t="shared" si="1275"/>
        <v>905</v>
      </c>
      <c r="D16309">
        <f t="shared" ca="1" si="1273"/>
        <v>0</v>
      </c>
      <c r="E16309">
        <f t="shared" ca="1" si="1274"/>
        <v>3</v>
      </c>
    </row>
    <row r="16310" spans="1:5" x14ac:dyDescent="0.2">
      <c r="A16310" t="str">
        <f t="shared" ca="1" si="1271"/>
        <v>Diagnostics and Preventative</v>
      </c>
      <c r="B16310" t="str">
        <f t="shared" ca="1" si="1272"/>
        <v>Space Maintainers</v>
      </c>
      <c r="C16310">
        <f t="shared" si="1275"/>
        <v>906</v>
      </c>
      <c r="D16310">
        <f t="shared" ca="1" si="1273"/>
        <v>0</v>
      </c>
      <c r="E16310">
        <f t="shared" ca="1" si="1274"/>
        <v>7</v>
      </c>
    </row>
    <row r="16311" spans="1:5" x14ac:dyDescent="0.2">
      <c r="A16311" t="str">
        <f t="shared" ca="1" si="1271"/>
        <v>Orthodontics</v>
      </c>
      <c r="B16311" t="str">
        <f t="shared" ca="1" si="1272"/>
        <v>orthodontics</v>
      </c>
      <c r="C16311">
        <f t="shared" si="1275"/>
        <v>906</v>
      </c>
      <c r="D16311" t="str">
        <f t="shared" ca="1" si="1273"/>
        <v>For eligible dependents to age 19</v>
      </c>
      <c r="E16311">
        <f t="shared" ca="1" si="1274"/>
        <v>17</v>
      </c>
    </row>
    <row r="16312" spans="1:5" x14ac:dyDescent="0.2">
      <c r="A16312" t="str">
        <f t="shared" ca="1" si="1271"/>
        <v>Basic</v>
      </c>
      <c r="B16312" t="str">
        <f t="shared" ca="1" si="1272"/>
        <v>endodontics</v>
      </c>
      <c r="C16312">
        <f t="shared" si="1275"/>
        <v>906</v>
      </c>
      <c r="D16312" t="str">
        <f t="shared" ca="1" si="1273"/>
        <v>Root canal, pulpal therapy</v>
      </c>
      <c r="E16312">
        <f t="shared" ca="1" si="1274"/>
        <v>10</v>
      </c>
    </row>
    <row r="16313" spans="1:5" x14ac:dyDescent="0.2">
      <c r="A16313" t="str">
        <f t="shared" ca="1" si="1271"/>
        <v>Major</v>
      </c>
      <c r="B16313" t="str">
        <f t="shared" ca="1" si="1272"/>
        <v>major restorative</v>
      </c>
      <c r="C16313">
        <f t="shared" si="1275"/>
        <v>906</v>
      </c>
      <c r="D16313" t="str">
        <f t="shared" ca="1" si="1273"/>
        <v>Single crowns, inlays, onlays</v>
      </c>
      <c r="E16313">
        <f t="shared" ca="1" si="1274"/>
        <v>14</v>
      </c>
    </row>
    <row r="16314" spans="1:5" x14ac:dyDescent="0.2">
      <c r="A16314" t="str">
        <f t="shared" ca="1" si="1271"/>
        <v>Diagnostics and Preventative</v>
      </c>
      <c r="B16314" t="str">
        <f t="shared" ca="1" si="1272"/>
        <v>Periodic Exams</v>
      </c>
      <c r="C16314">
        <f t="shared" si="1275"/>
        <v>906</v>
      </c>
      <c r="D16314">
        <f t="shared" ca="1" si="1273"/>
        <v>0</v>
      </c>
      <c r="E16314">
        <f t="shared" ca="1" si="1274"/>
        <v>1</v>
      </c>
    </row>
    <row r="16315" spans="1:5" x14ac:dyDescent="0.2">
      <c r="A16315" t="str">
        <f t="shared" ca="1" si="1271"/>
        <v>Basic</v>
      </c>
      <c r="B16315" t="str">
        <f t="shared" ca="1" si="1272"/>
        <v>basic restorative</v>
      </c>
      <c r="C16315">
        <f t="shared" si="1275"/>
        <v>906</v>
      </c>
      <c r="D16315" t="str">
        <f t="shared" ca="1" si="1273"/>
        <v>Fillings (amalgam "silver" and composite "white" non-molar)</v>
      </c>
      <c r="E16315">
        <f t="shared" ca="1" si="1274"/>
        <v>8</v>
      </c>
    </row>
    <row r="16316" spans="1:5" x14ac:dyDescent="0.2">
      <c r="A16316" t="str">
        <f t="shared" ca="1" si="1271"/>
        <v>Major</v>
      </c>
      <c r="B16316" t="str">
        <f t="shared" ca="1" si="1272"/>
        <v>major restorative</v>
      </c>
      <c r="C16316">
        <f t="shared" si="1275"/>
        <v>906</v>
      </c>
      <c r="D16316" t="str">
        <f t="shared" ca="1" si="1273"/>
        <v>Single crowns, inlays, onlays</v>
      </c>
      <c r="E16316">
        <f t="shared" ca="1" si="1274"/>
        <v>14</v>
      </c>
    </row>
    <row r="16317" spans="1:5" x14ac:dyDescent="0.2">
      <c r="A16317" t="str">
        <f t="shared" ca="1" si="1271"/>
        <v>Other</v>
      </c>
      <c r="B16317" t="str">
        <f t="shared" ca="1" si="1272"/>
        <v>Implants</v>
      </c>
      <c r="C16317">
        <f t="shared" si="1275"/>
        <v>906</v>
      </c>
      <c r="D16317" t="str">
        <f t="shared" ca="1" si="1273"/>
        <v>Implant dental work</v>
      </c>
      <c r="E16317">
        <f t="shared" ca="1" si="1274"/>
        <v>18</v>
      </c>
    </row>
    <row r="16318" spans="1:5" x14ac:dyDescent="0.2">
      <c r="A16318" t="str">
        <f t="shared" ca="1" si="1271"/>
        <v>Basic</v>
      </c>
      <c r="B16318" t="str">
        <f t="shared" ca="1" si="1272"/>
        <v>basic restorative</v>
      </c>
      <c r="C16318">
        <f t="shared" si="1275"/>
        <v>906</v>
      </c>
      <c r="D16318" t="str">
        <f t="shared" ca="1" si="1273"/>
        <v>Fillings (amalgam "silver" and composite "white" non-molar)</v>
      </c>
      <c r="E16318">
        <f t="shared" ca="1" si="1274"/>
        <v>8</v>
      </c>
    </row>
    <row r="16319" spans="1:5" x14ac:dyDescent="0.2">
      <c r="A16319" t="str">
        <f t="shared" ca="1" si="1271"/>
        <v>Diagnostics and Preventative</v>
      </c>
      <c r="B16319" t="str">
        <f t="shared" ca="1" si="1272"/>
        <v>Periodic Exams</v>
      </c>
      <c r="C16319">
        <f t="shared" si="1275"/>
        <v>906</v>
      </c>
      <c r="D16319">
        <f t="shared" ca="1" si="1273"/>
        <v>0</v>
      </c>
      <c r="E16319">
        <f t="shared" ca="1" si="1274"/>
        <v>1</v>
      </c>
    </row>
    <row r="16320" spans="1:5" x14ac:dyDescent="0.2">
      <c r="A16320" t="str">
        <f t="shared" ca="1" si="1271"/>
        <v>Diagnostics and Preventative</v>
      </c>
      <c r="B16320" t="str">
        <f t="shared" ca="1" si="1272"/>
        <v>Fluoride treatments</v>
      </c>
      <c r="C16320">
        <f t="shared" si="1275"/>
        <v>906</v>
      </c>
      <c r="D16320">
        <f t="shared" ca="1" si="1273"/>
        <v>0</v>
      </c>
      <c r="E16320">
        <f t="shared" ca="1" si="1274"/>
        <v>5</v>
      </c>
    </row>
    <row r="16321" spans="1:5" x14ac:dyDescent="0.2">
      <c r="A16321" t="str">
        <f t="shared" ca="1" si="1271"/>
        <v>Diagnostics and Preventative</v>
      </c>
      <c r="B16321" t="str">
        <f t="shared" ca="1" si="1272"/>
        <v>Fluoride treatments</v>
      </c>
      <c r="C16321">
        <f t="shared" si="1275"/>
        <v>906</v>
      </c>
      <c r="D16321">
        <f t="shared" ca="1" si="1273"/>
        <v>0</v>
      </c>
      <c r="E16321">
        <f t="shared" ca="1" si="1274"/>
        <v>5</v>
      </c>
    </row>
    <row r="16322" spans="1:5" x14ac:dyDescent="0.2">
      <c r="A16322" t="str">
        <f t="shared" ref="A16322:A16385" ca="1" si="1276">INDEX(services,E16322,1)</f>
        <v>Major</v>
      </c>
      <c r="B16322" t="str">
        <f t="shared" ref="B16322:B16385" ca="1" si="1277">INDEX(services,E16322,2)</f>
        <v>major restorative</v>
      </c>
      <c r="C16322">
        <f t="shared" si="1275"/>
        <v>906</v>
      </c>
      <c r="D16322" t="str">
        <f t="shared" ref="D16322:D16385" ca="1" si="1278">INDEX(services,E16322,3)</f>
        <v>Single crowns, inlays, onlays</v>
      </c>
      <c r="E16322">
        <f t="shared" ref="E16322:E16385" ca="1" si="1279">RANDBETWEEN(1,ROWS(services))</f>
        <v>14</v>
      </c>
    </row>
    <row r="16323" spans="1:5" x14ac:dyDescent="0.2">
      <c r="A16323" t="str">
        <f t="shared" ca="1" si="1276"/>
        <v>Diagnostics and Preventative</v>
      </c>
      <c r="B16323" t="str">
        <f t="shared" ca="1" si="1277"/>
        <v>Periodic Exams</v>
      </c>
      <c r="C16323">
        <f t="shared" si="1275"/>
        <v>906</v>
      </c>
      <c r="D16323">
        <f t="shared" ca="1" si="1278"/>
        <v>0</v>
      </c>
      <c r="E16323">
        <f t="shared" ca="1" si="1279"/>
        <v>1</v>
      </c>
    </row>
    <row r="16324" spans="1:5" x14ac:dyDescent="0.2">
      <c r="A16324" t="str">
        <f t="shared" ca="1" si="1276"/>
        <v>Major</v>
      </c>
      <c r="B16324" t="str">
        <f t="shared" ca="1" si="1277"/>
        <v>temporomandibular joint dysfunction</v>
      </c>
      <c r="C16324">
        <f t="shared" si="1275"/>
        <v>906</v>
      </c>
      <c r="D16324" t="str">
        <f t="shared" ca="1" si="1278"/>
        <v>Services relating to hinging joints of the jaw</v>
      </c>
      <c r="E16324">
        <f t="shared" ca="1" si="1279"/>
        <v>16</v>
      </c>
    </row>
    <row r="16325" spans="1:5" x14ac:dyDescent="0.2">
      <c r="A16325" t="str">
        <f t="shared" ca="1" si="1276"/>
        <v>Diagnostics and Preventative</v>
      </c>
      <c r="B16325" t="str">
        <f t="shared" ca="1" si="1277"/>
        <v>Periodic Exams</v>
      </c>
      <c r="C16325">
        <f t="shared" si="1275"/>
        <v>906</v>
      </c>
      <c r="D16325">
        <f t="shared" ca="1" si="1278"/>
        <v>0</v>
      </c>
      <c r="E16325">
        <f t="shared" ca="1" si="1279"/>
        <v>1</v>
      </c>
    </row>
    <row r="16326" spans="1:5" x14ac:dyDescent="0.2">
      <c r="A16326" t="str">
        <f t="shared" ca="1" si="1276"/>
        <v>Basic</v>
      </c>
      <c r="B16326" t="str">
        <f t="shared" ca="1" si="1277"/>
        <v>surgical periodontics</v>
      </c>
      <c r="C16326">
        <f t="shared" si="1275"/>
        <v>906</v>
      </c>
      <c r="D16326" t="str">
        <f t="shared" ca="1" si="1278"/>
        <v>Surgical treatment of the gums and supporting structures of the teeth</v>
      </c>
      <c r="E16326">
        <f t="shared" ca="1" si="1279"/>
        <v>11</v>
      </c>
    </row>
    <row r="16327" spans="1:5" x14ac:dyDescent="0.2">
      <c r="A16327" t="str">
        <f t="shared" ca="1" si="1276"/>
        <v>Major</v>
      </c>
      <c r="B16327" t="str">
        <f t="shared" ca="1" si="1277"/>
        <v>temporomandibular joint dysfunction</v>
      </c>
      <c r="C16327">
        <f t="shared" si="1275"/>
        <v>906</v>
      </c>
      <c r="D16327" t="str">
        <f t="shared" ca="1" si="1278"/>
        <v>Services relating to hinging joints of the jaw</v>
      </c>
      <c r="E16327">
        <f t="shared" ca="1" si="1279"/>
        <v>16</v>
      </c>
    </row>
    <row r="16328" spans="1:5" x14ac:dyDescent="0.2">
      <c r="A16328" t="str">
        <f t="shared" ca="1" si="1276"/>
        <v>Other</v>
      </c>
      <c r="B16328" t="str">
        <f t="shared" ca="1" si="1277"/>
        <v>Implants</v>
      </c>
      <c r="C16328">
        <f t="shared" si="1275"/>
        <v>907</v>
      </c>
      <c r="D16328" t="str">
        <f t="shared" ca="1" si="1278"/>
        <v>Implant dental work</v>
      </c>
      <c r="E16328">
        <f t="shared" ca="1" si="1279"/>
        <v>18</v>
      </c>
    </row>
    <row r="16329" spans="1:5" x14ac:dyDescent="0.2">
      <c r="A16329" t="str">
        <f t="shared" ca="1" si="1276"/>
        <v>Diagnostics and Preventative</v>
      </c>
      <c r="B16329" t="str">
        <f t="shared" ca="1" si="1277"/>
        <v>Bitewing x-rays</v>
      </c>
      <c r="C16329">
        <f t="shared" si="1275"/>
        <v>907</v>
      </c>
      <c r="D16329">
        <f t="shared" ca="1" si="1278"/>
        <v>0</v>
      </c>
      <c r="E16329">
        <f t="shared" ca="1" si="1279"/>
        <v>2</v>
      </c>
    </row>
    <row r="16330" spans="1:5" x14ac:dyDescent="0.2">
      <c r="A16330" t="str">
        <f t="shared" ca="1" si="1276"/>
        <v>Diagnostics and Preventative</v>
      </c>
      <c r="B16330" t="str">
        <f t="shared" ca="1" si="1277"/>
        <v>Full-mouth x-ray</v>
      </c>
      <c r="C16330">
        <f t="shared" si="1275"/>
        <v>907</v>
      </c>
      <c r="D16330">
        <f t="shared" ca="1" si="1278"/>
        <v>0</v>
      </c>
      <c r="E16330">
        <f t="shared" ca="1" si="1279"/>
        <v>3</v>
      </c>
    </row>
    <row r="16331" spans="1:5" x14ac:dyDescent="0.2">
      <c r="A16331" t="str">
        <f t="shared" ca="1" si="1276"/>
        <v>Basic</v>
      </c>
      <c r="B16331" t="str">
        <f t="shared" ca="1" si="1277"/>
        <v>surgical periodontics</v>
      </c>
      <c r="C16331">
        <f t="shared" si="1275"/>
        <v>907</v>
      </c>
      <c r="D16331" t="str">
        <f t="shared" ca="1" si="1278"/>
        <v>Surgical treatment of the gums and supporting structures of the teeth</v>
      </c>
      <c r="E16331">
        <f t="shared" ca="1" si="1279"/>
        <v>11</v>
      </c>
    </row>
    <row r="16332" spans="1:5" x14ac:dyDescent="0.2">
      <c r="A16332" t="str">
        <f t="shared" ca="1" si="1276"/>
        <v>Basic</v>
      </c>
      <c r="B16332" t="str">
        <f t="shared" ca="1" si="1277"/>
        <v>basic restorative</v>
      </c>
      <c r="C16332">
        <f t="shared" si="1275"/>
        <v>907</v>
      </c>
      <c r="D16332" t="str">
        <f t="shared" ca="1" si="1278"/>
        <v>Fillings (amalgam "silver" and composite "white" non-molar)</v>
      </c>
      <c r="E16332">
        <f t="shared" ca="1" si="1279"/>
        <v>8</v>
      </c>
    </row>
    <row r="16333" spans="1:5" x14ac:dyDescent="0.2">
      <c r="A16333" t="str">
        <f t="shared" ca="1" si="1276"/>
        <v>Major</v>
      </c>
      <c r="B16333" t="str">
        <f t="shared" ca="1" si="1277"/>
        <v>prosthodontics</v>
      </c>
      <c r="C16333">
        <f t="shared" si="1275"/>
        <v>907</v>
      </c>
      <c r="D16333" t="str">
        <f t="shared" ca="1" si="1278"/>
        <v>Procedures for replacement of missing teeth by construction or repair of bridges and partial or complete dentures</v>
      </c>
      <c r="E16333">
        <f t="shared" ca="1" si="1279"/>
        <v>15</v>
      </c>
    </row>
    <row r="16334" spans="1:5" x14ac:dyDescent="0.2">
      <c r="A16334" t="str">
        <f t="shared" ca="1" si="1276"/>
        <v>Basic</v>
      </c>
      <c r="B16334" t="str">
        <f t="shared" ca="1" si="1277"/>
        <v>general anesthesia</v>
      </c>
      <c r="C16334">
        <f t="shared" si="1275"/>
        <v>907</v>
      </c>
      <c r="D16334" t="str">
        <f t="shared" ca="1" si="1278"/>
        <v>Covered when used in conjunction with covered oral surgical procedures</v>
      </c>
      <c r="E16334">
        <f t="shared" ca="1" si="1279"/>
        <v>13</v>
      </c>
    </row>
    <row r="16335" spans="1:5" x14ac:dyDescent="0.2">
      <c r="A16335" t="str">
        <f t="shared" ca="1" si="1276"/>
        <v>Diagnostics and Preventative</v>
      </c>
      <c r="B16335" t="str">
        <f t="shared" ca="1" si="1277"/>
        <v>Bitewing x-rays</v>
      </c>
      <c r="C16335">
        <f t="shared" si="1275"/>
        <v>907</v>
      </c>
      <c r="D16335">
        <f t="shared" ca="1" si="1278"/>
        <v>0</v>
      </c>
      <c r="E16335">
        <f t="shared" ca="1" si="1279"/>
        <v>2</v>
      </c>
    </row>
    <row r="16336" spans="1:5" x14ac:dyDescent="0.2">
      <c r="A16336" t="str">
        <f t="shared" ca="1" si="1276"/>
        <v>Diagnostics and Preventative</v>
      </c>
      <c r="B16336" t="str">
        <f t="shared" ca="1" si="1277"/>
        <v>Full-mouth x-ray</v>
      </c>
      <c r="C16336">
        <f t="shared" si="1275"/>
        <v>907</v>
      </c>
      <c r="D16336">
        <f t="shared" ca="1" si="1278"/>
        <v>0</v>
      </c>
      <c r="E16336">
        <f t="shared" ca="1" si="1279"/>
        <v>3</v>
      </c>
    </row>
    <row r="16337" spans="1:5" x14ac:dyDescent="0.2">
      <c r="A16337" t="str">
        <f t="shared" ca="1" si="1276"/>
        <v>Diagnostics and Preventative</v>
      </c>
      <c r="B16337" t="str">
        <f t="shared" ca="1" si="1277"/>
        <v>Full-mouth x-ray</v>
      </c>
      <c r="C16337">
        <f t="shared" si="1275"/>
        <v>907</v>
      </c>
      <c r="D16337">
        <f t="shared" ca="1" si="1278"/>
        <v>0</v>
      </c>
      <c r="E16337">
        <f t="shared" ca="1" si="1279"/>
        <v>3</v>
      </c>
    </row>
    <row r="16338" spans="1:5" x14ac:dyDescent="0.2">
      <c r="A16338" t="str">
        <f t="shared" ca="1" si="1276"/>
        <v>Diagnostics and Preventative</v>
      </c>
      <c r="B16338" t="str">
        <f t="shared" ca="1" si="1277"/>
        <v>Periodic Exams</v>
      </c>
      <c r="C16338">
        <f t="shared" si="1275"/>
        <v>907</v>
      </c>
      <c r="D16338">
        <f t="shared" ca="1" si="1278"/>
        <v>0</v>
      </c>
      <c r="E16338">
        <f t="shared" ca="1" si="1279"/>
        <v>1</v>
      </c>
    </row>
    <row r="16339" spans="1:5" x14ac:dyDescent="0.2">
      <c r="A16339" t="str">
        <f t="shared" ca="1" si="1276"/>
        <v>Diagnostics and Preventative</v>
      </c>
      <c r="B16339" t="str">
        <f t="shared" ca="1" si="1277"/>
        <v>Fluoride treatments</v>
      </c>
      <c r="C16339">
        <f t="shared" si="1275"/>
        <v>907</v>
      </c>
      <c r="D16339">
        <f t="shared" ca="1" si="1278"/>
        <v>0</v>
      </c>
      <c r="E16339">
        <f t="shared" ca="1" si="1279"/>
        <v>5</v>
      </c>
    </row>
    <row r="16340" spans="1:5" x14ac:dyDescent="0.2">
      <c r="A16340" t="str">
        <f t="shared" ca="1" si="1276"/>
        <v>Major</v>
      </c>
      <c r="B16340" t="str">
        <f t="shared" ca="1" si="1277"/>
        <v>prosthodontics</v>
      </c>
      <c r="C16340">
        <f t="shared" si="1275"/>
        <v>907</v>
      </c>
      <c r="D16340" t="str">
        <f t="shared" ca="1" si="1278"/>
        <v>Procedures for replacement of missing teeth by construction or repair of bridges and partial or complete dentures</v>
      </c>
      <c r="E16340">
        <f t="shared" ca="1" si="1279"/>
        <v>15</v>
      </c>
    </row>
    <row r="16341" spans="1:5" x14ac:dyDescent="0.2">
      <c r="A16341" t="str">
        <f t="shared" ca="1" si="1276"/>
        <v>Diagnostics and Preventative</v>
      </c>
      <c r="B16341" t="str">
        <f t="shared" ca="1" si="1277"/>
        <v>Bitewing x-rays</v>
      </c>
      <c r="C16341">
        <f t="shared" si="1275"/>
        <v>907</v>
      </c>
      <c r="D16341">
        <f t="shared" ca="1" si="1278"/>
        <v>0</v>
      </c>
      <c r="E16341">
        <f t="shared" ca="1" si="1279"/>
        <v>2</v>
      </c>
    </row>
    <row r="16342" spans="1:5" x14ac:dyDescent="0.2">
      <c r="A16342" t="str">
        <f t="shared" ca="1" si="1276"/>
        <v>Major</v>
      </c>
      <c r="B16342" t="str">
        <f t="shared" ca="1" si="1277"/>
        <v>major restorative</v>
      </c>
      <c r="C16342">
        <f t="shared" si="1275"/>
        <v>907</v>
      </c>
      <c r="D16342" t="str">
        <f t="shared" ca="1" si="1278"/>
        <v>Single crowns, inlays, onlays</v>
      </c>
      <c r="E16342">
        <f t="shared" ca="1" si="1279"/>
        <v>14</v>
      </c>
    </row>
    <row r="16343" spans="1:5" x14ac:dyDescent="0.2">
      <c r="A16343" t="str">
        <f t="shared" ca="1" si="1276"/>
        <v>Basic</v>
      </c>
      <c r="B16343" t="str">
        <f t="shared" ca="1" si="1277"/>
        <v>oral surgery</v>
      </c>
      <c r="C16343">
        <f t="shared" si="1275"/>
        <v>907</v>
      </c>
      <c r="D16343" t="str">
        <f t="shared" ca="1" si="1278"/>
        <v>Extraction and other surgery procedures, incl. pre- and post-operative care</v>
      </c>
      <c r="E16343">
        <f t="shared" ca="1" si="1279"/>
        <v>9</v>
      </c>
    </row>
    <row r="16344" spans="1:5" x14ac:dyDescent="0.2">
      <c r="A16344" t="str">
        <f t="shared" ca="1" si="1276"/>
        <v>Other</v>
      </c>
      <c r="B16344" t="str">
        <f t="shared" ca="1" si="1277"/>
        <v>Implants</v>
      </c>
      <c r="C16344">
        <f t="shared" si="1275"/>
        <v>907</v>
      </c>
      <c r="D16344" t="str">
        <f t="shared" ca="1" si="1278"/>
        <v>Implant dental work</v>
      </c>
      <c r="E16344">
        <f t="shared" ca="1" si="1279"/>
        <v>18</v>
      </c>
    </row>
    <row r="16345" spans="1:5" x14ac:dyDescent="0.2">
      <c r="A16345" t="str">
        <f t="shared" ca="1" si="1276"/>
        <v>Diagnostics and Preventative</v>
      </c>
      <c r="B16345" t="str">
        <f t="shared" ca="1" si="1277"/>
        <v>Space Maintainers</v>
      </c>
      <c r="C16345">
        <f t="shared" si="1275"/>
        <v>907</v>
      </c>
      <c r="D16345">
        <f t="shared" ca="1" si="1278"/>
        <v>0</v>
      </c>
      <c r="E16345">
        <f t="shared" ca="1" si="1279"/>
        <v>7</v>
      </c>
    </row>
    <row r="16346" spans="1:5" x14ac:dyDescent="0.2">
      <c r="A16346" t="str">
        <f t="shared" ca="1" si="1276"/>
        <v>Basic</v>
      </c>
      <c r="B16346" t="str">
        <f t="shared" ca="1" si="1277"/>
        <v>oral surgery</v>
      </c>
      <c r="C16346">
        <f t="shared" si="1275"/>
        <v>908</v>
      </c>
      <c r="D16346" t="str">
        <f t="shared" ca="1" si="1278"/>
        <v>Extraction and other surgery procedures, incl. pre- and post-operative care</v>
      </c>
      <c r="E16346">
        <f t="shared" ca="1" si="1279"/>
        <v>9</v>
      </c>
    </row>
    <row r="16347" spans="1:5" x14ac:dyDescent="0.2">
      <c r="A16347" t="str">
        <f t="shared" ca="1" si="1276"/>
        <v>Orthodontics</v>
      </c>
      <c r="B16347" t="str">
        <f t="shared" ca="1" si="1277"/>
        <v>orthodontics</v>
      </c>
      <c r="C16347">
        <f t="shared" si="1275"/>
        <v>908</v>
      </c>
      <c r="D16347" t="str">
        <f t="shared" ca="1" si="1278"/>
        <v>For eligible dependents to age 19</v>
      </c>
      <c r="E16347">
        <f t="shared" ca="1" si="1279"/>
        <v>17</v>
      </c>
    </row>
    <row r="16348" spans="1:5" x14ac:dyDescent="0.2">
      <c r="A16348" t="str">
        <f t="shared" ca="1" si="1276"/>
        <v>Diagnostics and Preventative</v>
      </c>
      <c r="B16348" t="str">
        <f t="shared" ca="1" si="1277"/>
        <v>Fluoride treatments</v>
      </c>
      <c r="C16348">
        <f t="shared" si="1275"/>
        <v>908</v>
      </c>
      <c r="D16348">
        <f t="shared" ca="1" si="1278"/>
        <v>0</v>
      </c>
      <c r="E16348">
        <f t="shared" ca="1" si="1279"/>
        <v>5</v>
      </c>
    </row>
    <row r="16349" spans="1:5" x14ac:dyDescent="0.2">
      <c r="A16349" t="str">
        <f t="shared" ca="1" si="1276"/>
        <v>Major</v>
      </c>
      <c r="B16349" t="str">
        <f t="shared" ca="1" si="1277"/>
        <v>prosthodontics</v>
      </c>
      <c r="C16349">
        <f t="shared" si="1275"/>
        <v>908</v>
      </c>
      <c r="D16349" t="str">
        <f t="shared" ca="1" si="1278"/>
        <v>Procedures for replacement of missing teeth by construction or repair of bridges and partial or complete dentures</v>
      </c>
      <c r="E16349">
        <f t="shared" ca="1" si="1279"/>
        <v>15</v>
      </c>
    </row>
    <row r="16350" spans="1:5" x14ac:dyDescent="0.2">
      <c r="A16350" t="str">
        <f t="shared" ca="1" si="1276"/>
        <v>Major</v>
      </c>
      <c r="B16350" t="str">
        <f t="shared" ca="1" si="1277"/>
        <v>major restorative</v>
      </c>
      <c r="C16350">
        <f t="shared" si="1275"/>
        <v>908</v>
      </c>
      <c r="D16350" t="str">
        <f t="shared" ca="1" si="1278"/>
        <v>Single crowns, inlays, onlays</v>
      </c>
      <c r="E16350">
        <f t="shared" ca="1" si="1279"/>
        <v>14</v>
      </c>
    </row>
    <row r="16351" spans="1:5" x14ac:dyDescent="0.2">
      <c r="A16351" t="str">
        <f t="shared" ca="1" si="1276"/>
        <v>Diagnostics and Preventative</v>
      </c>
      <c r="B16351" t="str">
        <f t="shared" ca="1" si="1277"/>
        <v>Full-mouth x-ray</v>
      </c>
      <c r="C16351">
        <f t="shared" si="1275"/>
        <v>908</v>
      </c>
      <c r="D16351">
        <f t="shared" ca="1" si="1278"/>
        <v>0</v>
      </c>
      <c r="E16351">
        <f t="shared" ca="1" si="1279"/>
        <v>3</v>
      </c>
    </row>
    <row r="16352" spans="1:5" x14ac:dyDescent="0.2">
      <c r="A16352" t="str">
        <f t="shared" ca="1" si="1276"/>
        <v>Basic</v>
      </c>
      <c r="B16352" t="str">
        <f t="shared" ca="1" si="1277"/>
        <v>basic restorative</v>
      </c>
      <c r="C16352">
        <f t="shared" si="1275"/>
        <v>908</v>
      </c>
      <c r="D16352" t="str">
        <f t="shared" ca="1" si="1278"/>
        <v>Fillings (amalgam "silver" and composite "white" non-molar)</v>
      </c>
      <c r="E16352">
        <f t="shared" ca="1" si="1279"/>
        <v>8</v>
      </c>
    </row>
    <row r="16353" spans="1:5" x14ac:dyDescent="0.2">
      <c r="A16353" t="str">
        <f t="shared" ca="1" si="1276"/>
        <v>Basic</v>
      </c>
      <c r="B16353" t="str">
        <f t="shared" ca="1" si="1277"/>
        <v>basic restorative</v>
      </c>
      <c r="C16353">
        <f t="shared" si="1275"/>
        <v>908</v>
      </c>
      <c r="D16353" t="str">
        <f t="shared" ca="1" si="1278"/>
        <v>Fillings (amalgam "silver" and composite "white" non-molar)</v>
      </c>
      <c r="E16353">
        <f t="shared" ca="1" si="1279"/>
        <v>8</v>
      </c>
    </row>
    <row r="16354" spans="1:5" x14ac:dyDescent="0.2">
      <c r="A16354" t="str">
        <f t="shared" ca="1" si="1276"/>
        <v>Basic</v>
      </c>
      <c r="B16354" t="str">
        <f t="shared" ca="1" si="1277"/>
        <v>non-surgical periodontics</v>
      </c>
      <c r="C16354">
        <f t="shared" si="1275"/>
        <v>908</v>
      </c>
      <c r="D16354" t="str">
        <f t="shared" ca="1" si="1278"/>
        <v xml:space="preserve">Non-surgical treatment of the gums and supporting structures of the teeth </v>
      </c>
      <c r="E16354">
        <f t="shared" ca="1" si="1279"/>
        <v>12</v>
      </c>
    </row>
    <row r="16355" spans="1:5" x14ac:dyDescent="0.2">
      <c r="A16355" t="str">
        <f t="shared" ca="1" si="1276"/>
        <v>Basic</v>
      </c>
      <c r="B16355" t="str">
        <f t="shared" ca="1" si="1277"/>
        <v>general anesthesia</v>
      </c>
      <c r="C16355">
        <f t="shared" si="1275"/>
        <v>908</v>
      </c>
      <c r="D16355" t="str">
        <f t="shared" ca="1" si="1278"/>
        <v>Covered when used in conjunction with covered oral surgical procedures</v>
      </c>
      <c r="E16355">
        <f t="shared" ca="1" si="1279"/>
        <v>13</v>
      </c>
    </row>
    <row r="16356" spans="1:5" x14ac:dyDescent="0.2">
      <c r="A16356" t="str">
        <f t="shared" ca="1" si="1276"/>
        <v>Major</v>
      </c>
      <c r="B16356" t="str">
        <f t="shared" ca="1" si="1277"/>
        <v>prosthodontics</v>
      </c>
      <c r="C16356">
        <f t="shared" si="1275"/>
        <v>908</v>
      </c>
      <c r="D16356" t="str">
        <f t="shared" ca="1" si="1278"/>
        <v>Procedures for replacement of missing teeth by construction or repair of bridges and partial or complete dentures</v>
      </c>
      <c r="E16356">
        <f t="shared" ca="1" si="1279"/>
        <v>15</v>
      </c>
    </row>
    <row r="16357" spans="1:5" x14ac:dyDescent="0.2">
      <c r="A16357" t="str">
        <f t="shared" ca="1" si="1276"/>
        <v>Diagnostics and Preventative</v>
      </c>
      <c r="B16357" t="str">
        <f t="shared" ca="1" si="1277"/>
        <v>Full-mouth x-ray</v>
      </c>
      <c r="C16357">
        <f t="shared" si="1275"/>
        <v>908</v>
      </c>
      <c r="D16357">
        <f t="shared" ca="1" si="1278"/>
        <v>0</v>
      </c>
      <c r="E16357">
        <f t="shared" ca="1" si="1279"/>
        <v>3</v>
      </c>
    </row>
    <row r="16358" spans="1:5" x14ac:dyDescent="0.2">
      <c r="A16358" t="str">
        <f t="shared" ca="1" si="1276"/>
        <v>Diagnostics and Preventative</v>
      </c>
      <c r="B16358" t="str">
        <f t="shared" ca="1" si="1277"/>
        <v>Full-mouth x-ray</v>
      </c>
      <c r="C16358">
        <f t="shared" si="1275"/>
        <v>908</v>
      </c>
      <c r="D16358">
        <f t="shared" ca="1" si="1278"/>
        <v>0</v>
      </c>
      <c r="E16358">
        <f t="shared" ca="1" si="1279"/>
        <v>3</v>
      </c>
    </row>
    <row r="16359" spans="1:5" x14ac:dyDescent="0.2">
      <c r="A16359" t="str">
        <f t="shared" ca="1" si="1276"/>
        <v>Diagnostics and Preventative</v>
      </c>
      <c r="B16359" t="str">
        <f t="shared" ca="1" si="1277"/>
        <v>Fluoride treatments</v>
      </c>
      <c r="C16359">
        <f t="shared" si="1275"/>
        <v>908</v>
      </c>
      <c r="D16359">
        <f t="shared" ca="1" si="1278"/>
        <v>0</v>
      </c>
      <c r="E16359">
        <f t="shared" ca="1" si="1279"/>
        <v>5</v>
      </c>
    </row>
    <row r="16360" spans="1:5" x14ac:dyDescent="0.2">
      <c r="A16360" t="str">
        <f t="shared" ca="1" si="1276"/>
        <v>Orthodontics</v>
      </c>
      <c r="B16360" t="str">
        <f t="shared" ca="1" si="1277"/>
        <v>orthodontics</v>
      </c>
      <c r="C16360">
        <f t="shared" ref="C16360:C16423" si="1280">IF(MOD(ROW(C16360)-2,18)&lt;&gt;0,C16359,C16359+1)</f>
        <v>908</v>
      </c>
      <c r="D16360" t="str">
        <f t="shared" ca="1" si="1278"/>
        <v>For eligible dependents to age 19</v>
      </c>
      <c r="E16360">
        <f t="shared" ca="1" si="1279"/>
        <v>17</v>
      </c>
    </row>
    <row r="16361" spans="1:5" x14ac:dyDescent="0.2">
      <c r="A16361" t="str">
        <f t="shared" ca="1" si="1276"/>
        <v>Basic</v>
      </c>
      <c r="B16361" t="str">
        <f t="shared" ca="1" si="1277"/>
        <v>general anesthesia</v>
      </c>
      <c r="C16361">
        <f t="shared" si="1280"/>
        <v>908</v>
      </c>
      <c r="D16361" t="str">
        <f t="shared" ca="1" si="1278"/>
        <v>Covered when used in conjunction with covered oral surgical procedures</v>
      </c>
      <c r="E16361">
        <f t="shared" ca="1" si="1279"/>
        <v>13</v>
      </c>
    </row>
    <row r="16362" spans="1:5" x14ac:dyDescent="0.2">
      <c r="A16362" t="str">
        <f t="shared" ca="1" si="1276"/>
        <v>Basic</v>
      </c>
      <c r="B16362" t="str">
        <f t="shared" ca="1" si="1277"/>
        <v>surgical periodontics</v>
      </c>
      <c r="C16362">
        <f t="shared" si="1280"/>
        <v>908</v>
      </c>
      <c r="D16362" t="str">
        <f t="shared" ca="1" si="1278"/>
        <v>Surgical treatment of the gums and supporting structures of the teeth</v>
      </c>
      <c r="E16362">
        <f t="shared" ca="1" si="1279"/>
        <v>11</v>
      </c>
    </row>
    <row r="16363" spans="1:5" x14ac:dyDescent="0.2">
      <c r="A16363" t="str">
        <f t="shared" ca="1" si="1276"/>
        <v>Diagnostics and Preventative</v>
      </c>
      <c r="B16363" t="str">
        <f t="shared" ca="1" si="1277"/>
        <v>Full-mouth x-ray</v>
      </c>
      <c r="C16363">
        <f t="shared" si="1280"/>
        <v>908</v>
      </c>
      <c r="D16363">
        <f t="shared" ca="1" si="1278"/>
        <v>0</v>
      </c>
      <c r="E16363">
        <f t="shared" ca="1" si="1279"/>
        <v>3</v>
      </c>
    </row>
    <row r="16364" spans="1:5" x14ac:dyDescent="0.2">
      <c r="A16364" t="str">
        <f t="shared" ca="1" si="1276"/>
        <v>Basic</v>
      </c>
      <c r="B16364" t="str">
        <f t="shared" ca="1" si="1277"/>
        <v>non-surgical periodontics</v>
      </c>
      <c r="C16364">
        <f t="shared" si="1280"/>
        <v>909</v>
      </c>
      <c r="D16364" t="str">
        <f t="shared" ca="1" si="1278"/>
        <v xml:space="preserve">Non-surgical treatment of the gums and supporting structures of the teeth </v>
      </c>
      <c r="E16364">
        <f t="shared" ca="1" si="1279"/>
        <v>12</v>
      </c>
    </row>
    <row r="16365" spans="1:5" x14ac:dyDescent="0.2">
      <c r="A16365" t="str">
        <f t="shared" ca="1" si="1276"/>
        <v>Basic</v>
      </c>
      <c r="B16365" t="str">
        <f t="shared" ca="1" si="1277"/>
        <v>endodontics</v>
      </c>
      <c r="C16365">
        <f t="shared" si="1280"/>
        <v>909</v>
      </c>
      <c r="D16365" t="str">
        <f t="shared" ca="1" si="1278"/>
        <v>Root canal, pulpal therapy</v>
      </c>
      <c r="E16365">
        <f t="shared" ca="1" si="1279"/>
        <v>10</v>
      </c>
    </row>
    <row r="16366" spans="1:5" x14ac:dyDescent="0.2">
      <c r="A16366" t="str">
        <f t="shared" ca="1" si="1276"/>
        <v>Diagnostics and Preventative</v>
      </c>
      <c r="B16366" t="str">
        <f t="shared" ca="1" si="1277"/>
        <v>Fluoride treatments</v>
      </c>
      <c r="C16366">
        <f t="shared" si="1280"/>
        <v>909</v>
      </c>
      <c r="D16366">
        <f t="shared" ca="1" si="1278"/>
        <v>0</v>
      </c>
      <c r="E16366">
        <f t="shared" ca="1" si="1279"/>
        <v>5</v>
      </c>
    </row>
    <row r="16367" spans="1:5" x14ac:dyDescent="0.2">
      <c r="A16367" t="str">
        <f t="shared" ca="1" si="1276"/>
        <v>Basic</v>
      </c>
      <c r="B16367" t="str">
        <f t="shared" ca="1" si="1277"/>
        <v>general anesthesia</v>
      </c>
      <c r="C16367">
        <f t="shared" si="1280"/>
        <v>909</v>
      </c>
      <c r="D16367" t="str">
        <f t="shared" ca="1" si="1278"/>
        <v>Covered when used in conjunction with covered oral surgical procedures</v>
      </c>
      <c r="E16367">
        <f t="shared" ca="1" si="1279"/>
        <v>13</v>
      </c>
    </row>
    <row r="16368" spans="1:5" x14ac:dyDescent="0.2">
      <c r="A16368" t="str">
        <f t="shared" ca="1" si="1276"/>
        <v>Diagnostics and Preventative</v>
      </c>
      <c r="B16368" t="str">
        <f t="shared" ca="1" si="1277"/>
        <v>Space Maintainers</v>
      </c>
      <c r="C16368">
        <f t="shared" si="1280"/>
        <v>909</v>
      </c>
      <c r="D16368">
        <f t="shared" ca="1" si="1278"/>
        <v>0</v>
      </c>
      <c r="E16368">
        <f t="shared" ca="1" si="1279"/>
        <v>7</v>
      </c>
    </row>
    <row r="16369" spans="1:5" x14ac:dyDescent="0.2">
      <c r="A16369" t="str">
        <f t="shared" ca="1" si="1276"/>
        <v>Diagnostics and Preventative</v>
      </c>
      <c r="B16369" t="str">
        <f t="shared" ca="1" si="1277"/>
        <v>Sealants</v>
      </c>
      <c r="C16369">
        <f t="shared" si="1280"/>
        <v>909</v>
      </c>
      <c r="D16369">
        <f t="shared" ca="1" si="1278"/>
        <v>0</v>
      </c>
      <c r="E16369">
        <f t="shared" ca="1" si="1279"/>
        <v>6</v>
      </c>
    </row>
    <row r="16370" spans="1:5" x14ac:dyDescent="0.2">
      <c r="A16370" t="str">
        <f t="shared" ca="1" si="1276"/>
        <v>Diagnostics and Preventative</v>
      </c>
      <c r="B16370" t="str">
        <f t="shared" ca="1" si="1277"/>
        <v>Full-mouth x-ray</v>
      </c>
      <c r="C16370">
        <f t="shared" si="1280"/>
        <v>909</v>
      </c>
      <c r="D16370">
        <f t="shared" ca="1" si="1278"/>
        <v>0</v>
      </c>
      <c r="E16370">
        <f t="shared" ca="1" si="1279"/>
        <v>3</v>
      </c>
    </row>
    <row r="16371" spans="1:5" x14ac:dyDescent="0.2">
      <c r="A16371" t="str">
        <f t="shared" ca="1" si="1276"/>
        <v>Other</v>
      </c>
      <c r="B16371" t="str">
        <f t="shared" ca="1" si="1277"/>
        <v>Implants</v>
      </c>
      <c r="C16371">
        <f t="shared" si="1280"/>
        <v>909</v>
      </c>
      <c r="D16371" t="str">
        <f t="shared" ca="1" si="1278"/>
        <v>Implant dental work</v>
      </c>
      <c r="E16371">
        <f t="shared" ca="1" si="1279"/>
        <v>18</v>
      </c>
    </row>
    <row r="16372" spans="1:5" x14ac:dyDescent="0.2">
      <c r="A16372" t="str">
        <f t="shared" ca="1" si="1276"/>
        <v>Diagnostics and Preventative</v>
      </c>
      <c r="B16372" t="str">
        <f t="shared" ca="1" si="1277"/>
        <v>Periodic Exams</v>
      </c>
      <c r="C16372">
        <f t="shared" si="1280"/>
        <v>909</v>
      </c>
      <c r="D16372">
        <f t="shared" ca="1" si="1278"/>
        <v>0</v>
      </c>
      <c r="E16372">
        <f t="shared" ca="1" si="1279"/>
        <v>1</v>
      </c>
    </row>
    <row r="16373" spans="1:5" x14ac:dyDescent="0.2">
      <c r="A16373" t="str">
        <f t="shared" ca="1" si="1276"/>
        <v>Diagnostics and Preventative</v>
      </c>
      <c r="B16373" t="str">
        <f t="shared" ca="1" si="1277"/>
        <v>Periodic Exams</v>
      </c>
      <c r="C16373">
        <f t="shared" si="1280"/>
        <v>909</v>
      </c>
      <c r="D16373">
        <f t="shared" ca="1" si="1278"/>
        <v>0</v>
      </c>
      <c r="E16373">
        <f t="shared" ca="1" si="1279"/>
        <v>1</v>
      </c>
    </row>
    <row r="16374" spans="1:5" x14ac:dyDescent="0.2">
      <c r="A16374" t="str">
        <f t="shared" ca="1" si="1276"/>
        <v>Basic</v>
      </c>
      <c r="B16374" t="str">
        <f t="shared" ca="1" si="1277"/>
        <v>endodontics</v>
      </c>
      <c r="C16374">
        <f t="shared" si="1280"/>
        <v>909</v>
      </c>
      <c r="D16374" t="str">
        <f t="shared" ca="1" si="1278"/>
        <v>Root canal, pulpal therapy</v>
      </c>
      <c r="E16374">
        <f t="shared" ca="1" si="1279"/>
        <v>10</v>
      </c>
    </row>
    <row r="16375" spans="1:5" x14ac:dyDescent="0.2">
      <c r="A16375" t="str">
        <f t="shared" ca="1" si="1276"/>
        <v>Diagnostics and Preventative</v>
      </c>
      <c r="B16375" t="str">
        <f t="shared" ca="1" si="1277"/>
        <v>Periodic Exams</v>
      </c>
      <c r="C16375">
        <f t="shared" si="1280"/>
        <v>909</v>
      </c>
      <c r="D16375">
        <f t="shared" ca="1" si="1278"/>
        <v>0</v>
      </c>
      <c r="E16375">
        <f t="shared" ca="1" si="1279"/>
        <v>1</v>
      </c>
    </row>
    <row r="16376" spans="1:5" x14ac:dyDescent="0.2">
      <c r="A16376" t="str">
        <f t="shared" ca="1" si="1276"/>
        <v>Diagnostics and Preventative</v>
      </c>
      <c r="B16376" t="str">
        <f t="shared" ca="1" si="1277"/>
        <v>Sealants</v>
      </c>
      <c r="C16376">
        <f t="shared" si="1280"/>
        <v>909</v>
      </c>
      <c r="D16376">
        <f t="shared" ca="1" si="1278"/>
        <v>0</v>
      </c>
      <c r="E16376">
        <f t="shared" ca="1" si="1279"/>
        <v>6</v>
      </c>
    </row>
    <row r="16377" spans="1:5" x14ac:dyDescent="0.2">
      <c r="A16377" t="str">
        <f t="shared" ca="1" si="1276"/>
        <v>Basic</v>
      </c>
      <c r="B16377" t="str">
        <f t="shared" ca="1" si="1277"/>
        <v>non-surgical periodontics</v>
      </c>
      <c r="C16377">
        <f t="shared" si="1280"/>
        <v>909</v>
      </c>
      <c r="D16377" t="str">
        <f t="shared" ca="1" si="1278"/>
        <v xml:space="preserve">Non-surgical treatment of the gums and supporting structures of the teeth </v>
      </c>
      <c r="E16377">
        <f t="shared" ca="1" si="1279"/>
        <v>12</v>
      </c>
    </row>
    <row r="16378" spans="1:5" x14ac:dyDescent="0.2">
      <c r="A16378" t="str">
        <f t="shared" ca="1" si="1276"/>
        <v>Orthodontics</v>
      </c>
      <c r="B16378" t="str">
        <f t="shared" ca="1" si="1277"/>
        <v>orthodontics</v>
      </c>
      <c r="C16378">
        <f t="shared" si="1280"/>
        <v>909</v>
      </c>
      <c r="D16378" t="str">
        <f t="shared" ca="1" si="1278"/>
        <v>For eligible dependents to age 19</v>
      </c>
      <c r="E16378">
        <f t="shared" ca="1" si="1279"/>
        <v>17</v>
      </c>
    </row>
    <row r="16379" spans="1:5" x14ac:dyDescent="0.2">
      <c r="A16379" t="str">
        <f t="shared" ca="1" si="1276"/>
        <v>Major</v>
      </c>
      <c r="B16379" t="str">
        <f t="shared" ca="1" si="1277"/>
        <v>major restorative</v>
      </c>
      <c r="C16379">
        <f t="shared" si="1280"/>
        <v>909</v>
      </c>
      <c r="D16379" t="str">
        <f t="shared" ca="1" si="1278"/>
        <v>Single crowns, inlays, onlays</v>
      </c>
      <c r="E16379">
        <f t="shared" ca="1" si="1279"/>
        <v>14</v>
      </c>
    </row>
    <row r="16380" spans="1:5" x14ac:dyDescent="0.2">
      <c r="A16380" t="str">
        <f t="shared" ca="1" si="1276"/>
        <v>Diagnostics and Preventative</v>
      </c>
      <c r="B16380" t="str">
        <f t="shared" ca="1" si="1277"/>
        <v>Periodic Exams</v>
      </c>
      <c r="C16380">
        <f t="shared" si="1280"/>
        <v>909</v>
      </c>
      <c r="D16380">
        <f t="shared" ca="1" si="1278"/>
        <v>0</v>
      </c>
      <c r="E16380">
        <f t="shared" ca="1" si="1279"/>
        <v>1</v>
      </c>
    </row>
    <row r="16381" spans="1:5" x14ac:dyDescent="0.2">
      <c r="A16381" t="str">
        <f t="shared" ca="1" si="1276"/>
        <v>Major</v>
      </c>
      <c r="B16381" t="str">
        <f t="shared" ca="1" si="1277"/>
        <v>temporomandibular joint dysfunction</v>
      </c>
      <c r="C16381">
        <f t="shared" si="1280"/>
        <v>909</v>
      </c>
      <c r="D16381" t="str">
        <f t="shared" ca="1" si="1278"/>
        <v>Services relating to hinging joints of the jaw</v>
      </c>
      <c r="E16381">
        <f t="shared" ca="1" si="1279"/>
        <v>16</v>
      </c>
    </row>
    <row r="16382" spans="1:5" x14ac:dyDescent="0.2">
      <c r="A16382" t="str">
        <f t="shared" ca="1" si="1276"/>
        <v>Basic</v>
      </c>
      <c r="B16382" t="str">
        <f t="shared" ca="1" si="1277"/>
        <v>oral surgery</v>
      </c>
      <c r="C16382">
        <f t="shared" si="1280"/>
        <v>910</v>
      </c>
      <c r="D16382" t="str">
        <f t="shared" ca="1" si="1278"/>
        <v>Extraction and other surgery procedures, incl. pre- and post-operative care</v>
      </c>
      <c r="E16382">
        <f t="shared" ca="1" si="1279"/>
        <v>9</v>
      </c>
    </row>
    <row r="16383" spans="1:5" x14ac:dyDescent="0.2">
      <c r="A16383" t="str">
        <f t="shared" ca="1" si="1276"/>
        <v>Major</v>
      </c>
      <c r="B16383" t="str">
        <f t="shared" ca="1" si="1277"/>
        <v>major restorative</v>
      </c>
      <c r="C16383">
        <f t="shared" si="1280"/>
        <v>910</v>
      </c>
      <c r="D16383" t="str">
        <f t="shared" ca="1" si="1278"/>
        <v>Single crowns, inlays, onlays</v>
      </c>
      <c r="E16383">
        <f t="shared" ca="1" si="1279"/>
        <v>14</v>
      </c>
    </row>
    <row r="16384" spans="1:5" x14ac:dyDescent="0.2">
      <c r="A16384" t="str">
        <f t="shared" ca="1" si="1276"/>
        <v>Basic</v>
      </c>
      <c r="B16384" t="str">
        <f t="shared" ca="1" si="1277"/>
        <v>surgical periodontics</v>
      </c>
      <c r="C16384">
        <f t="shared" si="1280"/>
        <v>910</v>
      </c>
      <c r="D16384" t="str">
        <f t="shared" ca="1" si="1278"/>
        <v>Surgical treatment of the gums and supporting structures of the teeth</v>
      </c>
      <c r="E16384">
        <f t="shared" ca="1" si="1279"/>
        <v>11</v>
      </c>
    </row>
    <row r="16385" spans="1:5" x14ac:dyDescent="0.2">
      <c r="A16385" t="str">
        <f t="shared" ca="1" si="1276"/>
        <v>Basic</v>
      </c>
      <c r="B16385" t="str">
        <f t="shared" ca="1" si="1277"/>
        <v>non-surgical periodontics</v>
      </c>
      <c r="C16385">
        <f t="shared" si="1280"/>
        <v>910</v>
      </c>
      <c r="D16385" t="str">
        <f t="shared" ca="1" si="1278"/>
        <v xml:space="preserve">Non-surgical treatment of the gums and supporting structures of the teeth </v>
      </c>
      <c r="E16385">
        <f t="shared" ca="1" si="1279"/>
        <v>12</v>
      </c>
    </row>
    <row r="16386" spans="1:5" x14ac:dyDescent="0.2">
      <c r="A16386" t="str">
        <f t="shared" ref="A16386:A16449" ca="1" si="1281">INDEX(services,E16386,1)</f>
        <v>Major</v>
      </c>
      <c r="B16386" t="str">
        <f t="shared" ref="B16386:B16449" ca="1" si="1282">INDEX(services,E16386,2)</f>
        <v>prosthodontics</v>
      </c>
      <c r="C16386">
        <f t="shared" si="1280"/>
        <v>910</v>
      </c>
      <c r="D16386" t="str">
        <f t="shared" ref="D16386:D16449" ca="1" si="1283">INDEX(services,E16386,3)</f>
        <v>Procedures for replacement of missing teeth by construction or repair of bridges and partial or complete dentures</v>
      </c>
      <c r="E16386">
        <f t="shared" ref="E16386:E16449" ca="1" si="1284">RANDBETWEEN(1,ROWS(services))</f>
        <v>15</v>
      </c>
    </row>
    <row r="16387" spans="1:5" x14ac:dyDescent="0.2">
      <c r="A16387" t="str">
        <f t="shared" ca="1" si="1281"/>
        <v>Major</v>
      </c>
      <c r="B16387" t="str">
        <f t="shared" ca="1" si="1282"/>
        <v>temporomandibular joint dysfunction</v>
      </c>
      <c r="C16387">
        <f t="shared" si="1280"/>
        <v>910</v>
      </c>
      <c r="D16387" t="str">
        <f t="shared" ca="1" si="1283"/>
        <v>Services relating to hinging joints of the jaw</v>
      </c>
      <c r="E16387">
        <f t="shared" ca="1" si="1284"/>
        <v>16</v>
      </c>
    </row>
    <row r="16388" spans="1:5" x14ac:dyDescent="0.2">
      <c r="A16388" t="str">
        <f t="shared" ca="1" si="1281"/>
        <v>Basic</v>
      </c>
      <c r="B16388" t="str">
        <f t="shared" ca="1" si="1282"/>
        <v>general anesthesia</v>
      </c>
      <c r="C16388">
        <f t="shared" si="1280"/>
        <v>910</v>
      </c>
      <c r="D16388" t="str">
        <f t="shared" ca="1" si="1283"/>
        <v>Covered when used in conjunction with covered oral surgical procedures</v>
      </c>
      <c r="E16388">
        <f t="shared" ca="1" si="1284"/>
        <v>13</v>
      </c>
    </row>
    <row r="16389" spans="1:5" x14ac:dyDescent="0.2">
      <c r="A16389" t="str">
        <f t="shared" ca="1" si="1281"/>
        <v>Basic</v>
      </c>
      <c r="B16389" t="str">
        <f t="shared" ca="1" si="1282"/>
        <v>oral surgery</v>
      </c>
      <c r="C16389">
        <f t="shared" si="1280"/>
        <v>910</v>
      </c>
      <c r="D16389" t="str">
        <f t="shared" ca="1" si="1283"/>
        <v>Extraction and other surgery procedures, incl. pre- and post-operative care</v>
      </c>
      <c r="E16389">
        <f t="shared" ca="1" si="1284"/>
        <v>9</v>
      </c>
    </row>
    <row r="16390" spans="1:5" x14ac:dyDescent="0.2">
      <c r="A16390" t="str">
        <f t="shared" ca="1" si="1281"/>
        <v>Diagnostics and Preventative</v>
      </c>
      <c r="B16390" t="str">
        <f t="shared" ca="1" si="1282"/>
        <v>Full-mouth x-ray</v>
      </c>
      <c r="C16390">
        <f t="shared" si="1280"/>
        <v>910</v>
      </c>
      <c r="D16390">
        <f t="shared" ca="1" si="1283"/>
        <v>0</v>
      </c>
      <c r="E16390">
        <f t="shared" ca="1" si="1284"/>
        <v>3</v>
      </c>
    </row>
    <row r="16391" spans="1:5" x14ac:dyDescent="0.2">
      <c r="A16391" t="str">
        <f t="shared" ca="1" si="1281"/>
        <v>Diagnostics and Preventative</v>
      </c>
      <c r="B16391" t="str">
        <f t="shared" ca="1" si="1282"/>
        <v>Periodic Exams</v>
      </c>
      <c r="C16391">
        <f t="shared" si="1280"/>
        <v>910</v>
      </c>
      <c r="D16391">
        <f t="shared" ca="1" si="1283"/>
        <v>0</v>
      </c>
      <c r="E16391">
        <f t="shared" ca="1" si="1284"/>
        <v>1</v>
      </c>
    </row>
    <row r="16392" spans="1:5" x14ac:dyDescent="0.2">
      <c r="A16392" t="str">
        <f t="shared" ca="1" si="1281"/>
        <v>Diagnostics and Preventative</v>
      </c>
      <c r="B16392" t="str">
        <f t="shared" ca="1" si="1282"/>
        <v>Periodic Exams</v>
      </c>
      <c r="C16392">
        <f t="shared" si="1280"/>
        <v>910</v>
      </c>
      <c r="D16392">
        <f t="shared" ca="1" si="1283"/>
        <v>0</v>
      </c>
      <c r="E16392">
        <f t="shared" ca="1" si="1284"/>
        <v>1</v>
      </c>
    </row>
    <row r="16393" spans="1:5" x14ac:dyDescent="0.2">
      <c r="A16393" t="str">
        <f t="shared" ca="1" si="1281"/>
        <v>Basic</v>
      </c>
      <c r="B16393" t="str">
        <f t="shared" ca="1" si="1282"/>
        <v>oral surgery</v>
      </c>
      <c r="C16393">
        <f t="shared" si="1280"/>
        <v>910</v>
      </c>
      <c r="D16393" t="str">
        <f t="shared" ca="1" si="1283"/>
        <v>Extraction and other surgery procedures, incl. pre- and post-operative care</v>
      </c>
      <c r="E16393">
        <f t="shared" ca="1" si="1284"/>
        <v>9</v>
      </c>
    </row>
    <row r="16394" spans="1:5" x14ac:dyDescent="0.2">
      <c r="A16394" t="str">
        <f t="shared" ca="1" si="1281"/>
        <v>Basic</v>
      </c>
      <c r="B16394" t="str">
        <f t="shared" ca="1" si="1282"/>
        <v>non-surgical periodontics</v>
      </c>
      <c r="C16394">
        <f t="shared" si="1280"/>
        <v>910</v>
      </c>
      <c r="D16394" t="str">
        <f t="shared" ca="1" si="1283"/>
        <v xml:space="preserve">Non-surgical treatment of the gums and supporting structures of the teeth </v>
      </c>
      <c r="E16394">
        <f t="shared" ca="1" si="1284"/>
        <v>12</v>
      </c>
    </row>
    <row r="16395" spans="1:5" x14ac:dyDescent="0.2">
      <c r="A16395" t="str">
        <f t="shared" ca="1" si="1281"/>
        <v>Basic</v>
      </c>
      <c r="B16395" t="str">
        <f t="shared" ca="1" si="1282"/>
        <v>surgical periodontics</v>
      </c>
      <c r="C16395">
        <f t="shared" si="1280"/>
        <v>910</v>
      </c>
      <c r="D16395" t="str">
        <f t="shared" ca="1" si="1283"/>
        <v>Surgical treatment of the gums and supporting structures of the teeth</v>
      </c>
      <c r="E16395">
        <f t="shared" ca="1" si="1284"/>
        <v>11</v>
      </c>
    </row>
    <row r="16396" spans="1:5" x14ac:dyDescent="0.2">
      <c r="A16396" t="str">
        <f t="shared" ca="1" si="1281"/>
        <v>Diagnostics and Preventative</v>
      </c>
      <c r="B16396" t="str">
        <f t="shared" ca="1" si="1282"/>
        <v>Prophylaxis</v>
      </c>
      <c r="C16396">
        <f t="shared" si="1280"/>
        <v>910</v>
      </c>
      <c r="D16396">
        <f t="shared" ca="1" si="1283"/>
        <v>0</v>
      </c>
      <c r="E16396">
        <f t="shared" ca="1" si="1284"/>
        <v>4</v>
      </c>
    </row>
    <row r="16397" spans="1:5" x14ac:dyDescent="0.2">
      <c r="A16397" t="str">
        <f t="shared" ca="1" si="1281"/>
        <v>Major</v>
      </c>
      <c r="B16397" t="str">
        <f t="shared" ca="1" si="1282"/>
        <v>prosthodontics</v>
      </c>
      <c r="C16397">
        <f t="shared" si="1280"/>
        <v>910</v>
      </c>
      <c r="D16397" t="str">
        <f t="shared" ca="1" si="1283"/>
        <v>Procedures for replacement of missing teeth by construction or repair of bridges and partial or complete dentures</v>
      </c>
      <c r="E16397">
        <f t="shared" ca="1" si="1284"/>
        <v>15</v>
      </c>
    </row>
    <row r="16398" spans="1:5" x14ac:dyDescent="0.2">
      <c r="A16398" t="str">
        <f t="shared" ca="1" si="1281"/>
        <v>Basic</v>
      </c>
      <c r="B16398" t="str">
        <f t="shared" ca="1" si="1282"/>
        <v>surgical periodontics</v>
      </c>
      <c r="C16398">
        <f t="shared" si="1280"/>
        <v>910</v>
      </c>
      <c r="D16398" t="str">
        <f t="shared" ca="1" si="1283"/>
        <v>Surgical treatment of the gums and supporting structures of the teeth</v>
      </c>
      <c r="E16398">
        <f t="shared" ca="1" si="1284"/>
        <v>11</v>
      </c>
    </row>
    <row r="16399" spans="1:5" x14ac:dyDescent="0.2">
      <c r="A16399" t="str">
        <f t="shared" ca="1" si="1281"/>
        <v>Basic</v>
      </c>
      <c r="B16399" t="str">
        <f t="shared" ca="1" si="1282"/>
        <v>endodontics</v>
      </c>
      <c r="C16399">
        <f t="shared" si="1280"/>
        <v>910</v>
      </c>
      <c r="D16399" t="str">
        <f t="shared" ca="1" si="1283"/>
        <v>Root canal, pulpal therapy</v>
      </c>
      <c r="E16399">
        <f t="shared" ca="1" si="1284"/>
        <v>10</v>
      </c>
    </row>
    <row r="16400" spans="1:5" x14ac:dyDescent="0.2">
      <c r="A16400" t="str">
        <f t="shared" ca="1" si="1281"/>
        <v>Basic</v>
      </c>
      <c r="B16400" t="str">
        <f t="shared" ca="1" si="1282"/>
        <v>general anesthesia</v>
      </c>
      <c r="C16400">
        <f t="shared" si="1280"/>
        <v>911</v>
      </c>
      <c r="D16400" t="str">
        <f t="shared" ca="1" si="1283"/>
        <v>Covered when used in conjunction with covered oral surgical procedures</v>
      </c>
      <c r="E16400">
        <f t="shared" ca="1" si="1284"/>
        <v>13</v>
      </c>
    </row>
    <row r="16401" spans="1:5" x14ac:dyDescent="0.2">
      <c r="A16401" t="str">
        <f t="shared" ca="1" si="1281"/>
        <v>Basic</v>
      </c>
      <c r="B16401" t="str">
        <f t="shared" ca="1" si="1282"/>
        <v>non-surgical periodontics</v>
      </c>
      <c r="C16401">
        <f t="shared" si="1280"/>
        <v>911</v>
      </c>
      <c r="D16401" t="str">
        <f t="shared" ca="1" si="1283"/>
        <v xml:space="preserve">Non-surgical treatment of the gums and supporting structures of the teeth </v>
      </c>
      <c r="E16401">
        <f t="shared" ca="1" si="1284"/>
        <v>12</v>
      </c>
    </row>
    <row r="16402" spans="1:5" x14ac:dyDescent="0.2">
      <c r="A16402" t="str">
        <f t="shared" ca="1" si="1281"/>
        <v>Diagnostics and Preventative</v>
      </c>
      <c r="B16402" t="str">
        <f t="shared" ca="1" si="1282"/>
        <v>Space Maintainers</v>
      </c>
      <c r="C16402">
        <f t="shared" si="1280"/>
        <v>911</v>
      </c>
      <c r="D16402">
        <f t="shared" ca="1" si="1283"/>
        <v>0</v>
      </c>
      <c r="E16402">
        <f t="shared" ca="1" si="1284"/>
        <v>7</v>
      </c>
    </row>
    <row r="16403" spans="1:5" x14ac:dyDescent="0.2">
      <c r="A16403" t="str">
        <f t="shared" ca="1" si="1281"/>
        <v>Basic</v>
      </c>
      <c r="B16403" t="str">
        <f t="shared" ca="1" si="1282"/>
        <v>non-surgical periodontics</v>
      </c>
      <c r="C16403">
        <f t="shared" si="1280"/>
        <v>911</v>
      </c>
      <c r="D16403" t="str">
        <f t="shared" ca="1" si="1283"/>
        <v xml:space="preserve">Non-surgical treatment of the gums and supporting structures of the teeth </v>
      </c>
      <c r="E16403">
        <f t="shared" ca="1" si="1284"/>
        <v>12</v>
      </c>
    </row>
    <row r="16404" spans="1:5" x14ac:dyDescent="0.2">
      <c r="A16404" t="str">
        <f t="shared" ca="1" si="1281"/>
        <v>Diagnostics and Preventative</v>
      </c>
      <c r="B16404" t="str">
        <f t="shared" ca="1" si="1282"/>
        <v>Prophylaxis</v>
      </c>
      <c r="C16404">
        <f t="shared" si="1280"/>
        <v>911</v>
      </c>
      <c r="D16404">
        <f t="shared" ca="1" si="1283"/>
        <v>0</v>
      </c>
      <c r="E16404">
        <f t="shared" ca="1" si="1284"/>
        <v>4</v>
      </c>
    </row>
    <row r="16405" spans="1:5" x14ac:dyDescent="0.2">
      <c r="A16405" t="str">
        <f t="shared" ca="1" si="1281"/>
        <v>Other</v>
      </c>
      <c r="B16405" t="str">
        <f t="shared" ca="1" si="1282"/>
        <v>Implants</v>
      </c>
      <c r="C16405">
        <f t="shared" si="1280"/>
        <v>911</v>
      </c>
      <c r="D16405" t="str">
        <f t="shared" ca="1" si="1283"/>
        <v>Implant dental work</v>
      </c>
      <c r="E16405">
        <f t="shared" ca="1" si="1284"/>
        <v>18</v>
      </c>
    </row>
    <row r="16406" spans="1:5" x14ac:dyDescent="0.2">
      <c r="A16406" t="str">
        <f t="shared" ca="1" si="1281"/>
        <v>Basic</v>
      </c>
      <c r="B16406" t="str">
        <f t="shared" ca="1" si="1282"/>
        <v>oral surgery</v>
      </c>
      <c r="C16406">
        <f t="shared" si="1280"/>
        <v>911</v>
      </c>
      <c r="D16406" t="str">
        <f t="shared" ca="1" si="1283"/>
        <v>Extraction and other surgery procedures, incl. pre- and post-operative care</v>
      </c>
      <c r="E16406">
        <f t="shared" ca="1" si="1284"/>
        <v>9</v>
      </c>
    </row>
    <row r="16407" spans="1:5" x14ac:dyDescent="0.2">
      <c r="A16407" t="str">
        <f t="shared" ca="1" si="1281"/>
        <v>Diagnostics and Preventative</v>
      </c>
      <c r="B16407" t="str">
        <f t="shared" ca="1" si="1282"/>
        <v>Prophylaxis</v>
      </c>
      <c r="C16407">
        <f t="shared" si="1280"/>
        <v>911</v>
      </c>
      <c r="D16407">
        <f t="shared" ca="1" si="1283"/>
        <v>0</v>
      </c>
      <c r="E16407">
        <f t="shared" ca="1" si="1284"/>
        <v>4</v>
      </c>
    </row>
    <row r="16408" spans="1:5" x14ac:dyDescent="0.2">
      <c r="A16408" t="str">
        <f t="shared" ca="1" si="1281"/>
        <v>Major</v>
      </c>
      <c r="B16408" t="str">
        <f t="shared" ca="1" si="1282"/>
        <v>prosthodontics</v>
      </c>
      <c r="C16408">
        <f t="shared" si="1280"/>
        <v>911</v>
      </c>
      <c r="D16408" t="str">
        <f t="shared" ca="1" si="1283"/>
        <v>Procedures for replacement of missing teeth by construction or repair of bridges and partial or complete dentures</v>
      </c>
      <c r="E16408">
        <f t="shared" ca="1" si="1284"/>
        <v>15</v>
      </c>
    </row>
    <row r="16409" spans="1:5" x14ac:dyDescent="0.2">
      <c r="A16409" t="str">
        <f t="shared" ca="1" si="1281"/>
        <v>Basic</v>
      </c>
      <c r="B16409" t="str">
        <f t="shared" ca="1" si="1282"/>
        <v>endodontics</v>
      </c>
      <c r="C16409">
        <f t="shared" si="1280"/>
        <v>911</v>
      </c>
      <c r="D16409" t="str">
        <f t="shared" ca="1" si="1283"/>
        <v>Root canal, pulpal therapy</v>
      </c>
      <c r="E16409">
        <f t="shared" ca="1" si="1284"/>
        <v>10</v>
      </c>
    </row>
    <row r="16410" spans="1:5" x14ac:dyDescent="0.2">
      <c r="A16410" t="str">
        <f t="shared" ca="1" si="1281"/>
        <v>Diagnostics and Preventative</v>
      </c>
      <c r="B16410" t="str">
        <f t="shared" ca="1" si="1282"/>
        <v>Fluoride treatments</v>
      </c>
      <c r="C16410">
        <f t="shared" si="1280"/>
        <v>911</v>
      </c>
      <c r="D16410">
        <f t="shared" ca="1" si="1283"/>
        <v>0</v>
      </c>
      <c r="E16410">
        <f t="shared" ca="1" si="1284"/>
        <v>5</v>
      </c>
    </row>
    <row r="16411" spans="1:5" x14ac:dyDescent="0.2">
      <c r="A16411" t="str">
        <f t="shared" ca="1" si="1281"/>
        <v>Basic</v>
      </c>
      <c r="B16411" t="str">
        <f t="shared" ca="1" si="1282"/>
        <v>oral surgery</v>
      </c>
      <c r="C16411">
        <f t="shared" si="1280"/>
        <v>911</v>
      </c>
      <c r="D16411" t="str">
        <f t="shared" ca="1" si="1283"/>
        <v>Extraction and other surgery procedures, incl. pre- and post-operative care</v>
      </c>
      <c r="E16411">
        <f t="shared" ca="1" si="1284"/>
        <v>9</v>
      </c>
    </row>
    <row r="16412" spans="1:5" x14ac:dyDescent="0.2">
      <c r="A16412" t="str">
        <f t="shared" ca="1" si="1281"/>
        <v>Major</v>
      </c>
      <c r="B16412" t="str">
        <f t="shared" ca="1" si="1282"/>
        <v>prosthodontics</v>
      </c>
      <c r="C16412">
        <f t="shared" si="1280"/>
        <v>911</v>
      </c>
      <c r="D16412" t="str">
        <f t="shared" ca="1" si="1283"/>
        <v>Procedures for replacement of missing teeth by construction or repair of bridges and partial or complete dentures</v>
      </c>
      <c r="E16412">
        <f t="shared" ca="1" si="1284"/>
        <v>15</v>
      </c>
    </row>
    <row r="16413" spans="1:5" x14ac:dyDescent="0.2">
      <c r="A16413" t="str">
        <f t="shared" ca="1" si="1281"/>
        <v>Basic</v>
      </c>
      <c r="B16413" t="str">
        <f t="shared" ca="1" si="1282"/>
        <v>endodontics</v>
      </c>
      <c r="C16413">
        <f t="shared" si="1280"/>
        <v>911</v>
      </c>
      <c r="D16413" t="str">
        <f t="shared" ca="1" si="1283"/>
        <v>Root canal, pulpal therapy</v>
      </c>
      <c r="E16413">
        <f t="shared" ca="1" si="1284"/>
        <v>10</v>
      </c>
    </row>
    <row r="16414" spans="1:5" x14ac:dyDescent="0.2">
      <c r="A16414" t="str">
        <f t="shared" ca="1" si="1281"/>
        <v>Major</v>
      </c>
      <c r="B16414" t="str">
        <f t="shared" ca="1" si="1282"/>
        <v>major restorative</v>
      </c>
      <c r="C16414">
        <f t="shared" si="1280"/>
        <v>911</v>
      </c>
      <c r="D16414" t="str">
        <f t="shared" ca="1" si="1283"/>
        <v>Single crowns, inlays, onlays</v>
      </c>
      <c r="E16414">
        <f t="shared" ca="1" si="1284"/>
        <v>14</v>
      </c>
    </row>
    <row r="16415" spans="1:5" x14ac:dyDescent="0.2">
      <c r="A16415" t="str">
        <f t="shared" ca="1" si="1281"/>
        <v>Orthodontics</v>
      </c>
      <c r="B16415" t="str">
        <f t="shared" ca="1" si="1282"/>
        <v>orthodontics</v>
      </c>
      <c r="C16415">
        <f t="shared" si="1280"/>
        <v>911</v>
      </c>
      <c r="D16415" t="str">
        <f t="shared" ca="1" si="1283"/>
        <v>For eligible dependents to age 19</v>
      </c>
      <c r="E16415">
        <f t="shared" ca="1" si="1284"/>
        <v>17</v>
      </c>
    </row>
    <row r="16416" spans="1:5" x14ac:dyDescent="0.2">
      <c r="A16416" t="str">
        <f t="shared" ca="1" si="1281"/>
        <v>Diagnostics and Preventative</v>
      </c>
      <c r="B16416" t="str">
        <f t="shared" ca="1" si="1282"/>
        <v>Full-mouth x-ray</v>
      </c>
      <c r="C16416">
        <f t="shared" si="1280"/>
        <v>911</v>
      </c>
      <c r="D16416">
        <f t="shared" ca="1" si="1283"/>
        <v>0</v>
      </c>
      <c r="E16416">
        <f t="shared" ca="1" si="1284"/>
        <v>3</v>
      </c>
    </row>
    <row r="16417" spans="1:5" x14ac:dyDescent="0.2">
      <c r="A16417" t="str">
        <f t="shared" ca="1" si="1281"/>
        <v>Orthodontics</v>
      </c>
      <c r="B16417" t="str">
        <f t="shared" ca="1" si="1282"/>
        <v>orthodontics</v>
      </c>
      <c r="C16417">
        <f t="shared" si="1280"/>
        <v>911</v>
      </c>
      <c r="D16417" t="str">
        <f t="shared" ca="1" si="1283"/>
        <v>For eligible dependents to age 19</v>
      </c>
      <c r="E16417">
        <f t="shared" ca="1" si="1284"/>
        <v>17</v>
      </c>
    </row>
    <row r="16418" spans="1:5" x14ac:dyDescent="0.2">
      <c r="A16418" t="str">
        <f t="shared" ca="1" si="1281"/>
        <v>Basic</v>
      </c>
      <c r="B16418" t="str">
        <f t="shared" ca="1" si="1282"/>
        <v>endodontics</v>
      </c>
      <c r="C16418">
        <f t="shared" si="1280"/>
        <v>912</v>
      </c>
      <c r="D16418" t="str">
        <f t="shared" ca="1" si="1283"/>
        <v>Root canal, pulpal therapy</v>
      </c>
      <c r="E16418">
        <f t="shared" ca="1" si="1284"/>
        <v>10</v>
      </c>
    </row>
    <row r="16419" spans="1:5" x14ac:dyDescent="0.2">
      <c r="A16419" t="str">
        <f t="shared" ca="1" si="1281"/>
        <v>Orthodontics</v>
      </c>
      <c r="B16419" t="str">
        <f t="shared" ca="1" si="1282"/>
        <v>orthodontics</v>
      </c>
      <c r="C16419">
        <f t="shared" si="1280"/>
        <v>912</v>
      </c>
      <c r="D16419" t="str">
        <f t="shared" ca="1" si="1283"/>
        <v>For eligible dependents to age 19</v>
      </c>
      <c r="E16419">
        <f t="shared" ca="1" si="1284"/>
        <v>17</v>
      </c>
    </row>
    <row r="16420" spans="1:5" x14ac:dyDescent="0.2">
      <c r="A16420" t="str">
        <f t="shared" ca="1" si="1281"/>
        <v>Orthodontics</v>
      </c>
      <c r="B16420" t="str">
        <f t="shared" ca="1" si="1282"/>
        <v>orthodontics</v>
      </c>
      <c r="C16420">
        <f t="shared" si="1280"/>
        <v>912</v>
      </c>
      <c r="D16420" t="str">
        <f t="shared" ca="1" si="1283"/>
        <v>For eligible dependents to age 19</v>
      </c>
      <c r="E16420">
        <f t="shared" ca="1" si="1284"/>
        <v>17</v>
      </c>
    </row>
    <row r="16421" spans="1:5" x14ac:dyDescent="0.2">
      <c r="A16421" t="str">
        <f t="shared" ca="1" si="1281"/>
        <v>Diagnostics and Preventative</v>
      </c>
      <c r="B16421" t="str">
        <f t="shared" ca="1" si="1282"/>
        <v>Full-mouth x-ray</v>
      </c>
      <c r="C16421">
        <f t="shared" si="1280"/>
        <v>912</v>
      </c>
      <c r="D16421">
        <f t="shared" ca="1" si="1283"/>
        <v>0</v>
      </c>
      <c r="E16421">
        <f t="shared" ca="1" si="1284"/>
        <v>3</v>
      </c>
    </row>
    <row r="16422" spans="1:5" x14ac:dyDescent="0.2">
      <c r="A16422" t="str">
        <f t="shared" ca="1" si="1281"/>
        <v>Basic</v>
      </c>
      <c r="B16422" t="str">
        <f t="shared" ca="1" si="1282"/>
        <v>general anesthesia</v>
      </c>
      <c r="C16422">
        <f t="shared" si="1280"/>
        <v>912</v>
      </c>
      <c r="D16422" t="str">
        <f t="shared" ca="1" si="1283"/>
        <v>Covered when used in conjunction with covered oral surgical procedures</v>
      </c>
      <c r="E16422">
        <f t="shared" ca="1" si="1284"/>
        <v>13</v>
      </c>
    </row>
    <row r="16423" spans="1:5" x14ac:dyDescent="0.2">
      <c r="A16423" t="str">
        <f t="shared" ca="1" si="1281"/>
        <v>Basic</v>
      </c>
      <c r="B16423" t="str">
        <f t="shared" ca="1" si="1282"/>
        <v>surgical periodontics</v>
      </c>
      <c r="C16423">
        <f t="shared" si="1280"/>
        <v>912</v>
      </c>
      <c r="D16423" t="str">
        <f t="shared" ca="1" si="1283"/>
        <v>Surgical treatment of the gums and supporting structures of the teeth</v>
      </c>
      <c r="E16423">
        <f t="shared" ca="1" si="1284"/>
        <v>11</v>
      </c>
    </row>
    <row r="16424" spans="1:5" x14ac:dyDescent="0.2">
      <c r="A16424" t="str">
        <f t="shared" ca="1" si="1281"/>
        <v>Basic</v>
      </c>
      <c r="B16424" t="str">
        <f t="shared" ca="1" si="1282"/>
        <v>general anesthesia</v>
      </c>
      <c r="C16424">
        <f t="shared" ref="C16424:C16487" si="1285">IF(MOD(ROW(C16424)-2,18)&lt;&gt;0,C16423,C16423+1)</f>
        <v>912</v>
      </c>
      <c r="D16424" t="str">
        <f t="shared" ca="1" si="1283"/>
        <v>Covered when used in conjunction with covered oral surgical procedures</v>
      </c>
      <c r="E16424">
        <f t="shared" ca="1" si="1284"/>
        <v>13</v>
      </c>
    </row>
    <row r="16425" spans="1:5" x14ac:dyDescent="0.2">
      <c r="A16425" t="str">
        <f t="shared" ca="1" si="1281"/>
        <v>Diagnostics and Preventative</v>
      </c>
      <c r="B16425" t="str">
        <f t="shared" ca="1" si="1282"/>
        <v>Periodic Exams</v>
      </c>
      <c r="C16425">
        <f t="shared" si="1285"/>
        <v>912</v>
      </c>
      <c r="D16425">
        <f t="shared" ca="1" si="1283"/>
        <v>0</v>
      </c>
      <c r="E16425">
        <f t="shared" ca="1" si="1284"/>
        <v>1</v>
      </c>
    </row>
    <row r="16426" spans="1:5" x14ac:dyDescent="0.2">
      <c r="A16426" t="str">
        <f t="shared" ca="1" si="1281"/>
        <v>Diagnostics and Preventative</v>
      </c>
      <c r="B16426" t="str">
        <f t="shared" ca="1" si="1282"/>
        <v>Full-mouth x-ray</v>
      </c>
      <c r="C16426">
        <f t="shared" si="1285"/>
        <v>912</v>
      </c>
      <c r="D16426">
        <f t="shared" ca="1" si="1283"/>
        <v>0</v>
      </c>
      <c r="E16426">
        <f t="shared" ca="1" si="1284"/>
        <v>3</v>
      </c>
    </row>
    <row r="16427" spans="1:5" x14ac:dyDescent="0.2">
      <c r="A16427" t="str">
        <f t="shared" ca="1" si="1281"/>
        <v>Diagnostics and Preventative</v>
      </c>
      <c r="B16427" t="str">
        <f t="shared" ca="1" si="1282"/>
        <v>Bitewing x-rays</v>
      </c>
      <c r="C16427">
        <f t="shared" si="1285"/>
        <v>912</v>
      </c>
      <c r="D16427">
        <f t="shared" ca="1" si="1283"/>
        <v>0</v>
      </c>
      <c r="E16427">
        <f t="shared" ca="1" si="1284"/>
        <v>2</v>
      </c>
    </row>
    <row r="16428" spans="1:5" x14ac:dyDescent="0.2">
      <c r="A16428" t="str">
        <f t="shared" ca="1" si="1281"/>
        <v>Diagnostics and Preventative</v>
      </c>
      <c r="B16428" t="str">
        <f t="shared" ca="1" si="1282"/>
        <v>Space Maintainers</v>
      </c>
      <c r="C16428">
        <f t="shared" si="1285"/>
        <v>912</v>
      </c>
      <c r="D16428">
        <f t="shared" ca="1" si="1283"/>
        <v>0</v>
      </c>
      <c r="E16428">
        <f t="shared" ca="1" si="1284"/>
        <v>7</v>
      </c>
    </row>
    <row r="16429" spans="1:5" x14ac:dyDescent="0.2">
      <c r="A16429" t="str">
        <f t="shared" ca="1" si="1281"/>
        <v>Orthodontics</v>
      </c>
      <c r="B16429" t="str">
        <f t="shared" ca="1" si="1282"/>
        <v>orthodontics</v>
      </c>
      <c r="C16429">
        <f t="shared" si="1285"/>
        <v>912</v>
      </c>
      <c r="D16429" t="str">
        <f t="shared" ca="1" si="1283"/>
        <v>For eligible dependents to age 19</v>
      </c>
      <c r="E16429">
        <f t="shared" ca="1" si="1284"/>
        <v>17</v>
      </c>
    </row>
    <row r="16430" spans="1:5" x14ac:dyDescent="0.2">
      <c r="A16430" t="str">
        <f t="shared" ca="1" si="1281"/>
        <v>Basic</v>
      </c>
      <c r="B16430" t="str">
        <f t="shared" ca="1" si="1282"/>
        <v>general anesthesia</v>
      </c>
      <c r="C16430">
        <f t="shared" si="1285"/>
        <v>912</v>
      </c>
      <c r="D16430" t="str">
        <f t="shared" ca="1" si="1283"/>
        <v>Covered when used in conjunction with covered oral surgical procedures</v>
      </c>
      <c r="E16430">
        <f t="shared" ca="1" si="1284"/>
        <v>13</v>
      </c>
    </row>
    <row r="16431" spans="1:5" x14ac:dyDescent="0.2">
      <c r="A16431" t="str">
        <f t="shared" ca="1" si="1281"/>
        <v>Basic</v>
      </c>
      <c r="B16431" t="str">
        <f t="shared" ca="1" si="1282"/>
        <v>non-surgical periodontics</v>
      </c>
      <c r="C16431">
        <f t="shared" si="1285"/>
        <v>912</v>
      </c>
      <c r="D16431" t="str">
        <f t="shared" ca="1" si="1283"/>
        <v xml:space="preserve">Non-surgical treatment of the gums and supporting structures of the teeth </v>
      </c>
      <c r="E16431">
        <f t="shared" ca="1" si="1284"/>
        <v>12</v>
      </c>
    </row>
    <row r="16432" spans="1:5" x14ac:dyDescent="0.2">
      <c r="A16432" t="str">
        <f t="shared" ca="1" si="1281"/>
        <v>Major</v>
      </c>
      <c r="B16432" t="str">
        <f t="shared" ca="1" si="1282"/>
        <v>prosthodontics</v>
      </c>
      <c r="C16432">
        <f t="shared" si="1285"/>
        <v>912</v>
      </c>
      <c r="D16432" t="str">
        <f t="shared" ca="1" si="1283"/>
        <v>Procedures for replacement of missing teeth by construction or repair of bridges and partial or complete dentures</v>
      </c>
      <c r="E16432">
        <f t="shared" ca="1" si="1284"/>
        <v>15</v>
      </c>
    </row>
    <row r="16433" spans="1:5" x14ac:dyDescent="0.2">
      <c r="A16433" t="str">
        <f t="shared" ca="1" si="1281"/>
        <v>Major</v>
      </c>
      <c r="B16433" t="str">
        <f t="shared" ca="1" si="1282"/>
        <v>temporomandibular joint dysfunction</v>
      </c>
      <c r="C16433">
        <f t="shared" si="1285"/>
        <v>912</v>
      </c>
      <c r="D16433" t="str">
        <f t="shared" ca="1" si="1283"/>
        <v>Services relating to hinging joints of the jaw</v>
      </c>
      <c r="E16433">
        <f t="shared" ca="1" si="1284"/>
        <v>16</v>
      </c>
    </row>
    <row r="16434" spans="1:5" x14ac:dyDescent="0.2">
      <c r="A16434" t="str">
        <f t="shared" ca="1" si="1281"/>
        <v>Other</v>
      </c>
      <c r="B16434" t="str">
        <f t="shared" ca="1" si="1282"/>
        <v>Implants</v>
      </c>
      <c r="C16434">
        <f t="shared" si="1285"/>
        <v>912</v>
      </c>
      <c r="D16434" t="str">
        <f t="shared" ca="1" si="1283"/>
        <v>Implant dental work</v>
      </c>
      <c r="E16434">
        <f t="shared" ca="1" si="1284"/>
        <v>18</v>
      </c>
    </row>
    <row r="16435" spans="1:5" x14ac:dyDescent="0.2">
      <c r="A16435" t="str">
        <f t="shared" ca="1" si="1281"/>
        <v>Major</v>
      </c>
      <c r="B16435" t="str">
        <f t="shared" ca="1" si="1282"/>
        <v>prosthodontics</v>
      </c>
      <c r="C16435">
        <f t="shared" si="1285"/>
        <v>912</v>
      </c>
      <c r="D16435" t="str">
        <f t="shared" ca="1" si="1283"/>
        <v>Procedures for replacement of missing teeth by construction or repair of bridges and partial or complete dentures</v>
      </c>
      <c r="E16435">
        <f t="shared" ca="1" si="1284"/>
        <v>15</v>
      </c>
    </row>
    <row r="16436" spans="1:5" x14ac:dyDescent="0.2">
      <c r="A16436" t="str">
        <f t="shared" ca="1" si="1281"/>
        <v>Diagnostics and Preventative</v>
      </c>
      <c r="B16436" t="str">
        <f t="shared" ca="1" si="1282"/>
        <v>Periodic Exams</v>
      </c>
      <c r="C16436">
        <f t="shared" si="1285"/>
        <v>913</v>
      </c>
      <c r="D16436">
        <f t="shared" ca="1" si="1283"/>
        <v>0</v>
      </c>
      <c r="E16436">
        <f t="shared" ca="1" si="1284"/>
        <v>1</v>
      </c>
    </row>
    <row r="16437" spans="1:5" x14ac:dyDescent="0.2">
      <c r="A16437" t="str">
        <f t="shared" ca="1" si="1281"/>
        <v>Diagnostics and Preventative</v>
      </c>
      <c r="B16437" t="str">
        <f t="shared" ca="1" si="1282"/>
        <v>Periodic Exams</v>
      </c>
      <c r="C16437">
        <f t="shared" si="1285"/>
        <v>913</v>
      </c>
      <c r="D16437">
        <f t="shared" ca="1" si="1283"/>
        <v>0</v>
      </c>
      <c r="E16437">
        <f t="shared" ca="1" si="1284"/>
        <v>1</v>
      </c>
    </row>
    <row r="16438" spans="1:5" x14ac:dyDescent="0.2">
      <c r="A16438" t="str">
        <f t="shared" ca="1" si="1281"/>
        <v>Major</v>
      </c>
      <c r="B16438" t="str">
        <f t="shared" ca="1" si="1282"/>
        <v>major restorative</v>
      </c>
      <c r="C16438">
        <f t="shared" si="1285"/>
        <v>913</v>
      </c>
      <c r="D16438" t="str">
        <f t="shared" ca="1" si="1283"/>
        <v>Single crowns, inlays, onlays</v>
      </c>
      <c r="E16438">
        <f t="shared" ca="1" si="1284"/>
        <v>14</v>
      </c>
    </row>
    <row r="16439" spans="1:5" x14ac:dyDescent="0.2">
      <c r="A16439" t="str">
        <f t="shared" ca="1" si="1281"/>
        <v>Basic</v>
      </c>
      <c r="B16439" t="str">
        <f t="shared" ca="1" si="1282"/>
        <v>non-surgical periodontics</v>
      </c>
      <c r="C16439">
        <f t="shared" si="1285"/>
        <v>913</v>
      </c>
      <c r="D16439" t="str">
        <f t="shared" ca="1" si="1283"/>
        <v xml:space="preserve">Non-surgical treatment of the gums and supporting structures of the teeth </v>
      </c>
      <c r="E16439">
        <f t="shared" ca="1" si="1284"/>
        <v>12</v>
      </c>
    </row>
    <row r="16440" spans="1:5" x14ac:dyDescent="0.2">
      <c r="A16440" t="str">
        <f t="shared" ca="1" si="1281"/>
        <v>Diagnostics and Preventative</v>
      </c>
      <c r="B16440" t="str">
        <f t="shared" ca="1" si="1282"/>
        <v>Bitewing x-rays</v>
      </c>
      <c r="C16440">
        <f t="shared" si="1285"/>
        <v>913</v>
      </c>
      <c r="D16440">
        <f t="shared" ca="1" si="1283"/>
        <v>0</v>
      </c>
      <c r="E16440">
        <f t="shared" ca="1" si="1284"/>
        <v>2</v>
      </c>
    </row>
    <row r="16441" spans="1:5" x14ac:dyDescent="0.2">
      <c r="A16441" t="str">
        <f t="shared" ca="1" si="1281"/>
        <v>Basic</v>
      </c>
      <c r="B16441" t="str">
        <f t="shared" ca="1" si="1282"/>
        <v>oral surgery</v>
      </c>
      <c r="C16441">
        <f t="shared" si="1285"/>
        <v>913</v>
      </c>
      <c r="D16441" t="str">
        <f t="shared" ca="1" si="1283"/>
        <v>Extraction and other surgery procedures, incl. pre- and post-operative care</v>
      </c>
      <c r="E16441">
        <f t="shared" ca="1" si="1284"/>
        <v>9</v>
      </c>
    </row>
    <row r="16442" spans="1:5" x14ac:dyDescent="0.2">
      <c r="A16442" t="str">
        <f t="shared" ca="1" si="1281"/>
        <v>Basic</v>
      </c>
      <c r="B16442" t="str">
        <f t="shared" ca="1" si="1282"/>
        <v>general anesthesia</v>
      </c>
      <c r="C16442">
        <f t="shared" si="1285"/>
        <v>913</v>
      </c>
      <c r="D16442" t="str">
        <f t="shared" ca="1" si="1283"/>
        <v>Covered when used in conjunction with covered oral surgical procedures</v>
      </c>
      <c r="E16442">
        <f t="shared" ca="1" si="1284"/>
        <v>13</v>
      </c>
    </row>
    <row r="16443" spans="1:5" x14ac:dyDescent="0.2">
      <c r="A16443" t="str">
        <f t="shared" ca="1" si="1281"/>
        <v>Diagnostics and Preventative</v>
      </c>
      <c r="B16443" t="str">
        <f t="shared" ca="1" si="1282"/>
        <v>Fluoride treatments</v>
      </c>
      <c r="C16443">
        <f t="shared" si="1285"/>
        <v>913</v>
      </c>
      <c r="D16443">
        <f t="shared" ca="1" si="1283"/>
        <v>0</v>
      </c>
      <c r="E16443">
        <f t="shared" ca="1" si="1284"/>
        <v>5</v>
      </c>
    </row>
    <row r="16444" spans="1:5" x14ac:dyDescent="0.2">
      <c r="A16444" t="str">
        <f t="shared" ca="1" si="1281"/>
        <v>Major</v>
      </c>
      <c r="B16444" t="str">
        <f t="shared" ca="1" si="1282"/>
        <v>prosthodontics</v>
      </c>
      <c r="C16444">
        <f t="shared" si="1285"/>
        <v>913</v>
      </c>
      <c r="D16444" t="str">
        <f t="shared" ca="1" si="1283"/>
        <v>Procedures for replacement of missing teeth by construction or repair of bridges and partial or complete dentures</v>
      </c>
      <c r="E16444">
        <f t="shared" ca="1" si="1284"/>
        <v>15</v>
      </c>
    </row>
    <row r="16445" spans="1:5" x14ac:dyDescent="0.2">
      <c r="A16445" t="str">
        <f t="shared" ca="1" si="1281"/>
        <v>Basic</v>
      </c>
      <c r="B16445" t="str">
        <f t="shared" ca="1" si="1282"/>
        <v>non-surgical periodontics</v>
      </c>
      <c r="C16445">
        <f t="shared" si="1285"/>
        <v>913</v>
      </c>
      <c r="D16445" t="str">
        <f t="shared" ca="1" si="1283"/>
        <v xml:space="preserve">Non-surgical treatment of the gums and supporting structures of the teeth </v>
      </c>
      <c r="E16445">
        <f t="shared" ca="1" si="1284"/>
        <v>12</v>
      </c>
    </row>
    <row r="16446" spans="1:5" x14ac:dyDescent="0.2">
      <c r="A16446" t="str">
        <f t="shared" ca="1" si="1281"/>
        <v>Other</v>
      </c>
      <c r="B16446" t="str">
        <f t="shared" ca="1" si="1282"/>
        <v>Implants</v>
      </c>
      <c r="C16446">
        <f t="shared" si="1285"/>
        <v>913</v>
      </c>
      <c r="D16446" t="str">
        <f t="shared" ca="1" si="1283"/>
        <v>Implant dental work</v>
      </c>
      <c r="E16446">
        <f t="shared" ca="1" si="1284"/>
        <v>18</v>
      </c>
    </row>
    <row r="16447" spans="1:5" x14ac:dyDescent="0.2">
      <c r="A16447" t="str">
        <f t="shared" ca="1" si="1281"/>
        <v>Diagnostics and Preventative</v>
      </c>
      <c r="B16447" t="str">
        <f t="shared" ca="1" si="1282"/>
        <v>Full-mouth x-ray</v>
      </c>
      <c r="C16447">
        <f t="shared" si="1285"/>
        <v>913</v>
      </c>
      <c r="D16447">
        <f t="shared" ca="1" si="1283"/>
        <v>0</v>
      </c>
      <c r="E16447">
        <f t="shared" ca="1" si="1284"/>
        <v>3</v>
      </c>
    </row>
    <row r="16448" spans="1:5" x14ac:dyDescent="0.2">
      <c r="A16448" t="str">
        <f t="shared" ca="1" si="1281"/>
        <v>Diagnostics and Preventative</v>
      </c>
      <c r="B16448" t="str">
        <f t="shared" ca="1" si="1282"/>
        <v>Fluoride treatments</v>
      </c>
      <c r="C16448">
        <f t="shared" si="1285"/>
        <v>913</v>
      </c>
      <c r="D16448">
        <f t="shared" ca="1" si="1283"/>
        <v>0</v>
      </c>
      <c r="E16448">
        <f t="shared" ca="1" si="1284"/>
        <v>5</v>
      </c>
    </row>
    <row r="16449" spans="1:5" x14ac:dyDescent="0.2">
      <c r="A16449" t="str">
        <f t="shared" ca="1" si="1281"/>
        <v>Major</v>
      </c>
      <c r="B16449" t="str">
        <f t="shared" ca="1" si="1282"/>
        <v>temporomandibular joint dysfunction</v>
      </c>
      <c r="C16449">
        <f t="shared" si="1285"/>
        <v>913</v>
      </c>
      <c r="D16449" t="str">
        <f t="shared" ca="1" si="1283"/>
        <v>Services relating to hinging joints of the jaw</v>
      </c>
      <c r="E16449">
        <f t="shared" ca="1" si="1284"/>
        <v>16</v>
      </c>
    </row>
    <row r="16450" spans="1:5" x14ac:dyDescent="0.2">
      <c r="A16450" t="str">
        <f t="shared" ref="A16450:A16513" ca="1" si="1286">INDEX(services,E16450,1)</f>
        <v>Basic</v>
      </c>
      <c r="B16450" t="str">
        <f t="shared" ref="B16450:B16513" ca="1" si="1287">INDEX(services,E16450,2)</f>
        <v>oral surgery</v>
      </c>
      <c r="C16450">
        <f t="shared" si="1285"/>
        <v>913</v>
      </c>
      <c r="D16450" t="str">
        <f t="shared" ref="D16450:D16513" ca="1" si="1288">INDEX(services,E16450,3)</f>
        <v>Extraction and other surgery procedures, incl. pre- and post-operative care</v>
      </c>
      <c r="E16450">
        <f t="shared" ref="E16450:E16513" ca="1" si="1289">RANDBETWEEN(1,ROWS(services))</f>
        <v>9</v>
      </c>
    </row>
    <row r="16451" spans="1:5" x14ac:dyDescent="0.2">
      <c r="A16451" t="str">
        <f t="shared" ca="1" si="1286"/>
        <v>Major</v>
      </c>
      <c r="B16451" t="str">
        <f t="shared" ca="1" si="1287"/>
        <v>temporomandibular joint dysfunction</v>
      </c>
      <c r="C16451">
        <f t="shared" si="1285"/>
        <v>913</v>
      </c>
      <c r="D16451" t="str">
        <f t="shared" ca="1" si="1288"/>
        <v>Services relating to hinging joints of the jaw</v>
      </c>
      <c r="E16451">
        <f t="shared" ca="1" si="1289"/>
        <v>16</v>
      </c>
    </row>
    <row r="16452" spans="1:5" x14ac:dyDescent="0.2">
      <c r="A16452" t="str">
        <f t="shared" ca="1" si="1286"/>
        <v>Diagnostics and Preventative</v>
      </c>
      <c r="B16452" t="str">
        <f t="shared" ca="1" si="1287"/>
        <v>Space Maintainers</v>
      </c>
      <c r="C16452">
        <f t="shared" si="1285"/>
        <v>913</v>
      </c>
      <c r="D16452">
        <f t="shared" ca="1" si="1288"/>
        <v>0</v>
      </c>
      <c r="E16452">
        <f t="shared" ca="1" si="1289"/>
        <v>7</v>
      </c>
    </row>
    <row r="16453" spans="1:5" x14ac:dyDescent="0.2">
      <c r="A16453" t="str">
        <f t="shared" ca="1" si="1286"/>
        <v>Major</v>
      </c>
      <c r="B16453" t="str">
        <f t="shared" ca="1" si="1287"/>
        <v>temporomandibular joint dysfunction</v>
      </c>
      <c r="C16453">
        <f t="shared" si="1285"/>
        <v>913</v>
      </c>
      <c r="D16453" t="str">
        <f t="shared" ca="1" si="1288"/>
        <v>Services relating to hinging joints of the jaw</v>
      </c>
      <c r="E16453">
        <f t="shared" ca="1" si="1289"/>
        <v>16</v>
      </c>
    </row>
    <row r="16454" spans="1:5" x14ac:dyDescent="0.2">
      <c r="A16454" t="str">
        <f t="shared" ca="1" si="1286"/>
        <v>Basic</v>
      </c>
      <c r="B16454" t="str">
        <f t="shared" ca="1" si="1287"/>
        <v>basic restorative</v>
      </c>
      <c r="C16454">
        <f t="shared" si="1285"/>
        <v>914</v>
      </c>
      <c r="D16454" t="str">
        <f t="shared" ca="1" si="1288"/>
        <v>Fillings (amalgam "silver" and composite "white" non-molar)</v>
      </c>
      <c r="E16454">
        <f t="shared" ca="1" si="1289"/>
        <v>8</v>
      </c>
    </row>
    <row r="16455" spans="1:5" x14ac:dyDescent="0.2">
      <c r="A16455" t="str">
        <f t="shared" ca="1" si="1286"/>
        <v>Diagnostics and Preventative</v>
      </c>
      <c r="B16455" t="str">
        <f t="shared" ca="1" si="1287"/>
        <v>Bitewing x-rays</v>
      </c>
      <c r="C16455">
        <f t="shared" si="1285"/>
        <v>914</v>
      </c>
      <c r="D16455">
        <f t="shared" ca="1" si="1288"/>
        <v>0</v>
      </c>
      <c r="E16455">
        <f t="shared" ca="1" si="1289"/>
        <v>2</v>
      </c>
    </row>
    <row r="16456" spans="1:5" x14ac:dyDescent="0.2">
      <c r="A16456" t="str">
        <f t="shared" ca="1" si="1286"/>
        <v>Basic</v>
      </c>
      <c r="B16456" t="str">
        <f t="shared" ca="1" si="1287"/>
        <v>basic restorative</v>
      </c>
      <c r="C16456">
        <f t="shared" si="1285"/>
        <v>914</v>
      </c>
      <c r="D16456" t="str">
        <f t="shared" ca="1" si="1288"/>
        <v>Fillings (amalgam "silver" and composite "white" non-molar)</v>
      </c>
      <c r="E16456">
        <f t="shared" ca="1" si="1289"/>
        <v>8</v>
      </c>
    </row>
    <row r="16457" spans="1:5" x14ac:dyDescent="0.2">
      <c r="A16457" t="str">
        <f t="shared" ca="1" si="1286"/>
        <v>Basic</v>
      </c>
      <c r="B16457" t="str">
        <f t="shared" ca="1" si="1287"/>
        <v>endodontics</v>
      </c>
      <c r="C16457">
        <f t="shared" si="1285"/>
        <v>914</v>
      </c>
      <c r="D16457" t="str">
        <f t="shared" ca="1" si="1288"/>
        <v>Root canal, pulpal therapy</v>
      </c>
      <c r="E16457">
        <f t="shared" ca="1" si="1289"/>
        <v>10</v>
      </c>
    </row>
    <row r="16458" spans="1:5" x14ac:dyDescent="0.2">
      <c r="A16458" t="str">
        <f t="shared" ca="1" si="1286"/>
        <v>Major</v>
      </c>
      <c r="B16458" t="str">
        <f t="shared" ca="1" si="1287"/>
        <v>temporomandibular joint dysfunction</v>
      </c>
      <c r="C16458">
        <f t="shared" si="1285"/>
        <v>914</v>
      </c>
      <c r="D16458" t="str">
        <f t="shared" ca="1" si="1288"/>
        <v>Services relating to hinging joints of the jaw</v>
      </c>
      <c r="E16458">
        <f t="shared" ca="1" si="1289"/>
        <v>16</v>
      </c>
    </row>
    <row r="16459" spans="1:5" x14ac:dyDescent="0.2">
      <c r="A16459" t="str">
        <f t="shared" ca="1" si="1286"/>
        <v>Other</v>
      </c>
      <c r="B16459" t="str">
        <f t="shared" ca="1" si="1287"/>
        <v>Implants</v>
      </c>
      <c r="C16459">
        <f t="shared" si="1285"/>
        <v>914</v>
      </c>
      <c r="D16459" t="str">
        <f t="shared" ca="1" si="1288"/>
        <v>Implant dental work</v>
      </c>
      <c r="E16459">
        <f t="shared" ca="1" si="1289"/>
        <v>18</v>
      </c>
    </row>
    <row r="16460" spans="1:5" x14ac:dyDescent="0.2">
      <c r="A16460" t="str">
        <f t="shared" ca="1" si="1286"/>
        <v>Diagnostics and Preventative</v>
      </c>
      <c r="B16460" t="str">
        <f t="shared" ca="1" si="1287"/>
        <v>Prophylaxis</v>
      </c>
      <c r="C16460">
        <f t="shared" si="1285"/>
        <v>914</v>
      </c>
      <c r="D16460">
        <f t="shared" ca="1" si="1288"/>
        <v>0</v>
      </c>
      <c r="E16460">
        <f t="shared" ca="1" si="1289"/>
        <v>4</v>
      </c>
    </row>
    <row r="16461" spans="1:5" x14ac:dyDescent="0.2">
      <c r="A16461" t="str">
        <f t="shared" ca="1" si="1286"/>
        <v>Basic</v>
      </c>
      <c r="B16461" t="str">
        <f t="shared" ca="1" si="1287"/>
        <v>general anesthesia</v>
      </c>
      <c r="C16461">
        <f t="shared" si="1285"/>
        <v>914</v>
      </c>
      <c r="D16461" t="str">
        <f t="shared" ca="1" si="1288"/>
        <v>Covered when used in conjunction with covered oral surgical procedures</v>
      </c>
      <c r="E16461">
        <f t="shared" ca="1" si="1289"/>
        <v>13</v>
      </c>
    </row>
    <row r="16462" spans="1:5" x14ac:dyDescent="0.2">
      <c r="A16462" t="str">
        <f t="shared" ca="1" si="1286"/>
        <v>Basic</v>
      </c>
      <c r="B16462" t="str">
        <f t="shared" ca="1" si="1287"/>
        <v>non-surgical periodontics</v>
      </c>
      <c r="C16462">
        <f t="shared" si="1285"/>
        <v>914</v>
      </c>
      <c r="D16462" t="str">
        <f t="shared" ca="1" si="1288"/>
        <v xml:space="preserve">Non-surgical treatment of the gums and supporting structures of the teeth </v>
      </c>
      <c r="E16462">
        <f t="shared" ca="1" si="1289"/>
        <v>12</v>
      </c>
    </row>
    <row r="16463" spans="1:5" x14ac:dyDescent="0.2">
      <c r="A16463" t="str">
        <f t="shared" ca="1" si="1286"/>
        <v>Diagnostics and Preventative</v>
      </c>
      <c r="B16463" t="str">
        <f t="shared" ca="1" si="1287"/>
        <v>Space Maintainers</v>
      </c>
      <c r="C16463">
        <f t="shared" si="1285"/>
        <v>914</v>
      </c>
      <c r="D16463">
        <f t="shared" ca="1" si="1288"/>
        <v>0</v>
      </c>
      <c r="E16463">
        <f t="shared" ca="1" si="1289"/>
        <v>7</v>
      </c>
    </row>
    <row r="16464" spans="1:5" x14ac:dyDescent="0.2">
      <c r="A16464" t="str">
        <f t="shared" ca="1" si="1286"/>
        <v>Basic</v>
      </c>
      <c r="B16464" t="str">
        <f t="shared" ca="1" si="1287"/>
        <v>basic restorative</v>
      </c>
      <c r="C16464">
        <f t="shared" si="1285"/>
        <v>914</v>
      </c>
      <c r="D16464" t="str">
        <f t="shared" ca="1" si="1288"/>
        <v>Fillings (amalgam "silver" and composite "white" non-molar)</v>
      </c>
      <c r="E16464">
        <f t="shared" ca="1" si="1289"/>
        <v>8</v>
      </c>
    </row>
    <row r="16465" spans="1:5" x14ac:dyDescent="0.2">
      <c r="A16465" t="str">
        <f t="shared" ca="1" si="1286"/>
        <v>Basic</v>
      </c>
      <c r="B16465" t="str">
        <f t="shared" ca="1" si="1287"/>
        <v>general anesthesia</v>
      </c>
      <c r="C16465">
        <f t="shared" si="1285"/>
        <v>914</v>
      </c>
      <c r="D16465" t="str">
        <f t="shared" ca="1" si="1288"/>
        <v>Covered when used in conjunction with covered oral surgical procedures</v>
      </c>
      <c r="E16465">
        <f t="shared" ca="1" si="1289"/>
        <v>13</v>
      </c>
    </row>
    <row r="16466" spans="1:5" x14ac:dyDescent="0.2">
      <c r="A16466" t="str">
        <f t="shared" ca="1" si="1286"/>
        <v>Major</v>
      </c>
      <c r="B16466" t="str">
        <f t="shared" ca="1" si="1287"/>
        <v>major restorative</v>
      </c>
      <c r="C16466">
        <f t="shared" si="1285"/>
        <v>914</v>
      </c>
      <c r="D16466" t="str">
        <f t="shared" ca="1" si="1288"/>
        <v>Single crowns, inlays, onlays</v>
      </c>
      <c r="E16466">
        <f t="shared" ca="1" si="1289"/>
        <v>14</v>
      </c>
    </row>
    <row r="16467" spans="1:5" x14ac:dyDescent="0.2">
      <c r="A16467" t="str">
        <f t="shared" ca="1" si="1286"/>
        <v>Diagnostics and Preventative</v>
      </c>
      <c r="B16467" t="str">
        <f t="shared" ca="1" si="1287"/>
        <v>Full-mouth x-ray</v>
      </c>
      <c r="C16467">
        <f t="shared" si="1285"/>
        <v>914</v>
      </c>
      <c r="D16467">
        <f t="shared" ca="1" si="1288"/>
        <v>0</v>
      </c>
      <c r="E16467">
        <f t="shared" ca="1" si="1289"/>
        <v>3</v>
      </c>
    </row>
    <row r="16468" spans="1:5" x14ac:dyDescent="0.2">
      <c r="A16468" t="str">
        <f t="shared" ca="1" si="1286"/>
        <v>Diagnostics and Preventative</v>
      </c>
      <c r="B16468" t="str">
        <f t="shared" ca="1" si="1287"/>
        <v>Space Maintainers</v>
      </c>
      <c r="C16468">
        <f t="shared" si="1285"/>
        <v>914</v>
      </c>
      <c r="D16468">
        <f t="shared" ca="1" si="1288"/>
        <v>0</v>
      </c>
      <c r="E16468">
        <f t="shared" ca="1" si="1289"/>
        <v>7</v>
      </c>
    </row>
    <row r="16469" spans="1:5" x14ac:dyDescent="0.2">
      <c r="A16469" t="str">
        <f t="shared" ca="1" si="1286"/>
        <v>Diagnostics and Preventative</v>
      </c>
      <c r="B16469" t="str">
        <f t="shared" ca="1" si="1287"/>
        <v>Periodic Exams</v>
      </c>
      <c r="C16469">
        <f t="shared" si="1285"/>
        <v>914</v>
      </c>
      <c r="D16469">
        <f t="shared" ca="1" si="1288"/>
        <v>0</v>
      </c>
      <c r="E16469">
        <f t="shared" ca="1" si="1289"/>
        <v>1</v>
      </c>
    </row>
    <row r="16470" spans="1:5" x14ac:dyDescent="0.2">
      <c r="A16470" t="str">
        <f t="shared" ca="1" si="1286"/>
        <v>Basic</v>
      </c>
      <c r="B16470" t="str">
        <f t="shared" ca="1" si="1287"/>
        <v>basic restorative</v>
      </c>
      <c r="C16470">
        <f t="shared" si="1285"/>
        <v>914</v>
      </c>
      <c r="D16470" t="str">
        <f t="shared" ca="1" si="1288"/>
        <v>Fillings (amalgam "silver" and composite "white" non-molar)</v>
      </c>
      <c r="E16470">
        <f t="shared" ca="1" si="1289"/>
        <v>8</v>
      </c>
    </row>
    <row r="16471" spans="1:5" x14ac:dyDescent="0.2">
      <c r="A16471" t="str">
        <f t="shared" ca="1" si="1286"/>
        <v>Diagnostics and Preventative</v>
      </c>
      <c r="B16471" t="str">
        <f t="shared" ca="1" si="1287"/>
        <v>Bitewing x-rays</v>
      </c>
      <c r="C16471">
        <f t="shared" si="1285"/>
        <v>914</v>
      </c>
      <c r="D16471">
        <f t="shared" ca="1" si="1288"/>
        <v>0</v>
      </c>
      <c r="E16471">
        <f t="shared" ca="1" si="1289"/>
        <v>2</v>
      </c>
    </row>
    <row r="16472" spans="1:5" x14ac:dyDescent="0.2">
      <c r="A16472" t="str">
        <f t="shared" ca="1" si="1286"/>
        <v>Diagnostics and Preventative</v>
      </c>
      <c r="B16472" t="str">
        <f t="shared" ca="1" si="1287"/>
        <v>Space Maintainers</v>
      </c>
      <c r="C16472">
        <f t="shared" si="1285"/>
        <v>915</v>
      </c>
      <c r="D16472">
        <f t="shared" ca="1" si="1288"/>
        <v>0</v>
      </c>
      <c r="E16472">
        <f t="shared" ca="1" si="1289"/>
        <v>7</v>
      </c>
    </row>
    <row r="16473" spans="1:5" x14ac:dyDescent="0.2">
      <c r="A16473" t="str">
        <f t="shared" ca="1" si="1286"/>
        <v>Other</v>
      </c>
      <c r="B16473" t="str">
        <f t="shared" ca="1" si="1287"/>
        <v>Implants</v>
      </c>
      <c r="C16473">
        <f t="shared" si="1285"/>
        <v>915</v>
      </c>
      <c r="D16473" t="str">
        <f t="shared" ca="1" si="1288"/>
        <v>Implant dental work</v>
      </c>
      <c r="E16473">
        <f t="shared" ca="1" si="1289"/>
        <v>18</v>
      </c>
    </row>
    <row r="16474" spans="1:5" x14ac:dyDescent="0.2">
      <c r="A16474" t="str">
        <f t="shared" ca="1" si="1286"/>
        <v>Major</v>
      </c>
      <c r="B16474" t="str">
        <f t="shared" ca="1" si="1287"/>
        <v>temporomandibular joint dysfunction</v>
      </c>
      <c r="C16474">
        <f t="shared" si="1285"/>
        <v>915</v>
      </c>
      <c r="D16474" t="str">
        <f t="shared" ca="1" si="1288"/>
        <v>Services relating to hinging joints of the jaw</v>
      </c>
      <c r="E16474">
        <f t="shared" ca="1" si="1289"/>
        <v>16</v>
      </c>
    </row>
    <row r="16475" spans="1:5" x14ac:dyDescent="0.2">
      <c r="A16475" t="str">
        <f t="shared" ca="1" si="1286"/>
        <v>Diagnostics and Preventative</v>
      </c>
      <c r="B16475" t="str">
        <f t="shared" ca="1" si="1287"/>
        <v>Prophylaxis</v>
      </c>
      <c r="C16475">
        <f t="shared" si="1285"/>
        <v>915</v>
      </c>
      <c r="D16475">
        <f t="shared" ca="1" si="1288"/>
        <v>0</v>
      </c>
      <c r="E16475">
        <f t="shared" ca="1" si="1289"/>
        <v>4</v>
      </c>
    </row>
    <row r="16476" spans="1:5" x14ac:dyDescent="0.2">
      <c r="A16476" t="str">
        <f t="shared" ca="1" si="1286"/>
        <v>Diagnostics and Preventative</v>
      </c>
      <c r="B16476" t="str">
        <f t="shared" ca="1" si="1287"/>
        <v>Prophylaxis</v>
      </c>
      <c r="C16476">
        <f t="shared" si="1285"/>
        <v>915</v>
      </c>
      <c r="D16476">
        <f t="shared" ca="1" si="1288"/>
        <v>0</v>
      </c>
      <c r="E16476">
        <f t="shared" ca="1" si="1289"/>
        <v>4</v>
      </c>
    </row>
    <row r="16477" spans="1:5" x14ac:dyDescent="0.2">
      <c r="A16477" t="str">
        <f t="shared" ca="1" si="1286"/>
        <v>Orthodontics</v>
      </c>
      <c r="B16477" t="str">
        <f t="shared" ca="1" si="1287"/>
        <v>orthodontics</v>
      </c>
      <c r="C16477">
        <f t="shared" si="1285"/>
        <v>915</v>
      </c>
      <c r="D16477" t="str">
        <f t="shared" ca="1" si="1288"/>
        <v>For eligible dependents to age 19</v>
      </c>
      <c r="E16477">
        <f t="shared" ca="1" si="1289"/>
        <v>17</v>
      </c>
    </row>
    <row r="16478" spans="1:5" x14ac:dyDescent="0.2">
      <c r="A16478" t="str">
        <f t="shared" ca="1" si="1286"/>
        <v>Diagnostics and Preventative</v>
      </c>
      <c r="B16478" t="str">
        <f t="shared" ca="1" si="1287"/>
        <v>Fluoride treatments</v>
      </c>
      <c r="C16478">
        <f t="shared" si="1285"/>
        <v>915</v>
      </c>
      <c r="D16478">
        <f t="shared" ca="1" si="1288"/>
        <v>0</v>
      </c>
      <c r="E16478">
        <f t="shared" ca="1" si="1289"/>
        <v>5</v>
      </c>
    </row>
    <row r="16479" spans="1:5" x14ac:dyDescent="0.2">
      <c r="A16479" t="str">
        <f t="shared" ca="1" si="1286"/>
        <v>Other</v>
      </c>
      <c r="B16479" t="str">
        <f t="shared" ca="1" si="1287"/>
        <v>Implants</v>
      </c>
      <c r="C16479">
        <f t="shared" si="1285"/>
        <v>915</v>
      </c>
      <c r="D16479" t="str">
        <f t="shared" ca="1" si="1288"/>
        <v>Implant dental work</v>
      </c>
      <c r="E16479">
        <f t="shared" ca="1" si="1289"/>
        <v>18</v>
      </c>
    </row>
    <row r="16480" spans="1:5" x14ac:dyDescent="0.2">
      <c r="A16480" t="str">
        <f t="shared" ca="1" si="1286"/>
        <v>Diagnostics and Preventative</v>
      </c>
      <c r="B16480" t="str">
        <f t="shared" ca="1" si="1287"/>
        <v>Full-mouth x-ray</v>
      </c>
      <c r="C16480">
        <f t="shared" si="1285"/>
        <v>915</v>
      </c>
      <c r="D16480">
        <f t="shared" ca="1" si="1288"/>
        <v>0</v>
      </c>
      <c r="E16480">
        <f t="shared" ca="1" si="1289"/>
        <v>3</v>
      </c>
    </row>
    <row r="16481" spans="1:5" x14ac:dyDescent="0.2">
      <c r="A16481" t="str">
        <f t="shared" ca="1" si="1286"/>
        <v>Basic</v>
      </c>
      <c r="B16481" t="str">
        <f t="shared" ca="1" si="1287"/>
        <v>non-surgical periodontics</v>
      </c>
      <c r="C16481">
        <f t="shared" si="1285"/>
        <v>915</v>
      </c>
      <c r="D16481" t="str">
        <f t="shared" ca="1" si="1288"/>
        <v xml:space="preserve">Non-surgical treatment of the gums and supporting structures of the teeth </v>
      </c>
      <c r="E16481">
        <f t="shared" ca="1" si="1289"/>
        <v>12</v>
      </c>
    </row>
    <row r="16482" spans="1:5" x14ac:dyDescent="0.2">
      <c r="A16482" t="str">
        <f t="shared" ca="1" si="1286"/>
        <v>Basic</v>
      </c>
      <c r="B16482" t="str">
        <f t="shared" ca="1" si="1287"/>
        <v>non-surgical periodontics</v>
      </c>
      <c r="C16482">
        <f t="shared" si="1285"/>
        <v>915</v>
      </c>
      <c r="D16482" t="str">
        <f t="shared" ca="1" si="1288"/>
        <v xml:space="preserve">Non-surgical treatment of the gums and supporting structures of the teeth </v>
      </c>
      <c r="E16482">
        <f t="shared" ca="1" si="1289"/>
        <v>12</v>
      </c>
    </row>
    <row r="16483" spans="1:5" x14ac:dyDescent="0.2">
      <c r="A16483" t="str">
        <f t="shared" ca="1" si="1286"/>
        <v>Basic</v>
      </c>
      <c r="B16483" t="str">
        <f t="shared" ca="1" si="1287"/>
        <v>surgical periodontics</v>
      </c>
      <c r="C16483">
        <f t="shared" si="1285"/>
        <v>915</v>
      </c>
      <c r="D16483" t="str">
        <f t="shared" ca="1" si="1288"/>
        <v>Surgical treatment of the gums and supporting structures of the teeth</v>
      </c>
      <c r="E16483">
        <f t="shared" ca="1" si="1289"/>
        <v>11</v>
      </c>
    </row>
    <row r="16484" spans="1:5" x14ac:dyDescent="0.2">
      <c r="A16484" t="str">
        <f t="shared" ca="1" si="1286"/>
        <v>Basic</v>
      </c>
      <c r="B16484" t="str">
        <f t="shared" ca="1" si="1287"/>
        <v>surgical periodontics</v>
      </c>
      <c r="C16484">
        <f t="shared" si="1285"/>
        <v>915</v>
      </c>
      <c r="D16484" t="str">
        <f t="shared" ca="1" si="1288"/>
        <v>Surgical treatment of the gums and supporting structures of the teeth</v>
      </c>
      <c r="E16484">
        <f t="shared" ca="1" si="1289"/>
        <v>11</v>
      </c>
    </row>
    <row r="16485" spans="1:5" x14ac:dyDescent="0.2">
      <c r="A16485" t="str">
        <f t="shared" ca="1" si="1286"/>
        <v>Diagnostics and Preventative</v>
      </c>
      <c r="B16485" t="str">
        <f t="shared" ca="1" si="1287"/>
        <v>Periodic Exams</v>
      </c>
      <c r="C16485">
        <f t="shared" si="1285"/>
        <v>915</v>
      </c>
      <c r="D16485">
        <f t="shared" ca="1" si="1288"/>
        <v>0</v>
      </c>
      <c r="E16485">
        <f t="shared" ca="1" si="1289"/>
        <v>1</v>
      </c>
    </row>
    <row r="16486" spans="1:5" x14ac:dyDescent="0.2">
      <c r="A16486" t="str">
        <f t="shared" ca="1" si="1286"/>
        <v>Diagnostics and Preventative</v>
      </c>
      <c r="B16486" t="str">
        <f t="shared" ca="1" si="1287"/>
        <v>Sealants</v>
      </c>
      <c r="C16486">
        <f t="shared" si="1285"/>
        <v>915</v>
      </c>
      <c r="D16486">
        <f t="shared" ca="1" si="1288"/>
        <v>0</v>
      </c>
      <c r="E16486">
        <f t="shared" ca="1" si="1289"/>
        <v>6</v>
      </c>
    </row>
    <row r="16487" spans="1:5" x14ac:dyDescent="0.2">
      <c r="A16487" t="str">
        <f t="shared" ca="1" si="1286"/>
        <v>Major</v>
      </c>
      <c r="B16487" t="str">
        <f t="shared" ca="1" si="1287"/>
        <v>temporomandibular joint dysfunction</v>
      </c>
      <c r="C16487">
        <f t="shared" si="1285"/>
        <v>915</v>
      </c>
      <c r="D16487" t="str">
        <f t="shared" ca="1" si="1288"/>
        <v>Services relating to hinging joints of the jaw</v>
      </c>
      <c r="E16487">
        <f t="shared" ca="1" si="1289"/>
        <v>16</v>
      </c>
    </row>
    <row r="16488" spans="1:5" x14ac:dyDescent="0.2">
      <c r="A16488" t="str">
        <f t="shared" ca="1" si="1286"/>
        <v>Basic</v>
      </c>
      <c r="B16488" t="str">
        <f t="shared" ca="1" si="1287"/>
        <v>endodontics</v>
      </c>
      <c r="C16488">
        <f t="shared" ref="C16488:C16551" si="1290">IF(MOD(ROW(C16488)-2,18)&lt;&gt;0,C16487,C16487+1)</f>
        <v>915</v>
      </c>
      <c r="D16488" t="str">
        <f t="shared" ca="1" si="1288"/>
        <v>Root canal, pulpal therapy</v>
      </c>
      <c r="E16488">
        <f t="shared" ca="1" si="1289"/>
        <v>10</v>
      </c>
    </row>
    <row r="16489" spans="1:5" x14ac:dyDescent="0.2">
      <c r="A16489" t="str">
        <f t="shared" ca="1" si="1286"/>
        <v>Diagnostics and Preventative</v>
      </c>
      <c r="B16489" t="str">
        <f t="shared" ca="1" si="1287"/>
        <v>Prophylaxis</v>
      </c>
      <c r="C16489">
        <f t="shared" si="1290"/>
        <v>915</v>
      </c>
      <c r="D16489">
        <f t="shared" ca="1" si="1288"/>
        <v>0</v>
      </c>
      <c r="E16489">
        <f t="shared" ca="1" si="1289"/>
        <v>4</v>
      </c>
    </row>
    <row r="16490" spans="1:5" x14ac:dyDescent="0.2">
      <c r="A16490" t="str">
        <f t="shared" ca="1" si="1286"/>
        <v>Basic</v>
      </c>
      <c r="B16490" t="str">
        <f t="shared" ca="1" si="1287"/>
        <v>basic restorative</v>
      </c>
      <c r="C16490">
        <f t="shared" si="1290"/>
        <v>916</v>
      </c>
      <c r="D16490" t="str">
        <f t="shared" ca="1" si="1288"/>
        <v>Fillings (amalgam "silver" and composite "white" non-molar)</v>
      </c>
      <c r="E16490">
        <f t="shared" ca="1" si="1289"/>
        <v>8</v>
      </c>
    </row>
    <row r="16491" spans="1:5" x14ac:dyDescent="0.2">
      <c r="A16491" t="str">
        <f t="shared" ca="1" si="1286"/>
        <v>Orthodontics</v>
      </c>
      <c r="B16491" t="str">
        <f t="shared" ca="1" si="1287"/>
        <v>orthodontics</v>
      </c>
      <c r="C16491">
        <f t="shared" si="1290"/>
        <v>916</v>
      </c>
      <c r="D16491" t="str">
        <f t="shared" ca="1" si="1288"/>
        <v>For eligible dependents to age 19</v>
      </c>
      <c r="E16491">
        <f t="shared" ca="1" si="1289"/>
        <v>17</v>
      </c>
    </row>
    <row r="16492" spans="1:5" x14ac:dyDescent="0.2">
      <c r="A16492" t="str">
        <f t="shared" ca="1" si="1286"/>
        <v>Orthodontics</v>
      </c>
      <c r="B16492" t="str">
        <f t="shared" ca="1" si="1287"/>
        <v>orthodontics</v>
      </c>
      <c r="C16492">
        <f t="shared" si="1290"/>
        <v>916</v>
      </c>
      <c r="D16492" t="str">
        <f t="shared" ca="1" si="1288"/>
        <v>For eligible dependents to age 19</v>
      </c>
      <c r="E16492">
        <f t="shared" ca="1" si="1289"/>
        <v>17</v>
      </c>
    </row>
    <row r="16493" spans="1:5" x14ac:dyDescent="0.2">
      <c r="A16493" t="str">
        <f t="shared" ca="1" si="1286"/>
        <v>Basic</v>
      </c>
      <c r="B16493" t="str">
        <f t="shared" ca="1" si="1287"/>
        <v>non-surgical periodontics</v>
      </c>
      <c r="C16493">
        <f t="shared" si="1290"/>
        <v>916</v>
      </c>
      <c r="D16493" t="str">
        <f t="shared" ca="1" si="1288"/>
        <v xml:space="preserve">Non-surgical treatment of the gums and supporting structures of the teeth </v>
      </c>
      <c r="E16493">
        <f t="shared" ca="1" si="1289"/>
        <v>12</v>
      </c>
    </row>
    <row r="16494" spans="1:5" x14ac:dyDescent="0.2">
      <c r="A16494" t="str">
        <f t="shared" ca="1" si="1286"/>
        <v>Diagnostics and Preventative</v>
      </c>
      <c r="B16494" t="str">
        <f t="shared" ca="1" si="1287"/>
        <v>Fluoride treatments</v>
      </c>
      <c r="C16494">
        <f t="shared" si="1290"/>
        <v>916</v>
      </c>
      <c r="D16494">
        <f t="shared" ca="1" si="1288"/>
        <v>0</v>
      </c>
      <c r="E16494">
        <f t="shared" ca="1" si="1289"/>
        <v>5</v>
      </c>
    </row>
    <row r="16495" spans="1:5" x14ac:dyDescent="0.2">
      <c r="A16495" t="str">
        <f t="shared" ca="1" si="1286"/>
        <v>Diagnostics and Preventative</v>
      </c>
      <c r="B16495" t="str">
        <f t="shared" ca="1" si="1287"/>
        <v>Prophylaxis</v>
      </c>
      <c r="C16495">
        <f t="shared" si="1290"/>
        <v>916</v>
      </c>
      <c r="D16495">
        <f t="shared" ca="1" si="1288"/>
        <v>0</v>
      </c>
      <c r="E16495">
        <f t="shared" ca="1" si="1289"/>
        <v>4</v>
      </c>
    </row>
    <row r="16496" spans="1:5" x14ac:dyDescent="0.2">
      <c r="A16496" t="str">
        <f t="shared" ca="1" si="1286"/>
        <v>Orthodontics</v>
      </c>
      <c r="B16496" t="str">
        <f t="shared" ca="1" si="1287"/>
        <v>orthodontics</v>
      </c>
      <c r="C16496">
        <f t="shared" si="1290"/>
        <v>916</v>
      </c>
      <c r="D16496" t="str">
        <f t="shared" ca="1" si="1288"/>
        <v>For eligible dependents to age 19</v>
      </c>
      <c r="E16496">
        <f t="shared" ca="1" si="1289"/>
        <v>17</v>
      </c>
    </row>
    <row r="16497" spans="1:5" x14ac:dyDescent="0.2">
      <c r="A16497" t="str">
        <f t="shared" ca="1" si="1286"/>
        <v>Major</v>
      </c>
      <c r="B16497" t="str">
        <f t="shared" ca="1" si="1287"/>
        <v>major restorative</v>
      </c>
      <c r="C16497">
        <f t="shared" si="1290"/>
        <v>916</v>
      </c>
      <c r="D16497" t="str">
        <f t="shared" ca="1" si="1288"/>
        <v>Single crowns, inlays, onlays</v>
      </c>
      <c r="E16497">
        <f t="shared" ca="1" si="1289"/>
        <v>14</v>
      </c>
    </row>
    <row r="16498" spans="1:5" x14ac:dyDescent="0.2">
      <c r="A16498" t="str">
        <f t="shared" ca="1" si="1286"/>
        <v>Diagnostics and Preventative</v>
      </c>
      <c r="B16498" t="str">
        <f t="shared" ca="1" si="1287"/>
        <v>Full-mouth x-ray</v>
      </c>
      <c r="C16498">
        <f t="shared" si="1290"/>
        <v>916</v>
      </c>
      <c r="D16498">
        <f t="shared" ca="1" si="1288"/>
        <v>0</v>
      </c>
      <c r="E16498">
        <f t="shared" ca="1" si="1289"/>
        <v>3</v>
      </c>
    </row>
    <row r="16499" spans="1:5" x14ac:dyDescent="0.2">
      <c r="A16499" t="str">
        <f t="shared" ca="1" si="1286"/>
        <v>Orthodontics</v>
      </c>
      <c r="B16499" t="str">
        <f t="shared" ca="1" si="1287"/>
        <v>orthodontics</v>
      </c>
      <c r="C16499">
        <f t="shared" si="1290"/>
        <v>916</v>
      </c>
      <c r="D16499" t="str">
        <f t="shared" ca="1" si="1288"/>
        <v>For eligible dependents to age 19</v>
      </c>
      <c r="E16499">
        <f t="shared" ca="1" si="1289"/>
        <v>17</v>
      </c>
    </row>
    <row r="16500" spans="1:5" x14ac:dyDescent="0.2">
      <c r="A16500" t="str">
        <f t="shared" ca="1" si="1286"/>
        <v>Diagnostics and Preventative</v>
      </c>
      <c r="B16500" t="str">
        <f t="shared" ca="1" si="1287"/>
        <v>Periodic Exams</v>
      </c>
      <c r="C16500">
        <f t="shared" si="1290"/>
        <v>916</v>
      </c>
      <c r="D16500">
        <f t="shared" ca="1" si="1288"/>
        <v>0</v>
      </c>
      <c r="E16500">
        <f t="shared" ca="1" si="1289"/>
        <v>1</v>
      </c>
    </row>
    <row r="16501" spans="1:5" x14ac:dyDescent="0.2">
      <c r="A16501" t="str">
        <f t="shared" ca="1" si="1286"/>
        <v>Basic</v>
      </c>
      <c r="B16501" t="str">
        <f t="shared" ca="1" si="1287"/>
        <v>oral surgery</v>
      </c>
      <c r="C16501">
        <f t="shared" si="1290"/>
        <v>916</v>
      </c>
      <c r="D16501" t="str">
        <f t="shared" ca="1" si="1288"/>
        <v>Extraction and other surgery procedures, incl. pre- and post-operative care</v>
      </c>
      <c r="E16501">
        <f t="shared" ca="1" si="1289"/>
        <v>9</v>
      </c>
    </row>
    <row r="16502" spans="1:5" x14ac:dyDescent="0.2">
      <c r="A16502" t="str">
        <f t="shared" ca="1" si="1286"/>
        <v>Basic</v>
      </c>
      <c r="B16502" t="str">
        <f t="shared" ca="1" si="1287"/>
        <v>surgical periodontics</v>
      </c>
      <c r="C16502">
        <f t="shared" si="1290"/>
        <v>916</v>
      </c>
      <c r="D16502" t="str">
        <f t="shared" ca="1" si="1288"/>
        <v>Surgical treatment of the gums and supporting structures of the teeth</v>
      </c>
      <c r="E16502">
        <f t="shared" ca="1" si="1289"/>
        <v>11</v>
      </c>
    </row>
    <row r="16503" spans="1:5" x14ac:dyDescent="0.2">
      <c r="A16503" t="str">
        <f t="shared" ca="1" si="1286"/>
        <v>Other</v>
      </c>
      <c r="B16503" t="str">
        <f t="shared" ca="1" si="1287"/>
        <v>Implants</v>
      </c>
      <c r="C16503">
        <f t="shared" si="1290"/>
        <v>916</v>
      </c>
      <c r="D16503" t="str">
        <f t="shared" ca="1" si="1288"/>
        <v>Implant dental work</v>
      </c>
      <c r="E16503">
        <f t="shared" ca="1" si="1289"/>
        <v>18</v>
      </c>
    </row>
    <row r="16504" spans="1:5" x14ac:dyDescent="0.2">
      <c r="A16504" t="str">
        <f t="shared" ca="1" si="1286"/>
        <v>Diagnostics and Preventative</v>
      </c>
      <c r="B16504" t="str">
        <f t="shared" ca="1" si="1287"/>
        <v>Bitewing x-rays</v>
      </c>
      <c r="C16504">
        <f t="shared" si="1290"/>
        <v>916</v>
      </c>
      <c r="D16504">
        <f t="shared" ca="1" si="1288"/>
        <v>0</v>
      </c>
      <c r="E16504">
        <f t="shared" ca="1" si="1289"/>
        <v>2</v>
      </c>
    </row>
    <row r="16505" spans="1:5" x14ac:dyDescent="0.2">
      <c r="A16505" t="str">
        <f t="shared" ca="1" si="1286"/>
        <v>Basic</v>
      </c>
      <c r="B16505" t="str">
        <f t="shared" ca="1" si="1287"/>
        <v>general anesthesia</v>
      </c>
      <c r="C16505">
        <f t="shared" si="1290"/>
        <v>916</v>
      </c>
      <c r="D16505" t="str">
        <f t="shared" ca="1" si="1288"/>
        <v>Covered when used in conjunction with covered oral surgical procedures</v>
      </c>
      <c r="E16505">
        <f t="shared" ca="1" si="1289"/>
        <v>13</v>
      </c>
    </row>
    <row r="16506" spans="1:5" x14ac:dyDescent="0.2">
      <c r="A16506" t="str">
        <f t="shared" ca="1" si="1286"/>
        <v>Diagnostics and Preventative</v>
      </c>
      <c r="B16506" t="str">
        <f t="shared" ca="1" si="1287"/>
        <v>Prophylaxis</v>
      </c>
      <c r="C16506">
        <f t="shared" si="1290"/>
        <v>916</v>
      </c>
      <c r="D16506">
        <f t="shared" ca="1" si="1288"/>
        <v>0</v>
      </c>
      <c r="E16506">
        <f t="shared" ca="1" si="1289"/>
        <v>4</v>
      </c>
    </row>
    <row r="16507" spans="1:5" x14ac:dyDescent="0.2">
      <c r="A16507" t="str">
        <f t="shared" ca="1" si="1286"/>
        <v>Diagnostics and Preventative</v>
      </c>
      <c r="B16507" t="str">
        <f t="shared" ca="1" si="1287"/>
        <v>Space Maintainers</v>
      </c>
      <c r="C16507">
        <f t="shared" si="1290"/>
        <v>916</v>
      </c>
      <c r="D16507">
        <f t="shared" ca="1" si="1288"/>
        <v>0</v>
      </c>
      <c r="E16507">
        <f t="shared" ca="1" si="1289"/>
        <v>7</v>
      </c>
    </row>
    <row r="16508" spans="1:5" x14ac:dyDescent="0.2">
      <c r="A16508" t="str">
        <f t="shared" ca="1" si="1286"/>
        <v>Major</v>
      </c>
      <c r="B16508" t="str">
        <f t="shared" ca="1" si="1287"/>
        <v>prosthodontics</v>
      </c>
      <c r="C16508">
        <f t="shared" si="1290"/>
        <v>917</v>
      </c>
      <c r="D16508" t="str">
        <f t="shared" ca="1" si="1288"/>
        <v>Procedures for replacement of missing teeth by construction or repair of bridges and partial or complete dentures</v>
      </c>
      <c r="E16508">
        <f t="shared" ca="1" si="1289"/>
        <v>15</v>
      </c>
    </row>
    <row r="16509" spans="1:5" x14ac:dyDescent="0.2">
      <c r="A16509" t="str">
        <f t="shared" ca="1" si="1286"/>
        <v>Major</v>
      </c>
      <c r="B16509" t="str">
        <f t="shared" ca="1" si="1287"/>
        <v>major restorative</v>
      </c>
      <c r="C16509">
        <f t="shared" si="1290"/>
        <v>917</v>
      </c>
      <c r="D16509" t="str">
        <f t="shared" ca="1" si="1288"/>
        <v>Single crowns, inlays, onlays</v>
      </c>
      <c r="E16509">
        <f t="shared" ca="1" si="1289"/>
        <v>14</v>
      </c>
    </row>
    <row r="16510" spans="1:5" x14ac:dyDescent="0.2">
      <c r="A16510" t="str">
        <f t="shared" ca="1" si="1286"/>
        <v>Basic</v>
      </c>
      <c r="B16510" t="str">
        <f t="shared" ca="1" si="1287"/>
        <v>oral surgery</v>
      </c>
      <c r="C16510">
        <f t="shared" si="1290"/>
        <v>917</v>
      </c>
      <c r="D16510" t="str">
        <f t="shared" ca="1" si="1288"/>
        <v>Extraction and other surgery procedures, incl. pre- and post-operative care</v>
      </c>
      <c r="E16510">
        <f t="shared" ca="1" si="1289"/>
        <v>9</v>
      </c>
    </row>
    <row r="16511" spans="1:5" x14ac:dyDescent="0.2">
      <c r="A16511" t="str">
        <f t="shared" ca="1" si="1286"/>
        <v>Diagnostics and Preventative</v>
      </c>
      <c r="B16511" t="str">
        <f t="shared" ca="1" si="1287"/>
        <v>Periodic Exams</v>
      </c>
      <c r="C16511">
        <f t="shared" si="1290"/>
        <v>917</v>
      </c>
      <c r="D16511">
        <f t="shared" ca="1" si="1288"/>
        <v>0</v>
      </c>
      <c r="E16511">
        <f t="shared" ca="1" si="1289"/>
        <v>1</v>
      </c>
    </row>
    <row r="16512" spans="1:5" x14ac:dyDescent="0.2">
      <c r="A16512" t="str">
        <f t="shared" ca="1" si="1286"/>
        <v>Orthodontics</v>
      </c>
      <c r="B16512" t="str">
        <f t="shared" ca="1" si="1287"/>
        <v>orthodontics</v>
      </c>
      <c r="C16512">
        <f t="shared" si="1290"/>
        <v>917</v>
      </c>
      <c r="D16512" t="str">
        <f t="shared" ca="1" si="1288"/>
        <v>For eligible dependents to age 19</v>
      </c>
      <c r="E16512">
        <f t="shared" ca="1" si="1289"/>
        <v>17</v>
      </c>
    </row>
    <row r="16513" spans="1:5" x14ac:dyDescent="0.2">
      <c r="A16513" t="str">
        <f t="shared" ca="1" si="1286"/>
        <v>Diagnostics and Preventative</v>
      </c>
      <c r="B16513" t="str">
        <f t="shared" ca="1" si="1287"/>
        <v>Fluoride treatments</v>
      </c>
      <c r="C16513">
        <f t="shared" si="1290"/>
        <v>917</v>
      </c>
      <c r="D16513">
        <f t="shared" ca="1" si="1288"/>
        <v>0</v>
      </c>
      <c r="E16513">
        <f t="shared" ca="1" si="1289"/>
        <v>5</v>
      </c>
    </row>
    <row r="16514" spans="1:5" x14ac:dyDescent="0.2">
      <c r="A16514" t="str">
        <f t="shared" ref="A16514:A16577" ca="1" si="1291">INDEX(services,E16514,1)</f>
        <v>Basic</v>
      </c>
      <c r="B16514" t="str">
        <f t="shared" ref="B16514:B16577" ca="1" si="1292">INDEX(services,E16514,2)</f>
        <v>oral surgery</v>
      </c>
      <c r="C16514">
        <f t="shared" si="1290"/>
        <v>917</v>
      </c>
      <c r="D16514" t="str">
        <f t="shared" ref="D16514:D16577" ca="1" si="1293">INDEX(services,E16514,3)</f>
        <v>Extraction and other surgery procedures, incl. pre- and post-operative care</v>
      </c>
      <c r="E16514">
        <f t="shared" ref="E16514:E16577" ca="1" si="1294">RANDBETWEEN(1,ROWS(services))</f>
        <v>9</v>
      </c>
    </row>
    <row r="16515" spans="1:5" x14ac:dyDescent="0.2">
      <c r="A16515" t="str">
        <f t="shared" ca="1" si="1291"/>
        <v>Diagnostics and Preventative</v>
      </c>
      <c r="B16515" t="str">
        <f t="shared" ca="1" si="1292"/>
        <v>Prophylaxis</v>
      </c>
      <c r="C16515">
        <f t="shared" si="1290"/>
        <v>917</v>
      </c>
      <c r="D16515">
        <f t="shared" ca="1" si="1293"/>
        <v>0</v>
      </c>
      <c r="E16515">
        <f t="shared" ca="1" si="1294"/>
        <v>4</v>
      </c>
    </row>
    <row r="16516" spans="1:5" x14ac:dyDescent="0.2">
      <c r="A16516" t="str">
        <f t="shared" ca="1" si="1291"/>
        <v>Basic</v>
      </c>
      <c r="B16516" t="str">
        <f t="shared" ca="1" si="1292"/>
        <v>basic restorative</v>
      </c>
      <c r="C16516">
        <f t="shared" si="1290"/>
        <v>917</v>
      </c>
      <c r="D16516" t="str">
        <f t="shared" ca="1" si="1293"/>
        <v>Fillings (amalgam "silver" and composite "white" non-molar)</v>
      </c>
      <c r="E16516">
        <f t="shared" ca="1" si="1294"/>
        <v>8</v>
      </c>
    </row>
    <row r="16517" spans="1:5" x14ac:dyDescent="0.2">
      <c r="A16517" t="str">
        <f t="shared" ca="1" si="1291"/>
        <v>Basic</v>
      </c>
      <c r="B16517" t="str">
        <f t="shared" ca="1" si="1292"/>
        <v>surgical periodontics</v>
      </c>
      <c r="C16517">
        <f t="shared" si="1290"/>
        <v>917</v>
      </c>
      <c r="D16517" t="str">
        <f t="shared" ca="1" si="1293"/>
        <v>Surgical treatment of the gums and supporting structures of the teeth</v>
      </c>
      <c r="E16517">
        <f t="shared" ca="1" si="1294"/>
        <v>11</v>
      </c>
    </row>
    <row r="16518" spans="1:5" x14ac:dyDescent="0.2">
      <c r="A16518" t="str">
        <f t="shared" ca="1" si="1291"/>
        <v>Major</v>
      </c>
      <c r="B16518" t="str">
        <f t="shared" ca="1" si="1292"/>
        <v>temporomandibular joint dysfunction</v>
      </c>
      <c r="C16518">
        <f t="shared" si="1290"/>
        <v>917</v>
      </c>
      <c r="D16518" t="str">
        <f t="shared" ca="1" si="1293"/>
        <v>Services relating to hinging joints of the jaw</v>
      </c>
      <c r="E16518">
        <f t="shared" ca="1" si="1294"/>
        <v>16</v>
      </c>
    </row>
    <row r="16519" spans="1:5" x14ac:dyDescent="0.2">
      <c r="A16519" t="str">
        <f t="shared" ca="1" si="1291"/>
        <v>Diagnostics and Preventative</v>
      </c>
      <c r="B16519" t="str">
        <f t="shared" ca="1" si="1292"/>
        <v>Sealants</v>
      </c>
      <c r="C16519">
        <f t="shared" si="1290"/>
        <v>917</v>
      </c>
      <c r="D16519">
        <f t="shared" ca="1" si="1293"/>
        <v>0</v>
      </c>
      <c r="E16519">
        <f t="shared" ca="1" si="1294"/>
        <v>6</v>
      </c>
    </row>
    <row r="16520" spans="1:5" x14ac:dyDescent="0.2">
      <c r="A16520" t="str">
        <f t="shared" ca="1" si="1291"/>
        <v>Diagnostics and Preventative</v>
      </c>
      <c r="B16520" t="str">
        <f t="shared" ca="1" si="1292"/>
        <v>Periodic Exams</v>
      </c>
      <c r="C16520">
        <f t="shared" si="1290"/>
        <v>917</v>
      </c>
      <c r="D16520">
        <f t="shared" ca="1" si="1293"/>
        <v>0</v>
      </c>
      <c r="E16520">
        <f t="shared" ca="1" si="1294"/>
        <v>1</v>
      </c>
    </row>
    <row r="16521" spans="1:5" x14ac:dyDescent="0.2">
      <c r="A16521" t="str">
        <f t="shared" ca="1" si="1291"/>
        <v>Diagnostics and Preventative</v>
      </c>
      <c r="B16521" t="str">
        <f t="shared" ca="1" si="1292"/>
        <v>Bitewing x-rays</v>
      </c>
      <c r="C16521">
        <f t="shared" si="1290"/>
        <v>917</v>
      </c>
      <c r="D16521">
        <f t="shared" ca="1" si="1293"/>
        <v>0</v>
      </c>
      <c r="E16521">
        <f t="shared" ca="1" si="1294"/>
        <v>2</v>
      </c>
    </row>
    <row r="16522" spans="1:5" x14ac:dyDescent="0.2">
      <c r="A16522" t="str">
        <f t="shared" ca="1" si="1291"/>
        <v>Major</v>
      </c>
      <c r="B16522" t="str">
        <f t="shared" ca="1" si="1292"/>
        <v>major restorative</v>
      </c>
      <c r="C16522">
        <f t="shared" si="1290"/>
        <v>917</v>
      </c>
      <c r="D16522" t="str">
        <f t="shared" ca="1" si="1293"/>
        <v>Single crowns, inlays, onlays</v>
      </c>
      <c r="E16522">
        <f t="shared" ca="1" si="1294"/>
        <v>14</v>
      </c>
    </row>
    <row r="16523" spans="1:5" x14ac:dyDescent="0.2">
      <c r="A16523" t="str">
        <f t="shared" ca="1" si="1291"/>
        <v>Basic</v>
      </c>
      <c r="B16523" t="str">
        <f t="shared" ca="1" si="1292"/>
        <v>non-surgical periodontics</v>
      </c>
      <c r="C16523">
        <f t="shared" si="1290"/>
        <v>917</v>
      </c>
      <c r="D16523" t="str">
        <f t="shared" ca="1" si="1293"/>
        <v xml:space="preserve">Non-surgical treatment of the gums and supporting structures of the teeth </v>
      </c>
      <c r="E16523">
        <f t="shared" ca="1" si="1294"/>
        <v>12</v>
      </c>
    </row>
    <row r="16524" spans="1:5" x14ac:dyDescent="0.2">
      <c r="A16524" t="str">
        <f t="shared" ca="1" si="1291"/>
        <v>Diagnostics and Preventative</v>
      </c>
      <c r="B16524" t="str">
        <f t="shared" ca="1" si="1292"/>
        <v>Sealants</v>
      </c>
      <c r="C16524">
        <f t="shared" si="1290"/>
        <v>917</v>
      </c>
      <c r="D16524">
        <f t="shared" ca="1" si="1293"/>
        <v>0</v>
      </c>
      <c r="E16524">
        <f t="shared" ca="1" si="1294"/>
        <v>6</v>
      </c>
    </row>
    <row r="16525" spans="1:5" x14ac:dyDescent="0.2">
      <c r="A16525" t="str">
        <f t="shared" ca="1" si="1291"/>
        <v>Basic</v>
      </c>
      <c r="B16525" t="str">
        <f t="shared" ca="1" si="1292"/>
        <v>non-surgical periodontics</v>
      </c>
      <c r="C16525">
        <f t="shared" si="1290"/>
        <v>917</v>
      </c>
      <c r="D16525" t="str">
        <f t="shared" ca="1" si="1293"/>
        <v xml:space="preserve">Non-surgical treatment of the gums and supporting structures of the teeth </v>
      </c>
      <c r="E16525">
        <f t="shared" ca="1" si="1294"/>
        <v>12</v>
      </c>
    </row>
    <row r="16526" spans="1:5" x14ac:dyDescent="0.2">
      <c r="A16526" t="str">
        <f t="shared" ca="1" si="1291"/>
        <v>Basic</v>
      </c>
      <c r="B16526" t="str">
        <f t="shared" ca="1" si="1292"/>
        <v>oral surgery</v>
      </c>
      <c r="C16526">
        <f t="shared" si="1290"/>
        <v>918</v>
      </c>
      <c r="D16526" t="str">
        <f t="shared" ca="1" si="1293"/>
        <v>Extraction and other surgery procedures, incl. pre- and post-operative care</v>
      </c>
      <c r="E16526">
        <f t="shared" ca="1" si="1294"/>
        <v>9</v>
      </c>
    </row>
    <row r="16527" spans="1:5" x14ac:dyDescent="0.2">
      <c r="A16527" t="str">
        <f t="shared" ca="1" si="1291"/>
        <v>Other</v>
      </c>
      <c r="B16527" t="str">
        <f t="shared" ca="1" si="1292"/>
        <v>Implants</v>
      </c>
      <c r="C16527">
        <f t="shared" si="1290"/>
        <v>918</v>
      </c>
      <c r="D16527" t="str">
        <f t="shared" ca="1" si="1293"/>
        <v>Implant dental work</v>
      </c>
      <c r="E16527">
        <f t="shared" ca="1" si="1294"/>
        <v>18</v>
      </c>
    </row>
    <row r="16528" spans="1:5" x14ac:dyDescent="0.2">
      <c r="A16528" t="str">
        <f t="shared" ca="1" si="1291"/>
        <v>Diagnostics and Preventative</v>
      </c>
      <c r="B16528" t="str">
        <f t="shared" ca="1" si="1292"/>
        <v>Prophylaxis</v>
      </c>
      <c r="C16528">
        <f t="shared" si="1290"/>
        <v>918</v>
      </c>
      <c r="D16528">
        <f t="shared" ca="1" si="1293"/>
        <v>0</v>
      </c>
      <c r="E16528">
        <f t="shared" ca="1" si="1294"/>
        <v>4</v>
      </c>
    </row>
    <row r="16529" spans="1:5" x14ac:dyDescent="0.2">
      <c r="A16529" t="str">
        <f t="shared" ca="1" si="1291"/>
        <v>Diagnostics and Preventative</v>
      </c>
      <c r="B16529" t="str">
        <f t="shared" ca="1" si="1292"/>
        <v>Bitewing x-rays</v>
      </c>
      <c r="C16529">
        <f t="shared" si="1290"/>
        <v>918</v>
      </c>
      <c r="D16529">
        <f t="shared" ca="1" si="1293"/>
        <v>0</v>
      </c>
      <c r="E16529">
        <f t="shared" ca="1" si="1294"/>
        <v>2</v>
      </c>
    </row>
    <row r="16530" spans="1:5" x14ac:dyDescent="0.2">
      <c r="A16530" t="str">
        <f t="shared" ca="1" si="1291"/>
        <v>Major</v>
      </c>
      <c r="B16530" t="str">
        <f t="shared" ca="1" si="1292"/>
        <v>temporomandibular joint dysfunction</v>
      </c>
      <c r="C16530">
        <f t="shared" si="1290"/>
        <v>918</v>
      </c>
      <c r="D16530" t="str">
        <f t="shared" ca="1" si="1293"/>
        <v>Services relating to hinging joints of the jaw</v>
      </c>
      <c r="E16530">
        <f t="shared" ca="1" si="1294"/>
        <v>16</v>
      </c>
    </row>
    <row r="16531" spans="1:5" x14ac:dyDescent="0.2">
      <c r="A16531" t="str">
        <f t="shared" ca="1" si="1291"/>
        <v>Diagnostics and Preventative</v>
      </c>
      <c r="B16531" t="str">
        <f t="shared" ca="1" si="1292"/>
        <v>Fluoride treatments</v>
      </c>
      <c r="C16531">
        <f t="shared" si="1290"/>
        <v>918</v>
      </c>
      <c r="D16531">
        <f t="shared" ca="1" si="1293"/>
        <v>0</v>
      </c>
      <c r="E16531">
        <f t="shared" ca="1" si="1294"/>
        <v>5</v>
      </c>
    </row>
    <row r="16532" spans="1:5" x14ac:dyDescent="0.2">
      <c r="A16532" t="str">
        <f t="shared" ca="1" si="1291"/>
        <v>Diagnostics and Preventative</v>
      </c>
      <c r="B16532" t="str">
        <f t="shared" ca="1" si="1292"/>
        <v>Bitewing x-rays</v>
      </c>
      <c r="C16532">
        <f t="shared" si="1290"/>
        <v>918</v>
      </c>
      <c r="D16532">
        <f t="shared" ca="1" si="1293"/>
        <v>0</v>
      </c>
      <c r="E16532">
        <f t="shared" ca="1" si="1294"/>
        <v>2</v>
      </c>
    </row>
    <row r="16533" spans="1:5" x14ac:dyDescent="0.2">
      <c r="A16533" t="str">
        <f t="shared" ca="1" si="1291"/>
        <v>Basic</v>
      </c>
      <c r="B16533" t="str">
        <f t="shared" ca="1" si="1292"/>
        <v>basic restorative</v>
      </c>
      <c r="C16533">
        <f t="shared" si="1290"/>
        <v>918</v>
      </c>
      <c r="D16533" t="str">
        <f t="shared" ca="1" si="1293"/>
        <v>Fillings (amalgam "silver" and composite "white" non-molar)</v>
      </c>
      <c r="E16533">
        <f t="shared" ca="1" si="1294"/>
        <v>8</v>
      </c>
    </row>
    <row r="16534" spans="1:5" x14ac:dyDescent="0.2">
      <c r="A16534" t="str">
        <f t="shared" ca="1" si="1291"/>
        <v>Basic</v>
      </c>
      <c r="B16534" t="str">
        <f t="shared" ca="1" si="1292"/>
        <v>non-surgical periodontics</v>
      </c>
      <c r="C16534">
        <f t="shared" si="1290"/>
        <v>918</v>
      </c>
      <c r="D16534" t="str">
        <f t="shared" ca="1" si="1293"/>
        <v xml:space="preserve">Non-surgical treatment of the gums and supporting structures of the teeth </v>
      </c>
      <c r="E16534">
        <f t="shared" ca="1" si="1294"/>
        <v>12</v>
      </c>
    </row>
    <row r="16535" spans="1:5" x14ac:dyDescent="0.2">
      <c r="A16535" t="str">
        <f t="shared" ca="1" si="1291"/>
        <v>Basic</v>
      </c>
      <c r="B16535" t="str">
        <f t="shared" ca="1" si="1292"/>
        <v>oral surgery</v>
      </c>
      <c r="C16535">
        <f t="shared" si="1290"/>
        <v>918</v>
      </c>
      <c r="D16535" t="str">
        <f t="shared" ca="1" si="1293"/>
        <v>Extraction and other surgery procedures, incl. pre- and post-operative care</v>
      </c>
      <c r="E16535">
        <f t="shared" ca="1" si="1294"/>
        <v>9</v>
      </c>
    </row>
    <row r="16536" spans="1:5" x14ac:dyDescent="0.2">
      <c r="A16536" t="str">
        <f t="shared" ca="1" si="1291"/>
        <v>Diagnostics and Preventative</v>
      </c>
      <c r="B16536" t="str">
        <f t="shared" ca="1" si="1292"/>
        <v>Fluoride treatments</v>
      </c>
      <c r="C16536">
        <f t="shared" si="1290"/>
        <v>918</v>
      </c>
      <c r="D16536">
        <f t="shared" ca="1" si="1293"/>
        <v>0</v>
      </c>
      <c r="E16536">
        <f t="shared" ca="1" si="1294"/>
        <v>5</v>
      </c>
    </row>
    <row r="16537" spans="1:5" x14ac:dyDescent="0.2">
      <c r="A16537" t="str">
        <f t="shared" ca="1" si="1291"/>
        <v>Orthodontics</v>
      </c>
      <c r="B16537" t="str">
        <f t="shared" ca="1" si="1292"/>
        <v>orthodontics</v>
      </c>
      <c r="C16537">
        <f t="shared" si="1290"/>
        <v>918</v>
      </c>
      <c r="D16537" t="str">
        <f t="shared" ca="1" si="1293"/>
        <v>For eligible dependents to age 19</v>
      </c>
      <c r="E16537">
        <f t="shared" ca="1" si="1294"/>
        <v>17</v>
      </c>
    </row>
    <row r="16538" spans="1:5" x14ac:dyDescent="0.2">
      <c r="A16538" t="str">
        <f t="shared" ca="1" si="1291"/>
        <v>Major</v>
      </c>
      <c r="B16538" t="str">
        <f t="shared" ca="1" si="1292"/>
        <v>temporomandibular joint dysfunction</v>
      </c>
      <c r="C16538">
        <f t="shared" si="1290"/>
        <v>918</v>
      </c>
      <c r="D16538" t="str">
        <f t="shared" ca="1" si="1293"/>
        <v>Services relating to hinging joints of the jaw</v>
      </c>
      <c r="E16538">
        <f t="shared" ca="1" si="1294"/>
        <v>16</v>
      </c>
    </row>
    <row r="16539" spans="1:5" x14ac:dyDescent="0.2">
      <c r="A16539" t="str">
        <f t="shared" ca="1" si="1291"/>
        <v>Diagnostics and Preventative</v>
      </c>
      <c r="B16539" t="str">
        <f t="shared" ca="1" si="1292"/>
        <v>Periodic Exams</v>
      </c>
      <c r="C16539">
        <f t="shared" si="1290"/>
        <v>918</v>
      </c>
      <c r="D16539">
        <f t="shared" ca="1" si="1293"/>
        <v>0</v>
      </c>
      <c r="E16539">
        <f t="shared" ca="1" si="1294"/>
        <v>1</v>
      </c>
    </row>
    <row r="16540" spans="1:5" x14ac:dyDescent="0.2">
      <c r="A16540" t="str">
        <f t="shared" ca="1" si="1291"/>
        <v>Major</v>
      </c>
      <c r="B16540" t="str">
        <f t="shared" ca="1" si="1292"/>
        <v>temporomandibular joint dysfunction</v>
      </c>
      <c r="C16540">
        <f t="shared" si="1290"/>
        <v>918</v>
      </c>
      <c r="D16540" t="str">
        <f t="shared" ca="1" si="1293"/>
        <v>Services relating to hinging joints of the jaw</v>
      </c>
      <c r="E16540">
        <f t="shared" ca="1" si="1294"/>
        <v>16</v>
      </c>
    </row>
    <row r="16541" spans="1:5" x14ac:dyDescent="0.2">
      <c r="A16541" t="str">
        <f t="shared" ca="1" si="1291"/>
        <v>Diagnostics and Preventative</v>
      </c>
      <c r="B16541" t="str">
        <f t="shared" ca="1" si="1292"/>
        <v>Sealants</v>
      </c>
      <c r="C16541">
        <f t="shared" si="1290"/>
        <v>918</v>
      </c>
      <c r="D16541">
        <f t="shared" ca="1" si="1293"/>
        <v>0</v>
      </c>
      <c r="E16541">
        <f t="shared" ca="1" si="1294"/>
        <v>6</v>
      </c>
    </row>
    <row r="16542" spans="1:5" x14ac:dyDescent="0.2">
      <c r="A16542" t="str">
        <f t="shared" ca="1" si="1291"/>
        <v>Major</v>
      </c>
      <c r="B16542" t="str">
        <f t="shared" ca="1" si="1292"/>
        <v>temporomandibular joint dysfunction</v>
      </c>
      <c r="C16542">
        <f t="shared" si="1290"/>
        <v>918</v>
      </c>
      <c r="D16542" t="str">
        <f t="shared" ca="1" si="1293"/>
        <v>Services relating to hinging joints of the jaw</v>
      </c>
      <c r="E16542">
        <f t="shared" ca="1" si="1294"/>
        <v>16</v>
      </c>
    </row>
    <row r="16543" spans="1:5" x14ac:dyDescent="0.2">
      <c r="A16543" t="str">
        <f t="shared" ca="1" si="1291"/>
        <v>Diagnostics and Preventative</v>
      </c>
      <c r="B16543" t="str">
        <f t="shared" ca="1" si="1292"/>
        <v>Space Maintainers</v>
      </c>
      <c r="C16543">
        <f t="shared" si="1290"/>
        <v>918</v>
      </c>
      <c r="D16543">
        <f t="shared" ca="1" si="1293"/>
        <v>0</v>
      </c>
      <c r="E16543">
        <f t="shared" ca="1" si="1294"/>
        <v>7</v>
      </c>
    </row>
    <row r="16544" spans="1:5" x14ac:dyDescent="0.2">
      <c r="A16544" t="str">
        <f t="shared" ca="1" si="1291"/>
        <v>Basic</v>
      </c>
      <c r="B16544" t="str">
        <f t="shared" ca="1" si="1292"/>
        <v>general anesthesia</v>
      </c>
      <c r="C16544">
        <f t="shared" si="1290"/>
        <v>919</v>
      </c>
      <c r="D16544" t="str">
        <f t="shared" ca="1" si="1293"/>
        <v>Covered when used in conjunction with covered oral surgical procedures</v>
      </c>
      <c r="E16544">
        <f t="shared" ca="1" si="1294"/>
        <v>13</v>
      </c>
    </row>
    <row r="16545" spans="1:5" x14ac:dyDescent="0.2">
      <c r="A16545" t="str">
        <f t="shared" ca="1" si="1291"/>
        <v>Major</v>
      </c>
      <c r="B16545" t="str">
        <f t="shared" ca="1" si="1292"/>
        <v>temporomandibular joint dysfunction</v>
      </c>
      <c r="C16545">
        <f t="shared" si="1290"/>
        <v>919</v>
      </c>
      <c r="D16545" t="str">
        <f t="shared" ca="1" si="1293"/>
        <v>Services relating to hinging joints of the jaw</v>
      </c>
      <c r="E16545">
        <f t="shared" ca="1" si="1294"/>
        <v>16</v>
      </c>
    </row>
    <row r="16546" spans="1:5" x14ac:dyDescent="0.2">
      <c r="A16546" t="str">
        <f t="shared" ca="1" si="1291"/>
        <v>Major</v>
      </c>
      <c r="B16546" t="str">
        <f t="shared" ca="1" si="1292"/>
        <v>prosthodontics</v>
      </c>
      <c r="C16546">
        <f t="shared" si="1290"/>
        <v>919</v>
      </c>
      <c r="D16546" t="str">
        <f t="shared" ca="1" si="1293"/>
        <v>Procedures for replacement of missing teeth by construction or repair of bridges and partial or complete dentures</v>
      </c>
      <c r="E16546">
        <f t="shared" ca="1" si="1294"/>
        <v>15</v>
      </c>
    </row>
    <row r="16547" spans="1:5" x14ac:dyDescent="0.2">
      <c r="A16547" t="str">
        <f t="shared" ca="1" si="1291"/>
        <v>Diagnostics and Preventative</v>
      </c>
      <c r="B16547" t="str">
        <f t="shared" ca="1" si="1292"/>
        <v>Periodic Exams</v>
      </c>
      <c r="C16547">
        <f t="shared" si="1290"/>
        <v>919</v>
      </c>
      <c r="D16547">
        <f t="shared" ca="1" si="1293"/>
        <v>0</v>
      </c>
      <c r="E16547">
        <f t="shared" ca="1" si="1294"/>
        <v>1</v>
      </c>
    </row>
    <row r="16548" spans="1:5" x14ac:dyDescent="0.2">
      <c r="A16548" t="str">
        <f t="shared" ca="1" si="1291"/>
        <v>Basic</v>
      </c>
      <c r="B16548" t="str">
        <f t="shared" ca="1" si="1292"/>
        <v>non-surgical periodontics</v>
      </c>
      <c r="C16548">
        <f t="shared" si="1290"/>
        <v>919</v>
      </c>
      <c r="D16548" t="str">
        <f t="shared" ca="1" si="1293"/>
        <v xml:space="preserve">Non-surgical treatment of the gums and supporting structures of the teeth </v>
      </c>
      <c r="E16548">
        <f t="shared" ca="1" si="1294"/>
        <v>12</v>
      </c>
    </row>
    <row r="16549" spans="1:5" x14ac:dyDescent="0.2">
      <c r="A16549" t="str">
        <f t="shared" ca="1" si="1291"/>
        <v>Basic</v>
      </c>
      <c r="B16549" t="str">
        <f t="shared" ca="1" si="1292"/>
        <v>non-surgical periodontics</v>
      </c>
      <c r="C16549">
        <f t="shared" si="1290"/>
        <v>919</v>
      </c>
      <c r="D16549" t="str">
        <f t="shared" ca="1" si="1293"/>
        <v xml:space="preserve">Non-surgical treatment of the gums and supporting structures of the teeth </v>
      </c>
      <c r="E16549">
        <f t="shared" ca="1" si="1294"/>
        <v>12</v>
      </c>
    </row>
    <row r="16550" spans="1:5" x14ac:dyDescent="0.2">
      <c r="A16550" t="str">
        <f t="shared" ca="1" si="1291"/>
        <v>Major</v>
      </c>
      <c r="B16550" t="str">
        <f t="shared" ca="1" si="1292"/>
        <v>temporomandibular joint dysfunction</v>
      </c>
      <c r="C16550">
        <f t="shared" si="1290"/>
        <v>919</v>
      </c>
      <c r="D16550" t="str">
        <f t="shared" ca="1" si="1293"/>
        <v>Services relating to hinging joints of the jaw</v>
      </c>
      <c r="E16550">
        <f t="shared" ca="1" si="1294"/>
        <v>16</v>
      </c>
    </row>
    <row r="16551" spans="1:5" x14ac:dyDescent="0.2">
      <c r="A16551" t="str">
        <f t="shared" ca="1" si="1291"/>
        <v>Basic</v>
      </c>
      <c r="B16551" t="str">
        <f t="shared" ca="1" si="1292"/>
        <v>basic restorative</v>
      </c>
      <c r="C16551">
        <f t="shared" si="1290"/>
        <v>919</v>
      </c>
      <c r="D16551" t="str">
        <f t="shared" ca="1" si="1293"/>
        <v>Fillings (amalgam "silver" and composite "white" non-molar)</v>
      </c>
      <c r="E16551">
        <f t="shared" ca="1" si="1294"/>
        <v>8</v>
      </c>
    </row>
    <row r="16552" spans="1:5" x14ac:dyDescent="0.2">
      <c r="A16552" t="str">
        <f t="shared" ca="1" si="1291"/>
        <v>Major</v>
      </c>
      <c r="B16552" t="str">
        <f t="shared" ca="1" si="1292"/>
        <v>temporomandibular joint dysfunction</v>
      </c>
      <c r="C16552">
        <f t="shared" ref="C16552:C16615" si="1295">IF(MOD(ROW(C16552)-2,18)&lt;&gt;0,C16551,C16551+1)</f>
        <v>919</v>
      </c>
      <c r="D16552" t="str">
        <f t="shared" ca="1" si="1293"/>
        <v>Services relating to hinging joints of the jaw</v>
      </c>
      <c r="E16552">
        <f t="shared" ca="1" si="1294"/>
        <v>16</v>
      </c>
    </row>
    <row r="16553" spans="1:5" x14ac:dyDescent="0.2">
      <c r="A16553" t="str">
        <f t="shared" ca="1" si="1291"/>
        <v>Major</v>
      </c>
      <c r="B16553" t="str">
        <f t="shared" ca="1" si="1292"/>
        <v>major restorative</v>
      </c>
      <c r="C16553">
        <f t="shared" si="1295"/>
        <v>919</v>
      </c>
      <c r="D16553" t="str">
        <f t="shared" ca="1" si="1293"/>
        <v>Single crowns, inlays, onlays</v>
      </c>
      <c r="E16553">
        <f t="shared" ca="1" si="1294"/>
        <v>14</v>
      </c>
    </row>
    <row r="16554" spans="1:5" x14ac:dyDescent="0.2">
      <c r="A16554" t="str">
        <f t="shared" ca="1" si="1291"/>
        <v>Diagnostics and Preventative</v>
      </c>
      <c r="B16554" t="str">
        <f t="shared" ca="1" si="1292"/>
        <v>Bitewing x-rays</v>
      </c>
      <c r="C16554">
        <f t="shared" si="1295"/>
        <v>919</v>
      </c>
      <c r="D16554">
        <f t="shared" ca="1" si="1293"/>
        <v>0</v>
      </c>
      <c r="E16554">
        <f t="shared" ca="1" si="1294"/>
        <v>2</v>
      </c>
    </row>
    <row r="16555" spans="1:5" x14ac:dyDescent="0.2">
      <c r="A16555" t="str">
        <f t="shared" ca="1" si="1291"/>
        <v>Basic</v>
      </c>
      <c r="B16555" t="str">
        <f t="shared" ca="1" si="1292"/>
        <v>general anesthesia</v>
      </c>
      <c r="C16555">
        <f t="shared" si="1295"/>
        <v>919</v>
      </c>
      <c r="D16555" t="str">
        <f t="shared" ca="1" si="1293"/>
        <v>Covered when used in conjunction with covered oral surgical procedures</v>
      </c>
      <c r="E16555">
        <f t="shared" ca="1" si="1294"/>
        <v>13</v>
      </c>
    </row>
    <row r="16556" spans="1:5" x14ac:dyDescent="0.2">
      <c r="A16556" t="str">
        <f t="shared" ca="1" si="1291"/>
        <v>Basic</v>
      </c>
      <c r="B16556" t="str">
        <f t="shared" ca="1" si="1292"/>
        <v>endodontics</v>
      </c>
      <c r="C16556">
        <f t="shared" si="1295"/>
        <v>919</v>
      </c>
      <c r="D16556" t="str">
        <f t="shared" ca="1" si="1293"/>
        <v>Root canal, pulpal therapy</v>
      </c>
      <c r="E16556">
        <f t="shared" ca="1" si="1294"/>
        <v>10</v>
      </c>
    </row>
    <row r="16557" spans="1:5" x14ac:dyDescent="0.2">
      <c r="A16557" t="str">
        <f t="shared" ca="1" si="1291"/>
        <v>Other</v>
      </c>
      <c r="B16557" t="str">
        <f t="shared" ca="1" si="1292"/>
        <v>Implants</v>
      </c>
      <c r="C16557">
        <f t="shared" si="1295"/>
        <v>919</v>
      </c>
      <c r="D16557" t="str">
        <f t="shared" ca="1" si="1293"/>
        <v>Implant dental work</v>
      </c>
      <c r="E16557">
        <f t="shared" ca="1" si="1294"/>
        <v>18</v>
      </c>
    </row>
    <row r="16558" spans="1:5" x14ac:dyDescent="0.2">
      <c r="A16558" t="str">
        <f t="shared" ca="1" si="1291"/>
        <v>Major</v>
      </c>
      <c r="B16558" t="str">
        <f t="shared" ca="1" si="1292"/>
        <v>major restorative</v>
      </c>
      <c r="C16558">
        <f t="shared" si="1295"/>
        <v>919</v>
      </c>
      <c r="D16558" t="str">
        <f t="shared" ca="1" si="1293"/>
        <v>Single crowns, inlays, onlays</v>
      </c>
      <c r="E16558">
        <f t="shared" ca="1" si="1294"/>
        <v>14</v>
      </c>
    </row>
    <row r="16559" spans="1:5" x14ac:dyDescent="0.2">
      <c r="A16559" t="str">
        <f t="shared" ca="1" si="1291"/>
        <v>Diagnostics and Preventative</v>
      </c>
      <c r="B16559" t="str">
        <f t="shared" ca="1" si="1292"/>
        <v>Full-mouth x-ray</v>
      </c>
      <c r="C16559">
        <f t="shared" si="1295"/>
        <v>919</v>
      </c>
      <c r="D16559">
        <f t="shared" ca="1" si="1293"/>
        <v>0</v>
      </c>
      <c r="E16559">
        <f t="shared" ca="1" si="1294"/>
        <v>3</v>
      </c>
    </row>
    <row r="16560" spans="1:5" x14ac:dyDescent="0.2">
      <c r="A16560" t="str">
        <f t="shared" ca="1" si="1291"/>
        <v>Diagnostics and Preventative</v>
      </c>
      <c r="B16560" t="str">
        <f t="shared" ca="1" si="1292"/>
        <v>Sealants</v>
      </c>
      <c r="C16560">
        <f t="shared" si="1295"/>
        <v>919</v>
      </c>
      <c r="D16560">
        <f t="shared" ca="1" si="1293"/>
        <v>0</v>
      </c>
      <c r="E16560">
        <f t="shared" ca="1" si="1294"/>
        <v>6</v>
      </c>
    </row>
    <row r="16561" spans="1:5" x14ac:dyDescent="0.2">
      <c r="A16561" t="str">
        <f t="shared" ca="1" si="1291"/>
        <v>Basic</v>
      </c>
      <c r="B16561" t="str">
        <f t="shared" ca="1" si="1292"/>
        <v>oral surgery</v>
      </c>
      <c r="C16561">
        <f t="shared" si="1295"/>
        <v>919</v>
      </c>
      <c r="D16561" t="str">
        <f t="shared" ca="1" si="1293"/>
        <v>Extraction and other surgery procedures, incl. pre- and post-operative care</v>
      </c>
      <c r="E16561">
        <f t="shared" ca="1" si="1294"/>
        <v>9</v>
      </c>
    </row>
    <row r="16562" spans="1:5" x14ac:dyDescent="0.2">
      <c r="A16562" t="str">
        <f t="shared" ca="1" si="1291"/>
        <v>Diagnostics and Preventative</v>
      </c>
      <c r="B16562" t="str">
        <f t="shared" ca="1" si="1292"/>
        <v>Prophylaxis</v>
      </c>
      <c r="C16562">
        <f t="shared" si="1295"/>
        <v>920</v>
      </c>
      <c r="D16562">
        <f t="shared" ca="1" si="1293"/>
        <v>0</v>
      </c>
      <c r="E16562">
        <f t="shared" ca="1" si="1294"/>
        <v>4</v>
      </c>
    </row>
    <row r="16563" spans="1:5" x14ac:dyDescent="0.2">
      <c r="A16563" t="str">
        <f t="shared" ca="1" si="1291"/>
        <v>Diagnostics and Preventative</v>
      </c>
      <c r="B16563" t="str">
        <f t="shared" ca="1" si="1292"/>
        <v>Bitewing x-rays</v>
      </c>
      <c r="C16563">
        <f t="shared" si="1295"/>
        <v>920</v>
      </c>
      <c r="D16563">
        <f t="shared" ca="1" si="1293"/>
        <v>0</v>
      </c>
      <c r="E16563">
        <f t="shared" ca="1" si="1294"/>
        <v>2</v>
      </c>
    </row>
    <row r="16564" spans="1:5" x14ac:dyDescent="0.2">
      <c r="A16564" t="str">
        <f t="shared" ca="1" si="1291"/>
        <v>Basic</v>
      </c>
      <c r="B16564" t="str">
        <f t="shared" ca="1" si="1292"/>
        <v>endodontics</v>
      </c>
      <c r="C16564">
        <f t="shared" si="1295"/>
        <v>920</v>
      </c>
      <c r="D16564" t="str">
        <f t="shared" ca="1" si="1293"/>
        <v>Root canal, pulpal therapy</v>
      </c>
      <c r="E16564">
        <f t="shared" ca="1" si="1294"/>
        <v>10</v>
      </c>
    </row>
    <row r="16565" spans="1:5" x14ac:dyDescent="0.2">
      <c r="A16565" t="str">
        <f t="shared" ca="1" si="1291"/>
        <v>Diagnostics and Preventative</v>
      </c>
      <c r="B16565" t="str">
        <f t="shared" ca="1" si="1292"/>
        <v>Fluoride treatments</v>
      </c>
      <c r="C16565">
        <f t="shared" si="1295"/>
        <v>920</v>
      </c>
      <c r="D16565">
        <f t="shared" ca="1" si="1293"/>
        <v>0</v>
      </c>
      <c r="E16565">
        <f t="shared" ca="1" si="1294"/>
        <v>5</v>
      </c>
    </row>
    <row r="16566" spans="1:5" x14ac:dyDescent="0.2">
      <c r="A16566" t="str">
        <f t="shared" ca="1" si="1291"/>
        <v>Basic</v>
      </c>
      <c r="B16566" t="str">
        <f t="shared" ca="1" si="1292"/>
        <v>non-surgical periodontics</v>
      </c>
      <c r="C16566">
        <f t="shared" si="1295"/>
        <v>920</v>
      </c>
      <c r="D16566" t="str">
        <f t="shared" ca="1" si="1293"/>
        <v xml:space="preserve">Non-surgical treatment of the gums and supporting structures of the teeth </v>
      </c>
      <c r="E16566">
        <f t="shared" ca="1" si="1294"/>
        <v>12</v>
      </c>
    </row>
    <row r="16567" spans="1:5" x14ac:dyDescent="0.2">
      <c r="A16567" t="str">
        <f t="shared" ca="1" si="1291"/>
        <v>Diagnostics and Preventative</v>
      </c>
      <c r="B16567" t="str">
        <f t="shared" ca="1" si="1292"/>
        <v>Bitewing x-rays</v>
      </c>
      <c r="C16567">
        <f t="shared" si="1295"/>
        <v>920</v>
      </c>
      <c r="D16567">
        <f t="shared" ca="1" si="1293"/>
        <v>0</v>
      </c>
      <c r="E16567">
        <f t="shared" ca="1" si="1294"/>
        <v>2</v>
      </c>
    </row>
    <row r="16568" spans="1:5" x14ac:dyDescent="0.2">
      <c r="A16568" t="str">
        <f t="shared" ca="1" si="1291"/>
        <v>Basic</v>
      </c>
      <c r="B16568" t="str">
        <f t="shared" ca="1" si="1292"/>
        <v>oral surgery</v>
      </c>
      <c r="C16568">
        <f t="shared" si="1295"/>
        <v>920</v>
      </c>
      <c r="D16568" t="str">
        <f t="shared" ca="1" si="1293"/>
        <v>Extraction and other surgery procedures, incl. pre- and post-operative care</v>
      </c>
      <c r="E16568">
        <f t="shared" ca="1" si="1294"/>
        <v>9</v>
      </c>
    </row>
    <row r="16569" spans="1:5" x14ac:dyDescent="0.2">
      <c r="A16569" t="str">
        <f t="shared" ca="1" si="1291"/>
        <v>Diagnostics and Preventative</v>
      </c>
      <c r="B16569" t="str">
        <f t="shared" ca="1" si="1292"/>
        <v>Fluoride treatments</v>
      </c>
      <c r="C16569">
        <f t="shared" si="1295"/>
        <v>920</v>
      </c>
      <c r="D16569">
        <f t="shared" ca="1" si="1293"/>
        <v>0</v>
      </c>
      <c r="E16569">
        <f t="shared" ca="1" si="1294"/>
        <v>5</v>
      </c>
    </row>
    <row r="16570" spans="1:5" x14ac:dyDescent="0.2">
      <c r="A16570" t="str">
        <f t="shared" ca="1" si="1291"/>
        <v>Basic</v>
      </c>
      <c r="B16570" t="str">
        <f t="shared" ca="1" si="1292"/>
        <v>surgical periodontics</v>
      </c>
      <c r="C16570">
        <f t="shared" si="1295"/>
        <v>920</v>
      </c>
      <c r="D16570" t="str">
        <f t="shared" ca="1" si="1293"/>
        <v>Surgical treatment of the gums and supporting structures of the teeth</v>
      </c>
      <c r="E16570">
        <f t="shared" ca="1" si="1294"/>
        <v>11</v>
      </c>
    </row>
    <row r="16571" spans="1:5" x14ac:dyDescent="0.2">
      <c r="A16571" t="str">
        <f t="shared" ca="1" si="1291"/>
        <v>Diagnostics and Preventative</v>
      </c>
      <c r="B16571" t="str">
        <f t="shared" ca="1" si="1292"/>
        <v>Space Maintainers</v>
      </c>
      <c r="C16571">
        <f t="shared" si="1295"/>
        <v>920</v>
      </c>
      <c r="D16571">
        <f t="shared" ca="1" si="1293"/>
        <v>0</v>
      </c>
      <c r="E16571">
        <f t="shared" ca="1" si="1294"/>
        <v>7</v>
      </c>
    </row>
    <row r="16572" spans="1:5" x14ac:dyDescent="0.2">
      <c r="A16572" t="str">
        <f t="shared" ca="1" si="1291"/>
        <v>Other</v>
      </c>
      <c r="B16572" t="str">
        <f t="shared" ca="1" si="1292"/>
        <v>Implants</v>
      </c>
      <c r="C16572">
        <f t="shared" si="1295"/>
        <v>920</v>
      </c>
      <c r="D16572" t="str">
        <f t="shared" ca="1" si="1293"/>
        <v>Implant dental work</v>
      </c>
      <c r="E16572">
        <f t="shared" ca="1" si="1294"/>
        <v>18</v>
      </c>
    </row>
    <row r="16573" spans="1:5" x14ac:dyDescent="0.2">
      <c r="A16573" t="str">
        <f t="shared" ca="1" si="1291"/>
        <v>Diagnostics and Preventative</v>
      </c>
      <c r="B16573" t="str">
        <f t="shared" ca="1" si="1292"/>
        <v>Full-mouth x-ray</v>
      </c>
      <c r="C16573">
        <f t="shared" si="1295"/>
        <v>920</v>
      </c>
      <c r="D16573">
        <f t="shared" ca="1" si="1293"/>
        <v>0</v>
      </c>
      <c r="E16573">
        <f t="shared" ca="1" si="1294"/>
        <v>3</v>
      </c>
    </row>
    <row r="16574" spans="1:5" x14ac:dyDescent="0.2">
      <c r="A16574" t="str">
        <f t="shared" ca="1" si="1291"/>
        <v>Diagnostics and Preventative</v>
      </c>
      <c r="B16574" t="str">
        <f t="shared" ca="1" si="1292"/>
        <v>Space Maintainers</v>
      </c>
      <c r="C16574">
        <f t="shared" si="1295"/>
        <v>920</v>
      </c>
      <c r="D16574">
        <f t="shared" ca="1" si="1293"/>
        <v>0</v>
      </c>
      <c r="E16574">
        <f t="shared" ca="1" si="1294"/>
        <v>7</v>
      </c>
    </row>
    <row r="16575" spans="1:5" x14ac:dyDescent="0.2">
      <c r="A16575" t="str">
        <f t="shared" ca="1" si="1291"/>
        <v>Major</v>
      </c>
      <c r="B16575" t="str">
        <f t="shared" ca="1" si="1292"/>
        <v>temporomandibular joint dysfunction</v>
      </c>
      <c r="C16575">
        <f t="shared" si="1295"/>
        <v>920</v>
      </c>
      <c r="D16575" t="str">
        <f t="shared" ca="1" si="1293"/>
        <v>Services relating to hinging joints of the jaw</v>
      </c>
      <c r="E16575">
        <f t="shared" ca="1" si="1294"/>
        <v>16</v>
      </c>
    </row>
    <row r="16576" spans="1:5" x14ac:dyDescent="0.2">
      <c r="A16576" t="str">
        <f t="shared" ca="1" si="1291"/>
        <v>Other</v>
      </c>
      <c r="B16576" t="str">
        <f t="shared" ca="1" si="1292"/>
        <v>Implants</v>
      </c>
      <c r="C16576">
        <f t="shared" si="1295"/>
        <v>920</v>
      </c>
      <c r="D16576" t="str">
        <f t="shared" ca="1" si="1293"/>
        <v>Implant dental work</v>
      </c>
      <c r="E16576">
        <f t="shared" ca="1" si="1294"/>
        <v>18</v>
      </c>
    </row>
    <row r="16577" spans="1:5" x14ac:dyDescent="0.2">
      <c r="A16577" t="str">
        <f t="shared" ca="1" si="1291"/>
        <v>Diagnostics and Preventative</v>
      </c>
      <c r="B16577" t="str">
        <f t="shared" ca="1" si="1292"/>
        <v>Space Maintainers</v>
      </c>
      <c r="C16577">
        <f t="shared" si="1295"/>
        <v>920</v>
      </c>
      <c r="D16577">
        <f t="shared" ca="1" si="1293"/>
        <v>0</v>
      </c>
      <c r="E16577">
        <f t="shared" ca="1" si="1294"/>
        <v>7</v>
      </c>
    </row>
    <row r="16578" spans="1:5" x14ac:dyDescent="0.2">
      <c r="A16578" t="str">
        <f t="shared" ref="A16578:A16641" ca="1" si="1296">INDEX(services,E16578,1)</f>
        <v>Basic</v>
      </c>
      <c r="B16578" t="str">
        <f t="shared" ref="B16578:B16641" ca="1" si="1297">INDEX(services,E16578,2)</f>
        <v>surgical periodontics</v>
      </c>
      <c r="C16578">
        <f t="shared" si="1295"/>
        <v>920</v>
      </c>
      <c r="D16578" t="str">
        <f t="shared" ref="D16578:D16641" ca="1" si="1298">INDEX(services,E16578,3)</f>
        <v>Surgical treatment of the gums and supporting structures of the teeth</v>
      </c>
      <c r="E16578">
        <f t="shared" ref="E16578:E16641" ca="1" si="1299">RANDBETWEEN(1,ROWS(services))</f>
        <v>11</v>
      </c>
    </row>
    <row r="16579" spans="1:5" x14ac:dyDescent="0.2">
      <c r="A16579" t="str">
        <f t="shared" ca="1" si="1296"/>
        <v>Basic</v>
      </c>
      <c r="B16579" t="str">
        <f t="shared" ca="1" si="1297"/>
        <v>general anesthesia</v>
      </c>
      <c r="C16579">
        <f t="shared" si="1295"/>
        <v>920</v>
      </c>
      <c r="D16579" t="str">
        <f t="shared" ca="1" si="1298"/>
        <v>Covered when used in conjunction with covered oral surgical procedures</v>
      </c>
      <c r="E16579">
        <f t="shared" ca="1" si="1299"/>
        <v>13</v>
      </c>
    </row>
    <row r="16580" spans="1:5" x14ac:dyDescent="0.2">
      <c r="A16580" t="str">
        <f t="shared" ca="1" si="1296"/>
        <v>Basic</v>
      </c>
      <c r="B16580" t="str">
        <f t="shared" ca="1" si="1297"/>
        <v>oral surgery</v>
      </c>
      <c r="C16580">
        <f t="shared" si="1295"/>
        <v>921</v>
      </c>
      <c r="D16580" t="str">
        <f t="shared" ca="1" si="1298"/>
        <v>Extraction and other surgery procedures, incl. pre- and post-operative care</v>
      </c>
      <c r="E16580">
        <f t="shared" ca="1" si="1299"/>
        <v>9</v>
      </c>
    </row>
    <row r="16581" spans="1:5" x14ac:dyDescent="0.2">
      <c r="A16581" t="str">
        <f t="shared" ca="1" si="1296"/>
        <v>Basic</v>
      </c>
      <c r="B16581" t="str">
        <f t="shared" ca="1" si="1297"/>
        <v>general anesthesia</v>
      </c>
      <c r="C16581">
        <f t="shared" si="1295"/>
        <v>921</v>
      </c>
      <c r="D16581" t="str">
        <f t="shared" ca="1" si="1298"/>
        <v>Covered when used in conjunction with covered oral surgical procedures</v>
      </c>
      <c r="E16581">
        <f t="shared" ca="1" si="1299"/>
        <v>13</v>
      </c>
    </row>
    <row r="16582" spans="1:5" x14ac:dyDescent="0.2">
      <c r="A16582" t="str">
        <f t="shared" ca="1" si="1296"/>
        <v>Diagnostics and Preventative</v>
      </c>
      <c r="B16582" t="str">
        <f t="shared" ca="1" si="1297"/>
        <v>Space Maintainers</v>
      </c>
      <c r="C16582">
        <f t="shared" si="1295"/>
        <v>921</v>
      </c>
      <c r="D16582">
        <f t="shared" ca="1" si="1298"/>
        <v>0</v>
      </c>
      <c r="E16582">
        <f t="shared" ca="1" si="1299"/>
        <v>7</v>
      </c>
    </row>
    <row r="16583" spans="1:5" x14ac:dyDescent="0.2">
      <c r="A16583" t="str">
        <f t="shared" ca="1" si="1296"/>
        <v>Basic</v>
      </c>
      <c r="B16583" t="str">
        <f t="shared" ca="1" si="1297"/>
        <v>general anesthesia</v>
      </c>
      <c r="C16583">
        <f t="shared" si="1295"/>
        <v>921</v>
      </c>
      <c r="D16583" t="str">
        <f t="shared" ca="1" si="1298"/>
        <v>Covered when used in conjunction with covered oral surgical procedures</v>
      </c>
      <c r="E16583">
        <f t="shared" ca="1" si="1299"/>
        <v>13</v>
      </c>
    </row>
    <row r="16584" spans="1:5" x14ac:dyDescent="0.2">
      <c r="A16584" t="str">
        <f t="shared" ca="1" si="1296"/>
        <v>Diagnostics and Preventative</v>
      </c>
      <c r="B16584" t="str">
        <f t="shared" ca="1" si="1297"/>
        <v>Bitewing x-rays</v>
      </c>
      <c r="C16584">
        <f t="shared" si="1295"/>
        <v>921</v>
      </c>
      <c r="D16584">
        <f t="shared" ca="1" si="1298"/>
        <v>0</v>
      </c>
      <c r="E16584">
        <f t="shared" ca="1" si="1299"/>
        <v>2</v>
      </c>
    </row>
    <row r="16585" spans="1:5" x14ac:dyDescent="0.2">
      <c r="A16585" t="str">
        <f t="shared" ca="1" si="1296"/>
        <v>Basic</v>
      </c>
      <c r="B16585" t="str">
        <f t="shared" ca="1" si="1297"/>
        <v>basic restorative</v>
      </c>
      <c r="C16585">
        <f t="shared" si="1295"/>
        <v>921</v>
      </c>
      <c r="D16585" t="str">
        <f t="shared" ca="1" si="1298"/>
        <v>Fillings (amalgam "silver" and composite "white" non-molar)</v>
      </c>
      <c r="E16585">
        <f t="shared" ca="1" si="1299"/>
        <v>8</v>
      </c>
    </row>
    <row r="16586" spans="1:5" x14ac:dyDescent="0.2">
      <c r="A16586" t="str">
        <f t="shared" ca="1" si="1296"/>
        <v>Basic</v>
      </c>
      <c r="B16586" t="str">
        <f t="shared" ca="1" si="1297"/>
        <v>surgical periodontics</v>
      </c>
      <c r="C16586">
        <f t="shared" si="1295"/>
        <v>921</v>
      </c>
      <c r="D16586" t="str">
        <f t="shared" ca="1" si="1298"/>
        <v>Surgical treatment of the gums and supporting structures of the teeth</v>
      </c>
      <c r="E16586">
        <f t="shared" ca="1" si="1299"/>
        <v>11</v>
      </c>
    </row>
    <row r="16587" spans="1:5" x14ac:dyDescent="0.2">
      <c r="A16587" t="str">
        <f t="shared" ca="1" si="1296"/>
        <v>Basic</v>
      </c>
      <c r="B16587" t="str">
        <f t="shared" ca="1" si="1297"/>
        <v>basic restorative</v>
      </c>
      <c r="C16587">
        <f t="shared" si="1295"/>
        <v>921</v>
      </c>
      <c r="D16587" t="str">
        <f t="shared" ca="1" si="1298"/>
        <v>Fillings (amalgam "silver" and composite "white" non-molar)</v>
      </c>
      <c r="E16587">
        <f t="shared" ca="1" si="1299"/>
        <v>8</v>
      </c>
    </row>
    <row r="16588" spans="1:5" x14ac:dyDescent="0.2">
      <c r="A16588" t="str">
        <f t="shared" ca="1" si="1296"/>
        <v>Diagnostics and Preventative</v>
      </c>
      <c r="B16588" t="str">
        <f t="shared" ca="1" si="1297"/>
        <v>Periodic Exams</v>
      </c>
      <c r="C16588">
        <f t="shared" si="1295"/>
        <v>921</v>
      </c>
      <c r="D16588">
        <f t="shared" ca="1" si="1298"/>
        <v>0</v>
      </c>
      <c r="E16588">
        <f t="shared" ca="1" si="1299"/>
        <v>1</v>
      </c>
    </row>
    <row r="16589" spans="1:5" x14ac:dyDescent="0.2">
      <c r="A16589" t="str">
        <f t="shared" ca="1" si="1296"/>
        <v>Diagnostics and Preventative</v>
      </c>
      <c r="B16589" t="str">
        <f t="shared" ca="1" si="1297"/>
        <v>Full-mouth x-ray</v>
      </c>
      <c r="C16589">
        <f t="shared" si="1295"/>
        <v>921</v>
      </c>
      <c r="D16589">
        <f t="shared" ca="1" si="1298"/>
        <v>0</v>
      </c>
      <c r="E16589">
        <f t="shared" ca="1" si="1299"/>
        <v>3</v>
      </c>
    </row>
    <row r="16590" spans="1:5" x14ac:dyDescent="0.2">
      <c r="A16590" t="str">
        <f t="shared" ca="1" si="1296"/>
        <v>Diagnostics and Preventative</v>
      </c>
      <c r="B16590" t="str">
        <f t="shared" ca="1" si="1297"/>
        <v>Fluoride treatments</v>
      </c>
      <c r="C16590">
        <f t="shared" si="1295"/>
        <v>921</v>
      </c>
      <c r="D16590">
        <f t="shared" ca="1" si="1298"/>
        <v>0</v>
      </c>
      <c r="E16590">
        <f t="shared" ca="1" si="1299"/>
        <v>5</v>
      </c>
    </row>
    <row r="16591" spans="1:5" x14ac:dyDescent="0.2">
      <c r="A16591" t="str">
        <f t="shared" ca="1" si="1296"/>
        <v>Diagnostics and Preventative</v>
      </c>
      <c r="B16591" t="str">
        <f t="shared" ca="1" si="1297"/>
        <v>Prophylaxis</v>
      </c>
      <c r="C16591">
        <f t="shared" si="1295"/>
        <v>921</v>
      </c>
      <c r="D16591">
        <f t="shared" ca="1" si="1298"/>
        <v>0</v>
      </c>
      <c r="E16591">
        <f t="shared" ca="1" si="1299"/>
        <v>4</v>
      </c>
    </row>
    <row r="16592" spans="1:5" x14ac:dyDescent="0.2">
      <c r="A16592" t="str">
        <f t="shared" ca="1" si="1296"/>
        <v>Major</v>
      </c>
      <c r="B16592" t="str">
        <f t="shared" ca="1" si="1297"/>
        <v>major restorative</v>
      </c>
      <c r="C16592">
        <f t="shared" si="1295"/>
        <v>921</v>
      </c>
      <c r="D16592" t="str">
        <f t="shared" ca="1" si="1298"/>
        <v>Single crowns, inlays, onlays</v>
      </c>
      <c r="E16592">
        <f t="shared" ca="1" si="1299"/>
        <v>14</v>
      </c>
    </row>
    <row r="16593" spans="1:5" x14ac:dyDescent="0.2">
      <c r="A16593" t="str">
        <f t="shared" ca="1" si="1296"/>
        <v>Diagnostics and Preventative</v>
      </c>
      <c r="B16593" t="str">
        <f t="shared" ca="1" si="1297"/>
        <v>Fluoride treatments</v>
      </c>
      <c r="C16593">
        <f t="shared" si="1295"/>
        <v>921</v>
      </c>
      <c r="D16593">
        <f t="shared" ca="1" si="1298"/>
        <v>0</v>
      </c>
      <c r="E16593">
        <f t="shared" ca="1" si="1299"/>
        <v>5</v>
      </c>
    </row>
    <row r="16594" spans="1:5" x14ac:dyDescent="0.2">
      <c r="A16594" t="str">
        <f t="shared" ca="1" si="1296"/>
        <v>Major</v>
      </c>
      <c r="B16594" t="str">
        <f t="shared" ca="1" si="1297"/>
        <v>prosthodontics</v>
      </c>
      <c r="C16594">
        <f t="shared" si="1295"/>
        <v>921</v>
      </c>
      <c r="D16594" t="str">
        <f t="shared" ca="1" si="1298"/>
        <v>Procedures for replacement of missing teeth by construction or repair of bridges and partial or complete dentures</v>
      </c>
      <c r="E16594">
        <f t="shared" ca="1" si="1299"/>
        <v>15</v>
      </c>
    </row>
    <row r="16595" spans="1:5" x14ac:dyDescent="0.2">
      <c r="A16595" t="str">
        <f t="shared" ca="1" si="1296"/>
        <v>Diagnostics and Preventative</v>
      </c>
      <c r="B16595" t="str">
        <f t="shared" ca="1" si="1297"/>
        <v>Bitewing x-rays</v>
      </c>
      <c r="C16595">
        <f t="shared" si="1295"/>
        <v>921</v>
      </c>
      <c r="D16595">
        <f t="shared" ca="1" si="1298"/>
        <v>0</v>
      </c>
      <c r="E16595">
        <f t="shared" ca="1" si="1299"/>
        <v>2</v>
      </c>
    </row>
    <row r="16596" spans="1:5" x14ac:dyDescent="0.2">
      <c r="A16596" t="str">
        <f t="shared" ca="1" si="1296"/>
        <v>Major</v>
      </c>
      <c r="B16596" t="str">
        <f t="shared" ca="1" si="1297"/>
        <v>major restorative</v>
      </c>
      <c r="C16596">
        <f t="shared" si="1295"/>
        <v>921</v>
      </c>
      <c r="D16596" t="str">
        <f t="shared" ca="1" si="1298"/>
        <v>Single crowns, inlays, onlays</v>
      </c>
      <c r="E16596">
        <f t="shared" ca="1" si="1299"/>
        <v>14</v>
      </c>
    </row>
    <row r="16597" spans="1:5" x14ac:dyDescent="0.2">
      <c r="A16597" t="str">
        <f t="shared" ca="1" si="1296"/>
        <v>Basic</v>
      </c>
      <c r="B16597" t="str">
        <f t="shared" ca="1" si="1297"/>
        <v>oral surgery</v>
      </c>
      <c r="C16597">
        <f t="shared" si="1295"/>
        <v>921</v>
      </c>
      <c r="D16597" t="str">
        <f t="shared" ca="1" si="1298"/>
        <v>Extraction and other surgery procedures, incl. pre- and post-operative care</v>
      </c>
      <c r="E16597">
        <f t="shared" ca="1" si="1299"/>
        <v>9</v>
      </c>
    </row>
    <row r="16598" spans="1:5" x14ac:dyDescent="0.2">
      <c r="A16598" t="str">
        <f t="shared" ca="1" si="1296"/>
        <v>Diagnostics and Preventative</v>
      </c>
      <c r="B16598" t="str">
        <f t="shared" ca="1" si="1297"/>
        <v>Prophylaxis</v>
      </c>
      <c r="C16598">
        <f t="shared" si="1295"/>
        <v>922</v>
      </c>
      <c r="D16598">
        <f t="shared" ca="1" si="1298"/>
        <v>0</v>
      </c>
      <c r="E16598">
        <f t="shared" ca="1" si="1299"/>
        <v>4</v>
      </c>
    </row>
    <row r="16599" spans="1:5" x14ac:dyDescent="0.2">
      <c r="A16599" t="str">
        <f t="shared" ca="1" si="1296"/>
        <v>Diagnostics and Preventative</v>
      </c>
      <c r="B16599" t="str">
        <f t="shared" ca="1" si="1297"/>
        <v>Periodic Exams</v>
      </c>
      <c r="C16599">
        <f t="shared" si="1295"/>
        <v>922</v>
      </c>
      <c r="D16599">
        <f t="shared" ca="1" si="1298"/>
        <v>0</v>
      </c>
      <c r="E16599">
        <f t="shared" ca="1" si="1299"/>
        <v>1</v>
      </c>
    </row>
    <row r="16600" spans="1:5" x14ac:dyDescent="0.2">
      <c r="A16600" t="str">
        <f t="shared" ca="1" si="1296"/>
        <v>Diagnostics and Preventative</v>
      </c>
      <c r="B16600" t="str">
        <f t="shared" ca="1" si="1297"/>
        <v>Prophylaxis</v>
      </c>
      <c r="C16600">
        <f t="shared" si="1295"/>
        <v>922</v>
      </c>
      <c r="D16600">
        <f t="shared" ca="1" si="1298"/>
        <v>0</v>
      </c>
      <c r="E16600">
        <f t="shared" ca="1" si="1299"/>
        <v>4</v>
      </c>
    </row>
    <row r="16601" spans="1:5" x14ac:dyDescent="0.2">
      <c r="A16601" t="str">
        <f t="shared" ca="1" si="1296"/>
        <v>Major</v>
      </c>
      <c r="B16601" t="str">
        <f t="shared" ca="1" si="1297"/>
        <v>prosthodontics</v>
      </c>
      <c r="C16601">
        <f t="shared" si="1295"/>
        <v>922</v>
      </c>
      <c r="D16601" t="str">
        <f t="shared" ca="1" si="1298"/>
        <v>Procedures for replacement of missing teeth by construction or repair of bridges and partial or complete dentures</v>
      </c>
      <c r="E16601">
        <f t="shared" ca="1" si="1299"/>
        <v>15</v>
      </c>
    </row>
    <row r="16602" spans="1:5" x14ac:dyDescent="0.2">
      <c r="A16602" t="str">
        <f t="shared" ca="1" si="1296"/>
        <v>Diagnostics and Preventative</v>
      </c>
      <c r="B16602" t="str">
        <f t="shared" ca="1" si="1297"/>
        <v>Space Maintainers</v>
      </c>
      <c r="C16602">
        <f t="shared" si="1295"/>
        <v>922</v>
      </c>
      <c r="D16602">
        <f t="shared" ca="1" si="1298"/>
        <v>0</v>
      </c>
      <c r="E16602">
        <f t="shared" ca="1" si="1299"/>
        <v>7</v>
      </c>
    </row>
    <row r="16603" spans="1:5" x14ac:dyDescent="0.2">
      <c r="A16603" t="str">
        <f t="shared" ca="1" si="1296"/>
        <v>Major</v>
      </c>
      <c r="B16603" t="str">
        <f t="shared" ca="1" si="1297"/>
        <v>prosthodontics</v>
      </c>
      <c r="C16603">
        <f t="shared" si="1295"/>
        <v>922</v>
      </c>
      <c r="D16603" t="str">
        <f t="shared" ca="1" si="1298"/>
        <v>Procedures for replacement of missing teeth by construction or repair of bridges and partial or complete dentures</v>
      </c>
      <c r="E16603">
        <f t="shared" ca="1" si="1299"/>
        <v>15</v>
      </c>
    </row>
    <row r="16604" spans="1:5" x14ac:dyDescent="0.2">
      <c r="A16604" t="str">
        <f t="shared" ca="1" si="1296"/>
        <v>Orthodontics</v>
      </c>
      <c r="B16604" t="str">
        <f t="shared" ca="1" si="1297"/>
        <v>orthodontics</v>
      </c>
      <c r="C16604">
        <f t="shared" si="1295"/>
        <v>922</v>
      </c>
      <c r="D16604" t="str">
        <f t="shared" ca="1" si="1298"/>
        <v>For eligible dependents to age 19</v>
      </c>
      <c r="E16604">
        <f t="shared" ca="1" si="1299"/>
        <v>17</v>
      </c>
    </row>
    <row r="16605" spans="1:5" x14ac:dyDescent="0.2">
      <c r="A16605" t="str">
        <f t="shared" ca="1" si="1296"/>
        <v>Other</v>
      </c>
      <c r="B16605" t="str">
        <f t="shared" ca="1" si="1297"/>
        <v>Implants</v>
      </c>
      <c r="C16605">
        <f t="shared" si="1295"/>
        <v>922</v>
      </c>
      <c r="D16605" t="str">
        <f t="shared" ca="1" si="1298"/>
        <v>Implant dental work</v>
      </c>
      <c r="E16605">
        <f t="shared" ca="1" si="1299"/>
        <v>18</v>
      </c>
    </row>
    <row r="16606" spans="1:5" x14ac:dyDescent="0.2">
      <c r="A16606" t="str">
        <f t="shared" ca="1" si="1296"/>
        <v>Major</v>
      </c>
      <c r="B16606" t="str">
        <f t="shared" ca="1" si="1297"/>
        <v>major restorative</v>
      </c>
      <c r="C16606">
        <f t="shared" si="1295"/>
        <v>922</v>
      </c>
      <c r="D16606" t="str">
        <f t="shared" ca="1" si="1298"/>
        <v>Single crowns, inlays, onlays</v>
      </c>
      <c r="E16606">
        <f t="shared" ca="1" si="1299"/>
        <v>14</v>
      </c>
    </row>
    <row r="16607" spans="1:5" x14ac:dyDescent="0.2">
      <c r="A16607" t="str">
        <f t="shared" ca="1" si="1296"/>
        <v>Diagnostics and Preventative</v>
      </c>
      <c r="B16607" t="str">
        <f t="shared" ca="1" si="1297"/>
        <v>Periodic Exams</v>
      </c>
      <c r="C16607">
        <f t="shared" si="1295"/>
        <v>922</v>
      </c>
      <c r="D16607">
        <f t="shared" ca="1" si="1298"/>
        <v>0</v>
      </c>
      <c r="E16607">
        <f t="shared" ca="1" si="1299"/>
        <v>1</v>
      </c>
    </row>
    <row r="16608" spans="1:5" x14ac:dyDescent="0.2">
      <c r="A16608" t="str">
        <f t="shared" ca="1" si="1296"/>
        <v>Basic</v>
      </c>
      <c r="B16608" t="str">
        <f t="shared" ca="1" si="1297"/>
        <v>endodontics</v>
      </c>
      <c r="C16608">
        <f t="shared" si="1295"/>
        <v>922</v>
      </c>
      <c r="D16608" t="str">
        <f t="shared" ca="1" si="1298"/>
        <v>Root canal, pulpal therapy</v>
      </c>
      <c r="E16608">
        <f t="shared" ca="1" si="1299"/>
        <v>10</v>
      </c>
    </row>
    <row r="16609" spans="1:5" x14ac:dyDescent="0.2">
      <c r="A16609" t="str">
        <f t="shared" ca="1" si="1296"/>
        <v>Basic</v>
      </c>
      <c r="B16609" t="str">
        <f t="shared" ca="1" si="1297"/>
        <v>basic restorative</v>
      </c>
      <c r="C16609">
        <f t="shared" si="1295"/>
        <v>922</v>
      </c>
      <c r="D16609" t="str">
        <f t="shared" ca="1" si="1298"/>
        <v>Fillings (amalgam "silver" and composite "white" non-molar)</v>
      </c>
      <c r="E16609">
        <f t="shared" ca="1" si="1299"/>
        <v>8</v>
      </c>
    </row>
    <row r="16610" spans="1:5" x14ac:dyDescent="0.2">
      <c r="A16610" t="str">
        <f t="shared" ca="1" si="1296"/>
        <v>Diagnostics and Preventative</v>
      </c>
      <c r="B16610" t="str">
        <f t="shared" ca="1" si="1297"/>
        <v>Bitewing x-rays</v>
      </c>
      <c r="C16610">
        <f t="shared" si="1295"/>
        <v>922</v>
      </c>
      <c r="D16610">
        <f t="shared" ca="1" si="1298"/>
        <v>0</v>
      </c>
      <c r="E16610">
        <f t="shared" ca="1" si="1299"/>
        <v>2</v>
      </c>
    </row>
    <row r="16611" spans="1:5" x14ac:dyDescent="0.2">
      <c r="A16611" t="str">
        <f t="shared" ca="1" si="1296"/>
        <v>Basic</v>
      </c>
      <c r="B16611" t="str">
        <f t="shared" ca="1" si="1297"/>
        <v>surgical periodontics</v>
      </c>
      <c r="C16611">
        <f t="shared" si="1295"/>
        <v>922</v>
      </c>
      <c r="D16611" t="str">
        <f t="shared" ca="1" si="1298"/>
        <v>Surgical treatment of the gums and supporting structures of the teeth</v>
      </c>
      <c r="E16611">
        <f t="shared" ca="1" si="1299"/>
        <v>11</v>
      </c>
    </row>
    <row r="16612" spans="1:5" x14ac:dyDescent="0.2">
      <c r="A16612" t="str">
        <f t="shared" ca="1" si="1296"/>
        <v>Other</v>
      </c>
      <c r="B16612" t="str">
        <f t="shared" ca="1" si="1297"/>
        <v>Implants</v>
      </c>
      <c r="C16612">
        <f t="shared" si="1295"/>
        <v>922</v>
      </c>
      <c r="D16612" t="str">
        <f t="shared" ca="1" si="1298"/>
        <v>Implant dental work</v>
      </c>
      <c r="E16612">
        <f t="shared" ca="1" si="1299"/>
        <v>18</v>
      </c>
    </row>
    <row r="16613" spans="1:5" x14ac:dyDescent="0.2">
      <c r="A16613" t="str">
        <f t="shared" ca="1" si="1296"/>
        <v>Diagnostics and Preventative</v>
      </c>
      <c r="B16613" t="str">
        <f t="shared" ca="1" si="1297"/>
        <v>Prophylaxis</v>
      </c>
      <c r="C16613">
        <f t="shared" si="1295"/>
        <v>922</v>
      </c>
      <c r="D16613">
        <f t="shared" ca="1" si="1298"/>
        <v>0</v>
      </c>
      <c r="E16613">
        <f t="shared" ca="1" si="1299"/>
        <v>4</v>
      </c>
    </row>
    <row r="16614" spans="1:5" x14ac:dyDescent="0.2">
      <c r="A16614" t="str">
        <f t="shared" ca="1" si="1296"/>
        <v>Basic</v>
      </c>
      <c r="B16614" t="str">
        <f t="shared" ca="1" si="1297"/>
        <v>general anesthesia</v>
      </c>
      <c r="C16614">
        <f t="shared" si="1295"/>
        <v>922</v>
      </c>
      <c r="D16614" t="str">
        <f t="shared" ca="1" si="1298"/>
        <v>Covered when used in conjunction with covered oral surgical procedures</v>
      </c>
      <c r="E16614">
        <f t="shared" ca="1" si="1299"/>
        <v>13</v>
      </c>
    </row>
    <row r="16615" spans="1:5" x14ac:dyDescent="0.2">
      <c r="A16615" t="str">
        <f t="shared" ca="1" si="1296"/>
        <v>Diagnostics and Preventative</v>
      </c>
      <c r="B16615" t="str">
        <f t="shared" ca="1" si="1297"/>
        <v>Periodic Exams</v>
      </c>
      <c r="C16615">
        <f t="shared" si="1295"/>
        <v>922</v>
      </c>
      <c r="D16615">
        <f t="shared" ca="1" si="1298"/>
        <v>0</v>
      </c>
      <c r="E16615">
        <f t="shared" ca="1" si="1299"/>
        <v>1</v>
      </c>
    </row>
    <row r="16616" spans="1:5" x14ac:dyDescent="0.2">
      <c r="A16616" t="str">
        <f t="shared" ca="1" si="1296"/>
        <v>Diagnostics and Preventative</v>
      </c>
      <c r="B16616" t="str">
        <f t="shared" ca="1" si="1297"/>
        <v>Full-mouth x-ray</v>
      </c>
      <c r="C16616">
        <f t="shared" ref="C16616:C16679" si="1300">IF(MOD(ROW(C16616)-2,18)&lt;&gt;0,C16615,C16615+1)</f>
        <v>923</v>
      </c>
      <c r="D16616">
        <f t="shared" ca="1" si="1298"/>
        <v>0</v>
      </c>
      <c r="E16616">
        <f t="shared" ca="1" si="1299"/>
        <v>3</v>
      </c>
    </row>
    <row r="16617" spans="1:5" x14ac:dyDescent="0.2">
      <c r="A16617" t="str">
        <f t="shared" ca="1" si="1296"/>
        <v>Diagnostics and Preventative</v>
      </c>
      <c r="B16617" t="str">
        <f t="shared" ca="1" si="1297"/>
        <v>Space Maintainers</v>
      </c>
      <c r="C16617">
        <f t="shared" si="1300"/>
        <v>923</v>
      </c>
      <c r="D16617">
        <f t="shared" ca="1" si="1298"/>
        <v>0</v>
      </c>
      <c r="E16617">
        <f t="shared" ca="1" si="1299"/>
        <v>7</v>
      </c>
    </row>
    <row r="16618" spans="1:5" x14ac:dyDescent="0.2">
      <c r="A16618" t="str">
        <f t="shared" ca="1" si="1296"/>
        <v>Major</v>
      </c>
      <c r="B16618" t="str">
        <f t="shared" ca="1" si="1297"/>
        <v>temporomandibular joint dysfunction</v>
      </c>
      <c r="C16618">
        <f t="shared" si="1300"/>
        <v>923</v>
      </c>
      <c r="D16618" t="str">
        <f t="shared" ca="1" si="1298"/>
        <v>Services relating to hinging joints of the jaw</v>
      </c>
      <c r="E16618">
        <f t="shared" ca="1" si="1299"/>
        <v>16</v>
      </c>
    </row>
    <row r="16619" spans="1:5" x14ac:dyDescent="0.2">
      <c r="A16619" t="str">
        <f t="shared" ca="1" si="1296"/>
        <v>Basic</v>
      </c>
      <c r="B16619" t="str">
        <f t="shared" ca="1" si="1297"/>
        <v>basic restorative</v>
      </c>
      <c r="C16619">
        <f t="shared" si="1300"/>
        <v>923</v>
      </c>
      <c r="D16619" t="str">
        <f t="shared" ca="1" si="1298"/>
        <v>Fillings (amalgam "silver" and composite "white" non-molar)</v>
      </c>
      <c r="E16619">
        <f t="shared" ca="1" si="1299"/>
        <v>8</v>
      </c>
    </row>
    <row r="16620" spans="1:5" x14ac:dyDescent="0.2">
      <c r="A16620" t="str">
        <f t="shared" ca="1" si="1296"/>
        <v>Diagnostics and Preventative</v>
      </c>
      <c r="B16620" t="str">
        <f t="shared" ca="1" si="1297"/>
        <v>Prophylaxis</v>
      </c>
      <c r="C16620">
        <f t="shared" si="1300"/>
        <v>923</v>
      </c>
      <c r="D16620">
        <f t="shared" ca="1" si="1298"/>
        <v>0</v>
      </c>
      <c r="E16620">
        <f t="shared" ca="1" si="1299"/>
        <v>4</v>
      </c>
    </row>
    <row r="16621" spans="1:5" x14ac:dyDescent="0.2">
      <c r="A16621" t="str">
        <f t="shared" ca="1" si="1296"/>
        <v>Other</v>
      </c>
      <c r="B16621" t="str">
        <f t="shared" ca="1" si="1297"/>
        <v>Implants</v>
      </c>
      <c r="C16621">
        <f t="shared" si="1300"/>
        <v>923</v>
      </c>
      <c r="D16621" t="str">
        <f t="shared" ca="1" si="1298"/>
        <v>Implant dental work</v>
      </c>
      <c r="E16621">
        <f t="shared" ca="1" si="1299"/>
        <v>18</v>
      </c>
    </row>
    <row r="16622" spans="1:5" x14ac:dyDescent="0.2">
      <c r="A16622" t="str">
        <f t="shared" ca="1" si="1296"/>
        <v>Diagnostics and Preventative</v>
      </c>
      <c r="B16622" t="str">
        <f t="shared" ca="1" si="1297"/>
        <v>Prophylaxis</v>
      </c>
      <c r="C16622">
        <f t="shared" si="1300"/>
        <v>923</v>
      </c>
      <c r="D16622">
        <f t="shared" ca="1" si="1298"/>
        <v>0</v>
      </c>
      <c r="E16622">
        <f t="shared" ca="1" si="1299"/>
        <v>4</v>
      </c>
    </row>
    <row r="16623" spans="1:5" x14ac:dyDescent="0.2">
      <c r="A16623" t="str">
        <f t="shared" ca="1" si="1296"/>
        <v>Diagnostics and Preventative</v>
      </c>
      <c r="B16623" t="str">
        <f t="shared" ca="1" si="1297"/>
        <v>Full-mouth x-ray</v>
      </c>
      <c r="C16623">
        <f t="shared" si="1300"/>
        <v>923</v>
      </c>
      <c r="D16623">
        <f t="shared" ca="1" si="1298"/>
        <v>0</v>
      </c>
      <c r="E16623">
        <f t="shared" ca="1" si="1299"/>
        <v>3</v>
      </c>
    </row>
    <row r="16624" spans="1:5" x14ac:dyDescent="0.2">
      <c r="A16624" t="str">
        <f t="shared" ca="1" si="1296"/>
        <v>Diagnostics and Preventative</v>
      </c>
      <c r="B16624" t="str">
        <f t="shared" ca="1" si="1297"/>
        <v>Full-mouth x-ray</v>
      </c>
      <c r="C16624">
        <f t="shared" si="1300"/>
        <v>923</v>
      </c>
      <c r="D16624">
        <f t="shared" ca="1" si="1298"/>
        <v>0</v>
      </c>
      <c r="E16624">
        <f t="shared" ca="1" si="1299"/>
        <v>3</v>
      </c>
    </row>
    <row r="16625" spans="1:5" x14ac:dyDescent="0.2">
      <c r="A16625" t="str">
        <f t="shared" ca="1" si="1296"/>
        <v>Diagnostics and Preventative</v>
      </c>
      <c r="B16625" t="str">
        <f t="shared" ca="1" si="1297"/>
        <v>Bitewing x-rays</v>
      </c>
      <c r="C16625">
        <f t="shared" si="1300"/>
        <v>923</v>
      </c>
      <c r="D16625">
        <f t="shared" ca="1" si="1298"/>
        <v>0</v>
      </c>
      <c r="E16625">
        <f t="shared" ca="1" si="1299"/>
        <v>2</v>
      </c>
    </row>
    <row r="16626" spans="1:5" x14ac:dyDescent="0.2">
      <c r="A16626" t="str">
        <f t="shared" ca="1" si="1296"/>
        <v>Diagnostics and Preventative</v>
      </c>
      <c r="B16626" t="str">
        <f t="shared" ca="1" si="1297"/>
        <v>Sealants</v>
      </c>
      <c r="C16626">
        <f t="shared" si="1300"/>
        <v>923</v>
      </c>
      <c r="D16626">
        <f t="shared" ca="1" si="1298"/>
        <v>0</v>
      </c>
      <c r="E16626">
        <f t="shared" ca="1" si="1299"/>
        <v>6</v>
      </c>
    </row>
    <row r="16627" spans="1:5" x14ac:dyDescent="0.2">
      <c r="A16627" t="str">
        <f t="shared" ca="1" si="1296"/>
        <v>Diagnostics and Preventative</v>
      </c>
      <c r="B16627" t="str">
        <f t="shared" ca="1" si="1297"/>
        <v>Full-mouth x-ray</v>
      </c>
      <c r="C16627">
        <f t="shared" si="1300"/>
        <v>923</v>
      </c>
      <c r="D16627">
        <f t="shared" ca="1" si="1298"/>
        <v>0</v>
      </c>
      <c r="E16627">
        <f t="shared" ca="1" si="1299"/>
        <v>3</v>
      </c>
    </row>
    <row r="16628" spans="1:5" x14ac:dyDescent="0.2">
      <c r="A16628" t="str">
        <f t="shared" ca="1" si="1296"/>
        <v>Diagnostics and Preventative</v>
      </c>
      <c r="B16628" t="str">
        <f t="shared" ca="1" si="1297"/>
        <v>Fluoride treatments</v>
      </c>
      <c r="C16628">
        <f t="shared" si="1300"/>
        <v>923</v>
      </c>
      <c r="D16628">
        <f t="shared" ca="1" si="1298"/>
        <v>0</v>
      </c>
      <c r="E16628">
        <f t="shared" ca="1" si="1299"/>
        <v>5</v>
      </c>
    </row>
    <row r="16629" spans="1:5" x14ac:dyDescent="0.2">
      <c r="A16629" t="str">
        <f t="shared" ca="1" si="1296"/>
        <v>Diagnostics and Preventative</v>
      </c>
      <c r="B16629" t="str">
        <f t="shared" ca="1" si="1297"/>
        <v>Bitewing x-rays</v>
      </c>
      <c r="C16629">
        <f t="shared" si="1300"/>
        <v>923</v>
      </c>
      <c r="D16629">
        <f t="shared" ca="1" si="1298"/>
        <v>0</v>
      </c>
      <c r="E16629">
        <f t="shared" ca="1" si="1299"/>
        <v>2</v>
      </c>
    </row>
    <row r="16630" spans="1:5" x14ac:dyDescent="0.2">
      <c r="A16630" t="str">
        <f t="shared" ca="1" si="1296"/>
        <v>Basic</v>
      </c>
      <c r="B16630" t="str">
        <f t="shared" ca="1" si="1297"/>
        <v>oral surgery</v>
      </c>
      <c r="C16630">
        <f t="shared" si="1300"/>
        <v>923</v>
      </c>
      <c r="D16630" t="str">
        <f t="shared" ca="1" si="1298"/>
        <v>Extraction and other surgery procedures, incl. pre- and post-operative care</v>
      </c>
      <c r="E16630">
        <f t="shared" ca="1" si="1299"/>
        <v>9</v>
      </c>
    </row>
    <row r="16631" spans="1:5" x14ac:dyDescent="0.2">
      <c r="A16631" t="str">
        <f t="shared" ca="1" si="1296"/>
        <v>Diagnostics and Preventative</v>
      </c>
      <c r="B16631" t="str">
        <f t="shared" ca="1" si="1297"/>
        <v>Prophylaxis</v>
      </c>
      <c r="C16631">
        <f t="shared" si="1300"/>
        <v>923</v>
      </c>
      <c r="D16631">
        <f t="shared" ca="1" si="1298"/>
        <v>0</v>
      </c>
      <c r="E16631">
        <f t="shared" ca="1" si="1299"/>
        <v>4</v>
      </c>
    </row>
    <row r="16632" spans="1:5" x14ac:dyDescent="0.2">
      <c r="A16632" t="str">
        <f t="shared" ca="1" si="1296"/>
        <v>Diagnostics and Preventative</v>
      </c>
      <c r="B16632" t="str">
        <f t="shared" ca="1" si="1297"/>
        <v>Fluoride treatments</v>
      </c>
      <c r="C16632">
        <f t="shared" si="1300"/>
        <v>923</v>
      </c>
      <c r="D16632">
        <f t="shared" ca="1" si="1298"/>
        <v>0</v>
      </c>
      <c r="E16632">
        <f t="shared" ca="1" si="1299"/>
        <v>5</v>
      </c>
    </row>
    <row r="16633" spans="1:5" x14ac:dyDescent="0.2">
      <c r="A16633" t="str">
        <f t="shared" ca="1" si="1296"/>
        <v>Basic</v>
      </c>
      <c r="B16633" t="str">
        <f t="shared" ca="1" si="1297"/>
        <v>basic restorative</v>
      </c>
      <c r="C16633">
        <f t="shared" si="1300"/>
        <v>923</v>
      </c>
      <c r="D16633" t="str">
        <f t="shared" ca="1" si="1298"/>
        <v>Fillings (amalgam "silver" and composite "white" non-molar)</v>
      </c>
      <c r="E16633">
        <f t="shared" ca="1" si="1299"/>
        <v>8</v>
      </c>
    </row>
    <row r="16634" spans="1:5" x14ac:dyDescent="0.2">
      <c r="A16634" t="str">
        <f t="shared" ca="1" si="1296"/>
        <v>Diagnostics and Preventative</v>
      </c>
      <c r="B16634" t="str">
        <f t="shared" ca="1" si="1297"/>
        <v>Fluoride treatments</v>
      </c>
      <c r="C16634">
        <f t="shared" si="1300"/>
        <v>924</v>
      </c>
      <c r="D16634">
        <f t="shared" ca="1" si="1298"/>
        <v>0</v>
      </c>
      <c r="E16634">
        <f t="shared" ca="1" si="1299"/>
        <v>5</v>
      </c>
    </row>
    <row r="16635" spans="1:5" x14ac:dyDescent="0.2">
      <c r="A16635" t="str">
        <f t="shared" ca="1" si="1296"/>
        <v>Basic</v>
      </c>
      <c r="B16635" t="str">
        <f t="shared" ca="1" si="1297"/>
        <v>non-surgical periodontics</v>
      </c>
      <c r="C16635">
        <f t="shared" si="1300"/>
        <v>924</v>
      </c>
      <c r="D16635" t="str">
        <f t="shared" ca="1" si="1298"/>
        <v xml:space="preserve">Non-surgical treatment of the gums and supporting structures of the teeth </v>
      </c>
      <c r="E16635">
        <f t="shared" ca="1" si="1299"/>
        <v>12</v>
      </c>
    </row>
    <row r="16636" spans="1:5" x14ac:dyDescent="0.2">
      <c r="A16636" t="str">
        <f t="shared" ca="1" si="1296"/>
        <v>Diagnostics and Preventative</v>
      </c>
      <c r="B16636" t="str">
        <f t="shared" ca="1" si="1297"/>
        <v>Prophylaxis</v>
      </c>
      <c r="C16636">
        <f t="shared" si="1300"/>
        <v>924</v>
      </c>
      <c r="D16636">
        <f t="shared" ca="1" si="1298"/>
        <v>0</v>
      </c>
      <c r="E16636">
        <f t="shared" ca="1" si="1299"/>
        <v>4</v>
      </c>
    </row>
    <row r="16637" spans="1:5" x14ac:dyDescent="0.2">
      <c r="A16637" t="str">
        <f t="shared" ca="1" si="1296"/>
        <v>Major</v>
      </c>
      <c r="B16637" t="str">
        <f t="shared" ca="1" si="1297"/>
        <v>prosthodontics</v>
      </c>
      <c r="C16637">
        <f t="shared" si="1300"/>
        <v>924</v>
      </c>
      <c r="D16637" t="str">
        <f t="shared" ca="1" si="1298"/>
        <v>Procedures for replacement of missing teeth by construction or repair of bridges and partial or complete dentures</v>
      </c>
      <c r="E16637">
        <f t="shared" ca="1" si="1299"/>
        <v>15</v>
      </c>
    </row>
    <row r="16638" spans="1:5" x14ac:dyDescent="0.2">
      <c r="A16638" t="str">
        <f t="shared" ca="1" si="1296"/>
        <v>Major</v>
      </c>
      <c r="B16638" t="str">
        <f t="shared" ca="1" si="1297"/>
        <v>prosthodontics</v>
      </c>
      <c r="C16638">
        <f t="shared" si="1300"/>
        <v>924</v>
      </c>
      <c r="D16638" t="str">
        <f t="shared" ca="1" si="1298"/>
        <v>Procedures for replacement of missing teeth by construction or repair of bridges and partial or complete dentures</v>
      </c>
      <c r="E16638">
        <f t="shared" ca="1" si="1299"/>
        <v>15</v>
      </c>
    </row>
    <row r="16639" spans="1:5" x14ac:dyDescent="0.2">
      <c r="A16639" t="str">
        <f t="shared" ca="1" si="1296"/>
        <v>Diagnostics and Preventative</v>
      </c>
      <c r="B16639" t="str">
        <f t="shared" ca="1" si="1297"/>
        <v>Bitewing x-rays</v>
      </c>
      <c r="C16639">
        <f t="shared" si="1300"/>
        <v>924</v>
      </c>
      <c r="D16639">
        <f t="shared" ca="1" si="1298"/>
        <v>0</v>
      </c>
      <c r="E16639">
        <f t="shared" ca="1" si="1299"/>
        <v>2</v>
      </c>
    </row>
    <row r="16640" spans="1:5" x14ac:dyDescent="0.2">
      <c r="A16640" t="str">
        <f t="shared" ca="1" si="1296"/>
        <v>Major</v>
      </c>
      <c r="B16640" t="str">
        <f t="shared" ca="1" si="1297"/>
        <v>prosthodontics</v>
      </c>
      <c r="C16640">
        <f t="shared" si="1300"/>
        <v>924</v>
      </c>
      <c r="D16640" t="str">
        <f t="shared" ca="1" si="1298"/>
        <v>Procedures for replacement of missing teeth by construction or repair of bridges and partial or complete dentures</v>
      </c>
      <c r="E16640">
        <f t="shared" ca="1" si="1299"/>
        <v>15</v>
      </c>
    </row>
    <row r="16641" spans="1:5" x14ac:dyDescent="0.2">
      <c r="A16641" t="str">
        <f t="shared" ca="1" si="1296"/>
        <v>Diagnostics and Preventative</v>
      </c>
      <c r="B16641" t="str">
        <f t="shared" ca="1" si="1297"/>
        <v>Periodic Exams</v>
      </c>
      <c r="C16641">
        <f t="shared" si="1300"/>
        <v>924</v>
      </c>
      <c r="D16641">
        <f t="shared" ca="1" si="1298"/>
        <v>0</v>
      </c>
      <c r="E16641">
        <f t="shared" ca="1" si="1299"/>
        <v>1</v>
      </c>
    </row>
    <row r="16642" spans="1:5" x14ac:dyDescent="0.2">
      <c r="A16642" t="str">
        <f t="shared" ref="A16642:A16705" ca="1" si="1301">INDEX(services,E16642,1)</f>
        <v>Major</v>
      </c>
      <c r="B16642" t="str">
        <f t="shared" ref="B16642:B16705" ca="1" si="1302">INDEX(services,E16642,2)</f>
        <v>major restorative</v>
      </c>
      <c r="C16642">
        <f t="shared" si="1300"/>
        <v>924</v>
      </c>
      <c r="D16642" t="str">
        <f t="shared" ref="D16642:D16705" ca="1" si="1303">INDEX(services,E16642,3)</f>
        <v>Single crowns, inlays, onlays</v>
      </c>
      <c r="E16642">
        <f t="shared" ref="E16642:E16705" ca="1" si="1304">RANDBETWEEN(1,ROWS(services))</f>
        <v>14</v>
      </c>
    </row>
    <row r="16643" spans="1:5" x14ac:dyDescent="0.2">
      <c r="A16643" t="str">
        <f t="shared" ca="1" si="1301"/>
        <v>Basic</v>
      </c>
      <c r="B16643" t="str">
        <f t="shared" ca="1" si="1302"/>
        <v>basic restorative</v>
      </c>
      <c r="C16643">
        <f t="shared" si="1300"/>
        <v>924</v>
      </c>
      <c r="D16643" t="str">
        <f t="shared" ca="1" si="1303"/>
        <v>Fillings (amalgam "silver" and composite "white" non-molar)</v>
      </c>
      <c r="E16643">
        <f t="shared" ca="1" si="1304"/>
        <v>8</v>
      </c>
    </row>
    <row r="16644" spans="1:5" x14ac:dyDescent="0.2">
      <c r="A16644" t="str">
        <f t="shared" ca="1" si="1301"/>
        <v>Major</v>
      </c>
      <c r="B16644" t="str">
        <f t="shared" ca="1" si="1302"/>
        <v>prosthodontics</v>
      </c>
      <c r="C16644">
        <f t="shared" si="1300"/>
        <v>924</v>
      </c>
      <c r="D16644" t="str">
        <f t="shared" ca="1" si="1303"/>
        <v>Procedures for replacement of missing teeth by construction or repair of bridges and partial or complete dentures</v>
      </c>
      <c r="E16644">
        <f t="shared" ca="1" si="1304"/>
        <v>15</v>
      </c>
    </row>
    <row r="16645" spans="1:5" x14ac:dyDescent="0.2">
      <c r="A16645" t="str">
        <f t="shared" ca="1" si="1301"/>
        <v>Diagnostics and Preventative</v>
      </c>
      <c r="B16645" t="str">
        <f t="shared" ca="1" si="1302"/>
        <v>Fluoride treatments</v>
      </c>
      <c r="C16645">
        <f t="shared" si="1300"/>
        <v>924</v>
      </c>
      <c r="D16645">
        <f t="shared" ca="1" si="1303"/>
        <v>0</v>
      </c>
      <c r="E16645">
        <f t="shared" ca="1" si="1304"/>
        <v>5</v>
      </c>
    </row>
    <row r="16646" spans="1:5" x14ac:dyDescent="0.2">
      <c r="A16646" t="str">
        <f t="shared" ca="1" si="1301"/>
        <v>Diagnostics and Preventative</v>
      </c>
      <c r="B16646" t="str">
        <f t="shared" ca="1" si="1302"/>
        <v>Sealants</v>
      </c>
      <c r="C16646">
        <f t="shared" si="1300"/>
        <v>924</v>
      </c>
      <c r="D16646">
        <f t="shared" ca="1" si="1303"/>
        <v>0</v>
      </c>
      <c r="E16646">
        <f t="shared" ca="1" si="1304"/>
        <v>6</v>
      </c>
    </row>
    <row r="16647" spans="1:5" x14ac:dyDescent="0.2">
      <c r="A16647" t="str">
        <f t="shared" ca="1" si="1301"/>
        <v>Diagnostics and Preventative</v>
      </c>
      <c r="B16647" t="str">
        <f t="shared" ca="1" si="1302"/>
        <v>Fluoride treatments</v>
      </c>
      <c r="C16647">
        <f t="shared" si="1300"/>
        <v>924</v>
      </c>
      <c r="D16647">
        <f t="shared" ca="1" si="1303"/>
        <v>0</v>
      </c>
      <c r="E16647">
        <f t="shared" ca="1" si="1304"/>
        <v>5</v>
      </c>
    </row>
    <row r="16648" spans="1:5" x14ac:dyDescent="0.2">
      <c r="A16648" t="str">
        <f t="shared" ca="1" si="1301"/>
        <v>Diagnostics and Preventative</v>
      </c>
      <c r="B16648" t="str">
        <f t="shared" ca="1" si="1302"/>
        <v>Periodic Exams</v>
      </c>
      <c r="C16648">
        <f t="shared" si="1300"/>
        <v>924</v>
      </c>
      <c r="D16648">
        <f t="shared" ca="1" si="1303"/>
        <v>0</v>
      </c>
      <c r="E16648">
        <f t="shared" ca="1" si="1304"/>
        <v>1</v>
      </c>
    </row>
    <row r="16649" spans="1:5" x14ac:dyDescent="0.2">
      <c r="A16649" t="str">
        <f t="shared" ca="1" si="1301"/>
        <v>Diagnostics and Preventative</v>
      </c>
      <c r="B16649" t="str">
        <f t="shared" ca="1" si="1302"/>
        <v>Space Maintainers</v>
      </c>
      <c r="C16649">
        <f t="shared" si="1300"/>
        <v>924</v>
      </c>
      <c r="D16649">
        <f t="shared" ca="1" si="1303"/>
        <v>0</v>
      </c>
      <c r="E16649">
        <f t="shared" ca="1" si="1304"/>
        <v>7</v>
      </c>
    </row>
    <row r="16650" spans="1:5" x14ac:dyDescent="0.2">
      <c r="A16650" t="str">
        <f t="shared" ca="1" si="1301"/>
        <v>Major</v>
      </c>
      <c r="B16650" t="str">
        <f t="shared" ca="1" si="1302"/>
        <v>temporomandibular joint dysfunction</v>
      </c>
      <c r="C16650">
        <f t="shared" si="1300"/>
        <v>924</v>
      </c>
      <c r="D16650" t="str">
        <f t="shared" ca="1" si="1303"/>
        <v>Services relating to hinging joints of the jaw</v>
      </c>
      <c r="E16650">
        <f t="shared" ca="1" si="1304"/>
        <v>16</v>
      </c>
    </row>
    <row r="16651" spans="1:5" x14ac:dyDescent="0.2">
      <c r="A16651" t="str">
        <f t="shared" ca="1" si="1301"/>
        <v>Major</v>
      </c>
      <c r="B16651" t="str">
        <f t="shared" ca="1" si="1302"/>
        <v>prosthodontics</v>
      </c>
      <c r="C16651">
        <f t="shared" si="1300"/>
        <v>924</v>
      </c>
      <c r="D16651" t="str">
        <f t="shared" ca="1" si="1303"/>
        <v>Procedures for replacement of missing teeth by construction or repair of bridges and partial or complete dentures</v>
      </c>
      <c r="E16651">
        <f t="shared" ca="1" si="1304"/>
        <v>15</v>
      </c>
    </row>
    <row r="16652" spans="1:5" x14ac:dyDescent="0.2">
      <c r="A16652" t="str">
        <f t="shared" ca="1" si="1301"/>
        <v>Major</v>
      </c>
      <c r="B16652" t="str">
        <f t="shared" ca="1" si="1302"/>
        <v>major restorative</v>
      </c>
      <c r="C16652">
        <f t="shared" si="1300"/>
        <v>925</v>
      </c>
      <c r="D16652" t="str">
        <f t="shared" ca="1" si="1303"/>
        <v>Single crowns, inlays, onlays</v>
      </c>
      <c r="E16652">
        <f t="shared" ca="1" si="1304"/>
        <v>14</v>
      </c>
    </row>
    <row r="16653" spans="1:5" x14ac:dyDescent="0.2">
      <c r="A16653" t="str">
        <f t="shared" ca="1" si="1301"/>
        <v>Diagnostics and Preventative</v>
      </c>
      <c r="B16653" t="str">
        <f t="shared" ca="1" si="1302"/>
        <v>Space Maintainers</v>
      </c>
      <c r="C16653">
        <f t="shared" si="1300"/>
        <v>925</v>
      </c>
      <c r="D16653">
        <f t="shared" ca="1" si="1303"/>
        <v>0</v>
      </c>
      <c r="E16653">
        <f t="shared" ca="1" si="1304"/>
        <v>7</v>
      </c>
    </row>
    <row r="16654" spans="1:5" x14ac:dyDescent="0.2">
      <c r="A16654" t="str">
        <f t="shared" ca="1" si="1301"/>
        <v>Basic</v>
      </c>
      <c r="B16654" t="str">
        <f t="shared" ca="1" si="1302"/>
        <v>oral surgery</v>
      </c>
      <c r="C16654">
        <f t="shared" si="1300"/>
        <v>925</v>
      </c>
      <c r="D16654" t="str">
        <f t="shared" ca="1" si="1303"/>
        <v>Extraction and other surgery procedures, incl. pre- and post-operative care</v>
      </c>
      <c r="E16654">
        <f t="shared" ca="1" si="1304"/>
        <v>9</v>
      </c>
    </row>
    <row r="16655" spans="1:5" x14ac:dyDescent="0.2">
      <c r="A16655" t="str">
        <f t="shared" ca="1" si="1301"/>
        <v>Diagnostics and Preventative</v>
      </c>
      <c r="B16655" t="str">
        <f t="shared" ca="1" si="1302"/>
        <v>Prophylaxis</v>
      </c>
      <c r="C16655">
        <f t="shared" si="1300"/>
        <v>925</v>
      </c>
      <c r="D16655">
        <f t="shared" ca="1" si="1303"/>
        <v>0</v>
      </c>
      <c r="E16655">
        <f t="shared" ca="1" si="1304"/>
        <v>4</v>
      </c>
    </row>
    <row r="16656" spans="1:5" x14ac:dyDescent="0.2">
      <c r="A16656" t="str">
        <f t="shared" ca="1" si="1301"/>
        <v>Orthodontics</v>
      </c>
      <c r="B16656" t="str">
        <f t="shared" ca="1" si="1302"/>
        <v>orthodontics</v>
      </c>
      <c r="C16656">
        <f t="shared" si="1300"/>
        <v>925</v>
      </c>
      <c r="D16656" t="str">
        <f t="shared" ca="1" si="1303"/>
        <v>For eligible dependents to age 19</v>
      </c>
      <c r="E16656">
        <f t="shared" ca="1" si="1304"/>
        <v>17</v>
      </c>
    </row>
    <row r="16657" spans="1:5" x14ac:dyDescent="0.2">
      <c r="A16657" t="str">
        <f t="shared" ca="1" si="1301"/>
        <v>Diagnostics and Preventative</v>
      </c>
      <c r="B16657" t="str">
        <f t="shared" ca="1" si="1302"/>
        <v>Space Maintainers</v>
      </c>
      <c r="C16657">
        <f t="shared" si="1300"/>
        <v>925</v>
      </c>
      <c r="D16657">
        <f t="shared" ca="1" si="1303"/>
        <v>0</v>
      </c>
      <c r="E16657">
        <f t="shared" ca="1" si="1304"/>
        <v>7</v>
      </c>
    </row>
    <row r="16658" spans="1:5" x14ac:dyDescent="0.2">
      <c r="A16658" t="str">
        <f t="shared" ca="1" si="1301"/>
        <v>Diagnostics and Preventative</v>
      </c>
      <c r="B16658" t="str">
        <f t="shared" ca="1" si="1302"/>
        <v>Bitewing x-rays</v>
      </c>
      <c r="C16658">
        <f t="shared" si="1300"/>
        <v>925</v>
      </c>
      <c r="D16658">
        <f t="shared" ca="1" si="1303"/>
        <v>0</v>
      </c>
      <c r="E16658">
        <f t="shared" ca="1" si="1304"/>
        <v>2</v>
      </c>
    </row>
    <row r="16659" spans="1:5" x14ac:dyDescent="0.2">
      <c r="A16659" t="str">
        <f t="shared" ca="1" si="1301"/>
        <v>Diagnostics and Preventative</v>
      </c>
      <c r="B16659" t="str">
        <f t="shared" ca="1" si="1302"/>
        <v>Full-mouth x-ray</v>
      </c>
      <c r="C16659">
        <f t="shared" si="1300"/>
        <v>925</v>
      </c>
      <c r="D16659">
        <f t="shared" ca="1" si="1303"/>
        <v>0</v>
      </c>
      <c r="E16659">
        <f t="shared" ca="1" si="1304"/>
        <v>3</v>
      </c>
    </row>
    <row r="16660" spans="1:5" x14ac:dyDescent="0.2">
      <c r="A16660" t="str">
        <f t="shared" ca="1" si="1301"/>
        <v>Diagnostics and Preventative</v>
      </c>
      <c r="B16660" t="str">
        <f t="shared" ca="1" si="1302"/>
        <v>Fluoride treatments</v>
      </c>
      <c r="C16660">
        <f t="shared" si="1300"/>
        <v>925</v>
      </c>
      <c r="D16660">
        <f t="shared" ca="1" si="1303"/>
        <v>0</v>
      </c>
      <c r="E16660">
        <f t="shared" ca="1" si="1304"/>
        <v>5</v>
      </c>
    </row>
    <row r="16661" spans="1:5" x14ac:dyDescent="0.2">
      <c r="A16661" t="str">
        <f t="shared" ca="1" si="1301"/>
        <v>Basic</v>
      </c>
      <c r="B16661" t="str">
        <f t="shared" ca="1" si="1302"/>
        <v>general anesthesia</v>
      </c>
      <c r="C16661">
        <f t="shared" si="1300"/>
        <v>925</v>
      </c>
      <c r="D16661" t="str">
        <f t="shared" ca="1" si="1303"/>
        <v>Covered when used in conjunction with covered oral surgical procedures</v>
      </c>
      <c r="E16661">
        <f t="shared" ca="1" si="1304"/>
        <v>13</v>
      </c>
    </row>
    <row r="16662" spans="1:5" x14ac:dyDescent="0.2">
      <c r="A16662" t="str">
        <f t="shared" ca="1" si="1301"/>
        <v>Basic</v>
      </c>
      <c r="B16662" t="str">
        <f t="shared" ca="1" si="1302"/>
        <v>non-surgical periodontics</v>
      </c>
      <c r="C16662">
        <f t="shared" si="1300"/>
        <v>925</v>
      </c>
      <c r="D16662" t="str">
        <f t="shared" ca="1" si="1303"/>
        <v xml:space="preserve">Non-surgical treatment of the gums and supporting structures of the teeth </v>
      </c>
      <c r="E16662">
        <f t="shared" ca="1" si="1304"/>
        <v>12</v>
      </c>
    </row>
    <row r="16663" spans="1:5" x14ac:dyDescent="0.2">
      <c r="A16663" t="str">
        <f t="shared" ca="1" si="1301"/>
        <v>Major</v>
      </c>
      <c r="B16663" t="str">
        <f t="shared" ca="1" si="1302"/>
        <v>major restorative</v>
      </c>
      <c r="C16663">
        <f t="shared" si="1300"/>
        <v>925</v>
      </c>
      <c r="D16663" t="str">
        <f t="shared" ca="1" si="1303"/>
        <v>Single crowns, inlays, onlays</v>
      </c>
      <c r="E16663">
        <f t="shared" ca="1" si="1304"/>
        <v>14</v>
      </c>
    </row>
    <row r="16664" spans="1:5" x14ac:dyDescent="0.2">
      <c r="A16664" t="str">
        <f t="shared" ca="1" si="1301"/>
        <v>Basic</v>
      </c>
      <c r="B16664" t="str">
        <f t="shared" ca="1" si="1302"/>
        <v>non-surgical periodontics</v>
      </c>
      <c r="C16664">
        <f t="shared" si="1300"/>
        <v>925</v>
      </c>
      <c r="D16664" t="str">
        <f t="shared" ca="1" si="1303"/>
        <v xml:space="preserve">Non-surgical treatment of the gums and supporting structures of the teeth </v>
      </c>
      <c r="E16664">
        <f t="shared" ca="1" si="1304"/>
        <v>12</v>
      </c>
    </row>
    <row r="16665" spans="1:5" x14ac:dyDescent="0.2">
      <c r="A16665" t="str">
        <f t="shared" ca="1" si="1301"/>
        <v>Basic</v>
      </c>
      <c r="B16665" t="str">
        <f t="shared" ca="1" si="1302"/>
        <v>general anesthesia</v>
      </c>
      <c r="C16665">
        <f t="shared" si="1300"/>
        <v>925</v>
      </c>
      <c r="D16665" t="str">
        <f t="shared" ca="1" si="1303"/>
        <v>Covered when used in conjunction with covered oral surgical procedures</v>
      </c>
      <c r="E16665">
        <f t="shared" ca="1" si="1304"/>
        <v>13</v>
      </c>
    </row>
    <row r="16666" spans="1:5" x14ac:dyDescent="0.2">
      <c r="A16666" t="str">
        <f t="shared" ca="1" si="1301"/>
        <v>Basic</v>
      </c>
      <c r="B16666" t="str">
        <f t="shared" ca="1" si="1302"/>
        <v>oral surgery</v>
      </c>
      <c r="C16666">
        <f t="shared" si="1300"/>
        <v>925</v>
      </c>
      <c r="D16666" t="str">
        <f t="shared" ca="1" si="1303"/>
        <v>Extraction and other surgery procedures, incl. pre- and post-operative care</v>
      </c>
      <c r="E16666">
        <f t="shared" ca="1" si="1304"/>
        <v>9</v>
      </c>
    </row>
    <row r="16667" spans="1:5" x14ac:dyDescent="0.2">
      <c r="A16667" t="str">
        <f t="shared" ca="1" si="1301"/>
        <v>Basic</v>
      </c>
      <c r="B16667" t="str">
        <f t="shared" ca="1" si="1302"/>
        <v>endodontics</v>
      </c>
      <c r="C16667">
        <f t="shared" si="1300"/>
        <v>925</v>
      </c>
      <c r="D16667" t="str">
        <f t="shared" ca="1" si="1303"/>
        <v>Root canal, pulpal therapy</v>
      </c>
      <c r="E16667">
        <f t="shared" ca="1" si="1304"/>
        <v>10</v>
      </c>
    </row>
    <row r="16668" spans="1:5" x14ac:dyDescent="0.2">
      <c r="A16668" t="str">
        <f t="shared" ca="1" si="1301"/>
        <v>Basic</v>
      </c>
      <c r="B16668" t="str">
        <f t="shared" ca="1" si="1302"/>
        <v>non-surgical periodontics</v>
      </c>
      <c r="C16668">
        <f t="shared" si="1300"/>
        <v>925</v>
      </c>
      <c r="D16668" t="str">
        <f t="shared" ca="1" si="1303"/>
        <v xml:space="preserve">Non-surgical treatment of the gums and supporting structures of the teeth </v>
      </c>
      <c r="E16668">
        <f t="shared" ca="1" si="1304"/>
        <v>12</v>
      </c>
    </row>
    <row r="16669" spans="1:5" x14ac:dyDescent="0.2">
      <c r="A16669" t="str">
        <f t="shared" ca="1" si="1301"/>
        <v>Basic</v>
      </c>
      <c r="B16669" t="str">
        <f t="shared" ca="1" si="1302"/>
        <v>oral surgery</v>
      </c>
      <c r="C16669">
        <f t="shared" si="1300"/>
        <v>925</v>
      </c>
      <c r="D16669" t="str">
        <f t="shared" ca="1" si="1303"/>
        <v>Extraction and other surgery procedures, incl. pre- and post-operative care</v>
      </c>
      <c r="E16669">
        <f t="shared" ca="1" si="1304"/>
        <v>9</v>
      </c>
    </row>
    <row r="16670" spans="1:5" x14ac:dyDescent="0.2">
      <c r="A16670" t="str">
        <f t="shared" ca="1" si="1301"/>
        <v>Other</v>
      </c>
      <c r="B16670" t="str">
        <f t="shared" ca="1" si="1302"/>
        <v>Implants</v>
      </c>
      <c r="C16670">
        <f t="shared" si="1300"/>
        <v>926</v>
      </c>
      <c r="D16670" t="str">
        <f t="shared" ca="1" si="1303"/>
        <v>Implant dental work</v>
      </c>
      <c r="E16670">
        <f t="shared" ca="1" si="1304"/>
        <v>18</v>
      </c>
    </row>
    <row r="16671" spans="1:5" x14ac:dyDescent="0.2">
      <c r="A16671" t="str">
        <f t="shared" ca="1" si="1301"/>
        <v>Major</v>
      </c>
      <c r="B16671" t="str">
        <f t="shared" ca="1" si="1302"/>
        <v>temporomandibular joint dysfunction</v>
      </c>
      <c r="C16671">
        <f t="shared" si="1300"/>
        <v>926</v>
      </c>
      <c r="D16671" t="str">
        <f t="shared" ca="1" si="1303"/>
        <v>Services relating to hinging joints of the jaw</v>
      </c>
      <c r="E16671">
        <f t="shared" ca="1" si="1304"/>
        <v>16</v>
      </c>
    </row>
    <row r="16672" spans="1:5" x14ac:dyDescent="0.2">
      <c r="A16672" t="str">
        <f t="shared" ca="1" si="1301"/>
        <v>Diagnostics and Preventative</v>
      </c>
      <c r="B16672" t="str">
        <f t="shared" ca="1" si="1302"/>
        <v>Bitewing x-rays</v>
      </c>
      <c r="C16672">
        <f t="shared" si="1300"/>
        <v>926</v>
      </c>
      <c r="D16672">
        <f t="shared" ca="1" si="1303"/>
        <v>0</v>
      </c>
      <c r="E16672">
        <f t="shared" ca="1" si="1304"/>
        <v>2</v>
      </c>
    </row>
    <row r="16673" spans="1:5" x14ac:dyDescent="0.2">
      <c r="A16673" t="str">
        <f t="shared" ca="1" si="1301"/>
        <v>Basic</v>
      </c>
      <c r="B16673" t="str">
        <f t="shared" ca="1" si="1302"/>
        <v>surgical periodontics</v>
      </c>
      <c r="C16673">
        <f t="shared" si="1300"/>
        <v>926</v>
      </c>
      <c r="D16673" t="str">
        <f t="shared" ca="1" si="1303"/>
        <v>Surgical treatment of the gums and supporting structures of the teeth</v>
      </c>
      <c r="E16673">
        <f t="shared" ca="1" si="1304"/>
        <v>11</v>
      </c>
    </row>
    <row r="16674" spans="1:5" x14ac:dyDescent="0.2">
      <c r="A16674" t="str">
        <f t="shared" ca="1" si="1301"/>
        <v>Major</v>
      </c>
      <c r="B16674" t="str">
        <f t="shared" ca="1" si="1302"/>
        <v>major restorative</v>
      </c>
      <c r="C16674">
        <f t="shared" si="1300"/>
        <v>926</v>
      </c>
      <c r="D16674" t="str">
        <f t="shared" ca="1" si="1303"/>
        <v>Single crowns, inlays, onlays</v>
      </c>
      <c r="E16674">
        <f t="shared" ca="1" si="1304"/>
        <v>14</v>
      </c>
    </row>
    <row r="16675" spans="1:5" x14ac:dyDescent="0.2">
      <c r="A16675" t="str">
        <f t="shared" ca="1" si="1301"/>
        <v>Major</v>
      </c>
      <c r="B16675" t="str">
        <f t="shared" ca="1" si="1302"/>
        <v>major restorative</v>
      </c>
      <c r="C16675">
        <f t="shared" si="1300"/>
        <v>926</v>
      </c>
      <c r="D16675" t="str">
        <f t="shared" ca="1" si="1303"/>
        <v>Single crowns, inlays, onlays</v>
      </c>
      <c r="E16675">
        <f t="shared" ca="1" si="1304"/>
        <v>14</v>
      </c>
    </row>
    <row r="16676" spans="1:5" x14ac:dyDescent="0.2">
      <c r="A16676" t="str">
        <f t="shared" ca="1" si="1301"/>
        <v>Diagnostics and Preventative</v>
      </c>
      <c r="B16676" t="str">
        <f t="shared" ca="1" si="1302"/>
        <v>Fluoride treatments</v>
      </c>
      <c r="C16676">
        <f t="shared" si="1300"/>
        <v>926</v>
      </c>
      <c r="D16676">
        <f t="shared" ca="1" si="1303"/>
        <v>0</v>
      </c>
      <c r="E16676">
        <f t="shared" ca="1" si="1304"/>
        <v>5</v>
      </c>
    </row>
    <row r="16677" spans="1:5" x14ac:dyDescent="0.2">
      <c r="A16677" t="str">
        <f t="shared" ca="1" si="1301"/>
        <v>Major</v>
      </c>
      <c r="B16677" t="str">
        <f t="shared" ca="1" si="1302"/>
        <v>temporomandibular joint dysfunction</v>
      </c>
      <c r="C16677">
        <f t="shared" si="1300"/>
        <v>926</v>
      </c>
      <c r="D16677" t="str">
        <f t="shared" ca="1" si="1303"/>
        <v>Services relating to hinging joints of the jaw</v>
      </c>
      <c r="E16677">
        <f t="shared" ca="1" si="1304"/>
        <v>16</v>
      </c>
    </row>
    <row r="16678" spans="1:5" x14ac:dyDescent="0.2">
      <c r="A16678" t="str">
        <f t="shared" ca="1" si="1301"/>
        <v>Major</v>
      </c>
      <c r="B16678" t="str">
        <f t="shared" ca="1" si="1302"/>
        <v>major restorative</v>
      </c>
      <c r="C16678">
        <f t="shared" si="1300"/>
        <v>926</v>
      </c>
      <c r="D16678" t="str">
        <f t="shared" ca="1" si="1303"/>
        <v>Single crowns, inlays, onlays</v>
      </c>
      <c r="E16678">
        <f t="shared" ca="1" si="1304"/>
        <v>14</v>
      </c>
    </row>
    <row r="16679" spans="1:5" x14ac:dyDescent="0.2">
      <c r="A16679" t="str">
        <f t="shared" ca="1" si="1301"/>
        <v>Diagnostics and Preventative</v>
      </c>
      <c r="B16679" t="str">
        <f t="shared" ca="1" si="1302"/>
        <v>Bitewing x-rays</v>
      </c>
      <c r="C16679">
        <f t="shared" si="1300"/>
        <v>926</v>
      </c>
      <c r="D16679">
        <f t="shared" ca="1" si="1303"/>
        <v>0</v>
      </c>
      <c r="E16679">
        <f t="shared" ca="1" si="1304"/>
        <v>2</v>
      </c>
    </row>
    <row r="16680" spans="1:5" x14ac:dyDescent="0.2">
      <c r="A16680" t="str">
        <f t="shared" ca="1" si="1301"/>
        <v>Basic</v>
      </c>
      <c r="B16680" t="str">
        <f t="shared" ca="1" si="1302"/>
        <v>oral surgery</v>
      </c>
      <c r="C16680">
        <f t="shared" ref="C16680:C16743" si="1305">IF(MOD(ROW(C16680)-2,18)&lt;&gt;0,C16679,C16679+1)</f>
        <v>926</v>
      </c>
      <c r="D16680" t="str">
        <f t="shared" ca="1" si="1303"/>
        <v>Extraction and other surgery procedures, incl. pre- and post-operative care</v>
      </c>
      <c r="E16680">
        <f t="shared" ca="1" si="1304"/>
        <v>9</v>
      </c>
    </row>
    <row r="16681" spans="1:5" x14ac:dyDescent="0.2">
      <c r="A16681" t="str">
        <f t="shared" ca="1" si="1301"/>
        <v>Major</v>
      </c>
      <c r="B16681" t="str">
        <f t="shared" ca="1" si="1302"/>
        <v>major restorative</v>
      </c>
      <c r="C16681">
        <f t="shared" si="1305"/>
        <v>926</v>
      </c>
      <c r="D16681" t="str">
        <f t="shared" ca="1" si="1303"/>
        <v>Single crowns, inlays, onlays</v>
      </c>
      <c r="E16681">
        <f t="shared" ca="1" si="1304"/>
        <v>14</v>
      </c>
    </row>
    <row r="16682" spans="1:5" x14ac:dyDescent="0.2">
      <c r="A16682" t="str">
        <f t="shared" ca="1" si="1301"/>
        <v>Basic</v>
      </c>
      <c r="B16682" t="str">
        <f t="shared" ca="1" si="1302"/>
        <v>general anesthesia</v>
      </c>
      <c r="C16682">
        <f t="shared" si="1305"/>
        <v>926</v>
      </c>
      <c r="D16682" t="str">
        <f t="shared" ca="1" si="1303"/>
        <v>Covered when used in conjunction with covered oral surgical procedures</v>
      </c>
      <c r="E16682">
        <f t="shared" ca="1" si="1304"/>
        <v>13</v>
      </c>
    </row>
    <row r="16683" spans="1:5" x14ac:dyDescent="0.2">
      <c r="A16683" t="str">
        <f t="shared" ca="1" si="1301"/>
        <v>Basic</v>
      </c>
      <c r="B16683" t="str">
        <f t="shared" ca="1" si="1302"/>
        <v>non-surgical periodontics</v>
      </c>
      <c r="C16683">
        <f t="shared" si="1305"/>
        <v>926</v>
      </c>
      <c r="D16683" t="str">
        <f t="shared" ca="1" si="1303"/>
        <v xml:space="preserve">Non-surgical treatment of the gums and supporting structures of the teeth </v>
      </c>
      <c r="E16683">
        <f t="shared" ca="1" si="1304"/>
        <v>12</v>
      </c>
    </row>
    <row r="16684" spans="1:5" x14ac:dyDescent="0.2">
      <c r="A16684" t="str">
        <f t="shared" ca="1" si="1301"/>
        <v>Diagnostics and Preventative</v>
      </c>
      <c r="B16684" t="str">
        <f t="shared" ca="1" si="1302"/>
        <v>Sealants</v>
      </c>
      <c r="C16684">
        <f t="shared" si="1305"/>
        <v>926</v>
      </c>
      <c r="D16684">
        <f t="shared" ca="1" si="1303"/>
        <v>0</v>
      </c>
      <c r="E16684">
        <f t="shared" ca="1" si="1304"/>
        <v>6</v>
      </c>
    </row>
    <row r="16685" spans="1:5" x14ac:dyDescent="0.2">
      <c r="A16685" t="str">
        <f t="shared" ca="1" si="1301"/>
        <v>Basic</v>
      </c>
      <c r="B16685" t="str">
        <f t="shared" ca="1" si="1302"/>
        <v>endodontics</v>
      </c>
      <c r="C16685">
        <f t="shared" si="1305"/>
        <v>926</v>
      </c>
      <c r="D16685" t="str">
        <f t="shared" ca="1" si="1303"/>
        <v>Root canal, pulpal therapy</v>
      </c>
      <c r="E16685">
        <f t="shared" ca="1" si="1304"/>
        <v>10</v>
      </c>
    </row>
    <row r="16686" spans="1:5" x14ac:dyDescent="0.2">
      <c r="A16686" t="str">
        <f t="shared" ca="1" si="1301"/>
        <v>Diagnostics and Preventative</v>
      </c>
      <c r="B16686" t="str">
        <f t="shared" ca="1" si="1302"/>
        <v>Bitewing x-rays</v>
      </c>
      <c r="C16686">
        <f t="shared" si="1305"/>
        <v>926</v>
      </c>
      <c r="D16686">
        <f t="shared" ca="1" si="1303"/>
        <v>0</v>
      </c>
      <c r="E16686">
        <f t="shared" ca="1" si="1304"/>
        <v>2</v>
      </c>
    </row>
    <row r="16687" spans="1:5" x14ac:dyDescent="0.2">
      <c r="A16687" t="str">
        <f t="shared" ca="1" si="1301"/>
        <v>Major</v>
      </c>
      <c r="B16687" t="str">
        <f t="shared" ca="1" si="1302"/>
        <v>temporomandibular joint dysfunction</v>
      </c>
      <c r="C16687">
        <f t="shared" si="1305"/>
        <v>926</v>
      </c>
      <c r="D16687" t="str">
        <f t="shared" ca="1" si="1303"/>
        <v>Services relating to hinging joints of the jaw</v>
      </c>
      <c r="E16687">
        <f t="shared" ca="1" si="1304"/>
        <v>16</v>
      </c>
    </row>
    <row r="16688" spans="1:5" x14ac:dyDescent="0.2">
      <c r="A16688" t="str">
        <f t="shared" ca="1" si="1301"/>
        <v>Basic</v>
      </c>
      <c r="B16688" t="str">
        <f t="shared" ca="1" si="1302"/>
        <v>oral surgery</v>
      </c>
      <c r="C16688">
        <f t="shared" si="1305"/>
        <v>927</v>
      </c>
      <c r="D16688" t="str">
        <f t="shared" ca="1" si="1303"/>
        <v>Extraction and other surgery procedures, incl. pre- and post-operative care</v>
      </c>
      <c r="E16688">
        <f t="shared" ca="1" si="1304"/>
        <v>9</v>
      </c>
    </row>
    <row r="16689" spans="1:5" x14ac:dyDescent="0.2">
      <c r="A16689" t="str">
        <f t="shared" ca="1" si="1301"/>
        <v>Diagnostics and Preventative</v>
      </c>
      <c r="B16689" t="str">
        <f t="shared" ca="1" si="1302"/>
        <v>Prophylaxis</v>
      </c>
      <c r="C16689">
        <f t="shared" si="1305"/>
        <v>927</v>
      </c>
      <c r="D16689">
        <f t="shared" ca="1" si="1303"/>
        <v>0</v>
      </c>
      <c r="E16689">
        <f t="shared" ca="1" si="1304"/>
        <v>4</v>
      </c>
    </row>
    <row r="16690" spans="1:5" x14ac:dyDescent="0.2">
      <c r="A16690" t="str">
        <f t="shared" ca="1" si="1301"/>
        <v>Diagnostics and Preventative</v>
      </c>
      <c r="B16690" t="str">
        <f t="shared" ca="1" si="1302"/>
        <v>Fluoride treatments</v>
      </c>
      <c r="C16690">
        <f t="shared" si="1305"/>
        <v>927</v>
      </c>
      <c r="D16690">
        <f t="shared" ca="1" si="1303"/>
        <v>0</v>
      </c>
      <c r="E16690">
        <f t="shared" ca="1" si="1304"/>
        <v>5</v>
      </c>
    </row>
    <row r="16691" spans="1:5" x14ac:dyDescent="0.2">
      <c r="A16691" t="str">
        <f t="shared" ca="1" si="1301"/>
        <v>Other</v>
      </c>
      <c r="B16691" t="str">
        <f t="shared" ca="1" si="1302"/>
        <v>Implants</v>
      </c>
      <c r="C16691">
        <f t="shared" si="1305"/>
        <v>927</v>
      </c>
      <c r="D16691" t="str">
        <f t="shared" ca="1" si="1303"/>
        <v>Implant dental work</v>
      </c>
      <c r="E16691">
        <f t="shared" ca="1" si="1304"/>
        <v>18</v>
      </c>
    </row>
    <row r="16692" spans="1:5" x14ac:dyDescent="0.2">
      <c r="A16692" t="str">
        <f t="shared" ca="1" si="1301"/>
        <v>Diagnostics and Preventative</v>
      </c>
      <c r="B16692" t="str">
        <f t="shared" ca="1" si="1302"/>
        <v>Prophylaxis</v>
      </c>
      <c r="C16692">
        <f t="shared" si="1305"/>
        <v>927</v>
      </c>
      <c r="D16692">
        <f t="shared" ca="1" si="1303"/>
        <v>0</v>
      </c>
      <c r="E16692">
        <f t="shared" ca="1" si="1304"/>
        <v>4</v>
      </c>
    </row>
    <row r="16693" spans="1:5" x14ac:dyDescent="0.2">
      <c r="A16693" t="str">
        <f t="shared" ca="1" si="1301"/>
        <v>Other</v>
      </c>
      <c r="B16693" t="str">
        <f t="shared" ca="1" si="1302"/>
        <v>Implants</v>
      </c>
      <c r="C16693">
        <f t="shared" si="1305"/>
        <v>927</v>
      </c>
      <c r="D16693" t="str">
        <f t="shared" ca="1" si="1303"/>
        <v>Implant dental work</v>
      </c>
      <c r="E16693">
        <f t="shared" ca="1" si="1304"/>
        <v>18</v>
      </c>
    </row>
    <row r="16694" spans="1:5" x14ac:dyDescent="0.2">
      <c r="A16694" t="str">
        <f t="shared" ca="1" si="1301"/>
        <v>Orthodontics</v>
      </c>
      <c r="B16694" t="str">
        <f t="shared" ca="1" si="1302"/>
        <v>orthodontics</v>
      </c>
      <c r="C16694">
        <f t="shared" si="1305"/>
        <v>927</v>
      </c>
      <c r="D16694" t="str">
        <f t="shared" ca="1" si="1303"/>
        <v>For eligible dependents to age 19</v>
      </c>
      <c r="E16694">
        <f t="shared" ca="1" si="1304"/>
        <v>17</v>
      </c>
    </row>
    <row r="16695" spans="1:5" x14ac:dyDescent="0.2">
      <c r="A16695" t="str">
        <f t="shared" ca="1" si="1301"/>
        <v>Major</v>
      </c>
      <c r="B16695" t="str">
        <f t="shared" ca="1" si="1302"/>
        <v>major restorative</v>
      </c>
      <c r="C16695">
        <f t="shared" si="1305"/>
        <v>927</v>
      </c>
      <c r="D16695" t="str">
        <f t="shared" ca="1" si="1303"/>
        <v>Single crowns, inlays, onlays</v>
      </c>
      <c r="E16695">
        <f t="shared" ca="1" si="1304"/>
        <v>14</v>
      </c>
    </row>
    <row r="16696" spans="1:5" x14ac:dyDescent="0.2">
      <c r="A16696" t="str">
        <f t="shared" ca="1" si="1301"/>
        <v>Basic</v>
      </c>
      <c r="B16696" t="str">
        <f t="shared" ca="1" si="1302"/>
        <v>basic restorative</v>
      </c>
      <c r="C16696">
        <f t="shared" si="1305"/>
        <v>927</v>
      </c>
      <c r="D16696" t="str">
        <f t="shared" ca="1" si="1303"/>
        <v>Fillings (amalgam "silver" and composite "white" non-molar)</v>
      </c>
      <c r="E16696">
        <f t="shared" ca="1" si="1304"/>
        <v>8</v>
      </c>
    </row>
    <row r="16697" spans="1:5" x14ac:dyDescent="0.2">
      <c r="A16697" t="str">
        <f t="shared" ca="1" si="1301"/>
        <v>Basic</v>
      </c>
      <c r="B16697" t="str">
        <f t="shared" ca="1" si="1302"/>
        <v>surgical periodontics</v>
      </c>
      <c r="C16697">
        <f t="shared" si="1305"/>
        <v>927</v>
      </c>
      <c r="D16697" t="str">
        <f t="shared" ca="1" si="1303"/>
        <v>Surgical treatment of the gums and supporting structures of the teeth</v>
      </c>
      <c r="E16697">
        <f t="shared" ca="1" si="1304"/>
        <v>11</v>
      </c>
    </row>
    <row r="16698" spans="1:5" x14ac:dyDescent="0.2">
      <c r="A16698" t="str">
        <f t="shared" ca="1" si="1301"/>
        <v>Diagnostics and Preventative</v>
      </c>
      <c r="B16698" t="str">
        <f t="shared" ca="1" si="1302"/>
        <v>Periodic Exams</v>
      </c>
      <c r="C16698">
        <f t="shared" si="1305"/>
        <v>927</v>
      </c>
      <c r="D16698">
        <f t="shared" ca="1" si="1303"/>
        <v>0</v>
      </c>
      <c r="E16698">
        <f t="shared" ca="1" si="1304"/>
        <v>1</v>
      </c>
    </row>
    <row r="16699" spans="1:5" x14ac:dyDescent="0.2">
      <c r="A16699" t="str">
        <f t="shared" ca="1" si="1301"/>
        <v>Major</v>
      </c>
      <c r="B16699" t="str">
        <f t="shared" ca="1" si="1302"/>
        <v>major restorative</v>
      </c>
      <c r="C16699">
        <f t="shared" si="1305"/>
        <v>927</v>
      </c>
      <c r="D16699" t="str">
        <f t="shared" ca="1" si="1303"/>
        <v>Single crowns, inlays, onlays</v>
      </c>
      <c r="E16699">
        <f t="shared" ca="1" si="1304"/>
        <v>14</v>
      </c>
    </row>
    <row r="16700" spans="1:5" x14ac:dyDescent="0.2">
      <c r="A16700" t="str">
        <f t="shared" ca="1" si="1301"/>
        <v>Diagnostics and Preventative</v>
      </c>
      <c r="B16700" t="str">
        <f t="shared" ca="1" si="1302"/>
        <v>Sealants</v>
      </c>
      <c r="C16700">
        <f t="shared" si="1305"/>
        <v>927</v>
      </c>
      <c r="D16700">
        <f t="shared" ca="1" si="1303"/>
        <v>0</v>
      </c>
      <c r="E16700">
        <f t="shared" ca="1" si="1304"/>
        <v>6</v>
      </c>
    </row>
    <row r="16701" spans="1:5" x14ac:dyDescent="0.2">
      <c r="A16701" t="str">
        <f t="shared" ca="1" si="1301"/>
        <v>Basic</v>
      </c>
      <c r="B16701" t="str">
        <f t="shared" ca="1" si="1302"/>
        <v>basic restorative</v>
      </c>
      <c r="C16701">
        <f t="shared" si="1305"/>
        <v>927</v>
      </c>
      <c r="D16701" t="str">
        <f t="shared" ca="1" si="1303"/>
        <v>Fillings (amalgam "silver" and composite "white" non-molar)</v>
      </c>
      <c r="E16701">
        <f t="shared" ca="1" si="1304"/>
        <v>8</v>
      </c>
    </row>
    <row r="16702" spans="1:5" x14ac:dyDescent="0.2">
      <c r="A16702" t="str">
        <f t="shared" ca="1" si="1301"/>
        <v>Diagnostics and Preventative</v>
      </c>
      <c r="B16702" t="str">
        <f t="shared" ca="1" si="1302"/>
        <v>Bitewing x-rays</v>
      </c>
      <c r="C16702">
        <f t="shared" si="1305"/>
        <v>927</v>
      </c>
      <c r="D16702">
        <f t="shared" ca="1" si="1303"/>
        <v>0</v>
      </c>
      <c r="E16702">
        <f t="shared" ca="1" si="1304"/>
        <v>2</v>
      </c>
    </row>
    <row r="16703" spans="1:5" x14ac:dyDescent="0.2">
      <c r="A16703" t="str">
        <f t="shared" ca="1" si="1301"/>
        <v>Major</v>
      </c>
      <c r="B16703" t="str">
        <f t="shared" ca="1" si="1302"/>
        <v>prosthodontics</v>
      </c>
      <c r="C16703">
        <f t="shared" si="1305"/>
        <v>927</v>
      </c>
      <c r="D16703" t="str">
        <f t="shared" ca="1" si="1303"/>
        <v>Procedures for replacement of missing teeth by construction or repair of bridges and partial or complete dentures</v>
      </c>
      <c r="E16703">
        <f t="shared" ca="1" si="1304"/>
        <v>15</v>
      </c>
    </row>
    <row r="16704" spans="1:5" x14ac:dyDescent="0.2">
      <c r="A16704" t="str">
        <f t="shared" ca="1" si="1301"/>
        <v>Other</v>
      </c>
      <c r="B16704" t="str">
        <f t="shared" ca="1" si="1302"/>
        <v>Implants</v>
      </c>
      <c r="C16704">
        <f t="shared" si="1305"/>
        <v>927</v>
      </c>
      <c r="D16704" t="str">
        <f t="shared" ca="1" si="1303"/>
        <v>Implant dental work</v>
      </c>
      <c r="E16704">
        <f t="shared" ca="1" si="1304"/>
        <v>18</v>
      </c>
    </row>
    <row r="16705" spans="1:5" x14ac:dyDescent="0.2">
      <c r="A16705" t="str">
        <f t="shared" ca="1" si="1301"/>
        <v>Diagnostics and Preventative</v>
      </c>
      <c r="B16705" t="str">
        <f t="shared" ca="1" si="1302"/>
        <v>Bitewing x-rays</v>
      </c>
      <c r="C16705">
        <f t="shared" si="1305"/>
        <v>927</v>
      </c>
      <c r="D16705">
        <f t="shared" ca="1" si="1303"/>
        <v>0</v>
      </c>
      <c r="E16705">
        <f t="shared" ca="1" si="1304"/>
        <v>2</v>
      </c>
    </row>
    <row r="16706" spans="1:5" x14ac:dyDescent="0.2">
      <c r="A16706" t="str">
        <f t="shared" ref="A16706:A16769" ca="1" si="1306">INDEX(services,E16706,1)</f>
        <v>Basic</v>
      </c>
      <c r="B16706" t="str">
        <f t="shared" ref="B16706:B16769" ca="1" si="1307">INDEX(services,E16706,2)</f>
        <v>basic restorative</v>
      </c>
      <c r="C16706">
        <f t="shared" si="1305"/>
        <v>928</v>
      </c>
      <c r="D16706" t="str">
        <f t="shared" ref="D16706:D16769" ca="1" si="1308">INDEX(services,E16706,3)</f>
        <v>Fillings (amalgam "silver" and composite "white" non-molar)</v>
      </c>
      <c r="E16706">
        <f t="shared" ref="E16706:E16769" ca="1" si="1309">RANDBETWEEN(1,ROWS(services))</f>
        <v>8</v>
      </c>
    </row>
    <row r="16707" spans="1:5" x14ac:dyDescent="0.2">
      <c r="A16707" t="str">
        <f t="shared" ca="1" si="1306"/>
        <v>Basic</v>
      </c>
      <c r="B16707" t="str">
        <f t="shared" ca="1" si="1307"/>
        <v>oral surgery</v>
      </c>
      <c r="C16707">
        <f t="shared" si="1305"/>
        <v>928</v>
      </c>
      <c r="D16707" t="str">
        <f t="shared" ca="1" si="1308"/>
        <v>Extraction and other surgery procedures, incl. pre- and post-operative care</v>
      </c>
      <c r="E16707">
        <f t="shared" ca="1" si="1309"/>
        <v>9</v>
      </c>
    </row>
    <row r="16708" spans="1:5" x14ac:dyDescent="0.2">
      <c r="A16708" t="str">
        <f t="shared" ca="1" si="1306"/>
        <v>Diagnostics and Preventative</v>
      </c>
      <c r="B16708" t="str">
        <f t="shared" ca="1" si="1307"/>
        <v>Periodic Exams</v>
      </c>
      <c r="C16708">
        <f t="shared" si="1305"/>
        <v>928</v>
      </c>
      <c r="D16708">
        <f t="shared" ca="1" si="1308"/>
        <v>0</v>
      </c>
      <c r="E16708">
        <f t="shared" ca="1" si="1309"/>
        <v>1</v>
      </c>
    </row>
    <row r="16709" spans="1:5" x14ac:dyDescent="0.2">
      <c r="A16709" t="str">
        <f t="shared" ca="1" si="1306"/>
        <v>Major</v>
      </c>
      <c r="B16709" t="str">
        <f t="shared" ca="1" si="1307"/>
        <v>temporomandibular joint dysfunction</v>
      </c>
      <c r="C16709">
        <f t="shared" si="1305"/>
        <v>928</v>
      </c>
      <c r="D16709" t="str">
        <f t="shared" ca="1" si="1308"/>
        <v>Services relating to hinging joints of the jaw</v>
      </c>
      <c r="E16709">
        <f t="shared" ca="1" si="1309"/>
        <v>16</v>
      </c>
    </row>
    <row r="16710" spans="1:5" x14ac:dyDescent="0.2">
      <c r="A16710" t="str">
        <f t="shared" ca="1" si="1306"/>
        <v>Basic</v>
      </c>
      <c r="B16710" t="str">
        <f t="shared" ca="1" si="1307"/>
        <v>endodontics</v>
      </c>
      <c r="C16710">
        <f t="shared" si="1305"/>
        <v>928</v>
      </c>
      <c r="D16710" t="str">
        <f t="shared" ca="1" si="1308"/>
        <v>Root canal, pulpal therapy</v>
      </c>
      <c r="E16710">
        <f t="shared" ca="1" si="1309"/>
        <v>10</v>
      </c>
    </row>
    <row r="16711" spans="1:5" x14ac:dyDescent="0.2">
      <c r="A16711" t="str">
        <f t="shared" ca="1" si="1306"/>
        <v>Basic</v>
      </c>
      <c r="B16711" t="str">
        <f t="shared" ca="1" si="1307"/>
        <v>non-surgical periodontics</v>
      </c>
      <c r="C16711">
        <f t="shared" si="1305"/>
        <v>928</v>
      </c>
      <c r="D16711" t="str">
        <f t="shared" ca="1" si="1308"/>
        <v xml:space="preserve">Non-surgical treatment of the gums and supporting structures of the teeth </v>
      </c>
      <c r="E16711">
        <f t="shared" ca="1" si="1309"/>
        <v>12</v>
      </c>
    </row>
    <row r="16712" spans="1:5" x14ac:dyDescent="0.2">
      <c r="A16712" t="str">
        <f t="shared" ca="1" si="1306"/>
        <v>Basic</v>
      </c>
      <c r="B16712" t="str">
        <f t="shared" ca="1" si="1307"/>
        <v>endodontics</v>
      </c>
      <c r="C16712">
        <f t="shared" si="1305"/>
        <v>928</v>
      </c>
      <c r="D16712" t="str">
        <f t="shared" ca="1" si="1308"/>
        <v>Root canal, pulpal therapy</v>
      </c>
      <c r="E16712">
        <f t="shared" ca="1" si="1309"/>
        <v>10</v>
      </c>
    </row>
    <row r="16713" spans="1:5" x14ac:dyDescent="0.2">
      <c r="A16713" t="str">
        <f t="shared" ca="1" si="1306"/>
        <v>Major</v>
      </c>
      <c r="B16713" t="str">
        <f t="shared" ca="1" si="1307"/>
        <v>temporomandibular joint dysfunction</v>
      </c>
      <c r="C16713">
        <f t="shared" si="1305"/>
        <v>928</v>
      </c>
      <c r="D16713" t="str">
        <f t="shared" ca="1" si="1308"/>
        <v>Services relating to hinging joints of the jaw</v>
      </c>
      <c r="E16713">
        <f t="shared" ca="1" si="1309"/>
        <v>16</v>
      </c>
    </row>
    <row r="16714" spans="1:5" x14ac:dyDescent="0.2">
      <c r="A16714" t="str">
        <f t="shared" ca="1" si="1306"/>
        <v>Other</v>
      </c>
      <c r="B16714" t="str">
        <f t="shared" ca="1" si="1307"/>
        <v>Implants</v>
      </c>
      <c r="C16714">
        <f t="shared" si="1305"/>
        <v>928</v>
      </c>
      <c r="D16714" t="str">
        <f t="shared" ca="1" si="1308"/>
        <v>Implant dental work</v>
      </c>
      <c r="E16714">
        <f t="shared" ca="1" si="1309"/>
        <v>18</v>
      </c>
    </row>
    <row r="16715" spans="1:5" x14ac:dyDescent="0.2">
      <c r="A16715" t="str">
        <f t="shared" ca="1" si="1306"/>
        <v>Orthodontics</v>
      </c>
      <c r="B16715" t="str">
        <f t="shared" ca="1" si="1307"/>
        <v>orthodontics</v>
      </c>
      <c r="C16715">
        <f t="shared" si="1305"/>
        <v>928</v>
      </c>
      <c r="D16715" t="str">
        <f t="shared" ca="1" si="1308"/>
        <v>For eligible dependents to age 19</v>
      </c>
      <c r="E16715">
        <f t="shared" ca="1" si="1309"/>
        <v>17</v>
      </c>
    </row>
    <row r="16716" spans="1:5" x14ac:dyDescent="0.2">
      <c r="A16716" t="str">
        <f t="shared" ca="1" si="1306"/>
        <v>Diagnostics and Preventative</v>
      </c>
      <c r="B16716" t="str">
        <f t="shared" ca="1" si="1307"/>
        <v>Fluoride treatments</v>
      </c>
      <c r="C16716">
        <f t="shared" si="1305"/>
        <v>928</v>
      </c>
      <c r="D16716">
        <f t="shared" ca="1" si="1308"/>
        <v>0</v>
      </c>
      <c r="E16716">
        <f t="shared" ca="1" si="1309"/>
        <v>5</v>
      </c>
    </row>
    <row r="16717" spans="1:5" x14ac:dyDescent="0.2">
      <c r="A16717" t="str">
        <f t="shared" ca="1" si="1306"/>
        <v>Other</v>
      </c>
      <c r="B16717" t="str">
        <f t="shared" ca="1" si="1307"/>
        <v>Implants</v>
      </c>
      <c r="C16717">
        <f t="shared" si="1305"/>
        <v>928</v>
      </c>
      <c r="D16717" t="str">
        <f t="shared" ca="1" si="1308"/>
        <v>Implant dental work</v>
      </c>
      <c r="E16717">
        <f t="shared" ca="1" si="1309"/>
        <v>18</v>
      </c>
    </row>
    <row r="16718" spans="1:5" x14ac:dyDescent="0.2">
      <c r="A16718" t="str">
        <f t="shared" ca="1" si="1306"/>
        <v>Basic</v>
      </c>
      <c r="B16718" t="str">
        <f t="shared" ca="1" si="1307"/>
        <v>basic restorative</v>
      </c>
      <c r="C16718">
        <f t="shared" si="1305"/>
        <v>928</v>
      </c>
      <c r="D16718" t="str">
        <f t="shared" ca="1" si="1308"/>
        <v>Fillings (amalgam "silver" and composite "white" non-molar)</v>
      </c>
      <c r="E16718">
        <f t="shared" ca="1" si="1309"/>
        <v>8</v>
      </c>
    </row>
    <row r="16719" spans="1:5" x14ac:dyDescent="0.2">
      <c r="A16719" t="str">
        <f t="shared" ca="1" si="1306"/>
        <v>Diagnostics and Preventative</v>
      </c>
      <c r="B16719" t="str">
        <f t="shared" ca="1" si="1307"/>
        <v>Fluoride treatments</v>
      </c>
      <c r="C16719">
        <f t="shared" si="1305"/>
        <v>928</v>
      </c>
      <c r="D16719">
        <f t="shared" ca="1" si="1308"/>
        <v>0</v>
      </c>
      <c r="E16719">
        <f t="shared" ca="1" si="1309"/>
        <v>5</v>
      </c>
    </row>
    <row r="16720" spans="1:5" x14ac:dyDescent="0.2">
      <c r="A16720" t="str">
        <f t="shared" ca="1" si="1306"/>
        <v>Other</v>
      </c>
      <c r="B16720" t="str">
        <f t="shared" ca="1" si="1307"/>
        <v>Implants</v>
      </c>
      <c r="C16720">
        <f t="shared" si="1305"/>
        <v>928</v>
      </c>
      <c r="D16720" t="str">
        <f t="shared" ca="1" si="1308"/>
        <v>Implant dental work</v>
      </c>
      <c r="E16720">
        <f t="shared" ca="1" si="1309"/>
        <v>18</v>
      </c>
    </row>
    <row r="16721" spans="1:5" x14ac:dyDescent="0.2">
      <c r="A16721" t="str">
        <f t="shared" ca="1" si="1306"/>
        <v>Diagnostics and Preventative</v>
      </c>
      <c r="B16721" t="str">
        <f t="shared" ca="1" si="1307"/>
        <v>Prophylaxis</v>
      </c>
      <c r="C16721">
        <f t="shared" si="1305"/>
        <v>928</v>
      </c>
      <c r="D16721">
        <f t="shared" ca="1" si="1308"/>
        <v>0</v>
      </c>
      <c r="E16721">
        <f t="shared" ca="1" si="1309"/>
        <v>4</v>
      </c>
    </row>
    <row r="16722" spans="1:5" x14ac:dyDescent="0.2">
      <c r="A16722" t="str">
        <f t="shared" ca="1" si="1306"/>
        <v>Major</v>
      </c>
      <c r="B16722" t="str">
        <f t="shared" ca="1" si="1307"/>
        <v>major restorative</v>
      </c>
      <c r="C16722">
        <f t="shared" si="1305"/>
        <v>928</v>
      </c>
      <c r="D16722" t="str">
        <f t="shared" ca="1" si="1308"/>
        <v>Single crowns, inlays, onlays</v>
      </c>
      <c r="E16722">
        <f t="shared" ca="1" si="1309"/>
        <v>14</v>
      </c>
    </row>
    <row r="16723" spans="1:5" x14ac:dyDescent="0.2">
      <c r="A16723" t="str">
        <f t="shared" ca="1" si="1306"/>
        <v>Basic</v>
      </c>
      <c r="B16723" t="str">
        <f t="shared" ca="1" si="1307"/>
        <v>surgical periodontics</v>
      </c>
      <c r="C16723">
        <f t="shared" si="1305"/>
        <v>928</v>
      </c>
      <c r="D16723" t="str">
        <f t="shared" ca="1" si="1308"/>
        <v>Surgical treatment of the gums and supporting structures of the teeth</v>
      </c>
      <c r="E16723">
        <f t="shared" ca="1" si="1309"/>
        <v>11</v>
      </c>
    </row>
    <row r="16724" spans="1:5" x14ac:dyDescent="0.2">
      <c r="A16724" t="str">
        <f t="shared" ca="1" si="1306"/>
        <v>Basic</v>
      </c>
      <c r="B16724" t="str">
        <f t="shared" ca="1" si="1307"/>
        <v>non-surgical periodontics</v>
      </c>
      <c r="C16724">
        <f t="shared" si="1305"/>
        <v>929</v>
      </c>
      <c r="D16724" t="str">
        <f t="shared" ca="1" si="1308"/>
        <v xml:space="preserve">Non-surgical treatment of the gums and supporting structures of the teeth </v>
      </c>
      <c r="E16724">
        <f t="shared" ca="1" si="1309"/>
        <v>12</v>
      </c>
    </row>
    <row r="16725" spans="1:5" x14ac:dyDescent="0.2">
      <c r="A16725" t="str">
        <f t="shared" ca="1" si="1306"/>
        <v>Basic</v>
      </c>
      <c r="B16725" t="str">
        <f t="shared" ca="1" si="1307"/>
        <v>oral surgery</v>
      </c>
      <c r="C16725">
        <f t="shared" si="1305"/>
        <v>929</v>
      </c>
      <c r="D16725" t="str">
        <f t="shared" ca="1" si="1308"/>
        <v>Extraction and other surgery procedures, incl. pre- and post-operative care</v>
      </c>
      <c r="E16725">
        <f t="shared" ca="1" si="1309"/>
        <v>9</v>
      </c>
    </row>
    <row r="16726" spans="1:5" x14ac:dyDescent="0.2">
      <c r="A16726" t="str">
        <f t="shared" ca="1" si="1306"/>
        <v>Major</v>
      </c>
      <c r="B16726" t="str">
        <f t="shared" ca="1" si="1307"/>
        <v>temporomandibular joint dysfunction</v>
      </c>
      <c r="C16726">
        <f t="shared" si="1305"/>
        <v>929</v>
      </c>
      <c r="D16726" t="str">
        <f t="shared" ca="1" si="1308"/>
        <v>Services relating to hinging joints of the jaw</v>
      </c>
      <c r="E16726">
        <f t="shared" ca="1" si="1309"/>
        <v>16</v>
      </c>
    </row>
    <row r="16727" spans="1:5" x14ac:dyDescent="0.2">
      <c r="A16727" t="str">
        <f t="shared" ca="1" si="1306"/>
        <v>Diagnostics and Preventative</v>
      </c>
      <c r="B16727" t="str">
        <f t="shared" ca="1" si="1307"/>
        <v>Space Maintainers</v>
      </c>
      <c r="C16727">
        <f t="shared" si="1305"/>
        <v>929</v>
      </c>
      <c r="D16727">
        <f t="shared" ca="1" si="1308"/>
        <v>0</v>
      </c>
      <c r="E16727">
        <f t="shared" ca="1" si="1309"/>
        <v>7</v>
      </c>
    </row>
    <row r="16728" spans="1:5" x14ac:dyDescent="0.2">
      <c r="A16728" t="str">
        <f t="shared" ca="1" si="1306"/>
        <v>Orthodontics</v>
      </c>
      <c r="B16728" t="str">
        <f t="shared" ca="1" si="1307"/>
        <v>orthodontics</v>
      </c>
      <c r="C16728">
        <f t="shared" si="1305"/>
        <v>929</v>
      </c>
      <c r="D16728" t="str">
        <f t="shared" ca="1" si="1308"/>
        <v>For eligible dependents to age 19</v>
      </c>
      <c r="E16728">
        <f t="shared" ca="1" si="1309"/>
        <v>17</v>
      </c>
    </row>
    <row r="16729" spans="1:5" x14ac:dyDescent="0.2">
      <c r="A16729" t="str">
        <f t="shared" ca="1" si="1306"/>
        <v>Diagnostics and Preventative</v>
      </c>
      <c r="B16729" t="str">
        <f t="shared" ca="1" si="1307"/>
        <v>Bitewing x-rays</v>
      </c>
      <c r="C16729">
        <f t="shared" si="1305"/>
        <v>929</v>
      </c>
      <c r="D16729">
        <f t="shared" ca="1" si="1308"/>
        <v>0</v>
      </c>
      <c r="E16729">
        <f t="shared" ca="1" si="1309"/>
        <v>2</v>
      </c>
    </row>
    <row r="16730" spans="1:5" x14ac:dyDescent="0.2">
      <c r="A16730" t="str">
        <f t="shared" ca="1" si="1306"/>
        <v>Diagnostics and Preventative</v>
      </c>
      <c r="B16730" t="str">
        <f t="shared" ca="1" si="1307"/>
        <v>Full-mouth x-ray</v>
      </c>
      <c r="C16730">
        <f t="shared" si="1305"/>
        <v>929</v>
      </c>
      <c r="D16730">
        <f t="shared" ca="1" si="1308"/>
        <v>0</v>
      </c>
      <c r="E16730">
        <f t="shared" ca="1" si="1309"/>
        <v>3</v>
      </c>
    </row>
    <row r="16731" spans="1:5" x14ac:dyDescent="0.2">
      <c r="A16731" t="str">
        <f t="shared" ca="1" si="1306"/>
        <v>Basic</v>
      </c>
      <c r="B16731" t="str">
        <f t="shared" ca="1" si="1307"/>
        <v>endodontics</v>
      </c>
      <c r="C16731">
        <f t="shared" si="1305"/>
        <v>929</v>
      </c>
      <c r="D16731" t="str">
        <f t="shared" ca="1" si="1308"/>
        <v>Root canal, pulpal therapy</v>
      </c>
      <c r="E16731">
        <f t="shared" ca="1" si="1309"/>
        <v>10</v>
      </c>
    </row>
    <row r="16732" spans="1:5" x14ac:dyDescent="0.2">
      <c r="A16732" t="str">
        <f t="shared" ca="1" si="1306"/>
        <v>Diagnostics and Preventative</v>
      </c>
      <c r="B16732" t="str">
        <f t="shared" ca="1" si="1307"/>
        <v>Sealants</v>
      </c>
      <c r="C16732">
        <f t="shared" si="1305"/>
        <v>929</v>
      </c>
      <c r="D16732">
        <f t="shared" ca="1" si="1308"/>
        <v>0</v>
      </c>
      <c r="E16732">
        <f t="shared" ca="1" si="1309"/>
        <v>6</v>
      </c>
    </row>
    <row r="16733" spans="1:5" x14ac:dyDescent="0.2">
      <c r="A16733" t="str">
        <f t="shared" ca="1" si="1306"/>
        <v>Major</v>
      </c>
      <c r="B16733" t="str">
        <f t="shared" ca="1" si="1307"/>
        <v>major restorative</v>
      </c>
      <c r="C16733">
        <f t="shared" si="1305"/>
        <v>929</v>
      </c>
      <c r="D16733" t="str">
        <f t="shared" ca="1" si="1308"/>
        <v>Single crowns, inlays, onlays</v>
      </c>
      <c r="E16733">
        <f t="shared" ca="1" si="1309"/>
        <v>14</v>
      </c>
    </row>
    <row r="16734" spans="1:5" x14ac:dyDescent="0.2">
      <c r="A16734" t="str">
        <f t="shared" ca="1" si="1306"/>
        <v>Basic</v>
      </c>
      <c r="B16734" t="str">
        <f t="shared" ca="1" si="1307"/>
        <v>basic restorative</v>
      </c>
      <c r="C16734">
        <f t="shared" si="1305"/>
        <v>929</v>
      </c>
      <c r="D16734" t="str">
        <f t="shared" ca="1" si="1308"/>
        <v>Fillings (amalgam "silver" and composite "white" non-molar)</v>
      </c>
      <c r="E16734">
        <f t="shared" ca="1" si="1309"/>
        <v>8</v>
      </c>
    </row>
    <row r="16735" spans="1:5" x14ac:dyDescent="0.2">
      <c r="A16735" t="str">
        <f t="shared" ca="1" si="1306"/>
        <v>Major</v>
      </c>
      <c r="B16735" t="str">
        <f t="shared" ca="1" si="1307"/>
        <v>temporomandibular joint dysfunction</v>
      </c>
      <c r="C16735">
        <f t="shared" si="1305"/>
        <v>929</v>
      </c>
      <c r="D16735" t="str">
        <f t="shared" ca="1" si="1308"/>
        <v>Services relating to hinging joints of the jaw</v>
      </c>
      <c r="E16735">
        <f t="shared" ca="1" si="1309"/>
        <v>16</v>
      </c>
    </row>
    <row r="16736" spans="1:5" x14ac:dyDescent="0.2">
      <c r="A16736" t="str">
        <f t="shared" ca="1" si="1306"/>
        <v>Major</v>
      </c>
      <c r="B16736" t="str">
        <f t="shared" ca="1" si="1307"/>
        <v>major restorative</v>
      </c>
      <c r="C16736">
        <f t="shared" si="1305"/>
        <v>929</v>
      </c>
      <c r="D16736" t="str">
        <f t="shared" ca="1" si="1308"/>
        <v>Single crowns, inlays, onlays</v>
      </c>
      <c r="E16736">
        <f t="shared" ca="1" si="1309"/>
        <v>14</v>
      </c>
    </row>
    <row r="16737" spans="1:5" x14ac:dyDescent="0.2">
      <c r="A16737" t="str">
        <f t="shared" ca="1" si="1306"/>
        <v>Diagnostics and Preventative</v>
      </c>
      <c r="B16737" t="str">
        <f t="shared" ca="1" si="1307"/>
        <v>Bitewing x-rays</v>
      </c>
      <c r="C16737">
        <f t="shared" si="1305"/>
        <v>929</v>
      </c>
      <c r="D16737">
        <f t="shared" ca="1" si="1308"/>
        <v>0</v>
      </c>
      <c r="E16737">
        <f t="shared" ca="1" si="1309"/>
        <v>2</v>
      </c>
    </row>
    <row r="16738" spans="1:5" x14ac:dyDescent="0.2">
      <c r="A16738" t="str">
        <f t="shared" ca="1" si="1306"/>
        <v>Diagnostics and Preventative</v>
      </c>
      <c r="B16738" t="str">
        <f t="shared" ca="1" si="1307"/>
        <v>Full-mouth x-ray</v>
      </c>
      <c r="C16738">
        <f t="shared" si="1305"/>
        <v>929</v>
      </c>
      <c r="D16738">
        <f t="shared" ca="1" si="1308"/>
        <v>0</v>
      </c>
      <c r="E16738">
        <f t="shared" ca="1" si="1309"/>
        <v>3</v>
      </c>
    </row>
    <row r="16739" spans="1:5" x14ac:dyDescent="0.2">
      <c r="A16739" t="str">
        <f t="shared" ca="1" si="1306"/>
        <v>Diagnostics and Preventative</v>
      </c>
      <c r="B16739" t="str">
        <f t="shared" ca="1" si="1307"/>
        <v>Space Maintainers</v>
      </c>
      <c r="C16739">
        <f t="shared" si="1305"/>
        <v>929</v>
      </c>
      <c r="D16739">
        <f t="shared" ca="1" si="1308"/>
        <v>0</v>
      </c>
      <c r="E16739">
        <f t="shared" ca="1" si="1309"/>
        <v>7</v>
      </c>
    </row>
    <row r="16740" spans="1:5" x14ac:dyDescent="0.2">
      <c r="A16740" t="str">
        <f t="shared" ca="1" si="1306"/>
        <v>Diagnostics and Preventative</v>
      </c>
      <c r="B16740" t="str">
        <f t="shared" ca="1" si="1307"/>
        <v>Prophylaxis</v>
      </c>
      <c r="C16740">
        <f t="shared" si="1305"/>
        <v>929</v>
      </c>
      <c r="D16740">
        <f t="shared" ca="1" si="1308"/>
        <v>0</v>
      </c>
      <c r="E16740">
        <f t="shared" ca="1" si="1309"/>
        <v>4</v>
      </c>
    </row>
    <row r="16741" spans="1:5" x14ac:dyDescent="0.2">
      <c r="A16741" t="str">
        <f t="shared" ca="1" si="1306"/>
        <v>Diagnostics and Preventative</v>
      </c>
      <c r="B16741" t="str">
        <f t="shared" ca="1" si="1307"/>
        <v>Sealants</v>
      </c>
      <c r="C16741">
        <f t="shared" si="1305"/>
        <v>929</v>
      </c>
      <c r="D16741">
        <f t="shared" ca="1" si="1308"/>
        <v>0</v>
      </c>
      <c r="E16741">
        <f t="shared" ca="1" si="1309"/>
        <v>6</v>
      </c>
    </row>
    <row r="16742" spans="1:5" x14ac:dyDescent="0.2">
      <c r="A16742" t="str">
        <f t="shared" ca="1" si="1306"/>
        <v>Basic</v>
      </c>
      <c r="B16742" t="str">
        <f t="shared" ca="1" si="1307"/>
        <v>surgical periodontics</v>
      </c>
      <c r="C16742">
        <f t="shared" si="1305"/>
        <v>930</v>
      </c>
      <c r="D16742" t="str">
        <f t="shared" ca="1" si="1308"/>
        <v>Surgical treatment of the gums and supporting structures of the teeth</v>
      </c>
      <c r="E16742">
        <f t="shared" ca="1" si="1309"/>
        <v>11</v>
      </c>
    </row>
    <row r="16743" spans="1:5" x14ac:dyDescent="0.2">
      <c r="A16743" t="str">
        <f t="shared" ca="1" si="1306"/>
        <v>Other</v>
      </c>
      <c r="B16743" t="str">
        <f t="shared" ca="1" si="1307"/>
        <v>Implants</v>
      </c>
      <c r="C16743">
        <f t="shared" si="1305"/>
        <v>930</v>
      </c>
      <c r="D16743" t="str">
        <f t="shared" ca="1" si="1308"/>
        <v>Implant dental work</v>
      </c>
      <c r="E16743">
        <f t="shared" ca="1" si="1309"/>
        <v>18</v>
      </c>
    </row>
    <row r="16744" spans="1:5" x14ac:dyDescent="0.2">
      <c r="A16744" t="str">
        <f t="shared" ca="1" si="1306"/>
        <v>Basic</v>
      </c>
      <c r="B16744" t="str">
        <f t="shared" ca="1" si="1307"/>
        <v>oral surgery</v>
      </c>
      <c r="C16744">
        <f t="shared" ref="C16744:C16807" si="1310">IF(MOD(ROW(C16744)-2,18)&lt;&gt;0,C16743,C16743+1)</f>
        <v>930</v>
      </c>
      <c r="D16744" t="str">
        <f t="shared" ca="1" si="1308"/>
        <v>Extraction and other surgery procedures, incl. pre- and post-operative care</v>
      </c>
      <c r="E16744">
        <f t="shared" ca="1" si="1309"/>
        <v>9</v>
      </c>
    </row>
    <row r="16745" spans="1:5" x14ac:dyDescent="0.2">
      <c r="A16745" t="str">
        <f t="shared" ca="1" si="1306"/>
        <v>Diagnostics and Preventative</v>
      </c>
      <c r="B16745" t="str">
        <f t="shared" ca="1" si="1307"/>
        <v>Space Maintainers</v>
      </c>
      <c r="C16745">
        <f t="shared" si="1310"/>
        <v>930</v>
      </c>
      <c r="D16745">
        <f t="shared" ca="1" si="1308"/>
        <v>0</v>
      </c>
      <c r="E16745">
        <f t="shared" ca="1" si="1309"/>
        <v>7</v>
      </c>
    </row>
    <row r="16746" spans="1:5" x14ac:dyDescent="0.2">
      <c r="A16746" t="str">
        <f t="shared" ca="1" si="1306"/>
        <v>Major</v>
      </c>
      <c r="B16746" t="str">
        <f t="shared" ca="1" si="1307"/>
        <v>major restorative</v>
      </c>
      <c r="C16746">
        <f t="shared" si="1310"/>
        <v>930</v>
      </c>
      <c r="D16746" t="str">
        <f t="shared" ca="1" si="1308"/>
        <v>Single crowns, inlays, onlays</v>
      </c>
      <c r="E16746">
        <f t="shared" ca="1" si="1309"/>
        <v>14</v>
      </c>
    </row>
    <row r="16747" spans="1:5" x14ac:dyDescent="0.2">
      <c r="A16747" t="str">
        <f t="shared" ca="1" si="1306"/>
        <v>Basic</v>
      </c>
      <c r="B16747" t="str">
        <f t="shared" ca="1" si="1307"/>
        <v>basic restorative</v>
      </c>
      <c r="C16747">
        <f t="shared" si="1310"/>
        <v>930</v>
      </c>
      <c r="D16747" t="str">
        <f t="shared" ca="1" si="1308"/>
        <v>Fillings (amalgam "silver" and composite "white" non-molar)</v>
      </c>
      <c r="E16747">
        <f t="shared" ca="1" si="1309"/>
        <v>8</v>
      </c>
    </row>
    <row r="16748" spans="1:5" x14ac:dyDescent="0.2">
      <c r="A16748" t="str">
        <f t="shared" ca="1" si="1306"/>
        <v>Diagnostics and Preventative</v>
      </c>
      <c r="B16748" t="str">
        <f t="shared" ca="1" si="1307"/>
        <v>Full-mouth x-ray</v>
      </c>
      <c r="C16748">
        <f t="shared" si="1310"/>
        <v>930</v>
      </c>
      <c r="D16748">
        <f t="shared" ca="1" si="1308"/>
        <v>0</v>
      </c>
      <c r="E16748">
        <f t="shared" ca="1" si="1309"/>
        <v>3</v>
      </c>
    </row>
    <row r="16749" spans="1:5" x14ac:dyDescent="0.2">
      <c r="A16749" t="str">
        <f t="shared" ca="1" si="1306"/>
        <v>Diagnostics and Preventative</v>
      </c>
      <c r="B16749" t="str">
        <f t="shared" ca="1" si="1307"/>
        <v>Bitewing x-rays</v>
      </c>
      <c r="C16749">
        <f t="shared" si="1310"/>
        <v>930</v>
      </c>
      <c r="D16749">
        <f t="shared" ca="1" si="1308"/>
        <v>0</v>
      </c>
      <c r="E16749">
        <f t="shared" ca="1" si="1309"/>
        <v>2</v>
      </c>
    </row>
    <row r="16750" spans="1:5" x14ac:dyDescent="0.2">
      <c r="A16750" t="str">
        <f t="shared" ca="1" si="1306"/>
        <v>Diagnostics and Preventative</v>
      </c>
      <c r="B16750" t="str">
        <f t="shared" ca="1" si="1307"/>
        <v>Full-mouth x-ray</v>
      </c>
      <c r="C16750">
        <f t="shared" si="1310"/>
        <v>930</v>
      </c>
      <c r="D16750">
        <f t="shared" ca="1" si="1308"/>
        <v>0</v>
      </c>
      <c r="E16750">
        <f t="shared" ca="1" si="1309"/>
        <v>3</v>
      </c>
    </row>
    <row r="16751" spans="1:5" x14ac:dyDescent="0.2">
      <c r="A16751" t="str">
        <f t="shared" ca="1" si="1306"/>
        <v>Major</v>
      </c>
      <c r="B16751" t="str">
        <f t="shared" ca="1" si="1307"/>
        <v>prosthodontics</v>
      </c>
      <c r="C16751">
        <f t="shared" si="1310"/>
        <v>930</v>
      </c>
      <c r="D16751" t="str">
        <f t="shared" ca="1" si="1308"/>
        <v>Procedures for replacement of missing teeth by construction or repair of bridges and partial or complete dentures</v>
      </c>
      <c r="E16751">
        <f t="shared" ca="1" si="1309"/>
        <v>15</v>
      </c>
    </row>
    <row r="16752" spans="1:5" x14ac:dyDescent="0.2">
      <c r="A16752" t="str">
        <f t="shared" ca="1" si="1306"/>
        <v>Other</v>
      </c>
      <c r="B16752" t="str">
        <f t="shared" ca="1" si="1307"/>
        <v>Implants</v>
      </c>
      <c r="C16752">
        <f t="shared" si="1310"/>
        <v>930</v>
      </c>
      <c r="D16752" t="str">
        <f t="shared" ca="1" si="1308"/>
        <v>Implant dental work</v>
      </c>
      <c r="E16752">
        <f t="shared" ca="1" si="1309"/>
        <v>18</v>
      </c>
    </row>
    <row r="16753" spans="1:5" x14ac:dyDescent="0.2">
      <c r="A16753" t="str">
        <f t="shared" ca="1" si="1306"/>
        <v>Basic</v>
      </c>
      <c r="B16753" t="str">
        <f t="shared" ca="1" si="1307"/>
        <v>oral surgery</v>
      </c>
      <c r="C16753">
        <f t="shared" si="1310"/>
        <v>930</v>
      </c>
      <c r="D16753" t="str">
        <f t="shared" ca="1" si="1308"/>
        <v>Extraction and other surgery procedures, incl. pre- and post-operative care</v>
      </c>
      <c r="E16753">
        <f t="shared" ca="1" si="1309"/>
        <v>9</v>
      </c>
    </row>
    <row r="16754" spans="1:5" x14ac:dyDescent="0.2">
      <c r="A16754" t="str">
        <f t="shared" ca="1" si="1306"/>
        <v>Other</v>
      </c>
      <c r="B16754" t="str">
        <f t="shared" ca="1" si="1307"/>
        <v>Implants</v>
      </c>
      <c r="C16754">
        <f t="shared" si="1310"/>
        <v>930</v>
      </c>
      <c r="D16754" t="str">
        <f t="shared" ca="1" si="1308"/>
        <v>Implant dental work</v>
      </c>
      <c r="E16754">
        <f t="shared" ca="1" si="1309"/>
        <v>18</v>
      </c>
    </row>
    <row r="16755" spans="1:5" x14ac:dyDescent="0.2">
      <c r="A16755" t="str">
        <f t="shared" ca="1" si="1306"/>
        <v>Basic</v>
      </c>
      <c r="B16755" t="str">
        <f t="shared" ca="1" si="1307"/>
        <v>non-surgical periodontics</v>
      </c>
      <c r="C16755">
        <f t="shared" si="1310"/>
        <v>930</v>
      </c>
      <c r="D16755" t="str">
        <f t="shared" ca="1" si="1308"/>
        <v xml:space="preserve">Non-surgical treatment of the gums and supporting structures of the teeth </v>
      </c>
      <c r="E16755">
        <f t="shared" ca="1" si="1309"/>
        <v>12</v>
      </c>
    </row>
    <row r="16756" spans="1:5" x14ac:dyDescent="0.2">
      <c r="A16756" t="str">
        <f t="shared" ca="1" si="1306"/>
        <v>Basic</v>
      </c>
      <c r="B16756" t="str">
        <f t="shared" ca="1" si="1307"/>
        <v>general anesthesia</v>
      </c>
      <c r="C16756">
        <f t="shared" si="1310"/>
        <v>930</v>
      </c>
      <c r="D16756" t="str">
        <f t="shared" ca="1" si="1308"/>
        <v>Covered when used in conjunction with covered oral surgical procedures</v>
      </c>
      <c r="E16756">
        <f t="shared" ca="1" si="1309"/>
        <v>13</v>
      </c>
    </row>
    <row r="16757" spans="1:5" x14ac:dyDescent="0.2">
      <c r="A16757" t="str">
        <f t="shared" ca="1" si="1306"/>
        <v>Diagnostics and Preventative</v>
      </c>
      <c r="B16757" t="str">
        <f t="shared" ca="1" si="1307"/>
        <v>Full-mouth x-ray</v>
      </c>
      <c r="C16757">
        <f t="shared" si="1310"/>
        <v>930</v>
      </c>
      <c r="D16757">
        <f t="shared" ca="1" si="1308"/>
        <v>0</v>
      </c>
      <c r="E16757">
        <f t="shared" ca="1" si="1309"/>
        <v>3</v>
      </c>
    </row>
    <row r="16758" spans="1:5" x14ac:dyDescent="0.2">
      <c r="A16758" t="str">
        <f t="shared" ca="1" si="1306"/>
        <v>Basic</v>
      </c>
      <c r="B16758" t="str">
        <f t="shared" ca="1" si="1307"/>
        <v>non-surgical periodontics</v>
      </c>
      <c r="C16758">
        <f t="shared" si="1310"/>
        <v>930</v>
      </c>
      <c r="D16758" t="str">
        <f t="shared" ca="1" si="1308"/>
        <v xml:space="preserve">Non-surgical treatment of the gums and supporting structures of the teeth </v>
      </c>
      <c r="E16758">
        <f t="shared" ca="1" si="1309"/>
        <v>12</v>
      </c>
    </row>
    <row r="16759" spans="1:5" x14ac:dyDescent="0.2">
      <c r="A16759" t="str">
        <f t="shared" ca="1" si="1306"/>
        <v>Diagnostics and Preventative</v>
      </c>
      <c r="B16759" t="str">
        <f t="shared" ca="1" si="1307"/>
        <v>Bitewing x-rays</v>
      </c>
      <c r="C16759">
        <f t="shared" si="1310"/>
        <v>930</v>
      </c>
      <c r="D16759">
        <f t="shared" ca="1" si="1308"/>
        <v>0</v>
      </c>
      <c r="E16759">
        <f t="shared" ca="1" si="1309"/>
        <v>2</v>
      </c>
    </row>
    <row r="16760" spans="1:5" x14ac:dyDescent="0.2">
      <c r="A16760" t="str">
        <f t="shared" ca="1" si="1306"/>
        <v>Other</v>
      </c>
      <c r="B16760" t="str">
        <f t="shared" ca="1" si="1307"/>
        <v>Implants</v>
      </c>
      <c r="C16760">
        <f t="shared" si="1310"/>
        <v>931</v>
      </c>
      <c r="D16760" t="str">
        <f t="shared" ca="1" si="1308"/>
        <v>Implant dental work</v>
      </c>
      <c r="E16760">
        <f t="shared" ca="1" si="1309"/>
        <v>18</v>
      </c>
    </row>
    <row r="16761" spans="1:5" x14ac:dyDescent="0.2">
      <c r="A16761" t="str">
        <f t="shared" ca="1" si="1306"/>
        <v>Diagnostics and Preventative</v>
      </c>
      <c r="B16761" t="str">
        <f t="shared" ca="1" si="1307"/>
        <v>Sealants</v>
      </c>
      <c r="C16761">
        <f t="shared" si="1310"/>
        <v>931</v>
      </c>
      <c r="D16761">
        <f t="shared" ca="1" si="1308"/>
        <v>0</v>
      </c>
      <c r="E16761">
        <f t="shared" ca="1" si="1309"/>
        <v>6</v>
      </c>
    </row>
    <row r="16762" spans="1:5" x14ac:dyDescent="0.2">
      <c r="A16762" t="str">
        <f t="shared" ca="1" si="1306"/>
        <v>Major</v>
      </c>
      <c r="B16762" t="str">
        <f t="shared" ca="1" si="1307"/>
        <v>major restorative</v>
      </c>
      <c r="C16762">
        <f t="shared" si="1310"/>
        <v>931</v>
      </c>
      <c r="D16762" t="str">
        <f t="shared" ca="1" si="1308"/>
        <v>Single crowns, inlays, onlays</v>
      </c>
      <c r="E16762">
        <f t="shared" ca="1" si="1309"/>
        <v>14</v>
      </c>
    </row>
    <row r="16763" spans="1:5" x14ac:dyDescent="0.2">
      <c r="A16763" t="str">
        <f t="shared" ca="1" si="1306"/>
        <v>Orthodontics</v>
      </c>
      <c r="B16763" t="str">
        <f t="shared" ca="1" si="1307"/>
        <v>orthodontics</v>
      </c>
      <c r="C16763">
        <f t="shared" si="1310"/>
        <v>931</v>
      </c>
      <c r="D16763" t="str">
        <f t="shared" ca="1" si="1308"/>
        <v>For eligible dependents to age 19</v>
      </c>
      <c r="E16763">
        <f t="shared" ca="1" si="1309"/>
        <v>17</v>
      </c>
    </row>
    <row r="16764" spans="1:5" x14ac:dyDescent="0.2">
      <c r="A16764" t="str">
        <f t="shared" ca="1" si="1306"/>
        <v>Diagnostics and Preventative</v>
      </c>
      <c r="B16764" t="str">
        <f t="shared" ca="1" si="1307"/>
        <v>Space Maintainers</v>
      </c>
      <c r="C16764">
        <f t="shared" si="1310"/>
        <v>931</v>
      </c>
      <c r="D16764">
        <f t="shared" ca="1" si="1308"/>
        <v>0</v>
      </c>
      <c r="E16764">
        <f t="shared" ca="1" si="1309"/>
        <v>7</v>
      </c>
    </row>
    <row r="16765" spans="1:5" x14ac:dyDescent="0.2">
      <c r="A16765" t="str">
        <f t="shared" ca="1" si="1306"/>
        <v>Basic</v>
      </c>
      <c r="B16765" t="str">
        <f t="shared" ca="1" si="1307"/>
        <v>general anesthesia</v>
      </c>
      <c r="C16765">
        <f t="shared" si="1310"/>
        <v>931</v>
      </c>
      <c r="D16765" t="str">
        <f t="shared" ca="1" si="1308"/>
        <v>Covered when used in conjunction with covered oral surgical procedures</v>
      </c>
      <c r="E16765">
        <f t="shared" ca="1" si="1309"/>
        <v>13</v>
      </c>
    </row>
    <row r="16766" spans="1:5" x14ac:dyDescent="0.2">
      <c r="A16766" t="str">
        <f t="shared" ca="1" si="1306"/>
        <v>Diagnostics and Preventative</v>
      </c>
      <c r="B16766" t="str">
        <f t="shared" ca="1" si="1307"/>
        <v>Bitewing x-rays</v>
      </c>
      <c r="C16766">
        <f t="shared" si="1310"/>
        <v>931</v>
      </c>
      <c r="D16766">
        <f t="shared" ca="1" si="1308"/>
        <v>0</v>
      </c>
      <c r="E16766">
        <f t="shared" ca="1" si="1309"/>
        <v>2</v>
      </c>
    </row>
    <row r="16767" spans="1:5" x14ac:dyDescent="0.2">
      <c r="A16767" t="str">
        <f t="shared" ca="1" si="1306"/>
        <v>Major</v>
      </c>
      <c r="B16767" t="str">
        <f t="shared" ca="1" si="1307"/>
        <v>temporomandibular joint dysfunction</v>
      </c>
      <c r="C16767">
        <f t="shared" si="1310"/>
        <v>931</v>
      </c>
      <c r="D16767" t="str">
        <f t="shared" ca="1" si="1308"/>
        <v>Services relating to hinging joints of the jaw</v>
      </c>
      <c r="E16767">
        <f t="shared" ca="1" si="1309"/>
        <v>16</v>
      </c>
    </row>
    <row r="16768" spans="1:5" x14ac:dyDescent="0.2">
      <c r="A16768" t="str">
        <f t="shared" ca="1" si="1306"/>
        <v>Basic</v>
      </c>
      <c r="B16768" t="str">
        <f t="shared" ca="1" si="1307"/>
        <v>endodontics</v>
      </c>
      <c r="C16768">
        <f t="shared" si="1310"/>
        <v>931</v>
      </c>
      <c r="D16768" t="str">
        <f t="shared" ca="1" si="1308"/>
        <v>Root canal, pulpal therapy</v>
      </c>
      <c r="E16768">
        <f t="shared" ca="1" si="1309"/>
        <v>10</v>
      </c>
    </row>
    <row r="16769" spans="1:5" x14ac:dyDescent="0.2">
      <c r="A16769" t="str">
        <f t="shared" ca="1" si="1306"/>
        <v>Diagnostics and Preventative</v>
      </c>
      <c r="B16769" t="str">
        <f t="shared" ca="1" si="1307"/>
        <v>Space Maintainers</v>
      </c>
      <c r="C16769">
        <f t="shared" si="1310"/>
        <v>931</v>
      </c>
      <c r="D16769">
        <f t="shared" ca="1" si="1308"/>
        <v>0</v>
      </c>
      <c r="E16769">
        <f t="shared" ca="1" si="1309"/>
        <v>7</v>
      </c>
    </row>
    <row r="16770" spans="1:5" x14ac:dyDescent="0.2">
      <c r="A16770" t="str">
        <f t="shared" ref="A16770:A16833" ca="1" si="1311">INDEX(services,E16770,1)</f>
        <v>Basic</v>
      </c>
      <c r="B16770" t="str">
        <f t="shared" ref="B16770:B16833" ca="1" si="1312">INDEX(services,E16770,2)</f>
        <v>general anesthesia</v>
      </c>
      <c r="C16770">
        <f t="shared" si="1310"/>
        <v>931</v>
      </c>
      <c r="D16770" t="str">
        <f t="shared" ref="D16770:D16833" ca="1" si="1313">INDEX(services,E16770,3)</f>
        <v>Covered when used in conjunction with covered oral surgical procedures</v>
      </c>
      <c r="E16770">
        <f t="shared" ref="E16770:E16833" ca="1" si="1314">RANDBETWEEN(1,ROWS(services))</f>
        <v>13</v>
      </c>
    </row>
    <row r="16771" spans="1:5" x14ac:dyDescent="0.2">
      <c r="A16771" t="str">
        <f t="shared" ca="1" si="1311"/>
        <v>Diagnostics and Preventative</v>
      </c>
      <c r="B16771" t="str">
        <f t="shared" ca="1" si="1312"/>
        <v>Full-mouth x-ray</v>
      </c>
      <c r="C16771">
        <f t="shared" si="1310"/>
        <v>931</v>
      </c>
      <c r="D16771">
        <f t="shared" ca="1" si="1313"/>
        <v>0</v>
      </c>
      <c r="E16771">
        <f t="shared" ca="1" si="1314"/>
        <v>3</v>
      </c>
    </row>
    <row r="16772" spans="1:5" x14ac:dyDescent="0.2">
      <c r="A16772" t="str">
        <f t="shared" ca="1" si="1311"/>
        <v>Diagnostics and Preventative</v>
      </c>
      <c r="B16772" t="str">
        <f t="shared" ca="1" si="1312"/>
        <v>Full-mouth x-ray</v>
      </c>
      <c r="C16772">
        <f t="shared" si="1310"/>
        <v>931</v>
      </c>
      <c r="D16772">
        <f t="shared" ca="1" si="1313"/>
        <v>0</v>
      </c>
      <c r="E16772">
        <f t="shared" ca="1" si="1314"/>
        <v>3</v>
      </c>
    </row>
    <row r="16773" spans="1:5" x14ac:dyDescent="0.2">
      <c r="A16773" t="str">
        <f t="shared" ca="1" si="1311"/>
        <v>Diagnostics and Preventative</v>
      </c>
      <c r="B16773" t="str">
        <f t="shared" ca="1" si="1312"/>
        <v>Full-mouth x-ray</v>
      </c>
      <c r="C16773">
        <f t="shared" si="1310"/>
        <v>931</v>
      </c>
      <c r="D16773">
        <f t="shared" ca="1" si="1313"/>
        <v>0</v>
      </c>
      <c r="E16773">
        <f t="shared" ca="1" si="1314"/>
        <v>3</v>
      </c>
    </row>
    <row r="16774" spans="1:5" x14ac:dyDescent="0.2">
      <c r="A16774" t="str">
        <f t="shared" ca="1" si="1311"/>
        <v>Diagnostics and Preventative</v>
      </c>
      <c r="B16774" t="str">
        <f t="shared" ca="1" si="1312"/>
        <v>Periodic Exams</v>
      </c>
      <c r="C16774">
        <f t="shared" si="1310"/>
        <v>931</v>
      </c>
      <c r="D16774">
        <f t="shared" ca="1" si="1313"/>
        <v>0</v>
      </c>
      <c r="E16774">
        <f t="shared" ca="1" si="1314"/>
        <v>1</v>
      </c>
    </row>
    <row r="16775" spans="1:5" x14ac:dyDescent="0.2">
      <c r="A16775" t="str">
        <f t="shared" ca="1" si="1311"/>
        <v>Major</v>
      </c>
      <c r="B16775" t="str">
        <f t="shared" ca="1" si="1312"/>
        <v>prosthodontics</v>
      </c>
      <c r="C16775">
        <f t="shared" si="1310"/>
        <v>931</v>
      </c>
      <c r="D16775" t="str">
        <f t="shared" ca="1" si="1313"/>
        <v>Procedures for replacement of missing teeth by construction or repair of bridges and partial or complete dentures</v>
      </c>
      <c r="E16775">
        <f t="shared" ca="1" si="1314"/>
        <v>15</v>
      </c>
    </row>
    <row r="16776" spans="1:5" x14ac:dyDescent="0.2">
      <c r="A16776" t="str">
        <f t="shared" ca="1" si="1311"/>
        <v>Diagnostics and Preventative</v>
      </c>
      <c r="B16776" t="str">
        <f t="shared" ca="1" si="1312"/>
        <v>Full-mouth x-ray</v>
      </c>
      <c r="C16776">
        <f t="shared" si="1310"/>
        <v>931</v>
      </c>
      <c r="D16776">
        <f t="shared" ca="1" si="1313"/>
        <v>0</v>
      </c>
      <c r="E16776">
        <f t="shared" ca="1" si="1314"/>
        <v>3</v>
      </c>
    </row>
    <row r="16777" spans="1:5" x14ac:dyDescent="0.2">
      <c r="A16777" t="str">
        <f t="shared" ca="1" si="1311"/>
        <v>Basic</v>
      </c>
      <c r="B16777" t="str">
        <f t="shared" ca="1" si="1312"/>
        <v>general anesthesia</v>
      </c>
      <c r="C16777">
        <f t="shared" si="1310"/>
        <v>931</v>
      </c>
      <c r="D16777" t="str">
        <f t="shared" ca="1" si="1313"/>
        <v>Covered when used in conjunction with covered oral surgical procedures</v>
      </c>
      <c r="E16777">
        <f t="shared" ca="1" si="1314"/>
        <v>13</v>
      </c>
    </row>
    <row r="16778" spans="1:5" x14ac:dyDescent="0.2">
      <c r="A16778" t="str">
        <f t="shared" ca="1" si="1311"/>
        <v>Other</v>
      </c>
      <c r="B16778" t="str">
        <f t="shared" ca="1" si="1312"/>
        <v>Implants</v>
      </c>
      <c r="C16778">
        <f t="shared" si="1310"/>
        <v>932</v>
      </c>
      <c r="D16778" t="str">
        <f t="shared" ca="1" si="1313"/>
        <v>Implant dental work</v>
      </c>
      <c r="E16778">
        <f t="shared" ca="1" si="1314"/>
        <v>18</v>
      </c>
    </row>
    <row r="16779" spans="1:5" x14ac:dyDescent="0.2">
      <c r="A16779" t="str">
        <f t="shared" ca="1" si="1311"/>
        <v>Major</v>
      </c>
      <c r="B16779" t="str">
        <f t="shared" ca="1" si="1312"/>
        <v>prosthodontics</v>
      </c>
      <c r="C16779">
        <f t="shared" si="1310"/>
        <v>932</v>
      </c>
      <c r="D16779" t="str">
        <f t="shared" ca="1" si="1313"/>
        <v>Procedures for replacement of missing teeth by construction or repair of bridges and partial or complete dentures</v>
      </c>
      <c r="E16779">
        <f t="shared" ca="1" si="1314"/>
        <v>15</v>
      </c>
    </row>
    <row r="16780" spans="1:5" x14ac:dyDescent="0.2">
      <c r="A16780" t="str">
        <f t="shared" ca="1" si="1311"/>
        <v>Basic</v>
      </c>
      <c r="B16780" t="str">
        <f t="shared" ca="1" si="1312"/>
        <v>endodontics</v>
      </c>
      <c r="C16780">
        <f t="shared" si="1310"/>
        <v>932</v>
      </c>
      <c r="D16780" t="str">
        <f t="shared" ca="1" si="1313"/>
        <v>Root canal, pulpal therapy</v>
      </c>
      <c r="E16780">
        <f t="shared" ca="1" si="1314"/>
        <v>10</v>
      </c>
    </row>
    <row r="16781" spans="1:5" x14ac:dyDescent="0.2">
      <c r="A16781" t="str">
        <f t="shared" ca="1" si="1311"/>
        <v>Basic</v>
      </c>
      <c r="B16781" t="str">
        <f t="shared" ca="1" si="1312"/>
        <v>oral surgery</v>
      </c>
      <c r="C16781">
        <f t="shared" si="1310"/>
        <v>932</v>
      </c>
      <c r="D16781" t="str">
        <f t="shared" ca="1" si="1313"/>
        <v>Extraction and other surgery procedures, incl. pre- and post-operative care</v>
      </c>
      <c r="E16781">
        <f t="shared" ca="1" si="1314"/>
        <v>9</v>
      </c>
    </row>
    <row r="16782" spans="1:5" x14ac:dyDescent="0.2">
      <c r="A16782" t="str">
        <f t="shared" ca="1" si="1311"/>
        <v>Diagnostics and Preventative</v>
      </c>
      <c r="B16782" t="str">
        <f t="shared" ca="1" si="1312"/>
        <v>Space Maintainers</v>
      </c>
      <c r="C16782">
        <f t="shared" si="1310"/>
        <v>932</v>
      </c>
      <c r="D16782">
        <f t="shared" ca="1" si="1313"/>
        <v>0</v>
      </c>
      <c r="E16782">
        <f t="shared" ca="1" si="1314"/>
        <v>7</v>
      </c>
    </row>
    <row r="16783" spans="1:5" x14ac:dyDescent="0.2">
      <c r="A16783" t="str">
        <f t="shared" ca="1" si="1311"/>
        <v>Diagnostics and Preventative</v>
      </c>
      <c r="B16783" t="str">
        <f t="shared" ca="1" si="1312"/>
        <v>Full-mouth x-ray</v>
      </c>
      <c r="C16783">
        <f t="shared" si="1310"/>
        <v>932</v>
      </c>
      <c r="D16783">
        <f t="shared" ca="1" si="1313"/>
        <v>0</v>
      </c>
      <c r="E16783">
        <f t="shared" ca="1" si="1314"/>
        <v>3</v>
      </c>
    </row>
    <row r="16784" spans="1:5" x14ac:dyDescent="0.2">
      <c r="A16784" t="str">
        <f t="shared" ca="1" si="1311"/>
        <v>Basic</v>
      </c>
      <c r="B16784" t="str">
        <f t="shared" ca="1" si="1312"/>
        <v>surgical periodontics</v>
      </c>
      <c r="C16784">
        <f t="shared" si="1310"/>
        <v>932</v>
      </c>
      <c r="D16784" t="str">
        <f t="shared" ca="1" si="1313"/>
        <v>Surgical treatment of the gums and supporting structures of the teeth</v>
      </c>
      <c r="E16784">
        <f t="shared" ca="1" si="1314"/>
        <v>11</v>
      </c>
    </row>
    <row r="16785" spans="1:5" x14ac:dyDescent="0.2">
      <c r="A16785" t="str">
        <f t="shared" ca="1" si="1311"/>
        <v>Diagnostics and Preventative</v>
      </c>
      <c r="B16785" t="str">
        <f t="shared" ca="1" si="1312"/>
        <v>Periodic Exams</v>
      </c>
      <c r="C16785">
        <f t="shared" si="1310"/>
        <v>932</v>
      </c>
      <c r="D16785">
        <f t="shared" ca="1" si="1313"/>
        <v>0</v>
      </c>
      <c r="E16785">
        <f t="shared" ca="1" si="1314"/>
        <v>1</v>
      </c>
    </row>
    <row r="16786" spans="1:5" x14ac:dyDescent="0.2">
      <c r="A16786" t="str">
        <f t="shared" ca="1" si="1311"/>
        <v>Basic</v>
      </c>
      <c r="B16786" t="str">
        <f t="shared" ca="1" si="1312"/>
        <v>non-surgical periodontics</v>
      </c>
      <c r="C16786">
        <f t="shared" si="1310"/>
        <v>932</v>
      </c>
      <c r="D16786" t="str">
        <f t="shared" ca="1" si="1313"/>
        <v xml:space="preserve">Non-surgical treatment of the gums and supporting structures of the teeth </v>
      </c>
      <c r="E16786">
        <f t="shared" ca="1" si="1314"/>
        <v>12</v>
      </c>
    </row>
    <row r="16787" spans="1:5" x14ac:dyDescent="0.2">
      <c r="A16787" t="str">
        <f t="shared" ca="1" si="1311"/>
        <v>Diagnostics and Preventative</v>
      </c>
      <c r="B16787" t="str">
        <f t="shared" ca="1" si="1312"/>
        <v>Bitewing x-rays</v>
      </c>
      <c r="C16787">
        <f t="shared" si="1310"/>
        <v>932</v>
      </c>
      <c r="D16787">
        <f t="shared" ca="1" si="1313"/>
        <v>0</v>
      </c>
      <c r="E16787">
        <f t="shared" ca="1" si="1314"/>
        <v>2</v>
      </c>
    </row>
    <row r="16788" spans="1:5" x14ac:dyDescent="0.2">
      <c r="A16788" t="str">
        <f t="shared" ca="1" si="1311"/>
        <v>Basic</v>
      </c>
      <c r="B16788" t="str">
        <f t="shared" ca="1" si="1312"/>
        <v>non-surgical periodontics</v>
      </c>
      <c r="C16788">
        <f t="shared" si="1310"/>
        <v>932</v>
      </c>
      <c r="D16788" t="str">
        <f t="shared" ca="1" si="1313"/>
        <v xml:space="preserve">Non-surgical treatment of the gums and supporting structures of the teeth </v>
      </c>
      <c r="E16788">
        <f t="shared" ca="1" si="1314"/>
        <v>12</v>
      </c>
    </row>
    <row r="16789" spans="1:5" x14ac:dyDescent="0.2">
      <c r="A16789" t="str">
        <f t="shared" ca="1" si="1311"/>
        <v>Basic</v>
      </c>
      <c r="B16789" t="str">
        <f t="shared" ca="1" si="1312"/>
        <v>oral surgery</v>
      </c>
      <c r="C16789">
        <f t="shared" si="1310"/>
        <v>932</v>
      </c>
      <c r="D16789" t="str">
        <f t="shared" ca="1" si="1313"/>
        <v>Extraction and other surgery procedures, incl. pre- and post-operative care</v>
      </c>
      <c r="E16789">
        <f t="shared" ca="1" si="1314"/>
        <v>9</v>
      </c>
    </row>
    <row r="16790" spans="1:5" x14ac:dyDescent="0.2">
      <c r="A16790" t="str">
        <f t="shared" ca="1" si="1311"/>
        <v>Diagnostics and Preventative</v>
      </c>
      <c r="B16790" t="str">
        <f t="shared" ca="1" si="1312"/>
        <v>Space Maintainers</v>
      </c>
      <c r="C16790">
        <f t="shared" si="1310"/>
        <v>932</v>
      </c>
      <c r="D16790">
        <f t="shared" ca="1" si="1313"/>
        <v>0</v>
      </c>
      <c r="E16790">
        <f t="shared" ca="1" si="1314"/>
        <v>7</v>
      </c>
    </row>
    <row r="16791" spans="1:5" x14ac:dyDescent="0.2">
      <c r="A16791" t="str">
        <f t="shared" ca="1" si="1311"/>
        <v>Basic</v>
      </c>
      <c r="B16791" t="str">
        <f t="shared" ca="1" si="1312"/>
        <v>general anesthesia</v>
      </c>
      <c r="C16791">
        <f t="shared" si="1310"/>
        <v>932</v>
      </c>
      <c r="D16791" t="str">
        <f t="shared" ca="1" si="1313"/>
        <v>Covered when used in conjunction with covered oral surgical procedures</v>
      </c>
      <c r="E16791">
        <f t="shared" ca="1" si="1314"/>
        <v>13</v>
      </c>
    </row>
    <row r="16792" spans="1:5" x14ac:dyDescent="0.2">
      <c r="A16792" t="str">
        <f t="shared" ca="1" si="1311"/>
        <v>Diagnostics and Preventative</v>
      </c>
      <c r="B16792" t="str">
        <f t="shared" ca="1" si="1312"/>
        <v>Prophylaxis</v>
      </c>
      <c r="C16792">
        <f t="shared" si="1310"/>
        <v>932</v>
      </c>
      <c r="D16792">
        <f t="shared" ca="1" si="1313"/>
        <v>0</v>
      </c>
      <c r="E16792">
        <f t="shared" ca="1" si="1314"/>
        <v>4</v>
      </c>
    </row>
    <row r="16793" spans="1:5" x14ac:dyDescent="0.2">
      <c r="A16793" t="str">
        <f t="shared" ca="1" si="1311"/>
        <v>Diagnostics and Preventative</v>
      </c>
      <c r="B16793" t="str">
        <f t="shared" ca="1" si="1312"/>
        <v>Bitewing x-rays</v>
      </c>
      <c r="C16793">
        <f t="shared" si="1310"/>
        <v>932</v>
      </c>
      <c r="D16793">
        <f t="shared" ca="1" si="1313"/>
        <v>0</v>
      </c>
      <c r="E16793">
        <f t="shared" ca="1" si="1314"/>
        <v>2</v>
      </c>
    </row>
    <row r="16794" spans="1:5" x14ac:dyDescent="0.2">
      <c r="A16794" t="str">
        <f t="shared" ca="1" si="1311"/>
        <v>Basic</v>
      </c>
      <c r="B16794" t="str">
        <f t="shared" ca="1" si="1312"/>
        <v>oral surgery</v>
      </c>
      <c r="C16794">
        <f t="shared" si="1310"/>
        <v>932</v>
      </c>
      <c r="D16794" t="str">
        <f t="shared" ca="1" si="1313"/>
        <v>Extraction and other surgery procedures, incl. pre- and post-operative care</v>
      </c>
      <c r="E16794">
        <f t="shared" ca="1" si="1314"/>
        <v>9</v>
      </c>
    </row>
    <row r="16795" spans="1:5" x14ac:dyDescent="0.2">
      <c r="A16795" t="str">
        <f t="shared" ca="1" si="1311"/>
        <v>Basic</v>
      </c>
      <c r="B16795" t="str">
        <f t="shared" ca="1" si="1312"/>
        <v>oral surgery</v>
      </c>
      <c r="C16795">
        <f t="shared" si="1310"/>
        <v>932</v>
      </c>
      <c r="D16795" t="str">
        <f t="shared" ca="1" si="1313"/>
        <v>Extraction and other surgery procedures, incl. pre- and post-operative care</v>
      </c>
      <c r="E16795">
        <f t="shared" ca="1" si="1314"/>
        <v>9</v>
      </c>
    </row>
    <row r="16796" spans="1:5" x14ac:dyDescent="0.2">
      <c r="A16796" t="str">
        <f t="shared" ca="1" si="1311"/>
        <v>Basic</v>
      </c>
      <c r="B16796" t="str">
        <f t="shared" ca="1" si="1312"/>
        <v>surgical periodontics</v>
      </c>
      <c r="C16796">
        <f t="shared" si="1310"/>
        <v>933</v>
      </c>
      <c r="D16796" t="str">
        <f t="shared" ca="1" si="1313"/>
        <v>Surgical treatment of the gums and supporting structures of the teeth</v>
      </c>
      <c r="E16796">
        <f t="shared" ca="1" si="1314"/>
        <v>11</v>
      </c>
    </row>
    <row r="16797" spans="1:5" x14ac:dyDescent="0.2">
      <c r="A16797" t="str">
        <f t="shared" ca="1" si="1311"/>
        <v>Diagnostics and Preventative</v>
      </c>
      <c r="B16797" t="str">
        <f t="shared" ca="1" si="1312"/>
        <v>Sealants</v>
      </c>
      <c r="C16797">
        <f t="shared" si="1310"/>
        <v>933</v>
      </c>
      <c r="D16797">
        <f t="shared" ca="1" si="1313"/>
        <v>0</v>
      </c>
      <c r="E16797">
        <f t="shared" ca="1" si="1314"/>
        <v>6</v>
      </c>
    </row>
    <row r="16798" spans="1:5" x14ac:dyDescent="0.2">
      <c r="A16798" t="str">
        <f t="shared" ca="1" si="1311"/>
        <v>Basic</v>
      </c>
      <c r="B16798" t="str">
        <f t="shared" ca="1" si="1312"/>
        <v>endodontics</v>
      </c>
      <c r="C16798">
        <f t="shared" si="1310"/>
        <v>933</v>
      </c>
      <c r="D16798" t="str">
        <f t="shared" ca="1" si="1313"/>
        <v>Root canal, pulpal therapy</v>
      </c>
      <c r="E16798">
        <f t="shared" ca="1" si="1314"/>
        <v>10</v>
      </c>
    </row>
    <row r="16799" spans="1:5" x14ac:dyDescent="0.2">
      <c r="A16799" t="str">
        <f t="shared" ca="1" si="1311"/>
        <v>Orthodontics</v>
      </c>
      <c r="B16799" t="str">
        <f t="shared" ca="1" si="1312"/>
        <v>orthodontics</v>
      </c>
      <c r="C16799">
        <f t="shared" si="1310"/>
        <v>933</v>
      </c>
      <c r="D16799" t="str">
        <f t="shared" ca="1" si="1313"/>
        <v>For eligible dependents to age 19</v>
      </c>
      <c r="E16799">
        <f t="shared" ca="1" si="1314"/>
        <v>17</v>
      </c>
    </row>
    <row r="16800" spans="1:5" x14ac:dyDescent="0.2">
      <c r="A16800" t="str">
        <f t="shared" ca="1" si="1311"/>
        <v>Diagnostics and Preventative</v>
      </c>
      <c r="B16800" t="str">
        <f t="shared" ca="1" si="1312"/>
        <v>Bitewing x-rays</v>
      </c>
      <c r="C16800">
        <f t="shared" si="1310"/>
        <v>933</v>
      </c>
      <c r="D16800">
        <f t="shared" ca="1" si="1313"/>
        <v>0</v>
      </c>
      <c r="E16800">
        <f t="shared" ca="1" si="1314"/>
        <v>2</v>
      </c>
    </row>
    <row r="16801" spans="1:5" x14ac:dyDescent="0.2">
      <c r="A16801" t="str">
        <f t="shared" ca="1" si="1311"/>
        <v>Basic</v>
      </c>
      <c r="B16801" t="str">
        <f t="shared" ca="1" si="1312"/>
        <v>endodontics</v>
      </c>
      <c r="C16801">
        <f t="shared" si="1310"/>
        <v>933</v>
      </c>
      <c r="D16801" t="str">
        <f t="shared" ca="1" si="1313"/>
        <v>Root canal, pulpal therapy</v>
      </c>
      <c r="E16801">
        <f t="shared" ca="1" si="1314"/>
        <v>10</v>
      </c>
    </row>
    <row r="16802" spans="1:5" x14ac:dyDescent="0.2">
      <c r="A16802" t="str">
        <f t="shared" ca="1" si="1311"/>
        <v>Basic</v>
      </c>
      <c r="B16802" t="str">
        <f t="shared" ca="1" si="1312"/>
        <v>endodontics</v>
      </c>
      <c r="C16802">
        <f t="shared" si="1310"/>
        <v>933</v>
      </c>
      <c r="D16802" t="str">
        <f t="shared" ca="1" si="1313"/>
        <v>Root canal, pulpal therapy</v>
      </c>
      <c r="E16802">
        <f t="shared" ca="1" si="1314"/>
        <v>10</v>
      </c>
    </row>
    <row r="16803" spans="1:5" x14ac:dyDescent="0.2">
      <c r="A16803" t="str">
        <f t="shared" ca="1" si="1311"/>
        <v>Basic</v>
      </c>
      <c r="B16803" t="str">
        <f t="shared" ca="1" si="1312"/>
        <v>general anesthesia</v>
      </c>
      <c r="C16803">
        <f t="shared" si="1310"/>
        <v>933</v>
      </c>
      <c r="D16803" t="str">
        <f t="shared" ca="1" si="1313"/>
        <v>Covered when used in conjunction with covered oral surgical procedures</v>
      </c>
      <c r="E16803">
        <f t="shared" ca="1" si="1314"/>
        <v>13</v>
      </c>
    </row>
    <row r="16804" spans="1:5" x14ac:dyDescent="0.2">
      <c r="A16804" t="str">
        <f t="shared" ca="1" si="1311"/>
        <v>Diagnostics and Preventative</v>
      </c>
      <c r="B16804" t="str">
        <f t="shared" ca="1" si="1312"/>
        <v>Bitewing x-rays</v>
      </c>
      <c r="C16804">
        <f t="shared" si="1310"/>
        <v>933</v>
      </c>
      <c r="D16804">
        <f t="shared" ca="1" si="1313"/>
        <v>0</v>
      </c>
      <c r="E16804">
        <f t="shared" ca="1" si="1314"/>
        <v>2</v>
      </c>
    </row>
    <row r="16805" spans="1:5" x14ac:dyDescent="0.2">
      <c r="A16805" t="str">
        <f t="shared" ca="1" si="1311"/>
        <v>Major</v>
      </c>
      <c r="B16805" t="str">
        <f t="shared" ca="1" si="1312"/>
        <v>major restorative</v>
      </c>
      <c r="C16805">
        <f t="shared" si="1310"/>
        <v>933</v>
      </c>
      <c r="D16805" t="str">
        <f t="shared" ca="1" si="1313"/>
        <v>Single crowns, inlays, onlays</v>
      </c>
      <c r="E16805">
        <f t="shared" ca="1" si="1314"/>
        <v>14</v>
      </c>
    </row>
    <row r="16806" spans="1:5" x14ac:dyDescent="0.2">
      <c r="A16806" t="str">
        <f t="shared" ca="1" si="1311"/>
        <v>Basic</v>
      </c>
      <c r="B16806" t="str">
        <f t="shared" ca="1" si="1312"/>
        <v>basic restorative</v>
      </c>
      <c r="C16806">
        <f t="shared" si="1310"/>
        <v>933</v>
      </c>
      <c r="D16806" t="str">
        <f t="shared" ca="1" si="1313"/>
        <v>Fillings (amalgam "silver" and composite "white" non-molar)</v>
      </c>
      <c r="E16806">
        <f t="shared" ca="1" si="1314"/>
        <v>8</v>
      </c>
    </row>
    <row r="16807" spans="1:5" x14ac:dyDescent="0.2">
      <c r="A16807" t="str">
        <f t="shared" ca="1" si="1311"/>
        <v>Other</v>
      </c>
      <c r="B16807" t="str">
        <f t="shared" ca="1" si="1312"/>
        <v>Implants</v>
      </c>
      <c r="C16807">
        <f t="shared" si="1310"/>
        <v>933</v>
      </c>
      <c r="D16807" t="str">
        <f t="shared" ca="1" si="1313"/>
        <v>Implant dental work</v>
      </c>
      <c r="E16807">
        <f t="shared" ca="1" si="1314"/>
        <v>18</v>
      </c>
    </row>
    <row r="16808" spans="1:5" x14ac:dyDescent="0.2">
      <c r="A16808" t="str">
        <f t="shared" ca="1" si="1311"/>
        <v>Basic</v>
      </c>
      <c r="B16808" t="str">
        <f t="shared" ca="1" si="1312"/>
        <v>surgical periodontics</v>
      </c>
      <c r="C16808">
        <f t="shared" ref="C16808:C16871" si="1315">IF(MOD(ROW(C16808)-2,18)&lt;&gt;0,C16807,C16807+1)</f>
        <v>933</v>
      </c>
      <c r="D16808" t="str">
        <f t="shared" ca="1" si="1313"/>
        <v>Surgical treatment of the gums and supporting structures of the teeth</v>
      </c>
      <c r="E16808">
        <f t="shared" ca="1" si="1314"/>
        <v>11</v>
      </c>
    </row>
    <row r="16809" spans="1:5" x14ac:dyDescent="0.2">
      <c r="A16809" t="str">
        <f t="shared" ca="1" si="1311"/>
        <v>Diagnostics and Preventative</v>
      </c>
      <c r="B16809" t="str">
        <f t="shared" ca="1" si="1312"/>
        <v>Bitewing x-rays</v>
      </c>
      <c r="C16809">
        <f t="shared" si="1315"/>
        <v>933</v>
      </c>
      <c r="D16809">
        <f t="shared" ca="1" si="1313"/>
        <v>0</v>
      </c>
      <c r="E16809">
        <f t="shared" ca="1" si="1314"/>
        <v>2</v>
      </c>
    </row>
    <row r="16810" spans="1:5" x14ac:dyDescent="0.2">
      <c r="A16810" t="str">
        <f t="shared" ca="1" si="1311"/>
        <v>Basic</v>
      </c>
      <c r="B16810" t="str">
        <f t="shared" ca="1" si="1312"/>
        <v>surgical periodontics</v>
      </c>
      <c r="C16810">
        <f t="shared" si="1315"/>
        <v>933</v>
      </c>
      <c r="D16810" t="str">
        <f t="shared" ca="1" si="1313"/>
        <v>Surgical treatment of the gums and supporting structures of the teeth</v>
      </c>
      <c r="E16810">
        <f t="shared" ca="1" si="1314"/>
        <v>11</v>
      </c>
    </row>
    <row r="16811" spans="1:5" x14ac:dyDescent="0.2">
      <c r="A16811" t="str">
        <f t="shared" ca="1" si="1311"/>
        <v>Basic</v>
      </c>
      <c r="B16811" t="str">
        <f t="shared" ca="1" si="1312"/>
        <v>endodontics</v>
      </c>
      <c r="C16811">
        <f t="shared" si="1315"/>
        <v>933</v>
      </c>
      <c r="D16811" t="str">
        <f t="shared" ca="1" si="1313"/>
        <v>Root canal, pulpal therapy</v>
      </c>
      <c r="E16811">
        <f t="shared" ca="1" si="1314"/>
        <v>10</v>
      </c>
    </row>
    <row r="16812" spans="1:5" x14ac:dyDescent="0.2">
      <c r="A16812" t="str">
        <f t="shared" ca="1" si="1311"/>
        <v>Diagnostics and Preventative</v>
      </c>
      <c r="B16812" t="str">
        <f t="shared" ca="1" si="1312"/>
        <v>Bitewing x-rays</v>
      </c>
      <c r="C16812">
        <f t="shared" si="1315"/>
        <v>933</v>
      </c>
      <c r="D16812">
        <f t="shared" ca="1" si="1313"/>
        <v>0</v>
      </c>
      <c r="E16812">
        <f t="shared" ca="1" si="1314"/>
        <v>2</v>
      </c>
    </row>
    <row r="16813" spans="1:5" x14ac:dyDescent="0.2">
      <c r="A16813" t="str">
        <f t="shared" ca="1" si="1311"/>
        <v>Basic</v>
      </c>
      <c r="B16813" t="str">
        <f t="shared" ca="1" si="1312"/>
        <v>endodontics</v>
      </c>
      <c r="C16813">
        <f t="shared" si="1315"/>
        <v>933</v>
      </c>
      <c r="D16813" t="str">
        <f t="shared" ca="1" si="1313"/>
        <v>Root canal, pulpal therapy</v>
      </c>
      <c r="E16813">
        <f t="shared" ca="1" si="1314"/>
        <v>10</v>
      </c>
    </row>
    <row r="16814" spans="1:5" x14ac:dyDescent="0.2">
      <c r="A16814" t="str">
        <f t="shared" ca="1" si="1311"/>
        <v>Other</v>
      </c>
      <c r="B16814" t="str">
        <f t="shared" ca="1" si="1312"/>
        <v>Implants</v>
      </c>
      <c r="C16814">
        <f t="shared" si="1315"/>
        <v>934</v>
      </c>
      <c r="D16814" t="str">
        <f t="shared" ca="1" si="1313"/>
        <v>Implant dental work</v>
      </c>
      <c r="E16814">
        <f t="shared" ca="1" si="1314"/>
        <v>18</v>
      </c>
    </row>
    <row r="16815" spans="1:5" x14ac:dyDescent="0.2">
      <c r="A16815" t="str">
        <f t="shared" ca="1" si="1311"/>
        <v>Basic</v>
      </c>
      <c r="B16815" t="str">
        <f t="shared" ca="1" si="1312"/>
        <v>basic restorative</v>
      </c>
      <c r="C16815">
        <f t="shared" si="1315"/>
        <v>934</v>
      </c>
      <c r="D16815" t="str">
        <f t="shared" ca="1" si="1313"/>
        <v>Fillings (amalgam "silver" and composite "white" non-molar)</v>
      </c>
      <c r="E16815">
        <f t="shared" ca="1" si="1314"/>
        <v>8</v>
      </c>
    </row>
    <row r="16816" spans="1:5" x14ac:dyDescent="0.2">
      <c r="A16816" t="str">
        <f t="shared" ca="1" si="1311"/>
        <v>Other</v>
      </c>
      <c r="B16816" t="str">
        <f t="shared" ca="1" si="1312"/>
        <v>Implants</v>
      </c>
      <c r="C16816">
        <f t="shared" si="1315"/>
        <v>934</v>
      </c>
      <c r="D16816" t="str">
        <f t="shared" ca="1" si="1313"/>
        <v>Implant dental work</v>
      </c>
      <c r="E16816">
        <f t="shared" ca="1" si="1314"/>
        <v>18</v>
      </c>
    </row>
    <row r="16817" spans="1:5" x14ac:dyDescent="0.2">
      <c r="A16817" t="str">
        <f t="shared" ca="1" si="1311"/>
        <v>Basic</v>
      </c>
      <c r="B16817" t="str">
        <f t="shared" ca="1" si="1312"/>
        <v>basic restorative</v>
      </c>
      <c r="C16817">
        <f t="shared" si="1315"/>
        <v>934</v>
      </c>
      <c r="D16817" t="str">
        <f t="shared" ca="1" si="1313"/>
        <v>Fillings (amalgam "silver" and composite "white" non-molar)</v>
      </c>
      <c r="E16817">
        <f t="shared" ca="1" si="1314"/>
        <v>8</v>
      </c>
    </row>
    <row r="16818" spans="1:5" x14ac:dyDescent="0.2">
      <c r="A16818" t="str">
        <f t="shared" ca="1" si="1311"/>
        <v>Diagnostics and Preventative</v>
      </c>
      <c r="B16818" t="str">
        <f t="shared" ca="1" si="1312"/>
        <v>Periodic Exams</v>
      </c>
      <c r="C16818">
        <f t="shared" si="1315"/>
        <v>934</v>
      </c>
      <c r="D16818">
        <f t="shared" ca="1" si="1313"/>
        <v>0</v>
      </c>
      <c r="E16818">
        <f t="shared" ca="1" si="1314"/>
        <v>1</v>
      </c>
    </row>
    <row r="16819" spans="1:5" x14ac:dyDescent="0.2">
      <c r="A16819" t="str">
        <f t="shared" ca="1" si="1311"/>
        <v>Diagnostics and Preventative</v>
      </c>
      <c r="B16819" t="str">
        <f t="shared" ca="1" si="1312"/>
        <v>Fluoride treatments</v>
      </c>
      <c r="C16819">
        <f t="shared" si="1315"/>
        <v>934</v>
      </c>
      <c r="D16819">
        <f t="shared" ca="1" si="1313"/>
        <v>0</v>
      </c>
      <c r="E16819">
        <f t="shared" ca="1" si="1314"/>
        <v>5</v>
      </c>
    </row>
    <row r="16820" spans="1:5" x14ac:dyDescent="0.2">
      <c r="A16820" t="str">
        <f t="shared" ca="1" si="1311"/>
        <v>Diagnostics and Preventative</v>
      </c>
      <c r="B16820" t="str">
        <f t="shared" ca="1" si="1312"/>
        <v>Periodic Exams</v>
      </c>
      <c r="C16820">
        <f t="shared" si="1315"/>
        <v>934</v>
      </c>
      <c r="D16820">
        <f t="shared" ca="1" si="1313"/>
        <v>0</v>
      </c>
      <c r="E16820">
        <f t="shared" ca="1" si="1314"/>
        <v>1</v>
      </c>
    </row>
    <row r="16821" spans="1:5" x14ac:dyDescent="0.2">
      <c r="A16821" t="str">
        <f t="shared" ca="1" si="1311"/>
        <v>Major</v>
      </c>
      <c r="B16821" t="str">
        <f t="shared" ca="1" si="1312"/>
        <v>temporomandibular joint dysfunction</v>
      </c>
      <c r="C16821">
        <f t="shared" si="1315"/>
        <v>934</v>
      </c>
      <c r="D16821" t="str">
        <f t="shared" ca="1" si="1313"/>
        <v>Services relating to hinging joints of the jaw</v>
      </c>
      <c r="E16821">
        <f t="shared" ca="1" si="1314"/>
        <v>16</v>
      </c>
    </row>
    <row r="16822" spans="1:5" x14ac:dyDescent="0.2">
      <c r="A16822" t="str">
        <f t="shared" ca="1" si="1311"/>
        <v>Basic</v>
      </c>
      <c r="B16822" t="str">
        <f t="shared" ca="1" si="1312"/>
        <v>non-surgical periodontics</v>
      </c>
      <c r="C16822">
        <f t="shared" si="1315"/>
        <v>934</v>
      </c>
      <c r="D16822" t="str">
        <f t="shared" ca="1" si="1313"/>
        <v xml:space="preserve">Non-surgical treatment of the gums and supporting structures of the teeth </v>
      </c>
      <c r="E16822">
        <f t="shared" ca="1" si="1314"/>
        <v>12</v>
      </c>
    </row>
    <row r="16823" spans="1:5" x14ac:dyDescent="0.2">
      <c r="A16823" t="str">
        <f t="shared" ca="1" si="1311"/>
        <v>Diagnostics and Preventative</v>
      </c>
      <c r="B16823" t="str">
        <f t="shared" ca="1" si="1312"/>
        <v>Periodic Exams</v>
      </c>
      <c r="C16823">
        <f t="shared" si="1315"/>
        <v>934</v>
      </c>
      <c r="D16823">
        <f t="shared" ca="1" si="1313"/>
        <v>0</v>
      </c>
      <c r="E16823">
        <f t="shared" ca="1" si="1314"/>
        <v>1</v>
      </c>
    </row>
    <row r="16824" spans="1:5" x14ac:dyDescent="0.2">
      <c r="A16824" t="str">
        <f t="shared" ca="1" si="1311"/>
        <v>Diagnostics and Preventative</v>
      </c>
      <c r="B16824" t="str">
        <f t="shared" ca="1" si="1312"/>
        <v>Bitewing x-rays</v>
      </c>
      <c r="C16824">
        <f t="shared" si="1315"/>
        <v>934</v>
      </c>
      <c r="D16824">
        <f t="shared" ca="1" si="1313"/>
        <v>0</v>
      </c>
      <c r="E16824">
        <f t="shared" ca="1" si="1314"/>
        <v>2</v>
      </c>
    </row>
    <row r="16825" spans="1:5" x14ac:dyDescent="0.2">
      <c r="A16825" t="str">
        <f t="shared" ca="1" si="1311"/>
        <v>Diagnostics and Preventative</v>
      </c>
      <c r="B16825" t="str">
        <f t="shared" ca="1" si="1312"/>
        <v>Periodic Exams</v>
      </c>
      <c r="C16825">
        <f t="shared" si="1315"/>
        <v>934</v>
      </c>
      <c r="D16825">
        <f t="shared" ca="1" si="1313"/>
        <v>0</v>
      </c>
      <c r="E16825">
        <f t="shared" ca="1" si="1314"/>
        <v>1</v>
      </c>
    </row>
    <row r="16826" spans="1:5" x14ac:dyDescent="0.2">
      <c r="A16826" t="str">
        <f t="shared" ca="1" si="1311"/>
        <v>Basic</v>
      </c>
      <c r="B16826" t="str">
        <f t="shared" ca="1" si="1312"/>
        <v>surgical periodontics</v>
      </c>
      <c r="C16826">
        <f t="shared" si="1315"/>
        <v>934</v>
      </c>
      <c r="D16826" t="str">
        <f t="shared" ca="1" si="1313"/>
        <v>Surgical treatment of the gums and supporting structures of the teeth</v>
      </c>
      <c r="E16826">
        <f t="shared" ca="1" si="1314"/>
        <v>11</v>
      </c>
    </row>
    <row r="16827" spans="1:5" x14ac:dyDescent="0.2">
      <c r="A16827" t="str">
        <f t="shared" ca="1" si="1311"/>
        <v>Basic</v>
      </c>
      <c r="B16827" t="str">
        <f t="shared" ca="1" si="1312"/>
        <v>oral surgery</v>
      </c>
      <c r="C16827">
        <f t="shared" si="1315"/>
        <v>934</v>
      </c>
      <c r="D16827" t="str">
        <f t="shared" ca="1" si="1313"/>
        <v>Extraction and other surgery procedures, incl. pre- and post-operative care</v>
      </c>
      <c r="E16827">
        <f t="shared" ca="1" si="1314"/>
        <v>9</v>
      </c>
    </row>
    <row r="16828" spans="1:5" x14ac:dyDescent="0.2">
      <c r="A16828" t="str">
        <f t="shared" ca="1" si="1311"/>
        <v>Diagnostics and Preventative</v>
      </c>
      <c r="B16828" t="str">
        <f t="shared" ca="1" si="1312"/>
        <v>Prophylaxis</v>
      </c>
      <c r="C16828">
        <f t="shared" si="1315"/>
        <v>934</v>
      </c>
      <c r="D16828">
        <f t="shared" ca="1" si="1313"/>
        <v>0</v>
      </c>
      <c r="E16828">
        <f t="shared" ca="1" si="1314"/>
        <v>4</v>
      </c>
    </row>
    <row r="16829" spans="1:5" x14ac:dyDescent="0.2">
      <c r="A16829" t="str">
        <f t="shared" ca="1" si="1311"/>
        <v>Major</v>
      </c>
      <c r="B16829" t="str">
        <f t="shared" ca="1" si="1312"/>
        <v>prosthodontics</v>
      </c>
      <c r="C16829">
        <f t="shared" si="1315"/>
        <v>934</v>
      </c>
      <c r="D16829" t="str">
        <f t="shared" ca="1" si="1313"/>
        <v>Procedures for replacement of missing teeth by construction or repair of bridges and partial or complete dentures</v>
      </c>
      <c r="E16829">
        <f t="shared" ca="1" si="1314"/>
        <v>15</v>
      </c>
    </row>
    <row r="16830" spans="1:5" x14ac:dyDescent="0.2">
      <c r="A16830" t="str">
        <f t="shared" ca="1" si="1311"/>
        <v>Basic</v>
      </c>
      <c r="B16830" t="str">
        <f t="shared" ca="1" si="1312"/>
        <v>surgical periodontics</v>
      </c>
      <c r="C16830">
        <f t="shared" si="1315"/>
        <v>934</v>
      </c>
      <c r="D16830" t="str">
        <f t="shared" ca="1" si="1313"/>
        <v>Surgical treatment of the gums and supporting structures of the teeth</v>
      </c>
      <c r="E16830">
        <f t="shared" ca="1" si="1314"/>
        <v>11</v>
      </c>
    </row>
    <row r="16831" spans="1:5" x14ac:dyDescent="0.2">
      <c r="A16831" t="str">
        <f t="shared" ca="1" si="1311"/>
        <v>Basic</v>
      </c>
      <c r="B16831" t="str">
        <f t="shared" ca="1" si="1312"/>
        <v>endodontics</v>
      </c>
      <c r="C16831">
        <f t="shared" si="1315"/>
        <v>934</v>
      </c>
      <c r="D16831" t="str">
        <f t="shared" ca="1" si="1313"/>
        <v>Root canal, pulpal therapy</v>
      </c>
      <c r="E16831">
        <f t="shared" ca="1" si="1314"/>
        <v>10</v>
      </c>
    </row>
    <row r="16832" spans="1:5" x14ac:dyDescent="0.2">
      <c r="A16832" t="str">
        <f t="shared" ca="1" si="1311"/>
        <v>Orthodontics</v>
      </c>
      <c r="B16832" t="str">
        <f t="shared" ca="1" si="1312"/>
        <v>orthodontics</v>
      </c>
      <c r="C16832">
        <f t="shared" si="1315"/>
        <v>935</v>
      </c>
      <c r="D16832" t="str">
        <f t="shared" ca="1" si="1313"/>
        <v>For eligible dependents to age 19</v>
      </c>
      <c r="E16832">
        <f t="shared" ca="1" si="1314"/>
        <v>17</v>
      </c>
    </row>
    <row r="16833" spans="1:5" x14ac:dyDescent="0.2">
      <c r="A16833" t="str">
        <f t="shared" ca="1" si="1311"/>
        <v>Major</v>
      </c>
      <c r="B16833" t="str">
        <f t="shared" ca="1" si="1312"/>
        <v>temporomandibular joint dysfunction</v>
      </c>
      <c r="C16833">
        <f t="shared" si="1315"/>
        <v>935</v>
      </c>
      <c r="D16833" t="str">
        <f t="shared" ca="1" si="1313"/>
        <v>Services relating to hinging joints of the jaw</v>
      </c>
      <c r="E16833">
        <f t="shared" ca="1" si="1314"/>
        <v>16</v>
      </c>
    </row>
    <row r="16834" spans="1:5" x14ac:dyDescent="0.2">
      <c r="A16834" t="str">
        <f t="shared" ref="A16834:A16897" ca="1" si="1316">INDEX(services,E16834,1)</f>
        <v>Orthodontics</v>
      </c>
      <c r="B16834" t="str">
        <f t="shared" ref="B16834:B16897" ca="1" si="1317">INDEX(services,E16834,2)</f>
        <v>orthodontics</v>
      </c>
      <c r="C16834">
        <f t="shared" si="1315"/>
        <v>935</v>
      </c>
      <c r="D16834" t="str">
        <f t="shared" ref="D16834:D16897" ca="1" si="1318">INDEX(services,E16834,3)</f>
        <v>For eligible dependents to age 19</v>
      </c>
      <c r="E16834">
        <f t="shared" ref="E16834:E16897" ca="1" si="1319">RANDBETWEEN(1,ROWS(services))</f>
        <v>17</v>
      </c>
    </row>
    <row r="16835" spans="1:5" x14ac:dyDescent="0.2">
      <c r="A16835" t="str">
        <f t="shared" ca="1" si="1316"/>
        <v>Major</v>
      </c>
      <c r="B16835" t="str">
        <f t="shared" ca="1" si="1317"/>
        <v>major restorative</v>
      </c>
      <c r="C16835">
        <f t="shared" si="1315"/>
        <v>935</v>
      </c>
      <c r="D16835" t="str">
        <f t="shared" ca="1" si="1318"/>
        <v>Single crowns, inlays, onlays</v>
      </c>
      <c r="E16835">
        <f t="shared" ca="1" si="1319"/>
        <v>14</v>
      </c>
    </row>
    <row r="16836" spans="1:5" x14ac:dyDescent="0.2">
      <c r="A16836" t="str">
        <f t="shared" ca="1" si="1316"/>
        <v>Basic</v>
      </c>
      <c r="B16836" t="str">
        <f t="shared" ca="1" si="1317"/>
        <v>surgical periodontics</v>
      </c>
      <c r="C16836">
        <f t="shared" si="1315"/>
        <v>935</v>
      </c>
      <c r="D16836" t="str">
        <f t="shared" ca="1" si="1318"/>
        <v>Surgical treatment of the gums and supporting structures of the teeth</v>
      </c>
      <c r="E16836">
        <f t="shared" ca="1" si="1319"/>
        <v>11</v>
      </c>
    </row>
    <row r="16837" spans="1:5" x14ac:dyDescent="0.2">
      <c r="A16837" t="str">
        <f t="shared" ca="1" si="1316"/>
        <v>Major</v>
      </c>
      <c r="B16837" t="str">
        <f t="shared" ca="1" si="1317"/>
        <v>temporomandibular joint dysfunction</v>
      </c>
      <c r="C16837">
        <f t="shared" si="1315"/>
        <v>935</v>
      </c>
      <c r="D16837" t="str">
        <f t="shared" ca="1" si="1318"/>
        <v>Services relating to hinging joints of the jaw</v>
      </c>
      <c r="E16837">
        <f t="shared" ca="1" si="1319"/>
        <v>16</v>
      </c>
    </row>
    <row r="16838" spans="1:5" x14ac:dyDescent="0.2">
      <c r="A16838" t="str">
        <f t="shared" ca="1" si="1316"/>
        <v>Basic</v>
      </c>
      <c r="B16838" t="str">
        <f t="shared" ca="1" si="1317"/>
        <v>endodontics</v>
      </c>
      <c r="C16838">
        <f t="shared" si="1315"/>
        <v>935</v>
      </c>
      <c r="D16838" t="str">
        <f t="shared" ca="1" si="1318"/>
        <v>Root canal, pulpal therapy</v>
      </c>
      <c r="E16838">
        <f t="shared" ca="1" si="1319"/>
        <v>10</v>
      </c>
    </row>
    <row r="16839" spans="1:5" x14ac:dyDescent="0.2">
      <c r="A16839" t="str">
        <f t="shared" ca="1" si="1316"/>
        <v>Diagnostics and Preventative</v>
      </c>
      <c r="B16839" t="str">
        <f t="shared" ca="1" si="1317"/>
        <v>Bitewing x-rays</v>
      </c>
      <c r="C16839">
        <f t="shared" si="1315"/>
        <v>935</v>
      </c>
      <c r="D16839">
        <f t="shared" ca="1" si="1318"/>
        <v>0</v>
      </c>
      <c r="E16839">
        <f t="shared" ca="1" si="1319"/>
        <v>2</v>
      </c>
    </row>
    <row r="16840" spans="1:5" x14ac:dyDescent="0.2">
      <c r="A16840" t="str">
        <f t="shared" ca="1" si="1316"/>
        <v>Basic</v>
      </c>
      <c r="B16840" t="str">
        <f t="shared" ca="1" si="1317"/>
        <v>surgical periodontics</v>
      </c>
      <c r="C16840">
        <f t="shared" si="1315"/>
        <v>935</v>
      </c>
      <c r="D16840" t="str">
        <f t="shared" ca="1" si="1318"/>
        <v>Surgical treatment of the gums and supporting structures of the teeth</v>
      </c>
      <c r="E16840">
        <f t="shared" ca="1" si="1319"/>
        <v>11</v>
      </c>
    </row>
    <row r="16841" spans="1:5" x14ac:dyDescent="0.2">
      <c r="A16841" t="str">
        <f t="shared" ca="1" si="1316"/>
        <v>Basic</v>
      </c>
      <c r="B16841" t="str">
        <f t="shared" ca="1" si="1317"/>
        <v>surgical periodontics</v>
      </c>
      <c r="C16841">
        <f t="shared" si="1315"/>
        <v>935</v>
      </c>
      <c r="D16841" t="str">
        <f t="shared" ca="1" si="1318"/>
        <v>Surgical treatment of the gums and supporting structures of the teeth</v>
      </c>
      <c r="E16841">
        <f t="shared" ca="1" si="1319"/>
        <v>11</v>
      </c>
    </row>
    <row r="16842" spans="1:5" x14ac:dyDescent="0.2">
      <c r="A16842" t="str">
        <f t="shared" ca="1" si="1316"/>
        <v>Diagnostics and Preventative</v>
      </c>
      <c r="B16842" t="str">
        <f t="shared" ca="1" si="1317"/>
        <v>Space Maintainers</v>
      </c>
      <c r="C16842">
        <f t="shared" si="1315"/>
        <v>935</v>
      </c>
      <c r="D16842">
        <f t="shared" ca="1" si="1318"/>
        <v>0</v>
      </c>
      <c r="E16842">
        <f t="shared" ca="1" si="1319"/>
        <v>7</v>
      </c>
    </row>
    <row r="16843" spans="1:5" x14ac:dyDescent="0.2">
      <c r="A16843" t="str">
        <f t="shared" ca="1" si="1316"/>
        <v>Diagnostics and Preventative</v>
      </c>
      <c r="B16843" t="str">
        <f t="shared" ca="1" si="1317"/>
        <v>Prophylaxis</v>
      </c>
      <c r="C16843">
        <f t="shared" si="1315"/>
        <v>935</v>
      </c>
      <c r="D16843">
        <f t="shared" ca="1" si="1318"/>
        <v>0</v>
      </c>
      <c r="E16843">
        <f t="shared" ca="1" si="1319"/>
        <v>4</v>
      </c>
    </row>
    <row r="16844" spans="1:5" x14ac:dyDescent="0.2">
      <c r="A16844" t="str">
        <f t="shared" ca="1" si="1316"/>
        <v>Major</v>
      </c>
      <c r="B16844" t="str">
        <f t="shared" ca="1" si="1317"/>
        <v>major restorative</v>
      </c>
      <c r="C16844">
        <f t="shared" si="1315"/>
        <v>935</v>
      </c>
      <c r="D16844" t="str">
        <f t="shared" ca="1" si="1318"/>
        <v>Single crowns, inlays, onlays</v>
      </c>
      <c r="E16844">
        <f t="shared" ca="1" si="1319"/>
        <v>14</v>
      </c>
    </row>
    <row r="16845" spans="1:5" x14ac:dyDescent="0.2">
      <c r="A16845" t="str">
        <f t="shared" ca="1" si="1316"/>
        <v>Basic</v>
      </c>
      <c r="B16845" t="str">
        <f t="shared" ca="1" si="1317"/>
        <v>general anesthesia</v>
      </c>
      <c r="C16845">
        <f t="shared" si="1315"/>
        <v>935</v>
      </c>
      <c r="D16845" t="str">
        <f t="shared" ca="1" si="1318"/>
        <v>Covered when used in conjunction with covered oral surgical procedures</v>
      </c>
      <c r="E16845">
        <f t="shared" ca="1" si="1319"/>
        <v>13</v>
      </c>
    </row>
    <row r="16846" spans="1:5" x14ac:dyDescent="0.2">
      <c r="A16846" t="str">
        <f t="shared" ca="1" si="1316"/>
        <v>Diagnostics and Preventative</v>
      </c>
      <c r="B16846" t="str">
        <f t="shared" ca="1" si="1317"/>
        <v>Full-mouth x-ray</v>
      </c>
      <c r="C16846">
        <f t="shared" si="1315"/>
        <v>935</v>
      </c>
      <c r="D16846">
        <f t="shared" ca="1" si="1318"/>
        <v>0</v>
      </c>
      <c r="E16846">
        <f t="shared" ca="1" si="1319"/>
        <v>3</v>
      </c>
    </row>
    <row r="16847" spans="1:5" x14ac:dyDescent="0.2">
      <c r="A16847" t="str">
        <f t="shared" ca="1" si="1316"/>
        <v>Diagnostics and Preventative</v>
      </c>
      <c r="B16847" t="str">
        <f t="shared" ca="1" si="1317"/>
        <v>Prophylaxis</v>
      </c>
      <c r="C16847">
        <f t="shared" si="1315"/>
        <v>935</v>
      </c>
      <c r="D16847">
        <f t="shared" ca="1" si="1318"/>
        <v>0</v>
      </c>
      <c r="E16847">
        <f t="shared" ca="1" si="1319"/>
        <v>4</v>
      </c>
    </row>
    <row r="16848" spans="1:5" x14ac:dyDescent="0.2">
      <c r="A16848" t="str">
        <f t="shared" ca="1" si="1316"/>
        <v>Diagnostics and Preventative</v>
      </c>
      <c r="B16848" t="str">
        <f t="shared" ca="1" si="1317"/>
        <v>Sealants</v>
      </c>
      <c r="C16848">
        <f t="shared" si="1315"/>
        <v>935</v>
      </c>
      <c r="D16848">
        <f t="shared" ca="1" si="1318"/>
        <v>0</v>
      </c>
      <c r="E16848">
        <f t="shared" ca="1" si="1319"/>
        <v>6</v>
      </c>
    </row>
    <row r="16849" spans="1:5" x14ac:dyDescent="0.2">
      <c r="A16849" t="str">
        <f t="shared" ca="1" si="1316"/>
        <v>Diagnostics and Preventative</v>
      </c>
      <c r="B16849" t="str">
        <f t="shared" ca="1" si="1317"/>
        <v>Space Maintainers</v>
      </c>
      <c r="C16849">
        <f t="shared" si="1315"/>
        <v>935</v>
      </c>
      <c r="D16849">
        <f t="shared" ca="1" si="1318"/>
        <v>0</v>
      </c>
      <c r="E16849">
        <f t="shared" ca="1" si="1319"/>
        <v>7</v>
      </c>
    </row>
    <row r="16850" spans="1:5" x14ac:dyDescent="0.2">
      <c r="A16850" t="str">
        <f t="shared" ca="1" si="1316"/>
        <v>Basic</v>
      </c>
      <c r="B16850" t="str">
        <f t="shared" ca="1" si="1317"/>
        <v>general anesthesia</v>
      </c>
      <c r="C16850">
        <f t="shared" si="1315"/>
        <v>936</v>
      </c>
      <c r="D16850" t="str">
        <f t="shared" ca="1" si="1318"/>
        <v>Covered when used in conjunction with covered oral surgical procedures</v>
      </c>
      <c r="E16850">
        <f t="shared" ca="1" si="1319"/>
        <v>13</v>
      </c>
    </row>
    <row r="16851" spans="1:5" x14ac:dyDescent="0.2">
      <c r="A16851" t="str">
        <f t="shared" ca="1" si="1316"/>
        <v>Basic</v>
      </c>
      <c r="B16851" t="str">
        <f t="shared" ca="1" si="1317"/>
        <v>surgical periodontics</v>
      </c>
      <c r="C16851">
        <f t="shared" si="1315"/>
        <v>936</v>
      </c>
      <c r="D16851" t="str">
        <f t="shared" ca="1" si="1318"/>
        <v>Surgical treatment of the gums and supporting structures of the teeth</v>
      </c>
      <c r="E16851">
        <f t="shared" ca="1" si="1319"/>
        <v>11</v>
      </c>
    </row>
    <row r="16852" spans="1:5" x14ac:dyDescent="0.2">
      <c r="A16852" t="str">
        <f t="shared" ca="1" si="1316"/>
        <v>Diagnostics and Preventative</v>
      </c>
      <c r="B16852" t="str">
        <f t="shared" ca="1" si="1317"/>
        <v>Bitewing x-rays</v>
      </c>
      <c r="C16852">
        <f t="shared" si="1315"/>
        <v>936</v>
      </c>
      <c r="D16852">
        <f t="shared" ca="1" si="1318"/>
        <v>0</v>
      </c>
      <c r="E16852">
        <f t="shared" ca="1" si="1319"/>
        <v>2</v>
      </c>
    </row>
    <row r="16853" spans="1:5" x14ac:dyDescent="0.2">
      <c r="A16853" t="str">
        <f t="shared" ca="1" si="1316"/>
        <v>Basic</v>
      </c>
      <c r="B16853" t="str">
        <f t="shared" ca="1" si="1317"/>
        <v>non-surgical periodontics</v>
      </c>
      <c r="C16853">
        <f t="shared" si="1315"/>
        <v>936</v>
      </c>
      <c r="D16853" t="str">
        <f t="shared" ca="1" si="1318"/>
        <v xml:space="preserve">Non-surgical treatment of the gums and supporting structures of the teeth </v>
      </c>
      <c r="E16853">
        <f t="shared" ca="1" si="1319"/>
        <v>12</v>
      </c>
    </row>
    <row r="16854" spans="1:5" x14ac:dyDescent="0.2">
      <c r="A16854" t="str">
        <f t="shared" ca="1" si="1316"/>
        <v>Basic</v>
      </c>
      <c r="B16854" t="str">
        <f t="shared" ca="1" si="1317"/>
        <v>non-surgical periodontics</v>
      </c>
      <c r="C16854">
        <f t="shared" si="1315"/>
        <v>936</v>
      </c>
      <c r="D16854" t="str">
        <f t="shared" ca="1" si="1318"/>
        <v xml:space="preserve">Non-surgical treatment of the gums and supporting structures of the teeth </v>
      </c>
      <c r="E16854">
        <f t="shared" ca="1" si="1319"/>
        <v>12</v>
      </c>
    </row>
    <row r="16855" spans="1:5" x14ac:dyDescent="0.2">
      <c r="A16855" t="str">
        <f t="shared" ca="1" si="1316"/>
        <v>Diagnostics and Preventative</v>
      </c>
      <c r="B16855" t="str">
        <f t="shared" ca="1" si="1317"/>
        <v>Full-mouth x-ray</v>
      </c>
      <c r="C16855">
        <f t="shared" si="1315"/>
        <v>936</v>
      </c>
      <c r="D16855">
        <f t="shared" ca="1" si="1318"/>
        <v>0</v>
      </c>
      <c r="E16855">
        <f t="shared" ca="1" si="1319"/>
        <v>3</v>
      </c>
    </row>
    <row r="16856" spans="1:5" x14ac:dyDescent="0.2">
      <c r="A16856" t="str">
        <f t="shared" ca="1" si="1316"/>
        <v>Diagnostics and Preventative</v>
      </c>
      <c r="B16856" t="str">
        <f t="shared" ca="1" si="1317"/>
        <v>Full-mouth x-ray</v>
      </c>
      <c r="C16856">
        <f t="shared" si="1315"/>
        <v>936</v>
      </c>
      <c r="D16856">
        <f t="shared" ca="1" si="1318"/>
        <v>0</v>
      </c>
      <c r="E16856">
        <f t="shared" ca="1" si="1319"/>
        <v>3</v>
      </c>
    </row>
    <row r="16857" spans="1:5" x14ac:dyDescent="0.2">
      <c r="A16857" t="str">
        <f t="shared" ca="1" si="1316"/>
        <v>Diagnostics and Preventative</v>
      </c>
      <c r="B16857" t="str">
        <f t="shared" ca="1" si="1317"/>
        <v>Periodic Exams</v>
      </c>
      <c r="C16857">
        <f t="shared" si="1315"/>
        <v>936</v>
      </c>
      <c r="D16857">
        <f t="shared" ca="1" si="1318"/>
        <v>0</v>
      </c>
      <c r="E16857">
        <f t="shared" ca="1" si="1319"/>
        <v>1</v>
      </c>
    </row>
    <row r="16858" spans="1:5" x14ac:dyDescent="0.2">
      <c r="A16858" t="str">
        <f t="shared" ca="1" si="1316"/>
        <v>Diagnostics and Preventative</v>
      </c>
      <c r="B16858" t="str">
        <f t="shared" ca="1" si="1317"/>
        <v>Sealants</v>
      </c>
      <c r="C16858">
        <f t="shared" si="1315"/>
        <v>936</v>
      </c>
      <c r="D16858">
        <f t="shared" ca="1" si="1318"/>
        <v>0</v>
      </c>
      <c r="E16858">
        <f t="shared" ca="1" si="1319"/>
        <v>6</v>
      </c>
    </row>
    <row r="16859" spans="1:5" x14ac:dyDescent="0.2">
      <c r="A16859" t="str">
        <f t="shared" ca="1" si="1316"/>
        <v>Basic</v>
      </c>
      <c r="B16859" t="str">
        <f t="shared" ca="1" si="1317"/>
        <v>general anesthesia</v>
      </c>
      <c r="C16859">
        <f t="shared" si="1315"/>
        <v>936</v>
      </c>
      <c r="D16859" t="str">
        <f t="shared" ca="1" si="1318"/>
        <v>Covered when used in conjunction with covered oral surgical procedures</v>
      </c>
      <c r="E16859">
        <f t="shared" ca="1" si="1319"/>
        <v>13</v>
      </c>
    </row>
    <row r="16860" spans="1:5" x14ac:dyDescent="0.2">
      <c r="A16860" t="str">
        <f t="shared" ca="1" si="1316"/>
        <v>Basic</v>
      </c>
      <c r="B16860" t="str">
        <f t="shared" ca="1" si="1317"/>
        <v>non-surgical periodontics</v>
      </c>
      <c r="C16860">
        <f t="shared" si="1315"/>
        <v>936</v>
      </c>
      <c r="D16860" t="str">
        <f t="shared" ca="1" si="1318"/>
        <v xml:space="preserve">Non-surgical treatment of the gums and supporting structures of the teeth </v>
      </c>
      <c r="E16860">
        <f t="shared" ca="1" si="1319"/>
        <v>12</v>
      </c>
    </row>
    <row r="16861" spans="1:5" x14ac:dyDescent="0.2">
      <c r="A16861" t="str">
        <f t="shared" ca="1" si="1316"/>
        <v>Diagnostics and Preventative</v>
      </c>
      <c r="B16861" t="str">
        <f t="shared" ca="1" si="1317"/>
        <v>Prophylaxis</v>
      </c>
      <c r="C16861">
        <f t="shared" si="1315"/>
        <v>936</v>
      </c>
      <c r="D16861">
        <f t="shared" ca="1" si="1318"/>
        <v>0</v>
      </c>
      <c r="E16861">
        <f t="shared" ca="1" si="1319"/>
        <v>4</v>
      </c>
    </row>
    <row r="16862" spans="1:5" x14ac:dyDescent="0.2">
      <c r="A16862" t="str">
        <f t="shared" ca="1" si="1316"/>
        <v>Basic</v>
      </c>
      <c r="B16862" t="str">
        <f t="shared" ca="1" si="1317"/>
        <v>surgical periodontics</v>
      </c>
      <c r="C16862">
        <f t="shared" si="1315"/>
        <v>936</v>
      </c>
      <c r="D16862" t="str">
        <f t="shared" ca="1" si="1318"/>
        <v>Surgical treatment of the gums and supporting structures of the teeth</v>
      </c>
      <c r="E16862">
        <f t="shared" ca="1" si="1319"/>
        <v>11</v>
      </c>
    </row>
    <row r="16863" spans="1:5" x14ac:dyDescent="0.2">
      <c r="A16863" t="str">
        <f t="shared" ca="1" si="1316"/>
        <v>Major</v>
      </c>
      <c r="B16863" t="str">
        <f t="shared" ca="1" si="1317"/>
        <v>temporomandibular joint dysfunction</v>
      </c>
      <c r="C16863">
        <f t="shared" si="1315"/>
        <v>936</v>
      </c>
      <c r="D16863" t="str">
        <f t="shared" ca="1" si="1318"/>
        <v>Services relating to hinging joints of the jaw</v>
      </c>
      <c r="E16863">
        <f t="shared" ca="1" si="1319"/>
        <v>16</v>
      </c>
    </row>
    <row r="16864" spans="1:5" x14ac:dyDescent="0.2">
      <c r="A16864" t="str">
        <f t="shared" ca="1" si="1316"/>
        <v>Diagnostics and Preventative</v>
      </c>
      <c r="B16864" t="str">
        <f t="shared" ca="1" si="1317"/>
        <v>Periodic Exams</v>
      </c>
      <c r="C16864">
        <f t="shared" si="1315"/>
        <v>936</v>
      </c>
      <c r="D16864">
        <f t="shared" ca="1" si="1318"/>
        <v>0</v>
      </c>
      <c r="E16864">
        <f t="shared" ca="1" si="1319"/>
        <v>1</v>
      </c>
    </row>
    <row r="16865" spans="1:5" x14ac:dyDescent="0.2">
      <c r="A16865" t="str">
        <f t="shared" ca="1" si="1316"/>
        <v>Basic</v>
      </c>
      <c r="B16865" t="str">
        <f t="shared" ca="1" si="1317"/>
        <v>non-surgical periodontics</v>
      </c>
      <c r="C16865">
        <f t="shared" si="1315"/>
        <v>936</v>
      </c>
      <c r="D16865" t="str">
        <f t="shared" ca="1" si="1318"/>
        <v xml:space="preserve">Non-surgical treatment of the gums and supporting structures of the teeth </v>
      </c>
      <c r="E16865">
        <f t="shared" ca="1" si="1319"/>
        <v>12</v>
      </c>
    </row>
    <row r="16866" spans="1:5" x14ac:dyDescent="0.2">
      <c r="A16866" t="str">
        <f t="shared" ca="1" si="1316"/>
        <v>Major</v>
      </c>
      <c r="B16866" t="str">
        <f t="shared" ca="1" si="1317"/>
        <v>prosthodontics</v>
      </c>
      <c r="C16866">
        <f t="shared" si="1315"/>
        <v>936</v>
      </c>
      <c r="D16866" t="str">
        <f t="shared" ca="1" si="1318"/>
        <v>Procedures for replacement of missing teeth by construction or repair of bridges and partial or complete dentures</v>
      </c>
      <c r="E16866">
        <f t="shared" ca="1" si="1319"/>
        <v>15</v>
      </c>
    </row>
    <row r="16867" spans="1:5" x14ac:dyDescent="0.2">
      <c r="A16867" t="str">
        <f t="shared" ca="1" si="1316"/>
        <v>Orthodontics</v>
      </c>
      <c r="B16867" t="str">
        <f t="shared" ca="1" si="1317"/>
        <v>orthodontics</v>
      </c>
      <c r="C16867">
        <f t="shared" si="1315"/>
        <v>936</v>
      </c>
      <c r="D16867" t="str">
        <f t="shared" ca="1" si="1318"/>
        <v>For eligible dependents to age 19</v>
      </c>
      <c r="E16867">
        <f t="shared" ca="1" si="1319"/>
        <v>17</v>
      </c>
    </row>
    <row r="16868" spans="1:5" x14ac:dyDescent="0.2">
      <c r="A16868" t="str">
        <f t="shared" ca="1" si="1316"/>
        <v>Other</v>
      </c>
      <c r="B16868" t="str">
        <f t="shared" ca="1" si="1317"/>
        <v>Implants</v>
      </c>
      <c r="C16868">
        <f t="shared" si="1315"/>
        <v>937</v>
      </c>
      <c r="D16868" t="str">
        <f t="shared" ca="1" si="1318"/>
        <v>Implant dental work</v>
      </c>
      <c r="E16868">
        <f t="shared" ca="1" si="1319"/>
        <v>18</v>
      </c>
    </row>
    <row r="16869" spans="1:5" x14ac:dyDescent="0.2">
      <c r="A16869" t="str">
        <f t="shared" ca="1" si="1316"/>
        <v>Basic</v>
      </c>
      <c r="B16869" t="str">
        <f t="shared" ca="1" si="1317"/>
        <v>endodontics</v>
      </c>
      <c r="C16869">
        <f t="shared" si="1315"/>
        <v>937</v>
      </c>
      <c r="D16869" t="str">
        <f t="shared" ca="1" si="1318"/>
        <v>Root canal, pulpal therapy</v>
      </c>
      <c r="E16869">
        <f t="shared" ca="1" si="1319"/>
        <v>10</v>
      </c>
    </row>
    <row r="16870" spans="1:5" x14ac:dyDescent="0.2">
      <c r="A16870" t="str">
        <f t="shared" ca="1" si="1316"/>
        <v>Orthodontics</v>
      </c>
      <c r="B16870" t="str">
        <f t="shared" ca="1" si="1317"/>
        <v>orthodontics</v>
      </c>
      <c r="C16870">
        <f t="shared" si="1315"/>
        <v>937</v>
      </c>
      <c r="D16870" t="str">
        <f t="shared" ca="1" si="1318"/>
        <v>For eligible dependents to age 19</v>
      </c>
      <c r="E16870">
        <f t="shared" ca="1" si="1319"/>
        <v>17</v>
      </c>
    </row>
    <row r="16871" spans="1:5" x14ac:dyDescent="0.2">
      <c r="A16871" t="str">
        <f t="shared" ca="1" si="1316"/>
        <v>Major</v>
      </c>
      <c r="B16871" t="str">
        <f t="shared" ca="1" si="1317"/>
        <v>major restorative</v>
      </c>
      <c r="C16871">
        <f t="shared" si="1315"/>
        <v>937</v>
      </c>
      <c r="D16871" t="str">
        <f t="shared" ca="1" si="1318"/>
        <v>Single crowns, inlays, onlays</v>
      </c>
      <c r="E16871">
        <f t="shared" ca="1" si="1319"/>
        <v>14</v>
      </c>
    </row>
    <row r="16872" spans="1:5" x14ac:dyDescent="0.2">
      <c r="A16872" t="str">
        <f t="shared" ca="1" si="1316"/>
        <v>Basic</v>
      </c>
      <c r="B16872" t="str">
        <f t="shared" ca="1" si="1317"/>
        <v>endodontics</v>
      </c>
      <c r="C16872">
        <f t="shared" ref="C16872:C16935" si="1320">IF(MOD(ROW(C16872)-2,18)&lt;&gt;0,C16871,C16871+1)</f>
        <v>937</v>
      </c>
      <c r="D16872" t="str">
        <f t="shared" ca="1" si="1318"/>
        <v>Root canal, pulpal therapy</v>
      </c>
      <c r="E16872">
        <f t="shared" ca="1" si="1319"/>
        <v>10</v>
      </c>
    </row>
    <row r="16873" spans="1:5" x14ac:dyDescent="0.2">
      <c r="A16873" t="str">
        <f t="shared" ca="1" si="1316"/>
        <v>Basic</v>
      </c>
      <c r="B16873" t="str">
        <f t="shared" ca="1" si="1317"/>
        <v>oral surgery</v>
      </c>
      <c r="C16873">
        <f t="shared" si="1320"/>
        <v>937</v>
      </c>
      <c r="D16873" t="str">
        <f t="shared" ca="1" si="1318"/>
        <v>Extraction and other surgery procedures, incl. pre- and post-operative care</v>
      </c>
      <c r="E16873">
        <f t="shared" ca="1" si="1319"/>
        <v>9</v>
      </c>
    </row>
    <row r="16874" spans="1:5" x14ac:dyDescent="0.2">
      <c r="A16874" t="str">
        <f t="shared" ca="1" si="1316"/>
        <v>Basic</v>
      </c>
      <c r="B16874" t="str">
        <f t="shared" ca="1" si="1317"/>
        <v>endodontics</v>
      </c>
      <c r="C16874">
        <f t="shared" si="1320"/>
        <v>937</v>
      </c>
      <c r="D16874" t="str">
        <f t="shared" ca="1" si="1318"/>
        <v>Root canal, pulpal therapy</v>
      </c>
      <c r="E16874">
        <f t="shared" ca="1" si="1319"/>
        <v>10</v>
      </c>
    </row>
    <row r="16875" spans="1:5" x14ac:dyDescent="0.2">
      <c r="A16875" t="str">
        <f t="shared" ca="1" si="1316"/>
        <v>Basic</v>
      </c>
      <c r="B16875" t="str">
        <f t="shared" ca="1" si="1317"/>
        <v>surgical periodontics</v>
      </c>
      <c r="C16875">
        <f t="shared" si="1320"/>
        <v>937</v>
      </c>
      <c r="D16875" t="str">
        <f t="shared" ca="1" si="1318"/>
        <v>Surgical treatment of the gums and supporting structures of the teeth</v>
      </c>
      <c r="E16875">
        <f t="shared" ca="1" si="1319"/>
        <v>11</v>
      </c>
    </row>
    <row r="16876" spans="1:5" x14ac:dyDescent="0.2">
      <c r="A16876" t="str">
        <f t="shared" ca="1" si="1316"/>
        <v>Diagnostics and Preventative</v>
      </c>
      <c r="B16876" t="str">
        <f t="shared" ca="1" si="1317"/>
        <v>Space Maintainers</v>
      </c>
      <c r="C16876">
        <f t="shared" si="1320"/>
        <v>937</v>
      </c>
      <c r="D16876">
        <f t="shared" ca="1" si="1318"/>
        <v>0</v>
      </c>
      <c r="E16876">
        <f t="shared" ca="1" si="1319"/>
        <v>7</v>
      </c>
    </row>
    <row r="16877" spans="1:5" x14ac:dyDescent="0.2">
      <c r="A16877" t="str">
        <f t="shared" ca="1" si="1316"/>
        <v>Basic</v>
      </c>
      <c r="B16877" t="str">
        <f t="shared" ca="1" si="1317"/>
        <v>oral surgery</v>
      </c>
      <c r="C16877">
        <f t="shared" si="1320"/>
        <v>937</v>
      </c>
      <c r="D16877" t="str">
        <f t="shared" ca="1" si="1318"/>
        <v>Extraction and other surgery procedures, incl. pre- and post-operative care</v>
      </c>
      <c r="E16877">
        <f t="shared" ca="1" si="1319"/>
        <v>9</v>
      </c>
    </row>
    <row r="16878" spans="1:5" x14ac:dyDescent="0.2">
      <c r="A16878" t="str">
        <f t="shared" ca="1" si="1316"/>
        <v>Basic</v>
      </c>
      <c r="B16878" t="str">
        <f t="shared" ca="1" si="1317"/>
        <v>oral surgery</v>
      </c>
      <c r="C16878">
        <f t="shared" si="1320"/>
        <v>937</v>
      </c>
      <c r="D16878" t="str">
        <f t="shared" ca="1" si="1318"/>
        <v>Extraction and other surgery procedures, incl. pre- and post-operative care</v>
      </c>
      <c r="E16878">
        <f t="shared" ca="1" si="1319"/>
        <v>9</v>
      </c>
    </row>
    <row r="16879" spans="1:5" x14ac:dyDescent="0.2">
      <c r="A16879" t="str">
        <f t="shared" ca="1" si="1316"/>
        <v>Diagnostics and Preventative</v>
      </c>
      <c r="B16879" t="str">
        <f t="shared" ca="1" si="1317"/>
        <v>Space Maintainers</v>
      </c>
      <c r="C16879">
        <f t="shared" si="1320"/>
        <v>937</v>
      </c>
      <c r="D16879">
        <f t="shared" ca="1" si="1318"/>
        <v>0</v>
      </c>
      <c r="E16879">
        <f t="shared" ca="1" si="1319"/>
        <v>7</v>
      </c>
    </row>
    <row r="16880" spans="1:5" x14ac:dyDescent="0.2">
      <c r="A16880" t="str">
        <f t="shared" ca="1" si="1316"/>
        <v>Basic</v>
      </c>
      <c r="B16880" t="str">
        <f t="shared" ca="1" si="1317"/>
        <v>oral surgery</v>
      </c>
      <c r="C16880">
        <f t="shared" si="1320"/>
        <v>937</v>
      </c>
      <c r="D16880" t="str">
        <f t="shared" ca="1" si="1318"/>
        <v>Extraction and other surgery procedures, incl. pre- and post-operative care</v>
      </c>
      <c r="E16880">
        <f t="shared" ca="1" si="1319"/>
        <v>9</v>
      </c>
    </row>
    <row r="16881" spans="1:5" x14ac:dyDescent="0.2">
      <c r="A16881" t="str">
        <f t="shared" ca="1" si="1316"/>
        <v>Basic</v>
      </c>
      <c r="B16881" t="str">
        <f t="shared" ca="1" si="1317"/>
        <v>basic restorative</v>
      </c>
      <c r="C16881">
        <f t="shared" si="1320"/>
        <v>937</v>
      </c>
      <c r="D16881" t="str">
        <f t="shared" ca="1" si="1318"/>
        <v>Fillings (amalgam "silver" and composite "white" non-molar)</v>
      </c>
      <c r="E16881">
        <f t="shared" ca="1" si="1319"/>
        <v>8</v>
      </c>
    </row>
    <row r="16882" spans="1:5" x14ac:dyDescent="0.2">
      <c r="A16882" t="str">
        <f t="shared" ca="1" si="1316"/>
        <v>Diagnostics and Preventative</v>
      </c>
      <c r="B16882" t="str">
        <f t="shared" ca="1" si="1317"/>
        <v>Prophylaxis</v>
      </c>
      <c r="C16882">
        <f t="shared" si="1320"/>
        <v>937</v>
      </c>
      <c r="D16882">
        <f t="shared" ca="1" si="1318"/>
        <v>0</v>
      </c>
      <c r="E16882">
        <f t="shared" ca="1" si="1319"/>
        <v>4</v>
      </c>
    </row>
    <row r="16883" spans="1:5" x14ac:dyDescent="0.2">
      <c r="A16883" t="str">
        <f t="shared" ca="1" si="1316"/>
        <v>Basic</v>
      </c>
      <c r="B16883" t="str">
        <f t="shared" ca="1" si="1317"/>
        <v>oral surgery</v>
      </c>
      <c r="C16883">
        <f t="shared" si="1320"/>
        <v>937</v>
      </c>
      <c r="D16883" t="str">
        <f t="shared" ca="1" si="1318"/>
        <v>Extraction and other surgery procedures, incl. pre- and post-operative care</v>
      </c>
      <c r="E16883">
        <f t="shared" ca="1" si="1319"/>
        <v>9</v>
      </c>
    </row>
    <row r="16884" spans="1:5" x14ac:dyDescent="0.2">
      <c r="A16884" t="str">
        <f t="shared" ca="1" si="1316"/>
        <v>Diagnostics and Preventative</v>
      </c>
      <c r="B16884" t="str">
        <f t="shared" ca="1" si="1317"/>
        <v>Space Maintainers</v>
      </c>
      <c r="C16884">
        <f t="shared" si="1320"/>
        <v>937</v>
      </c>
      <c r="D16884">
        <f t="shared" ca="1" si="1318"/>
        <v>0</v>
      </c>
      <c r="E16884">
        <f t="shared" ca="1" si="1319"/>
        <v>7</v>
      </c>
    </row>
    <row r="16885" spans="1:5" x14ac:dyDescent="0.2">
      <c r="A16885" t="str">
        <f t="shared" ca="1" si="1316"/>
        <v>Major</v>
      </c>
      <c r="B16885" t="str">
        <f t="shared" ca="1" si="1317"/>
        <v>prosthodontics</v>
      </c>
      <c r="C16885">
        <f t="shared" si="1320"/>
        <v>937</v>
      </c>
      <c r="D16885" t="str">
        <f t="shared" ca="1" si="1318"/>
        <v>Procedures for replacement of missing teeth by construction or repair of bridges and partial or complete dentures</v>
      </c>
      <c r="E16885">
        <f t="shared" ca="1" si="1319"/>
        <v>15</v>
      </c>
    </row>
    <row r="16886" spans="1:5" x14ac:dyDescent="0.2">
      <c r="A16886" t="str">
        <f t="shared" ca="1" si="1316"/>
        <v>Orthodontics</v>
      </c>
      <c r="B16886" t="str">
        <f t="shared" ca="1" si="1317"/>
        <v>orthodontics</v>
      </c>
      <c r="C16886">
        <f t="shared" si="1320"/>
        <v>938</v>
      </c>
      <c r="D16886" t="str">
        <f t="shared" ca="1" si="1318"/>
        <v>For eligible dependents to age 19</v>
      </c>
      <c r="E16886">
        <f t="shared" ca="1" si="1319"/>
        <v>17</v>
      </c>
    </row>
    <row r="16887" spans="1:5" x14ac:dyDescent="0.2">
      <c r="A16887" t="str">
        <f t="shared" ca="1" si="1316"/>
        <v>Major</v>
      </c>
      <c r="B16887" t="str">
        <f t="shared" ca="1" si="1317"/>
        <v>major restorative</v>
      </c>
      <c r="C16887">
        <f t="shared" si="1320"/>
        <v>938</v>
      </c>
      <c r="D16887" t="str">
        <f t="shared" ca="1" si="1318"/>
        <v>Single crowns, inlays, onlays</v>
      </c>
      <c r="E16887">
        <f t="shared" ca="1" si="1319"/>
        <v>14</v>
      </c>
    </row>
    <row r="16888" spans="1:5" x14ac:dyDescent="0.2">
      <c r="A16888" t="str">
        <f t="shared" ca="1" si="1316"/>
        <v>Diagnostics and Preventative</v>
      </c>
      <c r="B16888" t="str">
        <f t="shared" ca="1" si="1317"/>
        <v>Fluoride treatments</v>
      </c>
      <c r="C16888">
        <f t="shared" si="1320"/>
        <v>938</v>
      </c>
      <c r="D16888">
        <f t="shared" ca="1" si="1318"/>
        <v>0</v>
      </c>
      <c r="E16888">
        <f t="shared" ca="1" si="1319"/>
        <v>5</v>
      </c>
    </row>
    <row r="16889" spans="1:5" x14ac:dyDescent="0.2">
      <c r="A16889" t="str">
        <f t="shared" ca="1" si="1316"/>
        <v>Basic</v>
      </c>
      <c r="B16889" t="str">
        <f t="shared" ca="1" si="1317"/>
        <v>general anesthesia</v>
      </c>
      <c r="C16889">
        <f t="shared" si="1320"/>
        <v>938</v>
      </c>
      <c r="D16889" t="str">
        <f t="shared" ca="1" si="1318"/>
        <v>Covered when used in conjunction with covered oral surgical procedures</v>
      </c>
      <c r="E16889">
        <f t="shared" ca="1" si="1319"/>
        <v>13</v>
      </c>
    </row>
    <row r="16890" spans="1:5" x14ac:dyDescent="0.2">
      <c r="A16890" t="str">
        <f t="shared" ca="1" si="1316"/>
        <v>Basic</v>
      </c>
      <c r="B16890" t="str">
        <f t="shared" ca="1" si="1317"/>
        <v>endodontics</v>
      </c>
      <c r="C16890">
        <f t="shared" si="1320"/>
        <v>938</v>
      </c>
      <c r="D16890" t="str">
        <f t="shared" ca="1" si="1318"/>
        <v>Root canal, pulpal therapy</v>
      </c>
      <c r="E16890">
        <f t="shared" ca="1" si="1319"/>
        <v>10</v>
      </c>
    </row>
    <row r="16891" spans="1:5" x14ac:dyDescent="0.2">
      <c r="A16891" t="str">
        <f t="shared" ca="1" si="1316"/>
        <v>Major</v>
      </c>
      <c r="B16891" t="str">
        <f t="shared" ca="1" si="1317"/>
        <v>major restorative</v>
      </c>
      <c r="C16891">
        <f t="shared" si="1320"/>
        <v>938</v>
      </c>
      <c r="D16891" t="str">
        <f t="shared" ca="1" si="1318"/>
        <v>Single crowns, inlays, onlays</v>
      </c>
      <c r="E16891">
        <f t="shared" ca="1" si="1319"/>
        <v>14</v>
      </c>
    </row>
    <row r="16892" spans="1:5" x14ac:dyDescent="0.2">
      <c r="A16892" t="str">
        <f t="shared" ca="1" si="1316"/>
        <v>Basic</v>
      </c>
      <c r="B16892" t="str">
        <f t="shared" ca="1" si="1317"/>
        <v>endodontics</v>
      </c>
      <c r="C16892">
        <f t="shared" si="1320"/>
        <v>938</v>
      </c>
      <c r="D16892" t="str">
        <f t="shared" ca="1" si="1318"/>
        <v>Root canal, pulpal therapy</v>
      </c>
      <c r="E16892">
        <f t="shared" ca="1" si="1319"/>
        <v>10</v>
      </c>
    </row>
    <row r="16893" spans="1:5" x14ac:dyDescent="0.2">
      <c r="A16893" t="str">
        <f t="shared" ca="1" si="1316"/>
        <v>Basic</v>
      </c>
      <c r="B16893" t="str">
        <f t="shared" ca="1" si="1317"/>
        <v>endodontics</v>
      </c>
      <c r="C16893">
        <f t="shared" si="1320"/>
        <v>938</v>
      </c>
      <c r="D16893" t="str">
        <f t="shared" ca="1" si="1318"/>
        <v>Root canal, pulpal therapy</v>
      </c>
      <c r="E16893">
        <f t="shared" ca="1" si="1319"/>
        <v>10</v>
      </c>
    </row>
    <row r="16894" spans="1:5" x14ac:dyDescent="0.2">
      <c r="A16894" t="str">
        <f t="shared" ca="1" si="1316"/>
        <v>Orthodontics</v>
      </c>
      <c r="B16894" t="str">
        <f t="shared" ca="1" si="1317"/>
        <v>orthodontics</v>
      </c>
      <c r="C16894">
        <f t="shared" si="1320"/>
        <v>938</v>
      </c>
      <c r="D16894" t="str">
        <f t="shared" ca="1" si="1318"/>
        <v>For eligible dependents to age 19</v>
      </c>
      <c r="E16894">
        <f t="shared" ca="1" si="1319"/>
        <v>17</v>
      </c>
    </row>
    <row r="16895" spans="1:5" x14ac:dyDescent="0.2">
      <c r="A16895" t="str">
        <f t="shared" ca="1" si="1316"/>
        <v>Diagnostics and Preventative</v>
      </c>
      <c r="B16895" t="str">
        <f t="shared" ca="1" si="1317"/>
        <v>Fluoride treatments</v>
      </c>
      <c r="C16895">
        <f t="shared" si="1320"/>
        <v>938</v>
      </c>
      <c r="D16895">
        <f t="shared" ca="1" si="1318"/>
        <v>0</v>
      </c>
      <c r="E16895">
        <f t="shared" ca="1" si="1319"/>
        <v>5</v>
      </c>
    </row>
    <row r="16896" spans="1:5" x14ac:dyDescent="0.2">
      <c r="A16896" t="str">
        <f t="shared" ca="1" si="1316"/>
        <v>Diagnostics and Preventative</v>
      </c>
      <c r="B16896" t="str">
        <f t="shared" ca="1" si="1317"/>
        <v>Sealants</v>
      </c>
      <c r="C16896">
        <f t="shared" si="1320"/>
        <v>938</v>
      </c>
      <c r="D16896">
        <f t="shared" ca="1" si="1318"/>
        <v>0</v>
      </c>
      <c r="E16896">
        <f t="shared" ca="1" si="1319"/>
        <v>6</v>
      </c>
    </row>
    <row r="16897" spans="1:5" x14ac:dyDescent="0.2">
      <c r="A16897" t="str">
        <f t="shared" ca="1" si="1316"/>
        <v>Major</v>
      </c>
      <c r="B16897" t="str">
        <f t="shared" ca="1" si="1317"/>
        <v>temporomandibular joint dysfunction</v>
      </c>
      <c r="C16897">
        <f t="shared" si="1320"/>
        <v>938</v>
      </c>
      <c r="D16897" t="str">
        <f t="shared" ca="1" si="1318"/>
        <v>Services relating to hinging joints of the jaw</v>
      </c>
      <c r="E16897">
        <f t="shared" ca="1" si="1319"/>
        <v>16</v>
      </c>
    </row>
    <row r="16898" spans="1:5" x14ac:dyDescent="0.2">
      <c r="A16898" t="str">
        <f t="shared" ref="A16898:A16961" ca="1" si="1321">INDEX(services,E16898,1)</f>
        <v>Diagnostics and Preventative</v>
      </c>
      <c r="B16898" t="str">
        <f t="shared" ref="B16898:B16961" ca="1" si="1322">INDEX(services,E16898,2)</f>
        <v>Space Maintainers</v>
      </c>
      <c r="C16898">
        <f t="shared" si="1320"/>
        <v>938</v>
      </c>
      <c r="D16898">
        <f t="shared" ref="D16898:D16961" ca="1" si="1323">INDEX(services,E16898,3)</f>
        <v>0</v>
      </c>
      <c r="E16898">
        <f t="shared" ref="E16898:E16961" ca="1" si="1324">RANDBETWEEN(1,ROWS(services))</f>
        <v>7</v>
      </c>
    </row>
    <row r="16899" spans="1:5" x14ac:dyDescent="0.2">
      <c r="A16899" t="str">
        <f t="shared" ca="1" si="1321"/>
        <v>Diagnostics and Preventative</v>
      </c>
      <c r="B16899" t="str">
        <f t="shared" ca="1" si="1322"/>
        <v>Prophylaxis</v>
      </c>
      <c r="C16899">
        <f t="shared" si="1320"/>
        <v>938</v>
      </c>
      <c r="D16899">
        <f t="shared" ca="1" si="1323"/>
        <v>0</v>
      </c>
      <c r="E16899">
        <f t="shared" ca="1" si="1324"/>
        <v>4</v>
      </c>
    </row>
    <row r="16900" spans="1:5" x14ac:dyDescent="0.2">
      <c r="A16900" t="str">
        <f t="shared" ca="1" si="1321"/>
        <v>Basic</v>
      </c>
      <c r="B16900" t="str">
        <f t="shared" ca="1" si="1322"/>
        <v>general anesthesia</v>
      </c>
      <c r="C16900">
        <f t="shared" si="1320"/>
        <v>938</v>
      </c>
      <c r="D16900" t="str">
        <f t="shared" ca="1" si="1323"/>
        <v>Covered when used in conjunction with covered oral surgical procedures</v>
      </c>
      <c r="E16900">
        <f t="shared" ca="1" si="1324"/>
        <v>13</v>
      </c>
    </row>
    <row r="16901" spans="1:5" x14ac:dyDescent="0.2">
      <c r="A16901" t="str">
        <f t="shared" ca="1" si="1321"/>
        <v>Basic</v>
      </c>
      <c r="B16901" t="str">
        <f t="shared" ca="1" si="1322"/>
        <v>general anesthesia</v>
      </c>
      <c r="C16901">
        <f t="shared" si="1320"/>
        <v>938</v>
      </c>
      <c r="D16901" t="str">
        <f t="shared" ca="1" si="1323"/>
        <v>Covered when used in conjunction with covered oral surgical procedures</v>
      </c>
      <c r="E16901">
        <f t="shared" ca="1" si="1324"/>
        <v>13</v>
      </c>
    </row>
    <row r="16902" spans="1:5" x14ac:dyDescent="0.2">
      <c r="A16902" t="str">
        <f t="shared" ca="1" si="1321"/>
        <v>Diagnostics and Preventative</v>
      </c>
      <c r="B16902" t="str">
        <f t="shared" ca="1" si="1322"/>
        <v>Periodic Exams</v>
      </c>
      <c r="C16902">
        <f t="shared" si="1320"/>
        <v>938</v>
      </c>
      <c r="D16902">
        <f t="shared" ca="1" si="1323"/>
        <v>0</v>
      </c>
      <c r="E16902">
        <f t="shared" ca="1" si="1324"/>
        <v>1</v>
      </c>
    </row>
    <row r="16903" spans="1:5" x14ac:dyDescent="0.2">
      <c r="A16903" t="str">
        <f t="shared" ca="1" si="1321"/>
        <v>Basic</v>
      </c>
      <c r="B16903" t="str">
        <f t="shared" ca="1" si="1322"/>
        <v>basic restorative</v>
      </c>
      <c r="C16903">
        <f t="shared" si="1320"/>
        <v>938</v>
      </c>
      <c r="D16903" t="str">
        <f t="shared" ca="1" si="1323"/>
        <v>Fillings (amalgam "silver" and composite "white" non-molar)</v>
      </c>
      <c r="E16903">
        <f t="shared" ca="1" si="1324"/>
        <v>8</v>
      </c>
    </row>
    <row r="16904" spans="1:5" x14ac:dyDescent="0.2">
      <c r="A16904" t="str">
        <f t="shared" ca="1" si="1321"/>
        <v>Diagnostics and Preventative</v>
      </c>
      <c r="B16904" t="str">
        <f t="shared" ca="1" si="1322"/>
        <v>Full-mouth x-ray</v>
      </c>
      <c r="C16904">
        <f t="shared" si="1320"/>
        <v>939</v>
      </c>
      <c r="D16904">
        <f t="shared" ca="1" si="1323"/>
        <v>0</v>
      </c>
      <c r="E16904">
        <f t="shared" ca="1" si="1324"/>
        <v>3</v>
      </c>
    </row>
    <row r="16905" spans="1:5" x14ac:dyDescent="0.2">
      <c r="A16905" t="str">
        <f t="shared" ca="1" si="1321"/>
        <v>Diagnostics and Preventative</v>
      </c>
      <c r="B16905" t="str">
        <f t="shared" ca="1" si="1322"/>
        <v>Bitewing x-rays</v>
      </c>
      <c r="C16905">
        <f t="shared" si="1320"/>
        <v>939</v>
      </c>
      <c r="D16905">
        <f t="shared" ca="1" si="1323"/>
        <v>0</v>
      </c>
      <c r="E16905">
        <f t="shared" ca="1" si="1324"/>
        <v>2</v>
      </c>
    </row>
    <row r="16906" spans="1:5" x14ac:dyDescent="0.2">
      <c r="A16906" t="str">
        <f t="shared" ca="1" si="1321"/>
        <v>Basic</v>
      </c>
      <c r="B16906" t="str">
        <f t="shared" ca="1" si="1322"/>
        <v>oral surgery</v>
      </c>
      <c r="C16906">
        <f t="shared" si="1320"/>
        <v>939</v>
      </c>
      <c r="D16906" t="str">
        <f t="shared" ca="1" si="1323"/>
        <v>Extraction and other surgery procedures, incl. pre- and post-operative care</v>
      </c>
      <c r="E16906">
        <f t="shared" ca="1" si="1324"/>
        <v>9</v>
      </c>
    </row>
    <row r="16907" spans="1:5" x14ac:dyDescent="0.2">
      <c r="A16907" t="str">
        <f t="shared" ca="1" si="1321"/>
        <v>Diagnostics and Preventative</v>
      </c>
      <c r="B16907" t="str">
        <f t="shared" ca="1" si="1322"/>
        <v>Full-mouth x-ray</v>
      </c>
      <c r="C16907">
        <f t="shared" si="1320"/>
        <v>939</v>
      </c>
      <c r="D16907">
        <f t="shared" ca="1" si="1323"/>
        <v>0</v>
      </c>
      <c r="E16907">
        <f t="shared" ca="1" si="1324"/>
        <v>3</v>
      </c>
    </row>
    <row r="16908" spans="1:5" x14ac:dyDescent="0.2">
      <c r="A16908" t="str">
        <f t="shared" ca="1" si="1321"/>
        <v>Basic</v>
      </c>
      <c r="B16908" t="str">
        <f t="shared" ca="1" si="1322"/>
        <v>basic restorative</v>
      </c>
      <c r="C16908">
        <f t="shared" si="1320"/>
        <v>939</v>
      </c>
      <c r="D16908" t="str">
        <f t="shared" ca="1" si="1323"/>
        <v>Fillings (amalgam "silver" and composite "white" non-molar)</v>
      </c>
      <c r="E16908">
        <f t="shared" ca="1" si="1324"/>
        <v>8</v>
      </c>
    </row>
    <row r="16909" spans="1:5" x14ac:dyDescent="0.2">
      <c r="A16909" t="str">
        <f t="shared" ca="1" si="1321"/>
        <v>Orthodontics</v>
      </c>
      <c r="B16909" t="str">
        <f t="shared" ca="1" si="1322"/>
        <v>orthodontics</v>
      </c>
      <c r="C16909">
        <f t="shared" si="1320"/>
        <v>939</v>
      </c>
      <c r="D16909" t="str">
        <f t="shared" ca="1" si="1323"/>
        <v>For eligible dependents to age 19</v>
      </c>
      <c r="E16909">
        <f t="shared" ca="1" si="1324"/>
        <v>17</v>
      </c>
    </row>
    <row r="16910" spans="1:5" x14ac:dyDescent="0.2">
      <c r="A16910" t="str">
        <f t="shared" ca="1" si="1321"/>
        <v>Diagnostics and Preventative</v>
      </c>
      <c r="B16910" t="str">
        <f t="shared" ca="1" si="1322"/>
        <v>Fluoride treatments</v>
      </c>
      <c r="C16910">
        <f t="shared" si="1320"/>
        <v>939</v>
      </c>
      <c r="D16910">
        <f t="shared" ca="1" si="1323"/>
        <v>0</v>
      </c>
      <c r="E16910">
        <f t="shared" ca="1" si="1324"/>
        <v>5</v>
      </c>
    </row>
    <row r="16911" spans="1:5" x14ac:dyDescent="0.2">
      <c r="A16911" t="str">
        <f t="shared" ca="1" si="1321"/>
        <v>Diagnostics and Preventative</v>
      </c>
      <c r="B16911" t="str">
        <f t="shared" ca="1" si="1322"/>
        <v>Fluoride treatments</v>
      </c>
      <c r="C16911">
        <f t="shared" si="1320"/>
        <v>939</v>
      </c>
      <c r="D16911">
        <f t="shared" ca="1" si="1323"/>
        <v>0</v>
      </c>
      <c r="E16911">
        <f t="shared" ca="1" si="1324"/>
        <v>5</v>
      </c>
    </row>
    <row r="16912" spans="1:5" x14ac:dyDescent="0.2">
      <c r="A16912" t="str">
        <f t="shared" ca="1" si="1321"/>
        <v>Major</v>
      </c>
      <c r="B16912" t="str">
        <f t="shared" ca="1" si="1322"/>
        <v>major restorative</v>
      </c>
      <c r="C16912">
        <f t="shared" si="1320"/>
        <v>939</v>
      </c>
      <c r="D16912" t="str">
        <f t="shared" ca="1" si="1323"/>
        <v>Single crowns, inlays, onlays</v>
      </c>
      <c r="E16912">
        <f t="shared" ca="1" si="1324"/>
        <v>14</v>
      </c>
    </row>
    <row r="16913" spans="1:5" x14ac:dyDescent="0.2">
      <c r="A16913" t="str">
        <f t="shared" ca="1" si="1321"/>
        <v>Diagnostics and Preventative</v>
      </c>
      <c r="B16913" t="str">
        <f t="shared" ca="1" si="1322"/>
        <v>Sealants</v>
      </c>
      <c r="C16913">
        <f t="shared" si="1320"/>
        <v>939</v>
      </c>
      <c r="D16913">
        <f t="shared" ca="1" si="1323"/>
        <v>0</v>
      </c>
      <c r="E16913">
        <f t="shared" ca="1" si="1324"/>
        <v>6</v>
      </c>
    </row>
    <row r="16914" spans="1:5" x14ac:dyDescent="0.2">
      <c r="A16914" t="str">
        <f t="shared" ca="1" si="1321"/>
        <v>Basic</v>
      </c>
      <c r="B16914" t="str">
        <f t="shared" ca="1" si="1322"/>
        <v>endodontics</v>
      </c>
      <c r="C16914">
        <f t="shared" si="1320"/>
        <v>939</v>
      </c>
      <c r="D16914" t="str">
        <f t="shared" ca="1" si="1323"/>
        <v>Root canal, pulpal therapy</v>
      </c>
      <c r="E16914">
        <f t="shared" ca="1" si="1324"/>
        <v>10</v>
      </c>
    </row>
    <row r="16915" spans="1:5" x14ac:dyDescent="0.2">
      <c r="A16915" t="str">
        <f t="shared" ca="1" si="1321"/>
        <v>Diagnostics and Preventative</v>
      </c>
      <c r="B16915" t="str">
        <f t="shared" ca="1" si="1322"/>
        <v>Fluoride treatments</v>
      </c>
      <c r="C16915">
        <f t="shared" si="1320"/>
        <v>939</v>
      </c>
      <c r="D16915">
        <f t="shared" ca="1" si="1323"/>
        <v>0</v>
      </c>
      <c r="E16915">
        <f t="shared" ca="1" si="1324"/>
        <v>5</v>
      </c>
    </row>
    <row r="16916" spans="1:5" x14ac:dyDescent="0.2">
      <c r="A16916" t="str">
        <f t="shared" ca="1" si="1321"/>
        <v>Diagnostics and Preventative</v>
      </c>
      <c r="B16916" t="str">
        <f t="shared" ca="1" si="1322"/>
        <v>Fluoride treatments</v>
      </c>
      <c r="C16916">
        <f t="shared" si="1320"/>
        <v>939</v>
      </c>
      <c r="D16916">
        <f t="shared" ca="1" si="1323"/>
        <v>0</v>
      </c>
      <c r="E16916">
        <f t="shared" ca="1" si="1324"/>
        <v>5</v>
      </c>
    </row>
    <row r="16917" spans="1:5" x14ac:dyDescent="0.2">
      <c r="A16917" t="str">
        <f t="shared" ca="1" si="1321"/>
        <v>Major</v>
      </c>
      <c r="B16917" t="str">
        <f t="shared" ca="1" si="1322"/>
        <v>prosthodontics</v>
      </c>
      <c r="C16917">
        <f t="shared" si="1320"/>
        <v>939</v>
      </c>
      <c r="D16917" t="str">
        <f t="shared" ca="1" si="1323"/>
        <v>Procedures for replacement of missing teeth by construction or repair of bridges and partial or complete dentures</v>
      </c>
      <c r="E16917">
        <f t="shared" ca="1" si="1324"/>
        <v>15</v>
      </c>
    </row>
    <row r="16918" spans="1:5" x14ac:dyDescent="0.2">
      <c r="A16918" t="str">
        <f t="shared" ca="1" si="1321"/>
        <v>Orthodontics</v>
      </c>
      <c r="B16918" t="str">
        <f t="shared" ca="1" si="1322"/>
        <v>orthodontics</v>
      </c>
      <c r="C16918">
        <f t="shared" si="1320"/>
        <v>939</v>
      </c>
      <c r="D16918" t="str">
        <f t="shared" ca="1" si="1323"/>
        <v>For eligible dependents to age 19</v>
      </c>
      <c r="E16918">
        <f t="shared" ca="1" si="1324"/>
        <v>17</v>
      </c>
    </row>
    <row r="16919" spans="1:5" x14ac:dyDescent="0.2">
      <c r="A16919" t="str">
        <f t="shared" ca="1" si="1321"/>
        <v>Basic</v>
      </c>
      <c r="B16919" t="str">
        <f t="shared" ca="1" si="1322"/>
        <v>surgical periodontics</v>
      </c>
      <c r="C16919">
        <f t="shared" si="1320"/>
        <v>939</v>
      </c>
      <c r="D16919" t="str">
        <f t="shared" ca="1" si="1323"/>
        <v>Surgical treatment of the gums and supporting structures of the teeth</v>
      </c>
      <c r="E16919">
        <f t="shared" ca="1" si="1324"/>
        <v>11</v>
      </c>
    </row>
    <row r="16920" spans="1:5" x14ac:dyDescent="0.2">
      <c r="A16920" t="str">
        <f t="shared" ca="1" si="1321"/>
        <v>Basic</v>
      </c>
      <c r="B16920" t="str">
        <f t="shared" ca="1" si="1322"/>
        <v>surgical periodontics</v>
      </c>
      <c r="C16920">
        <f t="shared" si="1320"/>
        <v>939</v>
      </c>
      <c r="D16920" t="str">
        <f t="shared" ca="1" si="1323"/>
        <v>Surgical treatment of the gums and supporting structures of the teeth</v>
      </c>
      <c r="E16920">
        <f t="shared" ca="1" si="1324"/>
        <v>11</v>
      </c>
    </row>
    <row r="16921" spans="1:5" x14ac:dyDescent="0.2">
      <c r="A16921" t="str">
        <f t="shared" ca="1" si="1321"/>
        <v>Basic</v>
      </c>
      <c r="B16921" t="str">
        <f t="shared" ca="1" si="1322"/>
        <v>endodontics</v>
      </c>
      <c r="C16921">
        <f t="shared" si="1320"/>
        <v>939</v>
      </c>
      <c r="D16921" t="str">
        <f t="shared" ca="1" si="1323"/>
        <v>Root canal, pulpal therapy</v>
      </c>
      <c r="E16921">
        <f t="shared" ca="1" si="1324"/>
        <v>10</v>
      </c>
    </row>
    <row r="16922" spans="1:5" x14ac:dyDescent="0.2">
      <c r="A16922" t="str">
        <f t="shared" ca="1" si="1321"/>
        <v>Orthodontics</v>
      </c>
      <c r="B16922" t="str">
        <f t="shared" ca="1" si="1322"/>
        <v>orthodontics</v>
      </c>
      <c r="C16922">
        <f t="shared" si="1320"/>
        <v>940</v>
      </c>
      <c r="D16922" t="str">
        <f t="shared" ca="1" si="1323"/>
        <v>For eligible dependents to age 19</v>
      </c>
      <c r="E16922">
        <f t="shared" ca="1" si="1324"/>
        <v>17</v>
      </c>
    </row>
    <row r="16923" spans="1:5" x14ac:dyDescent="0.2">
      <c r="A16923" t="str">
        <f t="shared" ca="1" si="1321"/>
        <v>Major</v>
      </c>
      <c r="B16923" t="str">
        <f t="shared" ca="1" si="1322"/>
        <v>major restorative</v>
      </c>
      <c r="C16923">
        <f t="shared" si="1320"/>
        <v>940</v>
      </c>
      <c r="D16923" t="str">
        <f t="shared" ca="1" si="1323"/>
        <v>Single crowns, inlays, onlays</v>
      </c>
      <c r="E16923">
        <f t="shared" ca="1" si="1324"/>
        <v>14</v>
      </c>
    </row>
    <row r="16924" spans="1:5" x14ac:dyDescent="0.2">
      <c r="A16924" t="str">
        <f t="shared" ca="1" si="1321"/>
        <v>Diagnostics and Preventative</v>
      </c>
      <c r="B16924" t="str">
        <f t="shared" ca="1" si="1322"/>
        <v>Fluoride treatments</v>
      </c>
      <c r="C16924">
        <f t="shared" si="1320"/>
        <v>940</v>
      </c>
      <c r="D16924">
        <f t="shared" ca="1" si="1323"/>
        <v>0</v>
      </c>
      <c r="E16924">
        <f t="shared" ca="1" si="1324"/>
        <v>5</v>
      </c>
    </row>
    <row r="16925" spans="1:5" x14ac:dyDescent="0.2">
      <c r="A16925" t="str">
        <f t="shared" ca="1" si="1321"/>
        <v>Other</v>
      </c>
      <c r="B16925" t="str">
        <f t="shared" ca="1" si="1322"/>
        <v>Implants</v>
      </c>
      <c r="C16925">
        <f t="shared" si="1320"/>
        <v>940</v>
      </c>
      <c r="D16925" t="str">
        <f t="shared" ca="1" si="1323"/>
        <v>Implant dental work</v>
      </c>
      <c r="E16925">
        <f t="shared" ca="1" si="1324"/>
        <v>18</v>
      </c>
    </row>
    <row r="16926" spans="1:5" x14ac:dyDescent="0.2">
      <c r="A16926" t="str">
        <f t="shared" ca="1" si="1321"/>
        <v>Major</v>
      </c>
      <c r="B16926" t="str">
        <f t="shared" ca="1" si="1322"/>
        <v>prosthodontics</v>
      </c>
      <c r="C16926">
        <f t="shared" si="1320"/>
        <v>940</v>
      </c>
      <c r="D16926" t="str">
        <f t="shared" ca="1" si="1323"/>
        <v>Procedures for replacement of missing teeth by construction or repair of bridges and partial or complete dentures</v>
      </c>
      <c r="E16926">
        <f t="shared" ca="1" si="1324"/>
        <v>15</v>
      </c>
    </row>
    <row r="16927" spans="1:5" x14ac:dyDescent="0.2">
      <c r="A16927" t="str">
        <f t="shared" ca="1" si="1321"/>
        <v>Diagnostics and Preventative</v>
      </c>
      <c r="B16927" t="str">
        <f t="shared" ca="1" si="1322"/>
        <v>Periodic Exams</v>
      </c>
      <c r="C16927">
        <f t="shared" si="1320"/>
        <v>940</v>
      </c>
      <c r="D16927">
        <f t="shared" ca="1" si="1323"/>
        <v>0</v>
      </c>
      <c r="E16927">
        <f t="shared" ca="1" si="1324"/>
        <v>1</v>
      </c>
    </row>
    <row r="16928" spans="1:5" x14ac:dyDescent="0.2">
      <c r="A16928" t="str">
        <f t="shared" ca="1" si="1321"/>
        <v>Other</v>
      </c>
      <c r="B16928" t="str">
        <f t="shared" ca="1" si="1322"/>
        <v>Implants</v>
      </c>
      <c r="C16928">
        <f t="shared" si="1320"/>
        <v>940</v>
      </c>
      <c r="D16928" t="str">
        <f t="shared" ca="1" si="1323"/>
        <v>Implant dental work</v>
      </c>
      <c r="E16928">
        <f t="shared" ca="1" si="1324"/>
        <v>18</v>
      </c>
    </row>
    <row r="16929" spans="1:5" x14ac:dyDescent="0.2">
      <c r="A16929" t="str">
        <f t="shared" ca="1" si="1321"/>
        <v>Major</v>
      </c>
      <c r="B16929" t="str">
        <f t="shared" ca="1" si="1322"/>
        <v>major restorative</v>
      </c>
      <c r="C16929">
        <f t="shared" si="1320"/>
        <v>940</v>
      </c>
      <c r="D16929" t="str">
        <f t="shared" ca="1" si="1323"/>
        <v>Single crowns, inlays, onlays</v>
      </c>
      <c r="E16929">
        <f t="shared" ca="1" si="1324"/>
        <v>14</v>
      </c>
    </row>
    <row r="16930" spans="1:5" x14ac:dyDescent="0.2">
      <c r="A16930" t="str">
        <f t="shared" ca="1" si="1321"/>
        <v>Diagnostics and Preventative</v>
      </c>
      <c r="B16930" t="str">
        <f t="shared" ca="1" si="1322"/>
        <v>Fluoride treatments</v>
      </c>
      <c r="C16930">
        <f t="shared" si="1320"/>
        <v>940</v>
      </c>
      <c r="D16930">
        <f t="shared" ca="1" si="1323"/>
        <v>0</v>
      </c>
      <c r="E16930">
        <f t="shared" ca="1" si="1324"/>
        <v>5</v>
      </c>
    </row>
    <row r="16931" spans="1:5" x14ac:dyDescent="0.2">
      <c r="A16931" t="str">
        <f t="shared" ca="1" si="1321"/>
        <v>Diagnostics and Preventative</v>
      </c>
      <c r="B16931" t="str">
        <f t="shared" ca="1" si="1322"/>
        <v>Bitewing x-rays</v>
      </c>
      <c r="C16931">
        <f t="shared" si="1320"/>
        <v>940</v>
      </c>
      <c r="D16931">
        <f t="shared" ca="1" si="1323"/>
        <v>0</v>
      </c>
      <c r="E16931">
        <f t="shared" ca="1" si="1324"/>
        <v>2</v>
      </c>
    </row>
    <row r="16932" spans="1:5" x14ac:dyDescent="0.2">
      <c r="A16932" t="str">
        <f t="shared" ca="1" si="1321"/>
        <v>Diagnostics and Preventative</v>
      </c>
      <c r="B16932" t="str">
        <f t="shared" ca="1" si="1322"/>
        <v>Prophylaxis</v>
      </c>
      <c r="C16932">
        <f t="shared" si="1320"/>
        <v>940</v>
      </c>
      <c r="D16932">
        <f t="shared" ca="1" si="1323"/>
        <v>0</v>
      </c>
      <c r="E16932">
        <f t="shared" ca="1" si="1324"/>
        <v>4</v>
      </c>
    </row>
    <row r="16933" spans="1:5" x14ac:dyDescent="0.2">
      <c r="A16933" t="str">
        <f t="shared" ca="1" si="1321"/>
        <v>Basic</v>
      </c>
      <c r="B16933" t="str">
        <f t="shared" ca="1" si="1322"/>
        <v>surgical periodontics</v>
      </c>
      <c r="C16933">
        <f t="shared" si="1320"/>
        <v>940</v>
      </c>
      <c r="D16933" t="str">
        <f t="shared" ca="1" si="1323"/>
        <v>Surgical treatment of the gums and supporting structures of the teeth</v>
      </c>
      <c r="E16933">
        <f t="shared" ca="1" si="1324"/>
        <v>11</v>
      </c>
    </row>
    <row r="16934" spans="1:5" x14ac:dyDescent="0.2">
      <c r="A16934" t="str">
        <f t="shared" ca="1" si="1321"/>
        <v>Diagnostics and Preventative</v>
      </c>
      <c r="B16934" t="str">
        <f t="shared" ca="1" si="1322"/>
        <v>Sealants</v>
      </c>
      <c r="C16934">
        <f t="shared" si="1320"/>
        <v>940</v>
      </c>
      <c r="D16934">
        <f t="shared" ca="1" si="1323"/>
        <v>0</v>
      </c>
      <c r="E16934">
        <f t="shared" ca="1" si="1324"/>
        <v>6</v>
      </c>
    </row>
    <row r="16935" spans="1:5" x14ac:dyDescent="0.2">
      <c r="A16935" t="str">
        <f t="shared" ca="1" si="1321"/>
        <v>Diagnostics and Preventative</v>
      </c>
      <c r="B16935" t="str">
        <f t="shared" ca="1" si="1322"/>
        <v>Full-mouth x-ray</v>
      </c>
      <c r="C16935">
        <f t="shared" si="1320"/>
        <v>940</v>
      </c>
      <c r="D16935">
        <f t="shared" ca="1" si="1323"/>
        <v>0</v>
      </c>
      <c r="E16935">
        <f t="shared" ca="1" si="1324"/>
        <v>3</v>
      </c>
    </row>
    <row r="16936" spans="1:5" x14ac:dyDescent="0.2">
      <c r="A16936" t="str">
        <f t="shared" ca="1" si="1321"/>
        <v>Diagnostics and Preventative</v>
      </c>
      <c r="B16936" t="str">
        <f t="shared" ca="1" si="1322"/>
        <v>Periodic Exams</v>
      </c>
      <c r="C16936">
        <f t="shared" ref="C16936:C16999" si="1325">IF(MOD(ROW(C16936)-2,18)&lt;&gt;0,C16935,C16935+1)</f>
        <v>940</v>
      </c>
      <c r="D16936">
        <f t="shared" ca="1" si="1323"/>
        <v>0</v>
      </c>
      <c r="E16936">
        <f t="shared" ca="1" si="1324"/>
        <v>1</v>
      </c>
    </row>
    <row r="16937" spans="1:5" x14ac:dyDescent="0.2">
      <c r="A16937" t="str">
        <f t="shared" ca="1" si="1321"/>
        <v>Diagnostics and Preventative</v>
      </c>
      <c r="B16937" t="str">
        <f t="shared" ca="1" si="1322"/>
        <v>Periodic Exams</v>
      </c>
      <c r="C16937">
        <f t="shared" si="1325"/>
        <v>940</v>
      </c>
      <c r="D16937">
        <f t="shared" ca="1" si="1323"/>
        <v>0</v>
      </c>
      <c r="E16937">
        <f t="shared" ca="1" si="1324"/>
        <v>1</v>
      </c>
    </row>
    <row r="16938" spans="1:5" x14ac:dyDescent="0.2">
      <c r="A16938" t="str">
        <f t="shared" ca="1" si="1321"/>
        <v>Diagnostics and Preventative</v>
      </c>
      <c r="B16938" t="str">
        <f t="shared" ca="1" si="1322"/>
        <v>Bitewing x-rays</v>
      </c>
      <c r="C16938">
        <f t="shared" si="1325"/>
        <v>940</v>
      </c>
      <c r="D16938">
        <f t="shared" ca="1" si="1323"/>
        <v>0</v>
      </c>
      <c r="E16938">
        <f t="shared" ca="1" si="1324"/>
        <v>2</v>
      </c>
    </row>
    <row r="16939" spans="1:5" x14ac:dyDescent="0.2">
      <c r="A16939" t="str">
        <f t="shared" ca="1" si="1321"/>
        <v>Diagnostics and Preventative</v>
      </c>
      <c r="B16939" t="str">
        <f t="shared" ca="1" si="1322"/>
        <v>Fluoride treatments</v>
      </c>
      <c r="C16939">
        <f t="shared" si="1325"/>
        <v>940</v>
      </c>
      <c r="D16939">
        <f t="shared" ca="1" si="1323"/>
        <v>0</v>
      </c>
      <c r="E16939">
        <f t="shared" ca="1" si="1324"/>
        <v>5</v>
      </c>
    </row>
    <row r="16940" spans="1:5" x14ac:dyDescent="0.2">
      <c r="A16940" t="str">
        <f t="shared" ca="1" si="1321"/>
        <v>Basic</v>
      </c>
      <c r="B16940" t="str">
        <f t="shared" ca="1" si="1322"/>
        <v>surgical periodontics</v>
      </c>
      <c r="C16940">
        <f t="shared" si="1325"/>
        <v>941</v>
      </c>
      <c r="D16940" t="str">
        <f t="shared" ca="1" si="1323"/>
        <v>Surgical treatment of the gums and supporting structures of the teeth</v>
      </c>
      <c r="E16940">
        <f t="shared" ca="1" si="1324"/>
        <v>11</v>
      </c>
    </row>
    <row r="16941" spans="1:5" x14ac:dyDescent="0.2">
      <c r="A16941" t="str">
        <f t="shared" ca="1" si="1321"/>
        <v>Diagnostics and Preventative</v>
      </c>
      <c r="B16941" t="str">
        <f t="shared" ca="1" si="1322"/>
        <v>Fluoride treatments</v>
      </c>
      <c r="C16941">
        <f t="shared" si="1325"/>
        <v>941</v>
      </c>
      <c r="D16941">
        <f t="shared" ca="1" si="1323"/>
        <v>0</v>
      </c>
      <c r="E16941">
        <f t="shared" ca="1" si="1324"/>
        <v>5</v>
      </c>
    </row>
    <row r="16942" spans="1:5" x14ac:dyDescent="0.2">
      <c r="A16942" t="str">
        <f t="shared" ca="1" si="1321"/>
        <v>Diagnostics and Preventative</v>
      </c>
      <c r="B16942" t="str">
        <f t="shared" ca="1" si="1322"/>
        <v>Sealants</v>
      </c>
      <c r="C16942">
        <f t="shared" si="1325"/>
        <v>941</v>
      </c>
      <c r="D16942">
        <f t="shared" ca="1" si="1323"/>
        <v>0</v>
      </c>
      <c r="E16942">
        <f t="shared" ca="1" si="1324"/>
        <v>6</v>
      </c>
    </row>
    <row r="16943" spans="1:5" x14ac:dyDescent="0.2">
      <c r="A16943" t="str">
        <f t="shared" ca="1" si="1321"/>
        <v>Diagnostics and Preventative</v>
      </c>
      <c r="B16943" t="str">
        <f t="shared" ca="1" si="1322"/>
        <v>Space Maintainers</v>
      </c>
      <c r="C16943">
        <f t="shared" si="1325"/>
        <v>941</v>
      </c>
      <c r="D16943">
        <f t="shared" ca="1" si="1323"/>
        <v>0</v>
      </c>
      <c r="E16943">
        <f t="shared" ca="1" si="1324"/>
        <v>7</v>
      </c>
    </row>
    <row r="16944" spans="1:5" x14ac:dyDescent="0.2">
      <c r="A16944" t="str">
        <f t="shared" ca="1" si="1321"/>
        <v>Basic</v>
      </c>
      <c r="B16944" t="str">
        <f t="shared" ca="1" si="1322"/>
        <v>non-surgical periodontics</v>
      </c>
      <c r="C16944">
        <f t="shared" si="1325"/>
        <v>941</v>
      </c>
      <c r="D16944" t="str">
        <f t="shared" ca="1" si="1323"/>
        <v xml:space="preserve">Non-surgical treatment of the gums and supporting structures of the teeth </v>
      </c>
      <c r="E16944">
        <f t="shared" ca="1" si="1324"/>
        <v>12</v>
      </c>
    </row>
    <row r="16945" spans="1:5" x14ac:dyDescent="0.2">
      <c r="A16945" t="str">
        <f t="shared" ca="1" si="1321"/>
        <v>Diagnostics and Preventative</v>
      </c>
      <c r="B16945" t="str">
        <f t="shared" ca="1" si="1322"/>
        <v>Bitewing x-rays</v>
      </c>
      <c r="C16945">
        <f t="shared" si="1325"/>
        <v>941</v>
      </c>
      <c r="D16945">
        <f t="shared" ca="1" si="1323"/>
        <v>0</v>
      </c>
      <c r="E16945">
        <f t="shared" ca="1" si="1324"/>
        <v>2</v>
      </c>
    </row>
    <row r="16946" spans="1:5" x14ac:dyDescent="0.2">
      <c r="A16946" t="str">
        <f t="shared" ca="1" si="1321"/>
        <v>Diagnostics and Preventative</v>
      </c>
      <c r="B16946" t="str">
        <f t="shared" ca="1" si="1322"/>
        <v>Periodic Exams</v>
      </c>
      <c r="C16946">
        <f t="shared" si="1325"/>
        <v>941</v>
      </c>
      <c r="D16946">
        <f t="shared" ca="1" si="1323"/>
        <v>0</v>
      </c>
      <c r="E16946">
        <f t="shared" ca="1" si="1324"/>
        <v>1</v>
      </c>
    </row>
    <row r="16947" spans="1:5" x14ac:dyDescent="0.2">
      <c r="A16947" t="str">
        <f t="shared" ca="1" si="1321"/>
        <v>Basic</v>
      </c>
      <c r="B16947" t="str">
        <f t="shared" ca="1" si="1322"/>
        <v>general anesthesia</v>
      </c>
      <c r="C16947">
        <f t="shared" si="1325"/>
        <v>941</v>
      </c>
      <c r="D16947" t="str">
        <f t="shared" ca="1" si="1323"/>
        <v>Covered when used in conjunction with covered oral surgical procedures</v>
      </c>
      <c r="E16947">
        <f t="shared" ca="1" si="1324"/>
        <v>13</v>
      </c>
    </row>
    <row r="16948" spans="1:5" x14ac:dyDescent="0.2">
      <c r="A16948" t="str">
        <f t="shared" ca="1" si="1321"/>
        <v>Other</v>
      </c>
      <c r="B16948" t="str">
        <f t="shared" ca="1" si="1322"/>
        <v>Implants</v>
      </c>
      <c r="C16948">
        <f t="shared" si="1325"/>
        <v>941</v>
      </c>
      <c r="D16948" t="str">
        <f t="shared" ca="1" si="1323"/>
        <v>Implant dental work</v>
      </c>
      <c r="E16948">
        <f t="shared" ca="1" si="1324"/>
        <v>18</v>
      </c>
    </row>
    <row r="16949" spans="1:5" x14ac:dyDescent="0.2">
      <c r="A16949" t="str">
        <f t="shared" ca="1" si="1321"/>
        <v>Diagnostics and Preventative</v>
      </c>
      <c r="B16949" t="str">
        <f t="shared" ca="1" si="1322"/>
        <v>Bitewing x-rays</v>
      </c>
      <c r="C16949">
        <f t="shared" si="1325"/>
        <v>941</v>
      </c>
      <c r="D16949">
        <f t="shared" ca="1" si="1323"/>
        <v>0</v>
      </c>
      <c r="E16949">
        <f t="shared" ca="1" si="1324"/>
        <v>2</v>
      </c>
    </row>
    <row r="16950" spans="1:5" x14ac:dyDescent="0.2">
      <c r="A16950" t="str">
        <f t="shared" ca="1" si="1321"/>
        <v>Diagnostics and Preventative</v>
      </c>
      <c r="B16950" t="str">
        <f t="shared" ca="1" si="1322"/>
        <v>Periodic Exams</v>
      </c>
      <c r="C16950">
        <f t="shared" si="1325"/>
        <v>941</v>
      </c>
      <c r="D16950">
        <f t="shared" ca="1" si="1323"/>
        <v>0</v>
      </c>
      <c r="E16950">
        <f t="shared" ca="1" si="1324"/>
        <v>1</v>
      </c>
    </row>
    <row r="16951" spans="1:5" x14ac:dyDescent="0.2">
      <c r="A16951" t="str">
        <f t="shared" ca="1" si="1321"/>
        <v>Other</v>
      </c>
      <c r="B16951" t="str">
        <f t="shared" ca="1" si="1322"/>
        <v>Implants</v>
      </c>
      <c r="C16951">
        <f t="shared" si="1325"/>
        <v>941</v>
      </c>
      <c r="D16951" t="str">
        <f t="shared" ca="1" si="1323"/>
        <v>Implant dental work</v>
      </c>
      <c r="E16951">
        <f t="shared" ca="1" si="1324"/>
        <v>18</v>
      </c>
    </row>
    <row r="16952" spans="1:5" x14ac:dyDescent="0.2">
      <c r="A16952" t="str">
        <f t="shared" ca="1" si="1321"/>
        <v>Diagnostics and Preventative</v>
      </c>
      <c r="B16952" t="str">
        <f t="shared" ca="1" si="1322"/>
        <v>Fluoride treatments</v>
      </c>
      <c r="C16952">
        <f t="shared" si="1325"/>
        <v>941</v>
      </c>
      <c r="D16952">
        <f t="shared" ca="1" si="1323"/>
        <v>0</v>
      </c>
      <c r="E16952">
        <f t="shared" ca="1" si="1324"/>
        <v>5</v>
      </c>
    </row>
    <row r="16953" spans="1:5" x14ac:dyDescent="0.2">
      <c r="A16953" t="str">
        <f t="shared" ca="1" si="1321"/>
        <v>Other</v>
      </c>
      <c r="B16953" t="str">
        <f t="shared" ca="1" si="1322"/>
        <v>Implants</v>
      </c>
      <c r="C16953">
        <f t="shared" si="1325"/>
        <v>941</v>
      </c>
      <c r="D16953" t="str">
        <f t="shared" ca="1" si="1323"/>
        <v>Implant dental work</v>
      </c>
      <c r="E16953">
        <f t="shared" ca="1" si="1324"/>
        <v>18</v>
      </c>
    </row>
    <row r="16954" spans="1:5" x14ac:dyDescent="0.2">
      <c r="A16954" t="str">
        <f t="shared" ca="1" si="1321"/>
        <v>Basic</v>
      </c>
      <c r="B16954" t="str">
        <f t="shared" ca="1" si="1322"/>
        <v>basic restorative</v>
      </c>
      <c r="C16954">
        <f t="shared" si="1325"/>
        <v>941</v>
      </c>
      <c r="D16954" t="str">
        <f t="shared" ca="1" si="1323"/>
        <v>Fillings (amalgam "silver" and composite "white" non-molar)</v>
      </c>
      <c r="E16954">
        <f t="shared" ca="1" si="1324"/>
        <v>8</v>
      </c>
    </row>
    <row r="16955" spans="1:5" x14ac:dyDescent="0.2">
      <c r="A16955" t="str">
        <f t="shared" ca="1" si="1321"/>
        <v>Diagnostics and Preventative</v>
      </c>
      <c r="B16955" t="str">
        <f t="shared" ca="1" si="1322"/>
        <v>Fluoride treatments</v>
      </c>
      <c r="C16955">
        <f t="shared" si="1325"/>
        <v>941</v>
      </c>
      <c r="D16955">
        <f t="shared" ca="1" si="1323"/>
        <v>0</v>
      </c>
      <c r="E16955">
        <f t="shared" ca="1" si="1324"/>
        <v>5</v>
      </c>
    </row>
    <row r="16956" spans="1:5" x14ac:dyDescent="0.2">
      <c r="A16956" t="str">
        <f t="shared" ca="1" si="1321"/>
        <v>Basic</v>
      </c>
      <c r="B16956" t="str">
        <f t="shared" ca="1" si="1322"/>
        <v>oral surgery</v>
      </c>
      <c r="C16956">
        <f t="shared" si="1325"/>
        <v>941</v>
      </c>
      <c r="D16956" t="str">
        <f t="shared" ca="1" si="1323"/>
        <v>Extraction and other surgery procedures, incl. pre- and post-operative care</v>
      </c>
      <c r="E16956">
        <f t="shared" ca="1" si="1324"/>
        <v>9</v>
      </c>
    </row>
    <row r="16957" spans="1:5" x14ac:dyDescent="0.2">
      <c r="A16957" t="str">
        <f t="shared" ca="1" si="1321"/>
        <v>Basic</v>
      </c>
      <c r="B16957" t="str">
        <f t="shared" ca="1" si="1322"/>
        <v>oral surgery</v>
      </c>
      <c r="C16957">
        <f t="shared" si="1325"/>
        <v>941</v>
      </c>
      <c r="D16957" t="str">
        <f t="shared" ca="1" si="1323"/>
        <v>Extraction and other surgery procedures, incl. pre- and post-operative care</v>
      </c>
      <c r="E16957">
        <f t="shared" ca="1" si="1324"/>
        <v>9</v>
      </c>
    </row>
    <row r="16958" spans="1:5" x14ac:dyDescent="0.2">
      <c r="A16958" t="str">
        <f t="shared" ca="1" si="1321"/>
        <v>Basic</v>
      </c>
      <c r="B16958" t="str">
        <f t="shared" ca="1" si="1322"/>
        <v>endodontics</v>
      </c>
      <c r="C16958">
        <f t="shared" si="1325"/>
        <v>942</v>
      </c>
      <c r="D16958" t="str">
        <f t="shared" ca="1" si="1323"/>
        <v>Root canal, pulpal therapy</v>
      </c>
      <c r="E16958">
        <f t="shared" ca="1" si="1324"/>
        <v>10</v>
      </c>
    </row>
    <row r="16959" spans="1:5" x14ac:dyDescent="0.2">
      <c r="A16959" t="str">
        <f t="shared" ca="1" si="1321"/>
        <v>Basic</v>
      </c>
      <c r="B16959" t="str">
        <f t="shared" ca="1" si="1322"/>
        <v>endodontics</v>
      </c>
      <c r="C16959">
        <f t="shared" si="1325"/>
        <v>942</v>
      </c>
      <c r="D16959" t="str">
        <f t="shared" ca="1" si="1323"/>
        <v>Root canal, pulpal therapy</v>
      </c>
      <c r="E16959">
        <f t="shared" ca="1" si="1324"/>
        <v>10</v>
      </c>
    </row>
    <row r="16960" spans="1:5" x14ac:dyDescent="0.2">
      <c r="A16960" t="str">
        <f t="shared" ca="1" si="1321"/>
        <v>Diagnostics and Preventative</v>
      </c>
      <c r="B16960" t="str">
        <f t="shared" ca="1" si="1322"/>
        <v>Space Maintainers</v>
      </c>
      <c r="C16960">
        <f t="shared" si="1325"/>
        <v>942</v>
      </c>
      <c r="D16960">
        <f t="shared" ca="1" si="1323"/>
        <v>0</v>
      </c>
      <c r="E16960">
        <f t="shared" ca="1" si="1324"/>
        <v>7</v>
      </c>
    </row>
    <row r="16961" spans="1:5" x14ac:dyDescent="0.2">
      <c r="A16961" t="str">
        <f t="shared" ca="1" si="1321"/>
        <v>Orthodontics</v>
      </c>
      <c r="B16961" t="str">
        <f t="shared" ca="1" si="1322"/>
        <v>orthodontics</v>
      </c>
      <c r="C16961">
        <f t="shared" si="1325"/>
        <v>942</v>
      </c>
      <c r="D16961" t="str">
        <f t="shared" ca="1" si="1323"/>
        <v>For eligible dependents to age 19</v>
      </c>
      <c r="E16961">
        <f t="shared" ca="1" si="1324"/>
        <v>17</v>
      </c>
    </row>
    <row r="16962" spans="1:5" x14ac:dyDescent="0.2">
      <c r="A16962" t="str">
        <f t="shared" ref="A16962:A17025" ca="1" si="1326">INDEX(services,E16962,1)</f>
        <v>Major</v>
      </c>
      <c r="B16962" t="str">
        <f t="shared" ref="B16962:B17025" ca="1" si="1327">INDEX(services,E16962,2)</f>
        <v>temporomandibular joint dysfunction</v>
      </c>
      <c r="C16962">
        <f t="shared" si="1325"/>
        <v>942</v>
      </c>
      <c r="D16962" t="str">
        <f t="shared" ref="D16962:D17025" ca="1" si="1328">INDEX(services,E16962,3)</f>
        <v>Services relating to hinging joints of the jaw</v>
      </c>
      <c r="E16962">
        <f t="shared" ref="E16962:E17025" ca="1" si="1329">RANDBETWEEN(1,ROWS(services))</f>
        <v>16</v>
      </c>
    </row>
    <row r="16963" spans="1:5" x14ac:dyDescent="0.2">
      <c r="A16963" t="str">
        <f t="shared" ca="1" si="1326"/>
        <v>Major</v>
      </c>
      <c r="B16963" t="str">
        <f t="shared" ca="1" si="1327"/>
        <v>major restorative</v>
      </c>
      <c r="C16963">
        <f t="shared" si="1325"/>
        <v>942</v>
      </c>
      <c r="D16963" t="str">
        <f t="shared" ca="1" si="1328"/>
        <v>Single crowns, inlays, onlays</v>
      </c>
      <c r="E16963">
        <f t="shared" ca="1" si="1329"/>
        <v>14</v>
      </c>
    </row>
    <row r="16964" spans="1:5" x14ac:dyDescent="0.2">
      <c r="A16964" t="str">
        <f t="shared" ca="1" si="1326"/>
        <v>Diagnostics and Preventative</v>
      </c>
      <c r="B16964" t="str">
        <f t="shared" ca="1" si="1327"/>
        <v>Sealants</v>
      </c>
      <c r="C16964">
        <f t="shared" si="1325"/>
        <v>942</v>
      </c>
      <c r="D16964">
        <f t="shared" ca="1" si="1328"/>
        <v>0</v>
      </c>
      <c r="E16964">
        <f t="shared" ca="1" si="1329"/>
        <v>6</v>
      </c>
    </row>
    <row r="16965" spans="1:5" x14ac:dyDescent="0.2">
      <c r="A16965" t="str">
        <f t="shared" ca="1" si="1326"/>
        <v>Orthodontics</v>
      </c>
      <c r="B16965" t="str">
        <f t="shared" ca="1" si="1327"/>
        <v>orthodontics</v>
      </c>
      <c r="C16965">
        <f t="shared" si="1325"/>
        <v>942</v>
      </c>
      <c r="D16965" t="str">
        <f t="shared" ca="1" si="1328"/>
        <v>For eligible dependents to age 19</v>
      </c>
      <c r="E16965">
        <f t="shared" ca="1" si="1329"/>
        <v>17</v>
      </c>
    </row>
    <row r="16966" spans="1:5" x14ac:dyDescent="0.2">
      <c r="A16966" t="str">
        <f t="shared" ca="1" si="1326"/>
        <v>Diagnostics and Preventative</v>
      </c>
      <c r="B16966" t="str">
        <f t="shared" ca="1" si="1327"/>
        <v>Space Maintainers</v>
      </c>
      <c r="C16966">
        <f t="shared" si="1325"/>
        <v>942</v>
      </c>
      <c r="D16966">
        <f t="shared" ca="1" si="1328"/>
        <v>0</v>
      </c>
      <c r="E16966">
        <f t="shared" ca="1" si="1329"/>
        <v>7</v>
      </c>
    </row>
    <row r="16967" spans="1:5" x14ac:dyDescent="0.2">
      <c r="A16967" t="str">
        <f t="shared" ca="1" si="1326"/>
        <v>Diagnostics and Preventative</v>
      </c>
      <c r="B16967" t="str">
        <f t="shared" ca="1" si="1327"/>
        <v>Bitewing x-rays</v>
      </c>
      <c r="C16967">
        <f t="shared" si="1325"/>
        <v>942</v>
      </c>
      <c r="D16967">
        <f t="shared" ca="1" si="1328"/>
        <v>0</v>
      </c>
      <c r="E16967">
        <f t="shared" ca="1" si="1329"/>
        <v>2</v>
      </c>
    </row>
    <row r="16968" spans="1:5" x14ac:dyDescent="0.2">
      <c r="A16968" t="str">
        <f t="shared" ca="1" si="1326"/>
        <v>Diagnostics and Preventative</v>
      </c>
      <c r="B16968" t="str">
        <f t="shared" ca="1" si="1327"/>
        <v>Full-mouth x-ray</v>
      </c>
      <c r="C16968">
        <f t="shared" si="1325"/>
        <v>942</v>
      </c>
      <c r="D16968">
        <f t="shared" ca="1" si="1328"/>
        <v>0</v>
      </c>
      <c r="E16968">
        <f t="shared" ca="1" si="1329"/>
        <v>3</v>
      </c>
    </row>
    <row r="16969" spans="1:5" x14ac:dyDescent="0.2">
      <c r="A16969" t="str">
        <f t="shared" ca="1" si="1326"/>
        <v>Basic</v>
      </c>
      <c r="B16969" t="str">
        <f t="shared" ca="1" si="1327"/>
        <v>non-surgical periodontics</v>
      </c>
      <c r="C16969">
        <f t="shared" si="1325"/>
        <v>942</v>
      </c>
      <c r="D16969" t="str">
        <f t="shared" ca="1" si="1328"/>
        <v xml:space="preserve">Non-surgical treatment of the gums and supporting structures of the teeth </v>
      </c>
      <c r="E16969">
        <f t="shared" ca="1" si="1329"/>
        <v>12</v>
      </c>
    </row>
    <row r="16970" spans="1:5" x14ac:dyDescent="0.2">
      <c r="A16970" t="str">
        <f t="shared" ca="1" si="1326"/>
        <v>Diagnostics and Preventative</v>
      </c>
      <c r="B16970" t="str">
        <f t="shared" ca="1" si="1327"/>
        <v>Full-mouth x-ray</v>
      </c>
      <c r="C16970">
        <f t="shared" si="1325"/>
        <v>942</v>
      </c>
      <c r="D16970">
        <f t="shared" ca="1" si="1328"/>
        <v>0</v>
      </c>
      <c r="E16970">
        <f t="shared" ca="1" si="1329"/>
        <v>3</v>
      </c>
    </row>
    <row r="16971" spans="1:5" x14ac:dyDescent="0.2">
      <c r="A16971" t="str">
        <f t="shared" ca="1" si="1326"/>
        <v>Major</v>
      </c>
      <c r="B16971" t="str">
        <f t="shared" ca="1" si="1327"/>
        <v>major restorative</v>
      </c>
      <c r="C16971">
        <f t="shared" si="1325"/>
        <v>942</v>
      </c>
      <c r="D16971" t="str">
        <f t="shared" ca="1" si="1328"/>
        <v>Single crowns, inlays, onlays</v>
      </c>
      <c r="E16971">
        <f t="shared" ca="1" si="1329"/>
        <v>14</v>
      </c>
    </row>
    <row r="16972" spans="1:5" x14ac:dyDescent="0.2">
      <c r="A16972" t="str">
        <f t="shared" ca="1" si="1326"/>
        <v>Diagnostics and Preventative</v>
      </c>
      <c r="B16972" t="str">
        <f t="shared" ca="1" si="1327"/>
        <v>Bitewing x-rays</v>
      </c>
      <c r="C16972">
        <f t="shared" si="1325"/>
        <v>942</v>
      </c>
      <c r="D16972">
        <f t="shared" ca="1" si="1328"/>
        <v>0</v>
      </c>
      <c r="E16972">
        <f t="shared" ca="1" si="1329"/>
        <v>2</v>
      </c>
    </row>
    <row r="16973" spans="1:5" x14ac:dyDescent="0.2">
      <c r="A16973" t="str">
        <f t="shared" ca="1" si="1326"/>
        <v>Basic</v>
      </c>
      <c r="B16973" t="str">
        <f t="shared" ca="1" si="1327"/>
        <v>basic restorative</v>
      </c>
      <c r="C16973">
        <f t="shared" si="1325"/>
        <v>942</v>
      </c>
      <c r="D16973" t="str">
        <f t="shared" ca="1" si="1328"/>
        <v>Fillings (amalgam "silver" and composite "white" non-molar)</v>
      </c>
      <c r="E16973">
        <f t="shared" ca="1" si="1329"/>
        <v>8</v>
      </c>
    </row>
    <row r="16974" spans="1:5" x14ac:dyDescent="0.2">
      <c r="A16974" t="str">
        <f t="shared" ca="1" si="1326"/>
        <v>Diagnostics and Preventative</v>
      </c>
      <c r="B16974" t="str">
        <f t="shared" ca="1" si="1327"/>
        <v>Bitewing x-rays</v>
      </c>
      <c r="C16974">
        <f t="shared" si="1325"/>
        <v>942</v>
      </c>
      <c r="D16974">
        <f t="shared" ca="1" si="1328"/>
        <v>0</v>
      </c>
      <c r="E16974">
        <f t="shared" ca="1" si="1329"/>
        <v>2</v>
      </c>
    </row>
    <row r="16975" spans="1:5" x14ac:dyDescent="0.2">
      <c r="A16975" t="str">
        <f t="shared" ca="1" si="1326"/>
        <v>Basic</v>
      </c>
      <c r="B16975" t="str">
        <f t="shared" ca="1" si="1327"/>
        <v>basic restorative</v>
      </c>
      <c r="C16975">
        <f t="shared" si="1325"/>
        <v>942</v>
      </c>
      <c r="D16975" t="str">
        <f t="shared" ca="1" si="1328"/>
        <v>Fillings (amalgam "silver" and composite "white" non-molar)</v>
      </c>
      <c r="E16975">
        <f t="shared" ca="1" si="1329"/>
        <v>8</v>
      </c>
    </row>
    <row r="16976" spans="1:5" x14ac:dyDescent="0.2">
      <c r="A16976" t="str">
        <f t="shared" ca="1" si="1326"/>
        <v>Major</v>
      </c>
      <c r="B16976" t="str">
        <f t="shared" ca="1" si="1327"/>
        <v>temporomandibular joint dysfunction</v>
      </c>
      <c r="C16976">
        <f t="shared" si="1325"/>
        <v>943</v>
      </c>
      <c r="D16976" t="str">
        <f t="shared" ca="1" si="1328"/>
        <v>Services relating to hinging joints of the jaw</v>
      </c>
      <c r="E16976">
        <f t="shared" ca="1" si="1329"/>
        <v>16</v>
      </c>
    </row>
    <row r="16977" spans="1:5" x14ac:dyDescent="0.2">
      <c r="A16977" t="str">
        <f t="shared" ca="1" si="1326"/>
        <v>Orthodontics</v>
      </c>
      <c r="B16977" t="str">
        <f t="shared" ca="1" si="1327"/>
        <v>orthodontics</v>
      </c>
      <c r="C16977">
        <f t="shared" si="1325"/>
        <v>943</v>
      </c>
      <c r="D16977" t="str">
        <f t="shared" ca="1" si="1328"/>
        <v>For eligible dependents to age 19</v>
      </c>
      <c r="E16977">
        <f t="shared" ca="1" si="1329"/>
        <v>17</v>
      </c>
    </row>
    <row r="16978" spans="1:5" x14ac:dyDescent="0.2">
      <c r="A16978" t="str">
        <f t="shared" ca="1" si="1326"/>
        <v>Diagnostics and Preventative</v>
      </c>
      <c r="B16978" t="str">
        <f t="shared" ca="1" si="1327"/>
        <v>Periodic Exams</v>
      </c>
      <c r="C16978">
        <f t="shared" si="1325"/>
        <v>943</v>
      </c>
      <c r="D16978">
        <f t="shared" ca="1" si="1328"/>
        <v>0</v>
      </c>
      <c r="E16978">
        <f t="shared" ca="1" si="1329"/>
        <v>1</v>
      </c>
    </row>
    <row r="16979" spans="1:5" x14ac:dyDescent="0.2">
      <c r="A16979" t="str">
        <f t="shared" ca="1" si="1326"/>
        <v>Diagnostics and Preventative</v>
      </c>
      <c r="B16979" t="str">
        <f t="shared" ca="1" si="1327"/>
        <v>Full-mouth x-ray</v>
      </c>
      <c r="C16979">
        <f t="shared" si="1325"/>
        <v>943</v>
      </c>
      <c r="D16979">
        <f t="shared" ca="1" si="1328"/>
        <v>0</v>
      </c>
      <c r="E16979">
        <f t="shared" ca="1" si="1329"/>
        <v>3</v>
      </c>
    </row>
    <row r="16980" spans="1:5" x14ac:dyDescent="0.2">
      <c r="A16980" t="str">
        <f t="shared" ca="1" si="1326"/>
        <v>Orthodontics</v>
      </c>
      <c r="B16980" t="str">
        <f t="shared" ca="1" si="1327"/>
        <v>orthodontics</v>
      </c>
      <c r="C16980">
        <f t="shared" si="1325"/>
        <v>943</v>
      </c>
      <c r="D16980" t="str">
        <f t="shared" ca="1" si="1328"/>
        <v>For eligible dependents to age 19</v>
      </c>
      <c r="E16980">
        <f t="shared" ca="1" si="1329"/>
        <v>17</v>
      </c>
    </row>
    <row r="16981" spans="1:5" x14ac:dyDescent="0.2">
      <c r="A16981" t="str">
        <f t="shared" ca="1" si="1326"/>
        <v>Major</v>
      </c>
      <c r="B16981" t="str">
        <f t="shared" ca="1" si="1327"/>
        <v>prosthodontics</v>
      </c>
      <c r="C16981">
        <f t="shared" si="1325"/>
        <v>943</v>
      </c>
      <c r="D16981" t="str">
        <f t="shared" ca="1" si="1328"/>
        <v>Procedures for replacement of missing teeth by construction or repair of bridges and partial or complete dentures</v>
      </c>
      <c r="E16981">
        <f t="shared" ca="1" si="1329"/>
        <v>15</v>
      </c>
    </row>
    <row r="16982" spans="1:5" x14ac:dyDescent="0.2">
      <c r="A16982" t="str">
        <f t="shared" ca="1" si="1326"/>
        <v>Diagnostics and Preventative</v>
      </c>
      <c r="B16982" t="str">
        <f t="shared" ca="1" si="1327"/>
        <v>Fluoride treatments</v>
      </c>
      <c r="C16982">
        <f t="shared" si="1325"/>
        <v>943</v>
      </c>
      <c r="D16982">
        <f t="shared" ca="1" si="1328"/>
        <v>0</v>
      </c>
      <c r="E16982">
        <f t="shared" ca="1" si="1329"/>
        <v>5</v>
      </c>
    </row>
    <row r="16983" spans="1:5" x14ac:dyDescent="0.2">
      <c r="A16983" t="str">
        <f t="shared" ca="1" si="1326"/>
        <v>Diagnostics and Preventative</v>
      </c>
      <c r="B16983" t="str">
        <f t="shared" ca="1" si="1327"/>
        <v>Fluoride treatments</v>
      </c>
      <c r="C16983">
        <f t="shared" si="1325"/>
        <v>943</v>
      </c>
      <c r="D16983">
        <f t="shared" ca="1" si="1328"/>
        <v>0</v>
      </c>
      <c r="E16983">
        <f t="shared" ca="1" si="1329"/>
        <v>5</v>
      </c>
    </row>
    <row r="16984" spans="1:5" x14ac:dyDescent="0.2">
      <c r="A16984" t="str">
        <f t="shared" ca="1" si="1326"/>
        <v>Major</v>
      </c>
      <c r="B16984" t="str">
        <f t="shared" ca="1" si="1327"/>
        <v>prosthodontics</v>
      </c>
      <c r="C16984">
        <f t="shared" si="1325"/>
        <v>943</v>
      </c>
      <c r="D16984" t="str">
        <f t="shared" ca="1" si="1328"/>
        <v>Procedures for replacement of missing teeth by construction or repair of bridges and partial or complete dentures</v>
      </c>
      <c r="E16984">
        <f t="shared" ca="1" si="1329"/>
        <v>15</v>
      </c>
    </row>
    <row r="16985" spans="1:5" x14ac:dyDescent="0.2">
      <c r="A16985" t="str">
        <f t="shared" ca="1" si="1326"/>
        <v>Diagnostics and Preventative</v>
      </c>
      <c r="B16985" t="str">
        <f t="shared" ca="1" si="1327"/>
        <v>Space Maintainers</v>
      </c>
      <c r="C16985">
        <f t="shared" si="1325"/>
        <v>943</v>
      </c>
      <c r="D16985">
        <f t="shared" ca="1" si="1328"/>
        <v>0</v>
      </c>
      <c r="E16985">
        <f t="shared" ca="1" si="1329"/>
        <v>7</v>
      </c>
    </row>
    <row r="16986" spans="1:5" x14ac:dyDescent="0.2">
      <c r="A16986" t="str">
        <f t="shared" ca="1" si="1326"/>
        <v>Basic</v>
      </c>
      <c r="B16986" t="str">
        <f t="shared" ca="1" si="1327"/>
        <v>endodontics</v>
      </c>
      <c r="C16986">
        <f t="shared" si="1325"/>
        <v>943</v>
      </c>
      <c r="D16986" t="str">
        <f t="shared" ca="1" si="1328"/>
        <v>Root canal, pulpal therapy</v>
      </c>
      <c r="E16986">
        <f t="shared" ca="1" si="1329"/>
        <v>10</v>
      </c>
    </row>
    <row r="16987" spans="1:5" x14ac:dyDescent="0.2">
      <c r="A16987" t="str">
        <f t="shared" ca="1" si="1326"/>
        <v>Diagnostics and Preventative</v>
      </c>
      <c r="B16987" t="str">
        <f t="shared" ca="1" si="1327"/>
        <v>Bitewing x-rays</v>
      </c>
      <c r="C16987">
        <f t="shared" si="1325"/>
        <v>943</v>
      </c>
      <c r="D16987">
        <f t="shared" ca="1" si="1328"/>
        <v>0</v>
      </c>
      <c r="E16987">
        <f t="shared" ca="1" si="1329"/>
        <v>2</v>
      </c>
    </row>
    <row r="16988" spans="1:5" x14ac:dyDescent="0.2">
      <c r="A16988" t="str">
        <f t="shared" ca="1" si="1326"/>
        <v>Diagnostics and Preventative</v>
      </c>
      <c r="B16988" t="str">
        <f t="shared" ca="1" si="1327"/>
        <v>Bitewing x-rays</v>
      </c>
      <c r="C16988">
        <f t="shared" si="1325"/>
        <v>943</v>
      </c>
      <c r="D16988">
        <f t="shared" ca="1" si="1328"/>
        <v>0</v>
      </c>
      <c r="E16988">
        <f t="shared" ca="1" si="1329"/>
        <v>2</v>
      </c>
    </row>
    <row r="16989" spans="1:5" x14ac:dyDescent="0.2">
      <c r="A16989" t="str">
        <f t="shared" ca="1" si="1326"/>
        <v>Diagnostics and Preventative</v>
      </c>
      <c r="B16989" t="str">
        <f t="shared" ca="1" si="1327"/>
        <v>Fluoride treatments</v>
      </c>
      <c r="C16989">
        <f t="shared" si="1325"/>
        <v>943</v>
      </c>
      <c r="D16989">
        <f t="shared" ca="1" si="1328"/>
        <v>0</v>
      </c>
      <c r="E16989">
        <f t="shared" ca="1" si="1329"/>
        <v>5</v>
      </c>
    </row>
    <row r="16990" spans="1:5" x14ac:dyDescent="0.2">
      <c r="A16990" t="str">
        <f t="shared" ca="1" si="1326"/>
        <v>Diagnostics and Preventative</v>
      </c>
      <c r="B16990" t="str">
        <f t="shared" ca="1" si="1327"/>
        <v>Prophylaxis</v>
      </c>
      <c r="C16990">
        <f t="shared" si="1325"/>
        <v>943</v>
      </c>
      <c r="D16990">
        <f t="shared" ca="1" si="1328"/>
        <v>0</v>
      </c>
      <c r="E16990">
        <f t="shared" ca="1" si="1329"/>
        <v>4</v>
      </c>
    </row>
    <row r="16991" spans="1:5" x14ac:dyDescent="0.2">
      <c r="A16991" t="str">
        <f t="shared" ca="1" si="1326"/>
        <v>Basic</v>
      </c>
      <c r="B16991" t="str">
        <f t="shared" ca="1" si="1327"/>
        <v>endodontics</v>
      </c>
      <c r="C16991">
        <f t="shared" si="1325"/>
        <v>943</v>
      </c>
      <c r="D16991" t="str">
        <f t="shared" ca="1" si="1328"/>
        <v>Root canal, pulpal therapy</v>
      </c>
      <c r="E16991">
        <f t="shared" ca="1" si="1329"/>
        <v>10</v>
      </c>
    </row>
    <row r="16992" spans="1:5" x14ac:dyDescent="0.2">
      <c r="A16992" t="str">
        <f t="shared" ca="1" si="1326"/>
        <v>Basic</v>
      </c>
      <c r="B16992" t="str">
        <f t="shared" ca="1" si="1327"/>
        <v>surgical periodontics</v>
      </c>
      <c r="C16992">
        <f t="shared" si="1325"/>
        <v>943</v>
      </c>
      <c r="D16992" t="str">
        <f t="shared" ca="1" si="1328"/>
        <v>Surgical treatment of the gums and supporting structures of the teeth</v>
      </c>
      <c r="E16992">
        <f t="shared" ca="1" si="1329"/>
        <v>11</v>
      </c>
    </row>
    <row r="16993" spans="1:5" x14ac:dyDescent="0.2">
      <c r="A16993" t="str">
        <f t="shared" ca="1" si="1326"/>
        <v>Major</v>
      </c>
      <c r="B16993" t="str">
        <f t="shared" ca="1" si="1327"/>
        <v>prosthodontics</v>
      </c>
      <c r="C16993">
        <f t="shared" si="1325"/>
        <v>943</v>
      </c>
      <c r="D16993" t="str">
        <f t="shared" ca="1" si="1328"/>
        <v>Procedures for replacement of missing teeth by construction or repair of bridges and partial or complete dentures</v>
      </c>
      <c r="E16993">
        <f t="shared" ca="1" si="1329"/>
        <v>15</v>
      </c>
    </row>
    <row r="16994" spans="1:5" x14ac:dyDescent="0.2">
      <c r="A16994" t="str">
        <f t="shared" ca="1" si="1326"/>
        <v>Basic</v>
      </c>
      <c r="B16994" t="str">
        <f t="shared" ca="1" si="1327"/>
        <v>endodontics</v>
      </c>
      <c r="C16994">
        <f t="shared" si="1325"/>
        <v>944</v>
      </c>
      <c r="D16994" t="str">
        <f t="shared" ca="1" si="1328"/>
        <v>Root canal, pulpal therapy</v>
      </c>
      <c r="E16994">
        <f t="shared" ca="1" si="1329"/>
        <v>10</v>
      </c>
    </row>
    <row r="16995" spans="1:5" x14ac:dyDescent="0.2">
      <c r="A16995" t="str">
        <f t="shared" ca="1" si="1326"/>
        <v>Diagnostics and Preventative</v>
      </c>
      <c r="B16995" t="str">
        <f t="shared" ca="1" si="1327"/>
        <v>Full-mouth x-ray</v>
      </c>
      <c r="C16995">
        <f t="shared" si="1325"/>
        <v>944</v>
      </c>
      <c r="D16995">
        <f t="shared" ca="1" si="1328"/>
        <v>0</v>
      </c>
      <c r="E16995">
        <f t="shared" ca="1" si="1329"/>
        <v>3</v>
      </c>
    </row>
    <row r="16996" spans="1:5" x14ac:dyDescent="0.2">
      <c r="A16996" t="str">
        <f t="shared" ca="1" si="1326"/>
        <v>Major</v>
      </c>
      <c r="B16996" t="str">
        <f t="shared" ca="1" si="1327"/>
        <v>major restorative</v>
      </c>
      <c r="C16996">
        <f t="shared" si="1325"/>
        <v>944</v>
      </c>
      <c r="D16996" t="str">
        <f t="shared" ca="1" si="1328"/>
        <v>Single crowns, inlays, onlays</v>
      </c>
      <c r="E16996">
        <f t="shared" ca="1" si="1329"/>
        <v>14</v>
      </c>
    </row>
    <row r="16997" spans="1:5" x14ac:dyDescent="0.2">
      <c r="A16997" t="str">
        <f t="shared" ca="1" si="1326"/>
        <v>Basic</v>
      </c>
      <c r="B16997" t="str">
        <f t="shared" ca="1" si="1327"/>
        <v>oral surgery</v>
      </c>
      <c r="C16997">
        <f t="shared" si="1325"/>
        <v>944</v>
      </c>
      <c r="D16997" t="str">
        <f t="shared" ca="1" si="1328"/>
        <v>Extraction and other surgery procedures, incl. pre- and post-operative care</v>
      </c>
      <c r="E16997">
        <f t="shared" ca="1" si="1329"/>
        <v>9</v>
      </c>
    </row>
    <row r="16998" spans="1:5" x14ac:dyDescent="0.2">
      <c r="A16998" t="str">
        <f t="shared" ca="1" si="1326"/>
        <v>Diagnostics and Preventative</v>
      </c>
      <c r="B16998" t="str">
        <f t="shared" ca="1" si="1327"/>
        <v>Full-mouth x-ray</v>
      </c>
      <c r="C16998">
        <f t="shared" si="1325"/>
        <v>944</v>
      </c>
      <c r="D16998">
        <f t="shared" ca="1" si="1328"/>
        <v>0</v>
      </c>
      <c r="E16998">
        <f t="shared" ca="1" si="1329"/>
        <v>3</v>
      </c>
    </row>
    <row r="16999" spans="1:5" x14ac:dyDescent="0.2">
      <c r="A16999" t="str">
        <f t="shared" ca="1" si="1326"/>
        <v>Basic</v>
      </c>
      <c r="B16999" t="str">
        <f t="shared" ca="1" si="1327"/>
        <v>surgical periodontics</v>
      </c>
      <c r="C16999">
        <f t="shared" si="1325"/>
        <v>944</v>
      </c>
      <c r="D16999" t="str">
        <f t="shared" ca="1" si="1328"/>
        <v>Surgical treatment of the gums and supporting structures of the teeth</v>
      </c>
      <c r="E16999">
        <f t="shared" ca="1" si="1329"/>
        <v>11</v>
      </c>
    </row>
    <row r="17000" spans="1:5" x14ac:dyDescent="0.2">
      <c r="A17000" t="str">
        <f t="shared" ca="1" si="1326"/>
        <v>Diagnostics and Preventative</v>
      </c>
      <c r="B17000" t="str">
        <f t="shared" ca="1" si="1327"/>
        <v>Sealants</v>
      </c>
      <c r="C17000">
        <f t="shared" ref="C17000:C17063" si="1330">IF(MOD(ROW(C17000)-2,18)&lt;&gt;0,C16999,C16999+1)</f>
        <v>944</v>
      </c>
      <c r="D17000">
        <f t="shared" ca="1" si="1328"/>
        <v>0</v>
      </c>
      <c r="E17000">
        <f t="shared" ca="1" si="1329"/>
        <v>6</v>
      </c>
    </row>
    <row r="17001" spans="1:5" x14ac:dyDescent="0.2">
      <c r="A17001" t="str">
        <f t="shared" ca="1" si="1326"/>
        <v>Diagnostics and Preventative</v>
      </c>
      <c r="B17001" t="str">
        <f t="shared" ca="1" si="1327"/>
        <v>Full-mouth x-ray</v>
      </c>
      <c r="C17001">
        <f t="shared" si="1330"/>
        <v>944</v>
      </c>
      <c r="D17001">
        <f t="shared" ca="1" si="1328"/>
        <v>0</v>
      </c>
      <c r="E17001">
        <f t="shared" ca="1" si="1329"/>
        <v>3</v>
      </c>
    </row>
    <row r="17002" spans="1:5" x14ac:dyDescent="0.2">
      <c r="A17002" t="str">
        <f t="shared" ca="1" si="1326"/>
        <v>Basic</v>
      </c>
      <c r="B17002" t="str">
        <f t="shared" ca="1" si="1327"/>
        <v>general anesthesia</v>
      </c>
      <c r="C17002">
        <f t="shared" si="1330"/>
        <v>944</v>
      </c>
      <c r="D17002" t="str">
        <f t="shared" ca="1" si="1328"/>
        <v>Covered when used in conjunction with covered oral surgical procedures</v>
      </c>
      <c r="E17002">
        <f t="shared" ca="1" si="1329"/>
        <v>13</v>
      </c>
    </row>
    <row r="17003" spans="1:5" x14ac:dyDescent="0.2">
      <c r="A17003" t="str">
        <f t="shared" ca="1" si="1326"/>
        <v>Diagnostics and Preventative</v>
      </c>
      <c r="B17003" t="str">
        <f t="shared" ca="1" si="1327"/>
        <v>Periodic Exams</v>
      </c>
      <c r="C17003">
        <f t="shared" si="1330"/>
        <v>944</v>
      </c>
      <c r="D17003">
        <f t="shared" ca="1" si="1328"/>
        <v>0</v>
      </c>
      <c r="E17003">
        <f t="shared" ca="1" si="1329"/>
        <v>1</v>
      </c>
    </row>
    <row r="17004" spans="1:5" x14ac:dyDescent="0.2">
      <c r="A17004" t="str">
        <f t="shared" ca="1" si="1326"/>
        <v>Major</v>
      </c>
      <c r="B17004" t="str">
        <f t="shared" ca="1" si="1327"/>
        <v>major restorative</v>
      </c>
      <c r="C17004">
        <f t="shared" si="1330"/>
        <v>944</v>
      </c>
      <c r="D17004" t="str">
        <f t="shared" ca="1" si="1328"/>
        <v>Single crowns, inlays, onlays</v>
      </c>
      <c r="E17004">
        <f t="shared" ca="1" si="1329"/>
        <v>14</v>
      </c>
    </row>
    <row r="17005" spans="1:5" x14ac:dyDescent="0.2">
      <c r="A17005" t="str">
        <f t="shared" ca="1" si="1326"/>
        <v>Other</v>
      </c>
      <c r="B17005" t="str">
        <f t="shared" ca="1" si="1327"/>
        <v>Implants</v>
      </c>
      <c r="C17005">
        <f t="shared" si="1330"/>
        <v>944</v>
      </c>
      <c r="D17005" t="str">
        <f t="shared" ca="1" si="1328"/>
        <v>Implant dental work</v>
      </c>
      <c r="E17005">
        <f t="shared" ca="1" si="1329"/>
        <v>18</v>
      </c>
    </row>
    <row r="17006" spans="1:5" x14ac:dyDescent="0.2">
      <c r="A17006" t="str">
        <f t="shared" ca="1" si="1326"/>
        <v>Basic</v>
      </c>
      <c r="B17006" t="str">
        <f t="shared" ca="1" si="1327"/>
        <v>non-surgical periodontics</v>
      </c>
      <c r="C17006">
        <f t="shared" si="1330"/>
        <v>944</v>
      </c>
      <c r="D17006" t="str">
        <f t="shared" ca="1" si="1328"/>
        <v xml:space="preserve">Non-surgical treatment of the gums and supporting structures of the teeth </v>
      </c>
      <c r="E17006">
        <f t="shared" ca="1" si="1329"/>
        <v>12</v>
      </c>
    </row>
    <row r="17007" spans="1:5" x14ac:dyDescent="0.2">
      <c r="A17007" t="str">
        <f t="shared" ca="1" si="1326"/>
        <v>Diagnostics and Preventative</v>
      </c>
      <c r="B17007" t="str">
        <f t="shared" ca="1" si="1327"/>
        <v>Bitewing x-rays</v>
      </c>
      <c r="C17007">
        <f t="shared" si="1330"/>
        <v>944</v>
      </c>
      <c r="D17007">
        <f t="shared" ca="1" si="1328"/>
        <v>0</v>
      </c>
      <c r="E17007">
        <f t="shared" ca="1" si="1329"/>
        <v>2</v>
      </c>
    </row>
    <row r="17008" spans="1:5" x14ac:dyDescent="0.2">
      <c r="A17008" t="str">
        <f t="shared" ca="1" si="1326"/>
        <v>Diagnostics and Preventative</v>
      </c>
      <c r="B17008" t="str">
        <f t="shared" ca="1" si="1327"/>
        <v>Sealants</v>
      </c>
      <c r="C17008">
        <f t="shared" si="1330"/>
        <v>944</v>
      </c>
      <c r="D17008">
        <f t="shared" ca="1" si="1328"/>
        <v>0</v>
      </c>
      <c r="E17008">
        <f t="shared" ca="1" si="1329"/>
        <v>6</v>
      </c>
    </row>
    <row r="17009" spans="1:5" x14ac:dyDescent="0.2">
      <c r="A17009" t="str">
        <f t="shared" ca="1" si="1326"/>
        <v>Diagnostics and Preventative</v>
      </c>
      <c r="B17009" t="str">
        <f t="shared" ca="1" si="1327"/>
        <v>Full-mouth x-ray</v>
      </c>
      <c r="C17009">
        <f t="shared" si="1330"/>
        <v>944</v>
      </c>
      <c r="D17009">
        <f t="shared" ca="1" si="1328"/>
        <v>0</v>
      </c>
      <c r="E17009">
        <f t="shared" ca="1" si="1329"/>
        <v>3</v>
      </c>
    </row>
    <row r="17010" spans="1:5" x14ac:dyDescent="0.2">
      <c r="A17010" t="str">
        <f t="shared" ca="1" si="1326"/>
        <v>Diagnostics and Preventative</v>
      </c>
      <c r="B17010" t="str">
        <f t="shared" ca="1" si="1327"/>
        <v>Bitewing x-rays</v>
      </c>
      <c r="C17010">
        <f t="shared" si="1330"/>
        <v>944</v>
      </c>
      <c r="D17010">
        <f t="shared" ca="1" si="1328"/>
        <v>0</v>
      </c>
      <c r="E17010">
        <f t="shared" ca="1" si="1329"/>
        <v>2</v>
      </c>
    </row>
    <row r="17011" spans="1:5" x14ac:dyDescent="0.2">
      <c r="A17011" t="str">
        <f t="shared" ca="1" si="1326"/>
        <v>Other</v>
      </c>
      <c r="B17011" t="str">
        <f t="shared" ca="1" si="1327"/>
        <v>Implants</v>
      </c>
      <c r="C17011">
        <f t="shared" si="1330"/>
        <v>944</v>
      </c>
      <c r="D17011" t="str">
        <f t="shared" ca="1" si="1328"/>
        <v>Implant dental work</v>
      </c>
      <c r="E17011">
        <f t="shared" ca="1" si="1329"/>
        <v>18</v>
      </c>
    </row>
    <row r="17012" spans="1:5" x14ac:dyDescent="0.2">
      <c r="A17012" t="str">
        <f t="shared" ca="1" si="1326"/>
        <v>Basic</v>
      </c>
      <c r="B17012" t="str">
        <f t="shared" ca="1" si="1327"/>
        <v>basic restorative</v>
      </c>
      <c r="C17012">
        <f t="shared" si="1330"/>
        <v>945</v>
      </c>
      <c r="D17012" t="str">
        <f t="shared" ca="1" si="1328"/>
        <v>Fillings (amalgam "silver" and composite "white" non-molar)</v>
      </c>
      <c r="E17012">
        <f t="shared" ca="1" si="1329"/>
        <v>8</v>
      </c>
    </row>
    <row r="17013" spans="1:5" x14ac:dyDescent="0.2">
      <c r="A17013" t="str">
        <f t="shared" ca="1" si="1326"/>
        <v>Diagnostics and Preventative</v>
      </c>
      <c r="B17013" t="str">
        <f t="shared" ca="1" si="1327"/>
        <v>Space Maintainers</v>
      </c>
      <c r="C17013">
        <f t="shared" si="1330"/>
        <v>945</v>
      </c>
      <c r="D17013">
        <f t="shared" ca="1" si="1328"/>
        <v>0</v>
      </c>
      <c r="E17013">
        <f t="shared" ca="1" si="1329"/>
        <v>7</v>
      </c>
    </row>
    <row r="17014" spans="1:5" x14ac:dyDescent="0.2">
      <c r="A17014" t="str">
        <f t="shared" ca="1" si="1326"/>
        <v>Orthodontics</v>
      </c>
      <c r="B17014" t="str">
        <f t="shared" ca="1" si="1327"/>
        <v>orthodontics</v>
      </c>
      <c r="C17014">
        <f t="shared" si="1330"/>
        <v>945</v>
      </c>
      <c r="D17014" t="str">
        <f t="shared" ca="1" si="1328"/>
        <v>For eligible dependents to age 19</v>
      </c>
      <c r="E17014">
        <f t="shared" ca="1" si="1329"/>
        <v>17</v>
      </c>
    </row>
    <row r="17015" spans="1:5" x14ac:dyDescent="0.2">
      <c r="A17015" t="str">
        <f t="shared" ca="1" si="1326"/>
        <v>Diagnostics and Preventative</v>
      </c>
      <c r="B17015" t="str">
        <f t="shared" ca="1" si="1327"/>
        <v>Fluoride treatments</v>
      </c>
      <c r="C17015">
        <f t="shared" si="1330"/>
        <v>945</v>
      </c>
      <c r="D17015">
        <f t="shared" ca="1" si="1328"/>
        <v>0</v>
      </c>
      <c r="E17015">
        <f t="shared" ca="1" si="1329"/>
        <v>5</v>
      </c>
    </row>
    <row r="17016" spans="1:5" x14ac:dyDescent="0.2">
      <c r="A17016" t="str">
        <f t="shared" ca="1" si="1326"/>
        <v>Diagnostics and Preventative</v>
      </c>
      <c r="B17016" t="str">
        <f t="shared" ca="1" si="1327"/>
        <v>Bitewing x-rays</v>
      </c>
      <c r="C17016">
        <f t="shared" si="1330"/>
        <v>945</v>
      </c>
      <c r="D17016">
        <f t="shared" ca="1" si="1328"/>
        <v>0</v>
      </c>
      <c r="E17016">
        <f t="shared" ca="1" si="1329"/>
        <v>2</v>
      </c>
    </row>
    <row r="17017" spans="1:5" x14ac:dyDescent="0.2">
      <c r="A17017" t="str">
        <f t="shared" ca="1" si="1326"/>
        <v>Diagnostics and Preventative</v>
      </c>
      <c r="B17017" t="str">
        <f t="shared" ca="1" si="1327"/>
        <v>Bitewing x-rays</v>
      </c>
      <c r="C17017">
        <f t="shared" si="1330"/>
        <v>945</v>
      </c>
      <c r="D17017">
        <f t="shared" ca="1" si="1328"/>
        <v>0</v>
      </c>
      <c r="E17017">
        <f t="shared" ca="1" si="1329"/>
        <v>2</v>
      </c>
    </row>
    <row r="17018" spans="1:5" x14ac:dyDescent="0.2">
      <c r="A17018" t="str">
        <f t="shared" ca="1" si="1326"/>
        <v>Orthodontics</v>
      </c>
      <c r="B17018" t="str">
        <f t="shared" ca="1" si="1327"/>
        <v>orthodontics</v>
      </c>
      <c r="C17018">
        <f t="shared" si="1330"/>
        <v>945</v>
      </c>
      <c r="D17018" t="str">
        <f t="shared" ca="1" si="1328"/>
        <v>For eligible dependents to age 19</v>
      </c>
      <c r="E17018">
        <f t="shared" ca="1" si="1329"/>
        <v>17</v>
      </c>
    </row>
    <row r="17019" spans="1:5" x14ac:dyDescent="0.2">
      <c r="A17019" t="str">
        <f t="shared" ca="1" si="1326"/>
        <v>Basic</v>
      </c>
      <c r="B17019" t="str">
        <f t="shared" ca="1" si="1327"/>
        <v>non-surgical periodontics</v>
      </c>
      <c r="C17019">
        <f t="shared" si="1330"/>
        <v>945</v>
      </c>
      <c r="D17019" t="str">
        <f t="shared" ca="1" si="1328"/>
        <v xml:space="preserve">Non-surgical treatment of the gums and supporting structures of the teeth </v>
      </c>
      <c r="E17019">
        <f t="shared" ca="1" si="1329"/>
        <v>12</v>
      </c>
    </row>
    <row r="17020" spans="1:5" x14ac:dyDescent="0.2">
      <c r="A17020" t="str">
        <f t="shared" ca="1" si="1326"/>
        <v>Orthodontics</v>
      </c>
      <c r="B17020" t="str">
        <f t="shared" ca="1" si="1327"/>
        <v>orthodontics</v>
      </c>
      <c r="C17020">
        <f t="shared" si="1330"/>
        <v>945</v>
      </c>
      <c r="D17020" t="str">
        <f t="shared" ca="1" si="1328"/>
        <v>For eligible dependents to age 19</v>
      </c>
      <c r="E17020">
        <f t="shared" ca="1" si="1329"/>
        <v>17</v>
      </c>
    </row>
    <row r="17021" spans="1:5" x14ac:dyDescent="0.2">
      <c r="A17021" t="str">
        <f t="shared" ca="1" si="1326"/>
        <v>Basic</v>
      </c>
      <c r="B17021" t="str">
        <f t="shared" ca="1" si="1327"/>
        <v>basic restorative</v>
      </c>
      <c r="C17021">
        <f t="shared" si="1330"/>
        <v>945</v>
      </c>
      <c r="D17021" t="str">
        <f t="shared" ca="1" si="1328"/>
        <v>Fillings (amalgam "silver" and composite "white" non-molar)</v>
      </c>
      <c r="E17021">
        <f t="shared" ca="1" si="1329"/>
        <v>8</v>
      </c>
    </row>
    <row r="17022" spans="1:5" x14ac:dyDescent="0.2">
      <c r="A17022" t="str">
        <f t="shared" ca="1" si="1326"/>
        <v>Basic</v>
      </c>
      <c r="B17022" t="str">
        <f t="shared" ca="1" si="1327"/>
        <v>general anesthesia</v>
      </c>
      <c r="C17022">
        <f t="shared" si="1330"/>
        <v>945</v>
      </c>
      <c r="D17022" t="str">
        <f t="shared" ca="1" si="1328"/>
        <v>Covered when used in conjunction with covered oral surgical procedures</v>
      </c>
      <c r="E17022">
        <f t="shared" ca="1" si="1329"/>
        <v>13</v>
      </c>
    </row>
    <row r="17023" spans="1:5" x14ac:dyDescent="0.2">
      <c r="A17023" t="str">
        <f t="shared" ca="1" si="1326"/>
        <v>Major</v>
      </c>
      <c r="B17023" t="str">
        <f t="shared" ca="1" si="1327"/>
        <v>temporomandibular joint dysfunction</v>
      </c>
      <c r="C17023">
        <f t="shared" si="1330"/>
        <v>945</v>
      </c>
      <c r="D17023" t="str">
        <f t="shared" ca="1" si="1328"/>
        <v>Services relating to hinging joints of the jaw</v>
      </c>
      <c r="E17023">
        <f t="shared" ca="1" si="1329"/>
        <v>16</v>
      </c>
    </row>
    <row r="17024" spans="1:5" x14ac:dyDescent="0.2">
      <c r="A17024" t="str">
        <f t="shared" ca="1" si="1326"/>
        <v>Major</v>
      </c>
      <c r="B17024" t="str">
        <f t="shared" ca="1" si="1327"/>
        <v>temporomandibular joint dysfunction</v>
      </c>
      <c r="C17024">
        <f t="shared" si="1330"/>
        <v>945</v>
      </c>
      <c r="D17024" t="str">
        <f t="shared" ca="1" si="1328"/>
        <v>Services relating to hinging joints of the jaw</v>
      </c>
      <c r="E17024">
        <f t="shared" ca="1" si="1329"/>
        <v>16</v>
      </c>
    </row>
    <row r="17025" spans="1:5" x14ac:dyDescent="0.2">
      <c r="A17025" t="str">
        <f t="shared" ca="1" si="1326"/>
        <v>Major</v>
      </c>
      <c r="B17025" t="str">
        <f t="shared" ca="1" si="1327"/>
        <v>prosthodontics</v>
      </c>
      <c r="C17025">
        <f t="shared" si="1330"/>
        <v>945</v>
      </c>
      <c r="D17025" t="str">
        <f t="shared" ca="1" si="1328"/>
        <v>Procedures for replacement of missing teeth by construction or repair of bridges and partial or complete dentures</v>
      </c>
      <c r="E17025">
        <f t="shared" ca="1" si="1329"/>
        <v>15</v>
      </c>
    </row>
    <row r="17026" spans="1:5" x14ac:dyDescent="0.2">
      <c r="A17026" t="str">
        <f t="shared" ref="A17026:A17089" ca="1" si="1331">INDEX(services,E17026,1)</f>
        <v>Major</v>
      </c>
      <c r="B17026" t="str">
        <f t="shared" ref="B17026:B17089" ca="1" si="1332">INDEX(services,E17026,2)</f>
        <v>major restorative</v>
      </c>
      <c r="C17026">
        <f t="shared" si="1330"/>
        <v>945</v>
      </c>
      <c r="D17026" t="str">
        <f t="shared" ref="D17026:D17089" ca="1" si="1333">INDEX(services,E17026,3)</f>
        <v>Single crowns, inlays, onlays</v>
      </c>
      <c r="E17026">
        <f t="shared" ref="E17026:E17089" ca="1" si="1334">RANDBETWEEN(1,ROWS(services))</f>
        <v>14</v>
      </c>
    </row>
    <row r="17027" spans="1:5" x14ac:dyDescent="0.2">
      <c r="A17027" t="str">
        <f t="shared" ca="1" si="1331"/>
        <v>Major</v>
      </c>
      <c r="B17027" t="str">
        <f t="shared" ca="1" si="1332"/>
        <v>temporomandibular joint dysfunction</v>
      </c>
      <c r="C17027">
        <f t="shared" si="1330"/>
        <v>945</v>
      </c>
      <c r="D17027" t="str">
        <f t="shared" ca="1" si="1333"/>
        <v>Services relating to hinging joints of the jaw</v>
      </c>
      <c r="E17027">
        <f t="shared" ca="1" si="1334"/>
        <v>16</v>
      </c>
    </row>
    <row r="17028" spans="1:5" x14ac:dyDescent="0.2">
      <c r="A17028" t="str">
        <f t="shared" ca="1" si="1331"/>
        <v>Basic</v>
      </c>
      <c r="B17028" t="str">
        <f t="shared" ca="1" si="1332"/>
        <v>surgical periodontics</v>
      </c>
      <c r="C17028">
        <f t="shared" si="1330"/>
        <v>945</v>
      </c>
      <c r="D17028" t="str">
        <f t="shared" ca="1" si="1333"/>
        <v>Surgical treatment of the gums and supporting structures of the teeth</v>
      </c>
      <c r="E17028">
        <f t="shared" ca="1" si="1334"/>
        <v>11</v>
      </c>
    </row>
    <row r="17029" spans="1:5" x14ac:dyDescent="0.2">
      <c r="A17029" t="str">
        <f t="shared" ca="1" si="1331"/>
        <v>Diagnostics and Preventative</v>
      </c>
      <c r="B17029" t="str">
        <f t="shared" ca="1" si="1332"/>
        <v>Prophylaxis</v>
      </c>
      <c r="C17029">
        <f t="shared" si="1330"/>
        <v>945</v>
      </c>
      <c r="D17029">
        <f t="shared" ca="1" si="1333"/>
        <v>0</v>
      </c>
      <c r="E17029">
        <f t="shared" ca="1" si="1334"/>
        <v>4</v>
      </c>
    </row>
    <row r="17030" spans="1:5" x14ac:dyDescent="0.2">
      <c r="A17030" t="str">
        <f t="shared" ca="1" si="1331"/>
        <v>Major</v>
      </c>
      <c r="B17030" t="str">
        <f t="shared" ca="1" si="1332"/>
        <v>prosthodontics</v>
      </c>
      <c r="C17030">
        <f t="shared" si="1330"/>
        <v>946</v>
      </c>
      <c r="D17030" t="str">
        <f t="shared" ca="1" si="1333"/>
        <v>Procedures for replacement of missing teeth by construction or repair of bridges and partial or complete dentures</v>
      </c>
      <c r="E17030">
        <f t="shared" ca="1" si="1334"/>
        <v>15</v>
      </c>
    </row>
    <row r="17031" spans="1:5" x14ac:dyDescent="0.2">
      <c r="A17031" t="str">
        <f t="shared" ca="1" si="1331"/>
        <v>Major</v>
      </c>
      <c r="B17031" t="str">
        <f t="shared" ca="1" si="1332"/>
        <v>major restorative</v>
      </c>
      <c r="C17031">
        <f t="shared" si="1330"/>
        <v>946</v>
      </c>
      <c r="D17031" t="str">
        <f t="shared" ca="1" si="1333"/>
        <v>Single crowns, inlays, onlays</v>
      </c>
      <c r="E17031">
        <f t="shared" ca="1" si="1334"/>
        <v>14</v>
      </c>
    </row>
    <row r="17032" spans="1:5" x14ac:dyDescent="0.2">
      <c r="A17032" t="str">
        <f t="shared" ca="1" si="1331"/>
        <v>Diagnostics and Preventative</v>
      </c>
      <c r="B17032" t="str">
        <f t="shared" ca="1" si="1332"/>
        <v>Bitewing x-rays</v>
      </c>
      <c r="C17032">
        <f t="shared" si="1330"/>
        <v>946</v>
      </c>
      <c r="D17032">
        <f t="shared" ca="1" si="1333"/>
        <v>0</v>
      </c>
      <c r="E17032">
        <f t="shared" ca="1" si="1334"/>
        <v>2</v>
      </c>
    </row>
    <row r="17033" spans="1:5" x14ac:dyDescent="0.2">
      <c r="A17033" t="str">
        <f t="shared" ca="1" si="1331"/>
        <v>Basic</v>
      </c>
      <c r="B17033" t="str">
        <f t="shared" ca="1" si="1332"/>
        <v>general anesthesia</v>
      </c>
      <c r="C17033">
        <f t="shared" si="1330"/>
        <v>946</v>
      </c>
      <c r="D17033" t="str">
        <f t="shared" ca="1" si="1333"/>
        <v>Covered when used in conjunction with covered oral surgical procedures</v>
      </c>
      <c r="E17033">
        <f t="shared" ca="1" si="1334"/>
        <v>13</v>
      </c>
    </row>
    <row r="17034" spans="1:5" x14ac:dyDescent="0.2">
      <c r="A17034" t="str">
        <f t="shared" ca="1" si="1331"/>
        <v>Diagnostics and Preventative</v>
      </c>
      <c r="B17034" t="str">
        <f t="shared" ca="1" si="1332"/>
        <v>Fluoride treatments</v>
      </c>
      <c r="C17034">
        <f t="shared" si="1330"/>
        <v>946</v>
      </c>
      <c r="D17034">
        <f t="shared" ca="1" si="1333"/>
        <v>0</v>
      </c>
      <c r="E17034">
        <f t="shared" ca="1" si="1334"/>
        <v>5</v>
      </c>
    </row>
    <row r="17035" spans="1:5" x14ac:dyDescent="0.2">
      <c r="A17035" t="str">
        <f t="shared" ca="1" si="1331"/>
        <v>Diagnostics and Preventative</v>
      </c>
      <c r="B17035" t="str">
        <f t="shared" ca="1" si="1332"/>
        <v>Sealants</v>
      </c>
      <c r="C17035">
        <f t="shared" si="1330"/>
        <v>946</v>
      </c>
      <c r="D17035">
        <f t="shared" ca="1" si="1333"/>
        <v>0</v>
      </c>
      <c r="E17035">
        <f t="shared" ca="1" si="1334"/>
        <v>6</v>
      </c>
    </row>
    <row r="17036" spans="1:5" x14ac:dyDescent="0.2">
      <c r="A17036" t="str">
        <f t="shared" ca="1" si="1331"/>
        <v>Major</v>
      </c>
      <c r="B17036" t="str">
        <f t="shared" ca="1" si="1332"/>
        <v>temporomandibular joint dysfunction</v>
      </c>
      <c r="C17036">
        <f t="shared" si="1330"/>
        <v>946</v>
      </c>
      <c r="D17036" t="str">
        <f t="shared" ca="1" si="1333"/>
        <v>Services relating to hinging joints of the jaw</v>
      </c>
      <c r="E17036">
        <f t="shared" ca="1" si="1334"/>
        <v>16</v>
      </c>
    </row>
    <row r="17037" spans="1:5" x14ac:dyDescent="0.2">
      <c r="A17037" t="str">
        <f t="shared" ca="1" si="1331"/>
        <v>Diagnostics and Preventative</v>
      </c>
      <c r="B17037" t="str">
        <f t="shared" ca="1" si="1332"/>
        <v>Sealants</v>
      </c>
      <c r="C17037">
        <f t="shared" si="1330"/>
        <v>946</v>
      </c>
      <c r="D17037">
        <f t="shared" ca="1" si="1333"/>
        <v>0</v>
      </c>
      <c r="E17037">
        <f t="shared" ca="1" si="1334"/>
        <v>6</v>
      </c>
    </row>
    <row r="17038" spans="1:5" x14ac:dyDescent="0.2">
      <c r="A17038" t="str">
        <f t="shared" ca="1" si="1331"/>
        <v>Diagnostics and Preventative</v>
      </c>
      <c r="B17038" t="str">
        <f t="shared" ca="1" si="1332"/>
        <v>Space Maintainers</v>
      </c>
      <c r="C17038">
        <f t="shared" si="1330"/>
        <v>946</v>
      </c>
      <c r="D17038">
        <f t="shared" ca="1" si="1333"/>
        <v>0</v>
      </c>
      <c r="E17038">
        <f t="shared" ca="1" si="1334"/>
        <v>7</v>
      </c>
    </row>
    <row r="17039" spans="1:5" x14ac:dyDescent="0.2">
      <c r="A17039" t="str">
        <f t="shared" ca="1" si="1331"/>
        <v>Diagnostics and Preventative</v>
      </c>
      <c r="B17039" t="str">
        <f t="shared" ca="1" si="1332"/>
        <v>Full-mouth x-ray</v>
      </c>
      <c r="C17039">
        <f t="shared" si="1330"/>
        <v>946</v>
      </c>
      <c r="D17039">
        <f t="shared" ca="1" si="1333"/>
        <v>0</v>
      </c>
      <c r="E17039">
        <f t="shared" ca="1" si="1334"/>
        <v>3</v>
      </c>
    </row>
    <row r="17040" spans="1:5" x14ac:dyDescent="0.2">
      <c r="A17040" t="str">
        <f t="shared" ca="1" si="1331"/>
        <v>Diagnostics and Preventative</v>
      </c>
      <c r="B17040" t="str">
        <f t="shared" ca="1" si="1332"/>
        <v>Full-mouth x-ray</v>
      </c>
      <c r="C17040">
        <f t="shared" si="1330"/>
        <v>946</v>
      </c>
      <c r="D17040">
        <f t="shared" ca="1" si="1333"/>
        <v>0</v>
      </c>
      <c r="E17040">
        <f t="shared" ca="1" si="1334"/>
        <v>3</v>
      </c>
    </row>
    <row r="17041" spans="1:5" x14ac:dyDescent="0.2">
      <c r="A17041" t="str">
        <f t="shared" ca="1" si="1331"/>
        <v>Major</v>
      </c>
      <c r="B17041" t="str">
        <f t="shared" ca="1" si="1332"/>
        <v>major restorative</v>
      </c>
      <c r="C17041">
        <f t="shared" si="1330"/>
        <v>946</v>
      </c>
      <c r="D17041" t="str">
        <f t="shared" ca="1" si="1333"/>
        <v>Single crowns, inlays, onlays</v>
      </c>
      <c r="E17041">
        <f t="shared" ca="1" si="1334"/>
        <v>14</v>
      </c>
    </row>
    <row r="17042" spans="1:5" x14ac:dyDescent="0.2">
      <c r="A17042" t="str">
        <f t="shared" ca="1" si="1331"/>
        <v>Orthodontics</v>
      </c>
      <c r="B17042" t="str">
        <f t="shared" ca="1" si="1332"/>
        <v>orthodontics</v>
      </c>
      <c r="C17042">
        <f t="shared" si="1330"/>
        <v>946</v>
      </c>
      <c r="D17042" t="str">
        <f t="shared" ca="1" si="1333"/>
        <v>For eligible dependents to age 19</v>
      </c>
      <c r="E17042">
        <f t="shared" ca="1" si="1334"/>
        <v>17</v>
      </c>
    </row>
    <row r="17043" spans="1:5" x14ac:dyDescent="0.2">
      <c r="A17043" t="str">
        <f t="shared" ca="1" si="1331"/>
        <v>Diagnostics and Preventative</v>
      </c>
      <c r="B17043" t="str">
        <f t="shared" ca="1" si="1332"/>
        <v>Periodic Exams</v>
      </c>
      <c r="C17043">
        <f t="shared" si="1330"/>
        <v>946</v>
      </c>
      <c r="D17043">
        <f t="shared" ca="1" si="1333"/>
        <v>0</v>
      </c>
      <c r="E17043">
        <f t="shared" ca="1" si="1334"/>
        <v>1</v>
      </c>
    </row>
    <row r="17044" spans="1:5" x14ac:dyDescent="0.2">
      <c r="A17044" t="str">
        <f t="shared" ca="1" si="1331"/>
        <v>Diagnostics and Preventative</v>
      </c>
      <c r="B17044" t="str">
        <f t="shared" ca="1" si="1332"/>
        <v>Fluoride treatments</v>
      </c>
      <c r="C17044">
        <f t="shared" si="1330"/>
        <v>946</v>
      </c>
      <c r="D17044">
        <f t="shared" ca="1" si="1333"/>
        <v>0</v>
      </c>
      <c r="E17044">
        <f t="shared" ca="1" si="1334"/>
        <v>5</v>
      </c>
    </row>
    <row r="17045" spans="1:5" x14ac:dyDescent="0.2">
      <c r="A17045" t="str">
        <f t="shared" ca="1" si="1331"/>
        <v>Basic</v>
      </c>
      <c r="B17045" t="str">
        <f t="shared" ca="1" si="1332"/>
        <v>basic restorative</v>
      </c>
      <c r="C17045">
        <f t="shared" si="1330"/>
        <v>946</v>
      </c>
      <c r="D17045" t="str">
        <f t="shared" ca="1" si="1333"/>
        <v>Fillings (amalgam "silver" and composite "white" non-molar)</v>
      </c>
      <c r="E17045">
        <f t="shared" ca="1" si="1334"/>
        <v>8</v>
      </c>
    </row>
    <row r="17046" spans="1:5" x14ac:dyDescent="0.2">
      <c r="A17046" t="str">
        <f t="shared" ca="1" si="1331"/>
        <v>Basic</v>
      </c>
      <c r="B17046" t="str">
        <f t="shared" ca="1" si="1332"/>
        <v>basic restorative</v>
      </c>
      <c r="C17046">
        <f t="shared" si="1330"/>
        <v>946</v>
      </c>
      <c r="D17046" t="str">
        <f t="shared" ca="1" si="1333"/>
        <v>Fillings (amalgam "silver" and composite "white" non-molar)</v>
      </c>
      <c r="E17046">
        <f t="shared" ca="1" si="1334"/>
        <v>8</v>
      </c>
    </row>
    <row r="17047" spans="1:5" x14ac:dyDescent="0.2">
      <c r="A17047" t="str">
        <f t="shared" ca="1" si="1331"/>
        <v>Orthodontics</v>
      </c>
      <c r="B17047" t="str">
        <f t="shared" ca="1" si="1332"/>
        <v>orthodontics</v>
      </c>
      <c r="C17047">
        <f t="shared" si="1330"/>
        <v>946</v>
      </c>
      <c r="D17047" t="str">
        <f t="shared" ca="1" si="1333"/>
        <v>For eligible dependents to age 19</v>
      </c>
      <c r="E17047">
        <f t="shared" ca="1" si="1334"/>
        <v>17</v>
      </c>
    </row>
    <row r="17048" spans="1:5" x14ac:dyDescent="0.2">
      <c r="A17048" t="str">
        <f t="shared" ca="1" si="1331"/>
        <v>Basic</v>
      </c>
      <c r="B17048" t="str">
        <f t="shared" ca="1" si="1332"/>
        <v>general anesthesia</v>
      </c>
      <c r="C17048">
        <f t="shared" si="1330"/>
        <v>947</v>
      </c>
      <c r="D17048" t="str">
        <f t="shared" ca="1" si="1333"/>
        <v>Covered when used in conjunction with covered oral surgical procedures</v>
      </c>
      <c r="E17048">
        <f t="shared" ca="1" si="1334"/>
        <v>13</v>
      </c>
    </row>
    <row r="17049" spans="1:5" x14ac:dyDescent="0.2">
      <c r="A17049" t="str">
        <f t="shared" ca="1" si="1331"/>
        <v>Basic</v>
      </c>
      <c r="B17049" t="str">
        <f t="shared" ca="1" si="1332"/>
        <v>oral surgery</v>
      </c>
      <c r="C17049">
        <f t="shared" si="1330"/>
        <v>947</v>
      </c>
      <c r="D17049" t="str">
        <f t="shared" ca="1" si="1333"/>
        <v>Extraction and other surgery procedures, incl. pre- and post-operative care</v>
      </c>
      <c r="E17049">
        <f t="shared" ca="1" si="1334"/>
        <v>9</v>
      </c>
    </row>
    <row r="17050" spans="1:5" x14ac:dyDescent="0.2">
      <c r="A17050" t="str">
        <f t="shared" ca="1" si="1331"/>
        <v>Major</v>
      </c>
      <c r="B17050" t="str">
        <f t="shared" ca="1" si="1332"/>
        <v>prosthodontics</v>
      </c>
      <c r="C17050">
        <f t="shared" si="1330"/>
        <v>947</v>
      </c>
      <c r="D17050" t="str">
        <f t="shared" ca="1" si="1333"/>
        <v>Procedures for replacement of missing teeth by construction or repair of bridges and partial or complete dentures</v>
      </c>
      <c r="E17050">
        <f t="shared" ca="1" si="1334"/>
        <v>15</v>
      </c>
    </row>
    <row r="17051" spans="1:5" x14ac:dyDescent="0.2">
      <c r="A17051" t="str">
        <f t="shared" ca="1" si="1331"/>
        <v>Basic</v>
      </c>
      <c r="B17051" t="str">
        <f t="shared" ca="1" si="1332"/>
        <v>basic restorative</v>
      </c>
      <c r="C17051">
        <f t="shared" si="1330"/>
        <v>947</v>
      </c>
      <c r="D17051" t="str">
        <f t="shared" ca="1" si="1333"/>
        <v>Fillings (amalgam "silver" and composite "white" non-molar)</v>
      </c>
      <c r="E17051">
        <f t="shared" ca="1" si="1334"/>
        <v>8</v>
      </c>
    </row>
    <row r="17052" spans="1:5" x14ac:dyDescent="0.2">
      <c r="A17052" t="str">
        <f t="shared" ca="1" si="1331"/>
        <v>Diagnostics and Preventative</v>
      </c>
      <c r="B17052" t="str">
        <f t="shared" ca="1" si="1332"/>
        <v>Space Maintainers</v>
      </c>
      <c r="C17052">
        <f t="shared" si="1330"/>
        <v>947</v>
      </c>
      <c r="D17052">
        <f t="shared" ca="1" si="1333"/>
        <v>0</v>
      </c>
      <c r="E17052">
        <f t="shared" ca="1" si="1334"/>
        <v>7</v>
      </c>
    </row>
    <row r="17053" spans="1:5" x14ac:dyDescent="0.2">
      <c r="A17053" t="str">
        <f t="shared" ca="1" si="1331"/>
        <v>Diagnostics and Preventative</v>
      </c>
      <c r="B17053" t="str">
        <f t="shared" ca="1" si="1332"/>
        <v>Sealants</v>
      </c>
      <c r="C17053">
        <f t="shared" si="1330"/>
        <v>947</v>
      </c>
      <c r="D17053">
        <f t="shared" ca="1" si="1333"/>
        <v>0</v>
      </c>
      <c r="E17053">
        <f t="shared" ca="1" si="1334"/>
        <v>6</v>
      </c>
    </row>
    <row r="17054" spans="1:5" x14ac:dyDescent="0.2">
      <c r="A17054" t="str">
        <f t="shared" ca="1" si="1331"/>
        <v>Diagnostics and Preventative</v>
      </c>
      <c r="B17054" t="str">
        <f t="shared" ca="1" si="1332"/>
        <v>Space Maintainers</v>
      </c>
      <c r="C17054">
        <f t="shared" si="1330"/>
        <v>947</v>
      </c>
      <c r="D17054">
        <f t="shared" ca="1" si="1333"/>
        <v>0</v>
      </c>
      <c r="E17054">
        <f t="shared" ca="1" si="1334"/>
        <v>7</v>
      </c>
    </row>
    <row r="17055" spans="1:5" x14ac:dyDescent="0.2">
      <c r="A17055" t="str">
        <f t="shared" ca="1" si="1331"/>
        <v>Basic</v>
      </c>
      <c r="B17055" t="str">
        <f t="shared" ca="1" si="1332"/>
        <v>basic restorative</v>
      </c>
      <c r="C17055">
        <f t="shared" si="1330"/>
        <v>947</v>
      </c>
      <c r="D17055" t="str">
        <f t="shared" ca="1" si="1333"/>
        <v>Fillings (amalgam "silver" and composite "white" non-molar)</v>
      </c>
      <c r="E17055">
        <f t="shared" ca="1" si="1334"/>
        <v>8</v>
      </c>
    </row>
    <row r="17056" spans="1:5" x14ac:dyDescent="0.2">
      <c r="A17056" t="str">
        <f t="shared" ca="1" si="1331"/>
        <v>Basic</v>
      </c>
      <c r="B17056" t="str">
        <f t="shared" ca="1" si="1332"/>
        <v>surgical periodontics</v>
      </c>
      <c r="C17056">
        <f t="shared" si="1330"/>
        <v>947</v>
      </c>
      <c r="D17056" t="str">
        <f t="shared" ca="1" si="1333"/>
        <v>Surgical treatment of the gums and supporting structures of the teeth</v>
      </c>
      <c r="E17056">
        <f t="shared" ca="1" si="1334"/>
        <v>11</v>
      </c>
    </row>
    <row r="17057" spans="1:5" x14ac:dyDescent="0.2">
      <c r="A17057" t="str">
        <f t="shared" ca="1" si="1331"/>
        <v>Diagnostics and Preventative</v>
      </c>
      <c r="B17057" t="str">
        <f t="shared" ca="1" si="1332"/>
        <v>Fluoride treatments</v>
      </c>
      <c r="C17057">
        <f t="shared" si="1330"/>
        <v>947</v>
      </c>
      <c r="D17057">
        <f t="shared" ca="1" si="1333"/>
        <v>0</v>
      </c>
      <c r="E17057">
        <f t="shared" ca="1" si="1334"/>
        <v>5</v>
      </c>
    </row>
    <row r="17058" spans="1:5" x14ac:dyDescent="0.2">
      <c r="A17058" t="str">
        <f t="shared" ca="1" si="1331"/>
        <v>Basic</v>
      </c>
      <c r="B17058" t="str">
        <f t="shared" ca="1" si="1332"/>
        <v>endodontics</v>
      </c>
      <c r="C17058">
        <f t="shared" si="1330"/>
        <v>947</v>
      </c>
      <c r="D17058" t="str">
        <f t="shared" ca="1" si="1333"/>
        <v>Root canal, pulpal therapy</v>
      </c>
      <c r="E17058">
        <f t="shared" ca="1" si="1334"/>
        <v>10</v>
      </c>
    </row>
    <row r="17059" spans="1:5" x14ac:dyDescent="0.2">
      <c r="A17059" t="str">
        <f t="shared" ca="1" si="1331"/>
        <v>Diagnostics and Preventative</v>
      </c>
      <c r="B17059" t="str">
        <f t="shared" ca="1" si="1332"/>
        <v>Fluoride treatments</v>
      </c>
      <c r="C17059">
        <f t="shared" si="1330"/>
        <v>947</v>
      </c>
      <c r="D17059">
        <f t="shared" ca="1" si="1333"/>
        <v>0</v>
      </c>
      <c r="E17059">
        <f t="shared" ca="1" si="1334"/>
        <v>5</v>
      </c>
    </row>
    <row r="17060" spans="1:5" x14ac:dyDescent="0.2">
      <c r="A17060" t="str">
        <f t="shared" ca="1" si="1331"/>
        <v>Diagnostics and Preventative</v>
      </c>
      <c r="B17060" t="str">
        <f t="shared" ca="1" si="1332"/>
        <v>Sealants</v>
      </c>
      <c r="C17060">
        <f t="shared" si="1330"/>
        <v>947</v>
      </c>
      <c r="D17060">
        <f t="shared" ca="1" si="1333"/>
        <v>0</v>
      </c>
      <c r="E17060">
        <f t="shared" ca="1" si="1334"/>
        <v>6</v>
      </c>
    </row>
    <row r="17061" spans="1:5" x14ac:dyDescent="0.2">
      <c r="A17061" t="str">
        <f t="shared" ca="1" si="1331"/>
        <v>Diagnostics and Preventative</v>
      </c>
      <c r="B17061" t="str">
        <f t="shared" ca="1" si="1332"/>
        <v>Full-mouth x-ray</v>
      </c>
      <c r="C17061">
        <f t="shared" si="1330"/>
        <v>947</v>
      </c>
      <c r="D17061">
        <f t="shared" ca="1" si="1333"/>
        <v>0</v>
      </c>
      <c r="E17061">
        <f t="shared" ca="1" si="1334"/>
        <v>3</v>
      </c>
    </row>
    <row r="17062" spans="1:5" x14ac:dyDescent="0.2">
      <c r="A17062" t="str">
        <f t="shared" ca="1" si="1331"/>
        <v>Basic</v>
      </c>
      <c r="B17062" t="str">
        <f t="shared" ca="1" si="1332"/>
        <v>surgical periodontics</v>
      </c>
      <c r="C17062">
        <f t="shared" si="1330"/>
        <v>947</v>
      </c>
      <c r="D17062" t="str">
        <f t="shared" ca="1" si="1333"/>
        <v>Surgical treatment of the gums and supporting structures of the teeth</v>
      </c>
      <c r="E17062">
        <f t="shared" ca="1" si="1334"/>
        <v>11</v>
      </c>
    </row>
    <row r="17063" spans="1:5" x14ac:dyDescent="0.2">
      <c r="A17063" t="str">
        <f t="shared" ca="1" si="1331"/>
        <v>Basic</v>
      </c>
      <c r="B17063" t="str">
        <f t="shared" ca="1" si="1332"/>
        <v>non-surgical periodontics</v>
      </c>
      <c r="C17063">
        <f t="shared" si="1330"/>
        <v>947</v>
      </c>
      <c r="D17063" t="str">
        <f t="shared" ca="1" si="1333"/>
        <v xml:space="preserve">Non-surgical treatment of the gums and supporting structures of the teeth </v>
      </c>
      <c r="E17063">
        <f t="shared" ca="1" si="1334"/>
        <v>12</v>
      </c>
    </row>
    <row r="17064" spans="1:5" x14ac:dyDescent="0.2">
      <c r="A17064" t="str">
        <f t="shared" ca="1" si="1331"/>
        <v>Basic</v>
      </c>
      <c r="B17064" t="str">
        <f t="shared" ca="1" si="1332"/>
        <v>general anesthesia</v>
      </c>
      <c r="C17064">
        <f t="shared" ref="C17064:C17127" si="1335">IF(MOD(ROW(C17064)-2,18)&lt;&gt;0,C17063,C17063+1)</f>
        <v>947</v>
      </c>
      <c r="D17064" t="str">
        <f t="shared" ca="1" si="1333"/>
        <v>Covered when used in conjunction with covered oral surgical procedures</v>
      </c>
      <c r="E17064">
        <f t="shared" ca="1" si="1334"/>
        <v>13</v>
      </c>
    </row>
    <row r="17065" spans="1:5" x14ac:dyDescent="0.2">
      <c r="A17065" t="str">
        <f t="shared" ca="1" si="1331"/>
        <v>Diagnostics and Preventative</v>
      </c>
      <c r="B17065" t="str">
        <f t="shared" ca="1" si="1332"/>
        <v>Full-mouth x-ray</v>
      </c>
      <c r="C17065">
        <f t="shared" si="1335"/>
        <v>947</v>
      </c>
      <c r="D17065">
        <f t="shared" ca="1" si="1333"/>
        <v>0</v>
      </c>
      <c r="E17065">
        <f t="shared" ca="1" si="1334"/>
        <v>3</v>
      </c>
    </row>
    <row r="17066" spans="1:5" x14ac:dyDescent="0.2">
      <c r="A17066" t="str">
        <f t="shared" ca="1" si="1331"/>
        <v>Major</v>
      </c>
      <c r="B17066" t="str">
        <f t="shared" ca="1" si="1332"/>
        <v>prosthodontics</v>
      </c>
      <c r="C17066">
        <f t="shared" si="1335"/>
        <v>948</v>
      </c>
      <c r="D17066" t="str">
        <f t="shared" ca="1" si="1333"/>
        <v>Procedures for replacement of missing teeth by construction or repair of bridges and partial or complete dentures</v>
      </c>
      <c r="E17066">
        <f t="shared" ca="1" si="1334"/>
        <v>15</v>
      </c>
    </row>
    <row r="17067" spans="1:5" x14ac:dyDescent="0.2">
      <c r="A17067" t="str">
        <f t="shared" ca="1" si="1331"/>
        <v>Diagnostics and Preventative</v>
      </c>
      <c r="B17067" t="str">
        <f t="shared" ca="1" si="1332"/>
        <v>Fluoride treatments</v>
      </c>
      <c r="C17067">
        <f t="shared" si="1335"/>
        <v>948</v>
      </c>
      <c r="D17067">
        <f t="shared" ca="1" si="1333"/>
        <v>0</v>
      </c>
      <c r="E17067">
        <f t="shared" ca="1" si="1334"/>
        <v>5</v>
      </c>
    </row>
    <row r="17068" spans="1:5" x14ac:dyDescent="0.2">
      <c r="A17068" t="str">
        <f t="shared" ca="1" si="1331"/>
        <v>Major</v>
      </c>
      <c r="B17068" t="str">
        <f t="shared" ca="1" si="1332"/>
        <v>prosthodontics</v>
      </c>
      <c r="C17068">
        <f t="shared" si="1335"/>
        <v>948</v>
      </c>
      <c r="D17068" t="str">
        <f t="shared" ca="1" si="1333"/>
        <v>Procedures for replacement of missing teeth by construction or repair of bridges and partial or complete dentures</v>
      </c>
      <c r="E17068">
        <f t="shared" ca="1" si="1334"/>
        <v>15</v>
      </c>
    </row>
    <row r="17069" spans="1:5" x14ac:dyDescent="0.2">
      <c r="A17069" t="str">
        <f t="shared" ca="1" si="1331"/>
        <v>Major</v>
      </c>
      <c r="B17069" t="str">
        <f t="shared" ca="1" si="1332"/>
        <v>major restorative</v>
      </c>
      <c r="C17069">
        <f t="shared" si="1335"/>
        <v>948</v>
      </c>
      <c r="D17069" t="str">
        <f t="shared" ca="1" si="1333"/>
        <v>Single crowns, inlays, onlays</v>
      </c>
      <c r="E17069">
        <f t="shared" ca="1" si="1334"/>
        <v>14</v>
      </c>
    </row>
    <row r="17070" spans="1:5" x14ac:dyDescent="0.2">
      <c r="A17070" t="str">
        <f t="shared" ca="1" si="1331"/>
        <v>Diagnostics and Preventative</v>
      </c>
      <c r="B17070" t="str">
        <f t="shared" ca="1" si="1332"/>
        <v>Periodic Exams</v>
      </c>
      <c r="C17070">
        <f t="shared" si="1335"/>
        <v>948</v>
      </c>
      <c r="D17070">
        <f t="shared" ca="1" si="1333"/>
        <v>0</v>
      </c>
      <c r="E17070">
        <f t="shared" ca="1" si="1334"/>
        <v>1</v>
      </c>
    </row>
    <row r="17071" spans="1:5" x14ac:dyDescent="0.2">
      <c r="A17071" t="str">
        <f t="shared" ca="1" si="1331"/>
        <v>Basic</v>
      </c>
      <c r="B17071" t="str">
        <f t="shared" ca="1" si="1332"/>
        <v>general anesthesia</v>
      </c>
      <c r="C17071">
        <f t="shared" si="1335"/>
        <v>948</v>
      </c>
      <c r="D17071" t="str">
        <f t="shared" ca="1" si="1333"/>
        <v>Covered when used in conjunction with covered oral surgical procedures</v>
      </c>
      <c r="E17071">
        <f t="shared" ca="1" si="1334"/>
        <v>13</v>
      </c>
    </row>
    <row r="17072" spans="1:5" x14ac:dyDescent="0.2">
      <c r="A17072" t="str">
        <f t="shared" ca="1" si="1331"/>
        <v>Major</v>
      </c>
      <c r="B17072" t="str">
        <f t="shared" ca="1" si="1332"/>
        <v>temporomandibular joint dysfunction</v>
      </c>
      <c r="C17072">
        <f t="shared" si="1335"/>
        <v>948</v>
      </c>
      <c r="D17072" t="str">
        <f t="shared" ca="1" si="1333"/>
        <v>Services relating to hinging joints of the jaw</v>
      </c>
      <c r="E17072">
        <f t="shared" ca="1" si="1334"/>
        <v>16</v>
      </c>
    </row>
    <row r="17073" spans="1:5" x14ac:dyDescent="0.2">
      <c r="A17073" t="str">
        <f t="shared" ca="1" si="1331"/>
        <v>Basic</v>
      </c>
      <c r="B17073" t="str">
        <f t="shared" ca="1" si="1332"/>
        <v>endodontics</v>
      </c>
      <c r="C17073">
        <f t="shared" si="1335"/>
        <v>948</v>
      </c>
      <c r="D17073" t="str">
        <f t="shared" ca="1" si="1333"/>
        <v>Root canal, pulpal therapy</v>
      </c>
      <c r="E17073">
        <f t="shared" ca="1" si="1334"/>
        <v>10</v>
      </c>
    </row>
    <row r="17074" spans="1:5" x14ac:dyDescent="0.2">
      <c r="A17074" t="str">
        <f t="shared" ca="1" si="1331"/>
        <v>Major</v>
      </c>
      <c r="B17074" t="str">
        <f t="shared" ca="1" si="1332"/>
        <v>major restorative</v>
      </c>
      <c r="C17074">
        <f t="shared" si="1335"/>
        <v>948</v>
      </c>
      <c r="D17074" t="str">
        <f t="shared" ca="1" si="1333"/>
        <v>Single crowns, inlays, onlays</v>
      </c>
      <c r="E17074">
        <f t="shared" ca="1" si="1334"/>
        <v>14</v>
      </c>
    </row>
    <row r="17075" spans="1:5" x14ac:dyDescent="0.2">
      <c r="A17075" t="str">
        <f t="shared" ca="1" si="1331"/>
        <v>Basic</v>
      </c>
      <c r="B17075" t="str">
        <f t="shared" ca="1" si="1332"/>
        <v>basic restorative</v>
      </c>
      <c r="C17075">
        <f t="shared" si="1335"/>
        <v>948</v>
      </c>
      <c r="D17075" t="str">
        <f t="shared" ca="1" si="1333"/>
        <v>Fillings (amalgam "silver" and composite "white" non-molar)</v>
      </c>
      <c r="E17075">
        <f t="shared" ca="1" si="1334"/>
        <v>8</v>
      </c>
    </row>
    <row r="17076" spans="1:5" x14ac:dyDescent="0.2">
      <c r="A17076" t="str">
        <f t="shared" ca="1" si="1331"/>
        <v>Diagnostics and Preventative</v>
      </c>
      <c r="B17076" t="str">
        <f t="shared" ca="1" si="1332"/>
        <v>Prophylaxis</v>
      </c>
      <c r="C17076">
        <f t="shared" si="1335"/>
        <v>948</v>
      </c>
      <c r="D17076">
        <f t="shared" ca="1" si="1333"/>
        <v>0</v>
      </c>
      <c r="E17076">
        <f t="shared" ca="1" si="1334"/>
        <v>4</v>
      </c>
    </row>
    <row r="17077" spans="1:5" x14ac:dyDescent="0.2">
      <c r="A17077" t="str">
        <f t="shared" ca="1" si="1331"/>
        <v>Diagnostics and Preventative</v>
      </c>
      <c r="B17077" t="str">
        <f t="shared" ca="1" si="1332"/>
        <v>Prophylaxis</v>
      </c>
      <c r="C17077">
        <f t="shared" si="1335"/>
        <v>948</v>
      </c>
      <c r="D17077">
        <f t="shared" ca="1" si="1333"/>
        <v>0</v>
      </c>
      <c r="E17077">
        <f t="shared" ca="1" si="1334"/>
        <v>4</v>
      </c>
    </row>
    <row r="17078" spans="1:5" x14ac:dyDescent="0.2">
      <c r="A17078" t="str">
        <f t="shared" ca="1" si="1331"/>
        <v>Major</v>
      </c>
      <c r="B17078" t="str">
        <f t="shared" ca="1" si="1332"/>
        <v>major restorative</v>
      </c>
      <c r="C17078">
        <f t="shared" si="1335"/>
        <v>948</v>
      </c>
      <c r="D17078" t="str">
        <f t="shared" ca="1" si="1333"/>
        <v>Single crowns, inlays, onlays</v>
      </c>
      <c r="E17078">
        <f t="shared" ca="1" si="1334"/>
        <v>14</v>
      </c>
    </row>
    <row r="17079" spans="1:5" x14ac:dyDescent="0.2">
      <c r="A17079" t="str">
        <f t="shared" ca="1" si="1331"/>
        <v>Diagnostics and Preventative</v>
      </c>
      <c r="B17079" t="str">
        <f t="shared" ca="1" si="1332"/>
        <v>Fluoride treatments</v>
      </c>
      <c r="C17079">
        <f t="shared" si="1335"/>
        <v>948</v>
      </c>
      <c r="D17079">
        <f t="shared" ca="1" si="1333"/>
        <v>0</v>
      </c>
      <c r="E17079">
        <f t="shared" ca="1" si="1334"/>
        <v>5</v>
      </c>
    </row>
    <row r="17080" spans="1:5" x14ac:dyDescent="0.2">
      <c r="A17080" t="str">
        <f t="shared" ca="1" si="1331"/>
        <v>Basic</v>
      </c>
      <c r="B17080" t="str">
        <f t="shared" ca="1" si="1332"/>
        <v>surgical periodontics</v>
      </c>
      <c r="C17080">
        <f t="shared" si="1335"/>
        <v>948</v>
      </c>
      <c r="D17080" t="str">
        <f t="shared" ca="1" si="1333"/>
        <v>Surgical treatment of the gums and supporting structures of the teeth</v>
      </c>
      <c r="E17080">
        <f t="shared" ca="1" si="1334"/>
        <v>11</v>
      </c>
    </row>
    <row r="17081" spans="1:5" x14ac:dyDescent="0.2">
      <c r="A17081" t="str">
        <f t="shared" ca="1" si="1331"/>
        <v>Diagnostics and Preventative</v>
      </c>
      <c r="B17081" t="str">
        <f t="shared" ca="1" si="1332"/>
        <v>Full-mouth x-ray</v>
      </c>
      <c r="C17081">
        <f t="shared" si="1335"/>
        <v>948</v>
      </c>
      <c r="D17081">
        <f t="shared" ca="1" si="1333"/>
        <v>0</v>
      </c>
      <c r="E17081">
        <f t="shared" ca="1" si="1334"/>
        <v>3</v>
      </c>
    </row>
    <row r="17082" spans="1:5" x14ac:dyDescent="0.2">
      <c r="A17082" t="str">
        <f t="shared" ca="1" si="1331"/>
        <v>Major</v>
      </c>
      <c r="B17082" t="str">
        <f t="shared" ca="1" si="1332"/>
        <v>major restorative</v>
      </c>
      <c r="C17082">
        <f t="shared" si="1335"/>
        <v>948</v>
      </c>
      <c r="D17082" t="str">
        <f t="shared" ca="1" si="1333"/>
        <v>Single crowns, inlays, onlays</v>
      </c>
      <c r="E17082">
        <f t="shared" ca="1" si="1334"/>
        <v>14</v>
      </c>
    </row>
    <row r="17083" spans="1:5" x14ac:dyDescent="0.2">
      <c r="A17083" t="str">
        <f t="shared" ca="1" si="1331"/>
        <v>Diagnostics and Preventative</v>
      </c>
      <c r="B17083" t="str">
        <f t="shared" ca="1" si="1332"/>
        <v>Space Maintainers</v>
      </c>
      <c r="C17083">
        <f t="shared" si="1335"/>
        <v>948</v>
      </c>
      <c r="D17083">
        <f t="shared" ca="1" si="1333"/>
        <v>0</v>
      </c>
      <c r="E17083">
        <f t="shared" ca="1" si="1334"/>
        <v>7</v>
      </c>
    </row>
    <row r="17084" spans="1:5" x14ac:dyDescent="0.2">
      <c r="A17084" t="str">
        <f t="shared" ca="1" si="1331"/>
        <v>Basic</v>
      </c>
      <c r="B17084" t="str">
        <f t="shared" ca="1" si="1332"/>
        <v>non-surgical periodontics</v>
      </c>
      <c r="C17084">
        <f t="shared" si="1335"/>
        <v>949</v>
      </c>
      <c r="D17084" t="str">
        <f t="shared" ca="1" si="1333"/>
        <v xml:space="preserve">Non-surgical treatment of the gums and supporting structures of the teeth </v>
      </c>
      <c r="E17084">
        <f t="shared" ca="1" si="1334"/>
        <v>12</v>
      </c>
    </row>
    <row r="17085" spans="1:5" x14ac:dyDescent="0.2">
      <c r="A17085" t="str">
        <f t="shared" ca="1" si="1331"/>
        <v>Diagnostics and Preventative</v>
      </c>
      <c r="B17085" t="str">
        <f t="shared" ca="1" si="1332"/>
        <v>Space Maintainers</v>
      </c>
      <c r="C17085">
        <f t="shared" si="1335"/>
        <v>949</v>
      </c>
      <c r="D17085">
        <f t="shared" ca="1" si="1333"/>
        <v>0</v>
      </c>
      <c r="E17085">
        <f t="shared" ca="1" si="1334"/>
        <v>7</v>
      </c>
    </row>
    <row r="17086" spans="1:5" x14ac:dyDescent="0.2">
      <c r="A17086" t="str">
        <f t="shared" ca="1" si="1331"/>
        <v>Diagnostics and Preventative</v>
      </c>
      <c r="B17086" t="str">
        <f t="shared" ca="1" si="1332"/>
        <v>Periodic Exams</v>
      </c>
      <c r="C17086">
        <f t="shared" si="1335"/>
        <v>949</v>
      </c>
      <c r="D17086">
        <f t="shared" ca="1" si="1333"/>
        <v>0</v>
      </c>
      <c r="E17086">
        <f t="shared" ca="1" si="1334"/>
        <v>1</v>
      </c>
    </row>
    <row r="17087" spans="1:5" x14ac:dyDescent="0.2">
      <c r="A17087" t="str">
        <f t="shared" ca="1" si="1331"/>
        <v>Major</v>
      </c>
      <c r="B17087" t="str">
        <f t="shared" ca="1" si="1332"/>
        <v>prosthodontics</v>
      </c>
      <c r="C17087">
        <f t="shared" si="1335"/>
        <v>949</v>
      </c>
      <c r="D17087" t="str">
        <f t="shared" ca="1" si="1333"/>
        <v>Procedures for replacement of missing teeth by construction or repair of bridges and partial or complete dentures</v>
      </c>
      <c r="E17087">
        <f t="shared" ca="1" si="1334"/>
        <v>15</v>
      </c>
    </row>
    <row r="17088" spans="1:5" x14ac:dyDescent="0.2">
      <c r="A17088" t="str">
        <f t="shared" ca="1" si="1331"/>
        <v>Basic</v>
      </c>
      <c r="B17088" t="str">
        <f t="shared" ca="1" si="1332"/>
        <v>basic restorative</v>
      </c>
      <c r="C17088">
        <f t="shared" si="1335"/>
        <v>949</v>
      </c>
      <c r="D17088" t="str">
        <f t="shared" ca="1" si="1333"/>
        <v>Fillings (amalgam "silver" and composite "white" non-molar)</v>
      </c>
      <c r="E17088">
        <f t="shared" ca="1" si="1334"/>
        <v>8</v>
      </c>
    </row>
    <row r="17089" spans="1:5" x14ac:dyDescent="0.2">
      <c r="A17089" t="str">
        <f t="shared" ca="1" si="1331"/>
        <v>Diagnostics and Preventative</v>
      </c>
      <c r="B17089" t="str">
        <f t="shared" ca="1" si="1332"/>
        <v>Space Maintainers</v>
      </c>
      <c r="C17089">
        <f t="shared" si="1335"/>
        <v>949</v>
      </c>
      <c r="D17089">
        <f t="shared" ca="1" si="1333"/>
        <v>0</v>
      </c>
      <c r="E17089">
        <f t="shared" ca="1" si="1334"/>
        <v>7</v>
      </c>
    </row>
    <row r="17090" spans="1:5" x14ac:dyDescent="0.2">
      <c r="A17090" t="str">
        <f t="shared" ref="A17090:A17153" ca="1" si="1336">INDEX(services,E17090,1)</f>
        <v>Major</v>
      </c>
      <c r="B17090" t="str">
        <f t="shared" ref="B17090:B17153" ca="1" si="1337">INDEX(services,E17090,2)</f>
        <v>major restorative</v>
      </c>
      <c r="C17090">
        <f t="shared" si="1335"/>
        <v>949</v>
      </c>
      <c r="D17090" t="str">
        <f t="shared" ref="D17090:D17153" ca="1" si="1338">INDEX(services,E17090,3)</f>
        <v>Single crowns, inlays, onlays</v>
      </c>
      <c r="E17090">
        <f t="shared" ref="E17090:E17153" ca="1" si="1339">RANDBETWEEN(1,ROWS(services))</f>
        <v>14</v>
      </c>
    </row>
    <row r="17091" spans="1:5" x14ac:dyDescent="0.2">
      <c r="A17091" t="str">
        <f t="shared" ca="1" si="1336"/>
        <v>Diagnostics and Preventative</v>
      </c>
      <c r="B17091" t="str">
        <f t="shared" ca="1" si="1337"/>
        <v>Sealants</v>
      </c>
      <c r="C17091">
        <f t="shared" si="1335"/>
        <v>949</v>
      </c>
      <c r="D17091">
        <f t="shared" ca="1" si="1338"/>
        <v>0</v>
      </c>
      <c r="E17091">
        <f t="shared" ca="1" si="1339"/>
        <v>6</v>
      </c>
    </row>
    <row r="17092" spans="1:5" x14ac:dyDescent="0.2">
      <c r="A17092" t="str">
        <f t="shared" ca="1" si="1336"/>
        <v>Diagnostics and Preventative</v>
      </c>
      <c r="B17092" t="str">
        <f t="shared" ca="1" si="1337"/>
        <v>Fluoride treatments</v>
      </c>
      <c r="C17092">
        <f t="shared" si="1335"/>
        <v>949</v>
      </c>
      <c r="D17092">
        <f t="shared" ca="1" si="1338"/>
        <v>0</v>
      </c>
      <c r="E17092">
        <f t="shared" ca="1" si="1339"/>
        <v>5</v>
      </c>
    </row>
    <row r="17093" spans="1:5" x14ac:dyDescent="0.2">
      <c r="A17093" t="str">
        <f t="shared" ca="1" si="1336"/>
        <v>Diagnostics and Preventative</v>
      </c>
      <c r="B17093" t="str">
        <f t="shared" ca="1" si="1337"/>
        <v>Space Maintainers</v>
      </c>
      <c r="C17093">
        <f t="shared" si="1335"/>
        <v>949</v>
      </c>
      <c r="D17093">
        <f t="shared" ca="1" si="1338"/>
        <v>0</v>
      </c>
      <c r="E17093">
        <f t="shared" ca="1" si="1339"/>
        <v>7</v>
      </c>
    </row>
    <row r="17094" spans="1:5" x14ac:dyDescent="0.2">
      <c r="A17094" t="str">
        <f t="shared" ca="1" si="1336"/>
        <v>Diagnostics and Preventative</v>
      </c>
      <c r="B17094" t="str">
        <f t="shared" ca="1" si="1337"/>
        <v>Space Maintainers</v>
      </c>
      <c r="C17094">
        <f t="shared" si="1335"/>
        <v>949</v>
      </c>
      <c r="D17094">
        <f t="shared" ca="1" si="1338"/>
        <v>0</v>
      </c>
      <c r="E17094">
        <f t="shared" ca="1" si="1339"/>
        <v>7</v>
      </c>
    </row>
    <row r="17095" spans="1:5" x14ac:dyDescent="0.2">
      <c r="A17095" t="str">
        <f t="shared" ca="1" si="1336"/>
        <v>Diagnostics and Preventative</v>
      </c>
      <c r="B17095" t="str">
        <f t="shared" ca="1" si="1337"/>
        <v>Full-mouth x-ray</v>
      </c>
      <c r="C17095">
        <f t="shared" si="1335"/>
        <v>949</v>
      </c>
      <c r="D17095">
        <f t="shared" ca="1" si="1338"/>
        <v>0</v>
      </c>
      <c r="E17095">
        <f t="shared" ca="1" si="1339"/>
        <v>3</v>
      </c>
    </row>
    <row r="17096" spans="1:5" x14ac:dyDescent="0.2">
      <c r="A17096" t="str">
        <f t="shared" ca="1" si="1336"/>
        <v>Diagnostics and Preventative</v>
      </c>
      <c r="B17096" t="str">
        <f t="shared" ca="1" si="1337"/>
        <v>Space Maintainers</v>
      </c>
      <c r="C17096">
        <f t="shared" si="1335"/>
        <v>949</v>
      </c>
      <c r="D17096">
        <f t="shared" ca="1" si="1338"/>
        <v>0</v>
      </c>
      <c r="E17096">
        <f t="shared" ca="1" si="1339"/>
        <v>7</v>
      </c>
    </row>
    <row r="17097" spans="1:5" x14ac:dyDescent="0.2">
      <c r="A17097" t="str">
        <f t="shared" ca="1" si="1336"/>
        <v>Basic</v>
      </c>
      <c r="B17097" t="str">
        <f t="shared" ca="1" si="1337"/>
        <v>general anesthesia</v>
      </c>
      <c r="C17097">
        <f t="shared" si="1335"/>
        <v>949</v>
      </c>
      <c r="D17097" t="str">
        <f t="shared" ca="1" si="1338"/>
        <v>Covered when used in conjunction with covered oral surgical procedures</v>
      </c>
      <c r="E17097">
        <f t="shared" ca="1" si="1339"/>
        <v>13</v>
      </c>
    </row>
    <row r="17098" spans="1:5" x14ac:dyDescent="0.2">
      <c r="A17098" t="str">
        <f t="shared" ca="1" si="1336"/>
        <v>Diagnostics and Preventative</v>
      </c>
      <c r="B17098" t="str">
        <f t="shared" ca="1" si="1337"/>
        <v>Space Maintainers</v>
      </c>
      <c r="C17098">
        <f t="shared" si="1335"/>
        <v>949</v>
      </c>
      <c r="D17098">
        <f t="shared" ca="1" si="1338"/>
        <v>0</v>
      </c>
      <c r="E17098">
        <f t="shared" ca="1" si="1339"/>
        <v>7</v>
      </c>
    </row>
    <row r="17099" spans="1:5" x14ac:dyDescent="0.2">
      <c r="A17099" t="str">
        <f t="shared" ca="1" si="1336"/>
        <v>Orthodontics</v>
      </c>
      <c r="B17099" t="str">
        <f t="shared" ca="1" si="1337"/>
        <v>orthodontics</v>
      </c>
      <c r="C17099">
        <f t="shared" si="1335"/>
        <v>949</v>
      </c>
      <c r="D17099" t="str">
        <f t="shared" ca="1" si="1338"/>
        <v>For eligible dependents to age 19</v>
      </c>
      <c r="E17099">
        <f t="shared" ca="1" si="1339"/>
        <v>17</v>
      </c>
    </row>
    <row r="17100" spans="1:5" x14ac:dyDescent="0.2">
      <c r="A17100" t="str">
        <f t="shared" ca="1" si="1336"/>
        <v>Major</v>
      </c>
      <c r="B17100" t="str">
        <f t="shared" ca="1" si="1337"/>
        <v>major restorative</v>
      </c>
      <c r="C17100">
        <f t="shared" si="1335"/>
        <v>949</v>
      </c>
      <c r="D17100" t="str">
        <f t="shared" ca="1" si="1338"/>
        <v>Single crowns, inlays, onlays</v>
      </c>
      <c r="E17100">
        <f t="shared" ca="1" si="1339"/>
        <v>14</v>
      </c>
    </row>
    <row r="17101" spans="1:5" x14ac:dyDescent="0.2">
      <c r="A17101" t="str">
        <f t="shared" ca="1" si="1336"/>
        <v>Basic</v>
      </c>
      <c r="B17101" t="str">
        <f t="shared" ca="1" si="1337"/>
        <v>endodontics</v>
      </c>
      <c r="C17101">
        <f t="shared" si="1335"/>
        <v>949</v>
      </c>
      <c r="D17101" t="str">
        <f t="shared" ca="1" si="1338"/>
        <v>Root canal, pulpal therapy</v>
      </c>
      <c r="E17101">
        <f t="shared" ca="1" si="1339"/>
        <v>10</v>
      </c>
    </row>
    <row r="17102" spans="1:5" x14ac:dyDescent="0.2">
      <c r="A17102" t="str">
        <f t="shared" ca="1" si="1336"/>
        <v>Other</v>
      </c>
      <c r="B17102" t="str">
        <f t="shared" ca="1" si="1337"/>
        <v>Implants</v>
      </c>
      <c r="C17102">
        <f t="shared" si="1335"/>
        <v>950</v>
      </c>
      <c r="D17102" t="str">
        <f t="shared" ca="1" si="1338"/>
        <v>Implant dental work</v>
      </c>
      <c r="E17102">
        <f t="shared" ca="1" si="1339"/>
        <v>18</v>
      </c>
    </row>
    <row r="17103" spans="1:5" x14ac:dyDescent="0.2">
      <c r="A17103" t="str">
        <f t="shared" ca="1" si="1336"/>
        <v>Diagnostics and Preventative</v>
      </c>
      <c r="B17103" t="str">
        <f t="shared" ca="1" si="1337"/>
        <v>Bitewing x-rays</v>
      </c>
      <c r="C17103">
        <f t="shared" si="1335"/>
        <v>950</v>
      </c>
      <c r="D17103">
        <f t="shared" ca="1" si="1338"/>
        <v>0</v>
      </c>
      <c r="E17103">
        <f t="shared" ca="1" si="1339"/>
        <v>2</v>
      </c>
    </row>
    <row r="17104" spans="1:5" x14ac:dyDescent="0.2">
      <c r="A17104" t="str">
        <f t="shared" ca="1" si="1336"/>
        <v>Diagnostics and Preventative</v>
      </c>
      <c r="B17104" t="str">
        <f t="shared" ca="1" si="1337"/>
        <v>Space Maintainers</v>
      </c>
      <c r="C17104">
        <f t="shared" si="1335"/>
        <v>950</v>
      </c>
      <c r="D17104">
        <f t="shared" ca="1" si="1338"/>
        <v>0</v>
      </c>
      <c r="E17104">
        <f t="shared" ca="1" si="1339"/>
        <v>7</v>
      </c>
    </row>
    <row r="17105" spans="1:5" x14ac:dyDescent="0.2">
      <c r="A17105" t="str">
        <f t="shared" ca="1" si="1336"/>
        <v>Major</v>
      </c>
      <c r="B17105" t="str">
        <f t="shared" ca="1" si="1337"/>
        <v>temporomandibular joint dysfunction</v>
      </c>
      <c r="C17105">
        <f t="shared" si="1335"/>
        <v>950</v>
      </c>
      <c r="D17105" t="str">
        <f t="shared" ca="1" si="1338"/>
        <v>Services relating to hinging joints of the jaw</v>
      </c>
      <c r="E17105">
        <f t="shared" ca="1" si="1339"/>
        <v>16</v>
      </c>
    </row>
    <row r="17106" spans="1:5" x14ac:dyDescent="0.2">
      <c r="A17106" t="str">
        <f t="shared" ca="1" si="1336"/>
        <v>Diagnostics and Preventative</v>
      </c>
      <c r="B17106" t="str">
        <f t="shared" ca="1" si="1337"/>
        <v>Full-mouth x-ray</v>
      </c>
      <c r="C17106">
        <f t="shared" si="1335"/>
        <v>950</v>
      </c>
      <c r="D17106">
        <f t="shared" ca="1" si="1338"/>
        <v>0</v>
      </c>
      <c r="E17106">
        <f t="shared" ca="1" si="1339"/>
        <v>3</v>
      </c>
    </row>
    <row r="17107" spans="1:5" x14ac:dyDescent="0.2">
      <c r="A17107" t="str">
        <f t="shared" ca="1" si="1336"/>
        <v>Basic</v>
      </c>
      <c r="B17107" t="str">
        <f t="shared" ca="1" si="1337"/>
        <v>surgical periodontics</v>
      </c>
      <c r="C17107">
        <f t="shared" si="1335"/>
        <v>950</v>
      </c>
      <c r="D17107" t="str">
        <f t="shared" ca="1" si="1338"/>
        <v>Surgical treatment of the gums and supporting structures of the teeth</v>
      </c>
      <c r="E17107">
        <f t="shared" ca="1" si="1339"/>
        <v>11</v>
      </c>
    </row>
    <row r="17108" spans="1:5" x14ac:dyDescent="0.2">
      <c r="A17108" t="str">
        <f t="shared" ca="1" si="1336"/>
        <v>Diagnostics and Preventative</v>
      </c>
      <c r="B17108" t="str">
        <f t="shared" ca="1" si="1337"/>
        <v>Periodic Exams</v>
      </c>
      <c r="C17108">
        <f t="shared" si="1335"/>
        <v>950</v>
      </c>
      <c r="D17108">
        <f t="shared" ca="1" si="1338"/>
        <v>0</v>
      </c>
      <c r="E17108">
        <f t="shared" ca="1" si="1339"/>
        <v>1</v>
      </c>
    </row>
    <row r="17109" spans="1:5" x14ac:dyDescent="0.2">
      <c r="A17109" t="str">
        <f t="shared" ca="1" si="1336"/>
        <v>Diagnostics and Preventative</v>
      </c>
      <c r="B17109" t="str">
        <f t="shared" ca="1" si="1337"/>
        <v>Space Maintainers</v>
      </c>
      <c r="C17109">
        <f t="shared" si="1335"/>
        <v>950</v>
      </c>
      <c r="D17109">
        <f t="shared" ca="1" si="1338"/>
        <v>0</v>
      </c>
      <c r="E17109">
        <f t="shared" ca="1" si="1339"/>
        <v>7</v>
      </c>
    </row>
    <row r="17110" spans="1:5" x14ac:dyDescent="0.2">
      <c r="A17110" t="str">
        <f t="shared" ca="1" si="1336"/>
        <v>Diagnostics and Preventative</v>
      </c>
      <c r="B17110" t="str">
        <f t="shared" ca="1" si="1337"/>
        <v>Space Maintainers</v>
      </c>
      <c r="C17110">
        <f t="shared" si="1335"/>
        <v>950</v>
      </c>
      <c r="D17110">
        <f t="shared" ca="1" si="1338"/>
        <v>0</v>
      </c>
      <c r="E17110">
        <f t="shared" ca="1" si="1339"/>
        <v>7</v>
      </c>
    </row>
    <row r="17111" spans="1:5" x14ac:dyDescent="0.2">
      <c r="A17111" t="str">
        <f t="shared" ca="1" si="1336"/>
        <v>Major</v>
      </c>
      <c r="B17111" t="str">
        <f t="shared" ca="1" si="1337"/>
        <v>temporomandibular joint dysfunction</v>
      </c>
      <c r="C17111">
        <f t="shared" si="1335"/>
        <v>950</v>
      </c>
      <c r="D17111" t="str">
        <f t="shared" ca="1" si="1338"/>
        <v>Services relating to hinging joints of the jaw</v>
      </c>
      <c r="E17111">
        <f t="shared" ca="1" si="1339"/>
        <v>16</v>
      </c>
    </row>
    <row r="17112" spans="1:5" x14ac:dyDescent="0.2">
      <c r="A17112" t="str">
        <f t="shared" ca="1" si="1336"/>
        <v>Major</v>
      </c>
      <c r="B17112" t="str">
        <f t="shared" ca="1" si="1337"/>
        <v>major restorative</v>
      </c>
      <c r="C17112">
        <f t="shared" si="1335"/>
        <v>950</v>
      </c>
      <c r="D17112" t="str">
        <f t="shared" ca="1" si="1338"/>
        <v>Single crowns, inlays, onlays</v>
      </c>
      <c r="E17112">
        <f t="shared" ca="1" si="1339"/>
        <v>14</v>
      </c>
    </row>
    <row r="17113" spans="1:5" x14ac:dyDescent="0.2">
      <c r="A17113" t="str">
        <f t="shared" ca="1" si="1336"/>
        <v>Major</v>
      </c>
      <c r="B17113" t="str">
        <f t="shared" ca="1" si="1337"/>
        <v>temporomandibular joint dysfunction</v>
      </c>
      <c r="C17113">
        <f t="shared" si="1335"/>
        <v>950</v>
      </c>
      <c r="D17113" t="str">
        <f t="shared" ca="1" si="1338"/>
        <v>Services relating to hinging joints of the jaw</v>
      </c>
      <c r="E17113">
        <f t="shared" ca="1" si="1339"/>
        <v>16</v>
      </c>
    </row>
    <row r="17114" spans="1:5" x14ac:dyDescent="0.2">
      <c r="A17114" t="str">
        <f t="shared" ca="1" si="1336"/>
        <v>Basic</v>
      </c>
      <c r="B17114" t="str">
        <f t="shared" ca="1" si="1337"/>
        <v>basic restorative</v>
      </c>
      <c r="C17114">
        <f t="shared" si="1335"/>
        <v>950</v>
      </c>
      <c r="D17114" t="str">
        <f t="shared" ca="1" si="1338"/>
        <v>Fillings (amalgam "silver" and composite "white" non-molar)</v>
      </c>
      <c r="E17114">
        <f t="shared" ca="1" si="1339"/>
        <v>8</v>
      </c>
    </row>
    <row r="17115" spans="1:5" x14ac:dyDescent="0.2">
      <c r="A17115" t="str">
        <f t="shared" ca="1" si="1336"/>
        <v>Basic</v>
      </c>
      <c r="B17115" t="str">
        <f t="shared" ca="1" si="1337"/>
        <v>oral surgery</v>
      </c>
      <c r="C17115">
        <f t="shared" si="1335"/>
        <v>950</v>
      </c>
      <c r="D17115" t="str">
        <f t="shared" ca="1" si="1338"/>
        <v>Extraction and other surgery procedures, incl. pre- and post-operative care</v>
      </c>
      <c r="E17115">
        <f t="shared" ca="1" si="1339"/>
        <v>9</v>
      </c>
    </row>
    <row r="17116" spans="1:5" x14ac:dyDescent="0.2">
      <c r="A17116" t="str">
        <f t="shared" ca="1" si="1336"/>
        <v>Basic</v>
      </c>
      <c r="B17116" t="str">
        <f t="shared" ca="1" si="1337"/>
        <v>endodontics</v>
      </c>
      <c r="C17116">
        <f t="shared" si="1335"/>
        <v>950</v>
      </c>
      <c r="D17116" t="str">
        <f t="shared" ca="1" si="1338"/>
        <v>Root canal, pulpal therapy</v>
      </c>
      <c r="E17116">
        <f t="shared" ca="1" si="1339"/>
        <v>10</v>
      </c>
    </row>
    <row r="17117" spans="1:5" x14ac:dyDescent="0.2">
      <c r="A17117" t="str">
        <f t="shared" ca="1" si="1336"/>
        <v>Other</v>
      </c>
      <c r="B17117" t="str">
        <f t="shared" ca="1" si="1337"/>
        <v>Implants</v>
      </c>
      <c r="C17117">
        <f t="shared" si="1335"/>
        <v>950</v>
      </c>
      <c r="D17117" t="str">
        <f t="shared" ca="1" si="1338"/>
        <v>Implant dental work</v>
      </c>
      <c r="E17117">
        <f t="shared" ca="1" si="1339"/>
        <v>18</v>
      </c>
    </row>
    <row r="17118" spans="1:5" x14ac:dyDescent="0.2">
      <c r="A17118" t="str">
        <f t="shared" ca="1" si="1336"/>
        <v>Major</v>
      </c>
      <c r="B17118" t="str">
        <f t="shared" ca="1" si="1337"/>
        <v>prosthodontics</v>
      </c>
      <c r="C17118">
        <f t="shared" si="1335"/>
        <v>950</v>
      </c>
      <c r="D17118" t="str">
        <f t="shared" ca="1" si="1338"/>
        <v>Procedures for replacement of missing teeth by construction or repair of bridges and partial or complete dentures</v>
      </c>
      <c r="E17118">
        <f t="shared" ca="1" si="1339"/>
        <v>15</v>
      </c>
    </row>
    <row r="17119" spans="1:5" x14ac:dyDescent="0.2">
      <c r="A17119" t="str">
        <f t="shared" ca="1" si="1336"/>
        <v>Diagnostics and Preventative</v>
      </c>
      <c r="B17119" t="str">
        <f t="shared" ca="1" si="1337"/>
        <v>Bitewing x-rays</v>
      </c>
      <c r="C17119">
        <f t="shared" si="1335"/>
        <v>950</v>
      </c>
      <c r="D17119">
        <f t="shared" ca="1" si="1338"/>
        <v>0</v>
      </c>
      <c r="E17119">
        <f t="shared" ca="1" si="1339"/>
        <v>2</v>
      </c>
    </row>
    <row r="17120" spans="1:5" x14ac:dyDescent="0.2">
      <c r="A17120" t="str">
        <f t="shared" ca="1" si="1336"/>
        <v>Diagnostics and Preventative</v>
      </c>
      <c r="B17120" t="str">
        <f t="shared" ca="1" si="1337"/>
        <v>Space Maintainers</v>
      </c>
      <c r="C17120">
        <f t="shared" si="1335"/>
        <v>951</v>
      </c>
      <c r="D17120">
        <f t="shared" ca="1" si="1338"/>
        <v>0</v>
      </c>
      <c r="E17120">
        <f t="shared" ca="1" si="1339"/>
        <v>7</v>
      </c>
    </row>
    <row r="17121" spans="1:5" x14ac:dyDescent="0.2">
      <c r="A17121" t="str">
        <f t="shared" ca="1" si="1336"/>
        <v>Basic</v>
      </c>
      <c r="B17121" t="str">
        <f t="shared" ca="1" si="1337"/>
        <v>surgical periodontics</v>
      </c>
      <c r="C17121">
        <f t="shared" si="1335"/>
        <v>951</v>
      </c>
      <c r="D17121" t="str">
        <f t="shared" ca="1" si="1338"/>
        <v>Surgical treatment of the gums and supporting structures of the teeth</v>
      </c>
      <c r="E17121">
        <f t="shared" ca="1" si="1339"/>
        <v>11</v>
      </c>
    </row>
    <row r="17122" spans="1:5" x14ac:dyDescent="0.2">
      <c r="A17122" t="str">
        <f t="shared" ca="1" si="1336"/>
        <v>Diagnostics and Preventative</v>
      </c>
      <c r="B17122" t="str">
        <f t="shared" ca="1" si="1337"/>
        <v>Prophylaxis</v>
      </c>
      <c r="C17122">
        <f t="shared" si="1335"/>
        <v>951</v>
      </c>
      <c r="D17122">
        <f t="shared" ca="1" si="1338"/>
        <v>0</v>
      </c>
      <c r="E17122">
        <f t="shared" ca="1" si="1339"/>
        <v>4</v>
      </c>
    </row>
    <row r="17123" spans="1:5" x14ac:dyDescent="0.2">
      <c r="A17123" t="str">
        <f t="shared" ca="1" si="1336"/>
        <v>Diagnostics and Preventative</v>
      </c>
      <c r="B17123" t="str">
        <f t="shared" ca="1" si="1337"/>
        <v>Fluoride treatments</v>
      </c>
      <c r="C17123">
        <f t="shared" si="1335"/>
        <v>951</v>
      </c>
      <c r="D17123">
        <f t="shared" ca="1" si="1338"/>
        <v>0</v>
      </c>
      <c r="E17123">
        <f t="shared" ca="1" si="1339"/>
        <v>5</v>
      </c>
    </row>
    <row r="17124" spans="1:5" x14ac:dyDescent="0.2">
      <c r="A17124" t="str">
        <f t="shared" ca="1" si="1336"/>
        <v>Basic</v>
      </c>
      <c r="B17124" t="str">
        <f t="shared" ca="1" si="1337"/>
        <v>basic restorative</v>
      </c>
      <c r="C17124">
        <f t="shared" si="1335"/>
        <v>951</v>
      </c>
      <c r="D17124" t="str">
        <f t="shared" ca="1" si="1338"/>
        <v>Fillings (amalgam "silver" and composite "white" non-molar)</v>
      </c>
      <c r="E17124">
        <f t="shared" ca="1" si="1339"/>
        <v>8</v>
      </c>
    </row>
    <row r="17125" spans="1:5" x14ac:dyDescent="0.2">
      <c r="A17125" t="str">
        <f t="shared" ca="1" si="1336"/>
        <v>Basic</v>
      </c>
      <c r="B17125" t="str">
        <f t="shared" ca="1" si="1337"/>
        <v>oral surgery</v>
      </c>
      <c r="C17125">
        <f t="shared" si="1335"/>
        <v>951</v>
      </c>
      <c r="D17125" t="str">
        <f t="shared" ca="1" si="1338"/>
        <v>Extraction and other surgery procedures, incl. pre- and post-operative care</v>
      </c>
      <c r="E17125">
        <f t="shared" ca="1" si="1339"/>
        <v>9</v>
      </c>
    </row>
    <row r="17126" spans="1:5" x14ac:dyDescent="0.2">
      <c r="A17126" t="str">
        <f t="shared" ca="1" si="1336"/>
        <v>Diagnostics and Preventative</v>
      </c>
      <c r="B17126" t="str">
        <f t="shared" ca="1" si="1337"/>
        <v>Periodic Exams</v>
      </c>
      <c r="C17126">
        <f t="shared" si="1335"/>
        <v>951</v>
      </c>
      <c r="D17126">
        <f t="shared" ca="1" si="1338"/>
        <v>0</v>
      </c>
      <c r="E17126">
        <f t="shared" ca="1" si="1339"/>
        <v>1</v>
      </c>
    </row>
    <row r="17127" spans="1:5" x14ac:dyDescent="0.2">
      <c r="A17127" t="str">
        <f t="shared" ca="1" si="1336"/>
        <v>Diagnostics and Preventative</v>
      </c>
      <c r="B17127" t="str">
        <f t="shared" ca="1" si="1337"/>
        <v>Full-mouth x-ray</v>
      </c>
      <c r="C17127">
        <f t="shared" si="1335"/>
        <v>951</v>
      </c>
      <c r="D17127">
        <f t="shared" ca="1" si="1338"/>
        <v>0</v>
      </c>
      <c r="E17127">
        <f t="shared" ca="1" si="1339"/>
        <v>3</v>
      </c>
    </row>
    <row r="17128" spans="1:5" x14ac:dyDescent="0.2">
      <c r="A17128" t="str">
        <f t="shared" ca="1" si="1336"/>
        <v>Diagnostics and Preventative</v>
      </c>
      <c r="B17128" t="str">
        <f t="shared" ca="1" si="1337"/>
        <v>Space Maintainers</v>
      </c>
      <c r="C17128">
        <f t="shared" ref="C17128:C17191" si="1340">IF(MOD(ROW(C17128)-2,18)&lt;&gt;0,C17127,C17127+1)</f>
        <v>951</v>
      </c>
      <c r="D17128">
        <f t="shared" ca="1" si="1338"/>
        <v>0</v>
      </c>
      <c r="E17128">
        <f t="shared" ca="1" si="1339"/>
        <v>7</v>
      </c>
    </row>
    <row r="17129" spans="1:5" x14ac:dyDescent="0.2">
      <c r="A17129" t="str">
        <f t="shared" ca="1" si="1336"/>
        <v>Other</v>
      </c>
      <c r="B17129" t="str">
        <f t="shared" ca="1" si="1337"/>
        <v>Implants</v>
      </c>
      <c r="C17129">
        <f t="shared" si="1340"/>
        <v>951</v>
      </c>
      <c r="D17129" t="str">
        <f t="shared" ca="1" si="1338"/>
        <v>Implant dental work</v>
      </c>
      <c r="E17129">
        <f t="shared" ca="1" si="1339"/>
        <v>18</v>
      </c>
    </row>
    <row r="17130" spans="1:5" x14ac:dyDescent="0.2">
      <c r="A17130" t="str">
        <f t="shared" ca="1" si="1336"/>
        <v>Orthodontics</v>
      </c>
      <c r="B17130" t="str">
        <f t="shared" ca="1" si="1337"/>
        <v>orthodontics</v>
      </c>
      <c r="C17130">
        <f t="shared" si="1340"/>
        <v>951</v>
      </c>
      <c r="D17130" t="str">
        <f t="shared" ca="1" si="1338"/>
        <v>For eligible dependents to age 19</v>
      </c>
      <c r="E17130">
        <f t="shared" ca="1" si="1339"/>
        <v>17</v>
      </c>
    </row>
    <row r="17131" spans="1:5" x14ac:dyDescent="0.2">
      <c r="A17131" t="str">
        <f t="shared" ca="1" si="1336"/>
        <v>Diagnostics and Preventative</v>
      </c>
      <c r="B17131" t="str">
        <f t="shared" ca="1" si="1337"/>
        <v>Prophylaxis</v>
      </c>
      <c r="C17131">
        <f t="shared" si="1340"/>
        <v>951</v>
      </c>
      <c r="D17131">
        <f t="shared" ca="1" si="1338"/>
        <v>0</v>
      </c>
      <c r="E17131">
        <f t="shared" ca="1" si="1339"/>
        <v>4</v>
      </c>
    </row>
    <row r="17132" spans="1:5" x14ac:dyDescent="0.2">
      <c r="A17132" t="str">
        <f t="shared" ca="1" si="1336"/>
        <v>Diagnostics and Preventative</v>
      </c>
      <c r="B17132" t="str">
        <f t="shared" ca="1" si="1337"/>
        <v>Space Maintainers</v>
      </c>
      <c r="C17132">
        <f t="shared" si="1340"/>
        <v>951</v>
      </c>
      <c r="D17132">
        <f t="shared" ca="1" si="1338"/>
        <v>0</v>
      </c>
      <c r="E17132">
        <f t="shared" ca="1" si="1339"/>
        <v>7</v>
      </c>
    </row>
    <row r="17133" spans="1:5" x14ac:dyDescent="0.2">
      <c r="A17133" t="str">
        <f t="shared" ca="1" si="1336"/>
        <v>Basic</v>
      </c>
      <c r="B17133" t="str">
        <f t="shared" ca="1" si="1337"/>
        <v>surgical periodontics</v>
      </c>
      <c r="C17133">
        <f t="shared" si="1340"/>
        <v>951</v>
      </c>
      <c r="D17133" t="str">
        <f t="shared" ca="1" si="1338"/>
        <v>Surgical treatment of the gums and supporting structures of the teeth</v>
      </c>
      <c r="E17133">
        <f t="shared" ca="1" si="1339"/>
        <v>11</v>
      </c>
    </row>
    <row r="17134" spans="1:5" x14ac:dyDescent="0.2">
      <c r="A17134" t="str">
        <f t="shared" ca="1" si="1336"/>
        <v>Basic</v>
      </c>
      <c r="B17134" t="str">
        <f t="shared" ca="1" si="1337"/>
        <v>oral surgery</v>
      </c>
      <c r="C17134">
        <f t="shared" si="1340"/>
        <v>951</v>
      </c>
      <c r="D17134" t="str">
        <f t="shared" ca="1" si="1338"/>
        <v>Extraction and other surgery procedures, incl. pre- and post-operative care</v>
      </c>
      <c r="E17134">
        <f t="shared" ca="1" si="1339"/>
        <v>9</v>
      </c>
    </row>
    <row r="17135" spans="1:5" x14ac:dyDescent="0.2">
      <c r="A17135" t="str">
        <f t="shared" ca="1" si="1336"/>
        <v>Diagnostics and Preventative</v>
      </c>
      <c r="B17135" t="str">
        <f t="shared" ca="1" si="1337"/>
        <v>Bitewing x-rays</v>
      </c>
      <c r="C17135">
        <f t="shared" si="1340"/>
        <v>951</v>
      </c>
      <c r="D17135">
        <f t="shared" ca="1" si="1338"/>
        <v>0</v>
      </c>
      <c r="E17135">
        <f t="shared" ca="1" si="1339"/>
        <v>2</v>
      </c>
    </row>
    <row r="17136" spans="1:5" x14ac:dyDescent="0.2">
      <c r="A17136" t="str">
        <f t="shared" ca="1" si="1336"/>
        <v>Major</v>
      </c>
      <c r="B17136" t="str">
        <f t="shared" ca="1" si="1337"/>
        <v>major restorative</v>
      </c>
      <c r="C17136">
        <f t="shared" si="1340"/>
        <v>951</v>
      </c>
      <c r="D17136" t="str">
        <f t="shared" ca="1" si="1338"/>
        <v>Single crowns, inlays, onlays</v>
      </c>
      <c r="E17136">
        <f t="shared" ca="1" si="1339"/>
        <v>14</v>
      </c>
    </row>
    <row r="17137" spans="1:5" x14ac:dyDescent="0.2">
      <c r="A17137" t="str">
        <f t="shared" ca="1" si="1336"/>
        <v>Diagnostics and Preventative</v>
      </c>
      <c r="B17137" t="str">
        <f t="shared" ca="1" si="1337"/>
        <v>Bitewing x-rays</v>
      </c>
      <c r="C17137">
        <f t="shared" si="1340"/>
        <v>951</v>
      </c>
      <c r="D17137">
        <f t="shared" ca="1" si="1338"/>
        <v>0</v>
      </c>
      <c r="E17137">
        <f t="shared" ca="1" si="1339"/>
        <v>2</v>
      </c>
    </row>
    <row r="17138" spans="1:5" x14ac:dyDescent="0.2">
      <c r="A17138" t="str">
        <f t="shared" ca="1" si="1336"/>
        <v>Diagnostics and Preventative</v>
      </c>
      <c r="B17138" t="str">
        <f t="shared" ca="1" si="1337"/>
        <v>Prophylaxis</v>
      </c>
      <c r="C17138">
        <f t="shared" si="1340"/>
        <v>952</v>
      </c>
      <c r="D17138">
        <f t="shared" ca="1" si="1338"/>
        <v>0</v>
      </c>
      <c r="E17138">
        <f t="shared" ca="1" si="1339"/>
        <v>4</v>
      </c>
    </row>
    <row r="17139" spans="1:5" x14ac:dyDescent="0.2">
      <c r="A17139" t="str">
        <f t="shared" ca="1" si="1336"/>
        <v>Diagnostics and Preventative</v>
      </c>
      <c r="B17139" t="str">
        <f t="shared" ca="1" si="1337"/>
        <v>Sealants</v>
      </c>
      <c r="C17139">
        <f t="shared" si="1340"/>
        <v>952</v>
      </c>
      <c r="D17139">
        <f t="shared" ca="1" si="1338"/>
        <v>0</v>
      </c>
      <c r="E17139">
        <f t="shared" ca="1" si="1339"/>
        <v>6</v>
      </c>
    </row>
    <row r="17140" spans="1:5" x14ac:dyDescent="0.2">
      <c r="A17140" t="str">
        <f t="shared" ca="1" si="1336"/>
        <v>Basic</v>
      </c>
      <c r="B17140" t="str">
        <f t="shared" ca="1" si="1337"/>
        <v>basic restorative</v>
      </c>
      <c r="C17140">
        <f t="shared" si="1340"/>
        <v>952</v>
      </c>
      <c r="D17140" t="str">
        <f t="shared" ca="1" si="1338"/>
        <v>Fillings (amalgam "silver" and composite "white" non-molar)</v>
      </c>
      <c r="E17140">
        <f t="shared" ca="1" si="1339"/>
        <v>8</v>
      </c>
    </row>
    <row r="17141" spans="1:5" x14ac:dyDescent="0.2">
      <c r="A17141" t="str">
        <f t="shared" ca="1" si="1336"/>
        <v>Major</v>
      </c>
      <c r="B17141" t="str">
        <f t="shared" ca="1" si="1337"/>
        <v>temporomandibular joint dysfunction</v>
      </c>
      <c r="C17141">
        <f t="shared" si="1340"/>
        <v>952</v>
      </c>
      <c r="D17141" t="str">
        <f t="shared" ca="1" si="1338"/>
        <v>Services relating to hinging joints of the jaw</v>
      </c>
      <c r="E17141">
        <f t="shared" ca="1" si="1339"/>
        <v>16</v>
      </c>
    </row>
    <row r="17142" spans="1:5" x14ac:dyDescent="0.2">
      <c r="A17142" t="str">
        <f t="shared" ca="1" si="1336"/>
        <v>Basic</v>
      </c>
      <c r="B17142" t="str">
        <f t="shared" ca="1" si="1337"/>
        <v>non-surgical periodontics</v>
      </c>
      <c r="C17142">
        <f t="shared" si="1340"/>
        <v>952</v>
      </c>
      <c r="D17142" t="str">
        <f t="shared" ca="1" si="1338"/>
        <v xml:space="preserve">Non-surgical treatment of the gums and supporting structures of the teeth </v>
      </c>
      <c r="E17142">
        <f t="shared" ca="1" si="1339"/>
        <v>12</v>
      </c>
    </row>
    <row r="17143" spans="1:5" x14ac:dyDescent="0.2">
      <c r="A17143" t="str">
        <f t="shared" ca="1" si="1336"/>
        <v>Major</v>
      </c>
      <c r="B17143" t="str">
        <f t="shared" ca="1" si="1337"/>
        <v>prosthodontics</v>
      </c>
      <c r="C17143">
        <f t="shared" si="1340"/>
        <v>952</v>
      </c>
      <c r="D17143" t="str">
        <f t="shared" ca="1" si="1338"/>
        <v>Procedures for replacement of missing teeth by construction or repair of bridges and partial or complete dentures</v>
      </c>
      <c r="E17143">
        <f t="shared" ca="1" si="1339"/>
        <v>15</v>
      </c>
    </row>
    <row r="17144" spans="1:5" x14ac:dyDescent="0.2">
      <c r="A17144" t="str">
        <f t="shared" ca="1" si="1336"/>
        <v>Diagnostics and Preventative</v>
      </c>
      <c r="B17144" t="str">
        <f t="shared" ca="1" si="1337"/>
        <v>Fluoride treatments</v>
      </c>
      <c r="C17144">
        <f t="shared" si="1340"/>
        <v>952</v>
      </c>
      <c r="D17144">
        <f t="shared" ca="1" si="1338"/>
        <v>0</v>
      </c>
      <c r="E17144">
        <f t="shared" ca="1" si="1339"/>
        <v>5</v>
      </c>
    </row>
    <row r="17145" spans="1:5" x14ac:dyDescent="0.2">
      <c r="A17145" t="str">
        <f t="shared" ca="1" si="1336"/>
        <v>Basic</v>
      </c>
      <c r="B17145" t="str">
        <f t="shared" ca="1" si="1337"/>
        <v>oral surgery</v>
      </c>
      <c r="C17145">
        <f t="shared" si="1340"/>
        <v>952</v>
      </c>
      <c r="D17145" t="str">
        <f t="shared" ca="1" si="1338"/>
        <v>Extraction and other surgery procedures, incl. pre- and post-operative care</v>
      </c>
      <c r="E17145">
        <f t="shared" ca="1" si="1339"/>
        <v>9</v>
      </c>
    </row>
    <row r="17146" spans="1:5" x14ac:dyDescent="0.2">
      <c r="A17146" t="str">
        <f t="shared" ca="1" si="1336"/>
        <v>Basic</v>
      </c>
      <c r="B17146" t="str">
        <f t="shared" ca="1" si="1337"/>
        <v>surgical periodontics</v>
      </c>
      <c r="C17146">
        <f t="shared" si="1340"/>
        <v>952</v>
      </c>
      <c r="D17146" t="str">
        <f t="shared" ca="1" si="1338"/>
        <v>Surgical treatment of the gums and supporting structures of the teeth</v>
      </c>
      <c r="E17146">
        <f t="shared" ca="1" si="1339"/>
        <v>11</v>
      </c>
    </row>
    <row r="17147" spans="1:5" x14ac:dyDescent="0.2">
      <c r="A17147" t="str">
        <f t="shared" ca="1" si="1336"/>
        <v>Basic</v>
      </c>
      <c r="B17147" t="str">
        <f t="shared" ca="1" si="1337"/>
        <v>surgical periodontics</v>
      </c>
      <c r="C17147">
        <f t="shared" si="1340"/>
        <v>952</v>
      </c>
      <c r="D17147" t="str">
        <f t="shared" ca="1" si="1338"/>
        <v>Surgical treatment of the gums and supporting structures of the teeth</v>
      </c>
      <c r="E17147">
        <f t="shared" ca="1" si="1339"/>
        <v>11</v>
      </c>
    </row>
    <row r="17148" spans="1:5" x14ac:dyDescent="0.2">
      <c r="A17148" t="str">
        <f t="shared" ca="1" si="1336"/>
        <v>Basic</v>
      </c>
      <c r="B17148" t="str">
        <f t="shared" ca="1" si="1337"/>
        <v>basic restorative</v>
      </c>
      <c r="C17148">
        <f t="shared" si="1340"/>
        <v>952</v>
      </c>
      <c r="D17148" t="str">
        <f t="shared" ca="1" si="1338"/>
        <v>Fillings (amalgam "silver" and composite "white" non-molar)</v>
      </c>
      <c r="E17148">
        <f t="shared" ca="1" si="1339"/>
        <v>8</v>
      </c>
    </row>
    <row r="17149" spans="1:5" x14ac:dyDescent="0.2">
      <c r="A17149" t="str">
        <f t="shared" ca="1" si="1336"/>
        <v>Basic</v>
      </c>
      <c r="B17149" t="str">
        <f t="shared" ca="1" si="1337"/>
        <v>non-surgical periodontics</v>
      </c>
      <c r="C17149">
        <f t="shared" si="1340"/>
        <v>952</v>
      </c>
      <c r="D17149" t="str">
        <f t="shared" ca="1" si="1338"/>
        <v xml:space="preserve">Non-surgical treatment of the gums and supporting structures of the teeth </v>
      </c>
      <c r="E17149">
        <f t="shared" ca="1" si="1339"/>
        <v>12</v>
      </c>
    </row>
    <row r="17150" spans="1:5" x14ac:dyDescent="0.2">
      <c r="A17150" t="str">
        <f t="shared" ca="1" si="1336"/>
        <v>Orthodontics</v>
      </c>
      <c r="B17150" t="str">
        <f t="shared" ca="1" si="1337"/>
        <v>orthodontics</v>
      </c>
      <c r="C17150">
        <f t="shared" si="1340"/>
        <v>952</v>
      </c>
      <c r="D17150" t="str">
        <f t="shared" ca="1" si="1338"/>
        <v>For eligible dependents to age 19</v>
      </c>
      <c r="E17150">
        <f t="shared" ca="1" si="1339"/>
        <v>17</v>
      </c>
    </row>
    <row r="17151" spans="1:5" x14ac:dyDescent="0.2">
      <c r="A17151" t="str">
        <f t="shared" ca="1" si="1336"/>
        <v>Diagnostics and Preventative</v>
      </c>
      <c r="B17151" t="str">
        <f t="shared" ca="1" si="1337"/>
        <v>Full-mouth x-ray</v>
      </c>
      <c r="C17151">
        <f t="shared" si="1340"/>
        <v>952</v>
      </c>
      <c r="D17151">
        <f t="shared" ca="1" si="1338"/>
        <v>0</v>
      </c>
      <c r="E17151">
        <f t="shared" ca="1" si="1339"/>
        <v>3</v>
      </c>
    </row>
    <row r="17152" spans="1:5" x14ac:dyDescent="0.2">
      <c r="A17152" t="str">
        <f t="shared" ca="1" si="1336"/>
        <v>Basic</v>
      </c>
      <c r="B17152" t="str">
        <f t="shared" ca="1" si="1337"/>
        <v>non-surgical periodontics</v>
      </c>
      <c r="C17152">
        <f t="shared" si="1340"/>
        <v>952</v>
      </c>
      <c r="D17152" t="str">
        <f t="shared" ca="1" si="1338"/>
        <v xml:space="preserve">Non-surgical treatment of the gums and supporting structures of the teeth </v>
      </c>
      <c r="E17152">
        <f t="shared" ca="1" si="1339"/>
        <v>12</v>
      </c>
    </row>
    <row r="17153" spans="1:5" x14ac:dyDescent="0.2">
      <c r="A17153" t="str">
        <f t="shared" ca="1" si="1336"/>
        <v>Basic</v>
      </c>
      <c r="B17153" t="str">
        <f t="shared" ca="1" si="1337"/>
        <v>non-surgical periodontics</v>
      </c>
      <c r="C17153">
        <f t="shared" si="1340"/>
        <v>952</v>
      </c>
      <c r="D17153" t="str">
        <f t="shared" ca="1" si="1338"/>
        <v xml:space="preserve">Non-surgical treatment of the gums and supporting structures of the teeth </v>
      </c>
      <c r="E17153">
        <f t="shared" ca="1" si="1339"/>
        <v>12</v>
      </c>
    </row>
    <row r="17154" spans="1:5" x14ac:dyDescent="0.2">
      <c r="A17154" t="str">
        <f t="shared" ref="A17154:A17217" ca="1" si="1341">INDEX(services,E17154,1)</f>
        <v>Diagnostics and Preventative</v>
      </c>
      <c r="B17154" t="str">
        <f t="shared" ref="B17154:B17217" ca="1" si="1342">INDEX(services,E17154,2)</f>
        <v>Sealants</v>
      </c>
      <c r="C17154">
        <f t="shared" si="1340"/>
        <v>952</v>
      </c>
      <c r="D17154">
        <f t="shared" ref="D17154:D17217" ca="1" si="1343">INDEX(services,E17154,3)</f>
        <v>0</v>
      </c>
      <c r="E17154">
        <f t="shared" ref="E17154:E17217" ca="1" si="1344">RANDBETWEEN(1,ROWS(services))</f>
        <v>6</v>
      </c>
    </row>
    <row r="17155" spans="1:5" x14ac:dyDescent="0.2">
      <c r="A17155" t="str">
        <f t="shared" ca="1" si="1341"/>
        <v>Major</v>
      </c>
      <c r="B17155" t="str">
        <f t="shared" ca="1" si="1342"/>
        <v>prosthodontics</v>
      </c>
      <c r="C17155">
        <f t="shared" si="1340"/>
        <v>952</v>
      </c>
      <c r="D17155" t="str">
        <f t="shared" ca="1" si="1343"/>
        <v>Procedures for replacement of missing teeth by construction or repair of bridges and partial or complete dentures</v>
      </c>
      <c r="E17155">
        <f t="shared" ca="1" si="1344"/>
        <v>15</v>
      </c>
    </row>
    <row r="17156" spans="1:5" x14ac:dyDescent="0.2">
      <c r="A17156" t="str">
        <f t="shared" ca="1" si="1341"/>
        <v>Orthodontics</v>
      </c>
      <c r="B17156" t="str">
        <f t="shared" ca="1" si="1342"/>
        <v>orthodontics</v>
      </c>
      <c r="C17156">
        <f t="shared" si="1340"/>
        <v>953</v>
      </c>
      <c r="D17156" t="str">
        <f t="shared" ca="1" si="1343"/>
        <v>For eligible dependents to age 19</v>
      </c>
      <c r="E17156">
        <f t="shared" ca="1" si="1344"/>
        <v>17</v>
      </c>
    </row>
    <row r="17157" spans="1:5" x14ac:dyDescent="0.2">
      <c r="A17157" t="str">
        <f t="shared" ca="1" si="1341"/>
        <v>Basic</v>
      </c>
      <c r="B17157" t="str">
        <f t="shared" ca="1" si="1342"/>
        <v>endodontics</v>
      </c>
      <c r="C17157">
        <f t="shared" si="1340"/>
        <v>953</v>
      </c>
      <c r="D17157" t="str">
        <f t="shared" ca="1" si="1343"/>
        <v>Root canal, pulpal therapy</v>
      </c>
      <c r="E17157">
        <f t="shared" ca="1" si="1344"/>
        <v>10</v>
      </c>
    </row>
    <row r="17158" spans="1:5" x14ac:dyDescent="0.2">
      <c r="A17158" t="str">
        <f t="shared" ca="1" si="1341"/>
        <v>Major</v>
      </c>
      <c r="B17158" t="str">
        <f t="shared" ca="1" si="1342"/>
        <v>prosthodontics</v>
      </c>
      <c r="C17158">
        <f t="shared" si="1340"/>
        <v>953</v>
      </c>
      <c r="D17158" t="str">
        <f t="shared" ca="1" si="1343"/>
        <v>Procedures for replacement of missing teeth by construction or repair of bridges and partial or complete dentures</v>
      </c>
      <c r="E17158">
        <f t="shared" ca="1" si="1344"/>
        <v>15</v>
      </c>
    </row>
    <row r="17159" spans="1:5" x14ac:dyDescent="0.2">
      <c r="A17159" t="str">
        <f t="shared" ca="1" si="1341"/>
        <v>Diagnostics and Preventative</v>
      </c>
      <c r="B17159" t="str">
        <f t="shared" ca="1" si="1342"/>
        <v>Prophylaxis</v>
      </c>
      <c r="C17159">
        <f t="shared" si="1340"/>
        <v>953</v>
      </c>
      <c r="D17159">
        <f t="shared" ca="1" si="1343"/>
        <v>0</v>
      </c>
      <c r="E17159">
        <f t="shared" ca="1" si="1344"/>
        <v>4</v>
      </c>
    </row>
    <row r="17160" spans="1:5" x14ac:dyDescent="0.2">
      <c r="A17160" t="str">
        <f t="shared" ca="1" si="1341"/>
        <v>Diagnostics and Preventative</v>
      </c>
      <c r="B17160" t="str">
        <f t="shared" ca="1" si="1342"/>
        <v>Bitewing x-rays</v>
      </c>
      <c r="C17160">
        <f t="shared" si="1340"/>
        <v>953</v>
      </c>
      <c r="D17160">
        <f t="shared" ca="1" si="1343"/>
        <v>0</v>
      </c>
      <c r="E17160">
        <f t="shared" ca="1" si="1344"/>
        <v>2</v>
      </c>
    </row>
    <row r="17161" spans="1:5" x14ac:dyDescent="0.2">
      <c r="A17161" t="str">
        <f t="shared" ca="1" si="1341"/>
        <v>Other</v>
      </c>
      <c r="B17161" t="str">
        <f t="shared" ca="1" si="1342"/>
        <v>Implants</v>
      </c>
      <c r="C17161">
        <f t="shared" si="1340"/>
        <v>953</v>
      </c>
      <c r="D17161" t="str">
        <f t="shared" ca="1" si="1343"/>
        <v>Implant dental work</v>
      </c>
      <c r="E17161">
        <f t="shared" ca="1" si="1344"/>
        <v>18</v>
      </c>
    </row>
    <row r="17162" spans="1:5" x14ac:dyDescent="0.2">
      <c r="A17162" t="str">
        <f t="shared" ca="1" si="1341"/>
        <v>Diagnostics and Preventative</v>
      </c>
      <c r="B17162" t="str">
        <f t="shared" ca="1" si="1342"/>
        <v>Full-mouth x-ray</v>
      </c>
      <c r="C17162">
        <f t="shared" si="1340"/>
        <v>953</v>
      </c>
      <c r="D17162">
        <f t="shared" ca="1" si="1343"/>
        <v>0</v>
      </c>
      <c r="E17162">
        <f t="shared" ca="1" si="1344"/>
        <v>3</v>
      </c>
    </row>
    <row r="17163" spans="1:5" x14ac:dyDescent="0.2">
      <c r="A17163" t="str">
        <f t="shared" ca="1" si="1341"/>
        <v>Major</v>
      </c>
      <c r="B17163" t="str">
        <f t="shared" ca="1" si="1342"/>
        <v>prosthodontics</v>
      </c>
      <c r="C17163">
        <f t="shared" si="1340"/>
        <v>953</v>
      </c>
      <c r="D17163" t="str">
        <f t="shared" ca="1" si="1343"/>
        <v>Procedures for replacement of missing teeth by construction or repair of bridges and partial or complete dentures</v>
      </c>
      <c r="E17163">
        <f t="shared" ca="1" si="1344"/>
        <v>15</v>
      </c>
    </row>
    <row r="17164" spans="1:5" x14ac:dyDescent="0.2">
      <c r="A17164" t="str">
        <f t="shared" ca="1" si="1341"/>
        <v>Basic</v>
      </c>
      <c r="B17164" t="str">
        <f t="shared" ca="1" si="1342"/>
        <v>non-surgical periodontics</v>
      </c>
      <c r="C17164">
        <f t="shared" si="1340"/>
        <v>953</v>
      </c>
      <c r="D17164" t="str">
        <f t="shared" ca="1" si="1343"/>
        <v xml:space="preserve">Non-surgical treatment of the gums and supporting structures of the teeth </v>
      </c>
      <c r="E17164">
        <f t="shared" ca="1" si="1344"/>
        <v>12</v>
      </c>
    </row>
    <row r="17165" spans="1:5" x14ac:dyDescent="0.2">
      <c r="A17165" t="str">
        <f t="shared" ca="1" si="1341"/>
        <v>Other</v>
      </c>
      <c r="B17165" t="str">
        <f t="shared" ca="1" si="1342"/>
        <v>Implants</v>
      </c>
      <c r="C17165">
        <f t="shared" si="1340"/>
        <v>953</v>
      </c>
      <c r="D17165" t="str">
        <f t="shared" ca="1" si="1343"/>
        <v>Implant dental work</v>
      </c>
      <c r="E17165">
        <f t="shared" ca="1" si="1344"/>
        <v>18</v>
      </c>
    </row>
    <row r="17166" spans="1:5" x14ac:dyDescent="0.2">
      <c r="A17166" t="str">
        <f t="shared" ca="1" si="1341"/>
        <v>Major</v>
      </c>
      <c r="B17166" t="str">
        <f t="shared" ca="1" si="1342"/>
        <v>temporomandibular joint dysfunction</v>
      </c>
      <c r="C17166">
        <f t="shared" si="1340"/>
        <v>953</v>
      </c>
      <c r="D17166" t="str">
        <f t="shared" ca="1" si="1343"/>
        <v>Services relating to hinging joints of the jaw</v>
      </c>
      <c r="E17166">
        <f t="shared" ca="1" si="1344"/>
        <v>16</v>
      </c>
    </row>
    <row r="17167" spans="1:5" x14ac:dyDescent="0.2">
      <c r="A17167" t="str">
        <f t="shared" ca="1" si="1341"/>
        <v>Diagnostics and Preventative</v>
      </c>
      <c r="B17167" t="str">
        <f t="shared" ca="1" si="1342"/>
        <v>Full-mouth x-ray</v>
      </c>
      <c r="C17167">
        <f t="shared" si="1340"/>
        <v>953</v>
      </c>
      <c r="D17167">
        <f t="shared" ca="1" si="1343"/>
        <v>0</v>
      </c>
      <c r="E17167">
        <f t="shared" ca="1" si="1344"/>
        <v>3</v>
      </c>
    </row>
    <row r="17168" spans="1:5" x14ac:dyDescent="0.2">
      <c r="A17168" t="str">
        <f t="shared" ca="1" si="1341"/>
        <v>Basic</v>
      </c>
      <c r="B17168" t="str">
        <f t="shared" ca="1" si="1342"/>
        <v>surgical periodontics</v>
      </c>
      <c r="C17168">
        <f t="shared" si="1340"/>
        <v>953</v>
      </c>
      <c r="D17168" t="str">
        <f t="shared" ca="1" si="1343"/>
        <v>Surgical treatment of the gums and supporting structures of the teeth</v>
      </c>
      <c r="E17168">
        <f t="shared" ca="1" si="1344"/>
        <v>11</v>
      </c>
    </row>
    <row r="17169" spans="1:5" x14ac:dyDescent="0.2">
      <c r="A17169" t="str">
        <f t="shared" ca="1" si="1341"/>
        <v>Diagnostics and Preventative</v>
      </c>
      <c r="B17169" t="str">
        <f t="shared" ca="1" si="1342"/>
        <v>Bitewing x-rays</v>
      </c>
      <c r="C17169">
        <f t="shared" si="1340"/>
        <v>953</v>
      </c>
      <c r="D17169">
        <f t="shared" ca="1" si="1343"/>
        <v>0</v>
      </c>
      <c r="E17169">
        <f t="shared" ca="1" si="1344"/>
        <v>2</v>
      </c>
    </row>
    <row r="17170" spans="1:5" x14ac:dyDescent="0.2">
      <c r="A17170" t="str">
        <f t="shared" ca="1" si="1341"/>
        <v>Orthodontics</v>
      </c>
      <c r="B17170" t="str">
        <f t="shared" ca="1" si="1342"/>
        <v>orthodontics</v>
      </c>
      <c r="C17170">
        <f t="shared" si="1340"/>
        <v>953</v>
      </c>
      <c r="D17170" t="str">
        <f t="shared" ca="1" si="1343"/>
        <v>For eligible dependents to age 19</v>
      </c>
      <c r="E17170">
        <f t="shared" ca="1" si="1344"/>
        <v>17</v>
      </c>
    </row>
    <row r="17171" spans="1:5" x14ac:dyDescent="0.2">
      <c r="A17171" t="str">
        <f t="shared" ca="1" si="1341"/>
        <v>Diagnostics and Preventative</v>
      </c>
      <c r="B17171" t="str">
        <f t="shared" ca="1" si="1342"/>
        <v>Sealants</v>
      </c>
      <c r="C17171">
        <f t="shared" si="1340"/>
        <v>953</v>
      </c>
      <c r="D17171">
        <f t="shared" ca="1" si="1343"/>
        <v>0</v>
      </c>
      <c r="E17171">
        <f t="shared" ca="1" si="1344"/>
        <v>6</v>
      </c>
    </row>
    <row r="17172" spans="1:5" x14ac:dyDescent="0.2">
      <c r="A17172" t="str">
        <f t="shared" ca="1" si="1341"/>
        <v>Basic</v>
      </c>
      <c r="B17172" t="str">
        <f t="shared" ca="1" si="1342"/>
        <v>non-surgical periodontics</v>
      </c>
      <c r="C17172">
        <f t="shared" si="1340"/>
        <v>953</v>
      </c>
      <c r="D17172" t="str">
        <f t="shared" ca="1" si="1343"/>
        <v xml:space="preserve">Non-surgical treatment of the gums and supporting structures of the teeth </v>
      </c>
      <c r="E17172">
        <f t="shared" ca="1" si="1344"/>
        <v>12</v>
      </c>
    </row>
    <row r="17173" spans="1:5" x14ac:dyDescent="0.2">
      <c r="A17173" t="str">
        <f t="shared" ca="1" si="1341"/>
        <v>Orthodontics</v>
      </c>
      <c r="B17173" t="str">
        <f t="shared" ca="1" si="1342"/>
        <v>orthodontics</v>
      </c>
      <c r="C17173">
        <f t="shared" si="1340"/>
        <v>953</v>
      </c>
      <c r="D17173" t="str">
        <f t="shared" ca="1" si="1343"/>
        <v>For eligible dependents to age 19</v>
      </c>
      <c r="E17173">
        <f t="shared" ca="1" si="1344"/>
        <v>17</v>
      </c>
    </row>
    <row r="17174" spans="1:5" x14ac:dyDescent="0.2">
      <c r="A17174" t="str">
        <f t="shared" ca="1" si="1341"/>
        <v>Diagnostics and Preventative</v>
      </c>
      <c r="B17174" t="str">
        <f t="shared" ca="1" si="1342"/>
        <v>Sealants</v>
      </c>
      <c r="C17174">
        <f t="shared" si="1340"/>
        <v>954</v>
      </c>
      <c r="D17174">
        <f t="shared" ca="1" si="1343"/>
        <v>0</v>
      </c>
      <c r="E17174">
        <f t="shared" ca="1" si="1344"/>
        <v>6</v>
      </c>
    </row>
    <row r="17175" spans="1:5" x14ac:dyDescent="0.2">
      <c r="A17175" t="str">
        <f t="shared" ca="1" si="1341"/>
        <v>Diagnostics and Preventative</v>
      </c>
      <c r="B17175" t="str">
        <f t="shared" ca="1" si="1342"/>
        <v>Bitewing x-rays</v>
      </c>
      <c r="C17175">
        <f t="shared" si="1340"/>
        <v>954</v>
      </c>
      <c r="D17175">
        <f t="shared" ca="1" si="1343"/>
        <v>0</v>
      </c>
      <c r="E17175">
        <f t="shared" ca="1" si="1344"/>
        <v>2</v>
      </c>
    </row>
    <row r="17176" spans="1:5" x14ac:dyDescent="0.2">
      <c r="A17176" t="str">
        <f t="shared" ca="1" si="1341"/>
        <v>Basic</v>
      </c>
      <c r="B17176" t="str">
        <f t="shared" ca="1" si="1342"/>
        <v>general anesthesia</v>
      </c>
      <c r="C17176">
        <f t="shared" si="1340"/>
        <v>954</v>
      </c>
      <c r="D17176" t="str">
        <f t="shared" ca="1" si="1343"/>
        <v>Covered when used in conjunction with covered oral surgical procedures</v>
      </c>
      <c r="E17176">
        <f t="shared" ca="1" si="1344"/>
        <v>13</v>
      </c>
    </row>
    <row r="17177" spans="1:5" x14ac:dyDescent="0.2">
      <c r="A17177" t="str">
        <f t="shared" ca="1" si="1341"/>
        <v>Diagnostics and Preventative</v>
      </c>
      <c r="B17177" t="str">
        <f t="shared" ca="1" si="1342"/>
        <v>Full-mouth x-ray</v>
      </c>
      <c r="C17177">
        <f t="shared" si="1340"/>
        <v>954</v>
      </c>
      <c r="D17177">
        <f t="shared" ca="1" si="1343"/>
        <v>0</v>
      </c>
      <c r="E17177">
        <f t="shared" ca="1" si="1344"/>
        <v>3</v>
      </c>
    </row>
    <row r="17178" spans="1:5" x14ac:dyDescent="0.2">
      <c r="A17178" t="str">
        <f t="shared" ca="1" si="1341"/>
        <v>Major</v>
      </c>
      <c r="B17178" t="str">
        <f t="shared" ca="1" si="1342"/>
        <v>prosthodontics</v>
      </c>
      <c r="C17178">
        <f t="shared" si="1340"/>
        <v>954</v>
      </c>
      <c r="D17178" t="str">
        <f t="shared" ca="1" si="1343"/>
        <v>Procedures for replacement of missing teeth by construction or repair of bridges and partial or complete dentures</v>
      </c>
      <c r="E17178">
        <f t="shared" ca="1" si="1344"/>
        <v>15</v>
      </c>
    </row>
    <row r="17179" spans="1:5" x14ac:dyDescent="0.2">
      <c r="A17179" t="str">
        <f t="shared" ca="1" si="1341"/>
        <v>Diagnostics and Preventative</v>
      </c>
      <c r="B17179" t="str">
        <f t="shared" ca="1" si="1342"/>
        <v>Fluoride treatments</v>
      </c>
      <c r="C17179">
        <f t="shared" si="1340"/>
        <v>954</v>
      </c>
      <c r="D17179">
        <f t="shared" ca="1" si="1343"/>
        <v>0</v>
      </c>
      <c r="E17179">
        <f t="shared" ca="1" si="1344"/>
        <v>5</v>
      </c>
    </row>
    <row r="17180" spans="1:5" x14ac:dyDescent="0.2">
      <c r="A17180" t="str">
        <f t="shared" ca="1" si="1341"/>
        <v>Diagnostics and Preventative</v>
      </c>
      <c r="B17180" t="str">
        <f t="shared" ca="1" si="1342"/>
        <v>Sealants</v>
      </c>
      <c r="C17180">
        <f t="shared" si="1340"/>
        <v>954</v>
      </c>
      <c r="D17180">
        <f t="shared" ca="1" si="1343"/>
        <v>0</v>
      </c>
      <c r="E17180">
        <f t="shared" ca="1" si="1344"/>
        <v>6</v>
      </c>
    </row>
    <row r="17181" spans="1:5" x14ac:dyDescent="0.2">
      <c r="A17181" t="str">
        <f t="shared" ca="1" si="1341"/>
        <v>Diagnostics and Preventative</v>
      </c>
      <c r="B17181" t="str">
        <f t="shared" ca="1" si="1342"/>
        <v>Full-mouth x-ray</v>
      </c>
      <c r="C17181">
        <f t="shared" si="1340"/>
        <v>954</v>
      </c>
      <c r="D17181">
        <f t="shared" ca="1" si="1343"/>
        <v>0</v>
      </c>
      <c r="E17181">
        <f t="shared" ca="1" si="1344"/>
        <v>3</v>
      </c>
    </row>
    <row r="17182" spans="1:5" x14ac:dyDescent="0.2">
      <c r="A17182" t="str">
        <f t="shared" ca="1" si="1341"/>
        <v>Basic</v>
      </c>
      <c r="B17182" t="str">
        <f t="shared" ca="1" si="1342"/>
        <v>oral surgery</v>
      </c>
      <c r="C17182">
        <f t="shared" si="1340"/>
        <v>954</v>
      </c>
      <c r="D17182" t="str">
        <f t="shared" ca="1" si="1343"/>
        <v>Extraction and other surgery procedures, incl. pre- and post-operative care</v>
      </c>
      <c r="E17182">
        <f t="shared" ca="1" si="1344"/>
        <v>9</v>
      </c>
    </row>
    <row r="17183" spans="1:5" x14ac:dyDescent="0.2">
      <c r="A17183" t="str">
        <f t="shared" ca="1" si="1341"/>
        <v>Basic</v>
      </c>
      <c r="B17183" t="str">
        <f t="shared" ca="1" si="1342"/>
        <v>non-surgical periodontics</v>
      </c>
      <c r="C17183">
        <f t="shared" si="1340"/>
        <v>954</v>
      </c>
      <c r="D17183" t="str">
        <f t="shared" ca="1" si="1343"/>
        <v xml:space="preserve">Non-surgical treatment of the gums and supporting structures of the teeth </v>
      </c>
      <c r="E17183">
        <f t="shared" ca="1" si="1344"/>
        <v>12</v>
      </c>
    </row>
    <row r="17184" spans="1:5" x14ac:dyDescent="0.2">
      <c r="A17184" t="str">
        <f t="shared" ca="1" si="1341"/>
        <v>Basic</v>
      </c>
      <c r="B17184" t="str">
        <f t="shared" ca="1" si="1342"/>
        <v>non-surgical periodontics</v>
      </c>
      <c r="C17184">
        <f t="shared" si="1340"/>
        <v>954</v>
      </c>
      <c r="D17184" t="str">
        <f t="shared" ca="1" si="1343"/>
        <v xml:space="preserve">Non-surgical treatment of the gums and supporting structures of the teeth </v>
      </c>
      <c r="E17184">
        <f t="shared" ca="1" si="1344"/>
        <v>12</v>
      </c>
    </row>
    <row r="17185" spans="1:5" x14ac:dyDescent="0.2">
      <c r="A17185" t="str">
        <f t="shared" ca="1" si="1341"/>
        <v>Basic</v>
      </c>
      <c r="B17185" t="str">
        <f t="shared" ca="1" si="1342"/>
        <v>general anesthesia</v>
      </c>
      <c r="C17185">
        <f t="shared" si="1340"/>
        <v>954</v>
      </c>
      <c r="D17185" t="str">
        <f t="shared" ca="1" si="1343"/>
        <v>Covered when used in conjunction with covered oral surgical procedures</v>
      </c>
      <c r="E17185">
        <f t="shared" ca="1" si="1344"/>
        <v>13</v>
      </c>
    </row>
    <row r="17186" spans="1:5" x14ac:dyDescent="0.2">
      <c r="A17186" t="str">
        <f t="shared" ca="1" si="1341"/>
        <v>Diagnostics and Preventative</v>
      </c>
      <c r="B17186" t="str">
        <f t="shared" ca="1" si="1342"/>
        <v>Periodic Exams</v>
      </c>
      <c r="C17186">
        <f t="shared" si="1340"/>
        <v>954</v>
      </c>
      <c r="D17186">
        <f t="shared" ca="1" si="1343"/>
        <v>0</v>
      </c>
      <c r="E17186">
        <f t="shared" ca="1" si="1344"/>
        <v>1</v>
      </c>
    </row>
    <row r="17187" spans="1:5" x14ac:dyDescent="0.2">
      <c r="A17187" t="str">
        <f t="shared" ca="1" si="1341"/>
        <v>Diagnostics and Preventative</v>
      </c>
      <c r="B17187" t="str">
        <f t="shared" ca="1" si="1342"/>
        <v>Full-mouth x-ray</v>
      </c>
      <c r="C17187">
        <f t="shared" si="1340"/>
        <v>954</v>
      </c>
      <c r="D17187">
        <f t="shared" ca="1" si="1343"/>
        <v>0</v>
      </c>
      <c r="E17187">
        <f t="shared" ca="1" si="1344"/>
        <v>3</v>
      </c>
    </row>
    <row r="17188" spans="1:5" x14ac:dyDescent="0.2">
      <c r="A17188" t="str">
        <f t="shared" ca="1" si="1341"/>
        <v>Major</v>
      </c>
      <c r="B17188" t="str">
        <f t="shared" ca="1" si="1342"/>
        <v>prosthodontics</v>
      </c>
      <c r="C17188">
        <f t="shared" si="1340"/>
        <v>954</v>
      </c>
      <c r="D17188" t="str">
        <f t="shared" ca="1" si="1343"/>
        <v>Procedures for replacement of missing teeth by construction or repair of bridges and partial or complete dentures</v>
      </c>
      <c r="E17188">
        <f t="shared" ca="1" si="1344"/>
        <v>15</v>
      </c>
    </row>
    <row r="17189" spans="1:5" x14ac:dyDescent="0.2">
      <c r="A17189" t="str">
        <f t="shared" ca="1" si="1341"/>
        <v>Basic</v>
      </c>
      <c r="B17189" t="str">
        <f t="shared" ca="1" si="1342"/>
        <v>general anesthesia</v>
      </c>
      <c r="C17189">
        <f t="shared" si="1340"/>
        <v>954</v>
      </c>
      <c r="D17189" t="str">
        <f t="shared" ca="1" si="1343"/>
        <v>Covered when used in conjunction with covered oral surgical procedures</v>
      </c>
      <c r="E17189">
        <f t="shared" ca="1" si="1344"/>
        <v>13</v>
      </c>
    </row>
    <row r="17190" spans="1:5" x14ac:dyDescent="0.2">
      <c r="A17190" t="str">
        <f t="shared" ca="1" si="1341"/>
        <v>Basic</v>
      </c>
      <c r="B17190" t="str">
        <f t="shared" ca="1" si="1342"/>
        <v>basic restorative</v>
      </c>
      <c r="C17190">
        <f t="shared" si="1340"/>
        <v>954</v>
      </c>
      <c r="D17190" t="str">
        <f t="shared" ca="1" si="1343"/>
        <v>Fillings (amalgam "silver" and composite "white" non-molar)</v>
      </c>
      <c r="E17190">
        <f t="shared" ca="1" si="1344"/>
        <v>8</v>
      </c>
    </row>
    <row r="17191" spans="1:5" x14ac:dyDescent="0.2">
      <c r="A17191" t="str">
        <f t="shared" ca="1" si="1341"/>
        <v>Other</v>
      </c>
      <c r="B17191" t="str">
        <f t="shared" ca="1" si="1342"/>
        <v>Implants</v>
      </c>
      <c r="C17191">
        <f t="shared" si="1340"/>
        <v>954</v>
      </c>
      <c r="D17191" t="str">
        <f t="shared" ca="1" si="1343"/>
        <v>Implant dental work</v>
      </c>
      <c r="E17191">
        <f t="shared" ca="1" si="1344"/>
        <v>18</v>
      </c>
    </row>
    <row r="17192" spans="1:5" x14ac:dyDescent="0.2">
      <c r="A17192" t="str">
        <f t="shared" ca="1" si="1341"/>
        <v>Orthodontics</v>
      </c>
      <c r="B17192" t="str">
        <f t="shared" ca="1" si="1342"/>
        <v>orthodontics</v>
      </c>
      <c r="C17192">
        <f t="shared" ref="C17192:C17255" si="1345">IF(MOD(ROW(C17192)-2,18)&lt;&gt;0,C17191,C17191+1)</f>
        <v>955</v>
      </c>
      <c r="D17192" t="str">
        <f t="shared" ca="1" si="1343"/>
        <v>For eligible dependents to age 19</v>
      </c>
      <c r="E17192">
        <f t="shared" ca="1" si="1344"/>
        <v>17</v>
      </c>
    </row>
    <row r="17193" spans="1:5" x14ac:dyDescent="0.2">
      <c r="A17193" t="str">
        <f t="shared" ca="1" si="1341"/>
        <v>Basic</v>
      </c>
      <c r="B17193" t="str">
        <f t="shared" ca="1" si="1342"/>
        <v>endodontics</v>
      </c>
      <c r="C17193">
        <f t="shared" si="1345"/>
        <v>955</v>
      </c>
      <c r="D17193" t="str">
        <f t="shared" ca="1" si="1343"/>
        <v>Root canal, pulpal therapy</v>
      </c>
      <c r="E17193">
        <f t="shared" ca="1" si="1344"/>
        <v>10</v>
      </c>
    </row>
    <row r="17194" spans="1:5" x14ac:dyDescent="0.2">
      <c r="A17194" t="str">
        <f t="shared" ca="1" si="1341"/>
        <v>Diagnostics and Preventative</v>
      </c>
      <c r="B17194" t="str">
        <f t="shared" ca="1" si="1342"/>
        <v>Space Maintainers</v>
      </c>
      <c r="C17194">
        <f t="shared" si="1345"/>
        <v>955</v>
      </c>
      <c r="D17194">
        <f t="shared" ca="1" si="1343"/>
        <v>0</v>
      </c>
      <c r="E17194">
        <f t="shared" ca="1" si="1344"/>
        <v>7</v>
      </c>
    </row>
    <row r="17195" spans="1:5" x14ac:dyDescent="0.2">
      <c r="A17195" t="str">
        <f t="shared" ca="1" si="1341"/>
        <v>Diagnostics and Preventative</v>
      </c>
      <c r="B17195" t="str">
        <f t="shared" ca="1" si="1342"/>
        <v>Prophylaxis</v>
      </c>
      <c r="C17195">
        <f t="shared" si="1345"/>
        <v>955</v>
      </c>
      <c r="D17195">
        <f t="shared" ca="1" si="1343"/>
        <v>0</v>
      </c>
      <c r="E17195">
        <f t="shared" ca="1" si="1344"/>
        <v>4</v>
      </c>
    </row>
    <row r="17196" spans="1:5" x14ac:dyDescent="0.2">
      <c r="A17196" t="str">
        <f t="shared" ca="1" si="1341"/>
        <v>Basic</v>
      </c>
      <c r="B17196" t="str">
        <f t="shared" ca="1" si="1342"/>
        <v>surgical periodontics</v>
      </c>
      <c r="C17196">
        <f t="shared" si="1345"/>
        <v>955</v>
      </c>
      <c r="D17196" t="str">
        <f t="shared" ca="1" si="1343"/>
        <v>Surgical treatment of the gums and supporting structures of the teeth</v>
      </c>
      <c r="E17196">
        <f t="shared" ca="1" si="1344"/>
        <v>11</v>
      </c>
    </row>
    <row r="17197" spans="1:5" x14ac:dyDescent="0.2">
      <c r="A17197" t="str">
        <f t="shared" ca="1" si="1341"/>
        <v>Diagnostics and Preventative</v>
      </c>
      <c r="B17197" t="str">
        <f t="shared" ca="1" si="1342"/>
        <v>Fluoride treatments</v>
      </c>
      <c r="C17197">
        <f t="shared" si="1345"/>
        <v>955</v>
      </c>
      <c r="D17197">
        <f t="shared" ca="1" si="1343"/>
        <v>0</v>
      </c>
      <c r="E17197">
        <f t="shared" ca="1" si="1344"/>
        <v>5</v>
      </c>
    </row>
    <row r="17198" spans="1:5" x14ac:dyDescent="0.2">
      <c r="A17198" t="str">
        <f t="shared" ca="1" si="1341"/>
        <v>Basic</v>
      </c>
      <c r="B17198" t="str">
        <f t="shared" ca="1" si="1342"/>
        <v>basic restorative</v>
      </c>
      <c r="C17198">
        <f t="shared" si="1345"/>
        <v>955</v>
      </c>
      <c r="D17198" t="str">
        <f t="shared" ca="1" si="1343"/>
        <v>Fillings (amalgam "silver" and composite "white" non-molar)</v>
      </c>
      <c r="E17198">
        <f t="shared" ca="1" si="1344"/>
        <v>8</v>
      </c>
    </row>
    <row r="17199" spans="1:5" x14ac:dyDescent="0.2">
      <c r="A17199" t="str">
        <f t="shared" ca="1" si="1341"/>
        <v>Other</v>
      </c>
      <c r="B17199" t="str">
        <f t="shared" ca="1" si="1342"/>
        <v>Implants</v>
      </c>
      <c r="C17199">
        <f t="shared" si="1345"/>
        <v>955</v>
      </c>
      <c r="D17199" t="str">
        <f t="shared" ca="1" si="1343"/>
        <v>Implant dental work</v>
      </c>
      <c r="E17199">
        <f t="shared" ca="1" si="1344"/>
        <v>18</v>
      </c>
    </row>
    <row r="17200" spans="1:5" x14ac:dyDescent="0.2">
      <c r="A17200" t="str">
        <f t="shared" ca="1" si="1341"/>
        <v>Major</v>
      </c>
      <c r="B17200" t="str">
        <f t="shared" ca="1" si="1342"/>
        <v>temporomandibular joint dysfunction</v>
      </c>
      <c r="C17200">
        <f t="shared" si="1345"/>
        <v>955</v>
      </c>
      <c r="D17200" t="str">
        <f t="shared" ca="1" si="1343"/>
        <v>Services relating to hinging joints of the jaw</v>
      </c>
      <c r="E17200">
        <f t="shared" ca="1" si="1344"/>
        <v>16</v>
      </c>
    </row>
    <row r="17201" spans="1:5" x14ac:dyDescent="0.2">
      <c r="A17201" t="str">
        <f t="shared" ca="1" si="1341"/>
        <v>Orthodontics</v>
      </c>
      <c r="B17201" t="str">
        <f t="shared" ca="1" si="1342"/>
        <v>orthodontics</v>
      </c>
      <c r="C17201">
        <f t="shared" si="1345"/>
        <v>955</v>
      </c>
      <c r="D17201" t="str">
        <f t="shared" ca="1" si="1343"/>
        <v>For eligible dependents to age 19</v>
      </c>
      <c r="E17201">
        <f t="shared" ca="1" si="1344"/>
        <v>17</v>
      </c>
    </row>
    <row r="17202" spans="1:5" x14ac:dyDescent="0.2">
      <c r="A17202" t="str">
        <f t="shared" ca="1" si="1341"/>
        <v>Diagnostics and Preventative</v>
      </c>
      <c r="B17202" t="str">
        <f t="shared" ca="1" si="1342"/>
        <v>Bitewing x-rays</v>
      </c>
      <c r="C17202">
        <f t="shared" si="1345"/>
        <v>955</v>
      </c>
      <c r="D17202">
        <f t="shared" ca="1" si="1343"/>
        <v>0</v>
      </c>
      <c r="E17202">
        <f t="shared" ca="1" si="1344"/>
        <v>2</v>
      </c>
    </row>
    <row r="17203" spans="1:5" x14ac:dyDescent="0.2">
      <c r="A17203" t="str">
        <f t="shared" ca="1" si="1341"/>
        <v>Major</v>
      </c>
      <c r="B17203" t="str">
        <f t="shared" ca="1" si="1342"/>
        <v>temporomandibular joint dysfunction</v>
      </c>
      <c r="C17203">
        <f t="shared" si="1345"/>
        <v>955</v>
      </c>
      <c r="D17203" t="str">
        <f t="shared" ca="1" si="1343"/>
        <v>Services relating to hinging joints of the jaw</v>
      </c>
      <c r="E17203">
        <f t="shared" ca="1" si="1344"/>
        <v>16</v>
      </c>
    </row>
    <row r="17204" spans="1:5" x14ac:dyDescent="0.2">
      <c r="A17204" t="str">
        <f t="shared" ca="1" si="1341"/>
        <v>Basic</v>
      </c>
      <c r="B17204" t="str">
        <f t="shared" ca="1" si="1342"/>
        <v>non-surgical periodontics</v>
      </c>
      <c r="C17204">
        <f t="shared" si="1345"/>
        <v>955</v>
      </c>
      <c r="D17204" t="str">
        <f t="shared" ca="1" si="1343"/>
        <v xml:space="preserve">Non-surgical treatment of the gums and supporting structures of the teeth </v>
      </c>
      <c r="E17204">
        <f t="shared" ca="1" si="1344"/>
        <v>12</v>
      </c>
    </row>
    <row r="17205" spans="1:5" x14ac:dyDescent="0.2">
      <c r="A17205" t="str">
        <f t="shared" ca="1" si="1341"/>
        <v>Basic</v>
      </c>
      <c r="B17205" t="str">
        <f t="shared" ca="1" si="1342"/>
        <v>basic restorative</v>
      </c>
      <c r="C17205">
        <f t="shared" si="1345"/>
        <v>955</v>
      </c>
      <c r="D17205" t="str">
        <f t="shared" ca="1" si="1343"/>
        <v>Fillings (amalgam "silver" and composite "white" non-molar)</v>
      </c>
      <c r="E17205">
        <f t="shared" ca="1" si="1344"/>
        <v>8</v>
      </c>
    </row>
    <row r="17206" spans="1:5" x14ac:dyDescent="0.2">
      <c r="A17206" t="str">
        <f t="shared" ca="1" si="1341"/>
        <v>Diagnostics and Preventative</v>
      </c>
      <c r="B17206" t="str">
        <f t="shared" ca="1" si="1342"/>
        <v>Full-mouth x-ray</v>
      </c>
      <c r="C17206">
        <f t="shared" si="1345"/>
        <v>955</v>
      </c>
      <c r="D17206">
        <f t="shared" ca="1" si="1343"/>
        <v>0</v>
      </c>
      <c r="E17206">
        <f t="shared" ca="1" si="1344"/>
        <v>3</v>
      </c>
    </row>
    <row r="17207" spans="1:5" x14ac:dyDescent="0.2">
      <c r="A17207" t="str">
        <f t="shared" ca="1" si="1341"/>
        <v>Orthodontics</v>
      </c>
      <c r="B17207" t="str">
        <f t="shared" ca="1" si="1342"/>
        <v>orthodontics</v>
      </c>
      <c r="C17207">
        <f t="shared" si="1345"/>
        <v>955</v>
      </c>
      <c r="D17207" t="str">
        <f t="shared" ca="1" si="1343"/>
        <v>For eligible dependents to age 19</v>
      </c>
      <c r="E17207">
        <f t="shared" ca="1" si="1344"/>
        <v>17</v>
      </c>
    </row>
    <row r="17208" spans="1:5" x14ac:dyDescent="0.2">
      <c r="A17208" t="str">
        <f t="shared" ca="1" si="1341"/>
        <v>Major</v>
      </c>
      <c r="B17208" t="str">
        <f t="shared" ca="1" si="1342"/>
        <v>prosthodontics</v>
      </c>
      <c r="C17208">
        <f t="shared" si="1345"/>
        <v>955</v>
      </c>
      <c r="D17208" t="str">
        <f t="shared" ca="1" si="1343"/>
        <v>Procedures for replacement of missing teeth by construction or repair of bridges and partial or complete dentures</v>
      </c>
      <c r="E17208">
        <f t="shared" ca="1" si="1344"/>
        <v>15</v>
      </c>
    </row>
    <row r="17209" spans="1:5" x14ac:dyDescent="0.2">
      <c r="A17209" t="str">
        <f t="shared" ca="1" si="1341"/>
        <v>Major</v>
      </c>
      <c r="B17209" t="str">
        <f t="shared" ca="1" si="1342"/>
        <v>temporomandibular joint dysfunction</v>
      </c>
      <c r="C17209">
        <f t="shared" si="1345"/>
        <v>955</v>
      </c>
      <c r="D17209" t="str">
        <f t="shared" ca="1" si="1343"/>
        <v>Services relating to hinging joints of the jaw</v>
      </c>
      <c r="E17209">
        <f t="shared" ca="1" si="1344"/>
        <v>16</v>
      </c>
    </row>
    <row r="17210" spans="1:5" x14ac:dyDescent="0.2">
      <c r="A17210" t="str">
        <f t="shared" ca="1" si="1341"/>
        <v>Diagnostics and Preventative</v>
      </c>
      <c r="B17210" t="str">
        <f t="shared" ca="1" si="1342"/>
        <v>Bitewing x-rays</v>
      </c>
      <c r="C17210">
        <f t="shared" si="1345"/>
        <v>956</v>
      </c>
      <c r="D17210">
        <f t="shared" ca="1" si="1343"/>
        <v>0</v>
      </c>
      <c r="E17210">
        <f t="shared" ca="1" si="1344"/>
        <v>2</v>
      </c>
    </row>
    <row r="17211" spans="1:5" x14ac:dyDescent="0.2">
      <c r="A17211" t="str">
        <f t="shared" ca="1" si="1341"/>
        <v>Diagnostics and Preventative</v>
      </c>
      <c r="B17211" t="str">
        <f t="shared" ca="1" si="1342"/>
        <v>Full-mouth x-ray</v>
      </c>
      <c r="C17211">
        <f t="shared" si="1345"/>
        <v>956</v>
      </c>
      <c r="D17211">
        <f t="shared" ca="1" si="1343"/>
        <v>0</v>
      </c>
      <c r="E17211">
        <f t="shared" ca="1" si="1344"/>
        <v>3</v>
      </c>
    </row>
    <row r="17212" spans="1:5" x14ac:dyDescent="0.2">
      <c r="A17212" t="str">
        <f t="shared" ca="1" si="1341"/>
        <v>Basic</v>
      </c>
      <c r="B17212" t="str">
        <f t="shared" ca="1" si="1342"/>
        <v>general anesthesia</v>
      </c>
      <c r="C17212">
        <f t="shared" si="1345"/>
        <v>956</v>
      </c>
      <c r="D17212" t="str">
        <f t="shared" ca="1" si="1343"/>
        <v>Covered when used in conjunction with covered oral surgical procedures</v>
      </c>
      <c r="E17212">
        <f t="shared" ca="1" si="1344"/>
        <v>13</v>
      </c>
    </row>
    <row r="17213" spans="1:5" x14ac:dyDescent="0.2">
      <c r="A17213" t="str">
        <f t="shared" ca="1" si="1341"/>
        <v>Diagnostics and Preventative</v>
      </c>
      <c r="B17213" t="str">
        <f t="shared" ca="1" si="1342"/>
        <v>Bitewing x-rays</v>
      </c>
      <c r="C17213">
        <f t="shared" si="1345"/>
        <v>956</v>
      </c>
      <c r="D17213">
        <f t="shared" ca="1" si="1343"/>
        <v>0</v>
      </c>
      <c r="E17213">
        <f t="shared" ca="1" si="1344"/>
        <v>2</v>
      </c>
    </row>
    <row r="17214" spans="1:5" x14ac:dyDescent="0.2">
      <c r="A17214" t="str">
        <f t="shared" ca="1" si="1341"/>
        <v>Basic</v>
      </c>
      <c r="B17214" t="str">
        <f t="shared" ca="1" si="1342"/>
        <v>basic restorative</v>
      </c>
      <c r="C17214">
        <f t="shared" si="1345"/>
        <v>956</v>
      </c>
      <c r="D17214" t="str">
        <f t="shared" ca="1" si="1343"/>
        <v>Fillings (amalgam "silver" and composite "white" non-molar)</v>
      </c>
      <c r="E17214">
        <f t="shared" ca="1" si="1344"/>
        <v>8</v>
      </c>
    </row>
    <row r="17215" spans="1:5" x14ac:dyDescent="0.2">
      <c r="A17215" t="str">
        <f t="shared" ca="1" si="1341"/>
        <v>Basic</v>
      </c>
      <c r="B17215" t="str">
        <f t="shared" ca="1" si="1342"/>
        <v>surgical periodontics</v>
      </c>
      <c r="C17215">
        <f t="shared" si="1345"/>
        <v>956</v>
      </c>
      <c r="D17215" t="str">
        <f t="shared" ca="1" si="1343"/>
        <v>Surgical treatment of the gums and supporting structures of the teeth</v>
      </c>
      <c r="E17215">
        <f t="shared" ca="1" si="1344"/>
        <v>11</v>
      </c>
    </row>
    <row r="17216" spans="1:5" x14ac:dyDescent="0.2">
      <c r="A17216" t="str">
        <f t="shared" ca="1" si="1341"/>
        <v>Diagnostics and Preventative</v>
      </c>
      <c r="B17216" t="str">
        <f t="shared" ca="1" si="1342"/>
        <v>Full-mouth x-ray</v>
      </c>
      <c r="C17216">
        <f t="shared" si="1345"/>
        <v>956</v>
      </c>
      <c r="D17216">
        <f t="shared" ca="1" si="1343"/>
        <v>0</v>
      </c>
      <c r="E17216">
        <f t="shared" ca="1" si="1344"/>
        <v>3</v>
      </c>
    </row>
    <row r="17217" spans="1:5" x14ac:dyDescent="0.2">
      <c r="A17217" t="str">
        <f t="shared" ca="1" si="1341"/>
        <v>Basic</v>
      </c>
      <c r="B17217" t="str">
        <f t="shared" ca="1" si="1342"/>
        <v>endodontics</v>
      </c>
      <c r="C17217">
        <f t="shared" si="1345"/>
        <v>956</v>
      </c>
      <c r="D17217" t="str">
        <f t="shared" ca="1" si="1343"/>
        <v>Root canal, pulpal therapy</v>
      </c>
      <c r="E17217">
        <f t="shared" ca="1" si="1344"/>
        <v>10</v>
      </c>
    </row>
    <row r="17218" spans="1:5" x14ac:dyDescent="0.2">
      <c r="A17218" t="str">
        <f t="shared" ref="A17218:A17281" ca="1" si="1346">INDEX(services,E17218,1)</f>
        <v>Basic</v>
      </c>
      <c r="B17218" t="str">
        <f t="shared" ref="B17218:B17281" ca="1" si="1347">INDEX(services,E17218,2)</f>
        <v>endodontics</v>
      </c>
      <c r="C17218">
        <f t="shared" si="1345"/>
        <v>956</v>
      </c>
      <c r="D17218" t="str">
        <f t="shared" ref="D17218:D17281" ca="1" si="1348">INDEX(services,E17218,3)</f>
        <v>Root canal, pulpal therapy</v>
      </c>
      <c r="E17218">
        <f t="shared" ref="E17218:E17281" ca="1" si="1349">RANDBETWEEN(1,ROWS(services))</f>
        <v>10</v>
      </c>
    </row>
    <row r="17219" spans="1:5" x14ac:dyDescent="0.2">
      <c r="A17219" t="str">
        <f t="shared" ca="1" si="1346"/>
        <v>Orthodontics</v>
      </c>
      <c r="B17219" t="str">
        <f t="shared" ca="1" si="1347"/>
        <v>orthodontics</v>
      </c>
      <c r="C17219">
        <f t="shared" si="1345"/>
        <v>956</v>
      </c>
      <c r="D17219" t="str">
        <f t="shared" ca="1" si="1348"/>
        <v>For eligible dependents to age 19</v>
      </c>
      <c r="E17219">
        <f t="shared" ca="1" si="1349"/>
        <v>17</v>
      </c>
    </row>
    <row r="17220" spans="1:5" x14ac:dyDescent="0.2">
      <c r="A17220" t="str">
        <f t="shared" ca="1" si="1346"/>
        <v>Diagnostics and Preventative</v>
      </c>
      <c r="B17220" t="str">
        <f t="shared" ca="1" si="1347"/>
        <v>Full-mouth x-ray</v>
      </c>
      <c r="C17220">
        <f t="shared" si="1345"/>
        <v>956</v>
      </c>
      <c r="D17220">
        <f t="shared" ca="1" si="1348"/>
        <v>0</v>
      </c>
      <c r="E17220">
        <f t="shared" ca="1" si="1349"/>
        <v>3</v>
      </c>
    </row>
    <row r="17221" spans="1:5" x14ac:dyDescent="0.2">
      <c r="A17221" t="str">
        <f t="shared" ca="1" si="1346"/>
        <v>Diagnostics and Preventative</v>
      </c>
      <c r="B17221" t="str">
        <f t="shared" ca="1" si="1347"/>
        <v>Full-mouth x-ray</v>
      </c>
      <c r="C17221">
        <f t="shared" si="1345"/>
        <v>956</v>
      </c>
      <c r="D17221">
        <f t="shared" ca="1" si="1348"/>
        <v>0</v>
      </c>
      <c r="E17221">
        <f t="shared" ca="1" si="1349"/>
        <v>3</v>
      </c>
    </row>
    <row r="17222" spans="1:5" x14ac:dyDescent="0.2">
      <c r="A17222" t="str">
        <f t="shared" ca="1" si="1346"/>
        <v>Basic</v>
      </c>
      <c r="B17222" t="str">
        <f t="shared" ca="1" si="1347"/>
        <v>oral surgery</v>
      </c>
      <c r="C17222">
        <f t="shared" si="1345"/>
        <v>956</v>
      </c>
      <c r="D17222" t="str">
        <f t="shared" ca="1" si="1348"/>
        <v>Extraction and other surgery procedures, incl. pre- and post-operative care</v>
      </c>
      <c r="E17222">
        <f t="shared" ca="1" si="1349"/>
        <v>9</v>
      </c>
    </row>
    <row r="17223" spans="1:5" x14ac:dyDescent="0.2">
      <c r="A17223" t="str">
        <f t="shared" ca="1" si="1346"/>
        <v>Orthodontics</v>
      </c>
      <c r="B17223" t="str">
        <f t="shared" ca="1" si="1347"/>
        <v>orthodontics</v>
      </c>
      <c r="C17223">
        <f t="shared" si="1345"/>
        <v>956</v>
      </c>
      <c r="D17223" t="str">
        <f t="shared" ca="1" si="1348"/>
        <v>For eligible dependents to age 19</v>
      </c>
      <c r="E17223">
        <f t="shared" ca="1" si="1349"/>
        <v>17</v>
      </c>
    </row>
    <row r="17224" spans="1:5" x14ac:dyDescent="0.2">
      <c r="A17224" t="str">
        <f t="shared" ca="1" si="1346"/>
        <v>Other</v>
      </c>
      <c r="B17224" t="str">
        <f t="shared" ca="1" si="1347"/>
        <v>Implants</v>
      </c>
      <c r="C17224">
        <f t="shared" si="1345"/>
        <v>956</v>
      </c>
      <c r="D17224" t="str">
        <f t="shared" ca="1" si="1348"/>
        <v>Implant dental work</v>
      </c>
      <c r="E17224">
        <f t="shared" ca="1" si="1349"/>
        <v>18</v>
      </c>
    </row>
    <row r="17225" spans="1:5" x14ac:dyDescent="0.2">
      <c r="A17225" t="str">
        <f t="shared" ca="1" si="1346"/>
        <v>Basic</v>
      </c>
      <c r="B17225" t="str">
        <f t="shared" ca="1" si="1347"/>
        <v>endodontics</v>
      </c>
      <c r="C17225">
        <f t="shared" si="1345"/>
        <v>956</v>
      </c>
      <c r="D17225" t="str">
        <f t="shared" ca="1" si="1348"/>
        <v>Root canal, pulpal therapy</v>
      </c>
      <c r="E17225">
        <f t="shared" ca="1" si="1349"/>
        <v>10</v>
      </c>
    </row>
    <row r="17226" spans="1:5" x14ac:dyDescent="0.2">
      <c r="A17226" t="str">
        <f t="shared" ca="1" si="1346"/>
        <v>Diagnostics and Preventative</v>
      </c>
      <c r="B17226" t="str">
        <f t="shared" ca="1" si="1347"/>
        <v>Prophylaxis</v>
      </c>
      <c r="C17226">
        <f t="shared" si="1345"/>
        <v>956</v>
      </c>
      <c r="D17226">
        <f t="shared" ca="1" si="1348"/>
        <v>0</v>
      </c>
      <c r="E17226">
        <f t="shared" ca="1" si="1349"/>
        <v>4</v>
      </c>
    </row>
    <row r="17227" spans="1:5" x14ac:dyDescent="0.2">
      <c r="A17227" t="str">
        <f t="shared" ca="1" si="1346"/>
        <v>Major</v>
      </c>
      <c r="B17227" t="str">
        <f t="shared" ca="1" si="1347"/>
        <v>major restorative</v>
      </c>
      <c r="C17227">
        <f t="shared" si="1345"/>
        <v>956</v>
      </c>
      <c r="D17227" t="str">
        <f t="shared" ca="1" si="1348"/>
        <v>Single crowns, inlays, onlays</v>
      </c>
      <c r="E17227">
        <f t="shared" ca="1" si="1349"/>
        <v>14</v>
      </c>
    </row>
    <row r="17228" spans="1:5" x14ac:dyDescent="0.2">
      <c r="A17228" t="str">
        <f t="shared" ca="1" si="1346"/>
        <v>Diagnostics and Preventative</v>
      </c>
      <c r="B17228" t="str">
        <f t="shared" ca="1" si="1347"/>
        <v>Space Maintainers</v>
      </c>
      <c r="C17228">
        <f t="shared" si="1345"/>
        <v>957</v>
      </c>
      <c r="D17228">
        <f t="shared" ca="1" si="1348"/>
        <v>0</v>
      </c>
      <c r="E17228">
        <f t="shared" ca="1" si="1349"/>
        <v>7</v>
      </c>
    </row>
    <row r="17229" spans="1:5" x14ac:dyDescent="0.2">
      <c r="A17229" t="str">
        <f t="shared" ca="1" si="1346"/>
        <v>Basic</v>
      </c>
      <c r="B17229" t="str">
        <f t="shared" ca="1" si="1347"/>
        <v>general anesthesia</v>
      </c>
      <c r="C17229">
        <f t="shared" si="1345"/>
        <v>957</v>
      </c>
      <c r="D17229" t="str">
        <f t="shared" ca="1" si="1348"/>
        <v>Covered when used in conjunction with covered oral surgical procedures</v>
      </c>
      <c r="E17229">
        <f t="shared" ca="1" si="1349"/>
        <v>13</v>
      </c>
    </row>
    <row r="17230" spans="1:5" x14ac:dyDescent="0.2">
      <c r="A17230" t="str">
        <f t="shared" ca="1" si="1346"/>
        <v>Basic</v>
      </c>
      <c r="B17230" t="str">
        <f t="shared" ca="1" si="1347"/>
        <v>oral surgery</v>
      </c>
      <c r="C17230">
        <f t="shared" si="1345"/>
        <v>957</v>
      </c>
      <c r="D17230" t="str">
        <f t="shared" ca="1" si="1348"/>
        <v>Extraction and other surgery procedures, incl. pre- and post-operative care</v>
      </c>
      <c r="E17230">
        <f t="shared" ca="1" si="1349"/>
        <v>9</v>
      </c>
    </row>
    <row r="17231" spans="1:5" x14ac:dyDescent="0.2">
      <c r="A17231" t="str">
        <f t="shared" ca="1" si="1346"/>
        <v>Basic</v>
      </c>
      <c r="B17231" t="str">
        <f t="shared" ca="1" si="1347"/>
        <v>non-surgical periodontics</v>
      </c>
      <c r="C17231">
        <f t="shared" si="1345"/>
        <v>957</v>
      </c>
      <c r="D17231" t="str">
        <f t="shared" ca="1" si="1348"/>
        <v xml:space="preserve">Non-surgical treatment of the gums and supporting structures of the teeth </v>
      </c>
      <c r="E17231">
        <f t="shared" ca="1" si="1349"/>
        <v>12</v>
      </c>
    </row>
    <row r="17232" spans="1:5" x14ac:dyDescent="0.2">
      <c r="A17232" t="str">
        <f t="shared" ca="1" si="1346"/>
        <v>Diagnostics and Preventative</v>
      </c>
      <c r="B17232" t="str">
        <f t="shared" ca="1" si="1347"/>
        <v>Space Maintainers</v>
      </c>
      <c r="C17232">
        <f t="shared" si="1345"/>
        <v>957</v>
      </c>
      <c r="D17232">
        <f t="shared" ca="1" si="1348"/>
        <v>0</v>
      </c>
      <c r="E17232">
        <f t="shared" ca="1" si="1349"/>
        <v>7</v>
      </c>
    </row>
    <row r="17233" spans="1:5" x14ac:dyDescent="0.2">
      <c r="A17233" t="str">
        <f t="shared" ca="1" si="1346"/>
        <v>Basic</v>
      </c>
      <c r="B17233" t="str">
        <f t="shared" ca="1" si="1347"/>
        <v>oral surgery</v>
      </c>
      <c r="C17233">
        <f t="shared" si="1345"/>
        <v>957</v>
      </c>
      <c r="D17233" t="str">
        <f t="shared" ca="1" si="1348"/>
        <v>Extraction and other surgery procedures, incl. pre- and post-operative care</v>
      </c>
      <c r="E17233">
        <f t="shared" ca="1" si="1349"/>
        <v>9</v>
      </c>
    </row>
    <row r="17234" spans="1:5" x14ac:dyDescent="0.2">
      <c r="A17234" t="str">
        <f t="shared" ca="1" si="1346"/>
        <v>Diagnostics and Preventative</v>
      </c>
      <c r="B17234" t="str">
        <f t="shared" ca="1" si="1347"/>
        <v>Bitewing x-rays</v>
      </c>
      <c r="C17234">
        <f t="shared" si="1345"/>
        <v>957</v>
      </c>
      <c r="D17234">
        <f t="shared" ca="1" si="1348"/>
        <v>0</v>
      </c>
      <c r="E17234">
        <f t="shared" ca="1" si="1349"/>
        <v>2</v>
      </c>
    </row>
    <row r="17235" spans="1:5" x14ac:dyDescent="0.2">
      <c r="A17235" t="str">
        <f t="shared" ca="1" si="1346"/>
        <v>Diagnostics and Preventative</v>
      </c>
      <c r="B17235" t="str">
        <f t="shared" ca="1" si="1347"/>
        <v>Periodic Exams</v>
      </c>
      <c r="C17235">
        <f t="shared" si="1345"/>
        <v>957</v>
      </c>
      <c r="D17235">
        <f t="shared" ca="1" si="1348"/>
        <v>0</v>
      </c>
      <c r="E17235">
        <f t="shared" ca="1" si="1349"/>
        <v>1</v>
      </c>
    </row>
    <row r="17236" spans="1:5" x14ac:dyDescent="0.2">
      <c r="A17236" t="str">
        <f t="shared" ca="1" si="1346"/>
        <v>Basic</v>
      </c>
      <c r="B17236" t="str">
        <f t="shared" ca="1" si="1347"/>
        <v>oral surgery</v>
      </c>
      <c r="C17236">
        <f t="shared" si="1345"/>
        <v>957</v>
      </c>
      <c r="D17236" t="str">
        <f t="shared" ca="1" si="1348"/>
        <v>Extraction and other surgery procedures, incl. pre- and post-operative care</v>
      </c>
      <c r="E17236">
        <f t="shared" ca="1" si="1349"/>
        <v>9</v>
      </c>
    </row>
    <row r="17237" spans="1:5" x14ac:dyDescent="0.2">
      <c r="A17237" t="str">
        <f t="shared" ca="1" si="1346"/>
        <v>Basic</v>
      </c>
      <c r="B17237" t="str">
        <f t="shared" ca="1" si="1347"/>
        <v>surgical periodontics</v>
      </c>
      <c r="C17237">
        <f t="shared" si="1345"/>
        <v>957</v>
      </c>
      <c r="D17237" t="str">
        <f t="shared" ca="1" si="1348"/>
        <v>Surgical treatment of the gums and supporting structures of the teeth</v>
      </c>
      <c r="E17237">
        <f t="shared" ca="1" si="1349"/>
        <v>11</v>
      </c>
    </row>
    <row r="17238" spans="1:5" x14ac:dyDescent="0.2">
      <c r="A17238" t="str">
        <f t="shared" ca="1" si="1346"/>
        <v>Basic</v>
      </c>
      <c r="B17238" t="str">
        <f t="shared" ca="1" si="1347"/>
        <v>oral surgery</v>
      </c>
      <c r="C17238">
        <f t="shared" si="1345"/>
        <v>957</v>
      </c>
      <c r="D17238" t="str">
        <f t="shared" ca="1" si="1348"/>
        <v>Extraction and other surgery procedures, incl. pre- and post-operative care</v>
      </c>
      <c r="E17238">
        <f t="shared" ca="1" si="1349"/>
        <v>9</v>
      </c>
    </row>
    <row r="17239" spans="1:5" x14ac:dyDescent="0.2">
      <c r="A17239" t="str">
        <f t="shared" ca="1" si="1346"/>
        <v>Diagnostics and Preventative</v>
      </c>
      <c r="B17239" t="str">
        <f t="shared" ca="1" si="1347"/>
        <v>Periodic Exams</v>
      </c>
      <c r="C17239">
        <f t="shared" si="1345"/>
        <v>957</v>
      </c>
      <c r="D17239">
        <f t="shared" ca="1" si="1348"/>
        <v>0</v>
      </c>
      <c r="E17239">
        <f t="shared" ca="1" si="1349"/>
        <v>1</v>
      </c>
    </row>
    <row r="17240" spans="1:5" x14ac:dyDescent="0.2">
      <c r="A17240" t="str">
        <f t="shared" ca="1" si="1346"/>
        <v>Major</v>
      </c>
      <c r="B17240" t="str">
        <f t="shared" ca="1" si="1347"/>
        <v>major restorative</v>
      </c>
      <c r="C17240">
        <f t="shared" si="1345"/>
        <v>957</v>
      </c>
      <c r="D17240" t="str">
        <f t="shared" ca="1" si="1348"/>
        <v>Single crowns, inlays, onlays</v>
      </c>
      <c r="E17240">
        <f t="shared" ca="1" si="1349"/>
        <v>14</v>
      </c>
    </row>
    <row r="17241" spans="1:5" x14ac:dyDescent="0.2">
      <c r="A17241" t="str">
        <f t="shared" ca="1" si="1346"/>
        <v>Orthodontics</v>
      </c>
      <c r="B17241" t="str">
        <f t="shared" ca="1" si="1347"/>
        <v>orthodontics</v>
      </c>
      <c r="C17241">
        <f t="shared" si="1345"/>
        <v>957</v>
      </c>
      <c r="D17241" t="str">
        <f t="shared" ca="1" si="1348"/>
        <v>For eligible dependents to age 19</v>
      </c>
      <c r="E17241">
        <f t="shared" ca="1" si="1349"/>
        <v>17</v>
      </c>
    </row>
    <row r="17242" spans="1:5" x14ac:dyDescent="0.2">
      <c r="A17242" t="str">
        <f t="shared" ca="1" si="1346"/>
        <v>Diagnostics and Preventative</v>
      </c>
      <c r="B17242" t="str">
        <f t="shared" ca="1" si="1347"/>
        <v>Prophylaxis</v>
      </c>
      <c r="C17242">
        <f t="shared" si="1345"/>
        <v>957</v>
      </c>
      <c r="D17242">
        <f t="shared" ca="1" si="1348"/>
        <v>0</v>
      </c>
      <c r="E17242">
        <f t="shared" ca="1" si="1349"/>
        <v>4</v>
      </c>
    </row>
    <row r="17243" spans="1:5" x14ac:dyDescent="0.2">
      <c r="A17243" t="str">
        <f t="shared" ca="1" si="1346"/>
        <v>Basic</v>
      </c>
      <c r="B17243" t="str">
        <f t="shared" ca="1" si="1347"/>
        <v>basic restorative</v>
      </c>
      <c r="C17243">
        <f t="shared" si="1345"/>
        <v>957</v>
      </c>
      <c r="D17243" t="str">
        <f t="shared" ca="1" si="1348"/>
        <v>Fillings (amalgam "silver" and composite "white" non-molar)</v>
      </c>
      <c r="E17243">
        <f t="shared" ca="1" si="1349"/>
        <v>8</v>
      </c>
    </row>
    <row r="17244" spans="1:5" x14ac:dyDescent="0.2">
      <c r="A17244" t="str">
        <f t="shared" ca="1" si="1346"/>
        <v>Basic</v>
      </c>
      <c r="B17244" t="str">
        <f t="shared" ca="1" si="1347"/>
        <v>non-surgical periodontics</v>
      </c>
      <c r="C17244">
        <f t="shared" si="1345"/>
        <v>957</v>
      </c>
      <c r="D17244" t="str">
        <f t="shared" ca="1" si="1348"/>
        <v xml:space="preserve">Non-surgical treatment of the gums and supporting structures of the teeth </v>
      </c>
      <c r="E17244">
        <f t="shared" ca="1" si="1349"/>
        <v>12</v>
      </c>
    </row>
    <row r="17245" spans="1:5" x14ac:dyDescent="0.2">
      <c r="A17245" t="str">
        <f t="shared" ca="1" si="1346"/>
        <v>Diagnostics and Preventative</v>
      </c>
      <c r="B17245" t="str">
        <f t="shared" ca="1" si="1347"/>
        <v>Space Maintainers</v>
      </c>
      <c r="C17245">
        <f t="shared" si="1345"/>
        <v>957</v>
      </c>
      <c r="D17245">
        <f t="shared" ca="1" si="1348"/>
        <v>0</v>
      </c>
      <c r="E17245">
        <f t="shared" ca="1" si="1349"/>
        <v>7</v>
      </c>
    </row>
    <row r="17246" spans="1:5" x14ac:dyDescent="0.2">
      <c r="A17246" t="str">
        <f t="shared" ca="1" si="1346"/>
        <v>Other</v>
      </c>
      <c r="B17246" t="str">
        <f t="shared" ca="1" si="1347"/>
        <v>Implants</v>
      </c>
      <c r="C17246">
        <f t="shared" si="1345"/>
        <v>958</v>
      </c>
      <c r="D17246" t="str">
        <f t="shared" ca="1" si="1348"/>
        <v>Implant dental work</v>
      </c>
      <c r="E17246">
        <f t="shared" ca="1" si="1349"/>
        <v>18</v>
      </c>
    </row>
    <row r="17247" spans="1:5" x14ac:dyDescent="0.2">
      <c r="A17247" t="str">
        <f t="shared" ca="1" si="1346"/>
        <v>Major</v>
      </c>
      <c r="B17247" t="str">
        <f t="shared" ca="1" si="1347"/>
        <v>major restorative</v>
      </c>
      <c r="C17247">
        <f t="shared" si="1345"/>
        <v>958</v>
      </c>
      <c r="D17247" t="str">
        <f t="shared" ca="1" si="1348"/>
        <v>Single crowns, inlays, onlays</v>
      </c>
      <c r="E17247">
        <f t="shared" ca="1" si="1349"/>
        <v>14</v>
      </c>
    </row>
    <row r="17248" spans="1:5" x14ac:dyDescent="0.2">
      <c r="A17248" t="str">
        <f t="shared" ca="1" si="1346"/>
        <v>Diagnostics and Preventative</v>
      </c>
      <c r="B17248" t="str">
        <f t="shared" ca="1" si="1347"/>
        <v>Full-mouth x-ray</v>
      </c>
      <c r="C17248">
        <f t="shared" si="1345"/>
        <v>958</v>
      </c>
      <c r="D17248">
        <f t="shared" ca="1" si="1348"/>
        <v>0</v>
      </c>
      <c r="E17248">
        <f t="shared" ca="1" si="1349"/>
        <v>3</v>
      </c>
    </row>
    <row r="17249" spans="1:5" x14ac:dyDescent="0.2">
      <c r="A17249" t="str">
        <f t="shared" ca="1" si="1346"/>
        <v>Other</v>
      </c>
      <c r="B17249" t="str">
        <f t="shared" ca="1" si="1347"/>
        <v>Implants</v>
      </c>
      <c r="C17249">
        <f t="shared" si="1345"/>
        <v>958</v>
      </c>
      <c r="D17249" t="str">
        <f t="shared" ca="1" si="1348"/>
        <v>Implant dental work</v>
      </c>
      <c r="E17249">
        <f t="shared" ca="1" si="1349"/>
        <v>18</v>
      </c>
    </row>
    <row r="17250" spans="1:5" x14ac:dyDescent="0.2">
      <c r="A17250" t="str">
        <f t="shared" ca="1" si="1346"/>
        <v>Diagnostics and Preventative</v>
      </c>
      <c r="B17250" t="str">
        <f t="shared" ca="1" si="1347"/>
        <v>Bitewing x-rays</v>
      </c>
      <c r="C17250">
        <f t="shared" si="1345"/>
        <v>958</v>
      </c>
      <c r="D17250">
        <f t="shared" ca="1" si="1348"/>
        <v>0</v>
      </c>
      <c r="E17250">
        <f t="shared" ca="1" si="1349"/>
        <v>2</v>
      </c>
    </row>
    <row r="17251" spans="1:5" x14ac:dyDescent="0.2">
      <c r="A17251" t="str">
        <f t="shared" ca="1" si="1346"/>
        <v>Basic</v>
      </c>
      <c r="B17251" t="str">
        <f t="shared" ca="1" si="1347"/>
        <v>basic restorative</v>
      </c>
      <c r="C17251">
        <f t="shared" si="1345"/>
        <v>958</v>
      </c>
      <c r="D17251" t="str">
        <f t="shared" ca="1" si="1348"/>
        <v>Fillings (amalgam "silver" and composite "white" non-molar)</v>
      </c>
      <c r="E17251">
        <f t="shared" ca="1" si="1349"/>
        <v>8</v>
      </c>
    </row>
    <row r="17252" spans="1:5" x14ac:dyDescent="0.2">
      <c r="A17252" t="str">
        <f t="shared" ca="1" si="1346"/>
        <v>Major</v>
      </c>
      <c r="B17252" t="str">
        <f t="shared" ca="1" si="1347"/>
        <v>prosthodontics</v>
      </c>
      <c r="C17252">
        <f t="shared" si="1345"/>
        <v>958</v>
      </c>
      <c r="D17252" t="str">
        <f t="shared" ca="1" si="1348"/>
        <v>Procedures for replacement of missing teeth by construction or repair of bridges and partial or complete dentures</v>
      </c>
      <c r="E17252">
        <f t="shared" ca="1" si="1349"/>
        <v>15</v>
      </c>
    </row>
    <row r="17253" spans="1:5" x14ac:dyDescent="0.2">
      <c r="A17253" t="str">
        <f t="shared" ca="1" si="1346"/>
        <v>Diagnostics and Preventative</v>
      </c>
      <c r="B17253" t="str">
        <f t="shared" ca="1" si="1347"/>
        <v>Periodic Exams</v>
      </c>
      <c r="C17253">
        <f t="shared" si="1345"/>
        <v>958</v>
      </c>
      <c r="D17253">
        <f t="shared" ca="1" si="1348"/>
        <v>0</v>
      </c>
      <c r="E17253">
        <f t="shared" ca="1" si="1349"/>
        <v>1</v>
      </c>
    </row>
    <row r="17254" spans="1:5" x14ac:dyDescent="0.2">
      <c r="A17254" t="str">
        <f t="shared" ca="1" si="1346"/>
        <v>Diagnostics and Preventative</v>
      </c>
      <c r="B17254" t="str">
        <f t="shared" ca="1" si="1347"/>
        <v>Prophylaxis</v>
      </c>
      <c r="C17254">
        <f t="shared" si="1345"/>
        <v>958</v>
      </c>
      <c r="D17254">
        <f t="shared" ca="1" si="1348"/>
        <v>0</v>
      </c>
      <c r="E17254">
        <f t="shared" ca="1" si="1349"/>
        <v>4</v>
      </c>
    </row>
    <row r="17255" spans="1:5" x14ac:dyDescent="0.2">
      <c r="A17255" t="str">
        <f t="shared" ca="1" si="1346"/>
        <v>Major</v>
      </c>
      <c r="B17255" t="str">
        <f t="shared" ca="1" si="1347"/>
        <v>temporomandibular joint dysfunction</v>
      </c>
      <c r="C17255">
        <f t="shared" si="1345"/>
        <v>958</v>
      </c>
      <c r="D17255" t="str">
        <f t="shared" ca="1" si="1348"/>
        <v>Services relating to hinging joints of the jaw</v>
      </c>
      <c r="E17255">
        <f t="shared" ca="1" si="1349"/>
        <v>16</v>
      </c>
    </row>
    <row r="17256" spans="1:5" x14ac:dyDescent="0.2">
      <c r="A17256" t="str">
        <f t="shared" ca="1" si="1346"/>
        <v>Diagnostics and Preventative</v>
      </c>
      <c r="B17256" t="str">
        <f t="shared" ca="1" si="1347"/>
        <v>Prophylaxis</v>
      </c>
      <c r="C17256">
        <f t="shared" ref="C17256:C17319" si="1350">IF(MOD(ROW(C17256)-2,18)&lt;&gt;0,C17255,C17255+1)</f>
        <v>958</v>
      </c>
      <c r="D17256">
        <f t="shared" ca="1" si="1348"/>
        <v>0</v>
      </c>
      <c r="E17256">
        <f t="shared" ca="1" si="1349"/>
        <v>4</v>
      </c>
    </row>
    <row r="17257" spans="1:5" x14ac:dyDescent="0.2">
      <c r="A17257" t="str">
        <f t="shared" ca="1" si="1346"/>
        <v>Major</v>
      </c>
      <c r="B17257" t="str">
        <f t="shared" ca="1" si="1347"/>
        <v>temporomandibular joint dysfunction</v>
      </c>
      <c r="C17257">
        <f t="shared" si="1350"/>
        <v>958</v>
      </c>
      <c r="D17257" t="str">
        <f t="shared" ca="1" si="1348"/>
        <v>Services relating to hinging joints of the jaw</v>
      </c>
      <c r="E17257">
        <f t="shared" ca="1" si="1349"/>
        <v>16</v>
      </c>
    </row>
    <row r="17258" spans="1:5" x14ac:dyDescent="0.2">
      <c r="A17258" t="str">
        <f t="shared" ca="1" si="1346"/>
        <v>Diagnostics and Preventative</v>
      </c>
      <c r="B17258" t="str">
        <f t="shared" ca="1" si="1347"/>
        <v>Fluoride treatments</v>
      </c>
      <c r="C17258">
        <f t="shared" si="1350"/>
        <v>958</v>
      </c>
      <c r="D17258">
        <f t="shared" ca="1" si="1348"/>
        <v>0</v>
      </c>
      <c r="E17258">
        <f t="shared" ca="1" si="1349"/>
        <v>5</v>
      </c>
    </row>
    <row r="17259" spans="1:5" x14ac:dyDescent="0.2">
      <c r="A17259" t="str">
        <f t="shared" ca="1" si="1346"/>
        <v>Basic</v>
      </c>
      <c r="B17259" t="str">
        <f t="shared" ca="1" si="1347"/>
        <v>general anesthesia</v>
      </c>
      <c r="C17259">
        <f t="shared" si="1350"/>
        <v>958</v>
      </c>
      <c r="D17259" t="str">
        <f t="shared" ca="1" si="1348"/>
        <v>Covered when used in conjunction with covered oral surgical procedures</v>
      </c>
      <c r="E17259">
        <f t="shared" ca="1" si="1349"/>
        <v>13</v>
      </c>
    </row>
    <row r="17260" spans="1:5" x14ac:dyDescent="0.2">
      <c r="A17260" t="str">
        <f t="shared" ca="1" si="1346"/>
        <v>Major</v>
      </c>
      <c r="B17260" t="str">
        <f t="shared" ca="1" si="1347"/>
        <v>prosthodontics</v>
      </c>
      <c r="C17260">
        <f t="shared" si="1350"/>
        <v>958</v>
      </c>
      <c r="D17260" t="str">
        <f t="shared" ca="1" si="1348"/>
        <v>Procedures for replacement of missing teeth by construction or repair of bridges and partial or complete dentures</v>
      </c>
      <c r="E17260">
        <f t="shared" ca="1" si="1349"/>
        <v>15</v>
      </c>
    </row>
    <row r="17261" spans="1:5" x14ac:dyDescent="0.2">
      <c r="A17261" t="str">
        <f t="shared" ca="1" si="1346"/>
        <v>Basic</v>
      </c>
      <c r="B17261" t="str">
        <f t="shared" ca="1" si="1347"/>
        <v>surgical periodontics</v>
      </c>
      <c r="C17261">
        <f t="shared" si="1350"/>
        <v>958</v>
      </c>
      <c r="D17261" t="str">
        <f t="shared" ca="1" si="1348"/>
        <v>Surgical treatment of the gums and supporting structures of the teeth</v>
      </c>
      <c r="E17261">
        <f t="shared" ca="1" si="1349"/>
        <v>11</v>
      </c>
    </row>
    <row r="17262" spans="1:5" x14ac:dyDescent="0.2">
      <c r="A17262" t="str">
        <f t="shared" ca="1" si="1346"/>
        <v>Major</v>
      </c>
      <c r="B17262" t="str">
        <f t="shared" ca="1" si="1347"/>
        <v>prosthodontics</v>
      </c>
      <c r="C17262">
        <f t="shared" si="1350"/>
        <v>958</v>
      </c>
      <c r="D17262" t="str">
        <f t="shared" ca="1" si="1348"/>
        <v>Procedures for replacement of missing teeth by construction or repair of bridges and partial or complete dentures</v>
      </c>
      <c r="E17262">
        <f t="shared" ca="1" si="1349"/>
        <v>15</v>
      </c>
    </row>
    <row r="17263" spans="1:5" x14ac:dyDescent="0.2">
      <c r="A17263" t="str">
        <f t="shared" ca="1" si="1346"/>
        <v>Diagnostics and Preventative</v>
      </c>
      <c r="B17263" t="str">
        <f t="shared" ca="1" si="1347"/>
        <v>Space Maintainers</v>
      </c>
      <c r="C17263">
        <f t="shared" si="1350"/>
        <v>958</v>
      </c>
      <c r="D17263">
        <f t="shared" ca="1" si="1348"/>
        <v>0</v>
      </c>
      <c r="E17263">
        <f t="shared" ca="1" si="1349"/>
        <v>7</v>
      </c>
    </row>
    <row r="17264" spans="1:5" x14ac:dyDescent="0.2">
      <c r="A17264" t="str">
        <f t="shared" ca="1" si="1346"/>
        <v>Basic</v>
      </c>
      <c r="B17264" t="str">
        <f t="shared" ca="1" si="1347"/>
        <v>endodontics</v>
      </c>
      <c r="C17264">
        <f t="shared" si="1350"/>
        <v>959</v>
      </c>
      <c r="D17264" t="str">
        <f t="shared" ca="1" si="1348"/>
        <v>Root canal, pulpal therapy</v>
      </c>
      <c r="E17264">
        <f t="shared" ca="1" si="1349"/>
        <v>10</v>
      </c>
    </row>
    <row r="17265" spans="1:5" x14ac:dyDescent="0.2">
      <c r="A17265" t="str">
        <f t="shared" ca="1" si="1346"/>
        <v>Diagnostics and Preventative</v>
      </c>
      <c r="B17265" t="str">
        <f t="shared" ca="1" si="1347"/>
        <v>Prophylaxis</v>
      </c>
      <c r="C17265">
        <f t="shared" si="1350"/>
        <v>959</v>
      </c>
      <c r="D17265">
        <f t="shared" ca="1" si="1348"/>
        <v>0</v>
      </c>
      <c r="E17265">
        <f t="shared" ca="1" si="1349"/>
        <v>4</v>
      </c>
    </row>
    <row r="17266" spans="1:5" x14ac:dyDescent="0.2">
      <c r="A17266" t="str">
        <f t="shared" ca="1" si="1346"/>
        <v>Orthodontics</v>
      </c>
      <c r="B17266" t="str">
        <f t="shared" ca="1" si="1347"/>
        <v>orthodontics</v>
      </c>
      <c r="C17266">
        <f t="shared" si="1350"/>
        <v>959</v>
      </c>
      <c r="D17266" t="str">
        <f t="shared" ca="1" si="1348"/>
        <v>For eligible dependents to age 19</v>
      </c>
      <c r="E17266">
        <f t="shared" ca="1" si="1349"/>
        <v>17</v>
      </c>
    </row>
    <row r="17267" spans="1:5" x14ac:dyDescent="0.2">
      <c r="A17267" t="str">
        <f t="shared" ca="1" si="1346"/>
        <v>Basic</v>
      </c>
      <c r="B17267" t="str">
        <f t="shared" ca="1" si="1347"/>
        <v>surgical periodontics</v>
      </c>
      <c r="C17267">
        <f t="shared" si="1350"/>
        <v>959</v>
      </c>
      <c r="D17267" t="str">
        <f t="shared" ca="1" si="1348"/>
        <v>Surgical treatment of the gums and supporting structures of the teeth</v>
      </c>
      <c r="E17267">
        <f t="shared" ca="1" si="1349"/>
        <v>11</v>
      </c>
    </row>
    <row r="17268" spans="1:5" x14ac:dyDescent="0.2">
      <c r="A17268" t="str">
        <f t="shared" ca="1" si="1346"/>
        <v>Basic</v>
      </c>
      <c r="B17268" t="str">
        <f t="shared" ca="1" si="1347"/>
        <v>surgical periodontics</v>
      </c>
      <c r="C17268">
        <f t="shared" si="1350"/>
        <v>959</v>
      </c>
      <c r="D17268" t="str">
        <f t="shared" ca="1" si="1348"/>
        <v>Surgical treatment of the gums and supporting structures of the teeth</v>
      </c>
      <c r="E17268">
        <f t="shared" ca="1" si="1349"/>
        <v>11</v>
      </c>
    </row>
    <row r="17269" spans="1:5" x14ac:dyDescent="0.2">
      <c r="A17269" t="str">
        <f t="shared" ca="1" si="1346"/>
        <v>Diagnostics and Preventative</v>
      </c>
      <c r="B17269" t="str">
        <f t="shared" ca="1" si="1347"/>
        <v>Bitewing x-rays</v>
      </c>
      <c r="C17269">
        <f t="shared" si="1350"/>
        <v>959</v>
      </c>
      <c r="D17269">
        <f t="shared" ca="1" si="1348"/>
        <v>0</v>
      </c>
      <c r="E17269">
        <f t="shared" ca="1" si="1349"/>
        <v>2</v>
      </c>
    </row>
    <row r="17270" spans="1:5" x14ac:dyDescent="0.2">
      <c r="A17270" t="str">
        <f t="shared" ca="1" si="1346"/>
        <v>Orthodontics</v>
      </c>
      <c r="B17270" t="str">
        <f t="shared" ca="1" si="1347"/>
        <v>orthodontics</v>
      </c>
      <c r="C17270">
        <f t="shared" si="1350"/>
        <v>959</v>
      </c>
      <c r="D17270" t="str">
        <f t="shared" ca="1" si="1348"/>
        <v>For eligible dependents to age 19</v>
      </c>
      <c r="E17270">
        <f t="shared" ca="1" si="1349"/>
        <v>17</v>
      </c>
    </row>
    <row r="17271" spans="1:5" x14ac:dyDescent="0.2">
      <c r="A17271" t="str">
        <f t="shared" ca="1" si="1346"/>
        <v>Basic</v>
      </c>
      <c r="B17271" t="str">
        <f t="shared" ca="1" si="1347"/>
        <v>oral surgery</v>
      </c>
      <c r="C17271">
        <f t="shared" si="1350"/>
        <v>959</v>
      </c>
      <c r="D17271" t="str">
        <f t="shared" ca="1" si="1348"/>
        <v>Extraction and other surgery procedures, incl. pre- and post-operative care</v>
      </c>
      <c r="E17271">
        <f t="shared" ca="1" si="1349"/>
        <v>9</v>
      </c>
    </row>
    <row r="17272" spans="1:5" x14ac:dyDescent="0.2">
      <c r="A17272" t="str">
        <f t="shared" ca="1" si="1346"/>
        <v>Major</v>
      </c>
      <c r="B17272" t="str">
        <f t="shared" ca="1" si="1347"/>
        <v>prosthodontics</v>
      </c>
      <c r="C17272">
        <f t="shared" si="1350"/>
        <v>959</v>
      </c>
      <c r="D17272" t="str">
        <f t="shared" ca="1" si="1348"/>
        <v>Procedures for replacement of missing teeth by construction or repair of bridges and partial or complete dentures</v>
      </c>
      <c r="E17272">
        <f t="shared" ca="1" si="1349"/>
        <v>15</v>
      </c>
    </row>
    <row r="17273" spans="1:5" x14ac:dyDescent="0.2">
      <c r="A17273" t="str">
        <f t="shared" ca="1" si="1346"/>
        <v>Diagnostics and Preventative</v>
      </c>
      <c r="B17273" t="str">
        <f t="shared" ca="1" si="1347"/>
        <v>Fluoride treatments</v>
      </c>
      <c r="C17273">
        <f t="shared" si="1350"/>
        <v>959</v>
      </c>
      <c r="D17273">
        <f t="shared" ca="1" si="1348"/>
        <v>0</v>
      </c>
      <c r="E17273">
        <f t="shared" ca="1" si="1349"/>
        <v>5</v>
      </c>
    </row>
    <row r="17274" spans="1:5" x14ac:dyDescent="0.2">
      <c r="A17274" t="str">
        <f t="shared" ca="1" si="1346"/>
        <v>Diagnostics and Preventative</v>
      </c>
      <c r="B17274" t="str">
        <f t="shared" ca="1" si="1347"/>
        <v>Space Maintainers</v>
      </c>
      <c r="C17274">
        <f t="shared" si="1350"/>
        <v>959</v>
      </c>
      <c r="D17274">
        <f t="shared" ca="1" si="1348"/>
        <v>0</v>
      </c>
      <c r="E17274">
        <f t="shared" ca="1" si="1349"/>
        <v>7</v>
      </c>
    </row>
    <row r="17275" spans="1:5" x14ac:dyDescent="0.2">
      <c r="A17275" t="str">
        <f t="shared" ca="1" si="1346"/>
        <v>Basic</v>
      </c>
      <c r="B17275" t="str">
        <f t="shared" ca="1" si="1347"/>
        <v>endodontics</v>
      </c>
      <c r="C17275">
        <f t="shared" si="1350"/>
        <v>959</v>
      </c>
      <c r="D17275" t="str">
        <f t="shared" ca="1" si="1348"/>
        <v>Root canal, pulpal therapy</v>
      </c>
      <c r="E17275">
        <f t="shared" ca="1" si="1349"/>
        <v>10</v>
      </c>
    </row>
    <row r="17276" spans="1:5" x14ac:dyDescent="0.2">
      <c r="A17276" t="str">
        <f t="shared" ca="1" si="1346"/>
        <v>Diagnostics and Preventative</v>
      </c>
      <c r="B17276" t="str">
        <f t="shared" ca="1" si="1347"/>
        <v>Sealants</v>
      </c>
      <c r="C17276">
        <f t="shared" si="1350"/>
        <v>959</v>
      </c>
      <c r="D17276">
        <f t="shared" ca="1" si="1348"/>
        <v>0</v>
      </c>
      <c r="E17276">
        <f t="shared" ca="1" si="1349"/>
        <v>6</v>
      </c>
    </row>
    <row r="17277" spans="1:5" x14ac:dyDescent="0.2">
      <c r="A17277" t="str">
        <f t="shared" ca="1" si="1346"/>
        <v>Orthodontics</v>
      </c>
      <c r="B17277" t="str">
        <f t="shared" ca="1" si="1347"/>
        <v>orthodontics</v>
      </c>
      <c r="C17277">
        <f t="shared" si="1350"/>
        <v>959</v>
      </c>
      <c r="D17277" t="str">
        <f t="shared" ca="1" si="1348"/>
        <v>For eligible dependents to age 19</v>
      </c>
      <c r="E17277">
        <f t="shared" ca="1" si="1349"/>
        <v>17</v>
      </c>
    </row>
    <row r="17278" spans="1:5" x14ac:dyDescent="0.2">
      <c r="A17278" t="str">
        <f t="shared" ca="1" si="1346"/>
        <v>Other</v>
      </c>
      <c r="B17278" t="str">
        <f t="shared" ca="1" si="1347"/>
        <v>Implants</v>
      </c>
      <c r="C17278">
        <f t="shared" si="1350"/>
        <v>959</v>
      </c>
      <c r="D17278" t="str">
        <f t="shared" ca="1" si="1348"/>
        <v>Implant dental work</v>
      </c>
      <c r="E17278">
        <f t="shared" ca="1" si="1349"/>
        <v>18</v>
      </c>
    </row>
    <row r="17279" spans="1:5" x14ac:dyDescent="0.2">
      <c r="A17279" t="str">
        <f t="shared" ca="1" si="1346"/>
        <v>Diagnostics and Preventative</v>
      </c>
      <c r="B17279" t="str">
        <f t="shared" ca="1" si="1347"/>
        <v>Sealants</v>
      </c>
      <c r="C17279">
        <f t="shared" si="1350"/>
        <v>959</v>
      </c>
      <c r="D17279">
        <f t="shared" ca="1" si="1348"/>
        <v>0</v>
      </c>
      <c r="E17279">
        <f t="shared" ca="1" si="1349"/>
        <v>6</v>
      </c>
    </row>
    <row r="17280" spans="1:5" x14ac:dyDescent="0.2">
      <c r="A17280" t="str">
        <f t="shared" ca="1" si="1346"/>
        <v>Orthodontics</v>
      </c>
      <c r="B17280" t="str">
        <f t="shared" ca="1" si="1347"/>
        <v>orthodontics</v>
      </c>
      <c r="C17280">
        <f t="shared" si="1350"/>
        <v>959</v>
      </c>
      <c r="D17280" t="str">
        <f t="shared" ca="1" si="1348"/>
        <v>For eligible dependents to age 19</v>
      </c>
      <c r="E17280">
        <f t="shared" ca="1" si="1349"/>
        <v>17</v>
      </c>
    </row>
    <row r="17281" spans="1:5" x14ac:dyDescent="0.2">
      <c r="A17281" t="str">
        <f t="shared" ca="1" si="1346"/>
        <v>Basic</v>
      </c>
      <c r="B17281" t="str">
        <f t="shared" ca="1" si="1347"/>
        <v>non-surgical periodontics</v>
      </c>
      <c r="C17281">
        <f t="shared" si="1350"/>
        <v>959</v>
      </c>
      <c r="D17281" t="str">
        <f t="shared" ca="1" si="1348"/>
        <v xml:space="preserve">Non-surgical treatment of the gums and supporting structures of the teeth </v>
      </c>
      <c r="E17281">
        <f t="shared" ca="1" si="1349"/>
        <v>12</v>
      </c>
    </row>
    <row r="17282" spans="1:5" x14ac:dyDescent="0.2">
      <c r="A17282" t="str">
        <f t="shared" ref="A17282:A17345" ca="1" si="1351">INDEX(services,E17282,1)</f>
        <v>Basic</v>
      </c>
      <c r="B17282" t="str">
        <f t="shared" ref="B17282:B17345" ca="1" si="1352">INDEX(services,E17282,2)</f>
        <v>general anesthesia</v>
      </c>
      <c r="C17282">
        <f t="shared" si="1350"/>
        <v>960</v>
      </c>
      <c r="D17282" t="str">
        <f t="shared" ref="D17282:D17345" ca="1" si="1353">INDEX(services,E17282,3)</f>
        <v>Covered when used in conjunction with covered oral surgical procedures</v>
      </c>
      <c r="E17282">
        <f t="shared" ref="E17282:E17345" ca="1" si="1354">RANDBETWEEN(1,ROWS(services))</f>
        <v>13</v>
      </c>
    </row>
    <row r="17283" spans="1:5" x14ac:dyDescent="0.2">
      <c r="A17283" t="str">
        <f t="shared" ca="1" si="1351"/>
        <v>Diagnostics and Preventative</v>
      </c>
      <c r="B17283" t="str">
        <f t="shared" ca="1" si="1352"/>
        <v>Sealants</v>
      </c>
      <c r="C17283">
        <f t="shared" si="1350"/>
        <v>960</v>
      </c>
      <c r="D17283">
        <f t="shared" ca="1" si="1353"/>
        <v>0</v>
      </c>
      <c r="E17283">
        <f t="shared" ca="1" si="1354"/>
        <v>6</v>
      </c>
    </row>
    <row r="17284" spans="1:5" x14ac:dyDescent="0.2">
      <c r="A17284" t="str">
        <f t="shared" ca="1" si="1351"/>
        <v>Diagnostics and Preventative</v>
      </c>
      <c r="B17284" t="str">
        <f t="shared" ca="1" si="1352"/>
        <v>Bitewing x-rays</v>
      </c>
      <c r="C17284">
        <f t="shared" si="1350"/>
        <v>960</v>
      </c>
      <c r="D17284">
        <f t="shared" ca="1" si="1353"/>
        <v>0</v>
      </c>
      <c r="E17284">
        <f t="shared" ca="1" si="1354"/>
        <v>2</v>
      </c>
    </row>
    <row r="17285" spans="1:5" x14ac:dyDescent="0.2">
      <c r="A17285" t="str">
        <f t="shared" ca="1" si="1351"/>
        <v>Major</v>
      </c>
      <c r="B17285" t="str">
        <f t="shared" ca="1" si="1352"/>
        <v>prosthodontics</v>
      </c>
      <c r="C17285">
        <f t="shared" si="1350"/>
        <v>960</v>
      </c>
      <c r="D17285" t="str">
        <f t="shared" ca="1" si="1353"/>
        <v>Procedures for replacement of missing teeth by construction or repair of bridges and partial or complete dentures</v>
      </c>
      <c r="E17285">
        <f t="shared" ca="1" si="1354"/>
        <v>15</v>
      </c>
    </row>
    <row r="17286" spans="1:5" x14ac:dyDescent="0.2">
      <c r="A17286" t="str">
        <f t="shared" ca="1" si="1351"/>
        <v>Major</v>
      </c>
      <c r="B17286" t="str">
        <f t="shared" ca="1" si="1352"/>
        <v>temporomandibular joint dysfunction</v>
      </c>
      <c r="C17286">
        <f t="shared" si="1350"/>
        <v>960</v>
      </c>
      <c r="D17286" t="str">
        <f t="shared" ca="1" si="1353"/>
        <v>Services relating to hinging joints of the jaw</v>
      </c>
      <c r="E17286">
        <f t="shared" ca="1" si="1354"/>
        <v>16</v>
      </c>
    </row>
    <row r="17287" spans="1:5" x14ac:dyDescent="0.2">
      <c r="A17287" t="str">
        <f t="shared" ca="1" si="1351"/>
        <v>Diagnostics and Preventative</v>
      </c>
      <c r="B17287" t="str">
        <f t="shared" ca="1" si="1352"/>
        <v>Fluoride treatments</v>
      </c>
      <c r="C17287">
        <f t="shared" si="1350"/>
        <v>960</v>
      </c>
      <c r="D17287">
        <f t="shared" ca="1" si="1353"/>
        <v>0</v>
      </c>
      <c r="E17287">
        <f t="shared" ca="1" si="1354"/>
        <v>5</v>
      </c>
    </row>
    <row r="17288" spans="1:5" x14ac:dyDescent="0.2">
      <c r="A17288" t="str">
        <f t="shared" ca="1" si="1351"/>
        <v>Basic</v>
      </c>
      <c r="B17288" t="str">
        <f t="shared" ca="1" si="1352"/>
        <v>basic restorative</v>
      </c>
      <c r="C17288">
        <f t="shared" si="1350"/>
        <v>960</v>
      </c>
      <c r="D17288" t="str">
        <f t="shared" ca="1" si="1353"/>
        <v>Fillings (amalgam "silver" and composite "white" non-molar)</v>
      </c>
      <c r="E17288">
        <f t="shared" ca="1" si="1354"/>
        <v>8</v>
      </c>
    </row>
    <row r="17289" spans="1:5" x14ac:dyDescent="0.2">
      <c r="A17289" t="str">
        <f t="shared" ca="1" si="1351"/>
        <v>Basic</v>
      </c>
      <c r="B17289" t="str">
        <f t="shared" ca="1" si="1352"/>
        <v>non-surgical periodontics</v>
      </c>
      <c r="C17289">
        <f t="shared" si="1350"/>
        <v>960</v>
      </c>
      <c r="D17289" t="str">
        <f t="shared" ca="1" si="1353"/>
        <v xml:space="preserve">Non-surgical treatment of the gums and supporting structures of the teeth </v>
      </c>
      <c r="E17289">
        <f t="shared" ca="1" si="1354"/>
        <v>12</v>
      </c>
    </row>
    <row r="17290" spans="1:5" x14ac:dyDescent="0.2">
      <c r="A17290" t="str">
        <f t="shared" ca="1" si="1351"/>
        <v>Basic</v>
      </c>
      <c r="B17290" t="str">
        <f t="shared" ca="1" si="1352"/>
        <v>surgical periodontics</v>
      </c>
      <c r="C17290">
        <f t="shared" si="1350"/>
        <v>960</v>
      </c>
      <c r="D17290" t="str">
        <f t="shared" ca="1" si="1353"/>
        <v>Surgical treatment of the gums and supporting structures of the teeth</v>
      </c>
      <c r="E17290">
        <f t="shared" ca="1" si="1354"/>
        <v>11</v>
      </c>
    </row>
    <row r="17291" spans="1:5" x14ac:dyDescent="0.2">
      <c r="A17291" t="str">
        <f t="shared" ca="1" si="1351"/>
        <v>Diagnostics and Preventative</v>
      </c>
      <c r="B17291" t="str">
        <f t="shared" ca="1" si="1352"/>
        <v>Periodic Exams</v>
      </c>
      <c r="C17291">
        <f t="shared" si="1350"/>
        <v>960</v>
      </c>
      <c r="D17291">
        <f t="shared" ca="1" si="1353"/>
        <v>0</v>
      </c>
      <c r="E17291">
        <f t="shared" ca="1" si="1354"/>
        <v>1</v>
      </c>
    </row>
    <row r="17292" spans="1:5" x14ac:dyDescent="0.2">
      <c r="A17292" t="str">
        <f t="shared" ca="1" si="1351"/>
        <v>Diagnostics and Preventative</v>
      </c>
      <c r="B17292" t="str">
        <f t="shared" ca="1" si="1352"/>
        <v>Prophylaxis</v>
      </c>
      <c r="C17292">
        <f t="shared" si="1350"/>
        <v>960</v>
      </c>
      <c r="D17292">
        <f t="shared" ca="1" si="1353"/>
        <v>0</v>
      </c>
      <c r="E17292">
        <f t="shared" ca="1" si="1354"/>
        <v>4</v>
      </c>
    </row>
    <row r="17293" spans="1:5" x14ac:dyDescent="0.2">
      <c r="A17293" t="str">
        <f t="shared" ca="1" si="1351"/>
        <v>Diagnostics and Preventative</v>
      </c>
      <c r="B17293" t="str">
        <f t="shared" ca="1" si="1352"/>
        <v>Bitewing x-rays</v>
      </c>
      <c r="C17293">
        <f t="shared" si="1350"/>
        <v>960</v>
      </c>
      <c r="D17293">
        <f t="shared" ca="1" si="1353"/>
        <v>0</v>
      </c>
      <c r="E17293">
        <f t="shared" ca="1" si="1354"/>
        <v>2</v>
      </c>
    </row>
    <row r="17294" spans="1:5" x14ac:dyDescent="0.2">
      <c r="A17294" t="str">
        <f t="shared" ca="1" si="1351"/>
        <v>Diagnostics and Preventative</v>
      </c>
      <c r="B17294" t="str">
        <f t="shared" ca="1" si="1352"/>
        <v>Space Maintainers</v>
      </c>
      <c r="C17294">
        <f t="shared" si="1350"/>
        <v>960</v>
      </c>
      <c r="D17294">
        <f t="shared" ca="1" si="1353"/>
        <v>0</v>
      </c>
      <c r="E17294">
        <f t="shared" ca="1" si="1354"/>
        <v>7</v>
      </c>
    </row>
    <row r="17295" spans="1:5" x14ac:dyDescent="0.2">
      <c r="A17295" t="str">
        <f t="shared" ca="1" si="1351"/>
        <v>Major</v>
      </c>
      <c r="B17295" t="str">
        <f t="shared" ca="1" si="1352"/>
        <v>temporomandibular joint dysfunction</v>
      </c>
      <c r="C17295">
        <f t="shared" si="1350"/>
        <v>960</v>
      </c>
      <c r="D17295" t="str">
        <f t="shared" ca="1" si="1353"/>
        <v>Services relating to hinging joints of the jaw</v>
      </c>
      <c r="E17295">
        <f t="shared" ca="1" si="1354"/>
        <v>16</v>
      </c>
    </row>
    <row r="17296" spans="1:5" x14ac:dyDescent="0.2">
      <c r="A17296" t="str">
        <f t="shared" ca="1" si="1351"/>
        <v>Basic</v>
      </c>
      <c r="B17296" t="str">
        <f t="shared" ca="1" si="1352"/>
        <v>endodontics</v>
      </c>
      <c r="C17296">
        <f t="shared" si="1350"/>
        <v>960</v>
      </c>
      <c r="D17296" t="str">
        <f t="shared" ca="1" si="1353"/>
        <v>Root canal, pulpal therapy</v>
      </c>
      <c r="E17296">
        <f t="shared" ca="1" si="1354"/>
        <v>10</v>
      </c>
    </row>
    <row r="17297" spans="1:5" x14ac:dyDescent="0.2">
      <c r="A17297" t="str">
        <f t="shared" ca="1" si="1351"/>
        <v>Basic</v>
      </c>
      <c r="B17297" t="str">
        <f t="shared" ca="1" si="1352"/>
        <v>surgical periodontics</v>
      </c>
      <c r="C17297">
        <f t="shared" si="1350"/>
        <v>960</v>
      </c>
      <c r="D17297" t="str">
        <f t="shared" ca="1" si="1353"/>
        <v>Surgical treatment of the gums and supporting structures of the teeth</v>
      </c>
      <c r="E17297">
        <f t="shared" ca="1" si="1354"/>
        <v>11</v>
      </c>
    </row>
    <row r="17298" spans="1:5" x14ac:dyDescent="0.2">
      <c r="A17298" t="str">
        <f t="shared" ca="1" si="1351"/>
        <v>Major</v>
      </c>
      <c r="B17298" t="str">
        <f t="shared" ca="1" si="1352"/>
        <v>prosthodontics</v>
      </c>
      <c r="C17298">
        <f t="shared" si="1350"/>
        <v>960</v>
      </c>
      <c r="D17298" t="str">
        <f t="shared" ca="1" si="1353"/>
        <v>Procedures for replacement of missing teeth by construction or repair of bridges and partial or complete dentures</v>
      </c>
      <c r="E17298">
        <f t="shared" ca="1" si="1354"/>
        <v>15</v>
      </c>
    </row>
    <row r="17299" spans="1:5" x14ac:dyDescent="0.2">
      <c r="A17299" t="str">
        <f t="shared" ca="1" si="1351"/>
        <v>Diagnostics and Preventative</v>
      </c>
      <c r="B17299" t="str">
        <f t="shared" ca="1" si="1352"/>
        <v>Periodic Exams</v>
      </c>
      <c r="C17299">
        <f t="shared" si="1350"/>
        <v>960</v>
      </c>
      <c r="D17299">
        <f t="shared" ca="1" si="1353"/>
        <v>0</v>
      </c>
      <c r="E17299">
        <f t="shared" ca="1" si="1354"/>
        <v>1</v>
      </c>
    </row>
    <row r="17300" spans="1:5" x14ac:dyDescent="0.2">
      <c r="A17300" t="str">
        <f t="shared" ca="1" si="1351"/>
        <v>Diagnostics and Preventative</v>
      </c>
      <c r="B17300" t="str">
        <f t="shared" ca="1" si="1352"/>
        <v>Fluoride treatments</v>
      </c>
      <c r="C17300">
        <f t="shared" si="1350"/>
        <v>961</v>
      </c>
      <c r="D17300">
        <f t="shared" ca="1" si="1353"/>
        <v>0</v>
      </c>
      <c r="E17300">
        <f t="shared" ca="1" si="1354"/>
        <v>5</v>
      </c>
    </row>
    <row r="17301" spans="1:5" x14ac:dyDescent="0.2">
      <c r="A17301" t="str">
        <f t="shared" ca="1" si="1351"/>
        <v>Basic</v>
      </c>
      <c r="B17301" t="str">
        <f t="shared" ca="1" si="1352"/>
        <v>oral surgery</v>
      </c>
      <c r="C17301">
        <f t="shared" si="1350"/>
        <v>961</v>
      </c>
      <c r="D17301" t="str">
        <f t="shared" ca="1" si="1353"/>
        <v>Extraction and other surgery procedures, incl. pre- and post-operative care</v>
      </c>
      <c r="E17301">
        <f t="shared" ca="1" si="1354"/>
        <v>9</v>
      </c>
    </row>
    <row r="17302" spans="1:5" x14ac:dyDescent="0.2">
      <c r="A17302" t="str">
        <f t="shared" ca="1" si="1351"/>
        <v>Basic</v>
      </c>
      <c r="B17302" t="str">
        <f t="shared" ca="1" si="1352"/>
        <v>basic restorative</v>
      </c>
      <c r="C17302">
        <f t="shared" si="1350"/>
        <v>961</v>
      </c>
      <c r="D17302" t="str">
        <f t="shared" ca="1" si="1353"/>
        <v>Fillings (amalgam "silver" and composite "white" non-molar)</v>
      </c>
      <c r="E17302">
        <f t="shared" ca="1" si="1354"/>
        <v>8</v>
      </c>
    </row>
    <row r="17303" spans="1:5" x14ac:dyDescent="0.2">
      <c r="A17303" t="str">
        <f t="shared" ca="1" si="1351"/>
        <v>Basic</v>
      </c>
      <c r="B17303" t="str">
        <f t="shared" ca="1" si="1352"/>
        <v>general anesthesia</v>
      </c>
      <c r="C17303">
        <f t="shared" si="1350"/>
        <v>961</v>
      </c>
      <c r="D17303" t="str">
        <f t="shared" ca="1" si="1353"/>
        <v>Covered when used in conjunction with covered oral surgical procedures</v>
      </c>
      <c r="E17303">
        <f t="shared" ca="1" si="1354"/>
        <v>13</v>
      </c>
    </row>
    <row r="17304" spans="1:5" x14ac:dyDescent="0.2">
      <c r="A17304" t="str">
        <f t="shared" ca="1" si="1351"/>
        <v>Basic</v>
      </c>
      <c r="B17304" t="str">
        <f t="shared" ca="1" si="1352"/>
        <v>basic restorative</v>
      </c>
      <c r="C17304">
        <f t="shared" si="1350"/>
        <v>961</v>
      </c>
      <c r="D17304" t="str">
        <f t="shared" ca="1" si="1353"/>
        <v>Fillings (amalgam "silver" and composite "white" non-molar)</v>
      </c>
      <c r="E17304">
        <f t="shared" ca="1" si="1354"/>
        <v>8</v>
      </c>
    </row>
    <row r="17305" spans="1:5" x14ac:dyDescent="0.2">
      <c r="A17305" t="str">
        <f t="shared" ca="1" si="1351"/>
        <v>Diagnostics and Preventative</v>
      </c>
      <c r="B17305" t="str">
        <f t="shared" ca="1" si="1352"/>
        <v>Bitewing x-rays</v>
      </c>
      <c r="C17305">
        <f t="shared" si="1350"/>
        <v>961</v>
      </c>
      <c r="D17305">
        <f t="shared" ca="1" si="1353"/>
        <v>0</v>
      </c>
      <c r="E17305">
        <f t="shared" ca="1" si="1354"/>
        <v>2</v>
      </c>
    </row>
    <row r="17306" spans="1:5" x14ac:dyDescent="0.2">
      <c r="A17306" t="str">
        <f t="shared" ca="1" si="1351"/>
        <v>Diagnostics and Preventative</v>
      </c>
      <c r="B17306" t="str">
        <f t="shared" ca="1" si="1352"/>
        <v>Periodic Exams</v>
      </c>
      <c r="C17306">
        <f t="shared" si="1350"/>
        <v>961</v>
      </c>
      <c r="D17306">
        <f t="shared" ca="1" si="1353"/>
        <v>0</v>
      </c>
      <c r="E17306">
        <f t="shared" ca="1" si="1354"/>
        <v>1</v>
      </c>
    </row>
    <row r="17307" spans="1:5" x14ac:dyDescent="0.2">
      <c r="A17307" t="str">
        <f t="shared" ca="1" si="1351"/>
        <v>Basic</v>
      </c>
      <c r="B17307" t="str">
        <f t="shared" ca="1" si="1352"/>
        <v>oral surgery</v>
      </c>
      <c r="C17307">
        <f t="shared" si="1350"/>
        <v>961</v>
      </c>
      <c r="D17307" t="str">
        <f t="shared" ca="1" si="1353"/>
        <v>Extraction and other surgery procedures, incl. pre- and post-operative care</v>
      </c>
      <c r="E17307">
        <f t="shared" ca="1" si="1354"/>
        <v>9</v>
      </c>
    </row>
    <row r="17308" spans="1:5" x14ac:dyDescent="0.2">
      <c r="A17308" t="str">
        <f t="shared" ca="1" si="1351"/>
        <v>Diagnostics and Preventative</v>
      </c>
      <c r="B17308" t="str">
        <f t="shared" ca="1" si="1352"/>
        <v>Periodic Exams</v>
      </c>
      <c r="C17308">
        <f t="shared" si="1350"/>
        <v>961</v>
      </c>
      <c r="D17308">
        <f t="shared" ca="1" si="1353"/>
        <v>0</v>
      </c>
      <c r="E17308">
        <f t="shared" ca="1" si="1354"/>
        <v>1</v>
      </c>
    </row>
    <row r="17309" spans="1:5" x14ac:dyDescent="0.2">
      <c r="A17309" t="str">
        <f t="shared" ca="1" si="1351"/>
        <v>Basic</v>
      </c>
      <c r="B17309" t="str">
        <f t="shared" ca="1" si="1352"/>
        <v>endodontics</v>
      </c>
      <c r="C17309">
        <f t="shared" si="1350"/>
        <v>961</v>
      </c>
      <c r="D17309" t="str">
        <f t="shared" ca="1" si="1353"/>
        <v>Root canal, pulpal therapy</v>
      </c>
      <c r="E17309">
        <f t="shared" ca="1" si="1354"/>
        <v>10</v>
      </c>
    </row>
    <row r="17310" spans="1:5" x14ac:dyDescent="0.2">
      <c r="A17310" t="str">
        <f t="shared" ca="1" si="1351"/>
        <v>Major</v>
      </c>
      <c r="B17310" t="str">
        <f t="shared" ca="1" si="1352"/>
        <v>prosthodontics</v>
      </c>
      <c r="C17310">
        <f t="shared" si="1350"/>
        <v>961</v>
      </c>
      <c r="D17310" t="str">
        <f t="shared" ca="1" si="1353"/>
        <v>Procedures for replacement of missing teeth by construction or repair of bridges and partial or complete dentures</v>
      </c>
      <c r="E17310">
        <f t="shared" ca="1" si="1354"/>
        <v>15</v>
      </c>
    </row>
    <row r="17311" spans="1:5" x14ac:dyDescent="0.2">
      <c r="A17311" t="str">
        <f t="shared" ca="1" si="1351"/>
        <v>Diagnostics and Preventative</v>
      </c>
      <c r="B17311" t="str">
        <f t="shared" ca="1" si="1352"/>
        <v>Prophylaxis</v>
      </c>
      <c r="C17311">
        <f t="shared" si="1350"/>
        <v>961</v>
      </c>
      <c r="D17311">
        <f t="shared" ca="1" si="1353"/>
        <v>0</v>
      </c>
      <c r="E17311">
        <f t="shared" ca="1" si="1354"/>
        <v>4</v>
      </c>
    </row>
    <row r="17312" spans="1:5" x14ac:dyDescent="0.2">
      <c r="A17312" t="str">
        <f t="shared" ca="1" si="1351"/>
        <v>Diagnostics and Preventative</v>
      </c>
      <c r="B17312" t="str">
        <f t="shared" ca="1" si="1352"/>
        <v>Sealants</v>
      </c>
      <c r="C17312">
        <f t="shared" si="1350"/>
        <v>961</v>
      </c>
      <c r="D17312">
        <f t="shared" ca="1" si="1353"/>
        <v>0</v>
      </c>
      <c r="E17312">
        <f t="shared" ca="1" si="1354"/>
        <v>6</v>
      </c>
    </row>
    <row r="17313" spans="1:5" x14ac:dyDescent="0.2">
      <c r="A17313" t="str">
        <f t="shared" ca="1" si="1351"/>
        <v>Orthodontics</v>
      </c>
      <c r="B17313" t="str">
        <f t="shared" ca="1" si="1352"/>
        <v>orthodontics</v>
      </c>
      <c r="C17313">
        <f t="shared" si="1350"/>
        <v>961</v>
      </c>
      <c r="D17313" t="str">
        <f t="shared" ca="1" si="1353"/>
        <v>For eligible dependents to age 19</v>
      </c>
      <c r="E17313">
        <f t="shared" ca="1" si="1354"/>
        <v>17</v>
      </c>
    </row>
    <row r="17314" spans="1:5" x14ac:dyDescent="0.2">
      <c r="A17314" t="str">
        <f t="shared" ca="1" si="1351"/>
        <v>Basic</v>
      </c>
      <c r="B17314" t="str">
        <f t="shared" ca="1" si="1352"/>
        <v>non-surgical periodontics</v>
      </c>
      <c r="C17314">
        <f t="shared" si="1350"/>
        <v>961</v>
      </c>
      <c r="D17314" t="str">
        <f t="shared" ca="1" si="1353"/>
        <v xml:space="preserve">Non-surgical treatment of the gums and supporting structures of the teeth </v>
      </c>
      <c r="E17314">
        <f t="shared" ca="1" si="1354"/>
        <v>12</v>
      </c>
    </row>
    <row r="17315" spans="1:5" x14ac:dyDescent="0.2">
      <c r="A17315" t="str">
        <f t="shared" ca="1" si="1351"/>
        <v>Orthodontics</v>
      </c>
      <c r="B17315" t="str">
        <f t="shared" ca="1" si="1352"/>
        <v>orthodontics</v>
      </c>
      <c r="C17315">
        <f t="shared" si="1350"/>
        <v>961</v>
      </c>
      <c r="D17315" t="str">
        <f t="shared" ca="1" si="1353"/>
        <v>For eligible dependents to age 19</v>
      </c>
      <c r="E17315">
        <f t="shared" ca="1" si="1354"/>
        <v>17</v>
      </c>
    </row>
    <row r="17316" spans="1:5" x14ac:dyDescent="0.2">
      <c r="A17316" t="str">
        <f t="shared" ca="1" si="1351"/>
        <v>Major</v>
      </c>
      <c r="B17316" t="str">
        <f t="shared" ca="1" si="1352"/>
        <v>temporomandibular joint dysfunction</v>
      </c>
      <c r="C17316">
        <f t="shared" si="1350"/>
        <v>961</v>
      </c>
      <c r="D17316" t="str">
        <f t="shared" ca="1" si="1353"/>
        <v>Services relating to hinging joints of the jaw</v>
      </c>
      <c r="E17316">
        <f t="shared" ca="1" si="1354"/>
        <v>16</v>
      </c>
    </row>
    <row r="17317" spans="1:5" x14ac:dyDescent="0.2">
      <c r="A17317" t="str">
        <f t="shared" ca="1" si="1351"/>
        <v>Basic</v>
      </c>
      <c r="B17317" t="str">
        <f t="shared" ca="1" si="1352"/>
        <v>basic restorative</v>
      </c>
      <c r="C17317">
        <f t="shared" si="1350"/>
        <v>961</v>
      </c>
      <c r="D17317" t="str">
        <f t="shared" ca="1" si="1353"/>
        <v>Fillings (amalgam "silver" and composite "white" non-molar)</v>
      </c>
      <c r="E17317">
        <f t="shared" ca="1" si="1354"/>
        <v>8</v>
      </c>
    </row>
    <row r="17318" spans="1:5" x14ac:dyDescent="0.2">
      <c r="A17318" t="str">
        <f t="shared" ca="1" si="1351"/>
        <v>Diagnostics and Preventative</v>
      </c>
      <c r="B17318" t="str">
        <f t="shared" ca="1" si="1352"/>
        <v>Sealants</v>
      </c>
      <c r="C17318">
        <f t="shared" si="1350"/>
        <v>962</v>
      </c>
      <c r="D17318">
        <f t="shared" ca="1" si="1353"/>
        <v>0</v>
      </c>
      <c r="E17318">
        <f t="shared" ca="1" si="1354"/>
        <v>6</v>
      </c>
    </row>
    <row r="17319" spans="1:5" x14ac:dyDescent="0.2">
      <c r="A17319" t="str">
        <f t="shared" ca="1" si="1351"/>
        <v>Basic</v>
      </c>
      <c r="B17319" t="str">
        <f t="shared" ca="1" si="1352"/>
        <v>non-surgical periodontics</v>
      </c>
      <c r="C17319">
        <f t="shared" si="1350"/>
        <v>962</v>
      </c>
      <c r="D17319" t="str">
        <f t="shared" ca="1" si="1353"/>
        <v xml:space="preserve">Non-surgical treatment of the gums and supporting structures of the teeth </v>
      </c>
      <c r="E17319">
        <f t="shared" ca="1" si="1354"/>
        <v>12</v>
      </c>
    </row>
    <row r="17320" spans="1:5" x14ac:dyDescent="0.2">
      <c r="A17320" t="str">
        <f t="shared" ca="1" si="1351"/>
        <v>Diagnostics and Preventative</v>
      </c>
      <c r="B17320" t="str">
        <f t="shared" ca="1" si="1352"/>
        <v>Periodic Exams</v>
      </c>
      <c r="C17320">
        <f t="shared" ref="C17320:C17383" si="1355">IF(MOD(ROW(C17320)-2,18)&lt;&gt;0,C17319,C17319+1)</f>
        <v>962</v>
      </c>
      <c r="D17320">
        <f t="shared" ca="1" si="1353"/>
        <v>0</v>
      </c>
      <c r="E17320">
        <f t="shared" ca="1" si="1354"/>
        <v>1</v>
      </c>
    </row>
    <row r="17321" spans="1:5" x14ac:dyDescent="0.2">
      <c r="A17321" t="str">
        <f t="shared" ca="1" si="1351"/>
        <v>Major</v>
      </c>
      <c r="B17321" t="str">
        <f t="shared" ca="1" si="1352"/>
        <v>major restorative</v>
      </c>
      <c r="C17321">
        <f t="shared" si="1355"/>
        <v>962</v>
      </c>
      <c r="D17321" t="str">
        <f t="shared" ca="1" si="1353"/>
        <v>Single crowns, inlays, onlays</v>
      </c>
      <c r="E17321">
        <f t="shared" ca="1" si="1354"/>
        <v>14</v>
      </c>
    </row>
    <row r="17322" spans="1:5" x14ac:dyDescent="0.2">
      <c r="A17322" t="str">
        <f t="shared" ca="1" si="1351"/>
        <v>Diagnostics and Preventative</v>
      </c>
      <c r="B17322" t="str">
        <f t="shared" ca="1" si="1352"/>
        <v>Periodic Exams</v>
      </c>
      <c r="C17322">
        <f t="shared" si="1355"/>
        <v>962</v>
      </c>
      <c r="D17322">
        <f t="shared" ca="1" si="1353"/>
        <v>0</v>
      </c>
      <c r="E17322">
        <f t="shared" ca="1" si="1354"/>
        <v>1</v>
      </c>
    </row>
    <row r="17323" spans="1:5" x14ac:dyDescent="0.2">
      <c r="A17323" t="str">
        <f t="shared" ca="1" si="1351"/>
        <v>Basic</v>
      </c>
      <c r="B17323" t="str">
        <f t="shared" ca="1" si="1352"/>
        <v>surgical periodontics</v>
      </c>
      <c r="C17323">
        <f t="shared" si="1355"/>
        <v>962</v>
      </c>
      <c r="D17323" t="str">
        <f t="shared" ca="1" si="1353"/>
        <v>Surgical treatment of the gums and supporting structures of the teeth</v>
      </c>
      <c r="E17323">
        <f t="shared" ca="1" si="1354"/>
        <v>11</v>
      </c>
    </row>
    <row r="17324" spans="1:5" x14ac:dyDescent="0.2">
      <c r="A17324" t="str">
        <f t="shared" ca="1" si="1351"/>
        <v>Diagnostics and Preventative</v>
      </c>
      <c r="B17324" t="str">
        <f t="shared" ca="1" si="1352"/>
        <v>Periodic Exams</v>
      </c>
      <c r="C17324">
        <f t="shared" si="1355"/>
        <v>962</v>
      </c>
      <c r="D17324">
        <f t="shared" ca="1" si="1353"/>
        <v>0</v>
      </c>
      <c r="E17324">
        <f t="shared" ca="1" si="1354"/>
        <v>1</v>
      </c>
    </row>
    <row r="17325" spans="1:5" x14ac:dyDescent="0.2">
      <c r="A17325" t="str">
        <f t="shared" ca="1" si="1351"/>
        <v>Diagnostics and Preventative</v>
      </c>
      <c r="B17325" t="str">
        <f t="shared" ca="1" si="1352"/>
        <v>Periodic Exams</v>
      </c>
      <c r="C17325">
        <f t="shared" si="1355"/>
        <v>962</v>
      </c>
      <c r="D17325">
        <f t="shared" ca="1" si="1353"/>
        <v>0</v>
      </c>
      <c r="E17325">
        <f t="shared" ca="1" si="1354"/>
        <v>1</v>
      </c>
    </row>
    <row r="17326" spans="1:5" x14ac:dyDescent="0.2">
      <c r="A17326" t="str">
        <f t="shared" ca="1" si="1351"/>
        <v>Basic</v>
      </c>
      <c r="B17326" t="str">
        <f t="shared" ca="1" si="1352"/>
        <v>basic restorative</v>
      </c>
      <c r="C17326">
        <f t="shared" si="1355"/>
        <v>962</v>
      </c>
      <c r="D17326" t="str">
        <f t="shared" ca="1" si="1353"/>
        <v>Fillings (amalgam "silver" and composite "white" non-molar)</v>
      </c>
      <c r="E17326">
        <f t="shared" ca="1" si="1354"/>
        <v>8</v>
      </c>
    </row>
    <row r="17327" spans="1:5" x14ac:dyDescent="0.2">
      <c r="A17327" t="str">
        <f t="shared" ca="1" si="1351"/>
        <v>Other</v>
      </c>
      <c r="B17327" t="str">
        <f t="shared" ca="1" si="1352"/>
        <v>Implants</v>
      </c>
      <c r="C17327">
        <f t="shared" si="1355"/>
        <v>962</v>
      </c>
      <c r="D17327" t="str">
        <f t="shared" ca="1" si="1353"/>
        <v>Implant dental work</v>
      </c>
      <c r="E17327">
        <f t="shared" ca="1" si="1354"/>
        <v>18</v>
      </c>
    </row>
    <row r="17328" spans="1:5" x14ac:dyDescent="0.2">
      <c r="A17328" t="str">
        <f t="shared" ca="1" si="1351"/>
        <v>Diagnostics and Preventative</v>
      </c>
      <c r="B17328" t="str">
        <f t="shared" ca="1" si="1352"/>
        <v>Fluoride treatments</v>
      </c>
      <c r="C17328">
        <f t="shared" si="1355"/>
        <v>962</v>
      </c>
      <c r="D17328">
        <f t="shared" ca="1" si="1353"/>
        <v>0</v>
      </c>
      <c r="E17328">
        <f t="shared" ca="1" si="1354"/>
        <v>5</v>
      </c>
    </row>
    <row r="17329" spans="1:5" x14ac:dyDescent="0.2">
      <c r="A17329" t="str">
        <f t="shared" ca="1" si="1351"/>
        <v>Basic</v>
      </c>
      <c r="B17329" t="str">
        <f t="shared" ca="1" si="1352"/>
        <v>endodontics</v>
      </c>
      <c r="C17329">
        <f t="shared" si="1355"/>
        <v>962</v>
      </c>
      <c r="D17329" t="str">
        <f t="shared" ca="1" si="1353"/>
        <v>Root canal, pulpal therapy</v>
      </c>
      <c r="E17329">
        <f t="shared" ca="1" si="1354"/>
        <v>10</v>
      </c>
    </row>
    <row r="17330" spans="1:5" x14ac:dyDescent="0.2">
      <c r="A17330" t="str">
        <f t="shared" ca="1" si="1351"/>
        <v>Diagnostics and Preventative</v>
      </c>
      <c r="B17330" t="str">
        <f t="shared" ca="1" si="1352"/>
        <v>Periodic Exams</v>
      </c>
      <c r="C17330">
        <f t="shared" si="1355"/>
        <v>962</v>
      </c>
      <c r="D17330">
        <f t="shared" ca="1" si="1353"/>
        <v>0</v>
      </c>
      <c r="E17330">
        <f t="shared" ca="1" si="1354"/>
        <v>1</v>
      </c>
    </row>
    <row r="17331" spans="1:5" x14ac:dyDescent="0.2">
      <c r="A17331" t="str">
        <f t="shared" ca="1" si="1351"/>
        <v>Major</v>
      </c>
      <c r="B17331" t="str">
        <f t="shared" ca="1" si="1352"/>
        <v>major restorative</v>
      </c>
      <c r="C17331">
        <f t="shared" si="1355"/>
        <v>962</v>
      </c>
      <c r="D17331" t="str">
        <f t="shared" ca="1" si="1353"/>
        <v>Single crowns, inlays, onlays</v>
      </c>
      <c r="E17331">
        <f t="shared" ca="1" si="1354"/>
        <v>14</v>
      </c>
    </row>
    <row r="17332" spans="1:5" x14ac:dyDescent="0.2">
      <c r="A17332" t="str">
        <f t="shared" ca="1" si="1351"/>
        <v>Basic</v>
      </c>
      <c r="B17332" t="str">
        <f t="shared" ca="1" si="1352"/>
        <v>general anesthesia</v>
      </c>
      <c r="C17332">
        <f t="shared" si="1355"/>
        <v>962</v>
      </c>
      <c r="D17332" t="str">
        <f t="shared" ca="1" si="1353"/>
        <v>Covered when used in conjunction with covered oral surgical procedures</v>
      </c>
      <c r="E17332">
        <f t="shared" ca="1" si="1354"/>
        <v>13</v>
      </c>
    </row>
    <row r="17333" spans="1:5" x14ac:dyDescent="0.2">
      <c r="A17333" t="str">
        <f t="shared" ca="1" si="1351"/>
        <v>Diagnostics and Preventative</v>
      </c>
      <c r="B17333" t="str">
        <f t="shared" ca="1" si="1352"/>
        <v>Full-mouth x-ray</v>
      </c>
      <c r="C17333">
        <f t="shared" si="1355"/>
        <v>962</v>
      </c>
      <c r="D17333">
        <f t="shared" ca="1" si="1353"/>
        <v>0</v>
      </c>
      <c r="E17333">
        <f t="shared" ca="1" si="1354"/>
        <v>3</v>
      </c>
    </row>
    <row r="17334" spans="1:5" x14ac:dyDescent="0.2">
      <c r="A17334" t="str">
        <f t="shared" ca="1" si="1351"/>
        <v>Diagnostics and Preventative</v>
      </c>
      <c r="B17334" t="str">
        <f t="shared" ca="1" si="1352"/>
        <v>Prophylaxis</v>
      </c>
      <c r="C17334">
        <f t="shared" si="1355"/>
        <v>962</v>
      </c>
      <c r="D17334">
        <f t="shared" ca="1" si="1353"/>
        <v>0</v>
      </c>
      <c r="E17334">
        <f t="shared" ca="1" si="1354"/>
        <v>4</v>
      </c>
    </row>
    <row r="17335" spans="1:5" x14ac:dyDescent="0.2">
      <c r="A17335" t="str">
        <f t="shared" ca="1" si="1351"/>
        <v>Major</v>
      </c>
      <c r="B17335" t="str">
        <f t="shared" ca="1" si="1352"/>
        <v>major restorative</v>
      </c>
      <c r="C17335">
        <f t="shared" si="1355"/>
        <v>962</v>
      </c>
      <c r="D17335" t="str">
        <f t="shared" ca="1" si="1353"/>
        <v>Single crowns, inlays, onlays</v>
      </c>
      <c r="E17335">
        <f t="shared" ca="1" si="1354"/>
        <v>14</v>
      </c>
    </row>
    <row r="17336" spans="1:5" x14ac:dyDescent="0.2">
      <c r="A17336" t="str">
        <f t="shared" ca="1" si="1351"/>
        <v>Basic</v>
      </c>
      <c r="B17336" t="str">
        <f t="shared" ca="1" si="1352"/>
        <v>general anesthesia</v>
      </c>
      <c r="C17336">
        <f t="shared" si="1355"/>
        <v>963</v>
      </c>
      <c r="D17336" t="str">
        <f t="shared" ca="1" si="1353"/>
        <v>Covered when used in conjunction with covered oral surgical procedures</v>
      </c>
      <c r="E17336">
        <f t="shared" ca="1" si="1354"/>
        <v>13</v>
      </c>
    </row>
    <row r="17337" spans="1:5" x14ac:dyDescent="0.2">
      <c r="A17337" t="str">
        <f t="shared" ca="1" si="1351"/>
        <v>Major</v>
      </c>
      <c r="B17337" t="str">
        <f t="shared" ca="1" si="1352"/>
        <v>major restorative</v>
      </c>
      <c r="C17337">
        <f t="shared" si="1355"/>
        <v>963</v>
      </c>
      <c r="D17337" t="str">
        <f t="shared" ca="1" si="1353"/>
        <v>Single crowns, inlays, onlays</v>
      </c>
      <c r="E17337">
        <f t="shared" ca="1" si="1354"/>
        <v>14</v>
      </c>
    </row>
    <row r="17338" spans="1:5" x14ac:dyDescent="0.2">
      <c r="A17338" t="str">
        <f t="shared" ca="1" si="1351"/>
        <v>Diagnostics and Preventative</v>
      </c>
      <c r="B17338" t="str">
        <f t="shared" ca="1" si="1352"/>
        <v>Periodic Exams</v>
      </c>
      <c r="C17338">
        <f t="shared" si="1355"/>
        <v>963</v>
      </c>
      <c r="D17338">
        <f t="shared" ca="1" si="1353"/>
        <v>0</v>
      </c>
      <c r="E17338">
        <f t="shared" ca="1" si="1354"/>
        <v>1</v>
      </c>
    </row>
    <row r="17339" spans="1:5" x14ac:dyDescent="0.2">
      <c r="A17339" t="str">
        <f t="shared" ca="1" si="1351"/>
        <v>Basic</v>
      </c>
      <c r="B17339" t="str">
        <f t="shared" ca="1" si="1352"/>
        <v>non-surgical periodontics</v>
      </c>
      <c r="C17339">
        <f t="shared" si="1355"/>
        <v>963</v>
      </c>
      <c r="D17339" t="str">
        <f t="shared" ca="1" si="1353"/>
        <v xml:space="preserve">Non-surgical treatment of the gums and supporting structures of the teeth </v>
      </c>
      <c r="E17339">
        <f t="shared" ca="1" si="1354"/>
        <v>12</v>
      </c>
    </row>
    <row r="17340" spans="1:5" x14ac:dyDescent="0.2">
      <c r="A17340" t="str">
        <f t="shared" ca="1" si="1351"/>
        <v>Major</v>
      </c>
      <c r="B17340" t="str">
        <f t="shared" ca="1" si="1352"/>
        <v>temporomandibular joint dysfunction</v>
      </c>
      <c r="C17340">
        <f t="shared" si="1355"/>
        <v>963</v>
      </c>
      <c r="D17340" t="str">
        <f t="shared" ca="1" si="1353"/>
        <v>Services relating to hinging joints of the jaw</v>
      </c>
      <c r="E17340">
        <f t="shared" ca="1" si="1354"/>
        <v>16</v>
      </c>
    </row>
    <row r="17341" spans="1:5" x14ac:dyDescent="0.2">
      <c r="A17341" t="str">
        <f t="shared" ca="1" si="1351"/>
        <v>Orthodontics</v>
      </c>
      <c r="B17341" t="str">
        <f t="shared" ca="1" si="1352"/>
        <v>orthodontics</v>
      </c>
      <c r="C17341">
        <f t="shared" si="1355"/>
        <v>963</v>
      </c>
      <c r="D17341" t="str">
        <f t="shared" ca="1" si="1353"/>
        <v>For eligible dependents to age 19</v>
      </c>
      <c r="E17341">
        <f t="shared" ca="1" si="1354"/>
        <v>17</v>
      </c>
    </row>
    <row r="17342" spans="1:5" x14ac:dyDescent="0.2">
      <c r="A17342" t="str">
        <f t="shared" ca="1" si="1351"/>
        <v>Major</v>
      </c>
      <c r="B17342" t="str">
        <f t="shared" ca="1" si="1352"/>
        <v>temporomandibular joint dysfunction</v>
      </c>
      <c r="C17342">
        <f t="shared" si="1355"/>
        <v>963</v>
      </c>
      <c r="D17342" t="str">
        <f t="shared" ca="1" si="1353"/>
        <v>Services relating to hinging joints of the jaw</v>
      </c>
      <c r="E17342">
        <f t="shared" ca="1" si="1354"/>
        <v>16</v>
      </c>
    </row>
    <row r="17343" spans="1:5" x14ac:dyDescent="0.2">
      <c r="A17343" t="str">
        <f t="shared" ca="1" si="1351"/>
        <v>Basic</v>
      </c>
      <c r="B17343" t="str">
        <f t="shared" ca="1" si="1352"/>
        <v>surgical periodontics</v>
      </c>
      <c r="C17343">
        <f t="shared" si="1355"/>
        <v>963</v>
      </c>
      <c r="D17343" t="str">
        <f t="shared" ca="1" si="1353"/>
        <v>Surgical treatment of the gums and supporting structures of the teeth</v>
      </c>
      <c r="E17343">
        <f t="shared" ca="1" si="1354"/>
        <v>11</v>
      </c>
    </row>
    <row r="17344" spans="1:5" x14ac:dyDescent="0.2">
      <c r="A17344" t="str">
        <f t="shared" ca="1" si="1351"/>
        <v>Diagnostics and Preventative</v>
      </c>
      <c r="B17344" t="str">
        <f t="shared" ca="1" si="1352"/>
        <v>Full-mouth x-ray</v>
      </c>
      <c r="C17344">
        <f t="shared" si="1355"/>
        <v>963</v>
      </c>
      <c r="D17344">
        <f t="shared" ca="1" si="1353"/>
        <v>0</v>
      </c>
      <c r="E17344">
        <f t="shared" ca="1" si="1354"/>
        <v>3</v>
      </c>
    </row>
    <row r="17345" spans="1:5" x14ac:dyDescent="0.2">
      <c r="A17345" t="str">
        <f t="shared" ca="1" si="1351"/>
        <v>Basic</v>
      </c>
      <c r="B17345" t="str">
        <f t="shared" ca="1" si="1352"/>
        <v>general anesthesia</v>
      </c>
      <c r="C17345">
        <f t="shared" si="1355"/>
        <v>963</v>
      </c>
      <c r="D17345" t="str">
        <f t="shared" ca="1" si="1353"/>
        <v>Covered when used in conjunction with covered oral surgical procedures</v>
      </c>
      <c r="E17345">
        <f t="shared" ca="1" si="1354"/>
        <v>13</v>
      </c>
    </row>
    <row r="17346" spans="1:5" x14ac:dyDescent="0.2">
      <c r="A17346" t="str">
        <f t="shared" ref="A17346:A17409" ca="1" si="1356">INDEX(services,E17346,1)</f>
        <v>Diagnostics and Preventative</v>
      </c>
      <c r="B17346" t="str">
        <f t="shared" ref="B17346:B17409" ca="1" si="1357">INDEX(services,E17346,2)</f>
        <v>Full-mouth x-ray</v>
      </c>
      <c r="C17346">
        <f t="shared" si="1355"/>
        <v>963</v>
      </c>
      <c r="D17346">
        <f t="shared" ref="D17346:D17409" ca="1" si="1358">INDEX(services,E17346,3)</f>
        <v>0</v>
      </c>
      <c r="E17346">
        <f t="shared" ref="E17346:E17409" ca="1" si="1359">RANDBETWEEN(1,ROWS(services))</f>
        <v>3</v>
      </c>
    </row>
    <row r="17347" spans="1:5" x14ac:dyDescent="0.2">
      <c r="A17347" t="str">
        <f t="shared" ca="1" si="1356"/>
        <v>Basic</v>
      </c>
      <c r="B17347" t="str">
        <f t="shared" ca="1" si="1357"/>
        <v>general anesthesia</v>
      </c>
      <c r="C17347">
        <f t="shared" si="1355"/>
        <v>963</v>
      </c>
      <c r="D17347" t="str">
        <f t="shared" ca="1" si="1358"/>
        <v>Covered when used in conjunction with covered oral surgical procedures</v>
      </c>
      <c r="E17347">
        <f t="shared" ca="1" si="1359"/>
        <v>13</v>
      </c>
    </row>
    <row r="17348" spans="1:5" x14ac:dyDescent="0.2">
      <c r="A17348" t="str">
        <f t="shared" ca="1" si="1356"/>
        <v>Diagnostics and Preventative</v>
      </c>
      <c r="B17348" t="str">
        <f t="shared" ca="1" si="1357"/>
        <v>Bitewing x-rays</v>
      </c>
      <c r="C17348">
        <f t="shared" si="1355"/>
        <v>963</v>
      </c>
      <c r="D17348">
        <f t="shared" ca="1" si="1358"/>
        <v>0</v>
      </c>
      <c r="E17348">
        <f t="shared" ca="1" si="1359"/>
        <v>2</v>
      </c>
    </row>
    <row r="17349" spans="1:5" x14ac:dyDescent="0.2">
      <c r="A17349" t="str">
        <f t="shared" ca="1" si="1356"/>
        <v>Other</v>
      </c>
      <c r="B17349" t="str">
        <f t="shared" ca="1" si="1357"/>
        <v>Implants</v>
      </c>
      <c r="C17349">
        <f t="shared" si="1355"/>
        <v>963</v>
      </c>
      <c r="D17349" t="str">
        <f t="shared" ca="1" si="1358"/>
        <v>Implant dental work</v>
      </c>
      <c r="E17349">
        <f t="shared" ca="1" si="1359"/>
        <v>18</v>
      </c>
    </row>
    <row r="17350" spans="1:5" x14ac:dyDescent="0.2">
      <c r="A17350" t="str">
        <f t="shared" ca="1" si="1356"/>
        <v>Basic</v>
      </c>
      <c r="B17350" t="str">
        <f t="shared" ca="1" si="1357"/>
        <v>oral surgery</v>
      </c>
      <c r="C17350">
        <f t="shared" si="1355"/>
        <v>963</v>
      </c>
      <c r="D17350" t="str">
        <f t="shared" ca="1" si="1358"/>
        <v>Extraction and other surgery procedures, incl. pre- and post-operative care</v>
      </c>
      <c r="E17350">
        <f t="shared" ca="1" si="1359"/>
        <v>9</v>
      </c>
    </row>
    <row r="17351" spans="1:5" x14ac:dyDescent="0.2">
      <c r="A17351" t="str">
        <f t="shared" ca="1" si="1356"/>
        <v>Basic</v>
      </c>
      <c r="B17351" t="str">
        <f t="shared" ca="1" si="1357"/>
        <v>oral surgery</v>
      </c>
      <c r="C17351">
        <f t="shared" si="1355"/>
        <v>963</v>
      </c>
      <c r="D17351" t="str">
        <f t="shared" ca="1" si="1358"/>
        <v>Extraction and other surgery procedures, incl. pre- and post-operative care</v>
      </c>
      <c r="E17351">
        <f t="shared" ca="1" si="1359"/>
        <v>9</v>
      </c>
    </row>
    <row r="17352" spans="1:5" x14ac:dyDescent="0.2">
      <c r="A17352" t="str">
        <f t="shared" ca="1" si="1356"/>
        <v>Major</v>
      </c>
      <c r="B17352" t="str">
        <f t="shared" ca="1" si="1357"/>
        <v>major restorative</v>
      </c>
      <c r="C17352">
        <f t="shared" si="1355"/>
        <v>963</v>
      </c>
      <c r="D17352" t="str">
        <f t="shared" ca="1" si="1358"/>
        <v>Single crowns, inlays, onlays</v>
      </c>
      <c r="E17352">
        <f t="shared" ca="1" si="1359"/>
        <v>14</v>
      </c>
    </row>
    <row r="17353" spans="1:5" x14ac:dyDescent="0.2">
      <c r="A17353" t="str">
        <f t="shared" ca="1" si="1356"/>
        <v>Basic</v>
      </c>
      <c r="B17353" t="str">
        <f t="shared" ca="1" si="1357"/>
        <v>non-surgical periodontics</v>
      </c>
      <c r="C17353">
        <f t="shared" si="1355"/>
        <v>963</v>
      </c>
      <c r="D17353" t="str">
        <f t="shared" ca="1" si="1358"/>
        <v xml:space="preserve">Non-surgical treatment of the gums and supporting structures of the teeth </v>
      </c>
      <c r="E17353">
        <f t="shared" ca="1" si="1359"/>
        <v>12</v>
      </c>
    </row>
    <row r="17354" spans="1:5" x14ac:dyDescent="0.2">
      <c r="A17354" t="str">
        <f t="shared" ca="1" si="1356"/>
        <v>Basic</v>
      </c>
      <c r="B17354" t="str">
        <f t="shared" ca="1" si="1357"/>
        <v>endodontics</v>
      </c>
      <c r="C17354">
        <f t="shared" si="1355"/>
        <v>964</v>
      </c>
      <c r="D17354" t="str">
        <f t="shared" ca="1" si="1358"/>
        <v>Root canal, pulpal therapy</v>
      </c>
      <c r="E17354">
        <f t="shared" ca="1" si="1359"/>
        <v>10</v>
      </c>
    </row>
    <row r="17355" spans="1:5" x14ac:dyDescent="0.2">
      <c r="A17355" t="str">
        <f t="shared" ca="1" si="1356"/>
        <v>Basic</v>
      </c>
      <c r="B17355" t="str">
        <f t="shared" ca="1" si="1357"/>
        <v>oral surgery</v>
      </c>
      <c r="C17355">
        <f t="shared" si="1355"/>
        <v>964</v>
      </c>
      <c r="D17355" t="str">
        <f t="shared" ca="1" si="1358"/>
        <v>Extraction and other surgery procedures, incl. pre- and post-operative care</v>
      </c>
      <c r="E17355">
        <f t="shared" ca="1" si="1359"/>
        <v>9</v>
      </c>
    </row>
    <row r="17356" spans="1:5" x14ac:dyDescent="0.2">
      <c r="A17356" t="str">
        <f t="shared" ca="1" si="1356"/>
        <v>Basic</v>
      </c>
      <c r="B17356" t="str">
        <f t="shared" ca="1" si="1357"/>
        <v>basic restorative</v>
      </c>
      <c r="C17356">
        <f t="shared" si="1355"/>
        <v>964</v>
      </c>
      <c r="D17356" t="str">
        <f t="shared" ca="1" si="1358"/>
        <v>Fillings (amalgam "silver" and composite "white" non-molar)</v>
      </c>
      <c r="E17356">
        <f t="shared" ca="1" si="1359"/>
        <v>8</v>
      </c>
    </row>
    <row r="17357" spans="1:5" x14ac:dyDescent="0.2">
      <c r="A17357" t="str">
        <f t="shared" ca="1" si="1356"/>
        <v>Orthodontics</v>
      </c>
      <c r="B17357" t="str">
        <f t="shared" ca="1" si="1357"/>
        <v>orthodontics</v>
      </c>
      <c r="C17357">
        <f t="shared" si="1355"/>
        <v>964</v>
      </c>
      <c r="D17357" t="str">
        <f t="shared" ca="1" si="1358"/>
        <v>For eligible dependents to age 19</v>
      </c>
      <c r="E17357">
        <f t="shared" ca="1" si="1359"/>
        <v>17</v>
      </c>
    </row>
    <row r="17358" spans="1:5" x14ac:dyDescent="0.2">
      <c r="A17358" t="str">
        <f t="shared" ca="1" si="1356"/>
        <v>Orthodontics</v>
      </c>
      <c r="B17358" t="str">
        <f t="shared" ca="1" si="1357"/>
        <v>orthodontics</v>
      </c>
      <c r="C17358">
        <f t="shared" si="1355"/>
        <v>964</v>
      </c>
      <c r="D17358" t="str">
        <f t="shared" ca="1" si="1358"/>
        <v>For eligible dependents to age 19</v>
      </c>
      <c r="E17358">
        <f t="shared" ca="1" si="1359"/>
        <v>17</v>
      </c>
    </row>
    <row r="17359" spans="1:5" x14ac:dyDescent="0.2">
      <c r="A17359" t="str">
        <f t="shared" ca="1" si="1356"/>
        <v>Other</v>
      </c>
      <c r="B17359" t="str">
        <f t="shared" ca="1" si="1357"/>
        <v>Implants</v>
      </c>
      <c r="C17359">
        <f t="shared" si="1355"/>
        <v>964</v>
      </c>
      <c r="D17359" t="str">
        <f t="shared" ca="1" si="1358"/>
        <v>Implant dental work</v>
      </c>
      <c r="E17359">
        <f t="shared" ca="1" si="1359"/>
        <v>18</v>
      </c>
    </row>
    <row r="17360" spans="1:5" x14ac:dyDescent="0.2">
      <c r="A17360" t="str">
        <f t="shared" ca="1" si="1356"/>
        <v>Basic</v>
      </c>
      <c r="B17360" t="str">
        <f t="shared" ca="1" si="1357"/>
        <v>basic restorative</v>
      </c>
      <c r="C17360">
        <f t="shared" si="1355"/>
        <v>964</v>
      </c>
      <c r="D17360" t="str">
        <f t="shared" ca="1" si="1358"/>
        <v>Fillings (amalgam "silver" and composite "white" non-molar)</v>
      </c>
      <c r="E17360">
        <f t="shared" ca="1" si="1359"/>
        <v>8</v>
      </c>
    </row>
    <row r="17361" spans="1:5" x14ac:dyDescent="0.2">
      <c r="A17361" t="str">
        <f t="shared" ca="1" si="1356"/>
        <v>Diagnostics and Preventative</v>
      </c>
      <c r="B17361" t="str">
        <f t="shared" ca="1" si="1357"/>
        <v>Prophylaxis</v>
      </c>
      <c r="C17361">
        <f t="shared" si="1355"/>
        <v>964</v>
      </c>
      <c r="D17361">
        <f t="shared" ca="1" si="1358"/>
        <v>0</v>
      </c>
      <c r="E17361">
        <f t="shared" ca="1" si="1359"/>
        <v>4</v>
      </c>
    </row>
    <row r="17362" spans="1:5" x14ac:dyDescent="0.2">
      <c r="A17362" t="str">
        <f t="shared" ca="1" si="1356"/>
        <v>Basic</v>
      </c>
      <c r="B17362" t="str">
        <f t="shared" ca="1" si="1357"/>
        <v>endodontics</v>
      </c>
      <c r="C17362">
        <f t="shared" si="1355"/>
        <v>964</v>
      </c>
      <c r="D17362" t="str">
        <f t="shared" ca="1" si="1358"/>
        <v>Root canal, pulpal therapy</v>
      </c>
      <c r="E17362">
        <f t="shared" ca="1" si="1359"/>
        <v>10</v>
      </c>
    </row>
    <row r="17363" spans="1:5" x14ac:dyDescent="0.2">
      <c r="A17363" t="str">
        <f t="shared" ca="1" si="1356"/>
        <v>Basic</v>
      </c>
      <c r="B17363" t="str">
        <f t="shared" ca="1" si="1357"/>
        <v>general anesthesia</v>
      </c>
      <c r="C17363">
        <f t="shared" si="1355"/>
        <v>964</v>
      </c>
      <c r="D17363" t="str">
        <f t="shared" ca="1" si="1358"/>
        <v>Covered when used in conjunction with covered oral surgical procedures</v>
      </c>
      <c r="E17363">
        <f t="shared" ca="1" si="1359"/>
        <v>13</v>
      </c>
    </row>
    <row r="17364" spans="1:5" x14ac:dyDescent="0.2">
      <c r="A17364" t="str">
        <f t="shared" ca="1" si="1356"/>
        <v>Basic</v>
      </c>
      <c r="B17364" t="str">
        <f t="shared" ca="1" si="1357"/>
        <v>non-surgical periodontics</v>
      </c>
      <c r="C17364">
        <f t="shared" si="1355"/>
        <v>964</v>
      </c>
      <c r="D17364" t="str">
        <f t="shared" ca="1" si="1358"/>
        <v xml:space="preserve">Non-surgical treatment of the gums and supporting structures of the teeth </v>
      </c>
      <c r="E17364">
        <f t="shared" ca="1" si="1359"/>
        <v>12</v>
      </c>
    </row>
    <row r="17365" spans="1:5" x14ac:dyDescent="0.2">
      <c r="A17365" t="str">
        <f t="shared" ca="1" si="1356"/>
        <v>Basic</v>
      </c>
      <c r="B17365" t="str">
        <f t="shared" ca="1" si="1357"/>
        <v>non-surgical periodontics</v>
      </c>
      <c r="C17365">
        <f t="shared" si="1355"/>
        <v>964</v>
      </c>
      <c r="D17365" t="str">
        <f t="shared" ca="1" si="1358"/>
        <v xml:space="preserve">Non-surgical treatment of the gums and supporting structures of the teeth </v>
      </c>
      <c r="E17365">
        <f t="shared" ca="1" si="1359"/>
        <v>12</v>
      </c>
    </row>
    <row r="17366" spans="1:5" x14ac:dyDescent="0.2">
      <c r="A17366" t="str">
        <f t="shared" ca="1" si="1356"/>
        <v>Orthodontics</v>
      </c>
      <c r="B17366" t="str">
        <f t="shared" ca="1" si="1357"/>
        <v>orthodontics</v>
      </c>
      <c r="C17366">
        <f t="shared" si="1355"/>
        <v>964</v>
      </c>
      <c r="D17366" t="str">
        <f t="shared" ca="1" si="1358"/>
        <v>For eligible dependents to age 19</v>
      </c>
      <c r="E17366">
        <f t="shared" ca="1" si="1359"/>
        <v>17</v>
      </c>
    </row>
    <row r="17367" spans="1:5" x14ac:dyDescent="0.2">
      <c r="A17367" t="str">
        <f t="shared" ca="1" si="1356"/>
        <v>Other</v>
      </c>
      <c r="B17367" t="str">
        <f t="shared" ca="1" si="1357"/>
        <v>Implants</v>
      </c>
      <c r="C17367">
        <f t="shared" si="1355"/>
        <v>964</v>
      </c>
      <c r="D17367" t="str">
        <f t="shared" ca="1" si="1358"/>
        <v>Implant dental work</v>
      </c>
      <c r="E17367">
        <f t="shared" ca="1" si="1359"/>
        <v>18</v>
      </c>
    </row>
    <row r="17368" spans="1:5" x14ac:dyDescent="0.2">
      <c r="A17368" t="str">
        <f t="shared" ca="1" si="1356"/>
        <v>Diagnostics and Preventative</v>
      </c>
      <c r="B17368" t="str">
        <f t="shared" ca="1" si="1357"/>
        <v>Full-mouth x-ray</v>
      </c>
      <c r="C17368">
        <f t="shared" si="1355"/>
        <v>964</v>
      </c>
      <c r="D17368">
        <f t="shared" ca="1" si="1358"/>
        <v>0</v>
      </c>
      <c r="E17368">
        <f t="shared" ca="1" si="1359"/>
        <v>3</v>
      </c>
    </row>
    <row r="17369" spans="1:5" x14ac:dyDescent="0.2">
      <c r="A17369" t="str">
        <f t="shared" ca="1" si="1356"/>
        <v>Diagnostics and Preventative</v>
      </c>
      <c r="B17369" t="str">
        <f t="shared" ca="1" si="1357"/>
        <v>Sealants</v>
      </c>
      <c r="C17369">
        <f t="shared" si="1355"/>
        <v>964</v>
      </c>
      <c r="D17369">
        <f t="shared" ca="1" si="1358"/>
        <v>0</v>
      </c>
      <c r="E17369">
        <f t="shared" ca="1" si="1359"/>
        <v>6</v>
      </c>
    </row>
    <row r="17370" spans="1:5" x14ac:dyDescent="0.2">
      <c r="A17370" t="str">
        <f t="shared" ca="1" si="1356"/>
        <v>Diagnostics and Preventative</v>
      </c>
      <c r="B17370" t="str">
        <f t="shared" ca="1" si="1357"/>
        <v>Prophylaxis</v>
      </c>
      <c r="C17370">
        <f t="shared" si="1355"/>
        <v>964</v>
      </c>
      <c r="D17370">
        <f t="shared" ca="1" si="1358"/>
        <v>0</v>
      </c>
      <c r="E17370">
        <f t="shared" ca="1" si="1359"/>
        <v>4</v>
      </c>
    </row>
    <row r="17371" spans="1:5" x14ac:dyDescent="0.2">
      <c r="A17371" t="str">
        <f t="shared" ca="1" si="1356"/>
        <v>Diagnostics and Preventative</v>
      </c>
      <c r="B17371" t="str">
        <f t="shared" ca="1" si="1357"/>
        <v>Space Maintainers</v>
      </c>
      <c r="C17371">
        <f t="shared" si="1355"/>
        <v>964</v>
      </c>
      <c r="D17371">
        <f t="shared" ca="1" si="1358"/>
        <v>0</v>
      </c>
      <c r="E17371">
        <f t="shared" ca="1" si="1359"/>
        <v>7</v>
      </c>
    </row>
    <row r="17372" spans="1:5" x14ac:dyDescent="0.2">
      <c r="A17372" t="str">
        <f t="shared" ca="1" si="1356"/>
        <v>Basic</v>
      </c>
      <c r="B17372" t="str">
        <f t="shared" ca="1" si="1357"/>
        <v>non-surgical periodontics</v>
      </c>
      <c r="C17372">
        <f t="shared" si="1355"/>
        <v>965</v>
      </c>
      <c r="D17372" t="str">
        <f t="shared" ca="1" si="1358"/>
        <v xml:space="preserve">Non-surgical treatment of the gums and supporting structures of the teeth </v>
      </c>
      <c r="E17372">
        <f t="shared" ca="1" si="1359"/>
        <v>12</v>
      </c>
    </row>
    <row r="17373" spans="1:5" x14ac:dyDescent="0.2">
      <c r="A17373" t="str">
        <f t="shared" ca="1" si="1356"/>
        <v>Basic</v>
      </c>
      <c r="B17373" t="str">
        <f t="shared" ca="1" si="1357"/>
        <v>basic restorative</v>
      </c>
      <c r="C17373">
        <f t="shared" si="1355"/>
        <v>965</v>
      </c>
      <c r="D17373" t="str">
        <f t="shared" ca="1" si="1358"/>
        <v>Fillings (amalgam "silver" and composite "white" non-molar)</v>
      </c>
      <c r="E17373">
        <f t="shared" ca="1" si="1359"/>
        <v>8</v>
      </c>
    </row>
    <row r="17374" spans="1:5" x14ac:dyDescent="0.2">
      <c r="A17374" t="str">
        <f t="shared" ca="1" si="1356"/>
        <v>Diagnostics and Preventative</v>
      </c>
      <c r="B17374" t="str">
        <f t="shared" ca="1" si="1357"/>
        <v>Prophylaxis</v>
      </c>
      <c r="C17374">
        <f t="shared" si="1355"/>
        <v>965</v>
      </c>
      <c r="D17374">
        <f t="shared" ca="1" si="1358"/>
        <v>0</v>
      </c>
      <c r="E17374">
        <f t="shared" ca="1" si="1359"/>
        <v>4</v>
      </c>
    </row>
    <row r="17375" spans="1:5" x14ac:dyDescent="0.2">
      <c r="A17375" t="str">
        <f t="shared" ca="1" si="1356"/>
        <v>Major</v>
      </c>
      <c r="B17375" t="str">
        <f t="shared" ca="1" si="1357"/>
        <v>major restorative</v>
      </c>
      <c r="C17375">
        <f t="shared" si="1355"/>
        <v>965</v>
      </c>
      <c r="D17375" t="str">
        <f t="shared" ca="1" si="1358"/>
        <v>Single crowns, inlays, onlays</v>
      </c>
      <c r="E17375">
        <f t="shared" ca="1" si="1359"/>
        <v>14</v>
      </c>
    </row>
    <row r="17376" spans="1:5" x14ac:dyDescent="0.2">
      <c r="A17376" t="str">
        <f t="shared" ca="1" si="1356"/>
        <v>Diagnostics and Preventative</v>
      </c>
      <c r="B17376" t="str">
        <f t="shared" ca="1" si="1357"/>
        <v>Space Maintainers</v>
      </c>
      <c r="C17376">
        <f t="shared" si="1355"/>
        <v>965</v>
      </c>
      <c r="D17376">
        <f t="shared" ca="1" si="1358"/>
        <v>0</v>
      </c>
      <c r="E17376">
        <f t="shared" ca="1" si="1359"/>
        <v>7</v>
      </c>
    </row>
    <row r="17377" spans="1:5" x14ac:dyDescent="0.2">
      <c r="A17377" t="str">
        <f t="shared" ca="1" si="1356"/>
        <v>Major</v>
      </c>
      <c r="B17377" t="str">
        <f t="shared" ca="1" si="1357"/>
        <v>prosthodontics</v>
      </c>
      <c r="C17377">
        <f t="shared" si="1355"/>
        <v>965</v>
      </c>
      <c r="D17377" t="str">
        <f t="shared" ca="1" si="1358"/>
        <v>Procedures for replacement of missing teeth by construction or repair of bridges and partial or complete dentures</v>
      </c>
      <c r="E17377">
        <f t="shared" ca="1" si="1359"/>
        <v>15</v>
      </c>
    </row>
    <row r="17378" spans="1:5" x14ac:dyDescent="0.2">
      <c r="A17378" t="str">
        <f t="shared" ca="1" si="1356"/>
        <v>Basic</v>
      </c>
      <c r="B17378" t="str">
        <f t="shared" ca="1" si="1357"/>
        <v>endodontics</v>
      </c>
      <c r="C17378">
        <f t="shared" si="1355"/>
        <v>965</v>
      </c>
      <c r="D17378" t="str">
        <f t="shared" ca="1" si="1358"/>
        <v>Root canal, pulpal therapy</v>
      </c>
      <c r="E17378">
        <f t="shared" ca="1" si="1359"/>
        <v>10</v>
      </c>
    </row>
    <row r="17379" spans="1:5" x14ac:dyDescent="0.2">
      <c r="A17379" t="str">
        <f t="shared" ca="1" si="1356"/>
        <v>Major</v>
      </c>
      <c r="B17379" t="str">
        <f t="shared" ca="1" si="1357"/>
        <v>temporomandibular joint dysfunction</v>
      </c>
      <c r="C17379">
        <f t="shared" si="1355"/>
        <v>965</v>
      </c>
      <c r="D17379" t="str">
        <f t="shared" ca="1" si="1358"/>
        <v>Services relating to hinging joints of the jaw</v>
      </c>
      <c r="E17379">
        <f t="shared" ca="1" si="1359"/>
        <v>16</v>
      </c>
    </row>
    <row r="17380" spans="1:5" x14ac:dyDescent="0.2">
      <c r="A17380" t="str">
        <f t="shared" ca="1" si="1356"/>
        <v>Basic</v>
      </c>
      <c r="B17380" t="str">
        <f t="shared" ca="1" si="1357"/>
        <v>oral surgery</v>
      </c>
      <c r="C17380">
        <f t="shared" si="1355"/>
        <v>965</v>
      </c>
      <c r="D17380" t="str">
        <f t="shared" ca="1" si="1358"/>
        <v>Extraction and other surgery procedures, incl. pre- and post-operative care</v>
      </c>
      <c r="E17380">
        <f t="shared" ca="1" si="1359"/>
        <v>9</v>
      </c>
    </row>
    <row r="17381" spans="1:5" x14ac:dyDescent="0.2">
      <c r="A17381" t="str">
        <f t="shared" ca="1" si="1356"/>
        <v>Diagnostics and Preventative</v>
      </c>
      <c r="B17381" t="str">
        <f t="shared" ca="1" si="1357"/>
        <v>Sealants</v>
      </c>
      <c r="C17381">
        <f t="shared" si="1355"/>
        <v>965</v>
      </c>
      <c r="D17381">
        <f t="shared" ca="1" si="1358"/>
        <v>0</v>
      </c>
      <c r="E17381">
        <f t="shared" ca="1" si="1359"/>
        <v>6</v>
      </c>
    </row>
    <row r="17382" spans="1:5" x14ac:dyDescent="0.2">
      <c r="A17382" t="str">
        <f t="shared" ca="1" si="1356"/>
        <v>Major</v>
      </c>
      <c r="B17382" t="str">
        <f t="shared" ca="1" si="1357"/>
        <v>prosthodontics</v>
      </c>
      <c r="C17382">
        <f t="shared" si="1355"/>
        <v>965</v>
      </c>
      <c r="D17382" t="str">
        <f t="shared" ca="1" si="1358"/>
        <v>Procedures for replacement of missing teeth by construction or repair of bridges and partial or complete dentures</v>
      </c>
      <c r="E17382">
        <f t="shared" ca="1" si="1359"/>
        <v>15</v>
      </c>
    </row>
    <row r="17383" spans="1:5" x14ac:dyDescent="0.2">
      <c r="A17383" t="str">
        <f t="shared" ca="1" si="1356"/>
        <v>Basic</v>
      </c>
      <c r="B17383" t="str">
        <f t="shared" ca="1" si="1357"/>
        <v>oral surgery</v>
      </c>
      <c r="C17383">
        <f t="shared" si="1355"/>
        <v>965</v>
      </c>
      <c r="D17383" t="str">
        <f t="shared" ca="1" si="1358"/>
        <v>Extraction and other surgery procedures, incl. pre- and post-operative care</v>
      </c>
      <c r="E17383">
        <f t="shared" ca="1" si="1359"/>
        <v>9</v>
      </c>
    </row>
    <row r="17384" spans="1:5" x14ac:dyDescent="0.2">
      <c r="A17384" t="str">
        <f t="shared" ca="1" si="1356"/>
        <v>Basic</v>
      </c>
      <c r="B17384" t="str">
        <f t="shared" ca="1" si="1357"/>
        <v>general anesthesia</v>
      </c>
      <c r="C17384">
        <f t="shared" ref="C17384:C17447" si="1360">IF(MOD(ROW(C17384)-2,18)&lt;&gt;0,C17383,C17383+1)</f>
        <v>965</v>
      </c>
      <c r="D17384" t="str">
        <f t="shared" ca="1" si="1358"/>
        <v>Covered when used in conjunction with covered oral surgical procedures</v>
      </c>
      <c r="E17384">
        <f t="shared" ca="1" si="1359"/>
        <v>13</v>
      </c>
    </row>
    <row r="17385" spans="1:5" x14ac:dyDescent="0.2">
      <c r="A17385" t="str">
        <f t="shared" ca="1" si="1356"/>
        <v>Diagnostics and Preventative</v>
      </c>
      <c r="B17385" t="str">
        <f t="shared" ca="1" si="1357"/>
        <v>Full-mouth x-ray</v>
      </c>
      <c r="C17385">
        <f t="shared" si="1360"/>
        <v>965</v>
      </c>
      <c r="D17385">
        <f t="shared" ca="1" si="1358"/>
        <v>0</v>
      </c>
      <c r="E17385">
        <f t="shared" ca="1" si="1359"/>
        <v>3</v>
      </c>
    </row>
    <row r="17386" spans="1:5" x14ac:dyDescent="0.2">
      <c r="A17386" t="str">
        <f t="shared" ca="1" si="1356"/>
        <v>Diagnostics and Preventative</v>
      </c>
      <c r="B17386" t="str">
        <f t="shared" ca="1" si="1357"/>
        <v>Full-mouth x-ray</v>
      </c>
      <c r="C17386">
        <f t="shared" si="1360"/>
        <v>965</v>
      </c>
      <c r="D17386">
        <f t="shared" ca="1" si="1358"/>
        <v>0</v>
      </c>
      <c r="E17386">
        <f t="shared" ca="1" si="1359"/>
        <v>3</v>
      </c>
    </row>
    <row r="17387" spans="1:5" x14ac:dyDescent="0.2">
      <c r="A17387" t="str">
        <f t="shared" ca="1" si="1356"/>
        <v>Basic</v>
      </c>
      <c r="B17387" t="str">
        <f t="shared" ca="1" si="1357"/>
        <v>basic restorative</v>
      </c>
      <c r="C17387">
        <f t="shared" si="1360"/>
        <v>965</v>
      </c>
      <c r="D17387" t="str">
        <f t="shared" ca="1" si="1358"/>
        <v>Fillings (amalgam "silver" and composite "white" non-molar)</v>
      </c>
      <c r="E17387">
        <f t="shared" ca="1" si="1359"/>
        <v>8</v>
      </c>
    </row>
    <row r="17388" spans="1:5" x14ac:dyDescent="0.2">
      <c r="A17388" t="str">
        <f t="shared" ca="1" si="1356"/>
        <v>Basic</v>
      </c>
      <c r="B17388" t="str">
        <f t="shared" ca="1" si="1357"/>
        <v>endodontics</v>
      </c>
      <c r="C17388">
        <f t="shared" si="1360"/>
        <v>965</v>
      </c>
      <c r="D17388" t="str">
        <f t="shared" ca="1" si="1358"/>
        <v>Root canal, pulpal therapy</v>
      </c>
      <c r="E17388">
        <f t="shared" ca="1" si="1359"/>
        <v>10</v>
      </c>
    </row>
    <row r="17389" spans="1:5" x14ac:dyDescent="0.2">
      <c r="A17389" t="str">
        <f t="shared" ca="1" si="1356"/>
        <v>Diagnostics and Preventative</v>
      </c>
      <c r="B17389" t="str">
        <f t="shared" ca="1" si="1357"/>
        <v>Space Maintainers</v>
      </c>
      <c r="C17389">
        <f t="shared" si="1360"/>
        <v>965</v>
      </c>
      <c r="D17389">
        <f t="shared" ca="1" si="1358"/>
        <v>0</v>
      </c>
      <c r="E17389">
        <f t="shared" ca="1" si="1359"/>
        <v>7</v>
      </c>
    </row>
    <row r="17390" spans="1:5" x14ac:dyDescent="0.2">
      <c r="A17390" t="str">
        <f t="shared" ca="1" si="1356"/>
        <v>Basic</v>
      </c>
      <c r="B17390" t="str">
        <f t="shared" ca="1" si="1357"/>
        <v>basic restorative</v>
      </c>
      <c r="C17390">
        <f t="shared" si="1360"/>
        <v>966</v>
      </c>
      <c r="D17390" t="str">
        <f t="shared" ca="1" si="1358"/>
        <v>Fillings (amalgam "silver" and composite "white" non-molar)</v>
      </c>
      <c r="E17390">
        <f t="shared" ca="1" si="1359"/>
        <v>8</v>
      </c>
    </row>
    <row r="17391" spans="1:5" x14ac:dyDescent="0.2">
      <c r="A17391" t="str">
        <f t="shared" ca="1" si="1356"/>
        <v>Diagnostics and Preventative</v>
      </c>
      <c r="B17391" t="str">
        <f t="shared" ca="1" si="1357"/>
        <v>Space Maintainers</v>
      </c>
      <c r="C17391">
        <f t="shared" si="1360"/>
        <v>966</v>
      </c>
      <c r="D17391">
        <f t="shared" ca="1" si="1358"/>
        <v>0</v>
      </c>
      <c r="E17391">
        <f t="shared" ca="1" si="1359"/>
        <v>7</v>
      </c>
    </row>
    <row r="17392" spans="1:5" x14ac:dyDescent="0.2">
      <c r="A17392" t="str">
        <f t="shared" ca="1" si="1356"/>
        <v>Basic</v>
      </c>
      <c r="B17392" t="str">
        <f t="shared" ca="1" si="1357"/>
        <v>basic restorative</v>
      </c>
      <c r="C17392">
        <f t="shared" si="1360"/>
        <v>966</v>
      </c>
      <c r="D17392" t="str">
        <f t="shared" ca="1" si="1358"/>
        <v>Fillings (amalgam "silver" and composite "white" non-molar)</v>
      </c>
      <c r="E17392">
        <f t="shared" ca="1" si="1359"/>
        <v>8</v>
      </c>
    </row>
    <row r="17393" spans="1:5" x14ac:dyDescent="0.2">
      <c r="A17393" t="str">
        <f t="shared" ca="1" si="1356"/>
        <v>Basic</v>
      </c>
      <c r="B17393" t="str">
        <f t="shared" ca="1" si="1357"/>
        <v>general anesthesia</v>
      </c>
      <c r="C17393">
        <f t="shared" si="1360"/>
        <v>966</v>
      </c>
      <c r="D17393" t="str">
        <f t="shared" ca="1" si="1358"/>
        <v>Covered when used in conjunction with covered oral surgical procedures</v>
      </c>
      <c r="E17393">
        <f t="shared" ca="1" si="1359"/>
        <v>13</v>
      </c>
    </row>
    <row r="17394" spans="1:5" x14ac:dyDescent="0.2">
      <c r="A17394" t="str">
        <f t="shared" ca="1" si="1356"/>
        <v>Basic</v>
      </c>
      <c r="B17394" t="str">
        <f t="shared" ca="1" si="1357"/>
        <v>oral surgery</v>
      </c>
      <c r="C17394">
        <f t="shared" si="1360"/>
        <v>966</v>
      </c>
      <c r="D17394" t="str">
        <f t="shared" ca="1" si="1358"/>
        <v>Extraction and other surgery procedures, incl. pre- and post-operative care</v>
      </c>
      <c r="E17394">
        <f t="shared" ca="1" si="1359"/>
        <v>9</v>
      </c>
    </row>
    <row r="17395" spans="1:5" x14ac:dyDescent="0.2">
      <c r="A17395" t="str">
        <f t="shared" ca="1" si="1356"/>
        <v>Major</v>
      </c>
      <c r="B17395" t="str">
        <f t="shared" ca="1" si="1357"/>
        <v>temporomandibular joint dysfunction</v>
      </c>
      <c r="C17395">
        <f t="shared" si="1360"/>
        <v>966</v>
      </c>
      <c r="D17395" t="str">
        <f t="shared" ca="1" si="1358"/>
        <v>Services relating to hinging joints of the jaw</v>
      </c>
      <c r="E17395">
        <f t="shared" ca="1" si="1359"/>
        <v>16</v>
      </c>
    </row>
    <row r="17396" spans="1:5" x14ac:dyDescent="0.2">
      <c r="A17396" t="str">
        <f t="shared" ca="1" si="1356"/>
        <v>Basic</v>
      </c>
      <c r="B17396" t="str">
        <f t="shared" ca="1" si="1357"/>
        <v>general anesthesia</v>
      </c>
      <c r="C17396">
        <f t="shared" si="1360"/>
        <v>966</v>
      </c>
      <c r="D17396" t="str">
        <f t="shared" ca="1" si="1358"/>
        <v>Covered when used in conjunction with covered oral surgical procedures</v>
      </c>
      <c r="E17396">
        <f t="shared" ca="1" si="1359"/>
        <v>13</v>
      </c>
    </row>
    <row r="17397" spans="1:5" x14ac:dyDescent="0.2">
      <c r="A17397" t="str">
        <f t="shared" ca="1" si="1356"/>
        <v>Major</v>
      </c>
      <c r="B17397" t="str">
        <f t="shared" ca="1" si="1357"/>
        <v>major restorative</v>
      </c>
      <c r="C17397">
        <f t="shared" si="1360"/>
        <v>966</v>
      </c>
      <c r="D17397" t="str">
        <f t="shared" ca="1" si="1358"/>
        <v>Single crowns, inlays, onlays</v>
      </c>
      <c r="E17397">
        <f t="shared" ca="1" si="1359"/>
        <v>14</v>
      </c>
    </row>
    <row r="17398" spans="1:5" x14ac:dyDescent="0.2">
      <c r="A17398" t="str">
        <f t="shared" ca="1" si="1356"/>
        <v>Major</v>
      </c>
      <c r="B17398" t="str">
        <f t="shared" ca="1" si="1357"/>
        <v>prosthodontics</v>
      </c>
      <c r="C17398">
        <f t="shared" si="1360"/>
        <v>966</v>
      </c>
      <c r="D17398" t="str">
        <f t="shared" ca="1" si="1358"/>
        <v>Procedures for replacement of missing teeth by construction or repair of bridges and partial or complete dentures</v>
      </c>
      <c r="E17398">
        <f t="shared" ca="1" si="1359"/>
        <v>15</v>
      </c>
    </row>
    <row r="17399" spans="1:5" x14ac:dyDescent="0.2">
      <c r="A17399" t="str">
        <f t="shared" ca="1" si="1356"/>
        <v>Diagnostics and Preventative</v>
      </c>
      <c r="B17399" t="str">
        <f t="shared" ca="1" si="1357"/>
        <v>Fluoride treatments</v>
      </c>
      <c r="C17399">
        <f t="shared" si="1360"/>
        <v>966</v>
      </c>
      <c r="D17399">
        <f t="shared" ca="1" si="1358"/>
        <v>0</v>
      </c>
      <c r="E17399">
        <f t="shared" ca="1" si="1359"/>
        <v>5</v>
      </c>
    </row>
    <row r="17400" spans="1:5" x14ac:dyDescent="0.2">
      <c r="A17400" t="str">
        <f t="shared" ca="1" si="1356"/>
        <v>Basic</v>
      </c>
      <c r="B17400" t="str">
        <f t="shared" ca="1" si="1357"/>
        <v>endodontics</v>
      </c>
      <c r="C17400">
        <f t="shared" si="1360"/>
        <v>966</v>
      </c>
      <c r="D17400" t="str">
        <f t="shared" ca="1" si="1358"/>
        <v>Root canal, pulpal therapy</v>
      </c>
      <c r="E17400">
        <f t="shared" ca="1" si="1359"/>
        <v>10</v>
      </c>
    </row>
    <row r="17401" spans="1:5" x14ac:dyDescent="0.2">
      <c r="A17401" t="str">
        <f t="shared" ca="1" si="1356"/>
        <v>Diagnostics and Preventative</v>
      </c>
      <c r="B17401" t="str">
        <f t="shared" ca="1" si="1357"/>
        <v>Sealants</v>
      </c>
      <c r="C17401">
        <f t="shared" si="1360"/>
        <v>966</v>
      </c>
      <c r="D17401">
        <f t="shared" ca="1" si="1358"/>
        <v>0</v>
      </c>
      <c r="E17401">
        <f t="shared" ca="1" si="1359"/>
        <v>6</v>
      </c>
    </row>
    <row r="17402" spans="1:5" x14ac:dyDescent="0.2">
      <c r="A17402" t="str">
        <f t="shared" ca="1" si="1356"/>
        <v>Diagnostics and Preventative</v>
      </c>
      <c r="B17402" t="str">
        <f t="shared" ca="1" si="1357"/>
        <v>Full-mouth x-ray</v>
      </c>
      <c r="C17402">
        <f t="shared" si="1360"/>
        <v>966</v>
      </c>
      <c r="D17402">
        <f t="shared" ca="1" si="1358"/>
        <v>0</v>
      </c>
      <c r="E17402">
        <f t="shared" ca="1" si="1359"/>
        <v>3</v>
      </c>
    </row>
    <row r="17403" spans="1:5" x14ac:dyDescent="0.2">
      <c r="A17403" t="str">
        <f t="shared" ca="1" si="1356"/>
        <v>Other</v>
      </c>
      <c r="B17403" t="str">
        <f t="shared" ca="1" si="1357"/>
        <v>Implants</v>
      </c>
      <c r="C17403">
        <f t="shared" si="1360"/>
        <v>966</v>
      </c>
      <c r="D17403" t="str">
        <f t="shared" ca="1" si="1358"/>
        <v>Implant dental work</v>
      </c>
      <c r="E17403">
        <f t="shared" ca="1" si="1359"/>
        <v>18</v>
      </c>
    </row>
    <row r="17404" spans="1:5" x14ac:dyDescent="0.2">
      <c r="A17404" t="str">
        <f t="shared" ca="1" si="1356"/>
        <v>Major</v>
      </c>
      <c r="B17404" t="str">
        <f t="shared" ca="1" si="1357"/>
        <v>temporomandibular joint dysfunction</v>
      </c>
      <c r="C17404">
        <f t="shared" si="1360"/>
        <v>966</v>
      </c>
      <c r="D17404" t="str">
        <f t="shared" ca="1" si="1358"/>
        <v>Services relating to hinging joints of the jaw</v>
      </c>
      <c r="E17404">
        <f t="shared" ca="1" si="1359"/>
        <v>16</v>
      </c>
    </row>
    <row r="17405" spans="1:5" x14ac:dyDescent="0.2">
      <c r="A17405" t="str">
        <f t="shared" ca="1" si="1356"/>
        <v>Major</v>
      </c>
      <c r="B17405" t="str">
        <f t="shared" ca="1" si="1357"/>
        <v>major restorative</v>
      </c>
      <c r="C17405">
        <f t="shared" si="1360"/>
        <v>966</v>
      </c>
      <c r="D17405" t="str">
        <f t="shared" ca="1" si="1358"/>
        <v>Single crowns, inlays, onlays</v>
      </c>
      <c r="E17405">
        <f t="shared" ca="1" si="1359"/>
        <v>14</v>
      </c>
    </row>
    <row r="17406" spans="1:5" x14ac:dyDescent="0.2">
      <c r="A17406" t="str">
        <f t="shared" ca="1" si="1356"/>
        <v>Diagnostics and Preventative</v>
      </c>
      <c r="B17406" t="str">
        <f t="shared" ca="1" si="1357"/>
        <v>Prophylaxis</v>
      </c>
      <c r="C17406">
        <f t="shared" si="1360"/>
        <v>966</v>
      </c>
      <c r="D17406">
        <f t="shared" ca="1" si="1358"/>
        <v>0</v>
      </c>
      <c r="E17406">
        <f t="shared" ca="1" si="1359"/>
        <v>4</v>
      </c>
    </row>
    <row r="17407" spans="1:5" x14ac:dyDescent="0.2">
      <c r="A17407" t="str">
        <f t="shared" ca="1" si="1356"/>
        <v>Diagnostics and Preventative</v>
      </c>
      <c r="B17407" t="str">
        <f t="shared" ca="1" si="1357"/>
        <v>Prophylaxis</v>
      </c>
      <c r="C17407">
        <f t="shared" si="1360"/>
        <v>966</v>
      </c>
      <c r="D17407">
        <f t="shared" ca="1" si="1358"/>
        <v>0</v>
      </c>
      <c r="E17407">
        <f t="shared" ca="1" si="1359"/>
        <v>4</v>
      </c>
    </row>
    <row r="17408" spans="1:5" x14ac:dyDescent="0.2">
      <c r="A17408" t="str">
        <f t="shared" ca="1" si="1356"/>
        <v>Diagnostics and Preventative</v>
      </c>
      <c r="B17408" t="str">
        <f t="shared" ca="1" si="1357"/>
        <v>Full-mouth x-ray</v>
      </c>
      <c r="C17408">
        <f t="shared" si="1360"/>
        <v>967</v>
      </c>
      <c r="D17408">
        <f t="shared" ca="1" si="1358"/>
        <v>0</v>
      </c>
      <c r="E17408">
        <f t="shared" ca="1" si="1359"/>
        <v>3</v>
      </c>
    </row>
    <row r="17409" spans="1:5" x14ac:dyDescent="0.2">
      <c r="A17409" t="str">
        <f t="shared" ca="1" si="1356"/>
        <v>Basic</v>
      </c>
      <c r="B17409" t="str">
        <f t="shared" ca="1" si="1357"/>
        <v>general anesthesia</v>
      </c>
      <c r="C17409">
        <f t="shared" si="1360"/>
        <v>967</v>
      </c>
      <c r="D17409" t="str">
        <f t="shared" ca="1" si="1358"/>
        <v>Covered when used in conjunction with covered oral surgical procedures</v>
      </c>
      <c r="E17409">
        <f t="shared" ca="1" si="1359"/>
        <v>13</v>
      </c>
    </row>
    <row r="17410" spans="1:5" x14ac:dyDescent="0.2">
      <c r="A17410" t="str">
        <f t="shared" ref="A17410:A17473" ca="1" si="1361">INDEX(services,E17410,1)</f>
        <v>Diagnostics and Preventative</v>
      </c>
      <c r="B17410" t="str">
        <f t="shared" ref="B17410:B17473" ca="1" si="1362">INDEX(services,E17410,2)</f>
        <v>Sealants</v>
      </c>
      <c r="C17410">
        <f t="shared" si="1360"/>
        <v>967</v>
      </c>
      <c r="D17410">
        <f t="shared" ref="D17410:D17473" ca="1" si="1363">INDEX(services,E17410,3)</f>
        <v>0</v>
      </c>
      <c r="E17410">
        <f t="shared" ref="E17410:E17473" ca="1" si="1364">RANDBETWEEN(1,ROWS(services))</f>
        <v>6</v>
      </c>
    </row>
    <row r="17411" spans="1:5" x14ac:dyDescent="0.2">
      <c r="A17411" t="str">
        <f t="shared" ca="1" si="1361"/>
        <v>Diagnostics and Preventative</v>
      </c>
      <c r="B17411" t="str">
        <f t="shared" ca="1" si="1362"/>
        <v>Sealants</v>
      </c>
      <c r="C17411">
        <f t="shared" si="1360"/>
        <v>967</v>
      </c>
      <c r="D17411">
        <f t="shared" ca="1" si="1363"/>
        <v>0</v>
      </c>
      <c r="E17411">
        <f t="shared" ca="1" si="1364"/>
        <v>6</v>
      </c>
    </row>
    <row r="17412" spans="1:5" x14ac:dyDescent="0.2">
      <c r="A17412" t="str">
        <f t="shared" ca="1" si="1361"/>
        <v>Basic</v>
      </c>
      <c r="B17412" t="str">
        <f t="shared" ca="1" si="1362"/>
        <v>endodontics</v>
      </c>
      <c r="C17412">
        <f t="shared" si="1360"/>
        <v>967</v>
      </c>
      <c r="D17412" t="str">
        <f t="shared" ca="1" si="1363"/>
        <v>Root canal, pulpal therapy</v>
      </c>
      <c r="E17412">
        <f t="shared" ca="1" si="1364"/>
        <v>10</v>
      </c>
    </row>
    <row r="17413" spans="1:5" x14ac:dyDescent="0.2">
      <c r="A17413" t="str">
        <f t="shared" ca="1" si="1361"/>
        <v>Basic</v>
      </c>
      <c r="B17413" t="str">
        <f t="shared" ca="1" si="1362"/>
        <v>non-surgical periodontics</v>
      </c>
      <c r="C17413">
        <f t="shared" si="1360"/>
        <v>967</v>
      </c>
      <c r="D17413" t="str">
        <f t="shared" ca="1" si="1363"/>
        <v xml:space="preserve">Non-surgical treatment of the gums and supporting structures of the teeth </v>
      </c>
      <c r="E17413">
        <f t="shared" ca="1" si="1364"/>
        <v>12</v>
      </c>
    </row>
    <row r="17414" spans="1:5" x14ac:dyDescent="0.2">
      <c r="A17414" t="str">
        <f t="shared" ca="1" si="1361"/>
        <v>Diagnostics and Preventative</v>
      </c>
      <c r="B17414" t="str">
        <f t="shared" ca="1" si="1362"/>
        <v>Full-mouth x-ray</v>
      </c>
      <c r="C17414">
        <f t="shared" si="1360"/>
        <v>967</v>
      </c>
      <c r="D17414">
        <f t="shared" ca="1" si="1363"/>
        <v>0</v>
      </c>
      <c r="E17414">
        <f t="shared" ca="1" si="1364"/>
        <v>3</v>
      </c>
    </row>
    <row r="17415" spans="1:5" x14ac:dyDescent="0.2">
      <c r="A17415" t="str">
        <f t="shared" ca="1" si="1361"/>
        <v>Basic</v>
      </c>
      <c r="B17415" t="str">
        <f t="shared" ca="1" si="1362"/>
        <v>general anesthesia</v>
      </c>
      <c r="C17415">
        <f t="shared" si="1360"/>
        <v>967</v>
      </c>
      <c r="D17415" t="str">
        <f t="shared" ca="1" si="1363"/>
        <v>Covered when used in conjunction with covered oral surgical procedures</v>
      </c>
      <c r="E17415">
        <f t="shared" ca="1" si="1364"/>
        <v>13</v>
      </c>
    </row>
    <row r="17416" spans="1:5" x14ac:dyDescent="0.2">
      <c r="A17416" t="str">
        <f t="shared" ca="1" si="1361"/>
        <v>Basic</v>
      </c>
      <c r="B17416" t="str">
        <f t="shared" ca="1" si="1362"/>
        <v>basic restorative</v>
      </c>
      <c r="C17416">
        <f t="shared" si="1360"/>
        <v>967</v>
      </c>
      <c r="D17416" t="str">
        <f t="shared" ca="1" si="1363"/>
        <v>Fillings (amalgam "silver" and composite "white" non-molar)</v>
      </c>
      <c r="E17416">
        <f t="shared" ca="1" si="1364"/>
        <v>8</v>
      </c>
    </row>
    <row r="17417" spans="1:5" x14ac:dyDescent="0.2">
      <c r="A17417" t="str">
        <f t="shared" ca="1" si="1361"/>
        <v>Orthodontics</v>
      </c>
      <c r="B17417" t="str">
        <f t="shared" ca="1" si="1362"/>
        <v>orthodontics</v>
      </c>
      <c r="C17417">
        <f t="shared" si="1360"/>
        <v>967</v>
      </c>
      <c r="D17417" t="str">
        <f t="shared" ca="1" si="1363"/>
        <v>For eligible dependents to age 19</v>
      </c>
      <c r="E17417">
        <f t="shared" ca="1" si="1364"/>
        <v>17</v>
      </c>
    </row>
    <row r="17418" spans="1:5" x14ac:dyDescent="0.2">
      <c r="A17418" t="str">
        <f t="shared" ca="1" si="1361"/>
        <v>Other</v>
      </c>
      <c r="B17418" t="str">
        <f t="shared" ca="1" si="1362"/>
        <v>Implants</v>
      </c>
      <c r="C17418">
        <f t="shared" si="1360"/>
        <v>967</v>
      </c>
      <c r="D17418" t="str">
        <f t="shared" ca="1" si="1363"/>
        <v>Implant dental work</v>
      </c>
      <c r="E17418">
        <f t="shared" ca="1" si="1364"/>
        <v>18</v>
      </c>
    </row>
    <row r="17419" spans="1:5" x14ac:dyDescent="0.2">
      <c r="A17419" t="str">
        <f t="shared" ca="1" si="1361"/>
        <v>Diagnostics and Preventative</v>
      </c>
      <c r="B17419" t="str">
        <f t="shared" ca="1" si="1362"/>
        <v>Sealants</v>
      </c>
      <c r="C17419">
        <f t="shared" si="1360"/>
        <v>967</v>
      </c>
      <c r="D17419">
        <f t="shared" ca="1" si="1363"/>
        <v>0</v>
      </c>
      <c r="E17419">
        <f t="shared" ca="1" si="1364"/>
        <v>6</v>
      </c>
    </row>
    <row r="17420" spans="1:5" x14ac:dyDescent="0.2">
      <c r="A17420" t="str">
        <f t="shared" ca="1" si="1361"/>
        <v>Diagnostics and Preventative</v>
      </c>
      <c r="B17420" t="str">
        <f t="shared" ca="1" si="1362"/>
        <v>Bitewing x-rays</v>
      </c>
      <c r="C17420">
        <f t="shared" si="1360"/>
        <v>967</v>
      </c>
      <c r="D17420">
        <f t="shared" ca="1" si="1363"/>
        <v>0</v>
      </c>
      <c r="E17420">
        <f t="shared" ca="1" si="1364"/>
        <v>2</v>
      </c>
    </row>
    <row r="17421" spans="1:5" x14ac:dyDescent="0.2">
      <c r="A17421" t="str">
        <f t="shared" ca="1" si="1361"/>
        <v>Diagnostics and Preventative</v>
      </c>
      <c r="B17421" t="str">
        <f t="shared" ca="1" si="1362"/>
        <v>Prophylaxis</v>
      </c>
      <c r="C17421">
        <f t="shared" si="1360"/>
        <v>967</v>
      </c>
      <c r="D17421">
        <f t="shared" ca="1" si="1363"/>
        <v>0</v>
      </c>
      <c r="E17421">
        <f t="shared" ca="1" si="1364"/>
        <v>4</v>
      </c>
    </row>
    <row r="17422" spans="1:5" x14ac:dyDescent="0.2">
      <c r="A17422" t="str">
        <f t="shared" ca="1" si="1361"/>
        <v>Basic</v>
      </c>
      <c r="B17422" t="str">
        <f t="shared" ca="1" si="1362"/>
        <v>endodontics</v>
      </c>
      <c r="C17422">
        <f t="shared" si="1360"/>
        <v>967</v>
      </c>
      <c r="D17422" t="str">
        <f t="shared" ca="1" si="1363"/>
        <v>Root canal, pulpal therapy</v>
      </c>
      <c r="E17422">
        <f t="shared" ca="1" si="1364"/>
        <v>10</v>
      </c>
    </row>
    <row r="17423" spans="1:5" x14ac:dyDescent="0.2">
      <c r="A17423" t="str">
        <f t="shared" ca="1" si="1361"/>
        <v>Major</v>
      </c>
      <c r="B17423" t="str">
        <f t="shared" ca="1" si="1362"/>
        <v>prosthodontics</v>
      </c>
      <c r="C17423">
        <f t="shared" si="1360"/>
        <v>967</v>
      </c>
      <c r="D17423" t="str">
        <f t="shared" ca="1" si="1363"/>
        <v>Procedures for replacement of missing teeth by construction or repair of bridges and partial or complete dentures</v>
      </c>
      <c r="E17423">
        <f t="shared" ca="1" si="1364"/>
        <v>15</v>
      </c>
    </row>
    <row r="17424" spans="1:5" x14ac:dyDescent="0.2">
      <c r="A17424" t="str">
        <f t="shared" ca="1" si="1361"/>
        <v>Basic</v>
      </c>
      <c r="B17424" t="str">
        <f t="shared" ca="1" si="1362"/>
        <v>endodontics</v>
      </c>
      <c r="C17424">
        <f t="shared" si="1360"/>
        <v>967</v>
      </c>
      <c r="D17424" t="str">
        <f t="shared" ca="1" si="1363"/>
        <v>Root canal, pulpal therapy</v>
      </c>
      <c r="E17424">
        <f t="shared" ca="1" si="1364"/>
        <v>10</v>
      </c>
    </row>
    <row r="17425" spans="1:5" x14ac:dyDescent="0.2">
      <c r="A17425" t="str">
        <f t="shared" ca="1" si="1361"/>
        <v>Basic</v>
      </c>
      <c r="B17425" t="str">
        <f t="shared" ca="1" si="1362"/>
        <v>oral surgery</v>
      </c>
      <c r="C17425">
        <f t="shared" si="1360"/>
        <v>967</v>
      </c>
      <c r="D17425" t="str">
        <f t="shared" ca="1" si="1363"/>
        <v>Extraction and other surgery procedures, incl. pre- and post-operative care</v>
      </c>
      <c r="E17425">
        <f t="shared" ca="1" si="1364"/>
        <v>9</v>
      </c>
    </row>
    <row r="17426" spans="1:5" x14ac:dyDescent="0.2">
      <c r="A17426" t="str">
        <f t="shared" ca="1" si="1361"/>
        <v>Basic</v>
      </c>
      <c r="B17426" t="str">
        <f t="shared" ca="1" si="1362"/>
        <v>oral surgery</v>
      </c>
      <c r="C17426">
        <f t="shared" si="1360"/>
        <v>968</v>
      </c>
      <c r="D17426" t="str">
        <f t="shared" ca="1" si="1363"/>
        <v>Extraction and other surgery procedures, incl. pre- and post-operative care</v>
      </c>
      <c r="E17426">
        <f t="shared" ca="1" si="1364"/>
        <v>9</v>
      </c>
    </row>
    <row r="17427" spans="1:5" x14ac:dyDescent="0.2">
      <c r="A17427" t="str">
        <f t="shared" ca="1" si="1361"/>
        <v>Diagnostics and Preventative</v>
      </c>
      <c r="B17427" t="str">
        <f t="shared" ca="1" si="1362"/>
        <v>Prophylaxis</v>
      </c>
      <c r="C17427">
        <f t="shared" si="1360"/>
        <v>968</v>
      </c>
      <c r="D17427">
        <f t="shared" ca="1" si="1363"/>
        <v>0</v>
      </c>
      <c r="E17427">
        <f t="shared" ca="1" si="1364"/>
        <v>4</v>
      </c>
    </row>
    <row r="17428" spans="1:5" x14ac:dyDescent="0.2">
      <c r="A17428" t="str">
        <f t="shared" ca="1" si="1361"/>
        <v>Other</v>
      </c>
      <c r="B17428" t="str">
        <f t="shared" ca="1" si="1362"/>
        <v>Implants</v>
      </c>
      <c r="C17428">
        <f t="shared" si="1360"/>
        <v>968</v>
      </c>
      <c r="D17428" t="str">
        <f t="shared" ca="1" si="1363"/>
        <v>Implant dental work</v>
      </c>
      <c r="E17428">
        <f t="shared" ca="1" si="1364"/>
        <v>18</v>
      </c>
    </row>
    <row r="17429" spans="1:5" x14ac:dyDescent="0.2">
      <c r="A17429" t="str">
        <f t="shared" ca="1" si="1361"/>
        <v>Major</v>
      </c>
      <c r="B17429" t="str">
        <f t="shared" ca="1" si="1362"/>
        <v>major restorative</v>
      </c>
      <c r="C17429">
        <f t="shared" si="1360"/>
        <v>968</v>
      </c>
      <c r="D17429" t="str">
        <f t="shared" ca="1" si="1363"/>
        <v>Single crowns, inlays, onlays</v>
      </c>
      <c r="E17429">
        <f t="shared" ca="1" si="1364"/>
        <v>14</v>
      </c>
    </row>
    <row r="17430" spans="1:5" x14ac:dyDescent="0.2">
      <c r="A17430" t="str">
        <f t="shared" ca="1" si="1361"/>
        <v>Basic</v>
      </c>
      <c r="B17430" t="str">
        <f t="shared" ca="1" si="1362"/>
        <v>endodontics</v>
      </c>
      <c r="C17430">
        <f t="shared" si="1360"/>
        <v>968</v>
      </c>
      <c r="D17430" t="str">
        <f t="shared" ca="1" si="1363"/>
        <v>Root canal, pulpal therapy</v>
      </c>
      <c r="E17430">
        <f t="shared" ca="1" si="1364"/>
        <v>10</v>
      </c>
    </row>
    <row r="17431" spans="1:5" x14ac:dyDescent="0.2">
      <c r="A17431" t="str">
        <f t="shared" ca="1" si="1361"/>
        <v>Other</v>
      </c>
      <c r="B17431" t="str">
        <f t="shared" ca="1" si="1362"/>
        <v>Implants</v>
      </c>
      <c r="C17431">
        <f t="shared" si="1360"/>
        <v>968</v>
      </c>
      <c r="D17431" t="str">
        <f t="shared" ca="1" si="1363"/>
        <v>Implant dental work</v>
      </c>
      <c r="E17431">
        <f t="shared" ca="1" si="1364"/>
        <v>18</v>
      </c>
    </row>
    <row r="17432" spans="1:5" x14ac:dyDescent="0.2">
      <c r="A17432" t="str">
        <f t="shared" ca="1" si="1361"/>
        <v>Basic</v>
      </c>
      <c r="B17432" t="str">
        <f t="shared" ca="1" si="1362"/>
        <v>endodontics</v>
      </c>
      <c r="C17432">
        <f t="shared" si="1360"/>
        <v>968</v>
      </c>
      <c r="D17432" t="str">
        <f t="shared" ca="1" si="1363"/>
        <v>Root canal, pulpal therapy</v>
      </c>
      <c r="E17432">
        <f t="shared" ca="1" si="1364"/>
        <v>10</v>
      </c>
    </row>
    <row r="17433" spans="1:5" x14ac:dyDescent="0.2">
      <c r="A17433" t="str">
        <f t="shared" ca="1" si="1361"/>
        <v>Basic</v>
      </c>
      <c r="B17433" t="str">
        <f t="shared" ca="1" si="1362"/>
        <v>surgical periodontics</v>
      </c>
      <c r="C17433">
        <f t="shared" si="1360"/>
        <v>968</v>
      </c>
      <c r="D17433" t="str">
        <f t="shared" ca="1" si="1363"/>
        <v>Surgical treatment of the gums and supporting structures of the teeth</v>
      </c>
      <c r="E17433">
        <f t="shared" ca="1" si="1364"/>
        <v>11</v>
      </c>
    </row>
    <row r="17434" spans="1:5" x14ac:dyDescent="0.2">
      <c r="A17434" t="str">
        <f t="shared" ca="1" si="1361"/>
        <v>Other</v>
      </c>
      <c r="B17434" t="str">
        <f t="shared" ca="1" si="1362"/>
        <v>Implants</v>
      </c>
      <c r="C17434">
        <f t="shared" si="1360"/>
        <v>968</v>
      </c>
      <c r="D17434" t="str">
        <f t="shared" ca="1" si="1363"/>
        <v>Implant dental work</v>
      </c>
      <c r="E17434">
        <f t="shared" ca="1" si="1364"/>
        <v>18</v>
      </c>
    </row>
    <row r="17435" spans="1:5" x14ac:dyDescent="0.2">
      <c r="A17435" t="str">
        <f t="shared" ca="1" si="1361"/>
        <v>Basic</v>
      </c>
      <c r="B17435" t="str">
        <f t="shared" ca="1" si="1362"/>
        <v>surgical periodontics</v>
      </c>
      <c r="C17435">
        <f t="shared" si="1360"/>
        <v>968</v>
      </c>
      <c r="D17435" t="str">
        <f t="shared" ca="1" si="1363"/>
        <v>Surgical treatment of the gums and supporting structures of the teeth</v>
      </c>
      <c r="E17435">
        <f t="shared" ca="1" si="1364"/>
        <v>11</v>
      </c>
    </row>
    <row r="17436" spans="1:5" x14ac:dyDescent="0.2">
      <c r="A17436" t="str">
        <f t="shared" ca="1" si="1361"/>
        <v>Diagnostics and Preventative</v>
      </c>
      <c r="B17436" t="str">
        <f t="shared" ca="1" si="1362"/>
        <v>Fluoride treatments</v>
      </c>
      <c r="C17436">
        <f t="shared" si="1360"/>
        <v>968</v>
      </c>
      <c r="D17436">
        <f t="shared" ca="1" si="1363"/>
        <v>0</v>
      </c>
      <c r="E17436">
        <f t="shared" ca="1" si="1364"/>
        <v>5</v>
      </c>
    </row>
    <row r="17437" spans="1:5" x14ac:dyDescent="0.2">
      <c r="A17437" t="str">
        <f t="shared" ca="1" si="1361"/>
        <v>Diagnostics and Preventative</v>
      </c>
      <c r="B17437" t="str">
        <f t="shared" ca="1" si="1362"/>
        <v>Prophylaxis</v>
      </c>
      <c r="C17437">
        <f t="shared" si="1360"/>
        <v>968</v>
      </c>
      <c r="D17437">
        <f t="shared" ca="1" si="1363"/>
        <v>0</v>
      </c>
      <c r="E17437">
        <f t="shared" ca="1" si="1364"/>
        <v>4</v>
      </c>
    </row>
    <row r="17438" spans="1:5" x14ac:dyDescent="0.2">
      <c r="A17438" t="str">
        <f t="shared" ca="1" si="1361"/>
        <v>Basic</v>
      </c>
      <c r="B17438" t="str">
        <f t="shared" ca="1" si="1362"/>
        <v>surgical periodontics</v>
      </c>
      <c r="C17438">
        <f t="shared" si="1360"/>
        <v>968</v>
      </c>
      <c r="D17438" t="str">
        <f t="shared" ca="1" si="1363"/>
        <v>Surgical treatment of the gums and supporting structures of the teeth</v>
      </c>
      <c r="E17438">
        <f t="shared" ca="1" si="1364"/>
        <v>11</v>
      </c>
    </row>
    <row r="17439" spans="1:5" x14ac:dyDescent="0.2">
      <c r="A17439" t="str">
        <f t="shared" ca="1" si="1361"/>
        <v>Diagnostics and Preventative</v>
      </c>
      <c r="B17439" t="str">
        <f t="shared" ca="1" si="1362"/>
        <v>Prophylaxis</v>
      </c>
      <c r="C17439">
        <f t="shared" si="1360"/>
        <v>968</v>
      </c>
      <c r="D17439">
        <f t="shared" ca="1" si="1363"/>
        <v>0</v>
      </c>
      <c r="E17439">
        <f t="shared" ca="1" si="1364"/>
        <v>4</v>
      </c>
    </row>
    <row r="17440" spans="1:5" x14ac:dyDescent="0.2">
      <c r="A17440" t="str">
        <f t="shared" ca="1" si="1361"/>
        <v>Basic</v>
      </c>
      <c r="B17440" t="str">
        <f t="shared" ca="1" si="1362"/>
        <v>endodontics</v>
      </c>
      <c r="C17440">
        <f t="shared" si="1360"/>
        <v>968</v>
      </c>
      <c r="D17440" t="str">
        <f t="shared" ca="1" si="1363"/>
        <v>Root canal, pulpal therapy</v>
      </c>
      <c r="E17440">
        <f t="shared" ca="1" si="1364"/>
        <v>10</v>
      </c>
    </row>
    <row r="17441" spans="1:5" x14ac:dyDescent="0.2">
      <c r="A17441" t="str">
        <f t="shared" ca="1" si="1361"/>
        <v>Major</v>
      </c>
      <c r="B17441" t="str">
        <f t="shared" ca="1" si="1362"/>
        <v>prosthodontics</v>
      </c>
      <c r="C17441">
        <f t="shared" si="1360"/>
        <v>968</v>
      </c>
      <c r="D17441" t="str">
        <f t="shared" ca="1" si="1363"/>
        <v>Procedures for replacement of missing teeth by construction or repair of bridges and partial or complete dentures</v>
      </c>
      <c r="E17441">
        <f t="shared" ca="1" si="1364"/>
        <v>15</v>
      </c>
    </row>
    <row r="17442" spans="1:5" x14ac:dyDescent="0.2">
      <c r="A17442" t="str">
        <f t="shared" ca="1" si="1361"/>
        <v>Diagnostics and Preventative</v>
      </c>
      <c r="B17442" t="str">
        <f t="shared" ca="1" si="1362"/>
        <v>Periodic Exams</v>
      </c>
      <c r="C17442">
        <f t="shared" si="1360"/>
        <v>968</v>
      </c>
      <c r="D17442">
        <f t="shared" ca="1" si="1363"/>
        <v>0</v>
      </c>
      <c r="E17442">
        <f t="shared" ca="1" si="1364"/>
        <v>1</v>
      </c>
    </row>
    <row r="17443" spans="1:5" x14ac:dyDescent="0.2">
      <c r="A17443" t="str">
        <f t="shared" ca="1" si="1361"/>
        <v>Diagnostics and Preventative</v>
      </c>
      <c r="B17443" t="str">
        <f t="shared" ca="1" si="1362"/>
        <v>Periodic Exams</v>
      </c>
      <c r="C17443">
        <f t="shared" si="1360"/>
        <v>968</v>
      </c>
      <c r="D17443">
        <f t="shared" ca="1" si="1363"/>
        <v>0</v>
      </c>
      <c r="E17443">
        <f t="shared" ca="1" si="1364"/>
        <v>1</v>
      </c>
    </row>
    <row r="17444" spans="1:5" x14ac:dyDescent="0.2">
      <c r="A17444" t="str">
        <f t="shared" ca="1" si="1361"/>
        <v>Basic</v>
      </c>
      <c r="B17444" t="str">
        <f t="shared" ca="1" si="1362"/>
        <v>basic restorative</v>
      </c>
      <c r="C17444">
        <f t="shared" si="1360"/>
        <v>969</v>
      </c>
      <c r="D17444" t="str">
        <f t="shared" ca="1" si="1363"/>
        <v>Fillings (amalgam "silver" and composite "white" non-molar)</v>
      </c>
      <c r="E17444">
        <f t="shared" ca="1" si="1364"/>
        <v>8</v>
      </c>
    </row>
    <row r="17445" spans="1:5" x14ac:dyDescent="0.2">
      <c r="A17445" t="str">
        <f t="shared" ca="1" si="1361"/>
        <v>Major</v>
      </c>
      <c r="B17445" t="str">
        <f t="shared" ca="1" si="1362"/>
        <v>prosthodontics</v>
      </c>
      <c r="C17445">
        <f t="shared" si="1360"/>
        <v>969</v>
      </c>
      <c r="D17445" t="str">
        <f t="shared" ca="1" si="1363"/>
        <v>Procedures for replacement of missing teeth by construction or repair of bridges and partial or complete dentures</v>
      </c>
      <c r="E17445">
        <f t="shared" ca="1" si="1364"/>
        <v>15</v>
      </c>
    </row>
    <row r="17446" spans="1:5" x14ac:dyDescent="0.2">
      <c r="A17446" t="str">
        <f t="shared" ca="1" si="1361"/>
        <v>Diagnostics and Preventative</v>
      </c>
      <c r="B17446" t="str">
        <f t="shared" ca="1" si="1362"/>
        <v>Full-mouth x-ray</v>
      </c>
      <c r="C17446">
        <f t="shared" si="1360"/>
        <v>969</v>
      </c>
      <c r="D17446">
        <f t="shared" ca="1" si="1363"/>
        <v>0</v>
      </c>
      <c r="E17446">
        <f t="shared" ca="1" si="1364"/>
        <v>3</v>
      </c>
    </row>
    <row r="17447" spans="1:5" x14ac:dyDescent="0.2">
      <c r="A17447" t="str">
        <f t="shared" ca="1" si="1361"/>
        <v>Major</v>
      </c>
      <c r="B17447" t="str">
        <f t="shared" ca="1" si="1362"/>
        <v>temporomandibular joint dysfunction</v>
      </c>
      <c r="C17447">
        <f t="shared" si="1360"/>
        <v>969</v>
      </c>
      <c r="D17447" t="str">
        <f t="shared" ca="1" si="1363"/>
        <v>Services relating to hinging joints of the jaw</v>
      </c>
      <c r="E17447">
        <f t="shared" ca="1" si="1364"/>
        <v>16</v>
      </c>
    </row>
    <row r="17448" spans="1:5" x14ac:dyDescent="0.2">
      <c r="A17448" t="str">
        <f t="shared" ca="1" si="1361"/>
        <v>Diagnostics and Preventative</v>
      </c>
      <c r="B17448" t="str">
        <f t="shared" ca="1" si="1362"/>
        <v>Bitewing x-rays</v>
      </c>
      <c r="C17448">
        <f t="shared" ref="C17448:C17511" si="1365">IF(MOD(ROW(C17448)-2,18)&lt;&gt;0,C17447,C17447+1)</f>
        <v>969</v>
      </c>
      <c r="D17448">
        <f t="shared" ca="1" si="1363"/>
        <v>0</v>
      </c>
      <c r="E17448">
        <f t="shared" ca="1" si="1364"/>
        <v>2</v>
      </c>
    </row>
    <row r="17449" spans="1:5" x14ac:dyDescent="0.2">
      <c r="A17449" t="str">
        <f t="shared" ca="1" si="1361"/>
        <v>Basic</v>
      </c>
      <c r="B17449" t="str">
        <f t="shared" ca="1" si="1362"/>
        <v>basic restorative</v>
      </c>
      <c r="C17449">
        <f t="shared" si="1365"/>
        <v>969</v>
      </c>
      <c r="D17449" t="str">
        <f t="shared" ca="1" si="1363"/>
        <v>Fillings (amalgam "silver" and composite "white" non-molar)</v>
      </c>
      <c r="E17449">
        <f t="shared" ca="1" si="1364"/>
        <v>8</v>
      </c>
    </row>
    <row r="17450" spans="1:5" x14ac:dyDescent="0.2">
      <c r="A17450" t="str">
        <f t="shared" ca="1" si="1361"/>
        <v>Major</v>
      </c>
      <c r="B17450" t="str">
        <f t="shared" ca="1" si="1362"/>
        <v>temporomandibular joint dysfunction</v>
      </c>
      <c r="C17450">
        <f t="shared" si="1365"/>
        <v>969</v>
      </c>
      <c r="D17450" t="str">
        <f t="shared" ca="1" si="1363"/>
        <v>Services relating to hinging joints of the jaw</v>
      </c>
      <c r="E17450">
        <f t="shared" ca="1" si="1364"/>
        <v>16</v>
      </c>
    </row>
    <row r="17451" spans="1:5" x14ac:dyDescent="0.2">
      <c r="A17451" t="str">
        <f t="shared" ca="1" si="1361"/>
        <v>Other</v>
      </c>
      <c r="B17451" t="str">
        <f t="shared" ca="1" si="1362"/>
        <v>Implants</v>
      </c>
      <c r="C17451">
        <f t="shared" si="1365"/>
        <v>969</v>
      </c>
      <c r="D17451" t="str">
        <f t="shared" ca="1" si="1363"/>
        <v>Implant dental work</v>
      </c>
      <c r="E17451">
        <f t="shared" ca="1" si="1364"/>
        <v>18</v>
      </c>
    </row>
    <row r="17452" spans="1:5" x14ac:dyDescent="0.2">
      <c r="A17452" t="str">
        <f t="shared" ca="1" si="1361"/>
        <v>Basic</v>
      </c>
      <c r="B17452" t="str">
        <f t="shared" ca="1" si="1362"/>
        <v>oral surgery</v>
      </c>
      <c r="C17452">
        <f t="shared" si="1365"/>
        <v>969</v>
      </c>
      <c r="D17452" t="str">
        <f t="shared" ca="1" si="1363"/>
        <v>Extraction and other surgery procedures, incl. pre- and post-operative care</v>
      </c>
      <c r="E17452">
        <f t="shared" ca="1" si="1364"/>
        <v>9</v>
      </c>
    </row>
    <row r="17453" spans="1:5" x14ac:dyDescent="0.2">
      <c r="A17453" t="str">
        <f t="shared" ca="1" si="1361"/>
        <v>Basic</v>
      </c>
      <c r="B17453" t="str">
        <f t="shared" ca="1" si="1362"/>
        <v>endodontics</v>
      </c>
      <c r="C17453">
        <f t="shared" si="1365"/>
        <v>969</v>
      </c>
      <c r="D17453" t="str">
        <f t="shared" ca="1" si="1363"/>
        <v>Root canal, pulpal therapy</v>
      </c>
      <c r="E17453">
        <f t="shared" ca="1" si="1364"/>
        <v>10</v>
      </c>
    </row>
    <row r="17454" spans="1:5" x14ac:dyDescent="0.2">
      <c r="A17454" t="str">
        <f t="shared" ca="1" si="1361"/>
        <v>Diagnostics and Preventative</v>
      </c>
      <c r="B17454" t="str">
        <f t="shared" ca="1" si="1362"/>
        <v>Bitewing x-rays</v>
      </c>
      <c r="C17454">
        <f t="shared" si="1365"/>
        <v>969</v>
      </c>
      <c r="D17454">
        <f t="shared" ca="1" si="1363"/>
        <v>0</v>
      </c>
      <c r="E17454">
        <f t="shared" ca="1" si="1364"/>
        <v>2</v>
      </c>
    </row>
    <row r="17455" spans="1:5" x14ac:dyDescent="0.2">
      <c r="A17455" t="str">
        <f t="shared" ca="1" si="1361"/>
        <v>Diagnostics and Preventative</v>
      </c>
      <c r="B17455" t="str">
        <f t="shared" ca="1" si="1362"/>
        <v>Full-mouth x-ray</v>
      </c>
      <c r="C17455">
        <f t="shared" si="1365"/>
        <v>969</v>
      </c>
      <c r="D17455">
        <f t="shared" ca="1" si="1363"/>
        <v>0</v>
      </c>
      <c r="E17455">
        <f t="shared" ca="1" si="1364"/>
        <v>3</v>
      </c>
    </row>
    <row r="17456" spans="1:5" x14ac:dyDescent="0.2">
      <c r="A17456" t="str">
        <f t="shared" ca="1" si="1361"/>
        <v>Diagnostics and Preventative</v>
      </c>
      <c r="B17456" t="str">
        <f t="shared" ca="1" si="1362"/>
        <v>Bitewing x-rays</v>
      </c>
      <c r="C17456">
        <f t="shared" si="1365"/>
        <v>969</v>
      </c>
      <c r="D17456">
        <f t="shared" ca="1" si="1363"/>
        <v>0</v>
      </c>
      <c r="E17456">
        <f t="shared" ca="1" si="1364"/>
        <v>2</v>
      </c>
    </row>
    <row r="17457" spans="1:5" x14ac:dyDescent="0.2">
      <c r="A17457" t="str">
        <f t="shared" ca="1" si="1361"/>
        <v>Diagnostics and Preventative</v>
      </c>
      <c r="B17457" t="str">
        <f t="shared" ca="1" si="1362"/>
        <v>Full-mouth x-ray</v>
      </c>
      <c r="C17457">
        <f t="shared" si="1365"/>
        <v>969</v>
      </c>
      <c r="D17457">
        <f t="shared" ca="1" si="1363"/>
        <v>0</v>
      </c>
      <c r="E17457">
        <f t="shared" ca="1" si="1364"/>
        <v>3</v>
      </c>
    </row>
    <row r="17458" spans="1:5" x14ac:dyDescent="0.2">
      <c r="A17458" t="str">
        <f t="shared" ca="1" si="1361"/>
        <v>Basic</v>
      </c>
      <c r="B17458" t="str">
        <f t="shared" ca="1" si="1362"/>
        <v>oral surgery</v>
      </c>
      <c r="C17458">
        <f t="shared" si="1365"/>
        <v>969</v>
      </c>
      <c r="D17458" t="str">
        <f t="shared" ca="1" si="1363"/>
        <v>Extraction and other surgery procedures, incl. pre- and post-operative care</v>
      </c>
      <c r="E17458">
        <f t="shared" ca="1" si="1364"/>
        <v>9</v>
      </c>
    </row>
    <row r="17459" spans="1:5" x14ac:dyDescent="0.2">
      <c r="A17459" t="str">
        <f t="shared" ca="1" si="1361"/>
        <v>Diagnostics and Preventative</v>
      </c>
      <c r="B17459" t="str">
        <f t="shared" ca="1" si="1362"/>
        <v>Space Maintainers</v>
      </c>
      <c r="C17459">
        <f t="shared" si="1365"/>
        <v>969</v>
      </c>
      <c r="D17459">
        <f t="shared" ca="1" si="1363"/>
        <v>0</v>
      </c>
      <c r="E17459">
        <f t="shared" ca="1" si="1364"/>
        <v>7</v>
      </c>
    </row>
    <row r="17460" spans="1:5" x14ac:dyDescent="0.2">
      <c r="A17460" t="str">
        <f t="shared" ca="1" si="1361"/>
        <v>Basic</v>
      </c>
      <c r="B17460" t="str">
        <f t="shared" ca="1" si="1362"/>
        <v>oral surgery</v>
      </c>
      <c r="C17460">
        <f t="shared" si="1365"/>
        <v>969</v>
      </c>
      <c r="D17460" t="str">
        <f t="shared" ca="1" si="1363"/>
        <v>Extraction and other surgery procedures, incl. pre- and post-operative care</v>
      </c>
      <c r="E17460">
        <f t="shared" ca="1" si="1364"/>
        <v>9</v>
      </c>
    </row>
    <row r="17461" spans="1:5" x14ac:dyDescent="0.2">
      <c r="A17461" t="str">
        <f t="shared" ca="1" si="1361"/>
        <v>Diagnostics and Preventative</v>
      </c>
      <c r="B17461" t="str">
        <f t="shared" ca="1" si="1362"/>
        <v>Prophylaxis</v>
      </c>
      <c r="C17461">
        <f t="shared" si="1365"/>
        <v>969</v>
      </c>
      <c r="D17461">
        <f t="shared" ca="1" si="1363"/>
        <v>0</v>
      </c>
      <c r="E17461">
        <f t="shared" ca="1" si="1364"/>
        <v>4</v>
      </c>
    </row>
    <row r="17462" spans="1:5" x14ac:dyDescent="0.2">
      <c r="A17462" t="str">
        <f t="shared" ca="1" si="1361"/>
        <v>Major</v>
      </c>
      <c r="B17462" t="str">
        <f t="shared" ca="1" si="1362"/>
        <v>temporomandibular joint dysfunction</v>
      </c>
      <c r="C17462">
        <f t="shared" si="1365"/>
        <v>970</v>
      </c>
      <c r="D17462" t="str">
        <f t="shared" ca="1" si="1363"/>
        <v>Services relating to hinging joints of the jaw</v>
      </c>
      <c r="E17462">
        <f t="shared" ca="1" si="1364"/>
        <v>16</v>
      </c>
    </row>
    <row r="17463" spans="1:5" x14ac:dyDescent="0.2">
      <c r="A17463" t="str">
        <f t="shared" ca="1" si="1361"/>
        <v>Major</v>
      </c>
      <c r="B17463" t="str">
        <f t="shared" ca="1" si="1362"/>
        <v>temporomandibular joint dysfunction</v>
      </c>
      <c r="C17463">
        <f t="shared" si="1365"/>
        <v>970</v>
      </c>
      <c r="D17463" t="str">
        <f t="shared" ca="1" si="1363"/>
        <v>Services relating to hinging joints of the jaw</v>
      </c>
      <c r="E17463">
        <f t="shared" ca="1" si="1364"/>
        <v>16</v>
      </c>
    </row>
    <row r="17464" spans="1:5" x14ac:dyDescent="0.2">
      <c r="A17464" t="str">
        <f t="shared" ca="1" si="1361"/>
        <v>Basic</v>
      </c>
      <c r="B17464" t="str">
        <f t="shared" ca="1" si="1362"/>
        <v>oral surgery</v>
      </c>
      <c r="C17464">
        <f t="shared" si="1365"/>
        <v>970</v>
      </c>
      <c r="D17464" t="str">
        <f t="shared" ca="1" si="1363"/>
        <v>Extraction and other surgery procedures, incl. pre- and post-operative care</v>
      </c>
      <c r="E17464">
        <f t="shared" ca="1" si="1364"/>
        <v>9</v>
      </c>
    </row>
    <row r="17465" spans="1:5" x14ac:dyDescent="0.2">
      <c r="A17465" t="str">
        <f t="shared" ca="1" si="1361"/>
        <v>Diagnostics and Preventative</v>
      </c>
      <c r="B17465" t="str">
        <f t="shared" ca="1" si="1362"/>
        <v>Periodic Exams</v>
      </c>
      <c r="C17465">
        <f t="shared" si="1365"/>
        <v>970</v>
      </c>
      <c r="D17465">
        <f t="shared" ca="1" si="1363"/>
        <v>0</v>
      </c>
      <c r="E17465">
        <f t="shared" ca="1" si="1364"/>
        <v>1</v>
      </c>
    </row>
    <row r="17466" spans="1:5" x14ac:dyDescent="0.2">
      <c r="A17466" t="str">
        <f t="shared" ca="1" si="1361"/>
        <v>Diagnostics and Preventative</v>
      </c>
      <c r="B17466" t="str">
        <f t="shared" ca="1" si="1362"/>
        <v>Fluoride treatments</v>
      </c>
      <c r="C17466">
        <f t="shared" si="1365"/>
        <v>970</v>
      </c>
      <c r="D17466">
        <f t="shared" ca="1" si="1363"/>
        <v>0</v>
      </c>
      <c r="E17466">
        <f t="shared" ca="1" si="1364"/>
        <v>5</v>
      </c>
    </row>
    <row r="17467" spans="1:5" x14ac:dyDescent="0.2">
      <c r="A17467" t="str">
        <f t="shared" ca="1" si="1361"/>
        <v>Basic</v>
      </c>
      <c r="B17467" t="str">
        <f t="shared" ca="1" si="1362"/>
        <v>oral surgery</v>
      </c>
      <c r="C17467">
        <f t="shared" si="1365"/>
        <v>970</v>
      </c>
      <c r="D17467" t="str">
        <f t="shared" ca="1" si="1363"/>
        <v>Extraction and other surgery procedures, incl. pre- and post-operative care</v>
      </c>
      <c r="E17467">
        <f t="shared" ca="1" si="1364"/>
        <v>9</v>
      </c>
    </row>
    <row r="17468" spans="1:5" x14ac:dyDescent="0.2">
      <c r="A17468" t="str">
        <f t="shared" ca="1" si="1361"/>
        <v>Diagnostics and Preventative</v>
      </c>
      <c r="B17468" t="str">
        <f t="shared" ca="1" si="1362"/>
        <v>Sealants</v>
      </c>
      <c r="C17468">
        <f t="shared" si="1365"/>
        <v>970</v>
      </c>
      <c r="D17468">
        <f t="shared" ca="1" si="1363"/>
        <v>0</v>
      </c>
      <c r="E17468">
        <f t="shared" ca="1" si="1364"/>
        <v>6</v>
      </c>
    </row>
    <row r="17469" spans="1:5" x14ac:dyDescent="0.2">
      <c r="A17469" t="str">
        <f t="shared" ca="1" si="1361"/>
        <v>Diagnostics and Preventative</v>
      </c>
      <c r="B17469" t="str">
        <f t="shared" ca="1" si="1362"/>
        <v>Space Maintainers</v>
      </c>
      <c r="C17469">
        <f t="shared" si="1365"/>
        <v>970</v>
      </c>
      <c r="D17469">
        <f t="shared" ca="1" si="1363"/>
        <v>0</v>
      </c>
      <c r="E17469">
        <f t="shared" ca="1" si="1364"/>
        <v>7</v>
      </c>
    </row>
    <row r="17470" spans="1:5" x14ac:dyDescent="0.2">
      <c r="A17470" t="str">
        <f t="shared" ca="1" si="1361"/>
        <v>Diagnostics and Preventative</v>
      </c>
      <c r="B17470" t="str">
        <f t="shared" ca="1" si="1362"/>
        <v>Fluoride treatments</v>
      </c>
      <c r="C17470">
        <f t="shared" si="1365"/>
        <v>970</v>
      </c>
      <c r="D17470">
        <f t="shared" ca="1" si="1363"/>
        <v>0</v>
      </c>
      <c r="E17470">
        <f t="shared" ca="1" si="1364"/>
        <v>5</v>
      </c>
    </row>
    <row r="17471" spans="1:5" x14ac:dyDescent="0.2">
      <c r="A17471" t="str">
        <f t="shared" ca="1" si="1361"/>
        <v>Basic</v>
      </c>
      <c r="B17471" t="str">
        <f t="shared" ca="1" si="1362"/>
        <v>oral surgery</v>
      </c>
      <c r="C17471">
        <f t="shared" si="1365"/>
        <v>970</v>
      </c>
      <c r="D17471" t="str">
        <f t="shared" ca="1" si="1363"/>
        <v>Extraction and other surgery procedures, incl. pre- and post-operative care</v>
      </c>
      <c r="E17471">
        <f t="shared" ca="1" si="1364"/>
        <v>9</v>
      </c>
    </row>
    <row r="17472" spans="1:5" x14ac:dyDescent="0.2">
      <c r="A17472" t="str">
        <f t="shared" ca="1" si="1361"/>
        <v>Diagnostics and Preventative</v>
      </c>
      <c r="B17472" t="str">
        <f t="shared" ca="1" si="1362"/>
        <v>Prophylaxis</v>
      </c>
      <c r="C17472">
        <f t="shared" si="1365"/>
        <v>970</v>
      </c>
      <c r="D17472">
        <f t="shared" ca="1" si="1363"/>
        <v>0</v>
      </c>
      <c r="E17472">
        <f t="shared" ca="1" si="1364"/>
        <v>4</v>
      </c>
    </row>
    <row r="17473" spans="1:5" x14ac:dyDescent="0.2">
      <c r="A17473" t="str">
        <f t="shared" ca="1" si="1361"/>
        <v>Major</v>
      </c>
      <c r="B17473" t="str">
        <f t="shared" ca="1" si="1362"/>
        <v>temporomandibular joint dysfunction</v>
      </c>
      <c r="C17473">
        <f t="shared" si="1365"/>
        <v>970</v>
      </c>
      <c r="D17473" t="str">
        <f t="shared" ca="1" si="1363"/>
        <v>Services relating to hinging joints of the jaw</v>
      </c>
      <c r="E17473">
        <f t="shared" ca="1" si="1364"/>
        <v>16</v>
      </c>
    </row>
    <row r="17474" spans="1:5" x14ac:dyDescent="0.2">
      <c r="A17474" t="str">
        <f t="shared" ref="A17474:A17537" ca="1" si="1366">INDEX(services,E17474,1)</f>
        <v>Basic</v>
      </c>
      <c r="B17474" t="str">
        <f t="shared" ref="B17474:B17537" ca="1" si="1367">INDEX(services,E17474,2)</f>
        <v>endodontics</v>
      </c>
      <c r="C17474">
        <f t="shared" si="1365"/>
        <v>970</v>
      </c>
      <c r="D17474" t="str">
        <f t="shared" ref="D17474:D17537" ca="1" si="1368">INDEX(services,E17474,3)</f>
        <v>Root canal, pulpal therapy</v>
      </c>
      <c r="E17474">
        <f t="shared" ref="E17474:E17537" ca="1" si="1369">RANDBETWEEN(1,ROWS(services))</f>
        <v>10</v>
      </c>
    </row>
    <row r="17475" spans="1:5" x14ac:dyDescent="0.2">
      <c r="A17475" t="str">
        <f t="shared" ca="1" si="1366"/>
        <v>Diagnostics and Preventative</v>
      </c>
      <c r="B17475" t="str">
        <f t="shared" ca="1" si="1367"/>
        <v>Space Maintainers</v>
      </c>
      <c r="C17475">
        <f t="shared" si="1365"/>
        <v>970</v>
      </c>
      <c r="D17475">
        <f t="shared" ca="1" si="1368"/>
        <v>0</v>
      </c>
      <c r="E17475">
        <f t="shared" ca="1" si="1369"/>
        <v>7</v>
      </c>
    </row>
    <row r="17476" spans="1:5" x14ac:dyDescent="0.2">
      <c r="A17476" t="str">
        <f t="shared" ca="1" si="1366"/>
        <v>Major</v>
      </c>
      <c r="B17476" t="str">
        <f t="shared" ca="1" si="1367"/>
        <v>major restorative</v>
      </c>
      <c r="C17476">
        <f t="shared" si="1365"/>
        <v>970</v>
      </c>
      <c r="D17476" t="str">
        <f t="shared" ca="1" si="1368"/>
        <v>Single crowns, inlays, onlays</v>
      </c>
      <c r="E17476">
        <f t="shared" ca="1" si="1369"/>
        <v>14</v>
      </c>
    </row>
    <row r="17477" spans="1:5" x14ac:dyDescent="0.2">
      <c r="A17477" t="str">
        <f t="shared" ca="1" si="1366"/>
        <v>Major</v>
      </c>
      <c r="B17477" t="str">
        <f t="shared" ca="1" si="1367"/>
        <v>major restorative</v>
      </c>
      <c r="C17477">
        <f t="shared" si="1365"/>
        <v>970</v>
      </c>
      <c r="D17477" t="str">
        <f t="shared" ca="1" si="1368"/>
        <v>Single crowns, inlays, onlays</v>
      </c>
      <c r="E17477">
        <f t="shared" ca="1" si="1369"/>
        <v>14</v>
      </c>
    </row>
    <row r="17478" spans="1:5" x14ac:dyDescent="0.2">
      <c r="A17478" t="str">
        <f t="shared" ca="1" si="1366"/>
        <v>Diagnostics and Preventative</v>
      </c>
      <c r="B17478" t="str">
        <f t="shared" ca="1" si="1367"/>
        <v>Full-mouth x-ray</v>
      </c>
      <c r="C17478">
        <f t="shared" si="1365"/>
        <v>970</v>
      </c>
      <c r="D17478">
        <f t="shared" ca="1" si="1368"/>
        <v>0</v>
      </c>
      <c r="E17478">
        <f t="shared" ca="1" si="1369"/>
        <v>3</v>
      </c>
    </row>
    <row r="17479" spans="1:5" x14ac:dyDescent="0.2">
      <c r="A17479" t="str">
        <f t="shared" ca="1" si="1366"/>
        <v>Basic</v>
      </c>
      <c r="B17479" t="str">
        <f t="shared" ca="1" si="1367"/>
        <v>surgical periodontics</v>
      </c>
      <c r="C17479">
        <f t="shared" si="1365"/>
        <v>970</v>
      </c>
      <c r="D17479" t="str">
        <f t="shared" ca="1" si="1368"/>
        <v>Surgical treatment of the gums and supporting structures of the teeth</v>
      </c>
      <c r="E17479">
        <f t="shared" ca="1" si="1369"/>
        <v>11</v>
      </c>
    </row>
    <row r="17480" spans="1:5" x14ac:dyDescent="0.2">
      <c r="A17480" t="str">
        <f t="shared" ca="1" si="1366"/>
        <v>Major</v>
      </c>
      <c r="B17480" t="str">
        <f t="shared" ca="1" si="1367"/>
        <v>major restorative</v>
      </c>
      <c r="C17480">
        <f t="shared" si="1365"/>
        <v>971</v>
      </c>
      <c r="D17480" t="str">
        <f t="shared" ca="1" si="1368"/>
        <v>Single crowns, inlays, onlays</v>
      </c>
      <c r="E17480">
        <f t="shared" ca="1" si="1369"/>
        <v>14</v>
      </c>
    </row>
    <row r="17481" spans="1:5" x14ac:dyDescent="0.2">
      <c r="A17481" t="str">
        <f t="shared" ca="1" si="1366"/>
        <v>Basic</v>
      </c>
      <c r="B17481" t="str">
        <f t="shared" ca="1" si="1367"/>
        <v>general anesthesia</v>
      </c>
      <c r="C17481">
        <f t="shared" si="1365"/>
        <v>971</v>
      </c>
      <c r="D17481" t="str">
        <f t="shared" ca="1" si="1368"/>
        <v>Covered when used in conjunction with covered oral surgical procedures</v>
      </c>
      <c r="E17481">
        <f t="shared" ca="1" si="1369"/>
        <v>13</v>
      </c>
    </row>
    <row r="17482" spans="1:5" x14ac:dyDescent="0.2">
      <c r="A17482" t="str">
        <f t="shared" ca="1" si="1366"/>
        <v>Basic</v>
      </c>
      <c r="B17482" t="str">
        <f t="shared" ca="1" si="1367"/>
        <v>oral surgery</v>
      </c>
      <c r="C17482">
        <f t="shared" si="1365"/>
        <v>971</v>
      </c>
      <c r="D17482" t="str">
        <f t="shared" ca="1" si="1368"/>
        <v>Extraction and other surgery procedures, incl. pre- and post-operative care</v>
      </c>
      <c r="E17482">
        <f t="shared" ca="1" si="1369"/>
        <v>9</v>
      </c>
    </row>
    <row r="17483" spans="1:5" x14ac:dyDescent="0.2">
      <c r="A17483" t="str">
        <f t="shared" ca="1" si="1366"/>
        <v>Diagnostics and Preventative</v>
      </c>
      <c r="B17483" t="str">
        <f t="shared" ca="1" si="1367"/>
        <v>Sealants</v>
      </c>
      <c r="C17483">
        <f t="shared" si="1365"/>
        <v>971</v>
      </c>
      <c r="D17483">
        <f t="shared" ca="1" si="1368"/>
        <v>0</v>
      </c>
      <c r="E17483">
        <f t="shared" ca="1" si="1369"/>
        <v>6</v>
      </c>
    </row>
    <row r="17484" spans="1:5" x14ac:dyDescent="0.2">
      <c r="A17484" t="str">
        <f t="shared" ca="1" si="1366"/>
        <v>Diagnostics and Preventative</v>
      </c>
      <c r="B17484" t="str">
        <f t="shared" ca="1" si="1367"/>
        <v>Space Maintainers</v>
      </c>
      <c r="C17484">
        <f t="shared" si="1365"/>
        <v>971</v>
      </c>
      <c r="D17484">
        <f t="shared" ca="1" si="1368"/>
        <v>0</v>
      </c>
      <c r="E17484">
        <f t="shared" ca="1" si="1369"/>
        <v>7</v>
      </c>
    </row>
    <row r="17485" spans="1:5" x14ac:dyDescent="0.2">
      <c r="A17485" t="str">
        <f t="shared" ca="1" si="1366"/>
        <v>Diagnostics and Preventative</v>
      </c>
      <c r="B17485" t="str">
        <f t="shared" ca="1" si="1367"/>
        <v>Bitewing x-rays</v>
      </c>
      <c r="C17485">
        <f t="shared" si="1365"/>
        <v>971</v>
      </c>
      <c r="D17485">
        <f t="shared" ca="1" si="1368"/>
        <v>0</v>
      </c>
      <c r="E17485">
        <f t="shared" ca="1" si="1369"/>
        <v>2</v>
      </c>
    </row>
    <row r="17486" spans="1:5" x14ac:dyDescent="0.2">
      <c r="A17486" t="str">
        <f t="shared" ca="1" si="1366"/>
        <v>Diagnostics and Preventative</v>
      </c>
      <c r="B17486" t="str">
        <f t="shared" ca="1" si="1367"/>
        <v>Full-mouth x-ray</v>
      </c>
      <c r="C17486">
        <f t="shared" si="1365"/>
        <v>971</v>
      </c>
      <c r="D17486">
        <f t="shared" ca="1" si="1368"/>
        <v>0</v>
      </c>
      <c r="E17486">
        <f t="shared" ca="1" si="1369"/>
        <v>3</v>
      </c>
    </row>
    <row r="17487" spans="1:5" x14ac:dyDescent="0.2">
      <c r="A17487" t="str">
        <f t="shared" ca="1" si="1366"/>
        <v>Other</v>
      </c>
      <c r="B17487" t="str">
        <f t="shared" ca="1" si="1367"/>
        <v>Implants</v>
      </c>
      <c r="C17487">
        <f t="shared" si="1365"/>
        <v>971</v>
      </c>
      <c r="D17487" t="str">
        <f t="shared" ca="1" si="1368"/>
        <v>Implant dental work</v>
      </c>
      <c r="E17487">
        <f t="shared" ca="1" si="1369"/>
        <v>18</v>
      </c>
    </row>
    <row r="17488" spans="1:5" x14ac:dyDescent="0.2">
      <c r="A17488" t="str">
        <f t="shared" ca="1" si="1366"/>
        <v>Basic</v>
      </c>
      <c r="B17488" t="str">
        <f t="shared" ca="1" si="1367"/>
        <v>basic restorative</v>
      </c>
      <c r="C17488">
        <f t="shared" si="1365"/>
        <v>971</v>
      </c>
      <c r="D17488" t="str">
        <f t="shared" ca="1" si="1368"/>
        <v>Fillings (amalgam "silver" and composite "white" non-molar)</v>
      </c>
      <c r="E17488">
        <f t="shared" ca="1" si="1369"/>
        <v>8</v>
      </c>
    </row>
    <row r="17489" spans="1:5" x14ac:dyDescent="0.2">
      <c r="A17489" t="str">
        <f t="shared" ca="1" si="1366"/>
        <v>Basic</v>
      </c>
      <c r="B17489" t="str">
        <f t="shared" ca="1" si="1367"/>
        <v>general anesthesia</v>
      </c>
      <c r="C17489">
        <f t="shared" si="1365"/>
        <v>971</v>
      </c>
      <c r="D17489" t="str">
        <f t="shared" ca="1" si="1368"/>
        <v>Covered when used in conjunction with covered oral surgical procedures</v>
      </c>
      <c r="E17489">
        <f t="shared" ca="1" si="1369"/>
        <v>13</v>
      </c>
    </row>
    <row r="17490" spans="1:5" x14ac:dyDescent="0.2">
      <c r="A17490" t="str">
        <f t="shared" ca="1" si="1366"/>
        <v>Basic</v>
      </c>
      <c r="B17490" t="str">
        <f t="shared" ca="1" si="1367"/>
        <v>basic restorative</v>
      </c>
      <c r="C17490">
        <f t="shared" si="1365"/>
        <v>971</v>
      </c>
      <c r="D17490" t="str">
        <f t="shared" ca="1" si="1368"/>
        <v>Fillings (amalgam "silver" and composite "white" non-molar)</v>
      </c>
      <c r="E17490">
        <f t="shared" ca="1" si="1369"/>
        <v>8</v>
      </c>
    </row>
    <row r="17491" spans="1:5" x14ac:dyDescent="0.2">
      <c r="A17491" t="str">
        <f t="shared" ca="1" si="1366"/>
        <v>Major</v>
      </c>
      <c r="B17491" t="str">
        <f t="shared" ca="1" si="1367"/>
        <v>major restorative</v>
      </c>
      <c r="C17491">
        <f t="shared" si="1365"/>
        <v>971</v>
      </c>
      <c r="D17491" t="str">
        <f t="shared" ca="1" si="1368"/>
        <v>Single crowns, inlays, onlays</v>
      </c>
      <c r="E17491">
        <f t="shared" ca="1" si="1369"/>
        <v>14</v>
      </c>
    </row>
    <row r="17492" spans="1:5" x14ac:dyDescent="0.2">
      <c r="A17492" t="str">
        <f t="shared" ca="1" si="1366"/>
        <v>Orthodontics</v>
      </c>
      <c r="B17492" t="str">
        <f t="shared" ca="1" si="1367"/>
        <v>orthodontics</v>
      </c>
      <c r="C17492">
        <f t="shared" si="1365"/>
        <v>971</v>
      </c>
      <c r="D17492" t="str">
        <f t="shared" ca="1" si="1368"/>
        <v>For eligible dependents to age 19</v>
      </c>
      <c r="E17492">
        <f t="shared" ca="1" si="1369"/>
        <v>17</v>
      </c>
    </row>
    <row r="17493" spans="1:5" x14ac:dyDescent="0.2">
      <c r="A17493" t="str">
        <f t="shared" ca="1" si="1366"/>
        <v>Basic</v>
      </c>
      <c r="B17493" t="str">
        <f t="shared" ca="1" si="1367"/>
        <v>surgical periodontics</v>
      </c>
      <c r="C17493">
        <f t="shared" si="1365"/>
        <v>971</v>
      </c>
      <c r="D17493" t="str">
        <f t="shared" ca="1" si="1368"/>
        <v>Surgical treatment of the gums and supporting structures of the teeth</v>
      </c>
      <c r="E17493">
        <f t="shared" ca="1" si="1369"/>
        <v>11</v>
      </c>
    </row>
    <row r="17494" spans="1:5" x14ac:dyDescent="0.2">
      <c r="A17494" t="str">
        <f t="shared" ca="1" si="1366"/>
        <v>Diagnostics and Preventative</v>
      </c>
      <c r="B17494" t="str">
        <f t="shared" ca="1" si="1367"/>
        <v>Space Maintainers</v>
      </c>
      <c r="C17494">
        <f t="shared" si="1365"/>
        <v>971</v>
      </c>
      <c r="D17494">
        <f t="shared" ca="1" si="1368"/>
        <v>0</v>
      </c>
      <c r="E17494">
        <f t="shared" ca="1" si="1369"/>
        <v>7</v>
      </c>
    </row>
    <row r="17495" spans="1:5" x14ac:dyDescent="0.2">
      <c r="A17495" t="str">
        <f t="shared" ca="1" si="1366"/>
        <v>Basic</v>
      </c>
      <c r="B17495" t="str">
        <f t="shared" ca="1" si="1367"/>
        <v>general anesthesia</v>
      </c>
      <c r="C17495">
        <f t="shared" si="1365"/>
        <v>971</v>
      </c>
      <c r="D17495" t="str">
        <f t="shared" ca="1" si="1368"/>
        <v>Covered when used in conjunction with covered oral surgical procedures</v>
      </c>
      <c r="E17495">
        <f t="shared" ca="1" si="1369"/>
        <v>13</v>
      </c>
    </row>
    <row r="17496" spans="1:5" x14ac:dyDescent="0.2">
      <c r="A17496" t="str">
        <f t="shared" ca="1" si="1366"/>
        <v>Diagnostics and Preventative</v>
      </c>
      <c r="B17496" t="str">
        <f t="shared" ca="1" si="1367"/>
        <v>Space Maintainers</v>
      </c>
      <c r="C17496">
        <f t="shared" si="1365"/>
        <v>971</v>
      </c>
      <c r="D17496">
        <f t="shared" ca="1" si="1368"/>
        <v>0</v>
      </c>
      <c r="E17496">
        <f t="shared" ca="1" si="1369"/>
        <v>7</v>
      </c>
    </row>
    <row r="17497" spans="1:5" x14ac:dyDescent="0.2">
      <c r="A17497" t="str">
        <f t="shared" ca="1" si="1366"/>
        <v>Diagnostics and Preventative</v>
      </c>
      <c r="B17497" t="str">
        <f t="shared" ca="1" si="1367"/>
        <v>Periodic Exams</v>
      </c>
      <c r="C17497">
        <f t="shared" si="1365"/>
        <v>971</v>
      </c>
      <c r="D17497">
        <f t="shared" ca="1" si="1368"/>
        <v>0</v>
      </c>
      <c r="E17497">
        <f t="shared" ca="1" si="1369"/>
        <v>1</v>
      </c>
    </row>
    <row r="17498" spans="1:5" x14ac:dyDescent="0.2">
      <c r="A17498" t="str">
        <f t="shared" ca="1" si="1366"/>
        <v>Diagnostics and Preventative</v>
      </c>
      <c r="B17498" t="str">
        <f t="shared" ca="1" si="1367"/>
        <v>Sealants</v>
      </c>
      <c r="C17498">
        <f t="shared" si="1365"/>
        <v>972</v>
      </c>
      <c r="D17498">
        <f t="shared" ca="1" si="1368"/>
        <v>0</v>
      </c>
      <c r="E17498">
        <f t="shared" ca="1" si="1369"/>
        <v>6</v>
      </c>
    </row>
    <row r="17499" spans="1:5" x14ac:dyDescent="0.2">
      <c r="A17499" t="str">
        <f t="shared" ca="1" si="1366"/>
        <v>Basic</v>
      </c>
      <c r="B17499" t="str">
        <f t="shared" ca="1" si="1367"/>
        <v>general anesthesia</v>
      </c>
      <c r="C17499">
        <f t="shared" si="1365"/>
        <v>972</v>
      </c>
      <c r="D17499" t="str">
        <f t="shared" ca="1" si="1368"/>
        <v>Covered when used in conjunction with covered oral surgical procedures</v>
      </c>
      <c r="E17499">
        <f t="shared" ca="1" si="1369"/>
        <v>13</v>
      </c>
    </row>
    <row r="17500" spans="1:5" x14ac:dyDescent="0.2">
      <c r="A17500" t="str">
        <f t="shared" ca="1" si="1366"/>
        <v>Other</v>
      </c>
      <c r="B17500" t="str">
        <f t="shared" ca="1" si="1367"/>
        <v>Implants</v>
      </c>
      <c r="C17500">
        <f t="shared" si="1365"/>
        <v>972</v>
      </c>
      <c r="D17500" t="str">
        <f t="shared" ca="1" si="1368"/>
        <v>Implant dental work</v>
      </c>
      <c r="E17500">
        <f t="shared" ca="1" si="1369"/>
        <v>18</v>
      </c>
    </row>
    <row r="17501" spans="1:5" x14ac:dyDescent="0.2">
      <c r="A17501" t="str">
        <f t="shared" ca="1" si="1366"/>
        <v>Basic</v>
      </c>
      <c r="B17501" t="str">
        <f t="shared" ca="1" si="1367"/>
        <v>general anesthesia</v>
      </c>
      <c r="C17501">
        <f t="shared" si="1365"/>
        <v>972</v>
      </c>
      <c r="D17501" t="str">
        <f t="shared" ca="1" si="1368"/>
        <v>Covered when used in conjunction with covered oral surgical procedures</v>
      </c>
      <c r="E17501">
        <f t="shared" ca="1" si="1369"/>
        <v>13</v>
      </c>
    </row>
    <row r="17502" spans="1:5" x14ac:dyDescent="0.2">
      <c r="A17502" t="str">
        <f t="shared" ca="1" si="1366"/>
        <v>Major</v>
      </c>
      <c r="B17502" t="str">
        <f t="shared" ca="1" si="1367"/>
        <v>major restorative</v>
      </c>
      <c r="C17502">
        <f t="shared" si="1365"/>
        <v>972</v>
      </c>
      <c r="D17502" t="str">
        <f t="shared" ca="1" si="1368"/>
        <v>Single crowns, inlays, onlays</v>
      </c>
      <c r="E17502">
        <f t="shared" ca="1" si="1369"/>
        <v>14</v>
      </c>
    </row>
    <row r="17503" spans="1:5" x14ac:dyDescent="0.2">
      <c r="A17503" t="str">
        <f t="shared" ca="1" si="1366"/>
        <v>Basic</v>
      </c>
      <c r="B17503" t="str">
        <f t="shared" ca="1" si="1367"/>
        <v>general anesthesia</v>
      </c>
      <c r="C17503">
        <f t="shared" si="1365"/>
        <v>972</v>
      </c>
      <c r="D17503" t="str">
        <f t="shared" ca="1" si="1368"/>
        <v>Covered when used in conjunction with covered oral surgical procedures</v>
      </c>
      <c r="E17503">
        <f t="shared" ca="1" si="1369"/>
        <v>13</v>
      </c>
    </row>
    <row r="17504" spans="1:5" x14ac:dyDescent="0.2">
      <c r="A17504" t="str">
        <f t="shared" ca="1" si="1366"/>
        <v>Basic</v>
      </c>
      <c r="B17504" t="str">
        <f t="shared" ca="1" si="1367"/>
        <v>surgical periodontics</v>
      </c>
      <c r="C17504">
        <f t="shared" si="1365"/>
        <v>972</v>
      </c>
      <c r="D17504" t="str">
        <f t="shared" ca="1" si="1368"/>
        <v>Surgical treatment of the gums and supporting structures of the teeth</v>
      </c>
      <c r="E17504">
        <f t="shared" ca="1" si="1369"/>
        <v>11</v>
      </c>
    </row>
    <row r="17505" spans="1:5" x14ac:dyDescent="0.2">
      <c r="A17505" t="str">
        <f t="shared" ca="1" si="1366"/>
        <v>Diagnostics and Preventative</v>
      </c>
      <c r="B17505" t="str">
        <f t="shared" ca="1" si="1367"/>
        <v>Periodic Exams</v>
      </c>
      <c r="C17505">
        <f t="shared" si="1365"/>
        <v>972</v>
      </c>
      <c r="D17505">
        <f t="shared" ca="1" si="1368"/>
        <v>0</v>
      </c>
      <c r="E17505">
        <f t="shared" ca="1" si="1369"/>
        <v>1</v>
      </c>
    </row>
    <row r="17506" spans="1:5" x14ac:dyDescent="0.2">
      <c r="A17506" t="str">
        <f t="shared" ca="1" si="1366"/>
        <v>Basic</v>
      </c>
      <c r="B17506" t="str">
        <f t="shared" ca="1" si="1367"/>
        <v>oral surgery</v>
      </c>
      <c r="C17506">
        <f t="shared" si="1365"/>
        <v>972</v>
      </c>
      <c r="D17506" t="str">
        <f t="shared" ca="1" si="1368"/>
        <v>Extraction and other surgery procedures, incl. pre- and post-operative care</v>
      </c>
      <c r="E17506">
        <f t="shared" ca="1" si="1369"/>
        <v>9</v>
      </c>
    </row>
    <row r="17507" spans="1:5" x14ac:dyDescent="0.2">
      <c r="A17507" t="str">
        <f t="shared" ca="1" si="1366"/>
        <v>Diagnostics and Preventative</v>
      </c>
      <c r="B17507" t="str">
        <f t="shared" ca="1" si="1367"/>
        <v>Space Maintainers</v>
      </c>
      <c r="C17507">
        <f t="shared" si="1365"/>
        <v>972</v>
      </c>
      <c r="D17507">
        <f t="shared" ca="1" si="1368"/>
        <v>0</v>
      </c>
      <c r="E17507">
        <f t="shared" ca="1" si="1369"/>
        <v>7</v>
      </c>
    </row>
    <row r="17508" spans="1:5" x14ac:dyDescent="0.2">
      <c r="A17508" t="str">
        <f t="shared" ca="1" si="1366"/>
        <v>Basic</v>
      </c>
      <c r="B17508" t="str">
        <f t="shared" ca="1" si="1367"/>
        <v>non-surgical periodontics</v>
      </c>
      <c r="C17508">
        <f t="shared" si="1365"/>
        <v>972</v>
      </c>
      <c r="D17508" t="str">
        <f t="shared" ca="1" si="1368"/>
        <v xml:space="preserve">Non-surgical treatment of the gums and supporting structures of the teeth </v>
      </c>
      <c r="E17508">
        <f t="shared" ca="1" si="1369"/>
        <v>12</v>
      </c>
    </row>
    <row r="17509" spans="1:5" x14ac:dyDescent="0.2">
      <c r="A17509" t="str">
        <f t="shared" ca="1" si="1366"/>
        <v>Basic</v>
      </c>
      <c r="B17509" t="str">
        <f t="shared" ca="1" si="1367"/>
        <v>oral surgery</v>
      </c>
      <c r="C17509">
        <f t="shared" si="1365"/>
        <v>972</v>
      </c>
      <c r="D17509" t="str">
        <f t="shared" ca="1" si="1368"/>
        <v>Extraction and other surgery procedures, incl. pre- and post-operative care</v>
      </c>
      <c r="E17509">
        <f t="shared" ca="1" si="1369"/>
        <v>9</v>
      </c>
    </row>
    <row r="17510" spans="1:5" x14ac:dyDescent="0.2">
      <c r="A17510" t="str">
        <f t="shared" ca="1" si="1366"/>
        <v>Diagnostics and Preventative</v>
      </c>
      <c r="B17510" t="str">
        <f t="shared" ca="1" si="1367"/>
        <v>Space Maintainers</v>
      </c>
      <c r="C17510">
        <f t="shared" si="1365"/>
        <v>972</v>
      </c>
      <c r="D17510">
        <f t="shared" ca="1" si="1368"/>
        <v>0</v>
      </c>
      <c r="E17510">
        <f t="shared" ca="1" si="1369"/>
        <v>7</v>
      </c>
    </row>
    <row r="17511" spans="1:5" x14ac:dyDescent="0.2">
      <c r="A17511" t="str">
        <f t="shared" ca="1" si="1366"/>
        <v>Diagnostics and Preventative</v>
      </c>
      <c r="B17511" t="str">
        <f t="shared" ca="1" si="1367"/>
        <v>Prophylaxis</v>
      </c>
      <c r="C17511">
        <f t="shared" si="1365"/>
        <v>972</v>
      </c>
      <c r="D17511">
        <f t="shared" ca="1" si="1368"/>
        <v>0</v>
      </c>
      <c r="E17511">
        <f t="shared" ca="1" si="1369"/>
        <v>4</v>
      </c>
    </row>
    <row r="17512" spans="1:5" x14ac:dyDescent="0.2">
      <c r="A17512" t="str">
        <f t="shared" ca="1" si="1366"/>
        <v>Major</v>
      </c>
      <c r="B17512" t="str">
        <f t="shared" ca="1" si="1367"/>
        <v>temporomandibular joint dysfunction</v>
      </c>
      <c r="C17512">
        <f t="shared" ref="C17512:C17575" si="1370">IF(MOD(ROW(C17512)-2,18)&lt;&gt;0,C17511,C17511+1)</f>
        <v>972</v>
      </c>
      <c r="D17512" t="str">
        <f t="shared" ca="1" si="1368"/>
        <v>Services relating to hinging joints of the jaw</v>
      </c>
      <c r="E17512">
        <f t="shared" ca="1" si="1369"/>
        <v>16</v>
      </c>
    </row>
    <row r="17513" spans="1:5" x14ac:dyDescent="0.2">
      <c r="A17513" t="str">
        <f t="shared" ca="1" si="1366"/>
        <v>Diagnostics and Preventative</v>
      </c>
      <c r="B17513" t="str">
        <f t="shared" ca="1" si="1367"/>
        <v>Sealants</v>
      </c>
      <c r="C17513">
        <f t="shared" si="1370"/>
        <v>972</v>
      </c>
      <c r="D17513">
        <f t="shared" ca="1" si="1368"/>
        <v>0</v>
      </c>
      <c r="E17513">
        <f t="shared" ca="1" si="1369"/>
        <v>6</v>
      </c>
    </row>
    <row r="17514" spans="1:5" x14ac:dyDescent="0.2">
      <c r="A17514" t="str">
        <f t="shared" ca="1" si="1366"/>
        <v>Major</v>
      </c>
      <c r="B17514" t="str">
        <f t="shared" ca="1" si="1367"/>
        <v>temporomandibular joint dysfunction</v>
      </c>
      <c r="C17514">
        <f t="shared" si="1370"/>
        <v>972</v>
      </c>
      <c r="D17514" t="str">
        <f t="shared" ca="1" si="1368"/>
        <v>Services relating to hinging joints of the jaw</v>
      </c>
      <c r="E17514">
        <f t="shared" ca="1" si="1369"/>
        <v>16</v>
      </c>
    </row>
    <row r="17515" spans="1:5" x14ac:dyDescent="0.2">
      <c r="A17515" t="str">
        <f t="shared" ca="1" si="1366"/>
        <v>Diagnostics and Preventative</v>
      </c>
      <c r="B17515" t="str">
        <f t="shared" ca="1" si="1367"/>
        <v>Sealants</v>
      </c>
      <c r="C17515">
        <f t="shared" si="1370"/>
        <v>972</v>
      </c>
      <c r="D17515">
        <f t="shared" ca="1" si="1368"/>
        <v>0</v>
      </c>
      <c r="E17515">
        <f t="shared" ca="1" si="1369"/>
        <v>6</v>
      </c>
    </row>
    <row r="17516" spans="1:5" x14ac:dyDescent="0.2">
      <c r="A17516" t="str">
        <f t="shared" ca="1" si="1366"/>
        <v>Major</v>
      </c>
      <c r="B17516" t="str">
        <f t="shared" ca="1" si="1367"/>
        <v>temporomandibular joint dysfunction</v>
      </c>
      <c r="C17516">
        <f t="shared" si="1370"/>
        <v>973</v>
      </c>
      <c r="D17516" t="str">
        <f t="shared" ca="1" si="1368"/>
        <v>Services relating to hinging joints of the jaw</v>
      </c>
      <c r="E17516">
        <f t="shared" ca="1" si="1369"/>
        <v>16</v>
      </c>
    </row>
    <row r="17517" spans="1:5" x14ac:dyDescent="0.2">
      <c r="A17517" t="str">
        <f t="shared" ca="1" si="1366"/>
        <v>Diagnostics and Preventative</v>
      </c>
      <c r="B17517" t="str">
        <f t="shared" ca="1" si="1367"/>
        <v>Space Maintainers</v>
      </c>
      <c r="C17517">
        <f t="shared" si="1370"/>
        <v>973</v>
      </c>
      <c r="D17517">
        <f t="shared" ca="1" si="1368"/>
        <v>0</v>
      </c>
      <c r="E17517">
        <f t="shared" ca="1" si="1369"/>
        <v>7</v>
      </c>
    </row>
    <row r="17518" spans="1:5" x14ac:dyDescent="0.2">
      <c r="A17518" t="str">
        <f t="shared" ca="1" si="1366"/>
        <v>Diagnostics and Preventative</v>
      </c>
      <c r="B17518" t="str">
        <f t="shared" ca="1" si="1367"/>
        <v>Full-mouth x-ray</v>
      </c>
      <c r="C17518">
        <f t="shared" si="1370"/>
        <v>973</v>
      </c>
      <c r="D17518">
        <f t="shared" ca="1" si="1368"/>
        <v>0</v>
      </c>
      <c r="E17518">
        <f t="shared" ca="1" si="1369"/>
        <v>3</v>
      </c>
    </row>
    <row r="17519" spans="1:5" x14ac:dyDescent="0.2">
      <c r="A17519" t="str">
        <f t="shared" ca="1" si="1366"/>
        <v>Basic</v>
      </c>
      <c r="B17519" t="str">
        <f t="shared" ca="1" si="1367"/>
        <v>surgical periodontics</v>
      </c>
      <c r="C17519">
        <f t="shared" si="1370"/>
        <v>973</v>
      </c>
      <c r="D17519" t="str">
        <f t="shared" ca="1" si="1368"/>
        <v>Surgical treatment of the gums and supporting structures of the teeth</v>
      </c>
      <c r="E17519">
        <f t="shared" ca="1" si="1369"/>
        <v>11</v>
      </c>
    </row>
    <row r="17520" spans="1:5" x14ac:dyDescent="0.2">
      <c r="A17520" t="str">
        <f t="shared" ca="1" si="1366"/>
        <v>Diagnostics and Preventative</v>
      </c>
      <c r="B17520" t="str">
        <f t="shared" ca="1" si="1367"/>
        <v>Fluoride treatments</v>
      </c>
      <c r="C17520">
        <f t="shared" si="1370"/>
        <v>973</v>
      </c>
      <c r="D17520">
        <f t="shared" ca="1" si="1368"/>
        <v>0</v>
      </c>
      <c r="E17520">
        <f t="shared" ca="1" si="1369"/>
        <v>5</v>
      </c>
    </row>
    <row r="17521" spans="1:5" x14ac:dyDescent="0.2">
      <c r="A17521" t="str">
        <f t="shared" ca="1" si="1366"/>
        <v>Basic</v>
      </c>
      <c r="B17521" t="str">
        <f t="shared" ca="1" si="1367"/>
        <v>endodontics</v>
      </c>
      <c r="C17521">
        <f t="shared" si="1370"/>
        <v>973</v>
      </c>
      <c r="D17521" t="str">
        <f t="shared" ca="1" si="1368"/>
        <v>Root canal, pulpal therapy</v>
      </c>
      <c r="E17521">
        <f t="shared" ca="1" si="1369"/>
        <v>10</v>
      </c>
    </row>
    <row r="17522" spans="1:5" x14ac:dyDescent="0.2">
      <c r="A17522" t="str">
        <f t="shared" ca="1" si="1366"/>
        <v>Diagnostics and Preventative</v>
      </c>
      <c r="B17522" t="str">
        <f t="shared" ca="1" si="1367"/>
        <v>Prophylaxis</v>
      </c>
      <c r="C17522">
        <f t="shared" si="1370"/>
        <v>973</v>
      </c>
      <c r="D17522">
        <f t="shared" ca="1" si="1368"/>
        <v>0</v>
      </c>
      <c r="E17522">
        <f t="shared" ca="1" si="1369"/>
        <v>4</v>
      </c>
    </row>
    <row r="17523" spans="1:5" x14ac:dyDescent="0.2">
      <c r="A17523" t="str">
        <f t="shared" ca="1" si="1366"/>
        <v>Diagnostics and Preventative</v>
      </c>
      <c r="B17523" t="str">
        <f t="shared" ca="1" si="1367"/>
        <v>Prophylaxis</v>
      </c>
      <c r="C17523">
        <f t="shared" si="1370"/>
        <v>973</v>
      </c>
      <c r="D17523">
        <f t="shared" ca="1" si="1368"/>
        <v>0</v>
      </c>
      <c r="E17523">
        <f t="shared" ca="1" si="1369"/>
        <v>4</v>
      </c>
    </row>
    <row r="17524" spans="1:5" x14ac:dyDescent="0.2">
      <c r="A17524" t="str">
        <f t="shared" ca="1" si="1366"/>
        <v>Basic</v>
      </c>
      <c r="B17524" t="str">
        <f t="shared" ca="1" si="1367"/>
        <v>general anesthesia</v>
      </c>
      <c r="C17524">
        <f t="shared" si="1370"/>
        <v>973</v>
      </c>
      <c r="D17524" t="str">
        <f t="shared" ca="1" si="1368"/>
        <v>Covered when used in conjunction with covered oral surgical procedures</v>
      </c>
      <c r="E17524">
        <f t="shared" ca="1" si="1369"/>
        <v>13</v>
      </c>
    </row>
    <row r="17525" spans="1:5" x14ac:dyDescent="0.2">
      <c r="A17525" t="str">
        <f t="shared" ca="1" si="1366"/>
        <v>Other</v>
      </c>
      <c r="B17525" t="str">
        <f t="shared" ca="1" si="1367"/>
        <v>Implants</v>
      </c>
      <c r="C17525">
        <f t="shared" si="1370"/>
        <v>973</v>
      </c>
      <c r="D17525" t="str">
        <f t="shared" ca="1" si="1368"/>
        <v>Implant dental work</v>
      </c>
      <c r="E17525">
        <f t="shared" ca="1" si="1369"/>
        <v>18</v>
      </c>
    </row>
    <row r="17526" spans="1:5" x14ac:dyDescent="0.2">
      <c r="A17526" t="str">
        <f t="shared" ca="1" si="1366"/>
        <v>Diagnostics and Preventative</v>
      </c>
      <c r="B17526" t="str">
        <f t="shared" ca="1" si="1367"/>
        <v>Fluoride treatments</v>
      </c>
      <c r="C17526">
        <f t="shared" si="1370"/>
        <v>973</v>
      </c>
      <c r="D17526">
        <f t="shared" ca="1" si="1368"/>
        <v>0</v>
      </c>
      <c r="E17526">
        <f t="shared" ca="1" si="1369"/>
        <v>5</v>
      </c>
    </row>
    <row r="17527" spans="1:5" x14ac:dyDescent="0.2">
      <c r="A17527" t="str">
        <f t="shared" ca="1" si="1366"/>
        <v>Basic</v>
      </c>
      <c r="B17527" t="str">
        <f t="shared" ca="1" si="1367"/>
        <v>endodontics</v>
      </c>
      <c r="C17527">
        <f t="shared" si="1370"/>
        <v>973</v>
      </c>
      <c r="D17527" t="str">
        <f t="shared" ca="1" si="1368"/>
        <v>Root canal, pulpal therapy</v>
      </c>
      <c r="E17527">
        <f t="shared" ca="1" si="1369"/>
        <v>10</v>
      </c>
    </row>
    <row r="17528" spans="1:5" x14ac:dyDescent="0.2">
      <c r="A17528" t="str">
        <f t="shared" ca="1" si="1366"/>
        <v>Diagnostics and Preventative</v>
      </c>
      <c r="B17528" t="str">
        <f t="shared" ca="1" si="1367"/>
        <v>Periodic Exams</v>
      </c>
      <c r="C17528">
        <f t="shared" si="1370"/>
        <v>973</v>
      </c>
      <c r="D17528">
        <f t="shared" ca="1" si="1368"/>
        <v>0</v>
      </c>
      <c r="E17528">
        <f t="shared" ca="1" si="1369"/>
        <v>1</v>
      </c>
    </row>
    <row r="17529" spans="1:5" x14ac:dyDescent="0.2">
      <c r="A17529" t="str">
        <f t="shared" ca="1" si="1366"/>
        <v>Basic</v>
      </c>
      <c r="B17529" t="str">
        <f t="shared" ca="1" si="1367"/>
        <v>non-surgical periodontics</v>
      </c>
      <c r="C17529">
        <f t="shared" si="1370"/>
        <v>973</v>
      </c>
      <c r="D17529" t="str">
        <f t="shared" ca="1" si="1368"/>
        <v xml:space="preserve">Non-surgical treatment of the gums and supporting structures of the teeth </v>
      </c>
      <c r="E17529">
        <f t="shared" ca="1" si="1369"/>
        <v>12</v>
      </c>
    </row>
    <row r="17530" spans="1:5" x14ac:dyDescent="0.2">
      <c r="A17530" t="str">
        <f t="shared" ca="1" si="1366"/>
        <v>Diagnostics and Preventative</v>
      </c>
      <c r="B17530" t="str">
        <f t="shared" ca="1" si="1367"/>
        <v>Sealants</v>
      </c>
      <c r="C17530">
        <f t="shared" si="1370"/>
        <v>973</v>
      </c>
      <c r="D17530">
        <f t="shared" ca="1" si="1368"/>
        <v>0</v>
      </c>
      <c r="E17530">
        <f t="shared" ca="1" si="1369"/>
        <v>6</v>
      </c>
    </row>
    <row r="17531" spans="1:5" x14ac:dyDescent="0.2">
      <c r="A17531" t="str">
        <f t="shared" ca="1" si="1366"/>
        <v>Basic</v>
      </c>
      <c r="B17531" t="str">
        <f t="shared" ca="1" si="1367"/>
        <v>general anesthesia</v>
      </c>
      <c r="C17531">
        <f t="shared" si="1370"/>
        <v>973</v>
      </c>
      <c r="D17531" t="str">
        <f t="shared" ca="1" si="1368"/>
        <v>Covered when used in conjunction with covered oral surgical procedures</v>
      </c>
      <c r="E17531">
        <f t="shared" ca="1" si="1369"/>
        <v>13</v>
      </c>
    </row>
    <row r="17532" spans="1:5" x14ac:dyDescent="0.2">
      <c r="A17532" t="str">
        <f t="shared" ca="1" si="1366"/>
        <v>Diagnostics and Preventative</v>
      </c>
      <c r="B17532" t="str">
        <f t="shared" ca="1" si="1367"/>
        <v>Fluoride treatments</v>
      </c>
      <c r="C17532">
        <f t="shared" si="1370"/>
        <v>973</v>
      </c>
      <c r="D17532">
        <f t="shared" ca="1" si="1368"/>
        <v>0</v>
      </c>
      <c r="E17532">
        <f t="shared" ca="1" si="1369"/>
        <v>5</v>
      </c>
    </row>
    <row r="17533" spans="1:5" x14ac:dyDescent="0.2">
      <c r="A17533" t="str">
        <f t="shared" ca="1" si="1366"/>
        <v>Major</v>
      </c>
      <c r="B17533" t="str">
        <f t="shared" ca="1" si="1367"/>
        <v>prosthodontics</v>
      </c>
      <c r="C17533">
        <f t="shared" si="1370"/>
        <v>973</v>
      </c>
      <c r="D17533" t="str">
        <f t="shared" ca="1" si="1368"/>
        <v>Procedures for replacement of missing teeth by construction or repair of bridges and partial or complete dentures</v>
      </c>
      <c r="E17533">
        <f t="shared" ca="1" si="1369"/>
        <v>15</v>
      </c>
    </row>
    <row r="17534" spans="1:5" x14ac:dyDescent="0.2">
      <c r="A17534" t="str">
        <f t="shared" ca="1" si="1366"/>
        <v>Other</v>
      </c>
      <c r="B17534" t="str">
        <f t="shared" ca="1" si="1367"/>
        <v>Implants</v>
      </c>
      <c r="C17534">
        <f t="shared" si="1370"/>
        <v>974</v>
      </c>
      <c r="D17534" t="str">
        <f t="shared" ca="1" si="1368"/>
        <v>Implant dental work</v>
      </c>
      <c r="E17534">
        <f t="shared" ca="1" si="1369"/>
        <v>18</v>
      </c>
    </row>
    <row r="17535" spans="1:5" x14ac:dyDescent="0.2">
      <c r="A17535" t="str">
        <f t="shared" ca="1" si="1366"/>
        <v>Major</v>
      </c>
      <c r="B17535" t="str">
        <f t="shared" ca="1" si="1367"/>
        <v>major restorative</v>
      </c>
      <c r="C17535">
        <f t="shared" si="1370"/>
        <v>974</v>
      </c>
      <c r="D17535" t="str">
        <f t="shared" ca="1" si="1368"/>
        <v>Single crowns, inlays, onlays</v>
      </c>
      <c r="E17535">
        <f t="shared" ca="1" si="1369"/>
        <v>14</v>
      </c>
    </row>
    <row r="17536" spans="1:5" x14ac:dyDescent="0.2">
      <c r="A17536" t="str">
        <f t="shared" ca="1" si="1366"/>
        <v>Basic</v>
      </c>
      <c r="B17536" t="str">
        <f t="shared" ca="1" si="1367"/>
        <v>endodontics</v>
      </c>
      <c r="C17536">
        <f t="shared" si="1370"/>
        <v>974</v>
      </c>
      <c r="D17536" t="str">
        <f t="shared" ca="1" si="1368"/>
        <v>Root canal, pulpal therapy</v>
      </c>
      <c r="E17536">
        <f t="shared" ca="1" si="1369"/>
        <v>10</v>
      </c>
    </row>
    <row r="17537" spans="1:5" x14ac:dyDescent="0.2">
      <c r="A17537" t="str">
        <f t="shared" ca="1" si="1366"/>
        <v>Diagnostics and Preventative</v>
      </c>
      <c r="B17537" t="str">
        <f t="shared" ca="1" si="1367"/>
        <v>Bitewing x-rays</v>
      </c>
      <c r="C17537">
        <f t="shared" si="1370"/>
        <v>974</v>
      </c>
      <c r="D17537">
        <f t="shared" ca="1" si="1368"/>
        <v>0</v>
      </c>
      <c r="E17537">
        <f t="shared" ca="1" si="1369"/>
        <v>2</v>
      </c>
    </row>
    <row r="17538" spans="1:5" x14ac:dyDescent="0.2">
      <c r="A17538" t="str">
        <f t="shared" ref="A17538:A17601" ca="1" si="1371">INDEX(services,E17538,1)</f>
        <v>Major</v>
      </c>
      <c r="B17538" t="str">
        <f t="shared" ref="B17538:B17601" ca="1" si="1372">INDEX(services,E17538,2)</f>
        <v>temporomandibular joint dysfunction</v>
      </c>
      <c r="C17538">
        <f t="shared" si="1370"/>
        <v>974</v>
      </c>
      <c r="D17538" t="str">
        <f t="shared" ref="D17538:D17601" ca="1" si="1373">INDEX(services,E17538,3)</f>
        <v>Services relating to hinging joints of the jaw</v>
      </c>
      <c r="E17538">
        <f t="shared" ref="E17538:E17601" ca="1" si="1374">RANDBETWEEN(1,ROWS(services))</f>
        <v>16</v>
      </c>
    </row>
    <row r="17539" spans="1:5" x14ac:dyDescent="0.2">
      <c r="A17539" t="str">
        <f t="shared" ca="1" si="1371"/>
        <v>Diagnostics and Preventative</v>
      </c>
      <c r="B17539" t="str">
        <f t="shared" ca="1" si="1372"/>
        <v>Space Maintainers</v>
      </c>
      <c r="C17539">
        <f t="shared" si="1370"/>
        <v>974</v>
      </c>
      <c r="D17539">
        <f t="shared" ca="1" si="1373"/>
        <v>0</v>
      </c>
      <c r="E17539">
        <f t="shared" ca="1" si="1374"/>
        <v>7</v>
      </c>
    </row>
    <row r="17540" spans="1:5" x14ac:dyDescent="0.2">
      <c r="A17540" t="str">
        <f t="shared" ca="1" si="1371"/>
        <v>Basic</v>
      </c>
      <c r="B17540" t="str">
        <f t="shared" ca="1" si="1372"/>
        <v>endodontics</v>
      </c>
      <c r="C17540">
        <f t="shared" si="1370"/>
        <v>974</v>
      </c>
      <c r="D17540" t="str">
        <f t="shared" ca="1" si="1373"/>
        <v>Root canal, pulpal therapy</v>
      </c>
      <c r="E17540">
        <f t="shared" ca="1" si="1374"/>
        <v>10</v>
      </c>
    </row>
    <row r="17541" spans="1:5" x14ac:dyDescent="0.2">
      <c r="A17541" t="str">
        <f t="shared" ca="1" si="1371"/>
        <v>Diagnostics and Preventative</v>
      </c>
      <c r="B17541" t="str">
        <f t="shared" ca="1" si="1372"/>
        <v>Full-mouth x-ray</v>
      </c>
      <c r="C17541">
        <f t="shared" si="1370"/>
        <v>974</v>
      </c>
      <c r="D17541">
        <f t="shared" ca="1" si="1373"/>
        <v>0</v>
      </c>
      <c r="E17541">
        <f t="shared" ca="1" si="1374"/>
        <v>3</v>
      </c>
    </row>
    <row r="17542" spans="1:5" x14ac:dyDescent="0.2">
      <c r="A17542" t="str">
        <f t="shared" ca="1" si="1371"/>
        <v>Diagnostics and Preventative</v>
      </c>
      <c r="B17542" t="str">
        <f t="shared" ca="1" si="1372"/>
        <v>Periodic Exams</v>
      </c>
      <c r="C17542">
        <f t="shared" si="1370"/>
        <v>974</v>
      </c>
      <c r="D17542">
        <f t="shared" ca="1" si="1373"/>
        <v>0</v>
      </c>
      <c r="E17542">
        <f t="shared" ca="1" si="1374"/>
        <v>1</v>
      </c>
    </row>
    <row r="17543" spans="1:5" x14ac:dyDescent="0.2">
      <c r="A17543" t="str">
        <f t="shared" ca="1" si="1371"/>
        <v>Basic</v>
      </c>
      <c r="B17543" t="str">
        <f t="shared" ca="1" si="1372"/>
        <v>surgical periodontics</v>
      </c>
      <c r="C17543">
        <f t="shared" si="1370"/>
        <v>974</v>
      </c>
      <c r="D17543" t="str">
        <f t="shared" ca="1" si="1373"/>
        <v>Surgical treatment of the gums and supporting structures of the teeth</v>
      </c>
      <c r="E17543">
        <f t="shared" ca="1" si="1374"/>
        <v>11</v>
      </c>
    </row>
    <row r="17544" spans="1:5" x14ac:dyDescent="0.2">
      <c r="A17544" t="str">
        <f t="shared" ca="1" si="1371"/>
        <v>Basic</v>
      </c>
      <c r="B17544" t="str">
        <f t="shared" ca="1" si="1372"/>
        <v>non-surgical periodontics</v>
      </c>
      <c r="C17544">
        <f t="shared" si="1370"/>
        <v>974</v>
      </c>
      <c r="D17544" t="str">
        <f t="shared" ca="1" si="1373"/>
        <v xml:space="preserve">Non-surgical treatment of the gums and supporting structures of the teeth </v>
      </c>
      <c r="E17544">
        <f t="shared" ca="1" si="1374"/>
        <v>12</v>
      </c>
    </row>
    <row r="17545" spans="1:5" x14ac:dyDescent="0.2">
      <c r="A17545" t="str">
        <f t="shared" ca="1" si="1371"/>
        <v>Diagnostics and Preventative</v>
      </c>
      <c r="B17545" t="str">
        <f t="shared" ca="1" si="1372"/>
        <v>Sealants</v>
      </c>
      <c r="C17545">
        <f t="shared" si="1370"/>
        <v>974</v>
      </c>
      <c r="D17545">
        <f t="shared" ca="1" si="1373"/>
        <v>0</v>
      </c>
      <c r="E17545">
        <f t="shared" ca="1" si="1374"/>
        <v>6</v>
      </c>
    </row>
    <row r="17546" spans="1:5" x14ac:dyDescent="0.2">
      <c r="A17546" t="str">
        <f t="shared" ca="1" si="1371"/>
        <v>Diagnostics and Preventative</v>
      </c>
      <c r="B17546" t="str">
        <f t="shared" ca="1" si="1372"/>
        <v>Bitewing x-rays</v>
      </c>
      <c r="C17546">
        <f t="shared" si="1370"/>
        <v>974</v>
      </c>
      <c r="D17546">
        <f t="shared" ca="1" si="1373"/>
        <v>0</v>
      </c>
      <c r="E17546">
        <f t="shared" ca="1" si="1374"/>
        <v>2</v>
      </c>
    </row>
    <row r="17547" spans="1:5" x14ac:dyDescent="0.2">
      <c r="A17547" t="str">
        <f t="shared" ca="1" si="1371"/>
        <v>Diagnostics and Preventative</v>
      </c>
      <c r="B17547" t="str">
        <f t="shared" ca="1" si="1372"/>
        <v>Fluoride treatments</v>
      </c>
      <c r="C17547">
        <f t="shared" si="1370"/>
        <v>974</v>
      </c>
      <c r="D17547">
        <f t="shared" ca="1" si="1373"/>
        <v>0</v>
      </c>
      <c r="E17547">
        <f t="shared" ca="1" si="1374"/>
        <v>5</v>
      </c>
    </row>
    <row r="17548" spans="1:5" x14ac:dyDescent="0.2">
      <c r="A17548" t="str">
        <f t="shared" ca="1" si="1371"/>
        <v>Diagnostics and Preventative</v>
      </c>
      <c r="B17548" t="str">
        <f t="shared" ca="1" si="1372"/>
        <v>Fluoride treatments</v>
      </c>
      <c r="C17548">
        <f t="shared" si="1370"/>
        <v>974</v>
      </c>
      <c r="D17548">
        <f t="shared" ca="1" si="1373"/>
        <v>0</v>
      </c>
      <c r="E17548">
        <f t="shared" ca="1" si="1374"/>
        <v>5</v>
      </c>
    </row>
    <row r="17549" spans="1:5" x14ac:dyDescent="0.2">
      <c r="A17549" t="str">
        <f t="shared" ca="1" si="1371"/>
        <v>Basic</v>
      </c>
      <c r="B17549" t="str">
        <f t="shared" ca="1" si="1372"/>
        <v>oral surgery</v>
      </c>
      <c r="C17549">
        <f t="shared" si="1370"/>
        <v>974</v>
      </c>
      <c r="D17549" t="str">
        <f t="shared" ca="1" si="1373"/>
        <v>Extraction and other surgery procedures, incl. pre- and post-operative care</v>
      </c>
      <c r="E17549">
        <f t="shared" ca="1" si="1374"/>
        <v>9</v>
      </c>
    </row>
    <row r="17550" spans="1:5" x14ac:dyDescent="0.2">
      <c r="A17550" t="str">
        <f t="shared" ca="1" si="1371"/>
        <v>Diagnostics and Preventative</v>
      </c>
      <c r="B17550" t="str">
        <f t="shared" ca="1" si="1372"/>
        <v>Prophylaxis</v>
      </c>
      <c r="C17550">
        <f t="shared" si="1370"/>
        <v>974</v>
      </c>
      <c r="D17550">
        <f t="shared" ca="1" si="1373"/>
        <v>0</v>
      </c>
      <c r="E17550">
        <f t="shared" ca="1" si="1374"/>
        <v>4</v>
      </c>
    </row>
    <row r="17551" spans="1:5" x14ac:dyDescent="0.2">
      <c r="A17551" t="str">
        <f t="shared" ca="1" si="1371"/>
        <v>Diagnostics and Preventative</v>
      </c>
      <c r="B17551" t="str">
        <f t="shared" ca="1" si="1372"/>
        <v>Fluoride treatments</v>
      </c>
      <c r="C17551">
        <f t="shared" si="1370"/>
        <v>974</v>
      </c>
      <c r="D17551">
        <f t="shared" ca="1" si="1373"/>
        <v>0</v>
      </c>
      <c r="E17551">
        <f t="shared" ca="1" si="1374"/>
        <v>5</v>
      </c>
    </row>
    <row r="17552" spans="1:5" x14ac:dyDescent="0.2">
      <c r="A17552" t="str">
        <f t="shared" ca="1" si="1371"/>
        <v>Diagnostics and Preventative</v>
      </c>
      <c r="B17552" t="str">
        <f t="shared" ca="1" si="1372"/>
        <v>Periodic Exams</v>
      </c>
      <c r="C17552">
        <f t="shared" si="1370"/>
        <v>975</v>
      </c>
      <c r="D17552">
        <f t="shared" ca="1" si="1373"/>
        <v>0</v>
      </c>
      <c r="E17552">
        <f t="shared" ca="1" si="1374"/>
        <v>1</v>
      </c>
    </row>
    <row r="17553" spans="1:5" x14ac:dyDescent="0.2">
      <c r="A17553" t="str">
        <f t="shared" ca="1" si="1371"/>
        <v>Diagnostics and Preventative</v>
      </c>
      <c r="B17553" t="str">
        <f t="shared" ca="1" si="1372"/>
        <v>Bitewing x-rays</v>
      </c>
      <c r="C17553">
        <f t="shared" si="1370"/>
        <v>975</v>
      </c>
      <c r="D17553">
        <f t="shared" ca="1" si="1373"/>
        <v>0</v>
      </c>
      <c r="E17553">
        <f t="shared" ca="1" si="1374"/>
        <v>2</v>
      </c>
    </row>
    <row r="17554" spans="1:5" x14ac:dyDescent="0.2">
      <c r="A17554" t="str">
        <f t="shared" ca="1" si="1371"/>
        <v>Orthodontics</v>
      </c>
      <c r="B17554" t="str">
        <f t="shared" ca="1" si="1372"/>
        <v>orthodontics</v>
      </c>
      <c r="C17554">
        <f t="shared" si="1370"/>
        <v>975</v>
      </c>
      <c r="D17554" t="str">
        <f t="shared" ca="1" si="1373"/>
        <v>For eligible dependents to age 19</v>
      </c>
      <c r="E17554">
        <f t="shared" ca="1" si="1374"/>
        <v>17</v>
      </c>
    </row>
    <row r="17555" spans="1:5" x14ac:dyDescent="0.2">
      <c r="A17555" t="str">
        <f t="shared" ca="1" si="1371"/>
        <v>Diagnostics and Preventative</v>
      </c>
      <c r="B17555" t="str">
        <f t="shared" ca="1" si="1372"/>
        <v>Prophylaxis</v>
      </c>
      <c r="C17555">
        <f t="shared" si="1370"/>
        <v>975</v>
      </c>
      <c r="D17555">
        <f t="shared" ca="1" si="1373"/>
        <v>0</v>
      </c>
      <c r="E17555">
        <f t="shared" ca="1" si="1374"/>
        <v>4</v>
      </c>
    </row>
    <row r="17556" spans="1:5" x14ac:dyDescent="0.2">
      <c r="A17556" t="str">
        <f t="shared" ca="1" si="1371"/>
        <v>Major</v>
      </c>
      <c r="B17556" t="str">
        <f t="shared" ca="1" si="1372"/>
        <v>temporomandibular joint dysfunction</v>
      </c>
      <c r="C17556">
        <f t="shared" si="1370"/>
        <v>975</v>
      </c>
      <c r="D17556" t="str">
        <f t="shared" ca="1" si="1373"/>
        <v>Services relating to hinging joints of the jaw</v>
      </c>
      <c r="E17556">
        <f t="shared" ca="1" si="1374"/>
        <v>16</v>
      </c>
    </row>
    <row r="17557" spans="1:5" x14ac:dyDescent="0.2">
      <c r="A17557" t="str">
        <f t="shared" ca="1" si="1371"/>
        <v>Diagnostics and Preventative</v>
      </c>
      <c r="B17557" t="str">
        <f t="shared" ca="1" si="1372"/>
        <v>Prophylaxis</v>
      </c>
      <c r="C17557">
        <f t="shared" si="1370"/>
        <v>975</v>
      </c>
      <c r="D17557">
        <f t="shared" ca="1" si="1373"/>
        <v>0</v>
      </c>
      <c r="E17557">
        <f t="shared" ca="1" si="1374"/>
        <v>4</v>
      </c>
    </row>
    <row r="17558" spans="1:5" x14ac:dyDescent="0.2">
      <c r="A17558" t="str">
        <f t="shared" ca="1" si="1371"/>
        <v>Diagnostics and Preventative</v>
      </c>
      <c r="B17558" t="str">
        <f t="shared" ca="1" si="1372"/>
        <v>Fluoride treatments</v>
      </c>
      <c r="C17558">
        <f t="shared" si="1370"/>
        <v>975</v>
      </c>
      <c r="D17558">
        <f t="shared" ca="1" si="1373"/>
        <v>0</v>
      </c>
      <c r="E17558">
        <f t="shared" ca="1" si="1374"/>
        <v>5</v>
      </c>
    </row>
    <row r="17559" spans="1:5" x14ac:dyDescent="0.2">
      <c r="A17559" t="str">
        <f t="shared" ca="1" si="1371"/>
        <v>Basic</v>
      </c>
      <c r="B17559" t="str">
        <f t="shared" ca="1" si="1372"/>
        <v>endodontics</v>
      </c>
      <c r="C17559">
        <f t="shared" si="1370"/>
        <v>975</v>
      </c>
      <c r="D17559" t="str">
        <f t="shared" ca="1" si="1373"/>
        <v>Root canal, pulpal therapy</v>
      </c>
      <c r="E17559">
        <f t="shared" ca="1" si="1374"/>
        <v>10</v>
      </c>
    </row>
    <row r="17560" spans="1:5" x14ac:dyDescent="0.2">
      <c r="A17560" t="str">
        <f t="shared" ca="1" si="1371"/>
        <v>Basic</v>
      </c>
      <c r="B17560" t="str">
        <f t="shared" ca="1" si="1372"/>
        <v>basic restorative</v>
      </c>
      <c r="C17560">
        <f t="shared" si="1370"/>
        <v>975</v>
      </c>
      <c r="D17560" t="str">
        <f t="shared" ca="1" si="1373"/>
        <v>Fillings (amalgam "silver" and composite "white" non-molar)</v>
      </c>
      <c r="E17560">
        <f t="shared" ca="1" si="1374"/>
        <v>8</v>
      </c>
    </row>
    <row r="17561" spans="1:5" x14ac:dyDescent="0.2">
      <c r="A17561" t="str">
        <f t="shared" ca="1" si="1371"/>
        <v>Diagnostics and Preventative</v>
      </c>
      <c r="B17561" t="str">
        <f t="shared" ca="1" si="1372"/>
        <v>Sealants</v>
      </c>
      <c r="C17561">
        <f t="shared" si="1370"/>
        <v>975</v>
      </c>
      <c r="D17561">
        <f t="shared" ca="1" si="1373"/>
        <v>0</v>
      </c>
      <c r="E17561">
        <f t="shared" ca="1" si="1374"/>
        <v>6</v>
      </c>
    </row>
    <row r="17562" spans="1:5" x14ac:dyDescent="0.2">
      <c r="A17562" t="str">
        <f t="shared" ca="1" si="1371"/>
        <v>Diagnostics and Preventative</v>
      </c>
      <c r="B17562" t="str">
        <f t="shared" ca="1" si="1372"/>
        <v>Prophylaxis</v>
      </c>
      <c r="C17562">
        <f t="shared" si="1370"/>
        <v>975</v>
      </c>
      <c r="D17562">
        <f t="shared" ca="1" si="1373"/>
        <v>0</v>
      </c>
      <c r="E17562">
        <f t="shared" ca="1" si="1374"/>
        <v>4</v>
      </c>
    </row>
    <row r="17563" spans="1:5" x14ac:dyDescent="0.2">
      <c r="A17563" t="str">
        <f t="shared" ca="1" si="1371"/>
        <v>Other</v>
      </c>
      <c r="B17563" t="str">
        <f t="shared" ca="1" si="1372"/>
        <v>Implants</v>
      </c>
      <c r="C17563">
        <f t="shared" si="1370"/>
        <v>975</v>
      </c>
      <c r="D17563" t="str">
        <f t="shared" ca="1" si="1373"/>
        <v>Implant dental work</v>
      </c>
      <c r="E17563">
        <f t="shared" ca="1" si="1374"/>
        <v>18</v>
      </c>
    </row>
    <row r="17564" spans="1:5" x14ac:dyDescent="0.2">
      <c r="A17564" t="str">
        <f t="shared" ca="1" si="1371"/>
        <v>Diagnostics and Preventative</v>
      </c>
      <c r="B17564" t="str">
        <f t="shared" ca="1" si="1372"/>
        <v>Bitewing x-rays</v>
      </c>
      <c r="C17564">
        <f t="shared" si="1370"/>
        <v>975</v>
      </c>
      <c r="D17564">
        <f t="shared" ca="1" si="1373"/>
        <v>0</v>
      </c>
      <c r="E17564">
        <f t="shared" ca="1" si="1374"/>
        <v>2</v>
      </c>
    </row>
    <row r="17565" spans="1:5" x14ac:dyDescent="0.2">
      <c r="A17565" t="str">
        <f t="shared" ca="1" si="1371"/>
        <v>Diagnostics and Preventative</v>
      </c>
      <c r="B17565" t="str">
        <f t="shared" ca="1" si="1372"/>
        <v>Space Maintainers</v>
      </c>
      <c r="C17565">
        <f t="shared" si="1370"/>
        <v>975</v>
      </c>
      <c r="D17565">
        <f t="shared" ca="1" si="1373"/>
        <v>0</v>
      </c>
      <c r="E17565">
        <f t="shared" ca="1" si="1374"/>
        <v>7</v>
      </c>
    </row>
    <row r="17566" spans="1:5" x14ac:dyDescent="0.2">
      <c r="A17566" t="str">
        <f t="shared" ca="1" si="1371"/>
        <v>Diagnostics and Preventative</v>
      </c>
      <c r="B17566" t="str">
        <f t="shared" ca="1" si="1372"/>
        <v>Bitewing x-rays</v>
      </c>
      <c r="C17566">
        <f t="shared" si="1370"/>
        <v>975</v>
      </c>
      <c r="D17566">
        <f t="shared" ca="1" si="1373"/>
        <v>0</v>
      </c>
      <c r="E17566">
        <f t="shared" ca="1" si="1374"/>
        <v>2</v>
      </c>
    </row>
    <row r="17567" spans="1:5" x14ac:dyDescent="0.2">
      <c r="A17567" t="str">
        <f t="shared" ca="1" si="1371"/>
        <v>Major</v>
      </c>
      <c r="B17567" t="str">
        <f t="shared" ca="1" si="1372"/>
        <v>prosthodontics</v>
      </c>
      <c r="C17567">
        <f t="shared" si="1370"/>
        <v>975</v>
      </c>
      <c r="D17567" t="str">
        <f t="shared" ca="1" si="1373"/>
        <v>Procedures for replacement of missing teeth by construction or repair of bridges and partial or complete dentures</v>
      </c>
      <c r="E17567">
        <f t="shared" ca="1" si="1374"/>
        <v>15</v>
      </c>
    </row>
    <row r="17568" spans="1:5" x14ac:dyDescent="0.2">
      <c r="A17568" t="str">
        <f t="shared" ca="1" si="1371"/>
        <v>Diagnostics and Preventative</v>
      </c>
      <c r="B17568" t="str">
        <f t="shared" ca="1" si="1372"/>
        <v>Prophylaxis</v>
      </c>
      <c r="C17568">
        <f t="shared" si="1370"/>
        <v>975</v>
      </c>
      <c r="D17568">
        <f t="shared" ca="1" si="1373"/>
        <v>0</v>
      </c>
      <c r="E17568">
        <f t="shared" ca="1" si="1374"/>
        <v>4</v>
      </c>
    </row>
    <row r="17569" spans="1:5" x14ac:dyDescent="0.2">
      <c r="A17569" t="str">
        <f t="shared" ca="1" si="1371"/>
        <v>Diagnostics and Preventative</v>
      </c>
      <c r="B17569" t="str">
        <f t="shared" ca="1" si="1372"/>
        <v>Periodic Exams</v>
      </c>
      <c r="C17569">
        <f t="shared" si="1370"/>
        <v>975</v>
      </c>
      <c r="D17569">
        <f t="shared" ca="1" si="1373"/>
        <v>0</v>
      </c>
      <c r="E17569">
        <f t="shared" ca="1" si="1374"/>
        <v>1</v>
      </c>
    </row>
    <row r="17570" spans="1:5" x14ac:dyDescent="0.2">
      <c r="A17570" t="str">
        <f t="shared" ca="1" si="1371"/>
        <v>Orthodontics</v>
      </c>
      <c r="B17570" t="str">
        <f t="shared" ca="1" si="1372"/>
        <v>orthodontics</v>
      </c>
      <c r="C17570">
        <f t="shared" si="1370"/>
        <v>976</v>
      </c>
      <c r="D17570" t="str">
        <f t="shared" ca="1" si="1373"/>
        <v>For eligible dependents to age 19</v>
      </c>
      <c r="E17570">
        <f t="shared" ca="1" si="1374"/>
        <v>17</v>
      </c>
    </row>
    <row r="17571" spans="1:5" x14ac:dyDescent="0.2">
      <c r="A17571" t="str">
        <f t="shared" ca="1" si="1371"/>
        <v>Major</v>
      </c>
      <c r="B17571" t="str">
        <f t="shared" ca="1" si="1372"/>
        <v>major restorative</v>
      </c>
      <c r="C17571">
        <f t="shared" si="1370"/>
        <v>976</v>
      </c>
      <c r="D17571" t="str">
        <f t="shared" ca="1" si="1373"/>
        <v>Single crowns, inlays, onlays</v>
      </c>
      <c r="E17571">
        <f t="shared" ca="1" si="1374"/>
        <v>14</v>
      </c>
    </row>
    <row r="17572" spans="1:5" x14ac:dyDescent="0.2">
      <c r="A17572" t="str">
        <f t="shared" ca="1" si="1371"/>
        <v>Diagnostics and Preventative</v>
      </c>
      <c r="B17572" t="str">
        <f t="shared" ca="1" si="1372"/>
        <v>Bitewing x-rays</v>
      </c>
      <c r="C17572">
        <f t="shared" si="1370"/>
        <v>976</v>
      </c>
      <c r="D17572">
        <f t="shared" ca="1" si="1373"/>
        <v>0</v>
      </c>
      <c r="E17572">
        <f t="shared" ca="1" si="1374"/>
        <v>2</v>
      </c>
    </row>
    <row r="17573" spans="1:5" x14ac:dyDescent="0.2">
      <c r="A17573" t="str">
        <f t="shared" ca="1" si="1371"/>
        <v>Diagnostics and Preventative</v>
      </c>
      <c r="B17573" t="str">
        <f t="shared" ca="1" si="1372"/>
        <v>Space Maintainers</v>
      </c>
      <c r="C17573">
        <f t="shared" si="1370"/>
        <v>976</v>
      </c>
      <c r="D17573">
        <f t="shared" ca="1" si="1373"/>
        <v>0</v>
      </c>
      <c r="E17573">
        <f t="shared" ca="1" si="1374"/>
        <v>7</v>
      </c>
    </row>
    <row r="17574" spans="1:5" x14ac:dyDescent="0.2">
      <c r="A17574" t="str">
        <f t="shared" ca="1" si="1371"/>
        <v>Basic</v>
      </c>
      <c r="B17574" t="str">
        <f t="shared" ca="1" si="1372"/>
        <v>endodontics</v>
      </c>
      <c r="C17574">
        <f t="shared" si="1370"/>
        <v>976</v>
      </c>
      <c r="D17574" t="str">
        <f t="shared" ca="1" si="1373"/>
        <v>Root canal, pulpal therapy</v>
      </c>
      <c r="E17574">
        <f t="shared" ca="1" si="1374"/>
        <v>10</v>
      </c>
    </row>
    <row r="17575" spans="1:5" x14ac:dyDescent="0.2">
      <c r="A17575" t="str">
        <f t="shared" ca="1" si="1371"/>
        <v>Basic</v>
      </c>
      <c r="B17575" t="str">
        <f t="shared" ca="1" si="1372"/>
        <v>endodontics</v>
      </c>
      <c r="C17575">
        <f t="shared" si="1370"/>
        <v>976</v>
      </c>
      <c r="D17575" t="str">
        <f t="shared" ca="1" si="1373"/>
        <v>Root canal, pulpal therapy</v>
      </c>
      <c r="E17575">
        <f t="shared" ca="1" si="1374"/>
        <v>10</v>
      </c>
    </row>
    <row r="17576" spans="1:5" x14ac:dyDescent="0.2">
      <c r="A17576" t="str">
        <f t="shared" ca="1" si="1371"/>
        <v>Basic</v>
      </c>
      <c r="B17576" t="str">
        <f t="shared" ca="1" si="1372"/>
        <v>basic restorative</v>
      </c>
      <c r="C17576">
        <f t="shared" ref="C17576:C17639" si="1375">IF(MOD(ROW(C17576)-2,18)&lt;&gt;0,C17575,C17575+1)</f>
        <v>976</v>
      </c>
      <c r="D17576" t="str">
        <f t="shared" ca="1" si="1373"/>
        <v>Fillings (amalgam "silver" and composite "white" non-molar)</v>
      </c>
      <c r="E17576">
        <f t="shared" ca="1" si="1374"/>
        <v>8</v>
      </c>
    </row>
    <row r="17577" spans="1:5" x14ac:dyDescent="0.2">
      <c r="A17577" t="str">
        <f t="shared" ca="1" si="1371"/>
        <v>Diagnostics and Preventative</v>
      </c>
      <c r="B17577" t="str">
        <f t="shared" ca="1" si="1372"/>
        <v>Full-mouth x-ray</v>
      </c>
      <c r="C17577">
        <f t="shared" si="1375"/>
        <v>976</v>
      </c>
      <c r="D17577">
        <f t="shared" ca="1" si="1373"/>
        <v>0</v>
      </c>
      <c r="E17577">
        <f t="shared" ca="1" si="1374"/>
        <v>3</v>
      </c>
    </row>
    <row r="17578" spans="1:5" x14ac:dyDescent="0.2">
      <c r="A17578" t="str">
        <f t="shared" ca="1" si="1371"/>
        <v>Major</v>
      </c>
      <c r="B17578" t="str">
        <f t="shared" ca="1" si="1372"/>
        <v>prosthodontics</v>
      </c>
      <c r="C17578">
        <f t="shared" si="1375"/>
        <v>976</v>
      </c>
      <c r="D17578" t="str">
        <f t="shared" ca="1" si="1373"/>
        <v>Procedures for replacement of missing teeth by construction or repair of bridges and partial or complete dentures</v>
      </c>
      <c r="E17578">
        <f t="shared" ca="1" si="1374"/>
        <v>15</v>
      </c>
    </row>
    <row r="17579" spans="1:5" x14ac:dyDescent="0.2">
      <c r="A17579" t="str">
        <f t="shared" ca="1" si="1371"/>
        <v>Basic</v>
      </c>
      <c r="B17579" t="str">
        <f t="shared" ca="1" si="1372"/>
        <v>surgical periodontics</v>
      </c>
      <c r="C17579">
        <f t="shared" si="1375"/>
        <v>976</v>
      </c>
      <c r="D17579" t="str">
        <f t="shared" ca="1" si="1373"/>
        <v>Surgical treatment of the gums and supporting structures of the teeth</v>
      </c>
      <c r="E17579">
        <f t="shared" ca="1" si="1374"/>
        <v>11</v>
      </c>
    </row>
    <row r="17580" spans="1:5" x14ac:dyDescent="0.2">
      <c r="A17580" t="str">
        <f t="shared" ca="1" si="1371"/>
        <v>Basic</v>
      </c>
      <c r="B17580" t="str">
        <f t="shared" ca="1" si="1372"/>
        <v>general anesthesia</v>
      </c>
      <c r="C17580">
        <f t="shared" si="1375"/>
        <v>976</v>
      </c>
      <c r="D17580" t="str">
        <f t="shared" ca="1" si="1373"/>
        <v>Covered when used in conjunction with covered oral surgical procedures</v>
      </c>
      <c r="E17580">
        <f t="shared" ca="1" si="1374"/>
        <v>13</v>
      </c>
    </row>
    <row r="17581" spans="1:5" x14ac:dyDescent="0.2">
      <c r="A17581" t="str">
        <f t="shared" ca="1" si="1371"/>
        <v>Diagnostics and Preventative</v>
      </c>
      <c r="B17581" t="str">
        <f t="shared" ca="1" si="1372"/>
        <v>Sealants</v>
      </c>
      <c r="C17581">
        <f t="shared" si="1375"/>
        <v>976</v>
      </c>
      <c r="D17581">
        <f t="shared" ca="1" si="1373"/>
        <v>0</v>
      </c>
      <c r="E17581">
        <f t="shared" ca="1" si="1374"/>
        <v>6</v>
      </c>
    </row>
    <row r="17582" spans="1:5" x14ac:dyDescent="0.2">
      <c r="A17582" t="str">
        <f t="shared" ca="1" si="1371"/>
        <v>Major</v>
      </c>
      <c r="B17582" t="str">
        <f t="shared" ca="1" si="1372"/>
        <v>prosthodontics</v>
      </c>
      <c r="C17582">
        <f t="shared" si="1375"/>
        <v>976</v>
      </c>
      <c r="D17582" t="str">
        <f t="shared" ca="1" si="1373"/>
        <v>Procedures for replacement of missing teeth by construction or repair of bridges and partial or complete dentures</v>
      </c>
      <c r="E17582">
        <f t="shared" ca="1" si="1374"/>
        <v>15</v>
      </c>
    </row>
    <row r="17583" spans="1:5" x14ac:dyDescent="0.2">
      <c r="A17583" t="str">
        <f t="shared" ca="1" si="1371"/>
        <v>Diagnostics and Preventative</v>
      </c>
      <c r="B17583" t="str">
        <f t="shared" ca="1" si="1372"/>
        <v>Full-mouth x-ray</v>
      </c>
      <c r="C17583">
        <f t="shared" si="1375"/>
        <v>976</v>
      </c>
      <c r="D17583">
        <f t="shared" ca="1" si="1373"/>
        <v>0</v>
      </c>
      <c r="E17583">
        <f t="shared" ca="1" si="1374"/>
        <v>3</v>
      </c>
    </row>
    <row r="17584" spans="1:5" x14ac:dyDescent="0.2">
      <c r="A17584" t="str">
        <f t="shared" ca="1" si="1371"/>
        <v>Basic</v>
      </c>
      <c r="B17584" t="str">
        <f t="shared" ca="1" si="1372"/>
        <v>surgical periodontics</v>
      </c>
      <c r="C17584">
        <f t="shared" si="1375"/>
        <v>976</v>
      </c>
      <c r="D17584" t="str">
        <f t="shared" ca="1" si="1373"/>
        <v>Surgical treatment of the gums and supporting structures of the teeth</v>
      </c>
      <c r="E17584">
        <f t="shared" ca="1" si="1374"/>
        <v>11</v>
      </c>
    </row>
    <row r="17585" spans="1:5" x14ac:dyDescent="0.2">
      <c r="A17585" t="str">
        <f t="shared" ca="1" si="1371"/>
        <v>Basic</v>
      </c>
      <c r="B17585" t="str">
        <f t="shared" ca="1" si="1372"/>
        <v>endodontics</v>
      </c>
      <c r="C17585">
        <f t="shared" si="1375"/>
        <v>976</v>
      </c>
      <c r="D17585" t="str">
        <f t="shared" ca="1" si="1373"/>
        <v>Root canal, pulpal therapy</v>
      </c>
      <c r="E17585">
        <f t="shared" ca="1" si="1374"/>
        <v>10</v>
      </c>
    </row>
    <row r="17586" spans="1:5" x14ac:dyDescent="0.2">
      <c r="A17586" t="str">
        <f t="shared" ca="1" si="1371"/>
        <v>Basic</v>
      </c>
      <c r="B17586" t="str">
        <f t="shared" ca="1" si="1372"/>
        <v>surgical periodontics</v>
      </c>
      <c r="C17586">
        <f t="shared" si="1375"/>
        <v>976</v>
      </c>
      <c r="D17586" t="str">
        <f t="shared" ca="1" si="1373"/>
        <v>Surgical treatment of the gums and supporting structures of the teeth</v>
      </c>
      <c r="E17586">
        <f t="shared" ca="1" si="1374"/>
        <v>11</v>
      </c>
    </row>
    <row r="17587" spans="1:5" x14ac:dyDescent="0.2">
      <c r="A17587" t="str">
        <f t="shared" ca="1" si="1371"/>
        <v>Other</v>
      </c>
      <c r="B17587" t="str">
        <f t="shared" ca="1" si="1372"/>
        <v>Implants</v>
      </c>
      <c r="C17587">
        <f t="shared" si="1375"/>
        <v>976</v>
      </c>
      <c r="D17587" t="str">
        <f t="shared" ca="1" si="1373"/>
        <v>Implant dental work</v>
      </c>
      <c r="E17587">
        <f t="shared" ca="1" si="1374"/>
        <v>18</v>
      </c>
    </row>
    <row r="17588" spans="1:5" x14ac:dyDescent="0.2">
      <c r="A17588" t="str">
        <f t="shared" ca="1" si="1371"/>
        <v>Diagnostics and Preventative</v>
      </c>
      <c r="B17588" t="str">
        <f t="shared" ca="1" si="1372"/>
        <v>Bitewing x-rays</v>
      </c>
      <c r="C17588">
        <f t="shared" si="1375"/>
        <v>977</v>
      </c>
      <c r="D17588">
        <f t="shared" ca="1" si="1373"/>
        <v>0</v>
      </c>
      <c r="E17588">
        <f t="shared" ca="1" si="1374"/>
        <v>2</v>
      </c>
    </row>
    <row r="17589" spans="1:5" x14ac:dyDescent="0.2">
      <c r="A17589" t="str">
        <f t="shared" ca="1" si="1371"/>
        <v>Basic</v>
      </c>
      <c r="B17589" t="str">
        <f t="shared" ca="1" si="1372"/>
        <v>general anesthesia</v>
      </c>
      <c r="C17589">
        <f t="shared" si="1375"/>
        <v>977</v>
      </c>
      <c r="D17589" t="str">
        <f t="shared" ca="1" si="1373"/>
        <v>Covered when used in conjunction with covered oral surgical procedures</v>
      </c>
      <c r="E17589">
        <f t="shared" ca="1" si="1374"/>
        <v>13</v>
      </c>
    </row>
    <row r="17590" spans="1:5" x14ac:dyDescent="0.2">
      <c r="A17590" t="str">
        <f t="shared" ca="1" si="1371"/>
        <v>Diagnostics and Preventative</v>
      </c>
      <c r="B17590" t="str">
        <f t="shared" ca="1" si="1372"/>
        <v>Space Maintainers</v>
      </c>
      <c r="C17590">
        <f t="shared" si="1375"/>
        <v>977</v>
      </c>
      <c r="D17590">
        <f t="shared" ca="1" si="1373"/>
        <v>0</v>
      </c>
      <c r="E17590">
        <f t="shared" ca="1" si="1374"/>
        <v>7</v>
      </c>
    </row>
    <row r="17591" spans="1:5" x14ac:dyDescent="0.2">
      <c r="A17591" t="str">
        <f t="shared" ca="1" si="1371"/>
        <v>Basic</v>
      </c>
      <c r="B17591" t="str">
        <f t="shared" ca="1" si="1372"/>
        <v>surgical periodontics</v>
      </c>
      <c r="C17591">
        <f t="shared" si="1375"/>
        <v>977</v>
      </c>
      <c r="D17591" t="str">
        <f t="shared" ca="1" si="1373"/>
        <v>Surgical treatment of the gums and supporting structures of the teeth</v>
      </c>
      <c r="E17591">
        <f t="shared" ca="1" si="1374"/>
        <v>11</v>
      </c>
    </row>
    <row r="17592" spans="1:5" x14ac:dyDescent="0.2">
      <c r="A17592" t="str">
        <f t="shared" ca="1" si="1371"/>
        <v>Other</v>
      </c>
      <c r="B17592" t="str">
        <f t="shared" ca="1" si="1372"/>
        <v>Implants</v>
      </c>
      <c r="C17592">
        <f t="shared" si="1375"/>
        <v>977</v>
      </c>
      <c r="D17592" t="str">
        <f t="shared" ca="1" si="1373"/>
        <v>Implant dental work</v>
      </c>
      <c r="E17592">
        <f t="shared" ca="1" si="1374"/>
        <v>18</v>
      </c>
    </row>
    <row r="17593" spans="1:5" x14ac:dyDescent="0.2">
      <c r="A17593" t="str">
        <f t="shared" ca="1" si="1371"/>
        <v>Diagnostics and Preventative</v>
      </c>
      <c r="B17593" t="str">
        <f t="shared" ca="1" si="1372"/>
        <v>Full-mouth x-ray</v>
      </c>
      <c r="C17593">
        <f t="shared" si="1375"/>
        <v>977</v>
      </c>
      <c r="D17593">
        <f t="shared" ca="1" si="1373"/>
        <v>0</v>
      </c>
      <c r="E17593">
        <f t="shared" ca="1" si="1374"/>
        <v>3</v>
      </c>
    </row>
    <row r="17594" spans="1:5" x14ac:dyDescent="0.2">
      <c r="A17594" t="str">
        <f t="shared" ca="1" si="1371"/>
        <v>Major</v>
      </c>
      <c r="B17594" t="str">
        <f t="shared" ca="1" si="1372"/>
        <v>temporomandibular joint dysfunction</v>
      </c>
      <c r="C17594">
        <f t="shared" si="1375"/>
        <v>977</v>
      </c>
      <c r="D17594" t="str">
        <f t="shared" ca="1" si="1373"/>
        <v>Services relating to hinging joints of the jaw</v>
      </c>
      <c r="E17594">
        <f t="shared" ca="1" si="1374"/>
        <v>16</v>
      </c>
    </row>
    <row r="17595" spans="1:5" x14ac:dyDescent="0.2">
      <c r="A17595" t="str">
        <f t="shared" ca="1" si="1371"/>
        <v>Basic</v>
      </c>
      <c r="B17595" t="str">
        <f t="shared" ca="1" si="1372"/>
        <v>non-surgical periodontics</v>
      </c>
      <c r="C17595">
        <f t="shared" si="1375"/>
        <v>977</v>
      </c>
      <c r="D17595" t="str">
        <f t="shared" ca="1" si="1373"/>
        <v xml:space="preserve">Non-surgical treatment of the gums and supporting structures of the teeth </v>
      </c>
      <c r="E17595">
        <f t="shared" ca="1" si="1374"/>
        <v>12</v>
      </c>
    </row>
    <row r="17596" spans="1:5" x14ac:dyDescent="0.2">
      <c r="A17596" t="str">
        <f t="shared" ca="1" si="1371"/>
        <v>Basic</v>
      </c>
      <c r="B17596" t="str">
        <f t="shared" ca="1" si="1372"/>
        <v>basic restorative</v>
      </c>
      <c r="C17596">
        <f t="shared" si="1375"/>
        <v>977</v>
      </c>
      <c r="D17596" t="str">
        <f t="shared" ca="1" si="1373"/>
        <v>Fillings (amalgam "silver" and composite "white" non-molar)</v>
      </c>
      <c r="E17596">
        <f t="shared" ca="1" si="1374"/>
        <v>8</v>
      </c>
    </row>
    <row r="17597" spans="1:5" x14ac:dyDescent="0.2">
      <c r="A17597" t="str">
        <f t="shared" ca="1" si="1371"/>
        <v>Major</v>
      </c>
      <c r="B17597" t="str">
        <f t="shared" ca="1" si="1372"/>
        <v>temporomandibular joint dysfunction</v>
      </c>
      <c r="C17597">
        <f t="shared" si="1375"/>
        <v>977</v>
      </c>
      <c r="D17597" t="str">
        <f t="shared" ca="1" si="1373"/>
        <v>Services relating to hinging joints of the jaw</v>
      </c>
      <c r="E17597">
        <f t="shared" ca="1" si="1374"/>
        <v>16</v>
      </c>
    </row>
    <row r="17598" spans="1:5" x14ac:dyDescent="0.2">
      <c r="A17598" t="str">
        <f t="shared" ca="1" si="1371"/>
        <v>Major</v>
      </c>
      <c r="B17598" t="str">
        <f t="shared" ca="1" si="1372"/>
        <v>temporomandibular joint dysfunction</v>
      </c>
      <c r="C17598">
        <f t="shared" si="1375"/>
        <v>977</v>
      </c>
      <c r="D17598" t="str">
        <f t="shared" ca="1" si="1373"/>
        <v>Services relating to hinging joints of the jaw</v>
      </c>
      <c r="E17598">
        <f t="shared" ca="1" si="1374"/>
        <v>16</v>
      </c>
    </row>
    <row r="17599" spans="1:5" x14ac:dyDescent="0.2">
      <c r="A17599" t="str">
        <f t="shared" ca="1" si="1371"/>
        <v>Basic</v>
      </c>
      <c r="B17599" t="str">
        <f t="shared" ca="1" si="1372"/>
        <v>surgical periodontics</v>
      </c>
      <c r="C17599">
        <f t="shared" si="1375"/>
        <v>977</v>
      </c>
      <c r="D17599" t="str">
        <f t="shared" ca="1" si="1373"/>
        <v>Surgical treatment of the gums and supporting structures of the teeth</v>
      </c>
      <c r="E17599">
        <f t="shared" ca="1" si="1374"/>
        <v>11</v>
      </c>
    </row>
    <row r="17600" spans="1:5" x14ac:dyDescent="0.2">
      <c r="A17600" t="str">
        <f t="shared" ca="1" si="1371"/>
        <v>Other</v>
      </c>
      <c r="B17600" t="str">
        <f t="shared" ca="1" si="1372"/>
        <v>Implants</v>
      </c>
      <c r="C17600">
        <f t="shared" si="1375"/>
        <v>977</v>
      </c>
      <c r="D17600" t="str">
        <f t="shared" ca="1" si="1373"/>
        <v>Implant dental work</v>
      </c>
      <c r="E17600">
        <f t="shared" ca="1" si="1374"/>
        <v>18</v>
      </c>
    </row>
    <row r="17601" spans="1:5" x14ac:dyDescent="0.2">
      <c r="A17601" t="str">
        <f t="shared" ca="1" si="1371"/>
        <v>Diagnostics and Preventative</v>
      </c>
      <c r="B17601" t="str">
        <f t="shared" ca="1" si="1372"/>
        <v>Fluoride treatments</v>
      </c>
      <c r="C17601">
        <f t="shared" si="1375"/>
        <v>977</v>
      </c>
      <c r="D17601">
        <f t="shared" ca="1" si="1373"/>
        <v>0</v>
      </c>
      <c r="E17601">
        <f t="shared" ca="1" si="1374"/>
        <v>5</v>
      </c>
    </row>
    <row r="17602" spans="1:5" x14ac:dyDescent="0.2">
      <c r="A17602" t="str">
        <f t="shared" ref="A17602:A17665" ca="1" si="1376">INDEX(services,E17602,1)</f>
        <v>Orthodontics</v>
      </c>
      <c r="B17602" t="str">
        <f t="shared" ref="B17602:B17665" ca="1" si="1377">INDEX(services,E17602,2)</f>
        <v>orthodontics</v>
      </c>
      <c r="C17602">
        <f t="shared" si="1375"/>
        <v>977</v>
      </c>
      <c r="D17602" t="str">
        <f t="shared" ref="D17602:D17665" ca="1" si="1378">INDEX(services,E17602,3)</f>
        <v>For eligible dependents to age 19</v>
      </c>
      <c r="E17602">
        <f t="shared" ref="E17602:E17665" ca="1" si="1379">RANDBETWEEN(1,ROWS(services))</f>
        <v>17</v>
      </c>
    </row>
    <row r="17603" spans="1:5" x14ac:dyDescent="0.2">
      <c r="A17603" t="str">
        <f t="shared" ca="1" si="1376"/>
        <v>Major</v>
      </c>
      <c r="B17603" t="str">
        <f t="shared" ca="1" si="1377"/>
        <v>prosthodontics</v>
      </c>
      <c r="C17603">
        <f t="shared" si="1375"/>
        <v>977</v>
      </c>
      <c r="D17603" t="str">
        <f t="shared" ca="1" si="1378"/>
        <v>Procedures for replacement of missing teeth by construction or repair of bridges and partial or complete dentures</v>
      </c>
      <c r="E17603">
        <f t="shared" ca="1" si="1379"/>
        <v>15</v>
      </c>
    </row>
    <row r="17604" spans="1:5" x14ac:dyDescent="0.2">
      <c r="A17604" t="str">
        <f t="shared" ca="1" si="1376"/>
        <v>Major</v>
      </c>
      <c r="B17604" t="str">
        <f t="shared" ca="1" si="1377"/>
        <v>major restorative</v>
      </c>
      <c r="C17604">
        <f t="shared" si="1375"/>
        <v>977</v>
      </c>
      <c r="D17604" t="str">
        <f t="shared" ca="1" si="1378"/>
        <v>Single crowns, inlays, onlays</v>
      </c>
      <c r="E17604">
        <f t="shared" ca="1" si="1379"/>
        <v>14</v>
      </c>
    </row>
    <row r="17605" spans="1:5" x14ac:dyDescent="0.2">
      <c r="A17605" t="str">
        <f t="shared" ca="1" si="1376"/>
        <v>Basic</v>
      </c>
      <c r="B17605" t="str">
        <f t="shared" ca="1" si="1377"/>
        <v>endodontics</v>
      </c>
      <c r="C17605">
        <f t="shared" si="1375"/>
        <v>977</v>
      </c>
      <c r="D17605" t="str">
        <f t="shared" ca="1" si="1378"/>
        <v>Root canal, pulpal therapy</v>
      </c>
      <c r="E17605">
        <f t="shared" ca="1" si="1379"/>
        <v>10</v>
      </c>
    </row>
    <row r="17606" spans="1:5" x14ac:dyDescent="0.2">
      <c r="A17606" t="str">
        <f t="shared" ca="1" si="1376"/>
        <v>Basic</v>
      </c>
      <c r="B17606" t="str">
        <f t="shared" ca="1" si="1377"/>
        <v>non-surgical periodontics</v>
      </c>
      <c r="C17606">
        <f t="shared" si="1375"/>
        <v>978</v>
      </c>
      <c r="D17606" t="str">
        <f t="shared" ca="1" si="1378"/>
        <v xml:space="preserve">Non-surgical treatment of the gums and supporting structures of the teeth </v>
      </c>
      <c r="E17606">
        <f t="shared" ca="1" si="1379"/>
        <v>12</v>
      </c>
    </row>
    <row r="17607" spans="1:5" x14ac:dyDescent="0.2">
      <c r="A17607" t="str">
        <f t="shared" ca="1" si="1376"/>
        <v>Diagnostics and Preventative</v>
      </c>
      <c r="B17607" t="str">
        <f t="shared" ca="1" si="1377"/>
        <v>Full-mouth x-ray</v>
      </c>
      <c r="C17607">
        <f t="shared" si="1375"/>
        <v>978</v>
      </c>
      <c r="D17607">
        <f t="shared" ca="1" si="1378"/>
        <v>0</v>
      </c>
      <c r="E17607">
        <f t="shared" ca="1" si="1379"/>
        <v>3</v>
      </c>
    </row>
    <row r="17608" spans="1:5" x14ac:dyDescent="0.2">
      <c r="A17608" t="str">
        <f t="shared" ca="1" si="1376"/>
        <v>Basic</v>
      </c>
      <c r="B17608" t="str">
        <f t="shared" ca="1" si="1377"/>
        <v>non-surgical periodontics</v>
      </c>
      <c r="C17608">
        <f t="shared" si="1375"/>
        <v>978</v>
      </c>
      <c r="D17608" t="str">
        <f t="shared" ca="1" si="1378"/>
        <v xml:space="preserve">Non-surgical treatment of the gums and supporting structures of the teeth </v>
      </c>
      <c r="E17608">
        <f t="shared" ca="1" si="1379"/>
        <v>12</v>
      </c>
    </row>
    <row r="17609" spans="1:5" x14ac:dyDescent="0.2">
      <c r="A17609" t="str">
        <f t="shared" ca="1" si="1376"/>
        <v>Diagnostics and Preventative</v>
      </c>
      <c r="B17609" t="str">
        <f t="shared" ca="1" si="1377"/>
        <v>Space Maintainers</v>
      </c>
      <c r="C17609">
        <f t="shared" si="1375"/>
        <v>978</v>
      </c>
      <c r="D17609">
        <f t="shared" ca="1" si="1378"/>
        <v>0</v>
      </c>
      <c r="E17609">
        <f t="shared" ca="1" si="1379"/>
        <v>7</v>
      </c>
    </row>
    <row r="17610" spans="1:5" x14ac:dyDescent="0.2">
      <c r="A17610" t="str">
        <f t="shared" ca="1" si="1376"/>
        <v>Diagnostics and Preventative</v>
      </c>
      <c r="B17610" t="str">
        <f t="shared" ca="1" si="1377"/>
        <v>Fluoride treatments</v>
      </c>
      <c r="C17610">
        <f t="shared" si="1375"/>
        <v>978</v>
      </c>
      <c r="D17610">
        <f t="shared" ca="1" si="1378"/>
        <v>0</v>
      </c>
      <c r="E17610">
        <f t="shared" ca="1" si="1379"/>
        <v>5</v>
      </c>
    </row>
    <row r="17611" spans="1:5" x14ac:dyDescent="0.2">
      <c r="A17611" t="str">
        <f t="shared" ca="1" si="1376"/>
        <v>Basic</v>
      </c>
      <c r="B17611" t="str">
        <f t="shared" ca="1" si="1377"/>
        <v>basic restorative</v>
      </c>
      <c r="C17611">
        <f t="shared" si="1375"/>
        <v>978</v>
      </c>
      <c r="D17611" t="str">
        <f t="shared" ca="1" si="1378"/>
        <v>Fillings (amalgam "silver" and composite "white" non-molar)</v>
      </c>
      <c r="E17611">
        <f t="shared" ca="1" si="1379"/>
        <v>8</v>
      </c>
    </row>
    <row r="17612" spans="1:5" x14ac:dyDescent="0.2">
      <c r="A17612" t="str">
        <f t="shared" ca="1" si="1376"/>
        <v>Diagnostics and Preventative</v>
      </c>
      <c r="B17612" t="str">
        <f t="shared" ca="1" si="1377"/>
        <v>Space Maintainers</v>
      </c>
      <c r="C17612">
        <f t="shared" si="1375"/>
        <v>978</v>
      </c>
      <c r="D17612">
        <f t="shared" ca="1" si="1378"/>
        <v>0</v>
      </c>
      <c r="E17612">
        <f t="shared" ca="1" si="1379"/>
        <v>7</v>
      </c>
    </row>
    <row r="17613" spans="1:5" x14ac:dyDescent="0.2">
      <c r="A17613" t="str">
        <f t="shared" ca="1" si="1376"/>
        <v>Other</v>
      </c>
      <c r="B17613" t="str">
        <f t="shared" ca="1" si="1377"/>
        <v>Implants</v>
      </c>
      <c r="C17613">
        <f t="shared" si="1375"/>
        <v>978</v>
      </c>
      <c r="D17613" t="str">
        <f t="shared" ca="1" si="1378"/>
        <v>Implant dental work</v>
      </c>
      <c r="E17613">
        <f t="shared" ca="1" si="1379"/>
        <v>18</v>
      </c>
    </row>
    <row r="17614" spans="1:5" x14ac:dyDescent="0.2">
      <c r="A17614" t="str">
        <f t="shared" ca="1" si="1376"/>
        <v>Major</v>
      </c>
      <c r="B17614" t="str">
        <f t="shared" ca="1" si="1377"/>
        <v>major restorative</v>
      </c>
      <c r="C17614">
        <f t="shared" si="1375"/>
        <v>978</v>
      </c>
      <c r="D17614" t="str">
        <f t="shared" ca="1" si="1378"/>
        <v>Single crowns, inlays, onlays</v>
      </c>
      <c r="E17614">
        <f t="shared" ca="1" si="1379"/>
        <v>14</v>
      </c>
    </row>
    <row r="17615" spans="1:5" x14ac:dyDescent="0.2">
      <c r="A17615" t="str">
        <f t="shared" ca="1" si="1376"/>
        <v>Basic</v>
      </c>
      <c r="B17615" t="str">
        <f t="shared" ca="1" si="1377"/>
        <v>non-surgical periodontics</v>
      </c>
      <c r="C17615">
        <f t="shared" si="1375"/>
        <v>978</v>
      </c>
      <c r="D17615" t="str">
        <f t="shared" ca="1" si="1378"/>
        <v xml:space="preserve">Non-surgical treatment of the gums and supporting structures of the teeth </v>
      </c>
      <c r="E17615">
        <f t="shared" ca="1" si="1379"/>
        <v>12</v>
      </c>
    </row>
    <row r="17616" spans="1:5" x14ac:dyDescent="0.2">
      <c r="A17616" t="str">
        <f t="shared" ca="1" si="1376"/>
        <v>Basic</v>
      </c>
      <c r="B17616" t="str">
        <f t="shared" ca="1" si="1377"/>
        <v>non-surgical periodontics</v>
      </c>
      <c r="C17616">
        <f t="shared" si="1375"/>
        <v>978</v>
      </c>
      <c r="D17616" t="str">
        <f t="shared" ca="1" si="1378"/>
        <v xml:space="preserve">Non-surgical treatment of the gums and supporting structures of the teeth </v>
      </c>
      <c r="E17616">
        <f t="shared" ca="1" si="1379"/>
        <v>12</v>
      </c>
    </row>
    <row r="17617" spans="1:5" x14ac:dyDescent="0.2">
      <c r="A17617" t="str">
        <f t="shared" ca="1" si="1376"/>
        <v>Orthodontics</v>
      </c>
      <c r="B17617" t="str">
        <f t="shared" ca="1" si="1377"/>
        <v>orthodontics</v>
      </c>
      <c r="C17617">
        <f t="shared" si="1375"/>
        <v>978</v>
      </c>
      <c r="D17617" t="str">
        <f t="shared" ca="1" si="1378"/>
        <v>For eligible dependents to age 19</v>
      </c>
      <c r="E17617">
        <f t="shared" ca="1" si="1379"/>
        <v>17</v>
      </c>
    </row>
    <row r="17618" spans="1:5" x14ac:dyDescent="0.2">
      <c r="A17618" t="str">
        <f t="shared" ca="1" si="1376"/>
        <v>Diagnostics and Preventative</v>
      </c>
      <c r="B17618" t="str">
        <f t="shared" ca="1" si="1377"/>
        <v>Full-mouth x-ray</v>
      </c>
      <c r="C17618">
        <f t="shared" si="1375"/>
        <v>978</v>
      </c>
      <c r="D17618">
        <f t="shared" ca="1" si="1378"/>
        <v>0</v>
      </c>
      <c r="E17618">
        <f t="shared" ca="1" si="1379"/>
        <v>3</v>
      </c>
    </row>
    <row r="17619" spans="1:5" x14ac:dyDescent="0.2">
      <c r="A17619" t="str">
        <f t="shared" ca="1" si="1376"/>
        <v>Diagnostics and Preventative</v>
      </c>
      <c r="B17619" t="str">
        <f t="shared" ca="1" si="1377"/>
        <v>Full-mouth x-ray</v>
      </c>
      <c r="C17619">
        <f t="shared" si="1375"/>
        <v>978</v>
      </c>
      <c r="D17619">
        <f t="shared" ca="1" si="1378"/>
        <v>0</v>
      </c>
      <c r="E17619">
        <f t="shared" ca="1" si="1379"/>
        <v>3</v>
      </c>
    </row>
    <row r="17620" spans="1:5" x14ac:dyDescent="0.2">
      <c r="A17620" t="str">
        <f t="shared" ca="1" si="1376"/>
        <v>Diagnostics and Preventative</v>
      </c>
      <c r="B17620" t="str">
        <f t="shared" ca="1" si="1377"/>
        <v>Full-mouth x-ray</v>
      </c>
      <c r="C17620">
        <f t="shared" si="1375"/>
        <v>978</v>
      </c>
      <c r="D17620">
        <f t="shared" ca="1" si="1378"/>
        <v>0</v>
      </c>
      <c r="E17620">
        <f t="shared" ca="1" si="1379"/>
        <v>3</v>
      </c>
    </row>
    <row r="17621" spans="1:5" x14ac:dyDescent="0.2">
      <c r="A17621" t="str">
        <f t="shared" ca="1" si="1376"/>
        <v>Diagnostics and Preventative</v>
      </c>
      <c r="B17621" t="str">
        <f t="shared" ca="1" si="1377"/>
        <v>Space Maintainers</v>
      </c>
      <c r="C17621">
        <f t="shared" si="1375"/>
        <v>978</v>
      </c>
      <c r="D17621">
        <f t="shared" ca="1" si="1378"/>
        <v>0</v>
      </c>
      <c r="E17621">
        <f t="shared" ca="1" si="1379"/>
        <v>7</v>
      </c>
    </row>
    <row r="17622" spans="1:5" x14ac:dyDescent="0.2">
      <c r="A17622" t="str">
        <f t="shared" ca="1" si="1376"/>
        <v>Diagnostics and Preventative</v>
      </c>
      <c r="B17622" t="str">
        <f t="shared" ca="1" si="1377"/>
        <v>Prophylaxis</v>
      </c>
      <c r="C17622">
        <f t="shared" si="1375"/>
        <v>978</v>
      </c>
      <c r="D17622">
        <f t="shared" ca="1" si="1378"/>
        <v>0</v>
      </c>
      <c r="E17622">
        <f t="shared" ca="1" si="1379"/>
        <v>4</v>
      </c>
    </row>
    <row r="17623" spans="1:5" x14ac:dyDescent="0.2">
      <c r="A17623" t="str">
        <f t="shared" ca="1" si="1376"/>
        <v>Diagnostics and Preventative</v>
      </c>
      <c r="B17623" t="str">
        <f t="shared" ca="1" si="1377"/>
        <v>Periodic Exams</v>
      </c>
      <c r="C17623">
        <f t="shared" si="1375"/>
        <v>978</v>
      </c>
      <c r="D17623">
        <f t="shared" ca="1" si="1378"/>
        <v>0</v>
      </c>
      <c r="E17623">
        <f t="shared" ca="1" si="1379"/>
        <v>1</v>
      </c>
    </row>
    <row r="17624" spans="1:5" x14ac:dyDescent="0.2">
      <c r="A17624" t="str">
        <f t="shared" ca="1" si="1376"/>
        <v>Diagnostics and Preventative</v>
      </c>
      <c r="B17624" t="str">
        <f t="shared" ca="1" si="1377"/>
        <v>Prophylaxis</v>
      </c>
      <c r="C17624">
        <f t="shared" si="1375"/>
        <v>979</v>
      </c>
      <c r="D17624">
        <f t="shared" ca="1" si="1378"/>
        <v>0</v>
      </c>
      <c r="E17624">
        <f t="shared" ca="1" si="1379"/>
        <v>4</v>
      </c>
    </row>
    <row r="17625" spans="1:5" x14ac:dyDescent="0.2">
      <c r="A17625" t="str">
        <f t="shared" ca="1" si="1376"/>
        <v>Major</v>
      </c>
      <c r="B17625" t="str">
        <f t="shared" ca="1" si="1377"/>
        <v>major restorative</v>
      </c>
      <c r="C17625">
        <f t="shared" si="1375"/>
        <v>979</v>
      </c>
      <c r="D17625" t="str">
        <f t="shared" ca="1" si="1378"/>
        <v>Single crowns, inlays, onlays</v>
      </c>
      <c r="E17625">
        <f t="shared" ca="1" si="1379"/>
        <v>14</v>
      </c>
    </row>
    <row r="17626" spans="1:5" x14ac:dyDescent="0.2">
      <c r="A17626" t="str">
        <f t="shared" ca="1" si="1376"/>
        <v>Basic</v>
      </c>
      <c r="B17626" t="str">
        <f t="shared" ca="1" si="1377"/>
        <v>endodontics</v>
      </c>
      <c r="C17626">
        <f t="shared" si="1375"/>
        <v>979</v>
      </c>
      <c r="D17626" t="str">
        <f t="shared" ca="1" si="1378"/>
        <v>Root canal, pulpal therapy</v>
      </c>
      <c r="E17626">
        <f t="shared" ca="1" si="1379"/>
        <v>10</v>
      </c>
    </row>
    <row r="17627" spans="1:5" x14ac:dyDescent="0.2">
      <c r="A17627" t="str">
        <f t="shared" ca="1" si="1376"/>
        <v>Basic</v>
      </c>
      <c r="B17627" t="str">
        <f t="shared" ca="1" si="1377"/>
        <v>oral surgery</v>
      </c>
      <c r="C17627">
        <f t="shared" si="1375"/>
        <v>979</v>
      </c>
      <c r="D17627" t="str">
        <f t="shared" ca="1" si="1378"/>
        <v>Extraction and other surgery procedures, incl. pre- and post-operative care</v>
      </c>
      <c r="E17627">
        <f t="shared" ca="1" si="1379"/>
        <v>9</v>
      </c>
    </row>
    <row r="17628" spans="1:5" x14ac:dyDescent="0.2">
      <c r="A17628" t="str">
        <f t="shared" ca="1" si="1376"/>
        <v>Basic</v>
      </c>
      <c r="B17628" t="str">
        <f t="shared" ca="1" si="1377"/>
        <v>surgical periodontics</v>
      </c>
      <c r="C17628">
        <f t="shared" si="1375"/>
        <v>979</v>
      </c>
      <c r="D17628" t="str">
        <f t="shared" ca="1" si="1378"/>
        <v>Surgical treatment of the gums and supporting structures of the teeth</v>
      </c>
      <c r="E17628">
        <f t="shared" ca="1" si="1379"/>
        <v>11</v>
      </c>
    </row>
    <row r="17629" spans="1:5" x14ac:dyDescent="0.2">
      <c r="A17629" t="str">
        <f t="shared" ca="1" si="1376"/>
        <v>Basic</v>
      </c>
      <c r="B17629" t="str">
        <f t="shared" ca="1" si="1377"/>
        <v>basic restorative</v>
      </c>
      <c r="C17629">
        <f t="shared" si="1375"/>
        <v>979</v>
      </c>
      <c r="D17629" t="str">
        <f t="shared" ca="1" si="1378"/>
        <v>Fillings (amalgam "silver" and composite "white" non-molar)</v>
      </c>
      <c r="E17629">
        <f t="shared" ca="1" si="1379"/>
        <v>8</v>
      </c>
    </row>
    <row r="17630" spans="1:5" x14ac:dyDescent="0.2">
      <c r="A17630" t="str">
        <f t="shared" ca="1" si="1376"/>
        <v>Major</v>
      </c>
      <c r="B17630" t="str">
        <f t="shared" ca="1" si="1377"/>
        <v>temporomandibular joint dysfunction</v>
      </c>
      <c r="C17630">
        <f t="shared" si="1375"/>
        <v>979</v>
      </c>
      <c r="D17630" t="str">
        <f t="shared" ca="1" si="1378"/>
        <v>Services relating to hinging joints of the jaw</v>
      </c>
      <c r="E17630">
        <f t="shared" ca="1" si="1379"/>
        <v>16</v>
      </c>
    </row>
    <row r="17631" spans="1:5" x14ac:dyDescent="0.2">
      <c r="A17631" t="str">
        <f t="shared" ca="1" si="1376"/>
        <v>Basic</v>
      </c>
      <c r="B17631" t="str">
        <f t="shared" ca="1" si="1377"/>
        <v>general anesthesia</v>
      </c>
      <c r="C17631">
        <f t="shared" si="1375"/>
        <v>979</v>
      </c>
      <c r="D17631" t="str">
        <f t="shared" ca="1" si="1378"/>
        <v>Covered when used in conjunction with covered oral surgical procedures</v>
      </c>
      <c r="E17631">
        <f t="shared" ca="1" si="1379"/>
        <v>13</v>
      </c>
    </row>
    <row r="17632" spans="1:5" x14ac:dyDescent="0.2">
      <c r="A17632" t="str">
        <f t="shared" ca="1" si="1376"/>
        <v>Diagnostics and Preventative</v>
      </c>
      <c r="B17632" t="str">
        <f t="shared" ca="1" si="1377"/>
        <v>Full-mouth x-ray</v>
      </c>
      <c r="C17632">
        <f t="shared" si="1375"/>
        <v>979</v>
      </c>
      <c r="D17632">
        <f t="shared" ca="1" si="1378"/>
        <v>0</v>
      </c>
      <c r="E17632">
        <f t="shared" ca="1" si="1379"/>
        <v>3</v>
      </c>
    </row>
    <row r="17633" spans="1:5" x14ac:dyDescent="0.2">
      <c r="A17633" t="str">
        <f t="shared" ca="1" si="1376"/>
        <v>Basic</v>
      </c>
      <c r="B17633" t="str">
        <f t="shared" ca="1" si="1377"/>
        <v>oral surgery</v>
      </c>
      <c r="C17633">
        <f t="shared" si="1375"/>
        <v>979</v>
      </c>
      <c r="D17633" t="str">
        <f t="shared" ca="1" si="1378"/>
        <v>Extraction and other surgery procedures, incl. pre- and post-operative care</v>
      </c>
      <c r="E17633">
        <f t="shared" ca="1" si="1379"/>
        <v>9</v>
      </c>
    </row>
    <row r="17634" spans="1:5" x14ac:dyDescent="0.2">
      <c r="A17634" t="str">
        <f t="shared" ca="1" si="1376"/>
        <v>Major</v>
      </c>
      <c r="B17634" t="str">
        <f t="shared" ca="1" si="1377"/>
        <v>major restorative</v>
      </c>
      <c r="C17634">
        <f t="shared" si="1375"/>
        <v>979</v>
      </c>
      <c r="D17634" t="str">
        <f t="shared" ca="1" si="1378"/>
        <v>Single crowns, inlays, onlays</v>
      </c>
      <c r="E17634">
        <f t="shared" ca="1" si="1379"/>
        <v>14</v>
      </c>
    </row>
    <row r="17635" spans="1:5" x14ac:dyDescent="0.2">
      <c r="A17635" t="str">
        <f t="shared" ca="1" si="1376"/>
        <v>Basic</v>
      </c>
      <c r="B17635" t="str">
        <f t="shared" ca="1" si="1377"/>
        <v>endodontics</v>
      </c>
      <c r="C17635">
        <f t="shared" si="1375"/>
        <v>979</v>
      </c>
      <c r="D17635" t="str">
        <f t="shared" ca="1" si="1378"/>
        <v>Root canal, pulpal therapy</v>
      </c>
      <c r="E17635">
        <f t="shared" ca="1" si="1379"/>
        <v>10</v>
      </c>
    </row>
    <row r="17636" spans="1:5" x14ac:dyDescent="0.2">
      <c r="A17636" t="str">
        <f t="shared" ca="1" si="1376"/>
        <v>Diagnostics and Preventative</v>
      </c>
      <c r="B17636" t="str">
        <f t="shared" ca="1" si="1377"/>
        <v>Sealants</v>
      </c>
      <c r="C17636">
        <f t="shared" si="1375"/>
        <v>979</v>
      </c>
      <c r="D17636">
        <f t="shared" ca="1" si="1378"/>
        <v>0</v>
      </c>
      <c r="E17636">
        <f t="shared" ca="1" si="1379"/>
        <v>6</v>
      </c>
    </row>
    <row r="17637" spans="1:5" x14ac:dyDescent="0.2">
      <c r="A17637" t="str">
        <f t="shared" ca="1" si="1376"/>
        <v>Major</v>
      </c>
      <c r="B17637" t="str">
        <f t="shared" ca="1" si="1377"/>
        <v>major restorative</v>
      </c>
      <c r="C17637">
        <f t="shared" si="1375"/>
        <v>979</v>
      </c>
      <c r="D17637" t="str">
        <f t="shared" ca="1" si="1378"/>
        <v>Single crowns, inlays, onlays</v>
      </c>
      <c r="E17637">
        <f t="shared" ca="1" si="1379"/>
        <v>14</v>
      </c>
    </row>
    <row r="17638" spans="1:5" x14ac:dyDescent="0.2">
      <c r="A17638" t="str">
        <f t="shared" ca="1" si="1376"/>
        <v>Diagnostics and Preventative</v>
      </c>
      <c r="B17638" t="str">
        <f t="shared" ca="1" si="1377"/>
        <v>Bitewing x-rays</v>
      </c>
      <c r="C17638">
        <f t="shared" si="1375"/>
        <v>979</v>
      </c>
      <c r="D17638">
        <f t="shared" ca="1" si="1378"/>
        <v>0</v>
      </c>
      <c r="E17638">
        <f t="shared" ca="1" si="1379"/>
        <v>2</v>
      </c>
    </row>
    <row r="17639" spans="1:5" x14ac:dyDescent="0.2">
      <c r="A17639" t="str">
        <f t="shared" ca="1" si="1376"/>
        <v>Basic</v>
      </c>
      <c r="B17639" t="str">
        <f t="shared" ca="1" si="1377"/>
        <v>general anesthesia</v>
      </c>
      <c r="C17639">
        <f t="shared" si="1375"/>
        <v>979</v>
      </c>
      <c r="D17639" t="str">
        <f t="shared" ca="1" si="1378"/>
        <v>Covered when used in conjunction with covered oral surgical procedures</v>
      </c>
      <c r="E17639">
        <f t="shared" ca="1" si="1379"/>
        <v>13</v>
      </c>
    </row>
    <row r="17640" spans="1:5" x14ac:dyDescent="0.2">
      <c r="A17640" t="str">
        <f t="shared" ca="1" si="1376"/>
        <v>Major</v>
      </c>
      <c r="B17640" t="str">
        <f t="shared" ca="1" si="1377"/>
        <v>prosthodontics</v>
      </c>
      <c r="C17640">
        <f t="shared" ref="C17640:C17703" si="1380">IF(MOD(ROW(C17640)-2,18)&lt;&gt;0,C17639,C17639+1)</f>
        <v>979</v>
      </c>
      <c r="D17640" t="str">
        <f t="shared" ca="1" si="1378"/>
        <v>Procedures for replacement of missing teeth by construction or repair of bridges and partial or complete dentures</v>
      </c>
      <c r="E17640">
        <f t="shared" ca="1" si="1379"/>
        <v>15</v>
      </c>
    </row>
    <row r="17641" spans="1:5" x14ac:dyDescent="0.2">
      <c r="A17641" t="str">
        <f t="shared" ca="1" si="1376"/>
        <v>Basic</v>
      </c>
      <c r="B17641" t="str">
        <f t="shared" ca="1" si="1377"/>
        <v>oral surgery</v>
      </c>
      <c r="C17641">
        <f t="shared" si="1380"/>
        <v>979</v>
      </c>
      <c r="D17641" t="str">
        <f t="shared" ca="1" si="1378"/>
        <v>Extraction and other surgery procedures, incl. pre- and post-operative care</v>
      </c>
      <c r="E17641">
        <f t="shared" ca="1" si="1379"/>
        <v>9</v>
      </c>
    </row>
    <row r="17642" spans="1:5" x14ac:dyDescent="0.2">
      <c r="A17642" t="str">
        <f t="shared" ca="1" si="1376"/>
        <v>Basic</v>
      </c>
      <c r="B17642" t="str">
        <f t="shared" ca="1" si="1377"/>
        <v>oral surgery</v>
      </c>
      <c r="C17642">
        <f t="shared" si="1380"/>
        <v>980</v>
      </c>
      <c r="D17642" t="str">
        <f t="shared" ca="1" si="1378"/>
        <v>Extraction and other surgery procedures, incl. pre- and post-operative care</v>
      </c>
      <c r="E17642">
        <f t="shared" ca="1" si="1379"/>
        <v>9</v>
      </c>
    </row>
    <row r="17643" spans="1:5" x14ac:dyDescent="0.2">
      <c r="A17643" t="str">
        <f t="shared" ca="1" si="1376"/>
        <v>Diagnostics and Preventative</v>
      </c>
      <c r="B17643" t="str">
        <f t="shared" ca="1" si="1377"/>
        <v>Periodic Exams</v>
      </c>
      <c r="C17643">
        <f t="shared" si="1380"/>
        <v>980</v>
      </c>
      <c r="D17643">
        <f t="shared" ca="1" si="1378"/>
        <v>0</v>
      </c>
      <c r="E17643">
        <f t="shared" ca="1" si="1379"/>
        <v>1</v>
      </c>
    </row>
    <row r="17644" spans="1:5" x14ac:dyDescent="0.2">
      <c r="A17644" t="str">
        <f t="shared" ca="1" si="1376"/>
        <v>Diagnostics and Preventative</v>
      </c>
      <c r="B17644" t="str">
        <f t="shared" ca="1" si="1377"/>
        <v>Full-mouth x-ray</v>
      </c>
      <c r="C17644">
        <f t="shared" si="1380"/>
        <v>980</v>
      </c>
      <c r="D17644">
        <f t="shared" ca="1" si="1378"/>
        <v>0</v>
      </c>
      <c r="E17644">
        <f t="shared" ca="1" si="1379"/>
        <v>3</v>
      </c>
    </row>
    <row r="17645" spans="1:5" x14ac:dyDescent="0.2">
      <c r="A17645" t="str">
        <f t="shared" ca="1" si="1376"/>
        <v>Diagnostics and Preventative</v>
      </c>
      <c r="B17645" t="str">
        <f t="shared" ca="1" si="1377"/>
        <v>Full-mouth x-ray</v>
      </c>
      <c r="C17645">
        <f t="shared" si="1380"/>
        <v>980</v>
      </c>
      <c r="D17645">
        <f t="shared" ca="1" si="1378"/>
        <v>0</v>
      </c>
      <c r="E17645">
        <f t="shared" ca="1" si="1379"/>
        <v>3</v>
      </c>
    </row>
    <row r="17646" spans="1:5" x14ac:dyDescent="0.2">
      <c r="A17646" t="str">
        <f t="shared" ca="1" si="1376"/>
        <v>Major</v>
      </c>
      <c r="B17646" t="str">
        <f t="shared" ca="1" si="1377"/>
        <v>prosthodontics</v>
      </c>
      <c r="C17646">
        <f t="shared" si="1380"/>
        <v>980</v>
      </c>
      <c r="D17646" t="str">
        <f t="shared" ca="1" si="1378"/>
        <v>Procedures for replacement of missing teeth by construction or repair of bridges and partial or complete dentures</v>
      </c>
      <c r="E17646">
        <f t="shared" ca="1" si="1379"/>
        <v>15</v>
      </c>
    </row>
    <row r="17647" spans="1:5" x14ac:dyDescent="0.2">
      <c r="A17647" t="str">
        <f t="shared" ca="1" si="1376"/>
        <v>Basic</v>
      </c>
      <c r="B17647" t="str">
        <f t="shared" ca="1" si="1377"/>
        <v>basic restorative</v>
      </c>
      <c r="C17647">
        <f t="shared" si="1380"/>
        <v>980</v>
      </c>
      <c r="D17647" t="str">
        <f t="shared" ca="1" si="1378"/>
        <v>Fillings (amalgam "silver" and composite "white" non-molar)</v>
      </c>
      <c r="E17647">
        <f t="shared" ca="1" si="1379"/>
        <v>8</v>
      </c>
    </row>
    <row r="17648" spans="1:5" x14ac:dyDescent="0.2">
      <c r="A17648" t="str">
        <f t="shared" ca="1" si="1376"/>
        <v>Diagnostics and Preventative</v>
      </c>
      <c r="B17648" t="str">
        <f t="shared" ca="1" si="1377"/>
        <v>Fluoride treatments</v>
      </c>
      <c r="C17648">
        <f t="shared" si="1380"/>
        <v>980</v>
      </c>
      <c r="D17648">
        <f t="shared" ca="1" si="1378"/>
        <v>0</v>
      </c>
      <c r="E17648">
        <f t="shared" ca="1" si="1379"/>
        <v>5</v>
      </c>
    </row>
    <row r="17649" spans="1:5" x14ac:dyDescent="0.2">
      <c r="A17649" t="str">
        <f t="shared" ca="1" si="1376"/>
        <v>Diagnostics and Preventative</v>
      </c>
      <c r="B17649" t="str">
        <f t="shared" ca="1" si="1377"/>
        <v>Periodic Exams</v>
      </c>
      <c r="C17649">
        <f t="shared" si="1380"/>
        <v>980</v>
      </c>
      <c r="D17649">
        <f t="shared" ca="1" si="1378"/>
        <v>0</v>
      </c>
      <c r="E17649">
        <f t="shared" ca="1" si="1379"/>
        <v>1</v>
      </c>
    </row>
    <row r="17650" spans="1:5" x14ac:dyDescent="0.2">
      <c r="A17650" t="str">
        <f t="shared" ca="1" si="1376"/>
        <v>Basic</v>
      </c>
      <c r="B17650" t="str">
        <f t="shared" ca="1" si="1377"/>
        <v>basic restorative</v>
      </c>
      <c r="C17650">
        <f t="shared" si="1380"/>
        <v>980</v>
      </c>
      <c r="D17650" t="str">
        <f t="shared" ca="1" si="1378"/>
        <v>Fillings (amalgam "silver" and composite "white" non-molar)</v>
      </c>
      <c r="E17650">
        <f t="shared" ca="1" si="1379"/>
        <v>8</v>
      </c>
    </row>
    <row r="17651" spans="1:5" x14ac:dyDescent="0.2">
      <c r="A17651" t="str">
        <f t="shared" ca="1" si="1376"/>
        <v>Diagnostics and Preventative</v>
      </c>
      <c r="B17651" t="str">
        <f t="shared" ca="1" si="1377"/>
        <v>Fluoride treatments</v>
      </c>
      <c r="C17651">
        <f t="shared" si="1380"/>
        <v>980</v>
      </c>
      <c r="D17651">
        <f t="shared" ca="1" si="1378"/>
        <v>0</v>
      </c>
      <c r="E17651">
        <f t="shared" ca="1" si="1379"/>
        <v>5</v>
      </c>
    </row>
    <row r="17652" spans="1:5" x14ac:dyDescent="0.2">
      <c r="A17652" t="str">
        <f t="shared" ca="1" si="1376"/>
        <v>Orthodontics</v>
      </c>
      <c r="B17652" t="str">
        <f t="shared" ca="1" si="1377"/>
        <v>orthodontics</v>
      </c>
      <c r="C17652">
        <f t="shared" si="1380"/>
        <v>980</v>
      </c>
      <c r="D17652" t="str">
        <f t="shared" ca="1" si="1378"/>
        <v>For eligible dependents to age 19</v>
      </c>
      <c r="E17652">
        <f t="shared" ca="1" si="1379"/>
        <v>17</v>
      </c>
    </row>
    <row r="17653" spans="1:5" x14ac:dyDescent="0.2">
      <c r="A17653" t="str">
        <f t="shared" ca="1" si="1376"/>
        <v>Major</v>
      </c>
      <c r="B17653" t="str">
        <f t="shared" ca="1" si="1377"/>
        <v>temporomandibular joint dysfunction</v>
      </c>
      <c r="C17653">
        <f t="shared" si="1380"/>
        <v>980</v>
      </c>
      <c r="D17653" t="str">
        <f t="shared" ca="1" si="1378"/>
        <v>Services relating to hinging joints of the jaw</v>
      </c>
      <c r="E17653">
        <f t="shared" ca="1" si="1379"/>
        <v>16</v>
      </c>
    </row>
    <row r="17654" spans="1:5" x14ac:dyDescent="0.2">
      <c r="A17654" t="str">
        <f t="shared" ca="1" si="1376"/>
        <v>Diagnostics and Preventative</v>
      </c>
      <c r="B17654" t="str">
        <f t="shared" ca="1" si="1377"/>
        <v>Full-mouth x-ray</v>
      </c>
      <c r="C17654">
        <f t="shared" si="1380"/>
        <v>980</v>
      </c>
      <c r="D17654">
        <f t="shared" ca="1" si="1378"/>
        <v>0</v>
      </c>
      <c r="E17654">
        <f t="shared" ca="1" si="1379"/>
        <v>3</v>
      </c>
    </row>
    <row r="17655" spans="1:5" x14ac:dyDescent="0.2">
      <c r="A17655" t="str">
        <f t="shared" ca="1" si="1376"/>
        <v>Diagnostics and Preventative</v>
      </c>
      <c r="B17655" t="str">
        <f t="shared" ca="1" si="1377"/>
        <v>Full-mouth x-ray</v>
      </c>
      <c r="C17655">
        <f t="shared" si="1380"/>
        <v>980</v>
      </c>
      <c r="D17655">
        <f t="shared" ca="1" si="1378"/>
        <v>0</v>
      </c>
      <c r="E17655">
        <f t="shared" ca="1" si="1379"/>
        <v>3</v>
      </c>
    </row>
    <row r="17656" spans="1:5" x14ac:dyDescent="0.2">
      <c r="A17656" t="str">
        <f t="shared" ca="1" si="1376"/>
        <v>Basic</v>
      </c>
      <c r="B17656" t="str">
        <f t="shared" ca="1" si="1377"/>
        <v>oral surgery</v>
      </c>
      <c r="C17656">
        <f t="shared" si="1380"/>
        <v>980</v>
      </c>
      <c r="D17656" t="str">
        <f t="shared" ca="1" si="1378"/>
        <v>Extraction and other surgery procedures, incl. pre- and post-operative care</v>
      </c>
      <c r="E17656">
        <f t="shared" ca="1" si="1379"/>
        <v>9</v>
      </c>
    </row>
    <row r="17657" spans="1:5" x14ac:dyDescent="0.2">
      <c r="A17657" t="str">
        <f t="shared" ca="1" si="1376"/>
        <v>Basic</v>
      </c>
      <c r="B17657" t="str">
        <f t="shared" ca="1" si="1377"/>
        <v>non-surgical periodontics</v>
      </c>
      <c r="C17657">
        <f t="shared" si="1380"/>
        <v>980</v>
      </c>
      <c r="D17657" t="str">
        <f t="shared" ca="1" si="1378"/>
        <v xml:space="preserve">Non-surgical treatment of the gums and supporting structures of the teeth </v>
      </c>
      <c r="E17657">
        <f t="shared" ca="1" si="1379"/>
        <v>12</v>
      </c>
    </row>
    <row r="17658" spans="1:5" x14ac:dyDescent="0.2">
      <c r="A17658" t="str">
        <f t="shared" ca="1" si="1376"/>
        <v>Diagnostics and Preventative</v>
      </c>
      <c r="B17658" t="str">
        <f t="shared" ca="1" si="1377"/>
        <v>Prophylaxis</v>
      </c>
      <c r="C17658">
        <f t="shared" si="1380"/>
        <v>980</v>
      </c>
      <c r="D17658">
        <f t="shared" ca="1" si="1378"/>
        <v>0</v>
      </c>
      <c r="E17658">
        <f t="shared" ca="1" si="1379"/>
        <v>4</v>
      </c>
    </row>
    <row r="17659" spans="1:5" x14ac:dyDescent="0.2">
      <c r="A17659" t="str">
        <f t="shared" ca="1" si="1376"/>
        <v>Basic</v>
      </c>
      <c r="B17659" t="str">
        <f t="shared" ca="1" si="1377"/>
        <v>general anesthesia</v>
      </c>
      <c r="C17659">
        <f t="shared" si="1380"/>
        <v>980</v>
      </c>
      <c r="D17659" t="str">
        <f t="shared" ca="1" si="1378"/>
        <v>Covered when used in conjunction with covered oral surgical procedures</v>
      </c>
      <c r="E17659">
        <f t="shared" ca="1" si="1379"/>
        <v>13</v>
      </c>
    </row>
    <row r="17660" spans="1:5" x14ac:dyDescent="0.2">
      <c r="A17660" t="str">
        <f t="shared" ca="1" si="1376"/>
        <v>Diagnostics and Preventative</v>
      </c>
      <c r="B17660" t="str">
        <f t="shared" ca="1" si="1377"/>
        <v>Sealants</v>
      </c>
      <c r="C17660">
        <f t="shared" si="1380"/>
        <v>981</v>
      </c>
      <c r="D17660">
        <f t="shared" ca="1" si="1378"/>
        <v>0</v>
      </c>
      <c r="E17660">
        <f t="shared" ca="1" si="1379"/>
        <v>6</v>
      </c>
    </row>
    <row r="17661" spans="1:5" x14ac:dyDescent="0.2">
      <c r="A17661" t="str">
        <f t="shared" ca="1" si="1376"/>
        <v>Basic</v>
      </c>
      <c r="B17661" t="str">
        <f t="shared" ca="1" si="1377"/>
        <v>non-surgical periodontics</v>
      </c>
      <c r="C17661">
        <f t="shared" si="1380"/>
        <v>981</v>
      </c>
      <c r="D17661" t="str">
        <f t="shared" ca="1" si="1378"/>
        <v xml:space="preserve">Non-surgical treatment of the gums and supporting structures of the teeth </v>
      </c>
      <c r="E17661">
        <f t="shared" ca="1" si="1379"/>
        <v>12</v>
      </c>
    </row>
    <row r="17662" spans="1:5" x14ac:dyDescent="0.2">
      <c r="A17662" t="str">
        <f t="shared" ca="1" si="1376"/>
        <v>Other</v>
      </c>
      <c r="B17662" t="str">
        <f t="shared" ca="1" si="1377"/>
        <v>Implants</v>
      </c>
      <c r="C17662">
        <f t="shared" si="1380"/>
        <v>981</v>
      </c>
      <c r="D17662" t="str">
        <f t="shared" ca="1" si="1378"/>
        <v>Implant dental work</v>
      </c>
      <c r="E17662">
        <f t="shared" ca="1" si="1379"/>
        <v>18</v>
      </c>
    </row>
    <row r="17663" spans="1:5" x14ac:dyDescent="0.2">
      <c r="A17663" t="str">
        <f t="shared" ca="1" si="1376"/>
        <v>Diagnostics and Preventative</v>
      </c>
      <c r="B17663" t="str">
        <f t="shared" ca="1" si="1377"/>
        <v>Full-mouth x-ray</v>
      </c>
      <c r="C17663">
        <f t="shared" si="1380"/>
        <v>981</v>
      </c>
      <c r="D17663">
        <f t="shared" ca="1" si="1378"/>
        <v>0</v>
      </c>
      <c r="E17663">
        <f t="shared" ca="1" si="1379"/>
        <v>3</v>
      </c>
    </row>
    <row r="17664" spans="1:5" x14ac:dyDescent="0.2">
      <c r="A17664" t="str">
        <f t="shared" ca="1" si="1376"/>
        <v>Basic</v>
      </c>
      <c r="B17664" t="str">
        <f t="shared" ca="1" si="1377"/>
        <v>general anesthesia</v>
      </c>
      <c r="C17664">
        <f t="shared" si="1380"/>
        <v>981</v>
      </c>
      <c r="D17664" t="str">
        <f t="shared" ca="1" si="1378"/>
        <v>Covered when used in conjunction with covered oral surgical procedures</v>
      </c>
      <c r="E17664">
        <f t="shared" ca="1" si="1379"/>
        <v>13</v>
      </c>
    </row>
    <row r="17665" spans="1:5" x14ac:dyDescent="0.2">
      <c r="A17665" t="str">
        <f t="shared" ca="1" si="1376"/>
        <v>Diagnostics and Preventative</v>
      </c>
      <c r="B17665" t="str">
        <f t="shared" ca="1" si="1377"/>
        <v>Periodic Exams</v>
      </c>
      <c r="C17665">
        <f t="shared" si="1380"/>
        <v>981</v>
      </c>
      <c r="D17665">
        <f t="shared" ca="1" si="1378"/>
        <v>0</v>
      </c>
      <c r="E17665">
        <f t="shared" ca="1" si="1379"/>
        <v>1</v>
      </c>
    </row>
    <row r="17666" spans="1:5" x14ac:dyDescent="0.2">
      <c r="A17666" t="str">
        <f t="shared" ref="A17666:A17729" ca="1" si="1381">INDEX(services,E17666,1)</f>
        <v>Basic</v>
      </c>
      <c r="B17666" t="str">
        <f t="shared" ref="B17666:B17729" ca="1" si="1382">INDEX(services,E17666,2)</f>
        <v>endodontics</v>
      </c>
      <c r="C17666">
        <f t="shared" si="1380"/>
        <v>981</v>
      </c>
      <c r="D17666" t="str">
        <f t="shared" ref="D17666:D17729" ca="1" si="1383">INDEX(services,E17666,3)</f>
        <v>Root canal, pulpal therapy</v>
      </c>
      <c r="E17666">
        <f t="shared" ref="E17666:E17729" ca="1" si="1384">RANDBETWEEN(1,ROWS(services))</f>
        <v>10</v>
      </c>
    </row>
    <row r="17667" spans="1:5" x14ac:dyDescent="0.2">
      <c r="A17667" t="str">
        <f t="shared" ca="1" si="1381"/>
        <v>Diagnostics and Preventative</v>
      </c>
      <c r="B17667" t="str">
        <f t="shared" ca="1" si="1382"/>
        <v>Full-mouth x-ray</v>
      </c>
      <c r="C17667">
        <f t="shared" si="1380"/>
        <v>981</v>
      </c>
      <c r="D17667">
        <f t="shared" ca="1" si="1383"/>
        <v>0</v>
      </c>
      <c r="E17667">
        <f t="shared" ca="1" si="1384"/>
        <v>3</v>
      </c>
    </row>
    <row r="17668" spans="1:5" x14ac:dyDescent="0.2">
      <c r="A17668" t="str">
        <f t="shared" ca="1" si="1381"/>
        <v>Diagnostics and Preventative</v>
      </c>
      <c r="B17668" t="str">
        <f t="shared" ca="1" si="1382"/>
        <v>Sealants</v>
      </c>
      <c r="C17668">
        <f t="shared" si="1380"/>
        <v>981</v>
      </c>
      <c r="D17668">
        <f t="shared" ca="1" si="1383"/>
        <v>0</v>
      </c>
      <c r="E17668">
        <f t="shared" ca="1" si="1384"/>
        <v>6</v>
      </c>
    </row>
    <row r="17669" spans="1:5" x14ac:dyDescent="0.2">
      <c r="A17669" t="str">
        <f t="shared" ca="1" si="1381"/>
        <v>Diagnostics and Preventative</v>
      </c>
      <c r="B17669" t="str">
        <f t="shared" ca="1" si="1382"/>
        <v>Prophylaxis</v>
      </c>
      <c r="C17669">
        <f t="shared" si="1380"/>
        <v>981</v>
      </c>
      <c r="D17669">
        <f t="shared" ca="1" si="1383"/>
        <v>0</v>
      </c>
      <c r="E17669">
        <f t="shared" ca="1" si="1384"/>
        <v>4</v>
      </c>
    </row>
    <row r="17670" spans="1:5" x14ac:dyDescent="0.2">
      <c r="A17670" t="str">
        <f t="shared" ca="1" si="1381"/>
        <v>Major</v>
      </c>
      <c r="B17670" t="str">
        <f t="shared" ca="1" si="1382"/>
        <v>major restorative</v>
      </c>
      <c r="C17670">
        <f t="shared" si="1380"/>
        <v>981</v>
      </c>
      <c r="D17670" t="str">
        <f t="shared" ca="1" si="1383"/>
        <v>Single crowns, inlays, onlays</v>
      </c>
      <c r="E17670">
        <f t="shared" ca="1" si="1384"/>
        <v>14</v>
      </c>
    </row>
    <row r="17671" spans="1:5" x14ac:dyDescent="0.2">
      <c r="A17671" t="str">
        <f t="shared" ca="1" si="1381"/>
        <v>Major</v>
      </c>
      <c r="B17671" t="str">
        <f t="shared" ca="1" si="1382"/>
        <v>temporomandibular joint dysfunction</v>
      </c>
      <c r="C17671">
        <f t="shared" si="1380"/>
        <v>981</v>
      </c>
      <c r="D17671" t="str">
        <f t="shared" ca="1" si="1383"/>
        <v>Services relating to hinging joints of the jaw</v>
      </c>
      <c r="E17671">
        <f t="shared" ca="1" si="1384"/>
        <v>16</v>
      </c>
    </row>
    <row r="17672" spans="1:5" x14ac:dyDescent="0.2">
      <c r="A17672" t="str">
        <f t="shared" ca="1" si="1381"/>
        <v>Other</v>
      </c>
      <c r="B17672" t="str">
        <f t="shared" ca="1" si="1382"/>
        <v>Implants</v>
      </c>
      <c r="C17672">
        <f t="shared" si="1380"/>
        <v>981</v>
      </c>
      <c r="D17672" t="str">
        <f t="shared" ca="1" si="1383"/>
        <v>Implant dental work</v>
      </c>
      <c r="E17672">
        <f t="shared" ca="1" si="1384"/>
        <v>18</v>
      </c>
    </row>
    <row r="17673" spans="1:5" x14ac:dyDescent="0.2">
      <c r="A17673" t="str">
        <f t="shared" ca="1" si="1381"/>
        <v>Diagnostics and Preventative</v>
      </c>
      <c r="B17673" t="str">
        <f t="shared" ca="1" si="1382"/>
        <v>Periodic Exams</v>
      </c>
      <c r="C17673">
        <f t="shared" si="1380"/>
        <v>981</v>
      </c>
      <c r="D17673">
        <f t="shared" ca="1" si="1383"/>
        <v>0</v>
      </c>
      <c r="E17673">
        <f t="shared" ca="1" si="1384"/>
        <v>1</v>
      </c>
    </row>
    <row r="17674" spans="1:5" x14ac:dyDescent="0.2">
      <c r="A17674" t="str">
        <f t="shared" ca="1" si="1381"/>
        <v>Diagnostics and Preventative</v>
      </c>
      <c r="B17674" t="str">
        <f t="shared" ca="1" si="1382"/>
        <v>Sealants</v>
      </c>
      <c r="C17674">
        <f t="shared" si="1380"/>
        <v>981</v>
      </c>
      <c r="D17674">
        <f t="shared" ca="1" si="1383"/>
        <v>0</v>
      </c>
      <c r="E17674">
        <f t="shared" ca="1" si="1384"/>
        <v>6</v>
      </c>
    </row>
    <row r="17675" spans="1:5" x14ac:dyDescent="0.2">
      <c r="A17675" t="str">
        <f t="shared" ca="1" si="1381"/>
        <v>Basic</v>
      </c>
      <c r="B17675" t="str">
        <f t="shared" ca="1" si="1382"/>
        <v>general anesthesia</v>
      </c>
      <c r="C17675">
        <f t="shared" si="1380"/>
        <v>981</v>
      </c>
      <c r="D17675" t="str">
        <f t="shared" ca="1" si="1383"/>
        <v>Covered when used in conjunction with covered oral surgical procedures</v>
      </c>
      <c r="E17675">
        <f t="shared" ca="1" si="1384"/>
        <v>13</v>
      </c>
    </row>
    <row r="17676" spans="1:5" x14ac:dyDescent="0.2">
      <c r="A17676" t="str">
        <f t="shared" ca="1" si="1381"/>
        <v>Diagnostics and Preventative</v>
      </c>
      <c r="B17676" t="str">
        <f t="shared" ca="1" si="1382"/>
        <v>Space Maintainers</v>
      </c>
      <c r="C17676">
        <f t="shared" si="1380"/>
        <v>981</v>
      </c>
      <c r="D17676">
        <f t="shared" ca="1" si="1383"/>
        <v>0</v>
      </c>
      <c r="E17676">
        <f t="shared" ca="1" si="1384"/>
        <v>7</v>
      </c>
    </row>
    <row r="17677" spans="1:5" x14ac:dyDescent="0.2">
      <c r="A17677" t="str">
        <f t="shared" ca="1" si="1381"/>
        <v>Diagnostics and Preventative</v>
      </c>
      <c r="B17677" t="str">
        <f t="shared" ca="1" si="1382"/>
        <v>Space Maintainers</v>
      </c>
      <c r="C17677">
        <f t="shared" si="1380"/>
        <v>981</v>
      </c>
      <c r="D17677">
        <f t="shared" ca="1" si="1383"/>
        <v>0</v>
      </c>
      <c r="E17677">
        <f t="shared" ca="1" si="1384"/>
        <v>7</v>
      </c>
    </row>
    <row r="17678" spans="1:5" x14ac:dyDescent="0.2">
      <c r="A17678" t="str">
        <f t="shared" ca="1" si="1381"/>
        <v>Other</v>
      </c>
      <c r="B17678" t="str">
        <f t="shared" ca="1" si="1382"/>
        <v>Implants</v>
      </c>
      <c r="C17678">
        <f t="shared" si="1380"/>
        <v>982</v>
      </c>
      <c r="D17678" t="str">
        <f t="shared" ca="1" si="1383"/>
        <v>Implant dental work</v>
      </c>
      <c r="E17678">
        <f t="shared" ca="1" si="1384"/>
        <v>18</v>
      </c>
    </row>
    <row r="17679" spans="1:5" x14ac:dyDescent="0.2">
      <c r="A17679" t="str">
        <f t="shared" ca="1" si="1381"/>
        <v>Other</v>
      </c>
      <c r="B17679" t="str">
        <f t="shared" ca="1" si="1382"/>
        <v>Implants</v>
      </c>
      <c r="C17679">
        <f t="shared" si="1380"/>
        <v>982</v>
      </c>
      <c r="D17679" t="str">
        <f t="shared" ca="1" si="1383"/>
        <v>Implant dental work</v>
      </c>
      <c r="E17679">
        <f t="shared" ca="1" si="1384"/>
        <v>18</v>
      </c>
    </row>
    <row r="17680" spans="1:5" x14ac:dyDescent="0.2">
      <c r="A17680" t="str">
        <f t="shared" ca="1" si="1381"/>
        <v>Basic</v>
      </c>
      <c r="B17680" t="str">
        <f t="shared" ca="1" si="1382"/>
        <v>basic restorative</v>
      </c>
      <c r="C17680">
        <f t="shared" si="1380"/>
        <v>982</v>
      </c>
      <c r="D17680" t="str">
        <f t="shared" ca="1" si="1383"/>
        <v>Fillings (amalgam "silver" and composite "white" non-molar)</v>
      </c>
      <c r="E17680">
        <f t="shared" ca="1" si="1384"/>
        <v>8</v>
      </c>
    </row>
    <row r="17681" spans="1:5" x14ac:dyDescent="0.2">
      <c r="A17681" t="str">
        <f t="shared" ca="1" si="1381"/>
        <v>Diagnostics and Preventative</v>
      </c>
      <c r="B17681" t="str">
        <f t="shared" ca="1" si="1382"/>
        <v>Full-mouth x-ray</v>
      </c>
      <c r="C17681">
        <f t="shared" si="1380"/>
        <v>982</v>
      </c>
      <c r="D17681">
        <f t="shared" ca="1" si="1383"/>
        <v>0</v>
      </c>
      <c r="E17681">
        <f t="shared" ca="1" si="1384"/>
        <v>3</v>
      </c>
    </row>
    <row r="17682" spans="1:5" x14ac:dyDescent="0.2">
      <c r="A17682" t="str">
        <f t="shared" ca="1" si="1381"/>
        <v>Diagnostics and Preventative</v>
      </c>
      <c r="B17682" t="str">
        <f t="shared" ca="1" si="1382"/>
        <v>Bitewing x-rays</v>
      </c>
      <c r="C17682">
        <f t="shared" si="1380"/>
        <v>982</v>
      </c>
      <c r="D17682">
        <f t="shared" ca="1" si="1383"/>
        <v>0</v>
      </c>
      <c r="E17682">
        <f t="shared" ca="1" si="1384"/>
        <v>2</v>
      </c>
    </row>
    <row r="17683" spans="1:5" x14ac:dyDescent="0.2">
      <c r="A17683" t="str">
        <f t="shared" ca="1" si="1381"/>
        <v>Basic</v>
      </c>
      <c r="B17683" t="str">
        <f t="shared" ca="1" si="1382"/>
        <v>non-surgical periodontics</v>
      </c>
      <c r="C17683">
        <f t="shared" si="1380"/>
        <v>982</v>
      </c>
      <c r="D17683" t="str">
        <f t="shared" ca="1" si="1383"/>
        <v xml:space="preserve">Non-surgical treatment of the gums and supporting structures of the teeth </v>
      </c>
      <c r="E17683">
        <f t="shared" ca="1" si="1384"/>
        <v>12</v>
      </c>
    </row>
    <row r="17684" spans="1:5" x14ac:dyDescent="0.2">
      <c r="A17684" t="str">
        <f t="shared" ca="1" si="1381"/>
        <v>Major</v>
      </c>
      <c r="B17684" t="str">
        <f t="shared" ca="1" si="1382"/>
        <v>major restorative</v>
      </c>
      <c r="C17684">
        <f t="shared" si="1380"/>
        <v>982</v>
      </c>
      <c r="D17684" t="str">
        <f t="shared" ca="1" si="1383"/>
        <v>Single crowns, inlays, onlays</v>
      </c>
      <c r="E17684">
        <f t="shared" ca="1" si="1384"/>
        <v>14</v>
      </c>
    </row>
    <row r="17685" spans="1:5" x14ac:dyDescent="0.2">
      <c r="A17685" t="str">
        <f t="shared" ca="1" si="1381"/>
        <v>Basic</v>
      </c>
      <c r="B17685" t="str">
        <f t="shared" ca="1" si="1382"/>
        <v>surgical periodontics</v>
      </c>
      <c r="C17685">
        <f t="shared" si="1380"/>
        <v>982</v>
      </c>
      <c r="D17685" t="str">
        <f t="shared" ca="1" si="1383"/>
        <v>Surgical treatment of the gums and supporting structures of the teeth</v>
      </c>
      <c r="E17685">
        <f t="shared" ca="1" si="1384"/>
        <v>11</v>
      </c>
    </row>
    <row r="17686" spans="1:5" x14ac:dyDescent="0.2">
      <c r="A17686" t="str">
        <f t="shared" ca="1" si="1381"/>
        <v>Diagnostics and Preventative</v>
      </c>
      <c r="B17686" t="str">
        <f t="shared" ca="1" si="1382"/>
        <v>Periodic Exams</v>
      </c>
      <c r="C17686">
        <f t="shared" si="1380"/>
        <v>982</v>
      </c>
      <c r="D17686">
        <f t="shared" ca="1" si="1383"/>
        <v>0</v>
      </c>
      <c r="E17686">
        <f t="shared" ca="1" si="1384"/>
        <v>1</v>
      </c>
    </row>
    <row r="17687" spans="1:5" x14ac:dyDescent="0.2">
      <c r="A17687" t="str">
        <f t="shared" ca="1" si="1381"/>
        <v>Basic</v>
      </c>
      <c r="B17687" t="str">
        <f t="shared" ca="1" si="1382"/>
        <v>oral surgery</v>
      </c>
      <c r="C17687">
        <f t="shared" si="1380"/>
        <v>982</v>
      </c>
      <c r="D17687" t="str">
        <f t="shared" ca="1" si="1383"/>
        <v>Extraction and other surgery procedures, incl. pre- and post-operative care</v>
      </c>
      <c r="E17687">
        <f t="shared" ca="1" si="1384"/>
        <v>9</v>
      </c>
    </row>
    <row r="17688" spans="1:5" x14ac:dyDescent="0.2">
      <c r="A17688" t="str">
        <f t="shared" ca="1" si="1381"/>
        <v>Diagnostics and Preventative</v>
      </c>
      <c r="B17688" t="str">
        <f t="shared" ca="1" si="1382"/>
        <v>Periodic Exams</v>
      </c>
      <c r="C17688">
        <f t="shared" si="1380"/>
        <v>982</v>
      </c>
      <c r="D17688">
        <f t="shared" ca="1" si="1383"/>
        <v>0</v>
      </c>
      <c r="E17688">
        <f t="shared" ca="1" si="1384"/>
        <v>1</v>
      </c>
    </row>
    <row r="17689" spans="1:5" x14ac:dyDescent="0.2">
      <c r="A17689" t="str">
        <f t="shared" ca="1" si="1381"/>
        <v>Basic</v>
      </c>
      <c r="B17689" t="str">
        <f t="shared" ca="1" si="1382"/>
        <v>non-surgical periodontics</v>
      </c>
      <c r="C17689">
        <f t="shared" si="1380"/>
        <v>982</v>
      </c>
      <c r="D17689" t="str">
        <f t="shared" ca="1" si="1383"/>
        <v xml:space="preserve">Non-surgical treatment of the gums and supporting structures of the teeth </v>
      </c>
      <c r="E17689">
        <f t="shared" ca="1" si="1384"/>
        <v>12</v>
      </c>
    </row>
    <row r="17690" spans="1:5" x14ac:dyDescent="0.2">
      <c r="A17690" t="str">
        <f t="shared" ca="1" si="1381"/>
        <v>Diagnostics and Preventative</v>
      </c>
      <c r="B17690" t="str">
        <f t="shared" ca="1" si="1382"/>
        <v>Bitewing x-rays</v>
      </c>
      <c r="C17690">
        <f t="shared" si="1380"/>
        <v>982</v>
      </c>
      <c r="D17690">
        <f t="shared" ca="1" si="1383"/>
        <v>0</v>
      </c>
      <c r="E17690">
        <f t="shared" ca="1" si="1384"/>
        <v>2</v>
      </c>
    </row>
    <row r="17691" spans="1:5" x14ac:dyDescent="0.2">
      <c r="A17691" t="str">
        <f t="shared" ca="1" si="1381"/>
        <v>Basic</v>
      </c>
      <c r="B17691" t="str">
        <f t="shared" ca="1" si="1382"/>
        <v>general anesthesia</v>
      </c>
      <c r="C17691">
        <f t="shared" si="1380"/>
        <v>982</v>
      </c>
      <c r="D17691" t="str">
        <f t="shared" ca="1" si="1383"/>
        <v>Covered when used in conjunction with covered oral surgical procedures</v>
      </c>
      <c r="E17691">
        <f t="shared" ca="1" si="1384"/>
        <v>13</v>
      </c>
    </row>
    <row r="17692" spans="1:5" x14ac:dyDescent="0.2">
      <c r="A17692" t="str">
        <f t="shared" ca="1" si="1381"/>
        <v>Basic</v>
      </c>
      <c r="B17692" t="str">
        <f t="shared" ca="1" si="1382"/>
        <v>basic restorative</v>
      </c>
      <c r="C17692">
        <f t="shared" si="1380"/>
        <v>982</v>
      </c>
      <c r="D17692" t="str">
        <f t="shared" ca="1" si="1383"/>
        <v>Fillings (amalgam "silver" and composite "white" non-molar)</v>
      </c>
      <c r="E17692">
        <f t="shared" ca="1" si="1384"/>
        <v>8</v>
      </c>
    </row>
    <row r="17693" spans="1:5" x14ac:dyDescent="0.2">
      <c r="A17693" t="str">
        <f t="shared" ca="1" si="1381"/>
        <v>Major</v>
      </c>
      <c r="B17693" t="str">
        <f t="shared" ca="1" si="1382"/>
        <v>temporomandibular joint dysfunction</v>
      </c>
      <c r="C17693">
        <f t="shared" si="1380"/>
        <v>982</v>
      </c>
      <c r="D17693" t="str">
        <f t="shared" ca="1" si="1383"/>
        <v>Services relating to hinging joints of the jaw</v>
      </c>
      <c r="E17693">
        <f t="shared" ca="1" si="1384"/>
        <v>16</v>
      </c>
    </row>
    <row r="17694" spans="1:5" x14ac:dyDescent="0.2">
      <c r="A17694" t="str">
        <f t="shared" ca="1" si="1381"/>
        <v>Major</v>
      </c>
      <c r="B17694" t="str">
        <f t="shared" ca="1" si="1382"/>
        <v>major restorative</v>
      </c>
      <c r="C17694">
        <f t="shared" si="1380"/>
        <v>982</v>
      </c>
      <c r="D17694" t="str">
        <f t="shared" ca="1" si="1383"/>
        <v>Single crowns, inlays, onlays</v>
      </c>
      <c r="E17694">
        <f t="shared" ca="1" si="1384"/>
        <v>14</v>
      </c>
    </row>
    <row r="17695" spans="1:5" x14ac:dyDescent="0.2">
      <c r="A17695" t="str">
        <f t="shared" ca="1" si="1381"/>
        <v>Diagnostics and Preventative</v>
      </c>
      <c r="B17695" t="str">
        <f t="shared" ca="1" si="1382"/>
        <v>Full-mouth x-ray</v>
      </c>
      <c r="C17695">
        <f t="shared" si="1380"/>
        <v>982</v>
      </c>
      <c r="D17695">
        <f t="shared" ca="1" si="1383"/>
        <v>0</v>
      </c>
      <c r="E17695">
        <f t="shared" ca="1" si="1384"/>
        <v>3</v>
      </c>
    </row>
    <row r="17696" spans="1:5" x14ac:dyDescent="0.2">
      <c r="A17696" t="str">
        <f t="shared" ca="1" si="1381"/>
        <v>Diagnostics and Preventative</v>
      </c>
      <c r="B17696" t="str">
        <f t="shared" ca="1" si="1382"/>
        <v>Full-mouth x-ray</v>
      </c>
      <c r="C17696">
        <f t="shared" si="1380"/>
        <v>983</v>
      </c>
      <c r="D17696">
        <f t="shared" ca="1" si="1383"/>
        <v>0</v>
      </c>
      <c r="E17696">
        <f t="shared" ca="1" si="1384"/>
        <v>3</v>
      </c>
    </row>
    <row r="17697" spans="1:5" x14ac:dyDescent="0.2">
      <c r="A17697" t="str">
        <f t="shared" ca="1" si="1381"/>
        <v>Other</v>
      </c>
      <c r="B17697" t="str">
        <f t="shared" ca="1" si="1382"/>
        <v>Implants</v>
      </c>
      <c r="C17697">
        <f t="shared" si="1380"/>
        <v>983</v>
      </c>
      <c r="D17697" t="str">
        <f t="shared" ca="1" si="1383"/>
        <v>Implant dental work</v>
      </c>
      <c r="E17697">
        <f t="shared" ca="1" si="1384"/>
        <v>18</v>
      </c>
    </row>
    <row r="17698" spans="1:5" x14ac:dyDescent="0.2">
      <c r="A17698" t="str">
        <f t="shared" ca="1" si="1381"/>
        <v>Basic</v>
      </c>
      <c r="B17698" t="str">
        <f t="shared" ca="1" si="1382"/>
        <v>general anesthesia</v>
      </c>
      <c r="C17698">
        <f t="shared" si="1380"/>
        <v>983</v>
      </c>
      <c r="D17698" t="str">
        <f t="shared" ca="1" si="1383"/>
        <v>Covered when used in conjunction with covered oral surgical procedures</v>
      </c>
      <c r="E17698">
        <f t="shared" ca="1" si="1384"/>
        <v>13</v>
      </c>
    </row>
    <row r="17699" spans="1:5" x14ac:dyDescent="0.2">
      <c r="A17699" t="str">
        <f t="shared" ca="1" si="1381"/>
        <v>Diagnostics and Preventative</v>
      </c>
      <c r="B17699" t="str">
        <f t="shared" ca="1" si="1382"/>
        <v>Full-mouth x-ray</v>
      </c>
      <c r="C17699">
        <f t="shared" si="1380"/>
        <v>983</v>
      </c>
      <c r="D17699">
        <f t="shared" ca="1" si="1383"/>
        <v>0</v>
      </c>
      <c r="E17699">
        <f t="shared" ca="1" si="1384"/>
        <v>3</v>
      </c>
    </row>
    <row r="17700" spans="1:5" x14ac:dyDescent="0.2">
      <c r="A17700" t="str">
        <f t="shared" ca="1" si="1381"/>
        <v>Major</v>
      </c>
      <c r="B17700" t="str">
        <f t="shared" ca="1" si="1382"/>
        <v>prosthodontics</v>
      </c>
      <c r="C17700">
        <f t="shared" si="1380"/>
        <v>983</v>
      </c>
      <c r="D17700" t="str">
        <f t="shared" ca="1" si="1383"/>
        <v>Procedures for replacement of missing teeth by construction or repair of bridges and partial or complete dentures</v>
      </c>
      <c r="E17700">
        <f t="shared" ca="1" si="1384"/>
        <v>15</v>
      </c>
    </row>
    <row r="17701" spans="1:5" x14ac:dyDescent="0.2">
      <c r="A17701" t="str">
        <f t="shared" ca="1" si="1381"/>
        <v>Basic</v>
      </c>
      <c r="B17701" t="str">
        <f t="shared" ca="1" si="1382"/>
        <v>general anesthesia</v>
      </c>
      <c r="C17701">
        <f t="shared" si="1380"/>
        <v>983</v>
      </c>
      <c r="D17701" t="str">
        <f t="shared" ca="1" si="1383"/>
        <v>Covered when used in conjunction with covered oral surgical procedures</v>
      </c>
      <c r="E17701">
        <f t="shared" ca="1" si="1384"/>
        <v>13</v>
      </c>
    </row>
    <row r="17702" spans="1:5" x14ac:dyDescent="0.2">
      <c r="A17702" t="str">
        <f t="shared" ca="1" si="1381"/>
        <v>Basic</v>
      </c>
      <c r="B17702" t="str">
        <f t="shared" ca="1" si="1382"/>
        <v>oral surgery</v>
      </c>
      <c r="C17702">
        <f t="shared" si="1380"/>
        <v>983</v>
      </c>
      <c r="D17702" t="str">
        <f t="shared" ca="1" si="1383"/>
        <v>Extraction and other surgery procedures, incl. pre- and post-operative care</v>
      </c>
      <c r="E17702">
        <f t="shared" ca="1" si="1384"/>
        <v>9</v>
      </c>
    </row>
    <row r="17703" spans="1:5" x14ac:dyDescent="0.2">
      <c r="A17703" t="str">
        <f t="shared" ca="1" si="1381"/>
        <v>Diagnostics and Preventative</v>
      </c>
      <c r="B17703" t="str">
        <f t="shared" ca="1" si="1382"/>
        <v>Space Maintainers</v>
      </c>
      <c r="C17703">
        <f t="shared" si="1380"/>
        <v>983</v>
      </c>
      <c r="D17703">
        <f t="shared" ca="1" si="1383"/>
        <v>0</v>
      </c>
      <c r="E17703">
        <f t="shared" ca="1" si="1384"/>
        <v>7</v>
      </c>
    </row>
    <row r="17704" spans="1:5" x14ac:dyDescent="0.2">
      <c r="A17704" t="str">
        <f t="shared" ca="1" si="1381"/>
        <v>Major</v>
      </c>
      <c r="B17704" t="str">
        <f t="shared" ca="1" si="1382"/>
        <v>major restorative</v>
      </c>
      <c r="C17704">
        <f t="shared" ref="C17704:C17767" si="1385">IF(MOD(ROW(C17704)-2,18)&lt;&gt;0,C17703,C17703+1)</f>
        <v>983</v>
      </c>
      <c r="D17704" t="str">
        <f t="shared" ca="1" si="1383"/>
        <v>Single crowns, inlays, onlays</v>
      </c>
      <c r="E17704">
        <f t="shared" ca="1" si="1384"/>
        <v>14</v>
      </c>
    </row>
    <row r="17705" spans="1:5" x14ac:dyDescent="0.2">
      <c r="A17705" t="str">
        <f t="shared" ca="1" si="1381"/>
        <v>Basic</v>
      </c>
      <c r="B17705" t="str">
        <f t="shared" ca="1" si="1382"/>
        <v>surgical periodontics</v>
      </c>
      <c r="C17705">
        <f t="shared" si="1385"/>
        <v>983</v>
      </c>
      <c r="D17705" t="str">
        <f t="shared" ca="1" si="1383"/>
        <v>Surgical treatment of the gums and supporting structures of the teeth</v>
      </c>
      <c r="E17705">
        <f t="shared" ca="1" si="1384"/>
        <v>11</v>
      </c>
    </row>
    <row r="17706" spans="1:5" x14ac:dyDescent="0.2">
      <c r="A17706" t="str">
        <f t="shared" ca="1" si="1381"/>
        <v>Basic</v>
      </c>
      <c r="B17706" t="str">
        <f t="shared" ca="1" si="1382"/>
        <v>non-surgical periodontics</v>
      </c>
      <c r="C17706">
        <f t="shared" si="1385"/>
        <v>983</v>
      </c>
      <c r="D17706" t="str">
        <f t="shared" ca="1" si="1383"/>
        <v xml:space="preserve">Non-surgical treatment of the gums and supporting structures of the teeth </v>
      </c>
      <c r="E17706">
        <f t="shared" ca="1" si="1384"/>
        <v>12</v>
      </c>
    </row>
    <row r="17707" spans="1:5" x14ac:dyDescent="0.2">
      <c r="A17707" t="str">
        <f t="shared" ca="1" si="1381"/>
        <v>Diagnostics and Preventative</v>
      </c>
      <c r="B17707" t="str">
        <f t="shared" ca="1" si="1382"/>
        <v>Periodic Exams</v>
      </c>
      <c r="C17707">
        <f t="shared" si="1385"/>
        <v>983</v>
      </c>
      <c r="D17707">
        <f t="shared" ca="1" si="1383"/>
        <v>0</v>
      </c>
      <c r="E17707">
        <f t="shared" ca="1" si="1384"/>
        <v>1</v>
      </c>
    </row>
    <row r="17708" spans="1:5" x14ac:dyDescent="0.2">
      <c r="A17708" t="str">
        <f t="shared" ca="1" si="1381"/>
        <v>Major</v>
      </c>
      <c r="B17708" t="str">
        <f t="shared" ca="1" si="1382"/>
        <v>temporomandibular joint dysfunction</v>
      </c>
      <c r="C17708">
        <f t="shared" si="1385"/>
        <v>983</v>
      </c>
      <c r="D17708" t="str">
        <f t="shared" ca="1" si="1383"/>
        <v>Services relating to hinging joints of the jaw</v>
      </c>
      <c r="E17708">
        <f t="shared" ca="1" si="1384"/>
        <v>16</v>
      </c>
    </row>
    <row r="17709" spans="1:5" x14ac:dyDescent="0.2">
      <c r="A17709" t="str">
        <f t="shared" ca="1" si="1381"/>
        <v>Diagnostics and Preventative</v>
      </c>
      <c r="B17709" t="str">
        <f t="shared" ca="1" si="1382"/>
        <v>Bitewing x-rays</v>
      </c>
      <c r="C17709">
        <f t="shared" si="1385"/>
        <v>983</v>
      </c>
      <c r="D17709">
        <f t="shared" ca="1" si="1383"/>
        <v>0</v>
      </c>
      <c r="E17709">
        <f t="shared" ca="1" si="1384"/>
        <v>2</v>
      </c>
    </row>
    <row r="17710" spans="1:5" x14ac:dyDescent="0.2">
      <c r="A17710" t="str">
        <f t="shared" ca="1" si="1381"/>
        <v>Basic</v>
      </c>
      <c r="B17710" t="str">
        <f t="shared" ca="1" si="1382"/>
        <v>non-surgical periodontics</v>
      </c>
      <c r="C17710">
        <f t="shared" si="1385"/>
        <v>983</v>
      </c>
      <c r="D17710" t="str">
        <f t="shared" ca="1" si="1383"/>
        <v xml:space="preserve">Non-surgical treatment of the gums and supporting structures of the teeth </v>
      </c>
      <c r="E17710">
        <f t="shared" ca="1" si="1384"/>
        <v>12</v>
      </c>
    </row>
    <row r="17711" spans="1:5" x14ac:dyDescent="0.2">
      <c r="A17711" t="str">
        <f t="shared" ca="1" si="1381"/>
        <v>Diagnostics and Preventative</v>
      </c>
      <c r="B17711" t="str">
        <f t="shared" ca="1" si="1382"/>
        <v>Sealants</v>
      </c>
      <c r="C17711">
        <f t="shared" si="1385"/>
        <v>983</v>
      </c>
      <c r="D17711">
        <f t="shared" ca="1" si="1383"/>
        <v>0</v>
      </c>
      <c r="E17711">
        <f t="shared" ca="1" si="1384"/>
        <v>6</v>
      </c>
    </row>
    <row r="17712" spans="1:5" x14ac:dyDescent="0.2">
      <c r="A17712" t="str">
        <f t="shared" ca="1" si="1381"/>
        <v>Orthodontics</v>
      </c>
      <c r="B17712" t="str">
        <f t="shared" ca="1" si="1382"/>
        <v>orthodontics</v>
      </c>
      <c r="C17712">
        <f t="shared" si="1385"/>
        <v>983</v>
      </c>
      <c r="D17712" t="str">
        <f t="shared" ca="1" si="1383"/>
        <v>For eligible dependents to age 19</v>
      </c>
      <c r="E17712">
        <f t="shared" ca="1" si="1384"/>
        <v>17</v>
      </c>
    </row>
    <row r="17713" spans="1:5" x14ac:dyDescent="0.2">
      <c r="A17713" t="str">
        <f t="shared" ca="1" si="1381"/>
        <v>Basic</v>
      </c>
      <c r="B17713" t="str">
        <f t="shared" ca="1" si="1382"/>
        <v>surgical periodontics</v>
      </c>
      <c r="C17713">
        <f t="shared" si="1385"/>
        <v>983</v>
      </c>
      <c r="D17713" t="str">
        <f t="shared" ca="1" si="1383"/>
        <v>Surgical treatment of the gums and supporting structures of the teeth</v>
      </c>
      <c r="E17713">
        <f t="shared" ca="1" si="1384"/>
        <v>11</v>
      </c>
    </row>
    <row r="17714" spans="1:5" x14ac:dyDescent="0.2">
      <c r="A17714" t="str">
        <f t="shared" ca="1" si="1381"/>
        <v>Major</v>
      </c>
      <c r="B17714" t="str">
        <f t="shared" ca="1" si="1382"/>
        <v>major restorative</v>
      </c>
      <c r="C17714">
        <f t="shared" si="1385"/>
        <v>984</v>
      </c>
      <c r="D17714" t="str">
        <f t="shared" ca="1" si="1383"/>
        <v>Single crowns, inlays, onlays</v>
      </c>
      <c r="E17714">
        <f t="shared" ca="1" si="1384"/>
        <v>14</v>
      </c>
    </row>
    <row r="17715" spans="1:5" x14ac:dyDescent="0.2">
      <c r="A17715" t="str">
        <f t="shared" ca="1" si="1381"/>
        <v>Basic</v>
      </c>
      <c r="B17715" t="str">
        <f t="shared" ca="1" si="1382"/>
        <v>basic restorative</v>
      </c>
      <c r="C17715">
        <f t="shared" si="1385"/>
        <v>984</v>
      </c>
      <c r="D17715" t="str">
        <f t="shared" ca="1" si="1383"/>
        <v>Fillings (amalgam "silver" and composite "white" non-molar)</v>
      </c>
      <c r="E17715">
        <f t="shared" ca="1" si="1384"/>
        <v>8</v>
      </c>
    </row>
    <row r="17716" spans="1:5" x14ac:dyDescent="0.2">
      <c r="A17716" t="str">
        <f t="shared" ca="1" si="1381"/>
        <v>Basic</v>
      </c>
      <c r="B17716" t="str">
        <f t="shared" ca="1" si="1382"/>
        <v>endodontics</v>
      </c>
      <c r="C17716">
        <f t="shared" si="1385"/>
        <v>984</v>
      </c>
      <c r="D17716" t="str">
        <f t="shared" ca="1" si="1383"/>
        <v>Root canal, pulpal therapy</v>
      </c>
      <c r="E17716">
        <f t="shared" ca="1" si="1384"/>
        <v>10</v>
      </c>
    </row>
    <row r="17717" spans="1:5" x14ac:dyDescent="0.2">
      <c r="A17717" t="str">
        <f t="shared" ca="1" si="1381"/>
        <v>Basic</v>
      </c>
      <c r="B17717" t="str">
        <f t="shared" ca="1" si="1382"/>
        <v>non-surgical periodontics</v>
      </c>
      <c r="C17717">
        <f t="shared" si="1385"/>
        <v>984</v>
      </c>
      <c r="D17717" t="str">
        <f t="shared" ca="1" si="1383"/>
        <v xml:space="preserve">Non-surgical treatment of the gums and supporting structures of the teeth </v>
      </c>
      <c r="E17717">
        <f t="shared" ca="1" si="1384"/>
        <v>12</v>
      </c>
    </row>
    <row r="17718" spans="1:5" x14ac:dyDescent="0.2">
      <c r="A17718" t="str">
        <f t="shared" ca="1" si="1381"/>
        <v>Basic</v>
      </c>
      <c r="B17718" t="str">
        <f t="shared" ca="1" si="1382"/>
        <v>surgical periodontics</v>
      </c>
      <c r="C17718">
        <f t="shared" si="1385"/>
        <v>984</v>
      </c>
      <c r="D17718" t="str">
        <f t="shared" ca="1" si="1383"/>
        <v>Surgical treatment of the gums and supporting structures of the teeth</v>
      </c>
      <c r="E17718">
        <f t="shared" ca="1" si="1384"/>
        <v>11</v>
      </c>
    </row>
    <row r="17719" spans="1:5" x14ac:dyDescent="0.2">
      <c r="A17719" t="str">
        <f t="shared" ca="1" si="1381"/>
        <v>Basic</v>
      </c>
      <c r="B17719" t="str">
        <f t="shared" ca="1" si="1382"/>
        <v>endodontics</v>
      </c>
      <c r="C17719">
        <f t="shared" si="1385"/>
        <v>984</v>
      </c>
      <c r="D17719" t="str">
        <f t="shared" ca="1" si="1383"/>
        <v>Root canal, pulpal therapy</v>
      </c>
      <c r="E17719">
        <f t="shared" ca="1" si="1384"/>
        <v>10</v>
      </c>
    </row>
    <row r="17720" spans="1:5" x14ac:dyDescent="0.2">
      <c r="A17720" t="str">
        <f t="shared" ca="1" si="1381"/>
        <v>Major</v>
      </c>
      <c r="B17720" t="str">
        <f t="shared" ca="1" si="1382"/>
        <v>prosthodontics</v>
      </c>
      <c r="C17720">
        <f t="shared" si="1385"/>
        <v>984</v>
      </c>
      <c r="D17720" t="str">
        <f t="shared" ca="1" si="1383"/>
        <v>Procedures for replacement of missing teeth by construction or repair of bridges and partial or complete dentures</v>
      </c>
      <c r="E17720">
        <f t="shared" ca="1" si="1384"/>
        <v>15</v>
      </c>
    </row>
    <row r="17721" spans="1:5" x14ac:dyDescent="0.2">
      <c r="A17721" t="str">
        <f t="shared" ca="1" si="1381"/>
        <v>Basic</v>
      </c>
      <c r="B17721" t="str">
        <f t="shared" ca="1" si="1382"/>
        <v>non-surgical periodontics</v>
      </c>
      <c r="C17721">
        <f t="shared" si="1385"/>
        <v>984</v>
      </c>
      <c r="D17721" t="str">
        <f t="shared" ca="1" si="1383"/>
        <v xml:space="preserve">Non-surgical treatment of the gums and supporting structures of the teeth </v>
      </c>
      <c r="E17721">
        <f t="shared" ca="1" si="1384"/>
        <v>12</v>
      </c>
    </row>
    <row r="17722" spans="1:5" x14ac:dyDescent="0.2">
      <c r="A17722" t="str">
        <f t="shared" ca="1" si="1381"/>
        <v>Diagnostics and Preventative</v>
      </c>
      <c r="B17722" t="str">
        <f t="shared" ca="1" si="1382"/>
        <v>Fluoride treatments</v>
      </c>
      <c r="C17722">
        <f t="shared" si="1385"/>
        <v>984</v>
      </c>
      <c r="D17722">
        <f t="shared" ca="1" si="1383"/>
        <v>0</v>
      </c>
      <c r="E17722">
        <f t="shared" ca="1" si="1384"/>
        <v>5</v>
      </c>
    </row>
    <row r="17723" spans="1:5" x14ac:dyDescent="0.2">
      <c r="A17723" t="str">
        <f t="shared" ca="1" si="1381"/>
        <v>Diagnostics and Preventative</v>
      </c>
      <c r="B17723" t="str">
        <f t="shared" ca="1" si="1382"/>
        <v>Fluoride treatments</v>
      </c>
      <c r="C17723">
        <f t="shared" si="1385"/>
        <v>984</v>
      </c>
      <c r="D17723">
        <f t="shared" ca="1" si="1383"/>
        <v>0</v>
      </c>
      <c r="E17723">
        <f t="shared" ca="1" si="1384"/>
        <v>5</v>
      </c>
    </row>
    <row r="17724" spans="1:5" x14ac:dyDescent="0.2">
      <c r="A17724" t="str">
        <f t="shared" ca="1" si="1381"/>
        <v>Other</v>
      </c>
      <c r="B17724" t="str">
        <f t="shared" ca="1" si="1382"/>
        <v>Implants</v>
      </c>
      <c r="C17724">
        <f t="shared" si="1385"/>
        <v>984</v>
      </c>
      <c r="D17724" t="str">
        <f t="shared" ca="1" si="1383"/>
        <v>Implant dental work</v>
      </c>
      <c r="E17724">
        <f t="shared" ca="1" si="1384"/>
        <v>18</v>
      </c>
    </row>
    <row r="17725" spans="1:5" x14ac:dyDescent="0.2">
      <c r="A17725" t="str">
        <f t="shared" ca="1" si="1381"/>
        <v>Basic</v>
      </c>
      <c r="B17725" t="str">
        <f t="shared" ca="1" si="1382"/>
        <v>basic restorative</v>
      </c>
      <c r="C17725">
        <f t="shared" si="1385"/>
        <v>984</v>
      </c>
      <c r="D17725" t="str">
        <f t="shared" ca="1" si="1383"/>
        <v>Fillings (amalgam "silver" and composite "white" non-molar)</v>
      </c>
      <c r="E17725">
        <f t="shared" ca="1" si="1384"/>
        <v>8</v>
      </c>
    </row>
    <row r="17726" spans="1:5" x14ac:dyDescent="0.2">
      <c r="A17726" t="str">
        <f t="shared" ca="1" si="1381"/>
        <v>Major</v>
      </c>
      <c r="B17726" t="str">
        <f t="shared" ca="1" si="1382"/>
        <v>temporomandibular joint dysfunction</v>
      </c>
      <c r="C17726">
        <f t="shared" si="1385"/>
        <v>984</v>
      </c>
      <c r="D17726" t="str">
        <f t="shared" ca="1" si="1383"/>
        <v>Services relating to hinging joints of the jaw</v>
      </c>
      <c r="E17726">
        <f t="shared" ca="1" si="1384"/>
        <v>16</v>
      </c>
    </row>
    <row r="17727" spans="1:5" x14ac:dyDescent="0.2">
      <c r="A17727" t="str">
        <f t="shared" ca="1" si="1381"/>
        <v>Orthodontics</v>
      </c>
      <c r="B17727" t="str">
        <f t="shared" ca="1" si="1382"/>
        <v>orthodontics</v>
      </c>
      <c r="C17727">
        <f t="shared" si="1385"/>
        <v>984</v>
      </c>
      <c r="D17727" t="str">
        <f t="shared" ca="1" si="1383"/>
        <v>For eligible dependents to age 19</v>
      </c>
      <c r="E17727">
        <f t="shared" ca="1" si="1384"/>
        <v>17</v>
      </c>
    </row>
    <row r="17728" spans="1:5" x14ac:dyDescent="0.2">
      <c r="A17728" t="str">
        <f t="shared" ca="1" si="1381"/>
        <v>Diagnostics and Preventative</v>
      </c>
      <c r="B17728" t="str">
        <f t="shared" ca="1" si="1382"/>
        <v>Fluoride treatments</v>
      </c>
      <c r="C17728">
        <f t="shared" si="1385"/>
        <v>984</v>
      </c>
      <c r="D17728">
        <f t="shared" ca="1" si="1383"/>
        <v>0</v>
      </c>
      <c r="E17728">
        <f t="shared" ca="1" si="1384"/>
        <v>5</v>
      </c>
    </row>
    <row r="17729" spans="1:5" x14ac:dyDescent="0.2">
      <c r="A17729" t="str">
        <f t="shared" ca="1" si="1381"/>
        <v>Major</v>
      </c>
      <c r="B17729" t="str">
        <f t="shared" ca="1" si="1382"/>
        <v>major restorative</v>
      </c>
      <c r="C17729">
        <f t="shared" si="1385"/>
        <v>984</v>
      </c>
      <c r="D17729" t="str">
        <f t="shared" ca="1" si="1383"/>
        <v>Single crowns, inlays, onlays</v>
      </c>
      <c r="E17729">
        <f t="shared" ca="1" si="1384"/>
        <v>14</v>
      </c>
    </row>
    <row r="17730" spans="1:5" x14ac:dyDescent="0.2">
      <c r="A17730" t="str">
        <f t="shared" ref="A17730:A17793" ca="1" si="1386">INDEX(services,E17730,1)</f>
        <v>Basic</v>
      </c>
      <c r="B17730" t="str">
        <f t="shared" ref="B17730:B17793" ca="1" si="1387">INDEX(services,E17730,2)</f>
        <v>surgical periodontics</v>
      </c>
      <c r="C17730">
        <f t="shared" si="1385"/>
        <v>984</v>
      </c>
      <c r="D17730" t="str">
        <f t="shared" ref="D17730:D17793" ca="1" si="1388">INDEX(services,E17730,3)</f>
        <v>Surgical treatment of the gums and supporting structures of the teeth</v>
      </c>
      <c r="E17730">
        <f t="shared" ref="E17730:E17793" ca="1" si="1389">RANDBETWEEN(1,ROWS(services))</f>
        <v>11</v>
      </c>
    </row>
    <row r="17731" spans="1:5" x14ac:dyDescent="0.2">
      <c r="A17731" t="str">
        <f t="shared" ca="1" si="1386"/>
        <v>Basic</v>
      </c>
      <c r="B17731" t="str">
        <f t="shared" ca="1" si="1387"/>
        <v>general anesthesia</v>
      </c>
      <c r="C17731">
        <f t="shared" si="1385"/>
        <v>984</v>
      </c>
      <c r="D17731" t="str">
        <f t="shared" ca="1" si="1388"/>
        <v>Covered when used in conjunction with covered oral surgical procedures</v>
      </c>
      <c r="E17731">
        <f t="shared" ca="1" si="1389"/>
        <v>13</v>
      </c>
    </row>
    <row r="17732" spans="1:5" x14ac:dyDescent="0.2">
      <c r="A17732" t="str">
        <f t="shared" ca="1" si="1386"/>
        <v>Major</v>
      </c>
      <c r="B17732" t="str">
        <f t="shared" ca="1" si="1387"/>
        <v>temporomandibular joint dysfunction</v>
      </c>
      <c r="C17732">
        <f t="shared" si="1385"/>
        <v>985</v>
      </c>
      <c r="D17732" t="str">
        <f t="shared" ca="1" si="1388"/>
        <v>Services relating to hinging joints of the jaw</v>
      </c>
      <c r="E17732">
        <f t="shared" ca="1" si="1389"/>
        <v>16</v>
      </c>
    </row>
    <row r="17733" spans="1:5" x14ac:dyDescent="0.2">
      <c r="A17733" t="str">
        <f t="shared" ca="1" si="1386"/>
        <v>Major</v>
      </c>
      <c r="B17733" t="str">
        <f t="shared" ca="1" si="1387"/>
        <v>prosthodontics</v>
      </c>
      <c r="C17733">
        <f t="shared" si="1385"/>
        <v>985</v>
      </c>
      <c r="D17733" t="str">
        <f t="shared" ca="1" si="1388"/>
        <v>Procedures for replacement of missing teeth by construction or repair of bridges and partial or complete dentures</v>
      </c>
      <c r="E17733">
        <f t="shared" ca="1" si="1389"/>
        <v>15</v>
      </c>
    </row>
    <row r="17734" spans="1:5" x14ac:dyDescent="0.2">
      <c r="A17734" t="str">
        <f t="shared" ca="1" si="1386"/>
        <v>Other</v>
      </c>
      <c r="B17734" t="str">
        <f t="shared" ca="1" si="1387"/>
        <v>Implants</v>
      </c>
      <c r="C17734">
        <f t="shared" si="1385"/>
        <v>985</v>
      </c>
      <c r="D17734" t="str">
        <f t="shared" ca="1" si="1388"/>
        <v>Implant dental work</v>
      </c>
      <c r="E17734">
        <f t="shared" ca="1" si="1389"/>
        <v>18</v>
      </c>
    </row>
    <row r="17735" spans="1:5" x14ac:dyDescent="0.2">
      <c r="A17735" t="str">
        <f t="shared" ca="1" si="1386"/>
        <v>Other</v>
      </c>
      <c r="B17735" t="str">
        <f t="shared" ca="1" si="1387"/>
        <v>Implants</v>
      </c>
      <c r="C17735">
        <f t="shared" si="1385"/>
        <v>985</v>
      </c>
      <c r="D17735" t="str">
        <f t="shared" ca="1" si="1388"/>
        <v>Implant dental work</v>
      </c>
      <c r="E17735">
        <f t="shared" ca="1" si="1389"/>
        <v>18</v>
      </c>
    </row>
    <row r="17736" spans="1:5" x14ac:dyDescent="0.2">
      <c r="A17736" t="str">
        <f t="shared" ca="1" si="1386"/>
        <v>Basic</v>
      </c>
      <c r="B17736" t="str">
        <f t="shared" ca="1" si="1387"/>
        <v>basic restorative</v>
      </c>
      <c r="C17736">
        <f t="shared" si="1385"/>
        <v>985</v>
      </c>
      <c r="D17736" t="str">
        <f t="shared" ca="1" si="1388"/>
        <v>Fillings (amalgam "silver" and composite "white" non-molar)</v>
      </c>
      <c r="E17736">
        <f t="shared" ca="1" si="1389"/>
        <v>8</v>
      </c>
    </row>
    <row r="17737" spans="1:5" x14ac:dyDescent="0.2">
      <c r="A17737" t="str">
        <f t="shared" ca="1" si="1386"/>
        <v>Basic</v>
      </c>
      <c r="B17737" t="str">
        <f t="shared" ca="1" si="1387"/>
        <v>surgical periodontics</v>
      </c>
      <c r="C17737">
        <f t="shared" si="1385"/>
        <v>985</v>
      </c>
      <c r="D17737" t="str">
        <f t="shared" ca="1" si="1388"/>
        <v>Surgical treatment of the gums and supporting structures of the teeth</v>
      </c>
      <c r="E17737">
        <f t="shared" ca="1" si="1389"/>
        <v>11</v>
      </c>
    </row>
    <row r="17738" spans="1:5" x14ac:dyDescent="0.2">
      <c r="A17738" t="str">
        <f t="shared" ca="1" si="1386"/>
        <v>Diagnostics and Preventative</v>
      </c>
      <c r="B17738" t="str">
        <f t="shared" ca="1" si="1387"/>
        <v>Prophylaxis</v>
      </c>
      <c r="C17738">
        <f t="shared" si="1385"/>
        <v>985</v>
      </c>
      <c r="D17738">
        <f t="shared" ca="1" si="1388"/>
        <v>0</v>
      </c>
      <c r="E17738">
        <f t="shared" ca="1" si="1389"/>
        <v>4</v>
      </c>
    </row>
    <row r="17739" spans="1:5" x14ac:dyDescent="0.2">
      <c r="A17739" t="str">
        <f t="shared" ca="1" si="1386"/>
        <v>Diagnostics and Preventative</v>
      </c>
      <c r="B17739" t="str">
        <f t="shared" ca="1" si="1387"/>
        <v>Prophylaxis</v>
      </c>
      <c r="C17739">
        <f t="shared" si="1385"/>
        <v>985</v>
      </c>
      <c r="D17739">
        <f t="shared" ca="1" si="1388"/>
        <v>0</v>
      </c>
      <c r="E17739">
        <f t="shared" ca="1" si="1389"/>
        <v>4</v>
      </c>
    </row>
    <row r="17740" spans="1:5" x14ac:dyDescent="0.2">
      <c r="A17740" t="str">
        <f t="shared" ca="1" si="1386"/>
        <v>Orthodontics</v>
      </c>
      <c r="B17740" t="str">
        <f t="shared" ca="1" si="1387"/>
        <v>orthodontics</v>
      </c>
      <c r="C17740">
        <f t="shared" si="1385"/>
        <v>985</v>
      </c>
      <c r="D17740" t="str">
        <f t="shared" ca="1" si="1388"/>
        <v>For eligible dependents to age 19</v>
      </c>
      <c r="E17740">
        <f t="shared" ca="1" si="1389"/>
        <v>17</v>
      </c>
    </row>
    <row r="17741" spans="1:5" x14ac:dyDescent="0.2">
      <c r="A17741" t="str">
        <f t="shared" ca="1" si="1386"/>
        <v>Diagnostics and Preventative</v>
      </c>
      <c r="B17741" t="str">
        <f t="shared" ca="1" si="1387"/>
        <v>Periodic Exams</v>
      </c>
      <c r="C17741">
        <f t="shared" si="1385"/>
        <v>985</v>
      </c>
      <c r="D17741">
        <f t="shared" ca="1" si="1388"/>
        <v>0</v>
      </c>
      <c r="E17741">
        <f t="shared" ca="1" si="1389"/>
        <v>1</v>
      </c>
    </row>
    <row r="17742" spans="1:5" x14ac:dyDescent="0.2">
      <c r="A17742" t="str">
        <f t="shared" ca="1" si="1386"/>
        <v>Basic</v>
      </c>
      <c r="B17742" t="str">
        <f t="shared" ca="1" si="1387"/>
        <v>general anesthesia</v>
      </c>
      <c r="C17742">
        <f t="shared" si="1385"/>
        <v>985</v>
      </c>
      <c r="D17742" t="str">
        <f t="shared" ca="1" si="1388"/>
        <v>Covered when used in conjunction with covered oral surgical procedures</v>
      </c>
      <c r="E17742">
        <f t="shared" ca="1" si="1389"/>
        <v>13</v>
      </c>
    </row>
    <row r="17743" spans="1:5" x14ac:dyDescent="0.2">
      <c r="A17743" t="str">
        <f t="shared" ca="1" si="1386"/>
        <v>Basic</v>
      </c>
      <c r="B17743" t="str">
        <f t="shared" ca="1" si="1387"/>
        <v>non-surgical periodontics</v>
      </c>
      <c r="C17743">
        <f t="shared" si="1385"/>
        <v>985</v>
      </c>
      <c r="D17743" t="str">
        <f t="shared" ca="1" si="1388"/>
        <v xml:space="preserve">Non-surgical treatment of the gums and supporting structures of the teeth </v>
      </c>
      <c r="E17743">
        <f t="shared" ca="1" si="1389"/>
        <v>12</v>
      </c>
    </row>
    <row r="17744" spans="1:5" x14ac:dyDescent="0.2">
      <c r="A17744" t="str">
        <f t="shared" ca="1" si="1386"/>
        <v>Diagnostics and Preventative</v>
      </c>
      <c r="B17744" t="str">
        <f t="shared" ca="1" si="1387"/>
        <v>Prophylaxis</v>
      </c>
      <c r="C17744">
        <f t="shared" si="1385"/>
        <v>985</v>
      </c>
      <c r="D17744">
        <f t="shared" ca="1" si="1388"/>
        <v>0</v>
      </c>
      <c r="E17744">
        <f t="shared" ca="1" si="1389"/>
        <v>4</v>
      </c>
    </row>
    <row r="17745" spans="1:5" x14ac:dyDescent="0.2">
      <c r="A17745" t="str">
        <f t="shared" ca="1" si="1386"/>
        <v>Diagnostics and Preventative</v>
      </c>
      <c r="B17745" t="str">
        <f t="shared" ca="1" si="1387"/>
        <v>Space Maintainers</v>
      </c>
      <c r="C17745">
        <f t="shared" si="1385"/>
        <v>985</v>
      </c>
      <c r="D17745">
        <f t="shared" ca="1" si="1388"/>
        <v>0</v>
      </c>
      <c r="E17745">
        <f t="shared" ca="1" si="1389"/>
        <v>7</v>
      </c>
    </row>
    <row r="17746" spans="1:5" x14ac:dyDescent="0.2">
      <c r="A17746" t="str">
        <f t="shared" ca="1" si="1386"/>
        <v>Basic</v>
      </c>
      <c r="B17746" t="str">
        <f t="shared" ca="1" si="1387"/>
        <v>non-surgical periodontics</v>
      </c>
      <c r="C17746">
        <f t="shared" si="1385"/>
        <v>985</v>
      </c>
      <c r="D17746" t="str">
        <f t="shared" ca="1" si="1388"/>
        <v xml:space="preserve">Non-surgical treatment of the gums and supporting structures of the teeth </v>
      </c>
      <c r="E17746">
        <f t="shared" ca="1" si="1389"/>
        <v>12</v>
      </c>
    </row>
    <row r="17747" spans="1:5" x14ac:dyDescent="0.2">
      <c r="A17747" t="str">
        <f t="shared" ca="1" si="1386"/>
        <v>Diagnostics and Preventative</v>
      </c>
      <c r="B17747" t="str">
        <f t="shared" ca="1" si="1387"/>
        <v>Space Maintainers</v>
      </c>
      <c r="C17747">
        <f t="shared" si="1385"/>
        <v>985</v>
      </c>
      <c r="D17747">
        <f t="shared" ca="1" si="1388"/>
        <v>0</v>
      </c>
      <c r="E17747">
        <f t="shared" ca="1" si="1389"/>
        <v>7</v>
      </c>
    </row>
    <row r="17748" spans="1:5" x14ac:dyDescent="0.2">
      <c r="A17748" t="str">
        <f t="shared" ca="1" si="1386"/>
        <v>Diagnostics and Preventative</v>
      </c>
      <c r="B17748" t="str">
        <f t="shared" ca="1" si="1387"/>
        <v>Sealants</v>
      </c>
      <c r="C17748">
        <f t="shared" si="1385"/>
        <v>985</v>
      </c>
      <c r="D17748">
        <f t="shared" ca="1" si="1388"/>
        <v>0</v>
      </c>
      <c r="E17748">
        <f t="shared" ca="1" si="1389"/>
        <v>6</v>
      </c>
    </row>
    <row r="17749" spans="1:5" x14ac:dyDescent="0.2">
      <c r="A17749" t="str">
        <f t="shared" ca="1" si="1386"/>
        <v>Diagnostics and Preventative</v>
      </c>
      <c r="B17749" t="str">
        <f t="shared" ca="1" si="1387"/>
        <v>Bitewing x-rays</v>
      </c>
      <c r="C17749">
        <f t="shared" si="1385"/>
        <v>985</v>
      </c>
      <c r="D17749">
        <f t="shared" ca="1" si="1388"/>
        <v>0</v>
      </c>
      <c r="E17749">
        <f t="shared" ca="1" si="1389"/>
        <v>2</v>
      </c>
    </row>
    <row r="17750" spans="1:5" x14ac:dyDescent="0.2">
      <c r="A17750" t="str">
        <f t="shared" ca="1" si="1386"/>
        <v>Diagnostics and Preventative</v>
      </c>
      <c r="B17750" t="str">
        <f t="shared" ca="1" si="1387"/>
        <v>Full-mouth x-ray</v>
      </c>
      <c r="C17750">
        <f t="shared" si="1385"/>
        <v>986</v>
      </c>
      <c r="D17750">
        <f t="shared" ca="1" si="1388"/>
        <v>0</v>
      </c>
      <c r="E17750">
        <f t="shared" ca="1" si="1389"/>
        <v>3</v>
      </c>
    </row>
    <row r="17751" spans="1:5" x14ac:dyDescent="0.2">
      <c r="A17751" t="str">
        <f t="shared" ca="1" si="1386"/>
        <v>Major</v>
      </c>
      <c r="B17751" t="str">
        <f t="shared" ca="1" si="1387"/>
        <v>major restorative</v>
      </c>
      <c r="C17751">
        <f t="shared" si="1385"/>
        <v>986</v>
      </c>
      <c r="D17751" t="str">
        <f t="shared" ca="1" si="1388"/>
        <v>Single crowns, inlays, onlays</v>
      </c>
      <c r="E17751">
        <f t="shared" ca="1" si="1389"/>
        <v>14</v>
      </c>
    </row>
    <row r="17752" spans="1:5" x14ac:dyDescent="0.2">
      <c r="A17752" t="str">
        <f t="shared" ca="1" si="1386"/>
        <v>Diagnostics and Preventative</v>
      </c>
      <c r="B17752" t="str">
        <f t="shared" ca="1" si="1387"/>
        <v>Bitewing x-rays</v>
      </c>
      <c r="C17752">
        <f t="shared" si="1385"/>
        <v>986</v>
      </c>
      <c r="D17752">
        <f t="shared" ca="1" si="1388"/>
        <v>0</v>
      </c>
      <c r="E17752">
        <f t="shared" ca="1" si="1389"/>
        <v>2</v>
      </c>
    </row>
    <row r="17753" spans="1:5" x14ac:dyDescent="0.2">
      <c r="A17753" t="str">
        <f t="shared" ca="1" si="1386"/>
        <v>Diagnostics and Preventative</v>
      </c>
      <c r="B17753" t="str">
        <f t="shared" ca="1" si="1387"/>
        <v>Sealants</v>
      </c>
      <c r="C17753">
        <f t="shared" si="1385"/>
        <v>986</v>
      </c>
      <c r="D17753">
        <f t="shared" ca="1" si="1388"/>
        <v>0</v>
      </c>
      <c r="E17753">
        <f t="shared" ca="1" si="1389"/>
        <v>6</v>
      </c>
    </row>
    <row r="17754" spans="1:5" x14ac:dyDescent="0.2">
      <c r="A17754" t="str">
        <f t="shared" ca="1" si="1386"/>
        <v>Diagnostics and Preventative</v>
      </c>
      <c r="B17754" t="str">
        <f t="shared" ca="1" si="1387"/>
        <v>Full-mouth x-ray</v>
      </c>
      <c r="C17754">
        <f t="shared" si="1385"/>
        <v>986</v>
      </c>
      <c r="D17754">
        <f t="shared" ca="1" si="1388"/>
        <v>0</v>
      </c>
      <c r="E17754">
        <f t="shared" ca="1" si="1389"/>
        <v>3</v>
      </c>
    </row>
    <row r="17755" spans="1:5" x14ac:dyDescent="0.2">
      <c r="A17755" t="str">
        <f t="shared" ca="1" si="1386"/>
        <v>Diagnostics and Preventative</v>
      </c>
      <c r="B17755" t="str">
        <f t="shared" ca="1" si="1387"/>
        <v>Prophylaxis</v>
      </c>
      <c r="C17755">
        <f t="shared" si="1385"/>
        <v>986</v>
      </c>
      <c r="D17755">
        <f t="shared" ca="1" si="1388"/>
        <v>0</v>
      </c>
      <c r="E17755">
        <f t="shared" ca="1" si="1389"/>
        <v>4</v>
      </c>
    </row>
    <row r="17756" spans="1:5" x14ac:dyDescent="0.2">
      <c r="A17756" t="str">
        <f t="shared" ca="1" si="1386"/>
        <v>Diagnostics and Preventative</v>
      </c>
      <c r="B17756" t="str">
        <f t="shared" ca="1" si="1387"/>
        <v>Full-mouth x-ray</v>
      </c>
      <c r="C17756">
        <f t="shared" si="1385"/>
        <v>986</v>
      </c>
      <c r="D17756">
        <f t="shared" ca="1" si="1388"/>
        <v>0</v>
      </c>
      <c r="E17756">
        <f t="shared" ca="1" si="1389"/>
        <v>3</v>
      </c>
    </row>
    <row r="17757" spans="1:5" x14ac:dyDescent="0.2">
      <c r="A17757" t="str">
        <f t="shared" ca="1" si="1386"/>
        <v>Basic</v>
      </c>
      <c r="B17757" t="str">
        <f t="shared" ca="1" si="1387"/>
        <v>oral surgery</v>
      </c>
      <c r="C17757">
        <f t="shared" si="1385"/>
        <v>986</v>
      </c>
      <c r="D17757" t="str">
        <f t="shared" ca="1" si="1388"/>
        <v>Extraction and other surgery procedures, incl. pre- and post-operative care</v>
      </c>
      <c r="E17757">
        <f t="shared" ca="1" si="1389"/>
        <v>9</v>
      </c>
    </row>
    <row r="17758" spans="1:5" x14ac:dyDescent="0.2">
      <c r="A17758" t="str">
        <f t="shared" ca="1" si="1386"/>
        <v>Orthodontics</v>
      </c>
      <c r="B17758" t="str">
        <f t="shared" ca="1" si="1387"/>
        <v>orthodontics</v>
      </c>
      <c r="C17758">
        <f t="shared" si="1385"/>
        <v>986</v>
      </c>
      <c r="D17758" t="str">
        <f t="shared" ca="1" si="1388"/>
        <v>For eligible dependents to age 19</v>
      </c>
      <c r="E17758">
        <f t="shared" ca="1" si="1389"/>
        <v>17</v>
      </c>
    </row>
    <row r="17759" spans="1:5" x14ac:dyDescent="0.2">
      <c r="A17759" t="str">
        <f t="shared" ca="1" si="1386"/>
        <v>Diagnostics and Preventative</v>
      </c>
      <c r="B17759" t="str">
        <f t="shared" ca="1" si="1387"/>
        <v>Prophylaxis</v>
      </c>
      <c r="C17759">
        <f t="shared" si="1385"/>
        <v>986</v>
      </c>
      <c r="D17759">
        <f t="shared" ca="1" si="1388"/>
        <v>0</v>
      </c>
      <c r="E17759">
        <f t="shared" ca="1" si="1389"/>
        <v>4</v>
      </c>
    </row>
    <row r="17760" spans="1:5" x14ac:dyDescent="0.2">
      <c r="A17760" t="str">
        <f t="shared" ca="1" si="1386"/>
        <v>Diagnostics and Preventative</v>
      </c>
      <c r="B17760" t="str">
        <f t="shared" ca="1" si="1387"/>
        <v>Full-mouth x-ray</v>
      </c>
      <c r="C17760">
        <f t="shared" si="1385"/>
        <v>986</v>
      </c>
      <c r="D17760">
        <f t="shared" ca="1" si="1388"/>
        <v>0</v>
      </c>
      <c r="E17760">
        <f t="shared" ca="1" si="1389"/>
        <v>3</v>
      </c>
    </row>
    <row r="17761" spans="1:5" x14ac:dyDescent="0.2">
      <c r="A17761" t="str">
        <f t="shared" ca="1" si="1386"/>
        <v>Basic</v>
      </c>
      <c r="B17761" t="str">
        <f t="shared" ca="1" si="1387"/>
        <v>general anesthesia</v>
      </c>
      <c r="C17761">
        <f t="shared" si="1385"/>
        <v>986</v>
      </c>
      <c r="D17761" t="str">
        <f t="shared" ca="1" si="1388"/>
        <v>Covered when used in conjunction with covered oral surgical procedures</v>
      </c>
      <c r="E17761">
        <f t="shared" ca="1" si="1389"/>
        <v>13</v>
      </c>
    </row>
    <row r="17762" spans="1:5" x14ac:dyDescent="0.2">
      <c r="A17762" t="str">
        <f t="shared" ca="1" si="1386"/>
        <v>Major</v>
      </c>
      <c r="B17762" t="str">
        <f t="shared" ca="1" si="1387"/>
        <v>prosthodontics</v>
      </c>
      <c r="C17762">
        <f t="shared" si="1385"/>
        <v>986</v>
      </c>
      <c r="D17762" t="str">
        <f t="shared" ca="1" si="1388"/>
        <v>Procedures for replacement of missing teeth by construction or repair of bridges and partial or complete dentures</v>
      </c>
      <c r="E17762">
        <f t="shared" ca="1" si="1389"/>
        <v>15</v>
      </c>
    </row>
    <row r="17763" spans="1:5" x14ac:dyDescent="0.2">
      <c r="A17763" t="str">
        <f t="shared" ca="1" si="1386"/>
        <v>Diagnostics and Preventative</v>
      </c>
      <c r="B17763" t="str">
        <f t="shared" ca="1" si="1387"/>
        <v>Periodic Exams</v>
      </c>
      <c r="C17763">
        <f t="shared" si="1385"/>
        <v>986</v>
      </c>
      <c r="D17763">
        <f t="shared" ca="1" si="1388"/>
        <v>0</v>
      </c>
      <c r="E17763">
        <f t="shared" ca="1" si="1389"/>
        <v>1</v>
      </c>
    </row>
    <row r="17764" spans="1:5" x14ac:dyDescent="0.2">
      <c r="A17764" t="str">
        <f t="shared" ca="1" si="1386"/>
        <v>Major</v>
      </c>
      <c r="B17764" t="str">
        <f t="shared" ca="1" si="1387"/>
        <v>prosthodontics</v>
      </c>
      <c r="C17764">
        <f t="shared" si="1385"/>
        <v>986</v>
      </c>
      <c r="D17764" t="str">
        <f t="shared" ca="1" si="1388"/>
        <v>Procedures for replacement of missing teeth by construction or repair of bridges and partial or complete dentures</v>
      </c>
      <c r="E17764">
        <f t="shared" ca="1" si="1389"/>
        <v>15</v>
      </c>
    </row>
    <row r="17765" spans="1:5" x14ac:dyDescent="0.2">
      <c r="A17765" t="str">
        <f t="shared" ca="1" si="1386"/>
        <v>Major</v>
      </c>
      <c r="B17765" t="str">
        <f t="shared" ca="1" si="1387"/>
        <v>major restorative</v>
      </c>
      <c r="C17765">
        <f t="shared" si="1385"/>
        <v>986</v>
      </c>
      <c r="D17765" t="str">
        <f t="shared" ca="1" si="1388"/>
        <v>Single crowns, inlays, onlays</v>
      </c>
      <c r="E17765">
        <f t="shared" ca="1" si="1389"/>
        <v>14</v>
      </c>
    </row>
    <row r="17766" spans="1:5" x14ac:dyDescent="0.2">
      <c r="A17766" t="str">
        <f t="shared" ca="1" si="1386"/>
        <v>Major</v>
      </c>
      <c r="B17766" t="str">
        <f t="shared" ca="1" si="1387"/>
        <v>prosthodontics</v>
      </c>
      <c r="C17766">
        <f t="shared" si="1385"/>
        <v>986</v>
      </c>
      <c r="D17766" t="str">
        <f t="shared" ca="1" si="1388"/>
        <v>Procedures for replacement of missing teeth by construction or repair of bridges and partial or complete dentures</v>
      </c>
      <c r="E17766">
        <f t="shared" ca="1" si="1389"/>
        <v>15</v>
      </c>
    </row>
    <row r="17767" spans="1:5" x14ac:dyDescent="0.2">
      <c r="A17767" t="str">
        <f t="shared" ca="1" si="1386"/>
        <v>Basic</v>
      </c>
      <c r="B17767" t="str">
        <f t="shared" ca="1" si="1387"/>
        <v>oral surgery</v>
      </c>
      <c r="C17767">
        <f t="shared" si="1385"/>
        <v>986</v>
      </c>
      <c r="D17767" t="str">
        <f t="shared" ca="1" si="1388"/>
        <v>Extraction and other surgery procedures, incl. pre- and post-operative care</v>
      </c>
      <c r="E17767">
        <f t="shared" ca="1" si="1389"/>
        <v>9</v>
      </c>
    </row>
    <row r="17768" spans="1:5" x14ac:dyDescent="0.2">
      <c r="A17768" t="str">
        <f t="shared" ca="1" si="1386"/>
        <v>Major</v>
      </c>
      <c r="B17768" t="str">
        <f t="shared" ca="1" si="1387"/>
        <v>temporomandibular joint dysfunction</v>
      </c>
      <c r="C17768">
        <f t="shared" ref="C17768:C17831" si="1390">IF(MOD(ROW(C17768)-2,18)&lt;&gt;0,C17767,C17767+1)</f>
        <v>987</v>
      </c>
      <c r="D17768" t="str">
        <f t="shared" ca="1" si="1388"/>
        <v>Services relating to hinging joints of the jaw</v>
      </c>
      <c r="E17768">
        <f t="shared" ca="1" si="1389"/>
        <v>16</v>
      </c>
    </row>
    <row r="17769" spans="1:5" x14ac:dyDescent="0.2">
      <c r="A17769" t="str">
        <f t="shared" ca="1" si="1386"/>
        <v>Diagnostics and Preventative</v>
      </c>
      <c r="B17769" t="str">
        <f t="shared" ca="1" si="1387"/>
        <v>Bitewing x-rays</v>
      </c>
      <c r="C17769">
        <f t="shared" si="1390"/>
        <v>987</v>
      </c>
      <c r="D17769">
        <f t="shared" ca="1" si="1388"/>
        <v>0</v>
      </c>
      <c r="E17769">
        <f t="shared" ca="1" si="1389"/>
        <v>2</v>
      </c>
    </row>
    <row r="17770" spans="1:5" x14ac:dyDescent="0.2">
      <c r="A17770" t="str">
        <f t="shared" ca="1" si="1386"/>
        <v>Major</v>
      </c>
      <c r="B17770" t="str">
        <f t="shared" ca="1" si="1387"/>
        <v>temporomandibular joint dysfunction</v>
      </c>
      <c r="C17770">
        <f t="shared" si="1390"/>
        <v>987</v>
      </c>
      <c r="D17770" t="str">
        <f t="shared" ca="1" si="1388"/>
        <v>Services relating to hinging joints of the jaw</v>
      </c>
      <c r="E17770">
        <f t="shared" ca="1" si="1389"/>
        <v>16</v>
      </c>
    </row>
    <row r="17771" spans="1:5" x14ac:dyDescent="0.2">
      <c r="A17771" t="str">
        <f t="shared" ca="1" si="1386"/>
        <v>Diagnostics and Preventative</v>
      </c>
      <c r="B17771" t="str">
        <f t="shared" ca="1" si="1387"/>
        <v>Full-mouth x-ray</v>
      </c>
      <c r="C17771">
        <f t="shared" si="1390"/>
        <v>987</v>
      </c>
      <c r="D17771">
        <f t="shared" ca="1" si="1388"/>
        <v>0</v>
      </c>
      <c r="E17771">
        <f t="shared" ca="1" si="1389"/>
        <v>3</v>
      </c>
    </row>
    <row r="17772" spans="1:5" x14ac:dyDescent="0.2">
      <c r="A17772" t="str">
        <f t="shared" ca="1" si="1386"/>
        <v>Diagnostics and Preventative</v>
      </c>
      <c r="B17772" t="str">
        <f t="shared" ca="1" si="1387"/>
        <v>Bitewing x-rays</v>
      </c>
      <c r="C17772">
        <f t="shared" si="1390"/>
        <v>987</v>
      </c>
      <c r="D17772">
        <f t="shared" ca="1" si="1388"/>
        <v>0</v>
      </c>
      <c r="E17772">
        <f t="shared" ca="1" si="1389"/>
        <v>2</v>
      </c>
    </row>
    <row r="17773" spans="1:5" x14ac:dyDescent="0.2">
      <c r="A17773" t="str">
        <f t="shared" ca="1" si="1386"/>
        <v>Other</v>
      </c>
      <c r="B17773" t="str">
        <f t="shared" ca="1" si="1387"/>
        <v>Implants</v>
      </c>
      <c r="C17773">
        <f t="shared" si="1390"/>
        <v>987</v>
      </c>
      <c r="D17773" t="str">
        <f t="shared" ca="1" si="1388"/>
        <v>Implant dental work</v>
      </c>
      <c r="E17773">
        <f t="shared" ca="1" si="1389"/>
        <v>18</v>
      </c>
    </row>
    <row r="17774" spans="1:5" x14ac:dyDescent="0.2">
      <c r="A17774" t="str">
        <f t="shared" ca="1" si="1386"/>
        <v>Diagnostics and Preventative</v>
      </c>
      <c r="B17774" t="str">
        <f t="shared" ca="1" si="1387"/>
        <v>Prophylaxis</v>
      </c>
      <c r="C17774">
        <f t="shared" si="1390"/>
        <v>987</v>
      </c>
      <c r="D17774">
        <f t="shared" ca="1" si="1388"/>
        <v>0</v>
      </c>
      <c r="E17774">
        <f t="shared" ca="1" si="1389"/>
        <v>4</v>
      </c>
    </row>
    <row r="17775" spans="1:5" x14ac:dyDescent="0.2">
      <c r="A17775" t="str">
        <f t="shared" ca="1" si="1386"/>
        <v>Orthodontics</v>
      </c>
      <c r="B17775" t="str">
        <f t="shared" ca="1" si="1387"/>
        <v>orthodontics</v>
      </c>
      <c r="C17775">
        <f t="shared" si="1390"/>
        <v>987</v>
      </c>
      <c r="D17775" t="str">
        <f t="shared" ca="1" si="1388"/>
        <v>For eligible dependents to age 19</v>
      </c>
      <c r="E17775">
        <f t="shared" ca="1" si="1389"/>
        <v>17</v>
      </c>
    </row>
    <row r="17776" spans="1:5" x14ac:dyDescent="0.2">
      <c r="A17776" t="str">
        <f t="shared" ca="1" si="1386"/>
        <v>Basic</v>
      </c>
      <c r="B17776" t="str">
        <f t="shared" ca="1" si="1387"/>
        <v>endodontics</v>
      </c>
      <c r="C17776">
        <f t="shared" si="1390"/>
        <v>987</v>
      </c>
      <c r="D17776" t="str">
        <f t="shared" ca="1" si="1388"/>
        <v>Root canal, pulpal therapy</v>
      </c>
      <c r="E17776">
        <f t="shared" ca="1" si="1389"/>
        <v>10</v>
      </c>
    </row>
    <row r="17777" spans="1:5" x14ac:dyDescent="0.2">
      <c r="A17777" t="str">
        <f t="shared" ca="1" si="1386"/>
        <v>Basic</v>
      </c>
      <c r="B17777" t="str">
        <f t="shared" ca="1" si="1387"/>
        <v>non-surgical periodontics</v>
      </c>
      <c r="C17777">
        <f t="shared" si="1390"/>
        <v>987</v>
      </c>
      <c r="D17777" t="str">
        <f t="shared" ca="1" si="1388"/>
        <v xml:space="preserve">Non-surgical treatment of the gums and supporting structures of the teeth </v>
      </c>
      <c r="E17777">
        <f t="shared" ca="1" si="1389"/>
        <v>12</v>
      </c>
    </row>
    <row r="17778" spans="1:5" x14ac:dyDescent="0.2">
      <c r="A17778" t="str">
        <f t="shared" ca="1" si="1386"/>
        <v>Basic</v>
      </c>
      <c r="B17778" t="str">
        <f t="shared" ca="1" si="1387"/>
        <v>oral surgery</v>
      </c>
      <c r="C17778">
        <f t="shared" si="1390"/>
        <v>987</v>
      </c>
      <c r="D17778" t="str">
        <f t="shared" ca="1" si="1388"/>
        <v>Extraction and other surgery procedures, incl. pre- and post-operative care</v>
      </c>
      <c r="E17778">
        <f t="shared" ca="1" si="1389"/>
        <v>9</v>
      </c>
    </row>
    <row r="17779" spans="1:5" x14ac:dyDescent="0.2">
      <c r="A17779" t="str">
        <f t="shared" ca="1" si="1386"/>
        <v>Basic</v>
      </c>
      <c r="B17779" t="str">
        <f t="shared" ca="1" si="1387"/>
        <v>basic restorative</v>
      </c>
      <c r="C17779">
        <f t="shared" si="1390"/>
        <v>987</v>
      </c>
      <c r="D17779" t="str">
        <f t="shared" ca="1" si="1388"/>
        <v>Fillings (amalgam "silver" and composite "white" non-molar)</v>
      </c>
      <c r="E17779">
        <f t="shared" ca="1" si="1389"/>
        <v>8</v>
      </c>
    </row>
    <row r="17780" spans="1:5" x14ac:dyDescent="0.2">
      <c r="A17780" t="str">
        <f t="shared" ca="1" si="1386"/>
        <v>Major</v>
      </c>
      <c r="B17780" t="str">
        <f t="shared" ca="1" si="1387"/>
        <v>prosthodontics</v>
      </c>
      <c r="C17780">
        <f t="shared" si="1390"/>
        <v>987</v>
      </c>
      <c r="D17780" t="str">
        <f t="shared" ca="1" si="1388"/>
        <v>Procedures for replacement of missing teeth by construction or repair of bridges and partial or complete dentures</v>
      </c>
      <c r="E17780">
        <f t="shared" ca="1" si="1389"/>
        <v>15</v>
      </c>
    </row>
    <row r="17781" spans="1:5" x14ac:dyDescent="0.2">
      <c r="A17781" t="str">
        <f t="shared" ca="1" si="1386"/>
        <v>Basic</v>
      </c>
      <c r="B17781" t="str">
        <f t="shared" ca="1" si="1387"/>
        <v>surgical periodontics</v>
      </c>
      <c r="C17781">
        <f t="shared" si="1390"/>
        <v>987</v>
      </c>
      <c r="D17781" t="str">
        <f t="shared" ca="1" si="1388"/>
        <v>Surgical treatment of the gums and supporting structures of the teeth</v>
      </c>
      <c r="E17781">
        <f t="shared" ca="1" si="1389"/>
        <v>11</v>
      </c>
    </row>
    <row r="17782" spans="1:5" x14ac:dyDescent="0.2">
      <c r="A17782" t="str">
        <f t="shared" ca="1" si="1386"/>
        <v>Diagnostics and Preventative</v>
      </c>
      <c r="B17782" t="str">
        <f t="shared" ca="1" si="1387"/>
        <v>Full-mouth x-ray</v>
      </c>
      <c r="C17782">
        <f t="shared" si="1390"/>
        <v>987</v>
      </c>
      <c r="D17782">
        <f t="shared" ca="1" si="1388"/>
        <v>0</v>
      </c>
      <c r="E17782">
        <f t="shared" ca="1" si="1389"/>
        <v>3</v>
      </c>
    </row>
    <row r="17783" spans="1:5" x14ac:dyDescent="0.2">
      <c r="A17783" t="str">
        <f t="shared" ca="1" si="1386"/>
        <v>Diagnostics and Preventative</v>
      </c>
      <c r="B17783" t="str">
        <f t="shared" ca="1" si="1387"/>
        <v>Periodic Exams</v>
      </c>
      <c r="C17783">
        <f t="shared" si="1390"/>
        <v>987</v>
      </c>
      <c r="D17783">
        <f t="shared" ca="1" si="1388"/>
        <v>0</v>
      </c>
      <c r="E17783">
        <f t="shared" ca="1" si="1389"/>
        <v>1</v>
      </c>
    </row>
    <row r="17784" spans="1:5" x14ac:dyDescent="0.2">
      <c r="A17784" t="str">
        <f t="shared" ca="1" si="1386"/>
        <v>Diagnostics and Preventative</v>
      </c>
      <c r="B17784" t="str">
        <f t="shared" ca="1" si="1387"/>
        <v>Periodic Exams</v>
      </c>
      <c r="C17784">
        <f t="shared" si="1390"/>
        <v>987</v>
      </c>
      <c r="D17784">
        <f t="shared" ca="1" si="1388"/>
        <v>0</v>
      </c>
      <c r="E17784">
        <f t="shared" ca="1" si="1389"/>
        <v>1</v>
      </c>
    </row>
    <row r="17785" spans="1:5" x14ac:dyDescent="0.2">
      <c r="A17785" t="str">
        <f t="shared" ca="1" si="1386"/>
        <v>Major</v>
      </c>
      <c r="B17785" t="str">
        <f t="shared" ca="1" si="1387"/>
        <v>major restorative</v>
      </c>
      <c r="C17785">
        <f t="shared" si="1390"/>
        <v>987</v>
      </c>
      <c r="D17785" t="str">
        <f t="shared" ca="1" si="1388"/>
        <v>Single crowns, inlays, onlays</v>
      </c>
      <c r="E17785">
        <f t="shared" ca="1" si="1389"/>
        <v>14</v>
      </c>
    </row>
    <row r="17786" spans="1:5" x14ac:dyDescent="0.2">
      <c r="A17786" t="str">
        <f t="shared" ca="1" si="1386"/>
        <v>Diagnostics and Preventative</v>
      </c>
      <c r="B17786" t="str">
        <f t="shared" ca="1" si="1387"/>
        <v>Prophylaxis</v>
      </c>
      <c r="C17786">
        <f t="shared" si="1390"/>
        <v>988</v>
      </c>
      <c r="D17786">
        <f t="shared" ca="1" si="1388"/>
        <v>0</v>
      </c>
      <c r="E17786">
        <f t="shared" ca="1" si="1389"/>
        <v>4</v>
      </c>
    </row>
    <row r="17787" spans="1:5" x14ac:dyDescent="0.2">
      <c r="A17787" t="str">
        <f t="shared" ca="1" si="1386"/>
        <v>Diagnostics and Preventative</v>
      </c>
      <c r="B17787" t="str">
        <f t="shared" ca="1" si="1387"/>
        <v>Fluoride treatments</v>
      </c>
      <c r="C17787">
        <f t="shared" si="1390"/>
        <v>988</v>
      </c>
      <c r="D17787">
        <f t="shared" ca="1" si="1388"/>
        <v>0</v>
      </c>
      <c r="E17787">
        <f t="shared" ca="1" si="1389"/>
        <v>5</v>
      </c>
    </row>
    <row r="17788" spans="1:5" x14ac:dyDescent="0.2">
      <c r="A17788" t="str">
        <f t="shared" ca="1" si="1386"/>
        <v>Basic</v>
      </c>
      <c r="B17788" t="str">
        <f t="shared" ca="1" si="1387"/>
        <v>oral surgery</v>
      </c>
      <c r="C17788">
        <f t="shared" si="1390"/>
        <v>988</v>
      </c>
      <c r="D17788" t="str">
        <f t="shared" ca="1" si="1388"/>
        <v>Extraction and other surgery procedures, incl. pre- and post-operative care</v>
      </c>
      <c r="E17788">
        <f t="shared" ca="1" si="1389"/>
        <v>9</v>
      </c>
    </row>
    <row r="17789" spans="1:5" x14ac:dyDescent="0.2">
      <c r="A17789" t="str">
        <f t="shared" ca="1" si="1386"/>
        <v>Diagnostics and Preventative</v>
      </c>
      <c r="B17789" t="str">
        <f t="shared" ca="1" si="1387"/>
        <v>Space Maintainers</v>
      </c>
      <c r="C17789">
        <f t="shared" si="1390"/>
        <v>988</v>
      </c>
      <c r="D17789">
        <f t="shared" ca="1" si="1388"/>
        <v>0</v>
      </c>
      <c r="E17789">
        <f t="shared" ca="1" si="1389"/>
        <v>7</v>
      </c>
    </row>
    <row r="17790" spans="1:5" x14ac:dyDescent="0.2">
      <c r="A17790" t="str">
        <f t="shared" ca="1" si="1386"/>
        <v>Major</v>
      </c>
      <c r="B17790" t="str">
        <f t="shared" ca="1" si="1387"/>
        <v>temporomandibular joint dysfunction</v>
      </c>
      <c r="C17790">
        <f t="shared" si="1390"/>
        <v>988</v>
      </c>
      <c r="D17790" t="str">
        <f t="shared" ca="1" si="1388"/>
        <v>Services relating to hinging joints of the jaw</v>
      </c>
      <c r="E17790">
        <f t="shared" ca="1" si="1389"/>
        <v>16</v>
      </c>
    </row>
    <row r="17791" spans="1:5" x14ac:dyDescent="0.2">
      <c r="A17791" t="str">
        <f t="shared" ca="1" si="1386"/>
        <v>Diagnostics and Preventative</v>
      </c>
      <c r="B17791" t="str">
        <f t="shared" ca="1" si="1387"/>
        <v>Full-mouth x-ray</v>
      </c>
      <c r="C17791">
        <f t="shared" si="1390"/>
        <v>988</v>
      </c>
      <c r="D17791">
        <f t="shared" ca="1" si="1388"/>
        <v>0</v>
      </c>
      <c r="E17791">
        <f t="shared" ca="1" si="1389"/>
        <v>3</v>
      </c>
    </row>
    <row r="17792" spans="1:5" x14ac:dyDescent="0.2">
      <c r="A17792" t="str">
        <f t="shared" ca="1" si="1386"/>
        <v>Basic</v>
      </c>
      <c r="B17792" t="str">
        <f t="shared" ca="1" si="1387"/>
        <v>endodontics</v>
      </c>
      <c r="C17792">
        <f t="shared" si="1390"/>
        <v>988</v>
      </c>
      <c r="D17792" t="str">
        <f t="shared" ca="1" si="1388"/>
        <v>Root canal, pulpal therapy</v>
      </c>
      <c r="E17792">
        <f t="shared" ca="1" si="1389"/>
        <v>10</v>
      </c>
    </row>
    <row r="17793" spans="1:5" x14ac:dyDescent="0.2">
      <c r="A17793" t="str">
        <f t="shared" ca="1" si="1386"/>
        <v>Basic</v>
      </c>
      <c r="B17793" t="str">
        <f t="shared" ca="1" si="1387"/>
        <v>surgical periodontics</v>
      </c>
      <c r="C17793">
        <f t="shared" si="1390"/>
        <v>988</v>
      </c>
      <c r="D17793" t="str">
        <f t="shared" ca="1" si="1388"/>
        <v>Surgical treatment of the gums and supporting structures of the teeth</v>
      </c>
      <c r="E17793">
        <f t="shared" ca="1" si="1389"/>
        <v>11</v>
      </c>
    </row>
    <row r="17794" spans="1:5" x14ac:dyDescent="0.2">
      <c r="A17794" t="str">
        <f t="shared" ref="A17794:A17857" ca="1" si="1391">INDEX(services,E17794,1)</f>
        <v>Basic</v>
      </c>
      <c r="B17794" t="str">
        <f t="shared" ref="B17794:B17857" ca="1" si="1392">INDEX(services,E17794,2)</f>
        <v>oral surgery</v>
      </c>
      <c r="C17794">
        <f t="shared" si="1390"/>
        <v>988</v>
      </c>
      <c r="D17794" t="str">
        <f t="shared" ref="D17794:D17857" ca="1" si="1393">INDEX(services,E17794,3)</f>
        <v>Extraction and other surgery procedures, incl. pre- and post-operative care</v>
      </c>
      <c r="E17794">
        <f t="shared" ref="E17794:E17857" ca="1" si="1394">RANDBETWEEN(1,ROWS(services))</f>
        <v>9</v>
      </c>
    </row>
    <row r="17795" spans="1:5" x14ac:dyDescent="0.2">
      <c r="A17795" t="str">
        <f t="shared" ca="1" si="1391"/>
        <v>Other</v>
      </c>
      <c r="B17795" t="str">
        <f t="shared" ca="1" si="1392"/>
        <v>Implants</v>
      </c>
      <c r="C17795">
        <f t="shared" si="1390"/>
        <v>988</v>
      </c>
      <c r="D17795" t="str">
        <f t="shared" ca="1" si="1393"/>
        <v>Implant dental work</v>
      </c>
      <c r="E17795">
        <f t="shared" ca="1" si="1394"/>
        <v>18</v>
      </c>
    </row>
    <row r="17796" spans="1:5" x14ac:dyDescent="0.2">
      <c r="A17796" t="str">
        <f t="shared" ca="1" si="1391"/>
        <v>Diagnostics and Preventative</v>
      </c>
      <c r="B17796" t="str">
        <f t="shared" ca="1" si="1392"/>
        <v>Space Maintainers</v>
      </c>
      <c r="C17796">
        <f t="shared" si="1390"/>
        <v>988</v>
      </c>
      <c r="D17796">
        <f t="shared" ca="1" si="1393"/>
        <v>0</v>
      </c>
      <c r="E17796">
        <f t="shared" ca="1" si="1394"/>
        <v>7</v>
      </c>
    </row>
    <row r="17797" spans="1:5" x14ac:dyDescent="0.2">
      <c r="A17797" t="str">
        <f t="shared" ca="1" si="1391"/>
        <v>Diagnostics and Preventative</v>
      </c>
      <c r="B17797" t="str">
        <f t="shared" ca="1" si="1392"/>
        <v>Space Maintainers</v>
      </c>
      <c r="C17797">
        <f t="shared" si="1390"/>
        <v>988</v>
      </c>
      <c r="D17797">
        <f t="shared" ca="1" si="1393"/>
        <v>0</v>
      </c>
      <c r="E17797">
        <f t="shared" ca="1" si="1394"/>
        <v>7</v>
      </c>
    </row>
    <row r="17798" spans="1:5" x14ac:dyDescent="0.2">
      <c r="A17798" t="str">
        <f t="shared" ca="1" si="1391"/>
        <v>Basic</v>
      </c>
      <c r="B17798" t="str">
        <f t="shared" ca="1" si="1392"/>
        <v>surgical periodontics</v>
      </c>
      <c r="C17798">
        <f t="shared" si="1390"/>
        <v>988</v>
      </c>
      <c r="D17798" t="str">
        <f t="shared" ca="1" si="1393"/>
        <v>Surgical treatment of the gums and supporting structures of the teeth</v>
      </c>
      <c r="E17798">
        <f t="shared" ca="1" si="1394"/>
        <v>11</v>
      </c>
    </row>
    <row r="17799" spans="1:5" x14ac:dyDescent="0.2">
      <c r="A17799" t="str">
        <f t="shared" ca="1" si="1391"/>
        <v>Other</v>
      </c>
      <c r="B17799" t="str">
        <f t="shared" ca="1" si="1392"/>
        <v>Implants</v>
      </c>
      <c r="C17799">
        <f t="shared" si="1390"/>
        <v>988</v>
      </c>
      <c r="D17799" t="str">
        <f t="shared" ca="1" si="1393"/>
        <v>Implant dental work</v>
      </c>
      <c r="E17799">
        <f t="shared" ca="1" si="1394"/>
        <v>18</v>
      </c>
    </row>
    <row r="17800" spans="1:5" x14ac:dyDescent="0.2">
      <c r="A17800" t="str">
        <f t="shared" ca="1" si="1391"/>
        <v>Basic</v>
      </c>
      <c r="B17800" t="str">
        <f t="shared" ca="1" si="1392"/>
        <v>general anesthesia</v>
      </c>
      <c r="C17800">
        <f t="shared" si="1390"/>
        <v>988</v>
      </c>
      <c r="D17800" t="str">
        <f t="shared" ca="1" si="1393"/>
        <v>Covered when used in conjunction with covered oral surgical procedures</v>
      </c>
      <c r="E17800">
        <f t="shared" ca="1" si="1394"/>
        <v>13</v>
      </c>
    </row>
    <row r="17801" spans="1:5" x14ac:dyDescent="0.2">
      <c r="A17801" t="str">
        <f t="shared" ca="1" si="1391"/>
        <v>Basic</v>
      </c>
      <c r="B17801" t="str">
        <f t="shared" ca="1" si="1392"/>
        <v>surgical periodontics</v>
      </c>
      <c r="C17801">
        <f t="shared" si="1390"/>
        <v>988</v>
      </c>
      <c r="D17801" t="str">
        <f t="shared" ca="1" si="1393"/>
        <v>Surgical treatment of the gums and supporting structures of the teeth</v>
      </c>
      <c r="E17801">
        <f t="shared" ca="1" si="1394"/>
        <v>11</v>
      </c>
    </row>
    <row r="17802" spans="1:5" x14ac:dyDescent="0.2">
      <c r="A17802" t="str">
        <f t="shared" ca="1" si="1391"/>
        <v>Diagnostics and Preventative</v>
      </c>
      <c r="B17802" t="str">
        <f t="shared" ca="1" si="1392"/>
        <v>Bitewing x-rays</v>
      </c>
      <c r="C17802">
        <f t="shared" si="1390"/>
        <v>988</v>
      </c>
      <c r="D17802">
        <f t="shared" ca="1" si="1393"/>
        <v>0</v>
      </c>
      <c r="E17802">
        <f t="shared" ca="1" si="1394"/>
        <v>2</v>
      </c>
    </row>
    <row r="17803" spans="1:5" x14ac:dyDescent="0.2">
      <c r="A17803" t="str">
        <f t="shared" ca="1" si="1391"/>
        <v>Orthodontics</v>
      </c>
      <c r="B17803" t="str">
        <f t="shared" ca="1" si="1392"/>
        <v>orthodontics</v>
      </c>
      <c r="C17803">
        <f t="shared" si="1390"/>
        <v>988</v>
      </c>
      <c r="D17803" t="str">
        <f t="shared" ca="1" si="1393"/>
        <v>For eligible dependents to age 19</v>
      </c>
      <c r="E17803">
        <f t="shared" ca="1" si="1394"/>
        <v>17</v>
      </c>
    </row>
    <row r="17804" spans="1:5" x14ac:dyDescent="0.2">
      <c r="A17804" t="str">
        <f t="shared" ca="1" si="1391"/>
        <v>Diagnostics and Preventative</v>
      </c>
      <c r="B17804" t="str">
        <f t="shared" ca="1" si="1392"/>
        <v>Space Maintainers</v>
      </c>
      <c r="C17804">
        <f t="shared" si="1390"/>
        <v>989</v>
      </c>
      <c r="D17804">
        <f t="shared" ca="1" si="1393"/>
        <v>0</v>
      </c>
      <c r="E17804">
        <f t="shared" ca="1" si="1394"/>
        <v>7</v>
      </c>
    </row>
    <row r="17805" spans="1:5" x14ac:dyDescent="0.2">
      <c r="A17805" t="str">
        <f t="shared" ca="1" si="1391"/>
        <v>Diagnostics and Preventative</v>
      </c>
      <c r="B17805" t="str">
        <f t="shared" ca="1" si="1392"/>
        <v>Periodic Exams</v>
      </c>
      <c r="C17805">
        <f t="shared" si="1390"/>
        <v>989</v>
      </c>
      <c r="D17805">
        <f t="shared" ca="1" si="1393"/>
        <v>0</v>
      </c>
      <c r="E17805">
        <f t="shared" ca="1" si="1394"/>
        <v>1</v>
      </c>
    </row>
    <row r="17806" spans="1:5" x14ac:dyDescent="0.2">
      <c r="A17806" t="str">
        <f t="shared" ca="1" si="1391"/>
        <v>Diagnostics and Preventative</v>
      </c>
      <c r="B17806" t="str">
        <f t="shared" ca="1" si="1392"/>
        <v>Space Maintainers</v>
      </c>
      <c r="C17806">
        <f t="shared" si="1390"/>
        <v>989</v>
      </c>
      <c r="D17806">
        <f t="shared" ca="1" si="1393"/>
        <v>0</v>
      </c>
      <c r="E17806">
        <f t="shared" ca="1" si="1394"/>
        <v>7</v>
      </c>
    </row>
    <row r="17807" spans="1:5" x14ac:dyDescent="0.2">
      <c r="A17807" t="str">
        <f t="shared" ca="1" si="1391"/>
        <v>Basic</v>
      </c>
      <c r="B17807" t="str">
        <f t="shared" ca="1" si="1392"/>
        <v>endodontics</v>
      </c>
      <c r="C17807">
        <f t="shared" si="1390"/>
        <v>989</v>
      </c>
      <c r="D17807" t="str">
        <f t="shared" ca="1" si="1393"/>
        <v>Root canal, pulpal therapy</v>
      </c>
      <c r="E17807">
        <f t="shared" ca="1" si="1394"/>
        <v>10</v>
      </c>
    </row>
    <row r="17808" spans="1:5" x14ac:dyDescent="0.2">
      <c r="A17808" t="str">
        <f t="shared" ca="1" si="1391"/>
        <v>Diagnostics and Preventative</v>
      </c>
      <c r="B17808" t="str">
        <f t="shared" ca="1" si="1392"/>
        <v>Space Maintainers</v>
      </c>
      <c r="C17808">
        <f t="shared" si="1390"/>
        <v>989</v>
      </c>
      <c r="D17808">
        <f t="shared" ca="1" si="1393"/>
        <v>0</v>
      </c>
      <c r="E17808">
        <f t="shared" ca="1" si="1394"/>
        <v>7</v>
      </c>
    </row>
    <row r="17809" spans="1:5" x14ac:dyDescent="0.2">
      <c r="A17809" t="str">
        <f t="shared" ca="1" si="1391"/>
        <v>Diagnostics and Preventative</v>
      </c>
      <c r="B17809" t="str">
        <f t="shared" ca="1" si="1392"/>
        <v>Periodic Exams</v>
      </c>
      <c r="C17809">
        <f t="shared" si="1390"/>
        <v>989</v>
      </c>
      <c r="D17809">
        <f t="shared" ca="1" si="1393"/>
        <v>0</v>
      </c>
      <c r="E17809">
        <f t="shared" ca="1" si="1394"/>
        <v>1</v>
      </c>
    </row>
    <row r="17810" spans="1:5" x14ac:dyDescent="0.2">
      <c r="A17810" t="str">
        <f t="shared" ca="1" si="1391"/>
        <v>Basic</v>
      </c>
      <c r="B17810" t="str">
        <f t="shared" ca="1" si="1392"/>
        <v>oral surgery</v>
      </c>
      <c r="C17810">
        <f t="shared" si="1390"/>
        <v>989</v>
      </c>
      <c r="D17810" t="str">
        <f t="shared" ca="1" si="1393"/>
        <v>Extraction and other surgery procedures, incl. pre- and post-operative care</v>
      </c>
      <c r="E17810">
        <f t="shared" ca="1" si="1394"/>
        <v>9</v>
      </c>
    </row>
    <row r="17811" spans="1:5" x14ac:dyDescent="0.2">
      <c r="A17811" t="str">
        <f t="shared" ca="1" si="1391"/>
        <v>Diagnostics and Preventative</v>
      </c>
      <c r="B17811" t="str">
        <f t="shared" ca="1" si="1392"/>
        <v>Full-mouth x-ray</v>
      </c>
      <c r="C17811">
        <f t="shared" si="1390"/>
        <v>989</v>
      </c>
      <c r="D17811">
        <f t="shared" ca="1" si="1393"/>
        <v>0</v>
      </c>
      <c r="E17811">
        <f t="shared" ca="1" si="1394"/>
        <v>3</v>
      </c>
    </row>
    <row r="17812" spans="1:5" x14ac:dyDescent="0.2">
      <c r="A17812" t="str">
        <f t="shared" ca="1" si="1391"/>
        <v>Basic</v>
      </c>
      <c r="B17812" t="str">
        <f t="shared" ca="1" si="1392"/>
        <v>surgical periodontics</v>
      </c>
      <c r="C17812">
        <f t="shared" si="1390"/>
        <v>989</v>
      </c>
      <c r="D17812" t="str">
        <f t="shared" ca="1" si="1393"/>
        <v>Surgical treatment of the gums and supporting structures of the teeth</v>
      </c>
      <c r="E17812">
        <f t="shared" ca="1" si="1394"/>
        <v>11</v>
      </c>
    </row>
    <row r="17813" spans="1:5" x14ac:dyDescent="0.2">
      <c r="A17813" t="str">
        <f t="shared" ca="1" si="1391"/>
        <v>Orthodontics</v>
      </c>
      <c r="B17813" t="str">
        <f t="shared" ca="1" si="1392"/>
        <v>orthodontics</v>
      </c>
      <c r="C17813">
        <f t="shared" si="1390"/>
        <v>989</v>
      </c>
      <c r="D17813" t="str">
        <f t="shared" ca="1" si="1393"/>
        <v>For eligible dependents to age 19</v>
      </c>
      <c r="E17813">
        <f t="shared" ca="1" si="1394"/>
        <v>17</v>
      </c>
    </row>
    <row r="17814" spans="1:5" x14ac:dyDescent="0.2">
      <c r="A17814" t="str">
        <f t="shared" ca="1" si="1391"/>
        <v>Diagnostics and Preventative</v>
      </c>
      <c r="B17814" t="str">
        <f t="shared" ca="1" si="1392"/>
        <v>Prophylaxis</v>
      </c>
      <c r="C17814">
        <f t="shared" si="1390"/>
        <v>989</v>
      </c>
      <c r="D17814">
        <f t="shared" ca="1" si="1393"/>
        <v>0</v>
      </c>
      <c r="E17814">
        <f t="shared" ca="1" si="1394"/>
        <v>4</v>
      </c>
    </row>
    <row r="17815" spans="1:5" x14ac:dyDescent="0.2">
      <c r="A17815" t="str">
        <f t="shared" ca="1" si="1391"/>
        <v>Basic</v>
      </c>
      <c r="B17815" t="str">
        <f t="shared" ca="1" si="1392"/>
        <v>general anesthesia</v>
      </c>
      <c r="C17815">
        <f t="shared" si="1390"/>
        <v>989</v>
      </c>
      <c r="D17815" t="str">
        <f t="shared" ca="1" si="1393"/>
        <v>Covered when used in conjunction with covered oral surgical procedures</v>
      </c>
      <c r="E17815">
        <f t="shared" ca="1" si="1394"/>
        <v>13</v>
      </c>
    </row>
    <row r="17816" spans="1:5" x14ac:dyDescent="0.2">
      <c r="A17816" t="str">
        <f t="shared" ca="1" si="1391"/>
        <v>Basic</v>
      </c>
      <c r="B17816" t="str">
        <f t="shared" ca="1" si="1392"/>
        <v>surgical periodontics</v>
      </c>
      <c r="C17816">
        <f t="shared" si="1390"/>
        <v>989</v>
      </c>
      <c r="D17816" t="str">
        <f t="shared" ca="1" si="1393"/>
        <v>Surgical treatment of the gums and supporting structures of the teeth</v>
      </c>
      <c r="E17816">
        <f t="shared" ca="1" si="1394"/>
        <v>11</v>
      </c>
    </row>
    <row r="17817" spans="1:5" x14ac:dyDescent="0.2">
      <c r="A17817" t="str">
        <f t="shared" ca="1" si="1391"/>
        <v>Diagnostics and Preventative</v>
      </c>
      <c r="B17817" t="str">
        <f t="shared" ca="1" si="1392"/>
        <v>Fluoride treatments</v>
      </c>
      <c r="C17817">
        <f t="shared" si="1390"/>
        <v>989</v>
      </c>
      <c r="D17817">
        <f t="shared" ca="1" si="1393"/>
        <v>0</v>
      </c>
      <c r="E17817">
        <f t="shared" ca="1" si="1394"/>
        <v>5</v>
      </c>
    </row>
    <row r="17818" spans="1:5" x14ac:dyDescent="0.2">
      <c r="A17818" t="str">
        <f t="shared" ca="1" si="1391"/>
        <v>Basic</v>
      </c>
      <c r="B17818" t="str">
        <f t="shared" ca="1" si="1392"/>
        <v>basic restorative</v>
      </c>
      <c r="C17818">
        <f t="shared" si="1390"/>
        <v>989</v>
      </c>
      <c r="D17818" t="str">
        <f t="shared" ca="1" si="1393"/>
        <v>Fillings (amalgam "silver" and composite "white" non-molar)</v>
      </c>
      <c r="E17818">
        <f t="shared" ca="1" si="1394"/>
        <v>8</v>
      </c>
    </row>
    <row r="17819" spans="1:5" x14ac:dyDescent="0.2">
      <c r="A17819" t="str">
        <f t="shared" ca="1" si="1391"/>
        <v>Major</v>
      </c>
      <c r="B17819" t="str">
        <f t="shared" ca="1" si="1392"/>
        <v>temporomandibular joint dysfunction</v>
      </c>
      <c r="C17819">
        <f t="shared" si="1390"/>
        <v>989</v>
      </c>
      <c r="D17819" t="str">
        <f t="shared" ca="1" si="1393"/>
        <v>Services relating to hinging joints of the jaw</v>
      </c>
      <c r="E17819">
        <f t="shared" ca="1" si="1394"/>
        <v>16</v>
      </c>
    </row>
    <row r="17820" spans="1:5" x14ac:dyDescent="0.2">
      <c r="A17820" t="str">
        <f t="shared" ca="1" si="1391"/>
        <v>Basic</v>
      </c>
      <c r="B17820" t="str">
        <f t="shared" ca="1" si="1392"/>
        <v>non-surgical periodontics</v>
      </c>
      <c r="C17820">
        <f t="shared" si="1390"/>
        <v>989</v>
      </c>
      <c r="D17820" t="str">
        <f t="shared" ca="1" si="1393"/>
        <v xml:space="preserve">Non-surgical treatment of the gums and supporting structures of the teeth </v>
      </c>
      <c r="E17820">
        <f t="shared" ca="1" si="1394"/>
        <v>12</v>
      </c>
    </row>
    <row r="17821" spans="1:5" x14ac:dyDescent="0.2">
      <c r="A17821" t="str">
        <f t="shared" ca="1" si="1391"/>
        <v>Diagnostics and Preventative</v>
      </c>
      <c r="B17821" t="str">
        <f t="shared" ca="1" si="1392"/>
        <v>Fluoride treatments</v>
      </c>
      <c r="C17821">
        <f t="shared" si="1390"/>
        <v>989</v>
      </c>
      <c r="D17821">
        <f t="shared" ca="1" si="1393"/>
        <v>0</v>
      </c>
      <c r="E17821">
        <f t="shared" ca="1" si="1394"/>
        <v>5</v>
      </c>
    </row>
    <row r="17822" spans="1:5" x14ac:dyDescent="0.2">
      <c r="A17822" t="str">
        <f t="shared" ca="1" si="1391"/>
        <v>Diagnostics and Preventative</v>
      </c>
      <c r="B17822" t="str">
        <f t="shared" ca="1" si="1392"/>
        <v>Full-mouth x-ray</v>
      </c>
      <c r="C17822">
        <f t="shared" si="1390"/>
        <v>990</v>
      </c>
      <c r="D17822">
        <f t="shared" ca="1" si="1393"/>
        <v>0</v>
      </c>
      <c r="E17822">
        <f t="shared" ca="1" si="1394"/>
        <v>3</v>
      </c>
    </row>
    <row r="17823" spans="1:5" x14ac:dyDescent="0.2">
      <c r="A17823" t="str">
        <f t="shared" ca="1" si="1391"/>
        <v>Basic</v>
      </c>
      <c r="B17823" t="str">
        <f t="shared" ca="1" si="1392"/>
        <v>oral surgery</v>
      </c>
      <c r="C17823">
        <f t="shared" si="1390"/>
        <v>990</v>
      </c>
      <c r="D17823" t="str">
        <f t="shared" ca="1" si="1393"/>
        <v>Extraction and other surgery procedures, incl. pre- and post-operative care</v>
      </c>
      <c r="E17823">
        <f t="shared" ca="1" si="1394"/>
        <v>9</v>
      </c>
    </row>
    <row r="17824" spans="1:5" x14ac:dyDescent="0.2">
      <c r="A17824" t="str">
        <f t="shared" ca="1" si="1391"/>
        <v>Major</v>
      </c>
      <c r="B17824" t="str">
        <f t="shared" ca="1" si="1392"/>
        <v>prosthodontics</v>
      </c>
      <c r="C17824">
        <f t="shared" si="1390"/>
        <v>990</v>
      </c>
      <c r="D17824" t="str">
        <f t="shared" ca="1" si="1393"/>
        <v>Procedures for replacement of missing teeth by construction or repair of bridges and partial or complete dentures</v>
      </c>
      <c r="E17824">
        <f t="shared" ca="1" si="1394"/>
        <v>15</v>
      </c>
    </row>
    <row r="17825" spans="1:5" x14ac:dyDescent="0.2">
      <c r="A17825" t="str">
        <f t="shared" ca="1" si="1391"/>
        <v>Basic</v>
      </c>
      <c r="B17825" t="str">
        <f t="shared" ca="1" si="1392"/>
        <v>general anesthesia</v>
      </c>
      <c r="C17825">
        <f t="shared" si="1390"/>
        <v>990</v>
      </c>
      <c r="D17825" t="str">
        <f t="shared" ca="1" si="1393"/>
        <v>Covered when used in conjunction with covered oral surgical procedures</v>
      </c>
      <c r="E17825">
        <f t="shared" ca="1" si="1394"/>
        <v>13</v>
      </c>
    </row>
    <row r="17826" spans="1:5" x14ac:dyDescent="0.2">
      <c r="A17826" t="str">
        <f t="shared" ca="1" si="1391"/>
        <v>Basic</v>
      </c>
      <c r="B17826" t="str">
        <f t="shared" ca="1" si="1392"/>
        <v>surgical periodontics</v>
      </c>
      <c r="C17826">
        <f t="shared" si="1390"/>
        <v>990</v>
      </c>
      <c r="D17826" t="str">
        <f t="shared" ca="1" si="1393"/>
        <v>Surgical treatment of the gums and supporting structures of the teeth</v>
      </c>
      <c r="E17826">
        <f t="shared" ca="1" si="1394"/>
        <v>11</v>
      </c>
    </row>
    <row r="17827" spans="1:5" x14ac:dyDescent="0.2">
      <c r="A17827" t="str">
        <f t="shared" ca="1" si="1391"/>
        <v>Major</v>
      </c>
      <c r="B17827" t="str">
        <f t="shared" ca="1" si="1392"/>
        <v>temporomandibular joint dysfunction</v>
      </c>
      <c r="C17827">
        <f t="shared" si="1390"/>
        <v>990</v>
      </c>
      <c r="D17827" t="str">
        <f t="shared" ca="1" si="1393"/>
        <v>Services relating to hinging joints of the jaw</v>
      </c>
      <c r="E17827">
        <f t="shared" ca="1" si="1394"/>
        <v>16</v>
      </c>
    </row>
    <row r="17828" spans="1:5" x14ac:dyDescent="0.2">
      <c r="A17828" t="str">
        <f t="shared" ca="1" si="1391"/>
        <v>Diagnostics and Preventative</v>
      </c>
      <c r="B17828" t="str">
        <f t="shared" ca="1" si="1392"/>
        <v>Bitewing x-rays</v>
      </c>
      <c r="C17828">
        <f t="shared" si="1390"/>
        <v>990</v>
      </c>
      <c r="D17828">
        <f t="shared" ca="1" si="1393"/>
        <v>0</v>
      </c>
      <c r="E17828">
        <f t="shared" ca="1" si="1394"/>
        <v>2</v>
      </c>
    </row>
    <row r="17829" spans="1:5" x14ac:dyDescent="0.2">
      <c r="A17829" t="str">
        <f t="shared" ca="1" si="1391"/>
        <v>Basic</v>
      </c>
      <c r="B17829" t="str">
        <f t="shared" ca="1" si="1392"/>
        <v>oral surgery</v>
      </c>
      <c r="C17829">
        <f t="shared" si="1390"/>
        <v>990</v>
      </c>
      <c r="D17829" t="str">
        <f t="shared" ca="1" si="1393"/>
        <v>Extraction and other surgery procedures, incl. pre- and post-operative care</v>
      </c>
      <c r="E17829">
        <f t="shared" ca="1" si="1394"/>
        <v>9</v>
      </c>
    </row>
    <row r="17830" spans="1:5" x14ac:dyDescent="0.2">
      <c r="A17830" t="str">
        <f t="shared" ca="1" si="1391"/>
        <v>Basic</v>
      </c>
      <c r="B17830" t="str">
        <f t="shared" ca="1" si="1392"/>
        <v>general anesthesia</v>
      </c>
      <c r="C17830">
        <f t="shared" si="1390"/>
        <v>990</v>
      </c>
      <c r="D17830" t="str">
        <f t="shared" ca="1" si="1393"/>
        <v>Covered when used in conjunction with covered oral surgical procedures</v>
      </c>
      <c r="E17830">
        <f t="shared" ca="1" si="1394"/>
        <v>13</v>
      </c>
    </row>
    <row r="17831" spans="1:5" x14ac:dyDescent="0.2">
      <c r="A17831" t="str">
        <f t="shared" ca="1" si="1391"/>
        <v>Basic</v>
      </c>
      <c r="B17831" t="str">
        <f t="shared" ca="1" si="1392"/>
        <v>surgical periodontics</v>
      </c>
      <c r="C17831">
        <f t="shared" si="1390"/>
        <v>990</v>
      </c>
      <c r="D17831" t="str">
        <f t="shared" ca="1" si="1393"/>
        <v>Surgical treatment of the gums and supporting structures of the teeth</v>
      </c>
      <c r="E17831">
        <f t="shared" ca="1" si="1394"/>
        <v>11</v>
      </c>
    </row>
    <row r="17832" spans="1:5" x14ac:dyDescent="0.2">
      <c r="A17832" t="str">
        <f t="shared" ca="1" si="1391"/>
        <v>Basic</v>
      </c>
      <c r="B17832" t="str">
        <f t="shared" ca="1" si="1392"/>
        <v>general anesthesia</v>
      </c>
      <c r="C17832">
        <f t="shared" ref="C17832:C17895" si="1395">IF(MOD(ROW(C17832)-2,18)&lt;&gt;0,C17831,C17831+1)</f>
        <v>990</v>
      </c>
      <c r="D17832" t="str">
        <f t="shared" ca="1" si="1393"/>
        <v>Covered when used in conjunction with covered oral surgical procedures</v>
      </c>
      <c r="E17832">
        <f t="shared" ca="1" si="1394"/>
        <v>13</v>
      </c>
    </row>
    <row r="17833" spans="1:5" x14ac:dyDescent="0.2">
      <c r="A17833" t="str">
        <f t="shared" ca="1" si="1391"/>
        <v>Diagnostics and Preventative</v>
      </c>
      <c r="B17833" t="str">
        <f t="shared" ca="1" si="1392"/>
        <v>Prophylaxis</v>
      </c>
      <c r="C17833">
        <f t="shared" si="1395"/>
        <v>990</v>
      </c>
      <c r="D17833">
        <f t="shared" ca="1" si="1393"/>
        <v>0</v>
      </c>
      <c r="E17833">
        <f t="shared" ca="1" si="1394"/>
        <v>4</v>
      </c>
    </row>
    <row r="17834" spans="1:5" x14ac:dyDescent="0.2">
      <c r="A17834" t="str">
        <f t="shared" ca="1" si="1391"/>
        <v>Major</v>
      </c>
      <c r="B17834" t="str">
        <f t="shared" ca="1" si="1392"/>
        <v>temporomandibular joint dysfunction</v>
      </c>
      <c r="C17834">
        <f t="shared" si="1395"/>
        <v>990</v>
      </c>
      <c r="D17834" t="str">
        <f t="shared" ca="1" si="1393"/>
        <v>Services relating to hinging joints of the jaw</v>
      </c>
      <c r="E17834">
        <f t="shared" ca="1" si="1394"/>
        <v>16</v>
      </c>
    </row>
    <row r="17835" spans="1:5" x14ac:dyDescent="0.2">
      <c r="A17835" t="str">
        <f t="shared" ca="1" si="1391"/>
        <v>Diagnostics and Preventative</v>
      </c>
      <c r="B17835" t="str">
        <f t="shared" ca="1" si="1392"/>
        <v>Bitewing x-rays</v>
      </c>
      <c r="C17835">
        <f t="shared" si="1395"/>
        <v>990</v>
      </c>
      <c r="D17835">
        <f t="shared" ca="1" si="1393"/>
        <v>0</v>
      </c>
      <c r="E17835">
        <f t="shared" ca="1" si="1394"/>
        <v>2</v>
      </c>
    </row>
    <row r="17836" spans="1:5" x14ac:dyDescent="0.2">
      <c r="A17836" t="str">
        <f t="shared" ca="1" si="1391"/>
        <v>Major</v>
      </c>
      <c r="B17836" t="str">
        <f t="shared" ca="1" si="1392"/>
        <v>prosthodontics</v>
      </c>
      <c r="C17836">
        <f t="shared" si="1395"/>
        <v>990</v>
      </c>
      <c r="D17836" t="str">
        <f t="shared" ca="1" si="1393"/>
        <v>Procedures for replacement of missing teeth by construction or repair of bridges and partial or complete dentures</v>
      </c>
      <c r="E17836">
        <f t="shared" ca="1" si="1394"/>
        <v>15</v>
      </c>
    </row>
    <row r="17837" spans="1:5" x14ac:dyDescent="0.2">
      <c r="A17837" t="str">
        <f t="shared" ca="1" si="1391"/>
        <v>Diagnostics and Preventative</v>
      </c>
      <c r="B17837" t="str">
        <f t="shared" ca="1" si="1392"/>
        <v>Prophylaxis</v>
      </c>
      <c r="C17837">
        <f t="shared" si="1395"/>
        <v>990</v>
      </c>
      <c r="D17837">
        <f t="shared" ca="1" si="1393"/>
        <v>0</v>
      </c>
      <c r="E17837">
        <f t="shared" ca="1" si="1394"/>
        <v>4</v>
      </c>
    </row>
    <row r="17838" spans="1:5" x14ac:dyDescent="0.2">
      <c r="A17838" t="str">
        <f t="shared" ca="1" si="1391"/>
        <v>Major</v>
      </c>
      <c r="B17838" t="str">
        <f t="shared" ca="1" si="1392"/>
        <v>prosthodontics</v>
      </c>
      <c r="C17838">
        <f t="shared" si="1395"/>
        <v>990</v>
      </c>
      <c r="D17838" t="str">
        <f t="shared" ca="1" si="1393"/>
        <v>Procedures for replacement of missing teeth by construction or repair of bridges and partial or complete dentures</v>
      </c>
      <c r="E17838">
        <f t="shared" ca="1" si="1394"/>
        <v>15</v>
      </c>
    </row>
    <row r="17839" spans="1:5" x14ac:dyDescent="0.2">
      <c r="A17839" t="str">
        <f t="shared" ca="1" si="1391"/>
        <v>Diagnostics and Preventative</v>
      </c>
      <c r="B17839" t="str">
        <f t="shared" ca="1" si="1392"/>
        <v>Sealants</v>
      </c>
      <c r="C17839">
        <f t="shared" si="1395"/>
        <v>990</v>
      </c>
      <c r="D17839">
        <f t="shared" ca="1" si="1393"/>
        <v>0</v>
      </c>
      <c r="E17839">
        <f t="shared" ca="1" si="1394"/>
        <v>6</v>
      </c>
    </row>
    <row r="17840" spans="1:5" x14ac:dyDescent="0.2">
      <c r="A17840" t="str">
        <f t="shared" ca="1" si="1391"/>
        <v>Major</v>
      </c>
      <c r="B17840" t="str">
        <f t="shared" ca="1" si="1392"/>
        <v>prosthodontics</v>
      </c>
      <c r="C17840">
        <f t="shared" si="1395"/>
        <v>991</v>
      </c>
      <c r="D17840" t="str">
        <f t="shared" ca="1" si="1393"/>
        <v>Procedures for replacement of missing teeth by construction or repair of bridges and partial or complete dentures</v>
      </c>
      <c r="E17840">
        <f t="shared" ca="1" si="1394"/>
        <v>15</v>
      </c>
    </row>
    <row r="17841" spans="1:5" x14ac:dyDescent="0.2">
      <c r="A17841" t="str">
        <f t="shared" ca="1" si="1391"/>
        <v>Basic</v>
      </c>
      <c r="B17841" t="str">
        <f t="shared" ca="1" si="1392"/>
        <v>non-surgical periodontics</v>
      </c>
      <c r="C17841">
        <f t="shared" si="1395"/>
        <v>991</v>
      </c>
      <c r="D17841" t="str">
        <f t="shared" ca="1" si="1393"/>
        <v xml:space="preserve">Non-surgical treatment of the gums and supporting structures of the teeth </v>
      </c>
      <c r="E17841">
        <f t="shared" ca="1" si="1394"/>
        <v>12</v>
      </c>
    </row>
    <row r="17842" spans="1:5" x14ac:dyDescent="0.2">
      <c r="A17842" t="str">
        <f t="shared" ca="1" si="1391"/>
        <v>Diagnostics and Preventative</v>
      </c>
      <c r="B17842" t="str">
        <f t="shared" ca="1" si="1392"/>
        <v>Fluoride treatments</v>
      </c>
      <c r="C17842">
        <f t="shared" si="1395"/>
        <v>991</v>
      </c>
      <c r="D17842">
        <f t="shared" ca="1" si="1393"/>
        <v>0</v>
      </c>
      <c r="E17842">
        <f t="shared" ca="1" si="1394"/>
        <v>5</v>
      </c>
    </row>
    <row r="17843" spans="1:5" x14ac:dyDescent="0.2">
      <c r="A17843" t="str">
        <f t="shared" ca="1" si="1391"/>
        <v>Diagnostics and Preventative</v>
      </c>
      <c r="B17843" t="str">
        <f t="shared" ca="1" si="1392"/>
        <v>Periodic Exams</v>
      </c>
      <c r="C17843">
        <f t="shared" si="1395"/>
        <v>991</v>
      </c>
      <c r="D17843">
        <f t="shared" ca="1" si="1393"/>
        <v>0</v>
      </c>
      <c r="E17843">
        <f t="shared" ca="1" si="1394"/>
        <v>1</v>
      </c>
    </row>
    <row r="17844" spans="1:5" x14ac:dyDescent="0.2">
      <c r="A17844" t="str">
        <f t="shared" ca="1" si="1391"/>
        <v>Basic</v>
      </c>
      <c r="B17844" t="str">
        <f t="shared" ca="1" si="1392"/>
        <v>oral surgery</v>
      </c>
      <c r="C17844">
        <f t="shared" si="1395"/>
        <v>991</v>
      </c>
      <c r="D17844" t="str">
        <f t="shared" ca="1" si="1393"/>
        <v>Extraction and other surgery procedures, incl. pre- and post-operative care</v>
      </c>
      <c r="E17844">
        <f t="shared" ca="1" si="1394"/>
        <v>9</v>
      </c>
    </row>
    <row r="17845" spans="1:5" x14ac:dyDescent="0.2">
      <c r="A17845" t="str">
        <f t="shared" ca="1" si="1391"/>
        <v>Basic</v>
      </c>
      <c r="B17845" t="str">
        <f t="shared" ca="1" si="1392"/>
        <v>surgical periodontics</v>
      </c>
      <c r="C17845">
        <f t="shared" si="1395"/>
        <v>991</v>
      </c>
      <c r="D17845" t="str">
        <f t="shared" ca="1" si="1393"/>
        <v>Surgical treatment of the gums and supporting structures of the teeth</v>
      </c>
      <c r="E17845">
        <f t="shared" ca="1" si="1394"/>
        <v>11</v>
      </c>
    </row>
    <row r="17846" spans="1:5" x14ac:dyDescent="0.2">
      <c r="A17846" t="str">
        <f t="shared" ca="1" si="1391"/>
        <v>Basic</v>
      </c>
      <c r="B17846" t="str">
        <f t="shared" ca="1" si="1392"/>
        <v>non-surgical periodontics</v>
      </c>
      <c r="C17846">
        <f t="shared" si="1395"/>
        <v>991</v>
      </c>
      <c r="D17846" t="str">
        <f t="shared" ca="1" si="1393"/>
        <v xml:space="preserve">Non-surgical treatment of the gums and supporting structures of the teeth </v>
      </c>
      <c r="E17846">
        <f t="shared" ca="1" si="1394"/>
        <v>12</v>
      </c>
    </row>
    <row r="17847" spans="1:5" x14ac:dyDescent="0.2">
      <c r="A17847" t="str">
        <f t="shared" ca="1" si="1391"/>
        <v>Diagnostics and Preventative</v>
      </c>
      <c r="B17847" t="str">
        <f t="shared" ca="1" si="1392"/>
        <v>Sealants</v>
      </c>
      <c r="C17847">
        <f t="shared" si="1395"/>
        <v>991</v>
      </c>
      <c r="D17847">
        <f t="shared" ca="1" si="1393"/>
        <v>0</v>
      </c>
      <c r="E17847">
        <f t="shared" ca="1" si="1394"/>
        <v>6</v>
      </c>
    </row>
    <row r="17848" spans="1:5" x14ac:dyDescent="0.2">
      <c r="A17848" t="str">
        <f t="shared" ca="1" si="1391"/>
        <v>Basic</v>
      </c>
      <c r="B17848" t="str">
        <f t="shared" ca="1" si="1392"/>
        <v>endodontics</v>
      </c>
      <c r="C17848">
        <f t="shared" si="1395"/>
        <v>991</v>
      </c>
      <c r="D17848" t="str">
        <f t="shared" ca="1" si="1393"/>
        <v>Root canal, pulpal therapy</v>
      </c>
      <c r="E17848">
        <f t="shared" ca="1" si="1394"/>
        <v>10</v>
      </c>
    </row>
    <row r="17849" spans="1:5" x14ac:dyDescent="0.2">
      <c r="A17849" t="str">
        <f t="shared" ca="1" si="1391"/>
        <v>Major</v>
      </c>
      <c r="B17849" t="str">
        <f t="shared" ca="1" si="1392"/>
        <v>major restorative</v>
      </c>
      <c r="C17849">
        <f t="shared" si="1395"/>
        <v>991</v>
      </c>
      <c r="D17849" t="str">
        <f t="shared" ca="1" si="1393"/>
        <v>Single crowns, inlays, onlays</v>
      </c>
      <c r="E17849">
        <f t="shared" ca="1" si="1394"/>
        <v>14</v>
      </c>
    </row>
    <row r="17850" spans="1:5" x14ac:dyDescent="0.2">
      <c r="A17850" t="str">
        <f t="shared" ca="1" si="1391"/>
        <v>Other</v>
      </c>
      <c r="B17850" t="str">
        <f t="shared" ca="1" si="1392"/>
        <v>Implants</v>
      </c>
      <c r="C17850">
        <f t="shared" si="1395"/>
        <v>991</v>
      </c>
      <c r="D17850" t="str">
        <f t="shared" ca="1" si="1393"/>
        <v>Implant dental work</v>
      </c>
      <c r="E17850">
        <f t="shared" ca="1" si="1394"/>
        <v>18</v>
      </c>
    </row>
    <row r="17851" spans="1:5" x14ac:dyDescent="0.2">
      <c r="A17851" t="str">
        <f t="shared" ca="1" si="1391"/>
        <v>Major</v>
      </c>
      <c r="B17851" t="str">
        <f t="shared" ca="1" si="1392"/>
        <v>temporomandibular joint dysfunction</v>
      </c>
      <c r="C17851">
        <f t="shared" si="1395"/>
        <v>991</v>
      </c>
      <c r="D17851" t="str">
        <f t="shared" ca="1" si="1393"/>
        <v>Services relating to hinging joints of the jaw</v>
      </c>
      <c r="E17851">
        <f t="shared" ca="1" si="1394"/>
        <v>16</v>
      </c>
    </row>
    <row r="17852" spans="1:5" x14ac:dyDescent="0.2">
      <c r="A17852" t="str">
        <f t="shared" ca="1" si="1391"/>
        <v>Diagnostics and Preventative</v>
      </c>
      <c r="B17852" t="str">
        <f t="shared" ca="1" si="1392"/>
        <v>Periodic Exams</v>
      </c>
      <c r="C17852">
        <f t="shared" si="1395"/>
        <v>991</v>
      </c>
      <c r="D17852">
        <f t="shared" ca="1" si="1393"/>
        <v>0</v>
      </c>
      <c r="E17852">
        <f t="shared" ca="1" si="1394"/>
        <v>1</v>
      </c>
    </row>
    <row r="17853" spans="1:5" x14ac:dyDescent="0.2">
      <c r="A17853" t="str">
        <f t="shared" ca="1" si="1391"/>
        <v>Basic</v>
      </c>
      <c r="B17853" t="str">
        <f t="shared" ca="1" si="1392"/>
        <v>oral surgery</v>
      </c>
      <c r="C17853">
        <f t="shared" si="1395"/>
        <v>991</v>
      </c>
      <c r="D17853" t="str">
        <f t="shared" ca="1" si="1393"/>
        <v>Extraction and other surgery procedures, incl. pre- and post-operative care</v>
      </c>
      <c r="E17853">
        <f t="shared" ca="1" si="1394"/>
        <v>9</v>
      </c>
    </row>
    <row r="17854" spans="1:5" x14ac:dyDescent="0.2">
      <c r="A17854" t="str">
        <f t="shared" ca="1" si="1391"/>
        <v>Major</v>
      </c>
      <c r="B17854" t="str">
        <f t="shared" ca="1" si="1392"/>
        <v>major restorative</v>
      </c>
      <c r="C17854">
        <f t="shared" si="1395"/>
        <v>991</v>
      </c>
      <c r="D17854" t="str">
        <f t="shared" ca="1" si="1393"/>
        <v>Single crowns, inlays, onlays</v>
      </c>
      <c r="E17854">
        <f t="shared" ca="1" si="1394"/>
        <v>14</v>
      </c>
    </row>
    <row r="17855" spans="1:5" x14ac:dyDescent="0.2">
      <c r="A17855" t="str">
        <f t="shared" ca="1" si="1391"/>
        <v>Major</v>
      </c>
      <c r="B17855" t="str">
        <f t="shared" ca="1" si="1392"/>
        <v>major restorative</v>
      </c>
      <c r="C17855">
        <f t="shared" si="1395"/>
        <v>991</v>
      </c>
      <c r="D17855" t="str">
        <f t="shared" ca="1" si="1393"/>
        <v>Single crowns, inlays, onlays</v>
      </c>
      <c r="E17855">
        <f t="shared" ca="1" si="1394"/>
        <v>14</v>
      </c>
    </row>
    <row r="17856" spans="1:5" x14ac:dyDescent="0.2">
      <c r="A17856" t="str">
        <f t="shared" ca="1" si="1391"/>
        <v>Basic</v>
      </c>
      <c r="B17856" t="str">
        <f t="shared" ca="1" si="1392"/>
        <v>general anesthesia</v>
      </c>
      <c r="C17856">
        <f t="shared" si="1395"/>
        <v>991</v>
      </c>
      <c r="D17856" t="str">
        <f t="shared" ca="1" si="1393"/>
        <v>Covered when used in conjunction with covered oral surgical procedures</v>
      </c>
      <c r="E17856">
        <f t="shared" ca="1" si="1394"/>
        <v>13</v>
      </c>
    </row>
    <row r="17857" spans="1:5" x14ac:dyDescent="0.2">
      <c r="A17857" t="str">
        <f t="shared" ca="1" si="1391"/>
        <v>Basic</v>
      </c>
      <c r="B17857" t="str">
        <f t="shared" ca="1" si="1392"/>
        <v>endodontics</v>
      </c>
      <c r="C17857">
        <f t="shared" si="1395"/>
        <v>991</v>
      </c>
      <c r="D17857" t="str">
        <f t="shared" ca="1" si="1393"/>
        <v>Root canal, pulpal therapy</v>
      </c>
      <c r="E17857">
        <f t="shared" ca="1" si="1394"/>
        <v>10</v>
      </c>
    </row>
    <row r="17858" spans="1:5" x14ac:dyDescent="0.2">
      <c r="A17858" t="str">
        <f t="shared" ref="A17858:A17921" ca="1" si="1396">INDEX(services,E17858,1)</f>
        <v>Basic</v>
      </c>
      <c r="B17858" t="str">
        <f t="shared" ref="B17858:B17921" ca="1" si="1397">INDEX(services,E17858,2)</f>
        <v>oral surgery</v>
      </c>
      <c r="C17858">
        <f t="shared" si="1395"/>
        <v>992</v>
      </c>
      <c r="D17858" t="str">
        <f t="shared" ref="D17858:D17921" ca="1" si="1398">INDEX(services,E17858,3)</f>
        <v>Extraction and other surgery procedures, incl. pre- and post-operative care</v>
      </c>
      <c r="E17858">
        <f t="shared" ref="E17858:E17921" ca="1" si="1399">RANDBETWEEN(1,ROWS(services))</f>
        <v>9</v>
      </c>
    </row>
    <row r="17859" spans="1:5" x14ac:dyDescent="0.2">
      <c r="A17859" t="str">
        <f t="shared" ca="1" si="1396"/>
        <v>Basic</v>
      </c>
      <c r="B17859" t="str">
        <f t="shared" ca="1" si="1397"/>
        <v>non-surgical periodontics</v>
      </c>
      <c r="C17859">
        <f t="shared" si="1395"/>
        <v>992</v>
      </c>
      <c r="D17859" t="str">
        <f t="shared" ca="1" si="1398"/>
        <v xml:space="preserve">Non-surgical treatment of the gums and supporting structures of the teeth </v>
      </c>
      <c r="E17859">
        <f t="shared" ca="1" si="1399"/>
        <v>12</v>
      </c>
    </row>
    <row r="17860" spans="1:5" x14ac:dyDescent="0.2">
      <c r="A17860" t="str">
        <f t="shared" ca="1" si="1396"/>
        <v>Basic</v>
      </c>
      <c r="B17860" t="str">
        <f t="shared" ca="1" si="1397"/>
        <v>endodontics</v>
      </c>
      <c r="C17860">
        <f t="shared" si="1395"/>
        <v>992</v>
      </c>
      <c r="D17860" t="str">
        <f t="shared" ca="1" si="1398"/>
        <v>Root canal, pulpal therapy</v>
      </c>
      <c r="E17860">
        <f t="shared" ca="1" si="1399"/>
        <v>10</v>
      </c>
    </row>
    <row r="17861" spans="1:5" x14ac:dyDescent="0.2">
      <c r="A17861" t="str">
        <f t="shared" ca="1" si="1396"/>
        <v>Basic</v>
      </c>
      <c r="B17861" t="str">
        <f t="shared" ca="1" si="1397"/>
        <v>basic restorative</v>
      </c>
      <c r="C17861">
        <f t="shared" si="1395"/>
        <v>992</v>
      </c>
      <c r="D17861" t="str">
        <f t="shared" ca="1" si="1398"/>
        <v>Fillings (amalgam "silver" and composite "white" non-molar)</v>
      </c>
      <c r="E17861">
        <f t="shared" ca="1" si="1399"/>
        <v>8</v>
      </c>
    </row>
    <row r="17862" spans="1:5" x14ac:dyDescent="0.2">
      <c r="A17862" t="str">
        <f t="shared" ca="1" si="1396"/>
        <v>Diagnostics and Preventative</v>
      </c>
      <c r="B17862" t="str">
        <f t="shared" ca="1" si="1397"/>
        <v>Sealants</v>
      </c>
      <c r="C17862">
        <f t="shared" si="1395"/>
        <v>992</v>
      </c>
      <c r="D17862">
        <f t="shared" ca="1" si="1398"/>
        <v>0</v>
      </c>
      <c r="E17862">
        <f t="shared" ca="1" si="1399"/>
        <v>6</v>
      </c>
    </row>
    <row r="17863" spans="1:5" x14ac:dyDescent="0.2">
      <c r="A17863" t="str">
        <f t="shared" ca="1" si="1396"/>
        <v>Diagnostics and Preventative</v>
      </c>
      <c r="B17863" t="str">
        <f t="shared" ca="1" si="1397"/>
        <v>Periodic Exams</v>
      </c>
      <c r="C17863">
        <f t="shared" si="1395"/>
        <v>992</v>
      </c>
      <c r="D17863">
        <f t="shared" ca="1" si="1398"/>
        <v>0</v>
      </c>
      <c r="E17863">
        <f t="shared" ca="1" si="1399"/>
        <v>1</v>
      </c>
    </row>
    <row r="17864" spans="1:5" x14ac:dyDescent="0.2">
      <c r="A17864" t="str">
        <f t="shared" ca="1" si="1396"/>
        <v>Diagnostics and Preventative</v>
      </c>
      <c r="B17864" t="str">
        <f t="shared" ca="1" si="1397"/>
        <v>Fluoride treatments</v>
      </c>
      <c r="C17864">
        <f t="shared" si="1395"/>
        <v>992</v>
      </c>
      <c r="D17864">
        <f t="shared" ca="1" si="1398"/>
        <v>0</v>
      </c>
      <c r="E17864">
        <f t="shared" ca="1" si="1399"/>
        <v>5</v>
      </c>
    </row>
    <row r="17865" spans="1:5" x14ac:dyDescent="0.2">
      <c r="A17865" t="str">
        <f t="shared" ca="1" si="1396"/>
        <v>Other</v>
      </c>
      <c r="B17865" t="str">
        <f t="shared" ca="1" si="1397"/>
        <v>Implants</v>
      </c>
      <c r="C17865">
        <f t="shared" si="1395"/>
        <v>992</v>
      </c>
      <c r="D17865" t="str">
        <f t="shared" ca="1" si="1398"/>
        <v>Implant dental work</v>
      </c>
      <c r="E17865">
        <f t="shared" ca="1" si="1399"/>
        <v>18</v>
      </c>
    </row>
    <row r="17866" spans="1:5" x14ac:dyDescent="0.2">
      <c r="A17866" t="str">
        <f t="shared" ca="1" si="1396"/>
        <v>Diagnostics and Preventative</v>
      </c>
      <c r="B17866" t="str">
        <f t="shared" ca="1" si="1397"/>
        <v>Space Maintainers</v>
      </c>
      <c r="C17866">
        <f t="shared" si="1395"/>
        <v>992</v>
      </c>
      <c r="D17866">
        <f t="shared" ca="1" si="1398"/>
        <v>0</v>
      </c>
      <c r="E17866">
        <f t="shared" ca="1" si="1399"/>
        <v>7</v>
      </c>
    </row>
    <row r="17867" spans="1:5" x14ac:dyDescent="0.2">
      <c r="A17867" t="str">
        <f t="shared" ca="1" si="1396"/>
        <v>Basic</v>
      </c>
      <c r="B17867" t="str">
        <f t="shared" ca="1" si="1397"/>
        <v>endodontics</v>
      </c>
      <c r="C17867">
        <f t="shared" si="1395"/>
        <v>992</v>
      </c>
      <c r="D17867" t="str">
        <f t="shared" ca="1" si="1398"/>
        <v>Root canal, pulpal therapy</v>
      </c>
      <c r="E17867">
        <f t="shared" ca="1" si="1399"/>
        <v>10</v>
      </c>
    </row>
    <row r="17868" spans="1:5" x14ac:dyDescent="0.2">
      <c r="A17868" t="str">
        <f t="shared" ca="1" si="1396"/>
        <v>Other</v>
      </c>
      <c r="B17868" t="str">
        <f t="shared" ca="1" si="1397"/>
        <v>Implants</v>
      </c>
      <c r="C17868">
        <f t="shared" si="1395"/>
        <v>992</v>
      </c>
      <c r="D17868" t="str">
        <f t="shared" ca="1" si="1398"/>
        <v>Implant dental work</v>
      </c>
      <c r="E17868">
        <f t="shared" ca="1" si="1399"/>
        <v>18</v>
      </c>
    </row>
    <row r="17869" spans="1:5" x14ac:dyDescent="0.2">
      <c r="A17869" t="str">
        <f t="shared" ca="1" si="1396"/>
        <v>Basic</v>
      </c>
      <c r="B17869" t="str">
        <f t="shared" ca="1" si="1397"/>
        <v>basic restorative</v>
      </c>
      <c r="C17869">
        <f t="shared" si="1395"/>
        <v>992</v>
      </c>
      <c r="D17869" t="str">
        <f t="shared" ca="1" si="1398"/>
        <v>Fillings (amalgam "silver" and composite "white" non-molar)</v>
      </c>
      <c r="E17869">
        <f t="shared" ca="1" si="1399"/>
        <v>8</v>
      </c>
    </row>
    <row r="17870" spans="1:5" x14ac:dyDescent="0.2">
      <c r="A17870" t="str">
        <f t="shared" ca="1" si="1396"/>
        <v>Major</v>
      </c>
      <c r="B17870" t="str">
        <f t="shared" ca="1" si="1397"/>
        <v>temporomandibular joint dysfunction</v>
      </c>
      <c r="C17870">
        <f t="shared" si="1395"/>
        <v>992</v>
      </c>
      <c r="D17870" t="str">
        <f t="shared" ca="1" si="1398"/>
        <v>Services relating to hinging joints of the jaw</v>
      </c>
      <c r="E17870">
        <f t="shared" ca="1" si="1399"/>
        <v>16</v>
      </c>
    </row>
    <row r="17871" spans="1:5" x14ac:dyDescent="0.2">
      <c r="A17871" t="str">
        <f t="shared" ca="1" si="1396"/>
        <v>Major</v>
      </c>
      <c r="B17871" t="str">
        <f t="shared" ca="1" si="1397"/>
        <v>temporomandibular joint dysfunction</v>
      </c>
      <c r="C17871">
        <f t="shared" si="1395"/>
        <v>992</v>
      </c>
      <c r="D17871" t="str">
        <f t="shared" ca="1" si="1398"/>
        <v>Services relating to hinging joints of the jaw</v>
      </c>
      <c r="E17871">
        <f t="shared" ca="1" si="1399"/>
        <v>16</v>
      </c>
    </row>
    <row r="17872" spans="1:5" x14ac:dyDescent="0.2">
      <c r="A17872" t="str">
        <f t="shared" ca="1" si="1396"/>
        <v>Basic</v>
      </c>
      <c r="B17872" t="str">
        <f t="shared" ca="1" si="1397"/>
        <v>non-surgical periodontics</v>
      </c>
      <c r="C17872">
        <f t="shared" si="1395"/>
        <v>992</v>
      </c>
      <c r="D17872" t="str">
        <f t="shared" ca="1" si="1398"/>
        <v xml:space="preserve">Non-surgical treatment of the gums and supporting structures of the teeth </v>
      </c>
      <c r="E17872">
        <f t="shared" ca="1" si="1399"/>
        <v>12</v>
      </c>
    </row>
    <row r="17873" spans="1:5" x14ac:dyDescent="0.2">
      <c r="A17873" t="str">
        <f t="shared" ca="1" si="1396"/>
        <v>Major</v>
      </c>
      <c r="B17873" t="str">
        <f t="shared" ca="1" si="1397"/>
        <v>major restorative</v>
      </c>
      <c r="C17873">
        <f t="shared" si="1395"/>
        <v>992</v>
      </c>
      <c r="D17873" t="str">
        <f t="shared" ca="1" si="1398"/>
        <v>Single crowns, inlays, onlays</v>
      </c>
      <c r="E17873">
        <f t="shared" ca="1" si="1399"/>
        <v>14</v>
      </c>
    </row>
    <row r="17874" spans="1:5" x14ac:dyDescent="0.2">
      <c r="A17874" t="str">
        <f t="shared" ca="1" si="1396"/>
        <v>Diagnostics and Preventative</v>
      </c>
      <c r="B17874" t="str">
        <f t="shared" ca="1" si="1397"/>
        <v>Space Maintainers</v>
      </c>
      <c r="C17874">
        <f t="shared" si="1395"/>
        <v>992</v>
      </c>
      <c r="D17874">
        <f t="shared" ca="1" si="1398"/>
        <v>0</v>
      </c>
      <c r="E17874">
        <f t="shared" ca="1" si="1399"/>
        <v>7</v>
      </c>
    </row>
    <row r="17875" spans="1:5" x14ac:dyDescent="0.2">
      <c r="A17875" t="str">
        <f t="shared" ca="1" si="1396"/>
        <v>Basic</v>
      </c>
      <c r="B17875" t="str">
        <f t="shared" ca="1" si="1397"/>
        <v>non-surgical periodontics</v>
      </c>
      <c r="C17875">
        <f t="shared" si="1395"/>
        <v>992</v>
      </c>
      <c r="D17875" t="str">
        <f t="shared" ca="1" si="1398"/>
        <v xml:space="preserve">Non-surgical treatment of the gums and supporting structures of the teeth </v>
      </c>
      <c r="E17875">
        <f t="shared" ca="1" si="1399"/>
        <v>12</v>
      </c>
    </row>
    <row r="17876" spans="1:5" x14ac:dyDescent="0.2">
      <c r="A17876" t="str">
        <f t="shared" ca="1" si="1396"/>
        <v>Diagnostics and Preventative</v>
      </c>
      <c r="B17876" t="str">
        <f t="shared" ca="1" si="1397"/>
        <v>Sealants</v>
      </c>
      <c r="C17876">
        <f t="shared" si="1395"/>
        <v>993</v>
      </c>
      <c r="D17876">
        <f t="shared" ca="1" si="1398"/>
        <v>0</v>
      </c>
      <c r="E17876">
        <f t="shared" ca="1" si="1399"/>
        <v>6</v>
      </c>
    </row>
    <row r="17877" spans="1:5" x14ac:dyDescent="0.2">
      <c r="A17877" t="str">
        <f t="shared" ca="1" si="1396"/>
        <v>Major</v>
      </c>
      <c r="B17877" t="str">
        <f t="shared" ca="1" si="1397"/>
        <v>prosthodontics</v>
      </c>
      <c r="C17877">
        <f t="shared" si="1395"/>
        <v>993</v>
      </c>
      <c r="D17877" t="str">
        <f t="shared" ca="1" si="1398"/>
        <v>Procedures for replacement of missing teeth by construction or repair of bridges and partial or complete dentures</v>
      </c>
      <c r="E17877">
        <f t="shared" ca="1" si="1399"/>
        <v>15</v>
      </c>
    </row>
    <row r="17878" spans="1:5" x14ac:dyDescent="0.2">
      <c r="A17878" t="str">
        <f t="shared" ca="1" si="1396"/>
        <v>Basic</v>
      </c>
      <c r="B17878" t="str">
        <f t="shared" ca="1" si="1397"/>
        <v>oral surgery</v>
      </c>
      <c r="C17878">
        <f t="shared" si="1395"/>
        <v>993</v>
      </c>
      <c r="D17878" t="str">
        <f t="shared" ca="1" si="1398"/>
        <v>Extraction and other surgery procedures, incl. pre- and post-operative care</v>
      </c>
      <c r="E17878">
        <f t="shared" ca="1" si="1399"/>
        <v>9</v>
      </c>
    </row>
    <row r="17879" spans="1:5" x14ac:dyDescent="0.2">
      <c r="A17879" t="str">
        <f t="shared" ca="1" si="1396"/>
        <v>Basic</v>
      </c>
      <c r="B17879" t="str">
        <f t="shared" ca="1" si="1397"/>
        <v>surgical periodontics</v>
      </c>
      <c r="C17879">
        <f t="shared" si="1395"/>
        <v>993</v>
      </c>
      <c r="D17879" t="str">
        <f t="shared" ca="1" si="1398"/>
        <v>Surgical treatment of the gums and supporting structures of the teeth</v>
      </c>
      <c r="E17879">
        <f t="shared" ca="1" si="1399"/>
        <v>11</v>
      </c>
    </row>
    <row r="17880" spans="1:5" x14ac:dyDescent="0.2">
      <c r="A17880" t="str">
        <f t="shared" ca="1" si="1396"/>
        <v>Major</v>
      </c>
      <c r="B17880" t="str">
        <f t="shared" ca="1" si="1397"/>
        <v>major restorative</v>
      </c>
      <c r="C17880">
        <f t="shared" si="1395"/>
        <v>993</v>
      </c>
      <c r="D17880" t="str">
        <f t="shared" ca="1" si="1398"/>
        <v>Single crowns, inlays, onlays</v>
      </c>
      <c r="E17880">
        <f t="shared" ca="1" si="1399"/>
        <v>14</v>
      </c>
    </row>
    <row r="17881" spans="1:5" x14ac:dyDescent="0.2">
      <c r="A17881" t="str">
        <f t="shared" ca="1" si="1396"/>
        <v>Other</v>
      </c>
      <c r="B17881" t="str">
        <f t="shared" ca="1" si="1397"/>
        <v>Implants</v>
      </c>
      <c r="C17881">
        <f t="shared" si="1395"/>
        <v>993</v>
      </c>
      <c r="D17881" t="str">
        <f t="shared" ca="1" si="1398"/>
        <v>Implant dental work</v>
      </c>
      <c r="E17881">
        <f t="shared" ca="1" si="1399"/>
        <v>18</v>
      </c>
    </row>
    <row r="17882" spans="1:5" x14ac:dyDescent="0.2">
      <c r="A17882" t="str">
        <f t="shared" ca="1" si="1396"/>
        <v>Major</v>
      </c>
      <c r="B17882" t="str">
        <f t="shared" ca="1" si="1397"/>
        <v>temporomandibular joint dysfunction</v>
      </c>
      <c r="C17882">
        <f t="shared" si="1395"/>
        <v>993</v>
      </c>
      <c r="D17882" t="str">
        <f t="shared" ca="1" si="1398"/>
        <v>Services relating to hinging joints of the jaw</v>
      </c>
      <c r="E17882">
        <f t="shared" ca="1" si="1399"/>
        <v>16</v>
      </c>
    </row>
    <row r="17883" spans="1:5" x14ac:dyDescent="0.2">
      <c r="A17883" t="str">
        <f t="shared" ca="1" si="1396"/>
        <v>Orthodontics</v>
      </c>
      <c r="B17883" t="str">
        <f t="shared" ca="1" si="1397"/>
        <v>orthodontics</v>
      </c>
      <c r="C17883">
        <f t="shared" si="1395"/>
        <v>993</v>
      </c>
      <c r="D17883" t="str">
        <f t="shared" ca="1" si="1398"/>
        <v>For eligible dependents to age 19</v>
      </c>
      <c r="E17883">
        <f t="shared" ca="1" si="1399"/>
        <v>17</v>
      </c>
    </row>
    <row r="17884" spans="1:5" x14ac:dyDescent="0.2">
      <c r="A17884" t="str">
        <f t="shared" ca="1" si="1396"/>
        <v>Diagnostics and Preventative</v>
      </c>
      <c r="B17884" t="str">
        <f t="shared" ca="1" si="1397"/>
        <v>Space Maintainers</v>
      </c>
      <c r="C17884">
        <f t="shared" si="1395"/>
        <v>993</v>
      </c>
      <c r="D17884">
        <f t="shared" ca="1" si="1398"/>
        <v>0</v>
      </c>
      <c r="E17884">
        <f t="shared" ca="1" si="1399"/>
        <v>7</v>
      </c>
    </row>
    <row r="17885" spans="1:5" x14ac:dyDescent="0.2">
      <c r="A17885" t="str">
        <f t="shared" ca="1" si="1396"/>
        <v>Basic</v>
      </c>
      <c r="B17885" t="str">
        <f t="shared" ca="1" si="1397"/>
        <v>non-surgical periodontics</v>
      </c>
      <c r="C17885">
        <f t="shared" si="1395"/>
        <v>993</v>
      </c>
      <c r="D17885" t="str">
        <f t="shared" ca="1" si="1398"/>
        <v xml:space="preserve">Non-surgical treatment of the gums and supporting structures of the teeth </v>
      </c>
      <c r="E17885">
        <f t="shared" ca="1" si="1399"/>
        <v>12</v>
      </c>
    </row>
    <row r="17886" spans="1:5" x14ac:dyDescent="0.2">
      <c r="A17886" t="str">
        <f t="shared" ca="1" si="1396"/>
        <v>Basic</v>
      </c>
      <c r="B17886" t="str">
        <f t="shared" ca="1" si="1397"/>
        <v>surgical periodontics</v>
      </c>
      <c r="C17886">
        <f t="shared" si="1395"/>
        <v>993</v>
      </c>
      <c r="D17886" t="str">
        <f t="shared" ca="1" si="1398"/>
        <v>Surgical treatment of the gums and supporting structures of the teeth</v>
      </c>
      <c r="E17886">
        <f t="shared" ca="1" si="1399"/>
        <v>11</v>
      </c>
    </row>
    <row r="17887" spans="1:5" x14ac:dyDescent="0.2">
      <c r="A17887" t="str">
        <f t="shared" ca="1" si="1396"/>
        <v>Diagnostics and Preventative</v>
      </c>
      <c r="B17887" t="str">
        <f t="shared" ca="1" si="1397"/>
        <v>Periodic Exams</v>
      </c>
      <c r="C17887">
        <f t="shared" si="1395"/>
        <v>993</v>
      </c>
      <c r="D17887">
        <f t="shared" ca="1" si="1398"/>
        <v>0</v>
      </c>
      <c r="E17887">
        <f t="shared" ca="1" si="1399"/>
        <v>1</v>
      </c>
    </row>
    <row r="17888" spans="1:5" x14ac:dyDescent="0.2">
      <c r="A17888" t="str">
        <f t="shared" ca="1" si="1396"/>
        <v>Basic</v>
      </c>
      <c r="B17888" t="str">
        <f t="shared" ca="1" si="1397"/>
        <v>general anesthesia</v>
      </c>
      <c r="C17888">
        <f t="shared" si="1395"/>
        <v>993</v>
      </c>
      <c r="D17888" t="str">
        <f t="shared" ca="1" si="1398"/>
        <v>Covered when used in conjunction with covered oral surgical procedures</v>
      </c>
      <c r="E17888">
        <f t="shared" ca="1" si="1399"/>
        <v>13</v>
      </c>
    </row>
    <row r="17889" spans="1:5" x14ac:dyDescent="0.2">
      <c r="A17889" t="str">
        <f t="shared" ca="1" si="1396"/>
        <v>Major</v>
      </c>
      <c r="B17889" t="str">
        <f t="shared" ca="1" si="1397"/>
        <v>prosthodontics</v>
      </c>
      <c r="C17889">
        <f t="shared" si="1395"/>
        <v>993</v>
      </c>
      <c r="D17889" t="str">
        <f t="shared" ca="1" si="1398"/>
        <v>Procedures for replacement of missing teeth by construction or repair of bridges and partial or complete dentures</v>
      </c>
      <c r="E17889">
        <f t="shared" ca="1" si="1399"/>
        <v>15</v>
      </c>
    </row>
    <row r="17890" spans="1:5" x14ac:dyDescent="0.2">
      <c r="A17890" t="str">
        <f t="shared" ca="1" si="1396"/>
        <v>Basic</v>
      </c>
      <c r="B17890" t="str">
        <f t="shared" ca="1" si="1397"/>
        <v>basic restorative</v>
      </c>
      <c r="C17890">
        <f t="shared" si="1395"/>
        <v>993</v>
      </c>
      <c r="D17890" t="str">
        <f t="shared" ca="1" si="1398"/>
        <v>Fillings (amalgam "silver" and composite "white" non-molar)</v>
      </c>
      <c r="E17890">
        <f t="shared" ca="1" si="1399"/>
        <v>8</v>
      </c>
    </row>
    <row r="17891" spans="1:5" x14ac:dyDescent="0.2">
      <c r="A17891" t="str">
        <f t="shared" ca="1" si="1396"/>
        <v>Major</v>
      </c>
      <c r="B17891" t="str">
        <f t="shared" ca="1" si="1397"/>
        <v>temporomandibular joint dysfunction</v>
      </c>
      <c r="C17891">
        <f t="shared" si="1395"/>
        <v>993</v>
      </c>
      <c r="D17891" t="str">
        <f t="shared" ca="1" si="1398"/>
        <v>Services relating to hinging joints of the jaw</v>
      </c>
      <c r="E17891">
        <f t="shared" ca="1" si="1399"/>
        <v>16</v>
      </c>
    </row>
    <row r="17892" spans="1:5" x14ac:dyDescent="0.2">
      <c r="A17892" t="str">
        <f t="shared" ca="1" si="1396"/>
        <v>Major</v>
      </c>
      <c r="B17892" t="str">
        <f t="shared" ca="1" si="1397"/>
        <v>prosthodontics</v>
      </c>
      <c r="C17892">
        <f t="shared" si="1395"/>
        <v>993</v>
      </c>
      <c r="D17892" t="str">
        <f t="shared" ca="1" si="1398"/>
        <v>Procedures for replacement of missing teeth by construction or repair of bridges and partial or complete dentures</v>
      </c>
      <c r="E17892">
        <f t="shared" ca="1" si="1399"/>
        <v>15</v>
      </c>
    </row>
    <row r="17893" spans="1:5" x14ac:dyDescent="0.2">
      <c r="A17893" t="str">
        <f t="shared" ca="1" si="1396"/>
        <v>Orthodontics</v>
      </c>
      <c r="B17893" t="str">
        <f t="shared" ca="1" si="1397"/>
        <v>orthodontics</v>
      </c>
      <c r="C17893">
        <f t="shared" si="1395"/>
        <v>993</v>
      </c>
      <c r="D17893" t="str">
        <f t="shared" ca="1" si="1398"/>
        <v>For eligible dependents to age 19</v>
      </c>
      <c r="E17893">
        <f t="shared" ca="1" si="1399"/>
        <v>17</v>
      </c>
    </row>
    <row r="17894" spans="1:5" x14ac:dyDescent="0.2">
      <c r="A17894" t="str">
        <f t="shared" ca="1" si="1396"/>
        <v>Diagnostics and Preventative</v>
      </c>
      <c r="B17894" t="str">
        <f t="shared" ca="1" si="1397"/>
        <v>Fluoride treatments</v>
      </c>
      <c r="C17894">
        <f t="shared" si="1395"/>
        <v>994</v>
      </c>
      <c r="D17894">
        <f t="shared" ca="1" si="1398"/>
        <v>0</v>
      </c>
      <c r="E17894">
        <f t="shared" ca="1" si="1399"/>
        <v>5</v>
      </c>
    </row>
    <row r="17895" spans="1:5" x14ac:dyDescent="0.2">
      <c r="A17895" t="str">
        <f t="shared" ca="1" si="1396"/>
        <v>Basic</v>
      </c>
      <c r="B17895" t="str">
        <f t="shared" ca="1" si="1397"/>
        <v>oral surgery</v>
      </c>
      <c r="C17895">
        <f t="shared" si="1395"/>
        <v>994</v>
      </c>
      <c r="D17895" t="str">
        <f t="shared" ca="1" si="1398"/>
        <v>Extraction and other surgery procedures, incl. pre- and post-operative care</v>
      </c>
      <c r="E17895">
        <f t="shared" ca="1" si="1399"/>
        <v>9</v>
      </c>
    </row>
    <row r="17896" spans="1:5" x14ac:dyDescent="0.2">
      <c r="A17896" t="str">
        <f t="shared" ca="1" si="1396"/>
        <v>Other</v>
      </c>
      <c r="B17896" t="str">
        <f t="shared" ca="1" si="1397"/>
        <v>Implants</v>
      </c>
      <c r="C17896">
        <f t="shared" ref="C17896:C17959" si="1400">IF(MOD(ROW(C17896)-2,18)&lt;&gt;0,C17895,C17895+1)</f>
        <v>994</v>
      </c>
      <c r="D17896" t="str">
        <f t="shared" ca="1" si="1398"/>
        <v>Implant dental work</v>
      </c>
      <c r="E17896">
        <f t="shared" ca="1" si="1399"/>
        <v>18</v>
      </c>
    </row>
    <row r="17897" spans="1:5" x14ac:dyDescent="0.2">
      <c r="A17897" t="str">
        <f t="shared" ca="1" si="1396"/>
        <v>Diagnostics and Preventative</v>
      </c>
      <c r="B17897" t="str">
        <f t="shared" ca="1" si="1397"/>
        <v>Sealants</v>
      </c>
      <c r="C17897">
        <f t="shared" si="1400"/>
        <v>994</v>
      </c>
      <c r="D17897">
        <f t="shared" ca="1" si="1398"/>
        <v>0</v>
      </c>
      <c r="E17897">
        <f t="shared" ca="1" si="1399"/>
        <v>6</v>
      </c>
    </row>
    <row r="17898" spans="1:5" x14ac:dyDescent="0.2">
      <c r="A17898" t="str">
        <f t="shared" ca="1" si="1396"/>
        <v>Diagnostics and Preventative</v>
      </c>
      <c r="B17898" t="str">
        <f t="shared" ca="1" si="1397"/>
        <v>Periodic Exams</v>
      </c>
      <c r="C17898">
        <f t="shared" si="1400"/>
        <v>994</v>
      </c>
      <c r="D17898">
        <f t="shared" ca="1" si="1398"/>
        <v>0</v>
      </c>
      <c r="E17898">
        <f t="shared" ca="1" si="1399"/>
        <v>1</v>
      </c>
    </row>
    <row r="17899" spans="1:5" x14ac:dyDescent="0.2">
      <c r="A17899" t="str">
        <f t="shared" ca="1" si="1396"/>
        <v>Diagnostics and Preventative</v>
      </c>
      <c r="B17899" t="str">
        <f t="shared" ca="1" si="1397"/>
        <v>Fluoride treatments</v>
      </c>
      <c r="C17899">
        <f t="shared" si="1400"/>
        <v>994</v>
      </c>
      <c r="D17899">
        <f t="shared" ca="1" si="1398"/>
        <v>0</v>
      </c>
      <c r="E17899">
        <f t="shared" ca="1" si="1399"/>
        <v>5</v>
      </c>
    </row>
    <row r="17900" spans="1:5" x14ac:dyDescent="0.2">
      <c r="A17900" t="str">
        <f t="shared" ca="1" si="1396"/>
        <v>Diagnostics and Preventative</v>
      </c>
      <c r="B17900" t="str">
        <f t="shared" ca="1" si="1397"/>
        <v>Fluoride treatments</v>
      </c>
      <c r="C17900">
        <f t="shared" si="1400"/>
        <v>994</v>
      </c>
      <c r="D17900">
        <f t="shared" ca="1" si="1398"/>
        <v>0</v>
      </c>
      <c r="E17900">
        <f t="shared" ca="1" si="1399"/>
        <v>5</v>
      </c>
    </row>
    <row r="17901" spans="1:5" x14ac:dyDescent="0.2">
      <c r="A17901" t="str">
        <f t="shared" ca="1" si="1396"/>
        <v>Major</v>
      </c>
      <c r="B17901" t="str">
        <f t="shared" ca="1" si="1397"/>
        <v>major restorative</v>
      </c>
      <c r="C17901">
        <f t="shared" si="1400"/>
        <v>994</v>
      </c>
      <c r="D17901" t="str">
        <f t="shared" ca="1" si="1398"/>
        <v>Single crowns, inlays, onlays</v>
      </c>
      <c r="E17901">
        <f t="shared" ca="1" si="1399"/>
        <v>14</v>
      </c>
    </row>
    <row r="17902" spans="1:5" x14ac:dyDescent="0.2">
      <c r="A17902" t="str">
        <f t="shared" ca="1" si="1396"/>
        <v>Diagnostics and Preventative</v>
      </c>
      <c r="B17902" t="str">
        <f t="shared" ca="1" si="1397"/>
        <v>Periodic Exams</v>
      </c>
      <c r="C17902">
        <f t="shared" si="1400"/>
        <v>994</v>
      </c>
      <c r="D17902">
        <f t="shared" ca="1" si="1398"/>
        <v>0</v>
      </c>
      <c r="E17902">
        <f t="shared" ca="1" si="1399"/>
        <v>1</v>
      </c>
    </row>
    <row r="17903" spans="1:5" x14ac:dyDescent="0.2">
      <c r="A17903" t="str">
        <f t="shared" ca="1" si="1396"/>
        <v>Basic</v>
      </c>
      <c r="B17903" t="str">
        <f t="shared" ca="1" si="1397"/>
        <v>basic restorative</v>
      </c>
      <c r="C17903">
        <f t="shared" si="1400"/>
        <v>994</v>
      </c>
      <c r="D17903" t="str">
        <f t="shared" ca="1" si="1398"/>
        <v>Fillings (amalgam "silver" and composite "white" non-molar)</v>
      </c>
      <c r="E17903">
        <f t="shared" ca="1" si="1399"/>
        <v>8</v>
      </c>
    </row>
    <row r="17904" spans="1:5" x14ac:dyDescent="0.2">
      <c r="A17904" t="str">
        <f t="shared" ca="1" si="1396"/>
        <v>Diagnostics and Preventative</v>
      </c>
      <c r="B17904" t="str">
        <f t="shared" ca="1" si="1397"/>
        <v>Bitewing x-rays</v>
      </c>
      <c r="C17904">
        <f t="shared" si="1400"/>
        <v>994</v>
      </c>
      <c r="D17904">
        <f t="shared" ca="1" si="1398"/>
        <v>0</v>
      </c>
      <c r="E17904">
        <f t="shared" ca="1" si="1399"/>
        <v>2</v>
      </c>
    </row>
    <row r="17905" spans="1:5" x14ac:dyDescent="0.2">
      <c r="A17905" t="str">
        <f t="shared" ca="1" si="1396"/>
        <v>Diagnostics and Preventative</v>
      </c>
      <c r="B17905" t="str">
        <f t="shared" ca="1" si="1397"/>
        <v>Full-mouth x-ray</v>
      </c>
      <c r="C17905">
        <f t="shared" si="1400"/>
        <v>994</v>
      </c>
      <c r="D17905">
        <f t="shared" ca="1" si="1398"/>
        <v>0</v>
      </c>
      <c r="E17905">
        <f t="shared" ca="1" si="1399"/>
        <v>3</v>
      </c>
    </row>
    <row r="17906" spans="1:5" x14ac:dyDescent="0.2">
      <c r="A17906" t="str">
        <f t="shared" ca="1" si="1396"/>
        <v>Basic</v>
      </c>
      <c r="B17906" t="str">
        <f t="shared" ca="1" si="1397"/>
        <v>oral surgery</v>
      </c>
      <c r="C17906">
        <f t="shared" si="1400"/>
        <v>994</v>
      </c>
      <c r="D17906" t="str">
        <f t="shared" ca="1" si="1398"/>
        <v>Extraction and other surgery procedures, incl. pre- and post-operative care</v>
      </c>
      <c r="E17906">
        <f t="shared" ca="1" si="1399"/>
        <v>9</v>
      </c>
    </row>
    <row r="17907" spans="1:5" x14ac:dyDescent="0.2">
      <c r="A17907" t="str">
        <f t="shared" ca="1" si="1396"/>
        <v>Diagnostics and Preventative</v>
      </c>
      <c r="B17907" t="str">
        <f t="shared" ca="1" si="1397"/>
        <v>Full-mouth x-ray</v>
      </c>
      <c r="C17907">
        <f t="shared" si="1400"/>
        <v>994</v>
      </c>
      <c r="D17907">
        <f t="shared" ca="1" si="1398"/>
        <v>0</v>
      </c>
      <c r="E17907">
        <f t="shared" ca="1" si="1399"/>
        <v>3</v>
      </c>
    </row>
    <row r="17908" spans="1:5" x14ac:dyDescent="0.2">
      <c r="A17908" t="str">
        <f t="shared" ca="1" si="1396"/>
        <v>Other</v>
      </c>
      <c r="B17908" t="str">
        <f t="shared" ca="1" si="1397"/>
        <v>Implants</v>
      </c>
      <c r="C17908">
        <f t="shared" si="1400"/>
        <v>994</v>
      </c>
      <c r="D17908" t="str">
        <f t="shared" ca="1" si="1398"/>
        <v>Implant dental work</v>
      </c>
      <c r="E17908">
        <f t="shared" ca="1" si="1399"/>
        <v>18</v>
      </c>
    </row>
    <row r="17909" spans="1:5" x14ac:dyDescent="0.2">
      <c r="A17909" t="str">
        <f t="shared" ca="1" si="1396"/>
        <v>Diagnostics and Preventative</v>
      </c>
      <c r="B17909" t="str">
        <f t="shared" ca="1" si="1397"/>
        <v>Bitewing x-rays</v>
      </c>
      <c r="C17909">
        <f t="shared" si="1400"/>
        <v>994</v>
      </c>
      <c r="D17909">
        <f t="shared" ca="1" si="1398"/>
        <v>0</v>
      </c>
      <c r="E17909">
        <f t="shared" ca="1" si="1399"/>
        <v>2</v>
      </c>
    </row>
    <row r="17910" spans="1:5" x14ac:dyDescent="0.2">
      <c r="A17910" t="str">
        <f t="shared" ca="1" si="1396"/>
        <v>Diagnostics and Preventative</v>
      </c>
      <c r="B17910" t="str">
        <f t="shared" ca="1" si="1397"/>
        <v>Space Maintainers</v>
      </c>
      <c r="C17910">
        <f t="shared" si="1400"/>
        <v>994</v>
      </c>
      <c r="D17910">
        <f t="shared" ca="1" si="1398"/>
        <v>0</v>
      </c>
      <c r="E17910">
        <f t="shared" ca="1" si="1399"/>
        <v>7</v>
      </c>
    </row>
    <row r="17911" spans="1:5" x14ac:dyDescent="0.2">
      <c r="A17911" t="str">
        <f t="shared" ca="1" si="1396"/>
        <v>Diagnostics and Preventative</v>
      </c>
      <c r="B17911" t="str">
        <f t="shared" ca="1" si="1397"/>
        <v>Sealants</v>
      </c>
      <c r="C17911">
        <f t="shared" si="1400"/>
        <v>994</v>
      </c>
      <c r="D17911">
        <f t="shared" ca="1" si="1398"/>
        <v>0</v>
      </c>
      <c r="E17911">
        <f t="shared" ca="1" si="1399"/>
        <v>6</v>
      </c>
    </row>
    <row r="17912" spans="1:5" x14ac:dyDescent="0.2">
      <c r="A17912" t="str">
        <f t="shared" ca="1" si="1396"/>
        <v>Diagnostics and Preventative</v>
      </c>
      <c r="B17912" t="str">
        <f t="shared" ca="1" si="1397"/>
        <v>Fluoride treatments</v>
      </c>
      <c r="C17912">
        <f t="shared" si="1400"/>
        <v>995</v>
      </c>
      <c r="D17912">
        <f t="shared" ca="1" si="1398"/>
        <v>0</v>
      </c>
      <c r="E17912">
        <f t="shared" ca="1" si="1399"/>
        <v>5</v>
      </c>
    </row>
    <row r="17913" spans="1:5" x14ac:dyDescent="0.2">
      <c r="A17913" t="str">
        <f t="shared" ca="1" si="1396"/>
        <v>Other</v>
      </c>
      <c r="B17913" t="str">
        <f t="shared" ca="1" si="1397"/>
        <v>Implants</v>
      </c>
      <c r="C17913">
        <f t="shared" si="1400"/>
        <v>995</v>
      </c>
      <c r="D17913" t="str">
        <f t="shared" ca="1" si="1398"/>
        <v>Implant dental work</v>
      </c>
      <c r="E17913">
        <f t="shared" ca="1" si="1399"/>
        <v>18</v>
      </c>
    </row>
    <row r="17914" spans="1:5" x14ac:dyDescent="0.2">
      <c r="A17914" t="str">
        <f t="shared" ca="1" si="1396"/>
        <v>Diagnostics and Preventative</v>
      </c>
      <c r="B17914" t="str">
        <f t="shared" ca="1" si="1397"/>
        <v>Prophylaxis</v>
      </c>
      <c r="C17914">
        <f t="shared" si="1400"/>
        <v>995</v>
      </c>
      <c r="D17914">
        <f t="shared" ca="1" si="1398"/>
        <v>0</v>
      </c>
      <c r="E17914">
        <f t="shared" ca="1" si="1399"/>
        <v>4</v>
      </c>
    </row>
    <row r="17915" spans="1:5" x14ac:dyDescent="0.2">
      <c r="A17915" t="str">
        <f t="shared" ca="1" si="1396"/>
        <v>Orthodontics</v>
      </c>
      <c r="B17915" t="str">
        <f t="shared" ca="1" si="1397"/>
        <v>orthodontics</v>
      </c>
      <c r="C17915">
        <f t="shared" si="1400"/>
        <v>995</v>
      </c>
      <c r="D17915" t="str">
        <f t="shared" ca="1" si="1398"/>
        <v>For eligible dependents to age 19</v>
      </c>
      <c r="E17915">
        <f t="shared" ca="1" si="1399"/>
        <v>17</v>
      </c>
    </row>
    <row r="17916" spans="1:5" x14ac:dyDescent="0.2">
      <c r="A17916" t="str">
        <f t="shared" ca="1" si="1396"/>
        <v>Major</v>
      </c>
      <c r="B17916" t="str">
        <f t="shared" ca="1" si="1397"/>
        <v>temporomandibular joint dysfunction</v>
      </c>
      <c r="C17916">
        <f t="shared" si="1400"/>
        <v>995</v>
      </c>
      <c r="D17916" t="str">
        <f t="shared" ca="1" si="1398"/>
        <v>Services relating to hinging joints of the jaw</v>
      </c>
      <c r="E17916">
        <f t="shared" ca="1" si="1399"/>
        <v>16</v>
      </c>
    </row>
    <row r="17917" spans="1:5" x14ac:dyDescent="0.2">
      <c r="A17917" t="str">
        <f t="shared" ca="1" si="1396"/>
        <v>Basic</v>
      </c>
      <c r="B17917" t="str">
        <f t="shared" ca="1" si="1397"/>
        <v>general anesthesia</v>
      </c>
      <c r="C17917">
        <f t="shared" si="1400"/>
        <v>995</v>
      </c>
      <c r="D17917" t="str">
        <f t="shared" ca="1" si="1398"/>
        <v>Covered when used in conjunction with covered oral surgical procedures</v>
      </c>
      <c r="E17917">
        <f t="shared" ca="1" si="1399"/>
        <v>13</v>
      </c>
    </row>
    <row r="17918" spans="1:5" x14ac:dyDescent="0.2">
      <c r="A17918" t="str">
        <f t="shared" ca="1" si="1396"/>
        <v>Diagnostics and Preventative</v>
      </c>
      <c r="B17918" t="str">
        <f t="shared" ca="1" si="1397"/>
        <v>Sealants</v>
      </c>
      <c r="C17918">
        <f t="shared" si="1400"/>
        <v>995</v>
      </c>
      <c r="D17918">
        <f t="shared" ca="1" si="1398"/>
        <v>0</v>
      </c>
      <c r="E17918">
        <f t="shared" ca="1" si="1399"/>
        <v>6</v>
      </c>
    </row>
    <row r="17919" spans="1:5" x14ac:dyDescent="0.2">
      <c r="A17919" t="str">
        <f t="shared" ca="1" si="1396"/>
        <v>Major</v>
      </c>
      <c r="B17919" t="str">
        <f t="shared" ca="1" si="1397"/>
        <v>temporomandibular joint dysfunction</v>
      </c>
      <c r="C17919">
        <f t="shared" si="1400"/>
        <v>995</v>
      </c>
      <c r="D17919" t="str">
        <f t="shared" ca="1" si="1398"/>
        <v>Services relating to hinging joints of the jaw</v>
      </c>
      <c r="E17919">
        <f t="shared" ca="1" si="1399"/>
        <v>16</v>
      </c>
    </row>
    <row r="17920" spans="1:5" x14ac:dyDescent="0.2">
      <c r="A17920" t="str">
        <f t="shared" ca="1" si="1396"/>
        <v>Diagnostics and Preventative</v>
      </c>
      <c r="B17920" t="str">
        <f t="shared" ca="1" si="1397"/>
        <v>Periodic Exams</v>
      </c>
      <c r="C17920">
        <f t="shared" si="1400"/>
        <v>995</v>
      </c>
      <c r="D17920">
        <f t="shared" ca="1" si="1398"/>
        <v>0</v>
      </c>
      <c r="E17920">
        <f t="shared" ca="1" si="1399"/>
        <v>1</v>
      </c>
    </row>
    <row r="17921" spans="1:5" x14ac:dyDescent="0.2">
      <c r="A17921" t="str">
        <f t="shared" ca="1" si="1396"/>
        <v>Basic</v>
      </c>
      <c r="B17921" t="str">
        <f t="shared" ca="1" si="1397"/>
        <v>basic restorative</v>
      </c>
      <c r="C17921">
        <f t="shared" si="1400"/>
        <v>995</v>
      </c>
      <c r="D17921" t="str">
        <f t="shared" ca="1" si="1398"/>
        <v>Fillings (amalgam "silver" and composite "white" non-molar)</v>
      </c>
      <c r="E17921">
        <f t="shared" ca="1" si="1399"/>
        <v>8</v>
      </c>
    </row>
    <row r="17922" spans="1:5" x14ac:dyDescent="0.2">
      <c r="A17922" t="str">
        <f t="shared" ref="A17922:A17985" ca="1" si="1401">INDEX(services,E17922,1)</f>
        <v>Basic</v>
      </c>
      <c r="B17922" t="str">
        <f t="shared" ref="B17922:B17985" ca="1" si="1402">INDEX(services,E17922,2)</f>
        <v>endodontics</v>
      </c>
      <c r="C17922">
        <f t="shared" si="1400"/>
        <v>995</v>
      </c>
      <c r="D17922" t="str">
        <f t="shared" ref="D17922:D17985" ca="1" si="1403">INDEX(services,E17922,3)</f>
        <v>Root canal, pulpal therapy</v>
      </c>
      <c r="E17922">
        <f t="shared" ref="E17922:E17985" ca="1" si="1404">RANDBETWEEN(1,ROWS(services))</f>
        <v>10</v>
      </c>
    </row>
    <row r="17923" spans="1:5" x14ac:dyDescent="0.2">
      <c r="A17923" t="str">
        <f t="shared" ca="1" si="1401"/>
        <v>Diagnostics and Preventative</v>
      </c>
      <c r="B17923" t="str">
        <f t="shared" ca="1" si="1402"/>
        <v>Bitewing x-rays</v>
      </c>
      <c r="C17923">
        <f t="shared" si="1400"/>
        <v>995</v>
      </c>
      <c r="D17923">
        <f t="shared" ca="1" si="1403"/>
        <v>0</v>
      </c>
      <c r="E17923">
        <f t="shared" ca="1" si="1404"/>
        <v>2</v>
      </c>
    </row>
    <row r="17924" spans="1:5" x14ac:dyDescent="0.2">
      <c r="A17924" t="str">
        <f t="shared" ca="1" si="1401"/>
        <v>Major</v>
      </c>
      <c r="B17924" t="str">
        <f t="shared" ca="1" si="1402"/>
        <v>prosthodontics</v>
      </c>
      <c r="C17924">
        <f t="shared" si="1400"/>
        <v>995</v>
      </c>
      <c r="D17924" t="str">
        <f t="shared" ca="1" si="1403"/>
        <v>Procedures for replacement of missing teeth by construction or repair of bridges and partial or complete dentures</v>
      </c>
      <c r="E17924">
        <f t="shared" ca="1" si="1404"/>
        <v>15</v>
      </c>
    </row>
    <row r="17925" spans="1:5" x14ac:dyDescent="0.2">
      <c r="A17925" t="str">
        <f t="shared" ca="1" si="1401"/>
        <v>Basic</v>
      </c>
      <c r="B17925" t="str">
        <f t="shared" ca="1" si="1402"/>
        <v>non-surgical periodontics</v>
      </c>
      <c r="C17925">
        <f t="shared" si="1400"/>
        <v>995</v>
      </c>
      <c r="D17925" t="str">
        <f t="shared" ca="1" si="1403"/>
        <v xml:space="preserve">Non-surgical treatment of the gums and supporting structures of the teeth </v>
      </c>
      <c r="E17925">
        <f t="shared" ca="1" si="1404"/>
        <v>12</v>
      </c>
    </row>
    <row r="17926" spans="1:5" x14ac:dyDescent="0.2">
      <c r="A17926" t="str">
        <f t="shared" ca="1" si="1401"/>
        <v>Diagnostics and Preventative</v>
      </c>
      <c r="B17926" t="str">
        <f t="shared" ca="1" si="1402"/>
        <v>Periodic Exams</v>
      </c>
      <c r="C17926">
        <f t="shared" si="1400"/>
        <v>995</v>
      </c>
      <c r="D17926">
        <f t="shared" ca="1" si="1403"/>
        <v>0</v>
      </c>
      <c r="E17926">
        <f t="shared" ca="1" si="1404"/>
        <v>1</v>
      </c>
    </row>
    <row r="17927" spans="1:5" x14ac:dyDescent="0.2">
      <c r="A17927" t="str">
        <f t="shared" ca="1" si="1401"/>
        <v>Basic</v>
      </c>
      <c r="B17927" t="str">
        <f t="shared" ca="1" si="1402"/>
        <v>oral surgery</v>
      </c>
      <c r="C17927">
        <f t="shared" si="1400"/>
        <v>995</v>
      </c>
      <c r="D17927" t="str">
        <f t="shared" ca="1" si="1403"/>
        <v>Extraction and other surgery procedures, incl. pre- and post-operative care</v>
      </c>
      <c r="E17927">
        <f t="shared" ca="1" si="1404"/>
        <v>9</v>
      </c>
    </row>
    <row r="17928" spans="1:5" x14ac:dyDescent="0.2">
      <c r="A17928" t="str">
        <f t="shared" ca="1" si="1401"/>
        <v>Diagnostics and Preventative</v>
      </c>
      <c r="B17928" t="str">
        <f t="shared" ca="1" si="1402"/>
        <v>Full-mouth x-ray</v>
      </c>
      <c r="C17928">
        <f t="shared" si="1400"/>
        <v>995</v>
      </c>
      <c r="D17928">
        <f t="shared" ca="1" si="1403"/>
        <v>0</v>
      </c>
      <c r="E17928">
        <f t="shared" ca="1" si="1404"/>
        <v>3</v>
      </c>
    </row>
    <row r="17929" spans="1:5" x14ac:dyDescent="0.2">
      <c r="A17929" t="str">
        <f t="shared" ca="1" si="1401"/>
        <v>Diagnostics and Preventative</v>
      </c>
      <c r="B17929" t="str">
        <f t="shared" ca="1" si="1402"/>
        <v>Prophylaxis</v>
      </c>
      <c r="C17929">
        <f t="shared" si="1400"/>
        <v>995</v>
      </c>
      <c r="D17929">
        <f t="shared" ca="1" si="1403"/>
        <v>0</v>
      </c>
      <c r="E17929">
        <f t="shared" ca="1" si="1404"/>
        <v>4</v>
      </c>
    </row>
    <row r="17930" spans="1:5" x14ac:dyDescent="0.2">
      <c r="A17930" t="str">
        <f t="shared" ca="1" si="1401"/>
        <v>Basic</v>
      </c>
      <c r="B17930" t="str">
        <f t="shared" ca="1" si="1402"/>
        <v>general anesthesia</v>
      </c>
      <c r="C17930">
        <f t="shared" si="1400"/>
        <v>996</v>
      </c>
      <c r="D17930" t="str">
        <f t="shared" ca="1" si="1403"/>
        <v>Covered when used in conjunction with covered oral surgical procedures</v>
      </c>
      <c r="E17930">
        <f t="shared" ca="1" si="1404"/>
        <v>13</v>
      </c>
    </row>
    <row r="17931" spans="1:5" x14ac:dyDescent="0.2">
      <c r="A17931" t="str">
        <f t="shared" ca="1" si="1401"/>
        <v>Diagnostics and Preventative</v>
      </c>
      <c r="B17931" t="str">
        <f t="shared" ca="1" si="1402"/>
        <v>Space Maintainers</v>
      </c>
      <c r="C17931">
        <f t="shared" si="1400"/>
        <v>996</v>
      </c>
      <c r="D17931">
        <f t="shared" ca="1" si="1403"/>
        <v>0</v>
      </c>
      <c r="E17931">
        <f t="shared" ca="1" si="1404"/>
        <v>7</v>
      </c>
    </row>
    <row r="17932" spans="1:5" x14ac:dyDescent="0.2">
      <c r="A17932" t="str">
        <f t="shared" ca="1" si="1401"/>
        <v>Major</v>
      </c>
      <c r="B17932" t="str">
        <f t="shared" ca="1" si="1402"/>
        <v>prosthodontics</v>
      </c>
      <c r="C17932">
        <f t="shared" si="1400"/>
        <v>996</v>
      </c>
      <c r="D17932" t="str">
        <f t="shared" ca="1" si="1403"/>
        <v>Procedures for replacement of missing teeth by construction or repair of bridges and partial or complete dentures</v>
      </c>
      <c r="E17932">
        <f t="shared" ca="1" si="1404"/>
        <v>15</v>
      </c>
    </row>
    <row r="17933" spans="1:5" x14ac:dyDescent="0.2">
      <c r="A17933" t="str">
        <f t="shared" ca="1" si="1401"/>
        <v>Basic</v>
      </c>
      <c r="B17933" t="str">
        <f t="shared" ca="1" si="1402"/>
        <v>non-surgical periodontics</v>
      </c>
      <c r="C17933">
        <f t="shared" si="1400"/>
        <v>996</v>
      </c>
      <c r="D17933" t="str">
        <f t="shared" ca="1" si="1403"/>
        <v xml:space="preserve">Non-surgical treatment of the gums and supporting structures of the teeth </v>
      </c>
      <c r="E17933">
        <f t="shared" ca="1" si="1404"/>
        <v>12</v>
      </c>
    </row>
    <row r="17934" spans="1:5" x14ac:dyDescent="0.2">
      <c r="A17934" t="str">
        <f t="shared" ca="1" si="1401"/>
        <v>Other</v>
      </c>
      <c r="B17934" t="str">
        <f t="shared" ca="1" si="1402"/>
        <v>Implants</v>
      </c>
      <c r="C17934">
        <f t="shared" si="1400"/>
        <v>996</v>
      </c>
      <c r="D17934" t="str">
        <f t="shared" ca="1" si="1403"/>
        <v>Implant dental work</v>
      </c>
      <c r="E17934">
        <f t="shared" ca="1" si="1404"/>
        <v>18</v>
      </c>
    </row>
    <row r="17935" spans="1:5" x14ac:dyDescent="0.2">
      <c r="A17935" t="str">
        <f t="shared" ca="1" si="1401"/>
        <v>Diagnostics and Preventative</v>
      </c>
      <c r="B17935" t="str">
        <f t="shared" ca="1" si="1402"/>
        <v>Periodic Exams</v>
      </c>
      <c r="C17935">
        <f t="shared" si="1400"/>
        <v>996</v>
      </c>
      <c r="D17935">
        <f t="shared" ca="1" si="1403"/>
        <v>0</v>
      </c>
      <c r="E17935">
        <f t="shared" ca="1" si="1404"/>
        <v>1</v>
      </c>
    </row>
    <row r="17936" spans="1:5" x14ac:dyDescent="0.2">
      <c r="A17936" t="str">
        <f t="shared" ca="1" si="1401"/>
        <v>Orthodontics</v>
      </c>
      <c r="B17936" t="str">
        <f t="shared" ca="1" si="1402"/>
        <v>orthodontics</v>
      </c>
      <c r="C17936">
        <f t="shared" si="1400"/>
        <v>996</v>
      </c>
      <c r="D17936" t="str">
        <f t="shared" ca="1" si="1403"/>
        <v>For eligible dependents to age 19</v>
      </c>
      <c r="E17936">
        <f t="shared" ca="1" si="1404"/>
        <v>17</v>
      </c>
    </row>
    <row r="17937" spans="1:5" x14ac:dyDescent="0.2">
      <c r="A17937" t="str">
        <f t="shared" ca="1" si="1401"/>
        <v>Other</v>
      </c>
      <c r="B17937" t="str">
        <f t="shared" ca="1" si="1402"/>
        <v>Implants</v>
      </c>
      <c r="C17937">
        <f t="shared" si="1400"/>
        <v>996</v>
      </c>
      <c r="D17937" t="str">
        <f t="shared" ca="1" si="1403"/>
        <v>Implant dental work</v>
      </c>
      <c r="E17937">
        <f t="shared" ca="1" si="1404"/>
        <v>18</v>
      </c>
    </row>
    <row r="17938" spans="1:5" x14ac:dyDescent="0.2">
      <c r="A17938" t="str">
        <f t="shared" ca="1" si="1401"/>
        <v>Diagnostics and Preventative</v>
      </c>
      <c r="B17938" t="str">
        <f t="shared" ca="1" si="1402"/>
        <v>Bitewing x-rays</v>
      </c>
      <c r="C17938">
        <f t="shared" si="1400"/>
        <v>996</v>
      </c>
      <c r="D17938">
        <f t="shared" ca="1" si="1403"/>
        <v>0</v>
      </c>
      <c r="E17938">
        <f t="shared" ca="1" si="1404"/>
        <v>2</v>
      </c>
    </row>
    <row r="17939" spans="1:5" x14ac:dyDescent="0.2">
      <c r="A17939" t="str">
        <f t="shared" ca="1" si="1401"/>
        <v>Basic</v>
      </c>
      <c r="B17939" t="str">
        <f t="shared" ca="1" si="1402"/>
        <v>surgical periodontics</v>
      </c>
      <c r="C17939">
        <f t="shared" si="1400"/>
        <v>996</v>
      </c>
      <c r="D17939" t="str">
        <f t="shared" ca="1" si="1403"/>
        <v>Surgical treatment of the gums and supporting structures of the teeth</v>
      </c>
      <c r="E17939">
        <f t="shared" ca="1" si="1404"/>
        <v>11</v>
      </c>
    </row>
    <row r="17940" spans="1:5" x14ac:dyDescent="0.2">
      <c r="A17940" t="str">
        <f t="shared" ca="1" si="1401"/>
        <v>Major</v>
      </c>
      <c r="B17940" t="str">
        <f t="shared" ca="1" si="1402"/>
        <v>prosthodontics</v>
      </c>
      <c r="C17940">
        <f t="shared" si="1400"/>
        <v>996</v>
      </c>
      <c r="D17940" t="str">
        <f t="shared" ca="1" si="1403"/>
        <v>Procedures for replacement of missing teeth by construction or repair of bridges and partial or complete dentures</v>
      </c>
      <c r="E17940">
        <f t="shared" ca="1" si="1404"/>
        <v>15</v>
      </c>
    </row>
    <row r="17941" spans="1:5" x14ac:dyDescent="0.2">
      <c r="A17941" t="str">
        <f t="shared" ca="1" si="1401"/>
        <v>Diagnostics and Preventative</v>
      </c>
      <c r="B17941" t="str">
        <f t="shared" ca="1" si="1402"/>
        <v>Periodic Exams</v>
      </c>
      <c r="C17941">
        <f t="shared" si="1400"/>
        <v>996</v>
      </c>
      <c r="D17941">
        <f t="shared" ca="1" si="1403"/>
        <v>0</v>
      </c>
      <c r="E17941">
        <f t="shared" ca="1" si="1404"/>
        <v>1</v>
      </c>
    </row>
    <row r="17942" spans="1:5" x14ac:dyDescent="0.2">
      <c r="A17942" t="str">
        <f t="shared" ca="1" si="1401"/>
        <v>Major</v>
      </c>
      <c r="B17942" t="str">
        <f t="shared" ca="1" si="1402"/>
        <v>major restorative</v>
      </c>
      <c r="C17942">
        <f t="shared" si="1400"/>
        <v>996</v>
      </c>
      <c r="D17942" t="str">
        <f t="shared" ca="1" si="1403"/>
        <v>Single crowns, inlays, onlays</v>
      </c>
      <c r="E17942">
        <f t="shared" ca="1" si="1404"/>
        <v>14</v>
      </c>
    </row>
    <row r="17943" spans="1:5" x14ac:dyDescent="0.2">
      <c r="A17943" t="str">
        <f t="shared" ca="1" si="1401"/>
        <v>Diagnostics and Preventative</v>
      </c>
      <c r="B17943" t="str">
        <f t="shared" ca="1" si="1402"/>
        <v>Fluoride treatments</v>
      </c>
      <c r="C17943">
        <f t="shared" si="1400"/>
        <v>996</v>
      </c>
      <c r="D17943">
        <f t="shared" ca="1" si="1403"/>
        <v>0</v>
      </c>
      <c r="E17943">
        <f t="shared" ca="1" si="1404"/>
        <v>5</v>
      </c>
    </row>
    <row r="17944" spans="1:5" x14ac:dyDescent="0.2">
      <c r="A17944" t="str">
        <f t="shared" ca="1" si="1401"/>
        <v>Other</v>
      </c>
      <c r="B17944" t="str">
        <f t="shared" ca="1" si="1402"/>
        <v>Implants</v>
      </c>
      <c r="C17944">
        <f t="shared" si="1400"/>
        <v>996</v>
      </c>
      <c r="D17944" t="str">
        <f t="shared" ca="1" si="1403"/>
        <v>Implant dental work</v>
      </c>
      <c r="E17944">
        <f t="shared" ca="1" si="1404"/>
        <v>18</v>
      </c>
    </row>
    <row r="17945" spans="1:5" x14ac:dyDescent="0.2">
      <c r="A17945" t="str">
        <f t="shared" ca="1" si="1401"/>
        <v>Diagnostics and Preventative</v>
      </c>
      <c r="B17945" t="str">
        <f t="shared" ca="1" si="1402"/>
        <v>Fluoride treatments</v>
      </c>
      <c r="C17945">
        <f t="shared" si="1400"/>
        <v>996</v>
      </c>
      <c r="D17945">
        <f t="shared" ca="1" si="1403"/>
        <v>0</v>
      </c>
      <c r="E17945">
        <f t="shared" ca="1" si="1404"/>
        <v>5</v>
      </c>
    </row>
    <row r="17946" spans="1:5" x14ac:dyDescent="0.2">
      <c r="A17946" t="str">
        <f t="shared" ca="1" si="1401"/>
        <v>Basic</v>
      </c>
      <c r="B17946" t="str">
        <f t="shared" ca="1" si="1402"/>
        <v>general anesthesia</v>
      </c>
      <c r="C17946">
        <f t="shared" si="1400"/>
        <v>996</v>
      </c>
      <c r="D17946" t="str">
        <f t="shared" ca="1" si="1403"/>
        <v>Covered when used in conjunction with covered oral surgical procedures</v>
      </c>
      <c r="E17946">
        <f t="shared" ca="1" si="1404"/>
        <v>13</v>
      </c>
    </row>
    <row r="17947" spans="1:5" x14ac:dyDescent="0.2">
      <c r="A17947" t="str">
        <f t="shared" ca="1" si="1401"/>
        <v>Basic</v>
      </c>
      <c r="B17947" t="str">
        <f t="shared" ca="1" si="1402"/>
        <v>surgical periodontics</v>
      </c>
      <c r="C17947">
        <f t="shared" si="1400"/>
        <v>996</v>
      </c>
      <c r="D17947" t="str">
        <f t="shared" ca="1" si="1403"/>
        <v>Surgical treatment of the gums and supporting structures of the teeth</v>
      </c>
      <c r="E17947">
        <f t="shared" ca="1" si="1404"/>
        <v>11</v>
      </c>
    </row>
    <row r="17948" spans="1:5" x14ac:dyDescent="0.2">
      <c r="A17948" t="str">
        <f t="shared" ca="1" si="1401"/>
        <v>Diagnostics and Preventative</v>
      </c>
      <c r="B17948" t="str">
        <f t="shared" ca="1" si="1402"/>
        <v>Bitewing x-rays</v>
      </c>
      <c r="C17948">
        <f t="shared" si="1400"/>
        <v>997</v>
      </c>
      <c r="D17948">
        <f t="shared" ca="1" si="1403"/>
        <v>0</v>
      </c>
      <c r="E17948">
        <f t="shared" ca="1" si="1404"/>
        <v>2</v>
      </c>
    </row>
    <row r="17949" spans="1:5" x14ac:dyDescent="0.2">
      <c r="A17949" t="str">
        <f t="shared" ca="1" si="1401"/>
        <v>Basic</v>
      </c>
      <c r="B17949" t="str">
        <f t="shared" ca="1" si="1402"/>
        <v>basic restorative</v>
      </c>
      <c r="C17949">
        <f t="shared" si="1400"/>
        <v>997</v>
      </c>
      <c r="D17949" t="str">
        <f t="shared" ca="1" si="1403"/>
        <v>Fillings (amalgam "silver" and composite "white" non-molar)</v>
      </c>
      <c r="E17949">
        <f t="shared" ca="1" si="1404"/>
        <v>8</v>
      </c>
    </row>
    <row r="17950" spans="1:5" x14ac:dyDescent="0.2">
      <c r="A17950" t="str">
        <f t="shared" ca="1" si="1401"/>
        <v>Major</v>
      </c>
      <c r="B17950" t="str">
        <f t="shared" ca="1" si="1402"/>
        <v>prosthodontics</v>
      </c>
      <c r="C17950">
        <f t="shared" si="1400"/>
        <v>997</v>
      </c>
      <c r="D17950" t="str">
        <f t="shared" ca="1" si="1403"/>
        <v>Procedures for replacement of missing teeth by construction or repair of bridges and partial or complete dentures</v>
      </c>
      <c r="E17950">
        <f t="shared" ca="1" si="1404"/>
        <v>15</v>
      </c>
    </row>
    <row r="17951" spans="1:5" x14ac:dyDescent="0.2">
      <c r="A17951" t="str">
        <f t="shared" ca="1" si="1401"/>
        <v>Basic</v>
      </c>
      <c r="B17951" t="str">
        <f t="shared" ca="1" si="1402"/>
        <v>basic restorative</v>
      </c>
      <c r="C17951">
        <f t="shared" si="1400"/>
        <v>997</v>
      </c>
      <c r="D17951" t="str">
        <f t="shared" ca="1" si="1403"/>
        <v>Fillings (amalgam "silver" and composite "white" non-molar)</v>
      </c>
      <c r="E17951">
        <f t="shared" ca="1" si="1404"/>
        <v>8</v>
      </c>
    </row>
    <row r="17952" spans="1:5" x14ac:dyDescent="0.2">
      <c r="A17952" t="str">
        <f t="shared" ca="1" si="1401"/>
        <v>Diagnostics and Preventative</v>
      </c>
      <c r="B17952" t="str">
        <f t="shared" ca="1" si="1402"/>
        <v>Full-mouth x-ray</v>
      </c>
      <c r="C17952">
        <f t="shared" si="1400"/>
        <v>997</v>
      </c>
      <c r="D17952">
        <f t="shared" ca="1" si="1403"/>
        <v>0</v>
      </c>
      <c r="E17952">
        <f t="shared" ca="1" si="1404"/>
        <v>3</v>
      </c>
    </row>
    <row r="17953" spans="1:5" x14ac:dyDescent="0.2">
      <c r="A17953" t="str">
        <f t="shared" ca="1" si="1401"/>
        <v>Other</v>
      </c>
      <c r="B17953" t="str">
        <f t="shared" ca="1" si="1402"/>
        <v>Implants</v>
      </c>
      <c r="C17953">
        <f t="shared" si="1400"/>
        <v>997</v>
      </c>
      <c r="D17953" t="str">
        <f t="shared" ca="1" si="1403"/>
        <v>Implant dental work</v>
      </c>
      <c r="E17953">
        <f t="shared" ca="1" si="1404"/>
        <v>18</v>
      </c>
    </row>
    <row r="17954" spans="1:5" x14ac:dyDescent="0.2">
      <c r="A17954" t="str">
        <f t="shared" ca="1" si="1401"/>
        <v>Diagnostics and Preventative</v>
      </c>
      <c r="B17954" t="str">
        <f t="shared" ca="1" si="1402"/>
        <v>Prophylaxis</v>
      </c>
      <c r="C17954">
        <f t="shared" si="1400"/>
        <v>997</v>
      </c>
      <c r="D17954">
        <f t="shared" ca="1" si="1403"/>
        <v>0</v>
      </c>
      <c r="E17954">
        <f t="shared" ca="1" si="1404"/>
        <v>4</v>
      </c>
    </row>
    <row r="17955" spans="1:5" x14ac:dyDescent="0.2">
      <c r="A17955" t="str">
        <f t="shared" ca="1" si="1401"/>
        <v>Diagnostics and Preventative</v>
      </c>
      <c r="B17955" t="str">
        <f t="shared" ca="1" si="1402"/>
        <v>Sealants</v>
      </c>
      <c r="C17955">
        <f t="shared" si="1400"/>
        <v>997</v>
      </c>
      <c r="D17955">
        <f t="shared" ca="1" si="1403"/>
        <v>0</v>
      </c>
      <c r="E17955">
        <f t="shared" ca="1" si="1404"/>
        <v>6</v>
      </c>
    </row>
    <row r="17956" spans="1:5" x14ac:dyDescent="0.2">
      <c r="A17956" t="str">
        <f t="shared" ca="1" si="1401"/>
        <v>Diagnostics and Preventative</v>
      </c>
      <c r="B17956" t="str">
        <f t="shared" ca="1" si="1402"/>
        <v>Prophylaxis</v>
      </c>
      <c r="C17956">
        <f t="shared" si="1400"/>
        <v>997</v>
      </c>
      <c r="D17956">
        <f t="shared" ca="1" si="1403"/>
        <v>0</v>
      </c>
      <c r="E17956">
        <f t="shared" ca="1" si="1404"/>
        <v>4</v>
      </c>
    </row>
    <row r="17957" spans="1:5" x14ac:dyDescent="0.2">
      <c r="A17957" t="str">
        <f t="shared" ca="1" si="1401"/>
        <v>Diagnostics and Preventative</v>
      </c>
      <c r="B17957" t="str">
        <f t="shared" ca="1" si="1402"/>
        <v>Bitewing x-rays</v>
      </c>
      <c r="C17957">
        <f t="shared" si="1400"/>
        <v>997</v>
      </c>
      <c r="D17957">
        <f t="shared" ca="1" si="1403"/>
        <v>0</v>
      </c>
      <c r="E17957">
        <f t="shared" ca="1" si="1404"/>
        <v>2</v>
      </c>
    </row>
    <row r="17958" spans="1:5" x14ac:dyDescent="0.2">
      <c r="A17958" t="str">
        <f t="shared" ca="1" si="1401"/>
        <v>Diagnostics and Preventative</v>
      </c>
      <c r="B17958" t="str">
        <f t="shared" ca="1" si="1402"/>
        <v>Fluoride treatments</v>
      </c>
      <c r="C17958">
        <f t="shared" si="1400"/>
        <v>997</v>
      </c>
      <c r="D17958">
        <f t="shared" ca="1" si="1403"/>
        <v>0</v>
      </c>
      <c r="E17958">
        <f t="shared" ca="1" si="1404"/>
        <v>5</v>
      </c>
    </row>
    <row r="17959" spans="1:5" x14ac:dyDescent="0.2">
      <c r="A17959" t="str">
        <f t="shared" ca="1" si="1401"/>
        <v>Diagnostics and Preventative</v>
      </c>
      <c r="B17959" t="str">
        <f t="shared" ca="1" si="1402"/>
        <v>Bitewing x-rays</v>
      </c>
      <c r="C17959">
        <f t="shared" si="1400"/>
        <v>997</v>
      </c>
      <c r="D17959">
        <f t="shared" ca="1" si="1403"/>
        <v>0</v>
      </c>
      <c r="E17959">
        <f t="shared" ca="1" si="1404"/>
        <v>2</v>
      </c>
    </row>
    <row r="17960" spans="1:5" x14ac:dyDescent="0.2">
      <c r="A17960" t="str">
        <f t="shared" ca="1" si="1401"/>
        <v>Basic</v>
      </c>
      <c r="B17960" t="str">
        <f t="shared" ca="1" si="1402"/>
        <v>basic restorative</v>
      </c>
      <c r="C17960">
        <f t="shared" ref="C17960:C18023" si="1405">IF(MOD(ROW(C17960)-2,18)&lt;&gt;0,C17959,C17959+1)</f>
        <v>997</v>
      </c>
      <c r="D17960" t="str">
        <f t="shared" ca="1" si="1403"/>
        <v>Fillings (amalgam "silver" and composite "white" non-molar)</v>
      </c>
      <c r="E17960">
        <f t="shared" ca="1" si="1404"/>
        <v>8</v>
      </c>
    </row>
    <row r="17961" spans="1:5" x14ac:dyDescent="0.2">
      <c r="A17961" t="str">
        <f t="shared" ca="1" si="1401"/>
        <v>Basic</v>
      </c>
      <c r="B17961" t="str">
        <f t="shared" ca="1" si="1402"/>
        <v>oral surgery</v>
      </c>
      <c r="C17961">
        <f t="shared" si="1405"/>
        <v>997</v>
      </c>
      <c r="D17961" t="str">
        <f t="shared" ca="1" si="1403"/>
        <v>Extraction and other surgery procedures, incl. pre- and post-operative care</v>
      </c>
      <c r="E17961">
        <f t="shared" ca="1" si="1404"/>
        <v>9</v>
      </c>
    </row>
    <row r="17962" spans="1:5" x14ac:dyDescent="0.2">
      <c r="A17962" t="str">
        <f t="shared" ca="1" si="1401"/>
        <v>Basic</v>
      </c>
      <c r="B17962" t="str">
        <f t="shared" ca="1" si="1402"/>
        <v>basic restorative</v>
      </c>
      <c r="C17962">
        <f t="shared" si="1405"/>
        <v>997</v>
      </c>
      <c r="D17962" t="str">
        <f t="shared" ca="1" si="1403"/>
        <v>Fillings (amalgam "silver" and composite "white" non-molar)</v>
      </c>
      <c r="E17962">
        <f t="shared" ca="1" si="1404"/>
        <v>8</v>
      </c>
    </row>
    <row r="17963" spans="1:5" x14ac:dyDescent="0.2">
      <c r="A17963" t="str">
        <f t="shared" ca="1" si="1401"/>
        <v>Diagnostics and Preventative</v>
      </c>
      <c r="B17963" t="str">
        <f t="shared" ca="1" si="1402"/>
        <v>Sealants</v>
      </c>
      <c r="C17963">
        <f t="shared" si="1405"/>
        <v>997</v>
      </c>
      <c r="D17963">
        <f t="shared" ca="1" si="1403"/>
        <v>0</v>
      </c>
      <c r="E17963">
        <f t="shared" ca="1" si="1404"/>
        <v>6</v>
      </c>
    </row>
    <row r="17964" spans="1:5" x14ac:dyDescent="0.2">
      <c r="A17964" t="str">
        <f t="shared" ca="1" si="1401"/>
        <v>Major</v>
      </c>
      <c r="B17964" t="str">
        <f t="shared" ca="1" si="1402"/>
        <v>temporomandibular joint dysfunction</v>
      </c>
      <c r="C17964">
        <f t="shared" si="1405"/>
        <v>997</v>
      </c>
      <c r="D17964" t="str">
        <f t="shared" ca="1" si="1403"/>
        <v>Services relating to hinging joints of the jaw</v>
      </c>
      <c r="E17964">
        <f t="shared" ca="1" si="1404"/>
        <v>16</v>
      </c>
    </row>
    <row r="17965" spans="1:5" x14ac:dyDescent="0.2">
      <c r="A17965" t="str">
        <f t="shared" ca="1" si="1401"/>
        <v>Major</v>
      </c>
      <c r="B17965" t="str">
        <f t="shared" ca="1" si="1402"/>
        <v>major restorative</v>
      </c>
      <c r="C17965">
        <f t="shared" si="1405"/>
        <v>997</v>
      </c>
      <c r="D17965" t="str">
        <f t="shared" ca="1" si="1403"/>
        <v>Single crowns, inlays, onlays</v>
      </c>
      <c r="E17965">
        <f t="shared" ca="1" si="1404"/>
        <v>14</v>
      </c>
    </row>
    <row r="17966" spans="1:5" x14ac:dyDescent="0.2">
      <c r="A17966" t="str">
        <f t="shared" ca="1" si="1401"/>
        <v>Basic</v>
      </c>
      <c r="B17966" t="str">
        <f t="shared" ca="1" si="1402"/>
        <v>oral surgery</v>
      </c>
      <c r="C17966">
        <f t="shared" si="1405"/>
        <v>998</v>
      </c>
      <c r="D17966" t="str">
        <f t="shared" ca="1" si="1403"/>
        <v>Extraction and other surgery procedures, incl. pre- and post-operative care</v>
      </c>
      <c r="E17966">
        <f t="shared" ca="1" si="1404"/>
        <v>9</v>
      </c>
    </row>
    <row r="17967" spans="1:5" x14ac:dyDescent="0.2">
      <c r="A17967" t="str">
        <f t="shared" ca="1" si="1401"/>
        <v>Diagnostics and Preventative</v>
      </c>
      <c r="B17967" t="str">
        <f t="shared" ca="1" si="1402"/>
        <v>Prophylaxis</v>
      </c>
      <c r="C17967">
        <f t="shared" si="1405"/>
        <v>998</v>
      </c>
      <c r="D17967">
        <f t="shared" ca="1" si="1403"/>
        <v>0</v>
      </c>
      <c r="E17967">
        <f t="shared" ca="1" si="1404"/>
        <v>4</v>
      </c>
    </row>
    <row r="17968" spans="1:5" x14ac:dyDescent="0.2">
      <c r="A17968" t="str">
        <f t="shared" ca="1" si="1401"/>
        <v>Diagnostics and Preventative</v>
      </c>
      <c r="B17968" t="str">
        <f t="shared" ca="1" si="1402"/>
        <v>Fluoride treatments</v>
      </c>
      <c r="C17968">
        <f t="shared" si="1405"/>
        <v>998</v>
      </c>
      <c r="D17968">
        <f t="shared" ca="1" si="1403"/>
        <v>0</v>
      </c>
      <c r="E17968">
        <f t="shared" ca="1" si="1404"/>
        <v>5</v>
      </c>
    </row>
    <row r="17969" spans="1:5" x14ac:dyDescent="0.2">
      <c r="A17969" t="str">
        <f t="shared" ca="1" si="1401"/>
        <v>Diagnostics and Preventative</v>
      </c>
      <c r="B17969" t="str">
        <f t="shared" ca="1" si="1402"/>
        <v>Full-mouth x-ray</v>
      </c>
      <c r="C17969">
        <f t="shared" si="1405"/>
        <v>998</v>
      </c>
      <c r="D17969">
        <f t="shared" ca="1" si="1403"/>
        <v>0</v>
      </c>
      <c r="E17969">
        <f t="shared" ca="1" si="1404"/>
        <v>3</v>
      </c>
    </row>
    <row r="17970" spans="1:5" x14ac:dyDescent="0.2">
      <c r="A17970" t="str">
        <f t="shared" ca="1" si="1401"/>
        <v>Major</v>
      </c>
      <c r="B17970" t="str">
        <f t="shared" ca="1" si="1402"/>
        <v>prosthodontics</v>
      </c>
      <c r="C17970">
        <f t="shared" si="1405"/>
        <v>998</v>
      </c>
      <c r="D17970" t="str">
        <f t="shared" ca="1" si="1403"/>
        <v>Procedures for replacement of missing teeth by construction or repair of bridges and partial or complete dentures</v>
      </c>
      <c r="E17970">
        <f t="shared" ca="1" si="1404"/>
        <v>15</v>
      </c>
    </row>
    <row r="17971" spans="1:5" x14ac:dyDescent="0.2">
      <c r="A17971" t="str">
        <f t="shared" ca="1" si="1401"/>
        <v>Basic</v>
      </c>
      <c r="B17971" t="str">
        <f t="shared" ca="1" si="1402"/>
        <v>general anesthesia</v>
      </c>
      <c r="C17971">
        <f t="shared" si="1405"/>
        <v>998</v>
      </c>
      <c r="D17971" t="str">
        <f t="shared" ca="1" si="1403"/>
        <v>Covered when used in conjunction with covered oral surgical procedures</v>
      </c>
      <c r="E17971">
        <f t="shared" ca="1" si="1404"/>
        <v>13</v>
      </c>
    </row>
    <row r="17972" spans="1:5" x14ac:dyDescent="0.2">
      <c r="A17972" t="str">
        <f t="shared" ca="1" si="1401"/>
        <v>Basic</v>
      </c>
      <c r="B17972" t="str">
        <f t="shared" ca="1" si="1402"/>
        <v>non-surgical periodontics</v>
      </c>
      <c r="C17972">
        <f t="shared" si="1405"/>
        <v>998</v>
      </c>
      <c r="D17972" t="str">
        <f t="shared" ca="1" si="1403"/>
        <v xml:space="preserve">Non-surgical treatment of the gums and supporting structures of the teeth </v>
      </c>
      <c r="E17972">
        <f t="shared" ca="1" si="1404"/>
        <v>12</v>
      </c>
    </row>
    <row r="17973" spans="1:5" x14ac:dyDescent="0.2">
      <c r="A17973" t="str">
        <f t="shared" ca="1" si="1401"/>
        <v>Diagnostics and Preventative</v>
      </c>
      <c r="B17973" t="str">
        <f t="shared" ca="1" si="1402"/>
        <v>Full-mouth x-ray</v>
      </c>
      <c r="C17973">
        <f t="shared" si="1405"/>
        <v>998</v>
      </c>
      <c r="D17973">
        <f t="shared" ca="1" si="1403"/>
        <v>0</v>
      </c>
      <c r="E17973">
        <f t="shared" ca="1" si="1404"/>
        <v>3</v>
      </c>
    </row>
    <row r="17974" spans="1:5" x14ac:dyDescent="0.2">
      <c r="A17974" t="str">
        <f t="shared" ca="1" si="1401"/>
        <v>Diagnostics and Preventative</v>
      </c>
      <c r="B17974" t="str">
        <f t="shared" ca="1" si="1402"/>
        <v>Periodic Exams</v>
      </c>
      <c r="C17974">
        <f t="shared" si="1405"/>
        <v>998</v>
      </c>
      <c r="D17974">
        <f t="shared" ca="1" si="1403"/>
        <v>0</v>
      </c>
      <c r="E17974">
        <f t="shared" ca="1" si="1404"/>
        <v>1</v>
      </c>
    </row>
    <row r="17975" spans="1:5" x14ac:dyDescent="0.2">
      <c r="A17975" t="str">
        <f t="shared" ca="1" si="1401"/>
        <v>Basic</v>
      </c>
      <c r="B17975" t="str">
        <f t="shared" ca="1" si="1402"/>
        <v>non-surgical periodontics</v>
      </c>
      <c r="C17975">
        <f t="shared" si="1405"/>
        <v>998</v>
      </c>
      <c r="D17975" t="str">
        <f t="shared" ca="1" si="1403"/>
        <v xml:space="preserve">Non-surgical treatment of the gums and supporting structures of the teeth </v>
      </c>
      <c r="E17975">
        <f t="shared" ca="1" si="1404"/>
        <v>12</v>
      </c>
    </row>
    <row r="17976" spans="1:5" x14ac:dyDescent="0.2">
      <c r="A17976" t="str">
        <f t="shared" ca="1" si="1401"/>
        <v>Basic</v>
      </c>
      <c r="B17976" t="str">
        <f t="shared" ca="1" si="1402"/>
        <v>endodontics</v>
      </c>
      <c r="C17976">
        <f t="shared" si="1405"/>
        <v>998</v>
      </c>
      <c r="D17976" t="str">
        <f t="shared" ca="1" si="1403"/>
        <v>Root canal, pulpal therapy</v>
      </c>
      <c r="E17976">
        <f t="shared" ca="1" si="1404"/>
        <v>10</v>
      </c>
    </row>
    <row r="17977" spans="1:5" x14ac:dyDescent="0.2">
      <c r="A17977" t="str">
        <f t="shared" ca="1" si="1401"/>
        <v>Major</v>
      </c>
      <c r="B17977" t="str">
        <f t="shared" ca="1" si="1402"/>
        <v>temporomandibular joint dysfunction</v>
      </c>
      <c r="C17977">
        <f t="shared" si="1405"/>
        <v>998</v>
      </c>
      <c r="D17977" t="str">
        <f t="shared" ca="1" si="1403"/>
        <v>Services relating to hinging joints of the jaw</v>
      </c>
      <c r="E17977">
        <f t="shared" ca="1" si="1404"/>
        <v>16</v>
      </c>
    </row>
    <row r="17978" spans="1:5" x14ac:dyDescent="0.2">
      <c r="A17978" t="str">
        <f t="shared" ca="1" si="1401"/>
        <v>Basic</v>
      </c>
      <c r="B17978" t="str">
        <f t="shared" ca="1" si="1402"/>
        <v>non-surgical periodontics</v>
      </c>
      <c r="C17978">
        <f t="shared" si="1405"/>
        <v>998</v>
      </c>
      <c r="D17978" t="str">
        <f t="shared" ca="1" si="1403"/>
        <v xml:space="preserve">Non-surgical treatment of the gums and supporting structures of the teeth </v>
      </c>
      <c r="E17978">
        <f t="shared" ca="1" si="1404"/>
        <v>12</v>
      </c>
    </row>
    <row r="17979" spans="1:5" x14ac:dyDescent="0.2">
      <c r="A17979" t="str">
        <f t="shared" ca="1" si="1401"/>
        <v>Diagnostics and Preventative</v>
      </c>
      <c r="B17979" t="str">
        <f t="shared" ca="1" si="1402"/>
        <v>Bitewing x-rays</v>
      </c>
      <c r="C17979">
        <f t="shared" si="1405"/>
        <v>998</v>
      </c>
      <c r="D17979">
        <f t="shared" ca="1" si="1403"/>
        <v>0</v>
      </c>
      <c r="E17979">
        <f t="shared" ca="1" si="1404"/>
        <v>2</v>
      </c>
    </row>
    <row r="17980" spans="1:5" x14ac:dyDescent="0.2">
      <c r="A17980" t="str">
        <f t="shared" ca="1" si="1401"/>
        <v>Diagnostics and Preventative</v>
      </c>
      <c r="B17980" t="str">
        <f t="shared" ca="1" si="1402"/>
        <v>Fluoride treatments</v>
      </c>
      <c r="C17980">
        <f t="shared" si="1405"/>
        <v>998</v>
      </c>
      <c r="D17980">
        <f t="shared" ca="1" si="1403"/>
        <v>0</v>
      </c>
      <c r="E17980">
        <f t="shared" ca="1" si="1404"/>
        <v>5</v>
      </c>
    </row>
    <row r="17981" spans="1:5" x14ac:dyDescent="0.2">
      <c r="A17981" t="str">
        <f t="shared" ca="1" si="1401"/>
        <v>Basic</v>
      </c>
      <c r="B17981" t="str">
        <f t="shared" ca="1" si="1402"/>
        <v>non-surgical periodontics</v>
      </c>
      <c r="C17981">
        <f t="shared" si="1405"/>
        <v>998</v>
      </c>
      <c r="D17981" t="str">
        <f t="shared" ca="1" si="1403"/>
        <v xml:space="preserve">Non-surgical treatment of the gums and supporting structures of the teeth </v>
      </c>
      <c r="E17981">
        <f t="shared" ca="1" si="1404"/>
        <v>12</v>
      </c>
    </row>
    <row r="17982" spans="1:5" x14ac:dyDescent="0.2">
      <c r="A17982" t="str">
        <f t="shared" ca="1" si="1401"/>
        <v>Diagnostics and Preventative</v>
      </c>
      <c r="B17982" t="str">
        <f t="shared" ca="1" si="1402"/>
        <v>Space Maintainers</v>
      </c>
      <c r="C17982">
        <f t="shared" si="1405"/>
        <v>998</v>
      </c>
      <c r="D17982">
        <f t="shared" ca="1" si="1403"/>
        <v>0</v>
      </c>
      <c r="E17982">
        <f t="shared" ca="1" si="1404"/>
        <v>7</v>
      </c>
    </row>
    <row r="17983" spans="1:5" x14ac:dyDescent="0.2">
      <c r="A17983" t="str">
        <f t="shared" ca="1" si="1401"/>
        <v>Orthodontics</v>
      </c>
      <c r="B17983" t="str">
        <f t="shared" ca="1" si="1402"/>
        <v>orthodontics</v>
      </c>
      <c r="C17983">
        <f t="shared" si="1405"/>
        <v>998</v>
      </c>
      <c r="D17983" t="str">
        <f t="shared" ca="1" si="1403"/>
        <v>For eligible dependents to age 19</v>
      </c>
      <c r="E17983">
        <f t="shared" ca="1" si="1404"/>
        <v>17</v>
      </c>
    </row>
    <row r="17984" spans="1:5" x14ac:dyDescent="0.2">
      <c r="A17984" t="str">
        <f t="shared" ca="1" si="1401"/>
        <v>Diagnostics and Preventative</v>
      </c>
      <c r="B17984" t="str">
        <f t="shared" ca="1" si="1402"/>
        <v>Fluoride treatments</v>
      </c>
      <c r="C17984">
        <f t="shared" si="1405"/>
        <v>999</v>
      </c>
      <c r="D17984">
        <f t="shared" ca="1" si="1403"/>
        <v>0</v>
      </c>
      <c r="E17984">
        <f t="shared" ca="1" si="1404"/>
        <v>5</v>
      </c>
    </row>
    <row r="17985" spans="1:5" x14ac:dyDescent="0.2">
      <c r="A17985" t="str">
        <f t="shared" ca="1" si="1401"/>
        <v>Diagnostics and Preventative</v>
      </c>
      <c r="B17985" t="str">
        <f t="shared" ca="1" si="1402"/>
        <v>Bitewing x-rays</v>
      </c>
      <c r="C17985">
        <f t="shared" si="1405"/>
        <v>999</v>
      </c>
      <c r="D17985">
        <f t="shared" ca="1" si="1403"/>
        <v>0</v>
      </c>
      <c r="E17985">
        <f t="shared" ca="1" si="1404"/>
        <v>2</v>
      </c>
    </row>
    <row r="17986" spans="1:5" x14ac:dyDescent="0.2">
      <c r="A17986" t="str">
        <f t="shared" ref="A17986:A18049" ca="1" si="1406">INDEX(services,E17986,1)</f>
        <v>Major</v>
      </c>
      <c r="B17986" t="str">
        <f t="shared" ref="B17986:B18049" ca="1" si="1407">INDEX(services,E17986,2)</f>
        <v>temporomandibular joint dysfunction</v>
      </c>
      <c r="C17986">
        <f t="shared" si="1405"/>
        <v>999</v>
      </c>
      <c r="D17986" t="str">
        <f t="shared" ref="D17986:D18049" ca="1" si="1408">INDEX(services,E17986,3)</f>
        <v>Services relating to hinging joints of the jaw</v>
      </c>
      <c r="E17986">
        <f t="shared" ref="E17986:E18049" ca="1" si="1409">RANDBETWEEN(1,ROWS(services))</f>
        <v>16</v>
      </c>
    </row>
    <row r="17987" spans="1:5" x14ac:dyDescent="0.2">
      <c r="A17987" t="str">
        <f t="shared" ca="1" si="1406"/>
        <v>Basic</v>
      </c>
      <c r="B17987" t="str">
        <f t="shared" ca="1" si="1407"/>
        <v>general anesthesia</v>
      </c>
      <c r="C17987">
        <f t="shared" si="1405"/>
        <v>999</v>
      </c>
      <c r="D17987" t="str">
        <f t="shared" ca="1" si="1408"/>
        <v>Covered when used in conjunction with covered oral surgical procedures</v>
      </c>
      <c r="E17987">
        <f t="shared" ca="1" si="1409"/>
        <v>13</v>
      </c>
    </row>
    <row r="17988" spans="1:5" x14ac:dyDescent="0.2">
      <c r="A17988" t="str">
        <f t="shared" ca="1" si="1406"/>
        <v>Major</v>
      </c>
      <c r="B17988" t="str">
        <f t="shared" ca="1" si="1407"/>
        <v>major restorative</v>
      </c>
      <c r="C17988">
        <f t="shared" si="1405"/>
        <v>999</v>
      </c>
      <c r="D17988" t="str">
        <f t="shared" ca="1" si="1408"/>
        <v>Single crowns, inlays, onlays</v>
      </c>
      <c r="E17988">
        <f t="shared" ca="1" si="1409"/>
        <v>14</v>
      </c>
    </row>
    <row r="17989" spans="1:5" x14ac:dyDescent="0.2">
      <c r="A17989" t="str">
        <f t="shared" ca="1" si="1406"/>
        <v>Orthodontics</v>
      </c>
      <c r="B17989" t="str">
        <f t="shared" ca="1" si="1407"/>
        <v>orthodontics</v>
      </c>
      <c r="C17989">
        <f t="shared" si="1405"/>
        <v>999</v>
      </c>
      <c r="D17989" t="str">
        <f t="shared" ca="1" si="1408"/>
        <v>For eligible dependents to age 19</v>
      </c>
      <c r="E17989">
        <f t="shared" ca="1" si="1409"/>
        <v>17</v>
      </c>
    </row>
    <row r="17990" spans="1:5" x14ac:dyDescent="0.2">
      <c r="A17990" t="str">
        <f t="shared" ca="1" si="1406"/>
        <v>Major</v>
      </c>
      <c r="B17990" t="str">
        <f t="shared" ca="1" si="1407"/>
        <v>major restorative</v>
      </c>
      <c r="C17990">
        <f t="shared" si="1405"/>
        <v>999</v>
      </c>
      <c r="D17990" t="str">
        <f t="shared" ca="1" si="1408"/>
        <v>Single crowns, inlays, onlays</v>
      </c>
      <c r="E17990">
        <f t="shared" ca="1" si="1409"/>
        <v>14</v>
      </c>
    </row>
    <row r="17991" spans="1:5" x14ac:dyDescent="0.2">
      <c r="A17991" t="str">
        <f t="shared" ca="1" si="1406"/>
        <v>Diagnostics and Preventative</v>
      </c>
      <c r="B17991" t="str">
        <f t="shared" ca="1" si="1407"/>
        <v>Prophylaxis</v>
      </c>
      <c r="C17991">
        <f t="shared" si="1405"/>
        <v>999</v>
      </c>
      <c r="D17991">
        <f t="shared" ca="1" si="1408"/>
        <v>0</v>
      </c>
      <c r="E17991">
        <f t="shared" ca="1" si="1409"/>
        <v>4</v>
      </c>
    </row>
    <row r="17992" spans="1:5" x14ac:dyDescent="0.2">
      <c r="A17992" t="str">
        <f t="shared" ca="1" si="1406"/>
        <v>Other</v>
      </c>
      <c r="B17992" t="str">
        <f t="shared" ca="1" si="1407"/>
        <v>Implants</v>
      </c>
      <c r="C17992">
        <f t="shared" si="1405"/>
        <v>999</v>
      </c>
      <c r="D17992" t="str">
        <f t="shared" ca="1" si="1408"/>
        <v>Implant dental work</v>
      </c>
      <c r="E17992">
        <f t="shared" ca="1" si="1409"/>
        <v>18</v>
      </c>
    </row>
    <row r="17993" spans="1:5" x14ac:dyDescent="0.2">
      <c r="A17993" t="str">
        <f t="shared" ca="1" si="1406"/>
        <v>Basic</v>
      </c>
      <c r="B17993" t="str">
        <f t="shared" ca="1" si="1407"/>
        <v>general anesthesia</v>
      </c>
      <c r="C17993">
        <f t="shared" si="1405"/>
        <v>999</v>
      </c>
      <c r="D17993" t="str">
        <f t="shared" ca="1" si="1408"/>
        <v>Covered when used in conjunction with covered oral surgical procedures</v>
      </c>
      <c r="E17993">
        <f t="shared" ca="1" si="1409"/>
        <v>13</v>
      </c>
    </row>
    <row r="17994" spans="1:5" x14ac:dyDescent="0.2">
      <c r="A17994" t="str">
        <f t="shared" ca="1" si="1406"/>
        <v>Diagnostics and Preventative</v>
      </c>
      <c r="B17994" t="str">
        <f t="shared" ca="1" si="1407"/>
        <v>Prophylaxis</v>
      </c>
      <c r="C17994">
        <f t="shared" si="1405"/>
        <v>999</v>
      </c>
      <c r="D17994">
        <f t="shared" ca="1" si="1408"/>
        <v>0</v>
      </c>
      <c r="E17994">
        <f t="shared" ca="1" si="1409"/>
        <v>4</v>
      </c>
    </row>
    <row r="17995" spans="1:5" x14ac:dyDescent="0.2">
      <c r="A17995" t="str">
        <f t="shared" ca="1" si="1406"/>
        <v>Other</v>
      </c>
      <c r="B17995" t="str">
        <f t="shared" ca="1" si="1407"/>
        <v>Implants</v>
      </c>
      <c r="C17995">
        <f t="shared" si="1405"/>
        <v>999</v>
      </c>
      <c r="D17995" t="str">
        <f t="shared" ca="1" si="1408"/>
        <v>Implant dental work</v>
      </c>
      <c r="E17995">
        <f t="shared" ca="1" si="1409"/>
        <v>18</v>
      </c>
    </row>
    <row r="17996" spans="1:5" x14ac:dyDescent="0.2">
      <c r="A17996" t="str">
        <f t="shared" ca="1" si="1406"/>
        <v>Diagnostics and Preventative</v>
      </c>
      <c r="B17996" t="str">
        <f t="shared" ca="1" si="1407"/>
        <v>Bitewing x-rays</v>
      </c>
      <c r="C17996">
        <f t="shared" si="1405"/>
        <v>999</v>
      </c>
      <c r="D17996">
        <f t="shared" ca="1" si="1408"/>
        <v>0</v>
      </c>
      <c r="E17996">
        <f t="shared" ca="1" si="1409"/>
        <v>2</v>
      </c>
    </row>
    <row r="17997" spans="1:5" x14ac:dyDescent="0.2">
      <c r="A17997" t="str">
        <f t="shared" ca="1" si="1406"/>
        <v>Basic</v>
      </c>
      <c r="B17997" t="str">
        <f t="shared" ca="1" si="1407"/>
        <v>endodontics</v>
      </c>
      <c r="C17997">
        <f t="shared" si="1405"/>
        <v>999</v>
      </c>
      <c r="D17997" t="str">
        <f t="shared" ca="1" si="1408"/>
        <v>Root canal, pulpal therapy</v>
      </c>
      <c r="E17997">
        <f t="shared" ca="1" si="1409"/>
        <v>10</v>
      </c>
    </row>
    <row r="17998" spans="1:5" x14ac:dyDescent="0.2">
      <c r="A17998" t="str">
        <f t="shared" ca="1" si="1406"/>
        <v>Other</v>
      </c>
      <c r="B17998" t="str">
        <f t="shared" ca="1" si="1407"/>
        <v>Implants</v>
      </c>
      <c r="C17998">
        <f t="shared" si="1405"/>
        <v>999</v>
      </c>
      <c r="D17998" t="str">
        <f t="shared" ca="1" si="1408"/>
        <v>Implant dental work</v>
      </c>
      <c r="E17998">
        <f t="shared" ca="1" si="1409"/>
        <v>18</v>
      </c>
    </row>
    <row r="17999" spans="1:5" x14ac:dyDescent="0.2">
      <c r="A17999" t="str">
        <f t="shared" ca="1" si="1406"/>
        <v>Diagnostics and Preventative</v>
      </c>
      <c r="B17999" t="str">
        <f t="shared" ca="1" si="1407"/>
        <v>Full-mouth x-ray</v>
      </c>
      <c r="C17999">
        <f t="shared" si="1405"/>
        <v>999</v>
      </c>
      <c r="D17999">
        <f t="shared" ca="1" si="1408"/>
        <v>0</v>
      </c>
      <c r="E17999">
        <f t="shared" ca="1" si="1409"/>
        <v>3</v>
      </c>
    </row>
    <row r="18000" spans="1:5" x14ac:dyDescent="0.2">
      <c r="A18000" t="str">
        <f t="shared" ca="1" si="1406"/>
        <v>Diagnostics and Preventative</v>
      </c>
      <c r="B18000" t="str">
        <f t="shared" ca="1" si="1407"/>
        <v>Fluoride treatments</v>
      </c>
      <c r="C18000">
        <f t="shared" si="1405"/>
        <v>999</v>
      </c>
      <c r="D18000">
        <f t="shared" ca="1" si="1408"/>
        <v>0</v>
      </c>
      <c r="E18000">
        <f t="shared" ca="1" si="1409"/>
        <v>5</v>
      </c>
    </row>
    <row r="18001" spans="1:5" x14ac:dyDescent="0.2">
      <c r="A18001" t="str">
        <f t="shared" ca="1" si="1406"/>
        <v>Major</v>
      </c>
      <c r="B18001" t="str">
        <f t="shared" ca="1" si="1407"/>
        <v>prosthodontics</v>
      </c>
      <c r="C18001">
        <f t="shared" si="1405"/>
        <v>999</v>
      </c>
      <c r="D18001" t="str">
        <f t="shared" ca="1" si="1408"/>
        <v>Procedures for replacement of missing teeth by construction or repair of bridges and partial or complete dentures</v>
      </c>
      <c r="E18001">
        <f t="shared" ca="1" si="1409"/>
        <v>15</v>
      </c>
    </row>
    <row r="18002" spans="1:5" x14ac:dyDescent="0.2">
      <c r="A18002" t="str">
        <f t="shared" ca="1" si="1406"/>
        <v>Diagnostics and Preventative</v>
      </c>
      <c r="B18002" t="str">
        <f t="shared" ca="1" si="1407"/>
        <v>Bitewing x-rays</v>
      </c>
      <c r="C18002">
        <f t="shared" si="1405"/>
        <v>1000</v>
      </c>
      <c r="D18002">
        <f t="shared" ca="1" si="1408"/>
        <v>0</v>
      </c>
      <c r="E18002">
        <f t="shared" ca="1" si="1409"/>
        <v>2</v>
      </c>
    </row>
    <row r="18003" spans="1:5" x14ac:dyDescent="0.2">
      <c r="A18003" t="str">
        <f t="shared" ca="1" si="1406"/>
        <v>Other</v>
      </c>
      <c r="B18003" t="str">
        <f t="shared" ca="1" si="1407"/>
        <v>Implants</v>
      </c>
      <c r="C18003">
        <f t="shared" si="1405"/>
        <v>1000</v>
      </c>
      <c r="D18003" t="str">
        <f t="shared" ca="1" si="1408"/>
        <v>Implant dental work</v>
      </c>
      <c r="E18003">
        <f t="shared" ca="1" si="1409"/>
        <v>18</v>
      </c>
    </row>
    <row r="18004" spans="1:5" x14ac:dyDescent="0.2">
      <c r="A18004" t="str">
        <f t="shared" ca="1" si="1406"/>
        <v>Basic</v>
      </c>
      <c r="B18004" t="str">
        <f t="shared" ca="1" si="1407"/>
        <v>surgical periodontics</v>
      </c>
      <c r="C18004">
        <f t="shared" si="1405"/>
        <v>1000</v>
      </c>
      <c r="D18004" t="str">
        <f t="shared" ca="1" si="1408"/>
        <v>Surgical treatment of the gums and supporting structures of the teeth</v>
      </c>
      <c r="E18004">
        <f t="shared" ca="1" si="1409"/>
        <v>11</v>
      </c>
    </row>
    <row r="18005" spans="1:5" x14ac:dyDescent="0.2">
      <c r="A18005" t="str">
        <f t="shared" ca="1" si="1406"/>
        <v>Basic</v>
      </c>
      <c r="B18005" t="str">
        <f t="shared" ca="1" si="1407"/>
        <v>general anesthesia</v>
      </c>
      <c r="C18005">
        <f t="shared" si="1405"/>
        <v>1000</v>
      </c>
      <c r="D18005" t="str">
        <f t="shared" ca="1" si="1408"/>
        <v>Covered when used in conjunction with covered oral surgical procedures</v>
      </c>
      <c r="E18005">
        <f t="shared" ca="1" si="1409"/>
        <v>13</v>
      </c>
    </row>
    <row r="18006" spans="1:5" x14ac:dyDescent="0.2">
      <c r="A18006" t="str">
        <f t="shared" ca="1" si="1406"/>
        <v>Diagnostics and Preventative</v>
      </c>
      <c r="B18006" t="str">
        <f t="shared" ca="1" si="1407"/>
        <v>Sealants</v>
      </c>
      <c r="C18006">
        <f t="shared" si="1405"/>
        <v>1000</v>
      </c>
      <c r="D18006">
        <f t="shared" ca="1" si="1408"/>
        <v>0</v>
      </c>
      <c r="E18006">
        <f t="shared" ca="1" si="1409"/>
        <v>6</v>
      </c>
    </row>
    <row r="18007" spans="1:5" x14ac:dyDescent="0.2">
      <c r="A18007" t="str">
        <f t="shared" ca="1" si="1406"/>
        <v>Basic</v>
      </c>
      <c r="B18007" t="str">
        <f t="shared" ca="1" si="1407"/>
        <v>endodontics</v>
      </c>
      <c r="C18007">
        <f t="shared" si="1405"/>
        <v>1000</v>
      </c>
      <c r="D18007" t="str">
        <f t="shared" ca="1" si="1408"/>
        <v>Root canal, pulpal therapy</v>
      </c>
      <c r="E18007">
        <f t="shared" ca="1" si="1409"/>
        <v>10</v>
      </c>
    </row>
    <row r="18008" spans="1:5" x14ac:dyDescent="0.2">
      <c r="A18008" t="str">
        <f t="shared" ca="1" si="1406"/>
        <v>Orthodontics</v>
      </c>
      <c r="B18008" t="str">
        <f t="shared" ca="1" si="1407"/>
        <v>orthodontics</v>
      </c>
      <c r="C18008">
        <f t="shared" si="1405"/>
        <v>1000</v>
      </c>
      <c r="D18008" t="str">
        <f t="shared" ca="1" si="1408"/>
        <v>For eligible dependents to age 19</v>
      </c>
      <c r="E18008">
        <f t="shared" ca="1" si="1409"/>
        <v>17</v>
      </c>
    </row>
    <row r="18009" spans="1:5" x14ac:dyDescent="0.2">
      <c r="A18009" t="str">
        <f t="shared" ca="1" si="1406"/>
        <v>Diagnostics and Preventative</v>
      </c>
      <c r="B18009" t="str">
        <f t="shared" ca="1" si="1407"/>
        <v>Periodic Exams</v>
      </c>
      <c r="C18009">
        <f t="shared" si="1405"/>
        <v>1000</v>
      </c>
      <c r="D18009">
        <f t="shared" ca="1" si="1408"/>
        <v>0</v>
      </c>
      <c r="E18009">
        <f t="shared" ca="1" si="1409"/>
        <v>1</v>
      </c>
    </row>
    <row r="18010" spans="1:5" x14ac:dyDescent="0.2">
      <c r="A18010" t="str">
        <f t="shared" ca="1" si="1406"/>
        <v>Basic</v>
      </c>
      <c r="B18010" t="str">
        <f t="shared" ca="1" si="1407"/>
        <v>endodontics</v>
      </c>
      <c r="C18010">
        <f t="shared" si="1405"/>
        <v>1000</v>
      </c>
      <c r="D18010" t="str">
        <f t="shared" ca="1" si="1408"/>
        <v>Root canal, pulpal therapy</v>
      </c>
      <c r="E18010">
        <f t="shared" ca="1" si="1409"/>
        <v>10</v>
      </c>
    </row>
    <row r="18011" spans="1:5" x14ac:dyDescent="0.2">
      <c r="A18011" t="str">
        <f t="shared" ca="1" si="1406"/>
        <v>Diagnostics and Preventative</v>
      </c>
      <c r="B18011" t="str">
        <f t="shared" ca="1" si="1407"/>
        <v>Fluoride treatments</v>
      </c>
      <c r="C18011">
        <f t="shared" si="1405"/>
        <v>1000</v>
      </c>
      <c r="D18011">
        <f t="shared" ca="1" si="1408"/>
        <v>0</v>
      </c>
      <c r="E18011">
        <f t="shared" ca="1" si="1409"/>
        <v>5</v>
      </c>
    </row>
    <row r="18012" spans="1:5" x14ac:dyDescent="0.2">
      <c r="A18012" t="str">
        <f t="shared" ca="1" si="1406"/>
        <v>Diagnostics and Preventative</v>
      </c>
      <c r="B18012" t="str">
        <f t="shared" ca="1" si="1407"/>
        <v>Prophylaxis</v>
      </c>
      <c r="C18012">
        <f t="shared" si="1405"/>
        <v>1000</v>
      </c>
      <c r="D18012">
        <f t="shared" ca="1" si="1408"/>
        <v>0</v>
      </c>
      <c r="E18012">
        <f t="shared" ca="1" si="1409"/>
        <v>4</v>
      </c>
    </row>
    <row r="18013" spans="1:5" x14ac:dyDescent="0.2">
      <c r="A18013" t="str">
        <f t="shared" ca="1" si="1406"/>
        <v>Diagnostics and Preventative</v>
      </c>
      <c r="B18013" t="str">
        <f t="shared" ca="1" si="1407"/>
        <v>Full-mouth x-ray</v>
      </c>
      <c r="C18013">
        <f t="shared" si="1405"/>
        <v>1000</v>
      </c>
      <c r="D18013">
        <f t="shared" ca="1" si="1408"/>
        <v>0</v>
      </c>
      <c r="E18013">
        <f t="shared" ca="1" si="1409"/>
        <v>3</v>
      </c>
    </row>
    <row r="18014" spans="1:5" x14ac:dyDescent="0.2">
      <c r="A18014" t="str">
        <f t="shared" ca="1" si="1406"/>
        <v>Basic</v>
      </c>
      <c r="B18014" t="str">
        <f t="shared" ca="1" si="1407"/>
        <v>basic restorative</v>
      </c>
      <c r="C18014">
        <f t="shared" si="1405"/>
        <v>1000</v>
      </c>
      <c r="D18014" t="str">
        <f t="shared" ca="1" si="1408"/>
        <v>Fillings (amalgam "silver" and composite "white" non-molar)</v>
      </c>
      <c r="E18014">
        <f t="shared" ca="1" si="1409"/>
        <v>8</v>
      </c>
    </row>
    <row r="18015" spans="1:5" x14ac:dyDescent="0.2">
      <c r="A18015" t="str">
        <f t="shared" ca="1" si="1406"/>
        <v>Basic</v>
      </c>
      <c r="B18015" t="str">
        <f t="shared" ca="1" si="1407"/>
        <v>general anesthesia</v>
      </c>
      <c r="C18015">
        <f t="shared" si="1405"/>
        <v>1000</v>
      </c>
      <c r="D18015" t="str">
        <f t="shared" ca="1" si="1408"/>
        <v>Covered when used in conjunction with covered oral surgical procedures</v>
      </c>
      <c r="E18015">
        <f t="shared" ca="1" si="1409"/>
        <v>13</v>
      </c>
    </row>
    <row r="18016" spans="1:5" x14ac:dyDescent="0.2">
      <c r="A18016" t="str">
        <f t="shared" ca="1" si="1406"/>
        <v>Basic</v>
      </c>
      <c r="B18016" t="str">
        <f t="shared" ca="1" si="1407"/>
        <v>oral surgery</v>
      </c>
      <c r="C18016">
        <f t="shared" si="1405"/>
        <v>1000</v>
      </c>
      <c r="D18016" t="str">
        <f t="shared" ca="1" si="1408"/>
        <v>Extraction and other surgery procedures, incl. pre- and post-operative care</v>
      </c>
      <c r="E18016">
        <f t="shared" ca="1" si="1409"/>
        <v>9</v>
      </c>
    </row>
    <row r="18017" spans="1:5" x14ac:dyDescent="0.2">
      <c r="A18017" t="str">
        <f t="shared" ca="1" si="1406"/>
        <v>Basic</v>
      </c>
      <c r="B18017" t="str">
        <f t="shared" ca="1" si="1407"/>
        <v>basic restorative</v>
      </c>
      <c r="C18017">
        <f t="shared" si="1405"/>
        <v>1000</v>
      </c>
      <c r="D18017" t="str">
        <f t="shared" ca="1" si="1408"/>
        <v>Fillings (amalgam "silver" and composite "white" non-molar)</v>
      </c>
      <c r="E18017">
        <f t="shared" ca="1" si="1409"/>
        <v>8</v>
      </c>
    </row>
    <row r="18018" spans="1:5" x14ac:dyDescent="0.2">
      <c r="A18018" t="str">
        <f t="shared" ca="1" si="1406"/>
        <v>Basic</v>
      </c>
      <c r="B18018" t="str">
        <f t="shared" ca="1" si="1407"/>
        <v>non-surgical periodontics</v>
      </c>
      <c r="C18018">
        <f t="shared" si="1405"/>
        <v>1000</v>
      </c>
      <c r="D18018" t="str">
        <f t="shared" ca="1" si="1408"/>
        <v xml:space="preserve">Non-surgical treatment of the gums and supporting structures of the teeth </v>
      </c>
      <c r="E18018">
        <f t="shared" ca="1" si="1409"/>
        <v>12</v>
      </c>
    </row>
    <row r="18019" spans="1:5" x14ac:dyDescent="0.2">
      <c r="A18019" t="str">
        <f t="shared" ca="1" si="1406"/>
        <v>Major</v>
      </c>
      <c r="B18019" t="str">
        <f t="shared" ca="1" si="1407"/>
        <v>prosthodontics</v>
      </c>
      <c r="C18019">
        <f t="shared" si="1405"/>
        <v>1000</v>
      </c>
      <c r="D18019" t="str">
        <f t="shared" ca="1" si="1408"/>
        <v>Procedures for replacement of missing teeth by construction or repair of bridges and partial or complete dentures</v>
      </c>
      <c r="E18019">
        <f t="shared" ca="1" si="1409"/>
        <v>15</v>
      </c>
    </row>
    <row r="18020" spans="1:5" x14ac:dyDescent="0.2">
      <c r="A18020" t="str">
        <f t="shared" ca="1" si="1406"/>
        <v>Basic</v>
      </c>
      <c r="B18020" t="str">
        <f t="shared" ca="1" si="1407"/>
        <v>basic restorative</v>
      </c>
      <c r="C18020">
        <f t="shared" si="1405"/>
        <v>1001</v>
      </c>
      <c r="D18020" t="str">
        <f t="shared" ca="1" si="1408"/>
        <v>Fillings (amalgam "silver" and composite "white" non-molar)</v>
      </c>
      <c r="E18020">
        <f t="shared" ca="1" si="1409"/>
        <v>8</v>
      </c>
    </row>
    <row r="18021" spans="1:5" x14ac:dyDescent="0.2">
      <c r="A18021" t="str">
        <f t="shared" ca="1" si="1406"/>
        <v>Other</v>
      </c>
      <c r="B18021" t="str">
        <f t="shared" ca="1" si="1407"/>
        <v>Implants</v>
      </c>
      <c r="C18021">
        <f t="shared" si="1405"/>
        <v>1001</v>
      </c>
      <c r="D18021" t="str">
        <f t="shared" ca="1" si="1408"/>
        <v>Implant dental work</v>
      </c>
      <c r="E18021">
        <f t="shared" ca="1" si="1409"/>
        <v>18</v>
      </c>
    </row>
    <row r="18022" spans="1:5" x14ac:dyDescent="0.2">
      <c r="A18022" t="str">
        <f t="shared" ca="1" si="1406"/>
        <v>Basic</v>
      </c>
      <c r="B18022" t="str">
        <f t="shared" ca="1" si="1407"/>
        <v>endodontics</v>
      </c>
      <c r="C18022">
        <f t="shared" si="1405"/>
        <v>1001</v>
      </c>
      <c r="D18022" t="str">
        <f t="shared" ca="1" si="1408"/>
        <v>Root canal, pulpal therapy</v>
      </c>
      <c r="E18022">
        <f t="shared" ca="1" si="1409"/>
        <v>10</v>
      </c>
    </row>
    <row r="18023" spans="1:5" x14ac:dyDescent="0.2">
      <c r="A18023" t="str">
        <f t="shared" ca="1" si="1406"/>
        <v>Diagnostics and Preventative</v>
      </c>
      <c r="B18023" t="str">
        <f t="shared" ca="1" si="1407"/>
        <v>Prophylaxis</v>
      </c>
      <c r="C18023">
        <f t="shared" si="1405"/>
        <v>1001</v>
      </c>
      <c r="D18023">
        <f t="shared" ca="1" si="1408"/>
        <v>0</v>
      </c>
      <c r="E18023">
        <f t="shared" ca="1" si="1409"/>
        <v>4</v>
      </c>
    </row>
    <row r="18024" spans="1:5" x14ac:dyDescent="0.2">
      <c r="A18024" t="str">
        <f t="shared" ca="1" si="1406"/>
        <v>Basic</v>
      </c>
      <c r="B18024" t="str">
        <f t="shared" ca="1" si="1407"/>
        <v>endodontics</v>
      </c>
      <c r="C18024">
        <f t="shared" ref="C18024:C18087" si="1410">IF(MOD(ROW(C18024)-2,18)&lt;&gt;0,C18023,C18023+1)</f>
        <v>1001</v>
      </c>
      <c r="D18024" t="str">
        <f t="shared" ca="1" si="1408"/>
        <v>Root canal, pulpal therapy</v>
      </c>
      <c r="E18024">
        <f t="shared" ca="1" si="1409"/>
        <v>10</v>
      </c>
    </row>
    <row r="18025" spans="1:5" x14ac:dyDescent="0.2">
      <c r="A18025" t="str">
        <f t="shared" ca="1" si="1406"/>
        <v>Basic</v>
      </c>
      <c r="B18025" t="str">
        <f t="shared" ca="1" si="1407"/>
        <v>general anesthesia</v>
      </c>
      <c r="C18025">
        <f t="shared" si="1410"/>
        <v>1001</v>
      </c>
      <c r="D18025" t="str">
        <f t="shared" ca="1" si="1408"/>
        <v>Covered when used in conjunction with covered oral surgical procedures</v>
      </c>
      <c r="E18025">
        <f t="shared" ca="1" si="1409"/>
        <v>13</v>
      </c>
    </row>
    <row r="18026" spans="1:5" x14ac:dyDescent="0.2">
      <c r="A18026" t="str">
        <f t="shared" ca="1" si="1406"/>
        <v>Diagnostics and Preventative</v>
      </c>
      <c r="B18026" t="str">
        <f t="shared" ca="1" si="1407"/>
        <v>Prophylaxis</v>
      </c>
      <c r="C18026">
        <f t="shared" si="1410"/>
        <v>1001</v>
      </c>
      <c r="D18026">
        <f t="shared" ca="1" si="1408"/>
        <v>0</v>
      </c>
      <c r="E18026">
        <f t="shared" ca="1" si="1409"/>
        <v>4</v>
      </c>
    </row>
    <row r="18027" spans="1:5" x14ac:dyDescent="0.2">
      <c r="A18027" t="str">
        <f t="shared" ca="1" si="1406"/>
        <v>Basic</v>
      </c>
      <c r="B18027" t="str">
        <f t="shared" ca="1" si="1407"/>
        <v>surgical periodontics</v>
      </c>
      <c r="C18027">
        <f t="shared" si="1410"/>
        <v>1001</v>
      </c>
      <c r="D18027" t="str">
        <f t="shared" ca="1" si="1408"/>
        <v>Surgical treatment of the gums and supporting structures of the teeth</v>
      </c>
      <c r="E18027">
        <f t="shared" ca="1" si="1409"/>
        <v>11</v>
      </c>
    </row>
    <row r="18028" spans="1:5" x14ac:dyDescent="0.2">
      <c r="A18028" t="str">
        <f t="shared" ca="1" si="1406"/>
        <v>Other</v>
      </c>
      <c r="B18028" t="str">
        <f t="shared" ca="1" si="1407"/>
        <v>Implants</v>
      </c>
      <c r="C18028">
        <f t="shared" si="1410"/>
        <v>1001</v>
      </c>
      <c r="D18028" t="str">
        <f t="shared" ca="1" si="1408"/>
        <v>Implant dental work</v>
      </c>
      <c r="E18028">
        <f t="shared" ca="1" si="1409"/>
        <v>18</v>
      </c>
    </row>
    <row r="18029" spans="1:5" x14ac:dyDescent="0.2">
      <c r="A18029" t="str">
        <f t="shared" ca="1" si="1406"/>
        <v>Basic</v>
      </c>
      <c r="B18029" t="str">
        <f t="shared" ca="1" si="1407"/>
        <v>basic restorative</v>
      </c>
      <c r="C18029">
        <f t="shared" si="1410"/>
        <v>1001</v>
      </c>
      <c r="D18029" t="str">
        <f t="shared" ca="1" si="1408"/>
        <v>Fillings (amalgam "silver" and composite "white" non-molar)</v>
      </c>
      <c r="E18029">
        <f t="shared" ca="1" si="1409"/>
        <v>8</v>
      </c>
    </row>
    <row r="18030" spans="1:5" x14ac:dyDescent="0.2">
      <c r="A18030" t="str">
        <f t="shared" ca="1" si="1406"/>
        <v>Diagnostics and Preventative</v>
      </c>
      <c r="B18030" t="str">
        <f t="shared" ca="1" si="1407"/>
        <v>Space Maintainers</v>
      </c>
      <c r="C18030">
        <f t="shared" si="1410"/>
        <v>1001</v>
      </c>
      <c r="D18030">
        <f t="shared" ca="1" si="1408"/>
        <v>0</v>
      </c>
      <c r="E18030">
        <f t="shared" ca="1" si="1409"/>
        <v>7</v>
      </c>
    </row>
    <row r="18031" spans="1:5" x14ac:dyDescent="0.2">
      <c r="A18031" t="str">
        <f t="shared" ca="1" si="1406"/>
        <v>Orthodontics</v>
      </c>
      <c r="B18031" t="str">
        <f t="shared" ca="1" si="1407"/>
        <v>orthodontics</v>
      </c>
      <c r="C18031">
        <f t="shared" si="1410"/>
        <v>1001</v>
      </c>
      <c r="D18031" t="str">
        <f t="shared" ca="1" si="1408"/>
        <v>For eligible dependents to age 19</v>
      </c>
      <c r="E18031">
        <f t="shared" ca="1" si="1409"/>
        <v>17</v>
      </c>
    </row>
    <row r="18032" spans="1:5" x14ac:dyDescent="0.2">
      <c r="A18032" t="str">
        <f t="shared" ca="1" si="1406"/>
        <v>Other</v>
      </c>
      <c r="B18032" t="str">
        <f t="shared" ca="1" si="1407"/>
        <v>Implants</v>
      </c>
      <c r="C18032">
        <f t="shared" si="1410"/>
        <v>1001</v>
      </c>
      <c r="D18032" t="str">
        <f t="shared" ca="1" si="1408"/>
        <v>Implant dental work</v>
      </c>
      <c r="E18032">
        <f t="shared" ca="1" si="1409"/>
        <v>18</v>
      </c>
    </row>
    <row r="18033" spans="1:5" x14ac:dyDescent="0.2">
      <c r="A18033" t="str">
        <f t="shared" ca="1" si="1406"/>
        <v>Orthodontics</v>
      </c>
      <c r="B18033" t="str">
        <f t="shared" ca="1" si="1407"/>
        <v>orthodontics</v>
      </c>
      <c r="C18033">
        <f t="shared" si="1410"/>
        <v>1001</v>
      </c>
      <c r="D18033" t="str">
        <f t="shared" ca="1" si="1408"/>
        <v>For eligible dependents to age 19</v>
      </c>
      <c r="E18033">
        <f t="shared" ca="1" si="1409"/>
        <v>17</v>
      </c>
    </row>
    <row r="18034" spans="1:5" x14ac:dyDescent="0.2">
      <c r="A18034" t="str">
        <f t="shared" ca="1" si="1406"/>
        <v>Major</v>
      </c>
      <c r="B18034" t="str">
        <f t="shared" ca="1" si="1407"/>
        <v>major restorative</v>
      </c>
      <c r="C18034">
        <f t="shared" si="1410"/>
        <v>1001</v>
      </c>
      <c r="D18034" t="str">
        <f t="shared" ca="1" si="1408"/>
        <v>Single crowns, inlays, onlays</v>
      </c>
      <c r="E18034">
        <f t="shared" ca="1" si="1409"/>
        <v>14</v>
      </c>
    </row>
    <row r="18035" spans="1:5" x14ac:dyDescent="0.2">
      <c r="A18035" t="str">
        <f t="shared" ca="1" si="1406"/>
        <v>Diagnostics and Preventative</v>
      </c>
      <c r="B18035" t="str">
        <f t="shared" ca="1" si="1407"/>
        <v>Full-mouth x-ray</v>
      </c>
      <c r="C18035">
        <f t="shared" si="1410"/>
        <v>1001</v>
      </c>
      <c r="D18035">
        <f t="shared" ca="1" si="1408"/>
        <v>0</v>
      </c>
      <c r="E18035">
        <f t="shared" ca="1" si="1409"/>
        <v>3</v>
      </c>
    </row>
    <row r="18036" spans="1:5" x14ac:dyDescent="0.2">
      <c r="A18036" t="str">
        <f t="shared" ca="1" si="1406"/>
        <v>Major</v>
      </c>
      <c r="B18036" t="str">
        <f t="shared" ca="1" si="1407"/>
        <v>temporomandibular joint dysfunction</v>
      </c>
      <c r="C18036">
        <f t="shared" si="1410"/>
        <v>1001</v>
      </c>
      <c r="D18036" t="str">
        <f t="shared" ca="1" si="1408"/>
        <v>Services relating to hinging joints of the jaw</v>
      </c>
      <c r="E18036">
        <f t="shared" ca="1" si="1409"/>
        <v>16</v>
      </c>
    </row>
    <row r="18037" spans="1:5" x14ac:dyDescent="0.2">
      <c r="A18037" t="str">
        <f t="shared" ca="1" si="1406"/>
        <v>Basic</v>
      </c>
      <c r="B18037" t="str">
        <f t="shared" ca="1" si="1407"/>
        <v>general anesthesia</v>
      </c>
      <c r="C18037">
        <f t="shared" si="1410"/>
        <v>1001</v>
      </c>
      <c r="D18037" t="str">
        <f t="shared" ca="1" si="1408"/>
        <v>Covered when used in conjunction with covered oral surgical procedures</v>
      </c>
      <c r="E18037">
        <f t="shared" ca="1" si="1409"/>
        <v>13</v>
      </c>
    </row>
    <row r="18038" spans="1:5" x14ac:dyDescent="0.2">
      <c r="A18038" t="str">
        <f t="shared" ca="1" si="1406"/>
        <v>Diagnostics and Preventative</v>
      </c>
      <c r="B18038" t="str">
        <f t="shared" ca="1" si="1407"/>
        <v>Space Maintainers</v>
      </c>
      <c r="C18038">
        <f t="shared" si="1410"/>
        <v>1002</v>
      </c>
      <c r="D18038">
        <f t="shared" ca="1" si="1408"/>
        <v>0</v>
      </c>
      <c r="E18038">
        <f t="shared" ca="1" si="1409"/>
        <v>7</v>
      </c>
    </row>
    <row r="18039" spans="1:5" x14ac:dyDescent="0.2">
      <c r="A18039" t="str">
        <f t="shared" ca="1" si="1406"/>
        <v>Basic</v>
      </c>
      <c r="B18039" t="str">
        <f t="shared" ca="1" si="1407"/>
        <v>non-surgical periodontics</v>
      </c>
      <c r="C18039">
        <f t="shared" si="1410"/>
        <v>1002</v>
      </c>
      <c r="D18039" t="str">
        <f t="shared" ca="1" si="1408"/>
        <v xml:space="preserve">Non-surgical treatment of the gums and supporting structures of the teeth </v>
      </c>
      <c r="E18039">
        <f t="shared" ca="1" si="1409"/>
        <v>12</v>
      </c>
    </row>
    <row r="18040" spans="1:5" x14ac:dyDescent="0.2">
      <c r="A18040" t="str">
        <f t="shared" ca="1" si="1406"/>
        <v>Diagnostics and Preventative</v>
      </c>
      <c r="B18040" t="str">
        <f t="shared" ca="1" si="1407"/>
        <v>Fluoride treatments</v>
      </c>
      <c r="C18040">
        <f t="shared" si="1410"/>
        <v>1002</v>
      </c>
      <c r="D18040">
        <f t="shared" ca="1" si="1408"/>
        <v>0</v>
      </c>
      <c r="E18040">
        <f t="shared" ca="1" si="1409"/>
        <v>5</v>
      </c>
    </row>
    <row r="18041" spans="1:5" x14ac:dyDescent="0.2">
      <c r="A18041" t="str">
        <f t="shared" ca="1" si="1406"/>
        <v>Diagnostics and Preventative</v>
      </c>
      <c r="B18041" t="str">
        <f t="shared" ca="1" si="1407"/>
        <v>Full-mouth x-ray</v>
      </c>
      <c r="C18041">
        <f t="shared" si="1410"/>
        <v>1002</v>
      </c>
      <c r="D18041">
        <f t="shared" ca="1" si="1408"/>
        <v>0</v>
      </c>
      <c r="E18041">
        <f t="shared" ca="1" si="1409"/>
        <v>3</v>
      </c>
    </row>
    <row r="18042" spans="1:5" x14ac:dyDescent="0.2">
      <c r="A18042" t="str">
        <f t="shared" ca="1" si="1406"/>
        <v>Basic</v>
      </c>
      <c r="B18042" t="str">
        <f t="shared" ca="1" si="1407"/>
        <v>non-surgical periodontics</v>
      </c>
      <c r="C18042">
        <f t="shared" si="1410"/>
        <v>1002</v>
      </c>
      <c r="D18042" t="str">
        <f t="shared" ca="1" si="1408"/>
        <v xml:space="preserve">Non-surgical treatment of the gums and supporting structures of the teeth </v>
      </c>
      <c r="E18042">
        <f t="shared" ca="1" si="1409"/>
        <v>12</v>
      </c>
    </row>
    <row r="18043" spans="1:5" x14ac:dyDescent="0.2">
      <c r="A18043" t="str">
        <f t="shared" ca="1" si="1406"/>
        <v>Basic</v>
      </c>
      <c r="B18043" t="str">
        <f t="shared" ca="1" si="1407"/>
        <v>surgical periodontics</v>
      </c>
      <c r="C18043">
        <f t="shared" si="1410"/>
        <v>1002</v>
      </c>
      <c r="D18043" t="str">
        <f t="shared" ca="1" si="1408"/>
        <v>Surgical treatment of the gums and supporting structures of the teeth</v>
      </c>
      <c r="E18043">
        <f t="shared" ca="1" si="1409"/>
        <v>11</v>
      </c>
    </row>
    <row r="18044" spans="1:5" x14ac:dyDescent="0.2">
      <c r="A18044" t="str">
        <f t="shared" ca="1" si="1406"/>
        <v>Orthodontics</v>
      </c>
      <c r="B18044" t="str">
        <f t="shared" ca="1" si="1407"/>
        <v>orthodontics</v>
      </c>
      <c r="C18044">
        <f t="shared" si="1410"/>
        <v>1002</v>
      </c>
      <c r="D18044" t="str">
        <f t="shared" ca="1" si="1408"/>
        <v>For eligible dependents to age 19</v>
      </c>
      <c r="E18044">
        <f t="shared" ca="1" si="1409"/>
        <v>17</v>
      </c>
    </row>
    <row r="18045" spans="1:5" x14ac:dyDescent="0.2">
      <c r="A18045" t="str">
        <f t="shared" ca="1" si="1406"/>
        <v>Other</v>
      </c>
      <c r="B18045" t="str">
        <f t="shared" ca="1" si="1407"/>
        <v>Implants</v>
      </c>
      <c r="C18045">
        <f t="shared" si="1410"/>
        <v>1002</v>
      </c>
      <c r="D18045" t="str">
        <f t="shared" ca="1" si="1408"/>
        <v>Implant dental work</v>
      </c>
      <c r="E18045">
        <f t="shared" ca="1" si="1409"/>
        <v>18</v>
      </c>
    </row>
    <row r="18046" spans="1:5" x14ac:dyDescent="0.2">
      <c r="A18046" t="str">
        <f t="shared" ca="1" si="1406"/>
        <v>Diagnostics and Preventative</v>
      </c>
      <c r="B18046" t="str">
        <f t="shared" ca="1" si="1407"/>
        <v>Space Maintainers</v>
      </c>
      <c r="C18046">
        <f t="shared" si="1410"/>
        <v>1002</v>
      </c>
      <c r="D18046">
        <f t="shared" ca="1" si="1408"/>
        <v>0</v>
      </c>
      <c r="E18046">
        <f t="shared" ca="1" si="1409"/>
        <v>7</v>
      </c>
    </row>
    <row r="18047" spans="1:5" x14ac:dyDescent="0.2">
      <c r="A18047" t="str">
        <f t="shared" ca="1" si="1406"/>
        <v>Basic</v>
      </c>
      <c r="B18047" t="str">
        <f t="shared" ca="1" si="1407"/>
        <v>oral surgery</v>
      </c>
      <c r="C18047">
        <f t="shared" si="1410"/>
        <v>1002</v>
      </c>
      <c r="D18047" t="str">
        <f t="shared" ca="1" si="1408"/>
        <v>Extraction and other surgery procedures, incl. pre- and post-operative care</v>
      </c>
      <c r="E18047">
        <f t="shared" ca="1" si="1409"/>
        <v>9</v>
      </c>
    </row>
    <row r="18048" spans="1:5" x14ac:dyDescent="0.2">
      <c r="A18048" t="str">
        <f t="shared" ca="1" si="1406"/>
        <v>Diagnostics and Preventative</v>
      </c>
      <c r="B18048" t="str">
        <f t="shared" ca="1" si="1407"/>
        <v>Prophylaxis</v>
      </c>
      <c r="C18048">
        <f t="shared" si="1410"/>
        <v>1002</v>
      </c>
      <c r="D18048">
        <f t="shared" ca="1" si="1408"/>
        <v>0</v>
      </c>
      <c r="E18048">
        <f t="shared" ca="1" si="1409"/>
        <v>4</v>
      </c>
    </row>
    <row r="18049" spans="1:5" x14ac:dyDescent="0.2">
      <c r="A18049" t="str">
        <f t="shared" ca="1" si="1406"/>
        <v>Basic</v>
      </c>
      <c r="B18049" t="str">
        <f t="shared" ca="1" si="1407"/>
        <v>non-surgical periodontics</v>
      </c>
      <c r="C18049">
        <f t="shared" si="1410"/>
        <v>1002</v>
      </c>
      <c r="D18049" t="str">
        <f t="shared" ca="1" si="1408"/>
        <v xml:space="preserve">Non-surgical treatment of the gums and supporting structures of the teeth </v>
      </c>
      <c r="E18049">
        <f t="shared" ca="1" si="1409"/>
        <v>12</v>
      </c>
    </row>
    <row r="18050" spans="1:5" x14ac:dyDescent="0.2">
      <c r="A18050" t="str">
        <f t="shared" ref="A18050:A18113" ca="1" si="1411">INDEX(services,E18050,1)</f>
        <v>Major</v>
      </c>
      <c r="B18050" t="str">
        <f t="shared" ref="B18050:B18113" ca="1" si="1412">INDEX(services,E18050,2)</f>
        <v>major restorative</v>
      </c>
      <c r="C18050">
        <f t="shared" si="1410"/>
        <v>1002</v>
      </c>
      <c r="D18050" t="str">
        <f t="shared" ref="D18050:D18113" ca="1" si="1413">INDEX(services,E18050,3)</f>
        <v>Single crowns, inlays, onlays</v>
      </c>
      <c r="E18050">
        <f t="shared" ref="E18050:E18113" ca="1" si="1414">RANDBETWEEN(1,ROWS(services))</f>
        <v>14</v>
      </c>
    </row>
    <row r="18051" spans="1:5" x14ac:dyDescent="0.2">
      <c r="A18051" t="str">
        <f t="shared" ca="1" si="1411"/>
        <v>Other</v>
      </c>
      <c r="B18051" t="str">
        <f t="shared" ca="1" si="1412"/>
        <v>Implants</v>
      </c>
      <c r="C18051">
        <f t="shared" si="1410"/>
        <v>1002</v>
      </c>
      <c r="D18051" t="str">
        <f t="shared" ca="1" si="1413"/>
        <v>Implant dental work</v>
      </c>
      <c r="E18051">
        <f t="shared" ca="1" si="1414"/>
        <v>18</v>
      </c>
    </row>
    <row r="18052" spans="1:5" x14ac:dyDescent="0.2">
      <c r="A18052" t="str">
        <f t="shared" ca="1" si="1411"/>
        <v>Major</v>
      </c>
      <c r="B18052" t="str">
        <f t="shared" ca="1" si="1412"/>
        <v>temporomandibular joint dysfunction</v>
      </c>
      <c r="C18052">
        <f t="shared" si="1410"/>
        <v>1002</v>
      </c>
      <c r="D18052" t="str">
        <f t="shared" ca="1" si="1413"/>
        <v>Services relating to hinging joints of the jaw</v>
      </c>
      <c r="E18052">
        <f t="shared" ca="1" si="1414"/>
        <v>16</v>
      </c>
    </row>
    <row r="18053" spans="1:5" x14ac:dyDescent="0.2">
      <c r="A18053" t="str">
        <f t="shared" ca="1" si="1411"/>
        <v>Basic</v>
      </c>
      <c r="B18053" t="str">
        <f t="shared" ca="1" si="1412"/>
        <v>non-surgical periodontics</v>
      </c>
      <c r="C18053">
        <f t="shared" si="1410"/>
        <v>1002</v>
      </c>
      <c r="D18053" t="str">
        <f t="shared" ca="1" si="1413"/>
        <v xml:space="preserve">Non-surgical treatment of the gums and supporting structures of the teeth </v>
      </c>
      <c r="E18053">
        <f t="shared" ca="1" si="1414"/>
        <v>12</v>
      </c>
    </row>
    <row r="18054" spans="1:5" x14ac:dyDescent="0.2">
      <c r="A18054" t="str">
        <f t="shared" ca="1" si="1411"/>
        <v>Diagnostics and Preventative</v>
      </c>
      <c r="B18054" t="str">
        <f t="shared" ca="1" si="1412"/>
        <v>Sealants</v>
      </c>
      <c r="C18054">
        <f t="shared" si="1410"/>
        <v>1002</v>
      </c>
      <c r="D18054">
        <f t="shared" ca="1" si="1413"/>
        <v>0</v>
      </c>
      <c r="E18054">
        <f t="shared" ca="1" si="1414"/>
        <v>6</v>
      </c>
    </row>
    <row r="18055" spans="1:5" x14ac:dyDescent="0.2">
      <c r="A18055" t="str">
        <f t="shared" ca="1" si="1411"/>
        <v>Major</v>
      </c>
      <c r="B18055" t="str">
        <f t="shared" ca="1" si="1412"/>
        <v>temporomandibular joint dysfunction</v>
      </c>
      <c r="C18055">
        <f t="shared" si="1410"/>
        <v>1002</v>
      </c>
      <c r="D18055" t="str">
        <f t="shared" ca="1" si="1413"/>
        <v>Services relating to hinging joints of the jaw</v>
      </c>
      <c r="E18055">
        <f t="shared" ca="1" si="1414"/>
        <v>16</v>
      </c>
    </row>
    <row r="18056" spans="1:5" x14ac:dyDescent="0.2">
      <c r="A18056" t="str">
        <f t="shared" ca="1" si="1411"/>
        <v>Diagnostics and Preventative</v>
      </c>
      <c r="B18056" t="str">
        <f t="shared" ca="1" si="1412"/>
        <v>Fluoride treatments</v>
      </c>
      <c r="C18056">
        <f t="shared" si="1410"/>
        <v>1003</v>
      </c>
      <c r="D18056">
        <f t="shared" ca="1" si="1413"/>
        <v>0</v>
      </c>
      <c r="E18056">
        <f t="shared" ca="1" si="1414"/>
        <v>5</v>
      </c>
    </row>
    <row r="18057" spans="1:5" x14ac:dyDescent="0.2">
      <c r="A18057" t="str">
        <f t="shared" ca="1" si="1411"/>
        <v>Diagnostics and Preventative</v>
      </c>
      <c r="B18057" t="str">
        <f t="shared" ca="1" si="1412"/>
        <v>Sealants</v>
      </c>
      <c r="C18057">
        <f t="shared" si="1410"/>
        <v>1003</v>
      </c>
      <c r="D18057">
        <f t="shared" ca="1" si="1413"/>
        <v>0</v>
      </c>
      <c r="E18057">
        <f t="shared" ca="1" si="1414"/>
        <v>6</v>
      </c>
    </row>
    <row r="18058" spans="1:5" x14ac:dyDescent="0.2">
      <c r="A18058" t="str">
        <f t="shared" ca="1" si="1411"/>
        <v>Basic</v>
      </c>
      <c r="B18058" t="str">
        <f t="shared" ca="1" si="1412"/>
        <v>general anesthesia</v>
      </c>
      <c r="C18058">
        <f t="shared" si="1410"/>
        <v>1003</v>
      </c>
      <c r="D18058" t="str">
        <f t="shared" ca="1" si="1413"/>
        <v>Covered when used in conjunction with covered oral surgical procedures</v>
      </c>
      <c r="E18058">
        <f t="shared" ca="1" si="1414"/>
        <v>13</v>
      </c>
    </row>
    <row r="18059" spans="1:5" x14ac:dyDescent="0.2">
      <c r="A18059" t="str">
        <f t="shared" ca="1" si="1411"/>
        <v>Other</v>
      </c>
      <c r="B18059" t="str">
        <f t="shared" ca="1" si="1412"/>
        <v>Implants</v>
      </c>
      <c r="C18059">
        <f t="shared" si="1410"/>
        <v>1003</v>
      </c>
      <c r="D18059" t="str">
        <f t="shared" ca="1" si="1413"/>
        <v>Implant dental work</v>
      </c>
      <c r="E18059">
        <f t="shared" ca="1" si="1414"/>
        <v>18</v>
      </c>
    </row>
    <row r="18060" spans="1:5" x14ac:dyDescent="0.2">
      <c r="A18060" t="str">
        <f t="shared" ca="1" si="1411"/>
        <v>Basic</v>
      </c>
      <c r="B18060" t="str">
        <f t="shared" ca="1" si="1412"/>
        <v>oral surgery</v>
      </c>
      <c r="C18060">
        <f t="shared" si="1410"/>
        <v>1003</v>
      </c>
      <c r="D18060" t="str">
        <f t="shared" ca="1" si="1413"/>
        <v>Extraction and other surgery procedures, incl. pre- and post-operative care</v>
      </c>
      <c r="E18060">
        <f t="shared" ca="1" si="1414"/>
        <v>9</v>
      </c>
    </row>
    <row r="18061" spans="1:5" x14ac:dyDescent="0.2">
      <c r="A18061" t="str">
        <f t="shared" ca="1" si="1411"/>
        <v>Basic</v>
      </c>
      <c r="B18061" t="str">
        <f t="shared" ca="1" si="1412"/>
        <v>basic restorative</v>
      </c>
      <c r="C18061">
        <f t="shared" si="1410"/>
        <v>1003</v>
      </c>
      <c r="D18061" t="str">
        <f t="shared" ca="1" si="1413"/>
        <v>Fillings (amalgam "silver" and composite "white" non-molar)</v>
      </c>
      <c r="E18061">
        <f t="shared" ca="1" si="1414"/>
        <v>8</v>
      </c>
    </row>
    <row r="18062" spans="1:5" x14ac:dyDescent="0.2">
      <c r="A18062" t="str">
        <f t="shared" ca="1" si="1411"/>
        <v>Diagnostics and Preventative</v>
      </c>
      <c r="B18062" t="str">
        <f t="shared" ca="1" si="1412"/>
        <v>Bitewing x-rays</v>
      </c>
      <c r="C18062">
        <f t="shared" si="1410"/>
        <v>1003</v>
      </c>
      <c r="D18062">
        <f t="shared" ca="1" si="1413"/>
        <v>0</v>
      </c>
      <c r="E18062">
        <f t="shared" ca="1" si="1414"/>
        <v>2</v>
      </c>
    </row>
    <row r="18063" spans="1:5" x14ac:dyDescent="0.2">
      <c r="A18063" t="str">
        <f t="shared" ca="1" si="1411"/>
        <v>Basic</v>
      </c>
      <c r="B18063" t="str">
        <f t="shared" ca="1" si="1412"/>
        <v>oral surgery</v>
      </c>
      <c r="C18063">
        <f t="shared" si="1410"/>
        <v>1003</v>
      </c>
      <c r="D18063" t="str">
        <f t="shared" ca="1" si="1413"/>
        <v>Extraction and other surgery procedures, incl. pre- and post-operative care</v>
      </c>
      <c r="E18063">
        <f t="shared" ca="1" si="1414"/>
        <v>9</v>
      </c>
    </row>
    <row r="18064" spans="1:5" x14ac:dyDescent="0.2">
      <c r="A18064" t="str">
        <f t="shared" ca="1" si="1411"/>
        <v>Diagnostics and Preventative</v>
      </c>
      <c r="B18064" t="str">
        <f t="shared" ca="1" si="1412"/>
        <v>Bitewing x-rays</v>
      </c>
      <c r="C18064">
        <f t="shared" si="1410"/>
        <v>1003</v>
      </c>
      <c r="D18064">
        <f t="shared" ca="1" si="1413"/>
        <v>0</v>
      </c>
      <c r="E18064">
        <f t="shared" ca="1" si="1414"/>
        <v>2</v>
      </c>
    </row>
    <row r="18065" spans="1:5" x14ac:dyDescent="0.2">
      <c r="A18065" t="str">
        <f t="shared" ca="1" si="1411"/>
        <v>Diagnostics and Preventative</v>
      </c>
      <c r="B18065" t="str">
        <f t="shared" ca="1" si="1412"/>
        <v>Full-mouth x-ray</v>
      </c>
      <c r="C18065">
        <f t="shared" si="1410"/>
        <v>1003</v>
      </c>
      <c r="D18065">
        <f t="shared" ca="1" si="1413"/>
        <v>0</v>
      </c>
      <c r="E18065">
        <f t="shared" ca="1" si="1414"/>
        <v>3</v>
      </c>
    </row>
    <row r="18066" spans="1:5" x14ac:dyDescent="0.2">
      <c r="A18066" t="str">
        <f t="shared" ca="1" si="1411"/>
        <v>Basic</v>
      </c>
      <c r="B18066" t="str">
        <f t="shared" ca="1" si="1412"/>
        <v>endodontics</v>
      </c>
      <c r="C18066">
        <f t="shared" si="1410"/>
        <v>1003</v>
      </c>
      <c r="D18066" t="str">
        <f t="shared" ca="1" si="1413"/>
        <v>Root canal, pulpal therapy</v>
      </c>
      <c r="E18066">
        <f t="shared" ca="1" si="1414"/>
        <v>10</v>
      </c>
    </row>
    <row r="18067" spans="1:5" x14ac:dyDescent="0.2">
      <c r="A18067" t="str">
        <f t="shared" ca="1" si="1411"/>
        <v>Diagnostics and Preventative</v>
      </c>
      <c r="B18067" t="str">
        <f t="shared" ca="1" si="1412"/>
        <v>Prophylaxis</v>
      </c>
      <c r="C18067">
        <f t="shared" si="1410"/>
        <v>1003</v>
      </c>
      <c r="D18067">
        <f t="shared" ca="1" si="1413"/>
        <v>0</v>
      </c>
      <c r="E18067">
        <f t="shared" ca="1" si="1414"/>
        <v>4</v>
      </c>
    </row>
    <row r="18068" spans="1:5" x14ac:dyDescent="0.2">
      <c r="A18068" t="str">
        <f t="shared" ca="1" si="1411"/>
        <v>Major</v>
      </c>
      <c r="B18068" t="str">
        <f t="shared" ca="1" si="1412"/>
        <v>prosthodontics</v>
      </c>
      <c r="C18068">
        <f t="shared" si="1410"/>
        <v>1003</v>
      </c>
      <c r="D18068" t="str">
        <f t="shared" ca="1" si="1413"/>
        <v>Procedures for replacement of missing teeth by construction or repair of bridges and partial or complete dentures</v>
      </c>
      <c r="E18068">
        <f t="shared" ca="1" si="1414"/>
        <v>15</v>
      </c>
    </row>
    <row r="18069" spans="1:5" x14ac:dyDescent="0.2">
      <c r="A18069" t="str">
        <f t="shared" ca="1" si="1411"/>
        <v>Orthodontics</v>
      </c>
      <c r="B18069" t="str">
        <f t="shared" ca="1" si="1412"/>
        <v>orthodontics</v>
      </c>
      <c r="C18069">
        <f t="shared" si="1410"/>
        <v>1003</v>
      </c>
      <c r="D18069" t="str">
        <f t="shared" ca="1" si="1413"/>
        <v>For eligible dependents to age 19</v>
      </c>
      <c r="E18069">
        <f t="shared" ca="1" si="1414"/>
        <v>17</v>
      </c>
    </row>
    <row r="18070" spans="1:5" x14ac:dyDescent="0.2">
      <c r="A18070" t="str">
        <f t="shared" ca="1" si="1411"/>
        <v>Diagnostics and Preventative</v>
      </c>
      <c r="B18070" t="str">
        <f t="shared" ca="1" si="1412"/>
        <v>Bitewing x-rays</v>
      </c>
      <c r="C18070">
        <f t="shared" si="1410"/>
        <v>1003</v>
      </c>
      <c r="D18070">
        <f t="shared" ca="1" si="1413"/>
        <v>0</v>
      </c>
      <c r="E18070">
        <f t="shared" ca="1" si="1414"/>
        <v>2</v>
      </c>
    </row>
    <row r="18071" spans="1:5" x14ac:dyDescent="0.2">
      <c r="A18071" t="str">
        <f t="shared" ca="1" si="1411"/>
        <v>Diagnostics and Preventative</v>
      </c>
      <c r="B18071" t="str">
        <f t="shared" ca="1" si="1412"/>
        <v>Periodic Exams</v>
      </c>
      <c r="C18071">
        <f t="shared" si="1410"/>
        <v>1003</v>
      </c>
      <c r="D18071">
        <f t="shared" ca="1" si="1413"/>
        <v>0</v>
      </c>
      <c r="E18071">
        <f t="shared" ca="1" si="1414"/>
        <v>1</v>
      </c>
    </row>
    <row r="18072" spans="1:5" x14ac:dyDescent="0.2">
      <c r="A18072" t="str">
        <f t="shared" ca="1" si="1411"/>
        <v>Diagnostics and Preventative</v>
      </c>
      <c r="B18072" t="str">
        <f t="shared" ca="1" si="1412"/>
        <v>Bitewing x-rays</v>
      </c>
      <c r="C18072">
        <f t="shared" si="1410"/>
        <v>1003</v>
      </c>
      <c r="D18072">
        <f t="shared" ca="1" si="1413"/>
        <v>0</v>
      </c>
      <c r="E18072">
        <f t="shared" ca="1" si="1414"/>
        <v>2</v>
      </c>
    </row>
    <row r="18073" spans="1:5" x14ac:dyDescent="0.2">
      <c r="A18073" t="str">
        <f t="shared" ca="1" si="1411"/>
        <v>Basic</v>
      </c>
      <c r="B18073" t="str">
        <f t="shared" ca="1" si="1412"/>
        <v>basic restorative</v>
      </c>
      <c r="C18073">
        <f t="shared" si="1410"/>
        <v>1003</v>
      </c>
      <c r="D18073" t="str">
        <f t="shared" ca="1" si="1413"/>
        <v>Fillings (amalgam "silver" and composite "white" non-molar)</v>
      </c>
      <c r="E18073">
        <f t="shared" ca="1" si="1414"/>
        <v>8</v>
      </c>
    </row>
    <row r="18074" spans="1:5" x14ac:dyDescent="0.2">
      <c r="A18074" t="str">
        <f t="shared" ca="1" si="1411"/>
        <v>Basic</v>
      </c>
      <c r="B18074" t="str">
        <f t="shared" ca="1" si="1412"/>
        <v>endodontics</v>
      </c>
      <c r="C18074">
        <f t="shared" si="1410"/>
        <v>1004</v>
      </c>
      <c r="D18074" t="str">
        <f t="shared" ca="1" si="1413"/>
        <v>Root canal, pulpal therapy</v>
      </c>
      <c r="E18074">
        <f t="shared" ca="1" si="1414"/>
        <v>10</v>
      </c>
    </row>
    <row r="18075" spans="1:5" x14ac:dyDescent="0.2">
      <c r="A18075" t="str">
        <f t="shared" ca="1" si="1411"/>
        <v>Major</v>
      </c>
      <c r="B18075" t="str">
        <f t="shared" ca="1" si="1412"/>
        <v>prosthodontics</v>
      </c>
      <c r="C18075">
        <f t="shared" si="1410"/>
        <v>1004</v>
      </c>
      <c r="D18075" t="str">
        <f t="shared" ca="1" si="1413"/>
        <v>Procedures for replacement of missing teeth by construction or repair of bridges and partial or complete dentures</v>
      </c>
      <c r="E18075">
        <f t="shared" ca="1" si="1414"/>
        <v>15</v>
      </c>
    </row>
    <row r="18076" spans="1:5" x14ac:dyDescent="0.2">
      <c r="A18076" t="str">
        <f t="shared" ca="1" si="1411"/>
        <v>Diagnostics and Preventative</v>
      </c>
      <c r="B18076" t="str">
        <f t="shared" ca="1" si="1412"/>
        <v>Prophylaxis</v>
      </c>
      <c r="C18076">
        <f t="shared" si="1410"/>
        <v>1004</v>
      </c>
      <c r="D18076">
        <f t="shared" ca="1" si="1413"/>
        <v>0</v>
      </c>
      <c r="E18076">
        <f t="shared" ca="1" si="1414"/>
        <v>4</v>
      </c>
    </row>
    <row r="18077" spans="1:5" x14ac:dyDescent="0.2">
      <c r="A18077" t="str">
        <f t="shared" ca="1" si="1411"/>
        <v>Basic</v>
      </c>
      <c r="B18077" t="str">
        <f t="shared" ca="1" si="1412"/>
        <v>surgical periodontics</v>
      </c>
      <c r="C18077">
        <f t="shared" si="1410"/>
        <v>1004</v>
      </c>
      <c r="D18077" t="str">
        <f t="shared" ca="1" si="1413"/>
        <v>Surgical treatment of the gums and supporting structures of the teeth</v>
      </c>
      <c r="E18077">
        <f t="shared" ca="1" si="1414"/>
        <v>11</v>
      </c>
    </row>
    <row r="18078" spans="1:5" x14ac:dyDescent="0.2">
      <c r="A18078" t="str">
        <f t="shared" ca="1" si="1411"/>
        <v>Diagnostics and Preventative</v>
      </c>
      <c r="B18078" t="str">
        <f t="shared" ca="1" si="1412"/>
        <v>Prophylaxis</v>
      </c>
      <c r="C18078">
        <f t="shared" si="1410"/>
        <v>1004</v>
      </c>
      <c r="D18078">
        <f t="shared" ca="1" si="1413"/>
        <v>0</v>
      </c>
      <c r="E18078">
        <f t="shared" ca="1" si="1414"/>
        <v>4</v>
      </c>
    </row>
    <row r="18079" spans="1:5" x14ac:dyDescent="0.2">
      <c r="A18079" t="str">
        <f t="shared" ca="1" si="1411"/>
        <v>Diagnostics and Preventative</v>
      </c>
      <c r="B18079" t="str">
        <f t="shared" ca="1" si="1412"/>
        <v>Fluoride treatments</v>
      </c>
      <c r="C18079">
        <f t="shared" si="1410"/>
        <v>1004</v>
      </c>
      <c r="D18079">
        <f t="shared" ca="1" si="1413"/>
        <v>0</v>
      </c>
      <c r="E18079">
        <f t="shared" ca="1" si="1414"/>
        <v>5</v>
      </c>
    </row>
    <row r="18080" spans="1:5" x14ac:dyDescent="0.2">
      <c r="A18080" t="str">
        <f t="shared" ca="1" si="1411"/>
        <v>Basic</v>
      </c>
      <c r="B18080" t="str">
        <f t="shared" ca="1" si="1412"/>
        <v>surgical periodontics</v>
      </c>
      <c r="C18080">
        <f t="shared" si="1410"/>
        <v>1004</v>
      </c>
      <c r="D18080" t="str">
        <f t="shared" ca="1" si="1413"/>
        <v>Surgical treatment of the gums and supporting structures of the teeth</v>
      </c>
      <c r="E18080">
        <f t="shared" ca="1" si="1414"/>
        <v>11</v>
      </c>
    </row>
    <row r="18081" spans="1:5" x14ac:dyDescent="0.2">
      <c r="A18081" t="str">
        <f t="shared" ca="1" si="1411"/>
        <v>Diagnostics and Preventative</v>
      </c>
      <c r="B18081" t="str">
        <f t="shared" ca="1" si="1412"/>
        <v>Periodic Exams</v>
      </c>
      <c r="C18081">
        <f t="shared" si="1410"/>
        <v>1004</v>
      </c>
      <c r="D18081">
        <f t="shared" ca="1" si="1413"/>
        <v>0</v>
      </c>
      <c r="E18081">
        <f t="shared" ca="1" si="1414"/>
        <v>1</v>
      </c>
    </row>
    <row r="18082" spans="1:5" x14ac:dyDescent="0.2">
      <c r="A18082" t="str">
        <f t="shared" ca="1" si="1411"/>
        <v>Diagnostics and Preventative</v>
      </c>
      <c r="B18082" t="str">
        <f t="shared" ca="1" si="1412"/>
        <v>Full-mouth x-ray</v>
      </c>
      <c r="C18082">
        <f t="shared" si="1410"/>
        <v>1004</v>
      </c>
      <c r="D18082">
        <f t="shared" ca="1" si="1413"/>
        <v>0</v>
      </c>
      <c r="E18082">
        <f t="shared" ca="1" si="1414"/>
        <v>3</v>
      </c>
    </row>
    <row r="18083" spans="1:5" x14ac:dyDescent="0.2">
      <c r="A18083" t="str">
        <f t="shared" ca="1" si="1411"/>
        <v>Diagnostics and Preventative</v>
      </c>
      <c r="B18083" t="str">
        <f t="shared" ca="1" si="1412"/>
        <v>Bitewing x-rays</v>
      </c>
      <c r="C18083">
        <f t="shared" si="1410"/>
        <v>1004</v>
      </c>
      <c r="D18083">
        <f t="shared" ca="1" si="1413"/>
        <v>0</v>
      </c>
      <c r="E18083">
        <f t="shared" ca="1" si="1414"/>
        <v>2</v>
      </c>
    </row>
    <row r="18084" spans="1:5" x14ac:dyDescent="0.2">
      <c r="A18084" t="str">
        <f t="shared" ca="1" si="1411"/>
        <v>Diagnostics and Preventative</v>
      </c>
      <c r="B18084" t="str">
        <f t="shared" ca="1" si="1412"/>
        <v>Sealants</v>
      </c>
      <c r="C18084">
        <f t="shared" si="1410"/>
        <v>1004</v>
      </c>
      <c r="D18084">
        <f t="shared" ca="1" si="1413"/>
        <v>0</v>
      </c>
      <c r="E18084">
        <f t="shared" ca="1" si="1414"/>
        <v>6</v>
      </c>
    </row>
    <row r="18085" spans="1:5" x14ac:dyDescent="0.2">
      <c r="A18085" t="str">
        <f t="shared" ca="1" si="1411"/>
        <v>Other</v>
      </c>
      <c r="B18085" t="str">
        <f t="shared" ca="1" si="1412"/>
        <v>Implants</v>
      </c>
      <c r="C18085">
        <f t="shared" si="1410"/>
        <v>1004</v>
      </c>
      <c r="D18085" t="str">
        <f t="shared" ca="1" si="1413"/>
        <v>Implant dental work</v>
      </c>
      <c r="E18085">
        <f t="shared" ca="1" si="1414"/>
        <v>18</v>
      </c>
    </row>
    <row r="18086" spans="1:5" x14ac:dyDescent="0.2">
      <c r="A18086" t="str">
        <f t="shared" ca="1" si="1411"/>
        <v>Diagnostics and Preventative</v>
      </c>
      <c r="B18086" t="str">
        <f t="shared" ca="1" si="1412"/>
        <v>Fluoride treatments</v>
      </c>
      <c r="C18086">
        <f t="shared" si="1410"/>
        <v>1004</v>
      </c>
      <c r="D18086">
        <f t="shared" ca="1" si="1413"/>
        <v>0</v>
      </c>
      <c r="E18086">
        <f t="shared" ca="1" si="1414"/>
        <v>5</v>
      </c>
    </row>
    <row r="18087" spans="1:5" x14ac:dyDescent="0.2">
      <c r="A18087" t="str">
        <f t="shared" ca="1" si="1411"/>
        <v>Major</v>
      </c>
      <c r="B18087" t="str">
        <f t="shared" ca="1" si="1412"/>
        <v>temporomandibular joint dysfunction</v>
      </c>
      <c r="C18087">
        <f t="shared" si="1410"/>
        <v>1004</v>
      </c>
      <c r="D18087" t="str">
        <f t="shared" ca="1" si="1413"/>
        <v>Services relating to hinging joints of the jaw</v>
      </c>
      <c r="E18087">
        <f t="shared" ca="1" si="1414"/>
        <v>16</v>
      </c>
    </row>
    <row r="18088" spans="1:5" x14ac:dyDescent="0.2">
      <c r="A18088" t="str">
        <f t="shared" ca="1" si="1411"/>
        <v>Other</v>
      </c>
      <c r="B18088" t="str">
        <f t="shared" ca="1" si="1412"/>
        <v>Implants</v>
      </c>
      <c r="C18088">
        <f t="shared" ref="C18088:C18151" si="1415">IF(MOD(ROW(C18088)-2,18)&lt;&gt;0,C18087,C18087+1)</f>
        <v>1004</v>
      </c>
      <c r="D18088" t="str">
        <f t="shared" ca="1" si="1413"/>
        <v>Implant dental work</v>
      </c>
      <c r="E18088">
        <f t="shared" ca="1" si="1414"/>
        <v>18</v>
      </c>
    </row>
    <row r="18089" spans="1:5" x14ac:dyDescent="0.2">
      <c r="A18089" t="str">
        <f t="shared" ca="1" si="1411"/>
        <v>Diagnostics and Preventative</v>
      </c>
      <c r="B18089" t="str">
        <f t="shared" ca="1" si="1412"/>
        <v>Full-mouth x-ray</v>
      </c>
      <c r="C18089">
        <f t="shared" si="1415"/>
        <v>1004</v>
      </c>
      <c r="D18089">
        <f t="shared" ca="1" si="1413"/>
        <v>0</v>
      </c>
      <c r="E18089">
        <f t="shared" ca="1" si="1414"/>
        <v>3</v>
      </c>
    </row>
    <row r="18090" spans="1:5" x14ac:dyDescent="0.2">
      <c r="A18090" t="str">
        <f t="shared" ca="1" si="1411"/>
        <v>Diagnostics and Preventative</v>
      </c>
      <c r="B18090" t="str">
        <f t="shared" ca="1" si="1412"/>
        <v>Sealants</v>
      </c>
      <c r="C18090">
        <f t="shared" si="1415"/>
        <v>1004</v>
      </c>
      <c r="D18090">
        <f t="shared" ca="1" si="1413"/>
        <v>0</v>
      </c>
      <c r="E18090">
        <f t="shared" ca="1" si="1414"/>
        <v>6</v>
      </c>
    </row>
    <row r="18091" spans="1:5" x14ac:dyDescent="0.2">
      <c r="A18091" t="str">
        <f t="shared" ca="1" si="1411"/>
        <v>Diagnostics and Preventative</v>
      </c>
      <c r="B18091" t="str">
        <f t="shared" ca="1" si="1412"/>
        <v>Space Maintainers</v>
      </c>
      <c r="C18091">
        <f t="shared" si="1415"/>
        <v>1004</v>
      </c>
      <c r="D18091">
        <f t="shared" ca="1" si="1413"/>
        <v>0</v>
      </c>
      <c r="E18091">
        <f t="shared" ca="1" si="1414"/>
        <v>7</v>
      </c>
    </row>
    <row r="18092" spans="1:5" x14ac:dyDescent="0.2">
      <c r="A18092" t="str">
        <f t="shared" ca="1" si="1411"/>
        <v>Diagnostics and Preventative</v>
      </c>
      <c r="B18092" t="str">
        <f t="shared" ca="1" si="1412"/>
        <v>Prophylaxis</v>
      </c>
      <c r="C18092">
        <f t="shared" si="1415"/>
        <v>1005</v>
      </c>
      <c r="D18092">
        <f t="shared" ca="1" si="1413"/>
        <v>0</v>
      </c>
      <c r="E18092">
        <f t="shared" ca="1" si="1414"/>
        <v>4</v>
      </c>
    </row>
    <row r="18093" spans="1:5" x14ac:dyDescent="0.2">
      <c r="A18093" t="str">
        <f t="shared" ca="1" si="1411"/>
        <v>Major</v>
      </c>
      <c r="B18093" t="str">
        <f t="shared" ca="1" si="1412"/>
        <v>major restorative</v>
      </c>
      <c r="C18093">
        <f t="shared" si="1415"/>
        <v>1005</v>
      </c>
      <c r="D18093" t="str">
        <f t="shared" ca="1" si="1413"/>
        <v>Single crowns, inlays, onlays</v>
      </c>
      <c r="E18093">
        <f t="shared" ca="1" si="1414"/>
        <v>14</v>
      </c>
    </row>
    <row r="18094" spans="1:5" x14ac:dyDescent="0.2">
      <c r="A18094" t="str">
        <f t="shared" ca="1" si="1411"/>
        <v>Basic</v>
      </c>
      <c r="B18094" t="str">
        <f t="shared" ca="1" si="1412"/>
        <v>basic restorative</v>
      </c>
      <c r="C18094">
        <f t="shared" si="1415"/>
        <v>1005</v>
      </c>
      <c r="D18094" t="str">
        <f t="shared" ca="1" si="1413"/>
        <v>Fillings (amalgam "silver" and composite "white" non-molar)</v>
      </c>
      <c r="E18094">
        <f t="shared" ca="1" si="1414"/>
        <v>8</v>
      </c>
    </row>
    <row r="18095" spans="1:5" x14ac:dyDescent="0.2">
      <c r="A18095" t="str">
        <f t="shared" ca="1" si="1411"/>
        <v>Major</v>
      </c>
      <c r="B18095" t="str">
        <f t="shared" ca="1" si="1412"/>
        <v>prosthodontics</v>
      </c>
      <c r="C18095">
        <f t="shared" si="1415"/>
        <v>1005</v>
      </c>
      <c r="D18095" t="str">
        <f t="shared" ca="1" si="1413"/>
        <v>Procedures for replacement of missing teeth by construction or repair of bridges and partial or complete dentures</v>
      </c>
      <c r="E18095">
        <f t="shared" ca="1" si="1414"/>
        <v>15</v>
      </c>
    </row>
    <row r="18096" spans="1:5" x14ac:dyDescent="0.2">
      <c r="A18096" t="str">
        <f t="shared" ca="1" si="1411"/>
        <v>Basic</v>
      </c>
      <c r="B18096" t="str">
        <f t="shared" ca="1" si="1412"/>
        <v>general anesthesia</v>
      </c>
      <c r="C18096">
        <f t="shared" si="1415"/>
        <v>1005</v>
      </c>
      <c r="D18096" t="str">
        <f t="shared" ca="1" si="1413"/>
        <v>Covered when used in conjunction with covered oral surgical procedures</v>
      </c>
      <c r="E18096">
        <f t="shared" ca="1" si="1414"/>
        <v>13</v>
      </c>
    </row>
    <row r="18097" spans="1:5" x14ac:dyDescent="0.2">
      <c r="A18097" t="str">
        <f t="shared" ca="1" si="1411"/>
        <v>Major</v>
      </c>
      <c r="B18097" t="str">
        <f t="shared" ca="1" si="1412"/>
        <v>prosthodontics</v>
      </c>
      <c r="C18097">
        <f t="shared" si="1415"/>
        <v>1005</v>
      </c>
      <c r="D18097" t="str">
        <f t="shared" ca="1" si="1413"/>
        <v>Procedures for replacement of missing teeth by construction or repair of bridges and partial or complete dentures</v>
      </c>
      <c r="E18097">
        <f t="shared" ca="1" si="1414"/>
        <v>15</v>
      </c>
    </row>
    <row r="18098" spans="1:5" x14ac:dyDescent="0.2">
      <c r="A18098" t="str">
        <f t="shared" ca="1" si="1411"/>
        <v>Basic</v>
      </c>
      <c r="B18098" t="str">
        <f t="shared" ca="1" si="1412"/>
        <v>surgical periodontics</v>
      </c>
      <c r="C18098">
        <f t="shared" si="1415"/>
        <v>1005</v>
      </c>
      <c r="D18098" t="str">
        <f t="shared" ca="1" si="1413"/>
        <v>Surgical treatment of the gums and supporting structures of the teeth</v>
      </c>
      <c r="E18098">
        <f t="shared" ca="1" si="1414"/>
        <v>11</v>
      </c>
    </row>
    <row r="18099" spans="1:5" x14ac:dyDescent="0.2">
      <c r="A18099" t="str">
        <f t="shared" ca="1" si="1411"/>
        <v>Basic</v>
      </c>
      <c r="B18099" t="str">
        <f t="shared" ca="1" si="1412"/>
        <v>basic restorative</v>
      </c>
      <c r="C18099">
        <f t="shared" si="1415"/>
        <v>1005</v>
      </c>
      <c r="D18099" t="str">
        <f t="shared" ca="1" si="1413"/>
        <v>Fillings (amalgam "silver" and composite "white" non-molar)</v>
      </c>
      <c r="E18099">
        <f t="shared" ca="1" si="1414"/>
        <v>8</v>
      </c>
    </row>
    <row r="18100" spans="1:5" x14ac:dyDescent="0.2">
      <c r="A18100" t="str">
        <f t="shared" ca="1" si="1411"/>
        <v>Basic</v>
      </c>
      <c r="B18100" t="str">
        <f t="shared" ca="1" si="1412"/>
        <v>endodontics</v>
      </c>
      <c r="C18100">
        <f t="shared" si="1415"/>
        <v>1005</v>
      </c>
      <c r="D18100" t="str">
        <f t="shared" ca="1" si="1413"/>
        <v>Root canal, pulpal therapy</v>
      </c>
      <c r="E18100">
        <f t="shared" ca="1" si="1414"/>
        <v>10</v>
      </c>
    </row>
    <row r="18101" spans="1:5" x14ac:dyDescent="0.2">
      <c r="A18101" t="str">
        <f t="shared" ca="1" si="1411"/>
        <v>Major</v>
      </c>
      <c r="B18101" t="str">
        <f t="shared" ca="1" si="1412"/>
        <v>major restorative</v>
      </c>
      <c r="C18101">
        <f t="shared" si="1415"/>
        <v>1005</v>
      </c>
      <c r="D18101" t="str">
        <f t="shared" ca="1" si="1413"/>
        <v>Single crowns, inlays, onlays</v>
      </c>
      <c r="E18101">
        <f t="shared" ca="1" si="1414"/>
        <v>14</v>
      </c>
    </row>
    <row r="18102" spans="1:5" x14ac:dyDescent="0.2">
      <c r="A18102" t="str">
        <f t="shared" ca="1" si="1411"/>
        <v>Diagnostics and Preventative</v>
      </c>
      <c r="B18102" t="str">
        <f t="shared" ca="1" si="1412"/>
        <v>Full-mouth x-ray</v>
      </c>
      <c r="C18102">
        <f t="shared" si="1415"/>
        <v>1005</v>
      </c>
      <c r="D18102">
        <f t="shared" ca="1" si="1413"/>
        <v>0</v>
      </c>
      <c r="E18102">
        <f t="shared" ca="1" si="1414"/>
        <v>3</v>
      </c>
    </row>
    <row r="18103" spans="1:5" x14ac:dyDescent="0.2">
      <c r="A18103" t="str">
        <f t="shared" ca="1" si="1411"/>
        <v>Diagnostics and Preventative</v>
      </c>
      <c r="B18103" t="str">
        <f t="shared" ca="1" si="1412"/>
        <v>Fluoride treatments</v>
      </c>
      <c r="C18103">
        <f t="shared" si="1415"/>
        <v>1005</v>
      </c>
      <c r="D18103">
        <f t="shared" ca="1" si="1413"/>
        <v>0</v>
      </c>
      <c r="E18103">
        <f t="shared" ca="1" si="1414"/>
        <v>5</v>
      </c>
    </row>
    <row r="18104" spans="1:5" x14ac:dyDescent="0.2">
      <c r="A18104" t="str">
        <f t="shared" ca="1" si="1411"/>
        <v>Basic</v>
      </c>
      <c r="B18104" t="str">
        <f t="shared" ca="1" si="1412"/>
        <v>non-surgical periodontics</v>
      </c>
      <c r="C18104">
        <f t="shared" si="1415"/>
        <v>1005</v>
      </c>
      <c r="D18104" t="str">
        <f t="shared" ca="1" si="1413"/>
        <v xml:space="preserve">Non-surgical treatment of the gums and supporting structures of the teeth </v>
      </c>
      <c r="E18104">
        <f t="shared" ca="1" si="1414"/>
        <v>12</v>
      </c>
    </row>
    <row r="18105" spans="1:5" x14ac:dyDescent="0.2">
      <c r="A18105" t="str">
        <f t="shared" ca="1" si="1411"/>
        <v>Diagnostics and Preventative</v>
      </c>
      <c r="B18105" t="str">
        <f t="shared" ca="1" si="1412"/>
        <v>Prophylaxis</v>
      </c>
      <c r="C18105">
        <f t="shared" si="1415"/>
        <v>1005</v>
      </c>
      <c r="D18105">
        <f t="shared" ca="1" si="1413"/>
        <v>0</v>
      </c>
      <c r="E18105">
        <f t="shared" ca="1" si="1414"/>
        <v>4</v>
      </c>
    </row>
    <row r="18106" spans="1:5" x14ac:dyDescent="0.2">
      <c r="A18106" t="str">
        <f t="shared" ca="1" si="1411"/>
        <v>Diagnostics and Preventative</v>
      </c>
      <c r="B18106" t="str">
        <f t="shared" ca="1" si="1412"/>
        <v>Space Maintainers</v>
      </c>
      <c r="C18106">
        <f t="shared" si="1415"/>
        <v>1005</v>
      </c>
      <c r="D18106">
        <f t="shared" ca="1" si="1413"/>
        <v>0</v>
      </c>
      <c r="E18106">
        <f t="shared" ca="1" si="1414"/>
        <v>7</v>
      </c>
    </row>
    <row r="18107" spans="1:5" x14ac:dyDescent="0.2">
      <c r="A18107" t="str">
        <f t="shared" ca="1" si="1411"/>
        <v>Diagnostics and Preventative</v>
      </c>
      <c r="B18107" t="str">
        <f t="shared" ca="1" si="1412"/>
        <v>Space Maintainers</v>
      </c>
      <c r="C18107">
        <f t="shared" si="1415"/>
        <v>1005</v>
      </c>
      <c r="D18107">
        <f t="shared" ca="1" si="1413"/>
        <v>0</v>
      </c>
      <c r="E18107">
        <f t="shared" ca="1" si="1414"/>
        <v>7</v>
      </c>
    </row>
    <row r="18108" spans="1:5" x14ac:dyDescent="0.2">
      <c r="A18108" t="str">
        <f t="shared" ca="1" si="1411"/>
        <v>Major</v>
      </c>
      <c r="B18108" t="str">
        <f t="shared" ca="1" si="1412"/>
        <v>major restorative</v>
      </c>
      <c r="C18108">
        <f t="shared" si="1415"/>
        <v>1005</v>
      </c>
      <c r="D18108" t="str">
        <f t="shared" ca="1" si="1413"/>
        <v>Single crowns, inlays, onlays</v>
      </c>
      <c r="E18108">
        <f t="shared" ca="1" si="1414"/>
        <v>14</v>
      </c>
    </row>
    <row r="18109" spans="1:5" x14ac:dyDescent="0.2">
      <c r="A18109" t="str">
        <f t="shared" ca="1" si="1411"/>
        <v>Basic</v>
      </c>
      <c r="B18109" t="str">
        <f t="shared" ca="1" si="1412"/>
        <v>general anesthesia</v>
      </c>
      <c r="C18109">
        <f t="shared" si="1415"/>
        <v>1005</v>
      </c>
      <c r="D18109" t="str">
        <f t="shared" ca="1" si="1413"/>
        <v>Covered when used in conjunction with covered oral surgical procedures</v>
      </c>
      <c r="E18109">
        <f t="shared" ca="1" si="1414"/>
        <v>13</v>
      </c>
    </row>
    <row r="18110" spans="1:5" x14ac:dyDescent="0.2">
      <c r="A18110" t="str">
        <f t="shared" ca="1" si="1411"/>
        <v>Other</v>
      </c>
      <c r="B18110" t="str">
        <f t="shared" ca="1" si="1412"/>
        <v>Implants</v>
      </c>
      <c r="C18110">
        <f t="shared" si="1415"/>
        <v>1006</v>
      </c>
      <c r="D18110" t="str">
        <f t="shared" ca="1" si="1413"/>
        <v>Implant dental work</v>
      </c>
      <c r="E18110">
        <f t="shared" ca="1" si="1414"/>
        <v>18</v>
      </c>
    </row>
    <row r="18111" spans="1:5" x14ac:dyDescent="0.2">
      <c r="A18111" t="str">
        <f t="shared" ca="1" si="1411"/>
        <v>Major</v>
      </c>
      <c r="B18111" t="str">
        <f t="shared" ca="1" si="1412"/>
        <v>prosthodontics</v>
      </c>
      <c r="C18111">
        <f t="shared" si="1415"/>
        <v>1006</v>
      </c>
      <c r="D18111" t="str">
        <f t="shared" ca="1" si="1413"/>
        <v>Procedures for replacement of missing teeth by construction or repair of bridges and partial or complete dentures</v>
      </c>
      <c r="E18111">
        <f t="shared" ca="1" si="1414"/>
        <v>15</v>
      </c>
    </row>
    <row r="18112" spans="1:5" x14ac:dyDescent="0.2">
      <c r="A18112" t="str">
        <f t="shared" ca="1" si="1411"/>
        <v>Basic</v>
      </c>
      <c r="B18112" t="str">
        <f t="shared" ca="1" si="1412"/>
        <v>endodontics</v>
      </c>
      <c r="C18112">
        <f t="shared" si="1415"/>
        <v>1006</v>
      </c>
      <c r="D18112" t="str">
        <f t="shared" ca="1" si="1413"/>
        <v>Root canal, pulpal therapy</v>
      </c>
      <c r="E18112">
        <f t="shared" ca="1" si="1414"/>
        <v>10</v>
      </c>
    </row>
    <row r="18113" spans="1:5" x14ac:dyDescent="0.2">
      <c r="A18113" t="str">
        <f t="shared" ca="1" si="1411"/>
        <v>Diagnostics and Preventative</v>
      </c>
      <c r="B18113" t="str">
        <f t="shared" ca="1" si="1412"/>
        <v>Fluoride treatments</v>
      </c>
      <c r="C18113">
        <f t="shared" si="1415"/>
        <v>1006</v>
      </c>
      <c r="D18113">
        <f t="shared" ca="1" si="1413"/>
        <v>0</v>
      </c>
      <c r="E18113">
        <f t="shared" ca="1" si="1414"/>
        <v>5</v>
      </c>
    </row>
    <row r="18114" spans="1:5" x14ac:dyDescent="0.2">
      <c r="A18114" t="str">
        <f t="shared" ref="A18114:A18177" ca="1" si="1416">INDEX(services,E18114,1)</f>
        <v>Basic</v>
      </c>
      <c r="B18114" t="str">
        <f t="shared" ref="B18114:B18177" ca="1" si="1417">INDEX(services,E18114,2)</f>
        <v>general anesthesia</v>
      </c>
      <c r="C18114">
        <f t="shared" si="1415"/>
        <v>1006</v>
      </c>
      <c r="D18114" t="str">
        <f t="shared" ref="D18114:D18177" ca="1" si="1418">INDEX(services,E18114,3)</f>
        <v>Covered when used in conjunction with covered oral surgical procedures</v>
      </c>
      <c r="E18114">
        <f t="shared" ref="E18114:E18177" ca="1" si="1419">RANDBETWEEN(1,ROWS(services))</f>
        <v>13</v>
      </c>
    </row>
    <row r="18115" spans="1:5" x14ac:dyDescent="0.2">
      <c r="A18115" t="str">
        <f t="shared" ca="1" si="1416"/>
        <v>Major</v>
      </c>
      <c r="B18115" t="str">
        <f t="shared" ca="1" si="1417"/>
        <v>temporomandibular joint dysfunction</v>
      </c>
      <c r="C18115">
        <f t="shared" si="1415"/>
        <v>1006</v>
      </c>
      <c r="D18115" t="str">
        <f t="shared" ca="1" si="1418"/>
        <v>Services relating to hinging joints of the jaw</v>
      </c>
      <c r="E18115">
        <f t="shared" ca="1" si="1419"/>
        <v>16</v>
      </c>
    </row>
    <row r="18116" spans="1:5" x14ac:dyDescent="0.2">
      <c r="A18116" t="str">
        <f t="shared" ca="1" si="1416"/>
        <v>Basic</v>
      </c>
      <c r="B18116" t="str">
        <f t="shared" ca="1" si="1417"/>
        <v>endodontics</v>
      </c>
      <c r="C18116">
        <f t="shared" si="1415"/>
        <v>1006</v>
      </c>
      <c r="D18116" t="str">
        <f t="shared" ca="1" si="1418"/>
        <v>Root canal, pulpal therapy</v>
      </c>
      <c r="E18116">
        <f t="shared" ca="1" si="1419"/>
        <v>10</v>
      </c>
    </row>
    <row r="18117" spans="1:5" x14ac:dyDescent="0.2">
      <c r="A18117" t="str">
        <f t="shared" ca="1" si="1416"/>
        <v>Diagnostics and Preventative</v>
      </c>
      <c r="B18117" t="str">
        <f t="shared" ca="1" si="1417"/>
        <v>Prophylaxis</v>
      </c>
      <c r="C18117">
        <f t="shared" si="1415"/>
        <v>1006</v>
      </c>
      <c r="D18117">
        <f t="shared" ca="1" si="1418"/>
        <v>0</v>
      </c>
      <c r="E18117">
        <f t="shared" ca="1" si="1419"/>
        <v>4</v>
      </c>
    </row>
    <row r="18118" spans="1:5" x14ac:dyDescent="0.2">
      <c r="A18118" t="str">
        <f t="shared" ca="1" si="1416"/>
        <v>Basic</v>
      </c>
      <c r="B18118" t="str">
        <f t="shared" ca="1" si="1417"/>
        <v>endodontics</v>
      </c>
      <c r="C18118">
        <f t="shared" si="1415"/>
        <v>1006</v>
      </c>
      <c r="D18118" t="str">
        <f t="shared" ca="1" si="1418"/>
        <v>Root canal, pulpal therapy</v>
      </c>
      <c r="E18118">
        <f t="shared" ca="1" si="1419"/>
        <v>10</v>
      </c>
    </row>
    <row r="18119" spans="1:5" x14ac:dyDescent="0.2">
      <c r="A18119" t="str">
        <f t="shared" ca="1" si="1416"/>
        <v>Basic</v>
      </c>
      <c r="B18119" t="str">
        <f t="shared" ca="1" si="1417"/>
        <v>non-surgical periodontics</v>
      </c>
      <c r="C18119">
        <f t="shared" si="1415"/>
        <v>1006</v>
      </c>
      <c r="D18119" t="str">
        <f t="shared" ca="1" si="1418"/>
        <v xml:space="preserve">Non-surgical treatment of the gums and supporting structures of the teeth </v>
      </c>
      <c r="E18119">
        <f t="shared" ca="1" si="1419"/>
        <v>12</v>
      </c>
    </row>
    <row r="18120" spans="1:5" x14ac:dyDescent="0.2">
      <c r="A18120" t="str">
        <f t="shared" ca="1" si="1416"/>
        <v>Basic</v>
      </c>
      <c r="B18120" t="str">
        <f t="shared" ca="1" si="1417"/>
        <v>basic restorative</v>
      </c>
      <c r="C18120">
        <f t="shared" si="1415"/>
        <v>1006</v>
      </c>
      <c r="D18120" t="str">
        <f t="shared" ca="1" si="1418"/>
        <v>Fillings (amalgam "silver" and composite "white" non-molar)</v>
      </c>
      <c r="E18120">
        <f t="shared" ca="1" si="1419"/>
        <v>8</v>
      </c>
    </row>
    <row r="18121" spans="1:5" x14ac:dyDescent="0.2">
      <c r="A18121" t="str">
        <f t="shared" ca="1" si="1416"/>
        <v>Major</v>
      </c>
      <c r="B18121" t="str">
        <f t="shared" ca="1" si="1417"/>
        <v>temporomandibular joint dysfunction</v>
      </c>
      <c r="C18121">
        <f t="shared" si="1415"/>
        <v>1006</v>
      </c>
      <c r="D18121" t="str">
        <f t="shared" ca="1" si="1418"/>
        <v>Services relating to hinging joints of the jaw</v>
      </c>
      <c r="E18121">
        <f t="shared" ca="1" si="1419"/>
        <v>16</v>
      </c>
    </row>
    <row r="18122" spans="1:5" x14ac:dyDescent="0.2">
      <c r="A18122" t="str">
        <f t="shared" ca="1" si="1416"/>
        <v>Diagnostics and Preventative</v>
      </c>
      <c r="B18122" t="str">
        <f t="shared" ca="1" si="1417"/>
        <v>Space Maintainers</v>
      </c>
      <c r="C18122">
        <f t="shared" si="1415"/>
        <v>1006</v>
      </c>
      <c r="D18122">
        <f t="shared" ca="1" si="1418"/>
        <v>0</v>
      </c>
      <c r="E18122">
        <f t="shared" ca="1" si="1419"/>
        <v>7</v>
      </c>
    </row>
    <row r="18123" spans="1:5" x14ac:dyDescent="0.2">
      <c r="A18123" t="str">
        <f t="shared" ca="1" si="1416"/>
        <v>Orthodontics</v>
      </c>
      <c r="B18123" t="str">
        <f t="shared" ca="1" si="1417"/>
        <v>orthodontics</v>
      </c>
      <c r="C18123">
        <f t="shared" si="1415"/>
        <v>1006</v>
      </c>
      <c r="D18123" t="str">
        <f t="shared" ca="1" si="1418"/>
        <v>For eligible dependents to age 19</v>
      </c>
      <c r="E18123">
        <f t="shared" ca="1" si="1419"/>
        <v>17</v>
      </c>
    </row>
    <row r="18124" spans="1:5" x14ac:dyDescent="0.2">
      <c r="A18124" t="str">
        <f t="shared" ca="1" si="1416"/>
        <v>Diagnostics and Preventative</v>
      </c>
      <c r="B18124" t="str">
        <f t="shared" ca="1" si="1417"/>
        <v>Periodic Exams</v>
      </c>
      <c r="C18124">
        <f t="shared" si="1415"/>
        <v>1006</v>
      </c>
      <c r="D18124">
        <f t="shared" ca="1" si="1418"/>
        <v>0</v>
      </c>
      <c r="E18124">
        <f t="shared" ca="1" si="1419"/>
        <v>1</v>
      </c>
    </row>
    <row r="18125" spans="1:5" x14ac:dyDescent="0.2">
      <c r="A18125" t="str">
        <f t="shared" ca="1" si="1416"/>
        <v>Diagnostics and Preventative</v>
      </c>
      <c r="B18125" t="str">
        <f t="shared" ca="1" si="1417"/>
        <v>Periodic Exams</v>
      </c>
      <c r="C18125">
        <f t="shared" si="1415"/>
        <v>1006</v>
      </c>
      <c r="D18125">
        <f t="shared" ca="1" si="1418"/>
        <v>0</v>
      </c>
      <c r="E18125">
        <f t="shared" ca="1" si="1419"/>
        <v>1</v>
      </c>
    </row>
    <row r="18126" spans="1:5" x14ac:dyDescent="0.2">
      <c r="A18126" t="str">
        <f t="shared" ca="1" si="1416"/>
        <v>Diagnostics and Preventative</v>
      </c>
      <c r="B18126" t="str">
        <f t="shared" ca="1" si="1417"/>
        <v>Full-mouth x-ray</v>
      </c>
      <c r="C18126">
        <f t="shared" si="1415"/>
        <v>1006</v>
      </c>
      <c r="D18126">
        <f t="shared" ca="1" si="1418"/>
        <v>0</v>
      </c>
      <c r="E18126">
        <f t="shared" ca="1" si="1419"/>
        <v>3</v>
      </c>
    </row>
    <row r="18127" spans="1:5" x14ac:dyDescent="0.2">
      <c r="A18127" t="str">
        <f t="shared" ca="1" si="1416"/>
        <v>Major</v>
      </c>
      <c r="B18127" t="str">
        <f t="shared" ca="1" si="1417"/>
        <v>major restorative</v>
      </c>
      <c r="C18127">
        <f t="shared" si="1415"/>
        <v>1006</v>
      </c>
      <c r="D18127" t="str">
        <f t="shared" ca="1" si="1418"/>
        <v>Single crowns, inlays, onlays</v>
      </c>
      <c r="E18127">
        <f t="shared" ca="1" si="1419"/>
        <v>14</v>
      </c>
    </row>
    <row r="18128" spans="1:5" x14ac:dyDescent="0.2">
      <c r="A18128" t="str">
        <f t="shared" ca="1" si="1416"/>
        <v>Major</v>
      </c>
      <c r="B18128" t="str">
        <f t="shared" ca="1" si="1417"/>
        <v>major restorative</v>
      </c>
      <c r="C18128">
        <f t="shared" si="1415"/>
        <v>1007</v>
      </c>
      <c r="D18128" t="str">
        <f t="shared" ca="1" si="1418"/>
        <v>Single crowns, inlays, onlays</v>
      </c>
      <c r="E18128">
        <f t="shared" ca="1" si="1419"/>
        <v>14</v>
      </c>
    </row>
    <row r="18129" spans="1:5" x14ac:dyDescent="0.2">
      <c r="A18129" t="str">
        <f t="shared" ca="1" si="1416"/>
        <v>Basic</v>
      </c>
      <c r="B18129" t="str">
        <f t="shared" ca="1" si="1417"/>
        <v>basic restorative</v>
      </c>
      <c r="C18129">
        <f t="shared" si="1415"/>
        <v>1007</v>
      </c>
      <c r="D18129" t="str">
        <f t="shared" ca="1" si="1418"/>
        <v>Fillings (amalgam "silver" and composite "white" non-molar)</v>
      </c>
      <c r="E18129">
        <f t="shared" ca="1" si="1419"/>
        <v>8</v>
      </c>
    </row>
    <row r="18130" spans="1:5" x14ac:dyDescent="0.2">
      <c r="A18130" t="str">
        <f t="shared" ca="1" si="1416"/>
        <v>Diagnostics and Preventative</v>
      </c>
      <c r="B18130" t="str">
        <f t="shared" ca="1" si="1417"/>
        <v>Sealants</v>
      </c>
      <c r="C18130">
        <f t="shared" si="1415"/>
        <v>1007</v>
      </c>
      <c r="D18130">
        <f t="shared" ca="1" si="1418"/>
        <v>0</v>
      </c>
      <c r="E18130">
        <f t="shared" ca="1" si="1419"/>
        <v>6</v>
      </c>
    </row>
    <row r="18131" spans="1:5" x14ac:dyDescent="0.2">
      <c r="A18131" t="str">
        <f t="shared" ca="1" si="1416"/>
        <v>Basic</v>
      </c>
      <c r="B18131" t="str">
        <f t="shared" ca="1" si="1417"/>
        <v>basic restorative</v>
      </c>
      <c r="C18131">
        <f t="shared" si="1415"/>
        <v>1007</v>
      </c>
      <c r="D18131" t="str">
        <f t="shared" ca="1" si="1418"/>
        <v>Fillings (amalgam "silver" and composite "white" non-molar)</v>
      </c>
      <c r="E18131">
        <f t="shared" ca="1" si="1419"/>
        <v>8</v>
      </c>
    </row>
    <row r="18132" spans="1:5" x14ac:dyDescent="0.2">
      <c r="A18132" t="str">
        <f t="shared" ca="1" si="1416"/>
        <v>Diagnostics and Preventative</v>
      </c>
      <c r="B18132" t="str">
        <f t="shared" ca="1" si="1417"/>
        <v>Bitewing x-rays</v>
      </c>
      <c r="C18132">
        <f t="shared" si="1415"/>
        <v>1007</v>
      </c>
      <c r="D18132">
        <f t="shared" ca="1" si="1418"/>
        <v>0</v>
      </c>
      <c r="E18132">
        <f t="shared" ca="1" si="1419"/>
        <v>2</v>
      </c>
    </row>
    <row r="18133" spans="1:5" x14ac:dyDescent="0.2">
      <c r="A18133" t="str">
        <f t="shared" ca="1" si="1416"/>
        <v>Diagnostics and Preventative</v>
      </c>
      <c r="B18133" t="str">
        <f t="shared" ca="1" si="1417"/>
        <v>Periodic Exams</v>
      </c>
      <c r="C18133">
        <f t="shared" si="1415"/>
        <v>1007</v>
      </c>
      <c r="D18133">
        <f t="shared" ca="1" si="1418"/>
        <v>0</v>
      </c>
      <c r="E18133">
        <f t="shared" ca="1" si="1419"/>
        <v>1</v>
      </c>
    </row>
    <row r="18134" spans="1:5" x14ac:dyDescent="0.2">
      <c r="A18134" t="str">
        <f t="shared" ca="1" si="1416"/>
        <v>Diagnostics and Preventative</v>
      </c>
      <c r="B18134" t="str">
        <f t="shared" ca="1" si="1417"/>
        <v>Sealants</v>
      </c>
      <c r="C18134">
        <f t="shared" si="1415"/>
        <v>1007</v>
      </c>
      <c r="D18134">
        <f t="shared" ca="1" si="1418"/>
        <v>0</v>
      </c>
      <c r="E18134">
        <f t="shared" ca="1" si="1419"/>
        <v>6</v>
      </c>
    </row>
    <row r="18135" spans="1:5" x14ac:dyDescent="0.2">
      <c r="A18135" t="str">
        <f t="shared" ca="1" si="1416"/>
        <v>Major</v>
      </c>
      <c r="B18135" t="str">
        <f t="shared" ca="1" si="1417"/>
        <v>prosthodontics</v>
      </c>
      <c r="C18135">
        <f t="shared" si="1415"/>
        <v>1007</v>
      </c>
      <c r="D18135" t="str">
        <f t="shared" ca="1" si="1418"/>
        <v>Procedures for replacement of missing teeth by construction or repair of bridges and partial or complete dentures</v>
      </c>
      <c r="E18135">
        <f t="shared" ca="1" si="1419"/>
        <v>15</v>
      </c>
    </row>
    <row r="18136" spans="1:5" x14ac:dyDescent="0.2">
      <c r="A18136" t="str">
        <f t="shared" ca="1" si="1416"/>
        <v>Basic</v>
      </c>
      <c r="B18136" t="str">
        <f t="shared" ca="1" si="1417"/>
        <v>endodontics</v>
      </c>
      <c r="C18136">
        <f t="shared" si="1415"/>
        <v>1007</v>
      </c>
      <c r="D18136" t="str">
        <f t="shared" ca="1" si="1418"/>
        <v>Root canal, pulpal therapy</v>
      </c>
      <c r="E18136">
        <f t="shared" ca="1" si="1419"/>
        <v>10</v>
      </c>
    </row>
    <row r="18137" spans="1:5" x14ac:dyDescent="0.2">
      <c r="A18137" t="str">
        <f t="shared" ca="1" si="1416"/>
        <v>Other</v>
      </c>
      <c r="B18137" t="str">
        <f t="shared" ca="1" si="1417"/>
        <v>Implants</v>
      </c>
      <c r="C18137">
        <f t="shared" si="1415"/>
        <v>1007</v>
      </c>
      <c r="D18137" t="str">
        <f t="shared" ca="1" si="1418"/>
        <v>Implant dental work</v>
      </c>
      <c r="E18137">
        <f t="shared" ca="1" si="1419"/>
        <v>18</v>
      </c>
    </row>
    <row r="18138" spans="1:5" x14ac:dyDescent="0.2">
      <c r="A18138" t="str">
        <f t="shared" ca="1" si="1416"/>
        <v>Diagnostics and Preventative</v>
      </c>
      <c r="B18138" t="str">
        <f t="shared" ca="1" si="1417"/>
        <v>Bitewing x-rays</v>
      </c>
      <c r="C18138">
        <f t="shared" si="1415"/>
        <v>1007</v>
      </c>
      <c r="D18138">
        <f t="shared" ca="1" si="1418"/>
        <v>0</v>
      </c>
      <c r="E18138">
        <f t="shared" ca="1" si="1419"/>
        <v>2</v>
      </c>
    </row>
    <row r="18139" spans="1:5" x14ac:dyDescent="0.2">
      <c r="A18139" t="str">
        <f t="shared" ca="1" si="1416"/>
        <v>Diagnostics and Preventative</v>
      </c>
      <c r="B18139" t="str">
        <f t="shared" ca="1" si="1417"/>
        <v>Periodic Exams</v>
      </c>
      <c r="C18139">
        <f t="shared" si="1415"/>
        <v>1007</v>
      </c>
      <c r="D18139">
        <f t="shared" ca="1" si="1418"/>
        <v>0</v>
      </c>
      <c r="E18139">
        <f t="shared" ca="1" si="1419"/>
        <v>1</v>
      </c>
    </row>
    <row r="18140" spans="1:5" x14ac:dyDescent="0.2">
      <c r="A18140" t="str">
        <f t="shared" ca="1" si="1416"/>
        <v>Basic</v>
      </c>
      <c r="B18140" t="str">
        <f t="shared" ca="1" si="1417"/>
        <v>general anesthesia</v>
      </c>
      <c r="C18140">
        <f t="shared" si="1415"/>
        <v>1007</v>
      </c>
      <c r="D18140" t="str">
        <f t="shared" ca="1" si="1418"/>
        <v>Covered when used in conjunction with covered oral surgical procedures</v>
      </c>
      <c r="E18140">
        <f t="shared" ca="1" si="1419"/>
        <v>13</v>
      </c>
    </row>
    <row r="18141" spans="1:5" x14ac:dyDescent="0.2">
      <c r="A18141" t="str">
        <f t="shared" ca="1" si="1416"/>
        <v>Major</v>
      </c>
      <c r="B18141" t="str">
        <f t="shared" ca="1" si="1417"/>
        <v>temporomandibular joint dysfunction</v>
      </c>
      <c r="C18141">
        <f t="shared" si="1415"/>
        <v>1007</v>
      </c>
      <c r="D18141" t="str">
        <f t="shared" ca="1" si="1418"/>
        <v>Services relating to hinging joints of the jaw</v>
      </c>
      <c r="E18141">
        <f t="shared" ca="1" si="1419"/>
        <v>16</v>
      </c>
    </row>
    <row r="18142" spans="1:5" x14ac:dyDescent="0.2">
      <c r="A18142" t="str">
        <f t="shared" ca="1" si="1416"/>
        <v>Diagnostics and Preventative</v>
      </c>
      <c r="B18142" t="str">
        <f t="shared" ca="1" si="1417"/>
        <v>Bitewing x-rays</v>
      </c>
      <c r="C18142">
        <f t="shared" si="1415"/>
        <v>1007</v>
      </c>
      <c r="D18142">
        <f t="shared" ca="1" si="1418"/>
        <v>0</v>
      </c>
      <c r="E18142">
        <f t="shared" ca="1" si="1419"/>
        <v>2</v>
      </c>
    </row>
    <row r="18143" spans="1:5" x14ac:dyDescent="0.2">
      <c r="A18143" t="str">
        <f t="shared" ca="1" si="1416"/>
        <v>Diagnostics and Preventative</v>
      </c>
      <c r="B18143" t="str">
        <f t="shared" ca="1" si="1417"/>
        <v>Fluoride treatments</v>
      </c>
      <c r="C18143">
        <f t="shared" si="1415"/>
        <v>1007</v>
      </c>
      <c r="D18143">
        <f t="shared" ca="1" si="1418"/>
        <v>0</v>
      </c>
      <c r="E18143">
        <f t="shared" ca="1" si="1419"/>
        <v>5</v>
      </c>
    </row>
    <row r="18144" spans="1:5" x14ac:dyDescent="0.2">
      <c r="A18144" t="str">
        <f t="shared" ca="1" si="1416"/>
        <v>Basic</v>
      </c>
      <c r="B18144" t="str">
        <f t="shared" ca="1" si="1417"/>
        <v>general anesthesia</v>
      </c>
      <c r="C18144">
        <f t="shared" si="1415"/>
        <v>1007</v>
      </c>
      <c r="D18144" t="str">
        <f t="shared" ca="1" si="1418"/>
        <v>Covered when used in conjunction with covered oral surgical procedures</v>
      </c>
      <c r="E18144">
        <f t="shared" ca="1" si="1419"/>
        <v>13</v>
      </c>
    </row>
    <row r="18145" spans="1:5" x14ac:dyDescent="0.2">
      <c r="A18145" t="str">
        <f t="shared" ca="1" si="1416"/>
        <v>Basic</v>
      </c>
      <c r="B18145" t="str">
        <f t="shared" ca="1" si="1417"/>
        <v>surgical periodontics</v>
      </c>
      <c r="C18145">
        <f t="shared" si="1415"/>
        <v>1007</v>
      </c>
      <c r="D18145" t="str">
        <f t="shared" ca="1" si="1418"/>
        <v>Surgical treatment of the gums and supporting structures of the teeth</v>
      </c>
      <c r="E18145">
        <f t="shared" ca="1" si="1419"/>
        <v>11</v>
      </c>
    </row>
    <row r="18146" spans="1:5" x14ac:dyDescent="0.2">
      <c r="A18146" t="str">
        <f t="shared" ca="1" si="1416"/>
        <v>Diagnostics and Preventative</v>
      </c>
      <c r="B18146" t="str">
        <f t="shared" ca="1" si="1417"/>
        <v>Sealants</v>
      </c>
      <c r="C18146">
        <f t="shared" si="1415"/>
        <v>1008</v>
      </c>
      <c r="D18146">
        <f t="shared" ca="1" si="1418"/>
        <v>0</v>
      </c>
      <c r="E18146">
        <f t="shared" ca="1" si="1419"/>
        <v>6</v>
      </c>
    </row>
    <row r="18147" spans="1:5" x14ac:dyDescent="0.2">
      <c r="A18147" t="str">
        <f t="shared" ca="1" si="1416"/>
        <v>Other</v>
      </c>
      <c r="B18147" t="str">
        <f t="shared" ca="1" si="1417"/>
        <v>Implants</v>
      </c>
      <c r="C18147">
        <f t="shared" si="1415"/>
        <v>1008</v>
      </c>
      <c r="D18147" t="str">
        <f t="shared" ca="1" si="1418"/>
        <v>Implant dental work</v>
      </c>
      <c r="E18147">
        <f t="shared" ca="1" si="1419"/>
        <v>18</v>
      </c>
    </row>
    <row r="18148" spans="1:5" x14ac:dyDescent="0.2">
      <c r="A18148" t="str">
        <f t="shared" ca="1" si="1416"/>
        <v>Major</v>
      </c>
      <c r="B18148" t="str">
        <f t="shared" ca="1" si="1417"/>
        <v>major restorative</v>
      </c>
      <c r="C18148">
        <f t="shared" si="1415"/>
        <v>1008</v>
      </c>
      <c r="D18148" t="str">
        <f t="shared" ca="1" si="1418"/>
        <v>Single crowns, inlays, onlays</v>
      </c>
      <c r="E18148">
        <f t="shared" ca="1" si="1419"/>
        <v>14</v>
      </c>
    </row>
    <row r="18149" spans="1:5" x14ac:dyDescent="0.2">
      <c r="A18149" t="str">
        <f t="shared" ca="1" si="1416"/>
        <v>Diagnostics and Preventative</v>
      </c>
      <c r="B18149" t="str">
        <f t="shared" ca="1" si="1417"/>
        <v>Fluoride treatments</v>
      </c>
      <c r="C18149">
        <f t="shared" si="1415"/>
        <v>1008</v>
      </c>
      <c r="D18149">
        <f t="shared" ca="1" si="1418"/>
        <v>0</v>
      </c>
      <c r="E18149">
        <f t="shared" ca="1" si="1419"/>
        <v>5</v>
      </c>
    </row>
    <row r="18150" spans="1:5" x14ac:dyDescent="0.2">
      <c r="A18150" t="str">
        <f t="shared" ca="1" si="1416"/>
        <v>Basic</v>
      </c>
      <c r="B18150" t="str">
        <f t="shared" ca="1" si="1417"/>
        <v>basic restorative</v>
      </c>
      <c r="C18150">
        <f t="shared" si="1415"/>
        <v>1008</v>
      </c>
      <c r="D18150" t="str">
        <f t="shared" ca="1" si="1418"/>
        <v>Fillings (amalgam "silver" and composite "white" non-molar)</v>
      </c>
      <c r="E18150">
        <f t="shared" ca="1" si="1419"/>
        <v>8</v>
      </c>
    </row>
    <row r="18151" spans="1:5" x14ac:dyDescent="0.2">
      <c r="A18151" t="str">
        <f t="shared" ca="1" si="1416"/>
        <v>Major</v>
      </c>
      <c r="B18151" t="str">
        <f t="shared" ca="1" si="1417"/>
        <v>temporomandibular joint dysfunction</v>
      </c>
      <c r="C18151">
        <f t="shared" si="1415"/>
        <v>1008</v>
      </c>
      <c r="D18151" t="str">
        <f t="shared" ca="1" si="1418"/>
        <v>Services relating to hinging joints of the jaw</v>
      </c>
      <c r="E18151">
        <f t="shared" ca="1" si="1419"/>
        <v>16</v>
      </c>
    </row>
    <row r="18152" spans="1:5" x14ac:dyDescent="0.2">
      <c r="A18152" t="str">
        <f t="shared" ca="1" si="1416"/>
        <v>Basic</v>
      </c>
      <c r="B18152" t="str">
        <f t="shared" ca="1" si="1417"/>
        <v>non-surgical periodontics</v>
      </c>
      <c r="C18152">
        <f t="shared" ref="C18152:C18215" si="1420">IF(MOD(ROW(C18152)-2,18)&lt;&gt;0,C18151,C18151+1)</f>
        <v>1008</v>
      </c>
      <c r="D18152" t="str">
        <f t="shared" ca="1" si="1418"/>
        <v xml:space="preserve">Non-surgical treatment of the gums and supporting structures of the teeth </v>
      </c>
      <c r="E18152">
        <f t="shared" ca="1" si="1419"/>
        <v>12</v>
      </c>
    </row>
    <row r="18153" spans="1:5" x14ac:dyDescent="0.2">
      <c r="A18153" t="str">
        <f t="shared" ca="1" si="1416"/>
        <v>Basic</v>
      </c>
      <c r="B18153" t="str">
        <f t="shared" ca="1" si="1417"/>
        <v>endodontics</v>
      </c>
      <c r="C18153">
        <f t="shared" si="1420"/>
        <v>1008</v>
      </c>
      <c r="D18153" t="str">
        <f t="shared" ca="1" si="1418"/>
        <v>Root canal, pulpal therapy</v>
      </c>
      <c r="E18153">
        <f t="shared" ca="1" si="1419"/>
        <v>10</v>
      </c>
    </row>
    <row r="18154" spans="1:5" x14ac:dyDescent="0.2">
      <c r="A18154" t="str">
        <f t="shared" ca="1" si="1416"/>
        <v>Basic</v>
      </c>
      <c r="B18154" t="str">
        <f t="shared" ca="1" si="1417"/>
        <v>surgical periodontics</v>
      </c>
      <c r="C18154">
        <f t="shared" si="1420"/>
        <v>1008</v>
      </c>
      <c r="D18154" t="str">
        <f t="shared" ca="1" si="1418"/>
        <v>Surgical treatment of the gums and supporting structures of the teeth</v>
      </c>
      <c r="E18154">
        <f t="shared" ca="1" si="1419"/>
        <v>11</v>
      </c>
    </row>
    <row r="18155" spans="1:5" x14ac:dyDescent="0.2">
      <c r="A18155" t="str">
        <f t="shared" ca="1" si="1416"/>
        <v>Basic</v>
      </c>
      <c r="B18155" t="str">
        <f t="shared" ca="1" si="1417"/>
        <v>endodontics</v>
      </c>
      <c r="C18155">
        <f t="shared" si="1420"/>
        <v>1008</v>
      </c>
      <c r="D18155" t="str">
        <f t="shared" ca="1" si="1418"/>
        <v>Root canal, pulpal therapy</v>
      </c>
      <c r="E18155">
        <f t="shared" ca="1" si="1419"/>
        <v>10</v>
      </c>
    </row>
    <row r="18156" spans="1:5" x14ac:dyDescent="0.2">
      <c r="A18156" t="str">
        <f t="shared" ca="1" si="1416"/>
        <v>Other</v>
      </c>
      <c r="B18156" t="str">
        <f t="shared" ca="1" si="1417"/>
        <v>Implants</v>
      </c>
      <c r="C18156">
        <f t="shared" si="1420"/>
        <v>1008</v>
      </c>
      <c r="D18156" t="str">
        <f t="shared" ca="1" si="1418"/>
        <v>Implant dental work</v>
      </c>
      <c r="E18156">
        <f t="shared" ca="1" si="1419"/>
        <v>18</v>
      </c>
    </row>
    <row r="18157" spans="1:5" x14ac:dyDescent="0.2">
      <c r="A18157" t="str">
        <f t="shared" ca="1" si="1416"/>
        <v>Basic</v>
      </c>
      <c r="B18157" t="str">
        <f t="shared" ca="1" si="1417"/>
        <v>basic restorative</v>
      </c>
      <c r="C18157">
        <f t="shared" si="1420"/>
        <v>1008</v>
      </c>
      <c r="D18157" t="str">
        <f t="shared" ca="1" si="1418"/>
        <v>Fillings (amalgam "silver" and composite "white" non-molar)</v>
      </c>
      <c r="E18157">
        <f t="shared" ca="1" si="1419"/>
        <v>8</v>
      </c>
    </row>
    <row r="18158" spans="1:5" x14ac:dyDescent="0.2">
      <c r="A18158" t="str">
        <f t="shared" ca="1" si="1416"/>
        <v>Diagnostics and Preventative</v>
      </c>
      <c r="B18158" t="str">
        <f t="shared" ca="1" si="1417"/>
        <v>Bitewing x-rays</v>
      </c>
      <c r="C18158">
        <f t="shared" si="1420"/>
        <v>1008</v>
      </c>
      <c r="D18158">
        <f t="shared" ca="1" si="1418"/>
        <v>0</v>
      </c>
      <c r="E18158">
        <f t="shared" ca="1" si="1419"/>
        <v>2</v>
      </c>
    </row>
    <row r="18159" spans="1:5" x14ac:dyDescent="0.2">
      <c r="A18159" t="str">
        <f t="shared" ca="1" si="1416"/>
        <v>Basic</v>
      </c>
      <c r="B18159" t="str">
        <f t="shared" ca="1" si="1417"/>
        <v>non-surgical periodontics</v>
      </c>
      <c r="C18159">
        <f t="shared" si="1420"/>
        <v>1008</v>
      </c>
      <c r="D18159" t="str">
        <f t="shared" ca="1" si="1418"/>
        <v xml:space="preserve">Non-surgical treatment of the gums and supporting structures of the teeth </v>
      </c>
      <c r="E18159">
        <f t="shared" ca="1" si="1419"/>
        <v>12</v>
      </c>
    </row>
    <row r="18160" spans="1:5" x14ac:dyDescent="0.2">
      <c r="A18160" t="str">
        <f t="shared" ca="1" si="1416"/>
        <v>Diagnostics and Preventative</v>
      </c>
      <c r="B18160" t="str">
        <f t="shared" ca="1" si="1417"/>
        <v>Sealants</v>
      </c>
      <c r="C18160">
        <f t="shared" si="1420"/>
        <v>1008</v>
      </c>
      <c r="D18160">
        <f t="shared" ca="1" si="1418"/>
        <v>0</v>
      </c>
      <c r="E18160">
        <f t="shared" ca="1" si="1419"/>
        <v>6</v>
      </c>
    </row>
    <row r="18161" spans="1:5" x14ac:dyDescent="0.2">
      <c r="A18161" t="str">
        <f t="shared" ca="1" si="1416"/>
        <v>Diagnostics and Preventative</v>
      </c>
      <c r="B18161" t="str">
        <f t="shared" ca="1" si="1417"/>
        <v>Full-mouth x-ray</v>
      </c>
      <c r="C18161">
        <f t="shared" si="1420"/>
        <v>1008</v>
      </c>
      <c r="D18161">
        <f t="shared" ca="1" si="1418"/>
        <v>0</v>
      </c>
      <c r="E18161">
        <f t="shared" ca="1" si="1419"/>
        <v>3</v>
      </c>
    </row>
    <row r="18162" spans="1:5" x14ac:dyDescent="0.2">
      <c r="A18162" t="str">
        <f t="shared" ca="1" si="1416"/>
        <v>Basic</v>
      </c>
      <c r="B18162" t="str">
        <f t="shared" ca="1" si="1417"/>
        <v>basic restorative</v>
      </c>
      <c r="C18162">
        <f t="shared" si="1420"/>
        <v>1008</v>
      </c>
      <c r="D18162" t="str">
        <f t="shared" ca="1" si="1418"/>
        <v>Fillings (amalgam "silver" and composite "white" non-molar)</v>
      </c>
      <c r="E18162">
        <f t="shared" ca="1" si="1419"/>
        <v>8</v>
      </c>
    </row>
    <row r="18163" spans="1:5" x14ac:dyDescent="0.2">
      <c r="A18163" t="str">
        <f t="shared" ca="1" si="1416"/>
        <v>Diagnostics and Preventative</v>
      </c>
      <c r="B18163" t="str">
        <f t="shared" ca="1" si="1417"/>
        <v>Prophylaxis</v>
      </c>
      <c r="C18163">
        <f t="shared" si="1420"/>
        <v>1008</v>
      </c>
      <c r="D18163">
        <f t="shared" ca="1" si="1418"/>
        <v>0</v>
      </c>
      <c r="E18163">
        <f t="shared" ca="1" si="1419"/>
        <v>4</v>
      </c>
    </row>
    <row r="18164" spans="1:5" x14ac:dyDescent="0.2">
      <c r="A18164" t="str">
        <f t="shared" ca="1" si="1416"/>
        <v>Diagnostics and Preventative</v>
      </c>
      <c r="B18164" t="str">
        <f t="shared" ca="1" si="1417"/>
        <v>Fluoride treatments</v>
      </c>
      <c r="C18164">
        <f t="shared" si="1420"/>
        <v>1009</v>
      </c>
      <c r="D18164">
        <f t="shared" ca="1" si="1418"/>
        <v>0</v>
      </c>
      <c r="E18164">
        <f t="shared" ca="1" si="1419"/>
        <v>5</v>
      </c>
    </row>
    <row r="18165" spans="1:5" x14ac:dyDescent="0.2">
      <c r="A18165" t="str">
        <f t="shared" ca="1" si="1416"/>
        <v>Diagnostics and Preventative</v>
      </c>
      <c r="B18165" t="str">
        <f t="shared" ca="1" si="1417"/>
        <v>Periodic Exams</v>
      </c>
      <c r="C18165">
        <f t="shared" si="1420"/>
        <v>1009</v>
      </c>
      <c r="D18165">
        <f t="shared" ca="1" si="1418"/>
        <v>0</v>
      </c>
      <c r="E18165">
        <f t="shared" ca="1" si="1419"/>
        <v>1</v>
      </c>
    </row>
    <row r="18166" spans="1:5" x14ac:dyDescent="0.2">
      <c r="A18166" t="str">
        <f t="shared" ca="1" si="1416"/>
        <v>Diagnostics and Preventative</v>
      </c>
      <c r="B18166" t="str">
        <f t="shared" ca="1" si="1417"/>
        <v>Bitewing x-rays</v>
      </c>
      <c r="C18166">
        <f t="shared" si="1420"/>
        <v>1009</v>
      </c>
      <c r="D18166">
        <f t="shared" ca="1" si="1418"/>
        <v>0</v>
      </c>
      <c r="E18166">
        <f t="shared" ca="1" si="1419"/>
        <v>2</v>
      </c>
    </row>
    <row r="18167" spans="1:5" x14ac:dyDescent="0.2">
      <c r="A18167" t="str">
        <f t="shared" ca="1" si="1416"/>
        <v>Basic</v>
      </c>
      <c r="B18167" t="str">
        <f t="shared" ca="1" si="1417"/>
        <v>endodontics</v>
      </c>
      <c r="C18167">
        <f t="shared" si="1420"/>
        <v>1009</v>
      </c>
      <c r="D18167" t="str">
        <f t="shared" ca="1" si="1418"/>
        <v>Root canal, pulpal therapy</v>
      </c>
      <c r="E18167">
        <f t="shared" ca="1" si="1419"/>
        <v>10</v>
      </c>
    </row>
    <row r="18168" spans="1:5" x14ac:dyDescent="0.2">
      <c r="A18168" t="str">
        <f t="shared" ca="1" si="1416"/>
        <v>Diagnostics and Preventative</v>
      </c>
      <c r="B18168" t="str">
        <f t="shared" ca="1" si="1417"/>
        <v>Fluoride treatments</v>
      </c>
      <c r="C18168">
        <f t="shared" si="1420"/>
        <v>1009</v>
      </c>
      <c r="D18168">
        <f t="shared" ca="1" si="1418"/>
        <v>0</v>
      </c>
      <c r="E18168">
        <f t="shared" ca="1" si="1419"/>
        <v>5</v>
      </c>
    </row>
    <row r="18169" spans="1:5" x14ac:dyDescent="0.2">
      <c r="A18169" t="str">
        <f t="shared" ca="1" si="1416"/>
        <v>Diagnostics and Preventative</v>
      </c>
      <c r="B18169" t="str">
        <f t="shared" ca="1" si="1417"/>
        <v>Periodic Exams</v>
      </c>
      <c r="C18169">
        <f t="shared" si="1420"/>
        <v>1009</v>
      </c>
      <c r="D18169">
        <f t="shared" ca="1" si="1418"/>
        <v>0</v>
      </c>
      <c r="E18169">
        <f t="shared" ca="1" si="1419"/>
        <v>1</v>
      </c>
    </row>
    <row r="18170" spans="1:5" x14ac:dyDescent="0.2">
      <c r="A18170" t="str">
        <f t="shared" ca="1" si="1416"/>
        <v>Basic</v>
      </c>
      <c r="B18170" t="str">
        <f t="shared" ca="1" si="1417"/>
        <v>oral surgery</v>
      </c>
      <c r="C18170">
        <f t="shared" si="1420"/>
        <v>1009</v>
      </c>
      <c r="D18170" t="str">
        <f t="shared" ca="1" si="1418"/>
        <v>Extraction and other surgery procedures, incl. pre- and post-operative care</v>
      </c>
      <c r="E18170">
        <f t="shared" ca="1" si="1419"/>
        <v>9</v>
      </c>
    </row>
    <row r="18171" spans="1:5" x14ac:dyDescent="0.2">
      <c r="A18171" t="str">
        <f t="shared" ca="1" si="1416"/>
        <v>Major</v>
      </c>
      <c r="B18171" t="str">
        <f t="shared" ca="1" si="1417"/>
        <v>major restorative</v>
      </c>
      <c r="C18171">
        <f t="shared" si="1420"/>
        <v>1009</v>
      </c>
      <c r="D18171" t="str">
        <f t="shared" ca="1" si="1418"/>
        <v>Single crowns, inlays, onlays</v>
      </c>
      <c r="E18171">
        <f t="shared" ca="1" si="1419"/>
        <v>14</v>
      </c>
    </row>
    <row r="18172" spans="1:5" x14ac:dyDescent="0.2">
      <c r="A18172" t="str">
        <f t="shared" ca="1" si="1416"/>
        <v>Basic</v>
      </c>
      <c r="B18172" t="str">
        <f t="shared" ca="1" si="1417"/>
        <v>general anesthesia</v>
      </c>
      <c r="C18172">
        <f t="shared" si="1420"/>
        <v>1009</v>
      </c>
      <c r="D18172" t="str">
        <f t="shared" ca="1" si="1418"/>
        <v>Covered when used in conjunction with covered oral surgical procedures</v>
      </c>
      <c r="E18172">
        <f t="shared" ca="1" si="1419"/>
        <v>13</v>
      </c>
    </row>
    <row r="18173" spans="1:5" x14ac:dyDescent="0.2">
      <c r="A18173" t="str">
        <f t="shared" ca="1" si="1416"/>
        <v>Major</v>
      </c>
      <c r="B18173" t="str">
        <f t="shared" ca="1" si="1417"/>
        <v>major restorative</v>
      </c>
      <c r="C18173">
        <f t="shared" si="1420"/>
        <v>1009</v>
      </c>
      <c r="D18173" t="str">
        <f t="shared" ca="1" si="1418"/>
        <v>Single crowns, inlays, onlays</v>
      </c>
      <c r="E18173">
        <f t="shared" ca="1" si="1419"/>
        <v>14</v>
      </c>
    </row>
    <row r="18174" spans="1:5" x14ac:dyDescent="0.2">
      <c r="A18174" t="str">
        <f t="shared" ca="1" si="1416"/>
        <v>Diagnostics and Preventative</v>
      </c>
      <c r="B18174" t="str">
        <f t="shared" ca="1" si="1417"/>
        <v>Periodic Exams</v>
      </c>
      <c r="C18174">
        <f t="shared" si="1420"/>
        <v>1009</v>
      </c>
      <c r="D18174">
        <f t="shared" ca="1" si="1418"/>
        <v>0</v>
      </c>
      <c r="E18174">
        <f t="shared" ca="1" si="1419"/>
        <v>1</v>
      </c>
    </row>
    <row r="18175" spans="1:5" x14ac:dyDescent="0.2">
      <c r="A18175" t="str">
        <f t="shared" ca="1" si="1416"/>
        <v>Major</v>
      </c>
      <c r="B18175" t="str">
        <f t="shared" ca="1" si="1417"/>
        <v>prosthodontics</v>
      </c>
      <c r="C18175">
        <f t="shared" si="1420"/>
        <v>1009</v>
      </c>
      <c r="D18175" t="str">
        <f t="shared" ca="1" si="1418"/>
        <v>Procedures for replacement of missing teeth by construction or repair of bridges and partial or complete dentures</v>
      </c>
      <c r="E18175">
        <f t="shared" ca="1" si="1419"/>
        <v>15</v>
      </c>
    </row>
    <row r="18176" spans="1:5" x14ac:dyDescent="0.2">
      <c r="A18176" t="str">
        <f t="shared" ca="1" si="1416"/>
        <v>Major</v>
      </c>
      <c r="B18176" t="str">
        <f t="shared" ca="1" si="1417"/>
        <v>prosthodontics</v>
      </c>
      <c r="C18176">
        <f t="shared" si="1420"/>
        <v>1009</v>
      </c>
      <c r="D18176" t="str">
        <f t="shared" ca="1" si="1418"/>
        <v>Procedures for replacement of missing teeth by construction or repair of bridges and partial or complete dentures</v>
      </c>
      <c r="E18176">
        <f t="shared" ca="1" si="1419"/>
        <v>15</v>
      </c>
    </row>
    <row r="18177" spans="1:5" x14ac:dyDescent="0.2">
      <c r="A18177" t="str">
        <f t="shared" ca="1" si="1416"/>
        <v>Diagnostics and Preventative</v>
      </c>
      <c r="B18177" t="str">
        <f t="shared" ca="1" si="1417"/>
        <v>Full-mouth x-ray</v>
      </c>
      <c r="C18177">
        <f t="shared" si="1420"/>
        <v>1009</v>
      </c>
      <c r="D18177">
        <f t="shared" ca="1" si="1418"/>
        <v>0</v>
      </c>
      <c r="E18177">
        <f t="shared" ca="1" si="1419"/>
        <v>3</v>
      </c>
    </row>
    <row r="18178" spans="1:5" x14ac:dyDescent="0.2">
      <c r="A18178" t="str">
        <f t="shared" ref="A18178:A18241" ca="1" si="1421">INDEX(services,E18178,1)</f>
        <v>Basic</v>
      </c>
      <c r="B18178" t="str">
        <f t="shared" ref="B18178:B18241" ca="1" si="1422">INDEX(services,E18178,2)</f>
        <v>endodontics</v>
      </c>
      <c r="C18178">
        <f t="shared" si="1420"/>
        <v>1009</v>
      </c>
      <c r="D18178" t="str">
        <f t="shared" ref="D18178:D18241" ca="1" si="1423">INDEX(services,E18178,3)</f>
        <v>Root canal, pulpal therapy</v>
      </c>
      <c r="E18178">
        <f t="shared" ref="E18178:E18241" ca="1" si="1424">RANDBETWEEN(1,ROWS(services))</f>
        <v>10</v>
      </c>
    </row>
    <row r="18179" spans="1:5" x14ac:dyDescent="0.2">
      <c r="A18179" t="str">
        <f t="shared" ca="1" si="1421"/>
        <v>Basic</v>
      </c>
      <c r="B18179" t="str">
        <f t="shared" ca="1" si="1422"/>
        <v>basic restorative</v>
      </c>
      <c r="C18179">
        <f t="shared" si="1420"/>
        <v>1009</v>
      </c>
      <c r="D18179" t="str">
        <f t="shared" ca="1" si="1423"/>
        <v>Fillings (amalgam "silver" and composite "white" non-molar)</v>
      </c>
      <c r="E18179">
        <f t="shared" ca="1" si="1424"/>
        <v>8</v>
      </c>
    </row>
    <row r="18180" spans="1:5" x14ac:dyDescent="0.2">
      <c r="A18180" t="str">
        <f t="shared" ca="1" si="1421"/>
        <v>Diagnostics and Preventative</v>
      </c>
      <c r="B18180" t="str">
        <f t="shared" ca="1" si="1422"/>
        <v>Prophylaxis</v>
      </c>
      <c r="C18180">
        <f t="shared" si="1420"/>
        <v>1009</v>
      </c>
      <c r="D18180">
        <f t="shared" ca="1" si="1423"/>
        <v>0</v>
      </c>
      <c r="E18180">
        <f t="shared" ca="1" si="1424"/>
        <v>4</v>
      </c>
    </row>
    <row r="18181" spans="1:5" x14ac:dyDescent="0.2">
      <c r="A18181" t="str">
        <f t="shared" ca="1" si="1421"/>
        <v>Basic</v>
      </c>
      <c r="B18181" t="str">
        <f t="shared" ca="1" si="1422"/>
        <v>endodontics</v>
      </c>
      <c r="C18181">
        <f t="shared" si="1420"/>
        <v>1009</v>
      </c>
      <c r="D18181" t="str">
        <f t="shared" ca="1" si="1423"/>
        <v>Root canal, pulpal therapy</v>
      </c>
      <c r="E18181">
        <f t="shared" ca="1" si="1424"/>
        <v>10</v>
      </c>
    </row>
    <row r="18182" spans="1:5" x14ac:dyDescent="0.2">
      <c r="A18182" t="str">
        <f t="shared" ca="1" si="1421"/>
        <v>Diagnostics and Preventative</v>
      </c>
      <c r="B18182" t="str">
        <f t="shared" ca="1" si="1422"/>
        <v>Fluoride treatments</v>
      </c>
      <c r="C18182">
        <f t="shared" si="1420"/>
        <v>1010</v>
      </c>
      <c r="D18182">
        <f t="shared" ca="1" si="1423"/>
        <v>0</v>
      </c>
      <c r="E18182">
        <f t="shared" ca="1" si="1424"/>
        <v>5</v>
      </c>
    </row>
    <row r="18183" spans="1:5" x14ac:dyDescent="0.2">
      <c r="A18183" t="str">
        <f t="shared" ca="1" si="1421"/>
        <v>Major</v>
      </c>
      <c r="B18183" t="str">
        <f t="shared" ca="1" si="1422"/>
        <v>prosthodontics</v>
      </c>
      <c r="C18183">
        <f t="shared" si="1420"/>
        <v>1010</v>
      </c>
      <c r="D18183" t="str">
        <f t="shared" ca="1" si="1423"/>
        <v>Procedures for replacement of missing teeth by construction or repair of bridges and partial or complete dentures</v>
      </c>
      <c r="E18183">
        <f t="shared" ca="1" si="1424"/>
        <v>15</v>
      </c>
    </row>
    <row r="18184" spans="1:5" x14ac:dyDescent="0.2">
      <c r="A18184" t="str">
        <f t="shared" ca="1" si="1421"/>
        <v>Basic</v>
      </c>
      <c r="B18184" t="str">
        <f t="shared" ca="1" si="1422"/>
        <v>oral surgery</v>
      </c>
      <c r="C18184">
        <f t="shared" si="1420"/>
        <v>1010</v>
      </c>
      <c r="D18184" t="str">
        <f t="shared" ca="1" si="1423"/>
        <v>Extraction and other surgery procedures, incl. pre- and post-operative care</v>
      </c>
      <c r="E18184">
        <f t="shared" ca="1" si="1424"/>
        <v>9</v>
      </c>
    </row>
    <row r="18185" spans="1:5" x14ac:dyDescent="0.2">
      <c r="A18185" t="str">
        <f t="shared" ca="1" si="1421"/>
        <v>Diagnostics and Preventative</v>
      </c>
      <c r="B18185" t="str">
        <f t="shared" ca="1" si="1422"/>
        <v>Prophylaxis</v>
      </c>
      <c r="C18185">
        <f t="shared" si="1420"/>
        <v>1010</v>
      </c>
      <c r="D18185">
        <f t="shared" ca="1" si="1423"/>
        <v>0</v>
      </c>
      <c r="E18185">
        <f t="shared" ca="1" si="1424"/>
        <v>4</v>
      </c>
    </row>
    <row r="18186" spans="1:5" x14ac:dyDescent="0.2">
      <c r="A18186" t="str">
        <f t="shared" ca="1" si="1421"/>
        <v>Basic</v>
      </c>
      <c r="B18186" t="str">
        <f t="shared" ca="1" si="1422"/>
        <v>general anesthesia</v>
      </c>
      <c r="C18186">
        <f t="shared" si="1420"/>
        <v>1010</v>
      </c>
      <c r="D18186" t="str">
        <f t="shared" ca="1" si="1423"/>
        <v>Covered when used in conjunction with covered oral surgical procedures</v>
      </c>
      <c r="E18186">
        <f t="shared" ca="1" si="1424"/>
        <v>13</v>
      </c>
    </row>
    <row r="18187" spans="1:5" x14ac:dyDescent="0.2">
      <c r="A18187" t="str">
        <f t="shared" ca="1" si="1421"/>
        <v>Basic</v>
      </c>
      <c r="B18187" t="str">
        <f t="shared" ca="1" si="1422"/>
        <v>basic restorative</v>
      </c>
      <c r="C18187">
        <f t="shared" si="1420"/>
        <v>1010</v>
      </c>
      <c r="D18187" t="str">
        <f t="shared" ca="1" si="1423"/>
        <v>Fillings (amalgam "silver" and composite "white" non-molar)</v>
      </c>
      <c r="E18187">
        <f t="shared" ca="1" si="1424"/>
        <v>8</v>
      </c>
    </row>
    <row r="18188" spans="1:5" x14ac:dyDescent="0.2">
      <c r="A18188" t="str">
        <f t="shared" ca="1" si="1421"/>
        <v>Diagnostics and Preventative</v>
      </c>
      <c r="B18188" t="str">
        <f t="shared" ca="1" si="1422"/>
        <v>Periodic Exams</v>
      </c>
      <c r="C18188">
        <f t="shared" si="1420"/>
        <v>1010</v>
      </c>
      <c r="D18188">
        <f t="shared" ca="1" si="1423"/>
        <v>0</v>
      </c>
      <c r="E18188">
        <f t="shared" ca="1" si="1424"/>
        <v>1</v>
      </c>
    </row>
    <row r="18189" spans="1:5" x14ac:dyDescent="0.2">
      <c r="A18189" t="str">
        <f t="shared" ca="1" si="1421"/>
        <v>Basic</v>
      </c>
      <c r="B18189" t="str">
        <f t="shared" ca="1" si="1422"/>
        <v>general anesthesia</v>
      </c>
      <c r="C18189">
        <f t="shared" si="1420"/>
        <v>1010</v>
      </c>
      <c r="D18189" t="str">
        <f t="shared" ca="1" si="1423"/>
        <v>Covered when used in conjunction with covered oral surgical procedures</v>
      </c>
      <c r="E18189">
        <f t="shared" ca="1" si="1424"/>
        <v>13</v>
      </c>
    </row>
    <row r="18190" spans="1:5" x14ac:dyDescent="0.2">
      <c r="A18190" t="str">
        <f t="shared" ca="1" si="1421"/>
        <v>Basic</v>
      </c>
      <c r="B18190" t="str">
        <f t="shared" ca="1" si="1422"/>
        <v>endodontics</v>
      </c>
      <c r="C18190">
        <f t="shared" si="1420"/>
        <v>1010</v>
      </c>
      <c r="D18190" t="str">
        <f t="shared" ca="1" si="1423"/>
        <v>Root canal, pulpal therapy</v>
      </c>
      <c r="E18190">
        <f t="shared" ca="1" si="1424"/>
        <v>10</v>
      </c>
    </row>
    <row r="18191" spans="1:5" x14ac:dyDescent="0.2">
      <c r="A18191" t="str">
        <f t="shared" ca="1" si="1421"/>
        <v>Diagnostics and Preventative</v>
      </c>
      <c r="B18191" t="str">
        <f t="shared" ca="1" si="1422"/>
        <v>Space Maintainers</v>
      </c>
      <c r="C18191">
        <f t="shared" si="1420"/>
        <v>1010</v>
      </c>
      <c r="D18191">
        <f t="shared" ca="1" si="1423"/>
        <v>0</v>
      </c>
      <c r="E18191">
        <f t="shared" ca="1" si="1424"/>
        <v>7</v>
      </c>
    </row>
    <row r="18192" spans="1:5" x14ac:dyDescent="0.2">
      <c r="A18192" t="str">
        <f t="shared" ca="1" si="1421"/>
        <v>Diagnostics and Preventative</v>
      </c>
      <c r="B18192" t="str">
        <f t="shared" ca="1" si="1422"/>
        <v>Full-mouth x-ray</v>
      </c>
      <c r="C18192">
        <f t="shared" si="1420"/>
        <v>1010</v>
      </c>
      <c r="D18192">
        <f t="shared" ca="1" si="1423"/>
        <v>0</v>
      </c>
      <c r="E18192">
        <f t="shared" ca="1" si="1424"/>
        <v>3</v>
      </c>
    </row>
    <row r="18193" spans="1:5" x14ac:dyDescent="0.2">
      <c r="A18193" t="str">
        <f t="shared" ca="1" si="1421"/>
        <v>Diagnostics and Preventative</v>
      </c>
      <c r="B18193" t="str">
        <f t="shared" ca="1" si="1422"/>
        <v>Fluoride treatments</v>
      </c>
      <c r="C18193">
        <f t="shared" si="1420"/>
        <v>1010</v>
      </c>
      <c r="D18193">
        <f t="shared" ca="1" si="1423"/>
        <v>0</v>
      </c>
      <c r="E18193">
        <f t="shared" ca="1" si="1424"/>
        <v>5</v>
      </c>
    </row>
    <row r="18194" spans="1:5" x14ac:dyDescent="0.2">
      <c r="A18194" t="str">
        <f t="shared" ca="1" si="1421"/>
        <v>Diagnostics and Preventative</v>
      </c>
      <c r="B18194" t="str">
        <f t="shared" ca="1" si="1422"/>
        <v>Fluoride treatments</v>
      </c>
      <c r="C18194">
        <f t="shared" si="1420"/>
        <v>1010</v>
      </c>
      <c r="D18194">
        <f t="shared" ca="1" si="1423"/>
        <v>0</v>
      </c>
      <c r="E18194">
        <f t="shared" ca="1" si="1424"/>
        <v>5</v>
      </c>
    </row>
    <row r="18195" spans="1:5" x14ac:dyDescent="0.2">
      <c r="A18195" t="str">
        <f t="shared" ca="1" si="1421"/>
        <v>Orthodontics</v>
      </c>
      <c r="B18195" t="str">
        <f t="shared" ca="1" si="1422"/>
        <v>orthodontics</v>
      </c>
      <c r="C18195">
        <f t="shared" si="1420"/>
        <v>1010</v>
      </c>
      <c r="D18195" t="str">
        <f t="shared" ca="1" si="1423"/>
        <v>For eligible dependents to age 19</v>
      </c>
      <c r="E18195">
        <f t="shared" ca="1" si="1424"/>
        <v>17</v>
      </c>
    </row>
    <row r="18196" spans="1:5" x14ac:dyDescent="0.2">
      <c r="A18196" t="str">
        <f t="shared" ca="1" si="1421"/>
        <v>Diagnostics and Preventative</v>
      </c>
      <c r="B18196" t="str">
        <f t="shared" ca="1" si="1422"/>
        <v>Space Maintainers</v>
      </c>
      <c r="C18196">
        <f t="shared" si="1420"/>
        <v>1010</v>
      </c>
      <c r="D18196">
        <f t="shared" ca="1" si="1423"/>
        <v>0</v>
      </c>
      <c r="E18196">
        <f t="shared" ca="1" si="1424"/>
        <v>7</v>
      </c>
    </row>
    <row r="18197" spans="1:5" x14ac:dyDescent="0.2">
      <c r="A18197" t="str">
        <f t="shared" ca="1" si="1421"/>
        <v>Diagnostics and Preventative</v>
      </c>
      <c r="B18197" t="str">
        <f t="shared" ca="1" si="1422"/>
        <v>Bitewing x-rays</v>
      </c>
      <c r="C18197">
        <f t="shared" si="1420"/>
        <v>1010</v>
      </c>
      <c r="D18197">
        <f t="shared" ca="1" si="1423"/>
        <v>0</v>
      </c>
      <c r="E18197">
        <f t="shared" ca="1" si="1424"/>
        <v>2</v>
      </c>
    </row>
    <row r="18198" spans="1:5" x14ac:dyDescent="0.2">
      <c r="A18198" t="str">
        <f t="shared" ca="1" si="1421"/>
        <v>Other</v>
      </c>
      <c r="B18198" t="str">
        <f t="shared" ca="1" si="1422"/>
        <v>Implants</v>
      </c>
      <c r="C18198">
        <f t="shared" si="1420"/>
        <v>1010</v>
      </c>
      <c r="D18198" t="str">
        <f t="shared" ca="1" si="1423"/>
        <v>Implant dental work</v>
      </c>
      <c r="E18198">
        <f t="shared" ca="1" si="1424"/>
        <v>18</v>
      </c>
    </row>
    <row r="18199" spans="1:5" x14ac:dyDescent="0.2">
      <c r="A18199" t="str">
        <f t="shared" ca="1" si="1421"/>
        <v>Other</v>
      </c>
      <c r="B18199" t="str">
        <f t="shared" ca="1" si="1422"/>
        <v>Implants</v>
      </c>
      <c r="C18199">
        <f t="shared" si="1420"/>
        <v>1010</v>
      </c>
      <c r="D18199" t="str">
        <f t="shared" ca="1" si="1423"/>
        <v>Implant dental work</v>
      </c>
      <c r="E18199">
        <f t="shared" ca="1" si="1424"/>
        <v>18</v>
      </c>
    </row>
    <row r="18200" spans="1:5" x14ac:dyDescent="0.2">
      <c r="A18200" t="str">
        <f t="shared" ca="1" si="1421"/>
        <v>Diagnostics and Preventative</v>
      </c>
      <c r="B18200" t="str">
        <f t="shared" ca="1" si="1422"/>
        <v>Space Maintainers</v>
      </c>
      <c r="C18200">
        <f t="shared" si="1420"/>
        <v>1011</v>
      </c>
      <c r="D18200">
        <f t="shared" ca="1" si="1423"/>
        <v>0</v>
      </c>
      <c r="E18200">
        <f t="shared" ca="1" si="1424"/>
        <v>7</v>
      </c>
    </row>
    <row r="18201" spans="1:5" x14ac:dyDescent="0.2">
      <c r="A18201" t="str">
        <f t="shared" ca="1" si="1421"/>
        <v>Basic</v>
      </c>
      <c r="B18201" t="str">
        <f t="shared" ca="1" si="1422"/>
        <v>general anesthesia</v>
      </c>
      <c r="C18201">
        <f t="shared" si="1420"/>
        <v>1011</v>
      </c>
      <c r="D18201" t="str">
        <f t="shared" ca="1" si="1423"/>
        <v>Covered when used in conjunction with covered oral surgical procedures</v>
      </c>
      <c r="E18201">
        <f t="shared" ca="1" si="1424"/>
        <v>13</v>
      </c>
    </row>
    <row r="18202" spans="1:5" x14ac:dyDescent="0.2">
      <c r="A18202" t="str">
        <f t="shared" ca="1" si="1421"/>
        <v>Major</v>
      </c>
      <c r="B18202" t="str">
        <f t="shared" ca="1" si="1422"/>
        <v>prosthodontics</v>
      </c>
      <c r="C18202">
        <f t="shared" si="1420"/>
        <v>1011</v>
      </c>
      <c r="D18202" t="str">
        <f t="shared" ca="1" si="1423"/>
        <v>Procedures for replacement of missing teeth by construction or repair of bridges and partial or complete dentures</v>
      </c>
      <c r="E18202">
        <f t="shared" ca="1" si="1424"/>
        <v>15</v>
      </c>
    </row>
    <row r="18203" spans="1:5" x14ac:dyDescent="0.2">
      <c r="A18203" t="str">
        <f t="shared" ca="1" si="1421"/>
        <v>Basic</v>
      </c>
      <c r="B18203" t="str">
        <f t="shared" ca="1" si="1422"/>
        <v>basic restorative</v>
      </c>
      <c r="C18203">
        <f t="shared" si="1420"/>
        <v>1011</v>
      </c>
      <c r="D18203" t="str">
        <f t="shared" ca="1" si="1423"/>
        <v>Fillings (amalgam "silver" and composite "white" non-molar)</v>
      </c>
      <c r="E18203">
        <f t="shared" ca="1" si="1424"/>
        <v>8</v>
      </c>
    </row>
    <row r="18204" spans="1:5" x14ac:dyDescent="0.2">
      <c r="A18204" t="str">
        <f t="shared" ca="1" si="1421"/>
        <v>Major</v>
      </c>
      <c r="B18204" t="str">
        <f t="shared" ca="1" si="1422"/>
        <v>major restorative</v>
      </c>
      <c r="C18204">
        <f t="shared" si="1420"/>
        <v>1011</v>
      </c>
      <c r="D18204" t="str">
        <f t="shared" ca="1" si="1423"/>
        <v>Single crowns, inlays, onlays</v>
      </c>
      <c r="E18204">
        <f t="shared" ca="1" si="1424"/>
        <v>14</v>
      </c>
    </row>
    <row r="18205" spans="1:5" x14ac:dyDescent="0.2">
      <c r="A18205" t="str">
        <f t="shared" ca="1" si="1421"/>
        <v>Basic</v>
      </c>
      <c r="B18205" t="str">
        <f t="shared" ca="1" si="1422"/>
        <v>oral surgery</v>
      </c>
      <c r="C18205">
        <f t="shared" si="1420"/>
        <v>1011</v>
      </c>
      <c r="D18205" t="str">
        <f t="shared" ca="1" si="1423"/>
        <v>Extraction and other surgery procedures, incl. pre- and post-operative care</v>
      </c>
      <c r="E18205">
        <f t="shared" ca="1" si="1424"/>
        <v>9</v>
      </c>
    </row>
    <row r="18206" spans="1:5" x14ac:dyDescent="0.2">
      <c r="A18206" t="str">
        <f t="shared" ca="1" si="1421"/>
        <v>Basic</v>
      </c>
      <c r="B18206" t="str">
        <f t="shared" ca="1" si="1422"/>
        <v>non-surgical periodontics</v>
      </c>
      <c r="C18206">
        <f t="shared" si="1420"/>
        <v>1011</v>
      </c>
      <c r="D18206" t="str">
        <f t="shared" ca="1" si="1423"/>
        <v xml:space="preserve">Non-surgical treatment of the gums and supporting structures of the teeth </v>
      </c>
      <c r="E18206">
        <f t="shared" ca="1" si="1424"/>
        <v>12</v>
      </c>
    </row>
    <row r="18207" spans="1:5" x14ac:dyDescent="0.2">
      <c r="A18207" t="str">
        <f t="shared" ca="1" si="1421"/>
        <v>Basic</v>
      </c>
      <c r="B18207" t="str">
        <f t="shared" ca="1" si="1422"/>
        <v>oral surgery</v>
      </c>
      <c r="C18207">
        <f t="shared" si="1420"/>
        <v>1011</v>
      </c>
      <c r="D18207" t="str">
        <f t="shared" ca="1" si="1423"/>
        <v>Extraction and other surgery procedures, incl. pre- and post-operative care</v>
      </c>
      <c r="E18207">
        <f t="shared" ca="1" si="1424"/>
        <v>9</v>
      </c>
    </row>
    <row r="18208" spans="1:5" x14ac:dyDescent="0.2">
      <c r="A18208" t="str">
        <f t="shared" ca="1" si="1421"/>
        <v>Major</v>
      </c>
      <c r="B18208" t="str">
        <f t="shared" ca="1" si="1422"/>
        <v>temporomandibular joint dysfunction</v>
      </c>
      <c r="C18208">
        <f t="shared" si="1420"/>
        <v>1011</v>
      </c>
      <c r="D18208" t="str">
        <f t="shared" ca="1" si="1423"/>
        <v>Services relating to hinging joints of the jaw</v>
      </c>
      <c r="E18208">
        <f t="shared" ca="1" si="1424"/>
        <v>16</v>
      </c>
    </row>
    <row r="18209" spans="1:5" x14ac:dyDescent="0.2">
      <c r="A18209" t="str">
        <f t="shared" ca="1" si="1421"/>
        <v>Basic</v>
      </c>
      <c r="B18209" t="str">
        <f t="shared" ca="1" si="1422"/>
        <v>endodontics</v>
      </c>
      <c r="C18209">
        <f t="shared" si="1420"/>
        <v>1011</v>
      </c>
      <c r="D18209" t="str">
        <f t="shared" ca="1" si="1423"/>
        <v>Root canal, pulpal therapy</v>
      </c>
      <c r="E18209">
        <f t="shared" ca="1" si="1424"/>
        <v>10</v>
      </c>
    </row>
    <row r="18210" spans="1:5" x14ac:dyDescent="0.2">
      <c r="A18210" t="str">
        <f t="shared" ca="1" si="1421"/>
        <v>Diagnostics and Preventative</v>
      </c>
      <c r="B18210" t="str">
        <f t="shared" ca="1" si="1422"/>
        <v>Prophylaxis</v>
      </c>
      <c r="C18210">
        <f t="shared" si="1420"/>
        <v>1011</v>
      </c>
      <c r="D18210">
        <f t="shared" ca="1" si="1423"/>
        <v>0</v>
      </c>
      <c r="E18210">
        <f t="shared" ca="1" si="1424"/>
        <v>4</v>
      </c>
    </row>
    <row r="18211" spans="1:5" x14ac:dyDescent="0.2">
      <c r="A18211" t="str">
        <f t="shared" ca="1" si="1421"/>
        <v>Major</v>
      </c>
      <c r="B18211" t="str">
        <f t="shared" ca="1" si="1422"/>
        <v>prosthodontics</v>
      </c>
      <c r="C18211">
        <f t="shared" si="1420"/>
        <v>1011</v>
      </c>
      <c r="D18211" t="str">
        <f t="shared" ca="1" si="1423"/>
        <v>Procedures for replacement of missing teeth by construction or repair of bridges and partial or complete dentures</v>
      </c>
      <c r="E18211">
        <f t="shared" ca="1" si="1424"/>
        <v>15</v>
      </c>
    </row>
    <row r="18212" spans="1:5" x14ac:dyDescent="0.2">
      <c r="A18212" t="str">
        <f t="shared" ca="1" si="1421"/>
        <v>Basic</v>
      </c>
      <c r="B18212" t="str">
        <f t="shared" ca="1" si="1422"/>
        <v>basic restorative</v>
      </c>
      <c r="C18212">
        <f t="shared" si="1420"/>
        <v>1011</v>
      </c>
      <c r="D18212" t="str">
        <f t="shared" ca="1" si="1423"/>
        <v>Fillings (amalgam "silver" and composite "white" non-molar)</v>
      </c>
      <c r="E18212">
        <f t="shared" ca="1" si="1424"/>
        <v>8</v>
      </c>
    </row>
    <row r="18213" spans="1:5" x14ac:dyDescent="0.2">
      <c r="A18213" t="str">
        <f t="shared" ca="1" si="1421"/>
        <v>Major</v>
      </c>
      <c r="B18213" t="str">
        <f t="shared" ca="1" si="1422"/>
        <v>temporomandibular joint dysfunction</v>
      </c>
      <c r="C18213">
        <f t="shared" si="1420"/>
        <v>1011</v>
      </c>
      <c r="D18213" t="str">
        <f t="shared" ca="1" si="1423"/>
        <v>Services relating to hinging joints of the jaw</v>
      </c>
      <c r="E18213">
        <f t="shared" ca="1" si="1424"/>
        <v>16</v>
      </c>
    </row>
    <row r="18214" spans="1:5" x14ac:dyDescent="0.2">
      <c r="A18214" t="str">
        <f t="shared" ca="1" si="1421"/>
        <v>Diagnostics and Preventative</v>
      </c>
      <c r="B18214" t="str">
        <f t="shared" ca="1" si="1422"/>
        <v>Prophylaxis</v>
      </c>
      <c r="C18214">
        <f t="shared" si="1420"/>
        <v>1011</v>
      </c>
      <c r="D18214">
        <f t="shared" ca="1" si="1423"/>
        <v>0</v>
      </c>
      <c r="E18214">
        <f t="shared" ca="1" si="1424"/>
        <v>4</v>
      </c>
    </row>
    <row r="18215" spans="1:5" x14ac:dyDescent="0.2">
      <c r="A18215" t="str">
        <f t="shared" ca="1" si="1421"/>
        <v>Major</v>
      </c>
      <c r="B18215" t="str">
        <f t="shared" ca="1" si="1422"/>
        <v>major restorative</v>
      </c>
      <c r="C18215">
        <f t="shared" si="1420"/>
        <v>1011</v>
      </c>
      <c r="D18215" t="str">
        <f t="shared" ca="1" si="1423"/>
        <v>Single crowns, inlays, onlays</v>
      </c>
      <c r="E18215">
        <f t="shared" ca="1" si="1424"/>
        <v>14</v>
      </c>
    </row>
    <row r="18216" spans="1:5" x14ac:dyDescent="0.2">
      <c r="A18216" t="str">
        <f t="shared" ca="1" si="1421"/>
        <v>Major</v>
      </c>
      <c r="B18216" t="str">
        <f t="shared" ca="1" si="1422"/>
        <v>major restorative</v>
      </c>
      <c r="C18216">
        <f t="shared" ref="C18216:C18279" si="1425">IF(MOD(ROW(C18216)-2,18)&lt;&gt;0,C18215,C18215+1)</f>
        <v>1011</v>
      </c>
      <c r="D18216" t="str">
        <f t="shared" ca="1" si="1423"/>
        <v>Single crowns, inlays, onlays</v>
      </c>
      <c r="E18216">
        <f t="shared" ca="1" si="1424"/>
        <v>14</v>
      </c>
    </row>
    <row r="18217" spans="1:5" x14ac:dyDescent="0.2">
      <c r="A18217" t="str">
        <f t="shared" ca="1" si="1421"/>
        <v>Major</v>
      </c>
      <c r="B18217" t="str">
        <f t="shared" ca="1" si="1422"/>
        <v>major restorative</v>
      </c>
      <c r="C18217">
        <f t="shared" si="1425"/>
        <v>1011</v>
      </c>
      <c r="D18217" t="str">
        <f t="shared" ca="1" si="1423"/>
        <v>Single crowns, inlays, onlays</v>
      </c>
      <c r="E18217">
        <f t="shared" ca="1" si="1424"/>
        <v>14</v>
      </c>
    </row>
    <row r="18218" spans="1:5" x14ac:dyDescent="0.2">
      <c r="A18218" t="str">
        <f t="shared" ca="1" si="1421"/>
        <v>Diagnostics and Preventative</v>
      </c>
      <c r="B18218" t="str">
        <f t="shared" ca="1" si="1422"/>
        <v>Prophylaxis</v>
      </c>
      <c r="C18218">
        <f t="shared" si="1425"/>
        <v>1012</v>
      </c>
      <c r="D18218">
        <f t="shared" ca="1" si="1423"/>
        <v>0</v>
      </c>
      <c r="E18218">
        <f t="shared" ca="1" si="1424"/>
        <v>4</v>
      </c>
    </row>
    <row r="18219" spans="1:5" x14ac:dyDescent="0.2">
      <c r="A18219" t="str">
        <f t="shared" ca="1" si="1421"/>
        <v>Major</v>
      </c>
      <c r="B18219" t="str">
        <f t="shared" ca="1" si="1422"/>
        <v>prosthodontics</v>
      </c>
      <c r="C18219">
        <f t="shared" si="1425"/>
        <v>1012</v>
      </c>
      <c r="D18219" t="str">
        <f t="shared" ca="1" si="1423"/>
        <v>Procedures for replacement of missing teeth by construction or repair of bridges and partial or complete dentures</v>
      </c>
      <c r="E18219">
        <f t="shared" ca="1" si="1424"/>
        <v>15</v>
      </c>
    </row>
    <row r="18220" spans="1:5" x14ac:dyDescent="0.2">
      <c r="A18220" t="str">
        <f t="shared" ca="1" si="1421"/>
        <v>Basic</v>
      </c>
      <c r="B18220" t="str">
        <f t="shared" ca="1" si="1422"/>
        <v>oral surgery</v>
      </c>
      <c r="C18220">
        <f t="shared" si="1425"/>
        <v>1012</v>
      </c>
      <c r="D18220" t="str">
        <f t="shared" ca="1" si="1423"/>
        <v>Extraction and other surgery procedures, incl. pre- and post-operative care</v>
      </c>
      <c r="E18220">
        <f t="shared" ca="1" si="1424"/>
        <v>9</v>
      </c>
    </row>
    <row r="18221" spans="1:5" x14ac:dyDescent="0.2">
      <c r="A18221" t="str">
        <f t="shared" ca="1" si="1421"/>
        <v>Orthodontics</v>
      </c>
      <c r="B18221" t="str">
        <f t="shared" ca="1" si="1422"/>
        <v>orthodontics</v>
      </c>
      <c r="C18221">
        <f t="shared" si="1425"/>
        <v>1012</v>
      </c>
      <c r="D18221" t="str">
        <f t="shared" ca="1" si="1423"/>
        <v>For eligible dependents to age 19</v>
      </c>
      <c r="E18221">
        <f t="shared" ca="1" si="1424"/>
        <v>17</v>
      </c>
    </row>
    <row r="18222" spans="1:5" x14ac:dyDescent="0.2">
      <c r="A18222" t="str">
        <f t="shared" ca="1" si="1421"/>
        <v>Diagnostics and Preventative</v>
      </c>
      <c r="B18222" t="str">
        <f t="shared" ca="1" si="1422"/>
        <v>Fluoride treatments</v>
      </c>
      <c r="C18222">
        <f t="shared" si="1425"/>
        <v>1012</v>
      </c>
      <c r="D18222">
        <f t="shared" ca="1" si="1423"/>
        <v>0</v>
      </c>
      <c r="E18222">
        <f t="shared" ca="1" si="1424"/>
        <v>5</v>
      </c>
    </row>
    <row r="18223" spans="1:5" x14ac:dyDescent="0.2">
      <c r="A18223" t="str">
        <f t="shared" ca="1" si="1421"/>
        <v>Basic</v>
      </c>
      <c r="B18223" t="str">
        <f t="shared" ca="1" si="1422"/>
        <v>endodontics</v>
      </c>
      <c r="C18223">
        <f t="shared" si="1425"/>
        <v>1012</v>
      </c>
      <c r="D18223" t="str">
        <f t="shared" ca="1" si="1423"/>
        <v>Root canal, pulpal therapy</v>
      </c>
      <c r="E18223">
        <f t="shared" ca="1" si="1424"/>
        <v>10</v>
      </c>
    </row>
    <row r="18224" spans="1:5" x14ac:dyDescent="0.2">
      <c r="A18224" t="str">
        <f t="shared" ca="1" si="1421"/>
        <v>Major</v>
      </c>
      <c r="B18224" t="str">
        <f t="shared" ca="1" si="1422"/>
        <v>major restorative</v>
      </c>
      <c r="C18224">
        <f t="shared" si="1425"/>
        <v>1012</v>
      </c>
      <c r="D18224" t="str">
        <f t="shared" ca="1" si="1423"/>
        <v>Single crowns, inlays, onlays</v>
      </c>
      <c r="E18224">
        <f t="shared" ca="1" si="1424"/>
        <v>14</v>
      </c>
    </row>
    <row r="18225" spans="1:5" x14ac:dyDescent="0.2">
      <c r="A18225" t="str">
        <f t="shared" ca="1" si="1421"/>
        <v>Basic</v>
      </c>
      <c r="B18225" t="str">
        <f t="shared" ca="1" si="1422"/>
        <v>non-surgical periodontics</v>
      </c>
      <c r="C18225">
        <f t="shared" si="1425"/>
        <v>1012</v>
      </c>
      <c r="D18225" t="str">
        <f t="shared" ca="1" si="1423"/>
        <v xml:space="preserve">Non-surgical treatment of the gums and supporting structures of the teeth </v>
      </c>
      <c r="E18225">
        <f t="shared" ca="1" si="1424"/>
        <v>12</v>
      </c>
    </row>
    <row r="18226" spans="1:5" x14ac:dyDescent="0.2">
      <c r="A18226" t="str">
        <f t="shared" ca="1" si="1421"/>
        <v>Basic</v>
      </c>
      <c r="B18226" t="str">
        <f t="shared" ca="1" si="1422"/>
        <v>basic restorative</v>
      </c>
      <c r="C18226">
        <f t="shared" si="1425"/>
        <v>1012</v>
      </c>
      <c r="D18226" t="str">
        <f t="shared" ca="1" si="1423"/>
        <v>Fillings (amalgam "silver" and composite "white" non-molar)</v>
      </c>
      <c r="E18226">
        <f t="shared" ca="1" si="1424"/>
        <v>8</v>
      </c>
    </row>
    <row r="18227" spans="1:5" x14ac:dyDescent="0.2">
      <c r="A18227" t="str">
        <f t="shared" ca="1" si="1421"/>
        <v>Major</v>
      </c>
      <c r="B18227" t="str">
        <f t="shared" ca="1" si="1422"/>
        <v>temporomandibular joint dysfunction</v>
      </c>
      <c r="C18227">
        <f t="shared" si="1425"/>
        <v>1012</v>
      </c>
      <c r="D18227" t="str">
        <f t="shared" ca="1" si="1423"/>
        <v>Services relating to hinging joints of the jaw</v>
      </c>
      <c r="E18227">
        <f t="shared" ca="1" si="1424"/>
        <v>16</v>
      </c>
    </row>
    <row r="18228" spans="1:5" x14ac:dyDescent="0.2">
      <c r="A18228" t="str">
        <f t="shared" ca="1" si="1421"/>
        <v>Diagnostics and Preventative</v>
      </c>
      <c r="B18228" t="str">
        <f t="shared" ca="1" si="1422"/>
        <v>Bitewing x-rays</v>
      </c>
      <c r="C18228">
        <f t="shared" si="1425"/>
        <v>1012</v>
      </c>
      <c r="D18228">
        <f t="shared" ca="1" si="1423"/>
        <v>0</v>
      </c>
      <c r="E18228">
        <f t="shared" ca="1" si="1424"/>
        <v>2</v>
      </c>
    </row>
    <row r="18229" spans="1:5" x14ac:dyDescent="0.2">
      <c r="A18229" t="str">
        <f t="shared" ca="1" si="1421"/>
        <v>Diagnostics and Preventative</v>
      </c>
      <c r="B18229" t="str">
        <f t="shared" ca="1" si="1422"/>
        <v>Periodic Exams</v>
      </c>
      <c r="C18229">
        <f t="shared" si="1425"/>
        <v>1012</v>
      </c>
      <c r="D18229">
        <f t="shared" ca="1" si="1423"/>
        <v>0</v>
      </c>
      <c r="E18229">
        <f t="shared" ca="1" si="1424"/>
        <v>1</v>
      </c>
    </row>
    <row r="18230" spans="1:5" x14ac:dyDescent="0.2">
      <c r="A18230" t="str">
        <f t="shared" ca="1" si="1421"/>
        <v>Basic</v>
      </c>
      <c r="B18230" t="str">
        <f t="shared" ca="1" si="1422"/>
        <v>surgical periodontics</v>
      </c>
      <c r="C18230">
        <f t="shared" si="1425"/>
        <v>1012</v>
      </c>
      <c r="D18230" t="str">
        <f t="shared" ca="1" si="1423"/>
        <v>Surgical treatment of the gums and supporting structures of the teeth</v>
      </c>
      <c r="E18230">
        <f t="shared" ca="1" si="1424"/>
        <v>11</v>
      </c>
    </row>
    <row r="18231" spans="1:5" x14ac:dyDescent="0.2">
      <c r="A18231" t="str">
        <f t="shared" ca="1" si="1421"/>
        <v>Diagnostics and Preventative</v>
      </c>
      <c r="B18231" t="str">
        <f t="shared" ca="1" si="1422"/>
        <v>Periodic Exams</v>
      </c>
      <c r="C18231">
        <f t="shared" si="1425"/>
        <v>1012</v>
      </c>
      <c r="D18231">
        <f t="shared" ca="1" si="1423"/>
        <v>0</v>
      </c>
      <c r="E18231">
        <f t="shared" ca="1" si="1424"/>
        <v>1</v>
      </c>
    </row>
    <row r="18232" spans="1:5" x14ac:dyDescent="0.2">
      <c r="A18232" t="str">
        <f t="shared" ca="1" si="1421"/>
        <v>Basic</v>
      </c>
      <c r="B18232" t="str">
        <f t="shared" ca="1" si="1422"/>
        <v>non-surgical periodontics</v>
      </c>
      <c r="C18232">
        <f t="shared" si="1425"/>
        <v>1012</v>
      </c>
      <c r="D18232" t="str">
        <f t="shared" ca="1" si="1423"/>
        <v xml:space="preserve">Non-surgical treatment of the gums and supporting structures of the teeth </v>
      </c>
      <c r="E18232">
        <f t="shared" ca="1" si="1424"/>
        <v>12</v>
      </c>
    </row>
    <row r="18233" spans="1:5" x14ac:dyDescent="0.2">
      <c r="A18233" t="str">
        <f t="shared" ca="1" si="1421"/>
        <v>Major</v>
      </c>
      <c r="B18233" t="str">
        <f t="shared" ca="1" si="1422"/>
        <v>prosthodontics</v>
      </c>
      <c r="C18233">
        <f t="shared" si="1425"/>
        <v>1012</v>
      </c>
      <c r="D18233" t="str">
        <f t="shared" ca="1" si="1423"/>
        <v>Procedures for replacement of missing teeth by construction or repair of bridges and partial or complete dentures</v>
      </c>
      <c r="E18233">
        <f t="shared" ca="1" si="1424"/>
        <v>15</v>
      </c>
    </row>
    <row r="18234" spans="1:5" x14ac:dyDescent="0.2">
      <c r="A18234" t="str">
        <f t="shared" ca="1" si="1421"/>
        <v>Basic</v>
      </c>
      <c r="B18234" t="str">
        <f t="shared" ca="1" si="1422"/>
        <v>basic restorative</v>
      </c>
      <c r="C18234">
        <f t="shared" si="1425"/>
        <v>1012</v>
      </c>
      <c r="D18234" t="str">
        <f t="shared" ca="1" si="1423"/>
        <v>Fillings (amalgam "silver" and composite "white" non-molar)</v>
      </c>
      <c r="E18234">
        <f t="shared" ca="1" si="1424"/>
        <v>8</v>
      </c>
    </row>
    <row r="18235" spans="1:5" x14ac:dyDescent="0.2">
      <c r="A18235" t="str">
        <f t="shared" ca="1" si="1421"/>
        <v>Basic</v>
      </c>
      <c r="B18235" t="str">
        <f t="shared" ca="1" si="1422"/>
        <v>endodontics</v>
      </c>
      <c r="C18235">
        <f t="shared" si="1425"/>
        <v>1012</v>
      </c>
      <c r="D18235" t="str">
        <f t="shared" ca="1" si="1423"/>
        <v>Root canal, pulpal therapy</v>
      </c>
      <c r="E18235">
        <f t="shared" ca="1" si="1424"/>
        <v>10</v>
      </c>
    </row>
    <row r="18236" spans="1:5" x14ac:dyDescent="0.2">
      <c r="A18236" t="str">
        <f t="shared" ca="1" si="1421"/>
        <v>Major</v>
      </c>
      <c r="B18236" t="str">
        <f t="shared" ca="1" si="1422"/>
        <v>major restorative</v>
      </c>
      <c r="C18236">
        <f t="shared" si="1425"/>
        <v>1013</v>
      </c>
      <c r="D18236" t="str">
        <f t="shared" ca="1" si="1423"/>
        <v>Single crowns, inlays, onlays</v>
      </c>
      <c r="E18236">
        <f t="shared" ca="1" si="1424"/>
        <v>14</v>
      </c>
    </row>
    <row r="18237" spans="1:5" x14ac:dyDescent="0.2">
      <c r="A18237" t="str">
        <f t="shared" ca="1" si="1421"/>
        <v>Diagnostics and Preventative</v>
      </c>
      <c r="B18237" t="str">
        <f t="shared" ca="1" si="1422"/>
        <v>Fluoride treatments</v>
      </c>
      <c r="C18237">
        <f t="shared" si="1425"/>
        <v>1013</v>
      </c>
      <c r="D18237">
        <f t="shared" ca="1" si="1423"/>
        <v>0</v>
      </c>
      <c r="E18237">
        <f t="shared" ca="1" si="1424"/>
        <v>5</v>
      </c>
    </row>
    <row r="18238" spans="1:5" x14ac:dyDescent="0.2">
      <c r="A18238" t="str">
        <f t="shared" ca="1" si="1421"/>
        <v>Other</v>
      </c>
      <c r="B18238" t="str">
        <f t="shared" ca="1" si="1422"/>
        <v>Implants</v>
      </c>
      <c r="C18238">
        <f t="shared" si="1425"/>
        <v>1013</v>
      </c>
      <c r="D18238" t="str">
        <f t="shared" ca="1" si="1423"/>
        <v>Implant dental work</v>
      </c>
      <c r="E18238">
        <f t="shared" ca="1" si="1424"/>
        <v>18</v>
      </c>
    </row>
    <row r="18239" spans="1:5" x14ac:dyDescent="0.2">
      <c r="A18239" t="str">
        <f t="shared" ca="1" si="1421"/>
        <v>Major</v>
      </c>
      <c r="B18239" t="str">
        <f t="shared" ca="1" si="1422"/>
        <v>major restorative</v>
      </c>
      <c r="C18239">
        <f t="shared" si="1425"/>
        <v>1013</v>
      </c>
      <c r="D18239" t="str">
        <f t="shared" ca="1" si="1423"/>
        <v>Single crowns, inlays, onlays</v>
      </c>
      <c r="E18239">
        <f t="shared" ca="1" si="1424"/>
        <v>14</v>
      </c>
    </row>
    <row r="18240" spans="1:5" x14ac:dyDescent="0.2">
      <c r="A18240" t="str">
        <f t="shared" ca="1" si="1421"/>
        <v>Basic</v>
      </c>
      <c r="B18240" t="str">
        <f t="shared" ca="1" si="1422"/>
        <v>general anesthesia</v>
      </c>
      <c r="C18240">
        <f t="shared" si="1425"/>
        <v>1013</v>
      </c>
      <c r="D18240" t="str">
        <f t="shared" ca="1" si="1423"/>
        <v>Covered when used in conjunction with covered oral surgical procedures</v>
      </c>
      <c r="E18240">
        <f t="shared" ca="1" si="1424"/>
        <v>13</v>
      </c>
    </row>
    <row r="18241" spans="1:5" x14ac:dyDescent="0.2">
      <c r="A18241" t="str">
        <f t="shared" ca="1" si="1421"/>
        <v>Major</v>
      </c>
      <c r="B18241" t="str">
        <f t="shared" ca="1" si="1422"/>
        <v>prosthodontics</v>
      </c>
      <c r="C18241">
        <f t="shared" si="1425"/>
        <v>1013</v>
      </c>
      <c r="D18241" t="str">
        <f t="shared" ca="1" si="1423"/>
        <v>Procedures for replacement of missing teeth by construction or repair of bridges and partial or complete dentures</v>
      </c>
      <c r="E18241">
        <f t="shared" ca="1" si="1424"/>
        <v>15</v>
      </c>
    </row>
    <row r="18242" spans="1:5" x14ac:dyDescent="0.2">
      <c r="A18242" t="str">
        <f t="shared" ref="A18242:A18305" ca="1" si="1426">INDEX(services,E18242,1)</f>
        <v>Basic</v>
      </c>
      <c r="B18242" t="str">
        <f t="shared" ref="B18242:B18305" ca="1" si="1427">INDEX(services,E18242,2)</f>
        <v>basic restorative</v>
      </c>
      <c r="C18242">
        <f t="shared" si="1425"/>
        <v>1013</v>
      </c>
      <c r="D18242" t="str">
        <f t="shared" ref="D18242:D18305" ca="1" si="1428">INDEX(services,E18242,3)</f>
        <v>Fillings (amalgam "silver" and composite "white" non-molar)</v>
      </c>
      <c r="E18242">
        <f t="shared" ref="E18242:E18305" ca="1" si="1429">RANDBETWEEN(1,ROWS(services))</f>
        <v>8</v>
      </c>
    </row>
    <row r="18243" spans="1:5" x14ac:dyDescent="0.2">
      <c r="A18243" t="str">
        <f t="shared" ca="1" si="1426"/>
        <v>Diagnostics and Preventative</v>
      </c>
      <c r="B18243" t="str">
        <f t="shared" ca="1" si="1427"/>
        <v>Bitewing x-rays</v>
      </c>
      <c r="C18243">
        <f t="shared" si="1425"/>
        <v>1013</v>
      </c>
      <c r="D18243">
        <f t="shared" ca="1" si="1428"/>
        <v>0</v>
      </c>
      <c r="E18243">
        <f t="shared" ca="1" si="1429"/>
        <v>2</v>
      </c>
    </row>
    <row r="18244" spans="1:5" x14ac:dyDescent="0.2">
      <c r="A18244" t="str">
        <f t="shared" ca="1" si="1426"/>
        <v>Basic</v>
      </c>
      <c r="B18244" t="str">
        <f t="shared" ca="1" si="1427"/>
        <v>non-surgical periodontics</v>
      </c>
      <c r="C18244">
        <f t="shared" si="1425"/>
        <v>1013</v>
      </c>
      <c r="D18244" t="str">
        <f t="shared" ca="1" si="1428"/>
        <v xml:space="preserve">Non-surgical treatment of the gums and supporting structures of the teeth </v>
      </c>
      <c r="E18244">
        <f t="shared" ca="1" si="1429"/>
        <v>12</v>
      </c>
    </row>
    <row r="18245" spans="1:5" x14ac:dyDescent="0.2">
      <c r="A18245" t="str">
        <f t="shared" ca="1" si="1426"/>
        <v>Diagnostics and Preventative</v>
      </c>
      <c r="B18245" t="str">
        <f t="shared" ca="1" si="1427"/>
        <v>Fluoride treatments</v>
      </c>
      <c r="C18245">
        <f t="shared" si="1425"/>
        <v>1013</v>
      </c>
      <c r="D18245">
        <f t="shared" ca="1" si="1428"/>
        <v>0</v>
      </c>
      <c r="E18245">
        <f t="shared" ca="1" si="1429"/>
        <v>5</v>
      </c>
    </row>
    <row r="18246" spans="1:5" x14ac:dyDescent="0.2">
      <c r="A18246" t="str">
        <f t="shared" ca="1" si="1426"/>
        <v>Diagnostics and Preventative</v>
      </c>
      <c r="B18246" t="str">
        <f t="shared" ca="1" si="1427"/>
        <v>Fluoride treatments</v>
      </c>
      <c r="C18246">
        <f t="shared" si="1425"/>
        <v>1013</v>
      </c>
      <c r="D18246">
        <f t="shared" ca="1" si="1428"/>
        <v>0</v>
      </c>
      <c r="E18246">
        <f t="shared" ca="1" si="1429"/>
        <v>5</v>
      </c>
    </row>
    <row r="18247" spans="1:5" x14ac:dyDescent="0.2">
      <c r="A18247" t="str">
        <f t="shared" ca="1" si="1426"/>
        <v>Major</v>
      </c>
      <c r="B18247" t="str">
        <f t="shared" ca="1" si="1427"/>
        <v>prosthodontics</v>
      </c>
      <c r="C18247">
        <f t="shared" si="1425"/>
        <v>1013</v>
      </c>
      <c r="D18247" t="str">
        <f t="shared" ca="1" si="1428"/>
        <v>Procedures for replacement of missing teeth by construction or repair of bridges and partial or complete dentures</v>
      </c>
      <c r="E18247">
        <f t="shared" ca="1" si="1429"/>
        <v>15</v>
      </c>
    </row>
    <row r="18248" spans="1:5" x14ac:dyDescent="0.2">
      <c r="A18248" t="str">
        <f t="shared" ca="1" si="1426"/>
        <v>Basic</v>
      </c>
      <c r="B18248" t="str">
        <f t="shared" ca="1" si="1427"/>
        <v>endodontics</v>
      </c>
      <c r="C18248">
        <f t="shared" si="1425"/>
        <v>1013</v>
      </c>
      <c r="D18248" t="str">
        <f t="shared" ca="1" si="1428"/>
        <v>Root canal, pulpal therapy</v>
      </c>
      <c r="E18248">
        <f t="shared" ca="1" si="1429"/>
        <v>10</v>
      </c>
    </row>
    <row r="18249" spans="1:5" x14ac:dyDescent="0.2">
      <c r="A18249" t="str">
        <f t="shared" ca="1" si="1426"/>
        <v>Basic</v>
      </c>
      <c r="B18249" t="str">
        <f t="shared" ca="1" si="1427"/>
        <v>oral surgery</v>
      </c>
      <c r="C18249">
        <f t="shared" si="1425"/>
        <v>1013</v>
      </c>
      <c r="D18249" t="str">
        <f t="shared" ca="1" si="1428"/>
        <v>Extraction and other surgery procedures, incl. pre- and post-operative care</v>
      </c>
      <c r="E18249">
        <f t="shared" ca="1" si="1429"/>
        <v>9</v>
      </c>
    </row>
    <row r="18250" spans="1:5" x14ac:dyDescent="0.2">
      <c r="A18250" t="str">
        <f t="shared" ca="1" si="1426"/>
        <v>Diagnostics and Preventative</v>
      </c>
      <c r="B18250" t="str">
        <f t="shared" ca="1" si="1427"/>
        <v>Space Maintainers</v>
      </c>
      <c r="C18250">
        <f t="shared" si="1425"/>
        <v>1013</v>
      </c>
      <c r="D18250">
        <f t="shared" ca="1" si="1428"/>
        <v>0</v>
      </c>
      <c r="E18250">
        <f t="shared" ca="1" si="1429"/>
        <v>7</v>
      </c>
    </row>
    <row r="18251" spans="1:5" x14ac:dyDescent="0.2">
      <c r="A18251" t="str">
        <f t="shared" ca="1" si="1426"/>
        <v>Diagnostics and Preventative</v>
      </c>
      <c r="B18251" t="str">
        <f t="shared" ca="1" si="1427"/>
        <v>Space Maintainers</v>
      </c>
      <c r="C18251">
        <f t="shared" si="1425"/>
        <v>1013</v>
      </c>
      <c r="D18251">
        <f t="shared" ca="1" si="1428"/>
        <v>0</v>
      </c>
      <c r="E18251">
        <f t="shared" ca="1" si="1429"/>
        <v>7</v>
      </c>
    </row>
    <row r="18252" spans="1:5" x14ac:dyDescent="0.2">
      <c r="A18252" t="str">
        <f t="shared" ca="1" si="1426"/>
        <v>Diagnostics and Preventative</v>
      </c>
      <c r="B18252" t="str">
        <f t="shared" ca="1" si="1427"/>
        <v>Sealants</v>
      </c>
      <c r="C18252">
        <f t="shared" si="1425"/>
        <v>1013</v>
      </c>
      <c r="D18252">
        <f t="shared" ca="1" si="1428"/>
        <v>0</v>
      </c>
      <c r="E18252">
        <f t="shared" ca="1" si="1429"/>
        <v>6</v>
      </c>
    </row>
    <row r="18253" spans="1:5" x14ac:dyDescent="0.2">
      <c r="A18253" t="str">
        <f t="shared" ca="1" si="1426"/>
        <v>Diagnostics and Preventative</v>
      </c>
      <c r="B18253" t="str">
        <f t="shared" ca="1" si="1427"/>
        <v>Space Maintainers</v>
      </c>
      <c r="C18253">
        <f t="shared" si="1425"/>
        <v>1013</v>
      </c>
      <c r="D18253">
        <f t="shared" ca="1" si="1428"/>
        <v>0</v>
      </c>
      <c r="E18253">
        <f t="shared" ca="1" si="1429"/>
        <v>7</v>
      </c>
    </row>
    <row r="18254" spans="1:5" x14ac:dyDescent="0.2">
      <c r="A18254" t="str">
        <f t="shared" ca="1" si="1426"/>
        <v>Diagnostics and Preventative</v>
      </c>
      <c r="B18254" t="str">
        <f t="shared" ca="1" si="1427"/>
        <v>Bitewing x-rays</v>
      </c>
      <c r="C18254">
        <f t="shared" si="1425"/>
        <v>1014</v>
      </c>
      <c r="D18254">
        <f t="shared" ca="1" si="1428"/>
        <v>0</v>
      </c>
      <c r="E18254">
        <f t="shared" ca="1" si="1429"/>
        <v>2</v>
      </c>
    </row>
    <row r="18255" spans="1:5" x14ac:dyDescent="0.2">
      <c r="A18255" t="str">
        <f t="shared" ca="1" si="1426"/>
        <v>Diagnostics and Preventative</v>
      </c>
      <c r="B18255" t="str">
        <f t="shared" ca="1" si="1427"/>
        <v>Periodic Exams</v>
      </c>
      <c r="C18255">
        <f t="shared" si="1425"/>
        <v>1014</v>
      </c>
      <c r="D18255">
        <f t="shared" ca="1" si="1428"/>
        <v>0</v>
      </c>
      <c r="E18255">
        <f t="shared" ca="1" si="1429"/>
        <v>1</v>
      </c>
    </row>
    <row r="18256" spans="1:5" x14ac:dyDescent="0.2">
      <c r="A18256" t="str">
        <f t="shared" ca="1" si="1426"/>
        <v>Diagnostics and Preventative</v>
      </c>
      <c r="B18256" t="str">
        <f t="shared" ca="1" si="1427"/>
        <v>Bitewing x-rays</v>
      </c>
      <c r="C18256">
        <f t="shared" si="1425"/>
        <v>1014</v>
      </c>
      <c r="D18256">
        <f t="shared" ca="1" si="1428"/>
        <v>0</v>
      </c>
      <c r="E18256">
        <f t="shared" ca="1" si="1429"/>
        <v>2</v>
      </c>
    </row>
    <row r="18257" spans="1:5" x14ac:dyDescent="0.2">
      <c r="A18257" t="str">
        <f t="shared" ca="1" si="1426"/>
        <v>Major</v>
      </c>
      <c r="B18257" t="str">
        <f t="shared" ca="1" si="1427"/>
        <v>major restorative</v>
      </c>
      <c r="C18257">
        <f t="shared" si="1425"/>
        <v>1014</v>
      </c>
      <c r="D18257" t="str">
        <f t="shared" ca="1" si="1428"/>
        <v>Single crowns, inlays, onlays</v>
      </c>
      <c r="E18257">
        <f t="shared" ca="1" si="1429"/>
        <v>14</v>
      </c>
    </row>
    <row r="18258" spans="1:5" x14ac:dyDescent="0.2">
      <c r="A18258" t="str">
        <f t="shared" ca="1" si="1426"/>
        <v>Basic</v>
      </c>
      <c r="B18258" t="str">
        <f t="shared" ca="1" si="1427"/>
        <v>general anesthesia</v>
      </c>
      <c r="C18258">
        <f t="shared" si="1425"/>
        <v>1014</v>
      </c>
      <c r="D18258" t="str">
        <f t="shared" ca="1" si="1428"/>
        <v>Covered when used in conjunction with covered oral surgical procedures</v>
      </c>
      <c r="E18258">
        <f t="shared" ca="1" si="1429"/>
        <v>13</v>
      </c>
    </row>
    <row r="18259" spans="1:5" x14ac:dyDescent="0.2">
      <c r="A18259" t="str">
        <f t="shared" ca="1" si="1426"/>
        <v>Basic</v>
      </c>
      <c r="B18259" t="str">
        <f t="shared" ca="1" si="1427"/>
        <v>oral surgery</v>
      </c>
      <c r="C18259">
        <f t="shared" si="1425"/>
        <v>1014</v>
      </c>
      <c r="D18259" t="str">
        <f t="shared" ca="1" si="1428"/>
        <v>Extraction and other surgery procedures, incl. pre- and post-operative care</v>
      </c>
      <c r="E18259">
        <f t="shared" ca="1" si="1429"/>
        <v>9</v>
      </c>
    </row>
    <row r="18260" spans="1:5" x14ac:dyDescent="0.2">
      <c r="A18260" t="str">
        <f t="shared" ca="1" si="1426"/>
        <v>Basic</v>
      </c>
      <c r="B18260" t="str">
        <f t="shared" ca="1" si="1427"/>
        <v>non-surgical periodontics</v>
      </c>
      <c r="C18260">
        <f t="shared" si="1425"/>
        <v>1014</v>
      </c>
      <c r="D18260" t="str">
        <f t="shared" ca="1" si="1428"/>
        <v xml:space="preserve">Non-surgical treatment of the gums and supporting structures of the teeth </v>
      </c>
      <c r="E18260">
        <f t="shared" ca="1" si="1429"/>
        <v>12</v>
      </c>
    </row>
    <row r="18261" spans="1:5" x14ac:dyDescent="0.2">
      <c r="A18261" t="str">
        <f t="shared" ca="1" si="1426"/>
        <v>Diagnostics and Preventative</v>
      </c>
      <c r="B18261" t="str">
        <f t="shared" ca="1" si="1427"/>
        <v>Space Maintainers</v>
      </c>
      <c r="C18261">
        <f t="shared" si="1425"/>
        <v>1014</v>
      </c>
      <c r="D18261">
        <f t="shared" ca="1" si="1428"/>
        <v>0</v>
      </c>
      <c r="E18261">
        <f t="shared" ca="1" si="1429"/>
        <v>7</v>
      </c>
    </row>
    <row r="18262" spans="1:5" x14ac:dyDescent="0.2">
      <c r="A18262" t="str">
        <f t="shared" ca="1" si="1426"/>
        <v>Basic</v>
      </c>
      <c r="B18262" t="str">
        <f t="shared" ca="1" si="1427"/>
        <v>endodontics</v>
      </c>
      <c r="C18262">
        <f t="shared" si="1425"/>
        <v>1014</v>
      </c>
      <c r="D18262" t="str">
        <f t="shared" ca="1" si="1428"/>
        <v>Root canal, pulpal therapy</v>
      </c>
      <c r="E18262">
        <f t="shared" ca="1" si="1429"/>
        <v>10</v>
      </c>
    </row>
    <row r="18263" spans="1:5" x14ac:dyDescent="0.2">
      <c r="A18263" t="str">
        <f t="shared" ca="1" si="1426"/>
        <v>Basic</v>
      </c>
      <c r="B18263" t="str">
        <f t="shared" ca="1" si="1427"/>
        <v>endodontics</v>
      </c>
      <c r="C18263">
        <f t="shared" si="1425"/>
        <v>1014</v>
      </c>
      <c r="D18263" t="str">
        <f t="shared" ca="1" si="1428"/>
        <v>Root canal, pulpal therapy</v>
      </c>
      <c r="E18263">
        <f t="shared" ca="1" si="1429"/>
        <v>10</v>
      </c>
    </row>
    <row r="18264" spans="1:5" x14ac:dyDescent="0.2">
      <c r="A18264" t="str">
        <f t="shared" ca="1" si="1426"/>
        <v>Orthodontics</v>
      </c>
      <c r="B18264" t="str">
        <f t="shared" ca="1" si="1427"/>
        <v>orthodontics</v>
      </c>
      <c r="C18264">
        <f t="shared" si="1425"/>
        <v>1014</v>
      </c>
      <c r="D18264" t="str">
        <f t="shared" ca="1" si="1428"/>
        <v>For eligible dependents to age 19</v>
      </c>
      <c r="E18264">
        <f t="shared" ca="1" si="1429"/>
        <v>17</v>
      </c>
    </row>
    <row r="18265" spans="1:5" x14ac:dyDescent="0.2">
      <c r="A18265" t="str">
        <f t="shared" ca="1" si="1426"/>
        <v>Basic</v>
      </c>
      <c r="B18265" t="str">
        <f t="shared" ca="1" si="1427"/>
        <v>general anesthesia</v>
      </c>
      <c r="C18265">
        <f t="shared" si="1425"/>
        <v>1014</v>
      </c>
      <c r="D18265" t="str">
        <f t="shared" ca="1" si="1428"/>
        <v>Covered when used in conjunction with covered oral surgical procedures</v>
      </c>
      <c r="E18265">
        <f t="shared" ca="1" si="1429"/>
        <v>13</v>
      </c>
    </row>
    <row r="18266" spans="1:5" x14ac:dyDescent="0.2">
      <c r="A18266" t="str">
        <f t="shared" ca="1" si="1426"/>
        <v>Major</v>
      </c>
      <c r="B18266" t="str">
        <f t="shared" ca="1" si="1427"/>
        <v>major restorative</v>
      </c>
      <c r="C18266">
        <f t="shared" si="1425"/>
        <v>1014</v>
      </c>
      <c r="D18266" t="str">
        <f t="shared" ca="1" si="1428"/>
        <v>Single crowns, inlays, onlays</v>
      </c>
      <c r="E18266">
        <f t="shared" ca="1" si="1429"/>
        <v>14</v>
      </c>
    </row>
    <row r="18267" spans="1:5" x14ac:dyDescent="0.2">
      <c r="A18267" t="str">
        <f t="shared" ca="1" si="1426"/>
        <v>Major</v>
      </c>
      <c r="B18267" t="str">
        <f t="shared" ca="1" si="1427"/>
        <v>prosthodontics</v>
      </c>
      <c r="C18267">
        <f t="shared" si="1425"/>
        <v>1014</v>
      </c>
      <c r="D18267" t="str">
        <f t="shared" ca="1" si="1428"/>
        <v>Procedures for replacement of missing teeth by construction or repair of bridges and partial or complete dentures</v>
      </c>
      <c r="E18267">
        <f t="shared" ca="1" si="1429"/>
        <v>15</v>
      </c>
    </row>
    <row r="18268" spans="1:5" x14ac:dyDescent="0.2">
      <c r="A18268" t="str">
        <f t="shared" ca="1" si="1426"/>
        <v>Diagnostics and Preventative</v>
      </c>
      <c r="B18268" t="str">
        <f t="shared" ca="1" si="1427"/>
        <v>Fluoride treatments</v>
      </c>
      <c r="C18268">
        <f t="shared" si="1425"/>
        <v>1014</v>
      </c>
      <c r="D18268">
        <f t="shared" ca="1" si="1428"/>
        <v>0</v>
      </c>
      <c r="E18268">
        <f t="shared" ca="1" si="1429"/>
        <v>5</v>
      </c>
    </row>
    <row r="18269" spans="1:5" x14ac:dyDescent="0.2">
      <c r="A18269" t="str">
        <f t="shared" ca="1" si="1426"/>
        <v>Orthodontics</v>
      </c>
      <c r="B18269" t="str">
        <f t="shared" ca="1" si="1427"/>
        <v>orthodontics</v>
      </c>
      <c r="C18269">
        <f t="shared" si="1425"/>
        <v>1014</v>
      </c>
      <c r="D18269" t="str">
        <f t="shared" ca="1" si="1428"/>
        <v>For eligible dependents to age 19</v>
      </c>
      <c r="E18269">
        <f t="shared" ca="1" si="1429"/>
        <v>17</v>
      </c>
    </row>
    <row r="18270" spans="1:5" x14ac:dyDescent="0.2">
      <c r="A18270" t="str">
        <f t="shared" ca="1" si="1426"/>
        <v>Diagnostics and Preventative</v>
      </c>
      <c r="B18270" t="str">
        <f t="shared" ca="1" si="1427"/>
        <v>Prophylaxis</v>
      </c>
      <c r="C18270">
        <f t="shared" si="1425"/>
        <v>1014</v>
      </c>
      <c r="D18270">
        <f t="shared" ca="1" si="1428"/>
        <v>0</v>
      </c>
      <c r="E18270">
        <f t="shared" ca="1" si="1429"/>
        <v>4</v>
      </c>
    </row>
    <row r="18271" spans="1:5" x14ac:dyDescent="0.2">
      <c r="A18271" t="str">
        <f t="shared" ca="1" si="1426"/>
        <v>Basic</v>
      </c>
      <c r="B18271" t="str">
        <f t="shared" ca="1" si="1427"/>
        <v>basic restorative</v>
      </c>
      <c r="C18271">
        <f t="shared" si="1425"/>
        <v>1014</v>
      </c>
      <c r="D18271" t="str">
        <f t="shared" ca="1" si="1428"/>
        <v>Fillings (amalgam "silver" and composite "white" non-molar)</v>
      </c>
      <c r="E18271">
        <f t="shared" ca="1" si="1429"/>
        <v>8</v>
      </c>
    </row>
    <row r="18272" spans="1:5" x14ac:dyDescent="0.2">
      <c r="A18272" t="str">
        <f t="shared" ca="1" si="1426"/>
        <v>Diagnostics and Preventative</v>
      </c>
      <c r="B18272" t="str">
        <f t="shared" ca="1" si="1427"/>
        <v>Fluoride treatments</v>
      </c>
      <c r="C18272">
        <f t="shared" si="1425"/>
        <v>1015</v>
      </c>
      <c r="D18272">
        <f t="shared" ca="1" si="1428"/>
        <v>0</v>
      </c>
      <c r="E18272">
        <f t="shared" ca="1" si="1429"/>
        <v>5</v>
      </c>
    </row>
    <row r="18273" spans="1:5" x14ac:dyDescent="0.2">
      <c r="A18273" t="str">
        <f t="shared" ca="1" si="1426"/>
        <v>Diagnostics and Preventative</v>
      </c>
      <c r="B18273" t="str">
        <f t="shared" ca="1" si="1427"/>
        <v>Fluoride treatments</v>
      </c>
      <c r="C18273">
        <f t="shared" si="1425"/>
        <v>1015</v>
      </c>
      <c r="D18273">
        <f t="shared" ca="1" si="1428"/>
        <v>0</v>
      </c>
      <c r="E18273">
        <f t="shared" ca="1" si="1429"/>
        <v>5</v>
      </c>
    </row>
    <row r="18274" spans="1:5" x14ac:dyDescent="0.2">
      <c r="A18274" t="str">
        <f t="shared" ca="1" si="1426"/>
        <v>Orthodontics</v>
      </c>
      <c r="B18274" t="str">
        <f t="shared" ca="1" si="1427"/>
        <v>orthodontics</v>
      </c>
      <c r="C18274">
        <f t="shared" si="1425"/>
        <v>1015</v>
      </c>
      <c r="D18274" t="str">
        <f t="shared" ca="1" si="1428"/>
        <v>For eligible dependents to age 19</v>
      </c>
      <c r="E18274">
        <f t="shared" ca="1" si="1429"/>
        <v>17</v>
      </c>
    </row>
    <row r="18275" spans="1:5" x14ac:dyDescent="0.2">
      <c r="A18275" t="str">
        <f t="shared" ca="1" si="1426"/>
        <v>Basic</v>
      </c>
      <c r="B18275" t="str">
        <f t="shared" ca="1" si="1427"/>
        <v>non-surgical periodontics</v>
      </c>
      <c r="C18275">
        <f t="shared" si="1425"/>
        <v>1015</v>
      </c>
      <c r="D18275" t="str">
        <f t="shared" ca="1" si="1428"/>
        <v xml:space="preserve">Non-surgical treatment of the gums and supporting structures of the teeth </v>
      </c>
      <c r="E18275">
        <f t="shared" ca="1" si="1429"/>
        <v>12</v>
      </c>
    </row>
    <row r="18276" spans="1:5" x14ac:dyDescent="0.2">
      <c r="A18276" t="str">
        <f t="shared" ca="1" si="1426"/>
        <v>Major</v>
      </c>
      <c r="B18276" t="str">
        <f t="shared" ca="1" si="1427"/>
        <v>prosthodontics</v>
      </c>
      <c r="C18276">
        <f t="shared" si="1425"/>
        <v>1015</v>
      </c>
      <c r="D18276" t="str">
        <f t="shared" ca="1" si="1428"/>
        <v>Procedures for replacement of missing teeth by construction or repair of bridges and partial or complete dentures</v>
      </c>
      <c r="E18276">
        <f t="shared" ca="1" si="1429"/>
        <v>15</v>
      </c>
    </row>
    <row r="18277" spans="1:5" x14ac:dyDescent="0.2">
      <c r="A18277" t="str">
        <f t="shared" ca="1" si="1426"/>
        <v>Diagnostics and Preventative</v>
      </c>
      <c r="B18277" t="str">
        <f t="shared" ca="1" si="1427"/>
        <v>Bitewing x-rays</v>
      </c>
      <c r="C18277">
        <f t="shared" si="1425"/>
        <v>1015</v>
      </c>
      <c r="D18277">
        <f t="shared" ca="1" si="1428"/>
        <v>0</v>
      </c>
      <c r="E18277">
        <f t="shared" ca="1" si="1429"/>
        <v>2</v>
      </c>
    </row>
    <row r="18278" spans="1:5" x14ac:dyDescent="0.2">
      <c r="A18278" t="str">
        <f t="shared" ca="1" si="1426"/>
        <v>Major</v>
      </c>
      <c r="B18278" t="str">
        <f t="shared" ca="1" si="1427"/>
        <v>major restorative</v>
      </c>
      <c r="C18278">
        <f t="shared" si="1425"/>
        <v>1015</v>
      </c>
      <c r="D18278" t="str">
        <f t="shared" ca="1" si="1428"/>
        <v>Single crowns, inlays, onlays</v>
      </c>
      <c r="E18278">
        <f t="shared" ca="1" si="1429"/>
        <v>14</v>
      </c>
    </row>
    <row r="18279" spans="1:5" x14ac:dyDescent="0.2">
      <c r="A18279" t="str">
        <f t="shared" ca="1" si="1426"/>
        <v>Basic</v>
      </c>
      <c r="B18279" t="str">
        <f t="shared" ca="1" si="1427"/>
        <v>endodontics</v>
      </c>
      <c r="C18279">
        <f t="shared" si="1425"/>
        <v>1015</v>
      </c>
      <c r="D18279" t="str">
        <f t="shared" ca="1" si="1428"/>
        <v>Root canal, pulpal therapy</v>
      </c>
      <c r="E18279">
        <f t="shared" ca="1" si="1429"/>
        <v>10</v>
      </c>
    </row>
    <row r="18280" spans="1:5" x14ac:dyDescent="0.2">
      <c r="A18280" t="str">
        <f t="shared" ca="1" si="1426"/>
        <v>Diagnostics and Preventative</v>
      </c>
      <c r="B18280" t="str">
        <f t="shared" ca="1" si="1427"/>
        <v>Bitewing x-rays</v>
      </c>
      <c r="C18280">
        <f t="shared" ref="C18280:C18343" si="1430">IF(MOD(ROW(C18280)-2,18)&lt;&gt;0,C18279,C18279+1)</f>
        <v>1015</v>
      </c>
      <c r="D18280">
        <f t="shared" ca="1" si="1428"/>
        <v>0</v>
      </c>
      <c r="E18280">
        <f t="shared" ca="1" si="1429"/>
        <v>2</v>
      </c>
    </row>
    <row r="18281" spans="1:5" x14ac:dyDescent="0.2">
      <c r="A18281" t="str">
        <f t="shared" ca="1" si="1426"/>
        <v>Orthodontics</v>
      </c>
      <c r="B18281" t="str">
        <f t="shared" ca="1" si="1427"/>
        <v>orthodontics</v>
      </c>
      <c r="C18281">
        <f t="shared" si="1430"/>
        <v>1015</v>
      </c>
      <c r="D18281" t="str">
        <f t="shared" ca="1" si="1428"/>
        <v>For eligible dependents to age 19</v>
      </c>
      <c r="E18281">
        <f t="shared" ca="1" si="1429"/>
        <v>17</v>
      </c>
    </row>
    <row r="18282" spans="1:5" x14ac:dyDescent="0.2">
      <c r="A18282" t="str">
        <f t="shared" ca="1" si="1426"/>
        <v>Basic</v>
      </c>
      <c r="B18282" t="str">
        <f t="shared" ca="1" si="1427"/>
        <v>general anesthesia</v>
      </c>
      <c r="C18282">
        <f t="shared" si="1430"/>
        <v>1015</v>
      </c>
      <c r="D18282" t="str">
        <f t="shared" ca="1" si="1428"/>
        <v>Covered when used in conjunction with covered oral surgical procedures</v>
      </c>
      <c r="E18282">
        <f t="shared" ca="1" si="1429"/>
        <v>13</v>
      </c>
    </row>
    <row r="18283" spans="1:5" x14ac:dyDescent="0.2">
      <c r="A18283" t="str">
        <f t="shared" ca="1" si="1426"/>
        <v>Basic</v>
      </c>
      <c r="B18283" t="str">
        <f t="shared" ca="1" si="1427"/>
        <v>general anesthesia</v>
      </c>
      <c r="C18283">
        <f t="shared" si="1430"/>
        <v>1015</v>
      </c>
      <c r="D18283" t="str">
        <f t="shared" ca="1" si="1428"/>
        <v>Covered when used in conjunction with covered oral surgical procedures</v>
      </c>
      <c r="E18283">
        <f t="shared" ca="1" si="1429"/>
        <v>13</v>
      </c>
    </row>
    <row r="18284" spans="1:5" x14ac:dyDescent="0.2">
      <c r="A18284" t="str">
        <f t="shared" ca="1" si="1426"/>
        <v>Diagnostics and Preventative</v>
      </c>
      <c r="B18284" t="str">
        <f t="shared" ca="1" si="1427"/>
        <v>Periodic Exams</v>
      </c>
      <c r="C18284">
        <f t="shared" si="1430"/>
        <v>1015</v>
      </c>
      <c r="D18284">
        <f t="shared" ca="1" si="1428"/>
        <v>0</v>
      </c>
      <c r="E18284">
        <f t="shared" ca="1" si="1429"/>
        <v>1</v>
      </c>
    </row>
    <row r="18285" spans="1:5" x14ac:dyDescent="0.2">
      <c r="A18285" t="str">
        <f t="shared" ca="1" si="1426"/>
        <v>Orthodontics</v>
      </c>
      <c r="B18285" t="str">
        <f t="shared" ca="1" si="1427"/>
        <v>orthodontics</v>
      </c>
      <c r="C18285">
        <f t="shared" si="1430"/>
        <v>1015</v>
      </c>
      <c r="D18285" t="str">
        <f t="shared" ca="1" si="1428"/>
        <v>For eligible dependents to age 19</v>
      </c>
      <c r="E18285">
        <f t="shared" ca="1" si="1429"/>
        <v>17</v>
      </c>
    </row>
    <row r="18286" spans="1:5" x14ac:dyDescent="0.2">
      <c r="A18286" t="str">
        <f t="shared" ca="1" si="1426"/>
        <v>Other</v>
      </c>
      <c r="B18286" t="str">
        <f t="shared" ca="1" si="1427"/>
        <v>Implants</v>
      </c>
      <c r="C18286">
        <f t="shared" si="1430"/>
        <v>1015</v>
      </c>
      <c r="D18286" t="str">
        <f t="shared" ca="1" si="1428"/>
        <v>Implant dental work</v>
      </c>
      <c r="E18286">
        <f t="shared" ca="1" si="1429"/>
        <v>18</v>
      </c>
    </row>
    <row r="18287" spans="1:5" x14ac:dyDescent="0.2">
      <c r="A18287" t="str">
        <f t="shared" ca="1" si="1426"/>
        <v>Basic</v>
      </c>
      <c r="B18287" t="str">
        <f t="shared" ca="1" si="1427"/>
        <v>surgical periodontics</v>
      </c>
      <c r="C18287">
        <f t="shared" si="1430"/>
        <v>1015</v>
      </c>
      <c r="D18287" t="str">
        <f t="shared" ca="1" si="1428"/>
        <v>Surgical treatment of the gums and supporting structures of the teeth</v>
      </c>
      <c r="E18287">
        <f t="shared" ca="1" si="1429"/>
        <v>11</v>
      </c>
    </row>
    <row r="18288" spans="1:5" x14ac:dyDescent="0.2">
      <c r="A18288" t="str">
        <f t="shared" ca="1" si="1426"/>
        <v>Major</v>
      </c>
      <c r="B18288" t="str">
        <f t="shared" ca="1" si="1427"/>
        <v>prosthodontics</v>
      </c>
      <c r="C18288">
        <f t="shared" si="1430"/>
        <v>1015</v>
      </c>
      <c r="D18288" t="str">
        <f t="shared" ca="1" si="1428"/>
        <v>Procedures for replacement of missing teeth by construction or repair of bridges and partial or complete dentures</v>
      </c>
      <c r="E18288">
        <f t="shared" ca="1" si="1429"/>
        <v>15</v>
      </c>
    </row>
    <row r="18289" spans="1:5" x14ac:dyDescent="0.2">
      <c r="A18289" t="str">
        <f t="shared" ca="1" si="1426"/>
        <v>Diagnostics and Preventative</v>
      </c>
      <c r="B18289" t="str">
        <f t="shared" ca="1" si="1427"/>
        <v>Space Maintainers</v>
      </c>
      <c r="C18289">
        <f t="shared" si="1430"/>
        <v>1015</v>
      </c>
      <c r="D18289">
        <f t="shared" ca="1" si="1428"/>
        <v>0</v>
      </c>
      <c r="E18289">
        <f t="shared" ca="1" si="1429"/>
        <v>7</v>
      </c>
    </row>
    <row r="18290" spans="1:5" x14ac:dyDescent="0.2">
      <c r="A18290" t="str">
        <f t="shared" ca="1" si="1426"/>
        <v>Basic</v>
      </c>
      <c r="B18290" t="str">
        <f t="shared" ca="1" si="1427"/>
        <v>basic restorative</v>
      </c>
      <c r="C18290">
        <f t="shared" si="1430"/>
        <v>1016</v>
      </c>
      <c r="D18290" t="str">
        <f t="shared" ca="1" si="1428"/>
        <v>Fillings (amalgam "silver" and composite "white" non-molar)</v>
      </c>
      <c r="E18290">
        <f t="shared" ca="1" si="1429"/>
        <v>8</v>
      </c>
    </row>
    <row r="18291" spans="1:5" x14ac:dyDescent="0.2">
      <c r="A18291" t="str">
        <f t="shared" ca="1" si="1426"/>
        <v>Major</v>
      </c>
      <c r="B18291" t="str">
        <f t="shared" ca="1" si="1427"/>
        <v>prosthodontics</v>
      </c>
      <c r="C18291">
        <f t="shared" si="1430"/>
        <v>1016</v>
      </c>
      <c r="D18291" t="str">
        <f t="shared" ca="1" si="1428"/>
        <v>Procedures for replacement of missing teeth by construction or repair of bridges and partial or complete dentures</v>
      </c>
      <c r="E18291">
        <f t="shared" ca="1" si="1429"/>
        <v>15</v>
      </c>
    </row>
    <row r="18292" spans="1:5" x14ac:dyDescent="0.2">
      <c r="A18292" t="str">
        <f t="shared" ca="1" si="1426"/>
        <v>Other</v>
      </c>
      <c r="B18292" t="str">
        <f t="shared" ca="1" si="1427"/>
        <v>Implants</v>
      </c>
      <c r="C18292">
        <f t="shared" si="1430"/>
        <v>1016</v>
      </c>
      <c r="D18292" t="str">
        <f t="shared" ca="1" si="1428"/>
        <v>Implant dental work</v>
      </c>
      <c r="E18292">
        <f t="shared" ca="1" si="1429"/>
        <v>18</v>
      </c>
    </row>
    <row r="18293" spans="1:5" x14ac:dyDescent="0.2">
      <c r="A18293" t="str">
        <f t="shared" ca="1" si="1426"/>
        <v>Diagnostics and Preventative</v>
      </c>
      <c r="B18293" t="str">
        <f t="shared" ca="1" si="1427"/>
        <v>Periodic Exams</v>
      </c>
      <c r="C18293">
        <f t="shared" si="1430"/>
        <v>1016</v>
      </c>
      <c r="D18293">
        <f t="shared" ca="1" si="1428"/>
        <v>0</v>
      </c>
      <c r="E18293">
        <f t="shared" ca="1" si="1429"/>
        <v>1</v>
      </c>
    </row>
    <row r="18294" spans="1:5" x14ac:dyDescent="0.2">
      <c r="A18294" t="str">
        <f t="shared" ca="1" si="1426"/>
        <v>Diagnostics and Preventative</v>
      </c>
      <c r="B18294" t="str">
        <f t="shared" ca="1" si="1427"/>
        <v>Prophylaxis</v>
      </c>
      <c r="C18294">
        <f t="shared" si="1430"/>
        <v>1016</v>
      </c>
      <c r="D18294">
        <f t="shared" ca="1" si="1428"/>
        <v>0</v>
      </c>
      <c r="E18294">
        <f t="shared" ca="1" si="1429"/>
        <v>4</v>
      </c>
    </row>
    <row r="18295" spans="1:5" x14ac:dyDescent="0.2">
      <c r="A18295" t="str">
        <f t="shared" ca="1" si="1426"/>
        <v>Diagnostics and Preventative</v>
      </c>
      <c r="B18295" t="str">
        <f t="shared" ca="1" si="1427"/>
        <v>Bitewing x-rays</v>
      </c>
      <c r="C18295">
        <f t="shared" si="1430"/>
        <v>1016</v>
      </c>
      <c r="D18295">
        <f t="shared" ca="1" si="1428"/>
        <v>0</v>
      </c>
      <c r="E18295">
        <f t="shared" ca="1" si="1429"/>
        <v>2</v>
      </c>
    </row>
    <row r="18296" spans="1:5" x14ac:dyDescent="0.2">
      <c r="A18296" t="str">
        <f t="shared" ca="1" si="1426"/>
        <v>Diagnostics and Preventative</v>
      </c>
      <c r="B18296" t="str">
        <f t="shared" ca="1" si="1427"/>
        <v>Full-mouth x-ray</v>
      </c>
      <c r="C18296">
        <f t="shared" si="1430"/>
        <v>1016</v>
      </c>
      <c r="D18296">
        <f t="shared" ca="1" si="1428"/>
        <v>0</v>
      </c>
      <c r="E18296">
        <f t="shared" ca="1" si="1429"/>
        <v>3</v>
      </c>
    </row>
    <row r="18297" spans="1:5" x14ac:dyDescent="0.2">
      <c r="A18297" t="str">
        <f t="shared" ca="1" si="1426"/>
        <v>Diagnostics and Preventative</v>
      </c>
      <c r="B18297" t="str">
        <f t="shared" ca="1" si="1427"/>
        <v>Prophylaxis</v>
      </c>
      <c r="C18297">
        <f t="shared" si="1430"/>
        <v>1016</v>
      </c>
      <c r="D18297">
        <f t="shared" ca="1" si="1428"/>
        <v>0</v>
      </c>
      <c r="E18297">
        <f t="shared" ca="1" si="1429"/>
        <v>4</v>
      </c>
    </row>
    <row r="18298" spans="1:5" x14ac:dyDescent="0.2">
      <c r="A18298" t="str">
        <f t="shared" ca="1" si="1426"/>
        <v>Basic</v>
      </c>
      <c r="B18298" t="str">
        <f t="shared" ca="1" si="1427"/>
        <v>general anesthesia</v>
      </c>
      <c r="C18298">
        <f t="shared" si="1430"/>
        <v>1016</v>
      </c>
      <c r="D18298" t="str">
        <f t="shared" ca="1" si="1428"/>
        <v>Covered when used in conjunction with covered oral surgical procedures</v>
      </c>
      <c r="E18298">
        <f t="shared" ca="1" si="1429"/>
        <v>13</v>
      </c>
    </row>
    <row r="18299" spans="1:5" x14ac:dyDescent="0.2">
      <c r="A18299" t="str">
        <f t="shared" ca="1" si="1426"/>
        <v>Diagnostics and Preventative</v>
      </c>
      <c r="B18299" t="str">
        <f t="shared" ca="1" si="1427"/>
        <v>Fluoride treatments</v>
      </c>
      <c r="C18299">
        <f t="shared" si="1430"/>
        <v>1016</v>
      </c>
      <c r="D18299">
        <f t="shared" ca="1" si="1428"/>
        <v>0</v>
      </c>
      <c r="E18299">
        <f t="shared" ca="1" si="1429"/>
        <v>5</v>
      </c>
    </row>
    <row r="18300" spans="1:5" x14ac:dyDescent="0.2">
      <c r="A18300" t="str">
        <f t="shared" ca="1" si="1426"/>
        <v>Major</v>
      </c>
      <c r="B18300" t="str">
        <f t="shared" ca="1" si="1427"/>
        <v>major restorative</v>
      </c>
      <c r="C18300">
        <f t="shared" si="1430"/>
        <v>1016</v>
      </c>
      <c r="D18300" t="str">
        <f t="shared" ca="1" si="1428"/>
        <v>Single crowns, inlays, onlays</v>
      </c>
      <c r="E18300">
        <f t="shared" ca="1" si="1429"/>
        <v>14</v>
      </c>
    </row>
    <row r="18301" spans="1:5" x14ac:dyDescent="0.2">
      <c r="A18301" t="str">
        <f t="shared" ca="1" si="1426"/>
        <v>Basic</v>
      </c>
      <c r="B18301" t="str">
        <f t="shared" ca="1" si="1427"/>
        <v>surgical periodontics</v>
      </c>
      <c r="C18301">
        <f t="shared" si="1430"/>
        <v>1016</v>
      </c>
      <c r="D18301" t="str">
        <f t="shared" ca="1" si="1428"/>
        <v>Surgical treatment of the gums and supporting structures of the teeth</v>
      </c>
      <c r="E18301">
        <f t="shared" ca="1" si="1429"/>
        <v>11</v>
      </c>
    </row>
    <row r="18302" spans="1:5" x14ac:dyDescent="0.2">
      <c r="A18302" t="str">
        <f t="shared" ca="1" si="1426"/>
        <v>Diagnostics and Preventative</v>
      </c>
      <c r="B18302" t="str">
        <f t="shared" ca="1" si="1427"/>
        <v>Bitewing x-rays</v>
      </c>
      <c r="C18302">
        <f t="shared" si="1430"/>
        <v>1016</v>
      </c>
      <c r="D18302">
        <f t="shared" ca="1" si="1428"/>
        <v>0</v>
      </c>
      <c r="E18302">
        <f t="shared" ca="1" si="1429"/>
        <v>2</v>
      </c>
    </row>
    <row r="18303" spans="1:5" x14ac:dyDescent="0.2">
      <c r="A18303" t="str">
        <f t="shared" ca="1" si="1426"/>
        <v>Basic</v>
      </c>
      <c r="B18303" t="str">
        <f t="shared" ca="1" si="1427"/>
        <v>general anesthesia</v>
      </c>
      <c r="C18303">
        <f t="shared" si="1430"/>
        <v>1016</v>
      </c>
      <c r="D18303" t="str">
        <f t="shared" ca="1" si="1428"/>
        <v>Covered when used in conjunction with covered oral surgical procedures</v>
      </c>
      <c r="E18303">
        <f t="shared" ca="1" si="1429"/>
        <v>13</v>
      </c>
    </row>
    <row r="18304" spans="1:5" x14ac:dyDescent="0.2">
      <c r="A18304" t="str">
        <f t="shared" ca="1" si="1426"/>
        <v>Basic</v>
      </c>
      <c r="B18304" t="str">
        <f t="shared" ca="1" si="1427"/>
        <v>non-surgical periodontics</v>
      </c>
      <c r="C18304">
        <f t="shared" si="1430"/>
        <v>1016</v>
      </c>
      <c r="D18304" t="str">
        <f t="shared" ca="1" si="1428"/>
        <v xml:space="preserve">Non-surgical treatment of the gums and supporting structures of the teeth </v>
      </c>
      <c r="E18304">
        <f t="shared" ca="1" si="1429"/>
        <v>12</v>
      </c>
    </row>
    <row r="18305" spans="1:5" x14ac:dyDescent="0.2">
      <c r="A18305" t="str">
        <f t="shared" ca="1" si="1426"/>
        <v>Basic</v>
      </c>
      <c r="B18305" t="str">
        <f t="shared" ca="1" si="1427"/>
        <v>oral surgery</v>
      </c>
      <c r="C18305">
        <f t="shared" si="1430"/>
        <v>1016</v>
      </c>
      <c r="D18305" t="str">
        <f t="shared" ca="1" si="1428"/>
        <v>Extraction and other surgery procedures, incl. pre- and post-operative care</v>
      </c>
      <c r="E18305">
        <f t="shared" ca="1" si="1429"/>
        <v>9</v>
      </c>
    </row>
    <row r="18306" spans="1:5" x14ac:dyDescent="0.2">
      <c r="A18306" t="str">
        <f t="shared" ref="A18306:A18369" ca="1" si="1431">INDEX(services,E18306,1)</f>
        <v>Major</v>
      </c>
      <c r="B18306" t="str">
        <f t="shared" ref="B18306:B18369" ca="1" si="1432">INDEX(services,E18306,2)</f>
        <v>major restorative</v>
      </c>
      <c r="C18306">
        <f t="shared" si="1430"/>
        <v>1016</v>
      </c>
      <c r="D18306" t="str">
        <f t="shared" ref="D18306:D18369" ca="1" si="1433">INDEX(services,E18306,3)</f>
        <v>Single crowns, inlays, onlays</v>
      </c>
      <c r="E18306">
        <f t="shared" ref="E18306:E18369" ca="1" si="1434">RANDBETWEEN(1,ROWS(services))</f>
        <v>14</v>
      </c>
    </row>
    <row r="18307" spans="1:5" x14ac:dyDescent="0.2">
      <c r="A18307" t="str">
        <f t="shared" ca="1" si="1431"/>
        <v>Major</v>
      </c>
      <c r="B18307" t="str">
        <f t="shared" ca="1" si="1432"/>
        <v>temporomandibular joint dysfunction</v>
      </c>
      <c r="C18307">
        <f t="shared" si="1430"/>
        <v>1016</v>
      </c>
      <c r="D18307" t="str">
        <f t="shared" ca="1" si="1433"/>
        <v>Services relating to hinging joints of the jaw</v>
      </c>
      <c r="E18307">
        <f t="shared" ca="1" si="1434"/>
        <v>16</v>
      </c>
    </row>
    <row r="18308" spans="1:5" x14ac:dyDescent="0.2">
      <c r="A18308" t="str">
        <f t="shared" ca="1" si="1431"/>
        <v>Diagnostics and Preventative</v>
      </c>
      <c r="B18308" t="str">
        <f t="shared" ca="1" si="1432"/>
        <v>Periodic Exams</v>
      </c>
      <c r="C18308">
        <f t="shared" si="1430"/>
        <v>1017</v>
      </c>
      <c r="D18308">
        <f t="shared" ca="1" si="1433"/>
        <v>0</v>
      </c>
      <c r="E18308">
        <f t="shared" ca="1" si="1434"/>
        <v>1</v>
      </c>
    </row>
    <row r="18309" spans="1:5" x14ac:dyDescent="0.2">
      <c r="A18309" t="str">
        <f t="shared" ca="1" si="1431"/>
        <v>Basic</v>
      </c>
      <c r="B18309" t="str">
        <f t="shared" ca="1" si="1432"/>
        <v>oral surgery</v>
      </c>
      <c r="C18309">
        <f t="shared" si="1430"/>
        <v>1017</v>
      </c>
      <c r="D18309" t="str">
        <f t="shared" ca="1" si="1433"/>
        <v>Extraction and other surgery procedures, incl. pre- and post-operative care</v>
      </c>
      <c r="E18309">
        <f t="shared" ca="1" si="1434"/>
        <v>9</v>
      </c>
    </row>
    <row r="18310" spans="1:5" x14ac:dyDescent="0.2">
      <c r="A18310" t="str">
        <f t="shared" ca="1" si="1431"/>
        <v>Basic</v>
      </c>
      <c r="B18310" t="str">
        <f t="shared" ca="1" si="1432"/>
        <v>endodontics</v>
      </c>
      <c r="C18310">
        <f t="shared" si="1430"/>
        <v>1017</v>
      </c>
      <c r="D18310" t="str">
        <f t="shared" ca="1" si="1433"/>
        <v>Root canal, pulpal therapy</v>
      </c>
      <c r="E18310">
        <f t="shared" ca="1" si="1434"/>
        <v>10</v>
      </c>
    </row>
    <row r="18311" spans="1:5" x14ac:dyDescent="0.2">
      <c r="A18311" t="str">
        <f t="shared" ca="1" si="1431"/>
        <v>Major</v>
      </c>
      <c r="B18311" t="str">
        <f t="shared" ca="1" si="1432"/>
        <v>major restorative</v>
      </c>
      <c r="C18311">
        <f t="shared" si="1430"/>
        <v>1017</v>
      </c>
      <c r="D18311" t="str">
        <f t="shared" ca="1" si="1433"/>
        <v>Single crowns, inlays, onlays</v>
      </c>
      <c r="E18311">
        <f t="shared" ca="1" si="1434"/>
        <v>14</v>
      </c>
    </row>
    <row r="18312" spans="1:5" x14ac:dyDescent="0.2">
      <c r="A18312" t="str">
        <f t="shared" ca="1" si="1431"/>
        <v>Basic</v>
      </c>
      <c r="B18312" t="str">
        <f t="shared" ca="1" si="1432"/>
        <v>surgical periodontics</v>
      </c>
      <c r="C18312">
        <f t="shared" si="1430"/>
        <v>1017</v>
      </c>
      <c r="D18312" t="str">
        <f t="shared" ca="1" si="1433"/>
        <v>Surgical treatment of the gums and supporting structures of the teeth</v>
      </c>
      <c r="E18312">
        <f t="shared" ca="1" si="1434"/>
        <v>11</v>
      </c>
    </row>
    <row r="18313" spans="1:5" x14ac:dyDescent="0.2">
      <c r="A18313" t="str">
        <f t="shared" ca="1" si="1431"/>
        <v>Orthodontics</v>
      </c>
      <c r="B18313" t="str">
        <f t="shared" ca="1" si="1432"/>
        <v>orthodontics</v>
      </c>
      <c r="C18313">
        <f t="shared" si="1430"/>
        <v>1017</v>
      </c>
      <c r="D18313" t="str">
        <f t="shared" ca="1" si="1433"/>
        <v>For eligible dependents to age 19</v>
      </c>
      <c r="E18313">
        <f t="shared" ca="1" si="1434"/>
        <v>17</v>
      </c>
    </row>
    <row r="18314" spans="1:5" x14ac:dyDescent="0.2">
      <c r="A18314" t="str">
        <f t="shared" ca="1" si="1431"/>
        <v>Diagnostics and Preventative</v>
      </c>
      <c r="B18314" t="str">
        <f t="shared" ca="1" si="1432"/>
        <v>Bitewing x-rays</v>
      </c>
      <c r="C18314">
        <f t="shared" si="1430"/>
        <v>1017</v>
      </c>
      <c r="D18314">
        <f t="shared" ca="1" si="1433"/>
        <v>0</v>
      </c>
      <c r="E18314">
        <f t="shared" ca="1" si="1434"/>
        <v>2</v>
      </c>
    </row>
    <row r="18315" spans="1:5" x14ac:dyDescent="0.2">
      <c r="A18315" t="str">
        <f t="shared" ca="1" si="1431"/>
        <v>Other</v>
      </c>
      <c r="B18315" t="str">
        <f t="shared" ca="1" si="1432"/>
        <v>Implants</v>
      </c>
      <c r="C18315">
        <f t="shared" si="1430"/>
        <v>1017</v>
      </c>
      <c r="D18315" t="str">
        <f t="shared" ca="1" si="1433"/>
        <v>Implant dental work</v>
      </c>
      <c r="E18315">
        <f t="shared" ca="1" si="1434"/>
        <v>18</v>
      </c>
    </row>
    <row r="18316" spans="1:5" x14ac:dyDescent="0.2">
      <c r="A18316" t="str">
        <f t="shared" ca="1" si="1431"/>
        <v>Diagnostics and Preventative</v>
      </c>
      <c r="B18316" t="str">
        <f t="shared" ca="1" si="1432"/>
        <v>Space Maintainers</v>
      </c>
      <c r="C18316">
        <f t="shared" si="1430"/>
        <v>1017</v>
      </c>
      <c r="D18316">
        <f t="shared" ca="1" si="1433"/>
        <v>0</v>
      </c>
      <c r="E18316">
        <f t="shared" ca="1" si="1434"/>
        <v>7</v>
      </c>
    </row>
    <row r="18317" spans="1:5" x14ac:dyDescent="0.2">
      <c r="A18317" t="str">
        <f t="shared" ca="1" si="1431"/>
        <v>Basic</v>
      </c>
      <c r="B18317" t="str">
        <f t="shared" ca="1" si="1432"/>
        <v>general anesthesia</v>
      </c>
      <c r="C18317">
        <f t="shared" si="1430"/>
        <v>1017</v>
      </c>
      <c r="D18317" t="str">
        <f t="shared" ca="1" si="1433"/>
        <v>Covered when used in conjunction with covered oral surgical procedures</v>
      </c>
      <c r="E18317">
        <f t="shared" ca="1" si="1434"/>
        <v>13</v>
      </c>
    </row>
    <row r="18318" spans="1:5" x14ac:dyDescent="0.2">
      <c r="A18318" t="str">
        <f t="shared" ca="1" si="1431"/>
        <v>Basic</v>
      </c>
      <c r="B18318" t="str">
        <f t="shared" ca="1" si="1432"/>
        <v>basic restorative</v>
      </c>
      <c r="C18318">
        <f t="shared" si="1430"/>
        <v>1017</v>
      </c>
      <c r="D18318" t="str">
        <f t="shared" ca="1" si="1433"/>
        <v>Fillings (amalgam "silver" and composite "white" non-molar)</v>
      </c>
      <c r="E18318">
        <f t="shared" ca="1" si="1434"/>
        <v>8</v>
      </c>
    </row>
    <row r="18319" spans="1:5" x14ac:dyDescent="0.2">
      <c r="A18319" t="str">
        <f t="shared" ca="1" si="1431"/>
        <v>Diagnostics and Preventative</v>
      </c>
      <c r="B18319" t="str">
        <f t="shared" ca="1" si="1432"/>
        <v>Prophylaxis</v>
      </c>
      <c r="C18319">
        <f t="shared" si="1430"/>
        <v>1017</v>
      </c>
      <c r="D18319">
        <f t="shared" ca="1" si="1433"/>
        <v>0</v>
      </c>
      <c r="E18319">
        <f t="shared" ca="1" si="1434"/>
        <v>4</v>
      </c>
    </row>
    <row r="18320" spans="1:5" x14ac:dyDescent="0.2">
      <c r="A18320" t="str">
        <f t="shared" ca="1" si="1431"/>
        <v>Diagnostics and Preventative</v>
      </c>
      <c r="B18320" t="str">
        <f t="shared" ca="1" si="1432"/>
        <v>Full-mouth x-ray</v>
      </c>
      <c r="C18320">
        <f t="shared" si="1430"/>
        <v>1017</v>
      </c>
      <c r="D18320">
        <f t="shared" ca="1" si="1433"/>
        <v>0</v>
      </c>
      <c r="E18320">
        <f t="shared" ca="1" si="1434"/>
        <v>3</v>
      </c>
    </row>
    <row r="18321" spans="1:5" x14ac:dyDescent="0.2">
      <c r="A18321" t="str">
        <f t="shared" ca="1" si="1431"/>
        <v>Basic</v>
      </c>
      <c r="B18321" t="str">
        <f t="shared" ca="1" si="1432"/>
        <v>endodontics</v>
      </c>
      <c r="C18321">
        <f t="shared" si="1430"/>
        <v>1017</v>
      </c>
      <c r="D18321" t="str">
        <f t="shared" ca="1" si="1433"/>
        <v>Root canal, pulpal therapy</v>
      </c>
      <c r="E18321">
        <f t="shared" ca="1" si="1434"/>
        <v>10</v>
      </c>
    </row>
    <row r="18322" spans="1:5" x14ac:dyDescent="0.2">
      <c r="A18322" t="str">
        <f t="shared" ca="1" si="1431"/>
        <v>Diagnostics and Preventative</v>
      </c>
      <c r="B18322" t="str">
        <f t="shared" ca="1" si="1432"/>
        <v>Fluoride treatments</v>
      </c>
      <c r="C18322">
        <f t="shared" si="1430"/>
        <v>1017</v>
      </c>
      <c r="D18322">
        <f t="shared" ca="1" si="1433"/>
        <v>0</v>
      </c>
      <c r="E18322">
        <f t="shared" ca="1" si="1434"/>
        <v>5</v>
      </c>
    </row>
    <row r="18323" spans="1:5" x14ac:dyDescent="0.2">
      <c r="A18323" t="str">
        <f t="shared" ca="1" si="1431"/>
        <v>Diagnostics and Preventative</v>
      </c>
      <c r="B18323" t="str">
        <f t="shared" ca="1" si="1432"/>
        <v>Prophylaxis</v>
      </c>
      <c r="C18323">
        <f t="shared" si="1430"/>
        <v>1017</v>
      </c>
      <c r="D18323">
        <f t="shared" ca="1" si="1433"/>
        <v>0</v>
      </c>
      <c r="E18323">
        <f t="shared" ca="1" si="1434"/>
        <v>4</v>
      </c>
    </row>
    <row r="18324" spans="1:5" x14ac:dyDescent="0.2">
      <c r="A18324" t="str">
        <f t="shared" ca="1" si="1431"/>
        <v>Diagnostics and Preventative</v>
      </c>
      <c r="B18324" t="str">
        <f t="shared" ca="1" si="1432"/>
        <v>Sealants</v>
      </c>
      <c r="C18324">
        <f t="shared" si="1430"/>
        <v>1017</v>
      </c>
      <c r="D18324">
        <f t="shared" ca="1" si="1433"/>
        <v>0</v>
      </c>
      <c r="E18324">
        <f t="shared" ca="1" si="1434"/>
        <v>6</v>
      </c>
    </row>
    <row r="18325" spans="1:5" x14ac:dyDescent="0.2">
      <c r="A18325" t="str">
        <f t="shared" ca="1" si="1431"/>
        <v>Basic</v>
      </c>
      <c r="B18325" t="str">
        <f t="shared" ca="1" si="1432"/>
        <v>general anesthesia</v>
      </c>
      <c r="C18325">
        <f t="shared" si="1430"/>
        <v>1017</v>
      </c>
      <c r="D18325" t="str">
        <f t="shared" ca="1" si="1433"/>
        <v>Covered when used in conjunction with covered oral surgical procedures</v>
      </c>
      <c r="E18325">
        <f t="shared" ca="1" si="1434"/>
        <v>13</v>
      </c>
    </row>
    <row r="18326" spans="1:5" x14ac:dyDescent="0.2">
      <c r="A18326" t="str">
        <f t="shared" ca="1" si="1431"/>
        <v>Diagnostics and Preventative</v>
      </c>
      <c r="B18326" t="str">
        <f t="shared" ca="1" si="1432"/>
        <v>Sealants</v>
      </c>
      <c r="C18326">
        <f t="shared" si="1430"/>
        <v>1018</v>
      </c>
      <c r="D18326">
        <f t="shared" ca="1" si="1433"/>
        <v>0</v>
      </c>
      <c r="E18326">
        <f t="shared" ca="1" si="1434"/>
        <v>6</v>
      </c>
    </row>
    <row r="18327" spans="1:5" x14ac:dyDescent="0.2">
      <c r="A18327" t="str">
        <f t="shared" ca="1" si="1431"/>
        <v>Diagnostics and Preventative</v>
      </c>
      <c r="B18327" t="str">
        <f t="shared" ca="1" si="1432"/>
        <v>Space Maintainers</v>
      </c>
      <c r="C18327">
        <f t="shared" si="1430"/>
        <v>1018</v>
      </c>
      <c r="D18327">
        <f t="shared" ca="1" si="1433"/>
        <v>0</v>
      </c>
      <c r="E18327">
        <f t="shared" ca="1" si="1434"/>
        <v>7</v>
      </c>
    </row>
    <row r="18328" spans="1:5" x14ac:dyDescent="0.2">
      <c r="A18328" t="str">
        <f t="shared" ca="1" si="1431"/>
        <v>Diagnostics and Preventative</v>
      </c>
      <c r="B18328" t="str">
        <f t="shared" ca="1" si="1432"/>
        <v>Fluoride treatments</v>
      </c>
      <c r="C18328">
        <f t="shared" si="1430"/>
        <v>1018</v>
      </c>
      <c r="D18328">
        <f t="shared" ca="1" si="1433"/>
        <v>0</v>
      </c>
      <c r="E18328">
        <f t="shared" ca="1" si="1434"/>
        <v>5</v>
      </c>
    </row>
    <row r="18329" spans="1:5" x14ac:dyDescent="0.2">
      <c r="A18329" t="str">
        <f t="shared" ca="1" si="1431"/>
        <v>Diagnostics and Preventative</v>
      </c>
      <c r="B18329" t="str">
        <f t="shared" ca="1" si="1432"/>
        <v>Full-mouth x-ray</v>
      </c>
      <c r="C18329">
        <f t="shared" si="1430"/>
        <v>1018</v>
      </c>
      <c r="D18329">
        <f t="shared" ca="1" si="1433"/>
        <v>0</v>
      </c>
      <c r="E18329">
        <f t="shared" ca="1" si="1434"/>
        <v>3</v>
      </c>
    </row>
    <row r="18330" spans="1:5" x14ac:dyDescent="0.2">
      <c r="A18330" t="str">
        <f t="shared" ca="1" si="1431"/>
        <v>Major</v>
      </c>
      <c r="B18330" t="str">
        <f t="shared" ca="1" si="1432"/>
        <v>prosthodontics</v>
      </c>
      <c r="C18330">
        <f t="shared" si="1430"/>
        <v>1018</v>
      </c>
      <c r="D18330" t="str">
        <f t="shared" ca="1" si="1433"/>
        <v>Procedures for replacement of missing teeth by construction or repair of bridges and partial or complete dentures</v>
      </c>
      <c r="E18330">
        <f t="shared" ca="1" si="1434"/>
        <v>15</v>
      </c>
    </row>
    <row r="18331" spans="1:5" x14ac:dyDescent="0.2">
      <c r="A18331" t="str">
        <f t="shared" ca="1" si="1431"/>
        <v>Diagnostics and Preventative</v>
      </c>
      <c r="B18331" t="str">
        <f t="shared" ca="1" si="1432"/>
        <v>Space Maintainers</v>
      </c>
      <c r="C18331">
        <f t="shared" si="1430"/>
        <v>1018</v>
      </c>
      <c r="D18331">
        <f t="shared" ca="1" si="1433"/>
        <v>0</v>
      </c>
      <c r="E18331">
        <f t="shared" ca="1" si="1434"/>
        <v>7</v>
      </c>
    </row>
    <row r="18332" spans="1:5" x14ac:dyDescent="0.2">
      <c r="A18332" t="str">
        <f t="shared" ca="1" si="1431"/>
        <v>Basic</v>
      </c>
      <c r="B18332" t="str">
        <f t="shared" ca="1" si="1432"/>
        <v>non-surgical periodontics</v>
      </c>
      <c r="C18332">
        <f t="shared" si="1430"/>
        <v>1018</v>
      </c>
      <c r="D18332" t="str">
        <f t="shared" ca="1" si="1433"/>
        <v xml:space="preserve">Non-surgical treatment of the gums and supporting structures of the teeth </v>
      </c>
      <c r="E18332">
        <f t="shared" ca="1" si="1434"/>
        <v>12</v>
      </c>
    </row>
    <row r="18333" spans="1:5" x14ac:dyDescent="0.2">
      <c r="A18333" t="str">
        <f t="shared" ca="1" si="1431"/>
        <v>Diagnostics and Preventative</v>
      </c>
      <c r="B18333" t="str">
        <f t="shared" ca="1" si="1432"/>
        <v>Periodic Exams</v>
      </c>
      <c r="C18333">
        <f t="shared" si="1430"/>
        <v>1018</v>
      </c>
      <c r="D18333">
        <f t="shared" ca="1" si="1433"/>
        <v>0</v>
      </c>
      <c r="E18333">
        <f t="shared" ca="1" si="1434"/>
        <v>1</v>
      </c>
    </row>
    <row r="18334" spans="1:5" x14ac:dyDescent="0.2">
      <c r="A18334" t="str">
        <f t="shared" ca="1" si="1431"/>
        <v>Diagnostics and Preventative</v>
      </c>
      <c r="B18334" t="str">
        <f t="shared" ca="1" si="1432"/>
        <v>Fluoride treatments</v>
      </c>
      <c r="C18334">
        <f t="shared" si="1430"/>
        <v>1018</v>
      </c>
      <c r="D18334">
        <f t="shared" ca="1" si="1433"/>
        <v>0</v>
      </c>
      <c r="E18334">
        <f t="shared" ca="1" si="1434"/>
        <v>5</v>
      </c>
    </row>
    <row r="18335" spans="1:5" x14ac:dyDescent="0.2">
      <c r="A18335" t="str">
        <f t="shared" ca="1" si="1431"/>
        <v>Basic</v>
      </c>
      <c r="B18335" t="str">
        <f t="shared" ca="1" si="1432"/>
        <v>general anesthesia</v>
      </c>
      <c r="C18335">
        <f t="shared" si="1430"/>
        <v>1018</v>
      </c>
      <c r="D18335" t="str">
        <f t="shared" ca="1" si="1433"/>
        <v>Covered when used in conjunction with covered oral surgical procedures</v>
      </c>
      <c r="E18335">
        <f t="shared" ca="1" si="1434"/>
        <v>13</v>
      </c>
    </row>
    <row r="18336" spans="1:5" x14ac:dyDescent="0.2">
      <c r="A18336" t="str">
        <f t="shared" ca="1" si="1431"/>
        <v>Diagnostics and Preventative</v>
      </c>
      <c r="B18336" t="str">
        <f t="shared" ca="1" si="1432"/>
        <v>Periodic Exams</v>
      </c>
      <c r="C18336">
        <f t="shared" si="1430"/>
        <v>1018</v>
      </c>
      <c r="D18336">
        <f t="shared" ca="1" si="1433"/>
        <v>0</v>
      </c>
      <c r="E18336">
        <f t="shared" ca="1" si="1434"/>
        <v>1</v>
      </c>
    </row>
    <row r="18337" spans="1:5" x14ac:dyDescent="0.2">
      <c r="A18337" t="str">
        <f t="shared" ca="1" si="1431"/>
        <v>Diagnostics and Preventative</v>
      </c>
      <c r="B18337" t="str">
        <f t="shared" ca="1" si="1432"/>
        <v>Space Maintainers</v>
      </c>
      <c r="C18337">
        <f t="shared" si="1430"/>
        <v>1018</v>
      </c>
      <c r="D18337">
        <f t="shared" ca="1" si="1433"/>
        <v>0</v>
      </c>
      <c r="E18337">
        <f t="shared" ca="1" si="1434"/>
        <v>7</v>
      </c>
    </row>
    <row r="18338" spans="1:5" x14ac:dyDescent="0.2">
      <c r="A18338" t="str">
        <f t="shared" ca="1" si="1431"/>
        <v>Basic</v>
      </c>
      <c r="B18338" t="str">
        <f t="shared" ca="1" si="1432"/>
        <v>oral surgery</v>
      </c>
      <c r="C18338">
        <f t="shared" si="1430"/>
        <v>1018</v>
      </c>
      <c r="D18338" t="str">
        <f t="shared" ca="1" si="1433"/>
        <v>Extraction and other surgery procedures, incl. pre- and post-operative care</v>
      </c>
      <c r="E18338">
        <f t="shared" ca="1" si="1434"/>
        <v>9</v>
      </c>
    </row>
    <row r="18339" spans="1:5" x14ac:dyDescent="0.2">
      <c r="A18339" t="str">
        <f t="shared" ca="1" si="1431"/>
        <v>Major</v>
      </c>
      <c r="B18339" t="str">
        <f t="shared" ca="1" si="1432"/>
        <v>prosthodontics</v>
      </c>
      <c r="C18339">
        <f t="shared" si="1430"/>
        <v>1018</v>
      </c>
      <c r="D18339" t="str">
        <f t="shared" ca="1" si="1433"/>
        <v>Procedures for replacement of missing teeth by construction or repair of bridges and partial or complete dentures</v>
      </c>
      <c r="E18339">
        <f t="shared" ca="1" si="1434"/>
        <v>15</v>
      </c>
    </row>
    <row r="18340" spans="1:5" x14ac:dyDescent="0.2">
      <c r="A18340" t="str">
        <f t="shared" ca="1" si="1431"/>
        <v>Diagnostics and Preventative</v>
      </c>
      <c r="B18340" t="str">
        <f t="shared" ca="1" si="1432"/>
        <v>Periodic Exams</v>
      </c>
      <c r="C18340">
        <f t="shared" si="1430"/>
        <v>1018</v>
      </c>
      <c r="D18340">
        <f t="shared" ca="1" si="1433"/>
        <v>0</v>
      </c>
      <c r="E18340">
        <f t="shared" ca="1" si="1434"/>
        <v>1</v>
      </c>
    </row>
    <row r="18341" spans="1:5" x14ac:dyDescent="0.2">
      <c r="A18341" t="str">
        <f t="shared" ca="1" si="1431"/>
        <v>Major</v>
      </c>
      <c r="B18341" t="str">
        <f t="shared" ca="1" si="1432"/>
        <v>prosthodontics</v>
      </c>
      <c r="C18341">
        <f t="shared" si="1430"/>
        <v>1018</v>
      </c>
      <c r="D18341" t="str">
        <f t="shared" ca="1" si="1433"/>
        <v>Procedures for replacement of missing teeth by construction or repair of bridges and partial or complete dentures</v>
      </c>
      <c r="E18341">
        <f t="shared" ca="1" si="1434"/>
        <v>15</v>
      </c>
    </row>
    <row r="18342" spans="1:5" x14ac:dyDescent="0.2">
      <c r="A18342" t="str">
        <f t="shared" ca="1" si="1431"/>
        <v>Diagnostics and Preventative</v>
      </c>
      <c r="B18342" t="str">
        <f t="shared" ca="1" si="1432"/>
        <v>Prophylaxis</v>
      </c>
      <c r="C18342">
        <f t="shared" si="1430"/>
        <v>1018</v>
      </c>
      <c r="D18342">
        <f t="shared" ca="1" si="1433"/>
        <v>0</v>
      </c>
      <c r="E18342">
        <f t="shared" ca="1" si="1434"/>
        <v>4</v>
      </c>
    </row>
    <row r="18343" spans="1:5" x14ac:dyDescent="0.2">
      <c r="A18343" t="str">
        <f t="shared" ca="1" si="1431"/>
        <v>Other</v>
      </c>
      <c r="B18343" t="str">
        <f t="shared" ca="1" si="1432"/>
        <v>Implants</v>
      </c>
      <c r="C18343">
        <f t="shared" si="1430"/>
        <v>1018</v>
      </c>
      <c r="D18343" t="str">
        <f t="shared" ca="1" si="1433"/>
        <v>Implant dental work</v>
      </c>
      <c r="E18343">
        <f t="shared" ca="1" si="1434"/>
        <v>18</v>
      </c>
    </row>
    <row r="18344" spans="1:5" x14ac:dyDescent="0.2">
      <c r="A18344" t="str">
        <f t="shared" ca="1" si="1431"/>
        <v>Major</v>
      </c>
      <c r="B18344" t="str">
        <f t="shared" ca="1" si="1432"/>
        <v>temporomandibular joint dysfunction</v>
      </c>
      <c r="C18344">
        <f t="shared" ref="C18344:C18407" si="1435">IF(MOD(ROW(C18344)-2,18)&lt;&gt;0,C18343,C18343+1)</f>
        <v>1019</v>
      </c>
      <c r="D18344" t="str">
        <f t="shared" ca="1" si="1433"/>
        <v>Services relating to hinging joints of the jaw</v>
      </c>
      <c r="E18344">
        <f t="shared" ca="1" si="1434"/>
        <v>16</v>
      </c>
    </row>
    <row r="18345" spans="1:5" x14ac:dyDescent="0.2">
      <c r="A18345" t="str">
        <f t="shared" ca="1" si="1431"/>
        <v>Diagnostics and Preventative</v>
      </c>
      <c r="B18345" t="str">
        <f t="shared" ca="1" si="1432"/>
        <v>Space Maintainers</v>
      </c>
      <c r="C18345">
        <f t="shared" si="1435"/>
        <v>1019</v>
      </c>
      <c r="D18345">
        <f t="shared" ca="1" si="1433"/>
        <v>0</v>
      </c>
      <c r="E18345">
        <f t="shared" ca="1" si="1434"/>
        <v>7</v>
      </c>
    </row>
    <row r="18346" spans="1:5" x14ac:dyDescent="0.2">
      <c r="A18346" t="str">
        <f t="shared" ca="1" si="1431"/>
        <v>Diagnostics and Preventative</v>
      </c>
      <c r="B18346" t="str">
        <f t="shared" ca="1" si="1432"/>
        <v>Prophylaxis</v>
      </c>
      <c r="C18346">
        <f t="shared" si="1435"/>
        <v>1019</v>
      </c>
      <c r="D18346">
        <f t="shared" ca="1" si="1433"/>
        <v>0</v>
      </c>
      <c r="E18346">
        <f t="shared" ca="1" si="1434"/>
        <v>4</v>
      </c>
    </row>
    <row r="18347" spans="1:5" x14ac:dyDescent="0.2">
      <c r="A18347" t="str">
        <f t="shared" ca="1" si="1431"/>
        <v>Major</v>
      </c>
      <c r="B18347" t="str">
        <f t="shared" ca="1" si="1432"/>
        <v>prosthodontics</v>
      </c>
      <c r="C18347">
        <f t="shared" si="1435"/>
        <v>1019</v>
      </c>
      <c r="D18347" t="str">
        <f t="shared" ca="1" si="1433"/>
        <v>Procedures for replacement of missing teeth by construction or repair of bridges and partial or complete dentures</v>
      </c>
      <c r="E18347">
        <f t="shared" ca="1" si="1434"/>
        <v>15</v>
      </c>
    </row>
    <row r="18348" spans="1:5" x14ac:dyDescent="0.2">
      <c r="A18348" t="str">
        <f t="shared" ca="1" si="1431"/>
        <v>Diagnostics and Preventative</v>
      </c>
      <c r="B18348" t="str">
        <f t="shared" ca="1" si="1432"/>
        <v>Sealants</v>
      </c>
      <c r="C18348">
        <f t="shared" si="1435"/>
        <v>1019</v>
      </c>
      <c r="D18348">
        <f t="shared" ca="1" si="1433"/>
        <v>0</v>
      </c>
      <c r="E18348">
        <f t="shared" ca="1" si="1434"/>
        <v>6</v>
      </c>
    </row>
    <row r="18349" spans="1:5" x14ac:dyDescent="0.2">
      <c r="A18349" t="str">
        <f t="shared" ca="1" si="1431"/>
        <v>Basic</v>
      </c>
      <c r="B18349" t="str">
        <f t="shared" ca="1" si="1432"/>
        <v>endodontics</v>
      </c>
      <c r="C18349">
        <f t="shared" si="1435"/>
        <v>1019</v>
      </c>
      <c r="D18349" t="str">
        <f t="shared" ca="1" si="1433"/>
        <v>Root canal, pulpal therapy</v>
      </c>
      <c r="E18349">
        <f t="shared" ca="1" si="1434"/>
        <v>10</v>
      </c>
    </row>
    <row r="18350" spans="1:5" x14ac:dyDescent="0.2">
      <c r="A18350" t="str">
        <f t="shared" ca="1" si="1431"/>
        <v>Other</v>
      </c>
      <c r="B18350" t="str">
        <f t="shared" ca="1" si="1432"/>
        <v>Implants</v>
      </c>
      <c r="C18350">
        <f t="shared" si="1435"/>
        <v>1019</v>
      </c>
      <c r="D18350" t="str">
        <f t="shared" ca="1" si="1433"/>
        <v>Implant dental work</v>
      </c>
      <c r="E18350">
        <f t="shared" ca="1" si="1434"/>
        <v>18</v>
      </c>
    </row>
    <row r="18351" spans="1:5" x14ac:dyDescent="0.2">
      <c r="A18351" t="str">
        <f t="shared" ca="1" si="1431"/>
        <v>Major</v>
      </c>
      <c r="B18351" t="str">
        <f t="shared" ca="1" si="1432"/>
        <v>temporomandibular joint dysfunction</v>
      </c>
      <c r="C18351">
        <f t="shared" si="1435"/>
        <v>1019</v>
      </c>
      <c r="D18351" t="str">
        <f t="shared" ca="1" si="1433"/>
        <v>Services relating to hinging joints of the jaw</v>
      </c>
      <c r="E18351">
        <f t="shared" ca="1" si="1434"/>
        <v>16</v>
      </c>
    </row>
    <row r="18352" spans="1:5" x14ac:dyDescent="0.2">
      <c r="A18352" t="str">
        <f t="shared" ca="1" si="1431"/>
        <v>Major</v>
      </c>
      <c r="B18352" t="str">
        <f t="shared" ca="1" si="1432"/>
        <v>prosthodontics</v>
      </c>
      <c r="C18352">
        <f t="shared" si="1435"/>
        <v>1019</v>
      </c>
      <c r="D18352" t="str">
        <f t="shared" ca="1" si="1433"/>
        <v>Procedures for replacement of missing teeth by construction or repair of bridges and partial or complete dentures</v>
      </c>
      <c r="E18352">
        <f t="shared" ca="1" si="1434"/>
        <v>15</v>
      </c>
    </row>
    <row r="18353" spans="1:5" x14ac:dyDescent="0.2">
      <c r="A18353" t="str">
        <f t="shared" ca="1" si="1431"/>
        <v>Major</v>
      </c>
      <c r="B18353" t="str">
        <f t="shared" ca="1" si="1432"/>
        <v>major restorative</v>
      </c>
      <c r="C18353">
        <f t="shared" si="1435"/>
        <v>1019</v>
      </c>
      <c r="D18353" t="str">
        <f t="shared" ca="1" si="1433"/>
        <v>Single crowns, inlays, onlays</v>
      </c>
      <c r="E18353">
        <f t="shared" ca="1" si="1434"/>
        <v>14</v>
      </c>
    </row>
    <row r="18354" spans="1:5" x14ac:dyDescent="0.2">
      <c r="A18354" t="str">
        <f t="shared" ca="1" si="1431"/>
        <v>Diagnostics and Preventative</v>
      </c>
      <c r="B18354" t="str">
        <f t="shared" ca="1" si="1432"/>
        <v>Fluoride treatments</v>
      </c>
      <c r="C18354">
        <f t="shared" si="1435"/>
        <v>1019</v>
      </c>
      <c r="D18354">
        <f t="shared" ca="1" si="1433"/>
        <v>0</v>
      </c>
      <c r="E18354">
        <f t="shared" ca="1" si="1434"/>
        <v>5</v>
      </c>
    </row>
    <row r="18355" spans="1:5" x14ac:dyDescent="0.2">
      <c r="A18355" t="str">
        <f t="shared" ca="1" si="1431"/>
        <v>Basic</v>
      </c>
      <c r="B18355" t="str">
        <f t="shared" ca="1" si="1432"/>
        <v>surgical periodontics</v>
      </c>
      <c r="C18355">
        <f t="shared" si="1435"/>
        <v>1019</v>
      </c>
      <c r="D18355" t="str">
        <f t="shared" ca="1" si="1433"/>
        <v>Surgical treatment of the gums and supporting structures of the teeth</v>
      </c>
      <c r="E18355">
        <f t="shared" ca="1" si="1434"/>
        <v>11</v>
      </c>
    </row>
    <row r="18356" spans="1:5" x14ac:dyDescent="0.2">
      <c r="A18356" t="str">
        <f t="shared" ca="1" si="1431"/>
        <v>Basic</v>
      </c>
      <c r="B18356" t="str">
        <f t="shared" ca="1" si="1432"/>
        <v>general anesthesia</v>
      </c>
      <c r="C18356">
        <f t="shared" si="1435"/>
        <v>1019</v>
      </c>
      <c r="D18356" t="str">
        <f t="shared" ca="1" si="1433"/>
        <v>Covered when used in conjunction with covered oral surgical procedures</v>
      </c>
      <c r="E18356">
        <f t="shared" ca="1" si="1434"/>
        <v>13</v>
      </c>
    </row>
    <row r="18357" spans="1:5" x14ac:dyDescent="0.2">
      <c r="A18357" t="str">
        <f t="shared" ca="1" si="1431"/>
        <v>Basic</v>
      </c>
      <c r="B18357" t="str">
        <f t="shared" ca="1" si="1432"/>
        <v>surgical periodontics</v>
      </c>
      <c r="C18357">
        <f t="shared" si="1435"/>
        <v>1019</v>
      </c>
      <c r="D18357" t="str">
        <f t="shared" ca="1" si="1433"/>
        <v>Surgical treatment of the gums and supporting structures of the teeth</v>
      </c>
      <c r="E18357">
        <f t="shared" ca="1" si="1434"/>
        <v>11</v>
      </c>
    </row>
    <row r="18358" spans="1:5" x14ac:dyDescent="0.2">
      <c r="A18358" t="str">
        <f t="shared" ca="1" si="1431"/>
        <v>Diagnostics and Preventative</v>
      </c>
      <c r="B18358" t="str">
        <f t="shared" ca="1" si="1432"/>
        <v>Space Maintainers</v>
      </c>
      <c r="C18358">
        <f t="shared" si="1435"/>
        <v>1019</v>
      </c>
      <c r="D18358">
        <f t="shared" ca="1" si="1433"/>
        <v>0</v>
      </c>
      <c r="E18358">
        <f t="shared" ca="1" si="1434"/>
        <v>7</v>
      </c>
    </row>
    <row r="18359" spans="1:5" x14ac:dyDescent="0.2">
      <c r="A18359" t="str">
        <f t="shared" ca="1" si="1431"/>
        <v>Diagnostics and Preventative</v>
      </c>
      <c r="B18359" t="str">
        <f t="shared" ca="1" si="1432"/>
        <v>Bitewing x-rays</v>
      </c>
      <c r="C18359">
        <f t="shared" si="1435"/>
        <v>1019</v>
      </c>
      <c r="D18359">
        <f t="shared" ca="1" si="1433"/>
        <v>0</v>
      </c>
      <c r="E18359">
        <f t="shared" ca="1" si="1434"/>
        <v>2</v>
      </c>
    </row>
    <row r="18360" spans="1:5" x14ac:dyDescent="0.2">
      <c r="A18360" t="str">
        <f t="shared" ca="1" si="1431"/>
        <v>Diagnostics and Preventative</v>
      </c>
      <c r="B18360" t="str">
        <f t="shared" ca="1" si="1432"/>
        <v>Space Maintainers</v>
      </c>
      <c r="C18360">
        <f t="shared" si="1435"/>
        <v>1019</v>
      </c>
      <c r="D18360">
        <f t="shared" ca="1" si="1433"/>
        <v>0</v>
      </c>
      <c r="E18360">
        <f t="shared" ca="1" si="1434"/>
        <v>7</v>
      </c>
    </row>
    <row r="18361" spans="1:5" x14ac:dyDescent="0.2">
      <c r="A18361" t="str">
        <f t="shared" ca="1" si="1431"/>
        <v>Basic</v>
      </c>
      <c r="B18361" t="str">
        <f t="shared" ca="1" si="1432"/>
        <v>surgical periodontics</v>
      </c>
      <c r="C18361">
        <f t="shared" si="1435"/>
        <v>1019</v>
      </c>
      <c r="D18361" t="str">
        <f t="shared" ca="1" si="1433"/>
        <v>Surgical treatment of the gums and supporting structures of the teeth</v>
      </c>
      <c r="E18361">
        <f t="shared" ca="1" si="1434"/>
        <v>11</v>
      </c>
    </row>
    <row r="18362" spans="1:5" x14ac:dyDescent="0.2">
      <c r="A18362" t="str">
        <f t="shared" ca="1" si="1431"/>
        <v>Major</v>
      </c>
      <c r="B18362" t="str">
        <f t="shared" ca="1" si="1432"/>
        <v>major restorative</v>
      </c>
      <c r="C18362">
        <f t="shared" si="1435"/>
        <v>1020</v>
      </c>
      <c r="D18362" t="str">
        <f t="shared" ca="1" si="1433"/>
        <v>Single crowns, inlays, onlays</v>
      </c>
      <c r="E18362">
        <f t="shared" ca="1" si="1434"/>
        <v>14</v>
      </c>
    </row>
    <row r="18363" spans="1:5" x14ac:dyDescent="0.2">
      <c r="A18363" t="str">
        <f t="shared" ca="1" si="1431"/>
        <v>Diagnostics and Preventative</v>
      </c>
      <c r="B18363" t="str">
        <f t="shared" ca="1" si="1432"/>
        <v>Prophylaxis</v>
      </c>
      <c r="C18363">
        <f t="shared" si="1435"/>
        <v>1020</v>
      </c>
      <c r="D18363">
        <f t="shared" ca="1" si="1433"/>
        <v>0</v>
      </c>
      <c r="E18363">
        <f t="shared" ca="1" si="1434"/>
        <v>4</v>
      </c>
    </row>
    <row r="18364" spans="1:5" x14ac:dyDescent="0.2">
      <c r="A18364" t="str">
        <f t="shared" ca="1" si="1431"/>
        <v>Basic</v>
      </c>
      <c r="B18364" t="str">
        <f t="shared" ca="1" si="1432"/>
        <v>endodontics</v>
      </c>
      <c r="C18364">
        <f t="shared" si="1435"/>
        <v>1020</v>
      </c>
      <c r="D18364" t="str">
        <f t="shared" ca="1" si="1433"/>
        <v>Root canal, pulpal therapy</v>
      </c>
      <c r="E18364">
        <f t="shared" ca="1" si="1434"/>
        <v>10</v>
      </c>
    </row>
    <row r="18365" spans="1:5" x14ac:dyDescent="0.2">
      <c r="A18365" t="str">
        <f t="shared" ca="1" si="1431"/>
        <v>Diagnostics and Preventative</v>
      </c>
      <c r="B18365" t="str">
        <f t="shared" ca="1" si="1432"/>
        <v>Prophylaxis</v>
      </c>
      <c r="C18365">
        <f t="shared" si="1435"/>
        <v>1020</v>
      </c>
      <c r="D18365">
        <f t="shared" ca="1" si="1433"/>
        <v>0</v>
      </c>
      <c r="E18365">
        <f t="shared" ca="1" si="1434"/>
        <v>4</v>
      </c>
    </row>
    <row r="18366" spans="1:5" x14ac:dyDescent="0.2">
      <c r="A18366" t="str">
        <f t="shared" ca="1" si="1431"/>
        <v>Major</v>
      </c>
      <c r="B18366" t="str">
        <f t="shared" ca="1" si="1432"/>
        <v>prosthodontics</v>
      </c>
      <c r="C18366">
        <f t="shared" si="1435"/>
        <v>1020</v>
      </c>
      <c r="D18366" t="str">
        <f t="shared" ca="1" si="1433"/>
        <v>Procedures for replacement of missing teeth by construction or repair of bridges and partial or complete dentures</v>
      </c>
      <c r="E18366">
        <f t="shared" ca="1" si="1434"/>
        <v>15</v>
      </c>
    </row>
    <row r="18367" spans="1:5" x14ac:dyDescent="0.2">
      <c r="A18367" t="str">
        <f t="shared" ca="1" si="1431"/>
        <v>Diagnostics and Preventative</v>
      </c>
      <c r="B18367" t="str">
        <f t="shared" ca="1" si="1432"/>
        <v>Bitewing x-rays</v>
      </c>
      <c r="C18367">
        <f t="shared" si="1435"/>
        <v>1020</v>
      </c>
      <c r="D18367">
        <f t="shared" ca="1" si="1433"/>
        <v>0</v>
      </c>
      <c r="E18367">
        <f t="shared" ca="1" si="1434"/>
        <v>2</v>
      </c>
    </row>
    <row r="18368" spans="1:5" x14ac:dyDescent="0.2">
      <c r="A18368" t="str">
        <f t="shared" ca="1" si="1431"/>
        <v>Diagnostics and Preventative</v>
      </c>
      <c r="B18368" t="str">
        <f t="shared" ca="1" si="1432"/>
        <v>Bitewing x-rays</v>
      </c>
      <c r="C18368">
        <f t="shared" si="1435"/>
        <v>1020</v>
      </c>
      <c r="D18368">
        <f t="shared" ca="1" si="1433"/>
        <v>0</v>
      </c>
      <c r="E18368">
        <f t="shared" ca="1" si="1434"/>
        <v>2</v>
      </c>
    </row>
    <row r="18369" spans="1:5" x14ac:dyDescent="0.2">
      <c r="A18369" t="str">
        <f t="shared" ca="1" si="1431"/>
        <v>Diagnostics and Preventative</v>
      </c>
      <c r="B18369" t="str">
        <f t="shared" ca="1" si="1432"/>
        <v>Fluoride treatments</v>
      </c>
      <c r="C18369">
        <f t="shared" si="1435"/>
        <v>1020</v>
      </c>
      <c r="D18369">
        <f t="shared" ca="1" si="1433"/>
        <v>0</v>
      </c>
      <c r="E18369">
        <f t="shared" ca="1" si="1434"/>
        <v>5</v>
      </c>
    </row>
    <row r="18370" spans="1:5" x14ac:dyDescent="0.2">
      <c r="A18370" t="str">
        <f t="shared" ref="A18370:A18433" ca="1" si="1436">INDEX(services,E18370,1)</f>
        <v>Basic</v>
      </c>
      <c r="B18370" t="str">
        <f t="shared" ref="B18370:B18433" ca="1" si="1437">INDEX(services,E18370,2)</f>
        <v>endodontics</v>
      </c>
      <c r="C18370">
        <f t="shared" si="1435"/>
        <v>1020</v>
      </c>
      <c r="D18370" t="str">
        <f t="shared" ref="D18370:D18433" ca="1" si="1438">INDEX(services,E18370,3)</f>
        <v>Root canal, pulpal therapy</v>
      </c>
      <c r="E18370">
        <f t="shared" ref="E18370:E18433" ca="1" si="1439">RANDBETWEEN(1,ROWS(services))</f>
        <v>10</v>
      </c>
    </row>
    <row r="18371" spans="1:5" x14ac:dyDescent="0.2">
      <c r="A18371" t="str">
        <f t="shared" ca="1" si="1436"/>
        <v>Diagnostics and Preventative</v>
      </c>
      <c r="B18371" t="str">
        <f t="shared" ca="1" si="1437"/>
        <v>Full-mouth x-ray</v>
      </c>
      <c r="C18371">
        <f t="shared" si="1435"/>
        <v>1020</v>
      </c>
      <c r="D18371">
        <f t="shared" ca="1" si="1438"/>
        <v>0</v>
      </c>
      <c r="E18371">
        <f t="shared" ca="1" si="1439"/>
        <v>3</v>
      </c>
    </row>
    <row r="18372" spans="1:5" x14ac:dyDescent="0.2">
      <c r="A18372" t="str">
        <f t="shared" ca="1" si="1436"/>
        <v>Basic</v>
      </c>
      <c r="B18372" t="str">
        <f t="shared" ca="1" si="1437"/>
        <v>surgical periodontics</v>
      </c>
      <c r="C18372">
        <f t="shared" si="1435"/>
        <v>1020</v>
      </c>
      <c r="D18372" t="str">
        <f t="shared" ca="1" si="1438"/>
        <v>Surgical treatment of the gums and supporting structures of the teeth</v>
      </c>
      <c r="E18372">
        <f t="shared" ca="1" si="1439"/>
        <v>11</v>
      </c>
    </row>
    <row r="18373" spans="1:5" x14ac:dyDescent="0.2">
      <c r="A18373" t="str">
        <f t="shared" ca="1" si="1436"/>
        <v>Diagnostics and Preventative</v>
      </c>
      <c r="B18373" t="str">
        <f t="shared" ca="1" si="1437"/>
        <v>Sealants</v>
      </c>
      <c r="C18373">
        <f t="shared" si="1435"/>
        <v>1020</v>
      </c>
      <c r="D18373">
        <f t="shared" ca="1" si="1438"/>
        <v>0</v>
      </c>
      <c r="E18373">
        <f t="shared" ca="1" si="1439"/>
        <v>6</v>
      </c>
    </row>
    <row r="18374" spans="1:5" x14ac:dyDescent="0.2">
      <c r="A18374" t="str">
        <f t="shared" ca="1" si="1436"/>
        <v>Major</v>
      </c>
      <c r="B18374" t="str">
        <f t="shared" ca="1" si="1437"/>
        <v>temporomandibular joint dysfunction</v>
      </c>
      <c r="C18374">
        <f t="shared" si="1435"/>
        <v>1020</v>
      </c>
      <c r="D18374" t="str">
        <f t="shared" ca="1" si="1438"/>
        <v>Services relating to hinging joints of the jaw</v>
      </c>
      <c r="E18374">
        <f t="shared" ca="1" si="1439"/>
        <v>16</v>
      </c>
    </row>
    <row r="18375" spans="1:5" x14ac:dyDescent="0.2">
      <c r="A18375" t="str">
        <f t="shared" ca="1" si="1436"/>
        <v>Basic</v>
      </c>
      <c r="B18375" t="str">
        <f t="shared" ca="1" si="1437"/>
        <v>basic restorative</v>
      </c>
      <c r="C18375">
        <f t="shared" si="1435"/>
        <v>1020</v>
      </c>
      <c r="D18375" t="str">
        <f t="shared" ca="1" si="1438"/>
        <v>Fillings (amalgam "silver" and composite "white" non-molar)</v>
      </c>
      <c r="E18375">
        <f t="shared" ca="1" si="1439"/>
        <v>8</v>
      </c>
    </row>
    <row r="18376" spans="1:5" x14ac:dyDescent="0.2">
      <c r="A18376" t="str">
        <f t="shared" ca="1" si="1436"/>
        <v>Diagnostics and Preventative</v>
      </c>
      <c r="B18376" t="str">
        <f t="shared" ca="1" si="1437"/>
        <v>Fluoride treatments</v>
      </c>
      <c r="C18376">
        <f t="shared" si="1435"/>
        <v>1020</v>
      </c>
      <c r="D18376">
        <f t="shared" ca="1" si="1438"/>
        <v>0</v>
      </c>
      <c r="E18376">
        <f t="shared" ca="1" si="1439"/>
        <v>5</v>
      </c>
    </row>
    <row r="18377" spans="1:5" x14ac:dyDescent="0.2">
      <c r="A18377" t="str">
        <f t="shared" ca="1" si="1436"/>
        <v>Diagnostics and Preventative</v>
      </c>
      <c r="B18377" t="str">
        <f t="shared" ca="1" si="1437"/>
        <v>Space Maintainers</v>
      </c>
      <c r="C18377">
        <f t="shared" si="1435"/>
        <v>1020</v>
      </c>
      <c r="D18377">
        <f t="shared" ca="1" si="1438"/>
        <v>0</v>
      </c>
      <c r="E18377">
        <f t="shared" ca="1" si="1439"/>
        <v>7</v>
      </c>
    </row>
    <row r="18378" spans="1:5" x14ac:dyDescent="0.2">
      <c r="A18378" t="str">
        <f t="shared" ca="1" si="1436"/>
        <v>Diagnostics and Preventative</v>
      </c>
      <c r="B18378" t="str">
        <f t="shared" ca="1" si="1437"/>
        <v>Full-mouth x-ray</v>
      </c>
      <c r="C18378">
        <f t="shared" si="1435"/>
        <v>1020</v>
      </c>
      <c r="D18378">
        <f t="shared" ca="1" si="1438"/>
        <v>0</v>
      </c>
      <c r="E18378">
        <f t="shared" ca="1" si="1439"/>
        <v>3</v>
      </c>
    </row>
    <row r="18379" spans="1:5" x14ac:dyDescent="0.2">
      <c r="A18379" t="str">
        <f t="shared" ca="1" si="1436"/>
        <v>Basic</v>
      </c>
      <c r="B18379" t="str">
        <f t="shared" ca="1" si="1437"/>
        <v>surgical periodontics</v>
      </c>
      <c r="C18379">
        <f t="shared" si="1435"/>
        <v>1020</v>
      </c>
      <c r="D18379" t="str">
        <f t="shared" ca="1" si="1438"/>
        <v>Surgical treatment of the gums and supporting structures of the teeth</v>
      </c>
      <c r="E18379">
        <f t="shared" ca="1" si="1439"/>
        <v>11</v>
      </c>
    </row>
    <row r="18380" spans="1:5" x14ac:dyDescent="0.2">
      <c r="A18380" t="str">
        <f t="shared" ca="1" si="1436"/>
        <v>Diagnostics and Preventative</v>
      </c>
      <c r="B18380" t="str">
        <f t="shared" ca="1" si="1437"/>
        <v>Bitewing x-rays</v>
      </c>
      <c r="C18380">
        <f t="shared" si="1435"/>
        <v>1021</v>
      </c>
      <c r="D18380">
        <f t="shared" ca="1" si="1438"/>
        <v>0</v>
      </c>
      <c r="E18380">
        <f t="shared" ca="1" si="1439"/>
        <v>2</v>
      </c>
    </row>
    <row r="18381" spans="1:5" x14ac:dyDescent="0.2">
      <c r="A18381" t="str">
        <f t="shared" ca="1" si="1436"/>
        <v>Basic</v>
      </c>
      <c r="B18381" t="str">
        <f t="shared" ca="1" si="1437"/>
        <v>basic restorative</v>
      </c>
      <c r="C18381">
        <f t="shared" si="1435"/>
        <v>1021</v>
      </c>
      <c r="D18381" t="str">
        <f t="shared" ca="1" si="1438"/>
        <v>Fillings (amalgam "silver" and composite "white" non-molar)</v>
      </c>
      <c r="E18381">
        <f t="shared" ca="1" si="1439"/>
        <v>8</v>
      </c>
    </row>
    <row r="18382" spans="1:5" x14ac:dyDescent="0.2">
      <c r="A18382" t="str">
        <f t="shared" ca="1" si="1436"/>
        <v>Major</v>
      </c>
      <c r="B18382" t="str">
        <f t="shared" ca="1" si="1437"/>
        <v>prosthodontics</v>
      </c>
      <c r="C18382">
        <f t="shared" si="1435"/>
        <v>1021</v>
      </c>
      <c r="D18382" t="str">
        <f t="shared" ca="1" si="1438"/>
        <v>Procedures for replacement of missing teeth by construction or repair of bridges and partial or complete dentures</v>
      </c>
      <c r="E18382">
        <f t="shared" ca="1" si="1439"/>
        <v>15</v>
      </c>
    </row>
    <row r="18383" spans="1:5" x14ac:dyDescent="0.2">
      <c r="A18383" t="str">
        <f t="shared" ca="1" si="1436"/>
        <v>Basic</v>
      </c>
      <c r="B18383" t="str">
        <f t="shared" ca="1" si="1437"/>
        <v>basic restorative</v>
      </c>
      <c r="C18383">
        <f t="shared" si="1435"/>
        <v>1021</v>
      </c>
      <c r="D18383" t="str">
        <f t="shared" ca="1" si="1438"/>
        <v>Fillings (amalgam "silver" and composite "white" non-molar)</v>
      </c>
      <c r="E18383">
        <f t="shared" ca="1" si="1439"/>
        <v>8</v>
      </c>
    </row>
    <row r="18384" spans="1:5" x14ac:dyDescent="0.2">
      <c r="A18384" t="str">
        <f t="shared" ca="1" si="1436"/>
        <v>Basic</v>
      </c>
      <c r="B18384" t="str">
        <f t="shared" ca="1" si="1437"/>
        <v>non-surgical periodontics</v>
      </c>
      <c r="C18384">
        <f t="shared" si="1435"/>
        <v>1021</v>
      </c>
      <c r="D18384" t="str">
        <f t="shared" ca="1" si="1438"/>
        <v xml:space="preserve">Non-surgical treatment of the gums and supporting structures of the teeth </v>
      </c>
      <c r="E18384">
        <f t="shared" ca="1" si="1439"/>
        <v>12</v>
      </c>
    </row>
    <row r="18385" spans="1:5" x14ac:dyDescent="0.2">
      <c r="A18385" t="str">
        <f t="shared" ca="1" si="1436"/>
        <v>Diagnostics and Preventative</v>
      </c>
      <c r="B18385" t="str">
        <f t="shared" ca="1" si="1437"/>
        <v>Prophylaxis</v>
      </c>
      <c r="C18385">
        <f t="shared" si="1435"/>
        <v>1021</v>
      </c>
      <c r="D18385">
        <f t="shared" ca="1" si="1438"/>
        <v>0</v>
      </c>
      <c r="E18385">
        <f t="shared" ca="1" si="1439"/>
        <v>4</v>
      </c>
    </row>
    <row r="18386" spans="1:5" x14ac:dyDescent="0.2">
      <c r="A18386" t="str">
        <f t="shared" ca="1" si="1436"/>
        <v>Other</v>
      </c>
      <c r="B18386" t="str">
        <f t="shared" ca="1" si="1437"/>
        <v>Implants</v>
      </c>
      <c r="C18386">
        <f t="shared" si="1435"/>
        <v>1021</v>
      </c>
      <c r="D18386" t="str">
        <f t="shared" ca="1" si="1438"/>
        <v>Implant dental work</v>
      </c>
      <c r="E18386">
        <f t="shared" ca="1" si="1439"/>
        <v>18</v>
      </c>
    </row>
    <row r="18387" spans="1:5" x14ac:dyDescent="0.2">
      <c r="A18387" t="str">
        <f t="shared" ca="1" si="1436"/>
        <v>Basic</v>
      </c>
      <c r="B18387" t="str">
        <f t="shared" ca="1" si="1437"/>
        <v>endodontics</v>
      </c>
      <c r="C18387">
        <f t="shared" si="1435"/>
        <v>1021</v>
      </c>
      <c r="D18387" t="str">
        <f t="shared" ca="1" si="1438"/>
        <v>Root canal, pulpal therapy</v>
      </c>
      <c r="E18387">
        <f t="shared" ca="1" si="1439"/>
        <v>10</v>
      </c>
    </row>
    <row r="18388" spans="1:5" x14ac:dyDescent="0.2">
      <c r="A18388" t="str">
        <f t="shared" ca="1" si="1436"/>
        <v>Diagnostics and Preventative</v>
      </c>
      <c r="B18388" t="str">
        <f t="shared" ca="1" si="1437"/>
        <v>Prophylaxis</v>
      </c>
      <c r="C18388">
        <f t="shared" si="1435"/>
        <v>1021</v>
      </c>
      <c r="D18388">
        <f t="shared" ca="1" si="1438"/>
        <v>0</v>
      </c>
      <c r="E18388">
        <f t="shared" ca="1" si="1439"/>
        <v>4</v>
      </c>
    </row>
    <row r="18389" spans="1:5" x14ac:dyDescent="0.2">
      <c r="A18389" t="str">
        <f t="shared" ca="1" si="1436"/>
        <v>Diagnostics and Preventative</v>
      </c>
      <c r="B18389" t="str">
        <f t="shared" ca="1" si="1437"/>
        <v>Prophylaxis</v>
      </c>
      <c r="C18389">
        <f t="shared" si="1435"/>
        <v>1021</v>
      </c>
      <c r="D18389">
        <f t="shared" ca="1" si="1438"/>
        <v>0</v>
      </c>
      <c r="E18389">
        <f t="shared" ca="1" si="1439"/>
        <v>4</v>
      </c>
    </row>
    <row r="18390" spans="1:5" x14ac:dyDescent="0.2">
      <c r="A18390" t="str">
        <f t="shared" ca="1" si="1436"/>
        <v>Diagnostics and Preventative</v>
      </c>
      <c r="B18390" t="str">
        <f t="shared" ca="1" si="1437"/>
        <v>Periodic Exams</v>
      </c>
      <c r="C18390">
        <f t="shared" si="1435"/>
        <v>1021</v>
      </c>
      <c r="D18390">
        <f t="shared" ca="1" si="1438"/>
        <v>0</v>
      </c>
      <c r="E18390">
        <f t="shared" ca="1" si="1439"/>
        <v>1</v>
      </c>
    </row>
    <row r="18391" spans="1:5" x14ac:dyDescent="0.2">
      <c r="A18391" t="str">
        <f t="shared" ca="1" si="1436"/>
        <v>Basic</v>
      </c>
      <c r="B18391" t="str">
        <f t="shared" ca="1" si="1437"/>
        <v>non-surgical periodontics</v>
      </c>
      <c r="C18391">
        <f t="shared" si="1435"/>
        <v>1021</v>
      </c>
      <c r="D18391" t="str">
        <f t="shared" ca="1" si="1438"/>
        <v xml:space="preserve">Non-surgical treatment of the gums and supporting structures of the teeth </v>
      </c>
      <c r="E18391">
        <f t="shared" ca="1" si="1439"/>
        <v>12</v>
      </c>
    </row>
    <row r="18392" spans="1:5" x14ac:dyDescent="0.2">
      <c r="A18392" t="str">
        <f t="shared" ca="1" si="1436"/>
        <v>Diagnostics and Preventative</v>
      </c>
      <c r="B18392" t="str">
        <f t="shared" ca="1" si="1437"/>
        <v>Bitewing x-rays</v>
      </c>
      <c r="C18392">
        <f t="shared" si="1435"/>
        <v>1021</v>
      </c>
      <c r="D18392">
        <f t="shared" ca="1" si="1438"/>
        <v>0</v>
      </c>
      <c r="E18392">
        <f t="shared" ca="1" si="1439"/>
        <v>2</v>
      </c>
    </row>
    <row r="18393" spans="1:5" x14ac:dyDescent="0.2">
      <c r="A18393" t="str">
        <f t="shared" ca="1" si="1436"/>
        <v>Diagnostics and Preventative</v>
      </c>
      <c r="B18393" t="str">
        <f t="shared" ca="1" si="1437"/>
        <v>Periodic Exams</v>
      </c>
      <c r="C18393">
        <f t="shared" si="1435"/>
        <v>1021</v>
      </c>
      <c r="D18393">
        <f t="shared" ca="1" si="1438"/>
        <v>0</v>
      </c>
      <c r="E18393">
        <f t="shared" ca="1" si="1439"/>
        <v>1</v>
      </c>
    </row>
    <row r="18394" spans="1:5" x14ac:dyDescent="0.2">
      <c r="A18394" t="str">
        <f t="shared" ca="1" si="1436"/>
        <v>Diagnostics and Preventative</v>
      </c>
      <c r="B18394" t="str">
        <f t="shared" ca="1" si="1437"/>
        <v>Periodic Exams</v>
      </c>
      <c r="C18394">
        <f t="shared" si="1435"/>
        <v>1021</v>
      </c>
      <c r="D18394">
        <f t="shared" ca="1" si="1438"/>
        <v>0</v>
      </c>
      <c r="E18394">
        <f t="shared" ca="1" si="1439"/>
        <v>1</v>
      </c>
    </row>
    <row r="18395" spans="1:5" x14ac:dyDescent="0.2">
      <c r="A18395" t="str">
        <f t="shared" ca="1" si="1436"/>
        <v>Basic</v>
      </c>
      <c r="B18395" t="str">
        <f t="shared" ca="1" si="1437"/>
        <v>oral surgery</v>
      </c>
      <c r="C18395">
        <f t="shared" si="1435"/>
        <v>1021</v>
      </c>
      <c r="D18395" t="str">
        <f t="shared" ca="1" si="1438"/>
        <v>Extraction and other surgery procedures, incl. pre- and post-operative care</v>
      </c>
      <c r="E18395">
        <f t="shared" ca="1" si="1439"/>
        <v>9</v>
      </c>
    </row>
    <row r="18396" spans="1:5" x14ac:dyDescent="0.2">
      <c r="A18396" t="str">
        <f t="shared" ca="1" si="1436"/>
        <v>Basic</v>
      </c>
      <c r="B18396" t="str">
        <f t="shared" ca="1" si="1437"/>
        <v>surgical periodontics</v>
      </c>
      <c r="C18396">
        <f t="shared" si="1435"/>
        <v>1021</v>
      </c>
      <c r="D18396" t="str">
        <f t="shared" ca="1" si="1438"/>
        <v>Surgical treatment of the gums and supporting structures of the teeth</v>
      </c>
      <c r="E18396">
        <f t="shared" ca="1" si="1439"/>
        <v>11</v>
      </c>
    </row>
    <row r="18397" spans="1:5" x14ac:dyDescent="0.2">
      <c r="A18397" t="str">
        <f t="shared" ca="1" si="1436"/>
        <v>Other</v>
      </c>
      <c r="B18397" t="str">
        <f t="shared" ca="1" si="1437"/>
        <v>Implants</v>
      </c>
      <c r="C18397">
        <f t="shared" si="1435"/>
        <v>1021</v>
      </c>
      <c r="D18397" t="str">
        <f t="shared" ca="1" si="1438"/>
        <v>Implant dental work</v>
      </c>
      <c r="E18397">
        <f t="shared" ca="1" si="1439"/>
        <v>18</v>
      </c>
    </row>
    <row r="18398" spans="1:5" x14ac:dyDescent="0.2">
      <c r="A18398" t="str">
        <f t="shared" ca="1" si="1436"/>
        <v>Basic</v>
      </c>
      <c r="B18398" t="str">
        <f t="shared" ca="1" si="1437"/>
        <v>oral surgery</v>
      </c>
      <c r="C18398">
        <f t="shared" si="1435"/>
        <v>1022</v>
      </c>
      <c r="D18398" t="str">
        <f t="shared" ca="1" si="1438"/>
        <v>Extraction and other surgery procedures, incl. pre- and post-operative care</v>
      </c>
      <c r="E18398">
        <f t="shared" ca="1" si="1439"/>
        <v>9</v>
      </c>
    </row>
    <row r="18399" spans="1:5" x14ac:dyDescent="0.2">
      <c r="A18399" t="str">
        <f t="shared" ca="1" si="1436"/>
        <v>Basic</v>
      </c>
      <c r="B18399" t="str">
        <f t="shared" ca="1" si="1437"/>
        <v>endodontics</v>
      </c>
      <c r="C18399">
        <f t="shared" si="1435"/>
        <v>1022</v>
      </c>
      <c r="D18399" t="str">
        <f t="shared" ca="1" si="1438"/>
        <v>Root canal, pulpal therapy</v>
      </c>
      <c r="E18399">
        <f t="shared" ca="1" si="1439"/>
        <v>10</v>
      </c>
    </row>
    <row r="18400" spans="1:5" x14ac:dyDescent="0.2">
      <c r="A18400" t="str">
        <f t="shared" ca="1" si="1436"/>
        <v>Diagnostics and Preventative</v>
      </c>
      <c r="B18400" t="str">
        <f t="shared" ca="1" si="1437"/>
        <v>Prophylaxis</v>
      </c>
      <c r="C18400">
        <f t="shared" si="1435"/>
        <v>1022</v>
      </c>
      <c r="D18400">
        <f t="shared" ca="1" si="1438"/>
        <v>0</v>
      </c>
      <c r="E18400">
        <f t="shared" ca="1" si="1439"/>
        <v>4</v>
      </c>
    </row>
    <row r="18401" spans="1:5" x14ac:dyDescent="0.2">
      <c r="A18401" t="str">
        <f t="shared" ca="1" si="1436"/>
        <v>Basic</v>
      </c>
      <c r="B18401" t="str">
        <f t="shared" ca="1" si="1437"/>
        <v>basic restorative</v>
      </c>
      <c r="C18401">
        <f t="shared" si="1435"/>
        <v>1022</v>
      </c>
      <c r="D18401" t="str">
        <f t="shared" ca="1" si="1438"/>
        <v>Fillings (amalgam "silver" and composite "white" non-molar)</v>
      </c>
      <c r="E18401">
        <f t="shared" ca="1" si="1439"/>
        <v>8</v>
      </c>
    </row>
    <row r="18402" spans="1:5" x14ac:dyDescent="0.2">
      <c r="A18402" t="str">
        <f t="shared" ca="1" si="1436"/>
        <v>Diagnostics and Preventative</v>
      </c>
      <c r="B18402" t="str">
        <f t="shared" ca="1" si="1437"/>
        <v>Sealants</v>
      </c>
      <c r="C18402">
        <f t="shared" si="1435"/>
        <v>1022</v>
      </c>
      <c r="D18402">
        <f t="shared" ca="1" si="1438"/>
        <v>0</v>
      </c>
      <c r="E18402">
        <f t="shared" ca="1" si="1439"/>
        <v>6</v>
      </c>
    </row>
    <row r="18403" spans="1:5" x14ac:dyDescent="0.2">
      <c r="A18403" t="str">
        <f t="shared" ca="1" si="1436"/>
        <v>Major</v>
      </c>
      <c r="B18403" t="str">
        <f t="shared" ca="1" si="1437"/>
        <v>prosthodontics</v>
      </c>
      <c r="C18403">
        <f t="shared" si="1435"/>
        <v>1022</v>
      </c>
      <c r="D18403" t="str">
        <f t="shared" ca="1" si="1438"/>
        <v>Procedures for replacement of missing teeth by construction or repair of bridges and partial or complete dentures</v>
      </c>
      <c r="E18403">
        <f t="shared" ca="1" si="1439"/>
        <v>15</v>
      </c>
    </row>
    <row r="18404" spans="1:5" x14ac:dyDescent="0.2">
      <c r="A18404" t="str">
        <f t="shared" ca="1" si="1436"/>
        <v>Other</v>
      </c>
      <c r="B18404" t="str">
        <f t="shared" ca="1" si="1437"/>
        <v>Implants</v>
      </c>
      <c r="C18404">
        <f t="shared" si="1435"/>
        <v>1022</v>
      </c>
      <c r="D18404" t="str">
        <f t="shared" ca="1" si="1438"/>
        <v>Implant dental work</v>
      </c>
      <c r="E18404">
        <f t="shared" ca="1" si="1439"/>
        <v>18</v>
      </c>
    </row>
    <row r="18405" spans="1:5" x14ac:dyDescent="0.2">
      <c r="A18405" t="str">
        <f t="shared" ca="1" si="1436"/>
        <v>Major</v>
      </c>
      <c r="B18405" t="str">
        <f t="shared" ca="1" si="1437"/>
        <v>prosthodontics</v>
      </c>
      <c r="C18405">
        <f t="shared" si="1435"/>
        <v>1022</v>
      </c>
      <c r="D18405" t="str">
        <f t="shared" ca="1" si="1438"/>
        <v>Procedures for replacement of missing teeth by construction or repair of bridges and partial or complete dentures</v>
      </c>
      <c r="E18405">
        <f t="shared" ca="1" si="1439"/>
        <v>15</v>
      </c>
    </row>
    <row r="18406" spans="1:5" x14ac:dyDescent="0.2">
      <c r="A18406" t="str">
        <f t="shared" ca="1" si="1436"/>
        <v>Basic</v>
      </c>
      <c r="B18406" t="str">
        <f t="shared" ca="1" si="1437"/>
        <v>general anesthesia</v>
      </c>
      <c r="C18406">
        <f t="shared" si="1435"/>
        <v>1022</v>
      </c>
      <c r="D18406" t="str">
        <f t="shared" ca="1" si="1438"/>
        <v>Covered when used in conjunction with covered oral surgical procedures</v>
      </c>
      <c r="E18406">
        <f t="shared" ca="1" si="1439"/>
        <v>13</v>
      </c>
    </row>
    <row r="18407" spans="1:5" x14ac:dyDescent="0.2">
      <c r="A18407" t="str">
        <f t="shared" ca="1" si="1436"/>
        <v>Diagnostics and Preventative</v>
      </c>
      <c r="B18407" t="str">
        <f t="shared" ca="1" si="1437"/>
        <v>Fluoride treatments</v>
      </c>
      <c r="C18407">
        <f t="shared" si="1435"/>
        <v>1022</v>
      </c>
      <c r="D18407">
        <f t="shared" ca="1" si="1438"/>
        <v>0</v>
      </c>
      <c r="E18407">
        <f t="shared" ca="1" si="1439"/>
        <v>5</v>
      </c>
    </row>
    <row r="18408" spans="1:5" x14ac:dyDescent="0.2">
      <c r="A18408" t="str">
        <f t="shared" ca="1" si="1436"/>
        <v>Diagnostics and Preventative</v>
      </c>
      <c r="B18408" t="str">
        <f t="shared" ca="1" si="1437"/>
        <v>Prophylaxis</v>
      </c>
      <c r="C18408">
        <f t="shared" ref="C18408:C18471" si="1440">IF(MOD(ROW(C18408)-2,18)&lt;&gt;0,C18407,C18407+1)</f>
        <v>1022</v>
      </c>
      <c r="D18408">
        <f t="shared" ca="1" si="1438"/>
        <v>0</v>
      </c>
      <c r="E18408">
        <f t="shared" ca="1" si="1439"/>
        <v>4</v>
      </c>
    </row>
    <row r="18409" spans="1:5" x14ac:dyDescent="0.2">
      <c r="A18409" t="str">
        <f t="shared" ca="1" si="1436"/>
        <v>Basic</v>
      </c>
      <c r="B18409" t="str">
        <f t="shared" ca="1" si="1437"/>
        <v>non-surgical periodontics</v>
      </c>
      <c r="C18409">
        <f t="shared" si="1440"/>
        <v>1022</v>
      </c>
      <c r="D18409" t="str">
        <f t="shared" ca="1" si="1438"/>
        <v xml:space="preserve">Non-surgical treatment of the gums and supporting structures of the teeth </v>
      </c>
      <c r="E18409">
        <f t="shared" ca="1" si="1439"/>
        <v>12</v>
      </c>
    </row>
    <row r="18410" spans="1:5" x14ac:dyDescent="0.2">
      <c r="A18410" t="str">
        <f t="shared" ca="1" si="1436"/>
        <v>Basic</v>
      </c>
      <c r="B18410" t="str">
        <f t="shared" ca="1" si="1437"/>
        <v>surgical periodontics</v>
      </c>
      <c r="C18410">
        <f t="shared" si="1440"/>
        <v>1022</v>
      </c>
      <c r="D18410" t="str">
        <f t="shared" ca="1" si="1438"/>
        <v>Surgical treatment of the gums and supporting structures of the teeth</v>
      </c>
      <c r="E18410">
        <f t="shared" ca="1" si="1439"/>
        <v>11</v>
      </c>
    </row>
    <row r="18411" spans="1:5" x14ac:dyDescent="0.2">
      <c r="A18411" t="str">
        <f t="shared" ca="1" si="1436"/>
        <v>Basic</v>
      </c>
      <c r="B18411" t="str">
        <f t="shared" ca="1" si="1437"/>
        <v>non-surgical periodontics</v>
      </c>
      <c r="C18411">
        <f t="shared" si="1440"/>
        <v>1022</v>
      </c>
      <c r="D18411" t="str">
        <f t="shared" ca="1" si="1438"/>
        <v xml:space="preserve">Non-surgical treatment of the gums and supporting structures of the teeth </v>
      </c>
      <c r="E18411">
        <f t="shared" ca="1" si="1439"/>
        <v>12</v>
      </c>
    </row>
    <row r="18412" spans="1:5" x14ac:dyDescent="0.2">
      <c r="A18412" t="str">
        <f t="shared" ca="1" si="1436"/>
        <v>Diagnostics and Preventative</v>
      </c>
      <c r="B18412" t="str">
        <f t="shared" ca="1" si="1437"/>
        <v>Bitewing x-rays</v>
      </c>
      <c r="C18412">
        <f t="shared" si="1440"/>
        <v>1022</v>
      </c>
      <c r="D18412">
        <f t="shared" ca="1" si="1438"/>
        <v>0</v>
      </c>
      <c r="E18412">
        <f t="shared" ca="1" si="1439"/>
        <v>2</v>
      </c>
    </row>
    <row r="18413" spans="1:5" x14ac:dyDescent="0.2">
      <c r="A18413" t="str">
        <f t="shared" ca="1" si="1436"/>
        <v>Diagnostics and Preventative</v>
      </c>
      <c r="B18413" t="str">
        <f t="shared" ca="1" si="1437"/>
        <v>Bitewing x-rays</v>
      </c>
      <c r="C18413">
        <f t="shared" si="1440"/>
        <v>1022</v>
      </c>
      <c r="D18413">
        <f t="shared" ca="1" si="1438"/>
        <v>0</v>
      </c>
      <c r="E18413">
        <f t="shared" ca="1" si="1439"/>
        <v>2</v>
      </c>
    </row>
    <row r="18414" spans="1:5" x14ac:dyDescent="0.2">
      <c r="A18414" t="str">
        <f t="shared" ca="1" si="1436"/>
        <v>Basic</v>
      </c>
      <c r="B18414" t="str">
        <f t="shared" ca="1" si="1437"/>
        <v>basic restorative</v>
      </c>
      <c r="C18414">
        <f t="shared" si="1440"/>
        <v>1022</v>
      </c>
      <c r="D18414" t="str">
        <f t="shared" ca="1" si="1438"/>
        <v>Fillings (amalgam "silver" and composite "white" non-molar)</v>
      </c>
      <c r="E18414">
        <f t="shared" ca="1" si="1439"/>
        <v>8</v>
      </c>
    </row>
    <row r="18415" spans="1:5" x14ac:dyDescent="0.2">
      <c r="A18415" t="str">
        <f t="shared" ca="1" si="1436"/>
        <v>Basic</v>
      </c>
      <c r="B18415" t="str">
        <f t="shared" ca="1" si="1437"/>
        <v>non-surgical periodontics</v>
      </c>
      <c r="C18415">
        <f t="shared" si="1440"/>
        <v>1022</v>
      </c>
      <c r="D18415" t="str">
        <f t="shared" ca="1" si="1438"/>
        <v xml:space="preserve">Non-surgical treatment of the gums and supporting structures of the teeth </v>
      </c>
      <c r="E18415">
        <f t="shared" ca="1" si="1439"/>
        <v>12</v>
      </c>
    </row>
    <row r="18416" spans="1:5" x14ac:dyDescent="0.2">
      <c r="A18416" t="str">
        <f t="shared" ca="1" si="1436"/>
        <v>Diagnostics and Preventative</v>
      </c>
      <c r="B18416" t="str">
        <f t="shared" ca="1" si="1437"/>
        <v>Fluoride treatments</v>
      </c>
      <c r="C18416">
        <f t="shared" si="1440"/>
        <v>1023</v>
      </c>
      <c r="D18416">
        <f t="shared" ca="1" si="1438"/>
        <v>0</v>
      </c>
      <c r="E18416">
        <f t="shared" ca="1" si="1439"/>
        <v>5</v>
      </c>
    </row>
    <row r="18417" spans="1:5" x14ac:dyDescent="0.2">
      <c r="A18417" t="str">
        <f t="shared" ca="1" si="1436"/>
        <v>Diagnostics and Preventative</v>
      </c>
      <c r="B18417" t="str">
        <f t="shared" ca="1" si="1437"/>
        <v>Sealants</v>
      </c>
      <c r="C18417">
        <f t="shared" si="1440"/>
        <v>1023</v>
      </c>
      <c r="D18417">
        <f t="shared" ca="1" si="1438"/>
        <v>0</v>
      </c>
      <c r="E18417">
        <f t="shared" ca="1" si="1439"/>
        <v>6</v>
      </c>
    </row>
    <row r="18418" spans="1:5" x14ac:dyDescent="0.2">
      <c r="A18418" t="str">
        <f t="shared" ca="1" si="1436"/>
        <v>Diagnostics and Preventative</v>
      </c>
      <c r="B18418" t="str">
        <f t="shared" ca="1" si="1437"/>
        <v>Space Maintainers</v>
      </c>
      <c r="C18418">
        <f t="shared" si="1440"/>
        <v>1023</v>
      </c>
      <c r="D18418">
        <f t="shared" ca="1" si="1438"/>
        <v>0</v>
      </c>
      <c r="E18418">
        <f t="shared" ca="1" si="1439"/>
        <v>7</v>
      </c>
    </row>
    <row r="18419" spans="1:5" x14ac:dyDescent="0.2">
      <c r="A18419" t="str">
        <f t="shared" ca="1" si="1436"/>
        <v>Diagnostics and Preventative</v>
      </c>
      <c r="B18419" t="str">
        <f t="shared" ca="1" si="1437"/>
        <v>Space Maintainers</v>
      </c>
      <c r="C18419">
        <f t="shared" si="1440"/>
        <v>1023</v>
      </c>
      <c r="D18419">
        <f t="shared" ca="1" si="1438"/>
        <v>0</v>
      </c>
      <c r="E18419">
        <f t="shared" ca="1" si="1439"/>
        <v>7</v>
      </c>
    </row>
    <row r="18420" spans="1:5" x14ac:dyDescent="0.2">
      <c r="A18420" t="str">
        <f t="shared" ca="1" si="1436"/>
        <v>Basic</v>
      </c>
      <c r="B18420" t="str">
        <f t="shared" ca="1" si="1437"/>
        <v>endodontics</v>
      </c>
      <c r="C18420">
        <f t="shared" si="1440"/>
        <v>1023</v>
      </c>
      <c r="D18420" t="str">
        <f t="shared" ca="1" si="1438"/>
        <v>Root canal, pulpal therapy</v>
      </c>
      <c r="E18420">
        <f t="shared" ca="1" si="1439"/>
        <v>10</v>
      </c>
    </row>
    <row r="18421" spans="1:5" x14ac:dyDescent="0.2">
      <c r="A18421" t="str">
        <f t="shared" ca="1" si="1436"/>
        <v>Orthodontics</v>
      </c>
      <c r="B18421" t="str">
        <f t="shared" ca="1" si="1437"/>
        <v>orthodontics</v>
      </c>
      <c r="C18421">
        <f t="shared" si="1440"/>
        <v>1023</v>
      </c>
      <c r="D18421" t="str">
        <f t="shared" ca="1" si="1438"/>
        <v>For eligible dependents to age 19</v>
      </c>
      <c r="E18421">
        <f t="shared" ca="1" si="1439"/>
        <v>17</v>
      </c>
    </row>
    <row r="18422" spans="1:5" x14ac:dyDescent="0.2">
      <c r="A18422" t="str">
        <f t="shared" ca="1" si="1436"/>
        <v>Orthodontics</v>
      </c>
      <c r="B18422" t="str">
        <f t="shared" ca="1" si="1437"/>
        <v>orthodontics</v>
      </c>
      <c r="C18422">
        <f t="shared" si="1440"/>
        <v>1023</v>
      </c>
      <c r="D18422" t="str">
        <f t="shared" ca="1" si="1438"/>
        <v>For eligible dependents to age 19</v>
      </c>
      <c r="E18422">
        <f t="shared" ca="1" si="1439"/>
        <v>17</v>
      </c>
    </row>
    <row r="18423" spans="1:5" x14ac:dyDescent="0.2">
      <c r="A18423" t="str">
        <f t="shared" ca="1" si="1436"/>
        <v>Basic</v>
      </c>
      <c r="B18423" t="str">
        <f t="shared" ca="1" si="1437"/>
        <v>oral surgery</v>
      </c>
      <c r="C18423">
        <f t="shared" si="1440"/>
        <v>1023</v>
      </c>
      <c r="D18423" t="str">
        <f t="shared" ca="1" si="1438"/>
        <v>Extraction and other surgery procedures, incl. pre- and post-operative care</v>
      </c>
      <c r="E18423">
        <f t="shared" ca="1" si="1439"/>
        <v>9</v>
      </c>
    </row>
    <row r="18424" spans="1:5" x14ac:dyDescent="0.2">
      <c r="A18424" t="str">
        <f t="shared" ca="1" si="1436"/>
        <v>Diagnostics and Preventative</v>
      </c>
      <c r="B18424" t="str">
        <f t="shared" ca="1" si="1437"/>
        <v>Fluoride treatments</v>
      </c>
      <c r="C18424">
        <f t="shared" si="1440"/>
        <v>1023</v>
      </c>
      <c r="D18424">
        <f t="shared" ca="1" si="1438"/>
        <v>0</v>
      </c>
      <c r="E18424">
        <f t="shared" ca="1" si="1439"/>
        <v>5</v>
      </c>
    </row>
    <row r="18425" spans="1:5" x14ac:dyDescent="0.2">
      <c r="A18425" t="str">
        <f t="shared" ca="1" si="1436"/>
        <v>Diagnostics and Preventative</v>
      </c>
      <c r="B18425" t="str">
        <f t="shared" ca="1" si="1437"/>
        <v>Bitewing x-rays</v>
      </c>
      <c r="C18425">
        <f t="shared" si="1440"/>
        <v>1023</v>
      </c>
      <c r="D18425">
        <f t="shared" ca="1" si="1438"/>
        <v>0</v>
      </c>
      <c r="E18425">
        <f t="shared" ca="1" si="1439"/>
        <v>2</v>
      </c>
    </row>
    <row r="18426" spans="1:5" x14ac:dyDescent="0.2">
      <c r="A18426" t="str">
        <f t="shared" ca="1" si="1436"/>
        <v>Basic</v>
      </c>
      <c r="B18426" t="str">
        <f t="shared" ca="1" si="1437"/>
        <v>general anesthesia</v>
      </c>
      <c r="C18426">
        <f t="shared" si="1440"/>
        <v>1023</v>
      </c>
      <c r="D18426" t="str">
        <f t="shared" ca="1" si="1438"/>
        <v>Covered when used in conjunction with covered oral surgical procedures</v>
      </c>
      <c r="E18426">
        <f t="shared" ca="1" si="1439"/>
        <v>13</v>
      </c>
    </row>
    <row r="18427" spans="1:5" x14ac:dyDescent="0.2">
      <c r="A18427" t="str">
        <f t="shared" ca="1" si="1436"/>
        <v>Diagnostics and Preventative</v>
      </c>
      <c r="B18427" t="str">
        <f t="shared" ca="1" si="1437"/>
        <v>Fluoride treatments</v>
      </c>
      <c r="C18427">
        <f t="shared" si="1440"/>
        <v>1023</v>
      </c>
      <c r="D18427">
        <f t="shared" ca="1" si="1438"/>
        <v>0</v>
      </c>
      <c r="E18427">
        <f t="shared" ca="1" si="1439"/>
        <v>5</v>
      </c>
    </row>
    <row r="18428" spans="1:5" x14ac:dyDescent="0.2">
      <c r="A18428" t="str">
        <f t="shared" ca="1" si="1436"/>
        <v>Basic</v>
      </c>
      <c r="B18428" t="str">
        <f t="shared" ca="1" si="1437"/>
        <v>non-surgical periodontics</v>
      </c>
      <c r="C18428">
        <f t="shared" si="1440"/>
        <v>1023</v>
      </c>
      <c r="D18428" t="str">
        <f t="shared" ca="1" si="1438"/>
        <v xml:space="preserve">Non-surgical treatment of the gums and supporting structures of the teeth </v>
      </c>
      <c r="E18428">
        <f t="shared" ca="1" si="1439"/>
        <v>12</v>
      </c>
    </row>
    <row r="18429" spans="1:5" x14ac:dyDescent="0.2">
      <c r="A18429" t="str">
        <f t="shared" ca="1" si="1436"/>
        <v>Basic</v>
      </c>
      <c r="B18429" t="str">
        <f t="shared" ca="1" si="1437"/>
        <v>non-surgical periodontics</v>
      </c>
      <c r="C18429">
        <f t="shared" si="1440"/>
        <v>1023</v>
      </c>
      <c r="D18429" t="str">
        <f t="shared" ca="1" si="1438"/>
        <v xml:space="preserve">Non-surgical treatment of the gums and supporting structures of the teeth </v>
      </c>
      <c r="E18429">
        <f t="shared" ca="1" si="1439"/>
        <v>12</v>
      </c>
    </row>
    <row r="18430" spans="1:5" x14ac:dyDescent="0.2">
      <c r="A18430" t="str">
        <f t="shared" ca="1" si="1436"/>
        <v>Basic</v>
      </c>
      <c r="B18430" t="str">
        <f t="shared" ca="1" si="1437"/>
        <v>non-surgical periodontics</v>
      </c>
      <c r="C18430">
        <f t="shared" si="1440"/>
        <v>1023</v>
      </c>
      <c r="D18430" t="str">
        <f t="shared" ca="1" si="1438"/>
        <v xml:space="preserve">Non-surgical treatment of the gums and supporting structures of the teeth </v>
      </c>
      <c r="E18430">
        <f t="shared" ca="1" si="1439"/>
        <v>12</v>
      </c>
    </row>
    <row r="18431" spans="1:5" x14ac:dyDescent="0.2">
      <c r="A18431" t="str">
        <f t="shared" ca="1" si="1436"/>
        <v>Diagnostics and Preventative</v>
      </c>
      <c r="B18431" t="str">
        <f t="shared" ca="1" si="1437"/>
        <v>Sealants</v>
      </c>
      <c r="C18431">
        <f t="shared" si="1440"/>
        <v>1023</v>
      </c>
      <c r="D18431">
        <f t="shared" ca="1" si="1438"/>
        <v>0</v>
      </c>
      <c r="E18431">
        <f t="shared" ca="1" si="1439"/>
        <v>6</v>
      </c>
    </row>
    <row r="18432" spans="1:5" x14ac:dyDescent="0.2">
      <c r="A18432" t="str">
        <f t="shared" ca="1" si="1436"/>
        <v>Diagnostics and Preventative</v>
      </c>
      <c r="B18432" t="str">
        <f t="shared" ca="1" si="1437"/>
        <v>Full-mouth x-ray</v>
      </c>
      <c r="C18432">
        <f t="shared" si="1440"/>
        <v>1023</v>
      </c>
      <c r="D18432">
        <f t="shared" ca="1" si="1438"/>
        <v>0</v>
      </c>
      <c r="E18432">
        <f t="shared" ca="1" si="1439"/>
        <v>3</v>
      </c>
    </row>
    <row r="18433" spans="1:5" x14ac:dyDescent="0.2">
      <c r="A18433" t="str">
        <f t="shared" ca="1" si="1436"/>
        <v>Basic</v>
      </c>
      <c r="B18433" t="str">
        <f t="shared" ca="1" si="1437"/>
        <v>oral surgery</v>
      </c>
      <c r="C18433">
        <f t="shared" si="1440"/>
        <v>1023</v>
      </c>
      <c r="D18433" t="str">
        <f t="shared" ca="1" si="1438"/>
        <v>Extraction and other surgery procedures, incl. pre- and post-operative care</v>
      </c>
      <c r="E18433">
        <f t="shared" ca="1" si="1439"/>
        <v>9</v>
      </c>
    </row>
    <row r="18434" spans="1:5" x14ac:dyDescent="0.2">
      <c r="A18434" t="str">
        <f t="shared" ref="A18434:A18497" ca="1" si="1441">INDEX(services,E18434,1)</f>
        <v>Diagnostics and Preventative</v>
      </c>
      <c r="B18434" t="str">
        <f t="shared" ref="B18434:B18497" ca="1" si="1442">INDEX(services,E18434,2)</f>
        <v>Full-mouth x-ray</v>
      </c>
      <c r="C18434">
        <f t="shared" si="1440"/>
        <v>1024</v>
      </c>
      <c r="D18434">
        <f t="shared" ref="D18434:D18497" ca="1" si="1443">INDEX(services,E18434,3)</f>
        <v>0</v>
      </c>
      <c r="E18434">
        <f t="shared" ref="E18434:E18497" ca="1" si="1444">RANDBETWEEN(1,ROWS(services))</f>
        <v>3</v>
      </c>
    </row>
    <row r="18435" spans="1:5" x14ac:dyDescent="0.2">
      <c r="A18435" t="str">
        <f t="shared" ca="1" si="1441"/>
        <v>Other</v>
      </c>
      <c r="B18435" t="str">
        <f t="shared" ca="1" si="1442"/>
        <v>Implants</v>
      </c>
      <c r="C18435">
        <f t="shared" si="1440"/>
        <v>1024</v>
      </c>
      <c r="D18435" t="str">
        <f t="shared" ca="1" si="1443"/>
        <v>Implant dental work</v>
      </c>
      <c r="E18435">
        <f t="shared" ca="1" si="1444"/>
        <v>18</v>
      </c>
    </row>
    <row r="18436" spans="1:5" x14ac:dyDescent="0.2">
      <c r="A18436" t="str">
        <f t="shared" ca="1" si="1441"/>
        <v>Basic</v>
      </c>
      <c r="B18436" t="str">
        <f t="shared" ca="1" si="1442"/>
        <v>oral surgery</v>
      </c>
      <c r="C18436">
        <f t="shared" si="1440"/>
        <v>1024</v>
      </c>
      <c r="D18436" t="str">
        <f t="shared" ca="1" si="1443"/>
        <v>Extraction and other surgery procedures, incl. pre- and post-operative care</v>
      </c>
      <c r="E18436">
        <f t="shared" ca="1" si="1444"/>
        <v>9</v>
      </c>
    </row>
    <row r="18437" spans="1:5" x14ac:dyDescent="0.2">
      <c r="A18437" t="str">
        <f t="shared" ca="1" si="1441"/>
        <v>Basic</v>
      </c>
      <c r="B18437" t="str">
        <f t="shared" ca="1" si="1442"/>
        <v>non-surgical periodontics</v>
      </c>
      <c r="C18437">
        <f t="shared" si="1440"/>
        <v>1024</v>
      </c>
      <c r="D18437" t="str">
        <f t="shared" ca="1" si="1443"/>
        <v xml:space="preserve">Non-surgical treatment of the gums and supporting structures of the teeth </v>
      </c>
      <c r="E18437">
        <f t="shared" ca="1" si="1444"/>
        <v>12</v>
      </c>
    </row>
    <row r="18438" spans="1:5" x14ac:dyDescent="0.2">
      <c r="A18438" t="str">
        <f t="shared" ca="1" si="1441"/>
        <v>Basic</v>
      </c>
      <c r="B18438" t="str">
        <f t="shared" ca="1" si="1442"/>
        <v>general anesthesia</v>
      </c>
      <c r="C18438">
        <f t="shared" si="1440"/>
        <v>1024</v>
      </c>
      <c r="D18438" t="str">
        <f t="shared" ca="1" si="1443"/>
        <v>Covered when used in conjunction with covered oral surgical procedures</v>
      </c>
      <c r="E18438">
        <f t="shared" ca="1" si="1444"/>
        <v>13</v>
      </c>
    </row>
    <row r="18439" spans="1:5" x14ac:dyDescent="0.2">
      <c r="A18439" t="str">
        <f t="shared" ca="1" si="1441"/>
        <v>Basic</v>
      </c>
      <c r="B18439" t="str">
        <f t="shared" ca="1" si="1442"/>
        <v>general anesthesia</v>
      </c>
      <c r="C18439">
        <f t="shared" si="1440"/>
        <v>1024</v>
      </c>
      <c r="D18439" t="str">
        <f t="shared" ca="1" si="1443"/>
        <v>Covered when used in conjunction with covered oral surgical procedures</v>
      </c>
      <c r="E18439">
        <f t="shared" ca="1" si="1444"/>
        <v>13</v>
      </c>
    </row>
    <row r="18440" spans="1:5" x14ac:dyDescent="0.2">
      <c r="A18440" t="str">
        <f t="shared" ca="1" si="1441"/>
        <v>Orthodontics</v>
      </c>
      <c r="B18440" t="str">
        <f t="shared" ca="1" si="1442"/>
        <v>orthodontics</v>
      </c>
      <c r="C18440">
        <f t="shared" si="1440"/>
        <v>1024</v>
      </c>
      <c r="D18440" t="str">
        <f t="shared" ca="1" si="1443"/>
        <v>For eligible dependents to age 19</v>
      </c>
      <c r="E18440">
        <f t="shared" ca="1" si="1444"/>
        <v>17</v>
      </c>
    </row>
    <row r="18441" spans="1:5" x14ac:dyDescent="0.2">
      <c r="A18441" t="str">
        <f t="shared" ca="1" si="1441"/>
        <v>Diagnostics and Preventative</v>
      </c>
      <c r="B18441" t="str">
        <f t="shared" ca="1" si="1442"/>
        <v>Bitewing x-rays</v>
      </c>
      <c r="C18441">
        <f t="shared" si="1440"/>
        <v>1024</v>
      </c>
      <c r="D18441">
        <f t="shared" ca="1" si="1443"/>
        <v>0</v>
      </c>
      <c r="E18441">
        <f t="shared" ca="1" si="1444"/>
        <v>2</v>
      </c>
    </row>
    <row r="18442" spans="1:5" x14ac:dyDescent="0.2">
      <c r="A18442" t="str">
        <f t="shared" ca="1" si="1441"/>
        <v>Diagnostics and Preventative</v>
      </c>
      <c r="B18442" t="str">
        <f t="shared" ca="1" si="1442"/>
        <v>Fluoride treatments</v>
      </c>
      <c r="C18442">
        <f t="shared" si="1440"/>
        <v>1024</v>
      </c>
      <c r="D18442">
        <f t="shared" ca="1" si="1443"/>
        <v>0</v>
      </c>
      <c r="E18442">
        <f t="shared" ca="1" si="1444"/>
        <v>5</v>
      </c>
    </row>
    <row r="18443" spans="1:5" x14ac:dyDescent="0.2">
      <c r="A18443" t="str">
        <f t="shared" ca="1" si="1441"/>
        <v>Diagnostics and Preventative</v>
      </c>
      <c r="B18443" t="str">
        <f t="shared" ca="1" si="1442"/>
        <v>Fluoride treatments</v>
      </c>
      <c r="C18443">
        <f t="shared" si="1440"/>
        <v>1024</v>
      </c>
      <c r="D18443">
        <f t="shared" ca="1" si="1443"/>
        <v>0</v>
      </c>
      <c r="E18443">
        <f t="shared" ca="1" si="1444"/>
        <v>5</v>
      </c>
    </row>
    <row r="18444" spans="1:5" x14ac:dyDescent="0.2">
      <c r="A18444" t="str">
        <f t="shared" ca="1" si="1441"/>
        <v>Diagnostics and Preventative</v>
      </c>
      <c r="B18444" t="str">
        <f t="shared" ca="1" si="1442"/>
        <v>Sealants</v>
      </c>
      <c r="C18444">
        <f t="shared" si="1440"/>
        <v>1024</v>
      </c>
      <c r="D18444">
        <f t="shared" ca="1" si="1443"/>
        <v>0</v>
      </c>
      <c r="E18444">
        <f t="shared" ca="1" si="1444"/>
        <v>6</v>
      </c>
    </row>
    <row r="18445" spans="1:5" x14ac:dyDescent="0.2">
      <c r="A18445" t="str">
        <f t="shared" ca="1" si="1441"/>
        <v>Diagnostics and Preventative</v>
      </c>
      <c r="B18445" t="str">
        <f t="shared" ca="1" si="1442"/>
        <v>Fluoride treatments</v>
      </c>
      <c r="C18445">
        <f t="shared" si="1440"/>
        <v>1024</v>
      </c>
      <c r="D18445">
        <f t="shared" ca="1" si="1443"/>
        <v>0</v>
      </c>
      <c r="E18445">
        <f t="shared" ca="1" si="1444"/>
        <v>5</v>
      </c>
    </row>
    <row r="18446" spans="1:5" x14ac:dyDescent="0.2">
      <c r="A18446" t="str">
        <f t="shared" ca="1" si="1441"/>
        <v>Basic</v>
      </c>
      <c r="B18446" t="str">
        <f t="shared" ca="1" si="1442"/>
        <v>basic restorative</v>
      </c>
      <c r="C18446">
        <f t="shared" si="1440"/>
        <v>1024</v>
      </c>
      <c r="D18446" t="str">
        <f t="shared" ca="1" si="1443"/>
        <v>Fillings (amalgam "silver" and composite "white" non-molar)</v>
      </c>
      <c r="E18446">
        <f t="shared" ca="1" si="1444"/>
        <v>8</v>
      </c>
    </row>
    <row r="18447" spans="1:5" x14ac:dyDescent="0.2">
      <c r="A18447" t="str">
        <f t="shared" ca="1" si="1441"/>
        <v>Basic</v>
      </c>
      <c r="B18447" t="str">
        <f t="shared" ca="1" si="1442"/>
        <v>surgical periodontics</v>
      </c>
      <c r="C18447">
        <f t="shared" si="1440"/>
        <v>1024</v>
      </c>
      <c r="D18447" t="str">
        <f t="shared" ca="1" si="1443"/>
        <v>Surgical treatment of the gums and supporting structures of the teeth</v>
      </c>
      <c r="E18447">
        <f t="shared" ca="1" si="1444"/>
        <v>11</v>
      </c>
    </row>
    <row r="18448" spans="1:5" x14ac:dyDescent="0.2">
      <c r="A18448" t="str">
        <f t="shared" ca="1" si="1441"/>
        <v>Diagnostics and Preventative</v>
      </c>
      <c r="B18448" t="str">
        <f t="shared" ca="1" si="1442"/>
        <v>Full-mouth x-ray</v>
      </c>
      <c r="C18448">
        <f t="shared" si="1440"/>
        <v>1024</v>
      </c>
      <c r="D18448">
        <f t="shared" ca="1" si="1443"/>
        <v>0</v>
      </c>
      <c r="E18448">
        <f t="shared" ca="1" si="1444"/>
        <v>3</v>
      </c>
    </row>
    <row r="18449" spans="1:5" x14ac:dyDescent="0.2">
      <c r="A18449" t="str">
        <f t="shared" ca="1" si="1441"/>
        <v>Basic</v>
      </c>
      <c r="B18449" t="str">
        <f t="shared" ca="1" si="1442"/>
        <v>oral surgery</v>
      </c>
      <c r="C18449">
        <f t="shared" si="1440"/>
        <v>1024</v>
      </c>
      <c r="D18449" t="str">
        <f t="shared" ca="1" si="1443"/>
        <v>Extraction and other surgery procedures, incl. pre- and post-operative care</v>
      </c>
      <c r="E18449">
        <f t="shared" ca="1" si="1444"/>
        <v>9</v>
      </c>
    </row>
    <row r="18450" spans="1:5" x14ac:dyDescent="0.2">
      <c r="A18450" t="str">
        <f t="shared" ca="1" si="1441"/>
        <v>Diagnostics and Preventative</v>
      </c>
      <c r="B18450" t="str">
        <f t="shared" ca="1" si="1442"/>
        <v>Full-mouth x-ray</v>
      </c>
      <c r="C18450">
        <f t="shared" si="1440"/>
        <v>1024</v>
      </c>
      <c r="D18450">
        <f t="shared" ca="1" si="1443"/>
        <v>0</v>
      </c>
      <c r="E18450">
        <f t="shared" ca="1" si="1444"/>
        <v>3</v>
      </c>
    </row>
    <row r="18451" spans="1:5" x14ac:dyDescent="0.2">
      <c r="A18451" t="str">
        <f t="shared" ca="1" si="1441"/>
        <v>Major</v>
      </c>
      <c r="B18451" t="str">
        <f t="shared" ca="1" si="1442"/>
        <v>major restorative</v>
      </c>
      <c r="C18451">
        <f t="shared" si="1440"/>
        <v>1024</v>
      </c>
      <c r="D18451" t="str">
        <f t="shared" ca="1" si="1443"/>
        <v>Single crowns, inlays, onlays</v>
      </c>
      <c r="E18451">
        <f t="shared" ca="1" si="1444"/>
        <v>14</v>
      </c>
    </row>
    <row r="18452" spans="1:5" x14ac:dyDescent="0.2">
      <c r="A18452" t="str">
        <f t="shared" ca="1" si="1441"/>
        <v>Other</v>
      </c>
      <c r="B18452" t="str">
        <f t="shared" ca="1" si="1442"/>
        <v>Implants</v>
      </c>
      <c r="C18452">
        <f t="shared" si="1440"/>
        <v>1025</v>
      </c>
      <c r="D18452" t="str">
        <f t="shared" ca="1" si="1443"/>
        <v>Implant dental work</v>
      </c>
      <c r="E18452">
        <f t="shared" ca="1" si="1444"/>
        <v>18</v>
      </c>
    </row>
    <row r="18453" spans="1:5" x14ac:dyDescent="0.2">
      <c r="A18453" t="str">
        <f t="shared" ca="1" si="1441"/>
        <v>Basic</v>
      </c>
      <c r="B18453" t="str">
        <f t="shared" ca="1" si="1442"/>
        <v>endodontics</v>
      </c>
      <c r="C18453">
        <f t="shared" si="1440"/>
        <v>1025</v>
      </c>
      <c r="D18453" t="str">
        <f t="shared" ca="1" si="1443"/>
        <v>Root canal, pulpal therapy</v>
      </c>
      <c r="E18453">
        <f t="shared" ca="1" si="1444"/>
        <v>10</v>
      </c>
    </row>
    <row r="18454" spans="1:5" x14ac:dyDescent="0.2">
      <c r="A18454" t="str">
        <f t="shared" ca="1" si="1441"/>
        <v>Diagnostics and Preventative</v>
      </c>
      <c r="B18454" t="str">
        <f t="shared" ca="1" si="1442"/>
        <v>Full-mouth x-ray</v>
      </c>
      <c r="C18454">
        <f t="shared" si="1440"/>
        <v>1025</v>
      </c>
      <c r="D18454">
        <f t="shared" ca="1" si="1443"/>
        <v>0</v>
      </c>
      <c r="E18454">
        <f t="shared" ca="1" si="1444"/>
        <v>3</v>
      </c>
    </row>
    <row r="18455" spans="1:5" x14ac:dyDescent="0.2">
      <c r="A18455" t="str">
        <f t="shared" ca="1" si="1441"/>
        <v>Basic</v>
      </c>
      <c r="B18455" t="str">
        <f t="shared" ca="1" si="1442"/>
        <v>endodontics</v>
      </c>
      <c r="C18455">
        <f t="shared" si="1440"/>
        <v>1025</v>
      </c>
      <c r="D18455" t="str">
        <f t="shared" ca="1" si="1443"/>
        <v>Root canal, pulpal therapy</v>
      </c>
      <c r="E18455">
        <f t="shared" ca="1" si="1444"/>
        <v>10</v>
      </c>
    </row>
    <row r="18456" spans="1:5" x14ac:dyDescent="0.2">
      <c r="A18456" t="str">
        <f t="shared" ca="1" si="1441"/>
        <v>Basic</v>
      </c>
      <c r="B18456" t="str">
        <f t="shared" ca="1" si="1442"/>
        <v>general anesthesia</v>
      </c>
      <c r="C18456">
        <f t="shared" si="1440"/>
        <v>1025</v>
      </c>
      <c r="D18456" t="str">
        <f t="shared" ca="1" si="1443"/>
        <v>Covered when used in conjunction with covered oral surgical procedures</v>
      </c>
      <c r="E18456">
        <f t="shared" ca="1" si="1444"/>
        <v>13</v>
      </c>
    </row>
    <row r="18457" spans="1:5" x14ac:dyDescent="0.2">
      <c r="A18457" t="str">
        <f t="shared" ca="1" si="1441"/>
        <v>Major</v>
      </c>
      <c r="B18457" t="str">
        <f t="shared" ca="1" si="1442"/>
        <v>major restorative</v>
      </c>
      <c r="C18457">
        <f t="shared" si="1440"/>
        <v>1025</v>
      </c>
      <c r="D18457" t="str">
        <f t="shared" ca="1" si="1443"/>
        <v>Single crowns, inlays, onlays</v>
      </c>
      <c r="E18457">
        <f t="shared" ca="1" si="1444"/>
        <v>14</v>
      </c>
    </row>
    <row r="18458" spans="1:5" x14ac:dyDescent="0.2">
      <c r="A18458" t="str">
        <f t="shared" ca="1" si="1441"/>
        <v>Diagnostics and Preventative</v>
      </c>
      <c r="B18458" t="str">
        <f t="shared" ca="1" si="1442"/>
        <v>Space Maintainers</v>
      </c>
      <c r="C18458">
        <f t="shared" si="1440"/>
        <v>1025</v>
      </c>
      <c r="D18458">
        <f t="shared" ca="1" si="1443"/>
        <v>0</v>
      </c>
      <c r="E18458">
        <f t="shared" ca="1" si="1444"/>
        <v>7</v>
      </c>
    </row>
    <row r="18459" spans="1:5" x14ac:dyDescent="0.2">
      <c r="A18459" t="str">
        <f t="shared" ca="1" si="1441"/>
        <v>Basic</v>
      </c>
      <c r="B18459" t="str">
        <f t="shared" ca="1" si="1442"/>
        <v>basic restorative</v>
      </c>
      <c r="C18459">
        <f t="shared" si="1440"/>
        <v>1025</v>
      </c>
      <c r="D18459" t="str">
        <f t="shared" ca="1" si="1443"/>
        <v>Fillings (amalgam "silver" and composite "white" non-molar)</v>
      </c>
      <c r="E18459">
        <f t="shared" ca="1" si="1444"/>
        <v>8</v>
      </c>
    </row>
    <row r="18460" spans="1:5" x14ac:dyDescent="0.2">
      <c r="A18460" t="str">
        <f t="shared" ca="1" si="1441"/>
        <v>Diagnostics and Preventative</v>
      </c>
      <c r="B18460" t="str">
        <f t="shared" ca="1" si="1442"/>
        <v>Space Maintainers</v>
      </c>
      <c r="C18460">
        <f t="shared" si="1440"/>
        <v>1025</v>
      </c>
      <c r="D18460">
        <f t="shared" ca="1" si="1443"/>
        <v>0</v>
      </c>
      <c r="E18460">
        <f t="shared" ca="1" si="1444"/>
        <v>7</v>
      </c>
    </row>
    <row r="18461" spans="1:5" x14ac:dyDescent="0.2">
      <c r="A18461" t="str">
        <f t="shared" ca="1" si="1441"/>
        <v>Diagnostics and Preventative</v>
      </c>
      <c r="B18461" t="str">
        <f t="shared" ca="1" si="1442"/>
        <v>Full-mouth x-ray</v>
      </c>
      <c r="C18461">
        <f t="shared" si="1440"/>
        <v>1025</v>
      </c>
      <c r="D18461">
        <f t="shared" ca="1" si="1443"/>
        <v>0</v>
      </c>
      <c r="E18461">
        <f t="shared" ca="1" si="1444"/>
        <v>3</v>
      </c>
    </row>
    <row r="18462" spans="1:5" x14ac:dyDescent="0.2">
      <c r="A18462" t="str">
        <f t="shared" ca="1" si="1441"/>
        <v>Basic</v>
      </c>
      <c r="B18462" t="str">
        <f t="shared" ca="1" si="1442"/>
        <v>general anesthesia</v>
      </c>
      <c r="C18462">
        <f t="shared" si="1440"/>
        <v>1025</v>
      </c>
      <c r="D18462" t="str">
        <f t="shared" ca="1" si="1443"/>
        <v>Covered when used in conjunction with covered oral surgical procedures</v>
      </c>
      <c r="E18462">
        <f t="shared" ca="1" si="1444"/>
        <v>13</v>
      </c>
    </row>
    <row r="18463" spans="1:5" x14ac:dyDescent="0.2">
      <c r="A18463" t="str">
        <f t="shared" ca="1" si="1441"/>
        <v>Basic</v>
      </c>
      <c r="B18463" t="str">
        <f t="shared" ca="1" si="1442"/>
        <v>endodontics</v>
      </c>
      <c r="C18463">
        <f t="shared" si="1440"/>
        <v>1025</v>
      </c>
      <c r="D18463" t="str">
        <f t="shared" ca="1" si="1443"/>
        <v>Root canal, pulpal therapy</v>
      </c>
      <c r="E18463">
        <f t="shared" ca="1" si="1444"/>
        <v>10</v>
      </c>
    </row>
    <row r="18464" spans="1:5" x14ac:dyDescent="0.2">
      <c r="A18464" t="str">
        <f t="shared" ca="1" si="1441"/>
        <v>Diagnostics and Preventative</v>
      </c>
      <c r="B18464" t="str">
        <f t="shared" ca="1" si="1442"/>
        <v>Periodic Exams</v>
      </c>
      <c r="C18464">
        <f t="shared" si="1440"/>
        <v>1025</v>
      </c>
      <c r="D18464">
        <f t="shared" ca="1" si="1443"/>
        <v>0</v>
      </c>
      <c r="E18464">
        <f t="shared" ca="1" si="1444"/>
        <v>1</v>
      </c>
    </row>
    <row r="18465" spans="1:5" x14ac:dyDescent="0.2">
      <c r="A18465" t="str">
        <f t="shared" ca="1" si="1441"/>
        <v>Basic</v>
      </c>
      <c r="B18465" t="str">
        <f t="shared" ca="1" si="1442"/>
        <v>endodontics</v>
      </c>
      <c r="C18465">
        <f t="shared" si="1440"/>
        <v>1025</v>
      </c>
      <c r="D18465" t="str">
        <f t="shared" ca="1" si="1443"/>
        <v>Root canal, pulpal therapy</v>
      </c>
      <c r="E18465">
        <f t="shared" ca="1" si="1444"/>
        <v>10</v>
      </c>
    </row>
    <row r="18466" spans="1:5" x14ac:dyDescent="0.2">
      <c r="A18466" t="str">
        <f t="shared" ca="1" si="1441"/>
        <v>Basic</v>
      </c>
      <c r="B18466" t="str">
        <f t="shared" ca="1" si="1442"/>
        <v>basic restorative</v>
      </c>
      <c r="C18466">
        <f t="shared" si="1440"/>
        <v>1025</v>
      </c>
      <c r="D18466" t="str">
        <f t="shared" ca="1" si="1443"/>
        <v>Fillings (amalgam "silver" and composite "white" non-molar)</v>
      </c>
      <c r="E18466">
        <f t="shared" ca="1" si="1444"/>
        <v>8</v>
      </c>
    </row>
    <row r="18467" spans="1:5" x14ac:dyDescent="0.2">
      <c r="A18467" t="str">
        <f t="shared" ca="1" si="1441"/>
        <v>Diagnostics and Preventative</v>
      </c>
      <c r="B18467" t="str">
        <f t="shared" ca="1" si="1442"/>
        <v>Periodic Exams</v>
      </c>
      <c r="C18467">
        <f t="shared" si="1440"/>
        <v>1025</v>
      </c>
      <c r="D18467">
        <f t="shared" ca="1" si="1443"/>
        <v>0</v>
      </c>
      <c r="E18467">
        <f t="shared" ca="1" si="1444"/>
        <v>1</v>
      </c>
    </row>
    <row r="18468" spans="1:5" x14ac:dyDescent="0.2">
      <c r="A18468" t="str">
        <f t="shared" ca="1" si="1441"/>
        <v>Diagnostics and Preventative</v>
      </c>
      <c r="B18468" t="str">
        <f t="shared" ca="1" si="1442"/>
        <v>Space Maintainers</v>
      </c>
      <c r="C18468">
        <f t="shared" si="1440"/>
        <v>1025</v>
      </c>
      <c r="D18468">
        <f t="shared" ca="1" si="1443"/>
        <v>0</v>
      </c>
      <c r="E18468">
        <f t="shared" ca="1" si="1444"/>
        <v>7</v>
      </c>
    </row>
    <row r="18469" spans="1:5" x14ac:dyDescent="0.2">
      <c r="A18469" t="str">
        <f t="shared" ca="1" si="1441"/>
        <v>Major</v>
      </c>
      <c r="B18469" t="str">
        <f t="shared" ca="1" si="1442"/>
        <v>temporomandibular joint dysfunction</v>
      </c>
      <c r="C18469">
        <f t="shared" si="1440"/>
        <v>1025</v>
      </c>
      <c r="D18469" t="str">
        <f t="shared" ca="1" si="1443"/>
        <v>Services relating to hinging joints of the jaw</v>
      </c>
      <c r="E18469">
        <f t="shared" ca="1" si="1444"/>
        <v>16</v>
      </c>
    </row>
    <row r="18470" spans="1:5" x14ac:dyDescent="0.2">
      <c r="A18470" t="str">
        <f t="shared" ca="1" si="1441"/>
        <v>Other</v>
      </c>
      <c r="B18470" t="str">
        <f t="shared" ca="1" si="1442"/>
        <v>Implants</v>
      </c>
      <c r="C18470">
        <f t="shared" si="1440"/>
        <v>1026</v>
      </c>
      <c r="D18470" t="str">
        <f t="shared" ca="1" si="1443"/>
        <v>Implant dental work</v>
      </c>
      <c r="E18470">
        <f t="shared" ca="1" si="1444"/>
        <v>18</v>
      </c>
    </row>
    <row r="18471" spans="1:5" x14ac:dyDescent="0.2">
      <c r="A18471" t="str">
        <f t="shared" ca="1" si="1441"/>
        <v>Basic</v>
      </c>
      <c r="B18471" t="str">
        <f t="shared" ca="1" si="1442"/>
        <v>endodontics</v>
      </c>
      <c r="C18471">
        <f t="shared" si="1440"/>
        <v>1026</v>
      </c>
      <c r="D18471" t="str">
        <f t="shared" ca="1" si="1443"/>
        <v>Root canal, pulpal therapy</v>
      </c>
      <c r="E18471">
        <f t="shared" ca="1" si="1444"/>
        <v>10</v>
      </c>
    </row>
    <row r="18472" spans="1:5" x14ac:dyDescent="0.2">
      <c r="A18472" t="str">
        <f t="shared" ca="1" si="1441"/>
        <v>Basic</v>
      </c>
      <c r="B18472" t="str">
        <f t="shared" ca="1" si="1442"/>
        <v>basic restorative</v>
      </c>
      <c r="C18472">
        <f t="shared" ref="C18472:C18535" si="1445">IF(MOD(ROW(C18472)-2,18)&lt;&gt;0,C18471,C18471+1)</f>
        <v>1026</v>
      </c>
      <c r="D18472" t="str">
        <f t="shared" ca="1" si="1443"/>
        <v>Fillings (amalgam "silver" and composite "white" non-molar)</v>
      </c>
      <c r="E18472">
        <f t="shared" ca="1" si="1444"/>
        <v>8</v>
      </c>
    </row>
    <row r="18473" spans="1:5" x14ac:dyDescent="0.2">
      <c r="A18473" t="str">
        <f t="shared" ca="1" si="1441"/>
        <v>Basic</v>
      </c>
      <c r="B18473" t="str">
        <f t="shared" ca="1" si="1442"/>
        <v>oral surgery</v>
      </c>
      <c r="C18473">
        <f t="shared" si="1445"/>
        <v>1026</v>
      </c>
      <c r="D18473" t="str">
        <f t="shared" ca="1" si="1443"/>
        <v>Extraction and other surgery procedures, incl. pre- and post-operative care</v>
      </c>
      <c r="E18473">
        <f t="shared" ca="1" si="1444"/>
        <v>9</v>
      </c>
    </row>
    <row r="18474" spans="1:5" x14ac:dyDescent="0.2">
      <c r="A18474" t="str">
        <f t="shared" ca="1" si="1441"/>
        <v>Major</v>
      </c>
      <c r="B18474" t="str">
        <f t="shared" ca="1" si="1442"/>
        <v>major restorative</v>
      </c>
      <c r="C18474">
        <f t="shared" si="1445"/>
        <v>1026</v>
      </c>
      <c r="D18474" t="str">
        <f t="shared" ca="1" si="1443"/>
        <v>Single crowns, inlays, onlays</v>
      </c>
      <c r="E18474">
        <f t="shared" ca="1" si="1444"/>
        <v>14</v>
      </c>
    </row>
    <row r="18475" spans="1:5" x14ac:dyDescent="0.2">
      <c r="A18475" t="str">
        <f t="shared" ca="1" si="1441"/>
        <v>Major</v>
      </c>
      <c r="B18475" t="str">
        <f t="shared" ca="1" si="1442"/>
        <v>temporomandibular joint dysfunction</v>
      </c>
      <c r="C18475">
        <f t="shared" si="1445"/>
        <v>1026</v>
      </c>
      <c r="D18475" t="str">
        <f t="shared" ca="1" si="1443"/>
        <v>Services relating to hinging joints of the jaw</v>
      </c>
      <c r="E18475">
        <f t="shared" ca="1" si="1444"/>
        <v>16</v>
      </c>
    </row>
    <row r="18476" spans="1:5" x14ac:dyDescent="0.2">
      <c r="A18476" t="str">
        <f t="shared" ca="1" si="1441"/>
        <v>Basic</v>
      </c>
      <c r="B18476" t="str">
        <f t="shared" ca="1" si="1442"/>
        <v>non-surgical periodontics</v>
      </c>
      <c r="C18476">
        <f t="shared" si="1445"/>
        <v>1026</v>
      </c>
      <c r="D18476" t="str">
        <f t="shared" ca="1" si="1443"/>
        <v xml:space="preserve">Non-surgical treatment of the gums and supporting structures of the teeth </v>
      </c>
      <c r="E18476">
        <f t="shared" ca="1" si="1444"/>
        <v>12</v>
      </c>
    </row>
    <row r="18477" spans="1:5" x14ac:dyDescent="0.2">
      <c r="A18477" t="str">
        <f t="shared" ca="1" si="1441"/>
        <v>Basic</v>
      </c>
      <c r="B18477" t="str">
        <f t="shared" ca="1" si="1442"/>
        <v>oral surgery</v>
      </c>
      <c r="C18477">
        <f t="shared" si="1445"/>
        <v>1026</v>
      </c>
      <c r="D18477" t="str">
        <f t="shared" ca="1" si="1443"/>
        <v>Extraction and other surgery procedures, incl. pre- and post-operative care</v>
      </c>
      <c r="E18477">
        <f t="shared" ca="1" si="1444"/>
        <v>9</v>
      </c>
    </row>
    <row r="18478" spans="1:5" x14ac:dyDescent="0.2">
      <c r="A18478" t="str">
        <f t="shared" ca="1" si="1441"/>
        <v>Other</v>
      </c>
      <c r="B18478" t="str">
        <f t="shared" ca="1" si="1442"/>
        <v>Implants</v>
      </c>
      <c r="C18478">
        <f t="shared" si="1445"/>
        <v>1026</v>
      </c>
      <c r="D18478" t="str">
        <f t="shared" ca="1" si="1443"/>
        <v>Implant dental work</v>
      </c>
      <c r="E18478">
        <f t="shared" ca="1" si="1444"/>
        <v>18</v>
      </c>
    </row>
    <row r="18479" spans="1:5" x14ac:dyDescent="0.2">
      <c r="A18479" t="str">
        <f t="shared" ca="1" si="1441"/>
        <v>Diagnostics and Preventative</v>
      </c>
      <c r="B18479" t="str">
        <f t="shared" ca="1" si="1442"/>
        <v>Space Maintainers</v>
      </c>
      <c r="C18479">
        <f t="shared" si="1445"/>
        <v>1026</v>
      </c>
      <c r="D18479">
        <f t="shared" ca="1" si="1443"/>
        <v>0</v>
      </c>
      <c r="E18479">
        <f t="shared" ca="1" si="1444"/>
        <v>7</v>
      </c>
    </row>
    <row r="18480" spans="1:5" x14ac:dyDescent="0.2">
      <c r="A18480" t="str">
        <f t="shared" ca="1" si="1441"/>
        <v>Major</v>
      </c>
      <c r="B18480" t="str">
        <f t="shared" ca="1" si="1442"/>
        <v>prosthodontics</v>
      </c>
      <c r="C18480">
        <f t="shared" si="1445"/>
        <v>1026</v>
      </c>
      <c r="D18480" t="str">
        <f t="shared" ca="1" si="1443"/>
        <v>Procedures for replacement of missing teeth by construction or repair of bridges and partial or complete dentures</v>
      </c>
      <c r="E18480">
        <f t="shared" ca="1" si="1444"/>
        <v>15</v>
      </c>
    </row>
    <row r="18481" spans="1:5" x14ac:dyDescent="0.2">
      <c r="A18481" t="str">
        <f t="shared" ca="1" si="1441"/>
        <v>Major</v>
      </c>
      <c r="B18481" t="str">
        <f t="shared" ca="1" si="1442"/>
        <v>major restorative</v>
      </c>
      <c r="C18481">
        <f t="shared" si="1445"/>
        <v>1026</v>
      </c>
      <c r="D18481" t="str">
        <f t="shared" ca="1" si="1443"/>
        <v>Single crowns, inlays, onlays</v>
      </c>
      <c r="E18481">
        <f t="shared" ca="1" si="1444"/>
        <v>14</v>
      </c>
    </row>
    <row r="18482" spans="1:5" x14ac:dyDescent="0.2">
      <c r="A18482" t="str">
        <f t="shared" ca="1" si="1441"/>
        <v>Diagnostics and Preventative</v>
      </c>
      <c r="B18482" t="str">
        <f t="shared" ca="1" si="1442"/>
        <v>Space Maintainers</v>
      </c>
      <c r="C18482">
        <f t="shared" si="1445"/>
        <v>1026</v>
      </c>
      <c r="D18482">
        <f t="shared" ca="1" si="1443"/>
        <v>0</v>
      </c>
      <c r="E18482">
        <f t="shared" ca="1" si="1444"/>
        <v>7</v>
      </c>
    </row>
    <row r="18483" spans="1:5" x14ac:dyDescent="0.2">
      <c r="A18483" t="str">
        <f t="shared" ca="1" si="1441"/>
        <v>Basic</v>
      </c>
      <c r="B18483" t="str">
        <f t="shared" ca="1" si="1442"/>
        <v>endodontics</v>
      </c>
      <c r="C18483">
        <f t="shared" si="1445"/>
        <v>1026</v>
      </c>
      <c r="D18483" t="str">
        <f t="shared" ca="1" si="1443"/>
        <v>Root canal, pulpal therapy</v>
      </c>
      <c r="E18483">
        <f t="shared" ca="1" si="1444"/>
        <v>10</v>
      </c>
    </row>
    <row r="18484" spans="1:5" x14ac:dyDescent="0.2">
      <c r="A18484" t="str">
        <f t="shared" ca="1" si="1441"/>
        <v>Basic</v>
      </c>
      <c r="B18484" t="str">
        <f t="shared" ca="1" si="1442"/>
        <v>surgical periodontics</v>
      </c>
      <c r="C18484">
        <f t="shared" si="1445"/>
        <v>1026</v>
      </c>
      <c r="D18484" t="str">
        <f t="shared" ca="1" si="1443"/>
        <v>Surgical treatment of the gums and supporting structures of the teeth</v>
      </c>
      <c r="E18484">
        <f t="shared" ca="1" si="1444"/>
        <v>11</v>
      </c>
    </row>
    <row r="18485" spans="1:5" x14ac:dyDescent="0.2">
      <c r="A18485" t="str">
        <f t="shared" ca="1" si="1441"/>
        <v>Major</v>
      </c>
      <c r="B18485" t="str">
        <f t="shared" ca="1" si="1442"/>
        <v>prosthodontics</v>
      </c>
      <c r="C18485">
        <f t="shared" si="1445"/>
        <v>1026</v>
      </c>
      <c r="D18485" t="str">
        <f t="shared" ca="1" si="1443"/>
        <v>Procedures for replacement of missing teeth by construction or repair of bridges and partial or complete dentures</v>
      </c>
      <c r="E18485">
        <f t="shared" ca="1" si="1444"/>
        <v>15</v>
      </c>
    </row>
    <row r="18486" spans="1:5" x14ac:dyDescent="0.2">
      <c r="A18486" t="str">
        <f t="shared" ca="1" si="1441"/>
        <v>Major</v>
      </c>
      <c r="B18486" t="str">
        <f t="shared" ca="1" si="1442"/>
        <v>temporomandibular joint dysfunction</v>
      </c>
      <c r="C18486">
        <f t="shared" si="1445"/>
        <v>1026</v>
      </c>
      <c r="D18486" t="str">
        <f t="shared" ca="1" si="1443"/>
        <v>Services relating to hinging joints of the jaw</v>
      </c>
      <c r="E18486">
        <f t="shared" ca="1" si="1444"/>
        <v>16</v>
      </c>
    </row>
    <row r="18487" spans="1:5" x14ac:dyDescent="0.2">
      <c r="A18487" t="str">
        <f t="shared" ca="1" si="1441"/>
        <v>Diagnostics and Preventative</v>
      </c>
      <c r="B18487" t="str">
        <f t="shared" ca="1" si="1442"/>
        <v>Prophylaxis</v>
      </c>
      <c r="C18487">
        <f t="shared" si="1445"/>
        <v>1026</v>
      </c>
      <c r="D18487">
        <f t="shared" ca="1" si="1443"/>
        <v>0</v>
      </c>
      <c r="E18487">
        <f t="shared" ca="1" si="1444"/>
        <v>4</v>
      </c>
    </row>
    <row r="18488" spans="1:5" x14ac:dyDescent="0.2">
      <c r="A18488" t="str">
        <f t="shared" ca="1" si="1441"/>
        <v>Basic</v>
      </c>
      <c r="B18488" t="str">
        <f t="shared" ca="1" si="1442"/>
        <v>endodontics</v>
      </c>
      <c r="C18488">
        <f t="shared" si="1445"/>
        <v>1027</v>
      </c>
      <c r="D18488" t="str">
        <f t="shared" ca="1" si="1443"/>
        <v>Root canal, pulpal therapy</v>
      </c>
      <c r="E18488">
        <f t="shared" ca="1" si="1444"/>
        <v>10</v>
      </c>
    </row>
    <row r="18489" spans="1:5" x14ac:dyDescent="0.2">
      <c r="A18489" t="str">
        <f t="shared" ca="1" si="1441"/>
        <v>Basic</v>
      </c>
      <c r="B18489" t="str">
        <f t="shared" ca="1" si="1442"/>
        <v>endodontics</v>
      </c>
      <c r="C18489">
        <f t="shared" si="1445"/>
        <v>1027</v>
      </c>
      <c r="D18489" t="str">
        <f t="shared" ca="1" si="1443"/>
        <v>Root canal, pulpal therapy</v>
      </c>
      <c r="E18489">
        <f t="shared" ca="1" si="1444"/>
        <v>10</v>
      </c>
    </row>
    <row r="18490" spans="1:5" x14ac:dyDescent="0.2">
      <c r="A18490" t="str">
        <f t="shared" ca="1" si="1441"/>
        <v>Basic</v>
      </c>
      <c r="B18490" t="str">
        <f t="shared" ca="1" si="1442"/>
        <v>oral surgery</v>
      </c>
      <c r="C18490">
        <f t="shared" si="1445"/>
        <v>1027</v>
      </c>
      <c r="D18490" t="str">
        <f t="shared" ca="1" si="1443"/>
        <v>Extraction and other surgery procedures, incl. pre- and post-operative care</v>
      </c>
      <c r="E18490">
        <f t="shared" ca="1" si="1444"/>
        <v>9</v>
      </c>
    </row>
    <row r="18491" spans="1:5" x14ac:dyDescent="0.2">
      <c r="A18491" t="str">
        <f t="shared" ca="1" si="1441"/>
        <v>Basic</v>
      </c>
      <c r="B18491" t="str">
        <f t="shared" ca="1" si="1442"/>
        <v>surgical periodontics</v>
      </c>
      <c r="C18491">
        <f t="shared" si="1445"/>
        <v>1027</v>
      </c>
      <c r="D18491" t="str">
        <f t="shared" ca="1" si="1443"/>
        <v>Surgical treatment of the gums and supporting structures of the teeth</v>
      </c>
      <c r="E18491">
        <f t="shared" ca="1" si="1444"/>
        <v>11</v>
      </c>
    </row>
    <row r="18492" spans="1:5" x14ac:dyDescent="0.2">
      <c r="A18492" t="str">
        <f t="shared" ca="1" si="1441"/>
        <v>Major</v>
      </c>
      <c r="B18492" t="str">
        <f t="shared" ca="1" si="1442"/>
        <v>temporomandibular joint dysfunction</v>
      </c>
      <c r="C18492">
        <f t="shared" si="1445"/>
        <v>1027</v>
      </c>
      <c r="D18492" t="str">
        <f t="shared" ca="1" si="1443"/>
        <v>Services relating to hinging joints of the jaw</v>
      </c>
      <c r="E18492">
        <f t="shared" ca="1" si="1444"/>
        <v>16</v>
      </c>
    </row>
    <row r="18493" spans="1:5" x14ac:dyDescent="0.2">
      <c r="A18493" t="str">
        <f t="shared" ca="1" si="1441"/>
        <v>Basic</v>
      </c>
      <c r="B18493" t="str">
        <f t="shared" ca="1" si="1442"/>
        <v>surgical periodontics</v>
      </c>
      <c r="C18493">
        <f t="shared" si="1445"/>
        <v>1027</v>
      </c>
      <c r="D18493" t="str">
        <f t="shared" ca="1" si="1443"/>
        <v>Surgical treatment of the gums and supporting structures of the teeth</v>
      </c>
      <c r="E18493">
        <f t="shared" ca="1" si="1444"/>
        <v>11</v>
      </c>
    </row>
    <row r="18494" spans="1:5" x14ac:dyDescent="0.2">
      <c r="A18494" t="str">
        <f t="shared" ca="1" si="1441"/>
        <v>Major</v>
      </c>
      <c r="B18494" t="str">
        <f t="shared" ca="1" si="1442"/>
        <v>temporomandibular joint dysfunction</v>
      </c>
      <c r="C18494">
        <f t="shared" si="1445"/>
        <v>1027</v>
      </c>
      <c r="D18494" t="str">
        <f t="shared" ca="1" si="1443"/>
        <v>Services relating to hinging joints of the jaw</v>
      </c>
      <c r="E18494">
        <f t="shared" ca="1" si="1444"/>
        <v>16</v>
      </c>
    </row>
    <row r="18495" spans="1:5" x14ac:dyDescent="0.2">
      <c r="A18495" t="str">
        <f t="shared" ca="1" si="1441"/>
        <v>Basic</v>
      </c>
      <c r="B18495" t="str">
        <f t="shared" ca="1" si="1442"/>
        <v>basic restorative</v>
      </c>
      <c r="C18495">
        <f t="shared" si="1445"/>
        <v>1027</v>
      </c>
      <c r="D18495" t="str">
        <f t="shared" ca="1" si="1443"/>
        <v>Fillings (amalgam "silver" and composite "white" non-molar)</v>
      </c>
      <c r="E18495">
        <f t="shared" ca="1" si="1444"/>
        <v>8</v>
      </c>
    </row>
    <row r="18496" spans="1:5" x14ac:dyDescent="0.2">
      <c r="A18496" t="str">
        <f t="shared" ca="1" si="1441"/>
        <v>Diagnostics and Preventative</v>
      </c>
      <c r="B18496" t="str">
        <f t="shared" ca="1" si="1442"/>
        <v>Sealants</v>
      </c>
      <c r="C18496">
        <f t="shared" si="1445"/>
        <v>1027</v>
      </c>
      <c r="D18496">
        <f t="shared" ca="1" si="1443"/>
        <v>0</v>
      </c>
      <c r="E18496">
        <f t="shared" ca="1" si="1444"/>
        <v>6</v>
      </c>
    </row>
    <row r="18497" spans="1:5" x14ac:dyDescent="0.2">
      <c r="A18497" t="str">
        <f t="shared" ca="1" si="1441"/>
        <v>Diagnostics and Preventative</v>
      </c>
      <c r="B18497" t="str">
        <f t="shared" ca="1" si="1442"/>
        <v>Space Maintainers</v>
      </c>
      <c r="C18497">
        <f t="shared" si="1445"/>
        <v>1027</v>
      </c>
      <c r="D18497">
        <f t="shared" ca="1" si="1443"/>
        <v>0</v>
      </c>
      <c r="E18497">
        <f t="shared" ca="1" si="1444"/>
        <v>7</v>
      </c>
    </row>
    <row r="18498" spans="1:5" x14ac:dyDescent="0.2">
      <c r="A18498" t="str">
        <f t="shared" ref="A18498:A18561" ca="1" si="1446">INDEX(services,E18498,1)</f>
        <v>Diagnostics and Preventative</v>
      </c>
      <c r="B18498" t="str">
        <f t="shared" ref="B18498:B18561" ca="1" si="1447">INDEX(services,E18498,2)</f>
        <v>Prophylaxis</v>
      </c>
      <c r="C18498">
        <f t="shared" si="1445"/>
        <v>1027</v>
      </c>
      <c r="D18498">
        <f t="shared" ref="D18498:D18561" ca="1" si="1448">INDEX(services,E18498,3)</f>
        <v>0</v>
      </c>
      <c r="E18498">
        <f t="shared" ref="E18498:E18561" ca="1" si="1449">RANDBETWEEN(1,ROWS(services))</f>
        <v>4</v>
      </c>
    </row>
    <row r="18499" spans="1:5" x14ac:dyDescent="0.2">
      <c r="A18499" t="str">
        <f t="shared" ca="1" si="1446"/>
        <v>Diagnostics and Preventative</v>
      </c>
      <c r="B18499" t="str">
        <f t="shared" ca="1" si="1447"/>
        <v>Prophylaxis</v>
      </c>
      <c r="C18499">
        <f t="shared" si="1445"/>
        <v>1027</v>
      </c>
      <c r="D18499">
        <f t="shared" ca="1" si="1448"/>
        <v>0</v>
      </c>
      <c r="E18499">
        <f t="shared" ca="1" si="1449"/>
        <v>4</v>
      </c>
    </row>
    <row r="18500" spans="1:5" x14ac:dyDescent="0.2">
      <c r="A18500" t="str">
        <f t="shared" ca="1" si="1446"/>
        <v>Basic</v>
      </c>
      <c r="B18500" t="str">
        <f t="shared" ca="1" si="1447"/>
        <v>non-surgical periodontics</v>
      </c>
      <c r="C18500">
        <f t="shared" si="1445"/>
        <v>1027</v>
      </c>
      <c r="D18500" t="str">
        <f t="shared" ca="1" si="1448"/>
        <v xml:space="preserve">Non-surgical treatment of the gums and supporting structures of the teeth </v>
      </c>
      <c r="E18500">
        <f t="shared" ca="1" si="1449"/>
        <v>12</v>
      </c>
    </row>
    <row r="18501" spans="1:5" x14ac:dyDescent="0.2">
      <c r="A18501" t="str">
        <f t="shared" ca="1" si="1446"/>
        <v>Diagnostics and Preventative</v>
      </c>
      <c r="B18501" t="str">
        <f t="shared" ca="1" si="1447"/>
        <v>Space Maintainers</v>
      </c>
      <c r="C18501">
        <f t="shared" si="1445"/>
        <v>1027</v>
      </c>
      <c r="D18501">
        <f t="shared" ca="1" si="1448"/>
        <v>0</v>
      </c>
      <c r="E18501">
        <f t="shared" ca="1" si="1449"/>
        <v>7</v>
      </c>
    </row>
    <row r="18502" spans="1:5" x14ac:dyDescent="0.2">
      <c r="A18502" t="str">
        <f t="shared" ca="1" si="1446"/>
        <v>Major</v>
      </c>
      <c r="B18502" t="str">
        <f t="shared" ca="1" si="1447"/>
        <v>prosthodontics</v>
      </c>
      <c r="C18502">
        <f t="shared" si="1445"/>
        <v>1027</v>
      </c>
      <c r="D18502" t="str">
        <f t="shared" ca="1" si="1448"/>
        <v>Procedures for replacement of missing teeth by construction or repair of bridges and partial or complete dentures</v>
      </c>
      <c r="E18502">
        <f t="shared" ca="1" si="1449"/>
        <v>15</v>
      </c>
    </row>
    <row r="18503" spans="1:5" x14ac:dyDescent="0.2">
      <c r="A18503" t="str">
        <f t="shared" ca="1" si="1446"/>
        <v>Basic</v>
      </c>
      <c r="B18503" t="str">
        <f t="shared" ca="1" si="1447"/>
        <v>surgical periodontics</v>
      </c>
      <c r="C18503">
        <f t="shared" si="1445"/>
        <v>1027</v>
      </c>
      <c r="D18503" t="str">
        <f t="shared" ca="1" si="1448"/>
        <v>Surgical treatment of the gums and supporting structures of the teeth</v>
      </c>
      <c r="E18503">
        <f t="shared" ca="1" si="1449"/>
        <v>11</v>
      </c>
    </row>
    <row r="18504" spans="1:5" x14ac:dyDescent="0.2">
      <c r="A18504" t="str">
        <f t="shared" ca="1" si="1446"/>
        <v>Basic</v>
      </c>
      <c r="B18504" t="str">
        <f t="shared" ca="1" si="1447"/>
        <v>surgical periodontics</v>
      </c>
      <c r="C18504">
        <f t="shared" si="1445"/>
        <v>1027</v>
      </c>
      <c r="D18504" t="str">
        <f t="shared" ca="1" si="1448"/>
        <v>Surgical treatment of the gums and supporting structures of the teeth</v>
      </c>
      <c r="E18504">
        <f t="shared" ca="1" si="1449"/>
        <v>11</v>
      </c>
    </row>
    <row r="18505" spans="1:5" x14ac:dyDescent="0.2">
      <c r="A18505" t="str">
        <f t="shared" ca="1" si="1446"/>
        <v>Major</v>
      </c>
      <c r="B18505" t="str">
        <f t="shared" ca="1" si="1447"/>
        <v>prosthodontics</v>
      </c>
      <c r="C18505">
        <f t="shared" si="1445"/>
        <v>1027</v>
      </c>
      <c r="D18505" t="str">
        <f t="shared" ca="1" si="1448"/>
        <v>Procedures for replacement of missing teeth by construction or repair of bridges and partial or complete dentures</v>
      </c>
      <c r="E18505">
        <f t="shared" ca="1" si="1449"/>
        <v>15</v>
      </c>
    </row>
    <row r="18506" spans="1:5" x14ac:dyDescent="0.2">
      <c r="A18506" t="str">
        <f t="shared" ca="1" si="1446"/>
        <v>Other</v>
      </c>
      <c r="B18506" t="str">
        <f t="shared" ca="1" si="1447"/>
        <v>Implants</v>
      </c>
      <c r="C18506">
        <f t="shared" si="1445"/>
        <v>1028</v>
      </c>
      <c r="D18506" t="str">
        <f t="shared" ca="1" si="1448"/>
        <v>Implant dental work</v>
      </c>
      <c r="E18506">
        <f t="shared" ca="1" si="1449"/>
        <v>18</v>
      </c>
    </row>
    <row r="18507" spans="1:5" x14ac:dyDescent="0.2">
      <c r="A18507" t="str">
        <f t="shared" ca="1" si="1446"/>
        <v>Basic</v>
      </c>
      <c r="B18507" t="str">
        <f t="shared" ca="1" si="1447"/>
        <v>general anesthesia</v>
      </c>
      <c r="C18507">
        <f t="shared" si="1445"/>
        <v>1028</v>
      </c>
      <c r="D18507" t="str">
        <f t="shared" ca="1" si="1448"/>
        <v>Covered when used in conjunction with covered oral surgical procedures</v>
      </c>
      <c r="E18507">
        <f t="shared" ca="1" si="1449"/>
        <v>13</v>
      </c>
    </row>
    <row r="18508" spans="1:5" x14ac:dyDescent="0.2">
      <c r="A18508" t="str">
        <f t="shared" ca="1" si="1446"/>
        <v>Diagnostics and Preventative</v>
      </c>
      <c r="B18508" t="str">
        <f t="shared" ca="1" si="1447"/>
        <v>Bitewing x-rays</v>
      </c>
      <c r="C18508">
        <f t="shared" si="1445"/>
        <v>1028</v>
      </c>
      <c r="D18508">
        <f t="shared" ca="1" si="1448"/>
        <v>0</v>
      </c>
      <c r="E18508">
        <f t="shared" ca="1" si="1449"/>
        <v>2</v>
      </c>
    </row>
    <row r="18509" spans="1:5" x14ac:dyDescent="0.2">
      <c r="A18509" t="str">
        <f t="shared" ca="1" si="1446"/>
        <v>Diagnostics and Preventative</v>
      </c>
      <c r="B18509" t="str">
        <f t="shared" ca="1" si="1447"/>
        <v>Periodic Exams</v>
      </c>
      <c r="C18509">
        <f t="shared" si="1445"/>
        <v>1028</v>
      </c>
      <c r="D18509">
        <f t="shared" ca="1" si="1448"/>
        <v>0</v>
      </c>
      <c r="E18509">
        <f t="shared" ca="1" si="1449"/>
        <v>1</v>
      </c>
    </row>
    <row r="18510" spans="1:5" x14ac:dyDescent="0.2">
      <c r="A18510" t="str">
        <f t="shared" ca="1" si="1446"/>
        <v>Basic</v>
      </c>
      <c r="B18510" t="str">
        <f t="shared" ca="1" si="1447"/>
        <v>endodontics</v>
      </c>
      <c r="C18510">
        <f t="shared" si="1445"/>
        <v>1028</v>
      </c>
      <c r="D18510" t="str">
        <f t="shared" ca="1" si="1448"/>
        <v>Root canal, pulpal therapy</v>
      </c>
      <c r="E18510">
        <f t="shared" ca="1" si="1449"/>
        <v>10</v>
      </c>
    </row>
    <row r="18511" spans="1:5" x14ac:dyDescent="0.2">
      <c r="A18511" t="str">
        <f t="shared" ca="1" si="1446"/>
        <v>Major</v>
      </c>
      <c r="B18511" t="str">
        <f t="shared" ca="1" si="1447"/>
        <v>temporomandibular joint dysfunction</v>
      </c>
      <c r="C18511">
        <f t="shared" si="1445"/>
        <v>1028</v>
      </c>
      <c r="D18511" t="str">
        <f t="shared" ca="1" si="1448"/>
        <v>Services relating to hinging joints of the jaw</v>
      </c>
      <c r="E18511">
        <f t="shared" ca="1" si="1449"/>
        <v>16</v>
      </c>
    </row>
    <row r="18512" spans="1:5" x14ac:dyDescent="0.2">
      <c r="A18512" t="str">
        <f t="shared" ca="1" si="1446"/>
        <v>Diagnostics and Preventative</v>
      </c>
      <c r="B18512" t="str">
        <f t="shared" ca="1" si="1447"/>
        <v>Fluoride treatments</v>
      </c>
      <c r="C18512">
        <f t="shared" si="1445"/>
        <v>1028</v>
      </c>
      <c r="D18512">
        <f t="shared" ca="1" si="1448"/>
        <v>0</v>
      </c>
      <c r="E18512">
        <f t="shared" ca="1" si="1449"/>
        <v>5</v>
      </c>
    </row>
    <row r="18513" spans="1:5" x14ac:dyDescent="0.2">
      <c r="A18513" t="str">
        <f t="shared" ca="1" si="1446"/>
        <v>Basic</v>
      </c>
      <c r="B18513" t="str">
        <f t="shared" ca="1" si="1447"/>
        <v>general anesthesia</v>
      </c>
      <c r="C18513">
        <f t="shared" si="1445"/>
        <v>1028</v>
      </c>
      <c r="D18513" t="str">
        <f t="shared" ca="1" si="1448"/>
        <v>Covered when used in conjunction with covered oral surgical procedures</v>
      </c>
      <c r="E18513">
        <f t="shared" ca="1" si="1449"/>
        <v>13</v>
      </c>
    </row>
    <row r="18514" spans="1:5" x14ac:dyDescent="0.2">
      <c r="A18514" t="str">
        <f t="shared" ca="1" si="1446"/>
        <v>Basic</v>
      </c>
      <c r="B18514" t="str">
        <f t="shared" ca="1" si="1447"/>
        <v>general anesthesia</v>
      </c>
      <c r="C18514">
        <f t="shared" si="1445"/>
        <v>1028</v>
      </c>
      <c r="D18514" t="str">
        <f t="shared" ca="1" si="1448"/>
        <v>Covered when used in conjunction with covered oral surgical procedures</v>
      </c>
      <c r="E18514">
        <f t="shared" ca="1" si="1449"/>
        <v>13</v>
      </c>
    </row>
    <row r="18515" spans="1:5" x14ac:dyDescent="0.2">
      <c r="A18515" t="str">
        <f t="shared" ca="1" si="1446"/>
        <v>Diagnostics and Preventative</v>
      </c>
      <c r="B18515" t="str">
        <f t="shared" ca="1" si="1447"/>
        <v>Periodic Exams</v>
      </c>
      <c r="C18515">
        <f t="shared" si="1445"/>
        <v>1028</v>
      </c>
      <c r="D18515">
        <f t="shared" ca="1" si="1448"/>
        <v>0</v>
      </c>
      <c r="E18515">
        <f t="shared" ca="1" si="1449"/>
        <v>1</v>
      </c>
    </row>
    <row r="18516" spans="1:5" x14ac:dyDescent="0.2">
      <c r="A18516" t="str">
        <f t="shared" ca="1" si="1446"/>
        <v>Major</v>
      </c>
      <c r="B18516" t="str">
        <f t="shared" ca="1" si="1447"/>
        <v>prosthodontics</v>
      </c>
      <c r="C18516">
        <f t="shared" si="1445"/>
        <v>1028</v>
      </c>
      <c r="D18516" t="str">
        <f t="shared" ca="1" si="1448"/>
        <v>Procedures for replacement of missing teeth by construction or repair of bridges and partial or complete dentures</v>
      </c>
      <c r="E18516">
        <f t="shared" ca="1" si="1449"/>
        <v>15</v>
      </c>
    </row>
    <row r="18517" spans="1:5" x14ac:dyDescent="0.2">
      <c r="A18517" t="str">
        <f t="shared" ca="1" si="1446"/>
        <v>Basic</v>
      </c>
      <c r="B18517" t="str">
        <f t="shared" ca="1" si="1447"/>
        <v>oral surgery</v>
      </c>
      <c r="C18517">
        <f t="shared" si="1445"/>
        <v>1028</v>
      </c>
      <c r="D18517" t="str">
        <f t="shared" ca="1" si="1448"/>
        <v>Extraction and other surgery procedures, incl. pre- and post-operative care</v>
      </c>
      <c r="E18517">
        <f t="shared" ca="1" si="1449"/>
        <v>9</v>
      </c>
    </row>
    <row r="18518" spans="1:5" x14ac:dyDescent="0.2">
      <c r="A18518" t="str">
        <f t="shared" ca="1" si="1446"/>
        <v>Diagnostics and Preventative</v>
      </c>
      <c r="B18518" t="str">
        <f t="shared" ca="1" si="1447"/>
        <v>Sealants</v>
      </c>
      <c r="C18518">
        <f t="shared" si="1445"/>
        <v>1028</v>
      </c>
      <c r="D18518">
        <f t="shared" ca="1" si="1448"/>
        <v>0</v>
      </c>
      <c r="E18518">
        <f t="shared" ca="1" si="1449"/>
        <v>6</v>
      </c>
    </row>
    <row r="18519" spans="1:5" x14ac:dyDescent="0.2">
      <c r="A18519" t="str">
        <f t="shared" ca="1" si="1446"/>
        <v>Diagnostics and Preventative</v>
      </c>
      <c r="B18519" t="str">
        <f t="shared" ca="1" si="1447"/>
        <v>Fluoride treatments</v>
      </c>
      <c r="C18519">
        <f t="shared" si="1445"/>
        <v>1028</v>
      </c>
      <c r="D18519">
        <f t="shared" ca="1" si="1448"/>
        <v>0</v>
      </c>
      <c r="E18519">
        <f t="shared" ca="1" si="1449"/>
        <v>5</v>
      </c>
    </row>
    <row r="18520" spans="1:5" x14ac:dyDescent="0.2">
      <c r="A18520" t="str">
        <f t="shared" ca="1" si="1446"/>
        <v>Basic</v>
      </c>
      <c r="B18520" t="str">
        <f t="shared" ca="1" si="1447"/>
        <v>surgical periodontics</v>
      </c>
      <c r="C18520">
        <f t="shared" si="1445"/>
        <v>1028</v>
      </c>
      <c r="D18520" t="str">
        <f t="shared" ca="1" si="1448"/>
        <v>Surgical treatment of the gums and supporting structures of the teeth</v>
      </c>
      <c r="E18520">
        <f t="shared" ca="1" si="1449"/>
        <v>11</v>
      </c>
    </row>
    <row r="18521" spans="1:5" x14ac:dyDescent="0.2">
      <c r="A18521" t="str">
        <f t="shared" ca="1" si="1446"/>
        <v>Major</v>
      </c>
      <c r="B18521" t="str">
        <f t="shared" ca="1" si="1447"/>
        <v>temporomandibular joint dysfunction</v>
      </c>
      <c r="C18521">
        <f t="shared" si="1445"/>
        <v>1028</v>
      </c>
      <c r="D18521" t="str">
        <f t="shared" ca="1" si="1448"/>
        <v>Services relating to hinging joints of the jaw</v>
      </c>
      <c r="E18521">
        <f t="shared" ca="1" si="1449"/>
        <v>16</v>
      </c>
    </row>
    <row r="18522" spans="1:5" x14ac:dyDescent="0.2">
      <c r="A18522" t="str">
        <f t="shared" ca="1" si="1446"/>
        <v>Basic</v>
      </c>
      <c r="B18522" t="str">
        <f t="shared" ca="1" si="1447"/>
        <v>basic restorative</v>
      </c>
      <c r="C18522">
        <f t="shared" si="1445"/>
        <v>1028</v>
      </c>
      <c r="D18522" t="str">
        <f t="shared" ca="1" si="1448"/>
        <v>Fillings (amalgam "silver" and composite "white" non-molar)</v>
      </c>
      <c r="E18522">
        <f t="shared" ca="1" si="1449"/>
        <v>8</v>
      </c>
    </row>
    <row r="18523" spans="1:5" x14ac:dyDescent="0.2">
      <c r="A18523" t="str">
        <f t="shared" ca="1" si="1446"/>
        <v>Other</v>
      </c>
      <c r="B18523" t="str">
        <f t="shared" ca="1" si="1447"/>
        <v>Implants</v>
      </c>
      <c r="C18523">
        <f t="shared" si="1445"/>
        <v>1028</v>
      </c>
      <c r="D18523" t="str">
        <f t="shared" ca="1" si="1448"/>
        <v>Implant dental work</v>
      </c>
      <c r="E18523">
        <f t="shared" ca="1" si="1449"/>
        <v>18</v>
      </c>
    </row>
    <row r="18524" spans="1:5" x14ac:dyDescent="0.2">
      <c r="A18524" t="str">
        <f t="shared" ca="1" si="1446"/>
        <v>Diagnostics and Preventative</v>
      </c>
      <c r="B18524" t="str">
        <f t="shared" ca="1" si="1447"/>
        <v>Space Maintainers</v>
      </c>
      <c r="C18524">
        <f t="shared" si="1445"/>
        <v>1029</v>
      </c>
      <c r="D18524">
        <f t="shared" ca="1" si="1448"/>
        <v>0</v>
      </c>
      <c r="E18524">
        <f t="shared" ca="1" si="1449"/>
        <v>7</v>
      </c>
    </row>
    <row r="18525" spans="1:5" x14ac:dyDescent="0.2">
      <c r="A18525" t="str">
        <f t="shared" ca="1" si="1446"/>
        <v>Diagnostics and Preventative</v>
      </c>
      <c r="B18525" t="str">
        <f t="shared" ca="1" si="1447"/>
        <v>Bitewing x-rays</v>
      </c>
      <c r="C18525">
        <f t="shared" si="1445"/>
        <v>1029</v>
      </c>
      <c r="D18525">
        <f t="shared" ca="1" si="1448"/>
        <v>0</v>
      </c>
      <c r="E18525">
        <f t="shared" ca="1" si="1449"/>
        <v>2</v>
      </c>
    </row>
    <row r="18526" spans="1:5" x14ac:dyDescent="0.2">
      <c r="A18526" t="str">
        <f t="shared" ca="1" si="1446"/>
        <v>Diagnostics and Preventative</v>
      </c>
      <c r="B18526" t="str">
        <f t="shared" ca="1" si="1447"/>
        <v>Sealants</v>
      </c>
      <c r="C18526">
        <f t="shared" si="1445"/>
        <v>1029</v>
      </c>
      <c r="D18526">
        <f t="shared" ca="1" si="1448"/>
        <v>0</v>
      </c>
      <c r="E18526">
        <f t="shared" ca="1" si="1449"/>
        <v>6</v>
      </c>
    </row>
    <row r="18527" spans="1:5" x14ac:dyDescent="0.2">
      <c r="A18527" t="str">
        <f t="shared" ca="1" si="1446"/>
        <v>Major</v>
      </c>
      <c r="B18527" t="str">
        <f t="shared" ca="1" si="1447"/>
        <v>prosthodontics</v>
      </c>
      <c r="C18527">
        <f t="shared" si="1445"/>
        <v>1029</v>
      </c>
      <c r="D18527" t="str">
        <f t="shared" ca="1" si="1448"/>
        <v>Procedures for replacement of missing teeth by construction or repair of bridges and partial or complete dentures</v>
      </c>
      <c r="E18527">
        <f t="shared" ca="1" si="1449"/>
        <v>15</v>
      </c>
    </row>
    <row r="18528" spans="1:5" x14ac:dyDescent="0.2">
      <c r="A18528" t="str">
        <f t="shared" ca="1" si="1446"/>
        <v>Basic</v>
      </c>
      <c r="B18528" t="str">
        <f t="shared" ca="1" si="1447"/>
        <v>non-surgical periodontics</v>
      </c>
      <c r="C18528">
        <f t="shared" si="1445"/>
        <v>1029</v>
      </c>
      <c r="D18528" t="str">
        <f t="shared" ca="1" si="1448"/>
        <v xml:space="preserve">Non-surgical treatment of the gums and supporting structures of the teeth </v>
      </c>
      <c r="E18528">
        <f t="shared" ca="1" si="1449"/>
        <v>12</v>
      </c>
    </row>
    <row r="18529" spans="1:5" x14ac:dyDescent="0.2">
      <c r="A18529" t="str">
        <f t="shared" ca="1" si="1446"/>
        <v>Diagnostics and Preventative</v>
      </c>
      <c r="B18529" t="str">
        <f t="shared" ca="1" si="1447"/>
        <v>Full-mouth x-ray</v>
      </c>
      <c r="C18529">
        <f t="shared" si="1445"/>
        <v>1029</v>
      </c>
      <c r="D18529">
        <f t="shared" ca="1" si="1448"/>
        <v>0</v>
      </c>
      <c r="E18529">
        <f t="shared" ca="1" si="1449"/>
        <v>3</v>
      </c>
    </row>
    <row r="18530" spans="1:5" x14ac:dyDescent="0.2">
      <c r="A18530" t="str">
        <f t="shared" ca="1" si="1446"/>
        <v>Other</v>
      </c>
      <c r="B18530" t="str">
        <f t="shared" ca="1" si="1447"/>
        <v>Implants</v>
      </c>
      <c r="C18530">
        <f t="shared" si="1445"/>
        <v>1029</v>
      </c>
      <c r="D18530" t="str">
        <f t="shared" ca="1" si="1448"/>
        <v>Implant dental work</v>
      </c>
      <c r="E18530">
        <f t="shared" ca="1" si="1449"/>
        <v>18</v>
      </c>
    </row>
    <row r="18531" spans="1:5" x14ac:dyDescent="0.2">
      <c r="A18531" t="str">
        <f t="shared" ca="1" si="1446"/>
        <v>Basic</v>
      </c>
      <c r="B18531" t="str">
        <f t="shared" ca="1" si="1447"/>
        <v>endodontics</v>
      </c>
      <c r="C18531">
        <f t="shared" si="1445"/>
        <v>1029</v>
      </c>
      <c r="D18531" t="str">
        <f t="shared" ca="1" si="1448"/>
        <v>Root canal, pulpal therapy</v>
      </c>
      <c r="E18531">
        <f t="shared" ca="1" si="1449"/>
        <v>10</v>
      </c>
    </row>
    <row r="18532" spans="1:5" x14ac:dyDescent="0.2">
      <c r="A18532" t="str">
        <f t="shared" ca="1" si="1446"/>
        <v>Basic</v>
      </c>
      <c r="B18532" t="str">
        <f t="shared" ca="1" si="1447"/>
        <v>general anesthesia</v>
      </c>
      <c r="C18532">
        <f t="shared" si="1445"/>
        <v>1029</v>
      </c>
      <c r="D18532" t="str">
        <f t="shared" ca="1" si="1448"/>
        <v>Covered when used in conjunction with covered oral surgical procedures</v>
      </c>
      <c r="E18532">
        <f t="shared" ca="1" si="1449"/>
        <v>13</v>
      </c>
    </row>
    <row r="18533" spans="1:5" x14ac:dyDescent="0.2">
      <c r="A18533" t="str">
        <f t="shared" ca="1" si="1446"/>
        <v>Other</v>
      </c>
      <c r="B18533" t="str">
        <f t="shared" ca="1" si="1447"/>
        <v>Implants</v>
      </c>
      <c r="C18533">
        <f t="shared" si="1445"/>
        <v>1029</v>
      </c>
      <c r="D18533" t="str">
        <f t="shared" ca="1" si="1448"/>
        <v>Implant dental work</v>
      </c>
      <c r="E18533">
        <f t="shared" ca="1" si="1449"/>
        <v>18</v>
      </c>
    </row>
    <row r="18534" spans="1:5" x14ac:dyDescent="0.2">
      <c r="A18534" t="str">
        <f t="shared" ca="1" si="1446"/>
        <v>Orthodontics</v>
      </c>
      <c r="B18534" t="str">
        <f t="shared" ca="1" si="1447"/>
        <v>orthodontics</v>
      </c>
      <c r="C18534">
        <f t="shared" si="1445"/>
        <v>1029</v>
      </c>
      <c r="D18534" t="str">
        <f t="shared" ca="1" si="1448"/>
        <v>For eligible dependents to age 19</v>
      </c>
      <c r="E18534">
        <f t="shared" ca="1" si="1449"/>
        <v>17</v>
      </c>
    </row>
    <row r="18535" spans="1:5" x14ac:dyDescent="0.2">
      <c r="A18535" t="str">
        <f t="shared" ca="1" si="1446"/>
        <v>Basic</v>
      </c>
      <c r="B18535" t="str">
        <f t="shared" ca="1" si="1447"/>
        <v>endodontics</v>
      </c>
      <c r="C18535">
        <f t="shared" si="1445"/>
        <v>1029</v>
      </c>
      <c r="D18535" t="str">
        <f t="shared" ca="1" si="1448"/>
        <v>Root canal, pulpal therapy</v>
      </c>
      <c r="E18535">
        <f t="shared" ca="1" si="1449"/>
        <v>10</v>
      </c>
    </row>
    <row r="18536" spans="1:5" x14ac:dyDescent="0.2">
      <c r="A18536" t="str">
        <f t="shared" ca="1" si="1446"/>
        <v>Basic</v>
      </c>
      <c r="B18536" t="str">
        <f t="shared" ca="1" si="1447"/>
        <v>surgical periodontics</v>
      </c>
      <c r="C18536">
        <f t="shared" ref="C18536:C18599" si="1450">IF(MOD(ROW(C18536)-2,18)&lt;&gt;0,C18535,C18535+1)</f>
        <v>1029</v>
      </c>
      <c r="D18536" t="str">
        <f t="shared" ca="1" si="1448"/>
        <v>Surgical treatment of the gums and supporting structures of the teeth</v>
      </c>
      <c r="E18536">
        <f t="shared" ca="1" si="1449"/>
        <v>11</v>
      </c>
    </row>
    <row r="18537" spans="1:5" x14ac:dyDescent="0.2">
      <c r="A18537" t="str">
        <f t="shared" ca="1" si="1446"/>
        <v>Basic</v>
      </c>
      <c r="B18537" t="str">
        <f t="shared" ca="1" si="1447"/>
        <v>basic restorative</v>
      </c>
      <c r="C18537">
        <f t="shared" si="1450"/>
        <v>1029</v>
      </c>
      <c r="D18537" t="str">
        <f t="shared" ca="1" si="1448"/>
        <v>Fillings (amalgam "silver" and composite "white" non-molar)</v>
      </c>
      <c r="E18537">
        <f t="shared" ca="1" si="1449"/>
        <v>8</v>
      </c>
    </row>
    <row r="18538" spans="1:5" x14ac:dyDescent="0.2">
      <c r="A18538" t="str">
        <f t="shared" ca="1" si="1446"/>
        <v>Orthodontics</v>
      </c>
      <c r="B18538" t="str">
        <f t="shared" ca="1" si="1447"/>
        <v>orthodontics</v>
      </c>
      <c r="C18538">
        <f t="shared" si="1450"/>
        <v>1029</v>
      </c>
      <c r="D18538" t="str">
        <f t="shared" ca="1" si="1448"/>
        <v>For eligible dependents to age 19</v>
      </c>
      <c r="E18538">
        <f t="shared" ca="1" si="1449"/>
        <v>17</v>
      </c>
    </row>
    <row r="18539" spans="1:5" x14ac:dyDescent="0.2">
      <c r="A18539" t="str">
        <f t="shared" ca="1" si="1446"/>
        <v>Basic</v>
      </c>
      <c r="B18539" t="str">
        <f t="shared" ca="1" si="1447"/>
        <v>oral surgery</v>
      </c>
      <c r="C18539">
        <f t="shared" si="1450"/>
        <v>1029</v>
      </c>
      <c r="D18539" t="str">
        <f t="shared" ca="1" si="1448"/>
        <v>Extraction and other surgery procedures, incl. pre- and post-operative care</v>
      </c>
      <c r="E18539">
        <f t="shared" ca="1" si="1449"/>
        <v>9</v>
      </c>
    </row>
    <row r="18540" spans="1:5" x14ac:dyDescent="0.2">
      <c r="A18540" t="str">
        <f t="shared" ca="1" si="1446"/>
        <v>Other</v>
      </c>
      <c r="B18540" t="str">
        <f t="shared" ca="1" si="1447"/>
        <v>Implants</v>
      </c>
      <c r="C18540">
        <f t="shared" si="1450"/>
        <v>1029</v>
      </c>
      <c r="D18540" t="str">
        <f t="shared" ca="1" si="1448"/>
        <v>Implant dental work</v>
      </c>
      <c r="E18540">
        <f t="shared" ca="1" si="1449"/>
        <v>18</v>
      </c>
    </row>
    <row r="18541" spans="1:5" x14ac:dyDescent="0.2">
      <c r="A18541" t="str">
        <f t="shared" ca="1" si="1446"/>
        <v>Diagnostics and Preventative</v>
      </c>
      <c r="B18541" t="str">
        <f t="shared" ca="1" si="1447"/>
        <v>Sealants</v>
      </c>
      <c r="C18541">
        <f t="shared" si="1450"/>
        <v>1029</v>
      </c>
      <c r="D18541">
        <f t="shared" ca="1" si="1448"/>
        <v>0</v>
      </c>
      <c r="E18541">
        <f t="shared" ca="1" si="1449"/>
        <v>6</v>
      </c>
    </row>
    <row r="18542" spans="1:5" x14ac:dyDescent="0.2">
      <c r="A18542" t="str">
        <f t="shared" ca="1" si="1446"/>
        <v>Major</v>
      </c>
      <c r="B18542" t="str">
        <f t="shared" ca="1" si="1447"/>
        <v>temporomandibular joint dysfunction</v>
      </c>
      <c r="C18542">
        <f t="shared" si="1450"/>
        <v>1030</v>
      </c>
      <c r="D18542" t="str">
        <f t="shared" ca="1" si="1448"/>
        <v>Services relating to hinging joints of the jaw</v>
      </c>
      <c r="E18542">
        <f t="shared" ca="1" si="1449"/>
        <v>16</v>
      </c>
    </row>
    <row r="18543" spans="1:5" x14ac:dyDescent="0.2">
      <c r="A18543" t="str">
        <f t="shared" ca="1" si="1446"/>
        <v>Diagnostics and Preventative</v>
      </c>
      <c r="B18543" t="str">
        <f t="shared" ca="1" si="1447"/>
        <v>Prophylaxis</v>
      </c>
      <c r="C18543">
        <f t="shared" si="1450"/>
        <v>1030</v>
      </c>
      <c r="D18543">
        <f t="shared" ca="1" si="1448"/>
        <v>0</v>
      </c>
      <c r="E18543">
        <f t="shared" ca="1" si="1449"/>
        <v>4</v>
      </c>
    </row>
    <row r="18544" spans="1:5" x14ac:dyDescent="0.2">
      <c r="A18544" t="str">
        <f t="shared" ca="1" si="1446"/>
        <v>Basic</v>
      </c>
      <c r="B18544" t="str">
        <f t="shared" ca="1" si="1447"/>
        <v>oral surgery</v>
      </c>
      <c r="C18544">
        <f t="shared" si="1450"/>
        <v>1030</v>
      </c>
      <c r="D18544" t="str">
        <f t="shared" ca="1" si="1448"/>
        <v>Extraction and other surgery procedures, incl. pre- and post-operative care</v>
      </c>
      <c r="E18544">
        <f t="shared" ca="1" si="1449"/>
        <v>9</v>
      </c>
    </row>
    <row r="18545" spans="1:5" x14ac:dyDescent="0.2">
      <c r="A18545" t="str">
        <f t="shared" ca="1" si="1446"/>
        <v>Basic</v>
      </c>
      <c r="B18545" t="str">
        <f t="shared" ca="1" si="1447"/>
        <v>oral surgery</v>
      </c>
      <c r="C18545">
        <f t="shared" si="1450"/>
        <v>1030</v>
      </c>
      <c r="D18545" t="str">
        <f t="shared" ca="1" si="1448"/>
        <v>Extraction and other surgery procedures, incl. pre- and post-operative care</v>
      </c>
      <c r="E18545">
        <f t="shared" ca="1" si="1449"/>
        <v>9</v>
      </c>
    </row>
    <row r="18546" spans="1:5" x14ac:dyDescent="0.2">
      <c r="A18546" t="str">
        <f t="shared" ca="1" si="1446"/>
        <v>Diagnostics and Preventative</v>
      </c>
      <c r="B18546" t="str">
        <f t="shared" ca="1" si="1447"/>
        <v>Space Maintainers</v>
      </c>
      <c r="C18546">
        <f t="shared" si="1450"/>
        <v>1030</v>
      </c>
      <c r="D18546">
        <f t="shared" ca="1" si="1448"/>
        <v>0</v>
      </c>
      <c r="E18546">
        <f t="shared" ca="1" si="1449"/>
        <v>7</v>
      </c>
    </row>
    <row r="18547" spans="1:5" x14ac:dyDescent="0.2">
      <c r="A18547" t="str">
        <f t="shared" ca="1" si="1446"/>
        <v>Basic</v>
      </c>
      <c r="B18547" t="str">
        <f t="shared" ca="1" si="1447"/>
        <v>general anesthesia</v>
      </c>
      <c r="C18547">
        <f t="shared" si="1450"/>
        <v>1030</v>
      </c>
      <c r="D18547" t="str">
        <f t="shared" ca="1" si="1448"/>
        <v>Covered when used in conjunction with covered oral surgical procedures</v>
      </c>
      <c r="E18547">
        <f t="shared" ca="1" si="1449"/>
        <v>13</v>
      </c>
    </row>
    <row r="18548" spans="1:5" x14ac:dyDescent="0.2">
      <c r="A18548" t="str">
        <f t="shared" ca="1" si="1446"/>
        <v>Major</v>
      </c>
      <c r="B18548" t="str">
        <f t="shared" ca="1" si="1447"/>
        <v>major restorative</v>
      </c>
      <c r="C18548">
        <f t="shared" si="1450"/>
        <v>1030</v>
      </c>
      <c r="D18548" t="str">
        <f t="shared" ca="1" si="1448"/>
        <v>Single crowns, inlays, onlays</v>
      </c>
      <c r="E18548">
        <f t="shared" ca="1" si="1449"/>
        <v>14</v>
      </c>
    </row>
    <row r="18549" spans="1:5" x14ac:dyDescent="0.2">
      <c r="A18549" t="str">
        <f t="shared" ca="1" si="1446"/>
        <v>Diagnostics and Preventative</v>
      </c>
      <c r="B18549" t="str">
        <f t="shared" ca="1" si="1447"/>
        <v>Sealants</v>
      </c>
      <c r="C18549">
        <f t="shared" si="1450"/>
        <v>1030</v>
      </c>
      <c r="D18549">
        <f t="shared" ca="1" si="1448"/>
        <v>0</v>
      </c>
      <c r="E18549">
        <f t="shared" ca="1" si="1449"/>
        <v>6</v>
      </c>
    </row>
    <row r="18550" spans="1:5" x14ac:dyDescent="0.2">
      <c r="A18550" t="str">
        <f t="shared" ca="1" si="1446"/>
        <v>Basic</v>
      </c>
      <c r="B18550" t="str">
        <f t="shared" ca="1" si="1447"/>
        <v>endodontics</v>
      </c>
      <c r="C18550">
        <f t="shared" si="1450"/>
        <v>1030</v>
      </c>
      <c r="D18550" t="str">
        <f t="shared" ca="1" si="1448"/>
        <v>Root canal, pulpal therapy</v>
      </c>
      <c r="E18550">
        <f t="shared" ca="1" si="1449"/>
        <v>10</v>
      </c>
    </row>
    <row r="18551" spans="1:5" x14ac:dyDescent="0.2">
      <c r="A18551" t="str">
        <f t="shared" ca="1" si="1446"/>
        <v>Orthodontics</v>
      </c>
      <c r="B18551" t="str">
        <f t="shared" ca="1" si="1447"/>
        <v>orthodontics</v>
      </c>
      <c r="C18551">
        <f t="shared" si="1450"/>
        <v>1030</v>
      </c>
      <c r="D18551" t="str">
        <f t="shared" ca="1" si="1448"/>
        <v>For eligible dependents to age 19</v>
      </c>
      <c r="E18551">
        <f t="shared" ca="1" si="1449"/>
        <v>17</v>
      </c>
    </row>
    <row r="18552" spans="1:5" x14ac:dyDescent="0.2">
      <c r="A18552" t="str">
        <f t="shared" ca="1" si="1446"/>
        <v>Diagnostics and Preventative</v>
      </c>
      <c r="B18552" t="str">
        <f t="shared" ca="1" si="1447"/>
        <v>Fluoride treatments</v>
      </c>
      <c r="C18552">
        <f t="shared" si="1450"/>
        <v>1030</v>
      </c>
      <c r="D18552">
        <f t="shared" ca="1" si="1448"/>
        <v>0</v>
      </c>
      <c r="E18552">
        <f t="shared" ca="1" si="1449"/>
        <v>5</v>
      </c>
    </row>
    <row r="18553" spans="1:5" x14ac:dyDescent="0.2">
      <c r="A18553" t="str">
        <f t="shared" ca="1" si="1446"/>
        <v>Basic</v>
      </c>
      <c r="B18553" t="str">
        <f t="shared" ca="1" si="1447"/>
        <v>basic restorative</v>
      </c>
      <c r="C18553">
        <f t="shared" si="1450"/>
        <v>1030</v>
      </c>
      <c r="D18553" t="str">
        <f t="shared" ca="1" si="1448"/>
        <v>Fillings (amalgam "silver" and composite "white" non-molar)</v>
      </c>
      <c r="E18553">
        <f t="shared" ca="1" si="1449"/>
        <v>8</v>
      </c>
    </row>
    <row r="18554" spans="1:5" x14ac:dyDescent="0.2">
      <c r="A18554" t="str">
        <f t="shared" ca="1" si="1446"/>
        <v>Basic</v>
      </c>
      <c r="B18554" t="str">
        <f t="shared" ca="1" si="1447"/>
        <v>oral surgery</v>
      </c>
      <c r="C18554">
        <f t="shared" si="1450"/>
        <v>1030</v>
      </c>
      <c r="D18554" t="str">
        <f t="shared" ca="1" si="1448"/>
        <v>Extraction and other surgery procedures, incl. pre- and post-operative care</v>
      </c>
      <c r="E18554">
        <f t="shared" ca="1" si="1449"/>
        <v>9</v>
      </c>
    </row>
    <row r="18555" spans="1:5" x14ac:dyDescent="0.2">
      <c r="A18555" t="str">
        <f t="shared" ca="1" si="1446"/>
        <v>Diagnostics and Preventative</v>
      </c>
      <c r="B18555" t="str">
        <f t="shared" ca="1" si="1447"/>
        <v>Space Maintainers</v>
      </c>
      <c r="C18555">
        <f t="shared" si="1450"/>
        <v>1030</v>
      </c>
      <c r="D18555">
        <f t="shared" ca="1" si="1448"/>
        <v>0</v>
      </c>
      <c r="E18555">
        <f t="shared" ca="1" si="1449"/>
        <v>7</v>
      </c>
    </row>
    <row r="18556" spans="1:5" x14ac:dyDescent="0.2">
      <c r="A18556" t="str">
        <f t="shared" ca="1" si="1446"/>
        <v>Major</v>
      </c>
      <c r="B18556" t="str">
        <f t="shared" ca="1" si="1447"/>
        <v>major restorative</v>
      </c>
      <c r="C18556">
        <f t="shared" si="1450"/>
        <v>1030</v>
      </c>
      <c r="D18556" t="str">
        <f t="shared" ca="1" si="1448"/>
        <v>Single crowns, inlays, onlays</v>
      </c>
      <c r="E18556">
        <f t="shared" ca="1" si="1449"/>
        <v>14</v>
      </c>
    </row>
    <row r="18557" spans="1:5" x14ac:dyDescent="0.2">
      <c r="A18557" t="str">
        <f t="shared" ca="1" si="1446"/>
        <v>Basic</v>
      </c>
      <c r="B18557" t="str">
        <f t="shared" ca="1" si="1447"/>
        <v>endodontics</v>
      </c>
      <c r="C18557">
        <f t="shared" si="1450"/>
        <v>1030</v>
      </c>
      <c r="D18557" t="str">
        <f t="shared" ca="1" si="1448"/>
        <v>Root canal, pulpal therapy</v>
      </c>
      <c r="E18557">
        <f t="shared" ca="1" si="1449"/>
        <v>10</v>
      </c>
    </row>
    <row r="18558" spans="1:5" x14ac:dyDescent="0.2">
      <c r="A18558" t="str">
        <f t="shared" ca="1" si="1446"/>
        <v>Orthodontics</v>
      </c>
      <c r="B18558" t="str">
        <f t="shared" ca="1" si="1447"/>
        <v>orthodontics</v>
      </c>
      <c r="C18558">
        <f t="shared" si="1450"/>
        <v>1030</v>
      </c>
      <c r="D18558" t="str">
        <f t="shared" ca="1" si="1448"/>
        <v>For eligible dependents to age 19</v>
      </c>
      <c r="E18558">
        <f t="shared" ca="1" si="1449"/>
        <v>17</v>
      </c>
    </row>
    <row r="18559" spans="1:5" x14ac:dyDescent="0.2">
      <c r="A18559" t="str">
        <f t="shared" ca="1" si="1446"/>
        <v>Major</v>
      </c>
      <c r="B18559" t="str">
        <f t="shared" ca="1" si="1447"/>
        <v>temporomandibular joint dysfunction</v>
      </c>
      <c r="C18559">
        <f t="shared" si="1450"/>
        <v>1030</v>
      </c>
      <c r="D18559" t="str">
        <f t="shared" ca="1" si="1448"/>
        <v>Services relating to hinging joints of the jaw</v>
      </c>
      <c r="E18559">
        <f t="shared" ca="1" si="1449"/>
        <v>16</v>
      </c>
    </row>
    <row r="18560" spans="1:5" x14ac:dyDescent="0.2">
      <c r="A18560" t="str">
        <f t="shared" ca="1" si="1446"/>
        <v>Basic</v>
      </c>
      <c r="B18560" t="str">
        <f t="shared" ca="1" si="1447"/>
        <v>surgical periodontics</v>
      </c>
      <c r="C18560">
        <f t="shared" si="1450"/>
        <v>1031</v>
      </c>
      <c r="D18560" t="str">
        <f t="shared" ca="1" si="1448"/>
        <v>Surgical treatment of the gums and supporting structures of the teeth</v>
      </c>
      <c r="E18560">
        <f t="shared" ca="1" si="1449"/>
        <v>11</v>
      </c>
    </row>
    <row r="18561" spans="1:5" x14ac:dyDescent="0.2">
      <c r="A18561" t="str">
        <f t="shared" ca="1" si="1446"/>
        <v>Orthodontics</v>
      </c>
      <c r="B18561" t="str">
        <f t="shared" ca="1" si="1447"/>
        <v>orthodontics</v>
      </c>
      <c r="C18561">
        <f t="shared" si="1450"/>
        <v>1031</v>
      </c>
      <c r="D18561" t="str">
        <f t="shared" ca="1" si="1448"/>
        <v>For eligible dependents to age 19</v>
      </c>
      <c r="E18561">
        <f t="shared" ca="1" si="1449"/>
        <v>17</v>
      </c>
    </row>
    <row r="18562" spans="1:5" x14ac:dyDescent="0.2">
      <c r="A18562" t="str">
        <f t="shared" ref="A18562:A18625" ca="1" si="1451">INDEX(services,E18562,1)</f>
        <v>Basic</v>
      </c>
      <c r="B18562" t="str">
        <f t="shared" ref="B18562:B18625" ca="1" si="1452">INDEX(services,E18562,2)</f>
        <v>basic restorative</v>
      </c>
      <c r="C18562">
        <f t="shared" si="1450"/>
        <v>1031</v>
      </c>
      <c r="D18562" t="str">
        <f t="shared" ref="D18562:D18625" ca="1" si="1453">INDEX(services,E18562,3)</f>
        <v>Fillings (amalgam "silver" and composite "white" non-molar)</v>
      </c>
      <c r="E18562">
        <f t="shared" ref="E18562:E18625" ca="1" si="1454">RANDBETWEEN(1,ROWS(services))</f>
        <v>8</v>
      </c>
    </row>
    <row r="18563" spans="1:5" x14ac:dyDescent="0.2">
      <c r="A18563" t="str">
        <f t="shared" ca="1" si="1451"/>
        <v>Diagnostics and Preventative</v>
      </c>
      <c r="B18563" t="str">
        <f t="shared" ca="1" si="1452"/>
        <v>Full-mouth x-ray</v>
      </c>
      <c r="C18563">
        <f t="shared" si="1450"/>
        <v>1031</v>
      </c>
      <c r="D18563">
        <f t="shared" ca="1" si="1453"/>
        <v>0</v>
      </c>
      <c r="E18563">
        <f t="shared" ca="1" si="1454"/>
        <v>3</v>
      </c>
    </row>
    <row r="18564" spans="1:5" x14ac:dyDescent="0.2">
      <c r="A18564" t="str">
        <f t="shared" ca="1" si="1451"/>
        <v>Basic</v>
      </c>
      <c r="B18564" t="str">
        <f t="shared" ca="1" si="1452"/>
        <v>endodontics</v>
      </c>
      <c r="C18564">
        <f t="shared" si="1450"/>
        <v>1031</v>
      </c>
      <c r="D18564" t="str">
        <f t="shared" ca="1" si="1453"/>
        <v>Root canal, pulpal therapy</v>
      </c>
      <c r="E18564">
        <f t="shared" ca="1" si="1454"/>
        <v>10</v>
      </c>
    </row>
    <row r="18565" spans="1:5" x14ac:dyDescent="0.2">
      <c r="A18565" t="str">
        <f t="shared" ca="1" si="1451"/>
        <v>Major</v>
      </c>
      <c r="B18565" t="str">
        <f t="shared" ca="1" si="1452"/>
        <v>temporomandibular joint dysfunction</v>
      </c>
      <c r="C18565">
        <f t="shared" si="1450"/>
        <v>1031</v>
      </c>
      <c r="D18565" t="str">
        <f t="shared" ca="1" si="1453"/>
        <v>Services relating to hinging joints of the jaw</v>
      </c>
      <c r="E18565">
        <f t="shared" ca="1" si="1454"/>
        <v>16</v>
      </c>
    </row>
    <row r="18566" spans="1:5" x14ac:dyDescent="0.2">
      <c r="A18566" t="str">
        <f t="shared" ca="1" si="1451"/>
        <v>Diagnostics and Preventative</v>
      </c>
      <c r="B18566" t="str">
        <f t="shared" ca="1" si="1452"/>
        <v>Prophylaxis</v>
      </c>
      <c r="C18566">
        <f t="shared" si="1450"/>
        <v>1031</v>
      </c>
      <c r="D18566">
        <f t="shared" ca="1" si="1453"/>
        <v>0</v>
      </c>
      <c r="E18566">
        <f t="shared" ca="1" si="1454"/>
        <v>4</v>
      </c>
    </row>
    <row r="18567" spans="1:5" x14ac:dyDescent="0.2">
      <c r="A18567" t="str">
        <f t="shared" ca="1" si="1451"/>
        <v>Major</v>
      </c>
      <c r="B18567" t="str">
        <f t="shared" ca="1" si="1452"/>
        <v>temporomandibular joint dysfunction</v>
      </c>
      <c r="C18567">
        <f t="shared" si="1450"/>
        <v>1031</v>
      </c>
      <c r="D18567" t="str">
        <f t="shared" ca="1" si="1453"/>
        <v>Services relating to hinging joints of the jaw</v>
      </c>
      <c r="E18567">
        <f t="shared" ca="1" si="1454"/>
        <v>16</v>
      </c>
    </row>
    <row r="18568" spans="1:5" x14ac:dyDescent="0.2">
      <c r="A18568" t="str">
        <f t="shared" ca="1" si="1451"/>
        <v>Major</v>
      </c>
      <c r="B18568" t="str">
        <f t="shared" ca="1" si="1452"/>
        <v>prosthodontics</v>
      </c>
      <c r="C18568">
        <f t="shared" si="1450"/>
        <v>1031</v>
      </c>
      <c r="D18568" t="str">
        <f t="shared" ca="1" si="1453"/>
        <v>Procedures for replacement of missing teeth by construction or repair of bridges and partial or complete dentures</v>
      </c>
      <c r="E18568">
        <f t="shared" ca="1" si="1454"/>
        <v>15</v>
      </c>
    </row>
    <row r="18569" spans="1:5" x14ac:dyDescent="0.2">
      <c r="A18569" t="str">
        <f t="shared" ca="1" si="1451"/>
        <v>Major</v>
      </c>
      <c r="B18569" t="str">
        <f t="shared" ca="1" si="1452"/>
        <v>prosthodontics</v>
      </c>
      <c r="C18569">
        <f t="shared" si="1450"/>
        <v>1031</v>
      </c>
      <c r="D18569" t="str">
        <f t="shared" ca="1" si="1453"/>
        <v>Procedures for replacement of missing teeth by construction or repair of bridges and partial or complete dentures</v>
      </c>
      <c r="E18569">
        <f t="shared" ca="1" si="1454"/>
        <v>15</v>
      </c>
    </row>
    <row r="18570" spans="1:5" x14ac:dyDescent="0.2">
      <c r="A18570" t="str">
        <f t="shared" ca="1" si="1451"/>
        <v>Basic</v>
      </c>
      <c r="B18570" t="str">
        <f t="shared" ca="1" si="1452"/>
        <v>oral surgery</v>
      </c>
      <c r="C18570">
        <f t="shared" si="1450"/>
        <v>1031</v>
      </c>
      <c r="D18570" t="str">
        <f t="shared" ca="1" si="1453"/>
        <v>Extraction and other surgery procedures, incl. pre- and post-operative care</v>
      </c>
      <c r="E18570">
        <f t="shared" ca="1" si="1454"/>
        <v>9</v>
      </c>
    </row>
    <row r="18571" spans="1:5" x14ac:dyDescent="0.2">
      <c r="A18571" t="str">
        <f t="shared" ca="1" si="1451"/>
        <v>Diagnostics and Preventative</v>
      </c>
      <c r="B18571" t="str">
        <f t="shared" ca="1" si="1452"/>
        <v>Periodic Exams</v>
      </c>
      <c r="C18571">
        <f t="shared" si="1450"/>
        <v>1031</v>
      </c>
      <c r="D18571">
        <f t="shared" ca="1" si="1453"/>
        <v>0</v>
      </c>
      <c r="E18571">
        <f t="shared" ca="1" si="1454"/>
        <v>1</v>
      </c>
    </row>
    <row r="18572" spans="1:5" x14ac:dyDescent="0.2">
      <c r="A18572" t="str">
        <f t="shared" ca="1" si="1451"/>
        <v>Basic</v>
      </c>
      <c r="B18572" t="str">
        <f t="shared" ca="1" si="1452"/>
        <v>endodontics</v>
      </c>
      <c r="C18572">
        <f t="shared" si="1450"/>
        <v>1031</v>
      </c>
      <c r="D18572" t="str">
        <f t="shared" ca="1" si="1453"/>
        <v>Root canal, pulpal therapy</v>
      </c>
      <c r="E18572">
        <f t="shared" ca="1" si="1454"/>
        <v>10</v>
      </c>
    </row>
    <row r="18573" spans="1:5" x14ac:dyDescent="0.2">
      <c r="A18573" t="str">
        <f t="shared" ca="1" si="1451"/>
        <v>Other</v>
      </c>
      <c r="B18573" t="str">
        <f t="shared" ca="1" si="1452"/>
        <v>Implants</v>
      </c>
      <c r="C18573">
        <f t="shared" si="1450"/>
        <v>1031</v>
      </c>
      <c r="D18573" t="str">
        <f t="shared" ca="1" si="1453"/>
        <v>Implant dental work</v>
      </c>
      <c r="E18573">
        <f t="shared" ca="1" si="1454"/>
        <v>18</v>
      </c>
    </row>
    <row r="18574" spans="1:5" x14ac:dyDescent="0.2">
      <c r="A18574" t="str">
        <f t="shared" ca="1" si="1451"/>
        <v>Basic</v>
      </c>
      <c r="B18574" t="str">
        <f t="shared" ca="1" si="1452"/>
        <v>surgical periodontics</v>
      </c>
      <c r="C18574">
        <f t="shared" si="1450"/>
        <v>1031</v>
      </c>
      <c r="D18574" t="str">
        <f t="shared" ca="1" si="1453"/>
        <v>Surgical treatment of the gums and supporting structures of the teeth</v>
      </c>
      <c r="E18574">
        <f t="shared" ca="1" si="1454"/>
        <v>11</v>
      </c>
    </row>
    <row r="18575" spans="1:5" x14ac:dyDescent="0.2">
      <c r="A18575" t="str">
        <f t="shared" ca="1" si="1451"/>
        <v>Basic</v>
      </c>
      <c r="B18575" t="str">
        <f t="shared" ca="1" si="1452"/>
        <v>oral surgery</v>
      </c>
      <c r="C18575">
        <f t="shared" si="1450"/>
        <v>1031</v>
      </c>
      <c r="D18575" t="str">
        <f t="shared" ca="1" si="1453"/>
        <v>Extraction and other surgery procedures, incl. pre- and post-operative care</v>
      </c>
      <c r="E18575">
        <f t="shared" ca="1" si="1454"/>
        <v>9</v>
      </c>
    </row>
    <row r="18576" spans="1:5" x14ac:dyDescent="0.2">
      <c r="A18576" t="str">
        <f t="shared" ca="1" si="1451"/>
        <v>Basic</v>
      </c>
      <c r="B18576" t="str">
        <f t="shared" ca="1" si="1452"/>
        <v>non-surgical periodontics</v>
      </c>
      <c r="C18576">
        <f t="shared" si="1450"/>
        <v>1031</v>
      </c>
      <c r="D18576" t="str">
        <f t="shared" ca="1" si="1453"/>
        <v xml:space="preserve">Non-surgical treatment of the gums and supporting structures of the teeth </v>
      </c>
      <c r="E18576">
        <f t="shared" ca="1" si="1454"/>
        <v>12</v>
      </c>
    </row>
    <row r="18577" spans="1:5" x14ac:dyDescent="0.2">
      <c r="A18577" t="str">
        <f t="shared" ca="1" si="1451"/>
        <v>Basic</v>
      </c>
      <c r="B18577" t="str">
        <f t="shared" ca="1" si="1452"/>
        <v>endodontics</v>
      </c>
      <c r="C18577">
        <f t="shared" si="1450"/>
        <v>1031</v>
      </c>
      <c r="D18577" t="str">
        <f t="shared" ca="1" si="1453"/>
        <v>Root canal, pulpal therapy</v>
      </c>
      <c r="E18577">
        <f t="shared" ca="1" si="1454"/>
        <v>10</v>
      </c>
    </row>
    <row r="18578" spans="1:5" x14ac:dyDescent="0.2">
      <c r="A18578" t="str">
        <f t="shared" ca="1" si="1451"/>
        <v>Diagnostics and Preventative</v>
      </c>
      <c r="B18578" t="str">
        <f t="shared" ca="1" si="1452"/>
        <v>Bitewing x-rays</v>
      </c>
      <c r="C18578">
        <f t="shared" si="1450"/>
        <v>1032</v>
      </c>
      <c r="D18578">
        <f t="shared" ca="1" si="1453"/>
        <v>0</v>
      </c>
      <c r="E18578">
        <f t="shared" ca="1" si="1454"/>
        <v>2</v>
      </c>
    </row>
    <row r="18579" spans="1:5" x14ac:dyDescent="0.2">
      <c r="A18579" t="str">
        <f t="shared" ca="1" si="1451"/>
        <v>Diagnostics and Preventative</v>
      </c>
      <c r="B18579" t="str">
        <f t="shared" ca="1" si="1452"/>
        <v>Periodic Exams</v>
      </c>
      <c r="C18579">
        <f t="shared" si="1450"/>
        <v>1032</v>
      </c>
      <c r="D18579">
        <f t="shared" ca="1" si="1453"/>
        <v>0</v>
      </c>
      <c r="E18579">
        <f t="shared" ca="1" si="1454"/>
        <v>1</v>
      </c>
    </row>
    <row r="18580" spans="1:5" x14ac:dyDescent="0.2">
      <c r="A18580" t="str">
        <f t="shared" ca="1" si="1451"/>
        <v>Other</v>
      </c>
      <c r="B18580" t="str">
        <f t="shared" ca="1" si="1452"/>
        <v>Implants</v>
      </c>
      <c r="C18580">
        <f t="shared" si="1450"/>
        <v>1032</v>
      </c>
      <c r="D18580" t="str">
        <f t="shared" ca="1" si="1453"/>
        <v>Implant dental work</v>
      </c>
      <c r="E18580">
        <f t="shared" ca="1" si="1454"/>
        <v>18</v>
      </c>
    </row>
    <row r="18581" spans="1:5" x14ac:dyDescent="0.2">
      <c r="A18581" t="str">
        <f t="shared" ca="1" si="1451"/>
        <v>Basic</v>
      </c>
      <c r="B18581" t="str">
        <f t="shared" ca="1" si="1452"/>
        <v>basic restorative</v>
      </c>
      <c r="C18581">
        <f t="shared" si="1450"/>
        <v>1032</v>
      </c>
      <c r="D18581" t="str">
        <f t="shared" ca="1" si="1453"/>
        <v>Fillings (amalgam "silver" and composite "white" non-molar)</v>
      </c>
      <c r="E18581">
        <f t="shared" ca="1" si="1454"/>
        <v>8</v>
      </c>
    </row>
    <row r="18582" spans="1:5" x14ac:dyDescent="0.2">
      <c r="A18582" t="str">
        <f t="shared" ca="1" si="1451"/>
        <v>Basic</v>
      </c>
      <c r="B18582" t="str">
        <f t="shared" ca="1" si="1452"/>
        <v>endodontics</v>
      </c>
      <c r="C18582">
        <f t="shared" si="1450"/>
        <v>1032</v>
      </c>
      <c r="D18582" t="str">
        <f t="shared" ca="1" si="1453"/>
        <v>Root canal, pulpal therapy</v>
      </c>
      <c r="E18582">
        <f t="shared" ca="1" si="1454"/>
        <v>10</v>
      </c>
    </row>
    <row r="18583" spans="1:5" x14ac:dyDescent="0.2">
      <c r="A18583" t="str">
        <f t="shared" ca="1" si="1451"/>
        <v>Other</v>
      </c>
      <c r="B18583" t="str">
        <f t="shared" ca="1" si="1452"/>
        <v>Implants</v>
      </c>
      <c r="C18583">
        <f t="shared" si="1450"/>
        <v>1032</v>
      </c>
      <c r="D18583" t="str">
        <f t="shared" ca="1" si="1453"/>
        <v>Implant dental work</v>
      </c>
      <c r="E18583">
        <f t="shared" ca="1" si="1454"/>
        <v>18</v>
      </c>
    </row>
    <row r="18584" spans="1:5" x14ac:dyDescent="0.2">
      <c r="A18584" t="str">
        <f t="shared" ca="1" si="1451"/>
        <v>Basic</v>
      </c>
      <c r="B18584" t="str">
        <f t="shared" ca="1" si="1452"/>
        <v>general anesthesia</v>
      </c>
      <c r="C18584">
        <f t="shared" si="1450"/>
        <v>1032</v>
      </c>
      <c r="D18584" t="str">
        <f t="shared" ca="1" si="1453"/>
        <v>Covered when used in conjunction with covered oral surgical procedures</v>
      </c>
      <c r="E18584">
        <f t="shared" ca="1" si="1454"/>
        <v>13</v>
      </c>
    </row>
    <row r="18585" spans="1:5" x14ac:dyDescent="0.2">
      <c r="A18585" t="str">
        <f t="shared" ca="1" si="1451"/>
        <v>Other</v>
      </c>
      <c r="B18585" t="str">
        <f t="shared" ca="1" si="1452"/>
        <v>Implants</v>
      </c>
      <c r="C18585">
        <f t="shared" si="1450"/>
        <v>1032</v>
      </c>
      <c r="D18585" t="str">
        <f t="shared" ca="1" si="1453"/>
        <v>Implant dental work</v>
      </c>
      <c r="E18585">
        <f t="shared" ca="1" si="1454"/>
        <v>18</v>
      </c>
    </row>
    <row r="18586" spans="1:5" x14ac:dyDescent="0.2">
      <c r="A18586" t="str">
        <f t="shared" ca="1" si="1451"/>
        <v>Diagnostics and Preventative</v>
      </c>
      <c r="B18586" t="str">
        <f t="shared" ca="1" si="1452"/>
        <v>Fluoride treatments</v>
      </c>
      <c r="C18586">
        <f t="shared" si="1450"/>
        <v>1032</v>
      </c>
      <c r="D18586">
        <f t="shared" ca="1" si="1453"/>
        <v>0</v>
      </c>
      <c r="E18586">
        <f t="shared" ca="1" si="1454"/>
        <v>5</v>
      </c>
    </row>
    <row r="18587" spans="1:5" x14ac:dyDescent="0.2">
      <c r="A18587" t="str">
        <f t="shared" ca="1" si="1451"/>
        <v>Diagnostics and Preventative</v>
      </c>
      <c r="B18587" t="str">
        <f t="shared" ca="1" si="1452"/>
        <v>Prophylaxis</v>
      </c>
      <c r="C18587">
        <f t="shared" si="1450"/>
        <v>1032</v>
      </c>
      <c r="D18587">
        <f t="shared" ca="1" si="1453"/>
        <v>0</v>
      </c>
      <c r="E18587">
        <f t="shared" ca="1" si="1454"/>
        <v>4</v>
      </c>
    </row>
    <row r="18588" spans="1:5" x14ac:dyDescent="0.2">
      <c r="A18588" t="str">
        <f t="shared" ca="1" si="1451"/>
        <v>Diagnostics and Preventative</v>
      </c>
      <c r="B18588" t="str">
        <f t="shared" ca="1" si="1452"/>
        <v>Bitewing x-rays</v>
      </c>
      <c r="C18588">
        <f t="shared" si="1450"/>
        <v>1032</v>
      </c>
      <c r="D18588">
        <f t="shared" ca="1" si="1453"/>
        <v>0</v>
      </c>
      <c r="E18588">
        <f t="shared" ca="1" si="1454"/>
        <v>2</v>
      </c>
    </row>
    <row r="18589" spans="1:5" x14ac:dyDescent="0.2">
      <c r="A18589" t="str">
        <f t="shared" ca="1" si="1451"/>
        <v>Diagnostics and Preventative</v>
      </c>
      <c r="B18589" t="str">
        <f t="shared" ca="1" si="1452"/>
        <v>Space Maintainers</v>
      </c>
      <c r="C18589">
        <f t="shared" si="1450"/>
        <v>1032</v>
      </c>
      <c r="D18589">
        <f t="shared" ca="1" si="1453"/>
        <v>0</v>
      </c>
      <c r="E18589">
        <f t="shared" ca="1" si="1454"/>
        <v>7</v>
      </c>
    </row>
    <row r="18590" spans="1:5" x14ac:dyDescent="0.2">
      <c r="A18590" t="str">
        <f t="shared" ca="1" si="1451"/>
        <v>Major</v>
      </c>
      <c r="B18590" t="str">
        <f t="shared" ca="1" si="1452"/>
        <v>temporomandibular joint dysfunction</v>
      </c>
      <c r="C18590">
        <f t="shared" si="1450"/>
        <v>1032</v>
      </c>
      <c r="D18590" t="str">
        <f t="shared" ca="1" si="1453"/>
        <v>Services relating to hinging joints of the jaw</v>
      </c>
      <c r="E18590">
        <f t="shared" ca="1" si="1454"/>
        <v>16</v>
      </c>
    </row>
    <row r="18591" spans="1:5" x14ac:dyDescent="0.2">
      <c r="A18591" t="str">
        <f t="shared" ca="1" si="1451"/>
        <v>Basic</v>
      </c>
      <c r="B18591" t="str">
        <f t="shared" ca="1" si="1452"/>
        <v>basic restorative</v>
      </c>
      <c r="C18591">
        <f t="shared" si="1450"/>
        <v>1032</v>
      </c>
      <c r="D18591" t="str">
        <f t="shared" ca="1" si="1453"/>
        <v>Fillings (amalgam "silver" and composite "white" non-molar)</v>
      </c>
      <c r="E18591">
        <f t="shared" ca="1" si="1454"/>
        <v>8</v>
      </c>
    </row>
    <row r="18592" spans="1:5" x14ac:dyDescent="0.2">
      <c r="A18592" t="str">
        <f t="shared" ca="1" si="1451"/>
        <v>Diagnostics and Preventative</v>
      </c>
      <c r="B18592" t="str">
        <f t="shared" ca="1" si="1452"/>
        <v>Space Maintainers</v>
      </c>
      <c r="C18592">
        <f t="shared" si="1450"/>
        <v>1032</v>
      </c>
      <c r="D18592">
        <f t="shared" ca="1" si="1453"/>
        <v>0</v>
      </c>
      <c r="E18592">
        <f t="shared" ca="1" si="1454"/>
        <v>7</v>
      </c>
    </row>
    <row r="18593" spans="1:5" x14ac:dyDescent="0.2">
      <c r="A18593" t="str">
        <f t="shared" ca="1" si="1451"/>
        <v>Basic</v>
      </c>
      <c r="B18593" t="str">
        <f t="shared" ca="1" si="1452"/>
        <v>surgical periodontics</v>
      </c>
      <c r="C18593">
        <f t="shared" si="1450"/>
        <v>1032</v>
      </c>
      <c r="D18593" t="str">
        <f t="shared" ca="1" si="1453"/>
        <v>Surgical treatment of the gums and supporting structures of the teeth</v>
      </c>
      <c r="E18593">
        <f t="shared" ca="1" si="1454"/>
        <v>11</v>
      </c>
    </row>
    <row r="18594" spans="1:5" x14ac:dyDescent="0.2">
      <c r="A18594" t="str">
        <f t="shared" ca="1" si="1451"/>
        <v>Major</v>
      </c>
      <c r="B18594" t="str">
        <f t="shared" ca="1" si="1452"/>
        <v>major restorative</v>
      </c>
      <c r="C18594">
        <f t="shared" si="1450"/>
        <v>1032</v>
      </c>
      <c r="D18594" t="str">
        <f t="shared" ca="1" si="1453"/>
        <v>Single crowns, inlays, onlays</v>
      </c>
      <c r="E18594">
        <f t="shared" ca="1" si="1454"/>
        <v>14</v>
      </c>
    </row>
    <row r="18595" spans="1:5" x14ac:dyDescent="0.2">
      <c r="A18595" t="str">
        <f t="shared" ca="1" si="1451"/>
        <v>Orthodontics</v>
      </c>
      <c r="B18595" t="str">
        <f t="shared" ca="1" si="1452"/>
        <v>orthodontics</v>
      </c>
      <c r="C18595">
        <f t="shared" si="1450"/>
        <v>1032</v>
      </c>
      <c r="D18595" t="str">
        <f t="shared" ca="1" si="1453"/>
        <v>For eligible dependents to age 19</v>
      </c>
      <c r="E18595">
        <f t="shared" ca="1" si="1454"/>
        <v>17</v>
      </c>
    </row>
    <row r="18596" spans="1:5" x14ac:dyDescent="0.2">
      <c r="A18596" t="str">
        <f t="shared" ca="1" si="1451"/>
        <v>Other</v>
      </c>
      <c r="B18596" t="str">
        <f t="shared" ca="1" si="1452"/>
        <v>Implants</v>
      </c>
      <c r="C18596">
        <f t="shared" si="1450"/>
        <v>1033</v>
      </c>
      <c r="D18596" t="str">
        <f t="shared" ca="1" si="1453"/>
        <v>Implant dental work</v>
      </c>
      <c r="E18596">
        <f t="shared" ca="1" si="1454"/>
        <v>18</v>
      </c>
    </row>
    <row r="18597" spans="1:5" x14ac:dyDescent="0.2">
      <c r="A18597" t="str">
        <f t="shared" ca="1" si="1451"/>
        <v>Diagnostics and Preventative</v>
      </c>
      <c r="B18597" t="str">
        <f t="shared" ca="1" si="1452"/>
        <v>Prophylaxis</v>
      </c>
      <c r="C18597">
        <f t="shared" si="1450"/>
        <v>1033</v>
      </c>
      <c r="D18597">
        <f t="shared" ca="1" si="1453"/>
        <v>0</v>
      </c>
      <c r="E18597">
        <f t="shared" ca="1" si="1454"/>
        <v>4</v>
      </c>
    </row>
    <row r="18598" spans="1:5" x14ac:dyDescent="0.2">
      <c r="A18598" t="str">
        <f t="shared" ca="1" si="1451"/>
        <v>Basic</v>
      </c>
      <c r="B18598" t="str">
        <f t="shared" ca="1" si="1452"/>
        <v>basic restorative</v>
      </c>
      <c r="C18598">
        <f t="shared" si="1450"/>
        <v>1033</v>
      </c>
      <c r="D18598" t="str">
        <f t="shared" ca="1" si="1453"/>
        <v>Fillings (amalgam "silver" and composite "white" non-molar)</v>
      </c>
      <c r="E18598">
        <f t="shared" ca="1" si="1454"/>
        <v>8</v>
      </c>
    </row>
    <row r="18599" spans="1:5" x14ac:dyDescent="0.2">
      <c r="A18599" t="str">
        <f t="shared" ca="1" si="1451"/>
        <v>Diagnostics and Preventative</v>
      </c>
      <c r="B18599" t="str">
        <f t="shared" ca="1" si="1452"/>
        <v>Bitewing x-rays</v>
      </c>
      <c r="C18599">
        <f t="shared" si="1450"/>
        <v>1033</v>
      </c>
      <c r="D18599">
        <f t="shared" ca="1" si="1453"/>
        <v>0</v>
      </c>
      <c r="E18599">
        <f t="shared" ca="1" si="1454"/>
        <v>2</v>
      </c>
    </row>
    <row r="18600" spans="1:5" x14ac:dyDescent="0.2">
      <c r="A18600" t="str">
        <f t="shared" ca="1" si="1451"/>
        <v>Diagnostics and Preventative</v>
      </c>
      <c r="B18600" t="str">
        <f t="shared" ca="1" si="1452"/>
        <v>Space Maintainers</v>
      </c>
      <c r="C18600">
        <f t="shared" ref="C18600:C18663" si="1455">IF(MOD(ROW(C18600)-2,18)&lt;&gt;0,C18599,C18599+1)</f>
        <v>1033</v>
      </c>
      <c r="D18600">
        <f t="shared" ca="1" si="1453"/>
        <v>0</v>
      </c>
      <c r="E18600">
        <f t="shared" ca="1" si="1454"/>
        <v>7</v>
      </c>
    </row>
    <row r="18601" spans="1:5" x14ac:dyDescent="0.2">
      <c r="A18601" t="str">
        <f t="shared" ca="1" si="1451"/>
        <v>Basic</v>
      </c>
      <c r="B18601" t="str">
        <f t="shared" ca="1" si="1452"/>
        <v>basic restorative</v>
      </c>
      <c r="C18601">
        <f t="shared" si="1455"/>
        <v>1033</v>
      </c>
      <c r="D18601" t="str">
        <f t="shared" ca="1" si="1453"/>
        <v>Fillings (amalgam "silver" and composite "white" non-molar)</v>
      </c>
      <c r="E18601">
        <f t="shared" ca="1" si="1454"/>
        <v>8</v>
      </c>
    </row>
    <row r="18602" spans="1:5" x14ac:dyDescent="0.2">
      <c r="A18602" t="str">
        <f t="shared" ca="1" si="1451"/>
        <v>Diagnostics and Preventative</v>
      </c>
      <c r="B18602" t="str">
        <f t="shared" ca="1" si="1452"/>
        <v>Full-mouth x-ray</v>
      </c>
      <c r="C18602">
        <f t="shared" si="1455"/>
        <v>1033</v>
      </c>
      <c r="D18602">
        <f t="shared" ca="1" si="1453"/>
        <v>0</v>
      </c>
      <c r="E18602">
        <f t="shared" ca="1" si="1454"/>
        <v>3</v>
      </c>
    </row>
    <row r="18603" spans="1:5" x14ac:dyDescent="0.2">
      <c r="A18603" t="str">
        <f t="shared" ca="1" si="1451"/>
        <v>Diagnostics and Preventative</v>
      </c>
      <c r="B18603" t="str">
        <f t="shared" ca="1" si="1452"/>
        <v>Space Maintainers</v>
      </c>
      <c r="C18603">
        <f t="shared" si="1455"/>
        <v>1033</v>
      </c>
      <c r="D18603">
        <f t="shared" ca="1" si="1453"/>
        <v>0</v>
      </c>
      <c r="E18603">
        <f t="shared" ca="1" si="1454"/>
        <v>7</v>
      </c>
    </row>
    <row r="18604" spans="1:5" x14ac:dyDescent="0.2">
      <c r="A18604" t="str">
        <f t="shared" ca="1" si="1451"/>
        <v>Diagnostics and Preventative</v>
      </c>
      <c r="B18604" t="str">
        <f t="shared" ca="1" si="1452"/>
        <v>Bitewing x-rays</v>
      </c>
      <c r="C18604">
        <f t="shared" si="1455"/>
        <v>1033</v>
      </c>
      <c r="D18604">
        <f t="shared" ca="1" si="1453"/>
        <v>0</v>
      </c>
      <c r="E18604">
        <f t="shared" ca="1" si="1454"/>
        <v>2</v>
      </c>
    </row>
    <row r="18605" spans="1:5" x14ac:dyDescent="0.2">
      <c r="A18605" t="str">
        <f t="shared" ca="1" si="1451"/>
        <v>Major</v>
      </c>
      <c r="B18605" t="str">
        <f t="shared" ca="1" si="1452"/>
        <v>prosthodontics</v>
      </c>
      <c r="C18605">
        <f t="shared" si="1455"/>
        <v>1033</v>
      </c>
      <c r="D18605" t="str">
        <f t="shared" ca="1" si="1453"/>
        <v>Procedures for replacement of missing teeth by construction or repair of bridges and partial or complete dentures</v>
      </c>
      <c r="E18605">
        <f t="shared" ca="1" si="1454"/>
        <v>15</v>
      </c>
    </row>
    <row r="18606" spans="1:5" x14ac:dyDescent="0.2">
      <c r="A18606" t="str">
        <f t="shared" ca="1" si="1451"/>
        <v>Orthodontics</v>
      </c>
      <c r="B18606" t="str">
        <f t="shared" ca="1" si="1452"/>
        <v>orthodontics</v>
      </c>
      <c r="C18606">
        <f t="shared" si="1455"/>
        <v>1033</v>
      </c>
      <c r="D18606" t="str">
        <f t="shared" ca="1" si="1453"/>
        <v>For eligible dependents to age 19</v>
      </c>
      <c r="E18606">
        <f t="shared" ca="1" si="1454"/>
        <v>17</v>
      </c>
    </row>
    <row r="18607" spans="1:5" x14ac:dyDescent="0.2">
      <c r="A18607" t="str">
        <f t="shared" ca="1" si="1451"/>
        <v>Diagnostics and Preventative</v>
      </c>
      <c r="B18607" t="str">
        <f t="shared" ca="1" si="1452"/>
        <v>Sealants</v>
      </c>
      <c r="C18607">
        <f t="shared" si="1455"/>
        <v>1033</v>
      </c>
      <c r="D18607">
        <f t="shared" ca="1" si="1453"/>
        <v>0</v>
      </c>
      <c r="E18607">
        <f t="shared" ca="1" si="1454"/>
        <v>6</v>
      </c>
    </row>
    <row r="18608" spans="1:5" x14ac:dyDescent="0.2">
      <c r="A18608" t="str">
        <f t="shared" ca="1" si="1451"/>
        <v>Diagnostics and Preventative</v>
      </c>
      <c r="B18608" t="str">
        <f t="shared" ca="1" si="1452"/>
        <v>Space Maintainers</v>
      </c>
      <c r="C18608">
        <f t="shared" si="1455"/>
        <v>1033</v>
      </c>
      <c r="D18608">
        <f t="shared" ca="1" si="1453"/>
        <v>0</v>
      </c>
      <c r="E18608">
        <f t="shared" ca="1" si="1454"/>
        <v>7</v>
      </c>
    </row>
    <row r="18609" spans="1:5" x14ac:dyDescent="0.2">
      <c r="A18609" t="str">
        <f t="shared" ca="1" si="1451"/>
        <v>Diagnostics and Preventative</v>
      </c>
      <c r="B18609" t="str">
        <f t="shared" ca="1" si="1452"/>
        <v>Bitewing x-rays</v>
      </c>
      <c r="C18609">
        <f t="shared" si="1455"/>
        <v>1033</v>
      </c>
      <c r="D18609">
        <f t="shared" ca="1" si="1453"/>
        <v>0</v>
      </c>
      <c r="E18609">
        <f t="shared" ca="1" si="1454"/>
        <v>2</v>
      </c>
    </row>
    <row r="18610" spans="1:5" x14ac:dyDescent="0.2">
      <c r="A18610" t="str">
        <f t="shared" ca="1" si="1451"/>
        <v>Diagnostics and Preventative</v>
      </c>
      <c r="B18610" t="str">
        <f t="shared" ca="1" si="1452"/>
        <v>Sealants</v>
      </c>
      <c r="C18610">
        <f t="shared" si="1455"/>
        <v>1033</v>
      </c>
      <c r="D18610">
        <f t="shared" ca="1" si="1453"/>
        <v>0</v>
      </c>
      <c r="E18610">
        <f t="shared" ca="1" si="1454"/>
        <v>6</v>
      </c>
    </row>
    <row r="18611" spans="1:5" x14ac:dyDescent="0.2">
      <c r="A18611" t="str">
        <f t="shared" ca="1" si="1451"/>
        <v>Diagnostics and Preventative</v>
      </c>
      <c r="B18611" t="str">
        <f t="shared" ca="1" si="1452"/>
        <v>Space Maintainers</v>
      </c>
      <c r="C18611">
        <f t="shared" si="1455"/>
        <v>1033</v>
      </c>
      <c r="D18611">
        <f t="shared" ca="1" si="1453"/>
        <v>0</v>
      </c>
      <c r="E18611">
        <f t="shared" ca="1" si="1454"/>
        <v>7</v>
      </c>
    </row>
    <row r="18612" spans="1:5" x14ac:dyDescent="0.2">
      <c r="A18612" t="str">
        <f t="shared" ca="1" si="1451"/>
        <v>Basic</v>
      </c>
      <c r="B18612" t="str">
        <f t="shared" ca="1" si="1452"/>
        <v>general anesthesia</v>
      </c>
      <c r="C18612">
        <f t="shared" si="1455"/>
        <v>1033</v>
      </c>
      <c r="D18612" t="str">
        <f t="shared" ca="1" si="1453"/>
        <v>Covered when used in conjunction with covered oral surgical procedures</v>
      </c>
      <c r="E18612">
        <f t="shared" ca="1" si="1454"/>
        <v>13</v>
      </c>
    </row>
    <row r="18613" spans="1:5" x14ac:dyDescent="0.2">
      <c r="A18613" t="str">
        <f t="shared" ca="1" si="1451"/>
        <v>Basic</v>
      </c>
      <c r="B18613" t="str">
        <f t="shared" ca="1" si="1452"/>
        <v>oral surgery</v>
      </c>
      <c r="C18613">
        <f t="shared" si="1455"/>
        <v>1033</v>
      </c>
      <c r="D18613" t="str">
        <f t="shared" ca="1" si="1453"/>
        <v>Extraction and other surgery procedures, incl. pre- and post-operative care</v>
      </c>
      <c r="E18613">
        <f t="shared" ca="1" si="1454"/>
        <v>9</v>
      </c>
    </row>
    <row r="18614" spans="1:5" x14ac:dyDescent="0.2">
      <c r="A18614" t="str">
        <f t="shared" ca="1" si="1451"/>
        <v>Diagnostics and Preventative</v>
      </c>
      <c r="B18614" t="str">
        <f t="shared" ca="1" si="1452"/>
        <v>Sealants</v>
      </c>
      <c r="C18614">
        <f t="shared" si="1455"/>
        <v>1034</v>
      </c>
      <c r="D18614">
        <f t="shared" ca="1" si="1453"/>
        <v>0</v>
      </c>
      <c r="E18614">
        <f t="shared" ca="1" si="1454"/>
        <v>6</v>
      </c>
    </row>
    <row r="18615" spans="1:5" x14ac:dyDescent="0.2">
      <c r="A18615" t="str">
        <f t="shared" ca="1" si="1451"/>
        <v>Basic</v>
      </c>
      <c r="B18615" t="str">
        <f t="shared" ca="1" si="1452"/>
        <v>non-surgical periodontics</v>
      </c>
      <c r="C18615">
        <f t="shared" si="1455"/>
        <v>1034</v>
      </c>
      <c r="D18615" t="str">
        <f t="shared" ca="1" si="1453"/>
        <v xml:space="preserve">Non-surgical treatment of the gums and supporting structures of the teeth </v>
      </c>
      <c r="E18615">
        <f t="shared" ca="1" si="1454"/>
        <v>12</v>
      </c>
    </row>
    <row r="18616" spans="1:5" x14ac:dyDescent="0.2">
      <c r="A18616" t="str">
        <f t="shared" ca="1" si="1451"/>
        <v>Basic</v>
      </c>
      <c r="B18616" t="str">
        <f t="shared" ca="1" si="1452"/>
        <v>non-surgical periodontics</v>
      </c>
      <c r="C18616">
        <f t="shared" si="1455"/>
        <v>1034</v>
      </c>
      <c r="D18616" t="str">
        <f t="shared" ca="1" si="1453"/>
        <v xml:space="preserve">Non-surgical treatment of the gums and supporting structures of the teeth </v>
      </c>
      <c r="E18616">
        <f t="shared" ca="1" si="1454"/>
        <v>12</v>
      </c>
    </row>
    <row r="18617" spans="1:5" x14ac:dyDescent="0.2">
      <c r="A18617" t="str">
        <f t="shared" ca="1" si="1451"/>
        <v>Major</v>
      </c>
      <c r="B18617" t="str">
        <f t="shared" ca="1" si="1452"/>
        <v>temporomandibular joint dysfunction</v>
      </c>
      <c r="C18617">
        <f t="shared" si="1455"/>
        <v>1034</v>
      </c>
      <c r="D18617" t="str">
        <f t="shared" ca="1" si="1453"/>
        <v>Services relating to hinging joints of the jaw</v>
      </c>
      <c r="E18617">
        <f t="shared" ca="1" si="1454"/>
        <v>16</v>
      </c>
    </row>
    <row r="18618" spans="1:5" x14ac:dyDescent="0.2">
      <c r="A18618" t="str">
        <f t="shared" ca="1" si="1451"/>
        <v>Diagnostics and Preventative</v>
      </c>
      <c r="B18618" t="str">
        <f t="shared" ca="1" si="1452"/>
        <v>Sealants</v>
      </c>
      <c r="C18618">
        <f t="shared" si="1455"/>
        <v>1034</v>
      </c>
      <c r="D18618">
        <f t="shared" ca="1" si="1453"/>
        <v>0</v>
      </c>
      <c r="E18618">
        <f t="shared" ca="1" si="1454"/>
        <v>6</v>
      </c>
    </row>
    <row r="18619" spans="1:5" x14ac:dyDescent="0.2">
      <c r="A18619" t="str">
        <f t="shared" ca="1" si="1451"/>
        <v>Basic</v>
      </c>
      <c r="B18619" t="str">
        <f t="shared" ca="1" si="1452"/>
        <v>surgical periodontics</v>
      </c>
      <c r="C18619">
        <f t="shared" si="1455"/>
        <v>1034</v>
      </c>
      <c r="D18619" t="str">
        <f t="shared" ca="1" si="1453"/>
        <v>Surgical treatment of the gums and supporting structures of the teeth</v>
      </c>
      <c r="E18619">
        <f t="shared" ca="1" si="1454"/>
        <v>11</v>
      </c>
    </row>
    <row r="18620" spans="1:5" x14ac:dyDescent="0.2">
      <c r="A18620" t="str">
        <f t="shared" ca="1" si="1451"/>
        <v>Other</v>
      </c>
      <c r="B18620" t="str">
        <f t="shared" ca="1" si="1452"/>
        <v>Implants</v>
      </c>
      <c r="C18620">
        <f t="shared" si="1455"/>
        <v>1034</v>
      </c>
      <c r="D18620" t="str">
        <f t="shared" ca="1" si="1453"/>
        <v>Implant dental work</v>
      </c>
      <c r="E18620">
        <f t="shared" ca="1" si="1454"/>
        <v>18</v>
      </c>
    </row>
    <row r="18621" spans="1:5" x14ac:dyDescent="0.2">
      <c r="A18621" t="str">
        <f t="shared" ca="1" si="1451"/>
        <v>Basic</v>
      </c>
      <c r="B18621" t="str">
        <f t="shared" ca="1" si="1452"/>
        <v>non-surgical periodontics</v>
      </c>
      <c r="C18621">
        <f t="shared" si="1455"/>
        <v>1034</v>
      </c>
      <c r="D18621" t="str">
        <f t="shared" ca="1" si="1453"/>
        <v xml:space="preserve">Non-surgical treatment of the gums and supporting structures of the teeth </v>
      </c>
      <c r="E18621">
        <f t="shared" ca="1" si="1454"/>
        <v>12</v>
      </c>
    </row>
    <row r="18622" spans="1:5" x14ac:dyDescent="0.2">
      <c r="A18622" t="str">
        <f t="shared" ca="1" si="1451"/>
        <v>Diagnostics and Preventative</v>
      </c>
      <c r="B18622" t="str">
        <f t="shared" ca="1" si="1452"/>
        <v>Sealants</v>
      </c>
      <c r="C18622">
        <f t="shared" si="1455"/>
        <v>1034</v>
      </c>
      <c r="D18622">
        <f t="shared" ca="1" si="1453"/>
        <v>0</v>
      </c>
      <c r="E18622">
        <f t="shared" ca="1" si="1454"/>
        <v>6</v>
      </c>
    </row>
    <row r="18623" spans="1:5" x14ac:dyDescent="0.2">
      <c r="A18623" t="str">
        <f t="shared" ca="1" si="1451"/>
        <v>Major</v>
      </c>
      <c r="B18623" t="str">
        <f t="shared" ca="1" si="1452"/>
        <v>prosthodontics</v>
      </c>
      <c r="C18623">
        <f t="shared" si="1455"/>
        <v>1034</v>
      </c>
      <c r="D18623" t="str">
        <f t="shared" ca="1" si="1453"/>
        <v>Procedures for replacement of missing teeth by construction or repair of bridges and partial or complete dentures</v>
      </c>
      <c r="E18623">
        <f t="shared" ca="1" si="1454"/>
        <v>15</v>
      </c>
    </row>
    <row r="18624" spans="1:5" x14ac:dyDescent="0.2">
      <c r="A18624" t="str">
        <f t="shared" ca="1" si="1451"/>
        <v>Basic</v>
      </c>
      <c r="B18624" t="str">
        <f t="shared" ca="1" si="1452"/>
        <v>endodontics</v>
      </c>
      <c r="C18624">
        <f t="shared" si="1455"/>
        <v>1034</v>
      </c>
      <c r="D18624" t="str">
        <f t="shared" ca="1" si="1453"/>
        <v>Root canal, pulpal therapy</v>
      </c>
      <c r="E18624">
        <f t="shared" ca="1" si="1454"/>
        <v>10</v>
      </c>
    </row>
    <row r="18625" spans="1:5" x14ac:dyDescent="0.2">
      <c r="A18625" t="str">
        <f t="shared" ca="1" si="1451"/>
        <v>Basic</v>
      </c>
      <c r="B18625" t="str">
        <f t="shared" ca="1" si="1452"/>
        <v>basic restorative</v>
      </c>
      <c r="C18625">
        <f t="shared" si="1455"/>
        <v>1034</v>
      </c>
      <c r="D18625" t="str">
        <f t="shared" ca="1" si="1453"/>
        <v>Fillings (amalgam "silver" and composite "white" non-molar)</v>
      </c>
      <c r="E18625">
        <f t="shared" ca="1" si="1454"/>
        <v>8</v>
      </c>
    </row>
    <row r="18626" spans="1:5" x14ac:dyDescent="0.2">
      <c r="A18626" t="str">
        <f t="shared" ref="A18626:A18689" ca="1" si="1456">INDEX(services,E18626,1)</f>
        <v>Diagnostics and Preventative</v>
      </c>
      <c r="B18626" t="str">
        <f t="shared" ref="B18626:B18689" ca="1" si="1457">INDEX(services,E18626,2)</f>
        <v>Fluoride treatments</v>
      </c>
      <c r="C18626">
        <f t="shared" si="1455"/>
        <v>1034</v>
      </c>
      <c r="D18626">
        <f t="shared" ref="D18626:D18689" ca="1" si="1458">INDEX(services,E18626,3)</f>
        <v>0</v>
      </c>
      <c r="E18626">
        <f t="shared" ref="E18626:E18689" ca="1" si="1459">RANDBETWEEN(1,ROWS(services))</f>
        <v>5</v>
      </c>
    </row>
    <row r="18627" spans="1:5" x14ac:dyDescent="0.2">
      <c r="A18627" t="str">
        <f t="shared" ca="1" si="1456"/>
        <v>Orthodontics</v>
      </c>
      <c r="B18627" t="str">
        <f t="shared" ca="1" si="1457"/>
        <v>orthodontics</v>
      </c>
      <c r="C18627">
        <f t="shared" si="1455"/>
        <v>1034</v>
      </c>
      <c r="D18627" t="str">
        <f t="shared" ca="1" si="1458"/>
        <v>For eligible dependents to age 19</v>
      </c>
      <c r="E18627">
        <f t="shared" ca="1" si="1459"/>
        <v>17</v>
      </c>
    </row>
    <row r="18628" spans="1:5" x14ac:dyDescent="0.2">
      <c r="A18628" t="str">
        <f t="shared" ca="1" si="1456"/>
        <v>Major</v>
      </c>
      <c r="B18628" t="str">
        <f t="shared" ca="1" si="1457"/>
        <v>prosthodontics</v>
      </c>
      <c r="C18628">
        <f t="shared" si="1455"/>
        <v>1034</v>
      </c>
      <c r="D18628" t="str">
        <f t="shared" ca="1" si="1458"/>
        <v>Procedures for replacement of missing teeth by construction or repair of bridges and partial or complete dentures</v>
      </c>
      <c r="E18628">
        <f t="shared" ca="1" si="1459"/>
        <v>15</v>
      </c>
    </row>
    <row r="18629" spans="1:5" x14ac:dyDescent="0.2">
      <c r="A18629" t="str">
        <f t="shared" ca="1" si="1456"/>
        <v>Diagnostics and Preventative</v>
      </c>
      <c r="B18629" t="str">
        <f t="shared" ca="1" si="1457"/>
        <v>Bitewing x-rays</v>
      </c>
      <c r="C18629">
        <f t="shared" si="1455"/>
        <v>1034</v>
      </c>
      <c r="D18629">
        <f t="shared" ca="1" si="1458"/>
        <v>0</v>
      </c>
      <c r="E18629">
        <f t="shared" ca="1" si="1459"/>
        <v>2</v>
      </c>
    </row>
    <row r="18630" spans="1:5" x14ac:dyDescent="0.2">
      <c r="A18630" t="str">
        <f t="shared" ca="1" si="1456"/>
        <v>Orthodontics</v>
      </c>
      <c r="B18630" t="str">
        <f t="shared" ca="1" si="1457"/>
        <v>orthodontics</v>
      </c>
      <c r="C18630">
        <f t="shared" si="1455"/>
        <v>1034</v>
      </c>
      <c r="D18630" t="str">
        <f t="shared" ca="1" si="1458"/>
        <v>For eligible dependents to age 19</v>
      </c>
      <c r="E18630">
        <f t="shared" ca="1" si="1459"/>
        <v>17</v>
      </c>
    </row>
    <row r="18631" spans="1:5" x14ac:dyDescent="0.2">
      <c r="A18631" t="str">
        <f t="shared" ca="1" si="1456"/>
        <v>Major</v>
      </c>
      <c r="B18631" t="str">
        <f t="shared" ca="1" si="1457"/>
        <v>prosthodontics</v>
      </c>
      <c r="C18631">
        <f t="shared" si="1455"/>
        <v>1034</v>
      </c>
      <c r="D18631" t="str">
        <f t="shared" ca="1" si="1458"/>
        <v>Procedures for replacement of missing teeth by construction or repair of bridges and partial or complete dentures</v>
      </c>
      <c r="E18631">
        <f t="shared" ca="1" si="1459"/>
        <v>15</v>
      </c>
    </row>
    <row r="18632" spans="1:5" x14ac:dyDescent="0.2">
      <c r="A18632" t="str">
        <f t="shared" ca="1" si="1456"/>
        <v>Major</v>
      </c>
      <c r="B18632" t="str">
        <f t="shared" ca="1" si="1457"/>
        <v>prosthodontics</v>
      </c>
      <c r="C18632">
        <f t="shared" si="1455"/>
        <v>1035</v>
      </c>
      <c r="D18632" t="str">
        <f t="shared" ca="1" si="1458"/>
        <v>Procedures for replacement of missing teeth by construction or repair of bridges and partial or complete dentures</v>
      </c>
      <c r="E18632">
        <f t="shared" ca="1" si="1459"/>
        <v>15</v>
      </c>
    </row>
    <row r="18633" spans="1:5" x14ac:dyDescent="0.2">
      <c r="A18633" t="str">
        <f t="shared" ca="1" si="1456"/>
        <v>Major</v>
      </c>
      <c r="B18633" t="str">
        <f t="shared" ca="1" si="1457"/>
        <v>major restorative</v>
      </c>
      <c r="C18633">
        <f t="shared" si="1455"/>
        <v>1035</v>
      </c>
      <c r="D18633" t="str">
        <f t="shared" ca="1" si="1458"/>
        <v>Single crowns, inlays, onlays</v>
      </c>
      <c r="E18633">
        <f t="shared" ca="1" si="1459"/>
        <v>14</v>
      </c>
    </row>
    <row r="18634" spans="1:5" x14ac:dyDescent="0.2">
      <c r="A18634" t="str">
        <f t="shared" ca="1" si="1456"/>
        <v>Diagnostics and Preventative</v>
      </c>
      <c r="B18634" t="str">
        <f t="shared" ca="1" si="1457"/>
        <v>Space Maintainers</v>
      </c>
      <c r="C18634">
        <f t="shared" si="1455"/>
        <v>1035</v>
      </c>
      <c r="D18634">
        <f t="shared" ca="1" si="1458"/>
        <v>0</v>
      </c>
      <c r="E18634">
        <f t="shared" ca="1" si="1459"/>
        <v>7</v>
      </c>
    </row>
    <row r="18635" spans="1:5" x14ac:dyDescent="0.2">
      <c r="A18635" t="str">
        <f t="shared" ca="1" si="1456"/>
        <v>Basic</v>
      </c>
      <c r="B18635" t="str">
        <f t="shared" ca="1" si="1457"/>
        <v>oral surgery</v>
      </c>
      <c r="C18635">
        <f t="shared" si="1455"/>
        <v>1035</v>
      </c>
      <c r="D18635" t="str">
        <f t="shared" ca="1" si="1458"/>
        <v>Extraction and other surgery procedures, incl. pre- and post-operative care</v>
      </c>
      <c r="E18635">
        <f t="shared" ca="1" si="1459"/>
        <v>9</v>
      </c>
    </row>
    <row r="18636" spans="1:5" x14ac:dyDescent="0.2">
      <c r="A18636" t="str">
        <f t="shared" ca="1" si="1456"/>
        <v>Other</v>
      </c>
      <c r="B18636" t="str">
        <f t="shared" ca="1" si="1457"/>
        <v>Implants</v>
      </c>
      <c r="C18636">
        <f t="shared" si="1455"/>
        <v>1035</v>
      </c>
      <c r="D18636" t="str">
        <f t="shared" ca="1" si="1458"/>
        <v>Implant dental work</v>
      </c>
      <c r="E18636">
        <f t="shared" ca="1" si="1459"/>
        <v>18</v>
      </c>
    </row>
    <row r="18637" spans="1:5" x14ac:dyDescent="0.2">
      <c r="A18637" t="str">
        <f t="shared" ca="1" si="1456"/>
        <v>Basic</v>
      </c>
      <c r="B18637" t="str">
        <f t="shared" ca="1" si="1457"/>
        <v>general anesthesia</v>
      </c>
      <c r="C18637">
        <f t="shared" si="1455"/>
        <v>1035</v>
      </c>
      <c r="D18637" t="str">
        <f t="shared" ca="1" si="1458"/>
        <v>Covered when used in conjunction with covered oral surgical procedures</v>
      </c>
      <c r="E18637">
        <f t="shared" ca="1" si="1459"/>
        <v>13</v>
      </c>
    </row>
    <row r="18638" spans="1:5" x14ac:dyDescent="0.2">
      <c r="A18638" t="str">
        <f t="shared" ca="1" si="1456"/>
        <v>Basic</v>
      </c>
      <c r="B18638" t="str">
        <f t="shared" ca="1" si="1457"/>
        <v>general anesthesia</v>
      </c>
      <c r="C18638">
        <f t="shared" si="1455"/>
        <v>1035</v>
      </c>
      <c r="D18638" t="str">
        <f t="shared" ca="1" si="1458"/>
        <v>Covered when used in conjunction with covered oral surgical procedures</v>
      </c>
      <c r="E18638">
        <f t="shared" ca="1" si="1459"/>
        <v>13</v>
      </c>
    </row>
    <row r="18639" spans="1:5" x14ac:dyDescent="0.2">
      <c r="A18639" t="str">
        <f t="shared" ca="1" si="1456"/>
        <v>Other</v>
      </c>
      <c r="B18639" t="str">
        <f t="shared" ca="1" si="1457"/>
        <v>Implants</v>
      </c>
      <c r="C18639">
        <f t="shared" si="1455"/>
        <v>1035</v>
      </c>
      <c r="D18639" t="str">
        <f t="shared" ca="1" si="1458"/>
        <v>Implant dental work</v>
      </c>
      <c r="E18639">
        <f t="shared" ca="1" si="1459"/>
        <v>18</v>
      </c>
    </row>
    <row r="18640" spans="1:5" x14ac:dyDescent="0.2">
      <c r="A18640" t="str">
        <f t="shared" ca="1" si="1456"/>
        <v>Diagnostics and Preventative</v>
      </c>
      <c r="B18640" t="str">
        <f t="shared" ca="1" si="1457"/>
        <v>Fluoride treatments</v>
      </c>
      <c r="C18640">
        <f t="shared" si="1455"/>
        <v>1035</v>
      </c>
      <c r="D18640">
        <f t="shared" ca="1" si="1458"/>
        <v>0</v>
      </c>
      <c r="E18640">
        <f t="shared" ca="1" si="1459"/>
        <v>5</v>
      </c>
    </row>
    <row r="18641" spans="1:5" x14ac:dyDescent="0.2">
      <c r="A18641" t="str">
        <f t="shared" ca="1" si="1456"/>
        <v>Basic</v>
      </c>
      <c r="B18641" t="str">
        <f t="shared" ca="1" si="1457"/>
        <v>general anesthesia</v>
      </c>
      <c r="C18641">
        <f t="shared" si="1455"/>
        <v>1035</v>
      </c>
      <c r="D18641" t="str">
        <f t="shared" ca="1" si="1458"/>
        <v>Covered when used in conjunction with covered oral surgical procedures</v>
      </c>
      <c r="E18641">
        <f t="shared" ca="1" si="1459"/>
        <v>13</v>
      </c>
    </row>
    <row r="18642" spans="1:5" x14ac:dyDescent="0.2">
      <c r="A18642" t="str">
        <f t="shared" ca="1" si="1456"/>
        <v>Basic</v>
      </c>
      <c r="B18642" t="str">
        <f t="shared" ca="1" si="1457"/>
        <v>general anesthesia</v>
      </c>
      <c r="C18642">
        <f t="shared" si="1455"/>
        <v>1035</v>
      </c>
      <c r="D18642" t="str">
        <f t="shared" ca="1" si="1458"/>
        <v>Covered when used in conjunction with covered oral surgical procedures</v>
      </c>
      <c r="E18642">
        <f t="shared" ca="1" si="1459"/>
        <v>13</v>
      </c>
    </row>
    <row r="18643" spans="1:5" x14ac:dyDescent="0.2">
      <c r="A18643" t="str">
        <f t="shared" ca="1" si="1456"/>
        <v>Diagnostics and Preventative</v>
      </c>
      <c r="B18643" t="str">
        <f t="shared" ca="1" si="1457"/>
        <v>Space Maintainers</v>
      </c>
      <c r="C18643">
        <f t="shared" si="1455"/>
        <v>1035</v>
      </c>
      <c r="D18643">
        <f t="shared" ca="1" si="1458"/>
        <v>0</v>
      </c>
      <c r="E18643">
        <f t="shared" ca="1" si="1459"/>
        <v>7</v>
      </c>
    </row>
    <row r="18644" spans="1:5" x14ac:dyDescent="0.2">
      <c r="A18644" t="str">
        <f t="shared" ca="1" si="1456"/>
        <v>Major</v>
      </c>
      <c r="B18644" t="str">
        <f t="shared" ca="1" si="1457"/>
        <v>prosthodontics</v>
      </c>
      <c r="C18644">
        <f t="shared" si="1455"/>
        <v>1035</v>
      </c>
      <c r="D18644" t="str">
        <f t="shared" ca="1" si="1458"/>
        <v>Procedures for replacement of missing teeth by construction or repair of bridges and partial or complete dentures</v>
      </c>
      <c r="E18644">
        <f t="shared" ca="1" si="1459"/>
        <v>15</v>
      </c>
    </row>
    <row r="18645" spans="1:5" x14ac:dyDescent="0.2">
      <c r="A18645" t="str">
        <f t="shared" ca="1" si="1456"/>
        <v>Diagnostics and Preventative</v>
      </c>
      <c r="B18645" t="str">
        <f t="shared" ca="1" si="1457"/>
        <v>Space Maintainers</v>
      </c>
      <c r="C18645">
        <f t="shared" si="1455"/>
        <v>1035</v>
      </c>
      <c r="D18645">
        <f t="shared" ca="1" si="1458"/>
        <v>0</v>
      </c>
      <c r="E18645">
        <f t="shared" ca="1" si="1459"/>
        <v>7</v>
      </c>
    </row>
    <row r="18646" spans="1:5" x14ac:dyDescent="0.2">
      <c r="A18646" t="str">
        <f t="shared" ca="1" si="1456"/>
        <v>Major</v>
      </c>
      <c r="B18646" t="str">
        <f t="shared" ca="1" si="1457"/>
        <v>prosthodontics</v>
      </c>
      <c r="C18646">
        <f t="shared" si="1455"/>
        <v>1035</v>
      </c>
      <c r="D18646" t="str">
        <f t="shared" ca="1" si="1458"/>
        <v>Procedures for replacement of missing teeth by construction or repair of bridges and partial or complete dentures</v>
      </c>
      <c r="E18646">
        <f t="shared" ca="1" si="1459"/>
        <v>15</v>
      </c>
    </row>
    <row r="18647" spans="1:5" x14ac:dyDescent="0.2">
      <c r="A18647" t="str">
        <f t="shared" ca="1" si="1456"/>
        <v>Diagnostics and Preventative</v>
      </c>
      <c r="B18647" t="str">
        <f t="shared" ca="1" si="1457"/>
        <v>Bitewing x-rays</v>
      </c>
      <c r="C18647">
        <f t="shared" si="1455"/>
        <v>1035</v>
      </c>
      <c r="D18647">
        <f t="shared" ca="1" si="1458"/>
        <v>0</v>
      </c>
      <c r="E18647">
        <f t="shared" ca="1" si="1459"/>
        <v>2</v>
      </c>
    </row>
    <row r="18648" spans="1:5" x14ac:dyDescent="0.2">
      <c r="A18648" t="str">
        <f t="shared" ca="1" si="1456"/>
        <v>Diagnostics and Preventative</v>
      </c>
      <c r="B18648" t="str">
        <f t="shared" ca="1" si="1457"/>
        <v>Prophylaxis</v>
      </c>
      <c r="C18648">
        <f t="shared" si="1455"/>
        <v>1035</v>
      </c>
      <c r="D18648">
        <f t="shared" ca="1" si="1458"/>
        <v>0</v>
      </c>
      <c r="E18648">
        <f t="shared" ca="1" si="1459"/>
        <v>4</v>
      </c>
    </row>
    <row r="18649" spans="1:5" x14ac:dyDescent="0.2">
      <c r="A18649" t="str">
        <f t="shared" ca="1" si="1456"/>
        <v>Major</v>
      </c>
      <c r="B18649" t="str">
        <f t="shared" ca="1" si="1457"/>
        <v>prosthodontics</v>
      </c>
      <c r="C18649">
        <f t="shared" si="1455"/>
        <v>1035</v>
      </c>
      <c r="D18649" t="str">
        <f t="shared" ca="1" si="1458"/>
        <v>Procedures for replacement of missing teeth by construction or repair of bridges and partial or complete dentures</v>
      </c>
      <c r="E18649">
        <f t="shared" ca="1" si="1459"/>
        <v>15</v>
      </c>
    </row>
    <row r="18650" spans="1:5" x14ac:dyDescent="0.2">
      <c r="A18650" t="str">
        <f t="shared" ca="1" si="1456"/>
        <v>Diagnostics and Preventative</v>
      </c>
      <c r="B18650" t="str">
        <f t="shared" ca="1" si="1457"/>
        <v>Full-mouth x-ray</v>
      </c>
      <c r="C18650">
        <f t="shared" si="1455"/>
        <v>1036</v>
      </c>
      <c r="D18650">
        <f t="shared" ca="1" si="1458"/>
        <v>0</v>
      </c>
      <c r="E18650">
        <f t="shared" ca="1" si="1459"/>
        <v>3</v>
      </c>
    </row>
    <row r="18651" spans="1:5" x14ac:dyDescent="0.2">
      <c r="A18651" t="str">
        <f t="shared" ca="1" si="1456"/>
        <v>Basic</v>
      </c>
      <c r="B18651" t="str">
        <f t="shared" ca="1" si="1457"/>
        <v>basic restorative</v>
      </c>
      <c r="C18651">
        <f t="shared" si="1455"/>
        <v>1036</v>
      </c>
      <c r="D18651" t="str">
        <f t="shared" ca="1" si="1458"/>
        <v>Fillings (amalgam "silver" and composite "white" non-molar)</v>
      </c>
      <c r="E18651">
        <f t="shared" ca="1" si="1459"/>
        <v>8</v>
      </c>
    </row>
    <row r="18652" spans="1:5" x14ac:dyDescent="0.2">
      <c r="A18652" t="str">
        <f t="shared" ca="1" si="1456"/>
        <v>Diagnostics and Preventative</v>
      </c>
      <c r="B18652" t="str">
        <f t="shared" ca="1" si="1457"/>
        <v>Bitewing x-rays</v>
      </c>
      <c r="C18652">
        <f t="shared" si="1455"/>
        <v>1036</v>
      </c>
      <c r="D18652">
        <f t="shared" ca="1" si="1458"/>
        <v>0</v>
      </c>
      <c r="E18652">
        <f t="shared" ca="1" si="1459"/>
        <v>2</v>
      </c>
    </row>
    <row r="18653" spans="1:5" x14ac:dyDescent="0.2">
      <c r="A18653" t="str">
        <f t="shared" ca="1" si="1456"/>
        <v>Diagnostics and Preventative</v>
      </c>
      <c r="B18653" t="str">
        <f t="shared" ca="1" si="1457"/>
        <v>Full-mouth x-ray</v>
      </c>
      <c r="C18653">
        <f t="shared" si="1455"/>
        <v>1036</v>
      </c>
      <c r="D18653">
        <f t="shared" ca="1" si="1458"/>
        <v>0</v>
      </c>
      <c r="E18653">
        <f t="shared" ca="1" si="1459"/>
        <v>3</v>
      </c>
    </row>
    <row r="18654" spans="1:5" x14ac:dyDescent="0.2">
      <c r="A18654" t="str">
        <f t="shared" ca="1" si="1456"/>
        <v>Diagnostics and Preventative</v>
      </c>
      <c r="B18654" t="str">
        <f t="shared" ca="1" si="1457"/>
        <v>Full-mouth x-ray</v>
      </c>
      <c r="C18654">
        <f t="shared" si="1455"/>
        <v>1036</v>
      </c>
      <c r="D18654">
        <f t="shared" ca="1" si="1458"/>
        <v>0</v>
      </c>
      <c r="E18654">
        <f t="shared" ca="1" si="1459"/>
        <v>3</v>
      </c>
    </row>
    <row r="18655" spans="1:5" x14ac:dyDescent="0.2">
      <c r="A18655" t="str">
        <f t="shared" ca="1" si="1456"/>
        <v>Diagnostics and Preventative</v>
      </c>
      <c r="B18655" t="str">
        <f t="shared" ca="1" si="1457"/>
        <v>Bitewing x-rays</v>
      </c>
      <c r="C18655">
        <f t="shared" si="1455"/>
        <v>1036</v>
      </c>
      <c r="D18655">
        <f t="shared" ca="1" si="1458"/>
        <v>0</v>
      </c>
      <c r="E18655">
        <f t="shared" ca="1" si="1459"/>
        <v>2</v>
      </c>
    </row>
    <row r="18656" spans="1:5" x14ac:dyDescent="0.2">
      <c r="A18656" t="str">
        <f t="shared" ca="1" si="1456"/>
        <v>Orthodontics</v>
      </c>
      <c r="B18656" t="str">
        <f t="shared" ca="1" si="1457"/>
        <v>orthodontics</v>
      </c>
      <c r="C18656">
        <f t="shared" si="1455"/>
        <v>1036</v>
      </c>
      <c r="D18656" t="str">
        <f t="shared" ca="1" si="1458"/>
        <v>For eligible dependents to age 19</v>
      </c>
      <c r="E18656">
        <f t="shared" ca="1" si="1459"/>
        <v>17</v>
      </c>
    </row>
    <row r="18657" spans="1:5" x14ac:dyDescent="0.2">
      <c r="A18657" t="str">
        <f t="shared" ca="1" si="1456"/>
        <v>Major</v>
      </c>
      <c r="B18657" t="str">
        <f t="shared" ca="1" si="1457"/>
        <v>major restorative</v>
      </c>
      <c r="C18657">
        <f t="shared" si="1455"/>
        <v>1036</v>
      </c>
      <c r="D18657" t="str">
        <f t="shared" ca="1" si="1458"/>
        <v>Single crowns, inlays, onlays</v>
      </c>
      <c r="E18657">
        <f t="shared" ca="1" si="1459"/>
        <v>14</v>
      </c>
    </row>
    <row r="18658" spans="1:5" x14ac:dyDescent="0.2">
      <c r="A18658" t="str">
        <f t="shared" ca="1" si="1456"/>
        <v>Other</v>
      </c>
      <c r="B18658" t="str">
        <f t="shared" ca="1" si="1457"/>
        <v>Implants</v>
      </c>
      <c r="C18658">
        <f t="shared" si="1455"/>
        <v>1036</v>
      </c>
      <c r="D18658" t="str">
        <f t="shared" ca="1" si="1458"/>
        <v>Implant dental work</v>
      </c>
      <c r="E18658">
        <f t="shared" ca="1" si="1459"/>
        <v>18</v>
      </c>
    </row>
    <row r="18659" spans="1:5" x14ac:dyDescent="0.2">
      <c r="A18659" t="str">
        <f t="shared" ca="1" si="1456"/>
        <v>Other</v>
      </c>
      <c r="B18659" t="str">
        <f t="shared" ca="1" si="1457"/>
        <v>Implants</v>
      </c>
      <c r="C18659">
        <f t="shared" si="1455"/>
        <v>1036</v>
      </c>
      <c r="D18659" t="str">
        <f t="shared" ca="1" si="1458"/>
        <v>Implant dental work</v>
      </c>
      <c r="E18659">
        <f t="shared" ca="1" si="1459"/>
        <v>18</v>
      </c>
    </row>
    <row r="18660" spans="1:5" x14ac:dyDescent="0.2">
      <c r="A18660" t="str">
        <f t="shared" ca="1" si="1456"/>
        <v>Diagnostics and Preventative</v>
      </c>
      <c r="B18660" t="str">
        <f t="shared" ca="1" si="1457"/>
        <v>Fluoride treatments</v>
      </c>
      <c r="C18660">
        <f t="shared" si="1455"/>
        <v>1036</v>
      </c>
      <c r="D18660">
        <f t="shared" ca="1" si="1458"/>
        <v>0</v>
      </c>
      <c r="E18660">
        <f t="shared" ca="1" si="1459"/>
        <v>5</v>
      </c>
    </row>
    <row r="18661" spans="1:5" x14ac:dyDescent="0.2">
      <c r="A18661" t="str">
        <f t="shared" ca="1" si="1456"/>
        <v>Major</v>
      </c>
      <c r="B18661" t="str">
        <f t="shared" ca="1" si="1457"/>
        <v>major restorative</v>
      </c>
      <c r="C18661">
        <f t="shared" si="1455"/>
        <v>1036</v>
      </c>
      <c r="D18661" t="str">
        <f t="shared" ca="1" si="1458"/>
        <v>Single crowns, inlays, onlays</v>
      </c>
      <c r="E18661">
        <f t="shared" ca="1" si="1459"/>
        <v>14</v>
      </c>
    </row>
    <row r="18662" spans="1:5" x14ac:dyDescent="0.2">
      <c r="A18662" t="str">
        <f t="shared" ca="1" si="1456"/>
        <v>Diagnostics and Preventative</v>
      </c>
      <c r="B18662" t="str">
        <f t="shared" ca="1" si="1457"/>
        <v>Bitewing x-rays</v>
      </c>
      <c r="C18662">
        <f t="shared" si="1455"/>
        <v>1036</v>
      </c>
      <c r="D18662">
        <f t="shared" ca="1" si="1458"/>
        <v>0</v>
      </c>
      <c r="E18662">
        <f t="shared" ca="1" si="1459"/>
        <v>2</v>
      </c>
    </row>
    <row r="18663" spans="1:5" x14ac:dyDescent="0.2">
      <c r="A18663" t="str">
        <f t="shared" ca="1" si="1456"/>
        <v>Diagnostics and Preventative</v>
      </c>
      <c r="B18663" t="str">
        <f t="shared" ca="1" si="1457"/>
        <v>Sealants</v>
      </c>
      <c r="C18663">
        <f t="shared" si="1455"/>
        <v>1036</v>
      </c>
      <c r="D18663">
        <f t="shared" ca="1" si="1458"/>
        <v>0</v>
      </c>
      <c r="E18663">
        <f t="shared" ca="1" si="1459"/>
        <v>6</v>
      </c>
    </row>
    <row r="18664" spans="1:5" x14ac:dyDescent="0.2">
      <c r="A18664" t="str">
        <f t="shared" ca="1" si="1456"/>
        <v>Basic</v>
      </c>
      <c r="B18664" t="str">
        <f t="shared" ca="1" si="1457"/>
        <v>non-surgical periodontics</v>
      </c>
      <c r="C18664">
        <f t="shared" ref="C18664:C18727" si="1460">IF(MOD(ROW(C18664)-2,18)&lt;&gt;0,C18663,C18663+1)</f>
        <v>1036</v>
      </c>
      <c r="D18664" t="str">
        <f t="shared" ca="1" si="1458"/>
        <v xml:space="preserve">Non-surgical treatment of the gums and supporting structures of the teeth </v>
      </c>
      <c r="E18664">
        <f t="shared" ca="1" si="1459"/>
        <v>12</v>
      </c>
    </row>
    <row r="18665" spans="1:5" x14ac:dyDescent="0.2">
      <c r="A18665" t="str">
        <f t="shared" ca="1" si="1456"/>
        <v>Basic</v>
      </c>
      <c r="B18665" t="str">
        <f t="shared" ca="1" si="1457"/>
        <v>oral surgery</v>
      </c>
      <c r="C18665">
        <f t="shared" si="1460"/>
        <v>1036</v>
      </c>
      <c r="D18665" t="str">
        <f t="shared" ca="1" si="1458"/>
        <v>Extraction and other surgery procedures, incl. pre- and post-operative care</v>
      </c>
      <c r="E18665">
        <f t="shared" ca="1" si="1459"/>
        <v>9</v>
      </c>
    </row>
    <row r="18666" spans="1:5" x14ac:dyDescent="0.2">
      <c r="A18666" t="str">
        <f t="shared" ca="1" si="1456"/>
        <v>Basic</v>
      </c>
      <c r="B18666" t="str">
        <f t="shared" ca="1" si="1457"/>
        <v>basic restorative</v>
      </c>
      <c r="C18666">
        <f t="shared" si="1460"/>
        <v>1036</v>
      </c>
      <c r="D18666" t="str">
        <f t="shared" ca="1" si="1458"/>
        <v>Fillings (amalgam "silver" and composite "white" non-molar)</v>
      </c>
      <c r="E18666">
        <f t="shared" ca="1" si="1459"/>
        <v>8</v>
      </c>
    </row>
    <row r="18667" spans="1:5" x14ac:dyDescent="0.2">
      <c r="A18667" t="str">
        <f t="shared" ca="1" si="1456"/>
        <v>Basic</v>
      </c>
      <c r="B18667" t="str">
        <f t="shared" ca="1" si="1457"/>
        <v>basic restorative</v>
      </c>
      <c r="C18667">
        <f t="shared" si="1460"/>
        <v>1036</v>
      </c>
      <c r="D18667" t="str">
        <f t="shared" ca="1" si="1458"/>
        <v>Fillings (amalgam "silver" and composite "white" non-molar)</v>
      </c>
      <c r="E18667">
        <f t="shared" ca="1" si="1459"/>
        <v>8</v>
      </c>
    </row>
    <row r="18668" spans="1:5" x14ac:dyDescent="0.2">
      <c r="A18668" t="str">
        <f t="shared" ca="1" si="1456"/>
        <v>Orthodontics</v>
      </c>
      <c r="B18668" t="str">
        <f t="shared" ca="1" si="1457"/>
        <v>orthodontics</v>
      </c>
      <c r="C18668">
        <f t="shared" si="1460"/>
        <v>1037</v>
      </c>
      <c r="D18668" t="str">
        <f t="shared" ca="1" si="1458"/>
        <v>For eligible dependents to age 19</v>
      </c>
      <c r="E18668">
        <f t="shared" ca="1" si="1459"/>
        <v>17</v>
      </c>
    </row>
    <row r="18669" spans="1:5" x14ac:dyDescent="0.2">
      <c r="A18669" t="str">
        <f t="shared" ca="1" si="1456"/>
        <v>Diagnostics and Preventative</v>
      </c>
      <c r="B18669" t="str">
        <f t="shared" ca="1" si="1457"/>
        <v>Space Maintainers</v>
      </c>
      <c r="C18669">
        <f t="shared" si="1460"/>
        <v>1037</v>
      </c>
      <c r="D18669">
        <f t="shared" ca="1" si="1458"/>
        <v>0</v>
      </c>
      <c r="E18669">
        <f t="shared" ca="1" si="1459"/>
        <v>7</v>
      </c>
    </row>
    <row r="18670" spans="1:5" x14ac:dyDescent="0.2">
      <c r="A18670" t="str">
        <f t="shared" ca="1" si="1456"/>
        <v>Diagnostics and Preventative</v>
      </c>
      <c r="B18670" t="str">
        <f t="shared" ca="1" si="1457"/>
        <v>Space Maintainers</v>
      </c>
      <c r="C18670">
        <f t="shared" si="1460"/>
        <v>1037</v>
      </c>
      <c r="D18670">
        <f t="shared" ca="1" si="1458"/>
        <v>0</v>
      </c>
      <c r="E18670">
        <f t="shared" ca="1" si="1459"/>
        <v>7</v>
      </c>
    </row>
    <row r="18671" spans="1:5" x14ac:dyDescent="0.2">
      <c r="A18671" t="str">
        <f t="shared" ca="1" si="1456"/>
        <v>Other</v>
      </c>
      <c r="B18671" t="str">
        <f t="shared" ca="1" si="1457"/>
        <v>Implants</v>
      </c>
      <c r="C18671">
        <f t="shared" si="1460"/>
        <v>1037</v>
      </c>
      <c r="D18671" t="str">
        <f t="shared" ca="1" si="1458"/>
        <v>Implant dental work</v>
      </c>
      <c r="E18671">
        <f t="shared" ca="1" si="1459"/>
        <v>18</v>
      </c>
    </row>
    <row r="18672" spans="1:5" x14ac:dyDescent="0.2">
      <c r="A18672" t="str">
        <f t="shared" ca="1" si="1456"/>
        <v>Diagnostics and Preventative</v>
      </c>
      <c r="B18672" t="str">
        <f t="shared" ca="1" si="1457"/>
        <v>Periodic Exams</v>
      </c>
      <c r="C18672">
        <f t="shared" si="1460"/>
        <v>1037</v>
      </c>
      <c r="D18672">
        <f t="shared" ca="1" si="1458"/>
        <v>0</v>
      </c>
      <c r="E18672">
        <f t="shared" ca="1" si="1459"/>
        <v>1</v>
      </c>
    </row>
    <row r="18673" spans="1:5" x14ac:dyDescent="0.2">
      <c r="A18673" t="str">
        <f t="shared" ca="1" si="1456"/>
        <v>Major</v>
      </c>
      <c r="B18673" t="str">
        <f t="shared" ca="1" si="1457"/>
        <v>prosthodontics</v>
      </c>
      <c r="C18673">
        <f t="shared" si="1460"/>
        <v>1037</v>
      </c>
      <c r="D18673" t="str">
        <f t="shared" ca="1" si="1458"/>
        <v>Procedures for replacement of missing teeth by construction or repair of bridges and partial or complete dentures</v>
      </c>
      <c r="E18673">
        <f t="shared" ca="1" si="1459"/>
        <v>15</v>
      </c>
    </row>
    <row r="18674" spans="1:5" x14ac:dyDescent="0.2">
      <c r="A18674" t="str">
        <f t="shared" ca="1" si="1456"/>
        <v>Diagnostics and Preventative</v>
      </c>
      <c r="B18674" t="str">
        <f t="shared" ca="1" si="1457"/>
        <v>Bitewing x-rays</v>
      </c>
      <c r="C18674">
        <f t="shared" si="1460"/>
        <v>1037</v>
      </c>
      <c r="D18674">
        <f t="shared" ca="1" si="1458"/>
        <v>0</v>
      </c>
      <c r="E18674">
        <f t="shared" ca="1" si="1459"/>
        <v>2</v>
      </c>
    </row>
    <row r="18675" spans="1:5" x14ac:dyDescent="0.2">
      <c r="A18675" t="str">
        <f t="shared" ca="1" si="1456"/>
        <v>Other</v>
      </c>
      <c r="B18675" t="str">
        <f t="shared" ca="1" si="1457"/>
        <v>Implants</v>
      </c>
      <c r="C18675">
        <f t="shared" si="1460"/>
        <v>1037</v>
      </c>
      <c r="D18675" t="str">
        <f t="shared" ca="1" si="1458"/>
        <v>Implant dental work</v>
      </c>
      <c r="E18675">
        <f t="shared" ca="1" si="1459"/>
        <v>18</v>
      </c>
    </row>
    <row r="18676" spans="1:5" x14ac:dyDescent="0.2">
      <c r="A18676" t="str">
        <f t="shared" ca="1" si="1456"/>
        <v>Basic</v>
      </c>
      <c r="B18676" t="str">
        <f t="shared" ca="1" si="1457"/>
        <v>surgical periodontics</v>
      </c>
      <c r="C18676">
        <f t="shared" si="1460"/>
        <v>1037</v>
      </c>
      <c r="D18676" t="str">
        <f t="shared" ca="1" si="1458"/>
        <v>Surgical treatment of the gums and supporting structures of the teeth</v>
      </c>
      <c r="E18676">
        <f t="shared" ca="1" si="1459"/>
        <v>11</v>
      </c>
    </row>
    <row r="18677" spans="1:5" x14ac:dyDescent="0.2">
      <c r="A18677" t="str">
        <f t="shared" ca="1" si="1456"/>
        <v>Basic</v>
      </c>
      <c r="B18677" t="str">
        <f t="shared" ca="1" si="1457"/>
        <v>oral surgery</v>
      </c>
      <c r="C18677">
        <f t="shared" si="1460"/>
        <v>1037</v>
      </c>
      <c r="D18677" t="str">
        <f t="shared" ca="1" si="1458"/>
        <v>Extraction and other surgery procedures, incl. pre- and post-operative care</v>
      </c>
      <c r="E18677">
        <f t="shared" ca="1" si="1459"/>
        <v>9</v>
      </c>
    </row>
    <row r="18678" spans="1:5" x14ac:dyDescent="0.2">
      <c r="A18678" t="str">
        <f t="shared" ca="1" si="1456"/>
        <v>Other</v>
      </c>
      <c r="B18678" t="str">
        <f t="shared" ca="1" si="1457"/>
        <v>Implants</v>
      </c>
      <c r="C18678">
        <f t="shared" si="1460"/>
        <v>1037</v>
      </c>
      <c r="D18678" t="str">
        <f t="shared" ca="1" si="1458"/>
        <v>Implant dental work</v>
      </c>
      <c r="E18678">
        <f t="shared" ca="1" si="1459"/>
        <v>18</v>
      </c>
    </row>
    <row r="18679" spans="1:5" x14ac:dyDescent="0.2">
      <c r="A18679" t="str">
        <f t="shared" ca="1" si="1456"/>
        <v>Major</v>
      </c>
      <c r="B18679" t="str">
        <f t="shared" ca="1" si="1457"/>
        <v>prosthodontics</v>
      </c>
      <c r="C18679">
        <f t="shared" si="1460"/>
        <v>1037</v>
      </c>
      <c r="D18679" t="str">
        <f t="shared" ca="1" si="1458"/>
        <v>Procedures for replacement of missing teeth by construction or repair of bridges and partial or complete dentures</v>
      </c>
      <c r="E18679">
        <f t="shared" ca="1" si="1459"/>
        <v>15</v>
      </c>
    </row>
    <row r="18680" spans="1:5" x14ac:dyDescent="0.2">
      <c r="A18680" t="str">
        <f t="shared" ca="1" si="1456"/>
        <v>Major</v>
      </c>
      <c r="B18680" t="str">
        <f t="shared" ca="1" si="1457"/>
        <v>temporomandibular joint dysfunction</v>
      </c>
      <c r="C18680">
        <f t="shared" si="1460"/>
        <v>1037</v>
      </c>
      <c r="D18680" t="str">
        <f t="shared" ca="1" si="1458"/>
        <v>Services relating to hinging joints of the jaw</v>
      </c>
      <c r="E18680">
        <f t="shared" ca="1" si="1459"/>
        <v>16</v>
      </c>
    </row>
    <row r="18681" spans="1:5" x14ac:dyDescent="0.2">
      <c r="A18681" t="str">
        <f t="shared" ca="1" si="1456"/>
        <v>Basic</v>
      </c>
      <c r="B18681" t="str">
        <f t="shared" ca="1" si="1457"/>
        <v>endodontics</v>
      </c>
      <c r="C18681">
        <f t="shared" si="1460"/>
        <v>1037</v>
      </c>
      <c r="D18681" t="str">
        <f t="shared" ca="1" si="1458"/>
        <v>Root canal, pulpal therapy</v>
      </c>
      <c r="E18681">
        <f t="shared" ca="1" si="1459"/>
        <v>10</v>
      </c>
    </row>
    <row r="18682" spans="1:5" x14ac:dyDescent="0.2">
      <c r="A18682" t="str">
        <f t="shared" ca="1" si="1456"/>
        <v>Diagnostics and Preventative</v>
      </c>
      <c r="B18682" t="str">
        <f t="shared" ca="1" si="1457"/>
        <v>Bitewing x-rays</v>
      </c>
      <c r="C18682">
        <f t="shared" si="1460"/>
        <v>1037</v>
      </c>
      <c r="D18682">
        <f t="shared" ca="1" si="1458"/>
        <v>0</v>
      </c>
      <c r="E18682">
        <f t="shared" ca="1" si="1459"/>
        <v>2</v>
      </c>
    </row>
    <row r="18683" spans="1:5" x14ac:dyDescent="0.2">
      <c r="A18683" t="str">
        <f t="shared" ca="1" si="1456"/>
        <v>Other</v>
      </c>
      <c r="B18683" t="str">
        <f t="shared" ca="1" si="1457"/>
        <v>Implants</v>
      </c>
      <c r="C18683">
        <f t="shared" si="1460"/>
        <v>1037</v>
      </c>
      <c r="D18683" t="str">
        <f t="shared" ca="1" si="1458"/>
        <v>Implant dental work</v>
      </c>
      <c r="E18683">
        <f t="shared" ca="1" si="1459"/>
        <v>18</v>
      </c>
    </row>
    <row r="18684" spans="1:5" x14ac:dyDescent="0.2">
      <c r="A18684" t="str">
        <f t="shared" ca="1" si="1456"/>
        <v>Major</v>
      </c>
      <c r="B18684" t="str">
        <f t="shared" ca="1" si="1457"/>
        <v>major restorative</v>
      </c>
      <c r="C18684">
        <f t="shared" si="1460"/>
        <v>1037</v>
      </c>
      <c r="D18684" t="str">
        <f t="shared" ca="1" si="1458"/>
        <v>Single crowns, inlays, onlays</v>
      </c>
      <c r="E18684">
        <f t="shared" ca="1" si="1459"/>
        <v>14</v>
      </c>
    </row>
    <row r="18685" spans="1:5" x14ac:dyDescent="0.2">
      <c r="A18685" t="str">
        <f t="shared" ca="1" si="1456"/>
        <v>Basic</v>
      </c>
      <c r="B18685" t="str">
        <f t="shared" ca="1" si="1457"/>
        <v>endodontics</v>
      </c>
      <c r="C18685">
        <f t="shared" si="1460"/>
        <v>1037</v>
      </c>
      <c r="D18685" t="str">
        <f t="shared" ca="1" si="1458"/>
        <v>Root canal, pulpal therapy</v>
      </c>
      <c r="E18685">
        <f t="shared" ca="1" si="1459"/>
        <v>10</v>
      </c>
    </row>
    <row r="18686" spans="1:5" x14ac:dyDescent="0.2">
      <c r="A18686" t="str">
        <f t="shared" ca="1" si="1456"/>
        <v>Diagnostics and Preventative</v>
      </c>
      <c r="B18686" t="str">
        <f t="shared" ca="1" si="1457"/>
        <v>Sealants</v>
      </c>
      <c r="C18686">
        <f t="shared" si="1460"/>
        <v>1038</v>
      </c>
      <c r="D18686">
        <f t="shared" ca="1" si="1458"/>
        <v>0</v>
      </c>
      <c r="E18686">
        <f t="shared" ca="1" si="1459"/>
        <v>6</v>
      </c>
    </row>
    <row r="18687" spans="1:5" x14ac:dyDescent="0.2">
      <c r="A18687" t="str">
        <f t="shared" ca="1" si="1456"/>
        <v>Basic</v>
      </c>
      <c r="B18687" t="str">
        <f t="shared" ca="1" si="1457"/>
        <v>endodontics</v>
      </c>
      <c r="C18687">
        <f t="shared" si="1460"/>
        <v>1038</v>
      </c>
      <c r="D18687" t="str">
        <f t="shared" ca="1" si="1458"/>
        <v>Root canal, pulpal therapy</v>
      </c>
      <c r="E18687">
        <f t="shared" ca="1" si="1459"/>
        <v>10</v>
      </c>
    </row>
    <row r="18688" spans="1:5" x14ac:dyDescent="0.2">
      <c r="A18688" t="str">
        <f t="shared" ca="1" si="1456"/>
        <v>Diagnostics and Preventative</v>
      </c>
      <c r="B18688" t="str">
        <f t="shared" ca="1" si="1457"/>
        <v>Sealants</v>
      </c>
      <c r="C18688">
        <f t="shared" si="1460"/>
        <v>1038</v>
      </c>
      <c r="D18688">
        <f t="shared" ca="1" si="1458"/>
        <v>0</v>
      </c>
      <c r="E18688">
        <f t="shared" ca="1" si="1459"/>
        <v>6</v>
      </c>
    </row>
    <row r="18689" spans="1:5" x14ac:dyDescent="0.2">
      <c r="A18689" t="str">
        <f t="shared" ca="1" si="1456"/>
        <v>Diagnostics and Preventative</v>
      </c>
      <c r="B18689" t="str">
        <f t="shared" ca="1" si="1457"/>
        <v>Prophylaxis</v>
      </c>
      <c r="C18689">
        <f t="shared" si="1460"/>
        <v>1038</v>
      </c>
      <c r="D18689">
        <f t="shared" ca="1" si="1458"/>
        <v>0</v>
      </c>
      <c r="E18689">
        <f t="shared" ca="1" si="1459"/>
        <v>4</v>
      </c>
    </row>
    <row r="18690" spans="1:5" x14ac:dyDescent="0.2">
      <c r="A18690" t="str">
        <f t="shared" ref="A18690:A18753" ca="1" si="1461">INDEX(services,E18690,1)</f>
        <v>Diagnostics and Preventative</v>
      </c>
      <c r="B18690" t="str">
        <f t="shared" ref="B18690:B18753" ca="1" si="1462">INDEX(services,E18690,2)</f>
        <v>Full-mouth x-ray</v>
      </c>
      <c r="C18690">
        <f t="shared" si="1460"/>
        <v>1038</v>
      </c>
      <c r="D18690">
        <f t="shared" ref="D18690:D18753" ca="1" si="1463">INDEX(services,E18690,3)</f>
        <v>0</v>
      </c>
      <c r="E18690">
        <f t="shared" ref="E18690:E18753" ca="1" si="1464">RANDBETWEEN(1,ROWS(services))</f>
        <v>3</v>
      </c>
    </row>
    <row r="18691" spans="1:5" x14ac:dyDescent="0.2">
      <c r="A18691" t="str">
        <f t="shared" ca="1" si="1461"/>
        <v>Basic</v>
      </c>
      <c r="B18691" t="str">
        <f t="shared" ca="1" si="1462"/>
        <v>basic restorative</v>
      </c>
      <c r="C18691">
        <f t="shared" si="1460"/>
        <v>1038</v>
      </c>
      <c r="D18691" t="str">
        <f t="shared" ca="1" si="1463"/>
        <v>Fillings (amalgam "silver" and composite "white" non-molar)</v>
      </c>
      <c r="E18691">
        <f t="shared" ca="1" si="1464"/>
        <v>8</v>
      </c>
    </row>
    <row r="18692" spans="1:5" x14ac:dyDescent="0.2">
      <c r="A18692" t="str">
        <f t="shared" ca="1" si="1461"/>
        <v>Diagnostics and Preventative</v>
      </c>
      <c r="B18692" t="str">
        <f t="shared" ca="1" si="1462"/>
        <v>Fluoride treatments</v>
      </c>
      <c r="C18692">
        <f t="shared" si="1460"/>
        <v>1038</v>
      </c>
      <c r="D18692">
        <f t="shared" ca="1" si="1463"/>
        <v>0</v>
      </c>
      <c r="E18692">
        <f t="shared" ca="1" si="1464"/>
        <v>5</v>
      </c>
    </row>
    <row r="18693" spans="1:5" x14ac:dyDescent="0.2">
      <c r="A18693" t="str">
        <f t="shared" ca="1" si="1461"/>
        <v>Major</v>
      </c>
      <c r="B18693" t="str">
        <f t="shared" ca="1" si="1462"/>
        <v>temporomandibular joint dysfunction</v>
      </c>
      <c r="C18693">
        <f t="shared" si="1460"/>
        <v>1038</v>
      </c>
      <c r="D18693" t="str">
        <f t="shared" ca="1" si="1463"/>
        <v>Services relating to hinging joints of the jaw</v>
      </c>
      <c r="E18693">
        <f t="shared" ca="1" si="1464"/>
        <v>16</v>
      </c>
    </row>
    <row r="18694" spans="1:5" x14ac:dyDescent="0.2">
      <c r="A18694" t="str">
        <f t="shared" ca="1" si="1461"/>
        <v>Orthodontics</v>
      </c>
      <c r="B18694" t="str">
        <f t="shared" ca="1" si="1462"/>
        <v>orthodontics</v>
      </c>
      <c r="C18694">
        <f t="shared" si="1460"/>
        <v>1038</v>
      </c>
      <c r="D18694" t="str">
        <f t="shared" ca="1" si="1463"/>
        <v>For eligible dependents to age 19</v>
      </c>
      <c r="E18694">
        <f t="shared" ca="1" si="1464"/>
        <v>17</v>
      </c>
    </row>
    <row r="18695" spans="1:5" x14ac:dyDescent="0.2">
      <c r="A18695" t="str">
        <f t="shared" ca="1" si="1461"/>
        <v>Diagnostics and Preventative</v>
      </c>
      <c r="B18695" t="str">
        <f t="shared" ca="1" si="1462"/>
        <v>Periodic Exams</v>
      </c>
      <c r="C18695">
        <f t="shared" si="1460"/>
        <v>1038</v>
      </c>
      <c r="D18695">
        <f t="shared" ca="1" si="1463"/>
        <v>0</v>
      </c>
      <c r="E18695">
        <f t="shared" ca="1" si="1464"/>
        <v>1</v>
      </c>
    </row>
    <row r="18696" spans="1:5" x14ac:dyDescent="0.2">
      <c r="A18696" t="str">
        <f t="shared" ca="1" si="1461"/>
        <v>Basic</v>
      </c>
      <c r="B18696" t="str">
        <f t="shared" ca="1" si="1462"/>
        <v>basic restorative</v>
      </c>
      <c r="C18696">
        <f t="shared" si="1460"/>
        <v>1038</v>
      </c>
      <c r="D18696" t="str">
        <f t="shared" ca="1" si="1463"/>
        <v>Fillings (amalgam "silver" and composite "white" non-molar)</v>
      </c>
      <c r="E18696">
        <f t="shared" ca="1" si="1464"/>
        <v>8</v>
      </c>
    </row>
    <row r="18697" spans="1:5" x14ac:dyDescent="0.2">
      <c r="A18697" t="str">
        <f t="shared" ca="1" si="1461"/>
        <v>Basic</v>
      </c>
      <c r="B18697" t="str">
        <f t="shared" ca="1" si="1462"/>
        <v>basic restorative</v>
      </c>
      <c r="C18697">
        <f t="shared" si="1460"/>
        <v>1038</v>
      </c>
      <c r="D18697" t="str">
        <f t="shared" ca="1" si="1463"/>
        <v>Fillings (amalgam "silver" and composite "white" non-molar)</v>
      </c>
      <c r="E18697">
        <f t="shared" ca="1" si="1464"/>
        <v>8</v>
      </c>
    </row>
    <row r="18698" spans="1:5" x14ac:dyDescent="0.2">
      <c r="A18698" t="str">
        <f t="shared" ca="1" si="1461"/>
        <v>Other</v>
      </c>
      <c r="B18698" t="str">
        <f t="shared" ca="1" si="1462"/>
        <v>Implants</v>
      </c>
      <c r="C18698">
        <f t="shared" si="1460"/>
        <v>1038</v>
      </c>
      <c r="D18698" t="str">
        <f t="shared" ca="1" si="1463"/>
        <v>Implant dental work</v>
      </c>
      <c r="E18698">
        <f t="shared" ca="1" si="1464"/>
        <v>18</v>
      </c>
    </row>
    <row r="18699" spans="1:5" x14ac:dyDescent="0.2">
      <c r="A18699" t="str">
        <f t="shared" ca="1" si="1461"/>
        <v>Diagnostics and Preventative</v>
      </c>
      <c r="B18699" t="str">
        <f t="shared" ca="1" si="1462"/>
        <v>Space Maintainers</v>
      </c>
      <c r="C18699">
        <f t="shared" si="1460"/>
        <v>1038</v>
      </c>
      <c r="D18699">
        <f t="shared" ca="1" si="1463"/>
        <v>0</v>
      </c>
      <c r="E18699">
        <f t="shared" ca="1" si="1464"/>
        <v>7</v>
      </c>
    </row>
    <row r="18700" spans="1:5" x14ac:dyDescent="0.2">
      <c r="A18700" t="str">
        <f t="shared" ca="1" si="1461"/>
        <v>Basic</v>
      </c>
      <c r="B18700" t="str">
        <f t="shared" ca="1" si="1462"/>
        <v>general anesthesia</v>
      </c>
      <c r="C18700">
        <f t="shared" si="1460"/>
        <v>1038</v>
      </c>
      <c r="D18700" t="str">
        <f t="shared" ca="1" si="1463"/>
        <v>Covered when used in conjunction with covered oral surgical procedures</v>
      </c>
      <c r="E18700">
        <f t="shared" ca="1" si="1464"/>
        <v>13</v>
      </c>
    </row>
    <row r="18701" spans="1:5" x14ac:dyDescent="0.2">
      <c r="A18701" t="str">
        <f t="shared" ca="1" si="1461"/>
        <v>Major</v>
      </c>
      <c r="B18701" t="str">
        <f t="shared" ca="1" si="1462"/>
        <v>prosthodontics</v>
      </c>
      <c r="C18701">
        <f t="shared" si="1460"/>
        <v>1038</v>
      </c>
      <c r="D18701" t="str">
        <f t="shared" ca="1" si="1463"/>
        <v>Procedures for replacement of missing teeth by construction or repair of bridges and partial or complete dentures</v>
      </c>
      <c r="E18701">
        <f t="shared" ca="1" si="1464"/>
        <v>15</v>
      </c>
    </row>
    <row r="18702" spans="1:5" x14ac:dyDescent="0.2">
      <c r="A18702" t="str">
        <f t="shared" ca="1" si="1461"/>
        <v>Basic</v>
      </c>
      <c r="B18702" t="str">
        <f t="shared" ca="1" si="1462"/>
        <v>general anesthesia</v>
      </c>
      <c r="C18702">
        <f t="shared" si="1460"/>
        <v>1038</v>
      </c>
      <c r="D18702" t="str">
        <f t="shared" ca="1" si="1463"/>
        <v>Covered when used in conjunction with covered oral surgical procedures</v>
      </c>
      <c r="E18702">
        <f t="shared" ca="1" si="1464"/>
        <v>13</v>
      </c>
    </row>
    <row r="18703" spans="1:5" x14ac:dyDescent="0.2">
      <c r="A18703" t="str">
        <f t="shared" ca="1" si="1461"/>
        <v>Diagnostics and Preventative</v>
      </c>
      <c r="B18703" t="str">
        <f t="shared" ca="1" si="1462"/>
        <v>Sealants</v>
      </c>
      <c r="C18703">
        <f t="shared" si="1460"/>
        <v>1038</v>
      </c>
      <c r="D18703">
        <f t="shared" ca="1" si="1463"/>
        <v>0</v>
      </c>
      <c r="E18703">
        <f t="shared" ca="1" si="1464"/>
        <v>6</v>
      </c>
    </row>
    <row r="18704" spans="1:5" x14ac:dyDescent="0.2">
      <c r="A18704" t="str">
        <f t="shared" ca="1" si="1461"/>
        <v>Basic</v>
      </c>
      <c r="B18704" t="str">
        <f t="shared" ca="1" si="1462"/>
        <v>oral surgery</v>
      </c>
      <c r="C18704">
        <f t="shared" si="1460"/>
        <v>1039</v>
      </c>
      <c r="D18704" t="str">
        <f t="shared" ca="1" si="1463"/>
        <v>Extraction and other surgery procedures, incl. pre- and post-operative care</v>
      </c>
      <c r="E18704">
        <f t="shared" ca="1" si="1464"/>
        <v>9</v>
      </c>
    </row>
    <row r="18705" spans="1:5" x14ac:dyDescent="0.2">
      <c r="A18705" t="str">
        <f t="shared" ca="1" si="1461"/>
        <v>Diagnostics and Preventative</v>
      </c>
      <c r="B18705" t="str">
        <f t="shared" ca="1" si="1462"/>
        <v>Sealants</v>
      </c>
      <c r="C18705">
        <f t="shared" si="1460"/>
        <v>1039</v>
      </c>
      <c r="D18705">
        <f t="shared" ca="1" si="1463"/>
        <v>0</v>
      </c>
      <c r="E18705">
        <f t="shared" ca="1" si="1464"/>
        <v>6</v>
      </c>
    </row>
    <row r="18706" spans="1:5" x14ac:dyDescent="0.2">
      <c r="A18706" t="str">
        <f t="shared" ca="1" si="1461"/>
        <v>Diagnostics and Preventative</v>
      </c>
      <c r="B18706" t="str">
        <f t="shared" ca="1" si="1462"/>
        <v>Full-mouth x-ray</v>
      </c>
      <c r="C18706">
        <f t="shared" si="1460"/>
        <v>1039</v>
      </c>
      <c r="D18706">
        <f t="shared" ca="1" si="1463"/>
        <v>0</v>
      </c>
      <c r="E18706">
        <f t="shared" ca="1" si="1464"/>
        <v>3</v>
      </c>
    </row>
    <row r="18707" spans="1:5" x14ac:dyDescent="0.2">
      <c r="A18707" t="str">
        <f t="shared" ca="1" si="1461"/>
        <v>Diagnostics and Preventative</v>
      </c>
      <c r="B18707" t="str">
        <f t="shared" ca="1" si="1462"/>
        <v>Bitewing x-rays</v>
      </c>
      <c r="C18707">
        <f t="shared" si="1460"/>
        <v>1039</v>
      </c>
      <c r="D18707">
        <f t="shared" ca="1" si="1463"/>
        <v>0</v>
      </c>
      <c r="E18707">
        <f t="shared" ca="1" si="1464"/>
        <v>2</v>
      </c>
    </row>
    <row r="18708" spans="1:5" x14ac:dyDescent="0.2">
      <c r="A18708" t="str">
        <f t="shared" ca="1" si="1461"/>
        <v>Basic</v>
      </c>
      <c r="B18708" t="str">
        <f t="shared" ca="1" si="1462"/>
        <v>oral surgery</v>
      </c>
      <c r="C18708">
        <f t="shared" si="1460"/>
        <v>1039</v>
      </c>
      <c r="D18708" t="str">
        <f t="shared" ca="1" si="1463"/>
        <v>Extraction and other surgery procedures, incl. pre- and post-operative care</v>
      </c>
      <c r="E18708">
        <f t="shared" ca="1" si="1464"/>
        <v>9</v>
      </c>
    </row>
    <row r="18709" spans="1:5" x14ac:dyDescent="0.2">
      <c r="A18709" t="str">
        <f t="shared" ca="1" si="1461"/>
        <v>Other</v>
      </c>
      <c r="B18709" t="str">
        <f t="shared" ca="1" si="1462"/>
        <v>Implants</v>
      </c>
      <c r="C18709">
        <f t="shared" si="1460"/>
        <v>1039</v>
      </c>
      <c r="D18709" t="str">
        <f t="shared" ca="1" si="1463"/>
        <v>Implant dental work</v>
      </c>
      <c r="E18709">
        <f t="shared" ca="1" si="1464"/>
        <v>18</v>
      </c>
    </row>
    <row r="18710" spans="1:5" x14ac:dyDescent="0.2">
      <c r="A18710" t="str">
        <f t="shared" ca="1" si="1461"/>
        <v>Basic</v>
      </c>
      <c r="B18710" t="str">
        <f t="shared" ca="1" si="1462"/>
        <v>oral surgery</v>
      </c>
      <c r="C18710">
        <f t="shared" si="1460"/>
        <v>1039</v>
      </c>
      <c r="D18710" t="str">
        <f t="shared" ca="1" si="1463"/>
        <v>Extraction and other surgery procedures, incl. pre- and post-operative care</v>
      </c>
      <c r="E18710">
        <f t="shared" ca="1" si="1464"/>
        <v>9</v>
      </c>
    </row>
    <row r="18711" spans="1:5" x14ac:dyDescent="0.2">
      <c r="A18711" t="str">
        <f t="shared" ca="1" si="1461"/>
        <v>Other</v>
      </c>
      <c r="B18711" t="str">
        <f t="shared" ca="1" si="1462"/>
        <v>Implants</v>
      </c>
      <c r="C18711">
        <f t="shared" si="1460"/>
        <v>1039</v>
      </c>
      <c r="D18711" t="str">
        <f t="shared" ca="1" si="1463"/>
        <v>Implant dental work</v>
      </c>
      <c r="E18711">
        <f t="shared" ca="1" si="1464"/>
        <v>18</v>
      </c>
    </row>
    <row r="18712" spans="1:5" x14ac:dyDescent="0.2">
      <c r="A18712" t="str">
        <f t="shared" ca="1" si="1461"/>
        <v>Basic</v>
      </c>
      <c r="B18712" t="str">
        <f t="shared" ca="1" si="1462"/>
        <v>non-surgical periodontics</v>
      </c>
      <c r="C18712">
        <f t="shared" si="1460"/>
        <v>1039</v>
      </c>
      <c r="D18712" t="str">
        <f t="shared" ca="1" si="1463"/>
        <v xml:space="preserve">Non-surgical treatment of the gums and supporting structures of the teeth </v>
      </c>
      <c r="E18712">
        <f t="shared" ca="1" si="1464"/>
        <v>12</v>
      </c>
    </row>
    <row r="18713" spans="1:5" x14ac:dyDescent="0.2">
      <c r="A18713" t="str">
        <f t="shared" ca="1" si="1461"/>
        <v>Basic</v>
      </c>
      <c r="B18713" t="str">
        <f t="shared" ca="1" si="1462"/>
        <v>surgical periodontics</v>
      </c>
      <c r="C18713">
        <f t="shared" si="1460"/>
        <v>1039</v>
      </c>
      <c r="D18713" t="str">
        <f t="shared" ca="1" si="1463"/>
        <v>Surgical treatment of the gums and supporting structures of the teeth</v>
      </c>
      <c r="E18713">
        <f t="shared" ca="1" si="1464"/>
        <v>11</v>
      </c>
    </row>
    <row r="18714" spans="1:5" x14ac:dyDescent="0.2">
      <c r="A18714" t="str">
        <f t="shared" ca="1" si="1461"/>
        <v>Diagnostics and Preventative</v>
      </c>
      <c r="B18714" t="str">
        <f t="shared" ca="1" si="1462"/>
        <v>Bitewing x-rays</v>
      </c>
      <c r="C18714">
        <f t="shared" si="1460"/>
        <v>1039</v>
      </c>
      <c r="D18714">
        <f t="shared" ca="1" si="1463"/>
        <v>0</v>
      </c>
      <c r="E18714">
        <f t="shared" ca="1" si="1464"/>
        <v>2</v>
      </c>
    </row>
    <row r="18715" spans="1:5" x14ac:dyDescent="0.2">
      <c r="A18715" t="str">
        <f t="shared" ca="1" si="1461"/>
        <v>Basic</v>
      </c>
      <c r="B18715" t="str">
        <f t="shared" ca="1" si="1462"/>
        <v>oral surgery</v>
      </c>
      <c r="C18715">
        <f t="shared" si="1460"/>
        <v>1039</v>
      </c>
      <c r="D18715" t="str">
        <f t="shared" ca="1" si="1463"/>
        <v>Extraction and other surgery procedures, incl. pre- and post-operative care</v>
      </c>
      <c r="E18715">
        <f t="shared" ca="1" si="1464"/>
        <v>9</v>
      </c>
    </row>
    <row r="18716" spans="1:5" x14ac:dyDescent="0.2">
      <c r="A18716" t="str">
        <f t="shared" ca="1" si="1461"/>
        <v>Basic</v>
      </c>
      <c r="B18716" t="str">
        <f t="shared" ca="1" si="1462"/>
        <v>endodontics</v>
      </c>
      <c r="C18716">
        <f t="shared" si="1460"/>
        <v>1039</v>
      </c>
      <c r="D18716" t="str">
        <f t="shared" ca="1" si="1463"/>
        <v>Root canal, pulpal therapy</v>
      </c>
      <c r="E18716">
        <f t="shared" ca="1" si="1464"/>
        <v>10</v>
      </c>
    </row>
    <row r="18717" spans="1:5" x14ac:dyDescent="0.2">
      <c r="A18717" t="str">
        <f t="shared" ca="1" si="1461"/>
        <v>Diagnostics and Preventative</v>
      </c>
      <c r="B18717" t="str">
        <f t="shared" ca="1" si="1462"/>
        <v>Bitewing x-rays</v>
      </c>
      <c r="C18717">
        <f t="shared" si="1460"/>
        <v>1039</v>
      </c>
      <c r="D18717">
        <f t="shared" ca="1" si="1463"/>
        <v>0</v>
      </c>
      <c r="E18717">
        <f t="shared" ca="1" si="1464"/>
        <v>2</v>
      </c>
    </row>
    <row r="18718" spans="1:5" x14ac:dyDescent="0.2">
      <c r="A18718" t="str">
        <f t="shared" ca="1" si="1461"/>
        <v>Diagnostics and Preventative</v>
      </c>
      <c r="B18718" t="str">
        <f t="shared" ca="1" si="1462"/>
        <v>Full-mouth x-ray</v>
      </c>
      <c r="C18718">
        <f t="shared" si="1460"/>
        <v>1039</v>
      </c>
      <c r="D18718">
        <f t="shared" ca="1" si="1463"/>
        <v>0</v>
      </c>
      <c r="E18718">
        <f t="shared" ca="1" si="1464"/>
        <v>3</v>
      </c>
    </row>
    <row r="18719" spans="1:5" x14ac:dyDescent="0.2">
      <c r="A18719" t="str">
        <f t="shared" ca="1" si="1461"/>
        <v>Diagnostics and Preventative</v>
      </c>
      <c r="B18719" t="str">
        <f t="shared" ca="1" si="1462"/>
        <v>Full-mouth x-ray</v>
      </c>
      <c r="C18719">
        <f t="shared" si="1460"/>
        <v>1039</v>
      </c>
      <c r="D18719">
        <f t="shared" ca="1" si="1463"/>
        <v>0</v>
      </c>
      <c r="E18719">
        <f t="shared" ca="1" si="1464"/>
        <v>3</v>
      </c>
    </row>
    <row r="18720" spans="1:5" x14ac:dyDescent="0.2">
      <c r="A18720" t="str">
        <f t="shared" ca="1" si="1461"/>
        <v>Basic</v>
      </c>
      <c r="B18720" t="str">
        <f t="shared" ca="1" si="1462"/>
        <v>oral surgery</v>
      </c>
      <c r="C18720">
        <f t="shared" si="1460"/>
        <v>1039</v>
      </c>
      <c r="D18720" t="str">
        <f t="shared" ca="1" si="1463"/>
        <v>Extraction and other surgery procedures, incl. pre- and post-operative care</v>
      </c>
      <c r="E18720">
        <f t="shared" ca="1" si="1464"/>
        <v>9</v>
      </c>
    </row>
    <row r="18721" spans="1:5" x14ac:dyDescent="0.2">
      <c r="A18721" t="str">
        <f t="shared" ca="1" si="1461"/>
        <v>Orthodontics</v>
      </c>
      <c r="B18721" t="str">
        <f t="shared" ca="1" si="1462"/>
        <v>orthodontics</v>
      </c>
      <c r="C18721">
        <f t="shared" si="1460"/>
        <v>1039</v>
      </c>
      <c r="D18721" t="str">
        <f t="shared" ca="1" si="1463"/>
        <v>For eligible dependents to age 19</v>
      </c>
      <c r="E18721">
        <f t="shared" ca="1" si="1464"/>
        <v>17</v>
      </c>
    </row>
    <row r="18722" spans="1:5" x14ac:dyDescent="0.2">
      <c r="A18722" t="str">
        <f t="shared" ca="1" si="1461"/>
        <v>Major</v>
      </c>
      <c r="B18722" t="str">
        <f t="shared" ca="1" si="1462"/>
        <v>major restorative</v>
      </c>
      <c r="C18722">
        <f t="shared" si="1460"/>
        <v>1040</v>
      </c>
      <c r="D18722" t="str">
        <f t="shared" ca="1" si="1463"/>
        <v>Single crowns, inlays, onlays</v>
      </c>
      <c r="E18722">
        <f t="shared" ca="1" si="1464"/>
        <v>14</v>
      </c>
    </row>
    <row r="18723" spans="1:5" x14ac:dyDescent="0.2">
      <c r="A18723" t="str">
        <f t="shared" ca="1" si="1461"/>
        <v>Major</v>
      </c>
      <c r="B18723" t="str">
        <f t="shared" ca="1" si="1462"/>
        <v>major restorative</v>
      </c>
      <c r="C18723">
        <f t="shared" si="1460"/>
        <v>1040</v>
      </c>
      <c r="D18723" t="str">
        <f t="shared" ca="1" si="1463"/>
        <v>Single crowns, inlays, onlays</v>
      </c>
      <c r="E18723">
        <f t="shared" ca="1" si="1464"/>
        <v>14</v>
      </c>
    </row>
    <row r="18724" spans="1:5" x14ac:dyDescent="0.2">
      <c r="A18724" t="str">
        <f t="shared" ca="1" si="1461"/>
        <v>Diagnostics and Preventative</v>
      </c>
      <c r="B18724" t="str">
        <f t="shared" ca="1" si="1462"/>
        <v>Bitewing x-rays</v>
      </c>
      <c r="C18724">
        <f t="shared" si="1460"/>
        <v>1040</v>
      </c>
      <c r="D18724">
        <f t="shared" ca="1" si="1463"/>
        <v>0</v>
      </c>
      <c r="E18724">
        <f t="shared" ca="1" si="1464"/>
        <v>2</v>
      </c>
    </row>
    <row r="18725" spans="1:5" x14ac:dyDescent="0.2">
      <c r="A18725" t="str">
        <f t="shared" ca="1" si="1461"/>
        <v>Diagnostics and Preventative</v>
      </c>
      <c r="B18725" t="str">
        <f t="shared" ca="1" si="1462"/>
        <v>Bitewing x-rays</v>
      </c>
      <c r="C18725">
        <f t="shared" si="1460"/>
        <v>1040</v>
      </c>
      <c r="D18725">
        <f t="shared" ca="1" si="1463"/>
        <v>0</v>
      </c>
      <c r="E18725">
        <f t="shared" ca="1" si="1464"/>
        <v>2</v>
      </c>
    </row>
    <row r="18726" spans="1:5" x14ac:dyDescent="0.2">
      <c r="A18726" t="str">
        <f t="shared" ca="1" si="1461"/>
        <v>Diagnostics and Preventative</v>
      </c>
      <c r="B18726" t="str">
        <f t="shared" ca="1" si="1462"/>
        <v>Fluoride treatments</v>
      </c>
      <c r="C18726">
        <f t="shared" si="1460"/>
        <v>1040</v>
      </c>
      <c r="D18726">
        <f t="shared" ca="1" si="1463"/>
        <v>0</v>
      </c>
      <c r="E18726">
        <f t="shared" ca="1" si="1464"/>
        <v>5</v>
      </c>
    </row>
    <row r="18727" spans="1:5" x14ac:dyDescent="0.2">
      <c r="A18727" t="str">
        <f t="shared" ca="1" si="1461"/>
        <v>Orthodontics</v>
      </c>
      <c r="B18727" t="str">
        <f t="shared" ca="1" si="1462"/>
        <v>orthodontics</v>
      </c>
      <c r="C18727">
        <f t="shared" si="1460"/>
        <v>1040</v>
      </c>
      <c r="D18727" t="str">
        <f t="shared" ca="1" si="1463"/>
        <v>For eligible dependents to age 19</v>
      </c>
      <c r="E18727">
        <f t="shared" ca="1" si="1464"/>
        <v>17</v>
      </c>
    </row>
    <row r="18728" spans="1:5" x14ac:dyDescent="0.2">
      <c r="A18728" t="str">
        <f t="shared" ca="1" si="1461"/>
        <v>Diagnostics and Preventative</v>
      </c>
      <c r="B18728" t="str">
        <f t="shared" ca="1" si="1462"/>
        <v>Sealants</v>
      </c>
      <c r="C18728">
        <f t="shared" ref="C18728:C18791" si="1465">IF(MOD(ROW(C18728)-2,18)&lt;&gt;0,C18727,C18727+1)</f>
        <v>1040</v>
      </c>
      <c r="D18728">
        <f t="shared" ca="1" si="1463"/>
        <v>0</v>
      </c>
      <c r="E18728">
        <f t="shared" ca="1" si="1464"/>
        <v>6</v>
      </c>
    </row>
    <row r="18729" spans="1:5" x14ac:dyDescent="0.2">
      <c r="A18729" t="str">
        <f t="shared" ca="1" si="1461"/>
        <v>Diagnostics and Preventative</v>
      </c>
      <c r="B18729" t="str">
        <f t="shared" ca="1" si="1462"/>
        <v>Sealants</v>
      </c>
      <c r="C18729">
        <f t="shared" si="1465"/>
        <v>1040</v>
      </c>
      <c r="D18729">
        <f t="shared" ca="1" si="1463"/>
        <v>0</v>
      </c>
      <c r="E18729">
        <f t="shared" ca="1" si="1464"/>
        <v>6</v>
      </c>
    </row>
    <row r="18730" spans="1:5" x14ac:dyDescent="0.2">
      <c r="A18730" t="str">
        <f t="shared" ca="1" si="1461"/>
        <v>Other</v>
      </c>
      <c r="B18730" t="str">
        <f t="shared" ca="1" si="1462"/>
        <v>Implants</v>
      </c>
      <c r="C18730">
        <f t="shared" si="1465"/>
        <v>1040</v>
      </c>
      <c r="D18730" t="str">
        <f t="shared" ca="1" si="1463"/>
        <v>Implant dental work</v>
      </c>
      <c r="E18730">
        <f t="shared" ca="1" si="1464"/>
        <v>18</v>
      </c>
    </row>
    <row r="18731" spans="1:5" x14ac:dyDescent="0.2">
      <c r="A18731" t="str">
        <f t="shared" ca="1" si="1461"/>
        <v>Basic</v>
      </c>
      <c r="B18731" t="str">
        <f t="shared" ca="1" si="1462"/>
        <v>non-surgical periodontics</v>
      </c>
      <c r="C18731">
        <f t="shared" si="1465"/>
        <v>1040</v>
      </c>
      <c r="D18731" t="str">
        <f t="shared" ca="1" si="1463"/>
        <v xml:space="preserve">Non-surgical treatment of the gums and supporting structures of the teeth </v>
      </c>
      <c r="E18731">
        <f t="shared" ca="1" si="1464"/>
        <v>12</v>
      </c>
    </row>
    <row r="18732" spans="1:5" x14ac:dyDescent="0.2">
      <c r="A18732" t="str">
        <f t="shared" ca="1" si="1461"/>
        <v>Diagnostics and Preventative</v>
      </c>
      <c r="B18732" t="str">
        <f t="shared" ca="1" si="1462"/>
        <v>Periodic Exams</v>
      </c>
      <c r="C18732">
        <f t="shared" si="1465"/>
        <v>1040</v>
      </c>
      <c r="D18732">
        <f t="shared" ca="1" si="1463"/>
        <v>0</v>
      </c>
      <c r="E18732">
        <f t="shared" ca="1" si="1464"/>
        <v>1</v>
      </c>
    </row>
    <row r="18733" spans="1:5" x14ac:dyDescent="0.2">
      <c r="A18733" t="str">
        <f t="shared" ca="1" si="1461"/>
        <v>Other</v>
      </c>
      <c r="B18733" t="str">
        <f t="shared" ca="1" si="1462"/>
        <v>Implants</v>
      </c>
      <c r="C18733">
        <f t="shared" si="1465"/>
        <v>1040</v>
      </c>
      <c r="D18733" t="str">
        <f t="shared" ca="1" si="1463"/>
        <v>Implant dental work</v>
      </c>
      <c r="E18733">
        <f t="shared" ca="1" si="1464"/>
        <v>18</v>
      </c>
    </row>
    <row r="18734" spans="1:5" x14ac:dyDescent="0.2">
      <c r="A18734" t="str">
        <f t="shared" ca="1" si="1461"/>
        <v>Major</v>
      </c>
      <c r="B18734" t="str">
        <f t="shared" ca="1" si="1462"/>
        <v>major restorative</v>
      </c>
      <c r="C18734">
        <f t="shared" si="1465"/>
        <v>1040</v>
      </c>
      <c r="D18734" t="str">
        <f t="shared" ca="1" si="1463"/>
        <v>Single crowns, inlays, onlays</v>
      </c>
      <c r="E18734">
        <f t="shared" ca="1" si="1464"/>
        <v>14</v>
      </c>
    </row>
    <row r="18735" spans="1:5" x14ac:dyDescent="0.2">
      <c r="A18735" t="str">
        <f t="shared" ca="1" si="1461"/>
        <v>Basic</v>
      </c>
      <c r="B18735" t="str">
        <f t="shared" ca="1" si="1462"/>
        <v>oral surgery</v>
      </c>
      <c r="C18735">
        <f t="shared" si="1465"/>
        <v>1040</v>
      </c>
      <c r="D18735" t="str">
        <f t="shared" ca="1" si="1463"/>
        <v>Extraction and other surgery procedures, incl. pre- and post-operative care</v>
      </c>
      <c r="E18735">
        <f t="shared" ca="1" si="1464"/>
        <v>9</v>
      </c>
    </row>
    <row r="18736" spans="1:5" x14ac:dyDescent="0.2">
      <c r="A18736" t="str">
        <f t="shared" ca="1" si="1461"/>
        <v>Diagnostics and Preventative</v>
      </c>
      <c r="B18736" t="str">
        <f t="shared" ca="1" si="1462"/>
        <v>Bitewing x-rays</v>
      </c>
      <c r="C18736">
        <f t="shared" si="1465"/>
        <v>1040</v>
      </c>
      <c r="D18736">
        <f t="shared" ca="1" si="1463"/>
        <v>0</v>
      </c>
      <c r="E18736">
        <f t="shared" ca="1" si="1464"/>
        <v>2</v>
      </c>
    </row>
    <row r="18737" spans="1:5" x14ac:dyDescent="0.2">
      <c r="A18737" t="str">
        <f t="shared" ca="1" si="1461"/>
        <v>Diagnostics and Preventative</v>
      </c>
      <c r="B18737" t="str">
        <f t="shared" ca="1" si="1462"/>
        <v>Full-mouth x-ray</v>
      </c>
      <c r="C18737">
        <f t="shared" si="1465"/>
        <v>1040</v>
      </c>
      <c r="D18737">
        <f t="shared" ca="1" si="1463"/>
        <v>0</v>
      </c>
      <c r="E18737">
        <f t="shared" ca="1" si="1464"/>
        <v>3</v>
      </c>
    </row>
    <row r="18738" spans="1:5" x14ac:dyDescent="0.2">
      <c r="A18738" t="str">
        <f t="shared" ca="1" si="1461"/>
        <v>Basic</v>
      </c>
      <c r="B18738" t="str">
        <f t="shared" ca="1" si="1462"/>
        <v>oral surgery</v>
      </c>
      <c r="C18738">
        <f t="shared" si="1465"/>
        <v>1040</v>
      </c>
      <c r="D18738" t="str">
        <f t="shared" ca="1" si="1463"/>
        <v>Extraction and other surgery procedures, incl. pre- and post-operative care</v>
      </c>
      <c r="E18738">
        <f t="shared" ca="1" si="1464"/>
        <v>9</v>
      </c>
    </row>
    <row r="18739" spans="1:5" x14ac:dyDescent="0.2">
      <c r="A18739" t="str">
        <f t="shared" ca="1" si="1461"/>
        <v>Diagnostics and Preventative</v>
      </c>
      <c r="B18739" t="str">
        <f t="shared" ca="1" si="1462"/>
        <v>Space Maintainers</v>
      </c>
      <c r="C18739">
        <f t="shared" si="1465"/>
        <v>1040</v>
      </c>
      <c r="D18739">
        <f t="shared" ca="1" si="1463"/>
        <v>0</v>
      </c>
      <c r="E18739">
        <f t="shared" ca="1" si="1464"/>
        <v>7</v>
      </c>
    </row>
    <row r="18740" spans="1:5" x14ac:dyDescent="0.2">
      <c r="A18740" t="str">
        <f t="shared" ca="1" si="1461"/>
        <v>Basic</v>
      </c>
      <c r="B18740" t="str">
        <f t="shared" ca="1" si="1462"/>
        <v>general anesthesia</v>
      </c>
      <c r="C18740">
        <f t="shared" si="1465"/>
        <v>1041</v>
      </c>
      <c r="D18740" t="str">
        <f t="shared" ca="1" si="1463"/>
        <v>Covered when used in conjunction with covered oral surgical procedures</v>
      </c>
      <c r="E18740">
        <f t="shared" ca="1" si="1464"/>
        <v>13</v>
      </c>
    </row>
    <row r="18741" spans="1:5" x14ac:dyDescent="0.2">
      <c r="A18741" t="str">
        <f t="shared" ca="1" si="1461"/>
        <v>Basic</v>
      </c>
      <c r="B18741" t="str">
        <f t="shared" ca="1" si="1462"/>
        <v>oral surgery</v>
      </c>
      <c r="C18741">
        <f t="shared" si="1465"/>
        <v>1041</v>
      </c>
      <c r="D18741" t="str">
        <f t="shared" ca="1" si="1463"/>
        <v>Extraction and other surgery procedures, incl. pre- and post-operative care</v>
      </c>
      <c r="E18741">
        <f t="shared" ca="1" si="1464"/>
        <v>9</v>
      </c>
    </row>
    <row r="18742" spans="1:5" x14ac:dyDescent="0.2">
      <c r="A18742" t="str">
        <f t="shared" ca="1" si="1461"/>
        <v>Basic</v>
      </c>
      <c r="B18742" t="str">
        <f t="shared" ca="1" si="1462"/>
        <v>oral surgery</v>
      </c>
      <c r="C18742">
        <f t="shared" si="1465"/>
        <v>1041</v>
      </c>
      <c r="D18742" t="str">
        <f t="shared" ca="1" si="1463"/>
        <v>Extraction and other surgery procedures, incl. pre- and post-operative care</v>
      </c>
      <c r="E18742">
        <f t="shared" ca="1" si="1464"/>
        <v>9</v>
      </c>
    </row>
    <row r="18743" spans="1:5" x14ac:dyDescent="0.2">
      <c r="A18743" t="str">
        <f t="shared" ca="1" si="1461"/>
        <v>Diagnostics and Preventative</v>
      </c>
      <c r="B18743" t="str">
        <f t="shared" ca="1" si="1462"/>
        <v>Sealants</v>
      </c>
      <c r="C18743">
        <f t="shared" si="1465"/>
        <v>1041</v>
      </c>
      <c r="D18743">
        <f t="shared" ca="1" si="1463"/>
        <v>0</v>
      </c>
      <c r="E18743">
        <f t="shared" ca="1" si="1464"/>
        <v>6</v>
      </c>
    </row>
    <row r="18744" spans="1:5" x14ac:dyDescent="0.2">
      <c r="A18744" t="str">
        <f t="shared" ca="1" si="1461"/>
        <v>Major</v>
      </c>
      <c r="B18744" t="str">
        <f t="shared" ca="1" si="1462"/>
        <v>major restorative</v>
      </c>
      <c r="C18744">
        <f t="shared" si="1465"/>
        <v>1041</v>
      </c>
      <c r="D18744" t="str">
        <f t="shared" ca="1" si="1463"/>
        <v>Single crowns, inlays, onlays</v>
      </c>
      <c r="E18744">
        <f t="shared" ca="1" si="1464"/>
        <v>14</v>
      </c>
    </row>
    <row r="18745" spans="1:5" x14ac:dyDescent="0.2">
      <c r="A18745" t="str">
        <f t="shared" ca="1" si="1461"/>
        <v>Diagnostics and Preventative</v>
      </c>
      <c r="B18745" t="str">
        <f t="shared" ca="1" si="1462"/>
        <v>Periodic Exams</v>
      </c>
      <c r="C18745">
        <f t="shared" si="1465"/>
        <v>1041</v>
      </c>
      <c r="D18745">
        <f t="shared" ca="1" si="1463"/>
        <v>0</v>
      </c>
      <c r="E18745">
        <f t="shared" ca="1" si="1464"/>
        <v>1</v>
      </c>
    </row>
    <row r="18746" spans="1:5" x14ac:dyDescent="0.2">
      <c r="A18746" t="str">
        <f t="shared" ca="1" si="1461"/>
        <v>Basic</v>
      </c>
      <c r="B18746" t="str">
        <f t="shared" ca="1" si="1462"/>
        <v>endodontics</v>
      </c>
      <c r="C18746">
        <f t="shared" si="1465"/>
        <v>1041</v>
      </c>
      <c r="D18746" t="str">
        <f t="shared" ca="1" si="1463"/>
        <v>Root canal, pulpal therapy</v>
      </c>
      <c r="E18746">
        <f t="shared" ca="1" si="1464"/>
        <v>10</v>
      </c>
    </row>
    <row r="18747" spans="1:5" x14ac:dyDescent="0.2">
      <c r="A18747" t="str">
        <f t="shared" ca="1" si="1461"/>
        <v>Diagnostics and Preventative</v>
      </c>
      <c r="B18747" t="str">
        <f t="shared" ca="1" si="1462"/>
        <v>Sealants</v>
      </c>
      <c r="C18747">
        <f t="shared" si="1465"/>
        <v>1041</v>
      </c>
      <c r="D18747">
        <f t="shared" ca="1" si="1463"/>
        <v>0</v>
      </c>
      <c r="E18747">
        <f t="shared" ca="1" si="1464"/>
        <v>6</v>
      </c>
    </row>
    <row r="18748" spans="1:5" x14ac:dyDescent="0.2">
      <c r="A18748" t="str">
        <f t="shared" ca="1" si="1461"/>
        <v>Diagnostics and Preventative</v>
      </c>
      <c r="B18748" t="str">
        <f t="shared" ca="1" si="1462"/>
        <v>Full-mouth x-ray</v>
      </c>
      <c r="C18748">
        <f t="shared" si="1465"/>
        <v>1041</v>
      </c>
      <c r="D18748">
        <f t="shared" ca="1" si="1463"/>
        <v>0</v>
      </c>
      <c r="E18748">
        <f t="shared" ca="1" si="1464"/>
        <v>3</v>
      </c>
    </row>
    <row r="18749" spans="1:5" x14ac:dyDescent="0.2">
      <c r="A18749" t="str">
        <f t="shared" ca="1" si="1461"/>
        <v>Major</v>
      </c>
      <c r="B18749" t="str">
        <f t="shared" ca="1" si="1462"/>
        <v>major restorative</v>
      </c>
      <c r="C18749">
        <f t="shared" si="1465"/>
        <v>1041</v>
      </c>
      <c r="D18749" t="str">
        <f t="shared" ca="1" si="1463"/>
        <v>Single crowns, inlays, onlays</v>
      </c>
      <c r="E18749">
        <f t="shared" ca="1" si="1464"/>
        <v>14</v>
      </c>
    </row>
    <row r="18750" spans="1:5" x14ac:dyDescent="0.2">
      <c r="A18750" t="str">
        <f t="shared" ca="1" si="1461"/>
        <v>Diagnostics and Preventative</v>
      </c>
      <c r="B18750" t="str">
        <f t="shared" ca="1" si="1462"/>
        <v>Periodic Exams</v>
      </c>
      <c r="C18750">
        <f t="shared" si="1465"/>
        <v>1041</v>
      </c>
      <c r="D18750">
        <f t="shared" ca="1" si="1463"/>
        <v>0</v>
      </c>
      <c r="E18750">
        <f t="shared" ca="1" si="1464"/>
        <v>1</v>
      </c>
    </row>
    <row r="18751" spans="1:5" x14ac:dyDescent="0.2">
      <c r="A18751" t="str">
        <f t="shared" ca="1" si="1461"/>
        <v>Diagnostics and Preventative</v>
      </c>
      <c r="B18751" t="str">
        <f t="shared" ca="1" si="1462"/>
        <v>Bitewing x-rays</v>
      </c>
      <c r="C18751">
        <f t="shared" si="1465"/>
        <v>1041</v>
      </c>
      <c r="D18751">
        <f t="shared" ca="1" si="1463"/>
        <v>0</v>
      </c>
      <c r="E18751">
        <f t="shared" ca="1" si="1464"/>
        <v>2</v>
      </c>
    </row>
    <row r="18752" spans="1:5" x14ac:dyDescent="0.2">
      <c r="A18752" t="str">
        <f t="shared" ca="1" si="1461"/>
        <v>Basic</v>
      </c>
      <c r="B18752" t="str">
        <f t="shared" ca="1" si="1462"/>
        <v>endodontics</v>
      </c>
      <c r="C18752">
        <f t="shared" si="1465"/>
        <v>1041</v>
      </c>
      <c r="D18752" t="str">
        <f t="shared" ca="1" si="1463"/>
        <v>Root canal, pulpal therapy</v>
      </c>
      <c r="E18752">
        <f t="shared" ca="1" si="1464"/>
        <v>10</v>
      </c>
    </row>
    <row r="18753" spans="1:5" x14ac:dyDescent="0.2">
      <c r="A18753" t="str">
        <f t="shared" ca="1" si="1461"/>
        <v>Major</v>
      </c>
      <c r="B18753" t="str">
        <f t="shared" ca="1" si="1462"/>
        <v>temporomandibular joint dysfunction</v>
      </c>
      <c r="C18753">
        <f t="shared" si="1465"/>
        <v>1041</v>
      </c>
      <c r="D18753" t="str">
        <f t="shared" ca="1" si="1463"/>
        <v>Services relating to hinging joints of the jaw</v>
      </c>
      <c r="E18753">
        <f t="shared" ca="1" si="1464"/>
        <v>16</v>
      </c>
    </row>
    <row r="18754" spans="1:5" x14ac:dyDescent="0.2">
      <c r="A18754" t="str">
        <f t="shared" ref="A18754:A18817" ca="1" si="1466">INDEX(services,E18754,1)</f>
        <v>Orthodontics</v>
      </c>
      <c r="B18754" t="str">
        <f t="shared" ref="B18754:B18817" ca="1" si="1467">INDEX(services,E18754,2)</f>
        <v>orthodontics</v>
      </c>
      <c r="C18754">
        <f t="shared" si="1465"/>
        <v>1041</v>
      </c>
      <c r="D18754" t="str">
        <f t="shared" ref="D18754:D18817" ca="1" si="1468">INDEX(services,E18754,3)</f>
        <v>For eligible dependents to age 19</v>
      </c>
      <c r="E18754">
        <f t="shared" ref="E18754:E18817" ca="1" si="1469">RANDBETWEEN(1,ROWS(services))</f>
        <v>17</v>
      </c>
    </row>
    <row r="18755" spans="1:5" x14ac:dyDescent="0.2">
      <c r="A18755" t="str">
        <f t="shared" ca="1" si="1466"/>
        <v>Basic</v>
      </c>
      <c r="B18755" t="str">
        <f t="shared" ca="1" si="1467"/>
        <v>general anesthesia</v>
      </c>
      <c r="C18755">
        <f t="shared" si="1465"/>
        <v>1041</v>
      </c>
      <c r="D18755" t="str">
        <f t="shared" ca="1" si="1468"/>
        <v>Covered when used in conjunction with covered oral surgical procedures</v>
      </c>
      <c r="E18755">
        <f t="shared" ca="1" si="1469"/>
        <v>13</v>
      </c>
    </row>
    <row r="18756" spans="1:5" x14ac:dyDescent="0.2">
      <c r="A18756" t="str">
        <f t="shared" ca="1" si="1466"/>
        <v>Diagnostics and Preventative</v>
      </c>
      <c r="B18756" t="str">
        <f t="shared" ca="1" si="1467"/>
        <v>Fluoride treatments</v>
      </c>
      <c r="C18756">
        <f t="shared" si="1465"/>
        <v>1041</v>
      </c>
      <c r="D18756">
        <f t="shared" ca="1" si="1468"/>
        <v>0</v>
      </c>
      <c r="E18756">
        <f t="shared" ca="1" si="1469"/>
        <v>5</v>
      </c>
    </row>
    <row r="18757" spans="1:5" x14ac:dyDescent="0.2">
      <c r="A18757" t="str">
        <f t="shared" ca="1" si="1466"/>
        <v>Basic</v>
      </c>
      <c r="B18757" t="str">
        <f t="shared" ca="1" si="1467"/>
        <v>non-surgical periodontics</v>
      </c>
      <c r="C18757">
        <f t="shared" si="1465"/>
        <v>1041</v>
      </c>
      <c r="D18757" t="str">
        <f t="shared" ca="1" si="1468"/>
        <v xml:space="preserve">Non-surgical treatment of the gums and supporting structures of the teeth </v>
      </c>
      <c r="E18757">
        <f t="shared" ca="1" si="1469"/>
        <v>12</v>
      </c>
    </row>
    <row r="18758" spans="1:5" x14ac:dyDescent="0.2">
      <c r="A18758" t="str">
        <f t="shared" ca="1" si="1466"/>
        <v>Diagnostics and Preventative</v>
      </c>
      <c r="B18758" t="str">
        <f t="shared" ca="1" si="1467"/>
        <v>Space Maintainers</v>
      </c>
      <c r="C18758">
        <f t="shared" si="1465"/>
        <v>1042</v>
      </c>
      <c r="D18758">
        <f t="shared" ca="1" si="1468"/>
        <v>0</v>
      </c>
      <c r="E18758">
        <f t="shared" ca="1" si="1469"/>
        <v>7</v>
      </c>
    </row>
    <row r="18759" spans="1:5" x14ac:dyDescent="0.2">
      <c r="A18759" t="str">
        <f t="shared" ca="1" si="1466"/>
        <v>Diagnostics and Preventative</v>
      </c>
      <c r="B18759" t="str">
        <f t="shared" ca="1" si="1467"/>
        <v>Bitewing x-rays</v>
      </c>
      <c r="C18759">
        <f t="shared" si="1465"/>
        <v>1042</v>
      </c>
      <c r="D18759">
        <f t="shared" ca="1" si="1468"/>
        <v>0</v>
      </c>
      <c r="E18759">
        <f t="shared" ca="1" si="1469"/>
        <v>2</v>
      </c>
    </row>
    <row r="18760" spans="1:5" x14ac:dyDescent="0.2">
      <c r="A18760" t="str">
        <f t="shared" ca="1" si="1466"/>
        <v>Diagnostics and Preventative</v>
      </c>
      <c r="B18760" t="str">
        <f t="shared" ca="1" si="1467"/>
        <v>Prophylaxis</v>
      </c>
      <c r="C18760">
        <f t="shared" si="1465"/>
        <v>1042</v>
      </c>
      <c r="D18760">
        <f t="shared" ca="1" si="1468"/>
        <v>0</v>
      </c>
      <c r="E18760">
        <f t="shared" ca="1" si="1469"/>
        <v>4</v>
      </c>
    </row>
    <row r="18761" spans="1:5" x14ac:dyDescent="0.2">
      <c r="A18761" t="str">
        <f t="shared" ca="1" si="1466"/>
        <v>Diagnostics and Preventative</v>
      </c>
      <c r="B18761" t="str">
        <f t="shared" ca="1" si="1467"/>
        <v>Periodic Exams</v>
      </c>
      <c r="C18761">
        <f t="shared" si="1465"/>
        <v>1042</v>
      </c>
      <c r="D18761">
        <f t="shared" ca="1" si="1468"/>
        <v>0</v>
      </c>
      <c r="E18761">
        <f t="shared" ca="1" si="1469"/>
        <v>1</v>
      </c>
    </row>
    <row r="18762" spans="1:5" x14ac:dyDescent="0.2">
      <c r="A18762" t="str">
        <f t="shared" ca="1" si="1466"/>
        <v>Other</v>
      </c>
      <c r="B18762" t="str">
        <f t="shared" ca="1" si="1467"/>
        <v>Implants</v>
      </c>
      <c r="C18762">
        <f t="shared" si="1465"/>
        <v>1042</v>
      </c>
      <c r="D18762" t="str">
        <f t="shared" ca="1" si="1468"/>
        <v>Implant dental work</v>
      </c>
      <c r="E18762">
        <f t="shared" ca="1" si="1469"/>
        <v>18</v>
      </c>
    </row>
    <row r="18763" spans="1:5" x14ac:dyDescent="0.2">
      <c r="A18763" t="str">
        <f t="shared" ca="1" si="1466"/>
        <v>Basic</v>
      </c>
      <c r="B18763" t="str">
        <f t="shared" ca="1" si="1467"/>
        <v>general anesthesia</v>
      </c>
      <c r="C18763">
        <f t="shared" si="1465"/>
        <v>1042</v>
      </c>
      <c r="D18763" t="str">
        <f t="shared" ca="1" si="1468"/>
        <v>Covered when used in conjunction with covered oral surgical procedures</v>
      </c>
      <c r="E18763">
        <f t="shared" ca="1" si="1469"/>
        <v>13</v>
      </c>
    </row>
    <row r="18764" spans="1:5" x14ac:dyDescent="0.2">
      <c r="A18764" t="str">
        <f t="shared" ca="1" si="1466"/>
        <v>Major</v>
      </c>
      <c r="B18764" t="str">
        <f t="shared" ca="1" si="1467"/>
        <v>temporomandibular joint dysfunction</v>
      </c>
      <c r="C18764">
        <f t="shared" si="1465"/>
        <v>1042</v>
      </c>
      <c r="D18764" t="str">
        <f t="shared" ca="1" si="1468"/>
        <v>Services relating to hinging joints of the jaw</v>
      </c>
      <c r="E18764">
        <f t="shared" ca="1" si="1469"/>
        <v>16</v>
      </c>
    </row>
    <row r="18765" spans="1:5" x14ac:dyDescent="0.2">
      <c r="A18765" t="str">
        <f t="shared" ca="1" si="1466"/>
        <v>Basic</v>
      </c>
      <c r="B18765" t="str">
        <f t="shared" ca="1" si="1467"/>
        <v>surgical periodontics</v>
      </c>
      <c r="C18765">
        <f t="shared" si="1465"/>
        <v>1042</v>
      </c>
      <c r="D18765" t="str">
        <f t="shared" ca="1" si="1468"/>
        <v>Surgical treatment of the gums and supporting structures of the teeth</v>
      </c>
      <c r="E18765">
        <f t="shared" ca="1" si="1469"/>
        <v>11</v>
      </c>
    </row>
    <row r="18766" spans="1:5" x14ac:dyDescent="0.2">
      <c r="A18766" t="str">
        <f t="shared" ca="1" si="1466"/>
        <v>Basic</v>
      </c>
      <c r="B18766" t="str">
        <f t="shared" ca="1" si="1467"/>
        <v>endodontics</v>
      </c>
      <c r="C18766">
        <f t="shared" si="1465"/>
        <v>1042</v>
      </c>
      <c r="D18766" t="str">
        <f t="shared" ca="1" si="1468"/>
        <v>Root canal, pulpal therapy</v>
      </c>
      <c r="E18766">
        <f t="shared" ca="1" si="1469"/>
        <v>10</v>
      </c>
    </row>
    <row r="18767" spans="1:5" x14ac:dyDescent="0.2">
      <c r="A18767" t="str">
        <f t="shared" ca="1" si="1466"/>
        <v>Major</v>
      </c>
      <c r="B18767" t="str">
        <f t="shared" ca="1" si="1467"/>
        <v>major restorative</v>
      </c>
      <c r="C18767">
        <f t="shared" si="1465"/>
        <v>1042</v>
      </c>
      <c r="D18767" t="str">
        <f t="shared" ca="1" si="1468"/>
        <v>Single crowns, inlays, onlays</v>
      </c>
      <c r="E18767">
        <f t="shared" ca="1" si="1469"/>
        <v>14</v>
      </c>
    </row>
    <row r="18768" spans="1:5" x14ac:dyDescent="0.2">
      <c r="A18768" t="str">
        <f t="shared" ca="1" si="1466"/>
        <v>Basic</v>
      </c>
      <c r="B18768" t="str">
        <f t="shared" ca="1" si="1467"/>
        <v>general anesthesia</v>
      </c>
      <c r="C18768">
        <f t="shared" si="1465"/>
        <v>1042</v>
      </c>
      <c r="D18768" t="str">
        <f t="shared" ca="1" si="1468"/>
        <v>Covered when used in conjunction with covered oral surgical procedures</v>
      </c>
      <c r="E18768">
        <f t="shared" ca="1" si="1469"/>
        <v>13</v>
      </c>
    </row>
    <row r="18769" spans="1:5" x14ac:dyDescent="0.2">
      <c r="A18769" t="str">
        <f t="shared" ca="1" si="1466"/>
        <v>Basic</v>
      </c>
      <c r="B18769" t="str">
        <f t="shared" ca="1" si="1467"/>
        <v>surgical periodontics</v>
      </c>
      <c r="C18769">
        <f t="shared" si="1465"/>
        <v>1042</v>
      </c>
      <c r="D18769" t="str">
        <f t="shared" ca="1" si="1468"/>
        <v>Surgical treatment of the gums and supporting structures of the teeth</v>
      </c>
      <c r="E18769">
        <f t="shared" ca="1" si="1469"/>
        <v>11</v>
      </c>
    </row>
    <row r="18770" spans="1:5" x14ac:dyDescent="0.2">
      <c r="A18770" t="str">
        <f t="shared" ca="1" si="1466"/>
        <v>Basic</v>
      </c>
      <c r="B18770" t="str">
        <f t="shared" ca="1" si="1467"/>
        <v>general anesthesia</v>
      </c>
      <c r="C18770">
        <f t="shared" si="1465"/>
        <v>1042</v>
      </c>
      <c r="D18770" t="str">
        <f t="shared" ca="1" si="1468"/>
        <v>Covered when used in conjunction with covered oral surgical procedures</v>
      </c>
      <c r="E18770">
        <f t="shared" ca="1" si="1469"/>
        <v>13</v>
      </c>
    </row>
    <row r="18771" spans="1:5" x14ac:dyDescent="0.2">
      <c r="A18771" t="str">
        <f t="shared" ca="1" si="1466"/>
        <v>Diagnostics and Preventative</v>
      </c>
      <c r="B18771" t="str">
        <f t="shared" ca="1" si="1467"/>
        <v>Periodic Exams</v>
      </c>
      <c r="C18771">
        <f t="shared" si="1465"/>
        <v>1042</v>
      </c>
      <c r="D18771">
        <f t="shared" ca="1" si="1468"/>
        <v>0</v>
      </c>
      <c r="E18771">
        <f t="shared" ca="1" si="1469"/>
        <v>1</v>
      </c>
    </row>
    <row r="18772" spans="1:5" x14ac:dyDescent="0.2">
      <c r="A18772" t="str">
        <f t="shared" ca="1" si="1466"/>
        <v>Diagnostics and Preventative</v>
      </c>
      <c r="B18772" t="str">
        <f t="shared" ca="1" si="1467"/>
        <v>Bitewing x-rays</v>
      </c>
      <c r="C18772">
        <f t="shared" si="1465"/>
        <v>1042</v>
      </c>
      <c r="D18772">
        <f t="shared" ca="1" si="1468"/>
        <v>0</v>
      </c>
      <c r="E18772">
        <f t="shared" ca="1" si="1469"/>
        <v>2</v>
      </c>
    </row>
    <row r="18773" spans="1:5" x14ac:dyDescent="0.2">
      <c r="A18773" t="str">
        <f t="shared" ca="1" si="1466"/>
        <v>Basic</v>
      </c>
      <c r="B18773" t="str">
        <f t="shared" ca="1" si="1467"/>
        <v>endodontics</v>
      </c>
      <c r="C18773">
        <f t="shared" si="1465"/>
        <v>1042</v>
      </c>
      <c r="D18773" t="str">
        <f t="shared" ca="1" si="1468"/>
        <v>Root canal, pulpal therapy</v>
      </c>
      <c r="E18773">
        <f t="shared" ca="1" si="1469"/>
        <v>10</v>
      </c>
    </row>
    <row r="18774" spans="1:5" x14ac:dyDescent="0.2">
      <c r="A18774" t="str">
        <f t="shared" ca="1" si="1466"/>
        <v>Basic</v>
      </c>
      <c r="B18774" t="str">
        <f t="shared" ca="1" si="1467"/>
        <v>non-surgical periodontics</v>
      </c>
      <c r="C18774">
        <f t="shared" si="1465"/>
        <v>1042</v>
      </c>
      <c r="D18774" t="str">
        <f t="shared" ca="1" si="1468"/>
        <v xml:space="preserve">Non-surgical treatment of the gums and supporting structures of the teeth </v>
      </c>
      <c r="E18774">
        <f t="shared" ca="1" si="1469"/>
        <v>12</v>
      </c>
    </row>
    <row r="18775" spans="1:5" x14ac:dyDescent="0.2">
      <c r="A18775" t="str">
        <f t="shared" ca="1" si="1466"/>
        <v>Orthodontics</v>
      </c>
      <c r="B18775" t="str">
        <f t="shared" ca="1" si="1467"/>
        <v>orthodontics</v>
      </c>
      <c r="C18775">
        <f t="shared" si="1465"/>
        <v>1042</v>
      </c>
      <c r="D18775" t="str">
        <f t="shared" ca="1" si="1468"/>
        <v>For eligible dependents to age 19</v>
      </c>
      <c r="E18775">
        <f t="shared" ca="1" si="1469"/>
        <v>17</v>
      </c>
    </row>
    <row r="18776" spans="1:5" x14ac:dyDescent="0.2">
      <c r="A18776" t="str">
        <f t="shared" ca="1" si="1466"/>
        <v>Major</v>
      </c>
      <c r="B18776" t="str">
        <f t="shared" ca="1" si="1467"/>
        <v>major restorative</v>
      </c>
      <c r="C18776">
        <f t="shared" si="1465"/>
        <v>1043</v>
      </c>
      <c r="D18776" t="str">
        <f t="shared" ca="1" si="1468"/>
        <v>Single crowns, inlays, onlays</v>
      </c>
      <c r="E18776">
        <f t="shared" ca="1" si="1469"/>
        <v>14</v>
      </c>
    </row>
    <row r="18777" spans="1:5" x14ac:dyDescent="0.2">
      <c r="A18777" t="str">
        <f t="shared" ca="1" si="1466"/>
        <v>Diagnostics and Preventative</v>
      </c>
      <c r="B18777" t="str">
        <f t="shared" ca="1" si="1467"/>
        <v>Fluoride treatments</v>
      </c>
      <c r="C18777">
        <f t="shared" si="1465"/>
        <v>1043</v>
      </c>
      <c r="D18777">
        <f t="shared" ca="1" si="1468"/>
        <v>0</v>
      </c>
      <c r="E18777">
        <f t="shared" ca="1" si="1469"/>
        <v>5</v>
      </c>
    </row>
    <row r="18778" spans="1:5" x14ac:dyDescent="0.2">
      <c r="A18778" t="str">
        <f t="shared" ca="1" si="1466"/>
        <v>Basic</v>
      </c>
      <c r="B18778" t="str">
        <f t="shared" ca="1" si="1467"/>
        <v>non-surgical periodontics</v>
      </c>
      <c r="C18778">
        <f t="shared" si="1465"/>
        <v>1043</v>
      </c>
      <c r="D18778" t="str">
        <f t="shared" ca="1" si="1468"/>
        <v xml:space="preserve">Non-surgical treatment of the gums and supporting structures of the teeth </v>
      </c>
      <c r="E18778">
        <f t="shared" ca="1" si="1469"/>
        <v>12</v>
      </c>
    </row>
    <row r="18779" spans="1:5" x14ac:dyDescent="0.2">
      <c r="A18779" t="str">
        <f t="shared" ca="1" si="1466"/>
        <v>Diagnostics and Preventative</v>
      </c>
      <c r="B18779" t="str">
        <f t="shared" ca="1" si="1467"/>
        <v>Sealants</v>
      </c>
      <c r="C18779">
        <f t="shared" si="1465"/>
        <v>1043</v>
      </c>
      <c r="D18779">
        <f t="shared" ca="1" si="1468"/>
        <v>0</v>
      </c>
      <c r="E18779">
        <f t="shared" ca="1" si="1469"/>
        <v>6</v>
      </c>
    </row>
    <row r="18780" spans="1:5" x14ac:dyDescent="0.2">
      <c r="A18780" t="str">
        <f t="shared" ca="1" si="1466"/>
        <v>Basic</v>
      </c>
      <c r="B18780" t="str">
        <f t="shared" ca="1" si="1467"/>
        <v>basic restorative</v>
      </c>
      <c r="C18780">
        <f t="shared" si="1465"/>
        <v>1043</v>
      </c>
      <c r="D18780" t="str">
        <f t="shared" ca="1" si="1468"/>
        <v>Fillings (amalgam "silver" and composite "white" non-molar)</v>
      </c>
      <c r="E18780">
        <f t="shared" ca="1" si="1469"/>
        <v>8</v>
      </c>
    </row>
    <row r="18781" spans="1:5" x14ac:dyDescent="0.2">
      <c r="A18781" t="str">
        <f t="shared" ca="1" si="1466"/>
        <v>Orthodontics</v>
      </c>
      <c r="B18781" t="str">
        <f t="shared" ca="1" si="1467"/>
        <v>orthodontics</v>
      </c>
      <c r="C18781">
        <f t="shared" si="1465"/>
        <v>1043</v>
      </c>
      <c r="D18781" t="str">
        <f t="shared" ca="1" si="1468"/>
        <v>For eligible dependents to age 19</v>
      </c>
      <c r="E18781">
        <f t="shared" ca="1" si="1469"/>
        <v>17</v>
      </c>
    </row>
    <row r="18782" spans="1:5" x14ac:dyDescent="0.2">
      <c r="A18782" t="str">
        <f t="shared" ca="1" si="1466"/>
        <v>Diagnostics and Preventative</v>
      </c>
      <c r="B18782" t="str">
        <f t="shared" ca="1" si="1467"/>
        <v>Prophylaxis</v>
      </c>
      <c r="C18782">
        <f t="shared" si="1465"/>
        <v>1043</v>
      </c>
      <c r="D18782">
        <f t="shared" ca="1" si="1468"/>
        <v>0</v>
      </c>
      <c r="E18782">
        <f t="shared" ca="1" si="1469"/>
        <v>4</v>
      </c>
    </row>
    <row r="18783" spans="1:5" x14ac:dyDescent="0.2">
      <c r="A18783" t="str">
        <f t="shared" ca="1" si="1466"/>
        <v>Diagnostics and Preventative</v>
      </c>
      <c r="B18783" t="str">
        <f t="shared" ca="1" si="1467"/>
        <v>Fluoride treatments</v>
      </c>
      <c r="C18783">
        <f t="shared" si="1465"/>
        <v>1043</v>
      </c>
      <c r="D18783">
        <f t="shared" ca="1" si="1468"/>
        <v>0</v>
      </c>
      <c r="E18783">
        <f t="shared" ca="1" si="1469"/>
        <v>5</v>
      </c>
    </row>
    <row r="18784" spans="1:5" x14ac:dyDescent="0.2">
      <c r="A18784" t="str">
        <f t="shared" ca="1" si="1466"/>
        <v>Diagnostics and Preventative</v>
      </c>
      <c r="B18784" t="str">
        <f t="shared" ca="1" si="1467"/>
        <v>Bitewing x-rays</v>
      </c>
      <c r="C18784">
        <f t="shared" si="1465"/>
        <v>1043</v>
      </c>
      <c r="D18784">
        <f t="shared" ca="1" si="1468"/>
        <v>0</v>
      </c>
      <c r="E18784">
        <f t="shared" ca="1" si="1469"/>
        <v>2</v>
      </c>
    </row>
    <row r="18785" spans="1:5" x14ac:dyDescent="0.2">
      <c r="A18785" t="str">
        <f t="shared" ca="1" si="1466"/>
        <v>Basic</v>
      </c>
      <c r="B18785" t="str">
        <f t="shared" ca="1" si="1467"/>
        <v>general anesthesia</v>
      </c>
      <c r="C18785">
        <f t="shared" si="1465"/>
        <v>1043</v>
      </c>
      <c r="D18785" t="str">
        <f t="shared" ca="1" si="1468"/>
        <v>Covered when used in conjunction with covered oral surgical procedures</v>
      </c>
      <c r="E18785">
        <f t="shared" ca="1" si="1469"/>
        <v>13</v>
      </c>
    </row>
    <row r="18786" spans="1:5" x14ac:dyDescent="0.2">
      <c r="A18786" t="str">
        <f t="shared" ca="1" si="1466"/>
        <v>Major</v>
      </c>
      <c r="B18786" t="str">
        <f t="shared" ca="1" si="1467"/>
        <v>prosthodontics</v>
      </c>
      <c r="C18786">
        <f t="shared" si="1465"/>
        <v>1043</v>
      </c>
      <c r="D18786" t="str">
        <f t="shared" ca="1" si="1468"/>
        <v>Procedures for replacement of missing teeth by construction or repair of bridges and partial or complete dentures</v>
      </c>
      <c r="E18786">
        <f t="shared" ca="1" si="1469"/>
        <v>15</v>
      </c>
    </row>
    <row r="18787" spans="1:5" x14ac:dyDescent="0.2">
      <c r="A18787" t="str">
        <f t="shared" ca="1" si="1466"/>
        <v>Diagnostics and Preventative</v>
      </c>
      <c r="B18787" t="str">
        <f t="shared" ca="1" si="1467"/>
        <v>Sealants</v>
      </c>
      <c r="C18787">
        <f t="shared" si="1465"/>
        <v>1043</v>
      </c>
      <c r="D18787">
        <f t="shared" ca="1" si="1468"/>
        <v>0</v>
      </c>
      <c r="E18787">
        <f t="shared" ca="1" si="1469"/>
        <v>6</v>
      </c>
    </row>
    <row r="18788" spans="1:5" x14ac:dyDescent="0.2">
      <c r="A18788" t="str">
        <f t="shared" ca="1" si="1466"/>
        <v>Orthodontics</v>
      </c>
      <c r="B18788" t="str">
        <f t="shared" ca="1" si="1467"/>
        <v>orthodontics</v>
      </c>
      <c r="C18788">
        <f t="shared" si="1465"/>
        <v>1043</v>
      </c>
      <c r="D18788" t="str">
        <f t="shared" ca="1" si="1468"/>
        <v>For eligible dependents to age 19</v>
      </c>
      <c r="E18788">
        <f t="shared" ca="1" si="1469"/>
        <v>17</v>
      </c>
    </row>
    <row r="18789" spans="1:5" x14ac:dyDescent="0.2">
      <c r="A18789" t="str">
        <f t="shared" ca="1" si="1466"/>
        <v>Diagnostics and Preventative</v>
      </c>
      <c r="B18789" t="str">
        <f t="shared" ca="1" si="1467"/>
        <v>Full-mouth x-ray</v>
      </c>
      <c r="C18789">
        <f t="shared" si="1465"/>
        <v>1043</v>
      </c>
      <c r="D18789">
        <f t="shared" ca="1" si="1468"/>
        <v>0</v>
      </c>
      <c r="E18789">
        <f t="shared" ca="1" si="1469"/>
        <v>3</v>
      </c>
    </row>
    <row r="18790" spans="1:5" x14ac:dyDescent="0.2">
      <c r="A18790" t="str">
        <f t="shared" ca="1" si="1466"/>
        <v>Basic</v>
      </c>
      <c r="B18790" t="str">
        <f t="shared" ca="1" si="1467"/>
        <v>basic restorative</v>
      </c>
      <c r="C18790">
        <f t="shared" si="1465"/>
        <v>1043</v>
      </c>
      <c r="D18790" t="str">
        <f t="shared" ca="1" si="1468"/>
        <v>Fillings (amalgam "silver" and composite "white" non-molar)</v>
      </c>
      <c r="E18790">
        <f t="shared" ca="1" si="1469"/>
        <v>8</v>
      </c>
    </row>
    <row r="18791" spans="1:5" x14ac:dyDescent="0.2">
      <c r="A18791" t="str">
        <f t="shared" ca="1" si="1466"/>
        <v>Basic</v>
      </c>
      <c r="B18791" t="str">
        <f t="shared" ca="1" si="1467"/>
        <v>endodontics</v>
      </c>
      <c r="C18791">
        <f t="shared" si="1465"/>
        <v>1043</v>
      </c>
      <c r="D18791" t="str">
        <f t="shared" ca="1" si="1468"/>
        <v>Root canal, pulpal therapy</v>
      </c>
      <c r="E18791">
        <f t="shared" ca="1" si="1469"/>
        <v>10</v>
      </c>
    </row>
    <row r="18792" spans="1:5" x14ac:dyDescent="0.2">
      <c r="A18792" t="str">
        <f t="shared" ca="1" si="1466"/>
        <v>Diagnostics and Preventative</v>
      </c>
      <c r="B18792" t="str">
        <f t="shared" ca="1" si="1467"/>
        <v>Prophylaxis</v>
      </c>
      <c r="C18792">
        <f t="shared" ref="C18792:C18855" si="1470">IF(MOD(ROW(C18792)-2,18)&lt;&gt;0,C18791,C18791+1)</f>
        <v>1043</v>
      </c>
      <c r="D18792">
        <f t="shared" ca="1" si="1468"/>
        <v>0</v>
      </c>
      <c r="E18792">
        <f t="shared" ca="1" si="1469"/>
        <v>4</v>
      </c>
    </row>
    <row r="18793" spans="1:5" x14ac:dyDescent="0.2">
      <c r="A18793" t="str">
        <f t="shared" ca="1" si="1466"/>
        <v>Basic</v>
      </c>
      <c r="B18793" t="str">
        <f t="shared" ca="1" si="1467"/>
        <v>basic restorative</v>
      </c>
      <c r="C18793">
        <f t="shared" si="1470"/>
        <v>1043</v>
      </c>
      <c r="D18793" t="str">
        <f t="shared" ca="1" si="1468"/>
        <v>Fillings (amalgam "silver" and composite "white" non-molar)</v>
      </c>
      <c r="E18793">
        <f t="shared" ca="1" si="1469"/>
        <v>8</v>
      </c>
    </row>
    <row r="18794" spans="1:5" x14ac:dyDescent="0.2">
      <c r="A18794" t="str">
        <f t="shared" ca="1" si="1466"/>
        <v>Diagnostics and Preventative</v>
      </c>
      <c r="B18794" t="str">
        <f t="shared" ca="1" si="1467"/>
        <v>Full-mouth x-ray</v>
      </c>
      <c r="C18794">
        <f t="shared" si="1470"/>
        <v>1044</v>
      </c>
      <c r="D18794">
        <f t="shared" ca="1" si="1468"/>
        <v>0</v>
      </c>
      <c r="E18794">
        <f t="shared" ca="1" si="1469"/>
        <v>3</v>
      </c>
    </row>
    <row r="18795" spans="1:5" x14ac:dyDescent="0.2">
      <c r="A18795" t="str">
        <f t="shared" ca="1" si="1466"/>
        <v>Diagnostics and Preventative</v>
      </c>
      <c r="B18795" t="str">
        <f t="shared" ca="1" si="1467"/>
        <v>Bitewing x-rays</v>
      </c>
      <c r="C18795">
        <f t="shared" si="1470"/>
        <v>1044</v>
      </c>
      <c r="D18795">
        <f t="shared" ca="1" si="1468"/>
        <v>0</v>
      </c>
      <c r="E18795">
        <f t="shared" ca="1" si="1469"/>
        <v>2</v>
      </c>
    </row>
    <row r="18796" spans="1:5" x14ac:dyDescent="0.2">
      <c r="A18796" t="str">
        <f t="shared" ca="1" si="1466"/>
        <v>Diagnostics and Preventative</v>
      </c>
      <c r="B18796" t="str">
        <f t="shared" ca="1" si="1467"/>
        <v>Fluoride treatments</v>
      </c>
      <c r="C18796">
        <f t="shared" si="1470"/>
        <v>1044</v>
      </c>
      <c r="D18796">
        <f t="shared" ca="1" si="1468"/>
        <v>0</v>
      </c>
      <c r="E18796">
        <f t="shared" ca="1" si="1469"/>
        <v>5</v>
      </c>
    </row>
    <row r="18797" spans="1:5" x14ac:dyDescent="0.2">
      <c r="A18797" t="str">
        <f t="shared" ca="1" si="1466"/>
        <v>Diagnostics and Preventative</v>
      </c>
      <c r="B18797" t="str">
        <f t="shared" ca="1" si="1467"/>
        <v>Full-mouth x-ray</v>
      </c>
      <c r="C18797">
        <f t="shared" si="1470"/>
        <v>1044</v>
      </c>
      <c r="D18797">
        <f t="shared" ca="1" si="1468"/>
        <v>0</v>
      </c>
      <c r="E18797">
        <f t="shared" ca="1" si="1469"/>
        <v>3</v>
      </c>
    </row>
    <row r="18798" spans="1:5" x14ac:dyDescent="0.2">
      <c r="A18798" t="str">
        <f t="shared" ca="1" si="1466"/>
        <v>Basic</v>
      </c>
      <c r="B18798" t="str">
        <f t="shared" ca="1" si="1467"/>
        <v>basic restorative</v>
      </c>
      <c r="C18798">
        <f t="shared" si="1470"/>
        <v>1044</v>
      </c>
      <c r="D18798" t="str">
        <f t="shared" ca="1" si="1468"/>
        <v>Fillings (amalgam "silver" and composite "white" non-molar)</v>
      </c>
      <c r="E18798">
        <f t="shared" ca="1" si="1469"/>
        <v>8</v>
      </c>
    </row>
    <row r="18799" spans="1:5" x14ac:dyDescent="0.2">
      <c r="A18799" t="str">
        <f t="shared" ca="1" si="1466"/>
        <v>Basic</v>
      </c>
      <c r="B18799" t="str">
        <f t="shared" ca="1" si="1467"/>
        <v>basic restorative</v>
      </c>
      <c r="C18799">
        <f t="shared" si="1470"/>
        <v>1044</v>
      </c>
      <c r="D18799" t="str">
        <f t="shared" ca="1" si="1468"/>
        <v>Fillings (amalgam "silver" and composite "white" non-molar)</v>
      </c>
      <c r="E18799">
        <f t="shared" ca="1" si="1469"/>
        <v>8</v>
      </c>
    </row>
    <row r="18800" spans="1:5" x14ac:dyDescent="0.2">
      <c r="A18800" t="str">
        <f t="shared" ca="1" si="1466"/>
        <v>Major</v>
      </c>
      <c r="B18800" t="str">
        <f t="shared" ca="1" si="1467"/>
        <v>temporomandibular joint dysfunction</v>
      </c>
      <c r="C18800">
        <f t="shared" si="1470"/>
        <v>1044</v>
      </c>
      <c r="D18800" t="str">
        <f t="shared" ca="1" si="1468"/>
        <v>Services relating to hinging joints of the jaw</v>
      </c>
      <c r="E18800">
        <f t="shared" ca="1" si="1469"/>
        <v>16</v>
      </c>
    </row>
    <row r="18801" spans="1:5" x14ac:dyDescent="0.2">
      <c r="A18801" t="str">
        <f t="shared" ca="1" si="1466"/>
        <v>Basic</v>
      </c>
      <c r="B18801" t="str">
        <f t="shared" ca="1" si="1467"/>
        <v>surgical periodontics</v>
      </c>
      <c r="C18801">
        <f t="shared" si="1470"/>
        <v>1044</v>
      </c>
      <c r="D18801" t="str">
        <f t="shared" ca="1" si="1468"/>
        <v>Surgical treatment of the gums and supporting structures of the teeth</v>
      </c>
      <c r="E18801">
        <f t="shared" ca="1" si="1469"/>
        <v>11</v>
      </c>
    </row>
    <row r="18802" spans="1:5" x14ac:dyDescent="0.2">
      <c r="A18802" t="str">
        <f t="shared" ca="1" si="1466"/>
        <v>Basic</v>
      </c>
      <c r="B18802" t="str">
        <f t="shared" ca="1" si="1467"/>
        <v>non-surgical periodontics</v>
      </c>
      <c r="C18802">
        <f t="shared" si="1470"/>
        <v>1044</v>
      </c>
      <c r="D18802" t="str">
        <f t="shared" ca="1" si="1468"/>
        <v xml:space="preserve">Non-surgical treatment of the gums and supporting structures of the teeth </v>
      </c>
      <c r="E18802">
        <f t="shared" ca="1" si="1469"/>
        <v>12</v>
      </c>
    </row>
    <row r="18803" spans="1:5" x14ac:dyDescent="0.2">
      <c r="A18803" t="str">
        <f t="shared" ca="1" si="1466"/>
        <v>Diagnostics and Preventative</v>
      </c>
      <c r="B18803" t="str">
        <f t="shared" ca="1" si="1467"/>
        <v>Space Maintainers</v>
      </c>
      <c r="C18803">
        <f t="shared" si="1470"/>
        <v>1044</v>
      </c>
      <c r="D18803">
        <f t="shared" ca="1" si="1468"/>
        <v>0</v>
      </c>
      <c r="E18803">
        <f t="shared" ca="1" si="1469"/>
        <v>7</v>
      </c>
    </row>
    <row r="18804" spans="1:5" x14ac:dyDescent="0.2">
      <c r="A18804" t="str">
        <f t="shared" ca="1" si="1466"/>
        <v>Diagnostics and Preventative</v>
      </c>
      <c r="B18804" t="str">
        <f t="shared" ca="1" si="1467"/>
        <v>Full-mouth x-ray</v>
      </c>
      <c r="C18804">
        <f t="shared" si="1470"/>
        <v>1044</v>
      </c>
      <c r="D18804">
        <f t="shared" ca="1" si="1468"/>
        <v>0</v>
      </c>
      <c r="E18804">
        <f t="shared" ca="1" si="1469"/>
        <v>3</v>
      </c>
    </row>
    <row r="18805" spans="1:5" x14ac:dyDescent="0.2">
      <c r="A18805" t="str">
        <f t="shared" ca="1" si="1466"/>
        <v>Orthodontics</v>
      </c>
      <c r="B18805" t="str">
        <f t="shared" ca="1" si="1467"/>
        <v>orthodontics</v>
      </c>
      <c r="C18805">
        <f t="shared" si="1470"/>
        <v>1044</v>
      </c>
      <c r="D18805" t="str">
        <f t="shared" ca="1" si="1468"/>
        <v>For eligible dependents to age 19</v>
      </c>
      <c r="E18805">
        <f t="shared" ca="1" si="1469"/>
        <v>17</v>
      </c>
    </row>
    <row r="18806" spans="1:5" x14ac:dyDescent="0.2">
      <c r="A18806" t="str">
        <f t="shared" ca="1" si="1466"/>
        <v>Diagnostics and Preventative</v>
      </c>
      <c r="B18806" t="str">
        <f t="shared" ca="1" si="1467"/>
        <v>Prophylaxis</v>
      </c>
      <c r="C18806">
        <f t="shared" si="1470"/>
        <v>1044</v>
      </c>
      <c r="D18806">
        <f t="shared" ca="1" si="1468"/>
        <v>0</v>
      </c>
      <c r="E18806">
        <f t="shared" ca="1" si="1469"/>
        <v>4</v>
      </c>
    </row>
    <row r="18807" spans="1:5" x14ac:dyDescent="0.2">
      <c r="A18807" t="str">
        <f t="shared" ca="1" si="1466"/>
        <v>Major</v>
      </c>
      <c r="B18807" t="str">
        <f t="shared" ca="1" si="1467"/>
        <v>prosthodontics</v>
      </c>
      <c r="C18807">
        <f t="shared" si="1470"/>
        <v>1044</v>
      </c>
      <c r="D18807" t="str">
        <f t="shared" ca="1" si="1468"/>
        <v>Procedures for replacement of missing teeth by construction or repair of bridges and partial or complete dentures</v>
      </c>
      <c r="E18807">
        <f t="shared" ca="1" si="1469"/>
        <v>15</v>
      </c>
    </row>
    <row r="18808" spans="1:5" x14ac:dyDescent="0.2">
      <c r="A18808" t="str">
        <f t="shared" ca="1" si="1466"/>
        <v>Major</v>
      </c>
      <c r="B18808" t="str">
        <f t="shared" ca="1" si="1467"/>
        <v>prosthodontics</v>
      </c>
      <c r="C18808">
        <f t="shared" si="1470"/>
        <v>1044</v>
      </c>
      <c r="D18808" t="str">
        <f t="shared" ca="1" si="1468"/>
        <v>Procedures for replacement of missing teeth by construction or repair of bridges and partial or complete dentures</v>
      </c>
      <c r="E18808">
        <f t="shared" ca="1" si="1469"/>
        <v>15</v>
      </c>
    </row>
    <row r="18809" spans="1:5" x14ac:dyDescent="0.2">
      <c r="A18809" t="str">
        <f t="shared" ca="1" si="1466"/>
        <v>Diagnostics and Preventative</v>
      </c>
      <c r="B18809" t="str">
        <f t="shared" ca="1" si="1467"/>
        <v>Space Maintainers</v>
      </c>
      <c r="C18809">
        <f t="shared" si="1470"/>
        <v>1044</v>
      </c>
      <c r="D18809">
        <f t="shared" ca="1" si="1468"/>
        <v>0</v>
      </c>
      <c r="E18809">
        <f t="shared" ca="1" si="1469"/>
        <v>7</v>
      </c>
    </row>
    <row r="18810" spans="1:5" x14ac:dyDescent="0.2">
      <c r="A18810" t="str">
        <f t="shared" ca="1" si="1466"/>
        <v>Diagnostics and Preventative</v>
      </c>
      <c r="B18810" t="str">
        <f t="shared" ca="1" si="1467"/>
        <v>Full-mouth x-ray</v>
      </c>
      <c r="C18810">
        <f t="shared" si="1470"/>
        <v>1044</v>
      </c>
      <c r="D18810">
        <f t="shared" ca="1" si="1468"/>
        <v>0</v>
      </c>
      <c r="E18810">
        <f t="shared" ca="1" si="1469"/>
        <v>3</v>
      </c>
    </row>
    <row r="18811" spans="1:5" x14ac:dyDescent="0.2">
      <c r="A18811" t="str">
        <f t="shared" ca="1" si="1466"/>
        <v>Orthodontics</v>
      </c>
      <c r="B18811" t="str">
        <f t="shared" ca="1" si="1467"/>
        <v>orthodontics</v>
      </c>
      <c r="C18811">
        <f t="shared" si="1470"/>
        <v>1044</v>
      </c>
      <c r="D18811" t="str">
        <f t="shared" ca="1" si="1468"/>
        <v>For eligible dependents to age 19</v>
      </c>
      <c r="E18811">
        <f t="shared" ca="1" si="1469"/>
        <v>17</v>
      </c>
    </row>
    <row r="18812" spans="1:5" x14ac:dyDescent="0.2">
      <c r="A18812" t="str">
        <f t="shared" ca="1" si="1466"/>
        <v>Diagnostics and Preventative</v>
      </c>
      <c r="B18812" t="str">
        <f t="shared" ca="1" si="1467"/>
        <v>Periodic Exams</v>
      </c>
      <c r="C18812">
        <f t="shared" si="1470"/>
        <v>1045</v>
      </c>
      <c r="D18812">
        <f t="shared" ca="1" si="1468"/>
        <v>0</v>
      </c>
      <c r="E18812">
        <f t="shared" ca="1" si="1469"/>
        <v>1</v>
      </c>
    </row>
    <row r="18813" spans="1:5" x14ac:dyDescent="0.2">
      <c r="A18813" t="str">
        <f t="shared" ca="1" si="1466"/>
        <v>Major</v>
      </c>
      <c r="B18813" t="str">
        <f t="shared" ca="1" si="1467"/>
        <v>major restorative</v>
      </c>
      <c r="C18813">
        <f t="shared" si="1470"/>
        <v>1045</v>
      </c>
      <c r="D18813" t="str">
        <f t="shared" ca="1" si="1468"/>
        <v>Single crowns, inlays, onlays</v>
      </c>
      <c r="E18813">
        <f t="shared" ca="1" si="1469"/>
        <v>14</v>
      </c>
    </row>
    <row r="18814" spans="1:5" x14ac:dyDescent="0.2">
      <c r="A18814" t="str">
        <f t="shared" ca="1" si="1466"/>
        <v>Basic</v>
      </c>
      <c r="B18814" t="str">
        <f t="shared" ca="1" si="1467"/>
        <v>general anesthesia</v>
      </c>
      <c r="C18814">
        <f t="shared" si="1470"/>
        <v>1045</v>
      </c>
      <c r="D18814" t="str">
        <f t="shared" ca="1" si="1468"/>
        <v>Covered when used in conjunction with covered oral surgical procedures</v>
      </c>
      <c r="E18814">
        <f t="shared" ca="1" si="1469"/>
        <v>13</v>
      </c>
    </row>
    <row r="18815" spans="1:5" x14ac:dyDescent="0.2">
      <c r="A18815" t="str">
        <f t="shared" ca="1" si="1466"/>
        <v>Orthodontics</v>
      </c>
      <c r="B18815" t="str">
        <f t="shared" ca="1" si="1467"/>
        <v>orthodontics</v>
      </c>
      <c r="C18815">
        <f t="shared" si="1470"/>
        <v>1045</v>
      </c>
      <c r="D18815" t="str">
        <f t="shared" ca="1" si="1468"/>
        <v>For eligible dependents to age 19</v>
      </c>
      <c r="E18815">
        <f t="shared" ca="1" si="1469"/>
        <v>17</v>
      </c>
    </row>
    <row r="18816" spans="1:5" x14ac:dyDescent="0.2">
      <c r="A18816" t="str">
        <f t="shared" ca="1" si="1466"/>
        <v>Basic</v>
      </c>
      <c r="B18816" t="str">
        <f t="shared" ca="1" si="1467"/>
        <v>general anesthesia</v>
      </c>
      <c r="C18816">
        <f t="shared" si="1470"/>
        <v>1045</v>
      </c>
      <c r="D18816" t="str">
        <f t="shared" ca="1" si="1468"/>
        <v>Covered when used in conjunction with covered oral surgical procedures</v>
      </c>
      <c r="E18816">
        <f t="shared" ca="1" si="1469"/>
        <v>13</v>
      </c>
    </row>
    <row r="18817" spans="1:5" x14ac:dyDescent="0.2">
      <c r="A18817" t="str">
        <f t="shared" ca="1" si="1466"/>
        <v>Basic</v>
      </c>
      <c r="B18817" t="str">
        <f t="shared" ca="1" si="1467"/>
        <v>basic restorative</v>
      </c>
      <c r="C18817">
        <f t="shared" si="1470"/>
        <v>1045</v>
      </c>
      <c r="D18817" t="str">
        <f t="shared" ca="1" si="1468"/>
        <v>Fillings (amalgam "silver" and composite "white" non-molar)</v>
      </c>
      <c r="E18817">
        <f t="shared" ca="1" si="1469"/>
        <v>8</v>
      </c>
    </row>
    <row r="18818" spans="1:5" x14ac:dyDescent="0.2">
      <c r="A18818" t="str">
        <f t="shared" ref="A18818:A18881" ca="1" si="1471">INDEX(services,E18818,1)</f>
        <v>Diagnostics and Preventative</v>
      </c>
      <c r="B18818" t="str">
        <f t="shared" ref="B18818:B18881" ca="1" si="1472">INDEX(services,E18818,2)</f>
        <v>Prophylaxis</v>
      </c>
      <c r="C18818">
        <f t="shared" si="1470"/>
        <v>1045</v>
      </c>
      <c r="D18818">
        <f t="shared" ref="D18818:D18881" ca="1" si="1473">INDEX(services,E18818,3)</f>
        <v>0</v>
      </c>
      <c r="E18818">
        <f t="shared" ref="E18818:E18881" ca="1" si="1474">RANDBETWEEN(1,ROWS(services))</f>
        <v>4</v>
      </c>
    </row>
    <row r="18819" spans="1:5" x14ac:dyDescent="0.2">
      <c r="A18819" t="str">
        <f t="shared" ca="1" si="1471"/>
        <v>Basic</v>
      </c>
      <c r="B18819" t="str">
        <f t="shared" ca="1" si="1472"/>
        <v>oral surgery</v>
      </c>
      <c r="C18819">
        <f t="shared" si="1470"/>
        <v>1045</v>
      </c>
      <c r="D18819" t="str">
        <f t="shared" ca="1" si="1473"/>
        <v>Extraction and other surgery procedures, incl. pre- and post-operative care</v>
      </c>
      <c r="E18819">
        <f t="shared" ca="1" si="1474"/>
        <v>9</v>
      </c>
    </row>
    <row r="18820" spans="1:5" x14ac:dyDescent="0.2">
      <c r="A18820" t="str">
        <f t="shared" ca="1" si="1471"/>
        <v>Basic</v>
      </c>
      <c r="B18820" t="str">
        <f t="shared" ca="1" si="1472"/>
        <v>non-surgical periodontics</v>
      </c>
      <c r="C18820">
        <f t="shared" si="1470"/>
        <v>1045</v>
      </c>
      <c r="D18820" t="str">
        <f t="shared" ca="1" si="1473"/>
        <v xml:space="preserve">Non-surgical treatment of the gums and supporting structures of the teeth </v>
      </c>
      <c r="E18820">
        <f t="shared" ca="1" si="1474"/>
        <v>12</v>
      </c>
    </row>
    <row r="18821" spans="1:5" x14ac:dyDescent="0.2">
      <c r="A18821" t="str">
        <f t="shared" ca="1" si="1471"/>
        <v>Basic</v>
      </c>
      <c r="B18821" t="str">
        <f t="shared" ca="1" si="1472"/>
        <v>general anesthesia</v>
      </c>
      <c r="C18821">
        <f t="shared" si="1470"/>
        <v>1045</v>
      </c>
      <c r="D18821" t="str">
        <f t="shared" ca="1" si="1473"/>
        <v>Covered when used in conjunction with covered oral surgical procedures</v>
      </c>
      <c r="E18821">
        <f t="shared" ca="1" si="1474"/>
        <v>13</v>
      </c>
    </row>
    <row r="18822" spans="1:5" x14ac:dyDescent="0.2">
      <c r="A18822" t="str">
        <f t="shared" ca="1" si="1471"/>
        <v>Basic</v>
      </c>
      <c r="B18822" t="str">
        <f t="shared" ca="1" si="1472"/>
        <v>basic restorative</v>
      </c>
      <c r="C18822">
        <f t="shared" si="1470"/>
        <v>1045</v>
      </c>
      <c r="D18822" t="str">
        <f t="shared" ca="1" si="1473"/>
        <v>Fillings (amalgam "silver" and composite "white" non-molar)</v>
      </c>
      <c r="E18822">
        <f t="shared" ca="1" si="1474"/>
        <v>8</v>
      </c>
    </row>
    <row r="18823" spans="1:5" x14ac:dyDescent="0.2">
      <c r="A18823" t="str">
        <f t="shared" ca="1" si="1471"/>
        <v>Orthodontics</v>
      </c>
      <c r="B18823" t="str">
        <f t="shared" ca="1" si="1472"/>
        <v>orthodontics</v>
      </c>
      <c r="C18823">
        <f t="shared" si="1470"/>
        <v>1045</v>
      </c>
      <c r="D18823" t="str">
        <f t="shared" ca="1" si="1473"/>
        <v>For eligible dependents to age 19</v>
      </c>
      <c r="E18823">
        <f t="shared" ca="1" si="1474"/>
        <v>17</v>
      </c>
    </row>
    <row r="18824" spans="1:5" x14ac:dyDescent="0.2">
      <c r="A18824" t="str">
        <f t="shared" ca="1" si="1471"/>
        <v>Other</v>
      </c>
      <c r="B18824" t="str">
        <f t="shared" ca="1" si="1472"/>
        <v>Implants</v>
      </c>
      <c r="C18824">
        <f t="shared" si="1470"/>
        <v>1045</v>
      </c>
      <c r="D18824" t="str">
        <f t="shared" ca="1" si="1473"/>
        <v>Implant dental work</v>
      </c>
      <c r="E18824">
        <f t="shared" ca="1" si="1474"/>
        <v>18</v>
      </c>
    </row>
    <row r="18825" spans="1:5" x14ac:dyDescent="0.2">
      <c r="A18825" t="str">
        <f t="shared" ca="1" si="1471"/>
        <v>Diagnostics and Preventative</v>
      </c>
      <c r="B18825" t="str">
        <f t="shared" ca="1" si="1472"/>
        <v>Sealants</v>
      </c>
      <c r="C18825">
        <f t="shared" si="1470"/>
        <v>1045</v>
      </c>
      <c r="D18825">
        <f t="shared" ca="1" si="1473"/>
        <v>0</v>
      </c>
      <c r="E18825">
        <f t="shared" ca="1" si="1474"/>
        <v>6</v>
      </c>
    </row>
    <row r="18826" spans="1:5" x14ac:dyDescent="0.2">
      <c r="A18826" t="str">
        <f t="shared" ca="1" si="1471"/>
        <v>Diagnostics and Preventative</v>
      </c>
      <c r="B18826" t="str">
        <f t="shared" ca="1" si="1472"/>
        <v>Sealants</v>
      </c>
      <c r="C18826">
        <f t="shared" si="1470"/>
        <v>1045</v>
      </c>
      <c r="D18826">
        <f t="shared" ca="1" si="1473"/>
        <v>0</v>
      </c>
      <c r="E18826">
        <f t="shared" ca="1" si="1474"/>
        <v>6</v>
      </c>
    </row>
    <row r="18827" spans="1:5" x14ac:dyDescent="0.2">
      <c r="A18827" t="str">
        <f t="shared" ca="1" si="1471"/>
        <v>Diagnostics and Preventative</v>
      </c>
      <c r="B18827" t="str">
        <f t="shared" ca="1" si="1472"/>
        <v>Bitewing x-rays</v>
      </c>
      <c r="C18827">
        <f t="shared" si="1470"/>
        <v>1045</v>
      </c>
      <c r="D18827">
        <f t="shared" ca="1" si="1473"/>
        <v>0</v>
      </c>
      <c r="E18827">
        <f t="shared" ca="1" si="1474"/>
        <v>2</v>
      </c>
    </row>
    <row r="18828" spans="1:5" x14ac:dyDescent="0.2">
      <c r="A18828" t="str">
        <f t="shared" ca="1" si="1471"/>
        <v>Diagnostics and Preventative</v>
      </c>
      <c r="B18828" t="str">
        <f t="shared" ca="1" si="1472"/>
        <v>Space Maintainers</v>
      </c>
      <c r="C18828">
        <f t="shared" si="1470"/>
        <v>1045</v>
      </c>
      <c r="D18828">
        <f t="shared" ca="1" si="1473"/>
        <v>0</v>
      </c>
      <c r="E18828">
        <f t="shared" ca="1" si="1474"/>
        <v>7</v>
      </c>
    </row>
    <row r="18829" spans="1:5" x14ac:dyDescent="0.2">
      <c r="A18829" t="str">
        <f t="shared" ca="1" si="1471"/>
        <v>Diagnostics and Preventative</v>
      </c>
      <c r="B18829" t="str">
        <f t="shared" ca="1" si="1472"/>
        <v>Sealants</v>
      </c>
      <c r="C18829">
        <f t="shared" si="1470"/>
        <v>1045</v>
      </c>
      <c r="D18829">
        <f t="shared" ca="1" si="1473"/>
        <v>0</v>
      </c>
      <c r="E18829">
        <f t="shared" ca="1" si="1474"/>
        <v>6</v>
      </c>
    </row>
    <row r="18830" spans="1:5" x14ac:dyDescent="0.2">
      <c r="A18830" t="str">
        <f t="shared" ca="1" si="1471"/>
        <v>Diagnostics and Preventative</v>
      </c>
      <c r="B18830" t="str">
        <f t="shared" ca="1" si="1472"/>
        <v>Space Maintainers</v>
      </c>
      <c r="C18830">
        <f t="shared" si="1470"/>
        <v>1046</v>
      </c>
      <c r="D18830">
        <f t="shared" ca="1" si="1473"/>
        <v>0</v>
      </c>
      <c r="E18830">
        <f t="shared" ca="1" si="1474"/>
        <v>7</v>
      </c>
    </row>
    <row r="18831" spans="1:5" x14ac:dyDescent="0.2">
      <c r="A18831" t="str">
        <f t="shared" ca="1" si="1471"/>
        <v>Basic</v>
      </c>
      <c r="B18831" t="str">
        <f t="shared" ca="1" si="1472"/>
        <v>basic restorative</v>
      </c>
      <c r="C18831">
        <f t="shared" si="1470"/>
        <v>1046</v>
      </c>
      <c r="D18831" t="str">
        <f t="shared" ca="1" si="1473"/>
        <v>Fillings (amalgam "silver" and composite "white" non-molar)</v>
      </c>
      <c r="E18831">
        <f t="shared" ca="1" si="1474"/>
        <v>8</v>
      </c>
    </row>
    <row r="18832" spans="1:5" x14ac:dyDescent="0.2">
      <c r="A18832" t="str">
        <f t="shared" ca="1" si="1471"/>
        <v>Major</v>
      </c>
      <c r="B18832" t="str">
        <f t="shared" ca="1" si="1472"/>
        <v>prosthodontics</v>
      </c>
      <c r="C18832">
        <f t="shared" si="1470"/>
        <v>1046</v>
      </c>
      <c r="D18832" t="str">
        <f t="shared" ca="1" si="1473"/>
        <v>Procedures for replacement of missing teeth by construction or repair of bridges and partial or complete dentures</v>
      </c>
      <c r="E18832">
        <f t="shared" ca="1" si="1474"/>
        <v>15</v>
      </c>
    </row>
    <row r="18833" spans="1:5" x14ac:dyDescent="0.2">
      <c r="A18833" t="str">
        <f t="shared" ca="1" si="1471"/>
        <v>Diagnostics and Preventative</v>
      </c>
      <c r="B18833" t="str">
        <f t="shared" ca="1" si="1472"/>
        <v>Bitewing x-rays</v>
      </c>
      <c r="C18833">
        <f t="shared" si="1470"/>
        <v>1046</v>
      </c>
      <c r="D18833">
        <f t="shared" ca="1" si="1473"/>
        <v>0</v>
      </c>
      <c r="E18833">
        <f t="shared" ca="1" si="1474"/>
        <v>2</v>
      </c>
    </row>
    <row r="18834" spans="1:5" x14ac:dyDescent="0.2">
      <c r="A18834" t="str">
        <f t="shared" ca="1" si="1471"/>
        <v>Other</v>
      </c>
      <c r="B18834" t="str">
        <f t="shared" ca="1" si="1472"/>
        <v>Implants</v>
      </c>
      <c r="C18834">
        <f t="shared" si="1470"/>
        <v>1046</v>
      </c>
      <c r="D18834" t="str">
        <f t="shared" ca="1" si="1473"/>
        <v>Implant dental work</v>
      </c>
      <c r="E18834">
        <f t="shared" ca="1" si="1474"/>
        <v>18</v>
      </c>
    </row>
    <row r="18835" spans="1:5" x14ac:dyDescent="0.2">
      <c r="A18835" t="str">
        <f t="shared" ca="1" si="1471"/>
        <v>Diagnostics and Preventative</v>
      </c>
      <c r="B18835" t="str">
        <f t="shared" ca="1" si="1472"/>
        <v>Prophylaxis</v>
      </c>
      <c r="C18835">
        <f t="shared" si="1470"/>
        <v>1046</v>
      </c>
      <c r="D18835">
        <f t="shared" ca="1" si="1473"/>
        <v>0</v>
      </c>
      <c r="E18835">
        <f t="shared" ca="1" si="1474"/>
        <v>4</v>
      </c>
    </row>
    <row r="18836" spans="1:5" x14ac:dyDescent="0.2">
      <c r="A18836" t="str">
        <f t="shared" ca="1" si="1471"/>
        <v>Basic</v>
      </c>
      <c r="B18836" t="str">
        <f t="shared" ca="1" si="1472"/>
        <v>non-surgical periodontics</v>
      </c>
      <c r="C18836">
        <f t="shared" si="1470"/>
        <v>1046</v>
      </c>
      <c r="D18836" t="str">
        <f t="shared" ca="1" si="1473"/>
        <v xml:space="preserve">Non-surgical treatment of the gums and supporting structures of the teeth </v>
      </c>
      <c r="E18836">
        <f t="shared" ca="1" si="1474"/>
        <v>12</v>
      </c>
    </row>
    <row r="18837" spans="1:5" x14ac:dyDescent="0.2">
      <c r="A18837" t="str">
        <f t="shared" ca="1" si="1471"/>
        <v>Basic</v>
      </c>
      <c r="B18837" t="str">
        <f t="shared" ca="1" si="1472"/>
        <v>general anesthesia</v>
      </c>
      <c r="C18837">
        <f t="shared" si="1470"/>
        <v>1046</v>
      </c>
      <c r="D18837" t="str">
        <f t="shared" ca="1" si="1473"/>
        <v>Covered when used in conjunction with covered oral surgical procedures</v>
      </c>
      <c r="E18837">
        <f t="shared" ca="1" si="1474"/>
        <v>13</v>
      </c>
    </row>
    <row r="18838" spans="1:5" x14ac:dyDescent="0.2">
      <c r="A18838" t="str">
        <f t="shared" ca="1" si="1471"/>
        <v>Basic</v>
      </c>
      <c r="B18838" t="str">
        <f t="shared" ca="1" si="1472"/>
        <v>endodontics</v>
      </c>
      <c r="C18838">
        <f t="shared" si="1470"/>
        <v>1046</v>
      </c>
      <c r="D18838" t="str">
        <f t="shared" ca="1" si="1473"/>
        <v>Root canal, pulpal therapy</v>
      </c>
      <c r="E18838">
        <f t="shared" ca="1" si="1474"/>
        <v>10</v>
      </c>
    </row>
    <row r="18839" spans="1:5" x14ac:dyDescent="0.2">
      <c r="A18839" t="str">
        <f t="shared" ca="1" si="1471"/>
        <v>Basic</v>
      </c>
      <c r="B18839" t="str">
        <f t="shared" ca="1" si="1472"/>
        <v>general anesthesia</v>
      </c>
      <c r="C18839">
        <f t="shared" si="1470"/>
        <v>1046</v>
      </c>
      <c r="D18839" t="str">
        <f t="shared" ca="1" si="1473"/>
        <v>Covered when used in conjunction with covered oral surgical procedures</v>
      </c>
      <c r="E18839">
        <f t="shared" ca="1" si="1474"/>
        <v>13</v>
      </c>
    </row>
    <row r="18840" spans="1:5" x14ac:dyDescent="0.2">
      <c r="A18840" t="str">
        <f t="shared" ca="1" si="1471"/>
        <v>Diagnostics and Preventative</v>
      </c>
      <c r="B18840" t="str">
        <f t="shared" ca="1" si="1472"/>
        <v>Bitewing x-rays</v>
      </c>
      <c r="C18840">
        <f t="shared" si="1470"/>
        <v>1046</v>
      </c>
      <c r="D18840">
        <f t="shared" ca="1" si="1473"/>
        <v>0</v>
      </c>
      <c r="E18840">
        <f t="shared" ca="1" si="1474"/>
        <v>2</v>
      </c>
    </row>
    <row r="18841" spans="1:5" x14ac:dyDescent="0.2">
      <c r="A18841" t="str">
        <f t="shared" ca="1" si="1471"/>
        <v>Basic</v>
      </c>
      <c r="B18841" t="str">
        <f t="shared" ca="1" si="1472"/>
        <v>endodontics</v>
      </c>
      <c r="C18841">
        <f t="shared" si="1470"/>
        <v>1046</v>
      </c>
      <c r="D18841" t="str">
        <f t="shared" ca="1" si="1473"/>
        <v>Root canal, pulpal therapy</v>
      </c>
      <c r="E18841">
        <f t="shared" ca="1" si="1474"/>
        <v>10</v>
      </c>
    </row>
    <row r="18842" spans="1:5" x14ac:dyDescent="0.2">
      <c r="A18842" t="str">
        <f t="shared" ca="1" si="1471"/>
        <v>Diagnostics and Preventative</v>
      </c>
      <c r="B18842" t="str">
        <f t="shared" ca="1" si="1472"/>
        <v>Bitewing x-rays</v>
      </c>
      <c r="C18842">
        <f t="shared" si="1470"/>
        <v>1046</v>
      </c>
      <c r="D18842">
        <f t="shared" ca="1" si="1473"/>
        <v>0</v>
      </c>
      <c r="E18842">
        <f t="shared" ca="1" si="1474"/>
        <v>2</v>
      </c>
    </row>
    <row r="18843" spans="1:5" x14ac:dyDescent="0.2">
      <c r="A18843" t="str">
        <f t="shared" ca="1" si="1471"/>
        <v>Basic</v>
      </c>
      <c r="B18843" t="str">
        <f t="shared" ca="1" si="1472"/>
        <v>surgical periodontics</v>
      </c>
      <c r="C18843">
        <f t="shared" si="1470"/>
        <v>1046</v>
      </c>
      <c r="D18843" t="str">
        <f t="shared" ca="1" si="1473"/>
        <v>Surgical treatment of the gums and supporting structures of the teeth</v>
      </c>
      <c r="E18843">
        <f t="shared" ca="1" si="1474"/>
        <v>11</v>
      </c>
    </row>
    <row r="18844" spans="1:5" x14ac:dyDescent="0.2">
      <c r="A18844" t="str">
        <f t="shared" ca="1" si="1471"/>
        <v>Major</v>
      </c>
      <c r="B18844" t="str">
        <f t="shared" ca="1" si="1472"/>
        <v>prosthodontics</v>
      </c>
      <c r="C18844">
        <f t="shared" si="1470"/>
        <v>1046</v>
      </c>
      <c r="D18844" t="str">
        <f t="shared" ca="1" si="1473"/>
        <v>Procedures for replacement of missing teeth by construction or repair of bridges and partial or complete dentures</v>
      </c>
      <c r="E18844">
        <f t="shared" ca="1" si="1474"/>
        <v>15</v>
      </c>
    </row>
    <row r="18845" spans="1:5" x14ac:dyDescent="0.2">
      <c r="A18845" t="str">
        <f t="shared" ca="1" si="1471"/>
        <v>Basic</v>
      </c>
      <c r="B18845" t="str">
        <f t="shared" ca="1" si="1472"/>
        <v>oral surgery</v>
      </c>
      <c r="C18845">
        <f t="shared" si="1470"/>
        <v>1046</v>
      </c>
      <c r="D18845" t="str">
        <f t="shared" ca="1" si="1473"/>
        <v>Extraction and other surgery procedures, incl. pre- and post-operative care</v>
      </c>
      <c r="E18845">
        <f t="shared" ca="1" si="1474"/>
        <v>9</v>
      </c>
    </row>
    <row r="18846" spans="1:5" x14ac:dyDescent="0.2">
      <c r="A18846" t="str">
        <f t="shared" ca="1" si="1471"/>
        <v>Other</v>
      </c>
      <c r="B18846" t="str">
        <f t="shared" ca="1" si="1472"/>
        <v>Implants</v>
      </c>
      <c r="C18846">
        <f t="shared" si="1470"/>
        <v>1046</v>
      </c>
      <c r="D18846" t="str">
        <f t="shared" ca="1" si="1473"/>
        <v>Implant dental work</v>
      </c>
      <c r="E18846">
        <f t="shared" ca="1" si="1474"/>
        <v>18</v>
      </c>
    </row>
    <row r="18847" spans="1:5" x14ac:dyDescent="0.2">
      <c r="A18847" t="str">
        <f t="shared" ca="1" si="1471"/>
        <v>Basic</v>
      </c>
      <c r="B18847" t="str">
        <f t="shared" ca="1" si="1472"/>
        <v>non-surgical periodontics</v>
      </c>
      <c r="C18847">
        <f t="shared" si="1470"/>
        <v>1046</v>
      </c>
      <c r="D18847" t="str">
        <f t="shared" ca="1" si="1473"/>
        <v xml:space="preserve">Non-surgical treatment of the gums and supporting structures of the teeth </v>
      </c>
      <c r="E18847">
        <f t="shared" ca="1" si="1474"/>
        <v>12</v>
      </c>
    </row>
    <row r="18848" spans="1:5" x14ac:dyDescent="0.2">
      <c r="A18848" t="str">
        <f t="shared" ca="1" si="1471"/>
        <v>Major</v>
      </c>
      <c r="B18848" t="str">
        <f t="shared" ca="1" si="1472"/>
        <v>temporomandibular joint dysfunction</v>
      </c>
      <c r="C18848">
        <f t="shared" si="1470"/>
        <v>1047</v>
      </c>
      <c r="D18848" t="str">
        <f t="shared" ca="1" si="1473"/>
        <v>Services relating to hinging joints of the jaw</v>
      </c>
      <c r="E18848">
        <f t="shared" ca="1" si="1474"/>
        <v>16</v>
      </c>
    </row>
    <row r="18849" spans="1:5" x14ac:dyDescent="0.2">
      <c r="A18849" t="str">
        <f t="shared" ca="1" si="1471"/>
        <v>Basic</v>
      </c>
      <c r="B18849" t="str">
        <f t="shared" ca="1" si="1472"/>
        <v>general anesthesia</v>
      </c>
      <c r="C18849">
        <f t="shared" si="1470"/>
        <v>1047</v>
      </c>
      <c r="D18849" t="str">
        <f t="shared" ca="1" si="1473"/>
        <v>Covered when used in conjunction with covered oral surgical procedures</v>
      </c>
      <c r="E18849">
        <f t="shared" ca="1" si="1474"/>
        <v>13</v>
      </c>
    </row>
    <row r="18850" spans="1:5" x14ac:dyDescent="0.2">
      <c r="A18850" t="str">
        <f t="shared" ca="1" si="1471"/>
        <v>Other</v>
      </c>
      <c r="B18850" t="str">
        <f t="shared" ca="1" si="1472"/>
        <v>Implants</v>
      </c>
      <c r="C18850">
        <f t="shared" si="1470"/>
        <v>1047</v>
      </c>
      <c r="D18850" t="str">
        <f t="shared" ca="1" si="1473"/>
        <v>Implant dental work</v>
      </c>
      <c r="E18850">
        <f t="shared" ca="1" si="1474"/>
        <v>18</v>
      </c>
    </row>
    <row r="18851" spans="1:5" x14ac:dyDescent="0.2">
      <c r="A18851" t="str">
        <f t="shared" ca="1" si="1471"/>
        <v>Diagnostics and Preventative</v>
      </c>
      <c r="B18851" t="str">
        <f t="shared" ca="1" si="1472"/>
        <v>Fluoride treatments</v>
      </c>
      <c r="C18851">
        <f t="shared" si="1470"/>
        <v>1047</v>
      </c>
      <c r="D18851">
        <f t="shared" ca="1" si="1473"/>
        <v>0</v>
      </c>
      <c r="E18851">
        <f t="shared" ca="1" si="1474"/>
        <v>5</v>
      </c>
    </row>
    <row r="18852" spans="1:5" x14ac:dyDescent="0.2">
      <c r="A18852" t="str">
        <f t="shared" ca="1" si="1471"/>
        <v>Basic</v>
      </c>
      <c r="B18852" t="str">
        <f t="shared" ca="1" si="1472"/>
        <v>surgical periodontics</v>
      </c>
      <c r="C18852">
        <f t="shared" si="1470"/>
        <v>1047</v>
      </c>
      <c r="D18852" t="str">
        <f t="shared" ca="1" si="1473"/>
        <v>Surgical treatment of the gums and supporting structures of the teeth</v>
      </c>
      <c r="E18852">
        <f t="shared" ca="1" si="1474"/>
        <v>11</v>
      </c>
    </row>
    <row r="18853" spans="1:5" x14ac:dyDescent="0.2">
      <c r="A18853" t="str">
        <f t="shared" ca="1" si="1471"/>
        <v>Other</v>
      </c>
      <c r="B18853" t="str">
        <f t="shared" ca="1" si="1472"/>
        <v>Implants</v>
      </c>
      <c r="C18853">
        <f t="shared" si="1470"/>
        <v>1047</v>
      </c>
      <c r="D18853" t="str">
        <f t="shared" ca="1" si="1473"/>
        <v>Implant dental work</v>
      </c>
      <c r="E18853">
        <f t="shared" ca="1" si="1474"/>
        <v>18</v>
      </c>
    </row>
    <row r="18854" spans="1:5" x14ac:dyDescent="0.2">
      <c r="A18854" t="str">
        <f t="shared" ca="1" si="1471"/>
        <v>Basic</v>
      </c>
      <c r="B18854" t="str">
        <f t="shared" ca="1" si="1472"/>
        <v>non-surgical periodontics</v>
      </c>
      <c r="C18854">
        <f t="shared" si="1470"/>
        <v>1047</v>
      </c>
      <c r="D18854" t="str">
        <f t="shared" ca="1" si="1473"/>
        <v xml:space="preserve">Non-surgical treatment of the gums and supporting structures of the teeth </v>
      </c>
      <c r="E18854">
        <f t="shared" ca="1" si="1474"/>
        <v>12</v>
      </c>
    </row>
    <row r="18855" spans="1:5" x14ac:dyDescent="0.2">
      <c r="A18855" t="str">
        <f t="shared" ca="1" si="1471"/>
        <v>Basic</v>
      </c>
      <c r="B18855" t="str">
        <f t="shared" ca="1" si="1472"/>
        <v>basic restorative</v>
      </c>
      <c r="C18855">
        <f t="shared" si="1470"/>
        <v>1047</v>
      </c>
      <c r="D18855" t="str">
        <f t="shared" ca="1" si="1473"/>
        <v>Fillings (amalgam "silver" and composite "white" non-molar)</v>
      </c>
      <c r="E18855">
        <f t="shared" ca="1" si="1474"/>
        <v>8</v>
      </c>
    </row>
    <row r="18856" spans="1:5" x14ac:dyDescent="0.2">
      <c r="A18856" t="str">
        <f t="shared" ca="1" si="1471"/>
        <v>Diagnostics and Preventative</v>
      </c>
      <c r="B18856" t="str">
        <f t="shared" ca="1" si="1472"/>
        <v>Full-mouth x-ray</v>
      </c>
      <c r="C18856">
        <f t="shared" ref="C18856:C18919" si="1475">IF(MOD(ROW(C18856)-2,18)&lt;&gt;0,C18855,C18855+1)</f>
        <v>1047</v>
      </c>
      <c r="D18856">
        <f t="shared" ca="1" si="1473"/>
        <v>0</v>
      </c>
      <c r="E18856">
        <f t="shared" ca="1" si="1474"/>
        <v>3</v>
      </c>
    </row>
    <row r="18857" spans="1:5" x14ac:dyDescent="0.2">
      <c r="A18857" t="str">
        <f t="shared" ca="1" si="1471"/>
        <v>Major</v>
      </c>
      <c r="B18857" t="str">
        <f t="shared" ca="1" si="1472"/>
        <v>major restorative</v>
      </c>
      <c r="C18857">
        <f t="shared" si="1475"/>
        <v>1047</v>
      </c>
      <c r="D18857" t="str">
        <f t="shared" ca="1" si="1473"/>
        <v>Single crowns, inlays, onlays</v>
      </c>
      <c r="E18857">
        <f t="shared" ca="1" si="1474"/>
        <v>14</v>
      </c>
    </row>
    <row r="18858" spans="1:5" x14ac:dyDescent="0.2">
      <c r="A18858" t="str">
        <f t="shared" ca="1" si="1471"/>
        <v>Orthodontics</v>
      </c>
      <c r="B18858" t="str">
        <f t="shared" ca="1" si="1472"/>
        <v>orthodontics</v>
      </c>
      <c r="C18858">
        <f t="shared" si="1475"/>
        <v>1047</v>
      </c>
      <c r="D18858" t="str">
        <f t="shared" ca="1" si="1473"/>
        <v>For eligible dependents to age 19</v>
      </c>
      <c r="E18858">
        <f t="shared" ca="1" si="1474"/>
        <v>17</v>
      </c>
    </row>
    <row r="18859" spans="1:5" x14ac:dyDescent="0.2">
      <c r="A18859" t="str">
        <f t="shared" ca="1" si="1471"/>
        <v>Diagnostics and Preventative</v>
      </c>
      <c r="B18859" t="str">
        <f t="shared" ca="1" si="1472"/>
        <v>Sealants</v>
      </c>
      <c r="C18859">
        <f t="shared" si="1475"/>
        <v>1047</v>
      </c>
      <c r="D18859">
        <f t="shared" ca="1" si="1473"/>
        <v>0</v>
      </c>
      <c r="E18859">
        <f t="shared" ca="1" si="1474"/>
        <v>6</v>
      </c>
    </row>
    <row r="18860" spans="1:5" x14ac:dyDescent="0.2">
      <c r="A18860" t="str">
        <f t="shared" ca="1" si="1471"/>
        <v>Basic</v>
      </c>
      <c r="B18860" t="str">
        <f t="shared" ca="1" si="1472"/>
        <v>surgical periodontics</v>
      </c>
      <c r="C18860">
        <f t="shared" si="1475"/>
        <v>1047</v>
      </c>
      <c r="D18860" t="str">
        <f t="shared" ca="1" si="1473"/>
        <v>Surgical treatment of the gums and supporting structures of the teeth</v>
      </c>
      <c r="E18860">
        <f t="shared" ca="1" si="1474"/>
        <v>11</v>
      </c>
    </row>
    <row r="18861" spans="1:5" x14ac:dyDescent="0.2">
      <c r="A18861" t="str">
        <f t="shared" ca="1" si="1471"/>
        <v>Major</v>
      </c>
      <c r="B18861" t="str">
        <f t="shared" ca="1" si="1472"/>
        <v>major restorative</v>
      </c>
      <c r="C18861">
        <f t="shared" si="1475"/>
        <v>1047</v>
      </c>
      <c r="D18861" t="str">
        <f t="shared" ca="1" si="1473"/>
        <v>Single crowns, inlays, onlays</v>
      </c>
      <c r="E18861">
        <f t="shared" ca="1" si="1474"/>
        <v>14</v>
      </c>
    </row>
    <row r="18862" spans="1:5" x14ac:dyDescent="0.2">
      <c r="A18862" t="str">
        <f t="shared" ca="1" si="1471"/>
        <v>Orthodontics</v>
      </c>
      <c r="B18862" t="str">
        <f t="shared" ca="1" si="1472"/>
        <v>orthodontics</v>
      </c>
      <c r="C18862">
        <f t="shared" si="1475"/>
        <v>1047</v>
      </c>
      <c r="D18862" t="str">
        <f t="shared" ca="1" si="1473"/>
        <v>For eligible dependents to age 19</v>
      </c>
      <c r="E18862">
        <f t="shared" ca="1" si="1474"/>
        <v>17</v>
      </c>
    </row>
    <row r="18863" spans="1:5" x14ac:dyDescent="0.2">
      <c r="A18863" t="str">
        <f t="shared" ca="1" si="1471"/>
        <v>Diagnostics and Preventative</v>
      </c>
      <c r="B18863" t="str">
        <f t="shared" ca="1" si="1472"/>
        <v>Bitewing x-rays</v>
      </c>
      <c r="C18863">
        <f t="shared" si="1475"/>
        <v>1047</v>
      </c>
      <c r="D18863">
        <f t="shared" ca="1" si="1473"/>
        <v>0</v>
      </c>
      <c r="E18863">
        <f t="shared" ca="1" si="1474"/>
        <v>2</v>
      </c>
    </row>
    <row r="18864" spans="1:5" x14ac:dyDescent="0.2">
      <c r="A18864" t="str">
        <f t="shared" ca="1" si="1471"/>
        <v>Basic</v>
      </c>
      <c r="B18864" t="str">
        <f t="shared" ca="1" si="1472"/>
        <v>endodontics</v>
      </c>
      <c r="C18864">
        <f t="shared" si="1475"/>
        <v>1047</v>
      </c>
      <c r="D18864" t="str">
        <f t="shared" ca="1" si="1473"/>
        <v>Root canal, pulpal therapy</v>
      </c>
      <c r="E18864">
        <f t="shared" ca="1" si="1474"/>
        <v>10</v>
      </c>
    </row>
    <row r="18865" spans="1:5" x14ac:dyDescent="0.2">
      <c r="A18865" t="str">
        <f t="shared" ca="1" si="1471"/>
        <v>Basic</v>
      </c>
      <c r="B18865" t="str">
        <f t="shared" ca="1" si="1472"/>
        <v>endodontics</v>
      </c>
      <c r="C18865">
        <f t="shared" si="1475"/>
        <v>1047</v>
      </c>
      <c r="D18865" t="str">
        <f t="shared" ca="1" si="1473"/>
        <v>Root canal, pulpal therapy</v>
      </c>
      <c r="E18865">
        <f t="shared" ca="1" si="1474"/>
        <v>10</v>
      </c>
    </row>
    <row r="18866" spans="1:5" x14ac:dyDescent="0.2">
      <c r="A18866" t="str">
        <f t="shared" ca="1" si="1471"/>
        <v>Basic</v>
      </c>
      <c r="B18866" t="str">
        <f t="shared" ca="1" si="1472"/>
        <v>endodontics</v>
      </c>
      <c r="C18866">
        <f t="shared" si="1475"/>
        <v>1048</v>
      </c>
      <c r="D18866" t="str">
        <f t="shared" ca="1" si="1473"/>
        <v>Root canal, pulpal therapy</v>
      </c>
      <c r="E18866">
        <f t="shared" ca="1" si="1474"/>
        <v>10</v>
      </c>
    </row>
    <row r="18867" spans="1:5" x14ac:dyDescent="0.2">
      <c r="A18867" t="str">
        <f t="shared" ca="1" si="1471"/>
        <v>Diagnostics and Preventative</v>
      </c>
      <c r="B18867" t="str">
        <f t="shared" ca="1" si="1472"/>
        <v>Periodic Exams</v>
      </c>
      <c r="C18867">
        <f t="shared" si="1475"/>
        <v>1048</v>
      </c>
      <c r="D18867">
        <f t="shared" ca="1" si="1473"/>
        <v>0</v>
      </c>
      <c r="E18867">
        <f t="shared" ca="1" si="1474"/>
        <v>1</v>
      </c>
    </row>
    <row r="18868" spans="1:5" x14ac:dyDescent="0.2">
      <c r="A18868" t="str">
        <f t="shared" ca="1" si="1471"/>
        <v>Diagnostics and Preventative</v>
      </c>
      <c r="B18868" t="str">
        <f t="shared" ca="1" si="1472"/>
        <v>Periodic Exams</v>
      </c>
      <c r="C18868">
        <f t="shared" si="1475"/>
        <v>1048</v>
      </c>
      <c r="D18868">
        <f t="shared" ca="1" si="1473"/>
        <v>0</v>
      </c>
      <c r="E18868">
        <f t="shared" ca="1" si="1474"/>
        <v>1</v>
      </c>
    </row>
    <row r="18869" spans="1:5" x14ac:dyDescent="0.2">
      <c r="A18869" t="str">
        <f t="shared" ca="1" si="1471"/>
        <v>Diagnostics and Preventative</v>
      </c>
      <c r="B18869" t="str">
        <f t="shared" ca="1" si="1472"/>
        <v>Prophylaxis</v>
      </c>
      <c r="C18869">
        <f t="shared" si="1475"/>
        <v>1048</v>
      </c>
      <c r="D18869">
        <f t="shared" ca="1" si="1473"/>
        <v>0</v>
      </c>
      <c r="E18869">
        <f t="shared" ca="1" si="1474"/>
        <v>4</v>
      </c>
    </row>
    <row r="18870" spans="1:5" x14ac:dyDescent="0.2">
      <c r="A18870" t="str">
        <f t="shared" ca="1" si="1471"/>
        <v>Major</v>
      </c>
      <c r="B18870" t="str">
        <f t="shared" ca="1" si="1472"/>
        <v>temporomandibular joint dysfunction</v>
      </c>
      <c r="C18870">
        <f t="shared" si="1475"/>
        <v>1048</v>
      </c>
      <c r="D18870" t="str">
        <f t="shared" ca="1" si="1473"/>
        <v>Services relating to hinging joints of the jaw</v>
      </c>
      <c r="E18870">
        <f t="shared" ca="1" si="1474"/>
        <v>16</v>
      </c>
    </row>
    <row r="18871" spans="1:5" x14ac:dyDescent="0.2">
      <c r="A18871" t="str">
        <f t="shared" ca="1" si="1471"/>
        <v>Diagnostics and Preventative</v>
      </c>
      <c r="B18871" t="str">
        <f t="shared" ca="1" si="1472"/>
        <v>Space Maintainers</v>
      </c>
      <c r="C18871">
        <f t="shared" si="1475"/>
        <v>1048</v>
      </c>
      <c r="D18871">
        <f t="shared" ca="1" si="1473"/>
        <v>0</v>
      </c>
      <c r="E18871">
        <f t="shared" ca="1" si="1474"/>
        <v>7</v>
      </c>
    </row>
    <row r="18872" spans="1:5" x14ac:dyDescent="0.2">
      <c r="A18872" t="str">
        <f t="shared" ca="1" si="1471"/>
        <v>Orthodontics</v>
      </c>
      <c r="B18872" t="str">
        <f t="shared" ca="1" si="1472"/>
        <v>orthodontics</v>
      </c>
      <c r="C18872">
        <f t="shared" si="1475"/>
        <v>1048</v>
      </c>
      <c r="D18872" t="str">
        <f t="shared" ca="1" si="1473"/>
        <v>For eligible dependents to age 19</v>
      </c>
      <c r="E18872">
        <f t="shared" ca="1" si="1474"/>
        <v>17</v>
      </c>
    </row>
    <row r="18873" spans="1:5" x14ac:dyDescent="0.2">
      <c r="A18873" t="str">
        <f t="shared" ca="1" si="1471"/>
        <v>Basic</v>
      </c>
      <c r="B18873" t="str">
        <f t="shared" ca="1" si="1472"/>
        <v>general anesthesia</v>
      </c>
      <c r="C18873">
        <f t="shared" si="1475"/>
        <v>1048</v>
      </c>
      <c r="D18873" t="str">
        <f t="shared" ca="1" si="1473"/>
        <v>Covered when used in conjunction with covered oral surgical procedures</v>
      </c>
      <c r="E18873">
        <f t="shared" ca="1" si="1474"/>
        <v>13</v>
      </c>
    </row>
    <row r="18874" spans="1:5" x14ac:dyDescent="0.2">
      <c r="A18874" t="str">
        <f t="shared" ca="1" si="1471"/>
        <v>Major</v>
      </c>
      <c r="B18874" t="str">
        <f t="shared" ca="1" si="1472"/>
        <v>temporomandibular joint dysfunction</v>
      </c>
      <c r="C18874">
        <f t="shared" si="1475"/>
        <v>1048</v>
      </c>
      <c r="D18874" t="str">
        <f t="shared" ca="1" si="1473"/>
        <v>Services relating to hinging joints of the jaw</v>
      </c>
      <c r="E18874">
        <f t="shared" ca="1" si="1474"/>
        <v>16</v>
      </c>
    </row>
    <row r="18875" spans="1:5" x14ac:dyDescent="0.2">
      <c r="A18875" t="str">
        <f t="shared" ca="1" si="1471"/>
        <v>Diagnostics and Preventative</v>
      </c>
      <c r="B18875" t="str">
        <f t="shared" ca="1" si="1472"/>
        <v>Periodic Exams</v>
      </c>
      <c r="C18875">
        <f t="shared" si="1475"/>
        <v>1048</v>
      </c>
      <c r="D18875">
        <f t="shared" ca="1" si="1473"/>
        <v>0</v>
      </c>
      <c r="E18875">
        <f t="shared" ca="1" si="1474"/>
        <v>1</v>
      </c>
    </row>
    <row r="18876" spans="1:5" x14ac:dyDescent="0.2">
      <c r="A18876" t="str">
        <f t="shared" ca="1" si="1471"/>
        <v>Major</v>
      </c>
      <c r="B18876" t="str">
        <f t="shared" ca="1" si="1472"/>
        <v>major restorative</v>
      </c>
      <c r="C18876">
        <f t="shared" si="1475"/>
        <v>1048</v>
      </c>
      <c r="D18876" t="str">
        <f t="shared" ca="1" si="1473"/>
        <v>Single crowns, inlays, onlays</v>
      </c>
      <c r="E18876">
        <f t="shared" ca="1" si="1474"/>
        <v>14</v>
      </c>
    </row>
    <row r="18877" spans="1:5" x14ac:dyDescent="0.2">
      <c r="A18877" t="str">
        <f t="shared" ca="1" si="1471"/>
        <v>Basic</v>
      </c>
      <c r="B18877" t="str">
        <f t="shared" ca="1" si="1472"/>
        <v>non-surgical periodontics</v>
      </c>
      <c r="C18877">
        <f t="shared" si="1475"/>
        <v>1048</v>
      </c>
      <c r="D18877" t="str">
        <f t="shared" ca="1" si="1473"/>
        <v xml:space="preserve">Non-surgical treatment of the gums and supporting structures of the teeth </v>
      </c>
      <c r="E18877">
        <f t="shared" ca="1" si="1474"/>
        <v>12</v>
      </c>
    </row>
    <row r="18878" spans="1:5" x14ac:dyDescent="0.2">
      <c r="A18878" t="str">
        <f t="shared" ca="1" si="1471"/>
        <v>Other</v>
      </c>
      <c r="B18878" t="str">
        <f t="shared" ca="1" si="1472"/>
        <v>Implants</v>
      </c>
      <c r="C18878">
        <f t="shared" si="1475"/>
        <v>1048</v>
      </c>
      <c r="D18878" t="str">
        <f t="shared" ca="1" si="1473"/>
        <v>Implant dental work</v>
      </c>
      <c r="E18878">
        <f t="shared" ca="1" si="1474"/>
        <v>18</v>
      </c>
    </row>
    <row r="18879" spans="1:5" x14ac:dyDescent="0.2">
      <c r="A18879" t="str">
        <f t="shared" ca="1" si="1471"/>
        <v>Diagnostics and Preventative</v>
      </c>
      <c r="B18879" t="str">
        <f t="shared" ca="1" si="1472"/>
        <v>Space Maintainers</v>
      </c>
      <c r="C18879">
        <f t="shared" si="1475"/>
        <v>1048</v>
      </c>
      <c r="D18879">
        <f t="shared" ca="1" si="1473"/>
        <v>0</v>
      </c>
      <c r="E18879">
        <f t="shared" ca="1" si="1474"/>
        <v>7</v>
      </c>
    </row>
    <row r="18880" spans="1:5" x14ac:dyDescent="0.2">
      <c r="A18880" t="str">
        <f t="shared" ca="1" si="1471"/>
        <v>Diagnostics and Preventative</v>
      </c>
      <c r="B18880" t="str">
        <f t="shared" ca="1" si="1472"/>
        <v>Fluoride treatments</v>
      </c>
      <c r="C18880">
        <f t="shared" si="1475"/>
        <v>1048</v>
      </c>
      <c r="D18880">
        <f t="shared" ca="1" si="1473"/>
        <v>0</v>
      </c>
      <c r="E18880">
        <f t="shared" ca="1" si="1474"/>
        <v>5</v>
      </c>
    </row>
    <row r="18881" spans="1:5" x14ac:dyDescent="0.2">
      <c r="A18881" t="str">
        <f t="shared" ca="1" si="1471"/>
        <v>Basic</v>
      </c>
      <c r="B18881" t="str">
        <f t="shared" ca="1" si="1472"/>
        <v>surgical periodontics</v>
      </c>
      <c r="C18881">
        <f t="shared" si="1475"/>
        <v>1048</v>
      </c>
      <c r="D18881" t="str">
        <f t="shared" ca="1" si="1473"/>
        <v>Surgical treatment of the gums and supporting structures of the teeth</v>
      </c>
      <c r="E18881">
        <f t="shared" ca="1" si="1474"/>
        <v>11</v>
      </c>
    </row>
    <row r="18882" spans="1:5" x14ac:dyDescent="0.2">
      <c r="A18882" t="str">
        <f t="shared" ref="A18882:A18945" ca="1" si="1476">INDEX(services,E18882,1)</f>
        <v>Diagnostics and Preventative</v>
      </c>
      <c r="B18882" t="str">
        <f t="shared" ref="B18882:B18945" ca="1" si="1477">INDEX(services,E18882,2)</f>
        <v>Periodic Exams</v>
      </c>
      <c r="C18882">
        <f t="shared" si="1475"/>
        <v>1048</v>
      </c>
      <c r="D18882">
        <f t="shared" ref="D18882:D18945" ca="1" si="1478">INDEX(services,E18882,3)</f>
        <v>0</v>
      </c>
      <c r="E18882">
        <f t="shared" ref="E18882:E18945" ca="1" si="1479">RANDBETWEEN(1,ROWS(services))</f>
        <v>1</v>
      </c>
    </row>
    <row r="18883" spans="1:5" x14ac:dyDescent="0.2">
      <c r="A18883" t="str">
        <f t="shared" ca="1" si="1476"/>
        <v>Major</v>
      </c>
      <c r="B18883" t="str">
        <f t="shared" ca="1" si="1477"/>
        <v>prosthodontics</v>
      </c>
      <c r="C18883">
        <f t="shared" si="1475"/>
        <v>1048</v>
      </c>
      <c r="D18883" t="str">
        <f t="shared" ca="1" si="1478"/>
        <v>Procedures for replacement of missing teeth by construction or repair of bridges and partial or complete dentures</v>
      </c>
      <c r="E18883">
        <f t="shared" ca="1" si="1479"/>
        <v>15</v>
      </c>
    </row>
    <row r="18884" spans="1:5" x14ac:dyDescent="0.2">
      <c r="A18884" t="str">
        <f t="shared" ca="1" si="1476"/>
        <v>Orthodontics</v>
      </c>
      <c r="B18884" t="str">
        <f t="shared" ca="1" si="1477"/>
        <v>orthodontics</v>
      </c>
      <c r="C18884">
        <f t="shared" si="1475"/>
        <v>1049</v>
      </c>
      <c r="D18884" t="str">
        <f t="shared" ca="1" si="1478"/>
        <v>For eligible dependents to age 19</v>
      </c>
      <c r="E18884">
        <f t="shared" ca="1" si="1479"/>
        <v>17</v>
      </c>
    </row>
    <row r="18885" spans="1:5" x14ac:dyDescent="0.2">
      <c r="A18885" t="str">
        <f t="shared" ca="1" si="1476"/>
        <v>Orthodontics</v>
      </c>
      <c r="B18885" t="str">
        <f t="shared" ca="1" si="1477"/>
        <v>orthodontics</v>
      </c>
      <c r="C18885">
        <f t="shared" si="1475"/>
        <v>1049</v>
      </c>
      <c r="D18885" t="str">
        <f t="shared" ca="1" si="1478"/>
        <v>For eligible dependents to age 19</v>
      </c>
      <c r="E18885">
        <f t="shared" ca="1" si="1479"/>
        <v>17</v>
      </c>
    </row>
    <row r="18886" spans="1:5" x14ac:dyDescent="0.2">
      <c r="A18886" t="str">
        <f t="shared" ca="1" si="1476"/>
        <v>Major</v>
      </c>
      <c r="B18886" t="str">
        <f t="shared" ca="1" si="1477"/>
        <v>prosthodontics</v>
      </c>
      <c r="C18886">
        <f t="shared" si="1475"/>
        <v>1049</v>
      </c>
      <c r="D18886" t="str">
        <f t="shared" ca="1" si="1478"/>
        <v>Procedures for replacement of missing teeth by construction or repair of bridges and partial or complete dentures</v>
      </c>
      <c r="E18886">
        <f t="shared" ca="1" si="1479"/>
        <v>15</v>
      </c>
    </row>
    <row r="18887" spans="1:5" x14ac:dyDescent="0.2">
      <c r="A18887" t="str">
        <f t="shared" ca="1" si="1476"/>
        <v>Basic</v>
      </c>
      <c r="B18887" t="str">
        <f t="shared" ca="1" si="1477"/>
        <v>general anesthesia</v>
      </c>
      <c r="C18887">
        <f t="shared" si="1475"/>
        <v>1049</v>
      </c>
      <c r="D18887" t="str">
        <f t="shared" ca="1" si="1478"/>
        <v>Covered when used in conjunction with covered oral surgical procedures</v>
      </c>
      <c r="E18887">
        <f t="shared" ca="1" si="1479"/>
        <v>13</v>
      </c>
    </row>
    <row r="18888" spans="1:5" x14ac:dyDescent="0.2">
      <c r="A18888" t="str">
        <f t="shared" ca="1" si="1476"/>
        <v>Basic</v>
      </c>
      <c r="B18888" t="str">
        <f t="shared" ca="1" si="1477"/>
        <v>oral surgery</v>
      </c>
      <c r="C18888">
        <f t="shared" si="1475"/>
        <v>1049</v>
      </c>
      <c r="D18888" t="str">
        <f t="shared" ca="1" si="1478"/>
        <v>Extraction and other surgery procedures, incl. pre- and post-operative care</v>
      </c>
      <c r="E18888">
        <f t="shared" ca="1" si="1479"/>
        <v>9</v>
      </c>
    </row>
    <row r="18889" spans="1:5" x14ac:dyDescent="0.2">
      <c r="A18889" t="str">
        <f t="shared" ca="1" si="1476"/>
        <v>Diagnostics and Preventative</v>
      </c>
      <c r="B18889" t="str">
        <f t="shared" ca="1" si="1477"/>
        <v>Space Maintainers</v>
      </c>
      <c r="C18889">
        <f t="shared" si="1475"/>
        <v>1049</v>
      </c>
      <c r="D18889">
        <f t="shared" ca="1" si="1478"/>
        <v>0</v>
      </c>
      <c r="E18889">
        <f t="shared" ca="1" si="1479"/>
        <v>7</v>
      </c>
    </row>
    <row r="18890" spans="1:5" x14ac:dyDescent="0.2">
      <c r="A18890" t="str">
        <f t="shared" ca="1" si="1476"/>
        <v>Other</v>
      </c>
      <c r="B18890" t="str">
        <f t="shared" ca="1" si="1477"/>
        <v>Implants</v>
      </c>
      <c r="C18890">
        <f t="shared" si="1475"/>
        <v>1049</v>
      </c>
      <c r="D18890" t="str">
        <f t="shared" ca="1" si="1478"/>
        <v>Implant dental work</v>
      </c>
      <c r="E18890">
        <f t="shared" ca="1" si="1479"/>
        <v>18</v>
      </c>
    </row>
    <row r="18891" spans="1:5" x14ac:dyDescent="0.2">
      <c r="A18891" t="str">
        <f t="shared" ca="1" si="1476"/>
        <v>Orthodontics</v>
      </c>
      <c r="B18891" t="str">
        <f t="shared" ca="1" si="1477"/>
        <v>orthodontics</v>
      </c>
      <c r="C18891">
        <f t="shared" si="1475"/>
        <v>1049</v>
      </c>
      <c r="D18891" t="str">
        <f t="shared" ca="1" si="1478"/>
        <v>For eligible dependents to age 19</v>
      </c>
      <c r="E18891">
        <f t="shared" ca="1" si="1479"/>
        <v>17</v>
      </c>
    </row>
    <row r="18892" spans="1:5" x14ac:dyDescent="0.2">
      <c r="A18892" t="str">
        <f t="shared" ca="1" si="1476"/>
        <v>Diagnostics and Preventative</v>
      </c>
      <c r="B18892" t="str">
        <f t="shared" ca="1" si="1477"/>
        <v>Space Maintainers</v>
      </c>
      <c r="C18892">
        <f t="shared" si="1475"/>
        <v>1049</v>
      </c>
      <c r="D18892">
        <f t="shared" ca="1" si="1478"/>
        <v>0</v>
      </c>
      <c r="E18892">
        <f t="shared" ca="1" si="1479"/>
        <v>7</v>
      </c>
    </row>
    <row r="18893" spans="1:5" x14ac:dyDescent="0.2">
      <c r="A18893" t="str">
        <f t="shared" ca="1" si="1476"/>
        <v>Basic</v>
      </c>
      <c r="B18893" t="str">
        <f t="shared" ca="1" si="1477"/>
        <v>surgical periodontics</v>
      </c>
      <c r="C18893">
        <f t="shared" si="1475"/>
        <v>1049</v>
      </c>
      <c r="D18893" t="str">
        <f t="shared" ca="1" si="1478"/>
        <v>Surgical treatment of the gums and supporting structures of the teeth</v>
      </c>
      <c r="E18893">
        <f t="shared" ca="1" si="1479"/>
        <v>11</v>
      </c>
    </row>
    <row r="18894" spans="1:5" x14ac:dyDescent="0.2">
      <c r="A18894" t="str">
        <f t="shared" ca="1" si="1476"/>
        <v>Diagnostics and Preventative</v>
      </c>
      <c r="B18894" t="str">
        <f t="shared" ca="1" si="1477"/>
        <v>Prophylaxis</v>
      </c>
      <c r="C18894">
        <f t="shared" si="1475"/>
        <v>1049</v>
      </c>
      <c r="D18894">
        <f t="shared" ca="1" si="1478"/>
        <v>0</v>
      </c>
      <c r="E18894">
        <f t="shared" ca="1" si="1479"/>
        <v>4</v>
      </c>
    </row>
    <row r="18895" spans="1:5" x14ac:dyDescent="0.2">
      <c r="A18895" t="str">
        <f t="shared" ca="1" si="1476"/>
        <v>Basic</v>
      </c>
      <c r="B18895" t="str">
        <f t="shared" ca="1" si="1477"/>
        <v>basic restorative</v>
      </c>
      <c r="C18895">
        <f t="shared" si="1475"/>
        <v>1049</v>
      </c>
      <c r="D18895" t="str">
        <f t="shared" ca="1" si="1478"/>
        <v>Fillings (amalgam "silver" and composite "white" non-molar)</v>
      </c>
      <c r="E18895">
        <f t="shared" ca="1" si="1479"/>
        <v>8</v>
      </c>
    </row>
    <row r="18896" spans="1:5" x14ac:dyDescent="0.2">
      <c r="A18896" t="str">
        <f t="shared" ca="1" si="1476"/>
        <v>Basic</v>
      </c>
      <c r="B18896" t="str">
        <f t="shared" ca="1" si="1477"/>
        <v>general anesthesia</v>
      </c>
      <c r="C18896">
        <f t="shared" si="1475"/>
        <v>1049</v>
      </c>
      <c r="D18896" t="str">
        <f t="shared" ca="1" si="1478"/>
        <v>Covered when used in conjunction with covered oral surgical procedures</v>
      </c>
      <c r="E18896">
        <f t="shared" ca="1" si="1479"/>
        <v>13</v>
      </c>
    </row>
    <row r="18897" spans="1:5" x14ac:dyDescent="0.2">
      <c r="A18897" t="str">
        <f t="shared" ca="1" si="1476"/>
        <v>Diagnostics and Preventative</v>
      </c>
      <c r="B18897" t="str">
        <f t="shared" ca="1" si="1477"/>
        <v>Space Maintainers</v>
      </c>
      <c r="C18897">
        <f t="shared" si="1475"/>
        <v>1049</v>
      </c>
      <c r="D18897">
        <f t="shared" ca="1" si="1478"/>
        <v>0</v>
      </c>
      <c r="E18897">
        <f t="shared" ca="1" si="1479"/>
        <v>7</v>
      </c>
    </row>
    <row r="18898" spans="1:5" x14ac:dyDescent="0.2">
      <c r="A18898" t="str">
        <f t="shared" ca="1" si="1476"/>
        <v>Diagnostics and Preventative</v>
      </c>
      <c r="B18898" t="str">
        <f t="shared" ca="1" si="1477"/>
        <v>Sealants</v>
      </c>
      <c r="C18898">
        <f t="shared" si="1475"/>
        <v>1049</v>
      </c>
      <c r="D18898">
        <f t="shared" ca="1" si="1478"/>
        <v>0</v>
      </c>
      <c r="E18898">
        <f t="shared" ca="1" si="1479"/>
        <v>6</v>
      </c>
    </row>
    <row r="18899" spans="1:5" x14ac:dyDescent="0.2">
      <c r="A18899" t="str">
        <f t="shared" ca="1" si="1476"/>
        <v>Diagnostics and Preventative</v>
      </c>
      <c r="B18899" t="str">
        <f t="shared" ca="1" si="1477"/>
        <v>Periodic Exams</v>
      </c>
      <c r="C18899">
        <f t="shared" si="1475"/>
        <v>1049</v>
      </c>
      <c r="D18899">
        <f t="shared" ca="1" si="1478"/>
        <v>0</v>
      </c>
      <c r="E18899">
        <f t="shared" ca="1" si="1479"/>
        <v>1</v>
      </c>
    </row>
    <row r="18900" spans="1:5" x14ac:dyDescent="0.2">
      <c r="A18900" t="str">
        <f t="shared" ca="1" si="1476"/>
        <v>Diagnostics and Preventative</v>
      </c>
      <c r="B18900" t="str">
        <f t="shared" ca="1" si="1477"/>
        <v>Periodic Exams</v>
      </c>
      <c r="C18900">
        <f t="shared" si="1475"/>
        <v>1049</v>
      </c>
      <c r="D18900">
        <f t="shared" ca="1" si="1478"/>
        <v>0</v>
      </c>
      <c r="E18900">
        <f t="shared" ca="1" si="1479"/>
        <v>1</v>
      </c>
    </row>
    <row r="18901" spans="1:5" x14ac:dyDescent="0.2">
      <c r="A18901" t="str">
        <f t="shared" ca="1" si="1476"/>
        <v>Diagnostics and Preventative</v>
      </c>
      <c r="B18901" t="str">
        <f t="shared" ca="1" si="1477"/>
        <v>Bitewing x-rays</v>
      </c>
      <c r="C18901">
        <f t="shared" si="1475"/>
        <v>1049</v>
      </c>
      <c r="D18901">
        <f t="shared" ca="1" si="1478"/>
        <v>0</v>
      </c>
      <c r="E18901">
        <f t="shared" ca="1" si="1479"/>
        <v>2</v>
      </c>
    </row>
    <row r="18902" spans="1:5" x14ac:dyDescent="0.2">
      <c r="A18902" t="str">
        <f t="shared" ca="1" si="1476"/>
        <v>Major</v>
      </c>
      <c r="B18902" t="str">
        <f t="shared" ca="1" si="1477"/>
        <v>major restorative</v>
      </c>
      <c r="C18902">
        <f t="shared" si="1475"/>
        <v>1050</v>
      </c>
      <c r="D18902" t="str">
        <f t="shared" ca="1" si="1478"/>
        <v>Single crowns, inlays, onlays</v>
      </c>
      <c r="E18902">
        <f t="shared" ca="1" si="1479"/>
        <v>14</v>
      </c>
    </row>
    <row r="18903" spans="1:5" x14ac:dyDescent="0.2">
      <c r="A18903" t="str">
        <f t="shared" ca="1" si="1476"/>
        <v>Basic</v>
      </c>
      <c r="B18903" t="str">
        <f t="shared" ca="1" si="1477"/>
        <v>endodontics</v>
      </c>
      <c r="C18903">
        <f t="shared" si="1475"/>
        <v>1050</v>
      </c>
      <c r="D18903" t="str">
        <f t="shared" ca="1" si="1478"/>
        <v>Root canal, pulpal therapy</v>
      </c>
      <c r="E18903">
        <f t="shared" ca="1" si="1479"/>
        <v>10</v>
      </c>
    </row>
    <row r="18904" spans="1:5" x14ac:dyDescent="0.2">
      <c r="A18904" t="str">
        <f t="shared" ca="1" si="1476"/>
        <v>Basic</v>
      </c>
      <c r="B18904" t="str">
        <f t="shared" ca="1" si="1477"/>
        <v>general anesthesia</v>
      </c>
      <c r="C18904">
        <f t="shared" si="1475"/>
        <v>1050</v>
      </c>
      <c r="D18904" t="str">
        <f t="shared" ca="1" si="1478"/>
        <v>Covered when used in conjunction with covered oral surgical procedures</v>
      </c>
      <c r="E18904">
        <f t="shared" ca="1" si="1479"/>
        <v>13</v>
      </c>
    </row>
    <row r="18905" spans="1:5" x14ac:dyDescent="0.2">
      <c r="A18905" t="str">
        <f t="shared" ca="1" si="1476"/>
        <v>Diagnostics and Preventative</v>
      </c>
      <c r="B18905" t="str">
        <f t="shared" ca="1" si="1477"/>
        <v>Periodic Exams</v>
      </c>
      <c r="C18905">
        <f t="shared" si="1475"/>
        <v>1050</v>
      </c>
      <c r="D18905">
        <f t="shared" ca="1" si="1478"/>
        <v>0</v>
      </c>
      <c r="E18905">
        <f t="shared" ca="1" si="1479"/>
        <v>1</v>
      </c>
    </row>
    <row r="18906" spans="1:5" x14ac:dyDescent="0.2">
      <c r="A18906" t="str">
        <f t="shared" ca="1" si="1476"/>
        <v>Basic</v>
      </c>
      <c r="B18906" t="str">
        <f t="shared" ca="1" si="1477"/>
        <v>surgical periodontics</v>
      </c>
      <c r="C18906">
        <f t="shared" si="1475"/>
        <v>1050</v>
      </c>
      <c r="D18906" t="str">
        <f t="shared" ca="1" si="1478"/>
        <v>Surgical treatment of the gums and supporting structures of the teeth</v>
      </c>
      <c r="E18906">
        <f t="shared" ca="1" si="1479"/>
        <v>11</v>
      </c>
    </row>
    <row r="18907" spans="1:5" x14ac:dyDescent="0.2">
      <c r="A18907" t="str">
        <f t="shared" ca="1" si="1476"/>
        <v>Major</v>
      </c>
      <c r="B18907" t="str">
        <f t="shared" ca="1" si="1477"/>
        <v>prosthodontics</v>
      </c>
      <c r="C18907">
        <f t="shared" si="1475"/>
        <v>1050</v>
      </c>
      <c r="D18907" t="str">
        <f t="shared" ca="1" si="1478"/>
        <v>Procedures for replacement of missing teeth by construction or repair of bridges and partial or complete dentures</v>
      </c>
      <c r="E18907">
        <f t="shared" ca="1" si="1479"/>
        <v>15</v>
      </c>
    </row>
    <row r="18908" spans="1:5" x14ac:dyDescent="0.2">
      <c r="A18908" t="str">
        <f t="shared" ca="1" si="1476"/>
        <v>Diagnostics and Preventative</v>
      </c>
      <c r="B18908" t="str">
        <f t="shared" ca="1" si="1477"/>
        <v>Periodic Exams</v>
      </c>
      <c r="C18908">
        <f t="shared" si="1475"/>
        <v>1050</v>
      </c>
      <c r="D18908">
        <f t="shared" ca="1" si="1478"/>
        <v>0</v>
      </c>
      <c r="E18908">
        <f t="shared" ca="1" si="1479"/>
        <v>1</v>
      </c>
    </row>
    <row r="18909" spans="1:5" x14ac:dyDescent="0.2">
      <c r="A18909" t="str">
        <f t="shared" ca="1" si="1476"/>
        <v>Major</v>
      </c>
      <c r="B18909" t="str">
        <f t="shared" ca="1" si="1477"/>
        <v>temporomandibular joint dysfunction</v>
      </c>
      <c r="C18909">
        <f t="shared" si="1475"/>
        <v>1050</v>
      </c>
      <c r="D18909" t="str">
        <f t="shared" ca="1" si="1478"/>
        <v>Services relating to hinging joints of the jaw</v>
      </c>
      <c r="E18909">
        <f t="shared" ca="1" si="1479"/>
        <v>16</v>
      </c>
    </row>
    <row r="18910" spans="1:5" x14ac:dyDescent="0.2">
      <c r="A18910" t="str">
        <f t="shared" ca="1" si="1476"/>
        <v>Diagnostics and Preventative</v>
      </c>
      <c r="B18910" t="str">
        <f t="shared" ca="1" si="1477"/>
        <v>Prophylaxis</v>
      </c>
      <c r="C18910">
        <f t="shared" si="1475"/>
        <v>1050</v>
      </c>
      <c r="D18910">
        <f t="shared" ca="1" si="1478"/>
        <v>0</v>
      </c>
      <c r="E18910">
        <f t="shared" ca="1" si="1479"/>
        <v>4</v>
      </c>
    </row>
    <row r="18911" spans="1:5" x14ac:dyDescent="0.2">
      <c r="A18911" t="str">
        <f t="shared" ca="1" si="1476"/>
        <v>Basic</v>
      </c>
      <c r="B18911" t="str">
        <f t="shared" ca="1" si="1477"/>
        <v>endodontics</v>
      </c>
      <c r="C18911">
        <f t="shared" si="1475"/>
        <v>1050</v>
      </c>
      <c r="D18911" t="str">
        <f t="shared" ca="1" si="1478"/>
        <v>Root canal, pulpal therapy</v>
      </c>
      <c r="E18911">
        <f t="shared" ca="1" si="1479"/>
        <v>10</v>
      </c>
    </row>
    <row r="18912" spans="1:5" x14ac:dyDescent="0.2">
      <c r="A18912" t="str">
        <f t="shared" ca="1" si="1476"/>
        <v>Basic</v>
      </c>
      <c r="B18912" t="str">
        <f t="shared" ca="1" si="1477"/>
        <v>endodontics</v>
      </c>
      <c r="C18912">
        <f t="shared" si="1475"/>
        <v>1050</v>
      </c>
      <c r="D18912" t="str">
        <f t="shared" ca="1" si="1478"/>
        <v>Root canal, pulpal therapy</v>
      </c>
      <c r="E18912">
        <f t="shared" ca="1" si="1479"/>
        <v>10</v>
      </c>
    </row>
    <row r="18913" spans="1:5" x14ac:dyDescent="0.2">
      <c r="A18913" t="str">
        <f t="shared" ca="1" si="1476"/>
        <v>Diagnostics and Preventative</v>
      </c>
      <c r="B18913" t="str">
        <f t="shared" ca="1" si="1477"/>
        <v>Prophylaxis</v>
      </c>
      <c r="C18913">
        <f t="shared" si="1475"/>
        <v>1050</v>
      </c>
      <c r="D18913">
        <f t="shared" ca="1" si="1478"/>
        <v>0</v>
      </c>
      <c r="E18913">
        <f t="shared" ca="1" si="1479"/>
        <v>4</v>
      </c>
    </row>
    <row r="18914" spans="1:5" x14ac:dyDescent="0.2">
      <c r="A18914" t="str">
        <f t="shared" ca="1" si="1476"/>
        <v>Orthodontics</v>
      </c>
      <c r="B18914" t="str">
        <f t="shared" ca="1" si="1477"/>
        <v>orthodontics</v>
      </c>
      <c r="C18914">
        <f t="shared" si="1475"/>
        <v>1050</v>
      </c>
      <c r="D18914" t="str">
        <f t="shared" ca="1" si="1478"/>
        <v>For eligible dependents to age 19</v>
      </c>
      <c r="E18914">
        <f t="shared" ca="1" si="1479"/>
        <v>17</v>
      </c>
    </row>
    <row r="18915" spans="1:5" x14ac:dyDescent="0.2">
      <c r="A18915" t="str">
        <f t="shared" ca="1" si="1476"/>
        <v>Basic</v>
      </c>
      <c r="B18915" t="str">
        <f t="shared" ca="1" si="1477"/>
        <v>oral surgery</v>
      </c>
      <c r="C18915">
        <f t="shared" si="1475"/>
        <v>1050</v>
      </c>
      <c r="D18915" t="str">
        <f t="shared" ca="1" si="1478"/>
        <v>Extraction and other surgery procedures, incl. pre- and post-operative care</v>
      </c>
      <c r="E18915">
        <f t="shared" ca="1" si="1479"/>
        <v>9</v>
      </c>
    </row>
    <row r="18916" spans="1:5" x14ac:dyDescent="0.2">
      <c r="A18916" t="str">
        <f t="shared" ca="1" si="1476"/>
        <v>Basic</v>
      </c>
      <c r="B18916" t="str">
        <f t="shared" ca="1" si="1477"/>
        <v>basic restorative</v>
      </c>
      <c r="C18916">
        <f t="shared" si="1475"/>
        <v>1050</v>
      </c>
      <c r="D18916" t="str">
        <f t="shared" ca="1" si="1478"/>
        <v>Fillings (amalgam "silver" and composite "white" non-molar)</v>
      </c>
      <c r="E18916">
        <f t="shared" ca="1" si="1479"/>
        <v>8</v>
      </c>
    </row>
    <row r="18917" spans="1:5" x14ac:dyDescent="0.2">
      <c r="A18917" t="str">
        <f t="shared" ca="1" si="1476"/>
        <v>Basic</v>
      </c>
      <c r="B18917" t="str">
        <f t="shared" ca="1" si="1477"/>
        <v>surgical periodontics</v>
      </c>
      <c r="C18917">
        <f t="shared" si="1475"/>
        <v>1050</v>
      </c>
      <c r="D18917" t="str">
        <f t="shared" ca="1" si="1478"/>
        <v>Surgical treatment of the gums and supporting structures of the teeth</v>
      </c>
      <c r="E18917">
        <f t="shared" ca="1" si="1479"/>
        <v>11</v>
      </c>
    </row>
    <row r="18918" spans="1:5" x14ac:dyDescent="0.2">
      <c r="A18918" t="str">
        <f t="shared" ca="1" si="1476"/>
        <v>Basic</v>
      </c>
      <c r="B18918" t="str">
        <f t="shared" ca="1" si="1477"/>
        <v>general anesthesia</v>
      </c>
      <c r="C18918">
        <f t="shared" si="1475"/>
        <v>1050</v>
      </c>
      <c r="D18918" t="str">
        <f t="shared" ca="1" si="1478"/>
        <v>Covered when used in conjunction with covered oral surgical procedures</v>
      </c>
      <c r="E18918">
        <f t="shared" ca="1" si="1479"/>
        <v>13</v>
      </c>
    </row>
    <row r="18919" spans="1:5" x14ac:dyDescent="0.2">
      <c r="A18919" t="str">
        <f t="shared" ca="1" si="1476"/>
        <v>Diagnostics and Preventative</v>
      </c>
      <c r="B18919" t="str">
        <f t="shared" ca="1" si="1477"/>
        <v>Full-mouth x-ray</v>
      </c>
      <c r="C18919">
        <f t="shared" si="1475"/>
        <v>1050</v>
      </c>
      <c r="D18919">
        <f t="shared" ca="1" si="1478"/>
        <v>0</v>
      </c>
      <c r="E18919">
        <f t="shared" ca="1" si="1479"/>
        <v>3</v>
      </c>
    </row>
    <row r="18920" spans="1:5" x14ac:dyDescent="0.2">
      <c r="A18920" t="str">
        <f t="shared" ca="1" si="1476"/>
        <v>Diagnostics and Preventative</v>
      </c>
      <c r="B18920" t="str">
        <f t="shared" ca="1" si="1477"/>
        <v>Space Maintainers</v>
      </c>
      <c r="C18920">
        <f t="shared" ref="C18920:C18983" si="1480">IF(MOD(ROW(C18920)-2,18)&lt;&gt;0,C18919,C18919+1)</f>
        <v>1051</v>
      </c>
      <c r="D18920">
        <f t="shared" ca="1" si="1478"/>
        <v>0</v>
      </c>
      <c r="E18920">
        <f t="shared" ca="1" si="1479"/>
        <v>7</v>
      </c>
    </row>
    <row r="18921" spans="1:5" x14ac:dyDescent="0.2">
      <c r="A18921" t="str">
        <f t="shared" ca="1" si="1476"/>
        <v>Basic</v>
      </c>
      <c r="B18921" t="str">
        <f t="shared" ca="1" si="1477"/>
        <v>surgical periodontics</v>
      </c>
      <c r="C18921">
        <f t="shared" si="1480"/>
        <v>1051</v>
      </c>
      <c r="D18921" t="str">
        <f t="shared" ca="1" si="1478"/>
        <v>Surgical treatment of the gums and supporting structures of the teeth</v>
      </c>
      <c r="E18921">
        <f t="shared" ca="1" si="1479"/>
        <v>11</v>
      </c>
    </row>
    <row r="18922" spans="1:5" x14ac:dyDescent="0.2">
      <c r="A18922" t="str">
        <f t="shared" ca="1" si="1476"/>
        <v>Basic</v>
      </c>
      <c r="B18922" t="str">
        <f t="shared" ca="1" si="1477"/>
        <v>endodontics</v>
      </c>
      <c r="C18922">
        <f t="shared" si="1480"/>
        <v>1051</v>
      </c>
      <c r="D18922" t="str">
        <f t="shared" ca="1" si="1478"/>
        <v>Root canal, pulpal therapy</v>
      </c>
      <c r="E18922">
        <f t="shared" ca="1" si="1479"/>
        <v>10</v>
      </c>
    </row>
    <row r="18923" spans="1:5" x14ac:dyDescent="0.2">
      <c r="A18923" t="str">
        <f t="shared" ca="1" si="1476"/>
        <v>Basic</v>
      </c>
      <c r="B18923" t="str">
        <f t="shared" ca="1" si="1477"/>
        <v>general anesthesia</v>
      </c>
      <c r="C18923">
        <f t="shared" si="1480"/>
        <v>1051</v>
      </c>
      <c r="D18923" t="str">
        <f t="shared" ca="1" si="1478"/>
        <v>Covered when used in conjunction with covered oral surgical procedures</v>
      </c>
      <c r="E18923">
        <f t="shared" ca="1" si="1479"/>
        <v>13</v>
      </c>
    </row>
    <row r="18924" spans="1:5" x14ac:dyDescent="0.2">
      <c r="A18924" t="str">
        <f t="shared" ca="1" si="1476"/>
        <v>Other</v>
      </c>
      <c r="B18924" t="str">
        <f t="shared" ca="1" si="1477"/>
        <v>Implants</v>
      </c>
      <c r="C18924">
        <f t="shared" si="1480"/>
        <v>1051</v>
      </c>
      <c r="D18924" t="str">
        <f t="shared" ca="1" si="1478"/>
        <v>Implant dental work</v>
      </c>
      <c r="E18924">
        <f t="shared" ca="1" si="1479"/>
        <v>18</v>
      </c>
    </row>
    <row r="18925" spans="1:5" x14ac:dyDescent="0.2">
      <c r="A18925" t="str">
        <f t="shared" ca="1" si="1476"/>
        <v>Diagnostics and Preventative</v>
      </c>
      <c r="B18925" t="str">
        <f t="shared" ca="1" si="1477"/>
        <v>Prophylaxis</v>
      </c>
      <c r="C18925">
        <f t="shared" si="1480"/>
        <v>1051</v>
      </c>
      <c r="D18925">
        <f t="shared" ca="1" si="1478"/>
        <v>0</v>
      </c>
      <c r="E18925">
        <f t="shared" ca="1" si="1479"/>
        <v>4</v>
      </c>
    </row>
    <row r="18926" spans="1:5" x14ac:dyDescent="0.2">
      <c r="A18926" t="str">
        <f t="shared" ca="1" si="1476"/>
        <v>Diagnostics and Preventative</v>
      </c>
      <c r="B18926" t="str">
        <f t="shared" ca="1" si="1477"/>
        <v>Sealants</v>
      </c>
      <c r="C18926">
        <f t="shared" si="1480"/>
        <v>1051</v>
      </c>
      <c r="D18926">
        <f t="shared" ca="1" si="1478"/>
        <v>0</v>
      </c>
      <c r="E18926">
        <f t="shared" ca="1" si="1479"/>
        <v>6</v>
      </c>
    </row>
    <row r="18927" spans="1:5" x14ac:dyDescent="0.2">
      <c r="A18927" t="str">
        <f t="shared" ca="1" si="1476"/>
        <v>Basic</v>
      </c>
      <c r="B18927" t="str">
        <f t="shared" ca="1" si="1477"/>
        <v>general anesthesia</v>
      </c>
      <c r="C18927">
        <f t="shared" si="1480"/>
        <v>1051</v>
      </c>
      <c r="D18927" t="str">
        <f t="shared" ca="1" si="1478"/>
        <v>Covered when used in conjunction with covered oral surgical procedures</v>
      </c>
      <c r="E18927">
        <f t="shared" ca="1" si="1479"/>
        <v>13</v>
      </c>
    </row>
    <row r="18928" spans="1:5" x14ac:dyDescent="0.2">
      <c r="A18928" t="str">
        <f t="shared" ca="1" si="1476"/>
        <v>Basic</v>
      </c>
      <c r="B18928" t="str">
        <f t="shared" ca="1" si="1477"/>
        <v>basic restorative</v>
      </c>
      <c r="C18928">
        <f t="shared" si="1480"/>
        <v>1051</v>
      </c>
      <c r="D18928" t="str">
        <f t="shared" ca="1" si="1478"/>
        <v>Fillings (amalgam "silver" and composite "white" non-molar)</v>
      </c>
      <c r="E18928">
        <f t="shared" ca="1" si="1479"/>
        <v>8</v>
      </c>
    </row>
    <row r="18929" spans="1:5" x14ac:dyDescent="0.2">
      <c r="A18929" t="str">
        <f t="shared" ca="1" si="1476"/>
        <v>Diagnostics and Preventative</v>
      </c>
      <c r="B18929" t="str">
        <f t="shared" ca="1" si="1477"/>
        <v>Space Maintainers</v>
      </c>
      <c r="C18929">
        <f t="shared" si="1480"/>
        <v>1051</v>
      </c>
      <c r="D18929">
        <f t="shared" ca="1" si="1478"/>
        <v>0</v>
      </c>
      <c r="E18929">
        <f t="shared" ca="1" si="1479"/>
        <v>7</v>
      </c>
    </row>
    <row r="18930" spans="1:5" x14ac:dyDescent="0.2">
      <c r="A18930" t="str">
        <f t="shared" ca="1" si="1476"/>
        <v>Major</v>
      </c>
      <c r="B18930" t="str">
        <f t="shared" ca="1" si="1477"/>
        <v>major restorative</v>
      </c>
      <c r="C18930">
        <f t="shared" si="1480"/>
        <v>1051</v>
      </c>
      <c r="D18930" t="str">
        <f t="shared" ca="1" si="1478"/>
        <v>Single crowns, inlays, onlays</v>
      </c>
      <c r="E18930">
        <f t="shared" ca="1" si="1479"/>
        <v>14</v>
      </c>
    </row>
    <row r="18931" spans="1:5" x14ac:dyDescent="0.2">
      <c r="A18931" t="str">
        <f t="shared" ca="1" si="1476"/>
        <v>Basic</v>
      </c>
      <c r="B18931" t="str">
        <f t="shared" ca="1" si="1477"/>
        <v>basic restorative</v>
      </c>
      <c r="C18931">
        <f t="shared" si="1480"/>
        <v>1051</v>
      </c>
      <c r="D18931" t="str">
        <f t="shared" ca="1" si="1478"/>
        <v>Fillings (amalgam "silver" and composite "white" non-molar)</v>
      </c>
      <c r="E18931">
        <f t="shared" ca="1" si="1479"/>
        <v>8</v>
      </c>
    </row>
    <row r="18932" spans="1:5" x14ac:dyDescent="0.2">
      <c r="A18932" t="str">
        <f t="shared" ca="1" si="1476"/>
        <v>Basic</v>
      </c>
      <c r="B18932" t="str">
        <f t="shared" ca="1" si="1477"/>
        <v>basic restorative</v>
      </c>
      <c r="C18932">
        <f t="shared" si="1480"/>
        <v>1051</v>
      </c>
      <c r="D18932" t="str">
        <f t="shared" ca="1" si="1478"/>
        <v>Fillings (amalgam "silver" and composite "white" non-molar)</v>
      </c>
      <c r="E18932">
        <f t="shared" ca="1" si="1479"/>
        <v>8</v>
      </c>
    </row>
    <row r="18933" spans="1:5" x14ac:dyDescent="0.2">
      <c r="A18933" t="str">
        <f t="shared" ca="1" si="1476"/>
        <v>Diagnostics and Preventative</v>
      </c>
      <c r="B18933" t="str">
        <f t="shared" ca="1" si="1477"/>
        <v>Periodic Exams</v>
      </c>
      <c r="C18933">
        <f t="shared" si="1480"/>
        <v>1051</v>
      </c>
      <c r="D18933">
        <f t="shared" ca="1" si="1478"/>
        <v>0</v>
      </c>
      <c r="E18933">
        <f t="shared" ca="1" si="1479"/>
        <v>1</v>
      </c>
    </row>
    <row r="18934" spans="1:5" x14ac:dyDescent="0.2">
      <c r="A18934" t="str">
        <f t="shared" ca="1" si="1476"/>
        <v>Diagnostics and Preventative</v>
      </c>
      <c r="B18934" t="str">
        <f t="shared" ca="1" si="1477"/>
        <v>Fluoride treatments</v>
      </c>
      <c r="C18934">
        <f t="shared" si="1480"/>
        <v>1051</v>
      </c>
      <c r="D18934">
        <f t="shared" ca="1" si="1478"/>
        <v>0</v>
      </c>
      <c r="E18934">
        <f t="shared" ca="1" si="1479"/>
        <v>5</v>
      </c>
    </row>
    <row r="18935" spans="1:5" x14ac:dyDescent="0.2">
      <c r="A18935" t="str">
        <f t="shared" ca="1" si="1476"/>
        <v>Other</v>
      </c>
      <c r="B18935" t="str">
        <f t="shared" ca="1" si="1477"/>
        <v>Implants</v>
      </c>
      <c r="C18935">
        <f t="shared" si="1480"/>
        <v>1051</v>
      </c>
      <c r="D18935" t="str">
        <f t="shared" ca="1" si="1478"/>
        <v>Implant dental work</v>
      </c>
      <c r="E18935">
        <f t="shared" ca="1" si="1479"/>
        <v>18</v>
      </c>
    </row>
    <row r="18936" spans="1:5" x14ac:dyDescent="0.2">
      <c r="A18936" t="str">
        <f t="shared" ca="1" si="1476"/>
        <v>Diagnostics and Preventative</v>
      </c>
      <c r="B18936" t="str">
        <f t="shared" ca="1" si="1477"/>
        <v>Sealants</v>
      </c>
      <c r="C18936">
        <f t="shared" si="1480"/>
        <v>1051</v>
      </c>
      <c r="D18936">
        <f t="shared" ca="1" si="1478"/>
        <v>0</v>
      </c>
      <c r="E18936">
        <f t="shared" ca="1" si="1479"/>
        <v>6</v>
      </c>
    </row>
    <row r="18937" spans="1:5" x14ac:dyDescent="0.2">
      <c r="A18937" t="str">
        <f t="shared" ca="1" si="1476"/>
        <v>Major</v>
      </c>
      <c r="B18937" t="str">
        <f t="shared" ca="1" si="1477"/>
        <v>prosthodontics</v>
      </c>
      <c r="C18937">
        <f t="shared" si="1480"/>
        <v>1051</v>
      </c>
      <c r="D18937" t="str">
        <f t="shared" ca="1" si="1478"/>
        <v>Procedures for replacement of missing teeth by construction or repair of bridges and partial or complete dentures</v>
      </c>
      <c r="E18937">
        <f t="shared" ca="1" si="1479"/>
        <v>15</v>
      </c>
    </row>
    <row r="18938" spans="1:5" x14ac:dyDescent="0.2">
      <c r="A18938" t="str">
        <f t="shared" ca="1" si="1476"/>
        <v>Basic</v>
      </c>
      <c r="B18938" t="str">
        <f t="shared" ca="1" si="1477"/>
        <v>general anesthesia</v>
      </c>
      <c r="C18938">
        <f t="shared" si="1480"/>
        <v>1052</v>
      </c>
      <c r="D18938" t="str">
        <f t="shared" ca="1" si="1478"/>
        <v>Covered when used in conjunction with covered oral surgical procedures</v>
      </c>
      <c r="E18938">
        <f t="shared" ca="1" si="1479"/>
        <v>13</v>
      </c>
    </row>
    <row r="18939" spans="1:5" x14ac:dyDescent="0.2">
      <c r="A18939" t="str">
        <f t="shared" ca="1" si="1476"/>
        <v>Diagnostics and Preventative</v>
      </c>
      <c r="B18939" t="str">
        <f t="shared" ca="1" si="1477"/>
        <v>Sealants</v>
      </c>
      <c r="C18939">
        <f t="shared" si="1480"/>
        <v>1052</v>
      </c>
      <c r="D18939">
        <f t="shared" ca="1" si="1478"/>
        <v>0</v>
      </c>
      <c r="E18939">
        <f t="shared" ca="1" si="1479"/>
        <v>6</v>
      </c>
    </row>
    <row r="18940" spans="1:5" x14ac:dyDescent="0.2">
      <c r="A18940" t="str">
        <f t="shared" ca="1" si="1476"/>
        <v>Basic</v>
      </c>
      <c r="B18940" t="str">
        <f t="shared" ca="1" si="1477"/>
        <v>surgical periodontics</v>
      </c>
      <c r="C18940">
        <f t="shared" si="1480"/>
        <v>1052</v>
      </c>
      <c r="D18940" t="str">
        <f t="shared" ca="1" si="1478"/>
        <v>Surgical treatment of the gums and supporting structures of the teeth</v>
      </c>
      <c r="E18940">
        <f t="shared" ca="1" si="1479"/>
        <v>11</v>
      </c>
    </row>
    <row r="18941" spans="1:5" x14ac:dyDescent="0.2">
      <c r="A18941" t="str">
        <f t="shared" ca="1" si="1476"/>
        <v>Diagnostics and Preventative</v>
      </c>
      <c r="B18941" t="str">
        <f t="shared" ca="1" si="1477"/>
        <v>Periodic Exams</v>
      </c>
      <c r="C18941">
        <f t="shared" si="1480"/>
        <v>1052</v>
      </c>
      <c r="D18941">
        <f t="shared" ca="1" si="1478"/>
        <v>0</v>
      </c>
      <c r="E18941">
        <f t="shared" ca="1" si="1479"/>
        <v>1</v>
      </c>
    </row>
    <row r="18942" spans="1:5" x14ac:dyDescent="0.2">
      <c r="A18942" t="str">
        <f t="shared" ca="1" si="1476"/>
        <v>Basic</v>
      </c>
      <c r="B18942" t="str">
        <f t="shared" ca="1" si="1477"/>
        <v>oral surgery</v>
      </c>
      <c r="C18942">
        <f t="shared" si="1480"/>
        <v>1052</v>
      </c>
      <c r="D18942" t="str">
        <f t="shared" ca="1" si="1478"/>
        <v>Extraction and other surgery procedures, incl. pre- and post-operative care</v>
      </c>
      <c r="E18942">
        <f t="shared" ca="1" si="1479"/>
        <v>9</v>
      </c>
    </row>
    <row r="18943" spans="1:5" x14ac:dyDescent="0.2">
      <c r="A18943" t="str">
        <f t="shared" ca="1" si="1476"/>
        <v>Basic</v>
      </c>
      <c r="B18943" t="str">
        <f t="shared" ca="1" si="1477"/>
        <v>non-surgical periodontics</v>
      </c>
      <c r="C18943">
        <f t="shared" si="1480"/>
        <v>1052</v>
      </c>
      <c r="D18943" t="str">
        <f t="shared" ca="1" si="1478"/>
        <v xml:space="preserve">Non-surgical treatment of the gums and supporting structures of the teeth </v>
      </c>
      <c r="E18943">
        <f t="shared" ca="1" si="1479"/>
        <v>12</v>
      </c>
    </row>
    <row r="18944" spans="1:5" x14ac:dyDescent="0.2">
      <c r="A18944" t="str">
        <f t="shared" ca="1" si="1476"/>
        <v>Other</v>
      </c>
      <c r="B18944" t="str">
        <f t="shared" ca="1" si="1477"/>
        <v>Implants</v>
      </c>
      <c r="C18944">
        <f t="shared" si="1480"/>
        <v>1052</v>
      </c>
      <c r="D18944" t="str">
        <f t="shared" ca="1" si="1478"/>
        <v>Implant dental work</v>
      </c>
      <c r="E18944">
        <f t="shared" ca="1" si="1479"/>
        <v>18</v>
      </c>
    </row>
    <row r="18945" spans="1:5" x14ac:dyDescent="0.2">
      <c r="A18945" t="str">
        <f t="shared" ca="1" si="1476"/>
        <v>Basic</v>
      </c>
      <c r="B18945" t="str">
        <f t="shared" ca="1" si="1477"/>
        <v>oral surgery</v>
      </c>
      <c r="C18945">
        <f t="shared" si="1480"/>
        <v>1052</v>
      </c>
      <c r="D18945" t="str">
        <f t="shared" ca="1" si="1478"/>
        <v>Extraction and other surgery procedures, incl. pre- and post-operative care</v>
      </c>
      <c r="E18945">
        <f t="shared" ca="1" si="1479"/>
        <v>9</v>
      </c>
    </row>
    <row r="18946" spans="1:5" x14ac:dyDescent="0.2">
      <c r="A18946" t="str">
        <f t="shared" ref="A18946:A19009" ca="1" si="1481">INDEX(services,E18946,1)</f>
        <v>Major</v>
      </c>
      <c r="B18946" t="str">
        <f t="shared" ref="B18946:B19009" ca="1" si="1482">INDEX(services,E18946,2)</f>
        <v>prosthodontics</v>
      </c>
      <c r="C18946">
        <f t="shared" si="1480"/>
        <v>1052</v>
      </c>
      <c r="D18946" t="str">
        <f t="shared" ref="D18946:D19009" ca="1" si="1483">INDEX(services,E18946,3)</f>
        <v>Procedures for replacement of missing teeth by construction or repair of bridges and partial or complete dentures</v>
      </c>
      <c r="E18946">
        <f t="shared" ref="E18946:E19009" ca="1" si="1484">RANDBETWEEN(1,ROWS(services))</f>
        <v>15</v>
      </c>
    </row>
    <row r="18947" spans="1:5" x14ac:dyDescent="0.2">
      <c r="A18947" t="str">
        <f t="shared" ca="1" si="1481"/>
        <v>Major</v>
      </c>
      <c r="B18947" t="str">
        <f t="shared" ca="1" si="1482"/>
        <v>prosthodontics</v>
      </c>
      <c r="C18947">
        <f t="shared" si="1480"/>
        <v>1052</v>
      </c>
      <c r="D18947" t="str">
        <f t="shared" ca="1" si="1483"/>
        <v>Procedures for replacement of missing teeth by construction or repair of bridges and partial or complete dentures</v>
      </c>
      <c r="E18947">
        <f t="shared" ca="1" si="1484"/>
        <v>15</v>
      </c>
    </row>
    <row r="18948" spans="1:5" x14ac:dyDescent="0.2">
      <c r="A18948" t="str">
        <f t="shared" ca="1" si="1481"/>
        <v>Basic</v>
      </c>
      <c r="B18948" t="str">
        <f t="shared" ca="1" si="1482"/>
        <v>endodontics</v>
      </c>
      <c r="C18948">
        <f t="shared" si="1480"/>
        <v>1052</v>
      </c>
      <c r="D18948" t="str">
        <f t="shared" ca="1" si="1483"/>
        <v>Root canal, pulpal therapy</v>
      </c>
      <c r="E18948">
        <f t="shared" ca="1" si="1484"/>
        <v>10</v>
      </c>
    </row>
    <row r="18949" spans="1:5" x14ac:dyDescent="0.2">
      <c r="A18949" t="str">
        <f t="shared" ca="1" si="1481"/>
        <v>Basic</v>
      </c>
      <c r="B18949" t="str">
        <f t="shared" ca="1" si="1482"/>
        <v>endodontics</v>
      </c>
      <c r="C18949">
        <f t="shared" si="1480"/>
        <v>1052</v>
      </c>
      <c r="D18949" t="str">
        <f t="shared" ca="1" si="1483"/>
        <v>Root canal, pulpal therapy</v>
      </c>
      <c r="E18949">
        <f t="shared" ca="1" si="1484"/>
        <v>10</v>
      </c>
    </row>
    <row r="18950" spans="1:5" x14ac:dyDescent="0.2">
      <c r="A18950" t="str">
        <f t="shared" ca="1" si="1481"/>
        <v>Major</v>
      </c>
      <c r="B18950" t="str">
        <f t="shared" ca="1" si="1482"/>
        <v>prosthodontics</v>
      </c>
      <c r="C18950">
        <f t="shared" si="1480"/>
        <v>1052</v>
      </c>
      <c r="D18950" t="str">
        <f t="shared" ca="1" si="1483"/>
        <v>Procedures for replacement of missing teeth by construction or repair of bridges and partial or complete dentures</v>
      </c>
      <c r="E18950">
        <f t="shared" ca="1" si="1484"/>
        <v>15</v>
      </c>
    </row>
    <row r="18951" spans="1:5" x14ac:dyDescent="0.2">
      <c r="A18951" t="str">
        <f t="shared" ca="1" si="1481"/>
        <v>Orthodontics</v>
      </c>
      <c r="B18951" t="str">
        <f t="shared" ca="1" si="1482"/>
        <v>orthodontics</v>
      </c>
      <c r="C18951">
        <f t="shared" si="1480"/>
        <v>1052</v>
      </c>
      <c r="D18951" t="str">
        <f t="shared" ca="1" si="1483"/>
        <v>For eligible dependents to age 19</v>
      </c>
      <c r="E18951">
        <f t="shared" ca="1" si="1484"/>
        <v>17</v>
      </c>
    </row>
    <row r="18952" spans="1:5" x14ac:dyDescent="0.2">
      <c r="A18952" t="str">
        <f t="shared" ca="1" si="1481"/>
        <v>Major</v>
      </c>
      <c r="B18952" t="str">
        <f t="shared" ca="1" si="1482"/>
        <v>temporomandibular joint dysfunction</v>
      </c>
      <c r="C18952">
        <f t="shared" si="1480"/>
        <v>1052</v>
      </c>
      <c r="D18952" t="str">
        <f t="shared" ca="1" si="1483"/>
        <v>Services relating to hinging joints of the jaw</v>
      </c>
      <c r="E18952">
        <f t="shared" ca="1" si="1484"/>
        <v>16</v>
      </c>
    </row>
    <row r="18953" spans="1:5" x14ac:dyDescent="0.2">
      <c r="A18953" t="str">
        <f t="shared" ca="1" si="1481"/>
        <v>Basic</v>
      </c>
      <c r="B18953" t="str">
        <f t="shared" ca="1" si="1482"/>
        <v>oral surgery</v>
      </c>
      <c r="C18953">
        <f t="shared" si="1480"/>
        <v>1052</v>
      </c>
      <c r="D18953" t="str">
        <f t="shared" ca="1" si="1483"/>
        <v>Extraction and other surgery procedures, incl. pre- and post-operative care</v>
      </c>
      <c r="E18953">
        <f t="shared" ca="1" si="1484"/>
        <v>9</v>
      </c>
    </row>
    <row r="18954" spans="1:5" x14ac:dyDescent="0.2">
      <c r="A18954" t="str">
        <f t="shared" ca="1" si="1481"/>
        <v>Diagnostics and Preventative</v>
      </c>
      <c r="B18954" t="str">
        <f t="shared" ca="1" si="1482"/>
        <v>Space Maintainers</v>
      </c>
      <c r="C18954">
        <f t="shared" si="1480"/>
        <v>1052</v>
      </c>
      <c r="D18954">
        <f t="shared" ca="1" si="1483"/>
        <v>0</v>
      </c>
      <c r="E18954">
        <f t="shared" ca="1" si="1484"/>
        <v>7</v>
      </c>
    </row>
    <row r="18955" spans="1:5" x14ac:dyDescent="0.2">
      <c r="A18955" t="str">
        <f t="shared" ca="1" si="1481"/>
        <v>Diagnostics and Preventative</v>
      </c>
      <c r="B18955" t="str">
        <f t="shared" ca="1" si="1482"/>
        <v>Fluoride treatments</v>
      </c>
      <c r="C18955">
        <f t="shared" si="1480"/>
        <v>1052</v>
      </c>
      <c r="D18955">
        <f t="shared" ca="1" si="1483"/>
        <v>0</v>
      </c>
      <c r="E18955">
        <f t="shared" ca="1" si="1484"/>
        <v>5</v>
      </c>
    </row>
    <row r="18956" spans="1:5" x14ac:dyDescent="0.2">
      <c r="A18956" t="str">
        <f t="shared" ca="1" si="1481"/>
        <v>Diagnostics and Preventative</v>
      </c>
      <c r="B18956" t="str">
        <f t="shared" ca="1" si="1482"/>
        <v>Prophylaxis</v>
      </c>
      <c r="C18956">
        <f t="shared" si="1480"/>
        <v>1053</v>
      </c>
      <c r="D18956">
        <f t="shared" ca="1" si="1483"/>
        <v>0</v>
      </c>
      <c r="E18956">
        <f t="shared" ca="1" si="1484"/>
        <v>4</v>
      </c>
    </row>
    <row r="18957" spans="1:5" x14ac:dyDescent="0.2">
      <c r="A18957" t="str">
        <f t="shared" ca="1" si="1481"/>
        <v>Major</v>
      </c>
      <c r="B18957" t="str">
        <f t="shared" ca="1" si="1482"/>
        <v>temporomandibular joint dysfunction</v>
      </c>
      <c r="C18957">
        <f t="shared" si="1480"/>
        <v>1053</v>
      </c>
      <c r="D18957" t="str">
        <f t="shared" ca="1" si="1483"/>
        <v>Services relating to hinging joints of the jaw</v>
      </c>
      <c r="E18957">
        <f t="shared" ca="1" si="1484"/>
        <v>16</v>
      </c>
    </row>
    <row r="18958" spans="1:5" x14ac:dyDescent="0.2">
      <c r="A18958" t="str">
        <f t="shared" ca="1" si="1481"/>
        <v>Basic</v>
      </c>
      <c r="B18958" t="str">
        <f t="shared" ca="1" si="1482"/>
        <v>surgical periodontics</v>
      </c>
      <c r="C18958">
        <f t="shared" si="1480"/>
        <v>1053</v>
      </c>
      <c r="D18958" t="str">
        <f t="shared" ca="1" si="1483"/>
        <v>Surgical treatment of the gums and supporting structures of the teeth</v>
      </c>
      <c r="E18958">
        <f t="shared" ca="1" si="1484"/>
        <v>11</v>
      </c>
    </row>
    <row r="18959" spans="1:5" x14ac:dyDescent="0.2">
      <c r="A18959" t="str">
        <f t="shared" ca="1" si="1481"/>
        <v>Major</v>
      </c>
      <c r="B18959" t="str">
        <f t="shared" ca="1" si="1482"/>
        <v>prosthodontics</v>
      </c>
      <c r="C18959">
        <f t="shared" si="1480"/>
        <v>1053</v>
      </c>
      <c r="D18959" t="str">
        <f t="shared" ca="1" si="1483"/>
        <v>Procedures for replacement of missing teeth by construction or repair of bridges and partial or complete dentures</v>
      </c>
      <c r="E18959">
        <f t="shared" ca="1" si="1484"/>
        <v>15</v>
      </c>
    </row>
    <row r="18960" spans="1:5" x14ac:dyDescent="0.2">
      <c r="A18960" t="str">
        <f t="shared" ca="1" si="1481"/>
        <v>Basic</v>
      </c>
      <c r="B18960" t="str">
        <f t="shared" ca="1" si="1482"/>
        <v>non-surgical periodontics</v>
      </c>
      <c r="C18960">
        <f t="shared" si="1480"/>
        <v>1053</v>
      </c>
      <c r="D18960" t="str">
        <f t="shared" ca="1" si="1483"/>
        <v xml:space="preserve">Non-surgical treatment of the gums and supporting structures of the teeth </v>
      </c>
      <c r="E18960">
        <f t="shared" ca="1" si="1484"/>
        <v>12</v>
      </c>
    </row>
    <row r="18961" spans="1:5" x14ac:dyDescent="0.2">
      <c r="A18961" t="str">
        <f t="shared" ca="1" si="1481"/>
        <v>Diagnostics and Preventative</v>
      </c>
      <c r="B18961" t="str">
        <f t="shared" ca="1" si="1482"/>
        <v>Bitewing x-rays</v>
      </c>
      <c r="C18961">
        <f t="shared" si="1480"/>
        <v>1053</v>
      </c>
      <c r="D18961">
        <f t="shared" ca="1" si="1483"/>
        <v>0</v>
      </c>
      <c r="E18961">
        <f t="shared" ca="1" si="1484"/>
        <v>2</v>
      </c>
    </row>
    <row r="18962" spans="1:5" x14ac:dyDescent="0.2">
      <c r="A18962" t="str">
        <f t="shared" ca="1" si="1481"/>
        <v>Basic</v>
      </c>
      <c r="B18962" t="str">
        <f t="shared" ca="1" si="1482"/>
        <v>oral surgery</v>
      </c>
      <c r="C18962">
        <f t="shared" si="1480"/>
        <v>1053</v>
      </c>
      <c r="D18962" t="str">
        <f t="shared" ca="1" si="1483"/>
        <v>Extraction and other surgery procedures, incl. pre- and post-operative care</v>
      </c>
      <c r="E18962">
        <f t="shared" ca="1" si="1484"/>
        <v>9</v>
      </c>
    </row>
    <row r="18963" spans="1:5" x14ac:dyDescent="0.2">
      <c r="A18963" t="str">
        <f t="shared" ca="1" si="1481"/>
        <v>Diagnostics and Preventative</v>
      </c>
      <c r="B18963" t="str">
        <f t="shared" ca="1" si="1482"/>
        <v>Full-mouth x-ray</v>
      </c>
      <c r="C18963">
        <f t="shared" si="1480"/>
        <v>1053</v>
      </c>
      <c r="D18963">
        <f t="shared" ca="1" si="1483"/>
        <v>0</v>
      </c>
      <c r="E18963">
        <f t="shared" ca="1" si="1484"/>
        <v>3</v>
      </c>
    </row>
    <row r="18964" spans="1:5" x14ac:dyDescent="0.2">
      <c r="A18964" t="str">
        <f t="shared" ca="1" si="1481"/>
        <v>Basic</v>
      </c>
      <c r="B18964" t="str">
        <f t="shared" ca="1" si="1482"/>
        <v>oral surgery</v>
      </c>
      <c r="C18964">
        <f t="shared" si="1480"/>
        <v>1053</v>
      </c>
      <c r="D18964" t="str">
        <f t="shared" ca="1" si="1483"/>
        <v>Extraction and other surgery procedures, incl. pre- and post-operative care</v>
      </c>
      <c r="E18964">
        <f t="shared" ca="1" si="1484"/>
        <v>9</v>
      </c>
    </row>
    <row r="18965" spans="1:5" x14ac:dyDescent="0.2">
      <c r="A18965" t="str">
        <f t="shared" ca="1" si="1481"/>
        <v>Major</v>
      </c>
      <c r="B18965" t="str">
        <f t="shared" ca="1" si="1482"/>
        <v>prosthodontics</v>
      </c>
      <c r="C18965">
        <f t="shared" si="1480"/>
        <v>1053</v>
      </c>
      <c r="D18965" t="str">
        <f t="shared" ca="1" si="1483"/>
        <v>Procedures for replacement of missing teeth by construction or repair of bridges and partial or complete dentures</v>
      </c>
      <c r="E18965">
        <f t="shared" ca="1" si="1484"/>
        <v>15</v>
      </c>
    </row>
    <row r="18966" spans="1:5" x14ac:dyDescent="0.2">
      <c r="A18966" t="str">
        <f t="shared" ca="1" si="1481"/>
        <v>Diagnostics and Preventative</v>
      </c>
      <c r="B18966" t="str">
        <f t="shared" ca="1" si="1482"/>
        <v>Bitewing x-rays</v>
      </c>
      <c r="C18966">
        <f t="shared" si="1480"/>
        <v>1053</v>
      </c>
      <c r="D18966">
        <f t="shared" ca="1" si="1483"/>
        <v>0</v>
      </c>
      <c r="E18966">
        <f t="shared" ca="1" si="1484"/>
        <v>2</v>
      </c>
    </row>
    <row r="18967" spans="1:5" x14ac:dyDescent="0.2">
      <c r="A18967" t="str">
        <f t="shared" ca="1" si="1481"/>
        <v>Basic</v>
      </c>
      <c r="B18967" t="str">
        <f t="shared" ca="1" si="1482"/>
        <v>non-surgical periodontics</v>
      </c>
      <c r="C18967">
        <f t="shared" si="1480"/>
        <v>1053</v>
      </c>
      <c r="D18967" t="str">
        <f t="shared" ca="1" si="1483"/>
        <v xml:space="preserve">Non-surgical treatment of the gums and supporting structures of the teeth </v>
      </c>
      <c r="E18967">
        <f t="shared" ca="1" si="1484"/>
        <v>12</v>
      </c>
    </row>
    <row r="18968" spans="1:5" x14ac:dyDescent="0.2">
      <c r="A18968" t="str">
        <f t="shared" ca="1" si="1481"/>
        <v>Basic</v>
      </c>
      <c r="B18968" t="str">
        <f t="shared" ca="1" si="1482"/>
        <v>surgical periodontics</v>
      </c>
      <c r="C18968">
        <f t="shared" si="1480"/>
        <v>1053</v>
      </c>
      <c r="D18968" t="str">
        <f t="shared" ca="1" si="1483"/>
        <v>Surgical treatment of the gums and supporting structures of the teeth</v>
      </c>
      <c r="E18968">
        <f t="shared" ca="1" si="1484"/>
        <v>11</v>
      </c>
    </row>
    <row r="18969" spans="1:5" x14ac:dyDescent="0.2">
      <c r="A18969" t="str">
        <f t="shared" ca="1" si="1481"/>
        <v>Diagnostics and Preventative</v>
      </c>
      <c r="B18969" t="str">
        <f t="shared" ca="1" si="1482"/>
        <v>Prophylaxis</v>
      </c>
      <c r="C18969">
        <f t="shared" si="1480"/>
        <v>1053</v>
      </c>
      <c r="D18969">
        <f t="shared" ca="1" si="1483"/>
        <v>0</v>
      </c>
      <c r="E18969">
        <f t="shared" ca="1" si="1484"/>
        <v>4</v>
      </c>
    </row>
    <row r="18970" spans="1:5" x14ac:dyDescent="0.2">
      <c r="A18970" t="str">
        <f t="shared" ca="1" si="1481"/>
        <v>Diagnostics and Preventative</v>
      </c>
      <c r="B18970" t="str">
        <f t="shared" ca="1" si="1482"/>
        <v>Bitewing x-rays</v>
      </c>
      <c r="C18970">
        <f t="shared" si="1480"/>
        <v>1053</v>
      </c>
      <c r="D18970">
        <f t="shared" ca="1" si="1483"/>
        <v>0</v>
      </c>
      <c r="E18970">
        <f t="shared" ca="1" si="1484"/>
        <v>2</v>
      </c>
    </row>
    <row r="18971" spans="1:5" x14ac:dyDescent="0.2">
      <c r="A18971" t="str">
        <f t="shared" ca="1" si="1481"/>
        <v>Other</v>
      </c>
      <c r="B18971" t="str">
        <f t="shared" ca="1" si="1482"/>
        <v>Implants</v>
      </c>
      <c r="C18971">
        <f t="shared" si="1480"/>
        <v>1053</v>
      </c>
      <c r="D18971" t="str">
        <f t="shared" ca="1" si="1483"/>
        <v>Implant dental work</v>
      </c>
      <c r="E18971">
        <f t="shared" ca="1" si="1484"/>
        <v>18</v>
      </c>
    </row>
    <row r="18972" spans="1:5" x14ac:dyDescent="0.2">
      <c r="A18972" t="str">
        <f t="shared" ca="1" si="1481"/>
        <v>Basic</v>
      </c>
      <c r="B18972" t="str">
        <f t="shared" ca="1" si="1482"/>
        <v>basic restorative</v>
      </c>
      <c r="C18972">
        <f t="shared" si="1480"/>
        <v>1053</v>
      </c>
      <c r="D18972" t="str">
        <f t="shared" ca="1" si="1483"/>
        <v>Fillings (amalgam "silver" and composite "white" non-molar)</v>
      </c>
      <c r="E18972">
        <f t="shared" ca="1" si="1484"/>
        <v>8</v>
      </c>
    </row>
    <row r="18973" spans="1:5" x14ac:dyDescent="0.2">
      <c r="A18973" t="str">
        <f t="shared" ca="1" si="1481"/>
        <v>Major</v>
      </c>
      <c r="B18973" t="str">
        <f t="shared" ca="1" si="1482"/>
        <v>temporomandibular joint dysfunction</v>
      </c>
      <c r="C18973">
        <f t="shared" si="1480"/>
        <v>1053</v>
      </c>
      <c r="D18973" t="str">
        <f t="shared" ca="1" si="1483"/>
        <v>Services relating to hinging joints of the jaw</v>
      </c>
      <c r="E18973">
        <f t="shared" ca="1" si="1484"/>
        <v>16</v>
      </c>
    </row>
    <row r="18974" spans="1:5" x14ac:dyDescent="0.2">
      <c r="A18974" t="str">
        <f t="shared" ca="1" si="1481"/>
        <v>Diagnostics and Preventative</v>
      </c>
      <c r="B18974" t="str">
        <f t="shared" ca="1" si="1482"/>
        <v>Full-mouth x-ray</v>
      </c>
      <c r="C18974">
        <f t="shared" si="1480"/>
        <v>1054</v>
      </c>
      <c r="D18974">
        <f t="shared" ca="1" si="1483"/>
        <v>0</v>
      </c>
      <c r="E18974">
        <f t="shared" ca="1" si="1484"/>
        <v>3</v>
      </c>
    </row>
    <row r="18975" spans="1:5" x14ac:dyDescent="0.2">
      <c r="A18975" t="str">
        <f t="shared" ca="1" si="1481"/>
        <v>Basic</v>
      </c>
      <c r="B18975" t="str">
        <f t="shared" ca="1" si="1482"/>
        <v>oral surgery</v>
      </c>
      <c r="C18975">
        <f t="shared" si="1480"/>
        <v>1054</v>
      </c>
      <c r="D18975" t="str">
        <f t="shared" ca="1" si="1483"/>
        <v>Extraction and other surgery procedures, incl. pre- and post-operative care</v>
      </c>
      <c r="E18975">
        <f t="shared" ca="1" si="1484"/>
        <v>9</v>
      </c>
    </row>
    <row r="18976" spans="1:5" x14ac:dyDescent="0.2">
      <c r="A18976" t="str">
        <f t="shared" ca="1" si="1481"/>
        <v>Diagnostics and Preventative</v>
      </c>
      <c r="B18976" t="str">
        <f t="shared" ca="1" si="1482"/>
        <v>Prophylaxis</v>
      </c>
      <c r="C18976">
        <f t="shared" si="1480"/>
        <v>1054</v>
      </c>
      <c r="D18976">
        <f t="shared" ca="1" si="1483"/>
        <v>0</v>
      </c>
      <c r="E18976">
        <f t="shared" ca="1" si="1484"/>
        <v>4</v>
      </c>
    </row>
    <row r="18977" spans="1:5" x14ac:dyDescent="0.2">
      <c r="A18977" t="str">
        <f t="shared" ca="1" si="1481"/>
        <v>Other</v>
      </c>
      <c r="B18977" t="str">
        <f t="shared" ca="1" si="1482"/>
        <v>Implants</v>
      </c>
      <c r="C18977">
        <f t="shared" si="1480"/>
        <v>1054</v>
      </c>
      <c r="D18977" t="str">
        <f t="shared" ca="1" si="1483"/>
        <v>Implant dental work</v>
      </c>
      <c r="E18977">
        <f t="shared" ca="1" si="1484"/>
        <v>18</v>
      </c>
    </row>
    <row r="18978" spans="1:5" x14ac:dyDescent="0.2">
      <c r="A18978" t="str">
        <f t="shared" ca="1" si="1481"/>
        <v>Diagnostics and Preventative</v>
      </c>
      <c r="B18978" t="str">
        <f t="shared" ca="1" si="1482"/>
        <v>Periodic Exams</v>
      </c>
      <c r="C18978">
        <f t="shared" si="1480"/>
        <v>1054</v>
      </c>
      <c r="D18978">
        <f t="shared" ca="1" si="1483"/>
        <v>0</v>
      </c>
      <c r="E18978">
        <f t="shared" ca="1" si="1484"/>
        <v>1</v>
      </c>
    </row>
    <row r="18979" spans="1:5" x14ac:dyDescent="0.2">
      <c r="A18979" t="str">
        <f t="shared" ca="1" si="1481"/>
        <v>Diagnostics and Preventative</v>
      </c>
      <c r="B18979" t="str">
        <f t="shared" ca="1" si="1482"/>
        <v>Space Maintainers</v>
      </c>
      <c r="C18979">
        <f t="shared" si="1480"/>
        <v>1054</v>
      </c>
      <c r="D18979">
        <f t="shared" ca="1" si="1483"/>
        <v>0</v>
      </c>
      <c r="E18979">
        <f t="shared" ca="1" si="1484"/>
        <v>7</v>
      </c>
    </row>
    <row r="18980" spans="1:5" x14ac:dyDescent="0.2">
      <c r="A18980" t="str">
        <f t="shared" ca="1" si="1481"/>
        <v>Basic</v>
      </c>
      <c r="B18980" t="str">
        <f t="shared" ca="1" si="1482"/>
        <v>general anesthesia</v>
      </c>
      <c r="C18980">
        <f t="shared" si="1480"/>
        <v>1054</v>
      </c>
      <c r="D18980" t="str">
        <f t="shared" ca="1" si="1483"/>
        <v>Covered when used in conjunction with covered oral surgical procedures</v>
      </c>
      <c r="E18980">
        <f t="shared" ca="1" si="1484"/>
        <v>13</v>
      </c>
    </row>
    <row r="18981" spans="1:5" x14ac:dyDescent="0.2">
      <c r="A18981" t="str">
        <f t="shared" ca="1" si="1481"/>
        <v>Major</v>
      </c>
      <c r="B18981" t="str">
        <f t="shared" ca="1" si="1482"/>
        <v>prosthodontics</v>
      </c>
      <c r="C18981">
        <f t="shared" si="1480"/>
        <v>1054</v>
      </c>
      <c r="D18981" t="str">
        <f t="shared" ca="1" si="1483"/>
        <v>Procedures for replacement of missing teeth by construction or repair of bridges and partial or complete dentures</v>
      </c>
      <c r="E18981">
        <f t="shared" ca="1" si="1484"/>
        <v>15</v>
      </c>
    </row>
    <row r="18982" spans="1:5" x14ac:dyDescent="0.2">
      <c r="A18982" t="str">
        <f t="shared" ca="1" si="1481"/>
        <v>Major</v>
      </c>
      <c r="B18982" t="str">
        <f t="shared" ca="1" si="1482"/>
        <v>major restorative</v>
      </c>
      <c r="C18982">
        <f t="shared" si="1480"/>
        <v>1054</v>
      </c>
      <c r="D18982" t="str">
        <f t="shared" ca="1" si="1483"/>
        <v>Single crowns, inlays, onlays</v>
      </c>
      <c r="E18982">
        <f t="shared" ca="1" si="1484"/>
        <v>14</v>
      </c>
    </row>
    <row r="18983" spans="1:5" x14ac:dyDescent="0.2">
      <c r="A18983" t="str">
        <f t="shared" ca="1" si="1481"/>
        <v>Orthodontics</v>
      </c>
      <c r="B18983" t="str">
        <f t="shared" ca="1" si="1482"/>
        <v>orthodontics</v>
      </c>
      <c r="C18983">
        <f t="shared" si="1480"/>
        <v>1054</v>
      </c>
      <c r="D18983" t="str">
        <f t="shared" ca="1" si="1483"/>
        <v>For eligible dependents to age 19</v>
      </c>
      <c r="E18983">
        <f t="shared" ca="1" si="1484"/>
        <v>17</v>
      </c>
    </row>
    <row r="18984" spans="1:5" x14ac:dyDescent="0.2">
      <c r="A18984" t="str">
        <f t="shared" ca="1" si="1481"/>
        <v>Diagnostics and Preventative</v>
      </c>
      <c r="B18984" t="str">
        <f t="shared" ca="1" si="1482"/>
        <v>Fluoride treatments</v>
      </c>
      <c r="C18984">
        <f t="shared" ref="C18984:C19047" si="1485">IF(MOD(ROW(C18984)-2,18)&lt;&gt;0,C18983,C18983+1)</f>
        <v>1054</v>
      </c>
      <c r="D18984">
        <f t="shared" ca="1" si="1483"/>
        <v>0</v>
      </c>
      <c r="E18984">
        <f t="shared" ca="1" si="1484"/>
        <v>5</v>
      </c>
    </row>
    <row r="18985" spans="1:5" x14ac:dyDescent="0.2">
      <c r="A18985" t="str">
        <f t="shared" ca="1" si="1481"/>
        <v>Major</v>
      </c>
      <c r="B18985" t="str">
        <f t="shared" ca="1" si="1482"/>
        <v>major restorative</v>
      </c>
      <c r="C18985">
        <f t="shared" si="1485"/>
        <v>1054</v>
      </c>
      <c r="D18985" t="str">
        <f t="shared" ca="1" si="1483"/>
        <v>Single crowns, inlays, onlays</v>
      </c>
      <c r="E18985">
        <f t="shared" ca="1" si="1484"/>
        <v>14</v>
      </c>
    </row>
    <row r="18986" spans="1:5" x14ac:dyDescent="0.2">
      <c r="A18986" t="str">
        <f t="shared" ca="1" si="1481"/>
        <v>Major</v>
      </c>
      <c r="B18986" t="str">
        <f t="shared" ca="1" si="1482"/>
        <v>major restorative</v>
      </c>
      <c r="C18986">
        <f t="shared" si="1485"/>
        <v>1054</v>
      </c>
      <c r="D18986" t="str">
        <f t="shared" ca="1" si="1483"/>
        <v>Single crowns, inlays, onlays</v>
      </c>
      <c r="E18986">
        <f t="shared" ca="1" si="1484"/>
        <v>14</v>
      </c>
    </row>
    <row r="18987" spans="1:5" x14ac:dyDescent="0.2">
      <c r="A18987" t="str">
        <f t="shared" ca="1" si="1481"/>
        <v>Diagnostics and Preventative</v>
      </c>
      <c r="B18987" t="str">
        <f t="shared" ca="1" si="1482"/>
        <v>Periodic Exams</v>
      </c>
      <c r="C18987">
        <f t="shared" si="1485"/>
        <v>1054</v>
      </c>
      <c r="D18987">
        <f t="shared" ca="1" si="1483"/>
        <v>0</v>
      </c>
      <c r="E18987">
        <f t="shared" ca="1" si="1484"/>
        <v>1</v>
      </c>
    </row>
    <row r="18988" spans="1:5" x14ac:dyDescent="0.2">
      <c r="A18988" t="str">
        <f t="shared" ca="1" si="1481"/>
        <v>Diagnostics and Preventative</v>
      </c>
      <c r="B18988" t="str">
        <f t="shared" ca="1" si="1482"/>
        <v>Sealants</v>
      </c>
      <c r="C18988">
        <f t="shared" si="1485"/>
        <v>1054</v>
      </c>
      <c r="D18988">
        <f t="shared" ca="1" si="1483"/>
        <v>0</v>
      </c>
      <c r="E18988">
        <f t="shared" ca="1" si="1484"/>
        <v>6</v>
      </c>
    </row>
    <row r="18989" spans="1:5" x14ac:dyDescent="0.2">
      <c r="A18989" t="str">
        <f t="shared" ca="1" si="1481"/>
        <v>Basic</v>
      </c>
      <c r="B18989" t="str">
        <f t="shared" ca="1" si="1482"/>
        <v>endodontics</v>
      </c>
      <c r="C18989">
        <f t="shared" si="1485"/>
        <v>1054</v>
      </c>
      <c r="D18989" t="str">
        <f t="shared" ca="1" si="1483"/>
        <v>Root canal, pulpal therapy</v>
      </c>
      <c r="E18989">
        <f t="shared" ca="1" si="1484"/>
        <v>10</v>
      </c>
    </row>
    <row r="18990" spans="1:5" x14ac:dyDescent="0.2">
      <c r="A18990" t="str">
        <f t="shared" ca="1" si="1481"/>
        <v>Diagnostics and Preventative</v>
      </c>
      <c r="B18990" t="str">
        <f t="shared" ca="1" si="1482"/>
        <v>Prophylaxis</v>
      </c>
      <c r="C18990">
        <f t="shared" si="1485"/>
        <v>1054</v>
      </c>
      <c r="D18990">
        <f t="shared" ca="1" si="1483"/>
        <v>0</v>
      </c>
      <c r="E18990">
        <f t="shared" ca="1" si="1484"/>
        <v>4</v>
      </c>
    </row>
    <row r="18991" spans="1:5" x14ac:dyDescent="0.2">
      <c r="A18991" t="str">
        <f t="shared" ca="1" si="1481"/>
        <v>Diagnostics and Preventative</v>
      </c>
      <c r="B18991" t="str">
        <f t="shared" ca="1" si="1482"/>
        <v>Full-mouth x-ray</v>
      </c>
      <c r="C18991">
        <f t="shared" si="1485"/>
        <v>1054</v>
      </c>
      <c r="D18991">
        <f t="shared" ca="1" si="1483"/>
        <v>0</v>
      </c>
      <c r="E18991">
        <f t="shared" ca="1" si="1484"/>
        <v>3</v>
      </c>
    </row>
    <row r="18992" spans="1:5" x14ac:dyDescent="0.2">
      <c r="A18992" t="str">
        <f t="shared" ca="1" si="1481"/>
        <v>Diagnostics and Preventative</v>
      </c>
      <c r="B18992" t="str">
        <f t="shared" ca="1" si="1482"/>
        <v>Fluoride treatments</v>
      </c>
      <c r="C18992">
        <f t="shared" si="1485"/>
        <v>1055</v>
      </c>
      <c r="D18992">
        <f t="shared" ca="1" si="1483"/>
        <v>0</v>
      </c>
      <c r="E18992">
        <f t="shared" ca="1" si="1484"/>
        <v>5</v>
      </c>
    </row>
    <row r="18993" spans="1:5" x14ac:dyDescent="0.2">
      <c r="A18993" t="str">
        <f t="shared" ca="1" si="1481"/>
        <v>Basic</v>
      </c>
      <c r="B18993" t="str">
        <f t="shared" ca="1" si="1482"/>
        <v>endodontics</v>
      </c>
      <c r="C18993">
        <f t="shared" si="1485"/>
        <v>1055</v>
      </c>
      <c r="D18993" t="str">
        <f t="shared" ca="1" si="1483"/>
        <v>Root canal, pulpal therapy</v>
      </c>
      <c r="E18993">
        <f t="shared" ca="1" si="1484"/>
        <v>10</v>
      </c>
    </row>
    <row r="18994" spans="1:5" x14ac:dyDescent="0.2">
      <c r="A18994" t="str">
        <f t="shared" ca="1" si="1481"/>
        <v>Diagnostics and Preventative</v>
      </c>
      <c r="B18994" t="str">
        <f t="shared" ca="1" si="1482"/>
        <v>Periodic Exams</v>
      </c>
      <c r="C18994">
        <f t="shared" si="1485"/>
        <v>1055</v>
      </c>
      <c r="D18994">
        <f t="shared" ca="1" si="1483"/>
        <v>0</v>
      </c>
      <c r="E18994">
        <f t="shared" ca="1" si="1484"/>
        <v>1</v>
      </c>
    </row>
    <row r="18995" spans="1:5" x14ac:dyDescent="0.2">
      <c r="A18995" t="str">
        <f t="shared" ca="1" si="1481"/>
        <v>Major</v>
      </c>
      <c r="B18995" t="str">
        <f t="shared" ca="1" si="1482"/>
        <v>prosthodontics</v>
      </c>
      <c r="C18995">
        <f t="shared" si="1485"/>
        <v>1055</v>
      </c>
      <c r="D18995" t="str">
        <f t="shared" ca="1" si="1483"/>
        <v>Procedures for replacement of missing teeth by construction or repair of bridges and partial or complete dentures</v>
      </c>
      <c r="E18995">
        <f t="shared" ca="1" si="1484"/>
        <v>15</v>
      </c>
    </row>
    <row r="18996" spans="1:5" x14ac:dyDescent="0.2">
      <c r="A18996" t="str">
        <f t="shared" ca="1" si="1481"/>
        <v>Diagnostics and Preventative</v>
      </c>
      <c r="B18996" t="str">
        <f t="shared" ca="1" si="1482"/>
        <v>Sealants</v>
      </c>
      <c r="C18996">
        <f t="shared" si="1485"/>
        <v>1055</v>
      </c>
      <c r="D18996">
        <f t="shared" ca="1" si="1483"/>
        <v>0</v>
      </c>
      <c r="E18996">
        <f t="shared" ca="1" si="1484"/>
        <v>6</v>
      </c>
    </row>
    <row r="18997" spans="1:5" x14ac:dyDescent="0.2">
      <c r="A18997" t="str">
        <f t="shared" ca="1" si="1481"/>
        <v>Orthodontics</v>
      </c>
      <c r="B18997" t="str">
        <f t="shared" ca="1" si="1482"/>
        <v>orthodontics</v>
      </c>
      <c r="C18997">
        <f t="shared" si="1485"/>
        <v>1055</v>
      </c>
      <c r="D18997" t="str">
        <f t="shared" ca="1" si="1483"/>
        <v>For eligible dependents to age 19</v>
      </c>
      <c r="E18997">
        <f t="shared" ca="1" si="1484"/>
        <v>17</v>
      </c>
    </row>
    <row r="18998" spans="1:5" x14ac:dyDescent="0.2">
      <c r="A18998" t="str">
        <f t="shared" ca="1" si="1481"/>
        <v>Basic</v>
      </c>
      <c r="B18998" t="str">
        <f t="shared" ca="1" si="1482"/>
        <v>endodontics</v>
      </c>
      <c r="C18998">
        <f t="shared" si="1485"/>
        <v>1055</v>
      </c>
      <c r="D18998" t="str">
        <f t="shared" ca="1" si="1483"/>
        <v>Root canal, pulpal therapy</v>
      </c>
      <c r="E18998">
        <f t="shared" ca="1" si="1484"/>
        <v>10</v>
      </c>
    </row>
    <row r="18999" spans="1:5" x14ac:dyDescent="0.2">
      <c r="A18999" t="str">
        <f t="shared" ca="1" si="1481"/>
        <v>Diagnostics and Preventative</v>
      </c>
      <c r="B18999" t="str">
        <f t="shared" ca="1" si="1482"/>
        <v>Space Maintainers</v>
      </c>
      <c r="C18999">
        <f t="shared" si="1485"/>
        <v>1055</v>
      </c>
      <c r="D18999">
        <f t="shared" ca="1" si="1483"/>
        <v>0</v>
      </c>
      <c r="E18999">
        <f t="shared" ca="1" si="1484"/>
        <v>7</v>
      </c>
    </row>
    <row r="19000" spans="1:5" x14ac:dyDescent="0.2">
      <c r="A19000" t="str">
        <f t="shared" ca="1" si="1481"/>
        <v>Diagnostics and Preventative</v>
      </c>
      <c r="B19000" t="str">
        <f t="shared" ca="1" si="1482"/>
        <v>Prophylaxis</v>
      </c>
      <c r="C19000">
        <f t="shared" si="1485"/>
        <v>1055</v>
      </c>
      <c r="D19000">
        <f t="shared" ca="1" si="1483"/>
        <v>0</v>
      </c>
      <c r="E19000">
        <f t="shared" ca="1" si="1484"/>
        <v>4</v>
      </c>
    </row>
    <row r="19001" spans="1:5" x14ac:dyDescent="0.2">
      <c r="A19001" t="str">
        <f t="shared" ca="1" si="1481"/>
        <v>Major</v>
      </c>
      <c r="B19001" t="str">
        <f t="shared" ca="1" si="1482"/>
        <v>prosthodontics</v>
      </c>
      <c r="C19001">
        <f t="shared" si="1485"/>
        <v>1055</v>
      </c>
      <c r="D19001" t="str">
        <f t="shared" ca="1" si="1483"/>
        <v>Procedures for replacement of missing teeth by construction or repair of bridges and partial or complete dentures</v>
      </c>
      <c r="E19001">
        <f t="shared" ca="1" si="1484"/>
        <v>15</v>
      </c>
    </row>
    <row r="19002" spans="1:5" x14ac:dyDescent="0.2">
      <c r="A19002" t="str">
        <f t="shared" ca="1" si="1481"/>
        <v>Basic</v>
      </c>
      <c r="B19002" t="str">
        <f t="shared" ca="1" si="1482"/>
        <v>basic restorative</v>
      </c>
      <c r="C19002">
        <f t="shared" si="1485"/>
        <v>1055</v>
      </c>
      <c r="D19002" t="str">
        <f t="shared" ca="1" si="1483"/>
        <v>Fillings (amalgam "silver" and composite "white" non-molar)</v>
      </c>
      <c r="E19002">
        <f t="shared" ca="1" si="1484"/>
        <v>8</v>
      </c>
    </row>
    <row r="19003" spans="1:5" x14ac:dyDescent="0.2">
      <c r="A19003" t="str">
        <f t="shared" ca="1" si="1481"/>
        <v>Major</v>
      </c>
      <c r="B19003" t="str">
        <f t="shared" ca="1" si="1482"/>
        <v>temporomandibular joint dysfunction</v>
      </c>
      <c r="C19003">
        <f t="shared" si="1485"/>
        <v>1055</v>
      </c>
      <c r="D19003" t="str">
        <f t="shared" ca="1" si="1483"/>
        <v>Services relating to hinging joints of the jaw</v>
      </c>
      <c r="E19003">
        <f t="shared" ca="1" si="1484"/>
        <v>16</v>
      </c>
    </row>
    <row r="19004" spans="1:5" x14ac:dyDescent="0.2">
      <c r="A19004" t="str">
        <f t="shared" ca="1" si="1481"/>
        <v>Basic</v>
      </c>
      <c r="B19004" t="str">
        <f t="shared" ca="1" si="1482"/>
        <v>surgical periodontics</v>
      </c>
      <c r="C19004">
        <f t="shared" si="1485"/>
        <v>1055</v>
      </c>
      <c r="D19004" t="str">
        <f t="shared" ca="1" si="1483"/>
        <v>Surgical treatment of the gums and supporting structures of the teeth</v>
      </c>
      <c r="E19004">
        <f t="shared" ca="1" si="1484"/>
        <v>11</v>
      </c>
    </row>
    <row r="19005" spans="1:5" x14ac:dyDescent="0.2">
      <c r="A19005" t="str">
        <f t="shared" ca="1" si="1481"/>
        <v>Diagnostics and Preventative</v>
      </c>
      <c r="B19005" t="str">
        <f t="shared" ca="1" si="1482"/>
        <v>Periodic Exams</v>
      </c>
      <c r="C19005">
        <f t="shared" si="1485"/>
        <v>1055</v>
      </c>
      <c r="D19005">
        <f t="shared" ca="1" si="1483"/>
        <v>0</v>
      </c>
      <c r="E19005">
        <f t="shared" ca="1" si="1484"/>
        <v>1</v>
      </c>
    </row>
    <row r="19006" spans="1:5" x14ac:dyDescent="0.2">
      <c r="A19006" t="str">
        <f t="shared" ca="1" si="1481"/>
        <v>Basic</v>
      </c>
      <c r="B19006" t="str">
        <f t="shared" ca="1" si="1482"/>
        <v>oral surgery</v>
      </c>
      <c r="C19006">
        <f t="shared" si="1485"/>
        <v>1055</v>
      </c>
      <c r="D19006" t="str">
        <f t="shared" ca="1" si="1483"/>
        <v>Extraction and other surgery procedures, incl. pre- and post-operative care</v>
      </c>
      <c r="E19006">
        <f t="shared" ca="1" si="1484"/>
        <v>9</v>
      </c>
    </row>
    <row r="19007" spans="1:5" x14ac:dyDescent="0.2">
      <c r="A19007" t="str">
        <f t="shared" ca="1" si="1481"/>
        <v>Diagnostics and Preventative</v>
      </c>
      <c r="B19007" t="str">
        <f t="shared" ca="1" si="1482"/>
        <v>Space Maintainers</v>
      </c>
      <c r="C19007">
        <f t="shared" si="1485"/>
        <v>1055</v>
      </c>
      <c r="D19007">
        <f t="shared" ca="1" si="1483"/>
        <v>0</v>
      </c>
      <c r="E19007">
        <f t="shared" ca="1" si="1484"/>
        <v>7</v>
      </c>
    </row>
    <row r="19008" spans="1:5" x14ac:dyDescent="0.2">
      <c r="A19008" t="str">
        <f t="shared" ca="1" si="1481"/>
        <v>Major</v>
      </c>
      <c r="B19008" t="str">
        <f t="shared" ca="1" si="1482"/>
        <v>prosthodontics</v>
      </c>
      <c r="C19008">
        <f t="shared" si="1485"/>
        <v>1055</v>
      </c>
      <c r="D19008" t="str">
        <f t="shared" ca="1" si="1483"/>
        <v>Procedures for replacement of missing teeth by construction or repair of bridges and partial or complete dentures</v>
      </c>
      <c r="E19008">
        <f t="shared" ca="1" si="1484"/>
        <v>15</v>
      </c>
    </row>
    <row r="19009" spans="1:5" x14ac:dyDescent="0.2">
      <c r="A19009" t="str">
        <f t="shared" ca="1" si="1481"/>
        <v>Diagnostics and Preventative</v>
      </c>
      <c r="B19009" t="str">
        <f t="shared" ca="1" si="1482"/>
        <v>Full-mouth x-ray</v>
      </c>
      <c r="C19009">
        <f t="shared" si="1485"/>
        <v>1055</v>
      </c>
      <c r="D19009">
        <f t="shared" ca="1" si="1483"/>
        <v>0</v>
      </c>
      <c r="E19009">
        <f t="shared" ca="1" si="1484"/>
        <v>3</v>
      </c>
    </row>
    <row r="19010" spans="1:5" x14ac:dyDescent="0.2">
      <c r="A19010" t="str">
        <f t="shared" ref="A19010:A19073" ca="1" si="1486">INDEX(services,E19010,1)</f>
        <v>Major</v>
      </c>
      <c r="B19010" t="str">
        <f t="shared" ref="B19010:B19073" ca="1" si="1487">INDEX(services,E19010,2)</f>
        <v>major restorative</v>
      </c>
      <c r="C19010">
        <f t="shared" si="1485"/>
        <v>1056</v>
      </c>
      <c r="D19010" t="str">
        <f t="shared" ref="D19010:D19073" ca="1" si="1488">INDEX(services,E19010,3)</f>
        <v>Single crowns, inlays, onlays</v>
      </c>
      <c r="E19010">
        <f t="shared" ref="E19010:E19073" ca="1" si="1489">RANDBETWEEN(1,ROWS(services))</f>
        <v>14</v>
      </c>
    </row>
    <row r="19011" spans="1:5" x14ac:dyDescent="0.2">
      <c r="A19011" t="str">
        <f t="shared" ca="1" si="1486"/>
        <v>Basic</v>
      </c>
      <c r="B19011" t="str">
        <f t="shared" ca="1" si="1487"/>
        <v>oral surgery</v>
      </c>
      <c r="C19011">
        <f t="shared" si="1485"/>
        <v>1056</v>
      </c>
      <c r="D19011" t="str">
        <f t="shared" ca="1" si="1488"/>
        <v>Extraction and other surgery procedures, incl. pre- and post-operative care</v>
      </c>
      <c r="E19011">
        <f t="shared" ca="1" si="1489"/>
        <v>9</v>
      </c>
    </row>
    <row r="19012" spans="1:5" x14ac:dyDescent="0.2">
      <c r="A19012" t="str">
        <f t="shared" ca="1" si="1486"/>
        <v>Diagnostics and Preventative</v>
      </c>
      <c r="B19012" t="str">
        <f t="shared" ca="1" si="1487"/>
        <v>Full-mouth x-ray</v>
      </c>
      <c r="C19012">
        <f t="shared" si="1485"/>
        <v>1056</v>
      </c>
      <c r="D19012">
        <f t="shared" ca="1" si="1488"/>
        <v>0</v>
      </c>
      <c r="E19012">
        <f t="shared" ca="1" si="1489"/>
        <v>3</v>
      </c>
    </row>
    <row r="19013" spans="1:5" x14ac:dyDescent="0.2">
      <c r="A19013" t="str">
        <f t="shared" ca="1" si="1486"/>
        <v>Diagnostics and Preventative</v>
      </c>
      <c r="B19013" t="str">
        <f t="shared" ca="1" si="1487"/>
        <v>Sealants</v>
      </c>
      <c r="C19013">
        <f t="shared" si="1485"/>
        <v>1056</v>
      </c>
      <c r="D19013">
        <f t="shared" ca="1" si="1488"/>
        <v>0</v>
      </c>
      <c r="E19013">
        <f t="shared" ca="1" si="1489"/>
        <v>6</v>
      </c>
    </row>
    <row r="19014" spans="1:5" x14ac:dyDescent="0.2">
      <c r="A19014" t="str">
        <f t="shared" ca="1" si="1486"/>
        <v>Other</v>
      </c>
      <c r="B19014" t="str">
        <f t="shared" ca="1" si="1487"/>
        <v>Implants</v>
      </c>
      <c r="C19014">
        <f t="shared" si="1485"/>
        <v>1056</v>
      </c>
      <c r="D19014" t="str">
        <f t="shared" ca="1" si="1488"/>
        <v>Implant dental work</v>
      </c>
      <c r="E19014">
        <f t="shared" ca="1" si="1489"/>
        <v>18</v>
      </c>
    </row>
    <row r="19015" spans="1:5" x14ac:dyDescent="0.2">
      <c r="A19015" t="str">
        <f t="shared" ca="1" si="1486"/>
        <v>Basic</v>
      </c>
      <c r="B19015" t="str">
        <f t="shared" ca="1" si="1487"/>
        <v>non-surgical periodontics</v>
      </c>
      <c r="C19015">
        <f t="shared" si="1485"/>
        <v>1056</v>
      </c>
      <c r="D19015" t="str">
        <f t="shared" ca="1" si="1488"/>
        <v xml:space="preserve">Non-surgical treatment of the gums and supporting structures of the teeth </v>
      </c>
      <c r="E19015">
        <f t="shared" ca="1" si="1489"/>
        <v>12</v>
      </c>
    </row>
    <row r="19016" spans="1:5" x14ac:dyDescent="0.2">
      <c r="A19016" t="str">
        <f t="shared" ca="1" si="1486"/>
        <v>Basic</v>
      </c>
      <c r="B19016" t="str">
        <f t="shared" ca="1" si="1487"/>
        <v>non-surgical periodontics</v>
      </c>
      <c r="C19016">
        <f t="shared" si="1485"/>
        <v>1056</v>
      </c>
      <c r="D19016" t="str">
        <f t="shared" ca="1" si="1488"/>
        <v xml:space="preserve">Non-surgical treatment of the gums and supporting structures of the teeth </v>
      </c>
      <c r="E19016">
        <f t="shared" ca="1" si="1489"/>
        <v>12</v>
      </c>
    </row>
    <row r="19017" spans="1:5" x14ac:dyDescent="0.2">
      <c r="A19017" t="str">
        <f t="shared" ca="1" si="1486"/>
        <v>Orthodontics</v>
      </c>
      <c r="B19017" t="str">
        <f t="shared" ca="1" si="1487"/>
        <v>orthodontics</v>
      </c>
      <c r="C19017">
        <f t="shared" si="1485"/>
        <v>1056</v>
      </c>
      <c r="D19017" t="str">
        <f t="shared" ca="1" si="1488"/>
        <v>For eligible dependents to age 19</v>
      </c>
      <c r="E19017">
        <f t="shared" ca="1" si="1489"/>
        <v>17</v>
      </c>
    </row>
    <row r="19018" spans="1:5" x14ac:dyDescent="0.2">
      <c r="A19018" t="str">
        <f t="shared" ca="1" si="1486"/>
        <v>Diagnostics and Preventative</v>
      </c>
      <c r="B19018" t="str">
        <f t="shared" ca="1" si="1487"/>
        <v>Full-mouth x-ray</v>
      </c>
      <c r="C19018">
        <f t="shared" si="1485"/>
        <v>1056</v>
      </c>
      <c r="D19018">
        <f t="shared" ca="1" si="1488"/>
        <v>0</v>
      </c>
      <c r="E19018">
        <f t="shared" ca="1" si="1489"/>
        <v>3</v>
      </c>
    </row>
    <row r="19019" spans="1:5" x14ac:dyDescent="0.2">
      <c r="A19019" t="str">
        <f t="shared" ca="1" si="1486"/>
        <v>Basic</v>
      </c>
      <c r="B19019" t="str">
        <f t="shared" ca="1" si="1487"/>
        <v>surgical periodontics</v>
      </c>
      <c r="C19019">
        <f t="shared" si="1485"/>
        <v>1056</v>
      </c>
      <c r="D19019" t="str">
        <f t="shared" ca="1" si="1488"/>
        <v>Surgical treatment of the gums and supporting structures of the teeth</v>
      </c>
      <c r="E19019">
        <f t="shared" ca="1" si="1489"/>
        <v>11</v>
      </c>
    </row>
    <row r="19020" spans="1:5" x14ac:dyDescent="0.2">
      <c r="A19020" t="str">
        <f t="shared" ca="1" si="1486"/>
        <v>Major</v>
      </c>
      <c r="B19020" t="str">
        <f t="shared" ca="1" si="1487"/>
        <v>major restorative</v>
      </c>
      <c r="C19020">
        <f t="shared" si="1485"/>
        <v>1056</v>
      </c>
      <c r="D19020" t="str">
        <f t="shared" ca="1" si="1488"/>
        <v>Single crowns, inlays, onlays</v>
      </c>
      <c r="E19020">
        <f t="shared" ca="1" si="1489"/>
        <v>14</v>
      </c>
    </row>
    <row r="19021" spans="1:5" x14ac:dyDescent="0.2">
      <c r="A19021" t="str">
        <f t="shared" ca="1" si="1486"/>
        <v>Diagnostics and Preventative</v>
      </c>
      <c r="B19021" t="str">
        <f t="shared" ca="1" si="1487"/>
        <v>Periodic Exams</v>
      </c>
      <c r="C19021">
        <f t="shared" si="1485"/>
        <v>1056</v>
      </c>
      <c r="D19021">
        <f t="shared" ca="1" si="1488"/>
        <v>0</v>
      </c>
      <c r="E19021">
        <f t="shared" ca="1" si="1489"/>
        <v>1</v>
      </c>
    </row>
    <row r="19022" spans="1:5" x14ac:dyDescent="0.2">
      <c r="A19022" t="str">
        <f t="shared" ca="1" si="1486"/>
        <v>Other</v>
      </c>
      <c r="B19022" t="str">
        <f t="shared" ca="1" si="1487"/>
        <v>Implants</v>
      </c>
      <c r="C19022">
        <f t="shared" si="1485"/>
        <v>1056</v>
      </c>
      <c r="D19022" t="str">
        <f t="shared" ca="1" si="1488"/>
        <v>Implant dental work</v>
      </c>
      <c r="E19022">
        <f t="shared" ca="1" si="1489"/>
        <v>18</v>
      </c>
    </row>
    <row r="19023" spans="1:5" x14ac:dyDescent="0.2">
      <c r="A19023" t="str">
        <f t="shared" ca="1" si="1486"/>
        <v>Orthodontics</v>
      </c>
      <c r="B19023" t="str">
        <f t="shared" ca="1" si="1487"/>
        <v>orthodontics</v>
      </c>
      <c r="C19023">
        <f t="shared" si="1485"/>
        <v>1056</v>
      </c>
      <c r="D19023" t="str">
        <f t="shared" ca="1" si="1488"/>
        <v>For eligible dependents to age 19</v>
      </c>
      <c r="E19023">
        <f t="shared" ca="1" si="1489"/>
        <v>17</v>
      </c>
    </row>
    <row r="19024" spans="1:5" x14ac:dyDescent="0.2">
      <c r="A19024" t="str">
        <f t="shared" ca="1" si="1486"/>
        <v>Diagnostics and Preventative</v>
      </c>
      <c r="B19024" t="str">
        <f t="shared" ca="1" si="1487"/>
        <v>Periodic Exams</v>
      </c>
      <c r="C19024">
        <f t="shared" si="1485"/>
        <v>1056</v>
      </c>
      <c r="D19024">
        <f t="shared" ca="1" si="1488"/>
        <v>0</v>
      </c>
      <c r="E19024">
        <f t="shared" ca="1" si="1489"/>
        <v>1</v>
      </c>
    </row>
    <row r="19025" spans="1:5" x14ac:dyDescent="0.2">
      <c r="A19025" t="str">
        <f t="shared" ca="1" si="1486"/>
        <v>Basic</v>
      </c>
      <c r="B19025" t="str">
        <f t="shared" ca="1" si="1487"/>
        <v>surgical periodontics</v>
      </c>
      <c r="C19025">
        <f t="shared" si="1485"/>
        <v>1056</v>
      </c>
      <c r="D19025" t="str">
        <f t="shared" ca="1" si="1488"/>
        <v>Surgical treatment of the gums and supporting structures of the teeth</v>
      </c>
      <c r="E19025">
        <f t="shared" ca="1" si="1489"/>
        <v>11</v>
      </c>
    </row>
    <row r="19026" spans="1:5" x14ac:dyDescent="0.2">
      <c r="A19026" t="str">
        <f t="shared" ca="1" si="1486"/>
        <v>Diagnostics and Preventative</v>
      </c>
      <c r="B19026" t="str">
        <f t="shared" ca="1" si="1487"/>
        <v>Fluoride treatments</v>
      </c>
      <c r="C19026">
        <f t="shared" si="1485"/>
        <v>1056</v>
      </c>
      <c r="D19026">
        <f t="shared" ca="1" si="1488"/>
        <v>0</v>
      </c>
      <c r="E19026">
        <f t="shared" ca="1" si="1489"/>
        <v>5</v>
      </c>
    </row>
    <row r="19027" spans="1:5" x14ac:dyDescent="0.2">
      <c r="A19027" t="str">
        <f t="shared" ca="1" si="1486"/>
        <v>Basic</v>
      </c>
      <c r="B19027" t="str">
        <f t="shared" ca="1" si="1487"/>
        <v>endodontics</v>
      </c>
      <c r="C19027">
        <f t="shared" si="1485"/>
        <v>1056</v>
      </c>
      <c r="D19027" t="str">
        <f t="shared" ca="1" si="1488"/>
        <v>Root canal, pulpal therapy</v>
      </c>
      <c r="E19027">
        <f t="shared" ca="1" si="1489"/>
        <v>10</v>
      </c>
    </row>
    <row r="19028" spans="1:5" x14ac:dyDescent="0.2">
      <c r="A19028" t="str">
        <f t="shared" ca="1" si="1486"/>
        <v>Basic</v>
      </c>
      <c r="B19028" t="str">
        <f t="shared" ca="1" si="1487"/>
        <v>general anesthesia</v>
      </c>
      <c r="C19028">
        <f t="shared" si="1485"/>
        <v>1057</v>
      </c>
      <c r="D19028" t="str">
        <f t="shared" ca="1" si="1488"/>
        <v>Covered when used in conjunction with covered oral surgical procedures</v>
      </c>
      <c r="E19028">
        <f t="shared" ca="1" si="1489"/>
        <v>13</v>
      </c>
    </row>
    <row r="19029" spans="1:5" x14ac:dyDescent="0.2">
      <c r="A19029" t="str">
        <f t="shared" ca="1" si="1486"/>
        <v>Diagnostics and Preventative</v>
      </c>
      <c r="B19029" t="str">
        <f t="shared" ca="1" si="1487"/>
        <v>Bitewing x-rays</v>
      </c>
      <c r="C19029">
        <f t="shared" si="1485"/>
        <v>1057</v>
      </c>
      <c r="D19029">
        <f t="shared" ca="1" si="1488"/>
        <v>0</v>
      </c>
      <c r="E19029">
        <f t="shared" ca="1" si="1489"/>
        <v>2</v>
      </c>
    </row>
    <row r="19030" spans="1:5" x14ac:dyDescent="0.2">
      <c r="A19030" t="str">
        <f t="shared" ca="1" si="1486"/>
        <v>Basic</v>
      </c>
      <c r="B19030" t="str">
        <f t="shared" ca="1" si="1487"/>
        <v>oral surgery</v>
      </c>
      <c r="C19030">
        <f t="shared" si="1485"/>
        <v>1057</v>
      </c>
      <c r="D19030" t="str">
        <f t="shared" ca="1" si="1488"/>
        <v>Extraction and other surgery procedures, incl. pre- and post-operative care</v>
      </c>
      <c r="E19030">
        <f t="shared" ca="1" si="1489"/>
        <v>9</v>
      </c>
    </row>
    <row r="19031" spans="1:5" x14ac:dyDescent="0.2">
      <c r="A19031" t="str">
        <f t="shared" ca="1" si="1486"/>
        <v>Basic</v>
      </c>
      <c r="B19031" t="str">
        <f t="shared" ca="1" si="1487"/>
        <v>oral surgery</v>
      </c>
      <c r="C19031">
        <f t="shared" si="1485"/>
        <v>1057</v>
      </c>
      <c r="D19031" t="str">
        <f t="shared" ca="1" si="1488"/>
        <v>Extraction and other surgery procedures, incl. pre- and post-operative care</v>
      </c>
      <c r="E19031">
        <f t="shared" ca="1" si="1489"/>
        <v>9</v>
      </c>
    </row>
    <row r="19032" spans="1:5" x14ac:dyDescent="0.2">
      <c r="A19032" t="str">
        <f t="shared" ca="1" si="1486"/>
        <v>Orthodontics</v>
      </c>
      <c r="B19032" t="str">
        <f t="shared" ca="1" si="1487"/>
        <v>orthodontics</v>
      </c>
      <c r="C19032">
        <f t="shared" si="1485"/>
        <v>1057</v>
      </c>
      <c r="D19032" t="str">
        <f t="shared" ca="1" si="1488"/>
        <v>For eligible dependents to age 19</v>
      </c>
      <c r="E19032">
        <f t="shared" ca="1" si="1489"/>
        <v>17</v>
      </c>
    </row>
    <row r="19033" spans="1:5" x14ac:dyDescent="0.2">
      <c r="A19033" t="str">
        <f t="shared" ca="1" si="1486"/>
        <v>Major</v>
      </c>
      <c r="B19033" t="str">
        <f t="shared" ca="1" si="1487"/>
        <v>temporomandibular joint dysfunction</v>
      </c>
      <c r="C19033">
        <f t="shared" si="1485"/>
        <v>1057</v>
      </c>
      <c r="D19033" t="str">
        <f t="shared" ca="1" si="1488"/>
        <v>Services relating to hinging joints of the jaw</v>
      </c>
      <c r="E19033">
        <f t="shared" ca="1" si="1489"/>
        <v>16</v>
      </c>
    </row>
    <row r="19034" spans="1:5" x14ac:dyDescent="0.2">
      <c r="A19034" t="str">
        <f t="shared" ca="1" si="1486"/>
        <v>Basic</v>
      </c>
      <c r="B19034" t="str">
        <f t="shared" ca="1" si="1487"/>
        <v>oral surgery</v>
      </c>
      <c r="C19034">
        <f t="shared" si="1485"/>
        <v>1057</v>
      </c>
      <c r="D19034" t="str">
        <f t="shared" ca="1" si="1488"/>
        <v>Extraction and other surgery procedures, incl. pre- and post-operative care</v>
      </c>
      <c r="E19034">
        <f t="shared" ca="1" si="1489"/>
        <v>9</v>
      </c>
    </row>
    <row r="19035" spans="1:5" x14ac:dyDescent="0.2">
      <c r="A19035" t="str">
        <f t="shared" ca="1" si="1486"/>
        <v>Other</v>
      </c>
      <c r="B19035" t="str">
        <f t="shared" ca="1" si="1487"/>
        <v>Implants</v>
      </c>
      <c r="C19035">
        <f t="shared" si="1485"/>
        <v>1057</v>
      </c>
      <c r="D19035" t="str">
        <f t="shared" ca="1" si="1488"/>
        <v>Implant dental work</v>
      </c>
      <c r="E19035">
        <f t="shared" ca="1" si="1489"/>
        <v>18</v>
      </c>
    </row>
    <row r="19036" spans="1:5" x14ac:dyDescent="0.2">
      <c r="A19036" t="str">
        <f t="shared" ca="1" si="1486"/>
        <v>Basic</v>
      </c>
      <c r="B19036" t="str">
        <f t="shared" ca="1" si="1487"/>
        <v>oral surgery</v>
      </c>
      <c r="C19036">
        <f t="shared" si="1485"/>
        <v>1057</v>
      </c>
      <c r="D19036" t="str">
        <f t="shared" ca="1" si="1488"/>
        <v>Extraction and other surgery procedures, incl. pre- and post-operative care</v>
      </c>
      <c r="E19036">
        <f t="shared" ca="1" si="1489"/>
        <v>9</v>
      </c>
    </row>
    <row r="19037" spans="1:5" x14ac:dyDescent="0.2">
      <c r="A19037" t="str">
        <f t="shared" ca="1" si="1486"/>
        <v>Basic</v>
      </c>
      <c r="B19037" t="str">
        <f t="shared" ca="1" si="1487"/>
        <v>oral surgery</v>
      </c>
      <c r="C19037">
        <f t="shared" si="1485"/>
        <v>1057</v>
      </c>
      <c r="D19037" t="str">
        <f t="shared" ca="1" si="1488"/>
        <v>Extraction and other surgery procedures, incl. pre- and post-operative care</v>
      </c>
      <c r="E19037">
        <f t="shared" ca="1" si="1489"/>
        <v>9</v>
      </c>
    </row>
    <row r="19038" spans="1:5" x14ac:dyDescent="0.2">
      <c r="A19038" t="str">
        <f t="shared" ca="1" si="1486"/>
        <v>Diagnostics and Preventative</v>
      </c>
      <c r="B19038" t="str">
        <f t="shared" ca="1" si="1487"/>
        <v>Bitewing x-rays</v>
      </c>
      <c r="C19038">
        <f t="shared" si="1485"/>
        <v>1057</v>
      </c>
      <c r="D19038">
        <f t="shared" ca="1" si="1488"/>
        <v>0</v>
      </c>
      <c r="E19038">
        <f t="shared" ca="1" si="1489"/>
        <v>2</v>
      </c>
    </row>
    <row r="19039" spans="1:5" x14ac:dyDescent="0.2">
      <c r="A19039" t="str">
        <f t="shared" ca="1" si="1486"/>
        <v>Basic</v>
      </c>
      <c r="B19039" t="str">
        <f t="shared" ca="1" si="1487"/>
        <v>non-surgical periodontics</v>
      </c>
      <c r="C19039">
        <f t="shared" si="1485"/>
        <v>1057</v>
      </c>
      <c r="D19039" t="str">
        <f t="shared" ca="1" si="1488"/>
        <v xml:space="preserve">Non-surgical treatment of the gums and supporting structures of the teeth </v>
      </c>
      <c r="E19039">
        <f t="shared" ca="1" si="1489"/>
        <v>12</v>
      </c>
    </row>
    <row r="19040" spans="1:5" x14ac:dyDescent="0.2">
      <c r="A19040" t="str">
        <f t="shared" ca="1" si="1486"/>
        <v>Diagnostics and Preventative</v>
      </c>
      <c r="B19040" t="str">
        <f t="shared" ca="1" si="1487"/>
        <v>Periodic Exams</v>
      </c>
      <c r="C19040">
        <f t="shared" si="1485"/>
        <v>1057</v>
      </c>
      <c r="D19040">
        <f t="shared" ca="1" si="1488"/>
        <v>0</v>
      </c>
      <c r="E19040">
        <f t="shared" ca="1" si="1489"/>
        <v>1</v>
      </c>
    </row>
    <row r="19041" spans="1:5" x14ac:dyDescent="0.2">
      <c r="A19041" t="str">
        <f t="shared" ca="1" si="1486"/>
        <v>Basic</v>
      </c>
      <c r="B19041" t="str">
        <f t="shared" ca="1" si="1487"/>
        <v>surgical periodontics</v>
      </c>
      <c r="C19041">
        <f t="shared" si="1485"/>
        <v>1057</v>
      </c>
      <c r="D19041" t="str">
        <f t="shared" ca="1" si="1488"/>
        <v>Surgical treatment of the gums and supporting structures of the teeth</v>
      </c>
      <c r="E19041">
        <f t="shared" ca="1" si="1489"/>
        <v>11</v>
      </c>
    </row>
    <row r="19042" spans="1:5" x14ac:dyDescent="0.2">
      <c r="A19042" t="str">
        <f t="shared" ca="1" si="1486"/>
        <v>Diagnostics and Preventative</v>
      </c>
      <c r="B19042" t="str">
        <f t="shared" ca="1" si="1487"/>
        <v>Periodic Exams</v>
      </c>
      <c r="C19042">
        <f t="shared" si="1485"/>
        <v>1057</v>
      </c>
      <c r="D19042">
        <f t="shared" ca="1" si="1488"/>
        <v>0</v>
      </c>
      <c r="E19042">
        <f t="shared" ca="1" si="1489"/>
        <v>1</v>
      </c>
    </row>
    <row r="19043" spans="1:5" x14ac:dyDescent="0.2">
      <c r="A19043" t="str">
        <f t="shared" ca="1" si="1486"/>
        <v>Diagnostics and Preventative</v>
      </c>
      <c r="B19043" t="str">
        <f t="shared" ca="1" si="1487"/>
        <v>Sealants</v>
      </c>
      <c r="C19043">
        <f t="shared" si="1485"/>
        <v>1057</v>
      </c>
      <c r="D19043">
        <f t="shared" ca="1" si="1488"/>
        <v>0</v>
      </c>
      <c r="E19043">
        <f t="shared" ca="1" si="1489"/>
        <v>6</v>
      </c>
    </row>
    <row r="19044" spans="1:5" x14ac:dyDescent="0.2">
      <c r="A19044" t="str">
        <f t="shared" ca="1" si="1486"/>
        <v>Major</v>
      </c>
      <c r="B19044" t="str">
        <f t="shared" ca="1" si="1487"/>
        <v>prosthodontics</v>
      </c>
      <c r="C19044">
        <f t="shared" si="1485"/>
        <v>1057</v>
      </c>
      <c r="D19044" t="str">
        <f t="shared" ca="1" si="1488"/>
        <v>Procedures for replacement of missing teeth by construction or repair of bridges and partial or complete dentures</v>
      </c>
      <c r="E19044">
        <f t="shared" ca="1" si="1489"/>
        <v>15</v>
      </c>
    </row>
    <row r="19045" spans="1:5" x14ac:dyDescent="0.2">
      <c r="A19045" t="str">
        <f t="shared" ca="1" si="1486"/>
        <v>Diagnostics and Preventative</v>
      </c>
      <c r="B19045" t="str">
        <f t="shared" ca="1" si="1487"/>
        <v>Prophylaxis</v>
      </c>
      <c r="C19045">
        <f t="shared" si="1485"/>
        <v>1057</v>
      </c>
      <c r="D19045">
        <f t="shared" ca="1" si="1488"/>
        <v>0</v>
      </c>
      <c r="E19045">
        <f t="shared" ca="1" si="1489"/>
        <v>4</v>
      </c>
    </row>
    <row r="19046" spans="1:5" x14ac:dyDescent="0.2">
      <c r="A19046" t="str">
        <f t="shared" ca="1" si="1486"/>
        <v>Major</v>
      </c>
      <c r="B19046" t="str">
        <f t="shared" ca="1" si="1487"/>
        <v>major restorative</v>
      </c>
      <c r="C19046">
        <f t="shared" si="1485"/>
        <v>1058</v>
      </c>
      <c r="D19046" t="str">
        <f t="shared" ca="1" si="1488"/>
        <v>Single crowns, inlays, onlays</v>
      </c>
      <c r="E19046">
        <f t="shared" ca="1" si="1489"/>
        <v>14</v>
      </c>
    </row>
    <row r="19047" spans="1:5" x14ac:dyDescent="0.2">
      <c r="A19047" t="str">
        <f t="shared" ca="1" si="1486"/>
        <v>Basic</v>
      </c>
      <c r="B19047" t="str">
        <f t="shared" ca="1" si="1487"/>
        <v>non-surgical periodontics</v>
      </c>
      <c r="C19047">
        <f t="shared" si="1485"/>
        <v>1058</v>
      </c>
      <c r="D19047" t="str">
        <f t="shared" ca="1" si="1488"/>
        <v xml:space="preserve">Non-surgical treatment of the gums and supporting structures of the teeth </v>
      </c>
      <c r="E19047">
        <f t="shared" ca="1" si="1489"/>
        <v>12</v>
      </c>
    </row>
    <row r="19048" spans="1:5" x14ac:dyDescent="0.2">
      <c r="A19048" t="str">
        <f t="shared" ca="1" si="1486"/>
        <v>Basic</v>
      </c>
      <c r="B19048" t="str">
        <f t="shared" ca="1" si="1487"/>
        <v>basic restorative</v>
      </c>
      <c r="C19048">
        <f t="shared" ref="C19048:C19111" si="1490">IF(MOD(ROW(C19048)-2,18)&lt;&gt;0,C19047,C19047+1)</f>
        <v>1058</v>
      </c>
      <c r="D19048" t="str">
        <f t="shared" ca="1" si="1488"/>
        <v>Fillings (amalgam "silver" and composite "white" non-molar)</v>
      </c>
      <c r="E19048">
        <f t="shared" ca="1" si="1489"/>
        <v>8</v>
      </c>
    </row>
    <row r="19049" spans="1:5" x14ac:dyDescent="0.2">
      <c r="A19049" t="str">
        <f t="shared" ca="1" si="1486"/>
        <v>Diagnostics and Preventative</v>
      </c>
      <c r="B19049" t="str">
        <f t="shared" ca="1" si="1487"/>
        <v>Space Maintainers</v>
      </c>
      <c r="C19049">
        <f t="shared" si="1490"/>
        <v>1058</v>
      </c>
      <c r="D19049">
        <f t="shared" ca="1" si="1488"/>
        <v>0</v>
      </c>
      <c r="E19049">
        <f t="shared" ca="1" si="1489"/>
        <v>7</v>
      </c>
    </row>
    <row r="19050" spans="1:5" x14ac:dyDescent="0.2">
      <c r="A19050" t="str">
        <f t="shared" ca="1" si="1486"/>
        <v>Orthodontics</v>
      </c>
      <c r="B19050" t="str">
        <f t="shared" ca="1" si="1487"/>
        <v>orthodontics</v>
      </c>
      <c r="C19050">
        <f t="shared" si="1490"/>
        <v>1058</v>
      </c>
      <c r="D19050" t="str">
        <f t="shared" ca="1" si="1488"/>
        <v>For eligible dependents to age 19</v>
      </c>
      <c r="E19050">
        <f t="shared" ca="1" si="1489"/>
        <v>17</v>
      </c>
    </row>
    <row r="19051" spans="1:5" x14ac:dyDescent="0.2">
      <c r="A19051" t="str">
        <f t="shared" ca="1" si="1486"/>
        <v>Basic</v>
      </c>
      <c r="B19051" t="str">
        <f t="shared" ca="1" si="1487"/>
        <v>surgical periodontics</v>
      </c>
      <c r="C19051">
        <f t="shared" si="1490"/>
        <v>1058</v>
      </c>
      <c r="D19051" t="str">
        <f t="shared" ca="1" si="1488"/>
        <v>Surgical treatment of the gums and supporting structures of the teeth</v>
      </c>
      <c r="E19051">
        <f t="shared" ca="1" si="1489"/>
        <v>11</v>
      </c>
    </row>
    <row r="19052" spans="1:5" x14ac:dyDescent="0.2">
      <c r="A19052" t="str">
        <f t="shared" ca="1" si="1486"/>
        <v>Diagnostics and Preventative</v>
      </c>
      <c r="B19052" t="str">
        <f t="shared" ca="1" si="1487"/>
        <v>Prophylaxis</v>
      </c>
      <c r="C19052">
        <f t="shared" si="1490"/>
        <v>1058</v>
      </c>
      <c r="D19052">
        <f t="shared" ca="1" si="1488"/>
        <v>0</v>
      </c>
      <c r="E19052">
        <f t="shared" ca="1" si="1489"/>
        <v>4</v>
      </c>
    </row>
    <row r="19053" spans="1:5" x14ac:dyDescent="0.2">
      <c r="A19053" t="str">
        <f t="shared" ca="1" si="1486"/>
        <v>Diagnostics and Preventative</v>
      </c>
      <c r="B19053" t="str">
        <f t="shared" ca="1" si="1487"/>
        <v>Space Maintainers</v>
      </c>
      <c r="C19053">
        <f t="shared" si="1490"/>
        <v>1058</v>
      </c>
      <c r="D19053">
        <f t="shared" ca="1" si="1488"/>
        <v>0</v>
      </c>
      <c r="E19053">
        <f t="shared" ca="1" si="1489"/>
        <v>7</v>
      </c>
    </row>
    <row r="19054" spans="1:5" x14ac:dyDescent="0.2">
      <c r="A19054" t="str">
        <f t="shared" ca="1" si="1486"/>
        <v>Orthodontics</v>
      </c>
      <c r="B19054" t="str">
        <f t="shared" ca="1" si="1487"/>
        <v>orthodontics</v>
      </c>
      <c r="C19054">
        <f t="shared" si="1490"/>
        <v>1058</v>
      </c>
      <c r="D19054" t="str">
        <f t="shared" ca="1" si="1488"/>
        <v>For eligible dependents to age 19</v>
      </c>
      <c r="E19054">
        <f t="shared" ca="1" si="1489"/>
        <v>17</v>
      </c>
    </row>
    <row r="19055" spans="1:5" x14ac:dyDescent="0.2">
      <c r="A19055" t="str">
        <f t="shared" ca="1" si="1486"/>
        <v>Basic</v>
      </c>
      <c r="B19055" t="str">
        <f t="shared" ca="1" si="1487"/>
        <v>non-surgical periodontics</v>
      </c>
      <c r="C19055">
        <f t="shared" si="1490"/>
        <v>1058</v>
      </c>
      <c r="D19055" t="str">
        <f t="shared" ca="1" si="1488"/>
        <v xml:space="preserve">Non-surgical treatment of the gums and supporting structures of the teeth </v>
      </c>
      <c r="E19055">
        <f t="shared" ca="1" si="1489"/>
        <v>12</v>
      </c>
    </row>
    <row r="19056" spans="1:5" x14ac:dyDescent="0.2">
      <c r="A19056" t="str">
        <f t="shared" ca="1" si="1486"/>
        <v>Diagnostics and Preventative</v>
      </c>
      <c r="B19056" t="str">
        <f t="shared" ca="1" si="1487"/>
        <v>Sealants</v>
      </c>
      <c r="C19056">
        <f t="shared" si="1490"/>
        <v>1058</v>
      </c>
      <c r="D19056">
        <f t="shared" ca="1" si="1488"/>
        <v>0</v>
      </c>
      <c r="E19056">
        <f t="shared" ca="1" si="1489"/>
        <v>6</v>
      </c>
    </row>
    <row r="19057" spans="1:5" x14ac:dyDescent="0.2">
      <c r="A19057" t="str">
        <f t="shared" ca="1" si="1486"/>
        <v>Major</v>
      </c>
      <c r="B19057" t="str">
        <f t="shared" ca="1" si="1487"/>
        <v>major restorative</v>
      </c>
      <c r="C19057">
        <f t="shared" si="1490"/>
        <v>1058</v>
      </c>
      <c r="D19057" t="str">
        <f t="shared" ca="1" si="1488"/>
        <v>Single crowns, inlays, onlays</v>
      </c>
      <c r="E19057">
        <f t="shared" ca="1" si="1489"/>
        <v>14</v>
      </c>
    </row>
    <row r="19058" spans="1:5" x14ac:dyDescent="0.2">
      <c r="A19058" t="str">
        <f t="shared" ca="1" si="1486"/>
        <v>Diagnostics and Preventative</v>
      </c>
      <c r="B19058" t="str">
        <f t="shared" ca="1" si="1487"/>
        <v>Space Maintainers</v>
      </c>
      <c r="C19058">
        <f t="shared" si="1490"/>
        <v>1058</v>
      </c>
      <c r="D19058">
        <f t="shared" ca="1" si="1488"/>
        <v>0</v>
      </c>
      <c r="E19058">
        <f t="shared" ca="1" si="1489"/>
        <v>7</v>
      </c>
    </row>
    <row r="19059" spans="1:5" x14ac:dyDescent="0.2">
      <c r="A19059" t="str">
        <f t="shared" ca="1" si="1486"/>
        <v>Diagnostics and Preventative</v>
      </c>
      <c r="B19059" t="str">
        <f t="shared" ca="1" si="1487"/>
        <v>Full-mouth x-ray</v>
      </c>
      <c r="C19059">
        <f t="shared" si="1490"/>
        <v>1058</v>
      </c>
      <c r="D19059">
        <f t="shared" ca="1" si="1488"/>
        <v>0</v>
      </c>
      <c r="E19059">
        <f t="shared" ca="1" si="1489"/>
        <v>3</v>
      </c>
    </row>
    <row r="19060" spans="1:5" x14ac:dyDescent="0.2">
      <c r="A19060" t="str">
        <f t="shared" ca="1" si="1486"/>
        <v>Major</v>
      </c>
      <c r="B19060" t="str">
        <f t="shared" ca="1" si="1487"/>
        <v>prosthodontics</v>
      </c>
      <c r="C19060">
        <f t="shared" si="1490"/>
        <v>1058</v>
      </c>
      <c r="D19060" t="str">
        <f t="shared" ca="1" si="1488"/>
        <v>Procedures for replacement of missing teeth by construction or repair of bridges and partial or complete dentures</v>
      </c>
      <c r="E19060">
        <f t="shared" ca="1" si="1489"/>
        <v>15</v>
      </c>
    </row>
    <row r="19061" spans="1:5" x14ac:dyDescent="0.2">
      <c r="A19061" t="str">
        <f t="shared" ca="1" si="1486"/>
        <v>Basic</v>
      </c>
      <c r="B19061" t="str">
        <f t="shared" ca="1" si="1487"/>
        <v>oral surgery</v>
      </c>
      <c r="C19061">
        <f t="shared" si="1490"/>
        <v>1058</v>
      </c>
      <c r="D19061" t="str">
        <f t="shared" ca="1" si="1488"/>
        <v>Extraction and other surgery procedures, incl. pre- and post-operative care</v>
      </c>
      <c r="E19061">
        <f t="shared" ca="1" si="1489"/>
        <v>9</v>
      </c>
    </row>
    <row r="19062" spans="1:5" x14ac:dyDescent="0.2">
      <c r="A19062" t="str">
        <f t="shared" ca="1" si="1486"/>
        <v>Major</v>
      </c>
      <c r="B19062" t="str">
        <f t="shared" ca="1" si="1487"/>
        <v>temporomandibular joint dysfunction</v>
      </c>
      <c r="C19062">
        <f t="shared" si="1490"/>
        <v>1058</v>
      </c>
      <c r="D19062" t="str">
        <f t="shared" ca="1" si="1488"/>
        <v>Services relating to hinging joints of the jaw</v>
      </c>
      <c r="E19062">
        <f t="shared" ca="1" si="1489"/>
        <v>16</v>
      </c>
    </row>
    <row r="19063" spans="1:5" x14ac:dyDescent="0.2">
      <c r="A19063" t="str">
        <f t="shared" ca="1" si="1486"/>
        <v>Major</v>
      </c>
      <c r="B19063" t="str">
        <f t="shared" ca="1" si="1487"/>
        <v>prosthodontics</v>
      </c>
      <c r="C19063">
        <f t="shared" si="1490"/>
        <v>1058</v>
      </c>
      <c r="D19063" t="str">
        <f t="shared" ca="1" si="1488"/>
        <v>Procedures for replacement of missing teeth by construction or repair of bridges and partial or complete dentures</v>
      </c>
      <c r="E19063">
        <f t="shared" ca="1" si="1489"/>
        <v>15</v>
      </c>
    </row>
    <row r="19064" spans="1:5" x14ac:dyDescent="0.2">
      <c r="A19064" t="str">
        <f t="shared" ca="1" si="1486"/>
        <v>Major</v>
      </c>
      <c r="B19064" t="str">
        <f t="shared" ca="1" si="1487"/>
        <v>temporomandibular joint dysfunction</v>
      </c>
      <c r="C19064">
        <f t="shared" si="1490"/>
        <v>1059</v>
      </c>
      <c r="D19064" t="str">
        <f t="shared" ca="1" si="1488"/>
        <v>Services relating to hinging joints of the jaw</v>
      </c>
      <c r="E19064">
        <f t="shared" ca="1" si="1489"/>
        <v>16</v>
      </c>
    </row>
    <row r="19065" spans="1:5" x14ac:dyDescent="0.2">
      <c r="A19065" t="str">
        <f t="shared" ca="1" si="1486"/>
        <v>Diagnostics and Preventative</v>
      </c>
      <c r="B19065" t="str">
        <f t="shared" ca="1" si="1487"/>
        <v>Fluoride treatments</v>
      </c>
      <c r="C19065">
        <f t="shared" si="1490"/>
        <v>1059</v>
      </c>
      <c r="D19065">
        <f t="shared" ca="1" si="1488"/>
        <v>0</v>
      </c>
      <c r="E19065">
        <f t="shared" ca="1" si="1489"/>
        <v>5</v>
      </c>
    </row>
    <row r="19066" spans="1:5" x14ac:dyDescent="0.2">
      <c r="A19066" t="str">
        <f t="shared" ca="1" si="1486"/>
        <v>Diagnostics and Preventative</v>
      </c>
      <c r="B19066" t="str">
        <f t="shared" ca="1" si="1487"/>
        <v>Sealants</v>
      </c>
      <c r="C19066">
        <f t="shared" si="1490"/>
        <v>1059</v>
      </c>
      <c r="D19066">
        <f t="shared" ca="1" si="1488"/>
        <v>0</v>
      </c>
      <c r="E19066">
        <f t="shared" ca="1" si="1489"/>
        <v>6</v>
      </c>
    </row>
    <row r="19067" spans="1:5" x14ac:dyDescent="0.2">
      <c r="A19067" t="str">
        <f t="shared" ca="1" si="1486"/>
        <v>Basic</v>
      </c>
      <c r="B19067" t="str">
        <f t="shared" ca="1" si="1487"/>
        <v>general anesthesia</v>
      </c>
      <c r="C19067">
        <f t="shared" si="1490"/>
        <v>1059</v>
      </c>
      <c r="D19067" t="str">
        <f t="shared" ca="1" si="1488"/>
        <v>Covered when used in conjunction with covered oral surgical procedures</v>
      </c>
      <c r="E19067">
        <f t="shared" ca="1" si="1489"/>
        <v>13</v>
      </c>
    </row>
    <row r="19068" spans="1:5" x14ac:dyDescent="0.2">
      <c r="A19068" t="str">
        <f t="shared" ca="1" si="1486"/>
        <v>Basic</v>
      </c>
      <c r="B19068" t="str">
        <f t="shared" ca="1" si="1487"/>
        <v>endodontics</v>
      </c>
      <c r="C19068">
        <f t="shared" si="1490"/>
        <v>1059</v>
      </c>
      <c r="D19068" t="str">
        <f t="shared" ca="1" si="1488"/>
        <v>Root canal, pulpal therapy</v>
      </c>
      <c r="E19068">
        <f t="shared" ca="1" si="1489"/>
        <v>10</v>
      </c>
    </row>
    <row r="19069" spans="1:5" x14ac:dyDescent="0.2">
      <c r="A19069" t="str">
        <f t="shared" ca="1" si="1486"/>
        <v>Basic</v>
      </c>
      <c r="B19069" t="str">
        <f t="shared" ca="1" si="1487"/>
        <v>basic restorative</v>
      </c>
      <c r="C19069">
        <f t="shared" si="1490"/>
        <v>1059</v>
      </c>
      <c r="D19069" t="str">
        <f t="shared" ca="1" si="1488"/>
        <v>Fillings (amalgam "silver" and composite "white" non-molar)</v>
      </c>
      <c r="E19069">
        <f t="shared" ca="1" si="1489"/>
        <v>8</v>
      </c>
    </row>
    <row r="19070" spans="1:5" x14ac:dyDescent="0.2">
      <c r="A19070" t="str">
        <f t="shared" ca="1" si="1486"/>
        <v>Basic</v>
      </c>
      <c r="B19070" t="str">
        <f t="shared" ca="1" si="1487"/>
        <v>basic restorative</v>
      </c>
      <c r="C19070">
        <f t="shared" si="1490"/>
        <v>1059</v>
      </c>
      <c r="D19070" t="str">
        <f t="shared" ca="1" si="1488"/>
        <v>Fillings (amalgam "silver" and composite "white" non-molar)</v>
      </c>
      <c r="E19070">
        <f t="shared" ca="1" si="1489"/>
        <v>8</v>
      </c>
    </row>
    <row r="19071" spans="1:5" x14ac:dyDescent="0.2">
      <c r="A19071" t="str">
        <f t="shared" ca="1" si="1486"/>
        <v>Diagnostics and Preventative</v>
      </c>
      <c r="B19071" t="str">
        <f t="shared" ca="1" si="1487"/>
        <v>Fluoride treatments</v>
      </c>
      <c r="C19071">
        <f t="shared" si="1490"/>
        <v>1059</v>
      </c>
      <c r="D19071">
        <f t="shared" ca="1" si="1488"/>
        <v>0</v>
      </c>
      <c r="E19071">
        <f t="shared" ca="1" si="1489"/>
        <v>5</v>
      </c>
    </row>
    <row r="19072" spans="1:5" x14ac:dyDescent="0.2">
      <c r="A19072" t="str">
        <f t="shared" ca="1" si="1486"/>
        <v>Diagnostics and Preventative</v>
      </c>
      <c r="B19072" t="str">
        <f t="shared" ca="1" si="1487"/>
        <v>Sealants</v>
      </c>
      <c r="C19072">
        <f t="shared" si="1490"/>
        <v>1059</v>
      </c>
      <c r="D19072">
        <f t="shared" ca="1" si="1488"/>
        <v>0</v>
      </c>
      <c r="E19072">
        <f t="shared" ca="1" si="1489"/>
        <v>6</v>
      </c>
    </row>
    <row r="19073" spans="1:5" x14ac:dyDescent="0.2">
      <c r="A19073" t="str">
        <f t="shared" ca="1" si="1486"/>
        <v>Basic</v>
      </c>
      <c r="B19073" t="str">
        <f t="shared" ca="1" si="1487"/>
        <v>surgical periodontics</v>
      </c>
      <c r="C19073">
        <f t="shared" si="1490"/>
        <v>1059</v>
      </c>
      <c r="D19073" t="str">
        <f t="shared" ca="1" si="1488"/>
        <v>Surgical treatment of the gums and supporting structures of the teeth</v>
      </c>
      <c r="E19073">
        <f t="shared" ca="1" si="1489"/>
        <v>11</v>
      </c>
    </row>
    <row r="19074" spans="1:5" x14ac:dyDescent="0.2">
      <c r="A19074" t="str">
        <f t="shared" ref="A19074:A19137" ca="1" si="1491">INDEX(services,E19074,1)</f>
        <v>Major</v>
      </c>
      <c r="B19074" t="str">
        <f t="shared" ref="B19074:B19137" ca="1" si="1492">INDEX(services,E19074,2)</f>
        <v>major restorative</v>
      </c>
      <c r="C19074">
        <f t="shared" si="1490"/>
        <v>1059</v>
      </c>
      <c r="D19074" t="str">
        <f t="shared" ref="D19074:D19137" ca="1" si="1493">INDEX(services,E19074,3)</f>
        <v>Single crowns, inlays, onlays</v>
      </c>
      <c r="E19074">
        <f t="shared" ref="E19074:E19137" ca="1" si="1494">RANDBETWEEN(1,ROWS(services))</f>
        <v>14</v>
      </c>
    </row>
    <row r="19075" spans="1:5" x14ac:dyDescent="0.2">
      <c r="A19075" t="str">
        <f t="shared" ca="1" si="1491"/>
        <v>Orthodontics</v>
      </c>
      <c r="B19075" t="str">
        <f t="shared" ca="1" si="1492"/>
        <v>orthodontics</v>
      </c>
      <c r="C19075">
        <f t="shared" si="1490"/>
        <v>1059</v>
      </c>
      <c r="D19075" t="str">
        <f t="shared" ca="1" si="1493"/>
        <v>For eligible dependents to age 19</v>
      </c>
      <c r="E19075">
        <f t="shared" ca="1" si="1494"/>
        <v>17</v>
      </c>
    </row>
    <row r="19076" spans="1:5" x14ac:dyDescent="0.2">
      <c r="A19076" t="str">
        <f t="shared" ca="1" si="1491"/>
        <v>Basic</v>
      </c>
      <c r="B19076" t="str">
        <f t="shared" ca="1" si="1492"/>
        <v>basic restorative</v>
      </c>
      <c r="C19076">
        <f t="shared" si="1490"/>
        <v>1059</v>
      </c>
      <c r="D19076" t="str">
        <f t="shared" ca="1" si="1493"/>
        <v>Fillings (amalgam "silver" and composite "white" non-molar)</v>
      </c>
      <c r="E19076">
        <f t="shared" ca="1" si="1494"/>
        <v>8</v>
      </c>
    </row>
    <row r="19077" spans="1:5" x14ac:dyDescent="0.2">
      <c r="A19077" t="str">
        <f t="shared" ca="1" si="1491"/>
        <v>Basic</v>
      </c>
      <c r="B19077" t="str">
        <f t="shared" ca="1" si="1492"/>
        <v>oral surgery</v>
      </c>
      <c r="C19077">
        <f t="shared" si="1490"/>
        <v>1059</v>
      </c>
      <c r="D19077" t="str">
        <f t="shared" ca="1" si="1493"/>
        <v>Extraction and other surgery procedures, incl. pre- and post-operative care</v>
      </c>
      <c r="E19077">
        <f t="shared" ca="1" si="1494"/>
        <v>9</v>
      </c>
    </row>
    <row r="19078" spans="1:5" x14ac:dyDescent="0.2">
      <c r="A19078" t="str">
        <f t="shared" ca="1" si="1491"/>
        <v>Diagnostics and Preventative</v>
      </c>
      <c r="B19078" t="str">
        <f t="shared" ca="1" si="1492"/>
        <v>Prophylaxis</v>
      </c>
      <c r="C19078">
        <f t="shared" si="1490"/>
        <v>1059</v>
      </c>
      <c r="D19078">
        <f t="shared" ca="1" si="1493"/>
        <v>0</v>
      </c>
      <c r="E19078">
        <f t="shared" ca="1" si="1494"/>
        <v>4</v>
      </c>
    </row>
    <row r="19079" spans="1:5" x14ac:dyDescent="0.2">
      <c r="A19079" t="str">
        <f t="shared" ca="1" si="1491"/>
        <v>Other</v>
      </c>
      <c r="B19079" t="str">
        <f t="shared" ca="1" si="1492"/>
        <v>Implants</v>
      </c>
      <c r="C19079">
        <f t="shared" si="1490"/>
        <v>1059</v>
      </c>
      <c r="D19079" t="str">
        <f t="shared" ca="1" si="1493"/>
        <v>Implant dental work</v>
      </c>
      <c r="E19079">
        <f t="shared" ca="1" si="1494"/>
        <v>18</v>
      </c>
    </row>
    <row r="19080" spans="1:5" x14ac:dyDescent="0.2">
      <c r="A19080" t="str">
        <f t="shared" ca="1" si="1491"/>
        <v>Major</v>
      </c>
      <c r="B19080" t="str">
        <f t="shared" ca="1" si="1492"/>
        <v>prosthodontics</v>
      </c>
      <c r="C19080">
        <f t="shared" si="1490"/>
        <v>1059</v>
      </c>
      <c r="D19080" t="str">
        <f t="shared" ca="1" si="1493"/>
        <v>Procedures for replacement of missing teeth by construction or repair of bridges and partial or complete dentures</v>
      </c>
      <c r="E19080">
        <f t="shared" ca="1" si="1494"/>
        <v>15</v>
      </c>
    </row>
    <row r="19081" spans="1:5" x14ac:dyDescent="0.2">
      <c r="A19081" t="str">
        <f t="shared" ca="1" si="1491"/>
        <v>Diagnostics and Preventative</v>
      </c>
      <c r="B19081" t="str">
        <f t="shared" ca="1" si="1492"/>
        <v>Fluoride treatments</v>
      </c>
      <c r="C19081">
        <f t="shared" si="1490"/>
        <v>1059</v>
      </c>
      <c r="D19081">
        <f t="shared" ca="1" si="1493"/>
        <v>0</v>
      </c>
      <c r="E19081">
        <f t="shared" ca="1" si="1494"/>
        <v>5</v>
      </c>
    </row>
    <row r="19082" spans="1:5" x14ac:dyDescent="0.2">
      <c r="A19082" t="str">
        <f t="shared" ca="1" si="1491"/>
        <v>Major</v>
      </c>
      <c r="B19082" t="str">
        <f t="shared" ca="1" si="1492"/>
        <v>major restorative</v>
      </c>
      <c r="C19082">
        <f t="shared" si="1490"/>
        <v>1060</v>
      </c>
      <c r="D19082" t="str">
        <f t="shared" ca="1" si="1493"/>
        <v>Single crowns, inlays, onlays</v>
      </c>
      <c r="E19082">
        <f t="shared" ca="1" si="1494"/>
        <v>14</v>
      </c>
    </row>
    <row r="19083" spans="1:5" x14ac:dyDescent="0.2">
      <c r="A19083" t="str">
        <f t="shared" ca="1" si="1491"/>
        <v>Basic</v>
      </c>
      <c r="B19083" t="str">
        <f t="shared" ca="1" si="1492"/>
        <v>endodontics</v>
      </c>
      <c r="C19083">
        <f t="shared" si="1490"/>
        <v>1060</v>
      </c>
      <c r="D19083" t="str">
        <f t="shared" ca="1" si="1493"/>
        <v>Root canal, pulpal therapy</v>
      </c>
      <c r="E19083">
        <f t="shared" ca="1" si="1494"/>
        <v>10</v>
      </c>
    </row>
    <row r="19084" spans="1:5" x14ac:dyDescent="0.2">
      <c r="A19084" t="str">
        <f t="shared" ca="1" si="1491"/>
        <v>Orthodontics</v>
      </c>
      <c r="B19084" t="str">
        <f t="shared" ca="1" si="1492"/>
        <v>orthodontics</v>
      </c>
      <c r="C19084">
        <f t="shared" si="1490"/>
        <v>1060</v>
      </c>
      <c r="D19084" t="str">
        <f t="shared" ca="1" si="1493"/>
        <v>For eligible dependents to age 19</v>
      </c>
      <c r="E19084">
        <f t="shared" ca="1" si="1494"/>
        <v>17</v>
      </c>
    </row>
    <row r="19085" spans="1:5" x14ac:dyDescent="0.2">
      <c r="A19085" t="str">
        <f t="shared" ca="1" si="1491"/>
        <v>Orthodontics</v>
      </c>
      <c r="B19085" t="str">
        <f t="shared" ca="1" si="1492"/>
        <v>orthodontics</v>
      </c>
      <c r="C19085">
        <f t="shared" si="1490"/>
        <v>1060</v>
      </c>
      <c r="D19085" t="str">
        <f t="shared" ca="1" si="1493"/>
        <v>For eligible dependents to age 19</v>
      </c>
      <c r="E19085">
        <f t="shared" ca="1" si="1494"/>
        <v>17</v>
      </c>
    </row>
    <row r="19086" spans="1:5" x14ac:dyDescent="0.2">
      <c r="A19086" t="str">
        <f t="shared" ca="1" si="1491"/>
        <v>Major</v>
      </c>
      <c r="B19086" t="str">
        <f t="shared" ca="1" si="1492"/>
        <v>prosthodontics</v>
      </c>
      <c r="C19086">
        <f t="shared" si="1490"/>
        <v>1060</v>
      </c>
      <c r="D19086" t="str">
        <f t="shared" ca="1" si="1493"/>
        <v>Procedures for replacement of missing teeth by construction or repair of bridges and partial or complete dentures</v>
      </c>
      <c r="E19086">
        <f t="shared" ca="1" si="1494"/>
        <v>15</v>
      </c>
    </row>
    <row r="19087" spans="1:5" x14ac:dyDescent="0.2">
      <c r="A19087" t="str">
        <f t="shared" ca="1" si="1491"/>
        <v>Diagnostics and Preventative</v>
      </c>
      <c r="B19087" t="str">
        <f t="shared" ca="1" si="1492"/>
        <v>Bitewing x-rays</v>
      </c>
      <c r="C19087">
        <f t="shared" si="1490"/>
        <v>1060</v>
      </c>
      <c r="D19087">
        <f t="shared" ca="1" si="1493"/>
        <v>0</v>
      </c>
      <c r="E19087">
        <f t="shared" ca="1" si="1494"/>
        <v>2</v>
      </c>
    </row>
    <row r="19088" spans="1:5" x14ac:dyDescent="0.2">
      <c r="A19088" t="str">
        <f t="shared" ca="1" si="1491"/>
        <v>Other</v>
      </c>
      <c r="B19088" t="str">
        <f t="shared" ca="1" si="1492"/>
        <v>Implants</v>
      </c>
      <c r="C19088">
        <f t="shared" si="1490"/>
        <v>1060</v>
      </c>
      <c r="D19088" t="str">
        <f t="shared" ca="1" si="1493"/>
        <v>Implant dental work</v>
      </c>
      <c r="E19088">
        <f t="shared" ca="1" si="1494"/>
        <v>18</v>
      </c>
    </row>
    <row r="19089" spans="1:5" x14ac:dyDescent="0.2">
      <c r="A19089" t="str">
        <f t="shared" ca="1" si="1491"/>
        <v>Major</v>
      </c>
      <c r="B19089" t="str">
        <f t="shared" ca="1" si="1492"/>
        <v>prosthodontics</v>
      </c>
      <c r="C19089">
        <f t="shared" si="1490"/>
        <v>1060</v>
      </c>
      <c r="D19089" t="str">
        <f t="shared" ca="1" si="1493"/>
        <v>Procedures for replacement of missing teeth by construction or repair of bridges and partial or complete dentures</v>
      </c>
      <c r="E19089">
        <f t="shared" ca="1" si="1494"/>
        <v>15</v>
      </c>
    </row>
    <row r="19090" spans="1:5" x14ac:dyDescent="0.2">
      <c r="A19090" t="str">
        <f t="shared" ca="1" si="1491"/>
        <v>Major</v>
      </c>
      <c r="B19090" t="str">
        <f t="shared" ca="1" si="1492"/>
        <v>major restorative</v>
      </c>
      <c r="C19090">
        <f t="shared" si="1490"/>
        <v>1060</v>
      </c>
      <c r="D19090" t="str">
        <f t="shared" ca="1" si="1493"/>
        <v>Single crowns, inlays, onlays</v>
      </c>
      <c r="E19090">
        <f t="shared" ca="1" si="1494"/>
        <v>14</v>
      </c>
    </row>
    <row r="19091" spans="1:5" x14ac:dyDescent="0.2">
      <c r="A19091" t="str">
        <f t="shared" ca="1" si="1491"/>
        <v>Diagnostics and Preventative</v>
      </c>
      <c r="B19091" t="str">
        <f t="shared" ca="1" si="1492"/>
        <v>Periodic Exams</v>
      </c>
      <c r="C19091">
        <f t="shared" si="1490"/>
        <v>1060</v>
      </c>
      <c r="D19091">
        <f t="shared" ca="1" si="1493"/>
        <v>0</v>
      </c>
      <c r="E19091">
        <f t="shared" ca="1" si="1494"/>
        <v>1</v>
      </c>
    </row>
    <row r="19092" spans="1:5" x14ac:dyDescent="0.2">
      <c r="A19092" t="str">
        <f t="shared" ca="1" si="1491"/>
        <v>Basic</v>
      </c>
      <c r="B19092" t="str">
        <f t="shared" ca="1" si="1492"/>
        <v>general anesthesia</v>
      </c>
      <c r="C19092">
        <f t="shared" si="1490"/>
        <v>1060</v>
      </c>
      <c r="D19092" t="str">
        <f t="shared" ca="1" si="1493"/>
        <v>Covered when used in conjunction with covered oral surgical procedures</v>
      </c>
      <c r="E19092">
        <f t="shared" ca="1" si="1494"/>
        <v>13</v>
      </c>
    </row>
    <row r="19093" spans="1:5" x14ac:dyDescent="0.2">
      <c r="A19093" t="str">
        <f t="shared" ca="1" si="1491"/>
        <v>Basic</v>
      </c>
      <c r="B19093" t="str">
        <f t="shared" ca="1" si="1492"/>
        <v>general anesthesia</v>
      </c>
      <c r="C19093">
        <f t="shared" si="1490"/>
        <v>1060</v>
      </c>
      <c r="D19093" t="str">
        <f t="shared" ca="1" si="1493"/>
        <v>Covered when used in conjunction with covered oral surgical procedures</v>
      </c>
      <c r="E19093">
        <f t="shared" ca="1" si="1494"/>
        <v>13</v>
      </c>
    </row>
    <row r="19094" spans="1:5" x14ac:dyDescent="0.2">
      <c r="A19094" t="str">
        <f t="shared" ca="1" si="1491"/>
        <v>Diagnostics and Preventative</v>
      </c>
      <c r="B19094" t="str">
        <f t="shared" ca="1" si="1492"/>
        <v>Fluoride treatments</v>
      </c>
      <c r="C19094">
        <f t="shared" si="1490"/>
        <v>1060</v>
      </c>
      <c r="D19094">
        <f t="shared" ca="1" si="1493"/>
        <v>0</v>
      </c>
      <c r="E19094">
        <f t="shared" ca="1" si="1494"/>
        <v>5</v>
      </c>
    </row>
    <row r="19095" spans="1:5" x14ac:dyDescent="0.2">
      <c r="A19095" t="str">
        <f t="shared" ca="1" si="1491"/>
        <v>Basic</v>
      </c>
      <c r="B19095" t="str">
        <f t="shared" ca="1" si="1492"/>
        <v>general anesthesia</v>
      </c>
      <c r="C19095">
        <f t="shared" si="1490"/>
        <v>1060</v>
      </c>
      <c r="D19095" t="str">
        <f t="shared" ca="1" si="1493"/>
        <v>Covered when used in conjunction with covered oral surgical procedures</v>
      </c>
      <c r="E19095">
        <f t="shared" ca="1" si="1494"/>
        <v>13</v>
      </c>
    </row>
    <row r="19096" spans="1:5" x14ac:dyDescent="0.2">
      <c r="A19096" t="str">
        <f t="shared" ca="1" si="1491"/>
        <v>Basic</v>
      </c>
      <c r="B19096" t="str">
        <f t="shared" ca="1" si="1492"/>
        <v>non-surgical periodontics</v>
      </c>
      <c r="C19096">
        <f t="shared" si="1490"/>
        <v>1060</v>
      </c>
      <c r="D19096" t="str">
        <f t="shared" ca="1" si="1493"/>
        <v xml:space="preserve">Non-surgical treatment of the gums and supporting structures of the teeth </v>
      </c>
      <c r="E19096">
        <f t="shared" ca="1" si="1494"/>
        <v>12</v>
      </c>
    </row>
    <row r="19097" spans="1:5" x14ac:dyDescent="0.2">
      <c r="A19097" t="str">
        <f t="shared" ca="1" si="1491"/>
        <v>Other</v>
      </c>
      <c r="B19097" t="str">
        <f t="shared" ca="1" si="1492"/>
        <v>Implants</v>
      </c>
      <c r="C19097">
        <f t="shared" si="1490"/>
        <v>1060</v>
      </c>
      <c r="D19097" t="str">
        <f t="shared" ca="1" si="1493"/>
        <v>Implant dental work</v>
      </c>
      <c r="E19097">
        <f t="shared" ca="1" si="1494"/>
        <v>18</v>
      </c>
    </row>
    <row r="19098" spans="1:5" x14ac:dyDescent="0.2">
      <c r="A19098" t="str">
        <f t="shared" ca="1" si="1491"/>
        <v>Orthodontics</v>
      </c>
      <c r="B19098" t="str">
        <f t="shared" ca="1" si="1492"/>
        <v>orthodontics</v>
      </c>
      <c r="C19098">
        <f t="shared" si="1490"/>
        <v>1060</v>
      </c>
      <c r="D19098" t="str">
        <f t="shared" ca="1" si="1493"/>
        <v>For eligible dependents to age 19</v>
      </c>
      <c r="E19098">
        <f t="shared" ca="1" si="1494"/>
        <v>17</v>
      </c>
    </row>
    <row r="19099" spans="1:5" x14ac:dyDescent="0.2">
      <c r="A19099" t="str">
        <f t="shared" ca="1" si="1491"/>
        <v>Major</v>
      </c>
      <c r="B19099" t="str">
        <f t="shared" ca="1" si="1492"/>
        <v>major restorative</v>
      </c>
      <c r="C19099">
        <f t="shared" si="1490"/>
        <v>1060</v>
      </c>
      <c r="D19099" t="str">
        <f t="shared" ca="1" si="1493"/>
        <v>Single crowns, inlays, onlays</v>
      </c>
      <c r="E19099">
        <f t="shared" ca="1" si="1494"/>
        <v>14</v>
      </c>
    </row>
    <row r="19100" spans="1:5" x14ac:dyDescent="0.2">
      <c r="A19100" t="str">
        <f t="shared" ca="1" si="1491"/>
        <v>Diagnostics and Preventative</v>
      </c>
      <c r="B19100" t="str">
        <f t="shared" ca="1" si="1492"/>
        <v>Bitewing x-rays</v>
      </c>
      <c r="C19100">
        <f t="shared" si="1490"/>
        <v>1061</v>
      </c>
      <c r="D19100">
        <f t="shared" ca="1" si="1493"/>
        <v>0</v>
      </c>
      <c r="E19100">
        <f t="shared" ca="1" si="1494"/>
        <v>2</v>
      </c>
    </row>
    <row r="19101" spans="1:5" x14ac:dyDescent="0.2">
      <c r="A19101" t="str">
        <f t="shared" ca="1" si="1491"/>
        <v>Diagnostics and Preventative</v>
      </c>
      <c r="B19101" t="str">
        <f t="shared" ca="1" si="1492"/>
        <v>Periodic Exams</v>
      </c>
      <c r="C19101">
        <f t="shared" si="1490"/>
        <v>1061</v>
      </c>
      <c r="D19101">
        <f t="shared" ca="1" si="1493"/>
        <v>0</v>
      </c>
      <c r="E19101">
        <f t="shared" ca="1" si="1494"/>
        <v>1</v>
      </c>
    </row>
    <row r="19102" spans="1:5" x14ac:dyDescent="0.2">
      <c r="A19102" t="str">
        <f t="shared" ca="1" si="1491"/>
        <v>Diagnostics and Preventative</v>
      </c>
      <c r="B19102" t="str">
        <f t="shared" ca="1" si="1492"/>
        <v>Prophylaxis</v>
      </c>
      <c r="C19102">
        <f t="shared" si="1490"/>
        <v>1061</v>
      </c>
      <c r="D19102">
        <f t="shared" ca="1" si="1493"/>
        <v>0</v>
      </c>
      <c r="E19102">
        <f t="shared" ca="1" si="1494"/>
        <v>4</v>
      </c>
    </row>
    <row r="19103" spans="1:5" x14ac:dyDescent="0.2">
      <c r="A19103" t="str">
        <f t="shared" ca="1" si="1491"/>
        <v>Diagnostics and Preventative</v>
      </c>
      <c r="B19103" t="str">
        <f t="shared" ca="1" si="1492"/>
        <v>Space Maintainers</v>
      </c>
      <c r="C19103">
        <f t="shared" si="1490"/>
        <v>1061</v>
      </c>
      <c r="D19103">
        <f t="shared" ca="1" si="1493"/>
        <v>0</v>
      </c>
      <c r="E19103">
        <f t="shared" ca="1" si="1494"/>
        <v>7</v>
      </c>
    </row>
    <row r="19104" spans="1:5" x14ac:dyDescent="0.2">
      <c r="A19104" t="str">
        <f t="shared" ca="1" si="1491"/>
        <v>Basic</v>
      </c>
      <c r="B19104" t="str">
        <f t="shared" ca="1" si="1492"/>
        <v>general anesthesia</v>
      </c>
      <c r="C19104">
        <f t="shared" si="1490"/>
        <v>1061</v>
      </c>
      <c r="D19104" t="str">
        <f t="shared" ca="1" si="1493"/>
        <v>Covered when used in conjunction with covered oral surgical procedures</v>
      </c>
      <c r="E19104">
        <f t="shared" ca="1" si="1494"/>
        <v>13</v>
      </c>
    </row>
    <row r="19105" spans="1:5" x14ac:dyDescent="0.2">
      <c r="A19105" t="str">
        <f t="shared" ca="1" si="1491"/>
        <v>Basic</v>
      </c>
      <c r="B19105" t="str">
        <f t="shared" ca="1" si="1492"/>
        <v>oral surgery</v>
      </c>
      <c r="C19105">
        <f t="shared" si="1490"/>
        <v>1061</v>
      </c>
      <c r="D19105" t="str">
        <f t="shared" ca="1" si="1493"/>
        <v>Extraction and other surgery procedures, incl. pre- and post-operative care</v>
      </c>
      <c r="E19105">
        <f t="shared" ca="1" si="1494"/>
        <v>9</v>
      </c>
    </row>
    <row r="19106" spans="1:5" x14ac:dyDescent="0.2">
      <c r="A19106" t="str">
        <f t="shared" ca="1" si="1491"/>
        <v>Basic</v>
      </c>
      <c r="B19106" t="str">
        <f t="shared" ca="1" si="1492"/>
        <v>general anesthesia</v>
      </c>
      <c r="C19106">
        <f t="shared" si="1490"/>
        <v>1061</v>
      </c>
      <c r="D19106" t="str">
        <f t="shared" ca="1" si="1493"/>
        <v>Covered when used in conjunction with covered oral surgical procedures</v>
      </c>
      <c r="E19106">
        <f t="shared" ca="1" si="1494"/>
        <v>13</v>
      </c>
    </row>
    <row r="19107" spans="1:5" x14ac:dyDescent="0.2">
      <c r="A19107" t="str">
        <f t="shared" ca="1" si="1491"/>
        <v>Orthodontics</v>
      </c>
      <c r="B19107" t="str">
        <f t="shared" ca="1" si="1492"/>
        <v>orthodontics</v>
      </c>
      <c r="C19107">
        <f t="shared" si="1490"/>
        <v>1061</v>
      </c>
      <c r="D19107" t="str">
        <f t="shared" ca="1" si="1493"/>
        <v>For eligible dependents to age 19</v>
      </c>
      <c r="E19107">
        <f t="shared" ca="1" si="1494"/>
        <v>17</v>
      </c>
    </row>
    <row r="19108" spans="1:5" x14ac:dyDescent="0.2">
      <c r="A19108" t="str">
        <f t="shared" ca="1" si="1491"/>
        <v>Major</v>
      </c>
      <c r="B19108" t="str">
        <f t="shared" ca="1" si="1492"/>
        <v>major restorative</v>
      </c>
      <c r="C19108">
        <f t="shared" si="1490"/>
        <v>1061</v>
      </c>
      <c r="D19108" t="str">
        <f t="shared" ca="1" si="1493"/>
        <v>Single crowns, inlays, onlays</v>
      </c>
      <c r="E19108">
        <f t="shared" ca="1" si="1494"/>
        <v>14</v>
      </c>
    </row>
    <row r="19109" spans="1:5" x14ac:dyDescent="0.2">
      <c r="A19109" t="str">
        <f t="shared" ca="1" si="1491"/>
        <v>Major</v>
      </c>
      <c r="B19109" t="str">
        <f t="shared" ca="1" si="1492"/>
        <v>major restorative</v>
      </c>
      <c r="C19109">
        <f t="shared" si="1490"/>
        <v>1061</v>
      </c>
      <c r="D19109" t="str">
        <f t="shared" ca="1" si="1493"/>
        <v>Single crowns, inlays, onlays</v>
      </c>
      <c r="E19109">
        <f t="shared" ca="1" si="1494"/>
        <v>14</v>
      </c>
    </row>
    <row r="19110" spans="1:5" x14ac:dyDescent="0.2">
      <c r="A19110" t="str">
        <f t="shared" ca="1" si="1491"/>
        <v>Major</v>
      </c>
      <c r="B19110" t="str">
        <f t="shared" ca="1" si="1492"/>
        <v>temporomandibular joint dysfunction</v>
      </c>
      <c r="C19110">
        <f t="shared" si="1490"/>
        <v>1061</v>
      </c>
      <c r="D19110" t="str">
        <f t="shared" ca="1" si="1493"/>
        <v>Services relating to hinging joints of the jaw</v>
      </c>
      <c r="E19110">
        <f t="shared" ca="1" si="1494"/>
        <v>16</v>
      </c>
    </row>
    <row r="19111" spans="1:5" x14ac:dyDescent="0.2">
      <c r="A19111" t="str">
        <f t="shared" ca="1" si="1491"/>
        <v>Major</v>
      </c>
      <c r="B19111" t="str">
        <f t="shared" ca="1" si="1492"/>
        <v>major restorative</v>
      </c>
      <c r="C19111">
        <f t="shared" si="1490"/>
        <v>1061</v>
      </c>
      <c r="D19111" t="str">
        <f t="shared" ca="1" si="1493"/>
        <v>Single crowns, inlays, onlays</v>
      </c>
      <c r="E19111">
        <f t="shared" ca="1" si="1494"/>
        <v>14</v>
      </c>
    </row>
    <row r="19112" spans="1:5" x14ac:dyDescent="0.2">
      <c r="A19112" t="str">
        <f t="shared" ca="1" si="1491"/>
        <v>Basic</v>
      </c>
      <c r="B19112" t="str">
        <f t="shared" ca="1" si="1492"/>
        <v>general anesthesia</v>
      </c>
      <c r="C19112">
        <f t="shared" ref="C19112:C19175" si="1495">IF(MOD(ROW(C19112)-2,18)&lt;&gt;0,C19111,C19111+1)</f>
        <v>1061</v>
      </c>
      <c r="D19112" t="str">
        <f t="shared" ca="1" si="1493"/>
        <v>Covered when used in conjunction with covered oral surgical procedures</v>
      </c>
      <c r="E19112">
        <f t="shared" ca="1" si="1494"/>
        <v>13</v>
      </c>
    </row>
    <row r="19113" spans="1:5" x14ac:dyDescent="0.2">
      <c r="A19113" t="str">
        <f t="shared" ca="1" si="1491"/>
        <v>Major</v>
      </c>
      <c r="B19113" t="str">
        <f t="shared" ca="1" si="1492"/>
        <v>major restorative</v>
      </c>
      <c r="C19113">
        <f t="shared" si="1495"/>
        <v>1061</v>
      </c>
      <c r="D19113" t="str">
        <f t="shared" ca="1" si="1493"/>
        <v>Single crowns, inlays, onlays</v>
      </c>
      <c r="E19113">
        <f t="shared" ca="1" si="1494"/>
        <v>14</v>
      </c>
    </row>
    <row r="19114" spans="1:5" x14ac:dyDescent="0.2">
      <c r="A19114" t="str">
        <f t="shared" ca="1" si="1491"/>
        <v>Diagnostics and Preventative</v>
      </c>
      <c r="B19114" t="str">
        <f t="shared" ca="1" si="1492"/>
        <v>Sealants</v>
      </c>
      <c r="C19114">
        <f t="shared" si="1495"/>
        <v>1061</v>
      </c>
      <c r="D19114">
        <f t="shared" ca="1" si="1493"/>
        <v>0</v>
      </c>
      <c r="E19114">
        <f t="shared" ca="1" si="1494"/>
        <v>6</v>
      </c>
    </row>
    <row r="19115" spans="1:5" x14ac:dyDescent="0.2">
      <c r="A19115" t="str">
        <f t="shared" ca="1" si="1491"/>
        <v>Diagnostics and Preventative</v>
      </c>
      <c r="B19115" t="str">
        <f t="shared" ca="1" si="1492"/>
        <v>Prophylaxis</v>
      </c>
      <c r="C19115">
        <f t="shared" si="1495"/>
        <v>1061</v>
      </c>
      <c r="D19115">
        <f t="shared" ca="1" si="1493"/>
        <v>0</v>
      </c>
      <c r="E19115">
        <f t="shared" ca="1" si="1494"/>
        <v>4</v>
      </c>
    </row>
    <row r="19116" spans="1:5" x14ac:dyDescent="0.2">
      <c r="A19116" t="str">
        <f t="shared" ca="1" si="1491"/>
        <v>Major</v>
      </c>
      <c r="B19116" t="str">
        <f t="shared" ca="1" si="1492"/>
        <v>major restorative</v>
      </c>
      <c r="C19116">
        <f t="shared" si="1495"/>
        <v>1061</v>
      </c>
      <c r="D19116" t="str">
        <f t="shared" ca="1" si="1493"/>
        <v>Single crowns, inlays, onlays</v>
      </c>
      <c r="E19116">
        <f t="shared" ca="1" si="1494"/>
        <v>14</v>
      </c>
    </row>
    <row r="19117" spans="1:5" x14ac:dyDescent="0.2">
      <c r="A19117" t="str">
        <f t="shared" ca="1" si="1491"/>
        <v>Major</v>
      </c>
      <c r="B19117" t="str">
        <f t="shared" ca="1" si="1492"/>
        <v>temporomandibular joint dysfunction</v>
      </c>
      <c r="C19117">
        <f t="shared" si="1495"/>
        <v>1061</v>
      </c>
      <c r="D19117" t="str">
        <f t="shared" ca="1" si="1493"/>
        <v>Services relating to hinging joints of the jaw</v>
      </c>
      <c r="E19117">
        <f t="shared" ca="1" si="1494"/>
        <v>16</v>
      </c>
    </row>
    <row r="19118" spans="1:5" x14ac:dyDescent="0.2">
      <c r="A19118" t="str">
        <f t="shared" ca="1" si="1491"/>
        <v>Major</v>
      </c>
      <c r="B19118" t="str">
        <f t="shared" ca="1" si="1492"/>
        <v>prosthodontics</v>
      </c>
      <c r="C19118">
        <f t="shared" si="1495"/>
        <v>1062</v>
      </c>
      <c r="D19118" t="str">
        <f t="shared" ca="1" si="1493"/>
        <v>Procedures for replacement of missing teeth by construction or repair of bridges and partial or complete dentures</v>
      </c>
      <c r="E19118">
        <f t="shared" ca="1" si="1494"/>
        <v>15</v>
      </c>
    </row>
    <row r="19119" spans="1:5" x14ac:dyDescent="0.2">
      <c r="A19119" t="str">
        <f t="shared" ca="1" si="1491"/>
        <v>Diagnostics and Preventative</v>
      </c>
      <c r="B19119" t="str">
        <f t="shared" ca="1" si="1492"/>
        <v>Sealants</v>
      </c>
      <c r="C19119">
        <f t="shared" si="1495"/>
        <v>1062</v>
      </c>
      <c r="D19119">
        <f t="shared" ca="1" si="1493"/>
        <v>0</v>
      </c>
      <c r="E19119">
        <f t="shared" ca="1" si="1494"/>
        <v>6</v>
      </c>
    </row>
    <row r="19120" spans="1:5" x14ac:dyDescent="0.2">
      <c r="A19120" t="str">
        <f t="shared" ca="1" si="1491"/>
        <v>Major</v>
      </c>
      <c r="B19120" t="str">
        <f t="shared" ca="1" si="1492"/>
        <v>prosthodontics</v>
      </c>
      <c r="C19120">
        <f t="shared" si="1495"/>
        <v>1062</v>
      </c>
      <c r="D19120" t="str">
        <f t="shared" ca="1" si="1493"/>
        <v>Procedures for replacement of missing teeth by construction or repair of bridges and partial or complete dentures</v>
      </c>
      <c r="E19120">
        <f t="shared" ca="1" si="1494"/>
        <v>15</v>
      </c>
    </row>
    <row r="19121" spans="1:5" x14ac:dyDescent="0.2">
      <c r="A19121" t="str">
        <f t="shared" ca="1" si="1491"/>
        <v>Diagnostics and Preventative</v>
      </c>
      <c r="B19121" t="str">
        <f t="shared" ca="1" si="1492"/>
        <v>Periodic Exams</v>
      </c>
      <c r="C19121">
        <f t="shared" si="1495"/>
        <v>1062</v>
      </c>
      <c r="D19121">
        <f t="shared" ca="1" si="1493"/>
        <v>0</v>
      </c>
      <c r="E19121">
        <f t="shared" ca="1" si="1494"/>
        <v>1</v>
      </c>
    </row>
    <row r="19122" spans="1:5" x14ac:dyDescent="0.2">
      <c r="A19122" t="str">
        <f t="shared" ca="1" si="1491"/>
        <v>Basic</v>
      </c>
      <c r="B19122" t="str">
        <f t="shared" ca="1" si="1492"/>
        <v>basic restorative</v>
      </c>
      <c r="C19122">
        <f t="shared" si="1495"/>
        <v>1062</v>
      </c>
      <c r="D19122" t="str">
        <f t="shared" ca="1" si="1493"/>
        <v>Fillings (amalgam "silver" and composite "white" non-molar)</v>
      </c>
      <c r="E19122">
        <f t="shared" ca="1" si="1494"/>
        <v>8</v>
      </c>
    </row>
    <row r="19123" spans="1:5" x14ac:dyDescent="0.2">
      <c r="A19123" t="str">
        <f t="shared" ca="1" si="1491"/>
        <v>Major</v>
      </c>
      <c r="B19123" t="str">
        <f t="shared" ca="1" si="1492"/>
        <v>prosthodontics</v>
      </c>
      <c r="C19123">
        <f t="shared" si="1495"/>
        <v>1062</v>
      </c>
      <c r="D19123" t="str">
        <f t="shared" ca="1" si="1493"/>
        <v>Procedures for replacement of missing teeth by construction or repair of bridges and partial or complete dentures</v>
      </c>
      <c r="E19123">
        <f t="shared" ca="1" si="1494"/>
        <v>15</v>
      </c>
    </row>
    <row r="19124" spans="1:5" x14ac:dyDescent="0.2">
      <c r="A19124" t="str">
        <f t="shared" ca="1" si="1491"/>
        <v>Diagnostics and Preventative</v>
      </c>
      <c r="B19124" t="str">
        <f t="shared" ca="1" si="1492"/>
        <v>Space Maintainers</v>
      </c>
      <c r="C19124">
        <f t="shared" si="1495"/>
        <v>1062</v>
      </c>
      <c r="D19124">
        <f t="shared" ca="1" si="1493"/>
        <v>0</v>
      </c>
      <c r="E19124">
        <f t="shared" ca="1" si="1494"/>
        <v>7</v>
      </c>
    </row>
    <row r="19125" spans="1:5" x14ac:dyDescent="0.2">
      <c r="A19125" t="str">
        <f t="shared" ca="1" si="1491"/>
        <v>Major</v>
      </c>
      <c r="B19125" t="str">
        <f t="shared" ca="1" si="1492"/>
        <v>prosthodontics</v>
      </c>
      <c r="C19125">
        <f t="shared" si="1495"/>
        <v>1062</v>
      </c>
      <c r="D19125" t="str">
        <f t="shared" ca="1" si="1493"/>
        <v>Procedures for replacement of missing teeth by construction or repair of bridges and partial or complete dentures</v>
      </c>
      <c r="E19125">
        <f t="shared" ca="1" si="1494"/>
        <v>15</v>
      </c>
    </row>
    <row r="19126" spans="1:5" x14ac:dyDescent="0.2">
      <c r="A19126" t="str">
        <f t="shared" ca="1" si="1491"/>
        <v>Basic</v>
      </c>
      <c r="B19126" t="str">
        <f t="shared" ca="1" si="1492"/>
        <v>endodontics</v>
      </c>
      <c r="C19126">
        <f t="shared" si="1495"/>
        <v>1062</v>
      </c>
      <c r="D19126" t="str">
        <f t="shared" ca="1" si="1493"/>
        <v>Root canal, pulpal therapy</v>
      </c>
      <c r="E19126">
        <f t="shared" ca="1" si="1494"/>
        <v>10</v>
      </c>
    </row>
    <row r="19127" spans="1:5" x14ac:dyDescent="0.2">
      <c r="A19127" t="str">
        <f t="shared" ca="1" si="1491"/>
        <v>Diagnostics and Preventative</v>
      </c>
      <c r="B19127" t="str">
        <f t="shared" ca="1" si="1492"/>
        <v>Sealants</v>
      </c>
      <c r="C19127">
        <f t="shared" si="1495"/>
        <v>1062</v>
      </c>
      <c r="D19127">
        <f t="shared" ca="1" si="1493"/>
        <v>0</v>
      </c>
      <c r="E19127">
        <f t="shared" ca="1" si="1494"/>
        <v>6</v>
      </c>
    </row>
    <row r="19128" spans="1:5" x14ac:dyDescent="0.2">
      <c r="A19128" t="str">
        <f t="shared" ca="1" si="1491"/>
        <v>Diagnostics and Preventative</v>
      </c>
      <c r="B19128" t="str">
        <f t="shared" ca="1" si="1492"/>
        <v>Full-mouth x-ray</v>
      </c>
      <c r="C19128">
        <f t="shared" si="1495"/>
        <v>1062</v>
      </c>
      <c r="D19128">
        <f t="shared" ca="1" si="1493"/>
        <v>0</v>
      </c>
      <c r="E19128">
        <f t="shared" ca="1" si="1494"/>
        <v>3</v>
      </c>
    </row>
    <row r="19129" spans="1:5" x14ac:dyDescent="0.2">
      <c r="A19129" t="str">
        <f t="shared" ca="1" si="1491"/>
        <v>Diagnostics and Preventative</v>
      </c>
      <c r="B19129" t="str">
        <f t="shared" ca="1" si="1492"/>
        <v>Sealants</v>
      </c>
      <c r="C19129">
        <f t="shared" si="1495"/>
        <v>1062</v>
      </c>
      <c r="D19129">
        <f t="shared" ca="1" si="1493"/>
        <v>0</v>
      </c>
      <c r="E19129">
        <f t="shared" ca="1" si="1494"/>
        <v>6</v>
      </c>
    </row>
    <row r="19130" spans="1:5" x14ac:dyDescent="0.2">
      <c r="A19130" t="str">
        <f t="shared" ca="1" si="1491"/>
        <v>Diagnostics and Preventative</v>
      </c>
      <c r="B19130" t="str">
        <f t="shared" ca="1" si="1492"/>
        <v>Fluoride treatments</v>
      </c>
      <c r="C19130">
        <f t="shared" si="1495"/>
        <v>1062</v>
      </c>
      <c r="D19130">
        <f t="shared" ca="1" si="1493"/>
        <v>0</v>
      </c>
      <c r="E19130">
        <f t="shared" ca="1" si="1494"/>
        <v>5</v>
      </c>
    </row>
    <row r="19131" spans="1:5" x14ac:dyDescent="0.2">
      <c r="A19131" t="str">
        <f t="shared" ca="1" si="1491"/>
        <v>Major</v>
      </c>
      <c r="B19131" t="str">
        <f t="shared" ca="1" si="1492"/>
        <v>temporomandibular joint dysfunction</v>
      </c>
      <c r="C19131">
        <f t="shared" si="1495"/>
        <v>1062</v>
      </c>
      <c r="D19131" t="str">
        <f t="shared" ca="1" si="1493"/>
        <v>Services relating to hinging joints of the jaw</v>
      </c>
      <c r="E19131">
        <f t="shared" ca="1" si="1494"/>
        <v>16</v>
      </c>
    </row>
    <row r="19132" spans="1:5" x14ac:dyDescent="0.2">
      <c r="A19132" t="str">
        <f t="shared" ca="1" si="1491"/>
        <v>Diagnostics and Preventative</v>
      </c>
      <c r="B19132" t="str">
        <f t="shared" ca="1" si="1492"/>
        <v>Space Maintainers</v>
      </c>
      <c r="C19132">
        <f t="shared" si="1495"/>
        <v>1062</v>
      </c>
      <c r="D19132">
        <f t="shared" ca="1" si="1493"/>
        <v>0</v>
      </c>
      <c r="E19132">
        <f t="shared" ca="1" si="1494"/>
        <v>7</v>
      </c>
    </row>
    <row r="19133" spans="1:5" x14ac:dyDescent="0.2">
      <c r="A19133" t="str">
        <f t="shared" ca="1" si="1491"/>
        <v>Basic</v>
      </c>
      <c r="B19133" t="str">
        <f t="shared" ca="1" si="1492"/>
        <v>oral surgery</v>
      </c>
      <c r="C19133">
        <f t="shared" si="1495"/>
        <v>1062</v>
      </c>
      <c r="D19133" t="str">
        <f t="shared" ca="1" si="1493"/>
        <v>Extraction and other surgery procedures, incl. pre- and post-operative care</v>
      </c>
      <c r="E19133">
        <f t="shared" ca="1" si="1494"/>
        <v>9</v>
      </c>
    </row>
    <row r="19134" spans="1:5" x14ac:dyDescent="0.2">
      <c r="A19134" t="str">
        <f t="shared" ca="1" si="1491"/>
        <v>Basic</v>
      </c>
      <c r="B19134" t="str">
        <f t="shared" ca="1" si="1492"/>
        <v>oral surgery</v>
      </c>
      <c r="C19134">
        <f t="shared" si="1495"/>
        <v>1062</v>
      </c>
      <c r="D19134" t="str">
        <f t="shared" ca="1" si="1493"/>
        <v>Extraction and other surgery procedures, incl. pre- and post-operative care</v>
      </c>
      <c r="E19134">
        <f t="shared" ca="1" si="1494"/>
        <v>9</v>
      </c>
    </row>
    <row r="19135" spans="1:5" x14ac:dyDescent="0.2">
      <c r="A19135" t="str">
        <f t="shared" ca="1" si="1491"/>
        <v>Diagnostics and Preventative</v>
      </c>
      <c r="B19135" t="str">
        <f t="shared" ca="1" si="1492"/>
        <v>Full-mouth x-ray</v>
      </c>
      <c r="C19135">
        <f t="shared" si="1495"/>
        <v>1062</v>
      </c>
      <c r="D19135">
        <f t="shared" ca="1" si="1493"/>
        <v>0</v>
      </c>
      <c r="E19135">
        <f t="shared" ca="1" si="1494"/>
        <v>3</v>
      </c>
    </row>
    <row r="19136" spans="1:5" x14ac:dyDescent="0.2">
      <c r="A19136" t="str">
        <f t="shared" ca="1" si="1491"/>
        <v>Diagnostics and Preventative</v>
      </c>
      <c r="B19136" t="str">
        <f t="shared" ca="1" si="1492"/>
        <v>Periodic Exams</v>
      </c>
      <c r="C19136">
        <f t="shared" si="1495"/>
        <v>1063</v>
      </c>
      <c r="D19136">
        <f t="shared" ca="1" si="1493"/>
        <v>0</v>
      </c>
      <c r="E19136">
        <f t="shared" ca="1" si="1494"/>
        <v>1</v>
      </c>
    </row>
    <row r="19137" spans="1:5" x14ac:dyDescent="0.2">
      <c r="A19137" t="str">
        <f t="shared" ca="1" si="1491"/>
        <v>Basic</v>
      </c>
      <c r="B19137" t="str">
        <f t="shared" ca="1" si="1492"/>
        <v>non-surgical periodontics</v>
      </c>
      <c r="C19137">
        <f t="shared" si="1495"/>
        <v>1063</v>
      </c>
      <c r="D19137" t="str">
        <f t="shared" ca="1" si="1493"/>
        <v xml:space="preserve">Non-surgical treatment of the gums and supporting structures of the teeth </v>
      </c>
      <c r="E19137">
        <f t="shared" ca="1" si="1494"/>
        <v>12</v>
      </c>
    </row>
    <row r="19138" spans="1:5" x14ac:dyDescent="0.2">
      <c r="A19138" t="str">
        <f t="shared" ref="A19138:A19201" ca="1" si="1496">INDEX(services,E19138,1)</f>
        <v>Major</v>
      </c>
      <c r="B19138" t="str">
        <f t="shared" ref="B19138:B19201" ca="1" si="1497">INDEX(services,E19138,2)</f>
        <v>temporomandibular joint dysfunction</v>
      </c>
      <c r="C19138">
        <f t="shared" si="1495"/>
        <v>1063</v>
      </c>
      <c r="D19138" t="str">
        <f t="shared" ref="D19138:D19201" ca="1" si="1498">INDEX(services,E19138,3)</f>
        <v>Services relating to hinging joints of the jaw</v>
      </c>
      <c r="E19138">
        <f t="shared" ref="E19138:E19201" ca="1" si="1499">RANDBETWEEN(1,ROWS(services))</f>
        <v>16</v>
      </c>
    </row>
    <row r="19139" spans="1:5" x14ac:dyDescent="0.2">
      <c r="A19139" t="str">
        <f t="shared" ca="1" si="1496"/>
        <v>Diagnostics and Preventative</v>
      </c>
      <c r="B19139" t="str">
        <f t="shared" ca="1" si="1497"/>
        <v>Prophylaxis</v>
      </c>
      <c r="C19139">
        <f t="shared" si="1495"/>
        <v>1063</v>
      </c>
      <c r="D19139">
        <f t="shared" ca="1" si="1498"/>
        <v>0</v>
      </c>
      <c r="E19139">
        <f t="shared" ca="1" si="1499"/>
        <v>4</v>
      </c>
    </row>
    <row r="19140" spans="1:5" x14ac:dyDescent="0.2">
      <c r="A19140" t="str">
        <f t="shared" ca="1" si="1496"/>
        <v>Basic</v>
      </c>
      <c r="B19140" t="str">
        <f t="shared" ca="1" si="1497"/>
        <v>endodontics</v>
      </c>
      <c r="C19140">
        <f t="shared" si="1495"/>
        <v>1063</v>
      </c>
      <c r="D19140" t="str">
        <f t="shared" ca="1" si="1498"/>
        <v>Root canal, pulpal therapy</v>
      </c>
      <c r="E19140">
        <f t="shared" ca="1" si="1499"/>
        <v>10</v>
      </c>
    </row>
    <row r="19141" spans="1:5" x14ac:dyDescent="0.2">
      <c r="A19141" t="str">
        <f t="shared" ca="1" si="1496"/>
        <v>Basic</v>
      </c>
      <c r="B19141" t="str">
        <f t="shared" ca="1" si="1497"/>
        <v>general anesthesia</v>
      </c>
      <c r="C19141">
        <f t="shared" si="1495"/>
        <v>1063</v>
      </c>
      <c r="D19141" t="str">
        <f t="shared" ca="1" si="1498"/>
        <v>Covered when used in conjunction with covered oral surgical procedures</v>
      </c>
      <c r="E19141">
        <f t="shared" ca="1" si="1499"/>
        <v>13</v>
      </c>
    </row>
    <row r="19142" spans="1:5" x14ac:dyDescent="0.2">
      <c r="A19142" t="str">
        <f t="shared" ca="1" si="1496"/>
        <v>Orthodontics</v>
      </c>
      <c r="B19142" t="str">
        <f t="shared" ca="1" si="1497"/>
        <v>orthodontics</v>
      </c>
      <c r="C19142">
        <f t="shared" si="1495"/>
        <v>1063</v>
      </c>
      <c r="D19142" t="str">
        <f t="shared" ca="1" si="1498"/>
        <v>For eligible dependents to age 19</v>
      </c>
      <c r="E19142">
        <f t="shared" ca="1" si="1499"/>
        <v>17</v>
      </c>
    </row>
    <row r="19143" spans="1:5" x14ac:dyDescent="0.2">
      <c r="A19143" t="str">
        <f t="shared" ca="1" si="1496"/>
        <v>Diagnostics and Preventative</v>
      </c>
      <c r="B19143" t="str">
        <f t="shared" ca="1" si="1497"/>
        <v>Space Maintainers</v>
      </c>
      <c r="C19143">
        <f t="shared" si="1495"/>
        <v>1063</v>
      </c>
      <c r="D19143">
        <f t="shared" ca="1" si="1498"/>
        <v>0</v>
      </c>
      <c r="E19143">
        <f t="shared" ca="1" si="1499"/>
        <v>7</v>
      </c>
    </row>
    <row r="19144" spans="1:5" x14ac:dyDescent="0.2">
      <c r="A19144" t="str">
        <f t="shared" ca="1" si="1496"/>
        <v>Major</v>
      </c>
      <c r="B19144" t="str">
        <f t="shared" ca="1" si="1497"/>
        <v>temporomandibular joint dysfunction</v>
      </c>
      <c r="C19144">
        <f t="shared" si="1495"/>
        <v>1063</v>
      </c>
      <c r="D19144" t="str">
        <f t="shared" ca="1" si="1498"/>
        <v>Services relating to hinging joints of the jaw</v>
      </c>
      <c r="E19144">
        <f t="shared" ca="1" si="1499"/>
        <v>16</v>
      </c>
    </row>
    <row r="19145" spans="1:5" x14ac:dyDescent="0.2">
      <c r="A19145" t="str">
        <f t="shared" ca="1" si="1496"/>
        <v>Diagnostics and Preventative</v>
      </c>
      <c r="B19145" t="str">
        <f t="shared" ca="1" si="1497"/>
        <v>Full-mouth x-ray</v>
      </c>
      <c r="C19145">
        <f t="shared" si="1495"/>
        <v>1063</v>
      </c>
      <c r="D19145">
        <f t="shared" ca="1" si="1498"/>
        <v>0</v>
      </c>
      <c r="E19145">
        <f t="shared" ca="1" si="1499"/>
        <v>3</v>
      </c>
    </row>
    <row r="19146" spans="1:5" x14ac:dyDescent="0.2">
      <c r="A19146" t="str">
        <f t="shared" ca="1" si="1496"/>
        <v>Diagnostics and Preventative</v>
      </c>
      <c r="B19146" t="str">
        <f t="shared" ca="1" si="1497"/>
        <v>Space Maintainers</v>
      </c>
      <c r="C19146">
        <f t="shared" si="1495"/>
        <v>1063</v>
      </c>
      <c r="D19146">
        <f t="shared" ca="1" si="1498"/>
        <v>0</v>
      </c>
      <c r="E19146">
        <f t="shared" ca="1" si="1499"/>
        <v>7</v>
      </c>
    </row>
    <row r="19147" spans="1:5" x14ac:dyDescent="0.2">
      <c r="A19147" t="str">
        <f t="shared" ca="1" si="1496"/>
        <v>Diagnostics and Preventative</v>
      </c>
      <c r="B19147" t="str">
        <f t="shared" ca="1" si="1497"/>
        <v>Fluoride treatments</v>
      </c>
      <c r="C19147">
        <f t="shared" si="1495"/>
        <v>1063</v>
      </c>
      <c r="D19147">
        <f t="shared" ca="1" si="1498"/>
        <v>0</v>
      </c>
      <c r="E19147">
        <f t="shared" ca="1" si="1499"/>
        <v>5</v>
      </c>
    </row>
    <row r="19148" spans="1:5" x14ac:dyDescent="0.2">
      <c r="A19148" t="str">
        <f t="shared" ca="1" si="1496"/>
        <v>Orthodontics</v>
      </c>
      <c r="B19148" t="str">
        <f t="shared" ca="1" si="1497"/>
        <v>orthodontics</v>
      </c>
      <c r="C19148">
        <f t="shared" si="1495"/>
        <v>1063</v>
      </c>
      <c r="D19148" t="str">
        <f t="shared" ca="1" si="1498"/>
        <v>For eligible dependents to age 19</v>
      </c>
      <c r="E19148">
        <f t="shared" ca="1" si="1499"/>
        <v>17</v>
      </c>
    </row>
    <row r="19149" spans="1:5" x14ac:dyDescent="0.2">
      <c r="A19149" t="str">
        <f t="shared" ca="1" si="1496"/>
        <v>Diagnostics and Preventative</v>
      </c>
      <c r="B19149" t="str">
        <f t="shared" ca="1" si="1497"/>
        <v>Space Maintainers</v>
      </c>
      <c r="C19149">
        <f t="shared" si="1495"/>
        <v>1063</v>
      </c>
      <c r="D19149">
        <f t="shared" ca="1" si="1498"/>
        <v>0</v>
      </c>
      <c r="E19149">
        <f t="shared" ca="1" si="1499"/>
        <v>7</v>
      </c>
    </row>
    <row r="19150" spans="1:5" x14ac:dyDescent="0.2">
      <c r="A19150" t="str">
        <f t="shared" ca="1" si="1496"/>
        <v>Basic</v>
      </c>
      <c r="B19150" t="str">
        <f t="shared" ca="1" si="1497"/>
        <v>oral surgery</v>
      </c>
      <c r="C19150">
        <f t="shared" si="1495"/>
        <v>1063</v>
      </c>
      <c r="D19150" t="str">
        <f t="shared" ca="1" si="1498"/>
        <v>Extraction and other surgery procedures, incl. pre- and post-operative care</v>
      </c>
      <c r="E19150">
        <f t="shared" ca="1" si="1499"/>
        <v>9</v>
      </c>
    </row>
    <row r="19151" spans="1:5" x14ac:dyDescent="0.2">
      <c r="A19151" t="str">
        <f t="shared" ca="1" si="1496"/>
        <v>Orthodontics</v>
      </c>
      <c r="B19151" t="str">
        <f t="shared" ca="1" si="1497"/>
        <v>orthodontics</v>
      </c>
      <c r="C19151">
        <f t="shared" si="1495"/>
        <v>1063</v>
      </c>
      <c r="D19151" t="str">
        <f t="shared" ca="1" si="1498"/>
        <v>For eligible dependents to age 19</v>
      </c>
      <c r="E19151">
        <f t="shared" ca="1" si="1499"/>
        <v>17</v>
      </c>
    </row>
    <row r="19152" spans="1:5" x14ac:dyDescent="0.2">
      <c r="A19152" t="str">
        <f t="shared" ca="1" si="1496"/>
        <v>Diagnostics and Preventative</v>
      </c>
      <c r="B19152" t="str">
        <f t="shared" ca="1" si="1497"/>
        <v>Bitewing x-rays</v>
      </c>
      <c r="C19152">
        <f t="shared" si="1495"/>
        <v>1063</v>
      </c>
      <c r="D19152">
        <f t="shared" ca="1" si="1498"/>
        <v>0</v>
      </c>
      <c r="E19152">
        <f t="shared" ca="1" si="1499"/>
        <v>2</v>
      </c>
    </row>
    <row r="19153" spans="1:5" x14ac:dyDescent="0.2">
      <c r="A19153" t="str">
        <f t="shared" ca="1" si="1496"/>
        <v>Basic</v>
      </c>
      <c r="B19153" t="str">
        <f t="shared" ca="1" si="1497"/>
        <v>endodontics</v>
      </c>
      <c r="C19153">
        <f t="shared" si="1495"/>
        <v>1063</v>
      </c>
      <c r="D19153" t="str">
        <f t="shared" ca="1" si="1498"/>
        <v>Root canal, pulpal therapy</v>
      </c>
      <c r="E19153">
        <f t="shared" ca="1" si="1499"/>
        <v>10</v>
      </c>
    </row>
    <row r="19154" spans="1:5" x14ac:dyDescent="0.2">
      <c r="A19154" t="str">
        <f t="shared" ca="1" si="1496"/>
        <v>Other</v>
      </c>
      <c r="B19154" t="str">
        <f t="shared" ca="1" si="1497"/>
        <v>Implants</v>
      </c>
      <c r="C19154">
        <f t="shared" si="1495"/>
        <v>1064</v>
      </c>
      <c r="D19154" t="str">
        <f t="shared" ca="1" si="1498"/>
        <v>Implant dental work</v>
      </c>
      <c r="E19154">
        <f t="shared" ca="1" si="1499"/>
        <v>18</v>
      </c>
    </row>
    <row r="19155" spans="1:5" x14ac:dyDescent="0.2">
      <c r="A19155" t="str">
        <f t="shared" ca="1" si="1496"/>
        <v>Major</v>
      </c>
      <c r="B19155" t="str">
        <f t="shared" ca="1" si="1497"/>
        <v>temporomandibular joint dysfunction</v>
      </c>
      <c r="C19155">
        <f t="shared" si="1495"/>
        <v>1064</v>
      </c>
      <c r="D19155" t="str">
        <f t="shared" ca="1" si="1498"/>
        <v>Services relating to hinging joints of the jaw</v>
      </c>
      <c r="E19155">
        <f t="shared" ca="1" si="1499"/>
        <v>16</v>
      </c>
    </row>
    <row r="19156" spans="1:5" x14ac:dyDescent="0.2">
      <c r="A19156" t="str">
        <f t="shared" ca="1" si="1496"/>
        <v>Basic</v>
      </c>
      <c r="B19156" t="str">
        <f t="shared" ca="1" si="1497"/>
        <v>endodontics</v>
      </c>
      <c r="C19156">
        <f t="shared" si="1495"/>
        <v>1064</v>
      </c>
      <c r="D19156" t="str">
        <f t="shared" ca="1" si="1498"/>
        <v>Root canal, pulpal therapy</v>
      </c>
      <c r="E19156">
        <f t="shared" ca="1" si="1499"/>
        <v>10</v>
      </c>
    </row>
    <row r="19157" spans="1:5" x14ac:dyDescent="0.2">
      <c r="A19157" t="str">
        <f t="shared" ca="1" si="1496"/>
        <v>Diagnostics and Preventative</v>
      </c>
      <c r="B19157" t="str">
        <f t="shared" ca="1" si="1497"/>
        <v>Sealants</v>
      </c>
      <c r="C19157">
        <f t="shared" si="1495"/>
        <v>1064</v>
      </c>
      <c r="D19157">
        <f t="shared" ca="1" si="1498"/>
        <v>0</v>
      </c>
      <c r="E19157">
        <f t="shared" ca="1" si="1499"/>
        <v>6</v>
      </c>
    </row>
    <row r="19158" spans="1:5" x14ac:dyDescent="0.2">
      <c r="A19158" t="str">
        <f t="shared" ca="1" si="1496"/>
        <v>Orthodontics</v>
      </c>
      <c r="B19158" t="str">
        <f t="shared" ca="1" si="1497"/>
        <v>orthodontics</v>
      </c>
      <c r="C19158">
        <f t="shared" si="1495"/>
        <v>1064</v>
      </c>
      <c r="D19158" t="str">
        <f t="shared" ca="1" si="1498"/>
        <v>For eligible dependents to age 19</v>
      </c>
      <c r="E19158">
        <f t="shared" ca="1" si="1499"/>
        <v>17</v>
      </c>
    </row>
    <row r="19159" spans="1:5" x14ac:dyDescent="0.2">
      <c r="A19159" t="str">
        <f t="shared" ca="1" si="1496"/>
        <v>Basic</v>
      </c>
      <c r="B19159" t="str">
        <f t="shared" ca="1" si="1497"/>
        <v>oral surgery</v>
      </c>
      <c r="C19159">
        <f t="shared" si="1495"/>
        <v>1064</v>
      </c>
      <c r="D19159" t="str">
        <f t="shared" ca="1" si="1498"/>
        <v>Extraction and other surgery procedures, incl. pre- and post-operative care</v>
      </c>
      <c r="E19159">
        <f t="shared" ca="1" si="1499"/>
        <v>9</v>
      </c>
    </row>
    <row r="19160" spans="1:5" x14ac:dyDescent="0.2">
      <c r="A19160" t="str">
        <f t="shared" ca="1" si="1496"/>
        <v>Diagnostics and Preventative</v>
      </c>
      <c r="B19160" t="str">
        <f t="shared" ca="1" si="1497"/>
        <v>Fluoride treatments</v>
      </c>
      <c r="C19160">
        <f t="shared" si="1495"/>
        <v>1064</v>
      </c>
      <c r="D19160">
        <f t="shared" ca="1" si="1498"/>
        <v>0</v>
      </c>
      <c r="E19160">
        <f t="shared" ca="1" si="1499"/>
        <v>5</v>
      </c>
    </row>
    <row r="19161" spans="1:5" x14ac:dyDescent="0.2">
      <c r="A19161" t="str">
        <f t="shared" ca="1" si="1496"/>
        <v>Diagnostics and Preventative</v>
      </c>
      <c r="B19161" t="str">
        <f t="shared" ca="1" si="1497"/>
        <v>Sealants</v>
      </c>
      <c r="C19161">
        <f t="shared" si="1495"/>
        <v>1064</v>
      </c>
      <c r="D19161">
        <f t="shared" ca="1" si="1498"/>
        <v>0</v>
      </c>
      <c r="E19161">
        <f t="shared" ca="1" si="1499"/>
        <v>6</v>
      </c>
    </row>
    <row r="19162" spans="1:5" x14ac:dyDescent="0.2">
      <c r="A19162" t="str">
        <f t="shared" ca="1" si="1496"/>
        <v>Diagnostics and Preventative</v>
      </c>
      <c r="B19162" t="str">
        <f t="shared" ca="1" si="1497"/>
        <v>Sealants</v>
      </c>
      <c r="C19162">
        <f t="shared" si="1495"/>
        <v>1064</v>
      </c>
      <c r="D19162">
        <f t="shared" ca="1" si="1498"/>
        <v>0</v>
      </c>
      <c r="E19162">
        <f t="shared" ca="1" si="1499"/>
        <v>6</v>
      </c>
    </row>
    <row r="19163" spans="1:5" x14ac:dyDescent="0.2">
      <c r="A19163" t="str">
        <f t="shared" ca="1" si="1496"/>
        <v>Diagnostics and Preventative</v>
      </c>
      <c r="B19163" t="str">
        <f t="shared" ca="1" si="1497"/>
        <v>Bitewing x-rays</v>
      </c>
      <c r="C19163">
        <f t="shared" si="1495"/>
        <v>1064</v>
      </c>
      <c r="D19163">
        <f t="shared" ca="1" si="1498"/>
        <v>0</v>
      </c>
      <c r="E19163">
        <f t="shared" ca="1" si="1499"/>
        <v>2</v>
      </c>
    </row>
    <row r="19164" spans="1:5" x14ac:dyDescent="0.2">
      <c r="A19164" t="str">
        <f t="shared" ca="1" si="1496"/>
        <v>Diagnostics and Preventative</v>
      </c>
      <c r="B19164" t="str">
        <f t="shared" ca="1" si="1497"/>
        <v>Full-mouth x-ray</v>
      </c>
      <c r="C19164">
        <f t="shared" si="1495"/>
        <v>1064</v>
      </c>
      <c r="D19164">
        <f t="shared" ca="1" si="1498"/>
        <v>0</v>
      </c>
      <c r="E19164">
        <f t="shared" ca="1" si="1499"/>
        <v>3</v>
      </c>
    </row>
    <row r="19165" spans="1:5" x14ac:dyDescent="0.2">
      <c r="A19165" t="str">
        <f t="shared" ca="1" si="1496"/>
        <v>Orthodontics</v>
      </c>
      <c r="B19165" t="str">
        <f t="shared" ca="1" si="1497"/>
        <v>orthodontics</v>
      </c>
      <c r="C19165">
        <f t="shared" si="1495"/>
        <v>1064</v>
      </c>
      <c r="D19165" t="str">
        <f t="shared" ca="1" si="1498"/>
        <v>For eligible dependents to age 19</v>
      </c>
      <c r="E19165">
        <f t="shared" ca="1" si="1499"/>
        <v>17</v>
      </c>
    </row>
    <row r="19166" spans="1:5" x14ac:dyDescent="0.2">
      <c r="A19166" t="str">
        <f t="shared" ca="1" si="1496"/>
        <v>Basic</v>
      </c>
      <c r="B19166" t="str">
        <f t="shared" ca="1" si="1497"/>
        <v>surgical periodontics</v>
      </c>
      <c r="C19166">
        <f t="shared" si="1495"/>
        <v>1064</v>
      </c>
      <c r="D19166" t="str">
        <f t="shared" ca="1" si="1498"/>
        <v>Surgical treatment of the gums and supporting structures of the teeth</v>
      </c>
      <c r="E19166">
        <f t="shared" ca="1" si="1499"/>
        <v>11</v>
      </c>
    </row>
    <row r="19167" spans="1:5" x14ac:dyDescent="0.2">
      <c r="A19167" t="str">
        <f t="shared" ca="1" si="1496"/>
        <v>Major</v>
      </c>
      <c r="B19167" t="str">
        <f t="shared" ca="1" si="1497"/>
        <v>prosthodontics</v>
      </c>
      <c r="C19167">
        <f t="shared" si="1495"/>
        <v>1064</v>
      </c>
      <c r="D19167" t="str">
        <f t="shared" ca="1" si="1498"/>
        <v>Procedures for replacement of missing teeth by construction or repair of bridges and partial or complete dentures</v>
      </c>
      <c r="E19167">
        <f t="shared" ca="1" si="1499"/>
        <v>15</v>
      </c>
    </row>
    <row r="19168" spans="1:5" x14ac:dyDescent="0.2">
      <c r="A19168" t="str">
        <f t="shared" ca="1" si="1496"/>
        <v>Diagnostics and Preventative</v>
      </c>
      <c r="B19168" t="str">
        <f t="shared" ca="1" si="1497"/>
        <v>Full-mouth x-ray</v>
      </c>
      <c r="C19168">
        <f t="shared" si="1495"/>
        <v>1064</v>
      </c>
      <c r="D19168">
        <f t="shared" ca="1" si="1498"/>
        <v>0</v>
      </c>
      <c r="E19168">
        <f t="shared" ca="1" si="1499"/>
        <v>3</v>
      </c>
    </row>
    <row r="19169" spans="1:5" x14ac:dyDescent="0.2">
      <c r="A19169" t="str">
        <f t="shared" ca="1" si="1496"/>
        <v>Basic</v>
      </c>
      <c r="B19169" t="str">
        <f t="shared" ca="1" si="1497"/>
        <v>general anesthesia</v>
      </c>
      <c r="C19169">
        <f t="shared" si="1495"/>
        <v>1064</v>
      </c>
      <c r="D19169" t="str">
        <f t="shared" ca="1" si="1498"/>
        <v>Covered when used in conjunction with covered oral surgical procedures</v>
      </c>
      <c r="E19169">
        <f t="shared" ca="1" si="1499"/>
        <v>13</v>
      </c>
    </row>
    <row r="19170" spans="1:5" x14ac:dyDescent="0.2">
      <c r="A19170" t="str">
        <f t="shared" ca="1" si="1496"/>
        <v>Basic</v>
      </c>
      <c r="B19170" t="str">
        <f t="shared" ca="1" si="1497"/>
        <v>surgical periodontics</v>
      </c>
      <c r="C19170">
        <f t="shared" si="1495"/>
        <v>1064</v>
      </c>
      <c r="D19170" t="str">
        <f t="shared" ca="1" si="1498"/>
        <v>Surgical treatment of the gums and supporting structures of the teeth</v>
      </c>
      <c r="E19170">
        <f t="shared" ca="1" si="1499"/>
        <v>11</v>
      </c>
    </row>
    <row r="19171" spans="1:5" x14ac:dyDescent="0.2">
      <c r="A19171" t="str">
        <f t="shared" ca="1" si="1496"/>
        <v>Basic</v>
      </c>
      <c r="B19171" t="str">
        <f t="shared" ca="1" si="1497"/>
        <v>surgical periodontics</v>
      </c>
      <c r="C19171">
        <f t="shared" si="1495"/>
        <v>1064</v>
      </c>
      <c r="D19171" t="str">
        <f t="shared" ca="1" si="1498"/>
        <v>Surgical treatment of the gums and supporting structures of the teeth</v>
      </c>
      <c r="E19171">
        <f t="shared" ca="1" si="1499"/>
        <v>11</v>
      </c>
    </row>
    <row r="19172" spans="1:5" x14ac:dyDescent="0.2">
      <c r="A19172" t="str">
        <f t="shared" ca="1" si="1496"/>
        <v>Diagnostics and Preventative</v>
      </c>
      <c r="B19172" t="str">
        <f t="shared" ca="1" si="1497"/>
        <v>Sealants</v>
      </c>
      <c r="C19172">
        <f t="shared" si="1495"/>
        <v>1065</v>
      </c>
      <c r="D19172">
        <f t="shared" ca="1" si="1498"/>
        <v>0</v>
      </c>
      <c r="E19172">
        <f t="shared" ca="1" si="1499"/>
        <v>6</v>
      </c>
    </row>
    <row r="19173" spans="1:5" x14ac:dyDescent="0.2">
      <c r="A19173" t="str">
        <f t="shared" ca="1" si="1496"/>
        <v>Diagnostics and Preventative</v>
      </c>
      <c r="B19173" t="str">
        <f t="shared" ca="1" si="1497"/>
        <v>Fluoride treatments</v>
      </c>
      <c r="C19173">
        <f t="shared" si="1495"/>
        <v>1065</v>
      </c>
      <c r="D19173">
        <f t="shared" ca="1" si="1498"/>
        <v>0</v>
      </c>
      <c r="E19173">
        <f t="shared" ca="1" si="1499"/>
        <v>5</v>
      </c>
    </row>
    <row r="19174" spans="1:5" x14ac:dyDescent="0.2">
      <c r="A19174" t="str">
        <f t="shared" ca="1" si="1496"/>
        <v>Basic</v>
      </c>
      <c r="B19174" t="str">
        <f t="shared" ca="1" si="1497"/>
        <v>endodontics</v>
      </c>
      <c r="C19174">
        <f t="shared" si="1495"/>
        <v>1065</v>
      </c>
      <c r="D19174" t="str">
        <f t="shared" ca="1" si="1498"/>
        <v>Root canal, pulpal therapy</v>
      </c>
      <c r="E19174">
        <f t="shared" ca="1" si="1499"/>
        <v>10</v>
      </c>
    </row>
    <row r="19175" spans="1:5" x14ac:dyDescent="0.2">
      <c r="A19175" t="str">
        <f t="shared" ca="1" si="1496"/>
        <v>Diagnostics and Preventative</v>
      </c>
      <c r="B19175" t="str">
        <f t="shared" ca="1" si="1497"/>
        <v>Periodic Exams</v>
      </c>
      <c r="C19175">
        <f t="shared" si="1495"/>
        <v>1065</v>
      </c>
      <c r="D19175">
        <f t="shared" ca="1" si="1498"/>
        <v>0</v>
      </c>
      <c r="E19175">
        <f t="shared" ca="1" si="1499"/>
        <v>1</v>
      </c>
    </row>
    <row r="19176" spans="1:5" x14ac:dyDescent="0.2">
      <c r="A19176" t="str">
        <f t="shared" ca="1" si="1496"/>
        <v>Other</v>
      </c>
      <c r="B19176" t="str">
        <f t="shared" ca="1" si="1497"/>
        <v>Implants</v>
      </c>
      <c r="C19176">
        <f t="shared" ref="C19176:C19239" si="1500">IF(MOD(ROW(C19176)-2,18)&lt;&gt;0,C19175,C19175+1)</f>
        <v>1065</v>
      </c>
      <c r="D19176" t="str">
        <f t="shared" ca="1" si="1498"/>
        <v>Implant dental work</v>
      </c>
      <c r="E19176">
        <f t="shared" ca="1" si="1499"/>
        <v>18</v>
      </c>
    </row>
    <row r="19177" spans="1:5" x14ac:dyDescent="0.2">
      <c r="A19177" t="str">
        <f t="shared" ca="1" si="1496"/>
        <v>Basic</v>
      </c>
      <c r="B19177" t="str">
        <f t="shared" ca="1" si="1497"/>
        <v>non-surgical periodontics</v>
      </c>
      <c r="C19177">
        <f t="shared" si="1500"/>
        <v>1065</v>
      </c>
      <c r="D19177" t="str">
        <f t="shared" ca="1" si="1498"/>
        <v xml:space="preserve">Non-surgical treatment of the gums and supporting structures of the teeth </v>
      </c>
      <c r="E19177">
        <f t="shared" ca="1" si="1499"/>
        <v>12</v>
      </c>
    </row>
    <row r="19178" spans="1:5" x14ac:dyDescent="0.2">
      <c r="A19178" t="str">
        <f t="shared" ca="1" si="1496"/>
        <v>Basic</v>
      </c>
      <c r="B19178" t="str">
        <f t="shared" ca="1" si="1497"/>
        <v>endodontics</v>
      </c>
      <c r="C19178">
        <f t="shared" si="1500"/>
        <v>1065</v>
      </c>
      <c r="D19178" t="str">
        <f t="shared" ca="1" si="1498"/>
        <v>Root canal, pulpal therapy</v>
      </c>
      <c r="E19178">
        <f t="shared" ca="1" si="1499"/>
        <v>10</v>
      </c>
    </row>
    <row r="19179" spans="1:5" x14ac:dyDescent="0.2">
      <c r="A19179" t="str">
        <f t="shared" ca="1" si="1496"/>
        <v>Diagnostics and Preventative</v>
      </c>
      <c r="B19179" t="str">
        <f t="shared" ca="1" si="1497"/>
        <v>Bitewing x-rays</v>
      </c>
      <c r="C19179">
        <f t="shared" si="1500"/>
        <v>1065</v>
      </c>
      <c r="D19179">
        <f t="shared" ca="1" si="1498"/>
        <v>0</v>
      </c>
      <c r="E19179">
        <f t="shared" ca="1" si="1499"/>
        <v>2</v>
      </c>
    </row>
    <row r="19180" spans="1:5" x14ac:dyDescent="0.2">
      <c r="A19180" t="str">
        <f t="shared" ca="1" si="1496"/>
        <v>Orthodontics</v>
      </c>
      <c r="B19180" t="str">
        <f t="shared" ca="1" si="1497"/>
        <v>orthodontics</v>
      </c>
      <c r="C19180">
        <f t="shared" si="1500"/>
        <v>1065</v>
      </c>
      <c r="D19180" t="str">
        <f t="shared" ca="1" si="1498"/>
        <v>For eligible dependents to age 19</v>
      </c>
      <c r="E19180">
        <f t="shared" ca="1" si="1499"/>
        <v>17</v>
      </c>
    </row>
    <row r="19181" spans="1:5" x14ac:dyDescent="0.2">
      <c r="A19181" t="str">
        <f t="shared" ca="1" si="1496"/>
        <v>Diagnostics and Preventative</v>
      </c>
      <c r="B19181" t="str">
        <f t="shared" ca="1" si="1497"/>
        <v>Prophylaxis</v>
      </c>
      <c r="C19181">
        <f t="shared" si="1500"/>
        <v>1065</v>
      </c>
      <c r="D19181">
        <f t="shared" ca="1" si="1498"/>
        <v>0</v>
      </c>
      <c r="E19181">
        <f t="shared" ca="1" si="1499"/>
        <v>4</v>
      </c>
    </row>
    <row r="19182" spans="1:5" x14ac:dyDescent="0.2">
      <c r="A19182" t="str">
        <f t="shared" ca="1" si="1496"/>
        <v>Major</v>
      </c>
      <c r="B19182" t="str">
        <f t="shared" ca="1" si="1497"/>
        <v>major restorative</v>
      </c>
      <c r="C19182">
        <f t="shared" si="1500"/>
        <v>1065</v>
      </c>
      <c r="D19182" t="str">
        <f t="shared" ca="1" si="1498"/>
        <v>Single crowns, inlays, onlays</v>
      </c>
      <c r="E19182">
        <f t="shared" ca="1" si="1499"/>
        <v>14</v>
      </c>
    </row>
    <row r="19183" spans="1:5" x14ac:dyDescent="0.2">
      <c r="A19183" t="str">
        <f t="shared" ca="1" si="1496"/>
        <v>Basic</v>
      </c>
      <c r="B19183" t="str">
        <f t="shared" ca="1" si="1497"/>
        <v>surgical periodontics</v>
      </c>
      <c r="C19183">
        <f t="shared" si="1500"/>
        <v>1065</v>
      </c>
      <c r="D19183" t="str">
        <f t="shared" ca="1" si="1498"/>
        <v>Surgical treatment of the gums and supporting structures of the teeth</v>
      </c>
      <c r="E19183">
        <f t="shared" ca="1" si="1499"/>
        <v>11</v>
      </c>
    </row>
    <row r="19184" spans="1:5" x14ac:dyDescent="0.2">
      <c r="A19184" t="str">
        <f t="shared" ca="1" si="1496"/>
        <v>Basic</v>
      </c>
      <c r="B19184" t="str">
        <f t="shared" ca="1" si="1497"/>
        <v>basic restorative</v>
      </c>
      <c r="C19184">
        <f t="shared" si="1500"/>
        <v>1065</v>
      </c>
      <c r="D19184" t="str">
        <f t="shared" ca="1" si="1498"/>
        <v>Fillings (amalgam "silver" and composite "white" non-molar)</v>
      </c>
      <c r="E19184">
        <f t="shared" ca="1" si="1499"/>
        <v>8</v>
      </c>
    </row>
    <row r="19185" spans="1:5" x14ac:dyDescent="0.2">
      <c r="A19185" t="str">
        <f t="shared" ca="1" si="1496"/>
        <v>Major</v>
      </c>
      <c r="B19185" t="str">
        <f t="shared" ca="1" si="1497"/>
        <v>major restorative</v>
      </c>
      <c r="C19185">
        <f t="shared" si="1500"/>
        <v>1065</v>
      </c>
      <c r="D19185" t="str">
        <f t="shared" ca="1" si="1498"/>
        <v>Single crowns, inlays, onlays</v>
      </c>
      <c r="E19185">
        <f t="shared" ca="1" si="1499"/>
        <v>14</v>
      </c>
    </row>
    <row r="19186" spans="1:5" x14ac:dyDescent="0.2">
      <c r="A19186" t="str">
        <f t="shared" ca="1" si="1496"/>
        <v>Basic</v>
      </c>
      <c r="B19186" t="str">
        <f t="shared" ca="1" si="1497"/>
        <v>surgical periodontics</v>
      </c>
      <c r="C19186">
        <f t="shared" si="1500"/>
        <v>1065</v>
      </c>
      <c r="D19186" t="str">
        <f t="shared" ca="1" si="1498"/>
        <v>Surgical treatment of the gums and supporting structures of the teeth</v>
      </c>
      <c r="E19186">
        <f t="shared" ca="1" si="1499"/>
        <v>11</v>
      </c>
    </row>
    <row r="19187" spans="1:5" x14ac:dyDescent="0.2">
      <c r="A19187" t="str">
        <f t="shared" ca="1" si="1496"/>
        <v>Diagnostics and Preventative</v>
      </c>
      <c r="B19187" t="str">
        <f t="shared" ca="1" si="1497"/>
        <v>Sealants</v>
      </c>
      <c r="C19187">
        <f t="shared" si="1500"/>
        <v>1065</v>
      </c>
      <c r="D19187">
        <f t="shared" ca="1" si="1498"/>
        <v>0</v>
      </c>
      <c r="E19187">
        <f t="shared" ca="1" si="1499"/>
        <v>6</v>
      </c>
    </row>
    <row r="19188" spans="1:5" x14ac:dyDescent="0.2">
      <c r="A19188" t="str">
        <f t="shared" ca="1" si="1496"/>
        <v>Basic</v>
      </c>
      <c r="B19188" t="str">
        <f t="shared" ca="1" si="1497"/>
        <v>endodontics</v>
      </c>
      <c r="C19188">
        <f t="shared" si="1500"/>
        <v>1065</v>
      </c>
      <c r="D19188" t="str">
        <f t="shared" ca="1" si="1498"/>
        <v>Root canal, pulpal therapy</v>
      </c>
      <c r="E19188">
        <f t="shared" ca="1" si="1499"/>
        <v>10</v>
      </c>
    </row>
    <row r="19189" spans="1:5" x14ac:dyDescent="0.2">
      <c r="A19189" t="str">
        <f t="shared" ca="1" si="1496"/>
        <v>Diagnostics and Preventative</v>
      </c>
      <c r="B19189" t="str">
        <f t="shared" ca="1" si="1497"/>
        <v>Prophylaxis</v>
      </c>
      <c r="C19189">
        <f t="shared" si="1500"/>
        <v>1065</v>
      </c>
      <c r="D19189">
        <f t="shared" ca="1" si="1498"/>
        <v>0</v>
      </c>
      <c r="E19189">
        <f t="shared" ca="1" si="1499"/>
        <v>4</v>
      </c>
    </row>
    <row r="19190" spans="1:5" x14ac:dyDescent="0.2">
      <c r="A19190" t="str">
        <f t="shared" ca="1" si="1496"/>
        <v>Basic</v>
      </c>
      <c r="B19190" t="str">
        <f t="shared" ca="1" si="1497"/>
        <v>endodontics</v>
      </c>
      <c r="C19190">
        <f t="shared" si="1500"/>
        <v>1066</v>
      </c>
      <c r="D19190" t="str">
        <f t="shared" ca="1" si="1498"/>
        <v>Root canal, pulpal therapy</v>
      </c>
      <c r="E19190">
        <f t="shared" ca="1" si="1499"/>
        <v>10</v>
      </c>
    </row>
    <row r="19191" spans="1:5" x14ac:dyDescent="0.2">
      <c r="A19191" t="str">
        <f t="shared" ca="1" si="1496"/>
        <v>Other</v>
      </c>
      <c r="B19191" t="str">
        <f t="shared" ca="1" si="1497"/>
        <v>Implants</v>
      </c>
      <c r="C19191">
        <f t="shared" si="1500"/>
        <v>1066</v>
      </c>
      <c r="D19191" t="str">
        <f t="shared" ca="1" si="1498"/>
        <v>Implant dental work</v>
      </c>
      <c r="E19191">
        <f t="shared" ca="1" si="1499"/>
        <v>18</v>
      </c>
    </row>
    <row r="19192" spans="1:5" x14ac:dyDescent="0.2">
      <c r="A19192" t="str">
        <f t="shared" ca="1" si="1496"/>
        <v>Diagnostics and Preventative</v>
      </c>
      <c r="B19192" t="str">
        <f t="shared" ca="1" si="1497"/>
        <v>Prophylaxis</v>
      </c>
      <c r="C19192">
        <f t="shared" si="1500"/>
        <v>1066</v>
      </c>
      <c r="D19192">
        <f t="shared" ca="1" si="1498"/>
        <v>0</v>
      </c>
      <c r="E19192">
        <f t="shared" ca="1" si="1499"/>
        <v>4</v>
      </c>
    </row>
    <row r="19193" spans="1:5" x14ac:dyDescent="0.2">
      <c r="A19193" t="str">
        <f t="shared" ca="1" si="1496"/>
        <v>Major</v>
      </c>
      <c r="B19193" t="str">
        <f t="shared" ca="1" si="1497"/>
        <v>temporomandibular joint dysfunction</v>
      </c>
      <c r="C19193">
        <f t="shared" si="1500"/>
        <v>1066</v>
      </c>
      <c r="D19193" t="str">
        <f t="shared" ca="1" si="1498"/>
        <v>Services relating to hinging joints of the jaw</v>
      </c>
      <c r="E19193">
        <f t="shared" ca="1" si="1499"/>
        <v>16</v>
      </c>
    </row>
    <row r="19194" spans="1:5" x14ac:dyDescent="0.2">
      <c r="A19194" t="str">
        <f t="shared" ca="1" si="1496"/>
        <v>Diagnostics and Preventative</v>
      </c>
      <c r="B19194" t="str">
        <f t="shared" ca="1" si="1497"/>
        <v>Bitewing x-rays</v>
      </c>
      <c r="C19194">
        <f t="shared" si="1500"/>
        <v>1066</v>
      </c>
      <c r="D19194">
        <f t="shared" ca="1" si="1498"/>
        <v>0</v>
      </c>
      <c r="E19194">
        <f t="shared" ca="1" si="1499"/>
        <v>2</v>
      </c>
    </row>
    <row r="19195" spans="1:5" x14ac:dyDescent="0.2">
      <c r="A19195" t="str">
        <f t="shared" ca="1" si="1496"/>
        <v>Diagnostics and Preventative</v>
      </c>
      <c r="B19195" t="str">
        <f t="shared" ca="1" si="1497"/>
        <v>Full-mouth x-ray</v>
      </c>
      <c r="C19195">
        <f t="shared" si="1500"/>
        <v>1066</v>
      </c>
      <c r="D19195">
        <f t="shared" ca="1" si="1498"/>
        <v>0</v>
      </c>
      <c r="E19195">
        <f t="shared" ca="1" si="1499"/>
        <v>3</v>
      </c>
    </row>
    <row r="19196" spans="1:5" x14ac:dyDescent="0.2">
      <c r="A19196" t="str">
        <f t="shared" ca="1" si="1496"/>
        <v>Major</v>
      </c>
      <c r="B19196" t="str">
        <f t="shared" ca="1" si="1497"/>
        <v>temporomandibular joint dysfunction</v>
      </c>
      <c r="C19196">
        <f t="shared" si="1500"/>
        <v>1066</v>
      </c>
      <c r="D19196" t="str">
        <f t="shared" ca="1" si="1498"/>
        <v>Services relating to hinging joints of the jaw</v>
      </c>
      <c r="E19196">
        <f t="shared" ca="1" si="1499"/>
        <v>16</v>
      </c>
    </row>
    <row r="19197" spans="1:5" x14ac:dyDescent="0.2">
      <c r="A19197" t="str">
        <f t="shared" ca="1" si="1496"/>
        <v>Major</v>
      </c>
      <c r="B19197" t="str">
        <f t="shared" ca="1" si="1497"/>
        <v>major restorative</v>
      </c>
      <c r="C19197">
        <f t="shared" si="1500"/>
        <v>1066</v>
      </c>
      <c r="D19197" t="str">
        <f t="shared" ca="1" si="1498"/>
        <v>Single crowns, inlays, onlays</v>
      </c>
      <c r="E19197">
        <f t="shared" ca="1" si="1499"/>
        <v>14</v>
      </c>
    </row>
    <row r="19198" spans="1:5" x14ac:dyDescent="0.2">
      <c r="A19198" t="str">
        <f t="shared" ca="1" si="1496"/>
        <v>Diagnostics and Preventative</v>
      </c>
      <c r="B19198" t="str">
        <f t="shared" ca="1" si="1497"/>
        <v>Sealants</v>
      </c>
      <c r="C19198">
        <f t="shared" si="1500"/>
        <v>1066</v>
      </c>
      <c r="D19198">
        <f t="shared" ca="1" si="1498"/>
        <v>0</v>
      </c>
      <c r="E19198">
        <f t="shared" ca="1" si="1499"/>
        <v>6</v>
      </c>
    </row>
    <row r="19199" spans="1:5" x14ac:dyDescent="0.2">
      <c r="A19199" t="str">
        <f t="shared" ca="1" si="1496"/>
        <v>Diagnostics and Preventative</v>
      </c>
      <c r="B19199" t="str">
        <f t="shared" ca="1" si="1497"/>
        <v>Space Maintainers</v>
      </c>
      <c r="C19199">
        <f t="shared" si="1500"/>
        <v>1066</v>
      </c>
      <c r="D19199">
        <f t="shared" ca="1" si="1498"/>
        <v>0</v>
      </c>
      <c r="E19199">
        <f t="shared" ca="1" si="1499"/>
        <v>7</v>
      </c>
    </row>
    <row r="19200" spans="1:5" x14ac:dyDescent="0.2">
      <c r="A19200" t="str">
        <f t="shared" ca="1" si="1496"/>
        <v>Basic</v>
      </c>
      <c r="B19200" t="str">
        <f t="shared" ca="1" si="1497"/>
        <v>non-surgical periodontics</v>
      </c>
      <c r="C19200">
        <f t="shared" si="1500"/>
        <v>1066</v>
      </c>
      <c r="D19200" t="str">
        <f t="shared" ca="1" si="1498"/>
        <v xml:space="preserve">Non-surgical treatment of the gums and supporting structures of the teeth </v>
      </c>
      <c r="E19200">
        <f t="shared" ca="1" si="1499"/>
        <v>12</v>
      </c>
    </row>
    <row r="19201" spans="1:5" x14ac:dyDescent="0.2">
      <c r="A19201" t="str">
        <f t="shared" ca="1" si="1496"/>
        <v>Diagnostics and Preventative</v>
      </c>
      <c r="B19201" t="str">
        <f t="shared" ca="1" si="1497"/>
        <v>Full-mouth x-ray</v>
      </c>
      <c r="C19201">
        <f t="shared" si="1500"/>
        <v>1066</v>
      </c>
      <c r="D19201">
        <f t="shared" ca="1" si="1498"/>
        <v>0</v>
      </c>
      <c r="E19201">
        <f t="shared" ca="1" si="1499"/>
        <v>3</v>
      </c>
    </row>
    <row r="19202" spans="1:5" x14ac:dyDescent="0.2">
      <c r="A19202" t="str">
        <f t="shared" ref="A19202:A19265" ca="1" si="1501">INDEX(services,E19202,1)</f>
        <v>Orthodontics</v>
      </c>
      <c r="B19202" t="str">
        <f t="shared" ref="B19202:B19265" ca="1" si="1502">INDEX(services,E19202,2)</f>
        <v>orthodontics</v>
      </c>
      <c r="C19202">
        <f t="shared" si="1500"/>
        <v>1066</v>
      </c>
      <c r="D19202" t="str">
        <f t="shared" ref="D19202:D19265" ca="1" si="1503">INDEX(services,E19202,3)</f>
        <v>For eligible dependents to age 19</v>
      </c>
      <c r="E19202">
        <f t="shared" ref="E19202:E19265" ca="1" si="1504">RANDBETWEEN(1,ROWS(services))</f>
        <v>17</v>
      </c>
    </row>
    <row r="19203" spans="1:5" x14ac:dyDescent="0.2">
      <c r="A19203" t="str">
        <f t="shared" ca="1" si="1501"/>
        <v>Major</v>
      </c>
      <c r="B19203" t="str">
        <f t="shared" ca="1" si="1502"/>
        <v>temporomandibular joint dysfunction</v>
      </c>
      <c r="C19203">
        <f t="shared" si="1500"/>
        <v>1066</v>
      </c>
      <c r="D19203" t="str">
        <f t="shared" ca="1" si="1503"/>
        <v>Services relating to hinging joints of the jaw</v>
      </c>
      <c r="E19203">
        <f t="shared" ca="1" si="1504"/>
        <v>16</v>
      </c>
    </row>
    <row r="19204" spans="1:5" x14ac:dyDescent="0.2">
      <c r="A19204" t="str">
        <f t="shared" ca="1" si="1501"/>
        <v>Diagnostics and Preventative</v>
      </c>
      <c r="B19204" t="str">
        <f t="shared" ca="1" si="1502"/>
        <v>Bitewing x-rays</v>
      </c>
      <c r="C19204">
        <f t="shared" si="1500"/>
        <v>1066</v>
      </c>
      <c r="D19204">
        <f t="shared" ca="1" si="1503"/>
        <v>0</v>
      </c>
      <c r="E19204">
        <f t="shared" ca="1" si="1504"/>
        <v>2</v>
      </c>
    </row>
    <row r="19205" spans="1:5" x14ac:dyDescent="0.2">
      <c r="A19205" t="str">
        <f t="shared" ca="1" si="1501"/>
        <v>Diagnostics and Preventative</v>
      </c>
      <c r="B19205" t="str">
        <f t="shared" ca="1" si="1502"/>
        <v>Sealants</v>
      </c>
      <c r="C19205">
        <f t="shared" si="1500"/>
        <v>1066</v>
      </c>
      <c r="D19205">
        <f t="shared" ca="1" si="1503"/>
        <v>0</v>
      </c>
      <c r="E19205">
        <f t="shared" ca="1" si="1504"/>
        <v>6</v>
      </c>
    </row>
    <row r="19206" spans="1:5" x14ac:dyDescent="0.2">
      <c r="A19206" t="str">
        <f t="shared" ca="1" si="1501"/>
        <v>Major</v>
      </c>
      <c r="B19206" t="str">
        <f t="shared" ca="1" si="1502"/>
        <v>major restorative</v>
      </c>
      <c r="C19206">
        <f t="shared" si="1500"/>
        <v>1066</v>
      </c>
      <c r="D19206" t="str">
        <f t="shared" ca="1" si="1503"/>
        <v>Single crowns, inlays, onlays</v>
      </c>
      <c r="E19206">
        <f t="shared" ca="1" si="1504"/>
        <v>14</v>
      </c>
    </row>
    <row r="19207" spans="1:5" x14ac:dyDescent="0.2">
      <c r="A19207" t="str">
        <f t="shared" ca="1" si="1501"/>
        <v>Basic</v>
      </c>
      <c r="B19207" t="str">
        <f t="shared" ca="1" si="1502"/>
        <v>general anesthesia</v>
      </c>
      <c r="C19207">
        <f t="shared" si="1500"/>
        <v>1066</v>
      </c>
      <c r="D19207" t="str">
        <f t="shared" ca="1" si="1503"/>
        <v>Covered when used in conjunction with covered oral surgical procedures</v>
      </c>
      <c r="E19207">
        <f t="shared" ca="1" si="1504"/>
        <v>13</v>
      </c>
    </row>
    <row r="19208" spans="1:5" x14ac:dyDescent="0.2">
      <c r="A19208" t="str">
        <f t="shared" ca="1" si="1501"/>
        <v>Major</v>
      </c>
      <c r="B19208" t="str">
        <f t="shared" ca="1" si="1502"/>
        <v>prosthodontics</v>
      </c>
      <c r="C19208">
        <f t="shared" si="1500"/>
        <v>1067</v>
      </c>
      <c r="D19208" t="str">
        <f t="shared" ca="1" si="1503"/>
        <v>Procedures for replacement of missing teeth by construction or repair of bridges and partial or complete dentures</v>
      </c>
      <c r="E19208">
        <f t="shared" ca="1" si="1504"/>
        <v>15</v>
      </c>
    </row>
    <row r="19209" spans="1:5" x14ac:dyDescent="0.2">
      <c r="A19209" t="str">
        <f t="shared" ca="1" si="1501"/>
        <v>Major</v>
      </c>
      <c r="B19209" t="str">
        <f t="shared" ca="1" si="1502"/>
        <v>prosthodontics</v>
      </c>
      <c r="C19209">
        <f t="shared" si="1500"/>
        <v>1067</v>
      </c>
      <c r="D19209" t="str">
        <f t="shared" ca="1" si="1503"/>
        <v>Procedures for replacement of missing teeth by construction or repair of bridges and partial or complete dentures</v>
      </c>
      <c r="E19209">
        <f t="shared" ca="1" si="1504"/>
        <v>15</v>
      </c>
    </row>
    <row r="19210" spans="1:5" x14ac:dyDescent="0.2">
      <c r="A19210" t="str">
        <f t="shared" ca="1" si="1501"/>
        <v>Orthodontics</v>
      </c>
      <c r="B19210" t="str">
        <f t="shared" ca="1" si="1502"/>
        <v>orthodontics</v>
      </c>
      <c r="C19210">
        <f t="shared" si="1500"/>
        <v>1067</v>
      </c>
      <c r="D19210" t="str">
        <f t="shared" ca="1" si="1503"/>
        <v>For eligible dependents to age 19</v>
      </c>
      <c r="E19210">
        <f t="shared" ca="1" si="1504"/>
        <v>17</v>
      </c>
    </row>
    <row r="19211" spans="1:5" x14ac:dyDescent="0.2">
      <c r="A19211" t="str">
        <f t="shared" ca="1" si="1501"/>
        <v>Basic</v>
      </c>
      <c r="B19211" t="str">
        <f t="shared" ca="1" si="1502"/>
        <v>general anesthesia</v>
      </c>
      <c r="C19211">
        <f t="shared" si="1500"/>
        <v>1067</v>
      </c>
      <c r="D19211" t="str">
        <f t="shared" ca="1" si="1503"/>
        <v>Covered when used in conjunction with covered oral surgical procedures</v>
      </c>
      <c r="E19211">
        <f t="shared" ca="1" si="1504"/>
        <v>13</v>
      </c>
    </row>
    <row r="19212" spans="1:5" x14ac:dyDescent="0.2">
      <c r="A19212" t="str">
        <f t="shared" ca="1" si="1501"/>
        <v>Basic</v>
      </c>
      <c r="B19212" t="str">
        <f t="shared" ca="1" si="1502"/>
        <v>basic restorative</v>
      </c>
      <c r="C19212">
        <f t="shared" si="1500"/>
        <v>1067</v>
      </c>
      <c r="D19212" t="str">
        <f t="shared" ca="1" si="1503"/>
        <v>Fillings (amalgam "silver" and composite "white" non-molar)</v>
      </c>
      <c r="E19212">
        <f t="shared" ca="1" si="1504"/>
        <v>8</v>
      </c>
    </row>
    <row r="19213" spans="1:5" x14ac:dyDescent="0.2">
      <c r="A19213" t="str">
        <f t="shared" ca="1" si="1501"/>
        <v>Diagnostics and Preventative</v>
      </c>
      <c r="B19213" t="str">
        <f t="shared" ca="1" si="1502"/>
        <v>Sealants</v>
      </c>
      <c r="C19213">
        <f t="shared" si="1500"/>
        <v>1067</v>
      </c>
      <c r="D19213">
        <f t="shared" ca="1" si="1503"/>
        <v>0</v>
      </c>
      <c r="E19213">
        <f t="shared" ca="1" si="1504"/>
        <v>6</v>
      </c>
    </row>
    <row r="19214" spans="1:5" x14ac:dyDescent="0.2">
      <c r="A19214" t="str">
        <f t="shared" ca="1" si="1501"/>
        <v>Basic</v>
      </c>
      <c r="B19214" t="str">
        <f t="shared" ca="1" si="1502"/>
        <v>oral surgery</v>
      </c>
      <c r="C19214">
        <f t="shared" si="1500"/>
        <v>1067</v>
      </c>
      <c r="D19214" t="str">
        <f t="shared" ca="1" si="1503"/>
        <v>Extraction and other surgery procedures, incl. pre- and post-operative care</v>
      </c>
      <c r="E19214">
        <f t="shared" ca="1" si="1504"/>
        <v>9</v>
      </c>
    </row>
    <row r="19215" spans="1:5" x14ac:dyDescent="0.2">
      <c r="A19215" t="str">
        <f t="shared" ca="1" si="1501"/>
        <v>Basic</v>
      </c>
      <c r="B19215" t="str">
        <f t="shared" ca="1" si="1502"/>
        <v>non-surgical periodontics</v>
      </c>
      <c r="C19215">
        <f t="shared" si="1500"/>
        <v>1067</v>
      </c>
      <c r="D19215" t="str">
        <f t="shared" ca="1" si="1503"/>
        <v xml:space="preserve">Non-surgical treatment of the gums and supporting structures of the teeth </v>
      </c>
      <c r="E19215">
        <f t="shared" ca="1" si="1504"/>
        <v>12</v>
      </c>
    </row>
    <row r="19216" spans="1:5" x14ac:dyDescent="0.2">
      <c r="A19216" t="str">
        <f t="shared" ca="1" si="1501"/>
        <v>Diagnostics and Preventative</v>
      </c>
      <c r="B19216" t="str">
        <f t="shared" ca="1" si="1502"/>
        <v>Space Maintainers</v>
      </c>
      <c r="C19216">
        <f t="shared" si="1500"/>
        <v>1067</v>
      </c>
      <c r="D19216">
        <f t="shared" ca="1" si="1503"/>
        <v>0</v>
      </c>
      <c r="E19216">
        <f t="shared" ca="1" si="1504"/>
        <v>7</v>
      </c>
    </row>
    <row r="19217" spans="1:5" x14ac:dyDescent="0.2">
      <c r="A19217" t="str">
        <f t="shared" ca="1" si="1501"/>
        <v>Major</v>
      </c>
      <c r="B19217" t="str">
        <f t="shared" ca="1" si="1502"/>
        <v>major restorative</v>
      </c>
      <c r="C19217">
        <f t="shared" si="1500"/>
        <v>1067</v>
      </c>
      <c r="D19217" t="str">
        <f t="shared" ca="1" si="1503"/>
        <v>Single crowns, inlays, onlays</v>
      </c>
      <c r="E19217">
        <f t="shared" ca="1" si="1504"/>
        <v>14</v>
      </c>
    </row>
    <row r="19218" spans="1:5" x14ac:dyDescent="0.2">
      <c r="A19218" t="str">
        <f t="shared" ca="1" si="1501"/>
        <v>Orthodontics</v>
      </c>
      <c r="B19218" t="str">
        <f t="shared" ca="1" si="1502"/>
        <v>orthodontics</v>
      </c>
      <c r="C19218">
        <f t="shared" si="1500"/>
        <v>1067</v>
      </c>
      <c r="D19218" t="str">
        <f t="shared" ca="1" si="1503"/>
        <v>For eligible dependents to age 19</v>
      </c>
      <c r="E19218">
        <f t="shared" ca="1" si="1504"/>
        <v>17</v>
      </c>
    </row>
    <row r="19219" spans="1:5" x14ac:dyDescent="0.2">
      <c r="A19219" t="str">
        <f t="shared" ca="1" si="1501"/>
        <v>Diagnostics and Preventative</v>
      </c>
      <c r="B19219" t="str">
        <f t="shared" ca="1" si="1502"/>
        <v>Full-mouth x-ray</v>
      </c>
      <c r="C19219">
        <f t="shared" si="1500"/>
        <v>1067</v>
      </c>
      <c r="D19219">
        <f t="shared" ca="1" si="1503"/>
        <v>0</v>
      </c>
      <c r="E19219">
        <f t="shared" ca="1" si="1504"/>
        <v>3</v>
      </c>
    </row>
    <row r="19220" spans="1:5" x14ac:dyDescent="0.2">
      <c r="A19220" t="str">
        <f t="shared" ca="1" si="1501"/>
        <v>Basic</v>
      </c>
      <c r="B19220" t="str">
        <f t="shared" ca="1" si="1502"/>
        <v>endodontics</v>
      </c>
      <c r="C19220">
        <f t="shared" si="1500"/>
        <v>1067</v>
      </c>
      <c r="D19220" t="str">
        <f t="shared" ca="1" si="1503"/>
        <v>Root canal, pulpal therapy</v>
      </c>
      <c r="E19220">
        <f t="shared" ca="1" si="1504"/>
        <v>10</v>
      </c>
    </row>
    <row r="19221" spans="1:5" x14ac:dyDescent="0.2">
      <c r="A19221" t="str">
        <f t="shared" ca="1" si="1501"/>
        <v>Major</v>
      </c>
      <c r="B19221" t="str">
        <f t="shared" ca="1" si="1502"/>
        <v>major restorative</v>
      </c>
      <c r="C19221">
        <f t="shared" si="1500"/>
        <v>1067</v>
      </c>
      <c r="D19221" t="str">
        <f t="shared" ca="1" si="1503"/>
        <v>Single crowns, inlays, onlays</v>
      </c>
      <c r="E19221">
        <f t="shared" ca="1" si="1504"/>
        <v>14</v>
      </c>
    </row>
    <row r="19222" spans="1:5" x14ac:dyDescent="0.2">
      <c r="A19222" t="str">
        <f t="shared" ca="1" si="1501"/>
        <v>Diagnostics and Preventative</v>
      </c>
      <c r="B19222" t="str">
        <f t="shared" ca="1" si="1502"/>
        <v>Fluoride treatments</v>
      </c>
      <c r="C19222">
        <f t="shared" si="1500"/>
        <v>1067</v>
      </c>
      <c r="D19222">
        <f t="shared" ca="1" si="1503"/>
        <v>0</v>
      </c>
      <c r="E19222">
        <f t="shared" ca="1" si="1504"/>
        <v>5</v>
      </c>
    </row>
    <row r="19223" spans="1:5" x14ac:dyDescent="0.2">
      <c r="A19223" t="str">
        <f t="shared" ca="1" si="1501"/>
        <v>Basic</v>
      </c>
      <c r="B19223" t="str">
        <f t="shared" ca="1" si="1502"/>
        <v>endodontics</v>
      </c>
      <c r="C19223">
        <f t="shared" si="1500"/>
        <v>1067</v>
      </c>
      <c r="D19223" t="str">
        <f t="shared" ca="1" si="1503"/>
        <v>Root canal, pulpal therapy</v>
      </c>
      <c r="E19223">
        <f t="shared" ca="1" si="1504"/>
        <v>10</v>
      </c>
    </row>
    <row r="19224" spans="1:5" x14ac:dyDescent="0.2">
      <c r="A19224" t="str">
        <f t="shared" ca="1" si="1501"/>
        <v>Diagnostics and Preventative</v>
      </c>
      <c r="B19224" t="str">
        <f t="shared" ca="1" si="1502"/>
        <v>Prophylaxis</v>
      </c>
      <c r="C19224">
        <f t="shared" si="1500"/>
        <v>1067</v>
      </c>
      <c r="D19224">
        <f t="shared" ca="1" si="1503"/>
        <v>0</v>
      </c>
      <c r="E19224">
        <f t="shared" ca="1" si="1504"/>
        <v>4</v>
      </c>
    </row>
    <row r="19225" spans="1:5" x14ac:dyDescent="0.2">
      <c r="A19225" t="str">
        <f t="shared" ca="1" si="1501"/>
        <v>Other</v>
      </c>
      <c r="B19225" t="str">
        <f t="shared" ca="1" si="1502"/>
        <v>Implants</v>
      </c>
      <c r="C19225">
        <f t="shared" si="1500"/>
        <v>1067</v>
      </c>
      <c r="D19225" t="str">
        <f t="shared" ca="1" si="1503"/>
        <v>Implant dental work</v>
      </c>
      <c r="E19225">
        <f t="shared" ca="1" si="1504"/>
        <v>18</v>
      </c>
    </row>
    <row r="19226" spans="1:5" x14ac:dyDescent="0.2">
      <c r="A19226" t="str">
        <f t="shared" ca="1" si="1501"/>
        <v>Diagnostics and Preventative</v>
      </c>
      <c r="B19226" t="str">
        <f t="shared" ca="1" si="1502"/>
        <v>Prophylaxis</v>
      </c>
      <c r="C19226">
        <f t="shared" si="1500"/>
        <v>1068</v>
      </c>
      <c r="D19226">
        <f t="shared" ca="1" si="1503"/>
        <v>0</v>
      </c>
      <c r="E19226">
        <f t="shared" ca="1" si="1504"/>
        <v>4</v>
      </c>
    </row>
    <row r="19227" spans="1:5" x14ac:dyDescent="0.2">
      <c r="A19227" t="str">
        <f t="shared" ca="1" si="1501"/>
        <v>Diagnostics and Preventative</v>
      </c>
      <c r="B19227" t="str">
        <f t="shared" ca="1" si="1502"/>
        <v>Sealants</v>
      </c>
      <c r="C19227">
        <f t="shared" si="1500"/>
        <v>1068</v>
      </c>
      <c r="D19227">
        <f t="shared" ca="1" si="1503"/>
        <v>0</v>
      </c>
      <c r="E19227">
        <f t="shared" ca="1" si="1504"/>
        <v>6</v>
      </c>
    </row>
    <row r="19228" spans="1:5" x14ac:dyDescent="0.2">
      <c r="A19228" t="str">
        <f t="shared" ca="1" si="1501"/>
        <v>Major</v>
      </c>
      <c r="B19228" t="str">
        <f t="shared" ca="1" si="1502"/>
        <v>major restorative</v>
      </c>
      <c r="C19228">
        <f t="shared" si="1500"/>
        <v>1068</v>
      </c>
      <c r="D19228" t="str">
        <f t="shared" ca="1" si="1503"/>
        <v>Single crowns, inlays, onlays</v>
      </c>
      <c r="E19228">
        <f t="shared" ca="1" si="1504"/>
        <v>14</v>
      </c>
    </row>
    <row r="19229" spans="1:5" x14ac:dyDescent="0.2">
      <c r="A19229" t="str">
        <f t="shared" ca="1" si="1501"/>
        <v>Orthodontics</v>
      </c>
      <c r="B19229" t="str">
        <f t="shared" ca="1" si="1502"/>
        <v>orthodontics</v>
      </c>
      <c r="C19229">
        <f t="shared" si="1500"/>
        <v>1068</v>
      </c>
      <c r="D19229" t="str">
        <f t="shared" ca="1" si="1503"/>
        <v>For eligible dependents to age 19</v>
      </c>
      <c r="E19229">
        <f t="shared" ca="1" si="1504"/>
        <v>17</v>
      </c>
    </row>
    <row r="19230" spans="1:5" x14ac:dyDescent="0.2">
      <c r="A19230" t="str">
        <f t="shared" ca="1" si="1501"/>
        <v>Major</v>
      </c>
      <c r="B19230" t="str">
        <f t="shared" ca="1" si="1502"/>
        <v>temporomandibular joint dysfunction</v>
      </c>
      <c r="C19230">
        <f t="shared" si="1500"/>
        <v>1068</v>
      </c>
      <c r="D19230" t="str">
        <f t="shared" ca="1" si="1503"/>
        <v>Services relating to hinging joints of the jaw</v>
      </c>
      <c r="E19230">
        <f t="shared" ca="1" si="1504"/>
        <v>16</v>
      </c>
    </row>
    <row r="19231" spans="1:5" x14ac:dyDescent="0.2">
      <c r="A19231" t="str">
        <f t="shared" ca="1" si="1501"/>
        <v>Diagnostics and Preventative</v>
      </c>
      <c r="B19231" t="str">
        <f t="shared" ca="1" si="1502"/>
        <v>Space Maintainers</v>
      </c>
      <c r="C19231">
        <f t="shared" si="1500"/>
        <v>1068</v>
      </c>
      <c r="D19231">
        <f t="shared" ca="1" si="1503"/>
        <v>0</v>
      </c>
      <c r="E19231">
        <f t="shared" ca="1" si="1504"/>
        <v>7</v>
      </c>
    </row>
    <row r="19232" spans="1:5" x14ac:dyDescent="0.2">
      <c r="A19232" t="str">
        <f t="shared" ca="1" si="1501"/>
        <v>Diagnostics and Preventative</v>
      </c>
      <c r="B19232" t="str">
        <f t="shared" ca="1" si="1502"/>
        <v>Periodic Exams</v>
      </c>
      <c r="C19232">
        <f t="shared" si="1500"/>
        <v>1068</v>
      </c>
      <c r="D19232">
        <f t="shared" ca="1" si="1503"/>
        <v>0</v>
      </c>
      <c r="E19232">
        <f t="shared" ca="1" si="1504"/>
        <v>1</v>
      </c>
    </row>
    <row r="19233" spans="1:5" x14ac:dyDescent="0.2">
      <c r="A19233" t="str">
        <f t="shared" ca="1" si="1501"/>
        <v>Orthodontics</v>
      </c>
      <c r="B19233" t="str">
        <f t="shared" ca="1" si="1502"/>
        <v>orthodontics</v>
      </c>
      <c r="C19233">
        <f t="shared" si="1500"/>
        <v>1068</v>
      </c>
      <c r="D19233" t="str">
        <f t="shared" ca="1" si="1503"/>
        <v>For eligible dependents to age 19</v>
      </c>
      <c r="E19233">
        <f t="shared" ca="1" si="1504"/>
        <v>17</v>
      </c>
    </row>
    <row r="19234" spans="1:5" x14ac:dyDescent="0.2">
      <c r="A19234" t="str">
        <f t="shared" ca="1" si="1501"/>
        <v>Major</v>
      </c>
      <c r="B19234" t="str">
        <f t="shared" ca="1" si="1502"/>
        <v>major restorative</v>
      </c>
      <c r="C19234">
        <f t="shared" si="1500"/>
        <v>1068</v>
      </c>
      <c r="D19234" t="str">
        <f t="shared" ca="1" si="1503"/>
        <v>Single crowns, inlays, onlays</v>
      </c>
      <c r="E19234">
        <f t="shared" ca="1" si="1504"/>
        <v>14</v>
      </c>
    </row>
    <row r="19235" spans="1:5" x14ac:dyDescent="0.2">
      <c r="A19235" t="str">
        <f t="shared" ca="1" si="1501"/>
        <v>Basic</v>
      </c>
      <c r="B19235" t="str">
        <f t="shared" ca="1" si="1502"/>
        <v>basic restorative</v>
      </c>
      <c r="C19235">
        <f t="shared" si="1500"/>
        <v>1068</v>
      </c>
      <c r="D19235" t="str">
        <f t="shared" ca="1" si="1503"/>
        <v>Fillings (amalgam "silver" and composite "white" non-molar)</v>
      </c>
      <c r="E19235">
        <f t="shared" ca="1" si="1504"/>
        <v>8</v>
      </c>
    </row>
    <row r="19236" spans="1:5" x14ac:dyDescent="0.2">
      <c r="A19236" t="str">
        <f t="shared" ca="1" si="1501"/>
        <v>Major</v>
      </c>
      <c r="B19236" t="str">
        <f t="shared" ca="1" si="1502"/>
        <v>prosthodontics</v>
      </c>
      <c r="C19236">
        <f t="shared" si="1500"/>
        <v>1068</v>
      </c>
      <c r="D19236" t="str">
        <f t="shared" ca="1" si="1503"/>
        <v>Procedures for replacement of missing teeth by construction or repair of bridges and partial or complete dentures</v>
      </c>
      <c r="E19236">
        <f t="shared" ca="1" si="1504"/>
        <v>15</v>
      </c>
    </row>
    <row r="19237" spans="1:5" x14ac:dyDescent="0.2">
      <c r="A19237" t="str">
        <f t="shared" ca="1" si="1501"/>
        <v>Basic</v>
      </c>
      <c r="B19237" t="str">
        <f t="shared" ca="1" si="1502"/>
        <v>non-surgical periodontics</v>
      </c>
      <c r="C19237">
        <f t="shared" si="1500"/>
        <v>1068</v>
      </c>
      <c r="D19237" t="str">
        <f t="shared" ca="1" si="1503"/>
        <v xml:space="preserve">Non-surgical treatment of the gums and supporting structures of the teeth </v>
      </c>
      <c r="E19237">
        <f t="shared" ca="1" si="1504"/>
        <v>12</v>
      </c>
    </row>
    <row r="19238" spans="1:5" x14ac:dyDescent="0.2">
      <c r="A19238" t="str">
        <f t="shared" ca="1" si="1501"/>
        <v>Major</v>
      </c>
      <c r="B19238" t="str">
        <f t="shared" ca="1" si="1502"/>
        <v>temporomandibular joint dysfunction</v>
      </c>
      <c r="C19238">
        <f t="shared" si="1500"/>
        <v>1068</v>
      </c>
      <c r="D19238" t="str">
        <f t="shared" ca="1" si="1503"/>
        <v>Services relating to hinging joints of the jaw</v>
      </c>
      <c r="E19238">
        <f t="shared" ca="1" si="1504"/>
        <v>16</v>
      </c>
    </row>
    <row r="19239" spans="1:5" x14ac:dyDescent="0.2">
      <c r="A19239" t="str">
        <f t="shared" ca="1" si="1501"/>
        <v>Major</v>
      </c>
      <c r="B19239" t="str">
        <f t="shared" ca="1" si="1502"/>
        <v>temporomandibular joint dysfunction</v>
      </c>
      <c r="C19239">
        <f t="shared" si="1500"/>
        <v>1068</v>
      </c>
      <c r="D19239" t="str">
        <f t="shared" ca="1" si="1503"/>
        <v>Services relating to hinging joints of the jaw</v>
      </c>
      <c r="E19239">
        <f t="shared" ca="1" si="1504"/>
        <v>16</v>
      </c>
    </row>
    <row r="19240" spans="1:5" x14ac:dyDescent="0.2">
      <c r="A19240" t="str">
        <f t="shared" ca="1" si="1501"/>
        <v>Basic</v>
      </c>
      <c r="B19240" t="str">
        <f t="shared" ca="1" si="1502"/>
        <v>basic restorative</v>
      </c>
      <c r="C19240">
        <f t="shared" ref="C19240:C19303" si="1505">IF(MOD(ROW(C19240)-2,18)&lt;&gt;0,C19239,C19239+1)</f>
        <v>1068</v>
      </c>
      <c r="D19240" t="str">
        <f t="shared" ca="1" si="1503"/>
        <v>Fillings (amalgam "silver" and composite "white" non-molar)</v>
      </c>
      <c r="E19240">
        <f t="shared" ca="1" si="1504"/>
        <v>8</v>
      </c>
    </row>
    <row r="19241" spans="1:5" x14ac:dyDescent="0.2">
      <c r="A19241" t="str">
        <f t="shared" ca="1" si="1501"/>
        <v>Basic</v>
      </c>
      <c r="B19241" t="str">
        <f t="shared" ca="1" si="1502"/>
        <v>non-surgical periodontics</v>
      </c>
      <c r="C19241">
        <f t="shared" si="1505"/>
        <v>1068</v>
      </c>
      <c r="D19241" t="str">
        <f t="shared" ca="1" si="1503"/>
        <v xml:space="preserve">Non-surgical treatment of the gums and supporting structures of the teeth </v>
      </c>
      <c r="E19241">
        <f t="shared" ca="1" si="1504"/>
        <v>12</v>
      </c>
    </row>
    <row r="19242" spans="1:5" x14ac:dyDescent="0.2">
      <c r="A19242" t="str">
        <f t="shared" ca="1" si="1501"/>
        <v>Basic</v>
      </c>
      <c r="B19242" t="str">
        <f t="shared" ca="1" si="1502"/>
        <v>surgical periodontics</v>
      </c>
      <c r="C19242">
        <f t="shared" si="1505"/>
        <v>1068</v>
      </c>
      <c r="D19242" t="str">
        <f t="shared" ca="1" si="1503"/>
        <v>Surgical treatment of the gums and supporting structures of the teeth</v>
      </c>
      <c r="E19242">
        <f t="shared" ca="1" si="1504"/>
        <v>11</v>
      </c>
    </row>
    <row r="19243" spans="1:5" x14ac:dyDescent="0.2">
      <c r="A19243" t="str">
        <f t="shared" ca="1" si="1501"/>
        <v>Basic</v>
      </c>
      <c r="B19243" t="str">
        <f t="shared" ca="1" si="1502"/>
        <v>non-surgical periodontics</v>
      </c>
      <c r="C19243">
        <f t="shared" si="1505"/>
        <v>1068</v>
      </c>
      <c r="D19243" t="str">
        <f t="shared" ca="1" si="1503"/>
        <v xml:space="preserve">Non-surgical treatment of the gums and supporting structures of the teeth </v>
      </c>
      <c r="E19243">
        <f t="shared" ca="1" si="1504"/>
        <v>12</v>
      </c>
    </row>
    <row r="19244" spans="1:5" x14ac:dyDescent="0.2">
      <c r="A19244" t="str">
        <f t="shared" ca="1" si="1501"/>
        <v>Basic</v>
      </c>
      <c r="B19244" t="str">
        <f t="shared" ca="1" si="1502"/>
        <v>general anesthesia</v>
      </c>
      <c r="C19244">
        <f t="shared" si="1505"/>
        <v>1069</v>
      </c>
      <c r="D19244" t="str">
        <f t="shared" ca="1" si="1503"/>
        <v>Covered when used in conjunction with covered oral surgical procedures</v>
      </c>
      <c r="E19244">
        <f t="shared" ca="1" si="1504"/>
        <v>13</v>
      </c>
    </row>
    <row r="19245" spans="1:5" x14ac:dyDescent="0.2">
      <c r="A19245" t="str">
        <f t="shared" ca="1" si="1501"/>
        <v>Major</v>
      </c>
      <c r="B19245" t="str">
        <f t="shared" ca="1" si="1502"/>
        <v>prosthodontics</v>
      </c>
      <c r="C19245">
        <f t="shared" si="1505"/>
        <v>1069</v>
      </c>
      <c r="D19245" t="str">
        <f t="shared" ca="1" si="1503"/>
        <v>Procedures for replacement of missing teeth by construction or repair of bridges and partial or complete dentures</v>
      </c>
      <c r="E19245">
        <f t="shared" ca="1" si="1504"/>
        <v>15</v>
      </c>
    </row>
    <row r="19246" spans="1:5" x14ac:dyDescent="0.2">
      <c r="A19246" t="str">
        <f t="shared" ca="1" si="1501"/>
        <v>Diagnostics and Preventative</v>
      </c>
      <c r="B19246" t="str">
        <f t="shared" ca="1" si="1502"/>
        <v>Periodic Exams</v>
      </c>
      <c r="C19246">
        <f t="shared" si="1505"/>
        <v>1069</v>
      </c>
      <c r="D19246">
        <f t="shared" ca="1" si="1503"/>
        <v>0</v>
      </c>
      <c r="E19246">
        <f t="shared" ca="1" si="1504"/>
        <v>1</v>
      </c>
    </row>
    <row r="19247" spans="1:5" x14ac:dyDescent="0.2">
      <c r="A19247" t="str">
        <f t="shared" ca="1" si="1501"/>
        <v>Basic</v>
      </c>
      <c r="B19247" t="str">
        <f t="shared" ca="1" si="1502"/>
        <v>non-surgical periodontics</v>
      </c>
      <c r="C19247">
        <f t="shared" si="1505"/>
        <v>1069</v>
      </c>
      <c r="D19247" t="str">
        <f t="shared" ca="1" si="1503"/>
        <v xml:space="preserve">Non-surgical treatment of the gums and supporting structures of the teeth </v>
      </c>
      <c r="E19247">
        <f t="shared" ca="1" si="1504"/>
        <v>12</v>
      </c>
    </row>
    <row r="19248" spans="1:5" x14ac:dyDescent="0.2">
      <c r="A19248" t="str">
        <f t="shared" ca="1" si="1501"/>
        <v>Major</v>
      </c>
      <c r="B19248" t="str">
        <f t="shared" ca="1" si="1502"/>
        <v>major restorative</v>
      </c>
      <c r="C19248">
        <f t="shared" si="1505"/>
        <v>1069</v>
      </c>
      <c r="D19248" t="str">
        <f t="shared" ca="1" si="1503"/>
        <v>Single crowns, inlays, onlays</v>
      </c>
      <c r="E19248">
        <f t="shared" ca="1" si="1504"/>
        <v>14</v>
      </c>
    </row>
    <row r="19249" spans="1:5" x14ac:dyDescent="0.2">
      <c r="A19249" t="str">
        <f t="shared" ca="1" si="1501"/>
        <v>Diagnostics and Preventative</v>
      </c>
      <c r="B19249" t="str">
        <f t="shared" ca="1" si="1502"/>
        <v>Prophylaxis</v>
      </c>
      <c r="C19249">
        <f t="shared" si="1505"/>
        <v>1069</v>
      </c>
      <c r="D19249">
        <f t="shared" ca="1" si="1503"/>
        <v>0</v>
      </c>
      <c r="E19249">
        <f t="shared" ca="1" si="1504"/>
        <v>4</v>
      </c>
    </row>
    <row r="19250" spans="1:5" x14ac:dyDescent="0.2">
      <c r="A19250" t="str">
        <f t="shared" ca="1" si="1501"/>
        <v>Diagnostics and Preventative</v>
      </c>
      <c r="B19250" t="str">
        <f t="shared" ca="1" si="1502"/>
        <v>Prophylaxis</v>
      </c>
      <c r="C19250">
        <f t="shared" si="1505"/>
        <v>1069</v>
      </c>
      <c r="D19250">
        <f t="shared" ca="1" si="1503"/>
        <v>0</v>
      </c>
      <c r="E19250">
        <f t="shared" ca="1" si="1504"/>
        <v>4</v>
      </c>
    </row>
    <row r="19251" spans="1:5" x14ac:dyDescent="0.2">
      <c r="A19251" t="str">
        <f t="shared" ca="1" si="1501"/>
        <v>Other</v>
      </c>
      <c r="B19251" t="str">
        <f t="shared" ca="1" si="1502"/>
        <v>Implants</v>
      </c>
      <c r="C19251">
        <f t="shared" si="1505"/>
        <v>1069</v>
      </c>
      <c r="D19251" t="str">
        <f t="shared" ca="1" si="1503"/>
        <v>Implant dental work</v>
      </c>
      <c r="E19251">
        <f t="shared" ca="1" si="1504"/>
        <v>18</v>
      </c>
    </row>
    <row r="19252" spans="1:5" x14ac:dyDescent="0.2">
      <c r="A19252" t="str">
        <f t="shared" ca="1" si="1501"/>
        <v>Orthodontics</v>
      </c>
      <c r="B19252" t="str">
        <f t="shared" ca="1" si="1502"/>
        <v>orthodontics</v>
      </c>
      <c r="C19252">
        <f t="shared" si="1505"/>
        <v>1069</v>
      </c>
      <c r="D19252" t="str">
        <f t="shared" ca="1" si="1503"/>
        <v>For eligible dependents to age 19</v>
      </c>
      <c r="E19252">
        <f t="shared" ca="1" si="1504"/>
        <v>17</v>
      </c>
    </row>
    <row r="19253" spans="1:5" x14ac:dyDescent="0.2">
      <c r="A19253" t="str">
        <f t="shared" ca="1" si="1501"/>
        <v>Other</v>
      </c>
      <c r="B19253" t="str">
        <f t="shared" ca="1" si="1502"/>
        <v>Implants</v>
      </c>
      <c r="C19253">
        <f t="shared" si="1505"/>
        <v>1069</v>
      </c>
      <c r="D19253" t="str">
        <f t="shared" ca="1" si="1503"/>
        <v>Implant dental work</v>
      </c>
      <c r="E19253">
        <f t="shared" ca="1" si="1504"/>
        <v>18</v>
      </c>
    </row>
    <row r="19254" spans="1:5" x14ac:dyDescent="0.2">
      <c r="A19254" t="str">
        <f t="shared" ca="1" si="1501"/>
        <v>Basic</v>
      </c>
      <c r="B19254" t="str">
        <f t="shared" ca="1" si="1502"/>
        <v>basic restorative</v>
      </c>
      <c r="C19254">
        <f t="shared" si="1505"/>
        <v>1069</v>
      </c>
      <c r="D19254" t="str">
        <f t="shared" ca="1" si="1503"/>
        <v>Fillings (amalgam "silver" and composite "white" non-molar)</v>
      </c>
      <c r="E19254">
        <f t="shared" ca="1" si="1504"/>
        <v>8</v>
      </c>
    </row>
    <row r="19255" spans="1:5" x14ac:dyDescent="0.2">
      <c r="A19255" t="str">
        <f t="shared" ca="1" si="1501"/>
        <v>Diagnostics and Preventative</v>
      </c>
      <c r="B19255" t="str">
        <f t="shared" ca="1" si="1502"/>
        <v>Prophylaxis</v>
      </c>
      <c r="C19255">
        <f t="shared" si="1505"/>
        <v>1069</v>
      </c>
      <c r="D19255">
        <f t="shared" ca="1" si="1503"/>
        <v>0</v>
      </c>
      <c r="E19255">
        <f t="shared" ca="1" si="1504"/>
        <v>4</v>
      </c>
    </row>
    <row r="19256" spans="1:5" x14ac:dyDescent="0.2">
      <c r="A19256" t="str">
        <f t="shared" ca="1" si="1501"/>
        <v>Major</v>
      </c>
      <c r="B19256" t="str">
        <f t="shared" ca="1" si="1502"/>
        <v>prosthodontics</v>
      </c>
      <c r="C19256">
        <f t="shared" si="1505"/>
        <v>1069</v>
      </c>
      <c r="D19256" t="str">
        <f t="shared" ca="1" si="1503"/>
        <v>Procedures for replacement of missing teeth by construction or repair of bridges and partial or complete dentures</v>
      </c>
      <c r="E19256">
        <f t="shared" ca="1" si="1504"/>
        <v>15</v>
      </c>
    </row>
    <row r="19257" spans="1:5" x14ac:dyDescent="0.2">
      <c r="A19257" t="str">
        <f t="shared" ca="1" si="1501"/>
        <v>Diagnostics and Preventative</v>
      </c>
      <c r="B19257" t="str">
        <f t="shared" ca="1" si="1502"/>
        <v>Full-mouth x-ray</v>
      </c>
      <c r="C19257">
        <f t="shared" si="1505"/>
        <v>1069</v>
      </c>
      <c r="D19257">
        <f t="shared" ca="1" si="1503"/>
        <v>0</v>
      </c>
      <c r="E19257">
        <f t="shared" ca="1" si="1504"/>
        <v>3</v>
      </c>
    </row>
    <row r="19258" spans="1:5" x14ac:dyDescent="0.2">
      <c r="A19258" t="str">
        <f t="shared" ca="1" si="1501"/>
        <v>Diagnostics and Preventative</v>
      </c>
      <c r="B19258" t="str">
        <f t="shared" ca="1" si="1502"/>
        <v>Sealants</v>
      </c>
      <c r="C19258">
        <f t="shared" si="1505"/>
        <v>1069</v>
      </c>
      <c r="D19258">
        <f t="shared" ca="1" si="1503"/>
        <v>0</v>
      </c>
      <c r="E19258">
        <f t="shared" ca="1" si="1504"/>
        <v>6</v>
      </c>
    </row>
    <row r="19259" spans="1:5" x14ac:dyDescent="0.2">
      <c r="A19259" t="str">
        <f t="shared" ca="1" si="1501"/>
        <v>Major</v>
      </c>
      <c r="B19259" t="str">
        <f t="shared" ca="1" si="1502"/>
        <v>temporomandibular joint dysfunction</v>
      </c>
      <c r="C19259">
        <f t="shared" si="1505"/>
        <v>1069</v>
      </c>
      <c r="D19259" t="str">
        <f t="shared" ca="1" si="1503"/>
        <v>Services relating to hinging joints of the jaw</v>
      </c>
      <c r="E19259">
        <f t="shared" ca="1" si="1504"/>
        <v>16</v>
      </c>
    </row>
    <row r="19260" spans="1:5" x14ac:dyDescent="0.2">
      <c r="A19260" t="str">
        <f t="shared" ca="1" si="1501"/>
        <v>Basic</v>
      </c>
      <c r="B19260" t="str">
        <f t="shared" ca="1" si="1502"/>
        <v>endodontics</v>
      </c>
      <c r="C19260">
        <f t="shared" si="1505"/>
        <v>1069</v>
      </c>
      <c r="D19260" t="str">
        <f t="shared" ca="1" si="1503"/>
        <v>Root canal, pulpal therapy</v>
      </c>
      <c r="E19260">
        <f t="shared" ca="1" si="1504"/>
        <v>10</v>
      </c>
    </row>
    <row r="19261" spans="1:5" x14ac:dyDescent="0.2">
      <c r="A19261" t="str">
        <f t="shared" ca="1" si="1501"/>
        <v>Basic</v>
      </c>
      <c r="B19261" t="str">
        <f t="shared" ca="1" si="1502"/>
        <v>basic restorative</v>
      </c>
      <c r="C19261">
        <f t="shared" si="1505"/>
        <v>1069</v>
      </c>
      <c r="D19261" t="str">
        <f t="shared" ca="1" si="1503"/>
        <v>Fillings (amalgam "silver" and composite "white" non-molar)</v>
      </c>
      <c r="E19261">
        <f t="shared" ca="1" si="1504"/>
        <v>8</v>
      </c>
    </row>
    <row r="19262" spans="1:5" x14ac:dyDescent="0.2">
      <c r="A19262" t="str">
        <f t="shared" ca="1" si="1501"/>
        <v>Diagnostics and Preventative</v>
      </c>
      <c r="B19262" t="str">
        <f t="shared" ca="1" si="1502"/>
        <v>Sealants</v>
      </c>
      <c r="C19262">
        <f t="shared" si="1505"/>
        <v>1070</v>
      </c>
      <c r="D19262">
        <f t="shared" ca="1" si="1503"/>
        <v>0</v>
      </c>
      <c r="E19262">
        <f t="shared" ca="1" si="1504"/>
        <v>6</v>
      </c>
    </row>
    <row r="19263" spans="1:5" x14ac:dyDescent="0.2">
      <c r="A19263" t="str">
        <f t="shared" ca="1" si="1501"/>
        <v>Basic</v>
      </c>
      <c r="B19263" t="str">
        <f t="shared" ca="1" si="1502"/>
        <v>oral surgery</v>
      </c>
      <c r="C19263">
        <f t="shared" si="1505"/>
        <v>1070</v>
      </c>
      <c r="D19263" t="str">
        <f t="shared" ca="1" si="1503"/>
        <v>Extraction and other surgery procedures, incl. pre- and post-operative care</v>
      </c>
      <c r="E19263">
        <f t="shared" ca="1" si="1504"/>
        <v>9</v>
      </c>
    </row>
    <row r="19264" spans="1:5" x14ac:dyDescent="0.2">
      <c r="A19264" t="str">
        <f t="shared" ca="1" si="1501"/>
        <v>Diagnostics and Preventative</v>
      </c>
      <c r="B19264" t="str">
        <f t="shared" ca="1" si="1502"/>
        <v>Sealants</v>
      </c>
      <c r="C19264">
        <f t="shared" si="1505"/>
        <v>1070</v>
      </c>
      <c r="D19264">
        <f t="shared" ca="1" si="1503"/>
        <v>0</v>
      </c>
      <c r="E19264">
        <f t="shared" ca="1" si="1504"/>
        <v>6</v>
      </c>
    </row>
    <row r="19265" spans="1:5" x14ac:dyDescent="0.2">
      <c r="A19265" t="str">
        <f t="shared" ca="1" si="1501"/>
        <v>Diagnostics and Preventative</v>
      </c>
      <c r="B19265" t="str">
        <f t="shared" ca="1" si="1502"/>
        <v>Fluoride treatments</v>
      </c>
      <c r="C19265">
        <f t="shared" si="1505"/>
        <v>1070</v>
      </c>
      <c r="D19265">
        <f t="shared" ca="1" si="1503"/>
        <v>0</v>
      </c>
      <c r="E19265">
        <f t="shared" ca="1" si="1504"/>
        <v>5</v>
      </c>
    </row>
    <row r="19266" spans="1:5" x14ac:dyDescent="0.2">
      <c r="A19266" t="str">
        <f t="shared" ref="A19266:A19329" ca="1" si="1506">INDEX(services,E19266,1)</f>
        <v>Major</v>
      </c>
      <c r="B19266" t="str">
        <f t="shared" ref="B19266:B19329" ca="1" si="1507">INDEX(services,E19266,2)</f>
        <v>temporomandibular joint dysfunction</v>
      </c>
      <c r="C19266">
        <f t="shared" si="1505"/>
        <v>1070</v>
      </c>
      <c r="D19266" t="str">
        <f t="shared" ref="D19266:D19329" ca="1" si="1508">INDEX(services,E19266,3)</f>
        <v>Services relating to hinging joints of the jaw</v>
      </c>
      <c r="E19266">
        <f t="shared" ref="E19266:E19329" ca="1" si="1509">RANDBETWEEN(1,ROWS(services))</f>
        <v>16</v>
      </c>
    </row>
    <row r="19267" spans="1:5" x14ac:dyDescent="0.2">
      <c r="A19267" t="str">
        <f t="shared" ca="1" si="1506"/>
        <v>Diagnostics and Preventative</v>
      </c>
      <c r="B19267" t="str">
        <f t="shared" ca="1" si="1507"/>
        <v>Sealants</v>
      </c>
      <c r="C19267">
        <f t="shared" si="1505"/>
        <v>1070</v>
      </c>
      <c r="D19267">
        <f t="shared" ca="1" si="1508"/>
        <v>0</v>
      </c>
      <c r="E19267">
        <f t="shared" ca="1" si="1509"/>
        <v>6</v>
      </c>
    </row>
    <row r="19268" spans="1:5" x14ac:dyDescent="0.2">
      <c r="A19268" t="str">
        <f t="shared" ca="1" si="1506"/>
        <v>Basic</v>
      </c>
      <c r="B19268" t="str">
        <f t="shared" ca="1" si="1507"/>
        <v>basic restorative</v>
      </c>
      <c r="C19268">
        <f t="shared" si="1505"/>
        <v>1070</v>
      </c>
      <c r="D19268" t="str">
        <f t="shared" ca="1" si="1508"/>
        <v>Fillings (amalgam "silver" and composite "white" non-molar)</v>
      </c>
      <c r="E19268">
        <f t="shared" ca="1" si="1509"/>
        <v>8</v>
      </c>
    </row>
    <row r="19269" spans="1:5" x14ac:dyDescent="0.2">
      <c r="A19269" t="str">
        <f t="shared" ca="1" si="1506"/>
        <v>Diagnostics and Preventative</v>
      </c>
      <c r="B19269" t="str">
        <f t="shared" ca="1" si="1507"/>
        <v>Fluoride treatments</v>
      </c>
      <c r="C19269">
        <f t="shared" si="1505"/>
        <v>1070</v>
      </c>
      <c r="D19269">
        <f t="shared" ca="1" si="1508"/>
        <v>0</v>
      </c>
      <c r="E19269">
        <f t="shared" ca="1" si="1509"/>
        <v>5</v>
      </c>
    </row>
    <row r="19270" spans="1:5" x14ac:dyDescent="0.2">
      <c r="A19270" t="str">
        <f t="shared" ca="1" si="1506"/>
        <v>Basic</v>
      </c>
      <c r="B19270" t="str">
        <f t="shared" ca="1" si="1507"/>
        <v>oral surgery</v>
      </c>
      <c r="C19270">
        <f t="shared" si="1505"/>
        <v>1070</v>
      </c>
      <c r="D19270" t="str">
        <f t="shared" ca="1" si="1508"/>
        <v>Extraction and other surgery procedures, incl. pre- and post-operative care</v>
      </c>
      <c r="E19270">
        <f t="shared" ca="1" si="1509"/>
        <v>9</v>
      </c>
    </row>
    <row r="19271" spans="1:5" x14ac:dyDescent="0.2">
      <c r="A19271" t="str">
        <f t="shared" ca="1" si="1506"/>
        <v>Major</v>
      </c>
      <c r="B19271" t="str">
        <f t="shared" ca="1" si="1507"/>
        <v>major restorative</v>
      </c>
      <c r="C19271">
        <f t="shared" si="1505"/>
        <v>1070</v>
      </c>
      <c r="D19271" t="str">
        <f t="shared" ca="1" si="1508"/>
        <v>Single crowns, inlays, onlays</v>
      </c>
      <c r="E19271">
        <f t="shared" ca="1" si="1509"/>
        <v>14</v>
      </c>
    </row>
    <row r="19272" spans="1:5" x14ac:dyDescent="0.2">
      <c r="A19272" t="str">
        <f t="shared" ca="1" si="1506"/>
        <v>Basic</v>
      </c>
      <c r="B19272" t="str">
        <f t="shared" ca="1" si="1507"/>
        <v>non-surgical periodontics</v>
      </c>
      <c r="C19272">
        <f t="shared" si="1505"/>
        <v>1070</v>
      </c>
      <c r="D19272" t="str">
        <f t="shared" ca="1" si="1508"/>
        <v xml:space="preserve">Non-surgical treatment of the gums and supporting structures of the teeth </v>
      </c>
      <c r="E19272">
        <f t="shared" ca="1" si="1509"/>
        <v>12</v>
      </c>
    </row>
    <row r="19273" spans="1:5" x14ac:dyDescent="0.2">
      <c r="A19273" t="str">
        <f t="shared" ca="1" si="1506"/>
        <v>Basic</v>
      </c>
      <c r="B19273" t="str">
        <f t="shared" ca="1" si="1507"/>
        <v>oral surgery</v>
      </c>
      <c r="C19273">
        <f t="shared" si="1505"/>
        <v>1070</v>
      </c>
      <c r="D19273" t="str">
        <f t="shared" ca="1" si="1508"/>
        <v>Extraction and other surgery procedures, incl. pre- and post-operative care</v>
      </c>
      <c r="E19273">
        <f t="shared" ca="1" si="1509"/>
        <v>9</v>
      </c>
    </row>
    <row r="19274" spans="1:5" x14ac:dyDescent="0.2">
      <c r="A19274" t="str">
        <f t="shared" ca="1" si="1506"/>
        <v>Diagnostics and Preventative</v>
      </c>
      <c r="B19274" t="str">
        <f t="shared" ca="1" si="1507"/>
        <v>Prophylaxis</v>
      </c>
      <c r="C19274">
        <f t="shared" si="1505"/>
        <v>1070</v>
      </c>
      <c r="D19274">
        <f t="shared" ca="1" si="1508"/>
        <v>0</v>
      </c>
      <c r="E19274">
        <f t="shared" ca="1" si="1509"/>
        <v>4</v>
      </c>
    </row>
    <row r="19275" spans="1:5" x14ac:dyDescent="0.2">
      <c r="A19275" t="str">
        <f t="shared" ca="1" si="1506"/>
        <v>Diagnostics and Preventative</v>
      </c>
      <c r="B19275" t="str">
        <f t="shared" ca="1" si="1507"/>
        <v>Space Maintainers</v>
      </c>
      <c r="C19275">
        <f t="shared" si="1505"/>
        <v>1070</v>
      </c>
      <c r="D19275">
        <f t="shared" ca="1" si="1508"/>
        <v>0</v>
      </c>
      <c r="E19275">
        <f t="shared" ca="1" si="1509"/>
        <v>7</v>
      </c>
    </row>
    <row r="19276" spans="1:5" x14ac:dyDescent="0.2">
      <c r="A19276" t="str">
        <f t="shared" ca="1" si="1506"/>
        <v>Diagnostics and Preventative</v>
      </c>
      <c r="B19276" t="str">
        <f t="shared" ca="1" si="1507"/>
        <v>Prophylaxis</v>
      </c>
      <c r="C19276">
        <f t="shared" si="1505"/>
        <v>1070</v>
      </c>
      <c r="D19276">
        <f t="shared" ca="1" si="1508"/>
        <v>0</v>
      </c>
      <c r="E19276">
        <f t="shared" ca="1" si="1509"/>
        <v>4</v>
      </c>
    </row>
    <row r="19277" spans="1:5" x14ac:dyDescent="0.2">
      <c r="A19277" t="str">
        <f t="shared" ca="1" si="1506"/>
        <v>Orthodontics</v>
      </c>
      <c r="B19277" t="str">
        <f t="shared" ca="1" si="1507"/>
        <v>orthodontics</v>
      </c>
      <c r="C19277">
        <f t="shared" si="1505"/>
        <v>1070</v>
      </c>
      <c r="D19277" t="str">
        <f t="shared" ca="1" si="1508"/>
        <v>For eligible dependents to age 19</v>
      </c>
      <c r="E19277">
        <f t="shared" ca="1" si="1509"/>
        <v>17</v>
      </c>
    </row>
    <row r="19278" spans="1:5" x14ac:dyDescent="0.2">
      <c r="A19278" t="str">
        <f t="shared" ca="1" si="1506"/>
        <v>Basic</v>
      </c>
      <c r="B19278" t="str">
        <f t="shared" ca="1" si="1507"/>
        <v>basic restorative</v>
      </c>
      <c r="C19278">
        <f t="shared" si="1505"/>
        <v>1070</v>
      </c>
      <c r="D19278" t="str">
        <f t="shared" ca="1" si="1508"/>
        <v>Fillings (amalgam "silver" and composite "white" non-molar)</v>
      </c>
      <c r="E19278">
        <f t="shared" ca="1" si="1509"/>
        <v>8</v>
      </c>
    </row>
    <row r="19279" spans="1:5" x14ac:dyDescent="0.2">
      <c r="A19279" t="str">
        <f t="shared" ca="1" si="1506"/>
        <v>Basic</v>
      </c>
      <c r="B19279" t="str">
        <f t="shared" ca="1" si="1507"/>
        <v>endodontics</v>
      </c>
      <c r="C19279">
        <f t="shared" si="1505"/>
        <v>1070</v>
      </c>
      <c r="D19279" t="str">
        <f t="shared" ca="1" si="1508"/>
        <v>Root canal, pulpal therapy</v>
      </c>
      <c r="E19279">
        <f t="shared" ca="1" si="1509"/>
        <v>10</v>
      </c>
    </row>
    <row r="19280" spans="1:5" x14ac:dyDescent="0.2">
      <c r="A19280" t="str">
        <f t="shared" ca="1" si="1506"/>
        <v>Basic</v>
      </c>
      <c r="B19280" t="str">
        <f t="shared" ca="1" si="1507"/>
        <v>surgical periodontics</v>
      </c>
      <c r="C19280">
        <f t="shared" si="1505"/>
        <v>1071</v>
      </c>
      <c r="D19280" t="str">
        <f t="shared" ca="1" si="1508"/>
        <v>Surgical treatment of the gums and supporting structures of the teeth</v>
      </c>
      <c r="E19280">
        <f t="shared" ca="1" si="1509"/>
        <v>11</v>
      </c>
    </row>
    <row r="19281" spans="1:5" x14ac:dyDescent="0.2">
      <c r="A19281" t="str">
        <f t="shared" ca="1" si="1506"/>
        <v>Basic</v>
      </c>
      <c r="B19281" t="str">
        <f t="shared" ca="1" si="1507"/>
        <v>oral surgery</v>
      </c>
      <c r="C19281">
        <f t="shared" si="1505"/>
        <v>1071</v>
      </c>
      <c r="D19281" t="str">
        <f t="shared" ca="1" si="1508"/>
        <v>Extraction and other surgery procedures, incl. pre- and post-operative care</v>
      </c>
      <c r="E19281">
        <f t="shared" ca="1" si="1509"/>
        <v>9</v>
      </c>
    </row>
    <row r="19282" spans="1:5" x14ac:dyDescent="0.2">
      <c r="A19282" t="str">
        <f t="shared" ca="1" si="1506"/>
        <v>Diagnostics and Preventative</v>
      </c>
      <c r="B19282" t="str">
        <f t="shared" ca="1" si="1507"/>
        <v>Fluoride treatments</v>
      </c>
      <c r="C19282">
        <f t="shared" si="1505"/>
        <v>1071</v>
      </c>
      <c r="D19282">
        <f t="shared" ca="1" si="1508"/>
        <v>0</v>
      </c>
      <c r="E19282">
        <f t="shared" ca="1" si="1509"/>
        <v>5</v>
      </c>
    </row>
    <row r="19283" spans="1:5" x14ac:dyDescent="0.2">
      <c r="A19283" t="str">
        <f t="shared" ca="1" si="1506"/>
        <v>Other</v>
      </c>
      <c r="B19283" t="str">
        <f t="shared" ca="1" si="1507"/>
        <v>Implants</v>
      </c>
      <c r="C19283">
        <f t="shared" si="1505"/>
        <v>1071</v>
      </c>
      <c r="D19283" t="str">
        <f t="shared" ca="1" si="1508"/>
        <v>Implant dental work</v>
      </c>
      <c r="E19283">
        <f t="shared" ca="1" si="1509"/>
        <v>18</v>
      </c>
    </row>
    <row r="19284" spans="1:5" x14ac:dyDescent="0.2">
      <c r="A19284" t="str">
        <f t="shared" ca="1" si="1506"/>
        <v>Major</v>
      </c>
      <c r="B19284" t="str">
        <f t="shared" ca="1" si="1507"/>
        <v>temporomandibular joint dysfunction</v>
      </c>
      <c r="C19284">
        <f t="shared" si="1505"/>
        <v>1071</v>
      </c>
      <c r="D19284" t="str">
        <f t="shared" ca="1" si="1508"/>
        <v>Services relating to hinging joints of the jaw</v>
      </c>
      <c r="E19284">
        <f t="shared" ca="1" si="1509"/>
        <v>16</v>
      </c>
    </row>
    <row r="19285" spans="1:5" x14ac:dyDescent="0.2">
      <c r="A19285" t="str">
        <f t="shared" ca="1" si="1506"/>
        <v>Orthodontics</v>
      </c>
      <c r="B19285" t="str">
        <f t="shared" ca="1" si="1507"/>
        <v>orthodontics</v>
      </c>
      <c r="C19285">
        <f t="shared" si="1505"/>
        <v>1071</v>
      </c>
      <c r="D19285" t="str">
        <f t="shared" ca="1" si="1508"/>
        <v>For eligible dependents to age 19</v>
      </c>
      <c r="E19285">
        <f t="shared" ca="1" si="1509"/>
        <v>17</v>
      </c>
    </row>
    <row r="19286" spans="1:5" x14ac:dyDescent="0.2">
      <c r="A19286" t="str">
        <f t="shared" ca="1" si="1506"/>
        <v>Diagnostics and Preventative</v>
      </c>
      <c r="B19286" t="str">
        <f t="shared" ca="1" si="1507"/>
        <v>Fluoride treatments</v>
      </c>
      <c r="C19286">
        <f t="shared" si="1505"/>
        <v>1071</v>
      </c>
      <c r="D19286">
        <f t="shared" ca="1" si="1508"/>
        <v>0</v>
      </c>
      <c r="E19286">
        <f t="shared" ca="1" si="1509"/>
        <v>5</v>
      </c>
    </row>
    <row r="19287" spans="1:5" x14ac:dyDescent="0.2">
      <c r="A19287" t="str">
        <f t="shared" ca="1" si="1506"/>
        <v>Diagnostics and Preventative</v>
      </c>
      <c r="B19287" t="str">
        <f t="shared" ca="1" si="1507"/>
        <v>Sealants</v>
      </c>
      <c r="C19287">
        <f t="shared" si="1505"/>
        <v>1071</v>
      </c>
      <c r="D19287">
        <f t="shared" ca="1" si="1508"/>
        <v>0</v>
      </c>
      <c r="E19287">
        <f t="shared" ca="1" si="1509"/>
        <v>6</v>
      </c>
    </row>
    <row r="19288" spans="1:5" x14ac:dyDescent="0.2">
      <c r="A19288" t="str">
        <f t="shared" ca="1" si="1506"/>
        <v>Diagnostics and Preventative</v>
      </c>
      <c r="B19288" t="str">
        <f t="shared" ca="1" si="1507"/>
        <v>Bitewing x-rays</v>
      </c>
      <c r="C19288">
        <f t="shared" si="1505"/>
        <v>1071</v>
      </c>
      <c r="D19288">
        <f t="shared" ca="1" si="1508"/>
        <v>0</v>
      </c>
      <c r="E19288">
        <f t="shared" ca="1" si="1509"/>
        <v>2</v>
      </c>
    </row>
    <row r="19289" spans="1:5" x14ac:dyDescent="0.2">
      <c r="A19289" t="str">
        <f t="shared" ca="1" si="1506"/>
        <v>Basic</v>
      </c>
      <c r="B19289" t="str">
        <f t="shared" ca="1" si="1507"/>
        <v>general anesthesia</v>
      </c>
      <c r="C19289">
        <f t="shared" si="1505"/>
        <v>1071</v>
      </c>
      <c r="D19289" t="str">
        <f t="shared" ca="1" si="1508"/>
        <v>Covered when used in conjunction with covered oral surgical procedures</v>
      </c>
      <c r="E19289">
        <f t="shared" ca="1" si="1509"/>
        <v>13</v>
      </c>
    </row>
    <row r="19290" spans="1:5" x14ac:dyDescent="0.2">
      <c r="A19290" t="str">
        <f t="shared" ca="1" si="1506"/>
        <v>Basic</v>
      </c>
      <c r="B19290" t="str">
        <f t="shared" ca="1" si="1507"/>
        <v>oral surgery</v>
      </c>
      <c r="C19290">
        <f t="shared" si="1505"/>
        <v>1071</v>
      </c>
      <c r="D19290" t="str">
        <f t="shared" ca="1" si="1508"/>
        <v>Extraction and other surgery procedures, incl. pre- and post-operative care</v>
      </c>
      <c r="E19290">
        <f t="shared" ca="1" si="1509"/>
        <v>9</v>
      </c>
    </row>
    <row r="19291" spans="1:5" x14ac:dyDescent="0.2">
      <c r="A19291" t="str">
        <f t="shared" ca="1" si="1506"/>
        <v>Diagnostics and Preventative</v>
      </c>
      <c r="B19291" t="str">
        <f t="shared" ca="1" si="1507"/>
        <v>Bitewing x-rays</v>
      </c>
      <c r="C19291">
        <f t="shared" si="1505"/>
        <v>1071</v>
      </c>
      <c r="D19291">
        <f t="shared" ca="1" si="1508"/>
        <v>0</v>
      </c>
      <c r="E19291">
        <f t="shared" ca="1" si="1509"/>
        <v>2</v>
      </c>
    </row>
    <row r="19292" spans="1:5" x14ac:dyDescent="0.2">
      <c r="A19292" t="str">
        <f t="shared" ca="1" si="1506"/>
        <v>Basic</v>
      </c>
      <c r="B19292" t="str">
        <f t="shared" ca="1" si="1507"/>
        <v>non-surgical periodontics</v>
      </c>
      <c r="C19292">
        <f t="shared" si="1505"/>
        <v>1071</v>
      </c>
      <c r="D19292" t="str">
        <f t="shared" ca="1" si="1508"/>
        <v xml:space="preserve">Non-surgical treatment of the gums and supporting structures of the teeth </v>
      </c>
      <c r="E19292">
        <f t="shared" ca="1" si="1509"/>
        <v>12</v>
      </c>
    </row>
    <row r="19293" spans="1:5" x14ac:dyDescent="0.2">
      <c r="A19293" t="str">
        <f t="shared" ca="1" si="1506"/>
        <v>Major</v>
      </c>
      <c r="B19293" t="str">
        <f t="shared" ca="1" si="1507"/>
        <v>prosthodontics</v>
      </c>
      <c r="C19293">
        <f t="shared" si="1505"/>
        <v>1071</v>
      </c>
      <c r="D19293" t="str">
        <f t="shared" ca="1" si="1508"/>
        <v>Procedures for replacement of missing teeth by construction or repair of bridges and partial or complete dentures</v>
      </c>
      <c r="E19293">
        <f t="shared" ca="1" si="1509"/>
        <v>15</v>
      </c>
    </row>
    <row r="19294" spans="1:5" x14ac:dyDescent="0.2">
      <c r="A19294" t="str">
        <f t="shared" ca="1" si="1506"/>
        <v>Diagnostics and Preventative</v>
      </c>
      <c r="B19294" t="str">
        <f t="shared" ca="1" si="1507"/>
        <v>Sealants</v>
      </c>
      <c r="C19294">
        <f t="shared" si="1505"/>
        <v>1071</v>
      </c>
      <c r="D19294">
        <f t="shared" ca="1" si="1508"/>
        <v>0</v>
      </c>
      <c r="E19294">
        <f t="shared" ca="1" si="1509"/>
        <v>6</v>
      </c>
    </row>
    <row r="19295" spans="1:5" x14ac:dyDescent="0.2">
      <c r="A19295" t="str">
        <f t="shared" ca="1" si="1506"/>
        <v>Diagnostics and Preventative</v>
      </c>
      <c r="B19295" t="str">
        <f t="shared" ca="1" si="1507"/>
        <v>Sealants</v>
      </c>
      <c r="C19295">
        <f t="shared" si="1505"/>
        <v>1071</v>
      </c>
      <c r="D19295">
        <f t="shared" ca="1" si="1508"/>
        <v>0</v>
      </c>
      <c r="E19295">
        <f t="shared" ca="1" si="1509"/>
        <v>6</v>
      </c>
    </row>
    <row r="19296" spans="1:5" x14ac:dyDescent="0.2">
      <c r="A19296" t="str">
        <f t="shared" ca="1" si="1506"/>
        <v>Diagnostics and Preventative</v>
      </c>
      <c r="B19296" t="str">
        <f t="shared" ca="1" si="1507"/>
        <v>Sealants</v>
      </c>
      <c r="C19296">
        <f t="shared" si="1505"/>
        <v>1071</v>
      </c>
      <c r="D19296">
        <f t="shared" ca="1" si="1508"/>
        <v>0</v>
      </c>
      <c r="E19296">
        <f t="shared" ca="1" si="1509"/>
        <v>6</v>
      </c>
    </row>
    <row r="19297" spans="1:5" x14ac:dyDescent="0.2">
      <c r="A19297" t="str">
        <f t="shared" ca="1" si="1506"/>
        <v>Diagnostics and Preventative</v>
      </c>
      <c r="B19297" t="str">
        <f t="shared" ca="1" si="1507"/>
        <v>Bitewing x-rays</v>
      </c>
      <c r="C19297">
        <f t="shared" si="1505"/>
        <v>1071</v>
      </c>
      <c r="D19297">
        <f t="shared" ca="1" si="1508"/>
        <v>0</v>
      </c>
      <c r="E19297">
        <f t="shared" ca="1" si="1509"/>
        <v>2</v>
      </c>
    </row>
    <row r="19298" spans="1:5" x14ac:dyDescent="0.2">
      <c r="A19298" t="str">
        <f t="shared" ca="1" si="1506"/>
        <v>Basic</v>
      </c>
      <c r="B19298" t="str">
        <f t="shared" ca="1" si="1507"/>
        <v>surgical periodontics</v>
      </c>
      <c r="C19298">
        <f t="shared" si="1505"/>
        <v>1072</v>
      </c>
      <c r="D19298" t="str">
        <f t="shared" ca="1" si="1508"/>
        <v>Surgical treatment of the gums and supporting structures of the teeth</v>
      </c>
      <c r="E19298">
        <f t="shared" ca="1" si="1509"/>
        <v>11</v>
      </c>
    </row>
    <row r="19299" spans="1:5" x14ac:dyDescent="0.2">
      <c r="A19299" t="str">
        <f t="shared" ca="1" si="1506"/>
        <v>Basic</v>
      </c>
      <c r="B19299" t="str">
        <f t="shared" ca="1" si="1507"/>
        <v>endodontics</v>
      </c>
      <c r="C19299">
        <f t="shared" si="1505"/>
        <v>1072</v>
      </c>
      <c r="D19299" t="str">
        <f t="shared" ca="1" si="1508"/>
        <v>Root canal, pulpal therapy</v>
      </c>
      <c r="E19299">
        <f t="shared" ca="1" si="1509"/>
        <v>10</v>
      </c>
    </row>
    <row r="19300" spans="1:5" x14ac:dyDescent="0.2">
      <c r="A19300" t="str">
        <f t="shared" ca="1" si="1506"/>
        <v>Major</v>
      </c>
      <c r="B19300" t="str">
        <f t="shared" ca="1" si="1507"/>
        <v>temporomandibular joint dysfunction</v>
      </c>
      <c r="C19300">
        <f t="shared" si="1505"/>
        <v>1072</v>
      </c>
      <c r="D19300" t="str">
        <f t="shared" ca="1" si="1508"/>
        <v>Services relating to hinging joints of the jaw</v>
      </c>
      <c r="E19300">
        <f t="shared" ca="1" si="1509"/>
        <v>16</v>
      </c>
    </row>
    <row r="19301" spans="1:5" x14ac:dyDescent="0.2">
      <c r="A19301" t="str">
        <f t="shared" ca="1" si="1506"/>
        <v>Major</v>
      </c>
      <c r="B19301" t="str">
        <f t="shared" ca="1" si="1507"/>
        <v>major restorative</v>
      </c>
      <c r="C19301">
        <f t="shared" si="1505"/>
        <v>1072</v>
      </c>
      <c r="D19301" t="str">
        <f t="shared" ca="1" si="1508"/>
        <v>Single crowns, inlays, onlays</v>
      </c>
      <c r="E19301">
        <f t="shared" ca="1" si="1509"/>
        <v>14</v>
      </c>
    </row>
    <row r="19302" spans="1:5" x14ac:dyDescent="0.2">
      <c r="A19302" t="str">
        <f t="shared" ca="1" si="1506"/>
        <v>Diagnostics and Preventative</v>
      </c>
      <c r="B19302" t="str">
        <f t="shared" ca="1" si="1507"/>
        <v>Full-mouth x-ray</v>
      </c>
      <c r="C19302">
        <f t="shared" si="1505"/>
        <v>1072</v>
      </c>
      <c r="D19302">
        <f t="shared" ca="1" si="1508"/>
        <v>0</v>
      </c>
      <c r="E19302">
        <f t="shared" ca="1" si="1509"/>
        <v>3</v>
      </c>
    </row>
    <row r="19303" spans="1:5" x14ac:dyDescent="0.2">
      <c r="A19303" t="str">
        <f t="shared" ca="1" si="1506"/>
        <v>Diagnostics and Preventative</v>
      </c>
      <c r="B19303" t="str">
        <f t="shared" ca="1" si="1507"/>
        <v>Prophylaxis</v>
      </c>
      <c r="C19303">
        <f t="shared" si="1505"/>
        <v>1072</v>
      </c>
      <c r="D19303">
        <f t="shared" ca="1" si="1508"/>
        <v>0</v>
      </c>
      <c r="E19303">
        <f t="shared" ca="1" si="1509"/>
        <v>4</v>
      </c>
    </row>
    <row r="19304" spans="1:5" x14ac:dyDescent="0.2">
      <c r="A19304" t="str">
        <f t="shared" ca="1" si="1506"/>
        <v>Other</v>
      </c>
      <c r="B19304" t="str">
        <f t="shared" ca="1" si="1507"/>
        <v>Implants</v>
      </c>
      <c r="C19304">
        <f t="shared" ref="C19304:C19367" si="1510">IF(MOD(ROW(C19304)-2,18)&lt;&gt;0,C19303,C19303+1)</f>
        <v>1072</v>
      </c>
      <c r="D19304" t="str">
        <f t="shared" ca="1" si="1508"/>
        <v>Implant dental work</v>
      </c>
      <c r="E19304">
        <f t="shared" ca="1" si="1509"/>
        <v>18</v>
      </c>
    </row>
    <row r="19305" spans="1:5" x14ac:dyDescent="0.2">
      <c r="A19305" t="str">
        <f t="shared" ca="1" si="1506"/>
        <v>Basic</v>
      </c>
      <c r="B19305" t="str">
        <f t="shared" ca="1" si="1507"/>
        <v>oral surgery</v>
      </c>
      <c r="C19305">
        <f t="shared" si="1510"/>
        <v>1072</v>
      </c>
      <c r="D19305" t="str">
        <f t="shared" ca="1" si="1508"/>
        <v>Extraction and other surgery procedures, incl. pre- and post-operative care</v>
      </c>
      <c r="E19305">
        <f t="shared" ca="1" si="1509"/>
        <v>9</v>
      </c>
    </row>
    <row r="19306" spans="1:5" x14ac:dyDescent="0.2">
      <c r="A19306" t="str">
        <f t="shared" ca="1" si="1506"/>
        <v>Basic</v>
      </c>
      <c r="B19306" t="str">
        <f t="shared" ca="1" si="1507"/>
        <v>oral surgery</v>
      </c>
      <c r="C19306">
        <f t="shared" si="1510"/>
        <v>1072</v>
      </c>
      <c r="D19306" t="str">
        <f t="shared" ca="1" si="1508"/>
        <v>Extraction and other surgery procedures, incl. pre- and post-operative care</v>
      </c>
      <c r="E19306">
        <f t="shared" ca="1" si="1509"/>
        <v>9</v>
      </c>
    </row>
    <row r="19307" spans="1:5" x14ac:dyDescent="0.2">
      <c r="A19307" t="str">
        <f t="shared" ca="1" si="1506"/>
        <v>Diagnostics and Preventative</v>
      </c>
      <c r="B19307" t="str">
        <f t="shared" ca="1" si="1507"/>
        <v>Prophylaxis</v>
      </c>
      <c r="C19307">
        <f t="shared" si="1510"/>
        <v>1072</v>
      </c>
      <c r="D19307">
        <f t="shared" ca="1" si="1508"/>
        <v>0</v>
      </c>
      <c r="E19307">
        <f t="shared" ca="1" si="1509"/>
        <v>4</v>
      </c>
    </row>
    <row r="19308" spans="1:5" x14ac:dyDescent="0.2">
      <c r="A19308" t="str">
        <f t="shared" ca="1" si="1506"/>
        <v>Diagnostics and Preventative</v>
      </c>
      <c r="B19308" t="str">
        <f t="shared" ca="1" si="1507"/>
        <v>Space Maintainers</v>
      </c>
      <c r="C19308">
        <f t="shared" si="1510"/>
        <v>1072</v>
      </c>
      <c r="D19308">
        <f t="shared" ca="1" si="1508"/>
        <v>0</v>
      </c>
      <c r="E19308">
        <f t="shared" ca="1" si="1509"/>
        <v>7</v>
      </c>
    </row>
    <row r="19309" spans="1:5" x14ac:dyDescent="0.2">
      <c r="A19309" t="str">
        <f t="shared" ca="1" si="1506"/>
        <v>Basic</v>
      </c>
      <c r="B19309" t="str">
        <f t="shared" ca="1" si="1507"/>
        <v>general anesthesia</v>
      </c>
      <c r="C19309">
        <f t="shared" si="1510"/>
        <v>1072</v>
      </c>
      <c r="D19309" t="str">
        <f t="shared" ca="1" si="1508"/>
        <v>Covered when used in conjunction with covered oral surgical procedures</v>
      </c>
      <c r="E19309">
        <f t="shared" ca="1" si="1509"/>
        <v>13</v>
      </c>
    </row>
    <row r="19310" spans="1:5" x14ac:dyDescent="0.2">
      <c r="A19310" t="str">
        <f t="shared" ca="1" si="1506"/>
        <v>Basic</v>
      </c>
      <c r="B19310" t="str">
        <f t="shared" ca="1" si="1507"/>
        <v>basic restorative</v>
      </c>
      <c r="C19310">
        <f t="shared" si="1510"/>
        <v>1072</v>
      </c>
      <c r="D19310" t="str">
        <f t="shared" ca="1" si="1508"/>
        <v>Fillings (amalgam "silver" and composite "white" non-molar)</v>
      </c>
      <c r="E19310">
        <f t="shared" ca="1" si="1509"/>
        <v>8</v>
      </c>
    </row>
    <row r="19311" spans="1:5" x14ac:dyDescent="0.2">
      <c r="A19311" t="str">
        <f t="shared" ca="1" si="1506"/>
        <v>Diagnostics and Preventative</v>
      </c>
      <c r="B19311" t="str">
        <f t="shared" ca="1" si="1507"/>
        <v>Bitewing x-rays</v>
      </c>
      <c r="C19311">
        <f t="shared" si="1510"/>
        <v>1072</v>
      </c>
      <c r="D19311">
        <f t="shared" ca="1" si="1508"/>
        <v>0</v>
      </c>
      <c r="E19311">
        <f t="shared" ca="1" si="1509"/>
        <v>2</v>
      </c>
    </row>
    <row r="19312" spans="1:5" x14ac:dyDescent="0.2">
      <c r="A19312" t="str">
        <f t="shared" ca="1" si="1506"/>
        <v>Diagnostics and Preventative</v>
      </c>
      <c r="B19312" t="str">
        <f t="shared" ca="1" si="1507"/>
        <v>Space Maintainers</v>
      </c>
      <c r="C19312">
        <f t="shared" si="1510"/>
        <v>1072</v>
      </c>
      <c r="D19312">
        <f t="shared" ca="1" si="1508"/>
        <v>0</v>
      </c>
      <c r="E19312">
        <f t="shared" ca="1" si="1509"/>
        <v>7</v>
      </c>
    </row>
    <row r="19313" spans="1:5" x14ac:dyDescent="0.2">
      <c r="A19313" t="str">
        <f t="shared" ca="1" si="1506"/>
        <v>Diagnostics and Preventative</v>
      </c>
      <c r="B19313" t="str">
        <f t="shared" ca="1" si="1507"/>
        <v>Bitewing x-rays</v>
      </c>
      <c r="C19313">
        <f t="shared" si="1510"/>
        <v>1072</v>
      </c>
      <c r="D19313">
        <f t="shared" ca="1" si="1508"/>
        <v>0</v>
      </c>
      <c r="E19313">
        <f t="shared" ca="1" si="1509"/>
        <v>2</v>
      </c>
    </row>
    <row r="19314" spans="1:5" x14ac:dyDescent="0.2">
      <c r="A19314" t="str">
        <f t="shared" ca="1" si="1506"/>
        <v>Diagnostics and Preventative</v>
      </c>
      <c r="B19314" t="str">
        <f t="shared" ca="1" si="1507"/>
        <v>Full-mouth x-ray</v>
      </c>
      <c r="C19314">
        <f t="shared" si="1510"/>
        <v>1072</v>
      </c>
      <c r="D19314">
        <f t="shared" ca="1" si="1508"/>
        <v>0</v>
      </c>
      <c r="E19314">
        <f t="shared" ca="1" si="1509"/>
        <v>3</v>
      </c>
    </row>
    <row r="19315" spans="1:5" x14ac:dyDescent="0.2">
      <c r="A19315" t="str">
        <f t="shared" ca="1" si="1506"/>
        <v>Basic</v>
      </c>
      <c r="B19315" t="str">
        <f t="shared" ca="1" si="1507"/>
        <v>oral surgery</v>
      </c>
      <c r="C19315">
        <f t="shared" si="1510"/>
        <v>1072</v>
      </c>
      <c r="D19315" t="str">
        <f t="shared" ca="1" si="1508"/>
        <v>Extraction and other surgery procedures, incl. pre- and post-operative care</v>
      </c>
      <c r="E19315">
        <f t="shared" ca="1" si="1509"/>
        <v>9</v>
      </c>
    </row>
    <row r="19316" spans="1:5" x14ac:dyDescent="0.2">
      <c r="A19316" t="str">
        <f t="shared" ca="1" si="1506"/>
        <v>Basic</v>
      </c>
      <c r="B19316" t="str">
        <f t="shared" ca="1" si="1507"/>
        <v>general anesthesia</v>
      </c>
      <c r="C19316">
        <f t="shared" si="1510"/>
        <v>1073</v>
      </c>
      <c r="D19316" t="str">
        <f t="shared" ca="1" si="1508"/>
        <v>Covered when used in conjunction with covered oral surgical procedures</v>
      </c>
      <c r="E19316">
        <f t="shared" ca="1" si="1509"/>
        <v>13</v>
      </c>
    </row>
    <row r="19317" spans="1:5" x14ac:dyDescent="0.2">
      <c r="A19317" t="str">
        <f t="shared" ca="1" si="1506"/>
        <v>Diagnostics and Preventative</v>
      </c>
      <c r="B19317" t="str">
        <f t="shared" ca="1" si="1507"/>
        <v>Full-mouth x-ray</v>
      </c>
      <c r="C19317">
        <f t="shared" si="1510"/>
        <v>1073</v>
      </c>
      <c r="D19317">
        <f t="shared" ca="1" si="1508"/>
        <v>0</v>
      </c>
      <c r="E19317">
        <f t="shared" ca="1" si="1509"/>
        <v>3</v>
      </c>
    </row>
    <row r="19318" spans="1:5" x14ac:dyDescent="0.2">
      <c r="A19318" t="str">
        <f t="shared" ca="1" si="1506"/>
        <v>Basic</v>
      </c>
      <c r="B19318" t="str">
        <f t="shared" ca="1" si="1507"/>
        <v>basic restorative</v>
      </c>
      <c r="C19318">
        <f t="shared" si="1510"/>
        <v>1073</v>
      </c>
      <c r="D19318" t="str">
        <f t="shared" ca="1" si="1508"/>
        <v>Fillings (amalgam "silver" and composite "white" non-molar)</v>
      </c>
      <c r="E19318">
        <f t="shared" ca="1" si="1509"/>
        <v>8</v>
      </c>
    </row>
    <row r="19319" spans="1:5" x14ac:dyDescent="0.2">
      <c r="A19319" t="str">
        <f t="shared" ca="1" si="1506"/>
        <v>Basic</v>
      </c>
      <c r="B19319" t="str">
        <f t="shared" ca="1" si="1507"/>
        <v>surgical periodontics</v>
      </c>
      <c r="C19319">
        <f t="shared" si="1510"/>
        <v>1073</v>
      </c>
      <c r="D19319" t="str">
        <f t="shared" ca="1" si="1508"/>
        <v>Surgical treatment of the gums and supporting structures of the teeth</v>
      </c>
      <c r="E19319">
        <f t="shared" ca="1" si="1509"/>
        <v>11</v>
      </c>
    </row>
    <row r="19320" spans="1:5" x14ac:dyDescent="0.2">
      <c r="A19320" t="str">
        <f t="shared" ca="1" si="1506"/>
        <v>Basic</v>
      </c>
      <c r="B19320" t="str">
        <f t="shared" ca="1" si="1507"/>
        <v>basic restorative</v>
      </c>
      <c r="C19320">
        <f t="shared" si="1510"/>
        <v>1073</v>
      </c>
      <c r="D19320" t="str">
        <f t="shared" ca="1" si="1508"/>
        <v>Fillings (amalgam "silver" and composite "white" non-molar)</v>
      </c>
      <c r="E19320">
        <f t="shared" ca="1" si="1509"/>
        <v>8</v>
      </c>
    </row>
    <row r="19321" spans="1:5" x14ac:dyDescent="0.2">
      <c r="A19321" t="str">
        <f t="shared" ca="1" si="1506"/>
        <v>Orthodontics</v>
      </c>
      <c r="B19321" t="str">
        <f t="shared" ca="1" si="1507"/>
        <v>orthodontics</v>
      </c>
      <c r="C19321">
        <f t="shared" si="1510"/>
        <v>1073</v>
      </c>
      <c r="D19321" t="str">
        <f t="shared" ca="1" si="1508"/>
        <v>For eligible dependents to age 19</v>
      </c>
      <c r="E19321">
        <f t="shared" ca="1" si="1509"/>
        <v>17</v>
      </c>
    </row>
    <row r="19322" spans="1:5" x14ac:dyDescent="0.2">
      <c r="A19322" t="str">
        <f t="shared" ca="1" si="1506"/>
        <v>Diagnostics and Preventative</v>
      </c>
      <c r="B19322" t="str">
        <f t="shared" ca="1" si="1507"/>
        <v>Full-mouth x-ray</v>
      </c>
      <c r="C19322">
        <f t="shared" si="1510"/>
        <v>1073</v>
      </c>
      <c r="D19322">
        <f t="shared" ca="1" si="1508"/>
        <v>0</v>
      </c>
      <c r="E19322">
        <f t="shared" ca="1" si="1509"/>
        <v>3</v>
      </c>
    </row>
    <row r="19323" spans="1:5" x14ac:dyDescent="0.2">
      <c r="A19323" t="str">
        <f t="shared" ca="1" si="1506"/>
        <v>Diagnostics and Preventative</v>
      </c>
      <c r="B19323" t="str">
        <f t="shared" ca="1" si="1507"/>
        <v>Space Maintainers</v>
      </c>
      <c r="C19323">
        <f t="shared" si="1510"/>
        <v>1073</v>
      </c>
      <c r="D19323">
        <f t="shared" ca="1" si="1508"/>
        <v>0</v>
      </c>
      <c r="E19323">
        <f t="shared" ca="1" si="1509"/>
        <v>7</v>
      </c>
    </row>
    <row r="19324" spans="1:5" x14ac:dyDescent="0.2">
      <c r="A19324" t="str">
        <f t="shared" ca="1" si="1506"/>
        <v>Diagnostics and Preventative</v>
      </c>
      <c r="B19324" t="str">
        <f t="shared" ca="1" si="1507"/>
        <v>Prophylaxis</v>
      </c>
      <c r="C19324">
        <f t="shared" si="1510"/>
        <v>1073</v>
      </c>
      <c r="D19324">
        <f t="shared" ca="1" si="1508"/>
        <v>0</v>
      </c>
      <c r="E19324">
        <f t="shared" ca="1" si="1509"/>
        <v>4</v>
      </c>
    </row>
    <row r="19325" spans="1:5" x14ac:dyDescent="0.2">
      <c r="A19325" t="str">
        <f t="shared" ca="1" si="1506"/>
        <v>Basic</v>
      </c>
      <c r="B19325" t="str">
        <f t="shared" ca="1" si="1507"/>
        <v>surgical periodontics</v>
      </c>
      <c r="C19325">
        <f t="shared" si="1510"/>
        <v>1073</v>
      </c>
      <c r="D19325" t="str">
        <f t="shared" ca="1" si="1508"/>
        <v>Surgical treatment of the gums and supporting structures of the teeth</v>
      </c>
      <c r="E19325">
        <f t="shared" ca="1" si="1509"/>
        <v>11</v>
      </c>
    </row>
    <row r="19326" spans="1:5" x14ac:dyDescent="0.2">
      <c r="A19326" t="str">
        <f t="shared" ca="1" si="1506"/>
        <v>Major</v>
      </c>
      <c r="B19326" t="str">
        <f t="shared" ca="1" si="1507"/>
        <v>temporomandibular joint dysfunction</v>
      </c>
      <c r="C19326">
        <f t="shared" si="1510"/>
        <v>1073</v>
      </c>
      <c r="D19326" t="str">
        <f t="shared" ca="1" si="1508"/>
        <v>Services relating to hinging joints of the jaw</v>
      </c>
      <c r="E19326">
        <f t="shared" ca="1" si="1509"/>
        <v>16</v>
      </c>
    </row>
    <row r="19327" spans="1:5" x14ac:dyDescent="0.2">
      <c r="A19327" t="str">
        <f t="shared" ca="1" si="1506"/>
        <v>Diagnostics and Preventative</v>
      </c>
      <c r="B19327" t="str">
        <f t="shared" ca="1" si="1507"/>
        <v>Fluoride treatments</v>
      </c>
      <c r="C19327">
        <f t="shared" si="1510"/>
        <v>1073</v>
      </c>
      <c r="D19327">
        <f t="shared" ca="1" si="1508"/>
        <v>0</v>
      </c>
      <c r="E19327">
        <f t="shared" ca="1" si="1509"/>
        <v>5</v>
      </c>
    </row>
    <row r="19328" spans="1:5" x14ac:dyDescent="0.2">
      <c r="A19328" t="str">
        <f t="shared" ca="1" si="1506"/>
        <v>Diagnostics and Preventative</v>
      </c>
      <c r="B19328" t="str">
        <f t="shared" ca="1" si="1507"/>
        <v>Fluoride treatments</v>
      </c>
      <c r="C19328">
        <f t="shared" si="1510"/>
        <v>1073</v>
      </c>
      <c r="D19328">
        <f t="shared" ca="1" si="1508"/>
        <v>0</v>
      </c>
      <c r="E19328">
        <f t="shared" ca="1" si="1509"/>
        <v>5</v>
      </c>
    </row>
    <row r="19329" spans="1:5" x14ac:dyDescent="0.2">
      <c r="A19329" t="str">
        <f t="shared" ca="1" si="1506"/>
        <v>Orthodontics</v>
      </c>
      <c r="B19329" t="str">
        <f t="shared" ca="1" si="1507"/>
        <v>orthodontics</v>
      </c>
      <c r="C19329">
        <f t="shared" si="1510"/>
        <v>1073</v>
      </c>
      <c r="D19329" t="str">
        <f t="shared" ca="1" si="1508"/>
        <v>For eligible dependents to age 19</v>
      </c>
      <c r="E19329">
        <f t="shared" ca="1" si="1509"/>
        <v>17</v>
      </c>
    </row>
    <row r="19330" spans="1:5" x14ac:dyDescent="0.2">
      <c r="A19330" t="str">
        <f t="shared" ref="A19330:A19393" ca="1" si="1511">INDEX(services,E19330,1)</f>
        <v>Diagnostics and Preventative</v>
      </c>
      <c r="B19330" t="str">
        <f t="shared" ref="B19330:B19393" ca="1" si="1512">INDEX(services,E19330,2)</f>
        <v>Prophylaxis</v>
      </c>
      <c r="C19330">
        <f t="shared" si="1510"/>
        <v>1073</v>
      </c>
      <c r="D19330">
        <f t="shared" ref="D19330:D19393" ca="1" si="1513">INDEX(services,E19330,3)</f>
        <v>0</v>
      </c>
      <c r="E19330">
        <f t="shared" ref="E19330:E19393" ca="1" si="1514">RANDBETWEEN(1,ROWS(services))</f>
        <v>4</v>
      </c>
    </row>
    <row r="19331" spans="1:5" x14ac:dyDescent="0.2">
      <c r="A19331" t="str">
        <f t="shared" ca="1" si="1511"/>
        <v>Other</v>
      </c>
      <c r="B19331" t="str">
        <f t="shared" ca="1" si="1512"/>
        <v>Implants</v>
      </c>
      <c r="C19331">
        <f t="shared" si="1510"/>
        <v>1073</v>
      </c>
      <c r="D19331" t="str">
        <f t="shared" ca="1" si="1513"/>
        <v>Implant dental work</v>
      </c>
      <c r="E19331">
        <f t="shared" ca="1" si="1514"/>
        <v>18</v>
      </c>
    </row>
    <row r="19332" spans="1:5" x14ac:dyDescent="0.2">
      <c r="A19332" t="str">
        <f t="shared" ca="1" si="1511"/>
        <v>Major</v>
      </c>
      <c r="B19332" t="str">
        <f t="shared" ca="1" si="1512"/>
        <v>temporomandibular joint dysfunction</v>
      </c>
      <c r="C19332">
        <f t="shared" si="1510"/>
        <v>1073</v>
      </c>
      <c r="D19332" t="str">
        <f t="shared" ca="1" si="1513"/>
        <v>Services relating to hinging joints of the jaw</v>
      </c>
      <c r="E19332">
        <f t="shared" ca="1" si="1514"/>
        <v>16</v>
      </c>
    </row>
    <row r="19333" spans="1:5" x14ac:dyDescent="0.2">
      <c r="A19333" t="str">
        <f t="shared" ca="1" si="1511"/>
        <v>Diagnostics and Preventative</v>
      </c>
      <c r="B19333" t="str">
        <f t="shared" ca="1" si="1512"/>
        <v>Fluoride treatments</v>
      </c>
      <c r="C19333">
        <f t="shared" si="1510"/>
        <v>1073</v>
      </c>
      <c r="D19333">
        <f t="shared" ca="1" si="1513"/>
        <v>0</v>
      </c>
      <c r="E19333">
        <f t="shared" ca="1" si="1514"/>
        <v>5</v>
      </c>
    </row>
    <row r="19334" spans="1:5" x14ac:dyDescent="0.2">
      <c r="A19334" t="str">
        <f t="shared" ca="1" si="1511"/>
        <v>Basic</v>
      </c>
      <c r="B19334" t="str">
        <f t="shared" ca="1" si="1512"/>
        <v>surgical periodontics</v>
      </c>
      <c r="C19334">
        <f t="shared" si="1510"/>
        <v>1074</v>
      </c>
      <c r="D19334" t="str">
        <f t="shared" ca="1" si="1513"/>
        <v>Surgical treatment of the gums and supporting structures of the teeth</v>
      </c>
      <c r="E19334">
        <f t="shared" ca="1" si="1514"/>
        <v>11</v>
      </c>
    </row>
    <row r="19335" spans="1:5" x14ac:dyDescent="0.2">
      <c r="A19335" t="str">
        <f t="shared" ca="1" si="1511"/>
        <v>Diagnostics and Preventative</v>
      </c>
      <c r="B19335" t="str">
        <f t="shared" ca="1" si="1512"/>
        <v>Fluoride treatments</v>
      </c>
      <c r="C19335">
        <f t="shared" si="1510"/>
        <v>1074</v>
      </c>
      <c r="D19335">
        <f t="shared" ca="1" si="1513"/>
        <v>0</v>
      </c>
      <c r="E19335">
        <f t="shared" ca="1" si="1514"/>
        <v>5</v>
      </c>
    </row>
    <row r="19336" spans="1:5" x14ac:dyDescent="0.2">
      <c r="A19336" t="str">
        <f t="shared" ca="1" si="1511"/>
        <v>Major</v>
      </c>
      <c r="B19336" t="str">
        <f t="shared" ca="1" si="1512"/>
        <v>prosthodontics</v>
      </c>
      <c r="C19336">
        <f t="shared" si="1510"/>
        <v>1074</v>
      </c>
      <c r="D19336" t="str">
        <f t="shared" ca="1" si="1513"/>
        <v>Procedures for replacement of missing teeth by construction or repair of bridges and partial or complete dentures</v>
      </c>
      <c r="E19336">
        <f t="shared" ca="1" si="1514"/>
        <v>15</v>
      </c>
    </row>
    <row r="19337" spans="1:5" x14ac:dyDescent="0.2">
      <c r="A19337" t="str">
        <f t="shared" ca="1" si="1511"/>
        <v>Diagnostics and Preventative</v>
      </c>
      <c r="B19337" t="str">
        <f t="shared" ca="1" si="1512"/>
        <v>Periodic Exams</v>
      </c>
      <c r="C19337">
        <f t="shared" si="1510"/>
        <v>1074</v>
      </c>
      <c r="D19337">
        <f t="shared" ca="1" si="1513"/>
        <v>0</v>
      </c>
      <c r="E19337">
        <f t="shared" ca="1" si="1514"/>
        <v>1</v>
      </c>
    </row>
    <row r="19338" spans="1:5" x14ac:dyDescent="0.2">
      <c r="A19338" t="str">
        <f t="shared" ca="1" si="1511"/>
        <v>Diagnostics and Preventative</v>
      </c>
      <c r="B19338" t="str">
        <f t="shared" ca="1" si="1512"/>
        <v>Space Maintainers</v>
      </c>
      <c r="C19338">
        <f t="shared" si="1510"/>
        <v>1074</v>
      </c>
      <c r="D19338">
        <f t="shared" ca="1" si="1513"/>
        <v>0</v>
      </c>
      <c r="E19338">
        <f t="shared" ca="1" si="1514"/>
        <v>7</v>
      </c>
    </row>
    <row r="19339" spans="1:5" x14ac:dyDescent="0.2">
      <c r="A19339" t="str">
        <f t="shared" ca="1" si="1511"/>
        <v>Major</v>
      </c>
      <c r="B19339" t="str">
        <f t="shared" ca="1" si="1512"/>
        <v>temporomandibular joint dysfunction</v>
      </c>
      <c r="C19339">
        <f t="shared" si="1510"/>
        <v>1074</v>
      </c>
      <c r="D19339" t="str">
        <f t="shared" ca="1" si="1513"/>
        <v>Services relating to hinging joints of the jaw</v>
      </c>
      <c r="E19339">
        <f t="shared" ca="1" si="1514"/>
        <v>16</v>
      </c>
    </row>
    <row r="19340" spans="1:5" x14ac:dyDescent="0.2">
      <c r="A19340" t="str">
        <f t="shared" ca="1" si="1511"/>
        <v>Basic</v>
      </c>
      <c r="B19340" t="str">
        <f t="shared" ca="1" si="1512"/>
        <v>surgical periodontics</v>
      </c>
      <c r="C19340">
        <f t="shared" si="1510"/>
        <v>1074</v>
      </c>
      <c r="D19340" t="str">
        <f t="shared" ca="1" si="1513"/>
        <v>Surgical treatment of the gums and supporting structures of the teeth</v>
      </c>
      <c r="E19340">
        <f t="shared" ca="1" si="1514"/>
        <v>11</v>
      </c>
    </row>
    <row r="19341" spans="1:5" x14ac:dyDescent="0.2">
      <c r="A19341" t="str">
        <f t="shared" ca="1" si="1511"/>
        <v>Basic</v>
      </c>
      <c r="B19341" t="str">
        <f t="shared" ca="1" si="1512"/>
        <v>endodontics</v>
      </c>
      <c r="C19341">
        <f t="shared" si="1510"/>
        <v>1074</v>
      </c>
      <c r="D19341" t="str">
        <f t="shared" ca="1" si="1513"/>
        <v>Root canal, pulpal therapy</v>
      </c>
      <c r="E19341">
        <f t="shared" ca="1" si="1514"/>
        <v>10</v>
      </c>
    </row>
    <row r="19342" spans="1:5" x14ac:dyDescent="0.2">
      <c r="A19342" t="str">
        <f t="shared" ca="1" si="1511"/>
        <v>Basic</v>
      </c>
      <c r="B19342" t="str">
        <f t="shared" ca="1" si="1512"/>
        <v>non-surgical periodontics</v>
      </c>
      <c r="C19342">
        <f t="shared" si="1510"/>
        <v>1074</v>
      </c>
      <c r="D19342" t="str">
        <f t="shared" ca="1" si="1513"/>
        <v xml:space="preserve">Non-surgical treatment of the gums and supporting structures of the teeth </v>
      </c>
      <c r="E19342">
        <f t="shared" ca="1" si="1514"/>
        <v>12</v>
      </c>
    </row>
    <row r="19343" spans="1:5" x14ac:dyDescent="0.2">
      <c r="A19343" t="str">
        <f t="shared" ca="1" si="1511"/>
        <v>Basic</v>
      </c>
      <c r="B19343" t="str">
        <f t="shared" ca="1" si="1512"/>
        <v>oral surgery</v>
      </c>
      <c r="C19343">
        <f t="shared" si="1510"/>
        <v>1074</v>
      </c>
      <c r="D19343" t="str">
        <f t="shared" ca="1" si="1513"/>
        <v>Extraction and other surgery procedures, incl. pre- and post-operative care</v>
      </c>
      <c r="E19343">
        <f t="shared" ca="1" si="1514"/>
        <v>9</v>
      </c>
    </row>
    <row r="19344" spans="1:5" x14ac:dyDescent="0.2">
      <c r="A19344" t="str">
        <f t="shared" ca="1" si="1511"/>
        <v>Basic</v>
      </c>
      <c r="B19344" t="str">
        <f t="shared" ca="1" si="1512"/>
        <v>endodontics</v>
      </c>
      <c r="C19344">
        <f t="shared" si="1510"/>
        <v>1074</v>
      </c>
      <c r="D19344" t="str">
        <f t="shared" ca="1" si="1513"/>
        <v>Root canal, pulpal therapy</v>
      </c>
      <c r="E19344">
        <f t="shared" ca="1" si="1514"/>
        <v>10</v>
      </c>
    </row>
    <row r="19345" spans="1:5" x14ac:dyDescent="0.2">
      <c r="A19345" t="str">
        <f t="shared" ca="1" si="1511"/>
        <v>Diagnostics and Preventative</v>
      </c>
      <c r="B19345" t="str">
        <f t="shared" ca="1" si="1512"/>
        <v>Fluoride treatments</v>
      </c>
      <c r="C19345">
        <f t="shared" si="1510"/>
        <v>1074</v>
      </c>
      <c r="D19345">
        <f t="shared" ca="1" si="1513"/>
        <v>0</v>
      </c>
      <c r="E19345">
        <f t="shared" ca="1" si="1514"/>
        <v>5</v>
      </c>
    </row>
    <row r="19346" spans="1:5" x14ac:dyDescent="0.2">
      <c r="A19346" t="str">
        <f t="shared" ca="1" si="1511"/>
        <v>Diagnostics and Preventative</v>
      </c>
      <c r="B19346" t="str">
        <f t="shared" ca="1" si="1512"/>
        <v>Fluoride treatments</v>
      </c>
      <c r="C19346">
        <f t="shared" si="1510"/>
        <v>1074</v>
      </c>
      <c r="D19346">
        <f t="shared" ca="1" si="1513"/>
        <v>0</v>
      </c>
      <c r="E19346">
        <f t="shared" ca="1" si="1514"/>
        <v>5</v>
      </c>
    </row>
    <row r="19347" spans="1:5" x14ac:dyDescent="0.2">
      <c r="A19347" t="str">
        <f t="shared" ca="1" si="1511"/>
        <v>Orthodontics</v>
      </c>
      <c r="B19347" t="str">
        <f t="shared" ca="1" si="1512"/>
        <v>orthodontics</v>
      </c>
      <c r="C19347">
        <f t="shared" si="1510"/>
        <v>1074</v>
      </c>
      <c r="D19347" t="str">
        <f t="shared" ca="1" si="1513"/>
        <v>For eligible dependents to age 19</v>
      </c>
      <c r="E19347">
        <f t="shared" ca="1" si="1514"/>
        <v>17</v>
      </c>
    </row>
    <row r="19348" spans="1:5" x14ac:dyDescent="0.2">
      <c r="A19348" t="str">
        <f t="shared" ca="1" si="1511"/>
        <v>Basic</v>
      </c>
      <c r="B19348" t="str">
        <f t="shared" ca="1" si="1512"/>
        <v>general anesthesia</v>
      </c>
      <c r="C19348">
        <f t="shared" si="1510"/>
        <v>1074</v>
      </c>
      <c r="D19348" t="str">
        <f t="shared" ca="1" si="1513"/>
        <v>Covered when used in conjunction with covered oral surgical procedures</v>
      </c>
      <c r="E19348">
        <f t="shared" ca="1" si="1514"/>
        <v>13</v>
      </c>
    </row>
    <row r="19349" spans="1:5" x14ac:dyDescent="0.2">
      <c r="A19349" t="str">
        <f t="shared" ca="1" si="1511"/>
        <v>Diagnostics and Preventative</v>
      </c>
      <c r="B19349" t="str">
        <f t="shared" ca="1" si="1512"/>
        <v>Full-mouth x-ray</v>
      </c>
      <c r="C19349">
        <f t="shared" si="1510"/>
        <v>1074</v>
      </c>
      <c r="D19349">
        <f t="shared" ca="1" si="1513"/>
        <v>0</v>
      </c>
      <c r="E19349">
        <f t="shared" ca="1" si="1514"/>
        <v>3</v>
      </c>
    </row>
    <row r="19350" spans="1:5" x14ac:dyDescent="0.2">
      <c r="A19350" t="str">
        <f t="shared" ca="1" si="1511"/>
        <v>Diagnostics and Preventative</v>
      </c>
      <c r="B19350" t="str">
        <f t="shared" ca="1" si="1512"/>
        <v>Periodic Exams</v>
      </c>
      <c r="C19350">
        <f t="shared" si="1510"/>
        <v>1074</v>
      </c>
      <c r="D19350">
        <f t="shared" ca="1" si="1513"/>
        <v>0</v>
      </c>
      <c r="E19350">
        <f t="shared" ca="1" si="1514"/>
        <v>1</v>
      </c>
    </row>
    <row r="19351" spans="1:5" x14ac:dyDescent="0.2">
      <c r="A19351" t="str">
        <f t="shared" ca="1" si="1511"/>
        <v>Diagnostics and Preventative</v>
      </c>
      <c r="B19351" t="str">
        <f t="shared" ca="1" si="1512"/>
        <v>Periodic Exams</v>
      </c>
      <c r="C19351">
        <f t="shared" si="1510"/>
        <v>1074</v>
      </c>
      <c r="D19351">
        <f t="shared" ca="1" si="1513"/>
        <v>0</v>
      </c>
      <c r="E19351">
        <f t="shared" ca="1" si="1514"/>
        <v>1</v>
      </c>
    </row>
    <row r="19352" spans="1:5" x14ac:dyDescent="0.2">
      <c r="A19352" t="str">
        <f t="shared" ca="1" si="1511"/>
        <v>Major</v>
      </c>
      <c r="B19352" t="str">
        <f t="shared" ca="1" si="1512"/>
        <v>major restorative</v>
      </c>
      <c r="C19352">
        <f t="shared" si="1510"/>
        <v>1075</v>
      </c>
      <c r="D19352" t="str">
        <f t="shared" ca="1" si="1513"/>
        <v>Single crowns, inlays, onlays</v>
      </c>
      <c r="E19352">
        <f t="shared" ca="1" si="1514"/>
        <v>14</v>
      </c>
    </row>
    <row r="19353" spans="1:5" x14ac:dyDescent="0.2">
      <c r="A19353" t="str">
        <f t="shared" ca="1" si="1511"/>
        <v>Major</v>
      </c>
      <c r="B19353" t="str">
        <f t="shared" ca="1" si="1512"/>
        <v>major restorative</v>
      </c>
      <c r="C19353">
        <f t="shared" si="1510"/>
        <v>1075</v>
      </c>
      <c r="D19353" t="str">
        <f t="shared" ca="1" si="1513"/>
        <v>Single crowns, inlays, onlays</v>
      </c>
      <c r="E19353">
        <f t="shared" ca="1" si="1514"/>
        <v>14</v>
      </c>
    </row>
    <row r="19354" spans="1:5" x14ac:dyDescent="0.2">
      <c r="A19354" t="str">
        <f t="shared" ca="1" si="1511"/>
        <v>Basic</v>
      </c>
      <c r="B19354" t="str">
        <f t="shared" ca="1" si="1512"/>
        <v>non-surgical periodontics</v>
      </c>
      <c r="C19354">
        <f t="shared" si="1510"/>
        <v>1075</v>
      </c>
      <c r="D19354" t="str">
        <f t="shared" ca="1" si="1513"/>
        <v xml:space="preserve">Non-surgical treatment of the gums and supporting structures of the teeth </v>
      </c>
      <c r="E19354">
        <f t="shared" ca="1" si="1514"/>
        <v>12</v>
      </c>
    </row>
    <row r="19355" spans="1:5" x14ac:dyDescent="0.2">
      <c r="A19355" t="str">
        <f t="shared" ca="1" si="1511"/>
        <v>Diagnostics and Preventative</v>
      </c>
      <c r="B19355" t="str">
        <f t="shared" ca="1" si="1512"/>
        <v>Bitewing x-rays</v>
      </c>
      <c r="C19355">
        <f t="shared" si="1510"/>
        <v>1075</v>
      </c>
      <c r="D19355">
        <f t="shared" ca="1" si="1513"/>
        <v>0</v>
      </c>
      <c r="E19355">
        <f t="shared" ca="1" si="1514"/>
        <v>2</v>
      </c>
    </row>
    <row r="19356" spans="1:5" x14ac:dyDescent="0.2">
      <c r="A19356" t="str">
        <f t="shared" ca="1" si="1511"/>
        <v>Diagnostics and Preventative</v>
      </c>
      <c r="B19356" t="str">
        <f t="shared" ca="1" si="1512"/>
        <v>Periodic Exams</v>
      </c>
      <c r="C19356">
        <f t="shared" si="1510"/>
        <v>1075</v>
      </c>
      <c r="D19356">
        <f t="shared" ca="1" si="1513"/>
        <v>0</v>
      </c>
      <c r="E19356">
        <f t="shared" ca="1" si="1514"/>
        <v>1</v>
      </c>
    </row>
    <row r="19357" spans="1:5" x14ac:dyDescent="0.2">
      <c r="A19357" t="str">
        <f t="shared" ca="1" si="1511"/>
        <v>Major</v>
      </c>
      <c r="B19357" t="str">
        <f t="shared" ca="1" si="1512"/>
        <v>major restorative</v>
      </c>
      <c r="C19357">
        <f t="shared" si="1510"/>
        <v>1075</v>
      </c>
      <c r="D19357" t="str">
        <f t="shared" ca="1" si="1513"/>
        <v>Single crowns, inlays, onlays</v>
      </c>
      <c r="E19357">
        <f t="shared" ca="1" si="1514"/>
        <v>14</v>
      </c>
    </row>
    <row r="19358" spans="1:5" x14ac:dyDescent="0.2">
      <c r="A19358" t="str">
        <f t="shared" ca="1" si="1511"/>
        <v>Basic</v>
      </c>
      <c r="B19358" t="str">
        <f t="shared" ca="1" si="1512"/>
        <v>non-surgical periodontics</v>
      </c>
      <c r="C19358">
        <f t="shared" si="1510"/>
        <v>1075</v>
      </c>
      <c r="D19358" t="str">
        <f t="shared" ca="1" si="1513"/>
        <v xml:space="preserve">Non-surgical treatment of the gums and supporting structures of the teeth </v>
      </c>
      <c r="E19358">
        <f t="shared" ca="1" si="1514"/>
        <v>12</v>
      </c>
    </row>
    <row r="19359" spans="1:5" x14ac:dyDescent="0.2">
      <c r="A19359" t="str">
        <f t="shared" ca="1" si="1511"/>
        <v>Diagnostics and Preventative</v>
      </c>
      <c r="B19359" t="str">
        <f t="shared" ca="1" si="1512"/>
        <v>Full-mouth x-ray</v>
      </c>
      <c r="C19359">
        <f t="shared" si="1510"/>
        <v>1075</v>
      </c>
      <c r="D19359">
        <f t="shared" ca="1" si="1513"/>
        <v>0</v>
      </c>
      <c r="E19359">
        <f t="shared" ca="1" si="1514"/>
        <v>3</v>
      </c>
    </row>
    <row r="19360" spans="1:5" x14ac:dyDescent="0.2">
      <c r="A19360" t="str">
        <f t="shared" ca="1" si="1511"/>
        <v>Diagnostics and Preventative</v>
      </c>
      <c r="B19360" t="str">
        <f t="shared" ca="1" si="1512"/>
        <v>Prophylaxis</v>
      </c>
      <c r="C19360">
        <f t="shared" si="1510"/>
        <v>1075</v>
      </c>
      <c r="D19360">
        <f t="shared" ca="1" si="1513"/>
        <v>0</v>
      </c>
      <c r="E19360">
        <f t="shared" ca="1" si="1514"/>
        <v>4</v>
      </c>
    </row>
    <row r="19361" spans="1:5" x14ac:dyDescent="0.2">
      <c r="A19361" t="str">
        <f t="shared" ca="1" si="1511"/>
        <v>Diagnostics and Preventative</v>
      </c>
      <c r="B19361" t="str">
        <f t="shared" ca="1" si="1512"/>
        <v>Full-mouth x-ray</v>
      </c>
      <c r="C19361">
        <f t="shared" si="1510"/>
        <v>1075</v>
      </c>
      <c r="D19361">
        <f t="shared" ca="1" si="1513"/>
        <v>0</v>
      </c>
      <c r="E19361">
        <f t="shared" ca="1" si="1514"/>
        <v>3</v>
      </c>
    </row>
    <row r="19362" spans="1:5" x14ac:dyDescent="0.2">
      <c r="A19362" t="str">
        <f t="shared" ca="1" si="1511"/>
        <v>Basic</v>
      </c>
      <c r="B19362" t="str">
        <f t="shared" ca="1" si="1512"/>
        <v>oral surgery</v>
      </c>
      <c r="C19362">
        <f t="shared" si="1510"/>
        <v>1075</v>
      </c>
      <c r="D19362" t="str">
        <f t="shared" ca="1" si="1513"/>
        <v>Extraction and other surgery procedures, incl. pre- and post-operative care</v>
      </c>
      <c r="E19362">
        <f t="shared" ca="1" si="1514"/>
        <v>9</v>
      </c>
    </row>
    <row r="19363" spans="1:5" x14ac:dyDescent="0.2">
      <c r="A19363" t="str">
        <f t="shared" ca="1" si="1511"/>
        <v>Diagnostics and Preventative</v>
      </c>
      <c r="B19363" t="str">
        <f t="shared" ca="1" si="1512"/>
        <v>Bitewing x-rays</v>
      </c>
      <c r="C19363">
        <f t="shared" si="1510"/>
        <v>1075</v>
      </c>
      <c r="D19363">
        <f t="shared" ca="1" si="1513"/>
        <v>0</v>
      </c>
      <c r="E19363">
        <f t="shared" ca="1" si="1514"/>
        <v>2</v>
      </c>
    </row>
    <row r="19364" spans="1:5" x14ac:dyDescent="0.2">
      <c r="A19364" t="str">
        <f t="shared" ca="1" si="1511"/>
        <v>Major</v>
      </c>
      <c r="B19364" t="str">
        <f t="shared" ca="1" si="1512"/>
        <v>temporomandibular joint dysfunction</v>
      </c>
      <c r="C19364">
        <f t="shared" si="1510"/>
        <v>1075</v>
      </c>
      <c r="D19364" t="str">
        <f t="shared" ca="1" si="1513"/>
        <v>Services relating to hinging joints of the jaw</v>
      </c>
      <c r="E19364">
        <f t="shared" ca="1" si="1514"/>
        <v>16</v>
      </c>
    </row>
    <row r="19365" spans="1:5" x14ac:dyDescent="0.2">
      <c r="A19365" t="str">
        <f t="shared" ca="1" si="1511"/>
        <v>Major</v>
      </c>
      <c r="B19365" t="str">
        <f t="shared" ca="1" si="1512"/>
        <v>temporomandibular joint dysfunction</v>
      </c>
      <c r="C19365">
        <f t="shared" si="1510"/>
        <v>1075</v>
      </c>
      <c r="D19365" t="str">
        <f t="shared" ca="1" si="1513"/>
        <v>Services relating to hinging joints of the jaw</v>
      </c>
      <c r="E19365">
        <f t="shared" ca="1" si="1514"/>
        <v>16</v>
      </c>
    </row>
    <row r="19366" spans="1:5" x14ac:dyDescent="0.2">
      <c r="A19366" t="str">
        <f t="shared" ca="1" si="1511"/>
        <v>Basic</v>
      </c>
      <c r="B19366" t="str">
        <f t="shared" ca="1" si="1512"/>
        <v>surgical periodontics</v>
      </c>
      <c r="C19366">
        <f t="shared" si="1510"/>
        <v>1075</v>
      </c>
      <c r="D19366" t="str">
        <f t="shared" ca="1" si="1513"/>
        <v>Surgical treatment of the gums and supporting structures of the teeth</v>
      </c>
      <c r="E19366">
        <f t="shared" ca="1" si="1514"/>
        <v>11</v>
      </c>
    </row>
    <row r="19367" spans="1:5" x14ac:dyDescent="0.2">
      <c r="A19367" t="str">
        <f t="shared" ca="1" si="1511"/>
        <v>Basic</v>
      </c>
      <c r="B19367" t="str">
        <f t="shared" ca="1" si="1512"/>
        <v>oral surgery</v>
      </c>
      <c r="C19367">
        <f t="shared" si="1510"/>
        <v>1075</v>
      </c>
      <c r="D19367" t="str">
        <f t="shared" ca="1" si="1513"/>
        <v>Extraction and other surgery procedures, incl. pre- and post-operative care</v>
      </c>
      <c r="E19367">
        <f t="shared" ca="1" si="1514"/>
        <v>9</v>
      </c>
    </row>
    <row r="19368" spans="1:5" x14ac:dyDescent="0.2">
      <c r="A19368" t="str">
        <f t="shared" ca="1" si="1511"/>
        <v>Basic</v>
      </c>
      <c r="B19368" t="str">
        <f t="shared" ca="1" si="1512"/>
        <v>endodontics</v>
      </c>
      <c r="C19368">
        <f t="shared" ref="C19368:C19431" si="1515">IF(MOD(ROW(C19368)-2,18)&lt;&gt;0,C19367,C19367+1)</f>
        <v>1075</v>
      </c>
      <c r="D19368" t="str">
        <f t="shared" ca="1" si="1513"/>
        <v>Root canal, pulpal therapy</v>
      </c>
      <c r="E19368">
        <f t="shared" ca="1" si="1514"/>
        <v>10</v>
      </c>
    </row>
    <row r="19369" spans="1:5" x14ac:dyDescent="0.2">
      <c r="A19369" t="str">
        <f t="shared" ca="1" si="1511"/>
        <v>Other</v>
      </c>
      <c r="B19369" t="str">
        <f t="shared" ca="1" si="1512"/>
        <v>Implants</v>
      </c>
      <c r="C19369">
        <f t="shared" si="1515"/>
        <v>1075</v>
      </c>
      <c r="D19369" t="str">
        <f t="shared" ca="1" si="1513"/>
        <v>Implant dental work</v>
      </c>
      <c r="E19369">
        <f t="shared" ca="1" si="1514"/>
        <v>18</v>
      </c>
    </row>
    <row r="19370" spans="1:5" x14ac:dyDescent="0.2">
      <c r="A19370" t="str">
        <f t="shared" ca="1" si="1511"/>
        <v>Basic</v>
      </c>
      <c r="B19370" t="str">
        <f t="shared" ca="1" si="1512"/>
        <v>non-surgical periodontics</v>
      </c>
      <c r="C19370">
        <f t="shared" si="1515"/>
        <v>1076</v>
      </c>
      <c r="D19370" t="str">
        <f t="shared" ca="1" si="1513"/>
        <v xml:space="preserve">Non-surgical treatment of the gums and supporting structures of the teeth </v>
      </c>
      <c r="E19370">
        <f t="shared" ca="1" si="1514"/>
        <v>12</v>
      </c>
    </row>
    <row r="19371" spans="1:5" x14ac:dyDescent="0.2">
      <c r="A19371" t="str">
        <f t="shared" ca="1" si="1511"/>
        <v>Diagnostics and Preventative</v>
      </c>
      <c r="B19371" t="str">
        <f t="shared" ca="1" si="1512"/>
        <v>Prophylaxis</v>
      </c>
      <c r="C19371">
        <f t="shared" si="1515"/>
        <v>1076</v>
      </c>
      <c r="D19371">
        <f t="shared" ca="1" si="1513"/>
        <v>0</v>
      </c>
      <c r="E19371">
        <f t="shared" ca="1" si="1514"/>
        <v>4</v>
      </c>
    </row>
    <row r="19372" spans="1:5" x14ac:dyDescent="0.2">
      <c r="A19372" t="str">
        <f t="shared" ca="1" si="1511"/>
        <v>Basic</v>
      </c>
      <c r="B19372" t="str">
        <f t="shared" ca="1" si="1512"/>
        <v>endodontics</v>
      </c>
      <c r="C19372">
        <f t="shared" si="1515"/>
        <v>1076</v>
      </c>
      <c r="D19372" t="str">
        <f t="shared" ca="1" si="1513"/>
        <v>Root canal, pulpal therapy</v>
      </c>
      <c r="E19372">
        <f t="shared" ca="1" si="1514"/>
        <v>10</v>
      </c>
    </row>
    <row r="19373" spans="1:5" x14ac:dyDescent="0.2">
      <c r="A19373" t="str">
        <f t="shared" ca="1" si="1511"/>
        <v>Diagnostics and Preventative</v>
      </c>
      <c r="B19373" t="str">
        <f t="shared" ca="1" si="1512"/>
        <v>Full-mouth x-ray</v>
      </c>
      <c r="C19373">
        <f t="shared" si="1515"/>
        <v>1076</v>
      </c>
      <c r="D19373">
        <f t="shared" ca="1" si="1513"/>
        <v>0</v>
      </c>
      <c r="E19373">
        <f t="shared" ca="1" si="1514"/>
        <v>3</v>
      </c>
    </row>
    <row r="19374" spans="1:5" x14ac:dyDescent="0.2">
      <c r="A19374" t="str">
        <f t="shared" ca="1" si="1511"/>
        <v>Basic</v>
      </c>
      <c r="B19374" t="str">
        <f t="shared" ca="1" si="1512"/>
        <v>endodontics</v>
      </c>
      <c r="C19374">
        <f t="shared" si="1515"/>
        <v>1076</v>
      </c>
      <c r="D19374" t="str">
        <f t="shared" ca="1" si="1513"/>
        <v>Root canal, pulpal therapy</v>
      </c>
      <c r="E19374">
        <f t="shared" ca="1" si="1514"/>
        <v>10</v>
      </c>
    </row>
    <row r="19375" spans="1:5" x14ac:dyDescent="0.2">
      <c r="A19375" t="str">
        <f t="shared" ca="1" si="1511"/>
        <v>Diagnostics and Preventative</v>
      </c>
      <c r="B19375" t="str">
        <f t="shared" ca="1" si="1512"/>
        <v>Bitewing x-rays</v>
      </c>
      <c r="C19375">
        <f t="shared" si="1515"/>
        <v>1076</v>
      </c>
      <c r="D19375">
        <f t="shared" ca="1" si="1513"/>
        <v>0</v>
      </c>
      <c r="E19375">
        <f t="shared" ca="1" si="1514"/>
        <v>2</v>
      </c>
    </row>
    <row r="19376" spans="1:5" x14ac:dyDescent="0.2">
      <c r="A19376" t="str">
        <f t="shared" ca="1" si="1511"/>
        <v>Basic</v>
      </c>
      <c r="B19376" t="str">
        <f t="shared" ca="1" si="1512"/>
        <v>oral surgery</v>
      </c>
      <c r="C19376">
        <f t="shared" si="1515"/>
        <v>1076</v>
      </c>
      <c r="D19376" t="str">
        <f t="shared" ca="1" si="1513"/>
        <v>Extraction and other surgery procedures, incl. pre- and post-operative care</v>
      </c>
      <c r="E19376">
        <f t="shared" ca="1" si="1514"/>
        <v>9</v>
      </c>
    </row>
    <row r="19377" spans="1:5" x14ac:dyDescent="0.2">
      <c r="A19377" t="str">
        <f t="shared" ca="1" si="1511"/>
        <v>Diagnostics and Preventative</v>
      </c>
      <c r="B19377" t="str">
        <f t="shared" ca="1" si="1512"/>
        <v>Bitewing x-rays</v>
      </c>
      <c r="C19377">
        <f t="shared" si="1515"/>
        <v>1076</v>
      </c>
      <c r="D19377">
        <f t="shared" ca="1" si="1513"/>
        <v>0</v>
      </c>
      <c r="E19377">
        <f t="shared" ca="1" si="1514"/>
        <v>2</v>
      </c>
    </row>
    <row r="19378" spans="1:5" x14ac:dyDescent="0.2">
      <c r="A19378" t="str">
        <f t="shared" ca="1" si="1511"/>
        <v>Basic</v>
      </c>
      <c r="B19378" t="str">
        <f t="shared" ca="1" si="1512"/>
        <v>surgical periodontics</v>
      </c>
      <c r="C19378">
        <f t="shared" si="1515"/>
        <v>1076</v>
      </c>
      <c r="D19378" t="str">
        <f t="shared" ca="1" si="1513"/>
        <v>Surgical treatment of the gums and supporting structures of the teeth</v>
      </c>
      <c r="E19378">
        <f t="shared" ca="1" si="1514"/>
        <v>11</v>
      </c>
    </row>
    <row r="19379" spans="1:5" x14ac:dyDescent="0.2">
      <c r="A19379" t="str">
        <f t="shared" ca="1" si="1511"/>
        <v>Other</v>
      </c>
      <c r="B19379" t="str">
        <f t="shared" ca="1" si="1512"/>
        <v>Implants</v>
      </c>
      <c r="C19379">
        <f t="shared" si="1515"/>
        <v>1076</v>
      </c>
      <c r="D19379" t="str">
        <f t="shared" ca="1" si="1513"/>
        <v>Implant dental work</v>
      </c>
      <c r="E19379">
        <f t="shared" ca="1" si="1514"/>
        <v>18</v>
      </c>
    </row>
    <row r="19380" spans="1:5" x14ac:dyDescent="0.2">
      <c r="A19380" t="str">
        <f t="shared" ca="1" si="1511"/>
        <v>Basic</v>
      </c>
      <c r="B19380" t="str">
        <f t="shared" ca="1" si="1512"/>
        <v>endodontics</v>
      </c>
      <c r="C19380">
        <f t="shared" si="1515"/>
        <v>1076</v>
      </c>
      <c r="D19380" t="str">
        <f t="shared" ca="1" si="1513"/>
        <v>Root canal, pulpal therapy</v>
      </c>
      <c r="E19380">
        <f t="shared" ca="1" si="1514"/>
        <v>10</v>
      </c>
    </row>
    <row r="19381" spans="1:5" x14ac:dyDescent="0.2">
      <c r="A19381" t="str">
        <f t="shared" ca="1" si="1511"/>
        <v>Diagnostics and Preventative</v>
      </c>
      <c r="B19381" t="str">
        <f t="shared" ca="1" si="1512"/>
        <v>Periodic Exams</v>
      </c>
      <c r="C19381">
        <f t="shared" si="1515"/>
        <v>1076</v>
      </c>
      <c r="D19381">
        <f t="shared" ca="1" si="1513"/>
        <v>0</v>
      </c>
      <c r="E19381">
        <f t="shared" ca="1" si="1514"/>
        <v>1</v>
      </c>
    </row>
    <row r="19382" spans="1:5" x14ac:dyDescent="0.2">
      <c r="A19382" t="str">
        <f t="shared" ca="1" si="1511"/>
        <v>Basic</v>
      </c>
      <c r="B19382" t="str">
        <f t="shared" ca="1" si="1512"/>
        <v>endodontics</v>
      </c>
      <c r="C19382">
        <f t="shared" si="1515"/>
        <v>1076</v>
      </c>
      <c r="D19382" t="str">
        <f t="shared" ca="1" si="1513"/>
        <v>Root canal, pulpal therapy</v>
      </c>
      <c r="E19382">
        <f t="shared" ca="1" si="1514"/>
        <v>10</v>
      </c>
    </row>
    <row r="19383" spans="1:5" x14ac:dyDescent="0.2">
      <c r="A19383" t="str">
        <f t="shared" ca="1" si="1511"/>
        <v>Diagnostics and Preventative</v>
      </c>
      <c r="B19383" t="str">
        <f t="shared" ca="1" si="1512"/>
        <v>Sealants</v>
      </c>
      <c r="C19383">
        <f t="shared" si="1515"/>
        <v>1076</v>
      </c>
      <c r="D19383">
        <f t="shared" ca="1" si="1513"/>
        <v>0</v>
      </c>
      <c r="E19383">
        <f t="shared" ca="1" si="1514"/>
        <v>6</v>
      </c>
    </row>
    <row r="19384" spans="1:5" x14ac:dyDescent="0.2">
      <c r="A19384" t="str">
        <f t="shared" ca="1" si="1511"/>
        <v>Basic</v>
      </c>
      <c r="B19384" t="str">
        <f t="shared" ca="1" si="1512"/>
        <v>general anesthesia</v>
      </c>
      <c r="C19384">
        <f t="shared" si="1515"/>
        <v>1076</v>
      </c>
      <c r="D19384" t="str">
        <f t="shared" ca="1" si="1513"/>
        <v>Covered when used in conjunction with covered oral surgical procedures</v>
      </c>
      <c r="E19384">
        <f t="shared" ca="1" si="1514"/>
        <v>13</v>
      </c>
    </row>
    <row r="19385" spans="1:5" x14ac:dyDescent="0.2">
      <c r="A19385" t="str">
        <f t="shared" ca="1" si="1511"/>
        <v>Basic</v>
      </c>
      <c r="B19385" t="str">
        <f t="shared" ca="1" si="1512"/>
        <v>basic restorative</v>
      </c>
      <c r="C19385">
        <f t="shared" si="1515"/>
        <v>1076</v>
      </c>
      <c r="D19385" t="str">
        <f t="shared" ca="1" si="1513"/>
        <v>Fillings (amalgam "silver" and composite "white" non-molar)</v>
      </c>
      <c r="E19385">
        <f t="shared" ca="1" si="1514"/>
        <v>8</v>
      </c>
    </row>
    <row r="19386" spans="1:5" x14ac:dyDescent="0.2">
      <c r="A19386" t="str">
        <f t="shared" ca="1" si="1511"/>
        <v>Orthodontics</v>
      </c>
      <c r="B19386" t="str">
        <f t="shared" ca="1" si="1512"/>
        <v>orthodontics</v>
      </c>
      <c r="C19386">
        <f t="shared" si="1515"/>
        <v>1076</v>
      </c>
      <c r="D19386" t="str">
        <f t="shared" ca="1" si="1513"/>
        <v>For eligible dependents to age 19</v>
      </c>
      <c r="E19386">
        <f t="shared" ca="1" si="1514"/>
        <v>17</v>
      </c>
    </row>
    <row r="19387" spans="1:5" x14ac:dyDescent="0.2">
      <c r="A19387" t="str">
        <f t="shared" ca="1" si="1511"/>
        <v>Diagnostics and Preventative</v>
      </c>
      <c r="B19387" t="str">
        <f t="shared" ca="1" si="1512"/>
        <v>Fluoride treatments</v>
      </c>
      <c r="C19387">
        <f t="shared" si="1515"/>
        <v>1076</v>
      </c>
      <c r="D19387">
        <f t="shared" ca="1" si="1513"/>
        <v>0</v>
      </c>
      <c r="E19387">
        <f t="shared" ca="1" si="1514"/>
        <v>5</v>
      </c>
    </row>
    <row r="19388" spans="1:5" x14ac:dyDescent="0.2">
      <c r="A19388" t="str">
        <f t="shared" ca="1" si="1511"/>
        <v>Basic</v>
      </c>
      <c r="B19388" t="str">
        <f t="shared" ca="1" si="1512"/>
        <v>oral surgery</v>
      </c>
      <c r="C19388">
        <f t="shared" si="1515"/>
        <v>1077</v>
      </c>
      <c r="D19388" t="str">
        <f t="shared" ca="1" si="1513"/>
        <v>Extraction and other surgery procedures, incl. pre- and post-operative care</v>
      </c>
      <c r="E19388">
        <f t="shared" ca="1" si="1514"/>
        <v>9</v>
      </c>
    </row>
    <row r="19389" spans="1:5" x14ac:dyDescent="0.2">
      <c r="A19389" t="str">
        <f t="shared" ca="1" si="1511"/>
        <v>Major</v>
      </c>
      <c r="B19389" t="str">
        <f t="shared" ca="1" si="1512"/>
        <v>prosthodontics</v>
      </c>
      <c r="C19389">
        <f t="shared" si="1515"/>
        <v>1077</v>
      </c>
      <c r="D19389" t="str">
        <f t="shared" ca="1" si="1513"/>
        <v>Procedures for replacement of missing teeth by construction or repair of bridges and partial or complete dentures</v>
      </c>
      <c r="E19389">
        <f t="shared" ca="1" si="1514"/>
        <v>15</v>
      </c>
    </row>
    <row r="19390" spans="1:5" x14ac:dyDescent="0.2">
      <c r="A19390" t="str">
        <f t="shared" ca="1" si="1511"/>
        <v>Diagnostics and Preventative</v>
      </c>
      <c r="B19390" t="str">
        <f t="shared" ca="1" si="1512"/>
        <v>Full-mouth x-ray</v>
      </c>
      <c r="C19390">
        <f t="shared" si="1515"/>
        <v>1077</v>
      </c>
      <c r="D19390">
        <f t="shared" ca="1" si="1513"/>
        <v>0</v>
      </c>
      <c r="E19390">
        <f t="shared" ca="1" si="1514"/>
        <v>3</v>
      </c>
    </row>
    <row r="19391" spans="1:5" x14ac:dyDescent="0.2">
      <c r="A19391" t="str">
        <f t="shared" ca="1" si="1511"/>
        <v>Basic</v>
      </c>
      <c r="B19391" t="str">
        <f t="shared" ca="1" si="1512"/>
        <v>general anesthesia</v>
      </c>
      <c r="C19391">
        <f t="shared" si="1515"/>
        <v>1077</v>
      </c>
      <c r="D19391" t="str">
        <f t="shared" ca="1" si="1513"/>
        <v>Covered when used in conjunction with covered oral surgical procedures</v>
      </c>
      <c r="E19391">
        <f t="shared" ca="1" si="1514"/>
        <v>13</v>
      </c>
    </row>
    <row r="19392" spans="1:5" x14ac:dyDescent="0.2">
      <c r="A19392" t="str">
        <f t="shared" ca="1" si="1511"/>
        <v>Orthodontics</v>
      </c>
      <c r="B19392" t="str">
        <f t="shared" ca="1" si="1512"/>
        <v>orthodontics</v>
      </c>
      <c r="C19392">
        <f t="shared" si="1515"/>
        <v>1077</v>
      </c>
      <c r="D19392" t="str">
        <f t="shared" ca="1" si="1513"/>
        <v>For eligible dependents to age 19</v>
      </c>
      <c r="E19392">
        <f t="shared" ca="1" si="1514"/>
        <v>17</v>
      </c>
    </row>
    <row r="19393" spans="1:5" x14ac:dyDescent="0.2">
      <c r="A19393" t="str">
        <f t="shared" ca="1" si="1511"/>
        <v>Basic</v>
      </c>
      <c r="B19393" t="str">
        <f t="shared" ca="1" si="1512"/>
        <v>oral surgery</v>
      </c>
      <c r="C19393">
        <f t="shared" si="1515"/>
        <v>1077</v>
      </c>
      <c r="D19393" t="str">
        <f t="shared" ca="1" si="1513"/>
        <v>Extraction and other surgery procedures, incl. pre- and post-operative care</v>
      </c>
      <c r="E19393">
        <f t="shared" ca="1" si="1514"/>
        <v>9</v>
      </c>
    </row>
    <row r="19394" spans="1:5" x14ac:dyDescent="0.2">
      <c r="A19394" t="str">
        <f t="shared" ref="A19394:A19457" ca="1" si="1516">INDEX(services,E19394,1)</f>
        <v>Diagnostics and Preventative</v>
      </c>
      <c r="B19394" t="str">
        <f t="shared" ref="B19394:B19457" ca="1" si="1517">INDEX(services,E19394,2)</f>
        <v>Space Maintainers</v>
      </c>
      <c r="C19394">
        <f t="shared" si="1515"/>
        <v>1077</v>
      </c>
      <c r="D19394">
        <f t="shared" ref="D19394:D19457" ca="1" si="1518">INDEX(services,E19394,3)</f>
        <v>0</v>
      </c>
      <c r="E19394">
        <f t="shared" ref="E19394:E19457" ca="1" si="1519">RANDBETWEEN(1,ROWS(services))</f>
        <v>7</v>
      </c>
    </row>
    <row r="19395" spans="1:5" x14ac:dyDescent="0.2">
      <c r="A19395" t="str">
        <f t="shared" ca="1" si="1516"/>
        <v>Diagnostics and Preventative</v>
      </c>
      <c r="B19395" t="str">
        <f t="shared" ca="1" si="1517"/>
        <v>Sealants</v>
      </c>
      <c r="C19395">
        <f t="shared" si="1515"/>
        <v>1077</v>
      </c>
      <c r="D19395">
        <f t="shared" ca="1" si="1518"/>
        <v>0</v>
      </c>
      <c r="E19395">
        <f t="shared" ca="1" si="1519"/>
        <v>6</v>
      </c>
    </row>
    <row r="19396" spans="1:5" x14ac:dyDescent="0.2">
      <c r="A19396" t="str">
        <f t="shared" ca="1" si="1516"/>
        <v>Diagnostics and Preventative</v>
      </c>
      <c r="B19396" t="str">
        <f t="shared" ca="1" si="1517"/>
        <v>Fluoride treatments</v>
      </c>
      <c r="C19396">
        <f t="shared" si="1515"/>
        <v>1077</v>
      </c>
      <c r="D19396">
        <f t="shared" ca="1" si="1518"/>
        <v>0</v>
      </c>
      <c r="E19396">
        <f t="shared" ca="1" si="1519"/>
        <v>5</v>
      </c>
    </row>
    <row r="19397" spans="1:5" x14ac:dyDescent="0.2">
      <c r="A19397" t="str">
        <f t="shared" ca="1" si="1516"/>
        <v>Basic</v>
      </c>
      <c r="B19397" t="str">
        <f t="shared" ca="1" si="1517"/>
        <v>general anesthesia</v>
      </c>
      <c r="C19397">
        <f t="shared" si="1515"/>
        <v>1077</v>
      </c>
      <c r="D19397" t="str">
        <f t="shared" ca="1" si="1518"/>
        <v>Covered when used in conjunction with covered oral surgical procedures</v>
      </c>
      <c r="E19397">
        <f t="shared" ca="1" si="1519"/>
        <v>13</v>
      </c>
    </row>
    <row r="19398" spans="1:5" x14ac:dyDescent="0.2">
      <c r="A19398" t="str">
        <f t="shared" ca="1" si="1516"/>
        <v>Major</v>
      </c>
      <c r="B19398" t="str">
        <f t="shared" ca="1" si="1517"/>
        <v>prosthodontics</v>
      </c>
      <c r="C19398">
        <f t="shared" si="1515"/>
        <v>1077</v>
      </c>
      <c r="D19398" t="str">
        <f t="shared" ca="1" si="1518"/>
        <v>Procedures for replacement of missing teeth by construction or repair of bridges and partial or complete dentures</v>
      </c>
      <c r="E19398">
        <f t="shared" ca="1" si="1519"/>
        <v>15</v>
      </c>
    </row>
    <row r="19399" spans="1:5" x14ac:dyDescent="0.2">
      <c r="A19399" t="str">
        <f t="shared" ca="1" si="1516"/>
        <v>Basic</v>
      </c>
      <c r="B19399" t="str">
        <f t="shared" ca="1" si="1517"/>
        <v>general anesthesia</v>
      </c>
      <c r="C19399">
        <f t="shared" si="1515"/>
        <v>1077</v>
      </c>
      <c r="D19399" t="str">
        <f t="shared" ca="1" si="1518"/>
        <v>Covered when used in conjunction with covered oral surgical procedures</v>
      </c>
      <c r="E19399">
        <f t="shared" ca="1" si="1519"/>
        <v>13</v>
      </c>
    </row>
    <row r="19400" spans="1:5" x14ac:dyDescent="0.2">
      <c r="A19400" t="str">
        <f t="shared" ca="1" si="1516"/>
        <v>Diagnostics and Preventative</v>
      </c>
      <c r="B19400" t="str">
        <f t="shared" ca="1" si="1517"/>
        <v>Space Maintainers</v>
      </c>
      <c r="C19400">
        <f t="shared" si="1515"/>
        <v>1077</v>
      </c>
      <c r="D19400">
        <f t="shared" ca="1" si="1518"/>
        <v>0</v>
      </c>
      <c r="E19400">
        <f t="shared" ca="1" si="1519"/>
        <v>7</v>
      </c>
    </row>
    <row r="19401" spans="1:5" x14ac:dyDescent="0.2">
      <c r="A19401" t="str">
        <f t="shared" ca="1" si="1516"/>
        <v>Basic</v>
      </c>
      <c r="B19401" t="str">
        <f t="shared" ca="1" si="1517"/>
        <v>oral surgery</v>
      </c>
      <c r="C19401">
        <f t="shared" si="1515"/>
        <v>1077</v>
      </c>
      <c r="D19401" t="str">
        <f t="shared" ca="1" si="1518"/>
        <v>Extraction and other surgery procedures, incl. pre- and post-operative care</v>
      </c>
      <c r="E19401">
        <f t="shared" ca="1" si="1519"/>
        <v>9</v>
      </c>
    </row>
    <row r="19402" spans="1:5" x14ac:dyDescent="0.2">
      <c r="A19402" t="str">
        <f t="shared" ca="1" si="1516"/>
        <v>Major</v>
      </c>
      <c r="B19402" t="str">
        <f t="shared" ca="1" si="1517"/>
        <v>major restorative</v>
      </c>
      <c r="C19402">
        <f t="shared" si="1515"/>
        <v>1077</v>
      </c>
      <c r="D19402" t="str">
        <f t="shared" ca="1" si="1518"/>
        <v>Single crowns, inlays, onlays</v>
      </c>
      <c r="E19402">
        <f t="shared" ca="1" si="1519"/>
        <v>14</v>
      </c>
    </row>
    <row r="19403" spans="1:5" x14ac:dyDescent="0.2">
      <c r="A19403" t="str">
        <f t="shared" ca="1" si="1516"/>
        <v>Basic</v>
      </c>
      <c r="B19403" t="str">
        <f t="shared" ca="1" si="1517"/>
        <v>general anesthesia</v>
      </c>
      <c r="C19403">
        <f t="shared" si="1515"/>
        <v>1077</v>
      </c>
      <c r="D19403" t="str">
        <f t="shared" ca="1" si="1518"/>
        <v>Covered when used in conjunction with covered oral surgical procedures</v>
      </c>
      <c r="E19403">
        <f t="shared" ca="1" si="1519"/>
        <v>13</v>
      </c>
    </row>
    <row r="19404" spans="1:5" x14ac:dyDescent="0.2">
      <c r="A19404" t="str">
        <f t="shared" ca="1" si="1516"/>
        <v>Diagnostics and Preventative</v>
      </c>
      <c r="B19404" t="str">
        <f t="shared" ca="1" si="1517"/>
        <v>Sealants</v>
      </c>
      <c r="C19404">
        <f t="shared" si="1515"/>
        <v>1077</v>
      </c>
      <c r="D19404">
        <f t="shared" ca="1" si="1518"/>
        <v>0</v>
      </c>
      <c r="E19404">
        <f t="shared" ca="1" si="1519"/>
        <v>6</v>
      </c>
    </row>
    <row r="19405" spans="1:5" x14ac:dyDescent="0.2">
      <c r="A19405" t="str">
        <f t="shared" ca="1" si="1516"/>
        <v>Diagnostics and Preventative</v>
      </c>
      <c r="B19405" t="str">
        <f t="shared" ca="1" si="1517"/>
        <v>Sealants</v>
      </c>
      <c r="C19405">
        <f t="shared" si="1515"/>
        <v>1077</v>
      </c>
      <c r="D19405">
        <f t="shared" ca="1" si="1518"/>
        <v>0</v>
      </c>
      <c r="E19405">
        <f t="shared" ca="1" si="1519"/>
        <v>6</v>
      </c>
    </row>
    <row r="19406" spans="1:5" x14ac:dyDescent="0.2">
      <c r="A19406" t="str">
        <f t="shared" ca="1" si="1516"/>
        <v>Basic</v>
      </c>
      <c r="B19406" t="str">
        <f t="shared" ca="1" si="1517"/>
        <v>oral surgery</v>
      </c>
      <c r="C19406">
        <f t="shared" si="1515"/>
        <v>1078</v>
      </c>
      <c r="D19406" t="str">
        <f t="shared" ca="1" si="1518"/>
        <v>Extraction and other surgery procedures, incl. pre- and post-operative care</v>
      </c>
      <c r="E19406">
        <f t="shared" ca="1" si="1519"/>
        <v>9</v>
      </c>
    </row>
    <row r="19407" spans="1:5" x14ac:dyDescent="0.2">
      <c r="A19407" t="str">
        <f t="shared" ca="1" si="1516"/>
        <v>Orthodontics</v>
      </c>
      <c r="B19407" t="str">
        <f t="shared" ca="1" si="1517"/>
        <v>orthodontics</v>
      </c>
      <c r="C19407">
        <f t="shared" si="1515"/>
        <v>1078</v>
      </c>
      <c r="D19407" t="str">
        <f t="shared" ca="1" si="1518"/>
        <v>For eligible dependents to age 19</v>
      </c>
      <c r="E19407">
        <f t="shared" ca="1" si="1519"/>
        <v>17</v>
      </c>
    </row>
    <row r="19408" spans="1:5" x14ac:dyDescent="0.2">
      <c r="A19408" t="str">
        <f t="shared" ca="1" si="1516"/>
        <v>Diagnostics and Preventative</v>
      </c>
      <c r="B19408" t="str">
        <f t="shared" ca="1" si="1517"/>
        <v>Bitewing x-rays</v>
      </c>
      <c r="C19408">
        <f t="shared" si="1515"/>
        <v>1078</v>
      </c>
      <c r="D19408">
        <f t="shared" ca="1" si="1518"/>
        <v>0</v>
      </c>
      <c r="E19408">
        <f t="shared" ca="1" si="1519"/>
        <v>2</v>
      </c>
    </row>
    <row r="19409" spans="1:5" x14ac:dyDescent="0.2">
      <c r="A19409" t="str">
        <f t="shared" ca="1" si="1516"/>
        <v>Major</v>
      </c>
      <c r="B19409" t="str">
        <f t="shared" ca="1" si="1517"/>
        <v>prosthodontics</v>
      </c>
      <c r="C19409">
        <f t="shared" si="1515"/>
        <v>1078</v>
      </c>
      <c r="D19409" t="str">
        <f t="shared" ca="1" si="1518"/>
        <v>Procedures for replacement of missing teeth by construction or repair of bridges and partial or complete dentures</v>
      </c>
      <c r="E19409">
        <f t="shared" ca="1" si="1519"/>
        <v>15</v>
      </c>
    </row>
    <row r="19410" spans="1:5" x14ac:dyDescent="0.2">
      <c r="A19410" t="str">
        <f t="shared" ca="1" si="1516"/>
        <v>Basic</v>
      </c>
      <c r="B19410" t="str">
        <f t="shared" ca="1" si="1517"/>
        <v>oral surgery</v>
      </c>
      <c r="C19410">
        <f t="shared" si="1515"/>
        <v>1078</v>
      </c>
      <c r="D19410" t="str">
        <f t="shared" ca="1" si="1518"/>
        <v>Extraction and other surgery procedures, incl. pre- and post-operative care</v>
      </c>
      <c r="E19410">
        <f t="shared" ca="1" si="1519"/>
        <v>9</v>
      </c>
    </row>
    <row r="19411" spans="1:5" x14ac:dyDescent="0.2">
      <c r="A19411" t="str">
        <f t="shared" ca="1" si="1516"/>
        <v>Diagnostics and Preventative</v>
      </c>
      <c r="B19411" t="str">
        <f t="shared" ca="1" si="1517"/>
        <v>Periodic Exams</v>
      </c>
      <c r="C19411">
        <f t="shared" si="1515"/>
        <v>1078</v>
      </c>
      <c r="D19411">
        <f t="shared" ca="1" si="1518"/>
        <v>0</v>
      </c>
      <c r="E19411">
        <f t="shared" ca="1" si="1519"/>
        <v>1</v>
      </c>
    </row>
    <row r="19412" spans="1:5" x14ac:dyDescent="0.2">
      <c r="A19412" t="str">
        <f t="shared" ca="1" si="1516"/>
        <v>Diagnostics and Preventative</v>
      </c>
      <c r="B19412" t="str">
        <f t="shared" ca="1" si="1517"/>
        <v>Sealants</v>
      </c>
      <c r="C19412">
        <f t="shared" si="1515"/>
        <v>1078</v>
      </c>
      <c r="D19412">
        <f t="shared" ca="1" si="1518"/>
        <v>0</v>
      </c>
      <c r="E19412">
        <f t="shared" ca="1" si="1519"/>
        <v>6</v>
      </c>
    </row>
    <row r="19413" spans="1:5" x14ac:dyDescent="0.2">
      <c r="A19413" t="str">
        <f t="shared" ca="1" si="1516"/>
        <v>Basic</v>
      </c>
      <c r="B19413" t="str">
        <f t="shared" ca="1" si="1517"/>
        <v>endodontics</v>
      </c>
      <c r="C19413">
        <f t="shared" si="1515"/>
        <v>1078</v>
      </c>
      <c r="D19413" t="str">
        <f t="shared" ca="1" si="1518"/>
        <v>Root canal, pulpal therapy</v>
      </c>
      <c r="E19413">
        <f t="shared" ca="1" si="1519"/>
        <v>10</v>
      </c>
    </row>
    <row r="19414" spans="1:5" x14ac:dyDescent="0.2">
      <c r="A19414" t="str">
        <f t="shared" ca="1" si="1516"/>
        <v>Basic</v>
      </c>
      <c r="B19414" t="str">
        <f t="shared" ca="1" si="1517"/>
        <v>non-surgical periodontics</v>
      </c>
      <c r="C19414">
        <f t="shared" si="1515"/>
        <v>1078</v>
      </c>
      <c r="D19414" t="str">
        <f t="shared" ca="1" si="1518"/>
        <v xml:space="preserve">Non-surgical treatment of the gums and supporting structures of the teeth </v>
      </c>
      <c r="E19414">
        <f t="shared" ca="1" si="1519"/>
        <v>12</v>
      </c>
    </row>
    <row r="19415" spans="1:5" x14ac:dyDescent="0.2">
      <c r="A19415" t="str">
        <f t="shared" ca="1" si="1516"/>
        <v>Diagnostics and Preventative</v>
      </c>
      <c r="B19415" t="str">
        <f t="shared" ca="1" si="1517"/>
        <v>Prophylaxis</v>
      </c>
      <c r="C19415">
        <f t="shared" si="1515"/>
        <v>1078</v>
      </c>
      <c r="D19415">
        <f t="shared" ca="1" si="1518"/>
        <v>0</v>
      </c>
      <c r="E19415">
        <f t="shared" ca="1" si="1519"/>
        <v>4</v>
      </c>
    </row>
    <row r="19416" spans="1:5" x14ac:dyDescent="0.2">
      <c r="A19416" t="str">
        <f t="shared" ca="1" si="1516"/>
        <v>Orthodontics</v>
      </c>
      <c r="B19416" t="str">
        <f t="shared" ca="1" si="1517"/>
        <v>orthodontics</v>
      </c>
      <c r="C19416">
        <f t="shared" si="1515"/>
        <v>1078</v>
      </c>
      <c r="D19416" t="str">
        <f t="shared" ca="1" si="1518"/>
        <v>For eligible dependents to age 19</v>
      </c>
      <c r="E19416">
        <f t="shared" ca="1" si="1519"/>
        <v>17</v>
      </c>
    </row>
    <row r="19417" spans="1:5" x14ac:dyDescent="0.2">
      <c r="A19417" t="str">
        <f t="shared" ca="1" si="1516"/>
        <v>Diagnostics and Preventative</v>
      </c>
      <c r="B19417" t="str">
        <f t="shared" ca="1" si="1517"/>
        <v>Full-mouth x-ray</v>
      </c>
      <c r="C19417">
        <f t="shared" si="1515"/>
        <v>1078</v>
      </c>
      <c r="D19417">
        <f t="shared" ca="1" si="1518"/>
        <v>0</v>
      </c>
      <c r="E19417">
        <f t="shared" ca="1" si="1519"/>
        <v>3</v>
      </c>
    </row>
    <row r="19418" spans="1:5" x14ac:dyDescent="0.2">
      <c r="A19418" t="str">
        <f t="shared" ca="1" si="1516"/>
        <v>Basic</v>
      </c>
      <c r="B19418" t="str">
        <f t="shared" ca="1" si="1517"/>
        <v>oral surgery</v>
      </c>
      <c r="C19418">
        <f t="shared" si="1515"/>
        <v>1078</v>
      </c>
      <c r="D19418" t="str">
        <f t="shared" ca="1" si="1518"/>
        <v>Extraction and other surgery procedures, incl. pre- and post-operative care</v>
      </c>
      <c r="E19418">
        <f t="shared" ca="1" si="1519"/>
        <v>9</v>
      </c>
    </row>
    <row r="19419" spans="1:5" x14ac:dyDescent="0.2">
      <c r="A19419" t="str">
        <f t="shared" ca="1" si="1516"/>
        <v>Diagnostics and Preventative</v>
      </c>
      <c r="B19419" t="str">
        <f t="shared" ca="1" si="1517"/>
        <v>Periodic Exams</v>
      </c>
      <c r="C19419">
        <f t="shared" si="1515"/>
        <v>1078</v>
      </c>
      <c r="D19419">
        <f t="shared" ca="1" si="1518"/>
        <v>0</v>
      </c>
      <c r="E19419">
        <f t="shared" ca="1" si="1519"/>
        <v>1</v>
      </c>
    </row>
    <row r="19420" spans="1:5" x14ac:dyDescent="0.2">
      <c r="A19420" t="str">
        <f t="shared" ca="1" si="1516"/>
        <v>Diagnostics and Preventative</v>
      </c>
      <c r="B19420" t="str">
        <f t="shared" ca="1" si="1517"/>
        <v>Periodic Exams</v>
      </c>
      <c r="C19420">
        <f t="shared" si="1515"/>
        <v>1078</v>
      </c>
      <c r="D19420">
        <f t="shared" ca="1" si="1518"/>
        <v>0</v>
      </c>
      <c r="E19420">
        <f t="shared" ca="1" si="1519"/>
        <v>1</v>
      </c>
    </row>
    <row r="19421" spans="1:5" x14ac:dyDescent="0.2">
      <c r="A19421" t="str">
        <f t="shared" ca="1" si="1516"/>
        <v>Basic</v>
      </c>
      <c r="B19421" t="str">
        <f t="shared" ca="1" si="1517"/>
        <v>endodontics</v>
      </c>
      <c r="C19421">
        <f t="shared" si="1515"/>
        <v>1078</v>
      </c>
      <c r="D19421" t="str">
        <f t="shared" ca="1" si="1518"/>
        <v>Root canal, pulpal therapy</v>
      </c>
      <c r="E19421">
        <f t="shared" ca="1" si="1519"/>
        <v>10</v>
      </c>
    </row>
    <row r="19422" spans="1:5" x14ac:dyDescent="0.2">
      <c r="A19422" t="str">
        <f t="shared" ca="1" si="1516"/>
        <v>Diagnostics and Preventative</v>
      </c>
      <c r="B19422" t="str">
        <f t="shared" ca="1" si="1517"/>
        <v>Bitewing x-rays</v>
      </c>
      <c r="C19422">
        <f t="shared" si="1515"/>
        <v>1078</v>
      </c>
      <c r="D19422">
        <f t="shared" ca="1" si="1518"/>
        <v>0</v>
      </c>
      <c r="E19422">
        <f t="shared" ca="1" si="1519"/>
        <v>2</v>
      </c>
    </row>
    <row r="19423" spans="1:5" x14ac:dyDescent="0.2">
      <c r="A19423" t="str">
        <f t="shared" ca="1" si="1516"/>
        <v>Diagnostics and Preventative</v>
      </c>
      <c r="B19423" t="str">
        <f t="shared" ca="1" si="1517"/>
        <v>Prophylaxis</v>
      </c>
      <c r="C19423">
        <f t="shared" si="1515"/>
        <v>1078</v>
      </c>
      <c r="D19423">
        <f t="shared" ca="1" si="1518"/>
        <v>0</v>
      </c>
      <c r="E19423">
        <f t="shared" ca="1" si="1519"/>
        <v>4</v>
      </c>
    </row>
    <row r="19424" spans="1:5" x14ac:dyDescent="0.2">
      <c r="A19424" t="str">
        <f t="shared" ca="1" si="1516"/>
        <v>Major</v>
      </c>
      <c r="B19424" t="str">
        <f t="shared" ca="1" si="1517"/>
        <v>major restorative</v>
      </c>
      <c r="C19424">
        <f t="shared" si="1515"/>
        <v>1079</v>
      </c>
      <c r="D19424" t="str">
        <f t="shared" ca="1" si="1518"/>
        <v>Single crowns, inlays, onlays</v>
      </c>
      <c r="E19424">
        <f t="shared" ca="1" si="1519"/>
        <v>14</v>
      </c>
    </row>
    <row r="19425" spans="1:5" x14ac:dyDescent="0.2">
      <c r="A19425" t="str">
        <f t="shared" ca="1" si="1516"/>
        <v>Diagnostics and Preventative</v>
      </c>
      <c r="B19425" t="str">
        <f t="shared" ca="1" si="1517"/>
        <v>Full-mouth x-ray</v>
      </c>
      <c r="C19425">
        <f t="shared" si="1515"/>
        <v>1079</v>
      </c>
      <c r="D19425">
        <f t="shared" ca="1" si="1518"/>
        <v>0</v>
      </c>
      <c r="E19425">
        <f t="shared" ca="1" si="1519"/>
        <v>3</v>
      </c>
    </row>
    <row r="19426" spans="1:5" x14ac:dyDescent="0.2">
      <c r="A19426" t="str">
        <f t="shared" ca="1" si="1516"/>
        <v>Diagnostics and Preventative</v>
      </c>
      <c r="B19426" t="str">
        <f t="shared" ca="1" si="1517"/>
        <v>Sealants</v>
      </c>
      <c r="C19426">
        <f t="shared" si="1515"/>
        <v>1079</v>
      </c>
      <c r="D19426">
        <f t="shared" ca="1" si="1518"/>
        <v>0</v>
      </c>
      <c r="E19426">
        <f t="shared" ca="1" si="1519"/>
        <v>6</v>
      </c>
    </row>
    <row r="19427" spans="1:5" x14ac:dyDescent="0.2">
      <c r="A19427" t="str">
        <f t="shared" ca="1" si="1516"/>
        <v>Major</v>
      </c>
      <c r="B19427" t="str">
        <f t="shared" ca="1" si="1517"/>
        <v>temporomandibular joint dysfunction</v>
      </c>
      <c r="C19427">
        <f t="shared" si="1515"/>
        <v>1079</v>
      </c>
      <c r="D19427" t="str">
        <f t="shared" ca="1" si="1518"/>
        <v>Services relating to hinging joints of the jaw</v>
      </c>
      <c r="E19427">
        <f t="shared" ca="1" si="1519"/>
        <v>16</v>
      </c>
    </row>
    <row r="19428" spans="1:5" x14ac:dyDescent="0.2">
      <c r="A19428" t="str">
        <f t="shared" ca="1" si="1516"/>
        <v>Major</v>
      </c>
      <c r="B19428" t="str">
        <f t="shared" ca="1" si="1517"/>
        <v>prosthodontics</v>
      </c>
      <c r="C19428">
        <f t="shared" si="1515"/>
        <v>1079</v>
      </c>
      <c r="D19428" t="str">
        <f t="shared" ca="1" si="1518"/>
        <v>Procedures for replacement of missing teeth by construction or repair of bridges and partial or complete dentures</v>
      </c>
      <c r="E19428">
        <f t="shared" ca="1" si="1519"/>
        <v>15</v>
      </c>
    </row>
    <row r="19429" spans="1:5" x14ac:dyDescent="0.2">
      <c r="A19429" t="str">
        <f t="shared" ca="1" si="1516"/>
        <v>Diagnostics and Preventative</v>
      </c>
      <c r="B19429" t="str">
        <f t="shared" ca="1" si="1517"/>
        <v>Periodic Exams</v>
      </c>
      <c r="C19429">
        <f t="shared" si="1515"/>
        <v>1079</v>
      </c>
      <c r="D19429">
        <f t="shared" ca="1" si="1518"/>
        <v>0</v>
      </c>
      <c r="E19429">
        <f t="shared" ca="1" si="1519"/>
        <v>1</v>
      </c>
    </row>
    <row r="19430" spans="1:5" x14ac:dyDescent="0.2">
      <c r="A19430" t="str">
        <f t="shared" ca="1" si="1516"/>
        <v>Basic</v>
      </c>
      <c r="B19430" t="str">
        <f t="shared" ca="1" si="1517"/>
        <v>general anesthesia</v>
      </c>
      <c r="C19430">
        <f t="shared" si="1515"/>
        <v>1079</v>
      </c>
      <c r="D19430" t="str">
        <f t="shared" ca="1" si="1518"/>
        <v>Covered when used in conjunction with covered oral surgical procedures</v>
      </c>
      <c r="E19430">
        <f t="shared" ca="1" si="1519"/>
        <v>13</v>
      </c>
    </row>
    <row r="19431" spans="1:5" x14ac:dyDescent="0.2">
      <c r="A19431" t="str">
        <f t="shared" ca="1" si="1516"/>
        <v>Diagnostics and Preventative</v>
      </c>
      <c r="B19431" t="str">
        <f t="shared" ca="1" si="1517"/>
        <v>Fluoride treatments</v>
      </c>
      <c r="C19431">
        <f t="shared" si="1515"/>
        <v>1079</v>
      </c>
      <c r="D19431">
        <f t="shared" ca="1" si="1518"/>
        <v>0</v>
      </c>
      <c r="E19431">
        <f t="shared" ca="1" si="1519"/>
        <v>5</v>
      </c>
    </row>
    <row r="19432" spans="1:5" x14ac:dyDescent="0.2">
      <c r="A19432" t="str">
        <f t="shared" ca="1" si="1516"/>
        <v>Diagnostics and Preventative</v>
      </c>
      <c r="B19432" t="str">
        <f t="shared" ca="1" si="1517"/>
        <v>Fluoride treatments</v>
      </c>
      <c r="C19432">
        <f t="shared" ref="C19432:C19495" si="1520">IF(MOD(ROW(C19432)-2,18)&lt;&gt;0,C19431,C19431+1)</f>
        <v>1079</v>
      </c>
      <c r="D19432">
        <f t="shared" ca="1" si="1518"/>
        <v>0</v>
      </c>
      <c r="E19432">
        <f t="shared" ca="1" si="1519"/>
        <v>5</v>
      </c>
    </row>
    <row r="19433" spans="1:5" x14ac:dyDescent="0.2">
      <c r="A19433" t="str">
        <f t="shared" ca="1" si="1516"/>
        <v>Diagnostics and Preventative</v>
      </c>
      <c r="B19433" t="str">
        <f t="shared" ca="1" si="1517"/>
        <v>Periodic Exams</v>
      </c>
      <c r="C19433">
        <f t="shared" si="1520"/>
        <v>1079</v>
      </c>
      <c r="D19433">
        <f t="shared" ca="1" si="1518"/>
        <v>0</v>
      </c>
      <c r="E19433">
        <f t="shared" ca="1" si="1519"/>
        <v>1</v>
      </c>
    </row>
    <row r="19434" spans="1:5" x14ac:dyDescent="0.2">
      <c r="A19434" t="str">
        <f t="shared" ca="1" si="1516"/>
        <v>Diagnostics and Preventative</v>
      </c>
      <c r="B19434" t="str">
        <f t="shared" ca="1" si="1517"/>
        <v>Space Maintainers</v>
      </c>
      <c r="C19434">
        <f t="shared" si="1520"/>
        <v>1079</v>
      </c>
      <c r="D19434">
        <f t="shared" ca="1" si="1518"/>
        <v>0</v>
      </c>
      <c r="E19434">
        <f t="shared" ca="1" si="1519"/>
        <v>7</v>
      </c>
    </row>
    <row r="19435" spans="1:5" x14ac:dyDescent="0.2">
      <c r="A19435" t="str">
        <f t="shared" ca="1" si="1516"/>
        <v>Diagnostics and Preventative</v>
      </c>
      <c r="B19435" t="str">
        <f t="shared" ca="1" si="1517"/>
        <v>Sealants</v>
      </c>
      <c r="C19435">
        <f t="shared" si="1520"/>
        <v>1079</v>
      </c>
      <c r="D19435">
        <f t="shared" ca="1" si="1518"/>
        <v>0</v>
      </c>
      <c r="E19435">
        <f t="shared" ca="1" si="1519"/>
        <v>6</v>
      </c>
    </row>
    <row r="19436" spans="1:5" x14ac:dyDescent="0.2">
      <c r="A19436" t="str">
        <f t="shared" ca="1" si="1516"/>
        <v>Diagnostics and Preventative</v>
      </c>
      <c r="B19436" t="str">
        <f t="shared" ca="1" si="1517"/>
        <v>Full-mouth x-ray</v>
      </c>
      <c r="C19436">
        <f t="shared" si="1520"/>
        <v>1079</v>
      </c>
      <c r="D19436">
        <f t="shared" ca="1" si="1518"/>
        <v>0</v>
      </c>
      <c r="E19436">
        <f t="shared" ca="1" si="1519"/>
        <v>3</v>
      </c>
    </row>
    <row r="19437" spans="1:5" x14ac:dyDescent="0.2">
      <c r="A19437" t="str">
        <f t="shared" ca="1" si="1516"/>
        <v>Major</v>
      </c>
      <c r="B19437" t="str">
        <f t="shared" ca="1" si="1517"/>
        <v>major restorative</v>
      </c>
      <c r="C19437">
        <f t="shared" si="1520"/>
        <v>1079</v>
      </c>
      <c r="D19437" t="str">
        <f t="shared" ca="1" si="1518"/>
        <v>Single crowns, inlays, onlays</v>
      </c>
      <c r="E19437">
        <f t="shared" ca="1" si="1519"/>
        <v>14</v>
      </c>
    </row>
    <row r="19438" spans="1:5" x14ac:dyDescent="0.2">
      <c r="A19438" t="str">
        <f t="shared" ca="1" si="1516"/>
        <v>Basic</v>
      </c>
      <c r="B19438" t="str">
        <f t="shared" ca="1" si="1517"/>
        <v>oral surgery</v>
      </c>
      <c r="C19438">
        <f t="shared" si="1520"/>
        <v>1079</v>
      </c>
      <c r="D19438" t="str">
        <f t="shared" ca="1" si="1518"/>
        <v>Extraction and other surgery procedures, incl. pre- and post-operative care</v>
      </c>
      <c r="E19438">
        <f t="shared" ca="1" si="1519"/>
        <v>9</v>
      </c>
    </row>
    <row r="19439" spans="1:5" x14ac:dyDescent="0.2">
      <c r="A19439" t="str">
        <f t="shared" ca="1" si="1516"/>
        <v>Diagnostics and Preventative</v>
      </c>
      <c r="B19439" t="str">
        <f t="shared" ca="1" si="1517"/>
        <v>Sealants</v>
      </c>
      <c r="C19439">
        <f t="shared" si="1520"/>
        <v>1079</v>
      </c>
      <c r="D19439">
        <f t="shared" ca="1" si="1518"/>
        <v>0</v>
      </c>
      <c r="E19439">
        <f t="shared" ca="1" si="1519"/>
        <v>6</v>
      </c>
    </row>
    <row r="19440" spans="1:5" x14ac:dyDescent="0.2">
      <c r="A19440" t="str">
        <f t="shared" ca="1" si="1516"/>
        <v>Basic</v>
      </c>
      <c r="B19440" t="str">
        <f t="shared" ca="1" si="1517"/>
        <v>oral surgery</v>
      </c>
      <c r="C19440">
        <f t="shared" si="1520"/>
        <v>1079</v>
      </c>
      <c r="D19440" t="str">
        <f t="shared" ca="1" si="1518"/>
        <v>Extraction and other surgery procedures, incl. pre- and post-operative care</v>
      </c>
      <c r="E19440">
        <f t="shared" ca="1" si="1519"/>
        <v>9</v>
      </c>
    </row>
    <row r="19441" spans="1:5" x14ac:dyDescent="0.2">
      <c r="A19441" t="str">
        <f t="shared" ca="1" si="1516"/>
        <v>Major</v>
      </c>
      <c r="B19441" t="str">
        <f t="shared" ca="1" si="1517"/>
        <v>prosthodontics</v>
      </c>
      <c r="C19441">
        <f t="shared" si="1520"/>
        <v>1079</v>
      </c>
      <c r="D19441" t="str">
        <f t="shared" ca="1" si="1518"/>
        <v>Procedures for replacement of missing teeth by construction or repair of bridges and partial or complete dentures</v>
      </c>
      <c r="E19441">
        <f t="shared" ca="1" si="1519"/>
        <v>15</v>
      </c>
    </row>
    <row r="19442" spans="1:5" x14ac:dyDescent="0.2">
      <c r="A19442" t="str">
        <f t="shared" ca="1" si="1516"/>
        <v>Diagnostics and Preventative</v>
      </c>
      <c r="B19442" t="str">
        <f t="shared" ca="1" si="1517"/>
        <v>Space Maintainers</v>
      </c>
      <c r="C19442">
        <f t="shared" si="1520"/>
        <v>1080</v>
      </c>
      <c r="D19442">
        <f t="shared" ca="1" si="1518"/>
        <v>0</v>
      </c>
      <c r="E19442">
        <f t="shared" ca="1" si="1519"/>
        <v>7</v>
      </c>
    </row>
    <row r="19443" spans="1:5" x14ac:dyDescent="0.2">
      <c r="A19443" t="str">
        <f t="shared" ca="1" si="1516"/>
        <v>Major</v>
      </c>
      <c r="B19443" t="str">
        <f t="shared" ca="1" si="1517"/>
        <v>prosthodontics</v>
      </c>
      <c r="C19443">
        <f t="shared" si="1520"/>
        <v>1080</v>
      </c>
      <c r="D19443" t="str">
        <f t="shared" ca="1" si="1518"/>
        <v>Procedures for replacement of missing teeth by construction or repair of bridges and partial or complete dentures</v>
      </c>
      <c r="E19443">
        <f t="shared" ca="1" si="1519"/>
        <v>15</v>
      </c>
    </row>
    <row r="19444" spans="1:5" x14ac:dyDescent="0.2">
      <c r="A19444" t="str">
        <f t="shared" ca="1" si="1516"/>
        <v>Diagnostics and Preventative</v>
      </c>
      <c r="B19444" t="str">
        <f t="shared" ca="1" si="1517"/>
        <v>Periodic Exams</v>
      </c>
      <c r="C19444">
        <f t="shared" si="1520"/>
        <v>1080</v>
      </c>
      <c r="D19444">
        <f t="shared" ca="1" si="1518"/>
        <v>0</v>
      </c>
      <c r="E19444">
        <f t="shared" ca="1" si="1519"/>
        <v>1</v>
      </c>
    </row>
    <row r="19445" spans="1:5" x14ac:dyDescent="0.2">
      <c r="A19445" t="str">
        <f t="shared" ca="1" si="1516"/>
        <v>Basic</v>
      </c>
      <c r="B19445" t="str">
        <f t="shared" ca="1" si="1517"/>
        <v>endodontics</v>
      </c>
      <c r="C19445">
        <f t="shared" si="1520"/>
        <v>1080</v>
      </c>
      <c r="D19445" t="str">
        <f t="shared" ca="1" si="1518"/>
        <v>Root canal, pulpal therapy</v>
      </c>
      <c r="E19445">
        <f t="shared" ca="1" si="1519"/>
        <v>10</v>
      </c>
    </row>
    <row r="19446" spans="1:5" x14ac:dyDescent="0.2">
      <c r="A19446" t="str">
        <f t="shared" ca="1" si="1516"/>
        <v>Other</v>
      </c>
      <c r="B19446" t="str">
        <f t="shared" ca="1" si="1517"/>
        <v>Implants</v>
      </c>
      <c r="C19446">
        <f t="shared" si="1520"/>
        <v>1080</v>
      </c>
      <c r="D19446" t="str">
        <f t="shared" ca="1" si="1518"/>
        <v>Implant dental work</v>
      </c>
      <c r="E19446">
        <f t="shared" ca="1" si="1519"/>
        <v>18</v>
      </c>
    </row>
    <row r="19447" spans="1:5" x14ac:dyDescent="0.2">
      <c r="A19447" t="str">
        <f t="shared" ca="1" si="1516"/>
        <v>Basic</v>
      </c>
      <c r="B19447" t="str">
        <f t="shared" ca="1" si="1517"/>
        <v>surgical periodontics</v>
      </c>
      <c r="C19447">
        <f t="shared" si="1520"/>
        <v>1080</v>
      </c>
      <c r="D19447" t="str">
        <f t="shared" ca="1" si="1518"/>
        <v>Surgical treatment of the gums and supporting structures of the teeth</v>
      </c>
      <c r="E19447">
        <f t="shared" ca="1" si="1519"/>
        <v>11</v>
      </c>
    </row>
    <row r="19448" spans="1:5" x14ac:dyDescent="0.2">
      <c r="A19448" t="str">
        <f t="shared" ca="1" si="1516"/>
        <v>Other</v>
      </c>
      <c r="B19448" t="str">
        <f t="shared" ca="1" si="1517"/>
        <v>Implants</v>
      </c>
      <c r="C19448">
        <f t="shared" si="1520"/>
        <v>1080</v>
      </c>
      <c r="D19448" t="str">
        <f t="shared" ca="1" si="1518"/>
        <v>Implant dental work</v>
      </c>
      <c r="E19448">
        <f t="shared" ca="1" si="1519"/>
        <v>18</v>
      </c>
    </row>
    <row r="19449" spans="1:5" x14ac:dyDescent="0.2">
      <c r="A19449" t="str">
        <f t="shared" ca="1" si="1516"/>
        <v>Diagnostics and Preventative</v>
      </c>
      <c r="B19449" t="str">
        <f t="shared" ca="1" si="1517"/>
        <v>Full-mouth x-ray</v>
      </c>
      <c r="C19449">
        <f t="shared" si="1520"/>
        <v>1080</v>
      </c>
      <c r="D19449">
        <f t="shared" ca="1" si="1518"/>
        <v>0</v>
      </c>
      <c r="E19449">
        <f t="shared" ca="1" si="1519"/>
        <v>3</v>
      </c>
    </row>
    <row r="19450" spans="1:5" x14ac:dyDescent="0.2">
      <c r="A19450" t="str">
        <f t="shared" ca="1" si="1516"/>
        <v>Diagnostics and Preventative</v>
      </c>
      <c r="B19450" t="str">
        <f t="shared" ca="1" si="1517"/>
        <v>Sealants</v>
      </c>
      <c r="C19450">
        <f t="shared" si="1520"/>
        <v>1080</v>
      </c>
      <c r="D19450">
        <f t="shared" ca="1" si="1518"/>
        <v>0</v>
      </c>
      <c r="E19450">
        <f t="shared" ca="1" si="1519"/>
        <v>6</v>
      </c>
    </row>
    <row r="19451" spans="1:5" x14ac:dyDescent="0.2">
      <c r="A19451" t="str">
        <f t="shared" ca="1" si="1516"/>
        <v>Diagnostics and Preventative</v>
      </c>
      <c r="B19451" t="str">
        <f t="shared" ca="1" si="1517"/>
        <v>Sealants</v>
      </c>
      <c r="C19451">
        <f t="shared" si="1520"/>
        <v>1080</v>
      </c>
      <c r="D19451">
        <f t="shared" ca="1" si="1518"/>
        <v>0</v>
      </c>
      <c r="E19451">
        <f t="shared" ca="1" si="1519"/>
        <v>6</v>
      </c>
    </row>
    <row r="19452" spans="1:5" x14ac:dyDescent="0.2">
      <c r="A19452" t="str">
        <f t="shared" ca="1" si="1516"/>
        <v>Diagnostics and Preventative</v>
      </c>
      <c r="B19452" t="str">
        <f t="shared" ca="1" si="1517"/>
        <v>Sealants</v>
      </c>
      <c r="C19452">
        <f t="shared" si="1520"/>
        <v>1080</v>
      </c>
      <c r="D19452">
        <f t="shared" ca="1" si="1518"/>
        <v>0</v>
      </c>
      <c r="E19452">
        <f t="shared" ca="1" si="1519"/>
        <v>6</v>
      </c>
    </row>
    <row r="19453" spans="1:5" x14ac:dyDescent="0.2">
      <c r="A19453" t="str">
        <f t="shared" ca="1" si="1516"/>
        <v>Major</v>
      </c>
      <c r="B19453" t="str">
        <f t="shared" ca="1" si="1517"/>
        <v>major restorative</v>
      </c>
      <c r="C19453">
        <f t="shared" si="1520"/>
        <v>1080</v>
      </c>
      <c r="D19453" t="str">
        <f t="shared" ca="1" si="1518"/>
        <v>Single crowns, inlays, onlays</v>
      </c>
      <c r="E19453">
        <f t="shared" ca="1" si="1519"/>
        <v>14</v>
      </c>
    </row>
    <row r="19454" spans="1:5" x14ac:dyDescent="0.2">
      <c r="A19454" t="str">
        <f t="shared" ca="1" si="1516"/>
        <v>Diagnostics and Preventative</v>
      </c>
      <c r="B19454" t="str">
        <f t="shared" ca="1" si="1517"/>
        <v>Bitewing x-rays</v>
      </c>
      <c r="C19454">
        <f t="shared" si="1520"/>
        <v>1080</v>
      </c>
      <c r="D19454">
        <f t="shared" ca="1" si="1518"/>
        <v>0</v>
      </c>
      <c r="E19454">
        <f t="shared" ca="1" si="1519"/>
        <v>2</v>
      </c>
    </row>
    <row r="19455" spans="1:5" x14ac:dyDescent="0.2">
      <c r="A19455" t="str">
        <f t="shared" ca="1" si="1516"/>
        <v>Basic</v>
      </c>
      <c r="B19455" t="str">
        <f t="shared" ca="1" si="1517"/>
        <v>non-surgical periodontics</v>
      </c>
      <c r="C19455">
        <f t="shared" si="1520"/>
        <v>1080</v>
      </c>
      <c r="D19455" t="str">
        <f t="shared" ca="1" si="1518"/>
        <v xml:space="preserve">Non-surgical treatment of the gums and supporting structures of the teeth </v>
      </c>
      <c r="E19455">
        <f t="shared" ca="1" si="1519"/>
        <v>12</v>
      </c>
    </row>
    <row r="19456" spans="1:5" x14ac:dyDescent="0.2">
      <c r="A19456" t="str">
        <f t="shared" ca="1" si="1516"/>
        <v>Basic</v>
      </c>
      <c r="B19456" t="str">
        <f t="shared" ca="1" si="1517"/>
        <v>oral surgery</v>
      </c>
      <c r="C19456">
        <f t="shared" si="1520"/>
        <v>1080</v>
      </c>
      <c r="D19456" t="str">
        <f t="shared" ca="1" si="1518"/>
        <v>Extraction and other surgery procedures, incl. pre- and post-operative care</v>
      </c>
      <c r="E19456">
        <f t="shared" ca="1" si="1519"/>
        <v>9</v>
      </c>
    </row>
    <row r="19457" spans="1:5" x14ac:dyDescent="0.2">
      <c r="A19457" t="str">
        <f t="shared" ca="1" si="1516"/>
        <v>Basic</v>
      </c>
      <c r="B19457" t="str">
        <f t="shared" ca="1" si="1517"/>
        <v>endodontics</v>
      </c>
      <c r="C19457">
        <f t="shared" si="1520"/>
        <v>1080</v>
      </c>
      <c r="D19457" t="str">
        <f t="shared" ca="1" si="1518"/>
        <v>Root canal, pulpal therapy</v>
      </c>
      <c r="E19457">
        <f t="shared" ca="1" si="1519"/>
        <v>10</v>
      </c>
    </row>
    <row r="19458" spans="1:5" x14ac:dyDescent="0.2">
      <c r="A19458" t="str">
        <f t="shared" ref="A19458:A19521" ca="1" si="1521">INDEX(services,E19458,1)</f>
        <v>Diagnostics and Preventative</v>
      </c>
      <c r="B19458" t="str">
        <f t="shared" ref="B19458:B19521" ca="1" si="1522">INDEX(services,E19458,2)</f>
        <v>Space Maintainers</v>
      </c>
      <c r="C19458">
        <f t="shared" si="1520"/>
        <v>1080</v>
      </c>
      <c r="D19458">
        <f t="shared" ref="D19458:D19521" ca="1" si="1523">INDEX(services,E19458,3)</f>
        <v>0</v>
      </c>
      <c r="E19458">
        <f t="shared" ref="E19458:E19521" ca="1" si="1524">RANDBETWEEN(1,ROWS(services))</f>
        <v>7</v>
      </c>
    </row>
    <row r="19459" spans="1:5" x14ac:dyDescent="0.2">
      <c r="A19459" t="str">
        <f t="shared" ca="1" si="1521"/>
        <v>Basic</v>
      </c>
      <c r="B19459" t="str">
        <f t="shared" ca="1" si="1522"/>
        <v>oral surgery</v>
      </c>
      <c r="C19459">
        <f t="shared" si="1520"/>
        <v>1080</v>
      </c>
      <c r="D19459" t="str">
        <f t="shared" ca="1" si="1523"/>
        <v>Extraction and other surgery procedures, incl. pre- and post-operative care</v>
      </c>
      <c r="E19459">
        <f t="shared" ca="1" si="1524"/>
        <v>9</v>
      </c>
    </row>
    <row r="19460" spans="1:5" x14ac:dyDescent="0.2">
      <c r="A19460" t="str">
        <f t="shared" ca="1" si="1521"/>
        <v>Major</v>
      </c>
      <c r="B19460" t="str">
        <f t="shared" ca="1" si="1522"/>
        <v>major restorative</v>
      </c>
      <c r="C19460">
        <f t="shared" si="1520"/>
        <v>1081</v>
      </c>
      <c r="D19460" t="str">
        <f t="shared" ca="1" si="1523"/>
        <v>Single crowns, inlays, onlays</v>
      </c>
      <c r="E19460">
        <f t="shared" ca="1" si="1524"/>
        <v>14</v>
      </c>
    </row>
    <row r="19461" spans="1:5" x14ac:dyDescent="0.2">
      <c r="A19461" t="str">
        <f t="shared" ca="1" si="1521"/>
        <v>Major</v>
      </c>
      <c r="B19461" t="str">
        <f t="shared" ca="1" si="1522"/>
        <v>prosthodontics</v>
      </c>
      <c r="C19461">
        <f t="shared" si="1520"/>
        <v>1081</v>
      </c>
      <c r="D19461" t="str">
        <f t="shared" ca="1" si="1523"/>
        <v>Procedures for replacement of missing teeth by construction or repair of bridges and partial or complete dentures</v>
      </c>
      <c r="E19461">
        <f t="shared" ca="1" si="1524"/>
        <v>15</v>
      </c>
    </row>
    <row r="19462" spans="1:5" x14ac:dyDescent="0.2">
      <c r="A19462" t="str">
        <f t="shared" ca="1" si="1521"/>
        <v>Orthodontics</v>
      </c>
      <c r="B19462" t="str">
        <f t="shared" ca="1" si="1522"/>
        <v>orthodontics</v>
      </c>
      <c r="C19462">
        <f t="shared" si="1520"/>
        <v>1081</v>
      </c>
      <c r="D19462" t="str">
        <f t="shared" ca="1" si="1523"/>
        <v>For eligible dependents to age 19</v>
      </c>
      <c r="E19462">
        <f t="shared" ca="1" si="1524"/>
        <v>17</v>
      </c>
    </row>
    <row r="19463" spans="1:5" x14ac:dyDescent="0.2">
      <c r="A19463" t="str">
        <f t="shared" ca="1" si="1521"/>
        <v>Other</v>
      </c>
      <c r="B19463" t="str">
        <f t="shared" ca="1" si="1522"/>
        <v>Implants</v>
      </c>
      <c r="C19463">
        <f t="shared" si="1520"/>
        <v>1081</v>
      </c>
      <c r="D19463" t="str">
        <f t="shared" ca="1" si="1523"/>
        <v>Implant dental work</v>
      </c>
      <c r="E19463">
        <f t="shared" ca="1" si="1524"/>
        <v>18</v>
      </c>
    </row>
    <row r="19464" spans="1:5" x14ac:dyDescent="0.2">
      <c r="A19464" t="str">
        <f t="shared" ca="1" si="1521"/>
        <v>Basic</v>
      </c>
      <c r="B19464" t="str">
        <f t="shared" ca="1" si="1522"/>
        <v>non-surgical periodontics</v>
      </c>
      <c r="C19464">
        <f t="shared" si="1520"/>
        <v>1081</v>
      </c>
      <c r="D19464" t="str">
        <f t="shared" ca="1" si="1523"/>
        <v xml:space="preserve">Non-surgical treatment of the gums and supporting structures of the teeth </v>
      </c>
      <c r="E19464">
        <f t="shared" ca="1" si="1524"/>
        <v>12</v>
      </c>
    </row>
    <row r="19465" spans="1:5" x14ac:dyDescent="0.2">
      <c r="A19465" t="str">
        <f t="shared" ca="1" si="1521"/>
        <v>Major</v>
      </c>
      <c r="B19465" t="str">
        <f t="shared" ca="1" si="1522"/>
        <v>prosthodontics</v>
      </c>
      <c r="C19465">
        <f t="shared" si="1520"/>
        <v>1081</v>
      </c>
      <c r="D19465" t="str">
        <f t="shared" ca="1" si="1523"/>
        <v>Procedures for replacement of missing teeth by construction or repair of bridges and partial or complete dentures</v>
      </c>
      <c r="E19465">
        <f t="shared" ca="1" si="1524"/>
        <v>15</v>
      </c>
    </row>
    <row r="19466" spans="1:5" x14ac:dyDescent="0.2">
      <c r="A19466" t="str">
        <f t="shared" ca="1" si="1521"/>
        <v>Diagnostics and Preventative</v>
      </c>
      <c r="B19466" t="str">
        <f t="shared" ca="1" si="1522"/>
        <v>Bitewing x-rays</v>
      </c>
      <c r="C19466">
        <f t="shared" si="1520"/>
        <v>1081</v>
      </c>
      <c r="D19466">
        <f t="shared" ca="1" si="1523"/>
        <v>0</v>
      </c>
      <c r="E19466">
        <f t="shared" ca="1" si="1524"/>
        <v>2</v>
      </c>
    </row>
    <row r="19467" spans="1:5" x14ac:dyDescent="0.2">
      <c r="A19467" t="str">
        <f t="shared" ca="1" si="1521"/>
        <v>Basic</v>
      </c>
      <c r="B19467" t="str">
        <f t="shared" ca="1" si="1522"/>
        <v>general anesthesia</v>
      </c>
      <c r="C19467">
        <f t="shared" si="1520"/>
        <v>1081</v>
      </c>
      <c r="D19467" t="str">
        <f t="shared" ca="1" si="1523"/>
        <v>Covered when used in conjunction with covered oral surgical procedures</v>
      </c>
      <c r="E19467">
        <f t="shared" ca="1" si="1524"/>
        <v>13</v>
      </c>
    </row>
    <row r="19468" spans="1:5" x14ac:dyDescent="0.2">
      <c r="A19468" t="str">
        <f t="shared" ca="1" si="1521"/>
        <v>Diagnostics and Preventative</v>
      </c>
      <c r="B19468" t="str">
        <f t="shared" ca="1" si="1522"/>
        <v>Space Maintainers</v>
      </c>
      <c r="C19468">
        <f t="shared" si="1520"/>
        <v>1081</v>
      </c>
      <c r="D19468">
        <f t="shared" ca="1" si="1523"/>
        <v>0</v>
      </c>
      <c r="E19468">
        <f t="shared" ca="1" si="1524"/>
        <v>7</v>
      </c>
    </row>
    <row r="19469" spans="1:5" x14ac:dyDescent="0.2">
      <c r="A19469" t="str">
        <f t="shared" ca="1" si="1521"/>
        <v>Other</v>
      </c>
      <c r="B19469" t="str">
        <f t="shared" ca="1" si="1522"/>
        <v>Implants</v>
      </c>
      <c r="C19469">
        <f t="shared" si="1520"/>
        <v>1081</v>
      </c>
      <c r="D19469" t="str">
        <f t="shared" ca="1" si="1523"/>
        <v>Implant dental work</v>
      </c>
      <c r="E19469">
        <f t="shared" ca="1" si="1524"/>
        <v>18</v>
      </c>
    </row>
    <row r="19470" spans="1:5" x14ac:dyDescent="0.2">
      <c r="A19470" t="str">
        <f t="shared" ca="1" si="1521"/>
        <v>Orthodontics</v>
      </c>
      <c r="B19470" t="str">
        <f t="shared" ca="1" si="1522"/>
        <v>orthodontics</v>
      </c>
      <c r="C19470">
        <f t="shared" si="1520"/>
        <v>1081</v>
      </c>
      <c r="D19470" t="str">
        <f t="shared" ca="1" si="1523"/>
        <v>For eligible dependents to age 19</v>
      </c>
      <c r="E19470">
        <f t="shared" ca="1" si="1524"/>
        <v>17</v>
      </c>
    </row>
    <row r="19471" spans="1:5" x14ac:dyDescent="0.2">
      <c r="A19471" t="str">
        <f t="shared" ca="1" si="1521"/>
        <v>Diagnostics and Preventative</v>
      </c>
      <c r="B19471" t="str">
        <f t="shared" ca="1" si="1522"/>
        <v>Periodic Exams</v>
      </c>
      <c r="C19471">
        <f t="shared" si="1520"/>
        <v>1081</v>
      </c>
      <c r="D19471">
        <f t="shared" ca="1" si="1523"/>
        <v>0</v>
      </c>
      <c r="E19471">
        <f t="shared" ca="1" si="1524"/>
        <v>1</v>
      </c>
    </row>
    <row r="19472" spans="1:5" x14ac:dyDescent="0.2">
      <c r="A19472" t="str">
        <f t="shared" ca="1" si="1521"/>
        <v>Diagnostics and Preventative</v>
      </c>
      <c r="B19472" t="str">
        <f t="shared" ca="1" si="1522"/>
        <v>Bitewing x-rays</v>
      </c>
      <c r="C19472">
        <f t="shared" si="1520"/>
        <v>1081</v>
      </c>
      <c r="D19472">
        <f t="shared" ca="1" si="1523"/>
        <v>0</v>
      </c>
      <c r="E19472">
        <f t="shared" ca="1" si="1524"/>
        <v>2</v>
      </c>
    </row>
    <row r="19473" spans="1:5" x14ac:dyDescent="0.2">
      <c r="A19473" t="str">
        <f t="shared" ca="1" si="1521"/>
        <v>Major</v>
      </c>
      <c r="B19473" t="str">
        <f t="shared" ca="1" si="1522"/>
        <v>temporomandibular joint dysfunction</v>
      </c>
      <c r="C19473">
        <f t="shared" si="1520"/>
        <v>1081</v>
      </c>
      <c r="D19473" t="str">
        <f t="shared" ca="1" si="1523"/>
        <v>Services relating to hinging joints of the jaw</v>
      </c>
      <c r="E19473">
        <f t="shared" ca="1" si="1524"/>
        <v>16</v>
      </c>
    </row>
    <row r="19474" spans="1:5" x14ac:dyDescent="0.2">
      <c r="A19474" t="str">
        <f t="shared" ca="1" si="1521"/>
        <v>Basic</v>
      </c>
      <c r="B19474" t="str">
        <f t="shared" ca="1" si="1522"/>
        <v>surgical periodontics</v>
      </c>
      <c r="C19474">
        <f t="shared" si="1520"/>
        <v>1081</v>
      </c>
      <c r="D19474" t="str">
        <f t="shared" ca="1" si="1523"/>
        <v>Surgical treatment of the gums and supporting structures of the teeth</v>
      </c>
      <c r="E19474">
        <f t="shared" ca="1" si="1524"/>
        <v>11</v>
      </c>
    </row>
    <row r="19475" spans="1:5" x14ac:dyDescent="0.2">
      <c r="A19475" t="str">
        <f t="shared" ca="1" si="1521"/>
        <v>Diagnostics and Preventative</v>
      </c>
      <c r="B19475" t="str">
        <f t="shared" ca="1" si="1522"/>
        <v>Prophylaxis</v>
      </c>
      <c r="C19475">
        <f t="shared" si="1520"/>
        <v>1081</v>
      </c>
      <c r="D19475">
        <f t="shared" ca="1" si="1523"/>
        <v>0</v>
      </c>
      <c r="E19475">
        <f t="shared" ca="1" si="1524"/>
        <v>4</v>
      </c>
    </row>
    <row r="19476" spans="1:5" x14ac:dyDescent="0.2">
      <c r="A19476" t="str">
        <f t="shared" ca="1" si="1521"/>
        <v>Diagnostics and Preventative</v>
      </c>
      <c r="B19476" t="str">
        <f t="shared" ca="1" si="1522"/>
        <v>Space Maintainers</v>
      </c>
      <c r="C19476">
        <f t="shared" si="1520"/>
        <v>1081</v>
      </c>
      <c r="D19476">
        <f t="shared" ca="1" si="1523"/>
        <v>0</v>
      </c>
      <c r="E19476">
        <f t="shared" ca="1" si="1524"/>
        <v>7</v>
      </c>
    </row>
    <row r="19477" spans="1:5" x14ac:dyDescent="0.2">
      <c r="A19477" t="str">
        <f t="shared" ca="1" si="1521"/>
        <v>Major</v>
      </c>
      <c r="B19477" t="str">
        <f t="shared" ca="1" si="1522"/>
        <v>major restorative</v>
      </c>
      <c r="C19477">
        <f t="shared" si="1520"/>
        <v>1081</v>
      </c>
      <c r="D19477" t="str">
        <f t="shared" ca="1" si="1523"/>
        <v>Single crowns, inlays, onlays</v>
      </c>
      <c r="E19477">
        <f t="shared" ca="1" si="1524"/>
        <v>14</v>
      </c>
    </row>
    <row r="19478" spans="1:5" x14ac:dyDescent="0.2">
      <c r="A19478" t="str">
        <f t="shared" ca="1" si="1521"/>
        <v>Basic</v>
      </c>
      <c r="B19478" t="str">
        <f t="shared" ca="1" si="1522"/>
        <v>non-surgical periodontics</v>
      </c>
      <c r="C19478">
        <f t="shared" si="1520"/>
        <v>1082</v>
      </c>
      <c r="D19478" t="str">
        <f t="shared" ca="1" si="1523"/>
        <v xml:space="preserve">Non-surgical treatment of the gums and supporting structures of the teeth </v>
      </c>
      <c r="E19478">
        <f t="shared" ca="1" si="1524"/>
        <v>12</v>
      </c>
    </row>
    <row r="19479" spans="1:5" x14ac:dyDescent="0.2">
      <c r="A19479" t="str">
        <f t="shared" ca="1" si="1521"/>
        <v>Basic</v>
      </c>
      <c r="B19479" t="str">
        <f t="shared" ca="1" si="1522"/>
        <v>surgical periodontics</v>
      </c>
      <c r="C19479">
        <f t="shared" si="1520"/>
        <v>1082</v>
      </c>
      <c r="D19479" t="str">
        <f t="shared" ca="1" si="1523"/>
        <v>Surgical treatment of the gums and supporting structures of the teeth</v>
      </c>
      <c r="E19479">
        <f t="shared" ca="1" si="1524"/>
        <v>11</v>
      </c>
    </row>
    <row r="19480" spans="1:5" x14ac:dyDescent="0.2">
      <c r="A19480" t="str">
        <f t="shared" ca="1" si="1521"/>
        <v>Major</v>
      </c>
      <c r="B19480" t="str">
        <f t="shared" ca="1" si="1522"/>
        <v>temporomandibular joint dysfunction</v>
      </c>
      <c r="C19480">
        <f t="shared" si="1520"/>
        <v>1082</v>
      </c>
      <c r="D19480" t="str">
        <f t="shared" ca="1" si="1523"/>
        <v>Services relating to hinging joints of the jaw</v>
      </c>
      <c r="E19480">
        <f t="shared" ca="1" si="1524"/>
        <v>16</v>
      </c>
    </row>
    <row r="19481" spans="1:5" x14ac:dyDescent="0.2">
      <c r="A19481" t="str">
        <f t="shared" ca="1" si="1521"/>
        <v>Diagnostics and Preventative</v>
      </c>
      <c r="B19481" t="str">
        <f t="shared" ca="1" si="1522"/>
        <v>Bitewing x-rays</v>
      </c>
      <c r="C19481">
        <f t="shared" si="1520"/>
        <v>1082</v>
      </c>
      <c r="D19481">
        <f t="shared" ca="1" si="1523"/>
        <v>0</v>
      </c>
      <c r="E19481">
        <f t="shared" ca="1" si="1524"/>
        <v>2</v>
      </c>
    </row>
    <row r="19482" spans="1:5" x14ac:dyDescent="0.2">
      <c r="A19482" t="str">
        <f t="shared" ca="1" si="1521"/>
        <v>Basic</v>
      </c>
      <c r="B19482" t="str">
        <f t="shared" ca="1" si="1522"/>
        <v>basic restorative</v>
      </c>
      <c r="C19482">
        <f t="shared" si="1520"/>
        <v>1082</v>
      </c>
      <c r="D19482" t="str">
        <f t="shared" ca="1" si="1523"/>
        <v>Fillings (amalgam "silver" and composite "white" non-molar)</v>
      </c>
      <c r="E19482">
        <f t="shared" ca="1" si="1524"/>
        <v>8</v>
      </c>
    </row>
    <row r="19483" spans="1:5" x14ac:dyDescent="0.2">
      <c r="A19483" t="str">
        <f t="shared" ca="1" si="1521"/>
        <v>Basic</v>
      </c>
      <c r="B19483" t="str">
        <f t="shared" ca="1" si="1522"/>
        <v>general anesthesia</v>
      </c>
      <c r="C19483">
        <f t="shared" si="1520"/>
        <v>1082</v>
      </c>
      <c r="D19483" t="str">
        <f t="shared" ca="1" si="1523"/>
        <v>Covered when used in conjunction with covered oral surgical procedures</v>
      </c>
      <c r="E19483">
        <f t="shared" ca="1" si="1524"/>
        <v>13</v>
      </c>
    </row>
    <row r="19484" spans="1:5" x14ac:dyDescent="0.2">
      <c r="A19484" t="str">
        <f t="shared" ca="1" si="1521"/>
        <v>Basic</v>
      </c>
      <c r="B19484" t="str">
        <f t="shared" ca="1" si="1522"/>
        <v>surgical periodontics</v>
      </c>
      <c r="C19484">
        <f t="shared" si="1520"/>
        <v>1082</v>
      </c>
      <c r="D19484" t="str">
        <f t="shared" ca="1" si="1523"/>
        <v>Surgical treatment of the gums and supporting structures of the teeth</v>
      </c>
      <c r="E19484">
        <f t="shared" ca="1" si="1524"/>
        <v>11</v>
      </c>
    </row>
    <row r="19485" spans="1:5" x14ac:dyDescent="0.2">
      <c r="A19485" t="str">
        <f t="shared" ca="1" si="1521"/>
        <v>Major</v>
      </c>
      <c r="B19485" t="str">
        <f t="shared" ca="1" si="1522"/>
        <v>temporomandibular joint dysfunction</v>
      </c>
      <c r="C19485">
        <f t="shared" si="1520"/>
        <v>1082</v>
      </c>
      <c r="D19485" t="str">
        <f t="shared" ca="1" si="1523"/>
        <v>Services relating to hinging joints of the jaw</v>
      </c>
      <c r="E19485">
        <f t="shared" ca="1" si="1524"/>
        <v>16</v>
      </c>
    </row>
    <row r="19486" spans="1:5" x14ac:dyDescent="0.2">
      <c r="A19486" t="str">
        <f t="shared" ca="1" si="1521"/>
        <v>Basic</v>
      </c>
      <c r="B19486" t="str">
        <f t="shared" ca="1" si="1522"/>
        <v>surgical periodontics</v>
      </c>
      <c r="C19486">
        <f t="shared" si="1520"/>
        <v>1082</v>
      </c>
      <c r="D19486" t="str">
        <f t="shared" ca="1" si="1523"/>
        <v>Surgical treatment of the gums and supporting structures of the teeth</v>
      </c>
      <c r="E19486">
        <f t="shared" ca="1" si="1524"/>
        <v>11</v>
      </c>
    </row>
    <row r="19487" spans="1:5" x14ac:dyDescent="0.2">
      <c r="A19487" t="str">
        <f t="shared" ca="1" si="1521"/>
        <v>Major</v>
      </c>
      <c r="B19487" t="str">
        <f t="shared" ca="1" si="1522"/>
        <v>temporomandibular joint dysfunction</v>
      </c>
      <c r="C19487">
        <f t="shared" si="1520"/>
        <v>1082</v>
      </c>
      <c r="D19487" t="str">
        <f t="shared" ca="1" si="1523"/>
        <v>Services relating to hinging joints of the jaw</v>
      </c>
      <c r="E19487">
        <f t="shared" ca="1" si="1524"/>
        <v>16</v>
      </c>
    </row>
    <row r="19488" spans="1:5" x14ac:dyDescent="0.2">
      <c r="A19488" t="str">
        <f t="shared" ca="1" si="1521"/>
        <v>Other</v>
      </c>
      <c r="B19488" t="str">
        <f t="shared" ca="1" si="1522"/>
        <v>Implants</v>
      </c>
      <c r="C19488">
        <f t="shared" si="1520"/>
        <v>1082</v>
      </c>
      <c r="D19488" t="str">
        <f t="shared" ca="1" si="1523"/>
        <v>Implant dental work</v>
      </c>
      <c r="E19488">
        <f t="shared" ca="1" si="1524"/>
        <v>18</v>
      </c>
    </row>
    <row r="19489" spans="1:5" x14ac:dyDescent="0.2">
      <c r="A19489" t="str">
        <f t="shared" ca="1" si="1521"/>
        <v>Diagnostics and Preventative</v>
      </c>
      <c r="B19489" t="str">
        <f t="shared" ca="1" si="1522"/>
        <v>Fluoride treatments</v>
      </c>
      <c r="C19489">
        <f t="shared" si="1520"/>
        <v>1082</v>
      </c>
      <c r="D19489">
        <f t="shared" ca="1" si="1523"/>
        <v>0</v>
      </c>
      <c r="E19489">
        <f t="shared" ca="1" si="1524"/>
        <v>5</v>
      </c>
    </row>
    <row r="19490" spans="1:5" x14ac:dyDescent="0.2">
      <c r="A19490" t="str">
        <f t="shared" ca="1" si="1521"/>
        <v>Other</v>
      </c>
      <c r="B19490" t="str">
        <f t="shared" ca="1" si="1522"/>
        <v>Implants</v>
      </c>
      <c r="C19490">
        <f t="shared" si="1520"/>
        <v>1082</v>
      </c>
      <c r="D19490" t="str">
        <f t="shared" ca="1" si="1523"/>
        <v>Implant dental work</v>
      </c>
      <c r="E19490">
        <f t="shared" ca="1" si="1524"/>
        <v>18</v>
      </c>
    </row>
    <row r="19491" spans="1:5" x14ac:dyDescent="0.2">
      <c r="A19491" t="str">
        <f t="shared" ca="1" si="1521"/>
        <v>Basic</v>
      </c>
      <c r="B19491" t="str">
        <f t="shared" ca="1" si="1522"/>
        <v>general anesthesia</v>
      </c>
      <c r="C19491">
        <f t="shared" si="1520"/>
        <v>1082</v>
      </c>
      <c r="D19491" t="str">
        <f t="shared" ca="1" si="1523"/>
        <v>Covered when used in conjunction with covered oral surgical procedures</v>
      </c>
      <c r="E19491">
        <f t="shared" ca="1" si="1524"/>
        <v>13</v>
      </c>
    </row>
    <row r="19492" spans="1:5" x14ac:dyDescent="0.2">
      <c r="A19492" t="str">
        <f t="shared" ca="1" si="1521"/>
        <v>Basic</v>
      </c>
      <c r="B19492" t="str">
        <f t="shared" ca="1" si="1522"/>
        <v>surgical periodontics</v>
      </c>
      <c r="C19492">
        <f t="shared" si="1520"/>
        <v>1082</v>
      </c>
      <c r="D19492" t="str">
        <f t="shared" ca="1" si="1523"/>
        <v>Surgical treatment of the gums and supporting structures of the teeth</v>
      </c>
      <c r="E19492">
        <f t="shared" ca="1" si="1524"/>
        <v>11</v>
      </c>
    </row>
    <row r="19493" spans="1:5" x14ac:dyDescent="0.2">
      <c r="A19493" t="str">
        <f t="shared" ca="1" si="1521"/>
        <v>Diagnostics and Preventative</v>
      </c>
      <c r="B19493" t="str">
        <f t="shared" ca="1" si="1522"/>
        <v>Prophylaxis</v>
      </c>
      <c r="C19493">
        <f t="shared" si="1520"/>
        <v>1082</v>
      </c>
      <c r="D19493">
        <f t="shared" ca="1" si="1523"/>
        <v>0</v>
      </c>
      <c r="E19493">
        <f t="shared" ca="1" si="1524"/>
        <v>4</v>
      </c>
    </row>
    <row r="19494" spans="1:5" x14ac:dyDescent="0.2">
      <c r="A19494" t="str">
        <f t="shared" ca="1" si="1521"/>
        <v>Orthodontics</v>
      </c>
      <c r="B19494" t="str">
        <f t="shared" ca="1" si="1522"/>
        <v>orthodontics</v>
      </c>
      <c r="C19494">
        <f t="shared" si="1520"/>
        <v>1082</v>
      </c>
      <c r="D19494" t="str">
        <f t="shared" ca="1" si="1523"/>
        <v>For eligible dependents to age 19</v>
      </c>
      <c r="E19494">
        <f t="shared" ca="1" si="1524"/>
        <v>17</v>
      </c>
    </row>
    <row r="19495" spans="1:5" x14ac:dyDescent="0.2">
      <c r="A19495" t="str">
        <f t="shared" ca="1" si="1521"/>
        <v>Basic</v>
      </c>
      <c r="B19495" t="str">
        <f t="shared" ca="1" si="1522"/>
        <v>surgical periodontics</v>
      </c>
      <c r="C19495">
        <f t="shared" si="1520"/>
        <v>1082</v>
      </c>
      <c r="D19495" t="str">
        <f t="shared" ca="1" si="1523"/>
        <v>Surgical treatment of the gums and supporting structures of the teeth</v>
      </c>
      <c r="E19495">
        <f t="shared" ca="1" si="1524"/>
        <v>11</v>
      </c>
    </row>
    <row r="19496" spans="1:5" x14ac:dyDescent="0.2">
      <c r="A19496" t="str">
        <f t="shared" ca="1" si="1521"/>
        <v>Basic</v>
      </c>
      <c r="B19496" t="str">
        <f t="shared" ca="1" si="1522"/>
        <v>oral surgery</v>
      </c>
      <c r="C19496">
        <f t="shared" ref="C19496:C19559" si="1525">IF(MOD(ROW(C19496)-2,18)&lt;&gt;0,C19495,C19495+1)</f>
        <v>1083</v>
      </c>
      <c r="D19496" t="str">
        <f t="shared" ca="1" si="1523"/>
        <v>Extraction and other surgery procedures, incl. pre- and post-operative care</v>
      </c>
      <c r="E19496">
        <f t="shared" ca="1" si="1524"/>
        <v>9</v>
      </c>
    </row>
    <row r="19497" spans="1:5" x14ac:dyDescent="0.2">
      <c r="A19497" t="str">
        <f t="shared" ca="1" si="1521"/>
        <v>Diagnostics and Preventative</v>
      </c>
      <c r="B19497" t="str">
        <f t="shared" ca="1" si="1522"/>
        <v>Sealants</v>
      </c>
      <c r="C19497">
        <f t="shared" si="1525"/>
        <v>1083</v>
      </c>
      <c r="D19497">
        <f t="shared" ca="1" si="1523"/>
        <v>0</v>
      </c>
      <c r="E19497">
        <f t="shared" ca="1" si="1524"/>
        <v>6</v>
      </c>
    </row>
    <row r="19498" spans="1:5" x14ac:dyDescent="0.2">
      <c r="A19498" t="str">
        <f t="shared" ca="1" si="1521"/>
        <v>Diagnostics and Preventative</v>
      </c>
      <c r="B19498" t="str">
        <f t="shared" ca="1" si="1522"/>
        <v>Periodic Exams</v>
      </c>
      <c r="C19498">
        <f t="shared" si="1525"/>
        <v>1083</v>
      </c>
      <c r="D19498">
        <f t="shared" ca="1" si="1523"/>
        <v>0</v>
      </c>
      <c r="E19498">
        <f t="shared" ca="1" si="1524"/>
        <v>1</v>
      </c>
    </row>
    <row r="19499" spans="1:5" x14ac:dyDescent="0.2">
      <c r="A19499" t="str">
        <f t="shared" ca="1" si="1521"/>
        <v>Basic</v>
      </c>
      <c r="B19499" t="str">
        <f t="shared" ca="1" si="1522"/>
        <v>surgical periodontics</v>
      </c>
      <c r="C19499">
        <f t="shared" si="1525"/>
        <v>1083</v>
      </c>
      <c r="D19499" t="str">
        <f t="shared" ca="1" si="1523"/>
        <v>Surgical treatment of the gums and supporting structures of the teeth</v>
      </c>
      <c r="E19499">
        <f t="shared" ca="1" si="1524"/>
        <v>11</v>
      </c>
    </row>
    <row r="19500" spans="1:5" x14ac:dyDescent="0.2">
      <c r="A19500" t="str">
        <f t="shared" ca="1" si="1521"/>
        <v>Diagnostics and Preventative</v>
      </c>
      <c r="B19500" t="str">
        <f t="shared" ca="1" si="1522"/>
        <v>Periodic Exams</v>
      </c>
      <c r="C19500">
        <f t="shared" si="1525"/>
        <v>1083</v>
      </c>
      <c r="D19500">
        <f t="shared" ca="1" si="1523"/>
        <v>0</v>
      </c>
      <c r="E19500">
        <f t="shared" ca="1" si="1524"/>
        <v>1</v>
      </c>
    </row>
    <row r="19501" spans="1:5" x14ac:dyDescent="0.2">
      <c r="A19501" t="str">
        <f t="shared" ca="1" si="1521"/>
        <v>Basic</v>
      </c>
      <c r="B19501" t="str">
        <f t="shared" ca="1" si="1522"/>
        <v>non-surgical periodontics</v>
      </c>
      <c r="C19501">
        <f t="shared" si="1525"/>
        <v>1083</v>
      </c>
      <c r="D19501" t="str">
        <f t="shared" ca="1" si="1523"/>
        <v xml:space="preserve">Non-surgical treatment of the gums and supporting structures of the teeth </v>
      </c>
      <c r="E19501">
        <f t="shared" ca="1" si="1524"/>
        <v>12</v>
      </c>
    </row>
    <row r="19502" spans="1:5" x14ac:dyDescent="0.2">
      <c r="A19502" t="str">
        <f t="shared" ca="1" si="1521"/>
        <v>Basic</v>
      </c>
      <c r="B19502" t="str">
        <f t="shared" ca="1" si="1522"/>
        <v>endodontics</v>
      </c>
      <c r="C19502">
        <f t="shared" si="1525"/>
        <v>1083</v>
      </c>
      <c r="D19502" t="str">
        <f t="shared" ca="1" si="1523"/>
        <v>Root canal, pulpal therapy</v>
      </c>
      <c r="E19502">
        <f t="shared" ca="1" si="1524"/>
        <v>10</v>
      </c>
    </row>
    <row r="19503" spans="1:5" x14ac:dyDescent="0.2">
      <c r="A19503" t="str">
        <f t="shared" ca="1" si="1521"/>
        <v>Basic</v>
      </c>
      <c r="B19503" t="str">
        <f t="shared" ca="1" si="1522"/>
        <v>general anesthesia</v>
      </c>
      <c r="C19503">
        <f t="shared" si="1525"/>
        <v>1083</v>
      </c>
      <c r="D19503" t="str">
        <f t="shared" ca="1" si="1523"/>
        <v>Covered when used in conjunction with covered oral surgical procedures</v>
      </c>
      <c r="E19503">
        <f t="shared" ca="1" si="1524"/>
        <v>13</v>
      </c>
    </row>
    <row r="19504" spans="1:5" x14ac:dyDescent="0.2">
      <c r="A19504" t="str">
        <f t="shared" ca="1" si="1521"/>
        <v>Major</v>
      </c>
      <c r="B19504" t="str">
        <f t="shared" ca="1" si="1522"/>
        <v>prosthodontics</v>
      </c>
      <c r="C19504">
        <f t="shared" si="1525"/>
        <v>1083</v>
      </c>
      <c r="D19504" t="str">
        <f t="shared" ca="1" si="1523"/>
        <v>Procedures for replacement of missing teeth by construction or repair of bridges and partial or complete dentures</v>
      </c>
      <c r="E19504">
        <f t="shared" ca="1" si="1524"/>
        <v>15</v>
      </c>
    </row>
    <row r="19505" spans="1:5" x14ac:dyDescent="0.2">
      <c r="A19505" t="str">
        <f t="shared" ca="1" si="1521"/>
        <v>Basic</v>
      </c>
      <c r="B19505" t="str">
        <f t="shared" ca="1" si="1522"/>
        <v>basic restorative</v>
      </c>
      <c r="C19505">
        <f t="shared" si="1525"/>
        <v>1083</v>
      </c>
      <c r="D19505" t="str">
        <f t="shared" ca="1" si="1523"/>
        <v>Fillings (amalgam "silver" and composite "white" non-molar)</v>
      </c>
      <c r="E19505">
        <f t="shared" ca="1" si="1524"/>
        <v>8</v>
      </c>
    </row>
    <row r="19506" spans="1:5" x14ac:dyDescent="0.2">
      <c r="A19506" t="str">
        <f t="shared" ca="1" si="1521"/>
        <v>Orthodontics</v>
      </c>
      <c r="B19506" t="str">
        <f t="shared" ca="1" si="1522"/>
        <v>orthodontics</v>
      </c>
      <c r="C19506">
        <f t="shared" si="1525"/>
        <v>1083</v>
      </c>
      <c r="D19506" t="str">
        <f t="shared" ca="1" si="1523"/>
        <v>For eligible dependents to age 19</v>
      </c>
      <c r="E19506">
        <f t="shared" ca="1" si="1524"/>
        <v>17</v>
      </c>
    </row>
    <row r="19507" spans="1:5" x14ac:dyDescent="0.2">
      <c r="A19507" t="str">
        <f t="shared" ca="1" si="1521"/>
        <v>Orthodontics</v>
      </c>
      <c r="B19507" t="str">
        <f t="shared" ca="1" si="1522"/>
        <v>orthodontics</v>
      </c>
      <c r="C19507">
        <f t="shared" si="1525"/>
        <v>1083</v>
      </c>
      <c r="D19507" t="str">
        <f t="shared" ca="1" si="1523"/>
        <v>For eligible dependents to age 19</v>
      </c>
      <c r="E19507">
        <f t="shared" ca="1" si="1524"/>
        <v>17</v>
      </c>
    </row>
    <row r="19508" spans="1:5" x14ac:dyDescent="0.2">
      <c r="A19508" t="str">
        <f t="shared" ca="1" si="1521"/>
        <v>Diagnostics and Preventative</v>
      </c>
      <c r="B19508" t="str">
        <f t="shared" ca="1" si="1522"/>
        <v>Space Maintainers</v>
      </c>
      <c r="C19508">
        <f t="shared" si="1525"/>
        <v>1083</v>
      </c>
      <c r="D19508">
        <f t="shared" ca="1" si="1523"/>
        <v>0</v>
      </c>
      <c r="E19508">
        <f t="shared" ca="1" si="1524"/>
        <v>7</v>
      </c>
    </row>
    <row r="19509" spans="1:5" x14ac:dyDescent="0.2">
      <c r="A19509" t="str">
        <f t="shared" ca="1" si="1521"/>
        <v>Major</v>
      </c>
      <c r="B19509" t="str">
        <f t="shared" ca="1" si="1522"/>
        <v>major restorative</v>
      </c>
      <c r="C19509">
        <f t="shared" si="1525"/>
        <v>1083</v>
      </c>
      <c r="D19509" t="str">
        <f t="shared" ca="1" si="1523"/>
        <v>Single crowns, inlays, onlays</v>
      </c>
      <c r="E19509">
        <f t="shared" ca="1" si="1524"/>
        <v>14</v>
      </c>
    </row>
    <row r="19510" spans="1:5" x14ac:dyDescent="0.2">
      <c r="A19510" t="str">
        <f t="shared" ca="1" si="1521"/>
        <v>Basic</v>
      </c>
      <c r="B19510" t="str">
        <f t="shared" ca="1" si="1522"/>
        <v>oral surgery</v>
      </c>
      <c r="C19510">
        <f t="shared" si="1525"/>
        <v>1083</v>
      </c>
      <c r="D19510" t="str">
        <f t="shared" ca="1" si="1523"/>
        <v>Extraction and other surgery procedures, incl. pre- and post-operative care</v>
      </c>
      <c r="E19510">
        <f t="shared" ca="1" si="1524"/>
        <v>9</v>
      </c>
    </row>
    <row r="19511" spans="1:5" x14ac:dyDescent="0.2">
      <c r="A19511" t="str">
        <f t="shared" ca="1" si="1521"/>
        <v>Basic</v>
      </c>
      <c r="B19511" t="str">
        <f t="shared" ca="1" si="1522"/>
        <v>surgical periodontics</v>
      </c>
      <c r="C19511">
        <f t="shared" si="1525"/>
        <v>1083</v>
      </c>
      <c r="D19511" t="str">
        <f t="shared" ca="1" si="1523"/>
        <v>Surgical treatment of the gums and supporting structures of the teeth</v>
      </c>
      <c r="E19511">
        <f t="shared" ca="1" si="1524"/>
        <v>11</v>
      </c>
    </row>
    <row r="19512" spans="1:5" x14ac:dyDescent="0.2">
      <c r="A19512" t="str">
        <f t="shared" ca="1" si="1521"/>
        <v>Basic</v>
      </c>
      <c r="B19512" t="str">
        <f t="shared" ca="1" si="1522"/>
        <v>non-surgical periodontics</v>
      </c>
      <c r="C19512">
        <f t="shared" si="1525"/>
        <v>1083</v>
      </c>
      <c r="D19512" t="str">
        <f t="shared" ca="1" si="1523"/>
        <v xml:space="preserve">Non-surgical treatment of the gums and supporting structures of the teeth </v>
      </c>
      <c r="E19512">
        <f t="shared" ca="1" si="1524"/>
        <v>12</v>
      </c>
    </row>
    <row r="19513" spans="1:5" x14ac:dyDescent="0.2">
      <c r="A19513" t="str">
        <f t="shared" ca="1" si="1521"/>
        <v>Diagnostics and Preventative</v>
      </c>
      <c r="B19513" t="str">
        <f t="shared" ca="1" si="1522"/>
        <v>Full-mouth x-ray</v>
      </c>
      <c r="C19513">
        <f t="shared" si="1525"/>
        <v>1083</v>
      </c>
      <c r="D19513">
        <f t="shared" ca="1" si="1523"/>
        <v>0</v>
      </c>
      <c r="E19513">
        <f t="shared" ca="1" si="1524"/>
        <v>3</v>
      </c>
    </row>
    <row r="19514" spans="1:5" x14ac:dyDescent="0.2">
      <c r="A19514" t="str">
        <f t="shared" ca="1" si="1521"/>
        <v>Basic</v>
      </c>
      <c r="B19514" t="str">
        <f t="shared" ca="1" si="1522"/>
        <v>surgical periodontics</v>
      </c>
      <c r="C19514">
        <f t="shared" si="1525"/>
        <v>1084</v>
      </c>
      <c r="D19514" t="str">
        <f t="shared" ca="1" si="1523"/>
        <v>Surgical treatment of the gums and supporting structures of the teeth</v>
      </c>
      <c r="E19514">
        <f t="shared" ca="1" si="1524"/>
        <v>11</v>
      </c>
    </row>
    <row r="19515" spans="1:5" x14ac:dyDescent="0.2">
      <c r="A19515" t="str">
        <f t="shared" ca="1" si="1521"/>
        <v>Basic</v>
      </c>
      <c r="B19515" t="str">
        <f t="shared" ca="1" si="1522"/>
        <v>oral surgery</v>
      </c>
      <c r="C19515">
        <f t="shared" si="1525"/>
        <v>1084</v>
      </c>
      <c r="D19515" t="str">
        <f t="shared" ca="1" si="1523"/>
        <v>Extraction and other surgery procedures, incl. pre- and post-operative care</v>
      </c>
      <c r="E19515">
        <f t="shared" ca="1" si="1524"/>
        <v>9</v>
      </c>
    </row>
    <row r="19516" spans="1:5" x14ac:dyDescent="0.2">
      <c r="A19516" t="str">
        <f t="shared" ca="1" si="1521"/>
        <v>Major</v>
      </c>
      <c r="B19516" t="str">
        <f t="shared" ca="1" si="1522"/>
        <v>prosthodontics</v>
      </c>
      <c r="C19516">
        <f t="shared" si="1525"/>
        <v>1084</v>
      </c>
      <c r="D19516" t="str">
        <f t="shared" ca="1" si="1523"/>
        <v>Procedures for replacement of missing teeth by construction or repair of bridges and partial or complete dentures</v>
      </c>
      <c r="E19516">
        <f t="shared" ca="1" si="1524"/>
        <v>15</v>
      </c>
    </row>
    <row r="19517" spans="1:5" x14ac:dyDescent="0.2">
      <c r="A19517" t="str">
        <f t="shared" ca="1" si="1521"/>
        <v>Basic</v>
      </c>
      <c r="B19517" t="str">
        <f t="shared" ca="1" si="1522"/>
        <v>oral surgery</v>
      </c>
      <c r="C19517">
        <f t="shared" si="1525"/>
        <v>1084</v>
      </c>
      <c r="D19517" t="str">
        <f t="shared" ca="1" si="1523"/>
        <v>Extraction and other surgery procedures, incl. pre- and post-operative care</v>
      </c>
      <c r="E19517">
        <f t="shared" ca="1" si="1524"/>
        <v>9</v>
      </c>
    </row>
    <row r="19518" spans="1:5" x14ac:dyDescent="0.2">
      <c r="A19518" t="str">
        <f t="shared" ca="1" si="1521"/>
        <v>Basic</v>
      </c>
      <c r="B19518" t="str">
        <f t="shared" ca="1" si="1522"/>
        <v>general anesthesia</v>
      </c>
      <c r="C19518">
        <f t="shared" si="1525"/>
        <v>1084</v>
      </c>
      <c r="D19518" t="str">
        <f t="shared" ca="1" si="1523"/>
        <v>Covered when used in conjunction with covered oral surgical procedures</v>
      </c>
      <c r="E19518">
        <f t="shared" ca="1" si="1524"/>
        <v>13</v>
      </c>
    </row>
    <row r="19519" spans="1:5" x14ac:dyDescent="0.2">
      <c r="A19519" t="str">
        <f t="shared" ca="1" si="1521"/>
        <v>Major</v>
      </c>
      <c r="B19519" t="str">
        <f t="shared" ca="1" si="1522"/>
        <v>prosthodontics</v>
      </c>
      <c r="C19519">
        <f t="shared" si="1525"/>
        <v>1084</v>
      </c>
      <c r="D19519" t="str">
        <f t="shared" ca="1" si="1523"/>
        <v>Procedures for replacement of missing teeth by construction or repair of bridges and partial or complete dentures</v>
      </c>
      <c r="E19519">
        <f t="shared" ca="1" si="1524"/>
        <v>15</v>
      </c>
    </row>
    <row r="19520" spans="1:5" x14ac:dyDescent="0.2">
      <c r="A19520" t="str">
        <f t="shared" ca="1" si="1521"/>
        <v>Major</v>
      </c>
      <c r="B19520" t="str">
        <f t="shared" ca="1" si="1522"/>
        <v>temporomandibular joint dysfunction</v>
      </c>
      <c r="C19520">
        <f t="shared" si="1525"/>
        <v>1084</v>
      </c>
      <c r="D19520" t="str">
        <f t="shared" ca="1" si="1523"/>
        <v>Services relating to hinging joints of the jaw</v>
      </c>
      <c r="E19520">
        <f t="shared" ca="1" si="1524"/>
        <v>16</v>
      </c>
    </row>
    <row r="19521" spans="1:5" x14ac:dyDescent="0.2">
      <c r="A19521" t="str">
        <f t="shared" ca="1" si="1521"/>
        <v>Diagnostics and Preventative</v>
      </c>
      <c r="B19521" t="str">
        <f t="shared" ca="1" si="1522"/>
        <v>Sealants</v>
      </c>
      <c r="C19521">
        <f t="shared" si="1525"/>
        <v>1084</v>
      </c>
      <c r="D19521">
        <f t="shared" ca="1" si="1523"/>
        <v>0</v>
      </c>
      <c r="E19521">
        <f t="shared" ca="1" si="1524"/>
        <v>6</v>
      </c>
    </row>
    <row r="19522" spans="1:5" x14ac:dyDescent="0.2">
      <c r="A19522" t="str">
        <f t="shared" ref="A19522:A19585" ca="1" si="1526">INDEX(services,E19522,1)</f>
        <v>Diagnostics and Preventative</v>
      </c>
      <c r="B19522" t="str">
        <f t="shared" ref="B19522:B19585" ca="1" si="1527">INDEX(services,E19522,2)</f>
        <v>Periodic Exams</v>
      </c>
      <c r="C19522">
        <f t="shared" si="1525"/>
        <v>1084</v>
      </c>
      <c r="D19522">
        <f t="shared" ref="D19522:D19585" ca="1" si="1528">INDEX(services,E19522,3)</f>
        <v>0</v>
      </c>
      <c r="E19522">
        <f t="shared" ref="E19522:E19585" ca="1" si="1529">RANDBETWEEN(1,ROWS(services))</f>
        <v>1</v>
      </c>
    </row>
    <row r="19523" spans="1:5" x14ac:dyDescent="0.2">
      <c r="A19523" t="str">
        <f t="shared" ca="1" si="1526"/>
        <v>Diagnostics and Preventative</v>
      </c>
      <c r="B19523" t="str">
        <f t="shared" ca="1" si="1527"/>
        <v>Sealants</v>
      </c>
      <c r="C19523">
        <f t="shared" si="1525"/>
        <v>1084</v>
      </c>
      <c r="D19523">
        <f t="shared" ca="1" si="1528"/>
        <v>0</v>
      </c>
      <c r="E19523">
        <f t="shared" ca="1" si="1529"/>
        <v>6</v>
      </c>
    </row>
    <row r="19524" spans="1:5" x14ac:dyDescent="0.2">
      <c r="A19524" t="str">
        <f t="shared" ca="1" si="1526"/>
        <v>Diagnostics and Preventative</v>
      </c>
      <c r="B19524" t="str">
        <f t="shared" ca="1" si="1527"/>
        <v>Periodic Exams</v>
      </c>
      <c r="C19524">
        <f t="shared" si="1525"/>
        <v>1084</v>
      </c>
      <c r="D19524">
        <f t="shared" ca="1" si="1528"/>
        <v>0</v>
      </c>
      <c r="E19524">
        <f t="shared" ca="1" si="1529"/>
        <v>1</v>
      </c>
    </row>
    <row r="19525" spans="1:5" x14ac:dyDescent="0.2">
      <c r="A19525" t="str">
        <f t="shared" ca="1" si="1526"/>
        <v>Major</v>
      </c>
      <c r="B19525" t="str">
        <f t="shared" ca="1" si="1527"/>
        <v>major restorative</v>
      </c>
      <c r="C19525">
        <f t="shared" si="1525"/>
        <v>1084</v>
      </c>
      <c r="D19525" t="str">
        <f t="shared" ca="1" si="1528"/>
        <v>Single crowns, inlays, onlays</v>
      </c>
      <c r="E19525">
        <f t="shared" ca="1" si="1529"/>
        <v>14</v>
      </c>
    </row>
    <row r="19526" spans="1:5" x14ac:dyDescent="0.2">
      <c r="A19526" t="str">
        <f t="shared" ca="1" si="1526"/>
        <v>Diagnostics and Preventative</v>
      </c>
      <c r="B19526" t="str">
        <f t="shared" ca="1" si="1527"/>
        <v>Fluoride treatments</v>
      </c>
      <c r="C19526">
        <f t="shared" si="1525"/>
        <v>1084</v>
      </c>
      <c r="D19526">
        <f t="shared" ca="1" si="1528"/>
        <v>0</v>
      </c>
      <c r="E19526">
        <f t="shared" ca="1" si="1529"/>
        <v>5</v>
      </c>
    </row>
    <row r="19527" spans="1:5" x14ac:dyDescent="0.2">
      <c r="A19527" t="str">
        <f t="shared" ca="1" si="1526"/>
        <v>Diagnostics and Preventative</v>
      </c>
      <c r="B19527" t="str">
        <f t="shared" ca="1" si="1527"/>
        <v>Fluoride treatments</v>
      </c>
      <c r="C19527">
        <f t="shared" si="1525"/>
        <v>1084</v>
      </c>
      <c r="D19527">
        <f t="shared" ca="1" si="1528"/>
        <v>0</v>
      </c>
      <c r="E19527">
        <f t="shared" ca="1" si="1529"/>
        <v>5</v>
      </c>
    </row>
    <row r="19528" spans="1:5" x14ac:dyDescent="0.2">
      <c r="A19528" t="str">
        <f t="shared" ca="1" si="1526"/>
        <v>Other</v>
      </c>
      <c r="B19528" t="str">
        <f t="shared" ca="1" si="1527"/>
        <v>Implants</v>
      </c>
      <c r="C19528">
        <f t="shared" si="1525"/>
        <v>1084</v>
      </c>
      <c r="D19528" t="str">
        <f t="shared" ca="1" si="1528"/>
        <v>Implant dental work</v>
      </c>
      <c r="E19528">
        <f t="shared" ca="1" si="1529"/>
        <v>18</v>
      </c>
    </row>
    <row r="19529" spans="1:5" x14ac:dyDescent="0.2">
      <c r="A19529" t="str">
        <f t="shared" ca="1" si="1526"/>
        <v>Major</v>
      </c>
      <c r="B19529" t="str">
        <f t="shared" ca="1" si="1527"/>
        <v>major restorative</v>
      </c>
      <c r="C19529">
        <f t="shared" si="1525"/>
        <v>1084</v>
      </c>
      <c r="D19529" t="str">
        <f t="shared" ca="1" si="1528"/>
        <v>Single crowns, inlays, onlays</v>
      </c>
      <c r="E19529">
        <f t="shared" ca="1" si="1529"/>
        <v>14</v>
      </c>
    </row>
    <row r="19530" spans="1:5" x14ac:dyDescent="0.2">
      <c r="A19530" t="str">
        <f t="shared" ca="1" si="1526"/>
        <v>Basic</v>
      </c>
      <c r="B19530" t="str">
        <f t="shared" ca="1" si="1527"/>
        <v>surgical periodontics</v>
      </c>
      <c r="C19530">
        <f t="shared" si="1525"/>
        <v>1084</v>
      </c>
      <c r="D19530" t="str">
        <f t="shared" ca="1" si="1528"/>
        <v>Surgical treatment of the gums and supporting structures of the teeth</v>
      </c>
      <c r="E19530">
        <f t="shared" ca="1" si="1529"/>
        <v>11</v>
      </c>
    </row>
    <row r="19531" spans="1:5" x14ac:dyDescent="0.2">
      <c r="A19531" t="str">
        <f t="shared" ca="1" si="1526"/>
        <v>Orthodontics</v>
      </c>
      <c r="B19531" t="str">
        <f t="shared" ca="1" si="1527"/>
        <v>orthodontics</v>
      </c>
      <c r="C19531">
        <f t="shared" si="1525"/>
        <v>1084</v>
      </c>
      <c r="D19531" t="str">
        <f t="shared" ca="1" si="1528"/>
        <v>For eligible dependents to age 19</v>
      </c>
      <c r="E19531">
        <f t="shared" ca="1" si="1529"/>
        <v>17</v>
      </c>
    </row>
    <row r="19532" spans="1:5" x14ac:dyDescent="0.2">
      <c r="A19532" t="str">
        <f t="shared" ca="1" si="1526"/>
        <v>Basic</v>
      </c>
      <c r="B19532" t="str">
        <f t="shared" ca="1" si="1527"/>
        <v>basic restorative</v>
      </c>
      <c r="C19532">
        <f t="shared" si="1525"/>
        <v>1085</v>
      </c>
      <c r="D19532" t="str">
        <f t="shared" ca="1" si="1528"/>
        <v>Fillings (amalgam "silver" and composite "white" non-molar)</v>
      </c>
      <c r="E19532">
        <f t="shared" ca="1" si="1529"/>
        <v>8</v>
      </c>
    </row>
    <row r="19533" spans="1:5" x14ac:dyDescent="0.2">
      <c r="A19533" t="str">
        <f t="shared" ca="1" si="1526"/>
        <v>Other</v>
      </c>
      <c r="B19533" t="str">
        <f t="shared" ca="1" si="1527"/>
        <v>Implants</v>
      </c>
      <c r="C19533">
        <f t="shared" si="1525"/>
        <v>1085</v>
      </c>
      <c r="D19533" t="str">
        <f t="shared" ca="1" si="1528"/>
        <v>Implant dental work</v>
      </c>
      <c r="E19533">
        <f t="shared" ca="1" si="1529"/>
        <v>18</v>
      </c>
    </row>
    <row r="19534" spans="1:5" x14ac:dyDescent="0.2">
      <c r="A19534" t="str">
        <f t="shared" ca="1" si="1526"/>
        <v>Major</v>
      </c>
      <c r="B19534" t="str">
        <f t="shared" ca="1" si="1527"/>
        <v>major restorative</v>
      </c>
      <c r="C19534">
        <f t="shared" si="1525"/>
        <v>1085</v>
      </c>
      <c r="D19534" t="str">
        <f t="shared" ca="1" si="1528"/>
        <v>Single crowns, inlays, onlays</v>
      </c>
      <c r="E19534">
        <f t="shared" ca="1" si="1529"/>
        <v>14</v>
      </c>
    </row>
    <row r="19535" spans="1:5" x14ac:dyDescent="0.2">
      <c r="A19535" t="str">
        <f t="shared" ca="1" si="1526"/>
        <v>Major</v>
      </c>
      <c r="B19535" t="str">
        <f t="shared" ca="1" si="1527"/>
        <v>major restorative</v>
      </c>
      <c r="C19535">
        <f t="shared" si="1525"/>
        <v>1085</v>
      </c>
      <c r="D19535" t="str">
        <f t="shared" ca="1" si="1528"/>
        <v>Single crowns, inlays, onlays</v>
      </c>
      <c r="E19535">
        <f t="shared" ca="1" si="1529"/>
        <v>14</v>
      </c>
    </row>
    <row r="19536" spans="1:5" x14ac:dyDescent="0.2">
      <c r="A19536" t="str">
        <f t="shared" ca="1" si="1526"/>
        <v>Major</v>
      </c>
      <c r="B19536" t="str">
        <f t="shared" ca="1" si="1527"/>
        <v>major restorative</v>
      </c>
      <c r="C19536">
        <f t="shared" si="1525"/>
        <v>1085</v>
      </c>
      <c r="D19536" t="str">
        <f t="shared" ca="1" si="1528"/>
        <v>Single crowns, inlays, onlays</v>
      </c>
      <c r="E19536">
        <f t="shared" ca="1" si="1529"/>
        <v>14</v>
      </c>
    </row>
    <row r="19537" spans="1:5" x14ac:dyDescent="0.2">
      <c r="A19537" t="str">
        <f t="shared" ca="1" si="1526"/>
        <v>Basic</v>
      </c>
      <c r="B19537" t="str">
        <f t="shared" ca="1" si="1527"/>
        <v>surgical periodontics</v>
      </c>
      <c r="C19537">
        <f t="shared" si="1525"/>
        <v>1085</v>
      </c>
      <c r="D19537" t="str">
        <f t="shared" ca="1" si="1528"/>
        <v>Surgical treatment of the gums and supporting structures of the teeth</v>
      </c>
      <c r="E19537">
        <f t="shared" ca="1" si="1529"/>
        <v>11</v>
      </c>
    </row>
    <row r="19538" spans="1:5" x14ac:dyDescent="0.2">
      <c r="A19538" t="str">
        <f t="shared" ca="1" si="1526"/>
        <v>Diagnostics and Preventative</v>
      </c>
      <c r="B19538" t="str">
        <f t="shared" ca="1" si="1527"/>
        <v>Periodic Exams</v>
      </c>
      <c r="C19538">
        <f t="shared" si="1525"/>
        <v>1085</v>
      </c>
      <c r="D19538">
        <f t="shared" ca="1" si="1528"/>
        <v>0</v>
      </c>
      <c r="E19538">
        <f t="shared" ca="1" si="1529"/>
        <v>1</v>
      </c>
    </row>
    <row r="19539" spans="1:5" x14ac:dyDescent="0.2">
      <c r="A19539" t="str">
        <f t="shared" ca="1" si="1526"/>
        <v>Basic</v>
      </c>
      <c r="B19539" t="str">
        <f t="shared" ca="1" si="1527"/>
        <v>non-surgical periodontics</v>
      </c>
      <c r="C19539">
        <f t="shared" si="1525"/>
        <v>1085</v>
      </c>
      <c r="D19539" t="str">
        <f t="shared" ca="1" si="1528"/>
        <v xml:space="preserve">Non-surgical treatment of the gums and supporting structures of the teeth </v>
      </c>
      <c r="E19539">
        <f t="shared" ca="1" si="1529"/>
        <v>12</v>
      </c>
    </row>
    <row r="19540" spans="1:5" x14ac:dyDescent="0.2">
      <c r="A19540" t="str">
        <f t="shared" ca="1" si="1526"/>
        <v>Major</v>
      </c>
      <c r="B19540" t="str">
        <f t="shared" ca="1" si="1527"/>
        <v>prosthodontics</v>
      </c>
      <c r="C19540">
        <f t="shared" si="1525"/>
        <v>1085</v>
      </c>
      <c r="D19540" t="str">
        <f t="shared" ca="1" si="1528"/>
        <v>Procedures for replacement of missing teeth by construction or repair of bridges and partial or complete dentures</v>
      </c>
      <c r="E19540">
        <f t="shared" ca="1" si="1529"/>
        <v>15</v>
      </c>
    </row>
    <row r="19541" spans="1:5" x14ac:dyDescent="0.2">
      <c r="A19541" t="str">
        <f t="shared" ca="1" si="1526"/>
        <v>Major</v>
      </c>
      <c r="B19541" t="str">
        <f t="shared" ca="1" si="1527"/>
        <v>temporomandibular joint dysfunction</v>
      </c>
      <c r="C19541">
        <f t="shared" si="1525"/>
        <v>1085</v>
      </c>
      <c r="D19541" t="str">
        <f t="shared" ca="1" si="1528"/>
        <v>Services relating to hinging joints of the jaw</v>
      </c>
      <c r="E19541">
        <f t="shared" ca="1" si="1529"/>
        <v>16</v>
      </c>
    </row>
    <row r="19542" spans="1:5" x14ac:dyDescent="0.2">
      <c r="A19542" t="str">
        <f t="shared" ca="1" si="1526"/>
        <v>Major</v>
      </c>
      <c r="B19542" t="str">
        <f t="shared" ca="1" si="1527"/>
        <v>major restorative</v>
      </c>
      <c r="C19542">
        <f t="shared" si="1525"/>
        <v>1085</v>
      </c>
      <c r="D19542" t="str">
        <f t="shared" ca="1" si="1528"/>
        <v>Single crowns, inlays, onlays</v>
      </c>
      <c r="E19542">
        <f t="shared" ca="1" si="1529"/>
        <v>14</v>
      </c>
    </row>
    <row r="19543" spans="1:5" x14ac:dyDescent="0.2">
      <c r="A19543" t="str">
        <f t="shared" ca="1" si="1526"/>
        <v>Major</v>
      </c>
      <c r="B19543" t="str">
        <f t="shared" ca="1" si="1527"/>
        <v>prosthodontics</v>
      </c>
      <c r="C19543">
        <f t="shared" si="1525"/>
        <v>1085</v>
      </c>
      <c r="D19543" t="str">
        <f t="shared" ca="1" si="1528"/>
        <v>Procedures for replacement of missing teeth by construction or repair of bridges and partial or complete dentures</v>
      </c>
      <c r="E19543">
        <f t="shared" ca="1" si="1529"/>
        <v>15</v>
      </c>
    </row>
    <row r="19544" spans="1:5" x14ac:dyDescent="0.2">
      <c r="A19544" t="str">
        <f t="shared" ca="1" si="1526"/>
        <v>Basic</v>
      </c>
      <c r="B19544" t="str">
        <f t="shared" ca="1" si="1527"/>
        <v>surgical periodontics</v>
      </c>
      <c r="C19544">
        <f t="shared" si="1525"/>
        <v>1085</v>
      </c>
      <c r="D19544" t="str">
        <f t="shared" ca="1" si="1528"/>
        <v>Surgical treatment of the gums and supporting structures of the teeth</v>
      </c>
      <c r="E19544">
        <f t="shared" ca="1" si="1529"/>
        <v>11</v>
      </c>
    </row>
    <row r="19545" spans="1:5" x14ac:dyDescent="0.2">
      <c r="A19545" t="str">
        <f t="shared" ca="1" si="1526"/>
        <v>Diagnostics and Preventative</v>
      </c>
      <c r="B19545" t="str">
        <f t="shared" ca="1" si="1527"/>
        <v>Sealants</v>
      </c>
      <c r="C19545">
        <f t="shared" si="1525"/>
        <v>1085</v>
      </c>
      <c r="D19545">
        <f t="shared" ca="1" si="1528"/>
        <v>0</v>
      </c>
      <c r="E19545">
        <f t="shared" ca="1" si="1529"/>
        <v>6</v>
      </c>
    </row>
    <row r="19546" spans="1:5" x14ac:dyDescent="0.2">
      <c r="A19546" t="str">
        <f t="shared" ca="1" si="1526"/>
        <v>Diagnostics and Preventative</v>
      </c>
      <c r="B19546" t="str">
        <f t="shared" ca="1" si="1527"/>
        <v>Full-mouth x-ray</v>
      </c>
      <c r="C19546">
        <f t="shared" si="1525"/>
        <v>1085</v>
      </c>
      <c r="D19546">
        <f t="shared" ca="1" si="1528"/>
        <v>0</v>
      </c>
      <c r="E19546">
        <f t="shared" ca="1" si="1529"/>
        <v>3</v>
      </c>
    </row>
    <row r="19547" spans="1:5" x14ac:dyDescent="0.2">
      <c r="A19547" t="str">
        <f t="shared" ca="1" si="1526"/>
        <v>Basic</v>
      </c>
      <c r="B19547" t="str">
        <f t="shared" ca="1" si="1527"/>
        <v>endodontics</v>
      </c>
      <c r="C19547">
        <f t="shared" si="1525"/>
        <v>1085</v>
      </c>
      <c r="D19547" t="str">
        <f t="shared" ca="1" si="1528"/>
        <v>Root canal, pulpal therapy</v>
      </c>
      <c r="E19547">
        <f t="shared" ca="1" si="1529"/>
        <v>10</v>
      </c>
    </row>
    <row r="19548" spans="1:5" x14ac:dyDescent="0.2">
      <c r="A19548" t="str">
        <f t="shared" ca="1" si="1526"/>
        <v>Basic</v>
      </c>
      <c r="B19548" t="str">
        <f t="shared" ca="1" si="1527"/>
        <v>non-surgical periodontics</v>
      </c>
      <c r="C19548">
        <f t="shared" si="1525"/>
        <v>1085</v>
      </c>
      <c r="D19548" t="str">
        <f t="shared" ca="1" si="1528"/>
        <v xml:space="preserve">Non-surgical treatment of the gums and supporting structures of the teeth </v>
      </c>
      <c r="E19548">
        <f t="shared" ca="1" si="1529"/>
        <v>12</v>
      </c>
    </row>
    <row r="19549" spans="1:5" x14ac:dyDescent="0.2">
      <c r="A19549" t="str">
        <f t="shared" ca="1" si="1526"/>
        <v>Basic</v>
      </c>
      <c r="B19549" t="str">
        <f t="shared" ca="1" si="1527"/>
        <v>non-surgical periodontics</v>
      </c>
      <c r="C19549">
        <f t="shared" si="1525"/>
        <v>1085</v>
      </c>
      <c r="D19549" t="str">
        <f t="shared" ca="1" si="1528"/>
        <v xml:space="preserve">Non-surgical treatment of the gums and supporting structures of the teeth </v>
      </c>
      <c r="E19549">
        <f t="shared" ca="1" si="1529"/>
        <v>12</v>
      </c>
    </row>
    <row r="19550" spans="1:5" x14ac:dyDescent="0.2">
      <c r="A19550" t="str">
        <f t="shared" ca="1" si="1526"/>
        <v>Diagnostics and Preventative</v>
      </c>
      <c r="B19550" t="str">
        <f t="shared" ca="1" si="1527"/>
        <v>Bitewing x-rays</v>
      </c>
      <c r="C19550">
        <f t="shared" si="1525"/>
        <v>1086</v>
      </c>
      <c r="D19550">
        <f t="shared" ca="1" si="1528"/>
        <v>0</v>
      </c>
      <c r="E19550">
        <f t="shared" ca="1" si="1529"/>
        <v>2</v>
      </c>
    </row>
    <row r="19551" spans="1:5" x14ac:dyDescent="0.2">
      <c r="A19551" t="str">
        <f t="shared" ca="1" si="1526"/>
        <v>Basic</v>
      </c>
      <c r="B19551" t="str">
        <f t="shared" ca="1" si="1527"/>
        <v>general anesthesia</v>
      </c>
      <c r="C19551">
        <f t="shared" si="1525"/>
        <v>1086</v>
      </c>
      <c r="D19551" t="str">
        <f t="shared" ca="1" si="1528"/>
        <v>Covered when used in conjunction with covered oral surgical procedures</v>
      </c>
      <c r="E19551">
        <f t="shared" ca="1" si="1529"/>
        <v>13</v>
      </c>
    </row>
    <row r="19552" spans="1:5" x14ac:dyDescent="0.2">
      <c r="A19552" t="str">
        <f t="shared" ca="1" si="1526"/>
        <v>Major</v>
      </c>
      <c r="B19552" t="str">
        <f t="shared" ca="1" si="1527"/>
        <v>prosthodontics</v>
      </c>
      <c r="C19552">
        <f t="shared" si="1525"/>
        <v>1086</v>
      </c>
      <c r="D19552" t="str">
        <f t="shared" ca="1" si="1528"/>
        <v>Procedures for replacement of missing teeth by construction or repair of bridges and partial or complete dentures</v>
      </c>
      <c r="E19552">
        <f t="shared" ca="1" si="1529"/>
        <v>15</v>
      </c>
    </row>
    <row r="19553" spans="1:5" x14ac:dyDescent="0.2">
      <c r="A19553" t="str">
        <f t="shared" ca="1" si="1526"/>
        <v>Other</v>
      </c>
      <c r="B19553" t="str">
        <f t="shared" ca="1" si="1527"/>
        <v>Implants</v>
      </c>
      <c r="C19553">
        <f t="shared" si="1525"/>
        <v>1086</v>
      </c>
      <c r="D19553" t="str">
        <f t="shared" ca="1" si="1528"/>
        <v>Implant dental work</v>
      </c>
      <c r="E19553">
        <f t="shared" ca="1" si="1529"/>
        <v>18</v>
      </c>
    </row>
    <row r="19554" spans="1:5" x14ac:dyDescent="0.2">
      <c r="A19554" t="str">
        <f t="shared" ca="1" si="1526"/>
        <v>Basic</v>
      </c>
      <c r="B19554" t="str">
        <f t="shared" ca="1" si="1527"/>
        <v>basic restorative</v>
      </c>
      <c r="C19554">
        <f t="shared" si="1525"/>
        <v>1086</v>
      </c>
      <c r="D19554" t="str">
        <f t="shared" ca="1" si="1528"/>
        <v>Fillings (amalgam "silver" and composite "white" non-molar)</v>
      </c>
      <c r="E19554">
        <f t="shared" ca="1" si="1529"/>
        <v>8</v>
      </c>
    </row>
    <row r="19555" spans="1:5" x14ac:dyDescent="0.2">
      <c r="A19555" t="str">
        <f t="shared" ca="1" si="1526"/>
        <v>Other</v>
      </c>
      <c r="B19555" t="str">
        <f t="shared" ca="1" si="1527"/>
        <v>Implants</v>
      </c>
      <c r="C19555">
        <f t="shared" si="1525"/>
        <v>1086</v>
      </c>
      <c r="D19555" t="str">
        <f t="shared" ca="1" si="1528"/>
        <v>Implant dental work</v>
      </c>
      <c r="E19555">
        <f t="shared" ca="1" si="1529"/>
        <v>18</v>
      </c>
    </row>
    <row r="19556" spans="1:5" x14ac:dyDescent="0.2">
      <c r="A19556" t="str">
        <f t="shared" ca="1" si="1526"/>
        <v>Diagnostics and Preventative</v>
      </c>
      <c r="B19556" t="str">
        <f t="shared" ca="1" si="1527"/>
        <v>Fluoride treatments</v>
      </c>
      <c r="C19556">
        <f t="shared" si="1525"/>
        <v>1086</v>
      </c>
      <c r="D19556">
        <f t="shared" ca="1" si="1528"/>
        <v>0</v>
      </c>
      <c r="E19556">
        <f t="shared" ca="1" si="1529"/>
        <v>5</v>
      </c>
    </row>
    <row r="19557" spans="1:5" x14ac:dyDescent="0.2">
      <c r="A19557" t="str">
        <f t="shared" ca="1" si="1526"/>
        <v>Basic</v>
      </c>
      <c r="B19557" t="str">
        <f t="shared" ca="1" si="1527"/>
        <v>general anesthesia</v>
      </c>
      <c r="C19557">
        <f t="shared" si="1525"/>
        <v>1086</v>
      </c>
      <c r="D19557" t="str">
        <f t="shared" ca="1" si="1528"/>
        <v>Covered when used in conjunction with covered oral surgical procedures</v>
      </c>
      <c r="E19557">
        <f t="shared" ca="1" si="1529"/>
        <v>13</v>
      </c>
    </row>
    <row r="19558" spans="1:5" x14ac:dyDescent="0.2">
      <c r="A19558" t="str">
        <f t="shared" ca="1" si="1526"/>
        <v>Basic</v>
      </c>
      <c r="B19558" t="str">
        <f t="shared" ca="1" si="1527"/>
        <v>basic restorative</v>
      </c>
      <c r="C19558">
        <f t="shared" si="1525"/>
        <v>1086</v>
      </c>
      <c r="D19558" t="str">
        <f t="shared" ca="1" si="1528"/>
        <v>Fillings (amalgam "silver" and composite "white" non-molar)</v>
      </c>
      <c r="E19558">
        <f t="shared" ca="1" si="1529"/>
        <v>8</v>
      </c>
    </row>
    <row r="19559" spans="1:5" x14ac:dyDescent="0.2">
      <c r="A19559" t="str">
        <f t="shared" ca="1" si="1526"/>
        <v>Basic</v>
      </c>
      <c r="B19559" t="str">
        <f t="shared" ca="1" si="1527"/>
        <v>endodontics</v>
      </c>
      <c r="C19559">
        <f t="shared" si="1525"/>
        <v>1086</v>
      </c>
      <c r="D19559" t="str">
        <f t="shared" ca="1" si="1528"/>
        <v>Root canal, pulpal therapy</v>
      </c>
      <c r="E19559">
        <f t="shared" ca="1" si="1529"/>
        <v>10</v>
      </c>
    </row>
    <row r="19560" spans="1:5" x14ac:dyDescent="0.2">
      <c r="A19560" t="str">
        <f t="shared" ca="1" si="1526"/>
        <v>Diagnostics and Preventative</v>
      </c>
      <c r="B19560" t="str">
        <f t="shared" ca="1" si="1527"/>
        <v>Full-mouth x-ray</v>
      </c>
      <c r="C19560">
        <f t="shared" ref="C19560:C19623" si="1530">IF(MOD(ROW(C19560)-2,18)&lt;&gt;0,C19559,C19559+1)</f>
        <v>1086</v>
      </c>
      <c r="D19560">
        <f t="shared" ca="1" si="1528"/>
        <v>0</v>
      </c>
      <c r="E19560">
        <f t="shared" ca="1" si="1529"/>
        <v>3</v>
      </c>
    </row>
    <row r="19561" spans="1:5" x14ac:dyDescent="0.2">
      <c r="A19561" t="str">
        <f t="shared" ca="1" si="1526"/>
        <v>Major</v>
      </c>
      <c r="B19561" t="str">
        <f t="shared" ca="1" si="1527"/>
        <v>temporomandibular joint dysfunction</v>
      </c>
      <c r="C19561">
        <f t="shared" si="1530"/>
        <v>1086</v>
      </c>
      <c r="D19561" t="str">
        <f t="shared" ca="1" si="1528"/>
        <v>Services relating to hinging joints of the jaw</v>
      </c>
      <c r="E19561">
        <f t="shared" ca="1" si="1529"/>
        <v>16</v>
      </c>
    </row>
    <row r="19562" spans="1:5" x14ac:dyDescent="0.2">
      <c r="A19562" t="str">
        <f t="shared" ca="1" si="1526"/>
        <v>Orthodontics</v>
      </c>
      <c r="B19562" t="str">
        <f t="shared" ca="1" si="1527"/>
        <v>orthodontics</v>
      </c>
      <c r="C19562">
        <f t="shared" si="1530"/>
        <v>1086</v>
      </c>
      <c r="D19562" t="str">
        <f t="shared" ca="1" si="1528"/>
        <v>For eligible dependents to age 19</v>
      </c>
      <c r="E19562">
        <f t="shared" ca="1" si="1529"/>
        <v>17</v>
      </c>
    </row>
    <row r="19563" spans="1:5" x14ac:dyDescent="0.2">
      <c r="A19563" t="str">
        <f t="shared" ca="1" si="1526"/>
        <v>Basic</v>
      </c>
      <c r="B19563" t="str">
        <f t="shared" ca="1" si="1527"/>
        <v>basic restorative</v>
      </c>
      <c r="C19563">
        <f t="shared" si="1530"/>
        <v>1086</v>
      </c>
      <c r="D19563" t="str">
        <f t="shared" ca="1" si="1528"/>
        <v>Fillings (amalgam "silver" and composite "white" non-molar)</v>
      </c>
      <c r="E19563">
        <f t="shared" ca="1" si="1529"/>
        <v>8</v>
      </c>
    </row>
    <row r="19564" spans="1:5" x14ac:dyDescent="0.2">
      <c r="A19564" t="str">
        <f t="shared" ca="1" si="1526"/>
        <v>Diagnostics and Preventative</v>
      </c>
      <c r="B19564" t="str">
        <f t="shared" ca="1" si="1527"/>
        <v>Prophylaxis</v>
      </c>
      <c r="C19564">
        <f t="shared" si="1530"/>
        <v>1086</v>
      </c>
      <c r="D19564">
        <f t="shared" ca="1" si="1528"/>
        <v>0</v>
      </c>
      <c r="E19564">
        <f t="shared" ca="1" si="1529"/>
        <v>4</v>
      </c>
    </row>
    <row r="19565" spans="1:5" x14ac:dyDescent="0.2">
      <c r="A19565" t="str">
        <f t="shared" ca="1" si="1526"/>
        <v>Diagnostics and Preventative</v>
      </c>
      <c r="B19565" t="str">
        <f t="shared" ca="1" si="1527"/>
        <v>Space Maintainers</v>
      </c>
      <c r="C19565">
        <f t="shared" si="1530"/>
        <v>1086</v>
      </c>
      <c r="D19565">
        <f t="shared" ca="1" si="1528"/>
        <v>0</v>
      </c>
      <c r="E19565">
        <f t="shared" ca="1" si="1529"/>
        <v>7</v>
      </c>
    </row>
    <row r="19566" spans="1:5" x14ac:dyDescent="0.2">
      <c r="A19566" t="str">
        <f t="shared" ca="1" si="1526"/>
        <v>Diagnostics and Preventative</v>
      </c>
      <c r="B19566" t="str">
        <f t="shared" ca="1" si="1527"/>
        <v>Bitewing x-rays</v>
      </c>
      <c r="C19566">
        <f t="shared" si="1530"/>
        <v>1086</v>
      </c>
      <c r="D19566">
        <f t="shared" ca="1" si="1528"/>
        <v>0</v>
      </c>
      <c r="E19566">
        <f t="shared" ca="1" si="1529"/>
        <v>2</v>
      </c>
    </row>
    <row r="19567" spans="1:5" x14ac:dyDescent="0.2">
      <c r="A19567" t="str">
        <f t="shared" ca="1" si="1526"/>
        <v>Basic</v>
      </c>
      <c r="B19567" t="str">
        <f t="shared" ca="1" si="1527"/>
        <v>basic restorative</v>
      </c>
      <c r="C19567">
        <f t="shared" si="1530"/>
        <v>1086</v>
      </c>
      <c r="D19567" t="str">
        <f t="shared" ca="1" si="1528"/>
        <v>Fillings (amalgam "silver" and composite "white" non-molar)</v>
      </c>
      <c r="E19567">
        <f t="shared" ca="1" si="1529"/>
        <v>8</v>
      </c>
    </row>
    <row r="19568" spans="1:5" x14ac:dyDescent="0.2">
      <c r="A19568" t="str">
        <f t="shared" ca="1" si="1526"/>
        <v>Basic</v>
      </c>
      <c r="B19568" t="str">
        <f t="shared" ca="1" si="1527"/>
        <v>basic restorative</v>
      </c>
      <c r="C19568">
        <f t="shared" si="1530"/>
        <v>1087</v>
      </c>
      <c r="D19568" t="str">
        <f t="shared" ca="1" si="1528"/>
        <v>Fillings (amalgam "silver" and composite "white" non-molar)</v>
      </c>
      <c r="E19568">
        <f t="shared" ca="1" si="1529"/>
        <v>8</v>
      </c>
    </row>
    <row r="19569" spans="1:5" x14ac:dyDescent="0.2">
      <c r="A19569" t="str">
        <f t="shared" ca="1" si="1526"/>
        <v>Basic</v>
      </c>
      <c r="B19569" t="str">
        <f t="shared" ca="1" si="1527"/>
        <v>oral surgery</v>
      </c>
      <c r="C19569">
        <f t="shared" si="1530"/>
        <v>1087</v>
      </c>
      <c r="D19569" t="str">
        <f t="shared" ca="1" si="1528"/>
        <v>Extraction and other surgery procedures, incl. pre- and post-operative care</v>
      </c>
      <c r="E19569">
        <f t="shared" ca="1" si="1529"/>
        <v>9</v>
      </c>
    </row>
    <row r="19570" spans="1:5" x14ac:dyDescent="0.2">
      <c r="A19570" t="str">
        <f t="shared" ca="1" si="1526"/>
        <v>Diagnostics and Preventative</v>
      </c>
      <c r="B19570" t="str">
        <f t="shared" ca="1" si="1527"/>
        <v>Sealants</v>
      </c>
      <c r="C19570">
        <f t="shared" si="1530"/>
        <v>1087</v>
      </c>
      <c r="D19570">
        <f t="shared" ca="1" si="1528"/>
        <v>0</v>
      </c>
      <c r="E19570">
        <f t="shared" ca="1" si="1529"/>
        <v>6</v>
      </c>
    </row>
    <row r="19571" spans="1:5" x14ac:dyDescent="0.2">
      <c r="A19571" t="str">
        <f t="shared" ca="1" si="1526"/>
        <v>Diagnostics and Preventative</v>
      </c>
      <c r="B19571" t="str">
        <f t="shared" ca="1" si="1527"/>
        <v>Bitewing x-rays</v>
      </c>
      <c r="C19571">
        <f t="shared" si="1530"/>
        <v>1087</v>
      </c>
      <c r="D19571">
        <f t="shared" ca="1" si="1528"/>
        <v>0</v>
      </c>
      <c r="E19571">
        <f t="shared" ca="1" si="1529"/>
        <v>2</v>
      </c>
    </row>
    <row r="19572" spans="1:5" x14ac:dyDescent="0.2">
      <c r="A19572" t="str">
        <f t="shared" ca="1" si="1526"/>
        <v>Diagnostics and Preventative</v>
      </c>
      <c r="B19572" t="str">
        <f t="shared" ca="1" si="1527"/>
        <v>Full-mouth x-ray</v>
      </c>
      <c r="C19572">
        <f t="shared" si="1530"/>
        <v>1087</v>
      </c>
      <c r="D19572">
        <f t="shared" ca="1" si="1528"/>
        <v>0</v>
      </c>
      <c r="E19572">
        <f t="shared" ca="1" si="1529"/>
        <v>3</v>
      </c>
    </row>
    <row r="19573" spans="1:5" x14ac:dyDescent="0.2">
      <c r="A19573" t="str">
        <f t="shared" ca="1" si="1526"/>
        <v>Basic</v>
      </c>
      <c r="B19573" t="str">
        <f t="shared" ca="1" si="1527"/>
        <v>oral surgery</v>
      </c>
      <c r="C19573">
        <f t="shared" si="1530"/>
        <v>1087</v>
      </c>
      <c r="D19573" t="str">
        <f t="shared" ca="1" si="1528"/>
        <v>Extraction and other surgery procedures, incl. pre- and post-operative care</v>
      </c>
      <c r="E19573">
        <f t="shared" ca="1" si="1529"/>
        <v>9</v>
      </c>
    </row>
    <row r="19574" spans="1:5" x14ac:dyDescent="0.2">
      <c r="A19574" t="str">
        <f t="shared" ca="1" si="1526"/>
        <v>Orthodontics</v>
      </c>
      <c r="B19574" t="str">
        <f t="shared" ca="1" si="1527"/>
        <v>orthodontics</v>
      </c>
      <c r="C19574">
        <f t="shared" si="1530"/>
        <v>1087</v>
      </c>
      <c r="D19574" t="str">
        <f t="shared" ca="1" si="1528"/>
        <v>For eligible dependents to age 19</v>
      </c>
      <c r="E19574">
        <f t="shared" ca="1" si="1529"/>
        <v>17</v>
      </c>
    </row>
    <row r="19575" spans="1:5" x14ac:dyDescent="0.2">
      <c r="A19575" t="str">
        <f t="shared" ca="1" si="1526"/>
        <v>Diagnostics and Preventative</v>
      </c>
      <c r="B19575" t="str">
        <f t="shared" ca="1" si="1527"/>
        <v>Sealants</v>
      </c>
      <c r="C19575">
        <f t="shared" si="1530"/>
        <v>1087</v>
      </c>
      <c r="D19575">
        <f t="shared" ca="1" si="1528"/>
        <v>0</v>
      </c>
      <c r="E19575">
        <f t="shared" ca="1" si="1529"/>
        <v>6</v>
      </c>
    </row>
    <row r="19576" spans="1:5" x14ac:dyDescent="0.2">
      <c r="A19576" t="str">
        <f t="shared" ca="1" si="1526"/>
        <v>Major</v>
      </c>
      <c r="B19576" t="str">
        <f t="shared" ca="1" si="1527"/>
        <v>prosthodontics</v>
      </c>
      <c r="C19576">
        <f t="shared" si="1530"/>
        <v>1087</v>
      </c>
      <c r="D19576" t="str">
        <f t="shared" ca="1" si="1528"/>
        <v>Procedures for replacement of missing teeth by construction or repair of bridges and partial or complete dentures</v>
      </c>
      <c r="E19576">
        <f t="shared" ca="1" si="1529"/>
        <v>15</v>
      </c>
    </row>
    <row r="19577" spans="1:5" x14ac:dyDescent="0.2">
      <c r="A19577" t="str">
        <f t="shared" ca="1" si="1526"/>
        <v>Basic</v>
      </c>
      <c r="B19577" t="str">
        <f t="shared" ca="1" si="1527"/>
        <v>surgical periodontics</v>
      </c>
      <c r="C19577">
        <f t="shared" si="1530"/>
        <v>1087</v>
      </c>
      <c r="D19577" t="str">
        <f t="shared" ca="1" si="1528"/>
        <v>Surgical treatment of the gums and supporting structures of the teeth</v>
      </c>
      <c r="E19577">
        <f t="shared" ca="1" si="1529"/>
        <v>11</v>
      </c>
    </row>
    <row r="19578" spans="1:5" x14ac:dyDescent="0.2">
      <c r="A19578" t="str">
        <f t="shared" ca="1" si="1526"/>
        <v>Major</v>
      </c>
      <c r="B19578" t="str">
        <f t="shared" ca="1" si="1527"/>
        <v>major restorative</v>
      </c>
      <c r="C19578">
        <f t="shared" si="1530"/>
        <v>1087</v>
      </c>
      <c r="D19578" t="str">
        <f t="shared" ca="1" si="1528"/>
        <v>Single crowns, inlays, onlays</v>
      </c>
      <c r="E19578">
        <f t="shared" ca="1" si="1529"/>
        <v>14</v>
      </c>
    </row>
    <row r="19579" spans="1:5" x14ac:dyDescent="0.2">
      <c r="A19579" t="str">
        <f t="shared" ca="1" si="1526"/>
        <v>Major</v>
      </c>
      <c r="B19579" t="str">
        <f t="shared" ca="1" si="1527"/>
        <v>prosthodontics</v>
      </c>
      <c r="C19579">
        <f t="shared" si="1530"/>
        <v>1087</v>
      </c>
      <c r="D19579" t="str">
        <f t="shared" ca="1" si="1528"/>
        <v>Procedures for replacement of missing teeth by construction or repair of bridges and partial or complete dentures</v>
      </c>
      <c r="E19579">
        <f t="shared" ca="1" si="1529"/>
        <v>15</v>
      </c>
    </row>
    <row r="19580" spans="1:5" x14ac:dyDescent="0.2">
      <c r="A19580" t="str">
        <f t="shared" ca="1" si="1526"/>
        <v>Basic</v>
      </c>
      <c r="B19580" t="str">
        <f t="shared" ca="1" si="1527"/>
        <v>endodontics</v>
      </c>
      <c r="C19580">
        <f t="shared" si="1530"/>
        <v>1087</v>
      </c>
      <c r="D19580" t="str">
        <f t="shared" ca="1" si="1528"/>
        <v>Root canal, pulpal therapy</v>
      </c>
      <c r="E19580">
        <f t="shared" ca="1" si="1529"/>
        <v>10</v>
      </c>
    </row>
    <row r="19581" spans="1:5" x14ac:dyDescent="0.2">
      <c r="A19581" t="str">
        <f t="shared" ca="1" si="1526"/>
        <v>Basic</v>
      </c>
      <c r="B19581" t="str">
        <f t="shared" ca="1" si="1527"/>
        <v>general anesthesia</v>
      </c>
      <c r="C19581">
        <f t="shared" si="1530"/>
        <v>1087</v>
      </c>
      <c r="D19581" t="str">
        <f t="shared" ca="1" si="1528"/>
        <v>Covered when used in conjunction with covered oral surgical procedures</v>
      </c>
      <c r="E19581">
        <f t="shared" ca="1" si="1529"/>
        <v>13</v>
      </c>
    </row>
    <row r="19582" spans="1:5" x14ac:dyDescent="0.2">
      <c r="A19582" t="str">
        <f t="shared" ca="1" si="1526"/>
        <v>Diagnostics and Preventative</v>
      </c>
      <c r="B19582" t="str">
        <f t="shared" ca="1" si="1527"/>
        <v>Sealants</v>
      </c>
      <c r="C19582">
        <f t="shared" si="1530"/>
        <v>1087</v>
      </c>
      <c r="D19582">
        <f t="shared" ca="1" si="1528"/>
        <v>0</v>
      </c>
      <c r="E19582">
        <f t="shared" ca="1" si="1529"/>
        <v>6</v>
      </c>
    </row>
    <row r="19583" spans="1:5" x14ac:dyDescent="0.2">
      <c r="A19583" t="str">
        <f t="shared" ca="1" si="1526"/>
        <v>Diagnostics and Preventative</v>
      </c>
      <c r="B19583" t="str">
        <f t="shared" ca="1" si="1527"/>
        <v>Space Maintainers</v>
      </c>
      <c r="C19583">
        <f t="shared" si="1530"/>
        <v>1087</v>
      </c>
      <c r="D19583">
        <f t="shared" ca="1" si="1528"/>
        <v>0</v>
      </c>
      <c r="E19583">
        <f t="shared" ca="1" si="1529"/>
        <v>7</v>
      </c>
    </row>
    <row r="19584" spans="1:5" x14ac:dyDescent="0.2">
      <c r="A19584" t="str">
        <f t="shared" ca="1" si="1526"/>
        <v>Diagnostics and Preventative</v>
      </c>
      <c r="B19584" t="str">
        <f t="shared" ca="1" si="1527"/>
        <v>Prophylaxis</v>
      </c>
      <c r="C19584">
        <f t="shared" si="1530"/>
        <v>1087</v>
      </c>
      <c r="D19584">
        <f t="shared" ca="1" si="1528"/>
        <v>0</v>
      </c>
      <c r="E19584">
        <f t="shared" ca="1" si="1529"/>
        <v>4</v>
      </c>
    </row>
    <row r="19585" spans="1:5" x14ac:dyDescent="0.2">
      <c r="A19585" t="str">
        <f t="shared" ca="1" si="1526"/>
        <v>Major</v>
      </c>
      <c r="B19585" t="str">
        <f t="shared" ca="1" si="1527"/>
        <v>temporomandibular joint dysfunction</v>
      </c>
      <c r="C19585">
        <f t="shared" si="1530"/>
        <v>1087</v>
      </c>
      <c r="D19585" t="str">
        <f t="shared" ca="1" si="1528"/>
        <v>Services relating to hinging joints of the jaw</v>
      </c>
      <c r="E19585">
        <f t="shared" ca="1" si="1529"/>
        <v>16</v>
      </c>
    </row>
    <row r="19586" spans="1:5" x14ac:dyDescent="0.2">
      <c r="A19586" t="str">
        <f t="shared" ref="A19586:A19649" ca="1" si="1531">INDEX(services,E19586,1)</f>
        <v>Basic</v>
      </c>
      <c r="B19586" t="str">
        <f t="shared" ref="B19586:B19649" ca="1" si="1532">INDEX(services,E19586,2)</f>
        <v>oral surgery</v>
      </c>
      <c r="C19586">
        <f t="shared" si="1530"/>
        <v>1088</v>
      </c>
      <c r="D19586" t="str">
        <f t="shared" ref="D19586:D19649" ca="1" si="1533">INDEX(services,E19586,3)</f>
        <v>Extraction and other surgery procedures, incl. pre- and post-operative care</v>
      </c>
      <c r="E19586">
        <f t="shared" ref="E19586:E19649" ca="1" si="1534">RANDBETWEEN(1,ROWS(services))</f>
        <v>9</v>
      </c>
    </row>
    <row r="19587" spans="1:5" x14ac:dyDescent="0.2">
      <c r="A19587" t="str">
        <f t="shared" ca="1" si="1531"/>
        <v>Diagnostics and Preventative</v>
      </c>
      <c r="B19587" t="str">
        <f t="shared" ca="1" si="1532"/>
        <v>Prophylaxis</v>
      </c>
      <c r="C19587">
        <f t="shared" si="1530"/>
        <v>1088</v>
      </c>
      <c r="D19587">
        <f t="shared" ca="1" si="1533"/>
        <v>0</v>
      </c>
      <c r="E19587">
        <f t="shared" ca="1" si="1534"/>
        <v>4</v>
      </c>
    </row>
    <row r="19588" spans="1:5" x14ac:dyDescent="0.2">
      <c r="A19588" t="str">
        <f t="shared" ca="1" si="1531"/>
        <v>Diagnostics and Preventative</v>
      </c>
      <c r="B19588" t="str">
        <f t="shared" ca="1" si="1532"/>
        <v>Sealants</v>
      </c>
      <c r="C19588">
        <f t="shared" si="1530"/>
        <v>1088</v>
      </c>
      <c r="D19588">
        <f t="shared" ca="1" si="1533"/>
        <v>0</v>
      </c>
      <c r="E19588">
        <f t="shared" ca="1" si="1534"/>
        <v>6</v>
      </c>
    </row>
    <row r="19589" spans="1:5" x14ac:dyDescent="0.2">
      <c r="A19589" t="str">
        <f t="shared" ca="1" si="1531"/>
        <v>Basic</v>
      </c>
      <c r="B19589" t="str">
        <f t="shared" ca="1" si="1532"/>
        <v>oral surgery</v>
      </c>
      <c r="C19589">
        <f t="shared" si="1530"/>
        <v>1088</v>
      </c>
      <c r="D19589" t="str">
        <f t="shared" ca="1" si="1533"/>
        <v>Extraction and other surgery procedures, incl. pre- and post-operative care</v>
      </c>
      <c r="E19589">
        <f t="shared" ca="1" si="1534"/>
        <v>9</v>
      </c>
    </row>
    <row r="19590" spans="1:5" x14ac:dyDescent="0.2">
      <c r="A19590" t="str">
        <f t="shared" ca="1" si="1531"/>
        <v>Major</v>
      </c>
      <c r="B19590" t="str">
        <f t="shared" ca="1" si="1532"/>
        <v>major restorative</v>
      </c>
      <c r="C19590">
        <f t="shared" si="1530"/>
        <v>1088</v>
      </c>
      <c r="D19590" t="str">
        <f t="shared" ca="1" si="1533"/>
        <v>Single crowns, inlays, onlays</v>
      </c>
      <c r="E19590">
        <f t="shared" ca="1" si="1534"/>
        <v>14</v>
      </c>
    </row>
    <row r="19591" spans="1:5" x14ac:dyDescent="0.2">
      <c r="A19591" t="str">
        <f t="shared" ca="1" si="1531"/>
        <v>Diagnostics and Preventative</v>
      </c>
      <c r="B19591" t="str">
        <f t="shared" ca="1" si="1532"/>
        <v>Bitewing x-rays</v>
      </c>
      <c r="C19591">
        <f t="shared" si="1530"/>
        <v>1088</v>
      </c>
      <c r="D19591">
        <f t="shared" ca="1" si="1533"/>
        <v>0</v>
      </c>
      <c r="E19591">
        <f t="shared" ca="1" si="1534"/>
        <v>2</v>
      </c>
    </row>
    <row r="19592" spans="1:5" x14ac:dyDescent="0.2">
      <c r="A19592" t="str">
        <f t="shared" ca="1" si="1531"/>
        <v>Diagnostics and Preventative</v>
      </c>
      <c r="B19592" t="str">
        <f t="shared" ca="1" si="1532"/>
        <v>Sealants</v>
      </c>
      <c r="C19592">
        <f t="shared" si="1530"/>
        <v>1088</v>
      </c>
      <c r="D19592">
        <f t="shared" ca="1" si="1533"/>
        <v>0</v>
      </c>
      <c r="E19592">
        <f t="shared" ca="1" si="1534"/>
        <v>6</v>
      </c>
    </row>
    <row r="19593" spans="1:5" x14ac:dyDescent="0.2">
      <c r="A19593" t="str">
        <f t="shared" ca="1" si="1531"/>
        <v>Basic</v>
      </c>
      <c r="B19593" t="str">
        <f t="shared" ca="1" si="1532"/>
        <v>general anesthesia</v>
      </c>
      <c r="C19593">
        <f t="shared" si="1530"/>
        <v>1088</v>
      </c>
      <c r="D19593" t="str">
        <f t="shared" ca="1" si="1533"/>
        <v>Covered when used in conjunction with covered oral surgical procedures</v>
      </c>
      <c r="E19593">
        <f t="shared" ca="1" si="1534"/>
        <v>13</v>
      </c>
    </row>
    <row r="19594" spans="1:5" x14ac:dyDescent="0.2">
      <c r="A19594" t="str">
        <f t="shared" ca="1" si="1531"/>
        <v>Basic</v>
      </c>
      <c r="B19594" t="str">
        <f t="shared" ca="1" si="1532"/>
        <v>endodontics</v>
      </c>
      <c r="C19594">
        <f t="shared" si="1530"/>
        <v>1088</v>
      </c>
      <c r="D19594" t="str">
        <f t="shared" ca="1" si="1533"/>
        <v>Root canal, pulpal therapy</v>
      </c>
      <c r="E19594">
        <f t="shared" ca="1" si="1534"/>
        <v>10</v>
      </c>
    </row>
    <row r="19595" spans="1:5" x14ac:dyDescent="0.2">
      <c r="A19595" t="str">
        <f t="shared" ca="1" si="1531"/>
        <v>Diagnostics and Preventative</v>
      </c>
      <c r="B19595" t="str">
        <f t="shared" ca="1" si="1532"/>
        <v>Periodic Exams</v>
      </c>
      <c r="C19595">
        <f t="shared" si="1530"/>
        <v>1088</v>
      </c>
      <c r="D19595">
        <f t="shared" ca="1" si="1533"/>
        <v>0</v>
      </c>
      <c r="E19595">
        <f t="shared" ca="1" si="1534"/>
        <v>1</v>
      </c>
    </row>
    <row r="19596" spans="1:5" x14ac:dyDescent="0.2">
      <c r="A19596" t="str">
        <f t="shared" ca="1" si="1531"/>
        <v>Diagnostics and Preventative</v>
      </c>
      <c r="B19596" t="str">
        <f t="shared" ca="1" si="1532"/>
        <v>Space Maintainers</v>
      </c>
      <c r="C19596">
        <f t="shared" si="1530"/>
        <v>1088</v>
      </c>
      <c r="D19596">
        <f t="shared" ca="1" si="1533"/>
        <v>0</v>
      </c>
      <c r="E19596">
        <f t="shared" ca="1" si="1534"/>
        <v>7</v>
      </c>
    </row>
    <row r="19597" spans="1:5" x14ac:dyDescent="0.2">
      <c r="A19597" t="str">
        <f t="shared" ca="1" si="1531"/>
        <v>Major</v>
      </c>
      <c r="B19597" t="str">
        <f t="shared" ca="1" si="1532"/>
        <v>temporomandibular joint dysfunction</v>
      </c>
      <c r="C19597">
        <f t="shared" si="1530"/>
        <v>1088</v>
      </c>
      <c r="D19597" t="str">
        <f t="shared" ca="1" si="1533"/>
        <v>Services relating to hinging joints of the jaw</v>
      </c>
      <c r="E19597">
        <f t="shared" ca="1" si="1534"/>
        <v>16</v>
      </c>
    </row>
    <row r="19598" spans="1:5" x14ac:dyDescent="0.2">
      <c r="A19598" t="str">
        <f t="shared" ca="1" si="1531"/>
        <v>Basic</v>
      </c>
      <c r="B19598" t="str">
        <f t="shared" ca="1" si="1532"/>
        <v>general anesthesia</v>
      </c>
      <c r="C19598">
        <f t="shared" si="1530"/>
        <v>1088</v>
      </c>
      <c r="D19598" t="str">
        <f t="shared" ca="1" si="1533"/>
        <v>Covered when used in conjunction with covered oral surgical procedures</v>
      </c>
      <c r="E19598">
        <f t="shared" ca="1" si="1534"/>
        <v>13</v>
      </c>
    </row>
    <row r="19599" spans="1:5" x14ac:dyDescent="0.2">
      <c r="A19599" t="str">
        <f t="shared" ca="1" si="1531"/>
        <v>Major</v>
      </c>
      <c r="B19599" t="str">
        <f t="shared" ca="1" si="1532"/>
        <v>prosthodontics</v>
      </c>
      <c r="C19599">
        <f t="shared" si="1530"/>
        <v>1088</v>
      </c>
      <c r="D19599" t="str">
        <f t="shared" ca="1" si="1533"/>
        <v>Procedures for replacement of missing teeth by construction or repair of bridges and partial or complete dentures</v>
      </c>
      <c r="E19599">
        <f t="shared" ca="1" si="1534"/>
        <v>15</v>
      </c>
    </row>
    <row r="19600" spans="1:5" x14ac:dyDescent="0.2">
      <c r="A19600" t="str">
        <f t="shared" ca="1" si="1531"/>
        <v>Diagnostics and Preventative</v>
      </c>
      <c r="B19600" t="str">
        <f t="shared" ca="1" si="1532"/>
        <v>Prophylaxis</v>
      </c>
      <c r="C19600">
        <f t="shared" si="1530"/>
        <v>1088</v>
      </c>
      <c r="D19600">
        <f t="shared" ca="1" si="1533"/>
        <v>0</v>
      </c>
      <c r="E19600">
        <f t="shared" ca="1" si="1534"/>
        <v>4</v>
      </c>
    </row>
    <row r="19601" spans="1:5" x14ac:dyDescent="0.2">
      <c r="A19601" t="str">
        <f t="shared" ca="1" si="1531"/>
        <v>Diagnostics and Preventative</v>
      </c>
      <c r="B19601" t="str">
        <f t="shared" ca="1" si="1532"/>
        <v>Full-mouth x-ray</v>
      </c>
      <c r="C19601">
        <f t="shared" si="1530"/>
        <v>1088</v>
      </c>
      <c r="D19601">
        <f t="shared" ca="1" si="1533"/>
        <v>0</v>
      </c>
      <c r="E19601">
        <f t="shared" ca="1" si="1534"/>
        <v>3</v>
      </c>
    </row>
    <row r="19602" spans="1:5" x14ac:dyDescent="0.2">
      <c r="A19602" t="str">
        <f t="shared" ca="1" si="1531"/>
        <v>Diagnostics and Preventative</v>
      </c>
      <c r="B19602" t="str">
        <f t="shared" ca="1" si="1532"/>
        <v>Space Maintainers</v>
      </c>
      <c r="C19602">
        <f t="shared" si="1530"/>
        <v>1088</v>
      </c>
      <c r="D19602">
        <f t="shared" ca="1" si="1533"/>
        <v>0</v>
      </c>
      <c r="E19602">
        <f t="shared" ca="1" si="1534"/>
        <v>7</v>
      </c>
    </row>
    <row r="19603" spans="1:5" x14ac:dyDescent="0.2">
      <c r="A19603" t="str">
        <f t="shared" ca="1" si="1531"/>
        <v>Basic</v>
      </c>
      <c r="B19603" t="str">
        <f t="shared" ca="1" si="1532"/>
        <v>endodontics</v>
      </c>
      <c r="C19603">
        <f t="shared" si="1530"/>
        <v>1088</v>
      </c>
      <c r="D19603" t="str">
        <f t="shared" ca="1" si="1533"/>
        <v>Root canal, pulpal therapy</v>
      </c>
      <c r="E19603">
        <f t="shared" ca="1" si="1534"/>
        <v>10</v>
      </c>
    </row>
    <row r="19604" spans="1:5" x14ac:dyDescent="0.2">
      <c r="A19604" t="str">
        <f t="shared" ca="1" si="1531"/>
        <v>Major</v>
      </c>
      <c r="B19604" t="str">
        <f t="shared" ca="1" si="1532"/>
        <v>temporomandibular joint dysfunction</v>
      </c>
      <c r="C19604">
        <f t="shared" si="1530"/>
        <v>1089</v>
      </c>
      <c r="D19604" t="str">
        <f t="shared" ca="1" si="1533"/>
        <v>Services relating to hinging joints of the jaw</v>
      </c>
      <c r="E19604">
        <f t="shared" ca="1" si="1534"/>
        <v>16</v>
      </c>
    </row>
    <row r="19605" spans="1:5" x14ac:dyDescent="0.2">
      <c r="A19605" t="str">
        <f t="shared" ca="1" si="1531"/>
        <v>Basic</v>
      </c>
      <c r="B19605" t="str">
        <f t="shared" ca="1" si="1532"/>
        <v>oral surgery</v>
      </c>
      <c r="C19605">
        <f t="shared" si="1530"/>
        <v>1089</v>
      </c>
      <c r="D19605" t="str">
        <f t="shared" ca="1" si="1533"/>
        <v>Extraction and other surgery procedures, incl. pre- and post-operative care</v>
      </c>
      <c r="E19605">
        <f t="shared" ca="1" si="1534"/>
        <v>9</v>
      </c>
    </row>
    <row r="19606" spans="1:5" x14ac:dyDescent="0.2">
      <c r="A19606" t="str">
        <f t="shared" ca="1" si="1531"/>
        <v>Diagnostics and Preventative</v>
      </c>
      <c r="B19606" t="str">
        <f t="shared" ca="1" si="1532"/>
        <v>Full-mouth x-ray</v>
      </c>
      <c r="C19606">
        <f t="shared" si="1530"/>
        <v>1089</v>
      </c>
      <c r="D19606">
        <f t="shared" ca="1" si="1533"/>
        <v>0</v>
      </c>
      <c r="E19606">
        <f t="shared" ca="1" si="1534"/>
        <v>3</v>
      </c>
    </row>
    <row r="19607" spans="1:5" x14ac:dyDescent="0.2">
      <c r="A19607" t="str">
        <f t="shared" ca="1" si="1531"/>
        <v>Basic</v>
      </c>
      <c r="B19607" t="str">
        <f t="shared" ca="1" si="1532"/>
        <v>basic restorative</v>
      </c>
      <c r="C19607">
        <f t="shared" si="1530"/>
        <v>1089</v>
      </c>
      <c r="D19607" t="str">
        <f t="shared" ca="1" si="1533"/>
        <v>Fillings (amalgam "silver" and composite "white" non-molar)</v>
      </c>
      <c r="E19607">
        <f t="shared" ca="1" si="1534"/>
        <v>8</v>
      </c>
    </row>
    <row r="19608" spans="1:5" x14ac:dyDescent="0.2">
      <c r="A19608" t="str">
        <f t="shared" ca="1" si="1531"/>
        <v>Other</v>
      </c>
      <c r="B19608" t="str">
        <f t="shared" ca="1" si="1532"/>
        <v>Implants</v>
      </c>
      <c r="C19608">
        <f t="shared" si="1530"/>
        <v>1089</v>
      </c>
      <c r="D19608" t="str">
        <f t="shared" ca="1" si="1533"/>
        <v>Implant dental work</v>
      </c>
      <c r="E19608">
        <f t="shared" ca="1" si="1534"/>
        <v>18</v>
      </c>
    </row>
    <row r="19609" spans="1:5" x14ac:dyDescent="0.2">
      <c r="A19609" t="str">
        <f t="shared" ca="1" si="1531"/>
        <v>Basic</v>
      </c>
      <c r="B19609" t="str">
        <f t="shared" ca="1" si="1532"/>
        <v>surgical periodontics</v>
      </c>
      <c r="C19609">
        <f t="shared" si="1530"/>
        <v>1089</v>
      </c>
      <c r="D19609" t="str">
        <f t="shared" ca="1" si="1533"/>
        <v>Surgical treatment of the gums and supporting structures of the teeth</v>
      </c>
      <c r="E19609">
        <f t="shared" ca="1" si="1534"/>
        <v>11</v>
      </c>
    </row>
    <row r="19610" spans="1:5" x14ac:dyDescent="0.2">
      <c r="A19610" t="str">
        <f t="shared" ca="1" si="1531"/>
        <v>Basic</v>
      </c>
      <c r="B19610" t="str">
        <f t="shared" ca="1" si="1532"/>
        <v>general anesthesia</v>
      </c>
      <c r="C19610">
        <f t="shared" si="1530"/>
        <v>1089</v>
      </c>
      <c r="D19610" t="str">
        <f t="shared" ca="1" si="1533"/>
        <v>Covered when used in conjunction with covered oral surgical procedures</v>
      </c>
      <c r="E19610">
        <f t="shared" ca="1" si="1534"/>
        <v>13</v>
      </c>
    </row>
    <row r="19611" spans="1:5" x14ac:dyDescent="0.2">
      <c r="A19611" t="str">
        <f t="shared" ca="1" si="1531"/>
        <v>Diagnostics and Preventative</v>
      </c>
      <c r="B19611" t="str">
        <f t="shared" ca="1" si="1532"/>
        <v>Fluoride treatments</v>
      </c>
      <c r="C19611">
        <f t="shared" si="1530"/>
        <v>1089</v>
      </c>
      <c r="D19611">
        <f t="shared" ca="1" si="1533"/>
        <v>0</v>
      </c>
      <c r="E19611">
        <f t="shared" ca="1" si="1534"/>
        <v>5</v>
      </c>
    </row>
    <row r="19612" spans="1:5" x14ac:dyDescent="0.2">
      <c r="A19612" t="str">
        <f t="shared" ca="1" si="1531"/>
        <v>Orthodontics</v>
      </c>
      <c r="B19612" t="str">
        <f t="shared" ca="1" si="1532"/>
        <v>orthodontics</v>
      </c>
      <c r="C19612">
        <f t="shared" si="1530"/>
        <v>1089</v>
      </c>
      <c r="D19612" t="str">
        <f t="shared" ca="1" si="1533"/>
        <v>For eligible dependents to age 19</v>
      </c>
      <c r="E19612">
        <f t="shared" ca="1" si="1534"/>
        <v>17</v>
      </c>
    </row>
    <row r="19613" spans="1:5" x14ac:dyDescent="0.2">
      <c r="A19613" t="str">
        <f t="shared" ca="1" si="1531"/>
        <v>Diagnostics and Preventative</v>
      </c>
      <c r="B19613" t="str">
        <f t="shared" ca="1" si="1532"/>
        <v>Space Maintainers</v>
      </c>
      <c r="C19613">
        <f t="shared" si="1530"/>
        <v>1089</v>
      </c>
      <c r="D19613">
        <f t="shared" ca="1" si="1533"/>
        <v>0</v>
      </c>
      <c r="E19613">
        <f t="shared" ca="1" si="1534"/>
        <v>7</v>
      </c>
    </row>
    <row r="19614" spans="1:5" x14ac:dyDescent="0.2">
      <c r="A19614" t="str">
        <f t="shared" ca="1" si="1531"/>
        <v>Diagnostics and Preventative</v>
      </c>
      <c r="B19614" t="str">
        <f t="shared" ca="1" si="1532"/>
        <v>Prophylaxis</v>
      </c>
      <c r="C19614">
        <f t="shared" si="1530"/>
        <v>1089</v>
      </c>
      <c r="D19614">
        <f t="shared" ca="1" si="1533"/>
        <v>0</v>
      </c>
      <c r="E19614">
        <f t="shared" ca="1" si="1534"/>
        <v>4</v>
      </c>
    </row>
    <row r="19615" spans="1:5" x14ac:dyDescent="0.2">
      <c r="A19615" t="str">
        <f t="shared" ca="1" si="1531"/>
        <v>Diagnostics and Preventative</v>
      </c>
      <c r="B19615" t="str">
        <f t="shared" ca="1" si="1532"/>
        <v>Full-mouth x-ray</v>
      </c>
      <c r="C19615">
        <f t="shared" si="1530"/>
        <v>1089</v>
      </c>
      <c r="D19615">
        <f t="shared" ca="1" si="1533"/>
        <v>0</v>
      </c>
      <c r="E19615">
        <f t="shared" ca="1" si="1534"/>
        <v>3</v>
      </c>
    </row>
    <row r="19616" spans="1:5" x14ac:dyDescent="0.2">
      <c r="A19616" t="str">
        <f t="shared" ca="1" si="1531"/>
        <v>Diagnostics and Preventative</v>
      </c>
      <c r="B19616" t="str">
        <f t="shared" ca="1" si="1532"/>
        <v>Periodic Exams</v>
      </c>
      <c r="C19616">
        <f t="shared" si="1530"/>
        <v>1089</v>
      </c>
      <c r="D19616">
        <f t="shared" ca="1" si="1533"/>
        <v>0</v>
      </c>
      <c r="E19616">
        <f t="shared" ca="1" si="1534"/>
        <v>1</v>
      </c>
    </row>
    <row r="19617" spans="1:5" x14ac:dyDescent="0.2">
      <c r="A19617" t="str">
        <f t="shared" ca="1" si="1531"/>
        <v>Diagnostics and Preventative</v>
      </c>
      <c r="B19617" t="str">
        <f t="shared" ca="1" si="1532"/>
        <v>Sealants</v>
      </c>
      <c r="C19617">
        <f t="shared" si="1530"/>
        <v>1089</v>
      </c>
      <c r="D19617">
        <f t="shared" ca="1" si="1533"/>
        <v>0</v>
      </c>
      <c r="E19617">
        <f t="shared" ca="1" si="1534"/>
        <v>6</v>
      </c>
    </row>
    <row r="19618" spans="1:5" x14ac:dyDescent="0.2">
      <c r="A19618" t="str">
        <f t="shared" ca="1" si="1531"/>
        <v>Orthodontics</v>
      </c>
      <c r="B19618" t="str">
        <f t="shared" ca="1" si="1532"/>
        <v>orthodontics</v>
      </c>
      <c r="C19618">
        <f t="shared" si="1530"/>
        <v>1089</v>
      </c>
      <c r="D19618" t="str">
        <f t="shared" ca="1" si="1533"/>
        <v>For eligible dependents to age 19</v>
      </c>
      <c r="E19618">
        <f t="shared" ca="1" si="1534"/>
        <v>17</v>
      </c>
    </row>
    <row r="19619" spans="1:5" x14ac:dyDescent="0.2">
      <c r="A19619" t="str">
        <f t="shared" ca="1" si="1531"/>
        <v>Major</v>
      </c>
      <c r="B19619" t="str">
        <f t="shared" ca="1" si="1532"/>
        <v>temporomandibular joint dysfunction</v>
      </c>
      <c r="C19619">
        <f t="shared" si="1530"/>
        <v>1089</v>
      </c>
      <c r="D19619" t="str">
        <f t="shared" ca="1" si="1533"/>
        <v>Services relating to hinging joints of the jaw</v>
      </c>
      <c r="E19619">
        <f t="shared" ca="1" si="1534"/>
        <v>16</v>
      </c>
    </row>
    <row r="19620" spans="1:5" x14ac:dyDescent="0.2">
      <c r="A19620" t="str">
        <f t="shared" ca="1" si="1531"/>
        <v>Major</v>
      </c>
      <c r="B19620" t="str">
        <f t="shared" ca="1" si="1532"/>
        <v>prosthodontics</v>
      </c>
      <c r="C19620">
        <f t="shared" si="1530"/>
        <v>1089</v>
      </c>
      <c r="D19620" t="str">
        <f t="shared" ca="1" si="1533"/>
        <v>Procedures for replacement of missing teeth by construction or repair of bridges and partial or complete dentures</v>
      </c>
      <c r="E19620">
        <f t="shared" ca="1" si="1534"/>
        <v>15</v>
      </c>
    </row>
    <row r="19621" spans="1:5" x14ac:dyDescent="0.2">
      <c r="A19621" t="str">
        <f t="shared" ca="1" si="1531"/>
        <v>Diagnostics and Preventative</v>
      </c>
      <c r="B19621" t="str">
        <f t="shared" ca="1" si="1532"/>
        <v>Periodic Exams</v>
      </c>
      <c r="C19621">
        <f t="shared" si="1530"/>
        <v>1089</v>
      </c>
      <c r="D19621">
        <f t="shared" ca="1" si="1533"/>
        <v>0</v>
      </c>
      <c r="E19621">
        <f t="shared" ca="1" si="1534"/>
        <v>1</v>
      </c>
    </row>
    <row r="19622" spans="1:5" x14ac:dyDescent="0.2">
      <c r="A19622" t="str">
        <f t="shared" ca="1" si="1531"/>
        <v>Orthodontics</v>
      </c>
      <c r="B19622" t="str">
        <f t="shared" ca="1" si="1532"/>
        <v>orthodontics</v>
      </c>
      <c r="C19622">
        <f t="shared" si="1530"/>
        <v>1090</v>
      </c>
      <c r="D19622" t="str">
        <f t="shared" ca="1" si="1533"/>
        <v>For eligible dependents to age 19</v>
      </c>
      <c r="E19622">
        <f t="shared" ca="1" si="1534"/>
        <v>17</v>
      </c>
    </row>
    <row r="19623" spans="1:5" x14ac:dyDescent="0.2">
      <c r="A19623" t="str">
        <f t="shared" ca="1" si="1531"/>
        <v>Basic</v>
      </c>
      <c r="B19623" t="str">
        <f t="shared" ca="1" si="1532"/>
        <v>oral surgery</v>
      </c>
      <c r="C19623">
        <f t="shared" si="1530"/>
        <v>1090</v>
      </c>
      <c r="D19623" t="str">
        <f t="shared" ca="1" si="1533"/>
        <v>Extraction and other surgery procedures, incl. pre- and post-operative care</v>
      </c>
      <c r="E19623">
        <f t="shared" ca="1" si="1534"/>
        <v>9</v>
      </c>
    </row>
    <row r="19624" spans="1:5" x14ac:dyDescent="0.2">
      <c r="A19624" t="str">
        <f t="shared" ca="1" si="1531"/>
        <v>Other</v>
      </c>
      <c r="B19624" t="str">
        <f t="shared" ca="1" si="1532"/>
        <v>Implants</v>
      </c>
      <c r="C19624">
        <f t="shared" ref="C19624:C19687" si="1535">IF(MOD(ROW(C19624)-2,18)&lt;&gt;0,C19623,C19623+1)</f>
        <v>1090</v>
      </c>
      <c r="D19624" t="str">
        <f t="shared" ca="1" si="1533"/>
        <v>Implant dental work</v>
      </c>
      <c r="E19624">
        <f t="shared" ca="1" si="1534"/>
        <v>18</v>
      </c>
    </row>
    <row r="19625" spans="1:5" x14ac:dyDescent="0.2">
      <c r="A19625" t="str">
        <f t="shared" ca="1" si="1531"/>
        <v>Basic</v>
      </c>
      <c r="B19625" t="str">
        <f t="shared" ca="1" si="1532"/>
        <v>surgical periodontics</v>
      </c>
      <c r="C19625">
        <f t="shared" si="1535"/>
        <v>1090</v>
      </c>
      <c r="D19625" t="str">
        <f t="shared" ca="1" si="1533"/>
        <v>Surgical treatment of the gums and supporting structures of the teeth</v>
      </c>
      <c r="E19625">
        <f t="shared" ca="1" si="1534"/>
        <v>11</v>
      </c>
    </row>
    <row r="19626" spans="1:5" x14ac:dyDescent="0.2">
      <c r="A19626" t="str">
        <f t="shared" ca="1" si="1531"/>
        <v>Basic</v>
      </c>
      <c r="B19626" t="str">
        <f t="shared" ca="1" si="1532"/>
        <v>surgical periodontics</v>
      </c>
      <c r="C19626">
        <f t="shared" si="1535"/>
        <v>1090</v>
      </c>
      <c r="D19626" t="str">
        <f t="shared" ca="1" si="1533"/>
        <v>Surgical treatment of the gums and supporting structures of the teeth</v>
      </c>
      <c r="E19626">
        <f t="shared" ca="1" si="1534"/>
        <v>11</v>
      </c>
    </row>
    <row r="19627" spans="1:5" x14ac:dyDescent="0.2">
      <c r="A19627" t="str">
        <f t="shared" ca="1" si="1531"/>
        <v>Diagnostics and Preventative</v>
      </c>
      <c r="B19627" t="str">
        <f t="shared" ca="1" si="1532"/>
        <v>Sealants</v>
      </c>
      <c r="C19627">
        <f t="shared" si="1535"/>
        <v>1090</v>
      </c>
      <c r="D19627">
        <f t="shared" ca="1" si="1533"/>
        <v>0</v>
      </c>
      <c r="E19627">
        <f t="shared" ca="1" si="1534"/>
        <v>6</v>
      </c>
    </row>
    <row r="19628" spans="1:5" x14ac:dyDescent="0.2">
      <c r="A19628" t="str">
        <f t="shared" ca="1" si="1531"/>
        <v>Basic</v>
      </c>
      <c r="B19628" t="str">
        <f t="shared" ca="1" si="1532"/>
        <v>basic restorative</v>
      </c>
      <c r="C19628">
        <f t="shared" si="1535"/>
        <v>1090</v>
      </c>
      <c r="D19628" t="str">
        <f t="shared" ca="1" si="1533"/>
        <v>Fillings (amalgam "silver" and composite "white" non-molar)</v>
      </c>
      <c r="E19628">
        <f t="shared" ca="1" si="1534"/>
        <v>8</v>
      </c>
    </row>
    <row r="19629" spans="1:5" x14ac:dyDescent="0.2">
      <c r="A19629" t="str">
        <f t="shared" ca="1" si="1531"/>
        <v>Major</v>
      </c>
      <c r="B19629" t="str">
        <f t="shared" ca="1" si="1532"/>
        <v>major restorative</v>
      </c>
      <c r="C19629">
        <f t="shared" si="1535"/>
        <v>1090</v>
      </c>
      <c r="D19629" t="str">
        <f t="shared" ca="1" si="1533"/>
        <v>Single crowns, inlays, onlays</v>
      </c>
      <c r="E19629">
        <f t="shared" ca="1" si="1534"/>
        <v>14</v>
      </c>
    </row>
    <row r="19630" spans="1:5" x14ac:dyDescent="0.2">
      <c r="A19630" t="str">
        <f t="shared" ca="1" si="1531"/>
        <v>Basic</v>
      </c>
      <c r="B19630" t="str">
        <f t="shared" ca="1" si="1532"/>
        <v>basic restorative</v>
      </c>
      <c r="C19630">
        <f t="shared" si="1535"/>
        <v>1090</v>
      </c>
      <c r="D19630" t="str">
        <f t="shared" ca="1" si="1533"/>
        <v>Fillings (amalgam "silver" and composite "white" non-molar)</v>
      </c>
      <c r="E19630">
        <f t="shared" ca="1" si="1534"/>
        <v>8</v>
      </c>
    </row>
    <row r="19631" spans="1:5" x14ac:dyDescent="0.2">
      <c r="A19631" t="str">
        <f t="shared" ca="1" si="1531"/>
        <v>Major</v>
      </c>
      <c r="B19631" t="str">
        <f t="shared" ca="1" si="1532"/>
        <v>prosthodontics</v>
      </c>
      <c r="C19631">
        <f t="shared" si="1535"/>
        <v>1090</v>
      </c>
      <c r="D19631" t="str">
        <f t="shared" ca="1" si="1533"/>
        <v>Procedures for replacement of missing teeth by construction or repair of bridges and partial or complete dentures</v>
      </c>
      <c r="E19631">
        <f t="shared" ca="1" si="1534"/>
        <v>15</v>
      </c>
    </row>
    <row r="19632" spans="1:5" x14ac:dyDescent="0.2">
      <c r="A19632" t="str">
        <f t="shared" ca="1" si="1531"/>
        <v>Orthodontics</v>
      </c>
      <c r="B19632" t="str">
        <f t="shared" ca="1" si="1532"/>
        <v>orthodontics</v>
      </c>
      <c r="C19632">
        <f t="shared" si="1535"/>
        <v>1090</v>
      </c>
      <c r="D19632" t="str">
        <f t="shared" ca="1" si="1533"/>
        <v>For eligible dependents to age 19</v>
      </c>
      <c r="E19632">
        <f t="shared" ca="1" si="1534"/>
        <v>17</v>
      </c>
    </row>
    <row r="19633" spans="1:5" x14ac:dyDescent="0.2">
      <c r="A19633" t="str">
        <f t="shared" ca="1" si="1531"/>
        <v>Major</v>
      </c>
      <c r="B19633" t="str">
        <f t="shared" ca="1" si="1532"/>
        <v>major restorative</v>
      </c>
      <c r="C19633">
        <f t="shared" si="1535"/>
        <v>1090</v>
      </c>
      <c r="D19633" t="str">
        <f t="shared" ca="1" si="1533"/>
        <v>Single crowns, inlays, onlays</v>
      </c>
      <c r="E19633">
        <f t="shared" ca="1" si="1534"/>
        <v>14</v>
      </c>
    </row>
    <row r="19634" spans="1:5" x14ac:dyDescent="0.2">
      <c r="A19634" t="str">
        <f t="shared" ca="1" si="1531"/>
        <v>Basic</v>
      </c>
      <c r="B19634" t="str">
        <f t="shared" ca="1" si="1532"/>
        <v>surgical periodontics</v>
      </c>
      <c r="C19634">
        <f t="shared" si="1535"/>
        <v>1090</v>
      </c>
      <c r="D19634" t="str">
        <f t="shared" ca="1" si="1533"/>
        <v>Surgical treatment of the gums and supporting structures of the teeth</v>
      </c>
      <c r="E19634">
        <f t="shared" ca="1" si="1534"/>
        <v>11</v>
      </c>
    </row>
    <row r="19635" spans="1:5" x14ac:dyDescent="0.2">
      <c r="A19635" t="str">
        <f t="shared" ca="1" si="1531"/>
        <v>Basic</v>
      </c>
      <c r="B19635" t="str">
        <f t="shared" ca="1" si="1532"/>
        <v>basic restorative</v>
      </c>
      <c r="C19635">
        <f t="shared" si="1535"/>
        <v>1090</v>
      </c>
      <c r="D19635" t="str">
        <f t="shared" ca="1" si="1533"/>
        <v>Fillings (amalgam "silver" and composite "white" non-molar)</v>
      </c>
      <c r="E19635">
        <f t="shared" ca="1" si="1534"/>
        <v>8</v>
      </c>
    </row>
    <row r="19636" spans="1:5" x14ac:dyDescent="0.2">
      <c r="A19636" t="str">
        <f t="shared" ca="1" si="1531"/>
        <v>Diagnostics and Preventative</v>
      </c>
      <c r="B19636" t="str">
        <f t="shared" ca="1" si="1532"/>
        <v>Bitewing x-rays</v>
      </c>
      <c r="C19636">
        <f t="shared" si="1535"/>
        <v>1090</v>
      </c>
      <c r="D19636">
        <f t="shared" ca="1" si="1533"/>
        <v>0</v>
      </c>
      <c r="E19636">
        <f t="shared" ca="1" si="1534"/>
        <v>2</v>
      </c>
    </row>
    <row r="19637" spans="1:5" x14ac:dyDescent="0.2">
      <c r="A19637" t="str">
        <f t="shared" ca="1" si="1531"/>
        <v>Basic</v>
      </c>
      <c r="B19637" t="str">
        <f t="shared" ca="1" si="1532"/>
        <v>general anesthesia</v>
      </c>
      <c r="C19637">
        <f t="shared" si="1535"/>
        <v>1090</v>
      </c>
      <c r="D19637" t="str">
        <f t="shared" ca="1" si="1533"/>
        <v>Covered when used in conjunction with covered oral surgical procedures</v>
      </c>
      <c r="E19637">
        <f t="shared" ca="1" si="1534"/>
        <v>13</v>
      </c>
    </row>
    <row r="19638" spans="1:5" x14ac:dyDescent="0.2">
      <c r="A19638" t="str">
        <f t="shared" ca="1" si="1531"/>
        <v>Basic</v>
      </c>
      <c r="B19638" t="str">
        <f t="shared" ca="1" si="1532"/>
        <v>endodontics</v>
      </c>
      <c r="C19638">
        <f t="shared" si="1535"/>
        <v>1090</v>
      </c>
      <c r="D19638" t="str">
        <f t="shared" ca="1" si="1533"/>
        <v>Root canal, pulpal therapy</v>
      </c>
      <c r="E19638">
        <f t="shared" ca="1" si="1534"/>
        <v>10</v>
      </c>
    </row>
    <row r="19639" spans="1:5" x14ac:dyDescent="0.2">
      <c r="A19639" t="str">
        <f t="shared" ca="1" si="1531"/>
        <v>Basic</v>
      </c>
      <c r="B19639" t="str">
        <f t="shared" ca="1" si="1532"/>
        <v>general anesthesia</v>
      </c>
      <c r="C19639">
        <f t="shared" si="1535"/>
        <v>1090</v>
      </c>
      <c r="D19639" t="str">
        <f t="shared" ca="1" si="1533"/>
        <v>Covered when used in conjunction with covered oral surgical procedures</v>
      </c>
      <c r="E19639">
        <f t="shared" ca="1" si="1534"/>
        <v>13</v>
      </c>
    </row>
    <row r="19640" spans="1:5" x14ac:dyDescent="0.2">
      <c r="A19640" t="str">
        <f t="shared" ca="1" si="1531"/>
        <v>Diagnostics and Preventative</v>
      </c>
      <c r="B19640" t="str">
        <f t="shared" ca="1" si="1532"/>
        <v>Full-mouth x-ray</v>
      </c>
      <c r="C19640">
        <f t="shared" si="1535"/>
        <v>1091</v>
      </c>
      <c r="D19640">
        <f t="shared" ca="1" si="1533"/>
        <v>0</v>
      </c>
      <c r="E19640">
        <f t="shared" ca="1" si="1534"/>
        <v>3</v>
      </c>
    </row>
    <row r="19641" spans="1:5" x14ac:dyDescent="0.2">
      <c r="A19641" t="str">
        <f t="shared" ca="1" si="1531"/>
        <v>Basic</v>
      </c>
      <c r="B19641" t="str">
        <f t="shared" ca="1" si="1532"/>
        <v>basic restorative</v>
      </c>
      <c r="C19641">
        <f t="shared" si="1535"/>
        <v>1091</v>
      </c>
      <c r="D19641" t="str">
        <f t="shared" ca="1" si="1533"/>
        <v>Fillings (amalgam "silver" and composite "white" non-molar)</v>
      </c>
      <c r="E19641">
        <f t="shared" ca="1" si="1534"/>
        <v>8</v>
      </c>
    </row>
    <row r="19642" spans="1:5" x14ac:dyDescent="0.2">
      <c r="A19642" t="str">
        <f t="shared" ca="1" si="1531"/>
        <v>Diagnostics and Preventative</v>
      </c>
      <c r="B19642" t="str">
        <f t="shared" ca="1" si="1532"/>
        <v>Sealants</v>
      </c>
      <c r="C19642">
        <f t="shared" si="1535"/>
        <v>1091</v>
      </c>
      <c r="D19642">
        <f t="shared" ca="1" si="1533"/>
        <v>0</v>
      </c>
      <c r="E19642">
        <f t="shared" ca="1" si="1534"/>
        <v>6</v>
      </c>
    </row>
    <row r="19643" spans="1:5" x14ac:dyDescent="0.2">
      <c r="A19643" t="str">
        <f t="shared" ca="1" si="1531"/>
        <v>Orthodontics</v>
      </c>
      <c r="B19643" t="str">
        <f t="shared" ca="1" si="1532"/>
        <v>orthodontics</v>
      </c>
      <c r="C19643">
        <f t="shared" si="1535"/>
        <v>1091</v>
      </c>
      <c r="D19643" t="str">
        <f t="shared" ca="1" si="1533"/>
        <v>For eligible dependents to age 19</v>
      </c>
      <c r="E19643">
        <f t="shared" ca="1" si="1534"/>
        <v>17</v>
      </c>
    </row>
    <row r="19644" spans="1:5" x14ac:dyDescent="0.2">
      <c r="A19644" t="str">
        <f t="shared" ca="1" si="1531"/>
        <v>Diagnostics and Preventative</v>
      </c>
      <c r="B19644" t="str">
        <f t="shared" ca="1" si="1532"/>
        <v>Fluoride treatments</v>
      </c>
      <c r="C19644">
        <f t="shared" si="1535"/>
        <v>1091</v>
      </c>
      <c r="D19644">
        <f t="shared" ca="1" si="1533"/>
        <v>0</v>
      </c>
      <c r="E19644">
        <f t="shared" ca="1" si="1534"/>
        <v>5</v>
      </c>
    </row>
    <row r="19645" spans="1:5" x14ac:dyDescent="0.2">
      <c r="A19645" t="str">
        <f t="shared" ca="1" si="1531"/>
        <v>Other</v>
      </c>
      <c r="B19645" t="str">
        <f t="shared" ca="1" si="1532"/>
        <v>Implants</v>
      </c>
      <c r="C19645">
        <f t="shared" si="1535"/>
        <v>1091</v>
      </c>
      <c r="D19645" t="str">
        <f t="shared" ca="1" si="1533"/>
        <v>Implant dental work</v>
      </c>
      <c r="E19645">
        <f t="shared" ca="1" si="1534"/>
        <v>18</v>
      </c>
    </row>
    <row r="19646" spans="1:5" x14ac:dyDescent="0.2">
      <c r="A19646" t="str">
        <f t="shared" ca="1" si="1531"/>
        <v>Basic</v>
      </c>
      <c r="B19646" t="str">
        <f t="shared" ca="1" si="1532"/>
        <v>general anesthesia</v>
      </c>
      <c r="C19646">
        <f t="shared" si="1535"/>
        <v>1091</v>
      </c>
      <c r="D19646" t="str">
        <f t="shared" ca="1" si="1533"/>
        <v>Covered when used in conjunction with covered oral surgical procedures</v>
      </c>
      <c r="E19646">
        <f t="shared" ca="1" si="1534"/>
        <v>13</v>
      </c>
    </row>
    <row r="19647" spans="1:5" x14ac:dyDescent="0.2">
      <c r="A19647" t="str">
        <f t="shared" ca="1" si="1531"/>
        <v>Basic</v>
      </c>
      <c r="B19647" t="str">
        <f t="shared" ca="1" si="1532"/>
        <v>non-surgical periodontics</v>
      </c>
      <c r="C19647">
        <f t="shared" si="1535"/>
        <v>1091</v>
      </c>
      <c r="D19647" t="str">
        <f t="shared" ca="1" si="1533"/>
        <v xml:space="preserve">Non-surgical treatment of the gums and supporting structures of the teeth </v>
      </c>
      <c r="E19647">
        <f t="shared" ca="1" si="1534"/>
        <v>12</v>
      </c>
    </row>
    <row r="19648" spans="1:5" x14ac:dyDescent="0.2">
      <c r="A19648" t="str">
        <f t="shared" ca="1" si="1531"/>
        <v>Other</v>
      </c>
      <c r="B19648" t="str">
        <f t="shared" ca="1" si="1532"/>
        <v>Implants</v>
      </c>
      <c r="C19648">
        <f t="shared" si="1535"/>
        <v>1091</v>
      </c>
      <c r="D19648" t="str">
        <f t="shared" ca="1" si="1533"/>
        <v>Implant dental work</v>
      </c>
      <c r="E19648">
        <f t="shared" ca="1" si="1534"/>
        <v>18</v>
      </c>
    </row>
    <row r="19649" spans="1:5" x14ac:dyDescent="0.2">
      <c r="A19649" t="str">
        <f t="shared" ca="1" si="1531"/>
        <v>Basic</v>
      </c>
      <c r="B19649" t="str">
        <f t="shared" ca="1" si="1532"/>
        <v>endodontics</v>
      </c>
      <c r="C19649">
        <f t="shared" si="1535"/>
        <v>1091</v>
      </c>
      <c r="D19649" t="str">
        <f t="shared" ca="1" si="1533"/>
        <v>Root canal, pulpal therapy</v>
      </c>
      <c r="E19649">
        <f t="shared" ca="1" si="1534"/>
        <v>10</v>
      </c>
    </row>
    <row r="19650" spans="1:5" x14ac:dyDescent="0.2">
      <c r="A19650" t="str">
        <f t="shared" ref="A19650:A19713" ca="1" si="1536">INDEX(services,E19650,1)</f>
        <v>Diagnostics and Preventative</v>
      </c>
      <c r="B19650" t="str">
        <f t="shared" ref="B19650:B19713" ca="1" si="1537">INDEX(services,E19650,2)</f>
        <v>Bitewing x-rays</v>
      </c>
      <c r="C19650">
        <f t="shared" si="1535"/>
        <v>1091</v>
      </c>
      <c r="D19650">
        <f t="shared" ref="D19650:D19713" ca="1" si="1538">INDEX(services,E19650,3)</f>
        <v>0</v>
      </c>
      <c r="E19650">
        <f t="shared" ref="E19650:E19713" ca="1" si="1539">RANDBETWEEN(1,ROWS(services))</f>
        <v>2</v>
      </c>
    </row>
    <row r="19651" spans="1:5" x14ac:dyDescent="0.2">
      <c r="A19651" t="str">
        <f t="shared" ca="1" si="1536"/>
        <v>Diagnostics and Preventative</v>
      </c>
      <c r="B19651" t="str">
        <f t="shared" ca="1" si="1537"/>
        <v>Space Maintainers</v>
      </c>
      <c r="C19651">
        <f t="shared" si="1535"/>
        <v>1091</v>
      </c>
      <c r="D19651">
        <f t="shared" ca="1" si="1538"/>
        <v>0</v>
      </c>
      <c r="E19651">
        <f t="shared" ca="1" si="1539"/>
        <v>7</v>
      </c>
    </row>
    <row r="19652" spans="1:5" x14ac:dyDescent="0.2">
      <c r="A19652" t="str">
        <f t="shared" ca="1" si="1536"/>
        <v>Major</v>
      </c>
      <c r="B19652" t="str">
        <f t="shared" ca="1" si="1537"/>
        <v>major restorative</v>
      </c>
      <c r="C19652">
        <f t="shared" si="1535"/>
        <v>1091</v>
      </c>
      <c r="D19652" t="str">
        <f t="shared" ca="1" si="1538"/>
        <v>Single crowns, inlays, onlays</v>
      </c>
      <c r="E19652">
        <f t="shared" ca="1" si="1539"/>
        <v>14</v>
      </c>
    </row>
    <row r="19653" spans="1:5" x14ac:dyDescent="0.2">
      <c r="A19653" t="str">
        <f t="shared" ca="1" si="1536"/>
        <v>Basic</v>
      </c>
      <c r="B19653" t="str">
        <f t="shared" ca="1" si="1537"/>
        <v>surgical periodontics</v>
      </c>
      <c r="C19653">
        <f t="shared" si="1535"/>
        <v>1091</v>
      </c>
      <c r="D19653" t="str">
        <f t="shared" ca="1" si="1538"/>
        <v>Surgical treatment of the gums and supporting structures of the teeth</v>
      </c>
      <c r="E19653">
        <f t="shared" ca="1" si="1539"/>
        <v>11</v>
      </c>
    </row>
    <row r="19654" spans="1:5" x14ac:dyDescent="0.2">
      <c r="A19654" t="str">
        <f t="shared" ca="1" si="1536"/>
        <v>Diagnostics and Preventative</v>
      </c>
      <c r="B19654" t="str">
        <f t="shared" ca="1" si="1537"/>
        <v>Bitewing x-rays</v>
      </c>
      <c r="C19654">
        <f t="shared" si="1535"/>
        <v>1091</v>
      </c>
      <c r="D19654">
        <f t="shared" ca="1" si="1538"/>
        <v>0</v>
      </c>
      <c r="E19654">
        <f t="shared" ca="1" si="1539"/>
        <v>2</v>
      </c>
    </row>
    <row r="19655" spans="1:5" x14ac:dyDescent="0.2">
      <c r="A19655" t="str">
        <f t="shared" ca="1" si="1536"/>
        <v>Diagnostics and Preventative</v>
      </c>
      <c r="B19655" t="str">
        <f t="shared" ca="1" si="1537"/>
        <v>Periodic Exams</v>
      </c>
      <c r="C19655">
        <f t="shared" si="1535"/>
        <v>1091</v>
      </c>
      <c r="D19655">
        <f t="shared" ca="1" si="1538"/>
        <v>0</v>
      </c>
      <c r="E19655">
        <f t="shared" ca="1" si="1539"/>
        <v>1</v>
      </c>
    </row>
    <row r="19656" spans="1:5" x14ac:dyDescent="0.2">
      <c r="A19656" t="str">
        <f t="shared" ca="1" si="1536"/>
        <v>Basic</v>
      </c>
      <c r="B19656" t="str">
        <f t="shared" ca="1" si="1537"/>
        <v>surgical periodontics</v>
      </c>
      <c r="C19656">
        <f t="shared" si="1535"/>
        <v>1091</v>
      </c>
      <c r="D19656" t="str">
        <f t="shared" ca="1" si="1538"/>
        <v>Surgical treatment of the gums and supporting structures of the teeth</v>
      </c>
      <c r="E19656">
        <f t="shared" ca="1" si="1539"/>
        <v>11</v>
      </c>
    </row>
    <row r="19657" spans="1:5" x14ac:dyDescent="0.2">
      <c r="A19657" t="str">
        <f t="shared" ca="1" si="1536"/>
        <v>Diagnostics and Preventative</v>
      </c>
      <c r="B19657" t="str">
        <f t="shared" ca="1" si="1537"/>
        <v>Space Maintainers</v>
      </c>
      <c r="C19657">
        <f t="shared" si="1535"/>
        <v>1091</v>
      </c>
      <c r="D19657">
        <f t="shared" ca="1" si="1538"/>
        <v>0</v>
      </c>
      <c r="E19657">
        <f t="shared" ca="1" si="1539"/>
        <v>7</v>
      </c>
    </row>
    <row r="19658" spans="1:5" x14ac:dyDescent="0.2">
      <c r="A19658" t="str">
        <f t="shared" ca="1" si="1536"/>
        <v>Diagnostics and Preventative</v>
      </c>
      <c r="B19658" t="str">
        <f t="shared" ca="1" si="1537"/>
        <v>Periodic Exams</v>
      </c>
      <c r="C19658">
        <f t="shared" si="1535"/>
        <v>1092</v>
      </c>
      <c r="D19658">
        <f t="shared" ca="1" si="1538"/>
        <v>0</v>
      </c>
      <c r="E19658">
        <f t="shared" ca="1" si="1539"/>
        <v>1</v>
      </c>
    </row>
    <row r="19659" spans="1:5" x14ac:dyDescent="0.2">
      <c r="A19659" t="str">
        <f t="shared" ca="1" si="1536"/>
        <v>Diagnostics and Preventative</v>
      </c>
      <c r="B19659" t="str">
        <f t="shared" ca="1" si="1537"/>
        <v>Sealants</v>
      </c>
      <c r="C19659">
        <f t="shared" si="1535"/>
        <v>1092</v>
      </c>
      <c r="D19659">
        <f t="shared" ca="1" si="1538"/>
        <v>0</v>
      </c>
      <c r="E19659">
        <f t="shared" ca="1" si="1539"/>
        <v>6</v>
      </c>
    </row>
    <row r="19660" spans="1:5" x14ac:dyDescent="0.2">
      <c r="A19660" t="str">
        <f t="shared" ca="1" si="1536"/>
        <v>Diagnostics and Preventative</v>
      </c>
      <c r="B19660" t="str">
        <f t="shared" ca="1" si="1537"/>
        <v>Bitewing x-rays</v>
      </c>
      <c r="C19660">
        <f t="shared" si="1535"/>
        <v>1092</v>
      </c>
      <c r="D19660">
        <f t="shared" ca="1" si="1538"/>
        <v>0</v>
      </c>
      <c r="E19660">
        <f t="shared" ca="1" si="1539"/>
        <v>2</v>
      </c>
    </row>
    <row r="19661" spans="1:5" x14ac:dyDescent="0.2">
      <c r="A19661" t="str">
        <f t="shared" ca="1" si="1536"/>
        <v>Basic</v>
      </c>
      <c r="B19661" t="str">
        <f t="shared" ca="1" si="1537"/>
        <v>general anesthesia</v>
      </c>
      <c r="C19661">
        <f t="shared" si="1535"/>
        <v>1092</v>
      </c>
      <c r="D19661" t="str">
        <f t="shared" ca="1" si="1538"/>
        <v>Covered when used in conjunction with covered oral surgical procedures</v>
      </c>
      <c r="E19661">
        <f t="shared" ca="1" si="1539"/>
        <v>13</v>
      </c>
    </row>
    <row r="19662" spans="1:5" x14ac:dyDescent="0.2">
      <c r="A19662" t="str">
        <f t="shared" ca="1" si="1536"/>
        <v>Basic</v>
      </c>
      <c r="B19662" t="str">
        <f t="shared" ca="1" si="1537"/>
        <v>general anesthesia</v>
      </c>
      <c r="C19662">
        <f t="shared" si="1535"/>
        <v>1092</v>
      </c>
      <c r="D19662" t="str">
        <f t="shared" ca="1" si="1538"/>
        <v>Covered when used in conjunction with covered oral surgical procedures</v>
      </c>
      <c r="E19662">
        <f t="shared" ca="1" si="1539"/>
        <v>13</v>
      </c>
    </row>
    <row r="19663" spans="1:5" x14ac:dyDescent="0.2">
      <c r="A19663" t="str">
        <f t="shared" ca="1" si="1536"/>
        <v>Basic</v>
      </c>
      <c r="B19663" t="str">
        <f t="shared" ca="1" si="1537"/>
        <v>basic restorative</v>
      </c>
      <c r="C19663">
        <f t="shared" si="1535"/>
        <v>1092</v>
      </c>
      <c r="D19663" t="str">
        <f t="shared" ca="1" si="1538"/>
        <v>Fillings (amalgam "silver" and composite "white" non-molar)</v>
      </c>
      <c r="E19663">
        <f t="shared" ca="1" si="1539"/>
        <v>8</v>
      </c>
    </row>
    <row r="19664" spans="1:5" x14ac:dyDescent="0.2">
      <c r="A19664" t="str">
        <f t="shared" ca="1" si="1536"/>
        <v>Major</v>
      </c>
      <c r="B19664" t="str">
        <f t="shared" ca="1" si="1537"/>
        <v>temporomandibular joint dysfunction</v>
      </c>
      <c r="C19664">
        <f t="shared" si="1535"/>
        <v>1092</v>
      </c>
      <c r="D19664" t="str">
        <f t="shared" ca="1" si="1538"/>
        <v>Services relating to hinging joints of the jaw</v>
      </c>
      <c r="E19664">
        <f t="shared" ca="1" si="1539"/>
        <v>16</v>
      </c>
    </row>
    <row r="19665" spans="1:5" x14ac:dyDescent="0.2">
      <c r="A19665" t="str">
        <f t="shared" ca="1" si="1536"/>
        <v>Diagnostics and Preventative</v>
      </c>
      <c r="B19665" t="str">
        <f t="shared" ca="1" si="1537"/>
        <v>Space Maintainers</v>
      </c>
      <c r="C19665">
        <f t="shared" si="1535"/>
        <v>1092</v>
      </c>
      <c r="D19665">
        <f t="shared" ca="1" si="1538"/>
        <v>0</v>
      </c>
      <c r="E19665">
        <f t="shared" ca="1" si="1539"/>
        <v>7</v>
      </c>
    </row>
    <row r="19666" spans="1:5" x14ac:dyDescent="0.2">
      <c r="A19666" t="str">
        <f t="shared" ca="1" si="1536"/>
        <v>Basic</v>
      </c>
      <c r="B19666" t="str">
        <f t="shared" ca="1" si="1537"/>
        <v>oral surgery</v>
      </c>
      <c r="C19666">
        <f t="shared" si="1535"/>
        <v>1092</v>
      </c>
      <c r="D19666" t="str">
        <f t="shared" ca="1" si="1538"/>
        <v>Extraction and other surgery procedures, incl. pre- and post-operative care</v>
      </c>
      <c r="E19666">
        <f t="shared" ca="1" si="1539"/>
        <v>9</v>
      </c>
    </row>
    <row r="19667" spans="1:5" x14ac:dyDescent="0.2">
      <c r="A19667" t="str">
        <f t="shared" ca="1" si="1536"/>
        <v>Basic</v>
      </c>
      <c r="B19667" t="str">
        <f t="shared" ca="1" si="1537"/>
        <v>oral surgery</v>
      </c>
      <c r="C19667">
        <f t="shared" si="1535"/>
        <v>1092</v>
      </c>
      <c r="D19667" t="str">
        <f t="shared" ca="1" si="1538"/>
        <v>Extraction and other surgery procedures, incl. pre- and post-operative care</v>
      </c>
      <c r="E19667">
        <f t="shared" ca="1" si="1539"/>
        <v>9</v>
      </c>
    </row>
    <row r="19668" spans="1:5" x14ac:dyDescent="0.2">
      <c r="A19668" t="str">
        <f t="shared" ca="1" si="1536"/>
        <v>Basic</v>
      </c>
      <c r="B19668" t="str">
        <f t="shared" ca="1" si="1537"/>
        <v>general anesthesia</v>
      </c>
      <c r="C19668">
        <f t="shared" si="1535"/>
        <v>1092</v>
      </c>
      <c r="D19668" t="str">
        <f t="shared" ca="1" si="1538"/>
        <v>Covered when used in conjunction with covered oral surgical procedures</v>
      </c>
      <c r="E19668">
        <f t="shared" ca="1" si="1539"/>
        <v>13</v>
      </c>
    </row>
    <row r="19669" spans="1:5" x14ac:dyDescent="0.2">
      <c r="A19669" t="str">
        <f t="shared" ca="1" si="1536"/>
        <v>Basic</v>
      </c>
      <c r="B19669" t="str">
        <f t="shared" ca="1" si="1537"/>
        <v>non-surgical periodontics</v>
      </c>
      <c r="C19669">
        <f t="shared" si="1535"/>
        <v>1092</v>
      </c>
      <c r="D19669" t="str">
        <f t="shared" ca="1" si="1538"/>
        <v xml:space="preserve">Non-surgical treatment of the gums and supporting structures of the teeth </v>
      </c>
      <c r="E19669">
        <f t="shared" ca="1" si="1539"/>
        <v>12</v>
      </c>
    </row>
    <row r="19670" spans="1:5" x14ac:dyDescent="0.2">
      <c r="A19670" t="str">
        <f t="shared" ca="1" si="1536"/>
        <v>Diagnostics and Preventative</v>
      </c>
      <c r="B19670" t="str">
        <f t="shared" ca="1" si="1537"/>
        <v>Fluoride treatments</v>
      </c>
      <c r="C19670">
        <f t="shared" si="1535"/>
        <v>1092</v>
      </c>
      <c r="D19670">
        <f t="shared" ca="1" si="1538"/>
        <v>0</v>
      </c>
      <c r="E19670">
        <f t="shared" ca="1" si="1539"/>
        <v>5</v>
      </c>
    </row>
    <row r="19671" spans="1:5" x14ac:dyDescent="0.2">
      <c r="A19671" t="str">
        <f t="shared" ca="1" si="1536"/>
        <v>Basic</v>
      </c>
      <c r="B19671" t="str">
        <f t="shared" ca="1" si="1537"/>
        <v>non-surgical periodontics</v>
      </c>
      <c r="C19671">
        <f t="shared" si="1535"/>
        <v>1092</v>
      </c>
      <c r="D19671" t="str">
        <f t="shared" ca="1" si="1538"/>
        <v xml:space="preserve">Non-surgical treatment of the gums and supporting structures of the teeth </v>
      </c>
      <c r="E19671">
        <f t="shared" ca="1" si="1539"/>
        <v>12</v>
      </c>
    </row>
    <row r="19672" spans="1:5" x14ac:dyDescent="0.2">
      <c r="A19672" t="str">
        <f t="shared" ca="1" si="1536"/>
        <v>Basic</v>
      </c>
      <c r="B19672" t="str">
        <f t="shared" ca="1" si="1537"/>
        <v>basic restorative</v>
      </c>
      <c r="C19672">
        <f t="shared" si="1535"/>
        <v>1092</v>
      </c>
      <c r="D19672" t="str">
        <f t="shared" ca="1" si="1538"/>
        <v>Fillings (amalgam "silver" and composite "white" non-molar)</v>
      </c>
      <c r="E19672">
        <f t="shared" ca="1" si="1539"/>
        <v>8</v>
      </c>
    </row>
    <row r="19673" spans="1:5" x14ac:dyDescent="0.2">
      <c r="A19673" t="str">
        <f t="shared" ca="1" si="1536"/>
        <v>Basic</v>
      </c>
      <c r="B19673" t="str">
        <f t="shared" ca="1" si="1537"/>
        <v>basic restorative</v>
      </c>
      <c r="C19673">
        <f t="shared" si="1535"/>
        <v>1092</v>
      </c>
      <c r="D19673" t="str">
        <f t="shared" ca="1" si="1538"/>
        <v>Fillings (amalgam "silver" and composite "white" non-molar)</v>
      </c>
      <c r="E19673">
        <f t="shared" ca="1" si="1539"/>
        <v>8</v>
      </c>
    </row>
    <row r="19674" spans="1:5" x14ac:dyDescent="0.2">
      <c r="A19674" t="str">
        <f t="shared" ca="1" si="1536"/>
        <v>Basic</v>
      </c>
      <c r="B19674" t="str">
        <f t="shared" ca="1" si="1537"/>
        <v>basic restorative</v>
      </c>
      <c r="C19674">
        <f t="shared" si="1535"/>
        <v>1092</v>
      </c>
      <c r="D19674" t="str">
        <f t="shared" ca="1" si="1538"/>
        <v>Fillings (amalgam "silver" and composite "white" non-molar)</v>
      </c>
      <c r="E19674">
        <f t="shared" ca="1" si="1539"/>
        <v>8</v>
      </c>
    </row>
    <row r="19675" spans="1:5" x14ac:dyDescent="0.2">
      <c r="A19675" t="str">
        <f t="shared" ca="1" si="1536"/>
        <v>Diagnostics and Preventative</v>
      </c>
      <c r="B19675" t="str">
        <f t="shared" ca="1" si="1537"/>
        <v>Periodic Exams</v>
      </c>
      <c r="C19675">
        <f t="shared" si="1535"/>
        <v>1092</v>
      </c>
      <c r="D19675">
        <f t="shared" ca="1" si="1538"/>
        <v>0</v>
      </c>
      <c r="E19675">
        <f t="shared" ca="1" si="1539"/>
        <v>1</v>
      </c>
    </row>
    <row r="19676" spans="1:5" x14ac:dyDescent="0.2">
      <c r="A19676" t="str">
        <f t="shared" ca="1" si="1536"/>
        <v>Basic</v>
      </c>
      <c r="B19676" t="str">
        <f t="shared" ca="1" si="1537"/>
        <v>endodontics</v>
      </c>
      <c r="C19676">
        <f t="shared" si="1535"/>
        <v>1093</v>
      </c>
      <c r="D19676" t="str">
        <f t="shared" ca="1" si="1538"/>
        <v>Root canal, pulpal therapy</v>
      </c>
      <c r="E19676">
        <f t="shared" ca="1" si="1539"/>
        <v>10</v>
      </c>
    </row>
    <row r="19677" spans="1:5" x14ac:dyDescent="0.2">
      <c r="A19677" t="str">
        <f t="shared" ca="1" si="1536"/>
        <v>Orthodontics</v>
      </c>
      <c r="B19677" t="str">
        <f t="shared" ca="1" si="1537"/>
        <v>orthodontics</v>
      </c>
      <c r="C19677">
        <f t="shared" si="1535"/>
        <v>1093</v>
      </c>
      <c r="D19677" t="str">
        <f t="shared" ca="1" si="1538"/>
        <v>For eligible dependents to age 19</v>
      </c>
      <c r="E19677">
        <f t="shared" ca="1" si="1539"/>
        <v>17</v>
      </c>
    </row>
    <row r="19678" spans="1:5" x14ac:dyDescent="0.2">
      <c r="A19678" t="str">
        <f t="shared" ca="1" si="1536"/>
        <v>Other</v>
      </c>
      <c r="B19678" t="str">
        <f t="shared" ca="1" si="1537"/>
        <v>Implants</v>
      </c>
      <c r="C19678">
        <f t="shared" si="1535"/>
        <v>1093</v>
      </c>
      <c r="D19678" t="str">
        <f t="shared" ca="1" si="1538"/>
        <v>Implant dental work</v>
      </c>
      <c r="E19678">
        <f t="shared" ca="1" si="1539"/>
        <v>18</v>
      </c>
    </row>
    <row r="19679" spans="1:5" x14ac:dyDescent="0.2">
      <c r="A19679" t="str">
        <f t="shared" ca="1" si="1536"/>
        <v>Diagnostics and Preventative</v>
      </c>
      <c r="B19679" t="str">
        <f t="shared" ca="1" si="1537"/>
        <v>Bitewing x-rays</v>
      </c>
      <c r="C19679">
        <f t="shared" si="1535"/>
        <v>1093</v>
      </c>
      <c r="D19679">
        <f t="shared" ca="1" si="1538"/>
        <v>0</v>
      </c>
      <c r="E19679">
        <f t="shared" ca="1" si="1539"/>
        <v>2</v>
      </c>
    </row>
    <row r="19680" spans="1:5" x14ac:dyDescent="0.2">
      <c r="A19680" t="str">
        <f t="shared" ca="1" si="1536"/>
        <v>Major</v>
      </c>
      <c r="B19680" t="str">
        <f t="shared" ca="1" si="1537"/>
        <v>prosthodontics</v>
      </c>
      <c r="C19680">
        <f t="shared" si="1535"/>
        <v>1093</v>
      </c>
      <c r="D19680" t="str">
        <f t="shared" ca="1" si="1538"/>
        <v>Procedures for replacement of missing teeth by construction or repair of bridges and partial or complete dentures</v>
      </c>
      <c r="E19680">
        <f t="shared" ca="1" si="1539"/>
        <v>15</v>
      </c>
    </row>
    <row r="19681" spans="1:5" x14ac:dyDescent="0.2">
      <c r="A19681" t="str">
        <f t="shared" ca="1" si="1536"/>
        <v>Other</v>
      </c>
      <c r="B19681" t="str">
        <f t="shared" ca="1" si="1537"/>
        <v>Implants</v>
      </c>
      <c r="C19681">
        <f t="shared" si="1535"/>
        <v>1093</v>
      </c>
      <c r="D19681" t="str">
        <f t="shared" ca="1" si="1538"/>
        <v>Implant dental work</v>
      </c>
      <c r="E19681">
        <f t="shared" ca="1" si="1539"/>
        <v>18</v>
      </c>
    </row>
    <row r="19682" spans="1:5" x14ac:dyDescent="0.2">
      <c r="A19682" t="str">
        <f t="shared" ca="1" si="1536"/>
        <v>Diagnostics and Preventative</v>
      </c>
      <c r="B19682" t="str">
        <f t="shared" ca="1" si="1537"/>
        <v>Fluoride treatments</v>
      </c>
      <c r="C19682">
        <f t="shared" si="1535"/>
        <v>1093</v>
      </c>
      <c r="D19682">
        <f t="shared" ca="1" si="1538"/>
        <v>0</v>
      </c>
      <c r="E19682">
        <f t="shared" ca="1" si="1539"/>
        <v>5</v>
      </c>
    </row>
    <row r="19683" spans="1:5" x14ac:dyDescent="0.2">
      <c r="A19683" t="str">
        <f t="shared" ca="1" si="1536"/>
        <v>Basic</v>
      </c>
      <c r="B19683" t="str">
        <f t="shared" ca="1" si="1537"/>
        <v>endodontics</v>
      </c>
      <c r="C19683">
        <f t="shared" si="1535"/>
        <v>1093</v>
      </c>
      <c r="D19683" t="str">
        <f t="shared" ca="1" si="1538"/>
        <v>Root canal, pulpal therapy</v>
      </c>
      <c r="E19683">
        <f t="shared" ca="1" si="1539"/>
        <v>10</v>
      </c>
    </row>
    <row r="19684" spans="1:5" x14ac:dyDescent="0.2">
      <c r="A19684" t="str">
        <f t="shared" ca="1" si="1536"/>
        <v>Orthodontics</v>
      </c>
      <c r="B19684" t="str">
        <f t="shared" ca="1" si="1537"/>
        <v>orthodontics</v>
      </c>
      <c r="C19684">
        <f t="shared" si="1535"/>
        <v>1093</v>
      </c>
      <c r="D19684" t="str">
        <f t="shared" ca="1" si="1538"/>
        <v>For eligible dependents to age 19</v>
      </c>
      <c r="E19684">
        <f t="shared" ca="1" si="1539"/>
        <v>17</v>
      </c>
    </row>
    <row r="19685" spans="1:5" x14ac:dyDescent="0.2">
      <c r="A19685" t="str">
        <f t="shared" ca="1" si="1536"/>
        <v>Major</v>
      </c>
      <c r="B19685" t="str">
        <f t="shared" ca="1" si="1537"/>
        <v>temporomandibular joint dysfunction</v>
      </c>
      <c r="C19685">
        <f t="shared" si="1535"/>
        <v>1093</v>
      </c>
      <c r="D19685" t="str">
        <f t="shared" ca="1" si="1538"/>
        <v>Services relating to hinging joints of the jaw</v>
      </c>
      <c r="E19685">
        <f t="shared" ca="1" si="1539"/>
        <v>16</v>
      </c>
    </row>
    <row r="19686" spans="1:5" x14ac:dyDescent="0.2">
      <c r="A19686" t="str">
        <f t="shared" ca="1" si="1536"/>
        <v>Basic</v>
      </c>
      <c r="B19686" t="str">
        <f t="shared" ca="1" si="1537"/>
        <v>oral surgery</v>
      </c>
      <c r="C19686">
        <f t="shared" si="1535"/>
        <v>1093</v>
      </c>
      <c r="D19686" t="str">
        <f t="shared" ca="1" si="1538"/>
        <v>Extraction and other surgery procedures, incl. pre- and post-operative care</v>
      </c>
      <c r="E19686">
        <f t="shared" ca="1" si="1539"/>
        <v>9</v>
      </c>
    </row>
    <row r="19687" spans="1:5" x14ac:dyDescent="0.2">
      <c r="A19687" t="str">
        <f t="shared" ca="1" si="1536"/>
        <v>Diagnostics and Preventative</v>
      </c>
      <c r="B19687" t="str">
        <f t="shared" ca="1" si="1537"/>
        <v>Space Maintainers</v>
      </c>
      <c r="C19687">
        <f t="shared" si="1535"/>
        <v>1093</v>
      </c>
      <c r="D19687">
        <f t="shared" ca="1" si="1538"/>
        <v>0</v>
      </c>
      <c r="E19687">
        <f t="shared" ca="1" si="1539"/>
        <v>7</v>
      </c>
    </row>
    <row r="19688" spans="1:5" x14ac:dyDescent="0.2">
      <c r="A19688" t="str">
        <f t="shared" ca="1" si="1536"/>
        <v>Diagnostics and Preventative</v>
      </c>
      <c r="B19688" t="str">
        <f t="shared" ca="1" si="1537"/>
        <v>Fluoride treatments</v>
      </c>
      <c r="C19688">
        <f t="shared" ref="C19688:C19751" si="1540">IF(MOD(ROW(C19688)-2,18)&lt;&gt;0,C19687,C19687+1)</f>
        <v>1093</v>
      </c>
      <c r="D19688">
        <f t="shared" ca="1" si="1538"/>
        <v>0</v>
      </c>
      <c r="E19688">
        <f t="shared" ca="1" si="1539"/>
        <v>5</v>
      </c>
    </row>
    <row r="19689" spans="1:5" x14ac:dyDescent="0.2">
      <c r="A19689" t="str">
        <f t="shared" ca="1" si="1536"/>
        <v>Diagnostics and Preventative</v>
      </c>
      <c r="B19689" t="str">
        <f t="shared" ca="1" si="1537"/>
        <v>Full-mouth x-ray</v>
      </c>
      <c r="C19689">
        <f t="shared" si="1540"/>
        <v>1093</v>
      </c>
      <c r="D19689">
        <f t="shared" ca="1" si="1538"/>
        <v>0</v>
      </c>
      <c r="E19689">
        <f t="shared" ca="1" si="1539"/>
        <v>3</v>
      </c>
    </row>
    <row r="19690" spans="1:5" x14ac:dyDescent="0.2">
      <c r="A19690" t="str">
        <f t="shared" ca="1" si="1536"/>
        <v>Basic</v>
      </c>
      <c r="B19690" t="str">
        <f t="shared" ca="1" si="1537"/>
        <v>non-surgical periodontics</v>
      </c>
      <c r="C19690">
        <f t="shared" si="1540"/>
        <v>1093</v>
      </c>
      <c r="D19690" t="str">
        <f t="shared" ca="1" si="1538"/>
        <v xml:space="preserve">Non-surgical treatment of the gums and supporting structures of the teeth </v>
      </c>
      <c r="E19690">
        <f t="shared" ca="1" si="1539"/>
        <v>12</v>
      </c>
    </row>
    <row r="19691" spans="1:5" x14ac:dyDescent="0.2">
      <c r="A19691" t="str">
        <f t="shared" ca="1" si="1536"/>
        <v>Basic</v>
      </c>
      <c r="B19691" t="str">
        <f t="shared" ca="1" si="1537"/>
        <v>basic restorative</v>
      </c>
      <c r="C19691">
        <f t="shared" si="1540"/>
        <v>1093</v>
      </c>
      <c r="D19691" t="str">
        <f t="shared" ca="1" si="1538"/>
        <v>Fillings (amalgam "silver" and composite "white" non-molar)</v>
      </c>
      <c r="E19691">
        <f t="shared" ca="1" si="1539"/>
        <v>8</v>
      </c>
    </row>
    <row r="19692" spans="1:5" x14ac:dyDescent="0.2">
      <c r="A19692" t="str">
        <f t="shared" ca="1" si="1536"/>
        <v>Other</v>
      </c>
      <c r="B19692" t="str">
        <f t="shared" ca="1" si="1537"/>
        <v>Implants</v>
      </c>
      <c r="C19692">
        <f t="shared" si="1540"/>
        <v>1093</v>
      </c>
      <c r="D19692" t="str">
        <f t="shared" ca="1" si="1538"/>
        <v>Implant dental work</v>
      </c>
      <c r="E19692">
        <f t="shared" ca="1" si="1539"/>
        <v>18</v>
      </c>
    </row>
    <row r="19693" spans="1:5" x14ac:dyDescent="0.2">
      <c r="A19693" t="str">
        <f t="shared" ca="1" si="1536"/>
        <v>Major</v>
      </c>
      <c r="B19693" t="str">
        <f t="shared" ca="1" si="1537"/>
        <v>prosthodontics</v>
      </c>
      <c r="C19693">
        <f t="shared" si="1540"/>
        <v>1093</v>
      </c>
      <c r="D19693" t="str">
        <f t="shared" ca="1" si="1538"/>
        <v>Procedures for replacement of missing teeth by construction or repair of bridges and partial or complete dentures</v>
      </c>
      <c r="E19693">
        <f t="shared" ca="1" si="1539"/>
        <v>15</v>
      </c>
    </row>
    <row r="19694" spans="1:5" x14ac:dyDescent="0.2">
      <c r="A19694" t="str">
        <f t="shared" ca="1" si="1536"/>
        <v>Basic</v>
      </c>
      <c r="B19694" t="str">
        <f t="shared" ca="1" si="1537"/>
        <v>endodontics</v>
      </c>
      <c r="C19694">
        <f t="shared" si="1540"/>
        <v>1094</v>
      </c>
      <c r="D19694" t="str">
        <f t="shared" ca="1" si="1538"/>
        <v>Root canal, pulpal therapy</v>
      </c>
      <c r="E19694">
        <f t="shared" ca="1" si="1539"/>
        <v>10</v>
      </c>
    </row>
    <row r="19695" spans="1:5" x14ac:dyDescent="0.2">
      <c r="A19695" t="str">
        <f t="shared" ca="1" si="1536"/>
        <v>Basic</v>
      </c>
      <c r="B19695" t="str">
        <f t="shared" ca="1" si="1537"/>
        <v>endodontics</v>
      </c>
      <c r="C19695">
        <f t="shared" si="1540"/>
        <v>1094</v>
      </c>
      <c r="D19695" t="str">
        <f t="shared" ca="1" si="1538"/>
        <v>Root canal, pulpal therapy</v>
      </c>
      <c r="E19695">
        <f t="shared" ca="1" si="1539"/>
        <v>10</v>
      </c>
    </row>
    <row r="19696" spans="1:5" x14ac:dyDescent="0.2">
      <c r="A19696" t="str">
        <f t="shared" ca="1" si="1536"/>
        <v>Major</v>
      </c>
      <c r="B19696" t="str">
        <f t="shared" ca="1" si="1537"/>
        <v>prosthodontics</v>
      </c>
      <c r="C19696">
        <f t="shared" si="1540"/>
        <v>1094</v>
      </c>
      <c r="D19696" t="str">
        <f t="shared" ca="1" si="1538"/>
        <v>Procedures for replacement of missing teeth by construction or repair of bridges and partial or complete dentures</v>
      </c>
      <c r="E19696">
        <f t="shared" ca="1" si="1539"/>
        <v>15</v>
      </c>
    </row>
    <row r="19697" spans="1:5" x14ac:dyDescent="0.2">
      <c r="A19697" t="str">
        <f t="shared" ca="1" si="1536"/>
        <v>Basic</v>
      </c>
      <c r="B19697" t="str">
        <f t="shared" ca="1" si="1537"/>
        <v>endodontics</v>
      </c>
      <c r="C19697">
        <f t="shared" si="1540"/>
        <v>1094</v>
      </c>
      <c r="D19697" t="str">
        <f t="shared" ca="1" si="1538"/>
        <v>Root canal, pulpal therapy</v>
      </c>
      <c r="E19697">
        <f t="shared" ca="1" si="1539"/>
        <v>10</v>
      </c>
    </row>
    <row r="19698" spans="1:5" x14ac:dyDescent="0.2">
      <c r="A19698" t="str">
        <f t="shared" ca="1" si="1536"/>
        <v>Diagnostics and Preventative</v>
      </c>
      <c r="B19698" t="str">
        <f t="shared" ca="1" si="1537"/>
        <v>Sealants</v>
      </c>
      <c r="C19698">
        <f t="shared" si="1540"/>
        <v>1094</v>
      </c>
      <c r="D19698">
        <f t="shared" ca="1" si="1538"/>
        <v>0</v>
      </c>
      <c r="E19698">
        <f t="shared" ca="1" si="1539"/>
        <v>6</v>
      </c>
    </row>
    <row r="19699" spans="1:5" x14ac:dyDescent="0.2">
      <c r="A19699" t="str">
        <f t="shared" ca="1" si="1536"/>
        <v>Diagnostics and Preventative</v>
      </c>
      <c r="B19699" t="str">
        <f t="shared" ca="1" si="1537"/>
        <v>Prophylaxis</v>
      </c>
      <c r="C19699">
        <f t="shared" si="1540"/>
        <v>1094</v>
      </c>
      <c r="D19699">
        <f t="shared" ca="1" si="1538"/>
        <v>0</v>
      </c>
      <c r="E19699">
        <f t="shared" ca="1" si="1539"/>
        <v>4</v>
      </c>
    </row>
    <row r="19700" spans="1:5" x14ac:dyDescent="0.2">
      <c r="A19700" t="str">
        <f t="shared" ca="1" si="1536"/>
        <v>Diagnostics and Preventative</v>
      </c>
      <c r="B19700" t="str">
        <f t="shared" ca="1" si="1537"/>
        <v>Full-mouth x-ray</v>
      </c>
      <c r="C19700">
        <f t="shared" si="1540"/>
        <v>1094</v>
      </c>
      <c r="D19700">
        <f t="shared" ca="1" si="1538"/>
        <v>0</v>
      </c>
      <c r="E19700">
        <f t="shared" ca="1" si="1539"/>
        <v>3</v>
      </c>
    </row>
    <row r="19701" spans="1:5" x14ac:dyDescent="0.2">
      <c r="A19701" t="str">
        <f t="shared" ca="1" si="1536"/>
        <v>Diagnostics and Preventative</v>
      </c>
      <c r="B19701" t="str">
        <f t="shared" ca="1" si="1537"/>
        <v>Periodic Exams</v>
      </c>
      <c r="C19701">
        <f t="shared" si="1540"/>
        <v>1094</v>
      </c>
      <c r="D19701">
        <f t="shared" ca="1" si="1538"/>
        <v>0</v>
      </c>
      <c r="E19701">
        <f t="shared" ca="1" si="1539"/>
        <v>1</v>
      </c>
    </row>
    <row r="19702" spans="1:5" x14ac:dyDescent="0.2">
      <c r="A19702" t="str">
        <f t="shared" ca="1" si="1536"/>
        <v>Basic</v>
      </c>
      <c r="B19702" t="str">
        <f t="shared" ca="1" si="1537"/>
        <v>basic restorative</v>
      </c>
      <c r="C19702">
        <f t="shared" si="1540"/>
        <v>1094</v>
      </c>
      <c r="D19702" t="str">
        <f t="shared" ca="1" si="1538"/>
        <v>Fillings (amalgam "silver" and composite "white" non-molar)</v>
      </c>
      <c r="E19702">
        <f t="shared" ca="1" si="1539"/>
        <v>8</v>
      </c>
    </row>
    <row r="19703" spans="1:5" x14ac:dyDescent="0.2">
      <c r="A19703" t="str">
        <f t="shared" ca="1" si="1536"/>
        <v>Diagnostics and Preventative</v>
      </c>
      <c r="B19703" t="str">
        <f t="shared" ca="1" si="1537"/>
        <v>Space Maintainers</v>
      </c>
      <c r="C19703">
        <f t="shared" si="1540"/>
        <v>1094</v>
      </c>
      <c r="D19703">
        <f t="shared" ca="1" si="1538"/>
        <v>0</v>
      </c>
      <c r="E19703">
        <f t="shared" ca="1" si="1539"/>
        <v>7</v>
      </c>
    </row>
    <row r="19704" spans="1:5" x14ac:dyDescent="0.2">
      <c r="A19704" t="str">
        <f t="shared" ca="1" si="1536"/>
        <v>Basic</v>
      </c>
      <c r="B19704" t="str">
        <f t="shared" ca="1" si="1537"/>
        <v>oral surgery</v>
      </c>
      <c r="C19704">
        <f t="shared" si="1540"/>
        <v>1094</v>
      </c>
      <c r="D19704" t="str">
        <f t="shared" ca="1" si="1538"/>
        <v>Extraction and other surgery procedures, incl. pre- and post-operative care</v>
      </c>
      <c r="E19704">
        <f t="shared" ca="1" si="1539"/>
        <v>9</v>
      </c>
    </row>
    <row r="19705" spans="1:5" x14ac:dyDescent="0.2">
      <c r="A19705" t="str">
        <f t="shared" ca="1" si="1536"/>
        <v>Basic</v>
      </c>
      <c r="B19705" t="str">
        <f t="shared" ca="1" si="1537"/>
        <v>surgical periodontics</v>
      </c>
      <c r="C19705">
        <f t="shared" si="1540"/>
        <v>1094</v>
      </c>
      <c r="D19705" t="str">
        <f t="shared" ca="1" si="1538"/>
        <v>Surgical treatment of the gums and supporting structures of the teeth</v>
      </c>
      <c r="E19705">
        <f t="shared" ca="1" si="1539"/>
        <v>11</v>
      </c>
    </row>
    <row r="19706" spans="1:5" x14ac:dyDescent="0.2">
      <c r="A19706" t="str">
        <f t="shared" ca="1" si="1536"/>
        <v>Basic</v>
      </c>
      <c r="B19706" t="str">
        <f t="shared" ca="1" si="1537"/>
        <v>non-surgical periodontics</v>
      </c>
      <c r="C19706">
        <f t="shared" si="1540"/>
        <v>1094</v>
      </c>
      <c r="D19706" t="str">
        <f t="shared" ca="1" si="1538"/>
        <v xml:space="preserve">Non-surgical treatment of the gums and supporting structures of the teeth </v>
      </c>
      <c r="E19706">
        <f t="shared" ca="1" si="1539"/>
        <v>12</v>
      </c>
    </row>
    <row r="19707" spans="1:5" x14ac:dyDescent="0.2">
      <c r="A19707" t="str">
        <f t="shared" ca="1" si="1536"/>
        <v>Basic</v>
      </c>
      <c r="B19707" t="str">
        <f t="shared" ca="1" si="1537"/>
        <v>basic restorative</v>
      </c>
      <c r="C19707">
        <f t="shared" si="1540"/>
        <v>1094</v>
      </c>
      <c r="D19707" t="str">
        <f t="shared" ca="1" si="1538"/>
        <v>Fillings (amalgam "silver" and composite "white" non-molar)</v>
      </c>
      <c r="E19707">
        <f t="shared" ca="1" si="1539"/>
        <v>8</v>
      </c>
    </row>
    <row r="19708" spans="1:5" x14ac:dyDescent="0.2">
      <c r="A19708" t="str">
        <f t="shared" ca="1" si="1536"/>
        <v>Major</v>
      </c>
      <c r="B19708" t="str">
        <f t="shared" ca="1" si="1537"/>
        <v>temporomandibular joint dysfunction</v>
      </c>
      <c r="C19708">
        <f t="shared" si="1540"/>
        <v>1094</v>
      </c>
      <c r="D19708" t="str">
        <f t="shared" ca="1" si="1538"/>
        <v>Services relating to hinging joints of the jaw</v>
      </c>
      <c r="E19708">
        <f t="shared" ca="1" si="1539"/>
        <v>16</v>
      </c>
    </row>
    <row r="19709" spans="1:5" x14ac:dyDescent="0.2">
      <c r="A19709" t="str">
        <f t="shared" ca="1" si="1536"/>
        <v>Diagnostics and Preventative</v>
      </c>
      <c r="B19709" t="str">
        <f t="shared" ca="1" si="1537"/>
        <v>Prophylaxis</v>
      </c>
      <c r="C19709">
        <f t="shared" si="1540"/>
        <v>1094</v>
      </c>
      <c r="D19709">
        <f t="shared" ca="1" si="1538"/>
        <v>0</v>
      </c>
      <c r="E19709">
        <f t="shared" ca="1" si="1539"/>
        <v>4</v>
      </c>
    </row>
    <row r="19710" spans="1:5" x14ac:dyDescent="0.2">
      <c r="A19710" t="str">
        <f t="shared" ca="1" si="1536"/>
        <v>Major</v>
      </c>
      <c r="B19710" t="str">
        <f t="shared" ca="1" si="1537"/>
        <v>temporomandibular joint dysfunction</v>
      </c>
      <c r="C19710">
        <f t="shared" si="1540"/>
        <v>1094</v>
      </c>
      <c r="D19710" t="str">
        <f t="shared" ca="1" si="1538"/>
        <v>Services relating to hinging joints of the jaw</v>
      </c>
      <c r="E19710">
        <f t="shared" ca="1" si="1539"/>
        <v>16</v>
      </c>
    </row>
    <row r="19711" spans="1:5" x14ac:dyDescent="0.2">
      <c r="A19711" t="str">
        <f t="shared" ca="1" si="1536"/>
        <v>Basic</v>
      </c>
      <c r="B19711" t="str">
        <f t="shared" ca="1" si="1537"/>
        <v>general anesthesia</v>
      </c>
      <c r="C19711">
        <f t="shared" si="1540"/>
        <v>1094</v>
      </c>
      <c r="D19711" t="str">
        <f t="shared" ca="1" si="1538"/>
        <v>Covered when used in conjunction with covered oral surgical procedures</v>
      </c>
      <c r="E19711">
        <f t="shared" ca="1" si="1539"/>
        <v>13</v>
      </c>
    </row>
    <row r="19712" spans="1:5" x14ac:dyDescent="0.2">
      <c r="A19712" t="str">
        <f t="shared" ca="1" si="1536"/>
        <v>Basic</v>
      </c>
      <c r="B19712" t="str">
        <f t="shared" ca="1" si="1537"/>
        <v>general anesthesia</v>
      </c>
      <c r="C19712">
        <f t="shared" si="1540"/>
        <v>1095</v>
      </c>
      <c r="D19712" t="str">
        <f t="shared" ca="1" si="1538"/>
        <v>Covered when used in conjunction with covered oral surgical procedures</v>
      </c>
      <c r="E19712">
        <f t="shared" ca="1" si="1539"/>
        <v>13</v>
      </c>
    </row>
    <row r="19713" spans="1:5" x14ac:dyDescent="0.2">
      <c r="A19713" t="str">
        <f t="shared" ca="1" si="1536"/>
        <v>Diagnostics and Preventative</v>
      </c>
      <c r="B19713" t="str">
        <f t="shared" ca="1" si="1537"/>
        <v>Space Maintainers</v>
      </c>
      <c r="C19713">
        <f t="shared" si="1540"/>
        <v>1095</v>
      </c>
      <c r="D19713">
        <f t="shared" ca="1" si="1538"/>
        <v>0</v>
      </c>
      <c r="E19713">
        <f t="shared" ca="1" si="1539"/>
        <v>7</v>
      </c>
    </row>
    <row r="19714" spans="1:5" x14ac:dyDescent="0.2">
      <c r="A19714" t="str">
        <f t="shared" ref="A19714:A19777" ca="1" si="1541">INDEX(services,E19714,1)</f>
        <v>Basic</v>
      </c>
      <c r="B19714" t="str">
        <f t="shared" ref="B19714:B19777" ca="1" si="1542">INDEX(services,E19714,2)</f>
        <v>endodontics</v>
      </c>
      <c r="C19714">
        <f t="shared" si="1540"/>
        <v>1095</v>
      </c>
      <c r="D19714" t="str">
        <f t="shared" ref="D19714:D19777" ca="1" si="1543">INDEX(services,E19714,3)</f>
        <v>Root canal, pulpal therapy</v>
      </c>
      <c r="E19714">
        <f t="shared" ref="E19714:E19777" ca="1" si="1544">RANDBETWEEN(1,ROWS(services))</f>
        <v>10</v>
      </c>
    </row>
    <row r="19715" spans="1:5" x14ac:dyDescent="0.2">
      <c r="A19715" t="str">
        <f t="shared" ca="1" si="1541"/>
        <v>Other</v>
      </c>
      <c r="B19715" t="str">
        <f t="shared" ca="1" si="1542"/>
        <v>Implants</v>
      </c>
      <c r="C19715">
        <f t="shared" si="1540"/>
        <v>1095</v>
      </c>
      <c r="D19715" t="str">
        <f t="shared" ca="1" si="1543"/>
        <v>Implant dental work</v>
      </c>
      <c r="E19715">
        <f t="shared" ca="1" si="1544"/>
        <v>18</v>
      </c>
    </row>
    <row r="19716" spans="1:5" x14ac:dyDescent="0.2">
      <c r="A19716" t="str">
        <f t="shared" ca="1" si="1541"/>
        <v>Basic</v>
      </c>
      <c r="B19716" t="str">
        <f t="shared" ca="1" si="1542"/>
        <v>basic restorative</v>
      </c>
      <c r="C19716">
        <f t="shared" si="1540"/>
        <v>1095</v>
      </c>
      <c r="D19716" t="str">
        <f t="shared" ca="1" si="1543"/>
        <v>Fillings (amalgam "silver" and composite "white" non-molar)</v>
      </c>
      <c r="E19716">
        <f t="shared" ca="1" si="1544"/>
        <v>8</v>
      </c>
    </row>
    <row r="19717" spans="1:5" x14ac:dyDescent="0.2">
      <c r="A19717" t="str">
        <f t="shared" ca="1" si="1541"/>
        <v>Basic</v>
      </c>
      <c r="B19717" t="str">
        <f t="shared" ca="1" si="1542"/>
        <v>endodontics</v>
      </c>
      <c r="C19717">
        <f t="shared" si="1540"/>
        <v>1095</v>
      </c>
      <c r="D19717" t="str">
        <f t="shared" ca="1" si="1543"/>
        <v>Root canal, pulpal therapy</v>
      </c>
      <c r="E19717">
        <f t="shared" ca="1" si="1544"/>
        <v>10</v>
      </c>
    </row>
    <row r="19718" spans="1:5" x14ac:dyDescent="0.2">
      <c r="A19718" t="str">
        <f t="shared" ca="1" si="1541"/>
        <v>Diagnostics and Preventative</v>
      </c>
      <c r="B19718" t="str">
        <f t="shared" ca="1" si="1542"/>
        <v>Full-mouth x-ray</v>
      </c>
      <c r="C19718">
        <f t="shared" si="1540"/>
        <v>1095</v>
      </c>
      <c r="D19718">
        <f t="shared" ca="1" si="1543"/>
        <v>0</v>
      </c>
      <c r="E19718">
        <f t="shared" ca="1" si="1544"/>
        <v>3</v>
      </c>
    </row>
    <row r="19719" spans="1:5" x14ac:dyDescent="0.2">
      <c r="A19719" t="str">
        <f t="shared" ca="1" si="1541"/>
        <v>Orthodontics</v>
      </c>
      <c r="B19719" t="str">
        <f t="shared" ca="1" si="1542"/>
        <v>orthodontics</v>
      </c>
      <c r="C19719">
        <f t="shared" si="1540"/>
        <v>1095</v>
      </c>
      <c r="D19719" t="str">
        <f t="shared" ca="1" si="1543"/>
        <v>For eligible dependents to age 19</v>
      </c>
      <c r="E19719">
        <f t="shared" ca="1" si="1544"/>
        <v>17</v>
      </c>
    </row>
    <row r="19720" spans="1:5" x14ac:dyDescent="0.2">
      <c r="A19720" t="str">
        <f t="shared" ca="1" si="1541"/>
        <v>Diagnostics and Preventative</v>
      </c>
      <c r="B19720" t="str">
        <f t="shared" ca="1" si="1542"/>
        <v>Periodic Exams</v>
      </c>
      <c r="C19720">
        <f t="shared" si="1540"/>
        <v>1095</v>
      </c>
      <c r="D19720">
        <f t="shared" ca="1" si="1543"/>
        <v>0</v>
      </c>
      <c r="E19720">
        <f t="shared" ca="1" si="1544"/>
        <v>1</v>
      </c>
    </row>
    <row r="19721" spans="1:5" x14ac:dyDescent="0.2">
      <c r="A19721" t="str">
        <f t="shared" ca="1" si="1541"/>
        <v>Basic</v>
      </c>
      <c r="B19721" t="str">
        <f t="shared" ca="1" si="1542"/>
        <v>general anesthesia</v>
      </c>
      <c r="C19721">
        <f t="shared" si="1540"/>
        <v>1095</v>
      </c>
      <c r="D19721" t="str">
        <f t="shared" ca="1" si="1543"/>
        <v>Covered when used in conjunction with covered oral surgical procedures</v>
      </c>
      <c r="E19721">
        <f t="shared" ca="1" si="1544"/>
        <v>13</v>
      </c>
    </row>
    <row r="19722" spans="1:5" x14ac:dyDescent="0.2">
      <c r="A19722" t="str">
        <f t="shared" ca="1" si="1541"/>
        <v>Other</v>
      </c>
      <c r="B19722" t="str">
        <f t="shared" ca="1" si="1542"/>
        <v>Implants</v>
      </c>
      <c r="C19722">
        <f t="shared" si="1540"/>
        <v>1095</v>
      </c>
      <c r="D19722" t="str">
        <f t="shared" ca="1" si="1543"/>
        <v>Implant dental work</v>
      </c>
      <c r="E19722">
        <f t="shared" ca="1" si="1544"/>
        <v>18</v>
      </c>
    </row>
    <row r="19723" spans="1:5" x14ac:dyDescent="0.2">
      <c r="A19723" t="str">
        <f t="shared" ca="1" si="1541"/>
        <v>Basic</v>
      </c>
      <c r="B19723" t="str">
        <f t="shared" ca="1" si="1542"/>
        <v>basic restorative</v>
      </c>
      <c r="C19723">
        <f t="shared" si="1540"/>
        <v>1095</v>
      </c>
      <c r="D19723" t="str">
        <f t="shared" ca="1" si="1543"/>
        <v>Fillings (amalgam "silver" and composite "white" non-molar)</v>
      </c>
      <c r="E19723">
        <f t="shared" ca="1" si="1544"/>
        <v>8</v>
      </c>
    </row>
    <row r="19724" spans="1:5" x14ac:dyDescent="0.2">
      <c r="A19724" t="str">
        <f t="shared" ca="1" si="1541"/>
        <v>Other</v>
      </c>
      <c r="B19724" t="str">
        <f t="shared" ca="1" si="1542"/>
        <v>Implants</v>
      </c>
      <c r="C19724">
        <f t="shared" si="1540"/>
        <v>1095</v>
      </c>
      <c r="D19724" t="str">
        <f t="shared" ca="1" si="1543"/>
        <v>Implant dental work</v>
      </c>
      <c r="E19724">
        <f t="shared" ca="1" si="1544"/>
        <v>18</v>
      </c>
    </row>
    <row r="19725" spans="1:5" x14ac:dyDescent="0.2">
      <c r="A19725" t="str">
        <f t="shared" ca="1" si="1541"/>
        <v>Diagnostics and Preventative</v>
      </c>
      <c r="B19725" t="str">
        <f t="shared" ca="1" si="1542"/>
        <v>Periodic Exams</v>
      </c>
      <c r="C19725">
        <f t="shared" si="1540"/>
        <v>1095</v>
      </c>
      <c r="D19725">
        <f t="shared" ca="1" si="1543"/>
        <v>0</v>
      </c>
      <c r="E19725">
        <f t="shared" ca="1" si="1544"/>
        <v>1</v>
      </c>
    </row>
    <row r="19726" spans="1:5" x14ac:dyDescent="0.2">
      <c r="A19726" t="str">
        <f t="shared" ca="1" si="1541"/>
        <v>Orthodontics</v>
      </c>
      <c r="B19726" t="str">
        <f t="shared" ca="1" si="1542"/>
        <v>orthodontics</v>
      </c>
      <c r="C19726">
        <f t="shared" si="1540"/>
        <v>1095</v>
      </c>
      <c r="D19726" t="str">
        <f t="shared" ca="1" si="1543"/>
        <v>For eligible dependents to age 19</v>
      </c>
      <c r="E19726">
        <f t="shared" ca="1" si="1544"/>
        <v>17</v>
      </c>
    </row>
    <row r="19727" spans="1:5" x14ac:dyDescent="0.2">
      <c r="A19727" t="str">
        <f t="shared" ca="1" si="1541"/>
        <v>Diagnostics and Preventative</v>
      </c>
      <c r="B19727" t="str">
        <f t="shared" ca="1" si="1542"/>
        <v>Periodic Exams</v>
      </c>
      <c r="C19727">
        <f t="shared" si="1540"/>
        <v>1095</v>
      </c>
      <c r="D19727">
        <f t="shared" ca="1" si="1543"/>
        <v>0</v>
      </c>
      <c r="E19727">
        <f t="shared" ca="1" si="1544"/>
        <v>1</v>
      </c>
    </row>
    <row r="19728" spans="1:5" x14ac:dyDescent="0.2">
      <c r="A19728" t="str">
        <f t="shared" ca="1" si="1541"/>
        <v>Diagnostics and Preventative</v>
      </c>
      <c r="B19728" t="str">
        <f t="shared" ca="1" si="1542"/>
        <v>Bitewing x-rays</v>
      </c>
      <c r="C19728">
        <f t="shared" si="1540"/>
        <v>1095</v>
      </c>
      <c r="D19728">
        <f t="shared" ca="1" si="1543"/>
        <v>0</v>
      </c>
      <c r="E19728">
        <f t="shared" ca="1" si="1544"/>
        <v>2</v>
      </c>
    </row>
    <row r="19729" spans="1:5" x14ac:dyDescent="0.2">
      <c r="A19729" t="str">
        <f t="shared" ca="1" si="1541"/>
        <v>Diagnostics and Preventative</v>
      </c>
      <c r="B19729" t="str">
        <f t="shared" ca="1" si="1542"/>
        <v>Space Maintainers</v>
      </c>
      <c r="C19729">
        <f t="shared" si="1540"/>
        <v>1095</v>
      </c>
      <c r="D19729">
        <f t="shared" ca="1" si="1543"/>
        <v>0</v>
      </c>
      <c r="E19729">
        <f t="shared" ca="1" si="1544"/>
        <v>7</v>
      </c>
    </row>
    <row r="19730" spans="1:5" x14ac:dyDescent="0.2">
      <c r="A19730" t="str">
        <f t="shared" ca="1" si="1541"/>
        <v>Major</v>
      </c>
      <c r="B19730" t="str">
        <f t="shared" ca="1" si="1542"/>
        <v>temporomandibular joint dysfunction</v>
      </c>
      <c r="C19730">
        <f t="shared" si="1540"/>
        <v>1096</v>
      </c>
      <c r="D19730" t="str">
        <f t="shared" ca="1" si="1543"/>
        <v>Services relating to hinging joints of the jaw</v>
      </c>
      <c r="E19730">
        <f t="shared" ca="1" si="1544"/>
        <v>16</v>
      </c>
    </row>
    <row r="19731" spans="1:5" x14ac:dyDescent="0.2">
      <c r="A19731" t="str">
        <f t="shared" ca="1" si="1541"/>
        <v>Basic</v>
      </c>
      <c r="B19731" t="str">
        <f t="shared" ca="1" si="1542"/>
        <v>oral surgery</v>
      </c>
      <c r="C19731">
        <f t="shared" si="1540"/>
        <v>1096</v>
      </c>
      <c r="D19731" t="str">
        <f t="shared" ca="1" si="1543"/>
        <v>Extraction and other surgery procedures, incl. pre- and post-operative care</v>
      </c>
      <c r="E19731">
        <f t="shared" ca="1" si="1544"/>
        <v>9</v>
      </c>
    </row>
    <row r="19732" spans="1:5" x14ac:dyDescent="0.2">
      <c r="A19732" t="str">
        <f t="shared" ca="1" si="1541"/>
        <v>Basic</v>
      </c>
      <c r="B19732" t="str">
        <f t="shared" ca="1" si="1542"/>
        <v>non-surgical periodontics</v>
      </c>
      <c r="C19732">
        <f t="shared" si="1540"/>
        <v>1096</v>
      </c>
      <c r="D19732" t="str">
        <f t="shared" ca="1" si="1543"/>
        <v xml:space="preserve">Non-surgical treatment of the gums and supporting structures of the teeth </v>
      </c>
      <c r="E19732">
        <f t="shared" ca="1" si="1544"/>
        <v>12</v>
      </c>
    </row>
    <row r="19733" spans="1:5" x14ac:dyDescent="0.2">
      <c r="A19733" t="str">
        <f t="shared" ca="1" si="1541"/>
        <v>Other</v>
      </c>
      <c r="B19733" t="str">
        <f t="shared" ca="1" si="1542"/>
        <v>Implants</v>
      </c>
      <c r="C19733">
        <f t="shared" si="1540"/>
        <v>1096</v>
      </c>
      <c r="D19733" t="str">
        <f t="shared" ca="1" si="1543"/>
        <v>Implant dental work</v>
      </c>
      <c r="E19733">
        <f t="shared" ca="1" si="1544"/>
        <v>18</v>
      </c>
    </row>
    <row r="19734" spans="1:5" x14ac:dyDescent="0.2">
      <c r="A19734" t="str">
        <f t="shared" ca="1" si="1541"/>
        <v>Major</v>
      </c>
      <c r="B19734" t="str">
        <f t="shared" ca="1" si="1542"/>
        <v>prosthodontics</v>
      </c>
      <c r="C19734">
        <f t="shared" si="1540"/>
        <v>1096</v>
      </c>
      <c r="D19734" t="str">
        <f t="shared" ca="1" si="1543"/>
        <v>Procedures for replacement of missing teeth by construction or repair of bridges and partial or complete dentures</v>
      </c>
      <c r="E19734">
        <f t="shared" ca="1" si="1544"/>
        <v>15</v>
      </c>
    </row>
    <row r="19735" spans="1:5" x14ac:dyDescent="0.2">
      <c r="A19735" t="str">
        <f t="shared" ca="1" si="1541"/>
        <v>Basic</v>
      </c>
      <c r="B19735" t="str">
        <f t="shared" ca="1" si="1542"/>
        <v>basic restorative</v>
      </c>
      <c r="C19735">
        <f t="shared" si="1540"/>
        <v>1096</v>
      </c>
      <c r="D19735" t="str">
        <f t="shared" ca="1" si="1543"/>
        <v>Fillings (amalgam "silver" and composite "white" non-molar)</v>
      </c>
      <c r="E19735">
        <f t="shared" ca="1" si="1544"/>
        <v>8</v>
      </c>
    </row>
    <row r="19736" spans="1:5" x14ac:dyDescent="0.2">
      <c r="A19736" t="str">
        <f t="shared" ca="1" si="1541"/>
        <v>Basic</v>
      </c>
      <c r="B19736" t="str">
        <f t="shared" ca="1" si="1542"/>
        <v>general anesthesia</v>
      </c>
      <c r="C19736">
        <f t="shared" si="1540"/>
        <v>1096</v>
      </c>
      <c r="D19736" t="str">
        <f t="shared" ca="1" si="1543"/>
        <v>Covered when used in conjunction with covered oral surgical procedures</v>
      </c>
      <c r="E19736">
        <f t="shared" ca="1" si="1544"/>
        <v>13</v>
      </c>
    </row>
    <row r="19737" spans="1:5" x14ac:dyDescent="0.2">
      <c r="A19737" t="str">
        <f t="shared" ca="1" si="1541"/>
        <v>Basic</v>
      </c>
      <c r="B19737" t="str">
        <f t="shared" ca="1" si="1542"/>
        <v>oral surgery</v>
      </c>
      <c r="C19737">
        <f t="shared" si="1540"/>
        <v>1096</v>
      </c>
      <c r="D19737" t="str">
        <f t="shared" ca="1" si="1543"/>
        <v>Extraction and other surgery procedures, incl. pre- and post-operative care</v>
      </c>
      <c r="E19737">
        <f t="shared" ca="1" si="1544"/>
        <v>9</v>
      </c>
    </row>
    <row r="19738" spans="1:5" x14ac:dyDescent="0.2">
      <c r="A19738" t="str">
        <f t="shared" ca="1" si="1541"/>
        <v>Diagnostics and Preventative</v>
      </c>
      <c r="B19738" t="str">
        <f t="shared" ca="1" si="1542"/>
        <v>Space Maintainers</v>
      </c>
      <c r="C19738">
        <f t="shared" si="1540"/>
        <v>1096</v>
      </c>
      <c r="D19738">
        <f t="shared" ca="1" si="1543"/>
        <v>0</v>
      </c>
      <c r="E19738">
        <f t="shared" ca="1" si="1544"/>
        <v>7</v>
      </c>
    </row>
    <row r="19739" spans="1:5" x14ac:dyDescent="0.2">
      <c r="A19739" t="str">
        <f t="shared" ca="1" si="1541"/>
        <v>Orthodontics</v>
      </c>
      <c r="B19739" t="str">
        <f t="shared" ca="1" si="1542"/>
        <v>orthodontics</v>
      </c>
      <c r="C19739">
        <f t="shared" si="1540"/>
        <v>1096</v>
      </c>
      <c r="D19739" t="str">
        <f t="shared" ca="1" si="1543"/>
        <v>For eligible dependents to age 19</v>
      </c>
      <c r="E19739">
        <f t="shared" ca="1" si="1544"/>
        <v>17</v>
      </c>
    </row>
    <row r="19740" spans="1:5" x14ac:dyDescent="0.2">
      <c r="A19740" t="str">
        <f t="shared" ca="1" si="1541"/>
        <v>Basic</v>
      </c>
      <c r="B19740" t="str">
        <f t="shared" ca="1" si="1542"/>
        <v>endodontics</v>
      </c>
      <c r="C19740">
        <f t="shared" si="1540"/>
        <v>1096</v>
      </c>
      <c r="D19740" t="str">
        <f t="shared" ca="1" si="1543"/>
        <v>Root canal, pulpal therapy</v>
      </c>
      <c r="E19740">
        <f t="shared" ca="1" si="1544"/>
        <v>10</v>
      </c>
    </row>
    <row r="19741" spans="1:5" x14ac:dyDescent="0.2">
      <c r="A19741" t="str">
        <f t="shared" ca="1" si="1541"/>
        <v>Orthodontics</v>
      </c>
      <c r="B19741" t="str">
        <f t="shared" ca="1" si="1542"/>
        <v>orthodontics</v>
      </c>
      <c r="C19741">
        <f t="shared" si="1540"/>
        <v>1096</v>
      </c>
      <c r="D19741" t="str">
        <f t="shared" ca="1" si="1543"/>
        <v>For eligible dependents to age 19</v>
      </c>
      <c r="E19741">
        <f t="shared" ca="1" si="1544"/>
        <v>17</v>
      </c>
    </row>
    <row r="19742" spans="1:5" x14ac:dyDescent="0.2">
      <c r="A19742" t="str">
        <f t="shared" ca="1" si="1541"/>
        <v>Diagnostics and Preventative</v>
      </c>
      <c r="B19742" t="str">
        <f t="shared" ca="1" si="1542"/>
        <v>Fluoride treatments</v>
      </c>
      <c r="C19742">
        <f t="shared" si="1540"/>
        <v>1096</v>
      </c>
      <c r="D19742">
        <f t="shared" ca="1" si="1543"/>
        <v>0</v>
      </c>
      <c r="E19742">
        <f t="shared" ca="1" si="1544"/>
        <v>5</v>
      </c>
    </row>
    <row r="19743" spans="1:5" x14ac:dyDescent="0.2">
      <c r="A19743" t="str">
        <f t="shared" ca="1" si="1541"/>
        <v>Other</v>
      </c>
      <c r="B19743" t="str">
        <f t="shared" ca="1" si="1542"/>
        <v>Implants</v>
      </c>
      <c r="C19743">
        <f t="shared" si="1540"/>
        <v>1096</v>
      </c>
      <c r="D19743" t="str">
        <f t="shared" ca="1" si="1543"/>
        <v>Implant dental work</v>
      </c>
      <c r="E19743">
        <f t="shared" ca="1" si="1544"/>
        <v>18</v>
      </c>
    </row>
    <row r="19744" spans="1:5" x14ac:dyDescent="0.2">
      <c r="A19744" t="str">
        <f t="shared" ca="1" si="1541"/>
        <v>Orthodontics</v>
      </c>
      <c r="B19744" t="str">
        <f t="shared" ca="1" si="1542"/>
        <v>orthodontics</v>
      </c>
      <c r="C19744">
        <f t="shared" si="1540"/>
        <v>1096</v>
      </c>
      <c r="D19744" t="str">
        <f t="shared" ca="1" si="1543"/>
        <v>For eligible dependents to age 19</v>
      </c>
      <c r="E19744">
        <f t="shared" ca="1" si="1544"/>
        <v>17</v>
      </c>
    </row>
    <row r="19745" spans="1:5" x14ac:dyDescent="0.2">
      <c r="A19745" t="str">
        <f t="shared" ca="1" si="1541"/>
        <v>Basic</v>
      </c>
      <c r="B19745" t="str">
        <f t="shared" ca="1" si="1542"/>
        <v>oral surgery</v>
      </c>
      <c r="C19745">
        <f t="shared" si="1540"/>
        <v>1096</v>
      </c>
      <c r="D19745" t="str">
        <f t="shared" ca="1" si="1543"/>
        <v>Extraction and other surgery procedures, incl. pre- and post-operative care</v>
      </c>
      <c r="E19745">
        <f t="shared" ca="1" si="1544"/>
        <v>9</v>
      </c>
    </row>
    <row r="19746" spans="1:5" x14ac:dyDescent="0.2">
      <c r="A19746" t="str">
        <f t="shared" ca="1" si="1541"/>
        <v>Basic</v>
      </c>
      <c r="B19746" t="str">
        <f t="shared" ca="1" si="1542"/>
        <v>general anesthesia</v>
      </c>
      <c r="C19746">
        <f t="shared" si="1540"/>
        <v>1096</v>
      </c>
      <c r="D19746" t="str">
        <f t="shared" ca="1" si="1543"/>
        <v>Covered when used in conjunction with covered oral surgical procedures</v>
      </c>
      <c r="E19746">
        <f t="shared" ca="1" si="1544"/>
        <v>13</v>
      </c>
    </row>
    <row r="19747" spans="1:5" x14ac:dyDescent="0.2">
      <c r="A19747" t="str">
        <f t="shared" ca="1" si="1541"/>
        <v>Diagnostics and Preventative</v>
      </c>
      <c r="B19747" t="str">
        <f t="shared" ca="1" si="1542"/>
        <v>Full-mouth x-ray</v>
      </c>
      <c r="C19747">
        <f t="shared" si="1540"/>
        <v>1096</v>
      </c>
      <c r="D19747">
        <f t="shared" ca="1" si="1543"/>
        <v>0</v>
      </c>
      <c r="E19747">
        <f t="shared" ca="1" si="1544"/>
        <v>3</v>
      </c>
    </row>
    <row r="19748" spans="1:5" x14ac:dyDescent="0.2">
      <c r="A19748" t="str">
        <f t="shared" ca="1" si="1541"/>
        <v>Basic</v>
      </c>
      <c r="B19748" t="str">
        <f t="shared" ca="1" si="1542"/>
        <v>general anesthesia</v>
      </c>
      <c r="C19748">
        <f t="shared" si="1540"/>
        <v>1097</v>
      </c>
      <c r="D19748" t="str">
        <f t="shared" ca="1" si="1543"/>
        <v>Covered when used in conjunction with covered oral surgical procedures</v>
      </c>
      <c r="E19748">
        <f t="shared" ca="1" si="1544"/>
        <v>13</v>
      </c>
    </row>
    <row r="19749" spans="1:5" x14ac:dyDescent="0.2">
      <c r="A19749" t="str">
        <f t="shared" ca="1" si="1541"/>
        <v>Major</v>
      </c>
      <c r="B19749" t="str">
        <f t="shared" ca="1" si="1542"/>
        <v>prosthodontics</v>
      </c>
      <c r="C19749">
        <f t="shared" si="1540"/>
        <v>1097</v>
      </c>
      <c r="D19749" t="str">
        <f t="shared" ca="1" si="1543"/>
        <v>Procedures for replacement of missing teeth by construction or repair of bridges and partial or complete dentures</v>
      </c>
      <c r="E19749">
        <f t="shared" ca="1" si="1544"/>
        <v>15</v>
      </c>
    </row>
    <row r="19750" spans="1:5" x14ac:dyDescent="0.2">
      <c r="A19750" t="str">
        <f t="shared" ca="1" si="1541"/>
        <v>Diagnostics and Preventative</v>
      </c>
      <c r="B19750" t="str">
        <f t="shared" ca="1" si="1542"/>
        <v>Space Maintainers</v>
      </c>
      <c r="C19750">
        <f t="shared" si="1540"/>
        <v>1097</v>
      </c>
      <c r="D19750">
        <f t="shared" ca="1" si="1543"/>
        <v>0</v>
      </c>
      <c r="E19750">
        <f t="shared" ca="1" si="1544"/>
        <v>7</v>
      </c>
    </row>
    <row r="19751" spans="1:5" x14ac:dyDescent="0.2">
      <c r="A19751" t="str">
        <f t="shared" ca="1" si="1541"/>
        <v>Diagnostics and Preventative</v>
      </c>
      <c r="B19751" t="str">
        <f t="shared" ca="1" si="1542"/>
        <v>Space Maintainers</v>
      </c>
      <c r="C19751">
        <f t="shared" si="1540"/>
        <v>1097</v>
      </c>
      <c r="D19751">
        <f t="shared" ca="1" si="1543"/>
        <v>0</v>
      </c>
      <c r="E19751">
        <f t="shared" ca="1" si="1544"/>
        <v>7</v>
      </c>
    </row>
    <row r="19752" spans="1:5" x14ac:dyDescent="0.2">
      <c r="A19752" t="str">
        <f t="shared" ca="1" si="1541"/>
        <v>Basic</v>
      </c>
      <c r="B19752" t="str">
        <f t="shared" ca="1" si="1542"/>
        <v>endodontics</v>
      </c>
      <c r="C19752">
        <f t="shared" ref="C19752:C19815" si="1545">IF(MOD(ROW(C19752)-2,18)&lt;&gt;0,C19751,C19751+1)</f>
        <v>1097</v>
      </c>
      <c r="D19752" t="str">
        <f t="shared" ca="1" si="1543"/>
        <v>Root canal, pulpal therapy</v>
      </c>
      <c r="E19752">
        <f t="shared" ca="1" si="1544"/>
        <v>10</v>
      </c>
    </row>
    <row r="19753" spans="1:5" x14ac:dyDescent="0.2">
      <c r="A19753" t="str">
        <f t="shared" ca="1" si="1541"/>
        <v>Other</v>
      </c>
      <c r="B19753" t="str">
        <f t="shared" ca="1" si="1542"/>
        <v>Implants</v>
      </c>
      <c r="C19753">
        <f t="shared" si="1545"/>
        <v>1097</v>
      </c>
      <c r="D19753" t="str">
        <f t="shared" ca="1" si="1543"/>
        <v>Implant dental work</v>
      </c>
      <c r="E19753">
        <f t="shared" ca="1" si="1544"/>
        <v>18</v>
      </c>
    </row>
    <row r="19754" spans="1:5" x14ac:dyDescent="0.2">
      <c r="A19754" t="str">
        <f t="shared" ca="1" si="1541"/>
        <v>Diagnostics and Preventative</v>
      </c>
      <c r="B19754" t="str">
        <f t="shared" ca="1" si="1542"/>
        <v>Space Maintainers</v>
      </c>
      <c r="C19754">
        <f t="shared" si="1545"/>
        <v>1097</v>
      </c>
      <c r="D19754">
        <f t="shared" ca="1" si="1543"/>
        <v>0</v>
      </c>
      <c r="E19754">
        <f t="shared" ca="1" si="1544"/>
        <v>7</v>
      </c>
    </row>
    <row r="19755" spans="1:5" x14ac:dyDescent="0.2">
      <c r="A19755" t="str">
        <f t="shared" ca="1" si="1541"/>
        <v>Orthodontics</v>
      </c>
      <c r="B19755" t="str">
        <f t="shared" ca="1" si="1542"/>
        <v>orthodontics</v>
      </c>
      <c r="C19755">
        <f t="shared" si="1545"/>
        <v>1097</v>
      </c>
      <c r="D19755" t="str">
        <f t="shared" ca="1" si="1543"/>
        <v>For eligible dependents to age 19</v>
      </c>
      <c r="E19755">
        <f t="shared" ca="1" si="1544"/>
        <v>17</v>
      </c>
    </row>
    <row r="19756" spans="1:5" x14ac:dyDescent="0.2">
      <c r="A19756" t="str">
        <f t="shared" ca="1" si="1541"/>
        <v>Major</v>
      </c>
      <c r="B19756" t="str">
        <f t="shared" ca="1" si="1542"/>
        <v>temporomandibular joint dysfunction</v>
      </c>
      <c r="C19756">
        <f t="shared" si="1545"/>
        <v>1097</v>
      </c>
      <c r="D19756" t="str">
        <f t="shared" ca="1" si="1543"/>
        <v>Services relating to hinging joints of the jaw</v>
      </c>
      <c r="E19756">
        <f t="shared" ca="1" si="1544"/>
        <v>16</v>
      </c>
    </row>
    <row r="19757" spans="1:5" x14ac:dyDescent="0.2">
      <c r="A19757" t="str">
        <f t="shared" ca="1" si="1541"/>
        <v>Basic</v>
      </c>
      <c r="B19757" t="str">
        <f t="shared" ca="1" si="1542"/>
        <v>basic restorative</v>
      </c>
      <c r="C19757">
        <f t="shared" si="1545"/>
        <v>1097</v>
      </c>
      <c r="D19757" t="str">
        <f t="shared" ca="1" si="1543"/>
        <v>Fillings (amalgam "silver" and composite "white" non-molar)</v>
      </c>
      <c r="E19757">
        <f t="shared" ca="1" si="1544"/>
        <v>8</v>
      </c>
    </row>
    <row r="19758" spans="1:5" x14ac:dyDescent="0.2">
      <c r="A19758" t="str">
        <f t="shared" ca="1" si="1541"/>
        <v>Basic</v>
      </c>
      <c r="B19758" t="str">
        <f t="shared" ca="1" si="1542"/>
        <v>surgical periodontics</v>
      </c>
      <c r="C19758">
        <f t="shared" si="1545"/>
        <v>1097</v>
      </c>
      <c r="D19758" t="str">
        <f t="shared" ca="1" si="1543"/>
        <v>Surgical treatment of the gums and supporting structures of the teeth</v>
      </c>
      <c r="E19758">
        <f t="shared" ca="1" si="1544"/>
        <v>11</v>
      </c>
    </row>
    <row r="19759" spans="1:5" x14ac:dyDescent="0.2">
      <c r="A19759" t="str">
        <f t="shared" ca="1" si="1541"/>
        <v>Diagnostics and Preventative</v>
      </c>
      <c r="B19759" t="str">
        <f t="shared" ca="1" si="1542"/>
        <v>Sealants</v>
      </c>
      <c r="C19759">
        <f t="shared" si="1545"/>
        <v>1097</v>
      </c>
      <c r="D19759">
        <f t="shared" ca="1" si="1543"/>
        <v>0</v>
      </c>
      <c r="E19759">
        <f t="shared" ca="1" si="1544"/>
        <v>6</v>
      </c>
    </row>
    <row r="19760" spans="1:5" x14ac:dyDescent="0.2">
      <c r="A19760" t="str">
        <f t="shared" ca="1" si="1541"/>
        <v>Other</v>
      </c>
      <c r="B19760" t="str">
        <f t="shared" ca="1" si="1542"/>
        <v>Implants</v>
      </c>
      <c r="C19760">
        <f t="shared" si="1545"/>
        <v>1097</v>
      </c>
      <c r="D19760" t="str">
        <f t="shared" ca="1" si="1543"/>
        <v>Implant dental work</v>
      </c>
      <c r="E19760">
        <f t="shared" ca="1" si="1544"/>
        <v>18</v>
      </c>
    </row>
    <row r="19761" spans="1:5" x14ac:dyDescent="0.2">
      <c r="A19761" t="str">
        <f t="shared" ca="1" si="1541"/>
        <v>Diagnostics and Preventative</v>
      </c>
      <c r="B19761" t="str">
        <f t="shared" ca="1" si="1542"/>
        <v>Fluoride treatments</v>
      </c>
      <c r="C19761">
        <f t="shared" si="1545"/>
        <v>1097</v>
      </c>
      <c r="D19761">
        <f t="shared" ca="1" si="1543"/>
        <v>0</v>
      </c>
      <c r="E19761">
        <f t="shared" ca="1" si="1544"/>
        <v>5</v>
      </c>
    </row>
    <row r="19762" spans="1:5" x14ac:dyDescent="0.2">
      <c r="A19762" t="str">
        <f t="shared" ca="1" si="1541"/>
        <v>Diagnostics and Preventative</v>
      </c>
      <c r="B19762" t="str">
        <f t="shared" ca="1" si="1542"/>
        <v>Sealants</v>
      </c>
      <c r="C19762">
        <f t="shared" si="1545"/>
        <v>1097</v>
      </c>
      <c r="D19762">
        <f t="shared" ca="1" si="1543"/>
        <v>0</v>
      </c>
      <c r="E19762">
        <f t="shared" ca="1" si="1544"/>
        <v>6</v>
      </c>
    </row>
    <row r="19763" spans="1:5" x14ac:dyDescent="0.2">
      <c r="A19763" t="str">
        <f t="shared" ca="1" si="1541"/>
        <v>Diagnostics and Preventative</v>
      </c>
      <c r="B19763" t="str">
        <f t="shared" ca="1" si="1542"/>
        <v>Fluoride treatments</v>
      </c>
      <c r="C19763">
        <f t="shared" si="1545"/>
        <v>1097</v>
      </c>
      <c r="D19763">
        <f t="shared" ca="1" si="1543"/>
        <v>0</v>
      </c>
      <c r="E19763">
        <f t="shared" ca="1" si="1544"/>
        <v>5</v>
      </c>
    </row>
    <row r="19764" spans="1:5" x14ac:dyDescent="0.2">
      <c r="A19764" t="str">
        <f t="shared" ca="1" si="1541"/>
        <v>Diagnostics and Preventative</v>
      </c>
      <c r="B19764" t="str">
        <f t="shared" ca="1" si="1542"/>
        <v>Periodic Exams</v>
      </c>
      <c r="C19764">
        <f t="shared" si="1545"/>
        <v>1097</v>
      </c>
      <c r="D19764">
        <f t="shared" ca="1" si="1543"/>
        <v>0</v>
      </c>
      <c r="E19764">
        <f t="shared" ca="1" si="1544"/>
        <v>1</v>
      </c>
    </row>
    <row r="19765" spans="1:5" x14ac:dyDescent="0.2">
      <c r="A19765" t="str">
        <f t="shared" ca="1" si="1541"/>
        <v>Basic</v>
      </c>
      <c r="B19765" t="str">
        <f t="shared" ca="1" si="1542"/>
        <v>surgical periodontics</v>
      </c>
      <c r="C19765">
        <f t="shared" si="1545"/>
        <v>1097</v>
      </c>
      <c r="D19765" t="str">
        <f t="shared" ca="1" si="1543"/>
        <v>Surgical treatment of the gums and supporting structures of the teeth</v>
      </c>
      <c r="E19765">
        <f t="shared" ca="1" si="1544"/>
        <v>11</v>
      </c>
    </row>
    <row r="19766" spans="1:5" x14ac:dyDescent="0.2">
      <c r="A19766" t="str">
        <f t="shared" ca="1" si="1541"/>
        <v>Basic</v>
      </c>
      <c r="B19766" t="str">
        <f t="shared" ca="1" si="1542"/>
        <v>basic restorative</v>
      </c>
      <c r="C19766">
        <f t="shared" si="1545"/>
        <v>1098</v>
      </c>
      <c r="D19766" t="str">
        <f t="shared" ca="1" si="1543"/>
        <v>Fillings (amalgam "silver" and composite "white" non-molar)</v>
      </c>
      <c r="E19766">
        <f t="shared" ca="1" si="1544"/>
        <v>8</v>
      </c>
    </row>
    <row r="19767" spans="1:5" x14ac:dyDescent="0.2">
      <c r="A19767" t="str">
        <f t="shared" ca="1" si="1541"/>
        <v>Basic</v>
      </c>
      <c r="B19767" t="str">
        <f t="shared" ca="1" si="1542"/>
        <v>oral surgery</v>
      </c>
      <c r="C19767">
        <f t="shared" si="1545"/>
        <v>1098</v>
      </c>
      <c r="D19767" t="str">
        <f t="shared" ca="1" si="1543"/>
        <v>Extraction and other surgery procedures, incl. pre- and post-operative care</v>
      </c>
      <c r="E19767">
        <f t="shared" ca="1" si="1544"/>
        <v>9</v>
      </c>
    </row>
    <row r="19768" spans="1:5" x14ac:dyDescent="0.2">
      <c r="A19768" t="str">
        <f t="shared" ca="1" si="1541"/>
        <v>Diagnostics and Preventative</v>
      </c>
      <c r="B19768" t="str">
        <f t="shared" ca="1" si="1542"/>
        <v>Sealants</v>
      </c>
      <c r="C19768">
        <f t="shared" si="1545"/>
        <v>1098</v>
      </c>
      <c r="D19768">
        <f t="shared" ca="1" si="1543"/>
        <v>0</v>
      </c>
      <c r="E19768">
        <f t="shared" ca="1" si="1544"/>
        <v>6</v>
      </c>
    </row>
    <row r="19769" spans="1:5" x14ac:dyDescent="0.2">
      <c r="A19769" t="str">
        <f t="shared" ca="1" si="1541"/>
        <v>Diagnostics and Preventative</v>
      </c>
      <c r="B19769" t="str">
        <f t="shared" ca="1" si="1542"/>
        <v>Bitewing x-rays</v>
      </c>
      <c r="C19769">
        <f t="shared" si="1545"/>
        <v>1098</v>
      </c>
      <c r="D19769">
        <f t="shared" ca="1" si="1543"/>
        <v>0</v>
      </c>
      <c r="E19769">
        <f t="shared" ca="1" si="1544"/>
        <v>2</v>
      </c>
    </row>
    <row r="19770" spans="1:5" x14ac:dyDescent="0.2">
      <c r="A19770" t="str">
        <f t="shared" ca="1" si="1541"/>
        <v>Basic</v>
      </c>
      <c r="B19770" t="str">
        <f t="shared" ca="1" si="1542"/>
        <v>surgical periodontics</v>
      </c>
      <c r="C19770">
        <f t="shared" si="1545"/>
        <v>1098</v>
      </c>
      <c r="D19770" t="str">
        <f t="shared" ca="1" si="1543"/>
        <v>Surgical treatment of the gums and supporting structures of the teeth</v>
      </c>
      <c r="E19770">
        <f t="shared" ca="1" si="1544"/>
        <v>11</v>
      </c>
    </row>
    <row r="19771" spans="1:5" x14ac:dyDescent="0.2">
      <c r="A19771" t="str">
        <f t="shared" ca="1" si="1541"/>
        <v>Basic</v>
      </c>
      <c r="B19771" t="str">
        <f t="shared" ca="1" si="1542"/>
        <v>general anesthesia</v>
      </c>
      <c r="C19771">
        <f t="shared" si="1545"/>
        <v>1098</v>
      </c>
      <c r="D19771" t="str">
        <f t="shared" ca="1" si="1543"/>
        <v>Covered when used in conjunction with covered oral surgical procedures</v>
      </c>
      <c r="E19771">
        <f t="shared" ca="1" si="1544"/>
        <v>13</v>
      </c>
    </row>
    <row r="19772" spans="1:5" x14ac:dyDescent="0.2">
      <c r="A19772" t="str">
        <f t="shared" ca="1" si="1541"/>
        <v>Basic</v>
      </c>
      <c r="B19772" t="str">
        <f t="shared" ca="1" si="1542"/>
        <v>oral surgery</v>
      </c>
      <c r="C19772">
        <f t="shared" si="1545"/>
        <v>1098</v>
      </c>
      <c r="D19772" t="str">
        <f t="shared" ca="1" si="1543"/>
        <v>Extraction and other surgery procedures, incl. pre- and post-operative care</v>
      </c>
      <c r="E19772">
        <f t="shared" ca="1" si="1544"/>
        <v>9</v>
      </c>
    </row>
    <row r="19773" spans="1:5" x14ac:dyDescent="0.2">
      <c r="A19773" t="str">
        <f t="shared" ca="1" si="1541"/>
        <v>Diagnostics and Preventative</v>
      </c>
      <c r="B19773" t="str">
        <f t="shared" ca="1" si="1542"/>
        <v>Prophylaxis</v>
      </c>
      <c r="C19773">
        <f t="shared" si="1545"/>
        <v>1098</v>
      </c>
      <c r="D19773">
        <f t="shared" ca="1" si="1543"/>
        <v>0</v>
      </c>
      <c r="E19773">
        <f t="shared" ca="1" si="1544"/>
        <v>4</v>
      </c>
    </row>
    <row r="19774" spans="1:5" x14ac:dyDescent="0.2">
      <c r="A19774" t="str">
        <f t="shared" ca="1" si="1541"/>
        <v>Diagnostics and Preventative</v>
      </c>
      <c r="B19774" t="str">
        <f t="shared" ca="1" si="1542"/>
        <v>Space Maintainers</v>
      </c>
      <c r="C19774">
        <f t="shared" si="1545"/>
        <v>1098</v>
      </c>
      <c r="D19774">
        <f t="shared" ca="1" si="1543"/>
        <v>0</v>
      </c>
      <c r="E19774">
        <f t="shared" ca="1" si="1544"/>
        <v>7</v>
      </c>
    </row>
    <row r="19775" spans="1:5" x14ac:dyDescent="0.2">
      <c r="A19775" t="str">
        <f t="shared" ca="1" si="1541"/>
        <v>Diagnostics and Preventative</v>
      </c>
      <c r="B19775" t="str">
        <f t="shared" ca="1" si="1542"/>
        <v>Periodic Exams</v>
      </c>
      <c r="C19775">
        <f t="shared" si="1545"/>
        <v>1098</v>
      </c>
      <c r="D19775">
        <f t="shared" ca="1" si="1543"/>
        <v>0</v>
      </c>
      <c r="E19775">
        <f t="shared" ca="1" si="1544"/>
        <v>1</v>
      </c>
    </row>
    <row r="19776" spans="1:5" x14ac:dyDescent="0.2">
      <c r="A19776" t="str">
        <f t="shared" ca="1" si="1541"/>
        <v>Diagnostics and Preventative</v>
      </c>
      <c r="B19776" t="str">
        <f t="shared" ca="1" si="1542"/>
        <v>Prophylaxis</v>
      </c>
      <c r="C19776">
        <f t="shared" si="1545"/>
        <v>1098</v>
      </c>
      <c r="D19776">
        <f t="shared" ca="1" si="1543"/>
        <v>0</v>
      </c>
      <c r="E19776">
        <f t="shared" ca="1" si="1544"/>
        <v>4</v>
      </c>
    </row>
    <row r="19777" spans="1:5" x14ac:dyDescent="0.2">
      <c r="A19777" t="str">
        <f t="shared" ca="1" si="1541"/>
        <v>Diagnostics and Preventative</v>
      </c>
      <c r="B19777" t="str">
        <f t="shared" ca="1" si="1542"/>
        <v>Bitewing x-rays</v>
      </c>
      <c r="C19777">
        <f t="shared" si="1545"/>
        <v>1098</v>
      </c>
      <c r="D19777">
        <f t="shared" ca="1" si="1543"/>
        <v>0</v>
      </c>
      <c r="E19777">
        <f t="shared" ca="1" si="1544"/>
        <v>2</v>
      </c>
    </row>
    <row r="19778" spans="1:5" x14ac:dyDescent="0.2">
      <c r="A19778" t="str">
        <f t="shared" ref="A19778:A19841" ca="1" si="1546">INDEX(services,E19778,1)</f>
        <v>Diagnostics and Preventative</v>
      </c>
      <c r="B19778" t="str">
        <f t="shared" ref="B19778:B19841" ca="1" si="1547">INDEX(services,E19778,2)</f>
        <v>Sealants</v>
      </c>
      <c r="C19778">
        <f t="shared" si="1545"/>
        <v>1098</v>
      </c>
      <c r="D19778">
        <f t="shared" ref="D19778:D19841" ca="1" si="1548">INDEX(services,E19778,3)</f>
        <v>0</v>
      </c>
      <c r="E19778">
        <f t="shared" ref="E19778:E19841" ca="1" si="1549">RANDBETWEEN(1,ROWS(services))</f>
        <v>6</v>
      </c>
    </row>
    <row r="19779" spans="1:5" x14ac:dyDescent="0.2">
      <c r="A19779" t="str">
        <f t="shared" ca="1" si="1546"/>
        <v>Diagnostics and Preventative</v>
      </c>
      <c r="B19779" t="str">
        <f t="shared" ca="1" si="1547"/>
        <v>Prophylaxis</v>
      </c>
      <c r="C19779">
        <f t="shared" si="1545"/>
        <v>1098</v>
      </c>
      <c r="D19779">
        <f t="shared" ca="1" si="1548"/>
        <v>0</v>
      </c>
      <c r="E19779">
        <f t="shared" ca="1" si="1549"/>
        <v>4</v>
      </c>
    </row>
    <row r="19780" spans="1:5" x14ac:dyDescent="0.2">
      <c r="A19780" t="str">
        <f t="shared" ca="1" si="1546"/>
        <v>Diagnostics and Preventative</v>
      </c>
      <c r="B19780" t="str">
        <f t="shared" ca="1" si="1547"/>
        <v>Periodic Exams</v>
      </c>
      <c r="C19780">
        <f t="shared" si="1545"/>
        <v>1098</v>
      </c>
      <c r="D19780">
        <f t="shared" ca="1" si="1548"/>
        <v>0</v>
      </c>
      <c r="E19780">
        <f t="shared" ca="1" si="1549"/>
        <v>1</v>
      </c>
    </row>
    <row r="19781" spans="1:5" x14ac:dyDescent="0.2">
      <c r="A19781" t="str">
        <f t="shared" ca="1" si="1546"/>
        <v>Major</v>
      </c>
      <c r="B19781" t="str">
        <f t="shared" ca="1" si="1547"/>
        <v>prosthodontics</v>
      </c>
      <c r="C19781">
        <f t="shared" si="1545"/>
        <v>1098</v>
      </c>
      <c r="D19781" t="str">
        <f t="shared" ca="1" si="1548"/>
        <v>Procedures for replacement of missing teeth by construction or repair of bridges and partial or complete dentures</v>
      </c>
      <c r="E19781">
        <f t="shared" ca="1" si="1549"/>
        <v>15</v>
      </c>
    </row>
    <row r="19782" spans="1:5" x14ac:dyDescent="0.2">
      <c r="A19782" t="str">
        <f t="shared" ca="1" si="1546"/>
        <v>Basic</v>
      </c>
      <c r="B19782" t="str">
        <f t="shared" ca="1" si="1547"/>
        <v>general anesthesia</v>
      </c>
      <c r="C19782">
        <f t="shared" si="1545"/>
        <v>1098</v>
      </c>
      <c r="D19782" t="str">
        <f t="shared" ca="1" si="1548"/>
        <v>Covered when used in conjunction with covered oral surgical procedures</v>
      </c>
      <c r="E19782">
        <f t="shared" ca="1" si="1549"/>
        <v>13</v>
      </c>
    </row>
    <row r="19783" spans="1:5" x14ac:dyDescent="0.2">
      <c r="A19783" t="str">
        <f t="shared" ca="1" si="1546"/>
        <v>Major</v>
      </c>
      <c r="B19783" t="str">
        <f t="shared" ca="1" si="1547"/>
        <v>major restorative</v>
      </c>
      <c r="C19783">
        <f t="shared" si="1545"/>
        <v>1098</v>
      </c>
      <c r="D19783" t="str">
        <f t="shared" ca="1" si="1548"/>
        <v>Single crowns, inlays, onlays</v>
      </c>
      <c r="E19783">
        <f t="shared" ca="1" si="1549"/>
        <v>14</v>
      </c>
    </row>
    <row r="19784" spans="1:5" x14ac:dyDescent="0.2">
      <c r="A19784" t="str">
        <f t="shared" ca="1" si="1546"/>
        <v>Orthodontics</v>
      </c>
      <c r="B19784" t="str">
        <f t="shared" ca="1" si="1547"/>
        <v>orthodontics</v>
      </c>
      <c r="C19784">
        <f t="shared" si="1545"/>
        <v>1099</v>
      </c>
      <c r="D19784" t="str">
        <f t="shared" ca="1" si="1548"/>
        <v>For eligible dependents to age 19</v>
      </c>
      <c r="E19784">
        <f t="shared" ca="1" si="1549"/>
        <v>17</v>
      </c>
    </row>
    <row r="19785" spans="1:5" x14ac:dyDescent="0.2">
      <c r="A19785" t="str">
        <f t="shared" ca="1" si="1546"/>
        <v>Other</v>
      </c>
      <c r="B19785" t="str">
        <f t="shared" ca="1" si="1547"/>
        <v>Implants</v>
      </c>
      <c r="C19785">
        <f t="shared" si="1545"/>
        <v>1099</v>
      </c>
      <c r="D19785" t="str">
        <f t="shared" ca="1" si="1548"/>
        <v>Implant dental work</v>
      </c>
      <c r="E19785">
        <f t="shared" ca="1" si="1549"/>
        <v>18</v>
      </c>
    </row>
    <row r="19786" spans="1:5" x14ac:dyDescent="0.2">
      <c r="A19786" t="str">
        <f t="shared" ca="1" si="1546"/>
        <v>Diagnostics and Preventative</v>
      </c>
      <c r="B19786" t="str">
        <f t="shared" ca="1" si="1547"/>
        <v>Periodic Exams</v>
      </c>
      <c r="C19786">
        <f t="shared" si="1545"/>
        <v>1099</v>
      </c>
      <c r="D19786">
        <f t="shared" ca="1" si="1548"/>
        <v>0</v>
      </c>
      <c r="E19786">
        <f t="shared" ca="1" si="1549"/>
        <v>1</v>
      </c>
    </row>
    <row r="19787" spans="1:5" x14ac:dyDescent="0.2">
      <c r="A19787" t="str">
        <f t="shared" ca="1" si="1546"/>
        <v>Major</v>
      </c>
      <c r="B19787" t="str">
        <f t="shared" ca="1" si="1547"/>
        <v>major restorative</v>
      </c>
      <c r="C19787">
        <f t="shared" si="1545"/>
        <v>1099</v>
      </c>
      <c r="D19787" t="str">
        <f t="shared" ca="1" si="1548"/>
        <v>Single crowns, inlays, onlays</v>
      </c>
      <c r="E19787">
        <f t="shared" ca="1" si="1549"/>
        <v>14</v>
      </c>
    </row>
    <row r="19788" spans="1:5" x14ac:dyDescent="0.2">
      <c r="A19788" t="str">
        <f t="shared" ca="1" si="1546"/>
        <v>Diagnostics and Preventative</v>
      </c>
      <c r="B19788" t="str">
        <f t="shared" ca="1" si="1547"/>
        <v>Full-mouth x-ray</v>
      </c>
      <c r="C19788">
        <f t="shared" si="1545"/>
        <v>1099</v>
      </c>
      <c r="D19788">
        <f t="shared" ca="1" si="1548"/>
        <v>0</v>
      </c>
      <c r="E19788">
        <f t="shared" ca="1" si="1549"/>
        <v>3</v>
      </c>
    </row>
    <row r="19789" spans="1:5" x14ac:dyDescent="0.2">
      <c r="A19789" t="str">
        <f t="shared" ca="1" si="1546"/>
        <v>Basic</v>
      </c>
      <c r="B19789" t="str">
        <f t="shared" ca="1" si="1547"/>
        <v>oral surgery</v>
      </c>
      <c r="C19789">
        <f t="shared" si="1545"/>
        <v>1099</v>
      </c>
      <c r="D19789" t="str">
        <f t="shared" ca="1" si="1548"/>
        <v>Extraction and other surgery procedures, incl. pre- and post-operative care</v>
      </c>
      <c r="E19789">
        <f t="shared" ca="1" si="1549"/>
        <v>9</v>
      </c>
    </row>
    <row r="19790" spans="1:5" x14ac:dyDescent="0.2">
      <c r="A19790" t="str">
        <f t="shared" ca="1" si="1546"/>
        <v>Basic</v>
      </c>
      <c r="B19790" t="str">
        <f t="shared" ca="1" si="1547"/>
        <v>non-surgical periodontics</v>
      </c>
      <c r="C19790">
        <f t="shared" si="1545"/>
        <v>1099</v>
      </c>
      <c r="D19790" t="str">
        <f t="shared" ca="1" si="1548"/>
        <v xml:space="preserve">Non-surgical treatment of the gums and supporting structures of the teeth </v>
      </c>
      <c r="E19790">
        <f t="shared" ca="1" si="1549"/>
        <v>12</v>
      </c>
    </row>
    <row r="19791" spans="1:5" x14ac:dyDescent="0.2">
      <c r="A19791" t="str">
        <f t="shared" ca="1" si="1546"/>
        <v>Diagnostics and Preventative</v>
      </c>
      <c r="B19791" t="str">
        <f t="shared" ca="1" si="1547"/>
        <v>Full-mouth x-ray</v>
      </c>
      <c r="C19791">
        <f t="shared" si="1545"/>
        <v>1099</v>
      </c>
      <c r="D19791">
        <f t="shared" ca="1" si="1548"/>
        <v>0</v>
      </c>
      <c r="E19791">
        <f t="shared" ca="1" si="1549"/>
        <v>3</v>
      </c>
    </row>
    <row r="19792" spans="1:5" x14ac:dyDescent="0.2">
      <c r="A19792" t="str">
        <f t="shared" ca="1" si="1546"/>
        <v>Diagnostics and Preventative</v>
      </c>
      <c r="B19792" t="str">
        <f t="shared" ca="1" si="1547"/>
        <v>Full-mouth x-ray</v>
      </c>
      <c r="C19792">
        <f t="shared" si="1545"/>
        <v>1099</v>
      </c>
      <c r="D19792">
        <f t="shared" ca="1" si="1548"/>
        <v>0</v>
      </c>
      <c r="E19792">
        <f t="shared" ca="1" si="1549"/>
        <v>3</v>
      </c>
    </row>
    <row r="19793" spans="1:5" x14ac:dyDescent="0.2">
      <c r="A19793" t="str">
        <f t="shared" ca="1" si="1546"/>
        <v>Diagnostics and Preventative</v>
      </c>
      <c r="B19793" t="str">
        <f t="shared" ca="1" si="1547"/>
        <v>Full-mouth x-ray</v>
      </c>
      <c r="C19793">
        <f t="shared" si="1545"/>
        <v>1099</v>
      </c>
      <c r="D19793">
        <f t="shared" ca="1" si="1548"/>
        <v>0</v>
      </c>
      <c r="E19793">
        <f t="shared" ca="1" si="1549"/>
        <v>3</v>
      </c>
    </row>
    <row r="19794" spans="1:5" x14ac:dyDescent="0.2">
      <c r="A19794" t="str">
        <f t="shared" ca="1" si="1546"/>
        <v>Diagnostics and Preventative</v>
      </c>
      <c r="B19794" t="str">
        <f t="shared" ca="1" si="1547"/>
        <v>Fluoride treatments</v>
      </c>
      <c r="C19794">
        <f t="shared" si="1545"/>
        <v>1099</v>
      </c>
      <c r="D19794">
        <f t="shared" ca="1" si="1548"/>
        <v>0</v>
      </c>
      <c r="E19794">
        <f t="shared" ca="1" si="1549"/>
        <v>5</v>
      </c>
    </row>
    <row r="19795" spans="1:5" x14ac:dyDescent="0.2">
      <c r="A19795" t="str">
        <f t="shared" ca="1" si="1546"/>
        <v>Basic</v>
      </c>
      <c r="B19795" t="str">
        <f t="shared" ca="1" si="1547"/>
        <v>endodontics</v>
      </c>
      <c r="C19795">
        <f t="shared" si="1545"/>
        <v>1099</v>
      </c>
      <c r="D19795" t="str">
        <f t="shared" ca="1" si="1548"/>
        <v>Root canal, pulpal therapy</v>
      </c>
      <c r="E19795">
        <f t="shared" ca="1" si="1549"/>
        <v>10</v>
      </c>
    </row>
    <row r="19796" spans="1:5" x14ac:dyDescent="0.2">
      <c r="A19796" t="str">
        <f t="shared" ca="1" si="1546"/>
        <v>Basic</v>
      </c>
      <c r="B19796" t="str">
        <f t="shared" ca="1" si="1547"/>
        <v>oral surgery</v>
      </c>
      <c r="C19796">
        <f t="shared" si="1545"/>
        <v>1099</v>
      </c>
      <c r="D19796" t="str">
        <f t="shared" ca="1" si="1548"/>
        <v>Extraction and other surgery procedures, incl. pre- and post-operative care</v>
      </c>
      <c r="E19796">
        <f t="shared" ca="1" si="1549"/>
        <v>9</v>
      </c>
    </row>
    <row r="19797" spans="1:5" x14ac:dyDescent="0.2">
      <c r="A19797" t="str">
        <f t="shared" ca="1" si="1546"/>
        <v>Basic</v>
      </c>
      <c r="B19797" t="str">
        <f t="shared" ca="1" si="1547"/>
        <v>general anesthesia</v>
      </c>
      <c r="C19797">
        <f t="shared" si="1545"/>
        <v>1099</v>
      </c>
      <c r="D19797" t="str">
        <f t="shared" ca="1" si="1548"/>
        <v>Covered when used in conjunction with covered oral surgical procedures</v>
      </c>
      <c r="E19797">
        <f t="shared" ca="1" si="1549"/>
        <v>13</v>
      </c>
    </row>
    <row r="19798" spans="1:5" x14ac:dyDescent="0.2">
      <c r="A19798" t="str">
        <f t="shared" ca="1" si="1546"/>
        <v>Major</v>
      </c>
      <c r="B19798" t="str">
        <f t="shared" ca="1" si="1547"/>
        <v>temporomandibular joint dysfunction</v>
      </c>
      <c r="C19798">
        <f t="shared" si="1545"/>
        <v>1099</v>
      </c>
      <c r="D19798" t="str">
        <f t="shared" ca="1" si="1548"/>
        <v>Services relating to hinging joints of the jaw</v>
      </c>
      <c r="E19798">
        <f t="shared" ca="1" si="1549"/>
        <v>16</v>
      </c>
    </row>
    <row r="19799" spans="1:5" x14ac:dyDescent="0.2">
      <c r="A19799" t="str">
        <f t="shared" ca="1" si="1546"/>
        <v>Diagnostics and Preventative</v>
      </c>
      <c r="B19799" t="str">
        <f t="shared" ca="1" si="1547"/>
        <v>Sealants</v>
      </c>
      <c r="C19799">
        <f t="shared" si="1545"/>
        <v>1099</v>
      </c>
      <c r="D19799">
        <f t="shared" ca="1" si="1548"/>
        <v>0</v>
      </c>
      <c r="E19799">
        <f t="shared" ca="1" si="1549"/>
        <v>6</v>
      </c>
    </row>
    <row r="19800" spans="1:5" x14ac:dyDescent="0.2">
      <c r="A19800" t="str">
        <f t="shared" ca="1" si="1546"/>
        <v>Diagnostics and Preventative</v>
      </c>
      <c r="B19800" t="str">
        <f t="shared" ca="1" si="1547"/>
        <v>Bitewing x-rays</v>
      </c>
      <c r="C19800">
        <f t="shared" si="1545"/>
        <v>1099</v>
      </c>
      <c r="D19800">
        <f t="shared" ca="1" si="1548"/>
        <v>0</v>
      </c>
      <c r="E19800">
        <f t="shared" ca="1" si="1549"/>
        <v>2</v>
      </c>
    </row>
    <row r="19801" spans="1:5" x14ac:dyDescent="0.2">
      <c r="A19801" t="str">
        <f t="shared" ca="1" si="1546"/>
        <v>Major</v>
      </c>
      <c r="B19801" t="str">
        <f t="shared" ca="1" si="1547"/>
        <v>temporomandibular joint dysfunction</v>
      </c>
      <c r="C19801">
        <f t="shared" si="1545"/>
        <v>1099</v>
      </c>
      <c r="D19801" t="str">
        <f t="shared" ca="1" si="1548"/>
        <v>Services relating to hinging joints of the jaw</v>
      </c>
      <c r="E19801">
        <f t="shared" ca="1" si="1549"/>
        <v>16</v>
      </c>
    </row>
    <row r="19802" spans="1:5" x14ac:dyDescent="0.2">
      <c r="A19802" t="str">
        <f t="shared" ca="1" si="1546"/>
        <v>Basic</v>
      </c>
      <c r="B19802" t="str">
        <f t="shared" ca="1" si="1547"/>
        <v>oral surgery</v>
      </c>
      <c r="C19802">
        <f t="shared" si="1545"/>
        <v>1100</v>
      </c>
      <c r="D19802" t="str">
        <f t="shared" ca="1" si="1548"/>
        <v>Extraction and other surgery procedures, incl. pre- and post-operative care</v>
      </c>
      <c r="E19802">
        <f t="shared" ca="1" si="1549"/>
        <v>9</v>
      </c>
    </row>
    <row r="19803" spans="1:5" x14ac:dyDescent="0.2">
      <c r="A19803" t="str">
        <f t="shared" ca="1" si="1546"/>
        <v>Diagnostics and Preventative</v>
      </c>
      <c r="B19803" t="str">
        <f t="shared" ca="1" si="1547"/>
        <v>Bitewing x-rays</v>
      </c>
      <c r="C19803">
        <f t="shared" si="1545"/>
        <v>1100</v>
      </c>
      <c r="D19803">
        <f t="shared" ca="1" si="1548"/>
        <v>0</v>
      </c>
      <c r="E19803">
        <f t="shared" ca="1" si="1549"/>
        <v>2</v>
      </c>
    </row>
    <row r="19804" spans="1:5" x14ac:dyDescent="0.2">
      <c r="A19804" t="str">
        <f t="shared" ca="1" si="1546"/>
        <v>Orthodontics</v>
      </c>
      <c r="B19804" t="str">
        <f t="shared" ca="1" si="1547"/>
        <v>orthodontics</v>
      </c>
      <c r="C19804">
        <f t="shared" si="1545"/>
        <v>1100</v>
      </c>
      <c r="D19804" t="str">
        <f t="shared" ca="1" si="1548"/>
        <v>For eligible dependents to age 19</v>
      </c>
      <c r="E19804">
        <f t="shared" ca="1" si="1549"/>
        <v>17</v>
      </c>
    </row>
    <row r="19805" spans="1:5" x14ac:dyDescent="0.2">
      <c r="A19805" t="str">
        <f t="shared" ca="1" si="1546"/>
        <v>Diagnostics and Preventative</v>
      </c>
      <c r="B19805" t="str">
        <f t="shared" ca="1" si="1547"/>
        <v>Periodic Exams</v>
      </c>
      <c r="C19805">
        <f t="shared" si="1545"/>
        <v>1100</v>
      </c>
      <c r="D19805">
        <f t="shared" ca="1" si="1548"/>
        <v>0</v>
      </c>
      <c r="E19805">
        <f t="shared" ca="1" si="1549"/>
        <v>1</v>
      </c>
    </row>
    <row r="19806" spans="1:5" x14ac:dyDescent="0.2">
      <c r="A19806" t="str">
        <f t="shared" ca="1" si="1546"/>
        <v>Basic</v>
      </c>
      <c r="B19806" t="str">
        <f t="shared" ca="1" si="1547"/>
        <v>basic restorative</v>
      </c>
      <c r="C19806">
        <f t="shared" si="1545"/>
        <v>1100</v>
      </c>
      <c r="D19806" t="str">
        <f t="shared" ca="1" si="1548"/>
        <v>Fillings (amalgam "silver" and composite "white" non-molar)</v>
      </c>
      <c r="E19806">
        <f t="shared" ca="1" si="1549"/>
        <v>8</v>
      </c>
    </row>
    <row r="19807" spans="1:5" x14ac:dyDescent="0.2">
      <c r="A19807" t="str">
        <f t="shared" ca="1" si="1546"/>
        <v>Diagnostics and Preventative</v>
      </c>
      <c r="B19807" t="str">
        <f t="shared" ca="1" si="1547"/>
        <v>Periodic Exams</v>
      </c>
      <c r="C19807">
        <f t="shared" si="1545"/>
        <v>1100</v>
      </c>
      <c r="D19807">
        <f t="shared" ca="1" si="1548"/>
        <v>0</v>
      </c>
      <c r="E19807">
        <f t="shared" ca="1" si="1549"/>
        <v>1</v>
      </c>
    </row>
    <row r="19808" spans="1:5" x14ac:dyDescent="0.2">
      <c r="A19808" t="str">
        <f t="shared" ca="1" si="1546"/>
        <v>Diagnostics and Preventative</v>
      </c>
      <c r="B19808" t="str">
        <f t="shared" ca="1" si="1547"/>
        <v>Space Maintainers</v>
      </c>
      <c r="C19808">
        <f t="shared" si="1545"/>
        <v>1100</v>
      </c>
      <c r="D19808">
        <f t="shared" ca="1" si="1548"/>
        <v>0</v>
      </c>
      <c r="E19808">
        <f t="shared" ca="1" si="1549"/>
        <v>7</v>
      </c>
    </row>
    <row r="19809" spans="1:5" x14ac:dyDescent="0.2">
      <c r="A19809" t="str">
        <f t="shared" ca="1" si="1546"/>
        <v>Diagnostics and Preventative</v>
      </c>
      <c r="B19809" t="str">
        <f t="shared" ca="1" si="1547"/>
        <v>Periodic Exams</v>
      </c>
      <c r="C19809">
        <f t="shared" si="1545"/>
        <v>1100</v>
      </c>
      <c r="D19809">
        <f t="shared" ca="1" si="1548"/>
        <v>0</v>
      </c>
      <c r="E19809">
        <f t="shared" ca="1" si="1549"/>
        <v>1</v>
      </c>
    </row>
    <row r="19810" spans="1:5" x14ac:dyDescent="0.2">
      <c r="A19810" t="str">
        <f t="shared" ca="1" si="1546"/>
        <v>Diagnostics and Preventative</v>
      </c>
      <c r="B19810" t="str">
        <f t="shared" ca="1" si="1547"/>
        <v>Bitewing x-rays</v>
      </c>
      <c r="C19810">
        <f t="shared" si="1545"/>
        <v>1100</v>
      </c>
      <c r="D19810">
        <f t="shared" ca="1" si="1548"/>
        <v>0</v>
      </c>
      <c r="E19810">
        <f t="shared" ca="1" si="1549"/>
        <v>2</v>
      </c>
    </row>
    <row r="19811" spans="1:5" x14ac:dyDescent="0.2">
      <c r="A19811" t="str">
        <f t="shared" ca="1" si="1546"/>
        <v>Basic</v>
      </c>
      <c r="B19811" t="str">
        <f t="shared" ca="1" si="1547"/>
        <v>non-surgical periodontics</v>
      </c>
      <c r="C19811">
        <f t="shared" si="1545"/>
        <v>1100</v>
      </c>
      <c r="D19811" t="str">
        <f t="shared" ca="1" si="1548"/>
        <v xml:space="preserve">Non-surgical treatment of the gums and supporting structures of the teeth </v>
      </c>
      <c r="E19811">
        <f t="shared" ca="1" si="1549"/>
        <v>12</v>
      </c>
    </row>
    <row r="19812" spans="1:5" x14ac:dyDescent="0.2">
      <c r="A19812" t="str">
        <f t="shared" ca="1" si="1546"/>
        <v>Diagnostics and Preventative</v>
      </c>
      <c r="B19812" t="str">
        <f t="shared" ca="1" si="1547"/>
        <v>Bitewing x-rays</v>
      </c>
      <c r="C19812">
        <f t="shared" si="1545"/>
        <v>1100</v>
      </c>
      <c r="D19812">
        <f t="shared" ca="1" si="1548"/>
        <v>0</v>
      </c>
      <c r="E19812">
        <f t="shared" ca="1" si="1549"/>
        <v>2</v>
      </c>
    </row>
    <row r="19813" spans="1:5" x14ac:dyDescent="0.2">
      <c r="A19813" t="str">
        <f t="shared" ca="1" si="1546"/>
        <v>Basic</v>
      </c>
      <c r="B19813" t="str">
        <f t="shared" ca="1" si="1547"/>
        <v>endodontics</v>
      </c>
      <c r="C19813">
        <f t="shared" si="1545"/>
        <v>1100</v>
      </c>
      <c r="D19813" t="str">
        <f t="shared" ca="1" si="1548"/>
        <v>Root canal, pulpal therapy</v>
      </c>
      <c r="E19813">
        <f t="shared" ca="1" si="1549"/>
        <v>10</v>
      </c>
    </row>
    <row r="19814" spans="1:5" x14ac:dyDescent="0.2">
      <c r="A19814" t="str">
        <f t="shared" ca="1" si="1546"/>
        <v>Basic</v>
      </c>
      <c r="B19814" t="str">
        <f t="shared" ca="1" si="1547"/>
        <v>non-surgical periodontics</v>
      </c>
      <c r="C19814">
        <f t="shared" si="1545"/>
        <v>1100</v>
      </c>
      <c r="D19814" t="str">
        <f t="shared" ca="1" si="1548"/>
        <v xml:space="preserve">Non-surgical treatment of the gums and supporting structures of the teeth </v>
      </c>
      <c r="E19814">
        <f t="shared" ca="1" si="1549"/>
        <v>12</v>
      </c>
    </row>
    <row r="19815" spans="1:5" x14ac:dyDescent="0.2">
      <c r="A19815" t="str">
        <f t="shared" ca="1" si="1546"/>
        <v>Diagnostics and Preventative</v>
      </c>
      <c r="B19815" t="str">
        <f t="shared" ca="1" si="1547"/>
        <v>Periodic Exams</v>
      </c>
      <c r="C19815">
        <f t="shared" si="1545"/>
        <v>1100</v>
      </c>
      <c r="D19815">
        <f t="shared" ca="1" si="1548"/>
        <v>0</v>
      </c>
      <c r="E19815">
        <f t="shared" ca="1" si="1549"/>
        <v>1</v>
      </c>
    </row>
    <row r="19816" spans="1:5" x14ac:dyDescent="0.2">
      <c r="A19816" t="str">
        <f t="shared" ca="1" si="1546"/>
        <v>Major</v>
      </c>
      <c r="B19816" t="str">
        <f t="shared" ca="1" si="1547"/>
        <v>prosthodontics</v>
      </c>
      <c r="C19816">
        <f t="shared" ref="C19816:C19879" si="1550">IF(MOD(ROW(C19816)-2,18)&lt;&gt;0,C19815,C19815+1)</f>
        <v>1100</v>
      </c>
      <c r="D19816" t="str">
        <f t="shared" ca="1" si="1548"/>
        <v>Procedures for replacement of missing teeth by construction or repair of bridges and partial or complete dentures</v>
      </c>
      <c r="E19816">
        <f t="shared" ca="1" si="1549"/>
        <v>15</v>
      </c>
    </row>
    <row r="19817" spans="1:5" x14ac:dyDescent="0.2">
      <c r="A19817" t="str">
        <f t="shared" ca="1" si="1546"/>
        <v>Diagnostics and Preventative</v>
      </c>
      <c r="B19817" t="str">
        <f t="shared" ca="1" si="1547"/>
        <v>Fluoride treatments</v>
      </c>
      <c r="C19817">
        <f t="shared" si="1550"/>
        <v>1100</v>
      </c>
      <c r="D19817">
        <f t="shared" ca="1" si="1548"/>
        <v>0</v>
      </c>
      <c r="E19817">
        <f t="shared" ca="1" si="1549"/>
        <v>5</v>
      </c>
    </row>
    <row r="19818" spans="1:5" x14ac:dyDescent="0.2">
      <c r="A19818" t="str">
        <f t="shared" ca="1" si="1546"/>
        <v>Major</v>
      </c>
      <c r="B19818" t="str">
        <f t="shared" ca="1" si="1547"/>
        <v>temporomandibular joint dysfunction</v>
      </c>
      <c r="C19818">
        <f t="shared" si="1550"/>
        <v>1100</v>
      </c>
      <c r="D19818" t="str">
        <f t="shared" ca="1" si="1548"/>
        <v>Services relating to hinging joints of the jaw</v>
      </c>
      <c r="E19818">
        <f t="shared" ca="1" si="1549"/>
        <v>16</v>
      </c>
    </row>
    <row r="19819" spans="1:5" x14ac:dyDescent="0.2">
      <c r="A19819" t="str">
        <f t="shared" ca="1" si="1546"/>
        <v>Basic</v>
      </c>
      <c r="B19819" t="str">
        <f t="shared" ca="1" si="1547"/>
        <v>endodontics</v>
      </c>
      <c r="C19819">
        <f t="shared" si="1550"/>
        <v>1100</v>
      </c>
      <c r="D19819" t="str">
        <f t="shared" ca="1" si="1548"/>
        <v>Root canal, pulpal therapy</v>
      </c>
      <c r="E19819">
        <f t="shared" ca="1" si="1549"/>
        <v>10</v>
      </c>
    </row>
    <row r="19820" spans="1:5" x14ac:dyDescent="0.2">
      <c r="A19820" t="str">
        <f t="shared" ca="1" si="1546"/>
        <v>Basic</v>
      </c>
      <c r="B19820" t="str">
        <f t="shared" ca="1" si="1547"/>
        <v>non-surgical periodontics</v>
      </c>
      <c r="C19820">
        <f t="shared" si="1550"/>
        <v>1101</v>
      </c>
      <c r="D19820" t="str">
        <f t="shared" ca="1" si="1548"/>
        <v xml:space="preserve">Non-surgical treatment of the gums and supporting structures of the teeth </v>
      </c>
      <c r="E19820">
        <f t="shared" ca="1" si="1549"/>
        <v>12</v>
      </c>
    </row>
    <row r="19821" spans="1:5" x14ac:dyDescent="0.2">
      <c r="A19821" t="str">
        <f t="shared" ca="1" si="1546"/>
        <v>Orthodontics</v>
      </c>
      <c r="B19821" t="str">
        <f t="shared" ca="1" si="1547"/>
        <v>orthodontics</v>
      </c>
      <c r="C19821">
        <f t="shared" si="1550"/>
        <v>1101</v>
      </c>
      <c r="D19821" t="str">
        <f t="shared" ca="1" si="1548"/>
        <v>For eligible dependents to age 19</v>
      </c>
      <c r="E19821">
        <f t="shared" ca="1" si="1549"/>
        <v>17</v>
      </c>
    </row>
    <row r="19822" spans="1:5" x14ac:dyDescent="0.2">
      <c r="A19822" t="str">
        <f t="shared" ca="1" si="1546"/>
        <v>Major</v>
      </c>
      <c r="B19822" t="str">
        <f t="shared" ca="1" si="1547"/>
        <v>prosthodontics</v>
      </c>
      <c r="C19822">
        <f t="shared" si="1550"/>
        <v>1101</v>
      </c>
      <c r="D19822" t="str">
        <f t="shared" ca="1" si="1548"/>
        <v>Procedures for replacement of missing teeth by construction or repair of bridges and partial or complete dentures</v>
      </c>
      <c r="E19822">
        <f t="shared" ca="1" si="1549"/>
        <v>15</v>
      </c>
    </row>
    <row r="19823" spans="1:5" x14ac:dyDescent="0.2">
      <c r="A19823" t="str">
        <f t="shared" ca="1" si="1546"/>
        <v>Orthodontics</v>
      </c>
      <c r="B19823" t="str">
        <f t="shared" ca="1" si="1547"/>
        <v>orthodontics</v>
      </c>
      <c r="C19823">
        <f t="shared" si="1550"/>
        <v>1101</v>
      </c>
      <c r="D19823" t="str">
        <f t="shared" ca="1" si="1548"/>
        <v>For eligible dependents to age 19</v>
      </c>
      <c r="E19823">
        <f t="shared" ca="1" si="1549"/>
        <v>17</v>
      </c>
    </row>
    <row r="19824" spans="1:5" x14ac:dyDescent="0.2">
      <c r="A19824" t="str">
        <f t="shared" ca="1" si="1546"/>
        <v>Basic</v>
      </c>
      <c r="B19824" t="str">
        <f t="shared" ca="1" si="1547"/>
        <v>basic restorative</v>
      </c>
      <c r="C19824">
        <f t="shared" si="1550"/>
        <v>1101</v>
      </c>
      <c r="D19824" t="str">
        <f t="shared" ca="1" si="1548"/>
        <v>Fillings (amalgam "silver" and composite "white" non-molar)</v>
      </c>
      <c r="E19824">
        <f t="shared" ca="1" si="1549"/>
        <v>8</v>
      </c>
    </row>
    <row r="19825" spans="1:5" x14ac:dyDescent="0.2">
      <c r="A19825" t="str">
        <f t="shared" ca="1" si="1546"/>
        <v>Basic</v>
      </c>
      <c r="B19825" t="str">
        <f t="shared" ca="1" si="1547"/>
        <v>general anesthesia</v>
      </c>
      <c r="C19825">
        <f t="shared" si="1550"/>
        <v>1101</v>
      </c>
      <c r="D19825" t="str">
        <f t="shared" ca="1" si="1548"/>
        <v>Covered when used in conjunction with covered oral surgical procedures</v>
      </c>
      <c r="E19825">
        <f t="shared" ca="1" si="1549"/>
        <v>13</v>
      </c>
    </row>
    <row r="19826" spans="1:5" x14ac:dyDescent="0.2">
      <c r="A19826" t="str">
        <f t="shared" ca="1" si="1546"/>
        <v>Major</v>
      </c>
      <c r="B19826" t="str">
        <f t="shared" ca="1" si="1547"/>
        <v>prosthodontics</v>
      </c>
      <c r="C19826">
        <f t="shared" si="1550"/>
        <v>1101</v>
      </c>
      <c r="D19826" t="str">
        <f t="shared" ca="1" si="1548"/>
        <v>Procedures for replacement of missing teeth by construction or repair of bridges and partial or complete dentures</v>
      </c>
      <c r="E19826">
        <f t="shared" ca="1" si="1549"/>
        <v>15</v>
      </c>
    </row>
    <row r="19827" spans="1:5" x14ac:dyDescent="0.2">
      <c r="A19827" t="str">
        <f t="shared" ca="1" si="1546"/>
        <v>Basic</v>
      </c>
      <c r="B19827" t="str">
        <f t="shared" ca="1" si="1547"/>
        <v>non-surgical periodontics</v>
      </c>
      <c r="C19827">
        <f t="shared" si="1550"/>
        <v>1101</v>
      </c>
      <c r="D19827" t="str">
        <f t="shared" ca="1" si="1548"/>
        <v xml:space="preserve">Non-surgical treatment of the gums and supporting structures of the teeth </v>
      </c>
      <c r="E19827">
        <f t="shared" ca="1" si="1549"/>
        <v>12</v>
      </c>
    </row>
    <row r="19828" spans="1:5" x14ac:dyDescent="0.2">
      <c r="A19828" t="str">
        <f t="shared" ca="1" si="1546"/>
        <v>Basic</v>
      </c>
      <c r="B19828" t="str">
        <f t="shared" ca="1" si="1547"/>
        <v>oral surgery</v>
      </c>
      <c r="C19828">
        <f t="shared" si="1550"/>
        <v>1101</v>
      </c>
      <c r="D19828" t="str">
        <f t="shared" ca="1" si="1548"/>
        <v>Extraction and other surgery procedures, incl. pre- and post-operative care</v>
      </c>
      <c r="E19828">
        <f t="shared" ca="1" si="1549"/>
        <v>9</v>
      </c>
    </row>
    <row r="19829" spans="1:5" x14ac:dyDescent="0.2">
      <c r="A19829" t="str">
        <f t="shared" ca="1" si="1546"/>
        <v>Major</v>
      </c>
      <c r="B19829" t="str">
        <f t="shared" ca="1" si="1547"/>
        <v>major restorative</v>
      </c>
      <c r="C19829">
        <f t="shared" si="1550"/>
        <v>1101</v>
      </c>
      <c r="D19829" t="str">
        <f t="shared" ca="1" si="1548"/>
        <v>Single crowns, inlays, onlays</v>
      </c>
      <c r="E19829">
        <f t="shared" ca="1" si="1549"/>
        <v>14</v>
      </c>
    </row>
    <row r="19830" spans="1:5" x14ac:dyDescent="0.2">
      <c r="A19830" t="str">
        <f t="shared" ca="1" si="1546"/>
        <v>Diagnostics and Preventative</v>
      </c>
      <c r="B19830" t="str">
        <f t="shared" ca="1" si="1547"/>
        <v>Periodic Exams</v>
      </c>
      <c r="C19830">
        <f t="shared" si="1550"/>
        <v>1101</v>
      </c>
      <c r="D19830">
        <f t="shared" ca="1" si="1548"/>
        <v>0</v>
      </c>
      <c r="E19830">
        <f t="shared" ca="1" si="1549"/>
        <v>1</v>
      </c>
    </row>
    <row r="19831" spans="1:5" x14ac:dyDescent="0.2">
      <c r="A19831" t="str">
        <f t="shared" ca="1" si="1546"/>
        <v>Diagnostics and Preventative</v>
      </c>
      <c r="B19831" t="str">
        <f t="shared" ca="1" si="1547"/>
        <v>Full-mouth x-ray</v>
      </c>
      <c r="C19831">
        <f t="shared" si="1550"/>
        <v>1101</v>
      </c>
      <c r="D19831">
        <f t="shared" ca="1" si="1548"/>
        <v>0</v>
      </c>
      <c r="E19831">
        <f t="shared" ca="1" si="1549"/>
        <v>3</v>
      </c>
    </row>
    <row r="19832" spans="1:5" x14ac:dyDescent="0.2">
      <c r="A19832" t="str">
        <f t="shared" ca="1" si="1546"/>
        <v>Diagnostics and Preventative</v>
      </c>
      <c r="B19832" t="str">
        <f t="shared" ca="1" si="1547"/>
        <v>Periodic Exams</v>
      </c>
      <c r="C19832">
        <f t="shared" si="1550"/>
        <v>1101</v>
      </c>
      <c r="D19832">
        <f t="shared" ca="1" si="1548"/>
        <v>0</v>
      </c>
      <c r="E19832">
        <f t="shared" ca="1" si="1549"/>
        <v>1</v>
      </c>
    </row>
    <row r="19833" spans="1:5" x14ac:dyDescent="0.2">
      <c r="A19833" t="str">
        <f t="shared" ca="1" si="1546"/>
        <v>Diagnostics and Preventative</v>
      </c>
      <c r="B19833" t="str">
        <f t="shared" ca="1" si="1547"/>
        <v>Full-mouth x-ray</v>
      </c>
      <c r="C19833">
        <f t="shared" si="1550"/>
        <v>1101</v>
      </c>
      <c r="D19833">
        <f t="shared" ca="1" si="1548"/>
        <v>0</v>
      </c>
      <c r="E19833">
        <f t="shared" ca="1" si="1549"/>
        <v>3</v>
      </c>
    </row>
    <row r="19834" spans="1:5" x14ac:dyDescent="0.2">
      <c r="A19834" t="str">
        <f t="shared" ca="1" si="1546"/>
        <v>Major</v>
      </c>
      <c r="B19834" t="str">
        <f t="shared" ca="1" si="1547"/>
        <v>prosthodontics</v>
      </c>
      <c r="C19834">
        <f t="shared" si="1550"/>
        <v>1101</v>
      </c>
      <c r="D19834" t="str">
        <f t="shared" ca="1" si="1548"/>
        <v>Procedures for replacement of missing teeth by construction or repair of bridges and partial or complete dentures</v>
      </c>
      <c r="E19834">
        <f t="shared" ca="1" si="1549"/>
        <v>15</v>
      </c>
    </row>
    <row r="19835" spans="1:5" x14ac:dyDescent="0.2">
      <c r="A19835" t="str">
        <f t="shared" ca="1" si="1546"/>
        <v>Diagnostics and Preventative</v>
      </c>
      <c r="B19835" t="str">
        <f t="shared" ca="1" si="1547"/>
        <v>Bitewing x-rays</v>
      </c>
      <c r="C19835">
        <f t="shared" si="1550"/>
        <v>1101</v>
      </c>
      <c r="D19835">
        <f t="shared" ca="1" si="1548"/>
        <v>0</v>
      </c>
      <c r="E19835">
        <f t="shared" ca="1" si="1549"/>
        <v>2</v>
      </c>
    </row>
    <row r="19836" spans="1:5" x14ac:dyDescent="0.2">
      <c r="A19836" t="str">
        <f t="shared" ca="1" si="1546"/>
        <v>Basic</v>
      </c>
      <c r="B19836" t="str">
        <f t="shared" ca="1" si="1547"/>
        <v>basic restorative</v>
      </c>
      <c r="C19836">
        <f t="shared" si="1550"/>
        <v>1101</v>
      </c>
      <c r="D19836" t="str">
        <f t="shared" ca="1" si="1548"/>
        <v>Fillings (amalgam "silver" and composite "white" non-molar)</v>
      </c>
      <c r="E19836">
        <f t="shared" ca="1" si="1549"/>
        <v>8</v>
      </c>
    </row>
    <row r="19837" spans="1:5" x14ac:dyDescent="0.2">
      <c r="A19837" t="str">
        <f t="shared" ca="1" si="1546"/>
        <v>Major</v>
      </c>
      <c r="B19837" t="str">
        <f t="shared" ca="1" si="1547"/>
        <v>prosthodontics</v>
      </c>
      <c r="C19837">
        <f t="shared" si="1550"/>
        <v>1101</v>
      </c>
      <c r="D19837" t="str">
        <f t="shared" ca="1" si="1548"/>
        <v>Procedures for replacement of missing teeth by construction or repair of bridges and partial or complete dentures</v>
      </c>
      <c r="E19837">
        <f t="shared" ca="1" si="1549"/>
        <v>15</v>
      </c>
    </row>
    <row r="19838" spans="1:5" x14ac:dyDescent="0.2">
      <c r="A19838" t="str">
        <f t="shared" ca="1" si="1546"/>
        <v>Basic</v>
      </c>
      <c r="B19838" t="str">
        <f t="shared" ca="1" si="1547"/>
        <v>endodontics</v>
      </c>
      <c r="C19838">
        <f t="shared" si="1550"/>
        <v>1102</v>
      </c>
      <c r="D19838" t="str">
        <f t="shared" ca="1" si="1548"/>
        <v>Root canal, pulpal therapy</v>
      </c>
      <c r="E19838">
        <f t="shared" ca="1" si="1549"/>
        <v>10</v>
      </c>
    </row>
    <row r="19839" spans="1:5" x14ac:dyDescent="0.2">
      <c r="A19839" t="str">
        <f t="shared" ca="1" si="1546"/>
        <v>Diagnostics and Preventative</v>
      </c>
      <c r="B19839" t="str">
        <f t="shared" ca="1" si="1547"/>
        <v>Sealants</v>
      </c>
      <c r="C19839">
        <f t="shared" si="1550"/>
        <v>1102</v>
      </c>
      <c r="D19839">
        <f t="shared" ca="1" si="1548"/>
        <v>0</v>
      </c>
      <c r="E19839">
        <f t="shared" ca="1" si="1549"/>
        <v>6</v>
      </c>
    </row>
    <row r="19840" spans="1:5" x14ac:dyDescent="0.2">
      <c r="A19840" t="str">
        <f t="shared" ca="1" si="1546"/>
        <v>Diagnostics and Preventative</v>
      </c>
      <c r="B19840" t="str">
        <f t="shared" ca="1" si="1547"/>
        <v>Bitewing x-rays</v>
      </c>
      <c r="C19840">
        <f t="shared" si="1550"/>
        <v>1102</v>
      </c>
      <c r="D19840">
        <f t="shared" ca="1" si="1548"/>
        <v>0</v>
      </c>
      <c r="E19840">
        <f t="shared" ca="1" si="1549"/>
        <v>2</v>
      </c>
    </row>
    <row r="19841" spans="1:5" x14ac:dyDescent="0.2">
      <c r="A19841" t="str">
        <f t="shared" ca="1" si="1546"/>
        <v>Diagnostics and Preventative</v>
      </c>
      <c r="B19841" t="str">
        <f t="shared" ca="1" si="1547"/>
        <v>Space Maintainers</v>
      </c>
      <c r="C19841">
        <f t="shared" si="1550"/>
        <v>1102</v>
      </c>
      <c r="D19841">
        <f t="shared" ca="1" si="1548"/>
        <v>0</v>
      </c>
      <c r="E19841">
        <f t="shared" ca="1" si="1549"/>
        <v>7</v>
      </c>
    </row>
    <row r="19842" spans="1:5" x14ac:dyDescent="0.2">
      <c r="A19842" t="str">
        <f t="shared" ref="A19842:A19905" ca="1" si="1551">INDEX(services,E19842,1)</f>
        <v>Major</v>
      </c>
      <c r="B19842" t="str">
        <f t="shared" ref="B19842:B19905" ca="1" si="1552">INDEX(services,E19842,2)</f>
        <v>major restorative</v>
      </c>
      <c r="C19842">
        <f t="shared" si="1550"/>
        <v>1102</v>
      </c>
      <c r="D19842" t="str">
        <f t="shared" ref="D19842:D19905" ca="1" si="1553">INDEX(services,E19842,3)</f>
        <v>Single crowns, inlays, onlays</v>
      </c>
      <c r="E19842">
        <f t="shared" ref="E19842:E19905" ca="1" si="1554">RANDBETWEEN(1,ROWS(services))</f>
        <v>14</v>
      </c>
    </row>
    <row r="19843" spans="1:5" x14ac:dyDescent="0.2">
      <c r="A19843" t="str">
        <f t="shared" ca="1" si="1551"/>
        <v>Diagnostics and Preventative</v>
      </c>
      <c r="B19843" t="str">
        <f t="shared" ca="1" si="1552"/>
        <v>Prophylaxis</v>
      </c>
      <c r="C19843">
        <f t="shared" si="1550"/>
        <v>1102</v>
      </c>
      <c r="D19843">
        <f t="shared" ca="1" si="1553"/>
        <v>0</v>
      </c>
      <c r="E19843">
        <f t="shared" ca="1" si="1554"/>
        <v>4</v>
      </c>
    </row>
    <row r="19844" spans="1:5" x14ac:dyDescent="0.2">
      <c r="A19844" t="str">
        <f t="shared" ca="1" si="1551"/>
        <v>Basic</v>
      </c>
      <c r="B19844" t="str">
        <f t="shared" ca="1" si="1552"/>
        <v>general anesthesia</v>
      </c>
      <c r="C19844">
        <f t="shared" si="1550"/>
        <v>1102</v>
      </c>
      <c r="D19844" t="str">
        <f t="shared" ca="1" si="1553"/>
        <v>Covered when used in conjunction with covered oral surgical procedures</v>
      </c>
      <c r="E19844">
        <f t="shared" ca="1" si="1554"/>
        <v>13</v>
      </c>
    </row>
    <row r="19845" spans="1:5" x14ac:dyDescent="0.2">
      <c r="A19845" t="str">
        <f t="shared" ca="1" si="1551"/>
        <v>Other</v>
      </c>
      <c r="B19845" t="str">
        <f t="shared" ca="1" si="1552"/>
        <v>Implants</v>
      </c>
      <c r="C19845">
        <f t="shared" si="1550"/>
        <v>1102</v>
      </c>
      <c r="D19845" t="str">
        <f t="shared" ca="1" si="1553"/>
        <v>Implant dental work</v>
      </c>
      <c r="E19845">
        <f t="shared" ca="1" si="1554"/>
        <v>18</v>
      </c>
    </row>
    <row r="19846" spans="1:5" x14ac:dyDescent="0.2">
      <c r="A19846" t="str">
        <f t="shared" ca="1" si="1551"/>
        <v>Orthodontics</v>
      </c>
      <c r="B19846" t="str">
        <f t="shared" ca="1" si="1552"/>
        <v>orthodontics</v>
      </c>
      <c r="C19846">
        <f t="shared" si="1550"/>
        <v>1102</v>
      </c>
      <c r="D19846" t="str">
        <f t="shared" ca="1" si="1553"/>
        <v>For eligible dependents to age 19</v>
      </c>
      <c r="E19846">
        <f t="shared" ca="1" si="1554"/>
        <v>17</v>
      </c>
    </row>
    <row r="19847" spans="1:5" x14ac:dyDescent="0.2">
      <c r="A19847" t="str">
        <f t="shared" ca="1" si="1551"/>
        <v>Major</v>
      </c>
      <c r="B19847" t="str">
        <f t="shared" ca="1" si="1552"/>
        <v>prosthodontics</v>
      </c>
      <c r="C19847">
        <f t="shared" si="1550"/>
        <v>1102</v>
      </c>
      <c r="D19847" t="str">
        <f t="shared" ca="1" si="1553"/>
        <v>Procedures for replacement of missing teeth by construction or repair of bridges and partial or complete dentures</v>
      </c>
      <c r="E19847">
        <f t="shared" ca="1" si="1554"/>
        <v>15</v>
      </c>
    </row>
    <row r="19848" spans="1:5" x14ac:dyDescent="0.2">
      <c r="A19848" t="str">
        <f t="shared" ca="1" si="1551"/>
        <v>Basic</v>
      </c>
      <c r="B19848" t="str">
        <f t="shared" ca="1" si="1552"/>
        <v>non-surgical periodontics</v>
      </c>
      <c r="C19848">
        <f t="shared" si="1550"/>
        <v>1102</v>
      </c>
      <c r="D19848" t="str">
        <f t="shared" ca="1" si="1553"/>
        <v xml:space="preserve">Non-surgical treatment of the gums and supporting structures of the teeth </v>
      </c>
      <c r="E19848">
        <f t="shared" ca="1" si="1554"/>
        <v>12</v>
      </c>
    </row>
    <row r="19849" spans="1:5" x14ac:dyDescent="0.2">
      <c r="A19849" t="str">
        <f t="shared" ca="1" si="1551"/>
        <v>Basic</v>
      </c>
      <c r="B19849" t="str">
        <f t="shared" ca="1" si="1552"/>
        <v>basic restorative</v>
      </c>
      <c r="C19849">
        <f t="shared" si="1550"/>
        <v>1102</v>
      </c>
      <c r="D19849" t="str">
        <f t="shared" ca="1" si="1553"/>
        <v>Fillings (amalgam "silver" and composite "white" non-molar)</v>
      </c>
      <c r="E19849">
        <f t="shared" ca="1" si="1554"/>
        <v>8</v>
      </c>
    </row>
    <row r="19850" spans="1:5" x14ac:dyDescent="0.2">
      <c r="A19850" t="str">
        <f t="shared" ca="1" si="1551"/>
        <v>Orthodontics</v>
      </c>
      <c r="B19850" t="str">
        <f t="shared" ca="1" si="1552"/>
        <v>orthodontics</v>
      </c>
      <c r="C19850">
        <f t="shared" si="1550"/>
        <v>1102</v>
      </c>
      <c r="D19850" t="str">
        <f t="shared" ca="1" si="1553"/>
        <v>For eligible dependents to age 19</v>
      </c>
      <c r="E19850">
        <f t="shared" ca="1" si="1554"/>
        <v>17</v>
      </c>
    </row>
    <row r="19851" spans="1:5" x14ac:dyDescent="0.2">
      <c r="A19851" t="str">
        <f t="shared" ca="1" si="1551"/>
        <v>Diagnostics and Preventative</v>
      </c>
      <c r="B19851" t="str">
        <f t="shared" ca="1" si="1552"/>
        <v>Fluoride treatments</v>
      </c>
      <c r="C19851">
        <f t="shared" si="1550"/>
        <v>1102</v>
      </c>
      <c r="D19851">
        <f t="shared" ca="1" si="1553"/>
        <v>0</v>
      </c>
      <c r="E19851">
        <f t="shared" ca="1" si="1554"/>
        <v>5</v>
      </c>
    </row>
    <row r="19852" spans="1:5" x14ac:dyDescent="0.2">
      <c r="A19852" t="str">
        <f t="shared" ca="1" si="1551"/>
        <v>Major</v>
      </c>
      <c r="B19852" t="str">
        <f t="shared" ca="1" si="1552"/>
        <v>major restorative</v>
      </c>
      <c r="C19852">
        <f t="shared" si="1550"/>
        <v>1102</v>
      </c>
      <c r="D19852" t="str">
        <f t="shared" ca="1" si="1553"/>
        <v>Single crowns, inlays, onlays</v>
      </c>
      <c r="E19852">
        <f t="shared" ca="1" si="1554"/>
        <v>14</v>
      </c>
    </row>
    <row r="19853" spans="1:5" x14ac:dyDescent="0.2">
      <c r="A19853" t="str">
        <f t="shared" ca="1" si="1551"/>
        <v>Major</v>
      </c>
      <c r="B19853" t="str">
        <f t="shared" ca="1" si="1552"/>
        <v>prosthodontics</v>
      </c>
      <c r="C19853">
        <f t="shared" si="1550"/>
        <v>1102</v>
      </c>
      <c r="D19853" t="str">
        <f t="shared" ca="1" si="1553"/>
        <v>Procedures for replacement of missing teeth by construction or repair of bridges and partial or complete dentures</v>
      </c>
      <c r="E19853">
        <f t="shared" ca="1" si="1554"/>
        <v>15</v>
      </c>
    </row>
    <row r="19854" spans="1:5" x14ac:dyDescent="0.2">
      <c r="A19854" t="str">
        <f t="shared" ca="1" si="1551"/>
        <v>Diagnostics and Preventative</v>
      </c>
      <c r="B19854" t="str">
        <f t="shared" ca="1" si="1552"/>
        <v>Prophylaxis</v>
      </c>
      <c r="C19854">
        <f t="shared" si="1550"/>
        <v>1102</v>
      </c>
      <c r="D19854">
        <f t="shared" ca="1" si="1553"/>
        <v>0</v>
      </c>
      <c r="E19854">
        <f t="shared" ca="1" si="1554"/>
        <v>4</v>
      </c>
    </row>
    <row r="19855" spans="1:5" x14ac:dyDescent="0.2">
      <c r="A19855" t="str">
        <f t="shared" ca="1" si="1551"/>
        <v>Basic</v>
      </c>
      <c r="B19855" t="str">
        <f t="shared" ca="1" si="1552"/>
        <v>non-surgical periodontics</v>
      </c>
      <c r="C19855">
        <f t="shared" si="1550"/>
        <v>1102</v>
      </c>
      <c r="D19855" t="str">
        <f t="shared" ca="1" si="1553"/>
        <v xml:space="preserve">Non-surgical treatment of the gums and supporting structures of the teeth </v>
      </c>
      <c r="E19855">
        <f t="shared" ca="1" si="1554"/>
        <v>12</v>
      </c>
    </row>
    <row r="19856" spans="1:5" x14ac:dyDescent="0.2">
      <c r="A19856" t="str">
        <f t="shared" ca="1" si="1551"/>
        <v>Basic</v>
      </c>
      <c r="B19856" t="str">
        <f t="shared" ca="1" si="1552"/>
        <v>surgical periodontics</v>
      </c>
      <c r="C19856">
        <f t="shared" si="1550"/>
        <v>1103</v>
      </c>
      <c r="D19856" t="str">
        <f t="shared" ca="1" si="1553"/>
        <v>Surgical treatment of the gums and supporting structures of the teeth</v>
      </c>
      <c r="E19856">
        <f t="shared" ca="1" si="1554"/>
        <v>11</v>
      </c>
    </row>
    <row r="19857" spans="1:5" x14ac:dyDescent="0.2">
      <c r="A19857" t="str">
        <f t="shared" ca="1" si="1551"/>
        <v>Basic</v>
      </c>
      <c r="B19857" t="str">
        <f t="shared" ca="1" si="1552"/>
        <v>non-surgical periodontics</v>
      </c>
      <c r="C19857">
        <f t="shared" si="1550"/>
        <v>1103</v>
      </c>
      <c r="D19857" t="str">
        <f t="shared" ca="1" si="1553"/>
        <v xml:space="preserve">Non-surgical treatment of the gums and supporting structures of the teeth </v>
      </c>
      <c r="E19857">
        <f t="shared" ca="1" si="1554"/>
        <v>12</v>
      </c>
    </row>
    <row r="19858" spans="1:5" x14ac:dyDescent="0.2">
      <c r="A19858" t="str">
        <f t="shared" ca="1" si="1551"/>
        <v>Major</v>
      </c>
      <c r="B19858" t="str">
        <f t="shared" ca="1" si="1552"/>
        <v>prosthodontics</v>
      </c>
      <c r="C19858">
        <f t="shared" si="1550"/>
        <v>1103</v>
      </c>
      <c r="D19858" t="str">
        <f t="shared" ca="1" si="1553"/>
        <v>Procedures for replacement of missing teeth by construction or repair of bridges and partial or complete dentures</v>
      </c>
      <c r="E19858">
        <f t="shared" ca="1" si="1554"/>
        <v>15</v>
      </c>
    </row>
    <row r="19859" spans="1:5" x14ac:dyDescent="0.2">
      <c r="A19859" t="str">
        <f t="shared" ca="1" si="1551"/>
        <v>Basic</v>
      </c>
      <c r="B19859" t="str">
        <f t="shared" ca="1" si="1552"/>
        <v>endodontics</v>
      </c>
      <c r="C19859">
        <f t="shared" si="1550"/>
        <v>1103</v>
      </c>
      <c r="D19859" t="str">
        <f t="shared" ca="1" si="1553"/>
        <v>Root canal, pulpal therapy</v>
      </c>
      <c r="E19859">
        <f t="shared" ca="1" si="1554"/>
        <v>10</v>
      </c>
    </row>
    <row r="19860" spans="1:5" x14ac:dyDescent="0.2">
      <c r="A19860" t="str">
        <f t="shared" ca="1" si="1551"/>
        <v>Basic</v>
      </c>
      <c r="B19860" t="str">
        <f t="shared" ca="1" si="1552"/>
        <v>endodontics</v>
      </c>
      <c r="C19860">
        <f t="shared" si="1550"/>
        <v>1103</v>
      </c>
      <c r="D19860" t="str">
        <f t="shared" ca="1" si="1553"/>
        <v>Root canal, pulpal therapy</v>
      </c>
      <c r="E19860">
        <f t="shared" ca="1" si="1554"/>
        <v>10</v>
      </c>
    </row>
    <row r="19861" spans="1:5" x14ac:dyDescent="0.2">
      <c r="A19861" t="str">
        <f t="shared" ca="1" si="1551"/>
        <v>Diagnostics and Preventative</v>
      </c>
      <c r="B19861" t="str">
        <f t="shared" ca="1" si="1552"/>
        <v>Sealants</v>
      </c>
      <c r="C19861">
        <f t="shared" si="1550"/>
        <v>1103</v>
      </c>
      <c r="D19861">
        <f t="shared" ca="1" si="1553"/>
        <v>0</v>
      </c>
      <c r="E19861">
        <f t="shared" ca="1" si="1554"/>
        <v>6</v>
      </c>
    </row>
    <row r="19862" spans="1:5" x14ac:dyDescent="0.2">
      <c r="A19862" t="str">
        <f t="shared" ca="1" si="1551"/>
        <v>Basic</v>
      </c>
      <c r="B19862" t="str">
        <f t="shared" ca="1" si="1552"/>
        <v>endodontics</v>
      </c>
      <c r="C19862">
        <f t="shared" si="1550"/>
        <v>1103</v>
      </c>
      <c r="D19862" t="str">
        <f t="shared" ca="1" si="1553"/>
        <v>Root canal, pulpal therapy</v>
      </c>
      <c r="E19862">
        <f t="shared" ca="1" si="1554"/>
        <v>10</v>
      </c>
    </row>
    <row r="19863" spans="1:5" x14ac:dyDescent="0.2">
      <c r="A19863" t="str">
        <f t="shared" ca="1" si="1551"/>
        <v>Orthodontics</v>
      </c>
      <c r="B19863" t="str">
        <f t="shared" ca="1" si="1552"/>
        <v>orthodontics</v>
      </c>
      <c r="C19863">
        <f t="shared" si="1550"/>
        <v>1103</v>
      </c>
      <c r="D19863" t="str">
        <f t="shared" ca="1" si="1553"/>
        <v>For eligible dependents to age 19</v>
      </c>
      <c r="E19863">
        <f t="shared" ca="1" si="1554"/>
        <v>17</v>
      </c>
    </row>
    <row r="19864" spans="1:5" x14ac:dyDescent="0.2">
      <c r="A19864" t="str">
        <f t="shared" ca="1" si="1551"/>
        <v>Basic</v>
      </c>
      <c r="B19864" t="str">
        <f t="shared" ca="1" si="1552"/>
        <v>general anesthesia</v>
      </c>
      <c r="C19864">
        <f t="shared" si="1550"/>
        <v>1103</v>
      </c>
      <c r="D19864" t="str">
        <f t="shared" ca="1" si="1553"/>
        <v>Covered when used in conjunction with covered oral surgical procedures</v>
      </c>
      <c r="E19864">
        <f t="shared" ca="1" si="1554"/>
        <v>13</v>
      </c>
    </row>
    <row r="19865" spans="1:5" x14ac:dyDescent="0.2">
      <c r="A19865" t="str">
        <f t="shared" ca="1" si="1551"/>
        <v>Diagnostics and Preventative</v>
      </c>
      <c r="B19865" t="str">
        <f t="shared" ca="1" si="1552"/>
        <v>Space Maintainers</v>
      </c>
      <c r="C19865">
        <f t="shared" si="1550"/>
        <v>1103</v>
      </c>
      <c r="D19865">
        <f t="shared" ca="1" si="1553"/>
        <v>0</v>
      </c>
      <c r="E19865">
        <f t="shared" ca="1" si="1554"/>
        <v>7</v>
      </c>
    </row>
    <row r="19866" spans="1:5" x14ac:dyDescent="0.2">
      <c r="A19866" t="str">
        <f t="shared" ca="1" si="1551"/>
        <v>Diagnostics and Preventative</v>
      </c>
      <c r="B19866" t="str">
        <f t="shared" ca="1" si="1552"/>
        <v>Sealants</v>
      </c>
      <c r="C19866">
        <f t="shared" si="1550"/>
        <v>1103</v>
      </c>
      <c r="D19866">
        <f t="shared" ca="1" si="1553"/>
        <v>0</v>
      </c>
      <c r="E19866">
        <f t="shared" ca="1" si="1554"/>
        <v>6</v>
      </c>
    </row>
    <row r="19867" spans="1:5" x14ac:dyDescent="0.2">
      <c r="A19867" t="str">
        <f t="shared" ca="1" si="1551"/>
        <v>Major</v>
      </c>
      <c r="B19867" t="str">
        <f t="shared" ca="1" si="1552"/>
        <v>major restorative</v>
      </c>
      <c r="C19867">
        <f t="shared" si="1550"/>
        <v>1103</v>
      </c>
      <c r="D19867" t="str">
        <f t="shared" ca="1" si="1553"/>
        <v>Single crowns, inlays, onlays</v>
      </c>
      <c r="E19867">
        <f t="shared" ca="1" si="1554"/>
        <v>14</v>
      </c>
    </row>
    <row r="19868" spans="1:5" x14ac:dyDescent="0.2">
      <c r="A19868" t="str">
        <f t="shared" ca="1" si="1551"/>
        <v>Diagnostics and Preventative</v>
      </c>
      <c r="B19868" t="str">
        <f t="shared" ca="1" si="1552"/>
        <v>Sealants</v>
      </c>
      <c r="C19868">
        <f t="shared" si="1550"/>
        <v>1103</v>
      </c>
      <c r="D19868">
        <f t="shared" ca="1" si="1553"/>
        <v>0</v>
      </c>
      <c r="E19868">
        <f t="shared" ca="1" si="1554"/>
        <v>6</v>
      </c>
    </row>
    <row r="19869" spans="1:5" x14ac:dyDescent="0.2">
      <c r="A19869" t="str">
        <f t="shared" ca="1" si="1551"/>
        <v>Diagnostics and Preventative</v>
      </c>
      <c r="B19869" t="str">
        <f t="shared" ca="1" si="1552"/>
        <v>Periodic Exams</v>
      </c>
      <c r="C19869">
        <f t="shared" si="1550"/>
        <v>1103</v>
      </c>
      <c r="D19869">
        <f t="shared" ca="1" si="1553"/>
        <v>0</v>
      </c>
      <c r="E19869">
        <f t="shared" ca="1" si="1554"/>
        <v>1</v>
      </c>
    </row>
    <row r="19870" spans="1:5" x14ac:dyDescent="0.2">
      <c r="A19870" t="str">
        <f t="shared" ca="1" si="1551"/>
        <v>Diagnostics and Preventative</v>
      </c>
      <c r="B19870" t="str">
        <f t="shared" ca="1" si="1552"/>
        <v>Periodic Exams</v>
      </c>
      <c r="C19870">
        <f t="shared" si="1550"/>
        <v>1103</v>
      </c>
      <c r="D19870">
        <f t="shared" ca="1" si="1553"/>
        <v>0</v>
      </c>
      <c r="E19870">
        <f t="shared" ca="1" si="1554"/>
        <v>1</v>
      </c>
    </row>
    <row r="19871" spans="1:5" x14ac:dyDescent="0.2">
      <c r="A19871" t="str">
        <f t="shared" ca="1" si="1551"/>
        <v>Diagnostics and Preventative</v>
      </c>
      <c r="B19871" t="str">
        <f t="shared" ca="1" si="1552"/>
        <v>Bitewing x-rays</v>
      </c>
      <c r="C19871">
        <f t="shared" si="1550"/>
        <v>1103</v>
      </c>
      <c r="D19871">
        <f t="shared" ca="1" si="1553"/>
        <v>0</v>
      </c>
      <c r="E19871">
        <f t="shared" ca="1" si="1554"/>
        <v>2</v>
      </c>
    </row>
    <row r="19872" spans="1:5" x14ac:dyDescent="0.2">
      <c r="A19872" t="str">
        <f t="shared" ca="1" si="1551"/>
        <v>Diagnostics and Preventative</v>
      </c>
      <c r="B19872" t="str">
        <f t="shared" ca="1" si="1552"/>
        <v>Sealants</v>
      </c>
      <c r="C19872">
        <f t="shared" si="1550"/>
        <v>1103</v>
      </c>
      <c r="D19872">
        <f t="shared" ca="1" si="1553"/>
        <v>0</v>
      </c>
      <c r="E19872">
        <f t="shared" ca="1" si="1554"/>
        <v>6</v>
      </c>
    </row>
    <row r="19873" spans="1:5" x14ac:dyDescent="0.2">
      <c r="A19873" t="str">
        <f t="shared" ca="1" si="1551"/>
        <v>Basic</v>
      </c>
      <c r="B19873" t="str">
        <f t="shared" ca="1" si="1552"/>
        <v>surgical periodontics</v>
      </c>
      <c r="C19873">
        <f t="shared" si="1550"/>
        <v>1103</v>
      </c>
      <c r="D19873" t="str">
        <f t="shared" ca="1" si="1553"/>
        <v>Surgical treatment of the gums and supporting structures of the teeth</v>
      </c>
      <c r="E19873">
        <f t="shared" ca="1" si="1554"/>
        <v>11</v>
      </c>
    </row>
    <row r="19874" spans="1:5" x14ac:dyDescent="0.2">
      <c r="A19874" t="str">
        <f t="shared" ca="1" si="1551"/>
        <v>Basic</v>
      </c>
      <c r="B19874" t="str">
        <f t="shared" ca="1" si="1552"/>
        <v>basic restorative</v>
      </c>
      <c r="C19874">
        <f t="shared" si="1550"/>
        <v>1104</v>
      </c>
      <c r="D19874" t="str">
        <f t="shared" ca="1" si="1553"/>
        <v>Fillings (amalgam "silver" and composite "white" non-molar)</v>
      </c>
      <c r="E19874">
        <f t="shared" ca="1" si="1554"/>
        <v>8</v>
      </c>
    </row>
    <row r="19875" spans="1:5" x14ac:dyDescent="0.2">
      <c r="A19875" t="str">
        <f t="shared" ca="1" si="1551"/>
        <v>Diagnostics and Preventative</v>
      </c>
      <c r="B19875" t="str">
        <f t="shared" ca="1" si="1552"/>
        <v>Fluoride treatments</v>
      </c>
      <c r="C19875">
        <f t="shared" si="1550"/>
        <v>1104</v>
      </c>
      <c r="D19875">
        <f t="shared" ca="1" si="1553"/>
        <v>0</v>
      </c>
      <c r="E19875">
        <f t="shared" ca="1" si="1554"/>
        <v>5</v>
      </c>
    </row>
    <row r="19876" spans="1:5" x14ac:dyDescent="0.2">
      <c r="A19876" t="str">
        <f t="shared" ca="1" si="1551"/>
        <v>Major</v>
      </c>
      <c r="B19876" t="str">
        <f t="shared" ca="1" si="1552"/>
        <v>major restorative</v>
      </c>
      <c r="C19876">
        <f t="shared" si="1550"/>
        <v>1104</v>
      </c>
      <c r="D19876" t="str">
        <f t="shared" ca="1" si="1553"/>
        <v>Single crowns, inlays, onlays</v>
      </c>
      <c r="E19876">
        <f t="shared" ca="1" si="1554"/>
        <v>14</v>
      </c>
    </row>
    <row r="19877" spans="1:5" x14ac:dyDescent="0.2">
      <c r="A19877" t="str">
        <f t="shared" ca="1" si="1551"/>
        <v>Other</v>
      </c>
      <c r="B19877" t="str">
        <f t="shared" ca="1" si="1552"/>
        <v>Implants</v>
      </c>
      <c r="C19877">
        <f t="shared" si="1550"/>
        <v>1104</v>
      </c>
      <c r="D19877" t="str">
        <f t="shared" ca="1" si="1553"/>
        <v>Implant dental work</v>
      </c>
      <c r="E19877">
        <f t="shared" ca="1" si="1554"/>
        <v>18</v>
      </c>
    </row>
    <row r="19878" spans="1:5" x14ac:dyDescent="0.2">
      <c r="A19878" t="str">
        <f t="shared" ca="1" si="1551"/>
        <v>Major</v>
      </c>
      <c r="B19878" t="str">
        <f t="shared" ca="1" si="1552"/>
        <v>major restorative</v>
      </c>
      <c r="C19878">
        <f t="shared" si="1550"/>
        <v>1104</v>
      </c>
      <c r="D19878" t="str">
        <f t="shared" ca="1" si="1553"/>
        <v>Single crowns, inlays, onlays</v>
      </c>
      <c r="E19878">
        <f t="shared" ca="1" si="1554"/>
        <v>14</v>
      </c>
    </row>
    <row r="19879" spans="1:5" x14ac:dyDescent="0.2">
      <c r="A19879" t="str">
        <f t="shared" ca="1" si="1551"/>
        <v>Diagnostics and Preventative</v>
      </c>
      <c r="B19879" t="str">
        <f t="shared" ca="1" si="1552"/>
        <v>Sealants</v>
      </c>
      <c r="C19879">
        <f t="shared" si="1550"/>
        <v>1104</v>
      </c>
      <c r="D19879">
        <f t="shared" ca="1" si="1553"/>
        <v>0</v>
      </c>
      <c r="E19879">
        <f t="shared" ca="1" si="1554"/>
        <v>6</v>
      </c>
    </row>
    <row r="19880" spans="1:5" x14ac:dyDescent="0.2">
      <c r="A19880" t="str">
        <f t="shared" ca="1" si="1551"/>
        <v>Diagnostics and Preventative</v>
      </c>
      <c r="B19880" t="str">
        <f t="shared" ca="1" si="1552"/>
        <v>Periodic Exams</v>
      </c>
      <c r="C19880">
        <f t="shared" ref="C19880:C19943" si="1555">IF(MOD(ROW(C19880)-2,18)&lt;&gt;0,C19879,C19879+1)</f>
        <v>1104</v>
      </c>
      <c r="D19880">
        <f t="shared" ca="1" si="1553"/>
        <v>0</v>
      </c>
      <c r="E19880">
        <f t="shared" ca="1" si="1554"/>
        <v>1</v>
      </c>
    </row>
    <row r="19881" spans="1:5" x14ac:dyDescent="0.2">
      <c r="A19881" t="str">
        <f t="shared" ca="1" si="1551"/>
        <v>Basic</v>
      </c>
      <c r="B19881" t="str">
        <f t="shared" ca="1" si="1552"/>
        <v>general anesthesia</v>
      </c>
      <c r="C19881">
        <f t="shared" si="1555"/>
        <v>1104</v>
      </c>
      <c r="D19881" t="str">
        <f t="shared" ca="1" si="1553"/>
        <v>Covered when used in conjunction with covered oral surgical procedures</v>
      </c>
      <c r="E19881">
        <f t="shared" ca="1" si="1554"/>
        <v>13</v>
      </c>
    </row>
    <row r="19882" spans="1:5" x14ac:dyDescent="0.2">
      <c r="A19882" t="str">
        <f t="shared" ca="1" si="1551"/>
        <v>Diagnostics and Preventative</v>
      </c>
      <c r="B19882" t="str">
        <f t="shared" ca="1" si="1552"/>
        <v>Full-mouth x-ray</v>
      </c>
      <c r="C19882">
        <f t="shared" si="1555"/>
        <v>1104</v>
      </c>
      <c r="D19882">
        <f t="shared" ca="1" si="1553"/>
        <v>0</v>
      </c>
      <c r="E19882">
        <f t="shared" ca="1" si="1554"/>
        <v>3</v>
      </c>
    </row>
    <row r="19883" spans="1:5" x14ac:dyDescent="0.2">
      <c r="A19883" t="str">
        <f t="shared" ca="1" si="1551"/>
        <v>Major</v>
      </c>
      <c r="B19883" t="str">
        <f t="shared" ca="1" si="1552"/>
        <v>major restorative</v>
      </c>
      <c r="C19883">
        <f t="shared" si="1555"/>
        <v>1104</v>
      </c>
      <c r="D19883" t="str">
        <f t="shared" ca="1" si="1553"/>
        <v>Single crowns, inlays, onlays</v>
      </c>
      <c r="E19883">
        <f t="shared" ca="1" si="1554"/>
        <v>14</v>
      </c>
    </row>
    <row r="19884" spans="1:5" x14ac:dyDescent="0.2">
      <c r="A19884" t="str">
        <f t="shared" ca="1" si="1551"/>
        <v>Diagnostics and Preventative</v>
      </c>
      <c r="B19884" t="str">
        <f t="shared" ca="1" si="1552"/>
        <v>Space Maintainers</v>
      </c>
      <c r="C19884">
        <f t="shared" si="1555"/>
        <v>1104</v>
      </c>
      <c r="D19884">
        <f t="shared" ca="1" si="1553"/>
        <v>0</v>
      </c>
      <c r="E19884">
        <f t="shared" ca="1" si="1554"/>
        <v>7</v>
      </c>
    </row>
    <row r="19885" spans="1:5" x14ac:dyDescent="0.2">
      <c r="A19885" t="str">
        <f t="shared" ca="1" si="1551"/>
        <v>Diagnostics and Preventative</v>
      </c>
      <c r="B19885" t="str">
        <f t="shared" ca="1" si="1552"/>
        <v>Space Maintainers</v>
      </c>
      <c r="C19885">
        <f t="shared" si="1555"/>
        <v>1104</v>
      </c>
      <c r="D19885">
        <f t="shared" ca="1" si="1553"/>
        <v>0</v>
      </c>
      <c r="E19885">
        <f t="shared" ca="1" si="1554"/>
        <v>7</v>
      </c>
    </row>
    <row r="19886" spans="1:5" x14ac:dyDescent="0.2">
      <c r="A19886" t="str">
        <f t="shared" ca="1" si="1551"/>
        <v>Basic</v>
      </c>
      <c r="B19886" t="str">
        <f t="shared" ca="1" si="1552"/>
        <v>basic restorative</v>
      </c>
      <c r="C19886">
        <f t="shared" si="1555"/>
        <v>1104</v>
      </c>
      <c r="D19886" t="str">
        <f t="shared" ca="1" si="1553"/>
        <v>Fillings (amalgam "silver" and composite "white" non-molar)</v>
      </c>
      <c r="E19886">
        <f t="shared" ca="1" si="1554"/>
        <v>8</v>
      </c>
    </row>
    <row r="19887" spans="1:5" x14ac:dyDescent="0.2">
      <c r="A19887" t="str">
        <f t="shared" ca="1" si="1551"/>
        <v>Diagnostics and Preventative</v>
      </c>
      <c r="B19887" t="str">
        <f t="shared" ca="1" si="1552"/>
        <v>Full-mouth x-ray</v>
      </c>
      <c r="C19887">
        <f t="shared" si="1555"/>
        <v>1104</v>
      </c>
      <c r="D19887">
        <f t="shared" ca="1" si="1553"/>
        <v>0</v>
      </c>
      <c r="E19887">
        <f t="shared" ca="1" si="1554"/>
        <v>3</v>
      </c>
    </row>
    <row r="19888" spans="1:5" x14ac:dyDescent="0.2">
      <c r="A19888" t="str">
        <f t="shared" ca="1" si="1551"/>
        <v>Basic</v>
      </c>
      <c r="B19888" t="str">
        <f t="shared" ca="1" si="1552"/>
        <v>non-surgical periodontics</v>
      </c>
      <c r="C19888">
        <f t="shared" si="1555"/>
        <v>1104</v>
      </c>
      <c r="D19888" t="str">
        <f t="shared" ca="1" si="1553"/>
        <v xml:space="preserve">Non-surgical treatment of the gums and supporting structures of the teeth </v>
      </c>
      <c r="E19888">
        <f t="shared" ca="1" si="1554"/>
        <v>12</v>
      </c>
    </row>
    <row r="19889" spans="1:5" x14ac:dyDescent="0.2">
      <c r="A19889" t="str">
        <f t="shared" ca="1" si="1551"/>
        <v>Basic</v>
      </c>
      <c r="B19889" t="str">
        <f t="shared" ca="1" si="1552"/>
        <v>general anesthesia</v>
      </c>
      <c r="C19889">
        <f t="shared" si="1555"/>
        <v>1104</v>
      </c>
      <c r="D19889" t="str">
        <f t="shared" ca="1" si="1553"/>
        <v>Covered when used in conjunction with covered oral surgical procedures</v>
      </c>
      <c r="E19889">
        <f t="shared" ca="1" si="1554"/>
        <v>13</v>
      </c>
    </row>
    <row r="19890" spans="1:5" x14ac:dyDescent="0.2">
      <c r="A19890" t="str">
        <f t="shared" ca="1" si="1551"/>
        <v>Diagnostics and Preventative</v>
      </c>
      <c r="B19890" t="str">
        <f t="shared" ca="1" si="1552"/>
        <v>Prophylaxis</v>
      </c>
      <c r="C19890">
        <f t="shared" si="1555"/>
        <v>1104</v>
      </c>
      <c r="D19890">
        <f t="shared" ca="1" si="1553"/>
        <v>0</v>
      </c>
      <c r="E19890">
        <f t="shared" ca="1" si="1554"/>
        <v>4</v>
      </c>
    </row>
    <row r="19891" spans="1:5" x14ac:dyDescent="0.2">
      <c r="A19891" t="str">
        <f t="shared" ca="1" si="1551"/>
        <v>Major</v>
      </c>
      <c r="B19891" t="str">
        <f t="shared" ca="1" si="1552"/>
        <v>prosthodontics</v>
      </c>
      <c r="C19891">
        <f t="shared" si="1555"/>
        <v>1104</v>
      </c>
      <c r="D19891" t="str">
        <f t="shared" ca="1" si="1553"/>
        <v>Procedures for replacement of missing teeth by construction or repair of bridges and partial or complete dentures</v>
      </c>
      <c r="E19891">
        <f t="shared" ca="1" si="1554"/>
        <v>15</v>
      </c>
    </row>
    <row r="19892" spans="1:5" x14ac:dyDescent="0.2">
      <c r="A19892" t="str">
        <f t="shared" ca="1" si="1551"/>
        <v>Other</v>
      </c>
      <c r="B19892" t="str">
        <f t="shared" ca="1" si="1552"/>
        <v>Implants</v>
      </c>
      <c r="C19892">
        <f t="shared" si="1555"/>
        <v>1105</v>
      </c>
      <c r="D19892" t="str">
        <f t="shared" ca="1" si="1553"/>
        <v>Implant dental work</v>
      </c>
      <c r="E19892">
        <f t="shared" ca="1" si="1554"/>
        <v>18</v>
      </c>
    </row>
    <row r="19893" spans="1:5" x14ac:dyDescent="0.2">
      <c r="A19893" t="str">
        <f t="shared" ca="1" si="1551"/>
        <v>Diagnostics and Preventative</v>
      </c>
      <c r="B19893" t="str">
        <f t="shared" ca="1" si="1552"/>
        <v>Bitewing x-rays</v>
      </c>
      <c r="C19893">
        <f t="shared" si="1555"/>
        <v>1105</v>
      </c>
      <c r="D19893">
        <f t="shared" ca="1" si="1553"/>
        <v>0</v>
      </c>
      <c r="E19893">
        <f t="shared" ca="1" si="1554"/>
        <v>2</v>
      </c>
    </row>
    <row r="19894" spans="1:5" x14ac:dyDescent="0.2">
      <c r="A19894" t="str">
        <f t="shared" ca="1" si="1551"/>
        <v>Basic</v>
      </c>
      <c r="B19894" t="str">
        <f t="shared" ca="1" si="1552"/>
        <v>basic restorative</v>
      </c>
      <c r="C19894">
        <f t="shared" si="1555"/>
        <v>1105</v>
      </c>
      <c r="D19894" t="str">
        <f t="shared" ca="1" si="1553"/>
        <v>Fillings (amalgam "silver" and composite "white" non-molar)</v>
      </c>
      <c r="E19894">
        <f t="shared" ca="1" si="1554"/>
        <v>8</v>
      </c>
    </row>
    <row r="19895" spans="1:5" x14ac:dyDescent="0.2">
      <c r="A19895" t="str">
        <f t="shared" ca="1" si="1551"/>
        <v>Basic</v>
      </c>
      <c r="B19895" t="str">
        <f t="shared" ca="1" si="1552"/>
        <v>surgical periodontics</v>
      </c>
      <c r="C19895">
        <f t="shared" si="1555"/>
        <v>1105</v>
      </c>
      <c r="D19895" t="str">
        <f t="shared" ca="1" si="1553"/>
        <v>Surgical treatment of the gums and supporting structures of the teeth</v>
      </c>
      <c r="E19895">
        <f t="shared" ca="1" si="1554"/>
        <v>11</v>
      </c>
    </row>
    <row r="19896" spans="1:5" x14ac:dyDescent="0.2">
      <c r="A19896" t="str">
        <f t="shared" ca="1" si="1551"/>
        <v>Major</v>
      </c>
      <c r="B19896" t="str">
        <f t="shared" ca="1" si="1552"/>
        <v>prosthodontics</v>
      </c>
      <c r="C19896">
        <f t="shared" si="1555"/>
        <v>1105</v>
      </c>
      <c r="D19896" t="str">
        <f t="shared" ca="1" si="1553"/>
        <v>Procedures for replacement of missing teeth by construction or repair of bridges and partial or complete dentures</v>
      </c>
      <c r="E19896">
        <f t="shared" ca="1" si="1554"/>
        <v>15</v>
      </c>
    </row>
    <row r="19897" spans="1:5" x14ac:dyDescent="0.2">
      <c r="A19897" t="str">
        <f t="shared" ca="1" si="1551"/>
        <v>Diagnostics and Preventative</v>
      </c>
      <c r="B19897" t="str">
        <f t="shared" ca="1" si="1552"/>
        <v>Periodic Exams</v>
      </c>
      <c r="C19897">
        <f t="shared" si="1555"/>
        <v>1105</v>
      </c>
      <c r="D19897">
        <f t="shared" ca="1" si="1553"/>
        <v>0</v>
      </c>
      <c r="E19897">
        <f t="shared" ca="1" si="1554"/>
        <v>1</v>
      </c>
    </row>
    <row r="19898" spans="1:5" x14ac:dyDescent="0.2">
      <c r="A19898" t="str">
        <f t="shared" ca="1" si="1551"/>
        <v>Basic</v>
      </c>
      <c r="B19898" t="str">
        <f t="shared" ca="1" si="1552"/>
        <v>surgical periodontics</v>
      </c>
      <c r="C19898">
        <f t="shared" si="1555"/>
        <v>1105</v>
      </c>
      <c r="D19898" t="str">
        <f t="shared" ca="1" si="1553"/>
        <v>Surgical treatment of the gums and supporting structures of the teeth</v>
      </c>
      <c r="E19898">
        <f t="shared" ca="1" si="1554"/>
        <v>11</v>
      </c>
    </row>
    <row r="19899" spans="1:5" x14ac:dyDescent="0.2">
      <c r="A19899" t="str">
        <f t="shared" ca="1" si="1551"/>
        <v>Diagnostics and Preventative</v>
      </c>
      <c r="B19899" t="str">
        <f t="shared" ca="1" si="1552"/>
        <v>Bitewing x-rays</v>
      </c>
      <c r="C19899">
        <f t="shared" si="1555"/>
        <v>1105</v>
      </c>
      <c r="D19899">
        <f t="shared" ca="1" si="1553"/>
        <v>0</v>
      </c>
      <c r="E19899">
        <f t="shared" ca="1" si="1554"/>
        <v>2</v>
      </c>
    </row>
    <row r="19900" spans="1:5" x14ac:dyDescent="0.2">
      <c r="A19900" t="str">
        <f t="shared" ca="1" si="1551"/>
        <v>Major</v>
      </c>
      <c r="B19900" t="str">
        <f t="shared" ca="1" si="1552"/>
        <v>major restorative</v>
      </c>
      <c r="C19900">
        <f t="shared" si="1555"/>
        <v>1105</v>
      </c>
      <c r="D19900" t="str">
        <f t="shared" ca="1" si="1553"/>
        <v>Single crowns, inlays, onlays</v>
      </c>
      <c r="E19900">
        <f t="shared" ca="1" si="1554"/>
        <v>14</v>
      </c>
    </row>
    <row r="19901" spans="1:5" x14ac:dyDescent="0.2">
      <c r="A19901" t="str">
        <f t="shared" ca="1" si="1551"/>
        <v>Basic</v>
      </c>
      <c r="B19901" t="str">
        <f t="shared" ca="1" si="1552"/>
        <v>general anesthesia</v>
      </c>
      <c r="C19901">
        <f t="shared" si="1555"/>
        <v>1105</v>
      </c>
      <c r="D19901" t="str">
        <f t="shared" ca="1" si="1553"/>
        <v>Covered when used in conjunction with covered oral surgical procedures</v>
      </c>
      <c r="E19901">
        <f t="shared" ca="1" si="1554"/>
        <v>13</v>
      </c>
    </row>
    <row r="19902" spans="1:5" x14ac:dyDescent="0.2">
      <c r="A19902" t="str">
        <f t="shared" ca="1" si="1551"/>
        <v>Basic</v>
      </c>
      <c r="B19902" t="str">
        <f t="shared" ca="1" si="1552"/>
        <v>endodontics</v>
      </c>
      <c r="C19902">
        <f t="shared" si="1555"/>
        <v>1105</v>
      </c>
      <c r="D19902" t="str">
        <f t="shared" ca="1" si="1553"/>
        <v>Root canal, pulpal therapy</v>
      </c>
      <c r="E19902">
        <f t="shared" ca="1" si="1554"/>
        <v>10</v>
      </c>
    </row>
    <row r="19903" spans="1:5" x14ac:dyDescent="0.2">
      <c r="A19903" t="str">
        <f t="shared" ca="1" si="1551"/>
        <v>Other</v>
      </c>
      <c r="B19903" t="str">
        <f t="shared" ca="1" si="1552"/>
        <v>Implants</v>
      </c>
      <c r="C19903">
        <f t="shared" si="1555"/>
        <v>1105</v>
      </c>
      <c r="D19903" t="str">
        <f t="shared" ca="1" si="1553"/>
        <v>Implant dental work</v>
      </c>
      <c r="E19903">
        <f t="shared" ca="1" si="1554"/>
        <v>18</v>
      </c>
    </row>
    <row r="19904" spans="1:5" x14ac:dyDescent="0.2">
      <c r="A19904" t="str">
        <f t="shared" ca="1" si="1551"/>
        <v>Diagnostics and Preventative</v>
      </c>
      <c r="B19904" t="str">
        <f t="shared" ca="1" si="1552"/>
        <v>Space Maintainers</v>
      </c>
      <c r="C19904">
        <f t="shared" si="1555"/>
        <v>1105</v>
      </c>
      <c r="D19904">
        <f t="shared" ca="1" si="1553"/>
        <v>0</v>
      </c>
      <c r="E19904">
        <f t="shared" ca="1" si="1554"/>
        <v>7</v>
      </c>
    </row>
    <row r="19905" spans="1:5" x14ac:dyDescent="0.2">
      <c r="A19905" t="str">
        <f t="shared" ca="1" si="1551"/>
        <v>Basic</v>
      </c>
      <c r="B19905" t="str">
        <f t="shared" ca="1" si="1552"/>
        <v>non-surgical periodontics</v>
      </c>
      <c r="C19905">
        <f t="shared" si="1555"/>
        <v>1105</v>
      </c>
      <c r="D19905" t="str">
        <f t="shared" ca="1" si="1553"/>
        <v xml:space="preserve">Non-surgical treatment of the gums and supporting structures of the teeth </v>
      </c>
      <c r="E19905">
        <f t="shared" ca="1" si="1554"/>
        <v>12</v>
      </c>
    </row>
    <row r="19906" spans="1:5" x14ac:dyDescent="0.2">
      <c r="A19906" t="str">
        <f t="shared" ref="A19906:A19969" ca="1" si="1556">INDEX(services,E19906,1)</f>
        <v>Basic</v>
      </c>
      <c r="B19906" t="str">
        <f t="shared" ref="B19906:B19969" ca="1" si="1557">INDEX(services,E19906,2)</f>
        <v>endodontics</v>
      </c>
      <c r="C19906">
        <f t="shared" si="1555"/>
        <v>1105</v>
      </c>
      <c r="D19906" t="str">
        <f t="shared" ref="D19906:D19969" ca="1" si="1558">INDEX(services,E19906,3)</f>
        <v>Root canal, pulpal therapy</v>
      </c>
      <c r="E19906">
        <f t="shared" ref="E19906:E19969" ca="1" si="1559">RANDBETWEEN(1,ROWS(services))</f>
        <v>10</v>
      </c>
    </row>
    <row r="19907" spans="1:5" x14ac:dyDescent="0.2">
      <c r="A19907" t="str">
        <f t="shared" ca="1" si="1556"/>
        <v>Diagnostics and Preventative</v>
      </c>
      <c r="B19907" t="str">
        <f t="shared" ca="1" si="1557"/>
        <v>Full-mouth x-ray</v>
      </c>
      <c r="C19907">
        <f t="shared" si="1555"/>
        <v>1105</v>
      </c>
      <c r="D19907">
        <f t="shared" ca="1" si="1558"/>
        <v>0</v>
      </c>
      <c r="E19907">
        <f t="shared" ca="1" si="1559"/>
        <v>3</v>
      </c>
    </row>
    <row r="19908" spans="1:5" x14ac:dyDescent="0.2">
      <c r="A19908" t="str">
        <f t="shared" ca="1" si="1556"/>
        <v>Diagnostics and Preventative</v>
      </c>
      <c r="B19908" t="str">
        <f t="shared" ca="1" si="1557"/>
        <v>Periodic Exams</v>
      </c>
      <c r="C19908">
        <f t="shared" si="1555"/>
        <v>1105</v>
      </c>
      <c r="D19908">
        <f t="shared" ca="1" si="1558"/>
        <v>0</v>
      </c>
      <c r="E19908">
        <f t="shared" ca="1" si="1559"/>
        <v>1</v>
      </c>
    </row>
    <row r="19909" spans="1:5" x14ac:dyDescent="0.2">
      <c r="A19909" t="str">
        <f t="shared" ca="1" si="1556"/>
        <v>Diagnostics and Preventative</v>
      </c>
      <c r="B19909" t="str">
        <f t="shared" ca="1" si="1557"/>
        <v>Prophylaxis</v>
      </c>
      <c r="C19909">
        <f t="shared" si="1555"/>
        <v>1105</v>
      </c>
      <c r="D19909">
        <f t="shared" ca="1" si="1558"/>
        <v>0</v>
      </c>
      <c r="E19909">
        <f t="shared" ca="1" si="1559"/>
        <v>4</v>
      </c>
    </row>
    <row r="19910" spans="1:5" x14ac:dyDescent="0.2">
      <c r="A19910" t="str">
        <f t="shared" ca="1" si="1556"/>
        <v>Basic</v>
      </c>
      <c r="B19910" t="str">
        <f t="shared" ca="1" si="1557"/>
        <v>surgical periodontics</v>
      </c>
      <c r="C19910">
        <f t="shared" si="1555"/>
        <v>1106</v>
      </c>
      <c r="D19910" t="str">
        <f t="shared" ca="1" si="1558"/>
        <v>Surgical treatment of the gums and supporting structures of the teeth</v>
      </c>
      <c r="E19910">
        <f t="shared" ca="1" si="1559"/>
        <v>11</v>
      </c>
    </row>
    <row r="19911" spans="1:5" x14ac:dyDescent="0.2">
      <c r="A19911" t="str">
        <f t="shared" ca="1" si="1556"/>
        <v>Orthodontics</v>
      </c>
      <c r="B19911" t="str">
        <f t="shared" ca="1" si="1557"/>
        <v>orthodontics</v>
      </c>
      <c r="C19911">
        <f t="shared" si="1555"/>
        <v>1106</v>
      </c>
      <c r="D19911" t="str">
        <f t="shared" ca="1" si="1558"/>
        <v>For eligible dependents to age 19</v>
      </c>
      <c r="E19911">
        <f t="shared" ca="1" si="1559"/>
        <v>17</v>
      </c>
    </row>
    <row r="19912" spans="1:5" x14ac:dyDescent="0.2">
      <c r="A19912" t="str">
        <f t="shared" ca="1" si="1556"/>
        <v>Basic</v>
      </c>
      <c r="B19912" t="str">
        <f t="shared" ca="1" si="1557"/>
        <v>non-surgical periodontics</v>
      </c>
      <c r="C19912">
        <f t="shared" si="1555"/>
        <v>1106</v>
      </c>
      <c r="D19912" t="str">
        <f t="shared" ca="1" si="1558"/>
        <v xml:space="preserve">Non-surgical treatment of the gums and supporting structures of the teeth </v>
      </c>
      <c r="E19912">
        <f t="shared" ca="1" si="1559"/>
        <v>12</v>
      </c>
    </row>
    <row r="19913" spans="1:5" x14ac:dyDescent="0.2">
      <c r="A19913" t="str">
        <f t="shared" ca="1" si="1556"/>
        <v>Diagnostics and Preventative</v>
      </c>
      <c r="B19913" t="str">
        <f t="shared" ca="1" si="1557"/>
        <v>Bitewing x-rays</v>
      </c>
      <c r="C19913">
        <f t="shared" si="1555"/>
        <v>1106</v>
      </c>
      <c r="D19913">
        <f t="shared" ca="1" si="1558"/>
        <v>0</v>
      </c>
      <c r="E19913">
        <f t="shared" ca="1" si="1559"/>
        <v>2</v>
      </c>
    </row>
    <row r="19914" spans="1:5" x14ac:dyDescent="0.2">
      <c r="A19914" t="str">
        <f t="shared" ca="1" si="1556"/>
        <v>Basic</v>
      </c>
      <c r="B19914" t="str">
        <f t="shared" ca="1" si="1557"/>
        <v>non-surgical periodontics</v>
      </c>
      <c r="C19914">
        <f t="shared" si="1555"/>
        <v>1106</v>
      </c>
      <c r="D19914" t="str">
        <f t="shared" ca="1" si="1558"/>
        <v xml:space="preserve">Non-surgical treatment of the gums and supporting structures of the teeth </v>
      </c>
      <c r="E19914">
        <f t="shared" ca="1" si="1559"/>
        <v>12</v>
      </c>
    </row>
    <row r="19915" spans="1:5" x14ac:dyDescent="0.2">
      <c r="A19915" t="str">
        <f t="shared" ca="1" si="1556"/>
        <v>Major</v>
      </c>
      <c r="B19915" t="str">
        <f t="shared" ca="1" si="1557"/>
        <v>major restorative</v>
      </c>
      <c r="C19915">
        <f t="shared" si="1555"/>
        <v>1106</v>
      </c>
      <c r="D19915" t="str">
        <f t="shared" ca="1" si="1558"/>
        <v>Single crowns, inlays, onlays</v>
      </c>
      <c r="E19915">
        <f t="shared" ca="1" si="1559"/>
        <v>14</v>
      </c>
    </row>
    <row r="19916" spans="1:5" x14ac:dyDescent="0.2">
      <c r="A19916" t="str">
        <f t="shared" ca="1" si="1556"/>
        <v>Diagnostics and Preventative</v>
      </c>
      <c r="B19916" t="str">
        <f t="shared" ca="1" si="1557"/>
        <v>Prophylaxis</v>
      </c>
      <c r="C19916">
        <f t="shared" si="1555"/>
        <v>1106</v>
      </c>
      <c r="D19916">
        <f t="shared" ca="1" si="1558"/>
        <v>0</v>
      </c>
      <c r="E19916">
        <f t="shared" ca="1" si="1559"/>
        <v>4</v>
      </c>
    </row>
    <row r="19917" spans="1:5" x14ac:dyDescent="0.2">
      <c r="A19917" t="str">
        <f t="shared" ca="1" si="1556"/>
        <v>Basic</v>
      </c>
      <c r="B19917" t="str">
        <f t="shared" ca="1" si="1557"/>
        <v>basic restorative</v>
      </c>
      <c r="C19917">
        <f t="shared" si="1555"/>
        <v>1106</v>
      </c>
      <c r="D19917" t="str">
        <f t="shared" ca="1" si="1558"/>
        <v>Fillings (amalgam "silver" and composite "white" non-molar)</v>
      </c>
      <c r="E19917">
        <f t="shared" ca="1" si="1559"/>
        <v>8</v>
      </c>
    </row>
    <row r="19918" spans="1:5" x14ac:dyDescent="0.2">
      <c r="A19918" t="str">
        <f t="shared" ca="1" si="1556"/>
        <v>Diagnostics and Preventative</v>
      </c>
      <c r="B19918" t="str">
        <f t="shared" ca="1" si="1557"/>
        <v>Bitewing x-rays</v>
      </c>
      <c r="C19918">
        <f t="shared" si="1555"/>
        <v>1106</v>
      </c>
      <c r="D19918">
        <f t="shared" ca="1" si="1558"/>
        <v>0</v>
      </c>
      <c r="E19918">
        <f t="shared" ca="1" si="1559"/>
        <v>2</v>
      </c>
    </row>
    <row r="19919" spans="1:5" x14ac:dyDescent="0.2">
      <c r="A19919" t="str">
        <f t="shared" ca="1" si="1556"/>
        <v>Basic</v>
      </c>
      <c r="B19919" t="str">
        <f t="shared" ca="1" si="1557"/>
        <v>non-surgical periodontics</v>
      </c>
      <c r="C19919">
        <f t="shared" si="1555"/>
        <v>1106</v>
      </c>
      <c r="D19919" t="str">
        <f t="shared" ca="1" si="1558"/>
        <v xml:space="preserve">Non-surgical treatment of the gums and supporting structures of the teeth </v>
      </c>
      <c r="E19919">
        <f t="shared" ca="1" si="1559"/>
        <v>12</v>
      </c>
    </row>
    <row r="19920" spans="1:5" x14ac:dyDescent="0.2">
      <c r="A19920" t="str">
        <f t="shared" ca="1" si="1556"/>
        <v>Diagnostics and Preventative</v>
      </c>
      <c r="B19920" t="str">
        <f t="shared" ca="1" si="1557"/>
        <v>Periodic Exams</v>
      </c>
      <c r="C19920">
        <f t="shared" si="1555"/>
        <v>1106</v>
      </c>
      <c r="D19920">
        <f t="shared" ca="1" si="1558"/>
        <v>0</v>
      </c>
      <c r="E19920">
        <f t="shared" ca="1" si="1559"/>
        <v>1</v>
      </c>
    </row>
    <row r="19921" spans="1:5" x14ac:dyDescent="0.2">
      <c r="A19921" t="str">
        <f t="shared" ca="1" si="1556"/>
        <v>Basic</v>
      </c>
      <c r="B19921" t="str">
        <f t="shared" ca="1" si="1557"/>
        <v>surgical periodontics</v>
      </c>
      <c r="C19921">
        <f t="shared" si="1555"/>
        <v>1106</v>
      </c>
      <c r="D19921" t="str">
        <f t="shared" ca="1" si="1558"/>
        <v>Surgical treatment of the gums and supporting structures of the teeth</v>
      </c>
      <c r="E19921">
        <f t="shared" ca="1" si="1559"/>
        <v>11</v>
      </c>
    </row>
    <row r="19922" spans="1:5" x14ac:dyDescent="0.2">
      <c r="A19922" t="str">
        <f t="shared" ca="1" si="1556"/>
        <v>Basic</v>
      </c>
      <c r="B19922" t="str">
        <f t="shared" ca="1" si="1557"/>
        <v>endodontics</v>
      </c>
      <c r="C19922">
        <f t="shared" si="1555"/>
        <v>1106</v>
      </c>
      <c r="D19922" t="str">
        <f t="shared" ca="1" si="1558"/>
        <v>Root canal, pulpal therapy</v>
      </c>
      <c r="E19922">
        <f t="shared" ca="1" si="1559"/>
        <v>10</v>
      </c>
    </row>
    <row r="19923" spans="1:5" x14ac:dyDescent="0.2">
      <c r="A19923" t="str">
        <f t="shared" ca="1" si="1556"/>
        <v>Major</v>
      </c>
      <c r="B19923" t="str">
        <f t="shared" ca="1" si="1557"/>
        <v>temporomandibular joint dysfunction</v>
      </c>
      <c r="C19923">
        <f t="shared" si="1555"/>
        <v>1106</v>
      </c>
      <c r="D19923" t="str">
        <f t="shared" ca="1" si="1558"/>
        <v>Services relating to hinging joints of the jaw</v>
      </c>
      <c r="E19923">
        <f t="shared" ca="1" si="1559"/>
        <v>16</v>
      </c>
    </row>
    <row r="19924" spans="1:5" x14ac:dyDescent="0.2">
      <c r="A19924" t="str">
        <f t="shared" ca="1" si="1556"/>
        <v>Diagnostics and Preventative</v>
      </c>
      <c r="B19924" t="str">
        <f t="shared" ca="1" si="1557"/>
        <v>Bitewing x-rays</v>
      </c>
      <c r="C19924">
        <f t="shared" si="1555"/>
        <v>1106</v>
      </c>
      <c r="D19924">
        <f t="shared" ca="1" si="1558"/>
        <v>0</v>
      </c>
      <c r="E19924">
        <f t="shared" ca="1" si="1559"/>
        <v>2</v>
      </c>
    </row>
    <row r="19925" spans="1:5" x14ac:dyDescent="0.2">
      <c r="A19925" t="str">
        <f t="shared" ca="1" si="1556"/>
        <v>Diagnostics and Preventative</v>
      </c>
      <c r="B19925" t="str">
        <f t="shared" ca="1" si="1557"/>
        <v>Bitewing x-rays</v>
      </c>
      <c r="C19925">
        <f t="shared" si="1555"/>
        <v>1106</v>
      </c>
      <c r="D19925">
        <f t="shared" ca="1" si="1558"/>
        <v>0</v>
      </c>
      <c r="E19925">
        <f t="shared" ca="1" si="1559"/>
        <v>2</v>
      </c>
    </row>
    <row r="19926" spans="1:5" x14ac:dyDescent="0.2">
      <c r="A19926" t="str">
        <f t="shared" ca="1" si="1556"/>
        <v>Basic</v>
      </c>
      <c r="B19926" t="str">
        <f t="shared" ca="1" si="1557"/>
        <v>basic restorative</v>
      </c>
      <c r="C19926">
        <f t="shared" si="1555"/>
        <v>1106</v>
      </c>
      <c r="D19926" t="str">
        <f t="shared" ca="1" si="1558"/>
        <v>Fillings (amalgam "silver" and composite "white" non-molar)</v>
      </c>
      <c r="E19926">
        <f t="shared" ca="1" si="1559"/>
        <v>8</v>
      </c>
    </row>
    <row r="19927" spans="1:5" x14ac:dyDescent="0.2">
      <c r="A19927" t="str">
        <f t="shared" ca="1" si="1556"/>
        <v>Diagnostics and Preventative</v>
      </c>
      <c r="B19927" t="str">
        <f t="shared" ca="1" si="1557"/>
        <v>Full-mouth x-ray</v>
      </c>
      <c r="C19927">
        <f t="shared" si="1555"/>
        <v>1106</v>
      </c>
      <c r="D19927">
        <f t="shared" ca="1" si="1558"/>
        <v>0</v>
      </c>
      <c r="E19927">
        <f t="shared" ca="1" si="1559"/>
        <v>3</v>
      </c>
    </row>
    <row r="19928" spans="1:5" x14ac:dyDescent="0.2">
      <c r="A19928" t="str">
        <f t="shared" ca="1" si="1556"/>
        <v>Basic</v>
      </c>
      <c r="B19928" t="str">
        <f t="shared" ca="1" si="1557"/>
        <v>oral surgery</v>
      </c>
      <c r="C19928">
        <f t="shared" si="1555"/>
        <v>1107</v>
      </c>
      <c r="D19928" t="str">
        <f t="shared" ca="1" si="1558"/>
        <v>Extraction and other surgery procedures, incl. pre- and post-operative care</v>
      </c>
      <c r="E19928">
        <f t="shared" ca="1" si="1559"/>
        <v>9</v>
      </c>
    </row>
    <row r="19929" spans="1:5" x14ac:dyDescent="0.2">
      <c r="A19929" t="str">
        <f t="shared" ca="1" si="1556"/>
        <v>Major</v>
      </c>
      <c r="B19929" t="str">
        <f t="shared" ca="1" si="1557"/>
        <v>major restorative</v>
      </c>
      <c r="C19929">
        <f t="shared" si="1555"/>
        <v>1107</v>
      </c>
      <c r="D19929" t="str">
        <f t="shared" ca="1" si="1558"/>
        <v>Single crowns, inlays, onlays</v>
      </c>
      <c r="E19929">
        <f t="shared" ca="1" si="1559"/>
        <v>14</v>
      </c>
    </row>
    <row r="19930" spans="1:5" x14ac:dyDescent="0.2">
      <c r="A19930" t="str">
        <f t="shared" ca="1" si="1556"/>
        <v>Diagnostics and Preventative</v>
      </c>
      <c r="B19930" t="str">
        <f t="shared" ca="1" si="1557"/>
        <v>Full-mouth x-ray</v>
      </c>
      <c r="C19930">
        <f t="shared" si="1555"/>
        <v>1107</v>
      </c>
      <c r="D19930">
        <f t="shared" ca="1" si="1558"/>
        <v>0</v>
      </c>
      <c r="E19930">
        <f t="shared" ca="1" si="1559"/>
        <v>3</v>
      </c>
    </row>
    <row r="19931" spans="1:5" x14ac:dyDescent="0.2">
      <c r="A19931" t="str">
        <f t="shared" ca="1" si="1556"/>
        <v>Major</v>
      </c>
      <c r="B19931" t="str">
        <f t="shared" ca="1" si="1557"/>
        <v>prosthodontics</v>
      </c>
      <c r="C19931">
        <f t="shared" si="1555"/>
        <v>1107</v>
      </c>
      <c r="D19931" t="str">
        <f t="shared" ca="1" si="1558"/>
        <v>Procedures for replacement of missing teeth by construction or repair of bridges and partial or complete dentures</v>
      </c>
      <c r="E19931">
        <f t="shared" ca="1" si="1559"/>
        <v>15</v>
      </c>
    </row>
    <row r="19932" spans="1:5" x14ac:dyDescent="0.2">
      <c r="A19932" t="str">
        <f t="shared" ca="1" si="1556"/>
        <v>Diagnostics and Preventative</v>
      </c>
      <c r="B19932" t="str">
        <f t="shared" ca="1" si="1557"/>
        <v>Sealants</v>
      </c>
      <c r="C19932">
        <f t="shared" si="1555"/>
        <v>1107</v>
      </c>
      <c r="D19932">
        <f t="shared" ca="1" si="1558"/>
        <v>0</v>
      </c>
      <c r="E19932">
        <f t="shared" ca="1" si="1559"/>
        <v>6</v>
      </c>
    </row>
    <row r="19933" spans="1:5" x14ac:dyDescent="0.2">
      <c r="A19933" t="str">
        <f t="shared" ca="1" si="1556"/>
        <v>Basic</v>
      </c>
      <c r="B19933" t="str">
        <f t="shared" ca="1" si="1557"/>
        <v>general anesthesia</v>
      </c>
      <c r="C19933">
        <f t="shared" si="1555"/>
        <v>1107</v>
      </c>
      <c r="D19933" t="str">
        <f t="shared" ca="1" si="1558"/>
        <v>Covered when used in conjunction with covered oral surgical procedures</v>
      </c>
      <c r="E19933">
        <f t="shared" ca="1" si="1559"/>
        <v>13</v>
      </c>
    </row>
    <row r="19934" spans="1:5" x14ac:dyDescent="0.2">
      <c r="A19934" t="str">
        <f t="shared" ca="1" si="1556"/>
        <v>Other</v>
      </c>
      <c r="B19934" t="str">
        <f t="shared" ca="1" si="1557"/>
        <v>Implants</v>
      </c>
      <c r="C19934">
        <f t="shared" si="1555"/>
        <v>1107</v>
      </c>
      <c r="D19934" t="str">
        <f t="shared" ca="1" si="1558"/>
        <v>Implant dental work</v>
      </c>
      <c r="E19934">
        <f t="shared" ca="1" si="1559"/>
        <v>18</v>
      </c>
    </row>
    <row r="19935" spans="1:5" x14ac:dyDescent="0.2">
      <c r="A19935" t="str">
        <f t="shared" ca="1" si="1556"/>
        <v>Diagnostics and Preventative</v>
      </c>
      <c r="B19935" t="str">
        <f t="shared" ca="1" si="1557"/>
        <v>Bitewing x-rays</v>
      </c>
      <c r="C19935">
        <f t="shared" si="1555"/>
        <v>1107</v>
      </c>
      <c r="D19935">
        <f t="shared" ca="1" si="1558"/>
        <v>0</v>
      </c>
      <c r="E19935">
        <f t="shared" ca="1" si="1559"/>
        <v>2</v>
      </c>
    </row>
    <row r="19936" spans="1:5" x14ac:dyDescent="0.2">
      <c r="A19936" t="str">
        <f t="shared" ca="1" si="1556"/>
        <v>Diagnostics and Preventative</v>
      </c>
      <c r="B19936" t="str">
        <f t="shared" ca="1" si="1557"/>
        <v>Sealants</v>
      </c>
      <c r="C19936">
        <f t="shared" si="1555"/>
        <v>1107</v>
      </c>
      <c r="D19936">
        <f t="shared" ca="1" si="1558"/>
        <v>0</v>
      </c>
      <c r="E19936">
        <f t="shared" ca="1" si="1559"/>
        <v>6</v>
      </c>
    </row>
    <row r="19937" spans="1:5" x14ac:dyDescent="0.2">
      <c r="A19937" t="str">
        <f t="shared" ca="1" si="1556"/>
        <v>Basic</v>
      </c>
      <c r="B19937" t="str">
        <f t="shared" ca="1" si="1557"/>
        <v>endodontics</v>
      </c>
      <c r="C19937">
        <f t="shared" si="1555"/>
        <v>1107</v>
      </c>
      <c r="D19937" t="str">
        <f t="shared" ca="1" si="1558"/>
        <v>Root canal, pulpal therapy</v>
      </c>
      <c r="E19937">
        <f t="shared" ca="1" si="1559"/>
        <v>10</v>
      </c>
    </row>
    <row r="19938" spans="1:5" x14ac:dyDescent="0.2">
      <c r="A19938" t="str">
        <f t="shared" ca="1" si="1556"/>
        <v>Basic</v>
      </c>
      <c r="B19938" t="str">
        <f t="shared" ca="1" si="1557"/>
        <v>non-surgical periodontics</v>
      </c>
      <c r="C19938">
        <f t="shared" si="1555"/>
        <v>1107</v>
      </c>
      <c r="D19938" t="str">
        <f t="shared" ca="1" si="1558"/>
        <v xml:space="preserve">Non-surgical treatment of the gums and supporting structures of the teeth </v>
      </c>
      <c r="E19938">
        <f t="shared" ca="1" si="1559"/>
        <v>12</v>
      </c>
    </row>
    <row r="19939" spans="1:5" x14ac:dyDescent="0.2">
      <c r="A19939" t="str">
        <f t="shared" ca="1" si="1556"/>
        <v>Basic</v>
      </c>
      <c r="B19939" t="str">
        <f t="shared" ca="1" si="1557"/>
        <v>basic restorative</v>
      </c>
      <c r="C19939">
        <f t="shared" si="1555"/>
        <v>1107</v>
      </c>
      <c r="D19939" t="str">
        <f t="shared" ca="1" si="1558"/>
        <v>Fillings (amalgam "silver" and composite "white" non-molar)</v>
      </c>
      <c r="E19939">
        <f t="shared" ca="1" si="1559"/>
        <v>8</v>
      </c>
    </row>
    <row r="19940" spans="1:5" x14ac:dyDescent="0.2">
      <c r="A19940" t="str">
        <f t="shared" ca="1" si="1556"/>
        <v>Basic</v>
      </c>
      <c r="B19940" t="str">
        <f t="shared" ca="1" si="1557"/>
        <v>general anesthesia</v>
      </c>
      <c r="C19940">
        <f t="shared" si="1555"/>
        <v>1107</v>
      </c>
      <c r="D19940" t="str">
        <f t="shared" ca="1" si="1558"/>
        <v>Covered when used in conjunction with covered oral surgical procedures</v>
      </c>
      <c r="E19940">
        <f t="shared" ca="1" si="1559"/>
        <v>13</v>
      </c>
    </row>
    <row r="19941" spans="1:5" x14ac:dyDescent="0.2">
      <c r="A19941" t="str">
        <f t="shared" ca="1" si="1556"/>
        <v>Major</v>
      </c>
      <c r="B19941" t="str">
        <f t="shared" ca="1" si="1557"/>
        <v>prosthodontics</v>
      </c>
      <c r="C19941">
        <f t="shared" si="1555"/>
        <v>1107</v>
      </c>
      <c r="D19941" t="str">
        <f t="shared" ca="1" si="1558"/>
        <v>Procedures for replacement of missing teeth by construction or repair of bridges and partial or complete dentures</v>
      </c>
      <c r="E19941">
        <f t="shared" ca="1" si="1559"/>
        <v>15</v>
      </c>
    </row>
    <row r="19942" spans="1:5" x14ac:dyDescent="0.2">
      <c r="A19942" t="str">
        <f t="shared" ca="1" si="1556"/>
        <v>Diagnostics and Preventative</v>
      </c>
      <c r="B19942" t="str">
        <f t="shared" ca="1" si="1557"/>
        <v>Sealants</v>
      </c>
      <c r="C19942">
        <f t="shared" si="1555"/>
        <v>1107</v>
      </c>
      <c r="D19942">
        <f t="shared" ca="1" si="1558"/>
        <v>0</v>
      </c>
      <c r="E19942">
        <f t="shared" ca="1" si="1559"/>
        <v>6</v>
      </c>
    </row>
    <row r="19943" spans="1:5" x14ac:dyDescent="0.2">
      <c r="A19943" t="str">
        <f t="shared" ca="1" si="1556"/>
        <v>Other</v>
      </c>
      <c r="B19943" t="str">
        <f t="shared" ca="1" si="1557"/>
        <v>Implants</v>
      </c>
      <c r="C19943">
        <f t="shared" si="1555"/>
        <v>1107</v>
      </c>
      <c r="D19943" t="str">
        <f t="shared" ca="1" si="1558"/>
        <v>Implant dental work</v>
      </c>
      <c r="E19943">
        <f t="shared" ca="1" si="1559"/>
        <v>18</v>
      </c>
    </row>
    <row r="19944" spans="1:5" x14ac:dyDescent="0.2">
      <c r="A19944" t="str">
        <f t="shared" ca="1" si="1556"/>
        <v>Diagnostics and Preventative</v>
      </c>
      <c r="B19944" t="str">
        <f t="shared" ca="1" si="1557"/>
        <v>Fluoride treatments</v>
      </c>
      <c r="C19944">
        <f t="shared" ref="C19944:C20007" si="1560">IF(MOD(ROW(C19944)-2,18)&lt;&gt;0,C19943,C19943+1)</f>
        <v>1107</v>
      </c>
      <c r="D19944">
        <f t="shared" ca="1" si="1558"/>
        <v>0</v>
      </c>
      <c r="E19944">
        <f t="shared" ca="1" si="1559"/>
        <v>5</v>
      </c>
    </row>
    <row r="19945" spans="1:5" x14ac:dyDescent="0.2">
      <c r="A19945" t="str">
        <f t="shared" ca="1" si="1556"/>
        <v>Diagnostics and Preventative</v>
      </c>
      <c r="B19945" t="str">
        <f t="shared" ca="1" si="1557"/>
        <v>Fluoride treatments</v>
      </c>
      <c r="C19945">
        <f t="shared" si="1560"/>
        <v>1107</v>
      </c>
      <c r="D19945">
        <f t="shared" ca="1" si="1558"/>
        <v>0</v>
      </c>
      <c r="E19945">
        <f t="shared" ca="1" si="1559"/>
        <v>5</v>
      </c>
    </row>
    <row r="19946" spans="1:5" x14ac:dyDescent="0.2">
      <c r="A19946" t="str">
        <f t="shared" ca="1" si="1556"/>
        <v>Diagnostics and Preventative</v>
      </c>
      <c r="B19946" t="str">
        <f t="shared" ca="1" si="1557"/>
        <v>Prophylaxis</v>
      </c>
      <c r="C19946">
        <f t="shared" si="1560"/>
        <v>1108</v>
      </c>
      <c r="D19946">
        <f t="shared" ca="1" si="1558"/>
        <v>0</v>
      </c>
      <c r="E19946">
        <f t="shared" ca="1" si="1559"/>
        <v>4</v>
      </c>
    </row>
    <row r="19947" spans="1:5" x14ac:dyDescent="0.2">
      <c r="A19947" t="str">
        <f t="shared" ca="1" si="1556"/>
        <v>Major</v>
      </c>
      <c r="B19947" t="str">
        <f t="shared" ca="1" si="1557"/>
        <v>major restorative</v>
      </c>
      <c r="C19947">
        <f t="shared" si="1560"/>
        <v>1108</v>
      </c>
      <c r="D19947" t="str">
        <f t="shared" ca="1" si="1558"/>
        <v>Single crowns, inlays, onlays</v>
      </c>
      <c r="E19947">
        <f t="shared" ca="1" si="1559"/>
        <v>14</v>
      </c>
    </row>
    <row r="19948" spans="1:5" x14ac:dyDescent="0.2">
      <c r="A19948" t="str">
        <f t="shared" ca="1" si="1556"/>
        <v>Diagnostics and Preventative</v>
      </c>
      <c r="B19948" t="str">
        <f t="shared" ca="1" si="1557"/>
        <v>Space Maintainers</v>
      </c>
      <c r="C19948">
        <f t="shared" si="1560"/>
        <v>1108</v>
      </c>
      <c r="D19948">
        <f t="shared" ca="1" si="1558"/>
        <v>0</v>
      </c>
      <c r="E19948">
        <f t="shared" ca="1" si="1559"/>
        <v>7</v>
      </c>
    </row>
    <row r="19949" spans="1:5" x14ac:dyDescent="0.2">
      <c r="A19949" t="str">
        <f t="shared" ca="1" si="1556"/>
        <v>Basic</v>
      </c>
      <c r="B19949" t="str">
        <f t="shared" ca="1" si="1557"/>
        <v>surgical periodontics</v>
      </c>
      <c r="C19949">
        <f t="shared" si="1560"/>
        <v>1108</v>
      </c>
      <c r="D19949" t="str">
        <f t="shared" ca="1" si="1558"/>
        <v>Surgical treatment of the gums and supporting structures of the teeth</v>
      </c>
      <c r="E19949">
        <f t="shared" ca="1" si="1559"/>
        <v>11</v>
      </c>
    </row>
    <row r="19950" spans="1:5" x14ac:dyDescent="0.2">
      <c r="A19950" t="str">
        <f t="shared" ca="1" si="1556"/>
        <v>Diagnostics and Preventative</v>
      </c>
      <c r="B19950" t="str">
        <f t="shared" ca="1" si="1557"/>
        <v>Periodic Exams</v>
      </c>
      <c r="C19950">
        <f t="shared" si="1560"/>
        <v>1108</v>
      </c>
      <c r="D19950">
        <f t="shared" ca="1" si="1558"/>
        <v>0</v>
      </c>
      <c r="E19950">
        <f t="shared" ca="1" si="1559"/>
        <v>1</v>
      </c>
    </row>
    <row r="19951" spans="1:5" x14ac:dyDescent="0.2">
      <c r="A19951" t="str">
        <f t="shared" ca="1" si="1556"/>
        <v>Diagnostics and Preventative</v>
      </c>
      <c r="B19951" t="str">
        <f t="shared" ca="1" si="1557"/>
        <v>Prophylaxis</v>
      </c>
      <c r="C19951">
        <f t="shared" si="1560"/>
        <v>1108</v>
      </c>
      <c r="D19951">
        <f t="shared" ca="1" si="1558"/>
        <v>0</v>
      </c>
      <c r="E19951">
        <f t="shared" ca="1" si="1559"/>
        <v>4</v>
      </c>
    </row>
    <row r="19952" spans="1:5" x14ac:dyDescent="0.2">
      <c r="A19952" t="str">
        <f t="shared" ca="1" si="1556"/>
        <v>Orthodontics</v>
      </c>
      <c r="B19952" t="str">
        <f t="shared" ca="1" si="1557"/>
        <v>orthodontics</v>
      </c>
      <c r="C19952">
        <f t="shared" si="1560"/>
        <v>1108</v>
      </c>
      <c r="D19952" t="str">
        <f t="shared" ca="1" si="1558"/>
        <v>For eligible dependents to age 19</v>
      </c>
      <c r="E19952">
        <f t="shared" ca="1" si="1559"/>
        <v>17</v>
      </c>
    </row>
    <row r="19953" spans="1:5" x14ac:dyDescent="0.2">
      <c r="A19953" t="str">
        <f t="shared" ca="1" si="1556"/>
        <v>Basic</v>
      </c>
      <c r="B19953" t="str">
        <f t="shared" ca="1" si="1557"/>
        <v>endodontics</v>
      </c>
      <c r="C19953">
        <f t="shared" si="1560"/>
        <v>1108</v>
      </c>
      <c r="D19953" t="str">
        <f t="shared" ca="1" si="1558"/>
        <v>Root canal, pulpal therapy</v>
      </c>
      <c r="E19953">
        <f t="shared" ca="1" si="1559"/>
        <v>10</v>
      </c>
    </row>
    <row r="19954" spans="1:5" x14ac:dyDescent="0.2">
      <c r="A19954" t="str">
        <f t="shared" ca="1" si="1556"/>
        <v>Diagnostics and Preventative</v>
      </c>
      <c r="B19954" t="str">
        <f t="shared" ca="1" si="1557"/>
        <v>Sealants</v>
      </c>
      <c r="C19954">
        <f t="shared" si="1560"/>
        <v>1108</v>
      </c>
      <c r="D19954">
        <f t="shared" ca="1" si="1558"/>
        <v>0</v>
      </c>
      <c r="E19954">
        <f t="shared" ca="1" si="1559"/>
        <v>6</v>
      </c>
    </row>
    <row r="19955" spans="1:5" x14ac:dyDescent="0.2">
      <c r="A19955" t="str">
        <f t="shared" ca="1" si="1556"/>
        <v>Major</v>
      </c>
      <c r="B19955" t="str">
        <f t="shared" ca="1" si="1557"/>
        <v>temporomandibular joint dysfunction</v>
      </c>
      <c r="C19955">
        <f t="shared" si="1560"/>
        <v>1108</v>
      </c>
      <c r="D19955" t="str">
        <f t="shared" ca="1" si="1558"/>
        <v>Services relating to hinging joints of the jaw</v>
      </c>
      <c r="E19955">
        <f t="shared" ca="1" si="1559"/>
        <v>16</v>
      </c>
    </row>
    <row r="19956" spans="1:5" x14ac:dyDescent="0.2">
      <c r="A19956" t="str">
        <f t="shared" ca="1" si="1556"/>
        <v>Major</v>
      </c>
      <c r="B19956" t="str">
        <f t="shared" ca="1" si="1557"/>
        <v>prosthodontics</v>
      </c>
      <c r="C19956">
        <f t="shared" si="1560"/>
        <v>1108</v>
      </c>
      <c r="D19956" t="str">
        <f t="shared" ca="1" si="1558"/>
        <v>Procedures for replacement of missing teeth by construction or repair of bridges and partial or complete dentures</v>
      </c>
      <c r="E19956">
        <f t="shared" ca="1" si="1559"/>
        <v>15</v>
      </c>
    </row>
    <row r="19957" spans="1:5" x14ac:dyDescent="0.2">
      <c r="A19957" t="str">
        <f t="shared" ca="1" si="1556"/>
        <v>Basic</v>
      </c>
      <c r="B19957" t="str">
        <f t="shared" ca="1" si="1557"/>
        <v>general anesthesia</v>
      </c>
      <c r="C19957">
        <f t="shared" si="1560"/>
        <v>1108</v>
      </c>
      <c r="D19957" t="str">
        <f t="shared" ca="1" si="1558"/>
        <v>Covered when used in conjunction with covered oral surgical procedures</v>
      </c>
      <c r="E19957">
        <f t="shared" ca="1" si="1559"/>
        <v>13</v>
      </c>
    </row>
    <row r="19958" spans="1:5" x14ac:dyDescent="0.2">
      <c r="A19958" t="str">
        <f t="shared" ca="1" si="1556"/>
        <v>Basic</v>
      </c>
      <c r="B19958" t="str">
        <f t="shared" ca="1" si="1557"/>
        <v>oral surgery</v>
      </c>
      <c r="C19958">
        <f t="shared" si="1560"/>
        <v>1108</v>
      </c>
      <c r="D19958" t="str">
        <f t="shared" ca="1" si="1558"/>
        <v>Extraction and other surgery procedures, incl. pre- and post-operative care</v>
      </c>
      <c r="E19958">
        <f t="shared" ca="1" si="1559"/>
        <v>9</v>
      </c>
    </row>
    <row r="19959" spans="1:5" x14ac:dyDescent="0.2">
      <c r="A19959" t="str">
        <f t="shared" ca="1" si="1556"/>
        <v>Orthodontics</v>
      </c>
      <c r="B19959" t="str">
        <f t="shared" ca="1" si="1557"/>
        <v>orthodontics</v>
      </c>
      <c r="C19959">
        <f t="shared" si="1560"/>
        <v>1108</v>
      </c>
      <c r="D19959" t="str">
        <f t="shared" ca="1" si="1558"/>
        <v>For eligible dependents to age 19</v>
      </c>
      <c r="E19959">
        <f t="shared" ca="1" si="1559"/>
        <v>17</v>
      </c>
    </row>
    <row r="19960" spans="1:5" x14ac:dyDescent="0.2">
      <c r="A19960" t="str">
        <f t="shared" ca="1" si="1556"/>
        <v>Basic</v>
      </c>
      <c r="B19960" t="str">
        <f t="shared" ca="1" si="1557"/>
        <v>oral surgery</v>
      </c>
      <c r="C19960">
        <f t="shared" si="1560"/>
        <v>1108</v>
      </c>
      <c r="D19960" t="str">
        <f t="shared" ca="1" si="1558"/>
        <v>Extraction and other surgery procedures, incl. pre- and post-operative care</v>
      </c>
      <c r="E19960">
        <f t="shared" ca="1" si="1559"/>
        <v>9</v>
      </c>
    </row>
    <row r="19961" spans="1:5" x14ac:dyDescent="0.2">
      <c r="A19961" t="str">
        <f t="shared" ca="1" si="1556"/>
        <v>Other</v>
      </c>
      <c r="B19961" t="str">
        <f t="shared" ca="1" si="1557"/>
        <v>Implants</v>
      </c>
      <c r="C19961">
        <f t="shared" si="1560"/>
        <v>1108</v>
      </c>
      <c r="D19961" t="str">
        <f t="shared" ca="1" si="1558"/>
        <v>Implant dental work</v>
      </c>
      <c r="E19961">
        <f t="shared" ca="1" si="1559"/>
        <v>18</v>
      </c>
    </row>
    <row r="19962" spans="1:5" x14ac:dyDescent="0.2">
      <c r="A19962" t="str">
        <f t="shared" ca="1" si="1556"/>
        <v>Basic</v>
      </c>
      <c r="B19962" t="str">
        <f t="shared" ca="1" si="1557"/>
        <v>surgical periodontics</v>
      </c>
      <c r="C19962">
        <f t="shared" si="1560"/>
        <v>1108</v>
      </c>
      <c r="D19962" t="str">
        <f t="shared" ca="1" si="1558"/>
        <v>Surgical treatment of the gums and supporting structures of the teeth</v>
      </c>
      <c r="E19962">
        <f t="shared" ca="1" si="1559"/>
        <v>11</v>
      </c>
    </row>
    <row r="19963" spans="1:5" x14ac:dyDescent="0.2">
      <c r="A19963" t="str">
        <f t="shared" ca="1" si="1556"/>
        <v>Diagnostics and Preventative</v>
      </c>
      <c r="B19963" t="str">
        <f t="shared" ca="1" si="1557"/>
        <v>Sealants</v>
      </c>
      <c r="C19963">
        <f t="shared" si="1560"/>
        <v>1108</v>
      </c>
      <c r="D19963">
        <f t="shared" ca="1" si="1558"/>
        <v>0</v>
      </c>
      <c r="E19963">
        <f t="shared" ca="1" si="1559"/>
        <v>6</v>
      </c>
    </row>
    <row r="19964" spans="1:5" x14ac:dyDescent="0.2">
      <c r="A19964" t="str">
        <f t="shared" ca="1" si="1556"/>
        <v>Diagnostics and Preventative</v>
      </c>
      <c r="B19964" t="str">
        <f t="shared" ca="1" si="1557"/>
        <v>Prophylaxis</v>
      </c>
      <c r="C19964">
        <f t="shared" si="1560"/>
        <v>1109</v>
      </c>
      <c r="D19964">
        <f t="shared" ca="1" si="1558"/>
        <v>0</v>
      </c>
      <c r="E19964">
        <f t="shared" ca="1" si="1559"/>
        <v>4</v>
      </c>
    </row>
    <row r="19965" spans="1:5" x14ac:dyDescent="0.2">
      <c r="A19965" t="str">
        <f t="shared" ca="1" si="1556"/>
        <v>Diagnostics and Preventative</v>
      </c>
      <c r="B19965" t="str">
        <f t="shared" ca="1" si="1557"/>
        <v>Periodic Exams</v>
      </c>
      <c r="C19965">
        <f t="shared" si="1560"/>
        <v>1109</v>
      </c>
      <c r="D19965">
        <f t="shared" ca="1" si="1558"/>
        <v>0</v>
      </c>
      <c r="E19965">
        <f t="shared" ca="1" si="1559"/>
        <v>1</v>
      </c>
    </row>
    <row r="19966" spans="1:5" x14ac:dyDescent="0.2">
      <c r="A19966" t="str">
        <f t="shared" ca="1" si="1556"/>
        <v>Orthodontics</v>
      </c>
      <c r="B19966" t="str">
        <f t="shared" ca="1" si="1557"/>
        <v>orthodontics</v>
      </c>
      <c r="C19966">
        <f t="shared" si="1560"/>
        <v>1109</v>
      </c>
      <c r="D19966" t="str">
        <f t="shared" ca="1" si="1558"/>
        <v>For eligible dependents to age 19</v>
      </c>
      <c r="E19966">
        <f t="shared" ca="1" si="1559"/>
        <v>17</v>
      </c>
    </row>
    <row r="19967" spans="1:5" x14ac:dyDescent="0.2">
      <c r="A19967" t="str">
        <f t="shared" ca="1" si="1556"/>
        <v>Diagnostics and Preventative</v>
      </c>
      <c r="B19967" t="str">
        <f t="shared" ca="1" si="1557"/>
        <v>Fluoride treatments</v>
      </c>
      <c r="C19967">
        <f t="shared" si="1560"/>
        <v>1109</v>
      </c>
      <c r="D19967">
        <f t="shared" ca="1" si="1558"/>
        <v>0</v>
      </c>
      <c r="E19967">
        <f t="shared" ca="1" si="1559"/>
        <v>5</v>
      </c>
    </row>
    <row r="19968" spans="1:5" x14ac:dyDescent="0.2">
      <c r="A19968" t="str">
        <f t="shared" ca="1" si="1556"/>
        <v>Diagnostics and Preventative</v>
      </c>
      <c r="B19968" t="str">
        <f t="shared" ca="1" si="1557"/>
        <v>Space Maintainers</v>
      </c>
      <c r="C19968">
        <f t="shared" si="1560"/>
        <v>1109</v>
      </c>
      <c r="D19968">
        <f t="shared" ca="1" si="1558"/>
        <v>0</v>
      </c>
      <c r="E19968">
        <f t="shared" ca="1" si="1559"/>
        <v>7</v>
      </c>
    </row>
    <row r="19969" spans="1:5" x14ac:dyDescent="0.2">
      <c r="A19969" t="str">
        <f t="shared" ca="1" si="1556"/>
        <v>Diagnostics and Preventative</v>
      </c>
      <c r="B19969" t="str">
        <f t="shared" ca="1" si="1557"/>
        <v>Prophylaxis</v>
      </c>
      <c r="C19969">
        <f t="shared" si="1560"/>
        <v>1109</v>
      </c>
      <c r="D19969">
        <f t="shared" ca="1" si="1558"/>
        <v>0</v>
      </c>
      <c r="E19969">
        <f t="shared" ca="1" si="1559"/>
        <v>4</v>
      </c>
    </row>
    <row r="19970" spans="1:5" x14ac:dyDescent="0.2">
      <c r="A19970" t="str">
        <f t="shared" ref="A19970:A20033" ca="1" si="1561">INDEX(services,E19970,1)</f>
        <v>Basic</v>
      </c>
      <c r="B19970" t="str">
        <f t="shared" ref="B19970:B20033" ca="1" si="1562">INDEX(services,E19970,2)</f>
        <v>general anesthesia</v>
      </c>
      <c r="C19970">
        <f t="shared" si="1560"/>
        <v>1109</v>
      </c>
      <c r="D19970" t="str">
        <f t="shared" ref="D19970:D20033" ca="1" si="1563">INDEX(services,E19970,3)</f>
        <v>Covered when used in conjunction with covered oral surgical procedures</v>
      </c>
      <c r="E19970">
        <f t="shared" ref="E19970:E20033" ca="1" si="1564">RANDBETWEEN(1,ROWS(services))</f>
        <v>13</v>
      </c>
    </row>
    <row r="19971" spans="1:5" x14ac:dyDescent="0.2">
      <c r="A19971" t="str">
        <f t="shared" ca="1" si="1561"/>
        <v>Basic</v>
      </c>
      <c r="B19971" t="str">
        <f t="shared" ca="1" si="1562"/>
        <v>non-surgical periodontics</v>
      </c>
      <c r="C19971">
        <f t="shared" si="1560"/>
        <v>1109</v>
      </c>
      <c r="D19971" t="str">
        <f t="shared" ca="1" si="1563"/>
        <v xml:space="preserve">Non-surgical treatment of the gums and supporting structures of the teeth </v>
      </c>
      <c r="E19971">
        <f t="shared" ca="1" si="1564"/>
        <v>12</v>
      </c>
    </row>
    <row r="19972" spans="1:5" x14ac:dyDescent="0.2">
      <c r="A19972" t="str">
        <f t="shared" ca="1" si="1561"/>
        <v>Basic</v>
      </c>
      <c r="B19972" t="str">
        <f t="shared" ca="1" si="1562"/>
        <v>endodontics</v>
      </c>
      <c r="C19972">
        <f t="shared" si="1560"/>
        <v>1109</v>
      </c>
      <c r="D19972" t="str">
        <f t="shared" ca="1" si="1563"/>
        <v>Root canal, pulpal therapy</v>
      </c>
      <c r="E19972">
        <f t="shared" ca="1" si="1564"/>
        <v>10</v>
      </c>
    </row>
    <row r="19973" spans="1:5" x14ac:dyDescent="0.2">
      <c r="A19973" t="str">
        <f t="shared" ca="1" si="1561"/>
        <v>Diagnostics and Preventative</v>
      </c>
      <c r="B19973" t="str">
        <f t="shared" ca="1" si="1562"/>
        <v>Full-mouth x-ray</v>
      </c>
      <c r="C19973">
        <f t="shared" si="1560"/>
        <v>1109</v>
      </c>
      <c r="D19973">
        <f t="shared" ca="1" si="1563"/>
        <v>0</v>
      </c>
      <c r="E19973">
        <f t="shared" ca="1" si="1564"/>
        <v>3</v>
      </c>
    </row>
    <row r="19974" spans="1:5" x14ac:dyDescent="0.2">
      <c r="A19974" t="str">
        <f t="shared" ca="1" si="1561"/>
        <v>Diagnostics and Preventative</v>
      </c>
      <c r="B19974" t="str">
        <f t="shared" ca="1" si="1562"/>
        <v>Sealants</v>
      </c>
      <c r="C19974">
        <f t="shared" si="1560"/>
        <v>1109</v>
      </c>
      <c r="D19974">
        <f t="shared" ca="1" si="1563"/>
        <v>0</v>
      </c>
      <c r="E19974">
        <f t="shared" ca="1" si="1564"/>
        <v>6</v>
      </c>
    </row>
    <row r="19975" spans="1:5" x14ac:dyDescent="0.2">
      <c r="A19975" t="str">
        <f t="shared" ca="1" si="1561"/>
        <v>Basic</v>
      </c>
      <c r="B19975" t="str">
        <f t="shared" ca="1" si="1562"/>
        <v>general anesthesia</v>
      </c>
      <c r="C19975">
        <f t="shared" si="1560"/>
        <v>1109</v>
      </c>
      <c r="D19975" t="str">
        <f t="shared" ca="1" si="1563"/>
        <v>Covered when used in conjunction with covered oral surgical procedures</v>
      </c>
      <c r="E19975">
        <f t="shared" ca="1" si="1564"/>
        <v>13</v>
      </c>
    </row>
    <row r="19976" spans="1:5" x14ac:dyDescent="0.2">
      <c r="A19976" t="str">
        <f t="shared" ca="1" si="1561"/>
        <v>Orthodontics</v>
      </c>
      <c r="B19976" t="str">
        <f t="shared" ca="1" si="1562"/>
        <v>orthodontics</v>
      </c>
      <c r="C19976">
        <f t="shared" si="1560"/>
        <v>1109</v>
      </c>
      <c r="D19976" t="str">
        <f t="shared" ca="1" si="1563"/>
        <v>For eligible dependents to age 19</v>
      </c>
      <c r="E19976">
        <f t="shared" ca="1" si="1564"/>
        <v>17</v>
      </c>
    </row>
    <row r="19977" spans="1:5" x14ac:dyDescent="0.2">
      <c r="A19977" t="str">
        <f t="shared" ca="1" si="1561"/>
        <v>Basic</v>
      </c>
      <c r="B19977" t="str">
        <f t="shared" ca="1" si="1562"/>
        <v>non-surgical periodontics</v>
      </c>
      <c r="C19977">
        <f t="shared" si="1560"/>
        <v>1109</v>
      </c>
      <c r="D19977" t="str">
        <f t="shared" ca="1" si="1563"/>
        <v xml:space="preserve">Non-surgical treatment of the gums and supporting structures of the teeth </v>
      </c>
      <c r="E19977">
        <f t="shared" ca="1" si="1564"/>
        <v>12</v>
      </c>
    </row>
    <row r="19978" spans="1:5" x14ac:dyDescent="0.2">
      <c r="A19978" t="str">
        <f t="shared" ca="1" si="1561"/>
        <v>Diagnostics and Preventative</v>
      </c>
      <c r="B19978" t="str">
        <f t="shared" ca="1" si="1562"/>
        <v>Bitewing x-rays</v>
      </c>
      <c r="C19978">
        <f t="shared" si="1560"/>
        <v>1109</v>
      </c>
      <c r="D19978">
        <f t="shared" ca="1" si="1563"/>
        <v>0</v>
      </c>
      <c r="E19978">
        <f t="shared" ca="1" si="1564"/>
        <v>2</v>
      </c>
    </row>
    <row r="19979" spans="1:5" x14ac:dyDescent="0.2">
      <c r="A19979" t="str">
        <f t="shared" ca="1" si="1561"/>
        <v>Basic</v>
      </c>
      <c r="B19979" t="str">
        <f t="shared" ca="1" si="1562"/>
        <v>surgical periodontics</v>
      </c>
      <c r="C19979">
        <f t="shared" si="1560"/>
        <v>1109</v>
      </c>
      <c r="D19979" t="str">
        <f t="shared" ca="1" si="1563"/>
        <v>Surgical treatment of the gums and supporting structures of the teeth</v>
      </c>
      <c r="E19979">
        <f t="shared" ca="1" si="1564"/>
        <v>11</v>
      </c>
    </row>
    <row r="19980" spans="1:5" x14ac:dyDescent="0.2">
      <c r="A19980" t="str">
        <f t="shared" ca="1" si="1561"/>
        <v>Diagnostics and Preventative</v>
      </c>
      <c r="B19980" t="str">
        <f t="shared" ca="1" si="1562"/>
        <v>Full-mouth x-ray</v>
      </c>
      <c r="C19980">
        <f t="shared" si="1560"/>
        <v>1109</v>
      </c>
      <c r="D19980">
        <f t="shared" ca="1" si="1563"/>
        <v>0</v>
      </c>
      <c r="E19980">
        <f t="shared" ca="1" si="1564"/>
        <v>3</v>
      </c>
    </row>
    <row r="19981" spans="1:5" x14ac:dyDescent="0.2">
      <c r="A19981" t="str">
        <f t="shared" ca="1" si="1561"/>
        <v>Major</v>
      </c>
      <c r="B19981" t="str">
        <f t="shared" ca="1" si="1562"/>
        <v>prosthodontics</v>
      </c>
      <c r="C19981">
        <f t="shared" si="1560"/>
        <v>1109</v>
      </c>
      <c r="D19981" t="str">
        <f t="shared" ca="1" si="1563"/>
        <v>Procedures for replacement of missing teeth by construction or repair of bridges and partial or complete dentures</v>
      </c>
      <c r="E19981">
        <f t="shared" ca="1" si="1564"/>
        <v>15</v>
      </c>
    </row>
    <row r="19982" spans="1:5" x14ac:dyDescent="0.2">
      <c r="A19982" t="str">
        <f t="shared" ca="1" si="1561"/>
        <v>Basic</v>
      </c>
      <c r="B19982" t="str">
        <f t="shared" ca="1" si="1562"/>
        <v>general anesthesia</v>
      </c>
      <c r="C19982">
        <f t="shared" si="1560"/>
        <v>1110</v>
      </c>
      <c r="D19982" t="str">
        <f t="shared" ca="1" si="1563"/>
        <v>Covered when used in conjunction with covered oral surgical procedures</v>
      </c>
      <c r="E19982">
        <f t="shared" ca="1" si="1564"/>
        <v>13</v>
      </c>
    </row>
    <row r="19983" spans="1:5" x14ac:dyDescent="0.2">
      <c r="A19983" t="str">
        <f t="shared" ca="1" si="1561"/>
        <v>Other</v>
      </c>
      <c r="B19983" t="str">
        <f t="shared" ca="1" si="1562"/>
        <v>Implants</v>
      </c>
      <c r="C19983">
        <f t="shared" si="1560"/>
        <v>1110</v>
      </c>
      <c r="D19983" t="str">
        <f t="shared" ca="1" si="1563"/>
        <v>Implant dental work</v>
      </c>
      <c r="E19983">
        <f t="shared" ca="1" si="1564"/>
        <v>18</v>
      </c>
    </row>
    <row r="19984" spans="1:5" x14ac:dyDescent="0.2">
      <c r="A19984" t="str">
        <f t="shared" ca="1" si="1561"/>
        <v>Major</v>
      </c>
      <c r="B19984" t="str">
        <f t="shared" ca="1" si="1562"/>
        <v>prosthodontics</v>
      </c>
      <c r="C19984">
        <f t="shared" si="1560"/>
        <v>1110</v>
      </c>
      <c r="D19984" t="str">
        <f t="shared" ca="1" si="1563"/>
        <v>Procedures for replacement of missing teeth by construction or repair of bridges and partial or complete dentures</v>
      </c>
      <c r="E19984">
        <f t="shared" ca="1" si="1564"/>
        <v>15</v>
      </c>
    </row>
    <row r="19985" spans="1:5" x14ac:dyDescent="0.2">
      <c r="A19985" t="str">
        <f t="shared" ca="1" si="1561"/>
        <v>Diagnostics and Preventative</v>
      </c>
      <c r="B19985" t="str">
        <f t="shared" ca="1" si="1562"/>
        <v>Fluoride treatments</v>
      </c>
      <c r="C19985">
        <f t="shared" si="1560"/>
        <v>1110</v>
      </c>
      <c r="D19985">
        <f t="shared" ca="1" si="1563"/>
        <v>0</v>
      </c>
      <c r="E19985">
        <f t="shared" ca="1" si="1564"/>
        <v>5</v>
      </c>
    </row>
    <row r="19986" spans="1:5" x14ac:dyDescent="0.2">
      <c r="A19986" t="str">
        <f t="shared" ca="1" si="1561"/>
        <v>Major</v>
      </c>
      <c r="B19986" t="str">
        <f t="shared" ca="1" si="1562"/>
        <v>prosthodontics</v>
      </c>
      <c r="C19986">
        <f t="shared" si="1560"/>
        <v>1110</v>
      </c>
      <c r="D19986" t="str">
        <f t="shared" ca="1" si="1563"/>
        <v>Procedures for replacement of missing teeth by construction or repair of bridges and partial or complete dentures</v>
      </c>
      <c r="E19986">
        <f t="shared" ca="1" si="1564"/>
        <v>15</v>
      </c>
    </row>
    <row r="19987" spans="1:5" x14ac:dyDescent="0.2">
      <c r="A19987" t="str">
        <f t="shared" ca="1" si="1561"/>
        <v>Orthodontics</v>
      </c>
      <c r="B19987" t="str">
        <f t="shared" ca="1" si="1562"/>
        <v>orthodontics</v>
      </c>
      <c r="C19987">
        <f t="shared" si="1560"/>
        <v>1110</v>
      </c>
      <c r="D19987" t="str">
        <f t="shared" ca="1" si="1563"/>
        <v>For eligible dependents to age 19</v>
      </c>
      <c r="E19987">
        <f t="shared" ca="1" si="1564"/>
        <v>17</v>
      </c>
    </row>
    <row r="19988" spans="1:5" x14ac:dyDescent="0.2">
      <c r="A19988" t="str">
        <f t="shared" ca="1" si="1561"/>
        <v>Diagnostics and Preventative</v>
      </c>
      <c r="B19988" t="str">
        <f t="shared" ca="1" si="1562"/>
        <v>Periodic Exams</v>
      </c>
      <c r="C19988">
        <f t="shared" si="1560"/>
        <v>1110</v>
      </c>
      <c r="D19988">
        <f t="shared" ca="1" si="1563"/>
        <v>0</v>
      </c>
      <c r="E19988">
        <f t="shared" ca="1" si="1564"/>
        <v>1</v>
      </c>
    </row>
    <row r="19989" spans="1:5" x14ac:dyDescent="0.2">
      <c r="A19989" t="str">
        <f t="shared" ca="1" si="1561"/>
        <v>Diagnostics and Preventative</v>
      </c>
      <c r="B19989" t="str">
        <f t="shared" ca="1" si="1562"/>
        <v>Full-mouth x-ray</v>
      </c>
      <c r="C19989">
        <f t="shared" si="1560"/>
        <v>1110</v>
      </c>
      <c r="D19989">
        <f t="shared" ca="1" si="1563"/>
        <v>0</v>
      </c>
      <c r="E19989">
        <f t="shared" ca="1" si="1564"/>
        <v>3</v>
      </c>
    </row>
    <row r="19990" spans="1:5" x14ac:dyDescent="0.2">
      <c r="A19990" t="str">
        <f t="shared" ca="1" si="1561"/>
        <v>Basic</v>
      </c>
      <c r="B19990" t="str">
        <f t="shared" ca="1" si="1562"/>
        <v>general anesthesia</v>
      </c>
      <c r="C19990">
        <f t="shared" si="1560"/>
        <v>1110</v>
      </c>
      <c r="D19990" t="str">
        <f t="shared" ca="1" si="1563"/>
        <v>Covered when used in conjunction with covered oral surgical procedures</v>
      </c>
      <c r="E19990">
        <f t="shared" ca="1" si="1564"/>
        <v>13</v>
      </c>
    </row>
    <row r="19991" spans="1:5" x14ac:dyDescent="0.2">
      <c r="A19991" t="str">
        <f t="shared" ca="1" si="1561"/>
        <v>Basic</v>
      </c>
      <c r="B19991" t="str">
        <f t="shared" ca="1" si="1562"/>
        <v>basic restorative</v>
      </c>
      <c r="C19991">
        <f t="shared" si="1560"/>
        <v>1110</v>
      </c>
      <c r="D19991" t="str">
        <f t="shared" ca="1" si="1563"/>
        <v>Fillings (amalgam "silver" and composite "white" non-molar)</v>
      </c>
      <c r="E19991">
        <f t="shared" ca="1" si="1564"/>
        <v>8</v>
      </c>
    </row>
    <row r="19992" spans="1:5" x14ac:dyDescent="0.2">
      <c r="A19992" t="str">
        <f t="shared" ca="1" si="1561"/>
        <v>Major</v>
      </c>
      <c r="B19992" t="str">
        <f t="shared" ca="1" si="1562"/>
        <v>major restorative</v>
      </c>
      <c r="C19992">
        <f t="shared" si="1560"/>
        <v>1110</v>
      </c>
      <c r="D19992" t="str">
        <f t="shared" ca="1" si="1563"/>
        <v>Single crowns, inlays, onlays</v>
      </c>
      <c r="E19992">
        <f t="shared" ca="1" si="1564"/>
        <v>14</v>
      </c>
    </row>
    <row r="19993" spans="1:5" x14ac:dyDescent="0.2">
      <c r="A19993" t="str">
        <f t="shared" ca="1" si="1561"/>
        <v>Diagnostics and Preventative</v>
      </c>
      <c r="B19993" t="str">
        <f t="shared" ca="1" si="1562"/>
        <v>Fluoride treatments</v>
      </c>
      <c r="C19993">
        <f t="shared" si="1560"/>
        <v>1110</v>
      </c>
      <c r="D19993">
        <f t="shared" ca="1" si="1563"/>
        <v>0</v>
      </c>
      <c r="E19993">
        <f t="shared" ca="1" si="1564"/>
        <v>5</v>
      </c>
    </row>
    <row r="19994" spans="1:5" x14ac:dyDescent="0.2">
      <c r="A19994" t="str">
        <f t="shared" ca="1" si="1561"/>
        <v>Diagnostics and Preventative</v>
      </c>
      <c r="B19994" t="str">
        <f t="shared" ca="1" si="1562"/>
        <v>Space Maintainers</v>
      </c>
      <c r="C19994">
        <f t="shared" si="1560"/>
        <v>1110</v>
      </c>
      <c r="D19994">
        <f t="shared" ca="1" si="1563"/>
        <v>0</v>
      </c>
      <c r="E19994">
        <f t="shared" ca="1" si="1564"/>
        <v>7</v>
      </c>
    </row>
    <row r="19995" spans="1:5" x14ac:dyDescent="0.2">
      <c r="A19995" t="str">
        <f t="shared" ca="1" si="1561"/>
        <v>Other</v>
      </c>
      <c r="B19995" t="str">
        <f t="shared" ca="1" si="1562"/>
        <v>Implants</v>
      </c>
      <c r="C19995">
        <f t="shared" si="1560"/>
        <v>1110</v>
      </c>
      <c r="D19995" t="str">
        <f t="shared" ca="1" si="1563"/>
        <v>Implant dental work</v>
      </c>
      <c r="E19995">
        <f t="shared" ca="1" si="1564"/>
        <v>18</v>
      </c>
    </row>
    <row r="19996" spans="1:5" x14ac:dyDescent="0.2">
      <c r="A19996" t="str">
        <f t="shared" ca="1" si="1561"/>
        <v>Diagnostics and Preventative</v>
      </c>
      <c r="B19996" t="str">
        <f t="shared" ca="1" si="1562"/>
        <v>Full-mouth x-ray</v>
      </c>
      <c r="C19996">
        <f t="shared" si="1560"/>
        <v>1110</v>
      </c>
      <c r="D19996">
        <f t="shared" ca="1" si="1563"/>
        <v>0</v>
      </c>
      <c r="E19996">
        <f t="shared" ca="1" si="1564"/>
        <v>3</v>
      </c>
    </row>
    <row r="19997" spans="1:5" x14ac:dyDescent="0.2">
      <c r="A19997" t="str">
        <f t="shared" ca="1" si="1561"/>
        <v>Basic</v>
      </c>
      <c r="B19997" t="str">
        <f t="shared" ca="1" si="1562"/>
        <v>general anesthesia</v>
      </c>
      <c r="C19997">
        <f t="shared" si="1560"/>
        <v>1110</v>
      </c>
      <c r="D19997" t="str">
        <f t="shared" ca="1" si="1563"/>
        <v>Covered when used in conjunction with covered oral surgical procedures</v>
      </c>
      <c r="E19997">
        <f t="shared" ca="1" si="1564"/>
        <v>13</v>
      </c>
    </row>
    <row r="19998" spans="1:5" x14ac:dyDescent="0.2">
      <c r="A19998" t="str">
        <f t="shared" ca="1" si="1561"/>
        <v>Diagnostics and Preventative</v>
      </c>
      <c r="B19998" t="str">
        <f t="shared" ca="1" si="1562"/>
        <v>Bitewing x-rays</v>
      </c>
      <c r="C19998">
        <f t="shared" si="1560"/>
        <v>1110</v>
      </c>
      <c r="D19998">
        <f t="shared" ca="1" si="1563"/>
        <v>0</v>
      </c>
      <c r="E19998">
        <f t="shared" ca="1" si="1564"/>
        <v>2</v>
      </c>
    </row>
    <row r="19999" spans="1:5" x14ac:dyDescent="0.2">
      <c r="A19999" t="str">
        <f t="shared" ca="1" si="1561"/>
        <v>Other</v>
      </c>
      <c r="B19999" t="str">
        <f t="shared" ca="1" si="1562"/>
        <v>Implants</v>
      </c>
      <c r="C19999">
        <f t="shared" si="1560"/>
        <v>1110</v>
      </c>
      <c r="D19999" t="str">
        <f t="shared" ca="1" si="1563"/>
        <v>Implant dental work</v>
      </c>
      <c r="E19999">
        <f t="shared" ca="1" si="1564"/>
        <v>18</v>
      </c>
    </row>
    <row r="20000" spans="1:5" x14ac:dyDescent="0.2">
      <c r="A20000" t="str">
        <f t="shared" ca="1" si="1561"/>
        <v>Basic</v>
      </c>
      <c r="B20000" t="str">
        <f t="shared" ca="1" si="1562"/>
        <v>general anesthesia</v>
      </c>
      <c r="C20000">
        <f t="shared" si="1560"/>
        <v>1111</v>
      </c>
      <c r="D20000" t="str">
        <f t="shared" ca="1" si="1563"/>
        <v>Covered when used in conjunction with covered oral surgical procedures</v>
      </c>
      <c r="E20000">
        <f t="shared" ca="1" si="1564"/>
        <v>13</v>
      </c>
    </row>
    <row r="20001" spans="1:5" x14ac:dyDescent="0.2">
      <c r="A20001" t="str">
        <f t="shared" ca="1" si="1561"/>
        <v>Basic</v>
      </c>
      <c r="B20001" t="str">
        <f t="shared" ca="1" si="1562"/>
        <v>general anesthesia</v>
      </c>
      <c r="C20001">
        <f t="shared" si="1560"/>
        <v>1111</v>
      </c>
      <c r="D20001" t="str">
        <f t="shared" ca="1" si="1563"/>
        <v>Covered when used in conjunction with covered oral surgical procedures</v>
      </c>
      <c r="E20001">
        <f t="shared" ca="1" si="1564"/>
        <v>13</v>
      </c>
    </row>
    <row r="20002" spans="1:5" x14ac:dyDescent="0.2">
      <c r="A20002" t="str">
        <f t="shared" ca="1" si="1561"/>
        <v>Basic</v>
      </c>
      <c r="B20002" t="str">
        <f t="shared" ca="1" si="1562"/>
        <v>general anesthesia</v>
      </c>
      <c r="C20002">
        <f t="shared" si="1560"/>
        <v>1111</v>
      </c>
      <c r="D20002" t="str">
        <f t="shared" ca="1" si="1563"/>
        <v>Covered when used in conjunction with covered oral surgical procedures</v>
      </c>
      <c r="E20002">
        <f t="shared" ca="1" si="1564"/>
        <v>13</v>
      </c>
    </row>
    <row r="20003" spans="1:5" x14ac:dyDescent="0.2">
      <c r="A20003" t="str">
        <f t="shared" ca="1" si="1561"/>
        <v>Diagnostics and Preventative</v>
      </c>
      <c r="B20003" t="str">
        <f t="shared" ca="1" si="1562"/>
        <v>Sealants</v>
      </c>
      <c r="C20003">
        <f t="shared" si="1560"/>
        <v>1111</v>
      </c>
      <c r="D20003">
        <f t="shared" ca="1" si="1563"/>
        <v>0</v>
      </c>
      <c r="E20003">
        <f t="shared" ca="1" si="1564"/>
        <v>6</v>
      </c>
    </row>
    <row r="20004" spans="1:5" x14ac:dyDescent="0.2">
      <c r="A20004" t="str">
        <f t="shared" ca="1" si="1561"/>
        <v>Major</v>
      </c>
      <c r="B20004" t="str">
        <f t="shared" ca="1" si="1562"/>
        <v>temporomandibular joint dysfunction</v>
      </c>
      <c r="C20004">
        <f t="shared" si="1560"/>
        <v>1111</v>
      </c>
      <c r="D20004" t="str">
        <f t="shared" ca="1" si="1563"/>
        <v>Services relating to hinging joints of the jaw</v>
      </c>
      <c r="E20004">
        <f t="shared" ca="1" si="1564"/>
        <v>16</v>
      </c>
    </row>
    <row r="20005" spans="1:5" x14ac:dyDescent="0.2">
      <c r="A20005" t="str">
        <f t="shared" ca="1" si="1561"/>
        <v>Diagnostics and Preventative</v>
      </c>
      <c r="B20005" t="str">
        <f t="shared" ca="1" si="1562"/>
        <v>Prophylaxis</v>
      </c>
      <c r="C20005">
        <f t="shared" si="1560"/>
        <v>1111</v>
      </c>
      <c r="D20005">
        <f t="shared" ca="1" si="1563"/>
        <v>0</v>
      </c>
      <c r="E20005">
        <f t="shared" ca="1" si="1564"/>
        <v>4</v>
      </c>
    </row>
    <row r="20006" spans="1:5" x14ac:dyDescent="0.2">
      <c r="A20006" t="str">
        <f t="shared" ca="1" si="1561"/>
        <v>Diagnostics and Preventative</v>
      </c>
      <c r="B20006" t="str">
        <f t="shared" ca="1" si="1562"/>
        <v>Fluoride treatments</v>
      </c>
      <c r="C20006">
        <f t="shared" si="1560"/>
        <v>1111</v>
      </c>
      <c r="D20006">
        <f t="shared" ca="1" si="1563"/>
        <v>0</v>
      </c>
      <c r="E20006">
        <f t="shared" ca="1" si="1564"/>
        <v>5</v>
      </c>
    </row>
    <row r="20007" spans="1:5" x14ac:dyDescent="0.2">
      <c r="A20007" t="str">
        <f t="shared" ca="1" si="1561"/>
        <v>Diagnostics and Preventative</v>
      </c>
      <c r="B20007" t="str">
        <f t="shared" ca="1" si="1562"/>
        <v>Bitewing x-rays</v>
      </c>
      <c r="C20007">
        <f t="shared" si="1560"/>
        <v>1111</v>
      </c>
      <c r="D20007">
        <f t="shared" ca="1" si="1563"/>
        <v>0</v>
      </c>
      <c r="E20007">
        <f t="shared" ca="1" si="1564"/>
        <v>2</v>
      </c>
    </row>
    <row r="20008" spans="1:5" x14ac:dyDescent="0.2">
      <c r="A20008" t="str">
        <f t="shared" ca="1" si="1561"/>
        <v>Major</v>
      </c>
      <c r="B20008" t="str">
        <f t="shared" ca="1" si="1562"/>
        <v>major restorative</v>
      </c>
      <c r="C20008">
        <f t="shared" ref="C20008:C20071" si="1565">IF(MOD(ROW(C20008)-2,18)&lt;&gt;0,C20007,C20007+1)</f>
        <v>1111</v>
      </c>
      <c r="D20008" t="str">
        <f t="shared" ca="1" si="1563"/>
        <v>Single crowns, inlays, onlays</v>
      </c>
      <c r="E20008">
        <f t="shared" ca="1" si="1564"/>
        <v>14</v>
      </c>
    </row>
    <row r="20009" spans="1:5" x14ac:dyDescent="0.2">
      <c r="A20009" t="str">
        <f t="shared" ca="1" si="1561"/>
        <v>Other</v>
      </c>
      <c r="B20009" t="str">
        <f t="shared" ca="1" si="1562"/>
        <v>Implants</v>
      </c>
      <c r="C20009">
        <f t="shared" si="1565"/>
        <v>1111</v>
      </c>
      <c r="D20009" t="str">
        <f t="shared" ca="1" si="1563"/>
        <v>Implant dental work</v>
      </c>
      <c r="E20009">
        <f t="shared" ca="1" si="1564"/>
        <v>18</v>
      </c>
    </row>
    <row r="20010" spans="1:5" x14ac:dyDescent="0.2">
      <c r="A20010" t="str">
        <f t="shared" ca="1" si="1561"/>
        <v>Basic</v>
      </c>
      <c r="B20010" t="str">
        <f t="shared" ca="1" si="1562"/>
        <v>endodontics</v>
      </c>
      <c r="C20010">
        <f t="shared" si="1565"/>
        <v>1111</v>
      </c>
      <c r="D20010" t="str">
        <f t="shared" ca="1" si="1563"/>
        <v>Root canal, pulpal therapy</v>
      </c>
      <c r="E20010">
        <f t="shared" ca="1" si="1564"/>
        <v>10</v>
      </c>
    </row>
    <row r="20011" spans="1:5" x14ac:dyDescent="0.2">
      <c r="A20011" t="str">
        <f t="shared" ca="1" si="1561"/>
        <v>Diagnostics and Preventative</v>
      </c>
      <c r="B20011" t="str">
        <f t="shared" ca="1" si="1562"/>
        <v>Fluoride treatments</v>
      </c>
      <c r="C20011">
        <f t="shared" si="1565"/>
        <v>1111</v>
      </c>
      <c r="D20011">
        <f t="shared" ca="1" si="1563"/>
        <v>0</v>
      </c>
      <c r="E20011">
        <f t="shared" ca="1" si="1564"/>
        <v>5</v>
      </c>
    </row>
    <row r="20012" spans="1:5" x14ac:dyDescent="0.2">
      <c r="A20012" t="str">
        <f t="shared" ca="1" si="1561"/>
        <v>Diagnostics and Preventative</v>
      </c>
      <c r="B20012" t="str">
        <f t="shared" ca="1" si="1562"/>
        <v>Sealants</v>
      </c>
      <c r="C20012">
        <f t="shared" si="1565"/>
        <v>1111</v>
      </c>
      <c r="D20012">
        <f t="shared" ca="1" si="1563"/>
        <v>0</v>
      </c>
      <c r="E20012">
        <f t="shared" ca="1" si="1564"/>
        <v>6</v>
      </c>
    </row>
    <row r="20013" spans="1:5" x14ac:dyDescent="0.2">
      <c r="A20013" t="str">
        <f t="shared" ca="1" si="1561"/>
        <v>Basic</v>
      </c>
      <c r="B20013" t="str">
        <f t="shared" ca="1" si="1562"/>
        <v>general anesthesia</v>
      </c>
      <c r="C20013">
        <f t="shared" si="1565"/>
        <v>1111</v>
      </c>
      <c r="D20013" t="str">
        <f t="shared" ca="1" si="1563"/>
        <v>Covered when used in conjunction with covered oral surgical procedures</v>
      </c>
      <c r="E20013">
        <f t="shared" ca="1" si="1564"/>
        <v>13</v>
      </c>
    </row>
    <row r="20014" spans="1:5" x14ac:dyDescent="0.2">
      <c r="A20014" t="str">
        <f t="shared" ca="1" si="1561"/>
        <v>Diagnostics and Preventative</v>
      </c>
      <c r="B20014" t="str">
        <f t="shared" ca="1" si="1562"/>
        <v>Space Maintainers</v>
      </c>
      <c r="C20014">
        <f t="shared" si="1565"/>
        <v>1111</v>
      </c>
      <c r="D20014">
        <f t="shared" ca="1" si="1563"/>
        <v>0</v>
      </c>
      <c r="E20014">
        <f t="shared" ca="1" si="1564"/>
        <v>7</v>
      </c>
    </row>
    <row r="20015" spans="1:5" x14ac:dyDescent="0.2">
      <c r="A20015" t="str">
        <f t="shared" ca="1" si="1561"/>
        <v>Diagnostics and Preventative</v>
      </c>
      <c r="B20015" t="str">
        <f t="shared" ca="1" si="1562"/>
        <v>Periodic Exams</v>
      </c>
      <c r="C20015">
        <f t="shared" si="1565"/>
        <v>1111</v>
      </c>
      <c r="D20015">
        <f t="shared" ca="1" si="1563"/>
        <v>0</v>
      </c>
      <c r="E20015">
        <f t="shared" ca="1" si="1564"/>
        <v>1</v>
      </c>
    </row>
    <row r="20016" spans="1:5" x14ac:dyDescent="0.2">
      <c r="A20016" t="str">
        <f t="shared" ca="1" si="1561"/>
        <v>Basic</v>
      </c>
      <c r="B20016" t="str">
        <f t="shared" ca="1" si="1562"/>
        <v>surgical periodontics</v>
      </c>
      <c r="C20016">
        <f t="shared" si="1565"/>
        <v>1111</v>
      </c>
      <c r="D20016" t="str">
        <f t="shared" ca="1" si="1563"/>
        <v>Surgical treatment of the gums and supporting structures of the teeth</v>
      </c>
      <c r="E20016">
        <f t="shared" ca="1" si="1564"/>
        <v>11</v>
      </c>
    </row>
    <row r="20017" spans="1:5" x14ac:dyDescent="0.2">
      <c r="A20017" t="str">
        <f t="shared" ca="1" si="1561"/>
        <v>Diagnostics and Preventative</v>
      </c>
      <c r="B20017" t="str">
        <f t="shared" ca="1" si="1562"/>
        <v>Space Maintainers</v>
      </c>
      <c r="C20017">
        <f t="shared" si="1565"/>
        <v>1111</v>
      </c>
      <c r="D20017">
        <f t="shared" ca="1" si="1563"/>
        <v>0</v>
      </c>
      <c r="E20017">
        <f t="shared" ca="1" si="1564"/>
        <v>7</v>
      </c>
    </row>
    <row r="20018" spans="1:5" x14ac:dyDescent="0.2">
      <c r="A20018" t="str">
        <f t="shared" ca="1" si="1561"/>
        <v>Diagnostics and Preventative</v>
      </c>
      <c r="B20018" t="str">
        <f t="shared" ca="1" si="1562"/>
        <v>Fluoride treatments</v>
      </c>
      <c r="C20018">
        <f t="shared" si="1565"/>
        <v>1112</v>
      </c>
      <c r="D20018">
        <f t="shared" ca="1" si="1563"/>
        <v>0</v>
      </c>
      <c r="E20018">
        <f t="shared" ca="1" si="1564"/>
        <v>5</v>
      </c>
    </row>
    <row r="20019" spans="1:5" x14ac:dyDescent="0.2">
      <c r="A20019" t="str">
        <f t="shared" ca="1" si="1561"/>
        <v>Diagnostics and Preventative</v>
      </c>
      <c r="B20019" t="str">
        <f t="shared" ca="1" si="1562"/>
        <v>Periodic Exams</v>
      </c>
      <c r="C20019">
        <f t="shared" si="1565"/>
        <v>1112</v>
      </c>
      <c r="D20019">
        <f t="shared" ca="1" si="1563"/>
        <v>0</v>
      </c>
      <c r="E20019">
        <f t="shared" ca="1" si="1564"/>
        <v>1</v>
      </c>
    </row>
    <row r="20020" spans="1:5" x14ac:dyDescent="0.2">
      <c r="A20020" t="str">
        <f t="shared" ca="1" si="1561"/>
        <v>Basic</v>
      </c>
      <c r="B20020" t="str">
        <f t="shared" ca="1" si="1562"/>
        <v>surgical periodontics</v>
      </c>
      <c r="C20020">
        <f t="shared" si="1565"/>
        <v>1112</v>
      </c>
      <c r="D20020" t="str">
        <f t="shared" ca="1" si="1563"/>
        <v>Surgical treatment of the gums and supporting structures of the teeth</v>
      </c>
      <c r="E20020">
        <f t="shared" ca="1" si="1564"/>
        <v>11</v>
      </c>
    </row>
    <row r="20021" spans="1:5" x14ac:dyDescent="0.2">
      <c r="A20021" t="str">
        <f t="shared" ca="1" si="1561"/>
        <v>Diagnostics and Preventative</v>
      </c>
      <c r="B20021" t="str">
        <f t="shared" ca="1" si="1562"/>
        <v>Fluoride treatments</v>
      </c>
      <c r="C20021">
        <f t="shared" si="1565"/>
        <v>1112</v>
      </c>
      <c r="D20021">
        <f t="shared" ca="1" si="1563"/>
        <v>0</v>
      </c>
      <c r="E20021">
        <f t="shared" ca="1" si="1564"/>
        <v>5</v>
      </c>
    </row>
    <row r="20022" spans="1:5" x14ac:dyDescent="0.2">
      <c r="A20022" t="str">
        <f t="shared" ca="1" si="1561"/>
        <v>Major</v>
      </c>
      <c r="B20022" t="str">
        <f t="shared" ca="1" si="1562"/>
        <v>temporomandibular joint dysfunction</v>
      </c>
      <c r="C20022">
        <f t="shared" si="1565"/>
        <v>1112</v>
      </c>
      <c r="D20022" t="str">
        <f t="shared" ca="1" si="1563"/>
        <v>Services relating to hinging joints of the jaw</v>
      </c>
      <c r="E20022">
        <f t="shared" ca="1" si="1564"/>
        <v>16</v>
      </c>
    </row>
    <row r="20023" spans="1:5" x14ac:dyDescent="0.2">
      <c r="A20023" t="str">
        <f t="shared" ca="1" si="1561"/>
        <v>Diagnostics and Preventative</v>
      </c>
      <c r="B20023" t="str">
        <f t="shared" ca="1" si="1562"/>
        <v>Full-mouth x-ray</v>
      </c>
      <c r="C20023">
        <f t="shared" si="1565"/>
        <v>1112</v>
      </c>
      <c r="D20023">
        <f t="shared" ca="1" si="1563"/>
        <v>0</v>
      </c>
      <c r="E20023">
        <f t="shared" ca="1" si="1564"/>
        <v>3</v>
      </c>
    </row>
    <row r="20024" spans="1:5" x14ac:dyDescent="0.2">
      <c r="A20024" t="str">
        <f t="shared" ca="1" si="1561"/>
        <v>Major</v>
      </c>
      <c r="B20024" t="str">
        <f t="shared" ca="1" si="1562"/>
        <v>prosthodontics</v>
      </c>
      <c r="C20024">
        <f t="shared" si="1565"/>
        <v>1112</v>
      </c>
      <c r="D20024" t="str">
        <f t="shared" ca="1" si="1563"/>
        <v>Procedures for replacement of missing teeth by construction or repair of bridges and partial or complete dentures</v>
      </c>
      <c r="E20024">
        <f t="shared" ca="1" si="1564"/>
        <v>15</v>
      </c>
    </row>
    <row r="20025" spans="1:5" x14ac:dyDescent="0.2">
      <c r="A20025" t="str">
        <f t="shared" ca="1" si="1561"/>
        <v>Basic</v>
      </c>
      <c r="B20025" t="str">
        <f t="shared" ca="1" si="1562"/>
        <v>non-surgical periodontics</v>
      </c>
      <c r="C20025">
        <f t="shared" si="1565"/>
        <v>1112</v>
      </c>
      <c r="D20025" t="str">
        <f t="shared" ca="1" si="1563"/>
        <v xml:space="preserve">Non-surgical treatment of the gums and supporting structures of the teeth </v>
      </c>
      <c r="E20025">
        <f t="shared" ca="1" si="1564"/>
        <v>12</v>
      </c>
    </row>
    <row r="20026" spans="1:5" x14ac:dyDescent="0.2">
      <c r="A20026" t="str">
        <f t="shared" ca="1" si="1561"/>
        <v>Major</v>
      </c>
      <c r="B20026" t="str">
        <f t="shared" ca="1" si="1562"/>
        <v>prosthodontics</v>
      </c>
      <c r="C20026">
        <f t="shared" si="1565"/>
        <v>1112</v>
      </c>
      <c r="D20026" t="str">
        <f t="shared" ca="1" si="1563"/>
        <v>Procedures for replacement of missing teeth by construction or repair of bridges and partial or complete dentures</v>
      </c>
      <c r="E20026">
        <f t="shared" ca="1" si="1564"/>
        <v>15</v>
      </c>
    </row>
    <row r="20027" spans="1:5" x14ac:dyDescent="0.2">
      <c r="A20027" t="str">
        <f t="shared" ca="1" si="1561"/>
        <v>Basic</v>
      </c>
      <c r="B20027" t="str">
        <f t="shared" ca="1" si="1562"/>
        <v>surgical periodontics</v>
      </c>
      <c r="C20027">
        <f t="shared" si="1565"/>
        <v>1112</v>
      </c>
      <c r="D20027" t="str">
        <f t="shared" ca="1" si="1563"/>
        <v>Surgical treatment of the gums and supporting structures of the teeth</v>
      </c>
      <c r="E20027">
        <f t="shared" ca="1" si="1564"/>
        <v>11</v>
      </c>
    </row>
    <row r="20028" spans="1:5" x14ac:dyDescent="0.2">
      <c r="A20028" t="str">
        <f t="shared" ca="1" si="1561"/>
        <v>Major</v>
      </c>
      <c r="B20028" t="str">
        <f t="shared" ca="1" si="1562"/>
        <v>prosthodontics</v>
      </c>
      <c r="C20028">
        <f t="shared" si="1565"/>
        <v>1112</v>
      </c>
      <c r="D20028" t="str">
        <f t="shared" ca="1" si="1563"/>
        <v>Procedures for replacement of missing teeth by construction or repair of bridges and partial or complete dentures</v>
      </c>
      <c r="E20028">
        <f t="shared" ca="1" si="1564"/>
        <v>15</v>
      </c>
    </row>
    <row r="20029" spans="1:5" x14ac:dyDescent="0.2">
      <c r="A20029" t="str">
        <f t="shared" ca="1" si="1561"/>
        <v>Basic</v>
      </c>
      <c r="B20029" t="str">
        <f t="shared" ca="1" si="1562"/>
        <v>endodontics</v>
      </c>
      <c r="C20029">
        <f t="shared" si="1565"/>
        <v>1112</v>
      </c>
      <c r="D20029" t="str">
        <f t="shared" ca="1" si="1563"/>
        <v>Root canal, pulpal therapy</v>
      </c>
      <c r="E20029">
        <f t="shared" ca="1" si="1564"/>
        <v>10</v>
      </c>
    </row>
    <row r="20030" spans="1:5" x14ac:dyDescent="0.2">
      <c r="A20030" t="str">
        <f t="shared" ca="1" si="1561"/>
        <v>Major</v>
      </c>
      <c r="B20030" t="str">
        <f t="shared" ca="1" si="1562"/>
        <v>major restorative</v>
      </c>
      <c r="C20030">
        <f t="shared" si="1565"/>
        <v>1112</v>
      </c>
      <c r="D20030" t="str">
        <f t="shared" ca="1" si="1563"/>
        <v>Single crowns, inlays, onlays</v>
      </c>
      <c r="E20030">
        <f t="shared" ca="1" si="1564"/>
        <v>14</v>
      </c>
    </row>
    <row r="20031" spans="1:5" x14ac:dyDescent="0.2">
      <c r="A20031" t="str">
        <f t="shared" ca="1" si="1561"/>
        <v>Diagnostics and Preventative</v>
      </c>
      <c r="B20031" t="str">
        <f t="shared" ca="1" si="1562"/>
        <v>Sealants</v>
      </c>
      <c r="C20031">
        <f t="shared" si="1565"/>
        <v>1112</v>
      </c>
      <c r="D20031">
        <f t="shared" ca="1" si="1563"/>
        <v>0</v>
      </c>
      <c r="E20031">
        <f t="shared" ca="1" si="1564"/>
        <v>6</v>
      </c>
    </row>
    <row r="20032" spans="1:5" x14ac:dyDescent="0.2">
      <c r="A20032" t="str">
        <f t="shared" ca="1" si="1561"/>
        <v>Basic</v>
      </c>
      <c r="B20032" t="str">
        <f t="shared" ca="1" si="1562"/>
        <v>oral surgery</v>
      </c>
      <c r="C20032">
        <f t="shared" si="1565"/>
        <v>1112</v>
      </c>
      <c r="D20032" t="str">
        <f t="shared" ca="1" si="1563"/>
        <v>Extraction and other surgery procedures, incl. pre- and post-operative care</v>
      </c>
      <c r="E20032">
        <f t="shared" ca="1" si="1564"/>
        <v>9</v>
      </c>
    </row>
    <row r="20033" spans="1:5" x14ac:dyDescent="0.2">
      <c r="A20033" t="str">
        <f t="shared" ca="1" si="1561"/>
        <v>Diagnostics and Preventative</v>
      </c>
      <c r="B20033" t="str">
        <f t="shared" ca="1" si="1562"/>
        <v>Full-mouth x-ray</v>
      </c>
      <c r="C20033">
        <f t="shared" si="1565"/>
        <v>1112</v>
      </c>
      <c r="D20033">
        <f t="shared" ca="1" si="1563"/>
        <v>0</v>
      </c>
      <c r="E20033">
        <f t="shared" ca="1" si="1564"/>
        <v>3</v>
      </c>
    </row>
    <row r="20034" spans="1:5" x14ac:dyDescent="0.2">
      <c r="A20034" t="str">
        <f t="shared" ref="A20034:A20097" ca="1" si="1566">INDEX(services,E20034,1)</f>
        <v>Other</v>
      </c>
      <c r="B20034" t="str">
        <f t="shared" ref="B20034:B20097" ca="1" si="1567">INDEX(services,E20034,2)</f>
        <v>Implants</v>
      </c>
      <c r="C20034">
        <f t="shared" si="1565"/>
        <v>1112</v>
      </c>
      <c r="D20034" t="str">
        <f t="shared" ref="D20034:D20097" ca="1" si="1568">INDEX(services,E20034,3)</f>
        <v>Implant dental work</v>
      </c>
      <c r="E20034">
        <f t="shared" ref="E20034:E20097" ca="1" si="1569">RANDBETWEEN(1,ROWS(services))</f>
        <v>18</v>
      </c>
    </row>
    <row r="20035" spans="1:5" x14ac:dyDescent="0.2">
      <c r="A20035" t="str">
        <f t="shared" ca="1" si="1566"/>
        <v>Diagnostics and Preventative</v>
      </c>
      <c r="B20035" t="str">
        <f t="shared" ca="1" si="1567"/>
        <v>Bitewing x-rays</v>
      </c>
      <c r="C20035">
        <f t="shared" si="1565"/>
        <v>1112</v>
      </c>
      <c r="D20035">
        <f t="shared" ca="1" si="1568"/>
        <v>0</v>
      </c>
      <c r="E20035">
        <f t="shared" ca="1" si="1569"/>
        <v>2</v>
      </c>
    </row>
    <row r="20036" spans="1:5" x14ac:dyDescent="0.2">
      <c r="A20036" t="str">
        <f t="shared" ca="1" si="1566"/>
        <v>Major</v>
      </c>
      <c r="B20036" t="str">
        <f t="shared" ca="1" si="1567"/>
        <v>prosthodontics</v>
      </c>
      <c r="C20036">
        <f t="shared" si="1565"/>
        <v>1113</v>
      </c>
      <c r="D20036" t="str">
        <f t="shared" ca="1" si="1568"/>
        <v>Procedures for replacement of missing teeth by construction or repair of bridges and partial or complete dentures</v>
      </c>
      <c r="E20036">
        <f t="shared" ca="1" si="1569"/>
        <v>15</v>
      </c>
    </row>
    <row r="20037" spans="1:5" x14ac:dyDescent="0.2">
      <c r="A20037" t="str">
        <f t="shared" ca="1" si="1566"/>
        <v>Other</v>
      </c>
      <c r="B20037" t="str">
        <f t="shared" ca="1" si="1567"/>
        <v>Implants</v>
      </c>
      <c r="C20037">
        <f t="shared" si="1565"/>
        <v>1113</v>
      </c>
      <c r="D20037" t="str">
        <f t="shared" ca="1" si="1568"/>
        <v>Implant dental work</v>
      </c>
      <c r="E20037">
        <f t="shared" ca="1" si="1569"/>
        <v>18</v>
      </c>
    </row>
    <row r="20038" spans="1:5" x14ac:dyDescent="0.2">
      <c r="A20038" t="str">
        <f t="shared" ca="1" si="1566"/>
        <v>Basic</v>
      </c>
      <c r="B20038" t="str">
        <f t="shared" ca="1" si="1567"/>
        <v>non-surgical periodontics</v>
      </c>
      <c r="C20038">
        <f t="shared" si="1565"/>
        <v>1113</v>
      </c>
      <c r="D20038" t="str">
        <f t="shared" ca="1" si="1568"/>
        <v xml:space="preserve">Non-surgical treatment of the gums and supporting structures of the teeth </v>
      </c>
      <c r="E20038">
        <f t="shared" ca="1" si="1569"/>
        <v>12</v>
      </c>
    </row>
    <row r="20039" spans="1:5" x14ac:dyDescent="0.2">
      <c r="A20039" t="str">
        <f t="shared" ca="1" si="1566"/>
        <v>Diagnostics and Preventative</v>
      </c>
      <c r="B20039" t="str">
        <f t="shared" ca="1" si="1567"/>
        <v>Fluoride treatments</v>
      </c>
      <c r="C20039">
        <f t="shared" si="1565"/>
        <v>1113</v>
      </c>
      <c r="D20039">
        <f t="shared" ca="1" si="1568"/>
        <v>0</v>
      </c>
      <c r="E20039">
        <f t="shared" ca="1" si="1569"/>
        <v>5</v>
      </c>
    </row>
    <row r="20040" spans="1:5" x14ac:dyDescent="0.2">
      <c r="A20040" t="str">
        <f t="shared" ca="1" si="1566"/>
        <v>Diagnostics and Preventative</v>
      </c>
      <c r="B20040" t="str">
        <f t="shared" ca="1" si="1567"/>
        <v>Space Maintainers</v>
      </c>
      <c r="C20040">
        <f t="shared" si="1565"/>
        <v>1113</v>
      </c>
      <c r="D20040">
        <f t="shared" ca="1" si="1568"/>
        <v>0</v>
      </c>
      <c r="E20040">
        <f t="shared" ca="1" si="1569"/>
        <v>7</v>
      </c>
    </row>
    <row r="20041" spans="1:5" x14ac:dyDescent="0.2">
      <c r="A20041" t="str">
        <f t="shared" ca="1" si="1566"/>
        <v>Diagnostics and Preventative</v>
      </c>
      <c r="B20041" t="str">
        <f t="shared" ca="1" si="1567"/>
        <v>Full-mouth x-ray</v>
      </c>
      <c r="C20041">
        <f t="shared" si="1565"/>
        <v>1113</v>
      </c>
      <c r="D20041">
        <f t="shared" ca="1" si="1568"/>
        <v>0</v>
      </c>
      <c r="E20041">
        <f t="shared" ca="1" si="1569"/>
        <v>3</v>
      </c>
    </row>
    <row r="20042" spans="1:5" x14ac:dyDescent="0.2">
      <c r="A20042" t="str">
        <f t="shared" ca="1" si="1566"/>
        <v>Major</v>
      </c>
      <c r="B20042" t="str">
        <f t="shared" ca="1" si="1567"/>
        <v>temporomandibular joint dysfunction</v>
      </c>
      <c r="C20042">
        <f t="shared" si="1565"/>
        <v>1113</v>
      </c>
      <c r="D20042" t="str">
        <f t="shared" ca="1" si="1568"/>
        <v>Services relating to hinging joints of the jaw</v>
      </c>
      <c r="E20042">
        <f t="shared" ca="1" si="1569"/>
        <v>16</v>
      </c>
    </row>
    <row r="20043" spans="1:5" x14ac:dyDescent="0.2">
      <c r="A20043" t="str">
        <f t="shared" ca="1" si="1566"/>
        <v>Major</v>
      </c>
      <c r="B20043" t="str">
        <f t="shared" ca="1" si="1567"/>
        <v>temporomandibular joint dysfunction</v>
      </c>
      <c r="C20043">
        <f t="shared" si="1565"/>
        <v>1113</v>
      </c>
      <c r="D20043" t="str">
        <f t="shared" ca="1" si="1568"/>
        <v>Services relating to hinging joints of the jaw</v>
      </c>
      <c r="E20043">
        <f t="shared" ca="1" si="1569"/>
        <v>16</v>
      </c>
    </row>
    <row r="20044" spans="1:5" x14ac:dyDescent="0.2">
      <c r="A20044" t="str">
        <f t="shared" ca="1" si="1566"/>
        <v>Basic</v>
      </c>
      <c r="B20044" t="str">
        <f t="shared" ca="1" si="1567"/>
        <v>endodontics</v>
      </c>
      <c r="C20044">
        <f t="shared" si="1565"/>
        <v>1113</v>
      </c>
      <c r="D20044" t="str">
        <f t="shared" ca="1" si="1568"/>
        <v>Root canal, pulpal therapy</v>
      </c>
      <c r="E20044">
        <f t="shared" ca="1" si="1569"/>
        <v>10</v>
      </c>
    </row>
    <row r="20045" spans="1:5" x14ac:dyDescent="0.2">
      <c r="A20045" t="str">
        <f t="shared" ca="1" si="1566"/>
        <v>Basic</v>
      </c>
      <c r="B20045" t="str">
        <f t="shared" ca="1" si="1567"/>
        <v>basic restorative</v>
      </c>
      <c r="C20045">
        <f t="shared" si="1565"/>
        <v>1113</v>
      </c>
      <c r="D20045" t="str">
        <f t="shared" ca="1" si="1568"/>
        <v>Fillings (amalgam "silver" and composite "white" non-molar)</v>
      </c>
      <c r="E20045">
        <f t="shared" ca="1" si="1569"/>
        <v>8</v>
      </c>
    </row>
    <row r="20046" spans="1:5" x14ac:dyDescent="0.2">
      <c r="A20046" t="str">
        <f t="shared" ca="1" si="1566"/>
        <v>Major</v>
      </c>
      <c r="B20046" t="str">
        <f t="shared" ca="1" si="1567"/>
        <v>temporomandibular joint dysfunction</v>
      </c>
      <c r="C20046">
        <f t="shared" si="1565"/>
        <v>1113</v>
      </c>
      <c r="D20046" t="str">
        <f t="shared" ca="1" si="1568"/>
        <v>Services relating to hinging joints of the jaw</v>
      </c>
      <c r="E20046">
        <f t="shared" ca="1" si="1569"/>
        <v>16</v>
      </c>
    </row>
    <row r="20047" spans="1:5" x14ac:dyDescent="0.2">
      <c r="A20047" t="str">
        <f t="shared" ca="1" si="1566"/>
        <v>Diagnostics and Preventative</v>
      </c>
      <c r="B20047" t="str">
        <f t="shared" ca="1" si="1567"/>
        <v>Bitewing x-rays</v>
      </c>
      <c r="C20047">
        <f t="shared" si="1565"/>
        <v>1113</v>
      </c>
      <c r="D20047">
        <f t="shared" ca="1" si="1568"/>
        <v>0</v>
      </c>
      <c r="E20047">
        <f t="shared" ca="1" si="1569"/>
        <v>2</v>
      </c>
    </row>
    <row r="20048" spans="1:5" x14ac:dyDescent="0.2">
      <c r="A20048" t="str">
        <f t="shared" ca="1" si="1566"/>
        <v>Basic</v>
      </c>
      <c r="B20048" t="str">
        <f t="shared" ca="1" si="1567"/>
        <v>endodontics</v>
      </c>
      <c r="C20048">
        <f t="shared" si="1565"/>
        <v>1113</v>
      </c>
      <c r="D20048" t="str">
        <f t="shared" ca="1" si="1568"/>
        <v>Root canal, pulpal therapy</v>
      </c>
      <c r="E20048">
        <f t="shared" ca="1" si="1569"/>
        <v>10</v>
      </c>
    </row>
    <row r="20049" spans="1:5" x14ac:dyDescent="0.2">
      <c r="A20049" t="str">
        <f t="shared" ca="1" si="1566"/>
        <v>Diagnostics and Preventative</v>
      </c>
      <c r="B20049" t="str">
        <f t="shared" ca="1" si="1567"/>
        <v>Prophylaxis</v>
      </c>
      <c r="C20049">
        <f t="shared" si="1565"/>
        <v>1113</v>
      </c>
      <c r="D20049">
        <f t="shared" ca="1" si="1568"/>
        <v>0</v>
      </c>
      <c r="E20049">
        <f t="shared" ca="1" si="1569"/>
        <v>4</v>
      </c>
    </row>
    <row r="20050" spans="1:5" x14ac:dyDescent="0.2">
      <c r="A20050" t="str">
        <f t="shared" ca="1" si="1566"/>
        <v>Other</v>
      </c>
      <c r="B20050" t="str">
        <f t="shared" ca="1" si="1567"/>
        <v>Implants</v>
      </c>
      <c r="C20050">
        <f t="shared" si="1565"/>
        <v>1113</v>
      </c>
      <c r="D20050" t="str">
        <f t="shared" ca="1" si="1568"/>
        <v>Implant dental work</v>
      </c>
      <c r="E20050">
        <f t="shared" ca="1" si="1569"/>
        <v>18</v>
      </c>
    </row>
    <row r="20051" spans="1:5" x14ac:dyDescent="0.2">
      <c r="A20051" t="str">
        <f t="shared" ca="1" si="1566"/>
        <v>Basic</v>
      </c>
      <c r="B20051" t="str">
        <f t="shared" ca="1" si="1567"/>
        <v>oral surgery</v>
      </c>
      <c r="C20051">
        <f t="shared" si="1565"/>
        <v>1113</v>
      </c>
      <c r="D20051" t="str">
        <f t="shared" ca="1" si="1568"/>
        <v>Extraction and other surgery procedures, incl. pre- and post-operative care</v>
      </c>
      <c r="E20051">
        <f t="shared" ca="1" si="1569"/>
        <v>9</v>
      </c>
    </row>
    <row r="20052" spans="1:5" x14ac:dyDescent="0.2">
      <c r="A20052" t="str">
        <f t="shared" ca="1" si="1566"/>
        <v>Basic</v>
      </c>
      <c r="B20052" t="str">
        <f t="shared" ca="1" si="1567"/>
        <v>surgical periodontics</v>
      </c>
      <c r="C20052">
        <f t="shared" si="1565"/>
        <v>1113</v>
      </c>
      <c r="D20052" t="str">
        <f t="shared" ca="1" si="1568"/>
        <v>Surgical treatment of the gums and supporting structures of the teeth</v>
      </c>
      <c r="E20052">
        <f t="shared" ca="1" si="1569"/>
        <v>11</v>
      </c>
    </row>
    <row r="20053" spans="1:5" x14ac:dyDescent="0.2">
      <c r="A20053" t="str">
        <f t="shared" ca="1" si="1566"/>
        <v>Orthodontics</v>
      </c>
      <c r="B20053" t="str">
        <f t="shared" ca="1" si="1567"/>
        <v>orthodontics</v>
      </c>
      <c r="C20053">
        <f t="shared" si="1565"/>
        <v>1113</v>
      </c>
      <c r="D20053" t="str">
        <f t="shared" ca="1" si="1568"/>
        <v>For eligible dependents to age 19</v>
      </c>
      <c r="E20053">
        <f t="shared" ca="1" si="1569"/>
        <v>17</v>
      </c>
    </row>
    <row r="20054" spans="1:5" x14ac:dyDescent="0.2">
      <c r="A20054" t="str">
        <f t="shared" ca="1" si="1566"/>
        <v>Basic</v>
      </c>
      <c r="B20054" t="str">
        <f t="shared" ca="1" si="1567"/>
        <v>general anesthesia</v>
      </c>
      <c r="C20054">
        <f t="shared" si="1565"/>
        <v>1114</v>
      </c>
      <c r="D20054" t="str">
        <f t="shared" ca="1" si="1568"/>
        <v>Covered when used in conjunction with covered oral surgical procedures</v>
      </c>
      <c r="E20054">
        <f t="shared" ca="1" si="1569"/>
        <v>13</v>
      </c>
    </row>
    <row r="20055" spans="1:5" x14ac:dyDescent="0.2">
      <c r="A20055" t="str">
        <f t="shared" ca="1" si="1566"/>
        <v>Orthodontics</v>
      </c>
      <c r="B20055" t="str">
        <f t="shared" ca="1" si="1567"/>
        <v>orthodontics</v>
      </c>
      <c r="C20055">
        <f t="shared" si="1565"/>
        <v>1114</v>
      </c>
      <c r="D20055" t="str">
        <f t="shared" ca="1" si="1568"/>
        <v>For eligible dependents to age 19</v>
      </c>
      <c r="E20055">
        <f t="shared" ca="1" si="1569"/>
        <v>17</v>
      </c>
    </row>
    <row r="20056" spans="1:5" x14ac:dyDescent="0.2">
      <c r="A20056" t="str">
        <f t="shared" ca="1" si="1566"/>
        <v>Diagnostics and Preventative</v>
      </c>
      <c r="B20056" t="str">
        <f t="shared" ca="1" si="1567"/>
        <v>Bitewing x-rays</v>
      </c>
      <c r="C20056">
        <f t="shared" si="1565"/>
        <v>1114</v>
      </c>
      <c r="D20056">
        <f t="shared" ca="1" si="1568"/>
        <v>0</v>
      </c>
      <c r="E20056">
        <f t="shared" ca="1" si="1569"/>
        <v>2</v>
      </c>
    </row>
    <row r="20057" spans="1:5" x14ac:dyDescent="0.2">
      <c r="A20057" t="str">
        <f t="shared" ca="1" si="1566"/>
        <v>Basic</v>
      </c>
      <c r="B20057" t="str">
        <f t="shared" ca="1" si="1567"/>
        <v>non-surgical periodontics</v>
      </c>
      <c r="C20057">
        <f t="shared" si="1565"/>
        <v>1114</v>
      </c>
      <c r="D20057" t="str">
        <f t="shared" ca="1" si="1568"/>
        <v xml:space="preserve">Non-surgical treatment of the gums and supporting structures of the teeth </v>
      </c>
      <c r="E20057">
        <f t="shared" ca="1" si="1569"/>
        <v>12</v>
      </c>
    </row>
    <row r="20058" spans="1:5" x14ac:dyDescent="0.2">
      <c r="A20058" t="str">
        <f t="shared" ca="1" si="1566"/>
        <v>Basic</v>
      </c>
      <c r="B20058" t="str">
        <f t="shared" ca="1" si="1567"/>
        <v>endodontics</v>
      </c>
      <c r="C20058">
        <f t="shared" si="1565"/>
        <v>1114</v>
      </c>
      <c r="D20058" t="str">
        <f t="shared" ca="1" si="1568"/>
        <v>Root canal, pulpal therapy</v>
      </c>
      <c r="E20058">
        <f t="shared" ca="1" si="1569"/>
        <v>10</v>
      </c>
    </row>
    <row r="20059" spans="1:5" x14ac:dyDescent="0.2">
      <c r="A20059" t="str">
        <f t="shared" ca="1" si="1566"/>
        <v>Diagnostics and Preventative</v>
      </c>
      <c r="B20059" t="str">
        <f t="shared" ca="1" si="1567"/>
        <v>Periodic Exams</v>
      </c>
      <c r="C20059">
        <f t="shared" si="1565"/>
        <v>1114</v>
      </c>
      <c r="D20059">
        <f t="shared" ca="1" si="1568"/>
        <v>0</v>
      </c>
      <c r="E20059">
        <f t="shared" ca="1" si="1569"/>
        <v>1</v>
      </c>
    </row>
    <row r="20060" spans="1:5" x14ac:dyDescent="0.2">
      <c r="A20060" t="str">
        <f t="shared" ca="1" si="1566"/>
        <v>Orthodontics</v>
      </c>
      <c r="B20060" t="str">
        <f t="shared" ca="1" si="1567"/>
        <v>orthodontics</v>
      </c>
      <c r="C20060">
        <f t="shared" si="1565"/>
        <v>1114</v>
      </c>
      <c r="D20060" t="str">
        <f t="shared" ca="1" si="1568"/>
        <v>For eligible dependents to age 19</v>
      </c>
      <c r="E20060">
        <f t="shared" ca="1" si="1569"/>
        <v>17</v>
      </c>
    </row>
    <row r="20061" spans="1:5" x14ac:dyDescent="0.2">
      <c r="A20061" t="str">
        <f t="shared" ca="1" si="1566"/>
        <v>Diagnostics and Preventative</v>
      </c>
      <c r="B20061" t="str">
        <f t="shared" ca="1" si="1567"/>
        <v>Space Maintainers</v>
      </c>
      <c r="C20061">
        <f t="shared" si="1565"/>
        <v>1114</v>
      </c>
      <c r="D20061">
        <f t="shared" ca="1" si="1568"/>
        <v>0</v>
      </c>
      <c r="E20061">
        <f t="shared" ca="1" si="1569"/>
        <v>7</v>
      </c>
    </row>
    <row r="20062" spans="1:5" x14ac:dyDescent="0.2">
      <c r="A20062" t="str">
        <f t="shared" ca="1" si="1566"/>
        <v>Diagnostics and Preventative</v>
      </c>
      <c r="B20062" t="str">
        <f t="shared" ca="1" si="1567"/>
        <v>Fluoride treatments</v>
      </c>
      <c r="C20062">
        <f t="shared" si="1565"/>
        <v>1114</v>
      </c>
      <c r="D20062">
        <f t="shared" ca="1" si="1568"/>
        <v>0</v>
      </c>
      <c r="E20062">
        <f t="shared" ca="1" si="1569"/>
        <v>5</v>
      </c>
    </row>
    <row r="20063" spans="1:5" x14ac:dyDescent="0.2">
      <c r="A20063" t="str">
        <f t="shared" ca="1" si="1566"/>
        <v>Diagnostics and Preventative</v>
      </c>
      <c r="B20063" t="str">
        <f t="shared" ca="1" si="1567"/>
        <v>Prophylaxis</v>
      </c>
      <c r="C20063">
        <f t="shared" si="1565"/>
        <v>1114</v>
      </c>
      <c r="D20063">
        <f t="shared" ca="1" si="1568"/>
        <v>0</v>
      </c>
      <c r="E20063">
        <f t="shared" ca="1" si="1569"/>
        <v>4</v>
      </c>
    </row>
    <row r="20064" spans="1:5" x14ac:dyDescent="0.2">
      <c r="A20064" t="str">
        <f t="shared" ca="1" si="1566"/>
        <v>Basic</v>
      </c>
      <c r="B20064" t="str">
        <f t="shared" ca="1" si="1567"/>
        <v>general anesthesia</v>
      </c>
      <c r="C20064">
        <f t="shared" si="1565"/>
        <v>1114</v>
      </c>
      <c r="D20064" t="str">
        <f t="shared" ca="1" si="1568"/>
        <v>Covered when used in conjunction with covered oral surgical procedures</v>
      </c>
      <c r="E20064">
        <f t="shared" ca="1" si="1569"/>
        <v>13</v>
      </c>
    </row>
    <row r="20065" spans="1:5" x14ac:dyDescent="0.2">
      <c r="A20065" t="str">
        <f t="shared" ca="1" si="1566"/>
        <v>Orthodontics</v>
      </c>
      <c r="B20065" t="str">
        <f t="shared" ca="1" si="1567"/>
        <v>orthodontics</v>
      </c>
      <c r="C20065">
        <f t="shared" si="1565"/>
        <v>1114</v>
      </c>
      <c r="D20065" t="str">
        <f t="shared" ca="1" si="1568"/>
        <v>For eligible dependents to age 19</v>
      </c>
      <c r="E20065">
        <f t="shared" ca="1" si="1569"/>
        <v>17</v>
      </c>
    </row>
    <row r="20066" spans="1:5" x14ac:dyDescent="0.2">
      <c r="A20066" t="str">
        <f t="shared" ca="1" si="1566"/>
        <v>Diagnostics and Preventative</v>
      </c>
      <c r="B20066" t="str">
        <f t="shared" ca="1" si="1567"/>
        <v>Periodic Exams</v>
      </c>
      <c r="C20066">
        <f t="shared" si="1565"/>
        <v>1114</v>
      </c>
      <c r="D20066">
        <f t="shared" ca="1" si="1568"/>
        <v>0</v>
      </c>
      <c r="E20066">
        <f t="shared" ca="1" si="1569"/>
        <v>1</v>
      </c>
    </row>
    <row r="20067" spans="1:5" x14ac:dyDescent="0.2">
      <c r="A20067" t="str">
        <f t="shared" ca="1" si="1566"/>
        <v>Basic</v>
      </c>
      <c r="B20067" t="str">
        <f t="shared" ca="1" si="1567"/>
        <v>oral surgery</v>
      </c>
      <c r="C20067">
        <f t="shared" si="1565"/>
        <v>1114</v>
      </c>
      <c r="D20067" t="str">
        <f t="shared" ca="1" si="1568"/>
        <v>Extraction and other surgery procedures, incl. pre- and post-operative care</v>
      </c>
      <c r="E20067">
        <f t="shared" ca="1" si="1569"/>
        <v>9</v>
      </c>
    </row>
    <row r="20068" spans="1:5" x14ac:dyDescent="0.2">
      <c r="A20068" t="str">
        <f t="shared" ca="1" si="1566"/>
        <v>Basic</v>
      </c>
      <c r="B20068" t="str">
        <f t="shared" ca="1" si="1567"/>
        <v>endodontics</v>
      </c>
      <c r="C20068">
        <f t="shared" si="1565"/>
        <v>1114</v>
      </c>
      <c r="D20068" t="str">
        <f t="shared" ca="1" si="1568"/>
        <v>Root canal, pulpal therapy</v>
      </c>
      <c r="E20068">
        <f t="shared" ca="1" si="1569"/>
        <v>10</v>
      </c>
    </row>
    <row r="20069" spans="1:5" x14ac:dyDescent="0.2">
      <c r="A20069" t="str">
        <f t="shared" ca="1" si="1566"/>
        <v>Diagnostics and Preventative</v>
      </c>
      <c r="B20069" t="str">
        <f t="shared" ca="1" si="1567"/>
        <v>Periodic Exams</v>
      </c>
      <c r="C20069">
        <f t="shared" si="1565"/>
        <v>1114</v>
      </c>
      <c r="D20069">
        <f t="shared" ca="1" si="1568"/>
        <v>0</v>
      </c>
      <c r="E20069">
        <f t="shared" ca="1" si="1569"/>
        <v>1</v>
      </c>
    </row>
    <row r="20070" spans="1:5" x14ac:dyDescent="0.2">
      <c r="A20070" t="str">
        <f t="shared" ca="1" si="1566"/>
        <v>Orthodontics</v>
      </c>
      <c r="B20070" t="str">
        <f t="shared" ca="1" si="1567"/>
        <v>orthodontics</v>
      </c>
      <c r="C20070">
        <f t="shared" si="1565"/>
        <v>1114</v>
      </c>
      <c r="D20070" t="str">
        <f t="shared" ca="1" si="1568"/>
        <v>For eligible dependents to age 19</v>
      </c>
      <c r="E20070">
        <f t="shared" ca="1" si="1569"/>
        <v>17</v>
      </c>
    </row>
    <row r="20071" spans="1:5" x14ac:dyDescent="0.2">
      <c r="A20071" t="str">
        <f t="shared" ca="1" si="1566"/>
        <v>Diagnostics and Preventative</v>
      </c>
      <c r="B20071" t="str">
        <f t="shared" ca="1" si="1567"/>
        <v>Full-mouth x-ray</v>
      </c>
      <c r="C20071">
        <f t="shared" si="1565"/>
        <v>1114</v>
      </c>
      <c r="D20071">
        <f t="shared" ca="1" si="1568"/>
        <v>0</v>
      </c>
      <c r="E20071">
        <f t="shared" ca="1" si="1569"/>
        <v>3</v>
      </c>
    </row>
    <row r="20072" spans="1:5" x14ac:dyDescent="0.2">
      <c r="A20072" t="str">
        <f t="shared" ca="1" si="1566"/>
        <v>Basic</v>
      </c>
      <c r="B20072" t="str">
        <f t="shared" ca="1" si="1567"/>
        <v>general anesthesia</v>
      </c>
      <c r="C20072">
        <f t="shared" ref="C20072:C20135" si="1570">IF(MOD(ROW(C20072)-2,18)&lt;&gt;0,C20071,C20071+1)</f>
        <v>1115</v>
      </c>
      <c r="D20072" t="str">
        <f t="shared" ca="1" si="1568"/>
        <v>Covered when used in conjunction with covered oral surgical procedures</v>
      </c>
      <c r="E20072">
        <f t="shared" ca="1" si="1569"/>
        <v>13</v>
      </c>
    </row>
    <row r="20073" spans="1:5" x14ac:dyDescent="0.2">
      <c r="A20073" t="str">
        <f t="shared" ca="1" si="1566"/>
        <v>Diagnostics and Preventative</v>
      </c>
      <c r="B20073" t="str">
        <f t="shared" ca="1" si="1567"/>
        <v>Periodic Exams</v>
      </c>
      <c r="C20073">
        <f t="shared" si="1570"/>
        <v>1115</v>
      </c>
      <c r="D20073">
        <f t="shared" ca="1" si="1568"/>
        <v>0</v>
      </c>
      <c r="E20073">
        <f t="shared" ca="1" si="1569"/>
        <v>1</v>
      </c>
    </row>
    <row r="20074" spans="1:5" x14ac:dyDescent="0.2">
      <c r="A20074" t="str">
        <f t="shared" ca="1" si="1566"/>
        <v>Diagnostics and Preventative</v>
      </c>
      <c r="B20074" t="str">
        <f t="shared" ca="1" si="1567"/>
        <v>Fluoride treatments</v>
      </c>
      <c r="C20074">
        <f t="shared" si="1570"/>
        <v>1115</v>
      </c>
      <c r="D20074">
        <f t="shared" ca="1" si="1568"/>
        <v>0</v>
      </c>
      <c r="E20074">
        <f t="shared" ca="1" si="1569"/>
        <v>5</v>
      </c>
    </row>
    <row r="20075" spans="1:5" x14ac:dyDescent="0.2">
      <c r="A20075" t="str">
        <f t="shared" ca="1" si="1566"/>
        <v>Diagnostics and Preventative</v>
      </c>
      <c r="B20075" t="str">
        <f t="shared" ca="1" si="1567"/>
        <v>Sealants</v>
      </c>
      <c r="C20075">
        <f t="shared" si="1570"/>
        <v>1115</v>
      </c>
      <c r="D20075">
        <f t="shared" ca="1" si="1568"/>
        <v>0</v>
      </c>
      <c r="E20075">
        <f t="shared" ca="1" si="1569"/>
        <v>6</v>
      </c>
    </row>
    <row r="20076" spans="1:5" x14ac:dyDescent="0.2">
      <c r="A20076" t="str">
        <f t="shared" ca="1" si="1566"/>
        <v>Diagnostics and Preventative</v>
      </c>
      <c r="B20076" t="str">
        <f t="shared" ca="1" si="1567"/>
        <v>Periodic Exams</v>
      </c>
      <c r="C20076">
        <f t="shared" si="1570"/>
        <v>1115</v>
      </c>
      <c r="D20076">
        <f t="shared" ca="1" si="1568"/>
        <v>0</v>
      </c>
      <c r="E20076">
        <f t="shared" ca="1" si="1569"/>
        <v>1</v>
      </c>
    </row>
    <row r="20077" spans="1:5" x14ac:dyDescent="0.2">
      <c r="A20077" t="str">
        <f t="shared" ca="1" si="1566"/>
        <v>Basic</v>
      </c>
      <c r="B20077" t="str">
        <f t="shared" ca="1" si="1567"/>
        <v>basic restorative</v>
      </c>
      <c r="C20077">
        <f t="shared" si="1570"/>
        <v>1115</v>
      </c>
      <c r="D20077" t="str">
        <f t="shared" ca="1" si="1568"/>
        <v>Fillings (amalgam "silver" and composite "white" non-molar)</v>
      </c>
      <c r="E20077">
        <f t="shared" ca="1" si="1569"/>
        <v>8</v>
      </c>
    </row>
    <row r="20078" spans="1:5" x14ac:dyDescent="0.2">
      <c r="A20078" t="str">
        <f t="shared" ca="1" si="1566"/>
        <v>Basic</v>
      </c>
      <c r="B20078" t="str">
        <f t="shared" ca="1" si="1567"/>
        <v>general anesthesia</v>
      </c>
      <c r="C20078">
        <f t="shared" si="1570"/>
        <v>1115</v>
      </c>
      <c r="D20078" t="str">
        <f t="shared" ca="1" si="1568"/>
        <v>Covered when used in conjunction with covered oral surgical procedures</v>
      </c>
      <c r="E20078">
        <f t="shared" ca="1" si="1569"/>
        <v>13</v>
      </c>
    </row>
    <row r="20079" spans="1:5" x14ac:dyDescent="0.2">
      <c r="A20079" t="str">
        <f t="shared" ca="1" si="1566"/>
        <v>Other</v>
      </c>
      <c r="B20079" t="str">
        <f t="shared" ca="1" si="1567"/>
        <v>Implants</v>
      </c>
      <c r="C20079">
        <f t="shared" si="1570"/>
        <v>1115</v>
      </c>
      <c r="D20079" t="str">
        <f t="shared" ca="1" si="1568"/>
        <v>Implant dental work</v>
      </c>
      <c r="E20079">
        <f t="shared" ca="1" si="1569"/>
        <v>18</v>
      </c>
    </row>
    <row r="20080" spans="1:5" x14ac:dyDescent="0.2">
      <c r="A20080" t="str">
        <f t="shared" ca="1" si="1566"/>
        <v>Other</v>
      </c>
      <c r="B20080" t="str">
        <f t="shared" ca="1" si="1567"/>
        <v>Implants</v>
      </c>
      <c r="C20080">
        <f t="shared" si="1570"/>
        <v>1115</v>
      </c>
      <c r="D20080" t="str">
        <f t="shared" ca="1" si="1568"/>
        <v>Implant dental work</v>
      </c>
      <c r="E20080">
        <f t="shared" ca="1" si="1569"/>
        <v>18</v>
      </c>
    </row>
    <row r="20081" spans="1:5" x14ac:dyDescent="0.2">
      <c r="A20081" t="str">
        <f t="shared" ca="1" si="1566"/>
        <v>Basic</v>
      </c>
      <c r="B20081" t="str">
        <f t="shared" ca="1" si="1567"/>
        <v>oral surgery</v>
      </c>
      <c r="C20081">
        <f t="shared" si="1570"/>
        <v>1115</v>
      </c>
      <c r="D20081" t="str">
        <f t="shared" ca="1" si="1568"/>
        <v>Extraction and other surgery procedures, incl. pre- and post-operative care</v>
      </c>
      <c r="E20081">
        <f t="shared" ca="1" si="1569"/>
        <v>9</v>
      </c>
    </row>
    <row r="20082" spans="1:5" x14ac:dyDescent="0.2">
      <c r="A20082" t="str">
        <f t="shared" ca="1" si="1566"/>
        <v>Diagnostics and Preventative</v>
      </c>
      <c r="B20082" t="str">
        <f t="shared" ca="1" si="1567"/>
        <v>Prophylaxis</v>
      </c>
      <c r="C20082">
        <f t="shared" si="1570"/>
        <v>1115</v>
      </c>
      <c r="D20082">
        <f t="shared" ca="1" si="1568"/>
        <v>0</v>
      </c>
      <c r="E20082">
        <f t="shared" ca="1" si="1569"/>
        <v>4</v>
      </c>
    </row>
    <row r="20083" spans="1:5" x14ac:dyDescent="0.2">
      <c r="A20083" t="str">
        <f t="shared" ca="1" si="1566"/>
        <v>Diagnostics and Preventative</v>
      </c>
      <c r="B20083" t="str">
        <f t="shared" ca="1" si="1567"/>
        <v>Periodic Exams</v>
      </c>
      <c r="C20083">
        <f t="shared" si="1570"/>
        <v>1115</v>
      </c>
      <c r="D20083">
        <f t="shared" ca="1" si="1568"/>
        <v>0</v>
      </c>
      <c r="E20083">
        <f t="shared" ca="1" si="1569"/>
        <v>1</v>
      </c>
    </row>
    <row r="20084" spans="1:5" x14ac:dyDescent="0.2">
      <c r="A20084" t="str">
        <f t="shared" ca="1" si="1566"/>
        <v>Basic</v>
      </c>
      <c r="B20084" t="str">
        <f t="shared" ca="1" si="1567"/>
        <v>surgical periodontics</v>
      </c>
      <c r="C20084">
        <f t="shared" si="1570"/>
        <v>1115</v>
      </c>
      <c r="D20084" t="str">
        <f t="shared" ca="1" si="1568"/>
        <v>Surgical treatment of the gums and supporting structures of the teeth</v>
      </c>
      <c r="E20084">
        <f t="shared" ca="1" si="1569"/>
        <v>11</v>
      </c>
    </row>
    <row r="20085" spans="1:5" x14ac:dyDescent="0.2">
      <c r="A20085" t="str">
        <f t="shared" ca="1" si="1566"/>
        <v>Diagnostics and Preventative</v>
      </c>
      <c r="B20085" t="str">
        <f t="shared" ca="1" si="1567"/>
        <v>Prophylaxis</v>
      </c>
      <c r="C20085">
        <f t="shared" si="1570"/>
        <v>1115</v>
      </c>
      <c r="D20085">
        <f t="shared" ca="1" si="1568"/>
        <v>0</v>
      </c>
      <c r="E20085">
        <f t="shared" ca="1" si="1569"/>
        <v>4</v>
      </c>
    </row>
    <row r="20086" spans="1:5" x14ac:dyDescent="0.2">
      <c r="A20086" t="str">
        <f t="shared" ca="1" si="1566"/>
        <v>Diagnostics and Preventative</v>
      </c>
      <c r="B20086" t="str">
        <f t="shared" ca="1" si="1567"/>
        <v>Sealants</v>
      </c>
      <c r="C20086">
        <f t="shared" si="1570"/>
        <v>1115</v>
      </c>
      <c r="D20086">
        <f t="shared" ca="1" si="1568"/>
        <v>0</v>
      </c>
      <c r="E20086">
        <f t="shared" ca="1" si="1569"/>
        <v>6</v>
      </c>
    </row>
    <row r="20087" spans="1:5" x14ac:dyDescent="0.2">
      <c r="A20087" t="str">
        <f t="shared" ca="1" si="1566"/>
        <v>Diagnostics and Preventative</v>
      </c>
      <c r="B20087" t="str">
        <f t="shared" ca="1" si="1567"/>
        <v>Space Maintainers</v>
      </c>
      <c r="C20087">
        <f t="shared" si="1570"/>
        <v>1115</v>
      </c>
      <c r="D20087">
        <f t="shared" ca="1" si="1568"/>
        <v>0</v>
      </c>
      <c r="E20087">
        <f t="shared" ca="1" si="1569"/>
        <v>7</v>
      </c>
    </row>
    <row r="20088" spans="1:5" x14ac:dyDescent="0.2">
      <c r="A20088" t="str">
        <f t="shared" ca="1" si="1566"/>
        <v>Basic</v>
      </c>
      <c r="B20088" t="str">
        <f t="shared" ca="1" si="1567"/>
        <v>surgical periodontics</v>
      </c>
      <c r="C20088">
        <f t="shared" si="1570"/>
        <v>1115</v>
      </c>
      <c r="D20088" t="str">
        <f t="shared" ca="1" si="1568"/>
        <v>Surgical treatment of the gums and supporting structures of the teeth</v>
      </c>
      <c r="E20088">
        <f t="shared" ca="1" si="1569"/>
        <v>11</v>
      </c>
    </row>
    <row r="20089" spans="1:5" x14ac:dyDescent="0.2">
      <c r="A20089" t="str">
        <f t="shared" ca="1" si="1566"/>
        <v>Orthodontics</v>
      </c>
      <c r="B20089" t="str">
        <f t="shared" ca="1" si="1567"/>
        <v>orthodontics</v>
      </c>
      <c r="C20089">
        <f t="shared" si="1570"/>
        <v>1115</v>
      </c>
      <c r="D20089" t="str">
        <f t="shared" ca="1" si="1568"/>
        <v>For eligible dependents to age 19</v>
      </c>
      <c r="E20089">
        <f t="shared" ca="1" si="1569"/>
        <v>17</v>
      </c>
    </row>
    <row r="20090" spans="1:5" x14ac:dyDescent="0.2">
      <c r="A20090" t="str">
        <f t="shared" ca="1" si="1566"/>
        <v>Diagnostics and Preventative</v>
      </c>
      <c r="B20090" t="str">
        <f t="shared" ca="1" si="1567"/>
        <v>Fluoride treatments</v>
      </c>
      <c r="C20090">
        <f t="shared" si="1570"/>
        <v>1116</v>
      </c>
      <c r="D20090">
        <f t="shared" ca="1" si="1568"/>
        <v>0</v>
      </c>
      <c r="E20090">
        <f t="shared" ca="1" si="1569"/>
        <v>5</v>
      </c>
    </row>
    <row r="20091" spans="1:5" x14ac:dyDescent="0.2">
      <c r="A20091" t="str">
        <f t="shared" ca="1" si="1566"/>
        <v>Major</v>
      </c>
      <c r="B20091" t="str">
        <f t="shared" ca="1" si="1567"/>
        <v>prosthodontics</v>
      </c>
      <c r="C20091">
        <f t="shared" si="1570"/>
        <v>1116</v>
      </c>
      <c r="D20091" t="str">
        <f t="shared" ca="1" si="1568"/>
        <v>Procedures for replacement of missing teeth by construction or repair of bridges and partial or complete dentures</v>
      </c>
      <c r="E20091">
        <f t="shared" ca="1" si="1569"/>
        <v>15</v>
      </c>
    </row>
    <row r="20092" spans="1:5" x14ac:dyDescent="0.2">
      <c r="A20092" t="str">
        <f t="shared" ca="1" si="1566"/>
        <v>Basic</v>
      </c>
      <c r="B20092" t="str">
        <f t="shared" ca="1" si="1567"/>
        <v>general anesthesia</v>
      </c>
      <c r="C20092">
        <f t="shared" si="1570"/>
        <v>1116</v>
      </c>
      <c r="D20092" t="str">
        <f t="shared" ca="1" si="1568"/>
        <v>Covered when used in conjunction with covered oral surgical procedures</v>
      </c>
      <c r="E20092">
        <f t="shared" ca="1" si="1569"/>
        <v>13</v>
      </c>
    </row>
    <row r="20093" spans="1:5" x14ac:dyDescent="0.2">
      <c r="A20093" t="str">
        <f t="shared" ca="1" si="1566"/>
        <v>Basic</v>
      </c>
      <c r="B20093" t="str">
        <f t="shared" ca="1" si="1567"/>
        <v>basic restorative</v>
      </c>
      <c r="C20093">
        <f t="shared" si="1570"/>
        <v>1116</v>
      </c>
      <c r="D20093" t="str">
        <f t="shared" ca="1" si="1568"/>
        <v>Fillings (amalgam "silver" and composite "white" non-molar)</v>
      </c>
      <c r="E20093">
        <f t="shared" ca="1" si="1569"/>
        <v>8</v>
      </c>
    </row>
    <row r="20094" spans="1:5" x14ac:dyDescent="0.2">
      <c r="A20094" t="str">
        <f t="shared" ca="1" si="1566"/>
        <v>Diagnostics and Preventative</v>
      </c>
      <c r="B20094" t="str">
        <f t="shared" ca="1" si="1567"/>
        <v>Full-mouth x-ray</v>
      </c>
      <c r="C20094">
        <f t="shared" si="1570"/>
        <v>1116</v>
      </c>
      <c r="D20094">
        <f t="shared" ca="1" si="1568"/>
        <v>0</v>
      </c>
      <c r="E20094">
        <f t="shared" ca="1" si="1569"/>
        <v>3</v>
      </c>
    </row>
    <row r="20095" spans="1:5" x14ac:dyDescent="0.2">
      <c r="A20095" t="str">
        <f t="shared" ca="1" si="1566"/>
        <v>Orthodontics</v>
      </c>
      <c r="B20095" t="str">
        <f t="shared" ca="1" si="1567"/>
        <v>orthodontics</v>
      </c>
      <c r="C20095">
        <f t="shared" si="1570"/>
        <v>1116</v>
      </c>
      <c r="D20095" t="str">
        <f t="shared" ca="1" si="1568"/>
        <v>For eligible dependents to age 19</v>
      </c>
      <c r="E20095">
        <f t="shared" ca="1" si="1569"/>
        <v>17</v>
      </c>
    </row>
    <row r="20096" spans="1:5" x14ac:dyDescent="0.2">
      <c r="A20096" t="str">
        <f t="shared" ca="1" si="1566"/>
        <v>Major</v>
      </c>
      <c r="B20096" t="str">
        <f t="shared" ca="1" si="1567"/>
        <v>prosthodontics</v>
      </c>
      <c r="C20096">
        <f t="shared" si="1570"/>
        <v>1116</v>
      </c>
      <c r="D20096" t="str">
        <f t="shared" ca="1" si="1568"/>
        <v>Procedures for replacement of missing teeth by construction or repair of bridges and partial or complete dentures</v>
      </c>
      <c r="E20096">
        <f t="shared" ca="1" si="1569"/>
        <v>15</v>
      </c>
    </row>
    <row r="20097" spans="1:5" x14ac:dyDescent="0.2">
      <c r="A20097" t="str">
        <f t="shared" ca="1" si="1566"/>
        <v>Diagnostics and Preventative</v>
      </c>
      <c r="B20097" t="str">
        <f t="shared" ca="1" si="1567"/>
        <v>Fluoride treatments</v>
      </c>
      <c r="C20097">
        <f t="shared" si="1570"/>
        <v>1116</v>
      </c>
      <c r="D20097">
        <f t="shared" ca="1" si="1568"/>
        <v>0</v>
      </c>
      <c r="E20097">
        <f t="shared" ca="1" si="1569"/>
        <v>5</v>
      </c>
    </row>
    <row r="20098" spans="1:5" x14ac:dyDescent="0.2">
      <c r="A20098" t="str">
        <f t="shared" ref="A20098:A20161" ca="1" si="1571">INDEX(services,E20098,1)</f>
        <v>Diagnostics and Preventative</v>
      </c>
      <c r="B20098" t="str">
        <f t="shared" ref="B20098:B20161" ca="1" si="1572">INDEX(services,E20098,2)</f>
        <v>Sealants</v>
      </c>
      <c r="C20098">
        <f t="shared" si="1570"/>
        <v>1116</v>
      </c>
      <c r="D20098">
        <f t="shared" ref="D20098:D20161" ca="1" si="1573">INDEX(services,E20098,3)</f>
        <v>0</v>
      </c>
      <c r="E20098">
        <f t="shared" ref="E20098:E20161" ca="1" si="1574">RANDBETWEEN(1,ROWS(services))</f>
        <v>6</v>
      </c>
    </row>
    <row r="20099" spans="1:5" x14ac:dyDescent="0.2">
      <c r="A20099" t="str">
        <f t="shared" ca="1" si="1571"/>
        <v>Diagnostics and Preventative</v>
      </c>
      <c r="B20099" t="str">
        <f t="shared" ca="1" si="1572"/>
        <v>Full-mouth x-ray</v>
      </c>
      <c r="C20099">
        <f t="shared" si="1570"/>
        <v>1116</v>
      </c>
      <c r="D20099">
        <f t="shared" ca="1" si="1573"/>
        <v>0</v>
      </c>
      <c r="E20099">
        <f t="shared" ca="1" si="1574"/>
        <v>3</v>
      </c>
    </row>
    <row r="20100" spans="1:5" x14ac:dyDescent="0.2">
      <c r="A20100" t="str">
        <f t="shared" ca="1" si="1571"/>
        <v>Basic</v>
      </c>
      <c r="B20100" t="str">
        <f t="shared" ca="1" si="1572"/>
        <v>oral surgery</v>
      </c>
      <c r="C20100">
        <f t="shared" si="1570"/>
        <v>1116</v>
      </c>
      <c r="D20100" t="str">
        <f t="shared" ca="1" si="1573"/>
        <v>Extraction and other surgery procedures, incl. pre- and post-operative care</v>
      </c>
      <c r="E20100">
        <f t="shared" ca="1" si="1574"/>
        <v>9</v>
      </c>
    </row>
    <row r="20101" spans="1:5" x14ac:dyDescent="0.2">
      <c r="A20101" t="str">
        <f t="shared" ca="1" si="1571"/>
        <v>Basic</v>
      </c>
      <c r="B20101" t="str">
        <f t="shared" ca="1" si="1572"/>
        <v>non-surgical periodontics</v>
      </c>
      <c r="C20101">
        <f t="shared" si="1570"/>
        <v>1116</v>
      </c>
      <c r="D20101" t="str">
        <f t="shared" ca="1" si="1573"/>
        <v xml:space="preserve">Non-surgical treatment of the gums and supporting structures of the teeth </v>
      </c>
      <c r="E20101">
        <f t="shared" ca="1" si="1574"/>
        <v>12</v>
      </c>
    </row>
    <row r="20102" spans="1:5" x14ac:dyDescent="0.2">
      <c r="A20102" t="str">
        <f t="shared" ca="1" si="1571"/>
        <v>Major</v>
      </c>
      <c r="B20102" t="str">
        <f t="shared" ca="1" si="1572"/>
        <v>prosthodontics</v>
      </c>
      <c r="C20102">
        <f t="shared" si="1570"/>
        <v>1116</v>
      </c>
      <c r="D20102" t="str">
        <f t="shared" ca="1" si="1573"/>
        <v>Procedures for replacement of missing teeth by construction or repair of bridges and partial or complete dentures</v>
      </c>
      <c r="E20102">
        <f t="shared" ca="1" si="1574"/>
        <v>15</v>
      </c>
    </row>
    <row r="20103" spans="1:5" x14ac:dyDescent="0.2">
      <c r="A20103" t="str">
        <f t="shared" ca="1" si="1571"/>
        <v>Major</v>
      </c>
      <c r="B20103" t="str">
        <f t="shared" ca="1" si="1572"/>
        <v>prosthodontics</v>
      </c>
      <c r="C20103">
        <f t="shared" si="1570"/>
        <v>1116</v>
      </c>
      <c r="D20103" t="str">
        <f t="shared" ca="1" si="1573"/>
        <v>Procedures for replacement of missing teeth by construction or repair of bridges and partial or complete dentures</v>
      </c>
      <c r="E20103">
        <f t="shared" ca="1" si="1574"/>
        <v>15</v>
      </c>
    </row>
    <row r="20104" spans="1:5" x14ac:dyDescent="0.2">
      <c r="A20104" t="str">
        <f t="shared" ca="1" si="1571"/>
        <v>Diagnostics and Preventative</v>
      </c>
      <c r="B20104" t="str">
        <f t="shared" ca="1" si="1572"/>
        <v>Full-mouth x-ray</v>
      </c>
      <c r="C20104">
        <f t="shared" si="1570"/>
        <v>1116</v>
      </c>
      <c r="D20104">
        <f t="shared" ca="1" si="1573"/>
        <v>0</v>
      </c>
      <c r="E20104">
        <f t="shared" ca="1" si="1574"/>
        <v>3</v>
      </c>
    </row>
    <row r="20105" spans="1:5" x14ac:dyDescent="0.2">
      <c r="A20105" t="str">
        <f t="shared" ca="1" si="1571"/>
        <v>Diagnostics and Preventative</v>
      </c>
      <c r="B20105" t="str">
        <f t="shared" ca="1" si="1572"/>
        <v>Fluoride treatments</v>
      </c>
      <c r="C20105">
        <f t="shared" si="1570"/>
        <v>1116</v>
      </c>
      <c r="D20105">
        <f t="shared" ca="1" si="1573"/>
        <v>0</v>
      </c>
      <c r="E20105">
        <f t="shared" ca="1" si="1574"/>
        <v>5</v>
      </c>
    </row>
    <row r="20106" spans="1:5" x14ac:dyDescent="0.2">
      <c r="A20106" t="str">
        <f t="shared" ca="1" si="1571"/>
        <v>Diagnostics and Preventative</v>
      </c>
      <c r="B20106" t="str">
        <f t="shared" ca="1" si="1572"/>
        <v>Space Maintainers</v>
      </c>
      <c r="C20106">
        <f t="shared" si="1570"/>
        <v>1116</v>
      </c>
      <c r="D20106">
        <f t="shared" ca="1" si="1573"/>
        <v>0</v>
      </c>
      <c r="E20106">
        <f t="shared" ca="1" si="1574"/>
        <v>7</v>
      </c>
    </row>
    <row r="20107" spans="1:5" x14ac:dyDescent="0.2">
      <c r="A20107" t="str">
        <f t="shared" ca="1" si="1571"/>
        <v>Basic</v>
      </c>
      <c r="B20107" t="str">
        <f t="shared" ca="1" si="1572"/>
        <v>oral surgery</v>
      </c>
      <c r="C20107">
        <f t="shared" si="1570"/>
        <v>1116</v>
      </c>
      <c r="D20107" t="str">
        <f t="shared" ca="1" si="1573"/>
        <v>Extraction and other surgery procedures, incl. pre- and post-operative care</v>
      </c>
      <c r="E20107">
        <f t="shared" ca="1" si="1574"/>
        <v>9</v>
      </c>
    </row>
    <row r="20108" spans="1:5" x14ac:dyDescent="0.2">
      <c r="A20108" t="str">
        <f t="shared" ca="1" si="1571"/>
        <v>Basic</v>
      </c>
      <c r="B20108" t="str">
        <f t="shared" ca="1" si="1572"/>
        <v>endodontics</v>
      </c>
      <c r="C20108">
        <f t="shared" si="1570"/>
        <v>1117</v>
      </c>
      <c r="D20108" t="str">
        <f t="shared" ca="1" si="1573"/>
        <v>Root canal, pulpal therapy</v>
      </c>
      <c r="E20108">
        <f t="shared" ca="1" si="1574"/>
        <v>10</v>
      </c>
    </row>
    <row r="20109" spans="1:5" x14ac:dyDescent="0.2">
      <c r="A20109" t="str">
        <f t="shared" ca="1" si="1571"/>
        <v>Basic</v>
      </c>
      <c r="B20109" t="str">
        <f t="shared" ca="1" si="1572"/>
        <v>oral surgery</v>
      </c>
      <c r="C20109">
        <f t="shared" si="1570"/>
        <v>1117</v>
      </c>
      <c r="D20109" t="str">
        <f t="shared" ca="1" si="1573"/>
        <v>Extraction and other surgery procedures, incl. pre- and post-operative care</v>
      </c>
      <c r="E20109">
        <f t="shared" ca="1" si="1574"/>
        <v>9</v>
      </c>
    </row>
    <row r="20110" spans="1:5" x14ac:dyDescent="0.2">
      <c r="A20110" t="str">
        <f t="shared" ca="1" si="1571"/>
        <v>Diagnostics and Preventative</v>
      </c>
      <c r="B20110" t="str">
        <f t="shared" ca="1" si="1572"/>
        <v>Periodic Exams</v>
      </c>
      <c r="C20110">
        <f t="shared" si="1570"/>
        <v>1117</v>
      </c>
      <c r="D20110">
        <f t="shared" ca="1" si="1573"/>
        <v>0</v>
      </c>
      <c r="E20110">
        <f t="shared" ca="1" si="1574"/>
        <v>1</v>
      </c>
    </row>
    <row r="20111" spans="1:5" x14ac:dyDescent="0.2">
      <c r="A20111" t="str">
        <f t="shared" ca="1" si="1571"/>
        <v>Diagnostics and Preventative</v>
      </c>
      <c r="B20111" t="str">
        <f t="shared" ca="1" si="1572"/>
        <v>Prophylaxis</v>
      </c>
      <c r="C20111">
        <f t="shared" si="1570"/>
        <v>1117</v>
      </c>
      <c r="D20111">
        <f t="shared" ca="1" si="1573"/>
        <v>0</v>
      </c>
      <c r="E20111">
        <f t="shared" ca="1" si="1574"/>
        <v>4</v>
      </c>
    </row>
    <row r="20112" spans="1:5" x14ac:dyDescent="0.2">
      <c r="A20112" t="str">
        <f t="shared" ca="1" si="1571"/>
        <v>Major</v>
      </c>
      <c r="B20112" t="str">
        <f t="shared" ca="1" si="1572"/>
        <v>prosthodontics</v>
      </c>
      <c r="C20112">
        <f t="shared" si="1570"/>
        <v>1117</v>
      </c>
      <c r="D20112" t="str">
        <f t="shared" ca="1" si="1573"/>
        <v>Procedures for replacement of missing teeth by construction or repair of bridges and partial or complete dentures</v>
      </c>
      <c r="E20112">
        <f t="shared" ca="1" si="1574"/>
        <v>15</v>
      </c>
    </row>
    <row r="20113" spans="1:5" x14ac:dyDescent="0.2">
      <c r="A20113" t="str">
        <f t="shared" ca="1" si="1571"/>
        <v>Major</v>
      </c>
      <c r="B20113" t="str">
        <f t="shared" ca="1" si="1572"/>
        <v>prosthodontics</v>
      </c>
      <c r="C20113">
        <f t="shared" si="1570"/>
        <v>1117</v>
      </c>
      <c r="D20113" t="str">
        <f t="shared" ca="1" si="1573"/>
        <v>Procedures for replacement of missing teeth by construction or repair of bridges and partial or complete dentures</v>
      </c>
      <c r="E20113">
        <f t="shared" ca="1" si="1574"/>
        <v>15</v>
      </c>
    </row>
    <row r="20114" spans="1:5" x14ac:dyDescent="0.2">
      <c r="A20114" t="str">
        <f t="shared" ca="1" si="1571"/>
        <v>Diagnostics and Preventative</v>
      </c>
      <c r="B20114" t="str">
        <f t="shared" ca="1" si="1572"/>
        <v>Periodic Exams</v>
      </c>
      <c r="C20114">
        <f t="shared" si="1570"/>
        <v>1117</v>
      </c>
      <c r="D20114">
        <f t="shared" ca="1" si="1573"/>
        <v>0</v>
      </c>
      <c r="E20114">
        <f t="shared" ca="1" si="1574"/>
        <v>1</v>
      </c>
    </row>
    <row r="20115" spans="1:5" x14ac:dyDescent="0.2">
      <c r="A20115" t="str">
        <f t="shared" ca="1" si="1571"/>
        <v>Basic</v>
      </c>
      <c r="B20115" t="str">
        <f t="shared" ca="1" si="1572"/>
        <v>endodontics</v>
      </c>
      <c r="C20115">
        <f t="shared" si="1570"/>
        <v>1117</v>
      </c>
      <c r="D20115" t="str">
        <f t="shared" ca="1" si="1573"/>
        <v>Root canal, pulpal therapy</v>
      </c>
      <c r="E20115">
        <f t="shared" ca="1" si="1574"/>
        <v>10</v>
      </c>
    </row>
    <row r="20116" spans="1:5" x14ac:dyDescent="0.2">
      <c r="A20116" t="str">
        <f t="shared" ca="1" si="1571"/>
        <v>Orthodontics</v>
      </c>
      <c r="B20116" t="str">
        <f t="shared" ca="1" si="1572"/>
        <v>orthodontics</v>
      </c>
      <c r="C20116">
        <f t="shared" si="1570"/>
        <v>1117</v>
      </c>
      <c r="D20116" t="str">
        <f t="shared" ca="1" si="1573"/>
        <v>For eligible dependents to age 19</v>
      </c>
      <c r="E20116">
        <f t="shared" ca="1" si="1574"/>
        <v>17</v>
      </c>
    </row>
    <row r="20117" spans="1:5" x14ac:dyDescent="0.2">
      <c r="A20117" t="str">
        <f t="shared" ca="1" si="1571"/>
        <v>Major</v>
      </c>
      <c r="B20117" t="str">
        <f t="shared" ca="1" si="1572"/>
        <v>major restorative</v>
      </c>
      <c r="C20117">
        <f t="shared" si="1570"/>
        <v>1117</v>
      </c>
      <c r="D20117" t="str">
        <f t="shared" ca="1" si="1573"/>
        <v>Single crowns, inlays, onlays</v>
      </c>
      <c r="E20117">
        <f t="shared" ca="1" si="1574"/>
        <v>14</v>
      </c>
    </row>
    <row r="20118" spans="1:5" x14ac:dyDescent="0.2">
      <c r="A20118" t="str">
        <f t="shared" ca="1" si="1571"/>
        <v>Diagnostics and Preventative</v>
      </c>
      <c r="B20118" t="str">
        <f t="shared" ca="1" si="1572"/>
        <v>Bitewing x-rays</v>
      </c>
      <c r="C20118">
        <f t="shared" si="1570"/>
        <v>1117</v>
      </c>
      <c r="D20118">
        <f t="shared" ca="1" si="1573"/>
        <v>0</v>
      </c>
      <c r="E20118">
        <f t="shared" ca="1" si="1574"/>
        <v>2</v>
      </c>
    </row>
    <row r="20119" spans="1:5" x14ac:dyDescent="0.2">
      <c r="A20119" t="str">
        <f t="shared" ca="1" si="1571"/>
        <v>Diagnostics and Preventative</v>
      </c>
      <c r="B20119" t="str">
        <f t="shared" ca="1" si="1572"/>
        <v>Periodic Exams</v>
      </c>
      <c r="C20119">
        <f t="shared" si="1570"/>
        <v>1117</v>
      </c>
      <c r="D20119">
        <f t="shared" ca="1" si="1573"/>
        <v>0</v>
      </c>
      <c r="E20119">
        <f t="shared" ca="1" si="1574"/>
        <v>1</v>
      </c>
    </row>
    <row r="20120" spans="1:5" x14ac:dyDescent="0.2">
      <c r="A20120" t="str">
        <f t="shared" ca="1" si="1571"/>
        <v>Basic</v>
      </c>
      <c r="B20120" t="str">
        <f t="shared" ca="1" si="1572"/>
        <v>basic restorative</v>
      </c>
      <c r="C20120">
        <f t="shared" si="1570"/>
        <v>1117</v>
      </c>
      <c r="D20120" t="str">
        <f t="shared" ca="1" si="1573"/>
        <v>Fillings (amalgam "silver" and composite "white" non-molar)</v>
      </c>
      <c r="E20120">
        <f t="shared" ca="1" si="1574"/>
        <v>8</v>
      </c>
    </row>
    <row r="20121" spans="1:5" x14ac:dyDescent="0.2">
      <c r="A20121" t="str">
        <f t="shared" ca="1" si="1571"/>
        <v>Major</v>
      </c>
      <c r="B20121" t="str">
        <f t="shared" ca="1" si="1572"/>
        <v>major restorative</v>
      </c>
      <c r="C20121">
        <f t="shared" si="1570"/>
        <v>1117</v>
      </c>
      <c r="D20121" t="str">
        <f t="shared" ca="1" si="1573"/>
        <v>Single crowns, inlays, onlays</v>
      </c>
      <c r="E20121">
        <f t="shared" ca="1" si="1574"/>
        <v>14</v>
      </c>
    </row>
    <row r="20122" spans="1:5" x14ac:dyDescent="0.2">
      <c r="A20122" t="str">
        <f t="shared" ca="1" si="1571"/>
        <v>Basic</v>
      </c>
      <c r="B20122" t="str">
        <f t="shared" ca="1" si="1572"/>
        <v>general anesthesia</v>
      </c>
      <c r="C20122">
        <f t="shared" si="1570"/>
        <v>1117</v>
      </c>
      <c r="D20122" t="str">
        <f t="shared" ca="1" si="1573"/>
        <v>Covered when used in conjunction with covered oral surgical procedures</v>
      </c>
      <c r="E20122">
        <f t="shared" ca="1" si="1574"/>
        <v>13</v>
      </c>
    </row>
    <row r="20123" spans="1:5" x14ac:dyDescent="0.2">
      <c r="A20123" t="str">
        <f t="shared" ca="1" si="1571"/>
        <v>Diagnostics and Preventative</v>
      </c>
      <c r="B20123" t="str">
        <f t="shared" ca="1" si="1572"/>
        <v>Periodic Exams</v>
      </c>
      <c r="C20123">
        <f t="shared" si="1570"/>
        <v>1117</v>
      </c>
      <c r="D20123">
        <f t="shared" ca="1" si="1573"/>
        <v>0</v>
      </c>
      <c r="E20123">
        <f t="shared" ca="1" si="1574"/>
        <v>1</v>
      </c>
    </row>
    <row r="20124" spans="1:5" x14ac:dyDescent="0.2">
      <c r="A20124" t="str">
        <f t="shared" ca="1" si="1571"/>
        <v>Basic</v>
      </c>
      <c r="B20124" t="str">
        <f t="shared" ca="1" si="1572"/>
        <v>endodontics</v>
      </c>
      <c r="C20124">
        <f t="shared" si="1570"/>
        <v>1117</v>
      </c>
      <c r="D20124" t="str">
        <f t="shared" ca="1" si="1573"/>
        <v>Root canal, pulpal therapy</v>
      </c>
      <c r="E20124">
        <f t="shared" ca="1" si="1574"/>
        <v>10</v>
      </c>
    </row>
    <row r="20125" spans="1:5" x14ac:dyDescent="0.2">
      <c r="A20125" t="str">
        <f t="shared" ca="1" si="1571"/>
        <v>Basic</v>
      </c>
      <c r="B20125" t="str">
        <f t="shared" ca="1" si="1572"/>
        <v>surgical periodontics</v>
      </c>
      <c r="C20125">
        <f t="shared" si="1570"/>
        <v>1117</v>
      </c>
      <c r="D20125" t="str">
        <f t="shared" ca="1" si="1573"/>
        <v>Surgical treatment of the gums and supporting structures of the teeth</v>
      </c>
      <c r="E20125">
        <f t="shared" ca="1" si="1574"/>
        <v>11</v>
      </c>
    </row>
    <row r="20126" spans="1:5" x14ac:dyDescent="0.2">
      <c r="A20126" t="str">
        <f t="shared" ca="1" si="1571"/>
        <v>Diagnostics and Preventative</v>
      </c>
      <c r="B20126" t="str">
        <f t="shared" ca="1" si="1572"/>
        <v>Prophylaxis</v>
      </c>
      <c r="C20126">
        <f t="shared" si="1570"/>
        <v>1118</v>
      </c>
      <c r="D20126">
        <f t="shared" ca="1" si="1573"/>
        <v>0</v>
      </c>
      <c r="E20126">
        <f t="shared" ca="1" si="1574"/>
        <v>4</v>
      </c>
    </row>
    <row r="20127" spans="1:5" x14ac:dyDescent="0.2">
      <c r="A20127" t="str">
        <f t="shared" ca="1" si="1571"/>
        <v>Major</v>
      </c>
      <c r="B20127" t="str">
        <f t="shared" ca="1" si="1572"/>
        <v>major restorative</v>
      </c>
      <c r="C20127">
        <f t="shared" si="1570"/>
        <v>1118</v>
      </c>
      <c r="D20127" t="str">
        <f t="shared" ca="1" si="1573"/>
        <v>Single crowns, inlays, onlays</v>
      </c>
      <c r="E20127">
        <f t="shared" ca="1" si="1574"/>
        <v>14</v>
      </c>
    </row>
    <row r="20128" spans="1:5" x14ac:dyDescent="0.2">
      <c r="A20128" t="str">
        <f t="shared" ca="1" si="1571"/>
        <v>Basic</v>
      </c>
      <c r="B20128" t="str">
        <f t="shared" ca="1" si="1572"/>
        <v>oral surgery</v>
      </c>
      <c r="C20128">
        <f t="shared" si="1570"/>
        <v>1118</v>
      </c>
      <c r="D20128" t="str">
        <f t="shared" ca="1" si="1573"/>
        <v>Extraction and other surgery procedures, incl. pre- and post-operative care</v>
      </c>
      <c r="E20128">
        <f t="shared" ca="1" si="1574"/>
        <v>9</v>
      </c>
    </row>
    <row r="20129" spans="1:5" x14ac:dyDescent="0.2">
      <c r="A20129" t="str">
        <f t="shared" ca="1" si="1571"/>
        <v>Diagnostics and Preventative</v>
      </c>
      <c r="B20129" t="str">
        <f t="shared" ca="1" si="1572"/>
        <v>Bitewing x-rays</v>
      </c>
      <c r="C20129">
        <f t="shared" si="1570"/>
        <v>1118</v>
      </c>
      <c r="D20129">
        <f t="shared" ca="1" si="1573"/>
        <v>0</v>
      </c>
      <c r="E20129">
        <f t="shared" ca="1" si="1574"/>
        <v>2</v>
      </c>
    </row>
    <row r="20130" spans="1:5" x14ac:dyDescent="0.2">
      <c r="A20130" t="str">
        <f t="shared" ca="1" si="1571"/>
        <v>Orthodontics</v>
      </c>
      <c r="B20130" t="str">
        <f t="shared" ca="1" si="1572"/>
        <v>orthodontics</v>
      </c>
      <c r="C20130">
        <f t="shared" si="1570"/>
        <v>1118</v>
      </c>
      <c r="D20130" t="str">
        <f t="shared" ca="1" si="1573"/>
        <v>For eligible dependents to age 19</v>
      </c>
      <c r="E20130">
        <f t="shared" ca="1" si="1574"/>
        <v>17</v>
      </c>
    </row>
    <row r="20131" spans="1:5" x14ac:dyDescent="0.2">
      <c r="A20131" t="str">
        <f t="shared" ca="1" si="1571"/>
        <v>Diagnostics and Preventative</v>
      </c>
      <c r="B20131" t="str">
        <f t="shared" ca="1" si="1572"/>
        <v>Fluoride treatments</v>
      </c>
      <c r="C20131">
        <f t="shared" si="1570"/>
        <v>1118</v>
      </c>
      <c r="D20131">
        <f t="shared" ca="1" si="1573"/>
        <v>0</v>
      </c>
      <c r="E20131">
        <f t="shared" ca="1" si="1574"/>
        <v>5</v>
      </c>
    </row>
    <row r="20132" spans="1:5" x14ac:dyDescent="0.2">
      <c r="A20132" t="str">
        <f t="shared" ca="1" si="1571"/>
        <v>Major</v>
      </c>
      <c r="B20132" t="str">
        <f t="shared" ca="1" si="1572"/>
        <v>major restorative</v>
      </c>
      <c r="C20132">
        <f t="shared" si="1570"/>
        <v>1118</v>
      </c>
      <c r="D20132" t="str">
        <f t="shared" ca="1" si="1573"/>
        <v>Single crowns, inlays, onlays</v>
      </c>
      <c r="E20132">
        <f t="shared" ca="1" si="1574"/>
        <v>14</v>
      </c>
    </row>
    <row r="20133" spans="1:5" x14ac:dyDescent="0.2">
      <c r="A20133" t="str">
        <f t="shared" ca="1" si="1571"/>
        <v>Orthodontics</v>
      </c>
      <c r="B20133" t="str">
        <f t="shared" ca="1" si="1572"/>
        <v>orthodontics</v>
      </c>
      <c r="C20133">
        <f t="shared" si="1570"/>
        <v>1118</v>
      </c>
      <c r="D20133" t="str">
        <f t="shared" ca="1" si="1573"/>
        <v>For eligible dependents to age 19</v>
      </c>
      <c r="E20133">
        <f t="shared" ca="1" si="1574"/>
        <v>17</v>
      </c>
    </row>
    <row r="20134" spans="1:5" x14ac:dyDescent="0.2">
      <c r="A20134" t="str">
        <f t="shared" ca="1" si="1571"/>
        <v>Basic</v>
      </c>
      <c r="B20134" t="str">
        <f t="shared" ca="1" si="1572"/>
        <v>surgical periodontics</v>
      </c>
      <c r="C20134">
        <f t="shared" si="1570"/>
        <v>1118</v>
      </c>
      <c r="D20134" t="str">
        <f t="shared" ca="1" si="1573"/>
        <v>Surgical treatment of the gums and supporting structures of the teeth</v>
      </c>
      <c r="E20134">
        <f t="shared" ca="1" si="1574"/>
        <v>11</v>
      </c>
    </row>
    <row r="20135" spans="1:5" x14ac:dyDescent="0.2">
      <c r="A20135" t="str">
        <f t="shared" ca="1" si="1571"/>
        <v>Other</v>
      </c>
      <c r="B20135" t="str">
        <f t="shared" ca="1" si="1572"/>
        <v>Implants</v>
      </c>
      <c r="C20135">
        <f t="shared" si="1570"/>
        <v>1118</v>
      </c>
      <c r="D20135" t="str">
        <f t="shared" ca="1" si="1573"/>
        <v>Implant dental work</v>
      </c>
      <c r="E20135">
        <f t="shared" ca="1" si="1574"/>
        <v>18</v>
      </c>
    </row>
    <row r="20136" spans="1:5" x14ac:dyDescent="0.2">
      <c r="A20136" t="str">
        <f t="shared" ca="1" si="1571"/>
        <v>Basic</v>
      </c>
      <c r="B20136" t="str">
        <f t="shared" ca="1" si="1572"/>
        <v>non-surgical periodontics</v>
      </c>
      <c r="C20136">
        <f t="shared" ref="C20136:C20199" si="1575">IF(MOD(ROW(C20136)-2,18)&lt;&gt;0,C20135,C20135+1)</f>
        <v>1118</v>
      </c>
      <c r="D20136" t="str">
        <f t="shared" ca="1" si="1573"/>
        <v xml:space="preserve">Non-surgical treatment of the gums and supporting structures of the teeth </v>
      </c>
      <c r="E20136">
        <f t="shared" ca="1" si="1574"/>
        <v>12</v>
      </c>
    </row>
    <row r="20137" spans="1:5" x14ac:dyDescent="0.2">
      <c r="A20137" t="str">
        <f t="shared" ca="1" si="1571"/>
        <v>Diagnostics and Preventative</v>
      </c>
      <c r="B20137" t="str">
        <f t="shared" ca="1" si="1572"/>
        <v>Space Maintainers</v>
      </c>
      <c r="C20137">
        <f t="shared" si="1575"/>
        <v>1118</v>
      </c>
      <c r="D20137">
        <f t="shared" ca="1" si="1573"/>
        <v>0</v>
      </c>
      <c r="E20137">
        <f t="shared" ca="1" si="1574"/>
        <v>7</v>
      </c>
    </row>
    <row r="20138" spans="1:5" x14ac:dyDescent="0.2">
      <c r="A20138" t="str">
        <f t="shared" ca="1" si="1571"/>
        <v>Basic</v>
      </c>
      <c r="B20138" t="str">
        <f t="shared" ca="1" si="1572"/>
        <v>general anesthesia</v>
      </c>
      <c r="C20138">
        <f t="shared" si="1575"/>
        <v>1118</v>
      </c>
      <c r="D20138" t="str">
        <f t="shared" ca="1" si="1573"/>
        <v>Covered when used in conjunction with covered oral surgical procedures</v>
      </c>
      <c r="E20138">
        <f t="shared" ca="1" si="1574"/>
        <v>13</v>
      </c>
    </row>
    <row r="20139" spans="1:5" x14ac:dyDescent="0.2">
      <c r="A20139" t="str">
        <f t="shared" ca="1" si="1571"/>
        <v>Basic</v>
      </c>
      <c r="B20139" t="str">
        <f t="shared" ca="1" si="1572"/>
        <v>oral surgery</v>
      </c>
      <c r="C20139">
        <f t="shared" si="1575"/>
        <v>1118</v>
      </c>
      <c r="D20139" t="str">
        <f t="shared" ca="1" si="1573"/>
        <v>Extraction and other surgery procedures, incl. pre- and post-operative care</v>
      </c>
      <c r="E20139">
        <f t="shared" ca="1" si="1574"/>
        <v>9</v>
      </c>
    </row>
    <row r="20140" spans="1:5" x14ac:dyDescent="0.2">
      <c r="A20140" t="str">
        <f t="shared" ca="1" si="1571"/>
        <v>Diagnostics and Preventative</v>
      </c>
      <c r="B20140" t="str">
        <f t="shared" ca="1" si="1572"/>
        <v>Sealants</v>
      </c>
      <c r="C20140">
        <f t="shared" si="1575"/>
        <v>1118</v>
      </c>
      <c r="D20140">
        <f t="shared" ca="1" si="1573"/>
        <v>0</v>
      </c>
      <c r="E20140">
        <f t="shared" ca="1" si="1574"/>
        <v>6</v>
      </c>
    </row>
    <row r="20141" spans="1:5" x14ac:dyDescent="0.2">
      <c r="A20141" t="str">
        <f t="shared" ca="1" si="1571"/>
        <v>Diagnostics and Preventative</v>
      </c>
      <c r="B20141" t="str">
        <f t="shared" ca="1" si="1572"/>
        <v>Space Maintainers</v>
      </c>
      <c r="C20141">
        <f t="shared" si="1575"/>
        <v>1118</v>
      </c>
      <c r="D20141">
        <f t="shared" ca="1" si="1573"/>
        <v>0</v>
      </c>
      <c r="E20141">
        <f t="shared" ca="1" si="1574"/>
        <v>7</v>
      </c>
    </row>
    <row r="20142" spans="1:5" x14ac:dyDescent="0.2">
      <c r="A20142" t="str">
        <f t="shared" ca="1" si="1571"/>
        <v>Basic</v>
      </c>
      <c r="B20142" t="str">
        <f t="shared" ca="1" si="1572"/>
        <v>general anesthesia</v>
      </c>
      <c r="C20142">
        <f t="shared" si="1575"/>
        <v>1118</v>
      </c>
      <c r="D20142" t="str">
        <f t="shared" ca="1" si="1573"/>
        <v>Covered when used in conjunction with covered oral surgical procedures</v>
      </c>
      <c r="E20142">
        <f t="shared" ca="1" si="1574"/>
        <v>13</v>
      </c>
    </row>
    <row r="20143" spans="1:5" x14ac:dyDescent="0.2">
      <c r="A20143" t="str">
        <f t="shared" ca="1" si="1571"/>
        <v>Other</v>
      </c>
      <c r="B20143" t="str">
        <f t="shared" ca="1" si="1572"/>
        <v>Implants</v>
      </c>
      <c r="C20143">
        <f t="shared" si="1575"/>
        <v>1118</v>
      </c>
      <c r="D20143" t="str">
        <f t="shared" ca="1" si="1573"/>
        <v>Implant dental work</v>
      </c>
      <c r="E20143">
        <f t="shared" ca="1" si="1574"/>
        <v>18</v>
      </c>
    </row>
    <row r="20144" spans="1:5" x14ac:dyDescent="0.2">
      <c r="A20144" t="str">
        <f t="shared" ca="1" si="1571"/>
        <v>Diagnostics and Preventative</v>
      </c>
      <c r="B20144" t="str">
        <f t="shared" ca="1" si="1572"/>
        <v>Sealants</v>
      </c>
      <c r="C20144">
        <f t="shared" si="1575"/>
        <v>1119</v>
      </c>
      <c r="D20144">
        <f t="shared" ca="1" si="1573"/>
        <v>0</v>
      </c>
      <c r="E20144">
        <f t="shared" ca="1" si="1574"/>
        <v>6</v>
      </c>
    </row>
    <row r="20145" spans="1:5" x14ac:dyDescent="0.2">
      <c r="A20145" t="str">
        <f t="shared" ca="1" si="1571"/>
        <v>Diagnostics and Preventative</v>
      </c>
      <c r="B20145" t="str">
        <f t="shared" ca="1" si="1572"/>
        <v>Bitewing x-rays</v>
      </c>
      <c r="C20145">
        <f t="shared" si="1575"/>
        <v>1119</v>
      </c>
      <c r="D20145">
        <f t="shared" ca="1" si="1573"/>
        <v>0</v>
      </c>
      <c r="E20145">
        <f t="shared" ca="1" si="1574"/>
        <v>2</v>
      </c>
    </row>
    <row r="20146" spans="1:5" x14ac:dyDescent="0.2">
      <c r="A20146" t="str">
        <f t="shared" ca="1" si="1571"/>
        <v>Major</v>
      </c>
      <c r="B20146" t="str">
        <f t="shared" ca="1" si="1572"/>
        <v>prosthodontics</v>
      </c>
      <c r="C20146">
        <f t="shared" si="1575"/>
        <v>1119</v>
      </c>
      <c r="D20146" t="str">
        <f t="shared" ca="1" si="1573"/>
        <v>Procedures for replacement of missing teeth by construction or repair of bridges and partial or complete dentures</v>
      </c>
      <c r="E20146">
        <f t="shared" ca="1" si="1574"/>
        <v>15</v>
      </c>
    </row>
    <row r="20147" spans="1:5" x14ac:dyDescent="0.2">
      <c r="A20147" t="str">
        <f t="shared" ca="1" si="1571"/>
        <v>Major</v>
      </c>
      <c r="B20147" t="str">
        <f t="shared" ca="1" si="1572"/>
        <v>major restorative</v>
      </c>
      <c r="C20147">
        <f t="shared" si="1575"/>
        <v>1119</v>
      </c>
      <c r="D20147" t="str">
        <f t="shared" ca="1" si="1573"/>
        <v>Single crowns, inlays, onlays</v>
      </c>
      <c r="E20147">
        <f t="shared" ca="1" si="1574"/>
        <v>14</v>
      </c>
    </row>
    <row r="20148" spans="1:5" x14ac:dyDescent="0.2">
      <c r="A20148" t="str">
        <f t="shared" ca="1" si="1571"/>
        <v>Orthodontics</v>
      </c>
      <c r="B20148" t="str">
        <f t="shared" ca="1" si="1572"/>
        <v>orthodontics</v>
      </c>
      <c r="C20148">
        <f t="shared" si="1575"/>
        <v>1119</v>
      </c>
      <c r="D20148" t="str">
        <f t="shared" ca="1" si="1573"/>
        <v>For eligible dependents to age 19</v>
      </c>
      <c r="E20148">
        <f t="shared" ca="1" si="1574"/>
        <v>17</v>
      </c>
    </row>
    <row r="20149" spans="1:5" x14ac:dyDescent="0.2">
      <c r="A20149" t="str">
        <f t="shared" ca="1" si="1571"/>
        <v>Major</v>
      </c>
      <c r="B20149" t="str">
        <f t="shared" ca="1" si="1572"/>
        <v>temporomandibular joint dysfunction</v>
      </c>
      <c r="C20149">
        <f t="shared" si="1575"/>
        <v>1119</v>
      </c>
      <c r="D20149" t="str">
        <f t="shared" ca="1" si="1573"/>
        <v>Services relating to hinging joints of the jaw</v>
      </c>
      <c r="E20149">
        <f t="shared" ca="1" si="1574"/>
        <v>16</v>
      </c>
    </row>
    <row r="20150" spans="1:5" x14ac:dyDescent="0.2">
      <c r="A20150" t="str">
        <f t="shared" ca="1" si="1571"/>
        <v>Diagnostics and Preventative</v>
      </c>
      <c r="B20150" t="str">
        <f t="shared" ca="1" si="1572"/>
        <v>Fluoride treatments</v>
      </c>
      <c r="C20150">
        <f t="shared" si="1575"/>
        <v>1119</v>
      </c>
      <c r="D20150">
        <f t="shared" ca="1" si="1573"/>
        <v>0</v>
      </c>
      <c r="E20150">
        <f t="shared" ca="1" si="1574"/>
        <v>5</v>
      </c>
    </row>
    <row r="20151" spans="1:5" x14ac:dyDescent="0.2">
      <c r="A20151" t="str">
        <f t="shared" ca="1" si="1571"/>
        <v>Diagnostics and Preventative</v>
      </c>
      <c r="B20151" t="str">
        <f t="shared" ca="1" si="1572"/>
        <v>Space Maintainers</v>
      </c>
      <c r="C20151">
        <f t="shared" si="1575"/>
        <v>1119</v>
      </c>
      <c r="D20151">
        <f t="shared" ca="1" si="1573"/>
        <v>0</v>
      </c>
      <c r="E20151">
        <f t="shared" ca="1" si="1574"/>
        <v>7</v>
      </c>
    </row>
    <row r="20152" spans="1:5" x14ac:dyDescent="0.2">
      <c r="A20152" t="str">
        <f t="shared" ca="1" si="1571"/>
        <v>Diagnostics and Preventative</v>
      </c>
      <c r="B20152" t="str">
        <f t="shared" ca="1" si="1572"/>
        <v>Bitewing x-rays</v>
      </c>
      <c r="C20152">
        <f t="shared" si="1575"/>
        <v>1119</v>
      </c>
      <c r="D20152">
        <f t="shared" ca="1" si="1573"/>
        <v>0</v>
      </c>
      <c r="E20152">
        <f t="shared" ca="1" si="1574"/>
        <v>2</v>
      </c>
    </row>
    <row r="20153" spans="1:5" x14ac:dyDescent="0.2">
      <c r="A20153" t="str">
        <f t="shared" ca="1" si="1571"/>
        <v>Diagnostics and Preventative</v>
      </c>
      <c r="B20153" t="str">
        <f t="shared" ca="1" si="1572"/>
        <v>Periodic Exams</v>
      </c>
      <c r="C20153">
        <f t="shared" si="1575"/>
        <v>1119</v>
      </c>
      <c r="D20153">
        <f t="shared" ca="1" si="1573"/>
        <v>0</v>
      </c>
      <c r="E20153">
        <f t="shared" ca="1" si="1574"/>
        <v>1</v>
      </c>
    </row>
    <row r="20154" spans="1:5" x14ac:dyDescent="0.2">
      <c r="A20154" t="str">
        <f t="shared" ca="1" si="1571"/>
        <v>Diagnostics and Preventative</v>
      </c>
      <c r="B20154" t="str">
        <f t="shared" ca="1" si="1572"/>
        <v>Prophylaxis</v>
      </c>
      <c r="C20154">
        <f t="shared" si="1575"/>
        <v>1119</v>
      </c>
      <c r="D20154">
        <f t="shared" ca="1" si="1573"/>
        <v>0</v>
      </c>
      <c r="E20154">
        <f t="shared" ca="1" si="1574"/>
        <v>4</v>
      </c>
    </row>
    <row r="20155" spans="1:5" x14ac:dyDescent="0.2">
      <c r="A20155" t="str">
        <f t="shared" ca="1" si="1571"/>
        <v>Diagnostics and Preventative</v>
      </c>
      <c r="B20155" t="str">
        <f t="shared" ca="1" si="1572"/>
        <v>Bitewing x-rays</v>
      </c>
      <c r="C20155">
        <f t="shared" si="1575"/>
        <v>1119</v>
      </c>
      <c r="D20155">
        <f t="shared" ca="1" si="1573"/>
        <v>0</v>
      </c>
      <c r="E20155">
        <f t="shared" ca="1" si="1574"/>
        <v>2</v>
      </c>
    </row>
    <row r="20156" spans="1:5" x14ac:dyDescent="0.2">
      <c r="A20156" t="str">
        <f t="shared" ca="1" si="1571"/>
        <v>Basic</v>
      </c>
      <c r="B20156" t="str">
        <f t="shared" ca="1" si="1572"/>
        <v>general anesthesia</v>
      </c>
      <c r="C20156">
        <f t="shared" si="1575"/>
        <v>1119</v>
      </c>
      <c r="D20156" t="str">
        <f t="shared" ca="1" si="1573"/>
        <v>Covered when used in conjunction with covered oral surgical procedures</v>
      </c>
      <c r="E20156">
        <f t="shared" ca="1" si="1574"/>
        <v>13</v>
      </c>
    </row>
    <row r="20157" spans="1:5" x14ac:dyDescent="0.2">
      <c r="A20157" t="str">
        <f t="shared" ca="1" si="1571"/>
        <v>Basic</v>
      </c>
      <c r="B20157" t="str">
        <f t="shared" ca="1" si="1572"/>
        <v>endodontics</v>
      </c>
      <c r="C20157">
        <f t="shared" si="1575"/>
        <v>1119</v>
      </c>
      <c r="D20157" t="str">
        <f t="shared" ca="1" si="1573"/>
        <v>Root canal, pulpal therapy</v>
      </c>
      <c r="E20157">
        <f t="shared" ca="1" si="1574"/>
        <v>10</v>
      </c>
    </row>
    <row r="20158" spans="1:5" x14ac:dyDescent="0.2">
      <c r="A20158" t="str">
        <f t="shared" ca="1" si="1571"/>
        <v>Basic</v>
      </c>
      <c r="B20158" t="str">
        <f t="shared" ca="1" si="1572"/>
        <v>non-surgical periodontics</v>
      </c>
      <c r="C20158">
        <f t="shared" si="1575"/>
        <v>1119</v>
      </c>
      <c r="D20158" t="str">
        <f t="shared" ca="1" si="1573"/>
        <v xml:space="preserve">Non-surgical treatment of the gums and supporting structures of the teeth </v>
      </c>
      <c r="E20158">
        <f t="shared" ca="1" si="1574"/>
        <v>12</v>
      </c>
    </row>
    <row r="20159" spans="1:5" x14ac:dyDescent="0.2">
      <c r="A20159" t="str">
        <f t="shared" ca="1" si="1571"/>
        <v>Orthodontics</v>
      </c>
      <c r="B20159" t="str">
        <f t="shared" ca="1" si="1572"/>
        <v>orthodontics</v>
      </c>
      <c r="C20159">
        <f t="shared" si="1575"/>
        <v>1119</v>
      </c>
      <c r="D20159" t="str">
        <f t="shared" ca="1" si="1573"/>
        <v>For eligible dependents to age 19</v>
      </c>
      <c r="E20159">
        <f t="shared" ca="1" si="1574"/>
        <v>17</v>
      </c>
    </row>
    <row r="20160" spans="1:5" x14ac:dyDescent="0.2">
      <c r="A20160" t="str">
        <f t="shared" ca="1" si="1571"/>
        <v>Diagnostics and Preventative</v>
      </c>
      <c r="B20160" t="str">
        <f t="shared" ca="1" si="1572"/>
        <v>Fluoride treatments</v>
      </c>
      <c r="C20160">
        <f t="shared" si="1575"/>
        <v>1119</v>
      </c>
      <c r="D20160">
        <f t="shared" ca="1" si="1573"/>
        <v>0</v>
      </c>
      <c r="E20160">
        <f t="shared" ca="1" si="1574"/>
        <v>5</v>
      </c>
    </row>
    <row r="20161" spans="1:5" x14ac:dyDescent="0.2">
      <c r="A20161" t="str">
        <f t="shared" ca="1" si="1571"/>
        <v>Basic</v>
      </c>
      <c r="B20161" t="str">
        <f t="shared" ca="1" si="1572"/>
        <v>non-surgical periodontics</v>
      </c>
      <c r="C20161">
        <f t="shared" si="1575"/>
        <v>1119</v>
      </c>
      <c r="D20161" t="str">
        <f t="shared" ca="1" si="1573"/>
        <v xml:space="preserve">Non-surgical treatment of the gums and supporting structures of the teeth </v>
      </c>
      <c r="E20161">
        <f t="shared" ca="1" si="1574"/>
        <v>12</v>
      </c>
    </row>
    <row r="20162" spans="1:5" x14ac:dyDescent="0.2">
      <c r="A20162" t="str">
        <f t="shared" ref="A20162:A20225" ca="1" si="1576">INDEX(services,E20162,1)</f>
        <v>Diagnostics and Preventative</v>
      </c>
      <c r="B20162" t="str">
        <f t="shared" ref="B20162:B20225" ca="1" si="1577">INDEX(services,E20162,2)</f>
        <v>Full-mouth x-ray</v>
      </c>
      <c r="C20162">
        <f t="shared" si="1575"/>
        <v>1120</v>
      </c>
      <c r="D20162">
        <f t="shared" ref="D20162:D20225" ca="1" si="1578">INDEX(services,E20162,3)</f>
        <v>0</v>
      </c>
      <c r="E20162">
        <f t="shared" ref="E20162:E20225" ca="1" si="1579">RANDBETWEEN(1,ROWS(services))</f>
        <v>3</v>
      </c>
    </row>
    <row r="20163" spans="1:5" x14ac:dyDescent="0.2">
      <c r="A20163" t="str">
        <f t="shared" ca="1" si="1576"/>
        <v>Basic</v>
      </c>
      <c r="B20163" t="str">
        <f t="shared" ca="1" si="1577"/>
        <v>oral surgery</v>
      </c>
      <c r="C20163">
        <f t="shared" si="1575"/>
        <v>1120</v>
      </c>
      <c r="D20163" t="str">
        <f t="shared" ca="1" si="1578"/>
        <v>Extraction and other surgery procedures, incl. pre- and post-operative care</v>
      </c>
      <c r="E20163">
        <f t="shared" ca="1" si="1579"/>
        <v>9</v>
      </c>
    </row>
    <row r="20164" spans="1:5" x14ac:dyDescent="0.2">
      <c r="A20164" t="str">
        <f t="shared" ca="1" si="1576"/>
        <v>Basic</v>
      </c>
      <c r="B20164" t="str">
        <f t="shared" ca="1" si="1577"/>
        <v>surgical periodontics</v>
      </c>
      <c r="C20164">
        <f t="shared" si="1575"/>
        <v>1120</v>
      </c>
      <c r="D20164" t="str">
        <f t="shared" ca="1" si="1578"/>
        <v>Surgical treatment of the gums and supporting structures of the teeth</v>
      </c>
      <c r="E20164">
        <f t="shared" ca="1" si="1579"/>
        <v>11</v>
      </c>
    </row>
    <row r="20165" spans="1:5" x14ac:dyDescent="0.2">
      <c r="A20165" t="str">
        <f t="shared" ca="1" si="1576"/>
        <v>Basic</v>
      </c>
      <c r="B20165" t="str">
        <f t="shared" ca="1" si="1577"/>
        <v>general anesthesia</v>
      </c>
      <c r="C20165">
        <f t="shared" si="1575"/>
        <v>1120</v>
      </c>
      <c r="D20165" t="str">
        <f t="shared" ca="1" si="1578"/>
        <v>Covered when used in conjunction with covered oral surgical procedures</v>
      </c>
      <c r="E20165">
        <f t="shared" ca="1" si="1579"/>
        <v>13</v>
      </c>
    </row>
    <row r="20166" spans="1:5" x14ac:dyDescent="0.2">
      <c r="A20166" t="str">
        <f t="shared" ca="1" si="1576"/>
        <v>Diagnostics and Preventative</v>
      </c>
      <c r="B20166" t="str">
        <f t="shared" ca="1" si="1577"/>
        <v>Bitewing x-rays</v>
      </c>
      <c r="C20166">
        <f t="shared" si="1575"/>
        <v>1120</v>
      </c>
      <c r="D20166">
        <f t="shared" ca="1" si="1578"/>
        <v>0</v>
      </c>
      <c r="E20166">
        <f t="shared" ca="1" si="1579"/>
        <v>2</v>
      </c>
    </row>
    <row r="20167" spans="1:5" x14ac:dyDescent="0.2">
      <c r="A20167" t="str">
        <f t="shared" ca="1" si="1576"/>
        <v>Basic</v>
      </c>
      <c r="B20167" t="str">
        <f t="shared" ca="1" si="1577"/>
        <v>surgical periodontics</v>
      </c>
      <c r="C20167">
        <f t="shared" si="1575"/>
        <v>1120</v>
      </c>
      <c r="D20167" t="str">
        <f t="shared" ca="1" si="1578"/>
        <v>Surgical treatment of the gums and supporting structures of the teeth</v>
      </c>
      <c r="E20167">
        <f t="shared" ca="1" si="1579"/>
        <v>11</v>
      </c>
    </row>
    <row r="20168" spans="1:5" x14ac:dyDescent="0.2">
      <c r="A20168" t="str">
        <f t="shared" ca="1" si="1576"/>
        <v>Basic</v>
      </c>
      <c r="B20168" t="str">
        <f t="shared" ca="1" si="1577"/>
        <v>endodontics</v>
      </c>
      <c r="C20168">
        <f t="shared" si="1575"/>
        <v>1120</v>
      </c>
      <c r="D20168" t="str">
        <f t="shared" ca="1" si="1578"/>
        <v>Root canal, pulpal therapy</v>
      </c>
      <c r="E20168">
        <f t="shared" ca="1" si="1579"/>
        <v>10</v>
      </c>
    </row>
    <row r="20169" spans="1:5" x14ac:dyDescent="0.2">
      <c r="A20169" t="str">
        <f t="shared" ca="1" si="1576"/>
        <v>Major</v>
      </c>
      <c r="B20169" t="str">
        <f t="shared" ca="1" si="1577"/>
        <v>prosthodontics</v>
      </c>
      <c r="C20169">
        <f t="shared" si="1575"/>
        <v>1120</v>
      </c>
      <c r="D20169" t="str">
        <f t="shared" ca="1" si="1578"/>
        <v>Procedures for replacement of missing teeth by construction or repair of bridges and partial or complete dentures</v>
      </c>
      <c r="E20169">
        <f t="shared" ca="1" si="1579"/>
        <v>15</v>
      </c>
    </row>
    <row r="20170" spans="1:5" x14ac:dyDescent="0.2">
      <c r="A20170" t="str">
        <f t="shared" ca="1" si="1576"/>
        <v>Diagnostics and Preventative</v>
      </c>
      <c r="B20170" t="str">
        <f t="shared" ca="1" si="1577"/>
        <v>Sealants</v>
      </c>
      <c r="C20170">
        <f t="shared" si="1575"/>
        <v>1120</v>
      </c>
      <c r="D20170">
        <f t="shared" ca="1" si="1578"/>
        <v>0</v>
      </c>
      <c r="E20170">
        <f t="shared" ca="1" si="1579"/>
        <v>6</v>
      </c>
    </row>
    <row r="20171" spans="1:5" x14ac:dyDescent="0.2">
      <c r="A20171" t="str">
        <f t="shared" ca="1" si="1576"/>
        <v>Basic</v>
      </c>
      <c r="B20171" t="str">
        <f t="shared" ca="1" si="1577"/>
        <v>basic restorative</v>
      </c>
      <c r="C20171">
        <f t="shared" si="1575"/>
        <v>1120</v>
      </c>
      <c r="D20171" t="str">
        <f t="shared" ca="1" si="1578"/>
        <v>Fillings (amalgam "silver" and composite "white" non-molar)</v>
      </c>
      <c r="E20171">
        <f t="shared" ca="1" si="1579"/>
        <v>8</v>
      </c>
    </row>
    <row r="20172" spans="1:5" x14ac:dyDescent="0.2">
      <c r="A20172" t="str">
        <f t="shared" ca="1" si="1576"/>
        <v>Diagnostics and Preventative</v>
      </c>
      <c r="B20172" t="str">
        <f t="shared" ca="1" si="1577"/>
        <v>Prophylaxis</v>
      </c>
      <c r="C20172">
        <f t="shared" si="1575"/>
        <v>1120</v>
      </c>
      <c r="D20172">
        <f t="shared" ca="1" si="1578"/>
        <v>0</v>
      </c>
      <c r="E20172">
        <f t="shared" ca="1" si="1579"/>
        <v>4</v>
      </c>
    </row>
    <row r="20173" spans="1:5" x14ac:dyDescent="0.2">
      <c r="A20173" t="str">
        <f t="shared" ca="1" si="1576"/>
        <v>Major</v>
      </c>
      <c r="B20173" t="str">
        <f t="shared" ca="1" si="1577"/>
        <v>prosthodontics</v>
      </c>
      <c r="C20173">
        <f t="shared" si="1575"/>
        <v>1120</v>
      </c>
      <c r="D20173" t="str">
        <f t="shared" ca="1" si="1578"/>
        <v>Procedures for replacement of missing teeth by construction or repair of bridges and partial or complete dentures</v>
      </c>
      <c r="E20173">
        <f t="shared" ca="1" si="1579"/>
        <v>15</v>
      </c>
    </row>
    <row r="20174" spans="1:5" x14ac:dyDescent="0.2">
      <c r="A20174" t="str">
        <f t="shared" ca="1" si="1576"/>
        <v>Diagnostics and Preventative</v>
      </c>
      <c r="B20174" t="str">
        <f t="shared" ca="1" si="1577"/>
        <v>Sealants</v>
      </c>
      <c r="C20174">
        <f t="shared" si="1575"/>
        <v>1120</v>
      </c>
      <c r="D20174">
        <f t="shared" ca="1" si="1578"/>
        <v>0</v>
      </c>
      <c r="E20174">
        <f t="shared" ca="1" si="1579"/>
        <v>6</v>
      </c>
    </row>
    <row r="20175" spans="1:5" x14ac:dyDescent="0.2">
      <c r="A20175" t="str">
        <f t="shared" ca="1" si="1576"/>
        <v>Major</v>
      </c>
      <c r="B20175" t="str">
        <f t="shared" ca="1" si="1577"/>
        <v>major restorative</v>
      </c>
      <c r="C20175">
        <f t="shared" si="1575"/>
        <v>1120</v>
      </c>
      <c r="D20175" t="str">
        <f t="shared" ca="1" si="1578"/>
        <v>Single crowns, inlays, onlays</v>
      </c>
      <c r="E20175">
        <f t="shared" ca="1" si="1579"/>
        <v>14</v>
      </c>
    </row>
    <row r="20176" spans="1:5" x14ac:dyDescent="0.2">
      <c r="A20176" t="str">
        <f t="shared" ca="1" si="1576"/>
        <v>Basic</v>
      </c>
      <c r="B20176" t="str">
        <f t="shared" ca="1" si="1577"/>
        <v>basic restorative</v>
      </c>
      <c r="C20176">
        <f t="shared" si="1575"/>
        <v>1120</v>
      </c>
      <c r="D20176" t="str">
        <f t="shared" ca="1" si="1578"/>
        <v>Fillings (amalgam "silver" and composite "white" non-molar)</v>
      </c>
      <c r="E20176">
        <f t="shared" ca="1" si="1579"/>
        <v>8</v>
      </c>
    </row>
    <row r="20177" spans="1:5" x14ac:dyDescent="0.2">
      <c r="A20177" t="str">
        <f t="shared" ca="1" si="1576"/>
        <v>Orthodontics</v>
      </c>
      <c r="B20177" t="str">
        <f t="shared" ca="1" si="1577"/>
        <v>orthodontics</v>
      </c>
      <c r="C20177">
        <f t="shared" si="1575"/>
        <v>1120</v>
      </c>
      <c r="D20177" t="str">
        <f t="shared" ca="1" si="1578"/>
        <v>For eligible dependents to age 19</v>
      </c>
      <c r="E20177">
        <f t="shared" ca="1" si="1579"/>
        <v>17</v>
      </c>
    </row>
    <row r="20178" spans="1:5" x14ac:dyDescent="0.2">
      <c r="A20178" t="str">
        <f t="shared" ca="1" si="1576"/>
        <v>Basic</v>
      </c>
      <c r="B20178" t="str">
        <f t="shared" ca="1" si="1577"/>
        <v>non-surgical periodontics</v>
      </c>
      <c r="C20178">
        <f t="shared" si="1575"/>
        <v>1120</v>
      </c>
      <c r="D20178" t="str">
        <f t="shared" ca="1" si="1578"/>
        <v xml:space="preserve">Non-surgical treatment of the gums and supporting structures of the teeth </v>
      </c>
      <c r="E20178">
        <f t="shared" ca="1" si="1579"/>
        <v>12</v>
      </c>
    </row>
    <row r="20179" spans="1:5" x14ac:dyDescent="0.2">
      <c r="A20179" t="str">
        <f t="shared" ca="1" si="1576"/>
        <v>Orthodontics</v>
      </c>
      <c r="B20179" t="str">
        <f t="shared" ca="1" si="1577"/>
        <v>orthodontics</v>
      </c>
      <c r="C20179">
        <f t="shared" si="1575"/>
        <v>1120</v>
      </c>
      <c r="D20179" t="str">
        <f t="shared" ca="1" si="1578"/>
        <v>For eligible dependents to age 19</v>
      </c>
      <c r="E20179">
        <f t="shared" ca="1" si="1579"/>
        <v>17</v>
      </c>
    </row>
    <row r="20180" spans="1:5" x14ac:dyDescent="0.2">
      <c r="A20180" t="str">
        <f t="shared" ca="1" si="1576"/>
        <v>Other</v>
      </c>
      <c r="B20180" t="str">
        <f t="shared" ca="1" si="1577"/>
        <v>Implants</v>
      </c>
      <c r="C20180">
        <f t="shared" si="1575"/>
        <v>1121</v>
      </c>
      <c r="D20180" t="str">
        <f t="shared" ca="1" si="1578"/>
        <v>Implant dental work</v>
      </c>
      <c r="E20180">
        <f t="shared" ca="1" si="1579"/>
        <v>18</v>
      </c>
    </row>
    <row r="20181" spans="1:5" x14ac:dyDescent="0.2">
      <c r="A20181" t="str">
        <f t="shared" ca="1" si="1576"/>
        <v>Diagnostics and Preventative</v>
      </c>
      <c r="B20181" t="str">
        <f t="shared" ca="1" si="1577"/>
        <v>Fluoride treatments</v>
      </c>
      <c r="C20181">
        <f t="shared" si="1575"/>
        <v>1121</v>
      </c>
      <c r="D20181">
        <f t="shared" ca="1" si="1578"/>
        <v>0</v>
      </c>
      <c r="E20181">
        <f t="shared" ca="1" si="1579"/>
        <v>5</v>
      </c>
    </row>
    <row r="20182" spans="1:5" x14ac:dyDescent="0.2">
      <c r="A20182" t="str">
        <f t="shared" ca="1" si="1576"/>
        <v>Diagnostics and Preventative</v>
      </c>
      <c r="B20182" t="str">
        <f t="shared" ca="1" si="1577"/>
        <v>Space Maintainers</v>
      </c>
      <c r="C20182">
        <f t="shared" si="1575"/>
        <v>1121</v>
      </c>
      <c r="D20182">
        <f t="shared" ca="1" si="1578"/>
        <v>0</v>
      </c>
      <c r="E20182">
        <f t="shared" ca="1" si="1579"/>
        <v>7</v>
      </c>
    </row>
    <row r="20183" spans="1:5" x14ac:dyDescent="0.2">
      <c r="A20183" t="str">
        <f t="shared" ca="1" si="1576"/>
        <v>Diagnostics and Preventative</v>
      </c>
      <c r="B20183" t="str">
        <f t="shared" ca="1" si="1577"/>
        <v>Space Maintainers</v>
      </c>
      <c r="C20183">
        <f t="shared" si="1575"/>
        <v>1121</v>
      </c>
      <c r="D20183">
        <f t="shared" ca="1" si="1578"/>
        <v>0</v>
      </c>
      <c r="E20183">
        <f t="shared" ca="1" si="1579"/>
        <v>7</v>
      </c>
    </row>
    <row r="20184" spans="1:5" x14ac:dyDescent="0.2">
      <c r="A20184" t="str">
        <f t="shared" ca="1" si="1576"/>
        <v>Diagnostics and Preventative</v>
      </c>
      <c r="B20184" t="str">
        <f t="shared" ca="1" si="1577"/>
        <v>Full-mouth x-ray</v>
      </c>
      <c r="C20184">
        <f t="shared" si="1575"/>
        <v>1121</v>
      </c>
      <c r="D20184">
        <f t="shared" ca="1" si="1578"/>
        <v>0</v>
      </c>
      <c r="E20184">
        <f t="shared" ca="1" si="1579"/>
        <v>3</v>
      </c>
    </row>
    <row r="20185" spans="1:5" x14ac:dyDescent="0.2">
      <c r="A20185" t="str">
        <f t="shared" ca="1" si="1576"/>
        <v>Basic</v>
      </c>
      <c r="B20185" t="str">
        <f t="shared" ca="1" si="1577"/>
        <v>surgical periodontics</v>
      </c>
      <c r="C20185">
        <f t="shared" si="1575"/>
        <v>1121</v>
      </c>
      <c r="D20185" t="str">
        <f t="shared" ca="1" si="1578"/>
        <v>Surgical treatment of the gums and supporting structures of the teeth</v>
      </c>
      <c r="E20185">
        <f t="shared" ca="1" si="1579"/>
        <v>11</v>
      </c>
    </row>
    <row r="20186" spans="1:5" x14ac:dyDescent="0.2">
      <c r="A20186" t="str">
        <f t="shared" ca="1" si="1576"/>
        <v>Major</v>
      </c>
      <c r="B20186" t="str">
        <f t="shared" ca="1" si="1577"/>
        <v>temporomandibular joint dysfunction</v>
      </c>
      <c r="C20186">
        <f t="shared" si="1575"/>
        <v>1121</v>
      </c>
      <c r="D20186" t="str">
        <f t="shared" ca="1" si="1578"/>
        <v>Services relating to hinging joints of the jaw</v>
      </c>
      <c r="E20186">
        <f t="shared" ca="1" si="1579"/>
        <v>16</v>
      </c>
    </row>
    <row r="20187" spans="1:5" x14ac:dyDescent="0.2">
      <c r="A20187" t="str">
        <f t="shared" ca="1" si="1576"/>
        <v>Basic</v>
      </c>
      <c r="B20187" t="str">
        <f t="shared" ca="1" si="1577"/>
        <v>surgical periodontics</v>
      </c>
      <c r="C20187">
        <f t="shared" si="1575"/>
        <v>1121</v>
      </c>
      <c r="D20187" t="str">
        <f t="shared" ca="1" si="1578"/>
        <v>Surgical treatment of the gums and supporting structures of the teeth</v>
      </c>
      <c r="E20187">
        <f t="shared" ca="1" si="1579"/>
        <v>11</v>
      </c>
    </row>
    <row r="20188" spans="1:5" x14ac:dyDescent="0.2">
      <c r="A20188" t="str">
        <f t="shared" ca="1" si="1576"/>
        <v>Other</v>
      </c>
      <c r="B20188" t="str">
        <f t="shared" ca="1" si="1577"/>
        <v>Implants</v>
      </c>
      <c r="C20188">
        <f t="shared" si="1575"/>
        <v>1121</v>
      </c>
      <c r="D20188" t="str">
        <f t="shared" ca="1" si="1578"/>
        <v>Implant dental work</v>
      </c>
      <c r="E20188">
        <f t="shared" ca="1" si="1579"/>
        <v>18</v>
      </c>
    </row>
    <row r="20189" spans="1:5" x14ac:dyDescent="0.2">
      <c r="A20189" t="str">
        <f t="shared" ca="1" si="1576"/>
        <v>Diagnostics and Preventative</v>
      </c>
      <c r="B20189" t="str">
        <f t="shared" ca="1" si="1577"/>
        <v>Prophylaxis</v>
      </c>
      <c r="C20189">
        <f t="shared" si="1575"/>
        <v>1121</v>
      </c>
      <c r="D20189">
        <f t="shared" ca="1" si="1578"/>
        <v>0</v>
      </c>
      <c r="E20189">
        <f t="shared" ca="1" si="1579"/>
        <v>4</v>
      </c>
    </row>
    <row r="20190" spans="1:5" x14ac:dyDescent="0.2">
      <c r="A20190" t="str">
        <f t="shared" ca="1" si="1576"/>
        <v>Basic</v>
      </c>
      <c r="B20190" t="str">
        <f t="shared" ca="1" si="1577"/>
        <v>oral surgery</v>
      </c>
      <c r="C20190">
        <f t="shared" si="1575"/>
        <v>1121</v>
      </c>
      <c r="D20190" t="str">
        <f t="shared" ca="1" si="1578"/>
        <v>Extraction and other surgery procedures, incl. pre- and post-operative care</v>
      </c>
      <c r="E20190">
        <f t="shared" ca="1" si="1579"/>
        <v>9</v>
      </c>
    </row>
    <row r="20191" spans="1:5" x14ac:dyDescent="0.2">
      <c r="A20191" t="str">
        <f t="shared" ca="1" si="1576"/>
        <v>Basic</v>
      </c>
      <c r="B20191" t="str">
        <f t="shared" ca="1" si="1577"/>
        <v>basic restorative</v>
      </c>
      <c r="C20191">
        <f t="shared" si="1575"/>
        <v>1121</v>
      </c>
      <c r="D20191" t="str">
        <f t="shared" ca="1" si="1578"/>
        <v>Fillings (amalgam "silver" and composite "white" non-molar)</v>
      </c>
      <c r="E20191">
        <f t="shared" ca="1" si="1579"/>
        <v>8</v>
      </c>
    </row>
    <row r="20192" spans="1:5" x14ac:dyDescent="0.2">
      <c r="A20192" t="str">
        <f t="shared" ca="1" si="1576"/>
        <v>Major</v>
      </c>
      <c r="B20192" t="str">
        <f t="shared" ca="1" si="1577"/>
        <v>temporomandibular joint dysfunction</v>
      </c>
      <c r="C20192">
        <f t="shared" si="1575"/>
        <v>1121</v>
      </c>
      <c r="D20192" t="str">
        <f t="shared" ca="1" si="1578"/>
        <v>Services relating to hinging joints of the jaw</v>
      </c>
      <c r="E20192">
        <f t="shared" ca="1" si="1579"/>
        <v>16</v>
      </c>
    </row>
    <row r="20193" spans="1:5" x14ac:dyDescent="0.2">
      <c r="A20193" t="str">
        <f t="shared" ca="1" si="1576"/>
        <v>Orthodontics</v>
      </c>
      <c r="B20193" t="str">
        <f t="shared" ca="1" si="1577"/>
        <v>orthodontics</v>
      </c>
      <c r="C20193">
        <f t="shared" si="1575"/>
        <v>1121</v>
      </c>
      <c r="D20193" t="str">
        <f t="shared" ca="1" si="1578"/>
        <v>For eligible dependents to age 19</v>
      </c>
      <c r="E20193">
        <f t="shared" ca="1" si="1579"/>
        <v>17</v>
      </c>
    </row>
    <row r="20194" spans="1:5" x14ac:dyDescent="0.2">
      <c r="A20194" t="str">
        <f t="shared" ca="1" si="1576"/>
        <v>Diagnostics and Preventative</v>
      </c>
      <c r="B20194" t="str">
        <f t="shared" ca="1" si="1577"/>
        <v>Full-mouth x-ray</v>
      </c>
      <c r="C20194">
        <f t="shared" si="1575"/>
        <v>1121</v>
      </c>
      <c r="D20194">
        <f t="shared" ca="1" si="1578"/>
        <v>0</v>
      </c>
      <c r="E20194">
        <f t="shared" ca="1" si="1579"/>
        <v>3</v>
      </c>
    </row>
    <row r="20195" spans="1:5" x14ac:dyDescent="0.2">
      <c r="A20195" t="str">
        <f t="shared" ca="1" si="1576"/>
        <v>Orthodontics</v>
      </c>
      <c r="B20195" t="str">
        <f t="shared" ca="1" si="1577"/>
        <v>orthodontics</v>
      </c>
      <c r="C20195">
        <f t="shared" si="1575"/>
        <v>1121</v>
      </c>
      <c r="D20195" t="str">
        <f t="shared" ca="1" si="1578"/>
        <v>For eligible dependents to age 19</v>
      </c>
      <c r="E20195">
        <f t="shared" ca="1" si="1579"/>
        <v>17</v>
      </c>
    </row>
    <row r="20196" spans="1:5" x14ac:dyDescent="0.2">
      <c r="A20196" t="str">
        <f t="shared" ca="1" si="1576"/>
        <v>Diagnostics and Preventative</v>
      </c>
      <c r="B20196" t="str">
        <f t="shared" ca="1" si="1577"/>
        <v>Full-mouth x-ray</v>
      </c>
      <c r="C20196">
        <f t="shared" si="1575"/>
        <v>1121</v>
      </c>
      <c r="D20196">
        <f t="shared" ca="1" si="1578"/>
        <v>0</v>
      </c>
      <c r="E20196">
        <f t="shared" ca="1" si="1579"/>
        <v>3</v>
      </c>
    </row>
    <row r="20197" spans="1:5" x14ac:dyDescent="0.2">
      <c r="A20197" t="str">
        <f t="shared" ca="1" si="1576"/>
        <v>Basic</v>
      </c>
      <c r="B20197" t="str">
        <f t="shared" ca="1" si="1577"/>
        <v>surgical periodontics</v>
      </c>
      <c r="C20197">
        <f t="shared" si="1575"/>
        <v>1121</v>
      </c>
      <c r="D20197" t="str">
        <f t="shared" ca="1" si="1578"/>
        <v>Surgical treatment of the gums and supporting structures of the teeth</v>
      </c>
      <c r="E20197">
        <f t="shared" ca="1" si="1579"/>
        <v>11</v>
      </c>
    </row>
    <row r="20198" spans="1:5" x14ac:dyDescent="0.2">
      <c r="A20198" t="str">
        <f t="shared" ca="1" si="1576"/>
        <v>Major</v>
      </c>
      <c r="B20198" t="str">
        <f t="shared" ca="1" si="1577"/>
        <v>temporomandibular joint dysfunction</v>
      </c>
      <c r="C20198">
        <f t="shared" si="1575"/>
        <v>1122</v>
      </c>
      <c r="D20198" t="str">
        <f t="shared" ca="1" si="1578"/>
        <v>Services relating to hinging joints of the jaw</v>
      </c>
      <c r="E20198">
        <f t="shared" ca="1" si="1579"/>
        <v>16</v>
      </c>
    </row>
    <row r="20199" spans="1:5" x14ac:dyDescent="0.2">
      <c r="A20199" t="str">
        <f t="shared" ca="1" si="1576"/>
        <v>Diagnostics and Preventative</v>
      </c>
      <c r="B20199" t="str">
        <f t="shared" ca="1" si="1577"/>
        <v>Sealants</v>
      </c>
      <c r="C20199">
        <f t="shared" si="1575"/>
        <v>1122</v>
      </c>
      <c r="D20199">
        <f t="shared" ca="1" si="1578"/>
        <v>0</v>
      </c>
      <c r="E20199">
        <f t="shared" ca="1" si="1579"/>
        <v>6</v>
      </c>
    </row>
    <row r="20200" spans="1:5" x14ac:dyDescent="0.2">
      <c r="A20200" t="str">
        <f t="shared" ca="1" si="1576"/>
        <v>Basic</v>
      </c>
      <c r="B20200" t="str">
        <f t="shared" ca="1" si="1577"/>
        <v>basic restorative</v>
      </c>
      <c r="C20200">
        <f t="shared" ref="C20200:C20263" si="1580">IF(MOD(ROW(C20200)-2,18)&lt;&gt;0,C20199,C20199+1)</f>
        <v>1122</v>
      </c>
      <c r="D20200" t="str">
        <f t="shared" ca="1" si="1578"/>
        <v>Fillings (amalgam "silver" and composite "white" non-molar)</v>
      </c>
      <c r="E20200">
        <f t="shared" ca="1" si="1579"/>
        <v>8</v>
      </c>
    </row>
    <row r="20201" spans="1:5" x14ac:dyDescent="0.2">
      <c r="A20201" t="str">
        <f t="shared" ca="1" si="1576"/>
        <v>Diagnostics and Preventative</v>
      </c>
      <c r="B20201" t="str">
        <f t="shared" ca="1" si="1577"/>
        <v>Full-mouth x-ray</v>
      </c>
      <c r="C20201">
        <f t="shared" si="1580"/>
        <v>1122</v>
      </c>
      <c r="D20201">
        <f t="shared" ca="1" si="1578"/>
        <v>0</v>
      </c>
      <c r="E20201">
        <f t="shared" ca="1" si="1579"/>
        <v>3</v>
      </c>
    </row>
    <row r="20202" spans="1:5" x14ac:dyDescent="0.2">
      <c r="A20202" t="str">
        <f t="shared" ca="1" si="1576"/>
        <v>Diagnostics and Preventative</v>
      </c>
      <c r="B20202" t="str">
        <f t="shared" ca="1" si="1577"/>
        <v>Space Maintainers</v>
      </c>
      <c r="C20202">
        <f t="shared" si="1580"/>
        <v>1122</v>
      </c>
      <c r="D20202">
        <f t="shared" ca="1" si="1578"/>
        <v>0</v>
      </c>
      <c r="E20202">
        <f t="shared" ca="1" si="1579"/>
        <v>7</v>
      </c>
    </row>
    <row r="20203" spans="1:5" x14ac:dyDescent="0.2">
      <c r="A20203" t="str">
        <f t="shared" ca="1" si="1576"/>
        <v>Basic</v>
      </c>
      <c r="B20203" t="str">
        <f t="shared" ca="1" si="1577"/>
        <v>endodontics</v>
      </c>
      <c r="C20203">
        <f t="shared" si="1580"/>
        <v>1122</v>
      </c>
      <c r="D20203" t="str">
        <f t="shared" ca="1" si="1578"/>
        <v>Root canal, pulpal therapy</v>
      </c>
      <c r="E20203">
        <f t="shared" ca="1" si="1579"/>
        <v>10</v>
      </c>
    </row>
    <row r="20204" spans="1:5" x14ac:dyDescent="0.2">
      <c r="A20204" t="str">
        <f t="shared" ca="1" si="1576"/>
        <v>Diagnostics and Preventative</v>
      </c>
      <c r="B20204" t="str">
        <f t="shared" ca="1" si="1577"/>
        <v>Prophylaxis</v>
      </c>
      <c r="C20204">
        <f t="shared" si="1580"/>
        <v>1122</v>
      </c>
      <c r="D20204">
        <f t="shared" ca="1" si="1578"/>
        <v>0</v>
      </c>
      <c r="E20204">
        <f t="shared" ca="1" si="1579"/>
        <v>4</v>
      </c>
    </row>
    <row r="20205" spans="1:5" x14ac:dyDescent="0.2">
      <c r="A20205" t="str">
        <f t="shared" ca="1" si="1576"/>
        <v>Major</v>
      </c>
      <c r="B20205" t="str">
        <f t="shared" ca="1" si="1577"/>
        <v>temporomandibular joint dysfunction</v>
      </c>
      <c r="C20205">
        <f t="shared" si="1580"/>
        <v>1122</v>
      </c>
      <c r="D20205" t="str">
        <f t="shared" ca="1" si="1578"/>
        <v>Services relating to hinging joints of the jaw</v>
      </c>
      <c r="E20205">
        <f t="shared" ca="1" si="1579"/>
        <v>16</v>
      </c>
    </row>
    <row r="20206" spans="1:5" x14ac:dyDescent="0.2">
      <c r="A20206" t="str">
        <f t="shared" ca="1" si="1576"/>
        <v>Diagnostics and Preventative</v>
      </c>
      <c r="B20206" t="str">
        <f t="shared" ca="1" si="1577"/>
        <v>Sealants</v>
      </c>
      <c r="C20206">
        <f t="shared" si="1580"/>
        <v>1122</v>
      </c>
      <c r="D20206">
        <f t="shared" ca="1" si="1578"/>
        <v>0</v>
      </c>
      <c r="E20206">
        <f t="shared" ca="1" si="1579"/>
        <v>6</v>
      </c>
    </row>
    <row r="20207" spans="1:5" x14ac:dyDescent="0.2">
      <c r="A20207" t="str">
        <f t="shared" ca="1" si="1576"/>
        <v>Basic</v>
      </c>
      <c r="B20207" t="str">
        <f t="shared" ca="1" si="1577"/>
        <v>oral surgery</v>
      </c>
      <c r="C20207">
        <f t="shared" si="1580"/>
        <v>1122</v>
      </c>
      <c r="D20207" t="str">
        <f t="shared" ca="1" si="1578"/>
        <v>Extraction and other surgery procedures, incl. pre- and post-operative care</v>
      </c>
      <c r="E20207">
        <f t="shared" ca="1" si="1579"/>
        <v>9</v>
      </c>
    </row>
    <row r="20208" spans="1:5" x14ac:dyDescent="0.2">
      <c r="A20208" t="str">
        <f t="shared" ca="1" si="1576"/>
        <v>Major</v>
      </c>
      <c r="B20208" t="str">
        <f t="shared" ca="1" si="1577"/>
        <v>major restorative</v>
      </c>
      <c r="C20208">
        <f t="shared" si="1580"/>
        <v>1122</v>
      </c>
      <c r="D20208" t="str">
        <f t="shared" ca="1" si="1578"/>
        <v>Single crowns, inlays, onlays</v>
      </c>
      <c r="E20208">
        <f t="shared" ca="1" si="1579"/>
        <v>14</v>
      </c>
    </row>
    <row r="20209" spans="1:5" x14ac:dyDescent="0.2">
      <c r="A20209" t="str">
        <f t="shared" ca="1" si="1576"/>
        <v>Diagnostics and Preventative</v>
      </c>
      <c r="B20209" t="str">
        <f t="shared" ca="1" si="1577"/>
        <v>Prophylaxis</v>
      </c>
      <c r="C20209">
        <f t="shared" si="1580"/>
        <v>1122</v>
      </c>
      <c r="D20209">
        <f t="shared" ca="1" si="1578"/>
        <v>0</v>
      </c>
      <c r="E20209">
        <f t="shared" ca="1" si="1579"/>
        <v>4</v>
      </c>
    </row>
    <row r="20210" spans="1:5" x14ac:dyDescent="0.2">
      <c r="A20210" t="str">
        <f t="shared" ca="1" si="1576"/>
        <v>Diagnostics and Preventative</v>
      </c>
      <c r="B20210" t="str">
        <f t="shared" ca="1" si="1577"/>
        <v>Periodic Exams</v>
      </c>
      <c r="C20210">
        <f t="shared" si="1580"/>
        <v>1122</v>
      </c>
      <c r="D20210">
        <f t="shared" ca="1" si="1578"/>
        <v>0</v>
      </c>
      <c r="E20210">
        <f t="shared" ca="1" si="1579"/>
        <v>1</v>
      </c>
    </row>
    <row r="20211" spans="1:5" x14ac:dyDescent="0.2">
      <c r="A20211" t="str">
        <f t="shared" ca="1" si="1576"/>
        <v>Major</v>
      </c>
      <c r="B20211" t="str">
        <f t="shared" ca="1" si="1577"/>
        <v>major restorative</v>
      </c>
      <c r="C20211">
        <f t="shared" si="1580"/>
        <v>1122</v>
      </c>
      <c r="D20211" t="str">
        <f t="shared" ca="1" si="1578"/>
        <v>Single crowns, inlays, onlays</v>
      </c>
      <c r="E20211">
        <f t="shared" ca="1" si="1579"/>
        <v>14</v>
      </c>
    </row>
    <row r="20212" spans="1:5" x14ac:dyDescent="0.2">
      <c r="A20212" t="str">
        <f t="shared" ca="1" si="1576"/>
        <v>Major</v>
      </c>
      <c r="B20212" t="str">
        <f t="shared" ca="1" si="1577"/>
        <v>major restorative</v>
      </c>
      <c r="C20212">
        <f t="shared" si="1580"/>
        <v>1122</v>
      </c>
      <c r="D20212" t="str">
        <f t="shared" ca="1" si="1578"/>
        <v>Single crowns, inlays, onlays</v>
      </c>
      <c r="E20212">
        <f t="shared" ca="1" si="1579"/>
        <v>14</v>
      </c>
    </row>
    <row r="20213" spans="1:5" x14ac:dyDescent="0.2">
      <c r="A20213" t="str">
        <f t="shared" ca="1" si="1576"/>
        <v>Diagnostics and Preventative</v>
      </c>
      <c r="B20213" t="str">
        <f t="shared" ca="1" si="1577"/>
        <v>Full-mouth x-ray</v>
      </c>
      <c r="C20213">
        <f t="shared" si="1580"/>
        <v>1122</v>
      </c>
      <c r="D20213">
        <f t="shared" ca="1" si="1578"/>
        <v>0</v>
      </c>
      <c r="E20213">
        <f t="shared" ca="1" si="1579"/>
        <v>3</v>
      </c>
    </row>
    <row r="20214" spans="1:5" x14ac:dyDescent="0.2">
      <c r="A20214" t="str">
        <f t="shared" ca="1" si="1576"/>
        <v>Basic</v>
      </c>
      <c r="B20214" t="str">
        <f t="shared" ca="1" si="1577"/>
        <v>basic restorative</v>
      </c>
      <c r="C20214">
        <f t="shared" si="1580"/>
        <v>1122</v>
      </c>
      <c r="D20214" t="str">
        <f t="shared" ca="1" si="1578"/>
        <v>Fillings (amalgam "silver" and composite "white" non-molar)</v>
      </c>
      <c r="E20214">
        <f t="shared" ca="1" si="1579"/>
        <v>8</v>
      </c>
    </row>
    <row r="20215" spans="1:5" x14ac:dyDescent="0.2">
      <c r="A20215" t="str">
        <f t="shared" ca="1" si="1576"/>
        <v>Basic</v>
      </c>
      <c r="B20215" t="str">
        <f t="shared" ca="1" si="1577"/>
        <v>non-surgical periodontics</v>
      </c>
      <c r="C20215">
        <f t="shared" si="1580"/>
        <v>1122</v>
      </c>
      <c r="D20215" t="str">
        <f t="shared" ca="1" si="1578"/>
        <v xml:space="preserve">Non-surgical treatment of the gums and supporting structures of the teeth </v>
      </c>
      <c r="E20215">
        <f t="shared" ca="1" si="1579"/>
        <v>12</v>
      </c>
    </row>
    <row r="20216" spans="1:5" x14ac:dyDescent="0.2">
      <c r="A20216" t="str">
        <f t="shared" ca="1" si="1576"/>
        <v>Basic</v>
      </c>
      <c r="B20216" t="str">
        <f t="shared" ca="1" si="1577"/>
        <v>endodontics</v>
      </c>
      <c r="C20216">
        <f t="shared" si="1580"/>
        <v>1123</v>
      </c>
      <c r="D20216" t="str">
        <f t="shared" ca="1" si="1578"/>
        <v>Root canal, pulpal therapy</v>
      </c>
      <c r="E20216">
        <f t="shared" ca="1" si="1579"/>
        <v>10</v>
      </c>
    </row>
    <row r="20217" spans="1:5" x14ac:dyDescent="0.2">
      <c r="A20217" t="str">
        <f t="shared" ca="1" si="1576"/>
        <v>Basic</v>
      </c>
      <c r="B20217" t="str">
        <f t="shared" ca="1" si="1577"/>
        <v>non-surgical periodontics</v>
      </c>
      <c r="C20217">
        <f t="shared" si="1580"/>
        <v>1123</v>
      </c>
      <c r="D20217" t="str">
        <f t="shared" ca="1" si="1578"/>
        <v xml:space="preserve">Non-surgical treatment of the gums and supporting structures of the teeth </v>
      </c>
      <c r="E20217">
        <f t="shared" ca="1" si="1579"/>
        <v>12</v>
      </c>
    </row>
    <row r="20218" spans="1:5" x14ac:dyDescent="0.2">
      <c r="A20218" t="str">
        <f t="shared" ca="1" si="1576"/>
        <v>Basic</v>
      </c>
      <c r="B20218" t="str">
        <f t="shared" ca="1" si="1577"/>
        <v>general anesthesia</v>
      </c>
      <c r="C20218">
        <f t="shared" si="1580"/>
        <v>1123</v>
      </c>
      <c r="D20218" t="str">
        <f t="shared" ca="1" si="1578"/>
        <v>Covered when used in conjunction with covered oral surgical procedures</v>
      </c>
      <c r="E20218">
        <f t="shared" ca="1" si="1579"/>
        <v>13</v>
      </c>
    </row>
    <row r="20219" spans="1:5" x14ac:dyDescent="0.2">
      <c r="A20219" t="str">
        <f t="shared" ca="1" si="1576"/>
        <v>Diagnostics and Preventative</v>
      </c>
      <c r="B20219" t="str">
        <f t="shared" ca="1" si="1577"/>
        <v>Fluoride treatments</v>
      </c>
      <c r="C20219">
        <f t="shared" si="1580"/>
        <v>1123</v>
      </c>
      <c r="D20219">
        <f t="shared" ca="1" si="1578"/>
        <v>0</v>
      </c>
      <c r="E20219">
        <f t="shared" ca="1" si="1579"/>
        <v>5</v>
      </c>
    </row>
    <row r="20220" spans="1:5" x14ac:dyDescent="0.2">
      <c r="A20220" t="str">
        <f t="shared" ca="1" si="1576"/>
        <v>Diagnostics and Preventative</v>
      </c>
      <c r="B20220" t="str">
        <f t="shared" ca="1" si="1577"/>
        <v>Periodic Exams</v>
      </c>
      <c r="C20220">
        <f t="shared" si="1580"/>
        <v>1123</v>
      </c>
      <c r="D20220">
        <f t="shared" ca="1" si="1578"/>
        <v>0</v>
      </c>
      <c r="E20220">
        <f t="shared" ca="1" si="1579"/>
        <v>1</v>
      </c>
    </row>
    <row r="20221" spans="1:5" x14ac:dyDescent="0.2">
      <c r="A20221" t="str">
        <f t="shared" ca="1" si="1576"/>
        <v>Diagnostics and Preventative</v>
      </c>
      <c r="B20221" t="str">
        <f t="shared" ca="1" si="1577"/>
        <v>Prophylaxis</v>
      </c>
      <c r="C20221">
        <f t="shared" si="1580"/>
        <v>1123</v>
      </c>
      <c r="D20221">
        <f t="shared" ca="1" si="1578"/>
        <v>0</v>
      </c>
      <c r="E20221">
        <f t="shared" ca="1" si="1579"/>
        <v>4</v>
      </c>
    </row>
    <row r="20222" spans="1:5" x14ac:dyDescent="0.2">
      <c r="A20222" t="str">
        <f t="shared" ca="1" si="1576"/>
        <v>Basic</v>
      </c>
      <c r="B20222" t="str">
        <f t="shared" ca="1" si="1577"/>
        <v>endodontics</v>
      </c>
      <c r="C20222">
        <f t="shared" si="1580"/>
        <v>1123</v>
      </c>
      <c r="D20222" t="str">
        <f t="shared" ca="1" si="1578"/>
        <v>Root canal, pulpal therapy</v>
      </c>
      <c r="E20222">
        <f t="shared" ca="1" si="1579"/>
        <v>10</v>
      </c>
    </row>
    <row r="20223" spans="1:5" x14ac:dyDescent="0.2">
      <c r="A20223" t="str">
        <f t="shared" ca="1" si="1576"/>
        <v>Orthodontics</v>
      </c>
      <c r="B20223" t="str">
        <f t="shared" ca="1" si="1577"/>
        <v>orthodontics</v>
      </c>
      <c r="C20223">
        <f t="shared" si="1580"/>
        <v>1123</v>
      </c>
      <c r="D20223" t="str">
        <f t="shared" ca="1" si="1578"/>
        <v>For eligible dependents to age 19</v>
      </c>
      <c r="E20223">
        <f t="shared" ca="1" si="1579"/>
        <v>17</v>
      </c>
    </row>
    <row r="20224" spans="1:5" x14ac:dyDescent="0.2">
      <c r="A20224" t="str">
        <f t="shared" ca="1" si="1576"/>
        <v>Basic</v>
      </c>
      <c r="B20224" t="str">
        <f t="shared" ca="1" si="1577"/>
        <v>non-surgical periodontics</v>
      </c>
      <c r="C20224">
        <f t="shared" si="1580"/>
        <v>1123</v>
      </c>
      <c r="D20224" t="str">
        <f t="shared" ca="1" si="1578"/>
        <v xml:space="preserve">Non-surgical treatment of the gums and supporting structures of the teeth </v>
      </c>
      <c r="E20224">
        <f t="shared" ca="1" si="1579"/>
        <v>12</v>
      </c>
    </row>
    <row r="20225" spans="1:5" x14ac:dyDescent="0.2">
      <c r="A20225" t="str">
        <f t="shared" ca="1" si="1576"/>
        <v>Orthodontics</v>
      </c>
      <c r="B20225" t="str">
        <f t="shared" ca="1" si="1577"/>
        <v>orthodontics</v>
      </c>
      <c r="C20225">
        <f t="shared" si="1580"/>
        <v>1123</v>
      </c>
      <c r="D20225" t="str">
        <f t="shared" ca="1" si="1578"/>
        <v>For eligible dependents to age 19</v>
      </c>
      <c r="E20225">
        <f t="shared" ca="1" si="1579"/>
        <v>17</v>
      </c>
    </row>
    <row r="20226" spans="1:5" x14ac:dyDescent="0.2">
      <c r="A20226" t="str">
        <f t="shared" ref="A20226:A20289" ca="1" si="1581">INDEX(services,E20226,1)</f>
        <v>Other</v>
      </c>
      <c r="B20226" t="str">
        <f t="shared" ref="B20226:B20289" ca="1" si="1582">INDEX(services,E20226,2)</f>
        <v>Implants</v>
      </c>
      <c r="C20226">
        <f t="shared" si="1580"/>
        <v>1123</v>
      </c>
      <c r="D20226" t="str">
        <f t="shared" ref="D20226:D20289" ca="1" si="1583">INDEX(services,E20226,3)</f>
        <v>Implant dental work</v>
      </c>
      <c r="E20226">
        <f t="shared" ref="E20226:E20289" ca="1" si="1584">RANDBETWEEN(1,ROWS(services))</f>
        <v>18</v>
      </c>
    </row>
    <row r="20227" spans="1:5" x14ac:dyDescent="0.2">
      <c r="A20227" t="str">
        <f t="shared" ca="1" si="1581"/>
        <v>Diagnostics and Preventative</v>
      </c>
      <c r="B20227" t="str">
        <f t="shared" ca="1" si="1582"/>
        <v>Full-mouth x-ray</v>
      </c>
      <c r="C20227">
        <f t="shared" si="1580"/>
        <v>1123</v>
      </c>
      <c r="D20227">
        <f t="shared" ca="1" si="1583"/>
        <v>0</v>
      </c>
      <c r="E20227">
        <f t="shared" ca="1" si="1584"/>
        <v>3</v>
      </c>
    </row>
    <row r="20228" spans="1:5" x14ac:dyDescent="0.2">
      <c r="A20228" t="str">
        <f t="shared" ca="1" si="1581"/>
        <v>Basic</v>
      </c>
      <c r="B20228" t="str">
        <f t="shared" ca="1" si="1582"/>
        <v>general anesthesia</v>
      </c>
      <c r="C20228">
        <f t="shared" si="1580"/>
        <v>1123</v>
      </c>
      <c r="D20228" t="str">
        <f t="shared" ca="1" si="1583"/>
        <v>Covered when used in conjunction with covered oral surgical procedures</v>
      </c>
      <c r="E20228">
        <f t="shared" ca="1" si="1584"/>
        <v>13</v>
      </c>
    </row>
    <row r="20229" spans="1:5" x14ac:dyDescent="0.2">
      <c r="A20229" t="str">
        <f t="shared" ca="1" si="1581"/>
        <v>Basic</v>
      </c>
      <c r="B20229" t="str">
        <f t="shared" ca="1" si="1582"/>
        <v>oral surgery</v>
      </c>
      <c r="C20229">
        <f t="shared" si="1580"/>
        <v>1123</v>
      </c>
      <c r="D20229" t="str">
        <f t="shared" ca="1" si="1583"/>
        <v>Extraction and other surgery procedures, incl. pre- and post-operative care</v>
      </c>
      <c r="E20229">
        <f t="shared" ca="1" si="1584"/>
        <v>9</v>
      </c>
    </row>
    <row r="20230" spans="1:5" x14ac:dyDescent="0.2">
      <c r="A20230" t="str">
        <f t="shared" ca="1" si="1581"/>
        <v>Major</v>
      </c>
      <c r="B20230" t="str">
        <f t="shared" ca="1" si="1582"/>
        <v>prosthodontics</v>
      </c>
      <c r="C20230">
        <f t="shared" si="1580"/>
        <v>1123</v>
      </c>
      <c r="D20230" t="str">
        <f t="shared" ca="1" si="1583"/>
        <v>Procedures for replacement of missing teeth by construction or repair of bridges and partial or complete dentures</v>
      </c>
      <c r="E20230">
        <f t="shared" ca="1" si="1584"/>
        <v>15</v>
      </c>
    </row>
    <row r="20231" spans="1:5" x14ac:dyDescent="0.2">
      <c r="A20231" t="str">
        <f t="shared" ca="1" si="1581"/>
        <v>Diagnostics and Preventative</v>
      </c>
      <c r="B20231" t="str">
        <f t="shared" ca="1" si="1582"/>
        <v>Periodic Exams</v>
      </c>
      <c r="C20231">
        <f t="shared" si="1580"/>
        <v>1123</v>
      </c>
      <c r="D20231">
        <f t="shared" ca="1" si="1583"/>
        <v>0</v>
      </c>
      <c r="E20231">
        <f t="shared" ca="1" si="1584"/>
        <v>1</v>
      </c>
    </row>
    <row r="20232" spans="1:5" x14ac:dyDescent="0.2">
      <c r="A20232" t="str">
        <f t="shared" ca="1" si="1581"/>
        <v>Diagnostics and Preventative</v>
      </c>
      <c r="B20232" t="str">
        <f t="shared" ca="1" si="1582"/>
        <v>Prophylaxis</v>
      </c>
      <c r="C20232">
        <f t="shared" si="1580"/>
        <v>1123</v>
      </c>
      <c r="D20232">
        <f t="shared" ca="1" si="1583"/>
        <v>0</v>
      </c>
      <c r="E20232">
        <f t="shared" ca="1" si="1584"/>
        <v>4</v>
      </c>
    </row>
    <row r="20233" spans="1:5" x14ac:dyDescent="0.2">
      <c r="A20233" t="str">
        <f t="shared" ca="1" si="1581"/>
        <v>Basic</v>
      </c>
      <c r="B20233" t="str">
        <f t="shared" ca="1" si="1582"/>
        <v>oral surgery</v>
      </c>
      <c r="C20233">
        <f t="shared" si="1580"/>
        <v>1123</v>
      </c>
      <c r="D20233" t="str">
        <f t="shared" ca="1" si="1583"/>
        <v>Extraction and other surgery procedures, incl. pre- and post-operative care</v>
      </c>
      <c r="E20233">
        <f t="shared" ca="1" si="1584"/>
        <v>9</v>
      </c>
    </row>
    <row r="20234" spans="1:5" x14ac:dyDescent="0.2">
      <c r="A20234" t="str">
        <f t="shared" ca="1" si="1581"/>
        <v>Diagnostics and Preventative</v>
      </c>
      <c r="B20234" t="str">
        <f t="shared" ca="1" si="1582"/>
        <v>Sealants</v>
      </c>
      <c r="C20234">
        <f t="shared" si="1580"/>
        <v>1124</v>
      </c>
      <c r="D20234">
        <f t="shared" ca="1" si="1583"/>
        <v>0</v>
      </c>
      <c r="E20234">
        <f t="shared" ca="1" si="1584"/>
        <v>6</v>
      </c>
    </row>
    <row r="20235" spans="1:5" x14ac:dyDescent="0.2">
      <c r="A20235" t="str">
        <f t="shared" ca="1" si="1581"/>
        <v>Basic</v>
      </c>
      <c r="B20235" t="str">
        <f t="shared" ca="1" si="1582"/>
        <v>surgical periodontics</v>
      </c>
      <c r="C20235">
        <f t="shared" si="1580"/>
        <v>1124</v>
      </c>
      <c r="D20235" t="str">
        <f t="shared" ca="1" si="1583"/>
        <v>Surgical treatment of the gums and supporting structures of the teeth</v>
      </c>
      <c r="E20235">
        <f t="shared" ca="1" si="1584"/>
        <v>11</v>
      </c>
    </row>
    <row r="20236" spans="1:5" x14ac:dyDescent="0.2">
      <c r="A20236" t="str">
        <f t="shared" ca="1" si="1581"/>
        <v>Major</v>
      </c>
      <c r="B20236" t="str">
        <f t="shared" ca="1" si="1582"/>
        <v>prosthodontics</v>
      </c>
      <c r="C20236">
        <f t="shared" si="1580"/>
        <v>1124</v>
      </c>
      <c r="D20236" t="str">
        <f t="shared" ca="1" si="1583"/>
        <v>Procedures for replacement of missing teeth by construction or repair of bridges and partial or complete dentures</v>
      </c>
      <c r="E20236">
        <f t="shared" ca="1" si="1584"/>
        <v>15</v>
      </c>
    </row>
    <row r="20237" spans="1:5" x14ac:dyDescent="0.2">
      <c r="A20237" t="str">
        <f t="shared" ca="1" si="1581"/>
        <v>Basic</v>
      </c>
      <c r="B20237" t="str">
        <f t="shared" ca="1" si="1582"/>
        <v>oral surgery</v>
      </c>
      <c r="C20237">
        <f t="shared" si="1580"/>
        <v>1124</v>
      </c>
      <c r="D20237" t="str">
        <f t="shared" ca="1" si="1583"/>
        <v>Extraction and other surgery procedures, incl. pre- and post-operative care</v>
      </c>
      <c r="E20237">
        <f t="shared" ca="1" si="1584"/>
        <v>9</v>
      </c>
    </row>
    <row r="20238" spans="1:5" x14ac:dyDescent="0.2">
      <c r="A20238" t="str">
        <f t="shared" ca="1" si="1581"/>
        <v>Basic</v>
      </c>
      <c r="B20238" t="str">
        <f t="shared" ca="1" si="1582"/>
        <v>general anesthesia</v>
      </c>
      <c r="C20238">
        <f t="shared" si="1580"/>
        <v>1124</v>
      </c>
      <c r="D20238" t="str">
        <f t="shared" ca="1" si="1583"/>
        <v>Covered when used in conjunction with covered oral surgical procedures</v>
      </c>
      <c r="E20238">
        <f t="shared" ca="1" si="1584"/>
        <v>13</v>
      </c>
    </row>
    <row r="20239" spans="1:5" x14ac:dyDescent="0.2">
      <c r="A20239" t="str">
        <f t="shared" ca="1" si="1581"/>
        <v>Major</v>
      </c>
      <c r="B20239" t="str">
        <f t="shared" ca="1" si="1582"/>
        <v>prosthodontics</v>
      </c>
      <c r="C20239">
        <f t="shared" si="1580"/>
        <v>1124</v>
      </c>
      <c r="D20239" t="str">
        <f t="shared" ca="1" si="1583"/>
        <v>Procedures for replacement of missing teeth by construction or repair of bridges and partial or complete dentures</v>
      </c>
      <c r="E20239">
        <f t="shared" ca="1" si="1584"/>
        <v>15</v>
      </c>
    </row>
    <row r="20240" spans="1:5" x14ac:dyDescent="0.2">
      <c r="A20240" t="str">
        <f t="shared" ca="1" si="1581"/>
        <v>Basic</v>
      </c>
      <c r="B20240" t="str">
        <f t="shared" ca="1" si="1582"/>
        <v>endodontics</v>
      </c>
      <c r="C20240">
        <f t="shared" si="1580"/>
        <v>1124</v>
      </c>
      <c r="D20240" t="str">
        <f t="shared" ca="1" si="1583"/>
        <v>Root canal, pulpal therapy</v>
      </c>
      <c r="E20240">
        <f t="shared" ca="1" si="1584"/>
        <v>10</v>
      </c>
    </row>
    <row r="20241" spans="1:5" x14ac:dyDescent="0.2">
      <c r="A20241" t="str">
        <f t="shared" ca="1" si="1581"/>
        <v>Basic</v>
      </c>
      <c r="B20241" t="str">
        <f t="shared" ca="1" si="1582"/>
        <v>basic restorative</v>
      </c>
      <c r="C20241">
        <f t="shared" si="1580"/>
        <v>1124</v>
      </c>
      <c r="D20241" t="str">
        <f t="shared" ca="1" si="1583"/>
        <v>Fillings (amalgam "silver" and composite "white" non-molar)</v>
      </c>
      <c r="E20241">
        <f t="shared" ca="1" si="1584"/>
        <v>8</v>
      </c>
    </row>
    <row r="20242" spans="1:5" x14ac:dyDescent="0.2">
      <c r="A20242" t="str">
        <f t="shared" ca="1" si="1581"/>
        <v>Major</v>
      </c>
      <c r="B20242" t="str">
        <f t="shared" ca="1" si="1582"/>
        <v>temporomandibular joint dysfunction</v>
      </c>
      <c r="C20242">
        <f t="shared" si="1580"/>
        <v>1124</v>
      </c>
      <c r="D20242" t="str">
        <f t="shared" ca="1" si="1583"/>
        <v>Services relating to hinging joints of the jaw</v>
      </c>
      <c r="E20242">
        <f t="shared" ca="1" si="1584"/>
        <v>16</v>
      </c>
    </row>
    <row r="20243" spans="1:5" x14ac:dyDescent="0.2">
      <c r="A20243" t="str">
        <f t="shared" ca="1" si="1581"/>
        <v>Diagnostics and Preventative</v>
      </c>
      <c r="B20243" t="str">
        <f t="shared" ca="1" si="1582"/>
        <v>Prophylaxis</v>
      </c>
      <c r="C20243">
        <f t="shared" si="1580"/>
        <v>1124</v>
      </c>
      <c r="D20243">
        <f t="shared" ca="1" si="1583"/>
        <v>0</v>
      </c>
      <c r="E20243">
        <f t="shared" ca="1" si="1584"/>
        <v>4</v>
      </c>
    </row>
    <row r="20244" spans="1:5" x14ac:dyDescent="0.2">
      <c r="A20244" t="str">
        <f t="shared" ca="1" si="1581"/>
        <v>Basic</v>
      </c>
      <c r="B20244" t="str">
        <f t="shared" ca="1" si="1582"/>
        <v>general anesthesia</v>
      </c>
      <c r="C20244">
        <f t="shared" si="1580"/>
        <v>1124</v>
      </c>
      <c r="D20244" t="str">
        <f t="shared" ca="1" si="1583"/>
        <v>Covered when used in conjunction with covered oral surgical procedures</v>
      </c>
      <c r="E20244">
        <f t="shared" ca="1" si="1584"/>
        <v>13</v>
      </c>
    </row>
    <row r="20245" spans="1:5" x14ac:dyDescent="0.2">
      <c r="A20245" t="str">
        <f t="shared" ca="1" si="1581"/>
        <v>Diagnostics and Preventative</v>
      </c>
      <c r="B20245" t="str">
        <f t="shared" ca="1" si="1582"/>
        <v>Periodic Exams</v>
      </c>
      <c r="C20245">
        <f t="shared" si="1580"/>
        <v>1124</v>
      </c>
      <c r="D20245">
        <f t="shared" ca="1" si="1583"/>
        <v>0</v>
      </c>
      <c r="E20245">
        <f t="shared" ca="1" si="1584"/>
        <v>1</v>
      </c>
    </row>
    <row r="20246" spans="1:5" x14ac:dyDescent="0.2">
      <c r="A20246" t="str">
        <f t="shared" ca="1" si="1581"/>
        <v>Basic</v>
      </c>
      <c r="B20246" t="str">
        <f t="shared" ca="1" si="1582"/>
        <v>surgical periodontics</v>
      </c>
      <c r="C20246">
        <f t="shared" si="1580"/>
        <v>1124</v>
      </c>
      <c r="D20246" t="str">
        <f t="shared" ca="1" si="1583"/>
        <v>Surgical treatment of the gums and supporting structures of the teeth</v>
      </c>
      <c r="E20246">
        <f t="shared" ca="1" si="1584"/>
        <v>11</v>
      </c>
    </row>
    <row r="20247" spans="1:5" x14ac:dyDescent="0.2">
      <c r="A20247" t="str">
        <f t="shared" ca="1" si="1581"/>
        <v>Diagnostics and Preventative</v>
      </c>
      <c r="B20247" t="str">
        <f t="shared" ca="1" si="1582"/>
        <v>Prophylaxis</v>
      </c>
      <c r="C20247">
        <f t="shared" si="1580"/>
        <v>1124</v>
      </c>
      <c r="D20247">
        <f t="shared" ca="1" si="1583"/>
        <v>0</v>
      </c>
      <c r="E20247">
        <f t="shared" ca="1" si="1584"/>
        <v>4</v>
      </c>
    </row>
    <row r="20248" spans="1:5" x14ac:dyDescent="0.2">
      <c r="A20248" t="str">
        <f t="shared" ca="1" si="1581"/>
        <v>Orthodontics</v>
      </c>
      <c r="B20248" t="str">
        <f t="shared" ca="1" si="1582"/>
        <v>orthodontics</v>
      </c>
      <c r="C20248">
        <f t="shared" si="1580"/>
        <v>1124</v>
      </c>
      <c r="D20248" t="str">
        <f t="shared" ca="1" si="1583"/>
        <v>For eligible dependents to age 19</v>
      </c>
      <c r="E20248">
        <f t="shared" ca="1" si="1584"/>
        <v>17</v>
      </c>
    </row>
    <row r="20249" spans="1:5" x14ac:dyDescent="0.2">
      <c r="A20249" t="str">
        <f t="shared" ca="1" si="1581"/>
        <v>Basic</v>
      </c>
      <c r="B20249" t="str">
        <f t="shared" ca="1" si="1582"/>
        <v>non-surgical periodontics</v>
      </c>
      <c r="C20249">
        <f t="shared" si="1580"/>
        <v>1124</v>
      </c>
      <c r="D20249" t="str">
        <f t="shared" ca="1" si="1583"/>
        <v xml:space="preserve">Non-surgical treatment of the gums and supporting structures of the teeth </v>
      </c>
      <c r="E20249">
        <f t="shared" ca="1" si="1584"/>
        <v>12</v>
      </c>
    </row>
    <row r="20250" spans="1:5" x14ac:dyDescent="0.2">
      <c r="A20250" t="str">
        <f t="shared" ca="1" si="1581"/>
        <v>Other</v>
      </c>
      <c r="B20250" t="str">
        <f t="shared" ca="1" si="1582"/>
        <v>Implants</v>
      </c>
      <c r="C20250">
        <f t="shared" si="1580"/>
        <v>1124</v>
      </c>
      <c r="D20250" t="str">
        <f t="shared" ca="1" si="1583"/>
        <v>Implant dental work</v>
      </c>
      <c r="E20250">
        <f t="shared" ca="1" si="1584"/>
        <v>18</v>
      </c>
    </row>
    <row r="20251" spans="1:5" x14ac:dyDescent="0.2">
      <c r="A20251" t="str">
        <f t="shared" ca="1" si="1581"/>
        <v>Diagnostics and Preventative</v>
      </c>
      <c r="B20251" t="str">
        <f t="shared" ca="1" si="1582"/>
        <v>Prophylaxis</v>
      </c>
      <c r="C20251">
        <f t="shared" si="1580"/>
        <v>1124</v>
      </c>
      <c r="D20251">
        <f t="shared" ca="1" si="1583"/>
        <v>0</v>
      </c>
      <c r="E20251">
        <f t="shared" ca="1" si="1584"/>
        <v>4</v>
      </c>
    </row>
    <row r="20252" spans="1:5" x14ac:dyDescent="0.2">
      <c r="A20252" t="str">
        <f t="shared" ca="1" si="1581"/>
        <v>Basic</v>
      </c>
      <c r="B20252" t="str">
        <f t="shared" ca="1" si="1582"/>
        <v>non-surgical periodontics</v>
      </c>
      <c r="C20252">
        <f t="shared" si="1580"/>
        <v>1125</v>
      </c>
      <c r="D20252" t="str">
        <f t="shared" ca="1" si="1583"/>
        <v xml:space="preserve">Non-surgical treatment of the gums and supporting structures of the teeth </v>
      </c>
      <c r="E20252">
        <f t="shared" ca="1" si="1584"/>
        <v>12</v>
      </c>
    </row>
    <row r="20253" spans="1:5" x14ac:dyDescent="0.2">
      <c r="A20253" t="str">
        <f t="shared" ca="1" si="1581"/>
        <v>Diagnostics and Preventative</v>
      </c>
      <c r="B20253" t="str">
        <f t="shared" ca="1" si="1582"/>
        <v>Prophylaxis</v>
      </c>
      <c r="C20253">
        <f t="shared" si="1580"/>
        <v>1125</v>
      </c>
      <c r="D20253">
        <f t="shared" ca="1" si="1583"/>
        <v>0</v>
      </c>
      <c r="E20253">
        <f t="shared" ca="1" si="1584"/>
        <v>4</v>
      </c>
    </row>
    <row r="20254" spans="1:5" x14ac:dyDescent="0.2">
      <c r="A20254" t="str">
        <f t="shared" ca="1" si="1581"/>
        <v>Basic</v>
      </c>
      <c r="B20254" t="str">
        <f t="shared" ca="1" si="1582"/>
        <v>non-surgical periodontics</v>
      </c>
      <c r="C20254">
        <f t="shared" si="1580"/>
        <v>1125</v>
      </c>
      <c r="D20254" t="str">
        <f t="shared" ca="1" si="1583"/>
        <v xml:space="preserve">Non-surgical treatment of the gums and supporting structures of the teeth </v>
      </c>
      <c r="E20254">
        <f t="shared" ca="1" si="1584"/>
        <v>12</v>
      </c>
    </row>
    <row r="20255" spans="1:5" x14ac:dyDescent="0.2">
      <c r="A20255" t="str">
        <f t="shared" ca="1" si="1581"/>
        <v>Diagnostics and Preventative</v>
      </c>
      <c r="B20255" t="str">
        <f t="shared" ca="1" si="1582"/>
        <v>Prophylaxis</v>
      </c>
      <c r="C20255">
        <f t="shared" si="1580"/>
        <v>1125</v>
      </c>
      <c r="D20255">
        <f t="shared" ca="1" si="1583"/>
        <v>0</v>
      </c>
      <c r="E20255">
        <f t="shared" ca="1" si="1584"/>
        <v>4</v>
      </c>
    </row>
    <row r="20256" spans="1:5" x14ac:dyDescent="0.2">
      <c r="A20256" t="str">
        <f t="shared" ca="1" si="1581"/>
        <v>Orthodontics</v>
      </c>
      <c r="B20256" t="str">
        <f t="shared" ca="1" si="1582"/>
        <v>orthodontics</v>
      </c>
      <c r="C20256">
        <f t="shared" si="1580"/>
        <v>1125</v>
      </c>
      <c r="D20256" t="str">
        <f t="shared" ca="1" si="1583"/>
        <v>For eligible dependents to age 19</v>
      </c>
      <c r="E20256">
        <f t="shared" ca="1" si="1584"/>
        <v>17</v>
      </c>
    </row>
    <row r="20257" spans="1:5" x14ac:dyDescent="0.2">
      <c r="A20257" t="str">
        <f t="shared" ca="1" si="1581"/>
        <v>Diagnostics and Preventative</v>
      </c>
      <c r="B20257" t="str">
        <f t="shared" ca="1" si="1582"/>
        <v>Fluoride treatments</v>
      </c>
      <c r="C20257">
        <f t="shared" si="1580"/>
        <v>1125</v>
      </c>
      <c r="D20257">
        <f t="shared" ca="1" si="1583"/>
        <v>0</v>
      </c>
      <c r="E20257">
        <f t="shared" ca="1" si="1584"/>
        <v>5</v>
      </c>
    </row>
    <row r="20258" spans="1:5" x14ac:dyDescent="0.2">
      <c r="A20258" t="str">
        <f t="shared" ca="1" si="1581"/>
        <v>Basic</v>
      </c>
      <c r="B20258" t="str">
        <f t="shared" ca="1" si="1582"/>
        <v>basic restorative</v>
      </c>
      <c r="C20258">
        <f t="shared" si="1580"/>
        <v>1125</v>
      </c>
      <c r="D20258" t="str">
        <f t="shared" ca="1" si="1583"/>
        <v>Fillings (amalgam "silver" and composite "white" non-molar)</v>
      </c>
      <c r="E20258">
        <f t="shared" ca="1" si="1584"/>
        <v>8</v>
      </c>
    </row>
    <row r="20259" spans="1:5" x14ac:dyDescent="0.2">
      <c r="A20259" t="str">
        <f t="shared" ca="1" si="1581"/>
        <v>Basic</v>
      </c>
      <c r="B20259" t="str">
        <f t="shared" ca="1" si="1582"/>
        <v>general anesthesia</v>
      </c>
      <c r="C20259">
        <f t="shared" si="1580"/>
        <v>1125</v>
      </c>
      <c r="D20259" t="str">
        <f t="shared" ca="1" si="1583"/>
        <v>Covered when used in conjunction with covered oral surgical procedures</v>
      </c>
      <c r="E20259">
        <f t="shared" ca="1" si="1584"/>
        <v>13</v>
      </c>
    </row>
    <row r="20260" spans="1:5" x14ac:dyDescent="0.2">
      <c r="A20260" t="str">
        <f t="shared" ca="1" si="1581"/>
        <v>Diagnostics and Preventative</v>
      </c>
      <c r="B20260" t="str">
        <f t="shared" ca="1" si="1582"/>
        <v>Full-mouth x-ray</v>
      </c>
      <c r="C20260">
        <f t="shared" si="1580"/>
        <v>1125</v>
      </c>
      <c r="D20260">
        <f t="shared" ca="1" si="1583"/>
        <v>0</v>
      </c>
      <c r="E20260">
        <f t="shared" ca="1" si="1584"/>
        <v>3</v>
      </c>
    </row>
    <row r="20261" spans="1:5" x14ac:dyDescent="0.2">
      <c r="A20261" t="str">
        <f t="shared" ca="1" si="1581"/>
        <v>Diagnostics and Preventative</v>
      </c>
      <c r="B20261" t="str">
        <f t="shared" ca="1" si="1582"/>
        <v>Fluoride treatments</v>
      </c>
      <c r="C20261">
        <f t="shared" si="1580"/>
        <v>1125</v>
      </c>
      <c r="D20261">
        <f t="shared" ca="1" si="1583"/>
        <v>0</v>
      </c>
      <c r="E20261">
        <f t="shared" ca="1" si="1584"/>
        <v>5</v>
      </c>
    </row>
    <row r="20262" spans="1:5" x14ac:dyDescent="0.2">
      <c r="A20262" t="str">
        <f t="shared" ca="1" si="1581"/>
        <v>Diagnostics and Preventative</v>
      </c>
      <c r="B20262" t="str">
        <f t="shared" ca="1" si="1582"/>
        <v>Space Maintainers</v>
      </c>
      <c r="C20262">
        <f t="shared" si="1580"/>
        <v>1125</v>
      </c>
      <c r="D20262">
        <f t="shared" ca="1" si="1583"/>
        <v>0</v>
      </c>
      <c r="E20262">
        <f t="shared" ca="1" si="1584"/>
        <v>7</v>
      </c>
    </row>
    <row r="20263" spans="1:5" x14ac:dyDescent="0.2">
      <c r="A20263" t="str">
        <f t="shared" ca="1" si="1581"/>
        <v>Orthodontics</v>
      </c>
      <c r="B20263" t="str">
        <f t="shared" ca="1" si="1582"/>
        <v>orthodontics</v>
      </c>
      <c r="C20263">
        <f t="shared" si="1580"/>
        <v>1125</v>
      </c>
      <c r="D20263" t="str">
        <f t="shared" ca="1" si="1583"/>
        <v>For eligible dependents to age 19</v>
      </c>
      <c r="E20263">
        <f t="shared" ca="1" si="1584"/>
        <v>17</v>
      </c>
    </row>
    <row r="20264" spans="1:5" x14ac:dyDescent="0.2">
      <c r="A20264" t="str">
        <f t="shared" ca="1" si="1581"/>
        <v>Basic</v>
      </c>
      <c r="B20264" t="str">
        <f t="shared" ca="1" si="1582"/>
        <v>oral surgery</v>
      </c>
      <c r="C20264">
        <f t="shared" ref="C20264:C20327" si="1585">IF(MOD(ROW(C20264)-2,18)&lt;&gt;0,C20263,C20263+1)</f>
        <v>1125</v>
      </c>
      <c r="D20264" t="str">
        <f t="shared" ca="1" si="1583"/>
        <v>Extraction and other surgery procedures, incl. pre- and post-operative care</v>
      </c>
      <c r="E20264">
        <f t="shared" ca="1" si="1584"/>
        <v>9</v>
      </c>
    </row>
    <row r="20265" spans="1:5" x14ac:dyDescent="0.2">
      <c r="A20265" t="str">
        <f t="shared" ca="1" si="1581"/>
        <v>Major</v>
      </c>
      <c r="B20265" t="str">
        <f t="shared" ca="1" si="1582"/>
        <v>major restorative</v>
      </c>
      <c r="C20265">
        <f t="shared" si="1585"/>
        <v>1125</v>
      </c>
      <c r="D20265" t="str">
        <f t="shared" ca="1" si="1583"/>
        <v>Single crowns, inlays, onlays</v>
      </c>
      <c r="E20265">
        <f t="shared" ca="1" si="1584"/>
        <v>14</v>
      </c>
    </row>
    <row r="20266" spans="1:5" x14ac:dyDescent="0.2">
      <c r="A20266" t="str">
        <f t="shared" ca="1" si="1581"/>
        <v>Major</v>
      </c>
      <c r="B20266" t="str">
        <f t="shared" ca="1" si="1582"/>
        <v>major restorative</v>
      </c>
      <c r="C20266">
        <f t="shared" si="1585"/>
        <v>1125</v>
      </c>
      <c r="D20266" t="str">
        <f t="shared" ca="1" si="1583"/>
        <v>Single crowns, inlays, onlays</v>
      </c>
      <c r="E20266">
        <f t="shared" ca="1" si="1584"/>
        <v>14</v>
      </c>
    </row>
    <row r="20267" spans="1:5" x14ac:dyDescent="0.2">
      <c r="A20267" t="str">
        <f t="shared" ca="1" si="1581"/>
        <v>Diagnostics and Preventative</v>
      </c>
      <c r="B20267" t="str">
        <f t="shared" ca="1" si="1582"/>
        <v>Prophylaxis</v>
      </c>
      <c r="C20267">
        <f t="shared" si="1585"/>
        <v>1125</v>
      </c>
      <c r="D20267">
        <f t="shared" ca="1" si="1583"/>
        <v>0</v>
      </c>
      <c r="E20267">
        <f t="shared" ca="1" si="1584"/>
        <v>4</v>
      </c>
    </row>
    <row r="20268" spans="1:5" x14ac:dyDescent="0.2">
      <c r="A20268" t="str">
        <f t="shared" ca="1" si="1581"/>
        <v>Diagnostics and Preventative</v>
      </c>
      <c r="B20268" t="str">
        <f t="shared" ca="1" si="1582"/>
        <v>Periodic Exams</v>
      </c>
      <c r="C20268">
        <f t="shared" si="1585"/>
        <v>1125</v>
      </c>
      <c r="D20268">
        <f t="shared" ca="1" si="1583"/>
        <v>0</v>
      </c>
      <c r="E20268">
        <f t="shared" ca="1" si="1584"/>
        <v>1</v>
      </c>
    </row>
    <row r="20269" spans="1:5" x14ac:dyDescent="0.2">
      <c r="A20269" t="str">
        <f t="shared" ca="1" si="1581"/>
        <v>Diagnostics and Preventative</v>
      </c>
      <c r="B20269" t="str">
        <f t="shared" ca="1" si="1582"/>
        <v>Fluoride treatments</v>
      </c>
      <c r="C20269">
        <f t="shared" si="1585"/>
        <v>1125</v>
      </c>
      <c r="D20269">
        <f t="shared" ca="1" si="1583"/>
        <v>0</v>
      </c>
      <c r="E20269">
        <f t="shared" ca="1" si="1584"/>
        <v>5</v>
      </c>
    </row>
    <row r="20270" spans="1:5" x14ac:dyDescent="0.2">
      <c r="A20270" t="str">
        <f t="shared" ca="1" si="1581"/>
        <v>Basic</v>
      </c>
      <c r="B20270" t="str">
        <f t="shared" ca="1" si="1582"/>
        <v>surgical periodontics</v>
      </c>
      <c r="C20270">
        <f t="shared" si="1585"/>
        <v>1126</v>
      </c>
      <c r="D20270" t="str">
        <f t="shared" ca="1" si="1583"/>
        <v>Surgical treatment of the gums and supporting structures of the teeth</v>
      </c>
      <c r="E20270">
        <f t="shared" ca="1" si="1584"/>
        <v>11</v>
      </c>
    </row>
    <row r="20271" spans="1:5" x14ac:dyDescent="0.2">
      <c r="A20271" t="str">
        <f t="shared" ca="1" si="1581"/>
        <v>Diagnostics and Preventative</v>
      </c>
      <c r="B20271" t="str">
        <f t="shared" ca="1" si="1582"/>
        <v>Space Maintainers</v>
      </c>
      <c r="C20271">
        <f t="shared" si="1585"/>
        <v>1126</v>
      </c>
      <c r="D20271">
        <f t="shared" ca="1" si="1583"/>
        <v>0</v>
      </c>
      <c r="E20271">
        <f t="shared" ca="1" si="1584"/>
        <v>7</v>
      </c>
    </row>
    <row r="20272" spans="1:5" x14ac:dyDescent="0.2">
      <c r="A20272" t="str">
        <f t="shared" ca="1" si="1581"/>
        <v>Basic</v>
      </c>
      <c r="B20272" t="str">
        <f t="shared" ca="1" si="1582"/>
        <v>endodontics</v>
      </c>
      <c r="C20272">
        <f t="shared" si="1585"/>
        <v>1126</v>
      </c>
      <c r="D20272" t="str">
        <f t="shared" ca="1" si="1583"/>
        <v>Root canal, pulpal therapy</v>
      </c>
      <c r="E20272">
        <f t="shared" ca="1" si="1584"/>
        <v>10</v>
      </c>
    </row>
    <row r="20273" spans="1:5" x14ac:dyDescent="0.2">
      <c r="A20273" t="str">
        <f t="shared" ca="1" si="1581"/>
        <v>Diagnostics and Preventative</v>
      </c>
      <c r="B20273" t="str">
        <f t="shared" ca="1" si="1582"/>
        <v>Space Maintainers</v>
      </c>
      <c r="C20273">
        <f t="shared" si="1585"/>
        <v>1126</v>
      </c>
      <c r="D20273">
        <f t="shared" ca="1" si="1583"/>
        <v>0</v>
      </c>
      <c r="E20273">
        <f t="shared" ca="1" si="1584"/>
        <v>7</v>
      </c>
    </row>
    <row r="20274" spans="1:5" x14ac:dyDescent="0.2">
      <c r="A20274" t="str">
        <f t="shared" ca="1" si="1581"/>
        <v>Basic</v>
      </c>
      <c r="B20274" t="str">
        <f t="shared" ca="1" si="1582"/>
        <v>surgical periodontics</v>
      </c>
      <c r="C20274">
        <f t="shared" si="1585"/>
        <v>1126</v>
      </c>
      <c r="D20274" t="str">
        <f t="shared" ca="1" si="1583"/>
        <v>Surgical treatment of the gums and supporting structures of the teeth</v>
      </c>
      <c r="E20274">
        <f t="shared" ca="1" si="1584"/>
        <v>11</v>
      </c>
    </row>
    <row r="20275" spans="1:5" x14ac:dyDescent="0.2">
      <c r="A20275" t="str">
        <f t="shared" ca="1" si="1581"/>
        <v>Diagnostics and Preventative</v>
      </c>
      <c r="B20275" t="str">
        <f t="shared" ca="1" si="1582"/>
        <v>Space Maintainers</v>
      </c>
      <c r="C20275">
        <f t="shared" si="1585"/>
        <v>1126</v>
      </c>
      <c r="D20275">
        <f t="shared" ca="1" si="1583"/>
        <v>0</v>
      </c>
      <c r="E20275">
        <f t="shared" ca="1" si="1584"/>
        <v>7</v>
      </c>
    </row>
    <row r="20276" spans="1:5" x14ac:dyDescent="0.2">
      <c r="A20276" t="str">
        <f t="shared" ca="1" si="1581"/>
        <v>Other</v>
      </c>
      <c r="B20276" t="str">
        <f t="shared" ca="1" si="1582"/>
        <v>Implants</v>
      </c>
      <c r="C20276">
        <f t="shared" si="1585"/>
        <v>1126</v>
      </c>
      <c r="D20276" t="str">
        <f t="shared" ca="1" si="1583"/>
        <v>Implant dental work</v>
      </c>
      <c r="E20276">
        <f t="shared" ca="1" si="1584"/>
        <v>18</v>
      </c>
    </row>
    <row r="20277" spans="1:5" x14ac:dyDescent="0.2">
      <c r="A20277" t="str">
        <f t="shared" ca="1" si="1581"/>
        <v>Diagnostics and Preventative</v>
      </c>
      <c r="B20277" t="str">
        <f t="shared" ca="1" si="1582"/>
        <v>Periodic Exams</v>
      </c>
      <c r="C20277">
        <f t="shared" si="1585"/>
        <v>1126</v>
      </c>
      <c r="D20277">
        <f t="shared" ca="1" si="1583"/>
        <v>0</v>
      </c>
      <c r="E20277">
        <f t="shared" ca="1" si="1584"/>
        <v>1</v>
      </c>
    </row>
    <row r="20278" spans="1:5" x14ac:dyDescent="0.2">
      <c r="A20278" t="str">
        <f t="shared" ca="1" si="1581"/>
        <v>Diagnostics and Preventative</v>
      </c>
      <c r="B20278" t="str">
        <f t="shared" ca="1" si="1582"/>
        <v>Space Maintainers</v>
      </c>
      <c r="C20278">
        <f t="shared" si="1585"/>
        <v>1126</v>
      </c>
      <c r="D20278">
        <f t="shared" ca="1" si="1583"/>
        <v>0</v>
      </c>
      <c r="E20278">
        <f t="shared" ca="1" si="1584"/>
        <v>7</v>
      </c>
    </row>
    <row r="20279" spans="1:5" x14ac:dyDescent="0.2">
      <c r="A20279" t="str">
        <f t="shared" ca="1" si="1581"/>
        <v>Diagnostics and Preventative</v>
      </c>
      <c r="B20279" t="str">
        <f t="shared" ca="1" si="1582"/>
        <v>Prophylaxis</v>
      </c>
      <c r="C20279">
        <f t="shared" si="1585"/>
        <v>1126</v>
      </c>
      <c r="D20279">
        <f t="shared" ca="1" si="1583"/>
        <v>0</v>
      </c>
      <c r="E20279">
        <f t="shared" ca="1" si="1584"/>
        <v>4</v>
      </c>
    </row>
    <row r="20280" spans="1:5" x14ac:dyDescent="0.2">
      <c r="A20280" t="str">
        <f t="shared" ca="1" si="1581"/>
        <v>Diagnostics and Preventative</v>
      </c>
      <c r="B20280" t="str">
        <f t="shared" ca="1" si="1582"/>
        <v>Periodic Exams</v>
      </c>
      <c r="C20280">
        <f t="shared" si="1585"/>
        <v>1126</v>
      </c>
      <c r="D20280">
        <f t="shared" ca="1" si="1583"/>
        <v>0</v>
      </c>
      <c r="E20280">
        <f t="shared" ca="1" si="1584"/>
        <v>1</v>
      </c>
    </row>
    <row r="20281" spans="1:5" x14ac:dyDescent="0.2">
      <c r="A20281" t="str">
        <f t="shared" ca="1" si="1581"/>
        <v>Diagnostics and Preventative</v>
      </c>
      <c r="B20281" t="str">
        <f t="shared" ca="1" si="1582"/>
        <v>Bitewing x-rays</v>
      </c>
      <c r="C20281">
        <f t="shared" si="1585"/>
        <v>1126</v>
      </c>
      <c r="D20281">
        <f t="shared" ca="1" si="1583"/>
        <v>0</v>
      </c>
      <c r="E20281">
        <f t="shared" ca="1" si="1584"/>
        <v>2</v>
      </c>
    </row>
    <row r="20282" spans="1:5" x14ac:dyDescent="0.2">
      <c r="A20282" t="str">
        <f t="shared" ca="1" si="1581"/>
        <v>Major</v>
      </c>
      <c r="B20282" t="str">
        <f t="shared" ca="1" si="1582"/>
        <v>temporomandibular joint dysfunction</v>
      </c>
      <c r="C20282">
        <f t="shared" si="1585"/>
        <v>1126</v>
      </c>
      <c r="D20282" t="str">
        <f t="shared" ca="1" si="1583"/>
        <v>Services relating to hinging joints of the jaw</v>
      </c>
      <c r="E20282">
        <f t="shared" ca="1" si="1584"/>
        <v>16</v>
      </c>
    </row>
    <row r="20283" spans="1:5" x14ac:dyDescent="0.2">
      <c r="A20283" t="str">
        <f t="shared" ca="1" si="1581"/>
        <v>Diagnostics and Preventative</v>
      </c>
      <c r="B20283" t="str">
        <f t="shared" ca="1" si="1582"/>
        <v>Full-mouth x-ray</v>
      </c>
      <c r="C20283">
        <f t="shared" si="1585"/>
        <v>1126</v>
      </c>
      <c r="D20283">
        <f t="shared" ca="1" si="1583"/>
        <v>0</v>
      </c>
      <c r="E20283">
        <f t="shared" ca="1" si="1584"/>
        <v>3</v>
      </c>
    </row>
    <row r="20284" spans="1:5" x14ac:dyDescent="0.2">
      <c r="A20284" t="str">
        <f t="shared" ca="1" si="1581"/>
        <v>Other</v>
      </c>
      <c r="B20284" t="str">
        <f t="shared" ca="1" si="1582"/>
        <v>Implants</v>
      </c>
      <c r="C20284">
        <f t="shared" si="1585"/>
        <v>1126</v>
      </c>
      <c r="D20284" t="str">
        <f t="shared" ca="1" si="1583"/>
        <v>Implant dental work</v>
      </c>
      <c r="E20284">
        <f t="shared" ca="1" si="1584"/>
        <v>18</v>
      </c>
    </row>
    <row r="20285" spans="1:5" x14ac:dyDescent="0.2">
      <c r="A20285" t="str">
        <f t="shared" ca="1" si="1581"/>
        <v>Basic</v>
      </c>
      <c r="B20285" t="str">
        <f t="shared" ca="1" si="1582"/>
        <v>oral surgery</v>
      </c>
      <c r="C20285">
        <f t="shared" si="1585"/>
        <v>1126</v>
      </c>
      <c r="D20285" t="str">
        <f t="shared" ca="1" si="1583"/>
        <v>Extraction and other surgery procedures, incl. pre- and post-operative care</v>
      </c>
      <c r="E20285">
        <f t="shared" ca="1" si="1584"/>
        <v>9</v>
      </c>
    </row>
    <row r="20286" spans="1:5" x14ac:dyDescent="0.2">
      <c r="A20286" t="str">
        <f t="shared" ca="1" si="1581"/>
        <v>Diagnostics and Preventative</v>
      </c>
      <c r="B20286" t="str">
        <f t="shared" ca="1" si="1582"/>
        <v>Sealants</v>
      </c>
      <c r="C20286">
        <f t="shared" si="1585"/>
        <v>1126</v>
      </c>
      <c r="D20286">
        <f t="shared" ca="1" si="1583"/>
        <v>0</v>
      </c>
      <c r="E20286">
        <f t="shared" ca="1" si="1584"/>
        <v>6</v>
      </c>
    </row>
    <row r="20287" spans="1:5" x14ac:dyDescent="0.2">
      <c r="A20287" t="str">
        <f t="shared" ca="1" si="1581"/>
        <v>Orthodontics</v>
      </c>
      <c r="B20287" t="str">
        <f t="shared" ca="1" si="1582"/>
        <v>orthodontics</v>
      </c>
      <c r="C20287">
        <f t="shared" si="1585"/>
        <v>1126</v>
      </c>
      <c r="D20287" t="str">
        <f t="shared" ca="1" si="1583"/>
        <v>For eligible dependents to age 19</v>
      </c>
      <c r="E20287">
        <f t="shared" ca="1" si="1584"/>
        <v>17</v>
      </c>
    </row>
    <row r="20288" spans="1:5" x14ac:dyDescent="0.2">
      <c r="A20288" t="str">
        <f t="shared" ca="1" si="1581"/>
        <v>Basic</v>
      </c>
      <c r="B20288" t="str">
        <f t="shared" ca="1" si="1582"/>
        <v>basic restorative</v>
      </c>
      <c r="C20288">
        <f t="shared" si="1585"/>
        <v>1127</v>
      </c>
      <c r="D20288" t="str">
        <f t="shared" ca="1" si="1583"/>
        <v>Fillings (amalgam "silver" and composite "white" non-molar)</v>
      </c>
      <c r="E20288">
        <f t="shared" ca="1" si="1584"/>
        <v>8</v>
      </c>
    </row>
    <row r="20289" spans="1:5" x14ac:dyDescent="0.2">
      <c r="A20289" t="str">
        <f t="shared" ca="1" si="1581"/>
        <v>Basic</v>
      </c>
      <c r="B20289" t="str">
        <f t="shared" ca="1" si="1582"/>
        <v>non-surgical periodontics</v>
      </c>
      <c r="C20289">
        <f t="shared" si="1585"/>
        <v>1127</v>
      </c>
      <c r="D20289" t="str">
        <f t="shared" ca="1" si="1583"/>
        <v xml:space="preserve">Non-surgical treatment of the gums and supporting structures of the teeth </v>
      </c>
      <c r="E20289">
        <f t="shared" ca="1" si="1584"/>
        <v>12</v>
      </c>
    </row>
    <row r="20290" spans="1:5" x14ac:dyDescent="0.2">
      <c r="A20290" t="str">
        <f t="shared" ref="A20290:A20353" ca="1" si="1586">INDEX(services,E20290,1)</f>
        <v>Basic</v>
      </c>
      <c r="B20290" t="str">
        <f t="shared" ref="B20290:B20353" ca="1" si="1587">INDEX(services,E20290,2)</f>
        <v>non-surgical periodontics</v>
      </c>
      <c r="C20290">
        <f t="shared" si="1585"/>
        <v>1127</v>
      </c>
      <c r="D20290" t="str">
        <f t="shared" ref="D20290:D20353" ca="1" si="1588">INDEX(services,E20290,3)</f>
        <v xml:space="preserve">Non-surgical treatment of the gums and supporting structures of the teeth </v>
      </c>
      <c r="E20290">
        <f t="shared" ref="E20290:E20353" ca="1" si="1589">RANDBETWEEN(1,ROWS(services))</f>
        <v>12</v>
      </c>
    </row>
    <row r="20291" spans="1:5" x14ac:dyDescent="0.2">
      <c r="A20291" t="str">
        <f t="shared" ca="1" si="1586"/>
        <v>Major</v>
      </c>
      <c r="B20291" t="str">
        <f t="shared" ca="1" si="1587"/>
        <v>major restorative</v>
      </c>
      <c r="C20291">
        <f t="shared" si="1585"/>
        <v>1127</v>
      </c>
      <c r="D20291" t="str">
        <f t="shared" ca="1" si="1588"/>
        <v>Single crowns, inlays, onlays</v>
      </c>
      <c r="E20291">
        <f t="shared" ca="1" si="1589"/>
        <v>14</v>
      </c>
    </row>
    <row r="20292" spans="1:5" x14ac:dyDescent="0.2">
      <c r="A20292" t="str">
        <f t="shared" ca="1" si="1586"/>
        <v>Basic</v>
      </c>
      <c r="B20292" t="str">
        <f t="shared" ca="1" si="1587"/>
        <v>oral surgery</v>
      </c>
      <c r="C20292">
        <f t="shared" si="1585"/>
        <v>1127</v>
      </c>
      <c r="D20292" t="str">
        <f t="shared" ca="1" si="1588"/>
        <v>Extraction and other surgery procedures, incl. pre- and post-operative care</v>
      </c>
      <c r="E20292">
        <f t="shared" ca="1" si="1589"/>
        <v>9</v>
      </c>
    </row>
    <row r="20293" spans="1:5" x14ac:dyDescent="0.2">
      <c r="A20293" t="str">
        <f t="shared" ca="1" si="1586"/>
        <v>Basic</v>
      </c>
      <c r="B20293" t="str">
        <f t="shared" ca="1" si="1587"/>
        <v>general anesthesia</v>
      </c>
      <c r="C20293">
        <f t="shared" si="1585"/>
        <v>1127</v>
      </c>
      <c r="D20293" t="str">
        <f t="shared" ca="1" si="1588"/>
        <v>Covered when used in conjunction with covered oral surgical procedures</v>
      </c>
      <c r="E20293">
        <f t="shared" ca="1" si="1589"/>
        <v>13</v>
      </c>
    </row>
    <row r="20294" spans="1:5" x14ac:dyDescent="0.2">
      <c r="A20294" t="str">
        <f t="shared" ca="1" si="1586"/>
        <v>Diagnostics and Preventative</v>
      </c>
      <c r="B20294" t="str">
        <f t="shared" ca="1" si="1587"/>
        <v>Space Maintainers</v>
      </c>
      <c r="C20294">
        <f t="shared" si="1585"/>
        <v>1127</v>
      </c>
      <c r="D20294">
        <f t="shared" ca="1" si="1588"/>
        <v>0</v>
      </c>
      <c r="E20294">
        <f t="shared" ca="1" si="1589"/>
        <v>7</v>
      </c>
    </row>
    <row r="20295" spans="1:5" x14ac:dyDescent="0.2">
      <c r="A20295" t="str">
        <f t="shared" ca="1" si="1586"/>
        <v>Basic</v>
      </c>
      <c r="B20295" t="str">
        <f t="shared" ca="1" si="1587"/>
        <v>basic restorative</v>
      </c>
      <c r="C20295">
        <f t="shared" si="1585"/>
        <v>1127</v>
      </c>
      <c r="D20295" t="str">
        <f t="shared" ca="1" si="1588"/>
        <v>Fillings (amalgam "silver" and composite "white" non-molar)</v>
      </c>
      <c r="E20295">
        <f t="shared" ca="1" si="1589"/>
        <v>8</v>
      </c>
    </row>
    <row r="20296" spans="1:5" x14ac:dyDescent="0.2">
      <c r="A20296" t="str">
        <f t="shared" ca="1" si="1586"/>
        <v>Diagnostics and Preventative</v>
      </c>
      <c r="B20296" t="str">
        <f t="shared" ca="1" si="1587"/>
        <v>Bitewing x-rays</v>
      </c>
      <c r="C20296">
        <f t="shared" si="1585"/>
        <v>1127</v>
      </c>
      <c r="D20296">
        <f t="shared" ca="1" si="1588"/>
        <v>0</v>
      </c>
      <c r="E20296">
        <f t="shared" ca="1" si="1589"/>
        <v>2</v>
      </c>
    </row>
    <row r="20297" spans="1:5" x14ac:dyDescent="0.2">
      <c r="A20297" t="str">
        <f t="shared" ca="1" si="1586"/>
        <v>Major</v>
      </c>
      <c r="B20297" t="str">
        <f t="shared" ca="1" si="1587"/>
        <v>major restorative</v>
      </c>
      <c r="C20297">
        <f t="shared" si="1585"/>
        <v>1127</v>
      </c>
      <c r="D20297" t="str">
        <f t="shared" ca="1" si="1588"/>
        <v>Single crowns, inlays, onlays</v>
      </c>
      <c r="E20297">
        <f t="shared" ca="1" si="1589"/>
        <v>14</v>
      </c>
    </row>
    <row r="20298" spans="1:5" x14ac:dyDescent="0.2">
      <c r="A20298" t="str">
        <f t="shared" ca="1" si="1586"/>
        <v>Other</v>
      </c>
      <c r="B20298" t="str">
        <f t="shared" ca="1" si="1587"/>
        <v>Implants</v>
      </c>
      <c r="C20298">
        <f t="shared" si="1585"/>
        <v>1127</v>
      </c>
      <c r="D20298" t="str">
        <f t="shared" ca="1" si="1588"/>
        <v>Implant dental work</v>
      </c>
      <c r="E20298">
        <f t="shared" ca="1" si="1589"/>
        <v>18</v>
      </c>
    </row>
    <row r="20299" spans="1:5" x14ac:dyDescent="0.2">
      <c r="A20299" t="str">
        <f t="shared" ca="1" si="1586"/>
        <v>Major</v>
      </c>
      <c r="B20299" t="str">
        <f t="shared" ca="1" si="1587"/>
        <v>temporomandibular joint dysfunction</v>
      </c>
      <c r="C20299">
        <f t="shared" si="1585"/>
        <v>1127</v>
      </c>
      <c r="D20299" t="str">
        <f t="shared" ca="1" si="1588"/>
        <v>Services relating to hinging joints of the jaw</v>
      </c>
      <c r="E20299">
        <f t="shared" ca="1" si="1589"/>
        <v>16</v>
      </c>
    </row>
    <row r="20300" spans="1:5" x14ac:dyDescent="0.2">
      <c r="A20300" t="str">
        <f t="shared" ca="1" si="1586"/>
        <v>Major</v>
      </c>
      <c r="B20300" t="str">
        <f t="shared" ca="1" si="1587"/>
        <v>prosthodontics</v>
      </c>
      <c r="C20300">
        <f t="shared" si="1585"/>
        <v>1127</v>
      </c>
      <c r="D20300" t="str">
        <f t="shared" ca="1" si="1588"/>
        <v>Procedures for replacement of missing teeth by construction or repair of bridges and partial or complete dentures</v>
      </c>
      <c r="E20300">
        <f t="shared" ca="1" si="1589"/>
        <v>15</v>
      </c>
    </row>
    <row r="20301" spans="1:5" x14ac:dyDescent="0.2">
      <c r="A20301" t="str">
        <f t="shared" ca="1" si="1586"/>
        <v>Diagnostics and Preventative</v>
      </c>
      <c r="B20301" t="str">
        <f t="shared" ca="1" si="1587"/>
        <v>Bitewing x-rays</v>
      </c>
      <c r="C20301">
        <f t="shared" si="1585"/>
        <v>1127</v>
      </c>
      <c r="D20301">
        <f t="shared" ca="1" si="1588"/>
        <v>0</v>
      </c>
      <c r="E20301">
        <f t="shared" ca="1" si="1589"/>
        <v>2</v>
      </c>
    </row>
    <row r="20302" spans="1:5" x14ac:dyDescent="0.2">
      <c r="A20302" t="str">
        <f t="shared" ca="1" si="1586"/>
        <v>Diagnostics and Preventative</v>
      </c>
      <c r="B20302" t="str">
        <f t="shared" ca="1" si="1587"/>
        <v>Bitewing x-rays</v>
      </c>
      <c r="C20302">
        <f t="shared" si="1585"/>
        <v>1127</v>
      </c>
      <c r="D20302">
        <f t="shared" ca="1" si="1588"/>
        <v>0</v>
      </c>
      <c r="E20302">
        <f t="shared" ca="1" si="1589"/>
        <v>2</v>
      </c>
    </row>
    <row r="20303" spans="1:5" x14ac:dyDescent="0.2">
      <c r="A20303" t="str">
        <f t="shared" ca="1" si="1586"/>
        <v>Basic</v>
      </c>
      <c r="B20303" t="str">
        <f t="shared" ca="1" si="1587"/>
        <v>surgical periodontics</v>
      </c>
      <c r="C20303">
        <f t="shared" si="1585"/>
        <v>1127</v>
      </c>
      <c r="D20303" t="str">
        <f t="shared" ca="1" si="1588"/>
        <v>Surgical treatment of the gums and supporting structures of the teeth</v>
      </c>
      <c r="E20303">
        <f t="shared" ca="1" si="1589"/>
        <v>11</v>
      </c>
    </row>
    <row r="20304" spans="1:5" x14ac:dyDescent="0.2">
      <c r="A20304" t="str">
        <f t="shared" ca="1" si="1586"/>
        <v>Basic</v>
      </c>
      <c r="B20304" t="str">
        <f t="shared" ca="1" si="1587"/>
        <v>general anesthesia</v>
      </c>
      <c r="C20304">
        <f t="shared" si="1585"/>
        <v>1127</v>
      </c>
      <c r="D20304" t="str">
        <f t="shared" ca="1" si="1588"/>
        <v>Covered when used in conjunction with covered oral surgical procedures</v>
      </c>
      <c r="E20304">
        <f t="shared" ca="1" si="1589"/>
        <v>13</v>
      </c>
    </row>
    <row r="20305" spans="1:5" x14ac:dyDescent="0.2">
      <c r="A20305" t="str">
        <f t="shared" ca="1" si="1586"/>
        <v>Major</v>
      </c>
      <c r="B20305" t="str">
        <f t="shared" ca="1" si="1587"/>
        <v>prosthodontics</v>
      </c>
      <c r="C20305">
        <f t="shared" si="1585"/>
        <v>1127</v>
      </c>
      <c r="D20305" t="str">
        <f t="shared" ca="1" si="1588"/>
        <v>Procedures for replacement of missing teeth by construction or repair of bridges and partial or complete dentures</v>
      </c>
      <c r="E20305">
        <f t="shared" ca="1" si="1589"/>
        <v>15</v>
      </c>
    </row>
    <row r="20306" spans="1:5" x14ac:dyDescent="0.2">
      <c r="A20306" t="str">
        <f t="shared" ca="1" si="1586"/>
        <v>Major</v>
      </c>
      <c r="B20306" t="str">
        <f t="shared" ca="1" si="1587"/>
        <v>prosthodontics</v>
      </c>
      <c r="C20306">
        <f t="shared" si="1585"/>
        <v>1128</v>
      </c>
      <c r="D20306" t="str">
        <f t="shared" ca="1" si="1588"/>
        <v>Procedures for replacement of missing teeth by construction or repair of bridges and partial or complete dentures</v>
      </c>
      <c r="E20306">
        <f t="shared" ca="1" si="1589"/>
        <v>15</v>
      </c>
    </row>
    <row r="20307" spans="1:5" x14ac:dyDescent="0.2">
      <c r="A20307" t="str">
        <f t="shared" ca="1" si="1586"/>
        <v>Major</v>
      </c>
      <c r="B20307" t="str">
        <f t="shared" ca="1" si="1587"/>
        <v>temporomandibular joint dysfunction</v>
      </c>
      <c r="C20307">
        <f t="shared" si="1585"/>
        <v>1128</v>
      </c>
      <c r="D20307" t="str">
        <f t="shared" ca="1" si="1588"/>
        <v>Services relating to hinging joints of the jaw</v>
      </c>
      <c r="E20307">
        <f t="shared" ca="1" si="1589"/>
        <v>16</v>
      </c>
    </row>
    <row r="20308" spans="1:5" x14ac:dyDescent="0.2">
      <c r="A20308" t="str">
        <f t="shared" ca="1" si="1586"/>
        <v>Diagnostics and Preventative</v>
      </c>
      <c r="B20308" t="str">
        <f t="shared" ca="1" si="1587"/>
        <v>Space Maintainers</v>
      </c>
      <c r="C20308">
        <f t="shared" si="1585"/>
        <v>1128</v>
      </c>
      <c r="D20308">
        <f t="shared" ca="1" si="1588"/>
        <v>0</v>
      </c>
      <c r="E20308">
        <f t="shared" ca="1" si="1589"/>
        <v>7</v>
      </c>
    </row>
    <row r="20309" spans="1:5" x14ac:dyDescent="0.2">
      <c r="A20309" t="str">
        <f t="shared" ca="1" si="1586"/>
        <v>Basic</v>
      </c>
      <c r="B20309" t="str">
        <f t="shared" ca="1" si="1587"/>
        <v>general anesthesia</v>
      </c>
      <c r="C20309">
        <f t="shared" si="1585"/>
        <v>1128</v>
      </c>
      <c r="D20309" t="str">
        <f t="shared" ca="1" si="1588"/>
        <v>Covered when used in conjunction with covered oral surgical procedures</v>
      </c>
      <c r="E20309">
        <f t="shared" ca="1" si="1589"/>
        <v>13</v>
      </c>
    </row>
    <row r="20310" spans="1:5" x14ac:dyDescent="0.2">
      <c r="A20310" t="str">
        <f t="shared" ca="1" si="1586"/>
        <v>Orthodontics</v>
      </c>
      <c r="B20310" t="str">
        <f t="shared" ca="1" si="1587"/>
        <v>orthodontics</v>
      </c>
      <c r="C20310">
        <f t="shared" si="1585"/>
        <v>1128</v>
      </c>
      <c r="D20310" t="str">
        <f t="shared" ca="1" si="1588"/>
        <v>For eligible dependents to age 19</v>
      </c>
      <c r="E20310">
        <f t="shared" ca="1" si="1589"/>
        <v>17</v>
      </c>
    </row>
    <row r="20311" spans="1:5" x14ac:dyDescent="0.2">
      <c r="A20311" t="str">
        <f t="shared" ca="1" si="1586"/>
        <v>Major</v>
      </c>
      <c r="B20311" t="str">
        <f t="shared" ca="1" si="1587"/>
        <v>temporomandibular joint dysfunction</v>
      </c>
      <c r="C20311">
        <f t="shared" si="1585"/>
        <v>1128</v>
      </c>
      <c r="D20311" t="str">
        <f t="shared" ca="1" si="1588"/>
        <v>Services relating to hinging joints of the jaw</v>
      </c>
      <c r="E20311">
        <f t="shared" ca="1" si="1589"/>
        <v>16</v>
      </c>
    </row>
    <row r="20312" spans="1:5" x14ac:dyDescent="0.2">
      <c r="A20312" t="str">
        <f t="shared" ca="1" si="1586"/>
        <v>Diagnostics and Preventative</v>
      </c>
      <c r="B20312" t="str">
        <f t="shared" ca="1" si="1587"/>
        <v>Full-mouth x-ray</v>
      </c>
      <c r="C20312">
        <f t="shared" si="1585"/>
        <v>1128</v>
      </c>
      <c r="D20312">
        <f t="shared" ca="1" si="1588"/>
        <v>0</v>
      </c>
      <c r="E20312">
        <f t="shared" ca="1" si="1589"/>
        <v>3</v>
      </c>
    </row>
    <row r="20313" spans="1:5" x14ac:dyDescent="0.2">
      <c r="A20313" t="str">
        <f t="shared" ca="1" si="1586"/>
        <v>Diagnostics and Preventative</v>
      </c>
      <c r="B20313" t="str">
        <f t="shared" ca="1" si="1587"/>
        <v>Full-mouth x-ray</v>
      </c>
      <c r="C20313">
        <f t="shared" si="1585"/>
        <v>1128</v>
      </c>
      <c r="D20313">
        <f t="shared" ca="1" si="1588"/>
        <v>0</v>
      </c>
      <c r="E20313">
        <f t="shared" ca="1" si="1589"/>
        <v>3</v>
      </c>
    </row>
    <row r="20314" spans="1:5" x14ac:dyDescent="0.2">
      <c r="A20314" t="str">
        <f t="shared" ca="1" si="1586"/>
        <v>Major</v>
      </c>
      <c r="B20314" t="str">
        <f t="shared" ca="1" si="1587"/>
        <v>major restorative</v>
      </c>
      <c r="C20314">
        <f t="shared" si="1585"/>
        <v>1128</v>
      </c>
      <c r="D20314" t="str">
        <f t="shared" ca="1" si="1588"/>
        <v>Single crowns, inlays, onlays</v>
      </c>
      <c r="E20314">
        <f t="shared" ca="1" si="1589"/>
        <v>14</v>
      </c>
    </row>
    <row r="20315" spans="1:5" x14ac:dyDescent="0.2">
      <c r="A20315" t="str">
        <f t="shared" ca="1" si="1586"/>
        <v>Diagnostics and Preventative</v>
      </c>
      <c r="B20315" t="str">
        <f t="shared" ca="1" si="1587"/>
        <v>Full-mouth x-ray</v>
      </c>
      <c r="C20315">
        <f t="shared" si="1585"/>
        <v>1128</v>
      </c>
      <c r="D20315">
        <f t="shared" ca="1" si="1588"/>
        <v>0</v>
      </c>
      <c r="E20315">
        <f t="shared" ca="1" si="1589"/>
        <v>3</v>
      </c>
    </row>
    <row r="20316" spans="1:5" x14ac:dyDescent="0.2">
      <c r="A20316" t="str">
        <f t="shared" ca="1" si="1586"/>
        <v>Major</v>
      </c>
      <c r="B20316" t="str">
        <f t="shared" ca="1" si="1587"/>
        <v>prosthodontics</v>
      </c>
      <c r="C20316">
        <f t="shared" si="1585"/>
        <v>1128</v>
      </c>
      <c r="D20316" t="str">
        <f t="shared" ca="1" si="1588"/>
        <v>Procedures for replacement of missing teeth by construction or repair of bridges and partial or complete dentures</v>
      </c>
      <c r="E20316">
        <f t="shared" ca="1" si="1589"/>
        <v>15</v>
      </c>
    </row>
    <row r="20317" spans="1:5" x14ac:dyDescent="0.2">
      <c r="A20317" t="str">
        <f t="shared" ca="1" si="1586"/>
        <v>Basic</v>
      </c>
      <c r="B20317" t="str">
        <f t="shared" ca="1" si="1587"/>
        <v>general anesthesia</v>
      </c>
      <c r="C20317">
        <f t="shared" si="1585"/>
        <v>1128</v>
      </c>
      <c r="D20317" t="str">
        <f t="shared" ca="1" si="1588"/>
        <v>Covered when used in conjunction with covered oral surgical procedures</v>
      </c>
      <c r="E20317">
        <f t="shared" ca="1" si="1589"/>
        <v>13</v>
      </c>
    </row>
    <row r="20318" spans="1:5" x14ac:dyDescent="0.2">
      <c r="A20318" t="str">
        <f t="shared" ca="1" si="1586"/>
        <v>Diagnostics and Preventative</v>
      </c>
      <c r="B20318" t="str">
        <f t="shared" ca="1" si="1587"/>
        <v>Space Maintainers</v>
      </c>
      <c r="C20318">
        <f t="shared" si="1585"/>
        <v>1128</v>
      </c>
      <c r="D20318">
        <f t="shared" ca="1" si="1588"/>
        <v>0</v>
      </c>
      <c r="E20318">
        <f t="shared" ca="1" si="1589"/>
        <v>7</v>
      </c>
    </row>
    <row r="20319" spans="1:5" x14ac:dyDescent="0.2">
      <c r="A20319" t="str">
        <f t="shared" ca="1" si="1586"/>
        <v>Diagnostics and Preventative</v>
      </c>
      <c r="B20319" t="str">
        <f t="shared" ca="1" si="1587"/>
        <v>Sealants</v>
      </c>
      <c r="C20319">
        <f t="shared" si="1585"/>
        <v>1128</v>
      </c>
      <c r="D20319">
        <f t="shared" ca="1" si="1588"/>
        <v>0</v>
      </c>
      <c r="E20319">
        <f t="shared" ca="1" si="1589"/>
        <v>6</v>
      </c>
    </row>
    <row r="20320" spans="1:5" x14ac:dyDescent="0.2">
      <c r="A20320" t="str">
        <f t="shared" ca="1" si="1586"/>
        <v>Diagnostics and Preventative</v>
      </c>
      <c r="B20320" t="str">
        <f t="shared" ca="1" si="1587"/>
        <v>Bitewing x-rays</v>
      </c>
      <c r="C20320">
        <f t="shared" si="1585"/>
        <v>1128</v>
      </c>
      <c r="D20320">
        <f t="shared" ca="1" si="1588"/>
        <v>0</v>
      </c>
      <c r="E20320">
        <f t="shared" ca="1" si="1589"/>
        <v>2</v>
      </c>
    </row>
    <row r="20321" spans="1:5" x14ac:dyDescent="0.2">
      <c r="A20321" t="str">
        <f t="shared" ca="1" si="1586"/>
        <v>Major</v>
      </c>
      <c r="B20321" t="str">
        <f t="shared" ca="1" si="1587"/>
        <v>major restorative</v>
      </c>
      <c r="C20321">
        <f t="shared" si="1585"/>
        <v>1128</v>
      </c>
      <c r="D20321" t="str">
        <f t="shared" ca="1" si="1588"/>
        <v>Single crowns, inlays, onlays</v>
      </c>
      <c r="E20321">
        <f t="shared" ca="1" si="1589"/>
        <v>14</v>
      </c>
    </row>
    <row r="20322" spans="1:5" x14ac:dyDescent="0.2">
      <c r="A20322" t="str">
        <f t="shared" ca="1" si="1586"/>
        <v>Diagnostics and Preventative</v>
      </c>
      <c r="B20322" t="str">
        <f t="shared" ca="1" si="1587"/>
        <v>Prophylaxis</v>
      </c>
      <c r="C20322">
        <f t="shared" si="1585"/>
        <v>1128</v>
      </c>
      <c r="D20322">
        <f t="shared" ca="1" si="1588"/>
        <v>0</v>
      </c>
      <c r="E20322">
        <f t="shared" ca="1" si="1589"/>
        <v>4</v>
      </c>
    </row>
    <row r="20323" spans="1:5" x14ac:dyDescent="0.2">
      <c r="A20323" t="str">
        <f t="shared" ca="1" si="1586"/>
        <v>Basic</v>
      </c>
      <c r="B20323" t="str">
        <f t="shared" ca="1" si="1587"/>
        <v>basic restorative</v>
      </c>
      <c r="C20323">
        <f t="shared" si="1585"/>
        <v>1128</v>
      </c>
      <c r="D20323" t="str">
        <f t="shared" ca="1" si="1588"/>
        <v>Fillings (amalgam "silver" and composite "white" non-molar)</v>
      </c>
      <c r="E20323">
        <f t="shared" ca="1" si="1589"/>
        <v>8</v>
      </c>
    </row>
    <row r="20324" spans="1:5" x14ac:dyDescent="0.2">
      <c r="A20324" t="str">
        <f t="shared" ca="1" si="1586"/>
        <v>Orthodontics</v>
      </c>
      <c r="B20324" t="str">
        <f t="shared" ca="1" si="1587"/>
        <v>orthodontics</v>
      </c>
      <c r="C20324">
        <f t="shared" si="1585"/>
        <v>1129</v>
      </c>
      <c r="D20324" t="str">
        <f t="shared" ca="1" si="1588"/>
        <v>For eligible dependents to age 19</v>
      </c>
      <c r="E20324">
        <f t="shared" ca="1" si="1589"/>
        <v>17</v>
      </c>
    </row>
    <row r="20325" spans="1:5" x14ac:dyDescent="0.2">
      <c r="A20325" t="str">
        <f t="shared" ca="1" si="1586"/>
        <v>Other</v>
      </c>
      <c r="B20325" t="str">
        <f t="shared" ca="1" si="1587"/>
        <v>Implants</v>
      </c>
      <c r="C20325">
        <f t="shared" si="1585"/>
        <v>1129</v>
      </c>
      <c r="D20325" t="str">
        <f t="shared" ca="1" si="1588"/>
        <v>Implant dental work</v>
      </c>
      <c r="E20325">
        <f t="shared" ca="1" si="1589"/>
        <v>18</v>
      </c>
    </row>
    <row r="20326" spans="1:5" x14ac:dyDescent="0.2">
      <c r="A20326" t="str">
        <f t="shared" ca="1" si="1586"/>
        <v>Basic</v>
      </c>
      <c r="B20326" t="str">
        <f t="shared" ca="1" si="1587"/>
        <v>basic restorative</v>
      </c>
      <c r="C20326">
        <f t="shared" si="1585"/>
        <v>1129</v>
      </c>
      <c r="D20326" t="str">
        <f t="shared" ca="1" si="1588"/>
        <v>Fillings (amalgam "silver" and composite "white" non-molar)</v>
      </c>
      <c r="E20326">
        <f t="shared" ca="1" si="1589"/>
        <v>8</v>
      </c>
    </row>
    <row r="20327" spans="1:5" x14ac:dyDescent="0.2">
      <c r="A20327" t="str">
        <f t="shared" ca="1" si="1586"/>
        <v>Diagnostics and Preventative</v>
      </c>
      <c r="B20327" t="str">
        <f t="shared" ca="1" si="1587"/>
        <v>Full-mouth x-ray</v>
      </c>
      <c r="C20327">
        <f t="shared" si="1585"/>
        <v>1129</v>
      </c>
      <c r="D20327">
        <f t="shared" ca="1" si="1588"/>
        <v>0</v>
      </c>
      <c r="E20327">
        <f t="shared" ca="1" si="1589"/>
        <v>3</v>
      </c>
    </row>
    <row r="20328" spans="1:5" x14ac:dyDescent="0.2">
      <c r="A20328" t="str">
        <f t="shared" ca="1" si="1586"/>
        <v>Basic</v>
      </c>
      <c r="B20328" t="str">
        <f t="shared" ca="1" si="1587"/>
        <v>endodontics</v>
      </c>
      <c r="C20328">
        <f t="shared" ref="C20328:C20391" si="1590">IF(MOD(ROW(C20328)-2,18)&lt;&gt;0,C20327,C20327+1)</f>
        <v>1129</v>
      </c>
      <c r="D20328" t="str">
        <f t="shared" ca="1" si="1588"/>
        <v>Root canal, pulpal therapy</v>
      </c>
      <c r="E20328">
        <f t="shared" ca="1" si="1589"/>
        <v>10</v>
      </c>
    </row>
    <row r="20329" spans="1:5" x14ac:dyDescent="0.2">
      <c r="A20329" t="str">
        <f t="shared" ca="1" si="1586"/>
        <v>Major</v>
      </c>
      <c r="B20329" t="str">
        <f t="shared" ca="1" si="1587"/>
        <v>temporomandibular joint dysfunction</v>
      </c>
      <c r="C20329">
        <f t="shared" si="1590"/>
        <v>1129</v>
      </c>
      <c r="D20329" t="str">
        <f t="shared" ca="1" si="1588"/>
        <v>Services relating to hinging joints of the jaw</v>
      </c>
      <c r="E20329">
        <f t="shared" ca="1" si="1589"/>
        <v>16</v>
      </c>
    </row>
    <row r="20330" spans="1:5" x14ac:dyDescent="0.2">
      <c r="A20330" t="str">
        <f t="shared" ca="1" si="1586"/>
        <v>Diagnostics and Preventative</v>
      </c>
      <c r="B20330" t="str">
        <f t="shared" ca="1" si="1587"/>
        <v>Periodic Exams</v>
      </c>
      <c r="C20330">
        <f t="shared" si="1590"/>
        <v>1129</v>
      </c>
      <c r="D20330">
        <f t="shared" ca="1" si="1588"/>
        <v>0</v>
      </c>
      <c r="E20330">
        <f t="shared" ca="1" si="1589"/>
        <v>1</v>
      </c>
    </row>
    <row r="20331" spans="1:5" x14ac:dyDescent="0.2">
      <c r="A20331" t="str">
        <f t="shared" ca="1" si="1586"/>
        <v>Other</v>
      </c>
      <c r="B20331" t="str">
        <f t="shared" ca="1" si="1587"/>
        <v>Implants</v>
      </c>
      <c r="C20331">
        <f t="shared" si="1590"/>
        <v>1129</v>
      </c>
      <c r="D20331" t="str">
        <f t="shared" ca="1" si="1588"/>
        <v>Implant dental work</v>
      </c>
      <c r="E20331">
        <f t="shared" ca="1" si="1589"/>
        <v>18</v>
      </c>
    </row>
    <row r="20332" spans="1:5" x14ac:dyDescent="0.2">
      <c r="A20332" t="str">
        <f t="shared" ca="1" si="1586"/>
        <v>Diagnostics and Preventative</v>
      </c>
      <c r="B20332" t="str">
        <f t="shared" ca="1" si="1587"/>
        <v>Bitewing x-rays</v>
      </c>
      <c r="C20332">
        <f t="shared" si="1590"/>
        <v>1129</v>
      </c>
      <c r="D20332">
        <f t="shared" ca="1" si="1588"/>
        <v>0</v>
      </c>
      <c r="E20332">
        <f t="shared" ca="1" si="1589"/>
        <v>2</v>
      </c>
    </row>
    <row r="20333" spans="1:5" x14ac:dyDescent="0.2">
      <c r="A20333" t="str">
        <f t="shared" ca="1" si="1586"/>
        <v>Other</v>
      </c>
      <c r="B20333" t="str">
        <f t="shared" ca="1" si="1587"/>
        <v>Implants</v>
      </c>
      <c r="C20333">
        <f t="shared" si="1590"/>
        <v>1129</v>
      </c>
      <c r="D20333" t="str">
        <f t="shared" ca="1" si="1588"/>
        <v>Implant dental work</v>
      </c>
      <c r="E20333">
        <f t="shared" ca="1" si="1589"/>
        <v>18</v>
      </c>
    </row>
    <row r="20334" spans="1:5" x14ac:dyDescent="0.2">
      <c r="A20334" t="str">
        <f t="shared" ca="1" si="1586"/>
        <v>Diagnostics and Preventative</v>
      </c>
      <c r="B20334" t="str">
        <f t="shared" ca="1" si="1587"/>
        <v>Prophylaxis</v>
      </c>
      <c r="C20334">
        <f t="shared" si="1590"/>
        <v>1129</v>
      </c>
      <c r="D20334">
        <f t="shared" ca="1" si="1588"/>
        <v>0</v>
      </c>
      <c r="E20334">
        <f t="shared" ca="1" si="1589"/>
        <v>4</v>
      </c>
    </row>
    <row r="20335" spans="1:5" x14ac:dyDescent="0.2">
      <c r="A20335" t="str">
        <f t="shared" ca="1" si="1586"/>
        <v>Orthodontics</v>
      </c>
      <c r="B20335" t="str">
        <f t="shared" ca="1" si="1587"/>
        <v>orthodontics</v>
      </c>
      <c r="C20335">
        <f t="shared" si="1590"/>
        <v>1129</v>
      </c>
      <c r="D20335" t="str">
        <f t="shared" ca="1" si="1588"/>
        <v>For eligible dependents to age 19</v>
      </c>
      <c r="E20335">
        <f t="shared" ca="1" si="1589"/>
        <v>17</v>
      </c>
    </row>
    <row r="20336" spans="1:5" x14ac:dyDescent="0.2">
      <c r="A20336" t="str">
        <f t="shared" ca="1" si="1586"/>
        <v>Orthodontics</v>
      </c>
      <c r="B20336" t="str">
        <f t="shared" ca="1" si="1587"/>
        <v>orthodontics</v>
      </c>
      <c r="C20336">
        <f t="shared" si="1590"/>
        <v>1129</v>
      </c>
      <c r="D20336" t="str">
        <f t="shared" ca="1" si="1588"/>
        <v>For eligible dependents to age 19</v>
      </c>
      <c r="E20336">
        <f t="shared" ca="1" si="1589"/>
        <v>17</v>
      </c>
    </row>
    <row r="20337" spans="1:5" x14ac:dyDescent="0.2">
      <c r="A20337" t="str">
        <f t="shared" ca="1" si="1586"/>
        <v>Major</v>
      </c>
      <c r="B20337" t="str">
        <f t="shared" ca="1" si="1587"/>
        <v>major restorative</v>
      </c>
      <c r="C20337">
        <f t="shared" si="1590"/>
        <v>1129</v>
      </c>
      <c r="D20337" t="str">
        <f t="shared" ca="1" si="1588"/>
        <v>Single crowns, inlays, onlays</v>
      </c>
      <c r="E20337">
        <f t="shared" ca="1" si="1589"/>
        <v>14</v>
      </c>
    </row>
    <row r="20338" spans="1:5" x14ac:dyDescent="0.2">
      <c r="A20338" t="str">
        <f t="shared" ca="1" si="1586"/>
        <v>Diagnostics and Preventative</v>
      </c>
      <c r="B20338" t="str">
        <f t="shared" ca="1" si="1587"/>
        <v>Full-mouth x-ray</v>
      </c>
      <c r="C20338">
        <f t="shared" si="1590"/>
        <v>1129</v>
      </c>
      <c r="D20338">
        <f t="shared" ca="1" si="1588"/>
        <v>0</v>
      </c>
      <c r="E20338">
        <f t="shared" ca="1" si="1589"/>
        <v>3</v>
      </c>
    </row>
    <row r="20339" spans="1:5" x14ac:dyDescent="0.2">
      <c r="A20339" t="str">
        <f t="shared" ca="1" si="1586"/>
        <v>Major</v>
      </c>
      <c r="B20339" t="str">
        <f t="shared" ca="1" si="1587"/>
        <v>temporomandibular joint dysfunction</v>
      </c>
      <c r="C20339">
        <f t="shared" si="1590"/>
        <v>1129</v>
      </c>
      <c r="D20339" t="str">
        <f t="shared" ca="1" si="1588"/>
        <v>Services relating to hinging joints of the jaw</v>
      </c>
      <c r="E20339">
        <f t="shared" ca="1" si="1589"/>
        <v>16</v>
      </c>
    </row>
    <row r="20340" spans="1:5" x14ac:dyDescent="0.2">
      <c r="A20340" t="str">
        <f t="shared" ca="1" si="1586"/>
        <v>Diagnostics and Preventative</v>
      </c>
      <c r="B20340" t="str">
        <f t="shared" ca="1" si="1587"/>
        <v>Prophylaxis</v>
      </c>
      <c r="C20340">
        <f t="shared" si="1590"/>
        <v>1129</v>
      </c>
      <c r="D20340">
        <f t="shared" ca="1" si="1588"/>
        <v>0</v>
      </c>
      <c r="E20340">
        <f t="shared" ca="1" si="1589"/>
        <v>4</v>
      </c>
    </row>
    <row r="20341" spans="1:5" x14ac:dyDescent="0.2">
      <c r="A20341" t="str">
        <f t="shared" ca="1" si="1586"/>
        <v>Basic</v>
      </c>
      <c r="B20341" t="str">
        <f t="shared" ca="1" si="1587"/>
        <v>endodontics</v>
      </c>
      <c r="C20341">
        <f t="shared" si="1590"/>
        <v>1129</v>
      </c>
      <c r="D20341" t="str">
        <f t="shared" ca="1" si="1588"/>
        <v>Root canal, pulpal therapy</v>
      </c>
      <c r="E20341">
        <f t="shared" ca="1" si="1589"/>
        <v>10</v>
      </c>
    </row>
    <row r="20342" spans="1:5" x14ac:dyDescent="0.2">
      <c r="A20342" t="str">
        <f t="shared" ca="1" si="1586"/>
        <v>Diagnostics and Preventative</v>
      </c>
      <c r="B20342" t="str">
        <f t="shared" ca="1" si="1587"/>
        <v>Space Maintainers</v>
      </c>
      <c r="C20342">
        <f t="shared" si="1590"/>
        <v>1130</v>
      </c>
      <c r="D20342">
        <f t="shared" ca="1" si="1588"/>
        <v>0</v>
      </c>
      <c r="E20342">
        <f t="shared" ca="1" si="1589"/>
        <v>7</v>
      </c>
    </row>
    <row r="20343" spans="1:5" x14ac:dyDescent="0.2">
      <c r="A20343" t="str">
        <f t="shared" ca="1" si="1586"/>
        <v>Basic</v>
      </c>
      <c r="B20343" t="str">
        <f t="shared" ca="1" si="1587"/>
        <v>general anesthesia</v>
      </c>
      <c r="C20343">
        <f t="shared" si="1590"/>
        <v>1130</v>
      </c>
      <c r="D20343" t="str">
        <f t="shared" ca="1" si="1588"/>
        <v>Covered when used in conjunction with covered oral surgical procedures</v>
      </c>
      <c r="E20343">
        <f t="shared" ca="1" si="1589"/>
        <v>13</v>
      </c>
    </row>
    <row r="20344" spans="1:5" x14ac:dyDescent="0.2">
      <c r="A20344" t="str">
        <f t="shared" ca="1" si="1586"/>
        <v>Diagnostics and Preventative</v>
      </c>
      <c r="B20344" t="str">
        <f t="shared" ca="1" si="1587"/>
        <v>Bitewing x-rays</v>
      </c>
      <c r="C20344">
        <f t="shared" si="1590"/>
        <v>1130</v>
      </c>
      <c r="D20344">
        <f t="shared" ca="1" si="1588"/>
        <v>0</v>
      </c>
      <c r="E20344">
        <f t="shared" ca="1" si="1589"/>
        <v>2</v>
      </c>
    </row>
    <row r="20345" spans="1:5" x14ac:dyDescent="0.2">
      <c r="A20345" t="str">
        <f t="shared" ca="1" si="1586"/>
        <v>Diagnostics and Preventative</v>
      </c>
      <c r="B20345" t="str">
        <f t="shared" ca="1" si="1587"/>
        <v>Fluoride treatments</v>
      </c>
      <c r="C20345">
        <f t="shared" si="1590"/>
        <v>1130</v>
      </c>
      <c r="D20345">
        <f t="shared" ca="1" si="1588"/>
        <v>0</v>
      </c>
      <c r="E20345">
        <f t="shared" ca="1" si="1589"/>
        <v>5</v>
      </c>
    </row>
    <row r="20346" spans="1:5" x14ac:dyDescent="0.2">
      <c r="A20346" t="str">
        <f t="shared" ca="1" si="1586"/>
        <v>Other</v>
      </c>
      <c r="B20346" t="str">
        <f t="shared" ca="1" si="1587"/>
        <v>Implants</v>
      </c>
      <c r="C20346">
        <f t="shared" si="1590"/>
        <v>1130</v>
      </c>
      <c r="D20346" t="str">
        <f t="shared" ca="1" si="1588"/>
        <v>Implant dental work</v>
      </c>
      <c r="E20346">
        <f t="shared" ca="1" si="1589"/>
        <v>18</v>
      </c>
    </row>
    <row r="20347" spans="1:5" x14ac:dyDescent="0.2">
      <c r="A20347" t="str">
        <f t="shared" ca="1" si="1586"/>
        <v>Basic</v>
      </c>
      <c r="B20347" t="str">
        <f t="shared" ca="1" si="1587"/>
        <v>surgical periodontics</v>
      </c>
      <c r="C20347">
        <f t="shared" si="1590"/>
        <v>1130</v>
      </c>
      <c r="D20347" t="str">
        <f t="shared" ca="1" si="1588"/>
        <v>Surgical treatment of the gums and supporting structures of the teeth</v>
      </c>
      <c r="E20347">
        <f t="shared" ca="1" si="1589"/>
        <v>11</v>
      </c>
    </row>
    <row r="20348" spans="1:5" x14ac:dyDescent="0.2">
      <c r="A20348" t="str">
        <f t="shared" ca="1" si="1586"/>
        <v>Basic</v>
      </c>
      <c r="B20348" t="str">
        <f t="shared" ca="1" si="1587"/>
        <v>non-surgical periodontics</v>
      </c>
      <c r="C20348">
        <f t="shared" si="1590"/>
        <v>1130</v>
      </c>
      <c r="D20348" t="str">
        <f t="shared" ca="1" si="1588"/>
        <v xml:space="preserve">Non-surgical treatment of the gums and supporting structures of the teeth </v>
      </c>
      <c r="E20348">
        <f t="shared" ca="1" si="1589"/>
        <v>12</v>
      </c>
    </row>
    <row r="20349" spans="1:5" x14ac:dyDescent="0.2">
      <c r="A20349" t="str">
        <f t="shared" ca="1" si="1586"/>
        <v>Orthodontics</v>
      </c>
      <c r="B20349" t="str">
        <f t="shared" ca="1" si="1587"/>
        <v>orthodontics</v>
      </c>
      <c r="C20349">
        <f t="shared" si="1590"/>
        <v>1130</v>
      </c>
      <c r="D20349" t="str">
        <f t="shared" ca="1" si="1588"/>
        <v>For eligible dependents to age 19</v>
      </c>
      <c r="E20349">
        <f t="shared" ca="1" si="1589"/>
        <v>17</v>
      </c>
    </row>
    <row r="20350" spans="1:5" x14ac:dyDescent="0.2">
      <c r="A20350" t="str">
        <f t="shared" ca="1" si="1586"/>
        <v>Major</v>
      </c>
      <c r="B20350" t="str">
        <f t="shared" ca="1" si="1587"/>
        <v>major restorative</v>
      </c>
      <c r="C20350">
        <f t="shared" si="1590"/>
        <v>1130</v>
      </c>
      <c r="D20350" t="str">
        <f t="shared" ca="1" si="1588"/>
        <v>Single crowns, inlays, onlays</v>
      </c>
      <c r="E20350">
        <f t="shared" ca="1" si="1589"/>
        <v>14</v>
      </c>
    </row>
    <row r="20351" spans="1:5" x14ac:dyDescent="0.2">
      <c r="A20351" t="str">
        <f t="shared" ca="1" si="1586"/>
        <v>Basic</v>
      </c>
      <c r="B20351" t="str">
        <f t="shared" ca="1" si="1587"/>
        <v>endodontics</v>
      </c>
      <c r="C20351">
        <f t="shared" si="1590"/>
        <v>1130</v>
      </c>
      <c r="D20351" t="str">
        <f t="shared" ca="1" si="1588"/>
        <v>Root canal, pulpal therapy</v>
      </c>
      <c r="E20351">
        <f t="shared" ca="1" si="1589"/>
        <v>10</v>
      </c>
    </row>
    <row r="20352" spans="1:5" x14ac:dyDescent="0.2">
      <c r="A20352" t="str">
        <f t="shared" ca="1" si="1586"/>
        <v>Major</v>
      </c>
      <c r="B20352" t="str">
        <f t="shared" ca="1" si="1587"/>
        <v>major restorative</v>
      </c>
      <c r="C20352">
        <f t="shared" si="1590"/>
        <v>1130</v>
      </c>
      <c r="D20352" t="str">
        <f t="shared" ca="1" si="1588"/>
        <v>Single crowns, inlays, onlays</v>
      </c>
      <c r="E20352">
        <f t="shared" ca="1" si="1589"/>
        <v>14</v>
      </c>
    </row>
    <row r="20353" spans="1:5" x14ac:dyDescent="0.2">
      <c r="A20353" t="str">
        <f t="shared" ca="1" si="1586"/>
        <v>Diagnostics and Preventative</v>
      </c>
      <c r="B20353" t="str">
        <f t="shared" ca="1" si="1587"/>
        <v>Fluoride treatments</v>
      </c>
      <c r="C20353">
        <f t="shared" si="1590"/>
        <v>1130</v>
      </c>
      <c r="D20353">
        <f t="shared" ca="1" si="1588"/>
        <v>0</v>
      </c>
      <c r="E20353">
        <f t="shared" ca="1" si="1589"/>
        <v>5</v>
      </c>
    </row>
    <row r="20354" spans="1:5" x14ac:dyDescent="0.2">
      <c r="A20354" t="str">
        <f t="shared" ref="A20354:A20417" ca="1" si="1591">INDEX(services,E20354,1)</f>
        <v>Major</v>
      </c>
      <c r="B20354" t="str">
        <f t="shared" ref="B20354:B20417" ca="1" si="1592">INDEX(services,E20354,2)</f>
        <v>temporomandibular joint dysfunction</v>
      </c>
      <c r="C20354">
        <f t="shared" si="1590"/>
        <v>1130</v>
      </c>
      <c r="D20354" t="str">
        <f t="shared" ref="D20354:D20417" ca="1" si="1593">INDEX(services,E20354,3)</f>
        <v>Services relating to hinging joints of the jaw</v>
      </c>
      <c r="E20354">
        <f t="shared" ref="E20354:E20417" ca="1" si="1594">RANDBETWEEN(1,ROWS(services))</f>
        <v>16</v>
      </c>
    </row>
    <row r="20355" spans="1:5" x14ac:dyDescent="0.2">
      <c r="A20355" t="str">
        <f t="shared" ca="1" si="1591"/>
        <v>Diagnostics and Preventative</v>
      </c>
      <c r="B20355" t="str">
        <f t="shared" ca="1" si="1592"/>
        <v>Sealants</v>
      </c>
      <c r="C20355">
        <f t="shared" si="1590"/>
        <v>1130</v>
      </c>
      <c r="D20355">
        <f t="shared" ca="1" si="1593"/>
        <v>0</v>
      </c>
      <c r="E20355">
        <f t="shared" ca="1" si="1594"/>
        <v>6</v>
      </c>
    </row>
    <row r="20356" spans="1:5" x14ac:dyDescent="0.2">
      <c r="A20356" t="str">
        <f t="shared" ca="1" si="1591"/>
        <v>Basic</v>
      </c>
      <c r="B20356" t="str">
        <f t="shared" ca="1" si="1592"/>
        <v>general anesthesia</v>
      </c>
      <c r="C20356">
        <f t="shared" si="1590"/>
        <v>1130</v>
      </c>
      <c r="D20356" t="str">
        <f t="shared" ca="1" si="1593"/>
        <v>Covered when used in conjunction with covered oral surgical procedures</v>
      </c>
      <c r="E20356">
        <f t="shared" ca="1" si="1594"/>
        <v>13</v>
      </c>
    </row>
    <row r="20357" spans="1:5" x14ac:dyDescent="0.2">
      <c r="A20357" t="str">
        <f t="shared" ca="1" si="1591"/>
        <v>Diagnostics and Preventative</v>
      </c>
      <c r="B20357" t="str">
        <f t="shared" ca="1" si="1592"/>
        <v>Full-mouth x-ray</v>
      </c>
      <c r="C20357">
        <f t="shared" si="1590"/>
        <v>1130</v>
      </c>
      <c r="D20357">
        <f t="shared" ca="1" si="1593"/>
        <v>0</v>
      </c>
      <c r="E20357">
        <f t="shared" ca="1" si="1594"/>
        <v>3</v>
      </c>
    </row>
    <row r="20358" spans="1:5" x14ac:dyDescent="0.2">
      <c r="A20358" t="str">
        <f t="shared" ca="1" si="1591"/>
        <v>Diagnostics and Preventative</v>
      </c>
      <c r="B20358" t="str">
        <f t="shared" ca="1" si="1592"/>
        <v>Bitewing x-rays</v>
      </c>
      <c r="C20358">
        <f t="shared" si="1590"/>
        <v>1130</v>
      </c>
      <c r="D20358">
        <f t="shared" ca="1" si="1593"/>
        <v>0</v>
      </c>
      <c r="E20358">
        <f t="shared" ca="1" si="1594"/>
        <v>2</v>
      </c>
    </row>
    <row r="20359" spans="1:5" x14ac:dyDescent="0.2">
      <c r="A20359" t="str">
        <f t="shared" ca="1" si="1591"/>
        <v>Diagnostics and Preventative</v>
      </c>
      <c r="B20359" t="str">
        <f t="shared" ca="1" si="1592"/>
        <v>Prophylaxis</v>
      </c>
      <c r="C20359">
        <f t="shared" si="1590"/>
        <v>1130</v>
      </c>
      <c r="D20359">
        <f t="shared" ca="1" si="1593"/>
        <v>0</v>
      </c>
      <c r="E20359">
        <f t="shared" ca="1" si="1594"/>
        <v>4</v>
      </c>
    </row>
    <row r="20360" spans="1:5" x14ac:dyDescent="0.2">
      <c r="A20360" t="str">
        <f t="shared" ca="1" si="1591"/>
        <v>Diagnostics and Preventative</v>
      </c>
      <c r="B20360" t="str">
        <f t="shared" ca="1" si="1592"/>
        <v>Fluoride treatments</v>
      </c>
      <c r="C20360">
        <f t="shared" si="1590"/>
        <v>1131</v>
      </c>
      <c r="D20360">
        <f t="shared" ca="1" si="1593"/>
        <v>0</v>
      </c>
      <c r="E20360">
        <f t="shared" ca="1" si="1594"/>
        <v>5</v>
      </c>
    </row>
    <row r="20361" spans="1:5" x14ac:dyDescent="0.2">
      <c r="A20361" t="str">
        <f t="shared" ca="1" si="1591"/>
        <v>Diagnostics and Preventative</v>
      </c>
      <c r="B20361" t="str">
        <f t="shared" ca="1" si="1592"/>
        <v>Periodic Exams</v>
      </c>
      <c r="C20361">
        <f t="shared" si="1590"/>
        <v>1131</v>
      </c>
      <c r="D20361">
        <f t="shared" ca="1" si="1593"/>
        <v>0</v>
      </c>
      <c r="E20361">
        <f t="shared" ca="1" si="1594"/>
        <v>1</v>
      </c>
    </row>
    <row r="20362" spans="1:5" x14ac:dyDescent="0.2">
      <c r="A20362" t="str">
        <f t="shared" ca="1" si="1591"/>
        <v>Orthodontics</v>
      </c>
      <c r="B20362" t="str">
        <f t="shared" ca="1" si="1592"/>
        <v>orthodontics</v>
      </c>
      <c r="C20362">
        <f t="shared" si="1590"/>
        <v>1131</v>
      </c>
      <c r="D20362" t="str">
        <f t="shared" ca="1" si="1593"/>
        <v>For eligible dependents to age 19</v>
      </c>
      <c r="E20362">
        <f t="shared" ca="1" si="1594"/>
        <v>17</v>
      </c>
    </row>
    <row r="20363" spans="1:5" x14ac:dyDescent="0.2">
      <c r="A20363" t="str">
        <f t="shared" ca="1" si="1591"/>
        <v>Diagnostics and Preventative</v>
      </c>
      <c r="B20363" t="str">
        <f t="shared" ca="1" si="1592"/>
        <v>Fluoride treatments</v>
      </c>
      <c r="C20363">
        <f t="shared" si="1590"/>
        <v>1131</v>
      </c>
      <c r="D20363">
        <f t="shared" ca="1" si="1593"/>
        <v>0</v>
      </c>
      <c r="E20363">
        <f t="shared" ca="1" si="1594"/>
        <v>5</v>
      </c>
    </row>
    <row r="20364" spans="1:5" x14ac:dyDescent="0.2">
      <c r="A20364" t="str">
        <f t="shared" ca="1" si="1591"/>
        <v>Basic</v>
      </c>
      <c r="B20364" t="str">
        <f t="shared" ca="1" si="1592"/>
        <v>general anesthesia</v>
      </c>
      <c r="C20364">
        <f t="shared" si="1590"/>
        <v>1131</v>
      </c>
      <c r="D20364" t="str">
        <f t="shared" ca="1" si="1593"/>
        <v>Covered when used in conjunction with covered oral surgical procedures</v>
      </c>
      <c r="E20364">
        <f t="shared" ca="1" si="1594"/>
        <v>13</v>
      </c>
    </row>
    <row r="20365" spans="1:5" x14ac:dyDescent="0.2">
      <c r="A20365" t="str">
        <f t="shared" ca="1" si="1591"/>
        <v>Orthodontics</v>
      </c>
      <c r="B20365" t="str">
        <f t="shared" ca="1" si="1592"/>
        <v>orthodontics</v>
      </c>
      <c r="C20365">
        <f t="shared" si="1590"/>
        <v>1131</v>
      </c>
      <c r="D20365" t="str">
        <f t="shared" ca="1" si="1593"/>
        <v>For eligible dependents to age 19</v>
      </c>
      <c r="E20365">
        <f t="shared" ca="1" si="1594"/>
        <v>17</v>
      </c>
    </row>
    <row r="20366" spans="1:5" x14ac:dyDescent="0.2">
      <c r="A20366" t="str">
        <f t="shared" ca="1" si="1591"/>
        <v>Basic</v>
      </c>
      <c r="B20366" t="str">
        <f t="shared" ca="1" si="1592"/>
        <v>endodontics</v>
      </c>
      <c r="C20366">
        <f t="shared" si="1590"/>
        <v>1131</v>
      </c>
      <c r="D20366" t="str">
        <f t="shared" ca="1" si="1593"/>
        <v>Root canal, pulpal therapy</v>
      </c>
      <c r="E20366">
        <f t="shared" ca="1" si="1594"/>
        <v>10</v>
      </c>
    </row>
    <row r="20367" spans="1:5" x14ac:dyDescent="0.2">
      <c r="A20367" t="str">
        <f t="shared" ca="1" si="1591"/>
        <v>Basic</v>
      </c>
      <c r="B20367" t="str">
        <f t="shared" ca="1" si="1592"/>
        <v>oral surgery</v>
      </c>
      <c r="C20367">
        <f t="shared" si="1590"/>
        <v>1131</v>
      </c>
      <c r="D20367" t="str">
        <f t="shared" ca="1" si="1593"/>
        <v>Extraction and other surgery procedures, incl. pre- and post-operative care</v>
      </c>
      <c r="E20367">
        <f t="shared" ca="1" si="1594"/>
        <v>9</v>
      </c>
    </row>
    <row r="20368" spans="1:5" x14ac:dyDescent="0.2">
      <c r="A20368" t="str">
        <f t="shared" ca="1" si="1591"/>
        <v>Basic</v>
      </c>
      <c r="B20368" t="str">
        <f t="shared" ca="1" si="1592"/>
        <v>general anesthesia</v>
      </c>
      <c r="C20368">
        <f t="shared" si="1590"/>
        <v>1131</v>
      </c>
      <c r="D20368" t="str">
        <f t="shared" ca="1" si="1593"/>
        <v>Covered when used in conjunction with covered oral surgical procedures</v>
      </c>
      <c r="E20368">
        <f t="shared" ca="1" si="1594"/>
        <v>13</v>
      </c>
    </row>
    <row r="20369" spans="1:5" x14ac:dyDescent="0.2">
      <c r="A20369" t="str">
        <f t="shared" ca="1" si="1591"/>
        <v>Basic</v>
      </c>
      <c r="B20369" t="str">
        <f t="shared" ca="1" si="1592"/>
        <v>non-surgical periodontics</v>
      </c>
      <c r="C20369">
        <f t="shared" si="1590"/>
        <v>1131</v>
      </c>
      <c r="D20369" t="str">
        <f t="shared" ca="1" si="1593"/>
        <v xml:space="preserve">Non-surgical treatment of the gums and supporting structures of the teeth </v>
      </c>
      <c r="E20369">
        <f t="shared" ca="1" si="1594"/>
        <v>12</v>
      </c>
    </row>
    <row r="20370" spans="1:5" x14ac:dyDescent="0.2">
      <c r="A20370" t="str">
        <f t="shared" ca="1" si="1591"/>
        <v>Basic</v>
      </c>
      <c r="B20370" t="str">
        <f t="shared" ca="1" si="1592"/>
        <v>general anesthesia</v>
      </c>
      <c r="C20370">
        <f t="shared" si="1590"/>
        <v>1131</v>
      </c>
      <c r="D20370" t="str">
        <f t="shared" ca="1" si="1593"/>
        <v>Covered when used in conjunction with covered oral surgical procedures</v>
      </c>
      <c r="E20370">
        <f t="shared" ca="1" si="1594"/>
        <v>13</v>
      </c>
    </row>
    <row r="20371" spans="1:5" x14ac:dyDescent="0.2">
      <c r="A20371" t="str">
        <f t="shared" ca="1" si="1591"/>
        <v>Diagnostics and Preventative</v>
      </c>
      <c r="B20371" t="str">
        <f t="shared" ca="1" si="1592"/>
        <v>Periodic Exams</v>
      </c>
      <c r="C20371">
        <f t="shared" si="1590"/>
        <v>1131</v>
      </c>
      <c r="D20371">
        <f t="shared" ca="1" si="1593"/>
        <v>0</v>
      </c>
      <c r="E20371">
        <f t="shared" ca="1" si="1594"/>
        <v>1</v>
      </c>
    </row>
    <row r="20372" spans="1:5" x14ac:dyDescent="0.2">
      <c r="A20372" t="str">
        <f t="shared" ca="1" si="1591"/>
        <v>Basic</v>
      </c>
      <c r="B20372" t="str">
        <f t="shared" ca="1" si="1592"/>
        <v>general anesthesia</v>
      </c>
      <c r="C20372">
        <f t="shared" si="1590"/>
        <v>1131</v>
      </c>
      <c r="D20372" t="str">
        <f t="shared" ca="1" si="1593"/>
        <v>Covered when used in conjunction with covered oral surgical procedures</v>
      </c>
      <c r="E20372">
        <f t="shared" ca="1" si="1594"/>
        <v>13</v>
      </c>
    </row>
    <row r="20373" spans="1:5" x14ac:dyDescent="0.2">
      <c r="A20373" t="str">
        <f t="shared" ca="1" si="1591"/>
        <v>Diagnostics and Preventative</v>
      </c>
      <c r="B20373" t="str">
        <f t="shared" ca="1" si="1592"/>
        <v>Prophylaxis</v>
      </c>
      <c r="C20373">
        <f t="shared" si="1590"/>
        <v>1131</v>
      </c>
      <c r="D20373">
        <f t="shared" ca="1" si="1593"/>
        <v>0</v>
      </c>
      <c r="E20373">
        <f t="shared" ca="1" si="1594"/>
        <v>4</v>
      </c>
    </row>
    <row r="20374" spans="1:5" x14ac:dyDescent="0.2">
      <c r="A20374" t="str">
        <f t="shared" ca="1" si="1591"/>
        <v>Major</v>
      </c>
      <c r="B20374" t="str">
        <f t="shared" ca="1" si="1592"/>
        <v>prosthodontics</v>
      </c>
      <c r="C20374">
        <f t="shared" si="1590"/>
        <v>1131</v>
      </c>
      <c r="D20374" t="str">
        <f t="shared" ca="1" si="1593"/>
        <v>Procedures for replacement of missing teeth by construction or repair of bridges and partial or complete dentures</v>
      </c>
      <c r="E20374">
        <f t="shared" ca="1" si="1594"/>
        <v>15</v>
      </c>
    </row>
    <row r="20375" spans="1:5" x14ac:dyDescent="0.2">
      <c r="A20375" t="str">
        <f t="shared" ca="1" si="1591"/>
        <v>Diagnostics and Preventative</v>
      </c>
      <c r="B20375" t="str">
        <f t="shared" ca="1" si="1592"/>
        <v>Periodic Exams</v>
      </c>
      <c r="C20375">
        <f t="shared" si="1590"/>
        <v>1131</v>
      </c>
      <c r="D20375">
        <f t="shared" ca="1" si="1593"/>
        <v>0</v>
      </c>
      <c r="E20375">
        <f t="shared" ca="1" si="1594"/>
        <v>1</v>
      </c>
    </row>
    <row r="20376" spans="1:5" x14ac:dyDescent="0.2">
      <c r="A20376" t="str">
        <f t="shared" ca="1" si="1591"/>
        <v>Orthodontics</v>
      </c>
      <c r="B20376" t="str">
        <f t="shared" ca="1" si="1592"/>
        <v>orthodontics</v>
      </c>
      <c r="C20376">
        <f t="shared" si="1590"/>
        <v>1131</v>
      </c>
      <c r="D20376" t="str">
        <f t="shared" ca="1" si="1593"/>
        <v>For eligible dependents to age 19</v>
      </c>
      <c r="E20376">
        <f t="shared" ca="1" si="1594"/>
        <v>17</v>
      </c>
    </row>
    <row r="20377" spans="1:5" x14ac:dyDescent="0.2">
      <c r="A20377" t="str">
        <f t="shared" ca="1" si="1591"/>
        <v>Basic</v>
      </c>
      <c r="B20377" t="str">
        <f t="shared" ca="1" si="1592"/>
        <v>endodontics</v>
      </c>
      <c r="C20377">
        <f t="shared" si="1590"/>
        <v>1131</v>
      </c>
      <c r="D20377" t="str">
        <f t="shared" ca="1" si="1593"/>
        <v>Root canal, pulpal therapy</v>
      </c>
      <c r="E20377">
        <f t="shared" ca="1" si="1594"/>
        <v>10</v>
      </c>
    </row>
    <row r="20378" spans="1:5" x14ac:dyDescent="0.2">
      <c r="A20378" t="str">
        <f t="shared" ca="1" si="1591"/>
        <v>Diagnostics and Preventative</v>
      </c>
      <c r="B20378" t="str">
        <f t="shared" ca="1" si="1592"/>
        <v>Sealants</v>
      </c>
      <c r="C20378">
        <f t="shared" si="1590"/>
        <v>1132</v>
      </c>
      <c r="D20378">
        <f t="shared" ca="1" si="1593"/>
        <v>0</v>
      </c>
      <c r="E20378">
        <f t="shared" ca="1" si="1594"/>
        <v>6</v>
      </c>
    </row>
    <row r="20379" spans="1:5" x14ac:dyDescent="0.2">
      <c r="A20379" t="str">
        <f t="shared" ca="1" si="1591"/>
        <v>Major</v>
      </c>
      <c r="B20379" t="str">
        <f t="shared" ca="1" si="1592"/>
        <v>temporomandibular joint dysfunction</v>
      </c>
      <c r="C20379">
        <f t="shared" si="1590"/>
        <v>1132</v>
      </c>
      <c r="D20379" t="str">
        <f t="shared" ca="1" si="1593"/>
        <v>Services relating to hinging joints of the jaw</v>
      </c>
      <c r="E20379">
        <f t="shared" ca="1" si="1594"/>
        <v>16</v>
      </c>
    </row>
    <row r="20380" spans="1:5" x14ac:dyDescent="0.2">
      <c r="A20380" t="str">
        <f t="shared" ca="1" si="1591"/>
        <v>Major</v>
      </c>
      <c r="B20380" t="str">
        <f t="shared" ca="1" si="1592"/>
        <v>major restorative</v>
      </c>
      <c r="C20380">
        <f t="shared" si="1590"/>
        <v>1132</v>
      </c>
      <c r="D20380" t="str">
        <f t="shared" ca="1" si="1593"/>
        <v>Single crowns, inlays, onlays</v>
      </c>
      <c r="E20380">
        <f t="shared" ca="1" si="1594"/>
        <v>14</v>
      </c>
    </row>
    <row r="20381" spans="1:5" x14ac:dyDescent="0.2">
      <c r="A20381" t="str">
        <f t="shared" ca="1" si="1591"/>
        <v>Diagnostics and Preventative</v>
      </c>
      <c r="B20381" t="str">
        <f t="shared" ca="1" si="1592"/>
        <v>Sealants</v>
      </c>
      <c r="C20381">
        <f t="shared" si="1590"/>
        <v>1132</v>
      </c>
      <c r="D20381">
        <f t="shared" ca="1" si="1593"/>
        <v>0</v>
      </c>
      <c r="E20381">
        <f t="shared" ca="1" si="1594"/>
        <v>6</v>
      </c>
    </row>
    <row r="20382" spans="1:5" x14ac:dyDescent="0.2">
      <c r="A20382" t="str">
        <f t="shared" ca="1" si="1591"/>
        <v>Other</v>
      </c>
      <c r="B20382" t="str">
        <f t="shared" ca="1" si="1592"/>
        <v>Implants</v>
      </c>
      <c r="C20382">
        <f t="shared" si="1590"/>
        <v>1132</v>
      </c>
      <c r="D20382" t="str">
        <f t="shared" ca="1" si="1593"/>
        <v>Implant dental work</v>
      </c>
      <c r="E20382">
        <f t="shared" ca="1" si="1594"/>
        <v>18</v>
      </c>
    </row>
    <row r="20383" spans="1:5" x14ac:dyDescent="0.2">
      <c r="A20383" t="str">
        <f t="shared" ca="1" si="1591"/>
        <v>Basic</v>
      </c>
      <c r="B20383" t="str">
        <f t="shared" ca="1" si="1592"/>
        <v>surgical periodontics</v>
      </c>
      <c r="C20383">
        <f t="shared" si="1590"/>
        <v>1132</v>
      </c>
      <c r="D20383" t="str">
        <f t="shared" ca="1" si="1593"/>
        <v>Surgical treatment of the gums and supporting structures of the teeth</v>
      </c>
      <c r="E20383">
        <f t="shared" ca="1" si="1594"/>
        <v>11</v>
      </c>
    </row>
    <row r="20384" spans="1:5" x14ac:dyDescent="0.2">
      <c r="A20384" t="str">
        <f t="shared" ca="1" si="1591"/>
        <v>Basic</v>
      </c>
      <c r="B20384" t="str">
        <f t="shared" ca="1" si="1592"/>
        <v>non-surgical periodontics</v>
      </c>
      <c r="C20384">
        <f t="shared" si="1590"/>
        <v>1132</v>
      </c>
      <c r="D20384" t="str">
        <f t="shared" ca="1" si="1593"/>
        <v xml:space="preserve">Non-surgical treatment of the gums and supporting structures of the teeth </v>
      </c>
      <c r="E20384">
        <f t="shared" ca="1" si="1594"/>
        <v>12</v>
      </c>
    </row>
    <row r="20385" spans="1:5" x14ac:dyDescent="0.2">
      <c r="A20385" t="str">
        <f t="shared" ca="1" si="1591"/>
        <v>Diagnostics and Preventative</v>
      </c>
      <c r="B20385" t="str">
        <f t="shared" ca="1" si="1592"/>
        <v>Sealants</v>
      </c>
      <c r="C20385">
        <f t="shared" si="1590"/>
        <v>1132</v>
      </c>
      <c r="D20385">
        <f t="shared" ca="1" si="1593"/>
        <v>0</v>
      </c>
      <c r="E20385">
        <f t="shared" ca="1" si="1594"/>
        <v>6</v>
      </c>
    </row>
    <row r="20386" spans="1:5" x14ac:dyDescent="0.2">
      <c r="A20386" t="str">
        <f t="shared" ca="1" si="1591"/>
        <v>Orthodontics</v>
      </c>
      <c r="B20386" t="str">
        <f t="shared" ca="1" si="1592"/>
        <v>orthodontics</v>
      </c>
      <c r="C20386">
        <f t="shared" si="1590"/>
        <v>1132</v>
      </c>
      <c r="D20386" t="str">
        <f t="shared" ca="1" si="1593"/>
        <v>For eligible dependents to age 19</v>
      </c>
      <c r="E20386">
        <f t="shared" ca="1" si="1594"/>
        <v>17</v>
      </c>
    </row>
    <row r="20387" spans="1:5" x14ac:dyDescent="0.2">
      <c r="A20387" t="str">
        <f t="shared" ca="1" si="1591"/>
        <v>Diagnostics and Preventative</v>
      </c>
      <c r="B20387" t="str">
        <f t="shared" ca="1" si="1592"/>
        <v>Bitewing x-rays</v>
      </c>
      <c r="C20387">
        <f t="shared" si="1590"/>
        <v>1132</v>
      </c>
      <c r="D20387">
        <f t="shared" ca="1" si="1593"/>
        <v>0</v>
      </c>
      <c r="E20387">
        <f t="shared" ca="1" si="1594"/>
        <v>2</v>
      </c>
    </row>
    <row r="20388" spans="1:5" x14ac:dyDescent="0.2">
      <c r="A20388" t="str">
        <f t="shared" ca="1" si="1591"/>
        <v>Diagnostics and Preventative</v>
      </c>
      <c r="B20388" t="str">
        <f t="shared" ca="1" si="1592"/>
        <v>Full-mouth x-ray</v>
      </c>
      <c r="C20388">
        <f t="shared" si="1590"/>
        <v>1132</v>
      </c>
      <c r="D20388">
        <f t="shared" ca="1" si="1593"/>
        <v>0</v>
      </c>
      <c r="E20388">
        <f t="shared" ca="1" si="1594"/>
        <v>3</v>
      </c>
    </row>
    <row r="20389" spans="1:5" x14ac:dyDescent="0.2">
      <c r="A20389" t="str">
        <f t="shared" ca="1" si="1591"/>
        <v>Basic</v>
      </c>
      <c r="B20389" t="str">
        <f t="shared" ca="1" si="1592"/>
        <v>surgical periodontics</v>
      </c>
      <c r="C20389">
        <f t="shared" si="1590"/>
        <v>1132</v>
      </c>
      <c r="D20389" t="str">
        <f t="shared" ca="1" si="1593"/>
        <v>Surgical treatment of the gums and supporting structures of the teeth</v>
      </c>
      <c r="E20389">
        <f t="shared" ca="1" si="1594"/>
        <v>11</v>
      </c>
    </row>
    <row r="20390" spans="1:5" x14ac:dyDescent="0.2">
      <c r="A20390" t="str">
        <f t="shared" ca="1" si="1591"/>
        <v>Basic</v>
      </c>
      <c r="B20390" t="str">
        <f t="shared" ca="1" si="1592"/>
        <v>surgical periodontics</v>
      </c>
      <c r="C20390">
        <f t="shared" si="1590"/>
        <v>1132</v>
      </c>
      <c r="D20390" t="str">
        <f t="shared" ca="1" si="1593"/>
        <v>Surgical treatment of the gums and supporting structures of the teeth</v>
      </c>
      <c r="E20390">
        <f t="shared" ca="1" si="1594"/>
        <v>11</v>
      </c>
    </row>
    <row r="20391" spans="1:5" x14ac:dyDescent="0.2">
      <c r="A20391" t="str">
        <f t="shared" ca="1" si="1591"/>
        <v>Diagnostics and Preventative</v>
      </c>
      <c r="B20391" t="str">
        <f t="shared" ca="1" si="1592"/>
        <v>Space Maintainers</v>
      </c>
      <c r="C20391">
        <f t="shared" si="1590"/>
        <v>1132</v>
      </c>
      <c r="D20391">
        <f t="shared" ca="1" si="1593"/>
        <v>0</v>
      </c>
      <c r="E20391">
        <f t="shared" ca="1" si="1594"/>
        <v>7</v>
      </c>
    </row>
    <row r="20392" spans="1:5" x14ac:dyDescent="0.2">
      <c r="A20392" t="str">
        <f t="shared" ca="1" si="1591"/>
        <v>Diagnostics and Preventative</v>
      </c>
      <c r="B20392" t="str">
        <f t="shared" ca="1" si="1592"/>
        <v>Space Maintainers</v>
      </c>
      <c r="C20392">
        <f t="shared" ref="C20392:C20455" si="1595">IF(MOD(ROW(C20392)-2,18)&lt;&gt;0,C20391,C20391+1)</f>
        <v>1132</v>
      </c>
      <c r="D20392">
        <f t="shared" ca="1" si="1593"/>
        <v>0</v>
      </c>
      <c r="E20392">
        <f t="shared" ca="1" si="1594"/>
        <v>7</v>
      </c>
    </row>
    <row r="20393" spans="1:5" x14ac:dyDescent="0.2">
      <c r="A20393" t="str">
        <f t="shared" ca="1" si="1591"/>
        <v>Diagnostics and Preventative</v>
      </c>
      <c r="B20393" t="str">
        <f t="shared" ca="1" si="1592"/>
        <v>Space Maintainers</v>
      </c>
      <c r="C20393">
        <f t="shared" si="1595"/>
        <v>1132</v>
      </c>
      <c r="D20393">
        <f t="shared" ca="1" si="1593"/>
        <v>0</v>
      </c>
      <c r="E20393">
        <f t="shared" ca="1" si="1594"/>
        <v>7</v>
      </c>
    </row>
    <row r="20394" spans="1:5" x14ac:dyDescent="0.2">
      <c r="A20394" t="str">
        <f t="shared" ca="1" si="1591"/>
        <v>Diagnostics and Preventative</v>
      </c>
      <c r="B20394" t="str">
        <f t="shared" ca="1" si="1592"/>
        <v>Periodic Exams</v>
      </c>
      <c r="C20394">
        <f t="shared" si="1595"/>
        <v>1132</v>
      </c>
      <c r="D20394">
        <f t="shared" ca="1" si="1593"/>
        <v>0</v>
      </c>
      <c r="E20394">
        <f t="shared" ca="1" si="1594"/>
        <v>1</v>
      </c>
    </row>
    <row r="20395" spans="1:5" x14ac:dyDescent="0.2">
      <c r="A20395" t="str">
        <f t="shared" ca="1" si="1591"/>
        <v>Diagnostics and Preventative</v>
      </c>
      <c r="B20395" t="str">
        <f t="shared" ca="1" si="1592"/>
        <v>Fluoride treatments</v>
      </c>
      <c r="C20395">
        <f t="shared" si="1595"/>
        <v>1132</v>
      </c>
      <c r="D20395">
        <f t="shared" ca="1" si="1593"/>
        <v>0</v>
      </c>
      <c r="E20395">
        <f t="shared" ca="1" si="1594"/>
        <v>5</v>
      </c>
    </row>
    <row r="20396" spans="1:5" x14ac:dyDescent="0.2">
      <c r="A20396" t="str">
        <f t="shared" ca="1" si="1591"/>
        <v>Basic</v>
      </c>
      <c r="B20396" t="str">
        <f t="shared" ca="1" si="1592"/>
        <v>basic restorative</v>
      </c>
      <c r="C20396">
        <f t="shared" si="1595"/>
        <v>1133</v>
      </c>
      <c r="D20396" t="str">
        <f t="shared" ca="1" si="1593"/>
        <v>Fillings (amalgam "silver" and composite "white" non-molar)</v>
      </c>
      <c r="E20396">
        <f t="shared" ca="1" si="1594"/>
        <v>8</v>
      </c>
    </row>
    <row r="20397" spans="1:5" x14ac:dyDescent="0.2">
      <c r="A20397" t="str">
        <f t="shared" ca="1" si="1591"/>
        <v>Basic</v>
      </c>
      <c r="B20397" t="str">
        <f t="shared" ca="1" si="1592"/>
        <v>endodontics</v>
      </c>
      <c r="C20397">
        <f t="shared" si="1595"/>
        <v>1133</v>
      </c>
      <c r="D20397" t="str">
        <f t="shared" ca="1" si="1593"/>
        <v>Root canal, pulpal therapy</v>
      </c>
      <c r="E20397">
        <f t="shared" ca="1" si="1594"/>
        <v>10</v>
      </c>
    </row>
    <row r="20398" spans="1:5" x14ac:dyDescent="0.2">
      <c r="A20398" t="str">
        <f t="shared" ca="1" si="1591"/>
        <v>Diagnostics and Preventative</v>
      </c>
      <c r="B20398" t="str">
        <f t="shared" ca="1" si="1592"/>
        <v>Prophylaxis</v>
      </c>
      <c r="C20398">
        <f t="shared" si="1595"/>
        <v>1133</v>
      </c>
      <c r="D20398">
        <f t="shared" ca="1" si="1593"/>
        <v>0</v>
      </c>
      <c r="E20398">
        <f t="shared" ca="1" si="1594"/>
        <v>4</v>
      </c>
    </row>
    <row r="20399" spans="1:5" x14ac:dyDescent="0.2">
      <c r="A20399" t="str">
        <f t="shared" ca="1" si="1591"/>
        <v>Basic</v>
      </c>
      <c r="B20399" t="str">
        <f t="shared" ca="1" si="1592"/>
        <v>endodontics</v>
      </c>
      <c r="C20399">
        <f t="shared" si="1595"/>
        <v>1133</v>
      </c>
      <c r="D20399" t="str">
        <f t="shared" ca="1" si="1593"/>
        <v>Root canal, pulpal therapy</v>
      </c>
      <c r="E20399">
        <f t="shared" ca="1" si="1594"/>
        <v>10</v>
      </c>
    </row>
    <row r="20400" spans="1:5" x14ac:dyDescent="0.2">
      <c r="A20400" t="str">
        <f t="shared" ca="1" si="1591"/>
        <v>Basic</v>
      </c>
      <c r="B20400" t="str">
        <f t="shared" ca="1" si="1592"/>
        <v>oral surgery</v>
      </c>
      <c r="C20400">
        <f t="shared" si="1595"/>
        <v>1133</v>
      </c>
      <c r="D20400" t="str">
        <f t="shared" ca="1" si="1593"/>
        <v>Extraction and other surgery procedures, incl. pre- and post-operative care</v>
      </c>
      <c r="E20400">
        <f t="shared" ca="1" si="1594"/>
        <v>9</v>
      </c>
    </row>
    <row r="20401" spans="1:5" x14ac:dyDescent="0.2">
      <c r="A20401" t="str">
        <f t="shared" ca="1" si="1591"/>
        <v>Diagnostics and Preventative</v>
      </c>
      <c r="B20401" t="str">
        <f t="shared" ca="1" si="1592"/>
        <v>Prophylaxis</v>
      </c>
      <c r="C20401">
        <f t="shared" si="1595"/>
        <v>1133</v>
      </c>
      <c r="D20401">
        <f t="shared" ca="1" si="1593"/>
        <v>0</v>
      </c>
      <c r="E20401">
        <f t="shared" ca="1" si="1594"/>
        <v>4</v>
      </c>
    </row>
    <row r="20402" spans="1:5" x14ac:dyDescent="0.2">
      <c r="A20402" t="str">
        <f t="shared" ca="1" si="1591"/>
        <v>Major</v>
      </c>
      <c r="B20402" t="str">
        <f t="shared" ca="1" si="1592"/>
        <v>temporomandibular joint dysfunction</v>
      </c>
      <c r="C20402">
        <f t="shared" si="1595"/>
        <v>1133</v>
      </c>
      <c r="D20402" t="str">
        <f t="shared" ca="1" si="1593"/>
        <v>Services relating to hinging joints of the jaw</v>
      </c>
      <c r="E20402">
        <f t="shared" ca="1" si="1594"/>
        <v>16</v>
      </c>
    </row>
    <row r="20403" spans="1:5" x14ac:dyDescent="0.2">
      <c r="A20403" t="str">
        <f t="shared" ca="1" si="1591"/>
        <v>Diagnostics and Preventative</v>
      </c>
      <c r="B20403" t="str">
        <f t="shared" ca="1" si="1592"/>
        <v>Periodic Exams</v>
      </c>
      <c r="C20403">
        <f t="shared" si="1595"/>
        <v>1133</v>
      </c>
      <c r="D20403">
        <f t="shared" ca="1" si="1593"/>
        <v>0</v>
      </c>
      <c r="E20403">
        <f t="shared" ca="1" si="1594"/>
        <v>1</v>
      </c>
    </row>
    <row r="20404" spans="1:5" x14ac:dyDescent="0.2">
      <c r="A20404" t="str">
        <f t="shared" ca="1" si="1591"/>
        <v>Major</v>
      </c>
      <c r="B20404" t="str">
        <f t="shared" ca="1" si="1592"/>
        <v>temporomandibular joint dysfunction</v>
      </c>
      <c r="C20404">
        <f t="shared" si="1595"/>
        <v>1133</v>
      </c>
      <c r="D20404" t="str">
        <f t="shared" ca="1" si="1593"/>
        <v>Services relating to hinging joints of the jaw</v>
      </c>
      <c r="E20404">
        <f t="shared" ca="1" si="1594"/>
        <v>16</v>
      </c>
    </row>
    <row r="20405" spans="1:5" x14ac:dyDescent="0.2">
      <c r="A20405" t="str">
        <f t="shared" ca="1" si="1591"/>
        <v>Basic</v>
      </c>
      <c r="B20405" t="str">
        <f t="shared" ca="1" si="1592"/>
        <v>surgical periodontics</v>
      </c>
      <c r="C20405">
        <f t="shared" si="1595"/>
        <v>1133</v>
      </c>
      <c r="D20405" t="str">
        <f t="shared" ca="1" si="1593"/>
        <v>Surgical treatment of the gums and supporting structures of the teeth</v>
      </c>
      <c r="E20405">
        <f t="shared" ca="1" si="1594"/>
        <v>11</v>
      </c>
    </row>
    <row r="20406" spans="1:5" x14ac:dyDescent="0.2">
      <c r="A20406" t="str">
        <f t="shared" ca="1" si="1591"/>
        <v>Major</v>
      </c>
      <c r="B20406" t="str">
        <f t="shared" ca="1" si="1592"/>
        <v>major restorative</v>
      </c>
      <c r="C20406">
        <f t="shared" si="1595"/>
        <v>1133</v>
      </c>
      <c r="D20406" t="str">
        <f t="shared" ca="1" si="1593"/>
        <v>Single crowns, inlays, onlays</v>
      </c>
      <c r="E20406">
        <f t="shared" ca="1" si="1594"/>
        <v>14</v>
      </c>
    </row>
    <row r="20407" spans="1:5" x14ac:dyDescent="0.2">
      <c r="A20407" t="str">
        <f t="shared" ca="1" si="1591"/>
        <v>Diagnostics and Preventative</v>
      </c>
      <c r="B20407" t="str">
        <f t="shared" ca="1" si="1592"/>
        <v>Sealants</v>
      </c>
      <c r="C20407">
        <f t="shared" si="1595"/>
        <v>1133</v>
      </c>
      <c r="D20407">
        <f t="shared" ca="1" si="1593"/>
        <v>0</v>
      </c>
      <c r="E20407">
        <f t="shared" ca="1" si="1594"/>
        <v>6</v>
      </c>
    </row>
    <row r="20408" spans="1:5" x14ac:dyDescent="0.2">
      <c r="A20408" t="str">
        <f t="shared" ca="1" si="1591"/>
        <v>Diagnostics and Preventative</v>
      </c>
      <c r="B20408" t="str">
        <f t="shared" ca="1" si="1592"/>
        <v>Sealants</v>
      </c>
      <c r="C20408">
        <f t="shared" si="1595"/>
        <v>1133</v>
      </c>
      <c r="D20408">
        <f t="shared" ca="1" si="1593"/>
        <v>0</v>
      </c>
      <c r="E20408">
        <f t="shared" ca="1" si="1594"/>
        <v>6</v>
      </c>
    </row>
    <row r="20409" spans="1:5" x14ac:dyDescent="0.2">
      <c r="A20409" t="str">
        <f t="shared" ca="1" si="1591"/>
        <v>Major</v>
      </c>
      <c r="B20409" t="str">
        <f t="shared" ca="1" si="1592"/>
        <v>major restorative</v>
      </c>
      <c r="C20409">
        <f t="shared" si="1595"/>
        <v>1133</v>
      </c>
      <c r="D20409" t="str">
        <f t="shared" ca="1" si="1593"/>
        <v>Single crowns, inlays, onlays</v>
      </c>
      <c r="E20409">
        <f t="shared" ca="1" si="1594"/>
        <v>14</v>
      </c>
    </row>
    <row r="20410" spans="1:5" x14ac:dyDescent="0.2">
      <c r="A20410" t="str">
        <f t="shared" ca="1" si="1591"/>
        <v>Diagnostics and Preventative</v>
      </c>
      <c r="B20410" t="str">
        <f t="shared" ca="1" si="1592"/>
        <v>Periodic Exams</v>
      </c>
      <c r="C20410">
        <f t="shared" si="1595"/>
        <v>1133</v>
      </c>
      <c r="D20410">
        <f t="shared" ca="1" si="1593"/>
        <v>0</v>
      </c>
      <c r="E20410">
        <f t="shared" ca="1" si="1594"/>
        <v>1</v>
      </c>
    </row>
    <row r="20411" spans="1:5" x14ac:dyDescent="0.2">
      <c r="A20411" t="str">
        <f t="shared" ca="1" si="1591"/>
        <v>Basic</v>
      </c>
      <c r="B20411" t="str">
        <f t="shared" ca="1" si="1592"/>
        <v>general anesthesia</v>
      </c>
      <c r="C20411">
        <f t="shared" si="1595"/>
        <v>1133</v>
      </c>
      <c r="D20411" t="str">
        <f t="shared" ca="1" si="1593"/>
        <v>Covered when used in conjunction with covered oral surgical procedures</v>
      </c>
      <c r="E20411">
        <f t="shared" ca="1" si="1594"/>
        <v>13</v>
      </c>
    </row>
    <row r="20412" spans="1:5" x14ac:dyDescent="0.2">
      <c r="A20412" t="str">
        <f t="shared" ca="1" si="1591"/>
        <v>Diagnostics and Preventative</v>
      </c>
      <c r="B20412" t="str">
        <f t="shared" ca="1" si="1592"/>
        <v>Space Maintainers</v>
      </c>
      <c r="C20412">
        <f t="shared" si="1595"/>
        <v>1133</v>
      </c>
      <c r="D20412">
        <f t="shared" ca="1" si="1593"/>
        <v>0</v>
      </c>
      <c r="E20412">
        <f t="shared" ca="1" si="1594"/>
        <v>7</v>
      </c>
    </row>
    <row r="20413" spans="1:5" x14ac:dyDescent="0.2">
      <c r="A20413" t="str">
        <f t="shared" ca="1" si="1591"/>
        <v>Basic</v>
      </c>
      <c r="B20413" t="str">
        <f t="shared" ca="1" si="1592"/>
        <v>general anesthesia</v>
      </c>
      <c r="C20413">
        <f t="shared" si="1595"/>
        <v>1133</v>
      </c>
      <c r="D20413" t="str">
        <f t="shared" ca="1" si="1593"/>
        <v>Covered when used in conjunction with covered oral surgical procedures</v>
      </c>
      <c r="E20413">
        <f t="shared" ca="1" si="1594"/>
        <v>13</v>
      </c>
    </row>
    <row r="20414" spans="1:5" x14ac:dyDescent="0.2">
      <c r="A20414" t="str">
        <f t="shared" ca="1" si="1591"/>
        <v>Other</v>
      </c>
      <c r="B20414" t="str">
        <f t="shared" ca="1" si="1592"/>
        <v>Implants</v>
      </c>
      <c r="C20414">
        <f t="shared" si="1595"/>
        <v>1134</v>
      </c>
      <c r="D20414" t="str">
        <f t="shared" ca="1" si="1593"/>
        <v>Implant dental work</v>
      </c>
      <c r="E20414">
        <f t="shared" ca="1" si="1594"/>
        <v>18</v>
      </c>
    </row>
    <row r="20415" spans="1:5" x14ac:dyDescent="0.2">
      <c r="A20415" t="str">
        <f t="shared" ca="1" si="1591"/>
        <v>Diagnostics and Preventative</v>
      </c>
      <c r="B20415" t="str">
        <f t="shared" ca="1" si="1592"/>
        <v>Prophylaxis</v>
      </c>
      <c r="C20415">
        <f t="shared" si="1595"/>
        <v>1134</v>
      </c>
      <c r="D20415">
        <f t="shared" ca="1" si="1593"/>
        <v>0</v>
      </c>
      <c r="E20415">
        <f t="shared" ca="1" si="1594"/>
        <v>4</v>
      </c>
    </row>
    <row r="20416" spans="1:5" x14ac:dyDescent="0.2">
      <c r="A20416" t="str">
        <f t="shared" ca="1" si="1591"/>
        <v>Basic</v>
      </c>
      <c r="B20416" t="str">
        <f t="shared" ca="1" si="1592"/>
        <v>basic restorative</v>
      </c>
      <c r="C20416">
        <f t="shared" si="1595"/>
        <v>1134</v>
      </c>
      <c r="D20416" t="str">
        <f t="shared" ca="1" si="1593"/>
        <v>Fillings (amalgam "silver" and composite "white" non-molar)</v>
      </c>
      <c r="E20416">
        <f t="shared" ca="1" si="1594"/>
        <v>8</v>
      </c>
    </row>
    <row r="20417" spans="1:5" x14ac:dyDescent="0.2">
      <c r="A20417" t="str">
        <f t="shared" ca="1" si="1591"/>
        <v>Diagnostics and Preventative</v>
      </c>
      <c r="B20417" t="str">
        <f t="shared" ca="1" si="1592"/>
        <v>Space Maintainers</v>
      </c>
      <c r="C20417">
        <f t="shared" si="1595"/>
        <v>1134</v>
      </c>
      <c r="D20417">
        <f t="shared" ca="1" si="1593"/>
        <v>0</v>
      </c>
      <c r="E20417">
        <f t="shared" ca="1" si="1594"/>
        <v>7</v>
      </c>
    </row>
    <row r="20418" spans="1:5" x14ac:dyDescent="0.2">
      <c r="A20418" t="str">
        <f t="shared" ref="A20418:A20481" ca="1" si="1596">INDEX(services,E20418,1)</f>
        <v>Basic</v>
      </c>
      <c r="B20418" t="str">
        <f t="shared" ref="B20418:B20481" ca="1" si="1597">INDEX(services,E20418,2)</f>
        <v>endodontics</v>
      </c>
      <c r="C20418">
        <f t="shared" si="1595"/>
        <v>1134</v>
      </c>
      <c r="D20418" t="str">
        <f t="shared" ref="D20418:D20481" ca="1" si="1598">INDEX(services,E20418,3)</f>
        <v>Root canal, pulpal therapy</v>
      </c>
      <c r="E20418">
        <f t="shared" ref="E20418:E20481" ca="1" si="1599">RANDBETWEEN(1,ROWS(services))</f>
        <v>10</v>
      </c>
    </row>
    <row r="20419" spans="1:5" x14ac:dyDescent="0.2">
      <c r="A20419" t="str">
        <f t="shared" ca="1" si="1596"/>
        <v>Basic</v>
      </c>
      <c r="B20419" t="str">
        <f t="shared" ca="1" si="1597"/>
        <v>basic restorative</v>
      </c>
      <c r="C20419">
        <f t="shared" si="1595"/>
        <v>1134</v>
      </c>
      <c r="D20419" t="str">
        <f t="shared" ca="1" si="1598"/>
        <v>Fillings (amalgam "silver" and composite "white" non-molar)</v>
      </c>
      <c r="E20419">
        <f t="shared" ca="1" si="1599"/>
        <v>8</v>
      </c>
    </row>
    <row r="20420" spans="1:5" x14ac:dyDescent="0.2">
      <c r="A20420" t="str">
        <f t="shared" ca="1" si="1596"/>
        <v>Other</v>
      </c>
      <c r="B20420" t="str">
        <f t="shared" ca="1" si="1597"/>
        <v>Implants</v>
      </c>
      <c r="C20420">
        <f t="shared" si="1595"/>
        <v>1134</v>
      </c>
      <c r="D20420" t="str">
        <f t="shared" ca="1" si="1598"/>
        <v>Implant dental work</v>
      </c>
      <c r="E20420">
        <f t="shared" ca="1" si="1599"/>
        <v>18</v>
      </c>
    </row>
    <row r="20421" spans="1:5" x14ac:dyDescent="0.2">
      <c r="A20421" t="str">
        <f t="shared" ca="1" si="1596"/>
        <v>Basic</v>
      </c>
      <c r="B20421" t="str">
        <f t="shared" ca="1" si="1597"/>
        <v>surgical periodontics</v>
      </c>
      <c r="C20421">
        <f t="shared" si="1595"/>
        <v>1134</v>
      </c>
      <c r="D20421" t="str">
        <f t="shared" ca="1" si="1598"/>
        <v>Surgical treatment of the gums and supporting structures of the teeth</v>
      </c>
      <c r="E20421">
        <f t="shared" ca="1" si="1599"/>
        <v>11</v>
      </c>
    </row>
    <row r="20422" spans="1:5" x14ac:dyDescent="0.2">
      <c r="A20422" t="str">
        <f t="shared" ca="1" si="1596"/>
        <v>Diagnostics and Preventative</v>
      </c>
      <c r="B20422" t="str">
        <f t="shared" ca="1" si="1597"/>
        <v>Bitewing x-rays</v>
      </c>
      <c r="C20422">
        <f t="shared" si="1595"/>
        <v>1134</v>
      </c>
      <c r="D20422">
        <f t="shared" ca="1" si="1598"/>
        <v>0</v>
      </c>
      <c r="E20422">
        <f t="shared" ca="1" si="1599"/>
        <v>2</v>
      </c>
    </row>
    <row r="20423" spans="1:5" x14ac:dyDescent="0.2">
      <c r="A20423" t="str">
        <f t="shared" ca="1" si="1596"/>
        <v>Diagnostics and Preventative</v>
      </c>
      <c r="B20423" t="str">
        <f t="shared" ca="1" si="1597"/>
        <v>Fluoride treatments</v>
      </c>
      <c r="C20423">
        <f t="shared" si="1595"/>
        <v>1134</v>
      </c>
      <c r="D20423">
        <f t="shared" ca="1" si="1598"/>
        <v>0</v>
      </c>
      <c r="E20423">
        <f t="shared" ca="1" si="1599"/>
        <v>5</v>
      </c>
    </row>
    <row r="20424" spans="1:5" x14ac:dyDescent="0.2">
      <c r="A20424" t="str">
        <f t="shared" ca="1" si="1596"/>
        <v>Diagnostics and Preventative</v>
      </c>
      <c r="B20424" t="str">
        <f t="shared" ca="1" si="1597"/>
        <v>Periodic Exams</v>
      </c>
      <c r="C20424">
        <f t="shared" si="1595"/>
        <v>1134</v>
      </c>
      <c r="D20424">
        <f t="shared" ca="1" si="1598"/>
        <v>0</v>
      </c>
      <c r="E20424">
        <f t="shared" ca="1" si="1599"/>
        <v>1</v>
      </c>
    </row>
    <row r="20425" spans="1:5" x14ac:dyDescent="0.2">
      <c r="A20425" t="str">
        <f t="shared" ca="1" si="1596"/>
        <v>Basic</v>
      </c>
      <c r="B20425" t="str">
        <f t="shared" ca="1" si="1597"/>
        <v>surgical periodontics</v>
      </c>
      <c r="C20425">
        <f t="shared" si="1595"/>
        <v>1134</v>
      </c>
      <c r="D20425" t="str">
        <f t="shared" ca="1" si="1598"/>
        <v>Surgical treatment of the gums and supporting structures of the teeth</v>
      </c>
      <c r="E20425">
        <f t="shared" ca="1" si="1599"/>
        <v>11</v>
      </c>
    </row>
    <row r="20426" spans="1:5" x14ac:dyDescent="0.2">
      <c r="A20426" t="str">
        <f t="shared" ca="1" si="1596"/>
        <v>Major</v>
      </c>
      <c r="B20426" t="str">
        <f t="shared" ca="1" si="1597"/>
        <v>temporomandibular joint dysfunction</v>
      </c>
      <c r="C20426">
        <f t="shared" si="1595"/>
        <v>1134</v>
      </c>
      <c r="D20426" t="str">
        <f t="shared" ca="1" si="1598"/>
        <v>Services relating to hinging joints of the jaw</v>
      </c>
      <c r="E20426">
        <f t="shared" ca="1" si="1599"/>
        <v>16</v>
      </c>
    </row>
    <row r="20427" spans="1:5" x14ac:dyDescent="0.2">
      <c r="A20427" t="str">
        <f t="shared" ca="1" si="1596"/>
        <v>Other</v>
      </c>
      <c r="B20427" t="str">
        <f t="shared" ca="1" si="1597"/>
        <v>Implants</v>
      </c>
      <c r="C20427">
        <f t="shared" si="1595"/>
        <v>1134</v>
      </c>
      <c r="D20427" t="str">
        <f t="shared" ca="1" si="1598"/>
        <v>Implant dental work</v>
      </c>
      <c r="E20427">
        <f t="shared" ca="1" si="1599"/>
        <v>18</v>
      </c>
    </row>
    <row r="20428" spans="1:5" x14ac:dyDescent="0.2">
      <c r="A20428" t="str">
        <f t="shared" ca="1" si="1596"/>
        <v>Orthodontics</v>
      </c>
      <c r="B20428" t="str">
        <f t="shared" ca="1" si="1597"/>
        <v>orthodontics</v>
      </c>
      <c r="C20428">
        <f t="shared" si="1595"/>
        <v>1134</v>
      </c>
      <c r="D20428" t="str">
        <f t="shared" ca="1" si="1598"/>
        <v>For eligible dependents to age 19</v>
      </c>
      <c r="E20428">
        <f t="shared" ca="1" si="1599"/>
        <v>17</v>
      </c>
    </row>
    <row r="20429" spans="1:5" x14ac:dyDescent="0.2">
      <c r="A20429" t="str">
        <f t="shared" ca="1" si="1596"/>
        <v>Diagnostics and Preventative</v>
      </c>
      <c r="B20429" t="str">
        <f t="shared" ca="1" si="1597"/>
        <v>Periodic Exams</v>
      </c>
      <c r="C20429">
        <f t="shared" si="1595"/>
        <v>1134</v>
      </c>
      <c r="D20429">
        <f t="shared" ca="1" si="1598"/>
        <v>0</v>
      </c>
      <c r="E20429">
        <f t="shared" ca="1" si="1599"/>
        <v>1</v>
      </c>
    </row>
    <row r="20430" spans="1:5" x14ac:dyDescent="0.2">
      <c r="A20430" t="str">
        <f t="shared" ca="1" si="1596"/>
        <v>Major</v>
      </c>
      <c r="B20430" t="str">
        <f t="shared" ca="1" si="1597"/>
        <v>prosthodontics</v>
      </c>
      <c r="C20430">
        <f t="shared" si="1595"/>
        <v>1134</v>
      </c>
      <c r="D20430" t="str">
        <f t="shared" ca="1" si="1598"/>
        <v>Procedures for replacement of missing teeth by construction or repair of bridges and partial or complete dentures</v>
      </c>
      <c r="E20430">
        <f t="shared" ca="1" si="1599"/>
        <v>15</v>
      </c>
    </row>
    <row r="20431" spans="1:5" x14ac:dyDescent="0.2">
      <c r="A20431" t="str">
        <f t="shared" ca="1" si="1596"/>
        <v>Diagnostics and Preventative</v>
      </c>
      <c r="B20431" t="str">
        <f t="shared" ca="1" si="1597"/>
        <v>Sealants</v>
      </c>
      <c r="C20431">
        <f t="shared" si="1595"/>
        <v>1134</v>
      </c>
      <c r="D20431">
        <f t="shared" ca="1" si="1598"/>
        <v>0</v>
      </c>
      <c r="E20431">
        <f t="shared" ca="1" si="1599"/>
        <v>6</v>
      </c>
    </row>
    <row r="20432" spans="1:5" x14ac:dyDescent="0.2">
      <c r="A20432" t="str">
        <f t="shared" ca="1" si="1596"/>
        <v>Diagnostics and Preventative</v>
      </c>
      <c r="B20432" t="str">
        <f t="shared" ca="1" si="1597"/>
        <v>Fluoride treatments</v>
      </c>
      <c r="C20432">
        <f t="shared" si="1595"/>
        <v>1135</v>
      </c>
      <c r="D20432">
        <f t="shared" ca="1" si="1598"/>
        <v>0</v>
      </c>
      <c r="E20432">
        <f t="shared" ca="1" si="1599"/>
        <v>5</v>
      </c>
    </row>
    <row r="20433" spans="1:5" x14ac:dyDescent="0.2">
      <c r="A20433" t="str">
        <f t="shared" ca="1" si="1596"/>
        <v>Diagnostics and Preventative</v>
      </c>
      <c r="B20433" t="str">
        <f t="shared" ca="1" si="1597"/>
        <v>Fluoride treatments</v>
      </c>
      <c r="C20433">
        <f t="shared" si="1595"/>
        <v>1135</v>
      </c>
      <c r="D20433">
        <f t="shared" ca="1" si="1598"/>
        <v>0</v>
      </c>
      <c r="E20433">
        <f t="shared" ca="1" si="1599"/>
        <v>5</v>
      </c>
    </row>
    <row r="20434" spans="1:5" x14ac:dyDescent="0.2">
      <c r="A20434" t="str">
        <f t="shared" ca="1" si="1596"/>
        <v>Basic</v>
      </c>
      <c r="B20434" t="str">
        <f t="shared" ca="1" si="1597"/>
        <v>endodontics</v>
      </c>
      <c r="C20434">
        <f t="shared" si="1595"/>
        <v>1135</v>
      </c>
      <c r="D20434" t="str">
        <f t="shared" ca="1" si="1598"/>
        <v>Root canal, pulpal therapy</v>
      </c>
      <c r="E20434">
        <f t="shared" ca="1" si="1599"/>
        <v>10</v>
      </c>
    </row>
    <row r="20435" spans="1:5" x14ac:dyDescent="0.2">
      <c r="A20435" t="str">
        <f t="shared" ca="1" si="1596"/>
        <v>Diagnostics and Preventative</v>
      </c>
      <c r="B20435" t="str">
        <f t="shared" ca="1" si="1597"/>
        <v>Full-mouth x-ray</v>
      </c>
      <c r="C20435">
        <f t="shared" si="1595"/>
        <v>1135</v>
      </c>
      <c r="D20435">
        <f t="shared" ca="1" si="1598"/>
        <v>0</v>
      </c>
      <c r="E20435">
        <f t="shared" ca="1" si="1599"/>
        <v>3</v>
      </c>
    </row>
    <row r="20436" spans="1:5" x14ac:dyDescent="0.2">
      <c r="A20436" t="str">
        <f t="shared" ca="1" si="1596"/>
        <v>Other</v>
      </c>
      <c r="B20436" t="str">
        <f t="shared" ca="1" si="1597"/>
        <v>Implants</v>
      </c>
      <c r="C20436">
        <f t="shared" si="1595"/>
        <v>1135</v>
      </c>
      <c r="D20436" t="str">
        <f t="shared" ca="1" si="1598"/>
        <v>Implant dental work</v>
      </c>
      <c r="E20436">
        <f t="shared" ca="1" si="1599"/>
        <v>18</v>
      </c>
    </row>
    <row r="20437" spans="1:5" x14ac:dyDescent="0.2">
      <c r="A20437" t="str">
        <f t="shared" ca="1" si="1596"/>
        <v>Other</v>
      </c>
      <c r="B20437" t="str">
        <f t="shared" ca="1" si="1597"/>
        <v>Implants</v>
      </c>
      <c r="C20437">
        <f t="shared" si="1595"/>
        <v>1135</v>
      </c>
      <c r="D20437" t="str">
        <f t="shared" ca="1" si="1598"/>
        <v>Implant dental work</v>
      </c>
      <c r="E20437">
        <f t="shared" ca="1" si="1599"/>
        <v>18</v>
      </c>
    </row>
    <row r="20438" spans="1:5" x14ac:dyDescent="0.2">
      <c r="A20438" t="str">
        <f t="shared" ca="1" si="1596"/>
        <v>Major</v>
      </c>
      <c r="B20438" t="str">
        <f t="shared" ca="1" si="1597"/>
        <v>major restorative</v>
      </c>
      <c r="C20438">
        <f t="shared" si="1595"/>
        <v>1135</v>
      </c>
      <c r="D20438" t="str">
        <f t="shared" ca="1" si="1598"/>
        <v>Single crowns, inlays, onlays</v>
      </c>
      <c r="E20438">
        <f t="shared" ca="1" si="1599"/>
        <v>14</v>
      </c>
    </row>
    <row r="20439" spans="1:5" x14ac:dyDescent="0.2">
      <c r="A20439" t="str">
        <f t="shared" ca="1" si="1596"/>
        <v>Major</v>
      </c>
      <c r="B20439" t="str">
        <f t="shared" ca="1" si="1597"/>
        <v>prosthodontics</v>
      </c>
      <c r="C20439">
        <f t="shared" si="1595"/>
        <v>1135</v>
      </c>
      <c r="D20439" t="str">
        <f t="shared" ca="1" si="1598"/>
        <v>Procedures for replacement of missing teeth by construction or repair of bridges and partial or complete dentures</v>
      </c>
      <c r="E20439">
        <f t="shared" ca="1" si="1599"/>
        <v>15</v>
      </c>
    </row>
    <row r="20440" spans="1:5" x14ac:dyDescent="0.2">
      <c r="A20440" t="str">
        <f t="shared" ca="1" si="1596"/>
        <v>Major</v>
      </c>
      <c r="B20440" t="str">
        <f t="shared" ca="1" si="1597"/>
        <v>major restorative</v>
      </c>
      <c r="C20440">
        <f t="shared" si="1595"/>
        <v>1135</v>
      </c>
      <c r="D20440" t="str">
        <f t="shared" ca="1" si="1598"/>
        <v>Single crowns, inlays, onlays</v>
      </c>
      <c r="E20440">
        <f t="shared" ca="1" si="1599"/>
        <v>14</v>
      </c>
    </row>
    <row r="20441" spans="1:5" x14ac:dyDescent="0.2">
      <c r="A20441" t="str">
        <f t="shared" ca="1" si="1596"/>
        <v>Basic</v>
      </c>
      <c r="B20441" t="str">
        <f t="shared" ca="1" si="1597"/>
        <v>surgical periodontics</v>
      </c>
      <c r="C20441">
        <f t="shared" si="1595"/>
        <v>1135</v>
      </c>
      <c r="D20441" t="str">
        <f t="shared" ca="1" si="1598"/>
        <v>Surgical treatment of the gums and supporting structures of the teeth</v>
      </c>
      <c r="E20441">
        <f t="shared" ca="1" si="1599"/>
        <v>11</v>
      </c>
    </row>
    <row r="20442" spans="1:5" x14ac:dyDescent="0.2">
      <c r="A20442" t="str">
        <f t="shared" ca="1" si="1596"/>
        <v>Diagnostics and Preventative</v>
      </c>
      <c r="B20442" t="str">
        <f t="shared" ca="1" si="1597"/>
        <v>Space Maintainers</v>
      </c>
      <c r="C20442">
        <f t="shared" si="1595"/>
        <v>1135</v>
      </c>
      <c r="D20442">
        <f t="shared" ca="1" si="1598"/>
        <v>0</v>
      </c>
      <c r="E20442">
        <f t="shared" ca="1" si="1599"/>
        <v>7</v>
      </c>
    </row>
    <row r="20443" spans="1:5" x14ac:dyDescent="0.2">
      <c r="A20443" t="str">
        <f t="shared" ca="1" si="1596"/>
        <v>Basic</v>
      </c>
      <c r="B20443" t="str">
        <f t="shared" ca="1" si="1597"/>
        <v>oral surgery</v>
      </c>
      <c r="C20443">
        <f t="shared" si="1595"/>
        <v>1135</v>
      </c>
      <c r="D20443" t="str">
        <f t="shared" ca="1" si="1598"/>
        <v>Extraction and other surgery procedures, incl. pre- and post-operative care</v>
      </c>
      <c r="E20443">
        <f t="shared" ca="1" si="1599"/>
        <v>9</v>
      </c>
    </row>
    <row r="20444" spans="1:5" x14ac:dyDescent="0.2">
      <c r="A20444" t="str">
        <f t="shared" ca="1" si="1596"/>
        <v>Basic</v>
      </c>
      <c r="B20444" t="str">
        <f t="shared" ca="1" si="1597"/>
        <v>general anesthesia</v>
      </c>
      <c r="C20444">
        <f t="shared" si="1595"/>
        <v>1135</v>
      </c>
      <c r="D20444" t="str">
        <f t="shared" ca="1" si="1598"/>
        <v>Covered when used in conjunction with covered oral surgical procedures</v>
      </c>
      <c r="E20444">
        <f t="shared" ca="1" si="1599"/>
        <v>13</v>
      </c>
    </row>
    <row r="20445" spans="1:5" x14ac:dyDescent="0.2">
      <c r="A20445" t="str">
        <f t="shared" ca="1" si="1596"/>
        <v>Diagnostics and Preventative</v>
      </c>
      <c r="B20445" t="str">
        <f t="shared" ca="1" si="1597"/>
        <v>Full-mouth x-ray</v>
      </c>
      <c r="C20445">
        <f t="shared" si="1595"/>
        <v>1135</v>
      </c>
      <c r="D20445">
        <f t="shared" ca="1" si="1598"/>
        <v>0</v>
      </c>
      <c r="E20445">
        <f t="shared" ca="1" si="1599"/>
        <v>3</v>
      </c>
    </row>
    <row r="20446" spans="1:5" x14ac:dyDescent="0.2">
      <c r="A20446" t="str">
        <f t="shared" ca="1" si="1596"/>
        <v>Major</v>
      </c>
      <c r="B20446" t="str">
        <f t="shared" ca="1" si="1597"/>
        <v>prosthodontics</v>
      </c>
      <c r="C20446">
        <f t="shared" si="1595"/>
        <v>1135</v>
      </c>
      <c r="D20446" t="str">
        <f t="shared" ca="1" si="1598"/>
        <v>Procedures for replacement of missing teeth by construction or repair of bridges and partial or complete dentures</v>
      </c>
      <c r="E20446">
        <f t="shared" ca="1" si="1599"/>
        <v>15</v>
      </c>
    </row>
    <row r="20447" spans="1:5" x14ac:dyDescent="0.2">
      <c r="A20447" t="str">
        <f t="shared" ca="1" si="1596"/>
        <v>Diagnostics and Preventative</v>
      </c>
      <c r="B20447" t="str">
        <f t="shared" ca="1" si="1597"/>
        <v>Prophylaxis</v>
      </c>
      <c r="C20447">
        <f t="shared" si="1595"/>
        <v>1135</v>
      </c>
      <c r="D20447">
        <f t="shared" ca="1" si="1598"/>
        <v>0</v>
      </c>
      <c r="E20447">
        <f t="shared" ca="1" si="1599"/>
        <v>4</v>
      </c>
    </row>
    <row r="20448" spans="1:5" x14ac:dyDescent="0.2">
      <c r="A20448" t="str">
        <f t="shared" ca="1" si="1596"/>
        <v>Diagnostics and Preventative</v>
      </c>
      <c r="B20448" t="str">
        <f t="shared" ca="1" si="1597"/>
        <v>Sealants</v>
      </c>
      <c r="C20448">
        <f t="shared" si="1595"/>
        <v>1135</v>
      </c>
      <c r="D20448">
        <f t="shared" ca="1" si="1598"/>
        <v>0</v>
      </c>
      <c r="E20448">
        <f t="shared" ca="1" si="1599"/>
        <v>6</v>
      </c>
    </row>
    <row r="20449" spans="1:5" x14ac:dyDescent="0.2">
      <c r="A20449" t="str">
        <f t="shared" ca="1" si="1596"/>
        <v>Major</v>
      </c>
      <c r="B20449" t="str">
        <f t="shared" ca="1" si="1597"/>
        <v>prosthodontics</v>
      </c>
      <c r="C20449">
        <f t="shared" si="1595"/>
        <v>1135</v>
      </c>
      <c r="D20449" t="str">
        <f t="shared" ca="1" si="1598"/>
        <v>Procedures for replacement of missing teeth by construction or repair of bridges and partial or complete dentures</v>
      </c>
      <c r="E20449">
        <f t="shared" ca="1" si="1599"/>
        <v>15</v>
      </c>
    </row>
    <row r="20450" spans="1:5" x14ac:dyDescent="0.2">
      <c r="A20450" t="str">
        <f t="shared" ca="1" si="1596"/>
        <v>Other</v>
      </c>
      <c r="B20450" t="str">
        <f t="shared" ca="1" si="1597"/>
        <v>Implants</v>
      </c>
      <c r="C20450">
        <f t="shared" si="1595"/>
        <v>1136</v>
      </c>
      <c r="D20450" t="str">
        <f t="shared" ca="1" si="1598"/>
        <v>Implant dental work</v>
      </c>
      <c r="E20450">
        <f t="shared" ca="1" si="1599"/>
        <v>18</v>
      </c>
    </row>
    <row r="20451" spans="1:5" x14ac:dyDescent="0.2">
      <c r="A20451" t="str">
        <f t="shared" ca="1" si="1596"/>
        <v>Diagnostics and Preventative</v>
      </c>
      <c r="B20451" t="str">
        <f t="shared" ca="1" si="1597"/>
        <v>Periodic Exams</v>
      </c>
      <c r="C20451">
        <f t="shared" si="1595"/>
        <v>1136</v>
      </c>
      <c r="D20451">
        <f t="shared" ca="1" si="1598"/>
        <v>0</v>
      </c>
      <c r="E20451">
        <f t="shared" ca="1" si="1599"/>
        <v>1</v>
      </c>
    </row>
    <row r="20452" spans="1:5" x14ac:dyDescent="0.2">
      <c r="A20452" t="str">
        <f t="shared" ca="1" si="1596"/>
        <v>Diagnostics and Preventative</v>
      </c>
      <c r="B20452" t="str">
        <f t="shared" ca="1" si="1597"/>
        <v>Full-mouth x-ray</v>
      </c>
      <c r="C20452">
        <f t="shared" si="1595"/>
        <v>1136</v>
      </c>
      <c r="D20452">
        <f t="shared" ca="1" si="1598"/>
        <v>0</v>
      </c>
      <c r="E20452">
        <f t="shared" ca="1" si="1599"/>
        <v>3</v>
      </c>
    </row>
    <row r="20453" spans="1:5" x14ac:dyDescent="0.2">
      <c r="A20453" t="str">
        <f t="shared" ca="1" si="1596"/>
        <v>Basic</v>
      </c>
      <c r="B20453" t="str">
        <f t="shared" ca="1" si="1597"/>
        <v>basic restorative</v>
      </c>
      <c r="C20453">
        <f t="shared" si="1595"/>
        <v>1136</v>
      </c>
      <c r="D20453" t="str">
        <f t="shared" ca="1" si="1598"/>
        <v>Fillings (amalgam "silver" and composite "white" non-molar)</v>
      </c>
      <c r="E20453">
        <f t="shared" ca="1" si="1599"/>
        <v>8</v>
      </c>
    </row>
    <row r="20454" spans="1:5" x14ac:dyDescent="0.2">
      <c r="A20454" t="str">
        <f t="shared" ca="1" si="1596"/>
        <v>Basic</v>
      </c>
      <c r="B20454" t="str">
        <f t="shared" ca="1" si="1597"/>
        <v>non-surgical periodontics</v>
      </c>
      <c r="C20454">
        <f t="shared" si="1595"/>
        <v>1136</v>
      </c>
      <c r="D20454" t="str">
        <f t="shared" ca="1" si="1598"/>
        <v xml:space="preserve">Non-surgical treatment of the gums and supporting structures of the teeth </v>
      </c>
      <c r="E20454">
        <f t="shared" ca="1" si="1599"/>
        <v>12</v>
      </c>
    </row>
    <row r="20455" spans="1:5" x14ac:dyDescent="0.2">
      <c r="A20455" t="str">
        <f t="shared" ca="1" si="1596"/>
        <v>Major</v>
      </c>
      <c r="B20455" t="str">
        <f t="shared" ca="1" si="1597"/>
        <v>prosthodontics</v>
      </c>
      <c r="C20455">
        <f t="shared" si="1595"/>
        <v>1136</v>
      </c>
      <c r="D20455" t="str">
        <f t="shared" ca="1" si="1598"/>
        <v>Procedures for replacement of missing teeth by construction or repair of bridges and partial or complete dentures</v>
      </c>
      <c r="E20455">
        <f t="shared" ca="1" si="1599"/>
        <v>15</v>
      </c>
    </row>
    <row r="20456" spans="1:5" x14ac:dyDescent="0.2">
      <c r="A20456" t="str">
        <f t="shared" ca="1" si="1596"/>
        <v>Basic</v>
      </c>
      <c r="B20456" t="str">
        <f t="shared" ca="1" si="1597"/>
        <v>general anesthesia</v>
      </c>
      <c r="C20456">
        <f t="shared" ref="C20456:C20519" si="1600">IF(MOD(ROW(C20456)-2,18)&lt;&gt;0,C20455,C20455+1)</f>
        <v>1136</v>
      </c>
      <c r="D20456" t="str">
        <f t="shared" ca="1" si="1598"/>
        <v>Covered when used in conjunction with covered oral surgical procedures</v>
      </c>
      <c r="E20456">
        <f t="shared" ca="1" si="1599"/>
        <v>13</v>
      </c>
    </row>
    <row r="20457" spans="1:5" x14ac:dyDescent="0.2">
      <c r="A20457" t="str">
        <f t="shared" ca="1" si="1596"/>
        <v>Diagnostics and Preventative</v>
      </c>
      <c r="B20457" t="str">
        <f t="shared" ca="1" si="1597"/>
        <v>Space Maintainers</v>
      </c>
      <c r="C20457">
        <f t="shared" si="1600"/>
        <v>1136</v>
      </c>
      <c r="D20457">
        <f t="shared" ca="1" si="1598"/>
        <v>0</v>
      </c>
      <c r="E20457">
        <f t="shared" ca="1" si="1599"/>
        <v>7</v>
      </c>
    </row>
    <row r="20458" spans="1:5" x14ac:dyDescent="0.2">
      <c r="A20458" t="str">
        <f t="shared" ca="1" si="1596"/>
        <v>Diagnostics and Preventative</v>
      </c>
      <c r="B20458" t="str">
        <f t="shared" ca="1" si="1597"/>
        <v>Fluoride treatments</v>
      </c>
      <c r="C20458">
        <f t="shared" si="1600"/>
        <v>1136</v>
      </c>
      <c r="D20458">
        <f t="shared" ca="1" si="1598"/>
        <v>0</v>
      </c>
      <c r="E20458">
        <f t="shared" ca="1" si="1599"/>
        <v>5</v>
      </c>
    </row>
    <row r="20459" spans="1:5" x14ac:dyDescent="0.2">
      <c r="A20459" t="str">
        <f t="shared" ca="1" si="1596"/>
        <v>Orthodontics</v>
      </c>
      <c r="B20459" t="str">
        <f t="shared" ca="1" si="1597"/>
        <v>orthodontics</v>
      </c>
      <c r="C20459">
        <f t="shared" si="1600"/>
        <v>1136</v>
      </c>
      <c r="D20459" t="str">
        <f t="shared" ca="1" si="1598"/>
        <v>For eligible dependents to age 19</v>
      </c>
      <c r="E20459">
        <f t="shared" ca="1" si="1599"/>
        <v>17</v>
      </c>
    </row>
    <row r="20460" spans="1:5" x14ac:dyDescent="0.2">
      <c r="A20460" t="str">
        <f t="shared" ca="1" si="1596"/>
        <v>Other</v>
      </c>
      <c r="B20460" t="str">
        <f t="shared" ca="1" si="1597"/>
        <v>Implants</v>
      </c>
      <c r="C20460">
        <f t="shared" si="1600"/>
        <v>1136</v>
      </c>
      <c r="D20460" t="str">
        <f t="shared" ca="1" si="1598"/>
        <v>Implant dental work</v>
      </c>
      <c r="E20460">
        <f t="shared" ca="1" si="1599"/>
        <v>18</v>
      </c>
    </row>
    <row r="20461" spans="1:5" x14ac:dyDescent="0.2">
      <c r="A20461" t="str">
        <f t="shared" ca="1" si="1596"/>
        <v>Basic</v>
      </c>
      <c r="B20461" t="str">
        <f t="shared" ca="1" si="1597"/>
        <v>non-surgical periodontics</v>
      </c>
      <c r="C20461">
        <f t="shared" si="1600"/>
        <v>1136</v>
      </c>
      <c r="D20461" t="str">
        <f t="shared" ca="1" si="1598"/>
        <v xml:space="preserve">Non-surgical treatment of the gums and supporting structures of the teeth </v>
      </c>
      <c r="E20461">
        <f t="shared" ca="1" si="1599"/>
        <v>12</v>
      </c>
    </row>
    <row r="20462" spans="1:5" x14ac:dyDescent="0.2">
      <c r="A20462" t="str">
        <f t="shared" ca="1" si="1596"/>
        <v>Major</v>
      </c>
      <c r="B20462" t="str">
        <f t="shared" ca="1" si="1597"/>
        <v>temporomandibular joint dysfunction</v>
      </c>
      <c r="C20462">
        <f t="shared" si="1600"/>
        <v>1136</v>
      </c>
      <c r="D20462" t="str">
        <f t="shared" ca="1" si="1598"/>
        <v>Services relating to hinging joints of the jaw</v>
      </c>
      <c r="E20462">
        <f t="shared" ca="1" si="1599"/>
        <v>16</v>
      </c>
    </row>
    <row r="20463" spans="1:5" x14ac:dyDescent="0.2">
      <c r="A20463" t="str">
        <f t="shared" ca="1" si="1596"/>
        <v>Major</v>
      </c>
      <c r="B20463" t="str">
        <f t="shared" ca="1" si="1597"/>
        <v>prosthodontics</v>
      </c>
      <c r="C20463">
        <f t="shared" si="1600"/>
        <v>1136</v>
      </c>
      <c r="D20463" t="str">
        <f t="shared" ca="1" si="1598"/>
        <v>Procedures for replacement of missing teeth by construction or repair of bridges and partial or complete dentures</v>
      </c>
      <c r="E20463">
        <f t="shared" ca="1" si="1599"/>
        <v>15</v>
      </c>
    </row>
    <row r="20464" spans="1:5" x14ac:dyDescent="0.2">
      <c r="A20464" t="str">
        <f t="shared" ca="1" si="1596"/>
        <v>Basic</v>
      </c>
      <c r="B20464" t="str">
        <f t="shared" ca="1" si="1597"/>
        <v>endodontics</v>
      </c>
      <c r="C20464">
        <f t="shared" si="1600"/>
        <v>1136</v>
      </c>
      <c r="D20464" t="str">
        <f t="shared" ca="1" si="1598"/>
        <v>Root canal, pulpal therapy</v>
      </c>
      <c r="E20464">
        <f t="shared" ca="1" si="1599"/>
        <v>10</v>
      </c>
    </row>
    <row r="20465" spans="1:5" x14ac:dyDescent="0.2">
      <c r="A20465" t="str">
        <f t="shared" ca="1" si="1596"/>
        <v>Diagnostics and Preventative</v>
      </c>
      <c r="B20465" t="str">
        <f t="shared" ca="1" si="1597"/>
        <v>Sealants</v>
      </c>
      <c r="C20465">
        <f t="shared" si="1600"/>
        <v>1136</v>
      </c>
      <c r="D20465">
        <f t="shared" ca="1" si="1598"/>
        <v>0</v>
      </c>
      <c r="E20465">
        <f t="shared" ca="1" si="1599"/>
        <v>6</v>
      </c>
    </row>
    <row r="20466" spans="1:5" x14ac:dyDescent="0.2">
      <c r="A20466" t="str">
        <f t="shared" ca="1" si="1596"/>
        <v>Major</v>
      </c>
      <c r="B20466" t="str">
        <f t="shared" ca="1" si="1597"/>
        <v>temporomandibular joint dysfunction</v>
      </c>
      <c r="C20466">
        <f t="shared" si="1600"/>
        <v>1136</v>
      </c>
      <c r="D20466" t="str">
        <f t="shared" ca="1" si="1598"/>
        <v>Services relating to hinging joints of the jaw</v>
      </c>
      <c r="E20466">
        <f t="shared" ca="1" si="1599"/>
        <v>16</v>
      </c>
    </row>
    <row r="20467" spans="1:5" x14ac:dyDescent="0.2">
      <c r="A20467" t="str">
        <f t="shared" ca="1" si="1596"/>
        <v>Diagnostics and Preventative</v>
      </c>
      <c r="B20467" t="str">
        <f t="shared" ca="1" si="1597"/>
        <v>Space Maintainers</v>
      </c>
      <c r="C20467">
        <f t="shared" si="1600"/>
        <v>1136</v>
      </c>
      <c r="D20467">
        <f t="shared" ca="1" si="1598"/>
        <v>0</v>
      </c>
      <c r="E20467">
        <f t="shared" ca="1" si="1599"/>
        <v>7</v>
      </c>
    </row>
    <row r="20468" spans="1:5" x14ac:dyDescent="0.2">
      <c r="A20468" t="str">
        <f t="shared" ca="1" si="1596"/>
        <v>Other</v>
      </c>
      <c r="B20468" t="str">
        <f t="shared" ca="1" si="1597"/>
        <v>Implants</v>
      </c>
      <c r="C20468">
        <f t="shared" si="1600"/>
        <v>1137</v>
      </c>
      <c r="D20468" t="str">
        <f t="shared" ca="1" si="1598"/>
        <v>Implant dental work</v>
      </c>
      <c r="E20468">
        <f t="shared" ca="1" si="1599"/>
        <v>18</v>
      </c>
    </row>
    <row r="20469" spans="1:5" x14ac:dyDescent="0.2">
      <c r="A20469" t="str">
        <f t="shared" ca="1" si="1596"/>
        <v>Diagnostics and Preventative</v>
      </c>
      <c r="B20469" t="str">
        <f t="shared" ca="1" si="1597"/>
        <v>Periodic Exams</v>
      </c>
      <c r="C20469">
        <f t="shared" si="1600"/>
        <v>1137</v>
      </c>
      <c r="D20469">
        <f t="shared" ca="1" si="1598"/>
        <v>0</v>
      </c>
      <c r="E20469">
        <f t="shared" ca="1" si="1599"/>
        <v>1</v>
      </c>
    </row>
    <row r="20470" spans="1:5" x14ac:dyDescent="0.2">
      <c r="A20470" t="str">
        <f t="shared" ca="1" si="1596"/>
        <v>Major</v>
      </c>
      <c r="B20470" t="str">
        <f t="shared" ca="1" si="1597"/>
        <v>prosthodontics</v>
      </c>
      <c r="C20470">
        <f t="shared" si="1600"/>
        <v>1137</v>
      </c>
      <c r="D20470" t="str">
        <f t="shared" ca="1" si="1598"/>
        <v>Procedures for replacement of missing teeth by construction or repair of bridges and partial or complete dentures</v>
      </c>
      <c r="E20470">
        <f t="shared" ca="1" si="1599"/>
        <v>15</v>
      </c>
    </row>
    <row r="20471" spans="1:5" x14ac:dyDescent="0.2">
      <c r="A20471" t="str">
        <f t="shared" ca="1" si="1596"/>
        <v>Orthodontics</v>
      </c>
      <c r="B20471" t="str">
        <f t="shared" ca="1" si="1597"/>
        <v>orthodontics</v>
      </c>
      <c r="C20471">
        <f t="shared" si="1600"/>
        <v>1137</v>
      </c>
      <c r="D20471" t="str">
        <f t="shared" ca="1" si="1598"/>
        <v>For eligible dependents to age 19</v>
      </c>
      <c r="E20471">
        <f t="shared" ca="1" si="1599"/>
        <v>17</v>
      </c>
    </row>
    <row r="20472" spans="1:5" x14ac:dyDescent="0.2">
      <c r="A20472" t="str">
        <f t="shared" ca="1" si="1596"/>
        <v>Diagnostics and Preventative</v>
      </c>
      <c r="B20472" t="str">
        <f t="shared" ca="1" si="1597"/>
        <v>Bitewing x-rays</v>
      </c>
      <c r="C20472">
        <f t="shared" si="1600"/>
        <v>1137</v>
      </c>
      <c r="D20472">
        <f t="shared" ca="1" si="1598"/>
        <v>0</v>
      </c>
      <c r="E20472">
        <f t="shared" ca="1" si="1599"/>
        <v>2</v>
      </c>
    </row>
    <row r="20473" spans="1:5" x14ac:dyDescent="0.2">
      <c r="A20473" t="str">
        <f t="shared" ca="1" si="1596"/>
        <v>Basic</v>
      </c>
      <c r="B20473" t="str">
        <f t="shared" ca="1" si="1597"/>
        <v>endodontics</v>
      </c>
      <c r="C20473">
        <f t="shared" si="1600"/>
        <v>1137</v>
      </c>
      <c r="D20473" t="str">
        <f t="shared" ca="1" si="1598"/>
        <v>Root canal, pulpal therapy</v>
      </c>
      <c r="E20473">
        <f t="shared" ca="1" si="1599"/>
        <v>10</v>
      </c>
    </row>
    <row r="20474" spans="1:5" x14ac:dyDescent="0.2">
      <c r="A20474" t="str">
        <f t="shared" ca="1" si="1596"/>
        <v>Diagnostics and Preventative</v>
      </c>
      <c r="B20474" t="str">
        <f t="shared" ca="1" si="1597"/>
        <v>Sealants</v>
      </c>
      <c r="C20474">
        <f t="shared" si="1600"/>
        <v>1137</v>
      </c>
      <c r="D20474">
        <f t="shared" ca="1" si="1598"/>
        <v>0</v>
      </c>
      <c r="E20474">
        <f t="shared" ca="1" si="1599"/>
        <v>6</v>
      </c>
    </row>
    <row r="20475" spans="1:5" x14ac:dyDescent="0.2">
      <c r="A20475" t="str">
        <f t="shared" ca="1" si="1596"/>
        <v>Other</v>
      </c>
      <c r="B20475" t="str">
        <f t="shared" ca="1" si="1597"/>
        <v>Implants</v>
      </c>
      <c r="C20475">
        <f t="shared" si="1600"/>
        <v>1137</v>
      </c>
      <c r="D20475" t="str">
        <f t="shared" ca="1" si="1598"/>
        <v>Implant dental work</v>
      </c>
      <c r="E20475">
        <f t="shared" ca="1" si="1599"/>
        <v>18</v>
      </c>
    </row>
    <row r="20476" spans="1:5" x14ac:dyDescent="0.2">
      <c r="A20476" t="str">
        <f t="shared" ca="1" si="1596"/>
        <v>Basic</v>
      </c>
      <c r="B20476" t="str">
        <f t="shared" ca="1" si="1597"/>
        <v>oral surgery</v>
      </c>
      <c r="C20476">
        <f t="shared" si="1600"/>
        <v>1137</v>
      </c>
      <c r="D20476" t="str">
        <f t="shared" ca="1" si="1598"/>
        <v>Extraction and other surgery procedures, incl. pre- and post-operative care</v>
      </c>
      <c r="E20476">
        <f t="shared" ca="1" si="1599"/>
        <v>9</v>
      </c>
    </row>
    <row r="20477" spans="1:5" x14ac:dyDescent="0.2">
      <c r="A20477" t="str">
        <f t="shared" ca="1" si="1596"/>
        <v>Diagnostics and Preventative</v>
      </c>
      <c r="B20477" t="str">
        <f t="shared" ca="1" si="1597"/>
        <v>Fluoride treatments</v>
      </c>
      <c r="C20477">
        <f t="shared" si="1600"/>
        <v>1137</v>
      </c>
      <c r="D20477">
        <f t="shared" ca="1" si="1598"/>
        <v>0</v>
      </c>
      <c r="E20477">
        <f t="shared" ca="1" si="1599"/>
        <v>5</v>
      </c>
    </row>
    <row r="20478" spans="1:5" x14ac:dyDescent="0.2">
      <c r="A20478" t="str">
        <f t="shared" ca="1" si="1596"/>
        <v>Diagnostics and Preventative</v>
      </c>
      <c r="B20478" t="str">
        <f t="shared" ca="1" si="1597"/>
        <v>Periodic Exams</v>
      </c>
      <c r="C20478">
        <f t="shared" si="1600"/>
        <v>1137</v>
      </c>
      <c r="D20478">
        <f t="shared" ca="1" si="1598"/>
        <v>0</v>
      </c>
      <c r="E20478">
        <f t="shared" ca="1" si="1599"/>
        <v>1</v>
      </c>
    </row>
    <row r="20479" spans="1:5" x14ac:dyDescent="0.2">
      <c r="A20479" t="str">
        <f t="shared" ca="1" si="1596"/>
        <v>Orthodontics</v>
      </c>
      <c r="B20479" t="str">
        <f t="shared" ca="1" si="1597"/>
        <v>orthodontics</v>
      </c>
      <c r="C20479">
        <f t="shared" si="1600"/>
        <v>1137</v>
      </c>
      <c r="D20479" t="str">
        <f t="shared" ca="1" si="1598"/>
        <v>For eligible dependents to age 19</v>
      </c>
      <c r="E20479">
        <f t="shared" ca="1" si="1599"/>
        <v>17</v>
      </c>
    </row>
    <row r="20480" spans="1:5" x14ac:dyDescent="0.2">
      <c r="A20480" t="str">
        <f t="shared" ca="1" si="1596"/>
        <v>Diagnostics and Preventative</v>
      </c>
      <c r="B20480" t="str">
        <f t="shared" ca="1" si="1597"/>
        <v>Fluoride treatments</v>
      </c>
      <c r="C20480">
        <f t="shared" si="1600"/>
        <v>1137</v>
      </c>
      <c r="D20480">
        <f t="shared" ca="1" si="1598"/>
        <v>0</v>
      </c>
      <c r="E20480">
        <f t="shared" ca="1" si="1599"/>
        <v>5</v>
      </c>
    </row>
    <row r="20481" spans="1:5" x14ac:dyDescent="0.2">
      <c r="A20481" t="str">
        <f t="shared" ca="1" si="1596"/>
        <v>Diagnostics and Preventative</v>
      </c>
      <c r="B20481" t="str">
        <f t="shared" ca="1" si="1597"/>
        <v>Prophylaxis</v>
      </c>
      <c r="C20481">
        <f t="shared" si="1600"/>
        <v>1137</v>
      </c>
      <c r="D20481">
        <f t="shared" ca="1" si="1598"/>
        <v>0</v>
      </c>
      <c r="E20481">
        <f t="shared" ca="1" si="1599"/>
        <v>4</v>
      </c>
    </row>
    <row r="20482" spans="1:5" x14ac:dyDescent="0.2">
      <c r="A20482" t="str">
        <f t="shared" ref="A20482:A20545" ca="1" si="1601">INDEX(services,E20482,1)</f>
        <v>Diagnostics and Preventative</v>
      </c>
      <c r="B20482" t="str">
        <f t="shared" ref="B20482:B20545" ca="1" si="1602">INDEX(services,E20482,2)</f>
        <v>Bitewing x-rays</v>
      </c>
      <c r="C20482">
        <f t="shared" si="1600"/>
        <v>1137</v>
      </c>
      <c r="D20482">
        <f t="shared" ref="D20482:D20545" ca="1" si="1603">INDEX(services,E20482,3)</f>
        <v>0</v>
      </c>
      <c r="E20482">
        <f t="shared" ref="E20482:E20545" ca="1" si="1604">RANDBETWEEN(1,ROWS(services))</f>
        <v>2</v>
      </c>
    </row>
    <row r="20483" spans="1:5" x14ac:dyDescent="0.2">
      <c r="A20483" t="str">
        <f t="shared" ca="1" si="1601"/>
        <v>Basic</v>
      </c>
      <c r="B20483" t="str">
        <f t="shared" ca="1" si="1602"/>
        <v>non-surgical periodontics</v>
      </c>
      <c r="C20483">
        <f t="shared" si="1600"/>
        <v>1137</v>
      </c>
      <c r="D20483" t="str">
        <f t="shared" ca="1" si="1603"/>
        <v xml:space="preserve">Non-surgical treatment of the gums and supporting structures of the teeth </v>
      </c>
      <c r="E20483">
        <f t="shared" ca="1" si="1604"/>
        <v>12</v>
      </c>
    </row>
    <row r="20484" spans="1:5" x14ac:dyDescent="0.2">
      <c r="A20484" t="str">
        <f t="shared" ca="1" si="1601"/>
        <v>Diagnostics and Preventative</v>
      </c>
      <c r="B20484" t="str">
        <f t="shared" ca="1" si="1602"/>
        <v>Prophylaxis</v>
      </c>
      <c r="C20484">
        <f t="shared" si="1600"/>
        <v>1137</v>
      </c>
      <c r="D20484">
        <f t="shared" ca="1" si="1603"/>
        <v>0</v>
      </c>
      <c r="E20484">
        <f t="shared" ca="1" si="1604"/>
        <v>4</v>
      </c>
    </row>
    <row r="20485" spans="1:5" x14ac:dyDescent="0.2">
      <c r="A20485" t="str">
        <f t="shared" ca="1" si="1601"/>
        <v>Other</v>
      </c>
      <c r="B20485" t="str">
        <f t="shared" ca="1" si="1602"/>
        <v>Implants</v>
      </c>
      <c r="C20485">
        <f t="shared" si="1600"/>
        <v>1137</v>
      </c>
      <c r="D20485" t="str">
        <f t="shared" ca="1" si="1603"/>
        <v>Implant dental work</v>
      </c>
      <c r="E20485">
        <f t="shared" ca="1" si="1604"/>
        <v>18</v>
      </c>
    </row>
    <row r="20486" spans="1:5" x14ac:dyDescent="0.2">
      <c r="A20486" t="str">
        <f t="shared" ca="1" si="1601"/>
        <v>Diagnostics and Preventative</v>
      </c>
      <c r="B20486" t="str">
        <f t="shared" ca="1" si="1602"/>
        <v>Prophylaxis</v>
      </c>
      <c r="C20486">
        <f t="shared" si="1600"/>
        <v>1138</v>
      </c>
      <c r="D20486">
        <f t="shared" ca="1" si="1603"/>
        <v>0</v>
      </c>
      <c r="E20486">
        <f t="shared" ca="1" si="1604"/>
        <v>4</v>
      </c>
    </row>
    <row r="20487" spans="1:5" x14ac:dyDescent="0.2">
      <c r="A20487" t="str">
        <f t="shared" ca="1" si="1601"/>
        <v>Basic</v>
      </c>
      <c r="B20487" t="str">
        <f t="shared" ca="1" si="1602"/>
        <v>surgical periodontics</v>
      </c>
      <c r="C20487">
        <f t="shared" si="1600"/>
        <v>1138</v>
      </c>
      <c r="D20487" t="str">
        <f t="shared" ca="1" si="1603"/>
        <v>Surgical treatment of the gums and supporting structures of the teeth</v>
      </c>
      <c r="E20487">
        <f t="shared" ca="1" si="1604"/>
        <v>11</v>
      </c>
    </row>
    <row r="20488" spans="1:5" x14ac:dyDescent="0.2">
      <c r="A20488" t="str">
        <f t="shared" ca="1" si="1601"/>
        <v>Basic</v>
      </c>
      <c r="B20488" t="str">
        <f t="shared" ca="1" si="1602"/>
        <v>non-surgical periodontics</v>
      </c>
      <c r="C20488">
        <f t="shared" si="1600"/>
        <v>1138</v>
      </c>
      <c r="D20488" t="str">
        <f t="shared" ca="1" si="1603"/>
        <v xml:space="preserve">Non-surgical treatment of the gums and supporting structures of the teeth </v>
      </c>
      <c r="E20488">
        <f t="shared" ca="1" si="1604"/>
        <v>12</v>
      </c>
    </row>
    <row r="20489" spans="1:5" x14ac:dyDescent="0.2">
      <c r="A20489" t="str">
        <f t="shared" ca="1" si="1601"/>
        <v>Major</v>
      </c>
      <c r="B20489" t="str">
        <f t="shared" ca="1" si="1602"/>
        <v>temporomandibular joint dysfunction</v>
      </c>
      <c r="C20489">
        <f t="shared" si="1600"/>
        <v>1138</v>
      </c>
      <c r="D20489" t="str">
        <f t="shared" ca="1" si="1603"/>
        <v>Services relating to hinging joints of the jaw</v>
      </c>
      <c r="E20489">
        <f t="shared" ca="1" si="1604"/>
        <v>16</v>
      </c>
    </row>
    <row r="20490" spans="1:5" x14ac:dyDescent="0.2">
      <c r="A20490" t="str">
        <f t="shared" ca="1" si="1601"/>
        <v>Basic</v>
      </c>
      <c r="B20490" t="str">
        <f t="shared" ca="1" si="1602"/>
        <v>surgical periodontics</v>
      </c>
      <c r="C20490">
        <f t="shared" si="1600"/>
        <v>1138</v>
      </c>
      <c r="D20490" t="str">
        <f t="shared" ca="1" si="1603"/>
        <v>Surgical treatment of the gums and supporting structures of the teeth</v>
      </c>
      <c r="E20490">
        <f t="shared" ca="1" si="1604"/>
        <v>11</v>
      </c>
    </row>
    <row r="20491" spans="1:5" x14ac:dyDescent="0.2">
      <c r="A20491" t="str">
        <f t="shared" ca="1" si="1601"/>
        <v>Diagnostics and Preventative</v>
      </c>
      <c r="B20491" t="str">
        <f t="shared" ca="1" si="1602"/>
        <v>Prophylaxis</v>
      </c>
      <c r="C20491">
        <f t="shared" si="1600"/>
        <v>1138</v>
      </c>
      <c r="D20491">
        <f t="shared" ca="1" si="1603"/>
        <v>0</v>
      </c>
      <c r="E20491">
        <f t="shared" ca="1" si="1604"/>
        <v>4</v>
      </c>
    </row>
    <row r="20492" spans="1:5" x14ac:dyDescent="0.2">
      <c r="A20492" t="str">
        <f t="shared" ca="1" si="1601"/>
        <v>Basic</v>
      </c>
      <c r="B20492" t="str">
        <f t="shared" ca="1" si="1602"/>
        <v>basic restorative</v>
      </c>
      <c r="C20492">
        <f t="shared" si="1600"/>
        <v>1138</v>
      </c>
      <c r="D20492" t="str">
        <f t="shared" ca="1" si="1603"/>
        <v>Fillings (amalgam "silver" and composite "white" non-molar)</v>
      </c>
      <c r="E20492">
        <f t="shared" ca="1" si="1604"/>
        <v>8</v>
      </c>
    </row>
    <row r="20493" spans="1:5" x14ac:dyDescent="0.2">
      <c r="A20493" t="str">
        <f t="shared" ca="1" si="1601"/>
        <v>Diagnostics and Preventative</v>
      </c>
      <c r="B20493" t="str">
        <f t="shared" ca="1" si="1602"/>
        <v>Sealants</v>
      </c>
      <c r="C20493">
        <f t="shared" si="1600"/>
        <v>1138</v>
      </c>
      <c r="D20493">
        <f t="shared" ca="1" si="1603"/>
        <v>0</v>
      </c>
      <c r="E20493">
        <f t="shared" ca="1" si="1604"/>
        <v>6</v>
      </c>
    </row>
    <row r="20494" spans="1:5" x14ac:dyDescent="0.2">
      <c r="A20494" t="str">
        <f t="shared" ca="1" si="1601"/>
        <v>Diagnostics and Preventative</v>
      </c>
      <c r="B20494" t="str">
        <f t="shared" ca="1" si="1602"/>
        <v>Periodic Exams</v>
      </c>
      <c r="C20494">
        <f t="shared" si="1600"/>
        <v>1138</v>
      </c>
      <c r="D20494">
        <f t="shared" ca="1" si="1603"/>
        <v>0</v>
      </c>
      <c r="E20494">
        <f t="shared" ca="1" si="1604"/>
        <v>1</v>
      </c>
    </row>
    <row r="20495" spans="1:5" x14ac:dyDescent="0.2">
      <c r="A20495" t="str">
        <f t="shared" ca="1" si="1601"/>
        <v>Basic</v>
      </c>
      <c r="B20495" t="str">
        <f t="shared" ca="1" si="1602"/>
        <v>basic restorative</v>
      </c>
      <c r="C20495">
        <f t="shared" si="1600"/>
        <v>1138</v>
      </c>
      <c r="D20495" t="str">
        <f t="shared" ca="1" si="1603"/>
        <v>Fillings (amalgam "silver" and composite "white" non-molar)</v>
      </c>
      <c r="E20495">
        <f t="shared" ca="1" si="1604"/>
        <v>8</v>
      </c>
    </row>
    <row r="20496" spans="1:5" x14ac:dyDescent="0.2">
      <c r="A20496" t="str">
        <f t="shared" ca="1" si="1601"/>
        <v>Basic</v>
      </c>
      <c r="B20496" t="str">
        <f t="shared" ca="1" si="1602"/>
        <v>oral surgery</v>
      </c>
      <c r="C20496">
        <f t="shared" si="1600"/>
        <v>1138</v>
      </c>
      <c r="D20496" t="str">
        <f t="shared" ca="1" si="1603"/>
        <v>Extraction and other surgery procedures, incl. pre- and post-operative care</v>
      </c>
      <c r="E20496">
        <f t="shared" ca="1" si="1604"/>
        <v>9</v>
      </c>
    </row>
    <row r="20497" spans="1:5" x14ac:dyDescent="0.2">
      <c r="A20497" t="str">
        <f t="shared" ca="1" si="1601"/>
        <v>Basic</v>
      </c>
      <c r="B20497" t="str">
        <f t="shared" ca="1" si="1602"/>
        <v>non-surgical periodontics</v>
      </c>
      <c r="C20497">
        <f t="shared" si="1600"/>
        <v>1138</v>
      </c>
      <c r="D20497" t="str">
        <f t="shared" ca="1" si="1603"/>
        <v xml:space="preserve">Non-surgical treatment of the gums and supporting structures of the teeth </v>
      </c>
      <c r="E20497">
        <f t="shared" ca="1" si="1604"/>
        <v>12</v>
      </c>
    </row>
    <row r="20498" spans="1:5" x14ac:dyDescent="0.2">
      <c r="A20498" t="str">
        <f t="shared" ca="1" si="1601"/>
        <v>Diagnostics and Preventative</v>
      </c>
      <c r="B20498" t="str">
        <f t="shared" ca="1" si="1602"/>
        <v>Prophylaxis</v>
      </c>
      <c r="C20498">
        <f t="shared" si="1600"/>
        <v>1138</v>
      </c>
      <c r="D20498">
        <f t="shared" ca="1" si="1603"/>
        <v>0</v>
      </c>
      <c r="E20498">
        <f t="shared" ca="1" si="1604"/>
        <v>4</v>
      </c>
    </row>
    <row r="20499" spans="1:5" x14ac:dyDescent="0.2">
      <c r="A20499" t="str">
        <f t="shared" ca="1" si="1601"/>
        <v>Basic</v>
      </c>
      <c r="B20499" t="str">
        <f t="shared" ca="1" si="1602"/>
        <v>oral surgery</v>
      </c>
      <c r="C20499">
        <f t="shared" si="1600"/>
        <v>1138</v>
      </c>
      <c r="D20499" t="str">
        <f t="shared" ca="1" si="1603"/>
        <v>Extraction and other surgery procedures, incl. pre- and post-operative care</v>
      </c>
      <c r="E20499">
        <f t="shared" ca="1" si="1604"/>
        <v>9</v>
      </c>
    </row>
    <row r="20500" spans="1:5" x14ac:dyDescent="0.2">
      <c r="A20500" t="str">
        <f t="shared" ca="1" si="1601"/>
        <v>Major</v>
      </c>
      <c r="B20500" t="str">
        <f t="shared" ca="1" si="1602"/>
        <v>temporomandibular joint dysfunction</v>
      </c>
      <c r="C20500">
        <f t="shared" si="1600"/>
        <v>1138</v>
      </c>
      <c r="D20500" t="str">
        <f t="shared" ca="1" si="1603"/>
        <v>Services relating to hinging joints of the jaw</v>
      </c>
      <c r="E20500">
        <f t="shared" ca="1" si="1604"/>
        <v>16</v>
      </c>
    </row>
    <row r="20501" spans="1:5" x14ac:dyDescent="0.2">
      <c r="A20501" t="str">
        <f t="shared" ca="1" si="1601"/>
        <v>Other</v>
      </c>
      <c r="B20501" t="str">
        <f t="shared" ca="1" si="1602"/>
        <v>Implants</v>
      </c>
      <c r="C20501">
        <f t="shared" si="1600"/>
        <v>1138</v>
      </c>
      <c r="D20501" t="str">
        <f t="shared" ca="1" si="1603"/>
        <v>Implant dental work</v>
      </c>
      <c r="E20501">
        <f t="shared" ca="1" si="1604"/>
        <v>18</v>
      </c>
    </row>
    <row r="20502" spans="1:5" x14ac:dyDescent="0.2">
      <c r="A20502" t="str">
        <f t="shared" ca="1" si="1601"/>
        <v>Diagnostics and Preventative</v>
      </c>
      <c r="B20502" t="str">
        <f t="shared" ca="1" si="1602"/>
        <v>Space Maintainers</v>
      </c>
      <c r="C20502">
        <f t="shared" si="1600"/>
        <v>1138</v>
      </c>
      <c r="D20502">
        <f t="shared" ca="1" si="1603"/>
        <v>0</v>
      </c>
      <c r="E20502">
        <f t="shared" ca="1" si="1604"/>
        <v>7</v>
      </c>
    </row>
    <row r="20503" spans="1:5" x14ac:dyDescent="0.2">
      <c r="A20503" t="str">
        <f t="shared" ca="1" si="1601"/>
        <v>Diagnostics and Preventative</v>
      </c>
      <c r="B20503" t="str">
        <f t="shared" ca="1" si="1602"/>
        <v>Sealants</v>
      </c>
      <c r="C20503">
        <f t="shared" si="1600"/>
        <v>1138</v>
      </c>
      <c r="D20503">
        <f t="shared" ca="1" si="1603"/>
        <v>0</v>
      </c>
      <c r="E20503">
        <f t="shared" ca="1" si="1604"/>
        <v>6</v>
      </c>
    </row>
    <row r="20504" spans="1:5" x14ac:dyDescent="0.2">
      <c r="A20504" t="str">
        <f t="shared" ca="1" si="1601"/>
        <v>Major</v>
      </c>
      <c r="B20504" t="str">
        <f t="shared" ca="1" si="1602"/>
        <v>prosthodontics</v>
      </c>
      <c r="C20504">
        <f t="shared" si="1600"/>
        <v>1139</v>
      </c>
      <c r="D20504" t="str">
        <f t="shared" ca="1" si="1603"/>
        <v>Procedures for replacement of missing teeth by construction or repair of bridges and partial or complete dentures</v>
      </c>
      <c r="E20504">
        <f t="shared" ca="1" si="1604"/>
        <v>15</v>
      </c>
    </row>
    <row r="20505" spans="1:5" x14ac:dyDescent="0.2">
      <c r="A20505" t="str">
        <f t="shared" ca="1" si="1601"/>
        <v>Diagnostics and Preventative</v>
      </c>
      <c r="B20505" t="str">
        <f t="shared" ca="1" si="1602"/>
        <v>Space Maintainers</v>
      </c>
      <c r="C20505">
        <f t="shared" si="1600"/>
        <v>1139</v>
      </c>
      <c r="D20505">
        <f t="shared" ca="1" si="1603"/>
        <v>0</v>
      </c>
      <c r="E20505">
        <f t="shared" ca="1" si="1604"/>
        <v>7</v>
      </c>
    </row>
    <row r="20506" spans="1:5" x14ac:dyDescent="0.2">
      <c r="A20506" t="str">
        <f t="shared" ca="1" si="1601"/>
        <v>Major</v>
      </c>
      <c r="B20506" t="str">
        <f t="shared" ca="1" si="1602"/>
        <v>prosthodontics</v>
      </c>
      <c r="C20506">
        <f t="shared" si="1600"/>
        <v>1139</v>
      </c>
      <c r="D20506" t="str">
        <f t="shared" ca="1" si="1603"/>
        <v>Procedures for replacement of missing teeth by construction or repair of bridges and partial or complete dentures</v>
      </c>
      <c r="E20506">
        <f t="shared" ca="1" si="1604"/>
        <v>15</v>
      </c>
    </row>
    <row r="20507" spans="1:5" x14ac:dyDescent="0.2">
      <c r="A20507" t="str">
        <f t="shared" ca="1" si="1601"/>
        <v>Basic</v>
      </c>
      <c r="B20507" t="str">
        <f t="shared" ca="1" si="1602"/>
        <v>endodontics</v>
      </c>
      <c r="C20507">
        <f t="shared" si="1600"/>
        <v>1139</v>
      </c>
      <c r="D20507" t="str">
        <f t="shared" ca="1" si="1603"/>
        <v>Root canal, pulpal therapy</v>
      </c>
      <c r="E20507">
        <f t="shared" ca="1" si="1604"/>
        <v>10</v>
      </c>
    </row>
    <row r="20508" spans="1:5" x14ac:dyDescent="0.2">
      <c r="A20508" t="str">
        <f t="shared" ca="1" si="1601"/>
        <v>Basic</v>
      </c>
      <c r="B20508" t="str">
        <f t="shared" ca="1" si="1602"/>
        <v>general anesthesia</v>
      </c>
      <c r="C20508">
        <f t="shared" si="1600"/>
        <v>1139</v>
      </c>
      <c r="D20508" t="str">
        <f t="shared" ca="1" si="1603"/>
        <v>Covered when used in conjunction with covered oral surgical procedures</v>
      </c>
      <c r="E20508">
        <f t="shared" ca="1" si="1604"/>
        <v>13</v>
      </c>
    </row>
    <row r="20509" spans="1:5" x14ac:dyDescent="0.2">
      <c r="A20509" t="str">
        <f t="shared" ca="1" si="1601"/>
        <v>Diagnostics and Preventative</v>
      </c>
      <c r="B20509" t="str">
        <f t="shared" ca="1" si="1602"/>
        <v>Prophylaxis</v>
      </c>
      <c r="C20509">
        <f t="shared" si="1600"/>
        <v>1139</v>
      </c>
      <c r="D20509">
        <f t="shared" ca="1" si="1603"/>
        <v>0</v>
      </c>
      <c r="E20509">
        <f t="shared" ca="1" si="1604"/>
        <v>4</v>
      </c>
    </row>
    <row r="20510" spans="1:5" x14ac:dyDescent="0.2">
      <c r="A20510" t="str">
        <f t="shared" ca="1" si="1601"/>
        <v>Diagnostics and Preventative</v>
      </c>
      <c r="B20510" t="str">
        <f t="shared" ca="1" si="1602"/>
        <v>Prophylaxis</v>
      </c>
      <c r="C20510">
        <f t="shared" si="1600"/>
        <v>1139</v>
      </c>
      <c r="D20510">
        <f t="shared" ca="1" si="1603"/>
        <v>0</v>
      </c>
      <c r="E20510">
        <f t="shared" ca="1" si="1604"/>
        <v>4</v>
      </c>
    </row>
    <row r="20511" spans="1:5" x14ac:dyDescent="0.2">
      <c r="A20511" t="str">
        <f t="shared" ca="1" si="1601"/>
        <v>Basic</v>
      </c>
      <c r="B20511" t="str">
        <f t="shared" ca="1" si="1602"/>
        <v>general anesthesia</v>
      </c>
      <c r="C20511">
        <f t="shared" si="1600"/>
        <v>1139</v>
      </c>
      <c r="D20511" t="str">
        <f t="shared" ca="1" si="1603"/>
        <v>Covered when used in conjunction with covered oral surgical procedures</v>
      </c>
      <c r="E20511">
        <f t="shared" ca="1" si="1604"/>
        <v>13</v>
      </c>
    </row>
    <row r="20512" spans="1:5" x14ac:dyDescent="0.2">
      <c r="A20512" t="str">
        <f t="shared" ca="1" si="1601"/>
        <v>Orthodontics</v>
      </c>
      <c r="B20512" t="str">
        <f t="shared" ca="1" si="1602"/>
        <v>orthodontics</v>
      </c>
      <c r="C20512">
        <f t="shared" si="1600"/>
        <v>1139</v>
      </c>
      <c r="D20512" t="str">
        <f t="shared" ca="1" si="1603"/>
        <v>For eligible dependents to age 19</v>
      </c>
      <c r="E20512">
        <f t="shared" ca="1" si="1604"/>
        <v>17</v>
      </c>
    </row>
    <row r="20513" spans="1:5" x14ac:dyDescent="0.2">
      <c r="A20513" t="str">
        <f t="shared" ca="1" si="1601"/>
        <v>Major</v>
      </c>
      <c r="B20513" t="str">
        <f t="shared" ca="1" si="1602"/>
        <v>prosthodontics</v>
      </c>
      <c r="C20513">
        <f t="shared" si="1600"/>
        <v>1139</v>
      </c>
      <c r="D20513" t="str">
        <f t="shared" ca="1" si="1603"/>
        <v>Procedures for replacement of missing teeth by construction or repair of bridges and partial or complete dentures</v>
      </c>
      <c r="E20513">
        <f t="shared" ca="1" si="1604"/>
        <v>15</v>
      </c>
    </row>
    <row r="20514" spans="1:5" x14ac:dyDescent="0.2">
      <c r="A20514" t="str">
        <f t="shared" ca="1" si="1601"/>
        <v>Diagnostics and Preventative</v>
      </c>
      <c r="B20514" t="str">
        <f t="shared" ca="1" si="1602"/>
        <v>Bitewing x-rays</v>
      </c>
      <c r="C20514">
        <f t="shared" si="1600"/>
        <v>1139</v>
      </c>
      <c r="D20514">
        <f t="shared" ca="1" si="1603"/>
        <v>0</v>
      </c>
      <c r="E20514">
        <f t="shared" ca="1" si="1604"/>
        <v>2</v>
      </c>
    </row>
    <row r="20515" spans="1:5" x14ac:dyDescent="0.2">
      <c r="A20515" t="str">
        <f t="shared" ca="1" si="1601"/>
        <v>Basic</v>
      </c>
      <c r="B20515" t="str">
        <f t="shared" ca="1" si="1602"/>
        <v>basic restorative</v>
      </c>
      <c r="C20515">
        <f t="shared" si="1600"/>
        <v>1139</v>
      </c>
      <c r="D20515" t="str">
        <f t="shared" ca="1" si="1603"/>
        <v>Fillings (amalgam "silver" and composite "white" non-molar)</v>
      </c>
      <c r="E20515">
        <f t="shared" ca="1" si="1604"/>
        <v>8</v>
      </c>
    </row>
    <row r="20516" spans="1:5" x14ac:dyDescent="0.2">
      <c r="A20516" t="str">
        <f t="shared" ca="1" si="1601"/>
        <v>Diagnostics and Preventative</v>
      </c>
      <c r="B20516" t="str">
        <f t="shared" ca="1" si="1602"/>
        <v>Space Maintainers</v>
      </c>
      <c r="C20516">
        <f t="shared" si="1600"/>
        <v>1139</v>
      </c>
      <c r="D20516">
        <f t="shared" ca="1" si="1603"/>
        <v>0</v>
      </c>
      <c r="E20516">
        <f t="shared" ca="1" si="1604"/>
        <v>7</v>
      </c>
    </row>
    <row r="20517" spans="1:5" x14ac:dyDescent="0.2">
      <c r="A20517" t="str">
        <f t="shared" ca="1" si="1601"/>
        <v>Diagnostics and Preventative</v>
      </c>
      <c r="B20517" t="str">
        <f t="shared" ca="1" si="1602"/>
        <v>Prophylaxis</v>
      </c>
      <c r="C20517">
        <f t="shared" si="1600"/>
        <v>1139</v>
      </c>
      <c r="D20517">
        <f t="shared" ca="1" si="1603"/>
        <v>0</v>
      </c>
      <c r="E20517">
        <f t="shared" ca="1" si="1604"/>
        <v>4</v>
      </c>
    </row>
    <row r="20518" spans="1:5" x14ac:dyDescent="0.2">
      <c r="A20518" t="str">
        <f t="shared" ca="1" si="1601"/>
        <v>Orthodontics</v>
      </c>
      <c r="B20518" t="str">
        <f t="shared" ca="1" si="1602"/>
        <v>orthodontics</v>
      </c>
      <c r="C20518">
        <f t="shared" si="1600"/>
        <v>1139</v>
      </c>
      <c r="D20518" t="str">
        <f t="shared" ca="1" si="1603"/>
        <v>For eligible dependents to age 19</v>
      </c>
      <c r="E20518">
        <f t="shared" ca="1" si="1604"/>
        <v>17</v>
      </c>
    </row>
    <row r="20519" spans="1:5" x14ac:dyDescent="0.2">
      <c r="A20519" t="str">
        <f t="shared" ca="1" si="1601"/>
        <v>Diagnostics and Preventative</v>
      </c>
      <c r="B20519" t="str">
        <f t="shared" ca="1" si="1602"/>
        <v>Periodic Exams</v>
      </c>
      <c r="C20519">
        <f t="shared" si="1600"/>
        <v>1139</v>
      </c>
      <c r="D20519">
        <f t="shared" ca="1" si="1603"/>
        <v>0</v>
      </c>
      <c r="E20519">
        <f t="shared" ca="1" si="1604"/>
        <v>1</v>
      </c>
    </row>
    <row r="20520" spans="1:5" x14ac:dyDescent="0.2">
      <c r="A20520" t="str">
        <f t="shared" ca="1" si="1601"/>
        <v>Basic</v>
      </c>
      <c r="B20520" t="str">
        <f t="shared" ca="1" si="1602"/>
        <v>non-surgical periodontics</v>
      </c>
      <c r="C20520">
        <f t="shared" ref="C20520:C20583" si="1605">IF(MOD(ROW(C20520)-2,18)&lt;&gt;0,C20519,C20519+1)</f>
        <v>1139</v>
      </c>
      <c r="D20520" t="str">
        <f t="shared" ca="1" si="1603"/>
        <v xml:space="preserve">Non-surgical treatment of the gums and supporting structures of the teeth </v>
      </c>
      <c r="E20520">
        <f t="shared" ca="1" si="1604"/>
        <v>12</v>
      </c>
    </row>
    <row r="20521" spans="1:5" x14ac:dyDescent="0.2">
      <c r="A20521" t="str">
        <f t="shared" ca="1" si="1601"/>
        <v>Diagnostics and Preventative</v>
      </c>
      <c r="B20521" t="str">
        <f t="shared" ca="1" si="1602"/>
        <v>Prophylaxis</v>
      </c>
      <c r="C20521">
        <f t="shared" si="1605"/>
        <v>1139</v>
      </c>
      <c r="D20521">
        <f t="shared" ca="1" si="1603"/>
        <v>0</v>
      </c>
      <c r="E20521">
        <f t="shared" ca="1" si="1604"/>
        <v>4</v>
      </c>
    </row>
    <row r="20522" spans="1:5" x14ac:dyDescent="0.2">
      <c r="A20522" t="str">
        <f t="shared" ca="1" si="1601"/>
        <v>Diagnostics and Preventative</v>
      </c>
      <c r="B20522" t="str">
        <f t="shared" ca="1" si="1602"/>
        <v>Prophylaxis</v>
      </c>
      <c r="C20522">
        <f t="shared" si="1605"/>
        <v>1140</v>
      </c>
      <c r="D20522">
        <f t="shared" ca="1" si="1603"/>
        <v>0</v>
      </c>
      <c r="E20522">
        <f t="shared" ca="1" si="1604"/>
        <v>4</v>
      </c>
    </row>
    <row r="20523" spans="1:5" x14ac:dyDescent="0.2">
      <c r="A20523" t="str">
        <f t="shared" ca="1" si="1601"/>
        <v>Major</v>
      </c>
      <c r="B20523" t="str">
        <f t="shared" ca="1" si="1602"/>
        <v>prosthodontics</v>
      </c>
      <c r="C20523">
        <f t="shared" si="1605"/>
        <v>1140</v>
      </c>
      <c r="D20523" t="str">
        <f t="shared" ca="1" si="1603"/>
        <v>Procedures for replacement of missing teeth by construction or repair of bridges and partial or complete dentures</v>
      </c>
      <c r="E20523">
        <f t="shared" ca="1" si="1604"/>
        <v>15</v>
      </c>
    </row>
    <row r="20524" spans="1:5" x14ac:dyDescent="0.2">
      <c r="A20524" t="str">
        <f t="shared" ca="1" si="1601"/>
        <v>Diagnostics and Preventative</v>
      </c>
      <c r="B20524" t="str">
        <f t="shared" ca="1" si="1602"/>
        <v>Full-mouth x-ray</v>
      </c>
      <c r="C20524">
        <f t="shared" si="1605"/>
        <v>1140</v>
      </c>
      <c r="D20524">
        <f t="shared" ca="1" si="1603"/>
        <v>0</v>
      </c>
      <c r="E20524">
        <f t="shared" ca="1" si="1604"/>
        <v>3</v>
      </c>
    </row>
    <row r="20525" spans="1:5" x14ac:dyDescent="0.2">
      <c r="A20525" t="str">
        <f t="shared" ca="1" si="1601"/>
        <v>Basic</v>
      </c>
      <c r="B20525" t="str">
        <f t="shared" ca="1" si="1602"/>
        <v>non-surgical periodontics</v>
      </c>
      <c r="C20525">
        <f t="shared" si="1605"/>
        <v>1140</v>
      </c>
      <c r="D20525" t="str">
        <f t="shared" ca="1" si="1603"/>
        <v xml:space="preserve">Non-surgical treatment of the gums and supporting structures of the teeth </v>
      </c>
      <c r="E20525">
        <f t="shared" ca="1" si="1604"/>
        <v>12</v>
      </c>
    </row>
    <row r="20526" spans="1:5" x14ac:dyDescent="0.2">
      <c r="A20526" t="str">
        <f t="shared" ca="1" si="1601"/>
        <v>Diagnostics and Preventative</v>
      </c>
      <c r="B20526" t="str">
        <f t="shared" ca="1" si="1602"/>
        <v>Space Maintainers</v>
      </c>
      <c r="C20526">
        <f t="shared" si="1605"/>
        <v>1140</v>
      </c>
      <c r="D20526">
        <f t="shared" ca="1" si="1603"/>
        <v>0</v>
      </c>
      <c r="E20526">
        <f t="shared" ca="1" si="1604"/>
        <v>7</v>
      </c>
    </row>
    <row r="20527" spans="1:5" x14ac:dyDescent="0.2">
      <c r="A20527" t="str">
        <f t="shared" ca="1" si="1601"/>
        <v>Basic</v>
      </c>
      <c r="B20527" t="str">
        <f t="shared" ca="1" si="1602"/>
        <v>non-surgical periodontics</v>
      </c>
      <c r="C20527">
        <f t="shared" si="1605"/>
        <v>1140</v>
      </c>
      <c r="D20527" t="str">
        <f t="shared" ca="1" si="1603"/>
        <v xml:space="preserve">Non-surgical treatment of the gums and supporting structures of the teeth </v>
      </c>
      <c r="E20527">
        <f t="shared" ca="1" si="1604"/>
        <v>12</v>
      </c>
    </row>
    <row r="20528" spans="1:5" x14ac:dyDescent="0.2">
      <c r="A20528" t="str">
        <f t="shared" ca="1" si="1601"/>
        <v>Diagnostics and Preventative</v>
      </c>
      <c r="B20528" t="str">
        <f t="shared" ca="1" si="1602"/>
        <v>Space Maintainers</v>
      </c>
      <c r="C20528">
        <f t="shared" si="1605"/>
        <v>1140</v>
      </c>
      <c r="D20528">
        <f t="shared" ca="1" si="1603"/>
        <v>0</v>
      </c>
      <c r="E20528">
        <f t="shared" ca="1" si="1604"/>
        <v>7</v>
      </c>
    </row>
    <row r="20529" spans="1:5" x14ac:dyDescent="0.2">
      <c r="A20529" t="str">
        <f t="shared" ca="1" si="1601"/>
        <v>Basic</v>
      </c>
      <c r="B20529" t="str">
        <f t="shared" ca="1" si="1602"/>
        <v>basic restorative</v>
      </c>
      <c r="C20529">
        <f t="shared" si="1605"/>
        <v>1140</v>
      </c>
      <c r="D20529" t="str">
        <f t="shared" ca="1" si="1603"/>
        <v>Fillings (amalgam "silver" and composite "white" non-molar)</v>
      </c>
      <c r="E20529">
        <f t="shared" ca="1" si="1604"/>
        <v>8</v>
      </c>
    </row>
    <row r="20530" spans="1:5" x14ac:dyDescent="0.2">
      <c r="A20530" t="str">
        <f t="shared" ca="1" si="1601"/>
        <v>Major</v>
      </c>
      <c r="B20530" t="str">
        <f t="shared" ca="1" si="1602"/>
        <v>major restorative</v>
      </c>
      <c r="C20530">
        <f t="shared" si="1605"/>
        <v>1140</v>
      </c>
      <c r="D20530" t="str">
        <f t="shared" ca="1" si="1603"/>
        <v>Single crowns, inlays, onlays</v>
      </c>
      <c r="E20530">
        <f t="shared" ca="1" si="1604"/>
        <v>14</v>
      </c>
    </row>
    <row r="20531" spans="1:5" x14ac:dyDescent="0.2">
      <c r="A20531" t="str">
        <f t="shared" ca="1" si="1601"/>
        <v>Basic</v>
      </c>
      <c r="B20531" t="str">
        <f t="shared" ca="1" si="1602"/>
        <v>endodontics</v>
      </c>
      <c r="C20531">
        <f t="shared" si="1605"/>
        <v>1140</v>
      </c>
      <c r="D20531" t="str">
        <f t="shared" ca="1" si="1603"/>
        <v>Root canal, pulpal therapy</v>
      </c>
      <c r="E20531">
        <f t="shared" ca="1" si="1604"/>
        <v>10</v>
      </c>
    </row>
    <row r="20532" spans="1:5" x14ac:dyDescent="0.2">
      <c r="A20532" t="str">
        <f t="shared" ca="1" si="1601"/>
        <v>Basic</v>
      </c>
      <c r="B20532" t="str">
        <f t="shared" ca="1" si="1602"/>
        <v>general anesthesia</v>
      </c>
      <c r="C20532">
        <f t="shared" si="1605"/>
        <v>1140</v>
      </c>
      <c r="D20532" t="str">
        <f t="shared" ca="1" si="1603"/>
        <v>Covered when used in conjunction with covered oral surgical procedures</v>
      </c>
      <c r="E20532">
        <f t="shared" ca="1" si="1604"/>
        <v>13</v>
      </c>
    </row>
    <row r="20533" spans="1:5" x14ac:dyDescent="0.2">
      <c r="A20533" t="str">
        <f t="shared" ca="1" si="1601"/>
        <v>Diagnostics and Preventative</v>
      </c>
      <c r="B20533" t="str">
        <f t="shared" ca="1" si="1602"/>
        <v>Bitewing x-rays</v>
      </c>
      <c r="C20533">
        <f t="shared" si="1605"/>
        <v>1140</v>
      </c>
      <c r="D20533">
        <f t="shared" ca="1" si="1603"/>
        <v>0</v>
      </c>
      <c r="E20533">
        <f t="shared" ca="1" si="1604"/>
        <v>2</v>
      </c>
    </row>
    <row r="20534" spans="1:5" x14ac:dyDescent="0.2">
      <c r="A20534" t="str">
        <f t="shared" ca="1" si="1601"/>
        <v>Basic</v>
      </c>
      <c r="B20534" t="str">
        <f t="shared" ca="1" si="1602"/>
        <v>oral surgery</v>
      </c>
      <c r="C20534">
        <f t="shared" si="1605"/>
        <v>1140</v>
      </c>
      <c r="D20534" t="str">
        <f t="shared" ca="1" si="1603"/>
        <v>Extraction and other surgery procedures, incl. pre- and post-operative care</v>
      </c>
      <c r="E20534">
        <f t="shared" ca="1" si="1604"/>
        <v>9</v>
      </c>
    </row>
    <row r="20535" spans="1:5" x14ac:dyDescent="0.2">
      <c r="A20535" t="str">
        <f t="shared" ca="1" si="1601"/>
        <v>Basic</v>
      </c>
      <c r="B20535" t="str">
        <f t="shared" ca="1" si="1602"/>
        <v>endodontics</v>
      </c>
      <c r="C20535">
        <f t="shared" si="1605"/>
        <v>1140</v>
      </c>
      <c r="D20535" t="str">
        <f t="shared" ca="1" si="1603"/>
        <v>Root canal, pulpal therapy</v>
      </c>
      <c r="E20535">
        <f t="shared" ca="1" si="1604"/>
        <v>10</v>
      </c>
    </row>
    <row r="20536" spans="1:5" x14ac:dyDescent="0.2">
      <c r="A20536" t="str">
        <f t="shared" ca="1" si="1601"/>
        <v>Basic</v>
      </c>
      <c r="B20536" t="str">
        <f t="shared" ca="1" si="1602"/>
        <v>oral surgery</v>
      </c>
      <c r="C20536">
        <f t="shared" si="1605"/>
        <v>1140</v>
      </c>
      <c r="D20536" t="str">
        <f t="shared" ca="1" si="1603"/>
        <v>Extraction and other surgery procedures, incl. pre- and post-operative care</v>
      </c>
      <c r="E20536">
        <f t="shared" ca="1" si="1604"/>
        <v>9</v>
      </c>
    </row>
    <row r="20537" spans="1:5" x14ac:dyDescent="0.2">
      <c r="A20537" t="str">
        <f t="shared" ca="1" si="1601"/>
        <v>Basic</v>
      </c>
      <c r="B20537" t="str">
        <f t="shared" ca="1" si="1602"/>
        <v>oral surgery</v>
      </c>
      <c r="C20537">
        <f t="shared" si="1605"/>
        <v>1140</v>
      </c>
      <c r="D20537" t="str">
        <f t="shared" ca="1" si="1603"/>
        <v>Extraction and other surgery procedures, incl. pre- and post-operative care</v>
      </c>
      <c r="E20537">
        <f t="shared" ca="1" si="1604"/>
        <v>9</v>
      </c>
    </row>
    <row r="20538" spans="1:5" x14ac:dyDescent="0.2">
      <c r="A20538" t="str">
        <f t="shared" ca="1" si="1601"/>
        <v>Diagnostics and Preventative</v>
      </c>
      <c r="B20538" t="str">
        <f t="shared" ca="1" si="1602"/>
        <v>Full-mouth x-ray</v>
      </c>
      <c r="C20538">
        <f t="shared" si="1605"/>
        <v>1140</v>
      </c>
      <c r="D20538">
        <f t="shared" ca="1" si="1603"/>
        <v>0</v>
      </c>
      <c r="E20538">
        <f t="shared" ca="1" si="1604"/>
        <v>3</v>
      </c>
    </row>
    <row r="20539" spans="1:5" x14ac:dyDescent="0.2">
      <c r="A20539" t="str">
        <f t="shared" ca="1" si="1601"/>
        <v>Basic</v>
      </c>
      <c r="B20539" t="str">
        <f t="shared" ca="1" si="1602"/>
        <v>non-surgical periodontics</v>
      </c>
      <c r="C20539">
        <f t="shared" si="1605"/>
        <v>1140</v>
      </c>
      <c r="D20539" t="str">
        <f t="shared" ca="1" si="1603"/>
        <v xml:space="preserve">Non-surgical treatment of the gums and supporting structures of the teeth </v>
      </c>
      <c r="E20539">
        <f t="shared" ca="1" si="1604"/>
        <v>12</v>
      </c>
    </row>
    <row r="20540" spans="1:5" x14ac:dyDescent="0.2">
      <c r="A20540" t="str">
        <f t="shared" ca="1" si="1601"/>
        <v>Orthodontics</v>
      </c>
      <c r="B20540" t="str">
        <f t="shared" ca="1" si="1602"/>
        <v>orthodontics</v>
      </c>
      <c r="C20540">
        <f t="shared" si="1605"/>
        <v>1141</v>
      </c>
      <c r="D20540" t="str">
        <f t="shared" ca="1" si="1603"/>
        <v>For eligible dependents to age 19</v>
      </c>
      <c r="E20540">
        <f t="shared" ca="1" si="1604"/>
        <v>17</v>
      </c>
    </row>
    <row r="20541" spans="1:5" x14ac:dyDescent="0.2">
      <c r="A20541" t="str">
        <f t="shared" ca="1" si="1601"/>
        <v>Orthodontics</v>
      </c>
      <c r="B20541" t="str">
        <f t="shared" ca="1" si="1602"/>
        <v>orthodontics</v>
      </c>
      <c r="C20541">
        <f t="shared" si="1605"/>
        <v>1141</v>
      </c>
      <c r="D20541" t="str">
        <f t="shared" ca="1" si="1603"/>
        <v>For eligible dependents to age 19</v>
      </c>
      <c r="E20541">
        <f t="shared" ca="1" si="1604"/>
        <v>17</v>
      </c>
    </row>
    <row r="20542" spans="1:5" x14ac:dyDescent="0.2">
      <c r="A20542" t="str">
        <f t="shared" ca="1" si="1601"/>
        <v>Major</v>
      </c>
      <c r="B20542" t="str">
        <f t="shared" ca="1" si="1602"/>
        <v>temporomandibular joint dysfunction</v>
      </c>
      <c r="C20542">
        <f t="shared" si="1605"/>
        <v>1141</v>
      </c>
      <c r="D20542" t="str">
        <f t="shared" ca="1" si="1603"/>
        <v>Services relating to hinging joints of the jaw</v>
      </c>
      <c r="E20542">
        <f t="shared" ca="1" si="1604"/>
        <v>16</v>
      </c>
    </row>
    <row r="20543" spans="1:5" x14ac:dyDescent="0.2">
      <c r="A20543" t="str">
        <f t="shared" ca="1" si="1601"/>
        <v>Other</v>
      </c>
      <c r="B20543" t="str">
        <f t="shared" ca="1" si="1602"/>
        <v>Implants</v>
      </c>
      <c r="C20543">
        <f t="shared" si="1605"/>
        <v>1141</v>
      </c>
      <c r="D20543" t="str">
        <f t="shared" ca="1" si="1603"/>
        <v>Implant dental work</v>
      </c>
      <c r="E20543">
        <f t="shared" ca="1" si="1604"/>
        <v>18</v>
      </c>
    </row>
    <row r="20544" spans="1:5" x14ac:dyDescent="0.2">
      <c r="A20544" t="str">
        <f t="shared" ca="1" si="1601"/>
        <v>Basic</v>
      </c>
      <c r="B20544" t="str">
        <f t="shared" ca="1" si="1602"/>
        <v>surgical periodontics</v>
      </c>
      <c r="C20544">
        <f t="shared" si="1605"/>
        <v>1141</v>
      </c>
      <c r="D20544" t="str">
        <f t="shared" ca="1" si="1603"/>
        <v>Surgical treatment of the gums and supporting structures of the teeth</v>
      </c>
      <c r="E20544">
        <f t="shared" ca="1" si="1604"/>
        <v>11</v>
      </c>
    </row>
    <row r="20545" spans="1:5" x14ac:dyDescent="0.2">
      <c r="A20545" t="str">
        <f t="shared" ca="1" si="1601"/>
        <v>Orthodontics</v>
      </c>
      <c r="B20545" t="str">
        <f t="shared" ca="1" si="1602"/>
        <v>orthodontics</v>
      </c>
      <c r="C20545">
        <f t="shared" si="1605"/>
        <v>1141</v>
      </c>
      <c r="D20545" t="str">
        <f t="shared" ca="1" si="1603"/>
        <v>For eligible dependents to age 19</v>
      </c>
      <c r="E20545">
        <f t="shared" ca="1" si="1604"/>
        <v>17</v>
      </c>
    </row>
    <row r="20546" spans="1:5" x14ac:dyDescent="0.2">
      <c r="A20546" t="str">
        <f t="shared" ref="A20546:A20609" ca="1" si="1606">INDEX(services,E20546,1)</f>
        <v>Diagnostics and Preventative</v>
      </c>
      <c r="B20546" t="str">
        <f t="shared" ref="B20546:B20609" ca="1" si="1607">INDEX(services,E20546,2)</f>
        <v>Prophylaxis</v>
      </c>
      <c r="C20546">
        <f t="shared" si="1605"/>
        <v>1141</v>
      </c>
      <c r="D20546">
        <f t="shared" ref="D20546:D20609" ca="1" si="1608">INDEX(services,E20546,3)</f>
        <v>0</v>
      </c>
      <c r="E20546">
        <f t="shared" ref="E20546:E20609" ca="1" si="1609">RANDBETWEEN(1,ROWS(services))</f>
        <v>4</v>
      </c>
    </row>
    <row r="20547" spans="1:5" x14ac:dyDescent="0.2">
      <c r="A20547" t="str">
        <f t="shared" ca="1" si="1606"/>
        <v>Diagnostics and Preventative</v>
      </c>
      <c r="B20547" t="str">
        <f t="shared" ca="1" si="1607"/>
        <v>Periodic Exams</v>
      </c>
      <c r="C20547">
        <f t="shared" si="1605"/>
        <v>1141</v>
      </c>
      <c r="D20547">
        <f t="shared" ca="1" si="1608"/>
        <v>0</v>
      </c>
      <c r="E20547">
        <f t="shared" ca="1" si="1609"/>
        <v>1</v>
      </c>
    </row>
    <row r="20548" spans="1:5" x14ac:dyDescent="0.2">
      <c r="A20548" t="str">
        <f t="shared" ca="1" si="1606"/>
        <v>Diagnostics and Preventative</v>
      </c>
      <c r="B20548" t="str">
        <f t="shared" ca="1" si="1607"/>
        <v>Periodic Exams</v>
      </c>
      <c r="C20548">
        <f t="shared" si="1605"/>
        <v>1141</v>
      </c>
      <c r="D20548">
        <f t="shared" ca="1" si="1608"/>
        <v>0</v>
      </c>
      <c r="E20548">
        <f t="shared" ca="1" si="1609"/>
        <v>1</v>
      </c>
    </row>
    <row r="20549" spans="1:5" x14ac:dyDescent="0.2">
      <c r="A20549" t="str">
        <f t="shared" ca="1" si="1606"/>
        <v>Diagnostics and Preventative</v>
      </c>
      <c r="B20549" t="str">
        <f t="shared" ca="1" si="1607"/>
        <v>Fluoride treatments</v>
      </c>
      <c r="C20549">
        <f t="shared" si="1605"/>
        <v>1141</v>
      </c>
      <c r="D20549">
        <f t="shared" ca="1" si="1608"/>
        <v>0</v>
      </c>
      <c r="E20549">
        <f t="shared" ca="1" si="1609"/>
        <v>5</v>
      </c>
    </row>
    <row r="20550" spans="1:5" x14ac:dyDescent="0.2">
      <c r="A20550" t="str">
        <f t="shared" ca="1" si="1606"/>
        <v>Diagnostics and Preventative</v>
      </c>
      <c r="B20550" t="str">
        <f t="shared" ca="1" si="1607"/>
        <v>Bitewing x-rays</v>
      </c>
      <c r="C20550">
        <f t="shared" si="1605"/>
        <v>1141</v>
      </c>
      <c r="D20550">
        <f t="shared" ca="1" si="1608"/>
        <v>0</v>
      </c>
      <c r="E20550">
        <f t="shared" ca="1" si="1609"/>
        <v>2</v>
      </c>
    </row>
    <row r="20551" spans="1:5" x14ac:dyDescent="0.2">
      <c r="A20551" t="str">
        <f t="shared" ca="1" si="1606"/>
        <v>Diagnostics and Preventative</v>
      </c>
      <c r="B20551" t="str">
        <f t="shared" ca="1" si="1607"/>
        <v>Periodic Exams</v>
      </c>
      <c r="C20551">
        <f t="shared" si="1605"/>
        <v>1141</v>
      </c>
      <c r="D20551">
        <f t="shared" ca="1" si="1608"/>
        <v>0</v>
      </c>
      <c r="E20551">
        <f t="shared" ca="1" si="1609"/>
        <v>1</v>
      </c>
    </row>
    <row r="20552" spans="1:5" x14ac:dyDescent="0.2">
      <c r="A20552" t="str">
        <f t="shared" ca="1" si="1606"/>
        <v>Basic</v>
      </c>
      <c r="B20552" t="str">
        <f t="shared" ca="1" si="1607"/>
        <v>general anesthesia</v>
      </c>
      <c r="C20552">
        <f t="shared" si="1605"/>
        <v>1141</v>
      </c>
      <c r="D20552" t="str">
        <f t="shared" ca="1" si="1608"/>
        <v>Covered when used in conjunction with covered oral surgical procedures</v>
      </c>
      <c r="E20552">
        <f t="shared" ca="1" si="1609"/>
        <v>13</v>
      </c>
    </row>
    <row r="20553" spans="1:5" x14ac:dyDescent="0.2">
      <c r="A20553" t="str">
        <f t="shared" ca="1" si="1606"/>
        <v>Basic</v>
      </c>
      <c r="B20553" t="str">
        <f t="shared" ca="1" si="1607"/>
        <v>basic restorative</v>
      </c>
      <c r="C20553">
        <f t="shared" si="1605"/>
        <v>1141</v>
      </c>
      <c r="D20553" t="str">
        <f t="shared" ca="1" si="1608"/>
        <v>Fillings (amalgam "silver" and composite "white" non-molar)</v>
      </c>
      <c r="E20553">
        <f t="shared" ca="1" si="1609"/>
        <v>8</v>
      </c>
    </row>
    <row r="20554" spans="1:5" x14ac:dyDescent="0.2">
      <c r="A20554" t="str">
        <f t="shared" ca="1" si="1606"/>
        <v>Basic</v>
      </c>
      <c r="B20554" t="str">
        <f t="shared" ca="1" si="1607"/>
        <v>basic restorative</v>
      </c>
      <c r="C20554">
        <f t="shared" si="1605"/>
        <v>1141</v>
      </c>
      <c r="D20554" t="str">
        <f t="shared" ca="1" si="1608"/>
        <v>Fillings (amalgam "silver" and composite "white" non-molar)</v>
      </c>
      <c r="E20554">
        <f t="shared" ca="1" si="1609"/>
        <v>8</v>
      </c>
    </row>
    <row r="20555" spans="1:5" x14ac:dyDescent="0.2">
      <c r="A20555" t="str">
        <f t="shared" ca="1" si="1606"/>
        <v>Orthodontics</v>
      </c>
      <c r="B20555" t="str">
        <f t="shared" ca="1" si="1607"/>
        <v>orthodontics</v>
      </c>
      <c r="C20555">
        <f t="shared" si="1605"/>
        <v>1141</v>
      </c>
      <c r="D20555" t="str">
        <f t="shared" ca="1" si="1608"/>
        <v>For eligible dependents to age 19</v>
      </c>
      <c r="E20555">
        <f t="shared" ca="1" si="1609"/>
        <v>17</v>
      </c>
    </row>
    <row r="20556" spans="1:5" x14ac:dyDescent="0.2">
      <c r="A20556" t="str">
        <f t="shared" ca="1" si="1606"/>
        <v>Orthodontics</v>
      </c>
      <c r="B20556" t="str">
        <f t="shared" ca="1" si="1607"/>
        <v>orthodontics</v>
      </c>
      <c r="C20556">
        <f t="shared" si="1605"/>
        <v>1141</v>
      </c>
      <c r="D20556" t="str">
        <f t="shared" ca="1" si="1608"/>
        <v>For eligible dependents to age 19</v>
      </c>
      <c r="E20556">
        <f t="shared" ca="1" si="1609"/>
        <v>17</v>
      </c>
    </row>
    <row r="20557" spans="1:5" x14ac:dyDescent="0.2">
      <c r="A20557" t="str">
        <f t="shared" ca="1" si="1606"/>
        <v>Orthodontics</v>
      </c>
      <c r="B20557" t="str">
        <f t="shared" ca="1" si="1607"/>
        <v>orthodontics</v>
      </c>
      <c r="C20557">
        <f t="shared" si="1605"/>
        <v>1141</v>
      </c>
      <c r="D20557" t="str">
        <f t="shared" ca="1" si="1608"/>
        <v>For eligible dependents to age 19</v>
      </c>
      <c r="E20557">
        <f t="shared" ca="1" si="1609"/>
        <v>17</v>
      </c>
    </row>
    <row r="20558" spans="1:5" x14ac:dyDescent="0.2">
      <c r="A20558" t="str">
        <f t="shared" ca="1" si="1606"/>
        <v>Basic</v>
      </c>
      <c r="B20558" t="str">
        <f t="shared" ca="1" si="1607"/>
        <v>surgical periodontics</v>
      </c>
      <c r="C20558">
        <f t="shared" si="1605"/>
        <v>1142</v>
      </c>
      <c r="D20558" t="str">
        <f t="shared" ca="1" si="1608"/>
        <v>Surgical treatment of the gums and supporting structures of the teeth</v>
      </c>
      <c r="E20558">
        <f t="shared" ca="1" si="1609"/>
        <v>11</v>
      </c>
    </row>
    <row r="20559" spans="1:5" x14ac:dyDescent="0.2">
      <c r="A20559" t="str">
        <f t="shared" ca="1" si="1606"/>
        <v>Basic</v>
      </c>
      <c r="B20559" t="str">
        <f t="shared" ca="1" si="1607"/>
        <v>general anesthesia</v>
      </c>
      <c r="C20559">
        <f t="shared" si="1605"/>
        <v>1142</v>
      </c>
      <c r="D20559" t="str">
        <f t="shared" ca="1" si="1608"/>
        <v>Covered when used in conjunction with covered oral surgical procedures</v>
      </c>
      <c r="E20559">
        <f t="shared" ca="1" si="1609"/>
        <v>13</v>
      </c>
    </row>
    <row r="20560" spans="1:5" x14ac:dyDescent="0.2">
      <c r="A20560" t="str">
        <f t="shared" ca="1" si="1606"/>
        <v>Other</v>
      </c>
      <c r="B20560" t="str">
        <f t="shared" ca="1" si="1607"/>
        <v>Implants</v>
      </c>
      <c r="C20560">
        <f t="shared" si="1605"/>
        <v>1142</v>
      </c>
      <c r="D20560" t="str">
        <f t="shared" ca="1" si="1608"/>
        <v>Implant dental work</v>
      </c>
      <c r="E20560">
        <f t="shared" ca="1" si="1609"/>
        <v>18</v>
      </c>
    </row>
    <row r="20561" spans="1:5" x14ac:dyDescent="0.2">
      <c r="A20561" t="str">
        <f t="shared" ca="1" si="1606"/>
        <v>Diagnostics and Preventative</v>
      </c>
      <c r="B20561" t="str">
        <f t="shared" ca="1" si="1607"/>
        <v>Bitewing x-rays</v>
      </c>
      <c r="C20561">
        <f t="shared" si="1605"/>
        <v>1142</v>
      </c>
      <c r="D20561">
        <f t="shared" ca="1" si="1608"/>
        <v>0</v>
      </c>
      <c r="E20561">
        <f t="shared" ca="1" si="1609"/>
        <v>2</v>
      </c>
    </row>
    <row r="20562" spans="1:5" x14ac:dyDescent="0.2">
      <c r="A20562" t="str">
        <f t="shared" ca="1" si="1606"/>
        <v>Basic</v>
      </c>
      <c r="B20562" t="str">
        <f t="shared" ca="1" si="1607"/>
        <v>basic restorative</v>
      </c>
      <c r="C20562">
        <f t="shared" si="1605"/>
        <v>1142</v>
      </c>
      <c r="D20562" t="str">
        <f t="shared" ca="1" si="1608"/>
        <v>Fillings (amalgam "silver" and composite "white" non-molar)</v>
      </c>
      <c r="E20562">
        <f t="shared" ca="1" si="1609"/>
        <v>8</v>
      </c>
    </row>
    <row r="20563" spans="1:5" x14ac:dyDescent="0.2">
      <c r="A20563" t="str">
        <f t="shared" ca="1" si="1606"/>
        <v>Diagnostics and Preventative</v>
      </c>
      <c r="B20563" t="str">
        <f t="shared" ca="1" si="1607"/>
        <v>Bitewing x-rays</v>
      </c>
      <c r="C20563">
        <f t="shared" si="1605"/>
        <v>1142</v>
      </c>
      <c r="D20563">
        <f t="shared" ca="1" si="1608"/>
        <v>0</v>
      </c>
      <c r="E20563">
        <f t="shared" ca="1" si="1609"/>
        <v>2</v>
      </c>
    </row>
    <row r="20564" spans="1:5" x14ac:dyDescent="0.2">
      <c r="A20564" t="str">
        <f t="shared" ca="1" si="1606"/>
        <v>Basic</v>
      </c>
      <c r="B20564" t="str">
        <f t="shared" ca="1" si="1607"/>
        <v>basic restorative</v>
      </c>
      <c r="C20564">
        <f t="shared" si="1605"/>
        <v>1142</v>
      </c>
      <c r="D20564" t="str">
        <f t="shared" ca="1" si="1608"/>
        <v>Fillings (amalgam "silver" and composite "white" non-molar)</v>
      </c>
      <c r="E20564">
        <f t="shared" ca="1" si="1609"/>
        <v>8</v>
      </c>
    </row>
    <row r="20565" spans="1:5" x14ac:dyDescent="0.2">
      <c r="A20565" t="str">
        <f t="shared" ca="1" si="1606"/>
        <v>Basic</v>
      </c>
      <c r="B20565" t="str">
        <f t="shared" ca="1" si="1607"/>
        <v>basic restorative</v>
      </c>
      <c r="C20565">
        <f t="shared" si="1605"/>
        <v>1142</v>
      </c>
      <c r="D20565" t="str">
        <f t="shared" ca="1" si="1608"/>
        <v>Fillings (amalgam "silver" and composite "white" non-molar)</v>
      </c>
      <c r="E20565">
        <f t="shared" ca="1" si="1609"/>
        <v>8</v>
      </c>
    </row>
    <row r="20566" spans="1:5" x14ac:dyDescent="0.2">
      <c r="A20566" t="str">
        <f t="shared" ca="1" si="1606"/>
        <v>Basic</v>
      </c>
      <c r="B20566" t="str">
        <f t="shared" ca="1" si="1607"/>
        <v>non-surgical periodontics</v>
      </c>
      <c r="C20566">
        <f t="shared" si="1605"/>
        <v>1142</v>
      </c>
      <c r="D20566" t="str">
        <f t="shared" ca="1" si="1608"/>
        <v xml:space="preserve">Non-surgical treatment of the gums and supporting structures of the teeth </v>
      </c>
      <c r="E20566">
        <f t="shared" ca="1" si="1609"/>
        <v>12</v>
      </c>
    </row>
    <row r="20567" spans="1:5" x14ac:dyDescent="0.2">
      <c r="A20567" t="str">
        <f t="shared" ca="1" si="1606"/>
        <v>Major</v>
      </c>
      <c r="B20567" t="str">
        <f t="shared" ca="1" si="1607"/>
        <v>major restorative</v>
      </c>
      <c r="C20567">
        <f t="shared" si="1605"/>
        <v>1142</v>
      </c>
      <c r="D20567" t="str">
        <f t="shared" ca="1" si="1608"/>
        <v>Single crowns, inlays, onlays</v>
      </c>
      <c r="E20567">
        <f t="shared" ca="1" si="1609"/>
        <v>14</v>
      </c>
    </row>
    <row r="20568" spans="1:5" x14ac:dyDescent="0.2">
      <c r="A20568" t="str">
        <f t="shared" ca="1" si="1606"/>
        <v>Basic</v>
      </c>
      <c r="B20568" t="str">
        <f t="shared" ca="1" si="1607"/>
        <v>oral surgery</v>
      </c>
      <c r="C20568">
        <f t="shared" si="1605"/>
        <v>1142</v>
      </c>
      <c r="D20568" t="str">
        <f t="shared" ca="1" si="1608"/>
        <v>Extraction and other surgery procedures, incl. pre- and post-operative care</v>
      </c>
      <c r="E20568">
        <f t="shared" ca="1" si="1609"/>
        <v>9</v>
      </c>
    </row>
    <row r="20569" spans="1:5" x14ac:dyDescent="0.2">
      <c r="A20569" t="str">
        <f t="shared" ca="1" si="1606"/>
        <v>Basic</v>
      </c>
      <c r="B20569" t="str">
        <f t="shared" ca="1" si="1607"/>
        <v>non-surgical periodontics</v>
      </c>
      <c r="C20569">
        <f t="shared" si="1605"/>
        <v>1142</v>
      </c>
      <c r="D20569" t="str">
        <f t="shared" ca="1" si="1608"/>
        <v xml:space="preserve">Non-surgical treatment of the gums and supporting structures of the teeth </v>
      </c>
      <c r="E20569">
        <f t="shared" ca="1" si="1609"/>
        <v>12</v>
      </c>
    </row>
    <row r="20570" spans="1:5" x14ac:dyDescent="0.2">
      <c r="A20570" t="str">
        <f t="shared" ca="1" si="1606"/>
        <v>Major</v>
      </c>
      <c r="B20570" t="str">
        <f t="shared" ca="1" si="1607"/>
        <v>temporomandibular joint dysfunction</v>
      </c>
      <c r="C20570">
        <f t="shared" si="1605"/>
        <v>1142</v>
      </c>
      <c r="D20570" t="str">
        <f t="shared" ca="1" si="1608"/>
        <v>Services relating to hinging joints of the jaw</v>
      </c>
      <c r="E20570">
        <f t="shared" ca="1" si="1609"/>
        <v>16</v>
      </c>
    </row>
    <row r="20571" spans="1:5" x14ac:dyDescent="0.2">
      <c r="A20571" t="str">
        <f t="shared" ca="1" si="1606"/>
        <v>Diagnostics and Preventative</v>
      </c>
      <c r="B20571" t="str">
        <f t="shared" ca="1" si="1607"/>
        <v>Bitewing x-rays</v>
      </c>
      <c r="C20571">
        <f t="shared" si="1605"/>
        <v>1142</v>
      </c>
      <c r="D20571">
        <f t="shared" ca="1" si="1608"/>
        <v>0</v>
      </c>
      <c r="E20571">
        <f t="shared" ca="1" si="1609"/>
        <v>2</v>
      </c>
    </row>
    <row r="20572" spans="1:5" x14ac:dyDescent="0.2">
      <c r="A20572" t="str">
        <f t="shared" ca="1" si="1606"/>
        <v>Diagnostics and Preventative</v>
      </c>
      <c r="B20572" t="str">
        <f t="shared" ca="1" si="1607"/>
        <v>Sealants</v>
      </c>
      <c r="C20572">
        <f t="shared" si="1605"/>
        <v>1142</v>
      </c>
      <c r="D20572">
        <f t="shared" ca="1" si="1608"/>
        <v>0</v>
      </c>
      <c r="E20572">
        <f t="shared" ca="1" si="1609"/>
        <v>6</v>
      </c>
    </row>
    <row r="20573" spans="1:5" x14ac:dyDescent="0.2">
      <c r="A20573" t="str">
        <f t="shared" ca="1" si="1606"/>
        <v>Diagnostics and Preventative</v>
      </c>
      <c r="B20573" t="str">
        <f t="shared" ca="1" si="1607"/>
        <v>Prophylaxis</v>
      </c>
      <c r="C20573">
        <f t="shared" si="1605"/>
        <v>1142</v>
      </c>
      <c r="D20573">
        <f t="shared" ca="1" si="1608"/>
        <v>0</v>
      </c>
      <c r="E20573">
        <f t="shared" ca="1" si="1609"/>
        <v>4</v>
      </c>
    </row>
    <row r="20574" spans="1:5" x14ac:dyDescent="0.2">
      <c r="A20574" t="str">
        <f t="shared" ca="1" si="1606"/>
        <v>Major</v>
      </c>
      <c r="B20574" t="str">
        <f t="shared" ca="1" si="1607"/>
        <v>temporomandibular joint dysfunction</v>
      </c>
      <c r="C20574">
        <f t="shared" si="1605"/>
        <v>1142</v>
      </c>
      <c r="D20574" t="str">
        <f t="shared" ca="1" si="1608"/>
        <v>Services relating to hinging joints of the jaw</v>
      </c>
      <c r="E20574">
        <f t="shared" ca="1" si="1609"/>
        <v>16</v>
      </c>
    </row>
    <row r="20575" spans="1:5" x14ac:dyDescent="0.2">
      <c r="A20575" t="str">
        <f t="shared" ca="1" si="1606"/>
        <v>Basic</v>
      </c>
      <c r="B20575" t="str">
        <f t="shared" ca="1" si="1607"/>
        <v>endodontics</v>
      </c>
      <c r="C20575">
        <f t="shared" si="1605"/>
        <v>1142</v>
      </c>
      <c r="D20575" t="str">
        <f t="shared" ca="1" si="1608"/>
        <v>Root canal, pulpal therapy</v>
      </c>
      <c r="E20575">
        <f t="shared" ca="1" si="1609"/>
        <v>10</v>
      </c>
    </row>
    <row r="20576" spans="1:5" x14ac:dyDescent="0.2">
      <c r="A20576" t="str">
        <f t="shared" ca="1" si="1606"/>
        <v>Basic</v>
      </c>
      <c r="B20576" t="str">
        <f t="shared" ca="1" si="1607"/>
        <v>endodontics</v>
      </c>
      <c r="C20576">
        <f t="shared" si="1605"/>
        <v>1143</v>
      </c>
      <c r="D20576" t="str">
        <f t="shared" ca="1" si="1608"/>
        <v>Root canal, pulpal therapy</v>
      </c>
      <c r="E20576">
        <f t="shared" ca="1" si="1609"/>
        <v>10</v>
      </c>
    </row>
    <row r="20577" spans="1:5" x14ac:dyDescent="0.2">
      <c r="A20577" t="str">
        <f t="shared" ca="1" si="1606"/>
        <v>Basic</v>
      </c>
      <c r="B20577" t="str">
        <f t="shared" ca="1" si="1607"/>
        <v>endodontics</v>
      </c>
      <c r="C20577">
        <f t="shared" si="1605"/>
        <v>1143</v>
      </c>
      <c r="D20577" t="str">
        <f t="shared" ca="1" si="1608"/>
        <v>Root canal, pulpal therapy</v>
      </c>
      <c r="E20577">
        <f t="shared" ca="1" si="1609"/>
        <v>10</v>
      </c>
    </row>
    <row r="20578" spans="1:5" x14ac:dyDescent="0.2">
      <c r="A20578" t="str">
        <f t="shared" ca="1" si="1606"/>
        <v>Diagnostics and Preventative</v>
      </c>
      <c r="B20578" t="str">
        <f t="shared" ca="1" si="1607"/>
        <v>Fluoride treatments</v>
      </c>
      <c r="C20578">
        <f t="shared" si="1605"/>
        <v>1143</v>
      </c>
      <c r="D20578">
        <f t="shared" ca="1" si="1608"/>
        <v>0</v>
      </c>
      <c r="E20578">
        <f t="shared" ca="1" si="1609"/>
        <v>5</v>
      </c>
    </row>
    <row r="20579" spans="1:5" x14ac:dyDescent="0.2">
      <c r="A20579" t="str">
        <f t="shared" ca="1" si="1606"/>
        <v>Diagnostics and Preventative</v>
      </c>
      <c r="B20579" t="str">
        <f t="shared" ca="1" si="1607"/>
        <v>Fluoride treatments</v>
      </c>
      <c r="C20579">
        <f t="shared" si="1605"/>
        <v>1143</v>
      </c>
      <c r="D20579">
        <f t="shared" ca="1" si="1608"/>
        <v>0</v>
      </c>
      <c r="E20579">
        <f t="shared" ca="1" si="1609"/>
        <v>5</v>
      </c>
    </row>
    <row r="20580" spans="1:5" x14ac:dyDescent="0.2">
      <c r="A20580" t="str">
        <f t="shared" ca="1" si="1606"/>
        <v>Diagnostics and Preventative</v>
      </c>
      <c r="B20580" t="str">
        <f t="shared" ca="1" si="1607"/>
        <v>Full-mouth x-ray</v>
      </c>
      <c r="C20580">
        <f t="shared" si="1605"/>
        <v>1143</v>
      </c>
      <c r="D20580">
        <f t="shared" ca="1" si="1608"/>
        <v>0</v>
      </c>
      <c r="E20580">
        <f t="shared" ca="1" si="1609"/>
        <v>3</v>
      </c>
    </row>
    <row r="20581" spans="1:5" x14ac:dyDescent="0.2">
      <c r="A20581" t="str">
        <f t="shared" ca="1" si="1606"/>
        <v>Basic</v>
      </c>
      <c r="B20581" t="str">
        <f t="shared" ca="1" si="1607"/>
        <v>oral surgery</v>
      </c>
      <c r="C20581">
        <f t="shared" si="1605"/>
        <v>1143</v>
      </c>
      <c r="D20581" t="str">
        <f t="shared" ca="1" si="1608"/>
        <v>Extraction and other surgery procedures, incl. pre- and post-operative care</v>
      </c>
      <c r="E20581">
        <f t="shared" ca="1" si="1609"/>
        <v>9</v>
      </c>
    </row>
    <row r="20582" spans="1:5" x14ac:dyDescent="0.2">
      <c r="A20582" t="str">
        <f t="shared" ca="1" si="1606"/>
        <v>Diagnostics and Preventative</v>
      </c>
      <c r="B20582" t="str">
        <f t="shared" ca="1" si="1607"/>
        <v>Space Maintainers</v>
      </c>
      <c r="C20582">
        <f t="shared" si="1605"/>
        <v>1143</v>
      </c>
      <c r="D20582">
        <f t="shared" ca="1" si="1608"/>
        <v>0</v>
      </c>
      <c r="E20582">
        <f t="shared" ca="1" si="1609"/>
        <v>7</v>
      </c>
    </row>
    <row r="20583" spans="1:5" x14ac:dyDescent="0.2">
      <c r="A20583" t="str">
        <f t="shared" ca="1" si="1606"/>
        <v>Diagnostics and Preventative</v>
      </c>
      <c r="B20583" t="str">
        <f t="shared" ca="1" si="1607"/>
        <v>Fluoride treatments</v>
      </c>
      <c r="C20583">
        <f t="shared" si="1605"/>
        <v>1143</v>
      </c>
      <c r="D20583">
        <f t="shared" ca="1" si="1608"/>
        <v>0</v>
      </c>
      <c r="E20583">
        <f t="shared" ca="1" si="1609"/>
        <v>5</v>
      </c>
    </row>
    <row r="20584" spans="1:5" x14ac:dyDescent="0.2">
      <c r="A20584" t="str">
        <f t="shared" ca="1" si="1606"/>
        <v>Major</v>
      </c>
      <c r="B20584" t="str">
        <f t="shared" ca="1" si="1607"/>
        <v>major restorative</v>
      </c>
      <c r="C20584">
        <f t="shared" ref="C20584:C20647" si="1610">IF(MOD(ROW(C20584)-2,18)&lt;&gt;0,C20583,C20583+1)</f>
        <v>1143</v>
      </c>
      <c r="D20584" t="str">
        <f t="shared" ca="1" si="1608"/>
        <v>Single crowns, inlays, onlays</v>
      </c>
      <c r="E20584">
        <f t="shared" ca="1" si="1609"/>
        <v>14</v>
      </c>
    </row>
    <row r="20585" spans="1:5" x14ac:dyDescent="0.2">
      <c r="A20585" t="str">
        <f t="shared" ca="1" si="1606"/>
        <v>Basic</v>
      </c>
      <c r="B20585" t="str">
        <f t="shared" ca="1" si="1607"/>
        <v>surgical periodontics</v>
      </c>
      <c r="C20585">
        <f t="shared" si="1610"/>
        <v>1143</v>
      </c>
      <c r="D20585" t="str">
        <f t="shared" ca="1" si="1608"/>
        <v>Surgical treatment of the gums and supporting structures of the teeth</v>
      </c>
      <c r="E20585">
        <f t="shared" ca="1" si="1609"/>
        <v>11</v>
      </c>
    </row>
    <row r="20586" spans="1:5" x14ac:dyDescent="0.2">
      <c r="A20586" t="str">
        <f t="shared" ca="1" si="1606"/>
        <v>Major</v>
      </c>
      <c r="B20586" t="str">
        <f t="shared" ca="1" si="1607"/>
        <v>prosthodontics</v>
      </c>
      <c r="C20586">
        <f t="shared" si="1610"/>
        <v>1143</v>
      </c>
      <c r="D20586" t="str">
        <f t="shared" ca="1" si="1608"/>
        <v>Procedures for replacement of missing teeth by construction or repair of bridges and partial or complete dentures</v>
      </c>
      <c r="E20586">
        <f t="shared" ca="1" si="1609"/>
        <v>15</v>
      </c>
    </row>
    <row r="20587" spans="1:5" x14ac:dyDescent="0.2">
      <c r="A20587" t="str">
        <f t="shared" ca="1" si="1606"/>
        <v>Major</v>
      </c>
      <c r="B20587" t="str">
        <f t="shared" ca="1" si="1607"/>
        <v>temporomandibular joint dysfunction</v>
      </c>
      <c r="C20587">
        <f t="shared" si="1610"/>
        <v>1143</v>
      </c>
      <c r="D20587" t="str">
        <f t="shared" ca="1" si="1608"/>
        <v>Services relating to hinging joints of the jaw</v>
      </c>
      <c r="E20587">
        <f t="shared" ca="1" si="1609"/>
        <v>16</v>
      </c>
    </row>
    <row r="20588" spans="1:5" x14ac:dyDescent="0.2">
      <c r="A20588" t="str">
        <f t="shared" ca="1" si="1606"/>
        <v>Other</v>
      </c>
      <c r="B20588" t="str">
        <f t="shared" ca="1" si="1607"/>
        <v>Implants</v>
      </c>
      <c r="C20588">
        <f t="shared" si="1610"/>
        <v>1143</v>
      </c>
      <c r="D20588" t="str">
        <f t="shared" ca="1" si="1608"/>
        <v>Implant dental work</v>
      </c>
      <c r="E20588">
        <f t="shared" ca="1" si="1609"/>
        <v>18</v>
      </c>
    </row>
    <row r="20589" spans="1:5" x14ac:dyDescent="0.2">
      <c r="A20589" t="str">
        <f t="shared" ca="1" si="1606"/>
        <v>Diagnostics and Preventative</v>
      </c>
      <c r="B20589" t="str">
        <f t="shared" ca="1" si="1607"/>
        <v>Bitewing x-rays</v>
      </c>
      <c r="C20589">
        <f t="shared" si="1610"/>
        <v>1143</v>
      </c>
      <c r="D20589">
        <f t="shared" ca="1" si="1608"/>
        <v>0</v>
      </c>
      <c r="E20589">
        <f t="shared" ca="1" si="1609"/>
        <v>2</v>
      </c>
    </row>
    <row r="20590" spans="1:5" x14ac:dyDescent="0.2">
      <c r="A20590" t="str">
        <f t="shared" ca="1" si="1606"/>
        <v>Major</v>
      </c>
      <c r="B20590" t="str">
        <f t="shared" ca="1" si="1607"/>
        <v>major restorative</v>
      </c>
      <c r="C20590">
        <f t="shared" si="1610"/>
        <v>1143</v>
      </c>
      <c r="D20590" t="str">
        <f t="shared" ca="1" si="1608"/>
        <v>Single crowns, inlays, onlays</v>
      </c>
      <c r="E20590">
        <f t="shared" ca="1" si="1609"/>
        <v>14</v>
      </c>
    </row>
    <row r="20591" spans="1:5" x14ac:dyDescent="0.2">
      <c r="A20591" t="str">
        <f t="shared" ca="1" si="1606"/>
        <v>Major</v>
      </c>
      <c r="B20591" t="str">
        <f t="shared" ca="1" si="1607"/>
        <v>prosthodontics</v>
      </c>
      <c r="C20591">
        <f t="shared" si="1610"/>
        <v>1143</v>
      </c>
      <c r="D20591" t="str">
        <f t="shared" ca="1" si="1608"/>
        <v>Procedures for replacement of missing teeth by construction or repair of bridges and partial or complete dentures</v>
      </c>
      <c r="E20591">
        <f t="shared" ca="1" si="1609"/>
        <v>15</v>
      </c>
    </row>
    <row r="20592" spans="1:5" x14ac:dyDescent="0.2">
      <c r="A20592" t="str">
        <f t="shared" ca="1" si="1606"/>
        <v>Basic</v>
      </c>
      <c r="B20592" t="str">
        <f t="shared" ca="1" si="1607"/>
        <v>endodontics</v>
      </c>
      <c r="C20592">
        <f t="shared" si="1610"/>
        <v>1143</v>
      </c>
      <c r="D20592" t="str">
        <f t="shared" ca="1" si="1608"/>
        <v>Root canal, pulpal therapy</v>
      </c>
      <c r="E20592">
        <f t="shared" ca="1" si="1609"/>
        <v>10</v>
      </c>
    </row>
    <row r="20593" spans="1:5" x14ac:dyDescent="0.2">
      <c r="A20593" t="str">
        <f t="shared" ca="1" si="1606"/>
        <v>Diagnostics and Preventative</v>
      </c>
      <c r="B20593" t="str">
        <f t="shared" ca="1" si="1607"/>
        <v>Periodic Exams</v>
      </c>
      <c r="C20593">
        <f t="shared" si="1610"/>
        <v>1143</v>
      </c>
      <c r="D20593">
        <f t="shared" ca="1" si="1608"/>
        <v>0</v>
      </c>
      <c r="E20593">
        <f t="shared" ca="1" si="1609"/>
        <v>1</v>
      </c>
    </row>
    <row r="20594" spans="1:5" x14ac:dyDescent="0.2">
      <c r="A20594" t="str">
        <f t="shared" ca="1" si="1606"/>
        <v>Basic</v>
      </c>
      <c r="B20594" t="str">
        <f t="shared" ca="1" si="1607"/>
        <v>basic restorative</v>
      </c>
      <c r="C20594">
        <f t="shared" si="1610"/>
        <v>1144</v>
      </c>
      <c r="D20594" t="str">
        <f t="shared" ca="1" si="1608"/>
        <v>Fillings (amalgam "silver" and composite "white" non-molar)</v>
      </c>
      <c r="E20594">
        <f t="shared" ca="1" si="1609"/>
        <v>8</v>
      </c>
    </row>
    <row r="20595" spans="1:5" x14ac:dyDescent="0.2">
      <c r="A20595" t="str">
        <f t="shared" ca="1" si="1606"/>
        <v>Diagnostics and Preventative</v>
      </c>
      <c r="B20595" t="str">
        <f t="shared" ca="1" si="1607"/>
        <v>Sealants</v>
      </c>
      <c r="C20595">
        <f t="shared" si="1610"/>
        <v>1144</v>
      </c>
      <c r="D20595">
        <f t="shared" ca="1" si="1608"/>
        <v>0</v>
      </c>
      <c r="E20595">
        <f t="shared" ca="1" si="1609"/>
        <v>6</v>
      </c>
    </row>
    <row r="20596" spans="1:5" x14ac:dyDescent="0.2">
      <c r="A20596" t="str">
        <f t="shared" ca="1" si="1606"/>
        <v>Major</v>
      </c>
      <c r="B20596" t="str">
        <f t="shared" ca="1" si="1607"/>
        <v>major restorative</v>
      </c>
      <c r="C20596">
        <f t="shared" si="1610"/>
        <v>1144</v>
      </c>
      <c r="D20596" t="str">
        <f t="shared" ca="1" si="1608"/>
        <v>Single crowns, inlays, onlays</v>
      </c>
      <c r="E20596">
        <f t="shared" ca="1" si="1609"/>
        <v>14</v>
      </c>
    </row>
    <row r="20597" spans="1:5" x14ac:dyDescent="0.2">
      <c r="A20597" t="str">
        <f t="shared" ca="1" si="1606"/>
        <v>Diagnostics and Preventative</v>
      </c>
      <c r="B20597" t="str">
        <f t="shared" ca="1" si="1607"/>
        <v>Prophylaxis</v>
      </c>
      <c r="C20597">
        <f t="shared" si="1610"/>
        <v>1144</v>
      </c>
      <c r="D20597">
        <f t="shared" ca="1" si="1608"/>
        <v>0</v>
      </c>
      <c r="E20597">
        <f t="shared" ca="1" si="1609"/>
        <v>4</v>
      </c>
    </row>
    <row r="20598" spans="1:5" x14ac:dyDescent="0.2">
      <c r="A20598" t="str">
        <f t="shared" ca="1" si="1606"/>
        <v>Orthodontics</v>
      </c>
      <c r="B20598" t="str">
        <f t="shared" ca="1" si="1607"/>
        <v>orthodontics</v>
      </c>
      <c r="C20598">
        <f t="shared" si="1610"/>
        <v>1144</v>
      </c>
      <c r="D20598" t="str">
        <f t="shared" ca="1" si="1608"/>
        <v>For eligible dependents to age 19</v>
      </c>
      <c r="E20598">
        <f t="shared" ca="1" si="1609"/>
        <v>17</v>
      </c>
    </row>
    <row r="20599" spans="1:5" x14ac:dyDescent="0.2">
      <c r="A20599" t="str">
        <f t="shared" ca="1" si="1606"/>
        <v>Basic</v>
      </c>
      <c r="B20599" t="str">
        <f t="shared" ca="1" si="1607"/>
        <v>surgical periodontics</v>
      </c>
      <c r="C20599">
        <f t="shared" si="1610"/>
        <v>1144</v>
      </c>
      <c r="D20599" t="str">
        <f t="shared" ca="1" si="1608"/>
        <v>Surgical treatment of the gums and supporting structures of the teeth</v>
      </c>
      <c r="E20599">
        <f t="shared" ca="1" si="1609"/>
        <v>11</v>
      </c>
    </row>
    <row r="20600" spans="1:5" x14ac:dyDescent="0.2">
      <c r="A20600" t="str">
        <f t="shared" ca="1" si="1606"/>
        <v>Basic</v>
      </c>
      <c r="B20600" t="str">
        <f t="shared" ca="1" si="1607"/>
        <v>non-surgical periodontics</v>
      </c>
      <c r="C20600">
        <f t="shared" si="1610"/>
        <v>1144</v>
      </c>
      <c r="D20600" t="str">
        <f t="shared" ca="1" si="1608"/>
        <v xml:space="preserve">Non-surgical treatment of the gums and supporting structures of the teeth </v>
      </c>
      <c r="E20600">
        <f t="shared" ca="1" si="1609"/>
        <v>12</v>
      </c>
    </row>
    <row r="20601" spans="1:5" x14ac:dyDescent="0.2">
      <c r="A20601" t="str">
        <f t="shared" ca="1" si="1606"/>
        <v>Basic</v>
      </c>
      <c r="B20601" t="str">
        <f t="shared" ca="1" si="1607"/>
        <v>non-surgical periodontics</v>
      </c>
      <c r="C20601">
        <f t="shared" si="1610"/>
        <v>1144</v>
      </c>
      <c r="D20601" t="str">
        <f t="shared" ca="1" si="1608"/>
        <v xml:space="preserve">Non-surgical treatment of the gums and supporting structures of the teeth </v>
      </c>
      <c r="E20601">
        <f t="shared" ca="1" si="1609"/>
        <v>12</v>
      </c>
    </row>
    <row r="20602" spans="1:5" x14ac:dyDescent="0.2">
      <c r="A20602" t="str">
        <f t="shared" ca="1" si="1606"/>
        <v>Basic</v>
      </c>
      <c r="B20602" t="str">
        <f t="shared" ca="1" si="1607"/>
        <v>surgical periodontics</v>
      </c>
      <c r="C20602">
        <f t="shared" si="1610"/>
        <v>1144</v>
      </c>
      <c r="D20602" t="str">
        <f t="shared" ca="1" si="1608"/>
        <v>Surgical treatment of the gums and supporting structures of the teeth</v>
      </c>
      <c r="E20602">
        <f t="shared" ca="1" si="1609"/>
        <v>11</v>
      </c>
    </row>
    <row r="20603" spans="1:5" x14ac:dyDescent="0.2">
      <c r="A20603" t="str">
        <f t="shared" ca="1" si="1606"/>
        <v>Basic</v>
      </c>
      <c r="B20603" t="str">
        <f t="shared" ca="1" si="1607"/>
        <v>oral surgery</v>
      </c>
      <c r="C20603">
        <f t="shared" si="1610"/>
        <v>1144</v>
      </c>
      <c r="D20603" t="str">
        <f t="shared" ca="1" si="1608"/>
        <v>Extraction and other surgery procedures, incl. pre- and post-operative care</v>
      </c>
      <c r="E20603">
        <f t="shared" ca="1" si="1609"/>
        <v>9</v>
      </c>
    </row>
    <row r="20604" spans="1:5" x14ac:dyDescent="0.2">
      <c r="A20604" t="str">
        <f t="shared" ca="1" si="1606"/>
        <v>Basic</v>
      </c>
      <c r="B20604" t="str">
        <f t="shared" ca="1" si="1607"/>
        <v>general anesthesia</v>
      </c>
      <c r="C20604">
        <f t="shared" si="1610"/>
        <v>1144</v>
      </c>
      <c r="D20604" t="str">
        <f t="shared" ca="1" si="1608"/>
        <v>Covered when used in conjunction with covered oral surgical procedures</v>
      </c>
      <c r="E20604">
        <f t="shared" ca="1" si="1609"/>
        <v>13</v>
      </c>
    </row>
    <row r="20605" spans="1:5" x14ac:dyDescent="0.2">
      <c r="A20605" t="str">
        <f t="shared" ca="1" si="1606"/>
        <v>Basic</v>
      </c>
      <c r="B20605" t="str">
        <f t="shared" ca="1" si="1607"/>
        <v>endodontics</v>
      </c>
      <c r="C20605">
        <f t="shared" si="1610"/>
        <v>1144</v>
      </c>
      <c r="D20605" t="str">
        <f t="shared" ca="1" si="1608"/>
        <v>Root canal, pulpal therapy</v>
      </c>
      <c r="E20605">
        <f t="shared" ca="1" si="1609"/>
        <v>10</v>
      </c>
    </row>
    <row r="20606" spans="1:5" x14ac:dyDescent="0.2">
      <c r="A20606" t="str">
        <f t="shared" ca="1" si="1606"/>
        <v>Diagnostics and Preventative</v>
      </c>
      <c r="B20606" t="str">
        <f t="shared" ca="1" si="1607"/>
        <v>Full-mouth x-ray</v>
      </c>
      <c r="C20606">
        <f t="shared" si="1610"/>
        <v>1144</v>
      </c>
      <c r="D20606">
        <f t="shared" ca="1" si="1608"/>
        <v>0</v>
      </c>
      <c r="E20606">
        <f t="shared" ca="1" si="1609"/>
        <v>3</v>
      </c>
    </row>
    <row r="20607" spans="1:5" x14ac:dyDescent="0.2">
      <c r="A20607" t="str">
        <f t="shared" ca="1" si="1606"/>
        <v>Diagnostics and Preventative</v>
      </c>
      <c r="B20607" t="str">
        <f t="shared" ca="1" si="1607"/>
        <v>Space Maintainers</v>
      </c>
      <c r="C20607">
        <f t="shared" si="1610"/>
        <v>1144</v>
      </c>
      <c r="D20607">
        <f t="shared" ca="1" si="1608"/>
        <v>0</v>
      </c>
      <c r="E20607">
        <f t="shared" ca="1" si="1609"/>
        <v>7</v>
      </c>
    </row>
    <row r="20608" spans="1:5" x14ac:dyDescent="0.2">
      <c r="A20608" t="str">
        <f t="shared" ca="1" si="1606"/>
        <v>Major</v>
      </c>
      <c r="B20608" t="str">
        <f t="shared" ca="1" si="1607"/>
        <v>temporomandibular joint dysfunction</v>
      </c>
      <c r="C20608">
        <f t="shared" si="1610"/>
        <v>1144</v>
      </c>
      <c r="D20608" t="str">
        <f t="shared" ca="1" si="1608"/>
        <v>Services relating to hinging joints of the jaw</v>
      </c>
      <c r="E20608">
        <f t="shared" ca="1" si="1609"/>
        <v>16</v>
      </c>
    </row>
    <row r="20609" spans="1:5" x14ac:dyDescent="0.2">
      <c r="A20609" t="str">
        <f t="shared" ca="1" si="1606"/>
        <v>Diagnostics and Preventative</v>
      </c>
      <c r="B20609" t="str">
        <f t="shared" ca="1" si="1607"/>
        <v>Fluoride treatments</v>
      </c>
      <c r="C20609">
        <f t="shared" si="1610"/>
        <v>1144</v>
      </c>
      <c r="D20609">
        <f t="shared" ca="1" si="1608"/>
        <v>0</v>
      </c>
      <c r="E20609">
        <f t="shared" ca="1" si="1609"/>
        <v>5</v>
      </c>
    </row>
    <row r="20610" spans="1:5" x14ac:dyDescent="0.2">
      <c r="A20610" t="str">
        <f t="shared" ref="A20610:A20673" ca="1" si="1611">INDEX(services,E20610,1)</f>
        <v>Orthodontics</v>
      </c>
      <c r="B20610" t="str">
        <f t="shared" ref="B20610:B20673" ca="1" si="1612">INDEX(services,E20610,2)</f>
        <v>orthodontics</v>
      </c>
      <c r="C20610">
        <f t="shared" si="1610"/>
        <v>1144</v>
      </c>
      <c r="D20610" t="str">
        <f t="shared" ref="D20610:D20673" ca="1" si="1613">INDEX(services,E20610,3)</f>
        <v>For eligible dependents to age 19</v>
      </c>
      <c r="E20610">
        <f t="shared" ref="E20610:E20673" ca="1" si="1614">RANDBETWEEN(1,ROWS(services))</f>
        <v>17</v>
      </c>
    </row>
    <row r="20611" spans="1:5" x14ac:dyDescent="0.2">
      <c r="A20611" t="str">
        <f t="shared" ca="1" si="1611"/>
        <v>Basic</v>
      </c>
      <c r="B20611" t="str">
        <f t="shared" ca="1" si="1612"/>
        <v>surgical periodontics</v>
      </c>
      <c r="C20611">
        <f t="shared" si="1610"/>
        <v>1144</v>
      </c>
      <c r="D20611" t="str">
        <f t="shared" ca="1" si="1613"/>
        <v>Surgical treatment of the gums and supporting structures of the teeth</v>
      </c>
      <c r="E20611">
        <f t="shared" ca="1" si="1614"/>
        <v>11</v>
      </c>
    </row>
    <row r="20612" spans="1:5" x14ac:dyDescent="0.2">
      <c r="A20612" t="str">
        <f t="shared" ca="1" si="1611"/>
        <v>Major</v>
      </c>
      <c r="B20612" t="str">
        <f t="shared" ca="1" si="1612"/>
        <v>major restorative</v>
      </c>
      <c r="C20612">
        <f t="shared" si="1610"/>
        <v>1145</v>
      </c>
      <c r="D20612" t="str">
        <f t="shared" ca="1" si="1613"/>
        <v>Single crowns, inlays, onlays</v>
      </c>
      <c r="E20612">
        <f t="shared" ca="1" si="1614"/>
        <v>14</v>
      </c>
    </row>
    <row r="20613" spans="1:5" x14ac:dyDescent="0.2">
      <c r="A20613" t="str">
        <f t="shared" ca="1" si="1611"/>
        <v>Basic</v>
      </c>
      <c r="B20613" t="str">
        <f t="shared" ca="1" si="1612"/>
        <v>non-surgical periodontics</v>
      </c>
      <c r="C20613">
        <f t="shared" si="1610"/>
        <v>1145</v>
      </c>
      <c r="D20613" t="str">
        <f t="shared" ca="1" si="1613"/>
        <v xml:space="preserve">Non-surgical treatment of the gums and supporting structures of the teeth </v>
      </c>
      <c r="E20613">
        <f t="shared" ca="1" si="1614"/>
        <v>12</v>
      </c>
    </row>
    <row r="20614" spans="1:5" x14ac:dyDescent="0.2">
      <c r="A20614" t="str">
        <f t="shared" ca="1" si="1611"/>
        <v>Basic</v>
      </c>
      <c r="B20614" t="str">
        <f t="shared" ca="1" si="1612"/>
        <v>surgical periodontics</v>
      </c>
      <c r="C20614">
        <f t="shared" si="1610"/>
        <v>1145</v>
      </c>
      <c r="D20614" t="str">
        <f t="shared" ca="1" si="1613"/>
        <v>Surgical treatment of the gums and supporting structures of the teeth</v>
      </c>
      <c r="E20614">
        <f t="shared" ca="1" si="1614"/>
        <v>11</v>
      </c>
    </row>
    <row r="20615" spans="1:5" x14ac:dyDescent="0.2">
      <c r="A20615" t="str">
        <f t="shared" ca="1" si="1611"/>
        <v>Basic</v>
      </c>
      <c r="B20615" t="str">
        <f t="shared" ca="1" si="1612"/>
        <v>endodontics</v>
      </c>
      <c r="C20615">
        <f t="shared" si="1610"/>
        <v>1145</v>
      </c>
      <c r="D20615" t="str">
        <f t="shared" ca="1" si="1613"/>
        <v>Root canal, pulpal therapy</v>
      </c>
      <c r="E20615">
        <f t="shared" ca="1" si="1614"/>
        <v>10</v>
      </c>
    </row>
    <row r="20616" spans="1:5" x14ac:dyDescent="0.2">
      <c r="A20616" t="str">
        <f t="shared" ca="1" si="1611"/>
        <v>Diagnostics and Preventative</v>
      </c>
      <c r="B20616" t="str">
        <f t="shared" ca="1" si="1612"/>
        <v>Sealants</v>
      </c>
      <c r="C20616">
        <f t="shared" si="1610"/>
        <v>1145</v>
      </c>
      <c r="D20616">
        <f t="shared" ca="1" si="1613"/>
        <v>0</v>
      </c>
      <c r="E20616">
        <f t="shared" ca="1" si="1614"/>
        <v>6</v>
      </c>
    </row>
    <row r="20617" spans="1:5" x14ac:dyDescent="0.2">
      <c r="A20617" t="str">
        <f t="shared" ca="1" si="1611"/>
        <v>Other</v>
      </c>
      <c r="B20617" t="str">
        <f t="shared" ca="1" si="1612"/>
        <v>Implants</v>
      </c>
      <c r="C20617">
        <f t="shared" si="1610"/>
        <v>1145</v>
      </c>
      <c r="D20617" t="str">
        <f t="shared" ca="1" si="1613"/>
        <v>Implant dental work</v>
      </c>
      <c r="E20617">
        <f t="shared" ca="1" si="1614"/>
        <v>18</v>
      </c>
    </row>
    <row r="20618" spans="1:5" x14ac:dyDescent="0.2">
      <c r="A20618" t="str">
        <f t="shared" ca="1" si="1611"/>
        <v>Major</v>
      </c>
      <c r="B20618" t="str">
        <f t="shared" ca="1" si="1612"/>
        <v>major restorative</v>
      </c>
      <c r="C20618">
        <f t="shared" si="1610"/>
        <v>1145</v>
      </c>
      <c r="D20618" t="str">
        <f t="shared" ca="1" si="1613"/>
        <v>Single crowns, inlays, onlays</v>
      </c>
      <c r="E20618">
        <f t="shared" ca="1" si="1614"/>
        <v>14</v>
      </c>
    </row>
    <row r="20619" spans="1:5" x14ac:dyDescent="0.2">
      <c r="A20619" t="str">
        <f t="shared" ca="1" si="1611"/>
        <v>Diagnostics and Preventative</v>
      </c>
      <c r="B20619" t="str">
        <f t="shared" ca="1" si="1612"/>
        <v>Sealants</v>
      </c>
      <c r="C20619">
        <f t="shared" si="1610"/>
        <v>1145</v>
      </c>
      <c r="D20619">
        <f t="shared" ca="1" si="1613"/>
        <v>0</v>
      </c>
      <c r="E20619">
        <f t="shared" ca="1" si="1614"/>
        <v>6</v>
      </c>
    </row>
    <row r="20620" spans="1:5" x14ac:dyDescent="0.2">
      <c r="A20620" t="str">
        <f t="shared" ca="1" si="1611"/>
        <v>Diagnostics and Preventative</v>
      </c>
      <c r="B20620" t="str">
        <f t="shared" ca="1" si="1612"/>
        <v>Full-mouth x-ray</v>
      </c>
      <c r="C20620">
        <f t="shared" si="1610"/>
        <v>1145</v>
      </c>
      <c r="D20620">
        <f t="shared" ca="1" si="1613"/>
        <v>0</v>
      </c>
      <c r="E20620">
        <f t="shared" ca="1" si="1614"/>
        <v>3</v>
      </c>
    </row>
    <row r="20621" spans="1:5" x14ac:dyDescent="0.2">
      <c r="A20621" t="str">
        <f t="shared" ca="1" si="1611"/>
        <v>Major</v>
      </c>
      <c r="B20621" t="str">
        <f t="shared" ca="1" si="1612"/>
        <v>prosthodontics</v>
      </c>
      <c r="C20621">
        <f t="shared" si="1610"/>
        <v>1145</v>
      </c>
      <c r="D20621" t="str">
        <f t="shared" ca="1" si="1613"/>
        <v>Procedures for replacement of missing teeth by construction or repair of bridges and partial or complete dentures</v>
      </c>
      <c r="E20621">
        <f t="shared" ca="1" si="1614"/>
        <v>15</v>
      </c>
    </row>
    <row r="20622" spans="1:5" x14ac:dyDescent="0.2">
      <c r="A20622" t="str">
        <f t="shared" ca="1" si="1611"/>
        <v>Major</v>
      </c>
      <c r="B20622" t="str">
        <f t="shared" ca="1" si="1612"/>
        <v>major restorative</v>
      </c>
      <c r="C20622">
        <f t="shared" si="1610"/>
        <v>1145</v>
      </c>
      <c r="D20622" t="str">
        <f t="shared" ca="1" si="1613"/>
        <v>Single crowns, inlays, onlays</v>
      </c>
      <c r="E20622">
        <f t="shared" ca="1" si="1614"/>
        <v>14</v>
      </c>
    </row>
    <row r="20623" spans="1:5" x14ac:dyDescent="0.2">
      <c r="A20623" t="str">
        <f t="shared" ca="1" si="1611"/>
        <v>Basic</v>
      </c>
      <c r="B20623" t="str">
        <f t="shared" ca="1" si="1612"/>
        <v>surgical periodontics</v>
      </c>
      <c r="C20623">
        <f t="shared" si="1610"/>
        <v>1145</v>
      </c>
      <c r="D20623" t="str">
        <f t="shared" ca="1" si="1613"/>
        <v>Surgical treatment of the gums and supporting structures of the teeth</v>
      </c>
      <c r="E20623">
        <f t="shared" ca="1" si="1614"/>
        <v>11</v>
      </c>
    </row>
    <row r="20624" spans="1:5" x14ac:dyDescent="0.2">
      <c r="A20624" t="str">
        <f t="shared" ca="1" si="1611"/>
        <v>Basic</v>
      </c>
      <c r="B20624" t="str">
        <f t="shared" ca="1" si="1612"/>
        <v>oral surgery</v>
      </c>
      <c r="C20624">
        <f t="shared" si="1610"/>
        <v>1145</v>
      </c>
      <c r="D20624" t="str">
        <f t="shared" ca="1" si="1613"/>
        <v>Extraction and other surgery procedures, incl. pre- and post-operative care</v>
      </c>
      <c r="E20624">
        <f t="shared" ca="1" si="1614"/>
        <v>9</v>
      </c>
    </row>
    <row r="20625" spans="1:5" x14ac:dyDescent="0.2">
      <c r="A20625" t="str">
        <f t="shared" ca="1" si="1611"/>
        <v>Diagnostics and Preventative</v>
      </c>
      <c r="B20625" t="str">
        <f t="shared" ca="1" si="1612"/>
        <v>Bitewing x-rays</v>
      </c>
      <c r="C20625">
        <f t="shared" si="1610"/>
        <v>1145</v>
      </c>
      <c r="D20625">
        <f t="shared" ca="1" si="1613"/>
        <v>0</v>
      </c>
      <c r="E20625">
        <f t="shared" ca="1" si="1614"/>
        <v>2</v>
      </c>
    </row>
    <row r="20626" spans="1:5" x14ac:dyDescent="0.2">
      <c r="A20626" t="str">
        <f t="shared" ca="1" si="1611"/>
        <v>Major</v>
      </c>
      <c r="B20626" t="str">
        <f t="shared" ca="1" si="1612"/>
        <v>prosthodontics</v>
      </c>
      <c r="C20626">
        <f t="shared" si="1610"/>
        <v>1145</v>
      </c>
      <c r="D20626" t="str">
        <f t="shared" ca="1" si="1613"/>
        <v>Procedures for replacement of missing teeth by construction or repair of bridges and partial or complete dentures</v>
      </c>
      <c r="E20626">
        <f t="shared" ca="1" si="1614"/>
        <v>15</v>
      </c>
    </row>
    <row r="20627" spans="1:5" x14ac:dyDescent="0.2">
      <c r="A20627" t="str">
        <f t="shared" ca="1" si="1611"/>
        <v>Basic</v>
      </c>
      <c r="B20627" t="str">
        <f t="shared" ca="1" si="1612"/>
        <v>general anesthesia</v>
      </c>
      <c r="C20627">
        <f t="shared" si="1610"/>
        <v>1145</v>
      </c>
      <c r="D20627" t="str">
        <f t="shared" ca="1" si="1613"/>
        <v>Covered when used in conjunction with covered oral surgical procedures</v>
      </c>
      <c r="E20627">
        <f t="shared" ca="1" si="1614"/>
        <v>13</v>
      </c>
    </row>
    <row r="20628" spans="1:5" x14ac:dyDescent="0.2">
      <c r="A20628" t="str">
        <f t="shared" ca="1" si="1611"/>
        <v>Basic</v>
      </c>
      <c r="B20628" t="str">
        <f t="shared" ca="1" si="1612"/>
        <v>basic restorative</v>
      </c>
      <c r="C20628">
        <f t="shared" si="1610"/>
        <v>1145</v>
      </c>
      <c r="D20628" t="str">
        <f t="shared" ca="1" si="1613"/>
        <v>Fillings (amalgam "silver" and composite "white" non-molar)</v>
      </c>
      <c r="E20628">
        <f t="shared" ca="1" si="1614"/>
        <v>8</v>
      </c>
    </row>
    <row r="20629" spans="1:5" x14ac:dyDescent="0.2">
      <c r="A20629" t="str">
        <f t="shared" ca="1" si="1611"/>
        <v>Basic</v>
      </c>
      <c r="B20629" t="str">
        <f t="shared" ca="1" si="1612"/>
        <v>basic restorative</v>
      </c>
      <c r="C20629">
        <f t="shared" si="1610"/>
        <v>1145</v>
      </c>
      <c r="D20629" t="str">
        <f t="shared" ca="1" si="1613"/>
        <v>Fillings (amalgam "silver" and composite "white" non-molar)</v>
      </c>
      <c r="E20629">
        <f t="shared" ca="1" si="1614"/>
        <v>8</v>
      </c>
    </row>
    <row r="20630" spans="1:5" x14ac:dyDescent="0.2">
      <c r="A20630" t="str">
        <f t="shared" ca="1" si="1611"/>
        <v>Basic</v>
      </c>
      <c r="B20630" t="str">
        <f t="shared" ca="1" si="1612"/>
        <v>oral surgery</v>
      </c>
      <c r="C20630">
        <f t="shared" si="1610"/>
        <v>1146</v>
      </c>
      <c r="D20630" t="str">
        <f t="shared" ca="1" si="1613"/>
        <v>Extraction and other surgery procedures, incl. pre- and post-operative care</v>
      </c>
      <c r="E20630">
        <f t="shared" ca="1" si="1614"/>
        <v>9</v>
      </c>
    </row>
    <row r="20631" spans="1:5" x14ac:dyDescent="0.2">
      <c r="A20631" t="str">
        <f t="shared" ca="1" si="1611"/>
        <v>Basic</v>
      </c>
      <c r="B20631" t="str">
        <f t="shared" ca="1" si="1612"/>
        <v>non-surgical periodontics</v>
      </c>
      <c r="C20631">
        <f t="shared" si="1610"/>
        <v>1146</v>
      </c>
      <c r="D20631" t="str">
        <f t="shared" ca="1" si="1613"/>
        <v xml:space="preserve">Non-surgical treatment of the gums and supporting structures of the teeth </v>
      </c>
      <c r="E20631">
        <f t="shared" ca="1" si="1614"/>
        <v>12</v>
      </c>
    </row>
    <row r="20632" spans="1:5" x14ac:dyDescent="0.2">
      <c r="A20632" t="str">
        <f t="shared" ca="1" si="1611"/>
        <v>Diagnostics and Preventative</v>
      </c>
      <c r="B20632" t="str">
        <f t="shared" ca="1" si="1612"/>
        <v>Fluoride treatments</v>
      </c>
      <c r="C20632">
        <f t="shared" si="1610"/>
        <v>1146</v>
      </c>
      <c r="D20632">
        <f t="shared" ca="1" si="1613"/>
        <v>0</v>
      </c>
      <c r="E20632">
        <f t="shared" ca="1" si="1614"/>
        <v>5</v>
      </c>
    </row>
    <row r="20633" spans="1:5" x14ac:dyDescent="0.2">
      <c r="A20633" t="str">
        <f t="shared" ca="1" si="1611"/>
        <v>Basic</v>
      </c>
      <c r="B20633" t="str">
        <f t="shared" ca="1" si="1612"/>
        <v>general anesthesia</v>
      </c>
      <c r="C20633">
        <f t="shared" si="1610"/>
        <v>1146</v>
      </c>
      <c r="D20633" t="str">
        <f t="shared" ca="1" si="1613"/>
        <v>Covered when used in conjunction with covered oral surgical procedures</v>
      </c>
      <c r="E20633">
        <f t="shared" ca="1" si="1614"/>
        <v>13</v>
      </c>
    </row>
    <row r="20634" spans="1:5" x14ac:dyDescent="0.2">
      <c r="A20634" t="str">
        <f t="shared" ca="1" si="1611"/>
        <v>Diagnostics and Preventative</v>
      </c>
      <c r="B20634" t="str">
        <f t="shared" ca="1" si="1612"/>
        <v>Bitewing x-rays</v>
      </c>
      <c r="C20634">
        <f t="shared" si="1610"/>
        <v>1146</v>
      </c>
      <c r="D20634">
        <f t="shared" ca="1" si="1613"/>
        <v>0</v>
      </c>
      <c r="E20634">
        <f t="shared" ca="1" si="1614"/>
        <v>2</v>
      </c>
    </row>
    <row r="20635" spans="1:5" x14ac:dyDescent="0.2">
      <c r="A20635" t="str">
        <f t="shared" ca="1" si="1611"/>
        <v>Orthodontics</v>
      </c>
      <c r="B20635" t="str">
        <f t="shared" ca="1" si="1612"/>
        <v>orthodontics</v>
      </c>
      <c r="C20635">
        <f t="shared" si="1610"/>
        <v>1146</v>
      </c>
      <c r="D20635" t="str">
        <f t="shared" ca="1" si="1613"/>
        <v>For eligible dependents to age 19</v>
      </c>
      <c r="E20635">
        <f t="shared" ca="1" si="1614"/>
        <v>17</v>
      </c>
    </row>
    <row r="20636" spans="1:5" x14ac:dyDescent="0.2">
      <c r="A20636" t="str">
        <f t="shared" ca="1" si="1611"/>
        <v>Diagnostics and Preventative</v>
      </c>
      <c r="B20636" t="str">
        <f t="shared" ca="1" si="1612"/>
        <v>Space Maintainers</v>
      </c>
      <c r="C20636">
        <f t="shared" si="1610"/>
        <v>1146</v>
      </c>
      <c r="D20636">
        <f t="shared" ca="1" si="1613"/>
        <v>0</v>
      </c>
      <c r="E20636">
        <f t="shared" ca="1" si="1614"/>
        <v>7</v>
      </c>
    </row>
    <row r="20637" spans="1:5" x14ac:dyDescent="0.2">
      <c r="A20637" t="str">
        <f t="shared" ca="1" si="1611"/>
        <v>Diagnostics and Preventative</v>
      </c>
      <c r="B20637" t="str">
        <f t="shared" ca="1" si="1612"/>
        <v>Periodic Exams</v>
      </c>
      <c r="C20637">
        <f t="shared" si="1610"/>
        <v>1146</v>
      </c>
      <c r="D20637">
        <f t="shared" ca="1" si="1613"/>
        <v>0</v>
      </c>
      <c r="E20637">
        <f t="shared" ca="1" si="1614"/>
        <v>1</v>
      </c>
    </row>
    <row r="20638" spans="1:5" x14ac:dyDescent="0.2">
      <c r="A20638" t="str">
        <f t="shared" ca="1" si="1611"/>
        <v>Basic</v>
      </c>
      <c r="B20638" t="str">
        <f t="shared" ca="1" si="1612"/>
        <v>non-surgical periodontics</v>
      </c>
      <c r="C20638">
        <f t="shared" si="1610"/>
        <v>1146</v>
      </c>
      <c r="D20638" t="str">
        <f t="shared" ca="1" si="1613"/>
        <v xml:space="preserve">Non-surgical treatment of the gums and supporting structures of the teeth </v>
      </c>
      <c r="E20638">
        <f t="shared" ca="1" si="1614"/>
        <v>12</v>
      </c>
    </row>
    <row r="20639" spans="1:5" x14ac:dyDescent="0.2">
      <c r="A20639" t="str">
        <f t="shared" ca="1" si="1611"/>
        <v>Basic</v>
      </c>
      <c r="B20639" t="str">
        <f t="shared" ca="1" si="1612"/>
        <v>oral surgery</v>
      </c>
      <c r="C20639">
        <f t="shared" si="1610"/>
        <v>1146</v>
      </c>
      <c r="D20639" t="str">
        <f t="shared" ca="1" si="1613"/>
        <v>Extraction and other surgery procedures, incl. pre- and post-operative care</v>
      </c>
      <c r="E20639">
        <f t="shared" ca="1" si="1614"/>
        <v>9</v>
      </c>
    </row>
    <row r="20640" spans="1:5" x14ac:dyDescent="0.2">
      <c r="A20640" t="str">
        <f t="shared" ca="1" si="1611"/>
        <v>Diagnostics and Preventative</v>
      </c>
      <c r="B20640" t="str">
        <f t="shared" ca="1" si="1612"/>
        <v>Bitewing x-rays</v>
      </c>
      <c r="C20640">
        <f t="shared" si="1610"/>
        <v>1146</v>
      </c>
      <c r="D20640">
        <f t="shared" ca="1" si="1613"/>
        <v>0</v>
      </c>
      <c r="E20640">
        <f t="shared" ca="1" si="1614"/>
        <v>2</v>
      </c>
    </row>
    <row r="20641" spans="1:5" x14ac:dyDescent="0.2">
      <c r="A20641" t="str">
        <f t="shared" ca="1" si="1611"/>
        <v>Basic</v>
      </c>
      <c r="B20641" t="str">
        <f t="shared" ca="1" si="1612"/>
        <v>non-surgical periodontics</v>
      </c>
      <c r="C20641">
        <f t="shared" si="1610"/>
        <v>1146</v>
      </c>
      <c r="D20641" t="str">
        <f t="shared" ca="1" si="1613"/>
        <v xml:space="preserve">Non-surgical treatment of the gums and supporting structures of the teeth </v>
      </c>
      <c r="E20641">
        <f t="shared" ca="1" si="1614"/>
        <v>12</v>
      </c>
    </row>
    <row r="20642" spans="1:5" x14ac:dyDescent="0.2">
      <c r="A20642" t="str">
        <f t="shared" ca="1" si="1611"/>
        <v>Basic</v>
      </c>
      <c r="B20642" t="str">
        <f t="shared" ca="1" si="1612"/>
        <v>general anesthesia</v>
      </c>
      <c r="C20642">
        <f t="shared" si="1610"/>
        <v>1146</v>
      </c>
      <c r="D20642" t="str">
        <f t="shared" ca="1" si="1613"/>
        <v>Covered when used in conjunction with covered oral surgical procedures</v>
      </c>
      <c r="E20642">
        <f t="shared" ca="1" si="1614"/>
        <v>13</v>
      </c>
    </row>
    <row r="20643" spans="1:5" x14ac:dyDescent="0.2">
      <c r="A20643" t="str">
        <f t="shared" ca="1" si="1611"/>
        <v>Basic</v>
      </c>
      <c r="B20643" t="str">
        <f t="shared" ca="1" si="1612"/>
        <v>basic restorative</v>
      </c>
      <c r="C20643">
        <f t="shared" si="1610"/>
        <v>1146</v>
      </c>
      <c r="D20643" t="str">
        <f t="shared" ca="1" si="1613"/>
        <v>Fillings (amalgam "silver" and composite "white" non-molar)</v>
      </c>
      <c r="E20643">
        <f t="shared" ca="1" si="1614"/>
        <v>8</v>
      </c>
    </row>
    <row r="20644" spans="1:5" x14ac:dyDescent="0.2">
      <c r="A20644" t="str">
        <f t="shared" ca="1" si="1611"/>
        <v>Basic</v>
      </c>
      <c r="B20644" t="str">
        <f t="shared" ca="1" si="1612"/>
        <v>oral surgery</v>
      </c>
      <c r="C20644">
        <f t="shared" si="1610"/>
        <v>1146</v>
      </c>
      <c r="D20644" t="str">
        <f t="shared" ca="1" si="1613"/>
        <v>Extraction and other surgery procedures, incl. pre- and post-operative care</v>
      </c>
      <c r="E20644">
        <f t="shared" ca="1" si="1614"/>
        <v>9</v>
      </c>
    </row>
    <row r="20645" spans="1:5" x14ac:dyDescent="0.2">
      <c r="A20645" t="str">
        <f t="shared" ca="1" si="1611"/>
        <v>Diagnostics and Preventative</v>
      </c>
      <c r="B20645" t="str">
        <f t="shared" ca="1" si="1612"/>
        <v>Space Maintainers</v>
      </c>
      <c r="C20645">
        <f t="shared" si="1610"/>
        <v>1146</v>
      </c>
      <c r="D20645">
        <f t="shared" ca="1" si="1613"/>
        <v>0</v>
      </c>
      <c r="E20645">
        <f t="shared" ca="1" si="1614"/>
        <v>7</v>
      </c>
    </row>
    <row r="20646" spans="1:5" x14ac:dyDescent="0.2">
      <c r="A20646" t="str">
        <f t="shared" ca="1" si="1611"/>
        <v>Basic</v>
      </c>
      <c r="B20646" t="str">
        <f t="shared" ca="1" si="1612"/>
        <v>basic restorative</v>
      </c>
      <c r="C20646">
        <f t="shared" si="1610"/>
        <v>1146</v>
      </c>
      <c r="D20646" t="str">
        <f t="shared" ca="1" si="1613"/>
        <v>Fillings (amalgam "silver" and composite "white" non-molar)</v>
      </c>
      <c r="E20646">
        <f t="shared" ca="1" si="1614"/>
        <v>8</v>
      </c>
    </row>
    <row r="20647" spans="1:5" x14ac:dyDescent="0.2">
      <c r="A20647" t="str">
        <f t="shared" ca="1" si="1611"/>
        <v>Basic</v>
      </c>
      <c r="B20647" t="str">
        <f t="shared" ca="1" si="1612"/>
        <v>oral surgery</v>
      </c>
      <c r="C20647">
        <f t="shared" si="1610"/>
        <v>1146</v>
      </c>
      <c r="D20647" t="str">
        <f t="shared" ca="1" si="1613"/>
        <v>Extraction and other surgery procedures, incl. pre- and post-operative care</v>
      </c>
      <c r="E20647">
        <f t="shared" ca="1" si="1614"/>
        <v>9</v>
      </c>
    </row>
    <row r="20648" spans="1:5" x14ac:dyDescent="0.2">
      <c r="A20648" t="str">
        <f t="shared" ca="1" si="1611"/>
        <v>Major</v>
      </c>
      <c r="B20648" t="str">
        <f t="shared" ca="1" si="1612"/>
        <v>major restorative</v>
      </c>
      <c r="C20648">
        <f t="shared" ref="C20648:C20711" si="1615">IF(MOD(ROW(C20648)-2,18)&lt;&gt;0,C20647,C20647+1)</f>
        <v>1147</v>
      </c>
      <c r="D20648" t="str">
        <f t="shared" ca="1" si="1613"/>
        <v>Single crowns, inlays, onlays</v>
      </c>
      <c r="E20648">
        <f t="shared" ca="1" si="1614"/>
        <v>14</v>
      </c>
    </row>
    <row r="20649" spans="1:5" x14ac:dyDescent="0.2">
      <c r="A20649" t="str">
        <f t="shared" ca="1" si="1611"/>
        <v>Orthodontics</v>
      </c>
      <c r="B20649" t="str">
        <f t="shared" ca="1" si="1612"/>
        <v>orthodontics</v>
      </c>
      <c r="C20649">
        <f t="shared" si="1615"/>
        <v>1147</v>
      </c>
      <c r="D20649" t="str">
        <f t="shared" ca="1" si="1613"/>
        <v>For eligible dependents to age 19</v>
      </c>
      <c r="E20649">
        <f t="shared" ca="1" si="1614"/>
        <v>17</v>
      </c>
    </row>
    <row r="20650" spans="1:5" x14ac:dyDescent="0.2">
      <c r="A20650" t="str">
        <f t="shared" ca="1" si="1611"/>
        <v>Basic</v>
      </c>
      <c r="B20650" t="str">
        <f t="shared" ca="1" si="1612"/>
        <v>general anesthesia</v>
      </c>
      <c r="C20650">
        <f t="shared" si="1615"/>
        <v>1147</v>
      </c>
      <c r="D20650" t="str">
        <f t="shared" ca="1" si="1613"/>
        <v>Covered when used in conjunction with covered oral surgical procedures</v>
      </c>
      <c r="E20650">
        <f t="shared" ca="1" si="1614"/>
        <v>13</v>
      </c>
    </row>
    <row r="20651" spans="1:5" x14ac:dyDescent="0.2">
      <c r="A20651" t="str">
        <f t="shared" ca="1" si="1611"/>
        <v>Diagnostics and Preventative</v>
      </c>
      <c r="B20651" t="str">
        <f t="shared" ca="1" si="1612"/>
        <v>Space Maintainers</v>
      </c>
      <c r="C20651">
        <f t="shared" si="1615"/>
        <v>1147</v>
      </c>
      <c r="D20651">
        <f t="shared" ca="1" si="1613"/>
        <v>0</v>
      </c>
      <c r="E20651">
        <f t="shared" ca="1" si="1614"/>
        <v>7</v>
      </c>
    </row>
    <row r="20652" spans="1:5" x14ac:dyDescent="0.2">
      <c r="A20652" t="str">
        <f t="shared" ca="1" si="1611"/>
        <v>Basic</v>
      </c>
      <c r="B20652" t="str">
        <f t="shared" ca="1" si="1612"/>
        <v>oral surgery</v>
      </c>
      <c r="C20652">
        <f t="shared" si="1615"/>
        <v>1147</v>
      </c>
      <c r="D20652" t="str">
        <f t="shared" ca="1" si="1613"/>
        <v>Extraction and other surgery procedures, incl. pre- and post-operative care</v>
      </c>
      <c r="E20652">
        <f t="shared" ca="1" si="1614"/>
        <v>9</v>
      </c>
    </row>
    <row r="20653" spans="1:5" x14ac:dyDescent="0.2">
      <c r="A20653" t="str">
        <f t="shared" ca="1" si="1611"/>
        <v>Orthodontics</v>
      </c>
      <c r="B20653" t="str">
        <f t="shared" ca="1" si="1612"/>
        <v>orthodontics</v>
      </c>
      <c r="C20653">
        <f t="shared" si="1615"/>
        <v>1147</v>
      </c>
      <c r="D20653" t="str">
        <f t="shared" ca="1" si="1613"/>
        <v>For eligible dependents to age 19</v>
      </c>
      <c r="E20653">
        <f t="shared" ca="1" si="1614"/>
        <v>17</v>
      </c>
    </row>
    <row r="20654" spans="1:5" x14ac:dyDescent="0.2">
      <c r="A20654" t="str">
        <f t="shared" ca="1" si="1611"/>
        <v>Major</v>
      </c>
      <c r="B20654" t="str">
        <f t="shared" ca="1" si="1612"/>
        <v>temporomandibular joint dysfunction</v>
      </c>
      <c r="C20654">
        <f t="shared" si="1615"/>
        <v>1147</v>
      </c>
      <c r="D20654" t="str">
        <f t="shared" ca="1" si="1613"/>
        <v>Services relating to hinging joints of the jaw</v>
      </c>
      <c r="E20654">
        <f t="shared" ca="1" si="1614"/>
        <v>16</v>
      </c>
    </row>
    <row r="20655" spans="1:5" x14ac:dyDescent="0.2">
      <c r="A20655" t="str">
        <f t="shared" ca="1" si="1611"/>
        <v>Major</v>
      </c>
      <c r="B20655" t="str">
        <f t="shared" ca="1" si="1612"/>
        <v>prosthodontics</v>
      </c>
      <c r="C20655">
        <f t="shared" si="1615"/>
        <v>1147</v>
      </c>
      <c r="D20655" t="str">
        <f t="shared" ca="1" si="1613"/>
        <v>Procedures for replacement of missing teeth by construction or repair of bridges and partial or complete dentures</v>
      </c>
      <c r="E20655">
        <f t="shared" ca="1" si="1614"/>
        <v>15</v>
      </c>
    </row>
    <row r="20656" spans="1:5" x14ac:dyDescent="0.2">
      <c r="A20656" t="str">
        <f t="shared" ca="1" si="1611"/>
        <v>Diagnostics and Preventative</v>
      </c>
      <c r="B20656" t="str">
        <f t="shared" ca="1" si="1612"/>
        <v>Fluoride treatments</v>
      </c>
      <c r="C20656">
        <f t="shared" si="1615"/>
        <v>1147</v>
      </c>
      <c r="D20656">
        <f t="shared" ca="1" si="1613"/>
        <v>0</v>
      </c>
      <c r="E20656">
        <f t="shared" ca="1" si="1614"/>
        <v>5</v>
      </c>
    </row>
    <row r="20657" spans="1:5" x14ac:dyDescent="0.2">
      <c r="A20657" t="str">
        <f t="shared" ca="1" si="1611"/>
        <v>Major</v>
      </c>
      <c r="B20657" t="str">
        <f t="shared" ca="1" si="1612"/>
        <v>prosthodontics</v>
      </c>
      <c r="C20657">
        <f t="shared" si="1615"/>
        <v>1147</v>
      </c>
      <c r="D20657" t="str">
        <f t="shared" ca="1" si="1613"/>
        <v>Procedures for replacement of missing teeth by construction or repair of bridges and partial or complete dentures</v>
      </c>
      <c r="E20657">
        <f t="shared" ca="1" si="1614"/>
        <v>15</v>
      </c>
    </row>
    <row r="20658" spans="1:5" x14ac:dyDescent="0.2">
      <c r="A20658" t="str">
        <f t="shared" ca="1" si="1611"/>
        <v>Major</v>
      </c>
      <c r="B20658" t="str">
        <f t="shared" ca="1" si="1612"/>
        <v>temporomandibular joint dysfunction</v>
      </c>
      <c r="C20658">
        <f t="shared" si="1615"/>
        <v>1147</v>
      </c>
      <c r="D20658" t="str">
        <f t="shared" ca="1" si="1613"/>
        <v>Services relating to hinging joints of the jaw</v>
      </c>
      <c r="E20658">
        <f t="shared" ca="1" si="1614"/>
        <v>16</v>
      </c>
    </row>
    <row r="20659" spans="1:5" x14ac:dyDescent="0.2">
      <c r="A20659" t="str">
        <f t="shared" ca="1" si="1611"/>
        <v>Basic</v>
      </c>
      <c r="B20659" t="str">
        <f t="shared" ca="1" si="1612"/>
        <v>surgical periodontics</v>
      </c>
      <c r="C20659">
        <f t="shared" si="1615"/>
        <v>1147</v>
      </c>
      <c r="D20659" t="str">
        <f t="shared" ca="1" si="1613"/>
        <v>Surgical treatment of the gums and supporting structures of the teeth</v>
      </c>
      <c r="E20659">
        <f t="shared" ca="1" si="1614"/>
        <v>11</v>
      </c>
    </row>
    <row r="20660" spans="1:5" x14ac:dyDescent="0.2">
      <c r="A20660" t="str">
        <f t="shared" ca="1" si="1611"/>
        <v>Basic</v>
      </c>
      <c r="B20660" t="str">
        <f t="shared" ca="1" si="1612"/>
        <v>surgical periodontics</v>
      </c>
      <c r="C20660">
        <f t="shared" si="1615"/>
        <v>1147</v>
      </c>
      <c r="D20660" t="str">
        <f t="shared" ca="1" si="1613"/>
        <v>Surgical treatment of the gums and supporting structures of the teeth</v>
      </c>
      <c r="E20660">
        <f t="shared" ca="1" si="1614"/>
        <v>11</v>
      </c>
    </row>
    <row r="20661" spans="1:5" x14ac:dyDescent="0.2">
      <c r="A20661" t="str">
        <f t="shared" ca="1" si="1611"/>
        <v>Diagnostics and Preventative</v>
      </c>
      <c r="B20661" t="str">
        <f t="shared" ca="1" si="1612"/>
        <v>Space Maintainers</v>
      </c>
      <c r="C20661">
        <f t="shared" si="1615"/>
        <v>1147</v>
      </c>
      <c r="D20661">
        <f t="shared" ca="1" si="1613"/>
        <v>0</v>
      </c>
      <c r="E20661">
        <f t="shared" ca="1" si="1614"/>
        <v>7</v>
      </c>
    </row>
    <row r="20662" spans="1:5" x14ac:dyDescent="0.2">
      <c r="A20662" t="str">
        <f t="shared" ca="1" si="1611"/>
        <v>Basic</v>
      </c>
      <c r="B20662" t="str">
        <f t="shared" ca="1" si="1612"/>
        <v>basic restorative</v>
      </c>
      <c r="C20662">
        <f t="shared" si="1615"/>
        <v>1147</v>
      </c>
      <c r="D20662" t="str">
        <f t="shared" ca="1" si="1613"/>
        <v>Fillings (amalgam "silver" and composite "white" non-molar)</v>
      </c>
      <c r="E20662">
        <f t="shared" ca="1" si="1614"/>
        <v>8</v>
      </c>
    </row>
    <row r="20663" spans="1:5" x14ac:dyDescent="0.2">
      <c r="A20663" t="str">
        <f t="shared" ca="1" si="1611"/>
        <v>Orthodontics</v>
      </c>
      <c r="B20663" t="str">
        <f t="shared" ca="1" si="1612"/>
        <v>orthodontics</v>
      </c>
      <c r="C20663">
        <f t="shared" si="1615"/>
        <v>1147</v>
      </c>
      <c r="D20663" t="str">
        <f t="shared" ca="1" si="1613"/>
        <v>For eligible dependents to age 19</v>
      </c>
      <c r="E20663">
        <f t="shared" ca="1" si="1614"/>
        <v>17</v>
      </c>
    </row>
    <row r="20664" spans="1:5" x14ac:dyDescent="0.2">
      <c r="A20664" t="str">
        <f t="shared" ca="1" si="1611"/>
        <v>Other</v>
      </c>
      <c r="B20664" t="str">
        <f t="shared" ca="1" si="1612"/>
        <v>Implants</v>
      </c>
      <c r="C20664">
        <f t="shared" si="1615"/>
        <v>1147</v>
      </c>
      <c r="D20664" t="str">
        <f t="shared" ca="1" si="1613"/>
        <v>Implant dental work</v>
      </c>
      <c r="E20664">
        <f t="shared" ca="1" si="1614"/>
        <v>18</v>
      </c>
    </row>
    <row r="20665" spans="1:5" x14ac:dyDescent="0.2">
      <c r="A20665" t="str">
        <f t="shared" ca="1" si="1611"/>
        <v>Other</v>
      </c>
      <c r="B20665" t="str">
        <f t="shared" ca="1" si="1612"/>
        <v>Implants</v>
      </c>
      <c r="C20665">
        <f t="shared" si="1615"/>
        <v>1147</v>
      </c>
      <c r="D20665" t="str">
        <f t="shared" ca="1" si="1613"/>
        <v>Implant dental work</v>
      </c>
      <c r="E20665">
        <f t="shared" ca="1" si="1614"/>
        <v>18</v>
      </c>
    </row>
    <row r="20666" spans="1:5" x14ac:dyDescent="0.2">
      <c r="A20666" t="str">
        <f t="shared" ca="1" si="1611"/>
        <v>Diagnostics and Preventative</v>
      </c>
      <c r="B20666" t="str">
        <f t="shared" ca="1" si="1612"/>
        <v>Periodic Exams</v>
      </c>
      <c r="C20666">
        <f t="shared" si="1615"/>
        <v>1148</v>
      </c>
      <c r="D20666">
        <f t="shared" ca="1" si="1613"/>
        <v>0</v>
      </c>
      <c r="E20666">
        <f t="shared" ca="1" si="1614"/>
        <v>1</v>
      </c>
    </row>
    <row r="20667" spans="1:5" x14ac:dyDescent="0.2">
      <c r="A20667" t="str">
        <f t="shared" ca="1" si="1611"/>
        <v>Basic</v>
      </c>
      <c r="B20667" t="str">
        <f t="shared" ca="1" si="1612"/>
        <v>endodontics</v>
      </c>
      <c r="C20667">
        <f t="shared" si="1615"/>
        <v>1148</v>
      </c>
      <c r="D20667" t="str">
        <f t="shared" ca="1" si="1613"/>
        <v>Root canal, pulpal therapy</v>
      </c>
      <c r="E20667">
        <f t="shared" ca="1" si="1614"/>
        <v>10</v>
      </c>
    </row>
    <row r="20668" spans="1:5" x14ac:dyDescent="0.2">
      <c r="A20668" t="str">
        <f t="shared" ca="1" si="1611"/>
        <v>Basic</v>
      </c>
      <c r="B20668" t="str">
        <f t="shared" ca="1" si="1612"/>
        <v>surgical periodontics</v>
      </c>
      <c r="C20668">
        <f t="shared" si="1615"/>
        <v>1148</v>
      </c>
      <c r="D20668" t="str">
        <f t="shared" ca="1" si="1613"/>
        <v>Surgical treatment of the gums and supporting structures of the teeth</v>
      </c>
      <c r="E20668">
        <f t="shared" ca="1" si="1614"/>
        <v>11</v>
      </c>
    </row>
    <row r="20669" spans="1:5" x14ac:dyDescent="0.2">
      <c r="A20669" t="str">
        <f t="shared" ca="1" si="1611"/>
        <v>Basic</v>
      </c>
      <c r="B20669" t="str">
        <f t="shared" ca="1" si="1612"/>
        <v>general anesthesia</v>
      </c>
      <c r="C20669">
        <f t="shared" si="1615"/>
        <v>1148</v>
      </c>
      <c r="D20669" t="str">
        <f t="shared" ca="1" si="1613"/>
        <v>Covered when used in conjunction with covered oral surgical procedures</v>
      </c>
      <c r="E20669">
        <f t="shared" ca="1" si="1614"/>
        <v>13</v>
      </c>
    </row>
    <row r="20670" spans="1:5" x14ac:dyDescent="0.2">
      <c r="A20670" t="str">
        <f t="shared" ca="1" si="1611"/>
        <v>Diagnostics and Preventative</v>
      </c>
      <c r="B20670" t="str">
        <f t="shared" ca="1" si="1612"/>
        <v>Space Maintainers</v>
      </c>
      <c r="C20670">
        <f t="shared" si="1615"/>
        <v>1148</v>
      </c>
      <c r="D20670">
        <f t="shared" ca="1" si="1613"/>
        <v>0</v>
      </c>
      <c r="E20670">
        <f t="shared" ca="1" si="1614"/>
        <v>7</v>
      </c>
    </row>
    <row r="20671" spans="1:5" x14ac:dyDescent="0.2">
      <c r="A20671" t="str">
        <f t="shared" ca="1" si="1611"/>
        <v>Orthodontics</v>
      </c>
      <c r="B20671" t="str">
        <f t="shared" ca="1" si="1612"/>
        <v>orthodontics</v>
      </c>
      <c r="C20671">
        <f t="shared" si="1615"/>
        <v>1148</v>
      </c>
      <c r="D20671" t="str">
        <f t="shared" ca="1" si="1613"/>
        <v>For eligible dependents to age 19</v>
      </c>
      <c r="E20671">
        <f t="shared" ca="1" si="1614"/>
        <v>17</v>
      </c>
    </row>
    <row r="20672" spans="1:5" x14ac:dyDescent="0.2">
      <c r="A20672" t="str">
        <f t="shared" ca="1" si="1611"/>
        <v>Diagnostics and Preventative</v>
      </c>
      <c r="B20672" t="str">
        <f t="shared" ca="1" si="1612"/>
        <v>Space Maintainers</v>
      </c>
      <c r="C20672">
        <f t="shared" si="1615"/>
        <v>1148</v>
      </c>
      <c r="D20672">
        <f t="shared" ca="1" si="1613"/>
        <v>0</v>
      </c>
      <c r="E20672">
        <f t="shared" ca="1" si="1614"/>
        <v>7</v>
      </c>
    </row>
    <row r="20673" spans="1:5" x14ac:dyDescent="0.2">
      <c r="A20673" t="str">
        <f t="shared" ca="1" si="1611"/>
        <v>Diagnostics and Preventative</v>
      </c>
      <c r="B20673" t="str">
        <f t="shared" ca="1" si="1612"/>
        <v>Sealants</v>
      </c>
      <c r="C20673">
        <f t="shared" si="1615"/>
        <v>1148</v>
      </c>
      <c r="D20673">
        <f t="shared" ca="1" si="1613"/>
        <v>0</v>
      </c>
      <c r="E20673">
        <f t="shared" ca="1" si="1614"/>
        <v>6</v>
      </c>
    </row>
    <row r="20674" spans="1:5" x14ac:dyDescent="0.2">
      <c r="A20674" t="str">
        <f t="shared" ref="A20674:A20737" ca="1" si="1616">INDEX(services,E20674,1)</f>
        <v>Major</v>
      </c>
      <c r="B20674" t="str">
        <f t="shared" ref="B20674:B20737" ca="1" si="1617">INDEX(services,E20674,2)</f>
        <v>prosthodontics</v>
      </c>
      <c r="C20674">
        <f t="shared" si="1615"/>
        <v>1148</v>
      </c>
      <c r="D20674" t="str">
        <f t="shared" ref="D20674:D20737" ca="1" si="1618">INDEX(services,E20674,3)</f>
        <v>Procedures for replacement of missing teeth by construction or repair of bridges and partial or complete dentures</v>
      </c>
      <c r="E20674">
        <f t="shared" ref="E20674:E20737" ca="1" si="1619">RANDBETWEEN(1,ROWS(services))</f>
        <v>15</v>
      </c>
    </row>
    <row r="20675" spans="1:5" x14ac:dyDescent="0.2">
      <c r="A20675" t="str">
        <f t="shared" ca="1" si="1616"/>
        <v>Diagnostics and Preventative</v>
      </c>
      <c r="B20675" t="str">
        <f t="shared" ca="1" si="1617"/>
        <v>Fluoride treatments</v>
      </c>
      <c r="C20675">
        <f t="shared" si="1615"/>
        <v>1148</v>
      </c>
      <c r="D20675">
        <f t="shared" ca="1" si="1618"/>
        <v>0</v>
      </c>
      <c r="E20675">
        <f t="shared" ca="1" si="1619"/>
        <v>5</v>
      </c>
    </row>
    <row r="20676" spans="1:5" x14ac:dyDescent="0.2">
      <c r="A20676" t="str">
        <f t="shared" ca="1" si="1616"/>
        <v>Diagnostics and Preventative</v>
      </c>
      <c r="B20676" t="str">
        <f t="shared" ca="1" si="1617"/>
        <v>Full-mouth x-ray</v>
      </c>
      <c r="C20676">
        <f t="shared" si="1615"/>
        <v>1148</v>
      </c>
      <c r="D20676">
        <f t="shared" ca="1" si="1618"/>
        <v>0</v>
      </c>
      <c r="E20676">
        <f t="shared" ca="1" si="1619"/>
        <v>3</v>
      </c>
    </row>
    <row r="20677" spans="1:5" x14ac:dyDescent="0.2">
      <c r="A20677" t="str">
        <f t="shared" ca="1" si="1616"/>
        <v>Basic</v>
      </c>
      <c r="B20677" t="str">
        <f t="shared" ca="1" si="1617"/>
        <v>general anesthesia</v>
      </c>
      <c r="C20677">
        <f t="shared" si="1615"/>
        <v>1148</v>
      </c>
      <c r="D20677" t="str">
        <f t="shared" ca="1" si="1618"/>
        <v>Covered when used in conjunction with covered oral surgical procedures</v>
      </c>
      <c r="E20677">
        <f t="shared" ca="1" si="1619"/>
        <v>13</v>
      </c>
    </row>
    <row r="20678" spans="1:5" x14ac:dyDescent="0.2">
      <c r="A20678" t="str">
        <f t="shared" ca="1" si="1616"/>
        <v>Basic</v>
      </c>
      <c r="B20678" t="str">
        <f t="shared" ca="1" si="1617"/>
        <v>non-surgical periodontics</v>
      </c>
      <c r="C20678">
        <f t="shared" si="1615"/>
        <v>1148</v>
      </c>
      <c r="D20678" t="str">
        <f t="shared" ca="1" si="1618"/>
        <v xml:space="preserve">Non-surgical treatment of the gums and supporting structures of the teeth </v>
      </c>
      <c r="E20678">
        <f t="shared" ca="1" si="1619"/>
        <v>12</v>
      </c>
    </row>
    <row r="20679" spans="1:5" x14ac:dyDescent="0.2">
      <c r="A20679" t="str">
        <f t="shared" ca="1" si="1616"/>
        <v>Diagnostics and Preventative</v>
      </c>
      <c r="B20679" t="str">
        <f t="shared" ca="1" si="1617"/>
        <v>Fluoride treatments</v>
      </c>
      <c r="C20679">
        <f t="shared" si="1615"/>
        <v>1148</v>
      </c>
      <c r="D20679">
        <f t="shared" ca="1" si="1618"/>
        <v>0</v>
      </c>
      <c r="E20679">
        <f t="shared" ca="1" si="1619"/>
        <v>5</v>
      </c>
    </row>
    <row r="20680" spans="1:5" x14ac:dyDescent="0.2">
      <c r="A20680" t="str">
        <f t="shared" ca="1" si="1616"/>
        <v>Basic</v>
      </c>
      <c r="B20680" t="str">
        <f t="shared" ca="1" si="1617"/>
        <v>endodontics</v>
      </c>
      <c r="C20680">
        <f t="shared" si="1615"/>
        <v>1148</v>
      </c>
      <c r="D20680" t="str">
        <f t="shared" ca="1" si="1618"/>
        <v>Root canal, pulpal therapy</v>
      </c>
      <c r="E20680">
        <f t="shared" ca="1" si="1619"/>
        <v>10</v>
      </c>
    </row>
    <row r="20681" spans="1:5" x14ac:dyDescent="0.2">
      <c r="A20681" t="str">
        <f t="shared" ca="1" si="1616"/>
        <v>Other</v>
      </c>
      <c r="B20681" t="str">
        <f t="shared" ca="1" si="1617"/>
        <v>Implants</v>
      </c>
      <c r="C20681">
        <f t="shared" si="1615"/>
        <v>1148</v>
      </c>
      <c r="D20681" t="str">
        <f t="shared" ca="1" si="1618"/>
        <v>Implant dental work</v>
      </c>
      <c r="E20681">
        <f t="shared" ca="1" si="1619"/>
        <v>18</v>
      </c>
    </row>
    <row r="20682" spans="1:5" x14ac:dyDescent="0.2">
      <c r="A20682" t="str">
        <f t="shared" ca="1" si="1616"/>
        <v>Diagnostics and Preventative</v>
      </c>
      <c r="B20682" t="str">
        <f t="shared" ca="1" si="1617"/>
        <v>Full-mouth x-ray</v>
      </c>
      <c r="C20682">
        <f t="shared" si="1615"/>
        <v>1148</v>
      </c>
      <c r="D20682">
        <f t="shared" ca="1" si="1618"/>
        <v>0</v>
      </c>
      <c r="E20682">
        <f t="shared" ca="1" si="1619"/>
        <v>3</v>
      </c>
    </row>
    <row r="20683" spans="1:5" x14ac:dyDescent="0.2">
      <c r="A20683" t="str">
        <f t="shared" ca="1" si="1616"/>
        <v>Diagnostics and Preventative</v>
      </c>
      <c r="B20683" t="str">
        <f t="shared" ca="1" si="1617"/>
        <v>Full-mouth x-ray</v>
      </c>
      <c r="C20683">
        <f t="shared" si="1615"/>
        <v>1148</v>
      </c>
      <c r="D20683">
        <f t="shared" ca="1" si="1618"/>
        <v>0</v>
      </c>
      <c r="E20683">
        <f t="shared" ca="1" si="1619"/>
        <v>3</v>
      </c>
    </row>
    <row r="20684" spans="1:5" x14ac:dyDescent="0.2">
      <c r="A20684" t="str">
        <f t="shared" ca="1" si="1616"/>
        <v>Other</v>
      </c>
      <c r="B20684" t="str">
        <f t="shared" ca="1" si="1617"/>
        <v>Implants</v>
      </c>
      <c r="C20684">
        <f t="shared" si="1615"/>
        <v>1149</v>
      </c>
      <c r="D20684" t="str">
        <f t="shared" ca="1" si="1618"/>
        <v>Implant dental work</v>
      </c>
      <c r="E20684">
        <f t="shared" ca="1" si="1619"/>
        <v>18</v>
      </c>
    </row>
    <row r="20685" spans="1:5" x14ac:dyDescent="0.2">
      <c r="A20685" t="str">
        <f t="shared" ca="1" si="1616"/>
        <v>Basic</v>
      </c>
      <c r="B20685" t="str">
        <f t="shared" ca="1" si="1617"/>
        <v>endodontics</v>
      </c>
      <c r="C20685">
        <f t="shared" si="1615"/>
        <v>1149</v>
      </c>
      <c r="D20685" t="str">
        <f t="shared" ca="1" si="1618"/>
        <v>Root canal, pulpal therapy</v>
      </c>
      <c r="E20685">
        <f t="shared" ca="1" si="1619"/>
        <v>10</v>
      </c>
    </row>
    <row r="20686" spans="1:5" x14ac:dyDescent="0.2">
      <c r="A20686" t="str">
        <f t="shared" ca="1" si="1616"/>
        <v>Basic</v>
      </c>
      <c r="B20686" t="str">
        <f t="shared" ca="1" si="1617"/>
        <v>general anesthesia</v>
      </c>
      <c r="C20686">
        <f t="shared" si="1615"/>
        <v>1149</v>
      </c>
      <c r="D20686" t="str">
        <f t="shared" ca="1" si="1618"/>
        <v>Covered when used in conjunction with covered oral surgical procedures</v>
      </c>
      <c r="E20686">
        <f t="shared" ca="1" si="1619"/>
        <v>13</v>
      </c>
    </row>
    <row r="20687" spans="1:5" x14ac:dyDescent="0.2">
      <c r="A20687" t="str">
        <f t="shared" ca="1" si="1616"/>
        <v>Other</v>
      </c>
      <c r="B20687" t="str">
        <f t="shared" ca="1" si="1617"/>
        <v>Implants</v>
      </c>
      <c r="C20687">
        <f t="shared" si="1615"/>
        <v>1149</v>
      </c>
      <c r="D20687" t="str">
        <f t="shared" ca="1" si="1618"/>
        <v>Implant dental work</v>
      </c>
      <c r="E20687">
        <f t="shared" ca="1" si="1619"/>
        <v>18</v>
      </c>
    </row>
    <row r="20688" spans="1:5" x14ac:dyDescent="0.2">
      <c r="A20688" t="str">
        <f t="shared" ca="1" si="1616"/>
        <v>Basic</v>
      </c>
      <c r="B20688" t="str">
        <f t="shared" ca="1" si="1617"/>
        <v>endodontics</v>
      </c>
      <c r="C20688">
        <f t="shared" si="1615"/>
        <v>1149</v>
      </c>
      <c r="D20688" t="str">
        <f t="shared" ca="1" si="1618"/>
        <v>Root canal, pulpal therapy</v>
      </c>
      <c r="E20688">
        <f t="shared" ca="1" si="1619"/>
        <v>10</v>
      </c>
    </row>
    <row r="20689" spans="1:5" x14ac:dyDescent="0.2">
      <c r="A20689" t="str">
        <f t="shared" ca="1" si="1616"/>
        <v>Basic</v>
      </c>
      <c r="B20689" t="str">
        <f t="shared" ca="1" si="1617"/>
        <v>non-surgical periodontics</v>
      </c>
      <c r="C20689">
        <f t="shared" si="1615"/>
        <v>1149</v>
      </c>
      <c r="D20689" t="str">
        <f t="shared" ca="1" si="1618"/>
        <v xml:space="preserve">Non-surgical treatment of the gums and supporting structures of the teeth </v>
      </c>
      <c r="E20689">
        <f t="shared" ca="1" si="1619"/>
        <v>12</v>
      </c>
    </row>
    <row r="20690" spans="1:5" x14ac:dyDescent="0.2">
      <c r="A20690" t="str">
        <f t="shared" ca="1" si="1616"/>
        <v>Major</v>
      </c>
      <c r="B20690" t="str">
        <f t="shared" ca="1" si="1617"/>
        <v>major restorative</v>
      </c>
      <c r="C20690">
        <f t="shared" si="1615"/>
        <v>1149</v>
      </c>
      <c r="D20690" t="str">
        <f t="shared" ca="1" si="1618"/>
        <v>Single crowns, inlays, onlays</v>
      </c>
      <c r="E20690">
        <f t="shared" ca="1" si="1619"/>
        <v>14</v>
      </c>
    </row>
    <row r="20691" spans="1:5" x14ac:dyDescent="0.2">
      <c r="A20691" t="str">
        <f t="shared" ca="1" si="1616"/>
        <v>Diagnostics and Preventative</v>
      </c>
      <c r="B20691" t="str">
        <f t="shared" ca="1" si="1617"/>
        <v>Space Maintainers</v>
      </c>
      <c r="C20691">
        <f t="shared" si="1615"/>
        <v>1149</v>
      </c>
      <c r="D20691">
        <f t="shared" ca="1" si="1618"/>
        <v>0</v>
      </c>
      <c r="E20691">
        <f t="shared" ca="1" si="1619"/>
        <v>7</v>
      </c>
    </row>
    <row r="20692" spans="1:5" x14ac:dyDescent="0.2">
      <c r="A20692" t="str">
        <f t="shared" ca="1" si="1616"/>
        <v>Orthodontics</v>
      </c>
      <c r="B20692" t="str">
        <f t="shared" ca="1" si="1617"/>
        <v>orthodontics</v>
      </c>
      <c r="C20692">
        <f t="shared" si="1615"/>
        <v>1149</v>
      </c>
      <c r="D20692" t="str">
        <f t="shared" ca="1" si="1618"/>
        <v>For eligible dependents to age 19</v>
      </c>
      <c r="E20692">
        <f t="shared" ca="1" si="1619"/>
        <v>17</v>
      </c>
    </row>
    <row r="20693" spans="1:5" x14ac:dyDescent="0.2">
      <c r="A20693" t="str">
        <f t="shared" ca="1" si="1616"/>
        <v>Orthodontics</v>
      </c>
      <c r="B20693" t="str">
        <f t="shared" ca="1" si="1617"/>
        <v>orthodontics</v>
      </c>
      <c r="C20693">
        <f t="shared" si="1615"/>
        <v>1149</v>
      </c>
      <c r="D20693" t="str">
        <f t="shared" ca="1" si="1618"/>
        <v>For eligible dependents to age 19</v>
      </c>
      <c r="E20693">
        <f t="shared" ca="1" si="1619"/>
        <v>17</v>
      </c>
    </row>
    <row r="20694" spans="1:5" x14ac:dyDescent="0.2">
      <c r="A20694" t="str">
        <f t="shared" ca="1" si="1616"/>
        <v>Diagnostics and Preventative</v>
      </c>
      <c r="B20694" t="str">
        <f t="shared" ca="1" si="1617"/>
        <v>Bitewing x-rays</v>
      </c>
      <c r="C20694">
        <f t="shared" si="1615"/>
        <v>1149</v>
      </c>
      <c r="D20694">
        <f t="shared" ca="1" si="1618"/>
        <v>0</v>
      </c>
      <c r="E20694">
        <f t="shared" ca="1" si="1619"/>
        <v>2</v>
      </c>
    </row>
    <row r="20695" spans="1:5" x14ac:dyDescent="0.2">
      <c r="A20695" t="str">
        <f t="shared" ca="1" si="1616"/>
        <v>Diagnostics and Preventative</v>
      </c>
      <c r="B20695" t="str">
        <f t="shared" ca="1" si="1617"/>
        <v>Full-mouth x-ray</v>
      </c>
      <c r="C20695">
        <f t="shared" si="1615"/>
        <v>1149</v>
      </c>
      <c r="D20695">
        <f t="shared" ca="1" si="1618"/>
        <v>0</v>
      </c>
      <c r="E20695">
        <f t="shared" ca="1" si="1619"/>
        <v>3</v>
      </c>
    </row>
    <row r="20696" spans="1:5" x14ac:dyDescent="0.2">
      <c r="A20696" t="str">
        <f t="shared" ca="1" si="1616"/>
        <v>Major</v>
      </c>
      <c r="B20696" t="str">
        <f t="shared" ca="1" si="1617"/>
        <v>prosthodontics</v>
      </c>
      <c r="C20696">
        <f t="shared" si="1615"/>
        <v>1149</v>
      </c>
      <c r="D20696" t="str">
        <f t="shared" ca="1" si="1618"/>
        <v>Procedures for replacement of missing teeth by construction or repair of bridges and partial or complete dentures</v>
      </c>
      <c r="E20696">
        <f t="shared" ca="1" si="1619"/>
        <v>15</v>
      </c>
    </row>
    <row r="20697" spans="1:5" x14ac:dyDescent="0.2">
      <c r="A20697" t="str">
        <f t="shared" ca="1" si="1616"/>
        <v>Orthodontics</v>
      </c>
      <c r="B20697" t="str">
        <f t="shared" ca="1" si="1617"/>
        <v>orthodontics</v>
      </c>
      <c r="C20697">
        <f t="shared" si="1615"/>
        <v>1149</v>
      </c>
      <c r="D20697" t="str">
        <f t="shared" ca="1" si="1618"/>
        <v>For eligible dependents to age 19</v>
      </c>
      <c r="E20697">
        <f t="shared" ca="1" si="1619"/>
        <v>17</v>
      </c>
    </row>
    <row r="20698" spans="1:5" x14ac:dyDescent="0.2">
      <c r="A20698" t="str">
        <f t="shared" ca="1" si="1616"/>
        <v>Major</v>
      </c>
      <c r="B20698" t="str">
        <f t="shared" ca="1" si="1617"/>
        <v>major restorative</v>
      </c>
      <c r="C20698">
        <f t="shared" si="1615"/>
        <v>1149</v>
      </c>
      <c r="D20698" t="str">
        <f t="shared" ca="1" si="1618"/>
        <v>Single crowns, inlays, onlays</v>
      </c>
      <c r="E20698">
        <f t="shared" ca="1" si="1619"/>
        <v>14</v>
      </c>
    </row>
    <row r="20699" spans="1:5" x14ac:dyDescent="0.2">
      <c r="A20699" t="str">
        <f t="shared" ca="1" si="1616"/>
        <v>Diagnostics and Preventative</v>
      </c>
      <c r="B20699" t="str">
        <f t="shared" ca="1" si="1617"/>
        <v>Fluoride treatments</v>
      </c>
      <c r="C20699">
        <f t="shared" si="1615"/>
        <v>1149</v>
      </c>
      <c r="D20699">
        <f t="shared" ca="1" si="1618"/>
        <v>0</v>
      </c>
      <c r="E20699">
        <f t="shared" ca="1" si="1619"/>
        <v>5</v>
      </c>
    </row>
    <row r="20700" spans="1:5" x14ac:dyDescent="0.2">
      <c r="A20700" t="str">
        <f t="shared" ca="1" si="1616"/>
        <v>Diagnostics and Preventative</v>
      </c>
      <c r="B20700" t="str">
        <f t="shared" ca="1" si="1617"/>
        <v>Fluoride treatments</v>
      </c>
      <c r="C20700">
        <f t="shared" si="1615"/>
        <v>1149</v>
      </c>
      <c r="D20700">
        <f t="shared" ca="1" si="1618"/>
        <v>0</v>
      </c>
      <c r="E20700">
        <f t="shared" ca="1" si="1619"/>
        <v>5</v>
      </c>
    </row>
    <row r="20701" spans="1:5" x14ac:dyDescent="0.2">
      <c r="A20701" t="str">
        <f t="shared" ca="1" si="1616"/>
        <v>Diagnostics and Preventative</v>
      </c>
      <c r="B20701" t="str">
        <f t="shared" ca="1" si="1617"/>
        <v>Sealants</v>
      </c>
      <c r="C20701">
        <f t="shared" si="1615"/>
        <v>1149</v>
      </c>
      <c r="D20701">
        <f t="shared" ca="1" si="1618"/>
        <v>0</v>
      </c>
      <c r="E20701">
        <f t="shared" ca="1" si="1619"/>
        <v>6</v>
      </c>
    </row>
    <row r="20702" spans="1:5" x14ac:dyDescent="0.2">
      <c r="A20702" t="str">
        <f t="shared" ca="1" si="1616"/>
        <v>Orthodontics</v>
      </c>
      <c r="B20702" t="str">
        <f t="shared" ca="1" si="1617"/>
        <v>orthodontics</v>
      </c>
      <c r="C20702">
        <f t="shared" si="1615"/>
        <v>1150</v>
      </c>
      <c r="D20702" t="str">
        <f t="shared" ca="1" si="1618"/>
        <v>For eligible dependents to age 19</v>
      </c>
      <c r="E20702">
        <f t="shared" ca="1" si="1619"/>
        <v>17</v>
      </c>
    </row>
    <row r="20703" spans="1:5" x14ac:dyDescent="0.2">
      <c r="A20703" t="str">
        <f t="shared" ca="1" si="1616"/>
        <v>Diagnostics and Preventative</v>
      </c>
      <c r="B20703" t="str">
        <f t="shared" ca="1" si="1617"/>
        <v>Full-mouth x-ray</v>
      </c>
      <c r="C20703">
        <f t="shared" si="1615"/>
        <v>1150</v>
      </c>
      <c r="D20703">
        <f t="shared" ca="1" si="1618"/>
        <v>0</v>
      </c>
      <c r="E20703">
        <f t="shared" ca="1" si="1619"/>
        <v>3</v>
      </c>
    </row>
    <row r="20704" spans="1:5" x14ac:dyDescent="0.2">
      <c r="A20704" t="str">
        <f t="shared" ca="1" si="1616"/>
        <v>Major</v>
      </c>
      <c r="B20704" t="str">
        <f t="shared" ca="1" si="1617"/>
        <v>major restorative</v>
      </c>
      <c r="C20704">
        <f t="shared" si="1615"/>
        <v>1150</v>
      </c>
      <c r="D20704" t="str">
        <f t="shared" ca="1" si="1618"/>
        <v>Single crowns, inlays, onlays</v>
      </c>
      <c r="E20704">
        <f t="shared" ca="1" si="1619"/>
        <v>14</v>
      </c>
    </row>
    <row r="20705" spans="1:5" x14ac:dyDescent="0.2">
      <c r="A20705" t="str">
        <f t="shared" ca="1" si="1616"/>
        <v>Diagnostics and Preventative</v>
      </c>
      <c r="B20705" t="str">
        <f t="shared" ca="1" si="1617"/>
        <v>Full-mouth x-ray</v>
      </c>
      <c r="C20705">
        <f t="shared" si="1615"/>
        <v>1150</v>
      </c>
      <c r="D20705">
        <f t="shared" ca="1" si="1618"/>
        <v>0</v>
      </c>
      <c r="E20705">
        <f t="shared" ca="1" si="1619"/>
        <v>3</v>
      </c>
    </row>
    <row r="20706" spans="1:5" x14ac:dyDescent="0.2">
      <c r="A20706" t="str">
        <f t="shared" ca="1" si="1616"/>
        <v>Diagnostics and Preventative</v>
      </c>
      <c r="B20706" t="str">
        <f t="shared" ca="1" si="1617"/>
        <v>Periodic Exams</v>
      </c>
      <c r="C20706">
        <f t="shared" si="1615"/>
        <v>1150</v>
      </c>
      <c r="D20706">
        <f t="shared" ca="1" si="1618"/>
        <v>0</v>
      </c>
      <c r="E20706">
        <f t="shared" ca="1" si="1619"/>
        <v>1</v>
      </c>
    </row>
    <row r="20707" spans="1:5" x14ac:dyDescent="0.2">
      <c r="A20707" t="str">
        <f t="shared" ca="1" si="1616"/>
        <v>Diagnostics and Preventative</v>
      </c>
      <c r="B20707" t="str">
        <f t="shared" ca="1" si="1617"/>
        <v>Sealants</v>
      </c>
      <c r="C20707">
        <f t="shared" si="1615"/>
        <v>1150</v>
      </c>
      <c r="D20707">
        <f t="shared" ca="1" si="1618"/>
        <v>0</v>
      </c>
      <c r="E20707">
        <f t="shared" ca="1" si="1619"/>
        <v>6</v>
      </c>
    </row>
    <row r="20708" spans="1:5" x14ac:dyDescent="0.2">
      <c r="A20708" t="str">
        <f t="shared" ca="1" si="1616"/>
        <v>Major</v>
      </c>
      <c r="B20708" t="str">
        <f t="shared" ca="1" si="1617"/>
        <v>prosthodontics</v>
      </c>
      <c r="C20708">
        <f t="shared" si="1615"/>
        <v>1150</v>
      </c>
      <c r="D20708" t="str">
        <f t="shared" ca="1" si="1618"/>
        <v>Procedures for replacement of missing teeth by construction or repair of bridges and partial or complete dentures</v>
      </c>
      <c r="E20708">
        <f t="shared" ca="1" si="1619"/>
        <v>15</v>
      </c>
    </row>
    <row r="20709" spans="1:5" x14ac:dyDescent="0.2">
      <c r="A20709" t="str">
        <f t="shared" ca="1" si="1616"/>
        <v>Diagnostics and Preventative</v>
      </c>
      <c r="B20709" t="str">
        <f t="shared" ca="1" si="1617"/>
        <v>Prophylaxis</v>
      </c>
      <c r="C20709">
        <f t="shared" si="1615"/>
        <v>1150</v>
      </c>
      <c r="D20709">
        <f t="shared" ca="1" si="1618"/>
        <v>0</v>
      </c>
      <c r="E20709">
        <f t="shared" ca="1" si="1619"/>
        <v>4</v>
      </c>
    </row>
    <row r="20710" spans="1:5" x14ac:dyDescent="0.2">
      <c r="A20710" t="str">
        <f t="shared" ca="1" si="1616"/>
        <v>Major</v>
      </c>
      <c r="B20710" t="str">
        <f t="shared" ca="1" si="1617"/>
        <v>major restorative</v>
      </c>
      <c r="C20710">
        <f t="shared" si="1615"/>
        <v>1150</v>
      </c>
      <c r="D20710" t="str">
        <f t="shared" ca="1" si="1618"/>
        <v>Single crowns, inlays, onlays</v>
      </c>
      <c r="E20710">
        <f t="shared" ca="1" si="1619"/>
        <v>14</v>
      </c>
    </row>
    <row r="20711" spans="1:5" x14ac:dyDescent="0.2">
      <c r="A20711" t="str">
        <f t="shared" ca="1" si="1616"/>
        <v>Diagnostics and Preventative</v>
      </c>
      <c r="B20711" t="str">
        <f t="shared" ca="1" si="1617"/>
        <v>Prophylaxis</v>
      </c>
      <c r="C20711">
        <f t="shared" si="1615"/>
        <v>1150</v>
      </c>
      <c r="D20711">
        <f t="shared" ca="1" si="1618"/>
        <v>0</v>
      </c>
      <c r="E20711">
        <f t="shared" ca="1" si="1619"/>
        <v>4</v>
      </c>
    </row>
    <row r="20712" spans="1:5" x14ac:dyDescent="0.2">
      <c r="A20712" t="str">
        <f t="shared" ca="1" si="1616"/>
        <v>Major</v>
      </c>
      <c r="B20712" t="str">
        <f t="shared" ca="1" si="1617"/>
        <v>major restorative</v>
      </c>
      <c r="C20712">
        <f t="shared" ref="C20712:C20775" si="1620">IF(MOD(ROW(C20712)-2,18)&lt;&gt;0,C20711,C20711+1)</f>
        <v>1150</v>
      </c>
      <c r="D20712" t="str">
        <f t="shared" ca="1" si="1618"/>
        <v>Single crowns, inlays, onlays</v>
      </c>
      <c r="E20712">
        <f t="shared" ca="1" si="1619"/>
        <v>14</v>
      </c>
    </row>
    <row r="20713" spans="1:5" x14ac:dyDescent="0.2">
      <c r="A20713" t="str">
        <f t="shared" ca="1" si="1616"/>
        <v>Basic</v>
      </c>
      <c r="B20713" t="str">
        <f t="shared" ca="1" si="1617"/>
        <v>general anesthesia</v>
      </c>
      <c r="C20713">
        <f t="shared" si="1620"/>
        <v>1150</v>
      </c>
      <c r="D20713" t="str">
        <f t="shared" ca="1" si="1618"/>
        <v>Covered when used in conjunction with covered oral surgical procedures</v>
      </c>
      <c r="E20713">
        <f t="shared" ca="1" si="1619"/>
        <v>13</v>
      </c>
    </row>
    <row r="20714" spans="1:5" x14ac:dyDescent="0.2">
      <c r="A20714" t="str">
        <f t="shared" ca="1" si="1616"/>
        <v>Basic</v>
      </c>
      <c r="B20714" t="str">
        <f t="shared" ca="1" si="1617"/>
        <v>surgical periodontics</v>
      </c>
      <c r="C20714">
        <f t="shared" si="1620"/>
        <v>1150</v>
      </c>
      <c r="D20714" t="str">
        <f t="shared" ca="1" si="1618"/>
        <v>Surgical treatment of the gums and supporting structures of the teeth</v>
      </c>
      <c r="E20714">
        <f t="shared" ca="1" si="1619"/>
        <v>11</v>
      </c>
    </row>
    <row r="20715" spans="1:5" x14ac:dyDescent="0.2">
      <c r="A20715" t="str">
        <f t="shared" ca="1" si="1616"/>
        <v>Diagnostics and Preventative</v>
      </c>
      <c r="B20715" t="str">
        <f t="shared" ca="1" si="1617"/>
        <v>Space Maintainers</v>
      </c>
      <c r="C20715">
        <f t="shared" si="1620"/>
        <v>1150</v>
      </c>
      <c r="D20715">
        <f t="shared" ca="1" si="1618"/>
        <v>0</v>
      </c>
      <c r="E20715">
        <f t="shared" ca="1" si="1619"/>
        <v>7</v>
      </c>
    </row>
    <row r="20716" spans="1:5" x14ac:dyDescent="0.2">
      <c r="A20716" t="str">
        <f t="shared" ca="1" si="1616"/>
        <v>Diagnostics and Preventative</v>
      </c>
      <c r="B20716" t="str">
        <f t="shared" ca="1" si="1617"/>
        <v>Sealants</v>
      </c>
      <c r="C20716">
        <f t="shared" si="1620"/>
        <v>1150</v>
      </c>
      <c r="D20716">
        <f t="shared" ca="1" si="1618"/>
        <v>0</v>
      </c>
      <c r="E20716">
        <f t="shared" ca="1" si="1619"/>
        <v>6</v>
      </c>
    </row>
    <row r="20717" spans="1:5" x14ac:dyDescent="0.2">
      <c r="A20717" t="str">
        <f t="shared" ca="1" si="1616"/>
        <v>Diagnostics and Preventative</v>
      </c>
      <c r="B20717" t="str">
        <f t="shared" ca="1" si="1617"/>
        <v>Periodic Exams</v>
      </c>
      <c r="C20717">
        <f t="shared" si="1620"/>
        <v>1150</v>
      </c>
      <c r="D20717">
        <f t="shared" ca="1" si="1618"/>
        <v>0</v>
      </c>
      <c r="E20717">
        <f t="shared" ca="1" si="1619"/>
        <v>1</v>
      </c>
    </row>
    <row r="20718" spans="1:5" x14ac:dyDescent="0.2">
      <c r="A20718" t="str">
        <f t="shared" ca="1" si="1616"/>
        <v>Major</v>
      </c>
      <c r="B20718" t="str">
        <f t="shared" ca="1" si="1617"/>
        <v>temporomandibular joint dysfunction</v>
      </c>
      <c r="C20718">
        <f t="shared" si="1620"/>
        <v>1150</v>
      </c>
      <c r="D20718" t="str">
        <f t="shared" ca="1" si="1618"/>
        <v>Services relating to hinging joints of the jaw</v>
      </c>
      <c r="E20718">
        <f t="shared" ca="1" si="1619"/>
        <v>16</v>
      </c>
    </row>
    <row r="20719" spans="1:5" x14ac:dyDescent="0.2">
      <c r="A20719" t="str">
        <f t="shared" ca="1" si="1616"/>
        <v>Major</v>
      </c>
      <c r="B20719" t="str">
        <f t="shared" ca="1" si="1617"/>
        <v>major restorative</v>
      </c>
      <c r="C20719">
        <f t="shared" si="1620"/>
        <v>1150</v>
      </c>
      <c r="D20719" t="str">
        <f t="shared" ca="1" si="1618"/>
        <v>Single crowns, inlays, onlays</v>
      </c>
      <c r="E20719">
        <f t="shared" ca="1" si="1619"/>
        <v>14</v>
      </c>
    </row>
    <row r="20720" spans="1:5" x14ac:dyDescent="0.2">
      <c r="A20720" t="str">
        <f t="shared" ca="1" si="1616"/>
        <v>Diagnostics and Preventative</v>
      </c>
      <c r="B20720" t="str">
        <f t="shared" ca="1" si="1617"/>
        <v>Periodic Exams</v>
      </c>
      <c r="C20720">
        <f t="shared" si="1620"/>
        <v>1151</v>
      </c>
      <c r="D20720">
        <f t="shared" ca="1" si="1618"/>
        <v>0</v>
      </c>
      <c r="E20720">
        <f t="shared" ca="1" si="1619"/>
        <v>1</v>
      </c>
    </row>
    <row r="20721" spans="1:5" x14ac:dyDescent="0.2">
      <c r="A20721" t="str">
        <f t="shared" ca="1" si="1616"/>
        <v>Major</v>
      </c>
      <c r="B20721" t="str">
        <f t="shared" ca="1" si="1617"/>
        <v>temporomandibular joint dysfunction</v>
      </c>
      <c r="C20721">
        <f t="shared" si="1620"/>
        <v>1151</v>
      </c>
      <c r="D20721" t="str">
        <f t="shared" ca="1" si="1618"/>
        <v>Services relating to hinging joints of the jaw</v>
      </c>
      <c r="E20721">
        <f t="shared" ca="1" si="1619"/>
        <v>16</v>
      </c>
    </row>
    <row r="20722" spans="1:5" x14ac:dyDescent="0.2">
      <c r="A20722" t="str">
        <f t="shared" ca="1" si="1616"/>
        <v>Diagnostics and Preventative</v>
      </c>
      <c r="B20722" t="str">
        <f t="shared" ca="1" si="1617"/>
        <v>Full-mouth x-ray</v>
      </c>
      <c r="C20722">
        <f t="shared" si="1620"/>
        <v>1151</v>
      </c>
      <c r="D20722">
        <f t="shared" ca="1" si="1618"/>
        <v>0</v>
      </c>
      <c r="E20722">
        <f t="shared" ca="1" si="1619"/>
        <v>3</v>
      </c>
    </row>
    <row r="20723" spans="1:5" x14ac:dyDescent="0.2">
      <c r="A20723" t="str">
        <f t="shared" ca="1" si="1616"/>
        <v>Diagnostics and Preventative</v>
      </c>
      <c r="B20723" t="str">
        <f t="shared" ca="1" si="1617"/>
        <v>Sealants</v>
      </c>
      <c r="C20723">
        <f t="shared" si="1620"/>
        <v>1151</v>
      </c>
      <c r="D20723">
        <f t="shared" ca="1" si="1618"/>
        <v>0</v>
      </c>
      <c r="E20723">
        <f t="shared" ca="1" si="1619"/>
        <v>6</v>
      </c>
    </row>
    <row r="20724" spans="1:5" x14ac:dyDescent="0.2">
      <c r="A20724" t="str">
        <f t="shared" ca="1" si="1616"/>
        <v>Diagnostics and Preventative</v>
      </c>
      <c r="B20724" t="str">
        <f t="shared" ca="1" si="1617"/>
        <v>Periodic Exams</v>
      </c>
      <c r="C20724">
        <f t="shared" si="1620"/>
        <v>1151</v>
      </c>
      <c r="D20724">
        <f t="shared" ca="1" si="1618"/>
        <v>0</v>
      </c>
      <c r="E20724">
        <f t="shared" ca="1" si="1619"/>
        <v>1</v>
      </c>
    </row>
    <row r="20725" spans="1:5" x14ac:dyDescent="0.2">
      <c r="A20725" t="str">
        <f t="shared" ca="1" si="1616"/>
        <v>Major</v>
      </c>
      <c r="B20725" t="str">
        <f t="shared" ca="1" si="1617"/>
        <v>major restorative</v>
      </c>
      <c r="C20725">
        <f t="shared" si="1620"/>
        <v>1151</v>
      </c>
      <c r="D20725" t="str">
        <f t="shared" ca="1" si="1618"/>
        <v>Single crowns, inlays, onlays</v>
      </c>
      <c r="E20725">
        <f t="shared" ca="1" si="1619"/>
        <v>14</v>
      </c>
    </row>
    <row r="20726" spans="1:5" x14ac:dyDescent="0.2">
      <c r="A20726" t="str">
        <f t="shared" ca="1" si="1616"/>
        <v>Other</v>
      </c>
      <c r="B20726" t="str">
        <f t="shared" ca="1" si="1617"/>
        <v>Implants</v>
      </c>
      <c r="C20726">
        <f t="shared" si="1620"/>
        <v>1151</v>
      </c>
      <c r="D20726" t="str">
        <f t="shared" ca="1" si="1618"/>
        <v>Implant dental work</v>
      </c>
      <c r="E20726">
        <f t="shared" ca="1" si="1619"/>
        <v>18</v>
      </c>
    </row>
    <row r="20727" spans="1:5" x14ac:dyDescent="0.2">
      <c r="A20727" t="str">
        <f t="shared" ca="1" si="1616"/>
        <v>Basic</v>
      </c>
      <c r="B20727" t="str">
        <f t="shared" ca="1" si="1617"/>
        <v>endodontics</v>
      </c>
      <c r="C20727">
        <f t="shared" si="1620"/>
        <v>1151</v>
      </c>
      <c r="D20727" t="str">
        <f t="shared" ca="1" si="1618"/>
        <v>Root canal, pulpal therapy</v>
      </c>
      <c r="E20727">
        <f t="shared" ca="1" si="1619"/>
        <v>10</v>
      </c>
    </row>
    <row r="20728" spans="1:5" x14ac:dyDescent="0.2">
      <c r="A20728" t="str">
        <f t="shared" ca="1" si="1616"/>
        <v>Basic</v>
      </c>
      <c r="B20728" t="str">
        <f t="shared" ca="1" si="1617"/>
        <v>basic restorative</v>
      </c>
      <c r="C20728">
        <f t="shared" si="1620"/>
        <v>1151</v>
      </c>
      <c r="D20728" t="str">
        <f t="shared" ca="1" si="1618"/>
        <v>Fillings (amalgam "silver" and composite "white" non-molar)</v>
      </c>
      <c r="E20728">
        <f t="shared" ca="1" si="1619"/>
        <v>8</v>
      </c>
    </row>
    <row r="20729" spans="1:5" x14ac:dyDescent="0.2">
      <c r="A20729" t="str">
        <f t="shared" ca="1" si="1616"/>
        <v>Diagnostics and Preventative</v>
      </c>
      <c r="B20729" t="str">
        <f t="shared" ca="1" si="1617"/>
        <v>Full-mouth x-ray</v>
      </c>
      <c r="C20729">
        <f t="shared" si="1620"/>
        <v>1151</v>
      </c>
      <c r="D20729">
        <f t="shared" ca="1" si="1618"/>
        <v>0</v>
      </c>
      <c r="E20729">
        <f t="shared" ca="1" si="1619"/>
        <v>3</v>
      </c>
    </row>
    <row r="20730" spans="1:5" x14ac:dyDescent="0.2">
      <c r="A20730" t="str">
        <f t="shared" ca="1" si="1616"/>
        <v>Diagnostics and Preventative</v>
      </c>
      <c r="B20730" t="str">
        <f t="shared" ca="1" si="1617"/>
        <v>Sealants</v>
      </c>
      <c r="C20730">
        <f t="shared" si="1620"/>
        <v>1151</v>
      </c>
      <c r="D20730">
        <f t="shared" ca="1" si="1618"/>
        <v>0</v>
      </c>
      <c r="E20730">
        <f t="shared" ca="1" si="1619"/>
        <v>6</v>
      </c>
    </row>
    <row r="20731" spans="1:5" x14ac:dyDescent="0.2">
      <c r="A20731" t="str">
        <f t="shared" ca="1" si="1616"/>
        <v>Basic</v>
      </c>
      <c r="B20731" t="str">
        <f t="shared" ca="1" si="1617"/>
        <v>oral surgery</v>
      </c>
      <c r="C20731">
        <f t="shared" si="1620"/>
        <v>1151</v>
      </c>
      <c r="D20731" t="str">
        <f t="shared" ca="1" si="1618"/>
        <v>Extraction and other surgery procedures, incl. pre- and post-operative care</v>
      </c>
      <c r="E20731">
        <f t="shared" ca="1" si="1619"/>
        <v>9</v>
      </c>
    </row>
    <row r="20732" spans="1:5" x14ac:dyDescent="0.2">
      <c r="A20732" t="str">
        <f t="shared" ca="1" si="1616"/>
        <v>Diagnostics and Preventative</v>
      </c>
      <c r="B20732" t="str">
        <f t="shared" ca="1" si="1617"/>
        <v>Space Maintainers</v>
      </c>
      <c r="C20732">
        <f t="shared" si="1620"/>
        <v>1151</v>
      </c>
      <c r="D20732">
        <f t="shared" ca="1" si="1618"/>
        <v>0</v>
      </c>
      <c r="E20732">
        <f t="shared" ca="1" si="1619"/>
        <v>7</v>
      </c>
    </row>
    <row r="20733" spans="1:5" x14ac:dyDescent="0.2">
      <c r="A20733" t="str">
        <f t="shared" ca="1" si="1616"/>
        <v>Diagnostics and Preventative</v>
      </c>
      <c r="B20733" t="str">
        <f t="shared" ca="1" si="1617"/>
        <v>Full-mouth x-ray</v>
      </c>
      <c r="C20733">
        <f t="shared" si="1620"/>
        <v>1151</v>
      </c>
      <c r="D20733">
        <f t="shared" ca="1" si="1618"/>
        <v>0</v>
      </c>
      <c r="E20733">
        <f t="shared" ca="1" si="1619"/>
        <v>3</v>
      </c>
    </row>
    <row r="20734" spans="1:5" x14ac:dyDescent="0.2">
      <c r="A20734" t="str">
        <f t="shared" ca="1" si="1616"/>
        <v>Diagnostics and Preventative</v>
      </c>
      <c r="B20734" t="str">
        <f t="shared" ca="1" si="1617"/>
        <v>Periodic Exams</v>
      </c>
      <c r="C20734">
        <f t="shared" si="1620"/>
        <v>1151</v>
      </c>
      <c r="D20734">
        <f t="shared" ca="1" si="1618"/>
        <v>0</v>
      </c>
      <c r="E20734">
        <f t="shared" ca="1" si="1619"/>
        <v>1</v>
      </c>
    </row>
    <row r="20735" spans="1:5" x14ac:dyDescent="0.2">
      <c r="A20735" t="str">
        <f t="shared" ca="1" si="1616"/>
        <v>Diagnostics and Preventative</v>
      </c>
      <c r="B20735" t="str">
        <f t="shared" ca="1" si="1617"/>
        <v>Periodic Exams</v>
      </c>
      <c r="C20735">
        <f t="shared" si="1620"/>
        <v>1151</v>
      </c>
      <c r="D20735">
        <f t="shared" ca="1" si="1618"/>
        <v>0</v>
      </c>
      <c r="E20735">
        <f t="shared" ca="1" si="1619"/>
        <v>1</v>
      </c>
    </row>
    <row r="20736" spans="1:5" x14ac:dyDescent="0.2">
      <c r="A20736" t="str">
        <f t="shared" ca="1" si="1616"/>
        <v>Basic</v>
      </c>
      <c r="B20736" t="str">
        <f t="shared" ca="1" si="1617"/>
        <v>general anesthesia</v>
      </c>
      <c r="C20736">
        <f t="shared" si="1620"/>
        <v>1151</v>
      </c>
      <c r="D20736" t="str">
        <f t="shared" ca="1" si="1618"/>
        <v>Covered when used in conjunction with covered oral surgical procedures</v>
      </c>
      <c r="E20736">
        <f t="shared" ca="1" si="1619"/>
        <v>13</v>
      </c>
    </row>
    <row r="20737" spans="1:5" x14ac:dyDescent="0.2">
      <c r="A20737" t="str">
        <f t="shared" ca="1" si="1616"/>
        <v>Diagnostics and Preventative</v>
      </c>
      <c r="B20737" t="str">
        <f t="shared" ca="1" si="1617"/>
        <v>Sealants</v>
      </c>
      <c r="C20737">
        <f t="shared" si="1620"/>
        <v>1151</v>
      </c>
      <c r="D20737">
        <f t="shared" ca="1" si="1618"/>
        <v>0</v>
      </c>
      <c r="E20737">
        <f t="shared" ca="1" si="1619"/>
        <v>6</v>
      </c>
    </row>
    <row r="20738" spans="1:5" x14ac:dyDescent="0.2">
      <c r="A20738" t="str">
        <f t="shared" ref="A20738:A20801" ca="1" si="1621">INDEX(services,E20738,1)</f>
        <v>Diagnostics and Preventative</v>
      </c>
      <c r="B20738" t="str">
        <f t="shared" ref="B20738:B20801" ca="1" si="1622">INDEX(services,E20738,2)</f>
        <v>Space Maintainers</v>
      </c>
      <c r="C20738">
        <f t="shared" si="1620"/>
        <v>1152</v>
      </c>
      <c r="D20738">
        <f t="shared" ref="D20738:D20801" ca="1" si="1623">INDEX(services,E20738,3)</f>
        <v>0</v>
      </c>
      <c r="E20738">
        <f t="shared" ref="E20738:E20801" ca="1" si="1624">RANDBETWEEN(1,ROWS(services))</f>
        <v>7</v>
      </c>
    </row>
    <row r="20739" spans="1:5" x14ac:dyDescent="0.2">
      <c r="A20739" t="str">
        <f t="shared" ca="1" si="1621"/>
        <v>Orthodontics</v>
      </c>
      <c r="B20739" t="str">
        <f t="shared" ca="1" si="1622"/>
        <v>orthodontics</v>
      </c>
      <c r="C20739">
        <f t="shared" si="1620"/>
        <v>1152</v>
      </c>
      <c r="D20739" t="str">
        <f t="shared" ca="1" si="1623"/>
        <v>For eligible dependents to age 19</v>
      </c>
      <c r="E20739">
        <f t="shared" ca="1" si="1624"/>
        <v>17</v>
      </c>
    </row>
    <row r="20740" spans="1:5" x14ac:dyDescent="0.2">
      <c r="A20740" t="str">
        <f t="shared" ca="1" si="1621"/>
        <v>Diagnostics and Preventative</v>
      </c>
      <c r="B20740" t="str">
        <f t="shared" ca="1" si="1622"/>
        <v>Sealants</v>
      </c>
      <c r="C20740">
        <f t="shared" si="1620"/>
        <v>1152</v>
      </c>
      <c r="D20740">
        <f t="shared" ca="1" si="1623"/>
        <v>0</v>
      </c>
      <c r="E20740">
        <f t="shared" ca="1" si="1624"/>
        <v>6</v>
      </c>
    </row>
    <row r="20741" spans="1:5" x14ac:dyDescent="0.2">
      <c r="A20741" t="str">
        <f t="shared" ca="1" si="1621"/>
        <v>Diagnostics and Preventative</v>
      </c>
      <c r="B20741" t="str">
        <f t="shared" ca="1" si="1622"/>
        <v>Full-mouth x-ray</v>
      </c>
      <c r="C20741">
        <f t="shared" si="1620"/>
        <v>1152</v>
      </c>
      <c r="D20741">
        <f t="shared" ca="1" si="1623"/>
        <v>0</v>
      </c>
      <c r="E20741">
        <f t="shared" ca="1" si="1624"/>
        <v>3</v>
      </c>
    </row>
    <row r="20742" spans="1:5" x14ac:dyDescent="0.2">
      <c r="A20742" t="str">
        <f t="shared" ca="1" si="1621"/>
        <v>Basic</v>
      </c>
      <c r="B20742" t="str">
        <f t="shared" ca="1" si="1622"/>
        <v>oral surgery</v>
      </c>
      <c r="C20742">
        <f t="shared" si="1620"/>
        <v>1152</v>
      </c>
      <c r="D20742" t="str">
        <f t="shared" ca="1" si="1623"/>
        <v>Extraction and other surgery procedures, incl. pre- and post-operative care</v>
      </c>
      <c r="E20742">
        <f t="shared" ca="1" si="1624"/>
        <v>9</v>
      </c>
    </row>
    <row r="20743" spans="1:5" x14ac:dyDescent="0.2">
      <c r="A20743" t="str">
        <f t="shared" ca="1" si="1621"/>
        <v>Major</v>
      </c>
      <c r="B20743" t="str">
        <f t="shared" ca="1" si="1622"/>
        <v>major restorative</v>
      </c>
      <c r="C20743">
        <f t="shared" si="1620"/>
        <v>1152</v>
      </c>
      <c r="D20743" t="str">
        <f t="shared" ca="1" si="1623"/>
        <v>Single crowns, inlays, onlays</v>
      </c>
      <c r="E20743">
        <f t="shared" ca="1" si="1624"/>
        <v>14</v>
      </c>
    </row>
    <row r="20744" spans="1:5" x14ac:dyDescent="0.2">
      <c r="A20744" t="str">
        <f t="shared" ca="1" si="1621"/>
        <v>Major</v>
      </c>
      <c r="B20744" t="str">
        <f t="shared" ca="1" si="1622"/>
        <v>major restorative</v>
      </c>
      <c r="C20744">
        <f t="shared" si="1620"/>
        <v>1152</v>
      </c>
      <c r="D20744" t="str">
        <f t="shared" ca="1" si="1623"/>
        <v>Single crowns, inlays, onlays</v>
      </c>
      <c r="E20744">
        <f t="shared" ca="1" si="1624"/>
        <v>14</v>
      </c>
    </row>
    <row r="20745" spans="1:5" x14ac:dyDescent="0.2">
      <c r="A20745" t="str">
        <f t="shared" ca="1" si="1621"/>
        <v>Basic</v>
      </c>
      <c r="B20745" t="str">
        <f t="shared" ca="1" si="1622"/>
        <v>basic restorative</v>
      </c>
      <c r="C20745">
        <f t="shared" si="1620"/>
        <v>1152</v>
      </c>
      <c r="D20745" t="str">
        <f t="shared" ca="1" si="1623"/>
        <v>Fillings (amalgam "silver" and composite "white" non-molar)</v>
      </c>
      <c r="E20745">
        <f t="shared" ca="1" si="1624"/>
        <v>8</v>
      </c>
    </row>
    <row r="20746" spans="1:5" x14ac:dyDescent="0.2">
      <c r="A20746" t="str">
        <f t="shared" ca="1" si="1621"/>
        <v>Basic</v>
      </c>
      <c r="B20746" t="str">
        <f t="shared" ca="1" si="1622"/>
        <v>non-surgical periodontics</v>
      </c>
      <c r="C20746">
        <f t="shared" si="1620"/>
        <v>1152</v>
      </c>
      <c r="D20746" t="str">
        <f t="shared" ca="1" si="1623"/>
        <v xml:space="preserve">Non-surgical treatment of the gums and supporting structures of the teeth </v>
      </c>
      <c r="E20746">
        <f t="shared" ca="1" si="1624"/>
        <v>12</v>
      </c>
    </row>
    <row r="20747" spans="1:5" x14ac:dyDescent="0.2">
      <c r="A20747" t="str">
        <f t="shared" ca="1" si="1621"/>
        <v>Diagnostics and Preventative</v>
      </c>
      <c r="B20747" t="str">
        <f t="shared" ca="1" si="1622"/>
        <v>Bitewing x-rays</v>
      </c>
      <c r="C20747">
        <f t="shared" si="1620"/>
        <v>1152</v>
      </c>
      <c r="D20747">
        <f t="shared" ca="1" si="1623"/>
        <v>0</v>
      </c>
      <c r="E20747">
        <f t="shared" ca="1" si="1624"/>
        <v>2</v>
      </c>
    </row>
    <row r="20748" spans="1:5" x14ac:dyDescent="0.2">
      <c r="A20748" t="str">
        <f t="shared" ca="1" si="1621"/>
        <v>Diagnostics and Preventative</v>
      </c>
      <c r="B20748" t="str">
        <f t="shared" ca="1" si="1622"/>
        <v>Prophylaxis</v>
      </c>
      <c r="C20748">
        <f t="shared" si="1620"/>
        <v>1152</v>
      </c>
      <c r="D20748">
        <f t="shared" ca="1" si="1623"/>
        <v>0</v>
      </c>
      <c r="E20748">
        <f t="shared" ca="1" si="1624"/>
        <v>4</v>
      </c>
    </row>
    <row r="20749" spans="1:5" x14ac:dyDescent="0.2">
      <c r="A20749" t="str">
        <f t="shared" ca="1" si="1621"/>
        <v>Other</v>
      </c>
      <c r="B20749" t="str">
        <f t="shared" ca="1" si="1622"/>
        <v>Implants</v>
      </c>
      <c r="C20749">
        <f t="shared" si="1620"/>
        <v>1152</v>
      </c>
      <c r="D20749" t="str">
        <f t="shared" ca="1" si="1623"/>
        <v>Implant dental work</v>
      </c>
      <c r="E20749">
        <f t="shared" ca="1" si="1624"/>
        <v>18</v>
      </c>
    </row>
    <row r="20750" spans="1:5" x14ac:dyDescent="0.2">
      <c r="A20750" t="str">
        <f t="shared" ca="1" si="1621"/>
        <v>Major</v>
      </c>
      <c r="B20750" t="str">
        <f t="shared" ca="1" si="1622"/>
        <v>major restorative</v>
      </c>
      <c r="C20750">
        <f t="shared" si="1620"/>
        <v>1152</v>
      </c>
      <c r="D20750" t="str">
        <f t="shared" ca="1" si="1623"/>
        <v>Single crowns, inlays, onlays</v>
      </c>
      <c r="E20750">
        <f t="shared" ca="1" si="1624"/>
        <v>14</v>
      </c>
    </row>
    <row r="20751" spans="1:5" x14ac:dyDescent="0.2">
      <c r="A20751" t="str">
        <f t="shared" ca="1" si="1621"/>
        <v>Other</v>
      </c>
      <c r="B20751" t="str">
        <f t="shared" ca="1" si="1622"/>
        <v>Implants</v>
      </c>
      <c r="C20751">
        <f t="shared" si="1620"/>
        <v>1152</v>
      </c>
      <c r="D20751" t="str">
        <f t="shared" ca="1" si="1623"/>
        <v>Implant dental work</v>
      </c>
      <c r="E20751">
        <f t="shared" ca="1" si="1624"/>
        <v>18</v>
      </c>
    </row>
    <row r="20752" spans="1:5" x14ac:dyDescent="0.2">
      <c r="A20752" t="str">
        <f t="shared" ca="1" si="1621"/>
        <v>Diagnostics and Preventative</v>
      </c>
      <c r="B20752" t="str">
        <f t="shared" ca="1" si="1622"/>
        <v>Bitewing x-rays</v>
      </c>
      <c r="C20752">
        <f t="shared" si="1620"/>
        <v>1152</v>
      </c>
      <c r="D20752">
        <f t="shared" ca="1" si="1623"/>
        <v>0</v>
      </c>
      <c r="E20752">
        <f t="shared" ca="1" si="1624"/>
        <v>2</v>
      </c>
    </row>
    <row r="20753" spans="1:5" x14ac:dyDescent="0.2">
      <c r="A20753" t="str">
        <f t="shared" ca="1" si="1621"/>
        <v>Major</v>
      </c>
      <c r="B20753" t="str">
        <f t="shared" ca="1" si="1622"/>
        <v>major restorative</v>
      </c>
      <c r="C20753">
        <f t="shared" si="1620"/>
        <v>1152</v>
      </c>
      <c r="D20753" t="str">
        <f t="shared" ca="1" si="1623"/>
        <v>Single crowns, inlays, onlays</v>
      </c>
      <c r="E20753">
        <f t="shared" ca="1" si="1624"/>
        <v>14</v>
      </c>
    </row>
    <row r="20754" spans="1:5" x14ac:dyDescent="0.2">
      <c r="A20754" t="str">
        <f t="shared" ca="1" si="1621"/>
        <v>Basic</v>
      </c>
      <c r="B20754" t="str">
        <f t="shared" ca="1" si="1622"/>
        <v>endodontics</v>
      </c>
      <c r="C20754">
        <f t="shared" si="1620"/>
        <v>1152</v>
      </c>
      <c r="D20754" t="str">
        <f t="shared" ca="1" si="1623"/>
        <v>Root canal, pulpal therapy</v>
      </c>
      <c r="E20754">
        <f t="shared" ca="1" si="1624"/>
        <v>10</v>
      </c>
    </row>
    <row r="20755" spans="1:5" x14ac:dyDescent="0.2">
      <c r="A20755" t="str">
        <f t="shared" ca="1" si="1621"/>
        <v>Basic</v>
      </c>
      <c r="B20755" t="str">
        <f t="shared" ca="1" si="1622"/>
        <v>endodontics</v>
      </c>
      <c r="C20755">
        <f t="shared" si="1620"/>
        <v>1152</v>
      </c>
      <c r="D20755" t="str">
        <f t="shared" ca="1" si="1623"/>
        <v>Root canal, pulpal therapy</v>
      </c>
      <c r="E20755">
        <f t="shared" ca="1" si="1624"/>
        <v>10</v>
      </c>
    </row>
    <row r="20756" spans="1:5" x14ac:dyDescent="0.2">
      <c r="A20756" t="str">
        <f t="shared" ca="1" si="1621"/>
        <v>Major</v>
      </c>
      <c r="B20756" t="str">
        <f t="shared" ca="1" si="1622"/>
        <v>prosthodontics</v>
      </c>
      <c r="C20756">
        <f t="shared" si="1620"/>
        <v>1153</v>
      </c>
      <c r="D20756" t="str">
        <f t="shared" ca="1" si="1623"/>
        <v>Procedures for replacement of missing teeth by construction or repair of bridges and partial or complete dentures</v>
      </c>
      <c r="E20756">
        <f t="shared" ca="1" si="1624"/>
        <v>15</v>
      </c>
    </row>
    <row r="20757" spans="1:5" x14ac:dyDescent="0.2">
      <c r="A20757" t="str">
        <f t="shared" ca="1" si="1621"/>
        <v>Basic</v>
      </c>
      <c r="B20757" t="str">
        <f t="shared" ca="1" si="1622"/>
        <v>general anesthesia</v>
      </c>
      <c r="C20757">
        <f t="shared" si="1620"/>
        <v>1153</v>
      </c>
      <c r="D20757" t="str">
        <f t="shared" ca="1" si="1623"/>
        <v>Covered when used in conjunction with covered oral surgical procedures</v>
      </c>
      <c r="E20757">
        <f t="shared" ca="1" si="1624"/>
        <v>13</v>
      </c>
    </row>
    <row r="20758" spans="1:5" x14ac:dyDescent="0.2">
      <c r="A20758" t="str">
        <f t="shared" ca="1" si="1621"/>
        <v>Orthodontics</v>
      </c>
      <c r="B20758" t="str">
        <f t="shared" ca="1" si="1622"/>
        <v>orthodontics</v>
      </c>
      <c r="C20758">
        <f t="shared" si="1620"/>
        <v>1153</v>
      </c>
      <c r="D20758" t="str">
        <f t="shared" ca="1" si="1623"/>
        <v>For eligible dependents to age 19</v>
      </c>
      <c r="E20758">
        <f t="shared" ca="1" si="1624"/>
        <v>17</v>
      </c>
    </row>
    <row r="20759" spans="1:5" x14ac:dyDescent="0.2">
      <c r="A20759" t="str">
        <f t="shared" ca="1" si="1621"/>
        <v>Basic</v>
      </c>
      <c r="B20759" t="str">
        <f t="shared" ca="1" si="1622"/>
        <v>basic restorative</v>
      </c>
      <c r="C20759">
        <f t="shared" si="1620"/>
        <v>1153</v>
      </c>
      <c r="D20759" t="str">
        <f t="shared" ca="1" si="1623"/>
        <v>Fillings (amalgam "silver" and composite "white" non-molar)</v>
      </c>
      <c r="E20759">
        <f t="shared" ca="1" si="1624"/>
        <v>8</v>
      </c>
    </row>
    <row r="20760" spans="1:5" x14ac:dyDescent="0.2">
      <c r="A20760" t="str">
        <f t="shared" ca="1" si="1621"/>
        <v>Diagnostics and Preventative</v>
      </c>
      <c r="B20760" t="str">
        <f t="shared" ca="1" si="1622"/>
        <v>Sealants</v>
      </c>
      <c r="C20760">
        <f t="shared" si="1620"/>
        <v>1153</v>
      </c>
      <c r="D20760">
        <f t="shared" ca="1" si="1623"/>
        <v>0</v>
      </c>
      <c r="E20760">
        <f t="shared" ca="1" si="1624"/>
        <v>6</v>
      </c>
    </row>
    <row r="20761" spans="1:5" x14ac:dyDescent="0.2">
      <c r="A20761" t="str">
        <f t="shared" ca="1" si="1621"/>
        <v>Diagnostics and Preventative</v>
      </c>
      <c r="B20761" t="str">
        <f t="shared" ca="1" si="1622"/>
        <v>Periodic Exams</v>
      </c>
      <c r="C20761">
        <f t="shared" si="1620"/>
        <v>1153</v>
      </c>
      <c r="D20761">
        <f t="shared" ca="1" si="1623"/>
        <v>0</v>
      </c>
      <c r="E20761">
        <f t="shared" ca="1" si="1624"/>
        <v>1</v>
      </c>
    </row>
    <row r="20762" spans="1:5" x14ac:dyDescent="0.2">
      <c r="A20762" t="str">
        <f t="shared" ca="1" si="1621"/>
        <v>Diagnostics and Preventative</v>
      </c>
      <c r="B20762" t="str">
        <f t="shared" ca="1" si="1622"/>
        <v>Periodic Exams</v>
      </c>
      <c r="C20762">
        <f t="shared" si="1620"/>
        <v>1153</v>
      </c>
      <c r="D20762">
        <f t="shared" ca="1" si="1623"/>
        <v>0</v>
      </c>
      <c r="E20762">
        <f t="shared" ca="1" si="1624"/>
        <v>1</v>
      </c>
    </row>
    <row r="20763" spans="1:5" x14ac:dyDescent="0.2">
      <c r="A20763" t="str">
        <f t="shared" ca="1" si="1621"/>
        <v>Basic</v>
      </c>
      <c r="B20763" t="str">
        <f t="shared" ca="1" si="1622"/>
        <v>oral surgery</v>
      </c>
      <c r="C20763">
        <f t="shared" si="1620"/>
        <v>1153</v>
      </c>
      <c r="D20763" t="str">
        <f t="shared" ca="1" si="1623"/>
        <v>Extraction and other surgery procedures, incl. pre- and post-operative care</v>
      </c>
      <c r="E20763">
        <f t="shared" ca="1" si="1624"/>
        <v>9</v>
      </c>
    </row>
    <row r="20764" spans="1:5" x14ac:dyDescent="0.2">
      <c r="A20764" t="str">
        <f t="shared" ca="1" si="1621"/>
        <v>Diagnostics and Preventative</v>
      </c>
      <c r="B20764" t="str">
        <f t="shared" ca="1" si="1622"/>
        <v>Prophylaxis</v>
      </c>
      <c r="C20764">
        <f t="shared" si="1620"/>
        <v>1153</v>
      </c>
      <c r="D20764">
        <f t="shared" ca="1" si="1623"/>
        <v>0</v>
      </c>
      <c r="E20764">
        <f t="shared" ca="1" si="1624"/>
        <v>4</v>
      </c>
    </row>
    <row r="20765" spans="1:5" x14ac:dyDescent="0.2">
      <c r="A20765" t="str">
        <f t="shared" ca="1" si="1621"/>
        <v>Diagnostics and Preventative</v>
      </c>
      <c r="B20765" t="str">
        <f t="shared" ca="1" si="1622"/>
        <v>Bitewing x-rays</v>
      </c>
      <c r="C20765">
        <f t="shared" si="1620"/>
        <v>1153</v>
      </c>
      <c r="D20765">
        <f t="shared" ca="1" si="1623"/>
        <v>0</v>
      </c>
      <c r="E20765">
        <f t="shared" ca="1" si="1624"/>
        <v>2</v>
      </c>
    </row>
    <row r="20766" spans="1:5" x14ac:dyDescent="0.2">
      <c r="A20766" t="str">
        <f t="shared" ca="1" si="1621"/>
        <v>Basic</v>
      </c>
      <c r="B20766" t="str">
        <f t="shared" ca="1" si="1622"/>
        <v>general anesthesia</v>
      </c>
      <c r="C20766">
        <f t="shared" si="1620"/>
        <v>1153</v>
      </c>
      <c r="D20766" t="str">
        <f t="shared" ca="1" si="1623"/>
        <v>Covered when used in conjunction with covered oral surgical procedures</v>
      </c>
      <c r="E20766">
        <f t="shared" ca="1" si="1624"/>
        <v>13</v>
      </c>
    </row>
    <row r="20767" spans="1:5" x14ac:dyDescent="0.2">
      <c r="A20767" t="str">
        <f t="shared" ca="1" si="1621"/>
        <v>Orthodontics</v>
      </c>
      <c r="B20767" t="str">
        <f t="shared" ca="1" si="1622"/>
        <v>orthodontics</v>
      </c>
      <c r="C20767">
        <f t="shared" si="1620"/>
        <v>1153</v>
      </c>
      <c r="D20767" t="str">
        <f t="shared" ca="1" si="1623"/>
        <v>For eligible dependents to age 19</v>
      </c>
      <c r="E20767">
        <f t="shared" ca="1" si="1624"/>
        <v>17</v>
      </c>
    </row>
    <row r="20768" spans="1:5" x14ac:dyDescent="0.2">
      <c r="A20768" t="str">
        <f t="shared" ca="1" si="1621"/>
        <v>Basic</v>
      </c>
      <c r="B20768" t="str">
        <f t="shared" ca="1" si="1622"/>
        <v>non-surgical periodontics</v>
      </c>
      <c r="C20768">
        <f t="shared" si="1620"/>
        <v>1153</v>
      </c>
      <c r="D20768" t="str">
        <f t="shared" ca="1" si="1623"/>
        <v xml:space="preserve">Non-surgical treatment of the gums and supporting structures of the teeth </v>
      </c>
      <c r="E20768">
        <f t="shared" ca="1" si="1624"/>
        <v>12</v>
      </c>
    </row>
    <row r="20769" spans="1:5" x14ac:dyDescent="0.2">
      <c r="A20769" t="str">
        <f t="shared" ca="1" si="1621"/>
        <v>Basic</v>
      </c>
      <c r="B20769" t="str">
        <f t="shared" ca="1" si="1622"/>
        <v>surgical periodontics</v>
      </c>
      <c r="C20769">
        <f t="shared" si="1620"/>
        <v>1153</v>
      </c>
      <c r="D20769" t="str">
        <f t="shared" ca="1" si="1623"/>
        <v>Surgical treatment of the gums and supporting structures of the teeth</v>
      </c>
      <c r="E20769">
        <f t="shared" ca="1" si="1624"/>
        <v>11</v>
      </c>
    </row>
    <row r="20770" spans="1:5" x14ac:dyDescent="0.2">
      <c r="A20770" t="str">
        <f t="shared" ca="1" si="1621"/>
        <v>Major</v>
      </c>
      <c r="B20770" t="str">
        <f t="shared" ca="1" si="1622"/>
        <v>major restorative</v>
      </c>
      <c r="C20770">
        <f t="shared" si="1620"/>
        <v>1153</v>
      </c>
      <c r="D20770" t="str">
        <f t="shared" ca="1" si="1623"/>
        <v>Single crowns, inlays, onlays</v>
      </c>
      <c r="E20770">
        <f t="shared" ca="1" si="1624"/>
        <v>14</v>
      </c>
    </row>
    <row r="20771" spans="1:5" x14ac:dyDescent="0.2">
      <c r="A20771" t="str">
        <f t="shared" ca="1" si="1621"/>
        <v>Diagnostics and Preventative</v>
      </c>
      <c r="B20771" t="str">
        <f t="shared" ca="1" si="1622"/>
        <v>Space Maintainers</v>
      </c>
      <c r="C20771">
        <f t="shared" si="1620"/>
        <v>1153</v>
      </c>
      <c r="D20771">
        <f t="shared" ca="1" si="1623"/>
        <v>0</v>
      </c>
      <c r="E20771">
        <f t="shared" ca="1" si="1624"/>
        <v>7</v>
      </c>
    </row>
    <row r="20772" spans="1:5" x14ac:dyDescent="0.2">
      <c r="A20772" t="str">
        <f t="shared" ca="1" si="1621"/>
        <v>Diagnostics and Preventative</v>
      </c>
      <c r="B20772" t="str">
        <f t="shared" ca="1" si="1622"/>
        <v>Fluoride treatments</v>
      </c>
      <c r="C20772">
        <f t="shared" si="1620"/>
        <v>1153</v>
      </c>
      <c r="D20772">
        <f t="shared" ca="1" si="1623"/>
        <v>0</v>
      </c>
      <c r="E20772">
        <f t="shared" ca="1" si="1624"/>
        <v>5</v>
      </c>
    </row>
    <row r="20773" spans="1:5" x14ac:dyDescent="0.2">
      <c r="A20773" t="str">
        <f t="shared" ca="1" si="1621"/>
        <v>Major</v>
      </c>
      <c r="B20773" t="str">
        <f t="shared" ca="1" si="1622"/>
        <v>temporomandibular joint dysfunction</v>
      </c>
      <c r="C20773">
        <f t="shared" si="1620"/>
        <v>1153</v>
      </c>
      <c r="D20773" t="str">
        <f t="shared" ca="1" si="1623"/>
        <v>Services relating to hinging joints of the jaw</v>
      </c>
      <c r="E20773">
        <f t="shared" ca="1" si="1624"/>
        <v>16</v>
      </c>
    </row>
    <row r="20774" spans="1:5" x14ac:dyDescent="0.2">
      <c r="A20774" t="str">
        <f t="shared" ca="1" si="1621"/>
        <v>Diagnostics and Preventative</v>
      </c>
      <c r="B20774" t="str">
        <f t="shared" ca="1" si="1622"/>
        <v>Space Maintainers</v>
      </c>
      <c r="C20774">
        <f t="shared" si="1620"/>
        <v>1154</v>
      </c>
      <c r="D20774">
        <f t="shared" ca="1" si="1623"/>
        <v>0</v>
      </c>
      <c r="E20774">
        <f t="shared" ca="1" si="1624"/>
        <v>7</v>
      </c>
    </row>
    <row r="20775" spans="1:5" x14ac:dyDescent="0.2">
      <c r="A20775" t="str">
        <f t="shared" ca="1" si="1621"/>
        <v>Diagnostics and Preventative</v>
      </c>
      <c r="B20775" t="str">
        <f t="shared" ca="1" si="1622"/>
        <v>Sealants</v>
      </c>
      <c r="C20775">
        <f t="shared" si="1620"/>
        <v>1154</v>
      </c>
      <c r="D20775">
        <f t="shared" ca="1" si="1623"/>
        <v>0</v>
      </c>
      <c r="E20775">
        <f t="shared" ca="1" si="1624"/>
        <v>6</v>
      </c>
    </row>
    <row r="20776" spans="1:5" x14ac:dyDescent="0.2">
      <c r="A20776" t="str">
        <f t="shared" ca="1" si="1621"/>
        <v>Diagnostics and Preventative</v>
      </c>
      <c r="B20776" t="str">
        <f t="shared" ca="1" si="1622"/>
        <v>Periodic Exams</v>
      </c>
      <c r="C20776">
        <f t="shared" ref="C20776:C20839" si="1625">IF(MOD(ROW(C20776)-2,18)&lt;&gt;0,C20775,C20775+1)</f>
        <v>1154</v>
      </c>
      <c r="D20776">
        <f t="shared" ca="1" si="1623"/>
        <v>0</v>
      </c>
      <c r="E20776">
        <f t="shared" ca="1" si="1624"/>
        <v>1</v>
      </c>
    </row>
    <row r="20777" spans="1:5" x14ac:dyDescent="0.2">
      <c r="A20777" t="str">
        <f t="shared" ca="1" si="1621"/>
        <v>Major</v>
      </c>
      <c r="B20777" t="str">
        <f t="shared" ca="1" si="1622"/>
        <v>temporomandibular joint dysfunction</v>
      </c>
      <c r="C20777">
        <f t="shared" si="1625"/>
        <v>1154</v>
      </c>
      <c r="D20777" t="str">
        <f t="shared" ca="1" si="1623"/>
        <v>Services relating to hinging joints of the jaw</v>
      </c>
      <c r="E20777">
        <f t="shared" ca="1" si="1624"/>
        <v>16</v>
      </c>
    </row>
    <row r="20778" spans="1:5" x14ac:dyDescent="0.2">
      <c r="A20778" t="str">
        <f t="shared" ca="1" si="1621"/>
        <v>Basic</v>
      </c>
      <c r="B20778" t="str">
        <f t="shared" ca="1" si="1622"/>
        <v>endodontics</v>
      </c>
      <c r="C20778">
        <f t="shared" si="1625"/>
        <v>1154</v>
      </c>
      <c r="D20778" t="str">
        <f t="shared" ca="1" si="1623"/>
        <v>Root canal, pulpal therapy</v>
      </c>
      <c r="E20778">
        <f t="shared" ca="1" si="1624"/>
        <v>10</v>
      </c>
    </row>
    <row r="20779" spans="1:5" x14ac:dyDescent="0.2">
      <c r="A20779" t="str">
        <f t="shared" ca="1" si="1621"/>
        <v>Other</v>
      </c>
      <c r="B20779" t="str">
        <f t="shared" ca="1" si="1622"/>
        <v>Implants</v>
      </c>
      <c r="C20779">
        <f t="shared" si="1625"/>
        <v>1154</v>
      </c>
      <c r="D20779" t="str">
        <f t="shared" ca="1" si="1623"/>
        <v>Implant dental work</v>
      </c>
      <c r="E20779">
        <f t="shared" ca="1" si="1624"/>
        <v>18</v>
      </c>
    </row>
    <row r="20780" spans="1:5" x14ac:dyDescent="0.2">
      <c r="A20780" t="str">
        <f t="shared" ca="1" si="1621"/>
        <v>Diagnostics and Preventative</v>
      </c>
      <c r="B20780" t="str">
        <f t="shared" ca="1" si="1622"/>
        <v>Periodic Exams</v>
      </c>
      <c r="C20780">
        <f t="shared" si="1625"/>
        <v>1154</v>
      </c>
      <c r="D20780">
        <f t="shared" ca="1" si="1623"/>
        <v>0</v>
      </c>
      <c r="E20780">
        <f t="shared" ca="1" si="1624"/>
        <v>1</v>
      </c>
    </row>
    <row r="20781" spans="1:5" x14ac:dyDescent="0.2">
      <c r="A20781" t="str">
        <f t="shared" ca="1" si="1621"/>
        <v>Major</v>
      </c>
      <c r="B20781" t="str">
        <f t="shared" ca="1" si="1622"/>
        <v>major restorative</v>
      </c>
      <c r="C20781">
        <f t="shared" si="1625"/>
        <v>1154</v>
      </c>
      <c r="D20781" t="str">
        <f t="shared" ca="1" si="1623"/>
        <v>Single crowns, inlays, onlays</v>
      </c>
      <c r="E20781">
        <f t="shared" ca="1" si="1624"/>
        <v>14</v>
      </c>
    </row>
    <row r="20782" spans="1:5" x14ac:dyDescent="0.2">
      <c r="A20782" t="str">
        <f t="shared" ca="1" si="1621"/>
        <v>Diagnostics and Preventative</v>
      </c>
      <c r="B20782" t="str">
        <f t="shared" ca="1" si="1622"/>
        <v>Bitewing x-rays</v>
      </c>
      <c r="C20782">
        <f t="shared" si="1625"/>
        <v>1154</v>
      </c>
      <c r="D20782">
        <f t="shared" ca="1" si="1623"/>
        <v>0</v>
      </c>
      <c r="E20782">
        <f t="shared" ca="1" si="1624"/>
        <v>2</v>
      </c>
    </row>
    <row r="20783" spans="1:5" x14ac:dyDescent="0.2">
      <c r="A20783" t="str">
        <f t="shared" ca="1" si="1621"/>
        <v>Diagnostics and Preventative</v>
      </c>
      <c r="B20783" t="str">
        <f t="shared" ca="1" si="1622"/>
        <v>Space Maintainers</v>
      </c>
      <c r="C20783">
        <f t="shared" si="1625"/>
        <v>1154</v>
      </c>
      <c r="D20783">
        <f t="shared" ca="1" si="1623"/>
        <v>0</v>
      </c>
      <c r="E20783">
        <f t="shared" ca="1" si="1624"/>
        <v>7</v>
      </c>
    </row>
    <row r="20784" spans="1:5" x14ac:dyDescent="0.2">
      <c r="A20784" t="str">
        <f t="shared" ca="1" si="1621"/>
        <v>Major</v>
      </c>
      <c r="B20784" t="str">
        <f t="shared" ca="1" si="1622"/>
        <v>major restorative</v>
      </c>
      <c r="C20784">
        <f t="shared" si="1625"/>
        <v>1154</v>
      </c>
      <c r="D20784" t="str">
        <f t="shared" ca="1" si="1623"/>
        <v>Single crowns, inlays, onlays</v>
      </c>
      <c r="E20784">
        <f t="shared" ca="1" si="1624"/>
        <v>14</v>
      </c>
    </row>
    <row r="20785" spans="1:5" x14ac:dyDescent="0.2">
      <c r="A20785" t="str">
        <f t="shared" ca="1" si="1621"/>
        <v>Diagnostics and Preventative</v>
      </c>
      <c r="B20785" t="str">
        <f t="shared" ca="1" si="1622"/>
        <v>Periodic Exams</v>
      </c>
      <c r="C20785">
        <f t="shared" si="1625"/>
        <v>1154</v>
      </c>
      <c r="D20785">
        <f t="shared" ca="1" si="1623"/>
        <v>0</v>
      </c>
      <c r="E20785">
        <f t="shared" ca="1" si="1624"/>
        <v>1</v>
      </c>
    </row>
    <row r="20786" spans="1:5" x14ac:dyDescent="0.2">
      <c r="A20786" t="str">
        <f t="shared" ca="1" si="1621"/>
        <v>Diagnostics and Preventative</v>
      </c>
      <c r="B20786" t="str">
        <f t="shared" ca="1" si="1622"/>
        <v>Bitewing x-rays</v>
      </c>
      <c r="C20786">
        <f t="shared" si="1625"/>
        <v>1154</v>
      </c>
      <c r="D20786">
        <f t="shared" ca="1" si="1623"/>
        <v>0</v>
      </c>
      <c r="E20786">
        <f t="shared" ca="1" si="1624"/>
        <v>2</v>
      </c>
    </row>
    <row r="20787" spans="1:5" x14ac:dyDescent="0.2">
      <c r="A20787" t="str">
        <f t="shared" ca="1" si="1621"/>
        <v>Major</v>
      </c>
      <c r="B20787" t="str">
        <f t="shared" ca="1" si="1622"/>
        <v>major restorative</v>
      </c>
      <c r="C20787">
        <f t="shared" si="1625"/>
        <v>1154</v>
      </c>
      <c r="D20787" t="str">
        <f t="shared" ca="1" si="1623"/>
        <v>Single crowns, inlays, onlays</v>
      </c>
      <c r="E20787">
        <f t="shared" ca="1" si="1624"/>
        <v>14</v>
      </c>
    </row>
    <row r="20788" spans="1:5" x14ac:dyDescent="0.2">
      <c r="A20788" t="str">
        <f t="shared" ca="1" si="1621"/>
        <v>Diagnostics and Preventative</v>
      </c>
      <c r="B20788" t="str">
        <f t="shared" ca="1" si="1622"/>
        <v>Full-mouth x-ray</v>
      </c>
      <c r="C20788">
        <f t="shared" si="1625"/>
        <v>1154</v>
      </c>
      <c r="D20788">
        <f t="shared" ca="1" si="1623"/>
        <v>0</v>
      </c>
      <c r="E20788">
        <f t="shared" ca="1" si="1624"/>
        <v>3</v>
      </c>
    </row>
    <row r="20789" spans="1:5" x14ac:dyDescent="0.2">
      <c r="A20789" t="str">
        <f t="shared" ca="1" si="1621"/>
        <v>Diagnostics and Preventative</v>
      </c>
      <c r="B20789" t="str">
        <f t="shared" ca="1" si="1622"/>
        <v>Prophylaxis</v>
      </c>
      <c r="C20789">
        <f t="shared" si="1625"/>
        <v>1154</v>
      </c>
      <c r="D20789">
        <f t="shared" ca="1" si="1623"/>
        <v>0</v>
      </c>
      <c r="E20789">
        <f t="shared" ca="1" si="1624"/>
        <v>4</v>
      </c>
    </row>
    <row r="20790" spans="1:5" x14ac:dyDescent="0.2">
      <c r="A20790" t="str">
        <f t="shared" ca="1" si="1621"/>
        <v>Orthodontics</v>
      </c>
      <c r="B20790" t="str">
        <f t="shared" ca="1" si="1622"/>
        <v>orthodontics</v>
      </c>
      <c r="C20790">
        <f t="shared" si="1625"/>
        <v>1154</v>
      </c>
      <c r="D20790" t="str">
        <f t="shared" ca="1" si="1623"/>
        <v>For eligible dependents to age 19</v>
      </c>
      <c r="E20790">
        <f t="shared" ca="1" si="1624"/>
        <v>17</v>
      </c>
    </row>
    <row r="20791" spans="1:5" x14ac:dyDescent="0.2">
      <c r="A20791" t="str">
        <f t="shared" ca="1" si="1621"/>
        <v>Basic</v>
      </c>
      <c r="B20791" t="str">
        <f t="shared" ca="1" si="1622"/>
        <v>general anesthesia</v>
      </c>
      <c r="C20791">
        <f t="shared" si="1625"/>
        <v>1154</v>
      </c>
      <c r="D20791" t="str">
        <f t="shared" ca="1" si="1623"/>
        <v>Covered when used in conjunction with covered oral surgical procedures</v>
      </c>
      <c r="E20791">
        <f t="shared" ca="1" si="1624"/>
        <v>13</v>
      </c>
    </row>
    <row r="20792" spans="1:5" x14ac:dyDescent="0.2">
      <c r="A20792" t="str">
        <f t="shared" ca="1" si="1621"/>
        <v>Basic</v>
      </c>
      <c r="B20792" t="str">
        <f t="shared" ca="1" si="1622"/>
        <v>oral surgery</v>
      </c>
      <c r="C20792">
        <f t="shared" si="1625"/>
        <v>1155</v>
      </c>
      <c r="D20792" t="str">
        <f t="shared" ca="1" si="1623"/>
        <v>Extraction and other surgery procedures, incl. pre- and post-operative care</v>
      </c>
      <c r="E20792">
        <f t="shared" ca="1" si="1624"/>
        <v>9</v>
      </c>
    </row>
    <row r="20793" spans="1:5" x14ac:dyDescent="0.2">
      <c r="A20793" t="str">
        <f t="shared" ca="1" si="1621"/>
        <v>Major</v>
      </c>
      <c r="B20793" t="str">
        <f t="shared" ca="1" si="1622"/>
        <v>major restorative</v>
      </c>
      <c r="C20793">
        <f t="shared" si="1625"/>
        <v>1155</v>
      </c>
      <c r="D20793" t="str">
        <f t="shared" ca="1" si="1623"/>
        <v>Single crowns, inlays, onlays</v>
      </c>
      <c r="E20793">
        <f t="shared" ca="1" si="1624"/>
        <v>14</v>
      </c>
    </row>
    <row r="20794" spans="1:5" x14ac:dyDescent="0.2">
      <c r="A20794" t="str">
        <f t="shared" ca="1" si="1621"/>
        <v>Basic</v>
      </c>
      <c r="B20794" t="str">
        <f t="shared" ca="1" si="1622"/>
        <v>oral surgery</v>
      </c>
      <c r="C20794">
        <f t="shared" si="1625"/>
        <v>1155</v>
      </c>
      <c r="D20794" t="str">
        <f t="shared" ca="1" si="1623"/>
        <v>Extraction and other surgery procedures, incl. pre- and post-operative care</v>
      </c>
      <c r="E20794">
        <f t="shared" ca="1" si="1624"/>
        <v>9</v>
      </c>
    </row>
    <row r="20795" spans="1:5" x14ac:dyDescent="0.2">
      <c r="A20795" t="str">
        <f t="shared" ca="1" si="1621"/>
        <v>Basic</v>
      </c>
      <c r="B20795" t="str">
        <f t="shared" ca="1" si="1622"/>
        <v>basic restorative</v>
      </c>
      <c r="C20795">
        <f t="shared" si="1625"/>
        <v>1155</v>
      </c>
      <c r="D20795" t="str">
        <f t="shared" ca="1" si="1623"/>
        <v>Fillings (amalgam "silver" and composite "white" non-molar)</v>
      </c>
      <c r="E20795">
        <f t="shared" ca="1" si="1624"/>
        <v>8</v>
      </c>
    </row>
    <row r="20796" spans="1:5" x14ac:dyDescent="0.2">
      <c r="A20796" t="str">
        <f t="shared" ca="1" si="1621"/>
        <v>Diagnostics and Preventative</v>
      </c>
      <c r="B20796" t="str">
        <f t="shared" ca="1" si="1622"/>
        <v>Periodic Exams</v>
      </c>
      <c r="C20796">
        <f t="shared" si="1625"/>
        <v>1155</v>
      </c>
      <c r="D20796">
        <f t="shared" ca="1" si="1623"/>
        <v>0</v>
      </c>
      <c r="E20796">
        <f t="shared" ca="1" si="1624"/>
        <v>1</v>
      </c>
    </row>
    <row r="20797" spans="1:5" x14ac:dyDescent="0.2">
      <c r="A20797" t="str">
        <f t="shared" ca="1" si="1621"/>
        <v>Diagnostics and Preventative</v>
      </c>
      <c r="B20797" t="str">
        <f t="shared" ca="1" si="1622"/>
        <v>Bitewing x-rays</v>
      </c>
      <c r="C20797">
        <f t="shared" si="1625"/>
        <v>1155</v>
      </c>
      <c r="D20797">
        <f t="shared" ca="1" si="1623"/>
        <v>0</v>
      </c>
      <c r="E20797">
        <f t="shared" ca="1" si="1624"/>
        <v>2</v>
      </c>
    </row>
    <row r="20798" spans="1:5" x14ac:dyDescent="0.2">
      <c r="A20798" t="str">
        <f t="shared" ca="1" si="1621"/>
        <v>Basic</v>
      </c>
      <c r="B20798" t="str">
        <f t="shared" ca="1" si="1622"/>
        <v>basic restorative</v>
      </c>
      <c r="C20798">
        <f t="shared" si="1625"/>
        <v>1155</v>
      </c>
      <c r="D20798" t="str">
        <f t="shared" ca="1" si="1623"/>
        <v>Fillings (amalgam "silver" and composite "white" non-molar)</v>
      </c>
      <c r="E20798">
        <f t="shared" ca="1" si="1624"/>
        <v>8</v>
      </c>
    </row>
    <row r="20799" spans="1:5" x14ac:dyDescent="0.2">
      <c r="A20799" t="str">
        <f t="shared" ca="1" si="1621"/>
        <v>Orthodontics</v>
      </c>
      <c r="B20799" t="str">
        <f t="shared" ca="1" si="1622"/>
        <v>orthodontics</v>
      </c>
      <c r="C20799">
        <f t="shared" si="1625"/>
        <v>1155</v>
      </c>
      <c r="D20799" t="str">
        <f t="shared" ca="1" si="1623"/>
        <v>For eligible dependents to age 19</v>
      </c>
      <c r="E20799">
        <f t="shared" ca="1" si="1624"/>
        <v>17</v>
      </c>
    </row>
    <row r="20800" spans="1:5" x14ac:dyDescent="0.2">
      <c r="A20800" t="str">
        <f t="shared" ca="1" si="1621"/>
        <v>Other</v>
      </c>
      <c r="B20800" t="str">
        <f t="shared" ca="1" si="1622"/>
        <v>Implants</v>
      </c>
      <c r="C20800">
        <f t="shared" si="1625"/>
        <v>1155</v>
      </c>
      <c r="D20800" t="str">
        <f t="shared" ca="1" si="1623"/>
        <v>Implant dental work</v>
      </c>
      <c r="E20800">
        <f t="shared" ca="1" si="1624"/>
        <v>18</v>
      </c>
    </row>
    <row r="20801" spans="1:5" x14ac:dyDescent="0.2">
      <c r="A20801" t="str">
        <f t="shared" ca="1" si="1621"/>
        <v>Diagnostics and Preventative</v>
      </c>
      <c r="B20801" t="str">
        <f t="shared" ca="1" si="1622"/>
        <v>Space Maintainers</v>
      </c>
      <c r="C20801">
        <f t="shared" si="1625"/>
        <v>1155</v>
      </c>
      <c r="D20801">
        <f t="shared" ca="1" si="1623"/>
        <v>0</v>
      </c>
      <c r="E20801">
        <f t="shared" ca="1" si="1624"/>
        <v>7</v>
      </c>
    </row>
    <row r="20802" spans="1:5" x14ac:dyDescent="0.2">
      <c r="A20802" t="str">
        <f t="shared" ref="A20802:A20865" ca="1" si="1626">INDEX(services,E20802,1)</f>
        <v>Diagnostics and Preventative</v>
      </c>
      <c r="B20802" t="str">
        <f t="shared" ref="B20802:B20865" ca="1" si="1627">INDEX(services,E20802,2)</f>
        <v>Prophylaxis</v>
      </c>
      <c r="C20802">
        <f t="shared" si="1625"/>
        <v>1155</v>
      </c>
      <c r="D20802">
        <f t="shared" ref="D20802:D20865" ca="1" si="1628">INDEX(services,E20802,3)</f>
        <v>0</v>
      </c>
      <c r="E20802">
        <f t="shared" ref="E20802:E20865" ca="1" si="1629">RANDBETWEEN(1,ROWS(services))</f>
        <v>4</v>
      </c>
    </row>
    <row r="20803" spans="1:5" x14ac:dyDescent="0.2">
      <c r="A20803" t="str">
        <f t="shared" ca="1" si="1626"/>
        <v>Major</v>
      </c>
      <c r="B20803" t="str">
        <f t="shared" ca="1" si="1627"/>
        <v>major restorative</v>
      </c>
      <c r="C20803">
        <f t="shared" si="1625"/>
        <v>1155</v>
      </c>
      <c r="D20803" t="str">
        <f t="shared" ca="1" si="1628"/>
        <v>Single crowns, inlays, onlays</v>
      </c>
      <c r="E20803">
        <f t="shared" ca="1" si="1629"/>
        <v>14</v>
      </c>
    </row>
    <row r="20804" spans="1:5" x14ac:dyDescent="0.2">
      <c r="A20804" t="str">
        <f t="shared" ca="1" si="1626"/>
        <v>Basic</v>
      </c>
      <c r="B20804" t="str">
        <f t="shared" ca="1" si="1627"/>
        <v>endodontics</v>
      </c>
      <c r="C20804">
        <f t="shared" si="1625"/>
        <v>1155</v>
      </c>
      <c r="D20804" t="str">
        <f t="shared" ca="1" si="1628"/>
        <v>Root canal, pulpal therapy</v>
      </c>
      <c r="E20804">
        <f t="shared" ca="1" si="1629"/>
        <v>10</v>
      </c>
    </row>
    <row r="20805" spans="1:5" x14ac:dyDescent="0.2">
      <c r="A20805" t="str">
        <f t="shared" ca="1" si="1626"/>
        <v>Other</v>
      </c>
      <c r="B20805" t="str">
        <f t="shared" ca="1" si="1627"/>
        <v>Implants</v>
      </c>
      <c r="C20805">
        <f t="shared" si="1625"/>
        <v>1155</v>
      </c>
      <c r="D20805" t="str">
        <f t="shared" ca="1" si="1628"/>
        <v>Implant dental work</v>
      </c>
      <c r="E20805">
        <f t="shared" ca="1" si="1629"/>
        <v>18</v>
      </c>
    </row>
    <row r="20806" spans="1:5" x14ac:dyDescent="0.2">
      <c r="A20806" t="str">
        <f t="shared" ca="1" si="1626"/>
        <v>Basic</v>
      </c>
      <c r="B20806" t="str">
        <f t="shared" ca="1" si="1627"/>
        <v>basic restorative</v>
      </c>
      <c r="C20806">
        <f t="shared" si="1625"/>
        <v>1155</v>
      </c>
      <c r="D20806" t="str">
        <f t="shared" ca="1" si="1628"/>
        <v>Fillings (amalgam "silver" and composite "white" non-molar)</v>
      </c>
      <c r="E20806">
        <f t="shared" ca="1" si="1629"/>
        <v>8</v>
      </c>
    </row>
    <row r="20807" spans="1:5" x14ac:dyDescent="0.2">
      <c r="A20807" t="str">
        <f t="shared" ca="1" si="1626"/>
        <v>Diagnostics and Preventative</v>
      </c>
      <c r="B20807" t="str">
        <f t="shared" ca="1" si="1627"/>
        <v>Bitewing x-rays</v>
      </c>
      <c r="C20807">
        <f t="shared" si="1625"/>
        <v>1155</v>
      </c>
      <c r="D20807">
        <f t="shared" ca="1" si="1628"/>
        <v>0</v>
      </c>
      <c r="E20807">
        <f t="shared" ca="1" si="1629"/>
        <v>2</v>
      </c>
    </row>
    <row r="20808" spans="1:5" x14ac:dyDescent="0.2">
      <c r="A20808" t="str">
        <f t="shared" ca="1" si="1626"/>
        <v>Basic</v>
      </c>
      <c r="B20808" t="str">
        <f t="shared" ca="1" si="1627"/>
        <v>endodontics</v>
      </c>
      <c r="C20808">
        <f t="shared" si="1625"/>
        <v>1155</v>
      </c>
      <c r="D20808" t="str">
        <f t="shared" ca="1" si="1628"/>
        <v>Root canal, pulpal therapy</v>
      </c>
      <c r="E20808">
        <f t="shared" ca="1" si="1629"/>
        <v>10</v>
      </c>
    </row>
    <row r="20809" spans="1:5" x14ac:dyDescent="0.2">
      <c r="A20809" t="str">
        <f t="shared" ca="1" si="1626"/>
        <v>Basic</v>
      </c>
      <c r="B20809" t="str">
        <f t="shared" ca="1" si="1627"/>
        <v>general anesthesia</v>
      </c>
      <c r="C20809">
        <f t="shared" si="1625"/>
        <v>1155</v>
      </c>
      <c r="D20809" t="str">
        <f t="shared" ca="1" si="1628"/>
        <v>Covered when used in conjunction with covered oral surgical procedures</v>
      </c>
      <c r="E20809">
        <f t="shared" ca="1" si="1629"/>
        <v>13</v>
      </c>
    </row>
    <row r="20810" spans="1:5" x14ac:dyDescent="0.2">
      <c r="A20810" t="str">
        <f t="shared" ca="1" si="1626"/>
        <v>Diagnostics and Preventative</v>
      </c>
      <c r="B20810" t="str">
        <f t="shared" ca="1" si="1627"/>
        <v>Full-mouth x-ray</v>
      </c>
      <c r="C20810">
        <f t="shared" si="1625"/>
        <v>1156</v>
      </c>
      <c r="D20810">
        <f t="shared" ca="1" si="1628"/>
        <v>0</v>
      </c>
      <c r="E20810">
        <f t="shared" ca="1" si="1629"/>
        <v>3</v>
      </c>
    </row>
    <row r="20811" spans="1:5" x14ac:dyDescent="0.2">
      <c r="A20811" t="str">
        <f t="shared" ca="1" si="1626"/>
        <v>Other</v>
      </c>
      <c r="B20811" t="str">
        <f t="shared" ca="1" si="1627"/>
        <v>Implants</v>
      </c>
      <c r="C20811">
        <f t="shared" si="1625"/>
        <v>1156</v>
      </c>
      <c r="D20811" t="str">
        <f t="shared" ca="1" si="1628"/>
        <v>Implant dental work</v>
      </c>
      <c r="E20811">
        <f t="shared" ca="1" si="1629"/>
        <v>18</v>
      </c>
    </row>
    <row r="20812" spans="1:5" x14ac:dyDescent="0.2">
      <c r="A20812" t="str">
        <f t="shared" ca="1" si="1626"/>
        <v>Diagnostics and Preventative</v>
      </c>
      <c r="B20812" t="str">
        <f t="shared" ca="1" si="1627"/>
        <v>Full-mouth x-ray</v>
      </c>
      <c r="C20812">
        <f t="shared" si="1625"/>
        <v>1156</v>
      </c>
      <c r="D20812">
        <f t="shared" ca="1" si="1628"/>
        <v>0</v>
      </c>
      <c r="E20812">
        <f t="shared" ca="1" si="1629"/>
        <v>3</v>
      </c>
    </row>
    <row r="20813" spans="1:5" x14ac:dyDescent="0.2">
      <c r="A20813" t="str">
        <f t="shared" ca="1" si="1626"/>
        <v>Basic</v>
      </c>
      <c r="B20813" t="str">
        <f t="shared" ca="1" si="1627"/>
        <v>surgical periodontics</v>
      </c>
      <c r="C20813">
        <f t="shared" si="1625"/>
        <v>1156</v>
      </c>
      <c r="D20813" t="str">
        <f t="shared" ca="1" si="1628"/>
        <v>Surgical treatment of the gums and supporting structures of the teeth</v>
      </c>
      <c r="E20813">
        <f t="shared" ca="1" si="1629"/>
        <v>11</v>
      </c>
    </row>
    <row r="20814" spans="1:5" x14ac:dyDescent="0.2">
      <c r="A20814" t="str">
        <f t="shared" ca="1" si="1626"/>
        <v>Basic</v>
      </c>
      <c r="B20814" t="str">
        <f t="shared" ca="1" si="1627"/>
        <v>general anesthesia</v>
      </c>
      <c r="C20814">
        <f t="shared" si="1625"/>
        <v>1156</v>
      </c>
      <c r="D20814" t="str">
        <f t="shared" ca="1" si="1628"/>
        <v>Covered when used in conjunction with covered oral surgical procedures</v>
      </c>
      <c r="E20814">
        <f t="shared" ca="1" si="1629"/>
        <v>13</v>
      </c>
    </row>
    <row r="20815" spans="1:5" x14ac:dyDescent="0.2">
      <c r="A20815" t="str">
        <f t="shared" ca="1" si="1626"/>
        <v>Diagnostics and Preventative</v>
      </c>
      <c r="B20815" t="str">
        <f t="shared" ca="1" si="1627"/>
        <v>Sealants</v>
      </c>
      <c r="C20815">
        <f t="shared" si="1625"/>
        <v>1156</v>
      </c>
      <c r="D20815">
        <f t="shared" ca="1" si="1628"/>
        <v>0</v>
      </c>
      <c r="E20815">
        <f t="shared" ca="1" si="1629"/>
        <v>6</v>
      </c>
    </row>
    <row r="20816" spans="1:5" x14ac:dyDescent="0.2">
      <c r="A20816" t="str">
        <f t="shared" ca="1" si="1626"/>
        <v>Diagnostics and Preventative</v>
      </c>
      <c r="B20816" t="str">
        <f t="shared" ca="1" si="1627"/>
        <v>Prophylaxis</v>
      </c>
      <c r="C20816">
        <f t="shared" si="1625"/>
        <v>1156</v>
      </c>
      <c r="D20816">
        <f t="shared" ca="1" si="1628"/>
        <v>0</v>
      </c>
      <c r="E20816">
        <f t="shared" ca="1" si="1629"/>
        <v>4</v>
      </c>
    </row>
    <row r="20817" spans="1:5" x14ac:dyDescent="0.2">
      <c r="A20817" t="str">
        <f t="shared" ca="1" si="1626"/>
        <v>Diagnostics and Preventative</v>
      </c>
      <c r="B20817" t="str">
        <f t="shared" ca="1" si="1627"/>
        <v>Fluoride treatments</v>
      </c>
      <c r="C20817">
        <f t="shared" si="1625"/>
        <v>1156</v>
      </c>
      <c r="D20817">
        <f t="shared" ca="1" si="1628"/>
        <v>0</v>
      </c>
      <c r="E20817">
        <f t="shared" ca="1" si="1629"/>
        <v>5</v>
      </c>
    </row>
    <row r="20818" spans="1:5" x14ac:dyDescent="0.2">
      <c r="A20818" t="str">
        <f t="shared" ca="1" si="1626"/>
        <v>Diagnostics and Preventative</v>
      </c>
      <c r="B20818" t="str">
        <f t="shared" ca="1" si="1627"/>
        <v>Space Maintainers</v>
      </c>
      <c r="C20818">
        <f t="shared" si="1625"/>
        <v>1156</v>
      </c>
      <c r="D20818">
        <f t="shared" ca="1" si="1628"/>
        <v>0</v>
      </c>
      <c r="E20818">
        <f t="shared" ca="1" si="1629"/>
        <v>7</v>
      </c>
    </row>
    <row r="20819" spans="1:5" x14ac:dyDescent="0.2">
      <c r="A20819" t="str">
        <f t="shared" ca="1" si="1626"/>
        <v>Orthodontics</v>
      </c>
      <c r="B20819" t="str">
        <f t="shared" ca="1" si="1627"/>
        <v>orthodontics</v>
      </c>
      <c r="C20819">
        <f t="shared" si="1625"/>
        <v>1156</v>
      </c>
      <c r="D20819" t="str">
        <f t="shared" ca="1" si="1628"/>
        <v>For eligible dependents to age 19</v>
      </c>
      <c r="E20819">
        <f t="shared" ca="1" si="1629"/>
        <v>17</v>
      </c>
    </row>
    <row r="20820" spans="1:5" x14ac:dyDescent="0.2">
      <c r="A20820" t="str">
        <f t="shared" ca="1" si="1626"/>
        <v>Major</v>
      </c>
      <c r="B20820" t="str">
        <f t="shared" ca="1" si="1627"/>
        <v>major restorative</v>
      </c>
      <c r="C20820">
        <f t="shared" si="1625"/>
        <v>1156</v>
      </c>
      <c r="D20820" t="str">
        <f t="shared" ca="1" si="1628"/>
        <v>Single crowns, inlays, onlays</v>
      </c>
      <c r="E20820">
        <f t="shared" ca="1" si="1629"/>
        <v>14</v>
      </c>
    </row>
    <row r="20821" spans="1:5" x14ac:dyDescent="0.2">
      <c r="A20821" t="str">
        <f t="shared" ca="1" si="1626"/>
        <v>Major</v>
      </c>
      <c r="B20821" t="str">
        <f t="shared" ca="1" si="1627"/>
        <v>major restorative</v>
      </c>
      <c r="C20821">
        <f t="shared" si="1625"/>
        <v>1156</v>
      </c>
      <c r="D20821" t="str">
        <f t="shared" ca="1" si="1628"/>
        <v>Single crowns, inlays, onlays</v>
      </c>
      <c r="E20821">
        <f t="shared" ca="1" si="1629"/>
        <v>14</v>
      </c>
    </row>
    <row r="20822" spans="1:5" x14ac:dyDescent="0.2">
      <c r="A20822" t="str">
        <f t="shared" ca="1" si="1626"/>
        <v>Other</v>
      </c>
      <c r="B20822" t="str">
        <f t="shared" ca="1" si="1627"/>
        <v>Implants</v>
      </c>
      <c r="C20822">
        <f t="shared" si="1625"/>
        <v>1156</v>
      </c>
      <c r="D20822" t="str">
        <f t="shared" ca="1" si="1628"/>
        <v>Implant dental work</v>
      </c>
      <c r="E20822">
        <f t="shared" ca="1" si="1629"/>
        <v>18</v>
      </c>
    </row>
    <row r="20823" spans="1:5" x14ac:dyDescent="0.2">
      <c r="A20823" t="str">
        <f t="shared" ca="1" si="1626"/>
        <v>Diagnostics and Preventative</v>
      </c>
      <c r="B20823" t="str">
        <f t="shared" ca="1" si="1627"/>
        <v>Space Maintainers</v>
      </c>
      <c r="C20823">
        <f t="shared" si="1625"/>
        <v>1156</v>
      </c>
      <c r="D20823">
        <f t="shared" ca="1" si="1628"/>
        <v>0</v>
      </c>
      <c r="E20823">
        <f t="shared" ca="1" si="1629"/>
        <v>7</v>
      </c>
    </row>
    <row r="20824" spans="1:5" x14ac:dyDescent="0.2">
      <c r="A20824" t="str">
        <f t="shared" ca="1" si="1626"/>
        <v>Diagnostics and Preventative</v>
      </c>
      <c r="B20824" t="str">
        <f t="shared" ca="1" si="1627"/>
        <v>Bitewing x-rays</v>
      </c>
      <c r="C20824">
        <f t="shared" si="1625"/>
        <v>1156</v>
      </c>
      <c r="D20824">
        <f t="shared" ca="1" si="1628"/>
        <v>0</v>
      </c>
      <c r="E20824">
        <f t="shared" ca="1" si="1629"/>
        <v>2</v>
      </c>
    </row>
    <row r="20825" spans="1:5" x14ac:dyDescent="0.2">
      <c r="A20825" t="str">
        <f t="shared" ca="1" si="1626"/>
        <v>Orthodontics</v>
      </c>
      <c r="B20825" t="str">
        <f t="shared" ca="1" si="1627"/>
        <v>orthodontics</v>
      </c>
      <c r="C20825">
        <f t="shared" si="1625"/>
        <v>1156</v>
      </c>
      <c r="D20825" t="str">
        <f t="shared" ca="1" si="1628"/>
        <v>For eligible dependents to age 19</v>
      </c>
      <c r="E20825">
        <f t="shared" ca="1" si="1629"/>
        <v>17</v>
      </c>
    </row>
    <row r="20826" spans="1:5" x14ac:dyDescent="0.2">
      <c r="A20826" t="str">
        <f t="shared" ca="1" si="1626"/>
        <v>Basic</v>
      </c>
      <c r="B20826" t="str">
        <f t="shared" ca="1" si="1627"/>
        <v>surgical periodontics</v>
      </c>
      <c r="C20826">
        <f t="shared" si="1625"/>
        <v>1156</v>
      </c>
      <c r="D20826" t="str">
        <f t="shared" ca="1" si="1628"/>
        <v>Surgical treatment of the gums and supporting structures of the teeth</v>
      </c>
      <c r="E20826">
        <f t="shared" ca="1" si="1629"/>
        <v>11</v>
      </c>
    </row>
    <row r="20827" spans="1:5" x14ac:dyDescent="0.2">
      <c r="A20827" t="str">
        <f t="shared" ca="1" si="1626"/>
        <v>Basic</v>
      </c>
      <c r="B20827" t="str">
        <f t="shared" ca="1" si="1627"/>
        <v>endodontics</v>
      </c>
      <c r="C20827">
        <f t="shared" si="1625"/>
        <v>1156</v>
      </c>
      <c r="D20827" t="str">
        <f t="shared" ca="1" si="1628"/>
        <v>Root canal, pulpal therapy</v>
      </c>
      <c r="E20827">
        <f t="shared" ca="1" si="1629"/>
        <v>10</v>
      </c>
    </row>
    <row r="20828" spans="1:5" x14ac:dyDescent="0.2">
      <c r="A20828" t="str">
        <f t="shared" ca="1" si="1626"/>
        <v>Diagnostics and Preventative</v>
      </c>
      <c r="B20828" t="str">
        <f t="shared" ca="1" si="1627"/>
        <v>Prophylaxis</v>
      </c>
      <c r="C20828">
        <f t="shared" si="1625"/>
        <v>1157</v>
      </c>
      <c r="D20828">
        <f t="shared" ca="1" si="1628"/>
        <v>0</v>
      </c>
      <c r="E20828">
        <f t="shared" ca="1" si="1629"/>
        <v>4</v>
      </c>
    </row>
    <row r="20829" spans="1:5" x14ac:dyDescent="0.2">
      <c r="A20829" t="str">
        <f t="shared" ca="1" si="1626"/>
        <v>Basic</v>
      </c>
      <c r="B20829" t="str">
        <f t="shared" ca="1" si="1627"/>
        <v>basic restorative</v>
      </c>
      <c r="C20829">
        <f t="shared" si="1625"/>
        <v>1157</v>
      </c>
      <c r="D20829" t="str">
        <f t="shared" ca="1" si="1628"/>
        <v>Fillings (amalgam "silver" and composite "white" non-molar)</v>
      </c>
      <c r="E20829">
        <f t="shared" ca="1" si="1629"/>
        <v>8</v>
      </c>
    </row>
    <row r="20830" spans="1:5" x14ac:dyDescent="0.2">
      <c r="A20830" t="str">
        <f t="shared" ca="1" si="1626"/>
        <v>Major</v>
      </c>
      <c r="B20830" t="str">
        <f t="shared" ca="1" si="1627"/>
        <v>prosthodontics</v>
      </c>
      <c r="C20830">
        <f t="shared" si="1625"/>
        <v>1157</v>
      </c>
      <c r="D20830" t="str">
        <f t="shared" ca="1" si="1628"/>
        <v>Procedures for replacement of missing teeth by construction or repair of bridges and partial or complete dentures</v>
      </c>
      <c r="E20830">
        <f t="shared" ca="1" si="1629"/>
        <v>15</v>
      </c>
    </row>
    <row r="20831" spans="1:5" x14ac:dyDescent="0.2">
      <c r="A20831" t="str">
        <f t="shared" ca="1" si="1626"/>
        <v>Basic</v>
      </c>
      <c r="B20831" t="str">
        <f t="shared" ca="1" si="1627"/>
        <v>endodontics</v>
      </c>
      <c r="C20831">
        <f t="shared" si="1625"/>
        <v>1157</v>
      </c>
      <c r="D20831" t="str">
        <f t="shared" ca="1" si="1628"/>
        <v>Root canal, pulpal therapy</v>
      </c>
      <c r="E20831">
        <f t="shared" ca="1" si="1629"/>
        <v>10</v>
      </c>
    </row>
    <row r="20832" spans="1:5" x14ac:dyDescent="0.2">
      <c r="A20832" t="str">
        <f t="shared" ca="1" si="1626"/>
        <v>Diagnostics and Preventative</v>
      </c>
      <c r="B20832" t="str">
        <f t="shared" ca="1" si="1627"/>
        <v>Sealants</v>
      </c>
      <c r="C20832">
        <f t="shared" si="1625"/>
        <v>1157</v>
      </c>
      <c r="D20832">
        <f t="shared" ca="1" si="1628"/>
        <v>0</v>
      </c>
      <c r="E20832">
        <f t="shared" ca="1" si="1629"/>
        <v>6</v>
      </c>
    </row>
    <row r="20833" spans="1:5" x14ac:dyDescent="0.2">
      <c r="A20833" t="str">
        <f t="shared" ca="1" si="1626"/>
        <v>Basic</v>
      </c>
      <c r="B20833" t="str">
        <f t="shared" ca="1" si="1627"/>
        <v>non-surgical periodontics</v>
      </c>
      <c r="C20833">
        <f t="shared" si="1625"/>
        <v>1157</v>
      </c>
      <c r="D20833" t="str">
        <f t="shared" ca="1" si="1628"/>
        <v xml:space="preserve">Non-surgical treatment of the gums and supporting structures of the teeth </v>
      </c>
      <c r="E20833">
        <f t="shared" ca="1" si="1629"/>
        <v>12</v>
      </c>
    </row>
    <row r="20834" spans="1:5" x14ac:dyDescent="0.2">
      <c r="A20834" t="str">
        <f t="shared" ca="1" si="1626"/>
        <v>Basic</v>
      </c>
      <c r="B20834" t="str">
        <f t="shared" ca="1" si="1627"/>
        <v>endodontics</v>
      </c>
      <c r="C20834">
        <f t="shared" si="1625"/>
        <v>1157</v>
      </c>
      <c r="D20834" t="str">
        <f t="shared" ca="1" si="1628"/>
        <v>Root canal, pulpal therapy</v>
      </c>
      <c r="E20834">
        <f t="shared" ca="1" si="1629"/>
        <v>10</v>
      </c>
    </row>
    <row r="20835" spans="1:5" x14ac:dyDescent="0.2">
      <c r="A20835" t="str">
        <f t="shared" ca="1" si="1626"/>
        <v>Basic</v>
      </c>
      <c r="B20835" t="str">
        <f t="shared" ca="1" si="1627"/>
        <v>basic restorative</v>
      </c>
      <c r="C20835">
        <f t="shared" si="1625"/>
        <v>1157</v>
      </c>
      <c r="D20835" t="str">
        <f t="shared" ca="1" si="1628"/>
        <v>Fillings (amalgam "silver" and composite "white" non-molar)</v>
      </c>
      <c r="E20835">
        <f t="shared" ca="1" si="1629"/>
        <v>8</v>
      </c>
    </row>
    <row r="20836" spans="1:5" x14ac:dyDescent="0.2">
      <c r="A20836" t="str">
        <f t="shared" ca="1" si="1626"/>
        <v>Major</v>
      </c>
      <c r="B20836" t="str">
        <f t="shared" ca="1" si="1627"/>
        <v>prosthodontics</v>
      </c>
      <c r="C20836">
        <f t="shared" si="1625"/>
        <v>1157</v>
      </c>
      <c r="D20836" t="str">
        <f t="shared" ca="1" si="1628"/>
        <v>Procedures for replacement of missing teeth by construction or repair of bridges and partial or complete dentures</v>
      </c>
      <c r="E20836">
        <f t="shared" ca="1" si="1629"/>
        <v>15</v>
      </c>
    </row>
    <row r="20837" spans="1:5" x14ac:dyDescent="0.2">
      <c r="A20837" t="str">
        <f t="shared" ca="1" si="1626"/>
        <v>Diagnostics and Preventative</v>
      </c>
      <c r="B20837" t="str">
        <f t="shared" ca="1" si="1627"/>
        <v>Prophylaxis</v>
      </c>
      <c r="C20837">
        <f t="shared" si="1625"/>
        <v>1157</v>
      </c>
      <c r="D20837">
        <f t="shared" ca="1" si="1628"/>
        <v>0</v>
      </c>
      <c r="E20837">
        <f t="shared" ca="1" si="1629"/>
        <v>4</v>
      </c>
    </row>
    <row r="20838" spans="1:5" x14ac:dyDescent="0.2">
      <c r="A20838" t="str">
        <f t="shared" ca="1" si="1626"/>
        <v>Diagnostics and Preventative</v>
      </c>
      <c r="B20838" t="str">
        <f t="shared" ca="1" si="1627"/>
        <v>Prophylaxis</v>
      </c>
      <c r="C20838">
        <f t="shared" si="1625"/>
        <v>1157</v>
      </c>
      <c r="D20838">
        <f t="shared" ca="1" si="1628"/>
        <v>0</v>
      </c>
      <c r="E20838">
        <f t="shared" ca="1" si="1629"/>
        <v>4</v>
      </c>
    </row>
    <row r="20839" spans="1:5" x14ac:dyDescent="0.2">
      <c r="A20839" t="str">
        <f t="shared" ca="1" si="1626"/>
        <v>Other</v>
      </c>
      <c r="B20839" t="str">
        <f t="shared" ca="1" si="1627"/>
        <v>Implants</v>
      </c>
      <c r="C20839">
        <f t="shared" si="1625"/>
        <v>1157</v>
      </c>
      <c r="D20839" t="str">
        <f t="shared" ca="1" si="1628"/>
        <v>Implant dental work</v>
      </c>
      <c r="E20839">
        <f t="shared" ca="1" si="1629"/>
        <v>18</v>
      </c>
    </row>
    <row r="20840" spans="1:5" x14ac:dyDescent="0.2">
      <c r="A20840" t="str">
        <f t="shared" ca="1" si="1626"/>
        <v>Major</v>
      </c>
      <c r="B20840" t="str">
        <f t="shared" ca="1" si="1627"/>
        <v>temporomandibular joint dysfunction</v>
      </c>
      <c r="C20840">
        <f t="shared" ref="C20840:C20903" si="1630">IF(MOD(ROW(C20840)-2,18)&lt;&gt;0,C20839,C20839+1)</f>
        <v>1157</v>
      </c>
      <c r="D20840" t="str">
        <f t="shared" ca="1" si="1628"/>
        <v>Services relating to hinging joints of the jaw</v>
      </c>
      <c r="E20840">
        <f t="shared" ca="1" si="1629"/>
        <v>16</v>
      </c>
    </row>
    <row r="20841" spans="1:5" x14ac:dyDescent="0.2">
      <c r="A20841" t="str">
        <f t="shared" ca="1" si="1626"/>
        <v>Basic</v>
      </c>
      <c r="B20841" t="str">
        <f t="shared" ca="1" si="1627"/>
        <v>general anesthesia</v>
      </c>
      <c r="C20841">
        <f t="shared" si="1630"/>
        <v>1157</v>
      </c>
      <c r="D20841" t="str">
        <f t="shared" ca="1" si="1628"/>
        <v>Covered when used in conjunction with covered oral surgical procedures</v>
      </c>
      <c r="E20841">
        <f t="shared" ca="1" si="1629"/>
        <v>13</v>
      </c>
    </row>
    <row r="20842" spans="1:5" x14ac:dyDescent="0.2">
      <c r="A20842" t="str">
        <f t="shared" ca="1" si="1626"/>
        <v>Orthodontics</v>
      </c>
      <c r="B20842" t="str">
        <f t="shared" ca="1" si="1627"/>
        <v>orthodontics</v>
      </c>
      <c r="C20842">
        <f t="shared" si="1630"/>
        <v>1157</v>
      </c>
      <c r="D20842" t="str">
        <f t="shared" ca="1" si="1628"/>
        <v>For eligible dependents to age 19</v>
      </c>
      <c r="E20842">
        <f t="shared" ca="1" si="1629"/>
        <v>17</v>
      </c>
    </row>
    <row r="20843" spans="1:5" x14ac:dyDescent="0.2">
      <c r="A20843" t="str">
        <f t="shared" ca="1" si="1626"/>
        <v>Orthodontics</v>
      </c>
      <c r="B20843" t="str">
        <f t="shared" ca="1" si="1627"/>
        <v>orthodontics</v>
      </c>
      <c r="C20843">
        <f t="shared" si="1630"/>
        <v>1157</v>
      </c>
      <c r="D20843" t="str">
        <f t="shared" ca="1" si="1628"/>
        <v>For eligible dependents to age 19</v>
      </c>
      <c r="E20843">
        <f t="shared" ca="1" si="1629"/>
        <v>17</v>
      </c>
    </row>
    <row r="20844" spans="1:5" x14ac:dyDescent="0.2">
      <c r="A20844" t="str">
        <f t="shared" ca="1" si="1626"/>
        <v>Basic</v>
      </c>
      <c r="B20844" t="str">
        <f t="shared" ca="1" si="1627"/>
        <v>general anesthesia</v>
      </c>
      <c r="C20844">
        <f t="shared" si="1630"/>
        <v>1157</v>
      </c>
      <c r="D20844" t="str">
        <f t="shared" ca="1" si="1628"/>
        <v>Covered when used in conjunction with covered oral surgical procedures</v>
      </c>
      <c r="E20844">
        <f t="shared" ca="1" si="1629"/>
        <v>13</v>
      </c>
    </row>
    <row r="20845" spans="1:5" x14ac:dyDescent="0.2">
      <c r="A20845" t="str">
        <f t="shared" ca="1" si="1626"/>
        <v>Basic</v>
      </c>
      <c r="B20845" t="str">
        <f t="shared" ca="1" si="1627"/>
        <v>basic restorative</v>
      </c>
      <c r="C20845">
        <f t="shared" si="1630"/>
        <v>1157</v>
      </c>
      <c r="D20845" t="str">
        <f t="shared" ca="1" si="1628"/>
        <v>Fillings (amalgam "silver" and composite "white" non-molar)</v>
      </c>
      <c r="E20845">
        <f t="shared" ca="1" si="1629"/>
        <v>8</v>
      </c>
    </row>
    <row r="20846" spans="1:5" x14ac:dyDescent="0.2">
      <c r="A20846" t="str">
        <f t="shared" ca="1" si="1626"/>
        <v>Orthodontics</v>
      </c>
      <c r="B20846" t="str">
        <f t="shared" ca="1" si="1627"/>
        <v>orthodontics</v>
      </c>
      <c r="C20846">
        <f t="shared" si="1630"/>
        <v>1158</v>
      </c>
      <c r="D20846" t="str">
        <f t="shared" ca="1" si="1628"/>
        <v>For eligible dependents to age 19</v>
      </c>
      <c r="E20846">
        <f t="shared" ca="1" si="1629"/>
        <v>17</v>
      </c>
    </row>
    <row r="20847" spans="1:5" x14ac:dyDescent="0.2">
      <c r="A20847" t="str">
        <f t="shared" ca="1" si="1626"/>
        <v>Diagnostics and Preventative</v>
      </c>
      <c r="B20847" t="str">
        <f t="shared" ca="1" si="1627"/>
        <v>Full-mouth x-ray</v>
      </c>
      <c r="C20847">
        <f t="shared" si="1630"/>
        <v>1158</v>
      </c>
      <c r="D20847">
        <f t="shared" ca="1" si="1628"/>
        <v>0</v>
      </c>
      <c r="E20847">
        <f t="shared" ca="1" si="1629"/>
        <v>3</v>
      </c>
    </row>
    <row r="20848" spans="1:5" x14ac:dyDescent="0.2">
      <c r="A20848" t="str">
        <f t="shared" ca="1" si="1626"/>
        <v>Basic</v>
      </c>
      <c r="B20848" t="str">
        <f t="shared" ca="1" si="1627"/>
        <v>non-surgical periodontics</v>
      </c>
      <c r="C20848">
        <f t="shared" si="1630"/>
        <v>1158</v>
      </c>
      <c r="D20848" t="str">
        <f t="shared" ca="1" si="1628"/>
        <v xml:space="preserve">Non-surgical treatment of the gums and supporting structures of the teeth </v>
      </c>
      <c r="E20848">
        <f t="shared" ca="1" si="1629"/>
        <v>12</v>
      </c>
    </row>
    <row r="20849" spans="1:5" x14ac:dyDescent="0.2">
      <c r="A20849" t="str">
        <f t="shared" ca="1" si="1626"/>
        <v>Diagnostics and Preventative</v>
      </c>
      <c r="B20849" t="str">
        <f t="shared" ca="1" si="1627"/>
        <v>Full-mouth x-ray</v>
      </c>
      <c r="C20849">
        <f t="shared" si="1630"/>
        <v>1158</v>
      </c>
      <c r="D20849">
        <f t="shared" ca="1" si="1628"/>
        <v>0</v>
      </c>
      <c r="E20849">
        <f t="shared" ca="1" si="1629"/>
        <v>3</v>
      </c>
    </row>
    <row r="20850" spans="1:5" x14ac:dyDescent="0.2">
      <c r="A20850" t="str">
        <f t="shared" ca="1" si="1626"/>
        <v>Major</v>
      </c>
      <c r="B20850" t="str">
        <f t="shared" ca="1" si="1627"/>
        <v>prosthodontics</v>
      </c>
      <c r="C20850">
        <f t="shared" si="1630"/>
        <v>1158</v>
      </c>
      <c r="D20850" t="str">
        <f t="shared" ca="1" si="1628"/>
        <v>Procedures for replacement of missing teeth by construction or repair of bridges and partial or complete dentures</v>
      </c>
      <c r="E20850">
        <f t="shared" ca="1" si="1629"/>
        <v>15</v>
      </c>
    </row>
    <row r="20851" spans="1:5" x14ac:dyDescent="0.2">
      <c r="A20851" t="str">
        <f t="shared" ca="1" si="1626"/>
        <v>Orthodontics</v>
      </c>
      <c r="B20851" t="str">
        <f t="shared" ca="1" si="1627"/>
        <v>orthodontics</v>
      </c>
      <c r="C20851">
        <f t="shared" si="1630"/>
        <v>1158</v>
      </c>
      <c r="D20851" t="str">
        <f t="shared" ca="1" si="1628"/>
        <v>For eligible dependents to age 19</v>
      </c>
      <c r="E20851">
        <f t="shared" ca="1" si="1629"/>
        <v>17</v>
      </c>
    </row>
    <row r="20852" spans="1:5" x14ac:dyDescent="0.2">
      <c r="A20852" t="str">
        <f t="shared" ca="1" si="1626"/>
        <v>Diagnostics and Preventative</v>
      </c>
      <c r="B20852" t="str">
        <f t="shared" ca="1" si="1627"/>
        <v>Prophylaxis</v>
      </c>
      <c r="C20852">
        <f t="shared" si="1630"/>
        <v>1158</v>
      </c>
      <c r="D20852">
        <f t="shared" ca="1" si="1628"/>
        <v>0</v>
      </c>
      <c r="E20852">
        <f t="shared" ca="1" si="1629"/>
        <v>4</v>
      </c>
    </row>
    <row r="20853" spans="1:5" x14ac:dyDescent="0.2">
      <c r="A20853" t="str">
        <f t="shared" ca="1" si="1626"/>
        <v>Basic</v>
      </c>
      <c r="B20853" t="str">
        <f t="shared" ca="1" si="1627"/>
        <v>non-surgical periodontics</v>
      </c>
      <c r="C20853">
        <f t="shared" si="1630"/>
        <v>1158</v>
      </c>
      <c r="D20853" t="str">
        <f t="shared" ca="1" si="1628"/>
        <v xml:space="preserve">Non-surgical treatment of the gums and supporting structures of the teeth </v>
      </c>
      <c r="E20853">
        <f t="shared" ca="1" si="1629"/>
        <v>12</v>
      </c>
    </row>
    <row r="20854" spans="1:5" x14ac:dyDescent="0.2">
      <c r="A20854" t="str">
        <f t="shared" ca="1" si="1626"/>
        <v>Diagnostics and Preventative</v>
      </c>
      <c r="B20854" t="str">
        <f t="shared" ca="1" si="1627"/>
        <v>Space Maintainers</v>
      </c>
      <c r="C20854">
        <f t="shared" si="1630"/>
        <v>1158</v>
      </c>
      <c r="D20854">
        <f t="shared" ca="1" si="1628"/>
        <v>0</v>
      </c>
      <c r="E20854">
        <f t="shared" ca="1" si="1629"/>
        <v>7</v>
      </c>
    </row>
    <row r="20855" spans="1:5" x14ac:dyDescent="0.2">
      <c r="A20855" t="str">
        <f t="shared" ca="1" si="1626"/>
        <v>Diagnostics and Preventative</v>
      </c>
      <c r="B20855" t="str">
        <f t="shared" ca="1" si="1627"/>
        <v>Space Maintainers</v>
      </c>
      <c r="C20855">
        <f t="shared" si="1630"/>
        <v>1158</v>
      </c>
      <c r="D20855">
        <f t="shared" ca="1" si="1628"/>
        <v>0</v>
      </c>
      <c r="E20855">
        <f t="shared" ca="1" si="1629"/>
        <v>7</v>
      </c>
    </row>
    <row r="20856" spans="1:5" x14ac:dyDescent="0.2">
      <c r="A20856" t="str">
        <f t="shared" ca="1" si="1626"/>
        <v>Basic</v>
      </c>
      <c r="B20856" t="str">
        <f t="shared" ca="1" si="1627"/>
        <v>basic restorative</v>
      </c>
      <c r="C20856">
        <f t="shared" si="1630"/>
        <v>1158</v>
      </c>
      <c r="D20856" t="str">
        <f t="shared" ca="1" si="1628"/>
        <v>Fillings (amalgam "silver" and composite "white" non-molar)</v>
      </c>
      <c r="E20856">
        <f t="shared" ca="1" si="1629"/>
        <v>8</v>
      </c>
    </row>
    <row r="20857" spans="1:5" x14ac:dyDescent="0.2">
      <c r="A20857" t="str">
        <f t="shared" ca="1" si="1626"/>
        <v>Major</v>
      </c>
      <c r="B20857" t="str">
        <f t="shared" ca="1" si="1627"/>
        <v>major restorative</v>
      </c>
      <c r="C20857">
        <f t="shared" si="1630"/>
        <v>1158</v>
      </c>
      <c r="D20857" t="str">
        <f t="shared" ca="1" si="1628"/>
        <v>Single crowns, inlays, onlays</v>
      </c>
      <c r="E20857">
        <f t="shared" ca="1" si="1629"/>
        <v>14</v>
      </c>
    </row>
    <row r="20858" spans="1:5" x14ac:dyDescent="0.2">
      <c r="A20858" t="str">
        <f t="shared" ca="1" si="1626"/>
        <v>Diagnostics and Preventative</v>
      </c>
      <c r="B20858" t="str">
        <f t="shared" ca="1" si="1627"/>
        <v>Space Maintainers</v>
      </c>
      <c r="C20858">
        <f t="shared" si="1630"/>
        <v>1158</v>
      </c>
      <c r="D20858">
        <f t="shared" ca="1" si="1628"/>
        <v>0</v>
      </c>
      <c r="E20858">
        <f t="shared" ca="1" si="1629"/>
        <v>7</v>
      </c>
    </row>
    <row r="20859" spans="1:5" x14ac:dyDescent="0.2">
      <c r="A20859" t="str">
        <f t="shared" ca="1" si="1626"/>
        <v>Basic</v>
      </c>
      <c r="B20859" t="str">
        <f t="shared" ca="1" si="1627"/>
        <v>surgical periodontics</v>
      </c>
      <c r="C20859">
        <f t="shared" si="1630"/>
        <v>1158</v>
      </c>
      <c r="D20859" t="str">
        <f t="shared" ca="1" si="1628"/>
        <v>Surgical treatment of the gums and supporting structures of the teeth</v>
      </c>
      <c r="E20859">
        <f t="shared" ca="1" si="1629"/>
        <v>11</v>
      </c>
    </row>
    <row r="20860" spans="1:5" x14ac:dyDescent="0.2">
      <c r="A20860" t="str">
        <f t="shared" ca="1" si="1626"/>
        <v>Other</v>
      </c>
      <c r="B20860" t="str">
        <f t="shared" ca="1" si="1627"/>
        <v>Implants</v>
      </c>
      <c r="C20860">
        <f t="shared" si="1630"/>
        <v>1158</v>
      </c>
      <c r="D20860" t="str">
        <f t="shared" ca="1" si="1628"/>
        <v>Implant dental work</v>
      </c>
      <c r="E20860">
        <f t="shared" ca="1" si="1629"/>
        <v>18</v>
      </c>
    </row>
    <row r="20861" spans="1:5" x14ac:dyDescent="0.2">
      <c r="A20861" t="str">
        <f t="shared" ca="1" si="1626"/>
        <v>Major</v>
      </c>
      <c r="B20861" t="str">
        <f t="shared" ca="1" si="1627"/>
        <v>prosthodontics</v>
      </c>
      <c r="C20861">
        <f t="shared" si="1630"/>
        <v>1158</v>
      </c>
      <c r="D20861" t="str">
        <f t="shared" ca="1" si="1628"/>
        <v>Procedures for replacement of missing teeth by construction or repair of bridges and partial or complete dentures</v>
      </c>
      <c r="E20861">
        <f t="shared" ca="1" si="1629"/>
        <v>15</v>
      </c>
    </row>
    <row r="20862" spans="1:5" x14ac:dyDescent="0.2">
      <c r="A20862" t="str">
        <f t="shared" ca="1" si="1626"/>
        <v>Diagnostics and Preventative</v>
      </c>
      <c r="B20862" t="str">
        <f t="shared" ca="1" si="1627"/>
        <v>Prophylaxis</v>
      </c>
      <c r="C20862">
        <f t="shared" si="1630"/>
        <v>1158</v>
      </c>
      <c r="D20862">
        <f t="shared" ca="1" si="1628"/>
        <v>0</v>
      </c>
      <c r="E20862">
        <f t="shared" ca="1" si="1629"/>
        <v>4</v>
      </c>
    </row>
    <row r="20863" spans="1:5" x14ac:dyDescent="0.2">
      <c r="A20863" t="str">
        <f t="shared" ca="1" si="1626"/>
        <v>Orthodontics</v>
      </c>
      <c r="B20863" t="str">
        <f t="shared" ca="1" si="1627"/>
        <v>orthodontics</v>
      </c>
      <c r="C20863">
        <f t="shared" si="1630"/>
        <v>1158</v>
      </c>
      <c r="D20863" t="str">
        <f t="shared" ca="1" si="1628"/>
        <v>For eligible dependents to age 19</v>
      </c>
      <c r="E20863">
        <f t="shared" ca="1" si="1629"/>
        <v>17</v>
      </c>
    </row>
    <row r="20864" spans="1:5" x14ac:dyDescent="0.2">
      <c r="A20864" t="str">
        <f t="shared" ca="1" si="1626"/>
        <v>Basic</v>
      </c>
      <c r="B20864" t="str">
        <f t="shared" ca="1" si="1627"/>
        <v>oral surgery</v>
      </c>
      <c r="C20864">
        <f t="shared" si="1630"/>
        <v>1159</v>
      </c>
      <c r="D20864" t="str">
        <f t="shared" ca="1" si="1628"/>
        <v>Extraction and other surgery procedures, incl. pre- and post-operative care</v>
      </c>
      <c r="E20864">
        <f t="shared" ca="1" si="1629"/>
        <v>9</v>
      </c>
    </row>
    <row r="20865" spans="1:5" x14ac:dyDescent="0.2">
      <c r="A20865" t="str">
        <f t="shared" ca="1" si="1626"/>
        <v>Basic</v>
      </c>
      <c r="B20865" t="str">
        <f t="shared" ca="1" si="1627"/>
        <v>oral surgery</v>
      </c>
      <c r="C20865">
        <f t="shared" si="1630"/>
        <v>1159</v>
      </c>
      <c r="D20865" t="str">
        <f t="shared" ca="1" si="1628"/>
        <v>Extraction and other surgery procedures, incl. pre- and post-operative care</v>
      </c>
      <c r="E20865">
        <f t="shared" ca="1" si="1629"/>
        <v>9</v>
      </c>
    </row>
    <row r="20866" spans="1:5" x14ac:dyDescent="0.2">
      <c r="A20866" t="str">
        <f t="shared" ref="A20866:A20929" ca="1" si="1631">INDEX(services,E20866,1)</f>
        <v>Major</v>
      </c>
      <c r="B20866" t="str">
        <f t="shared" ref="B20866:B20929" ca="1" si="1632">INDEX(services,E20866,2)</f>
        <v>major restorative</v>
      </c>
      <c r="C20866">
        <f t="shared" si="1630"/>
        <v>1159</v>
      </c>
      <c r="D20866" t="str">
        <f t="shared" ref="D20866:D20929" ca="1" si="1633">INDEX(services,E20866,3)</f>
        <v>Single crowns, inlays, onlays</v>
      </c>
      <c r="E20866">
        <f t="shared" ref="E20866:E20929" ca="1" si="1634">RANDBETWEEN(1,ROWS(services))</f>
        <v>14</v>
      </c>
    </row>
    <row r="20867" spans="1:5" x14ac:dyDescent="0.2">
      <c r="A20867" t="str">
        <f t="shared" ca="1" si="1631"/>
        <v>Basic</v>
      </c>
      <c r="B20867" t="str">
        <f t="shared" ca="1" si="1632"/>
        <v>surgical periodontics</v>
      </c>
      <c r="C20867">
        <f t="shared" si="1630"/>
        <v>1159</v>
      </c>
      <c r="D20867" t="str">
        <f t="shared" ca="1" si="1633"/>
        <v>Surgical treatment of the gums and supporting structures of the teeth</v>
      </c>
      <c r="E20867">
        <f t="shared" ca="1" si="1634"/>
        <v>11</v>
      </c>
    </row>
    <row r="20868" spans="1:5" x14ac:dyDescent="0.2">
      <c r="A20868" t="str">
        <f t="shared" ca="1" si="1631"/>
        <v>Diagnostics and Preventative</v>
      </c>
      <c r="B20868" t="str">
        <f t="shared" ca="1" si="1632"/>
        <v>Periodic Exams</v>
      </c>
      <c r="C20868">
        <f t="shared" si="1630"/>
        <v>1159</v>
      </c>
      <c r="D20868">
        <f t="shared" ca="1" si="1633"/>
        <v>0</v>
      </c>
      <c r="E20868">
        <f t="shared" ca="1" si="1634"/>
        <v>1</v>
      </c>
    </row>
    <row r="20869" spans="1:5" x14ac:dyDescent="0.2">
      <c r="A20869" t="str">
        <f t="shared" ca="1" si="1631"/>
        <v>Other</v>
      </c>
      <c r="B20869" t="str">
        <f t="shared" ca="1" si="1632"/>
        <v>Implants</v>
      </c>
      <c r="C20869">
        <f t="shared" si="1630"/>
        <v>1159</v>
      </c>
      <c r="D20869" t="str">
        <f t="shared" ca="1" si="1633"/>
        <v>Implant dental work</v>
      </c>
      <c r="E20869">
        <f t="shared" ca="1" si="1634"/>
        <v>18</v>
      </c>
    </row>
    <row r="20870" spans="1:5" x14ac:dyDescent="0.2">
      <c r="A20870" t="str">
        <f t="shared" ca="1" si="1631"/>
        <v>Diagnostics and Preventative</v>
      </c>
      <c r="B20870" t="str">
        <f t="shared" ca="1" si="1632"/>
        <v>Space Maintainers</v>
      </c>
      <c r="C20870">
        <f t="shared" si="1630"/>
        <v>1159</v>
      </c>
      <c r="D20870">
        <f t="shared" ca="1" si="1633"/>
        <v>0</v>
      </c>
      <c r="E20870">
        <f t="shared" ca="1" si="1634"/>
        <v>7</v>
      </c>
    </row>
    <row r="20871" spans="1:5" x14ac:dyDescent="0.2">
      <c r="A20871" t="str">
        <f t="shared" ca="1" si="1631"/>
        <v>Major</v>
      </c>
      <c r="B20871" t="str">
        <f t="shared" ca="1" si="1632"/>
        <v>temporomandibular joint dysfunction</v>
      </c>
      <c r="C20871">
        <f t="shared" si="1630"/>
        <v>1159</v>
      </c>
      <c r="D20871" t="str">
        <f t="shared" ca="1" si="1633"/>
        <v>Services relating to hinging joints of the jaw</v>
      </c>
      <c r="E20871">
        <f t="shared" ca="1" si="1634"/>
        <v>16</v>
      </c>
    </row>
    <row r="20872" spans="1:5" x14ac:dyDescent="0.2">
      <c r="A20872" t="str">
        <f t="shared" ca="1" si="1631"/>
        <v>Diagnostics and Preventative</v>
      </c>
      <c r="B20872" t="str">
        <f t="shared" ca="1" si="1632"/>
        <v>Fluoride treatments</v>
      </c>
      <c r="C20872">
        <f t="shared" si="1630"/>
        <v>1159</v>
      </c>
      <c r="D20872">
        <f t="shared" ca="1" si="1633"/>
        <v>0</v>
      </c>
      <c r="E20872">
        <f t="shared" ca="1" si="1634"/>
        <v>5</v>
      </c>
    </row>
    <row r="20873" spans="1:5" x14ac:dyDescent="0.2">
      <c r="A20873" t="str">
        <f t="shared" ca="1" si="1631"/>
        <v>Other</v>
      </c>
      <c r="B20873" t="str">
        <f t="shared" ca="1" si="1632"/>
        <v>Implants</v>
      </c>
      <c r="C20873">
        <f t="shared" si="1630"/>
        <v>1159</v>
      </c>
      <c r="D20873" t="str">
        <f t="shared" ca="1" si="1633"/>
        <v>Implant dental work</v>
      </c>
      <c r="E20873">
        <f t="shared" ca="1" si="1634"/>
        <v>18</v>
      </c>
    </row>
    <row r="20874" spans="1:5" x14ac:dyDescent="0.2">
      <c r="A20874" t="str">
        <f t="shared" ca="1" si="1631"/>
        <v>Basic</v>
      </c>
      <c r="B20874" t="str">
        <f t="shared" ca="1" si="1632"/>
        <v>basic restorative</v>
      </c>
      <c r="C20874">
        <f t="shared" si="1630"/>
        <v>1159</v>
      </c>
      <c r="D20874" t="str">
        <f t="shared" ca="1" si="1633"/>
        <v>Fillings (amalgam "silver" and composite "white" non-molar)</v>
      </c>
      <c r="E20874">
        <f t="shared" ca="1" si="1634"/>
        <v>8</v>
      </c>
    </row>
    <row r="20875" spans="1:5" x14ac:dyDescent="0.2">
      <c r="A20875" t="str">
        <f t="shared" ca="1" si="1631"/>
        <v>Diagnostics and Preventative</v>
      </c>
      <c r="B20875" t="str">
        <f t="shared" ca="1" si="1632"/>
        <v>Fluoride treatments</v>
      </c>
      <c r="C20875">
        <f t="shared" si="1630"/>
        <v>1159</v>
      </c>
      <c r="D20875">
        <f t="shared" ca="1" si="1633"/>
        <v>0</v>
      </c>
      <c r="E20875">
        <f t="shared" ca="1" si="1634"/>
        <v>5</v>
      </c>
    </row>
    <row r="20876" spans="1:5" x14ac:dyDescent="0.2">
      <c r="A20876" t="str">
        <f t="shared" ca="1" si="1631"/>
        <v>Basic</v>
      </c>
      <c r="B20876" t="str">
        <f t="shared" ca="1" si="1632"/>
        <v>non-surgical periodontics</v>
      </c>
      <c r="C20876">
        <f t="shared" si="1630"/>
        <v>1159</v>
      </c>
      <c r="D20876" t="str">
        <f t="shared" ca="1" si="1633"/>
        <v xml:space="preserve">Non-surgical treatment of the gums and supporting structures of the teeth </v>
      </c>
      <c r="E20876">
        <f t="shared" ca="1" si="1634"/>
        <v>12</v>
      </c>
    </row>
    <row r="20877" spans="1:5" x14ac:dyDescent="0.2">
      <c r="A20877" t="str">
        <f t="shared" ca="1" si="1631"/>
        <v>Basic</v>
      </c>
      <c r="B20877" t="str">
        <f t="shared" ca="1" si="1632"/>
        <v>basic restorative</v>
      </c>
      <c r="C20877">
        <f t="shared" si="1630"/>
        <v>1159</v>
      </c>
      <c r="D20877" t="str">
        <f t="shared" ca="1" si="1633"/>
        <v>Fillings (amalgam "silver" and composite "white" non-molar)</v>
      </c>
      <c r="E20877">
        <f t="shared" ca="1" si="1634"/>
        <v>8</v>
      </c>
    </row>
    <row r="20878" spans="1:5" x14ac:dyDescent="0.2">
      <c r="A20878" t="str">
        <f t="shared" ca="1" si="1631"/>
        <v>Diagnostics and Preventative</v>
      </c>
      <c r="B20878" t="str">
        <f t="shared" ca="1" si="1632"/>
        <v>Full-mouth x-ray</v>
      </c>
      <c r="C20878">
        <f t="shared" si="1630"/>
        <v>1159</v>
      </c>
      <c r="D20878">
        <f t="shared" ca="1" si="1633"/>
        <v>0</v>
      </c>
      <c r="E20878">
        <f t="shared" ca="1" si="1634"/>
        <v>3</v>
      </c>
    </row>
    <row r="20879" spans="1:5" x14ac:dyDescent="0.2">
      <c r="A20879" t="str">
        <f t="shared" ca="1" si="1631"/>
        <v>Diagnostics and Preventative</v>
      </c>
      <c r="B20879" t="str">
        <f t="shared" ca="1" si="1632"/>
        <v>Periodic Exams</v>
      </c>
      <c r="C20879">
        <f t="shared" si="1630"/>
        <v>1159</v>
      </c>
      <c r="D20879">
        <f t="shared" ca="1" si="1633"/>
        <v>0</v>
      </c>
      <c r="E20879">
        <f t="shared" ca="1" si="1634"/>
        <v>1</v>
      </c>
    </row>
    <row r="20880" spans="1:5" x14ac:dyDescent="0.2">
      <c r="A20880" t="str">
        <f t="shared" ca="1" si="1631"/>
        <v>Diagnostics and Preventative</v>
      </c>
      <c r="B20880" t="str">
        <f t="shared" ca="1" si="1632"/>
        <v>Full-mouth x-ray</v>
      </c>
      <c r="C20880">
        <f t="shared" si="1630"/>
        <v>1159</v>
      </c>
      <c r="D20880">
        <f t="shared" ca="1" si="1633"/>
        <v>0</v>
      </c>
      <c r="E20880">
        <f t="shared" ca="1" si="1634"/>
        <v>3</v>
      </c>
    </row>
    <row r="20881" spans="1:5" x14ac:dyDescent="0.2">
      <c r="A20881" t="str">
        <f t="shared" ca="1" si="1631"/>
        <v>Orthodontics</v>
      </c>
      <c r="B20881" t="str">
        <f t="shared" ca="1" si="1632"/>
        <v>orthodontics</v>
      </c>
      <c r="C20881">
        <f t="shared" si="1630"/>
        <v>1159</v>
      </c>
      <c r="D20881" t="str">
        <f t="shared" ca="1" si="1633"/>
        <v>For eligible dependents to age 19</v>
      </c>
      <c r="E20881">
        <f t="shared" ca="1" si="1634"/>
        <v>17</v>
      </c>
    </row>
    <row r="20882" spans="1:5" x14ac:dyDescent="0.2">
      <c r="A20882" t="str">
        <f t="shared" ca="1" si="1631"/>
        <v>Diagnostics and Preventative</v>
      </c>
      <c r="B20882" t="str">
        <f t="shared" ca="1" si="1632"/>
        <v>Space Maintainers</v>
      </c>
      <c r="C20882">
        <f t="shared" si="1630"/>
        <v>1160</v>
      </c>
      <c r="D20882">
        <f t="shared" ca="1" si="1633"/>
        <v>0</v>
      </c>
      <c r="E20882">
        <f t="shared" ca="1" si="1634"/>
        <v>7</v>
      </c>
    </row>
    <row r="20883" spans="1:5" x14ac:dyDescent="0.2">
      <c r="A20883" t="str">
        <f t="shared" ca="1" si="1631"/>
        <v>Basic</v>
      </c>
      <c r="B20883" t="str">
        <f t="shared" ca="1" si="1632"/>
        <v>general anesthesia</v>
      </c>
      <c r="C20883">
        <f t="shared" si="1630"/>
        <v>1160</v>
      </c>
      <c r="D20883" t="str">
        <f t="shared" ca="1" si="1633"/>
        <v>Covered when used in conjunction with covered oral surgical procedures</v>
      </c>
      <c r="E20883">
        <f t="shared" ca="1" si="1634"/>
        <v>13</v>
      </c>
    </row>
    <row r="20884" spans="1:5" x14ac:dyDescent="0.2">
      <c r="A20884" t="str">
        <f t="shared" ca="1" si="1631"/>
        <v>Major</v>
      </c>
      <c r="B20884" t="str">
        <f t="shared" ca="1" si="1632"/>
        <v>major restorative</v>
      </c>
      <c r="C20884">
        <f t="shared" si="1630"/>
        <v>1160</v>
      </c>
      <c r="D20884" t="str">
        <f t="shared" ca="1" si="1633"/>
        <v>Single crowns, inlays, onlays</v>
      </c>
      <c r="E20884">
        <f t="shared" ca="1" si="1634"/>
        <v>14</v>
      </c>
    </row>
    <row r="20885" spans="1:5" x14ac:dyDescent="0.2">
      <c r="A20885" t="str">
        <f t="shared" ca="1" si="1631"/>
        <v>Diagnostics and Preventative</v>
      </c>
      <c r="B20885" t="str">
        <f t="shared" ca="1" si="1632"/>
        <v>Fluoride treatments</v>
      </c>
      <c r="C20885">
        <f t="shared" si="1630"/>
        <v>1160</v>
      </c>
      <c r="D20885">
        <f t="shared" ca="1" si="1633"/>
        <v>0</v>
      </c>
      <c r="E20885">
        <f t="shared" ca="1" si="1634"/>
        <v>5</v>
      </c>
    </row>
    <row r="20886" spans="1:5" x14ac:dyDescent="0.2">
      <c r="A20886" t="str">
        <f t="shared" ca="1" si="1631"/>
        <v>Basic</v>
      </c>
      <c r="B20886" t="str">
        <f t="shared" ca="1" si="1632"/>
        <v>general anesthesia</v>
      </c>
      <c r="C20886">
        <f t="shared" si="1630"/>
        <v>1160</v>
      </c>
      <c r="D20886" t="str">
        <f t="shared" ca="1" si="1633"/>
        <v>Covered when used in conjunction with covered oral surgical procedures</v>
      </c>
      <c r="E20886">
        <f t="shared" ca="1" si="1634"/>
        <v>13</v>
      </c>
    </row>
    <row r="20887" spans="1:5" x14ac:dyDescent="0.2">
      <c r="A20887" t="str">
        <f t="shared" ca="1" si="1631"/>
        <v>Diagnostics and Preventative</v>
      </c>
      <c r="B20887" t="str">
        <f t="shared" ca="1" si="1632"/>
        <v>Bitewing x-rays</v>
      </c>
      <c r="C20887">
        <f t="shared" si="1630"/>
        <v>1160</v>
      </c>
      <c r="D20887">
        <f t="shared" ca="1" si="1633"/>
        <v>0</v>
      </c>
      <c r="E20887">
        <f t="shared" ca="1" si="1634"/>
        <v>2</v>
      </c>
    </row>
    <row r="20888" spans="1:5" x14ac:dyDescent="0.2">
      <c r="A20888" t="str">
        <f t="shared" ca="1" si="1631"/>
        <v>Basic</v>
      </c>
      <c r="B20888" t="str">
        <f t="shared" ca="1" si="1632"/>
        <v>surgical periodontics</v>
      </c>
      <c r="C20888">
        <f t="shared" si="1630"/>
        <v>1160</v>
      </c>
      <c r="D20888" t="str">
        <f t="shared" ca="1" si="1633"/>
        <v>Surgical treatment of the gums and supporting structures of the teeth</v>
      </c>
      <c r="E20888">
        <f t="shared" ca="1" si="1634"/>
        <v>11</v>
      </c>
    </row>
    <row r="20889" spans="1:5" x14ac:dyDescent="0.2">
      <c r="A20889" t="str">
        <f t="shared" ca="1" si="1631"/>
        <v>Basic</v>
      </c>
      <c r="B20889" t="str">
        <f t="shared" ca="1" si="1632"/>
        <v>general anesthesia</v>
      </c>
      <c r="C20889">
        <f t="shared" si="1630"/>
        <v>1160</v>
      </c>
      <c r="D20889" t="str">
        <f t="shared" ca="1" si="1633"/>
        <v>Covered when used in conjunction with covered oral surgical procedures</v>
      </c>
      <c r="E20889">
        <f t="shared" ca="1" si="1634"/>
        <v>13</v>
      </c>
    </row>
    <row r="20890" spans="1:5" x14ac:dyDescent="0.2">
      <c r="A20890" t="str">
        <f t="shared" ca="1" si="1631"/>
        <v>Basic</v>
      </c>
      <c r="B20890" t="str">
        <f t="shared" ca="1" si="1632"/>
        <v>basic restorative</v>
      </c>
      <c r="C20890">
        <f t="shared" si="1630"/>
        <v>1160</v>
      </c>
      <c r="D20890" t="str">
        <f t="shared" ca="1" si="1633"/>
        <v>Fillings (amalgam "silver" and composite "white" non-molar)</v>
      </c>
      <c r="E20890">
        <f t="shared" ca="1" si="1634"/>
        <v>8</v>
      </c>
    </row>
    <row r="20891" spans="1:5" x14ac:dyDescent="0.2">
      <c r="A20891" t="str">
        <f t="shared" ca="1" si="1631"/>
        <v>Basic</v>
      </c>
      <c r="B20891" t="str">
        <f t="shared" ca="1" si="1632"/>
        <v>non-surgical periodontics</v>
      </c>
      <c r="C20891">
        <f t="shared" si="1630"/>
        <v>1160</v>
      </c>
      <c r="D20891" t="str">
        <f t="shared" ca="1" si="1633"/>
        <v xml:space="preserve">Non-surgical treatment of the gums and supporting structures of the teeth </v>
      </c>
      <c r="E20891">
        <f t="shared" ca="1" si="1634"/>
        <v>12</v>
      </c>
    </row>
    <row r="20892" spans="1:5" x14ac:dyDescent="0.2">
      <c r="A20892" t="str">
        <f t="shared" ca="1" si="1631"/>
        <v>Diagnostics and Preventative</v>
      </c>
      <c r="B20892" t="str">
        <f t="shared" ca="1" si="1632"/>
        <v>Space Maintainers</v>
      </c>
      <c r="C20892">
        <f t="shared" si="1630"/>
        <v>1160</v>
      </c>
      <c r="D20892">
        <f t="shared" ca="1" si="1633"/>
        <v>0</v>
      </c>
      <c r="E20892">
        <f t="shared" ca="1" si="1634"/>
        <v>7</v>
      </c>
    </row>
    <row r="20893" spans="1:5" x14ac:dyDescent="0.2">
      <c r="A20893" t="str">
        <f t="shared" ca="1" si="1631"/>
        <v>Diagnostics and Preventative</v>
      </c>
      <c r="B20893" t="str">
        <f t="shared" ca="1" si="1632"/>
        <v>Sealants</v>
      </c>
      <c r="C20893">
        <f t="shared" si="1630"/>
        <v>1160</v>
      </c>
      <c r="D20893">
        <f t="shared" ca="1" si="1633"/>
        <v>0</v>
      </c>
      <c r="E20893">
        <f t="shared" ca="1" si="1634"/>
        <v>6</v>
      </c>
    </row>
    <row r="20894" spans="1:5" x14ac:dyDescent="0.2">
      <c r="A20894" t="str">
        <f t="shared" ca="1" si="1631"/>
        <v>Basic</v>
      </c>
      <c r="B20894" t="str">
        <f t="shared" ca="1" si="1632"/>
        <v>surgical periodontics</v>
      </c>
      <c r="C20894">
        <f t="shared" si="1630"/>
        <v>1160</v>
      </c>
      <c r="D20894" t="str">
        <f t="shared" ca="1" si="1633"/>
        <v>Surgical treatment of the gums and supporting structures of the teeth</v>
      </c>
      <c r="E20894">
        <f t="shared" ca="1" si="1634"/>
        <v>11</v>
      </c>
    </row>
    <row r="20895" spans="1:5" x14ac:dyDescent="0.2">
      <c r="A20895" t="str">
        <f t="shared" ca="1" si="1631"/>
        <v>Other</v>
      </c>
      <c r="B20895" t="str">
        <f t="shared" ca="1" si="1632"/>
        <v>Implants</v>
      </c>
      <c r="C20895">
        <f t="shared" si="1630"/>
        <v>1160</v>
      </c>
      <c r="D20895" t="str">
        <f t="shared" ca="1" si="1633"/>
        <v>Implant dental work</v>
      </c>
      <c r="E20895">
        <f t="shared" ca="1" si="1634"/>
        <v>18</v>
      </c>
    </row>
    <row r="20896" spans="1:5" x14ac:dyDescent="0.2">
      <c r="A20896" t="str">
        <f t="shared" ca="1" si="1631"/>
        <v>Orthodontics</v>
      </c>
      <c r="B20896" t="str">
        <f t="shared" ca="1" si="1632"/>
        <v>orthodontics</v>
      </c>
      <c r="C20896">
        <f t="shared" si="1630"/>
        <v>1160</v>
      </c>
      <c r="D20896" t="str">
        <f t="shared" ca="1" si="1633"/>
        <v>For eligible dependents to age 19</v>
      </c>
      <c r="E20896">
        <f t="shared" ca="1" si="1634"/>
        <v>17</v>
      </c>
    </row>
    <row r="20897" spans="1:5" x14ac:dyDescent="0.2">
      <c r="A20897" t="str">
        <f t="shared" ca="1" si="1631"/>
        <v>Other</v>
      </c>
      <c r="B20897" t="str">
        <f t="shared" ca="1" si="1632"/>
        <v>Implants</v>
      </c>
      <c r="C20897">
        <f t="shared" si="1630"/>
        <v>1160</v>
      </c>
      <c r="D20897" t="str">
        <f t="shared" ca="1" si="1633"/>
        <v>Implant dental work</v>
      </c>
      <c r="E20897">
        <f t="shared" ca="1" si="1634"/>
        <v>18</v>
      </c>
    </row>
    <row r="20898" spans="1:5" x14ac:dyDescent="0.2">
      <c r="A20898" t="str">
        <f t="shared" ca="1" si="1631"/>
        <v>Diagnostics and Preventative</v>
      </c>
      <c r="B20898" t="str">
        <f t="shared" ca="1" si="1632"/>
        <v>Bitewing x-rays</v>
      </c>
      <c r="C20898">
        <f t="shared" si="1630"/>
        <v>1160</v>
      </c>
      <c r="D20898">
        <f t="shared" ca="1" si="1633"/>
        <v>0</v>
      </c>
      <c r="E20898">
        <f t="shared" ca="1" si="1634"/>
        <v>2</v>
      </c>
    </row>
    <row r="20899" spans="1:5" x14ac:dyDescent="0.2">
      <c r="A20899" t="str">
        <f t="shared" ca="1" si="1631"/>
        <v>Diagnostics and Preventative</v>
      </c>
      <c r="B20899" t="str">
        <f t="shared" ca="1" si="1632"/>
        <v>Prophylaxis</v>
      </c>
      <c r="C20899">
        <f t="shared" si="1630"/>
        <v>1160</v>
      </c>
      <c r="D20899">
        <f t="shared" ca="1" si="1633"/>
        <v>0</v>
      </c>
      <c r="E20899">
        <f t="shared" ca="1" si="1634"/>
        <v>4</v>
      </c>
    </row>
    <row r="20900" spans="1:5" x14ac:dyDescent="0.2">
      <c r="A20900" t="str">
        <f t="shared" ca="1" si="1631"/>
        <v>Diagnostics and Preventative</v>
      </c>
      <c r="B20900" t="str">
        <f t="shared" ca="1" si="1632"/>
        <v>Space Maintainers</v>
      </c>
      <c r="C20900">
        <f t="shared" si="1630"/>
        <v>1161</v>
      </c>
      <c r="D20900">
        <f t="shared" ca="1" si="1633"/>
        <v>0</v>
      </c>
      <c r="E20900">
        <f t="shared" ca="1" si="1634"/>
        <v>7</v>
      </c>
    </row>
    <row r="20901" spans="1:5" x14ac:dyDescent="0.2">
      <c r="A20901" t="str">
        <f t="shared" ca="1" si="1631"/>
        <v>Diagnostics and Preventative</v>
      </c>
      <c r="B20901" t="str">
        <f t="shared" ca="1" si="1632"/>
        <v>Bitewing x-rays</v>
      </c>
      <c r="C20901">
        <f t="shared" si="1630"/>
        <v>1161</v>
      </c>
      <c r="D20901">
        <f t="shared" ca="1" si="1633"/>
        <v>0</v>
      </c>
      <c r="E20901">
        <f t="shared" ca="1" si="1634"/>
        <v>2</v>
      </c>
    </row>
    <row r="20902" spans="1:5" x14ac:dyDescent="0.2">
      <c r="A20902" t="str">
        <f t="shared" ca="1" si="1631"/>
        <v>Basic</v>
      </c>
      <c r="B20902" t="str">
        <f t="shared" ca="1" si="1632"/>
        <v>general anesthesia</v>
      </c>
      <c r="C20902">
        <f t="shared" si="1630"/>
        <v>1161</v>
      </c>
      <c r="D20902" t="str">
        <f t="shared" ca="1" si="1633"/>
        <v>Covered when used in conjunction with covered oral surgical procedures</v>
      </c>
      <c r="E20902">
        <f t="shared" ca="1" si="1634"/>
        <v>13</v>
      </c>
    </row>
    <row r="20903" spans="1:5" x14ac:dyDescent="0.2">
      <c r="A20903" t="str">
        <f t="shared" ca="1" si="1631"/>
        <v>Diagnostics and Preventative</v>
      </c>
      <c r="B20903" t="str">
        <f t="shared" ca="1" si="1632"/>
        <v>Full-mouth x-ray</v>
      </c>
      <c r="C20903">
        <f t="shared" si="1630"/>
        <v>1161</v>
      </c>
      <c r="D20903">
        <f t="shared" ca="1" si="1633"/>
        <v>0</v>
      </c>
      <c r="E20903">
        <f t="shared" ca="1" si="1634"/>
        <v>3</v>
      </c>
    </row>
    <row r="20904" spans="1:5" x14ac:dyDescent="0.2">
      <c r="A20904" t="str">
        <f t="shared" ca="1" si="1631"/>
        <v>Basic</v>
      </c>
      <c r="B20904" t="str">
        <f t="shared" ca="1" si="1632"/>
        <v>non-surgical periodontics</v>
      </c>
      <c r="C20904">
        <f t="shared" ref="C20904:C20967" si="1635">IF(MOD(ROW(C20904)-2,18)&lt;&gt;0,C20903,C20903+1)</f>
        <v>1161</v>
      </c>
      <c r="D20904" t="str">
        <f t="shared" ca="1" si="1633"/>
        <v xml:space="preserve">Non-surgical treatment of the gums and supporting structures of the teeth </v>
      </c>
      <c r="E20904">
        <f t="shared" ca="1" si="1634"/>
        <v>12</v>
      </c>
    </row>
    <row r="20905" spans="1:5" x14ac:dyDescent="0.2">
      <c r="A20905" t="str">
        <f t="shared" ca="1" si="1631"/>
        <v>Diagnostics and Preventative</v>
      </c>
      <c r="B20905" t="str">
        <f t="shared" ca="1" si="1632"/>
        <v>Periodic Exams</v>
      </c>
      <c r="C20905">
        <f t="shared" si="1635"/>
        <v>1161</v>
      </c>
      <c r="D20905">
        <f t="shared" ca="1" si="1633"/>
        <v>0</v>
      </c>
      <c r="E20905">
        <f t="shared" ca="1" si="1634"/>
        <v>1</v>
      </c>
    </row>
    <row r="20906" spans="1:5" x14ac:dyDescent="0.2">
      <c r="A20906" t="str">
        <f t="shared" ca="1" si="1631"/>
        <v>Major</v>
      </c>
      <c r="B20906" t="str">
        <f t="shared" ca="1" si="1632"/>
        <v>prosthodontics</v>
      </c>
      <c r="C20906">
        <f t="shared" si="1635"/>
        <v>1161</v>
      </c>
      <c r="D20906" t="str">
        <f t="shared" ca="1" si="1633"/>
        <v>Procedures for replacement of missing teeth by construction or repair of bridges and partial or complete dentures</v>
      </c>
      <c r="E20906">
        <f t="shared" ca="1" si="1634"/>
        <v>15</v>
      </c>
    </row>
    <row r="20907" spans="1:5" x14ac:dyDescent="0.2">
      <c r="A20907" t="str">
        <f t="shared" ca="1" si="1631"/>
        <v>Diagnostics and Preventative</v>
      </c>
      <c r="B20907" t="str">
        <f t="shared" ca="1" si="1632"/>
        <v>Bitewing x-rays</v>
      </c>
      <c r="C20907">
        <f t="shared" si="1635"/>
        <v>1161</v>
      </c>
      <c r="D20907">
        <f t="shared" ca="1" si="1633"/>
        <v>0</v>
      </c>
      <c r="E20907">
        <f t="shared" ca="1" si="1634"/>
        <v>2</v>
      </c>
    </row>
    <row r="20908" spans="1:5" x14ac:dyDescent="0.2">
      <c r="A20908" t="str">
        <f t="shared" ca="1" si="1631"/>
        <v>Major</v>
      </c>
      <c r="B20908" t="str">
        <f t="shared" ca="1" si="1632"/>
        <v>temporomandibular joint dysfunction</v>
      </c>
      <c r="C20908">
        <f t="shared" si="1635"/>
        <v>1161</v>
      </c>
      <c r="D20908" t="str">
        <f t="shared" ca="1" si="1633"/>
        <v>Services relating to hinging joints of the jaw</v>
      </c>
      <c r="E20908">
        <f t="shared" ca="1" si="1634"/>
        <v>16</v>
      </c>
    </row>
    <row r="20909" spans="1:5" x14ac:dyDescent="0.2">
      <c r="A20909" t="str">
        <f t="shared" ca="1" si="1631"/>
        <v>Major</v>
      </c>
      <c r="B20909" t="str">
        <f t="shared" ca="1" si="1632"/>
        <v>temporomandibular joint dysfunction</v>
      </c>
      <c r="C20909">
        <f t="shared" si="1635"/>
        <v>1161</v>
      </c>
      <c r="D20909" t="str">
        <f t="shared" ca="1" si="1633"/>
        <v>Services relating to hinging joints of the jaw</v>
      </c>
      <c r="E20909">
        <f t="shared" ca="1" si="1634"/>
        <v>16</v>
      </c>
    </row>
    <row r="20910" spans="1:5" x14ac:dyDescent="0.2">
      <c r="A20910" t="str">
        <f t="shared" ca="1" si="1631"/>
        <v>Diagnostics and Preventative</v>
      </c>
      <c r="B20910" t="str">
        <f t="shared" ca="1" si="1632"/>
        <v>Sealants</v>
      </c>
      <c r="C20910">
        <f t="shared" si="1635"/>
        <v>1161</v>
      </c>
      <c r="D20910">
        <f t="shared" ca="1" si="1633"/>
        <v>0</v>
      </c>
      <c r="E20910">
        <f t="shared" ca="1" si="1634"/>
        <v>6</v>
      </c>
    </row>
    <row r="20911" spans="1:5" x14ac:dyDescent="0.2">
      <c r="A20911" t="str">
        <f t="shared" ca="1" si="1631"/>
        <v>Major</v>
      </c>
      <c r="B20911" t="str">
        <f t="shared" ca="1" si="1632"/>
        <v>temporomandibular joint dysfunction</v>
      </c>
      <c r="C20911">
        <f t="shared" si="1635"/>
        <v>1161</v>
      </c>
      <c r="D20911" t="str">
        <f t="shared" ca="1" si="1633"/>
        <v>Services relating to hinging joints of the jaw</v>
      </c>
      <c r="E20911">
        <f t="shared" ca="1" si="1634"/>
        <v>16</v>
      </c>
    </row>
    <row r="20912" spans="1:5" x14ac:dyDescent="0.2">
      <c r="A20912" t="str">
        <f t="shared" ca="1" si="1631"/>
        <v>Other</v>
      </c>
      <c r="B20912" t="str">
        <f t="shared" ca="1" si="1632"/>
        <v>Implants</v>
      </c>
      <c r="C20912">
        <f t="shared" si="1635"/>
        <v>1161</v>
      </c>
      <c r="D20912" t="str">
        <f t="shared" ca="1" si="1633"/>
        <v>Implant dental work</v>
      </c>
      <c r="E20912">
        <f t="shared" ca="1" si="1634"/>
        <v>18</v>
      </c>
    </row>
    <row r="20913" spans="1:5" x14ac:dyDescent="0.2">
      <c r="A20913" t="str">
        <f t="shared" ca="1" si="1631"/>
        <v>Other</v>
      </c>
      <c r="B20913" t="str">
        <f t="shared" ca="1" si="1632"/>
        <v>Implants</v>
      </c>
      <c r="C20913">
        <f t="shared" si="1635"/>
        <v>1161</v>
      </c>
      <c r="D20913" t="str">
        <f t="shared" ca="1" si="1633"/>
        <v>Implant dental work</v>
      </c>
      <c r="E20913">
        <f t="shared" ca="1" si="1634"/>
        <v>18</v>
      </c>
    </row>
    <row r="20914" spans="1:5" x14ac:dyDescent="0.2">
      <c r="A20914" t="str">
        <f t="shared" ca="1" si="1631"/>
        <v>Diagnostics and Preventative</v>
      </c>
      <c r="B20914" t="str">
        <f t="shared" ca="1" si="1632"/>
        <v>Space Maintainers</v>
      </c>
      <c r="C20914">
        <f t="shared" si="1635"/>
        <v>1161</v>
      </c>
      <c r="D20914">
        <f t="shared" ca="1" si="1633"/>
        <v>0</v>
      </c>
      <c r="E20914">
        <f t="shared" ca="1" si="1634"/>
        <v>7</v>
      </c>
    </row>
    <row r="20915" spans="1:5" x14ac:dyDescent="0.2">
      <c r="A20915" t="str">
        <f t="shared" ca="1" si="1631"/>
        <v>Diagnostics and Preventative</v>
      </c>
      <c r="B20915" t="str">
        <f t="shared" ca="1" si="1632"/>
        <v>Periodic Exams</v>
      </c>
      <c r="C20915">
        <f t="shared" si="1635"/>
        <v>1161</v>
      </c>
      <c r="D20915">
        <f t="shared" ca="1" si="1633"/>
        <v>0</v>
      </c>
      <c r="E20915">
        <f t="shared" ca="1" si="1634"/>
        <v>1</v>
      </c>
    </row>
    <row r="20916" spans="1:5" x14ac:dyDescent="0.2">
      <c r="A20916" t="str">
        <f t="shared" ca="1" si="1631"/>
        <v>Orthodontics</v>
      </c>
      <c r="B20916" t="str">
        <f t="shared" ca="1" si="1632"/>
        <v>orthodontics</v>
      </c>
      <c r="C20916">
        <f t="shared" si="1635"/>
        <v>1161</v>
      </c>
      <c r="D20916" t="str">
        <f t="shared" ca="1" si="1633"/>
        <v>For eligible dependents to age 19</v>
      </c>
      <c r="E20916">
        <f t="shared" ca="1" si="1634"/>
        <v>17</v>
      </c>
    </row>
    <row r="20917" spans="1:5" x14ac:dyDescent="0.2">
      <c r="A20917" t="str">
        <f t="shared" ca="1" si="1631"/>
        <v>Basic</v>
      </c>
      <c r="B20917" t="str">
        <f t="shared" ca="1" si="1632"/>
        <v>general anesthesia</v>
      </c>
      <c r="C20917">
        <f t="shared" si="1635"/>
        <v>1161</v>
      </c>
      <c r="D20917" t="str">
        <f t="shared" ca="1" si="1633"/>
        <v>Covered when used in conjunction with covered oral surgical procedures</v>
      </c>
      <c r="E20917">
        <f t="shared" ca="1" si="1634"/>
        <v>13</v>
      </c>
    </row>
    <row r="20918" spans="1:5" x14ac:dyDescent="0.2">
      <c r="A20918" t="str">
        <f t="shared" ca="1" si="1631"/>
        <v>Basic</v>
      </c>
      <c r="B20918" t="str">
        <f t="shared" ca="1" si="1632"/>
        <v>non-surgical periodontics</v>
      </c>
      <c r="C20918">
        <f t="shared" si="1635"/>
        <v>1162</v>
      </c>
      <c r="D20918" t="str">
        <f t="shared" ca="1" si="1633"/>
        <v xml:space="preserve">Non-surgical treatment of the gums and supporting structures of the teeth </v>
      </c>
      <c r="E20918">
        <f t="shared" ca="1" si="1634"/>
        <v>12</v>
      </c>
    </row>
    <row r="20919" spans="1:5" x14ac:dyDescent="0.2">
      <c r="A20919" t="str">
        <f t="shared" ca="1" si="1631"/>
        <v>Basic</v>
      </c>
      <c r="B20919" t="str">
        <f t="shared" ca="1" si="1632"/>
        <v>endodontics</v>
      </c>
      <c r="C20919">
        <f t="shared" si="1635"/>
        <v>1162</v>
      </c>
      <c r="D20919" t="str">
        <f t="shared" ca="1" si="1633"/>
        <v>Root canal, pulpal therapy</v>
      </c>
      <c r="E20919">
        <f t="shared" ca="1" si="1634"/>
        <v>10</v>
      </c>
    </row>
    <row r="20920" spans="1:5" x14ac:dyDescent="0.2">
      <c r="A20920" t="str">
        <f t="shared" ca="1" si="1631"/>
        <v>Major</v>
      </c>
      <c r="B20920" t="str">
        <f t="shared" ca="1" si="1632"/>
        <v>prosthodontics</v>
      </c>
      <c r="C20920">
        <f t="shared" si="1635"/>
        <v>1162</v>
      </c>
      <c r="D20920" t="str">
        <f t="shared" ca="1" si="1633"/>
        <v>Procedures for replacement of missing teeth by construction or repair of bridges and partial or complete dentures</v>
      </c>
      <c r="E20920">
        <f t="shared" ca="1" si="1634"/>
        <v>15</v>
      </c>
    </row>
    <row r="20921" spans="1:5" x14ac:dyDescent="0.2">
      <c r="A20921" t="str">
        <f t="shared" ca="1" si="1631"/>
        <v>Diagnostics and Preventative</v>
      </c>
      <c r="B20921" t="str">
        <f t="shared" ca="1" si="1632"/>
        <v>Periodic Exams</v>
      </c>
      <c r="C20921">
        <f t="shared" si="1635"/>
        <v>1162</v>
      </c>
      <c r="D20921">
        <f t="shared" ca="1" si="1633"/>
        <v>0</v>
      </c>
      <c r="E20921">
        <f t="shared" ca="1" si="1634"/>
        <v>1</v>
      </c>
    </row>
    <row r="20922" spans="1:5" x14ac:dyDescent="0.2">
      <c r="A20922" t="str">
        <f t="shared" ca="1" si="1631"/>
        <v>Basic</v>
      </c>
      <c r="B20922" t="str">
        <f t="shared" ca="1" si="1632"/>
        <v>basic restorative</v>
      </c>
      <c r="C20922">
        <f t="shared" si="1635"/>
        <v>1162</v>
      </c>
      <c r="D20922" t="str">
        <f t="shared" ca="1" si="1633"/>
        <v>Fillings (amalgam "silver" and composite "white" non-molar)</v>
      </c>
      <c r="E20922">
        <f t="shared" ca="1" si="1634"/>
        <v>8</v>
      </c>
    </row>
    <row r="20923" spans="1:5" x14ac:dyDescent="0.2">
      <c r="A20923" t="str">
        <f t="shared" ca="1" si="1631"/>
        <v>Basic</v>
      </c>
      <c r="B20923" t="str">
        <f t="shared" ca="1" si="1632"/>
        <v>endodontics</v>
      </c>
      <c r="C20923">
        <f t="shared" si="1635"/>
        <v>1162</v>
      </c>
      <c r="D20923" t="str">
        <f t="shared" ca="1" si="1633"/>
        <v>Root canal, pulpal therapy</v>
      </c>
      <c r="E20923">
        <f t="shared" ca="1" si="1634"/>
        <v>10</v>
      </c>
    </row>
    <row r="20924" spans="1:5" x14ac:dyDescent="0.2">
      <c r="A20924" t="str">
        <f t="shared" ca="1" si="1631"/>
        <v>Diagnostics and Preventative</v>
      </c>
      <c r="B20924" t="str">
        <f t="shared" ca="1" si="1632"/>
        <v>Full-mouth x-ray</v>
      </c>
      <c r="C20924">
        <f t="shared" si="1635"/>
        <v>1162</v>
      </c>
      <c r="D20924">
        <f t="shared" ca="1" si="1633"/>
        <v>0</v>
      </c>
      <c r="E20924">
        <f t="shared" ca="1" si="1634"/>
        <v>3</v>
      </c>
    </row>
    <row r="20925" spans="1:5" x14ac:dyDescent="0.2">
      <c r="A20925" t="str">
        <f t="shared" ca="1" si="1631"/>
        <v>Diagnostics and Preventative</v>
      </c>
      <c r="B20925" t="str">
        <f t="shared" ca="1" si="1632"/>
        <v>Full-mouth x-ray</v>
      </c>
      <c r="C20925">
        <f t="shared" si="1635"/>
        <v>1162</v>
      </c>
      <c r="D20925">
        <f t="shared" ca="1" si="1633"/>
        <v>0</v>
      </c>
      <c r="E20925">
        <f t="shared" ca="1" si="1634"/>
        <v>3</v>
      </c>
    </row>
    <row r="20926" spans="1:5" x14ac:dyDescent="0.2">
      <c r="A20926" t="str">
        <f t="shared" ca="1" si="1631"/>
        <v>Diagnostics and Preventative</v>
      </c>
      <c r="B20926" t="str">
        <f t="shared" ca="1" si="1632"/>
        <v>Space Maintainers</v>
      </c>
      <c r="C20926">
        <f t="shared" si="1635"/>
        <v>1162</v>
      </c>
      <c r="D20926">
        <f t="shared" ca="1" si="1633"/>
        <v>0</v>
      </c>
      <c r="E20926">
        <f t="shared" ca="1" si="1634"/>
        <v>7</v>
      </c>
    </row>
    <row r="20927" spans="1:5" x14ac:dyDescent="0.2">
      <c r="A20927" t="str">
        <f t="shared" ca="1" si="1631"/>
        <v>Basic</v>
      </c>
      <c r="B20927" t="str">
        <f t="shared" ca="1" si="1632"/>
        <v>surgical periodontics</v>
      </c>
      <c r="C20927">
        <f t="shared" si="1635"/>
        <v>1162</v>
      </c>
      <c r="D20927" t="str">
        <f t="shared" ca="1" si="1633"/>
        <v>Surgical treatment of the gums and supporting structures of the teeth</v>
      </c>
      <c r="E20927">
        <f t="shared" ca="1" si="1634"/>
        <v>11</v>
      </c>
    </row>
    <row r="20928" spans="1:5" x14ac:dyDescent="0.2">
      <c r="A20928" t="str">
        <f t="shared" ca="1" si="1631"/>
        <v>Diagnostics and Preventative</v>
      </c>
      <c r="B20928" t="str">
        <f t="shared" ca="1" si="1632"/>
        <v>Fluoride treatments</v>
      </c>
      <c r="C20928">
        <f t="shared" si="1635"/>
        <v>1162</v>
      </c>
      <c r="D20928">
        <f t="shared" ca="1" si="1633"/>
        <v>0</v>
      </c>
      <c r="E20928">
        <f t="shared" ca="1" si="1634"/>
        <v>5</v>
      </c>
    </row>
    <row r="20929" spans="1:5" x14ac:dyDescent="0.2">
      <c r="A20929" t="str">
        <f t="shared" ca="1" si="1631"/>
        <v>Diagnostics and Preventative</v>
      </c>
      <c r="B20929" t="str">
        <f t="shared" ca="1" si="1632"/>
        <v>Sealants</v>
      </c>
      <c r="C20929">
        <f t="shared" si="1635"/>
        <v>1162</v>
      </c>
      <c r="D20929">
        <f t="shared" ca="1" si="1633"/>
        <v>0</v>
      </c>
      <c r="E20929">
        <f t="shared" ca="1" si="1634"/>
        <v>6</v>
      </c>
    </row>
    <row r="20930" spans="1:5" x14ac:dyDescent="0.2">
      <c r="A20930" t="str">
        <f t="shared" ref="A20930:A20993" ca="1" si="1636">INDEX(services,E20930,1)</f>
        <v>Major</v>
      </c>
      <c r="B20930" t="str">
        <f t="shared" ref="B20930:B20993" ca="1" si="1637">INDEX(services,E20930,2)</f>
        <v>prosthodontics</v>
      </c>
      <c r="C20930">
        <f t="shared" si="1635"/>
        <v>1162</v>
      </c>
      <c r="D20930" t="str">
        <f t="shared" ref="D20930:D20993" ca="1" si="1638">INDEX(services,E20930,3)</f>
        <v>Procedures for replacement of missing teeth by construction or repair of bridges and partial or complete dentures</v>
      </c>
      <c r="E20930">
        <f t="shared" ref="E20930:E20993" ca="1" si="1639">RANDBETWEEN(1,ROWS(services))</f>
        <v>15</v>
      </c>
    </row>
    <row r="20931" spans="1:5" x14ac:dyDescent="0.2">
      <c r="A20931" t="str">
        <f t="shared" ca="1" si="1636"/>
        <v>Diagnostics and Preventative</v>
      </c>
      <c r="B20931" t="str">
        <f t="shared" ca="1" si="1637"/>
        <v>Sealants</v>
      </c>
      <c r="C20931">
        <f t="shared" si="1635"/>
        <v>1162</v>
      </c>
      <c r="D20931">
        <f t="shared" ca="1" si="1638"/>
        <v>0</v>
      </c>
      <c r="E20931">
        <f t="shared" ca="1" si="1639"/>
        <v>6</v>
      </c>
    </row>
    <row r="20932" spans="1:5" x14ac:dyDescent="0.2">
      <c r="A20932" t="str">
        <f t="shared" ca="1" si="1636"/>
        <v>Diagnostics and Preventative</v>
      </c>
      <c r="B20932" t="str">
        <f t="shared" ca="1" si="1637"/>
        <v>Fluoride treatments</v>
      </c>
      <c r="C20932">
        <f t="shared" si="1635"/>
        <v>1162</v>
      </c>
      <c r="D20932">
        <f t="shared" ca="1" si="1638"/>
        <v>0</v>
      </c>
      <c r="E20932">
        <f t="shared" ca="1" si="1639"/>
        <v>5</v>
      </c>
    </row>
    <row r="20933" spans="1:5" x14ac:dyDescent="0.2">
      <c r="A20933" t="str">
        <f t="shared" ca="1" si="1636"/>
        <v>Diagnostics and Preventative</v>
      </c>
      <c r="B20933" t="str">
        <f t="shared" ca="1" si="1637"/>
        <v>Prophylaxis</v>
      </c>
      <c r="C20933">
        <f t="shared" si="1635"/>
        <v>1162</v>
      </c>
      <c r="D20933">
        <f t="shared" ca="1" si="1638"/>
        <v>0</v>
      </c>
      <c r="E20933">
        <f t="shared" ca="1" si="1639"/>
        <v>4</v>
      </c>
    </row>
    <row r="20934" spans="1:5" x14ac:dyDescent="0.2">
      <c r="A20934" t="str">
        <f t="shared" ca="1" si="1636"/>
        <v>Basic</v>
      </c>
      <c r="B20934" t="str">
        <f t="shared" ca="1" si="1637"/>
        <v>oral surgery</v>
      </c>
      <c r="C20934">
        <f t="shared" si="1635"/>
        <v>1162</v>
      </c>
      <c r="D20934" t="str">
        <f t="shared" ca="1" si="1638"/>
        <v>Extraction and other surgery procedures, incl. pre- and post-operative care</v>
      </c>
      <c r="E20934">
        <f t="shared" ca="1" si="1639"/>
        <v>9</v>
      </c>
    </row>
    <row r="20935" spans="1:5" x14ac:dyDescent="0.2">
      <c r="A20935" t="str">
        <f t="shared" ca="1" si="1636"/>
        <v>Basic</v>
      </c>
      <c r="B20935" t="str">
        <f t="shared" ca="1" si="1637"/>
        <v>general anesthesia</v>
      </c>
      <c r="C20935">
        <f t="shared" si="1635"/>
        <v>1162</v>
      </c>
      <c r="D20935" t="str">
        <f t="shared" ca="1" si="1638"/>
        <v>Covered when used in conjunction with covered oral surgical procedures</v>
      </c>
      <c r="E20935">
        <f t="shared" ca="1" si="1639"/>
        <v>13</v>
      </c>
    </row>
    <row r="20936" spans="1:5" x14ac:dyDescent="0.2">
      <c r="A20936" t="str">
        <f t="shared" ca="1" si="1636"/>
        <v>Diagnostics and Preventative</v>
      </c>
      <c r="B20936" t="str">
        <f t="shared" ca="1" si="1637"/>
        <v>Fluoride treatments</v>
      </c>
      <c r="C20936">
        <f t="shared" si="1635"/>
        <v>1163</v>
      </c>
      <c r="D20936">
        <f t="shared" ca="1" si="1638"/>
        <v>0</v>
      </c>
      <c r="E20936">
        <f t="shared" ca="1" si="1639"/>
        <v>5</v>
      </c>
    </row>
    <row r="20937" spans="1:5" x14ac:dyDescent="0.2">
      <c r="A20937" t="str">
        <f t="shared" ca="1" si="1636"/>
        <v>Major</v>
      </c>
      <c r="B20937" t="str">
        <f t="shared" ca="1" si="1637"/>
        <v>prosthodontics</v>
      </c>
      <c r="C20937">
        <f t="shared" si="1635"/>
        <v>1163</v>
      </c>
      <c r="D20937" t="str">
        <f t="shared" ca="1" si="1638"/>
        <v>Procedures for replacement of missing teeth by construction or repair of bridges and partial or complete dentures</v>
      </c>
      <c r="E20937">
        <f t="shared" ca="1" si="1639"/>
        <v>15</v>
      </c>
    </row>
    <row r="20938" spans="1:5" x14ac:dyDescent="0.2">
      <c r="A20938" t="str">
        <f t="shared" ca="1" si="1636"/>
        <v>Basic</v>
      </c>
      <c r="B20938" t="str">
        <f t="shared" ca="1" si="1637"/>
        <v>surgical periodontics</v>
      </c>
      <c r="C20938">
        <f t="shared" si="1635"/>
        <v>1163</v>
      </c>
      <c r="D20938" t="str">
        <f t="shared" ca="1" si="1638"/>
        <v>Surgical treatment of the gums and supporting structures of the teeth</v>
      </c>
      <c r="E20938">
        <f t="shared" ca="1" si="1639"/>
        <v>11</v>
      </c>
    </row>
    <row r="20939" spans="1:5" x14ac:dyDescent="0.2">
      <c r="A20939" t="str">
        <f t="shared" ca="1" si="1636"/>
        <v>Diagnostics and Preventative</v>
      </c>
      <c r="B20939" t="str">
        <f t="shared" ca="1" si="1637"/>
        <v>Bitewing x-rays</v>
      </c>
      <c r="C20939">
        <f t="shared" si="1635"/>
        <v>1163</v>
      </c>
      <c r="D20939">
        <f t="shared" ca="1" si="1638"/>
        <v>0</v>
      </c>
      <c r="E20939">
        <f t="shared" ca="1" si="1639"/>
        <v>2</v>
      </c>
    </row>
    <row r="20940" spans="1:5" x14ac:dyDescent="0.2">
      <c r="A20940" t="str">
        <f t="shared" ca="1" si="1636"/>
        <v>Basic</v>
      </c>
      <c r="B20940" t="str">
        <f t="shared" ca="1" si="1637"/>
        <v>basic restorative</v>
      </c>
      <c r="C20940">
        <f t="shared" si="1635"/>
        <v>1163</v>
      </c>
      <c r="D20940" t="str">
        <f t="shared" ca="1" si="1638"/>
        <v>Fillings (amalgam "silver" and composite "white" non-molar)</v>
      </c>
      <c r="E20940">
        <f t="shared" ca="1" si="1639"/>
        <v>8</v>
      </c>
    </row>
    <row r="20941" spans="1:5" x14ac:dyDescent="0.2">
      <c r="A20941" t="str">
        <f t="shared" ca="1" si="1636"/>
        <v>Basic</v>
      </c>
      <c r="B20941" t="str">
        <f t="shared" ca="1" si="1637"/>
        <v>oral surgery</v>
      </c>
      <c r="C20941">
        <f t="shared" si="1635"/>
        <v>1163</v>
      </c>
      <c r="D20941" t="str">
        <f t="shared" ca="1" si="1638"/>
        <v>Extraction and other surgery procedures, incl. pre- and post-operative care</v>
      </c>
      <c r="E20941">
        <f t="shared" ca="1" si="1639"/>
        <v>9</v>
      </c>
    </row>
    <row r="20942" spans="1:5" x14ac:dyDescent="0.2">
      <c r="A20942" t="str">
        <f t="shared" ca="1" si="1636"/>
        <v>Basic</v>
      </c>
      <c r="B20942" t="str">
        <f t="shared" ca="1" si="1637"/>
        <v>endodontics</v>
      </c>
      <c r="C20942">
        <f t="shared" si="1635"/>
        <v>1163</v>
      </c>
      <c r="D20942" t="str">
        <f t="shared" ca="1" si="1638"/>
        <v>Root canal, pulpal therapy</v>
      </c>
      <c r="E20942">
        <f t="shared" ca="1" si="1639"/>
        <v>10</v>
      </c>
    </row>
    <row r="20943" spans="1:5" x14ac:dyDescent="0.2">
      <c r="A20943" t="str">
        <f t="shared" ca="1" si="1636"/>
        <v>Basic</v>
      </c>
      <c r="B20943" t="str">
        <f t="shared" ca="1" si="1637"/>
        <v>general anesthesia</v>
      </c>
      <c r="C20943">
        <f t="shared" si="1635"/>
        <v>1163</v>
      </c>
      <c r="D20943" t="str">
        <f t="shared" ca="1" si="1638"/>
        <v>Covered when used in conjunction with covered oral surgical procedures</v>
      </c>
      <c r="E20943">
        <f t="shared" ca="1" si="1639"/>
        <v>13</v>
      </c>
    </row>
    <row r="20944" spans="1:5" x14ac:dyDescent="0.2">
      <c r="A20944" t="str">
        <f t="shared" ca="1" si="1636"/>
        <v>Basic</v>
      </c>
      <c r="B20944" t="str">
        <f t="shared" ca="1" si="1637"/>
        <v>non-surgical periodontics</v>
      </c>
      <c r="C20944">
        <f t="shared" si="1635"/>
        <v>1163</v>
      </c>
      <c r="D20944" t="str">
        <f t="shared" ca="1" si="1638"/>
        <v xml:space="preserve">Non-surgical treatment of the gums and supporting structures of the teeth </v>
      </c>
      <c r="E20944">
        <f t="shared" ca="1" si="1639"/>
        <v>12</v>
      </c>
    </row>
    <row r="20945" spans="1:5" x14ac:dyDescent="0.2">
      <c r="A20945" t="str">
        <f t="shared" ca="1" si="1636"/>
        <v>Diagnostics and Preventative</v>
      </c>
      <c r="B20945" t="str">
        <f t="shared" ca="1" si="1637"/>
        <v>Prophylaxis</v>
      </c>
      <c r="C20945">
        <f t="shared" si="1635"/>
        <v>1163</v>
      </c>
      <c r="D20945">
        <f t="shared" ca="1" si="1638"/>
        <v>0</v>
      </c>
      <c r="E20945">
        <f t="shared" ca="1" si="1639"/>
        <v>4</v>
      </c>
    </row>
    <row r="20946" spans="1:5" x14ac:dyDescent="0.2">
      <c r="A20946" t="str">
        <f t="shared" ca="1" si="1636"/>
        <v>Orthodontics</v>
      </c>
      <c r="B20946" t="str">
        <f t="shared" ca="1" si="1637"/>
        <v>orthodontics</v>
      </c>
      <c r="C20946">
        <f t="shared" si="1635"/>
        <v>1163</v>
      </c>
      <c r="D20946" t="str">
        <f t="shared" ca="1" si="1638"/>
        <v>For eligible dependents to age 19</v>
      </c>
      <c r="E20946">
        <f t="shared" ca="1" si="1639"/>
        <v>17</v>
      </c>
    </row>
    <row r="20947" spans="1:5" x14ac:dyDescent="0.2">
      <c r="A20947" t="str">
        <f t="shared" ca="1" si="1636"/>
        <v>Major</v>
      </c>
      <c r="B20947" t="str">
        <f t="shared" ca="1" si="1637"/>
        <v>temporomandibular joint dysfunction</v>
      </c>
      <c r="C20947">
        <f t="shared" si="1635"/>
        <v>1163</v>
      </c>
      <c r="D20947" t="str">
        <f t="shared" ca="1" si="1638"/>
        <v>Services relating to hinging joints of the jaw</v>
      </c>
      <c r="E20947">
        <f t="shared" ca="1" si="1639"/>
        <v>16</v>
      </c>
    </row>
    <row r="20948" spans="1:5" x14ac:dyDescent="0.2">
      <c r="A20948" t="str">
        <f t="shared" ca="1" si="1636"/>
        <v>Basic</v>
      </c>
      <c r="B20948" t="str">
        <f t="shared" ca="1" si="1637"/>
        <v>basic restorative</v>
      </c>
      <c r="C20948">
        <f t="shared" si="1635"/>
        <v>1163</v>
      </c>
      <c r="D20948" t="str">
        <f t="shared" ca="1" si="1638"/>
        <v>Fillings (amalgam "silver" and composite "white" non-molar)</v>
      </c>
      <c r="E20948">
        <f t="shared" ca="1" si="1639"/>
        <v>8</v>
      </c>
    </row>
    <row r="20949" spans="1:5" x14ac:dyDescent="0.2">
      <c r="A20949" t="str">
        <f t="shared" ca="1" si="1636"/>
        <v>Basic</v>
      </c>
      <c r="B20949" t="str">
        <f t="shared" ca="1" si="1637"/>
        <v>surgical periodontics</v>
      </c>
      <c r="C20949">
        <f t="shared" si="1635"/>
        <v>1163</v>
      </c>
      <c r="D20949" t="str">
        <f t="shared" ca="1" si="1638"/>
        <v>Surgical treatment of the gums and supporting structures of the teeth</v>
      </c>
      <c r="E20949">
        <f t="shared" ca="1" si="1639"/>
        <v>11</v>
      </c>
    </row>
    <row r="20950" spans="1:5" x14ac:dyDescent="0.2">
      <c r="A20950" t="str">
        <f t="shared" ca="1" si="1636"/>
        <v>Diagnostics and Preventative</v>
      </c>
      <c r="B20950" t="str">
        <f t="shared" ca="1" si="1637"/>
        <v>Prophylaxis</v>
      </c>
      <c r="C20950">
        <f t="shared" si="1635"/>
        <v>1163</v>
      </c>
      <c r="D20950">
        <f t="shared" ca="1" si="1638"/>
        <v>0</v>
      </c>
      <c r="E20950">
        <f t="shared" ca="1" si="1639"/>
        <v>4</v>
      </c>
    </row>
    <row r="20951" spans="1:5" x14ac:dyDescent="0.2">
      <c r="A20951" t="str">
        <f t="shared" ca="1" si="1636"/>
        <v>Basic</v>
      </c>
      <c r="B20951" t="str">
        <f t="shared" ca="1" si="1637"/>
        <v>basic restorative</v>
      </c>
      <c r="C20951">
        <f t="shared" si="1635"/>
        <v>1163</v>
      </c>
      <c r="D20951" t="str">
        <f t="shared" ca="1" si="1638"/>
        <v>Fillings (amalgam "silver" and composite "white" non-molar)</v>
      </c>
      <c r="E20951">
        <f t="shared" ca="1" si="1639"/>
        <v>8</v>
      </c>
    </row>
    <row r="20952" spans="1:5" x14ac:dyDescent="0.2">
      <c r="A20952" t="str">
        <f t="shared" ca="1" si="1636"/>
        <v>Basic</v>
      </c>
      <c r="B20952" t="str">
        <f t="shared" ca="1" si="1637"/>
        <v>oral surgery</v>
      </c>
      <c r="C20952">
        <f t="shared" si="1635"/>
        <v>1163</v>
      </c>
      <c r="D20952" t="str">
        <f t="shared" ca="1" si="1638"/>
        <v>Extraction and other surgery procedures, incl. pre- and post-operative care</v>
      </c>
      <c r="E20952">
        <f t="shared" ca="1" si="1639"/>
        <v>9</v>
      </c>
    </row>
    <row r="20953" spans="1:5" x14ac:dyDescent="0.2">
      <c r="A20953" t="str">
        <f t="shared" ca="1" si="1636"/>
        <v>Basic</v>
      </c>
      <c r="B20953" t="str">
        <f t="shared" ca="1" si="1637"/>
        <v>oral surgery</v>
      </c>
      <c r="C20953">
        <f t="shared" si="1635"/>
        <v>1163</v>
      </c>
      <c r="D20953" t="str">
        <f t="shared" ca="1" si="1638"/>
        <v>Extraction and other surgery procedures, incl. pre- and post-operative care</v>
      </c>
      <c r="E20953">
        <f t="shared" ca="1" si="1639"/>
        <v>9</v>
      </c>
    </row>
    <row r="20954" spans="1:5" x14ac:dyDescent="0.2">
      <c r="A20954" t="str">
        <f t="shared" ca="1" si="1636"/>
        <v>Basic</v>
      </c>
      <c r="B20954" t="str">
        <f t="shared" ca="1" si="1637"/>
        <v>endodontics</v>
      </c>
      <c r="C20954">
        <f t="shared" si="1635"/>
        <v>1164</v>
      </c>
      <c r="D20954" t="str">
        <f t="shared" ca="1" si="1638"/>
        <v>Root canal, pulpal therapy</v>
      </c>
      <c r="E20954">
        <f t="shared" ca="1" si="1639"/>
        <v>10</v>
      </c>
    </row>
    <row r="20955" spans="1:5" x14ac:dyDescent="0.2">
      <c r="A20955" t="str">
        <f t="shared" ca="1" si="1636"/>
        <v>Basic</v>
      </c>
      <c r="B20955" t="str">
        <f t="shared" ca="1" si="1637"/>
        <v>basic restorative</v>
      </c>
      <c r="C20955">
        <f t="shared" si="1635"/>
        <v>1164</v>
      </c>
      <c r="D20955" t="str">
        <f t="shared" ca="1" si="1638"/>
        <v>Fillings (amalgam "silver" and composite "white" non-molar)</v>
      </c>
      <c r="E20955">
        <f t="shared" ca="1" si="1639"/>
        <v>8</v>
      </c>
    </row>
    <row r="20956" spans="1:5" x14ac:dyDescent="0.2">
      <c r="A20956" t="str">
        <f t="shared" ca="1" si="1636"/>
        <v>Basic</v>
      </c>
      <c r="B20956" t="str">
        <f t="shared" ca="1" si="1637"/>
        <v>endodontics</v>
      </c>
      <c r="C20956">
        <f t="shared" si="1635"/>
        <v>1164</v>
      </c>
      <c r="D20956" t="str">
        <f t="shared" ca="1" si="1638"/>
        <v>Root canal, pulpal therapy</v>
      </c>
      <c r="E20956">
        <f t="shared" ca="1" si="1639"/>
        <v>10</v>
      </c>
    </row>
    <row r="20957" spans="1:5" x14ac:dyDescent="0.2">
      <c r="A20957" t="str">
        <f t="shared" ca="1" si="1636"/>
        <v>Basic</v>
      </c>
      <c r="B20957" t="str">
        <f t="shared" ca="1" si="1637"/>
        <v>surgical periodontics</v>
      </c>
      <c r="C20957">
        <f t="shared" si="1635"/>
        <v>1164</v>
      </c>
      <c r="D20957" t="str">
        <f t="shared" ca="1" si="1638"/>
        <v>Surgical treatment of the gums and supporting structures of the teeth</v>
      </c>
      <c r="E20957">
        <f t="shared" ca="1" si="1639"/>
        <v>11</v>
      </c>
    </row>
    <row r="20958" spans="1:5" x14ac:dyDescent="0.2">
      <c r="A20958" t="str">
        <f t="shared" ca="1" si="1636"/>
        <v>Basic</v>
      </c>
      <c r="B20958" t="str">
        <f t="shared" ca="1" si="1637"/>
        <v>surgical periodontics</v>
      </c>
      <c r="C20958">
        <f t="shared" si="1635"/>
        <v>1164</v>
      </c>
      <c r="D20958" t="str">
        <f t="shared" ca="1" si="1638"/>
        <v>Surgical treatment of the gums and supporting structures of the teeth</v>
      </c>
      <c r="E20958">
        <f t="shared" ca="1" si="1639"/>
        <v>11</v>
      </c>
    </row>
    <row r="20959" spans="1:5" x14ac:dyDescent="0.2">
      <c r="A20959" t="str">
        <f t="shared" ca="1" si="1636"/>
        <v>Diagnostics and Preventative</v>
      </c>
      <c r="B20959" t="str">
        <f t="shared" ca="1" si="1637"/>
        <v>Periodic Exams</v>
      </c>
      <c r="C20959">
        <f t="shared" si="1635"/>
        <v>1164</v>
      </c>
      <c r="D20959">
        <f t="shared" ca="1" si="1638"/>
        <v>0</v>
      </c>
      <c r="E20959">
        <f t="shared" ca="1" si="1639"/>
        <v>1</v>
      </c>
    </row>
    <row r="20960" spans="1:5" x14ac:dyDescent="0.2">
      <c r="A20960" t="str">
        <f t="shared" ca="1" si="1636"/>
        <v>Diagnostics and Preventative</v>
      </c>
      <c r="B20960" t="str">
        <f t="shared" ca="1" si="1637"/>
        <v>Periodic Exams</v>
      </c>
      <c r="C20960">
        <f t="shared" si="1635"/>
        <v>1164</v>
      </c>
      <c r="D20960">
        <f t="shared" ca="1" si="1638"/>
        <v>0</v>
      </c>
      <c r="E20960">
        <f t="shared" ca="1" si="1639"/>
        <v>1</v>
      </c>
    </row>
    <row r="20961" spans="1:5" x14ac:dyDescent="0.2">
      <c r="A20961" t="str">
        <f t="shared" ca="1" si="1636"/>
        <v>Basic</v>
      </c>
      <c r="B20961" t="str">
        <f t="shared" ca="1" si="1637"/>
        <v>basic restorative</v>
      </c>
      <c r="C20961">
        <f t="shared" si="1635"/>
        <v>1164</v>
      </c>
      <c r="D20961" t="str">
        <f t="shared" ca="1" si="1638"/>
        <v>Fillings (amalgam "silver" and composite "white" non-molar)</v>
      </c>
      <c r="E20961">
        <f t="shared" ca="1" si="1639"/>
        <v>8</v>
      </c>
    </row>
    <row r="20962" spans="1:5" x14ac:dyDescent="0.2">
      <c r="A20962" t="str">
        <f t="shared" ca="1" si="1636"/>
        <v>Basic</v>
      </c>
      <c r="B20962" t="str">
        <f t="shared" ca="1" si="1637"/>
        <v>endodontics</v>
      </c>
      <c r="C20962">
        <f t="shared" si="1635"/>
        <v>1164</v>
      </c>
      <c r="D20962" t="str">
        <f t="shared" ca="1" si="1638"/>
        <v>Root canal, pulpal therapy</v>
      </c>
      <c r="E20962">
        <f t="shared" ca="1" si="1639"/>
        <v>10</v>
      </c>
    </row>
    <row r="20963" spans="1:5" x14ac:dyDescent="0.2">
      <c r="A20963" t="str">
        <f t="shared" ca="1" si="1636"/>
        <v>Basic</v>
      </c>
      <c r="B20963" t="str">
        <f t="shared" ca="1" si="1637"/>
        <v>surgical periodontics</v>
      </c>
      <c r="C20963">
        <f t="shared" si="1635"/>
        <v>1164</v>
      </c>
      <c r="D20963" t="str">
        <f t="shared" ca="1" si="1638"/>
        <v>Surgical treatment of the gums and supporting structures of the teeth</v>
      </c>
      <c r="E20963">
        <f t="shared" ca="1" si="1639"/>
        <v>11</v>
      </c>
    </row>
    <row r="20964" spans="1:5" x14ac:dyDescent="0.2">
      <c r="A20964" t="str">
        <f t="shared" ca="1" si="1636"/>
        <v>Diagnostics and Preventative</v>
      </c>
      <c r="B20964" t="str">
        <f t="shared" ca="1" si="1637"/>
        <v>Bitewing x-rays</v>
      </c>
      <c r="C20964">
        <f t="shared" si="1635"/>
        <v>1164</v>
      </c>
      <c r="D20964">
        <f t="shared" ca="1" si="1638"/>
        <v>0</v>
      </c>
      <c r="E20964">
        <f t="shared" ca="1" si="1639"/>
        <v>2</v>
      </c>
    </row>
    <row r="20965" spans="1:5" x14ac:dyDescent="0.2">
      <c r="A20965" t="str">
        <f t="shared" ca="1" si="1636"/>
        <v>Major</v>
      </c>
      <c r="B20965" t="str">
        <f t="shared" ca="1" si="1637"/>
        <v>major restorative</v>
      </c>
      <c r="C20965">
        <f t="shared" si="1635"/>
        <v>1164</v>
      </c>
      <c r="D20965" t="str">
        <f t="shared" ca="1" si="1638"/>
        <v>Single crowns, inlays, onlays</v>
      </c>
      <c r="E20965">
        <f t="shared" ca="1" si="1639"/>
        <v>14</v>
      </c>
    </row>
    <row r="20966" spans="1:5" x14ac:dyDescent="0.2">
      <c r="A20966" t="str">
        <f t="shared" ca="1" si="1636"/>
        <v>Basic</v>
      </c>
      <c r="B20966" t="str">
        <f t="shared" ca="1" si="1637"/>
        <v>basic restorative</v>
      </c>
      <c r="C20966">
        <f t="shared" si="1635"/>
        <v>1164</v>
      </c>
      <c r="D20966" t="str">
        <f t="shared" ca="1" si="1638"/>
        <v>Fillings (amalgam "silver" and composite "white" non-molar)</v>
      </c>
      <c r="E20966">
        <f t="shared" ca="1" si="1639"/>
        <v>8</v>
      </c>
    </row>
    <row r="20967" spans="1:5" x14ac:dyDescent="0.2">
      <c r="A20967" t="str">
        <f t="shared" ca="1" si="1636"/>
        <v>Major</v>
      </c>
      <c r="B20967" t="str">
        <f t="shared" ca="1" si="1637"/>
        <v>temporomandibular joint dysfunction</v>
      </c>
      <c r="C20967">
        <f t="shared" si="1635"/>
        <v>1164</v>
      </c>
      <c r="D20967" t="str">
        <f t="shared" ca="1" si="1638"/>
        <v>Services relating to hinging joints of the jaw</v>
      </c>
      <c r="E20967">
        <f t="shared" ca="1" si="1639"/>
        <v>16</v>
      </c>
    </row>
    <row r="20968" spans="1:5" x14ac:dyDescent="0.2">
      <c r="A20968" t="str">
        <f t="shared" ca="1" si="1636"/>
        <v>Diagnostics and Preventative</v>
      </c>
      <c r="B20968" t="str">
        <f t="shared" ca="1" si="1637"/>
        <v>Prophylaxis</v>
      </c>
      <c r="C20968">
        <f t="shared" ref="C20968:C21031" si="1640">IF(MOD(ROW(C20968)-2,18)&lt;&gt;0,C20967,C20967+1)</f>
        <v>1164</v>
      </c>
      <c r="D20968">
        <f t="shared" ca="1" si="1638"/>
        <v>0</v>
      </c>
      <c r="E20968">
        <f t="shared" ca="1" si="1639"/>
        <v>4</v>
      </c>
    </row>
    <row r="20969" spans="1:5" x14ac:dyDescent="0.2">
      <c r="A20969" t="str">
        <f t="shared" ca="1" si="1636"/>
        <v>Major</v>
      </c>
      <c r="B20969" t="str">
        <f t="shared" ca="1" si="1637"/>
        <v>major restorative</v>
      </c>
      <c r="C20969">
        <f t="shared" si="1640"/>
        <v>1164</v>
      </c>
      <c r="D20969" t="str">
        <f t="shared" ca="1" si="1638"/>
        <v>Single crowns, inlays, onlays</v>
      </c>
      <c r="E20969">
        <f t="shared" ca="1" si="1639"/>
        <v>14</v>
      </c>
    </row>
    <row r="20970" spans="1:5" x14ac:dyDescent="0.2">
      <c r="A20970" t="str">
        <f t="shared" ca="1" si="1636"/>
        <v>Other</v>
      </c>
      <c r="B20970" t="str">
        <f t="shared" ca="1" si="1637"/>
        <v>Implants</v>
      </c>
      <c r="C20970">
        <f t="shared" si="1640"/>
        <v>1164</v>
      </c>
      <c r="D20970" t="str">
        <f t="shared" ca="1" si="1638"/>
        <v>Implant dental work</v>
      </c>
      <c r="E20970">
        <f t="shared" ca="1" si="1639"/>
        <v>18</v>
      </c>
    </row>
    <row r="20971" spans="1:5" x14ac:dyDescent="0.2">
      <c r="A20971" t="str">
        <f t="shared" ca="1" si="1636"/>
        <v>Basic</v>
      </c>
      <c r="B20971" t="str">
        <f t="shared" ca="1" si="1637"/>
        <v>endodontics</v>
      </c>
      <c r="C20971">
        <f t="shared" si="1640"/>
        <v>1164</v>
      </c>
      <c r="D20971" t="str">
        <f t="shared" ca="1" si="1638"/>
        <v>Root canal, pulpal therapy</v>
      </c>
      <c r="E20971">
        <f t="shared" ca="1" si="1639"/>
        <v>10</v>
      </c>
    </row>
    <row r="20972" spans="1:5" x14ac:dyDescent="0.2">
      <c r="A20972" t="str">
        <f t="shared" ca="1" si="1636"/>
        <v>Diagnostics and Preventative</v>
      </c>
      <c r="B20972" t="str">
        <f t="shared" ca="1" si="1637"/>
        <v>Full-mouth x-ray</v>
      </c>
      <c r="C20972">
        <f t="shared" si="1640"/>
        <v>1165</v>
      </c>
      <c r="D20972">
        <f t="shared" ca="1" si="1638"/>
        <v>0</v>
      </c>
      <c r="E20972">
        <f t="shared" ca="1" si="1639"/>
        <v>3</v>
      </c>
    </row>
    <row r="20973" spans="1:5" x14ac:dyDescent="0.2">
      <c r="A20973" t="str">
        <f t="shared" ca="1" si="1636"/>
        <v>Major</v>
      </c>
      <c r="B20973" t="str">
        <f t="shared" ca="1" si="1637"/>
        <v>major restorative</v>
      </c>
      <c r="C20973">
        <f t="shared" si="1640"/>
        <v>1165</v>
      </c>
      <c r="D20973" t="str">
        <f t="shared" ca="1" si="1638"/>
        <v>Single crowns, inlays, onlays</v>
      </c>
      <c r="E20973">
        <f t="shared" ca="1" si="1639"/>
        <v>14</v>
      </c>
    </row>
    <row r="20974" spans="1:5" x14ac:dyDescent="0.2">
      <c r="A20974" t="str">
        <f t="shared" ca="1" si="1636"/>
        <v>Diagnostics and Preventative</v>
      </c>
      <c r="B20974" t="str">
        <f t="shared" ca="1" si="1637"/>
        <v>Prophylaxis</v>
      </c>
      <c r="C20974">
        <f t="shared" si="1640"/>
        <v>1165</v>
      </c>
      <c r="D20974">
        <f t="shared" ca="1" si="1638"/>
        <v>0</v>
      </c>
      <c r="E20974">
        <f t="shared" ca="1" si="1639"/>
        <v>4</v>
      </c>
    </row>
    <row r="20975" spans="1:5" x14ac:dyDescent="0.2">
      <c r="A20975" t="str">
        <f t="shared" ca="1" si="1636"/>
        <v>Basic</v>
      </c>
      <c r="B20975" t="str">
        <f t="shared" ca="1" si="1637"/>
        <v>general anesthesia</v>
      </c>
      <c r="C20975">
        <f t="shared" si="1640"/>
        <v>1165</v>
      </c>
      <c r="D20975" t="str">
        <f t="shared" ca="1" si="1638"/>
        <v>Covered when used in conjunction with covered oral surgical procedures</v>
      </c>
      <c r="E20975">
        <f t="shared" ca="1" si="1639"/>
        <v>13</v>
      </c>
    </row>
    <row r="20976" spans="1:5" x14ac:dyDescent="0.2">
      <c r="A20976" t="str">
        <f t="shared" ca="1" si="1636"/>
        <v>Other</v>
      </c>
      <c r="B20976" t="str">
        <f t="shared" ca="1" si="1637"/>
        <v>Implants</v>
      </c>
      <c r="C20976">
        <f t="shared" si="1640"/>
        <v>1165</v>
      </c>
      <c r="D20976" t="str">
        <f t="shared" ca="1" si="1638"/>
        <v>Implant dental work</v>
      </c>
      <c r="E20976">
        <f t="shared" ca="1" si="1639"/>
        <v>18</v>
      </c>
    </row>
    <row r="20977" spans="1:5" x14ac:dyDescent="0.2">
      <c r="A20977" t="str">
        <f t="shared" ca="1" si="1636"/>
        <v>Basic</v>
      </c>
      <c r="B20977" t="str">
        <f t="shared" ca="1" si="1637"/>
        <v>general anesthesia</v>
      </c>
      <c r="C20977">
        <f t="shared" si="1640"/>
        <v>1165</v>
      </c>
      <c r="D20977" t="str">
        <f t="shared" ca="1" si="1638"/>
        <v>Covered when used in conjunction with covered oral surgical procedures</v>
      </c>
      <c r="E20977">
        <f t="shared" ca="1" si="1639"/>
        <v>13</v>
      </c>
    </row>
    <row r="20978" spans="1:5" x14ac:dyDescent="0.2">
      <c r="A20978" t="str">
        <f t="shared" ca="1" si="1636"/>
        <v>Major</v>
      </c>
      <c r="B20978" t="str">
        <f t="shared" ca="1" si="1637"/>
        <v>temporomandibular joint dysfunction</v>
      </c>
      <c r="C20978">
        <f t="shared" si="1640"/>
        <v>1165</v>
      </c>
      <c r="D20978" t="str">
        <f t="shared" ca="1" si="1638"/>
        <v>Services relating to hinging joints of the jaw</v>
      </c>
      <c r="E20978">
        <f t="shared" ca="1" si="1639"/>
        <v>16</v>
      </c>
    </row>
    <row r="20979" spans="1:5" x14ac:dyDescent="0.2">
      <c r="A20979" t="str">
        <f t="shared" ca="1" si="1636"/>
        <v>Basic</v>
      </c>
      <c r="B20979" t="str">
        <f t="shared" ca="1" si="1637"/>
        <v>basic restorative</v>
      </c>
      <c r="C20979">
        <f t="shared" si="1640"/>
        <v>1165</v>
      </c>
      <c r="D20979" t="str">
        <f t="shared" ca="1" si="1638"/>
        <v>Fillings (amalgam "silver" and composite "white" non-molar)</v>
      </c>
      <c r="E20979">
        <f t="shared" ca="1" si="1639"/>
        <v>8</v>
      </c>
    </row>
    <row r="20980" spans="1:5" x14ac:dyDescent="0.2">
      <c r="A20980" t="str">
        <f t="shared" ca="1" si="1636"/>
        <v>Diagnostics and Preventative</v>
      </c>
      <c r="B20980" t="str">
        <f t="shared" ca="1" si="1637"/>
        <v>Space Maintainers</v>
      </c>
      <c r="C20980">
        <f t="shared" si="1640"/>
        <v>1165</v>
      </c>
      <c r="D20980">
        <f t="shared" ca="1" si="1638"/>
        <v>0</v>
      </c>
      <c r="E20980">
        <f t="shared" ca="1" si="1639"/>
        <v>7</v>
      </c>
    </row>
    <row r="20981" spans="1:5" x14ac:dyDescent="0.2">
      <c r="A20981" t="str">
        <f t="shared" ca="1" si="1636"/>
        <v>Major</v>
      </c>
      <c r="B20981" t="str">
        <f t="shared" ca="1" si="1637"/>
        <v>temporomandibular joint dysfunction</v>
      </c>
      <c r="C20981">
        <f t="shared" si="1640"/>
        <v>1165</v>
      </c>
      <c r="D20981" t="str">
        <f t="shared" ca="1" si="1638"/>
        <v>Services relating to hinging joints of the jaw</v>
      </c>
      <c r="E20981">
        <f t="shared" ca="1" si="1639"/>
        <v>16</v>
      </c>
    </row>
    <row r="20982" spans="1:5" x14ac:dyDescent="0.2">
      <c r="A20982" t="str">
        <f t="shared" ca="1" si="1636"/>
        <v>Diagnostics and Preventative</v>
      </c>
      <c r="B20982" t="str">
        <f t="shared" ca="1" si="1637"/>
        <v>Space Maintainers</v>
      </c>
      <c r="C20982">
        <f t="shared" si="1640"/>
        <v>1165</v>
      </c>
      <c r="D20982">
        <f t="shared" ca="1" si="1638"/>
        <v>0</v>
      </c>
      <c r="E20982">
        <f t="shared" ca="1" si="1639"/>
        <v>7</v>
      </c>
    </row>
    <row r="20983" spans="1:5" x14ac:dyDescent="0.2">
      <c r="A20983" t="str">
        <f t="shared" ca="1" si="1636"/>
        <v>Basic</v>
      </c>
      <c r="B20983" t="str">
        <f t="shared" ca="1" si="1637"/>
        <v>non-surgical periodontics</v>
      </c>
      <c r="C20983">
        <f t="shared" si="1640"/>
        <v>1165</v>
      </c>
      <c r="D20983" t="str">
        <f t="shared" ca="1" si="1638"/>
        <v xml:space="preserve">Non-surgical treatment of the gums and supporting structures of the teeth </v>
      </c>
      <c r="E20983">
        <f t="shared" ca="1" si="1639"/>
        <v>12</v>
      </c>
    </row>
    <row r="20984" spans="1:5" x14ac:dyDescent="0.2">
      <c r="A20984" t="str">
        <f t="shared" ca="1" si="1636"/>
        <v>Diagnostics and Preventative</v>
      </c>
      <c r="B20984" t="str">
        <f t="shared" ca="1" si="1637"/>
        <v>Bitewing x-rays</v>
      </c>
      <c r="C20984">
        <f t="shared" si="1640"/>
        <v>1165</v>
      </c>
      <c r="D20984">
        <f t="shared" ca="1" si="1638"/>
        <v>0</v>
      </c>
      <c r="E20984">
        <f t="shared" ca="1" si="1639"/>
        <v>2</v>
      </c>
    </row>
    <row r="20985" spans="1:5" x14ac:dyDescent="0.2">
      <c r="A20985" t="str">
        <f t="shared" ca="1" si="1636"/>
        <v>Major</v>
      </c>
      <c r="B20985" t="str">
        <f t="shared" ca="1" si="1637"/>
        <v>major restorative</v>
      </c>
      <c r="C20985">
        <f t="shared" si="1640"/>
        <v>1165</v>
      </c>
      <c r="D20985" t="str">
        <f t="shared" ca="1" si="1638"/>
        <v>Single crowns, inlays, onlays</v>
      </c>
      <c r="E20985">
        <f t="shared" ca="1" si="1639"/>
        <v>14</v>
      </c>
    </row>
    <row r="20986" spans="1:5" x14ac:dyDescent="0.2">
      <c r="A20986" t="str">
        <f t="shared" ca="1" si="1636"/>
        <v>Diagnostics and Preventative</v>
      </c>
      <c r="B20986" t="str">
        <f t="shared" ca="1" si="1637"/>
        <v>Fluoride treatments</v>
      </c>
      <c r="C20986">
        <f t="shared" si="1640"/>
        <v>1165</v>
      </c>
      <c r="D20986">
        <f t="shared" ca="1" si="1638"/>
        <v>0</v>
      </c>
      <c r="E20986">
        <f t="shared" ca="1" si="1639"/>
        <v>5</v>
      </c>
    </row>
    <row r="20987" spans="1:5" x14ac:dyDescent="0.2">
      <c r="A20987" t="str">
        <f t="shared" ca="1" si="1636"/>
        <v>Diagnostics and Preventative</v>
      </c>
      <c r="B20987" t="str">
        <f t="shared" ca="1" si="1637"/>
        <v>Sealants</v>
      </c>
      <c r="C20987">
        <f t="shared" si="1640"/>
        <v>1165</v>
      </c>
      <c r="D20987">
        <f t="shared" ca="1" si="1638"/>
        <v>0</v>
      </c>
      <c r="E20987">
        <f t="shared" ca="1" si="1639"/>
        <v>6</v>
      </c>
    </row>
    <row r="20988" spans="1:5" x14ac:dyDescent="0.2">
      <c r="A20988" t="str">
        <f t="shared" ca="1" si="1636"/>
        <v>Diagnostics and Preventative</v>
      </c>
      <c r="B20988" t="str">
        <f t="shared" ca="1" si="1637"/>
        <v>Fluoride treatments</v>
      </c>
      <c r="C20988">
        <f t="shared" si="1640"/>
        <v>1165</v>
      </c>
      <c r="D20988">
        <f t="shared" ca="1" si="1638"/>
        <v>0</v>
      </c>
      <c r="E20988">
        <f t="shared" ca="1" si="1639"/>
        <v>5</v>
      </c>
    </row>
    <row r="20989" spans="1:5" x14ac:dyDescent="0.2">
      <c r="A20989" t="str">
        <f t="shared" ca="1" si="1636"/>
        <v>Other</v>
      </c>
      <c r="B20989" t="str">
        <f t="shared" ca="1" si="1637"/>
        <v>Implants</v>
      </c>
      <c r="C20989">
        <f t="shared" si="1640"/>
        <v>1165</v>
      </c>
      <c r="D20989" t="str">
        <f t="shared" ca="1" si="1638"/>
        <v>Implant dental work</v>
      </c>
      <c r="E20989">
        <f t="shared" ca="1" si="1639"/>
        <v>18</v>
      </c>
    </row>
    <row r="20990" spans="1:5" x14ac:dyDescent="0.2">
      <c r="A20990" t="str">
        <f t="shared" ca="1" si="1636"/>
        <v>Basic</v>
      </c>
      <c r="B20990" t="str">
        <f t="shared" ca="1" si="1637"/>
        <v>oral surgery</v>
      </c>
      <c r="C20990">
        <f t="shared" si="1640"/>
        <v>1166</v>
      </c>
      <c r="D20990" t="str">
        <f t="shared" ca="1" si="1638"/>
        <v>Extraction and other surgery procedures, incl. pre- and post-operative care</v>
      </c>
      <c r="E20990">
        <f t="shared" ca="1" si="1639"/>
        <v>9</v>
      </c>
    </row>
    <row r="20991" spans="1:5" x14ac:dyDescent="0.2">
      <c r="A20991" t="str">
        <f t="shared" ca="1" si="1636"/>
        <v>Orthodontics</v>
      </c>
      <c r="B20991" t="str">
        <f t="shared" ca="1" si="1637"/>
        <v>orthodontics</v>
      </c>
      <c r="C20991">
        <f t="shared" si="1640"/>
        <v>1166</v>
      </c>
      <c r="D20991" t="str">
        <f t="shared" ca="1" si="1638"/>
        <v>For eligible dependents to age 19</v>
      </c>
      <c r="E20991">
        <f t="shared" ca="1" si="1639"/>
        <v>17</v>
      </c>
    </row>
    <row r="20992" spans="1:5" x14ac:dyDescent="0.2">
      <c r="A20992" t="str">
        <f t="shared" ca="1" si="1636"/>
        <v>Diagnostics and Preventative</v>
      </c>
      <c r="B20992" t="str">
        <f t="shared" ca="1" si="1637"/>
        <v>Prophylaxis</v>
      </c>
      <c r="C20992">
        <f t="shared" si="1640"/>
        <v>1166</v>
      </c>
      <c r="D20992">
        <f t="shared" ca="1" si="1638"/>
        <v>0</v>
      </c>
      <c r="E20992">
        <f t="shared" ca="1" si="1639"/>
        <v>4</v>
      </c>
    </row>
    <row r="20993" spans="1:5" x14ac:dyDescent="0.2">
      <c r="A20993" t="str">
        <f t="shared" ca="1" si="1636"/>
        <v>Orthodontics</v>
      </c>
      <c r="B20993" t="str">
        <f t="shared" ca="1" si="1637"/>
        <v>orthodontics</v>
      </c>
      <c r="C20993">
        <f t="shared" si="1640"/>
        <v>1166</v>
      </c>
      <c r="D20993" t="str">
        <f t="shared" ca="1" si="1638"/>
        <v>For eligible dependents to age 19</v>
      </c>
      <c r="E20993">
        <f t="shared" ca="1" si="1639"/>
        <v>17</v>
      </c>
    </row>
    <row r="20994" spans="1:5" x14ac:dyDescent="0.2">
      <c r="A20994" t="str">
        <f t="shared" ref="A20994:A21057" ca="1" si="1641">INDEX(services,E20994,1)</f>
        <v>Major</v>
      </c>
      <c r="B20994" t="str">
        <f t="shared" ref="B20994:B21057" ca="1" si="1642">INDEX(services,E20994,2)</f>
        <v>temporomandibular joint dysfunction</v>
      </c>
      <c r="C20994">
        <f t="shared" si="1640"/>
        <v>1166</v>
      </c>
      <c r="D20994" t="str">
        <f t="shared" ref="D20994:D21057" ca="1" si="1643">INDEX(services,E20994,3)</f>
        <v>Services relating to hinging joints of the jaw</v>
      </c>
      <c r="E20994">
        <f t="shared" ref="E20994:E21057" ca="1" si="1644">RANDBETWEEN(1,ROWS(services))</f>
        <v>16</v>
      </c>
    </row>
    <row r="20995" spans="1:5" x14ac:dyDescent="0.2">
      <c r="A20995" t="str">
        <f t="shared" ca="1" si="1641"/>
        <v>Basic</v>
      </c>
      <c r="B20995" t="str">
        <f t="shared" ca="1" si="1642"/>
        <v>basic restorative</v>
      </c>
      <c r="C20995">
        <f t="shared" si="1640"/>
        <v>1166</v>
      </c>
      <c r="D20995" t="str">
        <f t="shared" ca="1" si="1643"/>
        <v>Fillings (amalgam "silver" and composite "white" non-molar)</v>
      </c>
      <c r="E20995">
        <f t="shared" ca="1" si="1644"/>
        <v>8</v>
      </c>
    </row>
    <row r="20996" spans="1:5" x14ac:dyDescent="0.2">
      <c r="A20996" t="str">
        <f t="shared" ca="1" si="1641"/>
        <v>Diagnostics and Preventative</v>
      </c>
      <c r="B20996" t="str">
        <f t="shared" ca="1" si="1642"/>
        <v>Prophylaxis</v>
      </c>
      <c r="C20996">
        <f t="shared" si="1640"/>
        <v>1166</v>
      </c>
      <c r="D20996">
        <f t="shared" ca="1" si="1643"/>
        <v>0</v>
      </c>
      <c r="E20996">
        <f t="shared" ca="1" si="1644"/>
        <v>4</v>
      </c>
    </row>
    <row r="20997" spans="1:5" x14ac:dyDescent="0.2">
      <c r="A20997" t="str">
        <f t="shared" ca="1" si="1641"/>
        <v>Diagnostics and Preventative</v>
      </c>
      <c r="B20997" t="str">
        <f t="shared" ca="1" si="1642"/>
        <v>Fluoride treatments</v>
      </c>
      <c r="C20997">
        <f t="shared" si="1640"/>
        <v>1166</v>
      </c>
      <c r="D20997">
        <f t="shared" ca="1" si="1643"/>
        <v>0</v>
      </c>
      <c r="E20997">
        <f t="shared" ca="1" si="1644"/>
        <v>5</v>
      </c>
    </row>
    <row r="20998" spans="1:5" x14ac:dyDescent="0.2">
      <c r="A20998" t="str">
        <f t="shared" ca="1" si="1641"/>
        <v>Major</v>
      </c>
      <c r="B20998" t="str">
        <f t="shared" ca="1" si="1642"/>
        <v>temporomandibular joint dysfunction</v>
      </c>
      <c r="C20998">
        <f t="shared" si="1640"/>
        <v>1166</v>
      </c>
      <c r="D20998" t="str">
        <f t="shared" ca="1" si="1643"/>
        <v>Services relating to hinging joints of the jaw</v>
      </c>
      <c r="E20998">
        <f t="shared" ca="1" si="1644"/>
        <v>16</v>
      </c>
    </row>
    <row r="20999" spans="1:5" x14ac:dyDescent="0.2">
      <c r="A20999" t="str">
        <f t="shared" ca="1" si="1641"/>
        <v>Diagnostics and Preventative</v>
      </c>
      <c r="B20999" t="str">
        <f t="shared" ca="1" si="1642"/>
        <v>Prophylaxis</v>
      </c>
      <c r="C20999">
        <f t="shared" si="1640"/>
        <v>1166</v>
      </c>
      <c r="D20999">
        <f t="shared" ca="1" si="1643"/>
        <v>0</v>
      </c>
      <c r="E20999">
        <f t="shared" ca="1" si="1644"/>
        <v>4</v>
      </c>
    </row>
    <row r="21000" spans="1:5" x14ac:dyDescent="0.2">
      <c r="A21000" t="str">
        <f t="shared" ca="1" si="1641"/>
        <v>Basic</v>
      </c>
      <c r="B21000" t="str">
        <f t="shared" ca="1" si="1642"/>
        <v>oral surgery</v>
      </c>
      <c r="C21000">
        <f t="shared" si="1640"/>
        <v>1166</v>
      </c>
      <c r="D21000" t="str">
        <f t="shared" ca="1" si="1643"/>
        <v>Extraction and other surgery procedures, incl. pre- and post-operative care</v>
      </c>
      <c r="E21000">
        <f t="shared" ca="1" si="1644"/>
        <v>9</v>
      </c>
    </row>
    <row r="21001" spans="1:5" x14ac:dyDescent="0.2">
      <c r="A21001" t="str">
        <f t="shared" ca="1" si="1641"/>
        <v>Orthodontics</v>
      </c>
      <c r="B21001" t="str">
        <f t="shared" ca="1" si="1642"/>
        <v>orthodontics</v>
      </c>
      <c r="C21001">
        <f t="shared" si="1640"/>
        <v>1166</v>
      </c>
      <c r="D21001" t="str">
        <f t="shared" ca="1" si="1643"/>
        <v>For eligible dependents to age 19</v>
      </c>
      <c r="E21001">
        <f t="shared" ca="1" si="1644"/>
        <v>17</v>
      </c>
    </row>
    <row r="21002" spans="1:5" x14ac:dyDescent="0.2">
      <c r="A21002" t="str">
        <f t="shared" ca="1" si="1641"/>
        <v>Diagnostics and Preventative</v>
      </c>
      <c r="B21002" t="str">
        <f t="shared" ca="1" si="1642"/>
        <v>Sealants</v>
      </c>
      <c r="C21002">
        <f t="shared" si="1640"/>
        <v>1166</v>
      </c>
      <c r="D21002">
        <f t="shared" ca="1" si="1643"/>
        <v>0</v>
      </c>
      <c r="E21002">
        <f t="shared" ca="1" si="1644"/>
        <v>6</v>
      </c>
    </row>
    <row r="21003" spans="1:5" x14ac:dyDescent="0.2">
      <c r="A21003" t="str">
        <f t="shared" ca="1" si="1641"/>
        <v>Diagnostics and Preventative</v>
      </c>
      <c r="B21003" t="str">
        <f t="shared" ca="1" si="1642"/>
        <v>Bitewing x-rays</v>
      </c>
      <c r="C21003">
        <f t="shared" si="1640"/>
        <v>1166</v>
      </c>
      <c r="D21003">
        <f t="shared" ca="1" si="1643"/>
        <v>0</v>
      </c>
      <c r="E21003">
        <f t="shared" ca="1" si="1644"/>
        <v>2</v>
      </c>
    </row>
    <row r="21004" spans="1:5" x14ac:dyDescent="0.2">
      <c r="A21004" t="str">
        <f t="shared" ca="1" si="1641"/>
        <v>Basic</v>
      </c>
      <c r="B21004" t="str">
        <f t="shared" ca="1" si="1642"/>
        <v>oral surgery</v>
      </c>
      <c r="C21004">
        <f t="shared" si="1640"/>
        <v>1166</v>
      </c>
      <c r="D21004" t="str">
        <f t="shared" ca="1" si="1643"/>
        <v>Extraction and other surgery procedures, incl. pre- and post-operative care</v>
      </c>
      <c r="E21004">
        <f t="shared" ca="1" si="1644"/>
        <v>9</v>
      </c>
    </row>
    <row r="21005" spans="1:5" x14ac:dyDescent="0.2">
      <c r="A21005" t="str">
        <f t="shared" ca="1" si="1641"/>
        <v>Basic</v>
      </c>
      <c r="B21005" t="str">
        <f t="shared" ca="1" si="1642"/>
        <v>oral surgery</v>
      </c>
      <c r="C21005">
        <f t="shared" si="1640"/>
        <v>1166</v>
      </c>
      <c r="D21005" t="str">
        <f t="shared" ca="1" si="1643"/>
        <v>Extraction and other surgery procedures, incl. pre- and post-operative care</v>
      </c>
      <c r="E21005">
        <f t="shared" ca="1" si="1644"/>
        <v>9</v>
      </c>
    </row>
    <row r="21006" spans="1:5" x14ac:dyDescent="0.2">
      <c r="A21006" t="str">
        <f t="shared" ca="1" si="1641"/>
        <v>Basic</v>
      </c>
      <c r="B21006" t="str">
        <f t="shared" ca="1" si="1642"/>
        <v>surgical periodontics</v>
      </c>
      <c r="C21006">
        <f t="shared" si="1640"/>
        <v>1166</v>
      </c>
      <c r="D21006" t="str">
        <f t="shared" ca="1" si="1643"/>
        <v>Surgical treatment of the gums and supporting structures of the teeth</v>
      </c>
      <c r="E21006">
        <f t="shared" ca="1" si="1644"/>
        <v>11</v>
      </c>
    </row>
    <row r="21007" spans="1:5" x14ac:dyDescent="0.2">
      <c r="A21007" t="str">
        <f t="shared" ca="1" si="1641"/>
        <v>Major</v>
      </c>
      <c r="B21007" t="str">
        <f t="shared" ca="1" si="1642"/>
        <v>temporomandibular joint dysfunction</v>
      </c>
      <c r="C21007">
        <f t="shared" si="1640"/>
        <v>1166</v>
      </c>
      <c r="D21007" t="str">
        <f t="shared" ca="1" si="1643"/>
        <v>Services relating to hinging joints of the jaw</v>
      </c>
      <c r="E21007">
        <f t="shared" ca="1" si="1644"/>
        <v>16</v>
      </c>
    </row>
    <row r="21008" spans="1:5" x14ac:dyDescent="0.2">
      <c r="A21008" t="str">
        <f t="shared" ca="1" si="1641"/>
        <v>Diagnostics and Preventative</v>
      </c>
      <c r="B21008" t="str">
        <f t="shared" ca="1" si="1642"/>
        <v>Full-mouth x-ray</v>
      </c>
      <c r="C21008">
        <f t="shared" si="1640"/>
        <v>1167</v>
      </c>
      <c r="D21008">
        <f t="shared" ca="1" si="1643"/>
        <v>0</v>
      </c>
      <c r="E21008">
        <f t="shared" ca="1" si="1644"/>
        <v>3</v>
      </c>
    </row>
    <row r="21009" spans="1:5" x14ac:dyDescent="0.2">
      <c r="A21009" t="str">
        <f t="shared" ca="1" si="1641"/>
        <v>Other</v>
      </c>
      <c r="B21009" t="str">
        <f t="shared" ca="1" si="1642"/>
        <v>Implants</v>
      </c>
      <c r="C21009">
        <f t="shared" si="1640"/>
        <v>1167</v>
      </c>
      <c r="D21009" t="str">
        <f t="shared" ca="1" si="1643"/>
        <v>Implant dental work</v>
      </c>
      <c r="E21009">
        <f t="shared" ca="1" si="1644"/>
        <v>18</v>
      </c>
    </row>
    <row r="21010" spans="1:5" x14ac:dyDescent="0.2">
      <c r="A21010" t="str">
        <f t="shared" ca="1" si="1641"/>
        <v>Basic</v>
      </c>
      <c r="B21010" t="str">
        <f t="shared" ca="1" si="1642"/>
        <v>endodontics</v>
      </c>
      <c r="C21010">
        <f t="shared" si="1640"/>
        <v>1167</v>
      </c>
      <c r="D21010" t="str">
        <f t="shared" ca="1" si="1643"/>
        <v>Root canal, pulpal therapy</v>
      </c>
      <c r="E21010">
        <f t="shared" ca="1" si="1644"/>
        <v>10</v>
      </c>
    </row>
    <row r="21011" spans="1:5" x14ac:dyDescent="0.2">
      <c r="A21011" t="str">
        <f t="shared" ca="1" si="1641"/>
        <v>Diagnostics and Preventative</v>
      </c>
      <c r="B21011" t="str">
        <f t="shared" ca="1" si="1642"/>
        <v>Full-mouth x-ray</v>
      </c>
      <c r="C21011">
        <f t="shared" si="1640"/>
        <v>1167</v>
      </c>
      <c r="D21011">
        <f t="shared" ca="1" si="1643"/>
        <v>0</v>
      </c>
      <c r="E21011">
        <f t="shared" ca="1" si="1644"/>
        <v>3</v>
      </c>
    </row>
    <row r="21012" spans="1:5" x14ac:dyDescent="0.2">
      <c r="A21012" t="str">
        <f t="shared" ca="1" si="1641"/>
        <v>Orthodontics</v>
      </c>
      <c r="B21012" t="str">
        <f t="shared" ca="1" si="1642"/>
        <v>orthodontics</v>
      </c>
      <c r="C21012">
        <f t="shared" si="1640"/>
        <v>1167</v>
      </c>
      <c r="D21012" t="str">
        <f t="shared" ca="1" si="1643"/>
        <v>For eligible dependents to age 19</v>
      </c>
      <c r="E21012">
        <f t="shared" ca="1" si="1644"/>
        <v>17</v>
      </c>
    </row>
    <row r="21013" spans="1:5" x14ac:dyDescent="0.2">
      <c r="A21013" t="str">
        <f t="shared" ca="1" si="1641"/>
        <v>Basic</v>
      </c>
      <c r="B21013" t="str">
        <f t="shared" ca="1" si="1642"/>
        <v>endodontics</v>
      </c>
      <c r="C21013">
        <f t="shared" si="1640"/>
        <v>1167</v>
      </c>
      <c r="D21013" t="str">
        <f t="shared" ca="1" si="1643"/>
        <v>Root canal, pulpal therapy</v>
      </c>
      <c r="E21013">
        <f t="shared" ca="1" si="1644"/>
        <v>10</v>
      </c>
    </row>
    <row r="21014" spans="1:5" x14ac:dyDescent="0.2">
      <c r="A21014" t="str">
        <f t="shared" ca="1" si="1641"/>
        <v>Other</v>
      </c>
      <c r="B21014" t="str">
        <f t="shared" ca="1" si="1642"/>
        <v>Implants</v>
      </c>
      <c r="C21014">
        <f t="shared" si="1640"/>
        <v>1167</v>
      </c>
      <c r="D21014" t="str">
        <f t="shared" ca="1" si="1643"/>
        <v>Implant dental work</v>
      </c>
      <c r="E21014">
        <f t="shared" ca="1" si="1644"/>
        <v>18</v>
      </c>
    </row>
    <row r="21015" spans="1:5" x14ac:dyDescent="0.2">
      <c r="A21015" t="str">
        <f t="shared" ca="1" si="1641"/>
        <v>Diagnostics and Preventative</v>
      </c>
      <c r="B21015" t="str">
        <f t="shared" ca="1" si="1642"/>
        <v>Fluoride treatments</v>
      </c>
      <c r="C21015">
        <f t="shared" si="1640"/>
        <v>1167</v>
      </c>
      <c r="D21015">
        <f t="shared" ca="1" si="1643"/>
        <v>0</v>
      </c>
      <c r="E21015">
        <f t="shared" ca="1" si="1644"/>
        <v>5</v>
      </c>
    </row>
    <row r="21016" spans="1:5" x14ac:dyDescent="0.2">
      <c r="A21016" t="str">
        <f t="shared" ca="1" si="1641"/>
        <v>Basic</v>
      </c>
      <c r="B21016" t="str">
        <f t="shared" ca="1" si="1642"/>
        <v>surgical periodontics</v>
      </c>
      <c r="C21016">
        <f t="shared" si="1640"/>
        <v>1167</v>
      </c>
      <c r="D21016" t="str">
        <f t="shared" ca="1" si="1643"/>
        <v>Surgical treatment of the gums and supporting structures of the teeth</v>
      </c>
      <c r="E21016">
        <f t="shared" ca="1" si="1644"/>
        <v>11</v>
      </c>
    </row>
    <row r="21017" spans="1:5" x14ac:dyDescent="0.2">
      <c r="A21017" t="str">
        <f t="shared" ca="1" si="1641"/>
        <v>Diagnostics and Preventative</v>
      </c>
      <c r="B21017" t="str">
        <f t="shared" ca="1" si="1642"/>
        <v>Bitewing x-rays</v>
      </c>
      <c r="C21017">
        <f t="shared" si="1640"/>
        <v>1167</v>
      </c>
      <c r="D21017">
        <f t="shared" ca="1" si="1643"/>
        <v>0</v>
      </c>
      <c r="E21017">
        <f t="shared" ca="1" si="1644"/>
        <v>2</v>
      </c>
    </row>
    <row r="21018" spans="1:5" x14ac:dyDescent="0.2">
      <c r="A21018" t="str">
        <f t="shared" ca="1" si="1641"/>
        <v>Diagnostics and Preventative</v>
      </c>
      <c r="B21018" t="str">
        <f t="shared" ca="1" si="1642"/>
        <v>Bitewing x-rays</v>
      </c>
      <c r="C21018">
        <f t="shared" si="1640"/>
        <v>1167</v>
      </c>
      <c r="D21018">
        <f t="shared" ca="1" si="1643"/>
        <v>0</v>
      </c>
      <c r="E21018">
        <f t="shared" ca="1" si="1644"/>
        <v>2</v>
      </c>
    </row>
    <row r="21019" spans="1:5" x14ac:dyDescent="0.2">
      <c r="A21019" t="str">
        <f t="shared" ca="1" si="1641"/>
        <v>Diagnostics and Preventative</v>
      </c>
      <c r="B21019" t="str">
        <f t="shared" ca="1" si="1642"/>
        <v>Full-mouth x-ray</v>
      </c>
      <c r="C21019">
        <f t="shared" si="1640"/>
        <v>1167</v>
      </c>
      <c r="D21019">
        <f t="shared" ca="1" si="1643"/>
        <v>0</v>
      </c>
      <c r="E21019">
        <f t="shared" ca="1" si="1644"/>
        <v>3</v>
      </c>
    </row>
    <row r="21020" spans="1:5" x14ac:dyDescent="0.2">
      <c r="A21020" t="str">
        <f t="shared" ca="1" si="1641"/>
        <v>Diagnostics and Preventative</v>
      </c>
      <c r="B21020" t="str">
        <f t="shared" ca="1" si="1642"/>
        <v>Prophylaxis</v>
      </c>
      <c r="C21020">
        <f t="shared" si="1640"/>
        <v>1167</v>
      </c>
      <c r="D21020">
        <f t="shared" ca="1" si="1643"/>
        <v>0</v>
      </c>
      <c r="E21020">
        <f t="shared" ca="1" si="1644"/>
        <v>4</v>
      </c>
    </row>
    <row r="21021" spans="1:5" x14ac:dyDescent="0.2">
      <c r="A21021" t="str">
        <f t="shared" ca="1" si="1641"/>
        <v>Diagnostics and Preventative</v>
      </c>
      <c r="B21021" t="str">
        <f t="shared" ca="1" si="1642"/>
        <v>Periodic Exams</v>
      </c>
      <c r="C21021">
        <f t="shared" si="1640"/>
        <v>1167</v>
      </c>
      <c r="D21021">
        <f t="shared" ca="1" si="1643"/>
        <v>0</v>
      </c>
      <c r="E21021">
        <f t="shared" ca="1" si="1644"/>
        <v>1</v>
      </c>
    </row>
    <row r="21022" spans="1:5" x14ac:dyDescent="0.2">
      <c r="A21022" t="str">
        <f t="shared" ca="1" si="1641"/>
        <v>Major</v>
      </c>
      <c r="B21022" t="str">
        <f t="shared" ca="1" si="1642"/>
        <v>prosthodontics</v>
      </c>
      <c r="C21022">
        <f t="shared" si="1640"/>
        <v>1167</v>
      </c>
      <c r="D21022" t="str">
        <f t="shared" ca="1" si="1643"/>
        <v>Procedures for replacement of missing teeth by construction or repair of bridges and partial or complete dentures</v>
      </c>
      <c r="E21022">
        <f t="shared" ca="1" si="1644"/>
        <v>15</v>
      </c>
    </row>
    <row r="21023" spans="1:5" x14ac:dyDescent="0.2">
      <c r="A21023" t="str">
        <f t="shared" ca="1" si="1641"/>
        <v>Basic</v>
      </c>
      <c r="B21023" t="str">
        <f t="shared" ca="1" si="1642"/>
        <v>oral surgery</v>
      </c>
      <c r="C21023">
        <f t="shared" si="1640"/>
        <v>1167</v>
      </c>
      <c r="D21023" t="str">
        <f t="shared" ca="1" si="1643"/>
        <v>Extraction and other surgery procedures, incl. pre- and post-operative care</v>
      </c>
      <c r="E21023">
        <f t="shared" ca="1" si="1644"/>
        <v>9</v>
      </c>
    </row>
    <row r="21024" spans="1:5" x14ac:dyDescent="0.2">
      <c r="A21024" t="str">
        <f t="shared" ca="1" si="1641"/>
        <v>Major</v>
      </c>
      <c r="B21024" t="str">
        <f t="shared" ca="1" si="1642"/>
        <v>temporomandibular joint dysfunction</v>
      </c>
      <c r="C21024">
        <f t="shared" si="1640"/>
        <v>1167</v>
      </c>
      <c r="D21024" t="str">
        <f t="shared" ca="1" si="1643"/>
        <v>Services relating to hinging joints of the jaw</v>
      </c>
      <c r="E21024">
        <f t="shared" ca="1" si="1644"/>
        <v>16</v>
      </c>
    </row>
    <row r="21025" spans="1:5" x14ac:dyDescent="0.2">
      <c r="A21025" t="str">
        <f t="shared" ca="1" si="1641"/>
        <v>Diagnostics and Preventative</v>
      </c>
      <c r="B21025" t="str">
        <f t="shared" ca="1" si="1642"/>
        <v>Full-mouth x-ray</v>
      </c>
      <c r="C21025">
        <f t="shared" si="1640"/>
        <v>1167</v>
      </c>
      <c r="D21025">
        <f t="shared" ca="1" si="1643"/>
        <v>0</v>
      </c>
      <c r="E21025">
        <f t="shared" ca="1" si="1644"/>
        <v>3</v>
      </c>
    </row>
    <row r="21026" spans="1:5" x14ac:dyDescent="0.2">
      <c r="A21026" t="str">
        <f t="shared" ca="1" si="1641"/>
        <v>Diagnostics and Preventative</v>
      </c>
      <c r="B21026" t="str">
        <f t="shared" ca="1" si="1642"/>
        <v>Space Maintainers</v>
      </c>
      <c r="C21026">
        <f t="shared" si="1640"/>
        <v>1168</v>
      </c>
      <c r="D21026">
        <f t="shared" ca="1" si="1643"/>
        <v>0</v>
      </c>
      <c r="E21026">
        <f t="shared" ca="1" si="1644"/>
        <v>7</v>
      </c>
    </row>
    <row r="21027" spans="1:5" x14ac:dyDescent="0.2">
      <c r="A21027" t="str">
        <f t="shared" ca="1" si="1641"/>
        <v>Major</v>
      </c>
      <c r="B21027" t="str">
        <f t="shared" ca="1" si="1642"/>
        <v>temporomandibular joint dysfunction</v>
      </c>
      <c r="C21027">
        <f t="shared" si="1640"/>
        <v>1168</v>
      </c>
      <c r="D21027" t="str">
        <f t="shared" ca="1" si="1643"/>
        <v>Services relating to hinging joints of the jaw</v>
      </c>
      <c r="E21027">
        <f t="shared" ca="1" si="1644"/>
        <v>16</v>
      </c>
    </row>
    <row r="21028" spans="1:5" x14ac:dyDescent="0.2">
      <c r="A21028" t="str">
        <f t="shared" ca="1" si="1641"/>
        <v>Diagnostics and Preventative</v>
      </c>
      <c r="B21028" t="str">
        <f t="shared" ca="1" si="1642"/>
        <v>Full-mouth x-ray</v>
      </c>
      <c r="C21028">
        <f t="shared" si="1640"/>
        <v>1168</v>
      </c>
      <c r="D21028">
        <f t="shared" ca="1" si="1643"/>
        <v>0</v>
      </c>
      <c r="E21028">
        <f t="shared" ca="1" si="1644"/>
        <v>3</v>
      </c>
    </row>
    <row r="21029" spans="1:5" x14ac:dyDescent="0.2">
      <c r="A21029" t="str">
        <f t="shared" ca="1" si="1641"/>
        <v>Diagnostics and Preventative</v>
      </c>
      <c r="B21029" t="str">
        <f t="shared" ca="1" si="1642"/>
        <v>Full-mouth x-ray</v>
      </c>
      <c r="C21029">
        <f t="shared" si="1640"/>
        <v>1168</v>
      </c>
      <c r="D21029">
        <f t="shared" ca="1" si="1643"/>
        <v>0</v>
      </c>
      <c r="E21029">
        <f t="shared" ca="1" si="1644"/>
        <v>3</v>
      </c>
    </row>
    <row r="21030" spans="1:5" x14ac:dyDescent="0.2">
      <c r="A21030" t="str">
        <f t="shared" ca="1" si="1641"/>
        <v>Diagnostics and Preventative</v>
      </c>
      <c r="B21030" t="str">
        <f t="shared" ca="1" si="1642"/>
        <v>Prophylaxis</v>
      </c>
      <c r="C21030">
        <f t="shared" si="1640"/>
        <v>1168</v>
      </c>
      <c r="D21030">
        <f t="shared" ca="1" si="1643"/>
        <v>0</v>
      </c>
      <c r="E21030">
        <f t="shared" ca="1" si="1644"/>
        <v>4</v>
      </c>
    </row>
    <row r="21031" spans="1:5" x14ac:dyDescent="0.2">
      <c r="A21031" t="str">
        <f t="shared" ca="1" si="1641"/>
        <v>Orthodontics</v>
      </c>
      <c r="B21031" t="str">
        <f t="shared" ca="1" si="1642"/>
        <v>orthodontics</v>
      </c>
      <c r="C21031">
        <f t="shared" si="1640"/>
        <v>1168</v>
      </c>
      <c r="D21031" t="str">
        <f t="shared" ca="1" si="1643"/>
        <v>For eligible dependents to age 19</v>
      </c>
      <c r="E21031">
        <f t="shared" ca="1" si="1644"/>
        <v>17</v>
      </c>
    </row>
    <row r="21032" spans="1:5" x14ac:dyDescent="0.2">
      <c r="A21032" t="str">
        <f t="shared" ca="1" si="1641"/>
        <v>Diagnostics and Preventative</v>
      </c>
      <c r="B21032" t="str">
        <f t="shared" ca="1" si="1642"/>
        <v>Space Maintainers</v>
      </c>
      <c r="C21032">
        <f t="shared" ref="C21032:C21095" si="1645">IF(MOD(ROW(C21032)-2,18)&lt;&gt;0,C21031,C21031+1)</f>
        <v>1168</v>
      </c>
      <c r="D21032">
        <f t="shared" ca="1" si="1643"/>
        <v>0</v>
      </c>
      <c r="E21032">
        <f t="shared" ca="1" si="1644"/>
        <v>7</v>
      </c>
    </row>
    <row r="21033" spans="1:5" x14ac:dyDescent="0.2">
      <c r="A21033" t="str">
        <f t="shared" ca="1" si="1641"/>
        <v>Diagnostics and Preventative</v>
      </c>
      <c r="B21033" t="str">
        <f t="shared" ca="1" si="1642"/>
        <v>Sealants</v>
      </c>
      <c r="C21033">
        <f t="shared" si="1645"/>
        <v>1168</v>
      </c>
      <c r="D21033">
        <f t="shared" ca="1" si="1643"/>
        <v>0</v>
      </c>
      <c r="E21033">
        <f t="shared" ca="1" si="1644"/>
        <v>6</v>
      </c>
    </row>
    <row r="21034" spans="1:5" x14ac:dyDescent="0.2">
      <c r="A21034" t="str">
        <f t="shared" ca="1" si="1641"/>
        <v>Diagnostics and Preventative</v>
      </c>
      <c r="B21034" t="str">
        <f t="shared" ca="1" si="1642"/>
        <v>Full-mouth x-ray</v>
      </c>
      <c r="C21034">
        <f t="shared" si="1645"/>
        <v>1168</v>
      </c>
      <c r="D21034">
        <f t="shared" ca="1" si="1643"/>
        <v>0</v>
      </c>
      <c r="E21034">
        <f t="shared" ca="1" si="1644"/>
        <v>3</v>
      </c>
    </row>
    <row r="21035" spans="1:5" x14ac:dyDescent="0.2">
      <c r="A21035" t="str">
        <f t="shared" ca="1" si="1641"/>
        <v>Diagnostics and Preventative</v>
      </c>
      <c r="B21035" t="str">
        <f t="shared" ca="1" si="1642"/>
        <v>Space Maintainers</v>
      </c>
      <c r="C21035">
        <f t="shared" si="1645"/>
        <v>1168</v>
      </c>
      <c r="D21035">
        <f t="shared" ca="1" si="1643"/>
        <v>0</v>
      </c>
      <c r="E21035">
        <f t="shared" ca="1" si="1644"/>
        <v>7</v>
      </c>
    </row>
    <row r="21036" spans="1:5" x14ac:dyDescent="0.2">
      <c r="A21036" t="str">
        <f t="shared" ca="1" si="1641"/>
        <v>Basic</v>
      </c>
      <c r="B21036" t="str">
        <f t="shared" ca="1" si="1642"/>
        <v>general anesthesia</v>
      </c>
      <c r="C21036">
        <f t="shared" si="1645"/>
        <v>1168</v>
      </c>
      <c r="D21036" t="str">
        <f t="shared" ca="1" si="1643"/>
        <v>Covered when used in conjunction with covered oral surgical procedures</v>
      </c>
      <c r="E21036">
        <f t="shared" ca="1" si="1644"/>
        <v>13</v>
      </c>
    </row>
    <row r="21037" spans="1:5" x14ac:dyDescent="0.2">
      <c r="A21037" t="str">
        <f t="shared" ca="1" si="1641"/>
        <v>Diagnostics and Preventative</v>
      </c>
      <c r="B21037" t="str">
        <f t="shared" ca="1" si="1642"/>
        <v>Space Maintainers</v>
      </c>
      <c r="C21037">
        <f t="shared" si="1645"/>
        <v>1168</v>
      </c>
      <c r="D21037">
        <f t="shared" ca="1" si="1643"/>
        <v>0</v>
      </c>
      <c r="E21037">
        <f t="shared" ca="1" si="1644"/>
        <v>7</v>
      </c>
    </row>
    <row r="21038" spans="1:5" x14ac:dyDescent="0.2">
      <c r="A21038" t="str">
        <f t="shared" ca="1" si="1641"/>
        <v>Basic</v>
      </c>
      <c r="B21038" t="str">
        <f t="shared" ca="1" si="1642"/>
        <v>basic restorative</v>
      </c>
      <c r="C21038">
        <f t="shared" si="1645"/>
        <v>1168</v>
      </c>
      <c r="D21038" t="str">
        <f t="shared" ca="1" si="1643"/>
        <v>Fillings (amalgam "silver" and composite "white" non-molar)</v>
      </c>
      <c r="E21038">
        <f t="shared" ca="1" si="1644"/>
        <v>8</v>
      </c>
    </row>
    <row r="21039" spans="1:5" x14ac:dyDescent="0.2">
      <c r="A21039" t="str">
        <f t="shared" ca="1" si="1641"/>
        <v>Diagnostics and Preventative</v>
      </c>
      <c r="B21039" t="str">
        <f t="shared" ca="1" si="1642"/>
        <v>Prophylaxis</v>
      </c>
      <c r="C21039">
        <f t="shared" si="1645"/>
        <v>1168</v>
      </c>
      <c r="D21039">
        <f t="shared" ca="1" si="1643"/>
        <v>0</v>
      </c>
      <c r="E21039">
        <f t="shared" ca="1" si="1644"/>
        <v>4</v>
      </c>
    </row>
    <row r="21040" spans="1:5" x14ac:dyDescent="0.2">
      <c r="A21040" t="str">
        <f t="shared" ca="1" si="1641"/>
        <v>Diagnostics and Preventative</v>
      </c>
      <c r="B21040" t="str">
        <f t="shared" ca="1" si="1642"/>
        <v>Full-mouth x-ray</v>
      </c>
      <c r="C21040">
        <f t="shared" si="1645"/>
        <v>1168</v>
      </c>
      <c r="D21040">
        <f t="shared" ca="1" si="1643"/>
        <v>0</v>
      </c>
      <c r="E21040">
        <f t="shared" ca="1" si="1644"/>
        <v>3</v>
      </c>
    </row>
    <row r="21041" spans="1:5" x14ac:dyDescent="0.2">
      <c r="A21041" t="str">
        <f t="shared" ca="1" si="1641"/>
        <v>Diagnostics and Preventative</v>
      </c>
      <c r="B21041" t="str">
        <f t="shared" ca="1" si="1642"/>
        <v>Periodic Exams</v>
      </c>
      <c r="C21041">
        <f t="shared" si="1645"/>
        <v>1168</v>
      </c>
      <c r="D21041">
        <f t="shared" ca="1" si="1643"/>
        <v>0</v>
      </c>
      <c r="E21041">
        <f t="shared" ca="1" si="1644"/>
        <v>1</v>
      </c>
    </row>
    <row r="21042" spans="1:5" x14ac:dyDescent="0.2">
      <c r="A21042" t="str">
        <f t="shared" ca="1" si="1641"/>
        <v>Diagnostics and Preventative</v>
      </c>
      <c r="B21042" t="str">
        <f t="shared" ca="1" si="1642"/>
        <v>Prophylaxis</v>
      </c>
      <c r="C21042">
        <f t="shared" si="1645"/>
        <v>1168</v>
      </c>
      <c r="D21042">
        <f t="shared" ca="1" si="1643"/>
        <v>0</v>
      </c>
      <c r="E21042">
        <f t="shared" ca="1" si="1644"/>
        <v>4</v>
      </c>
    </row>
    <row r="21043" spans="1:5" x14ac:dyDescent="0.2">
      <c r="A21043" t="str">
        <f t="shared" ca="1" si="1641"/>
        <v>Major</v>
      </c>
      <c r="B21043" t="str">
        <f t="shared" ca="1" si="1642"/>
        <v>prosthodontics</v>
      </c>
      <c r="C21043">
        <f t="shared" si="1645"/>
        <v>1168</v>
      </c>
      <c r="D21043" t="str">
        <f t="shared" ca="1" si="1643"/>
        <v>Procedures for replacement of missing teeth by construction or repair of bridges and partial or complete dentures</v>
      </c>
      <c r="E21043">
        <f t="shared" ca="1" si="1644"/>
        <v>15</v>
      </c>
    </row>
    <row r="21044" spans="1:5" x14ac:dyDescent="0.2">
      <c r="A21044" t="str">
        <f t="shared" ca="1" si="1641"/>
        <v>Orthodontics</v>
      </c>
      <c r="B21044" t="str">
        <f t="shared" ca="1" si="1642"/>
        <v>orthodontics</v>
      </c>
      <c r="C21044">
        <f t="shared" si="1645"/>
        <v>1169</v>
      </c>
      <c r="D21044" t="str">
        <f t="shared" ca="1" si="1643"/>
        <v>For eligible dependents to age 19</v>
      </c>
      <c r="E21044">
        <f t="shared" ca="1" si="1644"/>
        <v>17</v>
      </c>
    </row>
    <row r="21045" spans="1:5" x14ac:dyDescent="0.2">
      <c r="A21045" t="str">
        <f t="shared" ca="1" si="1641"/>
        <v>Basic</v>
      </c>
      <c r="B21045" t="str">
        <f t="shared" ca="1" si="1642"/>
        <v>non-surgical periodontics</v>
      </c>
      <c r="C21045">
        <f t="shared" si="1645"/>
        <v>1169</v>
      </c>
      <c r="D21045" t="str">
        <f t="shared" ca="1" si="1643"/>
        <v xml:space="preserve">Non-surgical treatment of the gums and supporting structures of the teeth </v>
      </c>
      <c r="E21045">
        <f t="shared" ca="1" si="1644"/>
        <v>12</v>
      </c>
    </row>
    <row r="21046" spans="1:5" x14ac:dyDescent="0.2">
      <c r="A21046" t="str">
        <f t="shared" ca="1" si="1641"/>
        <v>Diagnostics and Preventative</v>
      </c>
      <c r="B21046" t="str">
        <f t="shared" ca="1" si="1642"/>
        <v>Periodic Exams</v>
      </c>
      <c r="C21046">
        <f t="shared" si="1645"/>
        <v>1169</v>
      </c>
      <c r="D21046">
        <f t="shared" ca="1" si="1643"/>
        <v>0</v>
      </c>
      <c r="E21046">
        <f t="shared" ca="1" si="1644"/>
        <v>1</v>
      </c>
    </row>
    <row r="21047" spans="1:5" x14ac:dyDescent="0.2">
      <c r="A21047" t="str">
        <f t="shared" ca="1" si="1641"/>
        <v>Diagnostics and Preventative</v>
      </c>
      <c r="B21047" t="str">
        <f t="shared" ca="1" si="1642"/>
        <v>Sealants</v>
      </c>
      <c r="C21047">
        <f t="shared" si="1645"/>
        <v>1169</v>
      </c>
      <c r="D21047">
        <f t="shared" ca="1" si="1643"/>
        <v>0</v>
      </c>
      <c r="E21047">
        <f t="shared" ca="1" si="1644"/>
        <v>6</v>
      </c>
    </row>
    <row r="21048" spans="1:5" x14ac:dyDescent="0.2">
      <c r="A21048" t="str">
        <f t="shared" ca="1" si="1641"/>
        <v>Diagnostics and Preventative</v>
      </c>
      <c r="B21048" t="str">
        <f t="shared" ca="1" si="1642"/>
        <v>Fluoride treatments</v>
      </c>
      <c r="C21048">
        <f t="shared" si="1645"/>
        <v>1169</v>
      </c>
      <c r="D21048">
        <f t="shared" ca="1" si="1643"/>
        <v>0</v>
      </c>
      <c r="E21048">
        <f t="shared" ca="1" si="1644"/>
        <v>5</v>
      </c>
    </row>
    <row r="21049" spans="1:5" x14ac:dyDescent="0.2">
      <c r="A21049" t="str">
        <f t="shared" ca="1" si="1641"/>
        <v>Basic</v>
      </c>
      <c r="B21049" t="str">
        <f t="shared" ca="1" si="1642"/>
        <v>surgical periodontics</v>
      </c>
      <c r="C21049">
        <f t="shared" si="1645"/>
        <v>1169</v>
      </c>
      <c r="D21049" t="str">
        <f t="shared" ca="1" si="1643"/>
        <v>Surgical treatment of the gums and supporting structures of the teeth</v>
      </c>
      <c r="E21049">
        <f t="shared" ca="1" si="1644"/>
        <v>11</v>
      </c>
    </row>
    <row r="21050" spans="1:5" x14ac:dyDescent="0.2">
      <c r="A21050" t="str">
        <f t="shared" ca="1" si="1641"/>
        <v>Basic</v>
      </c>
      <c r="B21050" t="str">
        <f t="shared" ca="1" si="1642"/>
        <v>surgical periodontics</v>
      </c>
      <c r="C21050">
        <f t="shared" si="1645"/>
        <v>1169</v>
      </c>
      <c r="D21050" t="str">
        <f t="shared" ca="1" si="1643"/>
        <v>Surgical treatment of the gums and supporting structures of the teeth</v>
      </c>
      <c r="E21050">
        <f t="shared" ca="1" si="1644"/>
        <v>11</v>
      </c>
    </row>
    <row r="21051" spans="1:5" x14ac:dyDescent="0.2">
      <c r="A21051" t="str">
        <f t="shared" ca="1" si="1641"/>
        <v>Diagnostics and Preventative</v>
      </c>
      <c r="B21051" t="str">
        <f t="shared" ca="1" si="1642"/>
        <v>Full-mouth x-ray</v>
      </c>
      <c r="C21051">
        <f t="shared" si="1645"/>
        <v>1169</v>
      </c>
      <c r="D21051">
        <f t="shared" ca="1" si="1643"/>
        <v>0</v>
      </c>
      <c r="E21051">
        <f t="shared" ca="1" si="1644"/>
        <v>3</v>
      </c>
    </row>
    <row r="21052" spans="1:5" x14ac:dyDescent="0.2">
      <c r="A21052" t="str">
        <f t="shared" ca="1" si="1641"/>
        <v>Diagnostics and Preventative</v>
      </c>
      <c r="B21052" t="str">
        <f t="shared" ca="1" si="1642"/>
        <v>Full-mouth x-ray</v>
      </c>
      <c r="C21052">
        <f t="shared" si="1645"/>
        <v>1169</v>
      </c>
      <c r="D21052">
        <f t="shared" ca="1" si="1643"/>
        <v>0</v>
      </c>
      <c r="E21052">
        <f t="shared" ca="1" si="1644"/>
        <v>3</v>
      </c>
    </row>
    <row r="21053" spans="1:5" x14ac:dyDescent="0.2">
      <c r="A21053" t="str">
        <f t="shared" ca="1" si="1641"/>
        <v>Diagnostics and Preventative</v>
      </c>
      <c r="B21053" t="str">
        <f t="shared" ca="1" si="1642"/>
        <v>Space Maintainers</v>
      </c>
      <c r="C21053">
        <f t="shared" si="1645"/>
        <v>1169</v>
      </c>
      <c r="D21053">
        <f t="shared" ca="1" si="1643"/>
        <v>0</v>
      </c>
      <c r="E21053">
        <f t="shared" ca="1" si="1644"/>
        <v>7</v>
      </c>
    </row>
    <row r="21054" spans="1:5" x14ac:dyDescent="0.2">
      <c r="A21054" t="str">
        <f t="shared" ca="1" si="1641"/>
        <v>Diagnostics and Preventative</v>
      </c>
      <c r="B21054" t="str">
        <f t="shared" ca="1" si="1642"/>
        <v>Sealants</v>
      </c>
      <c r="C21054">
        <f t="shared" si="1645"/>
        <v>1169</v>
      </c>
      <c r="D21054">
        <f t="shared" ca="1" si="1643"/>
        <v>0</v>
      </c>
      <c r="E21054">
        <f t="shared" ca="1" si="1644"/>
        <v>6</v>
      </c>
    </row>
    <row r="21055" spans="1:5" x14ac:dyDescent="0.2">
      <c r="A21055" t="str">
        <f t="shared" ca="1" si="1641"/>
        <v>Basic</v>
      </c>
      <c r="B21055" t="str">
        <f t="shared" ca="1" si="1642"/>
        <v>non-surgical periodontics</v>
      </c>
      <c r="C21055">
        <f t="shared" si="1645"/>
        <v>1169</v>
      </c>
      <c r="D21055" t="str">
        <f t="shared" ca="1" si="1643"/>
        <v xml:space="preserve">Non-surgical treatment of the gums and supporting structures of the teeth </v>
      </c>
      <c r="E21055">
        <f t="shared" ca="1" si="1644"/>
        <v>12</v>
      </c>
    </row>
    <row r="21056" spans="1:5" x14ac:dyDescent="0.2">
      <c r="A21056" t="str">
        <f t="shared" ca="1" si="1641"/>
        <v>Orthodontics</v>
      </c>
      <c r="B21056" t="str">
        <f t="shared" ca="1" si="1642"/>
        <v>orthodontics</v>
      </c>
      <c r="C21056">
        <f t="shared" si="1645"/>
        <v>1169</v>
      </c>
      <c r="D21056" t="str">
        <f t="shared" ca="1" si="1643"/>
        <v>For eligible dependents to age 19</v>
      </c>
      <c r="E21056">
        <f t="shared" ca="1" si="1644"/>
        <v>17</v>
      </c>
    </row>
    <row r="21057" spans="1:5" x14ac:dyDescent="0.2">
      <c r="A21057" t="str">
        <f t="shared" ca="1" si="1641"/>
        <v>Basic</v>
      </c>
      <c r="B21057" t="str">
        <f t="shared" ca="1" si="1642"/>
        <v>surgical periodontics</v>
      </c>
      <c r="C21057">
        <f t="shared" si="1645"/>
        <v>1169</v>
      </c>
      <c r="D21057" t="str">
        <f t="shared" ca="1" si="1643"/>
        <v>Surgical treatment of the gums and supporting structures of the teeth</v>
      </c>
      <c r="E21057">
        <f t="shared" ca="1" si="1644"/>
        <v>11</v>
      </c>
    </row>
    <row r="21058" spans="1:5" x14ac:dyDescent="0.2">
      <c r="A21058" t="str">
        <f t="shared" ref="A21058:A21121" ca="1" si="1646">INDEX(services,E21058,1)</f>
        <v>Diagnostics and Preventative</v>
      </c>
      <c r="B21058" t="str">
        <f t="shared" ref="B21058:B21121" ca="1" si="1647">INDEX(services,E21058,2)</f>
        <v>Prophylaxis</v>
      </c>
      <c r="C21058">
        <f t="shared" si="1645"/>
        <v>1169</v>
      </c>
      <c r="D21058">
        <f t="shared" ref="D21058:D21121" ca="1" si="1648">INDEX(services,E21058,3)</f>
        <v>0</v>
      </c>
      <c r="E21058">
        <f t="shared" ref="E21058:E21121" ca="1" si="1649">RANDBETWEEN(1,ROWS(services))</f>
        <v>4</v>
      </c>
    </row>
    <row r="21059" spans="1:5" x14ac:dyDescent="0.2">
      <c r="A21059" t="str">
        <f t="shared" ca="1" si="1646"/>
        <v>Other</v>
      </c>
      <c r="B21059" t="str">
        <f t="shared" ca="1" si="1647"/>
        <v>Implants</v>
      </c>
      <c r="C21059">
        <f t="shared" si="1645"/>
        <v>1169</v>
      </c>
      <c r="D21059" t="str">
        <f t="shared" ca="1" si="1648"/>
        <v>Implant dental work</v>
      </c>
      <c r="E21059">
        <f t="shared" ca="1" si="1649"/>
        <v>18</v>
      </c>
    </row>
    <row r="21060" spans="1:5" x14ac:dyDescent="0.2">
      <c r="A21060" t="str">
        <f t="shared" ca="1" si="1646"/>
        <v>Orthodontics</v>
      </c>
      <c r="B21060" t="str">
        <f t="shared" ca="1" si="1647"/>
        <v>orthodontics</v>
      </c>
      <c r="C21060">
        <f t="shared" si="1645"/>
        <v>1169</v>
      </c>
      <c r="D21060" t="str">
        <f t="shared" ca="1" si="1648"/>
        <v>For eligible dependents to age 19</v>
      </c>
      <c r="E21060">
        <f t="shared" ca="1" si="1649"/>
        <v>17</v>
      </c>
    </row>
    <row r="21061" spans="1:5" x14ac:dyDescent="0.2">
      <c r="A21061" t="str">
        <f t="shared" ca="1" si="1646"/>
        <v>Diagnostics and Preventative</v>
      </c>
      <c r="B21061" t="str">
        <f t="shared" ca="1" si="1647"/>
        <v>Sealants</v>
      </c>
      <c r="C21061">
        <f t="shared" si="1645"/>
        <v>1169</v>
      </c>
      <c r="D21061">
        <f t="shared" ca="1" si="1648"/>
        <v>0</v>
      </c>
      <c r="E21061">
        <f t="shared" ca="1" si="1649"/>
        <v>6</v>
      </c>
    </row>
    <row r="21062" spans="1:5" x14ac:dyDescent="0.2">
      <c r="A21062" t="str">
        <f t="shared" ca="1" si="1646"/>
        <v>Basic</v>
      </c>
      <c r="B21062" t="str">
        <f t="shared" ca="1" si="1647"/>
        <v>surgical periodontics</v>
      </c>
      <c r="C21062">
        <f t="shared" si="1645"/>
        <v>1170</v>
      </c>
      <c r="D21062" t="str">
        <f t="shared" ca="1" si="1648"/>
        <v>Surgical treatment of the gums and supporting structures of the teeth</v>
      </c>
      <c r="E21062">
        <f t="shared" ca="1" si="1649"/>
        <v>11</v>
      </c>
    </row>
    <row r="21063" spans="1:5" x14ac:dyDescent="0.2">
      <c r="A21063" t="str">
        <f t="shared" ca="1" si="1646"/>
        <v>Diagnostics and Preventative</v>
      </c>
      <c r="B21063" t="str">
        <f t="shared" ca="1" si="1647"/>
        <v>Sealants</v>
      </c>
      <c r="C21063">
        <f t="shared" si="1645"/>
        <v>1170</v>
      </c>
      <c r="D21063">
        <f t="shared" ca="1" si="1648"/>
        <v>0</v>
      </c>
      <c r="E21063">
        <f t="shared" ca="1" si="1649"/>
        <v>6</v>
      </c>
    </row>
    <row r="21064" spans="1:5" x14ac:dyDescent="0.2">
      <c r="A21064" t="str">
        <f t="shared" ca="1" si="1646"/>
        <v>Basic</v>
      </c>
      <c r="B21064" t="str">
        <f t="shared" ca="1" si="1647"/>
        <v>endodontics</v>
      </c>
      <c r="C21064">
        <f t="shared" si="1645"/>
        <v>1170</v>
      </c>
      <c r="D21064" t="str">
        <f t="shared" ca="1" si="1648"/>
        <v>Root canal, pulpal therapy</v>
      </c>
      <c r="E21064">
        <f t="shared" ca="1" si="1649"/>
        <v>10</v>
      </c>
    </row>
    <row r="21065" spans="1:5" x14ac:dyDescent="0.2">
      <c r="A21065" t="str">
        <f t="shared" ca="1" si="1646"/>
        <v>Major</v>
      </c>
      <c r="B21065" t="str">
        <f t="shared" ca="1" si="1647"/>
        <v>temporomandibular joint dysfunction</v>
      </c>
      <c r="C21065">
        <f t="shared" si="1645"/>
        <v>1170</v>
      </c>
      <c r="D21065" t="str">
        <f t="shared" ca="1" si="1648"/>
        <v>Services relating to hinging joints of the jaw</v>
      </c>
      <c r="E21065">
        <f t="shared" ca="1" si="1649"/>
        <v>16</v>
      </c>
    </row>
    <row r="21066" spans="1:5" x14ac:dyDescent="0.2">
      <c r="A21066" t="str">
        <f t="shared" ca="1" si="1646"/>
        <v>Diagnostics and Preventative</v>
      </c>
      <c r="B21066" t="str">
        <f t="shared" ca="1" si="1647"/>
        <v>Periodic Exams</v>
      </c>
      <c r="C21066">
        <f t="shared" si="1645"/>
        <v>1170</v>
      </c>
      <c r="D21066">
        <f t="shared" ca="1" si="1648"/>
        <v>0</v>
      </c>
      <c r="E21066">
        <f t="shared" ca="1" si="1649"/>
        <v>1</v>
      </c>
    </row>
    <row r="21067" spans="1:5" x14ac:dyDescent="0.2">
      <c r="A21067" t="str">
        <f t="shared" ca="1" si="1646"/>
        <v>Basic</v>
      </c>
      <c r="B21067" t="str">
        <f t="shared" ca="1" si="1647"/>
        <v>general anesthesia</v>
      </c>
      <c r="C21067">
        <f t="shared" si="1645"/>
        <v>1170</v>
      </c>
      <c r="D21067" t="str">
        <f t="shared" ca="1" si="1648"/>
        <v>Covered when used in conjunction with covered oral surgical procedures</v>
      </c>
      <c r="E21067">
        <f t="shared" ca="1" si="1649"/>
        <v>13</v>
      </c>
    </row>
    <row r="21068" spans="1:5" x14ac:dyDescent="0.2">
      <c r="A21068" t="str">
        <f t="shared" ca="1" si="1646"/>
        <v>Basic</v>
      </c>
      <c r="B21068" t="str">
        <f t="shared" ca="1" si="1647"/>
        <v>non-surgical periodontics</v>
      </c>
      <c r="C21068">
        <f t="shared" si="1645"/>
        <v>1170</v>
      </c>
      <c r="D21068" t="str">
        <f t="shared" ca="1" si="1648"/>
        <v xml:space="preserve">Non-surgical treatment of the gums and supporting structures of the teeth </v>
      </c>
      <c r="E21068">
        <f t="shared" ca="1" si="1649"/>
        <v>12</v>
      </c>
    </row>
    <row r="21069" spans="1:5" x14ac:dyDescent="0.2">
      <c r="A21069" t="str">
        <f t="shared" ca="1" si="1646"/>
        <v>Diagnostics and Preventative</v>
      </c>
      <c r="B21069" t="str">
        <f t="shared" ca="1" si="1647"/>
        <v>Bitewing x-rays</v>
      </c>
      <c r="C21069">
        <f t="shared" si="1645"/>
        <v>1170</v>
      </c>
      <c r="D21069">
        <f t="shared" ca="1" si="1648"/>
        <v>0</v>
      </c>
      <c r="E21069">
        <f t="shared" ca="1" si="1649"/>
        <v>2</v>
      </c>
    </row>
    <row r="21070" spans="1:5" x14ac:dyDescent="0.2">
      <c r="A21070" t="str">
        <f t="shared" ca="1" si="1646"/>
        <v>Other</v>
      </c>
      <c r="B21070" t="str">
        <f t="shared" ca="1" si="1647"/>
        <v>Implants</v>
      </c>
      <c r="C21070">
        <f t="shared" si="1645"/>
        <v>1170</v>
      </c>
      <c r="D21070" t="str">
        <f t="shared" ca="1" si="1648"/>
        <v>Implant dental work</v>
      </c>
      <c r="E21070">
        <f t="shared" ca="1" si="1649"/>
        <v>18</v>
      </c>
    </row>
    <row r="21071" spans="1:5" x14ac:dyDescent="0.2">
      <c r="A21071" t="str">
        <f t="shared" ca="1" si="1646"/>
        <v>Basic</v>
      </c>
      <c r="B21071" t="str">
        <f t="shared" ca="1" si="1647"/>
        <v>endodontics</v>
      </c>
      <c r="C21071">
        <f t="shared" si="1645"/>
        <v>1170</v>
      </c>
      <c r="D21071" t="str">
        <f t="shared" ca="1" si="1648"/>
        <v>Root canal, pulpal therapy</v>
      </c>
      <c r="E21071">
        <f t="shared" ca="1" si="1649"/>
        <v>10</v>
      </c>
    </row>
    <row r="21072" spans="1:5" x14ac:dyDescent="0.2">
      <c r="A21072" t="str">
        <f t="shared" ca="1" si="1646"/>
        <v>Diagnostics and Preventative</v>
      </c>
      <c r="B21072" t="str">
        <f t="shared" ca="1" si="1647"/>
        <v>Periodic Exams</v>
      </c>
      <c r="C21072">
        <f t="shared" si="1645"/>
        <v>1170</v>
      </c>
      <c r="D21072">
        <f t="shared" ca="1" si="1648"/>
        <v>0</v>
      </c>
      <c r="E21072">
        <f t="shared" ca="1" si="1649"/>
        <v>1</v>
      </c>
    </row>
    <row r="21073" spans="1:5" x14ac:dyDescent="0.2">
      <c r="A21073" t="str">
        <f t="shared" ca="1" si="1646"/>
        <v>Diagnostics and Preventative</v>
      </c>
      <c r="B21073" t="str">
        <f t="shared" ca="1" si="1647"/>
        <v>Prophylaxis</v>
      </c>
      <c r="C21073">
        <f t="shared" si="1645"/>
        <v>1170</v>
      </c>
      <c r="D21073">
        <f t="shared" ca="1" si="1648"/>
        <v>0</v>
      </c>
      <c r="E21073">
        <f t="shared" ca="1" si="1649"/>
        <v>4</v>
      </c>
    </row>
    <row r="21074" spans="1:5" x14ac:dyDescent="0.2">
      <c r="A21074" t="str">
        <f t="shared" ca="1" si="1646"/>
        <v>Basic</v>
      </c>
      <c r="B21074" t="str">
        <f t="shared" ca="1" si="1647"/>
        <v>basic restorative</v>
      </c>
      <c r="C21074">
        <f t="shared" si="1645"/>
        <v>1170</v>
      </c>
      <c r="D21074" t="str">
        <f t="shared" ca="1" si="1648"/>
        <v>Fillings (amalgam "silver" and composite "white" non-molar)</v>
      </c>
      <c r="E21074">
        <f t="shared" ca="1" si="1649"/>
        <v>8</v>
      </c>
    </row>
    <row r="21075" spans="1:5" x14ac:dyDescent="0.2">
      <c r="A21075" t="str">
        <f t="shared" ca="1" si="1646"/>
        <v>Basic</v>
      </c>
      <c r="B21075" t="str">
        <f t="shared" ca="1" si="1647"/>
        <v>endodontics</v>
      </c>
      <c r="C21075">
        <f t="shared" si="1645"/>
        <v>1170</v>
      </c>
      <c r="D21075" t="str">
        <f t="shared" ca="1" si="1648"/>
        <v>Root canal, pulpal therapy</v>
      </c>
      <c r="E21075">
        <f t="shared" ca="1" si="1649"/>
        <v>10</v>
      </c>
    </row>
    <row r="21076" spans="1:5" x14ac:dyDescent="0.2">
      <c r="A21076" t="str">
        <f t="shared" ca="1" si="1646"/>
        <v>Basic</v>
      </c>
      <c r="B21076" t="str">
        <f t="shared" ca="1" si="1647"/>
        <v>general anesthesia</v>
      </c>
      <c r="C21076">
        <f t="shared" si="1645"/>
        <v>1170</v>
      </c>
      <c r="D21076" t="str">
        <f t="shared" ca="1" si="1648"/>
        <v>Covered when used in conjunction with covered oral surgical procedures</v>
      </c>
      <c r="E21076">
        <f t="shared" ca="1" si="1649"/>
        <v>13</v>
      </c>
    </row>
    <row r="21077" spans="1:5" x14ac:dyDescent="0.2">
      <c r="A21077" t="str">
        <f t="shared" ca="1" si="1646"/>
        <v>Major</v>
      </c>
      <c r="B21077" t="str">
        <f t="shared" ca="1" si="1647"/>
        <v>major restorative</v>
      </c>
      <c r="C21077">
        <f t="shared" si="1645"/>
        <v>1170</v>
      </c>
      <c r="D21077" t="str">
        <f t="shared" ca="1" si="1648"/>
        <v>Single crowns, inlays, onlays</v>
      </c>
      <c r="E21077">
        <f t="shared" ca="1" si="1649"/>
        <v>14</v>
      </c>
    </row>
    <row r="21078" spans="1:5" x14ac:dyDescent="0.2">
      <c r="A21078" t="str">
        <f t="shared" ca="1" si="1646"/>
        <v>Basic</v>
      </c>
      <c r="B21078" t="str">
        <f t="shared" ca="1" si="1647"/>
        <v>non-surgical periodontics</v>
      </c>
      <c r="C21078">
        <f t="shared" si="1645"/>
        <v>1170</v>
      </c>
      <c r="D21078" t="str">
        <f t="shared" ca="1" si="1648"/>
        <v xml:space="preserve">Non-surgical treatment of the gums and supporting structures of the teeth </v>
      </c>
      <c r="E21078">
        <f t="shared" ca="1" si="1649"/>
        <v>12</v>
      </c>
    </row>
    <row r="21079" spans="1:5" x14ac:dyDescent="0.2">
      <c r="A21079" t="str">
        <f t="shared" ca="1" si="1646"/>
        <v>Basic</v>
      </c>
      <c r="B21079" t="str">
        <f t="shared" ca="1" si="1647"/>
        <v>endodontics</v>
      </c>
      <c r="C21079">
        <f t="shared" si="1645"/>
        <v>1170</v>
      </c>
      <c r="D21079" t="str">
        <f t="shared" ca="1" si="1648"/>
        <v>Root canal, pulpal therapy</v>
      </c>
      <c r="E21079">
        <f t="shared" ca="1" si="1649"/>
        <v>10</v>
      </c>
    </row>
    <row r="21080" spans="1:5" x14ac:dyDescent="0.2">
      <c r="A21080" t="str">
        <f t="shared" ca="1" si="1646"/>
        <v>Basic</v>
      </c>
      <c r="B21080" t="str">
        <f t="shared" ca="1" si="1647"/>
        <v>general anesthesia</v>
      </c>
      <c r="C21080">
        <f t="shared" si="1645"/>
        <v>1171</v>
      </c>
      <c r="D21080" t="str">
        <f t="shared" ca="1" si="1648"/>
        <v>Covered when used in conjunction with covered oral surgical procedures</v>
      </c>
      <c r="E21080">
        <f t="shared" ca="1" si="1649"/>
        <v>13</v>
      </c>
    </row>
    <row r="21081" spans="1:5" x14ac:dyDescent="0.2">
      <c r="A21081" t="str">
        <f t="shared" ca="1" si="1646"/>
        <v>Major</v>
      </c>
      <c r="B21081" t="str">
        <f t="shared" ca="1" si="1647"/>
        <v>major restorative</v>
      </c>
      <c r="C21081">
        <f t="shared" si="1645"/>
        <v>1171</v>
      </c>
      <c r="D21081" t="str">
        <f t="shared" ca="1" si="1648"/>
        <v>Single crowns, inlays, onlays</v>
      </c>
      <c r="E21081">
        <f t="shared" ca="1" si="1649"/>
        <v>14</v>
      </c>
    </row>
    <row r="21082" spans="1:5" x14ac:dyDescent="0.2">
      <c r="A21082" t="str">
        <f t="shared" ca="1" si="1646"/>
        <v>Major</v>
      </c>
      <c r="B21082" t="str">
        <f t="shared" ca="1" si="1647"/>
        <v>prosthodontics</v>
      </c>
      <c r="C21082">
        <f t="shared" si="1645"/>
        <v>1171</v>
      </c>
      <c r="D21082" t="str">
        <f t="shared" ca="1" si="1648"/>
        <v>Procedures for replacement of missing teeth by construction or repair of bridges and partial or complete dentures</v>
      </c>
      <c r="E21082">
        <f t="shared" ca="1" si="1649"/>
        <v>15</v>
      </c>
    </row>
    <row r="21083" spans="1:5" x14ac:dyDescent="0.2">
      <c r="A21083" t="str">
        <f t="shared" ca="1" si="1646"/>
        <v>Diagnostics and Preventative</v>
      </c>
      <c r="B21083" t="str">
        <f t="shared" ca="1" si="1647"/>
        <v>Periodic Exams</v>
      </c>
      <c r="C21083">
        <f t="shared" si="1645"/>
        <v>1171</v>
      </c>
      <c r="D21083">
        <f t="shared" ca="1" si="1648"/>
        <v>0</v>
      </c>
      <c r="E21083">
        <f t="shared" ca="1" si="1649"/>
        <v>1</v>
      </c>
    </row>
    <row r="21084" spans="1:5" x14ac:dyDescent="0.2">
      <c r="A21084" t="str">
        <f t="shared" ca="1" si="1646"/>
        <v>Basic</v>
      </c>
      <c r="B21084" t="str">
        <f t="shared" ca="1" si="1647"/>
        <v>non-surgical periodontics</v>
      </c>
      <c r="C21084">
        <f t="shared" si="1645"/>
        <v>1171</v>
      </c>
      <c r="D21084" t="str">
        <f t="shared" ca="1" si="1648"/>
        <v xml:space="preserve">Non-surgical treatment of the gums and supporting structures of the teeth </v>
      </c>
      <c r="E21084">
        <f t="shared" ca="1" si="1649"/>
        <v>12</v>
      </c>
    </row>
    <row r="21085" spans="1:5" x14ac:dyDescent="0.2">
      <c r="A21085" t="str">
        <f t="shared" ca="1" si="1646"/>
        <v>Major</v>
      </c>
      <c r="B21085" t="str">
        <f t="shared" ca="1" si="1647"/>
        <v>major restorative</v>
      </c>
      <c r="C21085">
        <f t="shared" si="1645"/>
        <v>1171</v>
      </c>
      <c r="D21085" t="str">
        <f t="shared" ca="1" si="1648"/>
        <v>Single crowns, inlays, onlays</v>
      </c>
      <c r="E21085">
        <f t="shared" ca="1" si="1649"/>
        <v>14</v>
      </c>
    </row>
    <row r="21086" spans="1:5" x14ac:dyDescent="0.2">
      <c r="A21086" t="str">
        <f t="shared" ca="1" si="1646"/>
        <v>Basic</v>
      </c>
      <c r="B21086" t="str">
        <f t="shared" ca="1" si="1647"/>
        <v>general anesthesia</v>
      </c>
      <c r="C21086">
        <f t="shared" si="1645"/>
        <v>1171</v>
      </c>
      <c r="D21086" t="str">
        <f t="shared" ca="1" si="1648"/>
        <v>Covered when used in conjunction with covered oral surgical procedures</v>
      </c>
      <c r="E21086">
        <f t="shared" ca="1" si="1649"/>
        <v>13</v>
      </c>
    </row>
    <row r="21087" spans="1:5" x14ac:dyDescent="0.2">
      <c r="A21087" t="str">
        <f t="shared" ca="1" si="1646"/>
        <v>Diagnostics and Preventative</v>
      </c>
      <c r="B21087" t="str">
        <f t="shared" ca="1" si="1647"/>
        <v>Full-mouth x-ray</v>
      </c>
      <c r="C21087">
        <f t="shared" si="1645"/>
        <v>1171</v>
      </c>
      <c r="D21087">
        <f t="shared" ca="1" si="1648"/>
        <v>0</v>
      </c>
      <c r="E21087">
        <f t="shared" ca="1" si="1649"/>
        <v>3</v>
      </c>
    </row>
    <row r="21088" spans="1:5" x14ac:dyDescent="0.2">
      <c r="A21088" t="str">
        <f t="shared" ca="1" si="1646"/>
        <v>Orthodontics</v>
      </c>
      <c r="B21088" t="str">
        <f t="shared" ca="1" si="1647"/>
        <v>orthodontics</v>
      </c>
      <c r="C21088">
        <f t="shared" si="1645"/>
        <v>1171</v>
      </c>
      <c r="D21088" t="str">
        <f t="shared" ca="1" si="1648"/>
        <v>For eligible dependents to age 19</v>
      </c>
      <c r="E21088">
        <f t="shared" ca="1" si="1649"/>
        <v>17</v>
      </c>
    </row>
    <row r="21089" spans="1:5" x14ac:dyDescent="0.2">
      <c r="A21089" t="str">
        <f t="shared" ca="1" si="1646"/>
        <v>Other</v>
      </c>
      <c r="B21089" t="str">
        <f t="shared" ca="1" si="1647"/>
        <v>Implants</v>
      </c>
      <c r="C21089">
        <f t="shared" si="1645"/>
        <v>1171</v>
      </c>
      <c r="D21089" t="str">
        <f t="shared" ca="1" si="1648"/>
        <v>Implant dental work</v>
      </c>
      <c r="E21089">
        <f t="shared" ca="1" si="1649"/>
        <v>18</v>
      </c>
    </row>
    <row r="21090" spans="1:5" x14ac:dyDescent="0.2">
      <c r="A21090" t="str">
        <f t="shared" ca="1" si="1646"/>
        <v>Diagnostics and Preventative</v>
      </c>
      <c r="B21090" t="str">
        <f t="shared" ca="1" si="1647"/>
        <v>Space Maintainers</v>
      </c>
      <c r="C21090">
        <f t="shared" si="1645"/>
        <v>1171</v>
      </c>
      <c r="D21090">
        <f t="shared" ca="1" si="1648"/>
        <v>0</v>
      </c>
      <c r="E21090">
        <f t="shared" ca="1" si="1649"/>
        <v>7</v>
      </c>
    </row>
    <row r="21091" spans="1:5" x14ac:dyDescent="0.2">
      <c r="A21091" t="str">
        <f t="shared" ca="1" si="1646"/>
        <v>Other</v>
      </c>
      <c r="B21091" t="str">
        <f t="shared" ca="1" si="1647"/>
        <v>Implants</v>
      </c>
      <c r="C21091">
        <f t="shared" si="1645"/>
        <v>1171</v>
      </c>
      <c r="D21091" t="str">
        <f t="shared" ca="1" si="1648"/>
        <v>Implant dental work</v>
      </c>
      <c r="E21091">
        <f t="shared" ca="1" si="1649"/>
        <v>18</v>
      </c>
    </row>
    <row r="21092" spans="1:5" x14ac:dyDescent="0.2">
      <c r="A21092" t="str">
        <f t="shared" ca="1" si="1646"/>
        <v>Diagnostics and Preventative</v>
      </c>
      <c r="B21092" t="str">
        <f t="shared" ca="1" si="1647"/>
        <v>Sealants</v>
      </c>
      <c r="C21092">
        <f t="shared" si="1645"/>
        <v>1171</v>
      </c>
      <c r="D21092">
        <f t="shared" ca="1" si="1648"/>
        <v>0</v>
      </c>
      <c r="E21092">
        <f t="shared" ca="1" si="1649"/>
        <v>6</v>
      </c>
    </row>
    <row r="21093" spans="1:5" x14ac:dyDescent="0.2">
      <c r="A21093" t="str">
        <f t="shared" ca="1" si="1646"/>
        <v>Major</v>
      </c>
      <c r="B21093" t="str">
        <f t="shared" ca="1" si="1647"/>
        <v>major restorative</v>
      </c>
      <c r="C21093">
        <f t="shared" si="1645"/>
        <v>1171</v>
      </c>
      <c r="D21093" t="str">
        <f t="shared" ca="1" si="1648"/>
        <v>Single crowns, inlays, onlays</v>
      </c>
      <c r="E21093">
        <f t="shared" ca="1" si="1649"/>
        <v>14</v>
      </c>
    </row>
    <row r="21094" spans="1:5" x14ac:dyDescent="0.2">
      <c r="A21094" t="str">
        <f t="shared" ca="1" si="1646"/>
        <v>Orthodontics</v>
      </c>
      <c r="B21094" t="str">
        <f t="shared" ca="1" si="1647"/>
        <v>orthodontics</v>
      </c>
      <c r="C21094">
        <f t="shared" si="1645"/>
        <v>1171</v>
      </c>
      <c r="D21094" t="str">
        <f t="shared" ca="1" si="1648"/>
        <v>For eligible dependents to age 19</v>
      </c>
      <c r="E21094">
        <f t="shared" ca="1" si="1649"/>
        <v>17</v>
      </c>
    </row>
    <row r="21095" spans="1:5" x14ac:dyDescent="0.2">
      <c r="A21095" t="str">
        <f t="shared" ca="1" si="1646"/>
        <v>Diagnostics and Preventative</v>
      </c>
      <c r="B21095" t="str">
        <f t="shared" ca="1" si="1647"/>
        <v>Prophylaxis</v>
      </c>
      <c r="C21095">
        <f t="shared" si="1645"/>
        <v>1171</v>
      </c>
      <c r="D21095">
        <f t="shared" ca="1" si="1648"/>
        <v>0</v>
      </c>
      <c r="E21095">
        <f t="shared" ca="1" si="1649"/>
        <v>4</v>
      </c>
    </row>
    <row r="21096" spans="1:5" x14ac:dyDescent="0.2">
      <c r="A21096" t="str">
        <f t="shared" ca="1" si="1646"/>
        <v>Diagnostics and Preventative</v>
      </c>
      <c r="B21096" t="str">
        <f t="shared" ca="1" si="1647"/>
        <v>Bitewing x-rays</v>
      </c>
      <c r="C21096">
        <f t="shared" ref="C21096:C21159" si="1650">IF(MOD(ROW(C21096)-2,18)&lt;&gt;0,C21095,C21095+1)</f>
        <v>1171</v>
      </c>
      <c r="D21096">
        <f t="shared" ca="1" si="1648"/>
        <v>0</v>
      </c>
      <c r="E21096">
        <f t="shared" ca="1" si="1649"/>
        <v>2</v>
      </c>
    </row>
    <row r="21097" spans="1:5" x14ac:dyDescent="0.2">
      <c r="A21097" t="str">
        <f t="shared" ca="1" si="1646"/>
        <v>Diagnostics and Preventative</v>
      </c>
      <c r="B21097" t="str">
        <f t="shared" ca="1" si="1647"/>
        <v>Full-mouth x-ray</v>
      </c>
      <c r="C21097">
        <f t="shared" si="1650"/>
        <v>1171</v>
      </c>
      <c r="D21097">
        <f t="shared" ca="1" si="1648"/>
        <v>0</v>
      </c>
      <c r="E21097">
        <f t="shared" ca="1" si="1649"/>
        <v>3</v>
      </c>
    </row>
    <row r="21098" spans="1:5" x14ac:dyDescent="0.2">
      <c r="A21098" t="str">
        <f t="shared" ca="1" si="1646"/>
        <v>Basic</v>
      </c>
      <c r="B21098" t="str">
        <f t="shared" ca="1" si="1647"/>
        <v>surgical periodontics</v>
      </c>
      <c r="C21098">
        <f t="shared" si="1650"/>
        <v>1172</v>
      </c>
      <c r="D21098" t="str">
        <f t="shared" ca="1" si="1648"/>
        <v>Surgical treatment of the gums and supporting structures of the teeth</v>
      </c>
      <c r="E21098">
        <f t="shared" ca="1" si="1649"/>
        <v>11</v>
      </c>
    </row>
    <row r="21099" spans="1:5" x14ac:dyDescent="0.2">
      <c r="A21099" t="str">
        <f t="shared" ca="1" si="1646"/>
        <v>Diagnostics and Preventative</v>
      </c>
      <c r="B21099" t="str">
        <f t="shared" ca="1" si="1647"/>
        <v>Space Maintainers</v>
      </c>
      <c r="C21099">
        <f t="shared" si="1650"/>
        <v>1172</v>
      </c>
      <c r="D21099">
        <f t="shared" ca="1" si="1648"/>
        <v>0</v>
      </c>
      <c r="E21099">
        <f t="shared" ca="1" si="1649"/>
        <v>7</v>
      </c>
    </row>
    <row r="21100" spans="1:5" x14ac:dyDescent="0.2">
      <c r="A21100" t="str">
        <f t="shared" ca="1" si="1646"/>
        <v>Diagnostics and Preventative</v>
      </c>
      <c r="B21100" t="str">
        <f t="shared" ca="1" si="1647"/>
        <v>Sealants</v>
      </c>
      <c r="C21100">
        <f t="shared" si="1650"/>
        <v>1172</v>
      </c>
      <c r="D21100">
        <f t="shared" ca="1" si="1648"/>
        <v>0</v>
      </c>
      <c r="E21100">
        <f t="shared" ca="1" si="1649"/>
        <v>6</v>
      </c>
    </row>
    <row r="21101" spans="1:5" x14ac:dyDescent="0.2">
      <c r="A21101" t="str">
        <f t="shared" ca="1" si="1646"/>
        <v>Diagnostics and Preventative</v>
      </c>
      <c r="B21101" t="str">
        <f t="shared" ca="1" si="1647"/>
        <v>Full-mouth x-ray</v>
      </c>
      <c r="C21101">
        <f t="shared" si="1650"/>
        <v>1172</v>
      </c>
      <c r="D21101">
        <f t="shared" ca="1" si="1648"/>
        <v>0</v>
      </c>
      <c r="E21101">
        <f t="shared" ca="1" si="1649"/>
        <v>3</v>
      </c>
    </row>
    <row r="21102" spans="1:5" x14ac:dyDescent="0.2">
      <c r="A21102" t="str">
        <f t="shared" ca="1" si="1646"/>
        <v>Basic</v>
      </c>
      <c r="B21102" t="str">
        <f t="shared" ca="1" si="1647"/>
        <v>endodontics</v>
      </c>
      <c r="C21102">
        <f t="shared" si="1650"/>
        <v>1172</v>
      </c>
      <c r="D21102" t="str">
        <f t="shared" ca="1" si="1648"/>
        <v>Root canal, pulpal therapy</v>
      </c>
      <c r="E21102">
        <f t="shared" ca="1" si="1649"/>
        <v>10</v>
      </c>
    </row>
    <row r="21103" spans="1:5" x14ac:dyDescent="0.2">
      <c r="A21103" t="str">
        <f t="shared" ca="1" si="1646"/>
        <v>Diagnostics and Preventative</v>
      </c>
      <c r="B21103" t="str">
        <f t="shared" ca="1" si="1647"/>
        <v>Full-mouth x-ray</v>
      </c>
      <c r="C21103">
        <f t="shared" si="1650"/>
        <v>1172</v>
      </c>
      <c r="D21103">
        <f t="shared" ca="1" si="1648"/>
        <v>0</v>
      </c>
      <c r="E21103">
        <f t="shared" ca="1" si="1649"/>
        <v>3</v>
      </c>
    </row>
    <row r="21104" spans="1:5" x14ac:dyDescent="0.2">
      <c r="A21104" t="str">
        <f t="shared" ca="1" si="1646"/>
        <v>Basic</v>
      </c>
      <c r="B21104" t="str">
        <f t="shared" ca="1" si="1647"/>
        <v>general anesthesia</v>
      </c>
      <c r="C21104">
        <f t="shared" si="1650"/>
        <v>1172</v>
      </c>
      <c r="D21104" t="str">
        <f t="shared" ca="1" si="1648"/>
        <v>Covered when used in conjunction with covered oral surgical procedures</v>
      </c>
      <c r="E21104">
        <f t="shared" ca="1" si="1649"/>
        <v>13</v>
      </c>
    </row>
    <row r="21105" spans="1:5" x14ac:dyDescent="0.2">
      <c r="A21105" t="str">
        <f t="shared" ca="1" si="1646"/>
        <v>Diagnostics and Preventative</v>
      </c>
      <c r="B21105" t="str">
        <f t="shared" ca="1" si="1647"/>
        <v>Full-mouth x-ray</v>
      </c>
      <c r="C21105">
        <f t="shared" si="1650"/>
        <v>1172</v>
      </c>
      <c r="D21105">
        <f t="shared" ca="1" si="1648"/>
        <v>0</v>
      </c>
      <c r="E21105">
        <f t="shared" ca="1" si="1649"/>
        <v>3</v>
      </c>
    </row>
    <row r="21106" spans="1:5" x14ac:dyDescent="0.2">
      <c r="A21106" t="str">
        <f t="shared" ca="1" si="1646"/>
        <v>Basic</v>
      </c>
      <c r="B21106" t="str">
        <f t="shared" ca="1" si="1647"/>
        <v>oral surgery</v>
      </c>
      <c r="C21106">
        <f t="shared" si="1650"/>
        <v>1172</v>
      </c>
      <c r="D21106" t="str">
        <f t="shared" ca="1" si="1648"/>
        <v>Extraction and other surgery procedures, incl. pre- and post-operative care</v>
      </c>
      <c r="E21106">
        <f t="shared" ca="1" si="1649"/>
        <v>9</v>
      </c>
    </row>
    <row r="21107" spans="1:5" x14ac:dyDescent="0.2">
      <c r="A21107" t="str">
        <f t="shared" ca="1" si="1646"/>
        <v>Basic</v>
      </c>
      <c r="B21107" t="str">
        <f t="shared" ca="1" si="1647"/>
        <v>general anesthesia</v>
      </c>
      <c r="C21107">
        <f t="shared" si="1650"/>
        <v>1172</v>
      </c>
      <c r="D21107" t="str">
        <f t="shared" ca="1" si="1648"/>
        <v>Covered when used in conjunction with covered oral surgical procedures</v>
      </c>
      <c r="E21107">
        <f t="shared" ca="1" si="1649"/>
        <v>13</v>
      </c>
    </row>
    <row r="21108" spans="1:5" x14ac:dyDescent="0.2">
      <c r="A21108" t="str">
        <f t="shared" ca="1" si="1646"/>
        <v>Basic</v>
      </c>
      <c r="B21108" t="str">
        <f t="shared" ca="1" si="1647"/>
        <v>basic restorative</v>
      </c>
      <c r="C21108">
        <f t="shared" si="1650"/>
        <v>1172</v>
      </c>
      <c r="D21108" t="str">
        <f t="shared" ca="1" si="1648"/>
        <v>Fillings (amalgam "silver" and composite "white" non-molar)</v>
      </c>
      <c r="E21108">
        <f t="shared" ca="1" si="1649"/>
        <v>8</v>
      </c>
    </row>
    <row r="21109" spans="1:5" x14ac:dyDescent="0.2">
      <c r="A21109" t="str">
        <f t="shared" ca="1" si="1646"/>
        <v>Basic</v>
      </c>
      <c r="B21109" t="str">
        <f t="shared" ca="1" si="1647"/>
        <v>general anesthesia</v>
      </c>
      <c r="C21109">
        <f t="shared" si="1650"/>
        <v>1172</v>
      </c>
      <c r="D21109" t="str">
        <f t="shared" ca="1" si="1648"/>
        <v>Covered when used in conjunction with covered oral surgical procedures</v>
      </c>
      <c r="E21109">
        <f t="shared" ca="1" si="1649"/>
        <v>13</v>
      </c>
    </row>
    <row r="21110" spans="1:5" x14ac:dyDescent="0.2">
      <c r="A21110" t="str">
        <f t="shared" ca="1" si="1646"/>
        <v>Diagnostics and Preventative</v>
      </c>
      <c r="B21110" t="str">
        <f t="shared" ca="1" si="1647"/>
        <v>Fluoride treatments</v>
      </c>
      <c r="C21110">
        <f t="shared" si="1650"/>
        <v>1172</v>
      </c>
      <c r="D21110">
        <f t="shared" ca="1" si="1648"/>
        <v>0</v>
      </c>
      <c r="E21110">
        <f t="shared" ca="1" si="1649"/>
        <v>5</v>
      </c>
    </row>
    <row r="21111" spans="1:5" x14ac:dyDescent="0.2">
      <c r="A21111" t="str">
        <f t="shared" ca="1" si="1646"/>
        <v>Diagnostics and Preventative</v>
      </c>
      <c r="B21111" t="str">
        <f t="shared" ca="1" si="1647"/>
        <v>Space Maintainers</v>
      </c>
      <c r="C21111">
        <f t="shared" si="1650"/>
        <v>1172</v>
      </c>
      <c r="D21111">
        <f t="shared" ca="1" si="1648"/>
        <v>0</v>
      </c>
      <c r="E21111">
        <f t="shared" ca="1" si="1649"/>
        <v>7</v>
      </c>
    </row>
    <row r="21112" spans="1:5" x14ac:dyDescent="0.2">
      <c r="A21112" t="str">
        <f t="shared" ca="1" si="1646"/>
        <v>Basic</v>
      </c>
      <c r="B21112" t="str">
        <f t="shared" ca="1" si="1647"/>
        <v>oral surgery</v>
      </c>
      <c r="C21112">
        <f t="shared" si="1650"/>
        <v>1172</v>
      </c>
      <c r="D21112" t="str">
        <f t="shared" ca="1" si="1648"/>
        <v>Extraction and other surgery procedures, incl. pre- and post-operative care</v>
      </c>
      <c r="E21112">
        <f t="shared" ca="1" si="1649"/>
        <v>9</v>
      </c>
    </row>
    <row r="21113" spans="1:5" x14ac:dyDescent="0.2">
      <c r="A21113" t="str">
        <f t="shared" ca="1" si="1646"/>
        <v>Major</v>
      </c>
      <c r="B21113" t="str">
        <f t="shared" ca="1" si="1647"/>
        <v>major restorative</v>
      </c>
      <c r="C21113">
        <f t="shared" si="1650"/>
        <v>1172</v>
      </c>
      <c r="D21113" t="str">
        <f t="shared" ca="1" si="1648"/>
        <v>Single crowns, inlays, onlays</v>
      </c>
      <c r="E21113">
        <f t="shared" ca="1" si="1649"/>
        <v>14</v>
      </c>
    </row>
    <row r="21114" spans="1:5" x14ac:dyDescent="0.2">
      <c r="A21114" t="str">
        <f t="shared" ca="1" si="1646"/>
        <v>Major</v>
      </c>
      <c r="B21114" t="str">
        <f t="shared" ca="1" si="1647"/>
        <v>temporomandibular joint dysfunction</v>
      </c>
      <c r="C21114">
        <f t="shared" si="1650"/>
        <v>1172</v>
      </c>
      <c r="D21114" t="str">
        <f t="shared" ca="1" si="1648"/>
        <v>Services relating to hinging joints of the jaw</v>
      </c>
      <c r="E21114">
        <f t="shared" ca="1" si="1649"/>
        <v>16</v>
      </c>
    </row>
    <row r="21115" spans="1:5" x14ac:dyDescent="0.2">
      <c r="A21115" t="str">
        <f t="shared" ca="1" si="1646"/>
        <v>Diagnostics and Preventative</v>
      </c>
      <c r="B21115" t="str">
        <f t="shared" ca="1" si="1647"/>
        <v>Full-mouth x-ray</v>
      </c>
      <c r="C21115">
        <f t="shared" si="1650"/>
        <v>1172</v>
      </c>
      <c r="D21115">
        <f t="shared" ca="1" si="1648"/>
        <v>0</v>
      </c>
      <c r="E21115">
        <f t="shared" ca="1" si="1649"/>
        <v>3</v>
      </c>
    </row>
    <row r="21116" spans="1:5" x14ac:dyDescent="0.2">
      <c r="A21116" t="str">
        <f t="shared" ca="1" si="1646"/>
        <v>Basic</v>
      </c>
      <c r="B21116" t="str">
        <f t="shared" ca="1" si="1647"/>
        <v>non-surgical periodontics</v>
      </c>
      <c r="C21116">
        <f t="shared" si="1650"/>
        <v>1173</v>
      </c>
      <c r="D21116" t="str">
        <f t="shared" ca="1" si="1648"/>
        <v xml:space="preserve">Non-surgical treatment of the gums and supporting structures of the teeth </v>
      </c>
      <c r="E21116">
        <f t="shared" ca="1" si="1649"/>
        <v>12</v>
      </c>
    </row>
    <row r="21117" spans="1:5" x14ac:dyDescent="0.2">
      <c r="A21117" t="str">
        <f t="shared" ca="1" si="1646"/>
        <v>Diagnostics and Preventative</v>
      </c>
      <c r="B21117" t="str">
        <f t="shared" ca="1" si="1647"/>
        <v>Prophylaxis</v>
      </c>
      <c r="C21117">
        <f t="shared" si="1650"/>
        <v>1173</v>
      </c>
      <c r="D21117">
        <f t="shared" ca="1" si="1648"/>
        <v>0</v>
      </c>
      <c r="E21117">
        <f t="shared" ca="1" si="1649"/>
        <v>4</v>
      </c>
    </row>
    <row r="21118" spans="1:5" x14ac:dyDescent="0.2">
      <c r="A21118" t="str">
        <f t="shared" ca="1" si="1646"/>
        <v>Diagnostics and Preventative</v>
      </c>
      <c r="B21118" t="str">
        <f t="shared" ca="1" si="1647"/>
        <v>Prophylaxis</v>
      </c>
      <c r="C21118">
        <f t="shared" si="1650"/>
        <v>1173</v>
      </c>
      <c r="D21118">
        <f t="shared" ca="1" si="1648"/>
        <v>0</v>
      </c>
      <c r="E21118">
        <f t="shared" ca="1" si="1649"/>
        <v>4</v>
      </c>
    </row>
    <row r="21119" spans="1:5" x14ac:dyDescent="0.2">
      <c r="A21119" t="str">
        <f t="shared" ca="1" si="1646"/>
        <v>Diagnostics and Preventative</v>
      </c>
      <c r="B21119" t="str">
        <f t="shared" ca="1" si="1647"/>
        <v>Periodic Exams</v>
      </c>
      <c r="C21119">
        <f t="shared" si="1650"/>
        <v>1173</v>
      </c>
      <c r="D21119">
        <f t="shared" ca="1" si="1648"/>
        <v>0</v>
      </c>
      <c r="E21119">
        <f t="shared" ca="1" si="1649"/>
        <v>1</v>
      </c>
    </row>
    <row r="21120" spans="1:5" x14ac:dyDescent="0.2">
      <c r="A21120" t="str">
        <f t="shared" ca="1" si="1646"/>
        <v>Diagnostics and Preventative</v>
      </c>
      <c r="B21120" t="str">
        <f t="shared" ca="1" si="1647"/>
        <v>Sealants</v>
      </c>
      <c r="C21120">
        <f t="shared" si="1650"/>
        <v>1173</v>
      </c>
      <c r="D21120">
        <f t="shared" ca="1" si="1648"/>
        <v>0</v>
      </c>
      <c r="E21120">
        <f t="shared" ca="1" si="1649"/>
        <v>6</v>
      </c>
    </row>
    <row r="21121" spans="1:5" x14ac:dyDescent="0.2">
      <c r="A21121" t="str">
        <f t="shared" ca="1" si="1646"/>
        <v>Basic</v>
      </c>
      <c r="B21121" t="str">
        <f t="shared" ca="1" si="1647"/>
        <v>basic restorative</v>
      </c>
      <c r="C21121">
        <f t="shared" si="1650"/>
        <v>1173</v>
      </c>
      <c r="D21121" t="str">
        <f t="shared" ca="1" si="1648"/>
        <v>Fillings (amalgam "silver" and composite "white" non-molar)</v>
      </c>
      <c r="E21121">
        <f t="shared" ca="1" si="1649"/>
        <v>8</v>
      </c>
    </row>
    <row r="21122" spans="1:5" x14ac:dyDescent="0.2">
      <c r="A21122" t="str">
        <f t="shared" ref="A21122:A21185" ca="1" si="1651">INDEX(services,E21122,1)</f>
        <v>Diagnostics and Preventative</v>
      </c>
      <c r="B21122" t="str">
        <f t="shared" ref="B21122:B21185" ca="1" si="1652">INDEX(services,E21122,2)</f>
        <v>Prophylaxis</v>
      </c>
      <c r="C21122">
        <f t="shared" si="1650"/>
        <v>1173</v>
      </c>
      <c r="D21122">
        <f t="shared" ref="D21122:D21185" ca="1" si="1653">INDEX(services,E21122,3)</f>
        <v>0</v>
      </c>
      <c r="E21122">
        <f t="shared" ref="E21122:E21185" ca="1" si="1654">RANDBETWEEN(1,ROWS(services))</f>
        <v>4</v>
      </c>
    </row>
    <row r="21123" spans="1:5" x14ac:dyDescent="0.2">
      <c r="A21123" t="str">
        <f t="shared" ca="1" si="1651"/>
        <v>Basic</v>
      </c>
      <c r="B21123" t="str">
        <f t="shared" ca="1" si="1652"/>
        <v>non-surgical periodontics</v>
      </c>
      <c r="C21123">
        <f t="shared" si="1650"/>
        <v>1173</v>
      </c>
      <c r="D21123" t="str">
        <f t="shared" ca="1" si="1653"/>
        <v xml:space="preserve">Non-surgical treatment of the gums and supporting structures of the teeth </v>
      </c>
      <c r="E21123">
        <f t="shared" ca="1" si="1654"/>
        <v>12</v>
      </c>
    </row>
    <row r="21124" spans="1:5" x14ac:dyDescent="0.2">
      <c r="A21124" t="str">
        <f t="shared" ca="1" si="1651"/>
        <v>Basic</v>
      </c>
      <c r="B21124" t="str">
        <f t="shared" ca="1" si="1652"/>
        <v>general anesthesia</v>
      </c>
      <c r="C21124">
        <f t="shared" si="1650"/>
        <v>1173</v>
      </c>
      <c r="D21124" t="str">
        <f t="shared" ca="1" si="1653"/>
        <v>Covered when used in conjunction with covered oral surgical procedures</v>
      </c>
      <c r="E21124">
        <f t="shared" ca="1" si="1654"/>
        <v>13</v>
      </c>
    </row>
    <row r="21125" spans="1:5" x14ac:dyDescent="0.2">
      <c r="A21125" t="str">
        <f t="shared" ca="1" si="1651"/>
        <v>Other</v>
      </c>
      <c r="B21125" t="str">
        <f t="shared" ca="1" si="1652"/>
        <v>Implants</v>
      </c>
      <c r="C21125">
        <f t="shared" si="1650"/>
        <v>1173</v>
      </c>
      <c r="D21125" t="str">
        <f t="shared" ca="1" si="1653"/>
        <v>Implant dental work</v>
      </c>
      <c r="E21125">
        <f t="shared" ca="1" si="1654"/>
        <v>18</v>
      </c>
    </row>
    <row r="21126" spans="1:5" x14ac:dyDescent="0.2">
      <c r="A21126" t="str">
        <f t="shared" ca="1" si="1651"/>
        <v>Basic</v>
      </c>
      <c r="B21126" t="str">
        <f t="shared" ca="1" si="1652"/>
        <v>general anesthesia</v>
      </c>
      <c r="C21126">
        <f t="shared" si="1650"/>
        <v>1173</v>
      </c>
      <c r="D21126" t="str">
        <f t="shared" ca="1" si="1653"/>
        <v>Covered when used in conjunction with covered oral surgical procedures</v>
      </c>
      <c r="E21126">
        <f t="shared" ca="1" si="1654"/>
        <v>13</v>
      </c>
    </row>
    <row r="21127" spans="1:5" x14ac:dyDescent="0.2">
      <c r="A21127" t="str">
        <f t="shared" ca="1" si="1651"/>
        <v>Orthodontics</v>
      </c>
      <c r="B21127" t="str">
        <f t="shared" ca="1" si="1652"/>
        <v>orthodontics</v>
      </c>
      <c r="C21127">
        <f t="shared" si="1650"/>
        <v>1173</v>
      </c>
      <c r="D21127" t="str">
        <f t="shared" ca="1" si="1653"/>
        <v>For eligible dependents to age 19</v>
      </c>
      <c r="E21127">
        <f t="shared" ca="1" si="1654"/>
        <v>17</v>
      </c>
    </row>
    <row r="21128" spans="1:5" x14ac:dyDescent="0.2">
      <c r="A21128" t="str">
        <f t="shared" ca="1" si="1651"/>
        <v>Diagnostics and Preventative</v>
      </c>
      <c r="B21128" t="str">
        <f t="shared" ca="1" si="1652"/>
        <v>Fluoride treatments</v>
      </c>
      <c r="C21128">
        <f t="shared" si="1650"/>
        <v>1173</v>
      </c>
      <c r="D21128">
        <f t="shared" ca="1" si="1653"/>
        <v>0</v>
      </c>
      <c r="E21128">
        <f t="shared" ca="1" si="1654"/>
        <v>5</v>
      </c>
    </row>
    <row r="21129" spans="1:5" x14ac:dyDescent="0.2">
      <c r="A21129" t="str">
        <f t="shared" ca="1" si="1651"/>
        <v>Diagnostics and Preventative</v>
      </c>
      <c r="B21129" t="str">
        <f t="shared" ca="1" si="1652"/>
        <v>Periodic Exams</v>
      </c>
      <c r="C21129">
        <f t="shared" si="1650"/>
        <v>1173</v>
      </c>
      <c r="D21129">
        <f t="shared" ca="1" si="1653"/>
        <v>0</v>
      </c>
      <c r="E21129">
        <f t="shared" ca="1" si="1654"/>
        <v>1</v>
      </c>
    </row>
    <row r="21130" spans="1:5" x14ac:dyDescent="0.2">
      <c r="A21130" t="str">
        <f t="shared" ca="1" si="1651"/>
        <v>Basic</v>
      </c>
      <c r="B21130" t="str">
        <f t="shared" ca="1" si="1652"/>
        <v>general anesthesia</v>
      </c>
      <c r="C21130">
        <f t="shared" si="1650"/>
        <v>1173</v>
      </c>
      <c r="D21130" t="str">
        <f t="shared" ca="1" si="1653"/>
        <v>Covered when used in conjunction with covered oral surgical procedures</v>
      </c>
      <c r="E21130">
        <f t="shared" ca="1" si="1654"/>
        <v>13</v>
      </c>
    </row>
    <row r="21131" spans="1:5" x14ac:dyDescent="0.2">
      <c r="A21131" t="str">
        <f t="shared" ca="1" si="1651"/>
        <v>Major</v>
      </c>
      <c r="B21131" t="str">
        <f t="shared" ca="1" si="1652"/>
        <v>prosthodontics</v>
      </c>
      <c r="C21131">
        <f t="shared" si="1650"/>
        <v>1173</v>
      </c>
      <c r="D21131" t="str">
        <f t="shared" ca="1" si="1653"/>
        <v>Procedures for replacement of missing teeth by construction or repair of bridges and partial or complete dentures</v>
      </c>
      <c r="E21131">
        <f t="shared" ca="1" si="1654"/>
        <v>15</v>
      </c>
    </row>
    <row r="21132" spans="1:5" x14ac:dyDescent="0.2">
      <c r="A21132" t="str">
        <f t="shared" ca="1" si="1651"/>
        <v>Basic</v>
      </c>
      <c r="B21132" t="str">
        <f t="shared" ca="1" si="1652"/>
        <v>oral surgery</v>
      </c>
      <c r="C21132">
        <f t="shared" si="1650"/>
        <v>1173</v>
      </c>
      <c r="D21132" t="str">
        <f t="shared" ca="1" si="1653"/>
        <v>Extraction and other surgery procedures, incl. pre- and post-operative care</v>
      </c>
      <c r="E21132">
        <f t="shared" ca="1" si="1654"/>
        <v>9</v>
      </c>
    </row>
    <row r="21133" spans="1:5" x14ac:dyDescent="0.2">
      <c r="A21133" t="str">
        <f t="shared" ca="1" si="1651"/>
        <v>Basic</v>
      </c>
      <c r="B21133" t="str">
        <f t="shared" ca="1" si="1652"/>
        <v>endodontics</v>
      </c>
      <c r="C21133">
        <f t="shared" si="1650"/>
        <v>1173</v>
      </c>
      <c r="D21133" t="str">
        <f t="shared" ca="1" si="1653"/>
        <v>Root canal, pulpal therapy</v>
      </c>
      <c r="E21133">
        <f t="shared" ca="1" si="1654"/>
        <v>10</v>
      </c>
    </row>
    <row r="21134" spans="1:5" x14ac:dyDescent="0.2">
      <c r="A21134" t="str">
        <f t="shared" ca="1" si="1651"/>
        <v>Diagnostics and Preventative</v>
      </c>
      <c r="B21134" t="str">
        <f t="shared" ca="1" si="1652"/>
        <v>Fluoride treatments</v>
      </c>
      <c r="C21134">
        <f t="shared" si="1650"/>
        <v>1174</v>
      </c>
      <c r="D21134">
        <f t="shared" ca="1" si="1653"/>
        <v>0</v>
      </c>
      <c r="E21134">
        <f t="shared" ca="1" si="1654"/>
        <v>5</v>
      </c>
    </row>
    <row r="21135" spans="1:5" x14ac:dyDescent="0.2">
      <c r="A21135" t="str">
        <f t="shared" ca="1" si="1651"/>
        <v>Basic</v>
      </c>
      <c r="B21135" t="str">
        <f t="shared" ca="1" si="1652"/>
        <v>non-surgical periodontics</v>
      </c>
      <c r="C21135">
        <f t="shared" si="1650"/>
        <v>1174</v>
      </c>
      <c r="D21135" t="str">
        <f t="shared" ca="1" si="1653"/>
        <v xml:space="preserve">Non-surgical treatment of the gums and supporting structures of the teeth </v>
      </c>
      <c r="E21135">
        <f t="shared" ca="1" si="1654"/>
        <v>12</v>
      </c>
    </row>
    <row r="21136" spans="1:5" x14ac:dyDescent="0.2">
      <c r="A21136" t="str">
        <f t="shared" ca="1" si="1651"/>
        <v>Basic</v>
      </c>
      <c r="B21136" t="str">
        <f t="shared" ca="1" si="1652"/>
        <v>endodontics</v>
      </c>
      <c r="C21136">
        <f t="shared" si="1650"/>
        <v>1174</v>
      </c>
      <c r="D21136" t="str">
        <f t="shared" ca="1" si="1653"/>
        <v>Root canal, pulpal therapy</v>
      </c>
      <c r="E21136">
        <f t="shared" ca="1" si="1654"/>
        <v>10</v>
      </c>
    </row>
    <row r="21137" spans="1:5" x14ac:dyDescent="0.2">
      <c r="A21137" t="str">
        <f t="shared" ca="1" si="1651"/>
        <v>Diagnostics and Preventative</v>
      </c>
      <c r="B21137" t="str">
        <f t="shared" ca="1" si="1652"/>
        <v>Bitewing x-rays</v>
      </c>
      <c r="C21137">
        <f t="shared" si="1650"/>
        <v>1174</v>
      </c>
      <c r="D21137">
        <f t="shared" ca="1" si="1653"/>
        <v>0</v>
      </c>
      <c r="E21137">
        <f t="shared" ca="1" si="1654"/>
        <v>2</v>
      </c>
    </row>
    <row r="21138" spans="1:5" x14ac:dyDescent="0.2">
      <c r="A21138" t="str">
        <f t="shared" ca="1" si="1651"/>
        <v>Basic</v>
      </c>
      <c r="B21138" t="str">
        <f t="shared" ca="1" si="1652"/>
        <v>surgical periodontics</v>
      </c>
      <c r="C21138">
        <f t="shared" si="1650"/>
        <v>1174</v>
      </c>
      <c r="D21138" t="str">
        <f t="shared" ca="1" si="1653"/>
        <v>Surgical treatment of the gums and supporting structures of the teeth</v>
      </c>
      <c r="E21138">
        <f t="shared" ca="1" si="1654"/>
        <v>11</v>
      </c>
    </row>
    <row r="21139" spans="1:5" x14ac:dyDescent="0.2">
      <c r="A21139" t="str">
        <f t="shared" ca="1" si="1651"/>
        <v>Diagnostics and Preventative</v>
      </c>
      <c r="B21139" t="str">
        <f t="shared" ca="1" si="1652"/>
        <v>Prophylaxis</v>
      </c>
      <c r="C21139">
        <f t="shared" si="1650"/>
        <v>1174</v>
      </c>
      <c r="D21139">
        <f t="shared" ca="1" si="1653"/>
        <v>0</v>
      </c>
      <c r="E21139">
        <f t="shared" ca="1" si="1654"/>
        <v>4</v>
      </c>
    </row>
    <row r="21140" spans="1:5" x14ac:dyDescent="0.2">
      <c r="A21140" t="str">
        <f t="shared" ca="1" si="1651"/>
        <v>Major</v>
      </c>
      <c r="B21140" t="str">
        <f t="shared" ca="1" si="1652"/>
        <v>temporomandibular joint dysfunction</v>
      </c>
      <c r="C21140">
        <f t="shared" si="1650"/>
        <v>1174</v>
      </c>
      <c r="D21140" t="str">
        <f t="shared" ca="1" si="1653"/>
        <v>Services relating to hinging joints of the jaw</v>
      </c>
      <c r="E21140">
        <f t="shared" ca="1" si="1654"/>
        <v>16</v>
      </c>
    </row>
    <row r="21141" spans="1:5" x14ac:dyDescent="0.2">
      <c r="A21141" t="str">
        <f t="shared" ca="1" si="1651"/>
        <v>Diagnostics and Preventative</v>
      </c>
      <c r="B21141" t="str">
        <f t="shared" ca="1" si="1652"/>
        <v>Sealants</v>
      </c>
      <c r="C21141">
        <f t="shared" si="1650"/>
        <v>1174</v>
      </c>
      <c r="D21141">
        <f t="shared" ca="1" si="1653"/>
        <v>0</v>
      </c>
      <c r="E21141">
        <f t="shared" ca="1" si="1654"/>
        <v>6</v>
      </c>
    </row>
    <row r="21142" spans="1:5" x14ac:dyDescent="0.2">
      <c r="A21142" t="str">
        <f t="shared" ca="1" si="1651"/>
        <v>Basic</v>
      </c>
      <c r="B21142" t="str">
        <f t="shared" ca="1" si="1652"/>
        <v>oral surgery</v>
      </c>
      <c r="C21142">
        <f t="shared" si="1650"/>
        <v>1174</v>
      </c>
      <c r="D21142" t="str">
        <f t="shared" ca="1" si="1653"/>
        <v>Extraction and other surgery procedures, incl. pre- and post-operative care</v>
      </c>
      <c r="E21142">
        <f t="shared" ca="1" si="1654"/>
        <v>9</v>
      </c>
    </row>
    <row r="21143" spans="1:5" x14ac:dyDescent="0.2">
      <c r="A21143" t="str">
        <f t="shared" ca="1" si="1651"/>
        <v>Basic</v>
      </c>
      <c r="B21143" t="str">
        <f t="shared" ca="1" si="1652"/>
        <v>basic restorative</v>
      </c>
      <c r="C21143">
        <f t="shared" si="1650"/>
        <v>1174</v>
      </c>
      <c r="D21143" t="str">
        <f t="shared" ca="1" si="1653"/>
        <v>Fillings (amalgam "silver" and composite "white" non-molar)</v>
      </c>
      <c r="E21143">
        <f t="shared" ca="1" si="1654"/>
        <v>8</v>
      </c>
    </row>
    <row r="21144" spans="1:5" x14ac:dyDescent="0.2">
      <c r="A21144" t="str">
        <f t="shared" ca="1" si="1651"/>
        <v>Diagnostics and Preventative</v>
      </c>
      <c r="B21144" t="str">
        <f t="shared" ca="1" si="1652"/>
        <v>Fluoride treatments</v>
      </c>
      <c r="C21144">
        <f t="shared" si="1650"/>
        <v>1174</v>
      </c>
      <c r="D21144">
        <f t="shared" ca="1" si="1653"/>
        <v>0</v>
      </c>
      <c r="E21144">
        <f t="shared" ca="1" si="1654"/>
        <v>5</v>
      </c>
    </row>
    <row r="21145" spans="1:5" x14ac:dyDescent="0.2">
      <c r="A21145" t="str">
        <f t="shared" ca="1" si="1651"/>
        <v>Basic</v>
      </c>
      <c r="B21145" t="str">
        <f t="shared" ca="1" si="1652"/>
        <v>non-surgical periodontics</v>
      </c>
      <c r="C21145">
        <f t="shared" si="1650"/>
        <v>1174</v>
      </c>
      <c r="D21145" t="str">
        <f t="shared" ca="1" si="1653"/>
        <v xml:space="preserve">Non-surgical treatment of the gums and supporting structures of the teeth </v>
      </c>
      <c r="E21145">
        <f t="shared" ca="1" si="1654"/>
        <v>12</v>
      </c>
    </row>
    <row r="21146" spans="1:5" x14ac:dyDescent="0.2">
      <c r="A21146" t="str">
        <f t="shared" ca="1" si="1651"/>
        <v>Basic</v>
      </c>
      <c r="B21146" t="str">
        <f t="shared" ca="1" si="1652"/>
        <v>oral surgery</v>
      </c>
      <c r="C21146">
        <f t="shared" si="1650"/>
        <v>1174</v>
      </c>
      <c r="D21146" t="str">
        <f t="shared" ca="1" si="1653"/>
        <v>Extraction and other surgery procedures, incl. pre- and post-operative care</v>
      </c>
      <c r="E21146">
        <f t="shared" ca="1" si="1654"/>
        <v>9</v>
      </c>
    </row>
    <row r="21147" spans="1:5" x14ac:dyDescent="0.2">
      <c r="A21147" t="str">
        <f t="shared" ca="1" si="1651"/>
        <v>Diagnostics and Preventative</v>
      </c>
      <c r="B21147" t="str">
        <f t="shared" ca="1" si="1652"/>
        <v>Bitewing x-rays</v>
      </c>
      <c r="C21147">
        <f t="shared" si="1650"/>
        <v>1174</v>
      </c>
      <c r="D21147">
        <f t="shared" ca="1" si="1653"/>
        <v>0</v>
      </c>
      <c r="E21147">
        <f t="shared" ca="1" si="1654"/>
        <v>2</v>
      </c>
    </row>
    <row r="21148" spans="1:5" x14ac:dyDescent="0.2">
      <c r="A21148" t="str">
        <f t="shared" ca="1" si="1651"/>
        <v>Basic</v>
      </c>
      <c r="B21148" t="str">
        <f t="shared" ca="1" si="1652"/>
        <v>non-surgical periodontics</v>
      </c>
      <c r="C21148">
        <f t="shared" si="1650"/>
        <v>1174</v>
      </c>
      <c r="D21148" t="str">
        <f t="shared" ca="1" si="1653"/>
        <v xml:space="preserve">Non-surgical treatment of the gums and supporting structures of the teeth </v>
      </c>
      <c r="E21148">
        <f t="shared" ca="1" si="1654"/>
        <v>12</v>
      </c>
    </row>
    <row r="21149" spans="1:5" x14ac:dyDescent="0.2">
      <c r="A21149" t="str">
        <f t="shared" ca="1" si="1651"/>
        <v>Major</v>
      </c>
      <c r="B21149" t="str">
        <f t="shared" ca="1" si="1652"/>
        <v>major restorative</v>
      </c>
      <c r="C21149">
        <f t="shared" si="1650"/>
        <v>1174</v>
      </c>
      <c r="D21149" t="str">
        <f t="shared" ca="1" si="1653"/>
        <v>Single crowns, inlays, onlays</v>
      </c>
      <c r="E21149">
        <f t="shared" ca="1" si="1654"/>
        <v>14</v>
      </c>
    </row>
    <row r="21150" spans="1:5" x14ac:dyDescent="0.2">
      <c r="A21150" t="str">
        <f t="shared" ca="1" si="1651"/>
        <v>Diagnostics and Preventative</v>
      </c>
      <c r="B21150" t="str">
        <f t="shared" ca="1" si="1652"/>
        <v>Full-mouth x-ray</v>
      </c>
      <c r="C21150">
        <f t="shared" si="1650"/>
        <v>1174</v>
      </c>
      <c r="D21150">
        <f t="shared" ca="1" si="1653"/>
        <v>0</v>
      </c>
      <c r="E21150">
        <f t="shared" ca="1" si="1654"/>
        <v>3</v>
      </c>
    </row>
    <row r="21151" spans="1:5" x14ac:dyDescent="0.2">
      <c r="A21151" t="str">
        <f t="shared" ca="1" si="1651"/>
        <v>Basic</v>
      </c>
      <c r="B21151" t="str">
        <f t="shared" ca="1" si="1652"/>
        <v>surgical periodontics</v>
      </c>
      <c r="C21151">
        <f t="shared" si="1650"/>
        <v>1174</v>
      </c>
      <c r="D21151" t="str">
        <f t="shared" ca="1" si="1653"/>
        <v>Surgical treatment of the gums and supporting structures of the teeth</v>
      </c>
      <c r="E21151">
        <f t="shared" ca="1" si="1654"/>
        <v>11</v>
      </c>
    </row>
    <row r="21152" spans="1:5" x14ac:dyDescent="0.2">
      <c r="A21152" t="str">
        <f t="shared" ca="1" si="1651"/>
        <v>Diagnostics and Preventative</v>
      </c>
      <c r="B21152" t="str">
        <f t="shared" ca="1" si="1652"/>
        <v>Bitewing x-rays</v>
      </c>
      <c r="C21152">
        <f t="shared" si="1650"/>
        <v>1175</v>
      </c>
      <c r="D21152">
        <f t="shared" ca="1" si="1653"/>
        <v>0</v>
      </c>
      <c r="E21152">
        <f t="shared" ca="1" si="1654"/>
        <v>2</v>
      </c>
    </row>
    <row r="21153" spans="1:5" x14ac:dyDescent="0.2">
      <c r="A21153" t="str">
        <f t="shared" ca="1" si="1651"/>
        <v>Diagnostics and Preventative</v>
      </c>
      <c r="B21153" t="str">
        <f t="shared" ca="1" si="1652"/>
        <v>Bitewing x-rays</v>
      </c>
      <c r="C21153">
        <f t="shared" si="1650"/>
        <v>1175</v>
      </c>
      <c r="D21153">
        <f t="shared" ca="1" si="1653"/>
        <v>0</v>
      </c>
      <c r="E21153">
        <f t="shared" ca="1" si="1654"/>
        <v>2</v>
      </c>
    </row>
    <row r="21154" spans="1:5" x14ac:dyDescent="0.2">
      <c r="A21154" t="str">
        <f t="shared" ca="1" si="1651"/>
        <v>Basic</v>
      </c>
      <c r="B21154" t="str">
        <f t="shared" ca="1" si="1652"/>
        <v>oral surgery</v>
      </c>
      <c r="C21154">
        <f t="shared" si="1650"/>
        <v>1175</v>
      </c>
      <c r="D21154" t="str">
        <f t="shared" ca="1" si="1653"/>
        <v>Extraction and other surgery procedures, incl. pre- and post-operative care</v>
      </c>
      <c r="E21154">
        <f t="shared" ca="1" si="1654"/>
        <v>9</v>
      </c>
    </row>
    <row r="21155" spans="1:5" x14ac:dyDescent="0.2">
      <c r="A21155" t="str">
        <f t="shared" ca="1" si="1651"/>
        <v>Basic</v>
      </c>
      <c r="B21155" t="str">
        <f t="shared" ca="1" si="1652"/>
        <v>endodontics</v>
      </c>
      <c r="C21155">
        <f t="shared" si="1650"/>
        <v>1175</v>
      </c>
      <c r="D21155" t="str">
        <f t="shared" ca="1" si="1653"/>
        <v>Root canal, pulpal therapy</v>
      </c>
      <c r="E21155">
        <f t="shared" ca="1" si="1654"/>
        <v>10</v>
      </c>
    </row>
    <row r="21156" spans="1:5" x14ac:dyDescent="0.2">
      <c r="A21156" t="str">
        <f t="shared" ca="1" si="1651"/>
        <v>Basic</v>
      </c>
      <c r="B21156" t="str">
        <f t="shared" ca="1" si="1652"/>
        <v>oral surgery</v>
      </c>
      <c r="C21156">
        <f t="shared" si="1650"/>
        <v>1175</v>
      </c>
      <c r="D21156" t="str">
        <f t="shared" ca="1" si="1653"/>
        <v>Extraction and other surgery procedures, incl. pre- and post-operative care</v>
      </c>
      <c r="E21156">
        <f t="shared" ca="1" si="1654"/>
        <v>9</v>
      </c>
    </row>
    <row r="21157" spans="1:5" x14ac:dyDescent="0.2">
      <c r="A21157" t="str">
        <f t="shared" ca="1" si="1651"/>
        <v>Orthodontics</v>
      </c>
      <c r="B21157" t="str">
        <f t="shared" ca="1" si="1652"/>
        <v>orthodontics</v>
      </c>
      <c r="C21157">
        <f t="shared" si="1650"/>
        <v>1175</v>
      </c>
      <c r="D21157" t="str">
        <f t="shared" ca="1" si="1653"/>
        <v>For eligible dependents to age 19</v>
      </c>
      <c r="E21157">
        <f t="shared" ca="1" si="1654"/>
        <v>17</v>
      </c>
    </row>
    <row r="21158" spans="1:5" x14ac:dyDescent="0.2">
      <c r="A21158" t="str">
        <f t="shared" ca="1" si="1651"/>
        <v>Diagnostics and Preventative</v>
      </c>
      <c r="B21158" t="str">
        <f t="shared" ca="1" si="1652"/>
        <v>Bitewing x-rays</v>
      </c>
      <c r="C21158">
        <f t="shared" si="1650"/>
        <v>1175</v>
      </c>
      <c r="D21158">
        <f t="shared" ca="1" si="1653"/>
        <v>0</v>
      </c>
      <c r="E21158">
        <f t="shared" ca="1" si="1654"/>
        <v>2</v>
      </c>
    </row>
    <row r="21159" spans="1:5" x14ac:dyDescent="0.2">
      <c r="A21159" t="str">
        <f t="shared" ca="1" si="1651"/>
        <v>Diagnostics and Preventative</v>
      </c>
      <c r="B21159" t="str">
        <f t="shared" ca="1" si="1652"/>
        <v>Bitewing x-rays</v>
      </c>
      <c r="C21159">
        <f t="shared" si="1650"/>
        <v>1175</v>
      </c>
      <c r="D21159">
        <f t="shared" ca="1" si="1653"/>
        <v>0</v>
      </c>
      <c r="E21159">
        <f t="shared" ca="1" si="1654"/>
        <v>2</v>
      </c>
    </row>
    <row r="21160" spans="1:5" x14ac:dyDescent="0.2">
      <c r="A21160" t="str">
        <f t="shared" ca="1" si="1651"/>
        <v>Orthodontics</v>
      </c>
      <c r="B21160" t="str">
        <f t="shared" ca="1" si="1652"/>
        <v>orthodontics</v>
      </c>
      <c r="C21160">
        <f t="shared" ref="C21160:C21223" si="1655">IF(MOD(ROW(C21160)-2,18)&lt;&gt;0,C21159,C21159+1)</f>
        <v>1175</v>
      </c>
      <c r="D21160" t="str">
        <f t="shared" ca="1" si="1653"/>
        <v>For eligible dependents to age 19</v>
      </c>
      <c r="E21160">
        <f t="shared" ca="1" si="1654"/>
        <v>17</v>
      </c>
    </row>
    <row r="21161" spans="1:5" x14ac:dyDescent="0.2">
      <c r="A21161" t="str">
        <f t="shared" ca="1" si="1651"/>
        <v>Basic</v>
      </c>
      <c r="B21161" t="str">
        <f t="shared" ca="1" si="1652"/>
        <v>general anesthesia</v>
      </c>
      <c r="C21161">
        <f t="shared" si="1655"/>
        <v>1175</v>
      </c>
      <c r="D21161" t="str">
        <f t="shared" ca="1" si="1653"/>
        <v>Covered when used in conjunction with covered oral surgical procedures</v>
      </c>
      <c r="E21161">
        <f t="shared" ca="1" si="1654"/>
        <v>13</v>
      </c>
    </row>
    <row r="21162" spans="1:5" x14ac:dyDescent="0.2">
      <c r="A21162" t="str">
        <f t="shared" ca="1" si="1651"/>
        <v>Major</v>
      </c>
      <c r="B21162" t="str">
        <f t="shared" ca="1" si="1652"/>
        <v>prosthodontics</v>
      </c>
      <c r="C21162">
        <f t="shared" si="1655"/>
        <v>1175</v>
      </c>
      <c r="D21162" t="str">
        <f t="shared" ca="1" si="1653"/>
        <v>Procedures for replacement of missing teeth by construction or repair of bridges and partial or complete dentures</v>
      </c>
      <c r="E21162">
        <f t="shared" ca="1" si="1654"/>
        <v>15</v>
      </c>
    </row>
    <row r="21163" spans="1:5" x14ac:dyDescent="0.2">
      <c r="A21163" t="str">
        <f t="shared" ca="1" si="1651"/>
        <v>Diagnostics and Preventative</v>
      </c>
      <c r="B21163" t="str">
        <f t="shared" ca="1" si="1652"/>
        <v>Periodic Exams</v>
      </c>
      <c r="C21163">
        <f t="shared" si="1655"/>
        <v>1175</v>
      </c>
      <c r="D21163">
        <f t="shared" ca="1" si="1653"/>
        <v>0</v>
      </c>
      <c r="E21163">
        <f t="shared" ca="1" si="1654"/>
        <v>1</v>
      </c>
    </row>
    <row r="21164" spans="1:5" x14ac:dyDescent="0.2">
      <c r="A21164" t="str">
        <f t="shared" ca="1" si="1651"/>
        <v>Diagnostics and Preventative</v>
      </c>
      <c r="B21164" t="str">
        <f t="shared" ca="1" si="1652"/>
        <v>Sealants</v>
      </c>
      <c r="C21164">
        <f t="shared" si="1655"/>
        <v>1175</v>
      </c>
      <c r="D21164">
        <f t="shared" ca="1" si="1653"/>
        <v>0</v>
      </c>
      <c r="E21164">
        <f t="shared" ca="1" si="1654"/>
        <v>6</v>
      </c>
    </row>
    <row r="21165" spans="1:5" x14ac:dyDescent="0.2">
      <c r="A21165" t="str">
        <f t="shared" ca="1" si="1651"/>
        <v>Basic</v>
      </c>
      <c r="B21165" t="str">
        <f t="shared" ca="1" si="1652"/>
        <v>basic restorative</v>
      </c>
      <c r="C21165">
        <f t="shared" si="1655"/>
        <v>1175</v>
      </c>
      <c r="D21165" t="str">
        <f t="shared" ca="1" si="1653"/>
        <v>Fillings (amalgam "silver" and composite "white" non-molar)</v>
      </c>
      <c r="E21165">
        <f t="shared" ca="1" si="1654"/>
        <v>8</v>
      </c>
    </row>
    <row r="21166" spans="1:5" x14ac:dyDescent="0.2">
      <c r="A21166" t="str">
        <f t="shared" ca="1" si="1651"/>
        <v>Diagnostics and Preventative</v>
      </c>
      <c r="B21166" t="str">
        <f t="shared" ca="1" si="1652"/>
        <v>Full-mouth x-ray</v>
      </c>
      <c r="C21166">
        <f t="shared" si="1655"/>
        <v>1175</v>
      </c>
      <c r="D21166">
        <f t="shared" ca="1" si="1653"/>
        <v>0</v>
      </c>
      <c r="E21166">
        <f t="shared" ca="1" si="1654"/>
        <v>3</v>
      </c>
    </row>
    <row r="21167" spans="1:5" x14ac:dyDescent="0.2">
      <c r="A21167" t="str">
        <f t="shared" ca="1" si="1651"/>
        <v>Diagnostics and Preventative</v>
      </c>
      <c r="B21167" t="str">
        <f t="shared" ca="1" si="1652"/>
        <v>Space Maintainers</v>
      </c>
      <c r="C21167">
        <f t="shared" si="1655"/>
        <v>1175</v>
      </c>
      <c r="D21167">
        <f t="shared" ca="1" si="1653"/>
        <v>0</v>
      </c>
      <c r="E21167">
        <f t="shared" ca="1" si="1654"/>
        <v>7</v>
      </c>
    </row>
    <row r="21168" spans="1:5" x14ac:dyDescent="0.2">
      <c r="A21168" t="str">
        <f t="shared" ca="1" si="1651"/>
        <v>Diagnostics and Preventative</v>
      </c>
      <c r="B21168" t="str">
        <f t="shared" ca="1" si="1652"/>
        <v>Full-mouth x-ray</v>
      </c>
      <c r="C21168">
        <f t="shared" si="1655"/>
        <v>1175</v>
      </c>
      <c r="D21168">
        <f t="shared" ca="1" si="1653"/>
        <v>0</v>
      </c>
      <c r="E21168">
        <f t="shared" ca="1" si="1654"/>
        <v>3</v>
      </c>
    </row>
    <row r="21169" spans="1:5" x14ac:dyDescent="0.2">
      <c r="A21169" t="str">
        <f t="shared" ca="1" si="1651"/>
        <v>Basic</v>
      </c>
      <c r="B21169" t="str">
        <f t="shared" ca="1" si="1652"/>
        <v>oral surgery</v>
      </c>
      <c r="C21169">
        <f t="shared" si="1655"/>
        <v>1175</v>
      </c>
      <c r="D21169" t="str">
        <f t="shared" ca="1" si="1653"/>
        <v>Extraction and other surgery procedures, incl. pre- and post-operative care</v>
      </c>
      <c r="E21169">
        <f t="shared" ca="1" si="1654"/>
        <v>9</v>
      </c>
    </row>
    <row r="21170" spans="1:5" x14ac:dyDescent="0.2">
      <c r="A21170" t="str">
        <f t="shared" ca="1" si="1651"/>
        <v>Diagnostics and Preventative</v>
      </c>
      <c r="B21170" t="str">
        <f t="shared" ca="1" si="1652"/>
        <v>Space Maintainers</v>
      </c>
      <c r="C21170">
        <f t="shared" si="1655"/>
        <v>1176</v>
      </c>
      <c r="D21170">
        <f t="shared" ca="1" si="1653"/>
        <v>0</v>
      </c>
      <c r="E21170">
        <f t="shared" ca="1" si="1654"/>
        <v>7</v>
      </c>
    </row>
    <row r="21171" spans="1:5" x14ac:dyDescent="0.2">
      <c r="A21171" t="str">
        <f t="shared" ca="1" si="1651"/>
        <v>Basic</v>
      </c>
      <c r="B21171" t="str">
        <f t="shared" ca="1" si="1652"/>
        <v>surgical periodontics</v>
      </c>
      <c r="C21171">
        <f t="shared" si="1655"/>
        <v>1176</v>
      </c>
      <c r="D21171" t="str">
        <f t="shared" ca="1" si="1653"/>
        <v>Surgical treatment of the gums and supporting structures of the teeth</v>
      </c>
      <c r="E21171">
        <f t="shared" ca="1" si="1654"/>
        <v>11</v>
      </c>
    </row>
    <row r="21172" spans="1:5" x14ac:dyDescent="0.2">
      <c r="A21172" t="str">
        <f t="shared" ca="1" si="1651"/>
        <v>Orthodontics</v>
      </c>
      <c r="B21172" t="str">
        <f t="shared" ca="1" si="1652"/>
        <v>orthodontics</v>
      </c>
      <c r="C21172">
        <f t="shared" si="1655"/>
        <v>1176</v>
      </c>
      <c r="D21172" t="str">
        <f t="shared" ca="1" si="1653"/>
        <v>For eligible dependents to age 19</v>
      </c>
      <c r="E21172">
        <f t="shared" ca="1" si="1654"/>
        <v>17</v>
      </c>
    </row>
    <row r="21173" spans="1:5" x14ac:dyDescent="0.2">
      <c r="A21173" t="str">
        <f t="shared" ca="1" si="1651"/>
        <v>Diagnostics and Preventative</v>
      </c>
      <c r="B21173" t="str">
        <f t="shared" ca="1" si="1652"/>
        <v>Periodic Exams</v>
      </c>
      <c r="C21173">
        <f t="shared" si="1655"/>
        <v>1176</v>
      </c>
      <c r="D21173">
        <f t="shared" ca="1" si="1653"/>
        <v>0</v>
      </c>
      <c r="E21173">
        <f t="shared" ca="1" si="1654"/>
        <v>1</v>
      </c>
    </row>
    <row r="21174" spans="1:5" x14ac:dyDescent="0.2">
      <c r="A21174" t="str">
        <f t="shared" ca="1" si="1651"/>
        <v>Major</v>
      </c>
      <c r="B21174" t="str">
        <f t="shared" ca="1" si="1652"/>
        <v>major restorative</v>
      </c>
      <c r="C21174">
        <f t="shared" si="1655"/>
        <v>1176</v>
      </c>
      <c r="D21174" t="str">
        <f t="shared" ca="1" si="1653"/>
        <v>Single crowns, inlays, onlays</v>
      </c>
      <c r="E21174">
        <f t="shared" ca="1" si="1654"/>
        <v>14</v>
      </c>
    </row>
    <row r="21175" spans="1:5" x14ac:dyDescent="0.2">
      <c r="A21175" t="str">
        <f t="shared" ca="1" si="1651"/>
        <v>Basic</v>
      </c>
      <c r="B21175" t="str">
        <f t="shared" ca="1" si="1652"/>
        <v>oral surgery</v>
      </c>
      <c r="C21175">
        <f t="shared" si="1655"/>
        <v>1176</v>
      </c>
      <c r="D21175" t="str">
        <f t="shared" ca="1" si="1653"/>
        <v>Extraction and other surgery procedures, incl. pre- and post-operative care</v>
      </c>
      <c r="E21175">
        <f t="shared" ca="1" si="1654"/>
        <v>9</v>
      </c>
    </row>
    <row r="21176" spans="1:5" x14ac:dyDescent="0.2">
      <c r="A21176" t="str">
        <f t="shared" ca="1" si="1651"/>
        <v>Diagnostics and Preventative</v>
      </c>
      <c r="B21176" t="str">
        <f t="shared" ca="1" si="1652"/>
        <v>Fluoride treatments</v>
      </c>
      <c r="C21176">
        <f t="shared" si="1655"/>
        <v>1176</v>
      </c>
      <c r="D21176">
        <f t="shared" ca="1" si="1653"/>
        <v>0</v>
      </c>
      <c r="E21176">
        <f t="shared" ca="1" si="1654"/>
        <v>5</v>
      </c>
    </row>
    <row r="21177" spans="1:5" x14ac:dyDescent="0.2">
      <c r="A21177" t="str">
        <f t="shared" ca="1" si="1651"/>
        <v>Diagnostics and Preventative</v>
      </c>
      <c r="B21177" t="str">
        <f t="shared" ca="1" si="1652"/>
        <v>Bitewing x-rays</v>
      </c>
      <c r="C21177">
        <f t="shared" si="1655"/>
        <v>1176</v>
      </c>
      <c r="D21177">
        <f t="shared" ca="1" si="1653"/>
        <v>0</v>
      </c>
      <c r="E21177">
        <f t="shared" ca="1" si="1654"/>
        <v>2</v>
      </c>
    </row>
    <row r="21178" spans="1:5" x14ac:dyDescent="0.2">
      <c r="A21178" t="str">
        <f t="shared" ca="1" si="1651"/>
        <v>Basic</v>
      </c>
      <c r="B21178" t="str">
        <f t="shared" ca="1" si="1652"/>
        <v>basic restorative</v>
      </c>
      <c r="C21178">
        <f t="shared" si="1655"/>
        <v>1176</v>
      </c>
      <c r="D21178" t="str">
        <f t="shared" ca="1" si="1653"/>
        <v>Fillings (amalgam "silver" and composite "white" non-molar)</v>
      </c>
      <c r="E21178">
        <f t="shared" ca="1" si="1654"/>
        <v>8</v>
      </c>
    </row>
    <row r="21179" spans="1:5" x14ac:dyDescent="0.2">
      <c r="A21179" t="str">
        <f t="shared" ca="1" si="1651"/>
        <v>Basic</v>
      </c>
      <c r="B21179" t="str">
        <f t="shared" ca="1" si="1652"/>
        <v>surgical periodontics</v>
      </c>
      <c r="C21179">
        <f t="shared" si="1655"/>
        <v>1176</v>
      </c>
      <c r="D21179" t="str">
        <f t="shared" ca="1" si="1653"/>
        <v>Surgical treatment of the gums and supporting structures of the teeth</v>
      </c>
      <c r="E21179">
        <f t="shared" ca="1" si="1654"/>
        <v>11</v>
      </c>
    </row>
    <row r="21180" spans="1:5" x14ac:dyDescent="0.2">
      <c r="A21180" t="str">
        <f t="shared" ca="1" si="1651"/>
        <v>Diagnostics and Preventative</v>
      </c>
      <c r="B21180" t="str">
        <f t="shared" ca="1" si="1652"/>
        <v>Fluoride treatments</v>
      </c>
      <c r="C21180">
        <f t="shared" si="1655"/>
        <v>1176</v>
      </c>
      <c r="D21180">
        <f t="shared" ca="1" si="1653"/>
        <v>0</v>
      </c>
      <c r="E21180">
        <f t="shared" ca="1" si="1654"/>
        <v>5</v>
      </c>
    </row>
    <row r="21181" spans="1:5" x14ac:dyDescent="0.2">
      <c r="A21181" t="str">
        <f t="shared" ca="1" si="1651"/>
        <v>Basic</v>
      </c>
      <c r="B21181" t="str">
        <f t="shared" ca="1" si="1652"/>
        <v>surgical periodontics</v>
      </c>
      <c r="C21181">
        <f t="shared" si="1655"/>
        <v>1176</v>
      </c>
      <c r="D21181" t="str">
        <f t="shared" ca="1" si="1653"/>
        <v>Surgical treatment of the gums and supporting structures of the teeth</v>
      </c>
      <c r="E21181">
        <f t="shared" ca="1" si="1654"/>
        <v>11</v>
      </c>
    </row>
    <row r="21182" spans="1:5" x14ac:dyDescent="0.2">
      <c r="A21182" t="str">
        <f t="shared" ca="1" si="1651"/>
        <v>Diagnostics and Preventative</v>
      </c>
      <c r="B21182" t="str">
        <f t="shared" ca="1" si="1652"/>
        <v>Sealants</v>
      </c>
      <c r="C21182">
        <f t="shared" si="1655"/>
        <v>1176</v>
      </c>
      <c r="D21182">
        <f t="shared" ca="1" si="1653"/>
        <v>0</v>
      </c>
      <c r="E21182">
        <f t="shared" ca="1" si="1654"/>
        <v>6</v>
      </c>
    </row>
    <row r="21183" spans="1:5" x14ac:dyDescent="0.2">
      <c r="A21183" t="str">
        <f t="shared" ca="1" si="1651"/>
        <v>Diagnostics and Preventative</v>
      </c>
      <c r="B21183" t="str">
        <f t="shared" ca="1" si="1652"/>
        <v>Bitewing x-rays</v>
      </c>
      <c r="C21183">
        <f t="shared" si="1655"/>
        <v>1176</v>
      </c>
      <c r="D21183">
        <f t="shared" ca="1" si="1653"/>
        <v>0</v>
      </c>
      <c r="E21183">
        <f t="shared" ca="1" si="1654"/>
        <v>2</v>
      </c>
    </row>
    <row r="21184" spans="1:5" x14ac:dyDescent="0.2">
      <c r="A21184" t="str">
        <f t="shared" ca="1" si="1651"/>
        <v>Diagnostics and Preventative</v>
      </c>
      <c r="B21184" t="str">
        <f t="shared" ca="1" si="1652"/>
        <v>Bitewing x-rays</v>
      </c>
      <c r="C21184">
        <f t="shared" si="1655"/>
        <v>1176</v>
      </c>
      <c r="D21184">
        <f t="shared" ca="1" si="1653"/>
        <v>0</v>
      </c>
      <c r="E21184">
        <f t="shared" ca="1" si="1654"/>
        <v>2</v>
      </c>
    </row>
    <row r="21185" spans="1:5" x14ac:dyDescent="0.2">
      <c r="A21185" t="str">
        <f t="shared" ca="1" si="1651"/>
        <v>Basic</v>
      </c>
      <c r="B21185" t="str">
        <f t="shared" ca="1" si="1652"/>
        <v>basic restorative</v>
      </c>
      <c r="C21185">
        <f t="shared" si="1655"/>
        <v>1176</v>
      </c>
      <c r="D21185" t="str">
        <f t="shared" ca="1" si="1653"/>
        <v>Fillings (amalgam "silver" and composite "white" non-molar)</v>
      </c>
      <c r="E21185">
        <f t="shared" ca="1" si="1654"/>
        <v>8</v>
      </c>
    </row>
    <row r="21186" spans="1:5" x14ac:dyDescent="0.2">
      <c r="A21186" t="str">
        <f t="shared" ref="A21186:A21249" ca="1" si="1656">INDEX(services,E21186,1)</f>
        <v>Basic</v>
      </c>
      <c r="B21186" t="str">
        <f t="shared" ref="B21186:B21249" ca="1" si="1657">INDEX(services,E21186,2)</f>
        <v>surgical periodontics</v>
      </c>
      <c r="C21186">
        <f t="shared" si="1655"/>
        <v>1176</v>
      </c>
      <c r="D21186" t="str">
        <f t="shared" ref="D21186:D21249" ca="1" si="1658">INDEX(services,E21186,3)</f>
        <v>Surgical treatment of the gums and supporting structures of the teeth</v>
      </c>
      <c r="E21186">
        <f t="shared" ref="E21186:E21249" ca="1" si="1659">RANDBETWEEN(1,ROWS(services))</f>
        <v>11</v>
      </c>
    </row>
    <row r="21187" spans="1:5" x14ac:dyDescent="0.2">
      <c r="A21187" t="str">
        <f t="shared" ca="1" si="1656"/>
        <v>Major</v>
      </c>
      <c r="B21187" t="str">
        <f t="shared" ca="1" si="1657"/>
        <v>major restorative</v>
      </c>
      <c r="C21187">
        <f t="shared" si="1655"/>
        <v>1176</v>
      </c>
      <c r="D21187" t="str">
        <f t="shared" ca="1" si="1658"/>
        <v>Single crowns, inlays, onlays</v>
      </c>
      <c r="E21187">
        <f t="shared" ca="1" si="1659"/>
        <v>14</v>
      </c>
    </row>
    <row r="21188" spans="1:5" x14ac:dyDescent="0.2">
      <c r="A21188" t="str">
        <f t="shared" ca="1" si="1656"/>
        <v>Diagnostics and Preventative</v>
      </c>
      <c r="B21188" t="str">
        <f t="shared" ca="1" si="1657"/>
        <v>Full-mouth x-ray</v>
      </c>
      <c r="C21188">
        <f t="shared" si="1655"/>
        <v>1177</v>
      </c>
      <c r="D21188">
        <f t="shared" ca="1" si="1658"/>
        <v>0</v>
      </c>
      <c r="E21188">
        <f t="shared" ca="1" si="1659"/>
        <v>3</v>
      </c>
    </row>
    <row r="21189" spans="1:5" x14ac:dyDescent="0.2">
      <c r="A21189" t="str">
        <f t="shared" ca="1" si="1656"/>
        <v>Basic</v>
      </c>
      <c r="B21189" t="str">
        <f t="shared" ca="1" si="1657"/>
        <v>basic restorative</v>
      </c>
      <c r="C21189">
        <f t="shared" si="1655"/>
        <v>1177</v>
      </c>
      <c r="D21189" t="str">
        <f t="shared" ca="1" si="1658"/>
        <v>Fillings (amalgam "silver" and composite "white" non-molar)</v>
      </c>
      <c r="E21189">
        <f t="shared" ca="1" si="1659"/>
        <v>8</v>
      </c>
    </row>
    <row r="21190" spans="1:5" x14ac:dyDescent="0.2">
      <c r="A21190" t="str">
        <f t="shared" ca="1" si="1656"/>
        <v>Diagnostics and Preventative</v>
      </c>
      <c r="B21190" t="str">
        <f t="shared" ca="1" si="1657"/>
        <v>Space Maintainers</v>
      </c>
      <c r="C21190">
        <f t="shared" si="1655"/>
        <v>1177</v>
      </c>
      <c r="D21190">
        <f t="shared" ca="1" si="1658"/>
        <v>0</v>
      </c>
      <c r="E21190">
        <f t="shared" ca="1" si="1659"/>
        <v>7</v>
      </c>
    </row>
    <row r="21191" spans="1:5" x14ac:dyDescent="0.2">
      <c r="A21191" t="str">
        <f t="shared" ca="1" si="1656"/>
        <v>Diagnostics and Preventative</v>
      </c>
      <c r="B21191" t="str">
        <f t="shared" ca="1" si="1657"/>
        <v>Sealants</v>
      </c>
      <c r="C21191">
        <f t="shared" si="1655"/>
        <v>1177</v>
      </c>
      <c r="D21191">
        <f t="shared" ca="1" si="1658"/>
        <v>0</v>
      </c>
      <c r="E21191">
        <f t="shared" ca="1" si="1659"/>
        <v>6</v>
      </c>
    </row>
    <row r="21192" spans="1:5" x14ac:dyDescent="0.2">
      <c r="A21192" t="str">
        <f t="shared" ca="1" si="1656"/>
        <v>Diagnostics and Preventative</v>
      </c>
      <c r="B21192" t="str">
        <f t="shared" ca="1" si="1657"/>
        <v>Fluoride treatments</v>
      </c>
      <c r="C21192">
        <f t="shared" si="1655"/>
        <v>1177</v>
      </c>
      <c r="D21192">
        <f t="shared" ca="1" si="1658"/>
        <v>0</v>
      </c>
      <c r="E21192">
        <f t="shared" ca="1" si="1659"/>
        <v>5</v>
      </c>
    </row>
    <row r="21193" spans="1:5" x14ac:dyDescent="0.2">
      <c r="A21193" t="str">
        <f t="shared" ca="1" si="1656"/>
        <v>Diagnostics and Preventative</v>
      </c>
      <c r="B21193" t="str">
        <f t="shared" ca="1" si="1657"/>
        <v>Sealants</v>
      </c>
      <c r="C21193">
        <f t="shared" si="1655"/>
        <v>1177</v>
      </c>
      <c r="D21193">
        <f t="shared" ca="1" si="1658"/>
        <v>0</v>
      </c>
      <c r="E21193">
        <f t="shared" ca="1" si="1659"/>
        <v>6</v>
      </c>
    </row>
    <row r="21194" spans="1:5" x14ac:dyDescent="0.2">
      <c r="A21194" t="str">
        <f t="shared" ca="1" si="1656"/>
        <v>Basic</v>
      </c>
      <c r="B21194" t="str">
        <f t="shared" ca="1" si="1657"/>
        <v>endodontics</v>
      </c>
      <c r="C21194">
        <f t="shared" si="1655"/>
        <v>1177</v>
      </c>
      <c r="D21194" t="str">
        <f t="shared" ca="1" si="1658"/>
        <v>Root canal, pulpal therapy</v>
      </c>
      <c r="E21194">
        <f t="shared" ca="1" si="1659"/>
        <v>10</v>
      </c>
    </row>
    <row r="21195" spans="1:5" x14ac:dyDescent="0.2">
      <c r="A21195" t="str">
        <f t="shared" ca="1" si="1656"/>
        <v>Basic</v>
      </c>
      <c r="B21195" t="str">
        <f t="shared" ca="1" si="1657"/>
        <v>general anesthesia</v>
      </c>
      <c r="C21195">
        <f t="shared" si="1655"/>
        <v>1177</v>
      </c>
      <c r="D21195" t="str">
        <f t="shared" ca="1" si="1658"/>
        <v>Covered when used in conjunction with covered oral surgical procedures</v>
      </c>
      <c r="E21195">
        <f t="shared" ca="1" si="1659"/>
        <v>13</v>
      </c>
    </row>
    <row r="21196" spans="1:5" x14ac:dyDescent="0.2">
      <c r="A21196" t="str">
        <f t="shared" ca="1" si="1656"/>
        <v>Diagnostics and Preventative</v>
      </c>
      <c r="B21196" t="str">
        <f t="shared" ca="1" si="1657"/>
        <v>Fluoride treatments</v>
      </c>
      <c r="C21196">
        <f t="shared" si="1655"/>
        <v>1177</v>
      </c>
      <c r="D21196">
        <f t="shared" ca="1" si="1658"/>
        <v>0</v>
      </c>
      <c r="E21196">
        <f t="shared" ca="1" si="1659"/>
        <v>5</v>
      </c>
    </row>
    <row r="21197" spans="1:5" x14ac:dyDescent="0.2">
      <c r="A21197" t="str">
        <f t="shared" ca="1" si="1656"/>
        <v>Diagnostics and Preventative</v>
      </c>
      <c r="B21197" t="str">
        <f t="shared" ca="1" si="1657"/>
        <v>Fluoride treatments</v>
      </c>
      <c r="C21197">
        <f t="shared" si="1655"/>
        <v>1177</v>
      </c>
      <c r="D21197">
        <f t="shared" ca="1" si="1658"/>
        <v>0</v>
      </c>
      <c r="E21197">
        <f t="shared" ca="1" si="1659"/>
        <v>5</v>
      </c>
    </row>
    <row r="21198" spans="1:5" x14ac:dyDescent="0.2">
      <c r="A21198" t="str">
        <f t="shared" ca="1" si="1656"/>
        <v>Basic</v>
      </c>
      <c r="B21198" t="str">
        <f t="shared" ca="1" si="1657"/>
        <v>general anesthesia</v>
      </c>
      <c r="C21198">
        <f t="shared" si="1655"/>
        <v>1177</v>
      </c>
      <c r="D21198" t="str">
        <f t="shared" ca="1" si="1658"/>
        <v>Covered when used in conjunction with covered oral surgical procedures</v>
      </c>
      <c r="E21198">
        <f t="shared" ca="1" si="1659"/>
        <v>13</v>
      </c>
    </row>
    <row r="21199" spans="1:5" x14ac:dyDescent="0.2">
      <c r="A21199" t="str">
        <f t="shared" ca="1" si="1656"/>
        <v>Diagnostics and Preventative</v>
      </c>
      <c r="B21199" t="str">
        <f t="shared" ca="1" si="1657"/>
        <v>Fluoride treatments</v>
      </c>
      <c r="C21199">
        <f t="shared" si="1655"/>
        <v>1177</v>
      </c>
      <c r="D21199">
        <f t="shared" ca="1" si="1658"/>
        <v>0</v>
      </c>
      <c r="E21199">
        <f t="shared" ca="1" si="1659"/>
        <v>5</v>
      </c>
    </row>
    <row r="21200" spans="1:5" x14ac:dyDescent="0.2">
      <c r="A21200" t="str">
        <f t="shared" ca="1" si="1656"/>
        <v>Diagnostics and Preventative</v>
      </c>
      <c r="B21200" t="str">
        <f t="shared" ca="1" si="1657"/>
        <v>Full-mouth x-ray</v>
      </c>
      <c r="C21200">
        <f t="shared" si="1655"/>
        <v>1177</v>
      </c>
      <c r="D21200">
        <f t="shared" ca="1" si="1658"/>
        <v>0</v>
      </c>
      <c r="E21200">
        <f t="shared" ca="1" si="1659"/>
        <v>3</v>
      </c>
    </row>
    <row r="21201" spans="1:5" x14ac:dyDescent="0.2">
      <c r="A21201" t="str">
        <f t="shared" ca="1" si="1656"/>
        <v>Diagnostics and Preventative</v>
      </c>
      <c r="B21201" t="str">
        <f t="shared" ca="1" si="1657"/>
        <v>Prophylaxis</v>
      </c>
      <c r="C21201">
        <f t="shared" si="1655"/>
        <v>1177</v>
      </c>
      <c r="D21201">
        <f t="shared" ca="1" si="1658"/>
        <v>0</v>
      </c>
      <c r="E21201">
        <f t="shared" ca="1" si="1659"/>
        <v>4</v>
      </c>
    </row>
    <row r="21202" spans="1:5" x14ac:dyDescent="0.2">
      <c r="A21202" t="str">
        <f t="shared" ca="1" si="1656"/>
        <v>Diagnostics and Preventative</v>
      </c>
      <c r="B21202" t="str">
        <f t="shared" ca="1" si="1657"/>
        <v>Periodic Exams</v>
      </c>
      <c r="C21202">
        <f t="shared" si="1655"/>
        <v>1177</v>
      </c>
      <c r="D21202">
        <f t="shared" ca="1" si="1658"/>
        <v>0</v>
      </c>
      <c r="E21202">
        <f t="shared" ca="1" si="1659"/>
        <v>1</v>
      </c>
    </row>
    <row r="21203" spans="1:5" x14ac:dyDescent="0.2">
      <c r="A21203" t="str">
        <f t="shared" ca="1" si="1656"/>
        <v>Diagnostics and Preventative</v>
      </c>
      <c r="B21203" t="str">
        <f t="shared" ca="1" si="1657"/>
        <v>Bitewing x-rays</v>
      </c>
      <c r="C21203">
        <f t="shared" si="1655"/>
        <v>1177</v>
      </c>
      <c r="D21203">
        <f t="shared" ca="1" si="1658"/>
        <v>0</v>
      </c>
      <c r="E21203">
        <f t="shared" ca="1" si="1659"/>
        <v>2</v>
      </c>
    </row>
    <row r="21204" spans="1:5" x14ac:dyDescent="0.2">
      <c r="A21204" t="str">
        <f t="shared" ca="1" si="1656"/>
        <v>Diagnostics and Preventative</v>
      </c>
      <c r="B21204" t="str">
        <f t="shared" ca="1" si="1657"/>
        <v>Periodic Exams</v>
      </c>
      <c r="C21204">
        <f t="shared" si="1655"/>
        <v>1177</v>
      </c>
      <c r="D21204">
        <f t="shared" ca="1" si="1658"/>
        <v>0</v>
      </c>
      <c r="E21204">
        <f t="shared" ca="1" si="1659"/>
        <v>1</v>
      </c>
    </row>
    <row r="21205" spans="1:5" x14ac:dyDescent="0.2">
      <c r="A21205" t="str">
        <f t="shared" ca="1" si="1656"/>
        <v>Diagnostics and Preventative</v>
      </c>
      <c r="B21205" t="str">
        <f t="shared" ca="1" si="1657"/>
        <v>Sealants</v>
      </c>
      <c r="C21205">
        <f t="shared" si="1655"/>
        <v>1177</v>
      </c>
      <c r="D21205">
        <f t="shared" ca="1" si="1658"/>
        <v>0</v>
      </c>
      <c r="E21205">
        <f t="shared" ca="1" si="1659"/>
        <v>6</v>
      </c>
    </row>
    <row r="21206" spans="1:5" x14ac:dyDescent="0.2">
      <c r="A21206" t="str">
        <f t="shared" ca="1" si="1656"/>
        <v>Diagnostics and Preventative</v>
      </c>
      <c r="B21206" t="str">
        <f t="shared" ca="1" si="1657"/>
        <v>Periodic Exams</v>
      </c>
      <c r="C21206">
        <f t="shared" si="1655"/>
        <v>1178</v>
      </c>
      <c r="D21206">
        <f t="shared" ca="1" si="1658"/>
        <v>0</v>
      </c>
      <c r="E21206">
        <f t="shared" ca="1" si="1659"/>
        <v>1</v>
      </c>
    </row>
    <row r="21207" spans="1:5" x14ac:dyDescent="0.2">
      <c r="A21207" t="str">
        <f t="shared" ca="1" si="1656"/>
        <v>Basic</v>
      </c>
      <c r="B21207" t="str">
        <f t="shared" ca="1" si="1657"/>
        <v>oral surgery</v>
      </c>
      <c r="C21207">
        <f t="shared" si="1655"/>
        <v>1178</v>
      </c>
      <c r="D21207" t="str">
        <f t="shared" ca="1" si="1658"/>
        <v>Extraction and other surgery procedures, incl. pre- and post-operative care</v>
      </c>
      <c r="E21207">
        <f t="shared" ca="1" si="1659"/>
        <v>9</v>
      </c>
    </row>
    <row r="21208" spans="1:5" x14ac:dyDescent="0.2">
      <c r="A21208" t="str">
        <f t="shared" ca="1" si="1656"/>
        <v>Orthodontics</v>
      </c>
      <c r="B21208" t="str">
        <f t="shared" ca="1" si="1657"/>
        <v>orthodontics</v>
      </c>
      <c r="C21208">
        <f t="shared" si="1655"/>
        <v>1178</v>
      </c>
      <c r="D21208" t="str">
        <f t="shared" ca="1" si="1658"/>
        <v>For eligible dependents to age 19</v>
      </c>
      <c r="E21208">
        <f t="shared" ca="1" si="1659"/>
        <v>17</v>
      </c>
    </row>
    <row r="21209" spans="1:5" x14ac:dyDescent="0.2">
      <c r="A21209" t="str">
        <f t="shared" ca="1" si="1656"/>
        <v>Basic</v>
      </c>
      <c r="B21209" t="str">
        <f t="shared" ca="1" si="1657"/>
        <v>general anesthesia</v>
      </c>
      <c r="C21209">
        <f t="shared" si="1655"/>
        <v>1178</v>
      </c>
      <c r="D21209" t="str">
        <f t="shared" ca="1" si="1658"/>
        <v>Covered when used in conjunction with covered oral surgical procedures</v>
      </c>
      <c r="E21209">
        <f t="shared" ca="1" si="1659"/>
        <v>13</v>
      </c>
    </row>
    <row r="21210" spans="1:5" x14ac:dyDescent="0.2">
      <c r="A21210" t="str">
        <f t="shared" ca="1" si="1656"/>
        <v>Diagnostics and Preventative</v>
      </c>
      <c r="B21210" t="str">
        <f t="shared" ca="1" si="1657"/>
        <v>Bitewing x-rays</v>
      </c>
      <c r="C21210">
        <f t="shared" si="1655"/>
        <v>1178</v>
      </c>
      <c r="D21210">
        <f t="shared" ca="1" si="1658"/>
        <v>0</v>
      </c>
      <c r="E21210">
        <f t="shared" ca="1" si="1659"/>
        <v>2</v>
      </c>
    </row>
    <row r="21211" spans="1:5" x14ac:dyDescent="0.2">
      <c r="A21211" t="str">
        <f t="shared" ca="1" si="1656"/>
        <v>Diagnostics and Preventative</v>
      </c>
      <c r="B21211" t="str">
        <f t="shared" ca="1" si="1657"/>
        <v>Sealants</v>
      </c>
      <c r="C21211">
        <f t="shared" si="1655"/>
        <v>1178</v>
      </c>
      <c r="D21211">
        <f t="shared" ca="1" si="1658"/>
        <v>0</v>
      </c>
      <c r="E21211">
        <f t="shared" ca="1" si="1659"/>
        <v>6</v>
      </c>
    </row>
    <row r="21212" spans="1:5" x14ac:dyDescent="0.2">
      <c r="A21212" t="str">
        <f t="shared" ca="1" si="1656"/>
        <v>Basic</v>
      </c>
      <c r="B21212" t="str">
        <f t="shared" ca="1" si="1657"/>
        <v>oral surgery</v>
      </c>
      <c r="C21212">
        <f t="shared" si="1655"/>
        <v>1178</v>
      </c>
      <c r="D21212" t="str">
        <f t="shared" ca="1" si="1658"/>
        <v>Extraction and other surgery procedures, incl. pre- and post-operative care</v>
      </c>
      <c r="E21212">
        <f t="shared" ca="1" si="1659"/>
        <v>9</v>
      </c>
    </row>
    <row r="21213" spans="1:5" x14ac:dyDescent="0.2">
      <c r="A21213" t="str">
        <f t="shared" ca="1" si="1656"/>
        <v>Basic</v>
      </c>
      <c r="B21213" t="str">
        <f t="shared" ca="1" si="1657"/>
        <v>endodontics</v>
      </c>
      <c r="C21213">
        <f t="shared" si="1655"/>
        <v>1178</v>
      </c>
      <c r="D21213" t="str">
        <f t="shared" ca="1" si="1658"/>
        <v>Root canal, pulpal therapy</v>
      </c>
      <c r="E21213">
        <f t="shared" ca="1" si="1659"/>
        <v>10</v>
      </c>
    </row>
    <row r="21214" spans="1:5" x14ac:dyDescent="0.2">
      <c r="A21214" t="str">
        <f t="shared" ca="1" si="1656"/>
        <v>Diagnostics and Preventative</v>
      </c>
      <c r="B21214" t="str">
        <f t="shared" ca="1" si="1657"/>
        <v>Space Maintainers</v>
      </c>
      <c r="C21214">
        <f t="shared" si="1655"/>
        <v>1178</v>
      </c>
      <c r="D21214">
        <f t="shared" ca="1" si="1658"/>
        <v>0</v>
      </c>
      <c r="E21214">
        <f t="shared" ca="1" si="1659"/>
        <v>7</v>
      </c>
    </row>
    <row r="21215" spans="1:5" x14ac:dyDescent="0.2">
      <c r="A21215" t="str">
        <f t="shared" ca="1" si="1656"/>
        <v>Major</v>
      </c>
      <c r="B21215" t="str">
        <f t="shared" ca="1" si="1657"/>
        <v>major restorative</v>
      </c>
      <c r="C21215">
        <f t="shared" si="1655"/>
        <v>1178</v>
      </c>
      <c r="D21215" t="str">
        <f t="shared" ca="1" si="1658"/>
        <v>Single crowns, inlays, onlays</v>
      </c>
      <c r="E21215">
        <f t="shared" ca="1" si="1659"/>
        <v>14</v>
      </c>
    </row>
    <row r="21216" spans="1:5" x14ac:dyDescent="0.2">
      <c r="A21216" t="str">
        <f t="shared" ca="1" si="1656"/>
        <v>Diagnostics and Preventative</v>
      </c>
      <c r="B21216" t="str">
        <f t="shared" ca="1" si="1657"/>
        <v>Full-mouth x-ray</v>
      </c>
      <c r="C21216">
        <f t="shared" si="1655"/>
        <v>1178</v>
      </c>
      <c r="D21216">
        <f t="shared" ca="1" si="1658"/>
        <v>0</v>
      </c>
      <c r="E21216">
        <f t="shared" ca="1" si="1659"/>
        <v>3</v>
      </c>
    </row>
    <row r="21217" spans="1:5" x14ac:dyDescent="0.2">
      <c r="A21217" t="str">
        <f t="shared" ca="1" si="1656"/>
        <v>Major</v>
      </c>
      <c r="B21217" t="str">
        <f t="shared" ca="1" si="1657"/>
        <v>prosthodontics</v>
      </c>
      <c r="C21217">
        <f t="shared" si="1655"/>
        <v>1178</v>
      </c>
      <c r="D21217" t="str">
        <f t="shared" ca="1" si="1658"/>
        <v>Procedures for replacement of missing teeth by construction or repair of bridges and partial or complete dentures</v>
      </c>
      <c r="E21217">
        <f t="shared" ca="1" si="1659"/>
        <v>15</v>
      </c>
    </row>
    <row r="21218" spans="1:5" x14ac:dyDescent="0.2">
      <c r="A21218" t="str">
        <f t="shared" ca="1" si="1656"/>
        <v>Diagnostics and Preventative</v>
      </c>
      <c r="B21218" t="str">
        <f t="shared" ca="1" si="1657"/>
        <v>Prophylaxis</v>
      </c>
      <c r="C21218">
        <f t="shared" si="1655"/>
        <v>1178</v>
      </c>
      <c r="D21218">
        <f t="shared" ca="1" si="1658"/>
        <v>0</v>
      </c>
      <c r="E21218">
        <f t="shared" ca="1" si="1659"/>
        <v>4</v>
      </c>
    </row>
    <row r="21219" spans="1:5" x14ac:dyDescent="0.2">
      <c r="A21219" t="str">
        <f t="shared" ca="1" si="1656"/>
        <v>Major</v>
      </c>
      <c r="B21219" t="str">
        <f t="shared" ca="1" si="1657"/>
        <v>temporomandibular joint dysfunction</v>
      </c>
      <c r="C21219">
        <f t="shared" si="1655"/>
        <v>1178</v>
      </c>
      <c r="D21219" t="str">
        <f t="shared" ca="1" si="1658"/>
        <v>Services relating to hinging joints of the jaw</v>
      </c>
      <c r="E21219">
        <f t="shared" ca="1" si="1659"/>
        <v>16</v>
      </c>
    </row>
    <row r="21220" spans="1:5" x14ac:dyDescent="0.2">
      <c r="A21220" t="str">
        <f t="shared" ca="1" si="1656"/>
        <v>Other</v>
      </c>
      <c r="B21220" t="str">
        <f t="shared" ca="1" si="1657"/>
        <v>Implants</v>
      </c>
      <c r="C21220">
        <f t="shared" si="1655"/>
        <v>1178</v>
      </c>
      <c r="D21220" t="str">
        <f t="shared" ca="1" si="1658"/>
        <v>Implant dental work</v>
      </c>
      <c r="E21220">
        <f t="shared" ca="1" si="1659"/>
        <v>18</v>
      </c>
    </row>
    <row r="21221" spans="1:5" x14ac:dyDescent="0.2">
      <c r="A21221" t="str">
        <f t="shared" ca="1" si="1656"/>
        <v>Basic</v>
      </c>
      <c r="B21221" t="str">
        <f t="shared" ca="1" si="1657"/>
        <v>surgical periodontics</v>
      </c>
      <c r="C21221">
        <f t="shared" si="1655"/>
        <v>1178</v>
      </c>
      <c r="D21221" t="str">
        <f t="shared" ca="1" si="1658"/>
        <v>Surgical treatment of the gums and supporting structures of the teeth</v>
      </c>
      <c r="E21221">
        <f t="shared" ca="1" si="1659"/>
        <v>11</v>
      </c>
    </row>
    <row r="21222" spans="1:5" x14ac:dyDescent="0.2">
      <c r="A21222" t="str">
        <f t="shared" ca="1" si="1656"/>
        <v>Other</v>
      </c>
      <c r="B21222" t="str">
        <f t="shared" ca="1" si="1657"/>
        <v>Implants</v>
      </c>
      <c r="C21222">
        <f t="shared" si="1655"/>
        <v>1178</v>
      </c>
      <c r="D21222" t="str">
        <f t="shared" ca="1" si="1658"/>
        <v>Implant dental work</v>
      </c>
      <c r="E21222">
        <f t="shared" ca="1" si="1659"/>
        <v>18</v>
      </c>
    </row>
    <row r="21223" spans="1:5" x14ac:dyDescent="0.2">
      <c r="A21223" t="str">
        <f t="shared" ca="1" si="1656"/>
        <v>Diagnostics and Preventative</v>
      </c>
      <c r="B21223" t="str">
        <f t="shared" ca="1" si="1657"/>
        <v>Periodic Exams</v>
      </c>
      <c r="C21223">
        <f t="shared" si="1655"/>
        <v>1178</v>
      </c>
      <c r="D21223">
        <f t="shared" ca="1" si="1658"/>
        <v>0</v>
      </c>
      <c r="E21223">
        <f t="shared" ca="1" si="1659"/>
        <v>1</v>
      </c>
    </row>
    <row r="21224" spans="1:5" x14ac:dyDescent="0.2">
      <c r="A21224" t="str">
        <f t="shared" ca="1" si="1656"/>
        <v>Orthodontics</v>
      </c>
      <c r="B21224" t="str">
        <f t="shared" ca="1" si="1657"/>
        <v>orthodontics</v>
      </c>
      <c r="C21224">
        <f t="shared" ref="C21224:C21287" si="1660">IF(MOD(ROW(C21224)-2,18)&lt;&gt;0,C21223,C21223+1)</f>
        <v>1179</v>
      </c>
      <c r="D21224" t="str">
        <f t="shared" ca="1" si="1658"/>
        <v>For eligible dependents to age 19</v>
      </c>
      <c r="E21224">
        <f t="shared" ca="1" si="1659"/>
        <v>17</v>
      </c>
    </row>
    <row r="21225" spans="1:5" x14ac:dyDescent="0.2">
      <c r="A21225" t="str">
        <f t="shared" ca="1" si="1656"/>
        <v>Basic</v>
      </c>
      <c r="B21225" t="str">
        <f t="shared" ca="1" si="1657"/>
        <v>general anesthesia</v>
      </c>
      <c r="C21225">
        <f t="shared" si="1660"/>
        <v>1179</v>
      </c>
      <c r="D21225" t="str">
        <f t="shared" ca="1" si="1658"/>
        <v>Covered when used in conjunction with covered oral surgical procedures</v>
      </c>
      <c r="E21225">
        <f t="shared" ca="1" si="1659"/>
        <v>13</v>
      </c>
    </row>
    <row r="21226" spans="1:5" x14ac:dyDescent="0.2">
      <c r="A21226" t="str">
        <f t="shared" ca="1" si="1656"/>
        <v>Basic</v>
      </c>
      <c r="B21226" t="str">
        <f t="shared" ca="1" si="1657"/>
        <v>oral surgery</v>
      </c>
      <c r="C21226">
        <f t="shared" si="1660"/>
        <v>1179</v>
      </c>
      <c r="D21226" t="str">
        <f t="shared" ca="1" si="1658"/>
        <v>Extraction and other surgery procedures, incl. pre- and post-operative care</v>
      </c>
      <c r="E21226">
        <f t="shared" ca="1" si="1659"/>
        <v>9</v>
      </c>
    </row>
    <row r="21227" spans="1:5" x14ac:dyDescent="0.2">
      <c r="A21227" t="str">
        <f t="shared" ca="1" si="1656"/>
        <v>Diagnostics and Preventative</v>
      </c>
      <c r="B21227" t="str">
        <f t="shared" ca="1" si="1657"/>
        <v>Sealants</v>
      </c>
      <c r="C21227">
        <f t="shared" si="1660"/>
        <v>1179</v>
      </c>
      <c r="D21227">
        <f t="shared" ca="1" si="1658"/>
        <v>0</v>
      </c>
      <c r="E21227">
        <f t="shared" ca="1" si="1659"/>
        <v>6</v>
      </c>
    </row>
    <row r="21228" spans="1:5" x14ac:dyDescent="0.2">
      <c r="A21228" t="str">
        <f t="shared" ca="1" si="1656"/>
        <v>Major</v>
      </c>
      <c r="B21228" t="str">
        <f t="shared" ca="1" si="1657"/>
        <v>temporomandibular joint dysfunction</v>
      </c>
      <c r="C21228">
        <f t="shared" si="1660"/>
        <v>1179</v>
      </c>
      <c r="D21228" t="str">
        <f t="shared" ca="1" si="1658"/>
        <v>Services relating to hinging joints of the jaw</v>
      </c>
      <c r="E21228">
        <f t="shared" ca="1" si="1659"/>
        <v>16</v>
      </c>
    </row>
    <row r="21229" spans="1:5" x14ac:dyDescent="0.2">
      <c r="A21229" t="str">
        <f t="shared" ca="1" si="1656"/>
        <v>Basic</v>
      </c>
      <c r="B21229" t="str">
        <f t="shared" ca="1" si="1657"/>
        <v>endodontics</v>
      </c>
      <c r="C21229">
        <f t="shared" si="1660"/>
        <v>1179</v>
      </c>
      <c r="D21229" t="str">
        <f t="shared" ca="1" si="1658"/>
        <v>Root canal, pulpal therapy</v>
      </c>
      <c r="E21229">
        <f t="shared" ca="1" si="1659"/>
        <v>10</v>
      </c>
    </row>
    <row r="21230" spans="1:5" x14ac:dyDescent="0.2">
      <c r="A21230" t="str">
        <f t="shared" ca="1" si="1656"/>
        <v>Other</v>
      </c>
      <c r="B21230" t="str">
        <f t="shared" ca="1" si="1657"/>
        <v>Implants</v>
      </c>
      <c r="C21230">
        <f t="shared" si="1660"/>
        <v>1179</v>
      </c>
      <c r="D21230" t="str">
        <f t="shared" ca="1" si="1658"/>
        <v>Implant dental work</v>
      </c>
      <c r="E21230">
        <f t="shared" ca="1" si="1659"/>
        <v>18</v>
      </c>
    </row>
    <row r="21231" spans="1:5" x14ac:dyDescent="0.2">
      <c r="A21231" t="str">
        <f t="shared" ca="1" si="1656"/>
        <v>Basic</v>
      </c>
      <c r="B21231" t="str">
        <f t="shared" ca="1" si="1657"/>
        <v>general anesthesia</v>
      </c>
      <c r="C21231">
        <f t="shared" si="1660"/>
        <v>1179</v>
      </c>
      <c r="D21231" t="str">
        <f t="shared" ca="1" si="1658"/>
        <v>Covered when used in conjunction with covered oral surgical procedures</v>
      </c>
      <c r="E21231">
        <f t="shared" ca="1" si="1659"/>
        <v>13</v>
      </c>
    </row>
    <row r="21232" spans="1:5" x14ac:dyDescent="0.2">
      <c r="A21232" t="str">
        <f t="shared" ca="1" si="1656"/>
        <v>Diagnostics and Preventative</v>
      </c>
      <c r="B21232" t="str">
        <f t="shared" ca="1" si="1657"/>
        <v>Sealants</v>
      </c>
      <c r="C21232">
        <f t="shared" si="1660"/>
        <v>1179</v>
      </c>
      <c r="D21232">
        <f t="shared" ca="1" si="1658"/>
        <v>0</v>
      </c>
      <c r="E21232">
        <f t="shared" ca="1" si="1659"/>
        <v>6</v>
      </c>
    </row>
    <row r="21233" spans="1:5" x14ac:dyDescent="0.2">
      <c r="A21233" t="str">
        <f t="shared" ca="1" si="1656"/>
        <v>Basic</v>
      </c>
      <c r="B21233" t="str">
        <f t="shared" ca="1" si="1657"/>
        <v>general anesthesia</v>
      </c>
      <c r="C21233">
        <f t="shared" si="1660"/>
        <v>1179</v>
      </c>
      <c r="D21233" t="str">
        <f t="shared" ca="1" si="1658"/>
        <v>Covered when used in conjunction with covered oral surgical procedures</v>
      </c>
      <c r="E21233">
        <f t="shared" ca="1" si="1659"/>
        <v>13</v>
      </c>
    </row>
    <row r="21234" spans="1:5" x14ac:dyDescent="0.2">
      <c r="A21234" t="str">
        <f t="shared" ca="1" si="1656"/>
        <v>Basic</v>
      </c>
      <c r="B21234" t="str">
        <f t="shared" ca="1" si="1657"/>
        <v>surgical periodontics</v>
      </c>
      <c r="C21234">
        <f t="shared" si="1660"/>
        <v>1179</v>
      </c>
      <c r="D21234" t="str">
        <f t="shared" ca="1" si="1658"/>
        <v>Surgical treatment of the gums and supporting structures of the teeth</v>
      </c>
      <c r="E21234">
        <f t="shared" ca="1" si="1659"/>
        <v>11</v>
      </c>
    </row>
    <row r="21235" spans="1:5" x14ac:dyDescent="0.2">
      <c r="A21235" t="str">
        <f t="shared" ca="1" si="1656"/>
        <v>Diagnostics and Preventative</v>
      </c>
      <c r="B21235" t="str">
        <f t="shared" ca="1" si="1657"/>
        <v>Bitewing x-rays</v>
      </c>
      <c r="C21235">
        <f t="shared" si="1660"/>
        <v>1179</v>
      </c>
      <c r="D21235">
        <f t="shared" ca="1" si="1658"/>
        <v>0</v>
      </c>
      <c r="E21235">
        <f t="shared" ca="1" si="1659"/>
        <v>2</v>
      </c>
    </row>
    <row r="21236" spans="1:5" x14ac:dyDescent="0.2">
      <c r="A21236" t="str">
        <f t="shared" ca="1" si="1656"/>
        <v>Basic</v>
      </c>
      <c r="B21236" t="str">
        <f t="shared" ca="1" si="1657"/>
        <v>endodontics</v>
      </c>
      <c r="C21236">
        <f t="shared" si="1660"/>
        <v>1179</v>
      </c>
      <c r="D21236" t="str">
        <f t="shared" ca="1" si="1658"/>
        <v>Root canal, pulpal therapy</v>
      </c>
      <c r="E21236">
        <f t="shared" ca="1" si="1659"/>
        <v>10</v>
      </c>
    </row>
    <row r="21237" spans="1:5" x14ac:dyDescent="0.2">
      <c r="A21237" t="str">
        <f t="shared" ca="1" si="1656"/>
        <v>Basic</v>
      </c>
      <c r="B21237" t="str">
        <f t="shared" ca="1" si="1657"/>
        <v>basic restorative</v>
      </c>
      <c r="C21237">
        <f t="shared" si="1660"/>
        <v>1179</v>
      </c>
      <c r="D21237" t="str">
        <f t="shared" ca="1" si="1658"/>
        <v>Fillings (amalgam "silver" and composite "white" non-molar)</v>
      </c>
      <c r="E21237">
        <f t="shared" ca="1" si="1659"/>
        <v>8</v>
      </c>
    </row>
    <row r="21238" spans="1:5" x14ac:dyDescent="0.2">
      <c r="A21238" t="str">
        <f t="shared" ca="1" si="1656"/>
        <v>Other</v>
      </c>
      <c r="B21238" t="str">
        <f t="shared" ca="1" si="1657"/>
        <v>Implants</v>
      </c>
      <c r="C21238">
        <f t="shared" si="1660"/>
        <v>1179</v>
      </c>
      <c r="D21238" t="str">
        <f t="shared" ca="1" si="1658"/>
        <v>Implant dental work</v>
      </c>
      <c r="E21238">
        <f t="shared" ca="1" si="1659"/>
        <v>18</v>
      </c>
    </row>
    <row r="21239" spans="1:5" x14ac:dyDescent="0.2">
      <c r="A21239" t="str">
        <f t="shared" ca="1" si="1656"/>
        <v>Diagnostics and Preventative</v>
      </c>
      <c r="B21239" t="str">
        <f t="shared" ca="1" si="1657"/>
        <v>Prophylaxis</v>
      </c>
      <c r="C21239">
        <f t="shared" si="1660"/>
        <v>1179</v>
      </c>
      <c r="D21239">
        <f t="shared" ca="1" si="1658"/>
        <v>0</v>
      </c>
      <c r="E21239">
        <f t="shared" ca="1" si="1659"/>
        <v>4</v>
      </c>
    </row>
    <row r="21240" spans="1:5" x14ac:dyDescent="0.2">
      <c r="A21240" t="str">
        <f t="shared" ca="1" si="1656"/>
        <v>Diagnostics and Preventative</v>
      </c>
      <c r="B21240" t="str">
        <f t="shared" ca="1" si="1657"/>
        <v>Fluoride treatments</v>
      </c>
      <c r="C21240">
        <f t="shared" si="1660"/>
        <v>1179</v>
      </c>
      <c r="D21240">
        <f t="shared" ca="1" si="1658"/>
        <v>0</v>
      </c>
      <c r="E21240">
        <f t="shared" ca="1" si="1659"/>
        <v>5</v>
      </c>
    </row>
    <row r="21241" spans="1:5" x14ac:dyDescent="0.2">
      <c r="A21241" t="str">
        <f t="shared" ca="1" si="1656"/>
        <v>Major</v>
      </c>
      <c r="B21241" t="str">
        <f t="shared" ca="1" si="1657"/>
        <v>temporomandibular joint dysfunction</v>
      </c>
      <c r="C21241">
        <f t="shared" si="1660"/>
        <v>1179</v>
      </c>
      <c r="D21241" t="str">
        <f t="shared" ca="1" si="1658"/>
        <v>Services relating to hinging joints of the jaw</v>
      </c>
      <c r="E21241">
        <f t="shared" ca="1" si="1659"/>
        <v>16</v>
      </c>
    </row>
    <row r="21242" spans="1:5" x14ac:dyDescent="0.2">
      <c r="A21242" t="str">
        <f t="shared" ca="1" si="1656"/>
        <v>Basic</v>
      </c>
      <c r="B21242" t="str">
        <f t="shared" ca="1" si="1657"/>
        <v>non-surgical periodontics</v>
      </c>
      <c r="C21242">
        <f t="shared" si="1660"/>
        <v>1180</v>
      </c>
      <c r="D21242" t="str">
        <f t="shared" ca="1" si="1658"/>
        <v xml:space="preserve">Non-surgical treatment of the gums and supporting structures of the teeth </v>
      </c>
      <c r="E21242">
        <f t="shared" ca="1" si="1659"/>
        <v>12</v>
      </c>
    </row>
    <row r="21243" spans="1:5" x14ac:dyDescent="0.2">
      <c r="A21243" t="str">
        <f t="shared" ca="1" si="1656"/>
        <v>Basic</v>
      </c>
      <c r="B21243" t="str">
        <f t="shared" ca="1" si="1657"/>
        <v>surgical periodontics</v>
      </c>
      <c r="C21243">
        <f t="shared" si="1660"/>
        <v>1180</v>
      </c>
      <c r="D21243" t="str">
        <f t="shared" ca="1" si="1658"/>
        <v>Surgical treatment of the gums and supporting structures of the teeth</v>
      </c>
      <c r="E21243">
        <f t="shared" ca="1" si="1659"/>
        <v>11</v>
      </c>
    </row>
    <row r="21244" spans="1:5" x14ac:dyDescent="0.2">
      <c r="A21244" t="str">
        <f t="shared" ca="1" si="1656"/>
        <v>Major</v>
      </c>
      <c r="B21244" t="str">
        <f t="shared" ca="1" si="1657"/>
        <v>major restorative</v>
      </c>
      <c r="C21244">
        <f t="shared" si="1660"/>
        <v>1180</v>
      </c>
      <c r="D21244" t="str">
        <f t="shared" ca="1" si="1658"/>
        <v>Single crowns, inlays, onlays</v>
      </c>
      <c r="E21244">
        <f t="shared" ca="1" si="1659"/>
        <v>14</v>
      </c>
    </row>
    <row r="21245" spans="1:5" x14ac:dyDescent="0.2">
      <c r="A21245" t="str">
        <f t="shared" ca="1" si="1656"/>
        <v>Basic</v>
      </c>
      <c r="B21245" t="str">
        <f t="shared" ca="1" si="1657"/>
        <v>basic restorative</v>
      </c>
      <c r="C21245">
        <f t="shared" si="1660"/>
        <v>1180</v>
      </c>
      <c r="D21245" t="str">
        <f t="shared" ca="1" si="1658"/>
        <v>Fillings (amalgam "silver" and composite "white" non-molar)</v>
      </c>
      <c r="E21245">
        <f t="shared" ca="1" si="1659"/>
        <v>8</v>
      </c>
    </row>
    <row r="21246" spans="1:5" x14ac:dyDescent="0.2">
      <c r="A21246" t="str">
        <f t="shared" ca="1" si="1656"/>
        <v>Major</v>
      </c>
      <c r="B21246" t="str">
        <f t="shared" ca="1" si="1657"/>
        <v>temporomandibular joint dysfunction</v>
      </c>
      <c r="C21246">
        <f t="shared" si="1660"/>
        <v>1180</v>
      </c>
      <c r="D21246" t="str">
        <f t="shared" ca="1" si="1658"/>
        <v>Services relating to hinging joints of the jaw</v>
      </c>
      <c r="E21246">
        <f t="shared" ca="1" si="1659"/>
        <v>16</v>
      </c>
    </row>
    <row r="21247" spans="1:5" x14ac:dyDescent="0.2">
      <c r="A21247" t="str">
        <f t="shared" ca="1" si="1656"/>
        <v>Diagnostics and Preventative</v>
      </c>
      <c r="B21247" t="str">
        <f t="shared" ca="1" si="1657"/>
        <v>Periodic Exams</v>
      </c>
      <c r="C21247">
        <f t="shared" si="1660"/>
        <v>1180</v>
      </c>
      <c r="D21247">
        <f t="shared" ca="1" si="1658"/>
        <v>0</v>
      </c>
      <c r="E21247">
        <f t="shared" ca="1" si="1659"/>
        <v>1</v>
      </c>
    </row>
    <row r="21248" spans="1:5" x14ac:dyDescent="0.2">
      <c r="A21248" t="str">
        <f t="shared" ca="1" si="1656"/>
        <v>Diagnostics and Preventative</v>
      </c>
      <c r="B21248" t="str">
        <f t="shared" ca="1" si="1657"/>
        <v>Bitewing x-rays</v>
      </c>
      <c r="C21248">
        <f t="shared" si="1660"/>
        <v>1180</v>
      </c>
      <c r="D21248">
        <f t="shared" ca="1" si="1658"/>
        <v>0</v>
      </c>
      <c r="E21248">
        <f t="shared" ca="1" si="1659"/>
        <v>2</v>
      </c>
    </row>
    <row r="21249" spans="1:5" x14ac:dyDescent="0.2">
      <c r="A21249" t="str">
        <f t="shared" ca="1" si="1656"/>
        <v>Orthodontics</v>
      </c>
      <c r="B21249" t="str">
        <f t="shared" ca="1" si="1657"/>
        <v>orthodontics</v>
      </c>
      <c r="C21249">
        <f t="shared" si="1660"/>
        <v>1180</v>
      </c>
      <c r="D21249" t="str">
        <f t="shared" ca="1" si="1658"/>
        <v>For eligible dependents to age 19</v>
      </c>
      <c r="E21249">
        <f t="shared" ca="1" si="1659"/>
        <v>17</v>
      </c>
    </row>
    <row r="21250" spans="1:5" x14ac:dyDescent="0.2">
      <c r="A21250" t="str">
        <f t="shared" ref="A21250:A21313" ca="1" si="1661">INDEX(services,E21250,1)</f>
        <v>Major</v>
      </c>
      <c r="B21250" t="str">
        <f t="shared" ref="B21250:B21313" ca="1" si="1662">INDEX(services,E21250,2)</f>
        <v>prosthodontics</v>
      </c>
      <c r="C21250">
        <f t="shared" si="1660"/>
        <v>1180</v>
      </c>
      <c r="D21250" t="str">
        <f t="shared" ref="D21250:D21313" ca="1" si="1663">INDEX(services,E21250,3)</f>
        <v>Procedures for replacement of missing teeth by construction or repair of bridges and partial or complete dentures</v>
      </c>
      <c r="E21250">
        <f t="shared" ref="E21250:E21313" ca="1" si="1664">RANDBETWEEN(1,ROWS(services))</f>
        <v>15</v>
      </c>
    </row>
    <row r="21251" spans="1:5" x14ac:dyDescent="0.2">
      <c r="A21251" t="str">
        <f t="shared" ca="1" si="1661"/>
        <v>Basic</v>
      </c>
      <c r="B21251" t="str">
        <f t="shared" ca="1" si="1662"/>
        <v>basic restorative</v>
      </c>
      <c r="C21251">
        <f t="shared" si="1660"/>
        <v>1180</v>
      </c>
      <c r="D21251" t="str">
        <f t="shared" ca="1" si="1663"/>
        <v>Fillings (amalgam "silver" and composite "white" non-molar)</v>
      </c>
      <c r="E21251">
        <f t="shared" ca="1" si="1664"/>
        <v>8</v>
      </c>
    </row>
    <row r="21252" spans="1:5" x14ac:dyDescent="0.2">
      <c r="A21252" t="str">
        <f t="shared" ca="1" si="1661"/>
        <v>Diagnostics and Preventative</v>
      </c>
      <c r="B21252" t="str">
        <f t="shared" ca="1" si="1662"/>
        <v>Bitewing x-rays</v>
      </c>
      <c r="C21252">
        <f t="shared" si="1660"/>
        <v>1180</v>
      </c>
      <c r="D21252">
        <f t="shared" ca="1" si="1663"/>
        <v>0</v>
      </c>
      <c r="E21252">
        <f t="shared" ca="1" si="1664"/>
        <v>2</v>
      </c>
    </row>
    <row r="21253" spans="1:5" x14ac:dyDescent="0.2">
      <c r="A21253" t="str">
        <f t="shared" ca="1" si="1661"/>
        <v>Diagnostics and Preventative</v>
      </c>
      <c r="B21253" t="str">
        <f t="shared" ca="1" si="1662"/>
        <v>Periodic Exams</v>
      </c>
      <c r="C21253">
        <f t="shared" si="1660"/>
        <v>1180</v>
      </c>
      <c r="D21253">
        <f t="shared" ca="1" si="1663"/>
        <v>0</v>
      </c>
      <c r="E21253">
        <f t="shared" ca="1" si="1664"/>
        <v>1</v>
      </c>
    </row>
    <row r="21254" spans="1:5" x14ac:dyDescent="0.2">
      <c r="A21254" t="str">
        <f t="shared" ca="1" si="1661"/>
        <v>Diagnostics and Preventative</v>
      </c>
      <c r="B21254" t="str">
        <f t="shared" ca="1" si="1662"/>
        <v>Full-mouth x-ray</v>
      </c>
      <c r="C21254">
        <f t="shared" si="1660"/>
        <v>1180</v>
      </c>
      <c r="D21254">
        <f t="shared" ca="1" si="1663"/>
        <v>0</v>
      </c>
      <c r="E21254">
        <f t="shared" ca="1" si="1664"/>
        <v>3</v>
      </c>
    </row>
    <row r="21255" spans="1:5" x14ac:dyDescent="0.2">
      <c r="A21255" t="str">
        <f t="shared" ca="1" si="1661"/>
        <v>Diagnostics and Preventative</v>
      </c>
      <c r="B21255" t="str">
        <f t="shared" ca="1" si="1662"/>
        <v>Periodic Exams</v>
      </c>
      <c r="C21255">
        <f t="shared" si="1660"/>
        <v>1180</v>
      </c>
      <c r="D21255">
        <f t="shared" ca="1" si="1663"/>
        <v>0</v>
      </c>
      <c r="E21255">
        <f t="shared" ca="1" si="1664"/>
        <v>1</v>
      </c>
    </row>
    <row r="21256" spans="1:5" x14ac:dyDescent="0.2">
      <c r="A21256" t="str">
        <f t="shared" ca="1" si="1661"/>
        <v>Orthodontics</v>
      </c>
      <c r="B21256" t="str">
        <f t="shared" ca="1" si="1662"/>
        <v>orthodontics</v>
      </c>
      <c r="C21256">
        <f t="shared" si="1660"/>
        <v>1180</v>
      </c>
      <c r="D21256" t="str">
        <f t="shared" ca="1" si="1663"/>
        <v>For eligible dependents to age 19</v>
      </c>
      <c r="E21256">
        <f t="shared" ca="1" si="1664"/>
        <v>17</v>
      </c>
    </row>
    <row r="21257" spans="1:5" x14ac:dyDescent="0.2">
      <c r="A21257" t="str">
        <f t="shared" ca="1" si="1661"/>
        <v>Major</v>
      </c>
      <c r="B21257" t="str">
        <f t="shared" ca="1" si="1662"/>
        <v>prosthodontics</v>
      </c>
      <c r="C21257">
        <f t="shared" si="1660"/>
        <v>1180</v>
      </c>
      <c r="D21257" t="str">
        <f t="shared" ca="1" si="1663"/>
        <v>Procedures for replacement of missing teeth by construction or repair of bridges and partial or complete dentures</v>
      </c>
      <c r="E21257">
        <f t="shared" ca="1" si="1664"/>
        <v>15</v>
      </c>
    </row>
    <row r="21258" spans="1:5" x14ac:dyDescent="0.2">
      <c r="A21258" t="str">
        <f t="shared" ca="1" si="1661"/>
        <v>Orthodontics</v>
      </c>
      <c r="B21258" t="str">
        <f t="shared" ca="1" si="1662"/>
        <v>orthodontics</v>
      </c>
      <c r="C21258">
        <f t="shared" si="1660"/>
        <v>1180</v>
      </c>
      <c r="D21258" t="str">
        <f t="shared" ca="1" si="1663"/>
        <v>For eligible dependents to age 19</v>
      </c>
      <c r="E21258">
        <f t="shared" ca="1" si="1664"/>
        <v>17</v>
      </c>
    </row>
    <row r="21259" spans="1:5" x14ac:dyDescent="0.2">
      <c r="A21259" t="str">
        <f t="shared" ca="1" si="1661"/>
        <v>Major</v>
      </c>
      <c r="B21259" t="str">
        <f t="shared" ca="1" si="1662"/>
        <v>temporomandibular joint dysfunction</v>
      </c>
      <c r="C21259">
        <f t="shared" si="1660"/>
        <v>1180</v>
      </c>
      <c r="D21259" t="str">
        <f t="shared" ca="1" si="1663"/>
        <v>Services relating to hinging joints of the jaw</v>
      </c>
      <c r="E21259">
        <f t="shared" ca="1" si="1664"/>
        <v>16</v>
      </c>
    </row>
    <row r="21260" spans="1:5" x14ac:dyDescent="0.2">
      <c r="A21260" t="str">
        <f t="shared" ca="1" si="1661"/>
        <v>Major</v>
      </c>
      <c r="B21260" t="str">
        <f t="shared" ca="1" si="1662"/>
        <v>temporomandibular joint dysfunction</v>
      </c>
      <c r="C21260">
        <f t="shared" si="1660"/>
        <v>1181</v>
      </c>
      <c r="D21260" t="str">
        <f t="shared" ca="1" si="1663"/>
        <v>Services relating to hinging joints of the jaw</v>
      </c>
      <c r="E21260">
        <f t="shared" ca="1" si="1664"/>
        <v>16</v>
      </c>
    </row>
    <row r="21261" spans="1:5" x14ac:dyDescent="0.2">
      <c r="A21261" t="str">
        <f t="shared" ca="1" si="1661"/>
        <v>Basic</v>
      </c>
      <c r="B21261" t="str">
        <f t="shared" ca="1" si="1662"/>
        <v>general anesthesia</v>
      </c>
      <c r="C21261">
        <f t="shared" si="1660"/>
        <v>1181</v>
      </c>
      <c r="D21261" t="str">
        <f t="shared" ca="1" si="1663"/>
        <v>Covered when used in conjunction with covered oral surgical procedures</v>
      </c>
      <c r="E21261">
        <f t="shared" ca="1" si="1664"/>
        <v>13</v>
      </c>
    </row>
    <row r="21262" spans="1:5" x14ac:dyDescent="0.2">
      <c r="A21262" t="str">
        <f t="shared" ca="1" si="1661"/>
        <v>Major</v>
      </c>
      <c r="B21262" t="str">
        <f t="shared" ca="1" si="1662"/>
        <v>major restorative</v>
      </c>
      <c r="C21262">
        <f t="shared" si="1660"/>
        <v>1181</v>
      </c>
      <c r="D21262" t="str">
        <f t="shared" ca="1" si="1663"/>
        <v>Single crowns, inlays, onlays</v>
      </c>
      <c r="E21262">
        <f t="shared" ca="1" si="1664"/>
        <v>14</v>
      </c>
    </row>
    <row r="21263" spans="1:5" x14ac:dyDescent="0.2">
      <c r="A21263" t="str">
        <f t="shared" ca="1" si="1661"/>
        <v>Basic</v>
      </c>
      <c r="B21263" t="str">
        <f t="shared" ca="1" si="1662"/>
        <v>non-surgical periodontics</v>
      </c>
      <c r="C21263">
        <f t="shared" si="1660"/>
        <v>1181</v>
      </c>
      <c r="D21263" t="str">
        <f t="shared" ca="1" si="1663"/>
        <v xml:space="preserve">Non-surgical treatment of the gums and supporting structures of the teeth </v>
      </c>
      <c r="E21263">
        <f t="shared" ca="1" si="1664"/>
        <v>12</v>
      </c>
    </row>
    <row r="21264" spans="1:5" x14ac:dyDescent="0.2">
      <c r="A21264" t="str">
        <f t="shared" ca="1" si="1661"/>
        <v>Diagnostics and Preventative</v>
      </c>
      <c r="B21264" t="str">
        <f t="shared" ca="1" si="1662"/>
        <v>Sealants</v>
      </c>
      <c r="C21264">
        <f t="shared" si="1660"/>
        <v>1181</v>
      </c>
      <c r="D21264">
        <f t="shared" ca="1" si="1663"/>
        <v>0</v>
      </c>
      <c r="E21264">
        <f t="shared" ca="1" si="1664"/>
        <v>6</v>
      </c>
    </row>
    <row r="21265" spans="1:5" x14ac:dyDescent="0.2">
      <c r="A21265" t="str">
        <f t="shared" ca="1" si="1661"/>
        <v>Diagnostics and Preventative</v>
      </c>
      <c r="B21265" t="str">
        <f t="shared" ca="1" si="1662"/>
        <v>Sealants</v>
      </c>
      <c r="C21265">
        <f t="shared" si="1660"/>
        <v>1181</v>
      </c>
      <c r="D21265">
        <f t="shared" ca="1" si="1663"/>
        <v>0</v>
      </c>
      <c r="E21265">
        <f t="shared" ca="1" si="1664"/>
        <v>6</v>
      </c>
    </row>
    <row r="21266" spans="1:5" x14ac:dyDescent="0.2">
      <c r="A21266" t="str">
        <f t="shared" ca="1" si="1661"/>
        <v>Diagnostics and Preventative</v>
      </c>
      <c r="B21266" t="str">
        <f t="shared" ca="1" si="1662"/>
        <v>Fluoride treatments</v>
      </c>
      <c r="C21266">
        <f t="shared" si="1660"/>
        <v>1181</v>
      </c>
      <c r="D21266">
        <f t="shared" ca="1" si="1663"/>
        <v>0</v>
      </c>
      <c r="E21266">
        <f t="shared" ca="1" si="1664"/>
        <v>5</v>
      </c>
    </row>
    <row r="21267" spans="1:5" x14ac:dyDescent="0.2">
      <c r="A21267" t="str">
        <f t="shared" ca="1" si="1661"/>
        <v>Diagnostics and Preventative</v>
      </c>
      <c r="B21267" t="str">
        <f t="shared" ca="1" si="1662"/>
        <v>Prophylaxis</v>
      </c>
      <c r="C21267">
        <f t="shared" si="1660"/>
        <v>1181</v>
      </c>
      <c r="D21267">
        <f t="shared" ca="1" si="1663"/>
        <v>0</v>
      </c>
      <c r="E21267">
        <f t="shared" ca="1" si="1664"/>
        <v>4</v>
      </c>
    </row>
    <row r="21268" spans="1:5" x14ac:dyDescent="0.2">
      <c r="A21268" t="str">
        <f t="shared" ca="1" si="1661"/>
        <v>Major</v>
      </c>
      <c r="B21268" t="str">
        <f t="shared" ca="1" si="1662"/>
        <v>major restorative</v>
      </c>
      <c r="C21268">
        <f t="shared" si="1660"/>
        <v>1181</v>
      </c>
      <c r="D21268" t="str">
        <f t="shared" ca="1" si="1663"/>
        <v>Single crowns, inlays, onlays</v>
      </c>
      <c r="E21268">
        <f t="shared" ca="1" si="1664"/>
        <v>14</v>
      </c>
    </row>
    <row r="21269" spans="1:5" x14ac:dyDescent="0.2">
      <c r="A21269" t="str">
        <f t="shared" ca="1" si="1661"/>
        <v>Diagnostics and Preventative</v>
      </c>
      <c r="B21269" t="str">
        <f t="shared" ca="1" si="1662"/>
        <v>Prophylaxis</v>
      </c>
      <c r="C21269">
        <f t="shared" si="1660"/>
        <v>1181</v>
      </c>
      <c r="D21269">
        <f t="shared" ca="1" si="1663"/>
        <v>0</v>
      </c>
      <c r="E21269">
        <f t="shared" ca="1" si="1664"/>
        <v>4</v>
      </c>
    </row>
    <row r="21270" spans="1:5" x14ac:dyDescent="0.2">
      <c r="A21270" t="str">
        <f t="shared" ca="1" si="1661"/>
        <v>Major</v>
      </c>
      <c r="B21270" t="str">
        <f t="shared" ca="1" si="1662"/>
        <v>temporomandibular joint dysfunction</v>
      </c>
      <c r="C21270">
        <f t="shared" si="1660"/>
        <v>1181</v>
      </c>
      <c r="D21270" t="str">
        <f t="shared" ca="1" si="1663"/>
        <v>Services relating to hinging joints of the jaw</v>
      </c>
      <c r="E21270">
        <f t="shared" ca="1" si="1664"/>
        <v>16</v>
      </c>
    </row>
    <row r="21271" spans="1:5" x14ac:dyDescent="0.2">
      <c r="A21271" t="str">
        <f t="shared" ca="1" si="1661"/>
        <v>Other</v>
      </c>
      <c r="B21271" t="str">
        <f t="shared" ca="1" si="1662"/>
        <v>Implants</v>
      </c>
      <c r="C21271">
        <f t="shared" si="1660"/>
        <v>1181</v>
      </c>
      <c r="D21271" t="str">
        <f t="shared" ca="1" si="1663"/>
        <v>Implant dental work</v>
      </c>
      <c r="E21271">
        <f t="shared" ca="1" si="1664"/>
        <v>18</v>
      </c>
    </row>
    <row r="21272" spans="1:5" x14ac:dyDescent="0.2">
      <c r="A21272" t="str">
        <f t="shared" ca="1" si="1661"/>
        <v>Diagnostics and Preventative</v>
      </c>
      <c r="B21272" t="str">
        <f t="shared" ca="1" si="1662"/>
        <v>Full-mouth x-ray</v>
      </c>
      <c r="C21272">
        <f t="shared" si="1660"/>
        <v>1181</v>
      </c>
      <c r="D21272">
        <f t="shared" ca="1" si="1663"/>
        <v>0</v>
      </c>
      <c r="E21272">
        <f t="shared" ca="1" si="1664"/>
        <v>3</v>
      </c>
    </row>
    <row r="21273" spans="1:5" x14ac:dyDescent="0.2">
      <c r="A21273" t="str">
        <f t="shared" ca="1" si="1661"/>
        <v>Basic</v>
      </c>
      <c r="B21273" t="str">
        <f t="shared" ca="1" si="1662"/>
        <v>surgical periodontics</v>
      </c>
      <c r="C21273">
        <f t="shared" si="1660"/>
        <v>1181</v>
      </c>
      <c r="D21273" t="str">
        <f t="shared" ca="1" si="1663"/>
        <v>Surgical treatment of the gums and supporting structures of the teeth</v>
      </c>
      <c r="E21273">
        <f t="shared" ca="1" si="1664"/>
        <v>11</v>
      </c>
    </row>
    <row r="21274" spans="1:5" x14ac:dyDescent="0.2">
      <c r="A21274" t="str">
        <f t="shared" ca="1" si="1661"/>
        <v>Other</v>
      </c>
      <c r="B21274" t="str">
        <f t="shared" ca="1" si="1662"/>
        <v>Implants</v>
      </c>
      <c r="C21274">
        <f t="shared" si="1660"/>
        <v>1181</v>
      </c>
      <c r="D21274" t="str">
        <f t="shared" ca="1" si="1663"/>
        <v>Implant dental work</v>
      </c>
      <c r="E21274">
        <f t="shared" ca="1" si="1664"/>
        <v>18</v>
      </c>
    </row>
    <row r="21275" spans="1:5" x14ac:dyDescent="0.2">
      <c r="A21275" t="str">
        <f t="shared" ca="1" si="1661"/>
        <v>Major</v>
      </c>
      <c r="B21275" t="str">
        <f t="shared" ca="1" si="1662"/>
        <v>major restorative</v>
      </c>
      <c r="C21275">
        <f t="shared" si="1660"/>
        <v>1181</v>
      </c>
      <c r="D21275" t="str">
        <f t="shared" ca="1" si="1663"/>
        <v>Single crowns, inlays, onlays</v>
      </c>
      <c r="E21275">
        <f t="shared" ca="1" si="1664"/>
        <v>14</v>
      </c>
    </row>
    <row r="21276" spans="1:5" x14ac:dyDescent="0.2">
      <c r="A21276" t="str">
        <f t="shared" ca="1" si="1661"/>
        <v>Other</v>
      </c>
      <c r="B21276" t="str">
        <f t="shared" ca="1" si="1662"/>
        <v>Implants</v>
      </c>
      <c r="C21276">
        <f t="shared" si="1660"/>
        <v>1181</v>
      </c>
      <c r="D21276" t="str">
        <f t="shared" ca="1" si="1663"/>
        <v>Implant dental work</v>
      </c>
      <c r="E21276">
        <f t="shared" ca="1" si="1664"/>
        <v>18</v>
      </c>
    </row>
    <row r="21277" spans="1:5" x14ac:dyDescent="0.2">
      <c r="A21277" t="str">
        <f t="shared" ca="1" si="1661"/>
        <v>Basic</v>
      </c>
      <c r="B21277" t="str">
        <f t="shared" ca="1" si="1662"/>
        <v>endodontics</v>
      </c>
      <c r="C21277">
        <f t="shared" si="1660"/>
        <v>1181</v>
      </c>
      <c r="D21277" t="str">
        <f t="shared" ca="1" si="1663"/>
        <v>Root canal, pulpal therapy</v>
      </c>
      <c r="E21277">
        <f t="shared" ca="1" si="1664"/>
        <v>10</v>
      </c>
    </row>
    <row r="21278" spans="1:5" x14ac:dyDescent="0.2">
      <c r="A21278" t="str">
        <f t="shared" ca="1" si="1661"/>
        <v>Diagnostics and Preventative</v>
      </c>
      <c r="B21278" t="str">
        <f t="shared" ca="1" si="1662"/>
        <v>Bitewing x-rays</v>
      </c>
      <c r="C21278">
        <f t="shared" si="1660"/>
        <v>1182</v>
      </c>
      <c r="D21278">
        <f t="shared" ca="1" si="1663"/>
        <v>0</v>
      </c>
      <c r="E21278">
        <f t="shared" ca="1" si="1664"/>
        <v>2</v>
      </c>
    </row>
    <row r="21279" spans="1:5" x14ac:dyDescent="0.2">
      <c r="A21279" t="str">
        <f t="shared" ca="1" si="1661"/>
        <v>Basic</v>
      </c>
      <c r="B21279" t="str">
        <f t="shared" ca="1" si="1662"/>
        <v>general anesthesia</v>
      </c>
      <c r="C21279">
        <f t="shared" si="1660"/>
        <v>1182</v>
      </c>
      <c r="D21279" t="str">
        <f t="shared" ca="1" si="1663"/>
        <v>Covered when used in conjunction with covered oral surgical procedures</v>
      </c>
      <c r="E21279">
        <f t="shared" ca="1" si="1664"/>
        <v>13</v>
      </c>
    </row>
    <row r="21280" spans="1:5" x14ac:dyDescent="0.2">
      <c r="A21280" t="str">
        <f t="shared" ca="1" si="1661"/>
        <v>Basic</v>
      </c>
      <c r="B21280" t="str">
        <f t="shared" ca="1" si="1662"/>
        <v>oral surgery</v>
      </c>
      <c r="C21280">
        <f t="shared" si="1660"/>
        <v>1182</v>
      </c>
      <c r="D21280" t="str">
        <f t="shared" ca="1" si="1663"/>
        <v>Extraction and other surgery procedures, incl. pre- and post-operative care</v>
      </c>
      <c r="E21280">
        <f t="shared" ca="1" si="1664"/>
        <v>9</v>
      </c>
    </row>
    <row r="21281" spans="1:5" x14ac:dyDescent="0.2">
      <c r="A21281" t="str">
        <f t="shared" ca="1" si="1661"/>
        <v>Diagnostics and Preventative</v>
      </c>
      <c r="B21281" t="str">
        <f t="shared" ca="1" si="1662"/>
        <v>Space Maintainers</v>
      </c>
      <c r="C21281">
        <f t="shared" si="1660"/>
        <v>1182</v>
      </c>
      <c r="D21281">
        <f t="shared" ca="1" si="1663"/>
        <v>0</v>
      </c>
      <c r="E21281">
        <f t="shared" ca="1" si="1664"/>
        <v>7</v>
      </c>
    </row>
    <row r="21282" spans="1:5" x14ac:dyDescent="0.2">
      <c r="A21282" t="str">
        <f t="shared" ca="1" si="1661"/>
        <v>Diagnostics and Preventative</v>
      </c>
      <c r="B21282" t="str">
        <f t="shared" ca="1" si="1662"/>
        <v>Periodic Exams</v>
      </c>
      <c r="C21282">
        <f t="shared" si="1660"/>
        <v>1182</v>
      </c>
      <c r="D21282">
        <f t="shared" ca="1" si="1663"/>
        <v>0</v>
      </c>
      <c r="E21282">
        <f t="shared" ca="1" si="1664"/>
        <v>1</v>
      </c>
    </row>
    <row r="21283" spans="1:5" x14ac:dyDescent="0.2">
      <c r="A21283" t="str">
        <f t="shared" ca="1" si="1661"/>
        <v>Diagnostics and Preventative</v>
      </c>
      <c r="B21283" t="str">
        <f t="shared" ca="1" si="1662"/>
        <v>Space Maintainers</v>
      </c>
      <c r="C21283">
        <f t="shared" si="1660"/>
        <v>1182</v>
      </c>
      <c r="D21283">
        <f t="shared" ca="1" si="1663"/>
        <v>0</v>
      </c>
      <c r="E21283">
        <f t="shared" ca="1" si="1664"/>
        <v>7</v>
      </c>
    </row>
    <row r="21284" spans="1:5" x14ac:dyDescent="0.2">
      <c r="A21284" t="str">
        <f t="shared" ca="1" si="1661"/>
        <v>Diagnostics and Preventative</v>
      </c>
      <c r="B21284" t="str">
        <f t="shared" ca="1" si="1662"/>
        <v>Sealants</v>
      </c>
      <c r="C21284">
        <f t="shared" si="1660"/>
        <v>1182</v>
      </c>
      <c r="D21284">
        <f t="shared" ca="1" si="1663"/>
        <v>0</v>
      </c>
      <c r="E21284">
        <f t="shared" ca="1" si="1664"/>
        <v>6</v>
      </c>
    </row>
    <row r="21285" spans="1:5" x14ac:dyDescent="0.2">
      <c r="A21285" t="str">
        <f t="shared" ca="1" si="1661"/>
        <v>Diagnostics and Preventative</v>
      </c>
      <c r="B21285" t="str">
        <f t="shared" ca="1" si="1662"/>
        <v>Space Maintainers</v>
      </c>
      <c r="C21285">
        <f t="shared" si="1660"/>
        <v>1182</v>
      </c>
      <c r="D21285">
        <f t="shared" ca="1" si="1663"/>
        <v>0</v>
      </c>
      <c r="E21285">
        <f t="shared" ca="1" si="1664"/>
        <v>7</v>
      </c>
    </row>
    <row r="21286" spans="1:5" x14ac:dyDescent="0.2">
      <c r="A21286" t="str">
        <f t="shared" ca="1" si="1661"/>
        <v>Diagnostics and Preventative</v>
      </c>
      <c r="B21286" t="str">
        <f t="shared" ca="1" si="1662"/>
        <v>Sealants</v>
      </c>
      <c r="C21286">
        <f t="shared" si="1660"/>
        <v>1182</v>
      </c>
      <c r="D21286">
        <f t="shared" ca="1" si="1663"/>
        <v>0</v>
      </c>
      <c r="E21286">
        <f t="shared" ca="1" si="1664"/>
        <v>6</v>
      </c>
    </row>
    <row r="21287" spans="1:5" x14ac:dyDescent="0.2">
      <c r="A21287" t="str">
        <f t="shared" ca="1" si="1661"/>
        <v>Diagnostics and Preventative</v>
      </c>
      <c r="B21287" t="str">
        <f t="shared" ca="1" si="1662"/>
        <v>Bitewing x-rays</v>
      </c>
      <c r="C21287">
        <f t="shared" si="1660"/>
        <v>1182</v>
      </c>
      <c r="D21287">
        <f t="shared" ca="1" si="1663"/>
        <v>0</v>
      </c>
      <c r="E21287">
        <f t="shared" ca="1" si="1664"/>
        <v>2</v>
      </c>
    </row>
    <row r="21288" spans="1:5" x14ac:dyDescent="0.2">
      <c r="A21288" t="str">
        <f t="shared" ca="1" si="1661"/>
        <v>Orthodontics</v>
      </c>
      <c r="B21288" t="str">
        <f t="shared" ca="1" si="1662"/>
        <v>orthodontics</v>
      </c>
      <c r="C21288">
        <f t="shared" ref="C21288:C21351" si="1665">IF(MOD(ROW(C21288)-2,18)&lt;&gt;0,C21287,C21287+1)</f>
        <v>1182</v>
      </c>
      <c r="D21288" t="str">
        <f t="shared" ca="1" si="1663"/>
        <v>For eligible dependents to age 19</v>
      </c>
      <c r="E21288">
        <f t="shared" ca="1" si="1664"/>
        <v>17</v>
      </c>
    </row>
    <row r="21289" spans="1:5" x14ac:dyDescent="0.2">
      <c r="A21289" t="str">
        <f t="shared" ca="1" si="1661"/>
        <v>Basic</v>
      </c>
      <c r="B21289" t="str">
        <f t="shared" ca="1" si="1662"/>
        <v>general anesthesia</v>
      </c>
      <c r="C21289">
        <f t="shared" si="1665"/>
        <v>1182</v>
      </c>
      <c r="D21289" t="str">
        <f t="shared" ca="1" si="1663"/>
        <v>Covered when used in conjunction with covered oral surgical procedures</v>
      </c>
      <c r="E21289">
        <f t="shared" ca="1" si="1664"/>
        <v>13</v>
      </c>
    </row>
    <row r="21290" spans="1:5" x14ac:dyDescent="0.2">
      <c r="A21290" t="str">
        <f t="shared" ca="1" si="1661"/>
        <v>Diagnostics and Preventative</v>
      </c>
      <c r="B21290" t="str">
        <f t="shared" ca="1" si="1662"/>
        <v>Full-mouth x-ray</v>
      </c>
      <c r="C21290">
        <f t="shared" si="1665"/>
        <v>1182</v>
      </c>
      <c r="D21290">
        <f t="shared" ca="1" si="1663"/>
        <v>0</v>
      </c>
      <c r="E21290">
        <f t="shared" ca="1" si="1664"/>
        <v>3</v>
      </c>
    </row>
    <row r="21291" spans="1:5" x14ac:dyDescent="0.2">
      <c r="A21291" t="str">
        <f t="shared" ca="1" si="1661"/>
        <v>Diagnostics and Preventative</v>
      </c>
      <c r="B21291" t="str">
        <f t="shared" ca="1" si="1662"/>
        <v>Full-mouth x-ray</v>
      </c>
      <c r="C21291">
        <f t="shared" si="1665"/>
        <v>1182</v>
      </c>
      <c r="D21291">
        <f t="shared" ca="1" si="1663"/>
        <v>0</v>
      </c>
      <c r="E21291">
        <f t="shared" ca="1" si="1664"/>
        <v>3</v>
      </c>
    </row>
    <row r="21292" spans="1:5" x14ac:dyDescent="0.2">
      <c r="A21292" t="str">
        <f t="shared" ca="1" si="1661"/>
        <v>Basic</v>
      </c>
      <c r="B21292" t="str">
        <f t="shared" ca="1" si="1662"/>
        <v>general anesthesia</v>
      </c>
      <c r="C21292">
        <f t="shared" si="1665"/>
        <v>1182</v>
      </c>
      <c r="D21292" t="str">
        <f t="shared" ca="1" si="1663"/>
        <v>Covered when used in conjunction with covered oral surgical procedures</v>
      </c>
      <c r="E21292">
        <f t="shared" ca="1" si="1664"/>
        <v>13</v>
      </c>
    </row>
    <row r="21293" spans="1:5" x14ac:dyDescent="0.2">
      <c r="A21293" t="str">
        <f t="shared" ca="1" si="1661"/>
        <v>Diagnostics and Preventative</v>
      </c>
      <c r="B21293" t="str">
        <f t="shared" ca="1" si="1662"/>
        <v>Bitewing x-rays</v>
      </c>
      <c r="C21293">
        <f t="shared" si="1665"/>
        <v>1182</v>
      </c>
      <c r="D21293">
        <f t="shared" ca="1" si="1663"/>
        <v>0</v>
      </c>
      <c r="E21293">
        <f t="shared" ca="1" si="1664"/>
        <v>2</v>
      </c>
    </row>
    <row r="21294" spans="1:5" x14ac:dyDescent="0.2">
      <c r="A21294" t="str">
        <f t="shared" ca="1" si="1661"/>
        <v>Basic</v>
      </c>
      <c r="B21294" t="str">
        <f t="shared" ca="1" si="1662"/>
        <v>general anesthesia</v>
      </c>
      <c r="C21294">
        <f t="shared" si="1665"/>
        <v>1182</v>
      </c>
      <c r="D21294" t="str">
        <f t="shared" ca="1" si="1663"/>
        <v>Covered when used in conjunction with covered oral surgical procedures</v>
      </c>
      <c r="E21294">
        <f t="shared" ca="1" si="1664"/>
        <v>13</v>
      </c>
    </row>
    <row r="21295" spans="1:5" x14ac:dyDescent="0.2">
      <c r="A21295" t="str">
        <f t="shared" ca="1" si="1661"/>
        <v>Major</v>
      </c>
      <c r="B21295" t="str">
        <f t="shared" ca="1" si="1662"/>
        <v>temporomandibular joint dysfunction</v>
      </c>
      <c r="C21295">
        <f t="shared" si="1665"/>
        <v>1182</v>
      </c>
      <c r="D21295" t="str">
        <f t="shared" ca="1" si="1663"/>
        <v>Services relating to hinging joints of the jaw</v>
      </c>
      <c r="E21295">
        <f t="shared" ca="1" si="1664"/>
        <v>16</v>
      </c>
    </row>
    <row r="21296" spans="1:5" x14ac:dyDescent="0.2">
      <c r="A21296" t="str">
        <f t="shared" ca="1" si="1661"/>
        <v>Basic</v>
      </c>
      <c r="B21296" t="str">
        <f t="shared" ca="1" si="1662"/>
        <v>basic restorative</v>
      </c>
      <c r="C21296">
        <f t="shared" si="1665"/>
        <v>1183</v>
      </c>
      <c r="D21296" t="str">
        <f t="shared" ca="1" si="1663"/>
        <v>Fillings (amalgam "silver" and composite "white" non-molar)</v>
      </c>
      <c r="E21296">
        <f t="shared" ca="1" si="1664"/>
        <v>8</v>
      </c>
    </row>
    <row r="21297" spans="1:5" x14ac:dyDescent="0.2">
      <c r="A21297" t="str">
        <f t="shared" ca="1" si="1661"/>
        <v>Basic</v>
      </c>
      <c r="B21297" t="str">
        <f t="shared" ca="1" si="1662"/>
        <v>basic restorative</v>
      </c>
      <c r="C21297">
        <f t="shared" si="1665"/>
        <v>1183</v>
      </c>
      <c r="D21297" t="str">
        <f t="shared" ca="1" si="1663"/>
        <v>Fillings (amalgam "silver" and composite "white" non-molar)</v>
      </c>
      <c r="E21297">
        <f t="shared" ca="1" si="1664"/>
        <v>8</v>
      </c>
    </row>
    <row r="21298" spans="1:5" x14ac:dyDescent="0.2">
      <c r="A21298" t="str">
        <f t="shared" ca="1" si="1661"/>
        <v>Diagnostics and Preventative</v>
      </c>
      <c r="B21298" t="str">
        <f t="shared" ca="1" si="1662"/>
        <v>Bitewing x-rays</v>
      </c>
      <c r="C21298">
        <f t="shared" si="1665"/>
        <v>1183</v>
      </c>
      <c r="D21298">
        <f t="shared" ca="1" si="1663"/>
        <v>0</v>
      </c>
      <c r="E21298">
        <f t="shared" ca="1" si="1664"/>
        <v>2</v>
      </c>
    </row>
    <row r="21299" spans="1:5" x14ac:dyDescent="0.2">
      <c r="A21299" t="str">
        <f t="shared" ca="1" si="1661"/>
        <v>Diagnostics and Preventative</v>
      </c>
      <c r="B21299" t="str">
        <f t="shared" ca="1" si="1662"/>
        <v>Prophylaxis</v>
      </c>
      <c r="C21299">
        <f t="shared" si="1665"/>
        <v>1183</v>
      </c>
      <c r="D21299">
        <f t="shared" ca="1" si="1663"/>
        <v>0</v>
      </c>
      <c r="E21299">
        <f t="shared" ca="1" si="1664"/>
        <v>4</v>
      </c>
    </row>
    <row r="21300" spans="1:5" x14ac:dyDescent="0.2">
      <c r="A21300" t="str">
        <f t="shared" ca="1" si="1661"/>
        <v>Basic</v>
      </c>
      <c r="B21300" t="str">
        <f t="shared" ca="1" si="1662"/>
        <v>basic restorative</v>
      </c>
      <c r="C21300">
        <f t="shared" si="1665"/>
        <v>1183</v>
      </c>
      <c r="D21300" t="str">
        <f t="shared" ca="1" si="1663"/>
        <v>Fillings (amalgam "silver" and composite "white" non-molar)</v>
      </c>
      <c r="E21300">
        <f t="shared" ca="1" si="1664"/>
        <v>8</v>
      </c>
    </row>
    <row r="21301" spans="1:5" x14ac:dyDescent="0.2">
      <c r="A21301" t="str">
        <f t="shared" ca="1" si="1661"/>
        <v>Major</v>
      </c>
      <c r="B21301" t="str">
        <f t="shared" ca="1" si="1662"/>
        <v>temporomandibular joint dysfunction</v>
      </c>
      <c r="C21301">
        <f t="shared" si="1665"/>
        <v>1183</v>
      </c>
      <c r="D21301" t="str">
        <f t="shared" ca="1" si="1663"/>
        <v>Services relating to hinging joints of the jaw</v>
      </c>
      <c r="E21301">
        <f t="shared" ca="1" si="1664"/>
        <v>16</v>
      </c>
    </row>
    <row r="21302" spans="1:5" x14ac:dyDescent="0.2">
      <c r="A21302" t="str">
        <f t="shared" ca="1" si="1661"/>
        <v>Major</v>
      </c>
      <c r="B21302" t="str">
        <f t="shared" ca="1" si="1662"/>
        <v>temporomandibular joint dysfunction</v>
      </c>
      <c r="C21302">
        <f t="shared" si="1665"/>
        <v>1183</v>
      </c>
      <c r="D21302" t="str">
        <f t="shared" ca="1" si="1663"/>
        <v>Services relating to hinging joints of the jaw</v>
      </c>
      <c r="E21302">
        <f t="shared" ca="1" si="1664"/>
        <v>16</v>
      </c>
    </row>
    <row r="21303" spans="1:5" x14ac:dyDescent="0.2">
      <c r="A21303" t="str">
        <f t="shared" ca="1" si="1661"/>
        <v>Diagnostics and Preventative</v>
      </c>
      <c r="B21303" t="str">
        <f t="shared" ca="1" si="1662"/>
        <v>Bitewing x-rays</v>
      </c>
      <c r="C21303">
        <f t="shared" si="1665"/>
        <v>1183</v>
      </c>
      <c r="D21303">
        <f t="shared" ca="1" si="1663"/>
        <v>0</v>
      </c>
      <c r="E21303">
        <f t="shared" ca="1" si="1664"/>
        <v>2</v>
      </c>
    </row>
    <row r="21304" spans="1:5" x14ac:dyDescent="0.2">
      <c r="A21304" t="str">
        <f t="shared" ca="1" si="1661"/>
        <v>Diagnostics and Preventative</v>
      </c>
      <c r="B21304" t="str">
        <f t="shared" ca="1" si="1662"/>
        <v>Space Maintainers</v>
      </c>
      <c r="C21304">
        <f t="shared" si="1665"/>
        <v>1183</v>
      </c>
      <c r="D21304">
        <f t="shared" ca="1" si="1663"/>
        <v>0</v>
      </c>
      <c r="E21304">
        <f t="shared" ca="1" si="1664"/>
        <v>7</v>
      </c>
    </row>
    <row r="21305" spans="1:5" x14ac:dyDescent="0.2">
      <c r="A21305" t="str">
        <f t="shared" ca="1" si="1661"/>
        <v>Diagnostics and Preventative</v>
      </c>
      <c r="B21305" t="str">
        <f t="shared" ca="1" si="1662"/>
        <v>Prophylaxis</v>
      </c>
      <c r="C21305">
        <f t="shared" si="1665"/>
        <v>1183</v>
      </c>
      <c r="D21305">
        <f t="shared" ca="1" si="1663"/>
        <v>0</v>
      </c>
      <c r="E21305">
        <f t="shared" ca="1" si="1664"/>
        <v>4</v>
      </c>
    </row>
    <row r="21306" spans="1:5" x14ac:dyDescent="0.2">
      <c r="A21306" t="str">
        <f t="shared" ca="1" si="1661"/>
        <v>Diagnostics and Preventative</v>
      </c>
      <c r="B21306" t="str">
        <f t="shared" ca="1" si="1662"/>
        <v>Space Maintainers</v>
      </c>
      <c r="C21306">
        <f t="shared" si="1665"/>
        <v>1183</v>
      </c>
      <c r="D21306">
        <f t="shared" ca="1" si="1663"/>
        <v>0</v>
      </c>
      <c r="E21306">
        <f t="shared" ca="1" si="1664"/>
        <v>7</v>
      </c>
    </row>
    <row r="21307" spans="1:5" x14ac:dyDescent="0.2">
      <c r="A21307" t="str">
        <f t="shared" ca="1" si="1661"/>
        <v>Basic</v>
      </c>
      <c r="B21307" t="str">
        <f t="shared" ca="1" si="1662"/>
        <v>endodontics</v>
      </c>
      <c r="C21307">
        <f t="shared" si="1665"/>
        <v>1183</v>
      </c>
      <c r="D21307" t="str">
        <f t="shared" ca="1" si="1663"/>
        <v>Root canal, pulpal therapy</v>
      </c>
      <c r="E21307">
        <f t="shared" ca="1" si="1664"/>
        <v>10</v>
      </c>
    </row>
    <row r="21308" spans="1:5" x14ac:dyDescent="0.2">
      <c r="A21308" t="str">
        <f t="shared" ca="1" si="1661"/>
        <v>Diagnostics and Preventative</v>
      </c>
      <c r="B21308" t="str">
        <f t="shared" ca="1" si="1662"/>
        <v>Fluoride treatments</v>
      </c>
      <c r="C21308">
        <f t="shared" si="1665"/>
        <v>1183</v>
      </c>
      <c r="D21308">
        <f t="shared" ca="1" si="1663"/>
        <v>0</v>
      </c>
      <c r="E21308">
        <f t="shared" ca="1" si="1664"/>
        <v>5</v>
      </c>
    </row>
    <row r="21309" spans="1:5" x14ac:dyDescent="0.2">
      <c r="A21309" t="str">
        <f t="shared" ca="1" si="1661"/>
        <v>Other</v>
      </c>
      <c r="B21309" t="str">
        <f t="shared" ca="1" si="1662"/>
        <v>Implants</v>
      </c>
      <c r="C21309">
        <f t="shared" si="1665"/>
        <v>1183</v>
      </c>
      <c r="D21309" t="str">
        <f t="shared" ca="1" si="1663"/>
        <v>Implant dental work</v>
      </c>
      <c r="E21309">
        <f t="shared" ca="1" si="1664"/>
        <v>18</v>
      </c>
    </row>
    <row r="21310" spans="1:5" x14ac:dyDescent="0.2">
      <c r="A21310" t="str">
        <f t="shared" ca="1" si="1661"/>
        <v>Diagnostics and Preventative</v>
      </c>
      <c r="B21310" t="str">
        <f t="shared" ca="1" si="1662"/>
        <v>Space Maintainers</v>
      </c>
      <c r="C21310">
        <f t="shared" si="1665"/>
        <v>1183</v>
      </c>
      <c r="D21310">
        <f t="shared" ca="1" si="1663"/>
        <v>0</v>
      </c>
      <c r="E21310">
        <f t="shared" ca="1" si="1664"/>
        <v>7</v>
      </c>
    </row>
    <row r="21311" spans="1:5" x14ac:dyDescent="0.2">
      <c r="A21311" t="str">
        <f t="shared" ca="1" si="1661"/>
        <v>Basic</v>
      </c>
      <c r="B21311" t="str">
        <f t="shared" ca="1" si="1662"/>
        <v>non-surgical periodontics</v>
      </c>
      <c r="C21311">
        <f t="shared" si="1665"/>
        <v>1183</v>
      </c>
      <c r="D21311" t="str">
        <f t="shared" ca="1" si="1663"/>
        <v xml:space="preserve">Non-surgical treatment of the gums and supporting structures of the teeth </v>
      </c>
      <c r="E21311">
        <f t="shared" ca="1" si="1664"/>
        <v>12</v>
      </c>
    </row>
    <row r="21312" spans="1:5" x14ac:dyDescent="0.2">
      <c r="A21312" t="str">
        <f t="shared" ca="1" si="1661"/>
        <v>Basic</v>
      </c>
      <c r="B21312" t="str">
        <f t="shared" ca="1" si="1662"/>
        <v>non-surgical periodontics</v>
      </c>
      <c r="C21312">
        <f t="shared" si="1665"/>
        <v>1183</v>
      </c>
      <c r="D21312" t="str">
        <f t="shared" ca="1" si="1663"/>
        <v xml:space="preserve">Non-surgical treatment of the gums and supporting structures of the teeth </v>
      </c>
      <c r="E21312">
        <f t="shared" ca="1" si="1664"/>
        <v>12</v>
      </c>
    </row>
    <row r="21313" spans="1:5" x14ac:dyDescent="0.2">
      <c r="A21313" t="str">
        <f t="shared" ca="1" si="1661"/>
        <v>Basic</v>
      </c>
      <c r="B21313" t="str">
        <f t="shared" ca="1" si="1662"/>
        <v>surgical periodontics</v>
      </c>
      <c r="C21313">
        <f t="shared" si="1665"/>
        <v>1183</v>
      </c>
      <c r="D21313" t="str">
        <f t="shared" ca="1" si="1663"/>
        <v>Surgical treatment of the gums and supporting structures of the teeth</v>
      </c>
      <c r="E21313">
        <f t="shared" ca="1" si="1664"/>
        <v>11</v>
      </c>
    </row>
    <row r="21314" spans="1:5" x14ac:dyDescent="0.2">
      <c r="A21314" t="str">
        <f t="shared" ref="A21314:A21377" ca="1" si="1666">INDEX(services,E21314,1)</f>
        <v>Major</v>
      </c>
      <c r="B21314" t="str">
        <f t="shared" ref="B21314:B21377" ca="1" si="1667">INDEX(services,E21314,2)</f>
        <v>prosthodontics</v>
      </c>
      <c r="C21314">
        <f t="shared" si="1665"/>
        <v>1184</v>
      </c>
      <c r="D21314" t="str">
        <f t="shared" ref="D21314:D21377" ca="1" si="1668">INDEX(services,E21314,3)</f>
        <v>Procedures for replacement of missing teeth by construction or repair of bridges and partial or complete dentures</v>
      </c>
      <c r="E21314">
        <f t="shared" ref="E21314:E21377" ca="1" si="1669">RANDBETWEEN(1,ROWS(services))</f>
        <v>15</v>
      </c>
    </row>
    <row r="21315" spans="1:5" x14ac:dyDescent="0.2">
      <c r="A21315" t="str">
        <f t="shared" ca="1" si="1666"/>
        <v>Diagnostics and Preventative</v>
      </c>
      <c r="B21315" t="str">
        <f t="shared" ca="1" si="1667"/>
        <v>Bitewing x-rays</v>
      </c>
      <c r="C21315">
        <f t="shared" si="1665"/>
        <v>1184</v>
      </c>
      <c r="D21315">
        <f t="shared" ca="1" si="1668"/>
        <v>0</v>
      </c>
      <c r="E21315">
        <f t="shared" ca="1" si="1669"/>
        <v>2</v>
      </c>
    </row>
    <row r="21316" spans="1:5" x14ac:dyDescent="0.2">
      <c r="A21316" t="str">
        <f t="shared" ca="1" si="1666"/>
        <v>Diagnostics and Preventative</v>
      </c>
      <c r="B21316" t="str">
        <f t="shared" ca="1" si="1667"/>
        <v>Sealants</v>
      </c>
      <c r="C21316">
        <f t="shared" si="1665"/>
        <v>1184</v>
      </c>
      <c r="D21316">
        <f t="shared" ca="1" si="1668"/>
        <v>0</v>
      </c>
      <c r="E21316">
        <f t="shared" ca="1" si="1669"/>
        <v>6</v>
      </c>
    </row>
    <row r="21317" spans="1:5" x14ac:dyDescent="0.2">
      <c r="A21317" t="str">
        <f t="shared" ca="1" si="1666"/>
        <v>Other</v>
      </c>
      <c r="B21317" t="str">
        <f t="shared" ca="1" si="1667"/>
        <v>Implants</v>
      </c>
      <c r="C21317">
        <f t="shared" si="1665"/>
        <v>1184</v>
      </c>
      <c r="D21317" t="str">
        <f t="shared" ca="1" si="1668"/>
        <v>Implant dental work</v>
      </c>
      <c r="E21317">
        <f t="shared" ca="1" si="1669"/>
        <v>18</v>
      </c>
    </row>
    <row r="21318" spans="1:5" x14ac:dyDescent="0.2">
      <c r="A21318" t="str">
        <f t="shared" ca="1" si="1666"/>
        <v>Diagnostics and Preventative</v>
      </c>
      <c r="B21318" t="str">
        <f t="shared" ca="1" si="1667"/>
        <v>Full-mouth x-ray</v>
      </c>
      <c r="C21318">
        <f t="shared" si="1665"/>
        <v>1184</v>
      </c>
      <c r="D21318">
        <f t="shared" ca="1" si="1668"/>
        <v>0</v>
      </c>
      <c r="E21318">
        <f t="shared" ca="1" si="1669"/>
        <v>3</v>
      </c>
    </row>
    <row r="21319" spans="1:5" x14ac:dyDescent="0.2">
      <c r="A21319" t="str">
        <f t="shared" ca="1" si="1666"/>
        <v>Diagnostics and Preventative</v>
      </c>
      <c r="B21319" t="str">
        <f t="shared" ca="1" si="1667"/>
        <v>Space Maintainers</v>
      </c>
      <c r="C21319">
        <f t="shared" si="1665"/>
        <v>1184</v>
      </c>
      <c r="D21319">
        <f t="shared" ca="1" si="1668"/>
        <v>0</v>
      </c>
      <c r="E21319">
        <f t="shared" ca="1" si="1669"/>
        <v>7</v>
      </c>
    </row>
    <row r="21320" spans="1:5" x14ac:dyDescent="0.2">
      <c r="A21320" t="str">
        <f t="shared" ca="1" si="1666"/>
        <v>Major</v>
      </c>
      <c r="B21320" t="str">
        <f t="shared" ca="1" si="1667"/>
        <v>temporomandibular joint dysfunction</v>
      </c>
      <c r="C21320">
        <f t="shared" si="1665"/>
        <v>1184</v>
      </c>
      <c r="D21320" t="str">
        <f t="shared" ca="1" si="1668"/>
        <v>Services relating to hinging joints of the jaw</v>
      </c>
      <c r="E21320">
        <f t="shared" ca="1" si="1669"/>
        <v>16</v>
      </c>
    </row>
    <row r="21321" spans="1:5" x14ac:dyDescent="0.2">
      <c r="A21321" t="str">
        <f t="shared" ca="1" si="1666"/>
        <v>Orthodontics</v>
      </c>
      <c r="B21321" t="str">
        <f t="shared" ca="1" si="1667"/>
        <v>orthodontics</v>
      </c>
      <c r="C21321">
        <f t="shared" si="1665"/>
        <v>1184</v>
      </c>
      <c r="D21321" t="str">
        <f t="shared" ca="1" si="1668"/>
        <v>For eligible dependents to age 19</v>
      </c>
      <c r="E21321">
        <f t="shared" ca="1" si="1669"/>
        <v>17</v>
      </c>
    </row>
    <row r="21322" spans="1:5" x14ac:dyDescent="0.2">
      <c r="A21322" t="str">
        <f t="shared" ca="1" si="1666"/>
        <v>Diagnostics and Preventative</v>
      </c>
      <c r="B21322" t="str">
        <f t="shared" ca="1" si="1667"/>
        <v>Sealants</v>
      </c>
      <c r="C21322">
        <f t="shared" si="1665"/>
        <v>1184</v>
      </c>
      <c r="D21322">
        <f t="shared" ca="1" si="1668"/>
        <v>0</v>
      </c>
      <c r="E21322">
        <f t="shared" ca="1" si="1669"/>
        <v>6</v>
      </c>
    </row>
    <row r="21323" spans="1:5" x14ac:dyDescent="0.2">
      <c r="A21323" t="str">
        <f t="shared" ca="1" si="1666"/>
        <v>Basic</v>
      </c>
      <c r="B21323" t="str">
        <f t="shared" ca="1" si="1667"/>
        <v>general anesthesia</v>
      </c>
      <c r="C21323">
        <f t="shared" si="1665"/>
        <v>1184</v>
      </c>
      <c r="D21323" t="str">
        <f t="shared" ca="1" si="1668"/>
        <v>Covered when used in conjunction with covered oral surgical procedures</v>
      </c>
      <c r="E21323">
        <f t="shared" ca="1" si="1669"/>
        <v>13</v>
      </c>
    </row>
    <row r="21324" spans="1:5" x14ac:dyDescent="0.2">
      <c r="A21324" t="str">
        <f t="shared" ca="1" si="1666"/>
        <v>Diagnostics and Preventative</v>
      </c>
      <c r="B21324" t="str">
        <f t="shared" ca="1" si="1667"/>
        <v>Space Maintainers</v>
      </c>
      <c r="C21324">
        <f t="shared" si="1665"/>
        <v>1184</v>
      </c>
      <c r="D21324">
        <f t="shared" ca="1" si="1668"/>
        <v>0</v>
      </c>
      <c r="E21324">
        <f t="shared" ca="1" si="1669"/>
        <v>7</v>
      </c>
    </row>
    <row r="21325" spans="1:5" x14ac:dyDescent="0.2">
      <c r="A21325" t="str">
        <f t="shared" ca="1" si="1666"/>
        <v>Diagnostics and Preventative</v>
      </c>
      <c r="B21325" t="str">
        <f t="shared" ca="1" si="1667"/>
        <v>Full-mouth x-ray</v>
      </c>
      <c r="C21325">
        <f t="shared" si="1665"/>
        <v>1184</v>
      </c>
      <c r="D21325">
        <f t="shared" ca="1" si="1668"/>
        <v>0</v>
      </c>
      <c r="E21325">
        <f t="shared" ca="1" si="1669"/>
        <v>3</v>
      </c>
    </row>
    <row r="21326" spans="1:5" x14ac:dyDescent="0.2">
      <c r="A21326" t="str">
        <f t="shared" ca="1" si="1666"/>
        <v>Diagnostics and Preventative</v>
      </c>
      <c r="B21326" t="str">
        <f t="shared" ca="1" si="1667"/>
        <v>Full-mouth x-ray</v>
      </c>
      <c r="C21326">
        <f t="shared" si="1665"/>
        <v>1184</v>
      </c>
      <c r="D21326">
        <f t="shared" ca="1" si="1668"/>
        <v>0</v>
      </c>
      <c r="E21326">
        <f t="shared" ca="1" si="1669"/>
        <v>3</v>
      </c>
    </row>
    <row r="21327" spans="1:5" x14ac:dyDescent="0.2">
      <c r="A21327" t="str">
        <f t="shared" ca="1" si="1666"/>
        <v>Diagnostics and Preventative</v>
      </c>
      <c r="B21327" t="str">
        <f t="shared" ca="1" si="1667"/>
        <v>Sealants</v>
      </c>
      <c r="C21327">
        <f t="shared" si="1665"/>
        <v>1184</v>
      </c>
      <c r="D21327">
        <f t="shared" ca="1" si="1668"/>
        <v>0</v>
      </c>
      <c r="E21327">
        <f t="shared" ca="1" si="1669"/>
        <v>6</v>
      </c>
    </row>
    <row r="21328" spans="1:5" x14ac:dyDescent="0.2">
      <c r="A21328" t="str">
        <f t="shared" ca="1" si="1666"/>
        <v>Basic</v>
      </c>
      <c r="B21328" t="str">
        <f t="shared" ca="1" si="1667"/>
        <v>general anesthesia</v>
      </c>
      <c r="C21328">
        <f t="shared" si="1665"/>
        <v>1184</v>
      </c>
      <c r="D21328" t="str">
        <f t="shared" ca="1" si="1668"/>
        <v>Covered when used in conjunction with covered oral surgical procedures</v>
      </c>
      <c r="E21328">
        <f t="shared" ca="1" si="1669"/>
        <v>13</v>
      </c>
    </row>
    <row r="21329" spans="1:5" x14ac:dyDescent="0.2">
      <c r="A21329" t="str">
        <f t="shared" ca="1" si="1666"/>
        <v>Major</v>
      </c>
      <c r="B21329" t="str">
        <f t="shared" ca="1" si="1667"/>
        <v>major restorative</v>
      </c>
      <c r="C21329">
        <f t="shared" si="1665"/>
        <v>1184</v>
      </c>
      <c r="D21329" t="str">
        <f t="shared" ca="1" si="1668"/>
        <v>Single crowns, inlays, onlays</v>
      </c>
      <c r="E21329">
        <f t="shared" ca="1" si="1669"/>
        <v>14</v>
      </c>
    </row>
    <row r="21330" spans="1:5" x14ac:dyDescent="0.2">
      <c r="A21330" t="str">
        <f t="shared" ca="1" si="1666"/>
        <v>Major</v>
      </c>
      <c r="B21330" t="str">
        <f t="shared" ca="1" si="1667"/>
        <v>major restorative</v>
      </c>
      <c r="C21330">
        <f t="shared" si="1665"/>
        <v>1184</v>
      </c>
      <c r="D21330" t="str">
        <f t="shared" ca="1" si="1668"/>
        <v>Single crowns, inlays, onlays</v>
      </c>
      <c r="E21330">
        <f t="shared" ca="1" si="1669"/>
        <v>14</v>
      </c>
    </row>
    <row r="21331" spans="1:5" x14ac:dyDescent="0.2">
      <c r="A21331" t="str">
        <f t="shared" ca="1" si="1666"/>
        <v>Diagnostics and Preventative</v>
      </c>
      <c r="B21331" t="str">
        <f t="shared" ca="1" si="1667"/>
        <v>Full-mouth x-ray</v>
      </c>
      <c r="C21331">
        <f t="shared" si="1665"/>
        <v>1184</v>
      </c>
      <c r="D21331">
        <f t="shared" ca="1" si="1668"/>
        <v>0</v>
      </c>
      <c r="E21331">
        <f t="shared" ca="1" si="1669"/>
        <v>3</v>
      </c>
    </row>
    <row r="21332" spans="1:5" x14ac:dyDescent="0.2">
      <c r="A21332" t="str">
        <f t="shared" ca="1" si="1666"/>
        <v>Basic</v>
      </c>
      <c r="B21332" t="str">
        <f t="shared" ca="1" si="1667"/>
        <v>non-surgical periodontics</v>
      </c>
      <c r="C21332">
        <f t="shared" si="1665"/>
        <v>1185</v>
      </c>
      <c r="D21332" t="str">
        <f t="shared" ca="1" si="1668"/>
        <v xml:space="preserve">Non-surgical treatment of the gums and supporting structures of the teeth </v>
      </c>
      <c r="E21332">
        <f t="shared" ca="1" si="1669"/>
        <v>12</v>
      </c>
    </row>
    <row r="21333" spans="1:5" x14ac:dyDescent="0.2">
      <c r="A21333" t="str">
        <f t="shared" ca="1" si="1666"/>
        <v>Diagnostics and Preventative</v>
      </c>
      <c r="B21333" t="str">
        <f t="shared" ca="1" si="1667"/>
        <v>Full-mouth x-ray</v>
      </c>
      <c r="C21333">
        <f t="shared" si="1665"/>
        <v>1185</v>
      </c>
      <c r="D21333">
        <f t="shared" ca="1" si="1668"/>
        <v>0</v>
      </c>
      <c r="E21333">
        <f t="shared" ca="1" si="1669"/>
        <v>3</v>
      </c>
    </row>
    <row r="21334" spans="1:5" x14ac:dyDescent="0.2">
      <c r="A21334" t="str">
        <f t="shared" ca="1" si="1666"/>
        <v>Basic</v>
      </c>
      <c r="B21334" t="str">
        <f t="shared" ca="1" si="1667"/>
        <v>surgical periodontics</v>
      </c>
      <c r="C21334">
        <f t="shared" si="1665"/>
        <v>1185</v>
      </c>
      <c r="D21334" t="str">
        <f t="shared" ca="1" si="1668"/>
        <v>Surgical treatment of the gums and supporting structures of the teeth</v>
      </c>
      <c r="E21334">
        <f t="shared" ca="1" si="1669"/>
        <v>11</v>
      </c>
    </row>
    <row r="21335" spans="1:5" x14ac:dyDescent="0.2">
      <c r="A21335" t="str">
        <f t="shared" ca="1" si="1666"/>
        <v>Basic</v>
      </c>
      <c r="B21335" t="str">
        <f t="shared" ca="1" si="1667"/>
        <v>non-surgical periodontics</v>
      </c>
      <c r="C21335">
        <f t="shared" si="1665"/>
        <v>1185</v>
      </c>
      <c r="D21335" t="str">
        <f t="shared" ca="1" si="1668"/>
        <v xml:space="preserve">Non-surgical treatment of the gums and supporting structures of the teeth </v>
      </c>
      <c r="E21335">
        <f t="shared" ca="1" si="1669"/>
        <v>12</v>
      </c>
    </row>
    <row r="21336" spans="1:5" x14ac:dyDescent="0.2">
      <c r="A21336" t="str">
        <f t="shared" ca="1" si="1666"/>
        <v>Diagnostics and Preventative</v>
      </c>
      <c r="B21336" t="str">
        <f t="shared" ca="1" si="1667"/>
        <v>Periodic Exams</v>
      </c>
      <c r="C21336">
        <f t="shared" si="1665"/>
        <v>1185</v>
      </c>
      <c r="D21336">
        <f t="shared" ca="1" si="1668"/>
        <v>0</v>
      </c>
      <c r="E21336">
        <f t="shared" ca="1" si="1669"/>
        <v>1</v>
      </c>
    </row>
    <row r="21337" spans="1:5" x14ac:dyDescent="0.2">
      <c r="A21337" t="str">
        <f t="shared" ca="1" si="1666"/>
        <v>Other</v>
      </c>
      <c r="B21337" t="str">
        <f t="shared" ca="1" si="1667"/>
        <v>Implants</v>
      </c>
      <c r="C21337">
        <f t="shared" si="1665"/>
        <v>1185</v>
      </c>
      <c r="D21337" t="str">
        <f t="shared" ca="1" si="1668"/>
        <v>Implant dental work</v>
      </c>
      <c r="E21337">
        <f t="shared" ca="1" si="1669"/>
        <v>18</v>
      </c>
    </row>
    <row r="21338" spans="1:5" x14ac:dyDescent="0.2">
      <c r="A21338" t="str">
        <f t="shared" ca="1" si="1666"/>
        <v>Diagnostics and Preventative</v>
      </c>
      <c r="B21338" t="str">
        <f t="shared" ca="1" si="1667"/>
        <v>Sealants</v>
      </c>
      <c r="C21338">
        <f t="shared" si="1665"/>
        <v>1185</v>
      </c>
      <c r="D21338">
        <f t="shared" ca="1" si="1668"/>
        <v>0</v>
      </c>
      <c r="E21338">
        <f t="shared" ca="1" si="1669"/>
        <v>6</v>
      </c>
    </row>
    <row r="21339" spans="1:5" x14ac:dyDescent="0.2">
      <c r="A21339" t="str">
        <f t="shared" ca="1" si="1666"/>
        <v>Diagnostics and Preventative</v>
      </c>
      <c r="B21339" t="str">
        <f t="shared" ca="1" si="1667"/>
        <v>Full-mouth x-ray</v>
      </c>
      <c r="C21339">
        <f t="shared" si="1665"/>
        <v>1185</v>
      </c>
      <c r="D21339">
        <f t="shared" ca="1" si="1668"/>
        <v>0</v>
      </c>
      <c r="E21339">
        <f t="shared" ca="1" si="1669"/>
        <v>3</v>
      </c>
    </row>
    <row r="21340" spans="1:5" x14ac:dyDescent="0.2">
      <c r="A21340" t="str">
        <f t="shared" ca="1" si="1666"/>
        <v>Diagnostics and Preventative</v>
      </c>
      <c r="B21340" t="str">
        <f t="shared" ca="1" si="1667"/>
        <v>Fluoride treatments</v>
      </c>
      <c r="C21340">
        <f t="shared" si="1665"/>
        <v>1185</v>
      </c>
      <c r="D21340">
        <f t="shared" ca="1" si="1668"/>
        <v>0</v>
      </c>
      <c r="E21340">
        <f t="shared" ca="1" si="1669"/>
        <v>5</v>
      </c>
    </row>
    <row r="21341" spans="1:5" x14ac:dyDescent="0.2">
      <c r="A21341" t="str">
        <f t="shared" ca="1" si="1666"/>
        <v>Basic</v>
      </c>
      <c r="B21341" t="str">
        <f t="shared" ca="1" si="1667"/>
        <v>oral surgery</v>
      </c>
      <c r="C21341">
        <f t="shared" si="1665"/>
        <v>1185</v>
      </c>
      <c r="D21341" t="str">
        <f t="shared" ca="1" si="1668"/>
        <v>Extraction and other surgery procedures, incl. pre- and post-operative care</v>
      </c>
      <c r="E21341">
        <f t="shared" ca="1" si="1669"/>
        <v>9</v>
      </c>
    </row>
    <row r="21342" spans="1:5" x14ac:dyDescent="0.2">
      <c r="A21342" t="str">
        <f t="shared" ca="1" si="1666"/>
        <v>Diagnostics and Preventative</v>
      </c>
      <c r="B21342" t="str">
        <f t="shared" ca="1" si="1667"/>
        <v>Sealants</v>
      </c>
      <c r="C21342">
        <f t="shared" si="1665"/>
        <v>1185</v>
      </c>
      <c r="D21342">
        <f t="shared" ca="1" si="1668"/>
        <v>0</v>
      </c>
      <c r="E21342">
        <f t="shared" ca="1" si="1669"/>
        <v>6</v>
      </c>
    </row>
    <row r="21343" spans="1:5" x14ac:dyDescent="0.2">
      <c r="A21343" t="str">
        <f t="shared" ca="1" si="1666"/>
        <v>Diagnostics and Preventative</v>
      </c>
      <c r="B21343" t="str">
        <f t="shared" ca="1" si="1667"/>
        <v>Space Maintainers</v>
      </c>
      <c r="C21343">
        <f t="shared" si="1665"/>
        <v>1185</v>
      </c>
      <c r="D21343">
        <f t="shared" ca="1" si="1668"/>
        <v>0</v>
      </c>
      <c r="E21343">
        <f t="shared" ca="1" si="1669"/>
        <v>7</v>
      </c>
    </row>
    <row r="21344" spans="1:5" x14ac:dyDescent="0.2">
      <c r="A21344" t="str">
        <f t="shared" ca="1" si="1666"/>
        <v>Diagnostics and Preventative</v>
      </c>
      <c r="B21344" t="str">
        <f t="shared" ca="1" si="1667"/>
        <v>Prophylaxis</v>
      </c>
      <c r="C21344">
        <f t="shared" si="1665"/>
        <v>1185</v>
      </c>
      <c r="D21344">
        <f t="shared" ca="1" si="1668"/>
        <v>0</v>
      </c>
      <c r="E21344">
        <f t="shared" ca="1" si="1669"/>
        <v>4</v>
      </c>
    </row>
    <row r="21345" spans="1:5" x14ac:dyDescent="0.2">
      <c r="A21345" t="str">
        <f t="shared" ca="1" si="1666"/>
        <v>Major</v>
      </c>
      <c r="B21345" t="str">
        <f t="shared" ca="1" si="1667"/>
        <v>prosthodontics</v>
      </c>
      <c r="C21345">
        <f t="shared" si="1665"/>
        <v>1185</v>
      </c>
      <c r="D21345" t="str">
        <f t="shared" ca="1" si="1668"/>
        <v>Procedures for replacement of missing teeth by construction or repair of bridges and partial or complete dentures</v>
      </c>
      <c r="E21345">
        <f t="shared" ca="1" si="1669"/>
        <v>15</v>
      </c>
    </row>
    <row r="21346" spans="1:5" x14ac:dyDescent="0.2">
      <c r="A21346" t="str">
        <f t="shared" ca="1" si="1666"/>
        <v>Diagnostics and Preventative</v>
      </c>
      <c r="B21346" t="str">
        <f t="shared" ca="1" si="1667"/>
        <v>Periodic Exams</v>
      </c>
      <c r="C21346">
        <f t="shared" si="1665"/>
        <v>1185</v>
      </c>
      <c r="D21346">
        <f t="shared" ca="1" si="1668"/>
        <v>0</v>
      </c>
      <c r="E21346">
        <f t="shared" ca="1" si="1669"/>
        <v>1</v>
      </c>
    </row>
    <row r="21347" spans="1:5" x14ac:dyDescent="0.2">
      <c r="A21347" t="str">
        <f t="shared" ca="1" si="1666"/>
        <v>Other</v>
      </c>
      <c r="B21347" t="str">
        <f t="shared" ca="1" si="1667"/>
        <v>Implants</v>
      </c>
      <c r="C21347">
        <f t="shared" si="1665"/>
        <v>1185</v>
      </c>
      <c r="D21347" t="str">
        <f t="shared" ca="1" si="1668"/>
        <v>Implant dental work</v>
      </c>
      <c r="E21347">
        <f t="shared" ca="1" si="1669"/>
        <v>18</v>
      </c>
    </row>
    <row r="21348" spans="1:5" x14ac:dyDescent="0.2">
      <c r="A21348" t="str">
        <f t="shared" ca="1" si="1666"/>
        <v>Major</v>
      </c>
      <c r="B21348" t="str">
        <f t="shared" ca="1" si="1667"/>
        <v>temporomandibular joint dysfunction</v>
      </c>
      <c r="C21348">
        <f t="shared" si="1665"/>
        <v>1185</v>
      </c>
      <c r="D21348" t="str">
        <f t="shared" ca="1" si="1668"/>
        <v>Services relating to hinging joints of the jaw</v>
      </c>
      <c r="E21348">
        <f t="shared" ca="1" si="1669"/>
        <v>16</v>
      </c>
    </row>
    <row r="21349" spans="1:5" x14ac:dyDescent="0.2">
      <c r="A21349" t="str">
        <f t="shared" ca="1" si="1666"/>
        <v>Major</v>
      </c>
      <c r="B21349" t="str">
        <f t="shared" ca="1" si="1667"/>
        <v>major restorative</v>
      </c>
      <c r="C21349">
        <f t="shared" si="1665"/>
        <v>1185</v>
      </c>
      <c r="D21349" t="str">
        <f t="shared" ca="1" si="1668"/>
        <v>Single crowns, inlays, onlays</v>
      </c>
      <c r="E21349">
        <f t="shared" ca="1" si="1669"/>
        <v>14</v>
      </c>
    </row>
    <row r="21350" spans="1:5" x14ac:dyDescent="0.2">
      <c r="A21350" t="str">
        <f t="shared" ca="1" si="1666"/>
        <v>Basic</v>
      </c>
      <c r="B21350" t="str">
        <f t="shared" ca="1" si="1667"/>
        <v>endodontics</v>
      </c>
      <c r="C21350">
        <f t="shared" si="1665"/>
        <v>1186</v>
      </c>
      <c r="D21350" t="str">
        <f t="shared" ca="1" si="1668"/>
        <v>Root canal, pulpal therapy</v>
      </c>
      <c r="E21350">
        <f t="shared" ca="1" si="1669"/>
        <v>10</v>
      </c>
    </row>
    <row r="21351" spans="1:5" x14ac:dyDescent="0.2">
      <c r="A21351" t="str">
        <f t="shared" ca="1" si="1666"/>
        <v>Basic</v>
      </c>
      <c r="B21351" t="str">
        <f t="shared" ca="1" si="1667"/>
        <v>oral surgery</v>
      </c>
      <c r="C21351">
        <f t="shared" si="1665"/>
        <v>1186</v>
      </c>
      <c r="D21351" t="str">
        <f t="shared" ca="1" si="1668"/>
        <v>Extraction and other surgery procedures, incl. pre- and post-operative care</v>
      </c>
      <c r="E21351">
        <f t="shared" ca="1" si="1669"/>
        <v>9</v>
      </c>
    </row>
    <row r="21352" spans="1:5" x14ac:dyDescent="0.2">
      <c r="A21352" t="str">
        <f t="shared" ca="1" si="1666"/>
        <v>Diagnostics and Preventative</v>
      </c>
      <c r="B21352" t="str">
        <f t="shared" ca="1" si="1667"/>
        <v>Full-mouth x-ray</v>
      </c>
      <c r="C21352">
        <f t="shared" ref="C21352:C21415" si="1670">IF(MOD(ROW(C21352)-2,18)&lt;&gt;0,C21351,C21351+1)</f>
        <v>1186</v>
      </c>
      <c r="D21352">
        <f t="shared" ca="1" si="1668"/>
        <v>0</v>
      </c>
      <c r="E21352">
        <f t="shared" ca="1" si="1669"/>
        <v>3</v>
      </c>
    </row>
    <row r="21353" spans="1:5" x14ac:dyDescent="0.2">
      <c r="A21353" t="str">
        <f t="shared" ca="1" si="1666"/>
        <v>Other</v>
      </c>
      <c r="B21353" t="str">
        <f t="shared" ca="1" si="1667"/>
        <v>Implants</v>
      </c>
      <c r="C21353">
        <f t="shared" si="1670"/>
        <v>1186</v>
      </c>
      <c r="D21353" t="str">
        <f t="shared" ca="1" si="1668"/>
        <v>Implant dental work</v>
      </c>
      <c r="E21353">
        <f t="shared" ca="1" si="1669"/>
        <v>18</v>
      </c>
    </row>
    <row r="21354" spans="1:5" x14ac:dyDescent="0.2">
      <c r="A21354" t="str">
        <f t="shared" ca="1" si="1666"/>
        <v>Diagnostics and Preventative</v>
      </c>
      <c r="B21354" t="str">
        <f t="shared" ca="1" si="1667"/>
        <v>Periodic Exams</v>
      </c>
      <c r="C21354">
        <f t="shared" si="1670"/>
        <v>1186</v>
      </c>
      <c r="D21354">
        <f t="shared" ca="1" si="1668"/>
        <v>0</v>
      </c>
      <c r="E21354">
        <f t="shared" ca="1" si="1669"/>
        <v>1</v>
      </c>
    </row>
    <row r="21355" spans="1:5" x14ac:dyDescent="0.2">
      <c r="A21355" t="str">
        <f t="shared" ca="1" si="1666"/>
        <v>Diagnostics and Preventative</v>
      </c>
      <c r="B21355" t="str">
        <f t="shared" ca="1" si="1667"/>
        <v>Bitewing x-rays</v>
      </c>
      <c r="C21355">
        <f t="shared" si="1670"/>
        <v>1186</v>
      </c>
      <c r="D21355">
        <f t="shared" ca="1" si="1668"/>
        <v>0</v>
      </c>
      <c r="E21355">
        <f t="shared" ca="1" si="1669"/>
        <v>2</v>
      </c>
    </row>
    <row r="21356" spans="1:5" x14ac:dyDescent="0.2">
      <c r="A21356" t="str">
        <f t="shared" ca="1" si="1666"/>
        <v>Orthodontics</v>
      </c>
      <c r="B21356" t="str">
        <f t="shared" ca="1" si="1667"/>
        <v>orthodontics</v>
      </c>
      <c r="C21356">
        <f t="shared" si="1670"/>
        <v>1186</v>
      </c>
      <c r="D21356" t="str">
        <f t="shared" ca="1" si="1668"/>
        <v>For eligible dependents to age 19</v>
      </c>
      <c r="E21356">
        <f t="shared" ca="1" si="1669"/>
        <v>17</v>
      </c>
    </row>
    <row r="21357" spans="1:5" x14ac:dyDescent="0.2">
      <c r="A21357" t="str">
        <f t="shared" ca="1" si="1666"/>
        <v>Major</v>
      </c>
      <c r="B21357" t="str">
        <f t="shared" ca="1" si="1667"/>
        <v>temporomandibular joint dysfunction</v>
      </c>
      <c r="C21357">
        <f t="shared" si="1670"/>
        <v>1186</v>
      </c>
      <c r="D21357" t="str">
        <f t="shared" ca="1" si="1668"/>
        <v>Services relating to hinging joints of the jaw</v>
      </c>
      <c r="E21357">
        <f t="shared" ca="1" si="1669"/>
        <v>16</v>
      </c>
    </row>
    <row r="21358" spans="1:5" x14ac:dyDescent="0.2">
      <c r="A21358" t="str">
        <f t="shared" ca="1" si="1666"/>
        <v>Orthodontics</v>
      </c>
      <c r="B21358" t="str">
        <f t="shared" ca="1" si="1667"/>
        <v>orthodontics</v>
      </c>
      <c r="C21358">
        <f t="shared" si="1670"/>
        <v>1186</v>
      </c>
      <c r="D21358" t="str">
        <f t="shared" ca="1" si="1668"/>
        <v>For eligible dependents to age 19</v>
      </c>
      <c r="E21358">
        <f t="shared" ca="1" si="1669"/>
        <v>17</v>
      </c>
    </row>
    <row r="21359" spans="1:5" x14ac:dyDescent="0.2">
      <c r="A21359" t="str">
        <f t="shared" ca="1" si="1666"/>
        <v>Basic</v>
      </c>
      <c r="B21359" t="str">
        <f t="shared" ca="1" si="1667"/>
        <v>general anesthesia</v>
      </c>
      <c r="C21359">
        <f t="shared" si="1670"/>
        <v>1186</v>
      </c>
      <c r="D21359" t="str">
        <f t="shared" ca="1" si="1668"/>
        <v>Covered when used in conjunction with covered oral surgical procedures</v>
      </c>
      <c r="E21359">
        <f t="shared" ca="1" si="1669"/>
        <v>13</v>
      </c>
    </row>
    <row r="21360" spans="1:5" x14ac:dyDescent="0.2">
      <c r="A21360" t="str">
        <f t="shared" ca="1" si="1666"/>
        <v>Other</v>
      </c>
      <c r="B21360" t="str">
        <f t="shared" ca="1" si="1667"/>
        <v>Implants</v>
      </c>
      <c r="C21360">
        <f t="shared" si="1670"/>
        <v>1186</v>
      </c>
      <c r="D21360" t="str">
        <f t="shared" ca="1" si="1668"/>
        <v>Implant dental work</v>
      </c>
      <c r="E21360">
        <f t="shared" ca="1" si="1669"/>
        <v>18</v>
      </c>
    </row>
    <row r="21361" spans="1:5" x14ac:dyDescent="0.2">
      <c r="A21361" t="str">
        <f t="shared" ca="1" si="1666"/>
        <v>Basic</v>
      </c>
      <c r="B21361" t="str">
        <f t="shared" ca="1" si="1667"/>
        <v>non-surgical periodontics</v>
      </c>
      <c r="C21361">
        <f t="shared" si="1670"/>
        <v>1186</v>
      </c>
      <c r="D21361" t="str">
        <f t="shared" ca="1" si="1668"/>
        <v xml:space="preserve">Non-surgical treatment of the gums and supporting structures of the teeth </v>
      </c>
      <c r="E21361">
        <f t="shared" ca="1" si="1669"/>
        <v>12</v>
      </c>
    </row>
    <row r="21362" spans="1:5" x14ac:dyDescent="0.2">
      <c r="A21362" t="str">
        <f t="shared" ca="1" si="1666"/>
        <v>Basic</v>
      </c>
      <c r="B21362" t="str">
        <f t="shared" ca="1" si="1667"/>
        <v>non-surgical periodontics</v>
      </c>
      <c r="C21362">
        <f t="shared" si="1670"/>
        <v>1186</v>
      </c>
      <c r="D21362" t="str">
        <f t="shared" ca="1" si="1668"/>
        <v xml:space="preserve">Non-surgical treatment of the gums and supporting structures of the teeth </v>
      </c>
      <c r="E21362">
        <f t="shared" ca="1" si="1669"/>
        <v>12</v>
      </c>
    </row>
    <row r="21363" spans="1:5" x14ac:dyDescent="0.2">
      <c r="A21363" t="str">
        <f t="shared" ca="1" si="1666"/>
        <v>Diagnostics and Preventative</v>
      </c>
      <c r="B21363" t="str">
        <f t="shared" ca="1" si="1667"/>
        <v>Space Maintainers</v>
      </c>
      <c r="C21363">
        <f t="shared" si="1670"/>
        <v>1186</v>
      </c>
      <c r="D21363">
        <f t="shared" ca="1" si="1668"/>
        <v>0</v>
      </c>
      <c r="E21363">
        <f t="shared" ca="1" si="1669"/>
        <v>7</v>
      </c>
    </row>
    <row r="21364" spans="1:5" x14ac:dyDescent="0.2">
      <c r="A21364" t="str">
        <f t="shared" ca="1" si="1666"/>
        <v>Orthodontics</v>
      </c>
      <c r="B21364" t="str">
        <f t="shared" ca="1" si="1667"/>
        <v>orthodontics</v>
      </c>
      <c r="C21364">
        <f t="shared" si="1670"/>
        <v>1186</v>
      </c>
      <c r="D21364" t="str">
        <f t="shared" ca="1" si="1668"/>
        <v>For eligible dependents to age 19</v>
      </c>
      <c r="E21364">
        <f t="shared" ca="1" si="1669"/>
        <v>17</v>
      </c>
    </row>
    <row r="21365" spans="1:5" x14ac:dyDescent="0.2">
      <c r="A21365" t="str">
        <f t="shared" ca="1" si="1666"/>
        <v>Basic</v>
      </c>
      <c r="B21365" t="str">
        <f t="shared" ca="1" si="1667"/>
        <v>endodontics</v>
      </c>
      <c r="C21365">
        <f t="shared" si="1670"/>
        <v>1186</v>
      </c>
      <c r="D21365" t="str">
        <f t="shared" ca="1" si="1668"/>
        <v>Root canal, pulpal therapy</v>
      </c>
      <c r="E21365">
        <f t="shared" ca="1" si="1669"/>
        <v>10</v>
      </c>
    </row>
    <row r="21366" spans="1:5" x14ac:dyDescent="0.2">
      <c r="A21366" t="str">
        <f t="shared" ca="1" si="1666"/>
        <v>Diagnostics and Preventative</v>
      </c>
      <c r="B21366" t="str">
        <f t="shared" ca="1" si="1667"/>
        <v>Space Maintainers</v>
      </c>
      <c r="C21366">
        <f t="shared" si="1670"/>
        <v>1186</v>
      </c>
      <c r="D21366">
        <f t="shared" ca="1" si="1668"/>
        <v>0</v>
      </c>
      <c r="E21366">
        <f t="shared" ca="1" si="1669"/>
        <v>7</v>
      </c>
    </row>
    <row r="21367" spans="1:5" x14ac:dyDescent="0.2">
      <c r="A21367" t="str">
        <f t="shared" ca="1" si="1666"/>
        <v>Basic</v>
      </c>
      <c r="B21367" t="str">
        <f t="shared" ca="1" si="1667"/>
        <v>endodontics</v>
      </c>
      <c r="C21367">
        <f t="shared" si="1670"/>
        <v>1186</v>
      </c>
      <c r="D21367" t="str">
        <f t="shared" ca="1" si="1668"/>
        <v>Root canal, pulpal therapy</v>
      </c>
      <c r="E21367">
        <f t="shared" ca="1" si="1669"/>
        <v>10</v>
      </c>
    </row>
    <row r="21368" spans="1:5" x14ac:dyDescent="0.2">
      <c r="A21368" t="str">
        <f t="shared" ca="1" si="1666"/>
        <v>Other</v>
      </c>
      <c r="B21368" t="str">
        <f t="shared" ca="1" si="1667"/>
        <v>Implants</v>
      </c>
      <c r="C21368">
        <f t="shared" si="1670"/>
        <v>1187</v>
      </c>
      <c r="D21368" t="str">
        <f t="shared" ca="1" si="1668"/>
        <v>Implant dental work</v>
      </c>
      <c r="E21368">
        <f t="shared" ca="1" si="1669"/>
        <v>18</v>
      </c>
    </row>
    <row r="21369" spans="1:5" x14ac:dyDescent="0.2">
      <c r="A21369" t="str">
        <f t="shared" ca="1" si="1666"/>
        <v>Major</v>
      </c>
      <c r="B21369" t="str">
        <f t="shared" ca="1" si="1667"/>
        <v>temporomandibular joint dysfunction</v>
      </c>
      <c r="C21369">
        <f t="shared" si="1670"/>
        <v>1187</v>
      </c>
      <c r="D21369" t="str">
        <f t="shared" ca="1" si="1668"/>
        <v>Services relating to hinging joints of the jaw</v>
      </c>
      <c r="E21369">
        <f t="shared" ca="1" si="1669"/>
        <v>16</v>
      </c>
    </row>
    <row r="21370" spans="1:5" x14ac:dyDescent="0.2">
      <c r="A21370" t="str">
        <f t="shared" ca="1" si="1666"/>
        <v>Basic</v>
      </c>
      <c r="B21370" t="str">
        <f t="shared" ca="1" si="1667"/>
        <v>oral surgery</v>
      </c>
      <c r="C21370">
        <f t="shared" si="1670"/>
        <v>1187</v>
      </c>
      <c r="D21370" t="str">
        <f t="shared" ca="1" si="1668"/>
        <v>Extraction and other surgery procedures, incl. pre- and post-operative care</v>
      </c>
      <c r="E21370">
        <f t="shared" ca="1" si="1669"/>
        <v>9</v>
      </c>
    </row>
    <row r="21371" spans="1:5" x14ac:dyDescent="0.2">
      <c r="A21371" t="str">
        <f t="shared" ca="1" si="1666"/>
        <v>Basic</v>
      </c>
      <c r="B21371" t="str">
        <f t="shared" ca="1" si="1667"/>
        <v>non-surgical periodontics</v>
      </c>
      <c r="C21371">
        <f t="shared" si="1670"/>
        <v>1187</v>
      </c>
      <c r="D21371" t="str">
        <f t="shared" ca="1" si="1668"/>
        <v xml:space="preserve">Non-surgical treatment of the gums and supporting structures of the teeth </v>
      </c>
      <c r="E21371">
        <f t="shared" ca="1" si="1669"/>
        <v>12</v>
      </c>
    </row>
    <row r="21372" spans="1:5" x14ac:dyDescent="0.2">
      <c r="A21372" t="str">
        <f t="shared" ca="1" si="1666"/>
        <v>Basic</v>
      </c>
      <c r="B21372" t="str">
        <f t="shared" ca="1" si="1667"/>
        <v>oral surgery</v>
      </c>
      <c r="C21372">
        <f t="shared" si="1670"/>
        <v>1187</v>
      </c>
      <c r="D21372" t="str">
        <f t="shared" ca="1" si="1668"/>
        <v>Extraction and other surgery procedures, incl. pre- and post-operative care</v>
      </c>
      <c r="E21372">
        <f t="shared" ca="1" si="1669"/>
        <v>9</v>
      </c>
    </row>
    <row r="21373" spans="1:5" x14ac:dyDescent="0.2">
      <c r="A21373" t="str">
        <f t="shared" ca="1" si="1666"/>
        <v>Diagnostics and Preventative</v>
      </c>
      <c r="B21373" t="str">
        <f t="shared" ca="1" si="1667"/>
        <v>Sealants</v>
      </c>
      <c r="C21373">
        <f t="shared" si="1670"/>
        <v>1187</v>
      </c>
      <c r="D21373">
        <f t="shared" ca="1" si="1668"/>
        <v>0</v>
      </c>
      <c r="E21373">
        <f t="shared" ca="1" si="1669"/>
        <v>6</v>
      </c>
    </row>
    <row r="21374" spans="1:5" x14ac:dyDescent="0.2">
      <c r="A21374" t="str">
        <f t="shared" ca="1" si="1666"/>
        <v>Diagnostics and Preventative</v>
      </c>
      <c r="B21374" t="str">
        <f t="shared" ca="1" si="1667"/>
        <v>Prophylaxis</v>
      </c>
      <c r="C21374">
        <f t="shared" si="1670"/>
        <v>1187</v>
      </c>
      <c r="D21374">
        <f t="shared" ca="1" si="1668"/>
        <v>0</v>
      </c>
      <c r="E21374">
        <f t="shared" ca="1" si="1669"/>
        <v>4</v>
      </c>
    </row>
    <row r="21375" spans="1:5" x14ac:dyDescent="0.2">
      <c r="A21375" t="str">
        <f t="shared" ca="1" si="1666"/>
        <v>Diagnostics and Preventative</v>
      </c>
      <c r="B21375" t="str">
        <f t="shared" ca="1" si="1667"/>
        <v>Fluoride treatments</v>
      </c>
      <c r="C21375">
        <f t="shared" si="1670"/>
        <v>1187</v>
      </c>
      <c r="D21375">
        <f t="shared" ca="1" si="1668"/>
        <v>0</v>
      </c>
      <c r="E21375">
        <f t="shared" ca="1" si="1669"/>
        <v>5</v>
      </c>
    </row>
    <row r="21376" spans="1:5" x14ac:dyDescent="0.2">
      <c r="A21376" t="str">
        <f t="shared" ca="1" si="1666"/>
        <v>Basic</v>
      </c>
      <c r="B21376" t="str">
        <f t="shared" ca="1" si="1667"/>
        <v>non-surgical periodontics</v>
      </c>
      <c r="C21376">
        <f t="shared" si="1670"/>
        <v>1187</v>
      </c>
      <c r="D21376" t="str">
        <f t="shared" ca="1" si="1668"/>
        <v xml:space="preserve">Non-surgical treatment of the gums and supporting structures of the teeth </v>
      </c>
      <c r="E21376">
        <f t="shared" ca="1" si="1669"/>
        <v>12</v>
      </c>
    </row>
    <row r="21377" spans="1:5" x14ac:dyDescent="0.2">
      <c r="A21377" t="str">
        <f t="shared" ca="1" si="1666"/>
        <v>Diagnostics and Preventative</v>
      </c>
      <c r="B21377" t="str">
        <f t="shared" ca="1" si="1667"/>
        <v>Space Maintainers</v>
      </c>
      <c r="C21377">
        <f t="shared" si="1670"/>
        <v>1187</v>
      </c>
      <c r="D21377">
        <f t="shared" ca="1" si="1668"/>
        <v>0</v>
      </c>
      <c r="E21377">
        <f t="shared" ca="1" si="1669"/>
        <v>7</v>
      </c>
    </row>
    <row r="21378" spans="1:5" x14ac:dyDescent="0.2">
      <c r="A21378" t="str">
        <f t="shared" ref="A21378:A21441" ca="1" si="1671">INDEX(services,E21378,1)</f>
        <v>Diagnostics and Preventative</v>
      </c>
      <c r="B21378" t="str">
        <f t="shared" ref="B21378:B21441" ca="1" si="1672">INDEX(services,E21378,2)</f>
        <v>Sealants</v>
      </c>
      <c r="C21378">
        <f t="shared" si="1670"/>
        <v>1187</v>
      </c>
      <c r="D21378">
        <f t="shared" ref="D21378:D21441" ca="1" si="1673">INDEX(services,E21378,3)</f>
        <v>0</v>
      </c>
      <c r="E21378">
        <f t="shared" ref="E21378:E21441" ca="1" si="1674">RANDBETWEEN(1,ROWS(services))</f>
        <v>6</v>
      </c>
    </row>
    <row r="21379" spans="1:5" x14ac:dyDescent="0.2">
      <c r="A21379" t="str">
        <f t="shared" ca="1" si="1671"/>
        <v>Major</v>
      </c>
      <c r="B21379" t="str">
        <f t="shared" ca="1" si="1672"/>
        <v>prosthodontics</v>
      </c>
      <c r="C21379">
        <f t="shared" si="1670"/>
        <v>1187</v>
      </c>
      <c r="D21379" t="str">
        <f t="shared" ca="1" si="1673"/>
        <v>Procedures for replacement of missing teeth by construction or repair of bridges and partial or complete dentures</v>
      </c>
      <c r="E21379">
        <f t="shared" ca="1" si="1674"/>
        <v>15</v>
      </c>
    </row>
    <row r="21380" spans="1:5" x14ac:dyDescent="0.2">
      <c r="A21380" t="str">
        <f t="shared" ca="1" si="1671"/>
        <v>Diagnostics and Preventative</v>
      </c>
      <c r="B21380" t="str">
        <f t="shared" ca="1" si="1672"/>
        <v>Sealants</v>
      </c>
      <c r="C21380">
        <f t="shared" si="1670"/>
        <v>1187</v>
      </c>
      <c r="D21380">
        <f t="shared" ca="1" si="1673"/>
        <v>0</v>
      </c>
      <c r="E21380">
        <f t="shared" ca="1" si="1674"/>
        <v>6</v>
      </c>
    </row>
    <row r="21381" spans="1:5" x14ac:dyDescent="0.2">
      <c r="A21381" t="str">
        <f t="shared" ca="1" si="1671"/>
        <v>Major</v>
      </c>
      <c r="B21381" t="str">
        <f t="shared" ca="1" si="1672"/>
        <v>prosthodontics</v>
      </c>
      <c r="C21381">
        <f t="shared" si="1670"/>
        <v>1187</v>
      </c>
      <c r="D21381" t="str">
        <f t="shared" ca="1" si="1673"/>
        <v>Procedures for replacement of missing teeth by construction or repair of bridges and partial or complete dentures</v>
      </c>
      <c r="E21381">
        <f t="shared" ca="1" si="1674"/>
        <v>15</v>
      </c>
    </row>
    <row r="21382" spans="1:5" x14ac:dyDescent="0.2">
      <c r="A21382" t="str">
        <f t="shared" ca="1" si="1671"/>
        <v>Major</v>
      </c>
      <c r="B21382" t="str">
        <f t="shared" ca="1" si="1672"/>
        <v>major restorative</v>
      </c>
      <c r="C21382">
        <f t="shared" si="1670"/>
        <v>1187</v>
      </c>
      <c r="D21382" t="str">
        <f t="shared" ca="1" si="1673"/>
        <v>Single crowns, inlays, onlays</v>
      </c>
      <c r="E21382">
        <f t="shared" ca="1" si="1674"/>
        <v>14</v>
      </c>
    </row>
    <row r="21383" spans="1:5" x14ac:dyDescent="0.2">
      <c r="A21383" t="str">
        <f t="shared" ca="1" si="1671"/>
        <v>Other</v>
      </c>
      <c r="B21383" t="str">
        <f t="shared" ca="1" si="1672"/>
        <v>Implants</v>
      </c>
      <c r="C21383">
        <f t="shared" si="1670"/>
        <v>1187</v>
      </c>
      <c r="D21383" t="str">
        <f t="shared" ca="1" si="1673"/>
        <v>Implant dental work</v>
      </c>
      <c r="E21383">
        <f t="shared" ca="1" si="1674"/>
        <v>18</v>
      </c>
    </row>
    <row r="21384" spans="1:5" x14ac:dyDescent="0.2">
      <c r="A21384" t="str">
        <f t="shared" ca="1" si="1671"/>
        <v>Basic</v>
      </c>
      <c r="B21384" t="str">
        <f t="shared" ca="1" si="1672"/>
        <v>surgical periodontics</v>
      </c>
      <c r="C21384">
        <f t="shared" si="1670"/>
        <v>1187</v>
      </c>
      <c r="D21384" t="str">
        <f t="shared" ca="1" si="1673"/>
        <v>Surgical treatment of the gums and supporting structures of the teeth</v>
      </c>
      <c r="E21384">
        <f t="shared" ca="1" si="1674"/>
        <v>11</v>
      </c>
    </row>
    <row r="21385" spans="1:5" x14ac:dyDescent="0.2">
      <c r="A21385" t="str">
        <f t="shared" ca="1" si="1671"/>
        <v>Major</v>
      </c>
      <c r="B21385" t="str">
        <f t="shared" ca="1" si="1672"/>
        <v>major restorative</v>
      </c>
      <c r="C21385">
        <f t="shared" si="1670"/>
        <v>1187</v>
      </c>
      <c r="D21385" t="str">
        <f t="shared" ca="1" si="1673"/>
        <v>Single crowns, inlays, onlays</v>
      </c>
      <c r="E21385">
        <f t="shared" ca="1" si="1674"/>
        <v>14</v>
      </c>
    </row>
    <row r="21386" spans="1:5" x14ac:dyDescent="0.2">
      <c r="A21386" t="str">
        <f t="shared" ca="1" si="1671"/>
        <v>Basic</v>
      </c>
      <c r="B21386" t="str">
        <f t="shared" ca="1" si="1672"/>
        <v>endodontics</v>
      </c>
      <c r="C21386">
        <f t="shared" si="1670"/>
        <v>1188</v>
      </c>
      <c r="D21386" t="str">
        <f t="shared" ca="1" si="1673"/>
        <v>Root canal, pulpal therapy</v>
      </c>
      <c r="E21386">
        <f t="shared" ca="1" si="1674"/>
        <v>10</v>
      </c>
    </row>
    <row r="21387" spans="1:5" x14ac:dyDescent="0.2">
      <c r="A21387" t="str">
        <f t="shared" ca="1" si="1671"/>
        <v>Major</v>
      </c>
      <c r="B21387" t="str">
        <f t="shared" ca="1" si="1672"/>
        <v>temporomandibular joint dysfunction</v>
      </c>
      <c r="C21387">
        <f t="shared" si="1670"/>
        <v>1188</v>
      </c>
      <c r="D21387" t="str">
        <f t="shared" ca="1" si="1673"/>
        <v>Services relating to hinging joints of the jaw</v>
      </c>
      <c r="E21387">
        <f t="shared" ca="1" si="1674"/>
        <v>16</v>
      </c>
    </row>
    <row r="21388" spans="1:5" x14ac:dyDescent="0.2">
      <c r="A21388" t="str">
        <f t="shared" ca="1" si="1671"/>
        <v>Basic</v>
      </c>
      <c r="B21388" t="str">
        <f t="shared" ca="1" si="1672"/>
        <v>basic restorative</v>
      </c>
      <c r="C21388">
        <f t="shared" si="1670"/>
        <v>1188</v>
      </c>
      <c r="D21388" t="str">
        <f t="shared" ca="1" si="1673"/>
        <v>Fillings (amalgam "silver" and composite "white" non-molar)</v>
      </c>
      <c r="E21388">
        <f t="shared" ca="1" si="1674"/>
        <v>8</v>
      </c>
    </row>
    <row r="21389" spans="1:5" x14ac:dyDescent="0.2">
      <c r="A21389" t="str">
        <f t="shared" ca="1" si="1671"/>
        <v>Diagnostics and Preventative</v>
      </c>
      <c r="B21389" t="str">
        <f t="shared" ca="1" si="1672"/>
        <v>Bitewing x-rays</v>
      </c>
      <c r="C21389">
        <f t="shared" si="1670"/>
        <v>1188</v>
      </c>
      <c r="D21389">
        <f t="shared" ca="1" si="1673"/>
        <v>0</v>
      </c>
      <c r="E21389">
        <f t="shared" ca="1" si="1674"/>
        <v>2</v>
      </c>
    </row>
    <row r="21390" spans="1:5" x14ac:dyDescent="0.2">
      <c r="A21390" t="str">
        <f t="shared" ca="1" si="1671"/>
        <v>Diagnostics and Preventative</v>
      </c>
      <c r="B21390" t="str">
        <f t="shared" ca="1" si="1672"/>
        <v>Prophylaxis</v>
      </c>
      <c r="C21390">
        <f t="shared" si="1670"/>
        <v>1188</v>
      </c>
      <c r="D21390">
        <f t="shared" ca="1" si="1673"/>
        <v>0</v>
      </c>
      <c r="E21390">
        <f t="shared" ca="1" si="1674"/>
        <v>4</v>
      </c>
    </row>
    <row r="21391" spans="1:5" x14ac:dyDescent="0.2">
      <c r="A21391" t="str">
        <f t="shared" ca="1" si="1671"/>
        <v>Basic</v>
      </c>
      <c r="B21391" t="str">
        <f t="shared" ca="1" si="1672"/>
        <v>non-surgical periodontics</v>
      </c>
      <c r="C21391">
        <f t="shared" si="1670"/>
        <v>1188</v>
      </c>
      <c r="D21391" t="str">
        <f t="shared" ca="1" si="1673"/>
        <v xml:space="preserve">Non-surgical treatment of the gums and supporting structures of the teeth </v>
      </c>
      <c r="E21391">
        <f t="shared" ca="1" si="1674"/>
        <v>12</v>
      </c>
    </row>
    <row r="21392" spans="1:5" x14ac:dyDescent="0.2">
      <c r="A21392" t="str">
        <f t="shared" ca="1" si="1671"/>
        <v>Diagnostics and Preventative</v>
      </c>
      <c r="B21392" t="str">
        <f t="shared" ca="1" si="1672"/>
        <v>Full-mouth x-ray</v>
      </c>
      <c r="C21392">
        <f t="shared" si="1670"/>
        <v>1188</v>
      </c>
      <c r="D21392">
        <f t="shared" ca="1" si="1673"/>
        <v>0</v>
      </c>
      <c r="E21392">
        <f t="shared" ca="1" si="1674"/>
        <v>3</v>
      </c>
    </row>
    <row r="21393" spans="1:5" x14ac:dyDescent="0.2">
      <c r="A21393" t="str">
        <f t="shared" ca="1" si="1671"/>
        <v>Diagnostics and Preventative</v>
      </c>
      <c r="B21393" t="str">
        <f t="shared" ca="1" si="1672"/>
        <v>Space Maintainers</v>
      </c>
      <c r="C21393">
        <f t="shared" si="1670"/>
        <v>1188</v>
      </c>
      <c r="D21393">
        <f t="shared" ca="1" si="1673"/>
        <v>0</v>
      </c>
      <c r="E21393">
        <f t="shared" ca="1" si="1674"/>
        <v>7</v>
      </c>
    </row>
    <row r="21394" spans="1:5" x14ac:dyDescent="0.2">
      <c r="A21394" t="str">
        <f t="shared" ca="1" si="1671"/>
        <v>Diagnostics and Preventative</v>
      </c>
      <c r="B21394" t="str">
        <f t="shared" ca="1" si="1672"/>
        <v>Sealants</v>
      </c>
      <c r="C21394">
        <f t="shared" si="1670"/>
        <v>1188</v>
      </c>
      <c r="D21394">
        <f t="shared" ca="1" si="1673"/>
        <v>0</v>
      </c>
      <c r="E21394">
        <f t="shared" ca="1" si="1674"/>
        <v>6</v>
      </c>
    </row>
    <row r="21395" spans="1:5" x14ac:dyDescent="0.2">
      <c r="A21395" t="str">
        <f t="shared" ca="1" si="1671"/>
        <v>Diagnostics and Preventative</v>
      </c>
      <c r="B21395" t="str">
        <f t="shared" ca="1" si="1672"/>
        <v>Sealants</v>
      </c>
      <c r="C21395">
        <f t="shared" si="1670"/>
        <v>1188</v>
      </c>
      <c r="D21395">
        <f t="shared" ca="1" si="1673"/>
        <v>0</v>
      </c>
      <c r="E21395">
        <f t="shared" ca="1" si="1674"/>
        <v>6</v>
      </c>
    </row>
    <row r="21396" spans="1:5" x14ac:dyDescent="0.2">
      <c r="A21396" t="str">
        <f t="shared" ca="1" si="1671"/>
        <v>Diagnostics and Preventative</v>
      </c>
      <c r="B21396" t="str">
        <f t="shared" ca="1" si="1672"/>
        <v>Sealants</v>
      </c>
      <c r="C21396">
        <f t="shared" si="1670"/>
        <v>1188</v>
      </c>
      <c r="D21396">
        <f t="shared" ca="1" si="1673"/>
        <v>0</v>
      </c>
      <c r="E21396">
        <f t="shared" ca="1" si="1674"/>
        <v>6</v>
      </c>
    </row>
    <row r="21397" spans="1:5" x14ac:dyDescent="0.2">
      <c r="A21397" t="str">
        <f t="shared" ca="1" si="1671"/>
        <v>Diagnostics and Preventative</v>
      </c>
      <c r="B21397" t="str">
        <f t="shared" ca="1" si="1672"/>
        <v>Fluoride treatments</v>
      </c>
      <c r="C21397">
        <f t="shared" si="1670"/>
        <v>1188</v>
      </c>
      <c r="D21397">
        <f t="shared" ca="1" si="1673"/>
        <v>0</v>
      </c>
      <c r="E21397">
        <f t="shared" ca="1" si="1674"/>
        <v>5</v>
      </c>
    </row>
    <row r="21398" spans="1:5" x14ac:dyDescent="0.2">
      <c r="A21398" t="str">
        <f t="shared" ca="1" si="1671"/>
        <v>Diagnostics and Preventative</v>
      </c>
      <c r="B21398" t="str">
        <f t="shared" ca="1" si="1672"/>
        <v>Sealants</v>
      </c>
      <c r="C21398">
        <f t="shared" si="1670"/>
        <v>1188</v>
      </c>
      <c r="D21398">
        <f t="shared" ca="1" si="1673"/>
        <v>0</v>
      </c>
      <c r="E21398">
        <f t="shared" ca="1" si="1674"/>
        <v>6</v>
      </c>
    </row>
    <row r="21399" spans="1:5" x14ac:dyDescent="0.2">
      <c r="A21399" t="str">
        <f t="shared" ca="1" si="1671"/>
        <v>Basic</v>
      </c>
      <c r="B21399" t="str">
        <f t="shared" ca="1" si="1672"/>
        <v>surgical periodontics</v>
      </c>
      <c r="C21399">
        <f t="shared" si="1670"/>
        <v>1188</v>
      </c>
      <c r="D21399" t="str">
        <f t="shared" ca="1" si="1673"/>
        <v>Surgical treatment of the gums and supporting structures of the teeth</v>
      </c>
      <c r="E21399">
        <f t="shared" ca="1" si="1674"/>
        <v>11</v>
      </c>
    </row>
    <row r="21400" spans="1:5" x14ac:dyDescent="0.2">
      <c r="A21400" t="str">
        <f t="shared" ca="1" si="1671"/>
        <v>Diagnostics and Preventative</v>
      </c>
      <c r="B21400" t="str">
        <f t="shared" ca="1" si="1672"/>
        <v>Periodic Exams</v>
      </c>
      <c r="C21400">
        <f t="shared" si="1670"/>
        <v>1188</v>
      </c>
      <c r="D21400">
        <f t="shared" ca="1" si="1673"/>
        <v>0</v>
      </c>
      <c r="E21400">
        <f t="shared" ca="1" si="1674"/>
        <v>1</v>
      </c>
    </row>
    <row r="21401" spans="1:5" x14ac:dyDescent="0.2">
      <c r="A21401" t="str">
        <f t="shared" ca="1" si="1671"/>
        <v>Diagnostics and Preventative</v>
      </c>
      <c r="B21401" t="str">
        <f t="shared" ca="1" si="1672"/>
        <v>Sealants</v>
      </c>
      <c r="C21401">
        <f t="shared" si="1670"/>
        <v>1188</v>
      </c>
      <c r="D21401">
        <f t="shared" ca="1" si="1673"/>
        <v>0</v>
      </c>
      <c r="E21401">
        <f t="shared" ca="1" si="1674"/>
        <v>6</v>
      </c>
    </row>
    <row r="21402" spans="1:5" x14ac:dyDescent="0.2">
      <c r="A21402" t="str">
        <f t="shared" ca="1" si="1671"/>
        <v>Basic</v>
      </c>
      <c r="B21402" t="str">
        <f t="shared" ca="1" si="1672"/>
        <v>general anesthesia</v>
      </c>
      <c r="C21402">
        <f t="shared" si="1670"/>
        <v>1188</v>
      </c>
      <c r="D21402" t="str">
        <f t="shared" ca="1" si="1673"/>
        <v>Covered when used in conjunction with covered oral surgical procedures</v>
      </c>
      <c r="E21402">
        <f t="shared" ca="1" si="1674"/>
        <v>13</v>
      </c>
    </row>
    <row r="21403" spans="1:5" x14ac:dyDescent="0.2">
      <c r="A21403" t="str">
        <f t="shared" ca="1" si="1671"/>
        <v>Diagnostics and Preventative</v>
      </c>
      <c r="B21403" t="str">
        <f t="shared" ca="1" si="1672"/>
        <v>Full-mouth x-ray</v>
      </c>
      <c r="C21403">
        <f t="shared" si="1670"/>
        <v>1188</v>
      </c>
      <c r="D21403">
        <f t="shared" ca="1" si="1673"/>
        <v>0</v>
      </c>
      <c r="E21403">
        <f t="shared" ca="1" si="1674"/>
        <v>3</v>
      </c>
    </row>
    <row r="21404" spans="1:5" x14ac:dyDescent="0.2">
      <c r="A21404" t="str">
        <f t="shared" ca="1" si="1671"/>
        <v>Diagnostics and Preventative</v>
      </c>
      <c r="B21404" t="str">
        <f t="shared" ca="1" si="1672"/>
        <v>Fluoride treatments</v>
      </c>
      <c r="C21404">
        <f t="shared" si="1670"/>
        <v>1189</v>
      </c>
      <c r="D21404">
        <f t="shared" ca="1" si="1673"/>
        <v>0</v>
      </c>
      <c r="E21404">
        <f t="shared" ca="1" si="1674"/>
        <v>5</v>
      </c>
    </row>
    <row r="21405" spans="1:5" x14ac:dyDescent="0.2">
      <c r="A21405" t="str">
        <f t="shared" ca="1" si="1671"/>
        <v>Diagnostics and Preventative</v>
      </c>
      <c r="B21405" t="str">
        <f t="shared" ca="1" si="1672"/>
        <v>Prophylaxis</v>
      </c>
      <c r="C21405">
        <f t="shared" si="1670"/>
        <v>1189</v>
      </c>
      <c r="D21405">
        <f t="shared" ca="1" si="1673"/>
        <v>0</v>
      </c>
      <c r="E21405">
        <f t="shared" ca="1" si="1674"/>
        <v>4</v>
      </c>
    </row>
    <row r="21406" spans="1:5" x14ac:dyDescent="0.2">
      <c r="A21406" t="str">
        <f t="shared" ca="1" si="1671"/>
        <v>Major</v>
      </c>
      <c r="B21406" t="str">
        <f t="shared" ca="1" si="1672"/>
        <v>temporomandibular joint dysfunction</v>
      </c>
      <c r="C21406">
        <f t="shared" si="1670"/>
        <v>1189</v>
      </c>
      <c r="D21406" t="str">
        <f t="shared" ca="1" si="1673"/>
        <v>Services relating to hinging joints of the jaw</v>
      </c>
      <c r="E21406">
        <f t="shared" ca="1" si="1674"/>
        <v>16</v>
      </c>
    </row>
    <row r="21407" spans="1:5" x14ac:dyDescent="0.2">
      <c r="A21407" t="str">
        <f t="shared" ca="1" si="1671"/>
        <v>Major</v>
      </c>
      <c r="B21407" t="str">
        <f t="shared" ca="1" si="1672"/>
        <v>prosthodontics</v>
      </c>
      <c r="C21407">
        <f t="shared" si="1670"/>
        <v>1189</v>
      </c>
      <c r="D21407" t="str">
        <f t="shared" ca="1" si="1673"/>
        <v>Procedures for replacement of missing teeth by construction or repair of bridges and partial or complete dentures</v>
      </c>
      <c r="E21407">
        <f t="shared" ca="1" si="1674"/>
        <v>15</v>
      </c>
    </row>
    <row r="21408" spans="1:5" x14ac:dyDescent="0.2">
      <c r="A21408" t="str">
        <f t="shared" ca="1" si="1671"/>
        <v>Diagnostics and Preventative</v>
      </c>
      <c r="B21408" t="str">
        <f t="shared" ca="1" si="1672"/>
        <v>Sealants</v>
      </c>
      <c r="C21408">
        <f t="shared" si="1670"/>
        <v>1189</v>
      </c>
      <c r="D21408">
        <f t="shared" ca="1" si="1673"/>
        <v>0</v>
      </c>
      <c r="E21408">
        <f t="shared" ca="1" si="1674"/>
        <v>6</v>
      </c>
    </row>
    <row r="21409" spans="1:5" x14ac:dyDescent="0.2">
      <c r="A21409" t="str">
        <f t="shared" ca="1" si="1671"/>
        <v>Diagnostics and Preventative</v>
      </c>
      <c r="B21409" t="str">
        <f t="shared" ca="1" si="1672"/>
        <v>Periodic Exams</v>
      </c>
      <c r="C21409">
        <f t="shared" si="1670"/>
        <v>1189</v>
      </c>
      <c r="D21409">
        <f t="shared" ca="1" si="1673"/>
        <v>0</v>
      </c>
      <c r="E21409">
        <f t="shared" ca="1" si="1674"/>
        <v>1</v>
      </c>
    </row>
    <row r="21410" spans="1:5" x14ac:dyDescent="0.2">
      <c r="A21410" t="str">
        <f t="shared" ca="1" si="1671"/>
        <v>Basic</v>
      </c>
      <c r="B21410" t="str">
        <f t="shared" ca="1" si="1672"/>
        <v>basic restorative</v>
      </c>
      <c r="C21410">
        <f t="shared" si="1670"/>
        <v>1189</v>
      </c>
      <c r="D21410" t="str">
        <f t="shared" ca="1" si="1673"/>
        <v>Fillings (amalgam "silver" and composite "white" non-molar)</v>
      </c>
      <c r="E21410">
        <f t="shared" ca="1" si="1674"/>
        <v>8</v>
      </c>
    </row>
    <row r="21411" spans="1:5" x14ac:dyDescent="0.2">
      <c r="A21411" t="str">
        <f t="shared" ca="1" si="1671"/>
        <v>Basic</v>
      </c>
      <c r="B21411" t="str">
        <f t="shared" ca="1" si="1672"/>
        <v>oral surgery</v>
      </c>
      <c r="C21411">
        <f t="shared" si="1670"/>
        <v>1189</v>
      </c>
      <c r="D21411" t="str">
        <f t="shared" ca="1" si="1673"/>
        <v>Extraction and other surgery procedures, incl. pre- and post-operative care</v>
      </c>
      <c r="E21411">
        <f t="shared" ca="1" si="1674"/>
        <v>9</v>
      </c>
    </row>
    <row r="21412" spans="1:5" x14ac:dyDescent="0.2">
      <c r="A21412" t="str">
        <f t="shared" ca="1" si="1671"/>
        <v>Major</v>
      </c>
      <c r="B21412" t="str">
        <f t="shared" ca="1" si="1672"/>
        <v>prosthodontics</v>
      </c>
      <c r="C21412">
        <f t="shared" si="1670"/>
        <v>1189</v>
      </c>
      <c r="D21412" t="str">
        <f t="shared" ca="1" si="1673"/>
        <v>Procedures for replacement of missing teeth by construction or repair of bridges and partial or complete dentures</v>
      </c>
      <c r="E21412">
        <f t="shared" ca="1" si="1674"/>
        <v>15</v>
      </c>
    </row>
    <row r="21413" spans="1:5" x14ac:dyDescent="0.2">
      <c r="A21413" t="str">
        <f t="shared" ca="1" si="1671"/>
        <v>Basic</v>
      </c>
      <c r="B21413" t="str">
        <f t="shared" ca="1" si="1672"/>
        <v>oral surgery</v>
      </c>
      <c r="C21413">
        <f t="shared" si="1670"/>
        <v>1189</v>
      </c>
      <c r="D21413" t="str">
        <f t="shared" ca="1" si="1673"/>
        <v>Extraction and other surgery procedures, incl. pre- and post-operative care</v>
      </c>
      <c r="E21413">
        <f t="shared" ca="1" si="1674"/>
        <v>9</v>
      </c>
    </row>
    <row r="21414" spans="1:5" x14ac:dyDescent="0.2">
      <c r="A21414" t="str">
        <f t="shared" ca="1" si="1671"/>
        <v>Diagnostics and Preventative</v>
      </c>
      <c r="B21414" t="str">
        <f t="shared" ca="1" si="1672"/>
        <v>Space Maintainers</v>
      </c>
      <c r="C21414">
        <f t="shared" si="1670"/>
        <v>1189</v>
      </c>
      <c r="D21414">
        <f t="shared" ca="1" si="1673"/>
        <v>0</v>
      </c>
      <c r="E21414">
        <f t="shared" ca="1" si="1674"/>
        <v>7</v>
      </c>
    </row>
    <row r="21415" spans="1:5" x14ac:dyDescent="0.2">
      <c r="A21415" t="str">
        <f t="shared" ca="1" si="1671"/>
        <v>Diagnostics and Preventative</v>
      </c>
      <c r="B21415" t="str">
        <f t="shared" ca="1" si="1672"/>
        <v>Periodic Exams</v>
      </c>
      <c r="C21415">
        <f t="shared" si="1670"/>
        <v>1189</v>
      </c>
      <c r="D21415">
        <f t="shared" ca="1" si="1673"/>
        <v>0</v>
      </c>
      <c r="E21415">
        <f t="shared" ca="1" si="1674"/>
        <v>1</v>
      </c>
    </row>
    <row r="21416" spans="1:5" x14ac:dyDescent="0.2">
      <c r="A21416" t="str">
        <f t="shared" ca="1" si="1671"/>
        <v>Major</v>
      </c>
      <c r="B21416" t="str">
        <f t="shared" ca="1" si="1672"/>
        <v>temporomandibular joint dysfunction</v>
      </c>
      <c r="C21416">
        <f t="shared" ref="C21416:C21479" si="1675">IF(MOD(ROW(C21416)-2,18)&lt;&gt;0,C21415,C21415+1)</f>
        <v>1189</v>
      </c>
      <c r="D21416" t="str">
        <f t="shared" ca="1" si="1673"/>
        <v>Services relating to hinging joints of the jaw</v>
      </c>
      <c r="E21416">
        <f t="shared" ca="1" si="1674"/>
        <v>16</v>
      </c>
    </row>
    <row r="21417" spans="1:5" x14ac:dyDescent="0.2">
      <c r="A21417" t="str">
        <f t="shared" ca="1" si="1671"/>
        <v>Diagnostics and Preventative</v>
      </c>
      <c r="B21417" t="str">
        <f t="shared" ca="1" si="1672"/>
        <v>Fluoride treatments</v>
      </c>
      <c r="C21417">
        <f t="shared" si="1675"/>
        <v>1189</v>
      </c>
      <c r="D21417">
        <f t="shared" ca="1" si="1673"/>
        <v>0</v>
      </c>
      <c r="E21417">
        <f t="shared" ca="1" si="1674"/>
        <v>5</v>
      </c>
    </row>
    <row r="21418" spans="1:5" x14ac:dyDescent="0.2">
      <c r="A21418" t="str">
        <f t="shared" ca="1" si="1671"/>
        <v>Diagnostics and Preventative</v>
      </c>
      <c r="B21418" t="str">
        <f t="shared" ca="1" si="1672"/>
        <v>Bitewing x-rays</v>
      </c>
      <c r="C21418">
        <f t="shared" si="1675"/>
        <v>1189</v>
      </c>
      <c r="D21418">
        <f t="shared" ca="1" si="1673"/>
        <v>0</v>
      </c>
      <c r="E21418">
        <f t="shared" ca="1" si="1674"/>
        <v>2</v>
      </c>
    </row>
    <row r="21419" spans="1:5" x14ac:dyDescent="0.2">
      <c r="A21419" t="str">
        <f t="shared" ca="1" si="1671"/>
        <v>Basic</v>
      </c>
      <c r="B21419" t="str">
        <f t="shared" ca="1" si="1672"/>
        <v>basic restorative</v>
      </c>
      <c r="C21419">
        <f t="shared" si="1675"/>
        <v>1189</v>
      </c>
      <c r="D21419" t="str">
        <f t="shared" ca="1" si="1673"/>
        <v>Fillings (amalgam "silver" and composite "white" non-molar)</v>
      </c>
      <c r="E21419">
        <f t="shared" ca="1" si="1674"/>
        <v>8</v>
      </c>
    </row>
    <row r="21420" spans="1:5" x14ac:dyDescent="0.2">
      <c r="A21420" t="str">
        <f t="shared" ca="1" si="1671"/>
        <v>Diagnostics and Preventative</v>
      </c>
      <c r="B21420" t="str">
        <f t="shared" ca="1" si="1672"/>
        <v>Full-mouth x-ray</v>
      </c>
      <c r="C21420">
        <f t="shared" si="1675"/>
        <v>1189</v>
      </c>
      <c r="D21420">
        <f t="shared" ca="1" si="1673"/>
        <v>0</v>
      </c>
      <c r="E21420">
        <f t="shared" ca="1" si="1674"/>
        <v>3</v>
      </c>
    </row>
    <row r="21421" spans="1:5" x14ac:dyDescent="0.2">
      <c r="A21421" t="str">
        <f t="shared" ca="1" si="1671"/>
        <v>Basic</v>
      </c>
      <c r="B21421" t="str">
        <f t="shared" ca="1" si="1672"/>
        <v>non-surgical periodontics</v>
      </c>
      <c r="C21421">
        <f t="shared" si="1675"/>
        <v>1189</v>
      </c>
      <c r="D21421" t="str">
        <f t="shared" ca="1" si="1673"/>
        <v xml:space="preserve">Non-surgical treatment of the gums and supporting structures of the teeth </v>
      </c>
      <c r="E21421">
        <f t="shared" ca="1" si="1674"/>
        <v>12</v>
      </c>
    </row>
    <row r="21422" spans="1:5" x14ac:dyDescent="0.2">
      <c r="A21422" t="str">
        <f t="shared" ca="1" si="1671"/>
        <v>Diagnostics and Preventative</v>
      </c>
      <c r="B21422" t="str">
        <f t="shared" ca="1" si="1672"/>
        <v>Prophylaxis</v>
      </c>
      <c r="C21422">
        <f t="shared" si="1675"/>
        <v>1190</v>
      </c>
      <c r="D21422">
        <f t="shared" ca="1" si="1673"/>
        <v>0</v>
      </c>
      <c r="E21422">
        <f t="shared" ca="1" si="1674"/>
        <v>4</v>
      </c>
    </row>
    <row r="21423" spans="1:5" x14ac:dyDescent="0.2">
      <c r="A21423" t="str">
        <f t="shared" ca="1" si="1671"/>
        <v>Diagnostics and Preventative</v>
      </c>
      <c r="B21423" t="str">
        <f t="shared" ca="1" si="1672"/>
        <v>Periodic Exams</v>
      </c>
      <c r="C21423">
        <f t="shared" si="1675"/>
        <v>1190</v>
      </c>
      <c r="D21423">
        <f t="shared" ca="1" si="1673"/>
        <v>0</v>
      </c>
      <c r="E21423">
        <f t="shared" ca="1" si="1674"/>
        <v>1</v>
      </c>
    </row>
    <row r="21424" spans="1:5" x14ac:dyDescent="0.2">
      <c r="A21424" t="str">
        <f t="shared" ca="1" si="1671"/>
        <v>Diagnostics and Preventative</v>
      </c>
      <c r="B21424" t="str">
        <f t="shared" ca="1" si="1672"/>
        <v>Fluoride treatments</v>
      </c>
      <c r="C21424">
        <f t="shared" si="1675"/>
        <v>1190</v>
      </c>
      <c r="D21424">
        <f t="shared" ca="1" si="1673"/>
        <v>0</v>
      </c>
      <c r="E21424">
        <f t="shared" ca="1" si="1674"/>
        <v>5</v>
      </c>
    </row>
    <row r="21425" spans="1:5" x14ac:dyDescent="0.2">
      <c r="A21425" t="str">
        <f t="shared" ca="1" si="1671"/>
        <v>Basic</v>
      </c>
      <c r="B21425" t="str">
        <f t="shared" ca="1" si="1672"/>
        <v>endodontics</v>
      </c>
      <c r="C21425">
        <f t="shared" si="1675"/>
        <v>1190</v>
      </c>
      <c r="D21425" t="str">
        <f t="shared" ca="1" si="1673"/>
        <v>Root canal, pulpal therapy</v>
      </c>
      <c r="E21425">
        <f t="shared" ca="1" si="1674"/>
        <v>10</v>
      </c>
    </row>
    <row r="21426" spans="1:5" x14ac:dyDescent="0.2">
      <c r="A21426" t="str">
        <f t="shared" ca="1" si="1671"/>
        <v>Basic</v>
      </c>
      <c r="B21426" t="str">
        <f t="shared" ca="1" si="1672"/>
        <v>endodontics</v>
      </c>
      <c r="C21426">
        <f t="shared" si="1675"/>
        <v>1190</v>
      </c>
      <c r="D21426" t="str">
        <f t="shared" ca="1" si="1673"/>
        <v>Root canal, pulpal therapy</v>
      </c>
      <c r="E21426">
        <f t="shared" ca="1" si="1674"/>
        <v>10</v>
      </c>
    </row>
    <row r="21427" spans="1:5" x14ac:dyDescent="0.2">
      <c r="A21427" t="str">
        <f t="shared" ca="1" si="1671"/>
        <v>Basic</v>
      </c>
      <c r="B21427" t="str">
        <f t="shared" ca="1" si="1672"/>
        <v>non-surgical periodontics</v>
      </c>
      <c r="C21427">
        <f t="shared" si="1675"/>
        <v>1190</v>
      </c>
      <c r="D21427" t="str">
        <f t="shared" ca="1" si="1673"/>
        <v xml:space="preserve">Non-surgical treatment of the gums and supporting structures of the teeth </v>
      </c>
      <c r="E21427">
        <f t="shared" ca="1" si="1674"/>
        <v>12</v>
      </c>
    </row>
    <row r="21428" spans="1:5" x14ac:dyDescent="0.2">
      <c r="A21428" t="str">
        <f t="shared" ca="1" si="1671"/>
        <v>Diagnostics and Preventative</v>
      </c>
      <c r="B21428" t="str">
        <f t="shared" ca="1" si="1672"/>
        <v>Prophylaxis</v>
      </c>
      <c r="C21428">
        <f t="shared" si="1675"/>
        <v>1190</v>
      </c>
      <c r="D21428">
        <f t="shared" ca="1" si="1673"/>
        <v>0</v>
      </c>
      <c r="E21428">
        <f t="shared" ca="1" si="1674"/>
        <v>4</v>
      </c>
    </row>
    <row r="21429" spans="1:5" x14ac:dyDescent="0.2">
      <c r="A21429" t="str">
        <f t="shared" ca="1" si="1671"/>
        <v>Basic</v>
      </c>
      <c r="B21429" t="str">
        <f t="shared" ca="1" si="1672"/>
        <v>oral surgery</v>
      </c>
      <c r="C21429">
        <f t="shared" si="1675"/>
        <v>1190</v>
      </c>
      <c r="D21429" t="str">
        <f t="shared" ca="1" si="1673"/>
        <v>Extraction and other surgery procedures, incl. pre- and post-operative care</v>
      </c>
      <c r="E21429">
        <f t="shared" ca="1" si="1674"/>
        <v>9</v>
      </c>
    </row>
    <row r="21430" spans="1:5" x14ac:dyDescent="0.2">
      <c r="A21430" t="str">
        <f t="shared" ca="1" si="1671"/>
        <v>Basic</v>
      </c>
      <c r="B21430" t="str">
        <f t="shared" ca="1" si="1672"/>
        <v>endodontics</v>
      </c>
      <c r="C21430">
        <f t="shared" si="1675"/>
        <v>1190</v>
      </c>
      <c r="D21430" t="str">
        <f t="shared" ca="1" si="1673"/>
        <v>Root canal, pulpal therapy</v>
      </c>
      <c r="E21430">
        <f t="shared" ca="1" si="1674"/>
        <v>10</v>
      </c>
    </row>
    <row r="21431" spans="1:5" x14ac:dyDescent="0.2">
      <c r="A21431" t="str">
        <f t="shared" ca="1" si="1671"/>
        <v>Basic</v>
      </c>
      <c r="B21431" t="str">
        <f t="shared" ca="1" si="1672"/>
        <v>basic restorative</v>
      </c>
      <c r="C21431">
        <f t="shared" si="1675"/>
        <v>1190</v>
      </c>
      <c r="D21431" t="str">
        <f t="shared" ca="1" si="1673"/>
        <v>Fillings (amalgam "silver" and composite "white" non-molar)</v>
      </c>
      <c r="E21431">
        <f t="shared" ca="1" si="1674"/>
        <v>8</v>
      </c>
    </row>
    <row r="21432" spans="1:5" x14ac:dyDescent="0.2">
      <c r="A21432" t="str">
        <f t="shared" ca="1" si="1671"/>
        <v>Diagnostics and Preventative</v>
      </c>
      <c r="B21432" t="str">
        <f t="shared" ca="1" si="1672"/>
        <v>Fluoride treatments</v>
      </c>
      <c r="C21432">
        <f t="shared" si="1675"/>
        <v>1190</v>
      </c>
      <c r="D21432">
        <f t="shared" ca="1" si="1673"/>
        <v>0</v>
      </c>
      <c r="E21432">
        <f t="shared" ca="1" si="1674"/>
        <v>5</v>
      </c>
    </row>
    <row r="21433" spans="1:5" x14ac:dyDescent="0.2">
      <c r="A21433" t="str">
        <f t="shared" ca="1" si="1671"/>
        <v>Major</v>
      </c>
      <c r="B21433" t="str">
        <f t="shared" ca="1" si="1672"/>
        <v>temporomandibular joint dysfunction</v>
      </c>
      <c r="C21433">
        <f t="shared" si="1675"/>
        <v>1190</v>
      </c>
      <c r="D21433" t="str">
        <f t="shared" ca="1" si="1673"/>
        <v>Services relating to hinging joints of the jaw</v>
      </c>
      <c r="E21433">
        <f t="shared" ca="1" si="1674"/>
        <v>16</v>
      </c>
    </row>
    <row r="21434" spans="1:5" x14ac:dyDescent="0.2">
      <c r="A21434" t="str">
        <f t="shared" ca="1" si="1671"/>
        <v>Orthodontics</v>
      </c>
      <c r="B21434" t="str">
        <f t="shared" ca="1" si="1672"/>
        <v>orthodontics</v>
      </c>
      <c r="C21434">
        <f t="shared" si="1675"/>
        <v>1190</v>
      </c>
      <c r="D21434" t="str">
        <f t="shared" ca="1" si="1673"/>
        <v>For eligible dependents to age 19</v>
      </c>
      <c r="E21434">
        <f t="shared" ca="1" si="1674"/>
        <v>17</v>
      </c>
    </row>
    <row r="21435" spans="1:5" x14ac:dyDescent="0.2">
      <c r="A21435" t="str">
        <f t="shared" ca="1" si="1671"/>
        <v>Diagnostics and Preventative</v>
      </c>
      <c r="B21435" t="str">
        <f t="shared" ca="1" si="1672"/>
        <v>Space Maintainers</v>
      </c>
      <c r="C21435">
        <f t="shared" si="1675"/>
        <v>1190</v>
      </c>
      <c r="D21435">
        <f t="shared" ca="1" si="1673"/>
        <v>0</v>
      </c>
      <c r="E21435">
        <f t="shared" ca="1" si="1674"/>
        <v>7</v>
      </c>
    </row>
    <row r="21436" spans="1:5" x14ac:dyDescent="0.2">
      <c r="A21436" t="str">
        <f t="shared" ca="1" si="1671"/>
        <v>Diagnostics and Preventative</v>
      </c>
      <c r="B21436" t="str">
        <f t="shared" ca="1" si="1672"/>
        <v>Fluoride treatments</v>
      </c>
      <c r="C21436">
        <f t="shared" si="1675"/>
        <v>1190</v>
      </c>
      <c r="D21436">
        <f t="shared" ca="1" si="1673"/>
        <v>0</v>
      </c>
      <c r="E21436">
        <f t="shared" ca="1" si="1674"/>
        <v>5</v>
      </c>
    </row>
    <row r="21437" spans="1:5" x14ac:dyDescent="0.2">
      <c r="A21437" t="str">
        <f t="shared" ca="1" si="1671"/>
        <v>Basic</v>
      </c>
      <c r="B21437" t="str">
        <f t="shared" ca="1" si="1672"/>
        <v>non-surgical periodontics</v>
      </c>
      <c r="C21437">
        <f t="shared" si="1675"/>
        <v>1190</v>
      </c>
      <c r="D21437" t="str">
        <f t="shared" ca="1" si="1673"/>
        <v xml:space="preserve">Non-surgical treatment of the gums and supporting structures of the teeth </v>
      </c>
      <c r="E21437">
        <f t="shared" ca="1" si="1674"/>
        <v>12</v>
      </c>
    </row>
    <row r="21438" spans="1:5" x14ac:dyDescent="0.2">
      <c r="A21438" t="str">
        <f t="shared" ca="1" si="1671"/>
        <v>Basic</v>
      </c>
      <c r="B21438" t="str">
        <f t="shared" ca="1" si="1672"/>
        <v>general anesthesia</v>
      </c>
      <c r="C21438">
        <f t="shared" si="1675"/>
        <v>1190</v>
      </c>
      <c r="D21438" t="str">
        <f t="shared" ca="1" si="1673"/>
        <v>Covered when used in conjunction with covered oral surgical procedures</v>
      </c>
      <c r="E21438">
        <f t="shared" ca="1" si="1674"/>
        <v>13</v>
      </c>
    </row>
    <row r="21439" spans="1:5" x14ac:dyDescent="0.2">
      <c r="A21439" t="str">
        <f t="shared" ca="1" si="1671"/>
        <v>Basic</v>
      </c>
      <c r="B21439" t="str">
        <f t="shared" ca="1" si="1672"/>
        <v>surgical periodontics</v>
      </c>
      <c r="C21439">
        <f t="shared" si="1675"/>
        <v>1190</v>
      </c>
      <c r="D21439" t="str">
        <f t="shared" ca="1" si="1673"/>
        <v>Surgical treatment of the gums and supporting structures of the teeth</v>
      </c>
      <c r="E21439">
        <f t="shared" ca="1" si="1674"/>
        <v>11</v>
      </c>
    </row>
    <row r="21440" spans="1:5" x14ac:dyDescent="0.2">
      <c r="A21440" t="str">
        <f t="shared" ca="1" si="1671"/>
        <v>Diagnostics and Preventative</v>
      </c>
      <c r="B21440" t="str">
        <f t="shared" ca="1" si="1672"/>
        <v>Periodic Exams</v>
      </c>
      <c r="C21440">
        <f t="shared" si="1675"/>
        <v>1191</v>
      </c>
      <c r="D21440">
        <f t="shared" ca="1" si="1673"/>
        <v>0</v>
      </c>
      <c r="E21440">
        <f t="shared" ca="1" si="1674"/>
        <v>1</v>
      </c>
    </row>
    <row r="21441" spans="1:5" x14ac:dyDescent="0.2">
      <c r="A21441" t="str">
        <f t="shared" ca="1" si="1671"/>
        <v>Basic</v>
      </c>
      <c r="B21441" t="str">
        <f t="shared" ca="1" si="1672"/>
        <v>non-surgical periodontics</v>
      </c>
      <c r="C21441">
        <f t="shared" si="1675"/>
        <v>1191</v>
      </c>
      <c r="D21441" t="str">
        <f t="shared" ca="1" si="1673"/>
        <v xml:space="preserve">Non-surgical treatment of the gums and supporting structures of the teeth </v>
      </c>
      <c r="E21441">
        <f t="shared" ca="1" si="1674"/>
        <v>12</v>
      </c>
    </row>
    <row r="21442" spans="1:5" x14ac:dyDescent="0.2">
      <c r="A21442" t="str">
        <f t="shared" ref="A21442:A21505" ca="1" si="1676">INDEX(services,E21442,1)</f>
        <v>Major</v>
      </c>
      <c r="B21442" t="str">
        <f t="shared" ref="B21442:B21505" ca="1" si="1677">INDEX(services,E21442,2)</f>
        <v>major restorative</v>
      </c>
      <c r="C21442">
        <f t="shared" si="1675"/>
        <v>1191</v>
      </c>
      <c r="D21442" t="str">
        <f t="shared" ref="D21442:D21505" ca="1" si="1678">INDEX(services,E21442,3)</f>
        <v>Single crowns, inlays, onlays</v>
      </c>
      <c r="E21442">
        <f t="shared" ref="E21442:E21505" ca="1" si="1679">RANDBETWEEN(1,ROWS(services))</f>
        <v>14</v>
      </c>
    </row>
    <row r="21443" spans="1:5" x14ac:dyDescent="0.2">
      <c r="A21443" t="str">
        <f t="shared" ca="1" si="1676"/>
        <v>Diagnostics and Preventative</v>
      </c>
      <c r="B21443" t="str">
        <f t="shared" ca="1" si="1677"/>
        <v>Full-mouth x-ray</v>
      </c>
      <c r="C21443">
        <f t="shared" si="1675"/>
        <v>1191</v>
      </c>
      <c r="D21443">
        <f t="shared" ca="1" si="1678"/>
        <v>0</v>
      </c>
      <c r="E21443">
        <f t="shared" ca="1" si="1679"/>
        <v>3</v>
      </c>
    </row>
    <row r="21444" spans="1:5" x14ac:dyDescent="0.2">
      <c r="A21444" t="str">
        <f t="shared" ca="1" si="1676"/>
        <v>Basic</v>
      </c>
      <c r="B21444" t="str">
        <f t="shared" ca="1" si="1677"/>
        <v>surgical periodontics</v>
      </c>
      <c r="C21444">
        <f t="shared" si="1675"/>
        <v>1191</v>
      </c>
      <c r="D21444" t="str">
        <f t="shared" ca="1" si="1678"/>
        <v>Surgical treatment of the gums and supporting structures of the teeth</v>
      </c>
      <c r="E21444">
        <f t="shared" ca="1" si="1679"/>
        <v>11</v>
      </c>
    </row>
    <row r="21445" spans="1:5" x14ac:dyDescent="0.2">
      <c r="A21445" t="str">
        <f t="shared" ca="1" si="1676"/>
        <v>Diagnostics and Preventative</v>
      </c>
      <c r="B21445" t="str">
        <f t="shared" ca="1" si="1677"/>
        <v>Fluoride treatments</v>
      </c>
      <c r="C21445">
        <f t="shared" si="1675"/>
        <v>1191</v>
      </c>
      <c r="D21445">
        <f t="shared" ca="1" si="1678"/>
        <v>0</v>
      </c>
      <c r="E21445">
        <f t="shared" ca="1" si="1679"/>
        <v>5</v>
      </c>
    </row>
    <row r="21446" spans="1:5" x14ac:dyDescent="0.2">
      <c r="A21446" t="str">
        <f t="shared" ca="1" si="1676"/>
        <v>Basic</v>
      </c>
      <c r="B21446" t="str">
        <f t="shared" ca="1" si="1677"/>
        <v>surgical periodontics</v>
      </c>
      <c r="C21446">
        <f t="shared" si="1675"/>
        <v>1191</v>
      </c>
      <c r="D21446" t="str">
        <f t="shared" ca="1" si="1678"/>
        <v>Surgical treatment of the gums and supporting structures of the teeth</v>
      </c>
      <c r="E21446">
        <f t="shared" ca="1" si="1679"/>
        <v>11</v>
      </c>
    </row>
    <row r="21447" spans="1:5" x14ac:dyDescent="0.2">
      <c r="A21447" t="str">
        <f t="shared" ca="1" si="1676"/>
        <v>Basic</v>
      </c>
      <c r="B21447" t="str">
        <f t="shared" ca="1" si="1677"/>
        <v>basic restorative</v>
      </c>
      <c r="C21447">
        <f t="shared" si="1675"/>
        <v>1191</v>
      </c>
      <c r="D21447" t="str">
        <f t="shared" ca="1" si="1678"/>
        <v>Fillings (amalgam "silver" and composite "white" non-molar)</v>
      </c>
      <c r="E21447">
        <f t="shared" ca="1" si="1679"/>
        <v>8</v>
      </c>
    </row>
    <row r="21448" spans="1:5" x14ac:dyDescent="0.2">
      <c r="A21448" t="str">
        <f t="shared" ca="1" si="1676"/>
        <v>Other</v>
      </c>
      <c r="B21448" t="str">
        <f t="shared" ca="1" si="1677"/>
        <v>Implants</v>
      </c>
      <c r="C21448">
        <f t="shared" si="1675"/>
        <v>1191</v>
      </c>
      <c r="D21448" t="str">
        <f t="shared" ca="1" si="1678"/>
        <v>Implant dental work</v>
      </c>
      <c r="E21448">
        <f t="shared" ca="1" si="1679"/>
        <v>18</v>
      </c>
    </row>
    <row r="21449" spans="1:5" x14ac:dyDescent="0.2">
      <c r="A21449" t="str">
        <f t="shared" ca="1" si="1676"/>
        <v>Basic</v>
      </c>
      <c r="B21449" t="str">
        <f t="shared" ca="1" si="1677"/>
        <v>general anesthesia</v>
      </c>
      <c r="C21449">
        <f t="shared" si="1675"/>
        <v>1191</v>
      </c>
      <c r="D21449" t="str">
        <f t="shared" ca="1" si="1678"/>
        <v>Covered when used in conjunction with covered oral surgical procedures</v>
      </c>
      <c r="E21449">
        <f t="shared" ca="1" si="1679"/>
        <v>13</v>
      </c>
    </row>
    <row r="21450" spans="1:5" x14ac:dyDescent="0.2">
      <c r="A21450" t="str">
        <f t="shared" ca="1" si="1676"/>
        <v>Diagnostics and Preventative</v>
      </c>
      <c r="B21450" t="str">
        <f t="shared" ca="1" si="1677"/>
        <v>Bitewing x-rays</v>
      </c>
      <c r="C21450">
        <f t="shared" si="1675"/>
        <v>1191</v>
      </c>
      <c r="D21450">
        <f t="shared" ca="1" si="1678"/>
        <v>0</v>
      </c>
      <c r="E21450">
        <f t="shared" ca="1" si="1679"/>
        <v>2</v>
      </c>
    </row>
    <row r="21451" spans="1:5" x14ac:dyDescent="0.2">
      <c r="A21451" t="str">
        <f t="shared" ca="1" si="1676"/>
        <v>Diagnostics and Preventative</v>
      </c>
      <c r="B21451" t="str">
        <f t="shared" ca="1" si="1677"/>
        <v>Bitewing x-rays</v>
      </c>
      <c r="C21451">
        <f t="shared" si="1675"/>
        <v>1191</v>
      </c>
      <c r="D21451">
        <f t="shared" ca="1" si="1678"/>
        <v>0</v>
      </c>
      <c r="E21451">
        <f t="shared" ca="1" si="1679"/>
        <v>2</v>
      </c>
    </row>
    <row r="21452" spans="1:5" x14ac:dyDescent="0.2">
      <c r="A21452" t="str">
        <f t="shared" ca="1" si="1676"/>
        <v>Major</v>
      </c>
      <c r="B21452" t="str">
        <f t="shared" ca="1" si="1677"/>
        <v>major restorative</v>
      </c>
      <c r="C21452">
        <f t="shared" si="1675"/>
        <v>1191</v>
      </c>
      <c r="D21452" t="str">
        <f t="shared" ca="1" si="1678"/>
        <v>Single crowns, inlays, onlays</v>
      </c>
      <c r="E21452">
        <f t="shared" ca="1" si="1679"/>
        <v>14</v>
      </c>
    </row>
    <row r="21453" spans="1:5" x14ac:dyDescent="0.2">
      <c r="A21453" t="str">
        <f t="shared" ca="1" si="1676"/>
        <v>Diagnostics and Preventative</v>
      </c>
      <c r="B21453" t="str">
        <f t="shared" ca="1" si="1677"/>
        <v>Space Maintainers</v>
      </c>
      <c r="C21453">
        <f t="shared" si="1675"/>
        <v>1191</v>
      </c>
      <c r="D21453">
        <f t="shared" ca="1" si="1678"/>
        <v>0</v>
      </c>
      <c r="E21453">
        <f t="shared" ca="1" si="1679"/>
        <v>7</v>
      </c>
    </row>
    <row r="21454" spans="1:5" x14ac:dyDescent="0.2">
      <c r="A21454" t="str">
        <f t="shared" ca="1" si="1676"/>
        <v>Diagnostics and Preventative</v>
      </c>
      <c r="B21454" t="str">
        <f t="shared" ca="1" si="1677"/>
        <v>Space Maintainers</v>
      </c>
      <c r="C21454">
        <f t="shared" si="1675"/>
        <v>1191</v>
      </c>
      <c r="D21454">
        <f t="shared" ca="1" si="1678"/>
        <v>0</v>
      </c>
      <c r="E21454">
        <f t="shared" ca="1" si="1679"/>
        <v>7</v>
      </c>
    </row>
    <row r="21455" spans="1:5" x14ac:dyDescent="0.2">
      <c r="A21455" t="str">
        <f t="shared" ca="1" si="1676"/>
        <v>Diagnostics and Preventative</v>
      </c>
      <c r="B21455" t="str">
        <f t="shared" ca="1" si="1677"/>
        <v>Fluoride treatments</v>
      </c>
      <c r="C21455">
        <f t="shared" si="1675"/>
        <v>1191</v>
      </c>
      <c r="D21455">
        <f t="shared" ca="1" si="1678"/>
        <v>0</v>
      </c>
      <c r="E21455">
        <f t="shared" ca="1" si="1679"/>
        <v>5</v>
      </c>
    </row>
    <row r="21456" spans="1:5" x14ac:dyDescent="0.2">
      <c r="A21456" t="str">
        <f t="shared" ca="1" si="1676"/>
        <v>Diagnostics and Preventative</v>
      </c>
      <c r="B21456" t="str">
        <f t="shared" ca="1" si="1677"/>
        <v>Bitewing x-rays</v>
      </c>
      <c r="C21456">
        <f t="shared" si="1675"/>
        <v>1191</v>
      </c>
      <c r="D21456">
        <f t="shared" ca="1" si="1678"/>
        <v>0</v>
      </c>
      <c r="E21456">
        <f t="shared" ca="1" si="1679"/>
        <v>2</v>
      </c>
    </row>
    <row r="21457" spans="1:5" x14ac:dyDescent="0.2">
      <c r="A21457" t="str">
        <f t="shared" ca="1" si="1676"/>
        <v>Basic</v>
      </c>
      <c r="B21457" t="str">
        <f t="shared" ca="1" si="1677"/>
        <v>endodontics</v>
      </c>
      <c r="C21457">
        <f t="shared" si="1675"/>
        <v>1191</v>
      </c>
      <c r="D21457" t="str">
        <f t="shared" ca="1" si="1678"/>
        <v>Root canal, pulpal therapy</v>
      </c>
      <c r="E21457">
        <f t="shared" ca="1" si="1679"/>
        <v>10</v>
      </c>
    </row>
    <row r="21458" spans="1:5" x14ac:dyDescent="0.2">
      <c r="A21458" t="str">
        <f t="shared" ca="1" si="1676"/>
        <v>Basic</v>
      </c>
      <c r="B21458" t="str">
        <f t="shared" ca="1" si="1677"/>
        <v>oral surgery</v>
      </c>
      <c r="C21458">
        <f t="shared" si="1675"/>
        <v>1192</v>
      </c>
      <c r="D21458" t="str">
        <f t="shared" ca="1" si="1678"/>
        <v>Extraction and other surgery procedures, incl. pre- and post-operative care</v>
      </c>
      <c r="E21458">
        <f t="shared" ca="1" si="1679"/>
        <v>9</v>
      </c>
    </row>
    <row r="21459" spans="1:5" x14ac:dyDescent="0.2">
      <c r="A21459" t="str">
        <f t="shared" ca="1" si="1676"/>
        <v>Diagnostics and Preventative</v>
      </c>
      <c r="B21459" t="str">
        <f t="shared" ca="1" si="1677"/>
        <v>Periodic Exams</v>
      </c>
      <c r="C21459">
        <f t="shared" si="1675"/>
        <v>1192</v>
      </c>
      <c r="D21459">
        <f t="shared" ca="1" si="1678"/>
        <v>0</v>
      </c>
      <c r="E21459">
        <f t="shared" ca="1" si="1679"/>
        <v>1</v>
      </c>
    </row>
    <row r="21460" spans="1:5" x14ac:dyDescent="0.2">
      <c r="A21460" t="str">
        <f t="shared" ca="1" si="1676"/>
        <v>Diagnostics and Preventative</v>
      </c>
      <c r="B21460" t="str">
        <f t="shared" ca="1" si="1677"/>
        <v>Fluoride treatments</v>
      </c>
      <c r="C21460">
        <f t="shared" si="1675"/>
        <v>1192</v>
      </c>
      <c r="D21460">
        <f t="shared" ca="1" si="1678"/>
        <v>0</v>
      </c>
      <c r="E21460">
        <f t="shared" ca="1" si="1679"/>
        <v>5</v>
      </c>
    </row>
    <row r="21461" spans="1:5" x14ac:dyDescent="0.2">
      <c r="A21461" t="str">
        <f t="shared" ca="1" si="1676"/>
        <v>Basic</v>
      </c>
      <c r="B21461" t="str">
        <f t="shared" ca="1" si="1677"/>
        <v>basic restorative</v>
      </c>
      <c r="C21461">
        <f t="shared" si="1675"/>
        <v>1192</v>
      </c>
      <c r="D21461" t="str">
        <f t="shared" ca="1" si="1678"/>
        <v>Fillings (amalgam "silver" and composite "white" non-molar)</v>
      </c>
      <c r="E21461">
        <f t="shared" ca="1" si="1679"/>
        <v>8</v>
      </c>
    </row>
    <row r="21462" spans="1:5" x14ac:dyDescent="0.2">
      <c r="A21462" t="str">
        <f t="shared" ca="1" si="1676"/>
        <v>Basic</v>
      </c>
      <c r="B21462" t="str">
        <f t="shared" ca="1" si="1677"/>
        <v>endodontics</v>
      </c>
      <c r="C21462">
        <f t="shared" si="1675"/>
        <v>1192</v>
      </c>
      <c r="D21462" t="str">
        <f t="shared" ca="1" si="1678"/>
        <v>Root canal, pulpal therapy</v>
      </c>
      <c r="E21462">
        <f t="shared" ca="1" si="1679"/>
        <v>10</v>
      </c>
    </row>
    <row r="21463" spans="1:5" x14ac:dyDescent="0.2">
      <c r="A21463" t="str">
        <f t="shared" ca="1" si="1676"/>
        <v>Basic</v>
      </c>
      <c r="B21463" t="str">
        <f t="shared" ca="1" si="1677"/>
        <v>general anesthesia</v>
      </c>
      <c r="C21463">
        <f t="shared" si="1675"/>
        <v>1192</v>
      </c>
      <c r="D21463" t="str">
        <f t="shared" ca="1" si="1678"/>
        <v>Covered when used in conjunction with covered oral surgical procedures</v>
      </c>
      <c r="E21463">
        <f t="shared" ca="1" si="1679"/>
        <v>13</v>
      </c>
    </row>
    <row r="21464" spans="1:5" x14ac:dyDescent="0.2">
      <c r="A21464" t="str">
        <f t="shared" ca="1" si="1676"/>
        <v>Diagnostics and Preventative</v>
      </c>
      <c r="B21464" t="str">
        <f t="shared" ca="1" si="1677"/>
        <v>Fluoride treatments</v>
      </c>
      <c r="C21464">
        <f t="shared" si="1675"/>
        <v>1192</v>
      </c>
      <c r="D21464">
        <f t="shared" ca="1" si="1678"/>
        <v>0</v>
      </c>
      <c r="E21464">
        <f t="shared" ca="1" si="1679"/>
        <v>5</v>
      </c>
    </row>
    <row r="21465" spans="1:5" x14ac:dyDescent="0.2">
      <c r="A21465" t="str">
        <f t="shared" ca="1" si="1676"/>
        <v>Major</v>
      </c>
      <c r="B21465" t="str">
        <f t="shared" ca="1" si="1677"/>
        <v>temporomandibular joint dysfunction</v>
      </c>
      <c r="C21465">
        <f t="shared" si="1675"/>
        <v>1192</v>
      </c>
      <c r="D21465" t="str">
        <f t="shared" ca="1" si="1678"/>
        <v>Services relating to hinging joints of the jaw</v>
      </c>
      <c r="E21465">
        <f t="shared" ca="1" si="1679"/>
        <v>16</v>
      </c>
    </row>
    <row r="21466" spans="1:5" x14ac:dyDescent="0.2">
      <c r="A21466" t="str">
        <f t="shared" ca="1" si="1676"/>
        <v>Other</v>
      </c>
      <c r="B21466" t="str">
        <f t="shared" ca="1" si="1677"/>
        <v>Implants</v>
      </c>
      <c r="C21466">
        <f t="shared" si="1675"/>
        <v>1192</v>
      </c>
      <c r="D21466" t="str">
        <f t="shared" ca="1" si="1678"/>
        <v>Implant dental work</v>
      </c>
      <c r="E21466">
        <f t="shared" ca="1" si="1679"/>
        <v>18</v>
      </c>
    </row>
    <row r="21467" spans="1:5" x14ac:dyDescent="0.2">
      <c r="A21467" t="str">
        <f t="shared" ca="1" si="1676"/>
        <v>Diagnostics and Preventative</v>
      </c>
      <c r="B21467" t="str">
        <f t="shared" ca="1" si="1677"/>
        <v>Periodic Exams</v>
      </c>
      <c r="C21467">
        <f t="shared" si="1675"/>
        <v>1192</v>
      </c>
      <c r="D21467">
        <f t="shared" ca="1" si="1678"/>
        <v>0</v>
      </c>
      <c r="E21467">
        <f t="shared" ca="1" si="1679"/>
        <v>1</v>
      </c>
    </row>
    <row r="21468" spans="1:5" x14ac:dyDescent="0.2">
      <c r="A21468" t="str">
        <f t="shared" ca="1" si="1676"/>
        <v>Diagnostics and Preventative</v>
      </c>
      <c r="B21468" t="str">
        <f t="shared" ca="1" si="1677"/>
        <v>Fluoride treatments</v>
      </c>
      <c r="C21468">
        <f t="shared" si="1675"/>
        <v>1192</v>
      </c>
      <c r="D21468">
        <f t="shared" ca="1" si="1678"/>
        <v>0</v>
      </c>
      <c r="E21468">
        <f t="shared" ca="1" si="1679"/>
        <v>5</v>
      </c>
    </row>
    <row r="21469" spans="1:5" x14ac:dyDescent="0.2">
      <c r="A21469" t="str">
        <f t="shared" ca="1" si="1676"/>
        <v>Diagnostics and Preventative</v>
      </c>
      <c r="B21469" t="str">
        <f t="shared" ca="1" si="1677"/>
        <v>Sealants</v>
      </c>
      <c r="C21469">
        <f t="shared" si="1675"/>
        <v>1192</v>
      </c>
      <c r="D21469">
        <f t="shared" ca="1" si="1678"/>
        <v>0</v>
      </c>
      <c r="E21469">
        <f t="shared" ca="1" si="1679"/>
        <v>6</v>
      </c>
    </row>
    <row r="21470" spans="1:5" x14ac:dyDescent="0.2">
      <c r="A21470" t="str">
        <f t="shared" ca="1" si="1676"/>
        <v>Major</v>
      </c>
      <c r="B21470" t="str">
        <f t="shared" ca="1" si="1677"/>
        <v>temporomandibular joint dysfunction</v>
      </c>
      <c r="C21470">
        <f t="shared" si="1675"/>
        <v>1192</v>
      </c>
      <c r="D21470" t="str">
        <f t="shared" ca="1" si="1678"/>
        <v>Services relating to hinging joints of the jaw</v>
      </c>
      <c r="E21470">
        <f t="shared" ca="1" si="1679"/>
        <v>16</v>
      </c>
    </row>
    <row r="21471" spans="1:5" x14ac:dyDescent="0.2">
      <c r="A21471" t="str">
        <f t="shared" ca="1" si="1676"/>
        <v>Other</v>
      </c>
      <c r="B21471" t="str">
        <f t="shared" ca="1" si="1677"/>
        <v>Implants</v>
      </c>
      <c r="C21471">
        <f t="shared" si="1675"/>
        <v>1192</v>
      </c>
      <c r="D21471" t="str">
        <f t="shared" ca="1" si="1678"/>
        <v>Implant dental work</v>
      </c>
      <c r="E21471">
        <f t="shared" ca="1" si="1679"/>
        <v>18</v>
      </c>
    </row>
    <row r="21472" spans="1:5" x14ac:dyDescent="0.2">
      <c r="A21472" t="str">
        <f t="shared" ca="1" si="1676"/>
        <v>Diagnostics and Preventative</v>
      </c>
      <c r="B21472" t="str">
        <f t="shared" ca="1" si="1677"/>
        <v>Periodic Exams</v>
      </c>
      <c r="C21472">
        <f t="shared" si="1675"/>
        <v>1192</v>
      </c>
      <c r="D21472">
        <f t="shared" ca="1" si="1678"/>
        <v>0</v>
      </c>
      <c r="E21472">
        <f t="shared" ca="1" si="1679"/>
        <v>1</v>
      </c>
    </row>
    <row r="21473" spans="1:5" x14ac:dyDescent="0.2">
      <c r="A21473" t="str">
        <f t="shared" ca="1" si="1676"/>
        <v>Diagnostics and Preventative</v>
      </c>
      <c r="B21473" t="str">
        <f t="shared" ca="1" si="1677"/>
        <v>Space Maintainers</v>
      </c>
      <c r="C21473">
        <f t="shared" si="1675"/>
        <v>1192</v>
      </c>
      <c r="D21473">
        <f t="shared" ca="1" si="1678"/>
        <v>0</v>
      </c>
      <c r="E21473">
        <f t="shared" ca="1" si="1679"/>
        <v>7</v>
      </c>
    </row>
    <row r="21474" spans="1:5" x14ac:dyDescent="0.2">
      <c r="A21474" t="str">
        <f t="shared" ca="1" si="1676"/>
        <v>Major</v>
      </c>
      <c r="B21474" t="str">
        <f t="shared" ca="1" si="1677"/>
        <v>temporomandibular joint dysfunction</v>
      </c>
      <c r="C21474">
        <f t="shared" si="1675"/>
        <v>1192</v>
      </c>
      <c r="D21474" t="str">
        <f t="shared" ca="1" si="1678"/>
        <v>Services relating to hinging joints of the jaw</v>
      </c>
      <c r="E21474">
        <f t="shared" ca="1" si="1679"/>
        <v>16</v>
      </c>
    </row>
    <row r="21475" spans="1:5" x14ac:dyDescent="0.2">
      <c r="A21475" t="str">
        <f t="shared" ca="1" si="1676"/>
        <v>Diagnostics and Preventative</v>
      </c>
      <c r="B21475" t="str">
        <f t="shared" ca="1" si="1677"/>
        <v>Periodic Exams</v>
      </c>
      <c r="C21475">
        <f t="shared" si="1675"/>
        <v>1192</v>
      </c>
      <c r="D21475">
        <f t="shared" ca="1" si="1678"/>
        <v>0</v>
      </c>
      <c r="E21475">
        <f t="shared" ca="1" si="1679"/>
        <v>1</v>
      </c>
    </row>
    <row r="21476" spans="1:5" x14ac:dyDescent="0.2">
      <c r="A21476" t="str">
        <f t="shared" ca="1" si="1676"/>
        <v>Basic</v>
      </c>
      <c r="B21476" t="str">
        <f t="shared" ca="1" si="1677"/>
        <v>basic restorative</v>
      </c>
      <c r="C21476">
        <f t="shared" si="1675"/>
        <v>1193</v>
      </c>
      <c r="D21476" t="str">
        <f t="shared" ca="1" si="1678"/>
        <v>Fillings (amalgam "silver" and composite "white" non-molar)</v>
      </c>
      <c r="E21476">
        <f t="shared" ca="1" si="1679"/>
        <v>8</v>
      </c>
    </row>
    <row r="21477" spans="1:5" x14ac:dyDescent="0.2">
      <c r="A21477" t="str">
        <f t="shared" ca="1" si="1676"/>
        <v>Major</v>
      </c>
      <c r="B21477" t="str">
        <f t="shared" ca="1" si="1677"/>
        <v>prosthodontics</v>
      </c>
      <c r="C21477">
        <f t="shared" si="1675"/>
        <v>1193</v>
      </c>
      <c r="D21477" t="str">
        <f t="shared" ca="1" si="1678"/>
        <v>Procedures for replacement of missing teeth by construction or repair of bridges and partial or complete dentures</v>
      </c>
      <c r="E21477">
        <f t="shared" ca="1" si="1679"/>
        <v>15</v>
      </c>
    </row>
    <row r="21478" spans="1:5" x14ac:dyDescent="0.2">
      <c r="A21478" t="str">
        <f t="shared" ca="1" si="1676"/>
        <v>Basic</v>
      </c>
      <c r="B21478" t="str">
        <f t="shared" ca="1" si="1677"/>
        <v>oral surgery</v>
      </c>
      <c r="C21478">
        <f t="shared" si="1675"/>
        <v>1193</v>
      </c>
      <c r="D21478" t="str">
        <f t="shared" ca="1" si="1678"/>
        <v>Extraction and other surgery procedures, incl. pre- and post-operative care</v>
      </c>
      <c r="E21478">
        <f t="shared" ca="1" si="1679"/>
        <v>9</v>
      </c>
    </row>
    <row r="21479" spans="1:5" x14ac:dyDescent="0.2">
      <c r="A21479" t="str">
        <f t="shared" ca="1" si="1676"/>
        <v>Diagnostics and Preventative</v>
      </c>
      <c r="B21479" t="str">
        <f t="shared" ca="1" si="1677"/>
        <v>Space Maintainers</v>
      </c>
      <c r="C21479">
        <f t="shared" si="1675"/>
        <v>1193</v>
      </c>
      <c r="D21479">
        <f t="shared" ca="1" si="1678"/>
        <v>0</v>
      </c>
      <c r="E21479">
        <f t="shared" ca="1" si="1679"/>
        <v>7</v>
      </c>
    </row>
    <row r="21480" spans="1:5" x14ac:dyDescent="0.2">
      <c r="A21480" t="str">
        <f t="shared" ca="1" si="1676"/>
        <v>Other</v>
      </c>
      <c r="B21480" t="str">
        <f t="shared" ca="1" si="1677"/>
        <v>Implants</v>
      </c>
      <c r="C21480">
        <f t="shared" ref="C21480:C21543" si="1680">IF(MOD(ROW(C21480)-2,18)&lt;&gt;0,C21479,C21479+1)</f>
        <v>1193</v>
      </c>
      <c r="D21480" t="str">
        <f t="shared" ca="1" si="1678"/>
        <v>Implant dental work</v>
      </c>
      <c r="E21480">
        <f t="shared" ca="1" si="1679"/>
        <v>18</v>
      </c>
    </row>
    <row r="21481" spans="1:5" x14ac:dyDescent="0.2">
      <c r="A21481" t="str">
        <f t="shared" ca="1" si="1676"/>
        <v>Major</v>
      </c>
      <c r="B21481" t="str">
        <f t="shared" ca="1" si="1677"/>
        <v>temporomandibular joint dysfunction</v>
      </c>
      <c r="C21481">
        <f t="shared" si="1680"/>
        <v>1193</v>
      </c>
      <c r="D21481" t="str">
        <f t="shared" ca="1" si="1678"/>
        <v>Services relating to hinging joints of the jaw</v>
      </c>
      <c r="E21481">
        <f t="shared" ca="1" si="1679"/>
        <v>16</v>
      </c>
    </row>
    <row r="21482" spans="1:5" x14ac:dyDescent="0.2">
      <c r="A21482" t="str">
        <f t="shared" ca="1" si="1676"/>
        <v>Major</v>
      </c>
      <c r="B21482" t="str">
        <f t="shared" ca="1" si="1677"/>
        <v>prosthodontics</v>
      </c>
      <c r="C21482">
        <f t="shared" si="1680"/>
        <v>1193</v>
      </c>
      <c r="D21482" t="str">
        <f t="shared" ca="1" si="1678"/>
        <v>Procedures for replacement of missing teeth by construction or repair of bridges and partial or complete dentures</v>
      </c>
      <c r="E21482">
        <f t="shared" ca="1" si="1679"/>
        <v>15</v>
      </c>
    </row>
    <row r="21483" spans="1:5" x14ac:dyDescent="0.2">
      <c r="A21483" t="str">
        <f t="shared" ca="1" si="1676"/>
        <v>Orthodontics</v>
      </c>
      <c r="B21483" t="str">
        <f t="shared" ca="1" si="1677"/>
        <v>orthodontics</v>
      </c>
      <c r="C21483">
        <f t="shared" si="1680"/>
        <v>1193</v>
      </c>
      <c r="D21483" t="str">
        <f t="shared" ca="1" si="1678"/>
        <v>For eligible dependents to age 19</v>
      </c>
      <c r="E21483">
        <f t="shared" ca="1" si="1679"/>
        <v>17</v>
      </c>
    </row>
    <row r="21484" spans="1:5" x14ac:dyDescent="0.2">
      <c r="A21484" t="str">
        <f t="shared" ca="1" si="1676"/>
        <v>Diagnostics and Preventative</v>
      </c>
      <c r="B21484" t="str">
        <f t="shared" ca="1" si="1677"/>
        <v>Fluoride treatments</v>
      </c>
      <c r="C21484">
        <f t="shared" si="1680"/>
        <v>1193</v>
      </c>
      <c r="D21484">
        <f t="shared" ca="1" si="1678"/>
        <v>0</v>
      </c>
      <c r="E21484">
        <f t="shared" ca="1" si="1679"/>
        <v>5</v>
      </c>
    </row>
    <row r="21485" spans="1:5" x14ac:dyDescent="0.2">
      <c r="A21485" t="str">
        <f t="shared" ca="1" si="1676"/>
        <v>Basic</v>
      </c>
      <c r="B21485" t="str">
        <f t="shared" ca="1" si="1677"/>
        <v>basic restorative</v>
      </c>
      <c r="C21485">
        <f t="shared" si="1680"/>
        <v>1193</v>
      </c>
      <c r="D21485" t="str">
        <f t="shared" ca="1" si="1678"/>
        <v>Fillings (amalgam "silver" and composite "white" non-molar)</v>
      </c>
      <c r="E21485">
        <f t="shared" ca="1" si="1679"/>
        <v>8</v>
      </c>
    </row>
    <row r="21486" spans="1:5" x14ac:dyDescent="0.2">
      <c r="A21486" t="str">
        <f t="shared" ca="1" si="1676"/>
        <v>Diagnostics and Preventative</v>
      </c>
      <c r="B21486" t="str">
        <f t="shared" ca="1" si="1677"/>
        <v>Periodic Exams</v>
      </c>
      <c r="C21486">
        <f t="shared" si="1680"/>
        <v>1193</v>
      </c>
      <c r="D21486">
        <f t="shared" ca="1" si="1678"/>
        <v>0</v>
      </c>
      <c r="E21486">
        <f t="shared" ca="1" si="1679"/>
        <v>1</v>
      </c>
    </row>
    <row r="21487" spans="1:5" x14ac:dyDescent="0.2">
      <c r="A21487" t="str">
        <f t="shared" ca="1" si="1676"/>
        <v>Diagnostics and Preventative</v>
      </c>
      <c r="B21487" t="str">
        <f t="shared" ca="1" si="1677"/>
        <v>Sealants</v>
      </c>
      <c r="C21487">
        <f t="shared" si="1680"/>
        <v>1193</v>
      </c>
      <c r="D21487">
        <f t="shared" ca="1" si="1678"/>
        <v>0</v>
      </c>
      <c r="E21487">
        <f t="shared" ca="1" si="1679"/>
        <v>6</v>
      </c>
    </row>
    <row r="21488" spans="1:5" x14ac:dyDescent="0.2">
      <c r="A21488" t="str">
        <f t="shared" ca="1" si="1676"/>
        <v>Basic</v>
      </c>
      <c r="B21488" t="str">
        <f t="shared" ca="1" si="1677"/>
        <v>endodontics</v>
      </c>
      <c r="C21488">
        <f t="shared" si="1680"/>
        <v>1193</v>
      </c>
      <c r="D21488" t="str">
        <f t="shared" ca="1" si="1678"/>
        <v>Root canal, pulpal therapy</v>
      </c>
      <c r="E21488">
        <f t="shared" ca="1" si="1679"/>
        <v>10</v>
      </c>
    </row>
    <row r="21489" spans="1:5" x14ac:dyDescent="0.2">
      <c r="A21489" t="str">
        <f t="shared" ca="1" si="1676"/>
        <v>Diagnostics and Preventative</v>
      </c>
      <c r="B21489" t="str">
        <f t="shared" ca="1" si="1677"/>
        <v>Space Maintainers</v>
      </c>
      <c r="C21489">
        <f t="shared" si="1680"/>
        <v>1193</v>
      </c>
      <c r="D21489">
        <f t="shared" ca="1" si="1678"/>
        <v>0</v>
      </c>
      <c r="E21489">
        <f t="shared" ca="1" si="1679"/>
        <v>7</v>
      </c>
    </row>
    <row r="21490" spans="1:5" x14ac:dyDescent="0.2">
      <c r="A21490" t="str">
        <f t="shared" ca="1" si="1676"/>
        <v>Orthodontics</v>
      </c>
      <c r="B21490" t="str">
        <f t="shared" ca="1" si="1677"/>
        <v>orthodontics</v>
      </c>
      <c r="C21490">
        <f t="shared" si="1680"/>
        <v>1193</v>
      </c>
      <c r="D21490" t="str">
        <f t="shared" ca="1" si="1678"/>
        <v>For eligible dependents to age 19</v>
      </c>
      <c r="E21490">
        <f t="shared" ca="1" si="1679"/>
        <v>17</v>
      </c>
    </row>
    <row r="21491" spans="1:5" x14ac:dyDescent="0.2">
      <c r="A21491" t="str">
        <f t="shared" ca="1" si="1676"/>
        <v>Diagnostics and Preventative</v>
      </c>
      <c r="B21491" t="str">
        <f t="shared" ca="1" si="1677"/>
        <v>Space Maintainers</v>
      </c>
      <c r="C21491">
        <f t="shared" si="1680"/>
        <v>1193</v>
      </c>
      <c r="D21491">
        <f t="shared" ca="1" si="1678"/>
        <v>0</v>
      </c>
      <c r="E21491">
        <f t="shared" ca="1" si="1679"/>
        <v>7</v>
      </c>
    </row>
    <row r="21492" spans="1:5" x14ac:dyDescent="0.2">
      <c r="A21492" t="str">
        <f t="shared" ca="1" si="1676"/>
        <v>Major</v>
      </c>
      <c r="B21492" t="str">
        <f t="shared" ca="1" si="1677"/>
        <v>prosthodontics</v>
      </c>
      <c r="C21492">
        <f t="shared" si="1680"/>
        <v>1193</v>
      </c>
      <c r="D21492" t="str">
        <f t="shared" ca="1" si="1678"/>
        <v>Procedures for replacement of missing teeth by construction or repair of bridges and partial or complete dentures</v>
      </c>
      <c r="E21492">
        <f t="shared" ca="1" si="1679"/>
        <v>15</v>
      </c>
    </row>
    <row r="21493" spans="1:5" x14ac:dyDescent="0.2">
      <c r="A21493" t="str">
        <f t="shared" ca="1" si="1676"/>
        <v>Basic</v>
      </c>
      <c r="B21493" t="str">
        <f t="shared" ca="1" si="1677"/>
        <v>endodontics</v>
      </c>
      <c r="C21493">
        <f t="shared" si="1680"/>
        <v>1193</v>
      </c>
      <c r="D21493" t="str">
        <f t="shared" ca="1" si="1678"/>
        <v>Root canal, pulpal therapy</v>
      </c>
      <c r="E21493">
        <f t="shared" ca="1" si="1679"/>
        <v>10</v>
      </c>
    </row>
    <row r="21494" spans="1:5" x14ac:dyDescent="0.2">
      <c r="A21494" t="str">
        <f t="shared" ca="1" si="1676"/>
        <v>Diagnostics and Preventative</v>
      </c>
      <c r="B21494" t="str">
        <f t="shared" ca="1" si="1677"/>
        <v>Sealants</v>
      </c>
      <c r="C21494">
        <f t="shared" si="1680"/>
        <v>1194</v>
      </c>
      <c r="D21494">
        <f t="shared" ca="1" si="1678"/>
        <v>0</v>
      </c>
      <c r="E21494">
        <f t="shared" ca="1" si="1679"/>
        <v>6</v>
      </c>
    </row>
    <row r="21495" spans="1:5" x14ac:dyDescent="0.2">
      <c r="A21495" t="str">
        <f t="shared" ca="1" si="1676"/>
        <v>Diagnostics and Preventative</v>
      </c>
      <c r="B21495" t="str">
        <f t="shared" ca="1" si="1677"/>
        <v>Sealants</v>
      </c>
      <c r="C21495">
        <f t="shared" si="1680"/>
        <v>1194</v>
      </c>
      <c r="D21495">
        <f t="shared" ca="1" si="1678"/>
        <v>0</v>
      </c>
      <c r="E21495">
        <f t="shared" ca="1" si="1679"/>
        <v>6</v>
      </c>
    </row>
    <row r="21496" spans="1:5" x14ac:dyDescent="0.2">
      <c r="A21496" t="str">
        <f t="shared" ca="1" si="1676"/>
        <v>Diagnostics and Preventative</v>
      </c>
      <c r="B21496" t="str">
        <f t="shared" ca="1" si="1677"/>
        <v>Periodic Exams</v>
      </c>
      <c r="C21496">
        <f t="shared" si="1680"/>
        <v>1194</v>
      </c>
      <c r="D21496">
        <f t="shared" ca="1" si="1678"/>
        <v>0</v>
      </c>
      <c r="E21496">
        <f t="shared" ca="1" si="1679"/>
        <v>1</v>
      </c>
    </row>
    <row r="21497" spans="1:5" x14ac:dyDescent="0.2">
      <c r="A21497" t="str">
        <f t="shared" ca="1" si="1676"/>
        <v>Basic</v>
      </c>
      <c r="B21497" t="str">
        <f t="shared" ca="1" si="1677"/>
        <v>non-surgical periodontics</v>
      </c>
      <c r="C21497">
        <f t="shared" si="1680"/>
        <v>1194</v>
      </c>
      <c r="D21497" t="str">
        <f t="shared" ca="1" si="1678"/>
        <v xml:space="preserve">Non-surgical treatment of the gums and supporting structures of the teeth </v>
      </c>
      <c r="E21497">
        <f t="shared" ca="1" si="1679"/>
        <v>12</v>
      </c>
    </row>
    <row r="21498" spans="1:5" x14ac:dyDescent="0.2">
      <c r="A21498" t="str">
        <f t="shared" ca="1" si="1676"/>
        <v>Major</v>
      </c>
      <c r="B21498" t="str">
        <f t="shared" ca="1" si="1677"/>
        <v>prosthodontics</v>
      </c>
      <c r="C21498">
        <f t="shared" si="1680"/>
        <v>1194</v>
      </c>
      <c r="D21498" t="str">
        <f t="shared" ca="1" si="1678"/>
        <v>Procedures for replacement of missing teeth by construction or repair of bridges and partial or complete dentures</v>
      </c>
      <c r="E21498">
        <f t="shared" ca="1" si="1679"/>
        <v>15</v>
      </c>
    </row>
    <row r="21499" spans="1:5" x14ac:dyDescent="0.2">
      <c r="A21499" t="str">
        <f t="shared" ca="1" si="1676"/>
        <v>Basic</v>
      </c>
      <c r="B21499" t="str">
        <f t="shared" ca="1" si="1677"/>
        <v>oral surgery</v>
      </c>
      <c r="C21499">
        <f t="shared" si="1680"/>
        <v>1194</v>
      </c>
      <c r="D21499" t="str">
        <f t="shared" ca="1" si="1678"/>
        <v>Extraction and other surgery procedures, incl. pre- and post-operative care</v>
      </c>
      <c r="E21499">
        <f t="shared" ca="1" si="1679"/>
        <v>9</v>
      </c>
    </row>
    <row r="21500" spans="1:5" x14ac:dyDescent="0.2">
      <c r="A21500" t="str">
        <f t="shared" ca="1" si="1676"/>
        <v>Basic</v>
      </c>
      <c r="B21500" t="str">
        <f t="shared" ca="1" si="1677"/>
        <v>surgical periodontics</v>
      </c>
      <c r="C21500">
        <f t="shared" si="1680"/>
        <v>1194</v>
      </c>
      <c r="D21500" t="str">
        <f t="shared" ca="1" si="1678"/>
        <v>Surgical treatment of the gums and supporting structures of the teeth</v>
      </c>
      <c r="E21500">
        <f t="shared" ca="1" si="1679"/>
        <v>11</v>
      </c>
    </row>
    <row r="21501" spans="1:5" x14ac:dyDescent="0.2">
      <c r="A21501" t="str">
        <f t="shared" ca="1" si="1676"/>
        <v>Diagnostics and Preventative</v>
      </c>
      <c r="B21501" t="str">
        <f t="shared" ca="1" si="1677"/>
        <v>Bitewing x-rays</v>
      </c>
      <c r="C21501">
        <f t="shared" si="1680"/>
        <v>1194</v>
      </c>
      <c r="D21501">
        <f t="shared" ca="1" si="1678"/>
        <v>0</v>
      </c>
      <c r="E21501">
        <f t="shared" ca="1" si="1679"/>
        <v>2</v>
      </c>
    </row>
    <row r="21502" spans="1:5" x14ac:dyDescent="0.2">
      <c r="A21502" t="str">
        <f t="shared" ca="1" si="1676"/>
        <v>Orthodontics</v>
      </c>
      <c r="B21502" t="str">
        <f t="shared" ca="1" si="1677"/>
        <v>orthodontics</v>
      </c>
      <c r="C21502">
        <f t="shared" si="1680"/>
        <v>1194</v>
      </c>
      <c r="D21502" t="str">
        <f t="shared" ca="1" si="1678"/>
        <v>For eligible dependents to age 19</v>
      </c>
      <c r="E21502">
        <f t="shared" ca="1" si="1679"/>
        <v>17</v>
      </c>
    </row>
    <row r="21503" spans="1:5" x14ac:dyDescent="0.2">
      <c r="A21503" t="str">
        <f t="shared" ca="1" si="1676"/>
        <v>Basic</v>
      </c>
      <c r="B21503" t="str">
        <f t="shared" ca="1" si="1677"/>
        <v>endodontics</v>
      </c>
      <c r="C21503">
        <f t="shared" si="1680"/>
        <v>1194</v>
      </c>
      <c r="D21503" t="str">
        <f t="shared" ca="1" si="1678"/>
        <v>Root canal, pulpal therapy</v>
      </c>
      <c r="E21503">
        <f t="shared" ca="1" si="1679"/>
        <v>10</v>
      </c>
    </row>
    <row r="21504" spans="1:5" x14ac:dyDescent="0.2">
      <c r="A21504" t="str">
        <f t="shared" ca="1" si="1676"/>
        <v>Diagnostics and Preventative</v>
      </c>
      <c r="B21504" t="str">
        <f t="shared" ca="1" si="1677"/>
        <v>Bitewing x-rays</v>
      </c>
      <c r="C21504">
        <f t="shared" si="1680"/>
        <v>1194</v>
      </c>
      <c r="D21504">
        <f t="shared" ca="1" si="1678"/>
        <v>0</v>
      </c>
      <c r="E21504">
        <f t="shared" ca="1" si="1679"/>
        <v>2</v>
      </c>
    </row>
    <row r="21505" spans="1:5" x14ac:dyDescent="0.2">
      <c r="A21505" t="str">
        <f t="shared" ca="1" si="1676"/>
        <v>Orthodontics</v>
      </c>
      <c r="B21505" t="str">
        <f t="shared" ca="1" si="1677"/>
        <v>orthodontics</v>
      </c>
      <c r="C21505">
        <f t="shared" si="1680"/>
        <v>1194</v>
      </c>
      <c r="D21505" t="str">
        <f t="shared" ca="1" si="1678"/>
        <v>For eligible dependents to age 19</v>
      </c>
      <c r="E21505">
        <f t="shared" ca="1" si="1679"/>
        <v>17</v>
      </c>
    </row>
    <row r="21506" spans="1:5" x14ac:dyDescent="0.2">
      <c r="A21506" t="str">
        <f t="shared" ref="A21506:A21569" ca="1" si="1681">INDEX(services,E21506,1)</f>
        <v>Major</v>
      </c>
      <c r="B21506" t="str">
        <f t="shared" ref="B21506:B21569" ca="1" si="1682">INDEX(services,E21506,2)</f>
        <v>major restorative</v>
      </c>
      <c r="C21506">
        <f t="shared" si="1680"/>
        <v>1194</v>
      </c>
      <c r="D21506" t="str">
        <f t="shared" ref="D21506:D21569" ca="1" si="1683">INDEX(services,E21506,3)</f>
        <v>Single crowns, inlays, onlays</v>
      </c>
      <c r="E21506">
        <f t="shared" ref="E21506:E21569" ca="1" si="1684">RANDBETWEEN(1,ROWS(services))</f>
        <v>14</v>
      </c>
    </row>
    <row r="21507" spans="1:5" x14ac:dyDescent="0.2">
      <c r="A21507" t="str">
        <f t="shared" ca="1" si="1681"/>
        <v>Major</v>
      </c>
      <c r="B21507" t="str">
        <f t="shared" ca="1" si="1682"/>
        <v>prosthodontics</v>
      </c>
      <c r="C21507">
        <f t="shared" si="1680"/>
        <v>1194</v>
      </c>
      <c r="D21507" t="str">
        <f t="shared" ca="1" si="1683"/>
        <v>Procedures for replacement of missing teeth by construction or repair of bridges and partial or complete dentures</v>
      </c>
      <c r="E21507">
        <f t="shared" ca="1" si="1684"/>
        <v>15</v>
      </c>
    </row>
    <row r="21508" spans="1:5" x14ac:dyDescent="0.2">
      <c r="A21508" t="str">
        <f t="shared" ca="1" si="1681"/>
        <v>Diagnostics and Preventative</v>
      </c>
      <c r="B21508" t="str">
        <f t="shared" ca="1" si="1682"/>
        <v>Sealants</v>
      </c>
      <c r="C21508">
        <f t="shared" si="1680"/>
        <v>1194</v>
      </c>
      <c r="D21508">
        <f t="shared" ca="1" si="1683"/>
        <v>0</v>
      </c>
      <c r="E21508">
        <f t="shared" ca="1" si="1684"/>
        <v>6</v>
      </c>
    </row>
    <row r="21509" spans="1:5" x14ac:dyDescent="0.2">
      <c r="A21509" t="str">
        <f t="shared" ca="1" si="1681"/>
        <v>Diagnostics and Preventative</v>
      </c>
      <c r="B21509" t="str">
        <f t="shared" ca="1" si="1682"/>
        <v>Bitewing x-rays</v>
      </c>
      <c r="C21509">
        <f t="shared" si="1680"/>
        <v>1194</v>
      </c>
      <c r="D21509">
        <f t="shared" ca="1" si="1683"/>
        <v>0</v>
      </c>
      <c r="E21509">
        <f t="shared" ca="1" si="1684"/>
        <v>2</v>
      </c>
    </row>
    <row r="21510" spans="1:5" x14ac:dyDescent="0.2">
      <c r="A21510" t="str">
        <f t="shared" ca="1" si="1681"/>
        <v>Diagnostics and Preventative</v>
      </c>
      <c r="B21510" t="str">
        <f t="shared" ca="1" si="1682"/>
        <v>Prophylaxis</v>
      </c>
      <c r="C21510">
        <f t="shared" si="1680"/>
        <v>1194</v>
      </c>
      <c r="D21510">
        <f t="shared" ca="1" si="1683"/>
        <v>0</v>
      </c>
      <c r="E21510">
        <f t="shared" ca="1" si="1684"/>
        <v>4</v>
      </c>
    </row>
    <row r="21511" spans="1:5" x14ac:dyDescent="0.2">
      <c r="A21511" t="str">
        <f t="shared" ca="1" si="1681"/>
        <v>Basic</v>
      </c>
      <c r="B21511" t="str">
        <f t="shared" ca="1" si="1682"/>
        <v>surgical periodontics</v>
      </c>
      <c r="C21511">
        <f t="shared" si="1680"/>
        <v>1194</v>
      </c>
      <c r="D21511" t="str">
        <f t="shared" ca="1" si="1683"/>
        <v>Surgical treatment of the gums and supporting structures of the teeth</v>
      </c>
      <c r="E21511">
        <f t="shared" ca="1" si="1684"/>
        <v>11</v>
      </c>
    </row>
    <row r="21512" spans="1:5" x14ac:dyDescent="0.2">
      <c r="A21512" t="str">
        <f t="shared" ca="1" si="1681"/>
        <v>Basic</v>
      </c>
      <c r="B21512" t="str">
        <f t="shared" ca="1" si="1682"/>
        <v>basic restorative</v>
      </c>
      <c r="C21512">
        <f t="shared" si="1680"/>
        <v>1195</v>
      </c>
      <c r="D21512" t="str">
        <f t="shared" ca="1" si="1683"/>
        <v>Fillings (amalgam "silver" and composite "white" non-molar)</v>
      </c>
      <c r="E21512">
        <f t="shared" ca="1" si="1684"/>
        <v>8</v>
      </c>
    </row>
    <row r="21513" spans="1:5" x14ac:dyDescent="0.2">
      <c r="A21513" t="str">
        <f t="shared" ca="1" si="1681"/>
        <v>Basic</v>
      </c>
      <c r="B21513" t="str">
        <f t="shared" ca="1" si="1682"/>
        <v>endodontics</v>
      </c>
      <c r="C21513">
        <f t="shared" si="1680"/>
        <v>1195</v>
      </c>
      <c r="D21513" t="str">
        <f t="shared" ca="1" si="1683"/>
        <v>Root canal, pulpal therapy</v>
      </c>
      <c r="E21513">
        <f t="shared" ca="1" si="1684"/>
        <v>10</v>
      </c>
    </row>
    <row r="21514" spans="1:5" x14ac:dyDescent="0.2">
      <c r="A21514" t="str">
        <f t="shared" ca="1" si="1681"/>
        <v>Diagnostics and Preventative</v>
      </c>
      <c r="B21514" t="str">
        <f t="shared" ca="1" si="1682"/>
        <v>Sealants</v>
      </c>
      <c r="C21514">
        <f t="shared" si="1680"/>
        <v>1195</v>
      </c>
      <c r="D21514">
        <f t="shared" ca="1" si="1683"/>
        <v>0</v>
      </c>
      <c r="E21514">
        <f t="shared" ca="1" si="1684"/>
        <v>6</v>
      </c>
    </row>
    <row r="21515" spans="1:5" x14ac:dyDescent="0.2">
      <c r="A21515" t="str">
        <f t="shared" ca="1" si="1681"/>
        <v>Orthodontics</v>
      </c>
      <c r="B21515" t="str">
        <f t="shared" ca="1" si="1682"/>
        <v>orthodontics</v>
      </c>
      <c r="C21515">
        <f t="shared" si="1680"/>
        <v>1195</v>
      </c>
      <c r="D21515" t="str">
        <f t="shared" ca="1" si="1683"/>
        <v>For eligible dependents to age 19</v>
      </c>
      <c r="E21515">
        <f t="shared" ca="1" si="1684"/>
        <v>17</v>
      </c>
    </row>
    <row r="21516" spans="1:5" x14ac:dyDescent="0.2">
      <c r="A21516" t="str">
        <f t="shared" ca="1" si="1681"/>
        <v>Diagnostics and Preventative</v>
      </c>
      <c r="B21516" t="str">
        <f t="shared" ca="1" si="1682"/>
        <v>Sealants</v>
      </c>
      <c r="C21516">
        <f t="shared" si="1680"/>
        <v>1195</v>
      </c>
      <c r="D21516">
        <f t="shared" ca="1" si="1683"/>
        <v>0</v>
      </c>
      <c r="E21516">
        <f t="shared" ca="1" si="1684"/>
        <v>6</v>
      </c>
    </row>
    <row r="21517" spans="1:5" x14ac:dyDescent="0.2">
      <c r="A21517" t="str">
        <f t="shared" ca="1" si="1681"/>
        <v>Basic</v>
      </c>
      <c r="B21517" t="str">
        <f t="shared" ca="1" si="1682"/>
        <v>general anesthesia</v>
      </c>
      <c r="C21517">
        <f t="shared" si="1680"/>
        <v>1195</v>
      </c>
      <c r="D21517" t="str">
        <f t="shared" ca="1" si="1683"/>
        <v>Covered when used in conjunction with covered oral surgical procedures</v>
      </c>
      <c r="E21517">
        <f t="shared" ca="1" si="1684"/>
        <v>13</v>
      </c>
    </row>
    <row r="21518" spans="1:5" x14ac:dyDescent="0.2">
      <c r="A21518" t="str">
        <f t="shared" ca="1" si="1681"/>
        <v>Major</v>
      </c>
      <c r="B21518" t="str">
        <f t="shared" ca="1" si="1682"/>
        <v>major restorative</v>
      </c>
      <c r="C21518">
        <f t="shared" si="1680"/>
        <v>1195</v>
      </c>
      <c r="D21518" t="str">
        <f t="shared" ca="1" si="1683"/>
        <v>Single crowns, inlays, onlays</v>
      </c>
      <c r="E21518">
        <f t="shared" ca="1" si="1684"/>
        <v>14</v>
      </c>
    </row>
    <row r="21519" spans="1:5" x14ac:dyDescent="0.2">
      <c r="A21519" t="str">
        <f t="shared" ca="1" si="1681"/>
        <v>Basic</v>
      </c>
      <c r="B21519" t="str">
        <f t="shared" ca="1" si="1682"/>
        <v>non-surgical periodontics</v>
      </c>
      <c r="C21519">
        <f t="shared" si="1680"/>
        <v>1195</v>
      </c>
      <c r="D21519" t="str">
        <f t="shared" ca="1" si="1683"/>
        <v xml:space="preserve">Non-surgical treatment of the gums and supporting structures of the teeth </v>
      </c>
      <c r="E21519">
        <f t="shared" ca="1" si="1684"/>
        <v>12</v>
      </c>
    </row>
    <row r="21520" spans="1:5" x14ac:dyDescent="0.2">
      <c r="A21520" t="str">
        <f t="shared" ca="1" si="1681"/>
        <v>Basic</v>
      </c>
      <c r="B21520" t="str">
        <f t="shared" ca="1" si="1682"/>
        <v>non-surgical periodontics</v>
      </c>
      <c r="C21520">
        <f t="shared" si="1680"/>
        <v>1195</v>
      </c>
      <c r="D21520" t="str">
        <f t="shared" ca="1" si="1683"/>
        <v xml:space="preserve">Non-surgical treatment of the gums and supporting structures of the teeth </v>
      </c>
      <c r="E21520">
        <f t="shared" ca="1" si="1684"/>
        <v>12</v>
      </c>
    </row>
    <row r="21521" spans="1:5" x14ac:dyDescent="0.2">
      <c r="A21521" t="str">
        <f t="shared" ca="1" si="1681"/>
        <v>Orthodontics</v>
      </c>
      <c r="B21521" t="str">
        <f t="shared" ca="1" si="1682"/>
        <v>orthodontics</v>
      </c>
      <c r="C21521">
        <f t="shared" si="1680"/>
        <v>1195</v>
      </c>
      <c r="D21521" t="str">
        <f t="shared" ca="1" si="1683"/>
        <v>For eligible dependents to age 19</v>
      </c>
      <c r="E21521">
        <f t="shared" ca="1" si="1684"/>
        <v>17</v>
      </c>
    </row>
    <row r="21522" spans="1:5" x14ac:dyDescent="0.2">
      <c r="A21522" t="str">
        <f t="shared" ca="1" si="1681"/>
        <v>Diagnostics and Preventative</v>
      </c>
      <c r="B21522" t="str">
        <f t="shared" ca="1" si="1682"/>
        <v>Prophylaxis</v>
      </c>
      <c r="C21522">
        <f t="shared" si="1680"/>
        <v>1195</v>
      </c>
      <c r="D21522">
        <f t="shared" ca="1" si="1683"/>
        <v>0</v>
      </c>
      <c r="E21522">
        <f t="shared" ca="1" si="1684"/>
        <v>4</v>
      </c>
    </row>
    <row r="21523" spans="1:5" x14ac:dyDescent="0.2">
      <c r="A21523" t="str">
        <f t="shared" ca="1" si="1681"/>
        <v>Diagnostics and Preventative</v>
      </c>
      <c r="B21523" t="str">
        <f t="shared" ca="1" si="1682"/>
        <v>Fluoride treatments</v>
      </c>
      <c r="C21523">
        <f t="shared" si="1680"/>
        <v>1195</v>
      </c>
      <c r="D21523">
        <f t="shared" ca="1" si="1683"/>
        <v>0</v>
      </c>
      <c r="E21523">
        <f t="shared" ca="1" si="1684"/>
        <v>5</v>
      </c>
    </row>
    <row r="21524" spans="1:5" x14ac:dyDescent="0.2">
      <c r="A21524" t="str">
        <f t="shared" ca="1" si="1681"/>
        <v>Major</v>
      </c>
      <c r="B21524" t="str">
        <f t="shared" ca="1" si="1682"/>
        <v>temporomandibular joint dysfunction</v>
      </c>
      <c r="C21524">
        <f t="shared" si="1680"/>
        <v>1195</v>
      </c>
      <c r="D21524" t="str">
        <f t="shared" ca="1" si="1683"/>
        <v>Services relating to hinging joints of the jaw</v>
      </c>
      <c r="E21524">
        <f t="shared" ca="1" si="1684"/>
        <v>16</v>
      </c>
    </row>
    <row r="21525" spans="1:5" x14ac:dyDescent="0.2">
      <c r="A21525" t="str">
        <f t="shared" ca="1" si="1681"/>
        <v>Diagnostics and Preventative</v>
      </c>
      <c r="B21525" t="str">
        <f t="shared" ca="1" si="1682"/>
        <v>Full-mouth x-ray</v>
      </c>
      <c r="C21525">
        <f t="shared" si="1680"/>
        <v>1195</v>
      </c>
      <c r="D21525">
        <f t="shared" ca="1" si="1683"/>
        <v>0</v>
      </c>
      <c r="E21525">
        <f t="shared" ca="1" si="1684"/>
        <v>3</v>
      </c>
    </row>
    <row r="21526" spans="1:5" x14ac:dyDescent="0.2">
      <c r="A21526" t="str">
        <f t="shared" ca="1" si="1681"/>
        <v>Diagnostics and Preventative</v>
      </c>
      <c r="B21526" t="str">
        <f t="shared" ca="1" si="1682"/>
        <v>Fluoride treatments</v>
      </c>
      <c r="C21526">
        <f t="shared" si="1680"/>
        <v>1195</v>
      </c>
      <c r="D21526">
        <f t="shared" ca="1" si="1683"/>
        <v>0</v>
      </c>
      <c r="E21526">
        <f t="shared" ca="1" si="1684"/>
        <v>5</v>
      </c>
    </row>
    <row r="21527" spans="1:5" x14ac:dyDescent="0.2">
      <c r="A21527" t="str">
        <f t="shared" ca="1" si="1681"/>
        <v>Basic</v>
      </c>
      <c r="B21527" t="str">
        <f t="shared" ca="1" si="1682"/>
        <v>non-surgical periodontics</v>
      </c>
      <c r="C21527">
        <f t="shared" si="1680"/>
        <v>1195</v>
      </c>
      <c r="D21527" t="str">
        <f t="shared" ca="1" si="1683"/>
        <v xml:space="preserve">Non-surgical treatment of the gums and supporting structures of the teeth </v>
      </c>
      <c r="E21527">
        <f t="shared" ca="1" si="1684"/>
        <v>12</v>
      </c>
    </row>
    <row r="21528" spans="1:5" x14ac:dyDescent="0.2">
      <c r="A21528" t="str">
        <f t="shared" ca="1" si="1681"/>
        <v>Orthodontics</v>
      </c>
      <c r="B21528" t="str">
        <f t="shared" ca="1" si="1682"/>
        <v>orthodontics</v>
      </c>
      <c r="C21528">
        <f t="shared" si="1680"/>
        <v>1195</v>
      </c>
      <c r="D21528" t="str">
        <f t="shared" ca="1" si="1683"/>
        <v>For eligible dependents to age 19</v>
      </c>
      <c r="E21528">
        <f t="shared" ca="1" si="1684"/>
        <v>17</v>
      </c>
    </row>
    <row r="21529" spans="1:5" x14ac:dyDescent="0.2">
      <c r="A21529" t="str">
        <f t="shared" ca="1" si="1681"/>
        <v>Major</v>
      </c>
      <c r="B21529" t="str">
        <f t="shared" ca="1" si="1682"/>
        <v>major restorative</v>
      </c>
      <c r="C21529">
        <f t="shared" si="1680"/>
        <v>1195</v>
      </c>
      <c r="D21529" t="str">
        <f t="shared" ca="1" si="1683"/>
        <v>Single crowns, inlays, onlays</v>
      </c>
      <c r="E21529">
        <f t="shared" ca="1" si="1684"/>
        <v>14</v>
      </c>
    </row>
    <row r="21530" spans="1:5" x14ac:dyDescent="0.2">
      <c r="A21530" t="str">
        <f t="shared" ca="1" si="1681"/>
        <v>Diagnostics and Preventative</v>
      </c>
      <c r="B21530" t="str">
        <f t="shared" ca="1" si="1682"/>
        <v>Fluoride treatments</v>
      </c>
      <c r="C21530">
        <f t="shared" si="1680"/>
        <v>1196</v>
      </c>
      <c r="D21530">
        <f t="shared" ca="1" si="1683"/>
        <v>0</v>
      </c>
      <c r="E21530">
        <f t="shared" ca="1" si="1684"/>
        <v>5</v>
      </c>
    </row>
    <row r="21531" spans="1:5" x14ac:dyDescent="0.2">
      <c r="A21531" t="str">
        <f t="shared" ca="1" si="1681"/>
        <v>Diagnostics and Preventative</v>
      </c>
      <c r="B21531" t="str">
        <f t="shared" ca="1" si="1682"/>
        <v>Full-mouth x-ray</v>
      </c>
      <c r="C21531">
        <f t="shared" si="1680"/>
        <v>1196</v>
      </c>
      <c r="D21531">
        <f t="shared" ca="1" si="1683"/>
        <v>0</v>
      </c>
      <c r="E21531">
        <f t="shared" ca="1" si="1684"/>
        <v>3</v>
      </c>
    </row>
    <row r="21532" spans="1:5" x14ac:dyDescent="0.2">
      <c r="A21532" t="str">
        <f t="shared" ca="1" si="1681"/>
        <v>Diagnostics and Preventative</v>
      </c>
      <c r="B21532" t="str">
        <f t="shared" ca="1" si="1682"/>
        <v>Periodic Exams</v>
      </c>
      <c r="C21532">
        <f t="shared" si="1680"/>
        <v>1196</v>
      </c>
      <c r="D21532">
        <f t="shared" ca="1" si="1683"/>
        <v>0</v>
      </c>
      <c r="E21532">
        <f t="shared" ca="1" si="1684"/>
        <v>1</v>
      </c>
    </row>
    <row r="21533" spans="1:5" x14ac:dyDescent="0.2">
      <c r="A21533" t="str">
        <f t="shared" ca="1" si="1681"/>
        <v>Major</v>
      </c>
      <c r="B21533" t="str">
        <f t="shared" ca="1" si="1682"/>
        <v>prosthodontics</v>
      </c>
      <c r="C21533">
        <f t="shared" si="1680"/>
        <v>1196</v>
      </c>
      <c r="D21533" t="str">
        <f t="shared" ca="1" si="1683"/>
        <v>Procedures for replacement of missing teeth by construction or repair of bridges and partial or complete dentures</v>
      </c>
      <c r="E21533">
        <f t="shared" ca="1" si="1684"/>
        <v>15</v>
      </c>
    </row>
    <row r="21534" spans="1:5" x14ac:dyDescent="0.2">
      <c r="A21534" t="str">
        <f t="shared" ca="1" si="1681"/>
        <v>Basic</v>
      </c>
      <c r="B21534" t="str">
        <f t="shared" ca="1" si="1682"/>
        <v>endodontics</v>
      </c>
      <c r="C21534">
        <f t="shared" si="1680"/>
        <v>1196</v>
      </c>
      <c r="D21534" t="str">
        <f t="shared" ca="1" si="1683"/>
        <v>Root canal, pulpal therapy</v>
      </c>
      <c r="E21534">
        <f t="shared" ca="1" si="1684"/>
        <v>10</v>
      </c>
    </row>
    <row r="21535" spans="1:5" x14ac:dyDescent="0.2">
      <c r="A21535" t="str">
        <f t="shared" ca="1" si="1681"/>
        <v>Basic</v>
      </c>
      <c r="B21535" t="str">
        <f t="shared" ca="1" si="1682"/>
        <v>endodontics</v>
      </c>
      <c r="C21535">
        <f t="shared" si="1680"/>
        <v>1196</v>
      </c>
      <c r="D21535" t="str">
        <f t="shared" ca="1" si="1683"/>
        <v>Root canal, pulpal therapy</v>
      </c>
      <c r="E21535">
        <f t="shared" ca="1" si="1684"/>
        <v>10</v>
      </c>
    </row>
    <row r="21536" spans="1:5" x14ac:dyDescent="0.2">
      <c r="A21536" t="str">
        <f t="shared" ca="1" si="1681"/>
        <v>Basic</v>
      </c>
      <c r="B21536" t="str">
        <f t="shared" ca="1" si="1682"/>
        <v>endodontics</v>
      </c>
      <c r="C21536">
        <f t="shared" si="1680"/>
        <v>1196</v>
      </c>
      <c r="D21536" t="str">
        <f t="shared" ca="1" si="1683"/>
        <v>Root canal, pulpal therapy</v>
      </c>
      <c r="E21536">
        <f t="shared" ca="1" si="1684"/>
        <v>10</v>
      </c>
    </row>
    <row r="21537" spans="1:5" x14ac:dyDescent="0.2">
      <c r="A21537" t="str">
        <f t="shared" ca="1" si="1681"/>
        <v>Diagnostics and Preventative</v>
      </c>
      <c r="B21537" t="str">
        <f t="shared" ca="1" si="1682"/>
        <v>Bitewing x-rays</v>
      </c>
      <c r="C21537">
        <f t="shared" si="1680"/>
        <v>1196</v>
      </c>
      <c r="D21537">
        <f t="shared" ca="1" si="1683"/>
        <v>0</v>
      </c>
      <c r="E21537">
        <f t="shared" ca="1" si="1684"/>
        <v>2</v>
      </c>
    </row>
    <row r="21538" spans="1:5" x14ac:dyDescent="0.2">
      <c r="A21538" t="str">
        <f t="shared" ca="1" si="1681"/>
        <v>Diagnostics and Preventative</v>
      </c>
      <c r="B21538" t="str">
        <f t="shared" ca="1" si="1682"/>
        <v>Sealants</v>
      </c>
      <c r="C21538">
        <f t="shared" si="1680"/>
        <v>1196</v>
      </c>
      <c r="D21538">
        <f t="shared" ca="1" si="1683"/>
        <v>0</v>
      </c>
      <c r="E21538">
        <f t="shared" ca="1" si="1684"/>
        <v>6</v>
      </c>
    </row>
    <row r="21539" spans="1:5" x14ac:dyDescent="0.2">
      <c r="A21539" t="str">
        <f t="shared" ca="1" si="1681"/>
        <v>Diagnostics and Preventative</v>
      </c>
      <c r="B21539" t="str">
        <f t="shared" ca="1" si="1682"/>
        <v>Space Maintainers</v>
      </c>
      <c r="C21539">
        <f t="shared" si="1680"/>
        <v>1196</v>
      </c>
      <c r="D21539">
        <f t="shared" ca="1" si="1683"/>
        <v>0</v>
      </c>
      <c r="E21539">
        <f t="shared" ca="1" si="1684"/>
        <v>7</v>
      </c>
    </row>
    <row r="21540" spans="1:5" x14ac:dyDescent="0.2">
      <c r="A21540" t="str">
        <f t="shared" ca="1" si="1681"/>
        <v>Orthodontics</v>
      </c>
      <c r="B21540" t="str">
        <f t="shared" ca="1" si="1682"/>
        <v>orthodontics</v>
      </c>
      <c r="C21540">
        <f t="shared" si="1680"/>
        <v>1196</v>
      </c>
      <c r="D21540" t="str">
        <f t="shared" ca="1" si="1683"/>
        <v>For eligible dependents to age 19</v>
      </c>
      <c r="E21540">
        <f t="shared" ca="1" si="1684"/>
        <v>17</v>
      </c>
    </row>
    <row r="21541" spans="1:5" x14ac:dyDescent="0.2">
      <c r="A21541" t="str">
        <f t="shared" ca="1" si="1681"/>
        <v>Diagnostics and Preventative</v>
      </c>
      <c r="B21541" t="str">
        <f t="shared" ca="1" si="1682"/>
        <v>Full-mouth x-ray</v>
      </c>
      <c r="C21541">
        <f t="shared" si="1680"/>
        <v>1196</v>
      </c>
      <c r="D21541">
        <f t="shared" ca="1" si="1683"/>
        <v>0</v>
      </c>
      <c r="E21541">
        <f t="shared" ca="1" si="1684"/>
        <v>3</v>
      </c>
    </row>
    <row r="21542" spans="1:5" x14ac:dyDescent="0.2">
      <c r="A21542" t="str">
        <f t="shared" ca="1" si="1681"/>
        <v>Major</v>
      </c>
      <c r="B21542" t="str">
        <f t="shared" ca="1" si="1682"/>
        <v>major restorative</v>
      </c>
      <c r="C21542">
        <f t="shared" si="1680"/>
        <v>1196</v>
      </c>
      <c r="D21542" t="str">
        <f t="shared" ca="1" si="1683"/>
        <v>Single crowns, inlays, onlays</v>
      </c>
      <c r="E21542">
        <f t="shared" ca="1" si="1684"/>
        <v>14</v>
      </c>
    </row>
    <row r="21543" spans="1:5" x14ac:dyDescent="0.2">
      <c r="A21543" t="str">
        <f t="shared" ca="1" si="1681"/>
        <v>Diagnostics and Preventative</v>
      </c>
      <c r="B21543" t="str">
        <f t="shared" ca="1" si="1682"/>
        <v>Periodic Exams</v>
      </c>
      <c r="C21543">
        <f t="shared" si="1680"/>
        <v>1196</v>
      </c>
      <c r="D21543">
        <f t="shared" ca="1" si="1683"/>
        <v>0</v>
      </c>
      <c r="E21543">
        <f t="shared" ca="1" si="1684"/>
        <v>1</v>
      </c>
    </row>
    <row r="21544" spans="1:5" x14ac:dyDescent="0.2">
      <c r="A21544" t="str">
        <f t="shared" ca="1" si="1681"/>
        <v>Basic</v>
      </c>
      <c r="B21544" t="str">
        <f t="shared" ca="1" si="1682"/>
        <v>endodontics</v>
      </c>
      <c r="C21544">
        <f t="shared" ref="C21544:C21607" si="1685">IF(MOD(ROW(C21544)-2,18)&lt;&gt;0,C21543,C21543+1)</f>
        <v>1196</v>
      </c>
      <c r="D21544" t="str">
        <f t="shared" ca="1" si="1683"/>
        <v>Root canal, pulpal therapy</v>
      </c>
      <c r="E21544">
        <f t="shared" ca="1" si="1684"/>
        <v>10</v>
      </c>
    </row>
    <row r="21545" spans="1:5" x14ac:dyDescent="0.2">
      <c r="A21545" t="str">
        <f t="shared" ca="1" si="1681"/>
        <v>Diagnostics and Preventative</v>
      </c>
      <c r="B21545" t="str">
        <f t="shared" ca="1" si="1682"/>
        <v>Space Maintainers</v>
      </c>
      <c r="C21545">
        <f t="shared" si="1685"/>
        <v>1196</v>
      </c>
      <c r="D21545">
        <f t="shared" ca="1" si="1683"/>
        <v>0</v>
      </c>
      <c r="E21545">
        <f t="shared" ca="1" si="1684"/>
        <v>7</v>
      </c>
    </row>
    <row r="21546" spans="1:5" x14ac:dyDescent="0.2">
      <c r="A21546" t="str">
        <f t="shared" ca="1" si="1681"/>
        <v>Diagnostics and Preventative</v>
      </c>
      <c r="B21546" t="str">
        <f t="shared" ca="1" si="1682"/>
        <v>Space Maintainers</v>
      </c>
      <c r="C21546">
        <f t="shared" si="1685"/>
        <v>1196</v>
      </c>
      <c r="D21546">
        <f t="shared" ca="1" si="1683"/>
        <v>0</v>
      </c>
      <c r="E21546">
        <f t="shared" ca="1" si="1684"/>
        <v>7</v>
      </c>
    </row>
    <row r="21547" spans="1:5" x14ac:dyDescent="0.2">
      <c r="A21547" t="str">
        <f t="shared" ca="1" si="1681"/>
        <v>Basic</v>
      </c>
      <c r="B21547" t="str">
        <f t="shared" ca="1" si="1682"/>
        <v>surgical periodontics</v>
      </c>
      <c r="C21547">
        <f t="shared" si="1685"/>
        <v>1196</v>
      </c>
      <c r="D21547" t="str">
        <f t="shared" ca="1" si="1683"/>
        <v>Surgical treatment of the gums and supporting structures of the teeth</v>
      </c>
      <c r="E21547">
        <f t="shared" ca="1" si="1684"/>
        <v>11</v>
      </c>
    </row>
    <row r="21548" spans="1:5" x14ac:dyDescent="0.2">
      <c r="A21548" t="str">
        <f t="shared" ca="1" si="1681"/>
        <v>Diagnostics and Preventative</v>
      </c>
      <c r="B21548" t="str">
        <f t="shared" ca="1" si="1682"/>
        <v>Fluoride treatments</v>
      </c>
      <c r="C21548">
        <f t="shared" si="1685"/>
        <v>1197</v>
      </c>
      <c r="D21548">
        <f t="shared" ca="1" si="1683"/>
        <v>0</v>
      </c>
      <c r="E21548">
        <f t="shared" ca="1" si="1684"/>
        <v>5</v>
      </c>
    </row>
    <row r="21549" spans="1:5" x14ac:dyDescent="0.2">
      <c r="A21549" t="str">
        <f t="shared" ca="1" si="1681"/>
        <v>Major</v>
      </c>
      <c r="B21549" t="str">
        <f t="shared" ca="1" si="1682"/>
        <v>temporomandibular joint dysfunction</v>
      </c>
      <c r="C21549">
        <f t="shared" si="1685"/>
        <v>1197</v>
      </c>
      <c r="D21549" t="str">
        <f t="shared" ca="1" si="1683"/>
        <v>Services relating to hinging joints of the jaw</v>
      </c>
      <c r="E21549">
        <f t="shared" ca="1" si="1684"/>
        <v>16</v>
      </c>
    </row>
    <row r="21550" spans="1:5" x14ac:dyDescent="0.2">
      <c r="A21550" t="str">
        <f t="shared" ca="1" si="1681"/>
        <v>Diagnostics and Preventative</v>
      </c>
      <c r="B21550" t="str">
        <f t="shared" ca="1" si="1682"/>
        <v>Bitewing x-rays</v>
      </c>
      <c r="C21550">
        <f t="shared" si="1685"/>
        <v>1197</v>
      </c>
      <c r="D21550">
        <f t="shared" ca="1" si="1683"/>
        <v>0</v>
      </c>
      <c r="E21550">
        <f t="shared" ca="1" si="1684"/>
        <v>2</v>
      </c>
    </row>
    <row r="21551" spans="1:5" x14ac:dyDescent="0.2">
      <c r="A21551" t="str">
        <f t="shared" ca="1" si="1681"/>
        <v>Basic</v>
      </c>
      <c r="B21551" t="str">
        <f t="shared" ca="1" si="1682"/>
        <v>basic restorative</v>
      </c>
      <c r="C21551">
        <f t="shared" si="1685"/>
        <v>1197</v>
      </c>
      <c r="D21551" t="str">
        <f t="shared" ca="1" si="1683"/>
        <v>Fillings (amalgam "silver" and composite "white" non-molar)</v>
      </c>
      <c r="E21551">
        <f t="shared" ca="1" si="1684"/>
        <v>8</v>
      </c>
    </row>
    <row r="21552" spans="1:5" x14ac:dyDescent="0.2">
      <c r="A21552" t="str">
        <f t="shared" ca="1" si="1681"/>
        <v>Major</v>
      </c>
      <c r="B21552" t="str">
        <f t="shared" ca="1" si="1682"/>
        <v>temporomandibular joint dysfunction</v>
      </c>
      <c r="C21552">
        <f t="shared" si="1685"/>
        <v>1197</v>
      </c>
      <c r="D21552" t="str">
        <f t="shared" ca="1" si="1683"/>
        <v>Services relating to hinging joints of the jaw</v>
      </c>
      <c r="E21552">
        <f t="shared" ca="1" si="1684"/>
        <v>16</v>
      </c>
    </row>
    <row r="21553" spans="1:5" x14ac:dyDescent="0.2">
      <c r="A21553" t="str">
        <f t="shared" ca="1" si="1681"/>
        <v>Basic</v>
      </c>
      <c r="B21553" t="str">
        <f t="shared" ca="1" si="1682"/>
        <v>oral surgery</v>
      </c>
      <c r="C21553">
        <f t="shared" si="1685"/>
        <v>1197</v>
      </c>
      <c r="D21553" t="str">
        <f t="shared" ca="1" si="1683"/>
        <v>Extraction and other surgery procedures, incl. pre- and post-operative care</v>
      </c>
      <c r="E21553">
        <f t="shared" ca="1" si="1684"/>
        <v>9</v>
      </c>
    </row>
    <row r="21554" spans="1:5" x14ac:dyDescent="0.2">
      <c r="A21554" t="str">
        <f t="shared" ca="1" si="1681"/>
        <v>Major</v>
      </c>
      <c r="B21554" t="str">
        <f t="shared" ca="1" si="1682"/>
        <v>prosthodontics</v>
      </c>
      <c r="C21554">
        <f t="shared" si="1685"/>
        <v>1197</v>
      </c>
      <c r="D21554" t="str">
        <f t="shared" ca="1" si="1683"/>
        <v>Procedures for replacement of missing teeth by construction or repair of bridges and partial or complete dentures</v>
      </c>
      <c r="E21554">
        <f t="shared" ca="1" si="1684"/>
        <v>15</v>
      </c>
    </row>
    <row r="21555" spans="1:5" x14ac:dyDescent="0.2">
      <c r="A21555" t="str">
        <f t="shared" ca="1" si="1681"/>
        <v>Other</v>
      </c>
      <c r="B21555" t="str">
        <f t="shared" ca="1" si="1682"/>
        <v>Implants</v>
      </c>
      <c r="C21555">
        <f t="shared" si="1685"/>
        <v>1197</v>
      </c>
      <c r="D21555" t="str">
        <f t="shared" ca="1" si="1683"/>
        <v>Implant dental work</v>
      </c>
      <c r="E21555">
        <f t="shared" ca="1" si="1684"/>
        <v>18</v>
      </c>
    </row>
    <row r="21556" spans="1:5" x14ac:dyDescent="0.2">
      <c r="A21556" t="str">
        <f t="shared" ca="1" si="1681"/>
        <v>Basic</v>
      </c>
      <c r="B21556" t="str">
        <f t="shared" ca="1" si="1682"/>
        <v>basic restorative</v>
      </c>
      <c r="C21556">
        <f t="shared" si="1685"/>
        <v>1197</v>
      </c>
      <c r="D21556" t="str">
        <f t="shared" ca="1" si="1683"/>
        <v>Fillings (amalgam "silver" and composite "white" non-molar)</v>
      </c>
      <c r="E21556">
        <f t="shared" ca="1" si="1684"/>
        <v>8</v>
      </c>
    </row>
    <row r="21557" spans="1:5" x14ac:dyDescent="0.2">
      <c r="A21557" t="str">
        <f t="shared" ca="1" si="1681"/>
        <v>Basic</v>
      </c>
      <c r="B21557" t="str">
        <f t="shared" ca="1" si="1682"/>
        <v>general anesthesia</v>
      </c>
      <c r="C21557">
        <f t="shared" si="1685"/>
        <v>1197</v>
      </c>
      <c r="D21557" t="str">
        <f t="shared" ca="1" si="1683"/>
        <v>Covered when used in conjunction with covered oral surgical procedures</v>
      </c>
      <c r="E21557">
        <f t="shared" ca="1" si="1684"/>
        <v>13</v>
      </c>
    </row>
    <row r="21558" spans="1:5" x14ac:dyDescent="0.2">
      <c r="A21558" t="str">
        <f t="shared" ca="1" si="1681"/>
        <v>Diagnostics and Preventative</v>
      </c>
      <c r="B21558" t="str">
        <f t="shared" ca="1" si="1682"/>
        <v>Space Maintainers</v>
      </c>
      <c r="C21558">
        <f t="shared" si="1685"/>
        <v>1197</v>
      </c>
      <c r="D21558">
        <f t="shared" ca="1" si="1683"/>
        <v>0</v>
      </c>
      <c r="E21558">
        <f t="shared" ca="1" si="1684"/>
        <v>7</v>
      </c>
    </row>
    <row r="21559" spans="1:5" x14ac:dyDescent="0.2">
      <c r="A21559" t="str">
        <f t="shared" ca="1" si="1681"/>
        <v>Basic</v>
      </c>
      <c r="B21559" t="str">
        <f t="shared" ca="1" si="1682"/>
        <v>oral surgery</v>
      </c>
      <c r="C21559">
        <f t="shared" si="1685"/>
        <v>1197</v>
      </c>
      <c r="D21559" t="str">
        <f t="shared" ca="1" si="1683"/>
        <v>Extraction and other surgery procedures, incl. pre- and post-operative care</v>
      </c>
      <c r="E21559">
        <f t="shared" ca="1" si="1684"/>
        <v>9</v>
      </c>
    </row>
    <row r="21560" spans="1:5" x14ac:dyDescent="0.2">
      <c r="A21560" t="str">
        <f t="shared" ca="1" si="1681"/>
        <v>Major</v>
      </c>
      <c r="B21560" t="str">
        <f t="shared" ca="1" si="1682"/>
        <v>prosthodontics</v>
      </c>
      <c r="C21560">
        <f t="shared" si="1685"/>
        <v>1197</v>
      </c>
      <c r="D21560" t="str">
        <f t="shared" ca="1" si="1683"/>
        <v>Procedures for replacement of missing teeth by construction or repair of bridges and partial or complete dentures</v>
      </c>
      <c r="E21560">
        <f t="shared" ca="1" si="1684"/>
        <v>15</v>
      </c>
    </row>
    <row r="21561" spans="1:5" x14ac:dyDescent="0.2">
      <c r="A21561" t="str">
        <f t="shared" ca="1" si="1681"/>
        <v>Basic</v>
      </c>
      <c r="B21561" t="str">
        <f t="shared" ca="1" si="1682"/>
        <v>oral surgery</v>
      </c>
      <c r="C21561">
        <f t="shared" si="1685"/>
        <v>1197</v>
      </c>
      <c r="D21561" t="str">
        <f t="shared" ca="1" si="1683"/>
        <v>Extraction and other surgery procedures, incl. pre- and post-operative care</v>
      </c>
      <c r="E21561">
        <f t="shared" ca="1" si="1684"/>
        <v>9</v>
      </c>
    </row>
    <row r="21562" spans="1:5" x14ac:dyDescent="0.2">
      <c r="A21562" t="str">
        <f t="shared" ca="1" si="1681"/>
        <v>Basic</v>
      </c>
      <c r="B21562" t="str">
        <f t="shared" ca="1" si="1682"/>
        <v>general anesthesia</v>
      </c>
      <c r="C21562">
        <f t="shared" si="1685"/>
        <v>1197</v>
      </c>
      <c r="D21562" t="str">
        <f t="shared" ca="1" si="1683"/>
        <v>Covered when used in conjunction with covered oral surgical procedures</v>
      </c>
      <c r="E21562">
        <f t="shared" ca="1" si="1684"/>
        <v>13</v>
      </c>
    </row>
    <row r="21563" spans="1:5" x14ac:dyDescent="0.2">
      <c r="A21563" t="str">
        <f t="shared" ca="1" si="1681"/>
        <v>Major</v>
      </c>
      <c r="B21563" t="str">
        <f t="shared" ca="1" si="1682"/>
        <v>major restorative</v>
      </c>
      <c r="C21563">
        <f t="shared" si="1685"/>
        <v>1197</v>
      </c>
      <c r="D21563" t="str">
        <f t="shared" ca="1" si="1683"/>
        <v>Single crowns, inlays, onlays</v>
      </c>
      <c r="E21563">
        <f t="shared" ca="1" si="1684"/>
        <v>14</v>
      </c>
    </row>
    <row r="21564" spans="1:5" x14ac:dyDescent="0.2">
      <c r="A21564" t="str">
        <f t="shared" ca="1" si="1681"/>
        <v>Diagnostics and Preventative</v>
      </c>
      <c r="B21564" t="str">
        <f t="shared" ca="1" si="1682"/>
        <v>Bitewing x-rays</v>
      </c>
      <c r="C21564">
        <f t="shared" si="1685"/>
        <v>1197</v>
      </c>
      <c r="D21564">
        <f t="shared" ca="1" si="1683"/>
        <v>0</v>
      </c>
      <c r="E21564">
        <f t="shared" ca="1" si="1684"/>
        <v>2</v>
      </c>
    </row>
    <row r="21565" spans="1:5" x14ac:dyDescent="0.2">
      <c r="A21565" t="str">
        <f t="shared" ca="1" si="1681"/>
        <v>Diagnostics and Preventative</v>
      </c>
      <c r="B21565" t="str">
        <f t="shared" ca="1" si="1682"/>
        <v>Full-mouth x-ray</v>
      </c>
      <c r="C21565">
        <f t="shared" si="1685"/>
        <v>1197</v>
      </c>
      <c r="D21565">
        <f t="shared" ca="1" si="1683"/>
        <v>0</v>
      </c>
      <c r="E21565">
        <f t="shared" ca="1" si="1684"/>
        <v>3</v>
      </c>
    </row>
    <row r="21566" spans="1:5" x14ac:dyDescent="0.2">
      <c r="A21566" t="str">
        <f t="shared" ca="1" si="1681"/>
        <v>Diagnostics and Preventative</v>
      </c>
      <c r="B21566" t="str">
        <f t="shared" ca="1" si="1682"/>
        <v>Fluoride treatments</v>
      </c>
      <c r="C21566">
        <f t="shared" si="1685"/>
        <v>1198</v>
      </c>
      <c r="D21566">
        <f t="shared" ca="1" si="1683"/>
        <v>0</v>
      </c>
      <c r="E21566">
        <f t="shared" ca="1" si="1684"/>
        <v>5</v>
      </c>
    </row>
    <row r="21567" spans="1:5" x14ac:dyDescent="0.2">
      <c r="A21567" t="str">
        <f t="shared" ca="1" si="1681"/>
        <v>Basic</v>
      </c>
      <c r="B21567" t="str">
        <f t="shared" ca="1" si="1682"/>
        <v>surgical periodontics</v>
      </c>
      <c r="C21567">
        <f t="shared" si="1685"/>
        <v>1198</v>
      </c>
      <c r="D21567" t="str">
        <f t="shared" ca="1" si="1683"/>
        <v>Surgical treatment of the gums and supporting structures of the teeth</v>
      </c>
      <c r="E21567">
        <f t="shared" ca="1" si="1684"/>
        <v>11</v>
      </c>
    </row>
    <row r="21568" spans="1:5" x14ac:dyDescent="0.2">
      <c r="A21568" t="str">
        <f t="shared" ca="1" si="1681"/>
        <v>Basic</v>
      </c>
      <c r="B21568" t="str">
        <f t="shared" ca="1" si="1682"/>
        <v>oral surgery</v>
      </c>
      <c r="C21568">
        <f t="shared" si="1685"/>
        <v>1198</v>
      </c>
      <c r="D21568" t="str">
        <f t="shared" ca="1" si="1683"/>
        <v>Extraction and other surgery procedures, incl. pre- and post-operative care</v>
      </c>
      <c r="E21568">
        <f t="shared" ca="1" si="1684"/>
        <v>9</v>
      </c>
    </row>
    <row r="21569" spans="1:5" x14ac:dyDescent="0.2">
      <c r="A21569" t="str">
        <f t="shared" ca="1" si="1681"/>
        <v>Diagnostics and Preventative</v>
      </c>
      <c r="B21569" t="str">
        <f t="shared" ca="1" si="1682"/>
        <v>Full-mouth x-ray</v>
      </c>
      <c r="C21569">
        <f t="shared" si="1685"/>
        <v>1198</v>
      </c>
      <c r="D21569">
        <f t="shared" ca="1" si="1683"/>
        <v>0</v>
      </c>
      <c r="E21569">
        <f t="shared" ca="1" si="1684"/>
        <v>3</v>
      </c>
    </row>
    <row r="21570" spans="1:5" x14ac:dyDescent="0.2">
      <c r="A21570" t="str">
        <f t="shared" ref="A21570:A21633" ca="1" si="1686">INDEX(services,E21570,1)</f>
        <v>Basic</v>
      </c>
      <c r="B21570" t="str">
        <f t="shared" ref="B21570:B21633" ca="1" si="1687">INDEX(services,E21570,2)</f>
        <v>general anesthesia</v>
      </c>
      <c r="C21570">
        <f t="shared" si="1685"/>
        <v>1198</v>
      </c>
      <c r="D21570" t="str">
        <f t="shared" ref="D21570:D21633" ca="1" si="1688">INDEX(services,E21570,3)</f>
        <v>Covered when used in conjunction with covered oral surgical procedures</v>
      </c>
      <c r="E21570">
        <f t="shared" ref="E21570:E21633" ca="1" si="1689">RANDBETWEEN(1,ROWS(services))</f>
        <v>13</v>
      </c>
    </row>
    <row r="21571" spans="1:5" x14ac:dyDescent="0.2">
      <c r="A21571" t="str">
        <f t="shared" ca="1" si="1686"/>
        <v>Basic</v>
      </c>
      <c r="B21571" t="str">
        <f t="shared" ca="1" si="1687"/>
        <v>basic restorative</v>
      </c>
      <c r="C21571">
        <f t="shared" si="1685"/>
        <v>1198</v>
      </c>
      <c r="D21571" t="str">
        <f t="shared" ca="1" si="1688"/>
        <v>Fillings (amalgam "silver" and composite "white" non-molar)</v>
      </c>
      <c r="E21571">
        <f t="shared" ca="1" si="1689"/>
        <v>8</v>
      </c>
    </row>
    <row r="21572" spans="1:5" x14ac:dyDescent="0.2">
      <c r="A21572" t="str">
        <f t="shared" ca="1" si="1686"/>
        <v>Basic</v>
      </c>
      <c r="B21572" t="str">
        <f t="shared" ca="1" si="1687"/>
        <v>endodontics</v>
      </c>
      <c r="C21572">
        <f t="shared" si="1685"/>
        <v>1198</v>
      </c>
      <c r="D21572" t="str">
        <f t="shared" ca="1" si="1688"/>
        <v>Root canal, pulpal therapy</v>
      </c>
      <c r="E21572">
        <f t="shared" ca="1" si="1689"/>
        <v>10</v>
      </c>
    </row>
    <row r="21573" spans="1:5" x14ac:dyDescent="0.2">
      <c r="A21573" t="str">
        <f t="shared" ca="1" si="1686"/>
        <v>Basic</v>
      </c>
      <c r="B21573" t="str">
        <f t="shared" ca="1" si="1687"/>
        <v>surgical periodontics</v>
      </c>
      <c r="C21573">
        <f t="shared" si="1685"/>
        <v>1198</v>
      </c>
      <c r="D21573" t="str">
        <f t="shared" ca="1" si="1688"/>
        <v>Surgical treatment of the gums and supporting structures of the teeth</v>
      </c>
      <c r="E21573">
        <f t="shared" ca="1" si="1689"/>
        <v>11</v>
      </c>
    </row>
    <row r="21574" spans="1:5" x14ac:dyDescent="0.2">
      <c r="A21574" t="str">
        <f t="shared" ca="1" si="1686"/>
        <v>Diagnostics and Preventative</v>
      </c>
      <c r="B21574" t="str">
        <f t="shared" ca="1" si="1687"/>
        <v>Sealants</v>
      </c>
      <c r="C21574">
        <f t="shared" si="1685"/>
        <v>1198</v>
      </c>
      <c r="D21574">
        <f t="shared" ca="1" si="1688"/>
        <v>0</v>
      </c>
      <c r="E21574">
        <f t="shared" ca="1" si="1689"/>
        <v>6</v>
      </c>
    </row>
    <row r="21575" spans="1:5" x14ac:dyDescent="0.2">
      <c r="A21575" t="str">
        <f t="shared" ca="1" si="1686"/>
        <v>Basic</v>
      </c>
      <c r="B21575" t="str">
        <f t="shared" ca="1" si="1687"/>
        <v>non-surgical periodontics</v>
      </c>
      <c r="C21575">
        <f t="shared" si="1685"/>
        <v>1198</v>
      </c>
      <c r="D21575" t="str">
        <f t="shared" ca="1" si="1688"/>
        <v xml:space="preserve">Non-surgical treatment of the gums and supporting structures of the teeth </v>
      </c>
      <c r="E21575">
        <f t="shared" ca="1" si="1689"/>
        <v>12</v>
      </c>
    </row>
    <row r="21576" spans="1:5" x14ac:dyDescent="0.2">
      <c r="A21576" t="str">
        <f t="shared" ca="1" si="1686"/>
        <v>Basic</v>
      </c>
      <c r="B21576" t="str">
        <f t="shared" ca="1" si="1687"/>
        <v>surgical periodontics</v>
      </c>
      <c r="C21576">
        <f t="shared" si="1685"/>
        <v>1198</v>
      </c>
      <c r="D21576" t="str">
        <f t="shared" ca="1" si="1688"/>
        <v>Surgical treatment of the gums and supporting structures of the teeth</v>
      </c>
      <c r="E21576">
        <f t="shared" ca="1" si="1689"/>
        <v>11</v>
      </c>
    </row>
    <row r="21577" spans="1:5" x14ac:dyDescent="0.2">
      <c r="A21577" t="str">
        <f t="shared" ca="1" si="1686"/>
        <v>Diagnostics and Preventative</v>
      </c>
      <c r="B21577" t="str">
        <f t="shared" ca="1" si="1687"/>
        <v>Sealants</v>
      </c>
      <c r="C21577">
        <f t="shared" si="1685"/>
        <v>1198</v>
      </c>
      <c r="D21577">
        <f t="shared" ca="1" si="1688"/>
        <v>0</v>
      </c>
      <c r="E21577">
        <f t="shared" ca="1" si="1689"/>
        <v>6</v>
      </c>
    </row>
    <row r="21578" spans="1:5" x14ac:dyDescent="0.2">
      <c r="A21578" t="str">
        <f t="shared" ca="1" si="1686"/>
        <v>Basic</v>
      </c>
      <c r="B21578" t="str">
        <f t="shared" ca="1" si="1687"/>
        <v>endodontics</v>
      </c>
      <c r="C21578">
        <f t="shared" si="1685"/>
        <v>1198</v>
      </c>
      <c r="D21578" t="str">
        <f t="shared" ca="1" si="1688"/>
        <v>Root canal, pulpal therapy</v>
      </c>
      <c r="E21578">
        <f t="shared" ca="1" si="1689"/>
        <v>10</v>
      </c>
    </row>
    <row r="21579" spans="1:5" x14ac:dyDescent="0.2">
      <c r="A21579" t="str">
        <f t="shared" ca="1" si="1686"/>
        <v>Orthodontics</v>
      </c>
      <c r="B21579" t="str">
        <f t="shared" ca="1" si="1687"/>
        <v>orthodontics</v>
      </c>
      <c r="C21579">
        <f t="shared" si="1685"/>
        <v>1198</v>
      </c>
      <c r="D21579" t="str">
        <f t="shared" ca="1" si="1688"/>
        <v>For eligible dependents to age 19</v>
      </c>
      <c r="E21579">
        <f t="shared" ca="1" si="1689"/>
        <v>17</v>
      </c>
    </row>
    <row r="21580" spans="1:5" x14ac:dyDescent="0.2">
      <c r="A21580" t="str">
        <f t="shared" ca="1" si="1686"/>
        <v>Diagnostics and Preventative</v>
      </c>
      <c r="B21580" t="str">
        <f t="shared" ca="1" si="1687"/>
        <v>Periodic Exams</v>
      </c>
      <c r="C21580">
        <f t="shared" si="1685"/>
        <v>1198</v>
      </c>
      <c r="D21580">
        <f t="shared" ca="1" si="1688"/>
        <v>0</v>
      </c>
      <c r="E21580">
        <f t="shared" ca="1" si="1689"/>
        <v>1</v>
      </c>
    </row>
    <row r="21581" spans="1:5" x14ac:dyDescent="0.2">
      <c r="A21581" t="str">
        <f t="shared" ca="1" si="1686"/>
        <v>Diagnostics and Preventative</v>
      </c>
      <c r="B21581" t="str">
        <f t="shared" ca="1" si="1687"/>
        <v>Fluoride treatments</v>
      </c>
      <c r="C21581">
        <f t="shared" si="1685"/>
        <v>1198</v>
      </c>
      <c r="D21581">
        <f t="shared" ca="1" si="1688"/>
        <v>0</v>
      </c>
      <c r="E21581">
        <f t="shared" ca="1" si="1689"/>
        <v>5</v>
      </c>
    </row>
    <row r="21582" spans="1:5" x14ac:dyDescent="0.2">
      <c r="A21582" t="str">
        <f t="shared" ca="1" si="1686"/>
        <v>Orthodontics</v>
      </c>
      <c r="B21582" t="str">
        <f t="shared" ca="1" si="1687"/>
        <v>orthodontics</v>
      </c>
      <c r="C21582">
        <f t="shared" si="1685"/>
        <v>1198</v>
      </c>
      <c r="D21582" t="str">
        <f t="shared" ca="1" si="1688"/>
        <v>For eligible dependents to age 19</v>
      </c>
      <c r="E21582">
        <f t="shared" ca="1" si="1689"/>
        <v>17</v>
      </c>
    </row>
    <row r="21583" spans="1:5" x14ac:dyDescent="0.2">
      <c r="A21583" t="str">
        <f t="shared" ca="1" si="1686"/>
        <v>Diagnostics and Preventative</v>
      </c>
      <c r="B21583" t="str">
        <f t="shared" ca="1" si="1687"/>
        <v>Prophylaxis</v>
      </c>
      <c r="C21583">
        <f t="shared" si="1685"/>
        <v>1198</v>
      </c>
      <c r="D21583">
        <f t="shared" ca="1" si="1688"/>
        <v>0</v>
      </c>
      <c r="E21583">
        <f t="shared" ca="1" si="1689"/>
        <v>4</v>
      </c>
    </row>
    <row r="21584" spans="1:5" x14ac:dyDescent="0.2">
      <c r="A21584" t="str">
        <f t="shared" ca="1" si="1686"/>
        <v>Diagnostics and Preventative</v>
      </c>
      <c r="B21584" t="str">
        <f t="shared" ca="1" si="1687"/>
        <v>Periodic Exams</v>
      </c>
      <c r="C21584">
        <f t="shared" si="1685"/>
        <v>1199</v>
      </c>
      <c r="D21584">
        <f t="shared" ca="1" si="1688"/>
        <v>0</v>
      </c>
      <c r="E21584">
        <f t="shared" ca="1" si="1689"/>
        <v>1</v>
      </c>
    </row>
    <row r="21585" spans="1:5" x14ac:dyDescent="0.2">
      <c r="A21585" t="str">
        <f t="shared" ca="1" si="1686"/>
        <v>Basic</v>
      </c>
      <c r="B21585" t="str">
        <f t="shared" ca="1" si="1687"/>
        <v>non-surgical periodontics</v>
      </c>
      <c r="C21585">
        <f t="shared" si="1685"/>
        <v>1199</v>
      </c>
      <c r="D21585" t="str">
        <f t="shared" ca="1" si="1688"/>
        <v xml:space="preserve">Non-surgical treatment of the gums and supporting structures of the teeth </v>
      </c>
      <c r="E21585">
        <f t="shared" ca="1" si="1689"/>
        <v>12</v>
      </c>
    </row>
    <row r="21586" spans="1:5" x14ac:dyDescent="0.2">
      <c r="A21586" t="str">
        <f t="shared" ca="1" si="1686"/>
        <v>Diagnostics and Preventative</v>
      </c>
      <c r="B21586" t="str">
        <f t="shared" ca="1" si="1687"/>
        <v>Periodic Exams</v>
      </c>
      <c r="C21586">
        <f t="shared" si="1685"/>
        <v>1199</v>
      </c>
      <c r="D21586">
        <f t="shared" ca="1" si="1688"/>
        <v>0</v>
      </c>
      <c r="E21586">
        <f t="shared" ca="1" si="1689"/>
        <v>1</v>
      </c>
    </row>
    <row r="21587" spans="1:5" x14ac:dyDescent="0.2">
      <c r="A21587" t="str">
        <f t="shared" ca="1" si="1686"/>
        <v>Orthodontics</v>
      </c>
      <c r="B21587" t="str">
        <f t="shared" ca="1" si="1687"/>
        <v>orthodontics</v>
      </c>
      <c r="C21587">
        <f t="shared" si="1685"/>
        <v>1199</v>
      </c>
      <c r="D21587" t="str">
        <f t="shared" ca="1" si="1688"/>
        <v>For eligible dependents to age 19</v>
      </c>
      <c r="E21587">
        <f t="shared" ca="1" si="1689"/>
        <v>17</v>
      </c>
    </row>
    <row r="21588" spans="1:5" x14ac:dyDescent="0.2">
      <c r="A21588" t="str">
        <f t="shared" ca="1" si="1686"/>
        <v>Diagnostics and Preventative</v>
      </c>
      <c r="B21588" t="str">
        <f t="shared" ca="1" si="1687"/>
        <v>Full-mouth x-ray</v>
      </c>
      <c r="C21588">
        <f t="shared" si="1685"/>
        <v>1199</v>
      </c>
      <c r="D21588">
        <f t="shared" ca="1" si="1688"/>
        <v>0</v>
      </c>
      <c r="E21588">
        <f t="shared" ca="1" si="1689"/>
        <v>3</v>
      </c>
    </row>
    <row r="21589" spans="1:5" x14ac:dyDescent="0.2">
      <c r="A21589" t="str">
        <f t="shared" ca="1" si="1686"/>
        <v>Diagnostics and Preventative</v>
      </c>
      <c r="B21589" t="str">
        <f t="shared" ca="1" si="1687"/>
        <v>Fluoride treatments</v>
      </c>
      <c r="C21589">
        <f t="shared" si="1685"/>
        <v>1199</v>
      </c>
      <c r="D21589">
        <f t="shared" ca="1" si="1688"/>
        <v>0</v>
      </c>
      <c r="E21589">
        <f t="shared" ca="1" si="1689"/>
        <v>5</v>
      </c>
    </row>
    <row r="21590" spans="1:5" x14ac:dyDescent="0.2">
      <c r="A21590" t="str">
        <f t="shared" ca="1" si="1686"/>
        <v>Basic</v>
      </c>
      <c r="B21590" t="str">
        <f t="shared" ca="1" si="1687"/>
        <v>non-surgical periodontics</v>
      </c>
      <c r="C21590">
        <f t="shared" si="1685"/>
        <v>1199</v>
      </c>
      <c r="D21590" t="str">
        <f t="shared" ca="1" si="1688"/>
        <v xml:space="preserve">Non-surgical treatment of the gums and supporting structures of the teeth </v>
      </c>
      <c r="E21590">
        <f t="shared" ca="1" si="1689"/>
        <v>12</v>
      </c>
    </row>
    <row r="21591" spans="1:5" x14ac:dyDescent="0.2">
      <c r="A21591" t="str">
        <f t="shared" ca="1" si="1686"/>
        <v>Diagnostics and Preventative</v>
      </c>
      <c r="B21591" t="str">
        <f t="shared" ca="1" si="1687"/>
        <v>Space Maintainers</v>
      </c>
      <c r="C21591">
        <f t="shared" si="1685"/>
        <v>1199</v>
      </c>
      <c r="D21591">
        <f t="shared" ca="1" si="1688"/>
        <v>0</v>
      </c>
      <c r="E21591">
        <f t="shared" ca="1" si="1689"/>
        <v>7</v>
      </c>
    </row>
    <row r="21592" spans="1:5" x14ac:dyDescent="0.2">
      <c r="A21592" t="str">
        <f t="shared" ca="1" si="1686"/>
        <v>Diagnostics and Preventative</v>
      </c>
      <c r="B21592" t="str">
        <f t="shared" ca="1" si="1687"/>
        <v>Bitewing x-rays</v>
      </c>
      <c r="C21592">
        <f t="shared" si="1685"/>
        <v>1199</v>
      </c>
      <c r="D21592">
        <f t="shared" ca="1" si="1688"/>
        <v>0</v>
      </c>
      <c r="E21592">
        <f t="shared" ca="1" si="1689"/>
        <v>2</v>
      </c>
    </row>
    <row r="21593" spans="1:5" x14ac:dyDescent="0.2">
      <c r="A21593" t="str">
        <f t="shared" ca="1" si="1686"/>
        <v>Diagnostics and Preventative</v>
      </c>
      <c r="B21593" t="str">
        <f t="shared" ca="1" si="1687"/>
        <v>Fluoride treatments</v>
      </c>
      <c r="C21593">
        <f t="shared" si="1685"/>
        <v>1199</v>
      </c>
      <c r="D21593">
        <f t="shared" ca="1" si="1688"/>
        <v>0</v>
      </c>
      <c r="E21593">
        <f t="shared" ca="1" si="1689"/>
        <v>5</v>
      </c>
    </row>
    <row r="21594" spans="1:5" x14ac:dyDescent="0.2">
      <c r="A21594" t="str">
        <f t="shared" ca="1" si="1686"/>
        <v>Diagnostics and Preventative</v>
      </c>
      <c r="B21594" t="str">
        <f t="shared" ca="1" si="1687"/>
        <v>Space Maintainers</v>
      </c>
      <c r="C21594">
        <f t="shared" si="1685"/>
        <v>1199</v>
      </c>
      <c r="D21594">
        <f t="shared" ca="1" si="1688"/>
        <v>0</v>
      </c>
      <c r="E21594">
        <f t="shared" ca="1" si="1689"/>
        <v>7</v>
      </c>
    </row>
    <row r="21595" spans="1:5" x14ac:dyDescent="0.2">
      <c r="A21595" t="str">
        <f t="shared" ca="1" si="1686"/>
        <v>Orthodontics</v>
      </c>
      <c r="B21595" t="str">
        <f t="shared" ca="1" si="1687"/>
        <v>orthodontics</v>
      </c>
      <c r="C21595">
        <f t="shared" si="1685"/>
        <v>1199</v>
      </c>
      <c r="D21595" t="str">
        <f t="shared" ca="1" si="1688"/>
        <v>For eligible dependents to age 19</v>
      </c>
      <c r="E21595">
        <f t="shared" ca="1" si="1689"/>
        <v>17</v>
      </c>
    </row>
    <row r="21596" spans="1:5" x14ac:dyDescent="0.2">
      <c r="A21596" t="str">
        <f t="shared" ca="1" si="1686"/>
        <v>Diagnostics and Preventative</v>
      </c>
      <c r="B21596" t="str">
        <f t="shared" ca="1" si="1687"/>
        <v>Space Maintainers</v>
      </c>
      <c r="C21596">
        <f t="shared" si="1685"/>
        <v>1199</v>
      </c>
      <c r="D21596">
        <f t="shared" ca="1" si="1688"/>
        <v>0</v>
      </c>
      <c r="E21596">
        <f t="shared" ca="1" si="1689"/>
        <v>7</v>
      </c>
    </row>
    <row r="21597" spans="1:5" x14ac:dyDescent="0.2">
      <c r="A21597" t="str">
        <f t="shared" ca="1" si="1686"/>
        <v>Basic</v>
      </c>
      <c r="B21597" t="str">
        <f t="shared" ca="1" si="1687"/>
        <v>surgical periodontics</v>
      </c>
      <c r="C21597">
        <f t="shared" si="1685"/>
        <v>1199</v>
      </c>
      <c r="D21597" t="str">
        <f t="shared" ca="1" si="1688"/>
        <v>Surgical treatment of the gums and supporting structures of the teeth</v>
      </c>
      <c r="E21597">
        <f t="shared" ca="1" si="1689"/>
        <v>11</v>
      </c>
    </row>
    <row r="21598" spans="1:5" x14ac:dyDescent="0.2">
      <c r="A21598" t="str">
        <f t="shared" ca="1" si="1686"/>
        <v>Diagnostics and Preventative</v>
      </c>
      <c r="B21598" t="str">
        <f t="shared" ca="1" si="1687"/>
        <v>Fluoride treatments</v>
      </c>
      <c r="C21598">
        <f t="shared" si="1685"/>
        <v>1199</v>
      </c>
      <c r="D21598">
        <f t="shared" ca="1" si="1688"/>
        <v>0</v>
      </c>
      <c r="E21598">
        <f t="shared" ca="1" si="1689"/>
        <v>5</v>
      </c>
    </row>
    <row r="21599" spans="1:5" x14ac:dyDescent="0.2">
      <c r="A21599" t="str">
        <f t="shared" ca="1" si="1686"/>
        <v>Major</v>
      </c>
      <c r="B21599" t="str">
        <f t="shared" ca="1" si="1687"/>
        <v>temporomandibular joint dysfunction</v>
      </c>
      <c r="C21599">
        <f t="shared" si="1685"/>
        <v>1199</v>
      </c>
      <c r="D21599" t="str">
        <f t="shared" ca="1" si="1688"/>
        <v>Services relating to hinging joints of the jaw</v>
      </c>
      <c r="E21599">
        <f t="shared" ca="1" si="1689"/>
        <v>16</v>
      </c>
    </row>
    <row r="21600" spans="1:5" x14ac:dyDescent="0.2">
      <c r="A21600" t="str">
        <f t="shared" ca="1" si="1686"/>
        <v>Orthodontics</v>
      </c>
      <c r="B21600" t="str">
        <f t="shared" ca="1" si="1687"/>
        <v>orthodontics</v>
      </c>
      <c r="C21600">
        <f t="shared" si="1685"/>
        <v>1199</v>
      </c>
      <c r="D21600" t="str">
        <f t="shared" ca="1" si="1688"/>
        <v>For eligible dependents to age 19</v>
      </c>
      <c r="E21600">
        <f t="shared" ca="1" si="1689"/>
        <v>17</v>
      </c>
    </row>
    <row r="21601" spans="1:5" x14ac:dyDescent="0.2">
      <c r="A21601" t="str">
        <f t="shared" ca="1" si="1686"/>
        <v>Major</v>
      </c>
      <c r="B21601" t="str">
        <f t="shared" ca="1" si="1687"/>
        <v>temporomandibular joint dysfunction</v>
      </c>
      <c r="C21601">
        <f t="shared" si="1685"/>
        <v>1199</v>
      </c>
      <c r="D21601" t="str">
        <f t="shared" ca="1" si="1688"/>
        <v>Services relating to hinging joints of the jaw</v>
      </c>
      <c r="E21601">
        <f t="shared" ca="1" si="1689"/>
        <v>16</v>
      </c>
    </row>
    <row r="21602" spans="1:5" x14ac:dyDescent="0.2">
      <c r="A21602" t="str">
        <f t="shared" ca="1" si="1686"/>
        <v>Major</v>
      </c>
      <c r="B21602" t="str">
        <f t="shared" ca="1" si="1687"/>
        <v>temporomandibular joint dysfunction</v>
      </c>
      <c r="C21602">
        <f t="shared" si="1685"/>
        <v>1200</v>
      </c>
      <c r="D21602" t="str">
        <f t="shared" ca="1" si="1688"/>
        <v>Services relating to hinging joints of the jaw</v>
      </c>
      <c r="E21602">
        <f t="shared" ca="1" si="1689"/>
        <v>16</v>
      </c>
    </row>
    <row r="21603" spans="1:5" x14ac:dyDescent="0.2">
      <c r="A21603" t="str">
        <f t="shared" ca="1" si="1686"/>
        <v>Diagnostics and Preventative</v>
      </c>
      <c r="B21603" t="str">
        <f t="shared" ca="1" si="1687"/>
        <v>Periodic Exams</v>
      </c>
      <c r="C21603">
        <f t="shared" si="1685"/>
        <v>1200</v>
      </c>
      <c r="D21603">
        <f t="shared" ca="1" si="1688"/>
        <v>0</v>
      </c>
      <c r="E21603">
        <f t="shared" ca="1" si="1689"/>
        <v>1</v>
      </c>
    </row>
    <row r="21604" spans="1:5" x14ac:dyDescent="0.2">
      <c r="A21604" t="str">
        <f t="shared" ca="1" si="1686"/>
        <v>Major</v>
      </c>
      <c r="B21604" t="str">
        <f t="shared" ca="1" si="1687"/>
        <v>prosthodontics</v>
      </c>
      <c r="C21604">
        <f t="shared" si="1685"/>
        <v>1200</v>
      </c>
      <c r="D21604" t="str">
        <f t="shared" ca="1" si="1688"/>
        <v>Procedures for replacement of missing teeth by construction or repair of bridges and partial or complete dentures</v>
      </c>
      <c r="E21604">
        <f t="shared" ca="1" si="1689"/>
        <v>15</v>
      </c>
    </row>
    <row r="21605" spans="1:5" x14ac:dyDescent="0.2">
      <c r="A21605" t="str">
        <f t="shared" ca="1" si="1686"/>
        <v>Basic</v>
      </c>
      <c r="B21605" t="str">
        <f t="shared" ca="1" si="1687"/>
        <v>non-surgical periodontics</v>
      </c>
      <c r="C21605">
        <f t="shared" si="1685"/>
        <v>1200</v>
      </c>
      <c r="D21605" t="str">
        <f t="shared" ca="1" si="1688"/>
        <v xml:space="preserve">Non-surgical treatment of the gums and supporting structures of the teeth </v>
      </c>
      <c r="E21605">
        <f t="shared" ca="1" si="1689"/>
        <v>12</v>
      </c>
    </row>
    <row r="21606" spans="1:5" x14ac:dyDescent="0.2">
      <c r="A21606" t="str">
        <f t="shared" ca="1" si="1686"/>
        <v>Major</v>
      </c>
      <c r="B21606" t="str">
        <f t="shared" ca="1" si="1687"/>
        <v>prosthodontics</v>
      </c>
      <c r="C21606">
        <f t="shared" si="1685"/>
        <v>1200</v>
      </c>
      <c r="D21606" t="str">
        <f t="shared" ca="1" si="1688"/>
        <v>Procedures for replacement of missing teeth by construction or repair of bridges and partial or complete dentures</v>
      </c>
      <c r="E21606">
        <f t="shared" ca="1" si="1689"/>
        <v>15</v>
      </c>
    </row>
    <row r="21607" spans="1:5" x14ac:dyDescent="0.2">
      <c r="A21607" t="str">
        <f t="shared" ca="1" si="1686"/>
        <v>Basic</v>
      </c>
      <c r="B21607" t="str">
        <f t="shared" ca="1" si="1687"/>
        <v>basic restorative</v>
      </c>
      <c r="C21607">
        <f t="shared" si="1685"/>
        <v>1200</v>
      </c>
      <c r="D21607" t="str">
        <f t="shared" ca="1" si="1688"/>
        <v>Fillings (amalgam "silver" and composite "white" non-molar)</v>
      </c>
      <c r="E21607">
        <f t="shared" ca="1" si="1689"/>
        <v>8</v>
      </c>
    </row>
    <row r="21608" spans="1:5" x14ac:dyDescent="0.2">
      <c r="A21608" t="str">
        <f t="shared" ca="1" si="1686"/>
        <v>Diagnostics and Preventative</v>
      </c>
      <c r="B21608" t="str">
        <f t="shared" ca="1" si="1687"/>
        <v>Bitewing x-rays</v>
      </c>
      <c r="C21608">
        <f t="shared" ref="C21608:C21671" si="1690">IF(MOD(ROW(C21608)-2,18)&lt;&gt;0,C21607,C21607+1)</f>
        <v>1200</v>
      </c>
      <c r="D21608">
        <f t="shared" ca="1" si="1688"/>
        <v>0</v>
      </c>
      <c r="E21608">
        <f t="shared" ca="1" si="1689"/>
        <v>2</v>
      </c>
    </row>
    <row r="21609" spans="1:5" x14ac:dyDescent="0.2">
      <c r="A21609" t="str">
        <f t="shared" ca="1" si="1686"/>
        <v>Other</v>
      </c>
      <c r="B21609" t="str">
        <f t="shared" ca="1" si="1687"/>
        <v>Implants</v>
      </c>
      <c r="C21609">
        <f t="shared" si="1690"/>
        <v>1200</v>
      </c>
      <c r="D21609" t="str">
        <f t="shared" ca="1" si="1688"/>
        <v>Implant dental work</v>
      </c>
      <c r="E21609">
        <f t="shared" ca="1" si="1689"/>
        <v>18</v>
      </c>
    </row>
    <row r="21610" spans="1:5" x14ac:dyDescent="0.2">
      <c r="A21610" t="str">
        <f t="shared" ca="1" si="1686"/>
        <v>Diagnostics and Preventative</v>
      </c>
      <c r="B21610" t="str">
        <f t="shared" ca="1" si="1687"/>
        <v>Full-mouth x-ray</v>
      </c>
      <c r="C21610">
        <f t="shared" si="1690"/>
        <v>1200</v>
      </c>
      <c r="D21610">
        <f t="shared" ca="1" si="1688"/>
        <v>0</v>
      </c>
      <c r="E21610">
        <f t="shared" ca="1" si="1689"/>
        <v>3</v>
      </c>
    </row>
    <row r="21611" spans="1:5" x14ac:dyDescent="0.2">
      <c r="A21611" t="str">
        <f t="shared" ca="1" si="1686"/>
        <v>Diagnostics and Preventative</v>
      </c>
      <c r="B21611" t="str">
        <f t="shared" ca="1" si="1687"/>
        <v>Fluoride treatments</v>
      </c>
      <c r="C21611">
        <f t="shared" si="1690"/>
        <v>1200</v>
      </c>
      <c r="D21611">
        <f t="shared" ca="1" si="1688"/>
        <v>0</v>
      </c>
      <c r="E21611">
        <f t="shared" ca="1" si="1689"/>
        <v>5</v>
      </c>
    </row>
    <row r="21612" spans="1:5" x14ac:dyDescent="0.2">
      <c r="A21612" t="str">
        <f t="shared" ca="1" si="1686"/>
        <v>Diagnostics and Preventative</v>
      </c>
      <c r="B21612" t="str">
        <f t="shared" ca="1" si="1687"/>
        <v>Periodic Exams</v>
      </c>
      <c r="C21612">
        <f t="shared" si="1690"/>
        <v>1200</v>
      </c>
      <c r="D21612">
        <f t="shared" ca="1" si="1688"/>
        <v>0</v>
      </c>
      <c r="E21612">
        <f t="shared" ca="1" si="1689"/>
        <v>1</v>
      </c>
    </row>
    <row r="21613" spans="1:5" x14ac:dyDescent="0.2">
      <c r="A21613" t="str">
        <f t="shared" ca="1" si="1686"/>
        <v>Diagnostics and Preventative</v>
      </c>
      <c r="B21613" t="str">
        <f t="shared" ca="1" si="1687"/>
        <v>Prophylaxis</v>
      </c>
      <c r="C21613">
        <f t="shared" si="1690"/>
        <v>1200</v>
      </c>
      <c r="D21613">
        <f t="shared" ca="1" si="1688"/>
        <v>0</v>
      </c>
      <c r="E21613">
        <f t="shared" ca="1" si="1689"/>
        <v>4</v>
      </c>
    </row>
    <row r="21614" spans="1:5" x14ac:dyDescent="0.2">
      <c r="A21614" t="str">
        <f t="shared" ca="1" si="1686"/>
        <v>Diagnostics and Preventative</v>
      </c>
      <c r="B21614" t="str">
        <f t="shared" ca="1" si="1687"/>
        <v>Space Maintainers</v>
      </c>
      <c r="C21614">
        <f t="shared" si="1690"/>
        <v>1200</v>
      </c>
      <c r="D21614">
        <f t="shared" ca="1" si="1688"/>
        <v>0</v>
      </c>
      <c r="E21614">
        <f t="shared" ca="1" si="1689"/>
        <v>7</v>
      </c>
    </row>
    <row r="21615" spans="1:5" x14ac:dyDescent="0.2">
      <c r="A21615" t="str">
        <f t="shared" ca="1" si="1686"/>
        <v>Diagnostics and Preventative</v>
      </c>
      <c r="B21615" t="str">
        <f t="shared" ca="1" si="1687"/>
        <v>Periodic Exams</v>
      </c>
      <c r="C21615">
        <f t="shared" si="1690"/>
        <v>1200</v>
      </c>
      <c r="D21615">
        <f t="shared" ca="1" si="1688"/>
        <v>0</v>
      </c>
      <c r="E21615">
        <f t="shared" ca="1" si="1689"/>
        <v>1</v>
      </c>
    </row>
    <row r="21616" spans="1:5" x14ac:dyDescent="0.2">
      <c r="A21616" t="str">
        <f t="shared" ca="1" si="1686"/>
        <v>Basic</v>
      </c>
      <c r="B21616" t="str">
        <f t="shared" ca="1" si="1687"/>
        <v>surgical periodontics</v>
      </c>
      <c r="C21616">
        <f t="shared" si="1690"/>
        <v>1200</v>
      </c>
      <c r="D21616" t="str">
        <f t="shared" ca="1" si="1688"/>
        <v>Surgical treatment of the gums and supporting structures of the teeth</v>
      </c>
      <c r="E21616">
        <f t="shared" ca="1" si="1689"/>
        <v>11</v>
      </c>
    </row>
    <row r="21617" spans="1:5" x14ac:dyDescent="0.2">
      <c r="A21617" t="str">
        <f t="shared" ca="1" si="1686"/>
        <v>Basic</v>
      </c>
      <c r="B21617" t="str">
        <f t="shared" ca="1" si="1687"/>
        <v>general anesthesia</v>
      </c>
      <c r="C21617">
        <f t="shared" si="1690"/>
        <v>1200</v>
      </c>
      <c r="D21617" t="str">
        <f t="shared" ca="1" si="1688"/>
        <v>Covered when used in conjunction with covered oral surgical procedures</v>
      </c>
      <c r="E21617">
        <f t="shared" ca="1" si="1689"/>
        <v>13</v>
      </c>
    </row>
    <row r="21618" spans="1:5" x14ac:dyDescent="0.2">
      <c r="A21618" t="str">
        <f t="shared" ca="1" si="1686"/>
        <v>Basic</v>
      </c>
      <c r="B21618" t="str">
        <f t="shared" ca="1" si="1687"/>
        <v>basic restorative</v>
      </c>
      <c r="C21618">
        <f t="shared" si="1690"/>
        <v>1200</v>
      </c>
      <c r="D21618" t="str">
        <f t="shared" ca="1" si="1688"/>
        <v>Fillings (amalgam "silver" and composite "white" non-molar)</v>
      </c>
      <c r="E21618">
        <f t="shared" ca="1" si="1689"/>
        <v>8</v>
      </c>
    </row>
    <row r="21619" spans="1:5" x14ac:dyDescent="0.2">
      <c r="A21619" t="str">
        <f t="shared" ca="1" si="1686"/>
        <v>Basic</v>
      </c>
      <c r="B21619" t="str">
        <f t="shared" ca="1" si="1687"/>
        <v>general anesthesia</v>
      </c>
      <c r="C21619">
        <f t="shared" si="1690"/>
        <v>1200</v>
      </c>
      <c r="D21619" t="str">
        <f t="shared" ca="1" si="1688"/>
        <v>Covered when used in conjunction with covered oral surgical procedures</v>
      </c>
      <c r="E21619">
        <f t="shared" ca="1" si="1689"/>
        <v>13</v>
      </c>
    </row>
    <row r="21620" spans="1:5" x14ac:dyDescent="0.2">
      <c r="A21620" t="str">
        <f t="shared" ca="1" si="1686"/>
        <v>Basic</v>
      </c>
      <c r="B21620" t="str">
        <f t="shared" ca="1" si="1687"/>
        <v>general anesthesia</v>
      </c>
      <c r="C21620">
        <f t="shared" si="1690"/>
        <v>1201</v>
      </c>
      <c r="D21620" t="str">
        <f t="shared" ca="1" si="1688"/>
        <v>Covered when used in conjunction with covered oral surgical procedures</v>
      </c>
      <c r="E21620">
        <f t="shared" ca="1" si="1689"/>
        <v>13</v>
      </c>
    </row>
    <row r="21621" spans="1:5" x14ac:dyDescent="0.2">
      <c r="A21621" t="str">
        <f t="shared" ca="1" si="1686"/>
        <v>Diagnostics and Preventative</v>
      </c>
      <c r="B21621" t="str">
        <f t="shared" ca="1" si="1687"/>
        <v>Prophylaxis</v>
      </c>
      <c r="C21621">
        <f t="shared" si="1690"/>
        <v>1201</v>
      </c>
      <c r="D21621">
        <f t="shared" ca="1" si="1688"/>
        <v>0</v>
      </c>
      <c r="E21621">
        <f t="shared" ca="1" si="1689"/>
        <v>4</v>
      </c>
    </row>
    <row r="21622" spans="1:5" x14ac:dyDescent="0.2">
      <c r="A21622" t="str">
        <f t="shared" ca="1" si="1686"/>
        <v>Diagnostics and Preventative</v>
      </c>
      <c r="B21622" t="str">
        <f t="shared" ca="1" si="1687"/>
        <v>Sealants</v>
      </c>
      <c r="C21622">
        <f t="shared" si="1690"/>
        <v>1201</v>
      </c>
      <c r="D21622">
        <f t="shared" ca="1" si="1688"/>
        <v>0</v>
      </c>
      <c r="E21622">
        <f t="shared" ca="1" si="1689"/>
        <v>6</v>
      </c>
    </row>
    <row r="21623" spans="1:5" x14ac:dyDescent="0.2">
      <c r="A21623" t="str">
        <f t="shared" ca="1" si="1686"/>
        <v>Diagnostics and Preventative</v>
      </c>
      <c r="B21623" t="str">
        <f t="shared" ca="1" si="1687"/>
        <v>Full-mouth x-ray</v>
      </c>
      <c r="C21623">
        <f t="shared" si="1690"/>
        <v>1201</v>
      </c>
      <c r="D21623">
        <f t="shared" ca="1" si="1688"/>
        <v>0</v>
      </c>
      <c r="E21623">
        <f t="shared" ca="1" si="1689"/>
        <v>3</v>
      </c>
    </row>
    <row r="21624" spans="1:5" x14ac:dyDescent="0.2">
      <c r="A21624" t="str">
        <f t="shared" ca="1" si="1686"/>
        <v>Diagnostics and Preventative</v>
      </c>
      <c r="B21624" t="str">
        <f t="shared" ca="1" si="1687"/>
        <v>Sealants</v>
      </c>
      <c r="C21624">
        <f t="shared" si="1690"/>
        <v>1201</v>
      </c>
      <c r="D21624">
        <f t="shared" ca="1" si="1688"/>
        <v>0</v>
      </c>
      <c r="E21624">
        <f t="shared" ca="1" si="1689"/>
        <v>6</v>
      </c>
    </row>
    <row r="21625" spans="1:5" x14ac:dyDescent="0.2">
      <c r="A21625" t="str">
        <f t="shared" ca="1" si="1686"/>
        <v>Basic</v>
      </c>
      <c r="B21625" t="str">
        <f t="shared" ca="1" si="1687"/>
        <v>general anesthesia</v>
      </c>
      <c r="C21625">
        <f t="shared" si="1690"/>
        <v>1201</v>
      </c>
      <c r="D21625" t="str">
        <f t="shared" ca="1" si="1688"/>
        <v>Covered when used in conjunction with covered oral surgical procedures</v>
      </c>
      <c r="E21625">
        <f t="shared" ca="1" si="1689"/>
        <v>13</v>
      </c>
    </row>
    <row r="21626" spans="1:5" x14ac:dyDescent="0.2">
      <c r="A21626" t="str">
        <f t="shared" ca="1" si="1686"/>
        <v>Other</v>
      </c>
      <c r="B21626" t="str">
        <f t="shared" ca="1" si="1687"/>
        <v>Implants</v>
      </c>
      <c r="C21626">
        <f t="shared" si="1690"/>
        <v>1201</v>
      </c>
      <c r="D21626" t="str">
        <f t="shared" ca="1" si="1688"/>
        <v>Implant dental work</v>
      </c>
      <c r="E21626">
        <f t="shared" ca="1" si="1689"/>
        <v>18</v>
      </c>
    </row>
    <row r="21627" spans="1:5" x14ac:dyDescent="0.2">
      <c r="A21627" t="str">
        <f t="shared" ca="1" si="1686"/>
        <v>Basic</v>
      </c>
      <c r="B21627" t="str">
        <f t="shared" ca="1" si="1687"/>
        <v>non-surgical periodontics</v>
      </c>
      <c r="C21627">
        <f t="shared" si="1690"/>
        <v>1201</v>
      </c>
      <c r="D21627" t="str">
        <f t="shared" ca="1" si="1688"/>
        <v xml:space="preserve">Non-surgical treatment of the gums and supporting structures of the teeth </v>
      </c>
      <c r="E21627">
        <f t="shared" ca="1" si="1689"/>
        <v>12</v>
      </c>
    </row>
    <row r="21628" spans="1:5" x14ac:dyDescent="0.2">
      <c r="A21628" t="str">
        <f t="shared" ca="1" si="1686"/>
        <v>Basic</v>
      </c>
      <c r="B21628" t="str">
        <f t="shared" ca="1" si="1687"/>
        <v>basic restorative</v>
      </c>
      <c r="C21628">
        <f t="shared" si="1690"/>
        <v>1201</v>
      </c>
      <c r="D21628" t="str">
        <f t="shared" ca="1" si="1688"/>
        <v>Fillings (amalgam "silver" and composite "white" non-molar)</v>
      </c>
      <c r="E21628">
        <f t="shared" ca="1" si="1689"/>
        <v>8</v>
      </c>
    </row>
    <row r="21629" spans="1:5" x14ac:dyDescent="0.2">
      <c r="A21629" t="str">
        <f t="shared" ca="1" si="1686"/>
        <v>Other</v>
      </c>
      <c r="B21629" t="str">
        <f t="shared" ca="1" si="1687"/>
        <v>Implants</v>
      </c>
      <c r="C21629">
        <f t="shared" si="1690"/>
        <v>1201</v>
      </c>
      <c r="D21629" t="str">
        <f t="shared" ca="1" si="1688"/>
        <v>Implant dental work</v>
      </c>
      <c r="E21629">
        <f t="shared" ca="1" si="1689"/>
        <v>18</v>
      </c>
    </row>
    <row r="21630" spans="1:5" x14ac:dyDescent="0.2">
      <c r="A21630" t="str">
        <f t="shared" ca="1" si="1686"/>
        <v>Basic</v>
      </c>
      <c r="B21630" t="str">
        <f t="shared" ca="1" si="1687"/>
        <v>endodontics</v>
      </c>
      <c r="C21630">
        <f t="shared" si="1690"/>
        <v>1201</v>
      </c>
      <c r="D21630" t="str">
        <f t="shared" ca="1" si="1688"/>
        <v>Root canal, pulpal therapy</v>
      </c>
      <c r="E21630">
        <f t="shared" ca="1" si="1689"/>
        <v>10</v>
      </c>
    </row>
    <row r="21631" spans="1:5" x14ac:dyDescent="0.2">
      <c r="A21631" t="str">
        <f t="shared" ca="1" si="1686"/>
        <v>Diagnostics and Preventative</v>
      </c>
      <c r="B21631" t="str">
        <f t="shared" ca="1" si="1687"/>
        <v>Bitewing x-rays</v>
      </c>
      <c r="C21631">
        <f t="shared" si="1690"/>
        <v>1201</v>
      </c>
      <c r="D21631">
        <f t="shared" ca="1" si="1688"/>
        <v>0</v>
      </c>
      <c r="E21631">
        <f t="shared" ca="1" si="1689"/>
        <v>2</v>
      </c>
    </row>
    <row r="21632" spans="1:5" x14ac:dyDescent="0.2">
      <c r="A21632" t="str">
        <f t="shared" ca="1" si="1686"/>
        <v>Basic</v>
      </c>
      <c r="B21632" t="str">
        <f t="shared" ca="1" si="1687"/>
        <v>basic restorative</v>
      </c>
      <c r="C21632">
        <f t="shared" si="1690"/>
        <v>1201</v>
      </c>
      <c r="D21632" t="str">
        <f t="shared" ca="1" si="1688"/>
        <v>Fillings (amalgam "silver" and composite "white" non-molar)</v>
      </c>
      <c r="E21632">
        <f t="shared" ca="1" si="1689"/>
        <v>8</v>
      </c>
    </row>
    <row r="21633" spans="1:5" x14ac:dyDescent="0.2">
      <c r="A21633" t="str">
        <f t="shared" ca="1" si="1686"/>
        <v>Basic</v>
      </c>
      <c r="B21633" t="str">
        <f t="shared" ca="1" si="1687"/>
        <v>basic restorative</v>
      </c>
      <c r="C21633">
        <f t="shared" si="1690"/>
        <v>1201</v>
      </c>
      <c r="D21633" t="str">
        <f t="shared" ca="1" si="1688"/>
        <v>Fillings (amalgam "silver" and composite "white" non-molar)</v>
      </c>
      <c r="E21633">
        <f t="shared" ca="1" si="1689"/>
        <v>8</v>
      </c>
    </row>
    <row r="21634" spans="1:5" x14ac:dyDescent="0.2">
      <c r="A21634" t="str">
        <f t="shared" ref="A21634:A21697" ca="1" si="1691">INDEX(services,E21634,1)</f>
        <v>Other</v>
      </c>
      <c r="B21634" t="str">
        <f t="shared" ref="B21634:B21697" ca="1" si="1692">INDEX(services,E21634,2)</f>
        <v>Implants</v>
      </c>
      <c r="C21634">
        <f t="shared" si="1690"/>
        <v>1201</v>
      </c>
      <c r="D21634" t="str">
        <f t="shared" ref="D21634:D21697" ca="1" si="1693">INDEX(services,E21634,3)</f>
        <v>Implant dental work</v>
      </c>
      <c r="E21634">
        <f t="shared" ref="E21634:E21697" ca="1" si="1694">RANDBETWEEN(1,ROWS(services))</f>
        <v>18</v>
      </c>
    </row>
    <row r="21635" spans="1:5" x14ac:dyDescent="0.2">
      <c r="A21635" t="str">
        <f t="shared" ca="1" si="1691"/>
        <v>Basic</v>
      </c>
      <c r="B21635" t="str">
        <f t="shared" ca="1" si="1692"/>
        <v>non-surgical periodontics</v>
      </c>
      <c r="C21635">
        <f t="shared" si="1690"/>
        <v>1201</v>
      </c>
      <c r="D21635" t="str">
        <f t="shared" ca="1" si="1693"/>
        <v xml:space="preserve">Non-surgical treatment of the gums and supporting structures of the teeth </v>
      </c>
      <c r="E21635">
        <f t="shared" ca="1" si="1694"/>
        <v>12</v>
      </c>
    </row>
    <row r="21636" spans="1:5" x14ac:dyDescent="0.2">
      <c r="A21636" t="str">
        <f t="shared" ca="1" si="1691"/>
        <v>Basic</v>
      </c>
      <c r="B21636" t="str">
        <f t="shared" ca="1" si="1692"/>
        <v>surgical periodontics</v>
      </c>
      <c r="C21636">
        <f t="shared" si="1690"/>
        <v>1201</v>
      </c>
      <c r="D21636" t="str">
        <f t="shared" ca="1" si="1693"/>
        <v>Surgical treatment of the gums and supporting structures of the teeth</v>
      </c>
      <c r="E21636">
        <f t="shared" ca="1" si="1694"/>
        <v>11</v>
      </c>
    </row>
    <row r="21637" spans="1:5" x14ac:dyDescent="0.2">
      <c r="A21637" t="str">
        <f t="shared" ca="1" si="1691"/>
        <v>Basic</v>
      </c>
      <c r="B21637" t="str">
        <f t="shared" ca="1" si="1692"/>
        <v>surgical periodontics</v>
      </c>
      <c r="C21637">
        <f t="shared" si="1690"/>
        <v>1201</v>
      </c>
      <c r="D21637" t="str">
        <f t="shared" ca="1" si="1693"/>
        <v>Surgical treatment of the gums and supporting structures of the teeth</v>
      </c>
      <c r="E21637">
        <f t="shared" ca="1" si="1694"/>
        <v>11</v>
      </c>
    </row>
    <row r="21638" spans="1:5" x14ac:dyDescent="0.2">
      <c r="A21638" t="str">
        <f t="shared" ca="1" si="1691"/>
        <v>Basic</v>
      </c>
      <c r="B21638" t="str">
        <f t="shared" ca="1" si="1692"/>
        <v>non-surgical periodontics</v>
      </c>
      <c r="C21638">
        <f t="shared" si="1690"/>
        <v>1202</v>
      </c>
      <c r="D21638" t="str">
        <f t="shared" ca="1" si="1693"/>
        <v xml:space="preserve">Non-surgical treatment of the gums and supporting structures of the teeth </v>
      </c>
      <c r="E21638">
        <f t="shared" ca="1" si="1694"/>
        <v>12</v>
      </c>
    </row>
    <row r="21639" spans="1:5" x14ac:dyDescent="0.2">
      <c r="A21639" t="str">
        <f t="shared" ca="1" si="1691"/>
        <v>Diagnostics and Preventative</v>
      </c>
      <c r="B21639" t="str">
        <f t="shared" ca="1" si="1692"/>
        <v>Bitewing x-rays</v>
      </c>
      <c r="C21639">
        <f t="shared" si="1690"/>
        <v>1202</v>
      </c>
      <c r="D21639">
        <f t="shared" ca="1" si="1693"/>
        <v>0</v>
      </c>
      <c r="E21639">
        <f t="shared" ca="1" si="1694"/>
        <v>2</v>
      </c>
    </row>
    <row r="21640" spans="1:5" x14ac:dyDescent="0.2">
      <c r="A21640" t="str">
        <f t="shared" ca="1" si="1691"/>
        <v>Diagnostics and Preventative</v>
      </c>
      <c r="B21640" t="str">
        <f t="shared" ca="1" si="1692"/>
        <v>Space Maintainers</v>
      </c>
      <c r="C21640">
        <f t="shared" si="1690"/>
        <v>1202</v>
      </c>
      <c r="D21640">
        <f t="shared" ca="1" si="1693"/>
        <v>0</v>
      </c>
      <c r="E21640">
        <f t="shared" ca="1" si="1694"/>
        <v>7</v>
      </c>
    </row>
    <row r="21641" spans="1:5" x14ac:dyDescent="0.2">
      <c r="A21641" t="str">
        <f t="shared" ca="1" si="1691"/>
        <v>Diagnostics and Preventative</v>
      </c>
      <c r="B21641" t="str">
        <f t="shared" ca="1" si="1692"/>
        <v>Periodic Exams</v>
      </c>
      <c r="C21641">
        <f t="shared" si="1690"/>
        <v>1202</v>
      </c>
      <c r="D21641">
        <f t="shared" ca="1" si="1693"/>
        <v>0</v>
      </c>
      <c r="E21641">
        <f t="shared" ca="1" si="1694"/>
        <v>1</v>
      </c>
    </row>
    <row r="21642" spans="1:5" x14ac:dyDescent="0.2">
      <c r="A21642" t="str">
        <f t="shared" ca="1" si="1691"/>
        <v>Diagnostics and Preventative</v>
      </c>
      <c r="B21642" t="str">
        <f t="shared" ca="1" si="1692"/>
        <v>Full-mouth x-ray</v>
      </c>
      <c r="C21642">
        <f t="shared" si="1690"/>
        <v>1202</v>
      </c>
      <c r="D21642">
        <f t="shared" ca="1" si="1693"/>
        <v>0</v>
      </c>
      <c r="E21642">
        <f t="shared" ca="1" si="1694"/>
        <v>3</v>
      </c>
    </row>
    <row r="21643" spans="1:5" x14ac:dyDescent="0.2">
      <c r="A21643" t="str">
        <f t="shared" ca="1" si="1691"/>
        <v>Basic</v>
      </c>
      <c r="B21643" t="str">
        <f t="shared" ca="1" si="1692"/>
        <v>endodontics</v>
      </c>
      <c r="C21643">
        <f t="shared" si="1690"/>
        <v>1202</v>
      </c>
      <c r="D21643" t="str">
        <f t="shared" ca="1" si="1693"/>
        <v>Root canal, pulpal therapy</v>
      </c>
      <c r="E21643">
        <f t="shared" ca="1" si="1694"/>
        <v>10</v>
      </c>
    </row>
    <row r="21644" spans="1:5" x14ac:dyDescent="0.2">
      <c r="A21644" t="str">
        <f t="shared" ca="1" si="1691"/>
        <v>Basic</v>
      </c>
      <c r="B21644" t="str">
        <f t="shared" ca="1" si="1692"/>
        <v>general anesthesia</v>
      </c>
      <c r="C21644">
        <f t="shared" si="1690"/>
        <v>1202</v>
      </c>
      <c r="D21644" t="str">
        <f t="shared" ca="1" si="1693"/>
        <v>Covered when used in conjunction with covered oral surgical procedures</v>
      </c>
      <c r="E21644">
        <f t="shared" ca="1" si="1694"/>
        <v>13</v>
      </c>
    </row>
    <row r="21645" spans="1:5" x14ac:dyDescent="0.2">
      <c r="A21645" t="str">
        <f t="shared" ca="1" si="1691"/>
        <v>Major</v>
      </c>
      <c r="B21645" t="str">
        <f t="shared" ca="1" si="1692"/>
        <v>major restorative</v>
      </c>
      <c r="C21645">
        <f t="shared" si="1690"/>
        <v>1202</v>
      </c>
      <c r="D21645" t="str">
        <f t="shared" ca="1" si="1693"/>
        <v>Single crowns, inlays, onlays</v>
      </c>
      <c r="E21645">
        <f t="shared" ca="1" si="1694"/>
        <v>14</v>
      </c>
    </row>
    <row r="21646" spans="1:5" x14ac:dyDescent="0.2">
      <c r="A21646" t="str">
        <f t="shared" ca="1" si="1691"/>
        <v>Basic</v>
      </c>
      <c r="B21646" t="str">
        <f t="shared" ca="1" si="1692"/>
        <v>endodontics</v>
      </c>
      <c r="C21646">
        <f t="shared" si="1690"/>
        <v>1202</v>
      </c>
      <c r="D21646" t="str">
        <f t="shared" ca="1" si="1693"/>
        <v>Root canal, pulpal therapy</v>
      </c>
      <c r="E21646">
        <f t="shared" ca="1" si="1694"/>
        <v>10</v>
      </c>
    </row>
    <row r="21647" spans="1:5" x14ac:dyDescent="0.2">
      <c r="A21647" t="str">
        <f t="shared" ca="1" si="1691"/>
        <v>Diagnostics and Preventative</v>
      </c>
      <c r="B21647" t="str">
        <f t="shared" ca="1" si="1692"/>
        <v>Full-mouth x-ray</v>
      </c>
      <c r="C21647">
        <f t="shared" si="1690"/>
        <v>1202</v>
      </c>
      <c r="D21647">
        <f t="shared" ca="1" si="1693"/>
        <v>0</v>
      </c>
      <c r="E21647">
        <f t="shared" ca="1" si="1694"/>
        <v>3</v>
      </c>
    </row>
    <row r="21648" spans="1:5" x14ac:dyDescent="0.2">
      <c r="A21648" t="str">
        <f t="shared" ca="1" si="1691"/>
        <v>Orthodontics</v>
      </c>
      <c r="B21648" t="str">
        <f t="shared" ca="1" si="1692"/>
        <v>orthodontics</v>
      </c>
      <c r="C21648">
        <f t="shared" si="1690"/>
        <v>1202</v>
      </c>
      <c r="D21648" t="str">
        <f t="shared" ca="1" si="1693"/>
        <v>For eligible dependents to age 19</v>
      </c>
      <c r="E21648">
        <f t="shared" ca="1" si="1694"/>
        <v>17</v>
      </c>
    </row>
    <row r="21649" spans="1:5" x14ac:dyDescent="0.2">
      <c r="A21649" t="str">
        <f t="shared" ca="1" si="1691"/>
        <v>Diagnostics and Preventative</v>
      </c>
      <c r="B21649" t="str">
        <f t="shared" ca="1" si="1692"/>
        <v>Bitewing x-rays</v>
      </c>
      <c r="C21649">
        <f t="shared" si="1690"/>
        <v>1202</v>
      </c>
      <c r="D21649">
        <f t="shared" ca="1" si="1693"/>
        <v>0</v>
      </c>
      <c r="E21649">
        <f t="shared" ca="1" si="1694"/>
        <v>2</v>
      </c>
    </row>
    <row r="21650" spans="1:5" x14ac:dyDescent="0.2">
      <c r="A21650" t="str">
        <f t="shared" ca="1" si="1691"/>
        <v>Diagnostics and Preventative</v>
      </c>
      <c r="B21650" t="str">
        <f t="shared" ca="1" si="1692"/>
        <v>Prophylaxis</v>
      </c>
      <c r="C21650">
        <f t="shared" si="1690"/>
        <v>1202</v>
      </c>
      <c r="D21650">
        <f t="shared" ca="1" si="1693"/>
        <v>0</v>
      </c>
      <c r="E21650">
        <f t="shared" ca="1" si="1694"/>
        <v>4</v>
      </c>
    </row>
    <row r="21651" spans="1:5" x14ac:dyDescent="0.2">
      <c r="A21651" t="str">
        <f t="shared" ca="1" si="1691"/>
        <v>Basic</v>
      </c>
      <c r="B21651" t="str">
        <f t="shared" ca="1" si="1692"/>
        <v>general anesthesia</v>
      </c>
      <c r="C21651">
        <f t="shared" si="1690"/>
        <v>1202</v>
      </c>
      <c r="D21651" t="str">
        <f t="shared" ca="1" si="1693"/>
        <v>Covered when used in conjunction with covered oral surgical procedures</v>
      </c>
      <c r="E21651">
        <f t="shared" ca="1" si="1694"/>
        <v>13</v>
      </c>
    </row>
    <row r="21652" spans="1:5" x14ac:dyDescent="0.2">
      <c r="A21652" t="str">
        <f t="shared" ca="1" si="1691"/>
        <v>Diagnostics and Preventative</v>
      </c>
      <c r="B21652" t="str">
        <f t="shared" ca="1" si="1692"/>
        <v>Space Maintainers</v>
      </c>
      <c r="C21652">
        <f t="shared" si="1690"/>
        <v>1202</v>
      </c>
      <c r="D21652">
        <f t="shared" ca="1" si="1693"/>
        <v>0</v>
      </c>
      <c r="E21652">
        <f t="shared" ca="1" si="1694"/>
        <v>7</v>
      </c>
    </row>
    <row r="21653" spans="1:5" x14ac:dyDescent="0.2">
      <c r="A21653" t="str">
        <f t="shared" ca="1" si="1691"/>
        <v>Basic</v>
      </c>
      <c r="B21653" t="str">
        <f t="shared" ca="1" si="1692"/>
        <v>oral surgery</v>
      </c>
      <c r="C21653">
        <f t="shared" si="1690"/>
        <v>1202</v>
      </c>
      <c r="D21653" t="str">
        <f t="shared" ca="1" si="1693"/>
        <v>Extraction and other surgery procedures, incl. pre- and post-operative care</v>
      </c>
      <c r="E21653">
        <f t="shared" ca="1" si="1694"/>
        <v>9</v>
      </c>
    </row>
    <row r="21654" spans="1:5" x14ac:dyDescent="0.2">
      <c r="A21654" t="str">
        <f t="shared" ca="1" si="1691"/>
        <v>Basic</v>
      </c>
      <c r="B21654" t="str">
        <f t="shared" ca="1" si="1692"/>
        <v>general anesthesia</v>
      </c>
      <c r="C21654">
        <f t="shared" si="1690"/>
        <v>1202</v>
      </c>
      <c r="D21654" t="str">
        <f t="shared" ca="1" si="1693"/>
        <v>Covered when used in conjunction with covered oral surgical procedures</v>
      </c>
      <c r="E21654">
        <f t="shared" ca="1" si="1694"/>
        <v>13</v>
      </c>
    </row>
    <row r="21655" spans="1:5" x14ac:dyDescent="0.2">
      <c r="A21655" t="str">
        <f t="shared" ca="1" si="1691"/>
        <v>Basic</v>
      </c>
      <c r="B21655" t="str">
        <f t="shared" ca="1" si="1692"/>
        <v>general anesthesia</v>
      </c>
      <c r="C21655">
        <f t="shared" si="1690"/>
        <v>1202</v>
      </c>
      <c r="D21655" t="str">
        <f t="shared" ca="1" si="1693"/>
        <v>Covered when used in conjunction with covered oral surgical procedures</v>
      </c>
      <c r="E21655">
        <f t="shared" ca="1" si="1694"/>
        <v>13</v>
      </c>
    </row>
    <row r="21656" spans="1:5" x14ac:dyDescent="0.2">
      <c r="A21656" t="str">
        <f t="shared" ca="1" si="1691"/>
        <v>Other</v>
      </c>
      <c r="B21656" t="str">
        <f t="shared" ca="1" si="1692"/>
        <v>Implants</v>
      </c>
      <c r="C21656">
        <f t="shared" si="1690"/>
        <v>1203</v>
      </c>
      <c r="D21656" t="str">
        <f t="shared" ca="1" si="1693"/>
        <v>Implant dental work</v>
      </c>
      <c r="E21656">
        <f t="shared" ca="1" si="1694"/>
        <v>18</v>
      </c>
    </row>
    <row r="21657" spans="1:5" x14ac:dyDescent="0.2">
      <c r="A21657" t="str">
        <f t="shared" ca="1" si="1691"/>
        <v>Major</v>
      </c>
      <c r="B21657" t="str">
        <f t="shared" ca="1" si="1692"/>
        <v>temporomandibular joint dysfunction</v>
      </c>
      <c r="C21657">
        <f t="shared" si="1690"/>
        <v>1203</v>
      </c>
      <c r="D21657" t="str">
        <f t="shared" ca="1" si="1693"/>
        <v>Services relating to hinging joints of the jaw</v>
      </c>
      <c r="E21657">
        <f t="shared" ca="1" si="1694"/>
        <v>16</v>
      </c>
    </row>
    <row r="21658" spans="1:5" x14ac:dyDescent="0.2">
      <c r="A21658" t="str">
        <f t="shared" ca="1" si="1691"/>
        <v>Basic</v>
      </c>
      <c r="B21658" t="str">
        <f t="shared" ca="1" si="1692"/>
        <v>non-surgical periodontics</v>
      </c>
      <c r="C21658">
        <f t="shared" si="1690"/>
        <v>1203</v>
      </c>
      <c r="D21658" t="str">
        <f t="shared" ca="1" si="1693"/>
        <v xml:space="preserve">Non-surgical treatment of the gums and supporting structures of the teeth </v>
      </c>
      <c r="E21658">
        <f t="shared" ca="1" si="1694"/>
        <v>12</v>
      </c>
    </row>
    <row r="21659" spans="1:5" x14ac:dyDescent="0.2">
      <c r="A21659" t="str">
        <f t="shared" ca="1" si="1691"/>
        <v>Diagnostics and Preventative</v>
      </c>
      <c r="B21659" t="str">
        <f t="shared" ca="1" si="1692"/>
        <v>Bitewing x-rays</v>
      </c>
      <c r="C21659">
        <f t="shared" si="1690"/>
        <v>1203</v>
      </c>
      <c r="D21659">
        <f t="shared" ca="1" si="1693"/>
        <v>0</v>
      </c>
      <c r="E21659">
        <f t="shared" ca="1" si="1694"/>
        <v>2</v>
      </c>
    </row>
    <row r="21660" spans="1:5" x14ac:dyDescent="0.2">
      <c r="A21660" t="str">
        <f t="shared" ca="1" si="1691"/>
        <v>Basic</v>
      </c>
      <c r="B21660" t="str">
        <f t="shared" ca="1" si="1692"/>
        <v>basic restorative</v>
      </c>
      <c r="C21660">
        <f t="shared" si="1690"/>
        <v>1203</v>
      </c>
      <c r="D21660" t="str">
        <f t="shared" ca="1" si="1693"/>
        <v>Fillings (amalgam "silver" and composite "white" non-molar)</v>
      </c>
      <c r="E21660">
        <f t="shared" ca="1" si="1694"/>
        <v>8</v>
      </c>
    </row>
    <row r="21661" spans="1:5" x14ac:dyDescent="0.2">
      <c r="A21661" t="str">
        <f t="shared" ca="1" si="1691"/>
        <v>Diagnostics and Preventative</v>
      </c>
      <c r="B21661" t="str">
        <f t="shared" ca="1" si="1692"/>
        <v>Full-mouth x-ray</v>
      </c>
      <c r="C21661">
        <f t="shared" si="1690"/>
        <v>1203</v>
      </c>
      <c r="D21661">
        <f t="shared" ca="1" si="1693"/>
        <v>0</v>
      </c>
      <c r="E21661">
        <f t="shared" ca="1" si="1694"/>
        <v>3</v>
      </c>
    </row>
    <row r="21662" spans="1:5" x14ac:dyDescent="0.2">
      <c r="A21662" t="str">
        <f t="shared" ca="1" si="1691"/>
        <v>Diagnostics and Preventative</v>
      </c>
      <c r="B21662" t="str">
        <f t="shared" ca="1" si="1692"/>
        <v>Bitewing x-rays</v>
      </c>
      <c r="C21662">
        <f t="shared" si="1690"/>
        <v>1203</v>
      </c>
      <c r="D21662">
        <f t="shared" ca="1" si="1693"/>
        <v>0</v>
      </c>
      <c r="E21662">
        <f t="shared" ca="1" si="1694"/>
        <v>2</v>
      </c>
    </row>
    <row r="21663" spans="1:5" x14ac:dyDescent="0.2">
      <c r="A21663" t="str">
        <f t="shared" ca="1" si="1691"/>
        <v>Major</v>
      </c>
      <c r="B21663" t="str">
        <f t="shared" ca="1" si="1692"/>
        <v>prosthodontics</v>
      </c>
      <c r="C21663">
        <f t="shared" si="1690"/>
        <v>1203</v>
      </c>
      <c r="D21663" t="str">
        <f t="shared" ca="1" si="1693"/>
        <v>Procedures for replacement of missing teeth by construction or repair of bridges and partial or complete dentures</v>
      </c>
      <c r="E21663">
        <f t="shared" ca="1" si="1694"/>
        <v>15</v>
      </c>
    </row>
    <row r="21664" spans="1:5" x14ac:dyDescent="0.2">
      <c r="A21664" t="str">
        <f t="shared" ca="1" si="1691"/>
        <v>Diagnostics and Preventative</v>
      </c>
      <c r="B21664" t="str">
        <f t="shared" ca="1" si="1692"/>
        <v>Space Maintainers</v>
      </c>
      <c r="C21664">
        <f t="shared" si="1690"/>
        <v>1203</v>
      </c>
      <c r="D21664">
        <f t="shared" ca="1" si="1693"/>
        <v>0</v>
      </c>
      <c r="E21664">
        <f t="shared" ca="1" si="1694"/>
        <v>7</v>
      </c>
    </row>
    <row r="21665" spans="1:5" x14ac:dyDescent="0.2">
      <c r="A21665" t="str">
        <f t="shared" ca="1" si="1691"/>
        <v>Basic</v>
      </c>
      <c r="B21665" t="str">
        <f t="shared" ca="1" si="1692"/>
        <v>general anesthesia</v>
      </c>
      <c r="C21665">
        <f t="shared" si="1690"/>
        <v>1203</v>
      </c>
      <c r="D21665" t="str">
        <f t="shared" ca="1" si="1693"/>
        <v>Covered when used in conjunction with covered oral surgical procedures</v>
      </c>
      <c r="E21665">
        <f t="shared" ca="1" si="1694"/>
        <v>13</v>
      </c>
    </row>
    <row r="21666" spans="1:5" x14ac:dyDescent="0.2">
      <c r="A21666" t="str">
        <f t="shared" ca="1" si="1691"/>
        <v>Major</v>
      </c>
      <c r="B21666" t="str">
        <f t="shared" ca="1" si="1692"/>
        <v>major restorative</v>
      </c>
      <c r="C21666">
        <f t="shared" si="1690"/>
        <v>1203</v>
      </c>
      <c r="D21666" t="str">
        <f t="shared" ca="1" si="1693"/>
        <v>Single crowns, inlays, onlays</v>
      </c>
      <c r="E21666">
        <f t="shared" ca="1" si="1694"/>
        <v>14</v>
      </c>
    </row>
    <row r="21667" spans="1:5" x14ac:dyDescent="0.2">
      <c r="A21667" t="str">
        <f t="shared" ca="1" si="1691"/>
        <v>Major</v>
      </c>
      <c r="B21667" t="str">
        <f t="shared" ca="1" si="1692"/>
        <v>temporomandibular joint dysfunction</v>
      </c>
      <c r="C21667">
        <f t="shared" si="1690"/>
        <v>1203</v>
      </c>
      <c r="D21667" t="str">
        <f t="shared" ca="1" si="1693"/>
        <v>Services relating to hinging joints of the jaw</v>
      </c>
      <c r="E21667">
        <f t="shared" ca="1" si="1694"/>
        <v>16</v>
      </c>
    </row>
    <row r="21668" spans="1:5" x14ac:dyDescent="0.2">
      <c r="A21668" t="str">
        <f t="shared" ca="1" si="1691"/>
        <v>Basic</v>
      </c>
      <c r="B21668" t="str">
        <f t="shared" ca="1" si="1692"/>
        <v>surgical periodontics</v>
      </c>
      <c r="C21668">
        <f t="shared" si="1690"/>
        <v>1203</v>
      </c>
      <c r="D21668" t="str">
        <f t="shared" ca="1" si="1693"/>
        <v>Surgical treatment of the gums and supporting structures of the teeth</v>
      </c>
      <c r="E21668">
        <f t="shared" ca="1" si="1694"/>
        <v>11</v>
      </c>
    </row>
    <row r="21669" spans="1:5" x14ac:dyDescent="0.2">
      <c r="A21669" t="str">
        <f t="shared" ca="1" si="1691"/>
        <v>Basic</v>
      </c>
      <c r="B21669" t="str">
        <f t="shared" ca="1" si="1692"/>
        <v>basic restorative</v>
      </c>
      <c r="C21669">
        <f t="shared" si="1690"/>
        <v>1203</v>
      </c>
      <c r="D21669" t="str">
        <f t="shared" ca="1" si="1693"/>
        <v>Fillings (amalgam "silver" and composite "white" non-molar)</v>
      </c>
      <c r="E21669">
        <f t="shared" ca="1" si="1694"/>
        <v>8</v>
      </c>
    </row>
    <row r="21670" spans="1:5" x14ac:dyDescent="0.2">
      <c r="A21670" t="str">
        <f t="shared" ca="1" si="1691"/>
        <v>Basic</v>
      </c>
      <c r="B21670" t="str">
        <f t="shared" ca="1" si="1692"/>
        <v>non-surgical periodontics</v>
      </c>
      <c r="C21670">
        <f t="shared" si="1690"/>
        <v>1203</v>
      </c>
      <c r="D21670" t="str">
        <f t="shared" ca="1" si="1693"/>
        <v xml:space="preserve">Non-surgical treatment of the gums and supporting structures of the teeth </v>
      </c>
      <c r="E21670">
        <f t="shared" ca="1" si="1694"/>
        <v>12</v>
      </c>
    </row>
    <row r="21671" spans="1:5" x14ac:dyDescent="0.2">
      <c r="A21671" t="str">
        <f t="shared" ca="1" si="1691"/>
        <v>Orthodontics</v>
      </c>
      <c r="B21671" t="str">
        <f t="shared" ca="1" si="1692"/>
        <v>orthodontics</v>
      </c>
      <c r="C21671">
        <f t="shared" si="1690"/>
        <v>1203</v>
      </c>
      <c r="D21671" t="str">
        <f t="shared" ca="1" si="1693"/>
        <v>For eligible dependents to age 19</v>
      </c>
      <c r="E21671">
        <f t="shared" ca="1" si="1694"/>
        <v>17</v>
      </c>
    </row>
    <row r="21672" spans="1:5" x14ac:dyDescent="0.2">
      <c r="A21672" t="str">
        <f t="shared" ca="1" si="1691"/>
        <v>Diagnostics and Preventative</v>
      </c>
      <c r="B21672" t="str">
        <f t="shared" ca="1" si="1692"/>
        <v>Space Maintainers</v>
      </c>
      <c r="C21672">
        <f t="shared" ref="C21672:C21735" si="1695">IF(MOD(ROW(C21672)-2,18)&lt;&gt;0,C21671,C21671+1)</f>
        <v>1203</v>
      </c>
      <c r="D21672">
        <f t="shared" ca="1" si="1693"/>
        <v>0</v>
      </c>
      <c r="E21672">
        <f t="shared" ca="1" si="1694"/>
        <v>7</v>
      </c>
    </row>
    <row r="21673" spans="1:5" x14ac:dyDescent="0.2">
      <c r="A21673" t="str">
        <f t="shared" ca="1" si="1691"/>
        <v>Diagnostics and Preventative</v>
      </c>
      <c r="B21673" t="str">
        <f t="shared" ca="1" si="1692"/>
        <v>Periodic Exams</v>
      </c>
      <c r="C21673">
        <f t="shared" si="1695"/>
        <v>1203</v>
      </c>
      <c r="D21673">
        <f t="shared" ca="1" si="1693"/>
        <v>0</v>
      </c>
      <c r="E21673">
        <f t="shared" ca="1" si="1694"/>
        <v>1</v>
      </c>
    </row>
    <row r="21674" spans="1:5" x14ac:dyDescent="0.2">
      <c r="A21674" t="str">
        <f t="shared" ca="1" si="1691"/>
        <v>Major</v>
      </c>
      <c r="B21674" t="str">
        <f t="shared" ca="1" si="1692"/>
        <v>major restorative</v>
      </c>
      <c r="C21674">
        <f t="shared" si="1695"/>
        <v>1204</v>
      </c>
      <c r="D21674" t="str">
        <f t="shared" ca="1" si="1693"/>
        <v>Single crowns, inlays, onlays</v>
      </c>
      <c r="E21674">
        <f t="shared" ca="1" si="1694"/>
        <v>14</v>
      </c>
    </row>
    <row r="21675" spans="1:5" x14ac:dyDescent="0.2">
      <c r="A21675" t="str">
        <f t="shared" ca="1" si="1691"/>
        <v>Basic</v>
      </c>
      <c r="B21675" t="str">
        <f t="shared" ca="1" si="1692"/>
        <v>surgical periodontics</v>
      </c>
      <c r="C21675">
        <f t="shared" si="1695"/>
        <v>1204</v>
      </c>
      <c r="D21675" t="str">
        <f t="shared" ca="1" si="1693"/>
        <v>Surgical treatment of the gums and supporting structures of the teeth</v>
      </c>
      <c r="E21675">
        <f t="shared" ca="1" si="1694"/>
        <v>11</v>
      </c>
    </row>
    <row r="21676" spans="1:5" x14ac:dyDescent="0.2">
      <c r="A21676" t="str">
        <f t="shared" ca="1" si="1691"/>
        <v>Diagnostics and Preventative</v>
      </c>
      <c r="B21676" t="str">
        <f t="shared" ca="1" si="1692"/>
        <v>Space Maintainers</v>
      </c>
      <c r="C21676">
        <f t="shared" si="1695"/>
        <v>1204</v>
      </c>
      <c r="D21676">
        <f t="shared" ca="1" si="1693"/>
        <v>0</v>
      </c>
      <c r="E21676">
        <f t="shared" ca="1" si="1694"/>
        <v>7</v>
      </c>
    </row>
    <row r="21677" spans="1:5" x14ac:dyDescent="0.2">
      <c r="A21677" t="str">
        <f t="shared" ca="1" si="1691"/>
        <v>Orthodontics</v>
      </c>
      <c r="B21677" t="str">
        <f t="shared" ca="1" si="1692"/>
        <v>orthodontics</v>
      </c>
      <c r="C21677">
        <f t="shared" si="1695"/>
        <v>1204</v>
      </c>
      <c r="D21677" t="str">
        <f t="shared" ca="1" si="1693"/>
        <v>For eligible dependents to age 19</v>
      </c>
      <c r="E21677">
        <f t="shared" ca="1" si="1694"/>
        <v>17</v>
      </c>
    </row>
    <row r="21678" spans="1:5" x14ac:dyDescent="0.2">
      <c r="A21678" t="str">
        <f t="shared" ca="1" si="1691"/>
        <v>Basic</v>
      </c>
      <c r="B21678" t="str">
        <f t="shared" ca="1" si="1692"/>
        <v>oral surgery</v>
      </c>
      <c r="C21678">
        <f t="shared" si="1695"/>
        <v>1204</v>
      </c>
      <c r="D21678" t="str">
        <f t="shared" ca="1" si="1693"/>
        <v>Extraction and other surgery procedures, incl. pre- and post-operative care</v>
      </c>
      <c r="E21678">
        <f t="shared" ca="1" si="1694"/>
        <v>9</v>
      </c>
    </row>
    <row r="21679" spans="1:5" x14ac:dyDescent="0.2">
      <c r="A21679" t="str">
        <f t="shared" ca="1" si="1691"/>
        <v>Diagnostics and Preventative</v>
      </c>
      <c r="B21679" t="str">
        <f t="shared" ca="1" si="1692"/>
        <v>Fluoride treatments</v>
      </c>
      <c r="C21679">
        <f t="shared" si="1695"/>
        <v>1204</v>
      </c>
      <c r="D21679">
        <f t="shared" ca="1" si="1693"/>
        <v>0</v>
      </c>
      <c r="E21679">
        <f t="shared" ca="1" si="1694"/>
        <v>5</v>
      </c>
    </row>
    <row r="21680" spans="1:5" x14ac:dyDescent="0.2">
      <c r="A21680" t="str">
        <f t="shared" ca="1" si="1691"/>
        <v>Diagnostics and Preventative</v>
      </c>
      <c r="B21680" t="str">
        <f t="shared" ca="1" si="1692"/>
        <v>Full-mouth x-ray</v>
      </c>
      <c r="C21680">
        <f t="shared" si="1695"/>
        <v>1204</v>
      </c>
      <c r="D21680">
        <f t="shared" ca="1" si="1693"/>
        <v>0</v>
      </c>
      <c r="E21680">
        <f t="shared" ca="1" si="1694"/>
        <v>3</v>
      </c>
    </row>
    <row r="21681" spans="1:5" x14ac:dyDescent="0.2">
      <c r="A21681" t="str">
        <f t="shared" ca="1" si="1691"/>
        <v>Diagnostics and Preventative</v>
      </c>
      <c r="B21681" t="str">
        <f t="shared" ca="1" si="1692"/>
        <v>Bitewing x-rays</v>
      </c>
      <c r="C21681">
        <f t="shared" si="1695"/>
        <v>1204</v>
      </c>
      <c r="D21681">
        <f t="shared" ca="1" si="1693"/>
        <v>0</v>
      </c>
      <c r="E21681">
        <f t="shared" ca="1" si="1694"/>
        <v>2</v>
      </c>
    </row>
    <row r="21682" spans="1:5" x14ac:dyDescent="0.2">
      <c r="A21682" t="str">
        <f t="shared" ca="1" si="1691"/>
        <v>Basic</v>
      </c>
      <c r="B21682" t="str">
        <f t="shared" ca="1" si="1692"/>
        <v>basic restorative</v>
      </c>
      <c r="C21682">
        <f t="shared" si="1695"/>
        <v>1204</v>
      </c>
      <c r="D21682" t="str">
        <f t="shared" ca="1" si="1693"/>
        <v>Fillings (amalgam "silver" and composite "white" non-molar)</v>
      </c>
      <c r="E21682">
        <f t="shared" ca="1" si="1694"/>
        <v>8</v>
      </c>
    </row>
    <row r="21683" spans="1:5" x14ac:dyDescent="0.2">
      <c r="A21683" t="str">
        <f t="shared" ca="1" si="1691"/>
        <v>Major</v>
      </c>
      <c r="B21683" t="str">
        <f t="shared" ca="1" si="1692"/>
        <v>prosthodontics</v>
      </c>
      <c r="C21683">
        <f t="shared" si="1695"/>
        <v>1204</v>
      </c>
      <c r="D21683" t="str">
        <f t="shared" ca="1" si="1693"/>
        <v>Procedures for replacement of missing teeth by construction or repair of bridges and partial or complete dentures</v>
      </c>
      <c r="E21683">
        <f t="shared" ca="1" si="1694"/>
        <v>15</v>
      </c>
    </row>
    <row r="21684" spans="1:5" x14ac:dyDescent="0.2">
      <c r="A21684" t="str">
        <f t="shared" ca="1" si="1691"/>
        <v>Diagnostics and Preventative</v>
      </c>
      <c r="B21684" t="str">
        <f t="shared" ca="1" si="1692"/>
        <v>Periodic Exams</v>
      </c>
      <c r="C21684">
        <f t="shared" si="1695"/>
        <v>1204</v>
      </c>
      <c r="D21684">
        <f t="shared" ca="1" si="1693"/>
        <v>0</v>
      </c>
      <c r="E21684">
        <f t="shared" ca="1" si="1694"/>
        <v>1</v>
      </c>
    </row>
    <row r="21685" spans="1:5" x14ac:dyDescent="0.2">
      <c r="A21685" t="str">
        <f t="shared" ca="1" si="1691"/>
        <v>Basic</v>
      </c>
      <c r="B21685" t="str">
        <f t="shared" ca="1" si="1692"/>
        <v>non-surgical periodontics</v>
      </c>
      <c r="C21685">
        <f t="shared" si="1695"/>
        <v>1204</v>
      </c>
      <c r="D21685" t="str">
        <f t="shared" ca="1" si="1693"/>
        <v xml:space="preserve">Non-surgical treatment of the gums and supporting structures of the teeth </v>
      </c>
      <c r="E21685">
        <f t="shared" ca="1" si="1694"/>
        <v>12</v>
      </c>
    </row>
    <row r="21686" spans="1:5" x14ac:dyDescent="0.2">
      <c r="A21686" t="str">
        <f t="shared" ca="1" si="1691"/>
        <v>Diagnostics and Preventative</v>
      </c>
      <c r="B21686" t="str">
        <f t="shared" ca="1" si="1692"/>
        <v>Space Maintainers</v>
      </c>
      <c r="C21686">
        <f t="shared" si="1695"/>
        <v>1204</v>
      </c>
      <c r="D21686">
        <f t="shared" ca="1" si="1693"/>
        <v>0</v>
      </c>
      <c r="E21686">
        <f t="shared" ca="1" si="1694"/>
        <v>7</v>
      </c>
    </row>
    <row r="21687" spans="1:5" x14ac:dyDescent="0.2">
      <c r="A21687" t="str">
        <f t="shared" ca="1" si="1691"/>
        <v>Basic</v>
      </c>
      <c r="B21687" t="str">
        <f t="shared" ca="1" si="1692"/>
        <v>basic restorative</v>
      </c>
      <c r="C21687">
        <f t="shared" si="1695"/>
        <v>1204</v>
      </c>
      <c r="D21687" t="str">
        <f t="shared" ca="1" si="1693"/>
        <v>Fillings (amalgam "silver" and composite "white" non-molar)</v>
      </c>
      <c r="E21687">
        <f t="shared" ca="1" si="1694"/>
        <v>8</v>
      </c>
    </row>
    <row r="21688" spans="1:5" x14ac:dyDescent="0.2">
      <c r="A21688" t="str">
        <f t="shared" ca="1" si="1691"/>
        <v>Diagnostics and Preventative</v>
      </c>
      <c r="B21688" t="str">
        <f t="shared" ca="1" si="1692"/>
        <v>Sealants</v>
      </c>
      <c r="C21688">
        <f t="shared" si="1695"/>
        <v>1204</v>
      </c>
      <c r="D21688">
        <f t="shared" ca="1" si="1693"/>
        <v>0</v>
      </c>
      <c r="E21688">
        <f t="shared" ca="1" si="1694"/>
        <v>6</v>
      </c>
    </row>
    <row r="21689" spans="1:5" x14ac:dyDescent="0.2">
      <c r="A21689" t="str">
        <f t="shared" ca="1" si="1691"/>
        <v>Diagnostics and Preventative</v>
      </c>
      <c r="B21689" t="str">
        <f t="shared" ca="1" si="1692"/>
        <v>Prophylaxis</v>
      </c>
      <c r="C21689">
        <f t="shared" si="1695"/>
        <v>1204</v>
      </c>
      <c r="D21689">
        <f t="shared" ca="1" si="1693"/>
        <v>0</v>
      </c>
      <c r="E21689">
        <f t="shared" ca="1" si="1694"/>
        <v>4</v>
      </c>
    </row>
    <row r="21690" spans="1:5" x14ac:dyDescent="0.2">
      <c r="A21690" t="str">
        <f t="shared" ca="1" si="1691"/>
        <v>Major</v>
      </c>
      <c r="B21690" t="str">
        <f t="shared" ca="1" si="1692"/>
        <v>temporomandibular joint dysfunction</v>
      </c>
      <c r="C21690">
        <f t="shared" si="1695"/>
        <v>1204</v>
      </c>
      <c r="D21690" t="str">
        <f t="shared" ca="1" si="1693"/>
        <v>Services relating to hinging joints of the jaw</v>
      </c>
      <c r="E21690">
        <f t="shared" ca="1" si="1694"/>
        <v>16</v>
      </c>
    </row>
    <row r="21691" spans="1:5" x14ac:dyDescent="0.2">
      <c r="A21691" t="str">
        <f t="shared" ca="1" si="1691"/>
        <v>Diagnostics and Preventative</v>
      </c>
      <c r="B21691" t="str">
        <f t="shared" ca="1" si="1692"/>
        <v>Full-mouth x-ray</v>
      </c>
      <c r="C21691">
        <f t="shared" si="1695"/>
        <v>1204</v>
      </c>
      <c r="D21691">
        <f t="shared" ca="1" si="1693"/>
        <v>0</v>
      </c>
      <c r="E21691">
        <f t="shared" ca="1" si="1694"/>
        <v>3</v>
      </c>
    </row>
    <row r="21692" spans="1:5" x14ac:dyDescent="0.2">
      <c r="A21692" t="str">
        <f t="shared" ca="1" si="1691"/>
        <v>Basic</v>
      </c>
      <c r="B21692" t="str">
        <f t="shared" ca="1" si="1692"/>
        <v>oral surgery</v>
      </c>
      <c r="C21692">
        <f t="shared" si="1695"/>
        <v>1205</v>
      </c>
      <c r="D21692" t="str">
        <f t="shared" ca="1" si="1693"/>
        <v>Extraction and other surgery procedures, incl. pre- and post-operative care</v>
      </c>
      <c r="E21692">
        <f t="shared" ca="1" si="1694"/>
        <v>9</v>
      </c>
    </row>
    <row r="21693" spans="1:5" x14ac:dyDescent="0.2">
      <c r="A21693" t="str">
        <f t="shared" ca="1" si="1691"/>
        <v>Basic</v>
      </c>
      <c r="B21693" t="str">
        <f t="shared" ca="1" si="1692"/>
        <v>surgical periodontics</v>
      </c>
      <c r="C21693">
        <f t="shared" si="1695"/>
        <v>1205</v>
      </c>
      <c r="D21693" t="str">
        <f t="shared" ca="1" si="1693"/>
        <v>Surgical treatment of the gums and supporting structures of the teeth</v>
      </c>
      <c r="E21693">
        <f t="shared" ca="1" si="1694"/>
        <v>11</v>
      </c>
    </row>
    <row r="21694" spans="1:5" x14ac:dyDescent="0.2">
      <c r="A21694" t="str">
        <f t="shared" ca="1" si="1691"/>
        <v>Basic</v>
      </c>
      <c r="B21694" t="str">
        <f t="shared" ca="1" si="1692"/>
        <v>surgical periodontics</v>
      </c>
      <c r="C21694">
        <f t="shared" si="1695"/>
        <v>1205</v>
      </c>
      <c r="D21694" t="str">
        <f t="shared" ca="1" si="1693"/>
        <v>Surgical treatment of the gums and supporting structures of the teeth</v>
      </c>
      <c r="E21694">
        <f t="shared" ca="1" si="1694"/>
        <v>11</v>
      </c>
    </row>
    <row r="21695" spans="1:5" x14ac:dyDescent="0.2">
      <c r="A21695" t="str">
        <f t="shared" ca="1" si="1691"/>
        <v>Diagnostics and Preventative</v>
      </c>
      <c r="B21695" t="str">
        <f t="shared" ca="1" si="1692"/>
        <v>Periodic Exams</v>
      </c>
      <c r="C21695">
        <f t="shared" si="1695"/>
        <v>1205</v>
      </c>
      <c r="D21695">
        <f t="shared" ca="1" si="1693"/>
        <v>0</v>
      </c>
      <c r="E21695">
        <f t="shared" ca="1" si="1694"/>
        <v>1</v>
      </c>
    </row>
    <row r="21696" spans="1:5" x14ac:dyDescent="0.2">
      <c r="A21696" t="str">
        <f t="shared" ca="1" si="1691"/>
        <v>Major</v>
      </c>
      <c r="B21696" t="str">
        <f t="shared" ca="1" si="1692"/>
        <v>major restorative</v>
      </c>
      <c r="C21696">
        <f t="shared" si="1695"/>
        <v>1205</v>
      </c>
      <c r="D21696" t="str">
        <f t="shared" ca="1" si="1693"/>
        <v>Single crowns, inlays, onlays</v>
      </c>
      <c r="E21696">
        <f t="shared" ca="1" si="1694"/>
        <v>14</v>
      </c>
    </row>
    <row r="21697" spans="1:5" x14ac:dyDescent="0.2">
      <c r="A21697" t="str">
        <f t="shared" ca="1" si="1691"/>
        <v>Major</v>
      </c>
      <c r="B21697" t="str">
        <f t="shared" ca="1" si="1692"/>
        <v>prosthodontics</v>
      </c>
      <c r="C21697">
        <f t="shared" si="1695"/>
        <v>1205</v>
      </c>
      <c r="D21697" t="str">
        <f t="shared" ca="1" si="1693"/>
        <v>Procedures for replacement of missing teeth by construction or repair of bridges and partial or complete dentures</v>
      </c>
      <c r="E21697">
        <f t="shared" ca="1" si="1694"/>
        <v>15</v>
      </c>
    </row>
    <row r="21698" spans="1:5" x14ac:dyDescent="0.2">
      <c r="A21698" t="str">
        <f t="shared" ref="A21698:A21761" ca="1" si="1696">INDEX(services,E21698,1)</f>
        <v>Basic</v>
      </c>
      <c r="B21698" t="str">
        <f t="shared" ref="B21698:B21761" ca="1" si="1697">INDEX(services,E21698,2)</f>
        <v>non-surgical periodontics</v>
      </c>
      <c r="C21698">
        <f t="shared" si="1695"/>
        <v>1205</v>
      </c>
      <c r="D21698" t="str">
        <f t="shared" ref="D21698:D21761" ca="1" si="1698">INDEX(services,E21698,3)</f>
        <v xml:space="preserve">Non-surgical treatment of the gums and supporting structures of the teeth </v>
      </c>
      <c r="E21698">
        <f t="shared" ref="E21698:E21761" ca="1" si="1699">RANDBETWEEN(1,ROWS(services))</f>
        <v>12</v>
      </c>
    </row>
    <row r="21699" spans="1:5" x14ac:dyDescent="0.2">
      <c r="A21699" t="str">
        <f t="shared" ca="1" si="1696"/>
        <v>Major</v>
      </c>
      <c r="B21699" t="str">
        <f t="shared" ca="1" si="1697"/>
        <v>temporomandibular joint dysfunction</v>
      </c>
      <c r="C21699">
        <f t="shared" si="1695"/>
        <v>1205</v>
      </c>
      <c r="D21699" t="str">
        <f t="shared" ca="1" si="1698"/>
        <v>Services relating to hinging joints of the jaw</v>
      </c>
      <c r="E21699">
        <f t="shared" ca="1" si="1699"/>
        <v>16</v>
      </c>
    </row>
    <row r="21700" spans="1:5" x14ac:dyDescent="0.2">
      <c r="A21700" t="str">
        <f t="shared" ca="1" si="1696"/>
        <v>Basic</v>
      </c>
      <c r="B21700" t="str">
        <f t="shared" ca="1" si="1697"/>
        <v>non-surgical periodontics</v>
      </c>
      <c r="C21700">
        <f t="shared" si="1695"/>
        <v>1205</v>
      </c>
      <c r="D21700" t="str">
        <f t="shared" ca="1" si="1698"/>
        <v xml:space="preserve">Non-surgical treatment of the gums and supporting structures of the teeth </v>
      </c>
      <c r="E21700">
        <f t="shared" ca="1" si="1699"/>
        <v>12</v>
      </c>
    </row>
    <row r="21701" spans="1:5" x14ac:dyDescent="0.2">
      <c r="A21701" t="str">
        <f t="shared" ca="1" si="1696"/>
        <v>Diagnostics and Preventative</v>
      </c>
      <c r="B21701" t="str">
        <f t="shared" ca="1" si="1697"/>
        <v>Space Maintainers</v>
      </c>
      <c r="C21701">
        <f t="shared" si="1695"/>
        <v>1205</v>
      </c>
      <c r="D21701">
        <f t="shared" ca="1" si="1698"/>
        <v>0</v>
      </c>
      <c r="E21701">
        <f t="shared" ca="1" si="1699"/>
        <v>7</v>
      </c>
    </row>
    <row r="21702" spans="1:5" x14ac:dyDescent="0.2">
      <c r="A21702" t="str">
        <f t="shared" ca="1" si="1696"/>
        <v>Basic</v>
      </c>
      <c r="B21702" t="str">
        <f t="shared" ca="1" si="1697"/>
        <v>general anesthesia</v>
      </c>
      <c r="C21702">
        <f t="shared" si="1695"/>
        <v>1205</v>
      </c>
      <c r="D21702" t="str">
        <f t="shared" ca="1" si="1698"/>
        <v>Covered when used in conjunction with covered oral surgical procedures</v>
      </c>
      <c r="E21702">
        <f t="shared" ca="1" si="1699"/>
        <v>13</v>
      </c>
    </row>
    <row r="21703" spans="1:5" x14ac:dyDescent="0.2">
      <c r="A21703" t="str">
        <f t="shared" ca="1" si="1696"/>
        <v>Basic</v>
      </c>
      <c r="B21703" t="str">
        <f t="shared" ca="1" si="1697"/>
        <v>surgical periodontics</v>
      </c>
      <c r="C21703">
        <f t="shared" si="1695"/>
        <v>1205</v>
      </c>
      <c r="D21703" t="str">
        <f t="shared" ca="1" si="1698"/>
        <v>Surgical treatment of the gums and supporting structures of the teeth</v>
      </c>
      <c r="E21703">
        <f t="shared" ca="1" si="1699"/>
        <v>11</v>
      </c>
    </row>
    <row r="21704" spans="1:5" x14ac:dyDescent="0.2">
      <c r="A21704" t="str">
        <f t="shared" ca="1" si="1696"/>
        <v>Basic</v>
      </c>
      <c r="B21704" t="str">
        <f t="shared" ca="1" si="1697"/>
        <v>oral surgery</v>
      </c>
      <c r="C21704">
        <f t="shared" si="1695"/>
        <v>1205</v>
      </c>
      <c r="D21704" t="str">
        <f t="shared" ca="1" si="1698"/>
        <v>Extraction and other surgery procedures, incl. pre- and post-operative care</v>
      </c>
      <c r="E21704">
        <f t="shared" ca="1" si="1699"/>
        <v>9</v>
      </c>
    </row>
    <row r="21705" spans="1:5" x14ac:dyDescent="0.2">
      <c r="A21705" t="str">
        <f t="shared" ca="1" si="1696"/>
        <v>Basic</v>
      </c>
      <c r="B21705" t="str">
        <f t="shared" ca="1" si="1697"/>
        <v>basic restorative</v>
      </c>
      <c r="C21705">
        <f t="shared" si="1695"/>
        <v>1205</v>
      </c>
      <c r="D21705" t="str">
        <f t="shared" ca="1" si="1698"/>
        <v>Fillings (amalgam "silver" and composite "white" non-molar)</v>
      </c>
      <c r="E21705">
        <f t="shared" ca="1" si="1699"/>
        <v>8</v>
      </c>
    </row>
    <row r="21706" spans="1:5" x14ac:dyDescent="0.2">
      <c r="A21706" t="str">
        <f t="shared" ca="1" si="1696"/>
        <v>Basic</v>
      </c>
      <c r="B21706" t="str">
        <f t="shared" ca="1" si="1697"/>
        <v>surgical periodontics</v>
      </c>
      <c r="C21706">
        <f t="shared" si="1695"/>
        <v>1205</v>
      </c>
      <c r="D21706" t="str">
        <f t="shared" ca="1" si="1698"/>
        <v>Surgical treatment of the gums and supporting structures of the teeth</v>
      </c>
      <c r="E21706">
        <f t="shared" ca="1" si="1699"/>
        <v>11</v>
      </c>
    </row>
    <row r="21707" spans="1:5" x14ac:dyDescent="0.2">
      <c r="A21707" t="str">
        <f t="shared" ca="1" si="1696"/>
        <v>Basic</v>
      </c>
      <c r="B21707" t="str">
        <f t="shared" ca="1" si="1697"/>
        <v>surgical periodontics</v>
      </c>
      <c r="C21707">
        <f t="shared" si="1695"/>
        <v>1205</v>
      </c>
      <c r="D21707" t="str">
        <f t="shared" ca="1" si="1698"/>
        <v>Surgical treatment of the gums and supporting structures of the teeth</v>
      </c>
      <c r="E21707">
        <f t="shared" ca="1" si="1699"/>
        <v>11</v>
      </c>
    </row>
    <row r="21708" spans="1:5" x14ac:dyDescent="0.2">
      <c r="A21708" t="str">
        <f t="shared" ca="1" si="1696"/>
        <v>Major</v>
      </c>
      <c r="B21708" t="str">
        <f t="shared" ca="1" si="1697"/>
        <v>prosthodontics</v>
      </c>
      <c r="C21708">
        <f t="shared" si="1695"/>
        <v>1205</v>
      </c>
      <c r="D21708" t="str">
        <f t="shared" ca="1" si="1698"/>
        <v>Procedures for replacement of missing teeth by construction or repair of bridges and partial or complete dentures</v>
      </c>
      <c r="E21708">
        <f t="shared" ca="1" si="1699"/>
        <v>15</v>
      </c>
    </row>
    <row r="21709" spans="1:5" x14ac:dyDescent="0.2">
      <c r="A21709" t="str">
        <f t="shared" ca="1" si="1696"/>
        <v>Basic</v>
      </c>
      <c r="B21709" t="str">
        <f t="shared" ca="1" si="1697"/>
        <v>endodontics</v>
      </c>
      <c r="C21709">
        <f t="shared" si="1695"/>
        <v>1205</v>
      </c>
      <c r="D21709" t="str">
        <f t="shared" ca="1" si="1698"/>
        <v>Root canal, pulpal therapy</v>
      </c>
      <c r="E21709">
        <f t="shared" ca="1" si="1699"/>
        <v>10</v>
      </c>
    </row>
    <row r="21710" spans="1:5" x14ac:dyDescent="0.2">
      <c r="A21710" t="str">
        <f t="shared" ca="1" si="1696"/>
        <v>Major</v>
      </c>
      <c r="B21710" t="str">
        <f t="shared" ca="1" si="1697"/>
        <v>major restorative</v>
      </c>
      <c r="C21710">
        <f t="shared" si="1695"/>
        <v>1206</v>
      </c>
      <c r="D21710" t="str">
        <f t="shared" ca="1" si="1698"/>
        <v>Single crowns, inlays, onlays</v>
      </c>
      <c r="E21710">
        <f t="shared" ca="1" si="1699"/>
        <v>14</v>
      </c>
    </row>
    <row r="21711" spans="1:5" x14ac:dyDescent="0.2">
      <c r="A21711" t="str">
        <f t="shared" ca="1" si="1696"/>
        <v>Major</v>
      </c>
      <c r="B21711" t="str">
        <f t="shared" ca="1" si="1697"/>
        <v>prosthodontics</v>
      </c>
      <c r="C21711">
        <f t="shared" si="1695"/>
        <v>1206</v>
      </c>
      <c r="D21711" t="str">
        <f t="shared" ca="1" si="1698"/>
        <v>Procedures for replacement of missing teeth by construction or repair of bridges and partial or complete dentures</v>
      </c>
      <c r="E21711">
        <f t="shared" ca="1" si="1699"/>
        <v>15</v>
      </c>
    </row>
    <row r="21712" spans="1:5" x14ac:dyDescent="0.2">
      <c r="A21712" t="str">
        <f t="shared" ca="1" si="1696"/>
        <v>Diagnostics and Preventative</v>
      </c>
      <c r="B21712" t="str">
        <f t="shared" ca="1" si="1697"/>
        <v>Periodic Exams</v>
      </c>
      <c r="C21712">
        <f t="shared" si="1695"/>
        <v>1206</v>
      </c>
      <c r="D21712">
        <f t="shared" ca="1" si="1698"/>
        <v>0</v>
      </c>
      <c r="E21712">
        <f t="shared" ca="1" si="1699"/>
        <v>1</v>
      </c>
    </row>
    <row r="21713" spans="1:5" x14ac:dyDescent="0.2">
      <c r="A21713" t="str">
        <f t="shared" ca="1" si="1696"/>
        <v>Orthodontics</v>
      </c>
      <c r="B21713" t="str">
        <f t="shared" ca="1" si="1697"/>
        <v>orthodontics</v>
      </c>
      <c r="C21713">
        <f t="shared" si="1695"/>
        <v>1206</v>
      </c>
      <c r="D21713" t="str">
        <f t="shared" ca="1" si="1698"/>
        <v>For eligible dependents to age 19</v>
      </c>
      <c r="E21713">
        <f t="shared" ca="1" si="1699"/>
        <v>17</v>
      </c>
    </row>
    <row r="21714" spans="1:5" x14ac:dyDescent="0.2">
      <c r="A21714" t="str">
        <f t="shared" ca="1" si="1696"/>
        <v>Diagnostics and Preventative</v>
      </c>
      <c r="B21714" t="str">
        <f t="shared" ca="1" si="1697"/>
        <v>Full-mouth x-ray</v>
      </c>
      <c r="C21714">
        <f t="shared" si="1695"/>
        <v>1206</v>
      </c>
      <c r="D21714">
        <f t="shared" ca="1" si="1698"/>
        <v>0</v>
      </c>
      <c r="E21714">
        <f t="shared" ca="1" si="1699"/>
        <v>3</v>
      </c>
    </row>
    <row r="21715" spans="1:5" x14ac:dyDescent="0.2">
      <c r="A21715" t="str">
        <f t="shared" ca="1" si="1696"/>
        <v>Major</v>
      </c>
      <c r="B21715" t="str">
        <f t="shared" ca="1" si="1697"/>
        <v>major restorative</v>
      </c>
      <c r="C21715">
        <f t="shared" si="1695"/>
        <v>1206</v>
      </c>
      <c r="D21715" t="str">
        <f t="shared" ca="1" si="1698"/>
        <v>Single crowns, inlays, onlays</v>
      </c>
      <c r="E21715">
        <f t="shared" ca="1" si="1699"/>
        <v>14</v>
      </c>
    </row>
    <row r="21716" spans="1:5" x14ac:dyDescent="0.2">
      <c r="A21716" t="str">
        <f t="shared" ca="1" si="1696"/>
        <v>Basic</v>
      </c>
      <c r="B21716" t="str">
        <f t="shared" ca="1" si="1697"/>
        <v>surgical periodontics</v>
      </c>
      <c r="C21716">
        <f t="shared" si="1695"/>
        <v>1206</v>
      </c>
      <c r="D21716" t="str">
        <f t="shared" ca="1" si="1698"/>
        <v>Surgical treatment of the gums and supporting structures of the teeth</v>
      </c>
      <c r="E21716">
        <f t="shared" ca="1" si="1699"/>
        <v>11</v>
      </c>
    </row>
    <row r="21717" spans="1:5" x14ac:dyDescent="0.2">
      <c r="A21717" t="str">
        <f t="shared" ca="1" si="1696"/>
        <v>Other</v>
      </c>
      <c r="B21717" t="str">
        <f t="shared" ca="1" si="1697"/>
        <v>Implants</v>
      </c>
      <c r="C21717">
        <f t="shared" si="1695"/>
        <v>1206</v>
      </c>
      <c r="D21717" t="str">
        <f t="shared" ca="1" si="1698"/>
        <v>Implant dental work</v>
      </c>
      <c r="E21717">
        <f t="shared" ca="1" si="1699"/>
        <v>18</v>
      </c>
    </row>
    <row r="21718" spans="1:5" x14ac:dyDescent="0.2">
      <c r="A21718" t="str">
        <f t="shared" ca="1" si="1696"/>
        <v>Diagnostics and Preventative</v>
      </c>
      <c r="B21718" t="str">
        <f t="shared" ca="1" si="1697"/>
        <v>Sealants</v>
      </c>
      <c r="C21718">
        <f t="shared" si="1695"/>
        <v>1206</v>
      </c>
      <c r="D21718">
        <f t="shared" ca="1" si="1698"/>
        <v>0</v>
      </c>
      <c r="E21718">
        <f t="shared" ca="1" si="1699"/>
        <v>6</v>
      </c>
    </row>
    <row r="21719" spans="1:5" x14ac:dyDescent="0.2">
      <c r="A21719" t="str">
        <f t="shared" ca="1" si="1696"/>
        <v>Basic</v>
      </c>
      <c r="B21719" t="str">
        <f t="shared" ca="1" si="1697"/>
        <v>basic restorative</v>
      </c>
      <c r="C21719">
        <f t="shared" si="1695"/>
        <v>1206</v>
      </c>
      <c r="D21719" t="str">
        <f t="shared" ca="1" si="1698"/>
        <v>Fillings (amalgam "silver" and composite "white" non-molar)</v>
      </c>
      <c r="E21719">
        <f t="shared" ca="1" si="1699"/>
        <v>8</v>
      </c>
    </row>
    <row r="21720" spans="1:5" x14ac:dyDescent="0.2">
      <c r="A21720" t="str">
        <f t="shared" ca="1" si="1696"/>
        <v>Major</v>
      </c>
      <c r="B21720" t="str">
        <f t="shared" ca="1" si="1697"/>
        <v>prosthodontics</v>
      </c>
      <c r="C21720">
        <f t="shared" si="1695"/>
        <v>1206</v>
      </c>
      <c r="D21720" t="str">
        <f t="shared" ca="1" si="1698"/>
        <v>Procedures for replacement of missing teeth by construction or repair of bridges and partial or complete dentures</v>
      </c>
      <c r="E21720">
        <f t="shared" ca="1" si="1699"/>
        <v>15</v>
      </c>
    </row>
    <row r="21721" spans="1:5" x14ac:dyDescent="0.2">
      <c r="A21721" t="str">
        <f t="shared" ca="1" si="1696"/>
        <v>Diagnostics and Preventative</v>
      </c>
      <c r="B21721" t="str">
        <f t="shared" ca="1" si="1697"/>
        <v>Full-mouth x-ray</v>
      </c>
      <c r="C21721">
        <f t="shared" si="1695"/>
        <v>1206</v>
      </c>
      <c r="D21721">
        <f t="shared" ca="1" si="1698"/>
        <v>0</v>
      </c>
      <c r="E21721">
        <f t="shared" ca="1" si="1699"/>
        <v>3</v>
      </c>
    </row>
    <row r="21722" spans="1:5" x14ac:dyDescent="0.2">
      <c r="A21722" t="str">
        <f t="shared" ca="1" si="1696"/>
        <v>Diagnostics and Preventative</v>
      </c>
      <c r="B21722" t="str">
        <f t="shared" ca="1" si="1697"/>
        <v>Periodic Exams</v>
      </c>
      <c r="C21722">
        <f t="shared" si="1695"/>
        <v>1206</v>
      </c>
      <c r="D21722">
        <f t="shared" ca="1" si="1698"/>
        <v>0</v>
      </c>
      <c r="E21722">
        <f t="shared" ca="1" si="1699"/>
        <v>1</v>
      </c>
    </row>
    <row r="21723" spans="1:5" x14ac:dyDescent="0.2">
      <c r="A21723" t="str">
        <f t="shared" ca="1" si="1696"/>
        <v>Basic</v>
      </c>
      <c r="B21723" t="str">
        <f t="shared" ca="1" si="1697"/>
        <v>oral surgery</v>
      </c>
      <c r="C21723">
        <f t="shared" si="1695"/>
        <v>1206</v>
      </c>
      <c r="D21723" t="str">
        <f t="shared" ca="1" si="1698"/>
        <v>Extraction and other surgery procedures, incl. pre- and post-operative care</v>
      </c>
      <c r="E21723">
        <f t="shared" ca="1" si="1699"/>
        <v>9</v>
      </c>
    </row>
    <row r="21724" spans="1:5" x14ac:dyDescent="0.2">
      <c r="A21724" t="str">
        <f t="shared" ca="1" si="1696"/>
        <v>Diagnostics and Preventative</v>
      </c>
      <c r="B21724" t="str">
        <f t="shared" ca="1" si="1697"/>
        <v>Space Maintainers</v>
      </c>
      <c r="C21724">
        <f t="shared" si="1695"/>
        <v>1206</v>
      </c>
      <c r="D21724">
        <f t="shared" ca="1" si="1698"/>
        <v>0</v>
      </c>
      <c r="E21724">
        <f t="shared" ca="1" si="1699"/>
        <v>7</v>
      </c>
    </row>
    <row r="21725" spans="1:5" x14ac:dyDescent="0.2">
      <c r="A21725" t="str">
        <f t="shared" ca="1" si="1696"/>
        <v>Major</v>
      </c>
      <c r="B21725" t="str">
        <f t="shared" ca="1" si="1697"/>
        <v>major restorative</v>
      </c>
      <c r="C21725">
        <f t="shared" si="1695"/>
        <v>1206</v>
      </c>
      <c r="D21725" t="str">
        <f t="shared" ca="1" si="1698"/>
        <v>Single crowns, inlays, onlays</v>
      </c>
      <c r="E21725">
        <f t="shared" ca="1" si="1699"/>
        <v>14</v>
      </c>
    </row>
    <row r="21726" spans="1:5" x14ac:dyDescent="0.2">
      <c r="A21726" t="str">
        <f t="shared" ca="1" si="1696"/>
        <v>Major</v>
      </c>
      <c r="B21726" t="str">
        <f t="shared" ca="1" si="1697"/>
        <v>temporomandibular joint dysfunction</v>
      </c>
      <c r="C21726">
        <f t="shared" si="1695"/>
        <v>1206</v>
      </c>
      <c r="D21726" t="str">
        <f t="shared" ca="1" si="1698"/>
        <v>Services relating to hinging joints of the jaw</v>
      </c>
      <c r="E21726">
        <f t="shared" ca="1" si="1699"/>
        <v>16</v>
      </c>
    </row>
    <row r="21727" spans="1:5" x14ac:dyDescent="0.2">
      <c r="A21727" t="str">
        <f t="shared" ca="1" si="1696"/>
        <v>Basic</v>
      </c>
      <c r="B21727" t="str">
        <f t="shared" ca="1" si="1697"/>
        <v>surgical periodontics</v>
      </c>
      <c r="C21727">
        <f t="shared" si="1695"/>
        <v>1206</v>
      </c>
      <c r="D21727" t="str">
        <f t="shared" ca="1" si="1698"/>
        <v>Surgical treatment of the gums and supporting structures of the teeth</v>
      </c>
      <c r="E21727">
        <f t="shared" ca="1" si="1699"/>
        <v>11</v>
      </c>
    </row>
    <row r="21728" spans="1:5" x14ac:dyDescent="0.2">
      <c r="A21728" t="str">
        <f t="shared" ca="1" si="1696"/>
        <v>Diagnostics and Preventative</v>
      </c>
      <c r="B21728" t="str">
        <f t="shared" ca="1" si="1697"/>
        <v>Fluoride treatments</v>
      </c>
      <c r="C21728">
        <f t="shared" si="1695"/>
        <v>1207</v>
      </c>
      <c r="D21728">
        <f t="shared" ca="1" si="1698"/>
        <v>0</v>
      </c>
      <c r="E21728">
        <f t="shared" ca="1" si="1699"/>
        <v>5</v>
      </c>
    </row>
    <row r="21729" spans="1:5" x14ac:dyDescent="0.2">
      <c r="A21729" t="str">
        <f t="shared" ca="1" si="1696"/>
        <v>Diagnostics and Preventative</v>
      </c>
      <c r="B21729" t="str">
        <f t="shared" ca="1" si="1697"/>
        <v>Fluoride treatments</v>
      </c>
      <c r="C21729">
        <f t="shared" si="1695"/>
        <v>1207</v>
      </c>
      <c r="D21729">
        <f t="shared" ca="1" si="1698"/>
        <v>0</v>
      </c>
      <c r="E21729">
        <f t="shared" ca="1" si="1699"/>
        <v>5</v>
      </c>
    </row>
    <row r="21730" spans="1:5" x14ac:dyDescent="0.2">
      <c r="A21730" t="str">
        <f t="shared" ca="1" si="1696"/>
        <v>Major</v>
      </c>
      <c r="B21730" t="str">
        <f t="shared" ca="1" si="1697"/>
        <v>temporomandibular joint dysfunction</v>
      </c>
      <c r="C21730">
        <f t="shared" si="1695"/>
        <v>1207</v>
      </c>
      <c r="D21730" t="str">
        <f t="shared" ca="1" si="1698"/>
        <v>Services relating to hinging joints of the jaw</v>
      </c>
      <c r="E21730">
        <f t="shared" ca="1" si="1699"/>
        <v>16</v>
      </c>
    </row>
    <row r="21731" spans="1:5" x14ac:dyDescent="0.2">
      <c r="A21731" t="str">
        <f t="shared" ca="1" si="1696"/>
        <v>Basic</v>
      </c>
      <c r="B21731" t="str">
        <f t="shared" ca="1" si="1697"/>
        <v>non-surgical periodontics</v>
      </c>
      <c r="C21731">
        <f t="shared" si="1695"/>
        <v>1207</v>
      </c>
      <c r="D21731" t="str">
        <f t="shared" ca="1" si="1698"/>
        <v xml:space="preserve">Non-surgical treatment of the gums and supporting structures of the teeth </v>
      </c>
      <c r="E21731">
        <f t="shared" ca="1" si="1699"/>
        <v>12</v>
      </c>
    </row>
    <row r="21732" spans="1:5" x14ac:dyDescent="0.2">
      <c r="A21732" t="str">
        <f t="shared" ca="1" si="1696"/>
        <v>Diagnostics and Preventative</v>
      </c>
      <c r="B21732" t="str">
        <f t="shared" ca="1" si="1697"/>
        <v>Fluoride treatments</v>
      </c>
      <c r="C21732">
        <f t="shared" si="1695"/>
        <v>1207</v>
      </c>
      <c r="D21732">
        <f t="shared" ca="1" si="1698"/>
        <v>0</v>
      </c>
      <c r="E21732">
        <f t="shared" ca="1" si="1699"/>
        <v>5</v>
      </c>
    </row>
    <row r="21733" spans="1:5" x14ac:dyDescent="0.2">
      <c r="A21733" t="str">
        <f t="shared" ca="1" si="1696"/>
        <v>Basic</v>
      </c>
      <c r="B21733" t="str">
        <f t="shared" ca="1" si="1697"/>
        <v>general anesthesia</v>
      </c>
      <c r="C21733">
        <f t="shared" si="1695"/>
        <v>1207</v>
      </c>
      <c r="D21733" t="str">
        <f t="shared" ca="1" si="1698"/>
        <v>Covered when used in conjunction with covered oral surgical procedures</v>
      </c>
      <c r="E21733">
        <f t="shared" ca="1" si="1699"/>
        <v>13</v>
      </c>
    </row>
    <row r="21734" spans="1:5" x14ac:dyDescent="0.2">
      <c r="A21734" t="str">
        <f t="shared" ca="1" si="1696"/>
        <v>Basic</v>
      </c>
      <c r="B21734" t="str">
        <f t="shared" ca="1" si="1697"/>
        <v>non-surgical periodontics</v>
      </c>
      <c r="C21734">
        <f t="shared" si="1695"/>
        <v>1207</v>
      </c>
      <c r="D21734" t="str">
        <f t="shared" ca="1" si="1698"/>
        <v xml:space="preserve">Non-surgical treatment of the gums and supporting structures of the teeth </v>
      </c>
      <c r="E21734">
        <f t="shared" ca="1" si="1699"/>
        <v>12</v>
      </c>
    </row>
    <row r="21735" spans="1:5" x14ac:dyDescent="0.2">
      <c r="A21735" t="str">
        <f t="shared" ca="1" si="1696"/>
        <v>Basic</v>
      </c>
      <c r="B21735" t="str">
        <f t="shared" ca="1" si="1697"/>
        <v>oral surgery</v>
      </c>
      <c r="C21735">
        <f t="shared" si="1695"/>
        <v>1207</v>
      </c>
      <c r="D21735" t="str">
        <f t="shared" ca="1" si="1698"/>
        <v>Extraction and other surgery procedures, incl. pre- and post-operative care</v>
      </c>
      <c r="E21735">
        <f t="shared" ca="1" si="1699"/>
        <v>9</v>
      </c>
    </row>
    <row r="21736" spans="1:5" x14ac:dyDescent="0.2">
      <c r="A21736" t="str">
        <f t="shared" ca="1" si="1696"/>
        <v>Other</v>
      </c>
      <c r="B21736" t="str">
        <f t="shared" ca="1" si="1697"/>
        <v>Implants</v>
      </c>
      <c r="C21736">
        <f t="shared" ref="C21736:C21799" si="1700">IF(MOD(ROW(C21736)-2,18)&lt;&gt;0,C21735,C21735+1)</f>
        <v>1207</v>
      </c>
      <c r="D21736" t="str">
        <f t="shared" ca="1" si="1698"/>
        <v>Implant dental work</v>
      </c>
      <c r="E21736">
        <f t="shared" ca="1" si="1699"/>
        <v>18</v>
      </c>
    </row>
    <row r="21737" spans="1:5" x14ac:dyDescent="0.2">
      <c r="A21737" t="str">
        <f t="shared" ca="1" si="1696"/>
        <v>Orthodontics</v>
      </c>
      <c r="B21737" t="str">
        <f t="shared" ca="1" si="1697"/>
        <v>orthodontics</v>
      </c>
      <c r="C21737">
        <f t="shared" si="1700"/>
        <v>1207</v>
      </c>
      <c r="D21737" t="str">
        <f t="shared" ca="1" si="1698"/>
        <v>For eligible dependents to age 19</v>
      </c>
      <c r="E21737">
        <f t="shared" ca="1" si="1699"/>
        <v>17</v>
      </c>
    </row>
    <row r="21738" spans="1:5" x14ac:dyDescent="0.2">
      <c r="A21738" t="str">
        <f t="shared" ca="1" si="1696"/>
        <v>Basic</v>
      </c>
      <c r="B21738" t="str">
        <f t="shared" ca="1" si="1697"/>
        <v>general anesthesia</v>
      </c>
      <c r="C21738">
        <f t="shared" si="1700"/>
        <v>1207</v>
      </c>
      <c r="D21738" t="str">
        <f t="shared" ca="1" si="1698"/>
        <v>Covered when used in conjunction with covered oral surgical procedures</v>
      </c>
      <c r="E21738">
        <f t="shared" ca="1" si="1699"/>
        <v>13</v>
      </c>
    </row>
    <row r="21739" spans="1:5" x14ac:dyDescent="0.2">
      <c r="A21739" t="str">
        <f t="shared" ca="1" si="1696"/>
        <v>Basic</v>
      </c>
      <c r="B21739" t="str">
        <f t="shared" ca="1" si="1697"/>
        <v>basic restorative</v>
      </c>
      <c r="C21739">
        <f t="shared" si="1700"/>
        <v>1207</v>
      </c>
      <c r="D21739" t="str">
        <f t="shared" ca="1" si="1698"/>
        <v>Fillings (amalgam "silver" and composite "white" non-molar)</v>
      </c>
      <c r="E21739">
        <f t="shared" ca="1" si="1699"/>
        <v>8</v>
      </c>
    </row>
    <row r="21740" spans="1:5" x14ac:dyDescent="0.2">
      <c r="A21740" t="str">
        <f t="shared" ca="1" si="1696"/>
        <v>Basic</v>
      </c>
      <c r="B21740" t="str">
        <f t="shared" ca="1" si="1697"/>
        <v>general anesthesia</v>
      </c>
      <c r="C21740">
        <f t="shared" si="1700"/>
        <v>1207</v>
      </c>
      <c r="D21740" t="str">
        <f t="shared" ca="1" si="1698"/>
        <v>Covered when used in conjunction with covered oral surgical procedures</v>
      </c>
      <c r="E21740">
        <f t="shared" ca="1" si="1699"/>
        <v>13</v>
      </c>
    </row>
    <row r="21741" spans="1:5" x14ac:dyDescent="0.2">
      <c r="A21741" t="str">
        <f t="shared" ca="1" si="1696"/>
        <v>Basic</v>
      </c>
      <c r="B21741" t="str">
        <f t="shared" ca="1" si="1697"/>
        <v>surgical periodontics</v>
      </c>
      <c r="C21741">
        <f t="shared" si="1700"/>
        <v>1207</v>
      </c>
      <c r="D21741" t="str">
        <f t="shared" ca="1" si="1698"/>
        <v>Surgical treatment of the gums and supporting structures of the teeth</v>
      </c>
      <c r="E21741">
        <f t="shared" ca="1" si="1699"/>
        <v>11</v>
      </c>
    </row>
    <row r="21742" spans="1:5" x14ac:dyDescent="0.2">
      <c r="A21742" t="str">
        <f t="shared" ca="1" si="1696"/>
        <v>Diagnostics and Preventative</v>
      </c>
      <c r="B21742" t="str">
        <f t="shared" ca="1" si="1697"/>
        <v>Periodic Exams</v>
      </c>
      <c r="C21742">
        <f t="shared" si="1700"/>
        <v>1207</v>
      </c>
      <c r="D21742">
        <f t="shared" ca="1" si="1698"/>
        <v>0</v>
      </c>
      <c r="E21742">
        <f t="shared" ca="1" si="1699"/>
        <v>1</v>
      </c>
    </row>
    <row r="21743" spans="1:5" x14ac:dyDescent="0.2">
      <c r="A21743" t="str">
        <f t="shared" ca="1" si="1696"/>
        <v>Basic</v>
      </c>
      <c r="B21743" t="str">
        <f t="shared" ca="1" si="1697"/>
        <v>basic restorative</v>
      </c>
      <c r="C21743">
        <f t="shared" si="1700"/>
        <v>1207</v>
      </c>
      <c r="D21743" t="str">
        <f t="shared" ca="1" si="1698"/>
        <v>Fillings (amalgam "silver" and composite "white" non-molar)</v>
      </c>
      <c r="E21743">
        <f t="shared" ca="1" si="1699"/>
        <v>8</v>
      </c>
    </row>
    <row r="21744" spans="1:5" x14ac:dyDescent="0.2">
      <c r="A21744" t="str">
        <f t="shared" ca="1" si="1696"/>
        <v>Basic</v>
      </c>
      <c r="B21744" t="str">
        <f t="shared" ca="1" si="1697"/>
        <v>basic restorative</v>
      </c>
      <c r="C21744">
        <f t="shared" si="1700"/>
        <v>1207</v>
      </c>
      <c r="D21744" t="str">
        <f t="shared" ca="1" si="1698"/>
        <v>Fillings (amalgam "silver" and composite "white" non-molar)</v>
      </c>
      <c r="E21744">
        <f t="shared" ca="1" si="1699"/>
        <v>8</v>
      </c>
    </row>
    <row r="21745" spans="1:5" x14ac:dyDescent="0.2">
      <c r="A21745" t="str">
        <f t="shared" ca="1" si="1696"/>
        <v>Diagnostics and Preventative</v>
      </c>
      <c r="B21745" t="str">
        <f t="shared" ca="1" si="1697"/>
        <v>Bitewing x-rays</v>
      </c>
      <c r="C21745">
        <f t="shared" si="1700"/>
        <v>1207</v>
      </c>
      <c r="D21745">
        <f t="shared" ca="1" si="1698"/>
        <v>0</v>
      </c>
      <c r="E21745">
        <f t="shared" ca="1" si="1699"/>
        <v>2</v>
      </c>
    </row>
    <row r="21746" spans="1:5" x14ac:dyDescent="0.2">
      <c r="A21746" t="str">
        <f t="shared" ca="1" si="1696"/>
        <v>Major</v>
      </c>
      <c r="B21746" t="str">
        <f t="shared" ca="1" si="1697"/>
        <v>major restorative</v>
      </c>
      <c r="C21746">
        <f t="shared" si="1700"/>
        <v>1208</v>
      </c>
      <c r="D21746" t="str">
        <f t="shared" ca="1" si="1698"/>
        <v>Single crowns, inlays, onlays</v>
      </c>
      <c r="E21746">
        <f t="shared" ca="1" si="1699"/>
        <v>14</v>
      </c>
    </row>
    <row r="21747" spans="1:5" x14ac:dyDescent="0.2">
      <c r="A21747" t="str">
        <f t="shared" ca="1" si="1696"/>
        <v>Basic</v>
      </c>
      <c r="B21747" t="str">
        <f t="shared" ca="1" si="1697"/>
        <v>non-surgical periodontics</v>
      </c>
      <c r="C21747">
        <f t="shared" si="1700"/>
        <v>1208</v>
      </c>
      <c r="D21747" t="str">
        <f t="shared" ca="1" si="1698"/>
        <v xml:space="preserve">Non-surgical treatment of the gums and supporting structures of the teeth </v>
      </c>
      <c r="E21747">
        <f t="shared" ca="1" si="1699"/>
        <v>12</v>
      </c>
    </row>
    <row r="21748" spans="1:5" x14ac:dyDescent="0.2">
      <c r="A21748" t="str">
        <f t="shared" ca="1" si="1696"/>
        <v>Diagnostics and Preventative</v>
      </c>
      <c r="B21748" t="str">
        <f t="shared" ca="1" si="1697"/>
        <v>Bitewing x-rays</v>
      </c>
      <c r="C21748">
        <f t="shared" si="1700"/>
        <v>1208</v>
      </c>
      <c r="D21748">
        <f t="shared" ca="1" si="1698"/>
        <v>0</v>
      </c>
      <c r="E21748">
        <f t="shared" ca="1" si="1699"/>
        <v>2</v>
      </c>
    </row>
    <row r="21749" spans="1:5" x14ac:dyDescent="0.2">
      <c r="A21749" t="str">
        <f t="shared" ca="1" si="1696"/>
        <v>Diagnostics and Preventative</v>
      </c>
      <c r="B21749" t="str">
        <f t="shared" ca="1" si="1697"/>
        <v>Prophylaxis</v>
      </c>
      <c r="C21749">
        <f t="shared" si="1700"/>
        <v>1208</v>
      </c>
      <c r="D21749">
        <f t="shared" ca="1" si="1698"/>
        <v>0</v>
      </c>
      <c r="E21749">
        <f t="shared" ca="1" si="1699"/>
        <v>4</v>
      </c>
    </row>
    <row r="21750" spans="1:5" x14ac:dyDescent="0.2">
      <c r="A21750" t="str">
        <f t="shared" ca="1" si="1696"/>
        <v>Major</v>
      </c>
      <c r="B21750" t="str">
        <f t="shared" ca="1" si="1697"/>
        <v>temporomandibular joint dysfunction</v>
      </c>
      <c r="C21750">
        <f t="shared" si="1700"/>
        <v>1208</v>
      </c>
      <c r="D21750" t="str">
        <f t="shared" ca="1" si="1698"/>
        <v>Services relating to hinging joints of the jaw</v>
      </c>
      <c r="E21750">
        <f t="shared" ca="1" si="1699"/>
        <v>16</v>
      </c>
    </row>
    <row r="21751" spans="1:5" x14ac:dyDescent="0.2">
      <c r="A21751" t="str">
        <f t="shared" ca="1" si="1696"/>
        <v>Major</v>
      </c>
      <c r="B21751" t="str">
        <f t="shared" ca="1" si="1697"/>
        <v>prosthodontics</v>
      </c>
      <c r="C21751">
        <f t="shared" si="1700"/>
        <v>1208</v>
      </c>
      <c r="D21751" t="str">
        <f t="shared" ca="1" si="1698"/>
        <v>Procedures for replacement of missing teeth by construction or repair of bridges and partial or complete dentures</v>
      </c>
      <c r="E21751">
        <f t="shared" ca="1" si="1699"/>
        <v>15</v>
      </c>
    </row>
    <row r="21752" spans="1:5" x14ac:dyDescent="0.2">
      <c r="A21752" t="str">
        <f t="shared" ca="1" si="1696"/>
        <v>Diagnostics and Preventative</v>
      </c>
      <c r="B21752" t="str">
        <f t="shared" ca="1" si="1697"/>
        <v>Full-mouth x-ray</v>
      </c>
      <c r="C21752">
        <f t="shared" si="1700"/>
        <v>1208</v>
      </c>
      <c r="D21752">
        <f t="shared" ca="1" si="1698"/>
        <v>0</v>
      </c>
      <c r="E21752">
        <f t="shared" ca="1" si="1699"/>
        <v>3</v>
      </c>
    </row>
    <row r="21753" spans="1:5" x14ac:dyDescent="0.2">
      <c r="A21753" t="str">
        <f t="shared" ca="1" si="1696"/>
        <v>Basic</v>
      </c>
      <c r="B21753" t="str">
        <f t="shared" ca="1" si="1697"/>
        <v>oral surgery</v>
      </c>
      <c r="C21753">
        <f t="shared" si="1700"/>
        <v>1208</v>
      </c>
      <c r="D21753" t="str">
        <f t="shared" ca="1" si="1698"/>
        <v>Extraction and other surgery procedures, incl. pre- and post-operative care</v>
      </c>
      <c r="E21753">
        <f t="shared" ca="1" si="1699"/>
        <v>9</v>
      </c>
    </row>
    <row r="21754" spans="1:5" x14ac:dyDescent="0.2">
      <c r="A21754" t="str">
        <f t="shared" ca="1" si="1696"/>
        <v>Diagnostics and Preventative</v>
      </c>
      <c r="B21754" t="str">
        <f t="shared" ca="1" si="1697"/>
        <v>Prophylaxis</v>
      </c>
      <c r="C21754">
        <f t="shared" si="1700"/>
        <v>1208</v>
      </c>
      <c r="D21754">
        <f t="shared" ca="1" si="1698"/>
        <v>0</v>
      </c>
      <c r="E21754">
        <f t="shared" ca="1" si="1699"/>
        <v>4</v>
      </c>
    </row>
    <row r="21755" spans="1:5" x14ac:dyDescent="0.2">
      <c r="A21755" t="str">
        <f t="shared" ca="1" si="1696"/>
        <v>Major</v>
      </c>
      <c r="B21755" t="str">
        <f t="shared" ca="1" si="1697"/>
        <v>prosthodontics</v>
      </c>
      <c r="C21755">
        <f t="shared" si="1700"/>
        <v>1208</v>
      </c>
      <c r="D21755" t="str">
        <f t="shared" ca="1" si="1698"/>
        <v>Procedures for replacement of missing teeth by construction or repair of bridges and partial or complete dentures</v>
      </c>
      <c r="E21755">
        <f t="shared" ca="1" si="1699"/>
        <v>15</v>
      </c>
    </row>
    <row r="21756" spans="1:5" x14ac:dyDescent="0.2">
      <c r="A21756" t="str">
        <f t="shared" ca="1" si="1696"/>
        <v>Diagnostics and Preventative</v>
      </c>
      <c r="B21756" t="str">
        <f t="shared" ca="1" si="1697"/>
        <v>Bitewing x-rays</v>
      </c>
      <c r="C21756">
        <f t="shared" si="1700"/>
        <v>1208</v>
      </c>
      <c r="D21756">
        <f t="shared" ca="1" si="1698"/>
        <v>0</v>
      </c>
      <c r="E21756">
        <f t="shared" ca="1" si="1699"/>
        <v>2</v>
      </c>
    </row>
    <row r="21757" spans="1:5" x14ac:dyDescent="0.2">
      <c r="A21757" t="str">
        <f t="shared" ca="1" si="1696"/>
        <v>Diagnostics and Preventative</v>
      </c>
      <c r="B21757" t="str">
        <f t="shared" ca="1" si="1697"/>
        <v>Sealants</v>
      </c>
      <c r="C21757">
        <f t="shared" si="1700"/>
        <v>1208</v>
      </c>
      <c r="D21757">
        <f t="shared" ca="1" si="1698"/>
        <v>0</v>
      </c>
      <c r="E21757">
        <f t="shared" ca="1" si="1699"/>
        <v>6</v>
      </c>
    </row>
    <row r="21758" spans="1:5" x14ac:dyDescent="0.2">
      <c r="A21758" t="str">
        <f t="shared" ca="1" si="1696"/>
        <v>Major</v>
      </c>
      <c r="B21758" t="str">
        <f t="shared" ca="1" si="1697"/>
        <v>temporomandibular joint dysfunction</v>
      </c>
      <c r="C21758">
        <f t="shared" si="1700"/>
        <v>1208</v>
      </c>
      <c r="D21758" t="str">
        <f t="shared" ca="1" si="1698"/>
        <v>Services relating to hinging joints of the jaw</v>
      </c>
      <c r="E21758">
        <f t="shared" ca="1" si="1699"/>
        <v>16</v>
      </c>
    </row>
    <row r="21759" spans="1:5" x14ac:dyDescent="0.2">
      <c r="A21759" t="str">
        <f t="shared" ca="1" si="1696"/>
        <v>Basic</v>
      </c>
      <c r="B21759" t="str">
        <f t="shared" ca="1" si="1697"/>
        <v>surgical periodontics</v>
      </c>
      <c r="C21759">
        <f t="shared" si="1700"/>
        <v>1208</v>
      </c>
      <c r="D21759" t="str">
        <f t="shared" ca="1" si="1698"/>
        <v>Surgical treatment of the gums and supporting structures of the teeth</v>
      </c>
      <c r="E21759">
        <f t="shared" ca="1" si="1699"/>
        <v>11</v>
      </c>
    </row>
    <row r="21760" spans="1:5" x14ac:dyDescent="0.2">
      <c r="A21760" t="str">
        <f t="shared" ca="1" si="1696"/>
        <v>Major</v>
      </c>
      <c r="B21760" t="str">
        <f t="shared" ca="1" si="1697"/>
        <v>prosthodontics</v>
      </c>
      <c r="C21760">
        <f t="shared" si="1700"/>
        <v>1208</v>
      </c>
      <c r="D21760" t="str">
        <f t="shared" ca="1" si="1698"/>
        <v>Procedures for replacement of missing teeth by construction or repair of bridges and partial or complete dentures</v>
      </c>
      <c r="E21760">
        <f t="shared" ca="1" si="1699"/>
        <v>15</v>
      </c>
    </row>
    <row r="21761" spans="1:5" x14ac:dyDescent="0.2">
      <c r="A21761" t="str">
        <f t="shared" ca="1" si="1696"/>
        <v>Diagnostics and Preventative</v>
      </c>
      <c r="B21761" t="str">
        <f t="shared" ca="1" si="1697"/>
        <v>Space Maintainers</v>
      </c>
      <c r="C21761">
        <f t="shared" si="1700"/>
        <v>1208</v>
      </c>
      <c r="D21761">
        <f t="shared" ca="1" si="1698"/>
        <v>0</v>
      </c>
      <c r="E21761">
        <f t="shared" ca="1" si="1699"/>
        <v>7</v>
      </c>
    </row>
    <row r="21762" spans="1:5" x14ac:dyDescent="0.2">
      <c r="A21762" t="str">
        <f t="shared" ref="A21762:A21825" ca="1" si="1701">INDEX(services,E21762,1)</f>
        <v>Diagnostics and Preventative</v>
      </c>
      <c r="B21762" t="str">
        <f t="shared" ref="B21762:B21825" ca="1" si="1702">INDEX(services,E21762,2)</f>
        <v>Fluoride treatments</v>
      </c>
      <c r="C21762">
        <f t="shared" si="1700"/>
        <v>1208</v>
      </c>
      <c r="D21762">
        <f t="shared" ref="D21762:D21825" ca="1" si="1703">INDEX(services,E21762,3)</f>
        <v>0</v>
      </c>
      <c r="E21762">
        <f t="shared" ref="E21762:E21825" ca="1" si="1704">RANDBETWEEN(1,ROWS(services))</f>
        <v>5</v>
      </c>
    </row>
    <row r="21763" spans="1:5" x14ac:dyDescent="0.2">
      <c r="A21763" t="str">
        <f t="shared" ca="1" si="1701"/>
        <v>Diagnostics and Preventative</v>
      </c>
      <c r="B21763" t="str">
        <f t="shared" ca="1" si="1702"/>
        <v>Periodic Exams</v>
      </c>
      <c r="C21763">
        <f t="shared" si="1700"/>
        <v>1208</v>
      </c>
      <c r="D21763">
        <f t="shared" ca="1" si="1703"/>
        <v>0</v>
      </c>
      <c r="E21763">
        <f t="shared" ca="1" si="1704"/>
        <v>1</v>
      </c>
    </row>
    <row r="21764" spans="1:5" x14ac:dyDescent="0.2">
      <c r="A21764" t="str">
        <f t="shared" ca="1" si="1701"/>
        <v>Diagnostics and Preventative</v>
      </c>
      <c r="B21764" t="str">
        <f t="shared" ca="1" si="1702"/>
        <v>Bitewing x-rays</v>
      </c>
      <c r="C21764">
        <f t="shared" si="1700"/>
        <v>1209</v>
      </c>
      <c r="D21764">
        <f t="shared" ca="1" si="1703"/>
        <v>0</v>
      </c>
      <c r="E21764">
        <f t="shared" ca="1" si="1704"/>
        <v>2</v>
      </c>
    </row>
    <row r="21765" spans="1:5" x14ac:dyDescent="0.2">
      <c r="A21765" t="str">
        <f t="shared" ca="1" si="1701"/>
        <v>Diagnostics and Preventative</v>
      </c>
      <c r="B21765" t="str">
        <f t="shared" ca="1" si="1702"/>
        <v>Space Maintainers</v>
      </c>
      <c r="C21765">
        <f t="shared" si="1700"/>
        <v>1209</v>
      </c>
      <c r="D21765">
        <f t="shared" ca="1" si="1703"/>
        <v>0</v>
      </c>
      <c r="E21765">
        <f t="shared" ca="1" si="1704"/>
        <v>7</v>
      </c>
    </row>
    <row r="21766" spans="1:5" x14ac:dyDescent="0.2">
      <c r="A21766" t="str">
        <f t="shared" ca="1" si="1701"/>
        <v>Other</v>
      </c>
      <c r="B21766" t="str">
        <f t="shared" ca="1" si="1702"/>
        <v>Implants</v>
      </c>
      <c r="C21766">
        <f t="shared" si="1700"/>
        <v>1209</v>
      </c>
      <c r="D21766" t="str">
        <f t="shared" ca="1" si="1703"/>
        <v>Implant dental work</v>
      </c>
      <c r="E21766">
        <f t="shared" ca="1" si="1704"/>
        <v>18</v>
      </c>
    </row>
    <row r="21767" spans="1:5" x14ac:dyDescent="0.2">
      <c r="A21767" t="str">
        <f t="shared" ca="1" si="1701"/>
        <v>Basic</v>
      </c>
      <c r="B21767" t="str">
        <f t="shared" ca="1" si="1702"/>
        <v>surgical periodontics</v>
      </c>
      <c r="C21767">
        <f t="shared" si="1700"/>
        <v>1209</v>
      </c>
      <c r="D21767" t="str">
        <f t="shared" ca="1" si="1703"/>
        <v>Surgical treatment of the gums and supporting structures of the teeth</v>
      </c>
      <c r="E21767">
        <f t="shared" ca="1" si="1704"/>
        <v>11</v>
      </c>
    </row>
    <row r="21768" spans="1:5" x14ac:dyDescent="0.2">
      <c r="A21768" t="str">
        <f t="shared" ca="1" si="1701"/>
        <v>Diagnostics and Preventative</v>
      </c>
      <c r="B21768" t="str">
        <f t="shared" ca="1" si="1702"/>
        <v>Sealants</v>
      </c>
      <c r="C21768">
        <f t="shared" si="1700"/>
        <v>1209</v>
      </c>
      <c r="D21768">
        <f t="shared" ca="1" si="1703"/>
        <v>0</v>
      </c>
      <c r="E21768">
        <f t="shared" ca="1" si="1704"/>
        <v>6</v>
      </c>
    </row>
    <row r="21769" spans="1:5" x14ac:dyDescent="0.2">
      <c r="A21769" t="str">
        <f t="shared" ca="1" si="1701"/>
        <v>Orthodontics</v>
      </c>
      <c r="B21769" t="str">
        <f t="shared" ca="1" si="1702"/>
        <v>orthodontics</v>
      </c>
      <c r="C21769">
        <f t="shared" si="1700"/>
        <v>1209</v>
      </c>
      <c r="D21769" t="str">
        <f t="shared" ca="1" si="1703"/>
        <v>For eligible dependents to age 19</v>
      </c>
      <c r="E21769">
        <f t="shared" ca="1" si="1704"/>
        <v>17</v>
      </c>
    </row>
    <row r="21770" spans="1:5" x14ac:dyDescent="0.2">
      <c r="A21770" t="str">
        <f t="shared" ca="1" si="1701"/>
        <v>Diagnostics and Preventative</v>
      </c>
      <c r="B21770" t="str">
        <f t="shared" ca="1" si="1702"/>
        <v>Full-mouth x-ray</v>
      </c>
      <c r="C21770">
        <f t="shared" si="1700"/>
        <v>1209</v>
      </c>
      <c r="D21770">
        <f t="shared" ca="1" si="1703"/>
        <v>0</v>
      </c>
      <c r="E21770">
        <f t="shared" ca="1" si="1704"/>
        <v>3</v>
      </c>
    </row>
    <row r="21771" spans="1:5" x14ac:dyDescent="0.2">
      <c r="A21771" t="str">
        <f t="shared" ca="1" si="1701"/>
        <v>Basic</v>
      </c>
      <c r="B21771" t="str">
        <f t="shared" ca="1" si="1702"/>
        <v>endodontics</v>
      </c>
      <c r="C21771">
        <f t="shared" si="1700"/>
        <v>1209</v>
      </c>
      <c r="D21771" t="str">
        <f t="shared" ca="1" si="1703"/>
        <v>Root canal, pulpal therapy</v>
      </c>
      <c r="E21771">
        <f t="shared" ca="1" si="1704"/>
        <v>10</v>
      </c>
    </row>
    <row r="21772" spans="1:5" x14ac:dyDescent="0.2">
      <c r="A21772" t="str">
        <f t="shared" ca="1" si="1701"/>
        <v>Diagnostics and Preventative</v>
      </c>
      <c r="B21772" t="str">
        <f t="shared" ca="1" si="1702"/>
        <v>Full-mouth x-ray</v>
      </c>
      <c r="C21772">
        <f t="shared" si="1700"/>
        <v>1209</v>
      </c>
      <c r="D21772">
        <f t="shared" ca="1" si="1703"/>
        <v>0</v>
      </c>
      <c r="E21772">
        <f t="shared" ca="1" si="1704"/>
        <v>3</v>
      </c>
    </row>
    <row r="21773" spans="1:5" x14ac:dyDescent="0.2">
      <c r="A21773" t="str">
        <f t="shared" ca="1" si="1701"/>
        <v>Basic</v>
      </c>
      <c r="B21773" t="str">
        <f t="shared" ca="1" si="1702"/>
        <v>surgical periodontics</v>
      </c>
      <c r="C21773">
        <f t="shared" si="1700"/>
        <v>1209</v>
      </c>
      <c r="D21773" t="str">
        <f t="shared" ca="1" si="1703"/>
        <v>Surgical treatment of the gums and supporting structures of the teeth</v>
      </c>
      <c r="E21773">
        <f t="shared" ca="1" si="1704"/>
        <v>11</v>
      </c>
    </row>
    <row r="21774" spans="1:5" x14ac:dyDescent="0.2">
      <c r="A21774" t="str">
        <f t="shared" ca="1" si="1701"/>
        <v>Other</v>
      </c>
      <c r="B21774" t="str">
        <f t="shared" ca="1" si="1702"/>
        <v>Implants</v>
      </c>
      <c r="C21774">
        <f t="shared" si="1700"/>
        <v>1209</v>
      </c>
      <c r="D21774" t="str">
        <f t="shared" ca="1" si="1703"/>
        <v>Implant dental work</v>
      </c>
      <c r="E21774">
        <f t="shared" ca="1" si="1704"/>
        <v>18</v>
      </c>
    </row>
    <row r="21775" spans="1:5" x14ac:dyDescent="0.2">
      <c r="A21775" t="str">
        <f t="shared" ca="1" si="1701"/>
        <v>Diagnostics and Preventative</v>
      </c>
      <c r="B21775" t="str">
        <f t="shared" ca="1" si="1702"/>
        <v>Prophylaxis</v>
      </c>
      <c r="C21775">
        <f t="shared" si="1700"/>
        <v>1209</v>
      </c>
      <c r="D21775">
        <f t="shared" ca="1" si="1703"/>
        <v>0</v>
      </c>
      <c r="E21775">
        <f t="shared" ca="1" si="1704"/>
        <v>4</v>
      </c>
    </row>
    <row r="21776" spans="1:5" x14ac:dyDescent="0.2">
      <c r="A21776" t="str">
        <f t="shared" ca="1" si="1701"/>
        <v>Diagnostics and Preventative</v>
      </c>
      <c r="B21776" t="str">
        <f t="shared" ca="1" si="1702"/>
        <v>Fluoride treatments</v>
      </c>
      <c r="C21776">
        <f t="shared" si="1700"/>
        <v>1209</v>
      </c>
      <c r="D21776">
        <f t="shared" ca="1" si="1703"/>
        <v>0</v>
      </c>
      <c r="E21776">
        <f t="shared" ca="1" si="1704"/>
        <v>5</v>
      </c>
    </row>
    <row r="21777" spans="1:5" x14ac:dyDescent="0.2">
      <c r="A21777" t="str">
        <f t="shared" ca="1" si="1701"/>
        <v>Diagnostics and Preventative</v>
      </c>
      <c r="B21777" t="str">
        <f t="shared" ca="1" si="1702"/>
        <v>Sealants</v>
      </c>
      <c r="C21777">
        <f t="shared" si="1700"/>
        <v>1209</v>
      </c>
      <c r="D21777">
        <f t="shared" ca="1" si="1703"/>
        <v>0</v>
      </c>
      <c r="E21777">
        <f t="shared" ca="1" si="1704"/>
        <v>6</v>
      </c>
    </row>
    <row r="21778" spans="1:5" x14ac:dyDescent="0.2">
      <c r="A21778" t="str">
        <f t="shared" ca="1" si="1701"/>
        <v>Major</v>
      </c>
      <c r="B21778" t="str">
        <f t="shared" ca="1" si="1702"/>
        <v>major restorative</v>
      </c>
      <c r="C21778">
        <f t="shared" si="1700"/>
        <v>1209</v>
      </c>
      <c r="D21778" t="str">
        <f t="shared" ca="1" si="1703"/>
        <v>Single crowns, inlays, onlays</v>
      </c>
      <c r="E21778">
        <f t="shared" ca="1" si="1704"/>
        <v>14</v>
      </c>
    </row>
    <row r="21779" spans="1:5" x14ac:dyDescent="0.2">
      <c r="A21779" t="str">
        <f t="shared" ca="1" si="1701"/>
        <v>Basic</v>
      </c>
      <c r="B21779" t="str">
        <f t="shared" ca="1" si="1702"/>
        <v>basic restorative</v>
      </c>
      <c r="C21779">
        <f t="shared" si="1700"/>
        <v>1209</v>
      </c>
      <c r="D21779" t="str">
        <f t="shared" ca="1" si="1703"/>
        <v>Fillings (amalgam "silver" and composite "white" non-molar)</v>
      </c>
      <c r="E21779">
        <f t="shared" ca="1" si="1704"/>
        <v>8</v>
      </c>
    </row>
    <row r="21780" spans="1:5" x14ac:dyDescent="0.2">
      <c r="A21780" t="str">
        <f t="shared" ca="1" si="1701"/>
        <v>Basic</v>
      </c>
      <c r="B21780" t="str">
        <f t="shared" ca="1" si="1702"/>
        <v>general anesthesia</v>
      </c>
      <c r="C21780">
        <f t="shared" si="1700"/>
        <v>1209</v>
      </c>
      <c r="D21780" t="str">
        <f t="shared" ca="1" si="1703"/>
        <v>Covered when used in conjunction with covered oral surgical procedures</v>
      </c>
      <c r="E21780">
        <f t="shared" ca="1" si="1704"/>
        <v>13</v>
      </c>
    </row>
    <row r="21781" spans="1:5" x14ac:dyDescent="0.2">
      <c r="A21781" t="str">
        <f t="shared" ca="1" si="1701"/>
        <v>Orthodontics</v>
      </c>
      <c r="B21781" t="str">
        <f t="shared" ca="1" si="1702"/>
        <v>orthodontics</v>
      </c>
      <c r="C21781">
        <f t="shared" si="1700"/>
        <v>1209</v>
      </c>
      <c r="D21781" t="str">
        <f t="shared" ca="1" si="1703"/>
        <v>For eligible dependents to age 19</v>
      </c>
      <c r="E21781">
        <f t="shared" ca="1" si="1704"/>
        <v>17</v>
      </c>
    </row>
    <row r="21782" spans="1:5" x14ac:dyDescent="0.2">
      <c r="A21782" t="str">
        <f t="shared" ca="1" si="1701"/>
        <v>Diagnostics and Preventative</v>
      </c>
      <c r="B21782" t="str">
        <f t="shared" ca="1" si="1702"/>
        <v>Prophylaxis</v>
      </c>
      <c r="C21782">
        <f t="shared" si="1700"/>
        <v>1210</v>
      </c>
      <c r="D21782">
        <f t="shared" ca="1" si="1703"/>
        <v>0</v>
      </c>
      <c r="E21782">
        <f t="shared" ca="1" si="1704"/>
        <v>4</v>
      </c>
    </row>
    <row r="21783" spans="1:5" x14ac:dyDescent="0.2">
      <c r="A21783" t="str">
        <f t="shared" ca="1" si="1701"/>
        <v>Diagnostics and Preventative</v>
      </c>
      <c r="B21783" t="str">
        <f t="shared" ca="1" si="1702"/>
        <v>Fluoride treatments</v>
      </c>
      <c r="C21783">
        <f t="shared" si="1700"/>
        <v>1210</v>
      </c>
      <c r="D21783">
        <f t="shared" ca="1" si="1703"/>
        <v>0</v>
      </c>
      <c r="E21783">
        <f t="shared" ca="1" si="1704"/>
        <v>5</v>
      </c>
    </row>
    <row r="21784" spans="1:5" x14ac:dyDescent="0.2">
      <c r="A21784" t="str">
        <f t="shared" ca="1" si="1701"/>
        <v>Other</v>
      </c>
      <c r="B21784" t="str">
        <f t="shared" ca="1" si="1702"/>
        <v>Implants</v>
      </c>
      <c r="C21784">
        <f t="shared" si="1700"/>
        <v>1210</v>
      </c>
      <c r="D21784" t="str">
        <f t="shared" ca="1" si="1703"/>
        <v>Implant dental work</v>
      </c>
      <c r="E21784">
        <f t="shared" ca="1" si="1704"/>
        <v>18</v>
      </c>
    </row>
    <row r="21785" spans="1:5" x14ac:dyDescent="0.2">
      <c r="A21785" t="str">
        <f t="shared" ca="1" si="1701"/>
        <v>Diagnostics and Preventative</v>
      </c>
      <c r="B21785" t="str">
        <f t="shared" ca="1" si="1702"/>
        <v>Space Maintainers</v>
      </c>
      <c r="C21785">
        <f t="shared" si="1700"/>
        <v>1210</v>
      </c>
      <c r="D21785">
        <f t="shared" ca="1" si="1703"/>
        <v>0</v>
      </c>
      <c r="E21785">
        <f t="shared" ca="1" si="1704"/>
        <v>7</v>
      </c>
    </row>
    <row r="21786" spans="1:5" x14ac:dyDescent="0.2">
      <c r="A21786" t="str">
        <f t="shared" ca="1" si="1701"/>
        <v>Diagnostics and Preventative</v>
      </c>
      <c r="B21786" t="str">
        <f t="shared" ca="1" si="1702"/>
        <v>Fluoride treatments</v>
      </c>
      <c r="C21786">
        <f t="shared" si="1700"/>
        <v>1210</v>
      </c>
      <c r="D21786">
        <f t="shared" ca="1" si="1703"/>
        <v>0</v>
      </c>
      <c r="E21786">
        <f t="shared" ca="1" si="1704"/>
        <v>5</v>
      </c>
    </row>
    <row r="21787" spans="1:5" x14ac:dyDescent="0.2">
      <c r="A21787" t="str">
        <f t="shared" ca="1" si="1701"/>
        <v>Orthodontics</v>
      </c>
      <c r="B21787" t="str">
        <f t="shared" ca="1" si="1702"/>
        <v>orthodontics</v>
      </c>
      <c r="C21787">
        <f t="shared" si="1700"/>
        <v>1210</v>
      </c>
      <c r="D21787" t="str">
        <f t="shared" ca="1" si="1703"/>
        <v>For eligible dependents to age 19</v>
      </c>
      <c r="E21787">
        <f t="shared" ca="1" si="1704"/>
        <v>17</v>
      </c>
    </row>
    <row r="21788" spans="1:5" x14ac:dyDescent="0.2">
      <c r="A21788" t="str">
        <f t="shared" ca="1" si="1701"/>
        <v>Basic</v>
      </c>
      <c r="B21788" t="str">
        <f t="shared" ca="1" si="1702"/>
        <v>general anesthesia</v>
      </c>
      <c r="C21788">
        <f t="shared" si="1700"/>
        <v>1210</v>
      </c>
      <c r="D21788" t="str">
        <f t="shared" ca="1" si="1703"/>
        <v>Covered when used in conjunction with covered oral surgical procedures</v>
      </c>
      <c r="E21788">
        <f t="shared" ca="1" si="1704"/>
        <v>13</v>
      </c>
    </row>
    <row r="21789" spans="1:5" x14ac:dyDescent="0.2">
      <c r="A21789" t="str">
        <f t="shared" ca="1" si="1701"/>
        <v>Diagnostics and Preventative</v>
      </c>
      <c r="B21789" t="str">
        <f t="shared" ca="1" si="1702"/>
        <v>Fluoride treatments</v>
      </c>
      <c r="C21789">
        <f t="shared" si="1700"/>
        <v>1210</v>
      </c>
      <c r="D21789">
        <f t="shared" ca="1" si="1703"/>
        <v>0</v>
      </c>
      <c r="E21789">
        <f t="shared" ca="1" si="1704"/>
        <v>5</v>
      </c>
    </row>
    <row r="21790" spans="1:5" x14ac:dyDescent="0.2">
      <c r="A21790" t="str">
        <f t="shared" ca="1" si="1701"/>
        <v>Major</v>
      </c>
      <c r="B21790" t="str">
        <f t="shared" ca="1" si="1702"/>
        <v>major restorative</v>
      </c>
      <c r="C21790">
        <f t="shared" si="1700"/>
        <v>1210</v>
      </c>
      <c r="D21790" t="str">
        <f t="shared" ca="1" si="1703"/>
        <v>Single crowns, inlays, onlays</v>
      </c>
      <c r="E21790">
        <f t="shared" ca="1" si="1704"/>
        <v>14</v>
      </c>
    </row>
    <row r="21791" spans="1:5" x14ac:dyDescent="0.2">
      <c r="A21791" t="str">
        <f t="shared" ca="1" si="1701"/>
        <v>Basic</v>
      </c>
      <c r="B21791" t="str">
        <f t="shared" ca="1" si="1702"/>
        <v>general anesthesia</v>
      </c>
      <c r="C21791">
        <f t="shared" si="1700"/>
        <v>1210</v>
      </c>
      <c r="D21791" t="str">
        <f t="shared" ca="1" si="1703"/>
        <v>Covered when used in conjunction with covered oral surgical procedures</v>
      </c>
      <c r="E21791">
        <f t="shared" ca="1" si="1704"/>
        <v>13</v>
      </c>
    </row>
    <row r="21792" spans="1:5" x14ac:dyDescent="0.2">
      <c r="A21792" t="str">
        <f t="shared" ca="1" si="1701"/>
        <v>Major</v>
      </c>
      <c r="B21792" t="str">
        <f t="shared" ca="1" si="1702"/>
        <v>temporomandibular joint dysfunction</v>
      </c>
      <c r="C21792">
        <f t="shared" si="1700"/>
        <v>1210</v>
      </c>
      <c r="D21792" t="str">
        <f t="shared" ca="1" si="1703"/>
        <v>Services relating to hinging joints of the jaw</v>
      </c>
      <c r="E21792">
        <f t="shared" ca="1" si="1704"/>
        <v>16</v>
      </c>
    </row>
    <row r="21793" spans="1:5" x14ac:dyDescent="0.2">
      <c r="A21793" t="str">
        <f t="shared" ca="1" si="1701"/>
        <v>Diagnostics and Preventative</v>
      </c>
      <c r="B21793" t="str">
        <f t="shared" ca="1" si="1702"/>
        <v>Full-mouth x-ray</v>
      </c>
      <c r="C21793">
        <f t="shared" si="1700"/>
        <v>1210</v>
      </c>
      <c r="D21793">
        <f t="shared" ca="1" si="1703"/>
        <v>0</v>
      </c>
      <c r="E21793">
        <f t="shared" ca="1" si="1704"/>
        <v>3</v>
      </c>
    </row>
    <row r="21794" spans="1:5" x14ac:dyDescent="0.2">
      <c r="A21794" t="str">
        <f t="shared" ca="1" si="1701"/>
        <v>Other</v>
      </c>
      <c r="B21794" t="str">
        <f t="shared" ca="1" si="1702"/>
        <v>Implants</v>
      </c>
      <c r="C21794">
        <f t="shared" si="1700"/>
        <v>1210</v>
      </c>
      <c r="D21794" t="str">
        <f t="shared" ca="1" si="1703"/>
        <v>Implant dental work</v>
      </c>
      <c r="E21794">
        <f t="shared" ca="1" si="1704"/>
        <v>18</v>
      </c>
    </row>
    <row r="21795" spans="1:5" x14ac:dyDescent="0.2">
      <c r="A21795" t="str">
        <f t="shared" ca="1" si="1701"/>
        <v>Orthodontics</v>
      </c>
      <c r="B21795" t="str">
        <f t="shared" ca="1" si="1702"/>
        <v>orthodontics</v>
      </c>
      <c r="C21795">
        <f t="shared" si="1700"/>
        <v>1210</v>
      </c>
      <c r="D21795" t="str">
        <f t="shared" ca="1" si="1703"/>
        <v>For eligible dependents to age 19</v>
      </c>
      <c r="E21795">
        <f t="shared" ca="1" si="1704"/>
        <v>17</v>
      </c>
    </row>
    <row r="21796" spans="1:5" x14ac:dyDescent="0.2">
      <c r="A21796" t="str">
        <f t="shared" ca="1" si="1701"/>
        <v>Diagnostics and Preventative</v>
      </c>
      <c r="B21796" t="str">
        <f t="shared" ca="1" si="1702"/>
        <v>Bitewing x-rays</v>
      </c>
      <c r="C21796">
        <f t="shared" si="1700"/>
        <v>1210</v>
      </c>
      <c r="D21796">
        <f t="shared" ca="1" si="1703"/>
        <v>0</v>
      </c>
      <c r="E21796">
        <f t="shared" ca="1" si="1704"/>
        <v>2</v>
      </c>
    </row>
    <row r="21797" spans="1:5" x14ac:dyDescent="0.2">
      <c r="A21797" t="str">
        <f t="shared" ca="1" si="1701"/>
        <v>Basic</v>
      </c>
      <c r="B21797" t="str">
        <f t="shared" ca="1" si="1702"/>
        <v>basic restorative</v>
      </c>
      <c r="C21797">
        <f t="shared" si="1700"/>
        <v>1210</v>
      </c>
      <c r="D21797" t="str">
        <f t="shared" ca="1" si="1703"/>
        <v>Fillings (amalgam "silver" and composite "white" non-molar)</v>
      </c>
      <c r="E21797">
        <f t="shared" ca="1" si="1704"/>
        <v>8</v>
      </c>
    </row>
    <row r="21798" spans="1:5" x14ac:dyDescent="0.2">
      <c r="A21798" t="str">
        <f t="shared" ca="1" si="1701"/>
        <v>Basic</v>
      </c>
      <c r="B21798" t="str">
        <f t="shared" ca="1" si="1702"/>
        <v>oral surgery</v>
      </c>
      <c r="C21798">
        <f t="shared" si="1700"/>
        <v>1210</v>
      </c>
      <c r="D21798" t="str">
        <f t="shared" ca="1" si="1703"/>
        <v>Extraction and other surgery procedures, incl. pre- and post-operative care</v>
      </c>
      <c r="E21798">
        <f t="shared" ca="1" si="1704"/>
        <v>9</v>
      </c>
    </row>
    <row r="21799" spans="1:5" x14ac:dyDescent="0.2">
      <c r="A21799" t="str">
        <f t="shared" ca="1" si="1701"/>
        <v>Major</v>
      </c>
      <c r="B21799" t="str">
        <f t="shared" ca="1" si="1702"/>
        <v>temporomandibular joint dysfunction</v>
      </c>
      <c r="C21799">
        <f t="shared" si="1700"/>
        <v>1210</v>
      </c>
      <c r="D21799" t="str">
        <f t="shared" ca="1" si="1703"/>
        <v>Services relating to hinging joints of the jaw</v>
      </c>
      <c r="E21799">
        <f t="shared" ca="1" si="1704"/>
        <v>16</v>
      </c>
    </row>
    <row r="21800" spans="1:5" x14ac:dyDescent="0.2">
      <c r="A21800" t="str">
        <f t="shared" ca="1" si="1701"/>
        <v>Basic</v>
      </c>
      <c r="B21800" t="str">
        <f t="shared" ca="1" si="1702"/>
        <v>basic restorative</v>
      </c>
      <c r="C21800">
        <f t="shared" ref="C21800:C21863" si="1705">IF(MOD(ROW(C21800)-2,18)&lt;&gt;0,C21799,C21799+1)</f>
        <v>1211</v>
      </c>
      <c r="D21800" t="str">
        <f t="shared" ca="1" si="1703"/>
        <v>Fillings (amalgam "silver" and composite "white" non-molar)</v>
      </c>
      <c r="E21800">
        <f t="shared" ca="1" si="1704"/>
        <v>8</v>
      </c>
    </row>
    <row r="21801" spans="1:5" x14ac:dyDescent="0.2">
      <c r="A21801" t="str">
        <f t="shared" ca="1" si="1701"/>
        <v>Basic</v>
      </c>
      <c r="B21801" t="str">
        <f t="shared" ca="1" si="1702"/>
        <v>endodontics</v>
      </c>
      <c r="C21801">
        <f t="shared" si="1705"/>
        <v>1211</v>
      </c>
      <c r="D21801" t="str">
        <f t="shared" ca="1" si="1703"/>
        <v>Root canal, pulpal therapy</v>
      </c>
      <c r="E21801">
        <f t="shared" ca="1" si="1704"/>
        <v>10</v>
      </c>
    </row>
    <row r="21802" spans="1:5" x14ac:dyDescent="0.2">
      <c r="A21802" t="str">
        <f t="shared" ca="1" si="1701"/>
        <v>Basic</v>
      </c>
      <c r="B21802" t="str">
        <f t="shared" ca="1" si="1702"/>
        <v>non-surgical periodontics</v>
      </c>
      <c r="C21802">
        <f t="shared" si="1705"/>
        <v>1211</v>
      </c>
      <c r="D21802" t="str">
        <f t="shared" ca="1" si="1703"/>
        <v xml:space="preserve">Non-surgical treatment of the gums and supporting structures of the teeth </v>
      </c>
      <c r="E21802">
        <f t="shared" ca="1" si="1704"/>
        <v>12</v>
      </c>
    </row>
    <row r="21803" spans="1:5" x14ac:dyDescent="0.2">
      <c r="A21803" t="str">
        <f t="shared" ca="1" si="1701"/>
        <v>Basic</v>
      </c>
      <c r="B21803" t="str">
        <f t="shared" ca="1" si="1702"/>
        <v>basic restorative</v>
      </c>
      <c r="C21803">
        <f t="shared" si="1705"/>
        <v>1211</v>
      </c>
      <c r="D21803" t="str">
        <f t="shared" ca="1" si="1703"/>
        <v>Fillings (amalgam "silver" and composite "white" non-molar)</v>
      </c>
      <c r="E21803">
        <f t="shared" ca="1" si="1704"/>
        <v>8</v>
      </c>
    </row>
    <row r="21804" spans="1:5" x14ac:dyDescent="0.2">
      <c r="A21804" t="str">
        <f t="shared" ca="1" si="1701"/>
        <v>Other</v>
      </c>
      <c r="B21804" t="str">
        <f t="shared" ca="1" si="1702"/>
        <v>Implants</v>
      </c>
      <c r="C21804">
        <f t="shared" si="1705"/>
        <v>1211</v>
      </c>
      <c r="D21804" t="str">
        <f t="shared" ca="1" si="1703"/>
        <v>Implant dental work</v>
      </c>
      <c r="E21804">
        <f t="shared" ca="1" si="1704"/>
        <v>18</v>
      </c>
    </row>
    <row r="21805" spans="1:5" x14ac:dyDescent="0.2">
      <c r="A21805" t="str">
        <f t="shared" ca="1" si="1701"/>
        <v>Diagnostics and Preventative</v>
      </c>
      <c r="B21805" t="str">
        <f t="shared" ca="1" si="1702"/>
        <v>Fluoride treatments</v>
      </c>
      <c r="C21805">
        <f t="shared" si="1705"/>
        <v>1211</v>
      </c>
      <c r="D21805">
        <f t="shared" ca="1" si="1703"/>
        <v>0</v>
      </c>
      <c r="E21805">
        <f t="shared" ca="1" si="1704"/>
        <v>5</v>
      </c>
    </row>
    <row r="21806" spans="1:5" x14ac:dyDescent="0.2">
      <c r="A21806" t="str">
        <f t="shared" ca="1" si="1701"/>
        <v>Basic</v>
      </c>
      <c r="B21806" t="str">
        <f t="shared" ca="1" si="1702"/>
        <v>surgical periodontics</v>
      </c>
      <c r="C21806">
        <f t="shared" si="1705"/>
        <v>1211</v>
      </c>
      <c r="D21806" t="str">
        <f t="shared" ca="1" si="1703"/>
        <v>Surgical treatment of the gums and supporting structures of the teeth</v>
      </c>
      <c r="E21806">
        <f t="shared" ca="1" si="1704"/>
        <v>11</v>
      </c>
    </row>
    <row r="21807" spans="1:5" x14ac:dyDescent="0.2">
      <c r="A21807" t="str">
        <f t="shared" ca="1" si="1701"/>
        <v>Basic</v>
      </c>
      <c r="B21807" t="str">
        <f t="shared" ca="1" si="1702"/>
        <v>oral surgery</v>
      </c>
      <c r="C21807">
        <f t="shared" si="1705"/>
        <v>1211</v>
      </c>
      <c r="D21807" t="str">
        <f t="shared" ca="1" si="1703"/>
        <v>Extraction and other surgery procedures, incl. pre- and post-operative care</v>
      </c>
      <c r="E21807">
        <f t="shared" ca="1" si="1704"/>
        <v>9</v>
      </c>
    </row>
    <row r="21808" spans="1:5" x14ac:dyDescent="0.2">
      <c r="A21808" t="str">
        <f t="shared" ca="1" si="1701"/>
        <v>Basic</v>
      </c>
      <c r="B21808" t="str">
        <f t="shared" ca="1" si="1702"/>
        <v>surgical periodontics</v>
      </c>
      <c r="C21808">
        <f t="shared" si="1705"/>
        <v>1211</v>
      </c>
      <c r="D21808" t="str">
        <f t="shared" ca="1" si="1703"/>
        <v>Surgical treatment of the gums and supporting structures of the teeth</v>
      </c>
      <c r="E21808">
        <f t="shared" ca="1" si="1704"/>
        <v>11</v>
      </c>
    </row>
    <row r="21809" spans="1:5" x14ac:dyDescent="0.2">
      <c r="A21809" t="str">
        <f t="shared" ca="1" si="1701"/>
        <v>Basic</v>
      </c>
      <c r="B21809" t="str">
        <f t="shared" ca="1" si="1702"/>
        <v>surgical periodontics</v>
      </c>
      <c r="C21809">
        <f t="shared" si="1705"/>
        <v>1211</v>
      </c>
      <c r="D21809" t="str">
        <f t="shared" ca="1" si="1703"/>
        <v>Surgical treatment of the gums and supporting structures of the teeth</v>
      </c>
      <c r="E21809">
        <f t="shared" ca="1" si="1704"/>
        <v>11</v>
      </c>
    </row>
    <row r="21810" spans="1:5" x14ac:dyDescent="0.2">
      <c r="A21810" t="str">
        <f t="shared" ca="1" si="1701"/>
        <v>Basic</v>
      </c>
      <c r="B21810" t="str">
        <f t="shared" ca="1" si="1702"/>
        <v>general anesthesia</v>
      </c>
      <c r="C21810">
        <f t="shared" si="1705"/>
        <v>1211</v>
      </c>
      <c r="D21810" t="str">
        <f t="shared" ca="1" si="1703"/>
        <v>Covered when used in conjunction with covered oral surgical procedures</v>
      </c>
      <c r="E21810">
        <f t="shared" ca="1" si="1704"/>
        <v>13</v>
      </c>
    </row>
    <row r="21811" spans="1:5" x14ac:dyDescent="0.2">
      <c r="A21811" t="str">
        <f t="shared" ca="1" si="1701"/>
        <v>Other</v>
      </c>
      <c r="B21811" t="str">
        <f t="shared" ca="1" si="1702"/>
        <v>Implants</v>
      </c>
      <c r="C21811">
        <f t="shared" si="1705"/>
        <v>1211</v>
      </c>
      <c r="D21811" t="str">
        <f t="shared" ca="1" si="1703"/>
        <v>Implant dental work</v>
      </c>
      <c r="E21811">
        <f t="shared" ca="1" si="1704"/>
        <v>18</v>
      </c>
    </row>
    <row r="21812" spans="1:5" x14ac:dyDescent="0.2">
      <c r="A21812" t="str">
        <f t="shared" ca="1" si="1701"/>
        <v>Basic</v>
      </c>
      <c r="B21812" t="str">
        <f t="shared" ca="1" si="1702"/>
        <v>oral surgery</v>
      </c>
      <c r="C21812">
        <f t="shared" si="1705"/>
        <v>1211</v>
      </c>
      <c r="D21812" t="str">
        <f t="shared" ca="1" si="1703"/>
        <v>Extraction and other surgery procedures, incl. pre- and post-operative care</v>
      </c>
      <c r="E21812">
        <f t="shared" ca="1" si="1704"/>
        <v>9</v>
      </c>
    </row>
    <row r="21813" spans="1:5" x14ac:dyDescent="0.2">
      <c r="A21813" t="str">
        <f t="shared" ca="1" si="1701"/>
        <v>Major</v>
      </c>
      <c r="B21813" t="str">
        <f t="shared" ca="1" si="1702"/>
        <v>prosthodontics</v>
      </c>
      <c r="C21813">
        <f t="shared" si="1705"/>
        <v>1211</v>
      </c>
      <c r="D21813" t="str">
        <f t="shared" ca="1" si="1703"/>
        <v>Procedures for replacement of missing teeth by construction or repair of bridges and partial or complete dentures</v>
      </c>
      <c r="E21813">
        <f t="shared" ca="1" si="1704"/>
        <v>15</v>
      </c>
    </row>
    <row r="21814" spans="1:5" x14ac:dyDescent="0.2">
      <c r="A21814" t="str">
        <f t="shared" ca="1" si="1701"/>
        <v>Basic</v>
      </c>
      <c r="B21814" t="str">
        <f t="shared" ca="1" si="1702"/>
        <v>oral surgery</v>
      </c>
      <c r="C21814">
        <f t="shared" si="1705"/>
        <v>1211</v>
      </c>
      <c r="D21814" t="str">
        <f t="shared" ca="1" si="1703"/>
        <v>Extraction and other surgery procedures, incl. pre- and post-operative care</v>
      </c>
      <c r="E21814">
        <f t="shared" ca="1" si="1704"/>
        <v>9</v>
      </c>
    </row>
    <row r="21815" spans="1:5" x14ac:dyDescent="0.2">
      <c r="A21815" t="str">
        <f t="shared" ca="1" si="1701"/>
        <v>Diagnostics and Preventative</v>
      </c>
      <c r="B21815" t="str">
        <f t="shared" ca="1" si="1702"/>
        <v>Space Maintainers</v>
      </c>
      <c r="C21815">
        <f t="shared" si="1705"/>
        <v>1211</v>
      </c>
      <c r="D21815">
        <f t="shared" ca="1" si="1703"/>
        <v>0</v>
      </c>
      <c r="E21815">
        <f t="shared" ca="1" si="1704"/>
        <v>7</v>
      </c>
    </row>
    <row r="21816" spans="1:5" x14ac:dyDescent="0.2">
      <c r="A21816" t="str">
        <f t="shared" ca="1" si="1701"/>
        <v>Basic</v>
      </c>
      <c r="B21816" t="str">
        <f t="shared" ca="1" si="1702"/>
        <v>surgical periodontics</v>
      </c>
      <c r="C21816">
        <f t="shared" si="1705"/>
        <v>1211</v>
      </c>
      <c r="D21816" t="str">
        <f t="shared" ca="1" si="1703"/>
        <v>Surgical treatment of the gums and supporting structures of the teeth</v>
      </c>
      <c r="E21816">
        <f t="shared" ca="1" si="1704"/>
        <v>11</v>
      </c>
    </row>
    <row r="21817" spans="1:5" x14ac:dyDescent="0.2">
      <c r="A21817" t="str">
        <f t="shared" ca="1" si="1701"/>
        <v>Orthodontics</v>
      </c>
      <c r="B21817" t="str">
        <f t="shared" ca="1" si="1702"/>
        <v>orthodontics</v>
      </c>
      <c r="C21817">
        <f t="shared" si="1705"/>
        <v>1211</v>
      </c>
      <c r="D21817" t="str">
        <f t="shared" ca="1" si="1703"/>
        <v>For eligible dependents to age 19</v>
      </c>
      <c r="E21817">
        <f t="shared" ca="1" si="1704"/>
        <v>17</v>
      </c>
    </row>
    <row r="21818" spans="1:5" x14ac:dyDescent="0.2">
      <c r="A21818" t="str">
        <f t="shared" ca="1" si="1701"/>
        <v>Basic</v>
      </c>
      <c r="B21818" t="str">
        <f t="shared" ca="1" si="1702"/>
        <v>surgical periodontics</v>
      </c>
      <c r="C21818">
        <f t="shared" si="1705"/>
        <v>1212</v>
      </c>
      <c r="D21818" t="str">
        <f t="shared" ca="1" si="1703"/>
        <v>Surgical treatment of the gums and supporting structures of the teeth</v>
      </c>
      <c r="E21818">
        <f t="shared" ca="1" si="1704"/>
        <v>11</v>
      </c>
    </row>
    <row r="21819" spans="1:5" x14ac:dyDescent="0.2">
      <c r="A21819" t="str">
        <f t="shared" ca="1" si="1701"/>
        <v>Major</v>
      </c>
      <c r="B21819" t="str">
        <f t="shared" ca="1" si="1702"/>
        <v>temporomandibular joint dysfunction</v>
      </c>
      <c r="C21819">
        <f t="shared" si="1705"/>
        <v>1212</v>
      </c>
      <c r="D21819" t="str">
        <f t="shared" ca="1" si="1703"/>
        <v>Services relating to hinging joints of the jaw</v>
      </c>
      <c r="E21819">
        <f t="shared" ca="1" si="1704"/>
        <v>16</v>
      </c>
    </row>
    <row r="21820" spans="1:5" x14ac:dyDescent="0.2">
      <c r="A21820" t="str">
        <f t="shared" ca="1" si="1701"/>
        <v>Basic</v>
      </c>
      <c r="B21820" t="str">
        <f t="shared" ca="1" si="1702"/>
        <v>general anesthesia</v>
      </c>
      <c r="C21820">
        <f t="shared" si="1705"/>
        <v>1212</v>
      </c>
      <c r="D21820" t="str">
        <f t="shared" ca="1" si="1703"/>
        <v>Covered when used in conjunction with covered oral surgical procedures</v>
      </c>
      <c r="E21820">
        <f t="shared" ca="1" si="1704"/>
        <v>13</v>
      </c>
    </row>
    <row r="21821" spans="1:5" x14ac:dyDescent="0.2">
      <c r="A21821" t="str">
        <f t="shared" ca="1" si="1701"/>
        <v>Orthodontics</v>
      </c>
      <c r="B21821" t="str">
        <f t="shared" ca="1" si="1702"/>
        <v>orthodontics</v>
      </c>
      <c r="C21821">
        <f t="shared" si="1705"/>
        <v>1212</v>
      </c>
      <c r="D21821" t="str">
        <f t="shared" ca="1" si="1703"/>
        <v>For eligible dependents to age 19</v>
      </c>
      <c r="E21821">
        <f t="shared" ca="1" si="1704"/>
        <v>17</v>
      </c>
    </row>
    <row r="21822" spans="1:5" x14ac:dyDescent="0.2">
      <c r="A21822" t="str">
        <f t="shared" ca="1" si="1701"/>
        <v>Orthodontics</v>
      </c>
      <c r="B21822" t="str">
        <f t="shared" ca="1" si="1702"/>
        <v>orthodontics</v>
      </c>
      <c r="C21822">
        <f t="shared" si="1705"/>
        <v>1212</v>
      </c>
      <c r="D21822" t="str">
        <f t="shared" ca="1" si="1703"/>
        <v>For eligible dependents to age 19</v>
      </c>
      <c r="E21822">
        <f t="shared" ca="1" si="1704"/>
        <v>17</v>
      </c>
    </row>
    <row r="21823" spans="1:5" x14ac:dyDescent="0.2">
      <c r="A21823" t="str">
        <f t="shared" ca="1" si="1701"/>
        <v>Basic</v>
      </c>
      <c r="B21823" t="str">
        <f t="shared" ca="1" si="1702"/>
        <v>general anesthesia</v>
      </c>
      <c r="C21823">
        <f t="shared" si="1705"/>
        <v>1212</v>
      </c>
      <c r="D21823" t="str">
        <f t="shared" ca="1" si="1703"/>
        <v>Covered when used in conjunction with covered oral surgical procedures</v>
      </c>
      <c r="E21823">
        <f t="shared" ca="1" si="1704"/>
        <v>13</v>
      </c>
    </row>
    <row r="21824" spans="1:5" x14ac:dyDescent="0.2">
      <c r="A21824" t="str">
        <f t="shared" ca="1" si="1701"/>
        <v>Diagnostics and Preventative</v>
      </c>
      <c r="B21824" t="str">
        <f t="shared" ca="1" si="1702"/>
        <v>Periodic Exams</v>
      </c>
      <c r="C21824">
        <f t="shared" si="1705"/>
        <v>1212</v>
      </c>
      <c r="D21824">
        <f t="shared" ca="1" si="1703"/>
        <v>0</v>
      </c>
      <c r="E21824">
        <f t="shared" ca="1" si="1704"/>
        <v>1</v>
      </c>
    </row>
    <row r="21825" spans="1:5" x14ac:dyDescent="0.2">
      <c r="A21825" t="str">
        <f t="shared" ca="1" si="1701"/>
        <v>Diagnostics and Preventative</v>
      </c>
      <c r="B21825" t="str">
        <f t="shared" ca="1" si="1702"/>
        <v>Space Maintainers</v>
      </c>
      <c r="C21825">
        <f t="shared" si="1705"/>
        <v>1212</v>
      </c>
      <c r="D21825">
        <f t="shared" ca="1" si="1703"/>
        <v>0</v>
      </c>
      <c r="E21825">
        <f t="shared" ca="1" si="1704"/>
        <v>7</v>
      </c>
    </row>
    <row r="21826" spans="1:5" x14ac:dyDescent="0.2">
      <c r="A21826" t="str">
        <f t="shared" ref="A21826:A21889" ca="1" si="1706">INDEX(services,E21826,1)</f>
        <v>Basic</v>
      </c>
      <c r="B21826" t="str">
        <f t="shared" ref="B21826:B21889" ca="1" si="1707">INDEX(services,E21826,2)</f>
        <v>non-surgical periodontics</v>
      </c>
      <c r="C21826">
        <f t="shared" si="1705"/>
        <v>1212</v>
      </c>
      <c r="D21826" t="str">
        <f t="shared" ref="D21826:D21889" ca="1" si="1708">INDEX(services,E21826,3)</f>
        <v xml:space="preserve">Non-surgical treatment of the gums and supporting structures of the teeth </v>
      </c>
      <c r="E21826">
        <f t="shared" ref="E21826:E21889" ca="1" si="1709">RANDBETWEEN(1,ROWS(services))</f>
        <v>12</v>
      </c>
    </row>
    <row r="21827" spans="1:5" x14ac:dyDescent="0.2">
      <c r="A21827" t="str">
        <f t="shared" ca="1" si="1706"/>
        <v>Diagnostics and Preventative</v>
      </c>
      <c r="B21827" t="str">
        <f t="shared" ca="1" si="1707"/>
        <v>Full-mouth x-ray</v>
      </c>
      <c r="C21827">
        <f t="shared" si="1705"/>
        <v>1212</v>
      </c>
      <c r="D21827">
        <f t="shared" ca="1" si="1708"/>
        <v>0</v>
      </c>
      <c r="E21827">
        <f t="shared" ca="1" si="1709"/>
        <v>3</v>
      </c>
    </row>
    <row r="21828" spans="1:5" x14ac:dyDescent="0.2">
      <c r="A21828" t="str">
        <f t="shared" ca="1" si="1706"/>
        <v>Basic</v>
      </c>
      <c r="B21828" t="str">
        <f t="shared" ca="1" si="1707"/>
        <v>surgical periodontics</v>
      </c>
      <c r="C21828">
        <f t="shared" si="1705"/>
        <v>1212</v>
      </c>
      <c r="D21828" t="str">
        <f t="shared" ca="1" si="1708"/>
        <v>Surgical treatment of the gums and supporting structures of the teeth</v>
      </c>
      <c r="E21828">
        <f t="shared" ca="1" si="1709"/>
        <v>11</v>
      </c>
    </row>
    <row r="21829" spans="1:5" x14ac:dyDescent="0.2">
      <c r="A21829" t="str">
        <f t="shared" ca="1" si="1706"/>
        <v>Diagnostics and Preventative</v>
      </c>
      <c r="B21829" t="str">
        <f t="shared" ca="1" si="1707"/>
        <v>Bitewing x-rays</v>
      </c>
      <c r="C21829">
        <f t="shared" si="1705"/>
        <v>1212</v>
      </c>
      <c r="D21829">
        <f t="shared" ca="1" si="1708"/>
        <v>0</v>
      </c>
      <c r="E21829">
        <f t="shared" ca="1" si="1709"/>
        <v>2</v>
      </c>
    </row>
    <row r="21830" spans="1:5" x14ac:dyDescent="0.2">
      <c r="A21830" t="str">
        <f t="shared" ca="1" si="1706"/>
        <v>Major</v>
      </c>
      <c r="B21830" t="str">
        <f t="shared" ca="1" si="1707"/>
        <v>prosthodontics</v>
      </c>
      <c r="C21830">
        <f t="shared" si="1705"/>
        <v>1212</v>
      </c>
      <c r="D21830" t="str">
        <f t="shared" ca="1" si="1708"/>
        <v>Procedures for replacement of missing teeth by construction or repair of bridges and partial or complete dentures</v>
      </c>
      <c r="E21830">
        <f t="shared" ca="1" si="1709"/>
        <v>15</v>
      </c>
    </row>
    <row r="21831" spans="1:5" x14ac:dyDescent="0.2">
      <c r="A21831" t="str">
        <f t="shared" ca="1" si="1706"/>
        <v>Basic</v>
      </c>
      <c r="B21831" t="str">
        <f t="shared" ca="1" si="1707"/>
        <v>oral surgery</v>
      </c>
      <c r="C21831">
        <f t="shared" si="1705"/>
        <v>1212</v>
      </c>
      <c r="D21831" t="str">
        <f t="shared" ca="1" si="1708"/>
        <v>Extraction and other surgery procedures, incl. pre- and post-operative care</v>
      </c>
      <c r="E21831">
        <f t="shared" ca="1" si="1709"/>
        <v>9</v>
      </c>
    </row>
    <row r="21832" spans="1:5" x14ac:dyDescent="0.2">
      <c r="A21832" t="str">
        <f t="shared" ca="1" si="1706"/>
        <v>Basic</v>
      </c>
      <c r="B21832" t="str">
        <f t="shared" ca="1" si="1707"/>
        <v>basic restorative</v>
      </c>
      <c r="C21832">
        <f t="shared" si="1705"/>
        <v>1212</v>
      </c>
      <c r="D21832" t="str">
        <f t="shared" ca="1" si="1708"/>
        <v>Fillings (amalgam "silver" and composite "white" non-molar)</v>
      </c>
      <c r="E21832">
        <f t="shared" ca="1" si="1709"/>
        <v>8</v>
      </c>
    </row>
    <row r="21833" spans="1:5" x14ac:dyDescent="0.2">
      <c r="A21833" t="str">
        <f t="shared" ca="1" si="1706"/>
        <v>Diagnostics and Preventative</v>
      </c>
      <c r="B21833" t="str">
        <f t="shared" ca="1" si="1707"/>
        <v>Bitewing x-rays</v>
      </c>
      <c r="C21833">
        <f t="shared" si="1705"/>
        <v>1212</v>
      </c>
      <c r="D21833">
        <f t="shared" ca="1" si="1708"/>
        <v>0</v>
      </c>
      <c r="E21833">
        <f t="shared" ca="1" si="1709"/>
        <v>2</v>
      </c>
    </row>
    <row r="21834" spans="1:5" x14ac:dyDescent="0.2">
      <c r="A21834" t="str">
        <f t="shared" ca="1" si="1706"/>
        <v>Major</v>
      </c>
      <c r="B21834" t="str">
        <f t="shared" ca="1" si="1707"/>
        <v>major restorative</v>
      </c>
      <c r="C21834">
        <f t="shared" si="1705"/>
        <v>1212</v>
      </c>
      <c r="D21834" t="str">
        <f t="shared" ca="1" si="1708"/>
        <v>Single crowns, inlays, onlays</v>
      </c>
      <c r="E21834">
        <f t="shared" ca="1" si="1709"/>
        <v>14</v>
      </c>
    </row>
    <row r="21835" spans="1:5" x14ac:dyDescent="0.2">
      <c r="A21835" t="str">
        <f t="shared" ca="1" si="1706"/>
        <v>Diagnostics and Preventative</v>
      </c>
      <c r="B21835" t="str">
        <f t="shared" ca="1" si="1707"/>
        <v>Bitewing x-rays</v>
      </c>
      <c r="C21835">
        <f t="shared" si="1705"/>
        <v>1212</v>
      </c>
      <c r="D21835">
        <f t="shared" ca="1" si="1708"/>
        <v>0</v>
      </c>
      <c r="E21835">
        <f t="shared" ca="1" si="1709"/>
        <v>2</v>
      </c>
    </row>
    <row r="21836" spans="1:5" x14ac:dyDescent="0.2">
      <c r="A21836" t="str">
        <f t="shared" ca="1" si="1706"/>
        <v>Basic</v>
      </c>
      <c r="B21836" t="str">
        <f t="shared" ca="1" si="1707"/>
        <v>general anesthesia</v>
      </c>
      <c r="C21836">
        <f t="shared" si="1705"/>
        <v>1213</v>
      </c>
      <c r="D21836" t="str">
        <f t="shared" ca="1" si="1708"/>
        <v>Covered when used in conjunction with covered oral surgical procedures</v>
      </c>
      <c r="E21836">
        <f t="shared" ca="1" si="1709"/>
        <v>13</v>
      </c>
    </row>
    <row r="21837" spans="1:5" x14ac:dyDescent="0.2">
      <c r="A21837" t="str">
        <f t="shared" ca="1" si="1706"/>
        <v>Basic</v>
      </c>
      <c r="B21837" t="str">
        <f t="shared" ca="1" si="1707"/>
        <v>general anesthesia</v>
      </c>
      <c r="C21837">
        <f t="shared" si="1705"/>
        <v>1213</v>
      </c>
      <c r="D21837" t="str">
        <f t="shared" ca="1" si="1708"/>
        <v>Covered when used in conjunction with covered oral surgical procedures</v>
      </c>
      <c r="E21837">
        <f t="shared" ca="1" si="1709"/>
        <v>13</v>
      </c>
    </row>
    <row r="21838" spans="1:5" x14ac:dyDescent="0.2">
      <c r="A21838" t="str">
        <f t="shared" ca="1" si="1706"/>
        <v>Diagnostics and Preventative</v>
      </c>
      <c r="B21838" t="str">
        <f t="shared" ca="1" si="1707"/>
        <v>Fluoride treatments</v>
      </c>
      <c r="C21838">
        <f t="shared" si="1705"/>
        <v>1213</v>
      </c>
      <c r="D21838">
        <f t="shared" ca="1" si="1708"/>
        <v>0</v>
      </c>
      <c r="E21838">
        <f t="shared" ca="1" si="1709"/>
        <v>5</v>
      </c>
    </row>
    <row r="21839" spans="1:5" x14ac:dyDescent="0.2">
      <c r="A21839" t="str">
        <f t="shared" ca="1" si="1706"/>
        <v>Diagnostics and Preventative</v>
      </c>
      <c r="B21839" t="str">
        <f t="shared" ca="1" si="1707"/>
        <v>Periodic Exams</v>
      </c>
      <c r="C21839">
        <f t="shared" si="1705"/>
        <v>1213</v>
      </c>
      <c r="D21839">
        <f t="shared" ca="1" si="1708"/>
        <v>0</v>
      </c>
      <c r="E21839">
        <f t="shared" ca="1" si="1709"/>
        <v>1</v>
      </c>
    </row>
    <row r="21840" spans="1:5" x14ac:dyDescent="0.2">
      <c r="A21840" t="str">
        <f t="shared" ca="1" si="1706"/>
        <v>Diagnostics and Preventative</v>
      </c>
      <c r="B21840" t="str">
        <f t="shared" ca="1" si="1707"/>
        <v>Fluoride treatments</v>
      </c>
      <c r="C21840">
        <f t="shared" si="1705"/>
        <v>1213</v>
      </c>
      <c r="D21840">
        <f t="shared" ca="1" si="1708"/>
        <v>0</v>
      </c>
      <c r="E21840">
        <f t="shared" ca="1" si="1709"/>
        <v>5</v>
      </c>
    </row>
    <row r="21841" spans="1:5" x14ac:dyDescent="0.2">
      <c r="A21841" t="str">
        <f t="shared" ca="1" si="1706"/>
        <v>Basic</v>
      </c>
      <c r="B21841" t="str">
        <f t="shared" ca="1" si="1707"/>
        <v>oral surgery</v>
      </c>
      <c r="C21841">
        <f t="shared" si="1705"/>
        <v>1213</v>
      </c>
      <c r="D21841" t="str">
        <f t="shared" ca="1" si="1708"/>
        <v>Extraction and other surgery procedures, incl. pre- and post-operative care</v>
      </c>
      <c r="E21841">
        <f t="shared" ca="1" si="1709"/>
        <v>9</v>
      </c>
    </row>
    <row r="21842" spans="1:5" x14ac:dyDescent="0.2">
      <c r="A21842" t="str">
        <f t="shared" ca="1" si="1706"/>
        <v>Diagnostics and Preventative</v>
      </c>
      <c r="B21842" t="str">
        <f t="shared" ca="1" si="1707"/>
        <v>Space Maintainers</v>
      </c>
      <c r="C21842">
        <f t="shared" si="1705"/>
        <v>1213</v>
      </c>
      <c r="D21842">
        <f t="shared" ca="1" si="1708"/>
        <v>0</v>
      </c>
      <c r="E21842">
        <f t="shared" ca="1" si="1709"/>
        <v>7</v>
      </c>
    </row>
    <row r="21843" spans="1:5" x14ac:dyDescent="0.2">
      <c r="A21843" t="str">
        <f t="shared" ca="1" si="1706"/>
        <v>Diagnostics and Preventative</v>
      </c>
      <c r="B21843" t="str">
        <f t="shared" ca="1" si="1707"/>
        <v>Prophylaxis</v>
      </c>
      <c r="C21843">
        <f t="shared" si="1705"/>
        <v>1213</v>
      </c>
      <c r="D21843">
        <f t="shared" ca="1" si="1708"/>
        <v>0</v>
      </c>
      <c r="E21843">
        <f t="shared" ca="1" si="1709"/>
        <v>4</v>
      </c>
    </row>
    <row r="21844" spans="1:5" x14ac:dyDescent="0.2">
      <c r="A21844" t="str">
        <f t="shared" ca="1" si="1706"/>
        <v>Diagnostics and Preventative</v>
      </c>
      <c r="B21844" t="str">
        <f t="shared" ca="1" si="1707"/>
        <v>Prophylaxis</v>
      </c>
      <c r="C21844">
        <f t="shared" si="1705"/>
        <v>1213</v>
      </c>
      <c r="D21844">
        <f t="shared" ca="1" si="1708"/>
        <v>0</v>
      </c>
      <c r="E21844">
        <f t="shared" ca="1" si="1709"/>
        <v>4</v>
      </c>
    </row>
    <row r="21845" spans="1:5" x14ac:dyDescent="0.2">
      <c r="A21845" t="str">
        <f t="shared" ca="1" si="1706"/>
        <v>Basic</v>
      </c>
      <c r="B21845" t="str">
        <f t="shared" ca="1" si="1707"/>
        <v>non-surgical periodontics</v>
      </c>
      <c r="C21845">
        <f t="shared" si="1705"/>
        <v>1213</v>
      </c>
      <c r="D21845" t="str">
        <f t="shared" ca="1" si="1708"/>
        <v xml:space="preserve">Non-surgical treatment of the gums and supporting structures of the teeth </v>
      </c>
      <c r="E21845">
        <f t="shared" ca="1" si="1709"/>
        <v>12</v>
      </c>
    </row>
    <row r="21846" spans="1:5" x14ac:dyDescent="0.2">
      <c r="A21846" t="str">
        <f t="shared" ca="1" si="1706"/>
        <v>Diagnostics and Preventative</v>
      </c>
      <c r="B21846" t="str">
        <f t="shared" ca="1" si="1707"/>
        <v>Sealants</v>
      </c>
      <c r="C21846">
        <f t="shared" si="1705"/>
        <v>1213</v>
      </c>
      <c r="D21846">
        <f t="shared" ca="1" si="1708"/>
        <v>0</v>
      </c>
      <c r="E21846">
        <f t="shared" ca="1" si="1709"/>
        <v>6</v>
      </c>
    </row>
    <row r="21847" spans="1:5" x14ac:dyDescent="0.2">
      <c r="A21847" t="str">
        <f t="shared" ca="1" si="1706"/>
        <v>Basic</v>
      </c>
      <c r="B21847" t="str">
        <f t="shared" ca="1" si="1707"/>
        <v>surgical periodontics</v>
      </c>
      <c r="C21847">
        <f t="shared" si="1705"/>
        <v>1213</v>
      </c>
      <c r="D21847" t="str">
        <f t="shared" ca="1" si="1708"/>
        <v>Surgical treatment of the gums and supporting structures of the teeth</v>
      </c>
      <c r="E21847">
        <f t="shared" ca="1" si="1709"/>
        <v>11</v>
      </c>
    </row>
    <row r="21848" spans="1:5" x14ac:dyDescent="0.2">
      <c r="A21848" t="str">
        <f t="shared" ca="1" si="1706"/>
        <v>Diagnostics and Preventative</v>
      </c>
      <c r="B21848" t="str">
        <f t="shared" ca="1" si="1707"/>
        <v>Bitewing x-rays</v>
      </c>
      <c r="C21848">
        <f t="shared" si="1705"/>
        <v>1213</v>
      </c>
      <c r="D21848">
        <f t="shared" ca="1" si="1708"/>
        <v>0</v>
      </c>
      <c r="E21848">
        <f t="shared" ca="1" si="1709"/>
        <v>2</v>
      </c>
    </row>
    <row r="21849" spans="1:5" x14ac:dyDescent="0.2">
      <c r="A21849" t="str">
        <f t="shared" ca="1" si="1706"/>
        <v>Orthodontics</v>
      </c>
      <c r="B21849" t="str">
        <f t="shared" ca="1" si="1707"/>
        <v>orthodontics</v>
      </c>
      <c r="C21849">
        <f t="shared" si="1705"/>
        <v>1213</v>
      </c>
      <c r="D21849" t="str">
        <f t="shared" ca="1" si="1708"/>
        <v>For eligible dependents to age 19</v>
      </c>
      <c r="E21849">
        <f t="shared" ca="1" si="1709"/>
        <v>17</v>
      </c>
    </row>
    <row r="21850" spans="1:5" x14ac:dyDescent="0.2">
      <c r="A21850" t="str">
        <f t="shared" ca="1" si="1706"/>
        <v>Basic</v>
      </c>
      <c r="B21850" t="str">
        <f t="shared" ca="1" si="1707"/>
        <v>general anesthesia</v>
      </c>
      <c r="C21850">
        <f t="shared" si="1705"/>
        <v>1213</v>
      </c>
      <c r="D21850" t="str">
        <f t="shared" ca="1" si="1708"/>
        <v>Covered when used in conjunction with covered oral surgical procedures</v>
      </c>
      <c r="E21850">
        <f t="shared" ca="1" si="1709"/>
        <v>13</v>
      </c>
    </row>
    <row r="21851" spans="1:5" x14ac:dyDescent="0.2">
      <c r="A21851" t="str">
        <f t="shared" ca="1" si="1706"/>
        <v>Diagnostics and Preventative</v>
      </c>
      <c r="B21851" t="str">
        <f t="shared" ca="1" si="1707"/>
        <v>Bitewing x-rays</v>
      </c>
      <c r="C21851">
        <f t="shared" si="1705"/>
        <v>1213</v>
      </c>
      <c r="D21851">
        <f t="shared" ca="1" si="1708"/>
        <v>0</v>
      </c>
      <c r="E21851">
        <f t="shared" ca="1" si="1709"/>
        <v>2</v>
      </c>
    </row>
    <row r="21852" spans="1:5" x14ac:dyDescent="0.2">
      <c r="A21852" t="str">
        <f t="shared" ca="1" si="1706"/>
        <v>Basic</v>
      </c>
      <c r="B21852" t="str">
        <f t="shared" ca="1" si="1707"/>
        <v>general anesthesia</v>
      </c>
      <c r="C21852">
        <f t="shared" si="1705"/>
        <v>1213</v>
      </c>
      <c r="D21852" t="str">
        <f t="shared" ca="1" si="1708"/>
        <v>Covered when used in conjunction with covered oral surgical procedures</v>
      </c>
      <c r="E21852">
        <f t="shared" ca="1" si="1709"/>
        <v>13</v>
      </c>
    </row>
    <row r="21853" spans="1:5" x14ac:dyDescent="0.2">
      <c r="A21853" t="str">
        <f t="shared" ca="1" si="1706"/>
        <v>Basic</v>
      </c>
      <c r="B21853" t="str">
        <f t="shared" ca="1" si="1707"/>
        <v>surgical periodontics</v>
      </c>
      <c r="C21853">
        <f t="shared" si="1705"/>
        <v>1213</v>
      </c>
      <c r="D21853" t="str">
        <f t="shared" ca="1" si="1708"/>
        <v>Surgical treatment of the gums and supporting structures of the teeth</v>
      </c>
      <c r="E21853">
        <f t="shared" ca="1" si="1709"/>
        <v>11</v>
      </c>
    </row>
    <row r="21854" spans="1:5" x14ac:dyDescent="0.2">
      <c r="A21854" t="str">
        <f t="shared" ca="1" si="1706"/>
        <v>Diagnostics and Preventative</v>
      </c>
      <c r="B21854" t="str">
        <f t="shared" ca="1" si="1707"/>
        <v>Full-mouth x-ray</v>
      </c>
      <c r="C21854">
        <f t="shared" si="1705"/>
        <v>1214</v>
      </c>
      <c r="D21854">
        <f t="shared" ca="1" si="1708"/>
        <v>0</v>
      </c>
      <c r="E21854">
        <f t="shared" ca="1" si="1709"/>
        <v>3</v>
      </c>
    </row>
    <row r="21855" spans="1:5" x14ac:dyDescent="0.2">
      <c r="A21855" t="str">
        <f t="shared" ca="1" si="1706"/>
        <v>Basic</v>
      </c>
      <c r="B21855" t="str">
        <f t="shared" ca="1" si="1707"/>
        <v>endodontics</v>
      </c>
      <c r="C21855">
        <f t="shared" si="1705"/>
        <v>1214</v>
      </c>
      <c r="D21855" t="str">
        <f t="shared" ca="1" si="1708"/>
        <v>Root canal, pulpal therapy</v>
      </c>
      <c r="E21855">
        <f t="shared" ca="1" si="1709"/>
        <v>10</v>
      </c>
    </row>
    <row r="21856" spans="1:5" x14ac:dyDescent="0.2">
      <c r="A21856" t="str">
        <f t="shared" ca="1" si="1706"/>
        <v>Basic</v>
      </c>
      <c r="B21856" t="str">
        <f t="shared" ca="1" si="1707"/>
        <v>general anesthesia</v>
      </c>
      <c r="C21856">
        <f t="shared" si="1705"/>
        <v>1214</v>
      </c>
      <c r="D21856" t="str">
        <f t="shared" ca="1" si="1708"/>
        <v>Covered when used in conjunction with covered oral surgical procedures</v>
      </c>
      <c r="E21856">
        <f t="shared" ca="1" si="1709"/>
        <v>13</v>
      </c>
    </row>
    <row r="21857" spans="1:5" x14ac:dyDescent="0.2">
      <c r="A21857" t="str">
        <f t="shared" ca="1" si="1706"/>
        <v>Basic</v>
      </c>
      <c r="B21857" t="str">
        <f t="shared" ca="1" si="1707"/>
        <v>oral surgery</v>
      </c>
      <c r="C21857">
        <f t="shared" si="1705"/>
        <v>1214</v>
      </c>
      <c r="D21857" t="str">
        <f t="shared" ca="1" si="1708"/>
        <v>Extraction and other surgery procedures, incl. pre- and post-operative care</v>
      </c>
      <c r="E21857">
        <f t="shared" ca="1" si="1709"/>
        <v>9</v>
      </c>
    </row>
    <row r="21858" spans="1:5" x14ac:dyDescent="0.2">
      <c r="A21858" t="str">
        <f t="shared" ca="1" si="1706"/>
        <v>Diagnostics and Preventative</v>
      </c>
      <c r="B21858" t="str">
        <f t="shared" ca="1" si="1707"/>
        <v>Prophylaxis</v>
      </c>
      <c r="C21858">
        <f t="shared" si="1705"/>
        <v>1214</v>
      </c>
      <c r="D21858">
        <f t="shared" ca="1" si="1708"/>
        <v>0</v>
      </c>
      <c r="E21858">
        <f t="shared" ca="1" si="1709"/>
        <v>4</v>
      </c>
    </row>
    <row r="21859" spans="1:5" x14ac:dyDescent="0.2">
      <c r="A21859" t="str">
        <f t="shared" ca="1" si="1706"/>
        <v>Diagnostics and Preventative</v>
      </c>
      <c r="B21859" t="str">
        <f t="shared" ca="1" si="1707"/>
        <v>Periodic Exams</v>
      </c>
      <c r="C21859">
        <f t="shared" si="1705"/>
        <v>1214</v>
      </c>
      <c r="D21859">
        <f t="shared" ca="1" si="1708"/>
        <v>0</v>
      </c>
      <c r="E21859">
        <f t="shared" ca="1" si="1709"/>
        <v>1</v>
      </c>
    </row>
    <row r="21860" spans="1:5" x14ac:dyDescent="0.2">
      <c r="A21860" t="str">
        <f t="shared" ca="1" si="1706"/>
        <v>Diagnostics and Preventative</v>
      </c>
      <c r="B21860" t="str">
        <f t="shared" ca="1" si="1707"/>
        <v>Periodic Exams</v>
      </c>
      <c r="C21860">
        <f t="shared" si="1705"/>
        <v>1214</v>
      </c>
      <c r="D21860">
        <f t="shared" ca="1" si="1708"/>
        <v>0</v>
      </c>
      <c r="E21860">
        <f t="shared" ca="1" si="1709"/>
        <v>1</v>
      </c>
    </row>
    <row r="21861" spans="1:5" x14ac:dyDescent="0.2">
      <c r="A21861" t="str">
        <f t="shared" ca="1" si="1706"/>
        <v>Basic</v>
      </c>
      <c r="B21861" t="str">
        <f t="shared" ca="1" si="1707"/>
        <v>non-surgical periodontics</v>
      </c>
      <c r="C21861">
        <f t="shared" si="1705"/>
        <v>1214</v>
      </c>
      <c r="D21861" t="str">
        <f t="shared" ca="1" si="1708"/>
        <v xml:space="preserve">Non-surgical treatment of the gums and supporting structures of the teeth </v>
      </c>
      <c r="E21861">
        <f t="shared" ca="1" si="1709"/>
        <v>12</v>
      </c>
    </row>
    <row r="21862" spans="1:5" x14ac:dyDescent="0.2">
      <c r="A21862" t="str">
        <f t="shared" ca="1" si="1706"/>
        <v>Diagnostics and Preventative</v>
      </c>
      <c r="B21862" t="str">
        <f t="shared" ca="1" si="1707"/>
        <v>Periodic Exams</v>
      </c>
      <c r="C21862">
        <f t="shared" si="1705"/>
        <v>1214</v>
      </c>
      <c r="D21862">
        <f t="shared" ca="1" si="1708"/>
        <v>0</v>
      </c>
      <c r="E21862">
        <f t="shared" ca="1" si="1709"/>
        <v>1</v>
      </c>
    </row>
    <row r="21863" spans="1:5" x14ac:dyDescent="0.2">
      <c r="A21863" t="str">
        <f t="shared" ca="1" si="1706"/>
        <v>Basic</v>
      </c>
      <c r="B21863" t="str">
        <f t="shared" ca="1" si="1707"/>
        <v>surgical periodontics</v>
      </c>
      <c r="C21863">
        <f t="shared" si="1705"/>
        <v>1214</v>
      </c>
      <c r="D21863" t="str">
        <f t="shared" ca="1" si="1708"/>
        <v>Surgical treatment of the gums and supporting structures of the teeth</v>
      </c>
      <c r="E21863">
        <f t="shared" ca="1" si="1709"/>
        <v>11</v>
      </c>
    </row>
    <row r="21864" spans="1:5" x14ac:dyDescent="0.2">
      <c r="A21864" t="str">
        <f t="shared" ca="1" si="1706"/>
        <v>Major</v>
      </c>
      <c r="B21864" t="str">
        <f t="shared" ca="1" si="1707"/>
        <v>major restorative</v>
      </c>
      <c r="C21864">
        <f t="shared" ref="C21864:C21927" si="1710">IF(MOD(ROW(C21864)-2,18)&lt;&gt;0,C21863,C21863+1)</f>
        <v>1214</v>
      </c>
      <c r="D21864" t="str">
        <f t="shared" ca="1" si="1708"/>
        <v>Single crowns, inlays, onlays</v>
      </c>
      <c r="E21864">
        <f t="shared" ca="1" si="1709"/>
        <v>14</v>
      </c>
    </row>
    <row r="21865" spans="1:5" x14ac:dyDescent="0.2">
      <c r="A21865" t="str">
        <f t="shared" ca="1" si="1706"/>
        <v>Major</v>
      </c>
      <c r="B21865" t="str">
        <f t="shared" ca="1" si="1707"/>
        <v>major restorative</v>
      </c>
      <c r="C21865">
        <f t="shared" si="1710"/>
        <v>1214</v>
      </c>
      <c r="D21865" t="str">
        <f t="shared" ca="1" si="1708"/>
        <v>Single crowns, inlays, onlays</v>
      </c>
      <c r="E21865">
        <f t="shared" ca="1" si="1709"/>
        <v>14</v>
      </c>
    </row>
    <row r="21866" spans="1:5" x14ac:dyDescent="0.2">
      <c r="A21866" t="str">
        <f t="shared" ca="1" si="1706"/>
        <v>Basic</v>
      </c>
      <c r="B21866" t="str">
        <f t="shared" ca="1" si="1707"/>
        <v>general anesthesia</v>
      </c>
      <c r="C21866">
        <f t="shared" si="1710"/>
        <v>1214</v>
      </c>
      <c r="D21866" t="str">
        <f t="shared" ca="1" si="1708"/>
        <v>Covered when used in conjunction with covered oral surgical procedures</v>
      </c>
      <c r="E21866">
        <f t="shared" ca="1" si="1709"/>
        <v>13</v>
      </c>
    </row>
    <row r="21867" spans="1:5" x14ac:dyDescent="0.2">
      <c r="A21867" t="str">
        <f t="shared" ca="1" si="1706"/>
        <v>Basic</v>
      </c>
      <c r="B21867" t="str">
        <f t="shared" ca="1" si="1707"/>
        <v>oral surgery</v>
      </c>
      <c r="C21867">
        <f t="shared" si="1710"/>
        <v>1214</v>
      </c>
      <c r="D21867" t="str">
        <f t="shared" ca="1" si="1708"/>
        <v>Extraction and other surgery procedures, incl. pre- and post-operative care</v>
      </c>
      <c r="E21867">
        <f t="shared" ca="1" si="1709"/>
        <v>9</v>
      </c>
    </row>
    <row r="21868" spans="1:5" x14ac:dyDescent="0.2">
      <c r="A21868" t="str">
        <f t="shared" ca="1" si="1706"/>
        <v>Diagnostics and Preventative</v>
      </c>
      <c r="B21868" t="str">
        <f t="shared" ca="1" si="1707"/>
        <v>Sealants</v>
      </c>
      <c r="C21868">
        <f t="shared" si="1710"/>
        <v>1214</v>
      </c>
      <c r="D21868">
        <f t="shared" ca="1" si="1708"/>
        <v>0</v>
      </c>
      <c r="E21868">
        <f t="shared" ca="1" si="1709"/>
        <v>6</v>
      </c>
    </row>
    <row r="21869" spans="1:5" x14ac:dyDescent="0.2">
      <c r="A21869" t="str">
        <f t="shared" ca="1" si="1706"/>
        <v>Diagnostics and Preventative</v>
      </c>
      <c r="B21869" t="str">
        <f t="shared" ca="1" si="1707"/>
        <v>Space Maintainers</v>
      </c>
      <c r="C21869">
        <f t="shared" si="1710"/>
        <v>1214</v>
      </c>
      <c r="D21869">
        <f t="shared" ca="1" si="1708"/>
        <v>0</v>
      </c>
      <c r="E21869">
        <f t="shared" ca="1" si="1709"/>
        <v>7</v>
      </c>
    </row>
    <row r="21870" spans="1:5" x14ac:dyDescent="0.2">
      <c r="A21870" t="str">
        <f t="shared" ca="1" si="1706"/>
        <v>Basic</v>
      </c>
      <c r="B21870" t="str">
        <f t="shared" ca="1" si="1707"/>
        <v>oral surgery</v>
      </c>
      <c r="C21870">
        <f t="shared" si="1710"/>
        <v>1214</v>
      </c>
      <c r="D21870" t="str">
        <f t="shared" ca="1" si="1708"/>
        <v>Extraction and other surgery procedures, incl. pre- and post-operative care</v>
      </c>
      <c r="E21870">
        <f t="shared" ca="1" si="1709"/>
        <v>9</v>
      </c>
    </row>
    <row r="21871" spans="1:5" x14ac:dyDescent="0.2">
      <c r="A21871" t="str">
        <f t="shared" ca="1" si="1706"/>
        <v>Diagnostics and Preventative</v>
      </c>
      <c r="B21871" t="str">
        <f t="shared" ca="1" si="1707"/>
        <v>Sealants</v>
      </c>
      <c r="C21871">
        <f t="shared" si="1710"/>
        <v>1214</v>
      </c>
      <c r="D21871">
        <f t="shared" ca="1" si="1708"/>
        <v>0</v>
      </c>
      <c r="E21871">
        <f t="shared" ca="1" si="1709"/>
        <v>6</v>
      </c>
    </row>
    <row r="21872" spans="1:5" x14ac:dyDescent="0.2">
      <c r="A21872" t="str">
        <f t="shared" ca="1" si="1706"/>
        <v>Basic</v>
      </c>
      <c r="B21872" t="str">
        <f t="shared" ca="1" si="1707"/>
        <v>non-surgical periodontics</v>
      </c>
      <c r="C21872">
        <f t="shared" si="1710"/>
        <v>1215</v>
      </c>
      <c r="D21872" t="str">
        <f t="shared" ca="1" si="1708"/>
        <v xml:space="preserve">Non-surgical treatment of the gums and supporting structures of the teeth </v>
      </c>
      <c r="E21872">
        <f t="shared" ca="1" si="1709"/>
        <v>12</v>
      </c>
    </row>
    <row r="21873" spans="1:5" x14ac:dyDescent="0.2">
      <c r="A21873" t="str">
        <f t="shared" ca="1" si="1706"/>
        <v>Basic</v>
      </c>
      <c r="B21873" t="str">
        <f t="shared" ca="1" si="1707"/>
        <v>basic restorative</v>
      </c>
      <c r="C21873">
        <f t="shared" si="1710"/>
        <v>1215</v>
      </c>
      <c r="D21873" t="str">
        <f t="shared" ca="1" si="1708"/>
        <v>Fillings (amalgam "silver" and composite "white" non-molar)</v>
      </c>
      <c r="E21873">
        <f t="shared" ca="1" si="1709"/>
        <v>8</v>
      </c>
    </row>
    <row r="21874" spans="1:5" x14ac:dyDescent="0.2">
      <c r="A21874" t="str">
        <f t="shared" ca="1" si="1706"/>
        <v>Diagnostics and Preventative</v>
      </c>
      <c r="B21874" t="str">
        <f t="shared" ca="1" si="1707"/>
        <v>Full-mouth x-ray</v>
      </c>
      <c r="C21874">
        <f t="shared" si="1710"/>
        <v>1215</v>
      </c>
      <c r="D21874">
        <f t="shared" ca="1" si="1708"/>
        <v>0</v>
      </c>
      <c r="E21874">
        <f t="shared" ca="1" si="1709"/>
        <v>3</v>
      </c>
    </row>
    <row r="21875" spans="1:5" x14ac:dyDescent="0.2">
      <c r="A21875" t="str">
        <f t="shared" ca="1" si="1706"/>
        <v>Orthodontics</v>
      </c>
      <c r="B21875" t="str">
        <f t="shared" ca="1" si="1707"/>
        <v>orthodontics</v>
      </c>
      <c r="C21875">
        <f t="shared" si="1710"/>
        <v>1215</v>
      </c>
      <c r="D21875" t="str">
        <f t="shared" ca="1" si="1708"/>
        <v>For eligible dependents to age 19</v>
      </c>
      <c r="E21875">
        <f t="shared" ca="1" si="1709"/>
        <v>17</v>
      </c>
    </row>
    <row r="21876" spans="1:5" x14ac:dyDescent="0.2">
      <c r="A21876" t="str">
        <f t="shared" ca="1" si="1706"/>
        <v>Diagnostics and Preventative</v>
      </c>
      <c r="B21876" t="str">
        <f t="shared" ca="1" si="1707"/>
        <v>Prophylaxis</v>
      </c>
      <c r="C21876">
        <f t="shared" si="1710"/>
        <v>1215</v>
      </c>
      <c r="D21876">
        <f t="shared" ca="1" si="1708"/>
        <v>0</v>
      </c>
      <c r="E21876">
        <f t="shared" ca="1" si="1709"/>
        <v>4</v>
      </c>
    </row>
    <row r="21877" spans="1:5" x14ac:dyDescent="0.2">
      <c r="A21877" t="str">
        <f t="shared" ca="1" si="1706"/>
        <v>Major</v>
      </c>
      <c r="B21877" t="str">
        <f t="shared" ca="1" si="1707"/>
        <v>major restorative</v>
      </c>
      <c r="C21877">
        <f t="shared" si="1710"/>
        <v>1215</v>
      </c>
      <c r="D21877" t="str">
        <f t="shared" ca="1" si="1708"/>
        <v>Single crowns, inlays, onlays</v>
      </c>
      <c r="E21877">
        <f t="shared" ca="1" si="1709"/>
        <v>14</v>
      </c>
    </row>
    <row r="21878" spans="1:5" x14ac:dyDescent="0.2">
      <c r="A21878" t="str">
        <f t="shared" ca="1" si="1706"/>
        <v>Diagnostics and Preventative</v>
      </c>
      <c r="B21878" t="str">
        <f t="shared" ca="1" si="1707"/>
        <v>Sealants</v>
      </c>
      <c r="C21878">
        <f t="shared" si="1710"/>
        <v>1215</v>
      </c>
      <c r="D21878">
        <f t="shared" ca="1" si="1708"/>
        <v>0</v>
      </c>
      <c r="E21878">
        <f t="shared" ca="1" si="1709"/>
        <v>6</v>
      </c>
    </row>
    <row r="21879" spans="1:5" x14ac:dyDescent="0.2">
      <c r="A21879" t="str">
        <f t="shared" ca="1" si="1706"/>
        <v>Orthodontics</v>
      </c>
      <c r="B21879" t="str">
        <f t="shared" ca="1" si="1707"/>
        <v>orthodontics</v>
      </c>
      <c r="C21879">
        <f t="shared" si="1710"/>
        <v>1215</v>
      </c>
      <c r="D21879" t="str">
        <f t="shared" ca="1" si="1708"/>
        <v>For eligible dependents to age 19</v>
      </c>
      <c r="E21879">
        <f t="shared" ca="1" si="1709"/>
        <v>17</v>
      </c>
    </row>
    <row r="21880" spans="1:5" x14ac:dyDescent="0.2">
      <c r="A21880" t="str">
        <f t="shared" ca="1" si="1706"/>
        <v>Diagnostics and Preventative</v>
      </c>
      <c r="B21880" t="str">
        <f t="shared" ca="1" si="1707"/>
        <v>Space Maintainers</v>
      </c>
      <c r="C21880">
        <f t="shared" si="1710"/>
        <v>1215</v>
      </c>
      <c r="D21880">
        <f t="shared" ca="1" si="1708"/>
        <v>0</v>
      </c>
      <c r="E21880">
        <f t="shared" ca="1" si="1709"/>
        <v>7</v>
      </c>
    </row>
    <row r="21881" spans="1:5" x14ac:dyDescent="0.2">
      <c r="A21881" t="str">
        <f t="shared" ca="1" si="1706"/>
        <v>Basic</v>
      </c>
      <c r="B21881" t="str">
        <f t="shared" ca="1" si="1707"/>
        <v>surgical periodontics</v>
      </c>
      <c r="C21881">
        <f t="shared" si="1710"/>
        <v>1215</v>
      </c>
      <c r="D21881" t="str">
        <f t="shared" ca="1" si="1708"/>
        <v>Surgical treatment of the gums and supporting structures of the teeth</v>
      </c>
      <c r="E21881">
        <f t="shared" ca="1" si="1709"/>
        <v>11</v>
      </c>
    </row>
    <row r="21882" spans="1:5" x14ac:dyDescent="0.2">
      <c r="A21882" t="str">
        <f t="shared" ca="1" si="1706"/>
        <v>Major</v>
      </c>
      <c r="B21882" t="str">
        <f t="shared" ca="1" si="1707"/>
        <v>temporomandibular joint dysfunction</v>
      </c>
      <c r="C21882">
        <f t="shared" si="1710"/>
        <v>1215</v>
      </c>
      <c r="D21882" t="str">
        <f t="shared" ca="1" si="1708"/>
        <v>Services relating to hinging joints of the jaw</v>
      </c>
      <c r="E21882">
        <f t="shared" ca="1" si="1709"/>
        <v>16</v>
      </c>
    </row>
    <row r="21883" spans="1:5" x14ac:dyDescent="0.2">
      <c r="A21883" t="str">
        <f t="shared" ca="1" si="1706"/>
        <v>Major</v>
      </c>
      <c r="B21883" t="str">
        <f t="shared" ca="1" si="1707"/>
        <v>temporomandibular joint dysfunction</v>
      </c>
      <c r="C21883">
        <f t="shared" si="1710"/>
        <v>1215</v>
      </c>
      <c r="D21883" t="str">
        <f t="shared" ca="1" si="1708"/>
        <v>Services relating to hinging joints of the jaw</v>
      </c>
      <c r="E21883">
        <f t="shared" ca="1" si="1709"/>
        <v>16</v>
      </c>
    </row>
    <row r="21884" spans="1:5" x14ac:dyDescent="0.2">
      <c r="A21884" t="str">
        <f t="shared" ca="1" si="1706"/>
        <v>Diagnostics and Preventative</v>
      </c>
      <c r="B21884" t="str">
        <f t="shared" ca="1" si="1707"/>
        <v>Fluoride treatments</v>
      </c>
      <c r="C21884">
        <f t="shared" si="1710"/>
        <v>1215</v>
      </c>
      <c r="D21884">
        <f t="shared" ca="1" si="1708"/>
        <v>0</v>
      </c>
      <c r="E21884">
        <f t="shared" ca="1" si="1709"/>
        <v>5</v>
      </c>
    </row>
    <row r="21885" spans="1:5" x14ac:dyDescent="0.2">
      <c r="A21885" t="str">
        <f t="shared" ca="1" si="1706"/>
        <v>Other</v>
      </c>
      <c r="B21885" t="str">
        <f t="shared" ca="1" si="1707"/>
        <v>Implants</v>
      </c>
      <c r="C21885">
        <f t="shared" si="1710"/>
        <v>1215</v>
      </c>
      <c r="D21885" t="str">
        <f t="shared" ca="1" si="1708"/>
        <v>Implant dental work</v>
      </c>
      <c r="E21885">
        <f t="shared" ca="1" si="1709"/>
        <v>18</v>
      </c>
    </row>
    <row r="21886" spans="1:5" x14ac:dyDescent="0.2">
      <c r="A21886" t="str">
        <f t="shared" ca="1" si="1706"/>
        <v>Major</v>
      </c>
      <c r="B21886" t="str">
        <f t="shared" ca="1" si="1707"/>
        <v>temporomandibular joint dysfunction</v>
      </c>
      <c r="C21886">
        <f t="shared" si="1710"/>
        <v>1215</v>
      </c>
      <c r="D21886" t="str">
        <f t="shared" ca="1" si="1708"/>
        <v>Services relating to hinging joints of the jaw</v>
      </c>
      <c r="E21886">
        <f t="shared" ca="1" si="1709"/>
        <v>16</v>
      </c>
    </row>
    <row r="21887" spans="1:5" x14ac:dyDescent="0.2">
      <c r="A21887" t="str">
        <f t="shared" ca="1" si="1706"/>
        <v>Basic</v>
      </c>
      <c r="B21887" t="str">
        <f t="shared" ca="1" si="1707"/>
        <v>non-surgical periodontics</v>
      </c>
      <c r="C21887">
        <f t="shared" si="1710"/>
        <v>1215</v>
      </c>
      <c r="D21887" t="str">
        <f t="shared" ca="1" si="1708"/>
        <v xml:space="preserve">Non-surgical treatment of the gums and supporting structures of the teeth </v>
      </c>
      <c r="E21887">
        <f t="shared" ca="1" si="1709"/>
        <v>12</v>
      </c>
    </row>
    <row r="21888" spans="1:5" x14ac:dyDescent="0.2">
      <c r="A21888" t="str">
        <f t="shared" ca="1" si="1706"/>
        <v>Basic</v>
      </c>
      <c r="B21888" t="str">
        <f t="shared" ca="1" si="1707"/>
        <v>non-surgical periodontics</v>
      </c>
      <c r="C21888">
        <f t="shared" si="1710"/>
        <v>1215</v>
      </c>
      <c r="D21888" t="str">
        <f t="shared" ca="1" si="1708"/>
        <v xml:space="preserve">Non-surgical treatment of the gums and supporting structures of the teeth </v>
      </c>
      <c r="E21888">
        <f t="shared" ca="1" si="1709"/>
        <v>12</v>
      </c>
    </row>
    <row r="21889" spans="1:5" x14ac:dyDescent="0.2">
      <c r="A21889" t="str">
        <f t="shared" ca="1" si="1706"/>
        <v>Basic</v>
      </c>
      <c r="B21889" t="str">
        <f t="shared" ca="1" si="1707"/>
        <v>non-surgical periodontics</v>
      </c>
      <c r="C21889">
        <f t="shared" si="1710"/>
        <v>1215</v>
      </c>
      <c r="D21889" t="str">
        <f t="shared" ca="1" si="1708"/>
        <v xml:space="preserve">Non-surgical treatment of the gums and supporting structures of the teeth </v>
      </c>
      <c r="E21889">
        <f t="shared" ca="1" si="1709"/>
        <v>12</v>
      </c>
    </row>
    <row r="21890" spans="1:5" x14ac:dyDescent="0.2">
      <c r="A21890" t="str">
        <f t="shared" ref="A21890:A21953" ca="1" si="1711">INDEX(services,E21890,1)</f>
        <v>Other</v>
      </c>
      <c r="B21890" t="str">
        <f t="shared" ref="B21890:B21953" ca="1" si="1712">INDEX(services,E21890,2)</f>
        <v>Implants</v>
      </c>
      <c r="C21890">
        <f t="shared" si="1710"/>
        <v>1216</v>
      </c>
      <c r="D21890" t="str">
        <f t="shared" ref="D21890:D21953" ca="1" si="1713">INDEX(services,E21890,3)</f>
        <v>Implant dental work</v>
      </c>
      <c r="E21890">
        <f t="shared" ref="E21890:E21953" ca="1" si="1714">RANDBETWEEN(1,ROWS(services))</f>
        <v>18</v>
      </c>
    </row>
    <row r="21891" spans="1:5" x14ac:dyDescent="0.2">
      <c r="A21891" t="str">
        <f t="shared" ca="1" si="1711"/>
        <v>Other</v>
      </c>
      <c r="B21891" t="str">
        <f t="shared" ca="1" si="1712"/>
        <v>Implants</v>
      </c>
      <c r="C21891">
        <f t="shared" si="1710"/>
        <v>1216</v>
      </c>
      <c r="D21891" t="str">
        <f t="shared" ca="1" si="1713"/>
        <v>Implant dental work</v>
      </c>
      <c r="E21891">
        <f t="shared" ca="1" si="1714"/>
        <v>18</v>
      </c>
    </row>
    <row r="21892" spans="1:5" x14ac:dyDescent="0.2">
      <c r="A21892" t="str">
        <f t="shared" ca="1" si="1711"/>
        <v>Diagnostics and Preventative</v>
      </c>
      <c r="B21892" t="str">
        <f t="shared" ca="1" si="1712"/>
        <v>Periodic Exams</v>
      </c>
      <c r="C21892">
        <f t="shared" si="1710"/>
        <v>1216</v>
      </c>
      <c r="D21892">
        <f t="shared" ca="1" si="1713"/>
        <v>0</v>
      </c>
      <c r="E21892">
        <f t="shared" ca="1" si="1714"/>
        <v>1</v>
      </c>
    </row>
    <row r="21893" spans="1:5" x14ac:dyDescent="0.2">
      <c r="A21893" t="str">
        <f t="shared" ca="1" si="1711"/>
        <v>Diagnostics and Preventative</v>
      </c>
      <c r="B21893" t="str">
        <f t="shared" ca="1" si="1712"/>
        <v>Full-mouth x-ray</v>
      </c>
      <c r="C21893">
        <f t="shared" si="1710"/>
        <v>1216</v>
      </c>
      <c r="D21893">
        <f t="shared" ca="1" si="1713"/>
        <v>0</v>
      </c>
      <c r="E21893">
        <f t="shared" ca="1" si="1714"/>
        <v>3</v>
      </c>
    </row>
    <row r="21894" spans="1:5" x14ac:dyDescent="0.2">
      <c r="A21894" t="str">
        <f t="shared" ca="1" si="1711"/>
        <v>Diagnostics and Preventative</v>
      </c>
      <c r="B21894" t="str">
        <f t="shared" ca="1" si="1712"/>
        <v>Sealants</v>
      </c>
      <c r="C21894">
        <f t="shared" si="1710"/>
        <v>1216</v>
      </c>
      <c r="D21894">
        <f t="shared" ca="1" si="1713"/>
        <v>0</v>
      </c>
      <c r="E21894">
        <f t="shared" ca="1" si="1714"/>
        <v>6</v>
      </c>
    </row>
    <row r="21895" spans="1:5" x14ac:dyDescent="0.2">
      <c r="A21895" t="str">
        <f t="shared" ca="1" si="1711"/>
        <v>Diagnostics and Preventative</v>
      </c>
      <c r="B21895" t="str">
        <f t="shared" ca="1" si="1712"/>
        <v>Periodic Exams</v>
      </c>
      <c r="C21895">
        <f t="shared" si="1710"/>
        <v>1216</v>
      </c>
      <c r="D21895">
        <f t="shared" ca="1" si="1713"/>
        <v>0</v>
      </c>
      <c r="E21895">
        <f t="shared" ca="1" si="1714"/>
        <v>1</v>
      </c>
    </row>
    <row r="21896" spans="1:5" x14ac:dyDescent="0.2">
      <c r="A21896" t="str">
        <f t="shared" ca="1" si="1711"/>
        <v>Major</v>
      </c>
      <c r="B21896" t="str">
        <f t="shared" ca="1" si="1712"/>
        <v>prosthodontics</v>
      </c>
      <c r="C21896">
        <f t="shared" si="1710"/>
        <v>1216</v>
      </c>
      <c r="D21896" t="str">
        <f t="shared" ca="1" si="1713"/>
        <v>Procedures for replacement of missing teeth by construction or repair of bridges and partial or complete dentures</v>
      </c>
      <c r="E21896">
        <f t="shared" ca="1" si="1714"/>
        <v>15</v>
      </c>
    </row>
    <row r="21897" spans="1:5" x14ac:dyDescent="0.2">
      <c r="A21897" t="str">
        <f t="shared" ca="1" si="1711"/>
        <v>Major</v>
      </c>
      <c r="B21897" t="str">
        <f t="shared" ca="1" si="1712"/>
        <v>major restorative</v>
      </c>
      <c r="C21897">
        <f t="shared" si="1710"/>
        <v>1216</v>
      </c>
      <c r="D21897" t="str">
        <f t="shared" ca="1" si="1713"/>
        <v>Single crowns, inlays, onlays</v>
      </c>
      <c r="E21897">
        <f t="shared" ca="1" si="1714"/>
        <v>14</v>
      </c>
    </row>
    <row r="21898" spans="1:5" x14ac:dyDescent="0.2">
      <c r="A21898" t="str">
        <f t="shared" ca="1" si="1711"/>
        <v>Basic</v>
      </c>
      <c r="B21898" t="str">
        <f t="shared" ca="1" si="1712"/>
        <v>surgical periodontics</v>
      </c>
      <c r="C21898">
        <f t="shared" si="1710"/>
        <v>1216</v>
      </c>
      <c r="D21898" t="str">
        <f t="shared" ca="1" si="1713"/>
        <v>Surgical treatment of the gums and supporting structures of the teeth</v>
      </c>
      <c r="E21898">
        <f t="shared" ca="1" si="1714"/>
        <v>11</v>
      </c>
    </row>
    <row r="21899" spans="1:5" x14ac:dyDescent="0.2">
      <c r="A21899" t="str">
        <f t="shared" ca="1" si="1711"/>
        <v>Basic</v>
      </c>
      <c r="B21899" t="str">
        <f t="shared" ca="1" si="1712"/>
        <v>oral surgery</v>
      </c>
      <c r="C21899">
        <f t="shared" si="1710"/>
        <v>1216</v>
      </c>
      <c r="D21899" t="str">
        <f t="shared" ca="1" si="1713"/>
        <v>Extraction and other surgery procedures, incl. pre- and post-operative care</v>
      </c>
      <c r="E21899">
        <f t="shared" ca="1" si="1714"/>
        <v>9</v>
      </c>
    </row>
    <row r="21900" spans="1:5" x14ac:dyDescent="0.2">
      <c r="A21900" t="str">
        <f t="shared" ca="1" si="1711"/>
        <v>Diagnostics and Preventative</v>
      </c>
      <c r="B21900" t="str">
        <f t="shared" ca="1" si="1712"/>
        <v>Sealants</v>
      </c>
      <c r="C21900">
        <f t="shared" si="1710"/>
        <v>1216</v>
      </c>
      <c r="D21900">
        <f t="shared" ca="1" si="1713"/>
        <v>0</v>
      </c>
      <c r="E21900">
        <f t="shared" ca="1" si="1714"/>
        <v>6</v>
      </c>
    </row>
    <row r="21901" spans="1:5" x14ac:dyDescent="0.2">
      <c r="A21901" t="str">
        <f t="shared" ca="1" si="1711"/>
        <v>Basic</v>
      </c>
      <c r="B21901" t="str">
        <f t="shared" ca="1" si="1712"/>
        <v>surgical periodontics</v>
      </c>
      <c r="C21901">
        <f t="shared" si="1710"/>
        <v>1216</v>
      </c>
      <c r="D21901" t="str">
        <f t="shared" ca="1" si="1713"/>
        <v>Surgical treatment of the gums and supporting structures of the teeth</v>
      </c>
      <c r="E21901">
        <f t="shared" ca="1" si="1714"/>
        <v>11</v>
      </c>
    </row>
    <row r="21902" spans="1:5" x14ac:dyDescent="0.2">
      <c r="A21902" t="str">
        <f t="shared" ca="1" si="1711"/>
        <v>Diagnostics and Preventative</v>
      </c>
      <c r="B21902" t="str">
        <f t="shared" ca="1" si="1712"/>
        <v>Bitewing x-rays</v>
      </c>
      <c r="C21902">
        <f t="shared" si="1710"/>
        <v>1216</v>
      </c>
      <c r="D21902">
        <f t="shared" ca="1" si="1713"/>
        <v>0</v>
      </c>
      <c r="E21902">
        <f t="shared" ca="1" si="1714"/>
        <v>2</v>
      </c>
    </row>
    <row r="21903" spans="1:5" x14ac:dyDescent="0.2">
      <c r="A21903" t="str">
        <f t="shared" ca="1" si="1711"/>
        <v>Basic</v>
      </c>
      <c r="B21903" t="str">
        <f t="shared" ca="1" si="1712"/>
        <v>oral surgery</v>
      </c>
      <c r="C21903">
        <f t="shared" si="1710"/>
        <v>1216</v>
      </c>
      <c r="D21903" t="str">
        <f t="shared" ca="1" si="1713"/>
        <v>Extraction and other surgery procedures, incl. pre- and post-operative care</v>
      </c>
      <c r="E21903">
        <f t="shared" ca="1" si="1714"/>
        <v>9</v>
      </c>
    </row>
    <row r="21904" spans="1:5" x14ac:dyDescent="0.2">
      <c r="A21904" t="str">
        <f t="shared" ca="1" si="1711"/>
        <v>Major</v>
      </c>
      <c r="B21904" t="str">
        <f t="shared" ca="1" si="1712"/>
        <v>prosthodontics</v>
      </c>
      <c r="C21904">
        <f t="shared" si="1710"/>
        <v>1216</v>
      </c>
      <c r="D21904" t="str">
        <f t="shared" ca="1" si="1713"/>
        <v>Procedures for replacement of missing teeth by construction or repair of bridges and partial or complete dentures</v>
      </c>
      <c r="E21904">
        <f t="shared" ca="1" si="1714"/>
        <v>15</v>
      </c>
    </row>
    <row r="21905" spans="1:5" x14ac:dyDescent="0.2">
      <c r="A21905" t="str">
        <f t="shared" ca="1" si="1711"/>
        <v>Major</v>
      </c>
      <c r="B21905" t="str">
        <f t="shared" ca="1" si="1712"/>
        <v>major restorative</v>
      </c>
      <c r="C21905">
        <f t="shared" si="1710"/>
        <v>1216</v>
      </c>
      <c r="D21905" t="str">
        <f t="shared" ca="1" si="1713"/>
        <v>Single crowns, inlays, onlays</v>
      </c>
      <c r="E21905">
        <f t="shared" ca="1" si="1714"/>
        <v>14</v>
      </c>
    </row>
    <row r="21906" spans="1:5" x14ac:dyDescent="0.2">
      <c r="A21906" t="str">
        <f t="shared" ca="1" si="1711"/>
        <v>Other</v>
      </c>
      <c r="B21906" t="str">
        <f t="shared" ca="1" si="1712"/>
        <v>Implants</v>
      </c>
      <c r="C21906">
        <f t="shared" si="1710"/>
        <v>1216</v>
      </c>
      <c r="D21906" t="str">
        <f t="shared" ca="1" si="1713"/>
        <v>Implant dental work</v>
      </c>
      <c r="E21906">
        <f t="shared" ca="1" si="1714"/>
        <v>18</v>
      </c>
    </row>
    <row r="21907" spans="1:5" x14ac:dyDescent="0.2">
      <c r="A21907" t="str">
        <f t="shared" ca="1" si="1711"/>
        <v>Diagnostics and Preventative</v>
      </c>
      <c r="B21907" t="str">
        <f t="shared" ca="1" si="1712"/>
        <v>Periodic Exams</v>
      </c>
      <c r="C21907">
        <f t="shared" si="1710"/>
        <v>1216</v>
      </c>
      <c r="D21907">
        <f t="shared" ca="1" si="1713"/>
        <v>0</v>
      </c>
      <c r="E21907">
        <f t="shared" ca="1" si="1714"/>
        <v>1</v>
      </c>
    </row>
    <row r="21908" spans="1:5" x14ac:dyDescent="0.2">
      <c r="A21908" t="str">
        <f t="shared" ca="1" si="1711"/>
        <v>Diagnostics and Preventative</v>
      </c>
      <c r="B21908" t="str">
        <f t="shared" ca="1" si="1712"/>
        <v>Bitewing x-rays</v>
      </c>
      <c r="C21908">
        <f t="shared" si="1710"/>
        <v>1217</v>
      </c>
      <c r="D21908">
        <f t="shared" ca="1" si="1713"/>
        <v>0</v>
      </c>
      <c r="E21908">
        <f t="shared" ca="1" si="1714"/>
        <v>2</v>
      </c>
    </row>
    <row r="21909" spans="1:5" x14ac:dyDescent="0.2">
      <c r="A21909" t="str">
        <f t="shared" ca="1" si="1711"/>
        <v>Major</v>
      </c>
      <c r="B21909" t="str">
        <f t="shared" ca="1" si="1712"/>
        <v>prosthodontics</v>
      </c>
      <c r="C21909">
        <f t="shared" si="1710"/>
        <v>1217</v>
      </c>
      <c r="D21909" t="str">
        <f t="shared" ca="1" si="1713"/>
        <v>Procedures for replacement of missing teeth by construction or repair of bridges and partial or complete dentures</v>
      </c>
      <c r="E21909">
        <f t="shared" ca="1" si="1714"/>
        <v>15</v>
      </c>
    </row>
    <row r="21910" spans="1:5" x14ac:dyDescent="0.2">
      <c r="A21910" t="str">
        <f t="shared" ca="1" si="1711"/>
        <v>Major</v>
      </c>
      <c r="B21910" t="str">
        <f t="shared" ca="1" si="1712"/>
        <v>major restorative</v>
      </c>
      <c r="C21910">
        <f t="shared" si="1710"/>
        <v>1217</v>
      </c>
      <c r="D21910" t="str">
        <f t="shared" ca="1" si="1713"/>
        <v>Single crowns, inlays, onlays</v>
      </c>
      <c r="E21910">
        <f t="shared" ca="1" si="1714"/>
        <v>14</v>
      </c>
    </row>
    <row r="21911" spans="1:5" x14ac:dyDescent="0.2">
      <c r="A21911" t="str">
        <f t="shared" ca="1" si="1711"/>
        <v>Major</v>
      </c>
      <c r="B21911" t="str">
        <f t="shared" ca="1" si="1712"/>
        <v>prosthodontics</v>
      </c>
      <c r="C21911">
        <f t="shared" si="1710"/>
        <v>1217</v>
      </c>
      <c r="D21911" t="str">
        <f t="shared" ca="1" si="1713"/>
        <v>Procedures for replacement of missing teeth by construction or repair of bridges and partial or complete dentures</v>
      </c>
      <c r="E21911">
        <f t="shared" ca="1" si="1714"/>
        <v>15</v>
      </c>
    </row>
    <row r="21912" spans="1:5" x14ac:dyDescent="0.2">
      <c r="A21912" t="str">
        <f t="shared" ca="1" si="1711"/>
        <v>Basic</v>
      </c>
      <c r="B21912" t="str">
        <f t="shared" ca="1" si="1712"/>
        <v>surgical periodontics</v>
      </c>
      <c r="C21912">
        <f t="shared" si="1710"/>
        <v>1217</v>
      </c>
      <c r="D21912" t="str">
        <f t="shared" ca="1" si="1713"/>
        <v>Surgical treatment of the gums and supporting structures of the teeth</v>
      </c>
      <c r="E21912">
        <f t="shared" ca="1" si="1714"/>
        <v>11</v>
      </c>
    </row>
    <row r="21913" spans="1:5" x14ac:dyDescent="0.2">
      <c r="A21913" t="str">
        <f t="shared" ca="1" si="1711"/>
        <v>Basic</v>
      </c>
      <c r="B21913" t="str">
        <f t="shared" ca="1" si="1712"/>
        <v>endodontics</v>
      </c>
      <c r="C21913">
        <f t="shared" si="1710"/>
        <v>1217</v>
      </c>
      <c r="D21913" t="str">
        <f t="shared" ca="1" si="1713"/>
        <v>Root canal, pulpal therapy</v>
      </c>
      <c r="E21913">
        <f t="shared" ca="1" si="1714"/>
        <v>10</v>
      </c>
    </row>
    <row r="21914" spans="1:5" x14ac:dyDescent="0.2">
      <c r="A21914" t="str">
        <f t="shared" ca="1" si="1711"/>
        <v>Basic</v>
      </c>
      <c r="B21914" t="str">
        <f t="shared" ca="1" si="1712"/>
        <v>endodontics</v>
      </c>
      <c r="C21914">
        <f t="shared" si="1710"/>
        <v>1217</v>
      </c>
      <c r="D21914" t="str">
        <f t="shared" ca="1" si="1713"/>
        <v>Root canal, pulpal therapy</v>
      </c>
      <c r="E21914">
        <f t="shared" ca="1" si="1714"/>
        <v>10</v>
      </c>
    </row>
    <row r="21915" spans="1:5" x14ac:dyDescent="0.2">
      <c r="A21915" t="str">
        <f t="shared" ca="1" si="1711"/>
        <v>Major</v>
      </c>
      <c r="B21915" t="str">
        <f t="shared" ca="1" si="1712"/>
        <v>prosthodontics</v>
      </c>
      <c r="C21915">
        <f t="shared" si="1710"/>
        <v>1217</v>
      </c>
      <c r="D21915" t="str">
        <f t="shared" ca="1" si="1713"/>
        <v>Procedures for replacement of missing teeth by construction or repair of bridges and partial or complete dentures</v>
      </c>
      <c r="E21915">
        <f t="shared" ca="1" si="1714"/>
        <v>15</v>
      </c>
    </row>
    <row r="21916" spans="1:5" x14ac:dyDescent="0.2">
      <c r="A21916" t="str">
        <f t="shared" ca="1" si="1711"/>
        <v>Diagnostics and Preventative</v>
      </c>
      <c r="B21916" t="str">
        <f t="shared" ca="1" si="1712"/>
        <v>Prophylaxis</v>
      </c>
      <c r="C21916">
        <f t="shared" si="1710"/>
        <v>1217</v>
      </c>
      <c r="D21916">
        <f t="shared" ca="1" si="1713"/>
        <v>0</v>
      </c>
      <c r="E21916">
        <f t="shared" ca="1" si="1714"/>
        <v>4</v>
      </c>
    </row>
    <row r="21917" spans="1:5" x14ac:dyDescent="0.2">
      <c r="A21917" t="str">
        <f t="shared" ca="1" si="1711"/>
        <v>Basic</v>
      </c>
      <c r="B21917" t="str">
        <f t="shared" ca="1" si="1712"/>
        <v>general anesthesia</v>
      </c>
      <c r="C21917">
        <f t="shared" si="1710"/>
        <v>1217</v>
      </c>
      <c r="D21917" t="str">
        <f t="shared" ca="1" si="1713"/>
        <v>Covered when used in conjunction with covered oral surgical procedures</v>
      </c>
      <c r="E21917">
        <f t="shared" ca="1" si="1714"/>
        <v>13</v>
      </c>
    </row>
    <row r="21918" spans="1:5" x14ac:dyDescent="0.2">
      <c r="A21918" t="str">
        <f t="shared" ca="1" si="1711"/>
        <v>Diagnostics and Preventative</v>
      </c>
      <c r="B21918" t="str">
        <f t="shared" ca="1" si="1712"/>
        <v>Periodic Exams</v>
      </c>
      <c r="C21918">
        <f t="shared" si="1710"/>
        <v>1217</v>
      </c>
      <c r="D21918">
        <f t="shared" ca="1" si="1713"/>
        <v>0</v>
      </c>
      <c r="E21918">
        <f t="shared" ca="1" si="1714"/>
        <v>1</v>
      </c>
    </row>
    <row r="21919" spans="1:5" x14ac:dyDescent="0.2">
      <c r="A21919" t="str">
        <f t="shared" ca="1" si="1711"/>
        <v>Orthodontics</v>
      </c>
      <c r="B21919" t="str">
        <f t="shared" ca="1" si="1712"/>
        <v>orthodontics</v>
      </c>
      <c r="C21919">
        <f t="shared" si="1710"/>
        <v>1217</v>
      </c>
      <c r="D21919" t="str">
        <f t="shared" ca="1" si="1713"/>
        <v>For eligible dependents to age 19</v>
      </c>
      <c r="E21919">
        <f t="shared" ca="1" si="1714"/>
        <v>17</v>
      </c>
    </row>
    <row r="21920" spans="1:5" x14ac:dyDescent="0.2">
      <c r="A21920" t="str">
        <f t="shared" ca="1" si="1711"/>
        <v>Basic</v>
      </c>
      <c r="B21920" t="str">
        <f t="shared" ca="1" si="1712"/>
        <v>general anesthesia</v>
      </c>
      <c r="C21920">
        <f t="shared" si="1710"/>
        <v>1217</v>
      </c>
      <c r="D21920" t="str">
        <f t="shared" ca="1" si="1713"/>
        <v>Covered when used in conjunction with covered oral surgical procedures</v>
      </c>
      <c r="E21920">
        <f t="shared" ca="1" si="1714"/>
        <v>13</v>
      </c>
    </row>
    <row r="21921" spans="1:5" x14ac:dyDescent="0.2">
      <c r="A21921" t="str">
        <f t="shared" ca="1" si="1711"/>
        <v>Diagnostics and Preventative</v>
      </c>
      <c r="B21921" t="str">
        <f t="shared" ca="1" si="1712"/>
        <v>Fluoride treatments</v>
      </c>
      <c r="C21921">
        <f t="shared" si="1710"/>
        <v>1217</v>
      </c>
      <c r="D21921">
        <f t="shared" ca="1" si="1713"/>
        <v>0</v>
      </c>
      <c r="E21921">
        <f t="shared" ca="1" si="1714"/>
        <v>5</v>
      </c>
    </row>
    <row r="21922" spans="1:5" x14ac:dyDescent="0.2">
      <c r="A21922" t="str">
        <f t="shared" ca="1" si="1711"/>
        <v>Basic</v>
      </c>
      <c r="B21922" t="str">
        <f t="shared" ca="1" si="1712"/>
        <v>endodontics</v>
      </c>
      <c r="C21922">
        <f t="shared" si="1710"/>
        <v>1217</v>
      </c>
      <c r="D21922" t="str">
        <f t="shared" ca="1" si="1713"/>
        <v>Root canal, pulpal therapy</v>
      </c>
      <c r="E21922">
        <f t="shared" ca="1" si="1714"/>
        <v>10</v>
      </c>
    </row>
    <row r="21923" spans="1:5" x14ac:dyDescent="0.2">
      <c r="A21923" t="str">
        <f t="shared" ca="1" si="1711"/>
        <v>Major</v>
      </c>
      <c r="B21923" t="str">
        <f t="shared" ca="1" si="1712"/>
        <v>prosthodontics</v>
      </c>
      <c r="C21923">
        <f t="shared" si="1710"/>
        <v>1217</v>
      </c>
      <c r="D21923" t="str">
        <f t="shared" ca="1" si="1713"/>
        <v>Procedures for replacement of missing teeth by construction or repair of bridges and partial or complete dentures</v>
      </c>
      <c r="E21923">
        <f t="shared" ca="1" si="1714"/>
        <v>15</v>
      </c>
    </row>
    <row r="21924" spans="1:5" x14ac:dyDescent="0.2">
      <c r="A21924" t="str">
        <f t="shared" ca="1" si="1711"/>
        <v>Basic</v>
      </c>
      <c r="B21924" t="str">
        <f t="shared" ca="1" si="1712"/>
        <v>surgical periodontics</v>
      </c>
      <c r="C21924">
        <f t="shared" si="1710"/>
        <v>1217</v>
      </c>
      <c r="D21924" t="str">
        <f t="shared" ca="1" si="1713"/>
        <v>Surgical treatment of the gums and supporting structures of the teeth</v>
      </c>
      <c r="E21924">
        <f t="shared" ca="1" si="1714"/>
        <v>11</v>
      </c>
    </row>
    <row r="21925" spans="1:5" x14ac:dyDescent="0.2">
      <c r="A21925" t="str">
        <f t="shared" ca="1" si="1711"/>
        <v>Major</v>
      </c>
      <c r="B21925" t="str">
        <f t="shared" ca="1" si="1712"/>
        <v>major restorative</v>
      </c>
      <c r="C21925">
        <f t="shared" si="1710"/>
        <v>1217</v>
      </c>
      <c r="D21925" t="str">
        <f t="shared" ca="1" si="1713"/>
        <v>Single crowns, inlays, onlays</v>
      </c>
      <c r="E21925">
        <f t="shared" ca="1" si="1714"/>
        <v>14</v>
      </c>
    </row>
    <row r="21926" spans="1:5" x14ac:dyDescent="0.2">
      <c r="A21926" t="str">
        <f t="shared" ca="1" si="1711"/>
        <v>Basic</v>
      </c>
      <c r="B21926" t="str">
        <f t="shared" ca="1" si="1712"/>
        <v>endodontics</v>
      </c>
      <c r="C21926">
        <f t="shared" si="1710"/>
        <v>1218</v>
      </c>
      <c r="D21926" t="str">
        <f t="shared" ca="1" si="1713"/>
        <v>Root canal, pulpal therapy</v>
      </c>
      <c r="E21926">
        <f t="shared" ca="1" si="1714"/>
        <v>10</v>
      </c>
    </row>
    <row r="21927" spans="1:5" x14ac:dyDescent="0.2">
      <c r="A21927" t="str">
        <f t="shared" ca="1" si="1711"/>
        <v>Basic</v>
      </c>
      <c r="B21927" t="str">
        <f t="shared" ca="1" si="1712"/>
        <v>surgical periodontics</v>
      </c>
      <c r="C21927">
        <f t="shared" si="1710"/>
        <v>1218</v>
      </c>
      <c r="D21927" t="str">
        <f t="shared" ca="1" si="1713"/>
        <v>Surgical treatment of the gums and supporting structures of the teeth</v>
      </c>
      <c r="E21927">
        <f t="shared" ca="1" si="1714"/>
        <v>11</v>
      </c>
    </row>
    <row r="21928" spans="1:5" x14ac:dyDescent="0.2">
      <c r="A21928" t="str">
        <f t="shared" ca="1" si="1711"/>
        <v>Diagnostics and Preventative</v>
      </c>
      <c r="B21928" t="str">
        <f t="shared" ca="1" si="1712"/>
        <v>Periodic Exams</v>
      </c>
      <c r="C21928">
        <f t="shared" ref="C21928:C21991" si="1715">IF(MOD(ROW(C21928)-2,18)&lt;&gt;0,C21927,C21927+1)</f>
        <v>1218</v>
      </c>
      <c r="D21928">
        <f t="shared" ca="1" si="1713"/>
        <v>0</v>
      </c>
      <c r="E21928">
        <f t="shared" ca="1" si="1714"/>
        <v>1</v>
      </c>
    </row>
    <row r="21929" spans="1:5" x14ac:dyDescent="0.2">
      <c r="A21929" t="str">
        <f t="shared" ca="1" si="1711"/>
        <v>Basic</v>
      </c>
      <c r="B21929" t="str">
        <f t="shared" ca="1" si="1712"/>
        <v>endodontics</v>
      </c>
      <c r="C21929">
        <f t="shared" si="1715"/>
        <v>1218</v>
      </c>
      <c r="D21929" t="str">
        <f t="shared" ca="1" si="1713"/>
        <v>Root canal, pulpal therapy</v>
      </c>
      <c r="E21929">
        <f t="shared" ca="1" si="1714"/>
        <v>10</v>
      </c>
    </row>
    <row r="21930" spans="1:5" x14ac:dyDescent="0.2">
      <c r="A21930" t="str">
        <f t="shared" ca="1" si="1711"/>
        <v>Basic</v>
      </c>
      <c r="B21930" t="str">
        <f t="shared" ca="1" si="1712"/>
        <v>surgical periodontics</v>
      </c>
      <c r="C21930">
        <f t="shared" si="1715"/>
        <v>1218</v>
      </c>
      <c r="D21930" t="str">
        <f t="shared" ca="1" si="1713"/>
        <v>Surgical treatment of the gums and supporting structures of the teeth</v>
      </c>
      <c r="E21930">
        <f t="shared" ca="1" si="1714"/>
        <v>11</v>
      </c>
    </row>
    <row r="21931" spans="1:5" x14ac:dyDescent="0.2">
      <c r="A21931" t="str">
        <f t="shared" ca="1" si="1711"/>
        <v>Major</v>
      </c>
      <c r="B21931" t="str">
        <f t="shared" ca="1" si="1712"/>
        <v>temporomandibular joint dysfunction</v>
      </c>
      <c r="C21931">
        <f t="shared" si="1715"/>
        <v>1218</v>
      </c>
      <c r="D21931" t="str">
        <f t="shared" ca="1" si="1713"/>
        <v>Services relating to hinging joints of the jaw</v>
      </c>
      <c r="E21931">
        <f t="shared" ca="1" si="1714"/>
        <v>16</v>
      </c>
    </row>
    <row r="21932" spans="1:5" x14ac:dyDescent="0.2">
      <c r="A21932" t="str">
        <f t="shared" ca="1" si="1711"/>
        <v>Diagnostics and Preventative</v>
      </c>
      <c r="B21932" t="str">
        <f t="shared" ca="1" si="1712"/>
        <v>Sealants</v>
      </c>
      <c r="C21932">
        <f t="shared" si="1715"/>
        <v>1218</v>
      </c>
      <c r="D21932">
        <f t="shared" ca="1" si="1713"/>
        <v>0</v>
      </c>
      <c r="E21932">
        <f t="shared" ca="1" si="1714"/>
        <v>6</v>
      </c>
    </row>
    <row r="21933" spans="1:5" x14ac:dyDescent="0.2">
      <c r="A21933" t="str">
        <f t="shared" ca="1" si="1711"/>
        <v>Basic</v>
      </c>
      <c r="B21933" t="str">
        <f t="shared" ca="1" si="1712"/>
        <v>surgical periodontics</v>
      </c>
      <c r="C21933">
        <f t="shared" si="1715"/>
        <v>1218</v>
      </c>
      <c r="D21933" t="str">
        <f t="shared" ca="1" si="1713"/>
        <v>Surgical treatment of the gums and supporting structures of the teeth</v>
      </c>
      <c r="E21933">
        <f t="shared" ca="1" si="1714"/>
        <v>11</v>
      </c>
    </row>
    <row r="21934" spans="1:5" x14ac:dyDescent="0.2">
      <c r="A21934" t="str">
        <f t="shared" ca="1" si="1711"/>
        <v>Diagnostics and Preventative</v>
      </c>
      <c r="B21934" t="str">
        <f t="shared" ca="1" si="1712"/>
        <v>Periodic Exams</v>
      </c>
      <c r="C21934">
        <f t="shared" si="1715"/>
        <v>1218</v>
      </c>
      <c r="D21934">
        <f t="shared" ca="1" si="1713"/>
        <v>0</v>
      </c>
      <c r="E21934">
        <f t="shared" ca="1" si="1714"/>
        <v>1</v>
      </c>
    </row>
    <row r="21935" spans="1:5" x14ac:dyDescent="0.2">
      <c r="A21935" t="str">
        <f t="shared" ca="1" si="1711"/>
        <v>Major</v>
      </c>
      <c r="B21935" t="str">
        <f t="shared" ca="1" si="1712"/>
        <v>temporomandibular joint dysfunction</v>
      </c>
      <c r="C21935">
        <f t="shared" si="1715"/>
        <v>1218</v>
      </c>
      <c r="D21935" t="str">
        <f t="shared" ca="1" si="1713"/>
        <v>Services relating to hinging joints of the jaw</v>
      </c>
      <c r="E21935">
        <f t="shared" ca="1" si="1714"/>
        <v>16</v>
      </c>
    </row>
    <row r="21936" spans="1:5" x14ac:dyDescent="0.2">
      <c r="A21936" t="str">
        <f t="shared" ca="1" si="1711"/>
        <v>Orthodontics</v>
      </c>
      <c r="B21936" t="str">
        <f t="shared" ca="1" si="1712"/>
        <v>orthodontics</v>
      </c>
      <c r="C21936">
        <f t="shared" si="1715"/>
        <v>1218</v>
      </c>
      <c r="D21936" t="str">
        <f t="shared" ca="1" si="1713"/>
        <v>For eligible dependents to age 19</v>
      </c>
      <c r="E21936">
        <f t="shared" ca="1" si="1714"/>
        <v>17</v>
      </c>
    </row>
    <row r="21937" spans="1:5" x14ac:dyDescent="0.2">
      <c r="A21937" t="str">
        <f t="shared" ca="1" si="1711"/>
        <v>Other</v>
      </c>
      <c r="B21937" t="str">
        <f t="shared" ca="1" si="1712"/>
        <v>Implants</v>
      </c>
      <c r="C21937">
        <f t="shared" si="1715"/>
        <v>1218</v>
      </c>
      <c r="D21937" t="str">
        <f t="shared" ca="1" si="1713"/>
        <v>Implant dental work</v>
      </c>
      <c r="E21937">
        <f t="shared" ca="1" si="1714"/>
        <v>18</v>
      </c>
    </row>
    <row r="21938" spans="1:5" x14ac:dyDescent="0.2">
      <c r="A21938" t="str">
        <f t="shared" ca="1" si="1711"/>
        <v>Basic</v>
      </c>
      <c r="B21938" t="str">
        <f t="shared" ca="1" si="1712"/>
        <v>basic restorative</v>
      </c>
      <c r="C21938">
        <f t="shared" si="1715"/>
        <v>1218</v>
      </c>
      <c r="D21938" t="str">
        <f t="shared" ca="1" si="1713"/>
        <v>Fillings (amalgam "silver" and composite "white" non-molar)</v>
      </c>
      <c r="E21938">
        <f t="shared" ca="1" si="1714"/>
        <v>8</v>
      </c>
    </row>
    <row r="21939" spans="1:5" x14ac:dyDescent="0.2">
      <c r="A21939" t="str">
        <f t="shared" ca="1" si="1711"/>
        <v>Basic</v>
      </c>
      <c r="B21939" t="str">
        <f t="shared" ca="1" si="1712"/>
        <v>basic restorative</v>
      </c>
      <c r="C21939">
        <f t="shared" si="1715"/>
        <v>1218</v>
      </c>
      <c r="D21939" t="str">
        <f t="shared" ca="1" si="1713"/>
        <v>Fillings (amalgam "silver" and composite "white" non-molar)</v>
      </c>
      <c r="E21939">
        <f t="shared" ca="1" si="1714"/>
        <v>8</v>
      </c>
    </row>
    <row r="21940" spans="1:5" x14ac:dyDescent="0.2">
      <c r="A21940" t="str">
        <f t="shared" ca="1" si="1711"/>
        <v>Basic</v>
      </c>
      <c r="B21940" t="str">
        <f t="shared" ca="1" si="1712"/>
        <v>endodontics</v>
      </c>
      <c r="C21940">
        <f t="shared" si="1715"/>
        <v>1218</v>
      </c>
      <c r="D21940" t="str">
        <f t="shared" ca="1" si="1713"/>
        <v>Root canal, pulpal therapy</v>
      </c>
      <c r="E21940">
        <f t="shared" ca="1" si="1714"/>
        <v>10</v>
      </c>
    </row>
    <row r="21941" spans="1:5" x14ac:dyDescent="0.2">
      <c r="A21941" t="str">
        <f t="shared" ca="1" si="1711"/>
        <v>Basic</v>
      </c>
      <c r="B21941" t="str">
        <f t="shared" ca="1" si="1712"/>
        <v>oral surgery</v>
      </c>
      <c r="C21941">
        <f t="shared" si="1715"/>
        <v>1218</v>
      </c>
      <c r="D21941" t="str">
        <f t="shared" ca="1" si="1713"/>
        <v>Extraction and other surgery procedures, incl. pre- and post-operative care</v>
      </c>
      <c r="E21941">
        <f t="shared" ca="1" si="1714"/>
        <v>9</v>
      </c>
    </row>
    <row r="21942" spans="1:5" x14ac:dyDescent="0.2">
      <c r="A21942" t="str">
        <f t="shared" ca="1" si="1711"/>
        <v>Diagnostics and Preventative</v>
      </c>
      <c r="B21942" t="str">
        <f t="shared" ca="1" si="1712"/>
        <v>Periodic Exams</v>
      </c>
      <c r="C21942">
        <f t="shared" si="1715"/>
        <v>1218</v>
      </c>
      <c r="D21942">
        <f t="shared" ca="1" si="1713"/>
        <v>0</v>
      </c>
      <c r="E21942">
        <f t="shared" ca="1" si="1714"/>
        <v>1</v>
      </c>
    </row>
    <row r="21943" spans="1:5" x14ac:dyDescent="0.2">
      <c r="A21943" t="str">
        <f t="shared" ca="1" si="1711"/>
        <v>Major</v>
      </c>
      <c r="B21943" t="str">
        <f t="shared" ca="1" si="1712"/>
        <v>temporomandibular joint dysfunction</v>
      </c>
      <c r="C21943">
        <f t="shared" si="1715"/>
        <v>1218</v>
      </c>
      <c r="D21943" t="str">
        <f t="shared" ca="1" si="1713"/>
        <v>Services relating to hinging joints of the jaw</v>
      </c>
      <c r="E21943">
        <f t="shared" ca="1" si="1714"/>
        <v>16</v>
      </c>
    </row>
    <row r="21944" spans="1:5" x14ac:dyDescent="0.2">
      <c r="A21944" t="str">
        <f t="shared" ca="1" si="1711"/>
        <v>Major</v>
      </c>
      <c r="B21944" t="str">
        <f t="shared" ca="1" si="1712"/>
        <v>temporomandibular joint dysfunction</v>
      </c>
      <c r="C21944">
        <f t="shared" si="1715"/>
        <v>1219</v>
      </c>
      <c r="D21944" t="str">
        <f t="shared" ca="1" si="1713"/>
        <v>Services relating to hinging joints of the jaw</v>
      </c>
      <c r="E21944">
        <f t="shared" ca="1" si="1714"/>
        <v>16</v>
      </c>
    </row>
    <row r="21945" spans="1:5" x14ac:dyDescent="0.2">
      <c r="A21945" t="str">
        <f t="shared" ca="1" si="1711"/>
        <v>Basic</v>
      </c>
      <c r="B21945" t="str">
        <f t="shared" ca="1" si="1712"/>
        <v>general anesthesia</v>
      </c>
      <c r="C21945">
        <f t="shared" si="1715"/>
        <v>1219</v>
      </c>
      <c r="D21945" t="str">
        <f t="shared" ca="1" si="1713"/>
        <v>Covered when used in conjunction with covered oral surgical procedures</v>
      </c>
      <c r="E21945">
        <f t="shared" ca="1" si="1714"/>
        <v>13</v>
      </c>
    </row>
    <row r="21946" spans="1:5" x14ac:dyDescent="0.2">
      <c r="A21946" t="str">
        <f t="shared" ca="1" si="1711"/>
        <v>Basic</v>
      </c>
      <c r="B21946" t="str">
        <f t="shared" ca="1" si="1712"/>
        <v>non-surgical periodontics</v>
      </c>
      <c r="C21946">
        <f t="shared" si="1715"/>
        <v>1219</v>
      </c>
      <c r="D21946" t="str">
        <f t="shared" ca="1" si="1713"/>
        <v xml:space="preserve">Non-surgical treatment of the gums and supporting structures of the teeth </v>
      </c>
      <c r="E21946">
        <f t="shared" ca="1" si="1714"/>
        <v>12</v>
      </c>
    </row>
    <row r="21947" spans="1:5" x14ac:dyDescent="0.2">
      <c r="A21947" t="str">
        <f t="shared" ca="1" si="1711"/>
        <v>Basic</v>
      </c>
      <c r="B21947" t="str">
        <f t="shared" ca="1" si="1712"/>
        <v>basic restorative</v>
      </c>
      <c r="C21947">
        <f t="shared" si="1715"/>
        <v>1219</v>
      </c>
      <c r="D21947" t="str">
        <f t="shared" ca="1" si="1713"/>
        <v>Fillings (amalgam "silver" and composite "white" non-molar)</v>
      </c>
      <c r="E21947">
        <f t="shared" ca="1" si="1714"/>
        <v>8</v>
      </c>
    </row>
    <row r="21948" spans="1:5" x14ac:dyDescent="0.2">
      <c r="A21948" t="str">
        <f t="shared" ca="1" si="1711"/>
        <v>Basic</v>
      </c>
      <c r="B21948" t="str">
        <f t="shared" ca="1" si="1712"/>
        <v>surgical periodontics</v>
      </c>
      <c r="C21948">
        <f t="shared" si="1715"/>
        <v>1219</v>
      </c>
      <c r="D21948" t="str">
        <f t="shared" ca="1" si="1713"/>
        <v>Surgical treatment of the gums and supporting structures of the teeth</v>
      </c>
      <c r="E21948">
        <f t="shared" ca="1" si="1714"/>
        <v>11</v>
      </c>
    </row>
    <row r="21949" spans="1:5" x14ac:dyDescent="0.2">
      <c r="A21949" t="str">
        <f t="shared" ca="1" si="1711"/>
        <v>Basic</v>
      </c>
      <c r="B21949" t="str">
        <f t="shared" ca="1" si="1712"/>
        <v>endodontics</v>
      </c>
      <c r="C21949">
        <f t="shared" si="1715"/>
        <v>1219</v>
      </c>
      <c r="D21949" t="str">
        <f t="shared" ca="1" si="1713"/>
        <v>Root canal, pulpal therapy</v>
      </c>
      <c r="E21949">
        <f t="shared" ca="1" si="1714"/>
        <v>10</v>
      </c>
    </row>
    <row r="21950" spans="1:5" x14ac:dyDescent="0.2">
      <c r="A21950" t="str">
        <f t="shared" ca="1" si="1711"/>
        <v>Diagnostics and Preventative</v>
      </c>
      <c r="B21950" t="str">
        <f t="shared" ca="1" si="1712"/>
        <v>Space Maintainers</v>
      </c>
      <c r="C21950">
        <f t="shared" si="1715"/>
        <v>1219</v>
      </c>
      <c r="D21950">
        <f t="shared" ca="1" si="1713"/>
        <v>0</v>
      </c>
      <c r="E21950">
        <f t="shared" ca="1" si="1714"/>
        <v>7</v>
      </c>
    </row>
    <row r="21951" spans="1:5" x14ac:dyDescent="0.2">
      <c r="A21951" t="str">
        <f t="shared" ca="1" si="1711"/>
        <v>Major</v>
      </c>
      <c r="B21951" t="str">
        <f t="shared" ca="1" si="1712"/>
        <v>major restorative</v>
      </c>
      <c r="C21951">
        <f t="shared" si="1715"/>
        <v>1219</v>
      </c>
      <c r="D21951" t="str">
        <f t="shared" ca="1" si="1713"/>
        <v>Single crowns, inlays, onlays</v>
      </c>
      <c r="E21951">
        <f t="shared" ca="1" si="1714"/>
        <v>14</v>
      </c>
    </row>
    <row r="21952" spans="1:5" x14ac:dyDescent="0.2">
      <c r="A21952" t="str">
        <f t="shared" ca="1" si="1711"/>
        <v>Basic</v>
      </c>
      <c r="B21952" t="str">
        <f t="shared" ca="1" si="1712"/>
        <v>oral surgery</v>
      </c>
      <c r="C21952">
        <f t="shared" si="1715"/>
        <v>1219</v>
      </c>
      <c r="D21952" t="str">
        <f t="shared" ca="1" si="1713"/>
        <v>Extraction and other surgery procedures, incl. pre- and post-operative care</v>
      </c>
      <c r="E21952">
        <f t="shared" ca="1" si="1714"/>
        <v>9</v>
      </c>
    </row>
    <row r="21953" spans="1:5" x14ac:dyDescent="0.2">
      <c r="A21953" t="str">
        <f t="shared" ca="1" si="1711"/>
        <v>Major</v>
      </c>
      <c r="B21953" t="str">
        <f t="shared" ca="1" si="1712"/>
        <v>temporomandibular joint dysfunction</v>
      </c>
      <c r="C21953">
        <f t="shared" si="1715"/>
        <v>1219</v>
      </c>
      <c r="D21953" t="str">
        <f t="shared" ca="1" si="1713"/>
        <v>Services relating to hinging joints of the jaw</v>
      </c>
      <c r="E21953">
        <f t="shared" ca="1" si="1714"/>
        <v>16</v>
      </c>
    </row>
    <row r="21954" spans="1:5" x14ac:dyDescent="0.2">
      <c r="A21954" t="str">
        <f t="shared" ref="A21954:A22017" ca="1" si="1716">INDEX(services,E21954,1)</f>
        <v>Basic</v>
      </c>
      <c r="B21954" t="str">
        <f t="shared" ref="B21954:B22017" ca="1" si="1717">INDEX(services,E21954,2)</f>
        <v>basic restorative</v>
      </c>
      <c r="C21954">
        <f t="shared" si="1715"/>
        <v>1219</v>
      </c>
      <c r="D21954" t="str">
        <f t="shared" ref="D21954:D22017" ca="1" si="1718">INDEX(services,E21954,3)</f>
        <v>Fillings (amalgam "silver" and composite "white" non-molar)</v>
      </c>
      <c r="E21954">
        <f t="shared" ref="E21954:E22017" ca="1" si="1719">RANDBETWEEN(1,ROWS(services))</f>
        <v>8</v>
      </c>
    </row>
    <row r="21955" spans="1:5" x14ac:dyDescent="0.2">
      <c r="A21955" t="str">
        <f t="shared" ca="1" si="1716"/>
        <v>Basic</v>
      </c>
      <c r="B21955" t="str">
        <f t="shared" ca="1" si="1717"/>
        <v>endodontics</v>
      </c>
      <c r="C21955">
        <f t="shared" si="1715"/>
        <v>1219</v>
      </c>
      <c r="D21955" t="str">
        <f t="shared" ca="1" si="1718"/>
        <v>Root canal, pulpal therapy</v>
      </c>
      <c r="E21955">
        <f t="shared" ca="1" si="1719"/>
        <v>10</v>
      </c>
    </row>
    <row r="21956" spans="1:5" x14ac:dyDescent="0.2">
      <c r="A21956" t="str">
        <f t="shared" ca="1" si="1716"/>
        <v>Basic</v>
      </c>
      <c r="B21956" t="str">
        <f t="shared" ca="1" si="1717"/>
        <v>general anesthesia</v>
      </c>
      <c r="C21956">
        <f t="shared" si="1715"/>
        <v>1219</v>
      </c>
      <c r="D21956" t="str">
        <f t="shared" ca="1" si="1718"/>
        <v>Covered when used in conjunction with covered oral surgical procedures</v>
      </c>
      <c r="E21956">
        <f t="shared" ca="1" si="1719"/>
        <v>13</v>
      </c>
    </row>
    <row r="21957" spans="1:5" x14ac:dyDescent="0.2">
      <c r="A21957" t="str">
        <f t="shared" ca="1" si="1716"/>
        <v>Diagnostics and Preventative</v>
      </c>
      <c r="B21957" t="str">
        <f t="shared" ca="1" si="1717"/>
        <v>Periodic Exams</v>
      </c>
      <c r="C21957">
        <f t="shared" si="1715"/>
        <v>1219</v>
      </c>
      <c r="D21957">
        <f t="shared" ca="1" si="1718"/>
        <v>0</v>
      </c>
      <c r="E21957">
        <f t="shared" ca="1" si="1719"/>
        <v>1</v>
      </c>
    </row>
    <row r="21958" spans="1:5" x14ac:dyDescent="0.2">
      <c r="A21958" t="str">
        <f t="shared" ca="1" si="1716"/>
        <v>Basic</v>
      </c>
      <c r="B21958" t="str">
        <f t="shared" ca="1" si="1717"/>
        <v>basic restorative</v>
      </c>
      <c r="C21958">
        <f t="shared" si="1715"/>
        <v>1219</v>
      </c>
      <c r="D21958" t="str">
        <f t="shared" ca="1" si="1718"/>
        <v>Fillings (amalgam "silver" and composite "white" non-molar)</v>
      </c>
      <c r="E21958">
        <f t="shared" ca="1" si="1719"/>
        <v>8</v>
      </c>
    </row>
    <row r="21959" spans="1:5" x14ac:dyDescent="0.2">
      <c r="A21959" t="str">
        <f t="shared" ca="1" si="1716"/>
        <v>Diagnostics and Preventative</v>
      </c>
      <c r="B21959" t="str">
        <f t="shared" ca="1" si="1717"/>
        <v>Full-mouth x-ray</v>
      </c>
      <c r="C21959">
        <f t="shared" si="1715"/>
        <v>1219</v>
      </c>
      <c r="D21959">
        <f t="shared" ca="1" si="1718"/>
        <v>0</v>
      </c>
      <c r="E21959">
        <f t="shared" ca="1" si="1719"/>
        <v>3</v>
      </c>
    </row>
    <row r="21960" spans="1:5" x14ac:dyDescent="0.2">
      <c r="A21960" t="str">
        <f t="shared" ca="1" si="1716"/>
        <v>Other</v>
      </c>
      <c r="B21960" t="str">
        <f t="shared" ca="1" si="1717"/>
        <v>Implants</v>
      </c>
      <c r="C21960">
        <f t="shared" si="1715"/>
        <v>1219</v>
      </c>
      <c r="D21960" t="str">
        <f t="shared" ca="1" si="1718"/>
        <v>Implant dental work</v>
      </c>
      <c r="E21960">
        <f t="shared" ca="1" si="1719"/>
        <v>18</v>
      </c>
    </row>
    <row r="21961" spans="1:5" x14ac:dyDescent="0.2">
      <c r="A21961" t="str">
        <f t="shared" ca="1" si="1716"/>
        <v>Basic</v>
      </c>
      <c r="B21961" t="str">
        <f t="shared" ca="1" si="1717"/>
        <v>endodontics</v>
      </c>
      <c r="C21961">
        <f t="shared" si="1715"/>
        <v>1219</v>
      </c>
      <c r="D21961" t="str">
        <f t="shared" ca="1" si="1718"/>
        <v>Root canal, pulpal therapy</v>
      </c>
      <c r="E21961">
        <f t="shared" ca="1" si="1719"/>
        <v>10</v>
      </c>
    </row>
    <row r="21962" spans="1:5" x14ac:dyDescent="0.2">
      <c r="A21962" t="str">
        <f t="shared" ca="1" si="1716"/>
        <v>Major</v>
      </c>
      <c r="B21962" t="str">
        <f t="shared" ca="1" si="1717"/>
        <v>major restorative</v>
      </c>
      <c r="C21962">
        <f t="shared" si="1715"/>
        <v>1220</v>
      </c>
      <c r="D21962" t="str">
        <f t="shared" ca="1" si="1718"/>
        <v>Single crowns, inlays, onlays</v>
      </c>
      <c r="E21962">
        <f t="shared" ca="1" si="1719"/>
        <v>14</v>
      </c>
    </row>
    <row r="21963" spans="1:5" x14ac:dyDescent="0.2">
      <c r="A21963" t="str">
        <f t="shared" ca="1" si="1716"/>
        <v>Diagnostics and Preventative</v>
      </c>
      <c r="B21963" t="str">
        <f t="shared" ca="1" si="1717"/>
        <v>Periodic Exams</v>
      </c>
      <c r="C21963">
        <f t="shared" si="1715"/>
        <v>1220</v>
      </c>
      <c r="D21963">
        <f t="shared" ca="1" si="1718"/>
        <v>0</v>
      </c>
      <c r="E21963">
        <f t="shared" ca="1" si="1719"/>
        <v>1</v>
      </c>
    </row>
    <row r="21964" spans="1:5" x14ac:dyDescent="0.2">
      <c r="A21964" t="str">
        <f t="shared" ca="1" si="1716"/>
        <v>Basic</v>
      </c>
      <c r="B21964" t="str">
        <f t="shared" ca="1" si="1717"/>
        <v>surgical periodontics</v>
      </c>
      <c r="C21964">
        <f t="shared" si="1715"/>
        <v>1220</v>
      </c>
      <c r="D21964" t="str">
        <f t="shared" ca="1" si="1718"/>
        <v>Surgical treatment of the gums and supporting structures of the teeth</v>
      </c>
      <c r="E21964">
        <f t="shared" ca="1" si="1719"/>
        <v>11</v>
      </c>
    </row>
    <row r="21965" spans="1:5" x14ac:dyDescent="0.2">
      <c r="A21965" t="str">
        <f t="shared" ca="1" si="1716"/>
        <v>Major</v>
      </c>
      <c r="B21965" t="str">
        <f t="shared" ca="1" si="1717"/>
        <v>temporomandibular joint dysfunction</v>
      </c>
      <c r="C21965">
        <f t="shared" si="1715"/>
        <v>1220</v>
      </c>
      <c r="D21965" t="str">
        <f t="shared" ca="1" si="1718"/>
        <v>Services relating to hinging joints of the jaw</v>
      </c>
      <c r="E21965">
        <f t="shared" ca="1" si="1719"/>
        <v>16</v>
      </c>
    </row>
    <row r="21966" spans="1:5" x14ac:dyDescent="0.2">
      <c r="A21966" t="str">
        <f t="shared" ca="1" si="1716"/>
        <v>Diagnostics and Preventative</v>
      </c>
      <c r="B21966" t="str">
        <f t="shared" ca="1" si="1717"/>
        <v>Space Maintainers</v>
      </c>
      <c r="C21966">
        <f t="shared" si="1715"/>
        <v>1220</v>
      </c>
      <c r="D21966">
        <f t="shared" ca="1" si="1718"/>
        <v>0</v>
      </c>
      <c r="E21966">
        <f t="shared" ca="1" si="1719"/>
        <v>7</v>
      </c>
    </row>
    <row r="21967" spans="1:5" x14ac:dyDescent="0.2">
      <c r="A21967" t="str">
        <f t="shared" ca="1" si="1716"/>
        <v>Major</v>
      </c>
      <c r="B21967" t="str">
        <f t="shared" ca="1" si="1717"/>
        <v>prosthodontics</v>
      </c>
      <c r="C21967">
        <f t="shared" si="1715"/>
        <v>1220</v>
      </c>
      <c r="D21967" t="str">
        <f t="shared" ca="1" si="1718"/>
        <v>Procedures for replacement of missing teeth by construction or repair of bridges and partial or complete dentures</v>
      </c>
      <c r="E21967">
        <f t="shared" ca="1" si="1719"/>
        <v>15</v>
      </c>
    </row>
    <row r="21968" spans="1:5" x14ac:dyDescent="0.2">
      <c r="A21968" t="str">
        <f t="shared" ca="1" si="1716"/>
        <v>Diagnostics and Preventative</v>
      </c>
      <c r="B21968" t="str">
        <f t="shared" ca="1" si="1717"/>
        <v>Sealants</v>
      </c>
      <c r="C21968">
        <f t="shared" si="1715"/>
        <v>1220</v>
      </c>
      <c r="D21968">
        <f t="shared" ca="1" si="1718"/>
        <v>0</v>
      </c>
      <c r="E21968">
        <f t="shared" ca="1" si="1719"/>
        <v>6</v>
      </c>
    </row>
    <row r="21969" spans="1:5" x14ac:dyDescent="0.2">
      <c r="A21969" t="str">
        <f t="shared" ca="1" si="1716"/>
        <v>Orthodontics</v>
      </c>
      <c r="B21969" t="str">
        <f t="shared" ca="1" si="1717"/>
        <v>orthodontics</v>
      </c>
      <c r="C21969">
        <f t="shared" si="1715"/>
        <v>1220</v>
      </c>
      <c r="D21969" t="str">
        <f t="shared" ca="1" si="1718"/>
        <v>For eligible dependents to age 19</v>
      </c>
      <c r="E21969">
        <f t="shared" ca="1" si="1719"/>
        <v>17</v>
      </c>
    </row>
    <row r="21970" spans="1:5" x14ac:dyDescent="0.2">
      <c r="A21970" t="str">
        <f t="shared" ca="1" si="1716"/>
        <v>Orthodontics</v>
      </c>
      <c r="B21970" t="str">
        <f t="shared" ca="1" si="1717"/>
        <v>orthodontics</v>
      </c>
      <c r="C21970">
        <f t="shared" si="1715"/>
        <v>1220</v>
      </c>
      <c r="D21970" t="str">
        <f t="shared" ca="1" si="1718"/>
        <v>For eligible dependents to age 19</v>
      </c>
      <c r="E21970">
        <f t="shared" ca="1" si="1719"/>
        <v>17</v>
      </c>
    </row>
    <row r="21971" spans="1:5" x14ac:dyDescent="0.2">
      <c r="A21971" t="str">
        <f t="shared" ca="1" si="1716"/>
        <v>Diagnostics and Preventative</v>
      </c>
      <c r="B21971" t="str">
        <f t="shared" ca="1" si="1717"/>
        <v>Bitewing x-rays</v>
      </c>
      <c r="C21971">
        <f t="shared" si="1715"/>
        <v>1220</v>
      </c>
      <c r="D21971">
        <f t="shared" ca="1" si="1718"/>
        <v>0</v>
      </c>
      <c r="E21971">
        <f t="shared" ca="1" si="1719"/>
        <v>2</v>
      </c>
    </row>
    <row r="21972" spans="1:5" x14ac:dyDescent="0.2">
      <c r="A21972" t="str">
        <f t="shared" ca="1" si="1716"/>
        <v>Basic</v>
      </c>
      <c r="B21972" t="str">
        <f t="shared" ca="1" si="1717"/>
        <v>endodontics</v>
      </c>
      <c r="C21972">
        <f t="shared" si="1715"/>
        <v>1220</v>
      </c>
      <c r="D21972" t="str">
        <f t="shared" ca="1" si="1718"/>
        <v>Root canal, pulpal therapy</v>
      </c>
      <c r="E21972">
        <f t="shared" ca="1" si="1719"/>
        <v>10</v>
      </c>
    </row>
    <row r="21973" spans="1:5" x14ac:dyDescent="0.2">
      <c r="A21973" t="str">
        <f t="shared" ca="1" si="1716"/>
        <v>Diagnostics and Preventative</v>
      </c>
      <c r="B21973" t="str">
        <f t="shared" ca="1" si="1717"/>
        <v>Fluoride treatments</v>
      </c>
      <c r="C21973">
        <f t="shared" si="1715"/>
        <v>1220</v>
      </c>
      <c r="D21973">
        <f t="shared" ca="1" si="1718"/>
        <v>0</v>
      </c>
      <c r="E21973">
        <f t="shared" ca="1" si="1719"/>
        <v>5</v>
      </c>
    </row>
    <row r="21974" spans="1:5" x14ac:dyDescent="0.2">
      <c r="A21974" t="str">
        <f t="shared" ca="1" si="1716"/>
        <v>Basic</v>
      </c>
      <c r="B21974" t="str">
        <f t="shared" ca="1" si="1717"/>
        <v>basic restorative</v>
      </c>
      <c r="C21974">
        <f t="shared" si="1715"/>
        <v>1220</v>
      </c>
      <c r="D21974" t="str">
        <f t="shared" ca="1" si="1718"/>
        <v>Fillings (amalgam "silver" and composite "white" non-molar)</v>
      </c>
      <c r="E21974">
        <f t="shared" ca="1" si="1719"/>
        <v>8</v>
      </c>
    </row>
    <row r="21975" spans="1:5" x14ac:dyDescent="0.2">
      <c r="A21975" t="str">
        <f t="shared" ca="1" si="1716"/>
        <v>Diagnostics and Preventative</v>
      </c>
      <c r="B21975" t="str">
        <f t="shared" ca="1" si="1717"/>
        <v>Bitewing x-rays</v>
      </c>
      <c r="C21975">
        <f t="shared" si="1715"/>
        <v>1220</v>
      </c>
      <c r="D21975">
        <f t="shared" ca="1" si="1718"/>
        <v>0</v>
      </c>
      <c r="E21975">
        <f t="shared" ca="1" si="1719"/>
        <v>2</v>
      </c>
    </row>
    <row r="21976" spans="1:5" x14ac:dyDescent="0.2">
      <c r="A21976" t="str">
        <f t="shared" ca="1" si="1716"/>
        <v>Orthodontics</v>
      </c>
      <c r="B21976" t="str">
        <f t="shared" ca="1" si="1717"/>
        <v>orthodontics</v>
      </c>
      <c r="C21976">
        <f t="shared" si="1715"/>
        <v>1220</v>
      </c>
      <c r="D21976" t="str">
        <f t="shared" ca="1" si="1718"/>
        <v>For eligible dependents to age 19</v>
      </c>
      <c r="E21976">
        <f t="shared" ca="1" si="1719"/>
        <v>17</v>
      </c>
    </row>
    <row r="21977" spans="1:5" x14ac:dyDescent="0.2">
      <c r="A21977" t="str">
        <f t="shared" ca="1" si="1716"/>
        <v>Diagnostics and Preventative</v>
      </c>
      <c r="B21977" t="str">
        <f t="shared" ca="1" si="1717"/>
        <v>Full-mouth x-ray</v>
      </c>
      <c r="C21977">
        <f t="shared" si="1715"/>
        <v>1220</v>
      </c>
      <c r="D21977">
        <f t="shared" ca="1" si="1718"/>
        <v>0</v>
      </c>
      <c r="E21977">
        <f t="shared" ca="1" si="1719"/>
        <v>3</v>
      </c>
    </row>
    <row r="21978" spans="1:5" x14ac:dyDescent="0.2">
      <c r="A21978" t="str">
        <f t="shared" ca="1" si="1716"/>
        <v>Basic</v>
      </c>
      <c r="B21978" t="str">
        <f t="shared" ca="1" si="1717"/>
        <v>general anesthesia</v>
      </c>
      <c r="C21978">
        <f t="shared" si="1715"/>
        <v>1220</v>
      </c>
      <c r="D21978" t="str">
        <f t="shared" ca="1" si="1718"/>
        <v>Covered when used in conjunction with covered oral surgical procedures</v>
      </c>
      <c r="E21978">
        <f t="shared" ca="1" si="1719"/>
        <v>13</v>
      </c>
    </row>
    <row r="21979" spans="1:5" x14ac:dyDescent="0.2">
      <c r="A21979" t="str">
        <f t="shared" ca="1" si="1716"/>
        <v>Diagnostics and Preventative</v>
      </c>
      <c r="B21979" t="str">
        <f t="shared" ca="1" si="1717"/>
        <v>Space Maintainers</v>
      </c>
      <c r="C21979">
        <f t="shared" si="1715"/>
        <v>1220</v>
      </c>
      <c r="D21979">
        <f t="shared" ca="1" si="1718"/>
        <v>0</v>
      </c>
      <c r="E21979">
        <f t="shared" ca="1" si="1719"/>
        <v>7</v>
      </c>
    </row>
    <row r="21980" spans="1:5" x14ac:dyDescent="0.2">
      <c r="A21980" t="str">
        <f t="shared" ca="1" si="1716"/>
        <v>Diagnostics and Preventative</v>
      </c>
      <c r="B21980" t="str">
        <f t="shared" ca="1" si="1717"/>
        <v>Fluoride treatments</v>
      </c>
      <c r="C21980">
        <f t="shared" si="1715"/>
        <v>1221</v>
      </c>
      <c r="D21980">
        <f t="shared" ca="1" si="1718"/>
        <v>0</v>
      </c>
      <c r="E21980">
        <f t="shared" ca="1" si="1719"/>
        <v>5</v>
      </c>
    </row>
    <row r="21981" spans="1:5" x14ac:dyDescent="0.2">
      <c r="A21981" t="str">
        <f t="shared" ca="1" si="1716"/>
        <v>Diagnostics and Preventative</v>
      </c>
      <c r="B21981" t="str">
        <f t="shared" ca="1" si="1717"/>
        <v>Prophylaxis</v>
      </c>
      <c r="C21981">
        <f t="shared" si="1715"/>
        <v>1221</v>
      </c>
      <c r="D21981">
        <f t="shared" ca="1" si="1718"/>
        <v>0</v>
      </c>
      <c r="E21981">
        <f t="shared" ca="1" si="1719"/>
        <v>4</v>
      </c>
    </row>
    <row r="21982" spans="1:5" x14ac:dyDescent="0.2">
      <c r="A21982" t="str">
        <f t="shared" ca="1" si="1716"/>
        <v>Diagnostics and Preventative</v>
      </c>
      <c r="B21982" t="str">
        <f t="shared" ca="1" si="1717"/>
        <v>Sealants</v>
      </c>
      <c r="C21982">
        <f t="shared" si="1715"/>
        <v>1221</v>
      </c>
      <c r="D21982">
        <f t="shared" ca="1" si="1718"/>
        <v>0</v>
      </c>
      <c r="E21982">
        <f t="shared" ca="1" si="1719"/>
        <v>6</v>
      </c>
    </row>
    <row r="21983" spans="1:5" x14ac:dyDescent="0.2">
      <c r="A21983" t="str">
        <f t="shared" ca="1" si="1716"/>
        <v>Diagnostics and Preventative</v>
      </c>
      <c r="B21983" t="str">
        <f t="shared" ca="1" si="1717"/>
        <v>Periodic Exams</v>
      </c>
      <c r="C21983">
        <f t="shared" si="1715"/>
        <v>1221</v>
      </c>
      <c r="D21983">
        <f t="shared" ca="1" si="1718"/>
        <v>0</v>
      </c>
      <c r="E21983">
        <f t="shared" ca="1" si="1719"/>
        <v>1</v>
      </c>
    </row>
    <row r="21984" spans="1:5" x14ac:dyDescent="0.2">
      <c r="A21984" t="str">
        <f t="shared" ca="1" si="1716"/>
        <v>Diagnostics and Preventative</v>
      </c>
      <c r="B21984" t="str">
        <f t="shared" ca="1" si="1717"/>
        <v>Periodic Exams</v>
      </c>
      <c r="C21984">
        <f t="shared" si="1715"/>
        <v>1221</v>
      </c>
      <c r="D21984">
        <f t="shared" ca="1" si="1718"/>
        <v>0</v>
      </c>
      <c r="E21984">
        <f t="shared" ca="1" si="1719"/>
        <v>1</v>
      </c>
    </row>
    <row r="21985" spans="1:5" x14ac:dyDescent="0.2">
      <c r="A21985" t="str">
        <f t="shared" ca="1" si="1716"/>
        <v>Basic</v>
      </c>
      <c r="B21985" t="str">
        <f t="shared" ca="1" si="1717"/>
        <v>oral surgery</v>
      </c>
      <c r="C21985">
        <f t="shared" si="1715"/>
        <v>1221</v>
      </c>
      <c r="D21985" t="str">
        <f t="shared" ca="1" si="1718"/>
        <v>Extraction and other surgery procedures, incl. pre- and post-operative care</v>
      </c>
      <c r="E21985">
        <f t="shared" ca="1" si="1719"/>
        <v>9</v>
      </c>
    </row>
    <row r="21986" spans="1:5" x14ac:dyDescent="0.2">
      <c r="A21986" t="str">
        <f t="shared" ca="1" si="1716"/>
        <v>Diagnostics and Preventative</v>
      </c>
      <c r="B21986" t="str">
        <f t="shared" ca="1" si="1717"/>
        <v>Full-mouth x-ray</v>
      </c>
      <c r="C21986">
        <f t="shared" si="1715"/>
        <v>1221</v>
      </c>
      <c r="D21986">
        <f t="shared" ca="1" si="1718"/>
        <v>0</v>
      </c>
      <c r="E21986">
        <f t="shared" ca="1" si="1719"/>
        <v>3</v>
      </c>
    </row>
    <row r="21987" spans="1:5" x14ac:dyDescent="0.2">
      <c r="A21987" t="str">
        <f t="shared" ca="1" si="1716"/>
        <v>Basic</v>
      </c>
      <c r="B21987" t="str">
        <f t="shared" ca="1" si="1717"/>
        <v>oral surgery</v>
      </c>
      <c r="C21987">
        <f t="shared" si="1715"/>
        <v>1221</v>
      </c>
      <c r="D21987" t="str">
        <f t="shared" ca="1" si="1718"/>
        <v>Extraction and other surgery procedures, incl. pre- and post-operative care</v>
      </c>
      <c r="E21987">
        <f t="shared" ca="1" si="1719"/>
        <v>9</v>
      </c>
    </row>
    <row r="21988" spans="1:5" x14ac:dyDescent="0.2">
      <c r="A21988" t="str">
        <f t="shared" ca="1" si="1716"/>
        <v>Diagnostics and Preventative</v>
      </c>
      <c r="B21988" t="str">
        <f t="shared" ca="1" si="1717"/>
        <v>Space Maintainers</v>
      </c>
      <c r="C21988">
        <f t="shared" si="1715"/>
        <v>1221</v>
      </c>
      <c r="D21988">
        <f t="shared" ca="1" si="1718"/>
        <v>0</v>
      </c>
      <c r="E21988">
        <f t="shared" ca="1" si="1719"/>
        <v>7</v>
      </c>
    </row>
    <row r="21989" spans="1:5" x14ac:dyDescent="0.2">
      <c r="A21989" t="str">
        <f t="shared" ca="1" si="1716"/>
        <v>Diagnostics and Preventative</v>
      </c>
      <c r="B21989" t="str">
        <f t="shared" ca="1" si="1717"/>
        <v>Sealants</v>
      </c>
      <c r="C21989">
        <f t="shared" si="1715"/>
        <v>1221</v>
      </c>
      <c r="D21989">
        <f t="shared" ca="1" si="1718"/>
        <v>0</v>
      </c>
      <c r="E21989">
        <f t="shared" ca="1" si="1719"/>
        <v>6</v>
      </c>
    </row>
    <row r="21990" spans="1:5" x14ac:dyDescent="0.2">
      <c r="A21990" t="str">
        <f t="shared" ca="1" si="1716"/>
        <v>Diagnostics and Preventative</v>
      </c>
      <c r="B21990" t="str">
        <f t="shared" ca="1" si="1717"/>
        <v>Bitewing x-rays</v>
      </c>
      <c r="C21990">
        <f t="shared" si="1715"/>
        <v>1221</v>
      </c>
      <c r="D21990">
        <f t="shared" ca="1" si="1718"/>
        <v>0</v>
      </c>
      <c r="E21990">
        <f t="shared" ca="1" si="1719"/>
        <v>2</v>
      </c>
    </row>
    <row r="21991" spans="1:5" x14ac:dyDescent="0.2">
      <c r="A21991" t="str">
        <f t="shared" ca="1" si="1716"/>
        <v>Orthodontics</v>
      </c>
      <c r="B21991" t="str">
        <f t="shared" ca="1" si="1717"/>
        <v>orthodontics</v>
      </c>
      <c r="C21991">
        <f t="shared" si="1715"/>
        <v>1221</v>
      </c>
      <c r="D21991" t="str">
        <f t="shared" ca="1" si="1718"/>
        <v>For eligible dependents to age 19</v>
      </c>
      <c r="E21991">
        <f t="shared" ca="1" si="1719"/>
        <v>17</v>
      </c>
    </row>
    <row r="21992" spans="1:5" x14ac:dyDescent="0.2">
      <c r="A21992" t="str">
        <f t="shared" ca="1" si="1716"/>
        <v>Diagnostics and Preventative</v>
      </c>
      <c r="B21992" t="str">
        <f t="shared" ca="1" si="1717"/>
        <v>Space Maintainers</v>
      </c>
      <c r="C21992">
        <f t="shared" ref="C21992:C22055" si="1720">IF(MOD(ROW(C21992)-2,18)&lt;&gt;0,C21991,C21991+1)</f>
        <v>1221</v>
      </c>
      <c r="D21992">
        <f t="shared" ca="1" si="1718"/>
        <v>0</v>
      </c>
      <c r="E21992">
        <f t="shared" ca="1" si="1719"/>
        <v>7</v>
      </c>
    </row>
    <row r="21993" spans="1:5" x14ac:dyDescent="0.2">
      <c r="A21993" t="str">
        <f t="shared" ca="1" si="1716"/>
        <v>Diagnostics and Preventative</v>
      </c>
      <c r="B21993" t="str">
        <f t="shared" ca="1" si="1717"/>
        <v>Fluoride treatments</v>
      </c>
      <c r="C21993">
        <f t="shared" si="1720"/>
        <v>1221</v>
      </c>
      <c r="D21993">
        <f t="shared" ca="1" si="1718"/>
        <v>0</v>
      </c>
      <c r="E21993">
        <f t="shared" ca="1" si="1719"/>
        <v>5</v>
      </c>
    </row>
    <row r="21994" spans="1:5" x14ac:dyDescent="0.2">
      <c r="A21994" t="str">
        <f t="shared" ca="1" si="1716"/>
        <v>Diagnostics and Preventative</v>
      </c>
      <c r="B21994" t="str">
        <f t="shared" ca="1" si="1717"/>
        <v>Periodic Exams</v>
      </c>
      <c r="C21994">
        <f t="shared" si="1720"/>
        <v>1221</v>
      </c>
      <c r="D21994">
        <f t="shared" ca="1" si="1718"/>
        <v>0</v>
      </c>
      <c r="E21994">
        <f t="shared" ca="1" si="1719"/>
        <v>1</v>
      </c>
    </row>
    <row r="21995" spans="1:5" x14ac:dyDescent="0.2">
      <c r="A21995" t="str">
        <f t="shared" ca="1" si="1716"/>
        <v>Basic</v>
      </c>
      <c r="B21995" t="str">
        <f t="shared" ca="1" si="1717"/>
        <v>general anesthesia</v>
      </c>
      <c r="C21995">
        <f t="shared" si="1720"/>
        <v>1221</v>
      </c>
      <c r="D21995" t="str">
        <f t="shared" ca="1" si="1718"/>
        <v>Covered when used in conjunction with covered oral surgical procedures</v>
      </c>
      <c r="E21995">
        <f t="shared" ca="1" si="1719"/>
        <v>13</v>
      </c>
    </row>
    <row r="21996" spans="1:5" x14ac:dyDescent="0.2">
      <c r="A21996" t="str">
        <f t="shared" ca="1" si="1716"/>
        <v>Diagnostics and Preventative</v>
      </c>
      <c r="B21996" t="str">
        <f t="shared" ca="1" si="1717"/>
        <v>Sealants</v>
      </c>
      <c r="C21996">
        <f t="shared" si="1720"/>
        <v>1221</v>
      </c>
      <c r="D21996">
        <f t="shared" ca="1" si="1718"/>
        <v>0</v>
      </c>
      <c r="E21996">
        <f t="shared" ca="1" si="1719"/>
        <v>6</v>
      </c>
    </row>
    <row r="21997" spans="1:5" x14ac:dyDescent="0.2">
      <c r="A21997" t="str">
        <f t="shared" ca="1" si="1716"/>
        <v>Major</v>
      </c>
      <c r="B21997" t="str">
        <f t="shared" ca="1" si="1717"/>
        <v>major restorative</v>
      </c>
      <c r="C21997">
        <f t="shared" si="1720"/>
        <v>1221</v>
      </c>
      <c r="D21997" t="str">
        <f t="shared" ca="1" si="1718"/>
        <v>Single crowns, inlays, onlays</v>
      </c>
      <c r="E21997">
        <f t="shared" ca="1" si="1719"/>
        <v>14</v>
      </c>
    </row>
    <row r="21998" spans="1:5" x14ac:dyDescent="0.2">
      <c r="A21998" t="str">
        <f t="shared" ca="1" si="1716"/>
        <v>Diagnostics and Preventative</v>
      </c>
      <c r="B21998" t="str">
        <f t="shared" ca="1" si="1717"/>
        <v>Prophylaxis</v>
      </c>
      <c r="C21998">
        <f t="shared" si="1720"/>
        <v>1222</v>
      </c>
      <c r="D21998">
        <f t="shared" ca="1" si="1718"/>
        <v>0</v>
      </c>
      <c r="E21998">
        <f t="shared" ca="1" si="1719"/>
        <v>4</v>
      </c>
    </row>
    <row r="21999" spans="1:5" x14ac:dyDescent="0.2">
      <c r="A21999" t="str">
        <f t="shared" ca="1" si="1716"/>
        <v>Diagnostics and Preventative</v>
      </c>
      <c r="B21999" t="str">
        <f t="shared" ca="1" si="1717"/>
        <v>Sealants</v>
      </c>
      <c r="C21999">
        <f t="shared" si="1720"/>
        <v>1222</v>
      </c>
      <c r="D21999">
        <f t="shared" ca="1" si="1718"/>
        <v>0</v>
      </c>
      <c r="E21999">
        <f t="shared" ca="1" si="1719"/>
        <v>6</v>
      </c>
    </row>
    <row r="22000" spans="1:5" x14ac:dyDescent="0.2">
      <c r="A22000" t="str">
        <f t="shared" ca="1" si="1716"/>
        <v>Major</v>
      </c>
      <c r="B22000" t="str">
        <f t="shared" ca="1" si="1717"/>
        <v>major restorative</v>
      </c>
      <c r="C22000">
        <f t="shared" si="1720"/>
        <v>1222</v>
      </c>
      <c r="D22000" t="str">
        <f t="shared" ca="1" si="1718"/>
        <v>Single crowns, inlays, onlays</v>
      </c>
      <c r="E22000">
        <f t="shared" ca="1" si="1719"/>
        <v>14</v>
      </c>
    </row>
    <row r="22001" spans="1:5" x14ac:dyDescent="0.2">
      <c r="A22001" t="str">
        <f t="shared" ca="1" si="1716"/>
        <v>Basic</v>
      </c>
      <c r="B22001" t="str">
        <f t="shared" ca="1" si="1717"/>
        <v>surgical periodontics</v>
      </c>
      <c r="C22001">
        <f t="shared" si="1720"/>
        <v>1222</v>
      </c>
      <c r="D22001" t="str">
        <f t="shared" ca="1" si="1718"/>
        <v>Surgical treatment of the gums and supporting structures of the teeth</v>
      </c>
      <c r="E22001">
        <f t="shared" ca="1" si="1719"/>
        <v>11</v>
      </c>
    </row>
    <row r="22002" spans="1:5" x14ac:dyDescent="0.2">
      <c r="A22002" t="str">
        <f t="shared" ca="1" si="1716"/>
        <v>Basic</v>
      </c>
      <c r="B22002" t="str">
        <f t="shared" ca="1" si="1717"/>
        <v>general anesthesia</v>
      </c>
      <c r="C22002">
        <f t="shared" si="1720"/>
        <v>1222</v>
      </c>
      <c r="D22002" t="str">
        <f t="shared" ca="1" si="1718"/>
        <v>Covered when used in conjunction with covered oral surgical procedures</v>
      </c>
      <c r="E22002">
        <f t="shared" ca="1" si="1719"/>
        <v>13</v>
      </c>
    </row>
    <row r="22003" spans="1:5" x14ac:dyDescent="0.2">
      <c r="A22003" t="str">
        <f t="shared" ca="1" si="1716"/>
        <v>Major</v>
      </c>
      <c r="B22003" t="str">
        <f t="shared" ca="1" si="1717"/>
        <v>prosthodontics</v>
      </c>
      <c r="C22003">
        <f t="shared" si="1720"/>
        <v>1222</v>
      </c>
      <c r="D22003" t="str">
        <f t="shared" ca="1" si="1718"/>
        <v>Procedures for replacement of missing teeth by construction or repair of bridges and partial or complete dentures</v>
      </c>
      <c r="E22003">
        <f t="shared" ca="1" si="1719"/>
        <v>15</v>
      </c>
    </row>
    <row r="22004" spans="1:5" x14ac:dyDescent="0.2">
      <c r="A22004" t="str">
        <f t="shared" ca="1" si="1716"/>
        <v>Major</v>
      </c>
      <c r="B22004" t="str">
        <f t="shared" ca="1" si="1717"/>
        <v>prosthodontics</v>
      </c>
      <c r="C22004">
        <f t="shared" si="1720"/>
        <v>1222</v>
      </c>
      <c r="D22004" t="str">
        <f t="shared" ca="1" si="1718"/>
        <v>Procedures for replacement of missing teeth by construction or repair of bridges and partial or complete dentures</v>
      </c>
      <c r="E22004">
        <f t="shared" ca="1" si="1719"/>
        <v>15</v>
      </c>
    </row>
    <row r="22005" spans="1:5" x14ac:dyDescent="0.2">
      <c r="A22005" t="str">
        <f t="shared" ca="1" si="1716"/>
        <v>Diagnostics and Preventative</v>
      </c>
      <c r="B22005" t="str">
        <f t="shared" ca="1" si="1717"/>
        <v>Bitewing x-rays</v>
      </c>
      <c r="C22005">
        <f t="shared" si="1720"/>
        <v>1222</v>
      </c>
      <c r="D22005">
        <f t="shared" ca="1" si="1718"/>
        <v>0</v>
      </c>
      <c r="E22005">
        <f t="shared" ca="1" si="1719"/>
        <v>2</v>
      </c>
    </row>
    <row r="22006" spans="1:5" x14ac:dyDescent="0.2">
      <c r="A22006" t="str">
        <f t="shared" ca="1" si="1716"/>
        <v>Major</v>
      </c>
      <c r="B22006" t="str">
        <f t="shared" ca="1" si="1717"/>
        <v>temporomandibular joint dysfunction</v>
      </c>
      <c r="C22006">
        <f t="shared" si="1720"/>
        <v>1222</v>
      </c>
      <c r="D22006" t="str">
        <f t="shared" ca="1" si="1718"/>
        <v>Services relating to hinging joints of the jaw</v>
      </c>
      <c r="E22006">
        <f t="shared" ca="1" si="1719"/>
        <v>16</v>
      </c>
    </row>
    <row r="22007" spans="1:5" x14ac:dyDescent="0.2">
      <c r="A22007" t="str">
        <f t="shared" ca="1" si="1716"/>
        <v>Diagnostics and Preventative</v>
      </c>
      <c r="B22007" t="str">
        <f t="shared" ca="1" si="1717"/>
        <v>Full-mouth x-ray</v>
      </c>
      <c r="C22007">
        <f t="shared" si="1720"/>
        <v>1222</v>
      </c>
      <c r="D22007">
        <f t="shared" ca="1" si="1718"/>
        <v>0</v>
      </c>
      <c r="E22007">
        <f t="shared" ca="1" si="1719"/>
        <v>3</v>
      </c>
    </row>
    <row r="22008" spans="1:5" x14ac:dyDescent="0.2">
      <c r="A22008" t="str">
        <f t="shared" ca="1" si="1716"/>
        <v>Diagnostics and Preventative</v>
      </c>
      <c r="B22008" t="str">
        <f t="shared" ca="1" si="1717"/>
        <v>Full-mouth x-ray</v>
      </c>
      <c r="C22008">
        <f t="shared" si="1720"/>
        <v>1222</v>
      </c>
      <c r="D22008">
        <f t="shared" ca="1" si="1718"/>
        <v>0</v>
      </c>
      <c r="E22008">
        <f t="shared" ca="1" si="1719"/>
        <v>3</v>
      </c>
    </row>
    <row r="22009" spans="1:5" x14ac:dyDescent="0.2">
      <c r="A22009" t="str">
        <f t="shared" ca="1" si="1716"/>
        <v>Diagnostics and Preventative</v>
      </c>
      <c r="B22009" t="str">
        <f t="shared" ca="1" si="1717"/>
        <v>Space Maintainers</v>
      </c>
      <c r="C22009">
        <f t="shared" si="1720"/>
        <v>1222</v>
      </c>
      <c r="D22009">
        <f t="shared" ca="1" si="1718"/>
        <v>0</v>
      </c>
      <c r="E22009">
        <f t="shared" ca="1" si="1719"/>
        <v>7</v>
      </c>
    </row>
    <row r="22010" spans="1:5" x14ac:dyDescent="0.2">
      <c r="A22010" t="str">
        <f t="shared" ca="1" si="1716"/>
        <v>Major</v>
      </c>
      <c r="B22010" t="str">
        <f t="shared" ca="1" si="1717"/>
        <v>prosthodontics</v>
      </c>
      <c r="C22010">
        <f t="shared" si="1720"/>
        <v>1222</v>
      </c>
      <c r="D22010" t="str">
        <f t="shared" ca="1" si="1718"/>
        <v>Procedures for replacement of missing teeth by construction or repair of bridges and partial or complete dentures</v>
      </c>
      <c r="E22010">
        <f t="shared" ca="1" si="1719"/>
        <v>15</v>
      </c>
    </row>
    <row r="22011" spans="1:5" x14ac:dyDescent="0.2">
      <c r="A22011" t="str">
        <f t="shared" ca="1" si="1716"/>
        <v>Basic</v>
      </c>
      <c r="B22011" t="str">
        <f t="shared" ca="1" si="1717"/>
        <v>non-surgical periodontics</v>
      </c>
      <c r="C22011">
        <f t="shared" si="1720"/>
        <v>1222</v>
      </c>
      <c r="D22011" t="str">
        <f t="shared" ca="1" si="1718"/>
        <v xml:space="preserve">Non-surgical treatment of the gums and supporting structures of the teeth </v>
      </c>
      <c r="E22011">
        <f t="shared" ca="1" si="1719"/>
        <v>12</v>
      </c>
    </row>
    <row r="22012" spans="1:5" x14ac:dyDescent="0.2">
      <c r="A22012" t="str">
        <f t="shared" ca="1" si="1716"/>
        <v>Basic</v>
      </c>
      <c r="B22012" t="str">
        <f t="shared" ca="1" si="1717"/>
        <v>non-surgical periodontics</v>
      </c>
      <c r="C22012">
        <f t="shared" si="1720"/>
        <v>1222</v>
      </c>
      <c r="D22012" t="str">
        <f t="shared" ca="1" si="1718"/>
        <v xml:space="preserve">Non-surgical treatment of the gums and supporting structures of the teeth </v>
      </c>
      <c r="E22012">
        <f t="shared" ca="1" si="1719"/>
        <v>12</v>
      </c>
    </row>
    <row r="22013" spans="1:5" x14ac:dyDescent="0.2">
      <c r="A22013" t="str">
        <f t="shared" ca="1" si="1716"/>
        <v>Basic</v>
      </c>
      <c r="B22013" t="str">
        <f t="shared" ca="1" si="1717"/>
        <v>general anesthesia</v>
      </c>
      <c r="C22013">
        <f t="shared" si="1720"/>
        <v>1222</v>
      </c>
      <c r="D22013" t="str">
        <f t="shared" ca="1" si="1718"/>
        <v>Covered when used in conjunction with covered oral surgical procedures</v>
      </c>
      <c r="E22013">
        <f t="shared" ca="1" si="1719"/>
        <v>13</v>
      </c>
    </row>
    <row r="22014" spans="1:5" x14ac:dyDescent="0.2">
      <c r="A22014" t="str">
        <f t="shared" ca="1" si="1716"/>
        <v>Basic</v>
      </c>
      <c r="B22014" t="str">
        <f t="shared" ca="1" si="1717"/>
        <v>endodontics</v>
      </c>
      <c r="C22014">
        <f t="shared" si="1720"/>
        <v>1222</v>
      </c>
      <c r="D22014" t="str">
        <f t="shared" ca="1" si="1718"/>
        <v>Root canal, pulpal therapy</v>
      </c>
      <c r="E22014">
        <f t="shared" ca="1" si="1719"/>
        <v>10</v>
      </c>
    </row>
    <row r="22015" spans="1:5" x14ac:dyDescent="0.2">
      <c r="A22015" t="str">
        <f t="shared" ca="1" si="1716"/>
        <v>Diagnostics and Preventative</v>
      </c>
      <c r="B22015" t="str">
        <f t="shared" ca="1" si="1717"/>
        <v>Sealants</v>
      </c>
      <c r="C22015">
        <f t="shared" si="1720"/>
        <v>1222</v>
      </c>
      <c r="D22015">
        <f t="shared" ca="1" si="1718"/>
        <v>0</v>
      </c>
      <c r="E22015">
        <f t="shared" ca="1" si="1719"/>
        <v>6</v>
      </c>
    </row>
    <row r="22016" spans="1:5" x14ac:dyDescent="0.2">
      <c r="A22016" t="str">
        <f t="shared" ca="1" si="1716"/>
        <v>Orthodontics</v>
      </c>
      <c r="B22016" t="str">
        <f t="shared" ca="1" si="1717"/>
        <v>orthodontics</v>
      </c>
      <c r="C22016">
        <f t="shared" si="1720"/>
        <v>1223</v>
      </c>
      <c r="D22016" t="str">
        <f t="shared" ca="1" si="1718"/>
        <v>For eligible dependents to age 19</v>
      </c>
      <c r="E22016">
        <f t="shared" ca="1" si="1719"/>
        <v>17</v>
      </c>
    </row>
    <row r="22017" spans="1:5" x14ac:dyDescent="0.2">
      <c r="A22017" t="str">
        <f t="shared" ca="1" si="1716"/>
        <v>Major</v>
      </c>
      <c r="B22017" t="str">
        <f t="shared" ca="1" si="1717"/>
        <v>major restorative</v>
      </c>
      <c r="C22017">
        <f t="shared" si="1720"/>
        <v>1223</v>
      </c>
      <c r="D22017" t="str">
        <f t="shared" ca="1" si="1718"/>
        <v>Single crowns, inlays, onlays</v>
      </c>
      <c r="E22017">
        <f t="shared" ca="1" si="1719"/>
        <v>14</v>
      </c>
    </row>
    <row r="22018" spans="1:5" x14ac:dyDescent="0.2">
      <c r="A22018" t="str">
        <f t="shared" ref="A22018:A22081" ca="1" si="1721">INDEX(services,E22018,1)</f>
        <v>Basic</v>
      </c>
      <c r="B22018" t="str">
        <f t="shared" ref="B22018:B22081" ca="1" si="1722">INDEX(services,E22018,2)</f>
        <v>endodontics</v>
      </c>
      <c r="C22018">
        <f t="shared" si="1720"/>
        <v>1223</v>
      </c>
      <c r="D22018" t="str">
        <f t="shared" ref="D22018:D22081" ca="1" si="1723">INDEX(services,E22018,3)</f>
        <v>Root canal, pulpal therapy</v>
      </c>
      <c r="E22018">
        <f t="shared" ref="E22018:E22081" ca="1" si="1724">RANDBETWEEN(1,ROWS(services))</f>
        <v>10</v>
      </c>
    </row>
    <row r="22019" spans="1:5" x14ac:dyDescent="0.2">
      <c r="A22019" t="str">
        <f t="shared" ca="1" si="1721"/>
        <v>Other</v>
      </c>
      <c r="B22019" t="str">
        <f t="shared" ca="1" si="1722"/>
        <v>Implants</v>
      </c>
      <c r="C22019">
        <f t="shared" si="1720"/>
        <v>1223</v>
      </c>
      <c r="D22019" t="str">
        <f t="shared" ca="1" si="1723"/>
        <v>Implant dental work</v>
      </c>
      <c r="E22019">
        <f t="shared" ca="1" si="1724"/>
        <v>18</v>
      </c>
    </row>
    <row r="22020" spans="1:5" x14ac:dyDescent="0.2">
      <c r="A22020" t="str">
        <f t="shared" ca="1" si="1721"/>
        <v>Basic</v>
      </c>
      <c r="B22020" t="str">
        <f t="shared" ca="1" si="1722"/>
        <v>endodontics</v>
      </c>
      <c r="C22020">
        <f t="shared" si="1720"/>
        <v>1223</v>
      </c>
      <c r="D22020" t="str">
        <f t="shared" ca="1" si="1723"/>
        <v>Root canal, pulpal therapy</v>
      </c>
      <c r="E22020">
        <f t="shared" ca="1" si="1724"/>
        <v>10</v>
      </c>
    </row>
    <row r="22021" spans="1:5" x14ac:dyDescent="0.2">
      <c r="A22021" t="str">
        <f t="shared" ca="1" si="1721"/>
        <v>Diagnostics and Preventative</v>
      </c>
      <c r="B22021" t="str">
        <f t="shared" ca="1" si="1722"/>
        <v>Space Maintainers</v>
      </c>
      <c r="C22021">
        <f t="shared" si="1720"/>
        <v>1223</v>
      </c>
      <c r="D22021">
        <f t="shared" ca="1" si="1723"/>
        <v>0</v>
      </c>
      <c r="E22021">
        <f t="shared" ca="1" si="1724"/>
        <v>7</v>
      </c>
    </row>
    <row r="22022" spans="1:5" x14ac:dyDescent="0.2">
      <c r="A22022" t="str">
        <f t="shared" ca="1" si="1721"/>
        <v>Diagnostics and Preventative</v>
      </c>
      <c r="B22022" t="str">
        <f t="shared" ca="1" si="1722"/>
        <v>Full-mouth x-ray</v>
      </c>
      <c r="C22022">
        <f t="shared" si="1720"/>
        <v>1223</v>
      </c>
      <c r="D22022">
        <f t="shared" ca="1" si="1723"/>
        <v>0</v>
      </c>
      <c r="E22022">
        <f t="shared" ca="1" si="1724"/>
        <v>3</v>
      </c>
    </row>
    <row r="22023" spans="1:5" x14ac:dyDescent="0.2">
      <c r="A22023" t="str">
        <f t="shared" ca="1" si="1721"/>
        <v>Diagnostics and Preventative</v>
      </c>
      <c r="B22023" t="str">
        <f t="shared" ca="1" si="1722"/>
        <v>Full-mouth x-ray</v>
      </c>
      <c r="C22023">
        <f t="shared" si="1720"/>
        <v>1223</v>
      </c>
      <c r="D22023">
        <f t="shared" ca="1" si="1723"/>
        <v>0</v>
      </c>
      <c r="E22023">
        <f t="shared" ca="1" si="1724"/>
        <v>3</v>
      </c>
    </row>
    <row r="22024" spans="1:5" x14ac:dyDescent="0.2">
      <c r="A22024" t="str">
        <f t="shared" ca="1" si="1721"/>
        <v>Basic</v>
      </c>
      <c r="B22024" t="str">
        <f t="shared" ca="1" si="1722"/>
        <v>oral surgery</v>
      </c>
      <c r="C22024">
        <f t="shared" si="1720"/>
        <v>1223</v>
      </c>
      <c r="D22024" t="str">
        <f t="shared" ca="1" si="1723"/>
        <v>Extraction and other surgery procedures, incl. pre- and post-operative care</v>
      </c>
      <c r="E22024">
        <f t="shared" ca="1" si="1724"/>
        <v>9</v>
      </c>
    </row>
    <row r="22025" spans="1:5" x14ac:dyDescent="0.2">
      <c r="A22025" t="str">
        <f t="shared" ca="1" si="1721"/>
        <v>Other</v>
      </c>
      <c r="B22025" t="str">
        <f t="shared" ca="1" si="1722"/>
        <v>Implants</v>
      </c>
      <c r="C22025">
        <f t="shared" si="1720"/>
        <v>1223</v>
      </c>
      <c r="D22025" t="str">
        <f t="shared" ca="1" si="1723"/>
        <v>Implant dental work</v>
      </c>
      <c r="E22025">
        <f t="shared" ca="1" si="1724"/>
        <v>18</v>
      </c>
    </row>
    <row r="22026" spans="1:5" x14ac:dyDescent="0.2">
      <c r="A22026" t="str">
        <f t="shared" ca="1" si="1721"/>
        <v>Basic</v>
      </c>
      <c r="B22026" t="str">
        <f t="shared" ca="1" si="1722"/>
        <v>oral surgery</v>
      </c>
      <c r="C22026">
        <f t="shared" si="1720"/>
        <v>1223</v>
      </c>
      <c r="D22026" t="str">
        <f t="shared" ca="1" si="1723"/>
        <v>Extraction and other surgery procedures, incl. pre- and post-operative care</v>
      </c>
      <c r="E22026">
        <f t="shared" ca="1" si="1724"/>
        <v>9</v>
      </c>
    </row>
    <row r="22027" spans="1:5" x14ac:dyDescent="0.2">
      <c r="A22027" t="str">
        <f t="shared" ca="1" si="1721"/>
        <v>Basic</v>
      </c>
      <c r="B22027" t="str">
        <f t="shared" ca="1" si="1722"/>
        <v>oral surgery</v>
      </c>
      <c r="C22027">
        <f t="shared" si="1720"/>
        <v>1223</v>
      </c>
      <c r="D22027" t="str">
        <f t="shared" ca="1" si="1723"/>
        <v>Extraction and other surgery procedures, incl. pre- and post-operative care</v>
      </c>
      <c r="E22027">
        <f t="shared" ca="1" si="1724"/>
        <v>9</v>
      </c>
    </row>
    <row r="22028" spans="1:5" x14ac:dyDescent="0.2">
      <c r="A22028" t="str">
        <f t="shared" ca="1" si="1721"/>
        <v>Diagnostics and Preventative</v>
      </c>
      <c r="B22028" t="str">
        <f t="shared" ca="1" si="1722"/>
        <v>Prophylaxis</v>
      </c>
      <c r="C22028">
        <f t="shared" si="1720"/>
        <v>1223</v>
      </c>
      <c r="D22028">
        <f t="shared" ca="1" si="1723"/>
        <v>0</v>
      </c>
      <c r="E22028">
        <f t="shared" ca="1" si="1724"/>
        <v>4</v>
      </c>
    </row>
    <row r="22029" spans="1:5" x14ac:dyDescent="0.2">
      <c r="A22029" t="str">
        <f t="shared" ca="1" si="1721"/>
        <v>Diagnostics and Preventative</v>
      </c>
      <c r="B22029" t="str">
        <f t="shared" ca="1" si="1722"/>
        <v>Bitewing x-rays</v>
      </c>
      <c r="C22029">
        <f t="shared" si="1720"/>
        <v>1223</v>
      </c>
      <c r="D22029">
        <f t="shared" ca="1" si="1723"/>
        <v>0</v>
      </c>
      <c r="E22029">
        <f t="shared" ca="1" si="1724"/>
        <v>2</v>
      </c>
    </row>
    <row r="22030" spans="1:5" x14ac:dyDescent="0.2">
      <c r="A22030" t="str">
        <f t="shared" ca="1" si="1721"/>
        <v>Diagnostics and Preventative</v>
      </c>
      <c r="B22030" t="str">
        <f t="shared" ca="1" si="1722"/>
        <v>Bitewing x-rays</v>
      </c>
      <c r="C22030">
        <f t="shared" si="1720"/>
        <v>1223</v>
      </c>
      <c r="D22030">
        <f t="shared" ca="1" si="1723"/>
        <v>0</v>
      </c>
      <c r="E22030">
        <f t="shared" ca="1" si="1724"/>
        <v>2</v>
      </c>
    </row>
    <row r="22031" spans="1:5" x14ac:dyDescent="0.2">
      <c r="A22031" t="str">
        <f t="shared" ca="1" si="1721"/>
        <v>Major</v>
      </c>
      <c r="B22031" t="str">
        <f t="shared" ca="1" si="1722"/>
        <v>temporomandibular joint dysfunction</v>
      </c>
      <c r="C22031">
        <f t="shared" si="1720"/>
        <v>1223</v>
      </c>
      <c r="D22031" t="str">
        <f t="shared" ca="1" si="1723"/>
        <v>Services relating to hinging joints of the jaw</v>
      </c>
      <c r="E22031">
        <f t="shared" ca="1" si="1724"/>
        <v>16</v>
      </c>
    </row>
    <row r="22032" spans="1:5" x14ac:dyDescent="0.2">
      <c r="A22032" t="str">
        <f t="shared" ca="1" si="1721"/>
        <v>Basic</v>
      </c>
      <c r="B22032" t="str">
        <f t="shared" ca="1" si="1722"/>
        <v>general anesthesia</v>
      </c>
      <c r="C22032">
        <f t="shared" si="1720"/>
        <v>1223</v>
      </c>
      <c r="D22032" t="str">
        <f t="shared" ca="1" si="1723"/>
        <v>Covered when used in conjunction with covered oral surgical procedures</v>
      </c>
      <c r="E22032">
        <f t="shared" ca="1" si="1724"/>
        <v>13</v>
      </c>
    </row>
    <row r="22033" spans="1:5" x14ac:dyDescent="0.2">
      <c r="A22033" t="str">
        <f t="shared" ca="1" si="1721"/>
        <v>Diagnostics and Preventative</v>
      </c>
      <c r="B22033" t="str">
        <f t="shared" ca="1" si="1722"/>
        <v>Periodic Exams</v>
      </c>
      <c r="C22033">
        <f t="shared" si="1720"/>
        <v>1223</v>
      </c>
      <c r="D22033">
        <f t="shared" ca="1" si="1723"/>
        <v>0</v>
      </c>
      <c r="E22033">
        <f t="shared" ca="1" si="1724"/>
        <v>1</v>
      </c>
    </row>
    <row r="22034" spans="1:5" x14ac:dyDescent="0.2">
      <c r="A22034" t="str">
        <f t="shared" ca="1" si="1721"/>
        <v>Other</v>
      </c>
      <c r="B22034" t="str">
        <f t="shared" ca="1" si="1722"/>
        <v>Implants</v>
      </c>
      <c r="C22034">
        <f t="shared" si="1720"/>
        <v>1224</v>
      </c>
      <c r="D22034" t="str">
        <f t="shared" ca="1" si="1723"/>
        <v>Implant dental work</v>
      </c>
      <c r="E22034">
        <f t="shared" ca="1" si="1724"/>
        <v>18</v>
      </c>
    </row>
    <row r="22035" spans="1:5" x14ac:dyDescent="0.2">
      <c r="A22035" t="str">
        <f t="shared" ca="1" si="1721"/>
        <v>Basic</v>
      </c>
      <c r="B22035" t="str">
        <f t="shared" ca="1" si="1722"/>
        <v>oral surgery</v>
      </c>
      <c r="C22035">
        <f t="shared" si="1720"/>
        <v>1224</v>
      </c>
      <c r="D22035" t="str">
        <f t="shared" ca="1" si="1723"/>
        <v>Extraction and other surgery procedures, incl. pre- and post-operative care</v>
      </c>
      <c r="E22035">
        <f t="shared" ca="1" si="1724"/>
        <v>9</v>
      </c>
    </row>
    <row r="22036" spans="1:5" x14ac:dyDescent="0.2">
      <c r="A22036" t="str">
        <f t="shared" ca="1" si="1721"/>
        <v>Other</v>
      </c>
      <c r="B22036" t="str">
        <f t="shared" ca="1" si="1722"/>
        <v>Implants</v>
      </c>
      <c r="C22036">
        <f t="shared" si="1720"/>
        <v>1224</v>
      </c>
      <c r="D22036" t="str">
        <f t="shared" ca="1" si="1723"/>
        <v>Implant dental work</v>
      </c>
      <c r="E22036">
        <f t="shared" ca="1" si="1724"/>
        <v>18</v>
      </c>
    </row>
    <row r="22037" spans="1:5" x14ac:dyDescent="0.2">
      <c r="A22037" t="str">
        <f t="shared" ca="1" si="1721"/>
        <v>Basic</v>
      </c>
      <c r="B22037" t="str">
        <f t="shared" ca="1" si="1722"/>
        <v>endodontics</v>
      </c>
      <c r="C22037">
        <f t="shared" si="1720"/>
        <v>1224</v>
      </c>
      <c r="D22037" t="str">
        <f t="shared" ca="1" si="1723"/>
        <v>Root canal, pulpal therapy</v>
      </c>
      <c r="E22037">
        <f t="shared" ca="1" si="1724"/>
        <v>10</v>
      </c>
    </row>
    <row r="22038" spans="1:5" x14ac:dyDescent="0.2">
      <c r="A22038" t="str">
        <f t="shared" ca="1" si="1721"/>
        <v>Diagnostics and Preventative</v>
      </c>
      <c r="B22038" t="str">
        <f t="shared" ca="1" si="1722"/>
        <v>Periodic Exams</v>
      </c>
      <c r="C22038">
        <f t="shared" si="1720"/>
        <v>1224</v>
      </c>
      <c r="D22038">
        <f t="shared" ca="1" si="1723"/>
        <v>0</v>
      </c>
      <c r="E22038">
        <f t="shared" ca="1" si="1724"/>
        <v>1</v>
      </c>
    </row>
    <row r="22039" spans="1:5" x14ac:dyDescent="0.2">
      <c r="A22039" t="str">
        <f t="shared" ca="1" si="1721"/>
        <v>Basic</v>
      </c>
      <c r="B22039" t="str">
        <f t="shared" ca="1" si="1722"/>
        <v>oral surgery</v>
      </c>
      <c r="C22039">
        <f t="shared" si="1720"/>
        <v>1224</v>
      </c>
      <c r="D22039" t="str">
        <f t="shared" ca="1" si="1723"/>
        <v>Extraction and other surgery procedures, incl. pre- and post-operative care</v>
      </c>
      <c r="E22039">
        <f t="shared" ca="1" si="1724"/>
        <v>9</v>
      </c>
    </row>
    <row r="22040" spans="1:5" x14ac:dyDescent="0.2">
      <c r="A22040" t="str">
        <f t="shared" ca="1" si="1721"/>
        <v>Orthodontics</v>
      </c>
      <c r="B22040" t="str">
        <f t="shared" ca="1" si="1722"/>
        <v>orthodontics</v>
      </c>
      <c r="C22040">
        <f t="shared" si="1720"/>
        <v>1224</v>
      </c>
      <c r="D22040" t="str">
        <f t="shared" ca="1" si="1723"/>
        <v>For eligible dependents to age 19</v>
      </c>
      <c r="E22040">
        <f t="shared" ca="1" si="1724"/>
        <v>17</v>
      </c>
    </row>
    <row r="22041" spans="1:5" x14ac:dyDescent="0.2">
      <c r="A22041" t="str">
        <f t="shared" ca="1" si="1721"/>
        <v>Basic</v>
      </c>
      <c r="B22041" t="str">
        <f t="shared" ca="1" si="1722"/>
        <v>basic restorative</v>
      </c>
      <c r="C22041">
        <f t="shared" si="1720"/>
        <v>1224</v>
      </c>
      <c r="D22041" t="str">
        <f t="shared" ca="1" si="1723"/>
        <v>Fillings (amalgam "silver" and composite "white" non-molar)</v>
      </c>
      <c r="E22041">
        <f t="shared" ca="1" si="1724"/>
        <v>8</v>
      </c>
    </row>
    <row r="22042" spans="1:5" x14ac:dyDescent="0.2">
      <c r="A22042" t="str">
        <f t="shared" ca="1" si="1721"/>
        <v>Diagnostics and Preventative</v>
      </c>
      <c r="B22042" t="str">
        <f t="shared" ca="1" si="1722"/>
        <v>Full-mouth x-ray</v>
      </c>
      <c r="C22042">
        <f t="shared" si="1720"/>
        <v>1224</v>
      </c>
      <c r="D22042">
        <f t="shared" ca="1" si="1723"/>
        <v>0</v>
      </c>
      <c r="E22042">
        <f t="shared" ca="1" si="1724"/>
        <v>3</v>
      </c>
    </row>
    <row r="22043" spans="1:5" x14ac:dyDescent="0.2">
      <c r="A22043" t="str">
        <f t="shared" ca="1" si="1721"/>
        <v>Major</v>
      </c>
      <c r="B22043" t="str">
        <f t="shared" ca="1" si="1722"/>
        <v>major restorative</v>
      </c>
      <c r="C22043">
        <f t="shared" si="1720"/>
        <v>1224</v>
      </c>
      <c r="D22043" t="str">
        <f t="shared" ca="1" si="1723"/>
        <v>Single crowns, inlays, onlays</v>
      </c>
      <c r="E22043">
        <f t="shared" ca="1" si="1724"/>
        <v>14</v>
      </c>
    </row>
    <row r="22044" spans="1:5" x14ac:dyDescent="0.2">
      <c r="A22044" t="str">
        <f t="shared" ca="1" si="1721"/>
        <v>Diagnostics and Preventative</v>
      </c>
      <c r="B22044" t="str">
        <f t="shared" ca="1" si="1722"/>
        <v>Periodic Exams</v>
      </c>
      <c r="C22044">
        <f t="shared" si="1720"/>
        <v>1224</v>
      </c>
      <c r="D22044">
        <f t="shared" ca="1" si="1723"/>
        <v>0</v>
      </c>
      <c r="E22044">
        <f t="shared" ca="1" si="1724"/>
        <v>1</v>
      </c>
    </row>
    <row r="22045" spans="1:5" x14ac:dyDescent="0.2">
      <c r="A22045" t="str">
        <f t="shared" ca="1" si="1721"/>
        <v>Diagnostics and Preventative</v>
      </c>
      <c r="B22045" t="str">
        <f t="shared" ca="1" si="1722"/>
        <v>Periodic Exams</v>
      </c>
      <c r="C22045">
        <f t="shared" si="1720"/>
        <v>1224</v>
      </c>
      <c r="D22045">
        <f t="shared" ca="1" si="1723"/>
        <v>0</v>
      </c>
      <c r="E22045">
        <f t="shared" ca="1" si="1724"/>
        <v>1</v>
      </c>
    </row>
    <row r="22046" spans="1:5" x14ac:dyDescent="0.2">
      <c r="A22046" t="str">
        <f t="shared" ca="1" si="1721"/>
        <v>Diagnostics and Preventative</v>
      </c>
      <c r="B22046" t="str">
        <f t="shared" ca="1" si="1722"/>
        <v>Prophylaxis</v>
      </c>
      <c r="C22046">
        <f t="shared" si="1720"/>
        <v>1224</v>
      </c>
      <c r="D22046">
        <f t="shared" ca="1" si="1723"/>
        <v>0</v>
      </c>
      <c r="E22046">
        <f t="shared" ca="1" si="1724"/>
        <v>4</v>
      </c>
    </row>
    <row r="22047" spans="1:5" x14ac:dyDescent="0.2">
      <c r="A22047" t="str">
        <f t="shared" ca="1" si="1721"/>
        <v>Diagnostics and Preventative</v>
      </c>
      <c r="B22047" t="str">
        <f t="shared" ca="1" si="1722"/>
        <v>Fluoride treatments</v>
      </c>
      <c r="C22047">
        <f t="shared" si="1720"/>
        <v>1224</v>
      </c>
      <c r="D22047">
        <f t="shared" ca="1" si="1723"/>
        <v>0</v>
      </c>
      <c r="E22047">
        <f t="shared" ca="1" si="1724"/>
        <v>5</v>
      </c>
    </row>
    <row r="22048" spans="1:5" x14ac:dyDescent="0.2">
      <c r="A22048" t="str">
        <f t="shared" ca="1" si="1721"/>
        <v>Major</v>
      </c>
      <c r="B22048" t="str">
        <f t="shared" ca="1" si="1722"/>
        <v>major restorative</v>
      </c>
      <c r="C22048">
        <f t="shared" si="1720"/>
        <v>1224</v>
      </c>
      <c r="D22048" t="str">
        <f t="shared" ca="1" si="1723"/>
        <v>Single crowns, inlays, onlays</v>
      </c>
      <c r="E22048">
        <f t="shared" ca="1" si="1724"/>
        <v>14</v>
      </c>
    </row>
    <row r="22049" spans="1:5" x14ac:dyDescent="0.2">
      <c r="A22049" t="str">
        <f t="shared" ca="1" si="1721"/>
        <v>Basic</v>
      </c>
      <c r="B22049" t="str">
        <f t="shared" ca="1" si="1722"/>
        <v>oral surgery</v>
      </c>
      <c r="C22049">
        <f t="shared" si="1720"/>
        <v>1224</v>
      </c>
      <c r="D22049" t="str">
        <f t="shared" ca="1" si="1723"/>
        <v>Extraction and other surgery procedures, incl. pre- and post-operative care</v>
      </c>
      <c r="E22049">
        <f t="shared" ca="1" si="1724"/>
        <v>9</v>
      </c>
    </row>
    <row r="22050" spans="1:5" x14ac:dyDescent="0.2">
      <c r="A22050" t="str">
        <f t="shared" ca="1" si="1721"/>
        <v>Diagnostics and Preventative</v>
      </c>
      <c r="B22050" t="str">
        <f t="shared" ca="1" si="1722"/>
        <v>Prophylaxis</v>
      </c>
      <c r="C22050">
        <f t="shared" si="1720"/>
        <v>1224</v>
      </c>
      <c r="D22050">
        <f t="shared" ca="1" si="1723"/>
        <v>0</v>
      </c>
      <c r="E22050">
        <f t="shared" ca="1" si="1724"/>
        <v>4</v>
      </c>
    </row>
    <row r="22051" spans="1:5" x14ac:dyDescent="0.2">
      <c r="A22051" t="str">
        <f t="shared" ca="1" si="1721"/>
        <v>Diagnostics and Preventative</v>
      </c>
      <c r="B22051" t="str">
        <f t="shared" ca="1" si="1722"/>
        <v>Full-mouth x-ray</v>
      </c>
      <c r="C22051">
        <f t="shared" si="1720"/>
        <v>1224</v>
      </c>
      <c r="D22051">
        <f t="shared" ca="1" si="1723"/>
        <v>0</v>
      </c>
      <c r="E22051">
        <f t="shared" ca="1" si="1724"/>
        <v>3</v>
      </c>
    </row>
    <row r="22052" spans="1:5" x14ac:dyDescent="0.2">
      <c r="A22052" t="str">
        <f t="shared" ca="1" si="1721"/>
        <v>Diagnostics and Preventative</v>
      </c>
      <c r="B22052" t="str">
        <f t="shared" ca="1" si="1722"/>
        <v>Space Maintainers</v>
      </c>
      <c r="C22052">
        <f t="shared" si="1720"/>
        <v>1225</v>
      </c>
      <c r="D22052">
        <f t="shared" ca="1" si="1723"/>
        <v>0</v>
      </c>
      <c r="E22052">
        <f t="shared" ca="1" si="1724"/>
        <v>7</v>
      </c>
    </row>
    <row r="22053" spans="1:5" x14ac:dyDescent="0.2">
      <c r="A22053" t="str">
        <f t="shared" ca="1" si="1721"/>
        <v>Diagnostics and Preventative</v>
      </c>
      <c r="B22053" t="str">
        <f t="shared" ca="1" si="1722"/>
        <v>Bitewing x-rays</v>
      </c>
      <c r="C22053">
        <f t="shared" si="1720"/>
        <v>1225</v>
      </c>
      <c r="D22053">
        <f t="shared" ca="1" si="1723"/>
        <v>0</v>
      </c>
      <c r="E22053">
        <f t="shared" ca="1" si="1724"/>
        <v>2</v>
      </c>
    </row>
    <row r="22054" spans="1:5" x14ac:dyDescent="0.2">
      <c r="A22054" t="str">
        <f t="shared" ca="1" si="1721"/>
        <v>Orthodontics</v>
      </c>
      <c r="B22054" t="str">
        <f t="shared" ca="1" si="1722"/>
        <v>orthodontics</v>
      </c>
      <c r="C22054">
        <f t="shared" si="1720"/>
        <v>1225</v>
      </c>
      <c r="D22054" t="str">
        <f t="shared" ca="1" si="1723"/>
        <v>For eligible dependents to age 19</v>
      </c>
      <c r="E22054">
        <f t="shared" ca="1" si="1724"/>
        <v>17</v>
      </c>
    </row>
    <row r="22055" spans="1:5" x14ac:dyDescent="0.2">
      <c r="A22055" t="str">
        <f t="shared" ca="1" si="1721"/>
        <v>Diagnostics and Preventative</v>
      </c>
      <c r="B22055" t="str">
        <f t="shared" ca="1" si="1722"/>
        <v>Periodic Exams</v>
      </c>
      <c r="C22055">
        <f t="shared" si="1720"/>
        <v>1225</v>
      </c>
      <c r="D22055">
        <f t="shared" ca="1" si="1723"/>
        <v>0</v>
      </c>
      <c r="E22055">
        <f t="shared" ca="1" si="1724"/>
        <v>1</v>
      </c>
    </row>
    <row r="22056" spans="1:5" x14ac:dyDescent="0.2">
      <c r="A22056" t="str">
        <f t="shared" ca="1" si="1721"/>
        <v>Diagnostics and Preventative</v>
      </c>
      <c r="B22056" t="str">
        <f t="shared" ca="1" si="1722"/>
        <v>Sealants</v>
      </c>
      <c r="C22056">
        <f t="shared" ref="C22056:C22119" si="1725">IF(MOD(ROW(C22056)-2,18)&lt;&gt;0,C22055,C22055+1)</f>
        <v>1225</v>
      </c>
      <c r="D22056">
        <f t="shared" ca="1" si="1723"/>
        <v>0</v>
      </c>
      <c r="E22056">
        <f t="shared" ca="1" si="1724"/>
        <v>6</v>
      </c>
    </row>
    <row r="22057" spans="1:5" x14ac:dyDescent="0.2">
      <c r="A22057" t="str">
        <f t="shared" ca="1" si="1721"/>
        <v>Basic</v>
      </c>
      <c r="B22057" t="str">
        <f t="shared" ca="1" si="1722"/>
        <v>basic restorative</v>
      </c>
      <c r="C22057">
        <f t="shared" si="1725"/>
        <v>1225</v>
      </c>
      <c r="D22057" t="str">
        <f t="shared" ca="1" si="1723"/>
        <v>Fillings (amalgam "silver" and composite "white" non-molar)</v>
      </c>
      <c r="E22057">
        <f t="shared" ca="1" si="1724"/>
        <v>8</v>
      </c>
    </row>
    <row r="22058" spans="1:5" x14ac:dyDescent="0.2">
      <c r="A22058" t="str">
        <f t="shared" ca="1" si="1721"/>
        <v>Diagnostics and Preventative</v>
      </c>
      <c r="B22058" t="str">
        <f t="shared" ca="1" si="1722"/>
        <v>Prophylaxis</v>
      </c>
      <c r="C22058">
        <f t="shared" si="1725"/>
        <v>1225</v>
      </c>
      <c r="D22058">
        <f t="shared" ca="1" si="1723"/>
        <v>0</v>
      </c>
      <c r="E22058">
        <f t="shared" ca="1" si="1724"/>
        <v>4</v>
      </c>
    </row>
    <row r="22059" spans="1:5" x14ac:dyDescent="0.2">
      <c r="A22059" t="str">
        <f t="shared" ca="1" si="1721"/>
        <v>Diagnostics and Preventative</v>
      </c>
      <c r="B22059" t="str">
        <f t="shared" ca="1" si="1722"/>
        <v>Bitewing x-rays</v>
      </c>
      <c r="C22059">
        <f t="shared" si="1725"/>
        <v>1225</v>
      </c>
      <c r="D22059">
        <f t="shared" ca="1" si="1723"/>
        <v>0</v>
      </c>
      <c r="E22059">
        <f t="shared" ca="1" si="1724"/>
        <v>2</v>
      </c>
    </row>
    <row r="22060" spans="1:5" x14ac:dyDescent="0.2">
      <c r="A22060" t="str">
        <f t="shared" ca="1" si="1721"/>
        <v>Diagnostics and Preventative</v>
      </c>
      <c r="B22060" t="str">
        <f t="shared" ca="1" si="1722"/>
        <v>Periodic Exams</v>
      </c>
      <c r="C22060">
        <f t="shared" si="1725"/>
        <v>1225</v>
      </c>
      <c r="D22060">
        <f t="shared" ca="1" si="1723"/>
        <v>0</v>
      </c>
      <c r="E22060">
        <f t="shared" ca="1" si="1724"/>
        <v>1</v>
      </c>
    </row>
    <row r="22061" spans="1:5" x14ac:dyDescent="0.2">
      <c r="A22061" t="str">
        <f t="shared" ca="1" si="1721"/>
        <v>Diagnostics and Preventative</v>
      </c>
      <c r="B22061" t="str">
        <f t="shared" ca="1" si="1722"/>
        <v>Space Maintainers</v>
      </c>
      <c r="C22061">
        <f t="shared" si="1725"/>
        <v>1225</v>
      </c>
      <c r="D22061">
        <f t="shared" ca="1" si="1723"/>
        <v>0</v>
      </c>
      <c r="E22061">
        <f t="shared" ca="1" si="1724"/>
        <v>7</v>
      </c>
    </row>
    <row r="22062" spans="1:5" x14ac:dyDescent="0.2">
      <c r="A22062" t="str">
        <f t="shared" ca="1" si="1721"/>
        <v>Diagnostics and Preventative</v>
      </c>
      <c r="B22062" t="str">
        <f t="shared" ca="1" si="1722"/>
        <v>Bitewing x-rays</v>
      </c>
      <c r="C22062">
        <f t="shared" si="1725"/>
        <v>1225</v>
      </c>
      <c r="D22062">
        <f t="shared" ca="1" si="1723"/>
        <v>0</v>
      </c>
      <c r="E22062">
        <f t="shared" ca="1" si="1724"/>
        <v>2</v>
      </c>
    </row>
    <row r="22063" spans="1:5" x14ac:dyDescent="0.2">
      <c r="A22063" t="str">
        <f t="shared" ca="1" si="1721"/>
        <v>Basic</v>
      </c>
      <c r="B22063" t="str">
        <f t="shared" ca="1" si="1722"/>
        <v>general anesthesia</v>
      </c>
      <c r="C22063">
        <f t="shared" si="1725"/>
        <v>1225</v>
      </c>
      <c r="D22063" t="str">
        <f t="shared" ca="1" si="1723"/>
        <v>Covered when used in conjunction with covered oral surgical procedures</v>
      </c>
      <c r="E22063">
        <f t="shared" ca="1" si="1724"/>
        <v>13</v>
      </c>
    </row>
    <row r="22064" spans="1:5" x14ac:dyDescent="0.2">
      <c r="A22064" t="str">
        <f t="shared" ca="1" si="1721"/>
        <v>Major</v>
      </c>
      <c r="B22064" t="str">
        <f t="shared" ca="1" si="1722"/>
        <v>prosthodontics</v>
      </c>
      <c r="C22064">
        <f t="shared" si="1725"/>
        <v>1225</v>
      </c>
      <c r="D22064" t="str">
        <f t="shared" ca="1" si="1723"/>
        <v>Procedures for replacement of missing teeth by construction or repair of bridges and partial or complete dentures</v>
      </c>
      <c r="E22064">
        <f t="shared" ca="1" si="1724"/>
        <v>15</v>
      </c>
    </row>
    <row r="22065" spans="1:5" x14ac:dyDescent="0.2">
      <c r="A22065" t="str">
        <f t="shared" ca="1" si="1721"/>
        <v>Other</v>
      </c>
      <c r="B22065" t="str">
        <f t="shared" ca="1" si="1722"/>
        <v>Implants</v>
      </c>
      <c r="C22065">
        <f t="shared" si="1725"/>
        <v>1225</v>
      </c>
      <c r="D22065" t="str">
        <f t="shared" ca="1" si="1723"/>
        <v>Implant dental work</v>
      </c>
      <c r="E22065">
        <f t="shared" ca="1" si="1724"/>
        <v>18</v>
      </c>
    </row>
    <row r="22066" spans="1:5" x14ac:dyDescent="0.2">
      <c r="A22066" t="str">
        <f t="shared" ca="1" si="1721"/>
        <v>Diagnostics and Preventative</v>
      </c>
      <c r="B22066" t="str">
        <f t="shared" ca="1" si="1722"/>
        <v>Fluoride treatments</v>
      </c>
      <c r="C22066">
        <f t="shared" si="1725"/>
        <v>1225</v>
      </c>
      <c r="D22066">
        <f t="shared" ca="1" si="1723"/>
        <v>0</v>
      </c>
      <c r="E22066">
        <f t="shared" ca="1" si="1724"/>
        <v>5</v>
      </c>
    </row>
    <row r="22067" spans="1:5" x14ac:dyDescent="0.2">
      <c r="A22067" t="str">
        <f t="shared" ca="1" si="1721"/>
        <v>Diagnostics and Preventative</v>
      </c>
      <c r="B22067" t="str">
        <f t="shared" ca="1" si="1722"/>
        <v>Bitewing x-rays</v>
      </c>
      <c r="C22067">
        <f t="shared" si="1725"/>
        <v>1225</v>
      </c>
      <c r="D22067">
        <f t="shared" ca="1" si="1723"/>
        <v>0</v>
      </c>
      <c r="E22067">
        <f t="shared" ca="1" si="1724"/>
        <v>2</v>
      </c>
    </row>
    <row r="22068" spans="1:5" x14ac:dyDescent="0.2">
      <c r="A22068" t="str">
        <f t="shared" ca="1" si="1721"/>
        <v>Diagnostics and Preventative</v>
      </c>
      <c r="B22068" t="str">
        <f t="shared" ca="1" si="1722"/>
        <v>Prophylaxis</v>
      </c>
      <c r="C22068">
        <f t="shared" si="1725"/>
        <v>1225</v>
      </c>
      <c r="D22068">
        <f t="shared" ca="1" si="1723"/>
        <v>0</v>
      </c>
      <c r="E22068">
        <f t="shared" ca="1" si="1724"/>
        <v>4</v>
      </c>
    </row>
    <row r="22069" spans="1:5" x14ac:dyDescent="0.2">
      <c r="A22069" t="str">
        <f t="shared" ca="1" si="1721"/>
        <v>Diagnostics and Preventative</v>
      </c>
      <c r="B22069" t="str">
        <f t="shared" ca="1" si="1722"/>
        <v>Bitewing x-rays</v>
      </c>
      <c r="C22069">
        <f t="shared" si="1725"/>
        <v>1225</v>
      </c>
      <c r="D22069">
        <f t="shared" ca="1" si="1723"/>
        <v>0</v>
      </c>
      <c r="E22069">
        <f t="shared" ca="1" si="1724"/>
        <v>2</v>
      </c>
    </row>
    <row r="22070" spans="1:5" x14ac:dyDescent="0.2">
      <c r="A22070" t="str">
        <f t="shared" ca="1" si="1721"/>
        <v>Basic</v>
      </c>
      <c r="B22070" t="str">
        <f t="shared" ca="1" si="1722"/>
        <v>non-surgical periodontics</v>
      </c>
      <c r="C22070">
        <f t="shared" si="1725"/>
        <v>1226</v>
      </c>
      <c r="D22070" t="str">
        <f t="shared" ca="1" si="1723"/>
        <v xml:space="preserve">Non-surgical treatment of the gums and supporting structures of the teeth </v>
      </c>
      <c r="E22070">
        <f t="shared" ca="1" si="1724"/>
        <v>12</v>
      </c>
    </row>
    <row r="22071" spans="1:5" x14ac:dyDescent="0.2">
      <c r="A22071" t="str">
        <f t="shared" ca="1" si="1721"/>
        <v>Major</v>
      </c>
      <c r="B22071" t="str">
        <f t="shared" ca="1" si="1722"/>
        <v>temporomandibular joint dysfunction</v>
      </c>
      <c r="C22071">
        <f t="shared" si="1725"/>
        <v>1226</v>
      </c>
      <c r="D22071" t="str">
        <f t="shared" ca="1" si="1723"/>
        <v>Services relating to hinging joints of the jaw</v>
      </c>
      <c r="E22071">
        <f t="shared" ca="1" si="1724"/>
        <v>16</v>
      </c>
    </row>
    <row r="22072" spans="1:5" x14ac:dyDescent="0.2">
      <c r="A22072" t="str">
        <f t="shared" ca="1" si="1721"/>
        <v>Major</v>
      </c>
      <c r="B22072" t="str">
        <f t="shared" ca="1" si="1722"/>
        <v>prosthodontics</v>
      </c>
      <c r="C22072">
        <f t="shared" si="1725"/>
        <v>1226</v>
      </c>
      <c r="D22072" t="str">
        <f t="shared" ca="1" si="1723"/>
        <v>Procedures for replacement of missing teeth by construction or repair of bridges and partial or complete dentures</v>
      </c>
      <c r="E22072">
        <f t="shared" ca="1" si="1724"/>
        <v>15</v>
      </c>
    </row>
    <row r="22073" spans="1:5" x14ac:dyDescent="0.2">
      <c r="A22073" t="str">
        <f t="shared" ca="1" si="1721"/>
        <v>Basic</v>
      </c>
      <c r="B22073" t="str">
        <f t="shared" ca="1" si="1722"/>
        <v>non-surgical periodontics</v>
      </c>
      <c r="C22073">
        <f t="shared" si="1725"/>
        <v>1226</v>
      </c>
      <c r="D22073" t="str">
        <f t="shared" ca="1" si="1723"/>
        <v xml:space="preserve">Non-surgical treatment of the gums and supporting structures of the teeth </v>
      </c>
      <c r="E22073">
        <f t="shared" ca="1" si="1724"/>
        <v>12</v>
      </c>
    </row>
    <row r="22074" spans="1:5" x14ac:dyDescent="0.2">
      <c r="A22074" t="str">
        <f t="shared" ca="1" si="1721"/>
        <v>Diagnostics and Preventative</v>
      </c>
      <c r="B22074" t="str">
        <f t="shared" ca="1" si="1722"/>
        <v>Prophylaxis</v>
      </c>
      <c r="C22074">
        <f t="shared" si="1725"/>
        <v>1226</v>
      </c>
      <c r="D22074">
        <f t="shared" ca="1" si="1723"/>
        <v>0</v>
      </c>
      <c r="E22074">
        <f t="shared" ca="1" si="1724"/>
        <v>4</v>
      </c>
    </row>
    <row r="22075" spans="1:5" x14ac:dyDescent="0.2">
      <c r="A22075" t="str">
        <f t="shared" ca="1" si="1721"/>
        <v>Basic</v>
      </c>
      <c r="B22075" t="str">
        <f t="shared" ca="1" si="1722"/>
        <v>non-surgical periodontics</v>
      </c>
      <c r="C22075">
        <f t="shared" si="1725"/>
        <v>1226</v>
      </c>
      <c r="D22075" t="str">
        <f t="shared" ca="1" si="1723"/>
        <v xml:space="preserve">Non-surgical treatment of the gums and supporting structures of the teeth </v>
      </c>
      <c r="E22075">
        <f t="shared" ca="1" si="1724"/>
        <v>12</v>
      </c>
    </row>
    <row r="22076" spans="1:5" x14ac:dyDescent="0.2">
      <c r="A22076" t="str">
        <f t="shared" ca="1" si="1721"/>
        <v>Major</v>
      </c>
      <c r="B22076" t="str">
        <f t="shared" ca="1" si="1722"/>
        <v>prosthodontics</v>
      </c>
      <c r="C22076">
        <f t="shared" si="1725"/>
        <v>1226</v>
      </c>
      <c r="D22076" t="str">
        <f t="shared" ca="1" si="1723"/>
        <v>Procedures for replacement of missing teeth by construction or repair of bridges and partial or complete dentures</v>
      </c>
      <c r="E22076">
        <f t="shared" ca="1" si="1724"/>
        <v>15</v>
      </c>
    </row>
    <row r="22077" spans="1:5" x14ac:dyDescent="0.2">
      <c r="A22077" t="str">
        <f t="shared" ca="1" si="1721"/>
        <v>Basic</v>
      </c>
      <c r="B22077" t="str">
        <f t="shared" ca="1" si="1722"/>
        <v>oral surgery</v>
      </c>
      <c r="C22077">
        <f t="shared" si="1725"/>
        <v>1226</v>
      </c>
      <c r="D22077" t="str">
        <f t="shared" ca="1" si="1723"/>
        <v>Extraction and other surgery procedures, incl. pre- and post-operative care</v>
      </c>
      <c r="E22077">
        <f t="shared" ca="1" si="1724"/>
        <v>9</v>
      </c>
    </row>
    <row r="22078" spans="1:5" x14ac:dyDescent="0.2">
      <c r="A22078" t="str">
        <f t="shared" ca="1" si="1721"/>
        <v>Other</v>
      </c>
      <c r="B22078" t="str">
        <f t="shared" ca="1" si="1722"/>
        <v>Implants</v>
      </c>
      <c r="C22078">
        <f t="shared" si="1725"/>
        <v>1226</v>
      </c>
      <c r="D22078" t="str">
        <f t="shared" ca="1" si="1723"/>
        <v>Implant dental work</v>
      </c>
      <c r="E22078">
        <f t="shared" ca="1" si="1724"/>
        <v>18</v>
      </c>
    </row>
    <row r="22079" spans="1:5" x14ac:dyDescent="0.2">
      <c r="A22079" t="str">
        <f t="shared" ca="1" si="1721"/>
        <v>Other</v>
      </c>
      <c r="B22079" t="str">
        <f t="shared" ca="1" si="1722"/>
        <v>Implants</v>
      </c>
      <c r="C22079">
        <f t="shared" si="1725"/>
        <v>1226</v>
      </c>
      <c r="D22079" t="str">
        <f t="shared" ca="1" si="1723"/>
        <v>Implant dental work</v>
      </c>
      <c r="E22079">
        <f t="shared" ca="1" si="1724"/>
        <v>18</v>
      </c>
    </row>
    <row r="22080" spans="1:5" x14ac:dyDescent="0.2">
      <c r="A22080" t="str">
        <f t="shared" ca="1" si="1721"/>
        <v>Diagnostics and Preventative</v>
      </c>
      <c r="B22080" t="str">
        <f t="shared" ca="1" si="1722"/>
        <v>Bitewing x-rays</v>
      </c>
      <c r="C22080">
        <f t="shared" si="1725"/>
        <v>1226</v>
      </c>
      <c r="D22080">
        <f t="shared" ca="1" si="1723"/>
        <v>0</v>
      </c>
      <c r="E22080">
        <f t="shared" ca="1" si="1724"/>
        <v>2</v>
      </c>
    </row>
    <row r="22081" spans="1:5" x14ac:dyDescent="0.2">
      <c r="A22081" t="str">
        <f t="shared" ca="1" si="1721"/>
        <v>Other</v>
      </c>
      <c r="B22081" t="str">
        <f t="shared" ca="1" si="1722"/>
        <v>Implants</v>
      </c>
      <c r="C22081">
        <f t="shared" si="1725"/>
        <v>1226</v>
      </c>
      <c r="D22081" t="str">
        <f t="shared" ca="1" si="1723"/>
        <v>Implant dental work</v>
      </c>
      <c r="E22081">
        <f t="shared" ca="1" si="1724"/>
        <v>18</v>
      </c>
    </row>
    <row r="22082" spans="1:5" x14ac:dyDescent="0.2">
      <c r="A22082" t="str">
        <f t="shared" ref="A22082:A22145" ca="1" si="1726">INDEX(services,E22082,1)</f>
        <v>Diagnostics and Preventative</v>
      </c>
      <c r="B22082" t="str">
        <f t="shared" ref="B22082:B22145" ca="1" si="1727">INDEX(services,E22082,2)</f>
        <v>Periodic Exams</v>
      </c>
      <c r="C22082">
        <f t="shared" si="1725"/>
        <v>1226</v>
      </c>
      <c r="D22082">
        <f t="shared" ref="D22082:D22145" ca="1" si="1728">INDEX(services,E22082,3)</f>
        <v>0</v>
      </c>
      <c r="E22082">
        <f t="shared" ref="E22082:E22145" ca="1" si="1729">RANDBETWEEN(1,ROWS(services))</f>
        <v>1</v>
      </c>
    </row>
    <row r="22083" spans="1:5" x14ac:dyDescent="0.2">
      <c r="A22083" t="str">
        <f t="shared" ca="1" si="1726"/>
        <v>Major</v>
      </c>
      <c r="B22083" t="str">
        <f t="shared" ca="1" si="1727"/>
        <v>temporomandibular joint dysfunction</v>
      </c>
      <c r="C22083">
        <f t="shared" si="1725"/>
        <v>1226</v>
      </c>
      <c r="D22083" t="str">
        <f t="shared" ca="1" si="1728"/>
        <v>Services relating to hinging joints of the jaw</v>
      </c>
      <c r="E22083">
        <f t="shared" ca="1" si="1729"/>
        <v>16</v>
      </c>
    </row>
    <row r="22084" spans="1:5" x14ac:dyDescent="0.2">
      <c r="A22084" t="str">
        <f t="shared" ca="1" si="1726"/>
        <v>Diagnostics and Preventative</v>
      </c>
      <c r="B22084" t="str">
        <f t="shared" ca="1" si="1727"/>
        <v>Bitewing x-rays</v>
      </c>
      <c r="C22084">
        <f t="shared" si="1725"/>
        <v>1226</v>
      </c>
      <c r="D22084">
        <f t="shared" ca="1" si="1728"/>
        <v>0</v>
      </c>
      <c r="E22084">
        <f t="shared" ca="1" si="1729"/>
        <v>2</v>
      </c>
    </row>
    <row r="22085" spans="1:5" x14ac:dyDescent="0.2">
      <c r="A22085" t="str">
        <f t="shared" ca="1" si="1726"/>
        <v>Diagnostics and Preventative</v>
      </c>
      <c r="B22085" t="str">
        <f t="shared" ca="1" si="1727"/>
        <v>Bitewing x-rays</v>
      </c>
      <c r="C22085">
        <f t="shared" si="1725"/>
        <v>1226</v>
      </c>
      <c r="D22085">
        <f t="shared" ca="1" si="1728"/>
        <v>0</v>
      </c>
      <c r="E22085">
        <f t="shared" ca="1" si="1729"/>
        <v>2</v>
      </c>
    </row>
    <row r="22086" spans="1:5" x14ac:dyDescent="0.2">
      <c r="A22086" t="str">
        <f t="shared" ca="1" si="1726"/>
        <v>Basic</v>
      </c>
      <c r="B22086" t="str">
        <f t="shared" ca="1" si="1727"/>
        <v>surgical periodontics</v>
      </c>
      <c r="C22086">
        <f t="shared" si="1725"/>
        <v>1226</v>
      </c>
      <c r="D22086" t="str">
        <f t="shared" ca="1" si="1728"/>
        <v>Surgical treatment of the gums and supporting structures of the teeth</v>
      </c>
      <c r="E22086">
        <f t="shared" ca="1" si="1729"/>
        <v>11</v>
      </c>
    </row>
    <row r="22087" spans="1:5" x14ac:dyDescent="0.2">
      <c r="A22087" t="str">
        <f t="shared" ca="1" si="1726"/>
        <v>Other</v>
      </c>
      <c r="B22087" t="str">
        <f t="shared" ca="1" si="1727"/>
        <v>Implants</v>
      </c>
      <c r="C22087">
        <f t="shared" si="1725"/>
        <v>1226</v>
      </c>
      <c r="D22087" t="str">
        <f t="shared" ca="1" si="1728"/>
        <v>Implant dental work</v>
      </c>
      <c r="E22087">
        <f t="shared" ca="1" si="1729"/>
        <v>18</v>
      </c>
    </row>
    <row r="22088" spans="1:5" x14ac:dyDescent="0.2">
      <c r="A22088" t="str">
        <f t="shared" ca="1" si="1726"/>
        <v>Diagnostics and Preventative</v>
      </c>
      <c r="B22088" t="str">
        <f t="shared" ca="1" si="1727"/>
        <v>Prophylaxis</v>
      </c>
      <c r="C22088">
        <f t="shared" si="1725"/>
        <v>1227</v>
      </c>
      <c r="D22088">
        <f t="shared" ca="1" si="1728"/>
        <v>0</v>
      </c>
      <c r="E22088">
        <f t="shared" ca="1" si="1729"/>
        <v>4</v>
      </c>
    </row>
    <row r="22089" spans="1:5" x14ac:dyDescent="0.2">
      <c r="A22089" t="str">
        <f t="shared" ca="1" si="1726"/>
        <v>Basic</v>
      </c>
      <c r="B22089" t="str">
        <f t="shared" ca="1" si="1727"/>
        <v>endodontics</v>
      </c>
      <c r="C22089">
        <f t="shared" si="1725"/>
        <v>1227</v>
      </c>
      <c r="D22089" t="str">
        <f t="shared" ca="1" si="1728"/>
        <v>Root canal, pulpal therapy</v>
      </c>
      <c r="E22089">
        <f t="shared" ca="1" si="1729"/>
        <v>10</v>
      </c>
    </row>
    <row r="22090" spans="1:5" x14ac:dyDescent="0.2">
      <c r="A22090" t="str">
        <f t="shared" ca="1" si="1726"/>
        <v>Major</v>
      </c>
      <c r="B22090" t="str">
        <f t="shared" ca="1" si="1727"/>
        <v>major restorative</v>
      </c>
      <c r="C22090">
        <f t="shared" si="1725"/>
        <v>1227</v>
      </c>
      <c r="D22090" t="str">
        <f t="shared" ca="1" si="1728"/>
        <v>Single crowns, inlays, onlays</v>
      </c>
      <c r="E22090">
        <f t="shared" ca="1" si="1729"/>
        <v>14</v>
      </c>
    </row>
    <row r="22091" spans="1:5" x14ac:dyDescent="0.2">
      <c r="A22091" t="str">
        <f t="shared" ca="1" si="1726"/>
        <v>Diagnostics and Preventative</v>
      </c>
      <c r="B22091" t="str">
        <f t="shared" ca="1" si="1727"/>
        <v>Sealants</v>
      </c>
      <c r="C22091">
        <f t="shared" si="1725"/>
        <v>1227</v>
      </c>
      <c r="D22091">
        <f t="shared" ca="1" si="1728"/>
        <v>0</v>
      </c>
      <c r="E22091">
        <f t="shared" ca="1" si="1729"/>
        <v>6</v>
      </c>
    </row>
    <row r="22092" spans="1:5" x14ac:dyDescent="0.2">
      <c r="A22092" t="str">
        <f t="shared" ca="1" si="1726"/>
        <v>Basic</v>
      </c>
      <c r="B22092" t="str">
        <f t="shared" ca="1" si="1727"/>
        <v>basic restorative</v>
      </c>
      <c r="C22092">
        <f t="shared" si="1725"/>
        <v>1227</v>
      </c>
      <c r="D22092" t="str">
        <f t="shared" ca="1" si="1728"/>
        <v>Fillings (amalgam "silver" and composite "white" non-molar)</v>
      </c>
      <c r="E22092">
        <f t="shared" ca="1" si="1729"/>
        <v>8</v>
      </c>
    </row>
    <row r="22093" spans="1:5" x14ac:dyDescent="0.2">
      <c r="A22093" t="str">
        <f t="shared" ca="1" si="1726"/>
        <v>Major</v>
      </c>
      <c r="B22093" t="str">
        <f t="shared" ca="1" si="1727"/>
        <v>major restorative</v>
      </c>
      <c r="C22093">
        <f t="shared" si="1725"/>
        <v>1227</v>
      </c>
      <c r="D22093" t="str">
        <f t="shared" ca="1" si="1728"/>
        <v>Single crowns, inlays, onlays</v>
      </c>
      <c r="E22093">
        <f t="shared" ca="1" si="1729"/>
        <v>14</v>
      </c>
    </row>
    <row r="22094" spans="1:5" x14ac:dyDescent="0.2">
      <c r="A22094" t="str">
        <f t="shared" ca="1" si="1726"/>
        <v>Diagnostics and Preventative</v>
      </c>
      <c r="B22094" t="str">
        <f t="shared" ca="1" si="1727"/>
        <v>Full-mouth x-ray</v>
      </c>
      <c r="C22094">
        <f t="shared" si="1725"/>
        <v>1227</v>
      </c>
      <c r="D22094">
        <f t="shared" ca="1" si="1728"/>
        <v>0</v>
      </c>
      <c r="E22094">
        <f t="shared" ca="1" si="1729"/>
        <v>3</v>
      </c>
    </row>
    <row r="22095" spans="1:5" x14ac:dyDescent="0.2">
      <c r="A22095" t="str">
        <f t="shared" ca="1" si="1726"/>
        <v>Diagnostics and Preventative</v>
      </c>
      <c r="B22095" t="str">
        <f t="shared" ca="1" si="1727"/>
        <v>Bitewing x-rays</v>
      </c>
      <c r="C22095">
        <f t="shared" si="1725"/>
        <v>1227</v>
      </c>
      <c r="D22095">
        <f t="shared" ca="1" si="1728"/>
        <v>0</v>
      </c>
      <c r="E22095">
        <f t="shared" ca="1" si="1729"/>
        <v>2</v>
      </c>
    </row>
    <row r="22096" spans="1:5" x14ac:dyDescent="0.2">
      <c r="A22096" t="str">
        <f t="shared" ca="1" si="1726"/>
        <v>Basic</v>
      </c>
      <c r="B22096" t="str">
        <f t="shared" ca="1" si="1727"/>
        <v>endodontics</v>
      </c>
      <c r="C22096">
        <f t="shared" si="1725"/>
        <v>1227</v>
      </c>
      <c r="D22096" t="str">
        <f t="shared" ca="1" si="1728"/>
        <v>Root canal, pulpal therapy</v>
      </c>
      <c r="E22096">
        <f t="shared" ca="1" si="1729"/>
        <v>10</v>
      </c>
    </row>
    <row r="22097" spans="1:5" x14ac:dyDescent="0.2">
      <c r="A22097" t="str">
        <f t="shared" ca="1" si="1726"/>
        <v>Basic</v>
      </c>
      <c r="B22097" t="str">
        <f t="shared" ca="1" si="1727"/>
        <v>general anesthesia</v>
      </c>
      <c r="C22097">
        <f t="shared" si="1725"/>
        <v>1227</v>
      </c>
      <c r="D22097" t="str">
        <f t="shared" ca="1" si="1728"/>
        <v>Covered when used in conjunction with covered oral surgical procedures</v>
      </c>
      <c r="E22097">
        <f t="shared" ca="1" si="1729"/>
        <v>13</v>
      </c>
    </row>
    <row r="22098" spans="1:5" x14ac:dyDescent="0.2">
      <c r="A22098" t="str">
        <f t="shared" ca="1" si="1726"/>
        <v>Diagnostics and Preventative</v>
      </c>
      <c r="B22098" t="str">
        <f t="shared" ca="1" si="1727"/>
        <v>Bitewing x-rays</v>
      </c>
      <c r="C22098">
        <f t="shared" si="1725"/>
        <v>1227</v>
      </c>
      <c r="D22098">
        <f t="shared" ca="1" si="1728"/>
        <v>0</v>
      </c>
      <c r="E22098">
        <f t="shared" ca="1" si="1729"/>
        <v>2</v>
      </c>
    </row>
    <row r="22099" spans="1:5" x14ac:dyDescent="0.2">
      <c r="A22099" t="str">
        <f t="shared" ca="1" si="1726"/>
        <v>Diagnostics and Preventative</v>
      </c>
      <c r="B22099" t="str">
        <f t="shared" ca="1" si="1727"/>
        <v>Sealants</v>
      </c>
      <c r="C22099">
        <f t="shared" si="1725"/>
        <v>1227</v>
      </c>
      <c r="D22099">
        <f t="shared" ca="1" si="1728"/>
        <v>0</v>
      </c>
      <c r="E22099">
        <f t="shared" ca="1" si="1729"/>
        <v>6</v>
      </c>
    </row>
    <row r="22100" spans="1:5" x14ac:dyDescent="0.2">
      <c r="A22100" t="str">
        <f t="shared" ca="1" si="1726"/>
        <v>Diagnostics and Preventative</v>
      </c>
      <c r="B22100" t="str">
        <f t="shared" ca="1" si="1727"/>
        <v>Periodic Exams</v>
      </c>
      <c r="C22100">
        <f t="shared" si="1725"/>
        <v>1227</v>
      </c>
      <c r="D22100">
        <f t="shared" ca="1" si="1728"/>
        <v>0</v>
      </c>
      <c r="E22100">
        <f t="shared" ca="1" si="1729"/>
        <v>1</v>
      </c>
    </row>
    <row r="22101" spans="1:5" x14ac:dyDescent="0.2">
      <c r="A22101" t="str">
        <f t="shared" ca="1" si="1726"/>
        <v>Diagnostics and Preventative</v>
      </c>
      <c r="B22101" t="str">
        <f t="shared" ca="1" si="1727"/>
        <v>Full-mouth x-ray</v>
      </c>
      <c r="C22101">
        <f t="shared" si="1725"/>
        <v>1227</v>
      </c>
      <c r="D22101">
        <f t="shared" ca="1" si="1728"/>
        <v>0</v>
      </c>
      <c r="E22101">
        <f t="shared" ca="1" si="1729"/>
        <v>3</v>
      </c>
    </row>
    <row r="22102" spans="1:5" x14ac:dyDescent="0.2">
      <c r="A22102" t="str">
        <f t="shared" ca="1" si="1726"/>
        <v>Other</v>
      </c>
      <c r="B22102" t="str">
        <f t="shared" ca="1" si="1727"/>
        <v>Implants</v>
      </c>
      <c r="C22102">
        <f t="shared" si="1725"/>
        <v>1227</v>
      </c>
      <c r="D22102" t="str">
        <f t="shared" ca="1" si="1728"/>
        <v>Implant dental work</v>
      </c>
      <c r="E22102">
        <f t="shared" ca="1" si="1729"/>
        <v>18</v>
      </c>
    </row>
    <row r="22103" spans="1:5" x14ac:dyDescent="0.2">
      <c r="A22103" t="str">
        <f t="shared" ca="1" si="1726"/>
        <v>Other</v>
      </c>
      <c r="B22103" t="str">
        <f t="shared" ca="1" si="1727"/>
        <v>Implants</v>
      </c>
      <c r="C22103">
        <f t="shared" si="1725"/>
        <v>1227</v>
      </c>
      <c r="D22103" t="str">
        <f t="shared" ca="1" si="1728"/>
        <v>Implant dental work</v>
      </c>
      <c r="E22103">
        <f t="shared" ca="1" si="1729"/>
        <v>18</v>
      </c>
    </row>
    <row r="22104" spans="1:5" x14ac:dyDescent="0.2">
      <c r="A22104" t="str">
        <f t="shared" ca="1" si="1726"/>
        <v>Basic</v>
      </c>
      <c r="B22104" t="str">
        <f t="shared" ca="1" si="1727"/>
        <v>non-surgical periodontics</v>
      </c>
      <c r="C22104">
        <f t="shared" si="1725"/>
        <v>1227</v>
      </c>
      <c r="D22104" t="str">
        <f t="shared" ca="1" si="1728"/>
        <v xml:space="preserve">Non-surgical treatment of the gums and supporting structures of the teeth </v>
      </c>
      <c r="E22104">
        <f t="shared" ca="1" si="1729"/>
        <v>12</v>
      </c>
    </row>
    <row r="22105" spans="1:5" x14ac:dyDescent="0.2">
      <c r="A22105" t="str">
        <f t="shared" ca="1" si="1726"/>
        <v>Orthodontics</v>
      </c>
      <c r="B22105" t="str">
        <f t="shared" ca="1" si="1727"/>
        <v>orthodontics</v>
      </c>
      <c r="C22105">
        <f t="shared" si="1725"/>
        <v>1227</v>
      </c>
      <c r="D22105" t="str">
        <f t="shared" ca="1" si="1728"/>
        <v>For eligible dependents to age 19</v>
      </c>
      <c r="E22105">
        <f t="shared" ca="1" si="1729"/>
        <v>17</v>
      </c>
    </row>
    <row r="22106" spans="1:5" x14ac:dyDescent="0.2">
      <c r="A22106" t="str">
        <f t="shared" ca="1" si="1726"/>
        <v>Basic</v>
      </c>
      <c r="B22106" t="str">
        <f t="shared" ca="1" si="1727"/>
        <v>non-surgical periodontics</v>
      </c>
      <c r="C22106">
        <f t="shared" si="1725"/>
        <v>1228</v>
      </c>
      <c r="D22106" t="str">
        <f t="shared" ca="1" si="1728"/>
        <v xml:space="preserve">Non-surgical treatment of the gums and supporting structures of the teeth </v>
      </c>
      <c r="E22106">
        <f t="shared" ca="1" si="1729"/>
        <v>12</v>
      </c>
    </row>
    <row r="22107" spans="1:5" x14ac:dyDescent="0.2">
      <c r="A22107" t="str">
        <f t="shared" ca="1" si="1726"/>
        <v>Major</v>
      </c>
      <c r="B22107" t="str">
        <f t="shared" ca="1" si="1727"/>
        <v>prosthodontics</v>
      </c>
      <c r="C22107">
        <f t="shared" si="1725"/>
        <v>1228</v>
      </c>
      <c r="D22107" t="str">
        <f t="shared" ca="1" si="1728"/>
        <v>Procedures for replacement of missing teeth by construction or repair of bridges and partial or complete dentures</v>
      </c>
      <c r="E22107">
        <f t="shared" ca="1" si="1729"/>
        <v>15</v>
      </c>
    </row>
    <row r="22108" spans="1:5" x14ac:dyDescent="0.2">
      <c r="A22108" t="str">
        <f t="shared" ca="1" si="1726"/>
        <v>Other</v>
      </c>
      <c r="B22108" t="str">
        <f t="shared" ca="1" si="1727"/>
        <v>Implants</v>
      </c>
      <c r="C22108">
        <f t="shared" si="1725"/>
        <v>1228</v>
      </c>
      <c r="D22108" t="str">
        <f t="shared" ca="1" si="1728"/>
        <v>Implant dental work</v>
      </c>
      <c r="E22108">
        <f t="shared" ca="1" si="1729"/>
        <v>18</v>
      </c>
    </row>
    <row r="22109" spans="1:5" x14ac:dyDescent="0.2">
      <c r="A22109" t="str">
        <f t="shared" ca="1" si="1726"/>
        <v>Basic</v>
      </c>
      <c r="B22109" t="str">
        <f t="shared" ca="1" si="1727"/>
        <v>oral surgery</v>
      </c>
      <c r="C22109">
        <f t="shared" si="1725"/>
        <v>1228</v>
      </c>
      <c r="D22109" t="str">
        <f t="shared" ca="1" si="1728"/>
        <v>Extraction and other surgery procedures, incl. pre- and post-operative care</v>
      </c>
      <c r="E22109">
        <f t="shared" ca="1" si="1729"/>
        <v>9</v>
      </c>
    </row>
    <row r="22110" spans="1:5" x14ac:dyDescent="0.2">
      <c r="A22110" t="str">
        <f t="shared" ca="1" si="1726"/>
        <v>Basic</v>
      </c>
      <c r="B22110" t="str">
        <f t="shared" ca="1" si="1727"/>
        <v>surgical periodontics</v>
      </c>
      <c r="C22110">
        <f t="shared" si="1725"/>
        <v>1228</v>
      </c>
      <c r="D22110" t="str">
        <f t="shared" ca="1" si="1728"/>
        <v>Surgical treatment of the gums and supporting structures of the teeth</v>
      </c>
      <c r="E22110">
        <f t="shared" ca="1" si="1729"/>
        <v>11</v>
      </c>
    </row>
    <row r="22111" spans="1:5" x14ac:dyDescent="0.2">
      <c r="A22111" t="str">
        <f t="shared" ca="1" si="1726"/>
        <v>Diagnostics and Preventative</v>
      </c>
      <c r="B22111" t="str">
        <f t="shared" ca="1" si="1727"/>
        <v>Prophylaxis</v>
      </c>
      <c r="C22111">
        <f t="shared" si="1725"/>
        <v>1228</v>
      </c>
      <c r="D22111">
        <f t="shared" ca="1" si="1728"/>
        <v>0</v>
      </c>
      <c r="E22111">
        <f t="shared" ca="1" si="1729"/>
        <v>4</v>
      </c>
    </row>
    <row r="22112" spans="1:5" x14ac:dyDescent="0.2">
      <c r="A22112" t="str">
        <f t="shared" ca="1" si="1726"/>
        <v>Diagnostics and Preventative</v>
      </c>
      <c r="B22112" t="str">
        <f t="shared" ca="1" si="1727"/>
        <v>Space Maintainers</v>
      </c>
      <c r="C22112">
        <f t="shared" si="1725"/>
        <v>1228</v>
      </c>
      <c r="D22112">
        <f t="shared" ca="1" si="1728"/>
        <v>0</v>
      </c>
      <c r="E22112">
        <f t="shared" ca="1" si="1729"/>
        <v>7</v>
      </c>
    </row>
    <row r="22113" spans="1:5" x14ac:dyDescent="0.2">
      <c r="A22113" t="str">
        <f t="shared" ca="1" si="1726"/>
        <v>Major</v>
      </c>
      <c r="B22113" t="str">
        <f t="shared" ca="1" si="1727"/>
        <v>prosthodontics</v>
      </c>
      <c r="C22113">
        <f t="shared" si="1725"/>
        <v>1228</v>
      </c>
      <c r="D22113" t="str">
        <f t="shared" ca="1" si="1728"/>
        <v>Procedures for replacement of missing teeth by construction or repair of bridges and partial or complete dentures</v>
      </c>
      <c r="E22113">
        <f t="shared" ca="1" si="1729"/>
        <v>15</v>
      </c>
    </row>
    <row r="22114" spans="1:5" x14ac:dyDescent="0.2">
      <c r="A22114" t="str">
        <f t="shared" ca="1" si="1726"/>
        <v>Diagnostics and Preventative</v>
      </c>
      <c r="B22114" t="str">
        <f t="shared" ca="1" si="1727"/>
        <v>Space Maintainers</v>
      </c>
      <c r="C22114">
        <f t="shared" si="1725"/>
        <v>1228</v>
      </c>
      <c r="D22114">
        <f t="shared" ca="1" si="1728"/>
        <v>0</v>
      </c>
      <c r="E22114">
        <f t="shared" ca="1" si="1729"/>
        <v>7</v>
      </c>
    </row>
    <row r="22115" spans="1:5" x14ac:dyDescent="0.2">
      <c r="A22115" t="str">
        <f t="shared" ca="1" si="1726"/>
        <v>Diagnostics and Preventative</v>
      </c>
      <c r="B22115" t="str">
        <f t="shared" ca="1" si="1727"/>
        <v>Prophylaxis</v>
      </c>
      <c r="C22115">
        <f t="shared" si="1725"/>
        <v>1228</v>
      </c>
      <c r="D22115">
        <f t="shared" ca="1" si="1728"/>
        <v>0</v>
      </c>
      <c r="E22115">
        <f t="shared" ca="1" si="1729"/>
        <v>4</v>
      </c>
    </row>
    <row r="22116" spans="1:5" x14ac:dyDescent="0.2">
      <c r="A22116" t="str">
        <f t="shared" ca="1" si="1726"/>
        <v>Diagnostics and Preventative</v>
      </c>
      <c r="B22116" t="str">
        <f t="shared" ca="1" si="1727"/>
        <v>Sealants</v>
      </c>
      <c r="C22116">
        <f t="shared" si="1725"/>
        <v>1228</v>
      </c>
      <c r="D22116">
        <f t="shared" ca="1" si="1728"/>
        <v>0</v>
      </c>
      <c r="E22116">
        <f t="shared" ca="1" si="1729"/>
        <v>6</v>
      </c>
    </row>
    <row r="22117" spans="1:5" x14ac:dyDescent="0.2">
      <c r="A22117" t="str">
        <f t="shared" ca="1" si="1726"/>
        <v>Major</v>
      </c>
      <c r="B22117" t="str">
        <f t="shared" ca="1" si="1727"/>
        <v>prosthodontics</v>
      </c>
      <c r="C22117">
        <f t="shared" si="1725"/>
        <v>1228</v>
      </c>
      <c r="D22117" t="str">
        <f t="shared" ca="1" si="1728"/>
        <v>Procedures for replacement of missing teeth by construction or repair of bridges and partial or complete dentures</v>
      </c>
      <c r="E22117">
        <f t="shared" ca="1" si="1729"/>
        <v>15</v>
      </c>
    </row>
    <row r="22118" spans="1:5" x14ac:dyDescent="0.2">
      <c r="A22118" t="str">
        <f t="shared" ca="1" si="1726"/>
        <v>Diagnostics and Preventative</v>
      </c>
      <c r="B22118" t="str">
        <f t="shared" ca="1" si="1727"/>
        <v>Fluoride treatments</v>
      </c>
      <c r="C22118">
        <f t="shared" si="1725"/>
        <v>1228</v>
      </c>
      <c r="D22118">
        <f t="shared" ca="1" si="1728"/>
        <v>0</v>
      </c>
      <c r="E22118">
        <f t="shared" ca="1" si="1729"/>
        <v>5</v>
      </c>
    </row>
    <row r="22119" spans="1:5" x14ac:dyDescent="0.2">
      <c r="A22119" t="str">
        <f t="shared" ca="1" si="1726"/>
        <v>Diagnostics and Preventative</v>
      </c>
      <c r="B22119" t="str">
        <f t="shared" ca="1" si="1727"/>
        <v>Full-mouth x-ray</v>
      </c>
      <c r="C22119">
        <f t="shared" si="1725"/>
        <v>1228</v>
      </c>
      <c r="D22119">
        <f t="shared" ca="1" si="1728"/>
        <v>0</v>
      </c>
      <c r="E22119">
        <f t="shared" ca="1" si="1729"/>
        <v>3</v>
      </c>
    </row>
    <row r="22120" spans="1:5" x14ac:dyDescent="0.2">
      <c r="A22120" t="str">
        <f t="shared" ca="1" si="1726"/>
        <v>Diagnostics and Preventative</v>
      </c>
      <c r="B22120" t="str">
        <f t="shared" ca="1" si="1727"/>
        <v>Prophylaxis</v>
      </c>
      <c r="C22120">
        <f t="shared" ref="C22120:C22183" si="1730">IF(MOD(ROW(C22120)-2,18)&lt;&gt;0,C22119,C22119+1)</f>
        <v>1228</v>
      </c>
      <c r="D22120">
        <f t="shared" ca="1" si="1728"/>
        <v>0</v>
      </c>
      <c r="E22120">
        <f t="shared" ca="1" si="1729"/>
        <v>4</v>
      </c>
    </row>
    <row r="22121" spans="1:5" x14ac:dyDescent="0.2">
      <c r="A22121" t="str">
        <f t="shared" ca="1" si="1726"/>
        <v>Basic</v>
      </c>
      <c r="B22121" t="str">
        <f t="shared" ca="1" si="1727"/>
        <v>surgical periodontics</v>
      </c>
      <c r="C22121">
        <f t="shared" si="1730"/>
        <v>1228</v>
      </c>
      <c r="D22121" t="str">
        <f t="shared" ca="1" si="1728"/>
        <v>Surgical treatment of the gums and supporting structures of the teeth</v>
      </c>
      <c r="E22121">
        <f t="shared" ca="1" si="1729"/>
        <v>11</v>
      </c>
    </row>
    <row r="22122" spans="1:5" x14ac:dyDescent="0.2">
      <c r="A22122" t="str">
        <f t="shared" ca="1" si="1726"/>
        <v>Basic</v>
      </c>
      <c r="B22122" t="str">
        <f t="shared" ca="1" si="1727"/>
        <v>basic restorative</v>
      </c>
      <c r="C22122">
        <f t="shared" si="1730"/>
        <v>1228</v>
      </c>
      <c r="D22122" t="str">
        <f t="shared" ca="1" si="1728"/>
        <v>Fillings (amalgam "silver" and composite "white" non-molar)</v>
      </c>
      <c r="E22122">
        <f t="shared" ca="1" si="1729"/>
        <v>8</v>
      </c>
    </row>
    <row r="22123" spans="1:5" x14ac:dyDescent="0.2">
      <c r="A22123" t="str">
        <f t="shared" ca="1" si="1726"/>
        <v>Other</v>
      </c>
      <c r="B22123" t="str">
        <f t="shared" ca="1" si="1727"/>
        <v>Implants</v>
      </c>
      <c r="C22123">
        <f t="shared" si="1730"/>
        <v>1228</v>
      </c>
      <c r="D22123" t="str">
        <f t="shared" ca="1" si="1728"/>
        <v>Implant dental work</v>
      </c>
      <c r="E22123">
        <f t="shared" ca="1" si="1729"/>
        <v>18</v>
      </c>
    </row>
    <row r="22124" spans="1:5" x14ac:dyDescent="0.2">
      <c r="A22124" t="str">
        <f t="shared" ca="1" si="1726"/>
        <v>Major</v>
      </c>
      <c r="B22124" t="str">
        <f t="shared" ca="1" si="1727"/>
        <v>major restorative</v>
      </c>
      <c r="C22124">
        <f t="shared" si="1730"/>
        <v>1229</v>
      </c>
      <c r="D22124" t="str">
        <f t="shared" ca="1" si="1728"/>
        <v>Single crowns, inlays, onlays</v>
      </c>
      <c r="E22124">
        <f t="shared" ca="1" si="1729"/>
        <v>14</v>
      </c>
    </row>
    <row r="22125" spans="1:5" x14ac:dyDescent="0.2">
      <c r="A22125" t="str">
        <f t="shared" ca="1" si="1726"/>
        <v>Diagnostics and Preventative</v>
      </c>
      <c r="B22125" t="str">
        <f t="shared" ca="1" si="1727"/>
        <v>Prophylaxis</v>
      </c>
      <c r="C22125">
        <f t="shared" si="1730"/>
        <v>1229</v>
      </c>
      <c r="D22125">
        <f t="shared" ca="1" si="1728"/>
        <v>0</v>
      </c>
      <c r="E22125">
        <f t="shared" ca="1" si="1729"/>
        <v>4</v>
      </c>
    </row>
    <row r="22126" spans="1:5" x14ac:dyDescent="0.2">
      <c r="A22126" t="str">
        <f t="shared" ca="1" si="1726"/>
        <v>Diagnostics and Preventative</v>
      </c>
      <c r="B22126" t="str">
        <f t="shared" ca="1" si="1727"/>
        <v>Full-mouth x-ray</v>
      </c>
      <c r="C22126">
        <f t="shared" si="1730"/>
        <v>1229</v>
      </c>
      <c r="D22126">
        <f t="shared" ca="1" si="1728"/>
        <v>0</v>
      </c>
      <c r="E22126">
        <f t="shared" ca="1" si="1729"/>
        <v>3</v>
      </c>
    </row>
    <row r="22127" spans="1:5" x14ac:dyDescent="0.2">
      <c r="A22127" t="str">
        <f t="shared" ca="1" si="1726"/>
        <v>Major</v>
      </c>
      <c r="B22127" t="str">
        <f t="shared" ca="1" si="1727"/>
        <v>major restorative</v>
      </c>
      <c r="C22127">
        <f t="shared" si="1730"/>
        <v>1229</v>
      </c>
      <c r="D22127" t="str">
        <f t="shared" ca="1" si="1728"/>
        <v>Single crowns, inlays, onlays</v>
      </c>
      <c r="E22127">
        <f t="shared" ca="1" si="1729"/>
        <v>14</v>
      </c>
    </row>
    <row r="22128" spans="1:5" x14ac:dyDescent="0.2">
      <c r="A22128" t="str">
        <f t="shared" ca="1" si="1726"/>
        <v>Diagnostics and Preventative</v>
      </c>
      <c r="B22128" t="str">
        <f t="shared" ca="1" si="1727"/>
        <v>Periodic Exams</v>
      </c>
      <c r="C22128">
        <f t="shared" si="1730"/>
        <v>1229</v>
      </c>
      <c r="D22128">
        <f t="shared" ca="1" si="1728"/>
        <v>0</v>
      </c>
      <c r="E22128">
        <f t="shared" ca="1" si="1729"/>
        <v>1</v>
      </c>
    </row>
    <row r="22129" spans="1:5" x14ac:dyDescent="0.2">
      <c r="A22129" t="str">
        <f t="shared" ca="1" si="1726"/>
        <v>Diagnostics and Preventative</v>
      </c>
      <c r="B22129" t="str">
        <f t="shared" ca="1" si="1727"/>
        <v>Fluoride treatments</v>
      </c>
      <c r="C22129">
        <f t="shared" si="1730"/>
        <v>1229</v>
      </c>
      <c r="D22129">
        <f t="shared" ca="1" si="1728"/>
        <v>0</v>
      </c>
      <c r="E22129">
        <f t="shared" ca="1" si="1729"/>
        <v>5</v>
      </c>
    </row>
    <row r="22130" spans="1:5" x14ac:dyDescent="0.2">
      <c r="A22130" t="str">
        <f t="shared" ca="1" si="1726"/>
        <v>Orthodontics</v>
      </c>
      <c r="B22130" t="str">
        <f t="shared" ca="1" si="1727"/>
        <v>orthodontics</v>
      </c>
      <c r="C22130">
        <f t="shared" si="1730"/>
        <v>1229</v>
      </c>
      <c r="D22130" t="str">
        <f t="shared" ca="1" si="1728"/>
        <v>For eligible dependents to age 19</v>
      </c>
      <c r="E22130">
        <f t="shared" ca="1" si="1729"/>
        <v>17</v>
      </c>
    </row>
    <row r="22131" spans="1:5" x14ac:dyDescent="0.2">
      <c r="A22131" t="str">
        <f t="shared" ca="1" si="1726"/>
        <v>Other</v>
      </c>
      <c r="B22131" t="str">
        <f t="shared" ca="1" si="1727"/>
        <v>Implants</v>
      </c>
      <c r="C22131">
        <f t="shared" si="1730"/>
        <v>1229</v>
      </c>
      <c r="D22131" t="str">
        <f t="shared" ca="1" si="1728"/>
        <v>Implant dental work</v>
      </c>
      <c r="E22131">
        <f t="shared" ca="1" si="1729"/>
        <v>18</v>
      </c>
    </row>
    <row r="22132" spans="1:5" x14ac:dyDescent="0.2">
      <c r="A22132" t="str">
        <f t="shared" ca="1" si="1726"/>
        <v>Basic</v>
      </c>
      <c r="B22132" t="str">
        <f t="shared" ca="1" si="1727"/>
        <v>general anesthesia</v>
      </c>
      <c r="C22132">
        <f t="shared" si="1730"/>
        <v>1229</v>
      </c>
      <c r="D22132" t="str">
        <f t="shared" ca="1" si="1728"/>
        <v>Covered when used in conjunction with covered oral surgical procedures</v>
      </c>
      <c r="E22132">
        <f t="shared" ca="1" si="1729"/>
        <v>13</v>
      </c>
    </row>
    <row r="22133" spans="1:5" x14ac:dyDescent="0.2">
      <c r="A22133" t="str">
        <f t="shared" ca="1" si="1726"/>
        <v>Diagnostics and Preventative</v>
      </c>
      <c r="B22133" t="str">
        <f t="shared" ca="1" si="1727"/>
        <v>Periodic Exams</v>
      </c>
      <c r="C22133">
        <f t="shared" si="1730"/>
        <v>1229</v>
      </c>
      <c r="D22133">
        <f t="shared" ca="1" si="1728"/>
        <v>0</v>
      </c>
      <c r="E22133">
        <f t="shared" ca="1" si="1729"/>
        <v>1</v>
      </c>
    </row>
    <row r="22134" spans="1:5" x14ac:dyDescent="0.2">
      <c r="A22134" t="str">
        <f t="shared" ca="1" si="1726"/>
        <v>Diagnostics and Preventative</v>
      </c>
      <c r="B22134" t="str">
        <f t="shared" ca="1" si="1727"/>
        <v>Space Maintainers</v>
      </c>
      <c r="C22134">
        <f t="shared" si="1730"/>
        <v>1229</v>
      </c>
      <c r="D22134">
        <f t="shared" ca="1" si="1728"/>
        <v>0</v>
      </c>
      <c r="E22134">
        <f t="shared" ca="1" si="1729"/>
        <v>7</v>
      </c>
    </row>
    <row r="22135" spans="1:5" x14ac:dyDescent="0.2">
      <c r="A22135" t="str">
        <f t="shared" ca="1" si="1726"/>
        <v>Basic</v>
      </c>
      <c r="B22135" t="str">
        <f t="shared" ca="1" si="1727"/>
        <v>endodontics</v>
      </c>
      <c r="C22135">
        <f t="shared" si="1730"/>
        <v>1229</v>
      </c>
      <c r="D22135" t="str">
        <f t="shared" ca="1" si="1728"/>
        <v>Root canal, pulpal therapy</v>
      </c>
      <c r="E22135">
        <f t="shared" ca="1" si="1729"/>
        <v>10</v>
      </c>
    </row>
    <row r="22136" spans="1:5" x14ac:dyDescent="0.2">
      <c r="A22136" t="str">
        <f t="shared" ca="1" si="1726"/>
        <v>Basic</v>
      </c>
      <c r="B22136" t="str">
        <f t="shared" ca="1" si="1727"/>
        <v>non-surgical periodontics</v>
      </c>
      <c r="C22136">
        <f t="shared" si="1730"/>
        <v>1229</v>
      </c>
      <c r="D22136" t="str">
        <f t="shared" ca="1" si="1728"/>
        <v xml:space="preserve">Non-surgical treatment of the gums and supporting structures of the teeth </v>
      </c>
      <c r="E22136">
        <f t="shared" ca="1" si="1729"/>
        <v>12</v>
      </c>
    </row>
    <row r="22137" spans="1:5" x14ac:dyDescent="0.2">
      <c r="A22137" t="str">
        <f t="shared" ca="1" si="1726"/>
        <v>Diagnostics and Preventative</v>
      </c>
      <c r="B22137" t="str">
        <f t="shared" ca="1" si="1727"/>
        <v>Fluoride treatments</v>
      </c>
      <c r="C22137">
        <f t="shared" si="1730"/>
        <v>1229</v>
      </c>
      <c r="D22137">
        <f t="shared" ca="1" si="1728"/>
        <v>0</v>
      </c>
      <c r="E22137">
        <f t="shared" ca="1" si="1729"/>
        <v>5</v>
      </c>
    </row>
    <row r="22138" spans="1:5" x14ac:dyDescent="0.2">
      <c r="A22138" t="str">
        <f t="shared" ca="1" si="1726"/>
        <v>Basic</v>
      </c>
      <c r="B22138" t="str">
        <f t="shared" ca="1" si="1727"/>
        <v>surgical periodontics</v>
      </c>
      <c r="C22138">
        <f t="shared" si="1730"/>
        <v>1229</v>
      </c>
      <c r="D22138" t="str">
        <f t="shared" ca="1" si="1728"/>
        <v>Surgical treatment of the gums and supporting structures of the teeth</v>
      </c>
      <c r="E22138">
        <f t="shared" ca="1" si="1729"/>
        <v>11</v>
      </c>
    </row>
    <row r="22139" spans="1:5" x14ac:dyDescent="0.2">
      <c r="A22139" t="str">
        <f t="shared" ca="1" si="1726"/>
        <v>Major</v>
      </c>
      <c r="B22139" t="str">
        <f t="shared" ca="1" si="1727"/>
        <v>prosthodontics</v>
      </c>
      <c r="C22139">
        <f t="shared" si="1730"/>
        <v>1229</v>
      </c>
      <c r="D22139" t="str">
        <f t="shared" ca="1" si="1728"/>
        <v>Procedures for replacement of missing teeth by construction or repair of bridges and partial or complete dentures</v>
      </c>
      <c r="E22139">
        <f t="shared" ca="1" si="1729"/>
        <v>15</v>
      </c>
    </row>
    <row r="22140" spans="1:5" x14ac:dyDescent="0.2">
      <c r="A22140" t="str">
        <f t="shared" ca="1" si="1726"/>
        <v>Major</v>
      </c>
      <c r="B22140" t="str">
        <f t="shared" ca="1" si="1727"/>
        <v>temporomandibular joint dysfunction</v>
      </c>
      <c r="C22140">
        <f t="shared" si="1730"/>
        <v>1229</v>
      </c>
      <c r="D22140" t="str">
        <f t="shared" ca="1" si="1728"/>
        <v>Services relating to hinging joints of the jaw</v>
      </c>
      <c r="E22140">
        <f t="shared" ca="1" si="1729"/>
        <v>16</v>
      </c>
    </row>
    <row r="22141" spans="1:5" x14ac:dyDescent="0.2">
      <c r="A22141" t="str">
        <f t="shared" ca="1" si="1726"/>
        <v>Other</v>
      </c>
      <c r="B22141" t="str">
        <f t="shared" ca="1" si="1727"/>
        <v>Implants</v>
      </c>
      <c r="C22141">
        <f t="shared" si="1730"/>
        <v>1229</v>
      </c>
      <c r="D22141" t="str">
        <f t="shared" ca="1" si="1728"/>
        <v>Implant dental work</v>
      </c>
      <c r="E22141">
        <f t="shared" ca="1" si="1729"/>
        <v>18</v>
      </c>
    </row>
    <row r="22142" spans="1:5" x14ac:dyDescent="0.2">
      <c r="A22142" t="str">
        <f t="shared" ca="1" si="1726"/>
        <v>Other</v>
      </c>
      <c r="B22142" t="str">
        <f t="shared" ca="1" si="1727"/>
        <v>Implants</v>
      </c>
      <c r="C22142">
        <f t="shared" si="1730"/>
        <v>1230</v>
      </c>
      <c r="D22142" t="str">
        <f t="shared" ca="1" si="1728"/>
        <v>Implant dental work</v>
      </c>
      <c r="E22142">
        <f t="shared" ca="1" si="1729"/>
        <v>18</v>
      </c>
    </row>
    <row r="22143" spans="1:5" x14ac:dyDescent="0.2">
      <c r="A22143" t="str">
        <f t="shared" ca="1" si="1726"/>
        <v>Diagnostics and Preventative</v>
      </c>
      <c r="B22143" t="str">
        <f t="shared" ca="1" si="1727"/>
        <v>Full-mouth x-ray</v>
      </c>
      <c r="C22143">
        <f t="shared" si="1730"/>
        <v>1230</v>
      </c>
      <c r="D22143">
        <f t="shared" ca="1" si="1728"/>
        <v>0</v>
      </c>
      <c r="E22143">
        <f t="shared" ca="1" si="1729"/>
        <v>3</v>
      </c>
    </row>
    <row r="22144" spans="1:5" x14ac:dyDescent="0.2">
      <c r="A22144" t="str">
        <f t="shared" ca="1" si="1726"/>
        <v>Diagnostics and Preventative</v>
      </c>
      <c r="B22144" t="str">
        <f t="shared" ca="1" si="1727"/>
        <v>Full-mouth x-ray</v>
      </c>
      <c r="C22144">
        <f t="shared" si="1730"/>
        <v>1230</v>
      </c>
      <c r="D22144">
        <f t="shared" ca="1" si="1728"/>
        <v>0</v>
      </c>
      <c r="E22144">
        <f t="shared" ca="1" si="1729"/>
        <v>3</v>
      </c>
    </row>
    <row r="22145" spans="1:5" x14ac:dyDescent="0.2">
      <c r="A22145" t="str">
        <f t="shared" ca="1" si="1726"/>
        <v>Basic</v>
      </c>
      <c r="B22145" t="str">
        <f t="shared" ca="1" si="1727"/>
        <v>endodontics</v>
      </c>
      <c r="C22145">
        <f t="shared" si="1730"/>
        <v>1230</v>
      </c>
      <c r="D22145" t="str">
        <f t="shared" ca="1" si="1728"/>
        <v>Root canal, pulpal therapy</v>
      </c>
      <c r="E22145">
        <f t="shared" ca="1" si="1729"/>
        <v>10</v>
      </c>
    </row>
    <row r="22146" spans="1:5" x14ac:dyDescent="0.2">
      <c r="A22146" t="str">
        <f t="shared" ref="A22146:A22209" ca="1" si="1731">INDEX(services,E22146,1)</f>
        <v>Diagnostics and Preventative</v>
      </c>
      <c r="B22146" t="str">
        <f t="shared" ref="B22146:B22209" ca="1" si="1732">INDEX(services,E22146,2)</f>
        <v>Periodic Exams</v>
      </c>
      <c r="C22146">
        <f t="shared" si="1730"/>
        <v>1230</v>
      </c>
      <c r="D22146">
        <f t="shared" ref="D22146:D22209" ca="1" si="1733">INDEX(services,E22146,3)</f>
        <v>0</v>
      </c>
      <c r="E22146">
        <f t="shared" ref="E22146:E22209" ca="1" si="1734">RANDBETWEEN(1,ROWS(services))</f>
        <v>1</v>
      </c>
    </row>
    <row r="22147" spans="1:5" x14ac:dyDescent="0.2">
      <c r="A22147" t="str">
        <f t="shared" ca="1" si="1731"/>
        <v>Diagnostics and Preventative</v>
      </c>
      <c r="B22147" t="str">
        <f t="shared" ca="1" si="1732"/>
        <v>Bitewing x-rays</v>
      </c>
      <c r="C22147">
        <f t="shared" si="1730"/>
        <v>1230</v>
      </c>
      <c r="D22147">
        <f t="shared" ca="1" si="1733"/>
        <v>0</v>
      </c>
      <c r="E22147">
        <f t="shared" ca="1" si="1734"/>
        <v>2</v>
      </c>
    </row>
    <row r="22148" spans="1:5" x14ac:dyDescent="0.2">
      <c r="A22148" t="str">
        <f t="shared" ca="1" si="1731"/>
        <v>Diagnostics and Preventative</v>
      </c>
      <c r="B22148" t="str">
        <f t="shared" ca="1" si="1732"/>
        <v>Periodic Exams</v>
      </c>
      <c r="C22148">
        <f t="shared" si="1730"/>
        <v>1230</v>
      </c>
      <c r="D22148">
        <f t="shared" ca="1" si="1733"/>
        <v>0</v>
      </c>
      <c r="E22148">
        <f t="shared" ca="1" si="1734"/>
        <v>1</v>
      </c>
    </row>
    <row r="22149" spans="1:5" x14ac:dyDescent="0.2">
      <c r="A22149" t="str">
        <f t="shared" ca="1" si="1731"/>
        <v>Major</v>
      </c>
      <c r="B22149" t="str">
        <f t="shared" ca="1" si="1732"/>
        <v>temporomandibular joint dysfunction</v>
      </c>
      <c r="C22149">
        <f t="shared" si="1730"/>
        <v>1230</v>
      </c>
      <c r="D22149" t="str">
        <f t="shared" ca="1" si="1733"/>
        <v>Services relating to hinging joints of the jaw</v>
      </c>
      <c r="E22149">
        <f t="shared" ca="1" si="1734"/>
        <v>16</v>
      </c>
    </row>
    <row r="22150" spans="1:5" x14ac:dyDescent="0.2">
      <c r="A22150" t="str">
        <f t="shared" ca="1" si="1731"/>
        <v>Orthodontics</v>
      </c>
      <c r="B22150" t="str">
        <f t="shared" ca="1" si="1732"/>
        <v>orthodontics</v>
      </c>
      <c r="C22150">
        <f t="shared" si="1730"/>
        <v>1230</v>
      </c>
      <c r="D22150" t="str">
        <f t="shared" ca="1" si="1733"/>
        <v>For eligible dependents to age 19</v>
      </c>
      <c r="E22150">
        <f t="shared" ca="1" si="1734"/>
        <v>17</v>
      </c>
    </row>
    <row r="22151" spans="1:5" x14ac:dyDescent="0.2">
      <c r="A22151" t="str">
        <f t="shared" ca="1" si="1731"/>
        <v>Basic</v>
      </c>
      <c r="B22151" t="str">
        <f t="shared" ca="1" si="1732"/>
        <v>non-surgical periodontics</v>
      </c>
      <c r="C22151">
        <f t="shared" si="1730"/>
        <v>1230</v>
      </c>
      <c r="D22151" t="str">
        <f t="shared" ca="1" si="1733"/>
        <v xml:space="preserve">Non-surgical treatment of the gums and supporting structures of the teeth </v>
      </c>
      <c r="E22151">
        <f t="shared" ca="1" si="1734"/>
        <v>12</v>
      </c>
    </row>
    <row r="22152" spans="1:5" x14ac:dyDescent="0.2">
      <c r="A22152" t="str">
        <f t="shared" ca="1" si="1731"/>
        <v>Diagnostics and Preventative</v>
      </c>
      <c r="B22152" t="str">
        <f t="shared" ca="1" si="1732"/>
        <v>Bitewing x-rays</v>
      </c>
      <c r="C22152">
        <f t="shared" si="1730"/>
        <v>1230</v>
      </c>
      <c r="D22152">
        <f t="shared" ca="1" si="1733"/>
        <v>0</v>
      </c>
      <c r="E22152">
        <f t="shared" ca="1" si="1734"/>
        <v>2</v>
      </c>
    </row>
    <row r="22153" spans="1:5" x14ac:dyDescent="0.2">
      <c r="A22153" t="str">
        <f t="shared" ca="1" si="1731"/>
        <v>Basic</v>
      </c>
      <c r="B22153" t="str">
        <f t="shared" ca="1" si="1732"/>
        <v>non-surgical periodontics</v>
      </c>
      <c r="C22153">
        <f t="shared" si="1730"/>
        <v>1230</v>
      </c>
      <c r="D22153" t="str">
        <f t="shared" ca="1" si="1733"/>
        <v xml:space="preserve">Non-surgical treatment of the gums and supporting structures of the teeth </v>
      </c>
      <c r="E22153">
        <f t="shared" ca="1" si="1734"/>
        <v>12</v>
      </c>
    </row>
    <row r="22154" spans="1:5" x14ac:dyDescent="0.2">
      <c r="A22154" t="str">
        <f t="shared" ca="1" si="1731"/>
        <v>Major</v>
      </c>
      <c r="B22154" t="str">
        <f t="shared" ca="1" si="1732"/>
        <v>prosthodontics</v>
      </c>
      <c r="C22154">
        <f t="shared" si="1730"/>
        <v>1230</v>
      </c>
      <c r="D22154" t="str">
        <f t="shared" ca="1" si="1733"/>
        <v>Procedures for replacement of missing teeth by construction or repair of bridges and partial or complete dentures</v>
      </c>
      <c r="E22154">
        <f t="shared" ca="1" si="1734"/>
        <v>15</v>
      </c>
    </row>
    <row r="22155" spans="1:5" x14ac:dyDescent="0.2">
      <c r="A22155" t="str">
        <f t="shared" ca="1" si="1731"/>
        <v>Basic</v>
      </c>
      <c r="B22155" t="str">
        <f t="shared" ca="1" si="1732"/>
        <v>general anesthesia</v>
      </c>
      <c r="C22155">
        <f t="shared" si="1730"/>
        <v>1230</v>
      </c>
      <c r="D22155" t="str">
        <f t="shared" ca="1" si="1733"/>
        <v>Covered when used in conjunction with covered oral surgical procedures</v>
      </c>
      <c r="E22155">
        <f t="shared" ca="1" si="1734"/>
        <v>13</v>
      </c>
    </row>
    <row r="22156" spans="1:5" x14ac:dyDescent="0.2">
      <c r="A22156" t="str">
        <f t="shared" ca="1" si="1731"/>
        <v>Basic</v>
      </c>
      <c r="B22156" t="str">
        <f t="shared" ca="1" si="1732"/>
        <v>oral surgery</v>
      </c>
      <c r="C22156">
        <f t="shared" si="1730"/>
        <v>1230</v>
      </c>
      <c r="D22156" t="str">
        <f t="shared" ca="1" si="1733"/>
        <v>Extraction and other surgery procedures, incl. pre- and post-operative care</v>
      </c>
      <c r="E22156">
        <f t="shared" ca="1" si="1734"/>
        <v>9</v>
      </c>
    </row>
    <row r="22157" spans="1:5" x14ac:dyDescent="0.2">
      <c r="A22157" t="str">
        <f t="shared" ca="1" si="1731"/>
        <v>Major</v>
      </c>
      <c r="B22157" t="str">
        <f t="shared" ca="1" si="1732"/>
        <v>major restorative</v>
      </c>
      <c r="C22157">
        <f t="shared" si="1730"/>
        <v>1230</v>
      </c>
      <c r="D22157" t="str">
        <f t="shared" ca="1" si="1733"/>
        <v>Single crowns, inlays, onlays</v>
      </c>
      <c r="E22157">
        <f t="shared" ca="1" si="1734"/>
        <v>14</v>
      </c>
    </row>
    <row r="22158" spans="1:5" x14ac:dyDescent="0.2">
      <c r="A22158" t="str">
        <f t="shared" ca="1" si="1731"/>
        <v>Diagnostics and Preventative</v>
      </c>
      <c r="B22158" t="str">
        <f t="shared" ca="1" si="1732"/>
        <v>Bitewing x-rays</v>
      </c>
      <c r="C22158">
        <f t="shared" si="1730"/>
        <v>1230</v>
      </c>
      <c r="D22158">
        <f t="shared" ca="1" si="1733"/>
        <v>0</v>
      </c>
      <c r="E22158">
        <f t="shared" ca="1" si="1734"/>
        <v>2</v>
      </c>
    </row>
    <row r="22159" spans="1:5" x14ac:dyDescent="0.2">
      <c r="A22159" t="str">
        <f t="shared" ca="1" si="1731"/>
        <v>Diagnostics and Preventative</v>
      </c>
      <c r="B22159" t="str">
        <f t="shared" ca="1" si="1732"/>
        <v>Bitewing x-rays</v>
      </c>
      <c r="C22159">
        <f t="shared" si="1730"/>
        <v>1230</v>
      </c>
      <c r="D22159">
        <f t="shared" ca="1" si="1733"/>
        <v>0</v>
      </c>
      <c r="E22159">
        <f t="shared" ca="1" si="1734"/>
        <v>2</v>
      </c>
    </row>
    <row r="22160" spans="1:5" x14ac:dyDescent="0.2">
      <c r="A22160" t="str">
        <f t="shared" ca="1" si="1731"/>
        <v>Diagnostics and Preventative</v>
      </c>
      <c r="B22160" t="str">
        <f t="shared" ca="1" si="1732"/>
        <v>Fluoride treatments</v>
      </c>
      <c r="C22160">
        <f t="shared" si="1730"/>
        <v>1231</v>
      </c>
      <c r="D22160">
        <f t="shared" ca="1" si="1733"/>
        <v>0</v>
      </c>
      <c r="E22160">
        <f t="shared" ca="1" si="1734"/>
        <v>5</v>
      </c>
    </row>
    <row r="22161" spans="1:5" x14ac:dyDescent="0.2">
      <c r="A22161" t="str">
        <f t="shared" ca="1" si="1731"/>
        <v>Basic</v>
      </c>
      <c r="B22161" t="str">
        <f t="shared" ca="1" si="1732"/>
        <v>endodontics</v>
      </c>
      <c r="C22161">
        <f t="shared" si="1730"/>
        <v>1231</v>
      </c>
      <c r="D22161" t="str">
        <f t="shared" ca="1" si="1733"/>
        <v>Root canal, pulpal therapy</v>
      </c>
      <c r="E22161">
        <f t="shared" ca="1" si="1734"/>
        <v>10</v>
      </c>
    </row>
    <row r="22162" spans="1:5" x14ac:dyDescent="0.2">
      <c r="A22162" t="str">
        <f t="shared" ca="1" si="1731"/>
        <v>Diagnostics and Preventative</v>
      </c>
      <c r="B22162" t="str">
        <f t="shared" ca="1" si="1732"/>
        <v>Space Maintainers</v>
      </c>
      <c r="C22162">
        <f t="shared" si="1730"/>
        <v>1231</v>
      </c>
      <c r="D22162">
        <f t="shared" ca="1" si="1733"/>
        <v>0</v>
      </c>
      <c r="E22162">
        <f t="shared" ca="1" si="1734"/>
        <v>7</v>
      </c>
    </row>
    <row r="22163" spans="1:5" x14ac:dyDescent="0.2">
      <c r="A22163" t="str">
        <f t="shared" ca="1" si="1731"/>
        <v>Diagnostics and Preventative</v>
      </c>
      <c r="B22163" t="str">
        <f t="shared" ca="1" si="1732"/>
        <v>Sealants</v>
      </c>
      <c r="C22163">
        <f t="shared" si="1730"/>
        <v>1231</v>
      </c>
      <c r="D22163">
        <f t="shared" ca="1" si="1733"/>
        <v>0</v>
      </c>
      <c r="E22163">
        <f t="shared" ca="1" si="1734"/>
        <v>6</v>
      </c>
    </row>
    <row r="22164" spans="1:5" x14ac:dyDescent="0.2">
      <c r="A22164" t="str">
        <f t="shared" ca="1" si="1731"/>
        <v>Diagnostics and Preventative</v>
      </c>
      <c r="B22164" t="str">
        <f t="shared" ca="1" si="1732"/>
        <v>Bitewing x-rays</v>
      </c>
      <c r="C22164">
        <f t="shared" si="1730"/>
        <v>1231</v>
      </c>
      <c r="D22164">
        <f t="shared" ca="1" si="1733"/>
        <v>0</v>
      </c>
      <c r="E22164">
        <f t="shared" ca="1" si="1734"/>
        <v>2</v>
      </c>
    </row>
    <row r="22165" spans="1:5" x14ac:dyDescent="0.2">
      <c r="A22165" t="str">
        <f t="shared" ca="1" si="1731"/>
        <v>Other</v>
      </c>
      <c r="B22165" t="str">
        <f t="shared" ca="1" si="1732"/>
        <v>Implants</v>
      </c>
      <c r="C22165">
        <f t="shared" si="1730"/>
        <v>1231</v>
      </c>
      <c r="D22165" t="str">
        <f t="shared" ca="1" si="1733"/>
        <v>Implant dental work</v>
      </c>
      <c r="E22165">
        <f t="shared" ca="1" si="1734"/>
        <v>18</v>
      </c>
    </row>
    <row r="22166" spans="1:5" x14ac:dyDescent="0.2">
      <c r="A22166" t="str">
        <f t="shared" ca="1" si="1731"/>
        <v>Basic</v>
      </c>
      <c r="B22166" t="str">
        <f t="shared" ca="1" si="1732"/>
        <v>endodontics</v>
      </c>
      <c r="C22166">
        <f t="shared" si="1730"/>
        <v>1231</v>
      </c>
      <c r="D22166" t="str">
        <f t="shared" ca="1" si="1733"/>
        <v>Root canal, pulpal therapy</v>
      </c>
      <c r="E22166">
        <f t="shared" ca="1" si="1734"/>
        <v>10</v>
      </c>
    </row>
    <row r="22167" spans="1:5" x14ac:dyDescent="0.2">
      <c r="A22167" t="str">
        <f t="shared" ca="1" si="1731"/>
        <v>Diagnostics and Preventative</v>
      </c>
      <c r="B22167" t="str">
        <f t="shared" ca="1" si="1732"/>
        <v>Sealants</v>
      </c>
      <c r="C22167">
        <f t="shared" si="1730"/>
        <v>1231</v>
      </c>
      <c r="D22167">
        <f t="shared" ca="1" si="1733"/>
        <v>0</v>
      </c>
      <c r="E22167">
        <f t="shared" ca="1" si="1734"/>
        <v>6</v>
      </c>
    </row>
    <row r="22168" spans="1:5" x14ac:dyDescent="0.2">
      <c r="A22168" t="str">
        <f t="shared" ca="1" si="1731"/>
        <v>Diagnostics and Preventative</v>
      </c>
      <c r="B22168" t="str">
        <f t="shared" ca="1" si="1732"/>
        <v>Full-mouth x-ray</v>
      </c>
      <c r="C22168">
        <f t="shared" si="1730"/>
        <v>1231</v>
      </c>
      <c r="D22168">
        <f t="shared" ca="1" si="1733"/>
        <v>0</v>
      </c>
      <c r="E22168">
        <f t="shared" ca="1" si="1734"/>
        <v>3</v>
      </c>
    </row>
    <row r="22169" spans="1:5" x14ac:dyDescent="0.2">
      <c r="A22169" t="str">
        <f t="shared" ca="1" si="1731"/>
        <v>Orthodontics</v>
      </c>
      <c r="B22169" t="str">
        <f t="shared" ca="1" si="1732"/>
        <v>orthodontics</v>
      </c>
      <c r="C22169">
        <f t="shared" si="1730"/>
        <v>1231</v>
      </c>
      <c r="D22169" t="str">
        <f t="shared" ca="1" si="1733"/>
        <v>For eligible dependents to age 19</v>
      </c>
      <c r="E22169">
        <f t="shared" ca="1" si="1734"/>
        <v>17</v>
      </c>
    </row>
    <row r="22170" spans="1:5" x14ac:dyDescent="0.2">
      <c r="A22170" t="str">
        <f t="shared" ca="1" si="1731"/>
        <v>Basic</v>
      </c>
      <c r="B22170" t="str">
        <f t="shared" ca="1" si="1732"/>
        <v>oral surgery</v>
      </c>
      <c r="C22170">
        <f t="shared" si="1730"/>
        <v>1231</v>
      </c>
      <c r="D22170" t="str">
        <f t="shared" ca="1" si="1733"/>
        <v>Extraction and other surgery procedures, incl. pre- and post-operative care</v>
      </c>
      <c r="E22170">
        <f t="shared" ca="1" si="1734"/>
        <v>9</v>
      </c>
    </row>
    <row r="22171" spans="1:5" x14ac:dyDescent="0.2">
      <c r="A22171" t="str">
        <f t="shared" ca="1" si="1731"/>
        <v>Diagnostics and Preventative</v>
      </c>
      <c r="B22171" t="str">
        <f t="shared" ca="1" si="1732"/>
        <v>Periodic Exams</v>
      </c>
      <c r="C22171">
        <f t="shared" si="1730"/>
        <v>1231</v>
      </c>
      <c r="D22171">
        <f t="shared" ca="1" si="1733"/>
        <v>0</v>
      </c>
      <c r="E22171">
        <f t="shared" ca="1" si="1734"/>
        <v>1</v>
      </c>
    </row>
    <row r="22172" spans="1:5" x14ac:dyDescent="0.2">
      <c r="A22172" t="str">
        <f t="shared" ca="1" si="1731"/>
        <v>Diagnostics and Preventative</v>
      </c>
      <c r="B22172" t="str">
        <f t="shared" ca="1" si="1732"/>
        <v>Sealants</v>
      </c>
      <c r="C22172">
        <f t="shared" si="1730"/>
        <v>1231</v>
      </c>
      <c r="D22172">
        <f t="shared" ca="1" si="1733"/>
        <v>0</v>
      </c>
      <c r="E22172">
        <f t="shared" ca="1" si="1734"/>
        <v>6</v>
      </c>
    </row>
    <row r="22173" spans="1:5" x14ac:dyDescent="0.2">
      <c r="A22173" t="str">
        <f t="shared" ca="1" si="1731"/>
        <v>Diagnostics and Preventative</v>
      </c>
      <c r="B22173" t="str">
        <f t="shared" ca="1" si="1732"/>
        <v>Periodic Exams</v>
      </c>
      <c r="C22173">
        <f t="shared" si="1730"/>
        <v>1231</v>
      </c>
      <c r="D22173">
        <f t="shared" ca="1" si="1733"/>
        <v>0</v>
      </c>
      <c r="E22173">
        <f t="shared" ca="1" si="1734"/>
        <v>1</v>
      </c>
    </row>
    <row r="22174" spans="1:5" x14ac:dyDescent="0.2">
      <c r="A22174" t="str">
        <f t="shared" ca="1" si="1731"/>
        <v>Major</v>
      </c>
      <c r="B22174" t="str">
        <f t="shared" ca="1" si="1732"/>
        <v>prosthodontics</v>
      </c>
      <c r="C22174">
        <f t="shared" si="1730"/>
        <v>1231</v>
      </c>
      <c r="D22174" t="str">
        <f t="shared" ca="1" si="1733"/>
        <v>Procedures for replacement of missing teeth by construction or repair of bridges and partial or complete dentures</v>
      </c>
      <c r="E22174">
        <f t="shared" ca="1" si="1734"/>
        <v>15</v>
      </c>
    </row>
    <row r="22175" spans="1:5" x14ac:dyDescent="0.2">
      <c r="A22175" t="str">
        <f t="shared" ca="1" si="1731"/>
        <v>Diagnostics and Preventative</v>
      </c>
      <c r="B22175" t="str">
        <f t="shared" ca="1" si="1732"/>
        <v>Space Maintainers</v>
      </c>
      <c r="C22175">
        <f t="shared" si="1730"/>
        <v>1231</v>
      </c>
      <c r="D22175">
        <f t="shared" ca="1" si="1733"/>
        <v>0</v>
      </c>
      <c r="E22175">
        <f t="shared" ca="1" si="1734"/>
        <v>7</v>
      </c>
    </row>
    <row r="22176" spans="1:5" x14ac:dyDescent="0.2">
      <c r="A22176" t="str">
        <f t="shared" ca="1" si="1731"/>
        <v>Diagnostics and Preventative</v>
      </c>
      <c r="B22176" t="str">
        <f t="shared" ca="1" si="1732"/>
        <v>Sealants</v>
      </c>
      <c r="C22176">
        <f t="shared" si="1730"/>
        <v>1231</v>
      </c>
      <c r="D22176">
        <f t="shared" ca="1" si="1733"/>
        <v>0</v>
      </c>
      <c r="E22176">
        <f t="shared" ca="1" si="1734"/>
        <v>6</v>
      </c>
    </row>
    <row r="22177" spans="1:5" x14ac:dyDescent="0.2">
      <c r="A22177" t="str">
        <f t="shared" ca="1" si="1731"/>
        <v>Diagnostics and Preventative</v>
      </c>
      <c r="B22177" t="str">
        <f t="shared" ca="1" si="1732"/>
        <v>Space Maintainers</v>
      </c>
      <c r="C22177">
        <f t="shared" si="1730"/>
        <v>1231</v>
      </c>
      <c r="D22177">
        <f t="shared" ca="1" si="1733"/>
        <v>0</v>
      </c>
      <c r="E22177">
        <f t="shared" ca="1" si="1734"/>
        <v>7</v>
      </c>
    </row>
    <row r="22178" spans="1:5" x14ac:dyDescent="0.2">
      <c r="A22178" t="str">
        <f t="shared" ca="1" si="1731"/>
        <v>Basic</v>
      </c>
      <c r="B22178" t="str">
        <f t="shared" ca="1" si="1732"/>
        <v>general anesthesia</v>
      </c>
      <c r="C22178">
        <f t="shared" si="1730"/>
        <v>1232</v>
      </c>
      <c r="D22178" t="str">
        <f t="shared" ca="1" si="1733"/>
        <v>Covered when used in conjunction with covered oral surgical procedures</v>
      </c>
      <c r="E22178">
        <f t="shared" ca="1" si="1734"/>
        <v>13</v>
      </c>
    </row>
    <row r="22179" spans="1:5" x14ac:dyDescent="0.2">
      <c r="A22179" t="str">
        <f t="shared" ca="1" si="1731"/>
        <v>Diagnostics and Preventative</v>
      </c>
      <c r="B22179" t="str">
        <f t="shared" ca="1" si="1732"/>
        <v>Bitewing x-rays</v>
      </c>
      <c r="C22179">
        <f t="shared" si="1730"/>
        <v>1232</v>
      </c>
      <c r="D22179">
        <f t="shared" ca="1" si="1733"/>
        <v>0</v>
      </c>
      <c r="E22179">
        <f t="shared" ca="1" si="1734"/>
        <v>2</v>
      </c>
    </row>
    <row r="22180" spans="1:5" x14ac:dyDescent="0.2">
      <c r="A22180" t="str">
        <f t="shared" ca="1" si="1731"/>
        <v>Orthodontics</v>
      </c>
      <c r="B22180" t="str">
        <f t="shared" ca="1" si="1732"/>
        <v>orthodontics</v>
      </c>
      <c r="C22180">
        <f t="shared" si="1730"/>
        <v>1232</v>
      </c>
      <c r="D22180" t="str">
        <f t="shared" ca="1" si="1733"/>
        <v>For eligible dependents to age 19</v>
      </c>
      <c r="E22180">
        <f t="shared" ca="1" si="1734"/>
        <v>17</v>
      </c>
    </row>
    <row r="22181" spans="1:5" x14ac:dyDescent="0.2">
      <c r="A22181" t="str">
        <f t="shared" ca="1" si="1731"/>
        <v>Diagnostics and Preventative</v>
      </c>
      <c r="B22181" t="str">
        <f t="shared" ca="1" si="1732"/>
        <v>Space Maintainers</v>
      </c>
      <c r="C22181">
        <f t="shared" si="1730"/>
        <v>1232</v>
      </c>
      <c r="D22181">
        <f t="shared" ca="1" si="1733"/>
        <v>0</v>
      </c>
      <c r="E22181">
        <f t="shared" ca="1" si="1734"/>
        <v>7</v>
      </c>
    </row>
    <row r="22182" spans="1:5" x14ac:dyDescent="0.2">
      <c r="A22182" t="str">
        <f t="shared" ca="1" si="1731"/>
        <v>Diagnostics and Preventative</v>
      </c>
      <c r="B22182" t="str">
        <f t="shared" ca="1" si="1732"/>
        <v>Prophylaxis</v>
      </c>
      <c r="C22182">
        <f t="shared" si="1730"/>
        <v>1232</v>
      </c>
      <c r="D22182">
        <f t="shared" ca="1" si="1733"/>
        <v>0</v>
      </c>
      <c r="E22182">
        <f t="shared" ca="1" si="1734"/>
        <v>4</v>
      </c>
    </row>
    <row r="22183" spans="1:5" x14ac:dyDescent="0.2">
      <c r="A22183" t="str">
        <f t="shared" ca="1" si="1731"/>
        <v>Diagnostics and Preventative</v>
      </c>
      <c r="B22183" t="str">
        <f t="shared" ca="1" si="1732"/>
        <v>Space Maintainers</v>
      </c>
      <c r="C22183">
        <f t="shared" si="1730"/>
        <v>1232</v>
      </c>
      <c r="D22183">
        <f t="shared" ca="1" si="1733"/>
        <v>0</v>
      </c>
      <c r="E22183">
        <f t="shared" ca="1" si="1734"/>
        <v>7</v>
      </c>
    </row>
    <row r="22184" spans="1:5" x14ac:dyDescent="0.2">
      <c r="A22184" t="str">
        <f t="shared" ca="1" si="1731"/>
        <v>Basic</v>
      </c>
      <c r="B22184" t="str">
        <f t="shared" ca="1" si="1732"/>
        <v>basic restorative</v>
      </c>
      <c r="C22184">
        <f t="shared" ref="C22184:C22247" si="1735">IF(MOD(ROW(C22184)-2,18)&lt;&gt;0,C22183,C22183+1)</f>
        <v>1232</v>
      </c>
      <c r="D22184" t="str">
        <f t="shared" ca="1" si="1733"/>
        <v>Fillings (amalgam "silver" and composite "white" non-molar)</v>
      </c>
      <c r="E22184">
        <f t="shared" ca="1" si="1734"/>
        <v>8</v>
      </c>
    </row>
    <row r="22185" spans="1:5" x14ac:dyDescent="0.2">
      <c r="A22185" t="str">
        <f t="shared" ca="1" si="1731"/>
        <v>Diagnostics and Preventative</v>
      </c>
      <c r="B22185" t="str">
        <f t="shared" ca="1" si="1732"/>
        <v>Periodic Exams</v>
      </c>
      <c r="C22185">
        <f t="shared" si="1735"/>
        <v>1232</v>
      </c>
      <c r="D22185">
        <f t="shared" ca="1" si="1733"/>
        <v>0</v>
      </c>
      <c r="E22185">
        <f t="shared" ca="1" si="1734"/>
        <v>1</v>
      </c>
    </row>
    <row r="22186" spans="1:5" x14ac:dyDescent="0.2">
      <c r="A22186" t="str">
        <f t="shared" ca="1" si="1731"/>
        <v>Diagnostics and Preventative</v>
      </c>
      <c r="B22186" t="str">
        <f t="shared" ca="1" si="1732"/>
        <v>Periodic Exams</v>
      </c>
      <c r="C22186">
        <f t="shared" si="1735"/>
        <v>1232</v>
      </c>
      <c r="D22186">
        <f t="shared" ca="1" si="1733"/>
        <v>0</v>
      </c>
      <c r="E22186">
        <f t="shared" ca="1" si="1734"/>
        <v>1</v>
      </c>
    </row>
    <row r="22187" spans="1:5" x14ac:dyDescent="0.2">
      <c r="A22187" t="str">
        <f t="shared" ca="1" si="1731"/>
        <v>Diagnostics and Preventative</v>
      </c>
      <c r="B22187" t="str">
        <f t="shared" ca="1" si="1732"/>
        <v>Space Maintainers</v>
      </c>
      <c r="C22187">
        <f t="shared" si="1735"/>
        <v>1232</v>
      </c>
      <c r="D22187">
        <f t="shared" ca="1" si="1733"/>
        <v>0</v>
      </c>
      <c r="E22187">
        <f t="shared" ca="1" si="1734"/>
        <v>7</v>
      </c>
    </row>
    <row r="22188" spans="1:5" x14ac:dyDescent="0.2">
      <c r="A22188" t="str">
        <f t="shared" ca="1" si="1731"/>
        <v>Basic</v>
      </c>
      <c r="B22188" t="str">
        <f t="shared" ca="1" si="1732"/>
        <v>oral surgery</v>
      </c>
      <c r="C22188">
        <f t="shared" si="1735"/>
        <v>1232</v>
      </c>
      <c r="D22188" t="str">
        <f t="shared" ca="1" si="1733"/>
        <v>Extraction and other surgery procedures, incl. pre- and post-operative care</v>
      </c>
      <c r="E22188">
        <f t="shared" ca="1" si="1734"/>
        <v>9</v>
      </c>
    </row>
    <row r="22189" spans="1:5" x14ac:dyDescent="0.2">
      <c r="A22189" t="str">
        <f t="shared" ca="1" si="1731"/>
        <v>Basic</v>
      </c>
      <c r="B22189" t="str">
        <f t="shared" ca="1" si="1732"/>
        <v>oral surgery</v>
      </c>
      <c r="C22189">
        <f t="shared" si="1735"/>
        <v>1232</v>
      </c>
      <c r="D22189" t="str">
        <f t="shared" ca="1" si="1733"/>
        <v>Extraction and other surgery procedures, incl. pre- and post-operative care</v>
      </c>
      <c r="E22189">
        <f t="shared" ca="1" si="1734"/>
        <v>9</v>
      </c>
    </row>
    <row r="22190" spans="1:5" x14ac:dyDescent="0.2">
      <c r="A22190" t="str">
        <f t="shared" ca="1" si="1731"/>
        <v>Basic</v>
      </c>
      <c r="B22190" t="str">
        <f t="shared" ca="1" si="1732"/>
        <v>general anesthesia</v>
      </c>
      <c r="C22190">
        <f t="shared" si="1735"/>
        <v>1232</v>
      </c>
      <c r="D22190" t="str">
        <f t="shared" ca="1" si="1733"/>
        <v>Covered when used in conjunction with covered oral surgical procedures</v>
      </c>
      <c r="E22190">
        <f t="shared" ca="1" si="1734"/>
        <v>13</v>
      </c>
    </row>
    <row r="22191" spans="1:5" x14ac:dyDescent="0.2">
      <c r="A22191" t="str">
        <f t="shared" ca="1" si="1731"/>
        <v>Major</v>
      </c>
      <c r="B22191" t="str">
        <f t="shared" ca="1" si="1732"/>
        <v>prosthodontics</v>
      </c>
      <c r="C22191">
        <f t="shared" si="1735"/>
        <v>1232</v>
      </c>
      <c r="D22191" t="str">
        <f t="shared" ca="1" si="1733"/>
        <v>Procedures for replacement of missing teeth by construction or repair of bridges and partial or complete dentures</v>
      </c>
      <c r="E22191">
        <f t="shared" ca="1" si="1734"/>
        <v>15</v>
      </c>
    </row>
    <row r="22192" spans="1:5" x14ac:dyDescent="0.2">
      <c r="A22192" t="str">
        <f t="shared" ca="1" si="1731"/>
        <v>Diagnostics and Preventative</v>
      </c>
      <c r="B22192" t="str">
        <f t="shared" ca="1" si="1732"/>
        <v>Full-mouth x-ray</v>
      </c>
      <c r="C22192">
        <f t="shared" si="1735"/>
        <v>1232</v>
      </c>
      <c r="D22192">
        <f t="shared" ca="1" si="1733"/>
        <v>0</v>
      </c>
      <c r="E22192">
        <f t="shared" ca="1" si="1734"/>
        <v>3</v>
      </c>
    </row>
    <row r="22193" spans="1:5" x14ac:dyDescent="0.2">
      <c r="A22193" t="str">
        <f t="shared" ca="1" si="1731"/>
        <v>Diagnostics and Preventative</v>
      </c>
      <c r="B22193" t="str">
        <f t="shared" ca="1" si="1732"/>
        <v>Fluoride treatments</v>
      </c>
      <c r="C22193">
        <f t="shared" si="1735"/>
        <v>1232</v>
      </c>
      <c r="D22193">
        <f t="shared" ca="1" si="1733"/>
        <v>0</v>
      </c>
      <c r="E22193">
        <f t="shared" ca="1" si="1734"/>
        <v>5</v>
      </c>
    </row>
    <row r="22194" spans="1:5" x14ac:dyDescent="0.2">
      <c r="A22194" t="str">
        <f t="shared" ca="1" si="1731"/>
        <v>Diagnostics and Preventative</v>
      </c>
      <c r="B22194" t="str">
        <f t="shared" ca="1" si="1732"/>
        <v>Periodic Exams</v>
      </c>
      <c r="C22194">
        <f t="shared" si="1735"/>
        <v>1232</v>
      </c>
      <c r="D22194">
        <f t="shared" ca="1" si="1733"/>
        <v>0</v>
      </c>
      <c r="E22194">
        <f t="shared" ca="1" si="1734"/>
        <v>1</v>
      </c>
    </row>
    <row r="22195" spans="1:5" x14ac:dyDescent="0.2">
      <c r="A22195" t="str">
        <f t="shared" ca="1" si="1731"/>
        <v>Basic</v>
      </c>
      <c r="B22195" t="str">
        <f t="shared" ca="1" si="1732"/>
        <v>surgical periodontics</v>
      </c>
      <c r="C22195">
        <f t="shared" si="1735"/>
        <v>1232</v>
      </c>
      <c r="D22195" t="str">
        <f t="shared" ca="1" si="1733"/>
        <v>Surgical treatment of the gums and supporting structures of the teeth</v>
      </c>
      <c r="E22195">
        <f t="shared" ca="1" si="1734"/>
        <v>11</v>
      </c>
    </row>
    <row r="22196" spans="1:5" x14ac:dyDescent="0.2">
      <c r="A22196" t="str">
        <f t="shared" ca="1" si="1731"/>
        <v>Basic</v>
      </c>
      <c r="B22196" t="str">
        <f t="shared" ca="1" si="1732"/>
        <v>basic restorative</v>
      </c>
      <c r="C22196">
        <f t="shared" si="1735"/>
        <v>1233</v>
      </c>
      <c r="D22196" t="str">
        <f t="shared" ca="1" si="1733"/>
        <v>Fillings (amalgam "silver" and composite "white" non-molar)</v>
      </c>
      <c r="E22196">
        <f t="shared" ca="1" si="1734"/>
        <v>8</v>
      </c>
    </row>
    <row r="22197" spans="1:5" x14ac:dyDescent="0.2">
      <c r="A22197" t="str">
        <f t="shared" ca="1" si="1731"/>
        <v>Major</v>
      </c>
      <c r="B22197" t="str">
        <f t="shared" ca="1" si="1732"/>
        <v>major restorative</v>
      </c>
      <c r="C22197">
        <f t="shared" si="1735"/>
        <v>1233</v>
      </c>
      <c r="D22197" t="str">
        <f t="shared" ca="1" si="1733"/>
        <v>Single crowns, inlays, onlays</v>
      </c>
      <c r="E22197">
        <f t="shared" ca="1" si="1734"/>
        <v>14</v>
      </c>
    </row>
    <row r="22198" spans="1:5" x14ac:dyDescent="0.2">
      <c r="A22198" t="str">
        <f t="shared" ca="1" si="1731"/>
        <v>Basic</v>
      </c>
      <c r="B22198" t="str">
        <f t="shared" ca="1" si="1732"/>
        <v>basic restorative</v>
      </c>
      <c r="C22198">
        <f t="shared" si="1735"/>
        <v>1233</v>
      </c>
      <c r="D22198" t="str">
        <f t="shared" ca="1" si="1733"/>
        <v>Fillings (amalgam "silver" and composite "white" non-molar)</v>
      </c>
      <c r="E22198">
        <f t="shared" ca="1" si="1734"/>
        <v>8</v>
      </c>
    </row>
    <row r="22199" spans="1:5" x14ac:dyDescent="0.2">
      <c r="A22199" t="str">
        <f t="shared" ca="1" si="1731"/>
        <v>Basic</v>
      </c>
      <c r="B22199" t="str">
        <f t="shared" ca="1" si="1732"/>
        <v>basic restorative</v>
      </c>
      <c r="C22199">
        <f t="shared" si="1735"/>
        <v>1233</v>
      </c>
      <c r="D22199" t="str">
        <f t="shared" ca="1" si="1733"/>
        <v>Fillings (amalgam "silver" and composite "white" non-molar)</v>
      </c>
      <c r="E22199">
        <f t="shared" ca="1" si="1734"/>
        <v>8</v>
      </c>
    </row>
    <row r="22200" spans="1:5" x14ac:dyDescent="0.2">
      <c r="A22200" t="str">
        <f t="shared" ca="1" si="1731"/>
        <v>Diagnostics and Preventative</v>
      </c>
      <c r="B22200" t="str">
        <f t="shared" ca="1" si="1732"/>
        <v>Periodic Exams</v>
      </c>
      <c r="C22200">
        <f t="shared" si="1735"/>
        <v>1233</v>
      </c>
      <c r="D22200">
        <f t="shared" ca="1" si="1733"/>
        <v>0</v>
      </c>
      <c r="E22200">
        <f t="shared" ca="1" si="1734"/>
        <v>1</v>
      </c>
    </row>
    <row r="22201" spans="1:5" x14ac:dyDescent="0.2">
      <c r="A22201" t="str">
        <f t="shared" ca="1" si="1731"/>
        <v>Other</v>
      </c>
      <c r="B22201" t="str">
        <f t="shared" ca="1" si="1732"/>
        <v>Implants</v>
      </c>
      <c r="C22201">
        <f t="shared" si="1735"/>
        <v>1233</v>
      </c>
      <c r="D22201" t="str">
        <f t="shared" ca="1" si="1733"/>
        <v>Implant dental work</v>
      </c>
      <c r="E22201">
        <f t="shared" ca="1" si="1734"/>
        <v>18</v>
      </c>
    </row>
    <row r="22202" spans="1:5" x14ac:dyDescent="0.2">
      <c r="A22202" t="str">
        <f t="shared" ca="1" si="1731"/>
        <v>Basic</v>
      </c>
      <c r="B22202" t="str">
        <f t="shared" ca="1" si="1732"/>
        <v>non-surgical periodontics</v>
      </c>
      <c r="C22202">
        <f t="shared" si="1735"/>
        <v>1233</v>
      </c>
      <c r="D22202" t="str">
        <f t="shared" ca="1" si="1733"/>
        <v xml:space="preserve">Non-surgical treatment of the gums and supporting structures of the teeth </v>
      </c>
      <c r="E22202">
        <f t="shared" ca="1" si="1734"/>
        <v>12</v>
      </c>
    </row>
    <row r="22203" spans="1:5" x14ac:dyDescent="0.2">
      <c r="A22203" t="str">
        <f t="shared" ca="1" si="1731"/>
        <v>Major</v>
      </c>
      <c r="B22203" t="str">
        <f t="shared" ca="1" si="1732"/>
        <v>prosthodontics</v>
      </c>
      <c r="C22203">
        <f t="shared" si="1735"/>
        <v>1233</v>
      </c>
      <c r="D22203" t="str">
        <f t="shared" ca="1" si="1733"/>
        <v>Procedures for replacement of missing teeth by construction or repair of bridges and partial or complete dentures</v>
      </c>
      <c r="E22203">
        <f t="shared" ca="1" si="1734"/>
        <v>15</v>
      </c>
    </row>
    <row r="22204" spans="1:5" x14ac:dyDescent="0.2">
      <c r="A22204" t="str">
        <f t="shared" ca="1" si="1731"/>
        <v>Basic</v>
      </c>
      <c r="B22204" t="str">
        <f t="shared" ca="1" si="1732"/>
        <v>surgical periodontics</v>
      </c>
      <c r="C22204">
        <f t="shared" si="1735"/>
        <v>1233</v>
      </c>
      <c r="D22204" t="str">
        <f t="shared" ca="1" si="1733"/>
        <v>Surgical treatment of the gums and supporting structures of the teeth</v>
      </c>
      <c r="E22204">
        <f t="shared" ca="1" si="1734"/>
        <v>11</v>
      </c>
    </row>
    <row r="22205" spans="1:5" x14ac:dyDescent="0.2">
      <c r="A22205" t="str">
        <f t="shared" ca="1" si="1731"/>
        <v>Basic</v>
      </c>
      <c r="B22205" t="str">
        <f t="shared" ca="1" si="1732"/>
        <v>endodontics</v>
      </c>
      <c r="C22205">
        <f t="shared" si="1735"/>
        <v>1233</v>
      </c>
      <c r="D22205" t="str">
        <f t="shared" ca="1" si="1733"/>
        <v>Root canal, pulpal therapy</v>
      </c>
      <c r="E22205">
        <f t="shared" ca="1" si="1734"/>
        <v>10</v>
      </c>
    </row>
    <row r="22206" spans="1:5" x14ac:dyDescent="0.2">
      <c r="A22206" t="str">
        <f t="shared" ca="1" si="1731"/>
        <v>Basic</v>
      </c>
      <c r="B22206" t="str">
        <f t="shared" ca="1" si="1732"/>
        <v>oral surgery</v>
      </c>
      <c r="C22206">
        <f t="shared" si="1735"/>
        <v>1233</v>
      </c>
      <c r="D22206" t="str">
        <f t="shared" ca="1" si="1733"/>
        <v>Extraction and other surgery procedures, incl. pre- and post-operative care</v>
      </c>
      <c r="E22206">
        <f t="shared" ca="1" si="1734"/>
        <v>9</v>
      </c>
    </row>
    <row r="22207" spans="1:5" x14ac:dyDescent="0.2">
      <c r="A22207" t="str">
        <f t="shared" ca="1" si="1731"/>
        <v>Diagnostics and Preventative</v>
      </c>
      <c r="B22207" t="str">
        <f t="shared" ca="1" si="1732"/>
        <v>Periodic Exams</v>
      </c>
      <c r="C22207">
        <f t="shared" si="1735"/>
        <v>1233</v>
      </c>
      <c r="D22207">
        <f t="shared" ca="1" si="1733"/>
        <v>0</v>
      </c>
      <c r="E22207">
        <f t="shared" ca="1" si="1734"/>
        <v>1</v>
      </c>
    </row>
    <row r="22208" spans="1:5" x14ac:dyDescent="0.2">
      <c r="A22208" t="str">
        <f t="shared" ca="1" si="1731"/>
        <v>Diagnostics and Preventative</v>
      </c>
      <c r="B22208" t="str">
        <f t="shared" ca="1" si="1732"/>
        <v>Space Maintainers</v>
      </c>
      <c r="C22208">
        <f t="shared" si="1735"/>
        <v>1233</v>
      </c>
      <c r="D22208">
        <f t="shared" ca="1" si="1733"/>
        <v>0</v>
      </c>
      <c r="E22208">
        <f t="shared" ca="1" si="1734"/>
        <v>7</v>
      </c>
    </row>
    <row r="22209" spans="1:5" x14ac:dyDescent="0.2">
      <c r="A22209" t="str">
        <f t="shared" ca="1" si="1731"/>
        <v>Basic</v>
      </c>
      <c r="B22209" t="str">
        <f t="shared" ca="1" si="1732"/>
        <v>oral surgery</v>
      </c>
      <c r="C22209">
        <f t="shared" si="1735"/>
        <v>1233</v>
      </c>
      <c r="D22209" t="str">
        <f t="shared" ca="1" si="1733"/>
        <v>Extraction and other surgery procedures, incl. pre- and post-operative care</v>
      </c>
      <c r="E22209">
        <f t="shared" ca="1" si="1734"/>
        <v>9</v>
      </c>
    </row>
    <row r="22210" spans="1:5" x14ac:dyDescent="0.2">
      <c r="A22210" t="str">
        <f t="shared" ref="A22210:A22273" ca="1" si="1736">INDEX(services,E22210,1)</f>
        <v>Major</v>
      </c>
      <c r="B22210" t="str">
        <f t="shared" ref="B22210:B22273" ca="1" si="1737">INDEX(services,E22210,2)</f>
        <v>prosthodontics</v>
      </c>
      <c r="C22210">
        <f t="shared" si="1735"/>
        <v>1233</v>
      </c>
      <c r="D22210" t="str">
        <f t="shared" ref="D22210:D22273" ca="1" si="1738">INDEX(services,E22210,3)</f>
        <v>Procedures for replacement of missing teeth by construction or repair of bridges and partial or complete dentures</v>
      </c>
      <c r="E22210">
        <f t="shared" ref="E22210:E22273" ca="1" si="1739">RANDBETWEEN(1,ROWS(services))</f>
        <v>15</v>
      </c>
    </row>
    <row r="22211" spans="1:5" x14ac:dyDescent="0.2">
      <c r="A22211" t="str">
        <f t="shared" ca="1" si="1736"/>
        <v>Diagnostics and Preventative</v>
      </c>
      <c r="B22211" t="str">
        <f t="shared" ca="1" si="1737"/>
        <v>Space Maintainers</v>
      </c>
      <c r="C22211">
        <f t="shared" si="1735"/>
        <v>1233</v>
      </c>
      <c r="D22211">
        <f t="shared" ca="1" si="1738"/>
        <v>0</v>
      </c>
      <c r="E22211">
        <f t="shared" ca="1" si="1739"/>
        <v>7</v>
      </c>
    </row>
    <row r="22212" spans="1:5" x14ac:dyDescent="0.2">
      <c r="A22212" t="str">
        <f t="shared" ca="1" si="1736"/>
        <v>Diagnostics and Preventative</v>
      </c>
      <c r="B22212" t="str">
        <f t="shared" ca="1" si="1737"/>
        <v>Sealants</v>
      </c>
      <c r="C22212">
        <f t="shared" si="1735"/>
        <v>1233</v>
      </c>
      <c r="D22212">
        <f t="shared" ca="1" si="1738"/>
        <v>0</v>
      </c>
      <c r="E22212">
        <f t="shared" ca="1" si="1739"/>
        <v>6</v>
      </c>
    </row>
    <row r="22213" spans="1:5" x14ac:dyDescent="0.2">
      <c r="A22213" t="str">
        <f t="shared" ca="1" si="1736"/>
        <v>Major</v>
      </c>
      <c r="B22213" t="str">
        <f t="shared" ca="1" si="1737"/>
        <v>prosthodontics</v>
      </c>
      <c r="C22213">
        <f t="shared" si="1735"/>
        <v>1233</v>
      </c>
      <c r="D22213" t="str">
        <f t="shared" ca="1" si="1738"/>
        <v>Procedures for replacement of missing teeth by construction or repair of bridges and partial or complete dentures</v>
      </c>
      <c r="E22213">
        <f t="shared" ca="1" si="1739"/>
        <v>15</v>
      </c>
    </row>
    <row r="22214" spans="1:5" x14ac:dyDescent="0.2">
      <c r="A22214" t="str">
        <f t="shared" ca="1" si="1736"/>
        <v>Basic</v>
      </c>
      <c r="B22214" t="str">
        <f t="shared" ca="1" si="1737"/>
        <v>oral surgery</v>
      </c>
      <c r="C22214">
        <f t="shared" si="1735"/>
        <v>1234</v>
      </c>
      <c r="D22214" t="str">
        <f t="shared" ca="1" si="1738"/>
        <v>Extraction and other surgery procedures, incl. pre- and post-operative care</v>
      </c>
      <c r="E22214">
        <f t="shared" ca="1" si="1739"/>
        <v>9</v>
      </c>
    </row>
    <row r="22215" spans="1:5" x14ac:dyDescent="0.2">
      <c r="A22215" t="str">
        <f t="shared" ca="1" si="1736"/>
        <v>Major</v>
      </c>
      <c r="B22215" t="str">
        <f t="shared" ca="1" si="1737"/>
        <v>temporomandibular joint dysfunction</v>
      </c>
      <c r="C22215">
        <f t="shared" si="1735"/>
        <v>1234</v>
      </c>
      <c r="D22215" t="str">
        <f t="shared" ca="1" si="1738"/>
        <v>Services relating to hinging joints of the jaw</v>
      </c>
      <c r="E22215">
        <f t="shared" ca="1" si="1739"/>
        <v>16</v>
      </c>
    </row>
    <row r="22216" spans="1:5" x14ac:dyDescent="0.2">
      <c r="A22216" t="str">
        <f t="shared" ca="1" si="1736"/>
        <v>Basic</v>
      </c>
      <c r="B22216" t="str">
        <f t="shared" ca="1" si="1737"/>
        <v>endodontics</v>
      </c>
      <c r="C22216">
        <f t="shared" si="1735"/>
        <v>1234</v>
      </c>
      <c r="D22216" t="str">
        <f t="shared" ca="1" si="1738"/>
        <v>Root canal, pulpal therapy</v>
      </c>
      <c r="E22216">
        <f t="shared" ca="1" si="1739"/>
        <v>10</v>
      </c>
    </row>
    <row r="22217" spans="1:5" x14ac:dyDescent="0.2">
      <c r="A22217" t="str">
        <f t="shared" ca="1" si="1736"/>
        <v>Major</v>
      </c>
      <c r="B22217" t="str">
        <f t="shared" ca="1" si="1737"/>
        <v>prosthodontics</v>
      </c>
      <c r="C22217">
        <f t="shared" si="1735"/>
        <v>1234</v>
      </c>
      <c r="D22217" t="str">
        <f t="shared" ca="1" si="1738"/>
        <v>Procedures for replacement of missing teeth by construction or repair of bridges and partial or complete dentures</v>
      </c>
      <c r="E22217">
        <f t="shared" ca="1" si="1739"/>
        <v>15</v>
      </c>
    </row>
    <row r="22218" spans="1:5" x14ac:dyDescent="0.2">
      <c r="A22218" t="str">
        <f t="shared" ca="1" si="1736"/>
        <v>Basic</v>
      </c>
      <c r="B22218" t="str">
        <f t="shared" ca="1" si="1737"/>
        <v>surgical periodontics</v>
      </c>
      <c r="C22218">
        <f t="shared" si="1735"/>
        <v>1234</v>
      </c>
      <c r="D22218" t="str">
        <f t="shared" ca="1" si="1738"/>
        <v>Surgical treatment of the gums and supporting structures of the teeth</v>
      </c>
      <c r="E22218">
        <f t="shared" ca="1" si="1739"/>
        <v>11</v>
      </c>
    </row>
    <row r="22219" spans="1:5" x14ac:dyDescent="0.2">
      <c r="A22219" t="str">
        <f t="shared" ca="1" si="1736"/>
        <v>Major</v>
      </c>
      <c r="B22219" t="str">
        <f t="shared" ca="1" si="1737"/>
        <v>major restorative</v>
      </c>
      <c r="C22219">
        <f t="shared" si="1735"/>
        <v>1234</v>
      </c>
      <c r="D22219" t="str">
        <f t="shared" ca="1" si="1738"/>
        <v>Single crowns, inlays, onlays</v>
      </c>
      <c r="E22219">
        <f t="shared" ca="1" si="1739"/>
        <v>14</v>
      </c>
    </row>
    <row r="22220" spans="1:5" x14ac:dyDescent="0.2">
      <c r="A22220" t="str">
        <f t="shared" ca="1" si="1736"/>
        <v>Major</v>
      </c>
      <c r="B22220" t="str">
        <f t="shared" ca="1" si="1737"/>
        <v>prosthodontics</v>
      </c>
      <c r="C22220">
        <f t="shared" si="1735"/>
        <v>1234</v>
      </c>
      <c r="D22220" t="str">
        <f t="shared" ca="1" si="1738"/>
        <v>Procedures for replacement of missing teeth by construction or repair of bridges and partial or complete dentures</v>
      </c>
      <c r="E22220">
        <f t="shared" ca="1" si="1739"/>
        <v>15</v>
      </c>
    </row>
    <row r="22221" spans="1:5" x14ac:dyDescent="0.2">
      <c r="A22221" t="str">
        <f t="shared" ca="1" si="1736"/>
        <v>Basic</v>
      </c>
      <c r="B22221" t="str">
        <f t="shared" ca="1" si="1737"/>
        <v>surgical periodontics</v>
      </c>
      <c r="C22221">
        <f t="shared" si="1735"/>
        <v>1234</v>
      </c>
      <c r="D22221" t="str">
        <f t="shared" ca="1" si="1738"/>
        <v>Surgical treatment of the gums and supporting structures of the teeth</v>
      </c>
      <c r="E22221">
        <f t="shared" ca="1" si="1739"/>
        <v>11</v>
      </c>
    </row>
    <row r="22222" spans="1:5" x14ac:dyDescent="0.2">
      <c r="A22222" t="str">
        <f t="shared" ca="1" si="1736"/>
        <v>Basic</v>
      </c>
      <c r="B22222" t="str">
        <f t="shared" ca="1" si="1737"/>
        <v>surgical periodontics</v>
      </c>
      <c r="C22222">
        <f t="shared" si="1735"/>
        <v>1234</v>
      </c>
      <c r="D22222" t="str">
        <f t="shared" ca="1" si="1738"/>
        <v>Surgical treatment of the gums and supporting structures of the teeth</v>
      </c>
      <c r="E22222">
        <f t="shared" ca="1" si="1739"/>
        <v>11</v>
      </c>
    </row>
    <row r="22223" spans="1:5" x14ac:dyDescent="0.2">
      <c r="A22223" t="str">
        <f t="shared" ca="1" si="1736"/>
        <v>Basic</v>
      </c>
      <c r="B22223" t="str">
        <f t="shared" ca="1" si="1737"/>
        <v>endodontics</v>
      </c>
      <c r="C22223">
        <f t="shared" si="1735"/>
        <v>1234</v>
      </c>
      <c r="D22223" t="str">
        <f t="shared" ca="1" si="1738"/>
        <v>Root canal, pulpal therapy</v>
      </c>
      <c r="E22223">
        <f t="shared" ca="1" si="1739"/>
        <v>10</v>
      </c>
    </row>
    <row r="22224" spans="1:5" x14ac:dyDescent="0.2">
      <c r="A22224" t="str">
        <f t="shared" ca="1" si="1736"/>
        <v>Diagnostics and Preventative</v>
      </c>
      <c r="B22224" t="str">
        <f t="shared" ca="1" si="1737"/>
        <v>Prophylaxis</v>
      </c>
      <c r="C22224">
        <f t="shared" si="1735"/>
        <v>1234</v>
      </c>
      <c r="D22224">
        <f t="shared" ca="1" si="1738"/>
        <v>0</v>
      </c>
      <c r="E22224">
        <f t="shared" ca="1" si="1739"/>
        <v>4</v>
      </c>
    </row>
    <row r="22225" spans="1:5" x14ac:dyDescent="0.2">
      <c r="A22225" t="str">
        <f t="shared" ca="1" si="1736"/>
        <v>Diagnostics and Preventative</v>
      </c>
      <c r="B22225" t="str">
        <f t="shared" ca="1" si="1737"/>
        <v>Sealants</v>
      </c>
      <c r="C22225">
        <f t="shared" si="1735"/>
        <v>1234</v>
      </c>
      <c r="D22225">
        <f t="shared" ca="1" si="1738"/>
        <v>0</v>
      </c>
      <c r="E22225">
        <f t="shared" ca="1" si="1739"/>
        <v>6</v>
      </c>
    </row>
    <row r="22226" spans="1:5" x14ac:dyDescent="0.2">
      <c r="A22226" t="str">
        <f t="shared" ca="1" si="1736"/>
        <v>Diagnostics and Preventative</v>
      </c>
      <c r="B22226" t="str">
        <f t="shared" ca="1" si="1737"/>
        <v>Prophylaxis</v>
      </c>
      <c r="C22226">
        <f t="shared" si="1735"/>
        <v>1234</v>
      </c>
      <c r="D22226">
        <f t="shared" ca="1" si="1738"/>
        <v>0</v>
      </c>
      <c r="E22226">
        <f t="shared" ca="1" si="1739"/>
        <v>4</v>
      </c>
    </row>
    <row r="22227" spans="1:5" x14ac:dyDescent="0.2">
      <c r="A22227" t="str">
        <f t="shared" ca="1" si="1736"/>
        <v>Diagnostics and Preventative</v>
      </c>
      <c r="B22227" t="str">
        <f t="shared" ca="1" si="1737"/>
        <v>Bitewing x-rays</v>
      </c>
      <c r="C22227">
        <f t="shared" si="1735"/>
        <v>1234</v>
      </c>
      <c r="D22227">
        <f t="shared" ca="1" si="1738"/>
        <v>0</v>
      </c>
      <c r="E22227">
        <f t="shared" ca="1" si="1739"/>
        <v>2</v>
      </c>
    </row>
    <row r="22228" spans="1:5" x14ac:dyDescent="0.2">
      <c r="A22228" t="str">
        <f t="shared" ca="1" si="1736"/>
        <v>Major</v>
      </c>
      <c r="B22228" t="str">
        <f t="shared" ca="1" si="1737"/>
        <v>prosthodontics</v>
      </c>
      <c r="C22228">
        <f t="shared" si="1735"/>
        <v>1234</v>
      </c>
      <c r="D22228" t="str">
        <f t="shared" ca="1" si="1738"/>
        <v>Procedures for replacement of missing teeth by construction or repair of bridges and partial or complete dentures</v>
      </c>
      <c r="E22228">
        <f t="shared" ca="1" si="1739"/>
        <v>15</v>
      </c>
    </row>
    <row r="22229" spans="1:5" x14ac:dyDescent="0.2">
      <c r="A22229" t="str">
        <f t="shared" ca="1" si="1736"/>
        <v>Diagnostics and Preventative</v>
      </c>
      <c r="B22229" t="str">
        <f t="shared" ca="1" si="1737"/>
        <v>Space Maintainers</v>
      </c>
      <c r="C22229">
        <f t="shared" si="1735"/>
        <v>1234</v>
      </c>
      <c r="D22229">
        <f t="shared" ca="1" si="1738"/>
        <v>0</v>
      </c>
      <c r="E22229">
        <f t="shared" ca="1" si="1739"/>
        <v>7</v>
      </c>
    </row>
    <row r="22230" spans="1:5" x14ac:dyDescent="0.2">
      <c r="A22230" t="str">
        <f t="shared" ca="1" si="1736"/>
        <v>Major</v>
      </c>
      <c r="B22230" t="str">
        <f t="shared" ca="1" si="1737"/>
        <v>major restorative</v>
      </c>
      <c r="C22230">
        <f t="shared" si="1735"/>
        <v>1234</v>
      </c>
      <c r="D22230" t="str">
        <f t="shared" ca="1" si="1738"/>
        <v>Single crowns, inlays, onlays</v>
      </c>
      <c r="E22230">
        <f t="shared" ca="1" si="1739"/>
        <v>14</v>
      </c>
    </row>
    <row r="22231" spans="1:5" x14ac:dyDescent="0.2">
      <c r="A22231" t="str">
        <f t="shared" ca="1" si="1736"/>
        <v>Diagnostics and Preventative</v>
      </c>
      <c r="B22231" t="str">
        <f t="shared" ca="1" si="1737"/>
        <v>Prophylaxis</v>
      </c>
      <c r="C22231">
        <f t="shared" si="1735"/>
        <v>1234</v>
      </c>
      <c r="D22231">
        <f t="shared" ca="1" si="1738"/>
        <v>0</v>
      </c>
      <c r="E22231">
        <f t="shared" ca="1" si="1739"/>
        <v>4</v>
      </c>
    </row>
    <row r="22232" spans="1:5" x14ac:dyDescent="0.2">
      <c r="A22232" t="str">
        <f t="shared" ca="1" si="1736"/>
        <v>Basic</v>
      </c>
      <c r="B22232" t="str">
        <f t="shared" ca="1" si="1737"/>
        <v>endodontics</v>
      </c>
      <c r="C22232">
        <f t="shared" si="1735"/>
        <v>1235</v>
      </c>
      <c r="D22232" t="str">
        <f t="shared" ca="1" si="1738"/>
        <v>Root canal, pulpal therapy</v>
      </c>
      <c r="E22232">
        <f t="shared" ca="1" si="1739"/>
        <v>10</v>
      </c>
    </row>
    <row r="22233" spans="1:5" x14ac:dyDescent="0.2">
      <c r="A22233" t="str">
        <f t="shared" ca="1" si="1736"/>
        <v>Diagnostics and Preventative</v>
      </c>
      <c r="B22233" t="str">
        <f t="shared" ca="1" si="1737"/>
        <v>Sealants</v>
      </c>
      <c r="C22233">
        <f t="shared" si="1735"/>
        <v>1235</v>
      </c>
      <c r="D22233">
        <f t="shared" ca="1" si="1738"/>
        <v>0</v>
      </c>
      <c r="E22233">
        <f t="shared" ca="1" si="1739"/>
        <v>6</v>
      </c>
    </row>
    <row r="22234" spans="1:5" x14ac:dyDescent="0.2">
      <c r="A22234" t="str">
        <f t="shared" ca="1" si="1736"/>
        <v>Diagnostics and Preventative</v>
      </c>
      <c r="B22234" t="str">
        <f t="shared" ca="1" si="1737"/>
        <v>Space Maintainers</v>
      </c>
      <c r="C22234">
        <f t="shared" si="1735"/>
        <v>1235</v>
      </c>
      <c r="D22234">
        <f t="shared" ca="1" si="1738"/>
        <v>0</v>
      </c>
      <c r="E22234">
        <f t="shared" ca="1" si="1739"/>
        <v>7</v>
      </c>
    </row>
    <row r="22235" spans="1:5" x14ac:dyDescent="0.2">
      <c r="A22235" t="str">
        <f t="shared" ca="1" si="1736"/>
        <v>Major</v>
      </c>
      <c r="B22235" t="str">
        <f t="shared" ca="1" si="1737"/>
        <v>major restorative</v>
      </c>
      <c r="C22235">
        <f t="shared" si="1735"/>
        <v>1235</v>
      </c>
      <c r="D22235" t="str">
        <f t="shared" ca="1" si="1738"/>
        <v>Single crowns, inlays, onlays</v>
      </c>
      <c r="E22235">
        <f t="shared" ca="1" si="1739"/>
        <v>14</v>
      </c>
    </row>
    <row r="22236" spans="1:5" x14ac:dyDescent="0.2">
      <c r="A22236" t="str">
        <f t="shared" ca="1" si="1736"/>
        <v>Diagnostics and Preventative</v>
      </c>
      <c r="B22236" t="str">
        <f t="shared" ca="1" si="1737"/>
        <v>Space Maintainers</v>
      </c>
      <c r="C22236">
        <f t="shared" si="1735"/>
        <v>1235</v>
      </c>
      <c r="D22236">
        <f t="shared" ca="1" si="1738"/>
        <v>0</v>
      </c>
      <c r="E22236">
        <f t="shared" ca="1" si="1739"/>
        <v>7</v>
      </c>
    </row>
    <row r="22237" spans="1:5" x14ac:dyDescent="0.2">
      <c r="A22237" t="str">
        <f t="shared" ca="1" si="1736"/>
        <v>Diagnostics and Preventative</v>
      </c>
      <c r="B22237" t="str">
        <f t="shared" ca="1" si="1737"/>
        <v>Full-mouth x-ray</v>
      </c>
      <c r="C22237">
        <f t="shared" si="1735"/>
        <v>1235</v>
      </c>
      <c r="D22237">
        <f t="shared" ca="1" si="1738"/>
        <v>0</v>
      </c>
      <c r="E22237">
        <f t="shared" ca="1" si="1739"/>
        <v>3</v>
      </c>
    </row>
    <row r="22238" spans="1:5" x14ac:dyDescent="0.2">
      <c r="A22238" t="str">
        <f t="shared" ca="1" si="1736"/>
        <v>Orthodontics</v>
      </c>
      <c r="B22238" t="str">
        <f t="shared" ca="1" si="1737"/>
        <v>orthodontics</v>
      </c>
      <c r="C22238">
        <f t="shared" si="1735"/>
        <v>1235</v>
      </c>
      <c r="D22238" t="str">
        <f t="shared" ca="1" si="1738"/>
        <v>For eligible dependents to age 19</v>
      </c>
      <c r="E22238">
        <f t="shared" ca="1" si="1739"/>
        <v>17</v>
      </c>
    </row>
    <row r="22239" spans="1:5" x14ac:dyDescent="0.2">
      <c r="A22239" t="str">
        <f t="shared" ca="1" si="1736"/>
        <v>Diagnostics and Preventative</v>
      </c>
      <c r="B22239" t="str">
        <f t="shared" ca="1" si="1737"/>
        <v>Space Maintainers</v>
      </c>
      <c r="C22239">
        <f t="shared" si="1735"/>
        <v>1235</v>
      </c>
      <c r="D22239">
        <f t="shared" ca="1" si="1738"/>
        <v>0</v>
      </c>
      <c r="E22239">
        <f t="shared" ca="1" si="1739"/>
        <v>7</v>
      </c>
    </row>
    <row r="22240" spans="1:5" x14ac:dyDescent="0.2">
      <c r="A22240" t="str">
        <f t="shared" ca="1" si="1736"/>
        <v>Diagnostics and Preventative</v>
      </c>
      <c r="B22240" t="str">
        <f t="shared" ca="1" si="1737"/>
        <v>Sealants</v>
      </c>
      <c r="C22240">
        <f t="shared" si="1735"/>
        <v>1235</v>
      </c>
      <c r="D22240">
        <f t="shared" ca="1" si="1738"/>
        <v>0</v>
      </c>
      <c r="E22240">
        <f t="shared" ca="1" si="1739"/>
        <v>6</v>
      </c>
    </row>
    <row r="22241" spans="1:5" x14ac:dyDescent="0.2">
      <c r="A22241" t="str">
        <f t="shared" ca="1" si="1736"/>
        <v>Basic</v>
      </c>
      <c r="B22241" t="str">
        <f t="shared" ca="1" si="1737"/>
        <v>general anesthesia</v>
      </c>
      <c r="C22241">
        <f t="shared" si="1735"/>
        <v>1235</v>
      </c>
      <c r="D22241" t="str">
        <f t="shared" ca="1" si="1738"/>
        <v>Covered when used in conjunction with covered oral surgical procedures</v>
      </c>
      <c r="E22241">
        <f t="shared" ca="1" si="1739"/>
        <v>13</v>
      </c>
    </row>
    <row r="22242" spans="1:5" x14ac:dyDescent="0.2">
      <c r="A22242" t="str">
        <f t="shared" ca="1" si="1736"/>
        <v>Diagnostics and Preventative</v>
      </c>
      <c r="B22242" t="str">
        <f t="shared" ca="1" si="1737"/>
        <v>Periodic Exams</v>
      </c>
      <c r="C22242">
        <f t="shared" si="1735"/>
        <v>1235</v>
      </c>
      <c r="D22242">
        <f t="shared" ca="1" si="1738"/>
        <v>0</v>
      </c>
      <c r="E22242">
        <f t="shared" ca="1" si="1739"/>
        <v>1</v>
      </c>
    </row>
    <row r="22243" spans="1:5" x14ac:dyDescent="0.2">
      <c r="A22243" t="str">
        <f t="shared" ca="1" si="1736"/>
        <v>Orthodontics</v>
      </c>
      <c r="B22243" t="str">
        <f t="shared" ca="1" si="1737"/>
        <v>orthodontics</v>
      </c>
      <c r="C22243">
        <f t="shared" si="1735"/>
        <v>1235</v>
      </c>
      <c r="D22243" t="str">
        <f t="shared" ca="1" si="1738"/>
        <v>For eligible dependents to age 19</v>
      </c>
      <c r="E22243">
        <f t="shared" ca="1" si="1739"/>
        <v>17</v>
      </c>
    </row>
    <row r="22244" spans="1:5" x14ac:dyDescent="0.2">
      <c r="A22244" t="str">
        <f t="shared" ca="1" si="1736"/>
        <v>Basic</v>
      </c>
      <c r="B22244" t="str">
        <f t="shared" ca="1" si="1737"/>
        <v>endodontics</v>
      </c>
      <c r="C22244">
        <f t="shared" si="1735"/>
        <v>1235</v>
      </c>
      <c r="D22244" t="str">
        <f t="shared" ca="1" si="1738"/>
        <v>Root canal, pulpal therapy</v>
      </c>
      <c r="E22244">
        <f t="shared" ca="1" si="1739"/>
        <v>10</v>
      </c>
    </row>
    <row r="22245" spans="1:5" x14ac:dyDescent="0.2">
      <c r="A22245" t="str">
        <f t="shared" ca="1" si="1736"/>
        <v>Orthodontics</v>
      </c>
      <c r="B22245" t="str">
        <f t="shared" ca="1" si="1737"/>
        <v>orthodontics</v>
      </c>
      <c r="C22245">
        <f t="shared" si="1735"/>
        <v>1235</v>
      </c>
      <c r="D22245" t="str">
        <f t="shared" ca="1" si="1738"/>
        <v>For eligible dependents to age 19</v>
      </c>
      <c r="E22245">
        <f t="shared" ca="1" si="1739"/>
        <v>17</v>
      </c>
    </row>
    <row r="22246" spans="1:5" x14ac:dyDescent="0.2">
      <c r="A22246" t="str">
        <f t="shared" ca="1" si="1736"/>
        <v>Diagnostics and Preventative</v>
      </c>
      <c r="B22246" t="str">
        <f t="shared" ca="1" si="1737"/>
        <v>Periodic Exams</v>
      </c>
      <c r="C22246">
        <f t="shared" si="1735"/>
        <v>1235</v>
      </c>
      <c r="D22246">
        <f t="shared" ca="1" si="1738"/>
        <v>0</v>
      </c>
      <c r="E22246">
        <f t="shared" ca="1" si="1739"/>
        <v>1</v>
      </c>
    </row>
    <row r="22247" spans="1:5" x14ac:dyDescent="0.2">
      <c r="A22247" t="str">
        <f t="shared" ca="1" si="1736"/>
        <v>Major</v>
      </c>
      <c r="B22247" t="str">
        <f t="shared" ca="1" si="1737"/>
        <v>major restorative</v>
      </c>
      <c r="C22247">
        <f t="shared" si="1735"/>
        <v>1235</v>
      </c>
      <c r="D22247" t="str">
        <f t="shared" ca="1" si="1738"/>
        <v>Single crowns, inlays, onlays</v>
      </c>
      <c r="E22247">
        <f t="shared" ca="1" si="1739"/>
        <v>14</v>
      </c>
    </row>
    <row r="22248" spans="1:5" x14ac:dyDescent="0.2">
      <c r="A22248" t="str">
        <f t="shared" ca="1" si="1736"/>
        <v>Other</v>
      </c>
      <c r="B22248" t="str">
        <f t="shared" ca="1" si="1737"/>
        <v>Implants</v>
      </c>
      <c r="C22248">
        <f t="shared" ref="C22248:C22311" si="1740">IF(MOD(ROW(C22248)-2,18)&lt;&gt;0,C22247,C22247+1)</f>
        <v>1235</v>
      </c>
      <c r="D22248" t="str">
        <f t="shared" ca="1" si="1738"/>
        <v>Implant dental work</v>
      </c>
      <c r="E22248">
        <f t="shared" ca="1" si="1739"/>
        <v>18</v>
      </c>
    </row>
    <row r="22249" spans="1:5" x14ac:dyDescent="0.2">
      <c r="A22249" t="str">
        <f t="shared" ca="1" si="1736"/>
        <v>Diagnostics and Preventative</v>
      </c>
      <c r="B22249" t="str">
        <f t="shared" ca="1" si="1737"/>
        <v>Prophylaxis</v>
      </c>
      <c r="C22249">
        <f t="shared" si="1740"/>
        <v>1235</v>
      </c>
      <c r="D22249">
        <f t="shared" ca="1" si="1738"/>
        <v>0</v>
      </c>
      <c r="E22249">
        <f t="shared" ca="1" si="1739"/>
        <v>4</v>
      </c>
    </row>
    <row r="22250" spans="1:5" x14ac:dyDescent="0.2">
      <c r="A22250" t="str">
        <f t="shared" ca="1" si="1736"/>
        <v>Diagnostics and Preventative</v>
      </c>
      <c r="B22250" t="str">
        <f t="shared" ca="1" si="1737"/>
        <v>Fluoride treatments</v>
      </c>
      <c r="C22250">
        <f t="shared" si="1740"/>
        <v>1236</v>
      </c>
      <c r="D22250">
        <f t="shared" ca="1" si="1738"/>
        <v>0</v>
      </c>
      <c r="E22250">
        <f t="shared" ca="1" si="1739"/>
        <v>5</v>
      </c>
    </row>
    <row r="22251" spans="1:5" x14ac:dyDescent="0.2">
      <c r="A22251" t="str">
        <f t="shared" ca="1" si="1736"/>
        <v>Diagnostics and Preventative</v>
      </c>
      <c r="B22251" t="str">
        <f t="shared" ca="1" si="1737"/>
        <v>Space Maintainers</v>
      </c>
      <c r="C22251">
        <f t="shared" si="1740"/>
        <v>1236</v>
      </c>
      <c r="D22251">
        <f t="shared" ca="1" si="1738"/>
        <v>0</v>
      </c>
      <c r="E22251">
        <f t="shared" ca="1" si="1739"/>
        <v>7</v>
      </c>
    </row>
    <row r="22252" spans="1:5" x14ac:dyDescent="0.2">
      <c r="A22252" t="str">
        <f t="shared" ca="1" si="1736"/>
        <v>Major</v>
      </c>
      <c r="B22252" t="str">
        <f t="shared" ca="1" si="1737"/>
        <v>prosthodontics</v>
      </c>
      <c r="C22252">
        <f t="shared" si="1740"/>
        <v>1236</v>
      </c>
      <c r="D22252" t="str">
        <f t="shared" ca="1" si="1738"/>
        <v>Procedures for replacement of missing teeth by construction or repair of bridges and partial or complete dentures</v>
      </c>
      <c r="E22252">
        <f t="shared" ca="1" si="1739"/>
        <v>15</v>
      </c>
    </row>
    <row r="22253" spans="1:5" x14ac:dyDescent="0.2">
      <c r="A22253" t="str">
        <f t="shared" ca="1" si="1736"/>
        <v>Major</v>
      </c>
      <c r="B22253" t="str">
        <f t="shared" ca="1" si="1737"/>
        <v>prosthodontics</v>
      </c>
      <c r="C22253">
        <f t="shared" si="1740"/>
        <v>1236</v>
      </c>
      <c r="D22253" t="str">
        <f t="shared" ca="1" si="1738"/>
        <v>Procedures for replacement of missing teeth by construction or repair of bridges and partial or complete dentures</v>
      </c>
      <c r="E22253">
        <f t="shared" ca="1" si="1739"/>
        <v>15</v>
      </c>
    </row>
    <row r="22254" spans="1:5" x14ac:dyDescent="0.2">
      <c r="A22254" t="str">
        <f t="shared" ca="1" si="1736"/>
        <v>Diagnostics and Preventative</v>
      </c>
      <c r="B22254" t="str">
        <f t="shared" ca="1" si="1737"/>
        <v>Space Maintainers</v>
      </c>
      <c r="C22254">
        <f t="shared" si="1740"/>
        <v>1236</v>
      </c>
      <c r="D22254">
        <f t="shared" ca="1" si="1738"/>
        <v>0</v>
      </c>
      <c r="E22254">
        <f t="shared" ca="1" si="1739"/>
        <v>7</v>
      </c>
    </row>
    <row r="22255" spans="1:5" x14ac:dyDescent="0.2">
      <c r="A22255" t="str">
        <f t="shared" ca="1" si="1736"/>
        <v>Major</v>
      </c>
      <c r="B22255" t="str">
        <f t="shared" ca="1" si="1737"/>
        <v>major restorative</v>
      </c>
      <c r="C22255">
        <f t="shared" si="1740"/>
        <v>1236</v>
      </c>
      <c r="D22255" t="str">
        <f t="shared" ca="1" si="1738"/>
        <v>Single crowns, inlays, onlays</v>
      </c>
      <c r="E22255">
        <f t="shared" ca="1" si="1739"/>
        <v>14</v>
      </c>
    </row>
    <row r="22256" spans="1:5" x14ac:dyDescent="0.2">
      <c r="A22256" t="str">
        <f t="shared" ca="1" si="1736"/>
        <v>Basic</v>
      </c>
      <c r="B22256" t="str">
        <f t="shared" ca="1" si="1737"/>
        <v>non-surgical periodontics</v>
      </c>
      <c r="C22256">
        <f t="shared" si="1740"/>
        <v>1236</v>
      </c>
      <c r="D22256" t="str">
        <f t="shared" ca="1" si="1738"/>
        <v xml:space="preserve">Non-surgical treatment of the gums and supporting structures of the teeth </v>
      </c>
      <c r="E22256">
        <f t="shared" ca="1" si="1739"/>
        <v>12</v>
      </c>
    </row>
    <row r="22257" spans="1:5" x14ac:dyDescent="0.2">
      <c r="A22257" t="str">
        <f t="shared" ca="1" si="1736"/>
        <v>Basic</v>
      </c>
      <c r="B22257" t="str">
        <f t="shared" ca="1" si="1737"/>
        <v>basic restorative</v>
      </c>
      <c r="C22257">
        <f t="shared" si="1740"/>
        <v>1236</v>
      </c>
      <c r="D22257" t="str">
        <f t="shared" ca="1" si="1738"/>
        <v>Fillings (amalgam "silver" and composite "white" non-molar)</v>
      </c>
      <c r="E22257">
        <f t="shared" ca="1" si="1739"/>
        <v>8</v>
      </c>
    </row>
    <row r="22258" spans="1:5" x14ac:dyDescent="0.2">
      <c r="A22258" t="str">
        <f t="shared" ca="1" si="1736"/>
        <v>Diagnostics and Preventative</v>
      </c>
      <c r="B22258" t="str">
        <f t="shared" ca="1" si="1737"/>
        <v>Sealants</v>
      </c>
      <c r="C22258">
        <f t="shared" si="1740"/>
        <v>1236</v>
      </c>
      <c r="D22258">
        <f t="shared" ca="1" si="1738"/>
        <v>0</v>
      </c>
      <c r="E22258">
        <f t="shared" ca="1" si="1739"/>
        <v>6</v>
      </c>
    </row>
    <row r="22259" spans="1:5" x14ac:dyDescent="0.2">
      <c r="A22259" t="str">
        <f t="shared" ca="1" si="1736"/>
        <v>Basic</v>
      </c>
      <c r="B22259" t="str">
        <f t="shared" ca="1" si="1737"/>
        <v>general anesthesia</v>
      </c>
      <c r="C22259">
        <f t="shared" si="1740"/>
        <v>1236</v>
      </c>
      <c r="D22259" t="str">
        <f t="shared" ca="1" si="1738"/>
        <v>Covered when used in conjunction with covered oral surgical procedures</v>
      </c>
      <c r="E22259">
        <f t="shared" ca="1" si="1739"/>
        <v>13</v>
      </c>
    </row>
    <row r="22260" spans="1:5" x14ac:dyDescent="0.2">
      <c r="A22260" t="str">
        <f t="shared" ca="1" si="1736"/>
        <v>Basic</v>
      </c>
      <c r="B22260" t="str">
        <f t="shared" ca="1" si="1737"/>
        <v>endodontics</v>
      </c>
      <c r="C22260">
        <f t="shared" si="1740"/>
        <v>1236</v>
      </c>
      <c r="D22260" t="str">
        <f t="shared" ca="1" si="1738"/>
        <v>Root canal, pulpal therapy</v>
      </c>
      <c r="E22260">
        <f t="shared" ca="1" si="1739"/>
        <v>10</v>
      </c>
    </row>
    <row r="22261" spans="1:5" x14ac:dyDescent="0.2">
      <c r="A22261" t="str">
        <f t="shared" ca="1" si="1736"/>
        <v>Diagnostics and Preventative</v>
      </c>
      <c r="B22261" t="str">
        <f t="shared" ca="1" si="1737"/>
        <v>Bitewing x-rays</v>
      </c>
      <c r="C22261">
        <f t="shared" si="1740"/>
        <v>1236</v>
      </c>
      <c r="D22261">
        <f t="shared" ca="1" si="1738"/>
        <v>0</v>
      </c>
      <c r="E22261">
        <f t="shared" ca="1" si="1739"/>
        <v>2</v>
      </c>
    </row>
    <row r="22262" spans="1:5" x14ac:dyDescent="0.2">
      <c r="A22262" t="str">
        <f t="shared" ca="1" si="1736"/>
        <v>Major</v>
      </c>
      <c r="B22262" t="str">
        <f t="shared" ca="1" si="1737"/>
        <v>prosthodontics</v>
      </c>
      <c r="C22262">
        <f t="shared" si="1740"/>
        <v>1236</v>
      </c>
      <c r="D22262" t="str">
        <f t="shared" ca="1" si="1738"/>
        <v>Procedures for replacement of missing teeth by construction or repair of bridges and partial or complete dentures</v>
      </c>
      <c r="E22262">
        <f t="shared" ca="1" si="1739"/>
        <v>15</v>
      </c>
    </row>
    <row r="22263" spans="1:5" x14ac:dyDescent="0.2">
      <c r="A22263" t="str">
        <f t="shared" ca="1" si="1736"/>
        <v>Other</v>
      </c>
      <c r="B22263" t="str">
        <f t="shared" ca="1" si="1737"/>
        <v>Implants</v>
      </c>
      <c r="C22263">
        <f t="shared" si="1740"/>
        <v>1236</v>
      </c>
      <c r="D22263" t="str">
        <f t="shared" ca="1" si="1738"/>
        <v>Implant dental work</v>
      </c>
      <c r="E22263">
        <f t="shared" ca="1" si="1739"/>
        <v>18</v>
      </c>
    </row>
    <row r="22264" spans="1:5" x14ac:dyDescent="0.2">
      <c r="A22264" t="str">
        <f t="shared" ca="1" si="1736"/>
        <v>Orthodontics</v>
      </c>
      <c r="B22264" t="str">
        <f t="shared" ca="1" si="1737"/>
        <v>orthodontics</v>
      </c>
      <c r="C22264">
        <f t="shared" si="1740"/>
        <v>1236</v>
      </c>
      <c r="D22264" t="str">
        <f t="shared" ca="1" si="1738"/>
        <v>For eligible dependents to age 19</v>
      </c>
      <c r="E22264">
        <f t="shared" ca="1" si="1739"/>
        <v>17</v>
      </c>
    </row>
    <row r="22265" spans="1:5" x14ac:dyDescent="0.2">
      <c r="A22265" t="str">
        <f t="shared" ca="1" si="1736"/>
        <v>Orthodontics</v>
      </c>
      <c r="B22265" t="str">
        <f t="shared" ca="1" si="1737"/>
        <v>orthodontics</v>
      </c>
      <c r="C22265">
        <f t="shared" si="1740"/>
        <v>1236</v>
      </c>
      <c r="D22265" t="str">
        <f t="shared" ca="1" si="1738"/>
        <v>For eligible dependents to age 19</v>
      </c>
      <c r="E22265">
        <f t="shared" ca="1" si="1739"/>
        <v>17</v>
      </c>
    </row>
    <row r="22266" spans="1:5" x14ac:dyDescent="0.2">
      <c r="A22266" t="str">
        <f t="shared" ca="1" si="1736"/>
        <v>Diagnostics and Preventative</v>
      </c>
      <c r="B22266" t="str">
        <f t="shared" ca="1" si="1737"/>
        <v>Periodic Exams</v>
      </c>
      <c r="C22266">
        <f t="shared" si="1740"/>
        <v>1236</v>
      </c>
      <c r="D22266">
        <f t="shared" ca="1" si="1738"/>
        <v>0</v>
      </c>
      <c r="E22266">
        <f t="shared" ca="1" si="1739"/>
        <v>1</v>
      </c>
    </row>
    <row r="22267" spans="1:5" x14ac:dyDescent="0.2">
      <c r="A22267" t="str">
        <f t="shared" ca="1" si="1736"/>
        <v>Basic</v>
      </c>
      <c r="B22267" t="str">
        <f t="shared" ca="1" si="1737"/>
        <v>endodontics</v>
      </c>
      <c r="C22267">
        <f t="shared" si="1740"/>
        <v>1236</v>
      </c>
      <c r="D22267" t="str">
        <f t="shared" ca="1" si="1738"/>
        <v>Root canal, pulpal therapy</v>
      </c>
      <c r="E22267">
        <f t="shared" ca="1" si="1739"/>
        <v>10</v>
      </c>
    </row>
    <row r="22268" spans="1:5" x14ac:dyDescent="0.2">
      <c r="A22268" t="str">
        <f t="shared" ca="1" si="1736"/>
        <v>Diagnostics and Preventative</v>
      </c>
      <c r="B22268" t="str">
        <f t="shared" ca="1" si="1737"/>
        <v>Prophylaxis</v>
      </c>
      <c r="C22268">
        <f t="shared" si="1740"/>
        <v>1237</v>
      </c>
      <c r="D22268">
        <f t="shared" ca="1" si="1738"/>
        <v>0</v>
      </c>
      <c r="E22268">
        <f t="shared" ca="1" si="1739"/>
        <v>4</v>
      </c>
    </row>
    <row r="22269" spans="1:5" x14ac:dyDescent="0.2">
      <c r="A22269" t="str">
        <f t="shared" ca="1" si="1736"/>
        <v>Diagnostics and Preventative</v>
      </c>
      <c r="B22269" t="str">
        <f t="shared" ca="1" si="1737"/>
        <v>Bitewing x-rays</v>
      </c>
      <c r="C22269">
        <f t="shared" si="1740"/>
        <v>1237</v>
      </c>
      <c r="D22269">
        <f t="shared" ca="1" si="1738"/>
        <v>0</v>
      </c>
      <c r="E22269">
        <f t="shared" ca="1" si="1739"/>
        <v>2</v>
      </c>
    </row>
    <row r="22270" spans="1:5" x14ac:dyDescent="0.2">
      <c r="A22270" t="str">
        <f t="shared" ca="1" si="1736"/>
        <v>Diagnostics and Preventative</v>
      </c>
      <c r="B22270" t="str">
        <f t="shared" ca="1" si="1737"/>
        <v>Periodic Exams</v>
      </c>
      <c r="C22270">
        <f t="shared" si="1740"/>
        <v>1237</v>
      </c>
      <c r="D22270">
        <f t="shared" ca="1" si="1738"/>
        <v>0</v>
      </c>
      <c r="E22270">
        <f t="shared" ca="1" si="1739"/>
        <v>1</v>
      </c>
    </row>
    <row r="22271" spans="1:5" x14ac:dyDescent="0.2">
      <c r="A22271" t="str">
        <f t="shared" ca="1" si="1736"/>
        <v>Diagnostics and Preventative</v>
      </c>
      <c r="B22271" t="str">
        <f t="shared" ca="1" si="1737"/>
        <v>Space Maintainers</v>
      </c>
      <c r="C22271">
        <f t="shared" si="1740"/>
        <v>1237</v>
      </c>
      <c r="D22271">
        <f t="shared" ca="1" si="1738"/>
        <v>0</v>
      </c>
      <c r="E22271">
        <f t="shared" ca="1" si="1739"/>
        <v>7</v>
      </c>
    </row>
    <row r="22272" spans="1:5" x14ac:dyDescent="0.2">
      <c r="A22272" t="str">
        <f t="shared" ca="1" si="1736"/>
        <v>Basic</v>
      </c>
      <c r="B22272" t="str">
        <f t="shared" ca="1" si="1737"/>
        <v>general anesthesia</v>
      </c>
      <c r="C22272">
        <f t="shared" si="1740"/>
        <v>1237</v>
      </c>
      <c r="D22272" t="str">
        <f t="shared" ca="1" si="1738"/>
        <v>Covered when used in conjunction with covered oral surgical procedures</v>
      </c>
      <c r="E22272">
        <f t="shared" ca="1" si="1739"/>
        <v>13</v>
      </c>
    </row>
    <row r="22273" spans="1:5" x14ac:dyDescent="0.2">
      <c r="A22273" t="str">
        <f t="shared" ca="1" si="1736"/>
        <v>Orthodontics</v>
      </c>
      <c r="B22273" t="str">
        <f t="shared" ca="1" si="1737"/>
        <v>orthodontics</v>
      </c>
      <c r="C22273">
        <f t="shared" si="1740"/>
        <v>1237</v>
      </c>
      <c r="D22273" t="str">
        <f t="shared" ca="1" si="1738"/>
        <v>For eligible dependents to age 19</v>
      </c>
      <c r="E22273">
        <f t="shared" ca="1" si="1739"/>
        <v>17</v>
      </c>
    </row>
    <row r="22274" spans="1:5" x14ac:dyDescent="0.2">
      <c r="A22274" t="str">
        <f t="shared" ref="A22274:A22337" ca="1" si="1741">INDEX(services,E22274,1)</f>
        <v>Major</v>
      </c>
      <c r="B22274" t="str">
        <f t="shared" ref="B22274:B22337" ca="1" si="1742">INDEX(services,E22274,2)</f>
        <v>temporomandibular joint dysfunction</v>
      </c>
      <c r="C22274">
        <f t="shared" si="1740"/>
        <v>1237</v>
      </c>
      <c r="D22274" t="str">
        <f t="shared" ref="D22274:D22337" ca="1" si="1743">INDEX(services,E22274,3)</f>
        <v>Services relating to hinging joints of the jaw</v>
      </c>
      <c r="E22274">
        <f t="shared" ref="E22274:E22337" ca="1" si="1744">RANDBETWEEN(1,ROWS(services))</f>
        <v>16</v>
      </c>
    </row>
    <row r="22275" spans="1:5" x14ac:dyDescent="0.2">
      <c r="A22275" t="str">
        <f t="shared" ca="1" si="1741"/>
        <v>Diagnostics and Preventative</v>
      </c>
      <c r="B22275" t="str">
        <f t="shared" ca="1" si="1742"/>
        <v>Bitewing x-rays</v>
      </c>
      <c r="C22275">
        <f t="shared" si="1740"/>
        <v>1237</v>
      </c>
      <c r="D22275">
        <f t="shared" ca="1" si="1743"/>
        <v>0</v>
      </c>
      <c r="E22275">
        <f t="shared" ca="1" si="1744"/>
        <v>2</v>
      </c>
    </row>
    <row r="22276" spans="1:5" x14ac:dyDescent="0.2">
      <c r="A22276" t="str">
        <f t="shared" ca="1" si="1741"/>
        <v>Basic</v>
      </c>
      <c r="B22276" t="str">
        <f t="shared" ca="1" si="1742"/>
        <v>surgical periodontics</v>
      </c>
      <c r="C22276">
        <f t="shared" si="1740"/>
        <v>1237</v>
      </c>
      <c r="D22276" t="str">
        <f t="shared" ca="1" si="1743"/>
        <v>Surgical treatment of the gums and supporting structures of the teeth</v>
      </c>
      <c r="E22276">
        <f t="shared" ca="1" si="1744"/>
        <v>11</v>
      </c>
    </row>
    <row r="22277" spans="1:5" x14ac:dyDescent="0.2">
      <c r="A22277" t="str">
        <f t="shared" ca="1" si="1741"/>
        <v>Basic</v>
      </c>
      <c r="B22277" t="str">
        <f t="shared" ca="1" si="1742"/>
        <v>general anesthesia</v>
      </c>
      <c r="C22277">
        <f t="shared" si="1740"/>
        <v>1237</v>
      </c>
      <c r="D22277" t="str">
        <f t="shared" ca="1" si="1743"/>
        <v>Covered when used in conjunction with covered oral surgical procedures</v>
      </c>
      <c r="E22277">
        <f t="shared" ca="1" si="1744"/>
        <v>13</v>
      </c>
    </row>
    <row r="22278" spans="1:5" x14ac:dyDescent="0.2">
      <c r="A22278" t="str">
        <f t="shared" ca="1" si="1741"/>
        <v>Diagnostics and Preventative</v>
      </c>
      <c r="B22278" t="str">
        <f t="shared" ca="1" si="1742"/>
        <v>Prophylaxis</v>
      </c>
      <c r="C22278">
        <f t="shared" si="1740"/>
        <v>1237</v>
      </c>
      <c r="D22278">
        <f t="shared" ca="1" si="1743"/>
        <v>0</v>
      </c>
      <c r="E22278">
        <f t="shared" ca="1" si="1744"/>
        <v>4</v>
      </c>
    </row>
    <row r="22279" spans="1:5" x14ac:dyDescent="0.2">
      <c r="A22279" t="str">
        <f t="shared" ca="1" si="1741"/>
        <v>Basic</v>
      </c>
      <c r="B22279" t="str">
        <f t="shared" ca="1" si="1742"/>
        <v>non-surgical periodontics</v>
      </c>
      <c r="C22279">
        <f t="shared" si="1740"/>
        <v>1237</v>
      </c>
      <c r="D22279" t="str">
        <f t="shared" ca="1" si="1743"/>
        <v xml:space="preserve">Non-surgical treatment of the gums and supporting structures of the teeth </v>
      </c>
      <c r="E22279">
        <f t="shared" ca="1" si="1744"/>
        <v>12</v>
      </c>
    </row>
    <row r="22280" spans="1:5" x14ac:dyDescent="0.2">
      <c r="A22280" t="str">
        <f t="shared" ca="1" si="1741"/>
        <v>Major</v>
      </c>
      <c r="B22280" t="str">
        <f t="shared" ca="1" si="1742"/>
        <v>major restorative</v>
      </c>
      <c r="C22280">
        <f t="shared" si="1740"/>
        <v>1237</v>
      </c>
      <c r="D22280" t="str">
        <f t="shared" ca="1" si="1743"/>
        <v>Single crowns, inlays, onlays</v>
      </c>
      <c r="E22280">
        <f t="shared" ca="1" si="1744"/>
        <v>14</v>
      </c>
    </row>
    <row r="22281" spans="1:5" x14ac:dyDescent="0.2">
      <c r="A22281" t="str">
        <f t="shared" ca="1" si="1741"/>
        <v>Diagnostics and Preventative</v>
      </c>
      <c r="B22281" t="str">
        <f t="shared" ca="1" si="1742"/>
        <v>Full-mouth x-ray</v>
      </c>
      <c r="C22281">
        <f t="shared" si="1740"/>
        <v>1237</v>
      </c>
      <c r="D22281">
        <f t="shared" ca="1" si="1743"/>
        <v>0</v>
      </c>
      <c r="E22281">
        <f t="shared" ca="1" si="1744"/>
        <v>3</v>
      </c>
    </row>
    <row r="22282" spans="1:5" x14ac:dyDescent="0.2">
      <c r="A22282" t="str">
        <f t="shared" ca="1" si="1741"/>
        <v>Diagnostics and Preventative</v>
      </c>
      <c r="B22282" t="str">
        <f t="shared" ca="1" si="1742"/>
        <v>Bitewing x-rays</v>
      </c>
      <c r="C22282">
        <f t="shared" si="1740"/>
        <v>1237</v>
      </c>
      <c r="D22282">
        <f t="shared" ca="1" si="1743"/>
        <v>0</v>
      </c>
      <c r="E22282">
        <f t="shared" ca="1" si="1744"/>
        <v>2</v>
      </c>
    </row>
    <row r="22283" spans="1:5" x14ac:dyDescent="0.2">
      <c r="A22283" t="str">
        <f t="shared" ca="1" si="1741"/>
        <v>Basic</v>
      </c>
      <c r="B22283" t="str">
        <f t="shared" ca="1" si="1742"/>
        <v>oral surgery</v>
      </c>
      <c r="C22283">
        <f t="shared" si="1740"/>
        <v>1237</v>
      </c>
      <c r="D22283" t="str">
        <f t="shared" ca="1" si="1743"/>
        <v>Extraction and other surgery procedures, incl. pre- and post-operative care</v>
      </c>
      <c r="E22283">
        <f t="shared" ca="1" si="1744"/>
        <v>9</v>
      </c>
    </row>
    <row r="22284" spans="1:5" x14ac:dyDescent="0.2">
      <c r="A22284" t="str">
        <f t="shared" ca="1" si="1741"/>
        <v>Basic</v>
      </c>
      <c r="B22284" t="str">
        <f t="shared" ca="1" si="1742"/>
        <v>endodontics</v>
      </c>
      <c r="C22284">
        <f t="shared" si="1740"/>
        <v>1237</v>
      </c>
      <c r="D22284" t="str">
        <f t="shared" ca="1" si="1743"/>
        <v>Root canal, pulpal therapy</v>
      </c>
      <c r="E22284">
        <f t="shared" ca="1" si="1744"/>
        <v>10</v>
      </c>
    </row>
    <row r="22285" spans="1:5" x14ac:dyDescent="0.2">
      <c r="A22285" t="str">
        <f t="shared" ca="1" si="1741"/>
        <v>Orthodontics</v>
      </c>
      <c r="B22285" t="str">
        <f t="shared" ca="1" si="1742"/>
        <v>orthodontics</v>
      </c>
      <c r="C22285">
        <f t="shared" si="1740"/>
        <v>1237</v>
      </c>
      <c r="D22285" t="str">
        <f t="shared" ca="1" si="1743"/>
        <v>For eligible dependents to age 19</v>
      </c>
      <c r="E22285">
        <f t="shared" ca="1" si="1744"/>
        <v>17</v>
      </c>
    </row>
    <row r="22286" spans="1:5" x14ac:dyDescent="0.2">
      <c r="A22286" t="str">
        <f t="shared" ca="1" si="1741"/>
        <v>Orthodontics</v>
      </c>
      <c r="B22286" t="str">
        <f t="shared" ca="1" si="1742"/>
        <v>orthodontics</v>
      </c>
      <c r="C22286">
        <f t="shared" si="1740"/>
        <v>1238</v>
      </c>
      <c r="D22286" t="str">
        <f t="shared" ca="1" si="1743"/>
        <v>For eligible dependents to age 19</v>
      </c>
      <c r="E22286">
        <f t="shared" ca="1" si="1744"/>
        <v>17</v>
      </c>
    </row>
    <row r="22287" spans="1:5" x14ac:dyDescent="0.2">
      <c r="A22287" t="str">
        <f t="shared" ca="1" si="1741"/>
        <v>Basic</v>
      </c>
      <c r="B22287" t="str">
        <f t="shared" ca="1" si="1742"/>
        <v>surgical periodontics</v>
      </c>
      <c r="C22287">
        <f t="shared" si="1740"/>
        <v>1238</v>
      </c>
      <c r="D22287" t="str">
        <f t="shared" ca="1" si="1743"/>
        <v>Surgical treatment of the gums and supporting structures of the teeth</v>
      </c>
      <c r="E22287">
        <f t="shared" ca="1" si="1744"/>
        <v>11</v>
      </c>
    </row>
    <row r="22288" spans="1:5" x14ac:dyDescent="0.2">
      <c r="A22288" t="str">
        <f t="shared" ca="1" si="1741"/>
        <v>Basic</v>
      </c>
      <c r="B22288" t="str">
        <f t="shared" ca="1" si="1742"/>
        <v>endodontics</v>
      </c>
      <c r="C22288">
        <f t="shared" si="1740"/>
        <v>1238</v>
      </c>
      <c r="D22288" t="str">
        <f t="shared" ca="1" si="1743"/>
        <v>Root canal, pulpal therapy</v>
      </c>
      <c r="E22288">
        <f t="shared" ca="1" si="1744"/>
        <v>10</v>
      </c>
    </row>
    <row r="22289" spans="1:5" x14ac:dyDescent="0.2">
      <c r="A22289" t="str">
        <f t="shared" ca="1" si="1741"/>
        <v>Basic</v>
      </c>
      <c r="B22289" t="str">
        <f t="shared" ca="1" si="1742"/>
        <v>surgical periodontics</v>
      </c>
      <c r="C22289">
        <f t="shared" si="1740"/>
        <v>1238</v>
      </c>
      <c r="D22289" t="str">
        <f t="shared" ca="1" si="1743"/>
        <v>Surgical treatment of the gums and supporting structures of the teeth</v>
      </c>
      <c r="E22289">
        <f t="shared" ca="1" si="1744"/>
        <v>11</v>
      </c>
    </row>
    <row r="22290" spans="1:5" x14ac:dyDescent="0.2">
      <c r="A22290" t="str">
        <f t="shared" ca="1" si="1741"/>
        <v>Major</v>
      </c>
      <c r="B22290" t="str">
        <f t="shared" ca="1" si="1742"/>
        <v>temporomandibular joint dysfunction</v>
      </c>
      <c r="C22290">
        <f t="shared" si="1740"/>
        <v>1238</v>
      </c>
      <c r="D22290" t="str">
        <f t="shared" ca="1" si="1743"/>
        <v>Services relating to hinging joints of the jaw</v>
      </c>
      <c r="E22290">
        <f t="shared" ca="1" si="1744"/>
        <v>16</v>
      </c>
    </row>
    <row r="22291" spans="1:5" x14ac:dyDescent="0.2">
      <c r="A22291" t="str">
        <f t="shared" ca="1" si="1741"/>
        <v>Diagnostics and Preventative</v>
      </c>
      <c r="B22291" t="str">
        <f t="shared" ca="1" si="1742"/>
        <v>Full-mouth x-ray</v>
      </c>
      <c r="C22291">
        <f t="shared" si="1740"/>
        <v>1238</v>
      </c>
      <c r="D22291">
        <f t="shared" ca="1" si="1743"/>
        <v>0</v>
      </c>
      <c r="E22291">
        <f t="shared" ca="1" si="1744"/>
        <v>3</v>
      </c>
    </row>
    <row r="22292" spans="1:5" x14ac:dyDescent="0.2">
      <c r="A22292" t="str">
        <f t="shared" ca="1" si="1741"/>
        <v>Basic</v>
      </c>
      <c r="B22292" t="str">
        <f t="shared" ca="1" si="1742"/>
        <v>surgical periodontics</v>
      </c>
      <c r="C22292">
        <f t="shared" si="1740"/>
        <v>1238</v>
      </c>
      <c r="D22292" t="str">
        <f t="shared" ca="1" si="1743"/>
        <v>Surgical treatment of the gums and supporting structures of the teeth</v>
      </c>
      <c r="E22292">
        <f t="shared" ca="1" si="1744"/>
        <v>11</v>
      </c>
    </row>
    <row r="22293" spans="1:5" x14ac:dyDescent="0.2">
      <c r="A22293" t="str">
        <f t="shared" ca="1" si="1741"/>
        <v>Diagnostics and Preventative</v>
      </c>
      <c r="B22293" t="str">
        <f t="shared" ca="1" si="1742"/>
        <v>Sealants</v>
      </c>
      <c r="C22293">
        <f t="shared" si="1740"/>
        <v>1238</v>
      </c>
      <c r="D22293">
        <f t="shared" ca="1" si="1743"/>
        <v>0</v>
      </c>
      <c r="E22293">
        <f t="shared" ca="1" si="1744"/>
        <v>6</v>
      </c>
    </row>
    <row r="22294" spans="1:5" x14ac:dyDescent="0.2">
      <c r="A22294" t="str">
        <f t="shared" ca="1" si="1741"/>
        <v>Diagnostics and Preventative</v>
      </c>
      <c r="B22294" t="str">
        <f t="shared" ca="1" si="1742"/>
        <v>Fluoride treatments</v>
      </c>
      <c r="C22294">
        <f t="shared" si="1740"/>
        <v>1238</v>
      </c>
      <c r="D22294">
        <f t="shared" ca="1" si="1743"/>
        <v>0</v>
      </c>
      <c r="E22294">
        <f t="shared" ca="1" si="1744"/>
        <v>5</v>
      </c>
    </row>
    <row r="22295" spans="1:5" x14ac:dyDescent="0.2">
      <c r="A22295" t="str">
        <f t="shared" ca="1" si="1741"/>
        <v>Diagnostics and Preventative</v>
      </c>
      <c r="B22295" t="str">
        <f t="shared" ca="1" si="1742"/>
        <v>Prophylaxis</v>
      </c>
      <c r="C22295">
        <f t="shared" si="1740"/>
        <v>1238</v>
      </c>
      <c r="D22295">
        <f t="shared" ca="1" si="1743"/>
        <v>0</v>
      </c>
      <c r="E22295">
        <f t="shared" ca="1" si="1744"/>
        <v>4</v>
      </c>
    </row>
    <row r="22296" spans="1:5" x14ac:dyDescent="0.2">
      <c r="A22296" t="str">
        <f t="shared" ca="1" si="1741"/>
        <v>Major</v>
      </c>
      <c r="B22296" t="str">
        <f t="shared" ca="1" si="1742"/>
        <v>prosthodontics</v>
      </c>
      <c r="C22296">
        <f t="shared" si="1740"/>
        <v>1238</v>
      </c>
      <c r="D22296" t="str">
        <f t="shared" ca="1" si="1743"/>
        <v>Procedures for replacement of missing teeth by construction or repair of bridges and partial or complete dentures</v>
      </c>
      <c r="E22296">
        <f t="shared" ca="1" si="1744"/>
        <v>15</v>
      </c>
    </row>
    <row r="22297" spans="1:5" x14ac:dyDescent="0.2">
      <c r="A22297" t="str">
        <f t="shared" ca="1" si="1741"/>
        <v>Major</v>
      </c>
      <c r="B22297" t="str">
        <f t="shared" ca="1" si="1742"/>
        <v>prosthodontics</v>
      </c>
      <c r="C22297">
        <f t="shared" si="1740"/>
        <v>1238</v>
      </c>
      <c r="D22297" t="str">
        <f t="shared" ca="1" si="1743"/>
        <v>Procedures for replacement of missing teeth by construction or repair of bridges and partial or complete dentures</v>
      </c>
      <c r="E22297">
        <f t="shared" ca="1" si="1744"/>
        <v>15</v>
      </c>
    </row>
    <row r="22298" spans="1:5" x14ac:dyDescent="0.2">
      <c r="A22298" t="str">
        <f t="shared" ca="1" si="1741"/>
        <v>Major</v>
      </c>
      <c r="B22298" t="str">
        <f t="shared" ca="1" si="1742"/>
        <v>temporomandibular joint dysfunction</v>
      </c>
      <c r="C22298">
        <f t="shared" si="1740"/>
        <v>1238</v>
      </c>
      <c r="D22298" t="str">
        <f t="shared" ca="1" si="1743"/>
        <v>Services relating to hinging joints of the jaw</v>
      </c>
      <c r="E22298">
        <f t="shared" ca="1" si="1744"/>
        <v>16</v>
      </c>
    </row>
    <row r="22299" spans="1:5" x14ac:dyDescent="0.2">
      <c r="A22299" t="str">
        <f t="shared" ca="1" si="1741"/>
        <v>Diagnostics and Preventative</v>
      </c>
      <c r="B22299" t="str">
        <f t="shared" ca="1" si="1742"/>
        <v>Prophylaxis</v>
      </c>
      <c r="C22299">
        <f t="shared" si="1740"/>
        <v>1238</v>
      </c>
      <c r="D22299">
        <f t="shared" ca="1" si="1743"/>
        <v>0</v>
      </c>
      <c r="E22299">
        <f t="shared" ca="1" si="1744"/>
        <v>4</v>
      </c>
    </row>
    <row r="22300" spans="1:5" x14ac:dyDescent="0.2">
      <c r="A22300" t="str">
        <f t="shared" ca="1" si="1741"/>
        <v>Basic</v>
      </c>
      <c r="B22300" t="str">
        <f t="shared" ca="1" si="1742"/>
        <v>surgical periodontics</v>
      </c>
      <c r="C22300">
        <f t="shared" si="1740"/>
        <v>1238</v>
      </c>
      <c r="D22300" t="str">
        <f t="shared" ca="1" si="1743"/>
        <v>Surgical treatment of the gums and supporting structures of the teeth</v>
      </c>
      <c r="E22300">
        <f t="shared" ca="1" si="1744"/>
        <v>11</v>
      </c>
    </row>
    <row r="22301" spans="1:5" x14ac:dyDescent="0.2">
      <c r="A22301" t="str">
        <f t="shared" ca="1" si="1741"/>
        <v>Diagnostics and Preventative</v>
      </c>
      <c r="B22301" t="str">
        <f t="shared" ca="1" si="1742"/>
        <v>Full-mouth x-ray</v>
      </c>
      <c r="C22301">
        <f t="shared" si="1740"/>
        <v>1238</v>
      </c>
      <c r="D22301">
        <f t="shared" ca="1" si="1743"/>
        <v>0</v>
      </c>
      <c r="E22301">
        <f t="shared" ca="1" si="1744"/>
        <v>3</v>
      </c>
    </row>
    <row r="22302" spans="1:5" x14ac:dyDescent="0.2">
      <c r="A22302" t="str">
        <f t="shared" ca="1" si="1741"/>
        <v>Major</v>
      </c>
      <c r="B22302" t="str">
        <f t="shared" ca="1" si="1742"/>
        <v>prosthodontics</v>
      </c>
      <c r="C22302">
        <f t="shared" si="1740"/>
        <v>1238</v>
      </c>
      <c r="D22302" t="str">
        <f t="shared" ca="1" si="1743"/>
        <v>Procedures for replacement of missing teeth by construction or repair of bridges and partial or complete dentures</v>
      </c>
      <c r="E22302">
        <f t="shared" ca="1" si="1744"/>
        <v>15</v>
      </c>
    </row>
    <row r="22303" spans="1:5" x14ac:dyDescent="0.2">
      <c r="A22303" t="str">
        <f t="shared" ca="1" si="1741"/>
        <v>Basic</v>
      </c>
      <c r="B22303" t="str">
        <f t="shared" ca="1" si="1742"/>
        <v>surgical periodontics</v>
      </c>
      <c r="C22303">
        <f t="shared" si="1740"/>
        <v>1238</v>
      </c>
      <c r="D22303" t="str">
        <f t="shared" ca="1" si="1743"/>
        <v>Surgical treatment of the gums and supporting structures of the teeth</v>
      </c>
      <c r="E22303">
        <f t="shared" ca="1" si="1744"/>
        <v>11</v>
      </c>
    </row>
    <row r="22304" spans="1:5" x14ac:dyDescent="0.2">
      <c r="A22304" t="str">
        <f t="shared" ca="1" si="1741"/>
        <v>Diagnostics and Preventative</v>
      </c>
      <c r="B22304" t="str">
        <f t="shared" ca="1" si="1742"/>
        <v>Bitewing x-rays</v>
      </c>
      <c r="C22304">
        <f t="shared" si="1740"/>
        <v>1239</v>
      </c>
      <c r="D22304">
        <f t="shared" ca="1" si="1743"/>
        <v>0</v>
      </c>
      <c r="E22304">
        <f t="shared" ca="1" si="1744"/>
        <v>2</v>
      </c>
    </row>
    <row r="22305" spans="1:5" x14ac:dyDescent="0.2">
      <c r="A22305" t="str">
        <f t="shared" ca="1" si="1741"/>
        <v>Other</v>
      </c>
      <c r="B22305" t="str">
        <f t="shared" ca="1" si="1742"/>
        <v>Implants</v>
      </c>
      <c r="C22305">
        <f t="shared" si="1740"/>
        <v>1239</v>
      </c>
      <c r="D22305" t="str">
        <f t="shared" ca="1" si="1743"/>
        <v>Implant dental work</v>
      </c>
      <c r="E22305">
        <f t="shared" ca="1" si="1744"/>
        <v>18</v>
      </c>
    </row>
    <row r="22306" spans="1:5" x14ac:dyDescent="0.2">
      <c r="A22306" t="str">
        <f t="shared" ca="1" si="1741"/>
        <v>Diagnostics and Preventative</v>
      </c>
      <c r="B22306" t="str">
        <f t="shared" ca="1" si="1742"/>
        <v>Sealants</v>
      </c>
      <c r="C22306">
        <f t="shared" si="1740"/>
        <v>1239</v>
      </c>
      <c r="D22306">
        <f t="shared" ca="1" si="1743"/>
        <v>0</v>
      </c>
      <c r="E22306">
        <f t="shared" ca="1" si="1744"/>
        <v>6</v>
      </c>
    </row>
    <row r="22307" spans="1:5" x14ac:dyDescent="0.2">
      <c r="A22307" t="str">
        <f t="shared" ca="1" si="1741"/>
        <v>Diagnostics and Preventative</v>
      </c>
      <c r="B22307" t="str">
        <f t="shared" ca="1" si="1742"/>
        <v>Space Maintainers</v>
      </c>
      <c r="C22307">
        <f t="shared" si="1740"/>
        <v>1239</v>
      </c>
      <c r="D22307">
        <f t="shared" ca="1" si="1743"/>
        <v>0</v>
      </c>
      <c r="E22307">
        <f t="shared" ca="1" si="1744"/>
        <v>7</v>
      </c>
    </row>
    <row r="22308" spans="1:5" x14ac:dyDescent="0.2">
      <c r="A22308" t="str">
        <f t="shared" ca="1" si="1741"/>
        <v>Basic</v>
      </c>
      <c r="B22308" t="str">
        <f t="shared" ca="1" si="1742"/>
        <v>basic restorative</v>
      </c>
      <c r="C22308">
        <f t="shared" si="1740"/>
        <v>1239</v>
      </c>
      <c r="D22308" t="str">
        <f t="shared" ca="1" si="1743"/>
        <v>Fillings (amalgam "silver" and composite "white" non-molar)</v>
      </c>
      <c r="E22308">
        <f t="shared" ca="1" si="1744"/>
        <v>8</v>
      </c>
    </row>
    <row r="22309" spans="1:5" x14ac:dyDescent="0.2">
      <c r="A22309" t="str">
        <f t="shared" ca="1" si="1741"/>
        <v>Diagnostics and Preventative</v>
      </c>
      <c r="B22309" t="str">
        <f t="shared" ca="1" si="1742"/>
        <v>Full-mouth x-ray</v>
      </c>
      <c r="C22309">
        <f t="shared" si="1740"/>
        <v>1239</v>
      </c>
      <c r="D22309">
        <f t="shared" ca="1" si="1743"/>
        <v>0</v>
      </c>
      <c r="E22309">
        <f t="shared" ca="1" si="1744"/>
        <v>3</v>
      </c>
    </row>
    <row r="22310" spans="1:5" x14ac:dyDescent="0.2">
      <c r="A22310" t="str">
        <f t="shared" ca="1" si="1741"/>
        <v>Diagnostics and Preventative</v>
      </c>
      <c r="B22310" t="str">
        <f t="shared" ca="1" si="1742"/>
        <v>Periodic Exams</v>
      </c>
      <c r="C22310">
        <f t="shared" si="1740"/>
        <v>1239</v>
      </c>
      <c r="D22310">
        <f t="shared" ca="1" si="1743"/>
        <v>0</v>
      </c>
      <c r="E22310">
        <f t="shared" ca="1" si="1744"/>
        <v>1</v>
      </c>
    </row>
    <row r="22311" spans="1:5" x14ac:dyDescent="0.2">
      <c r="A22311" t="str">
        <f t="shared" ca="1" si="1741"/>
        <v>Major</v>
      </c>
      <c r="B22311" t="str">
        <f t="shared" ca="1" si="1742"/>
        <v>prosthodontics</v>
      </c>
      <c r="C22311">
        <f t="shared" si="1740"/>
        <v>1239</v>
      </c>
      <c r="D22311" t="str">
        <f t="shared" ca="1" si="1743"/>
        <v>Procedures for replacement of missing teeth by construction or repair of bridges and partial or complete dentures</v>
      </c>
      <c r="E22311">
        <f t="shared" ca="1" si="1744"/>
        <v>15</v>
      </c>
    </row>
    <row r="22312" spans="1:5" x14ac:dyDescent="0.2">
      <c r="A22312" t="str">
        <f t="shared" ca="1" si="1741"/>
        <v>Basic</v>
      </c>
      <c r="B22312" t="str">
        <f t="shared" ca="1" si="1742"/>
        <v>surgical periodontics</v>
      </c>
      <c r="C22312">
        <f t="shared" ref="C22312:C22375" si="1745">IF(MOD(ROW(C22312)-2,18)&lt;&gt;0,C22311,C22311+1)</f>
        <v>1239</v>
      </c>
      <c r="D22312" t="str">
        <f t="shared" ca="1" si="1743"/>
        <v>Surgical treatment of the gums and supporting structures of the teeth</v>
      </c>
      <c r="E22312">
        <f t="shared" ca="1" si="1744"/>
        <v>11</v>
      </c>
    </row>
    <row r="22313" spans="1:5" x14ac:dyDescent="0.2">
      <c r="A22313" t="str">
        <f t="shared" ca="1" si="1741"/>
        <v>Orthodontics</v>
      </c>
      <c r="B22313" t="str">
        <f t="shared" ca="1" si="1742"/>
        <v>orthodontics</v>
      </c>
      <c r="C22313">
        <f t="shared" si="1745"/>
        <v>1239</v>
      </c>
      <c r="D22313" t="str">
        <f t="shared" ca="1" si="1743"/>
        <v>For eligible dependents to age 19</v>
      </c>
      <c r="E22313">
        <f t="shared" ca="1" si="1744"/>
        <v>17</v>
      </c>
    </row>
    <row r="22314" spans="1:5" x14ac:dyDescent="0.2">
      <c r="A22314" t="str">
        <f t="shared" ca="1" si="1741"/>
        <v>Orthodontics</v>
      </c>
      <c r="B22314" t="str">
        <f t="shared" ca="1" si="1742"/>
        <v>orthodontics</v>
      </c>
      <c r="C22314">
        <f t="shared" si="1745"/>
        <v>1239</v>
      </c>
      <c r="D22314" t="str">
        <f t="shared" ca="1" si="1743"/>
        <v>For eligible dependents to age 19</v>
      </c>
      <c r="E22314">
        <f t="shared" ca="1" si="1744"/>
        <v>17</v>
      </c>
    </row>
    <row r="22315" spans="1:5" x14ac:dyDescent="0.2">
      <c r="A22315" t="str">
        <f t="shared" ca="1" si="1741"/>
        <v>Other</v>
      </c>
      <c r="B22315" t="str">
        <f t="shared" ca="1" si="1742"/>
        <v>Implants</v>
      </c>
      <c r="C22315">
        <f t="shared" si="1745"/>
        <v>1239</v>
      </c>
      <c r="D22315" t="str">
        <f t="shared" ca="1" si="1743"/>
        <v>Implant dental work</v>
      </c>
      <c r="E22315">
        <f t="shared" ca="1" si="1744"/>
        <v>18</v>
      </c>
    </row>
    <row r="22316" spans="1:5" x14ac:dyDescent="0.2">
      <c r="A22316" t="str">
        <f t="shared" ca="1" si="1741"/>
        <v>Other</v>
      </c>
      <c r="B22316" t="str">
        <f t="shared" ca="1" si="1742"/>
        <v>Implants</v>
      </c>
      <c r="C22316">
        <f t="shared" si="1745"/>
        <v>1239</v>
      </c>
      <c r="D22316" t="str">
        <f t="shared" ca="1" si="1743"/>
        <v>Implant dental work</v>
      </c>
      <c r="E22316">
        <f t="shared" ca="1" si="1744"/>
        <v>18</v>
      </c>
    </row>
    <row r="22317" spans="1:5" x14ac:dyDescent="0.2">
      <c r="A22317" t="str">
        <f t="shared" ca="1" si="1741"/>
        <v>Basic</v>
      </c>
      <c r="B22317" t="str">
        <f t="shared" ca="1" si="1742"/>
        <v>general anesthesia</v>
      </c>
      <c r="C22317">
        <f t="shared" si="1745"/>
        <v>1239</v>
      </c>
      <c r="D22317" t="str">
        <f t="shared" ca="1" si="1743"/>
        <v>Covered when used in conjunction with covered oral surgical procedures</v>
      </c>
      <c r="E22317">
        <f t="shared" ca="1" si="1744"/>
        <v>13</v>
      </c>
    </row>
    <row r="22318" spans="1:5" x14ac:dyDescent="0.2">
      <c r="A22318" t="str">
        <f t="shared" ca="1" si="1741"/>
        <v>Diagnostics and Preventative</v>
      </c>
      <c r="B22318" t="str">
        <f t="shared" ca="1" si="1742"/>
        <v>Space Maintainers</v>
      </c>
      <c r="C22318">
        <f t="shared" si="1745"/>
        <v>1239</v>
      </c>
      <c r="D22318">
        <f t="shared" ca="1" si="1743"/>
        <v>0</v>
      </c>
      <c r="E22318">
        <f t="shared" ca="1" si="1744"/>
        <v>7</v>
      </c>
    </row>
    <row r="22319" spans="1:5" x14ac:dyDescent="0.2">
      <c r="A22319" t="str">
        <f t="shared" ca="1" si="1741"/>
        <v>Diagnostics and Preventative</v>
      </c>
      <c r="B22319" t="str">
        <f t="shared" ca="1" si="1742"/>
        <v>Sealants</v>
      </c>
      <c r="C22319">
        <f t="shared" si="1745"/>
        <v>1239</v>
      </c>
      <c r="D22319">
        <f t="shared" ca="1" si="1743"/>
        <v>0</v>
      </c>
      <c r="E22319">
        <f t="shared" ca="1" si="1744"/>
        <v>6</v>
      </c>
    </row>
    <row r="22320" spans="1:5" x14ac:dyDescent="0.2">
      <c r="A22320" t="str">
        <f t="shared" ca="1" si="1741"/>
        <v>Basic</v>
      </c>
      <c r="B22320" t="str">
        <f t="shared" ca="1" si="1742"/>
        <v>oral surgery</v>
      </c>
      <c r="C22320">
        <f t="shared" si="1745"/>
        <v>1239</v>
      </c>
      <c r="D22320" t="str">
        <f t="shared" ca="1" si="1743"/>
        <v>Extraction and other surgery procedures, incl. pre- and post-operative care</v>
      </c>
      <c r="E22320">
        <f t="shared" ca="1" si="1744"/>
        <v>9</v>
      </c>
    </row>
    <row r="22321" spans="1:5" x14ac:dyDescent="0.2">
      <c r="A22321" t="str">
        <f t="shared" ca="1" si="1741"/>
        <v>Diagnostics and Preventative</v>
      </c>
      <c r="B22321" t="str">
        <f t="shared" ca="1" si="1742"/>
        <v>Fluoride treatments</v>
      </c>
      <c r="C22321">
        <f t="shared" si="1745"/>
        <v>1239</v>
      </c>
      <c r="D22321">
        <f t="shared" ca="1" si="1743"/>
        <v>0</v>
      </c>
      <c r="E22321">
        <f t="shared" ca="1" si="1744"/>
        <v>5</v>
      </c>
    </row>
    <row r="22322" spans="1:5" x14ac:dyDescent="0.2">
      <c r="A22322" t="str">
        <f t="shared" ca="1" si="1741"/>
        <v>Basic</v>
      </c>
      <c r="B22322" t="str">
        <f t="shared" ca="1" si="1742"/>
        <v>oral surgery</v>
      </c>
      <c r="C22322">
        <f t="shared" si="1745"/>
        <v>1240</v>
      </c>
      <c r="D22322" t="str">
        <f t="shared" ca="1" si="1743"/>
        <v>Extraction and other surgery procedures, incl. pre- and post-operative care</v>
      </c>
      <c r="E22322">
        <f t="shared" ca="1" si="1744"/>
        <v>9</v>
      </c>
    </row>
    <row r="22323" spans="1:5" x14ac:dyDescent="0.2">
      <c r="A22323" t="str">
        <f t="shared" ca="1" si="1741"/>
        <v>Diagnostics and Preventative</v>
      </c>
      <c r="B22323" t="str">
        <f t="shared" ca="1" si="1742"/>
        <v>Periodic Exams</v>
      </c>
      <c r="C22323">
        <f t="shared" si="1745"/>
        <v>1240</v>
      </c>
      <c r="D22323">
        <f t="shared" ca="1" si="1743"/>
        <v>0</v>
      </c>
      <c r="E22323">
        <f t="shared" ca="1" si="1744"/>
        <v>1</v>
      </c>
    </row>
    <row r="22324" spans="1:5" x14ac:dyDescent="0.2">
      <c r="A22324" t="str">
        <f t="shared" ca="1" si="1741"/>
        <v>Major</v>
      </c>
      <c r="B22324" t="str">
        <f t="shared" ca="1" si="1742"/>
        <v>temporomandibular joint dysfunction</v>
      </c>
      <c r="C22324">
        <f t="shared" si="1745"/>
        <v>1240</v>
      </c>
      <c r="D22324" t="str">
        <f t="shared" ca="1" si="1743"/>
        <v>Services relating to hinging joints of the jaw</v>
      </c>
      <c r="E22324">
        <f t="shared" ca="1" si="1744"/>
        <v>16</v>
      </c>
    </row>
    <row r="22325" spans="1:5" x14ac:dyDescent="0.2">
      <c r="A22325" t="str">
        <f t="shared" ca="1" si="1741"/>
        <v>Diagnostics and Preventative</v>
      </c>
      <c r="B22325" t="str">
        <f t="shared" ca="1" si="1742"/>
        <v>Periodic Exams</v>
      </c>
      <c r="C22325">
        <f t="shared" si="1745"/>
        <v>1240</v>
      </c>
      <c r="D22325">
        <f t="shared" ca="1" si="1743"/>
        <v>0</v>
      </c>
      <c r="E22325">
        <f t="shared" ca="1" si="1744"/>
        <v>1</v>
      </c>
    </row>
    <row r="22326" spans="1:5" x14ac:dyDescent="0.2">
      <c r="A22326" t="str">
        <f t="shared" ca="1" si="1741"/>
        <v>Diagnostics and Preventative</v>
      </c>
      <c r="B22326" t="str">
        <f t="shared" ca="1" si="1742"/>
        <v>Periodic Exams</v>
      </c>
      <c r="C22326">
        <f t="shared" si="1745"/>
        <v>1240</v>
      </c>
      <c r="D22326">
        <f t="shared" ca="1" si="1743"/>
        <v>0</v>
      </c>
      <c r="E22326">
        <f t="shared" ca="1" si="1744"/>
        <v>1</v>
      </c>
    </row>
    <row r="22327" spans="1:5" x14ac:dyDescent="0.2">
      <c r="A22327" t="str">
        <f t="shared" ca="1" si="1741"/>
        <v>Diagnostics and Preventative</v>
      </c>
      <c r="B22327" t="str">
        <f t="shared" ca="1" si="1742"/>
        <v>Fluoride treatments</v>
      </c>
      <c r="C22327">
        <f t="shared" si="1745"/>
        <v>1240</v>
      </c>
      <c r="D22327">
        <f t="shared" ca="1" si="1743"/>
        <v>0</v>
      </c>
      <c r="E22327">
        <f t="shared" ca="1" si="1744"/>
        <v>5</v>
      </c>
    </row>
    <row r="22328" spans="1:5" x14ac:dyDescent="0.2">
      <c r="A22328" t="str">
        <f t="shared" ca="1" si="1741"/>
        <v>Basic</v>
      </c>
      <c r="B22328" t="str">
        <f t="shared" ca="1" si="1742"/>
        <v>basic restorative</v>
      </c>
      <c r="C22328">
        <f t="shared" si="1745"/>
        <v>1240</v>
      </c>
      <c r="D22328" t="str">
        <f t="shared" ca="1" si="1743"/>
        <v>Fillings (amalgam "silver" and composite "white" non-molar)</v>
      </c>
      <c r="E22328">
        <f t="shared" ca="1" si="1744"/>
        <v>8</v>
      </c>
    </row>
    <row r="22329" spans="1:5" x14ac:dyDescent="0.2">
      <c r="A22329" t="str">
        <f t="shared" ca="1" si="1741"/>
        <v>Diagnostics and Preventative</v>
      </c>
      <c r="B22329" t="str">
        <f t="shared" ca="1" si="1742"/>
        <v>Prophylaxis</v>
      </c>
      <c r="C22329">
        <f t="shared" si="1745"/>
        <v>1240</v>
      </c>
      <c r="D22329">
        <f t="shared" ca="1" si="1743"/>
        <v>0</v>
      </c>
      <c r="E22329">
        <f t="shared" ca="1" si="1744"/>
        <v>4</v>
      </c>
    </row>
    <row r="22330" spans="1:5" x14ac:dyDescent="0.2">
      <c r="A22330" t="str">
        <f t="shared" ca="1" si="1741"/>
        <v>Diagnostics and Preventative</v>
      </c>
      <c r="B22330" t="str">
        <f t="shared" ca="1" si="1742"/>
        <v>Fluoride treatments</v>
      </c>
      <c r="C22330">
        <f t="shared" si="1745"/>
        <v>1240</v>
      </c>
      <c r="D22330">
        <f t="shared" ca="1" si="1743"/>
        <v>0</v>
      </c>
      <c r="E22330">
        <f t="shared" ca="1" si="1744"/>
        <v>5</v>
      </c>
    </row>
    <row r="22331" spans="1:5" x14ac:dyDescent="0.2">
      <c r="A22331" t="str">
        <f t="shared" ca="1" si="1741"/>
        <v>Basic</v>
      </c>
      <c r="B22331" t="str">
        <f t="shared" ca="1" si="1742"/>
        <v>non-surgical periodontics</v>
      </c>
      <c r="C22331">
        <f t="shared" si="1745"/>
        <v>1240</v>
      </c>
      <c r="D22331" t="str">
        <f t="shared" ca="1" si="1743"/>
        <v xml:space="preserve">Non-surgical treatment of the gums and supporting structures of the teeth </v>
      </c>
      <c r="E22331">
        <f t="shared" ca="1" si="1744"/>
        <v>12</v>
      </c>
    </row>
    <row r="22332" spans="1:5" x14ac:dyDescent="0.2">
      <c r="A22332" t="str">
        <f t="shared" ca="1" si="1741"/>
        <v>Other</v>
      </c>
      <c r="B22332" t="str">
        <f t="shared" ca="1" si="1742"/>
        <v>Implants</v>
      </c>
      <c r="C22332">
        <f t="shared" si="1745"/>
        <v>1240</v>
      </c>
      <c r="D22332" t="str">
        <f t="shared" ca="1" si="1743"/>
        <v>Implant dental work</v>
      </c>
      <c r="E22332">
        <f t="shared" ca="1" si="1744"/>
        <v>18</v>
      </c>
    </row>
    <row r="22333" spans="1:5" x14ac:dyDescent="0.2">
      <c r="A22333" t="str">
        <f t="shared" ca="1" si="1741"/>
        <v>Other</v>
      </c>
      <c r="B22333" t="str">
        <f t="shared" ca="1" si="1742"/>
        <v>Implants</v>
      </c>
      <c r="C22333">
        <f t="shared" si="1745"/>
        <v>1240</v>
      </c>
      <c r="D22333" t="str">
        <f t="shared" ca="1" si="1743"/>
        <v>Implant dental work</v>
      </c>
      <c r="E22333">
        <f t="shared" ca="1" si="1744"/>
        <v>18</v>
      </c>
    </row>
    <row r="22334" spans="1:5" x14ac:dyDescent="0.2">
      <c r="A22334" t="str">
        <f t="shared" ca="1" si="1741"/>
        <v>Basic</v>
      </c>
      <c r="B22334" t="str">
        <f t="shared" ca="1" si="1742"/>
        <v>surgical periodontics</v>
      </c>
      <c r="C22334">
        <f t="shared" si="1745"/>
        <v>1240</v>
      </c>
      <c r="D22334" t="str">
        <f t="shared" ca="1" si="1743"/>
        <v>Surgical treatment of the gums and supporting structures of the teeth</v>
      </c>
      <c r="E22334">
        <f t="shared" ca="1" si="1744"/>
        <v>11</v>
      </c>
    </row>
    <row r="22335" spans="1:5" x14ac:dyDescent="0.2">
      <c r="A22335" t="str">
        <f t="shared" ca="1" si="1741"/>
        <v>Diagnostics and Preventative</v>
      </c>
      <c r="B22335" t="str">
        <f t="shared" ca="1" si="1742"/>
        <v>Full-mouth x-ray</v>
      </c>
      <c r="C22335">
        <f t="shared" si="1745"/>
        <v>1240</v>
      </c>
      <c r="D22335">
        <f t="shared" ca="1" si="1743"/>
        <v>0</v>
      </c>
      <c r="E22335">
        <f t="shared" ca="1" si="1744"/>
        <v>3</v>
      </c>
    </row>
    <row r="22336" spans="1:5" x14ac:dyDescent="0.2">
      <c r="A22336" t="str">
        <f t="shared" ca="1" si="1741"/>
        <v>Basic</v>
      </c>
      <c r="B22336" t="str">
        <f t="shared" ca="1" si="1742"/>
        <v>surgical periodontics</v>
      </c>
      <c r="C22336">
        <f t="shared" si="1745"/>
        <v>1240</v>
      </c>
      <c r="D22336" t="str">
        <f t="shared" ca="1" si="1743"/>
        <v>Surgical treatment of the gums and supporting structures of the teeth</v>
      </c>
      <c r="E22336">
        <f t="shared" ca="1" si="1744"/>
        <v>11</v>
      </c>
    </row>
    <row r="22337" spans="1:5" x14ac:dyDescent="0.2">
      <c r="A22337" t="str">
        <f t="shared" ca="1" si="1741"/>
        <v>Diagnostics and Preventative</v>
      </c>
      <c r="B22337" t="str">
        <f t="shared" ca="1" si="1742"/>
        <v>Space Maintainers</v>
      </c>
      <c r="C22337">
        <f t="shared" si="1745"/>
        <v>1240</v>
      </c>
      <c r="D22337">
        <f t="shared" ca="1" si="1743"/>
        <v>0</v>
      </c>
      <c r="E22337">
        <f t="shared" ca="1" si="1744"/>
        <v>7</v>
      </c>
    </row>
    <row r="22338" spans="1:5" x14ac:dyDescent="0.2">
      <c r="A22338" t="str">
        <f t="shared" ref="A22338:A22401" ca="1" si="1746">INDEX(services,E22338,1)</f>
        <v>Basic</v>
      </c>
      <c r="B22338" t="str">
        <f t="shared" ref="B22338:B22401" ca="1" si="1747">INDEX(services,E22338,2)</f>
        <v>general anesthesia</v>
      </c>
      <c r="C22338">
        <f t="shared" si="1745"/>
        <v>1240</v>
      </c>
      <c r="D22338" t="str">
        <f t="shared" ref="D22338:D22401" ca="1" si="1748">INDEX(services,E22338,3)</f>
        <v>Covered when used in conjunction with covered oral surgical procedures</v>
      </c>
      <c r="E22338">
        <f t="shared" ref="E22338:E22401" ca="1" si="1749">RANDBETWEEN(1,ROWS(services))</f>
        <v>13</v>
      </c>
    </row>
    <row r="22339" spans="1:5" x14ac:dyDescent="0.2">
      <c r="A22339" t="str">
        <f t="shared" ca="1" si="1746"/>
        <v>Basic</v>
      </c>
      <c r="B22339" t="str">
        <f t="shared" ca="1" si="1747"/>
        <v>surgical periodontics</v>
      </c>
      <c r="C22339">
        <f t="shared" si="1745"/>
        <v>1240</v>
      </c>
      <c r="D22339" t="str">
        <f t="shared" ca="1" si="1748"/>
        <v>Surgical treatment of the gums and supporting structures of the teeth</v>
      </c>
      <c r="E22339">
        <f t="shared" ca="1" si="1749"/>
        <v>11</v>
      </c>
    </row>
    <row r="22340" spans="1:5" x14ac:dyDescent="0.2">
      <c r="A22340" t="str">
        <f t="shared" ca="1" si="1746"/>
        <v>Diagnostics and Preventative</v>
      </c>
      <c r="B22340" t="str">
        <f t="shared" ca="1" si="1747"/>
        <v>Prophylaxis</v>
      </c>
      <c r="C22340">
        <f t="shared" si="1745"/>
        <v>1241</v>
      </c>
      <c r="D22340">
        <f t="shared" ca="1" si="1748"/>
        <v>0</v>
      </c>
      <c r="E22340">
        <f t="shared" ca="1" si="1749"/>
        <v>4</v>
      </c>
    </row>
    <row r="22341" spans="1:5" x14ac:dyDescent="0.2">
      <c r="A22341" t="str">
        <f t="shared" ca="1" si="1746"/>
        <v>Major</v>
      </c>
      <c r="B22341" t="str">
        <f t="shared" ca="1" si="1747"/>
        <v>major restorative</v>
      </c>
      <c r="C22341">
        <f t="shared" si="1745"/>
        <v>1241</v>
      </c>
      <c r="D22341" t="str">
        <f t="shared" ca="1" si="1748"/>
        <v>Single crowns, inlays, onlays</v>
      </c>
      <c r="E22341">
        <f t="shared" ca="1" si="1749"/>
        <v>14</v>
      </c>
    </row>
    <row r="22342" spans="1:5" x14ac:dyDescent="0.2">
      <c r="A22342" t="str">
        <f t="shared" ca="1" si="1746"/>
        <v>Other</v>
      </c>
      <c r="B22342" t="str">
        <f t="shared" ca="1" si="1747"/>
        <v>Implants</v>
      </c>
      <c r="C22342">
        <f t="shared" si="1745"/>
        <v>1241</v>
      </c>
      <c r="D22342" t="str">
        <f t="shared" ca="1" si="1748"/>
        <v>Implant dental work</v>
      </c>
      <c r="E22342">
        <f t="shared" ca="1" si="1749"/>
        <v>18</v>
      </c>
    </row>
    <row r="22343" spans="1:5" x14ac:dyDescent="0.2">
      <c r="A22343" t="str">
        <f t="shared" ca="1" si="1746"/>
        <v>Basic</v>
      </c>
      <c r="B22343" t="str">
        <f t="shared" ca="1" si="1747"/>
        <v>non-surgical periodontics</v>
      </c>
      <c r="C22343">
        <f t="shared" si="1745"/>
        <v>1241</v>
      </c>
      <c r="D22343" t="str">
        <f t="shared" ca="1" si="1748"/>
        <v xml:space="preserve">Non-surgical treatment of the gums and supporting structures of the teeth </v>
      </c>
      <c r="E22343">
        <f t="shared" ca="1" si="1749"/>
        <v>12</v>
      </c>
    </row>
    <row r="22344" spans="1:5" x14ac:dyDescent="0.2">
      <c r="A22344" t="str">
        <f t="shared" ca="1" si="1746"/>
        <v>Diagnostics and Preventative</v>
      </c>
      <c r="B22344" t="str">
        <f t="shared" ca="1" si="1747"/>
        <v>Space Maintainers</v>
      </c>
      <c r="C22344">
        <f t="shared" si="1745"/>
        <v>1241</v>
      </c>
      <c r="D22344">
        <f t="shared" ca="1" si="1748"/>
        <v>0</v>
      </c>
      <c r="E22344">
        <f t="shared" ca="1" si="1749"/>
        <v>7</v>
      </c>
    </row>
    <row r="22345" spans="1:5" x14ac:dyDescent="0.2">
      <c r="A22345" t="str">
        <f t="shared" ca="1" si="1746"/>
        <v>Major</v>
      </c>
      <c r="B22345" t="str">
        <f t="shared" ca="1" si="1747"/>
        <v>major restorative</v>
      </c>
      <c r="C22345">
        <f t="shared" si="1745"/>
        <v>1241</v>
      </c>
      <c r="D22345" t="str">
        <f t="shared" ca="1" si="1748"/>
        <v>Single crowns, inlays, onlays</v>
      </c>
      <c r="E22345">
        <f t="shared" ca="1" si="1749"/>
        <v>14</v>
      </c>
    </row>
    <row r="22346" spans="1:5" x14ac:dyDescent="0.2">
      <c r="A22346" t="str">
        <f t="shared" ca="1" si="1746"/>
        <v>Basic</v>
      </c>
      <c r="B22346" t="str">
        <f t="shared" ca="1" si="1747"/>
        <v>endodontics</v>
      </c>
      <c r="C22346">
        <f t="shared" si="1745"/>
        <v>1241</v>
      </c>
      <c r="D22346" t="str">
        <f t="shared" ca="1" si="1748"/>
        <v>Root canal, pulpal therapy</v>
      </c>
      <c r="E22346">
        <f t="shared" ca="1" si="1749"/>
        <v>10</v>
      </c>
    </row>
    <row r="22347" spans="1:5" x14ac:dyDescent="0.2">
      <c r="A22347" t="str">
        <f t="shared" ca="1" si="1746"/>
        <v>Diagnostics and Preventative</v>
      </c>
      <c r="B22347" t="str">
        <f t="shared" ca="1" si="1747"/>
        <v>Space Maintainers</v>
      </c>
      <c r="C22347">
        <f t="shared" si="1745"/>
        <v>1241</v>
      </c>
      <c r="D22347">
        <f t="shared" ca="1" si="1748"/>
        <v>0</v>
      </c>
      <c r="E22347">
        <f t="shared" ca="1" si="1749"/>
        <v>7</v>
      </c>
    </row>
    <row r="22348" spans="1:5" x14ac:dyDescent="0.2">
      <c r="A22348" t="str">
        <f t="shared" ca="1" si="1746"/>
        <v>Diagnostics and Preventative</v>
      </c>
      <c r="B22348" t="str">
        <f t="shared" ca="1" si="1747"/>
        <v>Space Maintainers</v>
      </c>
      <c r="C22348">
        <f t="shared" si="1745"/>
        <v>1241</v>
      </c>
      <c r="D22348">
        <f t="shared" ca="1" si="1748"/>
        <v>0</v>
      </c>
      <c r="E22348">
        <f t="shared" ca="1" si="1749"/>
        <v>7</v>
      </c>
    </row>
    <row r="22349" spans="1:5" x14ac:dyDescent="0.2">
      <c r="A22349" t="str">
        <f t="shared" ca="1" si="1746"/>
        <v>Basic</v>
      </c>
      <c r="B22349" t="str">
        <f t="shared" ca="1" si="1747"/>
        <v>non-surgical periodontics</v>
      </c>
      <c r="C22349">
        <f t="shared" si="1745"/>
        <v>1241</v>
      </c>
      <c r="D22349" t="str">
        <f t="shared" ca="1" si="1748"/>
        <v xml:space="preserve">Non-surgical treatment of the gums and supporting structures of the teeth </v>
      </c>
      <c r="E22349">
        <f t="shared" ca="1" si="1749"/>
        <v>12</v>
      </c>
    </row>
    <row r="22350" spans="1:5" x14ac:dyDescent="0.2">
      <c r="A22350" t="str">
        <f t="shared" ca="1" si="1746"/>
        <v>Basic</v>
      </c>
      <c r="B22350" t="str">
        <f t="shared" ca="1" si="1747"/>
        <v>endodontics</v>
      </c>
      <c r="C22350">
        <f t="shared" si="1745"/>
        <v>1241</v>
      </c>
      <c r="D22350" t="str">
        <f t="shared" ca="1" si="1748"/>
        <v>Root canal, pulpal therapy</v>
      </c>
      <c r="E22350">
        <f t="shared" ca="1" si="1749"/>
        <v>10</v>
      </c>
    </row>
    <row r="22351" spans="1:5" x14ac:dyDescent="0.2">
      <c r="A22351" t="str">
        <f t="shared" ca="1" si="1746"/>
        <v>Basic</v>
      </c>
      <c r="B22351" t="str">
        <f t="shared" ca="1" si="1747"/>
        <v>general anesthesia</v>
      </c>
      <c r="C22351">
        <f t="shared" si="1745"/>
        <v>1241</v>
      </c>
      <c r="D22351" t="str">
        <f t="shared" ca="1" si="1748"/>
        <v>Covered when used in conjunction with covered oral surgical procedures</v>
      </c>
      <c r="E22351">
        <f t="shared" ca="1" si="1749"/>
        <v>13</v>
      </c>
    </row>
    <row r="22352" spans="1:5" x14ac:dyDescent="0.2">
      <c r="A22352" t="str">
        <f t="shared" ca="1" si="1746"/>
        <v>Diagnostics and Preventative</v>
      </c>
      <c r="B22352" t="str">
        <f t="shared" ca="1" si="1747"/>
        <v>Bitewing x-rays</v>
      </c>
      <c r="C22352">
        <f t="shared" si="1745"/>
        <v>1241</v>
      </c>
      <c r="D22352">
        <f t="shared" ca="1" si="1748"/>
        <v>0</v>
      </c>
      <c r="E22352">
        <f t="shared" ca="1" si="1749"/>
        <v>2</v>
      </c>
    </row>
    <row r="22353" spans="1:5" x14ac:dyDescent="0.2">
      <c r="A22353" t="str">
        <f t="shared" ca="1" si="1746"/>
        <v>Diagnostics and Preventative</v>
      </c>
      <c r="B22353" t="str">
        <f t="shared" ca="1" si="1747"/>
        <v>Full-mouth x-ray</v>
      </c>
      <c r="C22353">
        <f t="shared" si="1745"/>
        <v>1241</v>
      </c>
      <c r="D22353">
        <f t="shared" ca="1" si="1748"/>
        <v>0</v>
      </c>
      <c r="E22353">
        <f t="shared" ca="1" si="1749"/>
        <v>3</v>
      </c>
    </row>
    <row r="22354" spans="1:5" x14ac:dyDescent="0.2">
      <c r="A22354" t="str">
        <f t="shared" ca="1" si="1746"/>
        <v>Diagnostics and Preventative</v>
      </c>
      <c r="B22354" t="str">
        <f t="shared" ca="1" si="1747"/>
        <v>Full-mouth x-ray</v>
      </c>
      <c r="C22354">
        <f t="shared" si="1745"/>
        <v>1241</v>
      </c>
      <c r="D22354">
        <f t="shared" ca="1" si="1748"/>
        <v>0</v>
      </c>
      <c r="E22354">
        <f t="shared" ca="1" si="1749"/>
        <v>3</v>
      </c>
    </row>
    <row r="22355" spans="1:5" x14ac:dyDescent="0.2">
      <c r="A22355" t="str">
        <f t="shared" ca="1" si="1746"/>
        <v>Basic</v>
      </c>
      <c r="B22355" t="str">
        <f t="shared" ca="1" si="1747"/>
        <v>endodontics</v>
      </c>
      <c r="C22355">
        <f t="shared" si="1745"/>
        <v>1241</v>
      </c>
      <c r="D22355" t="str">
        <f t="shared" ca="1" si="1748"/>
        <v>Root canal, pulpal therapy</v>
      </c>
      <c r="E22355">
        <f t="shared" ca="1" si="1749"/>
        <v>10</v>
      </c>
    </row>
    <row r="22356" spans="1:5" x14ac:dyDescent="0.2">
      <c r="A22356" t="str">
        <f t="shared" ca="1" si="1746"/>
        <v>Major</v>
      </c>
      <c r="B22356" t="str">
        <f t="shared" ca="1" si="1747"/>
        <v>prosthodontics</v>
      </c>
      <c r="C22356">
        <f t="shared" si="1745"/>
        <v>1241</v>
      </c>
      <c r="D22356" t="str">
        <f t="shared" ca="1" si="1748"/>
        <v>Procedures for replacement of missing teeth by construction or repair of bridges and partial or complete dentures</v>
      </c>
      <c r="E22356">
        <f t="shared" ca="1" si="1749"/>
        <v>15</v>
      </c>
    </row>
    <row r="22357" spans="1:5" x14ac:dyDescent="0.2">
      <c r="A22357" t="str">
        <f t="shared" ca="1" si="1746"/>
        <v>Orthodontics</v>
      </c>
      <c r="B22357" t="str">
        <f t="shared" ca="1" si="1747"/>
        <v>orthodontics</v>
      </c>
      <c r="C22357">
        <f t="shared" si="1745"/>
        <v>1241</v>
      </c>
      <c r="D22357" t="str">
        <f t="shared" ca="1" si="1748"/>
        <v>For eligible dependents to age 19</v>
      </c>
      <c r="E22357">
        <f t="shared" ca="1" si="1749"/>
        <v>17</v>
      </c>
    </row>
    <row r="22358" spans="1:5" x14ac:dyDescent="0.2">
      <c r="A22358" t="str">
        <f t="shared" ca="1" si="1746"/>
        <v>Diagnostics and Preventative</v>
      </c>
      <c r="B22358" t="str">
        <f t="shared" ca="1" si="1747"/>
        <v>Prophylaxis</v>
      </c>
      <c r="C22358">
        <f t="shared" si="1745"/>
        <v>1242</v>
      </c>
      <c r="D22358">
        <f t="shared" ca="1" si="1748"/>
        <v>0</v>
      </c>
      <c r="E22358">
        <f t="shared" ca="1" si="1749"/>
        <v>4</v>
      </c>
    </row>
    <row r="22359" spans="1:5" x14ac:dyDescent="0.2">
      <c r="A22359" t="str">
        <f t="shared" ca="1" si="1746"/>
        <v>Basic</v>
      </c>
      <c r="B22359" t="str">
        <f t="shared" ca="1" si="1747"/>
        <v>oral surgery</v>
      </c>
      <c r="C22359">
        <f t="shared" si="1745"/>
        <v>1242</v>
      </c>
      <c r="D22359" t="str">
        <f t="shared" ca="1" si="1748"/>
        <v>Extraction and other surgery procedures, incl. pre- and post-operative care</v>
      </c>
      <c r="E22359">
        <f t="shared" ca="1" si="1749"/>
        <v>9</v>
      </c>
    </row>
    <row r="22360" spans="1:5" x14ac:dyDescent="0.2">
      <c r="A22360" t="str">
        <f t="shared" ca="1" si="1746"/>
        <v>Basic</v>
      </c>
      <c r="B22360" t="str">
        <f t="shared" ca="1" si="1747"/>
        <v>general anesthesia</v>
      </c>
      <c r="C22360">
        <f t="shared" si="1745"/>
        <v>1242</v>
      </c>
      <c r="D22360" t="str">
        <f t="shared" ca="1" si="1748"/>
        <v>Covered when used in conjunction with covered oral surgical procedures</v>
      </c>
      <c r="E22360">
        <f t="shared" ca="1" si="1749"/>
        <v>13</v>
      </c>
    </row>
    <row r="22361" spans="1:5" x14ac:dyDescent="0.2">
      <c r="A22361" t="str">
        <f t="shared" ca="1" si="1746"/>
        <v>Diagnostics and Preventative</v>
      </c>
      <c r="B22361" t="str">
        <f t="shared" ca="1" si="1747"/>
        <v>Fluoride treatments</v>
      </c>
      <c r="C22361">
        <f t="shared" si="1745"/>
        <v>1242</v>
      </c>
      <c r="D22361">
        <f t="shared" ca="1" si="1748"/>
        <v>0</v>
      </c>
      <c r="E22361">
        <f t="shared" ca="1" si="1749"/>
        <v>5</v>
      </c>
    </row>
    <row r="22362" spans="1:5" x14ac:dyDescent="0.2">
      <c r="A22362" t="str">
        <f t="shared" ca="1" si="1746"/>
        <v>Diagnostics and Preventative</v>
      </c>
      <c r="B22362" t="str">
        <f t="shared" ca="1" si="1747"/>
        <v>Full-mouth x-ray</v>
      </c>
      <c r="C22362">
        <f t="shared" si="1745"/>
        <v>1242</v>
      </c>
      <c r="D22362">
        <f t="shared" ca="1" si="1748"/>
        <v>0</v>
      </c>
      <c r="E22362">
        <f t="shared" ca="1" si="1749"/>
        <v>3</v>
      </c>
    </row>
    <row r="22363" spans="1:5" x14ac:dyDescent="0.2">
      <c r="A22363" t="str">
        <f t="shared" ca="1" si="1746"/>
        <v>Diagnostics and Preventative</v>
      </c>
      <c r="B22363" t="str">
        <f t="shared" ca="1" si="1747"/>
        <v>Space Maintainers</v>
      </c>
      <c r="C22363">
        <f t="shared" si="1745"/>
        <v>1242</v>
      </c>
      <c r="D22363">
        <f t="shared" ca="1" si="1748"/>
        <v>0</v>
      </c>
      <c r="E22363">
        <f t="shared" ca="1" si="1749"/>
        <v>7</v>
      </c>
    </row>
    <row r="22364" spans="1:5" x14ac:dyDescent="0.2">
      <c r="A22364" t="str">
        <f t="shared" ca="1" si="1746"/>
        <v>Diagnostics and Preventative</v>
      </c>
      <c r="B22364" t="str">
        <f t="shared" ca="1" si="1747"/>
        <v>Space Maintainers</v>
      </c>
      <c r="C22364">
        <f t="shared" si="1745"/>
        <v>1242</v>
      </c>
      <c r="D22364">
        <f t="shared" ca="1" si="1748"/>
        <v>0</v>
      </c>
      <c r="E22364">
        <f t="shared" ca="1" si="1749"/>
        <v>7</v>
      </c>
    </row>
    <row r="22365" spans="1:5" x14ac:dyDescent="0.2">
      <c r="A22365" t="str">
        <f t="shared" ca="1" si="1746"/>
        <v>Major</v>
      </c>
      <c r="B22365" t="str">
        <f t="shared" ca="1" si="1747"/>
        <v>major restorative</v>
      </c>
      <c r="C22365">
        <f t="shared" si="1745"/>
        <v>1242</v>
      </c>
      <c r="D22365" t="str">
        <f t="shared" ca="1" si="1748"/>
        <v>Single crowns, inlays, onlays</v>
      </c>
      <c r="E22365">
        <f t="shared" ca="1" si="1749"/>
        <v>14</v>
      </c>
    </row>
    <row r="22366" spans="1:5" x14ac:dyDescent="0.2">
      <c r="A22366" t="str">
        <f t="shared" ca="1" si="1746"/>
        <v>Diagnostics and Preventative</v>
      </c>
      <c r="B22366" t="str">
        <f t="shared" ca="1" si="1747"/>
        <v>Space Maintainers</v>
      </c>
      <c r="C22366">
        <f t="shared" si="1745"/>
        <v>1242</v>
      </c>
      <c r="D22366">
        <f t="shared" ca="1" si="1748"/>
        <v>0</v>
      </c>
      <c r="E22366">
        <f t="shared" ca="1" si="1749"/>
        <v>7</v>
      </c>
    </row>
    <row r="22367" spans="1:5" x14ac:dyDescent="0.2">
      <c r="A22367" t="str">
        <f t="shared" ca="1" si="1746"/>
        <v>Basic</v>
      </c>
      <c r="B22367" t="str">
        <f t="shared" ca="1" si="1747"/>
        <v>oral surgery</v>
      </c>
      <c r="C22367">
        <f t="shared" si="1745"/>
        <v>1242</v>
      </c>
      <c r="D22367" t="str">
        <f t="shared" ca="1" si="1748"/>
        <v>Extraction and other surgery procedures, incl. pre- and post-operative care</v>
      </c>
      <c r="E22367">
        <f t="shared" ca="1" si="1749"/>
        <v>9</v>
      </c>
    </row>
    <row r="22368" spans="1:5" x14ac:dyDescent="0.2">
      <c r="A22368" t="str">
        <f t="shared" ca="1" si="1746"/>
        <v>Basic</v>
      </c>
      <c r="B22368" t="str">
        <f t="shared" ca="1" si="1747"/>
        <v>general anesthesia</v>
      </c>
      <c r="C22368">
        <f t="shared" si="1745"/>
        <v>1242</v>
      </c>
      <c r="D22368" t="str">
        <f t="shared" ca="1" si="1748"/>
        <v>Covered when used in conjunction with covered oral surgical procedures</v>
      </c>
      <c r="E22368">
        <f t="shared" ca="1" si="1749"/>
        <v>13</v>
      </c>
    </row>
    <row r="22369" spans="1:5" x14ac:dyDescent="0.2">
      <c r="A22369" t="str">
        <f t="shared" ca="1" si="1746"/>
        <v>Diagnostics and Preventative</v>
      </c>
      <c r="B22369" t="str">
        <f t="shared" ca="1" si="1747"/>
        <v>Fluoride treatments</v>
      </c>
      <c r="C22369">
        <f t="shared" si="1745"/>
        <v>1242</v>
      </c>
      <c r="D22369">
        <f t="shared" ca="1" si="1748"/>
        <v>0</v>
      </c>
      <c r="E22369">
        <f t="shared" ca="1" si="1749"/>
        <v>5</v>
      </c>
    </row>
    <row r="22370" spans="1:5" x14ac:dyDescent="0.2">
      <c r="A22370" t="str">
        <f t="shared" ca="1" si="1746"/>
        <v>Diagnostics and Preventative</v>
      </c>
      <c r="B22370" t="str">
        <f t="shared" ca="1" si="1747"/>
        <v>Full-mouth x-ray</v>
      </c>
      <c r="C22370">
        <f t="shared" si="1745"/>
        <v>1242</v>
      </c>
      <c r="D22370">
        <f t="shared" ca="1" si="1748"/>
        <v>0</v>
      </c>
      <c r="E22370">
        <f t="shared" ca="1" si="1749"/>
        <v>3</v>
      </c>
    </row>
    <row r="22371" spans="1:5" x14ac:dyDescent="0.2">
      <c r="A22371" t="str">
        <f t="shared" ca="1" si="1746"/>
        <v>Diagnostics and Preventative</v>
      </c>
      <c r="B22371" t="str">
        <f t="shared" ca="1" si="1747"/>
        <v>Bitewing x-rays</v>
      </c>
      <c r="C22371">
        <f t="shared" si="1745"/>
        <v>1242</v>
      </c>
      <c r="D22371">
        <f t="shared" ca="1" si="1748"/>
        <v>0</v>
      </c>
      <c r="E22371">
        <f t="shared" ca="1" si="1749"/>
        <v>2</v>
      </c>
    </row>
    <row r="22372" spans="1:5" x14ac:dyDescent="0.2">
      <c r="A22372" t="str">
        <f t="shared" ca="1" si="1746"/>
        <v>Major</v>
      </c>
      <c r="B22372" t="str">
        <f t="shared" ca="1" si="1747"/>
        <v>major restorative</v>
      </c>
      <c r="C22372">
        <f t="shared" si="1745"/>
        <v>1242</v>
      </c>
      <c r="D22372" t="str">
        <f t="shared" ca="1" si="1748"/>
        <v>Single crowns, inlays, onlays</v>
      </c>
      <c r="E22372">
        <f t="shared" ca="1" si="1749"/>
        <v>14</v>
      </c>
    </row>
    <row r="22373" spans="1:5" x14ac:dyDescent="0.2">
      <c r="A22373" t="str">
        <f t="shared" ca="1" si="1746"/>
        <v>Major</v>
      </c>
      <c r="B22373" t="str">
        <f t="shared" ca="1" si="1747"/>
        <v>major restorative</v>
      </c>
      <c r="C22373">
        <f t="shared" si="1745"/>
        <v>1242</v>
      </c>
      <c r="D22373" t="str">
        <f t="shared" ca="1" si="1748"/>
        <v>Single crowns, inlays, onlays</v>
      </c>
      <c r="E22373">
        <f t="shared" ca="1" si="1749"/>
        <v>14</v>
      </c>
    </row>
    <row r="22374" spans="1:5" x14ac:dyDescent="0.2">
      <c r="A22374" t="str">
        <f t="shared" ca="1" si="1746"/>
        <v>Major</v>
      </c>
      <c r="B22374" t="str">
        <f t="shared" ca="1" si="1747"/>
        <v>major restorative</v>
      </c>
      <c r="C22374">
        <f t="shared" si="1745"/>
        <v>1242</v>
      </c>
      <c r="D22374" t="str">
        <f t="shared" ca="1" si="1748"/>
        <v>Single crowns, inlays, onlays</v>
      </c>
      <c r="E22374">
        <f t="shared" ca="1" si="1749"/>
        <v>14</v>
      </c>
    </row>
    <row r="22375" spans="1:5" x14ac:dyDescent="0.2">
      <c r="A22375" t="str">
        <f t="shared" ca="1" si="1746"/>
        <v>Orthodontics</v>
      </c>
      <c r="B22375" t="str">
        <f t="shared" ca="1" si="1747"/>
        <v>orthodontics</v>
      </c>
      <c r="C22375">
        <f t="shared" si="1745"/>
        <v>1242</v>
      </c>
      <c r="D22375" t="str">
        <f t="shared" ca="1" si="1748"/>
        <v>For eligible dependents to age 19</v>
      </c>
      <c r="E22375">
        <f t="shared" ca="1" si="1749"/>
        <v>17</v>
      </c>
    </row>
    <row r="22376" spans="1:5" x14ac:dyDescent="0.2">
      <c r="A22376" t="str">
        <f t="shared" ca="1" si="1746"/>
        <v>Other</v>
      </c>
      <c r="B22376" t="str">
        <f t="shared" ca="1" si="1747"/>
        <v>Implants</v>
      </c>
      <c r="C22376">
        <f t="shared" ref="C22376:C22439" si="1750">IF(MOD(ROW(C22376)-2,18)&lt;&gt;0,C22375,C22375+1)</f>
        <v>1243</v>
      </c>
      <c r="D22376" t="str">
        <f t="shared" ca="1" si="1748"/>
        <v>Implant dental work</v>
      </c>
      <c r="E22376">
        <f t="shared" ca="1" si="1749"/>
        <v>18</v>
      </c>
    </row>
    <row r="22377" spans="1:5" x14ac:dyDescent="0.2">
      <c r="A22377" t="str">
        <f t="shared" ca="1" si="1746"/>
        <v>Basic</v>
      </c>
      <c r="B22377" t="str">
        <f t="shared" ca="1" si="1747"/>
        <v>oral surgery</v>
      </c>
      <c r="C22377">
        <f t="shared" si="1750"/>
        <v>1243</v>
      </c>
      <c r="D22377" t="str">
        <f t="shared" ca="1" si="1748"/>
        <v>Extraction and other surgery procedures, incl. pre- and post-operative care</v>
      </c>
      <c r="E22377">
        <f t="shared" ca="1" si="1749"/>
        <v>9</v>
      </c>
    </row>
    <row r="22378" spans="1:5" x14ac:dyDescent="0.2">
      <c r="A22378" t="str">
        <f t="shared" ca="1" si="1746"/>
        <v>Major</v>
      </c>
      <c r="B22378" t="str">
        <f t="shared" ca="1" si="1747"/>
        <v>temporomandibular joint dysfunction</v>
      </c>
      <c r="C22378">
        <f t="shared" si="1750"/>
        <v>1243</v>
      </c>
      <c r="D22378" t="str">
        <f t="shared" ca="1" si="1748"/>
        <v>Services relating to hinging joints of the jaw</v>
      </c>
      <c r="E22378">
        <f t="shared" ca="1" si="1749"/>
        <v>16</v>
      </c>
    </row>
    <row r="22379" spans="1:5" x14ac:dyDescent="0.2">
      <c r="A22379" t="str">
        <f t="shared" ca="1" si="1746"/>
        <v>Diagnostics and Preventative</v>
      </c>
      <c r="B22379" t="str">
        <f t="shared" ca="1" si="1747"/>
        <v>Sealants</v>
      </c>
      <c r="C22379">
        <f t="shared" si="1750"/>
        <v>1243</v>
      </c>
      <c r="D22379">
        <f t="shared" ca="1" si="1748"/>
        <v>0</v>
      </c>
      <c r="E22379">
        <f t="shared" ca="1" si="1749"/>
        <v>6</v>
      </c>
    </row>
    <row r="22380" spans="1:5" x14ac:dyDescent="0.2">
      <c r="A22380" t="str">
        <f t="shared" ca="1" si="1746"/>
        <v>Basic</v>
      </c>
      <c r="B22380" t="str">
        <f t="shared" ca="1" si="1747"/>
        <v>basic restorative</v>
      </c>
      <c r="C22380">
        <f t="shared" si="1750"/>
        <v>1243</v>
      </c>
      <c r="D22380" t="str">
        <f t="shared" ca="1" si="1748"/>
        <v>Fillings (amalgam "silver" and composite "white" non-molar)</v>
      </c>
      <c r="E22380">
        <f t="shared" ca="1" si="1749"/>
        <v>8</v>
      </c>
    </row>
    <row r="22381" spans="1:5" x14ac:dyDescent="0.2">
      <c r="A22381" t="str">
        <f t="shared" ca="1" si="1746"/>
        <v>Basic</v>
      </c>
      <c r="B22381" t="str">
        <f t="shared" ca="1" si="1747"/>
        <v>general anesthesia</v>
      </c>
      <c r="C22381">
        <f t="shared" si="1750"/>
        <v>1243</v>
      </c>
      <c r="D22381" t="str">
        <f t="shared" ca="1" si="1748"/>
        <v>Covered when used in conjunction with covered oral surgical procedures</v>
      </c>
      <c r="E22381">
        <f t="shared" ca="1" si="1749"/>
        <v>13</v>
      </c>
    </row>
    <row r="22382" spans="1:5" x14ac:dyDescent="0.2">
      <c r="A22382" t="str">
        <f t="shared" ca="1" si="1746"/>
        <v>Basic</v>
      </c>
      <c r="B22382" t="str">
        <f t="shared" ca="1" si="1747"/>
        <v>non-surgical periodontics</v>
      </c>
      <c r="C22382">
        <f t="shared" si="1750"/>
        <v>1243</v>
      </c>
      <c r="D22382" t="str">
        <f t="shared" ca="1" si="1748"/>
        <v xml:space="preserve">Non-surgical treatment of the gums and supporting structures of the teeth </v>
      </c>
      <c r="E22382">
        <f t="shared" ca="1" si="1749"/>
        <v>12</v>
      </c>
    </row>
    <row r="22383" spans="1:5" x14ac:dyDescent="0.2">
      <c r="A22383" t="str">
        <f t="shared" ca="1" si="1746"/>
        <v>Diagnostics and Preventative</v>
      </c>
      <c r="B22383" t="str">
        <f t="shared" ca="1" si="1747"/>
        <v>Sealants</v>
      </c>
      <c r="C22383">
        <f t="shared" si="1750"/>
        <v>1243</v>
      </c>
      <c r="D22383">
        <f t="shared" ca="1" si="1748"/>
        <v>0</v>
      </c>
      <c r="E22383">
        <f t="shared" ca="1" si="1749"/>
        <v>6</v>
      </c>
    </row>
    <row r="22384" spans="1:5" x14ac:dyDescent="0.2">
      <c r="A22384" t="str">
        <f t="shared" ca="1" si="1746"/>
        <v>Basic</v>
      </c>
      <c r="B22384" t="str">
        <f t="shared" ca="1" si="1747"/>
        <v>basic restorative</v>
      </c>
      <c r="C22384">
        <f t="shared" si="1750"/>
        <v>1243</v>
      </c>
      <c r="D22384" t="str">
        <f t="shared" ca="1" si="1748"/>
        <v>Fillings (amalgam "silver" and composite "white" non-molar)</v>
      </c>
      <c r="E22384">
        <f t="shared" ca="1" si="1749"/>
        <v>8</v>
      </c>
    </row>
    <row r="22385" spans="1:5" x14ac:dyDescent="0.2">
      <c r="A22385" t="str">
        <f t="shared" ca="1" si="1746"/>
        <v>Other</v>
      </c>
      <c r="B22385" t="str">
        <f t="shared" ca="1" si="1747"/>
        <v>Implants</v>
      </c>
      <c r="C22385">
        <f t="shared" si="1750"/>
        <v>1243</v>
      </c>
      <c r="D22385" t="str">
        <f t="shared" ca="1" si="1748"/>
        <v>Implant dental work</v>
      </c>
      <c r="E22385">
        <f t="shared" ca="1" si="1749"/>
        <v>18</v>
      </c>
    </row>
    <row r="22386" spans="1:5" x14ac:dyDescent="0.2">
      <c r="A22386" t="str">
        <f t="shared" ca="1" si="1746"/>
        <v>Diagnostics and Preventative</v>
      </c>
      <c r="B22386" t="str">
        <f t="shared" ca="1" si="1747"/>
        <v>Prophylaxis</v>
      </c>
      <c r="C22386">
        <f t="shared" si="1750"/>
        <v>1243</v>
      </c>
      <c r="D22386">
        <f t="shared" ca="1" si="1748"/>
        <v>0</v>
      </c>
      <c r="E22386">
        <f t="shared" ca="1" si="1749"/>
        <v>4</v>
      </c>
    </row>
    <row r="22387" spans="1:5" x14ac:dyDescent="0.2">
      <c r="A22387" t="str">
        <f t="shared" ca="1" si="1746"/>
        <v>Diagnostics and Preventative</v>
      </c>
      <c r="B22387" t="str">
        <f t="shared" ca="1" si="1747"/>
        <v>Fluoride treatments</v>
      </c>
      <c r="C22387">
        <f t="shared" si="1750"/>
        <v>1243</v>
      </c>
      <c r="D22387">
        <f t="shared" ca="1" si="1748"/>
        <v>0</v>
      </c>
      <c r="E22387">
        <f t="shared" ca="1" si="1749"/>
        <v>5</v>
      </c>
    </row>
    <row r="22388" spans="1:5" x14ac:dyDescent="0.2">
      <c r="A22388" t="str">
        <f t="shared" ca="1" si="1746"/>
        <v>Basic</v>
      </c>
      <c r="B22388" t="str">
        <f t="shared" ca="1" si="1747"/>
        <v>non-surgical periodontics</v>
      </c>
      <c r="C22388">
        <f t="shared" si="1750"/>
        <v>1243</v>
      </c>
      <c r="D22388" t="str">
        <f t="shared" ca="1" si="1748"/>
        <v xml:space="preserve">Non-surgical treatment of the gums and supporting structures of the teeth </v>
      </c>
      <c r="E22388">
        <f t="shared" ca="1" si="1749"/>
        <v>12</v>
      </c>
    </row>
    <row r="22389" spans="1:5" x14ac:dyDescent="0.2">
      <c r="A22389" t="str">
        <f t="shared" ca="1" si="1746"/>
        <v>Basic</v>
      </c>
      <c r="B22389" t="str">
        <f t="shared" ca="1" si="1747"/>
        <v>basic restorative</v>
      </c>
      <c r="C22389">
        <f t="shared" si="1750"/>
        <v>1243</v>
      </c>
      <c r="D22389" t="str">
        <f t="shared" ca="1" si="1748"/>
        <v>Fillings (amalgam "silver" and composite "white" non-molar)</v>
      </c>
      <c r="E22389">
        <f t="shared" ca="1" si="1749"/>
        <v>8</v>
      </c>
    </row>
    <row r="22390" spans="1:5" x14ac:dyDescent="0.2">
      <c r="A22390" t="str">
        <f t="shared" ca="1" si="1746"/>
        <v>Orthodontics</v>
      </c>
      <c r="B22390" t="str">
        <f t="shared" ca="1" si="1747"/>
        <v>orthodontics</v>
      </c>
      <c r="C22390">
        <f t="shared" si="1750"/>
        <v>1243</v>
      </c>
      <c r="D22390" t="str">
        <f t="shared" ca="1" si="1748"/>
        <v>For eligible dependents to age 19</v>
      </c>
      <c r="E22390">
        <f t="shared" ca="1" si="1749"/>
        <v>17</v>
      </c>
    </row>
    <row r="22391" spans="1:5" x14ac:dyDescent="0.2">
      <c r="A22391" t="str">
        <f t="shared" ca="1" si="1746"/>
        <v>Diagnostics and Preventative</v>
      </c>
      <c r="B22391" t="str">
        <f t="shared" ca="1" si="1747"/>
        <v>Bitewing x-rays</v>
      </c>
      <c r="C22391">
        <f t="shared" si="1750"/>
        <v>1243</v>
      </c>
      <c r="D22391">
        <f t="shared" ca="1" si="1748"/>
        <v>0</v>
      </c>
      <c r="E22391">
        <f t="shared" ca="1" si="1749"/>
        <v>2</v>
      </c>
    </row>
    <row r="22392" spans="1:5" x14ac:dyDescent="0.2">
      <c r="A22392" t="str">
        <f t="shared" ca="1" si="1746"/>
        <v>Diagnostics and Preventative</v>
      </c>
      <c r="B22392" t="str">
        <f t="shared" ca="1" si="1747"/>
        <v>Prophylaxis</v>
      </c>
      <c r="C22392">
        <f t="shared" si="1750"/>
        <v>1243</v>
      </c>
      <c r="D22392">
        <f t="shared" ca="1" si="1748"/>
        <v>0</v>
      </c>
      <c r="E22392">
        <f t="shared" ca="1" si="1749"/>
        <v>4</v>
      </c>
    </row>
    <row r="22393" spans="1:5" x14ac:dyDescent="0.2">
      <c r="A22393" t="str">
        <f t="shared" ca="1" si="1746"/>
        <v>Major</v>
      </c>
      <c r="B22393" t="str">
        <f t="shared" ca="1" si="1747"/>
        <v>major restorative</v>
      </c>
      <c r="C22393">
        <f t="shared" si="1750"/>
        <v>1243</v>
      </c>
      <c r="D22393" t="str">
        <f t="shared" ca="1" si="1748"/>
        <v>Single crowns, inlays, onlays</v>
      </c>
      <c r="E22393">
        <f t="shared" ca="1" si="1749"/>
        <v>14</v>
      </c>
    </row>
    <row r="22394" spans="1:5" x14ac:dyDescent="0.2">
      <c r="A22394" t="str">
        <f t="shared" ca="1" si="1746"/>
        <v>Diagnostics and Preventative</v>
      </c>
      <c r="B22394" t="str">
        <f t="shared" ca="1" si="1747"/>
        <v>Sealants</v>
      </c>
      <c r="C22394">
        <f t="shared" si="1750"/>
        <v>1244</v>
      </c>
      <c r="D22394">
        <f t="shared" ca="1" si="1748"/>
        <v>0</v>
      </c>
      <c r="E22394">
        <f t="shared" ca="1" si="1749"/>
        <v>6</v>
      </c>
    </row>
    <row r="22395" spans="1:5" x14ac:dyDescent="0.2">
      <c r="A22395" t="str">
        <f t="shared" ca="1" si="1746"/>
        <v>Basic</v>
      </c>
      <c r="B22395" t="str">
        <f t="shared" ca="1" si="1747"/>
        <v>basic restorative</v>
      </c>
      <c r="C22395">
        <f t="shared" si="1750"/>
        <v>1244</v>
      </c>
      <c r="D22395" t="str">
        <f t="shared" ca="1" si="1748"/>
        <v>Fillings (amalgam "silver" and composite "white" non-molar)</v>
      </c>
      <c r="E22395">
        <f t="shared" ca="1" si="1749"/>
        <v>8</v>
      </c>
    </row>
    <row r="22396" spans="1:5" x14ac:dyDescent="0.2">
      <c r="A22396" t="str">
        <f t="shared" ca="1" si="1746"/>
        <v>Orthodontics</v>
      </c>
      <c r="B22396" t="str">
        <f t="shared" ca="1" si="1747"/>
        <v>orthodontics</v>
      </c>
      <c r="C22396">
        <f t="shared" si="1750"/>
        <v>1244</v>
      </c>
      <c r="D22396" t="str">
        <f t="shared" ca="1" si="1748"/>
        <v>For eligible dependents to age 19</v>
      </c>
      <c r="E22396">
        <f t="shared" ca="1" si="1749"/>
        <v>17</v>
      </c>
    </row>
    <row r="22397" spans="1:5" x14ac:dyDescent="0.2">
      <c r="A22397" t="str">
        <f t="shared" ca="1" si="1746"/>
        <v>Diagnostics and Preventative</v>
      </c>
      <c r="B22397" t="str">
        <f t="shared" ca="1" si="1747"/>
        <v>Fluoride treatments</v>
      </c>
      <c r="C22397">
        <f t="shared" si="1750"/>
        <v>1244</v>
      </c>
      <c r="D22397">
        <f t="shared" ca="1" si="1748"/>
        <v>0</v>
      </c>
      <c r="E22397">
        <f t="shared" ca="1" si="1749"/>
        <v>5</v>
      </c>
    </row>
    <row r="22398" spans="1:5" x14ac:dyDescent="0.2">
      <c r="A22398" t="str">
        <f t="shared" ca="1" si="1746"/>
        <v>Basic</v>
      </c>
      <c r="B22398" t="str">
        <f t="shared" ca="1" si="1747"/>
        <v>basic restorative</v>
      </c>
      <c r="C22398">
        <f t="shared" si="1750"/>
        <v>1244</v>
      </c>
      <c r="D22398" t="str">
        <f t="shared" ca="1" si="1748"/>
        <v>Fillings (amalgam "silver" and composite "white" non-molar)</v>
      </c>
      <c r="E22398">
        <f t="shared" ca="1" si="1749"/>
        <v>8</v>
      </c>
    </row>
    <row r="22399" spans="1:5" x14ac:dyDescent="0.2">
      <c r="A22399" t="str">
        <f t="shared" ca="1" si="1746"/>
        <v>Diagnostics and Preventative</v>
      </c>
      <c r="B22399" t="str">
        <f t="shared" ca="1" si="1747"/>
        <v>Space Maintainers</v>
      </c>
      <c r="C22399">
        <f t="shared" si="1750"/>
        <v>1244</v>
      </c>
      <c r="D22399">
        <f t="shared" ca="1" si="1748"/>
        <v>0</v>
      </c>
      <c r="E22399">
        <f t="shared" ca="1" si="1749"/>
        <v>7</v>
      </c>
    </row>
    <row r="22400" spans="1:5" x14ac:dyDescent="0.2">
      <c r="A22400" t="str">
        <f t="shared" ca="1" si="1746"/>
        <v>Diagnostics and Preventative</v>
      </c>
      <c r="B22400" t="str">
        <f t="shared" ca="1" si="1747"/>
        <v>Space Maintainers</v>
      </c>
      <c r="C22400">
        <f t="shared" si="1750"/>
        <v>1244</v>
      </c>
      <c r="D22400">
        <f t="shared" ca="1" si="1748"/>
        <v>0</v>
      </c>
      <c r="E22400">
        <f t="shared" ca="1" si="1749"/>
        <v>7</v>
      </c>
    </row>
    <row r="22401" spans="1:5" x14ac:dyDescent="0.2">
      <c r="A22401" t="str">
        <f t="shared" ca="1" si="1746"/>
        <v>Basic</v>
      </c>
      <c r="B22401" t="str">
        <f t="shared" ca="1" si="1747"/>
        <v>surgical periodontics</v>
      </c>
      <c r="C22401">
        <f t="shared" si="1750"/>
        <v>1244</v>
      </c>
      <c r="D22401" t="str">
        <f t="shared" ca="1" si="1748"/>
        <v>Surgical treatment of the gums and supporting structures of the teeth</v>
      </c>
      <c r="E22401">
        <f t="shared" ca="1" si="1749"/>
        <v>11</v>
      </c>
    </row>
    <row r="22402" spans="1:5" x14ac:dyDescent="0.2">
      <c r="A22402" t="str">
        <f t="shared" ref="A22402:A22465" ca="1" si="1751">INDEX(services,E22402,1)</f>
        <v>Basic</v>
      </c>
      <c r="B22402" t="str">
        <f t="shared" ref="B22402:B22465" ca="1" si="1752">INDEX(services,E22402,2)</f>
        <v>non-surgical periodontics</v>
      </c>
      <c r="C22402">
        <f t="shared" si="1750"/>
        <v>1244</v>
      </c>
      <c r="D22402" t="str">
        <f t="shared" ref="D22402:D22465" ca="1" si="1753">INDEX(services,E22402,3)</f>
        <v xml:space="preserve">Non-surgical treatment of the gums and supporting structures of the teeth </v>
      </c>
      <c r="E22402">
        <f t="shared" ref="E22402:E22465" ca="1" si="1754">RANDBETWEEN(1,ROWS(services))</f>
        <v>12</v>
      </c>
    </row>
    <row r="22403" spans="1:5" x14ac:dyDescent="0.2">
      <c r="A22403" t="str">
        <f t="shared" ca="1" si="1751"/>
        <v>Diagnostics and Preventative</v>
      </c>
      <c r="B22403" t="str">
        <f t="shared" ca="1" si="1752"/>
        <v>Bitewing x-rays</v>
      </c>
      <c r="C22403">
        <f t="shared" si="1750"/>
        <v>1244</v>
      </c>
      <c r="D22403">
        <f t="shared" ca="1" si="1753"/>
        <v>0</v>
      </c>
      <c r="E22403">
        <f t="shared" ca="1" si="1754"/>
        <v>2</v>
      </c>
    </row>
    <row r="22404" spans="1:5" x14ac:dyDescent="0.2">
      <c r="A22404" t="str">
        <f t="shared" ca="1" si="1751"/>
        <v>Basic</v>
      </c>
      <c r="B22404" t="str">
        <f t="shared" ca="1" si="1752"/>
        <v>oral surgery</v>
      </c>
      <c r="C22404">
        <f t="shared" si="1750"/>
        <v>1244</v>
      </c>
      <c r="D22404" t="str">
        <f t="shared" ca="1" si="1753"/>
        <v>Extraction and other surgery procedures, incl. pre- and post-operative care</v>
      </c>
      <c r="E22404">
        <f t="shared" ca="1" si="1754"/>
        <v>9</v>
      </c>
    </row>
    <row r="22405" spans="1:5" x14ac:dyDescent="0.2">
      <c r="A22405" t="str">
        <f t="shared" ca="1" si="1751"/>
        <v>Basic</v>
      </c>
      <c r="B22405" t="str">
        <f t="shared" ca="1" si="1752"/>
        <v>surgical periodontics</v>
      </c>
      <c r="C22405">
        <f t="shared" si="1750"/>
        <v>1244</v>
      </c>
      <c r="D22405" t="str">
        <f t="shared" ca="1" si="1753"/>
        <v>Surgical treatment of the gums and supporting structures of the teeth</v>
      </c>
      <c r="E22405">
        <f t="shared" ca="1" si="1754"/>
        <v>11</v>
      </c>
    </row>
    <row r="22406" spans="1:5" x14ac:dyDescent="0.2">
      <c r="A22406" t="str">
        <f t="shared" ca="1" si="1751"/>
        <v>Other</v>
      </c>
      <c r="B22406" t="str">
        <f t="shared" ca="1" si="1752"/>
        <v>Implants</v>
      </c>
      <c r="C22406">
        <f t="shared" si="1750"/>
        <v>1244</v>
      </c>
      <c r="D22406" t="str">
        <f t="shared" ca="1" si="1753"/>
        <v>Implant dental work</v>
      </c>
      <c r="E22406">
        <f t="shared" ca="1" si="1754"/>
        <v>18</v>
      </c>
    </row>
    <row r="22407" spans="1:5" x14ac:dyDescent="0.2">
      <c r="A22407" t="str">
        <f t="shared" ca="1" si="1751"/>
        <v>Diagnostics and Preventative</v>
      </c>
      <c r="B22407" t="str">
        <f t="shared" ca="1" si="1752"/>
        <v>Bitewing x-rays</v>
      </c>
      <c r="C22407">
        <f t="shared" si="1750"/>
        <v>1244</v>
      </c>
      <c r="D22407">
        <f t="shared" ca="1" si="1753"/>
        <v>0</v>
      </c>
      <c r="E22407">
        <f t="shared" ca="1" si="1754"/>
        <v>2</v>
      </c>
    </row>
    <row r="22408" spans="1:5" x14ac:dyDescent="0.2">
      <c r="A22408" t="str">
        <f t="shared" ca="1" si="1751"/>
        <v>Basic</v>
      </c>
      <c r="B22408" t="str">
        <f t="shared" ca="1" si="1752"/>
        <v>basic restorative</v>
      </c>
      <c r="C22408">
        <f t="shared" si="1750"/>
        <v>1244</v>
      </c>
      <c r="D22408" t="str">
        <f t="shared" ca="1" si="1753"/>
        <v>Fillings (amalgam "silver" and composite "white" non-molar)</v>
      </c>
      <c r="E22408">
        <f t="shared" ca="1" si="1754"/>
        <v>8</v>
      </c>
    </row>
    <row r="22409" spans="1:5" x14ac:dyDescent="0.2">
      <c r="A22409" t="str">
        <f t="shared" ca="1" si="1751"/>
        <v>Orthodontics</v>
      </c>
      <c r="B22409" t="str">
        <f t="shared" ca="1" si="1752"/>
        <v>orthodontics</v>
      </c>
      <c r="C22409">
        <f t="shared" si="1750"/>
        <v>1244</v>
      </c>
      <c r="D22409" t="str">
        <f t="shared" ca="1" si="1753"/>
        <v>For eligible dependents to age 19</v>
      </c>
      <c r="E22409">
        <f t="shared" ca="1" si="1754"/>
        <v>17</v>
      </c>
    </row>
    <row r="22410" spans="1:5" x14ac:dyDescent="0.2">
      <c r="A22410" t="str">
        <f t="shared" ca="1" si="1751"/>
        <v>Basic</v>
      </c>
      <c r="B22410" t="str">
        <f t="shared" ca="1" si="1752"/>
        <v>basic restorative</v>
      </c>
      <c r="C22410">
        <f t="shared" si="1750"/>
        <v>1244</v>
      </c>
      <c r="D22410" t="str">
        <f t="shared" ca="1" si="1753"/>
        <v>Fillings (amalgam "silver" and composite "white" non-molar)</v>
      </c>
      <c r="E22410">
        <f t="shared" ca="1" si="1754"/>
        <v>8</v>
      </c>
    </row>
    <row r="22411" spans="1:5" x14ac:dyDescent="0.2">
      <c r="A22411" t="str">
        <f t="shared" ca="1" si="1751"/>
        <v>Major</v>
      </c>
      <c r="B22411" t="str">
        <f t="shared" ca="1" si="1752"/>
        <v>temporomandibular joint dysfunction</v>
      </c>
      <c r="C22411">
        <f t="shared" si="1750"/>
        <v>1244</v>
      </c>
      <c r="D22411" t="str">
        <f t="shared" ca="1" si="1753"/>
        <v>Services relating to hinging joints of the jaw</v>
      </c>
      <c r="E22411">
        <f t="shared" ca="1" si="1754"/>
        <v>16</v>
      </c>
    </row>
    <row r="22412" spans="1:5" x14ac:dyDescent="0.2">
      <c r="A22412" t="str">
        <f t="shared" ca="1" si="1751"/>
        <v>Basic</v>
      </c>
      <c r="B22412" t="str">
        <f t="shared" ca="1" si="1752"/>
        <v>surgical periodontics</v>
      </c>
      <c r="C22412">
        <f t="shared" si="1750"/>
        <v>1245</v>
      </c>
      <c r="D22412" t="str">
        <f t="shared" ca="1" si="1753"/>
        <v>Surgical treatment of the gums and supporting structures of the teeth</v>
      </c>
      <c r="E22412">
        <f t="shared" ca="1" si="1754"/>
        <v>11</v>
      </c>
    </row>
    <row r="22413" spans="1:5" x14ac:dyDescent="0.2">
      <c r="A22413" t="str">
        <f t="shared" ca="1" si="1751"/>
        <v>Orthodontics</v>
      </c>
      <c r="B22413" t="str">
        <f t="shared" ca="1" si="1752"/>
        <v>orthodontics</v>
      </c>
      <c r="C22413">
        <f t="shared" si="1750"/>
        <v>1245</v>
      </c>
      <c r="D22413" t="str">
        <f t="shared" ca="1" si="1753"/>
        <v>For eligible dependents to age 19</v>
      </c>
      <c r="E22413">
        <f t="shared" ca="1" si="1754"/>
        <v>17</v>
      </c>
    </row>
    <row r="22414" spans="1:5" x14ac:dyDescent="0.2">
      <c r="A22414" t="str">
        <f t="shared" ca="1" si="1751"/>
        <v>Basic</v>
      </c>
      <c r="B22414" t="str">
        <f t="shared" ca="1" si="1752"/>
        <v>oral surgery</v>
      </c>
      <c r="C22414">
        <f t="shared" si="1750"/>
        <v>1245</v>
      </c>
      <c r="D22414" t="str">
        <f t="shared" ca="1" si="1753"/>
        <v>Extraction and other surgery procedures, incl. pre- and post-operative care</v>
      </c>
      <c r="E22414">
        <f t="shared" ca="1" si="1754"/>
        <v>9</v>
      </c>
    </row>
    <row r="22415" spans="1:5" x14ac:dyDescent="0.2">
      <c r="A22415" t="str">
        <f t="shared" ca="1" si="1751"/>
        <v>Other</v>
      </c>
      <c r="B22415" t="str">
        <f t="shared" ca="1" si="1752"/>
        <v>Implants</v>
      </c>
      <c r="C22415">
        <f t="shared" si="1750"/>
        <v>1245</v>
      </c>
      <c r="D22415" t="str">
        <f t="shared" ca="1" si="1753"/>
        <v>Implant dental work</v>
      </c>
      <c r="E22415">
        <f t="shared" ca="1" si="1754"/>
        <v>18</v>
      </c>
    </row>
    <row r="22416" spans="1:5" x14ac:dyDescent="0.2">
      <c r="A22416" t="str">
        <f t="shared" ca="1" si="1751"/>
        <v>Diagnostics and Preventative</v>
      </c>
      <c r="B22416" t="str">
        <f t="shared" ca="1" si="1752"/>
        <v>Sealants</v>
      </c>
      <c r="C22416">
        <f t="shared" si="1750"/>
        <v>1245</v>
      </c>
      <c r="D22416">
        <f t="shared" ca="1" si="1753"/>
        <v>0</v>
      </c>
      <c r="E22416">
        <f t="shared" ca="1" si="1754"/>
        <v>6</v>
      </c>
    </row>
    <row r="22417" spans="1:5" x14ac:dyDescent="0.2">
      <c r="A22417" t="str">
        <f t="shared" ca="1" si="1751"/>
        <v>Other</v>
      </c>
      <c r="B22417" t="str">
        <f t="shared" ca="1" si="1752"/>
        <v>Implants</v>
      </c>
      <c r="C22417">
        <f t="shared" si="1750"/>
        <v>1245</v>
      </c>
      <c r="D22417" t="str">
        <f t="shared" ca="1" si="1753"/>
        <v>Implant dental work</v>
      </c>
      <c r="E22417">
        <f t="shared" ca="1" si="1754"/>
        <v>18</v>
      </c>
    </row>
    <row r="22418" spans="1:5" x14ac:dyDescent="0.2">
      <c r="A22418" t="str">
        <f t="shared" ca="1" si="1751"/>
        <v>Diagnostics and Preventative</v>
      </c>
      <c r="B22418" t="str">
        <f t="shared" ca="1" si="1752"/>
        <v>Periodic Exams</v>
      </c>
      <c r="C22418">
        <f t="shared" si="1750"/>
        <v>1245</v>
      </c>
      <c r="D22418">
        <f t="shared" ca="1" si="1753"/>
        <v>0</v>
      </c>
      <c r="E22418">
        <f t="shared" ca="1" si="1754"/>
        <v>1</v>
      </c>
    </row>
    <row r="22419" spans="1:5" x14ac:dyDescent="0.2">
      <c r="A22419" t="str">
        <f t="shared" ca="1" si="1751"/>
        <v>Diagnostics and Preventative</v>
      </c>
      <c r="B22419" t="str">
        <f t="shared" ca="1" si="1752"/>
        <v>Space Maintainers</v>
      </c>
      <c r="C22419">
        <f t="shared" si="1750"/>
        <v>1245</v>
      </c>
      <c r="D22419">
        <f t="shared" ca="1" si="1753"/>
        <v>0</v>
      </c>
      <c r="E22419">
        <f t="shared" ca="1" si="1754"/>
        <v>7</v>
      </c>
    </row>
    <row r="22420" spans="1:5" x14ac:dyDescent="0.2">
      <c r="A22420" t="str">
        <f t="shared" ca="1" si="1751"/>
        <v>Basic</v>
      </c>
      <c r="B22420" t="str">
        <f t="shared" ca="1" si="1752"/>
        <v>surgical periodontics</v>
      </c>
      <c r="C22420">
        <f t="shared" si="1750"/>
        <v>1245</v>
      </c>
      <c r="D22420" t="str">
        <f t="shared" ca="1" si="1753"/>
        <v>Surgical treatment of the gums and supporting structures of the teeth</v>
      </c>
      <c r="E22420">
        <f t="shared" ca="1" si="1754"/>
        <v>11</v>
      </c>
    </row>
    <row r="22421" spans="1:5" x14ac:dyDescent="0.2">
      <c r="A22421" t="str">
        <f t="shared" ca="1" si="1751"/>
        <v>Basic</v>
      </c>
      <c r="B22421" t="str">
        <f t="shared" ca="1" si="1752"/>
        <v>basic restorative</v>
      </c>
      <c r="C22421">
        <f t="shared" si="1750"/>
        <v>1245</v>
      </c>
      <c r="D22421" t="str">
        <f t="shared" ca="1" si="1753"/>
        <v>Fillings (amalgam "silver" and composite "white" non-molar)</v>
      </c>
      <c r="E22421">
        <f t="shared" ca="1" si="1754"/>
        <v>8</v>
      </c>
    </row>
    <row r="22422" spans="1:5" x14ac:dyDescent="0.2">
      <c r="A22422" t="str">
        <f t="shared" ca="1" si="1751"/>
        <v>Diagnostics and Preventative</v>
      </c>
      <c r="B22422" t="str">
        <f t="shared" ca="1" si="1752"/>
        <v>Space Maintainers</v>
      </c>
      <c r="C22422">
        <f t="shared" si="1750"/>
        <v>1245</v>
      </c>
      <c r="D22422">
        <f t="shared" ca="1" si="1753"/>
        <v>0</v>
      </c>
      <c r="E22422">
        <f t="shared" ca="1" si="1754"/>
        <v>7</v>
      </c>
    </row>
    <row r="22423" spans="1:5" x14ac:dyDescent="0.2">
      <c r="A22423" t="str">
        <f t="shared" ca="1" si="1751"/>
        <v>Basic</v>
      </c>
      <c r="B22423" t="str">
        <f t="shared" ca="1" si="1752"/>
        <v>surgical periodontics</v>
      </c>
      <c r="C22423">
        <f t="shared" si="1750"/>
        <v>1245</v>
      </c>
      <c r="D22423" t="str">
        <f t="shared" ca="1" si="1753"/>
        <v>Surgical treatment of the gums and supporting structures of the teeth</v>
      </c>
      <c r="E22423">
        <f t="shared" ca="1" si="1754"/>
        <v>11</v>
      </c>
    </row>
    <row r="22424" spans="1:5" x14ac:dyDescent="0.2">
      <c r="A22424" t="str">
        <f t="shared" ca="1" si="1751"/>
        <v>Major</v>
      </c>
      <c r="B22424" t="str">
        <f t="shared" ca="1" si="1752"/>
        <v>prosthodontics</v>
      </c>
      <c r="C22424">
        <f t="shared" si="1750"/>
        <v>1245</v>
      </c>
      <c r="D22424" t="str">
        <f t="shared" ca="1" si="1753"/>
        <v>Procedures for replacement of missing teeth by construction or repair of bridges and partial or complete dentures</v>
      </c>
      <c r="E22424">
        <f t="shared" ca="1" si="1754"/>
        <v>15</v>
      </c>
    </row>
    <row r="22425" spans="1:5" x14ac:dyDescent="0.2">
      <c r="A22425" t="str">
        <f t="shared" ca="1" si="1751"/>
        <v>Diagnostics and Preventative</v>
      </c>
      <c r="B22425" t="str">
        <f t="shared" ca="1" si="1752"/>
        <v>Full-mouth x-ray</v>
      </c>
      <c r="C22425">
        <f t="shared" si="1750"/>
        <v>1245</v>
      </c>
      <c r="D22425">
        <f t="shared" ca="1" si="1753"/>
        <v>0</v>
      </c>
      <c r="E22425">
        <f t="shared" ca="1" si="1754"/>
        <v>3</v>
      </c>
    </row>
    <row r="22426" spans="1:5" x14ac:dyDescent="0.2">
      <c r="A22426" t="str">
        <f t="shared" ca="1" si="1751"/>
        <v>Diagnostics and Preventative</v>
      </c>
      <c r="B22426" t="str">
        <f t="shared" ca="1" si="1752"/>
        <v>Full-mouth x-ray</v>
      </c>
      <c r="C22426">
        <f t="shared" si="1750"/>
        <v>1245</v>
      </c>
      <c r="D22426">
        <f t="shared" ca="1" si="1753"/>
        <v>0</v>
      </c>
      <c r="E22426">
        <f t="shared" ca="1" si="1754"/>
        <v>3</v>
      </c>
    </row>
    <row r="22427" spans="1:5" x14ac:dyDescent="0.2">
      <c r="A22427" t="str">
        <f t="shared" ca="1" si="1751"/>
        <v>Major</v>
      </c>
      <c r="B22427" t="str">
        <f t="shared" ca="1" si="1752"/>
        <v>temporomandibular joint dysfunction</v>
      </c>
      <c r="C22427">
        <f t="shared" si="1750"/>
        <v>1245</v>
      </c>
      <c r="D22427" t="str">
        <f t="shared" ca="1" si="1753"/>
        <v>Services relating to hinging joints of the jaw</v>
      </c>
      <c r="E22427">
        <f t="shared" ca="1" si="1754"/>
        <v>16</v>
      </c>
    </row>
    <row r="22428" spans="1:5" x14ac:dyDescent="0.2">
      <c r="A22428" t="str">
        <f t="shared" ca="1" si="1751"/>
        <v>Diagnostics and Preventative</v>
      </c>
      <c r="B22428" t="str">
        <f t="shared" ca="1" si="1752"/>
        <v>Prophylaxis</v>
      </c>
      <c r="C22428">
        <f t="shared" si="1750"/>
        <v>1245</v>
      </c>
      <c r="D22428">
        <f t="shared" ca="1" si="1753"/>
        <v>0</v>
      </c>
      <c r="E22428">
        <f t="shared" ca="1" si="1754"/>
        <v>4</v>
      </c>
    </row>
    <row r="22429" spans="1:5" x14ac:dyDescent="0.2">
      <c r="A22429" t="str">
        <f t="shared" ca="1" si="1751"/>
        <v>Major</v>
      </c>
      <c r="B22429" t="str">
        <f t="shared" ca="1" si="1752"/>
        <v>temporomandibular joint dysfunction</v>
      </c>
      <c r="C22429">
        <f t="shared" si="1750"/>
        <v>1245</v>
      </c>
      <c r="D22429" t="str">
        <f t="shared" ca="1" si="1753"/>
        <v>Services relating to hinging joints of the jaw</v>
      </c>
      <c r="E22429">
        <f t="shared" ca="1" si="1754"/>
        <v>16</v>
      </c>
    </row>
    <row r="22430" spans="1:5" x14ac:dyDescent="0.2">
      <c r="A22430" t="str">
        <f t="shared" ca="1" si="1751"/>
        <v>Major</v>
      </c>
      <c r="B22430" t="str">
        <f t="shared" ca="1" si="1752"/>
        <v>temporomandibular joint dysfunction</v>
      </c>
      <c r="C22430">
        <f t="shared" si="1750"/>
        <v>1246</v>
      </c>
      <c r="D22430" t="str">
        <f t="shared" ca="1" si="1753"/>
        <v>Services relating to hinging joints of the jaw</v>
      </c>
      <c r="E22430">
        <f t="shared" ca="1" si="1754"/>
        <v>16</v>
      </c>
    </row>
    <row r="22431" spans="1:5" x14ac:dyDescent="0.2">
      <c r="A22431" t="str">
        <f t="shared" ca="1" si="1751"/>
        <v>Diagnostics and Preventative</v>
      </c>
      <c r="B22431" t="str">
        <f t="shared" ca="1" si="1752"/>
        <v>Space Maintainers</v>
      </c>
      <c r="C22431">
        <f t="shared" si="1750"/>
        <v>1246</v>
      </c>
      <c r="D22431">
        <f t="shared" ca="1" si="1753"/>
        <v>0</v>
      </c>
      <c r="E22431">
        <f t="shared" ca="1" si="1754"/>
        <v>7</v>
      </c>
    </row>
    <row r="22432" spans="1:5" x14ac:dyDescent="0.2">
      <c r="A22432" t="str">
        <f t="shared" ca="1" si="1751"/>
        <v>Other</v>
      </c>
      <c r="B22432" t="str">
        <f t="shared" ca="1" si="1752"/>
        <v>Implants</v>
      </c>
      <c r="C22432">
        <f t="shared" si="1750"/>
        <v>1246</v>
      </c>
      <c r="D22432" t="str">
        <f t="shared" ca="1" si="1753"/>
        <v>Implant dental work</v>
      </c>
      <c r="E22432">
        <f t="shared" ca="1" si="1754"/>
        <v>18</v>
      </c>
    </row>
    <row r="22433" spans="1:5" x14ac:dyDescent="0.2">
      <c r="A22433" t="str">
        <f t="shared" ca="1" si="1751"/>
        <v>Orthodontics</v>
      </c>
      <c r="B22433" t="str">
        <f t="shared" ca="1" si="1752"/>
        <v>orthodontics</v>
      </c>
      <c r="C22433">
        <f t="shared" si="1750"/>
        <v>1246</v>
      </c>
      <c r="D22433" t="str">
        <f t="shared" ca="1" si="1753"/>
        <v>For eligible dependents to age 19</v>
      </c>
      <c r="E22433">
        <f t="shared" ca="1" si="1754"/>
        <v>17</v>
      </c>
    </row>
    <row r="22434" spans="1:5" x14ac:dyDescent="0.2">
      <c r="A22434" t="str">
        <f t="shared" ca="1" si="1751"/>
        <v>Diagnostics and Preventative</v>
      </c>
      <c r="B22434" t="str">
        <f t="shared" ca="1" si="1752"/>
        <v>Space Maintainers</v>
      </c>
      <c r="C22434">
        <f t="shared" si="1750"/>
        <v>1246</v>
      </c>
      <c r="D22434">
        <f t="shared" ca="1" si="1753"/>
        <v>0</v>
      </c>
      <c r="E22434">
        <f t="shared" ca="1" si="1754"/>
        <v>7</v>
      </c>
    </row>
    <row r="22435" spans="1:5" x14ac:dyDescent="0.2">
      <c r="A22435" t="str">
        <f t="shared" ca="1" si="1751"/>
        <v>Basic</v>
      </c>
      <c r="B22435" t="str">
        <f t="shared" ca="1" si="1752"/>
        <v>oral surgery</v>
      </c>
      <c r="C22435">
        <f t="shared" si="1750"/>
        <v>1246</v>
      </c>
      <c r="D22435" t="str">
        <f t="shared" ca="1" si="1753"/>
        <v>Extraction and other surgery procedures, incl. pre- and post-operative care</v>
      </c>
      <c r="E22435">
        <f t="shared" ca="1" si="1754"/>
        <v>9</v>
      </c>
    </row>
    <row r="22436" spans="1:5" x14ac:dyDescent="0.2">
      <c r="A22436" t="str">
        <f t="shared" ca="1" si="1751"/>
        <v>Orthodontics</v>
      </c>
      <c r="B22436" t="str">
        <f t="shared" ca="1" si="1752"/>
        <v>orthodontics</v>
      </c>
      <c r="C22436">
        <f t="shared" si="1750"/>
        <v>1246</v>
      </c>
      <c r="D22436" t="str">
        <f t="shared" ca="1" si="1753"/>
        <v>For eligible dependents to age 19</v>
      </c>
      <c r="E22436">
        <f t="shared" ca="1" si="1754"/>
        <v>17</v>
      </c>
    </row>
    <row r="22437" spans="1:5" x14ac:dyDescent="0.2">
      <c r="A22437" t="str">
        <f t="shared" ca="1" si="1751"/>
        <v>Diagnostics and Preventative</v>
      </c>
      <c r="B22437" t="str">
        <f t="shared" ca="1" si="1752"/>
        <v>Full-mouth x-ray</v>
      </c>
      <c r="C22437">
        <f t="shared" si="1750"/>
        <v>1246</v>
      </c>
      <c r="D22437">
        <f t="shared" ca="1" si="1753"/>
        <v>0</v>
      </c>
      <c r="E22437">
        <f t="shared" ca="1" si="1754"/>
        <v>3</v>
      </c>
    </row>
    <row r="22438" spans="1:5" x14ac:dyDescent="0.2">
      <c r="A22438" t="str">
        <f t="shared" ca="1" si="1751"/>
        <v>Basic</v>
      </c>
      <c r="B22438" t="str">
        <f t="shared" ca="1" si="1752"/>
        <v>non-surgical periodontics</v>
      </c>
      <c r="C22438">
        <f t="shared" si="1750"/>
        <v>1246</v>
      </c>
      <c r="D22438" t="str">
        <f t="shared" ca="1" si="1753"/>
        <v xml:space="preserve">Non-surgical treatment of the gums and supporting structures of the teeth </v>
      </c>
      <c r="E22438">
        <f t="shared" ca="1" si="1754"/>
        <v>12</v>
      </c>
    </row>
    <row r="22439" spans="1:5" x14ac:dyDescent="0.2">
      <c r="A22439" t="str">
        <f t="shared" ca="1" si="1751"/>
        <v>Diagnostics and Preventative</v>
      </c>
      <c r="B22439" t="str">
        <f t="shared" ca="1" si="1752"/>
        <v>Periodic Exams</v>
      </c>
      <c r="C22439">
        <f t="shared" si="1750"/>
        <v>1246</v>
      </c>
      <c r="D22439">
        <f t="shared" ca="1" si="1753"/>
        <v>0</v>
      </c>
      <c r="E22439">
        <f t="shared" ca="1" si="1754"/>
        <v>1</v>
      </c>
    </row>
    <row r="22440" spans="1:5" x14ac:dyDescent="0.2">
      <c r="A22440" t="str">
        <f t="shared" ca="1" si="1751"/>
        <v>Basic</v>
      </c>
      <c r="B22440" t="str">
        <f t="shared" ca="1" si="1752"/>
        <v>endodontics</v>
      </c>
      <c r="C22440">
        <f t="shared" ref="C22440:C22503" si="1755">IF(MOD(ROW(C22440)-2,18)&lt;&gt;0,C22439,C22439+1)</f>
        <v>1246</v>
      </c>
      <c r="D22440" t="str">
        <f t="shared" ca="1" si="1753"/>
        <v>Root canal, pulpal therapy</v>
      </c>
      <c r="E22440">
        <f t="shared" ca="1" si="1754"/>
        <v>10</v>
      </c>
    </row>
    <row r="22441" spans="1:5" x14ac:dyDescent="0.2">
      <c r="A22441" t="str">
        <f t="shared" ca="1" si="1751"/>
        <v>Diagnostics and Preventative</v>
      </c>
      <c r="B22441" t="str">
        <f t="shared" ca="1" si="1752"/>
        <v>Bitewing x-rays</v>
      </c>
      <c r="C22441">
        <f t="shared" si="1755"/>
        <v>1246</v>
      </c>
      <c r="D22441">
        <f t="shared" ca="1" si="1753"/>
        <v>0</v>
      </c>
      <c r="E22441">
        <f t="shared" ca="1" si="1754"/>
        <v>2</v>
      </c>
    </row>
    <row r="22442" spans="1:5" x14ac:dyDescent="0.2">
      <c r="A22442" t="str">
        <f t="shared" ca="1" si="1751"/>
        <v>Basic</v>
      </c>
      <c r="B22442" t="str">
        <f t="shared" ca="1" si="1752"/>
        <v>basic restorative</v>
      </c>
      <c r="C22442">
        <f t="shared" si="1755"/>
        <v>1246</v>
      </c>
      <c r="D22442" t="str">
        <f t="shared" ca="1" si="1753"/>
        <v>Fillings (amalgam "silver" and composite "white" non-molar)</v>
      </c>
      <c r="E22442">
        <f t="shared" ca="1" si="1754"/>
        <v>8</v>
      </c>
    </row>
    <row r="22443" spans="1:5" x14ac:dyDescent="0.2">
      <c r="A22443" t="str">
        <f t="shared" ca="1" si="1751"/>
        <v>Basic</v>
      </c>
      <c r="B22443" t="str">
        <f t="shared" ca="1" si="1752"/>
        <v>oral surgery</v>
      </c>
      <c r="C22443">
        <f t="shared" si="1755"/>
        <v>1246</v>
      </c>
      <c r="D22443" t="str">
        <f t="shared" ca="1" si="1753"/>
        <v>Extraction and other surgery procedures, incl. pre- and post-operative care</v>
      </c>
      <c r="E22443">
        <f t="shared" ca="1" si="1754"/>
        <v>9</v>
      </c>
    </row>
    <row r="22444" spans="1:5" x14ac:dyDescent="0.2">
      <c r="A22444" t="str">
        <f t="shared" ca="1" si="1751"/>
        <v>Major</v>
      </c>
      <c r="B22444" t="str">
        <f t="shared" ca="1" si="1752"/>
        <v>prosthodontics</v>
      </c>
      <c r="C22444">
        <f t="shared" si="1755"/>
        <v>1246</v>
      </c>
      <c r="D22444" t="str">
        <f t="shared" ca="1" si="1753"/>
        <v>Procedures for replacement of missing teeth by construction or repair of bridges and partial or complete dentures</v>
      </c>
      <c r="E22444">
        <f t="shared" ca="1" si="1754"/>
        <v>15</v>
      </c>
    </row>
    <row r="22445" spans="1:5" x14ac:dyDescent="0.2">
      <c r="A22445" t="str">
        <f t="shared" ca="1" si="1751"/>
        <v>Diagnostics and Preventative</v>
      </c>
      <c r="B22445" t="str">
        <f t="shared" ca="1" si="1752"/>
        <v>Prophylaxis</v>
      </c>
      <c r="C22445">
        <f t="shared" si="1755"/>
        <v>1246</v>
      </c>
      <c r="D22445">
        <f t="shared" ca="1" si="1753"/>
        <v>0</v>
      </c>
      <c r="E22445">
        <f t="shared" ca="1" si="1754"/>
        <v>4</v>
      </c>
    </row>
    <row r="22446" spans="1:5" x14ac:dyDescent="0.2">
      <c r="A22446" t="str">
        <f t="shared" ca="1" si="1751"/>
        <v>Basic</v>
      </c>
      <c r="B22446" t="str">
        <f t="shared" ca="1" si="1752"/>
        <v>general anesthesia</v>
      </c>
      <c r="C22446">
        <f t="shared" si="1755"/>
        <v>1246</v>
      </c>
      <c r="D22446" t="str">
        <f t="shared" ca="1" si="1753"/>
        <v>Covered when used in conjunction with covered oral surgical procedures</v>
      </c>
      <c r="E22446">
        <f t="shared" ca="1" si="1754"/>
        <v>13</v>
      </c>
    </row>
    <row r="22447" spans="1:5" x14ac:dyDescent="0.2">
      <c r="A22447" t="str">
        <f t="shared" ca="1" si="1751"/>
        <v>Diagnostics and Preventative</v>
      </c>
      <c r="B22447" t="str">
        <f t="shared" ca="1" si="1752"/>
        <v>Fluoride treatments</v>
      </c>
      <c r="C22447">
        <f t="shared" si="1755"/>
        <v>1246</v>
      </c>
      <c r="D22447">
        <f t="shared" ca="1" si="1753"/>
        <v>0</v>
      </c>
      <c r="E22447">
        <f t="shared" ca="1" si="1754"/>
        <v>5</v>
      </c>
    </row>
    <row r="22448" spans="1:5" x14ac:dyDescent="0.2">
      <c r="A22448" t="str">
        <f t="shared" ca="1" si="1751"/>
        <v>Basic</v>
      </c>
      <c r="B22448" t="str">
        <f t="shared" ca="1" si="1752"/>
        <v>general anesthesia</v>
      </c>
      <c r="C22448">
        <f t="shared" si="1755"/>
        <v>1247</v>
      </c>
      <c r="D22448" t="str">
        <f t="shared" ca="1" si="1753"/>
        <v>Covered when used in conjunction with covered oral surgical procedures</v>
      </c>
      <c r="E22448">
        <f t="shared" ca="1" si="1754"/>
        <v>13</v>
      </c>
    </row>
    <row r="22449" spans="1:5" x14ac:dyDescent="0.2">
      <c r="A22449" t="str">
        <f t="shared" ca="1" si="1751"/>
        <v>Diagnostics and Preventative</v>
      </c>
      <c r="B22449" t="str">
        <f t="shared" ca="1" si="1752"/>
        <v>Periodic Exams</v>
      </c>
      <c r="C22449">
        <f t="shared" si="1755"/>
        <v>1247</v>
      </c>
      <c r="D22449">
        <f t="shared" ca="1" si="1753"/>
        <v>0</v>
      </c>
      <c r="E22449">
        <f t="shared" ca="1" si="1754"/>
        <v>1</v>
      </c>
    </row>
    <row r="22450" spans="1:5" x14ac:dyDescent="0.2">
      <c r="A22450" t="str">
        <f t="shared" ca="1" si="1751"/>
        <v>Diagnostics and Preventative</v>
      </c>
      <c r="B22450" t="str">
        <f t="shared" ca="1" si="1752"/>
        <v>Periodic Exams</v>
      </c>
      <c r="C22450">
        <f t="shared" si="1755"/>
        <v>1247</v>
      </c>
      <c r="D22450">
        <f t="shared" ca="1" si="1753"/>
        <v>0</v>
      </c>
      <c r="E22450">
        <f t="shared" ca="1" si="1754"/>
        <v>1</v>
      </c>
    </row>
    <row r="22451" spans="1:5" x14ac:dyDescent="0.2">
      <c r="A22451" t="str">
        <f t="shared" ca="1" si="1751"/>
        <v>Basic</v>
      </c>
      <c r="B22451" t="str">
        <f t="shared" ca="1" si="1752"/>
        <v>endodontics</v>
      </c>
      <c r="C22451">
        <f t="shared" si="1755"/>
        <v>1247</v>
      </c>
      <c r="D22451" t="str">
        <f t="shared" ca="1" si="1753"/>
        <v>Root canal, pulpal therapy</v>
      </c>
      <c r="E22451">
        <f t="shared" ca="1" si="1754"/>
        <v>10</v>
      </c>
    </row>
    <row r="22452" spans="1:5" x14ac:dyDescent="0.2">
      <c r="A22452" t="str">
        <f t="shared" ca="1" si="1751"/>
        <v>Diagnostics and Preventative</v>
      </c>
      <c r="B22452" t="str">
        <f t="shared" ca="1" si="1752"/>
        <v>Bitewing x-rays</v>
      </c>
      <c r="C22452">
        <f t="shared" si="1755"/>
        <v>1247</v>
      </c>
      <c r="D22452">
        <f t="shared" ca="1" si="1753"/>
        <v>0</v>
      </c>
      <c r="E22452">
        <f t="shared" ca="1" si="1754"/>
        <v>2</v>
      </c>
    </row>
    <row r="22453" spans="1:5" x14ac:dyDescent="0.2">
      <c r="A22453" t="str">
        <f t="shared" ca="1" si="1751"/>
        <v>Major</v>
      </c>
      <c r="B22453" t="str">
        <f t="shared" ca="1" si="1752"/>
        <v>major restorative</v>
      </c>
      <c r="C22453">
        <f t="shared" si="1755"/>
        <v>1247</v>
      </c>
      <c r="D22453" t="str">
        <f t="shared" ca="1" si="1753"/>
        <v>Single crowns, inlays, onlays</v>
      </c>
      <c r="E22453">
        <f t="shared" ca="1" si="1754"/>
        <v>14</v>
      </c>
    </row>
    <row r="22454" spans="1:5" x14ac:dyDescent="0.2">
      <c r="A22454" t="str">
        <f t="shared" ca="1" si="1751"/>
        <v>Diagnostics and Preventative</v>
      </c>
      <c r="B22454" t="str">
        <f t="shared" ca="1" si="1752"/>
        <v>Full-mouth x-ray</v>
      </c>
      <c r="C22454">
        <f t="shared" si="1755"/>
        <v>1247</v>
      </c>
      <c r="D22454">
        <f t="shared" ca="1" si="1753"/>
        <v>0</v>
      </c>
      <c r="E22454">
        <f t="shared" ca="1" si="1754"/>
        <v>3</v>
      </c>
    </row>
    <row r="22455" spans="1:5" x14ac:dyDescent="0.2">
      <c r="A22455" t="str">
        <f t="shared" ca="1" si="1751"/>
        <v>Basic</v>
      </c>
      <c r="B22455" t="str">
        <f t="shared" ca="1" si="1752"/>
        <v>basic restorative</v>
      </c>
      <c r="C22455">
        <f t="shared" si="1755"/>
        <v>1247</v>
      </c>
      <c r="D22455" t="str">
        <f t="shared" ca="1" si="1753"/>
        <v>Fillings (amalgam "silver" and composite "white" non-molar)</v>
      </c>
      <c r="E22455">
        <f t="shared" ca="1" si="1754"/>
        <v>8</v>
      </c>
    </row>
    <row r="22456" spans="1:5" x14ac:dyDescent="0.2">
      <c r="A22456" t="str">
        <f t="shared" ca="1" si="1751"/>
        <v>Basic</v>
      </c>
      <c r="B22456" t="str">
        <f t="shared" ca="1" si="1752"/>
        <v>endodontics</v>
      </c>
      <c r="C22456">
        <f t="shared" si="1755"/>
        <v>1247</v>
      </c>
      <c r="D22456" t="str">
        <f t="shared" ca="1" si="1753"/>
        <v>Root canal, pulpal therapy</v>
      </c>
      <c r="E22456">
        <f t="shared" ca="1" si="1754"/>
        <v>10</v>
      </c>
    </row>
    <row r="22457" spans="1:5" x14ac:dyDescent="0.2">
      <c r="A22457" t="str">
        <f t="shared" ca="1" si="1751"/>
        <v>Diagnostics and Preventative</v>
      </c>
      <c r="B22457" t="str">
        <f t="shared" ca="1" si="1752"/>
        <v>Periodic Exams</v>
      </c>
      <c r="C22457">
        <f t="shared" si="1755"/>
        <v>1247</v>
      </c>
      <c r="D22457">
        <f t="shared" ca="1" si="1753"/>
        <v>0</v>
      </c>
      <c r="E22457">
        <f t="shared" ca="1" si="1754"/>
        <v>1</v>
      </c>
    </row>
    <row r="22458" spans="1:5" x14ac:dyDescent="0.2">
      <c r="A22458" t="str">
        <f t="shared" ca="1" si="1751"/>
        <v>Basic</v>
      </c>
      <c r="B22458" t="str">
        <f t="shared" ca="1" si="1752"/>
        <v>basic restorative</v>
      </c>
      <c r="C22458">
        <f t="shared" si="1755"/>
        <v>1247</v>
      </c>
      <c r="D22458" t="str">
        <f t="shared" ca="1" si="1753"/>
        <v>Fillings (amalgam "silver" and composite "white" non-molar)</v>
      </c>
      <c r="E22458">
        <f t="shared" ca="1" si="1754"/>
        <v>8</v>
      </c>
    </row>
    <row r="22459" spans="1:5" x14ac:dyDescent="0.2">
      <c r="A22459" t="str">
        <f t="shared" ca="1" si="1751"/>
        <v>Diagnostics and Preventative</v>
      </c>
      <c r="B22459" t="str">
        <f t="shared" ca="1" si="1752"/>
        <v>Bitewing x-rays</v>
      </c>
      <c r="C22459">
        <f t="shared" si="1755"/>
        <v>1247</v>
      </c>
      <c r="D22459">
        <f t="shared" ca="1" si="1753"/>
        <v>0</v>
      </c>
      <c r="E22459">
        <f t="shared" ca="1" si="1754"/>
        <v>2</v>
      </c>
    </row>
    <row r="22460" spans="1:5" x14ac:dyDescent="0.2">
      <c r="A22460" t="str">
        <f t="shared" ca="1" si="1751"/>
        <v>Major</v>
      </c>
      <c r="B22460" t="str">
        <f t="shared" ca="1" si="1752"/>
        <v>major restorative</v>
      </c>
      <c r="C22460">
        <f t="shared" si="1755"/>
        <v>1247</v>
      </c>
      <c r="D22460" t="str">
        <f t="shared" ca="1" si="1753"/>
        <v>Single crowns, inlays, onlays</v>
      </c>
      <c r="E22460">
        <f t="shared" ca="1" si="1754"/>
        <v>14</v>
      </c>
    </row>
    <row r="22461" spans="1:5" x14ac:dyDescent="0.2">
      <c r="A22461" t="str">
        <f t="shared" ca="1" si="1751"/>
        <v>Major</v>
      </c>
      <c r="B22461" t="str">
        <f t="shared" ca="1" si="1752"/>
        <v>prosthodontics</v>
      </c>
      <c r="C22461">
        <f t="shared" si="1755"/>
        <v>1247</v>
      </c>
      <c r="D22461" t="str">
        <f t="shared" ca="1" si="1753"/>
        <v>Procedures for replacement of missing teeth by construction or repair of bridges and partial or complete dentures</v>
      </c>
      <c r="E22461">
        <f t="shared" ca="1" si="1754"/>
        <v>15</v>
      </c>
    </row>
    <row r="22462" spans="1:5" x14ac:dyDescent="0.2">
      <c r="A22462" t="str">
        <f t="shared" ca="1" si="1751"/>
        <v>Basic</v>
      </c>
      <c r="B22462" t="str">
        <f t="shared" ca="1" si="1752"/>
        <v>non-surgical periodontics</v>
      </c>
      <c r="C22462">
        <f t="shared" si="1755"/>
        <v>1247</v>
      </c>
      <c r="D22462" t="str">
        <f t="shared" ca="1" si="1753"/>
        <v xml:space="preserve">Non-surgical treatment of the gums and supporting structures of the teeth </v>
      </c>
      <c r="E22462">
        <f t="shared" ca="1" si="1754"/>
        <v>12</v>
      </c>
    </row>
    <row r="22463" spans="1:5" x14ac:dyDescent="0.2">
      <c r="A22463" t="str">
        <f t="shared" ca="1" si="1751"/>
        <v>Diagnostics and Preventative</v>
      </c>
      <c r="B22463" t="str">
        <f t="shared" ca="1" si="1752"/>
        <v>Periodic Exams</v>
      </c>
      <c r="C22463">
        <f t="shared" si="1755"/>
        <v>1247</v>
      </c>
      <c r="D22463">
        <f t="shared" ca="1" si="1753"/>
        <v>0</v>
      </c>
      <c r="E22463">
        <f t="shared" ca="1" si="1754"/>
        <v>1</v>
      </c>
    </row>
    <row r="22464" spans="1:5" x14ac:dyDescent="0.2">
      <c r="A22464" t="str">
        <f t="shared" ca="1" si="1751"/>
        <v>Other</v>
      </c>
      <c r="B22464" t="str">
        <f t="shared" ca="1" si="1752"/>
        <v>Implants</v>
      </c>
      <c r="C22464">
        <f t="shared" si="1755"/>
        <v>1247</v>
      </c>
      <c r="D22464" t="str">
        <f t="shared" ca="1" si="1753"/>
        <v>Implant dental work</v>
      </c>
      <c r="E22464">
        <f t="shared" ca="1" si="1754"/>
        <v>18</v>
      </c>
    </row>
    <row r="22465" spans="1:5" x14ac:dyDescent="0.2">
      <c r="A22465" t="str">
        <f t="shared" ca="1" si="1751"/>
        <v>Diagnostics and Preventative</v>
      </c>
      <c r="B22465" t="str">
        <f t="shared" ca="1" si="1752"/>
        <v>Space Maintainers</v>
      </c>
      <c r="C22465">
        <f t="shared" si="1755"/>
        <v>1247</v>
      </c>
      <c r="D22465">
        <f t="shared" ca="1" si="1753"/>
        <v>0</v>
      </c>
      <c r="E22465">
        <f t="shared" ca="1" si="1754"/>
        <v>7</v>
      </c>
    </row>
    <row r="22466" spans="1:5" x14ac:dyDescent="0.2">
      <c r="A22466" t="str">
        <f t="shared" ref="A22466:A22529" ca="1" si="1756">INDEX(services,E22466,1)</f>
        <v>Diagnostics and Preventative</v>
      </c>
      <c r="B22466" t="str">
        <f t="shared" ref="B22466:B22529" ca="1" si="1757">INDEX(services,E22466,2)</f>
        <v>Bitewing x-rays</v>
      </c>
      <c r="C22466">
        <f t="shared" si="1755"/>
        <v>1248</v>
      </c>
      <c r="D22466">
        <f t="shared" ref="D22466:D22529" ca="1" si="1758">INDEX(services,E22466,3)</f>
        <v>0</v>
      </c>
      <c r="E22466">
        <f t="shared" ref="E22466:E22529" ca="1" si="1759">RANDBETWEEN(1,ROWS(services))</f>
        <v>2</v>
      </c>
    </row>
    <row r="22467" spans="1:5" x14ac:dyDescent="0.2">
      <c r="A22467" t="str">
        <f t="shared" ca="1" si="1756"/>
        <v>Basic</v>
      </c>
      <c r="B22467" t="str">
        <f t="shared" ca="1" si="1757"/>
        <v>oral surgery</v>
      </c>
      <c r="C22467">
        <f t="shared" si="1755"/>
        <v>1248</v>
      </c>
      <c r="D22467" t="str">
        <f t="shared" ca="1" si="1758"/>
        <v>Extraction and other surgery procedures, incl. pre- and post-operative care</v>
      </c>
      <c r="E22467">
        <f t="shared" ca="1" si="1759"/>
        <v>9</v>
      </c>
    </row>
    <row r="22468" spans="1:5" x14ac:dyDescent="0.2">
      <c r="A22468" t="str">
        <f t="shared" ca="1" si="1756"/>
        <v>Major</v>
      </c>
      <c r="B22468" t="str">
        <f t="shared" ca="1" si="1757"/>
        <v>prosthodontics</v>
      </c>
      <c r="C22468">
        <f t="shared" si="1755"/>
        <v>1248</v>
      </c>
      <c r="D22468" t="str">
        <f t="shared" ca="1" si="1758"/>
        <v>Procedures for replacement of missing teeth by construction or repair of bridges and partial or complete dentures</v>
      </c>
      <c r="E22468">
        <f t="shared" ca="1" si="1759"/>
        <v>15</v>
      </c>
    </row>
    <row r="22469" spans="1:5" x14ac:dyDescent="0.2">
      <c r="A22469" t="str">
        <f t="shared" ca="1" si="1756"/>
        <v>Basic</v>
      </c>
      <c r="B22469" t="str">
        <f t="shared" ca="1" si="1757"/>
        <v>basic restorative</v>
      </c>
      <c r="C22469">
        <f t="shared" si="1755"/>
        <v>1248</v>
      </c>
      <c r="D22469" t="str">
        <f t="shared" ca="1" si="1758"/>
        <v>Fillings (amalgam "silver" and composite "white" non-molar)</v>
      </c>
      <c r="E22469">
        <f t="shared" ca="1" si="1759"/>
        <v>8</v>
      </c>
    </row>
    <row r="22470" spans="1:5" x14ac:dyDescent="0.2">
      <c r="A22470" t="str">
        <f t="shared" ca="1" si="1756"/>
        <v>Basic</v>
      </c>
      <c r="B22470" t="str">
        <f t="shared" ca="1" si="1757"/>
        <v>basic restorative</v>
      </c>
      <c r="C22470">
        <f t="shared" si="1755"/>
        <v>1248</v>
      </c>
      <c r="D22470" t="str">
        <f t="shared" ca="1" si="1758"/>
        <v>Fillings (amalgam "silver" and composite "white" non-molar)</v>
      </c>
      <c r="E22470">
        <f t="shared" ca="1" si="1759"/>
        <v>8</v>
      </c>
    </row>
    <row r="22471" spans="1:5" x14ac:dyDescent="0.2">
      <c r="A22471" t="str">
        <f t="shared" ca="1" si="1756"/>
        <v>Basic</v>
      </c>
      <c r="B22471" t="str">
        <f t="shared" ca="1" si="1757"/>
        <v>oral surgery</v>
      </c>
      <c r="C22471">
        <f t="shared" si="1755"/>
        <v>1248</v>
      </c>
      <c r="D22471" t="str">
        <f t="shared" ca="1" si="1758"/>
        <v>Extraction and other surgery procedures, incl. pre- and post-operative care</v>
      </c>
      <c r="E22471">
        <f t="shared" ca="1" si="1759"/>
        <v>9</v>
      </c>
    </row>
    <row r="22472" spans="1:5" x14ac:dyDescent="0.2">
      <c r="A22472" t="str">
        <f t="shared" ca="1" si="1756"/>
        <v>Diagnostics and Preventative</v>
      </c>
      <c r="B22472" t="str">
        <f t="shared" ca="1" si="1757"/>
        <v>Full-mouth x-ray</v>
      </c>
      <c r="C22472">
        <f t="shared" si="1755"/>
        <v>1248</v>
      </c>
      <c r="D22472">
        <f t="shared" ca="1" si="1758"/>
        <v>0</v>
      </c>
      <c r="E22472">
        <f t="shared" ca="1" si="1759"/>
        <v>3</v>
      </c>
    </row>
    <row r="22473" spans="1:5" x14ac:dyDescent="0.2">
      <c r="A22473" t="str">
        <f t="shared" ca="1" si="1756"/>
        <v>Diagnostics and Preventative</v>
      </c>
      <c r="B22473" t="str">
        <f t="shared" ca="1" si="1757"/>
        <v>Full-mouth x-ray</v>
      </c>
      <c r="C22473">
        <f t="shared" si="1755"/>
        <v>1248</v>
      </c>
      <c r="D22473">
        <f t="shared" ca="1" si="1758"/>
        <v>0</v>
      </c>
      <c r="E22473">
        <f t="shared" ca="1" si="1759"/>
        <v>3</v>
      </c>
    </row>
    <row r="22474" spans="1:5" x14ac:dyDescent="0.2">
      <c r="A22474" t="str">
        <f t="shared" ca="1" si="1756"/>
        <v>Diagnostics and Preventative</v>
      </c>
      <c r="B22474" t="str">
        <f t="shared" ca="1" si="1757"/>
        <v>Space Maintainers</v>
      </c>
      <c r="C22474">
        <f t="shared" si="1755"/>
        <v>1248</v>
      </c>
      <c r="D22474">
        <f t="shared" ca="1" si="1758"/>
        <v>0</v>
      </c>
      <c r="E22474">
        <f t="shared" ca="1" si="1759"/>
        <v>7</v>
      </c>
    </row>
    <row r="22475" spans="1:5" x14ac:dyDescent="0.2">
      <c r="A22475" t="str">
        <f t="shared" ca="1" si="1756"/>
        <v>Diagnostics and Preventative</v>
      </c>
      <c r="B22475" t="str">
        <f t="shared" ca="1" si="1757"/>
        <v>Fluoride treatments</v>
      </c>
      <c r="C22475">
        <f t="shared" si="1755"/>
        <v>1248</v>
      </c>
      <c r="D22475">
        <f t="shared" ca="1" si="1758"/>
        <v>0</v>
      </c>
      <c r="E22475">
        <f t="shared" ca="1" si="1759"/>
        <v>5</v>
      </c>
    </row>
    <row r="22476" spans="1:5" x14ac:dyDescent="0.2">
      <c r="A22476" t="str">
        <f t="shared" ca="1" si="1756"/>
        <v>Other</v>
      </c>
      <c r="B22476" t="str">
        <f t="shared" ca="1" si="1757"/>
        <v>Implants</v>
      </c>
      <c r="C22476">
        <f t="shared" si="1755"/>
        <v>1248</v>
      </c>
      <c r="D22476" t="str">
        <f t="shared" ca="1" si="1758"/>
        <v>Implant dental work</v>
      </c>
      <c r="E22476">
        <f t="shared" ca="1" si="1759"/>
        <v>18</v>
      </c>
    </row>
    <row r="22477" spans="1:5" x14ac:dyDescent="0.2">
      <c r="A22477" t="str">
        <f t="shared" ca="1" si="1756"/>
        <v>Basic</v>
      </c>
      <c r="B22477" t="str">
        <f t="shared" ca="1" si="1757"/>
        <v>general anesthesia</v>
      </c>
      <c r="C22477">
        <f t="shared" si="1755"/>
        <v>1248</v>
      </c>
      <c r="D22477" t="str">
        <f t="shared" ca="1" si="1758"/>
        <v>Covered when used in conjunction with covered oral surgical procedures</v>
      </c>
      <c r="E22477">
        <f t="shared" ca="1" si="1759"/>
        <v>13</v>
      </c>
    </row>
    <row r="22478" spans="1:5" x14ac:dyDescent="0.2">
      <c r="A22478" t="str">
        <f t="shared" ca="1" si="1756"/>
        <v>Orthodontics</v>
      </c>
      <c r="B22478" t="str">
        <f t="shared" ca="1" si="1757"/>
        <v>orthodontics</v>
      </c>
      <c r="C22478">
        <f t="shared" si="1755"/>
        <v>1248</v>
      </c>
      <c r="D22478" t="str">
        <f t="shared" ca="1" si="1758"/>
        <v>For eligible dependents to age 19</v>
      </c>
      <c r="E22478">
        <f t="shared" ca="1" si="1759"/>
        <v>17</v>
      </c>
    </row>
    <row r="22479" spans="1:5" x14ac:dyDescent="0.2">
      <c r="A22479" t="str">
        <f t="shared" ca="1" si="1756"/>
        <v>Diagnostics and Preventative</v>
      </c>
      <c r="B22479" t="str">
        <f t="shared" ca="1" si="1757"/>
        <v>Periodic Exams</v>
      </c>
      <c r="C22479">
        <f t="shared" si="1755"/>
        <v>1248</v>
      </c>
      <c r="D22479">
        <f t="shared" ca="1" si="1758"/>
        <v>0</v>
      </c>
      <c r="E22479">
        <f t="shared" ca="1" si="1759"/>
        <v>1</v>
      </c>
    </row>
    <row r="22480" spans="1:5" x14ac:dyDescent="0.2">
      <c r="A22480" t="str">
        <f t="shared" ca="1" si="1756"/>
        <v>Diagnostics and Preventative</v>
      </c>
      <c r="B22480" t="str">
        <f t="shared" ca="1" si="1757"/>
        <v>Prophylaxis</v>
      </c>
      <c r="C22480">
        <f t="shared" si="1755"/>
        <v>1248</v>
      </c>
      <c r="D22480">
        <f t="shared" ca="1" si="1758"/>
        <v>0</v>
      </c>
      <c r="E22480">
        <f t="shared" ca="1" si="1759"/>
        <v>4</v>
      </c>
    </row>
    <row r="22481" spans="1:5" x14ac:dyDescent="0.2">
      <c r="A22481" t="str">
        <f t="shared" ca="1" si="1756"/>
        <v>Major</v>
      </c>
      <c r="B22481" t="str">
        <f t="shared" ca="1" si="1757"/>
        <v>temporomandibular joint dysfunction</v>
      </c>
      <c r="C22481">
        <f t="shared" si="1755"/>
        <v>1248</v>
      </c>
      <c r="D22481" t="str">
        <f t="shared" ca="1" si="1758"/>
        <v>Services relating to hinging joints of the jaw</v>
      </c>
      <c r="E22481">
        <f t="shared" ca="1" si="1759"/>
        <v>16</v>
      </c>
    </row>
    <row r="22482" spans="1:5" x14ac:dyDescent="0.2">
      <c r="A22482" t="str">
        <f t="shared" ca="1" si="1756"/>
        <v>Basic</v>
      </c>
      <c r="B22482" t="str">
        <f t="shared" ca="1" si="1757"/>
        <v>general anesthesia</v>
      </c>
      <c r="C22482">
        <f t="shared" si="1755"/>
        <v>1248</v>
      </c>
      <c r="D22482" t="str">
        <f t="shared" ca="1" si="1758"/>
        <v>Covered when used in conjunction with covered oral surgical procedures</v>
      </c>
      <c r="E22482">
        <f t="shared" ca="1" si="1759"/>
        <v>13</v>
      </c>
    </row>
    <row r="22483" spans="1:5" x14ac:dyDescent="0.2">
      <c r="A22483" t="str">
        <f t="shared" ca="1" si="1756"/>
        <v>Diagnostics and Preventative</v>
      </c>
      <c r="B22483" t="str">
        <f t="shared" ca="1" si="1757"/>
        <v>Prophylaxis</v>
      </c>
      <c r="C22483">
        <f t="shared" si="1755"/>
        <v>1248</v>
      </c>
      <c r="D22483">
        <f t="shared" ca="1" si="1758"/>
        <v>0</v>
      </c>
      <c r="E22483">
        <f t="shared" ca="1" si="1759"/>
        <v>4</v>
      </c>
    </row>
    <row r="22484" spans="1:5" x14ac:dyDescent="0.2">
      <c r="A22484" t="str">
        <f t="shared" ca="1" si="1756"/>
        <v>Basic</v>
      </c>
      <c r="B22484" t="str">
        <f t="shared" ca="1" si="1757"/>
        <v>surgical periodontics</v>
      </c>
      <c r="C22484">
        <f t="shared" si="1755"/>
        <v>1249</v>
      </c>
      <c r="D22484" t="str">
        <f t="shared" ca="1" si="1758"/>
        <v>Surgical treatment of the gums and supporting structures of the teeth</v>
      </c>
      <c r="E22484">
        <f t="shared" ca="1" si="1759"/>
        <v>11</v>
      </c>
    </row>
    <row r="22485" spans="1:5" x14ac:dyDescent="0.2">
      <c r="A22485" t="str">
        <f t="shared" ca="1" si="1756"/>
        <v>Major</v>
      </c>
      <c r="B22485" t="str">
        <f t="shared" ca="1" si="1757"/>
        <v>temporomandibular joint dysfunction</v>
      </c>
      <c r="C22485">
        <f t="shared" si="1755"/>
        <v>1249</v>
      </c>
      <c r="D22485" t="str">
        <f t="shared" ca="1" si="1758"/>
        <v>Services relating to hinging joints of the jaw</v>
      </c>
      <c r="E22485">
        <f t="shared" ca="1" si="1759"/>
        <v>16</v>
      </c>
    </row>
    <row r="22486" spans="1:5" x14ac:dyDescent="0.2">
      <c r="A22486" t="str">
        <f t="shared" ca="1" si="1756"/>
        <v>Major</v>
      </c>
      <c r="B22486" t="str">
        <f t="shared" ca="1" si="1757"/>
        <v>temporomandibular joint dysfunction</v>
      </c>
      <c r="C22486">
        <f t="shared" si="1755"/>
        <v>1249</v>
      </c>
      <c r="D22486" t="str">
        <f t="shared" ca="1" si="1758"/>
        <v>Services relating to hinging joints of the jaw</v>
      </c>
      <c r="E22486">
        <f t="shared" ca="1" si="1759"/>
        <v>16</v>
      </c>
    </row>
    <row r="22487" spans="1:5" x14ac:dyDescent="0.2">
      <c r="A22487" t="str">
        <f t="shared" ca="1" si="1756"/>
        <v>Other</v>
      </c>
      <c r="B22487" t="str">
        <f t="shared" ca="1" si="1757"/>
        <v>Implants</v>
      </c>
      <c r="C22487">
        <f t="shared" si="1755"/>
        <v>1249</v>
      </c>
      <c r="D22487" t="str">
        <f t="shared" ca="1" si="1758"/>
        <v>Implant dental work</v>
      </c>
      <c r="E22487">
        <f t="shared" ca="1" si="1759"/>
        <v>18</v>
      </c>
    </row>
    <row r="22488" spans="1:5" x14ac:dyDescent="0.2">
      <c r="A22488" t="str">
        <f t="shared" ca="1" si="1756"/>
        <v>Other</v>
      </c>
      <c r="B22488" t="str">
        <f t="shared" ca="1" si="1757"/>
        <v>Implants</v>
      </c>
      <c r="C22488">
        <f t="shared" si="1755"/>
        <v>1249</v>
      </c>
      <c r="D22488" t="str">
        <f t="shared" ca="1" si="1758"/>
        <v>Implant dental work</v>
      </c>
      <c r="E22488">
        <f t="shared" ca="1" si="1759"/>
        <v>18</v>
      </c>
    </row>
    <row r="22489" spans="1:5" x14ac:dyDescent="0.2">
      <c r="A22489" t="str">
        <f t="shared" ca="1" si="1756"/>
        <v>Diagnostics and Preventative</v>
      </c>
      <c r="B22489" t="str">
        <f t="shared" ca="1" si="1757"/>
        <v>Bitewing x-rays</v>
      </c>
      <c r="C22489">
        <f t="shared" si="1755"/>
        <v>1249</v>
      </c>
      <c r="D22489">
        <f t="shared" ca="1" si="1758"/>
        <v>0</v>
      </c>
      <c r="E22489">
        <f t="shared" ca="1" si="1759"/>
        <v>2</v>
      </c>
    </row>
    <row r="22490" spans="1:5" x14ac:dyDescent="0.2">
      <c r="A22490" t="str">
        <f t="shared" ca="1" si="1756"/>
        <v>Basic</v>
      </c>
      <c r="B22490" t="str">
        <f t="shared" ca="1" si="1757"/>
        <v>oral surgery</v>
      </c>
      <c r="C22490">
        <f t="shared" si="1755"/>
        <v>1249</v>
      </c>
      <c r="D22490" t="str">
        <f t="shared" ca="1" si="1758"/>
        <v>Extraction and other surgery procedures, incl. pre- and post-operative care</v>
      </c>
      <c r="E22490">
        <f t="shared" ca="1" si="1759"/>
        <v>9</v>
      </c>
    </row>
    <row r="22491" spans="1:5" x14ac:dyDescent="0.2">
      <c r="A22491" t="str">
        <f t="shared" ca="1" si="1756"/>
        <v>Diagnostics and Preventative</v>
      </c>
      <c r="B22491" t="str">
        <f t="shared" ca="1" si="1757"/>
        <v>Fluoride treatments</v>
      </c>
      <c r="C22491">
        <f t="shared" si="1755"/>
        <v>1249</v>
      </c>
      <c r="D22491">
        <f t="shared" ca="1" si="1758"/>
        <v>0</v>
      </c>
      <c r="E22491">
        <f t="shared" ca="1" si="1759"/>
        <v>5</v>
      </c>
    </row>
    <row r="22492" spans="1:5" x14ac:dyDescent="0.2">
      <c r="A22492" t="str">
        <f t="shared" ca="1" si="1756"/>
        <v>Basic</v>
      </c>
      <c r="B22492" t="str">
        <f t="shared" ca="1" si="1757"/>
        <v>general anesthesia</v>
      </c>
      <c r="C22492">
        <f t="shared" si="1755"/>
        <v>1249</v>
      </c>
      <c r="D22492" t="str">
        <f t="shared" ca="1" si="1758"/>
        <v>Covered when used in conjunction with covered oral surgical procedures</v>
      </c>
      <c r="E22492">
        <f t="shared" ca="1" si="1759"/>
        <v>13</v>
      </c>
    </row>
    <row r="22493" spans="1:5" x14ac:dyDescent="0.2">
      <c r="A22493" t="str">
        <f t="shared" ca="1" si="1756"/>
        <v>Diagnostics and Preventative</v>
      </c>
      <c r="B22493" t="str">
        <f t="shared" ca="1" si="1757"/>
        <v>Space Maintainers</v>
      </c>
      <c r="C22493">
        <f t="shared" si="1755"/>
        <v>1249</v>
      </c>
      <c r="D22493">
        <f t="shared" ca="1" si="1758"/>
        <v>0</v>
      </c>
      <c r="E22493">
        <f t="shared" ca="1" si="1759"/>
        <v>7</v>
      </c>
    </row>
    <row r="22494" spans="1:5" x14ac:dyDescent="0.2">
      <c r="A22494" t="str">
        <f t="shared" ca="1" si="1756"/>
        <v>Major</v>
      </c>
      <c r="B22494" t="str">
        <f t="shared" ca="1" si="1757"/>
        <v>temporomandibular joint dysfunction</v>
      </c>
      <c r="C22494">
        <f t="shared" si="1755"/>
        <v>1249</v>
      </c>
      <c r="D22494" t="str">
        <f t="shared" ca="1" si="1758"/>
        <v>Services relating to hinging joints of the jaw</v>
      </c>
      <c r="E22494">
        <f t="shared" ca="1" si="1759"/>
        <v>16</v>
      </c>
    </row>
    <row r="22495" spans="1:5" x14ac:dyDescent="0.2">
      <c r="A22495" t="str">
        <f t="shared" ca="1" si="1756"/>
        <v>Major</v>
      </c>
      <c r="B22495" t="str">
        <f t="shared" ca="1" si="1757"/>
        <v>major restorative</v>
      </c>
      <c r="C22495">
        <f t="shared" si="1755"/>
        <v>1249</v>
      </c>
      <c r="D22495" t="str">
        <f t="shared" ca="1" si="1758"/>
        <v>Single crowns, inlays, onlays</v>
      </c>
      <c r="E22495">
        <f t="shared" ca="1" si="1759"/>
        <v>14</v>
      </c>
    </row>
    <row r="22496" spans="1:5" x14ac:dyDescent="0.2">
      <c r="A22496" t="str">
        <f t="shared" ca="1" si="1756"/>
        <v>Diagnostics and Preventative</v>
      </c>
      <c r="B22496" t="str">
        <f t="shared" ca="1" si="1757"/>
        <v>Prophylaxis</v>
      </c>
      <c r="C22496">
        <f t="shared" si="1755"/>
        <v>1249</v>
      </c>
      <c r="D22496">
        <f t="shared" ca="1" si="1758"/>
        <v>0</v>
      </c>
      <c r="E22496">
        <f t="shared" ca="1" si="1759"/>
        <v>4</v>
      </c>
    </row>
    <row r="22497" spans="1:5" x14ac:dyDescent="0.2">
      <c r="A22497" t="str">
        <f t="shared" ca="1" si="1756"/>
        <v>Basic</v>
      </c>
      <c r="B22497" t="str">
        <f t="shared" ca="1" si="1757"/>
        <v>oral surgery</v>
      </c>
      <c r="C22497">
        <f t="shared" si="1755"/>
        <v>1249</v>
      </c>
      <c r="D22497" t="str">
        <f t="shared" ca="1" si="1758"/>
        <v>Extraction and other surgery procedures, incl. pre- and post-operative care</v>
      </c>
      <c r="E22497">
        <f t="shared" ca="1" si="1759"/>
        <v>9</v>
      </c>
    </row>
    <row r="22498" spans="1:5" x14ac:dyDescent="0.2">
      <c r="A22498" t="str">
        <f t="shared" ca="1" si="1756"/>
        <v>Orthodontics</v>
      </c>
      <c r="B22498" t="str">
        <f t="shared" ca="1" si="1757"/>
        <v>orthodontics</v>
      </c>
      <c r="C22498">
        <f t="shared" si="1755"/>
        <v>1249</v>
      </c>
      <c r="D22498" t="str">
        <f t="shared" ca="1" si="1758"/>
        <v>For eligible dependents to age 19</v>
      </c>
      <c r="E22498">
        <f t="shared" ca="1" si="1759"/>
        <v>17</v>
      </c>
    </row>
    <row r="22499" spans="1:5" x14ac:dyDescent="0.2">
      <c r="A22499" t="str">
        <f t="shared" ca="1" si="1756"/>
        <v>Diagnostics and Preventative</v>
      </c>
      <c r="B22499" t="str">
        <f t="shared" ca="1" si="1757"/>
        <v>Bitewing x-rays</v>
      </c>
      <c r="C22499">
        <f t="shared" si="1755"/>
        <v>1249</v>
      </c>
      <c r="D22499">
        <f t="shared" ca="1" si="1758"/>
        <v>0</v>
      </c>
      <c r="E22499">
        <f t="shared" ca="1" si="1759"/>
        <v>2</v>
      </c>
    </row>
    <row r="22500" spans="1:5" x14ac:dyDescent="0.2">
      <c r="A22500" t="str">
        <f t="shared" ca="1" si="1756"/>
        <v>Diagnostics and Preventative</v>
      </c>
      <c r="B22500" t="str">
        <f t="shared" ca="1" si="1757"/>
        <v>Prophylaxis</v>
      </c>
      <c r="C22500">
        <f t="shared" si="1755"/>
        <v>1249</v>
      </c>
      <c r="D22500">
        <f t="shared" ca="1" si="1758"/>
        <v>0</v>
      </c>
      <c r="E22500">
        <f t="shared" ca="1" si="1759"/>
        <v>4</v>
      </c>
    </row>
    <row r="22501" spans="1:5" x14ac:dyDescent="0.2">
      <c r="A22501" t="str">
        <f t="shared" ca="1" si="1756"/>
        <v>Orthodontics</v>
      </c>
      <c r="B22501" t="str">
        <f t="shared" ca="1" si="1757"/>
        <v>orthodontics</v>
      </c>
      <c r="C22501">
        <f t="shared" si="1755"/>
        <v>1249</v>
      </c>
      <c r="D22501" t="str">
        <f t="shared" ca="1" si="1758"/>
        <v>For eligible dependents to age 19</v>
      </c>
      <c r="E22501">
        <f t="shared" ca="1" si="1759"/>
        <v>17</v>
      </c>
    </row>
    <row r="22502" spans="1:5" x14ac:dyDescent="0.2">
      <c r="A22502" t="str">
        <f t="shared" ca="1" si="1756"/>
        <v>Other</v>
      </c>
      <c r="B22502" t="str">
        <f t="shared" ca="1" si="1757"/>
        <v>Implants</v>
      </c>
      <c r="C22502">
        <f t="shared" si="1755"/>
        <v>1250</v>
      </c>
      <c r="D22502" t="str">
        <f t="shared" ca="1" si="1758"/>
        <v>Implant dental work</v>
      </c>
      <c r="E22502">
        <f t="shared" ca="1" si="1759"/>
        <v>18</v>
      </c>
    </row>
    <row r="22503" spans="1:5" x14ac:dyDescent="0.2">
      <c r="A22503" t="str">
        <f t="shared" ca="1" si="1756"/>
        <v>Diagnostics and Preventative</v>
      </c>
      <c r="B22503" t="str">
        <f t="shared" ca="1" si="1757"/>
        <v>Periodic Exams</v>
      </c>
      <c r="C22503">
        <f t="shared" si="1755"/>
        <v>1250</v>
      </c>
      <c r="D22503">
        <f t="shared" ca="1" si="1758"/>
        <v>0</v>
      </c>
      <c r="E22503">
        <f t="shared" ca="1" si="1759"/>
        <v>1</v>
      </c>
    </row>
    <row r="22504" spans="1:5" x14ac:dyDescent="0.2">
      <c r="A22504" t="str">
        <f t="shared" ca="1" si="1756"/>
        <v>Major</v>
      </c>
      <c r="B22504" t="str">
        <f t="shared" ca="1" si="1757"/>
        <v>major restorative</v>
      </c>
      <c r="C22504">
        <f t="shared" ref="C22504:C22567" si="1760">IF(MOD(ROW(C22504)-2,18)&lt;&gt;0,C22503,C22503+1)</f>
        <v>1250</v>
      </c>
      <c r="D22504" t="str">
        <f t="shared" ca="1" si="1758"/>
        <v>Single crowns, inlays, onlays</v>
      </c>
      <c r="E22504">
        <f t="shared" ca="1" si="1759"/>
        <v>14</v>
      </c>
    </row>
    <row r="22505" spans="1:5" x14ac:dyDescent="0.2">
      <c r="A22505" t="str">
        <f t="shared" ca="1" si="1756"/>
        <v>Basic</v>
      </c>
      <c r="B22505" t="str">
        <f t="shared" ca="1" si="1757"/>
        <v>surgical periodontics</v>
      </c>
      <c r="C22505">
        <f t="shared" si="1760"/>
        <v>1250</v>
      </c>
      <c r="D22505" t="str">
        <f t="shared" ca="1" si="1758"/>
        <v>Surgical treatment of the gums and supporting structures of the teeth</v>
      </c>
      <c r="E22505">
        <f t="shared" ca="1" si="1759"/>
        <v>11</v>
      </c>
    </row>
    <row r="22506" spans="1:5" x14ac:dyDescent="0.2">
      <c r="A22506" t="str">
        <f t="shared" ca="1" si="1756"/>
        <v>Diagnostics and Preventative</v>
      </c>
      <c r="B22506" t="str">
        <f t="shared" ca="1" si="1757"/>
        <v>Sealants</v>
      </c>
      <c r="C22506">
        <f t="shared" si="1760"/>
        <v>1250</v>
      </c>
      <c r="D22506">
        <f t="shared" ca="1" si="1758"/>
        <v>0</v>
      </c>
      <c r="E22506">
        <f t="shared" ca="1" si="1759"/>
        <v>6</v>
      </c>
    </row>
    <row r="22507" spans="1:5" x14ac:dyDescent="0.2">
      <c r="A22507" t="str">
        <f t="shared" ca="1" si="1756"/>
        <v>Basic</v>
      </c>
      <c r="B22507" t="str">
        <f t="shared" ca="1" si="1757"/>
        <v>basic restorative</v>
      </c>
      <c r="C22507">
        <f t="shared" si="1760"/>
        <v>1250</v>
      </c>
      <c r="D22507" t="str">
        <f t="shared" ca="1" si="1758"/>
        <v>Fillings (amalgam "silver" and composite "white" non-molar)</v>
      </c>
      <c r="E22507">
        <f t="shared" ca="1" si="1759"/>
        <v>8</v>
      </c>
    </row>
    <row r="22508" spans="1:5" x14ac:dyDescent="0.2">
      <c r="A22508" t="str">
        <f t="shared" ca="1" si="1756"/>
        <v>Orthodontics</v>
      </c>
      <c r="B22508" t="str">
        <f t="shared" ca="1" si="1757"/>
        <v>orthodontics</v>
      </c>
      <c r="C22508">
        <f t="shared" si="1760"/>
        <v>1250</v>
      </c>
      <c r="D22508" t="str">
        <f t="shared" ca="1" si="1758"/>
        <v>For eligible dependents to age 19</v>
      </c>
      <c r="E22508">
        <f t="shared" ca="1" si="1759"/>
        <v>17</v>
      </c>
    </row>
    <row r="22509" spans="1:5" x14ac:dyDescent="0.2">
      <c r="A22509" t="str">
        <f t="shared" ca="1" si="1756"/>
        <v>Diagnostics and Preventative</v>
      </c>
      <c r="B22509" t="str">
        <f t="shared" ca="1" si="1757"/>
        <v>Full-mouth x-ray</v>
      </c>
      <c r="C22509">
        <f t="shared" si="1760"/>
        <v>1250</v>
      </c>
      <c r="D22509">
        <f t="shared" ca="1" si="1758"/>
        <v>0</v>
      </c>
      <c r="E22509">
        <f t="shared" ca="1" si="1759"/>
        <v>3</v>
      </c>
    </row>
    <row r="22510" spans="1:5" x14ac:dyDescent="0.2">
      <c r="A22510" t="str">
        <f t="shared" ca="1" si="1756"/>
        <v>Basic</v>
      </c>
      <c r="B22510" t="str">
        <f t="shared" ca="1" si="1757"/>
        <v>non-surgical periodontics</v>
      </c>
      <c r="C22510">
        <f t="shared" si="1760"/>
        <v>1250</v>
      </c>
      <c r="D22510" t="str">
        <f t="shared" ca="1" si="1758"/>
        <v xml:space="preserve">Non-surgical treatment of the gums and supporting structures of the teeth </v>
      </c>
      <c r="E22510">
        <f t="shared" ca="1" si="1759"/>
        <v>12</v>
      </c>
    </row>
    <row r="22511" spans="1:5" x14ac:dyDescent="0.2">
      <c r="A22511" t="str">
        <f t="shared" ca="1" si="1756"/>
        <v>Basic</v>
      </c>
      <c r="B22511" t="str">
        <f t="shared" ca="1" si="1757"/>
        <v>endodontics</v>
      </c>
      <c r="C22511">
        <f t="shared" si="1760"/>
        <v>1250</v>
      </c>
      <c r="D22511" t="str">
        <f t="shared" ca="1" si="1758"/>
        <v>Root canal, pulpal therapy</v>
      </c>
      <c r="E22511">
        <f t="shared" ca="1" si="1759"/>
        <v>10</v>
      </c>
    </row>
    <row r="22512" spans="1:5" x14ac:dyDescent="0.2">
      <c r="A22512" t="str">
        <f t="shared" ca="1" si="1756"/>
        <v>Major</v>
      </c>
      <c r="B22512" t="str">
        <f t="shared" ca="1" si="1757"/>
        <v>temporomandibular joint dysfunction</v>
      </c>
      <c r="C22512">
        <f t="shared" si="1760"/>
        <v>1250</v>
      </c>
      <c r="D22512" t="str">
        <f t="shared" ca="1" si="1758"/>
        <v>Services relating to hinging joints of the jaw</v>
      </c>
      <c r="E22512">
        <f t="shared" ca="1" si="1759"/>
        <v>16</v>
      </c>
    </row>
    <row r="22513" spans="1:5" x14ac:dyDescent="0.2">
      <c r="A22513" t="str">
        <f t="shared" ca="1" si="1756"/>
        <v>Basic</v>
      </c>
      <c r="B22513" t="str">
        <f t="shared" ca="1" si="1757"/>
        <v>basic restorative</v>
      </c>
      <c r="C22513">
        <f t="shared" si="1760"/>
        <v>1250</v>
      </c>
      <c r="D22513" t="str">
        <f t="shared" ca="1" si="1758"/>
        <v>Fillings (amalgam "silver" and composite "white" non-molar)</v>
      </c>
      <c r="E22513">
        <f t="shared" ca="1" si="1759"/>
        <v>8</v>
      </c>
    </row>
    <row r="22514" spans="1:5" x14ac:dyDescent="0.2">
      <c r="A22514" t="str">
        <f t="shared" ca="1" si="1756"/>
        <v>Major</v>
      </c>
      <c r="B22514" t="str">
        <f t="shared" ca="1" si="1757"/>
        <v>prosthodontics</v>
      </c>
      <c r="C22514">
        <f t="shared" si="1760"/>
        <v>1250</v>
      </c>
      <c r="D22514" t="str">
        <f t="shared" ca="1" si="1758"/>
        <v>Procedures for replacement of missing teeth by construction or repair of bridges and partial or complete dentures</v>
      </c>
      <c r="E22514">
        <f t="shared" ca="1" si="1759"/>
        <v>15</v>
      </c>
    </row>
    <row r="22515" spans="1:5" x14ac:dyDescent="0.2">
      <c r="A22515" t="str">
        <f t="shared" ca="1" si="1756"/>
        <v>Basic</v>
      </c>
      <c r="B22515" t="str">
        <f t="shared" ca="1" si="1757"/>
        <v>endodontics</v>
      </c>
      <c r="C22515">
        <f t="shared" si="1760"/>
        <v>1250</v>
      </c>
      <c r="D22515" t="str">
        <f t="shared" ca="1" si="1758"/>
        <v>Root canal, pulpal therapy</v>
      </c>
      <c r="E22515">
        <f t="shared" ca="1" si="1759"/>
        <v>10</v>
      </c>
    </row>
    <row r="22516" spans="1:5" x14ac:dyDescent="0.2">
      <c r="A22516" t="str">
        <f t="shared" ca="1" si="1756"/>
        <v>Diagnostics and Preventative</v>
      </c>
      <c r="B22516" t="str">
        <f t="shared" ca="1" si="1757"/>
        <v>Space Maintainers</v>
      </c>
      <c r="C22516">
        <f t="shared" si="1760"/>
        <v>1250</v>
      </c>
      <c r="D22516">
        <f t="shared" ca="1" si="1758"/>
        <v>0</v>
      </c>
      <c r="E22516">
        <f t="shared" ca="1" si="1759"/>
        <v>7</v>
      </c>
    </row>
    <row r="22517" spans="1:5" x14ac:dyDescent="0.2">
      <c r="A22517" t="str">
        <f t="shared" ca="1" si="1756"/>
        <v>Major</v>
      </c>
      <c r="B22517" t="str">
        <f t="shared" ca="1" si="1757"/>
        <v>temporomandibular joint dysfunction</v>
      </c>
      <c r="C22517">
        <f t="shared" si="1760"/>
        <v>1250</v>
      </c>
      <c r="D22517" t="str">
        <f t="shared" ca="1" si="1758"/>
        <v>Services relating to hinging joints of the jaw</v>
      </c>
      <c r="E22517">
        <f t="shared" ca="1" si="1759"/>
        <v>16</v>
      </c>
    </row>
    <row r="22518" spans="1:5" x14ac:dyDescent="0.2">
      <c r="A22518" t="str">
        <f t="shared" ca="1" si="1756"/>
        <v>Other</v>
      </c>
      <c r="B22518" t="str">
        <f t="shared" ca="1" si="1757"/>
        <v>Implants</v>
      </c>
      <c r="C22518">
        <f t="shared" si="1760"/>
        <v>1250</v>
      </c>
      <c r="D22518" t="str">
        <f t="shared" ca="1" si="1758"/>
        <v>Implant dental work</v>
      </c>
      <c r="E22518">
        <f t="shared" ca="1" si="1759"/>
        <v>18</v>
      </c>
    </row>
    <row r="22519" spans="1:5" x14ac:dyDescent="0.2">
      <c r="A22519" t="str">
        <f t="shared" ca="1" si="1756"/>
        <v>Diagnostics and Preventative</v>
      </c>
      <c r="B22519" t="str">
        <f t="shared" ca="1" si="1757"/>
        <v>Bitewing x-rays</v>
      </c>
      <c r="C22519">
        <f t="shared" si="1760"/>
        <v>1250</v>
      </c>
      <c r="D22519">
        <f t="shared" ca="1" si="1758"/>
        <v>0</v>
      </c>
      <c r="E22519">
        <f t="shared" ca="1" si="1759"/>
        <v>2</v>
      </c>
    </row>
    <row r="22520" spans="1:5" x14ac:dyDescent="0.2">
      <c r="A22520" t="str">
        <f t="shared" ca="1" si="1756"/>
        <v>Orthodontics</v>
      </c>
      <c r="B22520" t="str">
        <f t="shared" ca="1" si="1757"/>
        <v>orthodontics</v>
      </c>
      <c r="C22520">
        <f t="shared" si="1760"/>
        <v>1251</v>
      </c>
      <c r="D22520" t="str">
        <f t="shared" ca="1" si="1758"/>
        <v>For eligible dependents to age 19</v>
      </c>
      <c r="E22520">
        <f t="shared" ca="1" si="1759"/>
        <v>17</v>
      </c>
    </row>
    <row r="22521" spans="1:5" x14ac:dyDescent="0.2">
      <c r="A22521" t="str">
        <f t="shared" ca="1" si="1756"/>
        <v>Diagnostics and Preventative</v>
      </c>
      <c r="B22521" t="str">
        <f t="shared" ca="1" si="1757"/>
        <v>Sealants</v>
      </c>
      <c r="C22521">
        <f t="shared" si="1760"/>
        <v>1251</v>
      </c>
      <c r="D22521">
        <f t="shared" ca="1" si="1758"/>
        <v>0</v>
      </c>
      <c r="E22521">
        <f t="shared" ca="1" si="1759"/>
        <v>6</v>
      </c>
    </row>
    <row r="22522" spans="1:5" x14ac:dyDescent="0.2">
      <c r="A22522" t="str">
        <f t="shared" ca="1" si="1756"/>
        <v>Diagnostics and Preventative</v>
      </c>
      <c r="B22522" t="str">
        <f t="shared" ca="1" si="1757"/>
        <v>Periodic Exams</v>
      </c>
      <c r="C22522">
        <f t="shared" si="1760"/>
        <v>1251</v>
      </c>
      <c r="D22522">
        <f t="shared" ca="1" si="1758"/>
        <v>0</v>
      </c>
      <c r="E22522">
        <f t="shared" ca="1" si="1759"/>
        <v>1</v>
      </c>
    </row>
    <row r="22523" spans="1:5" x14ac:dyDescent="0.2">
      <c r="A22523" t="str">
        <f t="shared" ca="1" si="1756"/>
        <v>Other</v>
      </c>
      <c r="B22523" t="str">
        <f t="shared" ca="1" si="1757"/>
        <v>Implants</v>
      </c>
      <c r="C22523">
        <f t="shared" si="1760"/>
        <v>1251</v>
      </c>
      <c r="D22523" t="str">
        <f t="shared" ca="1" si="1758"/>
        <v>Implant dental work</v>
      </c>
      <c r="E22523">
        <f t="shared" ca="1" si="1759"/>
        <v>18</v>
      </c>
    </row>
    <row r="22524" spans="1:5" x14ac:dyDescent="0.2">
      <c r="A22524" t="str">
        <f t="shared" ca="1" si="1756"/>
        <v>Basic</v>
      </c>
      <c r="B22524" t="str">
        <f t="shared" ca="1" si="1757"/>
        <v>non-surgical periodontics</v>
      </c>
      <c r="C22524">
        <f t="shared" si="1760"/>
        <v>1251</v>
      </c>
      <c r="D22524" t="str">
        <f t="shared" ca="1" si="1758"/>
        <v xml:space="preserve">Non-surgical treatment of the gums and supporting structures of the teeth </v>
      </c>
      <c r="E22524">
        <f t="shared" ca="1" si="1759"/>
        <v>12</v>
      </c>
    </row>
    <row r="22525" spans="1:5" x14ac:dyDescent="0.2">
      <c r="A22525" t="str">
        <f t="shared" ca="1" si="1756"/>
        <v>Basic</v>
      </c>
      <c r="B22525" t="str">
        <f t="shared" ca="1" si="1757"/>
        <v>surgical periodontics</v>
      </c>
      <c r="C22525">
        <f t="shared" si="1760"/>
        <v>1251</v>
      </c>
      <c r="D22525" t="str">
        <f t="shared" ca="1" si="1758"/>
        <v>Surgical treatment of the gums and supporting structures of the teeth</v>
      </c>
      <c r="E22525">
        <f t="shared" ca="1" si="1759"/>
        <v>11</v>
      </c>
    </row>
    <row r="22526" spans="1:5" x14ac:dyDescent="0.2">
      <c r="A22526" t="str">
        <f t="shared" ca="1" si="1756"/>
        <v>Diagnostics and Preventative</v>
      </c>
      <c r="B22526" t="str">
        <f t="shared" ca="1" si="1757"/>
        <v>Fluoride treatments</v>
      </c>
      <c r="C22526">
        <f t="shared" si="1760"/>
        <v>1251</v>
      </c>
      <c r="D22526">
        <f t="shared" ca="1" si="1758"/>
        <v>0</v>
      </c>
      <c r="E22526">
        <f t="shared" ca="1" si="1759"/>
        <v>5</v>
      </c>
    </row>
    <row r="22527" spans="1:5" x14ac:dyDescent="0.2">
      <c r="A22527" t="str">
        <f t="shared" ca="1" si="1756"/>
        <v>Basic</v>
      </c>
      <c r="B22527" t="str">
        <f t="shared" ca="1" si="1757"/>
        <v>endodontics</v>
      </c>
      <c r="C22527">
        <f t="shared" si="1760"/>
        <v>1251</v>
      </c>
      <c r="D22527" t="str">
        <f t="shared" ca="1" si="1758"/>
        <v>Root canal, pulpal therapy</v>
      </c>
      <c r="E22527">
        <f t="shared" ca="1" si="1759"/>
        <v>10</v>
      </c>
    </row>
    <row r="22528" spans="1:5" x14ac:dyDescent="0.2">
      <c r="A22528" t="str">
        <f t="shared" ca="1" si="1756"/>
        <v>Diagnostics and Preventative</v>
      </c>
      <c r="B22528" t="str">
        <f t="shared" ca="1" si="1757"/>
        <v>Bitewing x-rays</v>
      </c>
      <c r="C22528">
        <f t="shared" si="1760"/>
        <v>1251</v>
      </c>
      <c r="D22528">
        <f t="shared" ca="1" si="1758"/>
        <v>0</v>
      </c>
      <c r="E22528">
        <f t="shared" ca="1" si="1759"/>
        <v>2</v>
      </c>
    </row>
    <row r="22529" spans="1:5" x14ac:dyDescent="0.2">
      <c r="A22529" t="str">
        <f t="shared" ca="1" si="1756"/>
        <v>Basic</v>
      </c>
      <c r="B22529" t="str">
        <f t="shared" ca="1" si="1757"/>
        <v>basic restorative</v>
      </c>
      <c r="C22529">
        <f t="shared" si="1760"/>
        <v>1251</v>
      </c>
      <c r="D22529" t="str">
        <f t="shared" ca="1" si="1758"/>
        <v>Fillings (amalgam "silver" and composite "white" non-molar)</v>
      </c>
      <c r="E22529">
        <f t="shared" ca="1" si="1759"/>
        <v>8</v>
      </c>
    </row>
    <row r="22530" spans="1:5" x14ac:dyDescent="0.2">
      <c r="A22530" t="str">
        <f t="shared" ref="A22530:A22593" ca="1" si="1761">INDEX(services,E22530,1)</f>
        <v>Diagnostics and Preventative</v>
      </c>
      <c r="B22530" t="str">
        <f t="shared" ref="B22530:B22593" ca="1" si="1762">INDEX(services,E22530,2)</f>
        <v>Bitewing x-rays</v>
      </c>
      <c r="C22530">
        <f t="shared" si="1760"/>
        <v>1251</v>
      </c>
      <c r="D22530">
        <f t="shared" ref="D22530:D22593" ca="1" si="1763">INDEX(services,E22530,3)</f>
        <v>0</v>
      </c>
      <c r="E22530">
        <f t="shared" ref="E22530:E22593" ca="1" si="1764">RANDBETWEEN(1,ROWS(services))</f>
        <v>2</v>
      </c>
    </row>
    <row r="22531" spans="1:5" x14ac:dyDescent="0.2">
      <c r="A22531" t="str">
        <f t="shared" ca="1" si="1761"/>
        <v>Diagnostics and Preventative</v>
      </c>
      <c r="B22531" t="str">
        <f t="shared" ca="1" si="1762"/>
        <v>Periodic Exams</v>
      </c>
      <c r="C22531">
        <f t="shared" si="1760"/>
        <v>1251</v>
      </c>
      <c r="D22531">
        <f t="shared" ca="1" si="1763"/>
        <v>0</v>
      </c>
      <c r="E22531">
        <f t="shared" ca="1" si="1764"/>
        <v>1</v>
      </c>
    </row>
    <row r="22532" spans="1:5" x14ac:dyDescent="0.2">
      <c r="A22532" t="str">
        <f t="shared" ca="1" si="1761"/>
        <v>Basic</v>
      </c>
      <c r="B22532" t="str">
        <f t="shared" ca="1" si="1762"/>
        <v>endodontics</v>
      </c>
      <c r="C22532">
        <f t="shared" si="1760"/>
        <v>1251</v>
      </c>
      <c r="D22532" t="str">
        <f t="shared" ca="1" si="1763"/>
        <v>Root canal, pulpal therapy</v>
      </c>
      <c r="E22532">
        <f t="shared" ca="1" si="1764"/>
        <v>10</v>
      </c>
    </row>
    <row r="22533" spans="1:5" x14ac:dyDescent="0.2">
      <c r="A22533" t="str">
        <f t="shared" ca="1" si="1761"/>
        <v>Diagnostics and Preventative</v>
      </c>
      <c r="B22533" t="str">
        <f t="shared" ca="1" si="1762"/>
        <v>Sealants</v>
      </c>
      <c r="C22533">
        <f t="shared" si="1760"/>
        <v>1251</v>
      </c>
      <c r="D22533">
        <f t="shared" ca="1" si="1763"/>
        <v>0</v>
      </c>
      <c r="E22533">
        <f t="shared" ca="1" si="1764"/>
        <v>6</v>
      </c>
    </row>
    <row r="22534" spans="1:5" x14ac:dyDescent="0.2">
      <c r="A22534" t="str">
        <f t="shared" ca="1" si="1761"/>
        <v>Basic</v>
      </c>
      <c r="B22534" t="str">
        <f t="shared" ca="1" si="1762"/>
        <v>oral surgery</v>
      </c>
      <c r="C22534">
        <f t="shared" si="1760"/>
        <v>1251</v>
      </c>
      <c r="D22534" t="str">
        <f t="shared" ca="1" si="1763"/>
        <v>Extraction and other surgery procedures, incl. pre- and post-operative care</v>
      </c>
      <c r="E22534">
        <f t="shared" ca="1" si="1764"/>
        <v>9</v>
      </c>
    </row>
    <row r="22535" spans="1:5" x14ac:dyDescent="0.2">
      <c r="A22535" t="str">
        <f t="shared" ca="1" si="1761"/>
        <v>Orthodontics</v>
      </c>
      <c r="B22535" t="str">
        <f t="shared" ca="1" si="1762"/>
        <v>orthodontics</v>
      </c>
      <c r="C22535">
        <f t="shared" si="1760"/>
        <v>1251</v>
      </c>
      <c r="D22535" t="str">
        <f t="shared" ca="1" si="1763"/>
        <v>For eligible dependents to age 19</v>
      </c>
      <c r="E22535">
        <f t="shared" ca="1" si="1764"/>
        <v>17</v>
      </c>
    </row>
    <row r="22536" spans="1:5" x14ac:dyDescent="0.2">
      <c r="A22536" t="str">
        <f t="shared" ca="1" si="1761"/>
        <v>Other</v>
      </c>
      <c r="B22536" t="str">
        <f t="shared" ca="1" si="1762"/>
        <v>Implants</v>
      </c>
      <c r="C22536">
        <f t="shared" si="1760"/>
        <v>1251</v>
      </c>
      <c r="D22536" t="str">
        <f t="shared" ca="1" si="1763"/>
        <v>Implant dental work</v>
      </c>
      <c r="E22536">
        <f t="shared" ca="1" si="1764"/>
        <v>18</v>
      </c>
    </row>
    <row r="22537" spans="1:5" x14ac:dyDescent="0.2">
      <c r="A22537" t="str">
        <f t="shared" ca="1" si="1761"/>
        <v>Basic</v>
      </c>
      <c r="B22537" t="str">
        <f t="shared" ca="1" si="1762"/>
        <v>oral surgery</v>
      </c>
      <c r="C22537">
        <f t="shared" si="1760"/>
        <v>1251</v>
      </c>
      <c r="D22537" t="str">
        <f t="shared" ca="1" si="1763"/>
        <v>Extraction and other surgery procedures, incl. pre- and post-operative care</v>
      </c>
      <c r="E22537">
        <f t="shared" ca="1" si="1764"/>
        <v>9</v>
      </c>
    </row>
    <row r="22538" spans="1:5" x14ac:dyDescent="0.2">
      <c r="A22538" t="str">
        <f t="shared" ca="1" si="1761"/>
        <v>Basic</v>
      </c>
      <c r="B22538" t="str">
        <f t="shared" ca="1" si="1762"/>
        <v>general anesthesia</v>
      </c>
      <c r="C22538">
        <f t="shared" si="1760"/>
        <v>1252</v>
      </c>
      <c r="D22538" t="str">
        <f t="shared" ca="1" si="1763"/>
        <v>Covered when used in conjunction with covered oral surgical procedures</v>
      </c>
      <c r="E22538">
        <f t="shared" ca="1" si="1764"/>
        <v>13</v>
      </c>
    </row>
    <row r="22539" spans="1:5" x14ac:dyDescent="0.2">
      <c r="A22539" t="str">
        <f t="shared" ca="1" si="1761"/>
        <v>Basic</v>
      </c>
      <c r="B22539" t="str">
        <f t="shared" ca="1" si="1762"/>
        <v>endodontics</v>
      </c>
      <c r="C22539">
        <f t="shared" si="1760"/>
        <v>1252</v>
      </c>
      <c r="D22539" t="str">
        <f t="shared" ca="1" si="1763"/>
        <v>Root canal, pulpal therapy</v>
      </c>
      <c r="E22539">
        <f t="shared" ca="1" si="1764"/>
        <v>10</v>
      </c>
    </row>
    <row r="22540" spans="1:5" x14ac:dyDescent="0.2">
      <c r="A22540" t="str">
        <f t="shared" ca="1" si="1761"/>
        <v>Basic</v>
      </c>
      <c r="B22540" t="str">
        <f t="shared" ca="1" si="1762"/>
        <v>oral surgery</v>
      </c>
      <c r="C22540">
        <f t="shared" si="1760"/>
        <v>1252</v>
      </c>
      <c r="D22540" t="str">
        <f t="shared" ca="1" si="1763"/>
        <v>Extraction and other surgery procedures, incl. pre- and post-operative care</v>
      </c>
      <c r="E22540">
        <f t="shared" ca="1" si="1764"/>
        <v>9</v>
      </c>
    </row>
    <row r="22541" spans="1:5" x14ac:dyDescent="0.2">
      <c r="A22541" t="str">
        <f t="shared" ca="1" si="1761"/>
        <v>Major</v>
      </c>
      <c r="B22541" t="str">
        <f t="shared" ca="1" si="1762"/>
        <v>prosthodontics</v>
      </c>
      <c r="C22541">
        <f t="shared" si="1760"/>
        <v>1252</v>
      </c>
      <c r="D22541" t="str">
        <f t="shared" ca="1" si="1763"/>
        <v>Procedures for replacement of missing teeth by construction or repair of bridges and partial or complete dentures</v>
      </c>
      <c r="E22541">
        <f t="shared" ca="1" si="1764"/>
        <v>15</v>
      </c>
    </row>
    <row r="22542" spans="1:5" x14ac:dyDescent="0.2">
      <c r="A22542" t="str">
        <f t="shared" ca="1" si="1761"/>
        <v>Diagnostics and Preventative</v>
      </c>
      <c r="B22542" t="str">
        <f t="shared" ca="1" si="1762"/>
        <v>Fluoride treatments</v>
      </c>
      <c r="C22542">
        <f t="shared" si="1760"/>
        <v>1252</v>
      </c>
      <c r="D22542">
        <f t="shared" ca="1" si="1763"/>
        <v>0</v>
      </c>
      <c r="E22542">
        <f t="shared" ca="1" si="1764"/>
        <v>5</v>
      </c>
    </row>
    <row r="22543" spans="1:5" x14ac:dyDescent="0.2">
      <c r="A22543" t="str">
        <f t="shared" ca="1" si="1761"/>
        <v>Major</v>
      </c>
      <c r="B22543" t="str">
        <f t="shared" ca="1" si="1762"/>
        <v>prosthodontics</v>
      </c>
      <c r="C22543">
        <f t="shared" si="1760"/>
        <v>1252</v>
      </c>
      <c r="D22543" t="str">
        <f t="shared" ca="1" si="1763"/>
        <v>Procedures for replacement of missing teeth by construction or repair of bridges and partial or complete dentures</v>
      </c>
      <c r="E22543">
        <f t="shared" ca="1" si="1764"/>
        <v>15</v>
      </c>
    </row>
    <row r="22544" spans="1:5" x14ac:dyDescent="0.2">
      <c r="A22544" t="str">
        <f t="shared" ca="1" si="1761"/>
        <v>Orthodontics</v>
      </c>
      <c r="B22544" t="str">
        <f t="shared" ca="1" si="1762"/>
        <v>orthodontics</v>
      </c>
      <c r="C22544">
        <f t="shared" si="1760"/>
        <v>1252</v>
      </c>
      <c r="D22544" t="str">
        <f t="shared" ca="1" si="1763"/>
        <v>For eligible dependents to age 19</v>
      </c>
      <c r="E22544">
        <f t="shared" ca="1" si="1764"/>
        <v>17</v>
      </c>
    </row>
    <row r="22545" spans="1:5" x14ac:dyDescent="0.2">
      <c r="A22545" t="str">
        <f t="shared" ca="1" si="1761"/>
        <v>Diagnostics and Preventative</v>
      </c>
      <c r="B22545" t="str">
        <f t="shared" ca="1" si="1762"/>
        <v>Space Maintainers</v>
      </c>
      <c r="C22545">
        <f t="shared" si="1760"/>
        <v>1252</v>
      </c>
      <c r="D22545">
        <f t="shared" ca="1" si="1763"/>
        <v>0</v>
      </c>
      <c r="E22545">
        <f t="shared" ca="1" si="1764"/>
        <v>7</v>
      </c>
    </row>
    <row r="22546" spans="1:5" x14ac:dyDescent="0.2">
      <c r="A22546" t="str">
        <f t="shared" ca="1" si="1761"/>
        <v>Basic</v>
      </c>
      <c r="B22546" t="str">
        <f t="shared" ca="1" si="1762"/>
        <v>endodontics</v>
      </c>
      <c r="C22546">
        <f t="shared" si="1760"/>
        <v>1252</v>
      </c>
      <c r="D22546" t="str">
        <f t="shared" ca="1" si="1763"/>
        <v>Root canal, pulpal therapy</v>
      </c>
      <c r="E22546">
        <f t="shared" ca="1" si="1764"/>
        <v>10</v>
      </c>
    </row>
    <row r="22547" spans="1:5" x14ac:dyDescent="0.2">
      <c r="A22547" t="str">
        <f t="shared" ca="1" si="1761"/>
        <v>Diagnostics and Preventative</v>
      </c>
      <c r="B22547" t="str">
        <f t="shared" ca="1" si="1762"/>
        <v>Space Maintainers</v>
      </c>
      <c r="C22547">
        <f t="shared" si="1760"/>
        <v>1252</v>
      </c>
      <c r="D22547">
        <f t="shared" ca="1" si="1763"/>
        <v>0</v>
      </c>
      <c r="E22547">
        <f t="shared" ca="1" si="1764"/>
        <v>7</v>
      </c>
    </row>
    <row r="22548" spans="1:5" x14ac:dyDescent="0.2">
      <c r="A22548" t="str">
        <f t="shared" ca="1" si="1761"/>
        <v>Basic</v>
      </c>
      <c r="B22548" t="str">
        <f t="shared" ca="1" si="1762"/>
        <v>non-surgical periodontics</v>
      </c>
      <c r="C22548">
        <f t="shared" si="1760"/>
        <v>1252</v>
      </c>
      <c r="D22548" t="str">
        <f t="shared" ca="1" si="1763"/>
        <v xml:space="preserve">Non-surgical treatment of the gums and supporting structures of the teeth </v>
      </c>
      <c r="E22548">
        <f t="shared" ca="1" si="1764"/>
        <v>12</v>
      </c>
    </row>
    <row r="22549" spans="1:5" x14ac:dyDescent="0.2">
      <c r="A22549" t="str">
        <f t="shared" ca="1" si="1761"/>
        <v>Diagnostics and Preventative</v>
      </c>
      <c r="B22549" t="str">
        <f t="shared" ca="1" si="1762"/>
        <v>Prophylaxis</v>
      </c>
      <c r="C22549">
        <f t="shared" si="1760"/>
        <v>1252</v>
      </c>
      <c r="D22549">
        <f t="shared" ca="1" si="1763"/>
        <v>0</v>
      </c>
      <c r="E22549">
        <f t="shared" ca="1" si="1764"/>
        <v>4</v>
      </c>
    </row>
    <row r="22550" spans="1:5" x14ac:dyDescent="0.2">
      <c r="A22550" t="str">
        <f t="shared" ca="1" si="1761"/>
        <v>Basic</v>
      </c>
      <c r="B22550" t="str">
        <f t="shared" ca="1" si="1762"/>
        <v>oral surgery</v>
      </c>
      <c r="C22550">
        <f t="shared" si="1760"/>
        <v>1252</v>
      </c>
      <c r="D22550" t="str">
        <f t="shared" ca="1" si="1763"/>
        <v>Extraction and other surgery procedures, incl. pre- and post-operative care</v>
      </c>
      <c r="E22550">
        <f t="shared" ca="1" si="1764"/>
        <v>9</v>
      </c>
    </row>
    <row r="22551" spans="1:5" x14ac:dyDescent="0.2">
      <c r="A22551" t="str">
        <f t="shared" ca="1" si="1761"/>
        <v>Basic</v>
      </c>
      <c r="B22551" t="str">
        <f t="shared" ca="1" si="1762"/>
        <v>endodontics</v>
      </c>
      <c r="C22551">
        <f t="shared" si="1760"/>
        <v>1252</v>
      </c>
      <c r="D22551" t="str">
        <f t="shared" ca="1" si="1763"/>
        <v>Root canal, pulpal therapy</v>
      </c>
      <c r="E22551">
        <f t="shared" ca="1" si="1764"/>
        <v>10</v>
      </c>
    </row>
    <row r="22552" spans="1:5" x14ac:dyDescent="0.2">
      <c r="A22552" t="str">
        <f t="shared" ca="1" si="1761"/>
        <v>Diagnostics and Preventative</v>
      </c>
      <c r="B22552" t="str">
        <f t="shared" ca="1" si="1762"/>
        <v>Prophylaxis</v>
      </c>
      <c r="C22552">
        <f t="shared" si="1760"/>
        <v>1252</v>
      </c>
      <c r="D22552">
        <f t="shared" ca="1" si="1763"/>
        <v>0</v>
      </c>
      <c r="E22552">
        <f t="shared" ca="1" si="1764"/>
        <v>4</v>
      </c>
    </row>
    <row r="22553" spans="1:5" x14ac:dyDescent="0.2">
      <c r="A22553" t="str">
        <f t="shared" ca="1" si="1761"/>
        <v>Diagnostics and Preventative</v>
      </c>
      <c r="B22553" t="str">
        <f t="shared" ca="1" si="1762"/>
        <v>Periodic Exams</v>
      </c>
      <c r="C22553">
        <f t="shared" si="1760"/>
        <v>1252</v>
      </c>
      <c r="D22553">
        <f t="shared" ca="1" si="1763"/>
        <v>0</v>
      </c>
      <c r="E22553">
        <f t="shared" ca="1" si="1764"/>
        <v>1</v>
      </c>
    </row>
    <row r="22554" spans="1:5" x14ac:dyDescent="0.2">
      <c r="A22554" t="str">
        <f t="shared" ca="1" si="1761"/>
        <v>Major</v>
      </c>
      <c r="B22554" t="str">
        <f t="shared" ca="1" si="1762"/>
        <v>major restorative</v>
      </c>
      <c r="C22554">
        <f t="shared" si="1760"/>
        <v>1252</v>
      </c>
      <c r="D22554" t="str">
        <f t="shared" ca="1" si="1763"/>
        <v>Single crowns, inlays, onlays</v>
      </c>
      <c r="E22554">
        <f t="shared" ca="1" si="1764"/>
        <v>14</v>
      </c>
    </row>
    <row r="22555" spans="1:5" x14ac:dyDescent="0.2">
      <c r="A22555" t="str">
        <f t="shared" ca="1" si="1761"/>
        <v>Basic</v>
      </c>
      <c r="B22555" t="str">
        <f t="shared" ca="1" si="1762"/>
        <v>oral surgery</v>
      </c>
      <c r="C22555">
        <f t="shared" si="1760"/>
        <v>1252</v>
      </c>
      <c r="D22555" t="str">
        <f t="shared" ca="1" si="1763"/>
        <v>Extraction and other surgery procedures, incl. pre- and post-operative care</v>
      </c>
      <c r="E22555">
        <f t="shared" ca="1" si="1764"/>
        <v>9</v>
      </c>
    </row>
    <row r="22556" spans="1:5" x14ac:dyDescent="0.2">
      <c r="A22556" t="str">
        <f t="shared" ca="1" si="1761"/>
        <v>Diagnostics and Preventative</v>
      </c>
      <c r="B22556" t="str">
        <f t="shared" ca="1" si="1762"/>
        <v>Space Maintainers</v>
      </c>
      <c r="C22556">
        <f t="shared" si="1760"/>
        <v>1253</v>
      </c>
      <c r="D22556">
        <f t="shared" ca="1" si="1763"/>
        <v>0</v>
      </c>
      <c r="E22556">
        <f t="shared" ca="1" si="1764"/>
        <v>7</v>
      </c>
    </row>
    <row r="22557" spans="1:5" x14ac:dyDescent="0.2">
      <c r="A22557" t="str">
        <f t="shared" ca="1" si="1761"/>
        <v>Orthodontics</v>
      </c>
      <c r="B22557" t="str">
        <f t="shared" ca="1" si="1762"/>
        <v>orthodontics</v>
      </c>
      <c r="C22557">
        <f t="shared" si="1760"/>
        <v>1253</v>
      </c>
      <c r="D22557" t="str">
        <f t="shared" ca="1" si="1763"/>
        <v>For eligible dependents to age 19</v>
      </c>
      <c r="E22557">
        <f t="shared" ca="1" si="1764"/>
        <v>17</v>
      </c>
    </row>
    <row r="22558" spans="1:5" x14ac:dyDescent="0.2">
      <c r="A22558" t="str">
        <f t="shared" ca="1" si="1761"/>
        <v>Basic</v>
      </c>
      <c r="B22558" t="str">
        <f t="shared" ca="1" si="1762"/>
        <v>endodontics</v>
      </c>
      <c r="C22558">
        <f t="shared" si="1760"/>
        <v>1253</v>
      </c>
      <c r="D22558" t="str">
        <f t="shared" ca="1" si="1763"/>
        <v>Root canal, pulpal therapy</v>
      </c>
      <c r="E22558">
        <f t="shared" ca="1" si="1764"/>
        <v>10</v>
      </c>
    </row>
    <row r="22559" spans="1:5" x14ac:dyDescent="0.2">
      <c r="A22559" t="str">
        <f t="shared" ca="1" si="1761"/>
        <v>Diagnostics and Preventative</v>
      </c>
      <c r="B22559" t="str">
        <f t="shared" ca="1" si="1762"/>
        <v>Fluoride treatments</v>
      </c>
      <c r="C22559">
        <f t="shared" si="1760"/>
        <v>1253</v>
      </c>
      <c r="D22559">
        <f t="shared" ca="1" si="1763"/>
        <v>0</v>
      </c>
      <c r="E22559">
        <f t="shared" ca="1" si="1764"/>
        <v>5</v>
      </c>
    </row>
    <row r="22560" spans="1:5" x14ac:dyDescent="0.2">
      <c r="A22560" t="str">
        <f t="shared" ca="1" si="1761"/>
        <v>Diagnostics and Preventative</v>
      </c>
      <c r="B22560" t="str">
        <f t="shared" ca="1" si="1762"/>
        <v>Prophylaxis</v>
      </c>
      <c r="C22560">
        <f t="shared" si="1760"/>
        <v>1253</v>
      </c>
      <c r="D22560">
        <f t="shared" ca="1" si="1763"/>
        <v>0</v>
      </c>
      <c r="E22560">
        <f t="shared" ca="1" si="1764"/>
        <v>4</v>
      </c>
    </row>
    <row r="22561" spans="1:5" x14ac:dyDescent="0.2">
      <c r="A22561" t="str">
        <f t="shared" ca="1" si="1761"/>
        <v>Major</v>
      </c>
      <c r="B22561" t="str">
        <f t="shared" ca="1" si="1762"/>
        <v>prosthodontics</v>
      </c>
      <c r="C22561">
        <f t="shared" si="1760"/>
        <v>1253</v>
      </c>
      <c r="D22561" t="str">
        <f t="shared" ca="1" si="1763"/>
        <v>Procedures for replacement of missing teeth by construction or repair of bridges and partial or complete dentures</v>
      </c>
      <c r="E22561">
        <f t="shared" ca="1" si="1764"/>
        <v>15</v>
      </c>
    </row>
    <row r="22562" spans="1:5" x14ac:dyDescent="0.2">
      <c r="A22562" t="str">
        <f t="shared" ca="1" si="1761"/>
        <v>Diagnostics and Preventative</v>
      </c>
      <c r="B22562" t="str">
        <f t="shared" ca="1" si="1762"/>
        <v>Bitewing x-rays</v>
      </c>
      <c r="C22562">
        <f t="shared" si="1760"/>
        <v>1253</v>
      </c>
      <c r="D22562">
        <f t="shared" ca="1" si="1763"/>
        <v>0</v>
      </c>
      <c r="E22562">
        <f t="shared" ca="1" si="1764"/>
        <v>2</v>
      </c>
    </row>
    <row r="22563" spans="1:5" x14ac:dyDescent="0.2">
      <c r="A22563" t="str">
        <f t="shared" ca="1" si="1761"/>
        <v>Basic</v>
      </c>
      <c r="B22563" t="str">
        <f t="shared" ca="1" si="1762"/>
        <v>endodontics</v>
      </c>
      <c r="C22563">
        <f t="shared" si="1760"/>
        <v>1253</v>
      </c>
      <c r="D22563" t="str">
        <f t="shared" ca="1" si="1763"/>
        <v>Root canal, pulpal therapy</v>
      </c>
      <c r="E22563">
        <f t="shared" ca="1" si="1764"/>
        <v>10</v>
      </c>
    </row>
    <row r="22564" spans="1:5" x14ac:dyDescent="0.2">
      <c r="A22564" t="str">
        <f t="shared" ca="1" si="1761"/>
        <v>Major</v>
      </c>
      <c r="B22564" t="str">
        <f t="shared" ca="1" si="1762"/>
        <v>temporomandibular joint dysfunction</v>
      </c>
      <c r="C22564">
        <f t="shared" si="1760"/>
        <v>1253</v>
      </c>
      <c r="D22564" t="str">
        <f t="shared" ca="1" si="1763"/>
        <v>Services relating to hinging joints of the jaw</v>
      </c>
      <c r="E22564">
        <f t="shared" ca="1" si="1764"/>
        <v>16</v>
      </c>
    </row>
    <row r="22565" spans="1:5" x14ac:dyDescent="0.2">
      <c r="A22565" t="str">
        <f t="shared" ca="1" si="1761"/>
        <v>Diagnostics and Preventative</v>
      </c>
      <c r="B22565" t="str">
        <f t="shared" ca="1" si="1762"/>
        <v>Prophylaxis</v>
      </c>
      <c r="C22565">
        <f t="shared" si="1760"/>
        <v>1253</v>
      </c>
      <c r="D22565">
        <f t="shared" ca="1" si="1763"/>
        <v>0</v>
      </c>
      <c r="E22565">
        <f t="shared" ca="1" si="1764"/>
        <v>4</v>
      </c>
    </row>
    <row r="22566" spans="1:5" x14ac:dyDescent="0.2">
      <c r="A22566" t="str">
        <f t="shared" ca="1" si="1761"/>
        <v>Diagnostics and Preventative</v>
      </c>
      <c r="B22566" t="str">
        <f t="shared" ca="1" si="1762"/>
        <v>Sealants</v>
      </c>
      <c r="C22566">
        <f t="shared" si="1760"/>
        <v>1253</v>
      </c>
      <c r="D22566">
        <f t="shared" ca="1" si="1763"/>
        <v>0</v>
      </c>
      <c r="E22566">
        <f t="shared" ca="1" si="1764"/>
        <v>6</v>
      </c>
    </row>
    <row r="22567" spans="1:5" x14ac:dyDescent="0.2">
      <c r="A22567" t="str">
        <f t="shared" ca="1" si="1761"/>
        <v>Other</v>
      </c>
      <c r="B22567" t="str">
        <f t="shared" ca="1" si="1762"/>
        <v>Implants</v>
      </c>
      <c r="C22567">
        <f t="shared" si="1760"/>
        <v>1253</v>
      </c>
      <c r="D22567" t="str">
        <f t="shared" ca="1" si="1763"/>
        <v>Implant dental work</v>
      </c>
      <c r="E22567">
        <f t="shared" ca="1" si="1764"/>
        <v>18</v>
      </c>
    </row>
    <row r="22568" spans="1:5" x14ac:dyDescent="0.2">
      <c r="A22568" t="str">
        <f t="shared" ca="1" si="1761"/>
        <v>Diagnostics and Preventative</v>
      </c>
      <c r="B22568" t="str">
        <f t="shared" ca="1" si="1762"/>
        <v>Bitewing x-rays</v>
      </c>
      <c r="C22568">
        <f t="shared" ref="C22568:C22631" si="1765">IF(MOD(ROW(C22568)-2,18)&lt;&gt;0,C22567,C22567+1)</f>
        <v>1253</v>
      </c>
      <c r="D22568">
        <f t="shared" ca="1" si="1763"/>
        <v>0</v>
      </c>
      <c r="E22568">
        <f t="shared" ca="1" si="1764"/>
        <v>2</v>
      </c>
    </row>
    <row r="22569" spans="1:5" x14ac:dyDescent="0.2">
      <c r="A22569" t="str">
        <f t="shared" ca="1" si="1761"/>
        <v>Other</v>
      </c>
      <c r="B22569" t="str">
        <f t="shared" ca="1" si="1762"/>
        <v>Implants</v>
      </c>
      <c r="C22569">
        <f t="shared" si="1765"/>
        <v>1253</v>
      </c>
      <c r="D22569" t="str">
        <f t="shared" ca="1" si="1763"/>
        <v>Implant dental work</v>
      </c>
      <c r="E22569">
        <f t="shared" ca="1" si="1764"/>
        <v>18</v>
      </c>
    </row>
    <row r="22570" spans="1:5" x14ac:dyDescent="0.2">
      <c r="A22570" t="str">
        <f t="shared" ca="1" si="1761"/>
        <v>Diagnostics and Preventative</v>
      </c>
      <c r="B22570" t="str">
        <f t="shared" ca="1" si="1762"/>
        <v>Prophylaxis</v>
      </c>
      <c r="C22570">
        <f t="shared" si="1765"/>
        <v>1253</v>
      </c>
      <c r="D22570">
        <f t="shared" ca="1" si="1763"/>
        <v>0</v>
      </c>
      <c r="E22570">
        <f t="shared" ca="1" si="1764"/>
        <v>4</v>
      </c>
    </row>
    <row r="22571" spans="1:5" x14ac:dyDescent="0.2">
      <c r="A22571" t="str">
        <f t="shared" ca="1" si="1761"/>
        <v>Diagnostics and Preventative</v>
      </c>
      <c r="B22571" t="str">
        <f t="shared" ca="1" si="1762"/>
        <v>Prophylaxis</v>
      </c>
      <c r="C22571">
        <f t="shared" si="1765"/>
        <v>1253</v>
      </c>
      <c r="D22571">
        <f t="shared" ca="1" si="1763"/>
        <v>0</v>
      </c>
      <c r="E22571">
        <f t="shared" ca="1" si="1764"/>
        <v>4</v>
      </c>
    </row>
    <row r="22572" spans="1:5" x14ac:dyDescent="0.2">
      <c r="A22572" t="str">
        <f t="shared" ca="1" si="1761"/>
        <v>Basic</v>
      </c>
      <c r="B22572" t="str">
        <f t="shared" ca="1" si="1762"/>
        <v>non-surgical periodontics</v>
      </c>
      <c r="C22572">
        <f t="shared" si="1765"/>
        <v>1253</v>
      </c>
      <c r="D22572" t="str">
        <f t="shared" ca="1" si="1763"/>
        <v xml:space="preserve">Non-surgical treatment of the gums and supporting structures of the teeth </v>
      </c>
      <c r="E22572">
        <f t="shared" ca="1" si="1764"/>
        <v>12</v>
      </c>
    </row>
    <row r="22573" spans="1:5" x14ac:dyDescent="0.2">
      <c r="A22573" t="str">
        <f t="shared" ca="1" si="1761"/>
        <v>Basic</v>
      </c>
      <c r="B22573" t="str">
        <f t="shared" ca="1" si="1762"/>
        <v>general anesthesia</v>
      </c>
      <c r="C22573">
        <f t="shared" si="1765"/>
        <v>1253</v>
      </c>
      <c r="D22573" t="str">
        <f t="shared" ca="1" si="1763"/>
        <v>Covered when used in conjunction with covered oral surgical procedures</v>
      </c>
      <c r="E22573">
        <f t="shared" ca="1" si="1764"/>
        <v>13</v>
      </c>
    </row>
    <row r="22574" spans="1:5" x14ac:dyDescent="0.2">
      <c r="A22574" t="str">
        <f t="shared" ca="1" si="1761"/>
        <v>Basic</v>
      </c>
      <c r="B22574" t="str">
        <f t="shared" ca="1" si="1762"/>
        <v>oral surgery</v>
      </c>
      <c r="C22574">
        <f t="shared" si="1765"/>
        <v>1254</v>
      </c>
      <c r="D22574" t="str">
        <f t="shared" ca="1" si="1763"/>
        <v>Extraction and other surgery procedures, incl. pre- and post-operative care</v>
      </c>
      <c r="E22574">
        <f t="shared" ca="1" si="1764"/>
        <v>9</v>
      </c>
    </row>
    <row r="22575" spans="1:5" x14ac:dyDescent="0.2">
      <c r="A22575" t="str">
        <f t="shared" ca="1" si="1761"/>
        <v>Major</v>
      </c>
      <c r="B22575" t="str">
        <f t="shared" ca="1" si="1762"/>
        <v>prosthodontics</v>
      </c>
      <c r="C22575">
        <f t="shared" si="1765"/>
        <v>1254</v>
      </c>
      <c r="D22575" t="str">
        <f t="shared" ca="1" si="1763"/>
        <v>Procedures for replacement of missing teeth by construction or repair of bridges and partial or complete dentures</v>
      </c>
      <c r="E22575">
        <f t="shared" ca="1" si="1764"/>
        <v>15</v>
      </c>
    </row>
    <row r="22576" spans="1:5" x14ac:dyDescent="0.2">
      <c r="A22576" t="str">
        <f t="shared" ca="1" si="1761"/>
        <v>Other</v>
      </c>
      <c r="B22576" t="str">
        <f t="shared" ca="1" si="1762"/>
        <v>Implants</v>
      </c>
      <c r="C22576">
        <f t="shared" si="1765"/>
        <v>1254</v>
      </c>
      <c r="D22576" t="str">
        <f t="shared" ca="1" si="1763"/>
        <v>Implant dental work</v>
      </c>
      <c r="E22576">
        <f t="shared" ca="1" si="1764"/>
        <v>18</v>
      </c>
    </row>
    <row r="22577" spans="1:5" x14ac:dyDescent="0.2">
      <c r="A22577" t="str">
        <f t="shared" ca="1" si="1761"/>
        <v>Basic</v>
      </c>
      <c r="B22577" t="str">
        <f t="shared" ca="1" si="1762"/>
        <v>endodontics</v>
      </c>
      <c r="C22577">
        <f t="shared" si="1765"/>
        <v>1254</v>
      </c>
      <c r="D22577" t="str">
        <f t="shared" ca="1" si="1763"/>
        <v>Root canal, pulpal therapy</v>
      </c>
      <c r="E22577">
        <f t="shared" ca="1" si="1764"/>
        <v>10</v>
      </c>
    </row>
    <row r="22578" spans="1:5" x14ac:dyDescent="0.2">
      <c r="A22578" t="str">
        <f t="shared" ca="1" si="1761"/>
        <v>Diagnostics and Preventative</v>
      </c>
      <c r="B22578" t="str">
        <f t="shared" ca="1" si="1762"/>
        <v>Prophylaxis</v>
      </c>
      <c r="C22578">
        <f t="shared" si="1765"/>
        <v>1254</v>
      </c>
      <c r="D22578">
        <f t="shared" ca="1" si="1763"/>
        <v>0</v>
      </c>
      <c r="E22578">
        <f t="shared" ca="1" si="1764"/>
        <v>4</v>
      </c>
    </row>
    <row r="22579" spans="1:5" x14ac:dyDescent="0.2">
      <c r="A22579" t="str">
        <f t="shared" ca="1" si="1761"/>
        <v>Basic</v>
      </c>
      <c r="B22579" t="str">
        <f t="shared" ca="1" si="1762"/>
        <v>oral surgery</v>
      </c>
      <c r="C22579">
        <f t="shared" si="1765"/>
        <v>1254</v>
      </c>
      <c r="D22579" t="str">
        <f t="shared" ca="1" si="1763"/>
        <v>Extraction and other surgery procedures, incl. pre- and post-operative care</v>
      </c>
      <c r="E22579">
        <f t="shared" ca="1" si="1764"/>
        <v>9</v>
      </c>
    </row>
    <row r="22580" spans="1:5" x14ac:dyDescent="0.2">
      <c r="A22580" t="str">
        <f t="shared" ca="1" si="1761"/>
        <v>Other</v>
      </c>
      <c r="B22580" t="str">
        <f t="shared" ca="1" si="1762"/>
        <v>Implants</v>
      </c>
      <c r="C22580">
        <f t="shared" si="1765"/>
        <v>1254</v>
      </c>
      <c r="D22580" t="str">
        <f t="shared" ca="1" si="1763"/>
        <v>Implant dental work</v>
      </c>
      <c r="E22580">
        <f t="shared" ca="1" si="1764"/>
        <v>18</v>
      </c>
    </row>
    <row r="22581" spans="1:5" x14ac:dyDescent="0.2">
      <c r="A22581" t="str">
        <f t="shared" ca="1" si="1761"/>
        <v>Basic</v>
      </c>
      <c r="B22581" t="str">
        <f t="shared" ca="1" si="1762"/>
        <v>basic restorative</v>
      </c>
      <c r="C22581">
        <f t="shared" si="1765"/>
        <v>1254</v>
      </c>
      <c r="D22581" t="str">
        <f t="shared" ca="1" si="1763"/>
        <v>Fillings (amalgam "silver" and composite "white" non-molar)</v>
      </c>
      <c r="E22581">
        <f t="shared" ca="1" si="1764"/>
        <v>8</v>
      </c>
    </row>
    <row r="22582" spans="1:5" x14ac:dyDescent="0.2">
      <c r="A22582" t="str">
        <f t="shared" ca="1" si="1761"/>
        <v>Orthodontics</v>
      </c>
      <c r="B22582" t="str">
        <f t="shared" ca="1" si="1762"/>
        <v>orthodontics</v>
      </c>
      <c r="C22582">
        <f t="shared" si="1765"/>
        <v>1254</v>
      </c>
      <c r="D22582" t="str">
        <f t="shared" ca="1" si="1763"/>
        <v>For eligible dependents to age 19</v>
      </c>
      <c r="E22582">
        <f t="shared" ca="1" si="1764"/>
        <v>17</v>
      </c>
    </row>
    <row r="22583" spans="1:5" x14ac:dyDescent="0.2">
      <c r="A22583" t="str">
        <f t="shared" ca="1" si="1761"/>
        <v>Diagnostics and Preventative</v>
      </c>
      <c r="B22583" t="str">
        <f t="shared" ca="1" si="1762"/>
        <v>Sealants</v>
      </c>
      <c r="C22583">
        <f t="shared" si="1765"/>
        <v>1254</v>
      </c>
      <c r="D22583">
        <f t="shared" ca="1" si="1763"/>
        <v>0</v>
      </c>
      <c r="E22583">
        <f t="shared" ca="1" si="1764"/>
        <v>6</v>
      </c>
    </row>
    <row r="22584" spans="1:5" x14ac:dyDescent="0.2">
      <c r="A22584" t="str">
        <f t="shared" ca="1" si="1761"/>
        <v>Diagnostics and Preventative</v>
      </c>
      <c r="B22584" t="str">
        <f t="shared" ca="1" si="1762"/>
        <v>Fluoride treatments</v>
      </c>
      <c r="C22584">
        <f t="shared" si="1765"/>
        <v>1254</v>
      </c>
      <c r="D22584">
        <f t="shared" ca="1" si="1763"/>
        <v>0</v>
      </c>
      <c r="E22584">
        <f t="shared" ca="1" si="1764"/>
        <v>5</v>
      </c>
    </row>
    <row r="22585" spans="1:5" x14ac:dyDescent="0.2">
      <c r="A22585" t="str">
        <f t="shared" ca="1" si="1761"/>
        <v>Diagnostics and Preventative</v>
      </c>
      <c r="B22585" t="str">
        <f t="shared" ca="1" si="1762"/>
        <v>Space Maintainers</v>
      </c>
      <c r="C22585">
        <f t="shared" si="1765"/>
        <v>1254</v>
      </c>
      <c r="D22585">
        <f t="shared" ca="1" si="1763"/>
        <v>0</v>
      </c>
      <c r="E22585">
        <f t="shared" ca="1" si="1764"/>
        <v>7</v>
      </c>
    </row>
    <row r="22586" spans="1:5" x14ac:dyDescent="0.2">
      <c r="A22586" t="str">
        <f t="shared" ca="1" si="1761"/>
        <v>Basic</v>
      </c>
      <c r="B22586" t="str">
        <f t="shared" ca="1" si="1762"/>
        <v>endodontics</v>
      </c>
      <c r="C22586">
        <f t="shared" si="1765"/>
        <v>1254</v>
      </c>
      <c r="D22586" t="str">
        <f t="shared" ca="1" si="1763"/>
        <v>Root canal, pulpal therapy</v>
      </c>
      <c r="E22586">
        <f t="shared" ca="1" si="1764"/>
        <v>10</v>
      </c>
    </row>
    <row r="22587" spans="1:5" x14ac:dyDescent="0.2">
      <c r="A22587" t="str">
        <f t="shared" ca="1" si="1761"/>
        <v>Diagnostics and Preventative</v>
      </c>
      <c r="B22587" t="str">
        <f t="shared" ca="1" si="1762"/>
        <v>Fluoride treatments</v>
      </c>
      <c r="C22587">
        <f t="shared" si="1765"/>
        <v>1254</v>
      </c>
      <c r="D22587">
        <f t="shared" ca="1" si="1763"/>
        <v>0</v>
      </c>
      <c r="E22587">
        <f t="shared" ca="1" si="1764"/>
        <v>5</v>
      </c>
    </row>
    <row r="22588" spans="1:5" x14ac:dyDescent="0.2">
      <c r="A22588" t="str">
        <f t="shared" ca="1" si="1761"/>
        <v>Diagnostics and Preventative</v>
      </c>
      <c r="B22588" t="str">
        <f t="shared" ca="1" si="1762"/>
        <v>Prophylaxis</v>
      </c>
      <c r="C22588">
        <f t="shared" si="1765"/>
        <v>1254</v>
      </c>
      <c r="D22588">
        <f t="shared" ca="1" si="1763"/>
        <v>0</v>
      </c>
      <c r="E22588">
        <f t="shared" ca="1" si="1764"/>
        <v>4</v>
      </c>
    </row>
    <row r="22589" spans="1:5" x14ac:dyDescent="0.2">
      <c r="A22589" t="str">
        <f t="shared" ca="1" si="1761"/>
        <v>Basic</v>
      </c>
      <c r="B22589" t="str">
        <f t="shared" ca="1" si="1762"/>
        <v>general anesthesia</v>
      </c>
      <c r="C22589">
        <f t="shared" si="1765"/>
        <v>1254</v>
      </c>
      <c r="D22589" t="str">
        <f t="shared" ca="1" si="1763"/>
        <v>Covered when used in conjunction with covered oral surgical procedures</v>
      </c>
      <c r="E22589">
        <f t="shared" ca="1" si="1764"/>
        <v>13</v>
      </c>
    </row>
    <row r="22590" spans="1:5" x14ac:dyDescent="0.2">
      <c r="A22590" t="str">
        <f t="shared" ca="1" si="1761"/>
        <v>Basic</v>
      </c>
      <c r="B22590" t="str">
        <f t="shared" ca="1" si="1762"/>
        <v>general anesthesia</v>
      </c>
      <c r="C22590">
        <f t="shared" si="1765"/>
        <v>1254</v>
      </c>
      <c r="D22590" t="str">
        <f t="shared" ca="1" si="1763"/>
        <v>Covered when used in conjunction with covered oral surgical procedures</v>
      </c>
      <c r="E22590">
        <f t="shared" ca="1" si="1764"/>
        <v>13</v>
      </c>
    </row>
    <row r="22591" spans="1:5" x14ac:dyDescent="0.2">
      <c r="A22591" t="str">
        <f t="shared" ca="1" si="1761"/>
        <v>Diagnostics and Preventative</v>
      </c>
      <c r="B22591" t="str">
        <f t="shared" ca="1" si="1762"/>
        <v>Sealants</v>
      </c>
      <c r="C22591">
        <f t="shared" si="1765"/>
        <v>1254</v>
      </c>
      <c r="D22591">
        <f t="shared" ca="1" si="1763"/>
        <v>0</v>
      </c>
      <c r="E22591">
        <f t="shared" ca="1" si="1764"/>
        <v>6</v>
      </c>
    </row>
    <row r="22592" spans="1:5" x14ac:dyDescent="0.2">
      <c r="A22592" t="str">
        <f t="shared" ca="1" si="1761"/>
        <v>Diagnostics and Preventative</v>
      </c>
      <c r="B22592" t="str">
        <f t="shared" ca="1" si="1762"/>
        <v>Space Maintainers</v>
      </c>
      <c r="C22592">
        <f t="shared" si="1765"/>
        <v>1255</v>
      </c>
      <c r="D22592">
        <f t="shared" ca="1" si="1763"/>
        <v>0</v>
      </c>
      <c r="E22592">
        <f t="shared" ca="1" si="1764"/>
        <v>7</v>
      </c>
    </row>
    <row r="22593" spans="1:5" x14ac:dyDescent="0.2">
      <c r="A22593" t="str">
        <f t="shared" ca="1" si="1761"/>
        <v>Other</v>
      </c>
      <c r="B22593" t="str">
        <f t="shared" ca="1" si="1762"/>
        <v>Implants</v>
      </c>
      <c r="C22593">
        <f t="shared" si="1765"/>
        <v>1255</v>
      </c>
      <c r="D22593" t="str">
        <f t="shared" ca="1" si="1763"/>
        <v>Implant dental work</v>
      </c>
      <c r="E22593">
        <f t="shared" ca="1" si="1764"/>
        <v>18</v>
      </c>
    </row>
    <row r="22594" spans="1:5" x14ac:dyDescent="0.2">
      <c r="A22594" t="str">
        <f t="shared" ref="A22594:A22657" ca="1" si="1766">INDEX(services,E22594,1)</f>
        <v>Basic</v>
      </c>
      <c r="B22594" t="str">
        <f t="shared" ref="B22594:B22657" ca="1" si="1767">INDEX(services,E22594,2)</f>
        <v>endodontics</v>
      </c>
      <c r="C22594">
        <f t="shared" si="1765"/>
        <v>1255</v>
      </c>
      <c r="D22594" t="str">
        <f t="shared" ref="D22594:D22657" ca="1" si="1768">INDEX(services,E22594,3)</f>
        <v>Root canal, pulpal therapy</v>
      </c>
      <c r="E22594">
        <f t="shared" ref="E22594:E22657" ca="1" si="1769">RANDBETWEEN(1,ROWS(services))</f>
        <v>10</v>
      </c>
    </row>
    <row r="22595" spans="1:5" x14ac:dyDescent="0.2">
      <c r="A22595" t="str">
        <f t="shared" ca="1" si="1766"/>
        <v>Diagnostics and Preventative</v>
      </c>
      <c r="B22595" t="str">
        <f t="shared" ca="1" si="1767"/>
        <v>Bitewing x-rays</v>
      </c>
      <c r="C22595">
        <f t="shared" si="1765"/>
        <v>1255</v>
      </c>
      <c r="D22595">
        <f t="shared" ca="1" si="1768"/>
        <v>0</v>
      </c>
      <c r="E22595">
        <f t="shared" ca="1" si="1769"/>
        <v>2</v>
      </c>
    </row>
    <row r="22596" spans="1:5" x14ac:dyDescent="0.2">
      <c r="A22596" t="str">
        <f t="shared" ca="1" si="1766"/>
        <v>Basic</v>
      </c>
      <c r="B22596" t="str">
        <f t="shared" ca="1" si="1767"/>
        <v>oral surgery</v>
      </c>
      <c r="C22596">
        <f t="shared" si="1765"/>
        <v>1255</v>
      </c>
      <c r="D22596" t="str">
        <f t="shared" ca="1" si="1768"/>
        <v>Extraction and other surgery procedures, incl. pre- and post-operative care</v>
      </c>
      <c r="E22596">
        <f t="shared" ca="1" si="1769"/>
        <v>9</v>
      </c>
    </row>
    <row r="22597" spans="1:5" x14ac:dyDescent="0.2">
      <c r="A22597" t="str">
        <f t="shared" ca="1" si="1766"/>
        <v>Diagnostics and Preventative</v>
      </c>
      <c r="B22597" t="str">
        <f t="shared" ca="1" si="1767"/>
        <v>Fluoride treatments</v>
      </c>
      <c r="C22597">
        <f t="shared" si="1765"/>
        <v>1255</v>
      </c>
      <c r="D22597">
        <f t="shared" ca="1" si="1768"/>
        <v>0</v>
      </c>
      <c r="E22597">
        <f t="shared" ca="1" si="1769"/>
        <v>5</v>
      </c>
    </row>
    <row r="22598" spans="1:5" x14ac:dyDescent="0.2">
      <c r="A22598" t="str">
        <f t="shared" ca="1" si="1766"/>
        <v>Diagnostics and Preventative</v>
      </c>
      <c r="B22598" t="str">
        <f t="shared" ca="1" si="1767"/>
        <v>Fluoride treatments</v>
      </c>
      <c r="C22598">
        <f t="shared" si="1765"/>
        <v>1255</v>
      </c>
      <c r="D22598">
        <f t="shared" ca="1" si="1768"/>
        <v>0</v>
      </c>
      <c r="E22598">
        <f t="shared" ca="1" si="1769"/>
        <v>5</v>
      </c>
    </row>
    <row r="22599" spans="1:5" x14ac:dyDescent="0.2">
      <c r="A22599" t="str">
        <f t="shared" ca="1" si="1766"/>
        <v>Diagnostics and Preventative</v>
      </c>
      <c r="B22599" t="str">
        <f t="shared" ca="1" si="1767"/>
        <v>Prophylaxis</v>
      </c>
      <c r="C22599">
        <f t="shared" si="1765"/>
        <v>1255</v>
      </c>
      <c r="D22599">
        <f t="shared" ca="1" si="1768"/>
        <v>0</v>
      </c>
      <c r="E22599">
        <f t="shared" ca="1" si="1769"/>
        <v>4</v>
      </c>
    </row>
    <row r="22600" spans="1:5" x14ac:dyDescent="0.2">
      <c r="A22600" t="str">
        <f t="shared" ca="1" si="1766"/>
        <v>Basic</v>
      </c>
      <c r="B22600" t="str">
        <f t="shared" ca="1" si="1767"/>
        <v>endodontics</v>
      </c>
      <c r="C22600">
        <f t="shared" si="1765"/>
        <v>1255</v>
      </c>
      <c r="D22600" t="str">
        <f t="shared" ca="1" si="1768"/>
        <v>Root canal, pulpal therapy</v>
      </c>
      <c r="E22600">
        <f t="shared" ca="1" si="1769"/>
        <v>10</v>
      </c>
    </row>
    <row r="22601" spans="1:5" x14ac:dyDescent="0.2">
      <c r="A22601" t="str">
        <f t="shared" ca="1" si="1766"/>
        <v>Diagnostics and Preventative</v>
      </c>
      <c r="B22601" t="str">
        <f t="shared" ca="1" si="1767"/>
        <v>Full-mouth x-ray</v>
      </c>
      <c r="C22601">
        <f t="shared" si="1765"/>
        <v>1255</v>
      </c>
      <c r="D22601">
        <f t="shared" ca="1" si="1768"/>
        <v>0</v>
      </c>
      <c r="E22601">
        <f t="shared" ca="1" si="1769"/>
        <v>3</v>
      </c>
    </row>
    <row r="22602" spans="1:5" x14ac:dyDescent="0.2">
      <c r="A22602" t="str">
        <f t="shared" ca="1" si="1766"/>
        <v>Diagnostics and Preventative</v>
      </c>
      <c r="B22602" t="str">
        <f t="shared" ca="1" si="1767"/>
        <v>Space Maintainers</v>
      </c>
      <c r="C22602">
        <f t="shared" si="1765"/>
        <v>1255</v>
      </c>
      <c r="D22602">
        <f t="shared" ca="1" si="1768"/>
        <v>0</v>
      </c>
      <c r="E22602">
        <f t="shared" ca="1" si="1769"/>
        <v>7</v>
      </c>
    </row>
    <row r="22603" spans="1:5" x14ac:dyDescent="0.2">
      <c r="A22603" t="str">
        <f t="shared" ca="1" si="1766"/>
        <v>Major</v>
      </c>
      <c r="B22603" t="str">
        <f t="shared" ca="1" si="1767"/>
        <v>prosthodontics</v>
      </c>
      <c r="C22603">
        <f t="shared" si="1765"/>
        <v>1255</v>
      </c>
      <c r="D22603" t="str">
        <f t="shared" ca="1" si="1768"/>
        <v>Procedures for replacement of missing teeth by construction or repair of bridges and partial or complete dentures</v>
      </c>
      <c r="E22603">
        <f t="shared" ca="1" si="1769"/>
        <v>15</v>
      </c>
    </row>
    <row r="22604" spans="1:5" x14ac:dyDescent="0.2">
      <c r="A22604" t="str">
        <f t="shared" ca="1" si="1766"/>
        <v>Basic</v>
      </c>
      <c r="B22604" t="str">
        <f t="shared" ca="1" si="1767"/>
        <v>oral surgery</v>
      </c>
      <c r="C22604">
        <f t="shared" si="1765"/>
        <v>1255</v>
      </c>
      <c r="D22604" t="str">
        <f t="shared" ca="1" si="1768"/>
        <v>Extraction and other surgery procedures, incl. pre- and post-operative care</v>
      </c>
      <c r="E22604">
        <f t="shared" ca="1" si="1769"/>
        <v>9</v>
      </c>
    </row>
    <row r="22605" spans="1:5" x14ac:dyDescent="0.2">
      <c r="A22605" t="str">
        <f t="shared" ca="1" si="1766"/>
        <v>Basic</v>
      </c>
      <c r="B22605" t="str">
        <f t="shared" ca="1" si="1767"/>
        <v>endodontics</v>
      </c>
      <c r="C22605">
        <f t="shared" si="1765"/>
        <v>1255</v>
      </c>
      <c r="D22605" t="str">
        <f t="shared" ca="1" si="1768"/>
        <v>Root canal, pulpal therapy</v>
      </c>
      <c r="E22605">
        <f t="shared" ca="1" si="1769"/>
        <v>10</v>
      </c>
    </row>
    <row r="22606" spans="1:5" x14ac:dyDescent="0.2">
      <c r="A22606" t="str">
        <f t="shared" ca="1" si="1766"/>
        <v>Major</v>
      </c>
      <c r="B22606" t="str">
        <f t="shared" ca="1" si="1767"/>
        <v>temporomandibular joint dysfunction</v>
      </c>
      <c r="C22606">
        <f t="shared" si="1765"/>
        <v>1255</v>
      </c>
      <c r="D22606" t="str">
        <f t="shared" ca="1" si="1768"/>
        <v>Services relating to hinging joints of the jaw</v>
      </c>
      <c r="E22606">
        <f t="shared" ca="1" si="1769"/>
        <v>16</v>
      </c>
    </row>
    <row r="22607" spans="1:5" x14ac:dyDescent="0.2">
      <c r="A22607" t="str">
        <f t="shared" ca="1" si="1766"/>
        <v>Major</v>
      </c>
      <c r="B22607" t="str">
        <f t="shared" ca="1" si="1767"/>
        <v>major restorative</v>
      </c>
      <c r="C22607">
        <f t="shared" si="1765"/>
        <v>1255</v>
      </c>
      <c r="D22607" t="str">
        <f t="shared" ca="1" si="1768"/>
        <v>Single crowns, inlays, onlays</v>
      </c>
      <c r="E22607">
        <f t="shared" ca="1" si="1769"/>
        <v>14</v>
      </c>
    </row>
    <row r="22608" spans="1:5" x14ac:dyDescent="0.2">
      <c r="A22608" t="str">
        <f t="shared" ca="1" si="1766"/>
        <v>Basic</v>
      </c>
      <c r="B22608" t="str">
        <f t="shared" ca="1" si="1767"/>
        <v>general anesthesia</v>
      </c>
      <c r="C22608">
        <f t="shared" si="1765"/>
        <v>1255</v>
      </c>
      <c r="D22608" t="str">
        <f t="shared" ca="1" si="1768"/>
        <v>Covered when used in conjunction with covered oral surgical procedures</v>
      </c>
      <c r="E22608">
        <f t="shared" ca="1" si="1769"/>
        <v>13</v>
      </c>
    </row>
    <row r="22609" spans="1:5" x14ac:dyDescent="0.2">
      <c r="A22609" t="str">
        <f t="shared" ca="1" si="1766"/>
        <v>Major</v>
      </c>
      <c r="B22609" t="str">
        <f t="shared" ca="1" si="1767"/>
        <v>temporomandibular joint dysfunction</v>
      </c>
      <c r="C22609">
        <f t="shared" si="1765"/>
        <v>1255</v>
      </c>
      <c r="D22609" t="str">
        <f t="shared" ca="1" si="1768"/>
        <v>Services relating to hinging joints of the jaw</v>
      </c>
      <c r="E22609">
        <f t="shared" ca="1" si="1769"/>
        <v>16</v>
      </c>
    </row>
    <row r="22610" spans="1:5" x14ac:dyDescent="0.2">
      <c r="A22610" t="str">
        <f t="shared" ca="1" si="1766"/>
        <v>Diagnostics and Preventative</v>
      </c>
      <c r="B22610" t="str">
        <f t="shared" ca="1" si="1767"/>
        <v>Space Maintainers</v>
      </c>
      <c r="C22610">
        <f t="shared" si="1765"/>
        <v>1256</v>
      </c>
      <c r="D22610">
        <f t="shared" ca="1" si="1768"/>
        <v>0</v>
      </c>
      <c r="E22610">
        <f t="shared" ca="1" si="1769"/>
        <v>7</v>
      </c>
    </row>
    <row r="22611" spans="1:5" x14ac:dyDescent="0.2">
      <c r="A22611" t="str">
        <f t="shared" ca="1" si="1766"/>
        <v>Orthodontics</v>
      </c>
      <c r="B22611" t="str">
        <f t="shared" ca="1" si="1767"/>
        <v>orthodontics</v>
      </c>
      <c r="C22611">
        <f t="shared" si="1765"/>
        <v>1256</v>
      </c>
      <c r="D22611" t="str">
        <f t="shared" ca="1" si="1768"/>
        <v>For eligible dependents to age 19</v>
      </c>
      <c r="E22611">
        <f t="shared" ca="1" si="1769"/>
        <v>17</v>
      </c>
    </row>
    <row r="22612" spans="1:5" x14ac:dyDescent="0.2">
      <c r="A22612" t="str">
        <f t="shared" ca="1" si="1766"/>
        <v>Diagnostics and Preventative</v>
      </c>
      <c r="B22612" t="str">
        <f t="shared" ca="1" si="1767"/>
        <v>Bitewing x-rays</v>
      </c>
      <c r="C22612">
        <f t="shared" si="1765"/>
        <v>1256</v>
      </c>
      <c r="D22612">
        <f t="shared" ca="1" si="1768"/>
        <v>0</v>
      </c>
      <c r="E22612">
        <f t="shared" ca="1" si="1769"/>
        <v>2</v>
      </c>
    </row>
    <row r="22613" spans="1:5" x14ac:dyDescent="0.2">
      <c r="A22613" t="str">
        <f t="shared" ca="1" si="1766"/>
        <v>Basic</v>
      </c>
      <c r="B22613" t="str">
        <f t="shared" ca="1" si="1767"/>
        <v>oral surgery</v>
      </c>
      <c r="C22613">
        <f t="shared" si="1765"/>
        <v>1256</v>
      </c>
      <c r="D22613" t="str">
        <f t="shared" ca="1" si="1768"/>
        <v>Extraction and other surgery procedures, incl. pre- and post-operative care</v>
      </c>
      <c r="E22613">
        <f t="shared" ca="1" si="1769"/>
        <v>9</v>
      </c>
    </row>
    <row r="22614" spans="1:5" x14ac:dyDescent="0.2">
      <c r="A22614" t="str">
        <f t="shared" ca="1" si="1766"/>
        <v>Major</v>
      </c>
      <c r="B22614" t="str">
        <f t="shared" ca="1" si="1767"/>
        <v>prosthodontics</v>
      </c>
      <c r="C22614">
        <f t="shared" si="1765"/>
        <v>1256</v>
      </c>
      <c r="D22614" t="str">
        <f t="shared" ca="1" si="1768"/>
        <v>Procedures for replacement of missing teeth by construction or repair of bridges and partial or complete dentures</v>
      </c>
      <c r="E22614">
        <f t="shared" ca="1" si="1769"/>
        <v>15</v>
      </c>
    </row>
    <row r="22615" spans="1:5" x14ac:dyDescent="0.2">
      <c r="A22615" t="str">
        <f t="shared" ca="1" si="1766"/>
        <v>Basic</v>
      </c>
      <c r="B22615" t="str">
        <f t="shared" ca="1" si="1767"/>
        <v>oral surgery</v>
      </c>
      <c r="C22615">
        <f t="shared" si="1765"/>
        <v>1256</v>
      </c>
      <c r="D22615" t="str">
        <f t="shared" ca="1" si="1768"/>
        <v>Extraction and other surgery procedures, incl. pre- and post-operative care</v>
      </c>
      <c r="E22615">
        <f t="shared" ca="1" si="1769"/>
        <v>9</v>
      </c>
    </row>
    <row r="22616" spans="1:5" x14ac:dyDescent="0.2">
      <c r="A22616" t="str">
        <f t="shared" ca="1" si="1766"/>
        <v>Diagnostics and Preventative</v>
      </c>
      <c r="B22616" t="str">
        <f t="shared" ca="1" si="1767"/>
        <v>Bitewing x-rays</v>
      </c>
      <c r="C22616">
        <f t="shared" si="1765"/>
        <v>1256</v>
      </c>
      <c r="D22616">
        <f t="shared" ca="1" si="1768"/>
        <v>0</v>
      </c>
      <c r="E22616">
        <f t="shared" ca="1" si="1769"/>
        <v>2</v>
      </c>
    </row>
    <row r="22617" spans="1:5" x14ac:dyDescent="0.2">
      <c r="A22617" t="str">
        <f t="shared" ca="1" si="1766"/>
        <v>Basic</v>
      </c>
      <c r="B22617" t="str">
        <f t="shared" ca="1" si="1767"/>
        <v>non-surgical periodontics</v>
      </c>
      <c r="C22617">
        <f t="shared" si="1765"/>
        <v>1256</v>
      </c>
      <c r="D22617" t="str">
        <f t="shared" ca="1" si="1768"/>
        <v xml:space="preserve">Non-surgical treatment of the gums and supporting structures of the teeth </v>
      </c>
      <c r="E22617">
        <f t="shared" ca="1" si="1769"/>
        <v>12</v>
      </c>
    </row>
    <row r="22618" spans="1:5" x14ac:dyDescent="0.2">
      <c r="A22618" t="str">
        <f t="shared" ca="1" si="1766"/>
        <v>Other</v>
      </c>
      <c r="B22618" t="str">
        <f t="shared" ca="1" si="1767"/>
        <v>Implants</v>
      </c>
      <c r="C22618">
        <f t="shared" si="1765"/>
        <v>1256</v>
      </c>
      <c r="D22618" t="str">
        <f t="shared" ca="1" si="1768"/>
        <v>Implant dental work</v>
      </c>
      <c r="E22618">
        <f t="shared" ca="1" si="1769"/>
        <v>18</v>
      </c>
    </row>
    <row r="22619" spans="1:5" x14ac:dyDescent="0.2">
      <c r="A22619" t="str">
        <f t="shared" ca="1" si="1766"/>
        <v>Basic</v>
      </c>
      <c r="B22619" t="str">
        <f t="shared" ca="1" si="1767"/>
        <v>surgical periodontics</v>
      </c>
      <c r="C22619">
        <f t="shared" si="1765"/>
        <v>1256</v>
      </c>
      <c r="D22619" t="str">
        <f t="shared" ca="1" si="1768"/>
        <v>Surgical treatment of the gums and supporting structures of the teeth</v>
      </c>
      <c r="E22619">
        <f t="shared" ca="1" si="1769"/>
        <v>11</v>
      </c>
    </row>
    <row r="22620" spans="1:5" x14ac:dyDescent="0.2">
      <c r="A22620" t="str">
        <f t="shared" ca="1" si="1766"/>
        <v>Basic</v>
      </c>
      <c r="B22620" t="str">
        <f t="shared" ca="1" si="1767"/>
        <v>non-surgical periodontics</v>
      </c>
      <c r="C22620">
        <f t="shared" si="1765"/>
        <v>1256</v>
      </c>
      <c r="D22620" t="str">
        <f t="shared" ca="1" si="1768"/>
        <v xml:space="preserve">Non-surgical treatment of the gums and supporting structures of the teeth </v>
      </c>
      <c r="E22620">
        <f t="shared" ca="1" si="1769"/>
        <v>12</v>
      </c>
    </row>
    <row r="22621" spans="1:5" x14ac:dyDescent="0.2">
      <c r="A22621" t="str">
        <f t="shared" ca="1" si="1766"/>
        <v>Diagnostics and Preventative</v>
      </c>
      <c r="B22621" t="str">
        <f t="shared" ca="1" si="1767"/>
        <v>Prophylaxis</v>
      </c>
      <c r="C22621">
        <f t="shared" si="1765"/>
        <v>1256</v>
      </c>
      <c r="D22621">
        <f t="shared" ca="1" si="1768"/>
        <v>0</v>
      </c>
      <c r="E22621">
        <f t="shared" ca="1" si="1769"/>
        <v>4</v>
      </c>
    </row>
    <row r="22622" spans="1:5" x14ac:dyDescent="0.2">
      <c r="A22622" t="str">
        <f t="shared" ca="1" si="1766"/>
        <v>Basic</v>
      </c>
      <c r="B22622" t="str">
        <f t="shared" ca="1" si="1767"/>
        <v>non-surgical periodontics</v>
      </c>
      <c r="C22622">
        <f t="shared" si="1765"/>
        <v>1256</v>
      </c>
      <c r="D22622" t="str">
        <f t="shared" ca="1" si="1768"/>
        <v xml:space="preserve">Non-surgical treatment of the gums and supporting structures of the teeth </v>
      </c>
      <c r="E22622">
        <f t="shared" ca="1" si="1769"/>
        <v>12</v>
      </c>
    </row>
    <row r="22623" spans="1:5" x14ac:dyDescent="0.2">
      <c r="A22623" t="str">
        <f t="shared" ca="1" si="1766"/>
        <v>Orthodontics</v>
      </c>
      <c r="B22623" t="str">
        <f t="shared" ca="1" si="1767"/>
        <v>orthodontics</v>
      </c>
      <c r="C22623">
        <f t="shared" si="1765"/>
        <v>1256</v>
      </c>
      <c r="D22623" t="str">
        <f t="shared" ca="1" si="1768"/>
        <v>For eligible dependents to age 19</v>
      </c>
      <c r="E22623">
        <f t="shared" ca="1" si="1769"/>
        <v>17</v>
      </c>
    </row>
    <row r="22624" spans="1:5" x14ac:dyDescent="0.2">
      <c r="A22624" t="str">
        <f t="shared" ca="1" si="1766"/>
        <v>Basic</v>
      </c>
      <c r="B22624" t="str">
        <f t="shared" ca="1" si="1767"/>
        <v>oral surgery</v>
      </c>
      <c r="C22624">
        <f t="shared" si="1765"/>
        <v>1256</v>
      </c>
      <c r="D22624" t="str">
        <f t="shared" ca="1" si="1768"/>
        <v>Extraction and other surgery procedures, incl. pre- and post-operative care</v>
      </c>
      <c r="E22624">
        <f t="shared" ca="1" si="1769"/>
        <v>9</v>
      </c>
    </row>
    <row r="22625" spans="1:5" x14ac:dyDescent="0.2">
      <c r="A22625" t="str">
        <f t="shared" ca="1" si="1766"/>
        <v>Basic</v>
      </c>
      <c r="B22625" t="str">
        <f t="shared" ca="1" si="1767"/>
        <v>non-surgical periodontics</v>
      </c>
      <c r="C22625">
        <f t="shared" si="1765"/>
        <v>1256</v>
      </c>
      <c r="D22625" t="str">
        <f t="shared" ca="1" si="1768"/>
        <v xml:space="preserve">Non-surgical treatment of the gums and supporting structures of the teeth </v>
      </c>
      <c r="E22625">
        <f t="shared" ca="1" si="1769"/>
        <v>12</v>
      </c>
    </row>
    <row r="22626" spans="1:5" x14ac:dyDescent="0.2">
      <c r="A22626" t="str">
        <f t="shared" ca="1" si="1766"/>
        <v>Diagnostics and Preventative</v>
      </c>
      <c r="B22626" t="str">
        <f t="shared" ca="1" si="1767"/>
        <v>Sealants</v>
      </c>
      <c r="C22626">
        <f t="shared" si="1765"/>
        <v>1256</v>
      </c>
      <c r="D22626">
        <f t="shared" ca="1" si="1768"/>
        <v>0</v>
      </c>
      <c r="E22626">
        <f t="shared" ca="1" si="1769"/>
        <v>6</v>
      </c>
    </row>
    <row r="22627" spans="1:5" x14ac:dyDescent="0.2">
      <c r="A22627" t="str">
        <f t="shared" ca="1" si="1766"/>
        <v>Diagnostics and Preventative</v>
      </c>
      <c r="B22627" t="str">
        <f t="shared" ca="1" si="1767"/>
        <v>Bitewing x-rays</v>
      </c>
      <c r="C22627">
        <f t="shared" si="1765"/>
        <v>1256</v>
      </c>
      <c r="D22627">
        <f t="shared" ca="1" si="1768"/>
        <v>0</v>
      </c>
      <c r="E22627">
        <f t="shared" ca="1" si="1769"/>
        <v>2</v>
      </c>
    </row>
    <row r="22628" spans="1:5" x14ac:dyDescent="0.2">
      <c r="A22628" t="str">
        <f t="shared" ca="1" si="1766"/>
        <v>Diagnostics and Preventative</v>
      </c>
      <c r="B22628" t="str">
        <f t="shared" ca="1" si="1767"/>
        <v>Sealants</v>
      </c>
      <c r="C22628">
        <f t="shared" si="1765"/>
        <v>1257</v>
      </c>
      <c r="D22628">
        <f t="shared" ca="1" si="1768"/>
        <v>0</v>
      </c>
      <c r="E22628">
        <f t="shared" ca="1" si="1769"/>
        <v>6</v>
      </c>
    </row>
    <row r="22629" spans="1:5" x14ac:dyDescent="0.2">
      <c r="A22629" t="str">
        <f t="shared" ca="1" si="1766"/>
        <v>Diagnostics and Preventative</v>
      </c>
      <c r="B22629" t="str">
        <f t="shared" ca="1" si="1767"/>
        <v>Fluoride treatments</v>
      </c>
      <c r="C22629">
        <f t="shared" si="1765"/>
        <v>1257</v>
      </c>
      <c r="D22629">
        <f t="shared" ca="1" si="1768"/>
        <v>0</v>
      </c>
      <c r="E22629">
        <f t="shared" ca="1" si="1769"/>
        <v>5</v>
      </c>
    </row>
    <row r="22630" spans="1:5" x14ac:dyDescent="0.2">
      <c r="A22630" t="str">
        <f t="shared" ca="1" si="1766"/>
        <v>Diagnostics and Preventative</v>
      </c>
      <c r="B22630" t="str">
        <f t="shared" ca="1" si="1767"/>
        <v>Periodic Exams</v>
      </c>
      <c r="C22630">
        <f t="shared" si="1765"/>
        <v>1257</v>
      </c>
      <c r="D22630">
        <f t="shared" ca="1" si="1768"/>
        <v>0</v>
      </c>
      <c r="E22630">
        <f t="shared" ca="1" si="1769"/>
        <v>1</v>
      </c>
    </row>
    <row r="22631" spans="1:5" x14ac:dyDescent="0.2">
      <c r="A22631" t="str">
        <f t="shared" ca="1" si="1766"/>
        <v>Major</v>
      </c>
      <c r="B22631" t="str">
        <f t="shared" ca="1" si="1767"/>
        <v>temporomandibular joint dysfunction</v>
      </c>
      <c r="C22631">
        <f t="shared" si="1765"/>
        <v>1257</v>
      </c>
      <c r="D22631" t="str">
        <f t="shared" ca="1" si="1768"/>
        <v>Services relating to hinging joints of the jaw</v>
      </c>
      <c r="E22631">
        <f t="shared" ca="1" si="1769"/>
        <v>16</v>
      </c>
    </row>
    <row r="22632" spans="1:5" x14ac:dyDescent="0.2">
      <c r="A22632" t="str">
        <f t="shared" ca="1" si="1766"/>
        <v>Diagnostics and Preventative</v>
      </c>
      <c r="B22632" t="str">
        <f t="shared" ca="1" si="1767"/>
        <v>Prophylaxis</v>
      </c>
      <c r="C22632">
        <f t="shared" ref="C22632:C22695" si="1770">IF(MOD(ROW(C22632)-2,18)&lt;&gt;0,C22631,C22631+1)</f>
        <v>1257</v>
      </c>
      <c r="D22632">
        <f t="shared" ca="1" si="1768"/>
        <v>0</v>
      </c>
      <c r="E22632">
        <f t="shared" ca="1" si="1769"/>
        <v>4</v>
      </c>
    </row>
    <row r="22633" spans="1:5" x14ac:dyDescent="0.2">
      <c r="A22633" t="str">
        <f t="shared" ca="1" si="1766"/>
        <v>Diagnostics and Preventative</v>
      </c>
      <c r="B22633" t="str">
        <f t="shared" ca="1" si="1767"/>
        <v>Bitewing x-rays</v>
      </c>
      <c r="C22633">
        <f t="shared" si="1770"/>
        <v>1257</v>
      </c>
      <c r="D22633">
        <f t="shared" ca="1" si="1768"/>
        <v>0</v>
      </c>
      <c r="E22633">
        <f t="shared" ca="1" si="1769"/>
        <v>2</v>
      </c>
    </row>
    <row r="22634" spans="1:5" x14ac:dyDescent="0.2">
      <c r="A22634" t="str">
        <f t="shared" ca="1" si="1766"/>
        <v>Diagnostics and Preventative</v>
      </c>
      <c r="B22634" t="str">
        <f t="shared" ca="1" si="1767"/>
        <v>Sealants</v>
      </c>
      <c r="C22634">
        <f t="shared" si="1770"/>
        <v>1257</v>
      </c>
      <c r="D22634">
        <f t="shared" ca="1" si="1768"/>
        <v>0</v>
      </c>
      <c r="E22634">
        <f t="shared" ca="1" si="1769"/>
        <v>6</v>
      </c>
    </row>
    <row r="22635" spans="1:5" x14ac:dyDescent="0.2">
      <c r="A22635" t="str">
        <f t="shared" ca="1" si="1766"/>
        <v>Basic</v>
      </c>
      <c r="B22635" t="str">
        <f t="shared" ca="1" si="1767"/>
        <v>basic restorative</v>
      </c>
      <c r="C22635">
        <f t="shared" si="1770"/>
        <v>1257</v>
      </c>
      <c r="D22635" t="str">
        <f t="shared" ca="1" si="1768"/>
        <v>Fillings (amalgam "silver" and composite "white" non-molar)</v>
      </c>
      <c r="E22635">
        <f t="shared" ca="1" si="1769"/>
        <v>8</v>
      </c>
    </row>
    <row r="22636" spans="1:5" x14ac:dyDescent="0.2">
      <c r="A22636" t="str">
        <f t="shared" ca="1" si="1766"/>
        <v>Diagnostics and Preventative</v>
      </c>
      <c r="B22636" t="str">
        <f t="shared" ca="1" si="1767"/>
        <v>Sealants</v>
      </c>
      <c r="C22636">
        <f t="shared" si="1770"/>
        <v>1257</v>
      </c>
      <c r="D22636">
        <f t="shared" ca="1" si="1768"/>
        <v>0</v>
      </c>
      <c r="E22636">
        <f t="shared" ca="1" si="1769"/>
        <v>6</v>
      </c>
    </row>
    <row r="22637" spans="1:5" x14ac:dyDescent="0.2">
      <c r="A22637" t="str">
        <f t="shared" ca="1" si="1766"/>
        <v>Diagnostics and Preventative</v>
      </c>
      <c r="B22637" t="str">
        <f t="shared" ca="1" si="1767"/>
        <v>Full-mouth x-ray</v>
      </c>
      <c r="C22637">
        <f t="shared" si="1770"/>
        <v>1257</v>
      </c>
      <c r="D22637">
        <f t="shared" ca="1" si="1768"/>
        <v>0</v>
      </c>
      <c r="E22637">
        <f t="shared" ca="1" si="1769"/>
        <v>3</v>
      </c>
    </row>
    <row r="22638" spans="1:5" x14ac:dyDescent="0.2">
      <c r="A22638" t="str">
        <f t="shared" ca="1" si="1766"/>
        <v>Diagnostics and Preventative</v>
      </c>
      <c r="B22638" t="str">
        <f t="shared" ca="1" si="1767"/>
        <v>Fluoride treatments</v>
      </c>
      <c r="C22638">
        <f t="shared" si="1770"/>
        <v>1257</v>
      </c>
      <c r="D22638">
        <f t="shared" ca="1" si="1768"/>
        <v>0</v>
      </c>
      <c r="E22638">
        <f t="shared" ca="1" si="1769"/>
        <v>5</v>
      </c>
    </row>
    <row r="22639" spans="1:5" x14ac:dyDescent="0.2">
      <c r="A22639" t="str">
        <f t="shared" ca="1" si="1766"/>
        <v>Major</v>
      </c>
      <c r="B22639" t="str">
        <f t="shared" ca="1" si="1767"/>
        <v>prosthodontics</v>
      </c>
      <c r="C22639">
        <f t="shared" si="1770"/>
        <v>1257</v>
      </c>
      <c r="D22639" t="str">
        <f t="shared" ca="1" si="1768"/>
        <v>Procedures for replacement of missing teeth by construction or repair of bridges and partial or complete dentures</v>
      </c>
      <c r="E22639">
        <f t="shared" ca="1" si="1769"/>
        <v>15</v>
      </c>
    </row>
    <row r="22640" spans="1:5" x14ac:dyDescent="0.2">
      <c r="A22640" t="str">
        <f t="shared" ca="1" si="1766"/>
        <v>Basic</v>
      </c>
      <c r="B22640" t="str">
        <f t="shared" ca="1" si="1767"/>
        <v>general anesthesia</v>
      </c>
      <c r="C22640">
        <f t="shared" si="1770"/>
        <v>1257</v>
      </c>
      <c r="D22640" t="str">
        <f t="shared" ca="1" si="1768"/>
        <v>Covered when used in conjunction with covered oral surgical procedures</v>
      </c>
      <c r="E22640">
        <f t="shared" ca="1" si="1769"/>
        <v>13</v>
      </c>
    </row>
    <row r="22641" spans="1:5" x14ac:dyDescent="0.2">
      <c r="A22641" t="str">
        <f t="shared" ca="1" si="1766"/>
        <v>Basic</v>
      </c>
      <c r="B22641" t="str">
        <f t="shared" ca="1" si="1767"/>
        <v>oral surgery</v>
      </c>
      <c r="C22641">
        <f t="shared" si="1770"/>
        <v>1257</v>
      </c>
      <c r="D22641" t="str">
        <f t="shared" ca="1" si="1768"/>
        <v>Extraction and other surgery procedures, incl. pre- and post-operative care</v>
      </c>
      <c r="E22641">
        <f t="shared" ca="1" si="1769"/>
        <v>9</v>
      </c>
    </row>
    <row r="22642" spans="1:5" x14ac:dyDescent="0.2">
      <c r="A22642" t="str">
        <f t="shared" ca="1" si="1766"/>
        <v>Major</v>
      </c>
      <c r="B22642" t="str">
        <f t="shared" ca="1" si="1767"/>
        <v>major restorative</v>
      </c>
      <c r="C22642">
        <f t="shared" si="1770"/>
        <v>1257</v>
      </c>
      <c r="D22642" t="str">
        <f t="shared" ca="1" si="1768"/>
        <v>Single crowns, inlays, onlays</v>
      </c>
      <c r="E22642">
        <f t="shared" ca="1" si="1769"/>
        <v>14</v>
      </c>
    </row>
    <row r="22643" spans="1:5" x14ac:dyDescent="0.2">
      <c r="A22643" t="str">
        <f t="shared" ca="1" si="1766"/>
        <v>Diagnostics and Preventative</v>
      </c>
      <c r="B22643" t="str">
        <f t="shared" ca="1" si="1767"/>
        <v>Full-mouth x-ray</v>
      </c>
      <c r="C22643">
        <f t="shared" si="1770"/>
        <v>1257</v>
      </c>
      <c r="D22643">
        <f t="shared" ca="1" si="1768"/>
        <v>0</v>
      </c>
      <c r="E22643">
        <f t="shared" ca="1" si="1769"/>
        <v>3</v>
      </c>
    </row>
    <row r="22644" spans="1:5" x14ac:dyDescent="0.2">
      <c r="A22644" t="str">
        <f t="shared" ca="1" si="1766"/>
        <v>Diagnostics and Preventative</v>
      </c>
      <c r="B22644" t="str">
        <f t="shared" ca="1" si="1767"/>
        <v>Prophylaxis</v>
      </c>
      <c r="C22644">
        <f t="shared" si="1770"/>
        <v>1257</v>
      </c>
      <c r="D22644">
        <f t="shared" ca="1" si="1768"/>
        <v>0</v>
      </c>
      <c r="E22644">
        <f t="shared" ca="1" si="1769"/>
        <v>4</v>
      </c>
    </row>
    <row r="22645" spans="1:5" x14ac:dyDescent="0.2">
      <c r="A22645" t="str">
        <f t="shared" ca="1" si="1766"/>
        <v>Basic</v>
      </c>
      <c r="B22645" t="str">
        <f t="shared" ca="1" si="1767"/>
        <v>surgical periodontics</v>
      </c>
      <c r="C22645">
        <f t="shared" si="1770"/>
        <v>1257</v>
      </c>
      <c r="D22645" t="str">
        <f t="shared" ca="1" si="1768"/>
        <v>Surgical treatment of the gums and supporting structures of the teeth</v>
      </c>
      <c r="E22645">
        <f t="shared" ca="1" si="1769"/>
        <v>11</v>
      </c>
    </row>
    <row r="22646" spans="1:5" x14ac:dyDescent="0.2">
      <c r="A22646" t="str">
        <f t="shared" ca="1" si="1766"/>
        <v>Basic</v>
      </c>
      <c r="B22646" t="str">
        <f t="shared" ca="1" si="1767"/>
        <v>oral surgery</v>
      </c>
      <c r="C22646">
        <f t="shared" si="1770"/>
        <v>1258</v>
      </c>
      <c r="D22646" t="str">
        <f t="shared" ca="1" si="1768"/>
        <v>Extraction and other surgery procedures, incl. pre- and post-operative care</v>
      </c>
      <c r="E22646">
        <f t="shared" ca="1" si="1769"/>
        <v>9</v>
      </c>
    </row>
    <row r="22647" spans="1:5" x14ac:dyDescent="0.2">
      <c r="A22647" t="str">
        <f t="shared" ca="1" si="1766"/>
        <v>Other</v>
      </c>
      <c r="B22647" t="str">
        <f t="shared" ca="1" si="1767"/>
        <v>Implants</v>
      </c>
      <c r="C22647">
        <f t="shared" si="1770"/>
        <v>1258</v>
      </c>
      <c r="D22647" t="str">
        <f t="shared" ca="1" si="1768"/>
        <v>Implant dental work</v>
      </c>
      <c r="E22647">
        <f t="shared" ca="1" si="1769"/>
        <v>18</v>
      </c>
    </row>
    <row r="22648" spans="1:5" x14ac:dyDescent="0.2">
      <c r="A22648" t="str">
        <f t="shared" ca="1" si="1766"/>
        <v>Diagnostics and Preventative</v>
      </c>
      <c r="B22648" t="str">
        <f t="shared" ca="1" si="1767"/>
        <v>Full-mouth x-ray</v>
      </c>
      <c r="C22648">
        <f t="shared" si="1770"/>
        <v>1258</v>
      </c>
      <c r="D22648">
        <f t="shared" ca="1" si="1768"/>
        <v>0</v>
      </c>
      <c r="E22648">
        <f t="shared" ca="1" si="1769"/>
        <v>3</v>
      </c>
    </row>
    <row r="22649" spans="1:5" x14ac:dyDescent="0.2">
      <c r="A22649" t="str">
        <f t="shared" ca="1" si="1766"/>
        <v>Diagnostics and Preventative</v>
      </c>
      <c r="B22649" t="str">
        <f t="shared" ca="1" si="1767"/>
        <v>Fluoride treatments</v>
      </c>
      <c r="C22649">
        <f t="shared" si="1770"/>
        <v>1258</v>
      </c>
      <c r="D22649">
        <f t="shared" ca="1" si="1768"/>
        <v>0</v>
      </c>
      <c r="E22649">
        <f t="shared" ca="1" si="1769"/>
        <v>5</v>
      </c>
    </row>
    <row r="22650" spans="1:5" x14ac:dyDescent="0.2">
      <c r="A22650" t="str">
        <f t="shared" ca="1" si="1766"/>
        <v>Basic</v>
      </c>
      <c r="B22650" t="str">
        <f t="shared" ca="1" si="1767"/>
        <v>surgical periodontics</v>
      </c>
      <c r="C22650">
        <f t="shared" si="1770"/>
        <v>1258</v>
      </c>
      <c r="D22650" t="str">
        <f t="shared" ca="1" si="1768"/>
        <v>Surgical treatment of the gums and supporting structures of the teeth</v>
      </c>
      <c r="E22650">
        <f t="shared" ca="1" si="1769"/>
        <v>11</v>
      </c>
    </row>
    <row r="22651" spans="1:5" x14ac:dyDescent="0.2">
      <c r="A22651" t="str">
        <f t="shared" ca="1" si="1766"/>
        <v>Basic</v>
      </c>
      <c r="B22651" t="str">
        <f t="shared" ca="1" si="1767"/>
        <v>oral surgery</v>
      </c>
      <c r="C22651">
        <f t="shared" si="1770"/>
        <v>1258</v>
      </c>
      <c r="D22651" t="str">
        <f t="shared" ca="1" si="1768"/>
        <v>Extraction and other surgery procedures, incl. pre- and post-operative care</v>
      </c>
      <c r="E22651">
        <f t="shared" ca="1" si="1769"/>
        <v>9</v>
      </c>
    </row>
    <row r="22652" spans="1:5" x14ac:dyDescent="0.2">
      <c r="A22652" t="str">
        <f t="shared" ca="1" si="1766"/>
        <v>Diagnostics and Preventative</v>
      </c>
      <c r="B22652" t="str">
        <f t="shared" ca="1" si="1767"/>
        <v>Periodic Exams</v>
      </c>
      <c r="C22652">
        <f t="shared" si="1770"/>
        <v>1258</v>
      </c>
      <c r="D22652">
        <f t="shared" ca="1" si="1768"/>
        <v>0</v>
      </c>
      <c r="E22652">
        <f t="shared" ca="1" si="1769"/>
        <v>1</v>
      </c>
    </row>
    <row r="22653" spans="1:5" x14ac:dyDescent="0.2">
      <c r="A22653" t="str">
        <f t="shared" ca="1" si="1766"/>
        <v>Basic</v>
      </c>
      <c r="B22653" t="str">
        <f t="shared" ca="1" si="1767"/>
        <v>general anesthesia</v>
      </c>
      <c r="C22653">
        <f t="shared" si="1770"/>
        <v>1258</v>
      </c>
      <c r="D22653" t="str">
        <f t="shared" ca="1" si="1768"/>
        <v>Covered when used in conjunction with covered oral surgical procedures</v>
      </c>
      <c r="E22653">
        <f t="shared" ca="1" si="1769"/>
        <v>13</v>
      </c>
    </row>
    <row r="22654" spans="1:5" x14ac:dyDescent="0.2">
      <c r="A22654" t="str">
        <f t="shared" ca="1" si="1766"/>
        <v>Orthodontics</v>
      </c>
      <c r="B22654" t="str">
        <f t="shared" ca="1" si="1767"/>
        <v>orthodontics</v>
      </c>
      <c r="C22654">
        <f t="shared" si="1770"/>
        <v>1258</v>
      </c>
      <c r="D22654" t="str">
        <f t="shared" ca="1" si="1768"/>
        <v>For eligible dependents to age 19</v>
      </c>
      <c r="E22654">
        <f t="shared" ca="1" si="1769"/>
        <v>17</v>
      </c>
    </row>
    <row r="22655" spans="1:5" x14ac:dyDescent="0.2">
      <c r="A22655" t="str">
        <f t="shared" ca="1" si="1766"/>
        <v>Diagnostics and Preventative</v>
      </c>
      <c r="B22655" t="str">
        <f t="shared" ca="1" si="1767"/>
        <v>Prophylaxis</v>
      </c>
      <c r="C22655">
        <f t="shared" si="1770"/>
        <v>1258</v>
      </c>
      <c r="D22655">
        <f t="shared" ca="1" si="1768"/>
        <v>0</v>
      </c>
      <c r="E22655">
        <f t="shared" ca="1" si="1769"/>
        <v>4</v>
      </c>
    </row>
    <row r="22656" spans="1:5" x14ac:dyDescent="0.2">
      <c r="A22656" t="str">
        <f t="shared" ca="1" si="1766"/>
        <v>Major</v>
      </c>
      <c r="B22656" t="str">
        <f t="shared" ca="1" si="1767"/>
        <v>temporomandibular joint dysfunction</v>
      </c>
      <c r="C22656">
        <f t="shared" si="1770"/>
        <v>1258</v>
      </c>
      <c r="D22656" t="str">
        <f t="shared" ca="1" si="1768"/>
        <v>Services relating to hinging joints of the jaw</v>
      </c>
      <c r="E22656">
        <f t="shared" ca="1" si="1769"/>
        <v>16</v>
      </c>
    </row>
    <row r="22657" spans="1:5" x14ac:dyDescent="0.2">
      <c r="A22657" t="str">
        <f t="shared" ca="1" si="1766"/>
        <v>Diagnostics and Preventative</v>
      </c>
      <c r="B22657" t="str">
        <f t="shared" ca="1" si="1767"/>
        <v>Space Maintainers</v>
      </c>
      <c r="C22657">
        <f t="shared" si="1770"/>
        <v>1258</v>
      </c>
      <c r="D22657">
        <f t="shared" ca="1" si="1768"/>
        <v>0</v>
      </c>
      <c r="E22657">
        <f t="shared" ca="1" si="1769"/>
        <v>7</v>
      </c>
    </row>
    <row r="22658" spans="1:5" x14ac:dyDescent="0.2">
      <c r="A22658" t="str">
        <f t="shared" ref="A22658:A22721" ca="1" si="1771">INDEX(services,E22658,1)</f>
        <v>Basic</v>
      </c>
      <c r="B22658" t="str">
        <f t="shared" ref="B22658:B22721" ca="1" si="1772">INDEX(services,E22658,2)</f>
        <v>endodontics</v>
      </c>
      <c r="C22658">
        <f t="shared" si="1770"/>
        <v>1258</v>
      </c>
      <c r="D22658" t="str">
        <f t="shared" ref="D22658:D22721" ca="1" si="1773">INDEX(services,E22658,3)</f>
        <v>Root canal, pulpal therapy</v>
      </c>
      <c r="E22658">
        <f t="shared" ref="E22658:E22721" ca="1" si="1774">RANDBETWEEN(1,ROWS(services))</f>
        <v>10</v>
      </c>
    </row>
    <row r="22659" spans="1:5" x14ac:dyDescent="0.2">
      <c r="A22659" t="str">
        <f t="shared" ca="1" si="1771"/>
        <v>Diagnostics and Preventative</v>
      </c>
      <c r="B22659" t="str">
        <f t="shared" ca="1" si="1772"/>
        <v>Prophylaxis</v>
      </c>
      <c r="C22659">
        <f t="shared" si="1770"/>
        <v>1258</v>
      </c>
      <c r="D22659">
        <f t="shared" ca="1" si="1773"/>
        <v>0</v>
      </c>
      <c r="E22659">
        <f t="shared" ca="1" si="1774"/>
        <v>4</v>
      </c>
    </row>
    <row r="22660" spans="1:5" x14ac:dyDescent="0.2">
      <c r="A22660" t="str">
        <f t="shared" ca="1" si="1771"/>
        <v>Diagnostics and Preventative</v>
      </c>
      <c r="B22660" t="str">
        <f t="shared" ca="1" si="1772"/>
        <v>Fluoride treatments</v>
      </c>
      <c r="C22660">
        <f t="shared" si="1770"/>
        <v>1258</v>
      </c>
      <c r="D22660">
        <f t="shared" ca="1" si="1773"/>
        <v>0</v>
      </c>
      <c r="E22660">
        <f t="shared" ca="1" si="1774"/>
        <v>5</v>
      </c>
    </row>
    <row r="22661" spans="1:5" x14ac:dyDescent="0.2">
      <c r="A22661" t="str">
        <f t="shared" ca="1" si="1771"/>
        <v>Diagnostics and Preventative</v>
      </c>
      <c r="B22661" t="str">
        <f t="shared" ca="1" si="1772"/>
        <v>Bitewing x-rays</v>
      </c>
      <c r="C22661">
        <f t="shared" si="1770"/>
        <v>1258</v>
      </c>
      <c r="D22661">
        <f t="shared" ca="1" si="1773"/>
        <v>0</v>
      </c>
      <c r="E22661">
        <f t="shared" ca="1" si="1774"/>
        <v>2</v>
      </c>
    </row>
    <row r="22662" spans="1:5" x14ac:dyDescent="0.2">
      <c r="A22662" t="str">
        <f t="shared" ca="1" si="1771"/>
        <v>Orthodontics</v>
      </c>
      <c r="B22662" t="str">
        <f t="shared" ca="1" si="1772"/>
        <v>orthodontics</v>
      </c>
      <c r="C22662">
        <f t="shared" si="1770"/>
        <v>1258</v>
      </c>
      <c r="D22662" t="str">
        <f t="shared" ca="1" si="1773"/>
        <v>For eligible dependents to age 19</v>
      </c>
      <c r="E22662">
        <f t="shared" ca="1" si="1774"/>
        <v>17</v>
      </c>
    </row>
    <row r="22663" spans="1:5" x14ac:dyDescent="0.2">
      <c r="A22663" t="str">
        <f t="shared" ca="1" si="1771"/>
        <v>Basic</v>
      </c>
      <c r="B22663" t="str">
        <f t="shared" ca="1" si="1772"/>
        <v>surgical periodontics</v>
      </c>
      <c r="C22663">
        <f t="shared" si="1770"/>
        <v>1258</v>
      </c>
      <c r="D22663" t="str">
        <f t="shared" ca="1" si="1773"/>
        <v>Surgical treatment of the gums and supporting structures of the teeth</v>
      </c>
      <c r="E22663">
        <f t="shared" ca="1" si="1774"/>
        <v>11</v>
      </c>
    </row>
    <row r="22664" spans="1:5" x14ac:dyDescent="0.2">
      <c r="A22664" t="str">
        <f t="shared" ca="1" si="1771"/>
        <v>Diagnostics and Preventative</v>
      </c>
      <c r="B22664" t="str">
        <f t="shared" ca="1" si="1772"/>
        <v>Prophylaxis</v>
      </c>
      <c r="C22664">
        <f t="shared" si="1770"/>
        <v>1259</v>
      </c>
      <c r="D22664">
        <f t="shared" ca="1" si="1773"/>
        <v>0</v>
      </c>
      <c r="E22664">
        <f t="shared" ca="1" si="1774"/>
        <v>4</v>
      </c>
    </row>
    <row r="22665" spans="1:5" x14ac:dyDescent="0.2">
      <c r="A22665" t="str">
        <f t="shared" ca="1" si="1771"/>
        <v>Basic</v>
      </c>
      <c r="B22665" t="str">
        <f t="shared" ca="1" si="1772"/>
        <v>basic restorative</v>
      </c>
      <c r="C22665">
        <f t="shared" si="1770"/>
        <v>1259</v>
      </c>
      <c r="D22665" t="str">
        <f t="shared" ca="1" si="1773"/>
        <v>Fillings (amalgam "silver" and composite "white" non-molar)</v>
      </c>
      <c r="E22665">
        <f t="shared" ca="1" si="1774"/>
        <v>8</v>
      </c>
    </row>
    <row r="22666" spans="1:5" x14ac:dyDescent="0.2">
      <c r="A22666" t="str">
        <f t="shared" ca="1" si="1771"/>
        <v>Other</v>
      </c>
      <c r="B22666" t="str">
        <f t="shared" ca="1" si="1772"/>
        <v>Implants</v>
      </c>
      <c r="C22666">
        <f t="shared" si="1770"/>
        <v>1259</v>
      </c>
      <c r="D22666" t="str">
        <f t="shared" ca="1" si="1773"/>
        <v>Implant dental work</v>
      </c>
      <c r="E22666">
        <f t="shared" ca="1" si="1774"/>
        <v>18</v>
      </c>
    </row>
    <row r="22667" spans="1:5" x14ac:dyDescent="0.2">
      <c r="A22667" t="str">
        <f t="shared" ca="1" si="1771"/>
        <v>Basic</v>
      </c>
      <c r="B22667" t="str">
        <f t="shared" ca="1" si="1772"/>
        <v>general anesthesia</v>
      </c>
      <c r="C22667">
        <f t="shared" si="1770"/>
        <v>1259</v>
      </c>
      <c r="D22667" t="str">
        <f t="shared" ca="1" si="1773"/>
        <v>Covered when used in conjunction with covered oral surgical procedures</v>
      </c>
      <c r="E22667">
        <f t="shared" ca="1" si="1774"/>
        <v>13</v>
      </c>
    </row>
    <row r="22668" spans="1:5" x14ac:dyDescent="0.2">
      <c r="A22668" t="str">
        <f t="shared" ca="1" si="1771"/>
        <v>Other</v>
      </c>
      <c r="B22668" t="str">
        <f t="shared" ca="1" si="1772"/>
        <v>Implants</v>
      </c>
      <c r="C22668">
        <f t="shared" si="1770"/>
        <v>1259</v>
      </c>
      <c r="D22668" t="str">
        <f t="shared" ca="1" si="1773"/>
        <v>Implant dental work</v>
      </c>
      <c r="E22668">
        <f t="shared" ca="1" si="1774"/>
        <v>18</v>
      </c>
    </row>
    <row r="22669" spans="1:5" x14ac:dyDescent="0.2">
      <c r="A22669" t="str">
        <f t="shared" ca="1" si="1771"/>
        <v>Diagnostics and Preventative</v>
      </c>
      <c r="B22669" t="str">
        <f t="shared" ca="1" si="1772"/>
        <v>Sealants</v>
      </c>
      <c r="C22669">
        <f t="shared" si="1770"/>
        <v>1259</v>
      </c>
      <c r="D22669">
        <f t="shared" ca="1" si="1773"/>
        <v>0</v>
      </c>
      <c r="E22669">
        <f t="shared" ca="1" si="1774"/>
        <v>6</v>
      </c>
    </row>
    <row r="22670" spans="1:5" x14ac:dyDescent="0.2">
      <c r="A22670" t="str">
        <f t="shared" ca="1" si="1771"/>
        <v>Basic</v>
      </c>
      <c r="B22670" t="str">
        <f t="shared" ca="1" si="1772"/>
        <v>surgical periodontics</v>
      </c>
      <c r="C22670">
        <f t="shared" si="1770"/>
        <v>1259</v>
      </c>
      <c r="D22670" t="str">
        <f t="shared" ca="1" si="1773"/>
        <v>Surgical treatment of the gums and supporting structures of the teeth</v>
      </c>
      <c r="E22670">
        <f t="shared" ca="1" si="1774"/>
        <v>11</v>
      </c>
    </row>
    <row r="22671" spans="1:5" x14ac:dyDescent="0.2">
      <c r="A22671" t="str">
        <f t="shared" ca="1" si="1771"/>
        <v>Diagnostics and Preventative</v>
      </c>
      <c r="B22671" t="str">
        <f t="shared" ca="1" si="1772"/>
        <v>Fluoride treatments</v>
      </c>
      <c r="C22671">
        <f t="shared" si="1770"/>
        <v>1259</v>
      </c>
      <c r="D22671">
        <f t="shared" ca="1" si="1773"/>
        <v>0</v>
      </c>
      <c r="E22671">
        <f t="shared" ca="1" si="1774"/>
        <v>5</v>
      </c>
    </row>
    <row r="22672" spans="1:5" x14ac:dyDescent="0.2">
      <c r="A22672" t="str">
        <f t="shared" ca="1" si="1771"/>
        <v>Diagnostics and Preventative</v>
      </c>
      <c r="B22672" t="str">
        <f t="shared" ca="1" si="1772"/>
        <v>Sealants</v>
      </c>
      <c r="C22672">
        <f t="shared" si="1770"/>
        <v>1259</v>
      </c>
      <c r="D22672">
        <f t="shared" ca="1" si="1773"/>
        <v>0</v>
      </c>
      <c r="E22672">
        <f t="shared" ca="1" si="1774"/>
        <v>6</v>
      </c>
    </row>
    <row r="22673" spans="1:5" x14ac:dyDescent="0.2">
      <c r="A22673" t="str">
        <f t="shared" ca="1" si="1771"/>
        <v>Diagnostics and Preventative</v>
      </c>
      <c r="B22673" t="str">
        <f t="shared" ca="1" si="1772"/>
        <v>Prophylaxis</v>
      </c>
      <c r="C22673">
        <f t="shared" si="1770"/>
        <v>1259</v>
      </c>
      <c r="D22673">
        <f t="shared" ca="1" si="1773"/>
        <v>0</v>
      </c>
      <c r="E22673">
        <f t="shared" ca="1" si="1774"/>
        <v>4</v>
      </c>
    </row>
    <row r="22674" spans="1:5" x14ac:dyDescent="0.2">
      <c r="A22674" t="str">
        <f t="shared" ca="1" si="1771"/>
        <v>Diagnostics and Preventative</v>
      </c>
      <c r="B22674" t="str">
        <f t="shared" ca="1" si="1772"/>
        <v>Periodic Exams</v>
      </c>
      <c r="C22674">
        <f t="shared" si="1770"/>
        <v>1259</v>
      </c>
      <c r="D22674">
        <f t="shared" ca="1" si="1773"/>
        <v>0</v>
      </c>
      <c r="E22674">
        <f t="shared" ca="1" si="1774"/>
        <v>1</v>
      </c>
    </row>
    <row r="22675" spans="1:5" x14ac:dyDescent="0.2">
      <c r="A22675" t="str">
        <f t="shared" ca="1" si="1771"/>
        <v>Diagnostics and Preventative</v>
      </c>
      <c r="B22675" t="str">
        <f t="shared" ca="1" si="1772"/>
        <v>Fluoride treatments</v>
      </c>
      <c r="C22675">
        <f t="shared" si="1770"/>
        <v>1259</v>
      </c>
      <c r="D22675">
        <f t="shared" ca="1" si="1773"/>
        <v>0</v>
      </c>
      <c r="E22675">
        <f t="shared" ca="1" si="1774"/>
        <v>5</v>
      </c>
    </row>
    <row r="22676" spans="1:5" x14ac:dyDescent="0.2">
      <c r="A22676" t="str">
        <f t="shared" ca="1" si="1771"/>
        <v>Basic</v>
      </c>
      <c r="B22676" t="str">
        <f t="shared" ca="1" si="1772"/>
        <v>general anesthesia</v>
      </c>
      <c r="C22676">
        <f t="shared" si="1770"/>
        <v>1259</v>
      </c>
      <c r="D22676" t="str">
        <f t="shared" ca="1" si="1773"/>
        <v>Covered when used in conjunction with covered oral surgical procedures</v>
      </c>
      <c r="E22676">
        <f t="shared" ca="1" si="1774"/>
        <v>13</v>
      </c>
    </row>
    <row r="22677" spans="1:5" x14ac:dyDescent="0.2">
      <c r="A22677" t="str">
        <f t="shared" ca="1" si="1771"/>
        <v>Diagnostics and Preventative</v>
      </c>
      <c r="B22677" t="str">
        <f t="shared" ca="1" si="1772"/>
        <v>Prophylaxis</v>
      </c>
      <c r="C22677">
        <f t="shared" si="1770"/>
        <v>1259</v>
      </c>
      <c r="D22677">
        <f t="shared" ca="1" si="1773"/>
        <v>0</v>
      </c>
      <c r="E22677">
        <f t="shared" ca="1" si="1774"/>
        <v>4</v>
      </c>
    </row>
    <row r="22678" spans="1:5" x14ac:dyDescent="0.2">
      <c r="A22678" t="str">
        <f t="shared" ca="1" si="1771"/>
        <v>Basic</v>
      </c>
      <c r="B22678" t="str">
        <f t="shared" ca="1" si="1772"/>
        <v>general anesthesia</v>
      </c>
      <c r="C22678">
        <f t="shared" si="1770"/>
        <v>1259</v>
      </c>
      <c r="D22678" t="str">
        <f t="shared" ca="1" si="1773"/>
        <v>Covered when used in conjunction with covered oral surgical procedures</v>
      </c>
      <c r="E22678">
        <f t="shared" ca="1" si="1774"/>
        <v>13</v>
      </c>
    </row>
    <row r="22679" spans="1:5" x14ac:dyDescent="0.2">
      <c r="A22679" t="str">
        <f t="shared" ca="1" si="1771"/>
        <v>Basic</v>
      </c>
      <c r="B22679" t="str">
        <f t="shared" ca="1" si="1772"/>
        <v>oral surgery</v>
      </c>
      <c r="C22679">
        <f t="shared" si="1770"/>
        <v>1259</v>
      </c>
      <c r="D22679" t="str">
        <f t="shared" ca="1" si="1773"/>
        <v>Extraction and other surgery procedures, incl. pre- and post-operative care</v>
      </c>
      <c r="E22679">
        <f t="shared" ca="1" si="1774"/>
        <v>9</v>
      </c>
    </row>
    <row r="22680" spans="1:5" x14ac:dyDescent="0.2">
      <c r="A22680" t="str">
        <f t="shared" ca="1" si="1771"/>
        <v>Basic</v>
      </c>
      <c r="B22680" t="str">
        <f t="shared" ca="1" si="1772"/>
        <v>surgical periodontics</v>
      </c>
      <c r="C22680">
        <f t="shared" si="1770"/>
        <v>1259</v>
      </c>
      <c r="D22680" t="str">
        <f t="shared" ca="1" si="1773"/>
        <v>Surgical treatment of the gums and supporting structures of the teeth</v>
      </c>
      <c r="E22680">
        <f t="shared" ca="1" si="1774"/>
        <v>11</v>
      </c>
    </row>
    <row r="22681" spans="1:5" x14ac:dyDescent="0.2">
      <c r="A22681" t="str">
        <f t="shared" ca="1" si="1771"/>
        <v>Diagnostics and Preventative</v>
      </c>
      <c r="B22681" t="str">
        <f t="shared" ca="1" si="1772"/>
        <v>Full-mouth x-ray</v>
      </c>
      <c r="C22681">
        <f t="shared" si="1770"/>
        <v>1259</v>
      </c>
      <c r="D22681">
        <f t="shared" ca="1" si="1773"/>
        <v>0</v>
      </c>
      <c r="E22681">
        <f t="shared" ca="1" si="1774"/>
        <v>3</v>
      </c>
    </row>
    <row r="22682" spans="1:5" x14ac:dyDescent="0.2">
      <c r="A22682" t="str">
        <f t="shared" ca="1" si="1771"/>
        <v>Diagnostics and Preventative</v>
      </c>
      <c r="B22682" t="str">
        <f t="shared" ca="1" si="1772"/>
        <v>Fluoride treatments</v>
      </c>
      <c r="C22682">
        <f t="shared" si="1770"/>
        <v>1260</v>
      </c>
      <c r="D22682">
        <f t="shared" ca="1" si="1773"/>
        <v>0</v>
      </c>
      <c r="E22682">
        <f t="shared" ca="1" si="1774"/>
        <v>5</v>
      </c>
    </row>
    <row r="22683" spans="1:5" x14ac:dyDescent="0.2">
      <c r="A22683" t="str">
        <f t="shared" ca="1" si="1771"/>
        <v>Basic</v>
      </c>
      <c r="B22683" t="str">
        <f t="shared" ca="1" si="1772"/>
        <v>general anesthesia</v>
      </c>
      <c r="C22683">
        <f t="shared" si="1770"/>
        <v>1260</v>
      </c>
      <c r="D22683" t="str">
        <f t="shared" ca="1" si="1773"/>
        <v>Covered when used in conjunction with covered oral surgical procedures</v>
      </c>
      <c r="E22683">
        <f t="shared" ca="1" si="1774"/>
        <v>13</v>
      </c>
    </row>
    <row r="22684" spans="1:5" x14ac:dyDescent="0.2">
      <c r="A22684" t="str">
        <f t="shared" ca="1" si="1771"/>
        <v>Diagnostics and Preventative</v>
      </c>
      <c r="B22684" t="str">
        <f t="shared" ca="1" si="1772"/>
        <v>Prophylaxis</v>
      </c>
      <c r="C22684">
        <f t="shared" si="1770"/>
        <v>1260</v>
      </c>
      <c r="D22684">
        <f t="shared" ca="1" si="1773"/>
        <v>0</v>
      </c>
      <c r="E22684">
        <f t="shared" ca="1" si="1774"/>
        <v>4</v>
      </c>
    </row>
    <row r="22685" spans="1:5" x14ac:dyDescent="0.2">
      <c r="A22685" t="str">
        <f t="shared" ca="1" si="1771"/>
        <v>Diagnostics and Preventative</v>
      </c>
      <c r="B22685" t="str">
        <f t="shared" ca="1" si="1772"/>
        <v>Space Maintainers</v>
      </c>
      <c r="C22685">
        <f t="shared" si="1770"/>
        <v>1260</v>
      </c>
      <c r="D22685">
        <f t="shared" ca="1" si="1773"/>
        <v>0</v>
      </c>
      <c r="E22685">
        <f t="shared" ca="1" si="1774"/>
        <v>7</v>
      </c>
    </row>
    <row r="22686" spans="1:5" x14ac:dyDescent="0.2">
      <c r="A22686" t="str">
        <f t="shared" ca="1" si="1771"/>
        <v>Orthodontics</v>
      </c>
      <c r="B22686" t="str">
        <f t="shared" ca="1" si="1772"/>
        <v>orthodontics</v>
      </c>
      <c r="C22686">
        <f t="shared" si="1770"/>
        <v>1260</v>
      </c>
      <c r="D22686" t="str">
        <f t="shared" ca="1" si="1773"/>
        <v>For eligible dependents to age 19</v>
      </c>
      <c r="E22686">
        <f t="shared" ca="1" si="1774"/>
        <v>17</v>
      </c>
    </row>
    <row r="22687" spans="1:5" x14ac:dyDescent="0.2">
      <c r="A22687" t="str">
        <f t="shared" ca="1" si="1771"/>
        <v>Diagnostics and Preventative</v>
      </c>
      <c r="B22687" t="str">
        <f t="shared" ca="1" si="1772"/>
        <v>Bitewing x-rays</v>
      </c>
      <c r="C22687">
        <f t="shared" si="1770"/>
        <v>1260</v>
      </c>
      <c r="D22687">
        <f t="shared" ca="1" si="1773"/>
        <v>0</v>
      </c>
      <c r="E22687">
        <f t="shared" ca="1" si="1774"/>
        <v>2</v>
      </c>
    </row>
    <row r="22688" spans="1:5" x14ac:dyDescent="0.2">
      <c r="A22688" t="str">
        <f t="shared" ca="1" si="1771"/>
        <v>Major</v>
      </c>
      <c r="B22688" t="str">
        <f t="shared" ca="1" si="1772"/>
        <v>prosthodontics</v>
      </c>
      <c r="C22688">
        <f t="shared" si="1770"/>
        <v>1260</v>
      </c>
      <c r="D22688" t="str">
        <f t="shared" ca="1" si="1773"/>
        <v>Procedures for replacement of missing teeth by construction or repair of bridges and partial or complete dentures</v>
      </c>
      <c r="E22688">
        <f t="shared" ca="1" si="1774"/>
        <v>15</v>
      </c>
    </row>
    <row r="22689" spans="1:5" x14ac:dyDescent="0.2">
      <c r="A22689" t="str">
        <f t="shared" ca="1" si="1771"/>
        <v>Major</v>
      </c>
      <c r="B22689" t="str">
        <f t="shared" ca="1" si="1772"/>
        <v>temporomandibular joint dysfunction</v>
      </c>
      <c r="C22689">
        <f t="shared" si="1770"/>
        <v>1260</v>
      </c>
      <c r="D22689" t="str">
        <f t="shared" ca="1" si="1773"/>
        <v>Services relating to hinging joints of the jaw</v>
      </c>
      <c r="E22689">
        <f t="shared" ca="1" si="1774"/>
        <v>16</v>
      </c>
    </row>
    <row r="22690" spans="1:5" x14ac:dyDescent="0.2">
      <c r="A22690" t="str">
        <f t="shared" ca="1" si="1771"/>
        <v>Basic</v>
      </c>
      <c r="B22690" t="str">
        <f t="shared" ca="1" si="1772"/>
        <v>endodontics</v>
      </c>
      <c r="C22690">
        <f t="shared" si="1770"/>
        <v>1260</v>
      </c>
      <c r="D22690" t="str">
        <f t="shared" ca="1" si="1773"/>
        <v>Root canal, pulpal therapy</v>
      </c>
      <c r="E22690">
        <f t="shared" ca="1" si="1774"/>
        <v>10</v>
      </c>
    </row>
    <row r="22691" spans="1:5" x14ac:dyDescent="0.2">
      <c r="A22691" t="str">
        <f t="shared" ca="1" si="1771"/>
        <v>Basic</v>
      </c>
      <c r="B22691" t="str">
        <f t="shared" ca="1" si="1772"/>
        <v>oral surgery</v>
      </c>
      <c r="C22691">
        <f t="shared" si="1770"/>
        <v>1260</v>
      </c>
      <c r="D22691" t="str">
        <f t="shared" ca="1" si="1773"/>
        <v>Extraction and other surgery procedures, incl. pre- and post-operative care</v>
      </c>
      <c r="E22691">
        <f t="shared" ca="1" si="1774"/>
        <v>9</v>
      </c>
    </row>
    <row r="22692" spans="1:5" x14ac:dyDescent="0.2">
      <c r="A22692" t="str">
        <f t="shared" ca="1" si="1771"/>
        <v>Basic</v>
      </c>
      <c r="B22692" t="str">
        <f t="shared" ca="1" si="1772"/>
        <v>non-surgical periodontics</v>
      </c>
      <c r="C22692">
        <f t="shared" si="1770"/>
        <v>1260</v>
      </c>
      <c r="D22692" t="str">
        <f t="shared" ca="1" si="1773"/>
        <v xml:space="preserve">Non-surgical treatment of the gums and supporting structures of the teeth </v>
      </c>
      <c r="E22692">
        <f t="shared" ca="1" si="1774"/>
        <v>12</v>
      </c>
    </row>
    <row r="22693" spans="1:5" x14ac:dyDescent="0.2">
      <c r="A22693" t="str">
        <f t="shared" ca="1" si="1771"/>
        <v>Orthodontics</v>
      </c>
      <c r="B22693" t="str">
        <f t="shared" ca="1" si="1772"/>
        <v>orthodontics</v>
      </c>
      <c r="C22693">
        <f t="shared" si="1770"/>
        <v>1260</v>
      </c>
      <c r="D22693" t="str">
        <f t="shared" ca="1" si="1773"/>
        <v>For eligible dependents to age 19</v>
      </c>
      <c r="E22693">
        <f t="shared" ca="1" si="1774"/>
        <v>17</v>
      </c>
    </row>
    <row r="22694" spans="1:5" x14ac:dyDescent="0.2">
      <c r="A22694" t="str">
        <f t="shared" ca="1" si="1771"/>
        <v>Basic</v>
      </c>
      <c r="B22694" t="str">
        <f t="shared" ca="1" si="1772"/>
        <v>endodontics</v>
      </c>
      <c r="C22694">
        <f t="shared" si="1770"/>
        <v>1260</v>
      </c>
      <c r="D22694" t="str">
        <f t="shared" ca="1" si="1773"/>
        <v>Root canal, pulpal therapy</v>
      </c>
      <c r="E22694">
        <f t="shared" ca="1" si="1774"/>
        <v>10</v>
      </c>
    </row>
    <row r="22695" spans="1:5" x14ac:dyDescent="0.2">
      <c r="A22695" t="str">
        <f t="shared" ca="1" si="1771"/>
        <v>Major</v>
      </c>
      <c r="B22695" t="str">
        <f t="shared" ca="1" si="1772"/>
        <v>temporomandibular joint dysfunction</v>
      </c>
      <c r="C22695">
        <f t="shared" si="1770"/>
        <v>1260</v>
      </c>
      <c r="D22695" t="str">
        <f t="shared" ca="1" si="1773"/>
        <v>Services relating to hinging joints of the jaw</v>
      </c>
      <c r="E22695">
        <f t="shared" ca="1" si="1774"/>
        <v>16</v>
      </c>
    </row>
    <row r="22696" spans="1:5" x14ac:dyDescent="0.2">
      <c r="A22696" t="str">
        <f t="shared" ca="1" si="1771"/>
        <v>Diagnostics and Preventative</v>
      </c>
      <c r="B22696" t="str">
        <f t="shared" ca="1" si="1772"/>
        <v>Fluoride treatments</v>
      </c>
      <c r="C22696">
        <f t="shared" ref="C22696:C22759" si="1775">IF(MOD(ROW(C22696)-2,18)&lt;&gt;0,C22695,C22695+1)</f>
        <v>1260</v>
      </c>
      <c r="D22696">
        <f t="shared" ca="1" si="1773"/>
        <v>0</v>
      </c>
      <c r="E22696">
        <f t="shared" ca="1" si="1774"/>
        <v>5</v>
      </c>
    </row>
    <row r="22697" spans="1:5" x14ac:dyDescent="0.2">
      <c r="A22697" t="str">
        <f t="shared" ca="1" si="1771"/>
        <v>Diagnostics and Preventative</v>
      </c>
      <c r="B22697" t="str">
        <f t="shared" ca="1" si="1772"/>
        <v>Bitewing x-rays</v>
      </c>
      <c r="C22697">
        <f t="shared" si="1775"/>
        <v>1260</v>
      </c>
      <c r="D22697">
        <f t="shared" ca="1" si="1773"/>
        <v>0</v>
      </c>
      <c r="E22697">
        <f t="shared" ca="1" si="1774"/>
        <v>2</v>
      </c>
    </row>
    <row r="22698" spans="1:5" x14ac:dyDescent="0.2">
      <c r="A22698" t="str">
        <f t="shared" ca="1" si="1771"/>
        <v>Basic</v>
      </c>
      <c r="B22698" t="str">
        <f t="shared" ca="1" si="1772"/>
        <v>oral surgery</v>
      </c>
      <c r="C22698">
        <f t="shared" si="1775"/>
        <v>1260</v>
      </c>
      <c r="D22698" t="str">
        <f t="shared" ca="1" si="1773"/>
        <v>Extraction and other surgery procedures, incl. pre- and post-operative care</v>
      </c>
      <c r="E22698">
        <f t="shared" ca="1" si="1774"/>
        <v>9</v>
      </c>
    </row>
    <row r="22699" spans="1:5" x14ac:dyDescent="0.2">
      <c r="A22699" t="str">
        <f t="shared" ca="1" si="1771"/>
        <v>Orthodontics</v>
      </c>
      <c r="B22699" t="str">
        <f t="shared" ca="1" si="1772"/>
        <v>orthodontics</v>
      </c>
      <c r="C22699">
        <f t="shared" si="1775"/>
        <v>1260</v>
      </c>
      <c r="D22699" t="str">
        <f t="shared" ca="1" si="1773"/>
        <v>For eligible dependents to age 19</v>
      </c>
      <c r="E22699">
        <f t="shared" ca="1" si="1774"/>
        <v>17</v>
      </c>
    </row>
    <row r="22700" spans="1:5" x14ac:dyDescent="0.2">
      <c r="A22700" t="str">
        <f t="shared" ca="1" si="1771"/>
        <v>Basic</v>
      </c>
      <c r="B22700" t="str">
        <f t="shared" ca="1" si="1772"/>
        <v>general anesthesia</v>
      </c>
      <c r="C22700">
        <f t="shared" si="1775"/>
        <v>1261</v>
      </c>
      <c r="D22700" t="str">
        <f t="shared" ca="1" si="1773"/>
        <v>Covered when used in conjunction with covered oral surgical procedures</v>
      </c>
      <c r="E22700">
        <f t="shared" ca="1" si="1774"/>
        <v>13</v>
      </c>
    </row>
    <row r="22701" spans="1:5" x14ac:dyDescent="0.2">
      <c r="A22701" t="str">
        <f t="shared" ca="1" si="1771"/>
        <v>Major</v>
      </c>
      <c r="B22701" t="str">
        <f t="shared" ca="1" si="1772"/>
        <v>major restorative</v>
      </c>
      <c r="C22701">
        <f t="shared" si="1775"/>
        <v>1261</v>
      </c>
      <c r="D22701" t="str">
        <f t="shared" ca="1" si="1773"/>
        <v>Single crowns, inlays, onlays</v>
      </c>
      <c r="E22701">
        <f t="shared" ca="1" si="1774"/>
        <v>14</v>
      </c>
    </row>
    <row r="22702" spans="1:5" x14ac:dyDescent="0.2">
      <c r="A22702" t="str">
        <f t="shared" ca="1" si="1771"/>
        <v>Other</v>
      </c>
      <c r="B22702" t="str">
        <f t="shared" ca="1" si="1772"/>
        <v>Implants</v>
      </c>
      <c r="C22702">
        <f t="shared" si="1775"/>
        <v>1261</v>
      </c>
      <c r="D22702" t="str">
        <f t="shared" ca="1" si="1773"/>
        <v>Implant dental work</v>
      </c>
      <c r="E22702">
        <f t="shared" ca="1" si="1774"/>
        <v>18</v>
      </c>
    </row>
    <row r="22703" spans="1:5" x14ac:dyDescent="0.2">
      <c r="A22703" t="str">
        <f t="shared" ca="1" si="1771"/>
        <v>Diagnostics and Preventative</v>
      </c>
      <c r="B22703" t="str">
        <f t="shared" ca="1" si="1772"/>
        <v>Prophylaxis</v>
      </c>
      <c r="C22703">
        <f t="shared" si="1775"/>
        <v>1261</v>
      </c>
      <c r="D22703">
        <f t="shared" ca="1" si="1773"/>
        <v>0</v>
      </c>
      <c r="E22703">
        <f t="shared" ca="1" si="1774"/>
        <v>4</v>
      </c>
    </row>
    <row r="22704" spans="1:5" x14ac:dyDescent="0.2">
      <c r="A22704" t="str">
        <f t="shared" ca="1" si="1771"/>
        <v>Diagnostics and Preventative</v>
      </c>
      <c r="B22704" t="str">
        <f t="shared" ca="1" si="1772"/>
        <v>Prophylaxis</v>
      </c>
      <c r="C22704">
        <f t="shared" si="1775"/>
        <v>1261</v>
      </c>
      <c r="D22704">
        <f t="shared" ca="1" si="1773"/>
        <v>0</v>
      </c>
      <c r="E22704">
        <f t="shared" ca="1" si="1774"/>
        <v>4</v>
      </c>
    </row>
    <row r="22705" spans="1:5" x14ac:dyDescent="0.2">
      <c r="A22705" t="str">
        <f t="shared" ca="1" si="1771"/>
        <v>Basic</v>
      </c>
      <c r="B22705" t="str">
        <f t="shared" ca="1" si="1772"/>
        <v>oral surgery</v>
      </c>
      <c r="C22705">
        <f t="shared" si="1775"/>
        <v>1261</v>
      </c>
      <c r="D22705" t="str">
        <f t="shared" ca="1" si="1773"/>
        <v>Extraction and other surgery procedures, incl. pre- and post-operative care</v>
      </c>
      <c r="E22705">
        <f t="shared" ca="1" si="1774"/>
        <v>9</v>
      </c>
    </row>
    <row r="22706" spans="1:5" x14ac:dyDescent="0.2">
      <c r="A22706" t="str">
        <f t="shared" ca="1" si="1771"/>
        <v>Diagnostics and Preventative</v>
      </c>
      <c r="B22706" t="str">
        <f t="shared" ca="1" si="1772"/>
        <v>Sealants</v>
      </c>
      <c r="C22706">
        <f t="shared" si="1775"/>
        <v>1261</v>
      </c>
      <c r="D22706">
        <f t="shared" ca="1" si="1773"/>
        <v>0</v>
      </c>
      <c r="E22706">
        <f t="shared" ca="1" si="1774"/>
        <v>6</v>
      </c>
    </row>
    <row r="22707" spans="1:5" x14ac:dyDescent="0.2">
      <c r="A22707" t="str">
        <f t="shared" ca="1" si="1771"/>
        <v>Diagnostics and Preventative</v>
      </c>
      <c r="B22707" t="str">
        <f t="shared" ca="1" si="1772"/>
        <v>Prophylaxis</v>
      </c>
      <c r="C22707">
        <f t="shared" si="1775"/>
        <v>1261</v>
      </c>
      <c r="D22707">
        <f t="shared" ca="1" si="1773"/>
        <v>0</v>
      </c>
      <c r="E22707">
        <f t="shared" ca="1" si="1774"/>
        <v>4</v>
      </c>
    </row>
    <row r="22708" spans="1:5" x14ac:dyDescent="0.2">
      <c r="A22708" t="str">
        <f t="shared" ca="1" si="1771"/>
        <v>Diagnostics and Preventative</v>
      </c>
      <c r="B22708" t="str">
        <f t="shared" ca="1" si="1772"/>
        <v>Fluoride treatments</v>
      </c>
      <c r="C22708">
        <f t="shared" si="1775"/>
        <v>1261</v>
      </c>
      <c r="D22708">
        <f t="shared" ca="1" si="1773"/>
        <v>0</v>
      </c>
      <c r="E22708">
        <f t="shared" ca="1" si="1774"/>
        <v>5</v>
      </c>
    </row>
    <row r="22709" spans="1:5" x14ac:dyDescent="0.2">
      <c r="A22709" t="str">
        <f t="shared" ca="1" si="1771"/>
        <v>Basic</v>
      </c>
      <c r="B22709" t="str">
        <f t="shared" ca="1" si="1772"/>
        <v>non-surgical periodontics</v>
      </c>
      <c r="C22709">
        <f t="shared" si="1775"/>
        <v>1261</v>
      </c>
      <c r="D22709" t="str">
        <f t="shared" ca="1" si="1773"/>
        <v xml:space="preserve">Non-surgical treatment of the gums and supporting structures of the teeth </v>
      </c>
      <c r="E22709">
        <f t="shared" ca="1" si="1774"/>
        <v>12</v>
      </c>
    </row>
    <row r="22710" spans="1:5" x14ac:dyDescent="0.2">
      <c r="A22710" t="str">
        <f t="shared" ca="1" si="1771"/>
        <v>Basic</v>
      </c>
      <c r="B22710" t="str">
        <f t="shared" ca="1" si="1772"/>
        <v>endodontics</v>
      </c>
      <c r="C22710">
        <f t="shared" si="1775"/>
        <v>1261</v>
      </c>
      <c r="D22710" t="str">
        <f t="shared" ca="1" si="1773"/>
        <v>Root canal, pulpal therapy</v>
      </c>
      <c r="E22710">
        <f t="shared" ca="1" si="1774"/>
        <v>10</v>
      </c>
    </row>
    <row r="22711" spans="1:5" x14ac:dyDescent="0.2">
      <c r="A22711" t="str">
        <f t="shared" ca="1" si="1771"/>
        <v>Diagnostics and Preventative</v>
      </c>
      <c r="B22711" t="str">
        <f t="shared" ca="1" si="1772"/>
        <v>Fluoride treatments</v>
      </c>
      <c r="C22711">
        <f t="shared" si="1775"/>
        <v>1261</v>
      </c>
      <c r="D22711">
        <f t="shared" ca="1" si="1773"/>
        <v>0</v>
      </c>
      <c r="E22711">
        <f t="shared" ca="1" si="1774"/>
        <v>5</v>
      </c>
    </row>
    <row r="22712" spans="1:5" x14ac:dyDescent="0.2">
      <c r="A22712" t="str">
        <f t="shared" ca="1" si="1771"/>
        <v>Basic</v>
      </c>
      <c r="B22712" t="str">
        <f t="shared" ca="1" si="1772"/>
        <v>oral surgery</v>
      </c>
      <c r="C22712">
        <f t="shared" si="1775"/>
        <v>1261</v>
      </c>
      <c r="D22712" t="str">
        <f t="shared" ca="1" si="1773"/>
        <v>Extraction and other surgery procedures, incl. pre- and post-operative care</v>
      </c>
      <c r="E22712">
        <f t="shared" ca="1" si="1774"/>
        <v>9</v>
      </c>
    </row>
    <row r="22713" spans="1:5" x14ac:dyDescent="0.2">
      <c r="A22713" t="str">
        <f t="shared" ca="1" si="1771"/>
        <v>Orthodontics</v>
      </c>
      <c r="B22713" t="str">
        <f t="shared" ca="1" si="1772"/>
        <v>orthodontics</v>
      </c>
      <c r="C22713">
        <f t="shared" si="1775"/>
        <v>1261</v>
      </c>
      <c r="D22713" t="str">
        <f t="shared" ca="1" si="1773"/>
        <v>For eligible dependents to age 19</v>
      </c>
      <c r="E22713">
        <f t="shared" ca="1" si="1774"/>
        <v>17</v>
      </c>
    </row>
    <row r="22714" spans="1:5" x14ac:dyDescent="0.2">
      <c r="A22714" t="str">
        <f t="shared" ca="1" si="1771"/>
        <v>Basic</v>
      </c>
      <c r="B22714" t="str">
        <f t="shared" ca="1" si="1772"/>
        <v>general anesthesia</v>
      </c>
      <c r="C22714">
        <f t="shared" si="1775"/>
        <v>1261</v>
      </c>
      <c r="D22714" t="str">
        <f t="shared" ca="1" si="1773"/>
        <v>Covered when used in conjunction with covered oral surgical procedures</v>
      </c>
      <c r="E22714">
        <f t="shared" ca="1" si="1774"/>
        <v>13</v>
      </c>
    </row>
    <row r="22715" spans="1:5" x14ac:dyDescent="0.2">
      <c r="A22715" t="str">
        <f t="shared" ca="1" si="1771"/>
        <v>Diagnostics and Preventative</v>
      </c>
      <c r="B22715" t="str">
        <f t="shared" ca="1" si="1772"/>
        <v>Sealants</v>
      </c>
      <c r="C22715">
        <f t="shared" si="1775"/>
        <v>1261</v>
      </c>
      <c r="D22715">
        <f t="shared" ca="1" si="1773"/>
        <v>0</v>
      </c>
      <c r="E22715">
        <f t="shared" ca="1" si="1774"/>
        <v>6</v>
      </c>
    </row>
    <row r="22716" spans="1:5" x14ac:dyDescent="0.2">
      <c r="A22716" t="str">
        <f t="shared" ca="1" si="1771"/>
        <v>Diagnostics and Preventative</v>
      </c>
      <c r="B22716" t="str">
        <f t="shared" ca="1" si="1772"/>
        <v>Space Maintainers</v>
      </c>
      <c r="C22716">
        <f t="shared" si="1775"/>
        <v>1261</v>
      </c>
      <c r="D22716">
        <f t="shared" ca="1" si="1773"/>
        <v>0</v>
      </c>
      <c r="E22716">
        <f t="shared" ca="1" si="1774"/>
        <v>7</v>
      </c>
    </row>
    <row r="22717" spans="1:5" x14ac:dyDescent="0.2">
      <c r="A22717" t="str">
        <f t="shared" ca="1" si="1771"/>
        <v>Basic</v>
      </c>
      <c r="B22717" t="str">
        <f t="shared" ca="1" si="1772"/>
        <v>basic restorative</v>
      </c>
      <c r="C22717">
        <f t="shared" si="1775"/>
        <v>1261</v>
      </c>
      <c r="D22717" t="str">
        <f t="shared" ca="1" si="1773"/>
        <v>Fillings (amalgam "silver" and composite "white" non-molar)</v>
      </c>
      <c r="E22717">
        <f t="shared" ca="1" si="1774"/>
        <v>8</v>
      </c>
    </row>
    <row r="22718" spans="1:5" x14ac:dyDescent="0.2">
      <c r="A22718" t="str">
        <f t="shared" ca="1" si="1771"/>
        <v>Basic</v>
      </c>
      <c r="B22718" t="str">
        <f t="shared" ca="1" si="1772"/>
        <v>non-surgical periodontics</v>
      </c>
      <c r="C22718">
        <f t="shared" si="1775"/>
        <v>1262</v>
      </c>
      <c r="D22718" t="str">
        <f t="shared" ca="1" si="1773"/>
        <v xml:space="preserve">Non-surgical treatment of the gums and supporting structures of the teeth </v>
      </c>
      <c r="E22718">
        <f t="shared" ca="1" si="1774"/>
        <v>12</v>
      </c>
    </row>
    <row r="22719" spans="1:5" x14ac:dyDescent="0.2">
      <c r="A22719" t="str">
        <f t="shared" ca="1" si="1771"/>
        <v>Basic</v>
      </c>
      <c r="B22719" t="str">
        <f t="shared" ca="1" si="1772"/>
        <v>basic restorative</v>
      </c>
      <c r="C22719">
        <f t="shared" si="1775"/>
        <v>1262</v>
      </c>
      <c r="D22719" t="str">
        <f t="shared" ca="1" si="1773"/>
        <v>Fillings (amalgam "silver" and composite "white" non-molar)</v>
      </c>
      <c r="E22719">
        <f t="shared" ca="1" si="1774"/>
        <v>8</v>
      </c>
    </row>
    <row r="22720" spans="1:5" x14ac:dyDescent="0.2">
      <c r="A22720" t="str">
        <f t="shared" ca="1" si="1771"/>
        <v>Diagnostics and Preventative</v>
      </c>
      <c r="B22720" t="str">
        <f t="shared" ca="1" si="1772"/>
        <v>Space Maintainers</v>
      </c>
      <c r="C22720">
        <f t="shared" si="1775"/>
        <v>1262</v>
      </c>
      <c r="D22720">
        <f t="shared" ca="1" si="1773"/>
        <v>0</v>
      </c>
      <c r="E22720">
        <f t="shared" ca="1" si="1774"/>
        <v>7</v>
      </c>
    </row>
    <row r="22721" spans="1:5" x14ac:dyDescent="0.2">
      <c r="A22721" t="str">
        <f t="shared" ca="1" si="1771"/>
        <v>Orthodontics</v>
      </c>
      <c r="B22721" t="str">
        <f t="shared" ca="1" si="1772"/>
        <v>orthodontics</v>
      </c>
      <c r="C22721">
        <f t="shared" si="1775"/>
        <v>1262</v>
      </c>
      <c r="D22721" t="str">
        <f t="shared" ca="1" si="1773"/>
        <v>For eligible dependents to age 19</v>
      </c>
      <c r="E22721">
        <f t="shared" ca="1" si="1774"/>
        <v>17</v>
      </c>
    </row>
    <row r="22722" spans="1:5" x14ac:dyDescent="0.2">
      <c r="A22722" t="str">
        <f t="shared" ref="A22722:A22785" ca="1" si="1776">INDEX(services,E22722,1)</f>
        <v>Basic</v>
      </c>
      <c r="B22722" t="str">
        <f t="shared" ref="B22722:B22785" ca="1" si="1777">INDEX(services,E22722,2)</f>
        <v>surgical periodontics</v>
      </c>
      <c r="C22722">
        <f t="shared" si="1775"/>
        <v>1262</v>
      </c>
      <c r="D22722" t="str">
        <f t="shared" ref="D22722:D22785" ca="1" si="1778">INDEX(services,E22722,3)</f>
        <v>Surgical treatment of the gums and supporting structures of the teeth</v>
      </c>
      <c r="E22722">
        <f t="shared" ref="E22722:E22785" ca="1" si="1779">RANDBETWEEN(1,ROWS(services))</f>
        <v>11</v>
      </c>
    </row>
    <row r="22723" spans="1:5" x14ac:dyDescent="0.2">
      <c r="A22723" t="str">
        <f t="shared" ca="1" si="1776"/>
        <v>Diagnostics and Preventative</v>
      </c>
      <c r="B22723" t="str">
        <f t="shared" ca="1" si="1777"/>
        <v>Space Maintainers</v>
      </c>
      <c r="C22723">
        <f t="shared" si="1775"/>
        <v>1262</v>
      </c>
      <c r="D22723">
        <f t="shared" ca="1" si="1778"/>
        <v>0</v>
      </c>
      <c r="E22723">
        <f t="shared" ca="1" si="1779"/>
        <v>7</v>
      </c>
    </row>
    <row r="22724" spans="1:5" x14ac:dyDescent="0.2">
      <c r="A22724" t="str">
        <f t="shared" ca="1" si="1776"/>
        <v>Basic</v>
      </c>
      <c r="B22724" t="str">
        <f t="shared" ca="1" si="1777"/>
        <v>basic restorative</v>
      </c>
      <c r="C22724">
        <f t="shared" si="1775"/>
        <v>1262</v>
      </c>
      <c r="D22724" t="str">
        <f t="shared" ca="1" si="1778"/>
        <v>Fillings (amalgam "silver" and composite "white" non-molar)</v>
      </c>
      <c r="E22724">
        <f t="shared" ca="1" si="1779"/>
        <v>8</v>
      </c>
    </row>
    <row r="22725" spans="1:5" x14ac:dyDescent="0.2">
      <c r="A22725" t="str">
        <f t="shared" ca="1" si="1776"/>
        <v>Major</v>
      </c>
      <c r="B22725" t="str">
        <f t="shared" ca="1" si="1777"/>
        <v>temporomandibular joint dysfunction</v>
      </c>
      <c r="C22725">
        <f t="shared" si="1775"/>
        <v>1262</v>
      </c>
      <c r="D22725" t="str">
        <f t="shared" ca="1" si="1778"/>
        <v>Services relating to hinging joints of the jaw</v>
      </c>
      <c r="E22725">
        <f t="shared" ca="1" si="1779"/>
        <v>16</v>
      </c>
    </row>
    <row r="22726" spans="1:5" x14ac:dyDescent="0.2">
      <c r="A22726" t="str">
        <f t="shared" ca="1" si="1776"/>
        <v>Diagnostics and Preventative</v>
      </c>
      <c r="B22726" t="str">
        <f t="shared" ca="1" si="1777"/>
        <v>Periodic Exams</v>
      </c>
      <c r="C22726">
        <f t="shared" si="1775"/>
        <v>1262</v>
      </c>
      <c r="D22726">
        <f t="shared" ca="1" si="1778"/>
        <v>0</v>
      </c>
      <c r="E22726">
        <f t="shared" ca="1" si="1779"/>
        <v>1</v>
      </c>
    </row>
    <row r="22727" spans="1:5" x14ac:dyDescent="0.2">
      <c r="A22727" t="str">
        <f t="shared" ca="1" si="1776"/>
        <v>Diagnostics and Preventative</v>
      </c>
      <c r="B22727" t="str">
        <f t="shared" ca="1" si="1777"/>
        <v>Prophylaxis</v>
      </c>
      <c r="C22727">
        <f t="shared" si="1775"/>
        <v>1262</v>
      </c>
      <c r="D22727">
        <f t="shared" ca="1" si="1778"/>
        <v>0</v>
      </c>
      <c r="E22727">
        <f t="shared" ca="1" si="1779"/>
        <v>4</v>
      </c>
    </row>
    <row r="22728" spans="1:5" x14ac:dyDescent="0.2">
      <c r="A22728" t="str">
        <f t="shared" ca="1" si="1776"/>
        <v>Diagnostics and Preventative</v>
      </c>
      <c r="B22728" t="str">
        <f t="shared" ca="1" si="1777"/>
        <v>Fluoride treatments</v>
      </c>
      <c r="C22728">
        <f t="shared" si="1775"/>
        <v>1262</v>
      </c>
      <c r="D22728">
        <f t="shared" ca="1" si="1778"/>
        <v>0</v>
      </c>
      <c r="E22728">
        <f t="shared" ca="1" si="1779"/>
        <v>5</v>
      </c>
    </row>
    <row r="22729" spans="1:5" x14ac:dyDescent="0.2">
      <c r="A22729" t="str">
        <f t="shared" ca="1" si="1776"/>
        <v>Diagnostics and Preventative</v>
      </c>
      <c r="B22729" t="str">
        <f t="shared" ca="1" si="1777"/>
        <v>Bitewing x-rays</v>
      </c>
      <c r="C22729">
        <f t="shared" si="1775"/>
        <v>1262</v>
      </c>
      <c r="D22729">
        <f t="shared" ca="1" si="1778"/>
        <v>0</v>
      </c>
      <c r="E22729">
        <f t="shared" ca="1" si="1779"/>
        <v>2</v>
      </c>
    </row>
    <row r="22730" spans="1:5" x14ac:dyDescent="0.2">
      <c r="A22730" t="str">
        <f t="shared" ca="1" si="1776"/>
        <v>Basic</v>
      </c>
      <c r="B22730" t="str">
        <f t="shared" ca="1" si="1777"/>
        <v>oral surgery</v>
      </c>
      <c r="C22730">
        <f t="shared" si="1775"/>
        <v>1262</v>
      </c>
      <c r="D22730" t="str">
        <f t="shared" ca="1" si="1778"/>
        <v>Extraction and other surgery procedures, incl. pre- and post-operative care</v>
      </c>
      <c r="E22730">
        <f t="shared" ca="1" si="1779"/>
        <v>9</v>
      </c>
    </row>
    <row r="22731" spans="1:5" x14ac:dyDescent="0.2">
      <c r="A22731" t="str">
        <f t="shared" ca="1" si="1776"/>
        <v>Basic</v>
      </c>
      <c r="B22731" t="str">
        <f t="shared" ca="1" si="1777"/>
        <v>non-surgical periodontics</v>
      </c>
      <c r="C22731">
        <f t="shared" si="1775"/>
        <v>1262</v>
      </c>
      <c r="D22731" t="str">
        <f t="shared" ca="1" si="1778"/>
        <v xml:space="preserve">Non-surgical treatment of the gums and supporting structures of the teeth </v>
      </c>
      <c r="E22731">
        <f t="shared" ca="1" si="1779"/>
        <v>12</v>
      </c>
    </row>
    <row r="22732" spans="1:5" x14ac:dyDescent="0.2">
      <c r="A22732" t="str">
        <f t="shared" ca="1" si="1776"/>
        <v>Basic</v>
      </c>
      <c r="B22732" t="str">
        <f t="shared" ca="1" si="1777"/>
        <v>general anesthesia</v>
      </c>
      <c r="C22732">
        <f t="shared" si="1775"/>
        <v>1262</v>
      </c>
      <c r="D22732" t="str">
        <f t="shared" ca="1" si="1778"/>
        <v>Covered when used in conjunction with covered oral surgical procedures</v>
      </c>
      <c r="E22732">
        <f t="shared" ca="1" si="1779"/>
        <v>13</v>
      </c>
    </row>
    <row r="22733" spans="1:5" x14ac:dyDescent="0.2">
      <c r="A22733" t="str">
        <f t="shared" ca="1" si="1776"/>
        <v>Other</v>
      </c>
      <c r="B22733" t="str">
        <f t="shared" ca="1" si="1777"/>
        <v>Implants</v>
      </c>
      <c r="C22733">
        <f t="shared" si="1775"/>
        <v>1262</v>
      </c>
      <c r="D22733" t="str">
        <f t="shared" ca="1" si="1778"/>
        <v>Implant dental work</v>
      </c>
      <c r="E22733">
        <f t="shared" ca="1" si="1779"/>
        <v>18</v>
      </c>
    </row>
    <row r="22734" spans="1:5" x14ac:dyDescent="0.2">
      <c r="A22734" t="str">
        <f t="shared" ca="1" si="1776"/>
        <v>Major</v>
      </c>
      <c r="B22734" t="str">
        <f t="shared" ca="1" si="1777"/>
        <v>major restorative</v>
      </c>
      <c r="C22734">
        <f t="shared" si="1775"/>
        <v>1262</v>
      </c>
      <c r="D22734" t="str">
        <f t="shared" ca="1" si="1778"/>
        <v>Single crowns, inlays, onlays</v>
      </c>
      <c r="E22734">
        <f t="shared" ca="1" si="1779"/>
        <v>14</v>
      </c>
    </row>
    <row r="22735" spans="1:5" x14ac:dyDescent="0.2">
      <c r="A22735" t="str">
        <f t="shared" ca="1" si="1776"/>
        <v>Basic</v>
      </c>
      <c r="B22735" t="str">
        <f t="shared" ca="1" si="1777"/>
        <v>basic restorative</v>
      </c>
      <c r="C22735">
        <f t="shared" si="1775"/>
        <v>1262</v>
      </c>
      <c r="D22735" t="str">
        <f t="shared" ca="1" si="1778"/>
        <v>Fillings (amalgam "silver" and composite "white" non-molar)</v>
      </c>
      <c r="E22735">
        <f t="shared" ca="1" si="1779"/>
        <v>8</v>
      </c>
    </row>
    <row r="22736" spans="1:5" x14ac:dyDescent="0.2">
      <c r="A22736" t="str">
        <f t="shared" ca="1" si="1776"/>
        <v>Basic</v>
      </c>
      <c r="B22736" t="str">
        <f t="shared" ca="1" si="1777"/>
        <v>endodontics</v>
      </c>
      <c r="C22736">
        <f t="shared" si="1775"/>
        <v>1263</v>
      </c>
      <c r="D22736" t="str">
        <f t="shared" ca="1" si="1778"/>
        <v>Root canal, pulpal therapy</v>
      </c>
      <c r="E22736">
        <f t="shared" ca="1" si="1779"/>
        <v>10</v>
      </c>
    </row>
    <row r="22737" spans="1:5" x14ac:dyDescent="0.2">
      <c r="A22737" t="str">
        <f t="shared" ca="1" si="1776"/>
        <v>Major</v>
      </c>
      <c r="B22737" t="str">
        <f t="shared" ca="1" si="1777"/>
        <v>temporomandibular joint dysfunction</v>
      </c>
      <c r="C22737">
        <f t="shared" si="1775"/>
        <v>1263</v>
      </c>
      <c r="D22737" t="str">
        <f t="shared" ca="1" si="1778"/>
        <v>Services relating to hinging joints of the jaw</v>
      </c>
      <c r="E22737">
        <f t="shared" ca="1" si="1779"/>
        <v>16</v>
      </c>
    </row>
    <row r="22738" spans="1:5" x14ac:dyDescent="0.2">
      <c r="A22738" t="str">
        <f t="shared" ca="1" si="1776"/>
        <v>Diagnostics and Preventative</v>
      </c>
      <c r="B22738" t="str">
        <f t="shared" ca="1" si="1777"/>
        <v>Fluoride treatments</v>
      </c>
      <c r="C22738">
        <f t="shared" si="1775"/>
        <v>1263</v>
      </c>
      <c r="D22738">
        <f t="shared" ca="1" si="1778"/>
        <v>0</v>
      </c>
      <c r="E22738">
        <f t="shared" ca="1" si="1779"/>
        <v>5</v>
      </c>
    </row>
    <row r="22739" spans="1:5" x14ac:dyDescent="0.2">
      <c r="A22739" t="str">
        <f t="shared" ca="1" si="1776"/>
        <v>Major</v>
      </c>
      <c r="B22739" t="str">
        <f t="shared" ca="1" si="1777"/>
        <v>prosthodontics</v>
      </c>
      <c r="C22739">
        <f t="shared" si="1775"/>
        <v>1263</v>
      </c>
      <c r="D22739" t="str">
        <f t="shared" ca="1" si="1778"/>
        <v>Procedures for replacement of missing teeth by construction or repair of bridges and partial or complete dentures</v>
      </c>
      <c r="E22739">
        <f t="shared" ca="1" si="1779"/>
        <v>15</v>
      </c>
    </row>
    <row r="22740" spans="1:5" x14ac:dyDescent="0.2">
      <c r="A22740" t="str">
        <f t="shared" ca="1" si="1776"/>
        <v>Basic</v>
      </c>
      <c r="B22740" t="str">
        <f t="shared" ca="1" si="1777"/>
        <v>oral surgery</v>
      </c>
      <c r="C22740">
        <f t="shared" si="1775"/>
        <v>1263</v>
      </c>
      <c r="D22740" t="str">
        <f t="shared" ca="1" si="1778"/>
        <v>Extraction and other surgery procedures, incl. pre- and post-operative care</v>
      </c>
      <c r="E22740">
        <f t="shared" ca="1" si="1779"/>
        <v>9</v>
      </c>
    </row>
    <row r="22741" spans="1:5" x14ac:dyDescent="0.2">
      <c r="A22741" t="str">
        <f t="shared" ca="1" si="1776"/>
        <v>Diagnostics and Preventative</v>
      </c>
      <c r="B22741" t="str">
        <f t="shared" ca="1" si="1777"/>
        <v>Periodic Exams</v>
      </c>
      <c r="C22741">
        <f t="shared" si="1775"/>
        <v>1263</v>
      </c>
      <c r="D22741">
        <f t="shared" ca="1" si="1778"/>
        <v>0</v>
      </c>
      <c r="E22741">
        <f t="shared" ca="1" si="1779"/>
        <v>1</v>
      </c>
    </row>
    <row r="22742" spans="1:5" x14ac:dyDescent="0.2">
      <c r="A22742" t="str">
        <f t="shared" ca="1" si="1776"/>
        <v>Basic</v>
      </c>
      <c r="B22742" t="str">
        <f t="shared" ca="1" si="1777"/>
        <v>oral surgery</v>
      </c>
      <c r="C22742">
        <f t="shared" si="1775"/>
        <v>1263</v>
      </c>
      <c r="D22742" t="str">
        <f t="shared" ca="1" si="1778"/>
        <v>Extraction and other surgery procedures, incl. pre- and post-operative care</v>
      </c>
      <c r="E22742">
        <f t="shared" ca="1" si="1779"/>
        <v>9</v>
      </c>
    </row>
    <row r="22743" spans="1:5" x14ac:dyDescent="0.2">
      <c r="A22743" t="str">
        <f t="shared" ca="1" si="1776"/>
        <v>Basic</v>
      </c>
      <c r="B22743" t="str">
        <f t="shared" ca="1" si="1777"/>
        <v>general anesthesia</v>
      </c>
      <c r="C22743">
        <f t="shared" si="1775"/>
        <v>1263</v>
      </c>
      <c r="D22743" t="str">
        <f t="shared" ca="1" si="1778"/>
        <v>Covered when used in conjunction with covered oral surgical procedures</v>
      </c>
      <c r="E22743">
        <f t="shared" ca="1" si="1779"/>
        <v>13</v>
      </c>
    </row>
    <row r="22744" spans="1:5" x14ac:dyDescent="0.2">
      <c r="A22744" t="str">
        <f t="shared" ca="1" si="1776"/>
        <v>Orthodontics</v>
      </c>
      <c r="B22744" t="str">
        <f t="shared" ca="1" si="1777"/>
        <v>orthodontics</v>
      </c>
      <c r="C22744">
        <f t="shared" si="1775"/>
        <v>1263</v>
      </c>
      <c r="D22744" t="str">
        <f t="shared" ca="1" si="1778"/>
        <v>For eligible dependents to age 19</v>
      </c>
      <c r="E22744">
        <f t="shared" ca="1" si="1779"/>
        <v>17</v>
      </c>
    </row>
    <row r="22745" spans="1:5" x14ac:dyDescent="0.2">
      <c r="A22745" t="str">
        <f t="shared" ca="1" si="1776"/>
        <v>Diagnostics and Preventative</v>
      </c>
      <c r="B22745" t="str">
        <f t="shared" ca="1" si="1777"/>
        <v>Periodic Exams</v>
      </c>
      <c r="C22745">
        <f t="shared" si="1775"/>
        <v>1263</v>
      </c>
      <c r="D22745">
        <f t="shared" ca="1" si="1778"/>
        <v>0</v>
      </c>
      <c r="E22745">
        <f t="shared" ca="1" si="1779"/>
        <v>1</v>
      </c>
    </row>
    <row r="22746" spans="1:5" x14ac:dyDescent="0.2">
      <c r="A22746" t="str">
        <f t="shared" ca="1" si="1776"/>
        <v>Diagnostics and Preventative</v>
      </c>
      <c r="B22746" t="str">
        <f t="shared" ca="1" si="1777"/>
        <v>Prophylaxis</v>
      </c>
      <c r="C22746">
        <f t="shared" si="1775"/>
        <v>1263</v>
      </c>
      <c r="D22746">
        <f t="shared" ca="1" si="1778"/>
        <v>0</v>
      </c>
      <c r="E22746">
        <f t="shared" ca="1" si="1779"/>
        <v>4</v>
      </c>
    </row>
    <row r="22747" spans="1:5" x14ac:dyDescent="0.2">
      <c r="A22747" t="str">
        <f t="shared" ca="1" si="1776"/>
        <v>Basic</v>
      </c>
      <c r="B22747" t="str">
        <f t="shared" ca="1" si="1777"/>
        <v>endodontics</v>
      </c>
      <c r="C22747">
        <f t="shared" si="1775"/>
        <v>1263</v>
      </c>
      <c r="D22747" t="str">
        <f t="shared" ca="1" si="1778"/>
        <v>Root canal, pulpal therapy</v>
      </c>
      <c r="E22747">
        <f t="shared" ca="1" si="1779"/>
        <v>10</v>
      </c>
    </row>
    <row r="22748" spans="1:5" x14ac:dyDescent="0.2">
      <c r="A22748" t="str">
        <f t="shared" ca="1" si="1776"/>
        <v>Diagnostics and Preventative</v>
      </c>
      <c r="B22748" t="str">
        <f t="shared" ca="1" si="1777"/>
        <v>Sealants</v>
      </c>
      <c r="C22748">
        <f t="shared" si="1775"/>
        <v>1263</v>
      </c>
      <c r="D22748">
        <f t="shared" ca="1" si="1778"/>
        <v>0</v>
      </c>
      <c r="E22748">
        <f t="shared" ca="1" si="1779"/>
        <v>6</v>
      </c>
    </row>
    <row r="22749" spans="1:5" x14ac:dyDescent="0.2">
      <c r="A22749" t="str">
        <f t="shared" ca="1" si="1776"/>
        <v>Basic</v>
      </c>
      <c r="B22749" t="str">
        <f t="shared" ca="1" si="1777"/>
        <v>non-surgical periodontics</v>
      </c>
      <c r="C22749">
        <f t="shared" si="1775"/>
        <v>1263</v>
      </c>
      <c r="D22749" t="str">
        <f t="shared" ca="1" si="1778"/>
        <v xml:space="preserve">Non-surgical treatment of the gums and supporting structures of the teeth </v>
      </c>
      <c r="E22749">
        <f t="shared" ca="1" si="1779"/>
        <v>12</v>
      </c>
    </row>
    <row r="22750" spans="1:5" x14ac:dyDescent="0.2">
      <c r="A22750" t="str">
        <f t="shared" ca="1" si="1776"/>
        <v>Diagnostics and Preventative</v>
      </c>
      <c r="B22750" t="str">
        <f t="shared" ca="1" si="1777"/>
        <v>Sealants</v>
      </c>
      <c r="C22750">
        <f t="shared" si="1775"/>
        <v>1263</v>
      </c>
      <c r="D22750">
        <f t="shared" ca="1" si="1778"/>
        <v>0</v>
      </c>
      <c r="E22750">
        <f t="shared" ca="1" si="1779"/>
        <v>6</v>
      </c>
    </row>
    <row r="22751" spans="1:5" x14ac:dyDescent="0.2">
      <c r="A22751" t="str">
        <f t="shared" ca="1" si="1776"/>
        <v>Diagnostics and Preventative</v>
      </c>
      <c r="B22751" t="str">
        <f t="shared" ca="1" si="1777"/>
        <v>Periodic Exams</v>
      </c>
      <c r="C22751">
        <f t="shared" si="1775"/>
        <v>1263</v>
      </c>
      <c r="D22751">
        <f t="shared" ca="1" si="1778"/>
        <v>0</v>
      </c>
      <c r="E22751">
        <f t="shared" ca="1" si="1779"/>
        <v>1</v>
      </c>
    </row>
    <row r="22752" spans="1:5" x14ac:dyDescent="0.2">
      <c r="A22752" t="str">
        <f t="shared" ca="1" si="1776"/>
        <v>Basic</v>
      </c>
      <c r="B22752" t="str">
        <f t="shared" ca="1" si="1777"/>
        <v>oral surgery</v>
      </c>
      <c r="C22752">
        <f t="shared" si="1775"/>
        <v>1263</v>
      </c>
      <c r="D22752" t="str">
        <f t="shared" ca="1" si="1778"/>
        <v>Extraction and other surgery procedures, incl. pre- and post-operative care</v>
      </c>
      <c r="E22752">
        <f t="shared" ca="1" si="1779"/>
        <v>9</v>
      </c>
    </row>
    <row r="22753" spans="1:5" x14ac:dyDescent="0.2">
      <c r="A22753" t="str">
        <f t="shared" ca="1" si="1776"/>
        <v>Orthodontics</v>
      </c>
      <c r="B22753" t="str">
        <f t="shared" ca="1" si="1777"/>
        <v>orthodontics</v>
      </c>
      <c r="C22753">
        <f t="shared" si="1775"/>
        <v>1263</v>
      </c>
      <c r="D22753" t="str">
        <f t="shared" ca="1" si="1778"/>
        <v>For eligible dependents to age 19</v>
      </c>
      <c r="E22753">
        <f t="shared" ca="1" si="1779"/>
        <v>17</v>
      </c>
    </row>
    <row r="22754" spans="1:5" x14ac:dyDescent="0.2">
      <c r="A22754" t="str">
        <f t="shared" ca="1" si="1776"/>
        <v>Major</v>
      </c>
      <c r="B22754" t="str">
        <f t="shared" ca="1" si="1777"/>
        <v>prosthodontics</v>
      </c>
      <c r="C22754">
        <f t="shared" si="1775"/>
        <v>1264</v>
      </c>
      <c r="D22754" t="str">
        <f t="shared" ca="1" si="1778"/>
        <v>Procedures for replacement of missing teeth by construction or repair of bridges and partial or complete dentures</v>
      </c>
      <c r="E22754">
        <f t="shared" ca="1" si="1779"/>
        <v>15</v>
      </c>
    </row>
    <row r="22755" spans="1:5" x14ac:dyDescent="0.2">
      <c r="A22755" t="str">
        <f t="shared" ca="1" si="1776"/>
        <v>Basic</v>
      </c>
      <c r="B22755" t="str">
        <f t="shared" ca="1" si="1777"/>
        <v>basic restorative</v>
      </c>
      <c r="C22755">
        <f t="shared" si="1775"/>
        <v>1264</v>
      </c>
      <c r="D22755" t="str">
        <f t="shared" ca="1" si="1778"/>
        <v>Fillings (amalgam "silver" and composite "white" non-molar)</v>
      </c>
      <c r="E22755">
        <f t="shared" ca="1" si="1779"/>
        <v>8</v>
      </c>
    </row>
    <row r="22756" spans="1:5" x14ac:dyDescent="0.2">
      <c r="A22756" t="str">
        <f t="shared" ca="1" si="1776"/>
        <v>Basic</v>
      </c>
      <c r="B22756" t="str">
        <f t="shared" ca="1" si="1777"/>
        <v>surgical periodontics</v>
      </c>
      <c r="C22756">
        <f t="shared" si="1775"/>
        <v>1264</v>
      </c>
      <c r="D22756" t="str">
        <f t="shared" ca="1" si="1778"/>
        <v>Surgical treatment of the gums and supporting structures of the teeth</v>
      </c>
      <c r="E22756">
        <f t="shared" ca="1" si="1779"/>
        <v>11</v>
      </c>
    </row>
    <row r="22757" spans="1:5" x14ac:dyDescent="0.2">
      <c r="A22757" t="str">
        <f t="shared" ca="1" si="1776"/>
        <v>Basic</v>
      </c>
      <c r="B22757" t="str">
        <f t="shared" ca="1" si="1777"/>
        <v>endodontics</v>
      </c>
      <c r="C22757">
        <f t="shared" si="1775"/>
        <v>1264</v>
      </c>
      <c r="D22757" t="str">
        <f t="shared" ca="1" si="1778"/>
        <v>Root canal, pulpal therapy</v>
      </c>
      <c r="E22757">
        <f t="shared" ca="1" si="1779"/>
        <v>10</v>
      </c>
    </row>
    <row r="22758" spans="1:5" x14ac:dyDescent="0.2">
      <c r="A22758" t="str">
        <f t="shared" ca="1" si="1776"/>
        <v>Major</v>
      </c>
      <c r="B22758" t="str">
        <f t="shared" ca="1" si="1777"/>
        <v>prosthodontics</v>
      </c>
      <c r="C22758">
        <f t="shared" si="1775"/>
        <v>1264</v>
      </c>
      <c r="D22758" t="str">
        <f t="shared" ca="1" si="1778"/>
        <v>Procedures for replacement of missing teeth by construction or repair of bridges and partial or complete dentures</v>
      </c>
      <c r="E22758">
        <f t="shared" ca="1" si="1779"/>
        <v>15</v>
      </c>
    </row>
    <row r="22759" spans="1:5" x14ac:dyDescent="0.2">
      <c r="A22759" t="str">
        <f t="shared" ca="1" si="1776"/>
        <v>Diagnostics and Preventative</v>
      </c>
      <c r="B22759" t="str">
        <f t="shared" ca="1" si="1777"/>
        <v>Fluoride treatments</v>
      </c>
      <c r="C22759">
        <f t="shared" si="1775"/>
        <v>1264</v>
      </c>
      <c r="D22759">
        <f t="shared" ca="1" si="1778"/>
        <v>0</v>
      </c>
      <c r="E22759">
        <f t="shared" ca="1" si="1779"/>
        <v>5</v>
      </c>
    </row>
    <row r="22760" spans="1:5" x14ac:dyDescent="0.2">
      <c r="A22760" t="str">
        <f t="shared" ca="1" si="1776"/>
        <v>Major</v>
      </c>
      <c r="B22760" t="str">
        <f t="shared" ca="1" si="1777"/>
        <v>major restorative</v>
      </c>
      <c r="C22760">
        <f t="shared" ref="C22760:C22823" si="1780">IF(MOD(ROW(C22760)-2,18)&lt;&gt;0,C22759,C22759+1)</f>
        <v>1264</v>
      </c>
      <c r="D22760" t="str">
        <f t="shared" ca="1" si="1778"/>
        <v>Single crowns, inlays, onlays</v>
      </c>
      <c r="E22760">
        <f t="shared" ca="1" si="1779"/>
        <v>14</v>
      </c>
    </row>
    <row r="22761" spans="1:5" x14ac:dyDescent="0.2">
      <c r="A22761" t="str">
        <f t="shared" ca="1" si="1776"/>
        <v>Basic</v>
      </c>
      <c r="B22761" t="str">
        <f t="shared" ca="1" si="1777"/>
        <v>basic restorative</v>
      </c>
      <c r="C22761">
        <f t="shared" si="1780"/>
        <v>1264</v>
      </c>
      <c r="D22761" t="str">
        <f t="shared" ca="1" si="1778"/>
        <v>Fillings (amalgam "silver" and composite "white" non-molar)</v>
      </c>
      <c r="E22761">
        <f t="shared" ca="1" si="1779"/>
        <v>8</v>
      </c>
    </row>
    <row r="22762" spans="1:5" x14ac:dyDescent="0.2">
      <c r="A22762" t="str">
        <f t="shared" ca="1" si="1776"/>
        <v>Major</v>
      </c>
      <c r="B22762" t="str">
        <f t="shared" ca="1" si="1777"/>
        <v>prosthodontics</v>
      </c>
      <c r="C22762">
        <f t="shared" si="1780"/>
        <v>1264</v>
      </c>
      <c r="D22762" t="str">
        <f t="shared" ca="1" si="1778"/>
        <v>Procedures for replacement of missing teeth by construction or repair of bridges and partial or complete dentures</v>
      </c>
      <c r="E22762">
        <f t="shared" ca="1" si="1779"/>
        <v>15</v>
      </c>
    </row>
    <row r="22763" spans="1:5" x14ac:dyDescent="0.2">
      <c r="A22763" t="str">
        <f t="shared" ca="1" si="1776"/>
        <v>Basic</v>
      </c>
      <c r="B22763" t="str">
        <f t="shared" ca="1" si="1777"/>
        <v>general anesthesia</v>
      </c>
      <c r="C22763">
        <f t="shared" si="1780"/>
        <v>1264</v>
      </c>
      <c r="D22763" t="str">
        <f t="shared" ca="1" si="1778"/>
        <v>Covered when used in conjunction with covered oral surgical procedures</v>
      </c>
      <c r="E22763">
        <f t="shared" ca="1" si="1779"/>
        <v>13</v>
      </c>
    </row>
    <row r="22764" spans="1:5" x14ac:dyDescent="0.2">
      <c r="A22764" t="str">
        <f t="shared" ca="1" si="1776"/>
        <v>Diagnostics and Preventative</v>
      </c>
      <c r="B22764" t="str">
        <f t="shared" ca="1" si="1777"/>
        <v>Full-mouth x-ray</v>
      </c>
      <c r="C22764">
        <f t="shared" si="1780"/>
        <v>1264</v>
      </c>
      <c r="D22764">
        <f t="shared" ca="1" si="1778"/>
        <v>0</v>
      </c>
      <c r="E22764">
        <f t="shared" ca="1" si="1779"/>
        <v>3</v>
      </c>
    </row>
    <row r="22765" spans="1:5" x14ac:dyDescent="0.2">
      <c r="A22765" t="str">
        <f t="shared" ca="1" si="1776"/>
        <v>Diagnostics and Preventative</v>
      </c>
      <c r="B22765" t="str">
        <f t="shared" ca="1" si="1777"/>
        <v>Space Maintainers</v>
      </c>
      <c r="C22765">
        <f t="shared" si="1780"/>
        <v>1264</v>
      </c>
      <c r="D22765">
        <f t="shared" ca="1" si="1778"/>
        <v>0</v>
      </c>
      <c r="E22765">
        <f t="shared" ca="1" si="1779"/>
        <v>7</v>
      </c>
    </row>
    <row r="22766" spans="1:5" x14ac:dyDescent="0.2">
      <c r="A22766" t="str">
        <f t="shared" ca="1" si="1776"/>
        <v>Diagnostics and Preventative</v>
      </c>
      <c r="B22766" t="str">
        <f t="shared" ca="1" si="1777"/>
        <v>Fluoride treatments</v>
      </c>
      <c r="C22766">
        <f t="shared" si="1780"/>
        <v>1264</v>
      </c>
      <c r="D22766">
        <f t="shared" ca="1" si="1778"/>
        <v>0</v>
      </c>
      <c r="E22766">
        <f t="shared" ca="1" si="1779"/>
        <v>5</v>
      </c>
    </row>
    <row r="22767" spans="1:5" x14ac:dyDescent="0.2">
      <c r="A22767" t="str">
        <f t="shared" ca="1" si="1776"/>
        <v>Orthodontics</v>
      </c>
      <c r="B22767" t="str">
        <f t="shared" ca="1" si="1777"/>
        <v>orthodontics</v>
      </c>
      <c r="C22767">
        <f t="shared" si="1780"/>
        <v>1264</v>
      </c>
      <c r="D22767" t="str">
        <f t="shared" ca="1" si="1778"/>
        <v>For eligible dependents to age 19</v>
      </c>
      <c r="E22767">
        <f t="shared" ca="1" si="1779"/>
        <v>17</v>
      </c>
    </row>
    <row r="22768" spans="1:5" x14ac:dyDescent="0.2">
      <c r="A22768" t="str">
        <f t="shared" ca="1" si="1776"/>
        <v>Basic</v>
      </c>
      <c r="B22768" t="str">
        <f t="shared" ca="1" si="1777"/>
        <v>endodontics</v>
      </c>
      <c r="C22768">
        <f t="shared" si="1780"/>
        <v>1264</v>
      </c>
      <c r="D22768" t="str">
        <f t="shared" ca="1" si="1778"/>
        <v>Root canal, pulpal therapy</v>
      </c>
      <c r="E22768">
        <f t="shared" ca="1" si="1779"/>
        <v>10</v>
      </c>
    </row>
    <row r="22769" spans="1:5" x14ac:dyDescent="0.2">
      <c r="A22769" t="str">
        <f t="shared" ca="1" si="1776"/>
        <v>Diagnostics and Preventative</v>
      </c>
      <c r="B22769" t="str">
        <f t="shared" ca="1" si="1777"/>
        <v>Sealants</v>
      </c>
      <c r="C22769">
        <f t="shared" si="1780"/>
        <v>1264</v>
      </c>
      <c r="D22769">
        <f t="shared" ca="1" si="1778"/>
        <v>0</v>
      </c>
      <c r="E22769">
        <f t="shared" ca="1" si="1779"/>
        <v>6</v>
      </c>
    </row>
    <row r="22770" spans="1:5" x14ac:dyDescent="0.2">
      <c r="A22770" t="str">
        <f t="shared" ca="1" si="1776"/>
        <v>Major</v>
      </c>
      <c r="B22770" t="str">
        <f t="shared" ca="1" si="1777"/>
        <v>major restorative</v>
      </c>
      <c r="C22770">
        <f t="shared" si="1780"/>
        <v>1264</v>
      </c>
      <c r="D22770" t="str">
        <f t="shared" ca="1" si="1778"/>
        <v>Single crowns, inlays, onlays</v>
      </c>
      <c r="E22770">
        <f t="shared" ca="1" si="1779"/>
        <v>14</v>
      </c>
    </row>
    <row r="22771" spans="1:5" x14ac:dyDescent="0.2">
      <c r="A22771" t="str">
        <f t="shared" ca="1" si="1776"/>
        <v>Diagnostics and Preventative</v>
      </c>
      <c r="B22771" t="str">
        <f t="shared" ca="1" si="1777"/>
        <v>Fluoride treatments</v>
      </c>
      <c r="C22771">
        <f t="shared" si="1780"/>
        <v>1264</v>
      </c>
      <c r="D22771">
        <f t="shared" ca="1" si="1778"/>
        <v>0</v>
      </c>
      <c r="E22771">
        <f t="shared" ca="1" si="1779"/>
        <v>5</v>
      </c>
    </row>
    <row r="22772" spans="1:5" x14ac:dyDescent="0.2">
      <c r="A22772" t="str">
        <f t="shared" ca="1" si="1776"/>
        <v>Diagnostics and Preventative</v>
      </c>
      <c r="B22772" t="str">
        <f t="shared" ca="1" si="1777"/>
        <v>Bitewing x-rays</v>
      </c>
      <c r="C22772">
        <f t="shared" si="1780"/>
        <v>1265</v>
      </c>
      <c r="D22772">
        <f t="shared" ca="1" si="1778"/>
        <v>0</v>
      </c>
      <c r="E22772">
        <f t="shared" ca="1" si="1779"/>
        <v>2</v>
      </c>
    </row>
    <row r="22773" spans="1:5" x14ac:dyDescent="0.2">
      <c r="A22773" t="str">
        <f t="shared" ca="1" si="1776"/>
        <v>Diagnostics and Preventative</v>
      </c>
      <c r="B22773" t="str">
        <f t="shared" ca="1" si="1777"/>
        <v>Space Maintainers</v>
      </c>
      <c r="C22773">
        <f t="shared" si="1780"/>
        <v>1265</v>
      </c>
      <c r="D22773">
        <f t="shared" ca="1" si="1778"/>
        <v>0</v>
      </c>
      <c r="E22773">
        <f t="shared" ca="1" si="1779"/>
        <v>7</v>
      </c>
    </row>
    <row r="22774" spans="1:5" x14ac:dyDescent="0.2">
      <c r="A22774" t="str">
        <f t="shared" ca="1" si="1776"/>
        <v>Basic</v>
      </c>
      <c r="B22774" t="str">
        <f t="shared" ca="1" si="1777"/>
        <v>general anesthesia</v>
      </c>
      <c r="C22774">
        <f t="shared" si="1780"/>
        <v>1265</v>
      </c>
      <c r="D22774" t="str">
        <f t="shared" ca="1" si="1778"/>
        <v>Covered when used in conjunction with covered oral surgical procedures</v>
      </c>
      <c r="E22774">
        <f t="shared" ca="1" si="1779"/>
        <v>13</v>
      </c>
    </row>
    <row r="22775" spans="1:5" x14ac:dyDescent="0.2">
      <c r="A22775" t="str">
        <f t="shared" ca="1" si="1776"/>
        <v>Other</v>
      </c>
      <c r="B22775" t="str">
        <f t="shared" ca="1" si="1777"/>
        <v>Implants</v>
      </c>
      <c r="C22775">
        <f t="shared" si="1780"/>
        <v>1265</v>
      </c>
      <c r="D22775" t="str">
        <f t="shared" ca="1" si="1778"/>
        <v>Implant dental work</v>
      </c>
      <c r="E22775">
        <f t="shared" ca="1" si="1779"/>
        <v>18</v>
      </c>
    </row>
    <row r="22776" spans="1:5" x14ac:dyDescent="0.2">
      <c r="A22776" t="str">
        <f t="shared" ca="1" si="1776"/>
        <v>Diagnostics and Preventative</v>
      </c>
      <c r="B22776" t="str">
        <f t="shared" ca="1" si="1777"/>
        <v>Full-mouth x-ray</v>
      </c>
      <c r="C22776">
        <f t="shared" si="1780"/>
        <v>1265</v>
      </c>
      <c r="D22776">
        <f t="shared" ca="1" si="1778"/>
        <v>0</v>
      </c>
      <c r="E22776">
        <f t="shared" ca="1" si="1779"/>
        <v>3</v>
      </c>
    </row>
    <row r="22777" spans="1:5" x14ac:dyDescent="0.2">
      <c r="A22777" t="str">
        <f t="shared" ca="1" si="1776"/>
        <v>Diagnostics and Preventative</v>
      </c>
      <c r="B22777" t="str">
        <f t="shared" ca="1" si="1777"/>
        <v>Sealants</v>
      </c>
      <c r="C22777">
        <f t="shared" si="1780"/>
        <v>1265</v>
      </c>
      <c r="D22777">
        <f t="shared" ca="1" si="1778"/>
        <v>0</v>
      </c>
      <c r="E22777">
        <f t="shared" ca="1" si="1779"/>
        <v>6</v>
      </c>
    </row>
    <row r="22778" spans="1:5" x14ac:dyDescent="0.2">
      <c r="A22778" t="str">
        <f t="shared" ca="1" si="1776"/>
        <v>Major</v>
      </c>
      <c r="B22778" t="str">
        <f t="shared" ca="1" si="1777"/>
        <v>temporomandibular joint dysfunction</v>
      </c>
      <c r="C22778">
        <f t="shared" si="1780"/>
        <v>1265</v>
      </c>
      <c r="D22778" t="str">
        <f t="shared" ca="1" si="1778"/>
        <v>Services relating to hinging joints of the jaw</v>
      </c>
      <c r="E22778">
        <f t="shared" ca="1" si="1779"/>
        <v>16</v>
      </c>
    </row>
    <row r="22779" spans="1:5" x14ac:dyDescent="0.2">
      <c r="A22779" t="str">
        <f t="shared" ca="1" si="1776"/>
        <v>Diagnostics and Preventative</v>
      </c>
      <c r="B22779" t="str">
        <f t="shared" ca="1" si="1777"/>
        <v>Periodic Exams</v>
      </c>
      <c r="C22779">
        <f t="shared" si="1780"/>
        <v>1265</v>
      </c>
      <c r="D22779">
        <f t="shared" ca="1" si="1778"/>
        <v>0</v>
      </c>
      <c r="E22779">
        <f t="shared" ca="1" si="1779"/>
        <v>1</v>
      </c>
    </row>
    <row r="22780" spans="1:5" x14ac:dyDescent="0.2">
      <c r="A22780" t="str">
        <f t="shared" ca="1" si="1776"/>
        <v>Orthodontics</v>
      </c>
      <c r="B22780" t="str">
        <f t="shared" ca="1" si="1777"/>
        <v>orthodontics</v>
      </c>
      <c r="C22780">
        <f t="shared" si="1780"/>
        <v>1265</v>
      </c>
      <c r="D22780" t="str">
        <f t="shared" ca="1" si="1778"/>
        <v>For eligible dependents to age 19</v>
      </c>
      <c r="E22780">
        <f t="shared" ca="1" si="1779"/>
        <v>17</v>
      </c>
    </row>
    <row r="22781" spans="1:5" x14ac:dyDescent="0.2">
      <c r="A22781" t="str">
        <f t="shared" ca="1" si="1776"/>
        <v>Orthodontics</v>
      </c>
      <c r="B22781" t="str">
        <f t="shared" ca="1" si="1777"/>
        <v>orthodontics</v>
      </c>
      <c r="C22781">
        <f t="shared" si="1780"/>
        <v>1265</v>
      </c>
      <c r="D22781" t="str">
        <f t="shared" ca="1" si="1778"/>
        <v>For eligible dependents to age 19</v>
      </c>
      <c r="E22781">
        <f t="shared" ca="1" si="1779"/>
        <v>17</v>
      </c>
    </row>
    <row r="22782" spans="1:5" x14ac:dyDescent="0.2">
      <c r="A22782" t="str">
        <f t="shared" ca="1" si="1776"/>
        <v>Basic</v>
      </c>
      <c r="B22782" t="str">
        <f t="shared" ca="1" si="1777"/>
        <v>surgical periodontics</v>
      </c>
      <c r="C22782">
        <f t="shared" si="1780"/>
        <v>1265</v>
      </c>
      <c r="D22782" t="str">
        <f t="shared" ca="1" si="1778"/>
        <v>Surgical treatment of the gums and supporting structures of the teeth</v>
      </c>
      <c r="E22782">
        <f t="shared" ca="1" si="1779"/>
        <v>11</v>
      </c>
    </row>
    <row r="22783" spans="1:5" x14ac:dyDescent="0.2">
      <c r="A22783" t="str">
        <f t="shared" ca="1" si="1776"/>
        <v>Major</v>
      </c>
      <c r="B22783" t="str">
        <f t="shared" ca="1" si="1777"/>
        <v>prosthodontics</v>
      </c>
      <c r="C22783">
        <f t="shared" si="1780"/>
        <v>1265</v>
      </c>
      <c r="D22783" t="str">
        <f t="shared" ca="1" si="1778"/>
        <v>Procedures for replacement of missing teeth by construction or repair of bridges and partial or complete dentures</v>
      </c>
      <c r="E22783">
        <f t="shared" ca="1" si="1779"/>
        <v>15</v>
      </c>
    </row>
    <row r="22784" spans="1:5" x14ac:dyDescent="0.2">
      <c r="A22784" t="str">
        <f t="shared" ca="1" si="1776"/>
        <v>Diagnostics and Preventative</v>
      </c>
      <c r="B22784" t="str">
        <f t="shared" ca="1" si="1777"/>
        <v>Bitewing x-rays</v>
      </c>
      <c r="C22784">
        <f t="shared" si="1780"/>
        <v>1265</v>
      </c>
      <c r="D22784">
        <f t="shared" ca="1" si="1778"/>
        <v>0</v>
      </c>
      <c r="E22784">
        <f t="shared" ca="1" si="1779"/>
        <v>2</v>
      </c>
    </row>
    <row r="22785" spans="1:5" x14ac:dyDescent="0.2">
      <c r="A22785" t="str">
        <f t="shared" ca="1" si="1776"/>
        <v>Diagnostics and Preventative</v>
      </c>
      <c r="B22785" t="str">
        <f t="shared" ca="1" si="1777"/>
        <v>Space Maintainers</v>
      </c>
      <c r="C22785">
        <f t="shared" si="1780"/>
        <v>1265</v>
      </c>
      <c r="D22785">
        <f t="shared" ca="1" si="1778"/>
        <v>0</v>
      </c>
      <c r="E22785">
        <f t="shared" ca="1" si="1779"/>
        <v>7</v>
      </c>
    </row>
    <row r="22786" spans="1:5" x14ac:dyDescent="0.2">
      <c r="A22786" t="str">
        <f t="shared" ref="A22786:A22849" ca="1" si="1781">INDEX(services,E22786,1)</f>
        <v>Basic</v>
      </c>
      <c r="B22786" t="str">
        <f t="shared" ref="B22786:B22849" ca="1" si="1782">INDEX(services,E22786,2)</f>
        <v>endodontics</v>
      </c>
      <c r="C22786">
        <f t="shared" si="1780"/>
        <v>1265</v>
      </c>
      <c r="D22786" t="str">
        <f t="shared" ref="D22786:D22849" ca="1" si="1783">INDEX(services,E22786,3)</f>
        <v>Root canal, pulpal therapy</v>
      </c>
      <c r="E22786">
        <f t="shared" ref="E22786:E22849" ca="1" si="1784">RANDBETWEEN(1,ROWS(services))</f>
        <v>10</v>
      </c>
    </row>
    <row r="22787" spans="1:5" x14ac:dyDescent="0.2">
      <c r="A22787" t="str">
        <f t="shared" ca="1" si="1781"/>
        <v>Diagnostics and Preventative</v>
      </c>
      <c r="B22787" t="str">
        <f t="shared" ca="1" si="1782"/>
        <v>Space Maintainers</v>
      </c>
      <c r="C22787">
        <f t="shared" si="1780"/>
        <v>1265</v>
      </c>
      <c r="D22787">
        <f t="shared" ca="1" si="1783"/>
        <v>0</v>
      </c>
      <c r="E22787">
        <f t="shared" ca="1" si="1784"/>
        <v>7</v>
      </c>
    </row>
    <row r="22788" spans="1:5" x14ac:dyDescent="0.2">
      <c r="A22788" t="str">
        <f t="shared" ca="1" si="1781"/>
        <v>Diagnostics and Preventative</v>
      </c>
      <c r="B22788" t="str">
        <f t="shared" ca="1" si="1782"/>
        <v>Prophylaxis</v>
      </c>
      <c r="C22788">
        <f t="shared" si="1780"/>
        <v>1265</v>
      </c>
      <c r="D22788">
        <f t="shared" ca="1" si="1783"/>
        <v>0</v>
      </c>
      <c r="E22788">
        <f t="shared" ca="1" si="1784"/>
        <v>4</v>
      </c>
    </row>
    <row r="22789" spans="1:5" x14ac:dyDescent="0.2">
      <c r="A22789" t="str">
        <f t="shared" ca="1" si="1781"/>
        <v>Basic</v>
      </c>
      <c r="B22789" t="str">
        <f t="shared" ca="1" si="1782"/>
        <v>endodontics</v>
      </c>
      <c r="C22789">
        <f t="shared" si="1780"/>
        <v>1265</v>
      </c>
      <c r="D22789" t="str">
        <f t="shared" ca="1" si="1783"/>
        <v>Root canal, pulpal therapy</v>
      </c>
      <c r="E22789">
        <f t="shared" ca="1" si="1784"/>
        <v>10</v>
      </c>
    </row>
    <row r="22790" spans="1:5" x14ac:dyDescent="0.2">
      <c r="A22790" t="str">
        <f t="shared" ca="1" si="1781"/>
        <v>Diagnostics and Preventative</v>
      </c>
      <c r="B22790" t="str">
        <f t="shared" ca="1" si="1782"/>
        <v>Bitewing x-rays</v>
      </c>
      <c r="C22790">
        <f t="shared" si="1780"/>
        <v>1266</v>
      </c>
      <c r="D22790">
        <f t="shared" ca="1" si="1783"/>
        <v>0</v>
      </c>
      <c r="E22790">
        <f t="shared" ca="1" si="1784"/>
        <v>2</v>
      </c>
    </row>
    <row r="22791" spans="1:5" x14ac:dyDescent="0.2">
      <c r="A22791" t="str">
        <f t="shared" ca="1" si="1781"/>
        <v>Major</v>
      </c>
      <c r="B22791" t="str">
        <f t="shared" ca="1" si="1782"/>
        <v>major restorative</v>
      </c>
      <c r="C22791">
        <f t="shared" si="1780"/>
        <v>1266</v>
      </c>
      <c r="D22791" t="str">
        <f t="shared" ca="1" si="1783"/>
        <v>Single crowns, inlays, onlays</v>
      </c>
      <c r="E22791">
        <f t="shared" ca="1" si="1784"/>
        <v>14</v>
      </c>
    </row>
    <row r="22792" spans="1:5" x14ac:dyDescent="0.2">
      <c r="A22792" t="str">
        <f t="shared" ca="1" si="1781"/>
        <v>Basic</v>
      </c>
      <c r="B22792" t="str">
        <f t="shared" ca="1" si="1782"/>
        <v>basic restorative</v>
      </c>
      <c r="C22792">
        <f t="shared" si="1780"/>
        <v>1266</v>
      </c>
      <c r="D22792" t="str">
        <f t="shared" ca="1" si="1783"/>
        <v>Fillings (amalgam "silver" and composite "white" non-molar)</v>
      </c>
      <c r="E22792">
        <f t="shared" ca="1" si="1784"/>
        <v>8</v>
      </c>
    </row>
    <row r="22793" spans="1:5" x14ac:dyDescent="0.2">
      <c r="A22793" t="str">
        <f t="shared" ca="1" si="1781"/>
        <v>Major</v>
      </c>
      <c r="B22793" t="str">
        <f t="shared" ca="1" si="1782"/>
        <v>major restorative</v>
      </c>
      <c r="C22793">
        <f t="shared" si="1780"/>
        <v>1266</v>
      </c>
      <c r="D22793" t="str">
        <f t="shared" ca="1" si="1783"/>
        <v>Single crowns, inlays, onlays</v>
      </c>
      <c r="E22793">
        <f t="shared" ca="1" si="1784"/>
        <v>14</v>
      </c>
    </row>
    <row r="22794" spans="1:5" x14ac:dyDescent="0.2">
      <c r="A22794" t="str">
        <f t="shared" ca="1" si="1781"/>
        <v>Basic</v>
      </c>
      <c r="B22794" t="str">
        <f t="shared" ca="1" si="1782"/>
        <v>surgical periodontics</v>
      </c>
      <c r="C22794">
        <f t="shared" si="1780"/>
        <v>1266</v>
      </c>
      <c r="D22794" t="str">
        <f t="shared" ca="1" si="1783"/>
        <v>Surgical treatment of the gums and supporting structures of the teeth</v>
      </c>
      <c r="E22794">
        <f t="shared" ca="1" si="1784"/>
        <v>11</v>
      </c>
    </row>
    <row r="22795" spans="1:5" x14ac:dyDescent="0.2">
      <c r="A22795" t="str">
        <f t="shared" ca="1" si="1781"/>
        <v>Basic</v>
      </c>
      <c r="B22795" t="str">
        <f t="shared" ca="1" si="1782"/>
        <v>non-surgical periodontics</v>
      </c>
      <c r="C22795">
        <f t="shared" si="1780"/>
        <v>1266</v>
      </c>
      <c r="D22795" t="str">
        <f t="shared" ca="1" si="1783"/>
        <v xml:space="preserve">Non-surgical treatment of the gums and supporting structures of the teeth </v>
      </c>
      <c r="E22795">
        <f t="shared" ca="1" si="1784"/>
        <v>12</v>
      </c>
    </row>
    <row r="22796" spans="1:5" x14ac:dyDescent="0.2">
      <c r="A22796" t="str">
        <f t="shared" ca="1" si="1781"/>
        <v>Basic</v>
      </c>
      <c r="B22796" t="str">
        <f t="shared" ca="1" si="1782"/>
        <v>oral surgery</v>
      </c>
      <c r="C22796">
        <f t="shared" si="1780"/>
        <v>1266</v>
      </c>
      <c r="D22796" t="str">
        <f t="shared" ca="1" si="1783"/>
        <v>Extraction and other surgery procedures, incl. pre- and post-operative care</v>
      </c>
      <c r="E22796">
        <f t="shared" ca="1" si="1784"/>
        <v>9</v>
      </c>
    </row>
    <row r="22797" spans="1:5" x14ac:dyDescent="0.2">
      <c r="A22797" t="str">
        <f t="shared" ca="1" si="1781"/>
        <v>Orthodontics</v>
      </c>
      <c r="B22797" t="str">
        <f t="shared" ca="1" si="1782"/>
        <v>orthodontics</v>
      </c>
      <c r="C22797">
        <f t="shared" si="1780"/>
        <v>1266</v>
      </c>
      <c r="D22797" t="str">
        <f t="shared" ca="1" si="1783"/>
        <v>For eligible dependents to age 19</v>
      </c>
      <c r="E22797">
        <f t="shared" ca="1" si="1784"/>
        <v>17</v>
      </c>
    </row>
    <row r="22798" spans="1:5" x14ac:dyDescent="0.2">
      <c r="A22798" t="str">
        <f t="shared" ca="1" si="1781"/>
        <v>Diagnostics and Preventative</v>
      </c>
      <c r="B22798" t="str">
        <f t="shared" ca="1" si="1782"/>
        <v>Bitewing x-rays</v>
      </c>
      <c r="C22798">
        <f t="shared" si="1780"/>
        <v>1266</v>
      </c>
      <c r="D22798">
        <f t="shared" ca="1" si="1783"/>
        <v>0</v>
      </c>
      <c r="E22798">
        <f t="shared" ca="1" si="1784"/>
        <v>2</v>
      </c>
    </row>
    <row r="22799" spans="1:5" x14ac:dyDescent="0.2">
      <c r="A22799" t="str">
        <f t="shared" ca="1" si="1781"/>
        <v>Diagnostics and Preventative</v>
      </c>
      <c r="B22799" t="str">
        <f t="shared" ca="1" si="1782"/>
        <v>Sealants</v>
      </c>
      <c r="C22799">
        <f t="shared" si="1780"/>
        <v>1266</v>
      </c>
      <c r="D22799">
        <f t="shared" ca="1" si="1783"/>
        <v>0</v>
      </c>
      <c r="E22799">
        <f t="shared" ca="1" si="1784"/>
        <v>6</v>
      </c>
    </row>
    <row r="22800" spans="1:5" x14ac:dyDescent="0.2">
      <c r="A22800" t="str">
        <f t="shared" ca="1" si="1781"/>
        <v>Diagnostics and Preventative</v>
      </c>
      <c r="B22800" t="str">
        <f t="shared" ca="1" si="1782"/>
        <v>Sealants</v>
      </c>
      <c r="C22800">
        <f t="shared" si="1780"/>
        <v>1266</v>
      </c>
      <c r="D22800">
        <f t="shared" ca="1" si="1783"/>
        <v>0</v>
      </c>
      <c r="E22800">
        <f t="shared" ca="1" si="1784"/>
        <v>6</v>
      </c>
    </row>
    <row r="22801" spans="1:5" x14ac:dyDescent="0.2">
      <c r="A22801" t="str">
        <f t="shared" ca="1" si="1781"/>
        <v>Diagnostics and Preventative</v>
      </c>
      <c r="B22801" t="str">
        <f t="shared" ca="1" si="1782"/>
        <v>Fluoride treatments</v>
      </c>
      <c r="C22801">
        <f t="shared" si="1780"/>
        <v>1266</v>
      </c>
      <c r="D22801">
        <f t="shared" ca="1" si="1783"/>
        <v>0</v>
      </c>
      <c r="E22801">
        <f t="shared" ca="1" si="1784"/>
        <v>5</v>
      </c>
    </row>
    <row r="22802" spans="1:5" x14ac:dyDescent="0.2">
      <c r="A22802" t="str">
        <f t="shared" ca="1" si="1781"/>
        <v>Diagnostics and Preventative</v>
      </c>
      <c r="B22802" t="str">
        <f t="shared" ca="1" si="1782"/>
        <v>Fluoride treatments</v>
      </c>
      <c r="C22802">
        <f t="shared" si="1780"/>
        <v>1266</v>
      </c>
      <c r="D22802">
        <f t="shared" ca="1" si="1783"/>
        <v>0</v>
      </c>
      <c r="E22802">
        <f t="shared" ca="1" si="1784"/>
        <v>5</v>
      </c>
    </row>
    <row r="22803" spans="1:5" x14ac:dyDescent="0.2">
      <c r="A22803" t="str">
        <f t="shared" ca="1" si="1781"/>
        <v>Basic</v>
      </c>
      <c r="B22803" t="str">
        <f t="shared" ca="1" si="1782"/>
        <v>general anesthesia</v>
      </c>
      <c r="C22803">
        <f t="shared" si="1780"/>
        <v>1266</v>
      </c>
      <c r="D22803" t="str">
        <f t="shared" ca="1" si="1783"/>
        <v>Covered when used in conjunction with covered oral surgical procedures</v>
      </c>
      <c r="E22803">
        <f t="shared" ca="1" si="1784"/>
        <v>13</v>
      </c>
    </row>
    <row r="22804" spans="1:5" x14ac:dyDescent="0.2">
      <c r="A22804" t="str">
        <f t="shared" ca="1" si="1781"/>
        <v>Other</v>
      </c>
      <c r="B22804" t="str">
        <f t="shared" ca="1" si="1782"/>
        <v>Implants</v>
      </c>
      <c r="C22804">
        <f t="shared" si="1780"/>
        <v>1266</v>
      </c>
      <c r="D22804" t="str">
        <f t="shared" ca="1" si="1783"/>
        <v>Implant dental work</v>
      </c>
      <c r="E22804">
        <f t="shared" ca="1" si="1784"/>
        <v>18</v>
      </c>
    </row>
    <row r="22805" spans="1:5" x14ac:dyDescent="0.2">
      <c r="A22805" t="str">
        <f t="shared" ca="1" si="1781"/>
        <v>Diagnostics and Preventative</v>
      </c>
      <c r="B22805" t="str">
        <f t="shared" ca="1" si="1782"/>
        <v>Prophylaxis</v>
      </c>
      <c r="C22805">
        <f t="shared" si="1780"/>
        <v>1266</v>
      </c>
      <c r="D22805">
        <f t="shared" ca="1" si="1783"/>
        <v>0</v>
      </c>
      <c r="E22805">
        <f t="shared" ca="1" si="1784"/>
        <v>4</v>
      </c>
    </row>
    <row r="22806" spans="1:5" x14ac:dyDescent="0.2">
      <c r="A22806" t="str">
        <f t="shared" ca="1" si="1781"/>
        <v>Basic</v>
      </c>
      <c r="B22806" t="str">
        <f t="shared" ca="1" si="1782"/>
        <v>non-surgical periodontics</v>
      </c>
      <c r="C22806">
        <f t="shared" si="1780"/>
        <v>1266</v>
      </c>
      <c r="D22806" t="str">
        <f t="shared" ca="1" si="1783"/>
        <v xml:space="preserve">Non-surgical treatment of the gums and supporting structures of the teeth </v>
      </c>
      <c r="E22806">
        <f t="shared" ca="1" si="1784"/>
        <v>12</v>
      </c>
    </row>
    <row r="22807" spans="1:5" x14ac:dyDescent="0.2">
      <c r="A22807" t="str">
        <f t="shared" ca="1" si="1781"/>
        <v>Basic</v>
      </c>
      <c r="B22807" t="str">
        <f t="shared" ca="1" si="1782"/>
        <v>general anesthesia</v>
      </c>
      <c r="C22807">
        <f t="shared" si="1780"/>
        <v>1266</v>
      </c>
      <c r="D22807" t="str">
        <f t="shared" ca="1" si="1783"/>
        <v>Covered when used in conjunction with covered oral surgical procedures</v>
      </c>
      <c r="E22807">
        <f t="shared" ca="1" si="1784"/>
        <v>13</v>
      </c>
    </row>
    <row r="22808" spans="1:5" x14ac:dyDescent="0.2">
      <c r="A22808" t="str">
        <f t="shared" ca="1" si="1781"/>
        <v>Major</v>
      </c>
      <c r="B22808" t="str">
        <f t="shared" ca="1" si="1782"/>
        <v>prosthodontics</v>
      </c>
      <c r="C22808">
        <f t="shared" si="1780"/>
        <v>1267</v>
      </c>
      <c r="D22808" t="str">
        <f t="shared" ca="1" si="1783"/>
        <v>Procedures for replacement of missing teeth by construction or repair of bridges and partial or complete dentures</v>
      </c>
      <c r="E22808">
        <f t="shared" ca="1" si="1784"/>
        <v>15</v>
      </c>
    </row>
    <row r="22809" spans="1:5" x14ac:dyDescent="0.2">
      <c r="A22809" t="str">
        <f t="shared" ca="1" si="1781"/>
        <v>Basic</v>
      </c>
      <c r="B22809" t="str">
        <f t="shared" ca="1" si="1782"/>
        <v>oral surgery</v>
      </c>
      <c r="C22809">
        <f t="shared" si="1780"/>
        <v>1267</v>
      </c>
      <c r="D22809" t="str">
        <f t="shared" ca="1" si="1783"/>
        <v>Extraction and other surgery procedures, incl. pre- and post-operative care</v>
      </c>
      <c r="E22809">
        <f t="shared" ca="1" si="1784"/>
        <v>9</v>
      </c>
    </row>
    <row r="22810" spans="1:5" x14ac:dyDescent="0.2">
      <c r="A22810" t="str">
        <f t="shared" ca="1" si="1781"/>
        <v>Major</v>
      </c>
      <c r="B22810" t="str">
        <f t="shared" ca="1" si="1782"/>
        <v>major restorative</v>
      </c>
      <c r="C22810">
        <f t="shared" si="1780"/>
        <v>1267</v>
      </c>
      <c r="D22810" t="str">
        <f t="shared" ca="1" si="1783"/>
        <v>Single crowns, inlays, onlays</v>
      </c>
      <c r="E22810">
        <f t="shared" ca="1" si="1784"/>
        <v>14</v>
      </c>
    </row>
    <row r="22811" spans="1:5" x14ac:dyDescent="0.2">
      <c r="A22811" t="str">
        <f t="shared" ca="1" si="1781"/>
        <v>Diagnostics and Preventative</v>
      </c>
      <c r="B22811" t="str">
        <f t="shared" ca="1" si="1782"/>
        <v>Fluoride treatments</v>
      </c>
      <c r="C22811">
        <f t="shared" si="1780"/>
        <v>1267</v>
      </c>
      <c r="D22811">
        <f t="shared" ca="1" si="1783"/>
        <v>0</v>
      </c>
      <c r="E22811">
        <f t="shared" ca="1" si="1784"/>
        <v>5</v>
      </c>
    </row>
    <row r="22812" spans="1:5" x14ac:dyDescent="0.2">
      <c r="A22812" t="str">
        <f t="shared" ca="1" si="1781"/>
        <v>Major</v>
      </c>
      <c r="B22812" t="str">
        <f t="shared" ca="1" si="1782"/>
        <v>temporomandibular joint dysfunction</v>
      </c>
      <c r="C22812">
        <f t="shared" si="1780"/>
        <v>1267</v>
      </c>
      <c r="D22812" t="str">
        <f t="shared" ca="1" si="1783"/>
        <v>Services relating to hinging joints of the jaw</v>
      </c>
      <c r="E22812">
        <f t="shared" ca="1" si="1784"/>
        <v>16</v>
      </c>
    </row>
    <row r="22813" spans="1:5" x14ac:dyDescent="0.2">
      <c r="A22813" t="str">
        <f t="shared" ca="1" si="1781"/>
        <v>Basic</v>
      </c>
      <c r="B22813" t="str">
        <f t="shared" ca="1" si="1782"/>
        <v>general anesthesia</v>
      </c>
      <c r="C22813">
        <f t="shared" si="1780"/>
        <v>1267</v>
      </c>
      <c r="D22813" t="str">
        <f t="shared" ca="1" si="1783"/>
        <v>Covered when used in conjunction with covered oral surgical procedures</v>
      </c>
      <c r="E22813">
        <f t="shared" ca="1" si="1784"/>
        <v>13</v>
      </c>
    </row>
    <row r="22814" spans="1:5" x14ac:dyDescent="0.2">
      <c r="A22814" t="str">
        <f t="shared" ca="1" si="1781"/>
        <v>Diagnostics and Preventative</v>
      </c>
      <c r="B22814" t="str">
        <f t="shared" ca="1" si="1782"/>
        <v>Periodic Exams</v>
      </c>
      <c r="C22814">
        <f t="shared" si="1780"/>
        <v>1267</v>
      </c>
      <c r="D22814">
        <f t="shared" ca="1" si="1783"/>
        <v>0</v>
      </c>
      <c r="E22814">
        <f t="shared" ca="1" si="1784"/>
        <v>1</v>
      </c>
    </row>
    <row r="22815" spans="1:5" x14ac:dyDescent="0.2">
      <c r="A22815" t="str">
        <f t="shared" ca="1" si="1781"/>
        <v>Diagnostics and Preventative</v>
      </c>
      <c r="B22815" t="str">
        <f t="shared" ca="1" si="1782"/>
        <v>Full-mouth x-ray</v>
      </c>
      <c r="C22815">
        <f t="shared" si="1780"/>
        <v>1267</v>
      </c>
      <c r="D22815">
        <f t="shared" ca="1" si="1783"/>
        <v>0</v>
      </c>
      <c r="E22815">
        <f t="shared" ca="1" si="1784"/>
        <v>3</v>
      </c>
    </row>
    <row r="22816" spans="1:5" x14ac:dyDescent="0.2">
      <c r="A22816" t="str">
        <f t="shared" ca="1" si="1781"/>
        <v>Basic</v>
      </c>
      <c r="B22816" t="str">
        <f t="shared" ca="1" si="1782"/>
        <v>non-surgical periodontics</v>
      </c>
      <c r="C22816">
        <f t="shared" si="1780"/>
        <v>1267</v>
      </c>
      <c r="D22816" t="str">
        <f t="shared" ca="1" si="1783"/>
        <v xml:space="preserve">Non-surgical treatment of the gums and supporting structures of the teeth </v>
      </c>
      <c r="E22816">
        <f t="shared" ca="1" si="1784"/>
        <v>12</v>
      </c>
    </row>
    <row r="22817" spans="1:5" x14ac:dyDescent="0.2">
      <c r="A22817" t="str">
        <f t="shared" ca="1" si="1781"/>
        <v>Basic</v>
      </c>
      <c r="B22817" t="str">
        <f t="shared" ca="1" si="1782"/>
        <v>endodontics</v>
      </c>
      <c r="C22817">
        <f t="shared" si="1780"/>
        <v>1267</v>
      </c>
      <c r="D22817" t="str">
        <f t="shared" ca="1" si="1783"/>
        <v>Root canal, pulpal therapy</v>
      </c>
      <c r="E22817">
        <f t="shared" ca="1" si="1784"/>
        <v>10</v>
      </c>
    </row>
    <row r="22818" spans="1:5" x14ac:dyDescent="0.2">
      <c r="A22818" t="str">
        <f t="shared" ca="1" si="1781"/>
        <v>Diagnostics and Preventative</v>
      </c>
      <c r="B22818" t="str">
        <f t="shared" ca="1" si="1782"/>
        <v>Prophylaxis</v>
      </c>
      <c r="C22818">
        <f t="shared" si="1780"/>
        <v>1267</v>
      </c>
      <c r="D22818">
        <f t="shared" ca="1" si="1783"/>
        <v>0</v>
      </c>
      <c r="E22818">
        <f t="shared" ca="1" si="1784"/>
        <v>4</v>
      </c>
    </row>
    <row r="22819" spans="1:5" x14ac:dyDescent="0.2">
      <c r="A22819" t="str">
        <f t="shared" ca="1" si="1781"/>
        <v>Diagnostics and Preventative</v>
      </c>
      <c r="B22819" t="str">
        <f t="shared" ca="1" si="1782"/>
        <v>Space Maintainers</v>
      </c>
      <c r="C22819">
        <f t="shared" si="1780"/>
        <v>1267</v>
      </c>
      <c r="D22819">
        <f t="shared" ca="1" si="1783"/>
        <v>0</v>
      </c>
      <c r="E22819">
        <f t="shared" ca="1" si="1784"/>
        <v>7</v>
      </c>
    </row>
    <row r="22820" spans="1:5" x14ac:dyDescent="0.2">
      <c r="A22820" t="str">
        <f t="shared" ca="1" si="1781"/>
        <v>Basic</v>
      </c>
      <c r="B22820" t="str">
        <f t="shared" ca="1" si="1782"/>
        <v>general anesthesia</v>
      </c>
      <c r="C22820">
        <f t="shared" si="1780"/>
        <v>1267</v>
      </c>
      <c r="D22820" t="str">
        <f t="shared" ca="1" si="1783"/>
        <v>Covered when used in conjunction with covered oral surgical procedures</v>
      </c>
      <c r="E22820">
        <f t="shared" ca="1" si="1784"/>
        <v>13</v>
      </c>
    </row>
    <row r="22821" spans="1:5" x14ac:dyDescent="0.2">
      <c r="A22821" t="str">
        <f t="shared" ca="1" si="1781"/>
        <v>Major</v>
      </c>
      <c r="B22821" t="str">
        <f t="shared" ca="1" si="1782"/>
        <v>prosthodontics</v>
      </c>
      <c r="C22821">
        <f t="shared" si="1780"/>
        <v>1267</v>
      </c>
      <c r="D22821" t="str">
        <f t="shared" ca="1" si="1783"/>
        <v>Procedures for replacement of missing teeth by construction or repair of bridges and partial or complete dentures</v>
      </c>
      <c r="E22821">
        <f t="shared" ca="1" si="1784"/>
        <v>15</v>
      </c>
    </row>
    <row r="22822" spans="1:5" x14ac:dyDescent="0.2">
      <c r="A22822" t="str">
        <f t="shared" ca="1" si="1781"/>
        <v>Basic</v>
      </c>
      <c r="B22822" t="str">
        <f t="shared" ca="1" si="1782"/>
        <v>general anesthesia</v>
      </c>
      <c r="C22822">
        <f t="shared" si="1780"/>
        <v>1267</v>
      </c>
      <c r="D22822" t="str">
        <f t="shared" ca="1" si="1783"/>
        <v>Covered when used in conjunction with covered oral surgical procedures</v>
      </c>
      <c r="E22822">
        <f t="shared" ca="1" si="1784"/>
        <v>13</v>
      </c>
    </row>
    <row r="22823" spans="1:5" x14ac:dyDescent="0.2">
      <c r="A22823" t="str">
        <f t="shared" ca="1" si="1781"/>
        <v>Basic</v>
      </c>
      <c r="B22823" t="str">
        <f t="shared" ca="1" si="1782"/>
        <v>oral surgery</v>
      </c>
      <c r="C22823">
        <f t="shared" si="1780"/>
        <v>1267</v>
      </c>
      <c r="D22823" t="str">
        <f t="shared" ca="1" si="1783"/>
        <v>Extraction and other surgery procedures, incl. pre- and post-operative care</v>
      </c>
      <c r="E22823">
        <f t="shared" ca="1" si="1784"/>
        <v>9</v>
      </c>
    </row>
    <row r="22824" spans="1:5" x14ac:dyDescent="0.2">
      <c r="A22824" t="str">
        <f t="shared" ca="1" si="1781"/>
        <v>Diagnostics and Preventative</v>
      </c>
      <c r="B22824" t="str">
        <f t="shared" ca="1" si="1782"/>
        <v>Periodic Exams</v>
      </c>
      <c r="C22824">
        <f t="shared" ref="C22824:C22887" si="1785">IF(MOD(ROW(C22824)-2,18)&lt;&gt;0,C22823,C22823+1)</f>
        <v>1267</v>
      </c>
      <c r="D22824">
        <f t="shared" ca="1" si="1783"/>
        <v>0</v>
      </c>
      <c r="E22824">
        <f t="shared" ca="1" si="1784"/>
        <v>1</v>
      </c>
    </row>
    <row r="22825" spans="1:5" x14ac:dyDescent="0.2">
      <c r="A22825" t="str">
        <f t="shared" ca="1" si="1781"/>
        <v>Diagnostics and Preventative</v>
      </c>
      <c r="B22825" t="str">
        <f t="shared" ca="1" si="1782"/>
        <v>Sealants</v>
      </c>
      <c r="C22825">
        <f t="shared" si="1785"/>
        <v>1267</v>
      </c>
      <c r="D22825">
        <f t="shared" ca="1" si="1783"/>
        <v>0</v>
      </c>
      <c r="E22825">
        <f t="shared" ca="1" si="1784"/>
        <v>6</v>
      </c>
    </row>
    <row r="22826" spans="1:5" x14ac:dyDescent="0.2">
      <c r="A22826" t="str">
        <f t="shared" ca="1" si="1781"/>
        <v>Major</v>
      </c>
      <c r="B22826" t="str">
        <f t="shared" ca="1" si="1782"/>
        <v>prosthodontics</v>
      </c>
      <c r="C22826">
        <f t="shared" si="1785"/>
        <v>1268</v>
      </c>
      <c r="D22826" t="str">
        <f t="shared" ca="1" si="1783"/>
        <v>Procedures for replacement of missing teeth by construction or repair of bridges and partial or complete dentures</v>
      </c>
      <c r="E22826">
        <f t="shared" ca="1" si="1784"/>
        <v>15</v>
      </c>
    </row>
    <row r="22827" spans="1:5" x14ac:dyDescent="0.2">
      <c r="A22827" t="str">
        <f t="shared" ca="1" si="1781"/>
        <v>Diagnostics and Preventative</v>
      </c>
      <c r="B22827" t="str">
        <f t="shared" ca="1" si="1782"/>
        <v>Space Maintainers</v>
      </c>
      <c r="C22827">
        <f t="shared" si="1785"/>
        <v>1268</v>
      </c>
      <c r="D22827">
        <f t="shared" ca="1" si="1783"/>
        <v>0</v>
      </c>
      <c r="E22827">
        <f t="shared" ca="1" si="1784"/>
        <v>7</v>
      </c>
    </row>
    <row r="22828" spans="1:5" x14ac:dyDescent="0.2">
      <c r="A22828" t="str">
        <f t="shared" ca="1" si="1781"/>
        <v>Basic</v>
      </c>
      <c r="B22828" t="str">
        <f t="shared" ca="1" si="1782"/>
        <v>general anesthesia</v>
      </c>
      <c r="C22828">
        <f t="shared" si="1785"/>
        <v>1268</v>
      </c>
      <c r="D22828" t="str">
        <f t="shared" ca="1" si="1783"/>
        <v>Covered when used in conjunction with covered oral surgical procedures</v>
      </c>
      <c r="E22828">
        <f t="shared" ca="1" si="1784"/>
        <v>13</v>
      </c>
    </row>
    <row r="22829" spans="1:5" x14ac:dyDescent="0.2">
      <c r="A22829" t="str">
        <f t="shared" ca="1" si="1781"/>
        <v>Basic</v>
      </c>
      <c r="B22829" t="str">
        <f t="shared" ca="1" si="1782"/>
        <v>endodontics</v>
      </c>
      <c r="C22829">
        <f t="shared" si="1785"/>
        <v>1268</v>
      </c>
      <c r="D22829" t="str">
        <f t="shared" ca="1" si="1783"/>
        <v>Root canal, pulpal therapy</v>
      </c>
      <c r="E22829">
        <f t="shared" ca="1" si="1784"/>
        <v>10</v>
      </c>
    </row>
    <row r="22830" spans="1:5" x14ac:dyDescent="0.2">
      <c r="A22830" t="str">
        <f t="shared" ca="1" si="1781"/>
        <v>Diagnostics and Preventative</v>
      </c>
      <c r="B22830" t="str">
        <f t="shared" ca="1" si="1782"/>
        <v>Space Maintainers</v>
      </c>
      <c r="C22830">
        <f t="shared" si="1785"/>
        <v>1268</v>
      </c>
      <c r="D22830">
        <f t="shared" ca="1" si="1783"/>
        <v>0</v>
      </c>
      <c r="E22830">
        <f t="shared" ca="1" si="1784"/>
        <v>7</v>
      </c>
    </row>
    <row r="22831" spans="1:5" x14ac:dyDescent="0.2">
      <c r="A22831" t="str">
        <f t="shared" ca="1" si="1781"/>
        <v>Diagnostics and Preventative</v>
      </c>
      <c r="B22831" t="str">
        <f t="shared" ca="1" si="1782"/>
        <v>Space Maintainers</v>
      </c>
      <c r="C22831">
        <f t="shared" si="1785"/>
        <v>1268</v>
      </c>
      <c r="D22831">
        <f t="shared" ca="1" si="1783"/>
        <v>0</v>
      </c>
      <c r="E22831">
        <f t="shared" ca="1" si="1784"/>
        <v>7</v>
      </c>
    </row>
    <row r="22832" spans="1:5" x14ac:dyDescent="0.2">
      <c r="A22832" t="str">
        <f t="shared" ca="1" si="1781"/>
        <v>Basic</v>
      </c>
      <c r="B22832" t="str">
        <f t="shared" ca="1" si="1782"/>
        <v>surgical periodontics</v>
      </c>
      <c r="C22832">
        <f t="shared" si="1785"/>
        <v>1268</v>
      </c>
      <c r="D22832" t="str">
        <f t="shared" ca="1" si="1783"/>
        <v>Surgical treatment of the gums and supporting structures of the teeth</v>
      </c>
      <c r="E22832">
        <f t="shared" ca="1" si="1784"/>
        <v>11</v>
      </c>
    </row>
    <row r="22833" spans="1:5" x14ac:dyDescent="0.2">
      <c r="A22833" t="str">
        <f t="shared" ca="1" si="1781"/>
        <v>Basic</v>
      </c>
      <c r="B22833" t="str">
        <f t="shared" ca="1" si="1782"/>
        <v>non-surgical periodontics</v>
      </c>
      <c r="C22833">
        <f t="shared" si="1785"/>
        <v>1268</v>
      </c>
      <c r="D22833" t="str">
        <f t="shared" ca="1" si="1783"/>
        <v xml:space="preserve">Non-surgical treatment of the gums and supporting structures of the teeth </v>
      </c>
      <c r="E22833">
        <f t="shared" ca="1" si="1784"/>
        <v>12</v>
      </c>
    </row>
    <row r="22834" spans="1:5" x14ac:dyDescent="0.2">
      <c r="A22834" t="str">
        <f t="shared" ca="1" si="1781"/>
        <v>Diagnostics and Preventative</v>
      </c>
      <c r="B22834" t="str">
        <f t="shared" ca="1" si="1782"/>
        <v>Fluoride treatments</v>
      </c>
      <c r="C22834">
        <f t="shared" si="1785"/>
        <v>1268</v>
      </c>
      <c r="D22834">
        <f t="shared" ca="1" si="1783"/>
        <v>0</v>
      </c>
      <c r="E22834">
        <f t="shared" ca="1" si="1784"/>
        <v>5</v>
      </c>
    </row>
    <row r="22835" spans="1:5" x14ac:dyDescent="0.2">
      <c r="A22835" t="str">
        <f t="shared" ca="1" si="1781"/>
        <v>Basic</v>
      </c>
      <c r="B22835" t="str">
        <f t="shared" ca="1" si="1782"/>
        <v>general anesthesia</v>
      </c>
      <c r="C22835">
        <f t="shared" si="1785"/>
        <v>1268</v>
      </c>
      <c r="D22835" t="str">
        <f t="shared" ca="1" si="1783"/>
        <v>Covered when used in conjunction with covered oral surgical procedures</v>
      </c>
      <c r="E22835">
        <f t="shared" ca="1" si="1784"/>
        <v>13</v>
      </c>
    </row>
    <row r="22836" spans="1:5" x14ac:dyDescent="0.2">
      <c r="A22836" t="str">
        <f t="shared" ca="1" si="1781"/>
        <v>Diagnostics and Preventative</v>
      </c>
      <c r="B22836" t="str">
        <f t="shared" ca="1" si="1782"/>
        <v>Sealants</v>
      </c>
      <c r="C22836">
        <f t="shared" si="1785"/>
        <v>1268</v>
      </c>
      <c r="D22836">
        <f t="shared" ca="1" si="1783"/>
        <v>0</v>
      </c>
      <c r="E22836">
        <f t="shared" ca="1" si="1784"/>
        <v>6</v>
      </c>
    </row>
    <row r="22837" spans="1:5" x14ac:dyDescent="0.2">
      <c r="A22837" t="str">
        <f t="shared" ca="1" si="1781"/>
        <v>Basic</v>
      </c>
      <c r="B22837" t="str">
        <f t="shared" ca="1" si="1782"/>
        <v>surgical periodontics</v>
      </c>
      <c r="C22837">
        <f t="shared" si="1785"/>
        <v>1268</v>
      </c>
      <c r="D22837" t="str">
        <f t="shared" ca="1" si="1783"/>
        <v>Surgical treatment of the gums and supporting structures of the teeth</v>
      </c>
      <c r="E22837">
        <f t="shared" ca="1" si="1784"/>
        <v>11</v>
      </c>
    </row>
    <row r="22838" spans="1:5" x14ac:dyDescent="0.2">
      <c r="A22838" t="str">
        <f t="shared" ca="1" si="1781"/>
        <v>Other</v>
      </c>
      <c r="B22838" t="str">
        <f t="shared" ca="1" si="1782"/>
        <v>Implants</v>
      </c>
      <c r="C22838">
        <f t="shared" si="1785"/>
        <v>1268</v>
      </c>
      <c r="D22838" t="str">
        <f t="shared" ca="1" si="1783"/>
        <v>Implant dental work</v>
      </c>
      <c r="E22838">
        <f t="shared" ca="1" si="1784"/>
        <v>18</v>
      </c>
    </row>
    <row r="22839" spans="1:5" x14ac:dyDescent="0.2">
      <c r="A22839" t="str">
        <f t="shared" ca="1" si="1781"/>
        <v>Basic</v>
      </c>
      <c r="B22839" t="str">
        <f t="shared" ca="1" si="1782"/>
        <v>surgical periodontics</v>
      </c>
      <c r="C22839">
        <f t="shared" si="1785"/>
        <v>1268</v>
      </c>
      <c r="D22839" t="str">
        <f t="shared" ca="1" si="1783"/>
        <v>Surgical treatment of the gums and supporting structures of the teeth</v>
      </c>
      <c r="E22839">
        <f t="shared" ca="1" si="1784"/>
        <v>11</v>
      </c>
    </row>
    <row r="22840" spans="1:5" x14ac:dyDescent="0.2">
      <c r="A22840" t="str">
        <f t="shared" ca="1" si="1781"/>
        <v>Orthodontics</v>
      </c>
      <c r="B22840" t="str">
        <f t="shared" ca="1" si="1782"/>
        <v>orthodontics</v>
      </c>
      <c r="C22840">
        <f t="shared" si="1785"/>
        <v>1268</v>
      </c>
      <c r="D22840" t="str">
        <f t="shared" ca="1" si="1783"/>
        <v>For eligible dependents to age 19</v>
      </c>
      <c r="E22840">
        <f t="shared" ca="1" si="1784"/>
        <v>17</v>
      </c>
    </row>
    <row r="22841" spans="1:5" x14ac:dyDescent="0.2">
      <c r="A22841" t="str">
        <f t="shared" ca="1" si="1781"/>
        <v>Orthodontics</v>
      </c>
      <c r="B22841" t="str">
        <f t="shared" ca="1" si="1782"/>
        <v>orthodontics</v>
      </c>
      <c r="C22841">
        <f t="shared" si="1785"/>
        <v>1268</v>
      </c>
      <c r="D22841" t="str">
        <f t="shared" ca="1" si="1783"/>
        <v>For eligible dependents to age 19</v>
      </c>
      <c r="E22841">
        <f t="shared" ca="1" si="1784"/>
        <v>17</v>
      </c>
    </row>
    <row r="22842" spans="1:5" x14ac:dyDescent="0.2">
      <c r="A22842" t="str">
        <f t="shared" ca="1" si="1781"/>
        <v>Major</v>
      </c>
      <c r="B22842" t="str">
        <f t="shared" ca="1" si="1782"/>
        <v>temporomandibular joint dysfunction</v>
      </c>
      <c r="C22842">
        <f t="shared" si="1785"/>
        <v>1268</v>
      </c>
      <c r="D22842" t="str">
        <f t="shared" ca="1" si="1783"/>
        <v>Services relating to hinging joints of the jaw</v>
      </c>
      <c r="E22842">
        <f t="shared" ca="1" si="1784"/>
        <v>16</v>
      </c>
    </row>
    <row r="22843" spans="1:5" x14ac:dyDescent="0.2">
      <c r="A22843" t="str">
        <f t="shared" ca="1" si="1781"/>
        <v>Diagnostics and Preventative</v>
      </c>
      <c r="B22843" t="str">
        <f t="shared" ca="1" si="1782"/>
        <v>Full-mouth x-ray</v>
      </c>
      <c r="C22843">
        <f t="shared" si="1785"/>
        <v>1268</v>
      </c>
      <c r="D22843">
        <f t="shared" ca="1" si="1783"/>
        <v>0</v>
      </c>
      <c r="E22843">
        <f t="shared" ca="1" si="1784"/>
        <v>3</v>
      </c>
    </row>
    <row r="22844" spans="1:5" x14ac:dyDescent="0.2">
      <c r="A22844" t="str">
        <f t="shared" ca="1" si="1781"/>
        <v>Diagnostics and Preventative</v>
      </c>
      <c r="B22844" t="str">
        <f t="shared" ca="1" si="1782"/>
        <v>Fluoride treatments</v>
      </c>
      <c r="C22844">
        <f t="shared" si="1785"/>
        <v>1269</v>
      </c>
      <c r="D22844">
        <f t="shared" ca="1" si="1783"/>
        <v>0</v>
      </c>
      <c r="E22844">
        <f t="shared" ca="1" si="1784"/>
        <v>5</v>
      </c>
    </row>
    <row r="22845" spans="1:5" x14ac:dyDescent="0.2">
      <c r="A22845" t="str">
        <f t="shared" ca="1" si="1781"/>
        <v>Diagnostics and Preventative</v>
      </c>
      <c r="B22845" t="str">
        <f t="shared" ca="1" si="1782"/>
        <v>Fluoride treatments</v>
      </c>
      <c r="C22845">
        <f t="shared" si="1785"/>
        <v>1269</v>
      </c>
      <c r="D22845">
        <f t="shared" ca="1" si="1783"/>
        <v>0</v>
      </c>
      <c r="E22845">
        <f t="shared" ca="1" si="1784"/>
        <v>5</v>
      </c>
    </row>
    <row r="22846" spans="1:5" x14ac:dyDescent="0.2">
      <c r="A22846" t="str">
        <f t="shared" ca="1" si="1781"/>
        <v>Basic</v>
      </c>
      <c r="B22846" t="str">
        <f t="shared" ca="1" si="1782"/>
        <v>oral surgery</v>
      </c>
      <c r="C22846">
        <f t="shared" si="1785"/>
        <v>1269</v>
      </c>
      <c r="D22846" t="str">
        <f t="shared" ca="1" si="1783"/>
        <v>Extraction and other surgery procedures, incl. pre- and post-operative care</v>
      </c>
      <c r="E22846">
        <f t="shared" ca="1" si="1784"/>
        <v>9</v>
      </c>
    </row>
    <row r="22847" spans="1:5" x14ac:dyDescent="0.2">
      <c r="A22847" t="str">
        <f t="shared" ca="1" si="1781"/>
        <v>Diagnostics and Preventative</v>
      </c>
      <c r="B22847" t="str">
        <f t="shared" ca="1" si="1782"/>
        <v>Space Maintainers</v>
      </c>
      <c r="C22847">
        <f t="shared" si="1785"/>
        <v>1269</v>
      </c>
      <c r="D22847">
        <f t="shared" ca="1" si="1783"/>
        <v>0</v>
      </c>
      <c r="E22847">
        <f t="shared" ca="1" si="1784"/>
        <v>7</v>
      </c>
    </row>
    <row r="22848" spans="1:5" x14ac:dyDescent="0.2">
      <c r="A22848" t="str">
        <f t="shared" ca="1" si="1781"/>
        <v>Basic</v>
      </c>
      <c r="B22848" t="str">
        <f t="shared" ca="1" si="1782"/>
        <v>non-surgical periodontics</v>
      </c>
      <c r="C22848">
        <f t="shared" si="1785"/>
        <v>1269</v>
      </c>
      <c r="D22848" t="str">
        <f t="shared" ca="1" si="1783"/>
        <v xml:space="preserve">Non-surgical treatment of the gums and supporting structures of the teeth </v>
      </c>
      <c r="E22848">
        <f t="shared" ca="1" si="1784"/>
        <v>12</v>
      </c>
    </row>
    <row r="22849" spans="1:5" x14ac:dyDescent="0.2">
      <c r="A22849" t="str">
        <f t="shared" ca="1" si="1781"/>
        <v>Major</v>
      </c>
      <c r="B22849" t="str">
        <f t="shared" ca="1" si="1782"/>
        <v>prosthodontics</v>
      </c>
      <c r="C22849">
        <f t="shared" si="1785"/>
        <v>1269</v>
      </c>
      <c r="D22849" t="str">
        <f t="shared" ca="1" si="1783"/>
        <v>Procedures for replacement of missing teeth by construction or repair of bridges and partial or complete dentures</v>
      </c>
      <c r="E22849">
        <f t="shared" ca="1" si="1784"/>
        <v>15</v>
      </c>
    </row>
    <row r="22850" spans="1:5" x14ac:dyDescent="0.2">
      <c r="A22850" t="str">
        <f t="shared" ref="A22850:A22913" ca="1" si="1786">INDEX(services,E22850,1)</f>
        <v>Other</v>
      </c>
      <c r="B22850" t="str">
        <f t="shared" ref="B22850:B22913" ca="1" si="1787">INDEX(services,E22850,2)</f>
        <v>Implants</v>
      </c>
      <c r="C22850">
        <f t="shared" si="1785"/>
        <v>1269</v>
      </c>
      <c r="D22850" t="str">
        <f t="shared" ref="D22850:D22913" ca="1" si="1788">INDEX(services,E22850,3)</f>
        <v>Implant dental work</v>
      </c>
      <c r="E22850">
        <f t="shared" ref="E22850:E22913" ca="1" si="1789">RANDBETWEEN(1,ROWS(services))</f>
        <v>18</v>
      </c>
    </row>
    <row r="22851" spans="1:5" x14ac:dyDescent="0.2">
      <c r="A22851" t="str">
        <f t="shared" ca="1" si="1786"/>
        <v>Basic</v>
      </c>
      <c r="B22851" t="str">
        <f t="shared" ca="1" si="1787"/>
        <v>surgical periodontics</v>
      </c>
      <c r="C22851">
        <f t="shared" si="1785"/>
        <v>1269</v>
      </c>
      <c r="D22851" t="str">
        <f t="shared" ca="1" si="1788"/>
        <v>Surgical treatment of the gums and supporting structures of the teeth</v>
      </c>
      <c r="E22851">
        <f t="shared" ca="1" si="1789"/>
        <v>11</v>
      </c>
    </row>
    <row r="22852" spans="1:5" x14ac:dyDescent="0.2">
      <c r="A22852" t="str">
        <f t="shared" ca="1" si="1786"/>
        <v>Basic</v>
      </c>
      <c r="B22852" t="str">
        <f t="shared" ca="1" si="1787"/>
        <v>non-surgical periodontics</v>
      </c>
      <c r="C22852">
        <f t="shared" si="1785"/>
        <v>1269</v>
      </c>
      <c r="D22852" t="str">
        <f t="shared" ca="1" si="1788"/>
        <v xml:space="preserve">Non-surgical treatment of the gums and supporting structures of the teeth </v>
      </c>
      <c r="E22852">
        <f t="shared" ca="1" si="1789"/>
        <v>12</v>
      </c>
    </row>
    <row r="22853" spans="1:5" x14ac:dyDescent="0.2">
      <c r="A22853" t="str">
        <f t="shared" ca="1" si="1786"/>
        <v>Diagnostics and Preventative</v>
      </c>
      <c r="B22853" t="str">
        <f t="shared" ca="1" si="1787"/>
        <v>Bitewing x-rays</v>
      </c>
      <c r="C22853">
        <f t="shared" si="1785"/>
        <v>1269</v>
      </c>
      <c r="D22853">
        <f t="shared" ca="1" si="1788"/>
        <v>0</v>
      </c>
      <c r="E22853">
        <f t="shared" ca="1" si="1789"/>
        <v>2</v>
      </c>
    </row>
    <row r="22854" spans="1:5" x14ac:dyDescent="0.2">
      <c r="A22854" t="str">
        <f t="shared" ca="1" si="1786"/>
        <v>Basic</v>
      </c>
      <c r="B22854" t="str">
        <f t="shared" ca="1" si="1787"/>
        <v>endodontics</v>
      </c>
      <c r="C22854">
        <f t="shared" si="1785"/>
        <v>1269</v>
      </c>
      <c r="D22854" t="str">
        <f t="shared" ca="1" si="1788"/>
        <v>Root canal, pulpal therapy</v>
      </c>
      <c r="E22854">
        <f t="shared" ca="1" si="1789"/>
        <v>10</v>
      </c>
    </row>
    <row r="22855" spans="1:5" x14ac:dyDescent="0.2">
      <c r="A22855" t="str">
        <f t="shared" ca="1" si="1786"/>
        <v>Other</v>
      </c>
      <c r="B22855" t="str">
        <f t="shared" ca="1" si="1787"/>
        <v>Implants</v>
      </c>
      <c r="C22855">
        <f t="shared" si="1785"/>
        <v>1269</v>
      </c>
      <c r="D22855" t="str">
        <f t="shared" ca="1" si="1788"/>
        <v>Implant dental work</v>
      </c>
      <c r="E22855">
        <f t="shared" ca="1" si="1789"/>
        <v>18</v>
      </c>
    </row>
    <row r="22856" spans="1:5" x14ac:dyDescent="0.2">
      <c r="A22856" t="str">
        <f t="shared" ca="1" si="1786"/>
        <v>Diagnostics and Preventative</v>
      </c>
      <c r="B22856" t="str">
        <f t="shared" ca="1" si="1787"/>
        <v>Space Maintainers</v>
      </c>
      <c r="C22856">
        <f t="shared" si="1785"/>
        <v>1269</v>
      </c>
      <c r="D22856">
        <f t="shared" ca="1" si="1788"/>
        <v>0</v>
      </c>
      <c r="E22856">
        <f t="shared" ca="1" si="1789"/>
        <v>7</v>
      </c>
    </row>
    <row r="22857" spans="1:5" x14ac:dyDescent="0.2">
      <c r="A22857" t="str">
        <f t="shared" ca="1" si="1786"/>
        <v>Basic</v>
      </c>
      <c r="B22857" t="str">
        <f t="shared" ca="1" si="1787"/>
        <v>basic restorative</v>
      </c>
      <c r="C22857">
        <f t="shared" si="1785"/>
        <v>1269</v>
      </c>
      <c r="D22857" t="str">
        <f t="shared" ca="1" si="1788"/>
        <v>Fillings (amalgam "silver" and composite "white" non-molar)</v>
      </c>
      <c r="E22857">
        <f t="shared" ca="1" si="1789"/>
        <v>8</v>
      </c>
    </row>
    <row r="22858" spans="1:5" x14ac:dyDescent="0.2">
      <c r="A22858" t="str">
        <f t="shared" ca="1" si="1786"/>
        <v>Basic</v>
      </c>
      <c r="B22858" t="str">
        <f t="shared" ca="1" si="1787"/>
        <v>oral surgery</v>
      </c>
      <c r="C22858">
        <f t="shared" si="1785"/>
        <v>1269</v>
      </c>
      <c r="D22858" t="str">
        <f t="shared" ca="1" si="1788"/>
        <v>Extraction and other surgery procedures, incl. pre- and post-operative care</v>
      </c>
      <c r="E22858">
        <f t="shared" ca="1" si="1789"/>
        <v>9</v>
      </c>
    </row>
    <row r="22859" spans="1:5" x14ac:dyDescent="0.2">
      <c r="A22859" t="str">
        <f t="shared" ca="1" si="1786"/>
        <v>Basic</v>
      </c>
      <c r="B22859" t="str">
        <f t="shared" ca="1" si="1787"/>
        <v>surgical periodontics</v>
      </c>
      <c r="C22859">
        <f t="shared" si="1785"/>
        <v>1269</v>
      </c>
      <c r="D22859" t="str">
        <f t="shared" ca="1" si="1788"/>
        <v>Surgical treatment of the gums and supporting structures of the teeth</v>
      </c>
      <c r="E22859">
        <f t="shared" ca="1" si="1789"/>
        <v>11</v>
      </c>
    </row>
    <row r="22860" spans="1:5" x14ac:dyDescent="0.2">
      <c r="A22860" t="str">
        <f t="shared" ca="1" si="1786"/>
        <v>Diagnostics and Preventative</v>
      </c>
      <c r="B22860" t="str">
        <f t="shared" ca="1" si="1787"/>
        <v>Fluoride treatments</v>
      </c>
      <c r="C22860">
        <f t="shared" si="1785"/>
        <v>1269</v>
      </c>
      <c r="D22860">
        <f t="shared" ca="1" si="1788"/>
        <v>0</v>
      </c>
      <c r="E22860">
        <f t="shared" ca="1" si="1789"/>
        <v>5</v>
      </c>
    </row>
    <row r="22861" spans="1:5" x14ac:dyDescent="0.2">
      <c r="A22861" t="str">
        <f t="shared" ca="1" si="1786"/>
        <v>Basic</v>
      </c>
      <c r="B22861" t="str">
        <f t="shared" ca="1" si="1787"/>
        <v>basic restorative</v>
      </c>
      <c r="C22861">
        <f t="shared" si="1785"/>
        <v>1269</v>
      </c>
      <c r="D22861" t="str">
        <f t="shared" ca="1" si="1788"/>
        <v>Fillings (amalgam "silver" and composite "white" non-molar)</v>
      </c>
      <c r="E22861">
        <f t="shared" ca="1" si="1789"/>
        <v>8</v>
      </c>
    </row>
    <row r="22862" spans="1:5" x14ac:dyDescent="0.2">
      <c r="A22862" t="str">
        <f t="shared" ca="1" si="1786"/>
        <v>Basic</v>
      </c>
      <c r="B22862" t="str">
        <f t="shared" ca="1" si="1787"/>
        <v>endodontics</v>
      </c>
      <c r="C22862">
        <f t="shared" si="1785"/>
        <v>1270</v>
      </c>
      <c r="D22862" t="str">
        <f t="shared" ca="1" si="1788"/>
        <v>Root canal, pulpal therapy</v>
      </c>
      <c r="E22862">
        <f t="shared" ca="1" si="1789"/>
        <v>10</v>
      </c>
    </row>
    <row r="22863" spans="1:5" x14ac:dyDescent="0.2">
      <c r="A22863" t="str">
        <f t="shared" ca="1" si="1786"/>
        <v>Basic</v>
      </c>
      <c r="B22863" t="str">
        <f t="shared" ca="1" si="1787"/>
        <v>basic restorative</v>
      </c>
      <c r="C22863">
        <f t="shared" si="1785"/>
        <v>1270</v>
      </c>
      <c r="D22863" t="str">
        <f t="shared" ca="1" si="1788"/>
        <v>Fillings (amalgam "silver" and composite "white" non-molar)</v>
      </c>
      <c r="E22863">
        <f t="shared" ca="1" si="1789"/>
        <v>8</v>
      </c>
    </row>
    <row r="22864" spans="1:5" x14ac:dyDescent="0.2">
      <c r="A22864" t="str">
        <f t="shared" ca="1" si="1786"/>
        <v>Orthodontics</v>
      </c>
      <c r="B22864" t="str">
        <f t="shared" ca="1" si="1787"/>
        <v>orthodontics</v>
      </c>
      <c r="C22864">
        <f t="shared" si="1785"/>
        <v>1270</v>
      </c>
      <c r="D22864" t="str">
        <f t="shared" ca="1" si="1788"/>
        <v>For eligible dependents to age 19</v>
      </c>
      <c r="E22864">
        <f t="shared" ca="1" si="1789"/>
        <v>17</v>
      </c>
    </row>
    <row r="22865" spans="1:5" x14ac:dyDescent="0.2">
      <c r="A22865" t="str">
        <f t="shared" ca="1" si="1786"/>
        <v>Basic</v>
      </c>
      <c r="B22865" t="str">
        <f t="shared" ca="1" si="1787"/>
        <v>oral surgery</v>
      </c>
      <c r="C22865">
        <f t="shared" si="1785"/>
        <v>1270</v>
      </c>
      <c r="D22865" t="str">
        <f t="shared" ca="1" si="1788"/>
        <v>Extraction and other surgery procedures, incl. pre- and post-operative care</v>
      </c>
      <c r="E22865">
        <f t="shared" ca="1" si="1789"/>
        <v>9</v>
      </c>
    </row>
    <row r="22866" spans="1:5" x14ac:dyDescent="0.2">
      <c r="A22866" t="str">
        <f t="shared" ca="1" si="1786"/>
        <v>Major</v>
      </c>
      <c r="B22866" t="str">
        <f t="shared" ca="1" si="1787"/>
        <v>prosthodontics</v>
      </c>
      <c r="C22866">
        <f t="shared" si="1785"/>
        <v>1270</v>
      </c>
      <c r="D22866" t="str">
        <f t="shared" ca="1" si="1788"/>
        <v>Procedures for replacement of missing teeth by construction or repair of bridges and partial or complete dentures</v>
      </c>
      <c r="E22866">
        <f t="shared" ca="1" si="1789"/>
        <v>15</v>
      </c>
    </row>
    <row r="22867" spans="1:5" x14ac:dyDescent="0.2">
      <c r="A22867" t="str">
        <f t="shared" ca="1" si="1786"/>
        <v>Orthodontics</v>
      </c>
      <c r="B22867" t="str">
        <f t="shared" ca="1" si="1787"/>
        <v>orthodontics</v>
      </c>
      <c r="C22867">
        <f t="shared" si="1785"/>
        <v>1270</v>
      </c>
      <c r="D22867" t="str">
        <f t="shared" ca="1" si="1788"/>
        <v>For eligible dependents to age 19</v>
      </c>
      <c r="E22867">
        <f t="shared" ca="1" si="1789"/>
        <v>17</v>
      </c>
    </row>
    <row r="22868" spans="1:5" x14ac:dyDescent="0.2">
      <c r="A22868" t="str">
        <f t="shared" ca="1" si="1786"/>
        <v>Basic</v>
      </c>
      <c r="B22868" t="str">
        <f t="shared" ca="1" si="1787"/>
        <v>surgical periodontics</v>
      </c>
      <c r="C22868">
        <f t="shared" si="1785"/>
        <v>1270</v>
      </c>
      <c r="D22868" t="str">
        <f t="shared" ca="1" si="1788"/>
        <v>Surgical treatment of the gums and supporting structures of the teeth</v>
      </c>
      <c r="E22868">
        <f t="shared" ca="1" si="1789"/>
        <v>11</v>
      </c>
    </row>
    <row r="22869" spans="1:5" x14ac:dyDescent="0.2">
      <c r="A22869" t="str">
        <f t="shared" ca="1" si="1786"/>
        <v>Major</v>
      </c>
      <c r="B22869" t="str">
        <f t="shared" ca="1" si="1787"/>
        <v>prosthodontics</v>
      </c>
      <c r="C22869">
        <f t="shared" si="1785"/>
        <v>1270</v>
      </c>
      <c r="D22869" t="str">
        <f t="shared" ca="1" si="1788"/>
        <v>Procedures for replacement of missing teeth by construction or repair of bridges and partial or complete dentures</v>
      </c>
      <c r="E22869">
        <f t="shared" ca="1" si="1789"/>
        <v>15</v>
      </c>
    </row>
    <row r="22870" spans="1:5" x14ac:dyDescent="0.2">
      <c r="A22870" t="str">
        <f t="shared" ca="1" si="1786"/>
        <v>Orthodontics</v>
      </c>
      <c r="B22870" t="str">
        <f t="shared" ca="1" si="1787"/>
        <v>orthodontics</v>
      </c>
      <c r="C22870">
        <f t="shared" si="1785"/>
        <v>1270</v>
      </c>
      <c r="D22870" t="str">
        <f t="shared" ca="1" si="1788"/>
        <v>For eligible dependents to age 19</v>
      </c>
      <c r="E22870">
        <f t="shared" ca="1" si="1789"/>
        <v>17</v>
      </c>
    </row>
    <row r="22871" spans="1:5" x14ac:dyDescent="0.2">
      <c r="A22871" t="str">
        <f t="shared" ca="1" si="1786"/>
        <v>Orthodontics</v>
      </c>
      <c r="B22871" t="str">
        <f t="shared" ca="1" si="1787"/>
        <v>orthodontics</v>
      </c>
      <c r="C22871">
        <f t="shared" si="1785"/>
        <v>1270</v>
      </c>
      <c r="D22871" t="str">
        <f t="shared" ca="1" si="1788"/>
        <v>For eligible dependents to age 19</v>
      </c>
      <c r="E22871">
        <f t="shared" ca="1" si="1789"/>
        <v>17</v>
      </c>
    </row>
    <row r="22872" spans="1:5" x14ac:dyDescent="0.2">
      <c r="A22872" t="str">
        <f t="shared" ca="1" si="1786"/>
        <v>Basic</v>
      </c>
      <c r="B22872" t="str">
        <f t="shared" ca="1" si="1787"/>
        <v>endodontics</v>
      </c>
      <c r="C22872">
        <f t="shared" si="1785"/>
        <v>1270</v>
      </c>
      <c r="D22872" t="str">
        <f t="shared" ca="1" si="1788"/>
        <v>Root canal, pulpal therapy</v>
      </c>
      <c r="E22872">
        <f t="shared" ca="1" si="1789"/>
        <v>10</v>
      </c>
    </row>
    <row r="22873" spans="1:5" x14ac:dyDescent="0.2">
      <c r="A22873" t="str">
        <f t="shared" ca="1" si="1786"/>
        <v>Basic</v>
      </c>
      <c r="B22873" t="str">
        <f t="shared" ca="1" si="1787"/>
        <v>surgical periodontics</v>
      </c>
      <c r="C22873">
        <f t="shared" si="1785"/>
        <v>1270</v>
      </c>
      <c r="D22873" t="str">
        <f t="shared" ca="1" si="1788"/>
        <v>Surgical treatment of the gums and supporting structures of the teeth</v>
      </c>
      <c r="E22873">
        <f t="shared" ca="1" si="1789"/>
        <v>11</v>
      </c>
    </row>
    <row r="22874" spans="1:5" x14ac:dyDescent="0.2">
      <c r="A22874" t="str">
        <f t="shared" ca="1" si="1786"/>
        <v>Diagnostics and Preventative</v>
      </c>
      <c r="B22874" t="str">
        <f t="shared" ca="1" si="1787"/>
        <v>Space Maintainers</v>
      </c>
      <c r="C22874">
        <f t="shared" si="1785"/>
        <v>1270</v>
      </c>
      <c r="D22874">
        <f t="shared" ca="1" si="1788"/>
        <v>0</v>
      </c>
      <c r="E22874">
        <f t="shared" ca="1" si="1789"/>
        <v>7</v>
      </c>
    </row>
    <row r="22875" spans="1:5" x14ac:dyDescent="0.2">
      <c r="A22875" t="str">
        <f t="shared" ca="1" si="1786"/>
        <v>Basic</v>
      </c>
      <c r="B22875" t="str">
        <f t="shared" ca="1" si="1787"/>
        <v>oral surgery</v>
      </c>
      <c r="C22875">
        <f t="shared" si="1785"/>
        <v>1270</v>
      </c>
      <c r="D22875" t="str">
        <f t="shared" ca="1" si="1788"/>
        <v>Extraction and other surgery procedures, incl. pre- and post-operative care</v>
      </c>
      <c r="E22875">
        <f t="shared" ca="1" si="1789"/>
        <v>9</v>
      </c>
    </row>
    <row r="22876" spans="1:5" x14ac:dyDescent="0.2">
      <c r="A22876" t="str">
        <f t="shared" ca="1" si="1786"/>
        <v>Basic</v>
      </c>
      <c r="B22876" t="str">
        <f t="shared" ca="1" si="1787"/>
        <v>oral surgery</v>
      </c>
      <c r="C22876">
        <f t="shared" si="1785"/>
        <v>1270</v>
      </c>
      <c r="D22876" t="str">
        <f t="shared" ca="1" si="1788"/>
        <v>Extraction and other surgery procedures, incl. pre- and post-operative care</v>
      </c>
      <c r="E22876">
        <f t="shared" ca="1" si="1789"/>
        <v>9</v>
      </c>
    </row>
    <row r="22877" spans="1:5" x14ac:dyDescent="0.2">
      <c r="A22877" t="str">
        <f t="shared" ca="1" si="1786"/>
        <v>Basic</v>
      </c>
      <c r="B22877" t="str">
        <f t="shared" ca="1" si="1787"/>
        <v>endodontics</v>
      </c>
      <c r="C22877">
        <f t="shared" si="1785"/>
        <v>1270</v>
      </c>
      <c r="D22877" t="str">
        <f t="shared" ca="1" si="1788"/>
        <v>Root canal, pulpal therapy</v>
      </c>
      <c r="E22877">
        <f t="shared" ca="1" si="1789"/>
        <v>10</v>
      </c>
    </row>
    <row r="22878" spans="1:5" x14ac:dyDescent="0.2">
      <c r="A22878" t="str">
        <f t="shared" ca="1" si="1786"/>
        <v>Other</v>
      </c>
      <c r="B22878" t="str">
        <f t="shared" ca="1" si="1787"/>
        <v>Implants</v>
      </c>
      <c r="C22878">
        <f t="shared" si="1785"/>
        <v>1270</v>
      </c>
      <c r="D22878" t="str">
        <f t="shared" ca="1" si="1788"/>
        <v>Implant dental work</v>
      </c>
      <c r="E22878">
        <f t="shared" ca="1" si="1789"/>
        <v>18</v>
      </c>
    </row>
    <row r="22879" spans="1:5" x14ac:dyDescent="0.2">
      <c r="A22879" t="str">
        <f t="shared" ca="1" si="1786"/>
        <v>Basic</v>
      </c>
      <c r="B22879" t="str">
        <f t="shared" ca="1" si="1787"/>
        <v>endodontics</v>
      </c>
      <c r="C22879">
        <f t="shared" si="1785"/>
        <v>1270</v>
      </c>
      <c r="D22879" t="str">
        <f t="shared" ca="1" si="1788"/>
        <v>Root canal, pulpal therapy</v>
      </c>
      <c r="E22879">
        <f t="shared" ca="1" si="1789"/>
        <v>10</v>
      </c>
    </row>
    <row r="22880" spans="1:5" x14ac:dyDescent="0.2">
      <c r="A22880" t="str">
        <f t="shared" ca="1" si="1786"/>
        <v>Major</v>
      </c>
      <c r="B22880" t="str">
        <f t="shared" ca="1" si="1787"/>
        <v>major restorative</v>
      </c>
      <c r="C22880">
        <f t="shared" si="1785"/>
        <v>1271</v>
      </c>
      <c r="D22880" t="str">
        <f t="shared" ca="1" si="1788"/>
        <v>Single crowns, inlays, onlays</v>
      </c>
      <c r="E22880">
        <f t="shared" ca="1" si="1789"/>
        <v>14</v>
      </c>
    </row>
    <row r="22881" spans="1:5" x14ac:dyDescent="0.2">
      <c r="A22881" t="str">
        <f t="shared" ca="1" si="1786"/>
        <v>Basic</v>
      </c>
      <c r="B22881" t="str">
        <f t="shared" ca="1" si="1787"/>
        <v>surgical periodontics</v>
      </c>
      <c r="C22881">
        <f t="shared" si="1785"/>
        <v>1271</v>
      </c>
      <c r="D22881" t="str">
        <f t="shared" ca="1" si="1788"/>
        <v>Surgical treatment of the gums and supporting structures of the teeth</v>
      </c>
      <c r="E22881">
        <f t="shared" ca="1" si="1789"/>
        <v>11</v>
      </c>
    </row>
    <row r="22882" spans="1:5" x14ac:dyDescent="0.2">
      <c r="A22882" t="str">
        <f t="shared" ca="1" si="1786"/>
        <v>Major</v>
      </c>
      <c r="B22882" t="str">
        <f t="shared" ca="1" si="1787"/>
        <v>major restorative</v>
      </c>
      <c r="C22882">
        <f t="shared" si="1785"/>
        <v>1271</v>
      </c>
      <c r="D22882" t="str">
        <f t="shared" ca="1" si="1788"/>
        <v>Single crowns, inlays, onlays</v>
      </c>
      <c r="E22882">
        <f t="shared" ca="1" si="1789"/>
        <v>14</v>
      </c>
    </row>
    <row r="22883" spans="1:5" x14ac:dyDescent="0.2">
      <c r="A22883" t="str">
        <f t="shared" ca="1" si="1786"/>
        <v>Diagnostics and Preventative</v>
      </c>
      <c r="B22883" t="str">
        <f t="shared" ca="1" si="1787"/>
        <v>Fluoride treatments</v>
      </c>
      <c r="C22883">
        <f t="shared" si="1785"/>
        <v>1271</v>
      </c>
      <c r="D22883">
        <f t="shared" ca="1" si="1788"/>
        <v>0</v>
      </c>
      <c r="E22883">
        <f t="shared" ca="1" si="1789"/>
        <v>5</v>
      </c>
    </row>
    <row r="22884" spans="1:5" x14ac:dyDescent="0.2">
      <c r="A22884" t="str">
        <f t="shared" ca="1" si="1786"/>
        <v>Diagnostics and Preventative</v>
      </c>
      <c r="B22884" t="str">
        <f t="shared" ca="1" si="1787"/>
        <v>Full-mouth x-ray</v>
      </c>
      <c r="C22884">
        <f t="shared" si="1785"/>
        <v>1271</v>
      </c>
      <c r="D22884">
        <f t="shared" ca="1" si="1788"/>
        <v>0</v>
      </c>
      <c r="E22884">
        <f t="shared" ca="1" si="1789"/>
        <v>3</v>
      </c>
    </row>
    <row r="22885" spans="1:5" x14ac:dyDescent="0.2">
      <c r="A22885" t="str">
        <f t="shared" ca="1" si="1786"/>
        <v>Basic</v>
      </c>
      <c r="B22885" t="str">
        <f t="shared" ca="1" si="1787"/>
        <v>basic restorative</v>
      </c>
      <c r="C22885">
        <f t="shared" si="1785"/>
        <v>1271</v>
      </c>
      <c r="D22885" t="str">
        <f t="shared" ca="1" si="1788"/>
        <v>Fillings (amalgam "silver" and composite "white" non-molar)</v>
      </c>
      <c r="E22885">
        <f t="shared" ca="1" si="1789"/>
        <v>8</v>
      </c>
    </row>
    <row r="22886" spans="1:5" x14ac:dyDescent="0.2">
      <c r="A22886" t="str">
        <f t="shared" ca="1" si="1786"/>
        <v>Diagnostics and Preventative</v>
      </c>
      <c r="B22886" t="str">
        <f t="shared" ca="1" si="1787"/>
        <v>Full-mouth x-ray</v>
      </c>
      <c r="C22886">
        <f t="shared" si="1785"/>
        <v>1271</v>
      </c>
      <c r="D22886">
        <f t="shared" ca="1" si="1788"/>
        <v>0</v>
      </c>
      <c r="E22886">
        <f t="shared" ca="1" si="1789"/>
        <v>3</v>
      </c>
    </row>
    <row r="22887" spans="1:5" x14ac:dyDescent="0.2">
      <c r="A22887" t="str">
        <f t="shared" ca="1" si="1786"/>
        <v>Major</v>
      </c>
      <c r="B22887" t="str">
        <f t="shared" ca="1" si="1787"/>
        <v>temporomandibular joint dysfunction</v>
      </c>
      <c r="C22887">
        <f t="shared" si="1785"/>
        <v>1271</v>
      </c>
      <c r="D22887" t="str">
        <f t="shared" ca="1" si="1788"/>
        <v>Services relating to hinging joints of the jaw</v>
      </c>
      <c r="E22887">
        <f t="shared" ca="1" si="1789"/>
        <v>16</v>
      </c>
    </row>
    <row r="22888" spans="1:5" x14ac:dyDescent="0.2">
      <c r="A22888" t="str">
        <f t="shared" ca="1" si="1786"/>
        <v>Basic</v>
      </c>
      <c r="B22888" t="str">
        <f t="shared" ca="1" si="1787"/>
        <v>endodontics</v>
      </c>
      <c r="C22888">
        <f t="shared" ref="C22888:C22951" si="1790">IF(MOD(ROW(C22888)-2,18)&lt;&gt;0,C22887,C22887+1)</f>
        <v>1271</v>
      </c>
      <c r="D22888" t="str">
        <f t="shared" ca="1" si="1788"/>
        <v>Root canal, pulpal therapy</v>
      </c>
      <c r="E22888">
        <f t="shared" ca="1" si="1789"/>
        <v>10</v>
      </c>
    </row>
    <row r="22889" spans="1:5" x14ac:dyDescent="0.2">
      <c r="A22889" t="str">
        <f t="shared" ca="1" si="1786"/>
        <v>Basic</v>
      </c>
      <c r="B22889" t="str">
        <f t="shared" ca="1" si="1787"/>
        <v>oral surgery</v>
      </c>
      <c r="C22889">
        <f t="shared" si="1790"/>
        <v>1271</v>
      </c>
      <c r="D22889" t="str">
        <f t="shared" ca="1" si="1788"/>
        <v>Extraction and other surgery procedures, incl. pre- and post-operative care</v>
      </c>
      <c r="E22889">
        <f t="shared" ca="1" si="1789"/>
        <v>9</v>
      </c>
    </row>
    <row r="22890" spans="1:5" x14ac:dyDescent="0.2">
      <c r="A22890" t="str">
        <f t="shared" ca="1" si="1786"/>
        <v>Diagnostics and Preventative</v>
      </c>
      <c r="B22890" t="str">
        <f t="shared" ca="1" si="1787"/>
        <v>Bitewing x-rays</v>
      </c>
      <c r="C22890">
        <f t="shared" si="1790"/>
        <v>1271</v>
      </c>
      <c r="D22890">
        <f t="shared" ca="1" si="1788"/>
        <v>0</v>
      </c>
      <c r="E22890">
        <f t="shared" ca="1" si="1789"/>
        <v>2</v>
      </c>
    </row>
    <row r="22891" spans="1:5" x14ac:dyDescent="0.2">
      <c r="A22891" t="str">
        <f t="shared" ca="1" si="1786"/>
        <v>Basic</v>
      </c>
      <c r="B22891" t="str">
        <f t="shared" ca="1" si="1787"/>
        <v>oral surgery</v>
      </c>
      <c r="C22891">
        <f t="shared" si="1790"/>
        <v>1271</v>
      </c>
      <c r="D22891" t="str">
        <f t="shared" ca="1" si="1788"/>
        <v>Extraction and other surgery procedures, incl. pre- and post-operative care</v>
      </c>
      <c r="E22891">
        <f t="shared" ca="1" si="1789"/>
        <v>9</v>
      </c>
    </row>
    <row r="22892" spans="1:5" x14ac:dyDescent="0.2">
      <c r="A22892" t="str">
        <f t="shared" ca="1" si="1786"/>
        <v>Diagnostics and Preventative</v>
      </c>
      <c r="B22892" t="str">
        <f t="shared" ca="1" si="1787"/>
        <v>Fluoride treatments</v>
      </c>
      <c r="C22892">
        <f t="shared" si="1790"/>
        <v>1271</v>
      </c>
      <c r="D22892">
        <f t="shared" ca="1" si="1788"/>
        <v>0</v>
      </c>
      <c r="E22892">
        <f t="shared" ca="1" si="1789"/>
        <v>5</v>
      </c>
    </row>
    <row r="22893" spans="1:5" x14ac:dyDescent="0.2">
      <c r="A22893" t="str">
        <f t="shared" ca="1" si="1786"/>
        <v>Major</v>
      </c>
      <c r="B22893" t="str">
        <f t="shared" ca="1" si="1787"/>
        <v>temporomandibular joint dysfunction</v>
      </c>
      <c r="C22893">
        <f t="shared" si="1790"/>
        <v>1271</v>
      </c>
      <c r="D22893" t="str">
        <f t="shared" ca="1" si="1788"/>
        <v>Services relating to hinging joints of the jaw</v>
      </c>
      <c r="E22893">
        <f t="shared" ca="1" si="1789"/>
        <v>16</v>
      </c>
    </row>
    <row r="22894" spans="1:5" x14ac:dyDescent="0.2">
      <c r="A22894" t="str">
        <f t="shared" ca="1" si="1786"/>
        <v>Major</v>
      </c>
      <c r="B22894" t="str">
        <f t="shared" ca="1" si="1787"/>
        <v>temporomandibular joint dysfunction</v>
      </c>
      <c r="C22894">
        <f t="shared" si="1790"/>
        <v>1271</v>
      </c>
      <c r="D22894" t="str">
        <f t="shared" ca="1" si="1788"/>
        <v>Services relating to hinging joints of the jaw</v>
      </c>
      <c r="E22894">
        <f t="shared" ca="1" si="1789"/>
        <v>16</v>
      </c>
    </row>
    <row r="22895" spans="1:5" x14ac:dyDescent="0.2">
      <c r="A22895" t="str">
        <f t="shared" ca="1" si="1786"/>
        <v>Diagnostics and Preventative</v>
      </c>
      <c r="B22895" t="str">
        <f t="shared" ca="1" si="1787"/>
        <v>Full-mouth x-ray</v>
      </c>
      <c r="C22895">
        <f t="shared" si="1790"/>
        <v>1271</v>
      </c>
      <c r="D22895">
        <f t="shared" ca="1" si="1788"/>
        <v>0</v>
      </c>
      <c r="E22895">
        <f t="shared" ca="1" si="1789"/>
        <v>3</v>
      </c>
    </row>
    <row r="22896" spans="1:5" x14ac:dyDescent="0.2">
      <c r="A22896" t="str">
        <f t="shared" ca="1" si="1786"/>
        <v>Basic</v>
      </c>
      <c r="B22896" t="str">
        <f t="shared" ca="1" si="1787"/>
        <v>oral surgery</v>
      </c>
      <c r="C22896">
        <f t="shared" si="1790"/>
        <v>1271</v>
      </c>
      <c r="D22896" t="str">
        <f t="shared" ca="1" si="1788"/>
        <v>Extraction and other surgery procedures, incl. pre- and post-operative care</v>
      </c>
      <c r="E22896">
        <f t="shared" ca="1" si="1789"/>
        <v>9</v>
      </c>
    </row>
    <row r="22897" spans="1:5" x14ac:dyDescent="0.2">
      <c r="A22897" t="str">
        <f t="shared" ca="1" si="1786"/>
        <v>Diagnostics and Preventative</v>
      </c>
      <c r="B22897" t="str">
        <f t="shared" ca="1" si="1787"/>
        <v>Sealants</v>
      </c>
      <c r="C22897">
        <f t="shared" si="1790"/>
        <v>1271</v>
      </c>
      <c r="D22897">
        <f t="shared" ca="1" si="1788"/>
        <v>0</v>
      </c>
      <c r="E22897">
        <f t="shared" ca="1" si="1789"/>
        <v>6</v>
      </c>
    </row>
    <row r="22898" spans="1:5" x14ac:dyDescent="0.2">
      <c r="A22898" t="str">
        <f t="shared" ca="1" si="1786"/>
        <v>Orthodontics</v>
      </c>
      <c r="B22898" t="str">
        <f t="shared" ca="1" si="1787"/>
        <v>orthodontics</v>
      </c>
      <c r="C22898">
        <f t="shared" si="1790"/>
        <v>1272</v>
      </c>
      <c r="D22898" t="str">
        <f t="shared" ca="1" si="1788"/>
        <v>For eligible dependents to age 19</v>
      </c>
      <c r="E22898">
        <f t="shared" ca="1" si="1789"/>
        <v>17</v>
      </c>
    </row>
    <row r="22899" spans="1:5" x14ac:dyDescent="0.2">
      <c r="A22899" t="str">
        <f t="shared" ca="1" si="1786"/>
        <v>Major</v>
      </c>
      <c r="B22899" t="str">
        <f t="shared" ca="1" si="1787"/>
        <v>prosthodontics</v>
      </c>
      <c r="C22899">
        <f t="shared" si="1790"/>
        <v>1272</v>
      </c>
      <c r="D22899" t="str">
        <f t="shared" ca="1" si="1788"/>
        <v>Procedures for replacement of missing teeth by construction or repair of bridges and partial or complete dentures</v>
      </c>
      <c r="E22899">
        <f t="shared" ca="1" si="1789"/>
        <v>15</v>
      </c>
    </row>
    <row r="22900" spans="1:5" x14ac:dyDescent="0.2">
      <c r="A22900" t="str">
        <f t="shared" ca="1" si="1786"/>
        <v>Other</v>
      </c>
      <c r="B22900" t="str">
        <f t="shared" ca="1" si="1787"/>
        <v>Implants</v>
      </c>
      <c r="C22900">
        <f t="shared" si="1790"/>
        <v>1272</v>
      </c>
      <c r="D22900" t="str">
        <f t="shared" ca="1" si="1788"/>
        <v>Implant dental work</v>
      </c>
      <c r="E22900">
        <f t="shared" ca="1" si="1789"/>
        <v>18</v>
      </c>
    </row>
    <row r="22901" spans="1:5" x14ac:dyDescent="0.2">
      <c r="A22901" t="str">
        <f t="shared" ca="1" si="1786"/>
        <v>Diagnostics and Preventative</v>
      </c>
      <c r="B22901" t="str">
        <f t="shared" ca="1" si="1787"/>
        <v>Fluoride treatments</v>
      </c>
      <c r="C22901">
        <f t="shared" si="1790"/>
        <v>1272</v>
      </c>
      <c r="D22901">
        <f t="shared" ca="1" si="1788"/>
        <v>0</v>
      </c>
      <c r="E22901">
        <f t="shared" ca="1" si="1789"/>
        <v>5</v>
      </c>
    </row>
    <row r="22902" spans="1:5" x14ac:dyDescent="0.2">
      <c r="A22902" t="str">
        <f t="shared" ca="1" si="1786"/>
        <v>Basic</v>
      </c>
      <c r="B22902" t="str">
        <f t="shared" ca="1" si="1787"/>
        <v>general anesthesia</v>
      </c>
      <c r="C22902">
        <f t="shared" si="1790"/>
        <v>1272</v>
      </c>
      <c r="D22902" t="str">
        <f t="shared" ca="1" si="1788"/>
        <v>Covered when used in conjunction with covered oral surgical procedures</v>
      </c>
      <c r="E22902">
        <f t="shared" ca="1" si="1789"/>
        <v>13</v>
      </c>
    </row>
    <row r="22903" spans="1:5" x14ac:dyDescent="0.2">
      <c r="A22903" t="str">
        <f t="shared" ca="1" si="1786"/>
        <v>Diagnostics and Preventative</v>
      </c>
      <c r="B22903" t="str">
        <f t="shared" ca="1" si="1787"/>
        <v>Bitewing x-rays</v>
      </c>
      <c r="C22903">
        <f t="shared" si="1790"/>
        <v>1272</v>
      </c>
      <c r="D22903">
        <f t="shared" ca="1" si="1788"/>
        <v>0</v>
      </c>
      <c r="E22903">
        <f t="shared" ca="1" si="1789"/>
        <v>2</v>
      </c>
    </row>
    <row r="22904" spans="1:5" x14ac:dyDescent="0.2">
      <c r="A22904" t="str">
        <f t="shared" ca="1" si="1786"/>
        <v>Basic</v>
      </c>
      <c r="B22904" t="str">
        <f t="shared" ca="1" si="1787"/>
        <v>non-surgical periodontics</v>
      </c>
      <c r="C22904">
        <f t="shared" si="1790"/>
        <v>1272</v>
      </c>
      <c r="D22904" t="str">
        <f t="shared" ca="1" si="1788"/>
        <v xml:space="preserve">Non-surgical treatment of the gums and supporting structures of the teeth </v>
      </c>
      <c r="E22904">
        <f t="shared" ca="1" si="1789"/>
        <v>12</v>
      </c>
    </row>
    <row r="22905" spans="1:5" x14ac:dyDescent="0.2">
      <c r="A22905" t="str">
        <f t="shared" ca="1" si="1786"/>
        <v>Basic</v>
      </c>
      <c r="B22905" t="str">
        <f t="shared" ca="1" si="1787"/>
        <v>endodontics</v>
      </c>
      <c r="C22905">
        <f t="shared" si="1790"/>
        <v>1272</v>
      </c>
      <c r="D22905" t="str">
        <f t="shared" ca="1" si="1788"/>
        <v>Root canal, pulpal therapy</v>
      </c>
      <c r="E22905">
        <f t="shared" ca="1" si="1789"/>
        <v>10</v>
      </c>
    </row>
    <row r="22906" spans="1:5" x14ac:dyDescent="0.2">
      <c r="A22906" t="str">
        <f t="shared" ca="1" si="1786"/>
        <v>Diagnostics and Preventative</v>
      </c>
      <c r="B22906" t="str">
        <f t="shared" ca="1" si="1787"/>
        <v>Space Maintainers</v>
      </c>
      <c r="C22906">
        <f t="shared" si="1790"/>
        <v>1272</v>
      </c>
      <c r="D22906">
        <f t="shared" ca="1" si="1788"/>
        <v>0</v>
      </c>
      <c r="E22906">
        <f t="shared" ca="1" si="1789"/>
        <v>7</v>
      </c>
    </row>
    <row r="22907" spans="1:5" x14ac:dyDescent="0.2">
      <c r="A22907" t="str">
        <f t="shared" ca="1" si="1786"/>
        <v>Basic</v>
      </c>
      <c r="B22907" t="str">
        <f t="shared" ca="1" si="1787"/>
        <v>basic restorative</v>
      </c>
      <c r="C22907">
        <f t="shared" si="1790"/>
        <v>1272</v>
      </c>
      <c r="D22907" t="str">
        <f t="shared" ca="1" si="1788"/>
        <v>Fillings (amalgam "silver" and composite "white" non-molar)</v>
      </c>
      <c r="E22907">
        <f t="shared" ca="1" si="1789"/>
        <v>8</v>
      </c>
    </row>
    <row r="22908" spans="1:5" x14ac:dyDescent="0.2">
      <c r="A22908" t="str">
        <f t="shared" ca="1" si="1786"/>
        <v>Basic</v>
      </c>
      <c r="B22908" t="str">
        <f t="shared" ca="1" si="1787"/>
        <v>non-surgical periodontics</v>
      </c>
      <c r="C22908">
        <f t="shared" si="1790"/>
        <v>1272</v>
      </c>
      <c r="D22908" t="str">
        <f t="shared" ca="1" si="1788"/>
        <v xml:space="preserve">Non-surgical treatment of the gums and supporting structures of the teeth </v>
      </c>
      <c r="E22908">
        <f t="shared" ca="1" si="1789"/>
        <v>12</v>
      </c>
    </row>
    <row r="22909" spans="1:5" x14ac:dyDescent="0.2">
      <c r="A22909" t="str">
        <f t="shared" ca="1" si="1786"/>
        <v>Diagnostics and Preventative</v>
      </c>
      <c r="B22909" t="str">
        <f t="shared" ca="1" si="1787"/>
        <v>Prophylaxis</v>
      </c>
      <c r="C22909">
        <f t="shared" si="1790"/>
        <v>1272</v>
      </c>
      <c r="D22909">
        <f t="shared" ca="1" si="1788"/>
        <v>0</v>
      </c>
      <c r="E22909">
        <f t="shared" ca="1" si="1789"/>
        <v>4</v>
      </c>
    </row>
    <row r="22910" spans="1:5" x14ac:dyDescent="0.2">
      <c r="A22910" t="str">
        <f t="shared" ca="1" si="1786"/>
        <v>Major</v>
      </c>
      <c r="B22910" t="str">
        <f t="shared" ca="1" si="1787"/>
        <v>major restorative</v>
      </c>
      <c r="C22910">
        <f t="shared" si="1790"/>
        <v>1272</v>
      </c>
      <c r="D22910" t="str">
        <f t="shared" ca="1" si="1788"/>
        <v>Single crowns, inlays, onlays</v>
      </c>
      <c r="E22910">
        <f t="shared" ca="1" si="1789"/>
        <v>14</v>
      </c>
    </row>
    <row r="22911" spans="1:5" x14ac:dyDescent="0.2">
      <c r="A22911" t="str">
        <f t="shared" ca="1" si="1786"/>
        <v>Diagnostics and Preventative</v>
      </c>
      <c r="B22911" t="str">
        <f t="shared" ca="1" si="1787"/>
        <v>Fluoride treatments</v>
      </c>
      <c r="C22911">
        <f t="shared" si="1790"/>
        <v>1272</v>
      </c>
      <c r="D22911">
        <f t="shared" ca="1" si="1788"/>
        <v>0</v>
      </c>
      <c r="E22911">
        <f t="shared" ca="1" si="1789"/>
        <v>5</v>
      </c>
    </row>
    <row r="22912" spans="1:5" x14ac:dyDescent="0.2">
      <c r="A22912" t="str">
        <f t="shared" ca="1" si="1786"/>
        <v>Other</v>
      </c>
      <c r="B22912" t="str">
        <f t="shared" ca="1" si="1787"/>
        <v>Implants</v>
      </c>
      <c r="C22912">
        <f t="shared" si="1790"/>
        <v>1272</v>
      </c>
      <c r="D22912" t="str">
        <f t="shared" ca="1" si="1788"/>
        <v>Implant dental work</v>
      </c>
      <c r="E22912">
        <f t="shared" ca="1" si="1789"/>
        <v>18</v>
      </c>
    </row>
    <row r="22913" spans="1:5" x14ac:dyDescent="0.2">
      <c r="A22913" t="str">
        <f t="shared" ca="1" si="1786"/>
        <v>Orthodontics</v>
      </c>
      <c r="B22913" t="str">
        <f t="shared" ca="1" si="1787"/>
        <v>orthodontics</v>
      </c>
      <c r="C22913">
        <f t="shared" si="1790"/>
        <v>1272</v>
      </c>
      <c r="D22913" t="str">
        <f t="shared" ca="1" si="1788"/>
        <v>For eligible dependents to age 19</v>
      </c>
      <c r="E22913">
        <f t="shared" ca="1" si="1789"/>
        <v>17</v>
      </c>
    </row>
    <row r="22914" spans="1:5" x14ac:dyDescent="0.2">
      <c r="A22914" t="str">
        <f t="shared" ref="A22914:A22977" ca="1" si="1791">INDEX(services,E22914,1)</f>
        <v>Major</v>
      </c>
      <c r="B22914" t="str">
        <f t="shared" ref="B22914:B22977" ca="1" si="1792">INDEX(services,E22914,2)</f>
        <v>major restorative</v>
      </c>
      <c r="C22914">
        <f t="shared" si="1790"/>
        <v>1272</v>
      </c>
      <c r="D22914" t="str">
        <f t="shared" ref="D22914:D22977" ca="1" si="1793">INDEX(services,E22914,3)</f>
        <v>Single crowns, inlays, onlays</v>
      </c>
      <c r="E22914">
        <f t="shared" ref="E22914:E22977" ca="1" si="1794">RANDBETWEEN(1,ROWS(services))</f>
        <v>14</v>
      </c>
    </row>
    <row r="22915" spans="1:5" x14ac:dyDescent="0.2">
      <c r="A22915" t="str">
        <f t="shared" ca="1" si="1791"/>
        <v>Basic</v>
      </c>
      <c r="B22915" t="str">
        <f t="shared" ca="1" si="1792"/>
        <v>oral surgery</v>
      </c>
      <c r="C22915">
        <f t="shared" si="1790"/>
        <v>1272</v>
      </c>
      <c r="D22915" t="str">
        <f t="shared" ca="1" si="1793"/>
        <v>Extraction and other surgery procedures, incl. pre- and post-operative care</v>
      </c>
      <c r="E22915">
        <f t="shared" ca="1" si="1794"/>
        <v>9</v>
      </c>
    </row>
    <row r="22916" spans="1:5" x14ac:dyDescent="0.2">
      <c r="A22916" t="str">
        <f t="shared" ca="1" si="1791"/>
        <v>Major</v>
      </c>
      <c r="B22916" t="str">
        <f t="shared" ca="1" si="1792"/>
        <v>prosthodontics</v>
      </c>
      <c r="C22916">
        <f t="shared" si="1790"/>
        <v>1273</v>
      </c>
      <c r="D22916" t="str">
        <f t="shared" ca="1" si="1793"/>
        <v>Procedures for replacement of missing teeth by construction or repair of bridges and partial or complete dentures</v>
      </c>
      <c r="E22916">
        <f t="shared" ca="1" si="1794"/>
        <v>15</v>
      </c>
    </row>
    <row r="22917" spans="1:5" x14ac:dyDescent="0.2">
      <c r="A22917" t="str">
        <f t="shared" ca="1" si="1791"/>
        <v>Diagnostics and Preventative</v>
      </c>
      <c r="B22917" t="str">
        <f t="shared" ca="1" si="1792"/>
        <v>Bitewing x-rays</v>
      </c>
      <c r="C22917">
        <f t="shared" si="1790"/>
        <v>1273</v>
      </c>
      <c r="D22917">
        <f t="shared" ca="1" si="1793"/>
        <v>0</v>
      </c>
      <c r="E22917">
        <f t="shared" ca="1" si="1794"/>
        <v>2</v>
      </c>
    </row>
    <row r="22918" spans="1:5" x14ac:dyDescent="0.2">
      <c r="A22918" t="str">
        <f t="shared" ca="1" si="1791"/>
        <v>Major</v>
      </c>
      <c r="B22918" t="str">
        <f t="shared" ca="1" si="1792"/>
        <v>temporomandibular joint dysfunction</v>
      </c>
      <c r="C22918">
        <f t="shared" si="1790"/>
        <v>1273</v>
      </c>
      <c r="D22918" t="str">
        <f t="shared" ca="1" si="1793"/>
        <v>Services relating to hinging joints of the jaw</v>
      </c>
      <c r="E22918">
        <f t="shared" ca="1" si="1794"/>
        <v>16</v>
      </c>
    </row>
    <row r="22919" spans="1:5" x14ac:dyDescent="0.2">
      <c r="A22919" t="str">
        <f t="shared" ca="1" si="1791"/>
        <v>Basic</v>
      </c>
      <c r="B22919" t="str">
        <f t="shared" ca="1" si="1792"/>
        <v>endodontics</v>
      </c>
      <c r="C22919">
        <f t="shared" si="1790"/>
        <v>1273</v>
      </c>
      <c r="D22919" t="str">
        <f t="shared" ca="1" si="1793"/>
        <v>Root canal, pulpal therapy</v>
      </c>
      <c r="E22919">
        <f t="shared" ca="1" si="1794"/>
        <v>10</v>
      </c>
    </row>
    <row r="22920" spans="1:5" x14ac:dyDescent="0.2">
      <c r="A22920" t="str">
        <f t="shared" ca="1" si="1791"/>
        <v>Other</v>
      </c>
      <c r="B22920" t="str">
        <f t="shared" ca="1" si="1792"/>
        <v>Implants</v>
      </c>
      <c r="C22920">
        <f t="shared" si="1790"/>
        <v>1273</v>
      </c>
      <c r="D22920" t="str">
        <f t="shared" ca="1" si="1793"/>
        <v>Implant dental work</v>
      </c>
      <c r="E22920">
        <f t="shared" ca="1" si="1794"/>
        <v>18</v>
      </c>
    </row>
    <row r="22921" spans="1:5" x14ac:dyDescent="0.2">
      <c r="A22921" t="str">
        <f t="shared" ca="1" si="1791"/>
        <v>Basic</v>
      </c>
      <c r="B22921" t="str">
        <f t="shared" ca="1" si="1792"/>
        <v>basic restorative</v>
      </c>
      <c r="C22921">
        <f t="shared" si="1790"/>
        <v>1273</v>
      </c>
      <c r="D22921" t="str">
        <f t="shared" ca="1" si="1793"/>
        <v>Fillings (amalgam "silver" and composite "white" non-molar)</v>
      </c>
      <c r="E22921">
        <f t="shared" ca="1" si="1794"/>
        <v>8</v>
      </c>
    </row>
    <row r="22922" spans="1:5" x14ac:dyDescent="0.2">
      <c r="A22922" t="str">
        <f t="shared" ca="1" si="1791"/>
        <v>Major</v>
      </c>
      <c r="B22922" t="str">
        <f t="shared" ca="1" si="1792"/>
        <v>major restorative</v>
      </c>
      <c r="C22922">
        <f t="shared" si="1790"/>
        <v>1273</v>
      </c>
      <c r="D22922" t="str">
        <f t="shared" ca="1" si="1793"/>
        <v>Single crowns, inlays, onlays</v>
      </c>
      <c r="E22922">
        <f t="shared" ca="1" si="1794"/>
        <v>14</v>
      </c>
    </row>
    <row r="22923" spans="1:5" x14ac:dyDescent="0.2">
      <c r="A22923" t="str">
        <f t="shared" ca="1" si="1791"/>
        <v>Diagnostics and Preventative</v>
      </c>
      <c r="B22923" t="str">
        <f t="shared" ca="1" si="1792"/>
        <v>Space Maintainers</v>
      </c>
      <c r="C22923">
        <f t="shared" si="1790"/>
        <v>1273</v>
      </c>
      <c r="D22923">
        <f t="shared" ca="1" si="1793"/>
        <v>0</v>
      </c>
      <c r="E22923">
        <f t="shared" ca="1" si="1794"/>
        <v>7</v>
      </c>
    </row>
    <row r="22924" spans="1:5" x14ac:dyDescent="0.2">
      <c r="A22924" t="str">
        <f t="shared" ca="1" si="1791"/>
        <v>Diagnostics and Preventative</v>
      </c>
      <c r="B22924" t="str">
        <f t="shared" ca="1" si="1792"/>
        <v>Periodic Exams</v>
      </c>
      <c r="C22924">
        <f t="shared" si="1790"/>
        <v>1273</v>
      </c>
      <c r="D22924">
        <f t="shared" ca="1" si="1793"/>
        <v>0</v>
      </c>
      <c r="E22924">
        <f t="shared" ca="1" si="1794"/>
        <v>1</v>
      </c>
    </row>
    <row r="22925" spans="1:5" x14ac:dyDescent="0.2">
      <c r="A22925" t="str">
        <f t="shared" ca="1" si="1791"/>
        <v>Diagnostics and Preventative</v>
      </c>
      <c r="B22925" t="str">
        <f t="shared" ca="1" si="1792"/>
        <v>Full-mouth x-ray</v>
      </c>
      <c r="C22925">
        <f t="shared" si="1790"/>
        <v>1273</v>
      </c>
      <c r="D22925">
        <f t="shared" ca="1" si="1793"/>
        <v>0</v>
      </c>
      <c r="E22925">
        <f t="shared" ca="1" si="1794"/>
        <v>3</v>
      </c>
    </row>
    <row r="22926" spans="1:5" x14ac:dyDescent="0.2">
      <c r="A22926" t="str">
        <f t="shared" ca="1" si="1791"/>
        <v>Basic</v>
      </c>
      <c r="B22926" t="str">
        <f t="shared" ca="1" si="1792"/>
        <v>endodontics</v>
      </c>
      <c r="C22926">
        <f t="shared" si="1790"/>
        <v>1273</v>
      </c>
      <c r="D22926" t="str">
        <f t="shared" ca="1" si="1793"/>
        <v>Root canal, pulpal therapy</v>
      </c>
      <c r="E22926">
        <f t="shared" ca="1" si="1794"/>
        <v>10</v>
      </c>
    </row>
    <row r="22927" spans="1:5" x14ac:dyDescent="0.2">
      <c r="A22927" t="str">
        <f t="shared" ca="1" si="1791"/>
        <v>Orthodontics</v>
      </c>
      <c r="B22927" t="str">
        <f t="shared" ca="1" si="1792"/>
        <v>orthodontics</v>
      </c>
      <c r="C22927">
        <f t="shared" si="1790"/>
        <v>1273</v>
      </c>
      <c r="D22927" t="str">
        <f t="shared" ca="1" si="1793"/>
        <v>For eligible dependents to age 19</v>
      </c>
      <c r="E22927">
        <f t="shared" ca="1" si="1794"/>
        <v>17</v>
      </c>
    </row>
    <row r="22928" spans="1:5" x14ac:dyDescent="0.2">
      <c r="A22928" t="str">
        <f t="shared" ca="1" si="1791"/>
        <v>Basic</v>
      </c>
      <c r="B22928" t="str">
        <f t="shared" ca="1" si="1792"/>
        <v>basic restorative</v>
      </c>
      <c r="C22928">
        <f t="shared" si="1790"/>
        <v>1273</v>
      </c>
      <c r="D22928" t="str">
        <f t="shared" ca="1" si="1793"/>
        <v>Fillings (amalgam "silver" and composite "white" non-molar)</v>
      </c>
      <c r="E22928">
        <f t="shared" ca="1" si="1794"/>
        <v>8</v>
      </c>
    </row>
    <row r="22929" spans="1:5" x14ac:dyDescent="0.2">
      <c r="A22929" t="str">
        <f t="shared" ca="1" si="1791"/>
        <v>Basic</v>
      </c>
      <c r="B22929" t="str">
        <f t="shared" ca="1" si="1792"/>
        <v>non-surgical periodontics</v>
      </c>
      <c r="C22929">
        <f t="shared" si="1790"/>
        <v>1273</v>
      </c>
      <c r="D22929" t="str">
        <f t="shared" ca="1" si="1793"/>
        <v xml:space="preserve">Non-surgical treatment of the gums and supporting structures of the teeth </v>
      </c>
      <c r="E22929">
        <f t="shared" ca="1" si="1794"/>
        <v>12</v>
      </c>
    </row>
    <row r="22930" spans="1:5" x14ac:dyDescent="0.2">
      <c r="A22930" t="str">
        <f t="shared" ca="1" si="1791"/>
        <v>Diagnostics and Preventative</v>
      </c>
      <c r="B22930" t="str">
        <f t="shared" ca="1" si="1792"/>
        <v>Full-mouth x-ray</v>
      </c>
      <c r="C22930">
        <f t="shared" si="1790"/>
        <v>1273</v>
      </c>
      <c r="D22930">
        <f t="shared" ca="1" si="1793"/>
        <v>0</v>
      </c>
      <c r="E22930">
        <f t="shared" ca="1" si="1794"/>
        <v>3</v>
      </c>
    </row>
    <row r="22931" spans="1:5" x14ac:dyDescent="0.2">
      <c r="A22931" t="str">
        <f t="shared" ca="1" si="1791"/>
        <v>Orthodontics</v>
      </c>
      <c r="B22931" t="str">
        <f t="shared" ca="1" si="1792"/>
        <v>orthodontics</v>
      </c>
      <c r="C22931">
        <f t="shared" si="1790"/>
        <v>1273</v>
      </c>
      <c r="D22931" t="str">
        <f t="shared" ca="1" si="1793"/>
        <v>For eligible dependents to age 19</v>
      </c>
      <c r="E22931">
        <f t="shared" ca="1" si="1794"/>
        <v>17</v>
      </c>
    </row>
    <row r="22932" spans="1:5" x14ac:dyDescent="0.2">
      <c r="A22932" t="str">
        <f t="shared" ca="1" si="1791"/>
        <v>Other</v>
      </c>
      <c r="B22932" t="str">
        <f t="shared" ca="1" si="1792"/>
        <v>Implants</v>
      </c>
      <c r="C22932">
        <f t="shared" si="1790"/>
        <v>1273</v>
      </c>
      <c r="D22932" t="str">
        <f t="shared" ca="1" si="1793"/>
        <v>Implant dental work</v>
      </c>
      <c r="E22932">
        <f t="shared" ca="1" si="1794"/>
        <v>18</v>
      </c>
    </row>
    <row r="22933" spans="1:5" x14ac:dyDescent="0.2">
      <c r="A22933" t="str">
        <f t="shared" ca="1" si="1791"/>
        <v>Basic</v>
      </c>
      <c r="B22933" t="str">
        <f t="shared" ca="1" si="1792"/>
        <v>non-surgical periodontics</v>
      </c>
      <c r="C22933">
        <f t="shared" si="1790"/>
        <v>1273</v>
      </c>
      <c r="D22933" t="str">
        <f t="shared" ca="1" si="1793"/>
        <v xml:space="preserve">Non-surgical treatment of the gums and supporting structures of the teeth </v>
      </c>
      <c r="E22933">
        <f t="shared" ca="1" si="1794"/>
        <v>12</v>
      </c>
    </row>
    <row r="22934" spans="1:5" x14ac:dyDescent="0.2">
      <c r="A22934" t="str">
        <f t="shared" ca="1" si="1791"/>
        <v>Diagnostics and Preventative</v>
      </c>
      <c r="B22934" t="str">
        <f t="shared" ca="1" si="1792"/>
        <v>Space Maintainers</v>
      </c>
      <c r="C22934">
        <f t="shared" si="1790"/>
        <v>1274</v>
      </c>
      <c r="D22934">
        <f t="shared" ca="1" si="1793"/>
        <v>0</v>
      </c>
      <c r="E22934">
        <f t="shared" ca="1" si="1794"/>
        <v>7</v>
      </c>
    </row>
    <row r="22935" spans="1:5" x14ac:dyDescent="0.2">
      <c r="A22935" t="str">
        <f t="shared" ca="1" si="1791"/>
        <v>Basic</v>
      </c>
      <c r="B22935" t="str">
        <f t="shared" ca="1" si="1792"/>
        <v>non-surgical periodontics</v>
      </c>
      <c r="C22935">
        <f t="shared" si="1790"/>
        <v>1274</v>
      </c>
      <c r="D22935" t="str">
        <f t="shared" ca="1" si="1793"/>
        <v xml:space="preserve">Non-surgical treatment of the gums and supporting structures of the teeth </v>
      </c>
      <c r="E22935">
        <f t="shared" ca="1" si="1794"/>
        <v>12</v>
      </c>
    </row>
    <row r="22936" spans="1:5" x14ac:dyDescent="0.2">
      <c r="A22936" t="str">
        <f t="shared" ca="1" si="1791"/>
        <v>Basic</v>
      </c>
      <c r="B22936" t="str">
        <f t="shared" ca="1" si="1792"/>
        <v>oral surgery</v>
      </c>
      <c r="C22936">
        <f t="shared" si="1790"/>
        <v>1274</v>
      </c>
      <c r="D22936" t="str">
        <f t="shared" ca="1" si="1793"/>
        <v>Extraction and other surgery procedures, incl. pre- and post-operative care</v>
      </c>
      <c r="E22936">
        <f t="shared" ca="1" si="1794"/>
        <v>9</v>
      </c>
    </row>
    <row r="22937" spans="1:5" x14ac:dyDescent="0.2">
      <c r="A22937" t="str">
        <f t="shared" ca="1" si="1791"/>
        <v>Other</v>
      </c>
      <c r="B22937" t="str">
        <f t="shared" ca="1" si="1792"/>
        <v>Implants</v>
      </c>
      <c r="C22937">
        <f t="shared" si="1790"/>
        <v>1274</v>
      </c>
      <c r="D22937" t="str">
        <f t="shared" ca="1" si="1793"/>
        <v>Implant dental work</v>
      </c>
      <c r="E22937">
        <f t="shared" ca="1" si="1794"/>
        <v>18</v>
      </c>
    </row>
    <row r="22938" spans="1:5" x14ac:dyDescent="0.2">
      <c r="A22938" t="str">
        <f t="shared" ca="1" si="1791"/>
        <v>Basic</v>
      </c>
      <c r="B22938" t="str">
        <f t="shared" ca="1" si="1792"/>
        <v>oral surgery</v>
      </c>
      <c r="C22938">
        <f t="shared" si="1790"/>
        <v>1274</v>
      </c>
      <c r="D22938" t="str">
        <f t="shared" ca="1" si="1793"/>
        <v>Extraction and other surgery procedures, incl. pre- and post-operative care</v>
      </c>
      <c r="E22938">
        <f t="shared" ca="1" si="1794"/>
        <v>9</v>
      </c>
    </row>
    <row r="22939" spans="1:5" x14ac:dyDescent="0.2">
      <c r="A22939" t="str">
        <f t="shared" ca="1" si="1791"/>
        <v>Other</v>
      </c>
      <c r="B22939" t="str">
        <f t="shared" ca="1" si="1792"/>
        <v>Implants</v>
      </c>
      <c r="C22939">
        <f t="shared" si="1790"/>
        <v>1274</v>
      </c>
      <c r="D22939" t="str">
        <f t="shared" ca="1" si="1793"/>
        <v>Implant dental work</v>
      </c>
      <c r="E22939">
        <f t="shared" ca="1" si="1794"/>
        <v>18</v>
      </c>
    </row>
    <row r="22940" spans="1:5" x14ac:dyDescent="0.2">
      <c r="A22940" t="str">
        <f t="shared" ca="1" si="1791"/>
        <v>Diagnostics and Preventative</v>
      </c>
      <c r="B22940" t="str">
        <f t="shared" ca="1" si="1792"/>
        <v>Space Maintainers</v>
      </c>
      <c r="C22940">
        <f t="shared" si="1790"/>
        <v>1274</v>
      </c>
      <c r="D22940">
        <f t="shared" ca="1" si="1793"/>
        <v>0</v>
      </c>
      <c r="E22940">
        <f t="shared" ca="1" si="1794"/>
        <v>7</v>
      </c>
    </row>
    <row r="22941" spans="1:5" x14ac:dyDescent="0.2">
      <c r="A22941" t="str">
        <f t="shared" ca="1" si="1791"/>
        <v>Major</v>
      </c>
      <c r="B22941" t="str">
        <f t="shared" ca="1" si="1792"/>
        <v>temporomandibular joint dysfunction</v>
      </c>
      <c r="C22941">
        <f t="shared" si="1790"/>
        <v>1274</v>
      </c>
      <c r="D22941" t="str">
        <f t="shared" ca="1" si="1793"/>
        <v>Services relating to hinging joints of the jaw</v>
      </c>
      <c r="E22941">
        <f t="shared" ca="1" si="1794"/>
        <v>16</v>
      </c>
    </row>
    <row r="22942" spans="1:5" x14ac:dyDescent="0.2">
      <c r="A22942" t="str">
        <f t="shared" ca="1" si="1791"/>
        <v>Major</v>
      </c>
      <c r="B22942" t="str">
        <f t="shared" ca="1" si="1792"/>
        <v>temporomandibular joint dysfunction</v>
      </c>
      <c r="C22942">
        <f t="shared" si="1790"/>
        <v>1274</v>
      </c>
      <c r="D22942" t="str">
        <f t="shared" ca="1" si="1793"/>
        <v>Services relating to hinging joints of the jaw</v>
      </c>
      <c r="E22942">
        <f t="shared" ca="1" si="1794"/>
        <v>16</v>
      </c>
    </row>
    <row r="22943" spans="1:5" x14ac:dyDescent="0.2">
      <c r="A22943" t="str">
        <f t="shared" ca="1" si="1791"/>
        <v>Diagnostics and Preventative</v>
      </c>
      <c r="B22943" t="str">
        <f t="shared" ca="1" si="1792"/>
        <v>Fluoride treatments</v>
      </c>
      <c r="C22943">
        <f t="shared" si="1790"/>
        <v>1274</v>
      </c>
      <c r="D22943">
        <f t="shared" ca="1" si="1793"/>
        <v>0</v>
      </c>
      <c r="E22943">
        <f t="shared" ca="1" si="1794"/>
        <v>5</v>
      </c>
    </row>
    <row r="22944" spans="1:5" x14ac:dyDescent="0.2">
      <c r="A22944" t="str">
        <f t="shared" ca="1" si="1791"/>
        <v>Basic</v>
      </c>
      <c r="B22944" t="str">
        <f t="shared" ca="1" si="1792"/>
        <v>general anesthesia</v>
      </c>
      <c r="C22944">
        <f t="shared" si="1790"/>
        <v>1274</v>
      </c>
      <c r="D22944" t="str">
        <f t="shared" ca="1" si="1793"/>
        <v>Covered when used in conjunction with covered oral surgical procedures</v>
      </c>
      <c r="E22944">
        <f t="shared" ca="1" si="1794"/>
        <v>13</v>
      </c>
    </row>
    <row r="22945" spans="1:5" x14ac:dyDescent="0.2">
      <c r="A22945" t="str">
        <f t="shared" ca="1" si="1791"/>
        <v>Basic</v>
      </c>
      <c r="B22945" t="str">
        <f t="shared" ca="1" si="1792"/>
        <v>general anesthesia</v>
      </c>
      <c r="C22945">
        <f t="shared" si="1790"/>
        <v>1274</v>
      </c>
      <c r="D22945" t="str">
        <f t="shared" ca="1" si="1793"/>
        <v>Covered when used in conjunction with covered oral surgical procedures</v>
      </c>
      <c r="E22945">
        <f t="shared" ca="1" si="1794"/>
        <v>13</v>
      </c>
    </row>
    <row r="22946" spans="1:5" x14ac:dyDescent="0.2">
      <c r="A22946" t="str">
        <f t="shared" ca="1" si="1791"/>
        <v>Diagnostics and Preventative</v>
      </c>
      <c r="B22946" t="str">
        <f t="shared" ca="1" si="1792"/>
        <v>Bitewing x-rays</v>
      </c>
      <c r="C22946">
        <f t="shared" si="1790"/>
        <v>1274</v>
      </c>
      <c r="D22946">
        <f t="shared" ca="1" si="1793"/>
        <v>0</v>
      </c>
      <c r="E22946">
        <f t="shared" ca="1" si="1794"/>
        <v>2</v>
      </c>
    </row>
    <row r="22947" spans="1:5" x14ac:dyDescent="0.2">
      <c r="A22947" t="str">
        <f t="shared" ca="1" si="1791"/>
        <v>Other</v>
      </c>
      <c r="B22947" t="str">
        <f t="shared" ca="1" si="1792"/>
        <v>Implants</v>
      </c>
      <c r="C22947">
        <f t="shared" si="1790"/>
        <v>1274</v>
      </c>
      <c r="D22947" t="str">
        <f t="shared" ca="1" si="1793"/>
        <v>Implant dental work</v>
      </c>
      <c r="E22947">
        <f t="shared" ca="1" si="1794"/>
        <v>18</v>
      </c>
    </row>
    <row r="22948" spans="1:5" x14ac:dyDescent="0.2">
      <c r="A22948" t="str">
        <f t="shared" ca="1" si="1791"/>
        <v>Diagnostics and Preventative</v>
      </c>
      <c r="B22948" t="str">
        <f t="shared" ca="1" si="1792"/>
        <v>Prophylaxis</v>
      </c>
      <c r="C22948">
        <f t="shared" si="1790"/>
        <v>1274</v>
      </c>
      <c r="D22948">
        <f t="shared" ca="1" si="1793"/>
        <v>0</v>
      </c>
      <c r="E22948">
        <f t="shared" ca="1" si="1794"/>
        <v>4</v>
      </c>
    </row>
    <row r="22949" spans="1:5" x14ac:dyDescent="0.2">
      <c r="A22949" t="str">
        <f t="shared" ca="1" si="1791"/>
        <v>Basic</v>
      </c>
      <c r="B22949" t="str">
        <f t="shared" ca="1" si="1792"/>
        <v>general anesthesia</v>
      </c>
      <c r="C22949">
        <f t="shared" si="1790"/>
        <v>1274</v>
      </c>
      <c r="D22949" t="str">
        <f t="shared" ca="1" si="1793"/>
        <v>Covered when used in conjunction with covered oral surgical procedures</v>
      </c>
      <c r="E22949">
        <f t="shared" ca="1" si="1794"/>
        <v>13</v>
      </c>
    </row>
    <row r="22950" spans="1:5" x14ac:dyDescent="0.2">
      <c r="A22950" t="str">
        <f t="shared" ca="1" si="1791"/>
        <v>Basic</v>
      </c>
      <c r="B22950" t="str">
        <f t="shared" ca="1" si="1792"/>
        <v>basic restorative</v>
      </c>
      <c r="C22950">
        <f t="shared" si="1790"/>
        <v>1274</v>
      </c>
      <c r="D22950" t="str">
        <f t="shared" ca="1" si="1793"/>
        <v>Fillings (amalgam "silver" and composite "white" non-molar)</v>
      </c>
      <c r="E22950">
        <f t="shared" ca="1" si="1794"/>
        <v>8</v>
      </c>
    </row>
    <row r="22951" spans="1:5" x14ac:dyDescent="0.2">
      <c r="A22951" t="str">
        <f t="shared" ca="1" si="1791"/>
        <v>Diagnostics and Preventative</v>
      </c>
      <c r="B22951" t="str">
        <f t="shared" ca="1" si="1792"/>
        <v>Prophylaxis</v>
      </c>
      <c r="C22951">
        <f t="shared" si="1790"/>
        <v>1274</v>
      </c>
      <c r="D22951">
        <f t="shared" ca="1" si="1793"/>
        <v>0</v>
      </c>
      <c r="E22951">
        <f t="shared" ca="1" si="1794"/>
        <v>4</v>
      </c>
    </row>
    <row r="22952" spans="1:5" x14ac:dyDescent="0.2">
      <c r="A22952" t="str">
        <f t="shared" ca="1" si="1791"/>
        <v>Basic</v>
      </c>
      <c r="B22952" t="str">
        <f t="shared" ca="1" si="1792"/>
        <v>non-surgical periodontics</v>
      </c>
      <c r="C22952">
        <f t="shared" ref="C22952:C23015" si="1795">IF(MOD(ROW(C22952)-2,18)&lt;&gt;0,C22951,C22951+1)</f>
        <v>1275</v>
      </c>
      <c r="D22952" t="str">
        <f t="shared" ca="1" si="1793"/>
        <v xml:space="preserve">Non-surgical treatment of the gums and supporting structures of the teeth </v>
      </c>
      <c r="E22952">
        <f t="shared" ca="1" si="1794"/>
        <v>12</v>
      </c>
    </row>
    <row r="22953" spans="1:5" x14ac:dyDescent="0.2">
      <c r="A22953" t="str">
        <f t="shared" ca="1" si="1791"/>
        <v>Major</v>
      </c>
      <c r="B22953" t="str">
        <f t="shared" ca="1" si="1792"/>
        <v>major restorative</v>
      </c>
      <c r="C22953">
        <f t="shared" si="1795"/>
        <v>1275</v>
      </c>
      <c r="D22953" t="str">
        <f t="shared" ca="1" si="1793"/>
        <v>Single crowns, inlays, onlays</v>
      </c>
      <c r="E22953">
        <f t="shared" ca="1" si="1794"/>
        <v>14</v>
      </c>
    </row>
    <row r="22954" spans="1:5" x14ac:dyDescent="0.2">
      <c r="A22954" t="str">
        <f t="shared" ca="1" si="1791"/>
        <v>Diagnostics and Preventative</v>
      </c>
      <c r="B22954" t="str">
        <f t="shared" ca="1" si="1792"/>
        <v>Bitewing x-rays</v>
      </c>
      <c r="C22954">
        <f t="shared" si="1795"/>
        <v>1275</v>
      </c>
      <c r="D22954">
        <f t="shared" ca="1" si="1793"/>
        <v>0</v>
      </c>
      <c r="E22954">
        <f t="shared" ca="1" si="1794"/>
        <v>2</v>
      </c>
    </row>
    <row r="22955" spans="1:5" x14ac:dyDescent="0.2">
      <c r="A22955" t="str">
        <f t="shared" ca="1" si="1791"/>
        <v>Diagnostics and Preventative</v>
      </c>
      <c r="B22955" t="str">
        <f t="shared" ca="1" si="1792"/>
        <v>Bitewing x-rays</v>
      </c>
      <c r="C22955">
        <f t="shared" si="1795"/>
        <v>1275</v>
      </c>
      <c r="D22955">
        <f t="shared" ca="1" si="1793"/>
        <v>0</v>
      </c>
      <c r="E22955">
        <f t="shared" ca="1" si="1794"/>
        <v>2</v>
      </c>
    </row>
    <row r="22956" spans="1:5" x14ac:dyDescent="0.2">
      <c r="A22956" t="str">
        <f t="shared" ca="1" si="1791"/>
        <v>Orthodontics</v>
      </c>
      <c r="B22956" t="str">
        <f t="shared" ca="1" si="1792"/>
        <v>orthodontics</v>
      </c>
      <c r="C22956">
        <f t="shared" si="1795"/>
        <v>1275</v>
      </c>
      <c r="D22956" t="str">
        <f t="shared" ca="1" si="1793"/>
        <v>For eligible dependents to age 19</v>
      </c>
      <c r="E22956">
        <f t="shared" ca="1" si="1794"/>
        <v>17</v>
      </c>
    </row>
    <row r="22957" spans="1:5" x14ac:dyDescent="0.2">
      <c r="A22957" t="str">
        <f t="shared" ca="1" si="1791"/>
        <v>Diagnostics and Preventative</v>
      </c>
      <c r="B22957" t="str">
        <f t="shared" ca="1" si="1792"/>
        <v>Sealants</v>
      </c>
      <c r="C22957">
        <f t="shared" si="1795"/>
        <v>1275</v>
      </c>
      <c r="D22957">
        <f t="shared" ca="1" si="1793"/>
        <v>0</v>
      </c>
      <c r="E22957">
        <f t="shared" ca="1" si="1794"/>
        <v>6</v>
      </c>
    </row>
    <row r="22958" spans="1:5" x14ac:dyDescent="0.2">
      <c r="A22958" t="str">
        <f t="shared" ca="1" si="1791"/>
        <v>Diagnostics and Preventative</v>
      </c>
      <c r="B22958" t="str">
        <f t="shared" ca="1" si="1792"/>
        <v>Fluoride treatments</v>
      </c>
      <c r="C22958">
        <f t="shared" si="1795"/>
        <v>1275</v>
      </c>
      <c r="D22958">
        <f t="shared" ca="1" si="1793"/>
        <v>0</v>
      </c>
      <c r="E22958">
        <f t="shared" ca="1" si="1794"/>
        <v>5</v>
      </c>
    </row>
    <row r="22959" spans="1:5" x14ac:dyDescent="0.2">
      <c r="A22959" t="str">
        <f t="shared" ca="1" si="1791"/>
        <v>Basic</v>
      </c>
      <c r="B22959" t="str">
        <f t="shared" ca="1" si="1792"/>
        <v>basic restorative</v>
      </c>
      <c r="C22959">
        <f t="shared" si="1795"/>
        <v>1275</v>
      </c>
      <c r="D22959" t="str">
        <f t="shared" ca="1" si="1793"/>
        <v>Fillings (amalgam "silver" and composite "white" non-molar)</v>
      </c>
      <c r="E22959">
        <f t="shared" ca="1" si="1794"/>
        <v>8</v>
      </c>
    </row>
    <row r="22960" spans="1:5" x14ac:dyDescent="0.2">
      <c r="A22960" t="str">
        <f t="shared" ca="1" si="1791"/>
        <v>Basic</v>
      </c>
      <c r="B22960" t="str">
        <f t="shared" ca="1" si="1792"/>
        <v>basic restorative</v>
      </c>
      <c r="C22960">
        <f t="shared" si="1795"/>
        <v>1275</v>
      </c>
      <c r="D22960" t="str">
        <f t="shared" ca="1" si="1793"/>
        <v>Fillings (amalgam "silver" and composite "white" non-molar)</v>
      </c>
      <c r="E22960">
        <f t="shared" ca="1" si="1794"/>
        <v>8</v>
      </c>
    </row>
    <row r="22961" spans="1:5" x14ac:dyDescent="0.2">
      <c r="A22961" t="str">
        <f t="shared" ca="1" si="1791"/>
        <v>Diagnostics and Preventative</v>
      </c>
      <c r="B22961" t="str">
        <f t="shared" ca="1" si="1792"/>
        <v>Periodic Exams</v>
      </c>
      <c r="C22961">
        <f t="shared" si="1795"/>
        <v>1275</v>
      </c>
      <c r="D22961">
        <f t="shared" ca="1" si="1793"/>
        <v>0</v>
      </c>
      <c r="E22961">
        <f t="shared" ca="1" si="1794"/>
        <v>1</v>
      </c>
    </row>
    <row r="22962" spans="1:5" x14ac:dyDescent="0.2">
      <c r="A22962" t="str">
        <f t="shared" ca="1" si="1791"/>
        <v>Diagnostics and Preventative</v>
      </c>
      <c r="B22962" t="str">
        <f t="shared" ca="1" si="1792"/>
        <v>Periodic Exams</v>
      </c>
      <c r="C22962">
        <f t="shared" si="1795"/>
        <v>1275</v>
      </c>
      <c r="D22962">
        <f t="shared" ca="1" si="1793"/>
        <v>0</v>
      </c>
      <c r="E22962">
        <f t="shared" ca="1" si="1794"/>
        <v>1</v>
      </c>
    </row>
    <row r="22963" spans="1:5" x14ac:dyDescent="0.2">
      <c r="A22963" t="str">
        <f t="shared" ca="1" si="1791"/>
        <v>Diagnostics and Preventative</v>
      </c>
      <c r="B22963" t="str">
        <f t="shared" ca="1" si="1792"/>
        <v>Bitewing x-rays</v>
      </c>
      <c r="C22963">
        <f t="shared" si="1795"/>
        <v>1275</v>
      </c>
      <c r="D22963">
        <f t="shared" ca="1" si="1793"/>
        <v>0</v>
      </c>
      <c r="E22963">
        <f t="shared" ca="1" si="1794"/>
        <v>2</v>
      </c>
    </row>
    <row r="22964" spans="1:5" x14ac:dyDescent="0.2">
      <c r="A22964" t="str">
        <f t="shared" ca="1" si="1791"/>
        <v>Diagnostics and Preventative</v>
      </c>
      <c r="B22964" t="str">
        <f t="shared" ca="1" si="1792"/>
        <v>Periodic Exams</v>
      </c>
      <c r="C22964">
        <f t="shared" si="1795"/>
        <v>1275</v>
      </c>
      <c r="D22964">
        <f t="shared" ca="1" si="1793"/>
        <v>0</v>
      </c>
      <c r="E22964">
        <f t="shared" ca="1" si="1794"/>
        <v>1</v>
      </c>
    </row>
    <row r="22965" spans="1:5" x14ac:dyDescent="0.2">
      <c r="A22965" t="str">
        <f t="shared" ca="1" si="1791"/>
        <v>Diagnostics and Preventative</v>
      </c>
      <c r="B22965" t="str">
        <f t="shared" ca="1" si="1792"/>
        <v>Bitewing x-rays</v>
      </c>
      <c r="C22965">
        <f t="shared" si="1795"/>
        <v>1275</v>
      </c>
      <c r="D22965">
        <f t="shared" ca="1" si="1793"/>
        <v>0</v>
      </c>
      <c r="E22965">
        <f t="shared" ca="1" si="1794"/>
        <v>2</v>
      </c>
    </row>
    <row r="22966" spans="1:5" x14ac:dyDescent="0.2">
      <c r="A22966" t="str">
        <f t="shared" ca="1" si="1791"/>
        <v>Major</v>
      </c>
      <c r="B22966" t="str">
        <f t="shared" ca="1" si="1792"/>
        <v>prosthodontics</v>
      </c>
      <c r="C22966">
        <f t="shared" si="1795"/>
        <v>1275</v>
      </c>
      <c r="D22966" t="str">
        <f t="shared" ca="1" si="1793"/>
        <v>Procedures for replacement of missing teeth by construction or repair of bridges and partial or complete dentures</v>
      </c>
      <c r="E22966">
        <f t="shared" ca="1" si="1794"/>
        <v>15</v>
      </c>
    </row>
    <row r="22967" spans="1:5" x14ac:dyDescent="0.2">
      <c r="A22967" t="str">
        <f t="shared" ca="1" si="1791"/>
        <v>Major</v>
      </c>
      <c r="B22967" t="str">
        <f t="shared" ca="1" si="1792"/>
        <v>prosthodontics</v>
      </c>
      <c r="C22967">
        <f t="shared" si="1795"/>
        <v>1275</v>
      </c>
      <c r="D22967" t="str">
        <f t="shared" ca="1" si="1793"/>
        <v>Procedures for replacement of missing teeth by construction or repair of bridges and partial or complete dentures</v>
      </c>
      <c r="E22967">
        <f t="shared" ca="1" si="1794"/>
        <v>15</v>
      </c>
    </row>
    <row r="22968" spans="1:5" x14ac:dyDescent="0.2">
      <c r="A22968" t="str">
        <f t="shared" ca="1" si="1791"/>
        <v>Other</v>
      </c>
      <c r="B22968" t="str">
        <f t="shared" ca="1" si="1792"/>
        <v>Implants</v>
      </c>
      <c r="C22968">
        <f t="shared" si="1795"/>
        <v>1275</v>
      </c>
      <c r="D22968" t="str">
        <f t="shared" ca="1" si="1793"/>
        <v>Implant dental work</v>
      </c>
      <c r="E22968">
        <f t="shared" ca="1" si="1794"/>
        <v>18</v>
      </c>
    </row>
    <row r="22969" spans="1:5" x14ac:dyDescent="0.2">
      <c r="A22969" t="str">
        <f t="shared" ca="1" si="1791"/>
        <v>Other</v>
      </c>
      <c r="B22969" t="str">
        <f t="shared" ca="1" si="1792"/>
        <v>Implants</v>
      </c>
      <c r="C22969">
        <f t="shared" si="1795"/>
        <v>1275</v>
      </c>
      <c r="D22969" t="str">
        <f t="shared" ca="1" si="1793"/>
        <v>Implant dental work</v>
      </c>
      <c r="E22969">
        <f t="shared" ca="1" si="1794"/>
        <v>18</v>
      </c>
    </row>
    <row r="22970" spans="1:5" x14ac:dyDescent="0.2">
      <c r="A22970" t="str">
        <f t="shared" ca="1" si="1791"/>
        <v>Major</v>
      </c>
      <c r="B22970" t="str">
        <f t="shared" ca="1" si="1792"/>
        <v>major restorative</v>
      </c>
      <c r="C22970">
        <f t="shared" si="1795"/>
        <v>1276</v>
      </c>
      <c r="D22970" t="str">
        <f t="shared" ca="1" si="1793"/>
        <v>Single crowns, inlays, onlays</v>
      </c>
      <c r="E22970">
        <f t="shared" ca="1" si="1794"/>
        <v>14</v>
      </c>
    </row>
    <row r="22971" spans="1:5" x14ac:dyDescent="0.2">
      <c r="A22971" t="str">
        <f t="shared" ca="1" si="1791"/>
        <v>Major</v>
      </c>
      <c r="B22971" t="str">
        <f t="shared" ca="1" si="1792"/>
        <v>temporomandibular joint dysfunction</v>
      </c>
      <c r="C22971">
        <f t="shared" si="1795"/>
        <v>1276</v>
      </c>
      <c r="D22971" t="str">
        <f t="shared" ca="1" si="1793"/>
        <v>Services relating to hinging joints of the jaw</v>
      </c>
      <c r="E22971">
        <f t="shared" ca="1" si="1794"/>
        <v>16</v>
      </c>
    </row>
    <row r="22972" spans="1:5" x14ac:dyDescent="0.2">
      <c r="A22972" t="str">
        <f t="shared" ca="1" si="1791"/>
        <v>Other</v>
      </c>
      <c r="B22972" t="str">
        <f t="shared" ca="1" si="1792"/>
        <v>Implants</v>
      </c>
      <c r="C22972">
        <f t="shared" si="1795"/>
        <v>1276</v>
      </c>
      <c r="D22972" t="str">
        <f t="shared" ca="1" si="1793"/>
        <v>Implant dental work</v>
      </c>
      <c r="E22972">
        <f t="shared" ca="1" si="1794"/>
        <v>18</v>
      </c>
    </row>
    <row r="22973" spans="1:5" x14ac:dyDescent="0.2">
      <c r="A22973" t="str">
        <f t="shared" ca="1" si="1791"/>
        <v>Diagnostics and Preventative</v>
      </c>
      <c r="B22973" t="str">
        <f t="shared" ca="1" si="1792"/>
        <v>Bitewing x-rays</v>
      </c>
      <c r="C22973">
        <f t="shared" si="1795"/>
        <v>1276</v>
      </c>
      <c r="D22973">
        <f t="shared" ca="1" si="1793"/>
        <v>0</v>
      </c>
      <c r="E22973">
        <f t="shared" ca="1" si="1794"/>
        <v>2</v>
      </c>
    </row>
    <row r="22974" spans="1:5" x14ac:dyDescent="0.2">
      <c r="A22974" t="str">
        <f t="shared" ca="1" si="1791"/>
        <v>Diagnostics and Preventative</v>
      </c>
      <c r="B22974" t="str">
        <f t="shared" ca="1" si="1792"/>
        <v>Bitewing x-rays</v>
      </c>
      <c r="C22974">
        <f t="shared" si="1795"/>
        <v>1276</v>
      </c>
      <c r="D22974">
        <f t="shared" ca="1" si="1793"/>
        <v>0</v>
      </c>
      <c r="E22974">
        <f t="shared" ca="1" si="1794"/>
        <v>2</v>
      </c>
    </row>
    <row r="22975" spans="1:5" x14ac:dyDescent="0.2">
      <c r="A22975" t="str">
        <f t="shared" ca="1" si="1791"/>
        <v>Basic</v>
      </c>
      <c r="B22975" t="str">
        <f t="shared" ca="1" si="1792"/>
        <v>general anesthesia</v>
      </c>
      <c r="C22975">
        <f t="shared" si="1795"/>
        <v>1276</v>
      </c>
      <c r="D22975" t="str">
        <f t="shared" ca="1" si="1793"/>
        <v>Covered when used in conjunction with covered oral surgical procedures</v>
      </c>
      <c r="E22975">
        <f t="shared" ca="1" si="1794"/>
        <v>13</v>
      </c>
    </row>
    <row r="22976" spans="1:5" x14ac:dyDescent="0.2">
      <c r="A22976" t="str">
        <f t="shared" ca="1" si="1791"/>
        <v>Orthodontics</v>
      </c>
      <c r="B22976" t="str">
        <f t="shared" ca="1" si="1792"/>
        <v>orthodontics</v>
      </c>
      <c r="C22976">
        <f t="shared" si="1795"/>
        <v>1276</v>
      </c>
      <c r="D22976" t="str">
        <f t="shared" ca="1" si="1793"/>
        <v>For eligible dependents to age 19</v>
      </c>
      <c r="E22976">
        <f t="shared" ca="1" si="1794"/>
        <v>17</v>
      </c>
    </row>
    <row r="22977" spans="1:5" x14ac:dyDescent="0.2">
      <c r="A22977" t="str">
        <f t="shared" ca="1" si="1791"/>
        <v>Diagnostics and Preventative</v>
      </c>
      <c r="B22977" t="str">
        <f t="shared" ca="1" si="1792"/>
        <v>Full-mouth x-ray</v>
      </c>
      <c r="C22977">
        <f t="shared" si="1795"/>
        <v>1276</v>
      </c>
      <c r="D22977">
        <f t="shared" ca="1" si="1793"/>
        <v>0</v>
      </c>
      <c r="E22977">
        <f t="shared" ca="1" si="1794"/>
        <v>3</v>
      </c>
    </row>
    <row r="22978" spans="1:5" x14ac:dyDescent="0.2">
      <c r="A22978" t="str">
        <f t="shared" ref="A22978:A23041" ca="1" si="1796">INDEX(services,E22978,1)</f>
        <v>Diagnostics and Preventative</v>
      </c>
      <c r="B22978" t="str">
        <f t="shared" ref="B22978:B23041" ca="1" si="1797">INDEX(services,E22978,2)</f>
        <v>Full-mouth x-ray</v>
      </c>
      <c r="C22978">
        <f t="shared" si="1795"/>
        <v>1276</v>
      </c>
      <c r="D22978">
        <f t="shared" ref="D22978:D23041" ca="1" si="1798">INDEX(services,E22978,3)</f>
        <v>0</v>
      </c>
      <c r="E22978">
        <f t="shared" ref="E22978:E23041" ca="1" si="1799">RANDBETWEEN(1,ROWS(services))</f>
        <v>3</v>
      </c>
    </row>
    <row r="22979" spans="1:5" x14ac:dyDescent="0.2">
      <c r="A22979" t="str">
        <f t="shared" ca="1" si="1796"/>
        <v>Basic</v>
      </c>
      <c r="B22979" t="str">
        <f t="shared" ca="1" si="1797"/>
        <v>non-surgical periodontics</v>
      </c>
      <c r="C22979">
        <f t="shared" si="1795"/>
        <v>1276</v>
      </c>
      <c r="D22979" t="str">
        <f t="shared" ca="1" si="1798"/>
        <v xml:space="preserve">Non-surgical treatment of the gums and supporting structures of the teeth </v>
      </c>
      <c r="E22979">
        <f t="shared" ca="1" si="1799"/>
        <v>12</v>
      </c>
    </row>
    <row r="22980" spans="1:5" x14ac:dyDescent="0.2">
      <c r="A22980" t="str">
        <f t="shared" ca="1" si="1796"/>
        <v>Diagnostics and Preventative</v>
      </c>
      <c r="B22980" t="str">
        <f t="shared" ca="1" si="1797"/>
        <v>Fluoride treatments</v>
      </c>
      <c r="C22980">
        <f t="shared" si="1795"/>
        <v>1276</v>
      </c>
      <c r="D22980">
        <f t="shared" ca="1" si="1798"/>
        <v>0</v>
      </c>
      <c r="E22980">
        <f t="shared" ca="1" si="1799"/>
        <v>5</v>
      </c>
    </row>
    <row r="22981" spans="1:5" x14ac:dyDescent="0.2">
      <c r="A22981" t="str">
        <f t="shared" ca="1" si="1796"/>
        <v>Diagnostics and Preventative</v>
      </c>
      <c r="B22981" t="str">
        <f t="shared" ca="1" si="1797"/>
        <v>Full-mouth x-ray</v>
      </c>
      <c r="C22981">
        <f t="shared" si="1795"/>
        <v>1276</v>
      </c>
      <c r="D22981">
        <f t="shared" ca="1" si="1798"/>
        <v>0</v>
      </c>
      <c r="E22981">
        <f t="shared" ca="1" si="1799"/>
        <v>3</v>
      </c>
    </row>
    <row r="22982" spans="1:5" x14ac:dyDescent="0.2">
      <c r="A22982" t="str">
        <f t="shared" ca="1" si="1796"/>
        <v>Diagnostics and Preventative</v>
      </c>
      <c r="B22982" t="str">
        <f t="shared" ca="1" si="1797"/>
        <v>Space Maintainers</v>
      </c>
      <c r="C22982">
        <f t="shared" si="1795"/>
        <v>1276</v>
      </c>
      <c r="D22982">
        <f t="shared" ca="1" si="1798"/>
        <v>0</v>
      </c>
      <c r="E22982">
        <f t="shared" ca="1" si="1799"/>
        <v>7</v>
      </c>
    </row>
    <row r="22983" spans="1:5" x14ac:dyDescent="0.2">
      <c r="A22983" t="str">
        <f t="shared" ca="1" si="1796"/>
        <v>Diagnostics and Preventative</v>
      </c>
      <c r="B22983" t="str">
        <f t="shared" ca="1" si="1797"/>
        <v>Space Maintainers</v>
      </c>
      <c r="C22983">
        <f t="shared" si="1795"/>
        <v>1276</v>
      </c>
      <c r="D22983">
        <f t="shared" ca="1" si="1798"/>
        <v>0</v>
      </c>
      <c r="E22983">
        <f t="shared" ca="1" si="1799"/>
        <v>7</v>
      </c>
    </row>
    <row r="22984" spans="1:5" x14ac:dyDescent="0.2">
      <c r="A22984" t="str">
        <f t="shared" ca="1" si="1796"/>
        <v>Basic</v>
      </c>
      <c r="B22984" t="str">
        <f t="shared" ca="1" si="1797"/>
        <v>non-surgical periodontics</v>
      </c>
      <c r="C22984">
        <f t="shared" si="1795"/>
        <v>1276</v>
      </c>
      <c r="D22984" t="str">
        <f t="shared" ca="1" si="1798"/>
        <v xml:space="preserve">Non-surgical treatment of the gums and supporting structures of the teeth </v>
      </c>
      <c r="E22984">
        <f t="shared" ca="1" si="1799"/>
        <v>12</v>
      </c>
    </row>
    <row r="22985" spans="1:5" x14ac:dyDescent="0.2">
      <c r="A22985" t="str">
        <f t="shared" ca="1" si="1796"/>
        <v>Major</v>
      </c>
      <c r="B22985" t="str">
        <f t="shared" ca="1" si="1797"/>
        <v>major restorative</v>
      </c>
      <c r="C22985">
        <f t="shared" si="1795"/>
        <v>1276</v>
      </c>
      <c r="D22985" t="str">
        <f t="shared" ca="1" si="1798"/>
        <v>Single crowns, inlays, onlays</v>
      </c>
      <c r="E22985">
        <f t="shared" ca="1" si="1799"/>
        <v>14</v>
      </c>
    </row>
    <row r="22986" spans="1:5" x14ac:dyDescent="0.2">
      <c r="A22986" t="str">
        <f t="shared" ca="1" si="1796"/>
        <v>Diagnostics and Preventative</v>
      </c>
      <c r="B22986" t="str">
        <f t="shared" ca="1" si="1797"/>
        <v>Full-mouth x-ray</v>
      </c>
      <c r="C22986">
        <f t="shared" si="1795"/>
        <v>1276</v>
      </c>
      <c r="D22986">
        <f t="shared" ca="1" si="1798"/>
        <v>0</v>
      </c>
      <c r="E22986">
        <f t="shared" ca="1" si="1799"/>
        <v>3</v>
      </c>
    </row>
    <row r="22987" spans="1:5" x14ac:dyDescent="0.2">
      <c r="A22987" t="str">
        <f t="shared" ca="1" si="1796"/>
        <v>Other</v>
      </c>
      <c r="B22987" t="str">
        <f t="shared" ca="1" si="1797"/>
        <v>Implants</v>
      </c>
      <c r="C22987">
        <f t="shared" si="1795"/>
        <v>1276</v>
      </c>
      <c r="D22987" t="str">
        <f t="shared" ca="1" si="1798"/>
        <v>Implant dental work</v>
      </c>
      <c r="E22987">
        <f t="shared" ca="1" si="1799"/>
        <v>18</v>
      </c>
    </row>
    <row r="22988" spans="1:5" x14ac:dyDescent="0.2">
      <c r="A22988" t="str">
        <f t="shared" ca="1" si="1796"/>
        <v>Diagnostics and Preventative</v>
      </c>
      <c r="B22988" t="str">
        <f t="shared" ca="1" si="1797"/>
        <v>Periodic Exams</v>
      </c>
      <c r="C22988">
        <f t="shared" si="1795"/>
        <v>1277</v>
      </c>
      <c r="D22988">
        <f t="shared" ca="1" si="1798"/>
        <v>0</v>
      </c>
      <c r="E22988">
        <f t="shared" ca="1" si="1799"/>
        <v>1</v>
      </c>
    </row>
    <row r="22989" spans="1:5" x14ac:dyDescent="0.2">
      <c r="A22989" t="str">
        <f t="shared" ca="1" si="1796"/>
        <v>Basic</v>
      </c>
      <c r="B22989" t="str">
        <f t="shared" ca="1" si="1797"/>
        <v>general anesthesia</v>
      </c>
      <c r="C22989">
        <f t="shared" si="1795"/>
        <v>1277</v>
      </c>
      <c r="D22989" t="str">
        <f t="shared" ca="1" si="1798"/>
        <v>Covered when used in conjunction with covered oral surgical procedures</v>
      </c>
      <c r="E22989">
        <f t="shared" ca="1" si="1799"/>
        <v>13</v>
      </c>
    </row>
    <row r="22990" spans="1:5" x14ac:dyDescent="0.2">
      <c r="A22990" t="str">
        <f t="shared" ca="1" si="1796"/>
        <v>Basic</v>
      </c>
      <c r="B22990" t="str">
        <f t="shared" ca="1" si="1797"/>
        <v>non-surgical periodontics</v>
      </c>
      <c r="C22990">
        <f t="shared" si="1795"/>
        <v>1277</v>
      </c>
      <c r="D22990" t="str">
        <f t="shared" ca="1" si="1798"/>
        <v xml:space="preserve">Non-surgical treatment of the gums and supporting structures of the teeth </v>
      </c>
      <c r="E22990">
        <f t="shared" ca="1" si="1799"/>
        <v>12</v>
      </c>
    </row>
    <row r="22991" spans="1:5" x14ac:dyDescent="0.2">
      <c r="A22991" t="str">
        <f t="shared" ca="1" si="1796"/>
        <v>Diagnostics and Preventative</v>
      </c>
      <c r="B22991" t="str">
        <f t="shared" ca="1" si="1797"/>
        <v>Space Maintainers</v>
      </c>
      <c r="C22991">
        <f t="shared" si="1795"/>
        <v>1277</v>
      </c>
      <c r="D22991">
        <f t="shared" ca="1" si="1798"/>
        <v>0</v>
      </c>
      <c r="E22991">
        <f t="shared" ca="1" si="1799"/>
        <v>7</v>
      </c>
    </row>
    <row r="22992" spans="1:5" x14ac:dyDescent="0.2">
      <c r="A22992" t="str">
        <f t="shared" ca="1" si="1796"/>
        <v>Basic</v>
      </c>
      <c r="B22992" t="str">
        <f t="shared" ca="1" si="1797"/>
        <v>general anesthesia</v>
      </c>
      <c r="C22992">
        <f t="shared" si="1795"/>
        <v>1277</v>
      </c>
      <c r="D22992" t="str">
        <f t="shared" ca="1" si="1798"/>
        <v>Covered when used in conjunction with covered oral surgical procedures</v>
      </c>
      <c r="E22992">
        <f t="shared" ca="1" si="1799"/>
        <v>13</v>
      </c>
    </row>
    <row r="22993" spans="1:5" x14ac:dyDescent="0.2">
      <c r="A22993" t="str">
        <f t="shared" ca="1" si="1796"/>
        <v>Basic</v>
      </c>
      <c r="B22993" t="str">
        <f t="shared" ca="1" si="1797"/>
        <v>endodontics</v>
      </c>
      <c r="C22993">
        <f t="shared" si="1795"/>
        <v>1277</v>
      </c>
      <c r="D22993" t="str">
        <f t="shared" ca="1" si="1798"/>
        <v>Root canal, pulpal therapy</v>
      </c>
      <c r="E22993">
        <f t="shared" ca="1" si="1799"/>
        <v>10</v>
      </c>
    </row>
    <row r="22994" spans="1:5" x14ac:dyDescent="0.2">
      <c r="A22994" t="str">
        <f t="shared" ca="1" si="1796"/>
        <v>Major</v>
      </c>
      <c r="B22994" t="str">
        <f t="shared" ca="1" si="1797"/>
        <v>temporomandibular joint dysfunction</v>
      </c>
      <c r="C22994">
        <f t="shared" si="1795"/>
        <v>1277</v>
      </c>
      <c r="D22994" t="str">
        <f t="shared" ca="1" si="1798"/>
        <v>Services relating to hinging joints of the jaw</v>
      </c>
      <c r="E22994">
        <f t="shared" ca="1" si="1799"/>
        <v>16</v>
      </c>
    </row>
    <row r="22995" spans="1:5" x14ac:dyDescent="0.2">
      <c r="A22995" t="str">
        <f t="shared" ca="1" si="1796"/>
        <v>Other</v>
      </c>
      <c r="B22995" t="str">
        <f t="shared" ca="1" si="1797"/>
        <v>Implants</v>
      </c>
      <c r="C22995">
        <f t="shared" si="1795"/>
        <v>1277</v>
      </c>
      <c r="D22995" t="str">
        <f t="shared" ca="1" si="1798"/>
        <v>Implant dental work</v>
      </c>
      <c r="E22995">
        <f t="shared" ca="1" si="1799"/>
        <v>18</v>
      </c>
    </row>
    <row r="22996" spans="1:5" x14ac:dyDescent="0.2">
      <c r="A22996" t="str">
        <f t="shared" ca="1" si="1796"/>
        <v>Orthodontics</v>
      </c>
      <c r="B22996" t="str">
        <f t="shared" ca="1" si="1797"/>
        <v>orthodontics</v>
      </c>
      <c r="C22996">
        <f t="shared" si="1795"/>
        <v>1277</v>
      </c>
      <c r="D22996" t="str">
        <f t="shared" ca="1" si="1798"/>
        <v>For eligible dependents to age 19</v>
      </c>
      <c r="E22996">
        <f t="shared" ca="1" si="1799"/>
        <v>17</v>
      </c>
    </row>
    <row r="22997" spans="1:5" x14ac:dyDescent="0.2">
      <c r="A22997" t="str">
        <f t="shared" ca="1" si="1796"/>
        <v>Basic</v>
      </c>
      <c r="B22997" t="str">
        <f t="shared" ca="1" si="1797"/>
        <v>oral surgery</v>
      </c>
      <c r="C22997">
        <f t="shared" si="1795"/>
        <v>1277</v>
      </c>
      <c r="D22997" t="str">
        <f t="shared" ca="1" si="1798"/>
        <v>Extraction and other surgery procedures, incl. pre- and post-operative care</v>
      </c>
      <c r="E22997">
        <f t="shared" ca="1" si="1799"/>
        <v>9</v>
      </c>
    </row>
    <row r="22998" spans="1:5" x14ac:dyDescent="0.2">
      <c r="A22998" t="str">
        <f t="shared" ca="1" si="1796"/>
        <v>Basic</v>
      </c>
      <c r="B22998" t="str">
        <f t="shared" ca="1" si="1797"/>
        <v>surgical periodontics</v>
      </c>
      <c r="C22998">
        <f t="shared" si="1795"/>
        <v>1277</v>
      </c>
      <c r="D22998" t="str">
        <f t="shared" ca="1" si="1798"/>
        <v>Surgical treatment of the gums and supporting structures of the teeth</v>
      </c>
      <c r="E22998">
        <f t="shared" ca="1" si="1799"/>
        <v>11</v>
      </c>
    </row>
    <row r="22999" spans="1:5" x14ac:dyDescent="0.2">
      <c r="A22999" t="str">
        <f t="shared" ca="1" si="1796"/>
        <v>Diagnostics and Preventative</v>
      </c>
      <c r="B22999" t="str">
        <f t="shared" ca="1" si="1797"/>
        <v>Periodic Exams</v>
      </c>
      <c r="C22999">
        <f t="shared" si="1795"/>
        <v>1277</v>
      </c>
      <c r="D22999">
        <f t="shared" ca="1" si="1798"/>
        <v>0</v>
      </c>
      <c r="E22999">
        <f t="shared" ca="1" si="1799"/>
        <v>1</v>
      </c>
    </row>
    <row r="23000" spans="1:5" x14ac:dyDescent="0.2">
      <c r="A23000" t="str">
        <f t="shared" ca="1" si="1796"/>
        <v>Major</v>
      </c>
      <c r="B23000" t="str">
        <f t="shared" ca="1" si="1797"/>
        <v>prosthodontics</v>
      </c>
      <c r="C23000">
        <f t="shared" si="1795"/>
        <v>1277</v>
      </c>
      <c r="D23000" t="str">
        <f t="shared" ca="1" si="1798"/>
        <v>Procedures for replacement of missing teeth by construction or repair of bridges and partial or complete dentures</v>
      </c>
      <c r="E23000">
        <f t="shared" ca="1" si="1799"/>
        <v>15</v>
      </c>
    </row>
    <row r="23001" spans="1:5" x14ac:dyDescent="0.2">
      <c r="A23001" t="str">
        <f t="shared" ca="1" si="1796"/>
        <v>Basic</v>
      </c>
      <c r="B23001" t="str">
        <f t="shared" ca="1" si="1797"/>
        <v>non-surgical periodontics</v>
      </c>
      <c r="C23001">
        <f t="shared" si="1795"/>
        <v>1277</v>
      </c>
      <c r="D23001" t="str">
        <f t="shared" ca="1" si="1798"/>
        <v xml:space="preserve">Non-surgical treatment of the gums and supporting structures of the teeth </v>
      </c>
      <c r="E23001">
        <f t="shared" ca="1" si="1799"/>
        <v>12</v>
      </c>
    </row>
    <row r="23002" spans="1:5" x14ac:dyDescent="0.2">
      <c r="A23002" t="str">
        <f t="shared" ca="1" si="1796"/>
        <v>Major</v>
      </c>
      <c r="B23002" t="str">
        <f t="shared" ca="1" si="1797"/>
        <v>major restorative</v>
      </c>
      <c r="C23002">
        <f t="shared" si="1795"/>
        <v>1277</v>
      </c>
      <c r="D23002" t="str">
        <f t="shared" ca="1" si="1798"/>
        <v>Single crowns, inlays, onlays</v>
      </c>
      <c r="E23002">
        <f t="shared" ca="1" si="1799"/>
        <v>14</v>
      </c>
    </row>
    <row r="23003" spans="1:5" x14ac:dyDescent="0.2">
      <c r="A23003" t="str">
        <f t="shared" ca="1" si="1796"/>
        <v>Diagnostics and Preventative</v>
      </c>
      <c r="B23003" t="str">
        <f t="shared" ca="1" si="1797"/>
        <v>Sealants</v>
      </c>
      <c r="C23003">
        <f t="shared" si="1795"/>
        <v>1277</v>
      </c>
      <c r="D23003">
        <f t="shared" ca="1" si="1798"/>
        <v>0</v>
      </c>
      <c r="E23003">
        <f t="shared" ca="1" si="1799"/>
        <v>6</v>
      </c>
    </row>
    <row r="23004" spans="1:5" x14ac:dyDescent="0.2">
      <c r="A23004" t="str">
        <f t="shared" ca="1" si="1796"/>
        <v>Diagnostics and Preventative</v>
      </c>
      <c r="B23004" t="str">
        <f t="shared" ca="1" si="1797"/>
        <v>Full-mouth x-ray</v>
      </c>
      <c r="C23004">
        <f t="shared" si="1795"/>
        <v>1277</v>
      </c>
      <c r="D23004">
        <f t="shared" ca="1" si="1798"/>
        <v>0</v>
      </c>
      <c r="E23004">
        <f t="shared" ca="1" si="1799"/>
        <v>3</v>
      </c>
    </row>
    <row r="23005" spans="1:5" x14ac:dyDescent="0.2">
      <c r="A23005" t="str">
        <f t="shared" ca="1" si="1796"/>
        <v>Diagnostics and Preventative</v>
      </c>
      <c r="B23005" t="str">
        <f t="shared" ca="1" si="1797"/>
        <v>Prophylaxis</v>
      </c>
      <c r="C23005">
        <f t="shared" si="1795"/>
        <v>1277</v>
      </c>
      <c r="D23005">
        <f t="shared" ca="1" si="1798"/>
        <v>0</v>
      </c>
      <c r="E23005">
        <f t="shared" ca="1" si="1799"/>
        <v>4</v>
      </c>
    </row>
    <row r="23006" spans="1:5" x14ac:dyDescent="0.2">
      <c r="A23006" t="str">
        <f t="shared" ca="1" si="1796"/>
        <v>Diagnostics and Preventative</v>
      </c>
      <c r="B23006" t="str">
        <f t="shared" ca="1" si="1797"/>
        <v>Sealants</v>
      </c>
      <c r="C23006">
        <f t="shared" si="1795"/>
        <v>1278</v>
      </c>
      <c r="D23006">
        <f t="shared" ca="1" si="1798"/>
        <v>0</v>
      </c>
      <c r="E23006">
        <f t="shared" ca="1" si="1799"/>
        <v>6</v>
      </c>
    </row>
    <row r="23007" spans="1:5" x14ac:dyDescent="0.2">
      <c r="A23007" t="str">
        <f t="shared" ca="1" si="1796"/>
        <v>Basic</v>
      </c>
      <c r="B23007" t="str">
        <f t="shared" ca="1" si="1797"/>
        <v>surgical periodontics</v>
      </c>
      <c r="C23007">
        <f t="shared" si="1795"/>
        <v>1278</v>
      </c>
      <c r="D23007" t="str">
        <f t="shared" ca="1" si="1798"/>
        <v>Surgical treatment of the gums and supporting structures of the teeth</v>
      </c>
      <c r="E23007">
        <f t="shared" ca="1" si="1799"/>
        <v>11</v>
      </c>
    </row>
    <row r="23008" spans="1:5" x14ac:dyDescent="0.2">
      <c r="A23008" t="str">
        <f t="shared" ca="1" si="1796"/>
        <v>Major</v>
      </c>
      <c r="B23008" t="str">
        <f t="shared" ca="1" si="1797"/>
        <v>prosthodontics</v>
      </c>
      <c r="C23008">
        <f t="shared" si="1795"/>
        <v>1278</v>
      </c>
      <c r="D23008" t="str">
        <f t="shared" ca="1" si="1798"/>
        <v>Procedures for replacement of missing teeth by construction or repair of bridges and partial or complete dentures</v>
      </c>
      <c r="E23008">
        <f t="shared" ca="1" si="1799"/>
        <v>15</v>
      </c>
    </row>
    <row r="23009" spans="1:5" x14ac:dyDescent="0.2">
      <c r="A23009" t="str">
        <f t="shared" ca="1" si="1796"/>
        <v>Diagnostics and Preventative</v>
      </c>
      <c r="B23009" t="str">
        <f t="shared" ca="1" si="1797"/>
        <v>Bitewing x-rays</v>
      </c>
      <c r="C23009">
        <f t="shared" si="1795"/>
        <v>1278</v>
      </c>
      <c r="D23009">
        <f t="shared" ca="1" si="1798"/>
        <v>0</v>
      </c>
      <c r="E23009">
        <f t="shared" ca="1" si="1799"/>
        <v>2</v>
      </c>
    </row>
    <row r="23010" spans="1:5" x14ac:dyDescent="0.2">
      <c r="A23010" t="str">
        <f t="shared" ca="1" si="1796"/>
        <v>Basic</v>
      </c>
      <c r="B23010" t="str">
        <f t="shared" ca="1" si="1797"/>
        <v>general anesthesia</v>
      </c>
      <c r="C23010">
        <f t="shared" si="1795"/>
        <v>1278</v>
      </c>
      <c r="D23010" t="str">
        <f t="shared" ca="1" si="1798"/>
        <v>Covered when used in conjunction with covered oral surgical procedures</v>
      </c>
      <c r="E23010">
        <f t="shared" ca="1" si="1799"/>
        <v>13</v>
      </c>
    </row>
    <row r="23011" spans="1:5" x14ac:dyDescent="0.2">
      <c r="A23011" t="str">
        <f t="shared" ca="1" si="1796"/>
        <v>Diagnostics and Preventative</v>
      </c>
      <c r="B23011" t="str">
        <f t="shared" ca="1" si="1797"/>
        <v>Fluoride treatments</v>
      </c>
      <c r="C23011">
        <f t="shared" si="1795"/>
        <v>1278</v>
      </c>
      <c r="D23011">
        <f t="shared" ca="1" si="1798"/>
        <v>0</v>
      </c>
      <c r="E23011">
        <f t="shared" ca="1" si="1799"/>
        <v>5</v>
      </c>
    </row>
    <row r="23012" spans="1:5" x14ac:dyDescent="0.2">
      <c r="A23012" t="str">
        <f t="shared" ca="1" si="1796"/>
        <v>Diagnostics and Preventative</v>
      </c>
      <c r="B23012" t="str">
        <f t="shared" ca="1" si="1797"/>
        <v>Bitewing x-rays</v>
      </c>
      <c r="C23012">
        <f t="shared" si="1795"/>
        <v>1278</v>
      </c>
      <c r="D23012">
        <f t="shared" ca="1" si="1798"/>
        <v>0</v>
      </c>
      <c r="E23012">
        <f t="shared" ca="1" si="1799"/>
        <v>2</v>
      </c>
    </row>
    <row r="23013" spans="1:5" x14ac:dyDescent="0.2">
      <c r="A23013" t="str">
        <f t="shared" ca="1" si="1796"/>
        <v>Basic</v>
      </c>
      <c r="B23013" t="str">
        <f t="shared" ca="1" si="1797"/>
        <v>non-surgical periodontics</v>
      </c>
      <c r="C23013">
        <f t="shared" si="1795"/>
        <v>1278</v>
      </c>
      <c r="D23013" t="str">
        <f t="shared" ca="1" si="1798"/>
        <v xml:space="preserve">Non-surgical treatment of the gums and supporting structures of the teeth </v>
      </c>
      <c r="E23013">
        <f t="shared" ca="1" si="1799"/>
        <v>12</v>
      </c>
    </row>
    <row r="23014" spans="1:5" x14ac:dyDescent="0.2">
      <c r="A23014" t="str">
        <f t="shared" ca="1" si="1796"/>
        <v>Basic</v>
      </c>
      <c r="B23014" t="str">
        <f t="shared" ca="1" si="1797"/>
        <v>oral surgery</v>
      </c>
      <c r="C23014">
        <f t="shared" si="1795"/>
        <v>1278</v>
      </c>
      <c r="D23014" t="str">
        <f t="shared" ca="1" si="1798"/>
        <v>Extraction and other surgery procedures, incl. pre- and post-operative care</v>
      </c>
      <c r="E23014">
        <f t="shared" ca="1" si="1799"/>
        <v>9</v>
      </c>
    </row>
    <row r="23015" spans="1:5" x14ac:dyDescent="0.2">
      <c r="A23015" t="str">
        <f t="shared" ca="1" si="1796"/>
        <v>Basic</v>
      </c>
      <c r="B23015" t="str">
        <f t="shared" ca="1" si="1797"/>
        <v>basic restorative</v>
      </c>
      <c r="C23015">
        <f t="shared" si="1795"/>
        <v>1278</v>
      </c>
      <c r="D23015" t="str">
        <f t="shared" ca="1" si="1798"/>
        <v>Fillings (amalgam "silver" and composite "white" non-molar)</v>
      </c>
      <c r="E23015">
        <f t="shared" ca="1" si="1799"/>
        <v>8</v>
      </c>
    </row>
    <row r="23016" spans="1:5" x14ac:dyDescent="0.2">
      <c r="A23016" t="str">
        <f t="shared" ca="1" si="1796"/>
        <v>Diagnostics and Preventative</v>
      </c>
      <c r="B23016" t="str">
        <f t="shared" ca="1" si="1797"/>
        <v>Prophylaxis</v>
      </c>
      <c r="C23016">
        <f t="shared" ref="C23016:C23079" si="1800">IF(MOD(ROW(C23016)-2,18)&lt;&gt;0,C23015,C23015+1)</f>
        <v>1278</v>
      </c>
      <c r="D23016">
        <f t="shared" ca="1" si="1798"/>
        <v>0</v>
      </c>
      <c r="E23016">
        <f t="shared" ca="1" si="1799"/>
        <v>4</v>
      </c>
    </row>
    <row r="23017" spans="1:5" x14ac:dyDescent="0.2">
      <c r="A23017" t="str">
        <f t="shared" ca="1" si="1796"/>
        <v>Basic</v>
      </c>
      <c r="B23017" t="str">
        <f t="shared" ca="1" si="1797"/>
        <v>non-surgical periodontics</v>
      </c>
      <c r="C23017">
        <f t="shared" si="1800"/>
        <v>1278</v>
      </c>
      <c r="D23017" t="str">
        <f t="shared" ca="1" si="1798"/>
        <v xml:space="preserve">Non-surgical treatment of the gums and supporting structures of the teeth </v>
      </c>
      <c r="E23017">
        <f t="shared" ca="1" si="1799"/>
        <v>12</v>
      </c>
    </row>
    <row r="23018" spans="1:5" x14ac:dyDescent="0.2">
      <c r="A23018" t="str">
        <f t="shared" ca="1" si="1796"/>
        <v>Diagnostics and Preventative</v>
      </c>
      <c r="B23018" t="str">
        <f t="shared" ca="1" si="1797"/>
        <v>Bitewing x-rays</v>
      </c>
      <c r="C23018">
        <f t="shared" si="1800"/>
        <v>1278</v>
      </c>
      <c r="D23018">
        <f t="shared" ca="1" si="1798"/>
        <v>0</v>
      </c>
      <c r="E23018">
        <f t="shared" ca="1" si="1799"/>
        <v>2</v>
      </c>
    </row>
    <row r="23019" spans="1:5" x14ac:dyDescent="0.2">
      <c r="A23019" t="str">
        <f t="shared" ca="1" si="1796"/>
        <v>Basic</v>
      </c>
      <c r="B23019" t="str">
        <f t="shared" ca="1" si="1797"/>
        <v>oral surgery</v>
      </c>
      <c r="C23019">
        <f t="shared" si="1800"/>
        <v>1278</v>
      </c>
      <c r="D23019" t="str">
        <f t="shared" ca="1" si="1798"/>
        <v>Extraction and other surgery procedures, incl. pre- and post-operative care</v>
      </c>
      <c r="E23019">
        <f t="shared" ca="1" si="1799"/>
        <v>9</v>
      </c>
    </row>
    <row r="23020" spans="1:5" x14ac:dyDescent="0.2">
      <c r="A23020" t="str">
        <f t="shared" ca="1" si="1796"/>
        <v>Diagnostics and Preventative</v>
      </c>
      <c r="B23020" t="str">
        <f t="shared" ca="1" si="1797"/>
        <v>Full-mouth x-ray</v>
      </c>
      <c r="C23020">
        <f t="shared" si="1800"/>
        <v>1278</v>
      </c>
      <c r="D23020">
        <f t="shared" ca="1" si="1798"/>
        <v>0</v>
      </c>
      <c r="E23020">
        <f t="shared" ca="1" si="1799"/>
        <v>3</v>
      </c>
    </row>
    <row r="23021" spans="1:5" x14ac:dyDescent="0.2">
      <c r="A23021" t="str">
        <f t="shared" ca="1" si="1796"/>
        <v>Basic</v>
      </c>
      <c r="B23021" t="str">
        <f t="shared" ca="1" si="1797"/>
        <v>endodontics</v>
      </c>
      <c r="C23021">
        <f t="shared" si="1800"/>
        <v>1278</v>
      </c>
      <c r="D23021" t="str">
        <f t="shared" ca="1" si="1798"/>
        <v>Root canal, pulpal therapy</v>
      </c>
      <c r="E23021">
        <f t="shared" ca="1" si="1799"/>
        <v>10</v>
      </c>
    </row>
    <row r="23022" spans="1:5" x14ac:dyDescent="0.2">
      <c r="A23022" t="str">
        <f t="shared" ca="1" si="1796"/>
        <v>Diagnostics and Preventative</v>
      </c>
      <c r="B23022" t="str">
        <f t="shared" ca="1" si="1797"/>
        <v>Fluoride treatments</v>
      </c>
      <c r="C23022">
        <f t="shared" si="1800"/>
        <v>1278</v>
      </c>
      <c r="D23022">
        <f t="shared" ca="1" si="1798"/>
        <v>0</v>
      </c>
      <c r="E23022">
        <f t="shared" ca="1" si="1799"/>
        <v>5</v>
      </c>
    </row>
    <row r="23023" spans="1:5" x14ac:dyDescent="0.2">
      <c r="A23023" t="str">
        <f t="shared" ca="1" si="1796"/>
        <v>Basic</v>
      </c>
      <c r="B23023" t="str">
        <f t="shared" ca="1" si="1797"/>
        <v>general anesthesia</v>
      </c>
      <c r="C23023">
        <f t="shared" si="1800"/>
        <v>1278</v>
      </c>
      <c r="D23023" t="str">
        <f t="shared" ca="1" si="1798"/>
        <v>Covered when used in conjunction with covered oral surgical procedures</v>
      </c>
      <c r="E23023">
        <f t="shared" ca="1" si="1799"/>
        <v>13</v>
      </c>
    </row>
    <row r="23024" spans="1:5" x14ac:dyDescent="0.2">
      <c r="A23024" t="str">
        <f t="shared" ca="1" si="1796"/>
        <v>Other</v>
      </c>
      <c r="B23024" t="str">
        <f t="shared" ca="1" si="1797"/>
        <v>Implants</v>
      </c>
      <c r="C23024">
        <f t="shared" si="1800"/>
        <v>1279</v>
      </c>
      <c r="D23024" t="str">
        <f t="shared" ca="1" si="1798"/>
        <v>Implant dental work</v>
      </c>
      <c r="E23024">
        <f t="shared" ca="1" si="1799"/>
        <v>18</v>
      </c>
    </row>
    <row r="23025" spans="1:5" x14ac:dyDescent="0.2">
      <c r="A23025" t="str">
        <f t="shared" ca="1" si="1796"/>
        <v>Diagnostics and Preventative</v>
      </c>
      <c r="B23025" t="str">
        <f t="shared" ca="1" si="1797"/>
        <v>Periodic Exams</v>
      </c>
      <c r="C23025">
        <f t="shared" si="1800"/>
        <v>1279</v>
      </c>
      <c r="D23025">
        <f t="shared" ca="1" si="1798"/>
        <v>0</v>
      </c>
      <c r="E23025">
        <f t="shared" ca="1" si="1799"/>
        <v>1</v>
      </c>
    </row>
    <row r="23026" spans="1:5" x14ac:dyDescent="0.2">
      <c r="A23026" t="str">
        <f t="shared" ca="1" si="1796"/>
        <v>Diagnostics and Preventative</v>
      </c>
      <c r="B23026" t="str">
        <f t="shared" ca="1" si="1797"/>
        <v>Fluoride treatments</v>
      </c>
      <c r="C23026">
        <f t="shared" si="1800"/>
        <v>1279</v>
      </c>
      <c r="D23026">
        <f t="shared" ca="1" si="1798"/>
        <v>0</v>
      </c>
      <c r="E23026">
        <f t="shared" ca="1" si="1799"/>
        <v>5</v>
      </c>
    </row>
    <row r="23027" spans="1:5" x14ac:dyDescent="0.2">
      <c r="A23027" t="str">
        <f t="shared" ca="1" si="1796"/>
        <v>Diagnostics and Preventative</v>
      </c>
      <c r="B23027" t="str">
        <f t="shared" ca="1" si="1797"/>
        <v>Space Maintainers</v>
      </c>
      <c r="C23027">
        <f t="shared" si="1800"/>
        <v>1279</v>
      </c>
      <c r="D23027">
        <f t="shared" ca="1" si="1798"/>
        <v>0</v>
      </c>
      <c r="E23027">
        <f t="shared" ca="1" si="1799"/>
        <v>7</v>
      </c>
    </row>
    <row r="23028" spans="1:5" x14ac:dyDescent="0.2">
      <c r="A23028" t="str">
        <f t="shared" ca="1" si="1796"/>
        <v>Basic</v>
      </c>
      <c r="B23028" t="str">
        <f t="shared" ca="1" si="1797"/>
        <v>oral surgery</v>
      </c>
      <c r="C23028">
        <f t="shared" si="1800"/>
        <v>1279</v>
      </c>
      <c r="D23028" t="str">
        <f t="shared" ca="1" si="1798"/>
        <v>Extraction and other surgery procedures, incl. pre- and post-operative care</v>
      </c>
      <c r="E23028">
        <f t="shared" ca="1" si="1799"/>
        <v>9</v>
      </c>
    </row>
    <row r="23029" spans="1:5" x14ac:dyDescent="0.2">
      <c r="A23029" t="str">
        <f t="shared" ca="1" si="1796"/>
        <v>Diagnostics and Preventative</v>
      </c>
      <c r="B23029" t="str">
        <f t="shared" ca="1" si="1797"/>
        <v>Periodic Exams</v>
      </c>
      <c r="C23029">
        <f t="shared" si="1800"/>
        <v>1279</v>
      </c>
      <c r="D23029">
        <f t="shared" ca="1" si="1798"/>
        <v>0</v>
      </c>
      <c r="E23029">
        <f t="shared" ca="1" si="1799"/>
        <v>1</v>
      </c>
    </row>
    <row r="23030" spans="1:5" x14ac:dyDescent="0.2">
      <c r="A23030" t="str">
        <f t="shared" ca="1" si="1796"/>
        <v>Diagnostics and Preventative</v>
      </c>
      <c r="B23030" t="str">
        <f t="shared" ca="1" si="1797"/>
        <v>Space Maintainers</v>
      </c>
      <c r="C23030">
        <f t="shared" si="1800"/>
        <v>1279</v>
      </c>
      <c r="D23030">
        <f t="shared" ca="1" si="1798"/>
        <v>0</v>
      </c>
      <c r="E23030">
        <f t="shared" ca="1" si="1799"/>
        <v>7</v>
      </c>
    </row>
    <row r="23031" spans="1:5" x14ac:dyDescent="0.2">
      <c r="A23031" t="str">
        <f t="shared" ca="1" si="1796"/>
        <v>Basic</v>
      </c>
      <c r="B23031" t="str">
        <f t="shared" ca="1" si="1797"/>
        <v>general anesthesia</v>
      </c>
      <c r="C23031">
        <f t="shared" si="1800"/>
        <v>1279</v>
      </c>
      <c r="D23031" t="str">
        <f t="shared" ca="1" si="1798"/>
        <v>Covered when used in conjunction with covered oral surgical procedures</v>
      </c>
      <c r="E23031">
        <f t="shared" ca="1" si="1799"/>
        <v>13</v>
      </c>
    </row>
    <row r="23032" spans="1:5" x14ac:dyDescent="0.2">
      <c r="A23032" t="str">
        <f t="shared" ca="1" si="1796"/>
        <v>Major</v>
      </c>
      <c r="B23032" t="str">
        <f t="shared" ca="1" si="1797"/>
        <v>prosthodontics</v>
      </c>
      <c r="C23032">
        <f t="shared" si="1800"/>
        <v>1279</v>
      </c>
      <c r="D23032" t="str">
        <f t="shared" ca="1" si="1798"/>
        <v>Procedures for replacement of missing teeth by construction or repair of bridges and partial or complete dentures</v>
      </c>
      <c r="E23032">
        <f t="shared" ca="1" si="1799"/>
        <v>15</v>
      </c>
    </row>
    <row r="23033" spans="1:5" x14ac:dyDescent="0.2">
      <c r="A23033" t="str">
        <f t="shared" ca="1" si="1796"/>
        <v>Basic</v>
      </c>
      <c r="B23033" t="str">
        <f t="shared" ca="1" si="1797"/>
        <v>basic restorative</v>
      </c>
      <c r="C23033">
        <f t="shared" si="1800"/>
        <v>1279</v>
      </c>
      <c r="D23033" t="str">
        <f t="shared" ca="1" si="1798"/>
        <v>Fillings (amalgam "silver" and composite "white" non-molar)</v>
      </c>
      <c r="E23033">
        <f t="shared" ca="1" si="1799"/>
        <v>8</v>
      </c>
    </row>
    <row r="23034" spans="1:5" x14ac:dyDescent="0.2">
      <c r="A23034" t="str">
        <f t="shared" ca="1" si="1796"/>
        <v>Basic</v>
      </c>
      <c r="B23034" t="str">
        <f t="shared" ca="1" si="1797"/>
        <v>surgical periodontics</v>
      </c>
      <c r="C23034">
        <f t="shared" si="1800"/>
        <v>1279</v>
      </c>
      <c r="D23034" t="str">
        <f t="shared" ca="1" si="1798"/>
        <v>Surgical treatment of the gums and supporting structures of the teeth</v>
      </c>
      <c r="E23034">
        <f t="shared" ca="1" si="1799"/>
        <v>11</v>
      </c>
    </row>
    <row r="23035" spans="1:5" x14ac:dyDescent="0.2">
      <c r="A23035" t="str">
        <f t="shared" ca="1" si="1796"/>
        <v>Diagnostics and Preventative</v>
      </c>
      <c r="B23035" t="str">
        <f t="shared" ca="1" si="1797"/>
        <v>Sealants</v>
      </c>
      <c r="C23035">
        <f t="shared" si="1800"/>
        <v>1279</v>
      </c>
      <c r="D23035">
        <f t="shared" ca="1" si="1798"/>
        <v>0</v>
      </c>
      <c r="E23035">
        <f t="shared" ca="1" si="1799"/>
        <v>6</v>
      </c>
    </row>
    <row r="23036" spans="1:5" x14ac:dyDescent="0.2">
      <c r="A23036" t="str">
        <f t="shared" ca="1" si="1796"/>
        <v>Basic</v>
      </c>
      <c r="B23036" t="str">
        <f t="shared" ca="1" si="1797"/>
        <v>oral surgery</v>
      </c>
      <c r="C23036">
        <f t="shared" si="1800"/>
        <v>1279</v>
      </c>
      <c r="D23036" t="str">
        <f t="shared" ca="1" si="1798"/>
        <v>Extraction and other surgery procedures, incl. pre- and post-operative care</v>
      </c>
      <c r="E23036">
        <f t="shared" ca="1" si="1799"/>
        <v>9</v>
      </c>
    </row>
    <row r="23037" spans="1:5" x14ac:dyDescent="0.2">
      <c r="A23037" t="str">
        <f t="shared" ca="1" si="1796"/>
        <v>Diagnostics and Preventative</v>
      </c>
      <c r="B23037" t="str">
        <f t="shared" ca="1" si="1797"/>
        <v>Prophylaxis</v>
      </c>
      <c r="C23037">
        <f t="shared" si="1800"/>
        <v>1279</v>
      </c>
      <c r="D23037">
        <f t="shared" ca="1" si="1798"/>
        <v>0</v>
      </c>
      <c r="E23037">
        <f t="shared" ca="1" si="1799"/>
        <v>4</v>
      </c>
    </row>
    <row r="23038" spans="1:5" x14ac:dyDescent="0.2">
      <c r="A23038" t="str">
        <f t="shared" ca="1" si="1796"/>
        <v>Basic</v>
      </c>
      <c r="B23038" t="str">
        <f t="shared" ca="1" si="1797"/>
        <v>general anesthesia</v>
      </c>
      <c r="C23038">
        <f t="shared" si="1800"/>
        <v>1279</v>
      </c>
      <c r="D23038" t="str">
        <f t="shared" ca="1" si="1798"/>
        <v>Covered when used in conjunction with covered oral surgical procedures</v>
      </c>
      <c r="E23038">
        <f t="shared" ca="1" si="1799"/>
        <v>13</v>
      </c>
    </row>
    <row r="23039" spans="1:5" x14ac:dyDescent="0.2">
      <c r="A23039" t="str">
        <f t="shared" ca="1" si="1796"/>
        <v>Basic</v>
      </c>
      <c r="B23039" t="str">
        <f t="shared" ca="1" si="1797"/>
        <v>endodontics</v>
      </c>
      <c r="C23039">
        <f t="shared" si="1800"/>
        <v>1279</v>
      </c>
      <c r="D23039" t="str">
        <f t="shared" ca="1" si="1798"/>
        <v>Root canal, pulpal therapy</v>
      </c>
      <c r="E23039">
        <f t="shared" ca="1" si="1799"/>
        <v>10</v>
      </c>
    </row>
    <row r="23040" spans="1:5" x14ac:dyDescent="0.2">
      <c r="A23040" t="str">
        <f t="shared" ca="1" si="1796"/>
        <v>Diagnostics and Preventative</v>
      </c>
      <c r="B23040" t="str">
        <f t="shared" ca="1" si="1797"/>
        <v>Bitewing x-rays</v>
      </c>
      <c r="C23040">
        <f t="shared" si="1800"/>
        <v>1279</v>
      </c>
      <c r="D23040">
        <f t="shared" ca="1" si="1798"/>
        <v>0</v>
      </c>
      <c r="E23040">
        <f t="shared" ca="1" si="1799"/>
        <v>2</v>
      </c>
    </row>
    <row r="23041" spans="1:5" x14ac:dyDescent="0.2">
      <c r="A23041" t="str">
        <f t="shared" ca="1" si="1796"/>
        <v>Orthodontics</v>
      </c>
      <c r="B23041" t="str">
        <f t="shared" ca="1" si="1797"/>
        <v>orthodontics</v>
      </c>
      <c r="C23041">
        <f t="shared" si="1800"/>
        <v>1279</v>
      </c>
      <c r="D23041" t="str">
        <f t="shared" ca="1" si="1798"/>
        <v>For eligible dependents to age 19</v>
      </c>
      <c r="E23041">
        <f t="shared" ca="1" si="1799"/>
        <v>17</v>
      </c>
    </row>
    <row r="23042" spans="1:5" x14ac:dyDescent="0.2">
      <c r="A23042" t="str">
        <f t="shared" ref="A23042:A23105" ca="1" si="1801">INDEX(services,E23042,1)</f>
        <v>Major</v>
      </c>
      <c r="B23042" t="str">
        <f t="shared" ref="B23042:B23105" ca="1" si="1802">INDEX(services,E23042,2)</f>
        <v>major restorative</v>
      </c>
      <c r="C23042">
        <f t="shared" si="1800"/>
        <v>1280</v>
      </c>
      <c r="D23042" t="str">
        <f t="shared" ref="D23042:D23105" ca="1" si="1803">INDEX(services,E23042,3)</f>
        <v>Single crowns, inlays, onlays</v>
      </c>
      <c r="E23042">
        <f t="shared" ref="E23042:E23105" ca="1" si="1804">RANDBETWEEN(1,ROWS(services))</f>
        <v>14</v>
      </c>
    </row>
    <row r="23043" spans="1:5" x14ac:dyDescent="0.2">
      <c r="A23043" t="str">
        <f t="shared" ca="1" si="1801"/>
        <v>Basic</v>
      </c>
      <c r="B23043" t="str">
        <f t="shared" ca="1" si="1802"/>
        <v>general anesthesia</v>
      </c>
      <c r="C23043">
        <f t="shared" si="1800"/>
        <v>1280</v>
      </c>
      <c r="D23043" t="str">
        <f t="shared" ca="1" si="1803"/>
        <v>Covered when used in conjunction with covered oral surgical procedures</v>
      </c>
      <c r="E23043">
        <f t="shared" ca="1" si="1804"/>
        <v>13</v>
      </c>
    </row>
    <row r="23044" spans="1:5" x14ac:dyDescent="0.2">
      <c r="A23044" t="str">
        <f t="shared" ca="1" si="1801"/>
        <v>Diagnostics and Preventative</v>
      </c>
      <c r="B23044" t="str">
        <f t="shared" ca="1" si="1802"/>
        <v>Sealants</v>
      </c>
      <c r="C23044">
        <f t="shared" si="1800"/>
        <v>1280</v>
      </c>
      <c r="D23044">
        <f t="shared" ca="1" si="1803"/>
        <v>0</v>
      </c>
      <c r="E23044">
        <f t="shared" ca="1" si="1804"/>
        <v>6</v>
      </c>
    </row>
    <row r="23045" spans="1:5" x14ac:dyDescent="0.2">
      <c r="A23045" t="str">
        <f t="shared" ca="1" si="1801"/>
        <v>Diagnostics and Preventative</v>
      </c>
      <c r="B23045" t="str">
        <f t="shared" ca="1" si="1802"/>
        <v>Prophylaxis</v>
      </c>
      <c r="C23045">
        <f t="shared" si="1800"/>
        <v>1280</v>
      </c>
      <c r="D23045">
        <f t="shared" ca="1" si="1803"/>
        <v>0</v>
      </c>
      <c r="E23045">
        <f t="shared" ca="1" si="1804"/>
        <v>4</v>
      </c>
    </row>
    <row r="23046" spans="1:5" x14ac:dyDescent="0.2">
      <c r="A23046" t="str">
        <f t="shared" ca="1" si="1801"/>
        <v>Diagnostics and Preventative</v>
      </c>
      <c r="B23046" t="str">
        <f t="shared" ca="1" si="1802"/>
        <v>Prophylaxis</v>
      </c>
      <c r="C23046">
        <f t="shared" si="1800"/>
        <v>1280</v>
      </c>
      <c r="D23046">
        <f t="shared" ca="1" si="1803"/>
        <v>0</v>
      </c>
      <c r="E23046">
        <f t="shared" ca="1" si="1804"/>
        <v>4</v>
      </c>
    </row>
    <row r="23047" spans="1:5" x14ac:dyDescent="0.2">
      <c r="A23047" t="str">
        <f t="shared" ca="1" si="1801"/>
        <v>Major</v>
      </c>
      <c r="B23047" t="str">
        <f t="shared" ca="1" si="1802"/>
        <v>temporomandibular joint dysfunction</v>
      </c>
      <c r="C23047">
        <f t="shared" si="1800"/>
        <v>1280</v>
      </c>
      <c r="D23047" t="str">
        <f t="shared" ca="1" si="1803"/>
        <v>Services relating to hinging joints of the jaw</v>
      </c>
      <c r="E23047">
        <f t="shared" ca="1" si="1804"/>
        <v>16</v>
      </c>
    </row>
    <row r="23048" spans="1:5" x14ac:dyDescent="0.2">
      <c r="A23048" t="str">
        <f t="shared" ca="1" si="1801"/>
        <v>Diagnostics and Preventative</v>
      </c>
      <c r="B23048" t="str">
        <f t="shared" ca="1" si="1802"/>
        <v>Full-mouth x-ray</v>
      </c>
      <c r="C23048">
        <f t="shared" si="1800"/>
        <v>1280</v>
      </c>
      <c r="D23048">
        <f t="shared" ca="1" si="1803"/>
        <v>0</v>
      </c>
      <c r="E23048">
        <f t="shared" ca="1" si="1804"/>
        <v>3</v>
      </c>
    </row>
    <row r="23049" spans="1:5" x14ac:dyDescent="0.2">
      <c r="A23049" t="str">
        <f t="shared" ca="1" si="1801"/>
        <v>Basic</v>
      </c>
      <c r="B23049" t="str">
        <f t="shared" ca="1" si="1802"/>
        <v>basic restorative</v>
      </c>
      <c r="C23049">
        <f t="shared" si="1800"/>
        <v>1280</v>
      </c>
      <c r="D23049" t="str">
        <f t="shared" ca="1" si="1803"/>
        <v>Fillings (amalgam "silver" and composite "white" non-molar)</v>
      </c>
      <c r="E23049">
        <f t="shared" ca="1" si="1804"/>
        <v>8</v>
      </c>
    </row>
    <row r="23050" spans="1:5" x14ac:dyDescent="0.2">
      <c r="A23050" t="str">
        <f t="shared" ca="1" si="1801"/>
        <v>Major</v>
      </c>
      <c r="B23050" t="str">
        <f t="shared" ca="1" si="1802"/>
        <v>prosthodontics</v>
      </c>
      <c r="C23050">
        <f t="shared" si="1800"/>
        <v>1280</v>
      </c>
      <c r="D23050" t="str">
        <f t="shared" ca="1" si="1803"/>
        <v>Procedures for replacement of missing teeth by construction or repair of bridges and partial or complete dentures</v>
      </c>
      <c r="E23050">
        <f t="shared" ca="1" si="1804"/>
        <v>15</v>
      </c>
    </row>
    <row r="23051" spans="1:5" x14ac:dyDescent="0.2">
      <c r="A23051" t="str">
        <f t="shared" ca="1" si="1801"/>
        <v>Orthodontics</v>
      </c>
      <c r="B23051" t="str">
        <f t="shared" ca="1" si="1802"/>
        <v>orthodontics</v>
      </c>
      <c r="C23051">
        <f t="shared" si="1800"/>
        <v>1280</v>
      </c>
      <c r="D23051" t="str">
        <f t="shared" ca="1" si="1803"/>
        <v>For eligible dependents to age 19</v>
      </c>
      <c r="E23051">
        <f t="shared" ca="1" si="1804"/>
        <v>17</v>
      </c>
    </row>
    <row r="23052" spans="1:5" x14ac:dyDescent="0.2">
      <c r="A23052" t="str">
        <f t="shared" ca="1" si="1801"/>
        <v>Diagnostics and Preventative</v>
      </c>
      <c r="B23052" t="str">
        <f t="shared" ca="1" si="1802"/>
        <v>Periodic Exams</v>
      </c>
      <c r="C23052">
        <f t="shared" si="1800"/>
        <v>1280</v>
      </c>
      <c r="D23052">
        <f t="shared" ca="1" si="1803"/>
        <v>0</v>
      </c>
      <c r="E23052">
        <f t="shared" ca="1" si="1804"/>
        <v>1</v>
      </c>
    </row>
    <row r="23053" spans="1:5" x14ac:dyDescent="0.2">
      <c r="A23053" t="str">
        <f t="shared" ca="1" si="1801"/>
        <v>Major</v>
      </c>
      <c r="B23053" t="str">
        <f t="shared" ca="1" si="1802"/>
        <v>prosthodontics</v>
      </c>
      <c r="C23053">
        <f t="shared" si="1800"/>
        <v>1280</v>
      </c>
      <c r="D23053" t="str">
        <f t="shared" ca="1" si="1803"/>
        <v>Procedures for replacement of missing teeth by construction or repair of bridges and partial or complete dentures</v>
      </c>
      <c r="E23053">
        <f t="shared" ca="1" si="1804"/>
        <v>15</v>
      </c>
    </row>
    <row r="23054" spans="1:5" x14ac:dyDescent="0.2">
      <c r="A23054" t="str">
        <f t="shared" ca="1" si="1801"/>
        <v>Diagnostics and Preventative</v>
      </c>
      <c r="B23054" t="str">
        <f t="shared" ca="1" si="1802"/>
        <v>Fluoride treatments</v>
      </c>
      <c r="C23054">
        <f t="shared" si="1800"/>
        <v>1280</v>
      </c>
      <c r="D23054">
        <f t="shared" ca="1" si="1803"/>
        <v>0</v>
      </c>
      <c r="E23054">
        <f t="shared" ca="1" si="1804"/>
        <v>5</v>
      </c>
    </row>
    <row r="23055" spans="1:5" x14ac:dyDescent="0.2">
      <c r="A23055" t="str">
        <f t="shared" ca="1" si="1801"/>
        <v>Orthodontics</v>
      </c>
      <c r="B23055" t="str">
        <f t="shared" ca="1" si="1802"/>
        <v>orthodontics</v>
      </c>
      <c r="C23055">
        <f t="shared" si="1800"/>
        <v>1280</v>
      </c>
      <c r="D23055" t="str">
        <f t="shared" ca="1" si="1803"/>
        <v>For eligible dependents to age 19</v>
      </c>
      <c r="E23055">
        <f t="shared" ca="1" si="1804"/>
        <v>17</v>
      </c>
    </row>
    <row r="23056" spans="1:5" x14ac:dyDescent="0.2">
      <c r="A23056" t="str">
        <f t="shared" ca="1" si="1801"/>
        <v>Diagnostics and Preventative</v>
      </c>
      <c r="B23056" t="str">
        <f t="shared" ca="1" si="1802"/>
        <v>Space Maintainers</v>
      </c>
      <c r="C23056">
        <f t="shared" si="1800"/>
        <v>1280</v>
      </c>
      <c r="D23056">
        <f t="shared" ca="1" si="1803"/>
        <v>0</v>
      </c>
      <c r="E23056">
        <f t="shared" ca="1" si="1804"/>
        <v>7</v>
      </c>
    </row>
    <row r="23057" spans="1:5" x14ac:dyDescent="0.2">
      <c r="A23057" t="str">
        <f t="shared" ca="1" si="1801"/>
        <v>Diagnostics and Preventative</v>
      </c>
      <c r="B23057" t="str">
        <f t="shared" ca="1" si="1802"/>
        <v>Sealants</v>
      </c>
      <c r="C23057">
        <f t="shared" si="1800"/>
        <v>1280</v>
      </c>
      <c r="D23057">
        <f t="shared" ca="1" si="1803"/>
        <v>0</v>
      </c>
      <c r="E23057">
        <f t="shared" ca="1" si="1804"/>
        <v>6</v>
      </c>
    </row>
    <row r="23058" spans="1:5" x14ac:dyDescent="0.2">
      <c r="A23058" t="str">
        <f t="shared" ca="1" si="1801"/>
        <v>Diagnostics and Preventative</v>
      </c>
      <c r="B23058" t="str">
        <f t="shared" ca="1" si="1802"/>
        <v>Bitewing x-rays</v>
      </c>
      <c r="C23058">
        <f t="shared" si="1800"/>
        <v>1280</v>
      </c>
      <c r="D23058">
        <f t="shared" ca="1" si="1803"/>
        <v>0</v>
      </c>
      <c r="E23058">
        <f t="shared" ca="1" si="1804"/>
        <v>2</v>
      </c>
    </row>
    <row r="23059" spans="1:5" x14ac:dyDescent="0.2">
      <c r="A23059" t="str">
        <f t="shared" ca="1" si="1801"/>
        <v>Basic</v>
      </c>
      <c r="B23059" t="str">
        <f t="shared" ca="1" si="1802"/>
        <v>non-surgical periodontics</v>
      </c>
      <c r="C23059">
        <f t="shared" si="1800"/>
        <v>1280</v>
      </c>
      <c r="D23059" t="str">
        <f t="shared" ca="1" si="1803"/>
        <v xml:space="preserve">Non-surgical treatment of the gums and supporting structures of the teeth </v>
      </c>
      <c r="E23059">
        <f t="shared" ca="1" si="1804"/>
        <v>12</v>
      </c>
    </row>
    <row r="23060" spans="1:5" x14ac:dyDescent="0.2">
      <c r="A23060" t="str">
        <f t="shared" ca="1" si="1801"/>
        <v>Diagnostics and Preventative</v>
      </c>
      <c r="B23060" t="str">
        <f t="shared" ca="1" si="1802"/>
        <v>Full-mouth x-ray</v>
      </c>
      <c r="C23060">
        <f t="shared" si="1800"/>
        <v>1281</v>
      </c>
      <c r="D23060">
        <f t="shared" ca="1" si="1803"/>
        <v>0</v>
      </c>
      <c r="E23060">
        <f t="shared" ca="1" si="1804"/>
        <v>3</v>
      </c>
    </row>
    <row r="23061" spans="1:5" x14ac:dyDescent="0.2">
      <c r="A23061" t="str">
        <f t="shared" ca="1" si="1801"/>
        <v>Diagnostics and Preventative</v>
      </c>
      <c r="B23061" t="str">
        <f t="shared" ca="1" si="1802"/>
        <v>Sealants</v>
      </c>
      <c r="C23061">
        <f t="shared" si="1800"/>
        <v>1281</v>
      </c>
      <c r="D23061">
        <f t="shared" ca="1" si="1803"/>
        <v>0</v>
      </c>
      <c r="E23061">
        <f t="shared" ca="1" si="1804"/>
        <v>6</v>
      </c>
    </row>
    <row r="23062" spans="1:5" x14ac:dyDescent="0.2">
      <c r="A23062" t="str">
        <f t="shared" ca="1" si="1801"/>
        <v>Major</v>
      </c>
      <c r="B23062" t="str">
        <f t="shared" ca="1" si="1802"/>
        <v>prosthodontics</v>
      </c>
      <c r="C23062">
        <f t="shared" si="1800"/>
        <v>1281</v>
      </c>
      <c r="D23062" t="str">
        <f t="shared" ca="1" si="1803"/>
        <v>Procedures for replacement of missing teeth by construction or repair of bridges and partial or complete dentures</v>
      </c>
      <c r="E23062">
        <f t="shared" ca="1" si="1804"/>
        <v>15</v>
      </c>
    </row>
    <row r="23063" spans="1:5" x14ac:dyDescent="0.2">
      <c r="A23063" t="str">
        <f t="shared" ca="1" si="1801"/>
        <v>Major</v>
      </c>
      <c r="B23063" t="str">
        <f t="shared" ca="1" si="1802"/>
        <v>temporomandibular joint dysfunction</v>
      </c>
      <c r="C23063">
        <f t="shared" si="1800"/>
        <v>1281</v>
      </c>
      <c r="D23063" t="str">
        <f t="shared" ca="1" si="1803"/>
        <v>Services relating to hinging joints of the jaw</v>
      </c>
      <c r="E23063">
        <f t="shared" ca="1" si="1804"/>
        <v>16</v>
      </c>
    </row>
    <row r="23064" spans="1:5" x14ac:dyDescent="0.2">
      <c r="A23064" t="str">
        <f t="shared" ca="1" si="1801"/>
        <v>Major</v>
      </c>
      <c r="B23064" t="str">
        <f t="shared" ca="1" si="1802"/>
        <v>temporomandibular joint dysfunction</v>
      </c>
      <c r="C23064">
        <f t="shared" si="1800"/>
        <v>1281</v>
      </c>
      <c r="D23064" t="str">
        <f t="shared" ca="1" si="1803"/>
        <v>Services relating to hinging joints of the jaw</v>
      </c>
      <c r="E23064">
        <f t="shared" ca="1" si="1804"/>
        <v>16</v>
      </c>
    </row>
    <row r="23065" spans="1:5" x14ac:dyDescent="0.2">
      <c r="A23065" t="str">
        <f t="shared" ca="1" si="1801"/>
        <v>Basic</v>
      </c>
      <c r="B23065" t="str">
        <f t="shared" ca="1" si="1802"/>
        <v>general anesthesia</v>
      </c>
      <c r="C23065">
        <f t="shared" si="1800"/>
        <v>1281</v>
      </c>
      <c r="D23065" t="str">
        <f t="shared" ca="1" si="1803"/>
        <v>Covered when used in conjunction with covered oral surgical procedures</v>
      </c>
      <c r="E23065">
        <f t="shared" ca="1" si="1804"/>
        <v>13</v>
      </c>
    </row>
    <row r="23066" spans="1:5" x14ac:dyDescent="0.2">
      <c r="A23066" t="str">
        <f t="shared" ca="1" si="1801"/>
        <v>Basic</v>
      </c>
      <c r="B23066" t="str">
        <f t="shared" ca="1" si="1802"/>
        <v>basic restorative</v>
      </c>
      <c r="C23066">
        <f t="shared" si="1800"/>
        <v>1281</v>
      </c>
      <c r="D23066" t="str">
        <f t="shared" ca="1" si="1803"/>
        <v>Fillings (amalgam "silver" and composite "white" non-molar)</v>
      </c>
      <c r="E23066">
        <f t="shared" ca="1" si="1804"/>
        <v>8</v>
      </c>
    </row>
    <row r="23067" spans="1:5" x14ac:dyDescent="0.2">
      <c r="A23067" t="str">
        <f t="shared" ca="1" si="1801"/>
        <v>Basic</v>
      </c>
      <c r="B23067" t="str">
        <f t="shared" ca="1" si="1802"/>
        <v>non-surgical periodontics</v>
      </c>
      <c r="C23067">
        <f t="shared" si="1800"/>
        <v>1281</v>
      </c>
      <c r="D23067" t="str">
        <f t="shared" ca="1" si="1803"/>
        <v xml:space="preserve">Non-surgical treatment of the gums and supporting structures of the teeth </v>
      </c>
      <c r="E23067">
        <f t="shared" ca="1" si="1804"/>
        <v>12</v>
      </c>
    </row>
    <row r="23068" spans="1:5" x14ac:dyDescent="0.2">
      <c r="A23068" t="str">
        <f t="shared" ca="1" si="1801"/>
        <v>Basic</v>
      </c>
      <c r="B23068" t="str">
        <f t="shared" ca="1" si="1802"/>
        <v>endodontics</v>
      </c>
      <c r="C23068">
        <f t="shared" si="1800"/>
        <v>1281</v>
      </c>
      <c r="D23068" t="str">
        <f t="shared" ca="1" si="1803"/>
        <v>Root canal, pulpal therapy</v>
      </c>
      <c r="E23068">
        <f t="shared" ca="1" si="1804"/>
        <v>10</v>
      </c>
    </row>
    <row r="23069" spans="1:5" x14ac:dyDescent="0.2">
      <c r="A23069" t="str">
        <f t="shared" ca="1" si="1801"/>
        <v>Basic</v>
      </c>
      <c r="B23069" t="str">
        <f t="shared" ca="1" si="1802"/>
        <v>endodontics</v>
      </c>
      <c r="C23069">
        <f t="shared" si="1800"/>
        <v>1281</v>
      </c>
      <c r="D23069" t="str">
        <f t="shared" ca="1" si="1803"/>
        <v>Root canal, pulpal therapy</v>
      </c>
      <c r="E23069">
        <f t="shared" ca="1" si="1804"/>
        <v>10</v>
      </c>
    </row>
    <row r="23070" spans="1:5" x14ac:dyDescent="0.2">
      <c r="A23070" t="str">
        <f t="shared" ca="1" si="1801"/>
        <v>Diagnostics and Preventative</v>
      </c>
      <c r="B23070" t="str">
        <f t="shared" ca="1" si="1802"/>
        <v>Fluoride treatments</v>
      </c>
      <c r="C23070">
        <f t="shared" si="1800"/>
        <v>1281</v>
      </c>
      <c r="D23070">
        <f t="shared" ca="1" si="1803"/>
        <v>0</v>
      </c>
      <c r="E23070">
        <f t="shared" ca="1" si="1804"/>
        <v>5</v>
      </c>
    </row>
    <row r="23071" spans="1:5" x14ac:dyDescent="0.2">
      <c r="A23071" t="str">
        <f t="shared" ca="1" si="1801"/>
        <v>Basic</v>
      </c>
      <c r="B23071" t="str">
        <f t="shared" ca="1" si="1802"/>
        <v>surgical periodontics</v>
      </c>
      <c r="C23071">
        <f t="shared" si="1800"/>
        <v>1281</v>
      </c>
      <c r="D23071" t="str">
        <f t="shared" ca="1" si="1803"/>
        <v>Surgical treatment of the gums and supporting structures of the teeth</v>
      </c>
      <c r="E23071">
        <f t="shared" ca="1" si="1804"/>
        <v>11</v>
      </c>
    </row>
    <row r="23072" spans="1:5" x14ac:dyDescent="0.2">
      <c r="A23072" t="str">
        <f t="shared" ca="1" si="1801"/>
        <v>Basic</v>
      </c>
      <c r="B23072" t="str">
        <f t="shared" ca="1" si="1802"/>
        <v>basic restorative</v>
      </c>
      <c r="C23072">
        <f t="shared" si="1800"/>
        <v>1281</v>
      </c>
      <c r="D23072" t="str">
        <f t="shared" ca="1" si="1803"/>
        <v>Fillings (amalgam "silver" and composite "white" non-molar)</v>
      </c>
      <c r="E23072">
        <f t="shared" ca="1" si="1804"/>
        <v>8</v>
      </c>
    </row>
    <row r="23073" spans="1:5" x14ac:dyDescent="0.2">
      <c r="A23073" t="str">
        <f t="shared" ca="1" si="1801"/>
        <v>Basic</v>
      </c>
      <c r="B23073" t="str">
        <f t="shared" ca="1" si="1802"/>
        <v>general anesthesia</v>
      </c>
      <c r="C23073">
        <f t="shared" si="1800"/>
        <v>1281</v>
      </c>
      <c r="D23073" t="str">
        <f t="shared" ca="1" si="1803"/>
        <v>Covered when used in conjunction with covered oral surgical procedures</v>
      </c>
      <c r="E23073">
        <f t="shared" ca="1" si="1804"/>
        <v>13</v>
      </c>
    </row>
    <row r="23074" spans="1:5" x14ac:dyDescent="0.2">
      <c r="A23074" t="str">
        <f t="shared" ca="1" si="1801"/>
        <v>Major</v>
      </c>
      <c r="B23074" t="str">
        <f t="shared" ca="1" si="1802"/>
        <v>prosthodontics</v>
      </c>
      <c r="C23074">
        <f t="shared" si="1800"/>
        <v>1281</v>
      </c>
      <c r="D23074" t="str">
        <f t="shared" ca="1" si="1803"/>
        <v>Procedures for replacement of missing teeth by construction or repair of bridges and partial or complete dentures</v>
      </c>
      <c r="E23074">
        <f t="shared" ca="1" si="1804"/>
        <v>15</v>
      </c>
    </row>
    <row r="23075" spans="1:5" x14ac:dyDescent="0.2">
      <c r="A23075" t="str">
        <f t="shared" ca="1" si="1801"/>
        <v>Major</v>
      </c>
      <c r="B23075" t="str">
        <f t="shared" ca="1" si="1802"/>
        <v>temporomandibular joint dysfunction</v>
      </c>
      <c r="C23075">
        <f t="shared" si="1800"/>
        <v>1281</v>
      </c>
      <c r="D23075" t="str">
        <f t="shared" ca="1" si="1803"/>
        <v>Services relating to hinging joints of the jaw</v>
      </c>
      <c r="E23075">
        <f t="shared" ca="1" si="1804"/>
        <v>16</v>
      </c>
    </row>
    <row r="23076" spans="1:5" x14ac:dyDescent="0.2">
      <c r="A23076" t="str">
        <f t="shared" ca="1" si="1801"/>
        <v>Basic</v>
      </c>
      <c r="B23076" t="str">
        <f t="shared" ca="1" si="1802"/>
        <v>general anesthesia</v>
      </c>
      <c r="C23076">
        <f t="shared" si="1800"/>
        <v>1281</v>
      </c>
      <c r="D23076" t="str">
        <f t="shared" ca="1" si="1803"/>
        <v>Covered when used in conjunction with covered oral surgical procedures</v>
      </c>
      <c r="E23076">
        <f t="shared" ca="1" si="1804"/>
        <v>13</v>
      </c>
    </row>
    <row r="23077" spans="1:5" x14ac:dyDescent="0.2">
      <c r="A23077" t="str">
        <f t="shared" ca="1" si="1801"/>
        <v>Diagnostics and Preventative</v>
      </c>
      <c r="B23077" t="str">
        <f t="shared" ca="1" si="1802"/>
        <v>Fluoride treatments</v>
      </c>
      <c r="C23077">
        <f t="shared" si="1800"/>
        <v>1281</v>
      </c>
      <c r="D23077">
        <f t="shared" ca="1" si="1803"/>
        <v>0</v>
      </c>
      <c r="E23077">
        <f t="shared" ca="1" si="1804"/>
        <v>5</v>
      </c>
    </row>
    <row r="23078" spans="1:5" x14ac:dyDescent="0.2">
      <c r="A23078" t="str">
        <f t="shared" ca="1" si="1801"/>
        <v>Basic</v>
      </c>
      <c r="B23078" t="str">
        <f t="shared" ca="1" si="1802"/>
        <v>non-surgical periodontics</v>
      </c>
      <c r="C23078">
        <f t="shared" si="1800"/>
        <v>1282</v>
      </c>
      <c r="D23078" t="str">
        <f t="shared" ca="1" si="1803"/>
        <v xml:space="preserve">Non-surgical treatment of the gums and supporting structures of the teeth </v>
      </c>
      <c r="E23078">
        <f t="shared" ca="1" si="1804"/>
        <v>12</v>
      </c>
    </row>
    <row r="23079" spans="1:5" x14ac:dyDescent="0.2">
      <c r="A23079" t="str">
        <f t="shared" ca="1" si="1801"/>
        <v>Basic</v>
      </c>
      <c r="B23079" t="str">
        <f t="shared" ca="1" si="1802"/>
        <v>oral surgery</v>
      </c>
      <c r="C23079">
        <f t="shared" si="1800"/>
        <v>1282</v>
      </c>
      <c r="D23079" t="str">
        <f t="shared" ca="1" si="1803"/>
        <v>Extraction and other surgery procedures, incl. pre- and post-operative care</v>
      </c>
      <c r="E23079">
        <f t="shared" ca="1" si="1804"/>
        <v>9</v>
      </c>
    </row>
    <row r="23080" spans="1:5" x14ac:dyDescent="0.2">
      <c r="A23080" t="str">
        <f t="shared" ca="1" si="1801"/>
        <v>Basic</v>
      </c>
      <c r="B23080" t="str">
        <f t="shared" ca="1" si="1802"/>
        <v>surgical periodontics</v>
      </c>
      <c r="C23080">
        <f t="shared" ref="C23080:C23143" si="1805">IF(MOD(ROW(C23080)-2,18)&lt;&gt;0,C23079,C23079+1)</f>
        <v>1282</v>
      </c>
      <c r="D23080" t="str">
        <f t="shared" ca="1" si="1803"/>
        <v>Surgical treatment of the gums and supporting structures of the teeth</v>
      </c>
      <c r="E23080">
        <f t="shared" ca="1" si="1804"/>
        <v>11</v>
      </c>
    </row>
    <row r="23081" spans="1:5" x14ac:dyDescent="0.2">
      <c r="A23081" t="str">
        <f t="shared" ca="1" si="1801"/>
        <v>Basic</v>
      </c>
      <c r="B23081" t="str">
        <f t="shared" ca="1" si="1802"/>
        <v>endodontics</v>
      </c>
      <c r="C23081">
        <f t="shared" si="1805"/>
        <v>1282</v>
      </c>
      <c r="D23081" t="str">
        <f t="shared" ca="1" si="1803"/>
        <v>Root canal, pulpal therapy</v>
      </c>
      <c r="E23081">
        <f t="shared" ca="1" si="1804"/>
        <v>10</v>
      </c>
    </row>
    <row r="23082" spans="1:5" x14ac:dyDescent="0.2">
      <c r="A23082" t="str">
        <f t="shared" ca="1" si="1801"/>
        <v>Diagnostics and Preventative</v>
      </c>
      <c r="B23082" t="str">
        <f t="shared" ca="1" si="1802"/>
        <v>Fluoride treatments</v>
      </c>
      <c r="C23082">
        <f t="shared" si="1805"/>
        <v>1282</v>
      </c>
      <c r="D23082">
        <f t="shared" ca="1" si="1803"/>
        <v>0</v>
      </c>
      <c r="E23082">
        <f t="shared" ca="1" si="1804"/>
        <v>5</v>
      </c>
    </row>
    <row r="23083" spans="1:5" x14ac:dyDescent="0.2">
      <c r="A23083" t="str">
        <f t="shared" ca="1" si="1801"/>
        <v>Diagnostics and Preventative</v>
      </c>
      <c r="B23083" t="str">
        <f t="shared" ca="1" si="1802"/>
        <v>Bitewing x-rays</v>
      </c>
      <c r="C23083">
        <f t="shared" si="1805"/>
        <v>1282</v>
      </c>
      <c r="D23083">
        <f t="shared" ca="1" si="1803"/>
        <v>0</v>
      </c>
      <c r="E23083">
        <f t="shared" ca="1" si="1804"/>
        <v>2</v>
      </c>
    </row>
    <row r="23084" spans="1:5" x14ac:dyDescent="0.2">
      <c r="A23084" t="str">
        <f t="shared" ca="1" si="1801"/>
        <v>Basic</v>
      </c>
      <c r="B23084" t="str">
        <f t="shared" ca="1" si="1802"/>
        <v>surgical periodontics</v>
      </c>
      <c r="C23084">
        <f t="shared" si="1805"/>
        <v>1282</v>
      </c>
      <c r="D23084" t="str">
        <f t="shared" ca="1" si="1803"/>
        <v>Surgical treatment of the gums and supporting structures of the teeth</v>
      </c>
      <c r="E23084">
        <f t="shared" ca="1" si="1804"/>
        <v>11</v>
      </c>
    </row>
    <row r="23085" spans="1:5" x14ac:dyDescent="0.2">
      <c r="A23085" t="str">
        <f t="shared" ca="1" si="1801"/>
        <v>Diagnostics and Preventative</v>
      </c>
      <c r="B23085" t="str">
        <f t="shared" ca="1" si="1802"/>
        <v>Bitewing x-rays</v>
      </c>
      <c r="C23085">
        <f t="shared" si="1805"/>
        <v>1282</v>
      </c>
      <c r="D23085">
        <f t="shared" ca="1" si="1803"/>
        <v>0</v>
      </c>
      <c r="E23085">
        <f t="shared" ca="1" si="1804"/>
        <v>2</v>
      </c>
    </row>
    <row r="23086" spans="1:5" x14ac:dyDescent="0.2">
      <c r="A23086" t="str">
        <f t="shared" ca="1" si="1801"/>
        <v>Diagnostics and Preventative</v>
      </c>
      <c r="B23086" t="str">
        <f t="shared" ca="1" si="1802"/>
        <v>Prophylaxis</v>
      </c>
      <c r="C23086">
        <f t="shared" si="1805"/>
        <v>1282</v>
      </c>
      <c r="D23086">
        <f t="shared" ca="1" si="1803"/>
        <v>0</v>
      </c>
      <c r="E23086">
        <f t="shared" ca="1" si="1804"/>
        <v>4</v>
      </c>
    </row>
    <row r="23087" spans="1:5" x14ac:dyDescent="0.2">
      <c r="A23087" t="str">
        <f t="shared" ca="1" si="1801"/>
        <v>Diagnostics and Preventative</v>
      </c>
      <c r="B23087" t="str">
        <f t="shared" ca="1" si="1802"/>
        <v>Prophylaxis</v>
      </c>
      <c r="C23087">
        <f t="shared" si="1805"/>
        <v>1282</v>
      </c>
      <c r="D23087">
        <f t="shared" ca="1" si="1803"/>
        <v>0</v>
      </c>
      <c r="E23087">
        <f t="shared" ca="1" si="1804"/>
        <v>4</v>
      </c>
    </row>
    <row r="23088" spans="1:5" x14ac:dyDescent="0.2">
      <c r="A23088" t="str">
        <f t="shared" ca="1" si="1801"/>
        <v>Basic</v>
      </c>
      <c r="B23088" t="str">
        <f t="shared" ca="1" si="1802"/>
        <v>general anesthesia</v>
      </c>
      <c r="C23088">
        <f t="shared" si="1805"/>
        <v>1282</v>
      </c>
      <c r="D23088" t="str">
        <f t="shared" ca="1" si="1803"/>
        <v>Covered when used in conjunction with covered oral surgical procedures</v>
      </c>
      <c r="E23088">
        <f t="shared" ca="1" si="1804"/>
        <v>13</v>
      </c>
    </row>
    <row r="23089" spans="1:5" x14ac:dyDescent="0.2">
      <c r="A23089" t="str">
        <f t="shared" ca="1" si="1801"/>
        <v>Diagnostics and Preventative</v>
      </c>
      <c r="B23089" t="str">
        <f t="shared" ca="1" si="1802"/>
        <v>Full-mouth x-ray</v>
      </c>
      <c r="C23089">
        <f t="shared" si="1805"/>
        <v>1282</v>
      </c>
      <c r="D23089">
        <f t="shared" ca="1" si="1803"/>
        <v>0</v>
      </c>
      <c r="E23089">
        <f t="shared" ca="1" si="1804"/>
        <v>3</v>
      </c>
    </row>
    <row r="23090" spans="1:5" x14ac:dyDescent="0.2">
      <c r="A23090" t="str">
        <f t="shared" ca="1" si="1801"/>
        <v>Diagnostics and Preventative</v>
      </c>
      <c r="B23090" t="str">
        <f t="shared" ca="1" si="1802"/>
        <v>Prophylaxis</v>
      </c>
      <c r="C23090">
        <f t="shared" si="1805"/>
        <v>1282</v>
      </c>
      <c r="D23090">
        <f t="shared" ca="1" si="1803"/>
        <v>0</v>
      </c>
      <c r="E23090">
        <f t="shared" ca="1" si="1804"/>
        <v>4</v>
      </c>
    </row>
    <row r="23091" spans="1:5" x14ac:dyDescent="0.2">
      <c r="A23091" t="str">
        <f t="shared" ca="1" si="1801"/>
        <v>Diagnostics and Preventative</v>
      </c>
      <c r="B23091" t="str">
        <f t="shared" ca="1" si="1802"/>
        <v>Full-mouth x-ray</v>
      </c>
      <c r="C23091">
        <f t="shared" si="1805"/>
        <v>1282</v>
      </c>
      <c r="D23091">
        <f t="shared" ca="1" si="1803"/>
        <v>0</v>
      </c>
      <c r="E23091">
        <f t="shared" ca="1" si="1804"/>
        <v>3</v>
      </c>
    </row>
    <row r="23092" spans="1:5" x14ac:dyDescent="0.2">
      <c r="A23092" t="str">
        <f t="shared" ca="1" si="1801"/>
        <v>Major</v>
      </c>
      <c r="B23092" t="str">
        <f t="shared" ca="1" si="1802"/>
        <v>prosthodontics</v>
      </c>
      <c r="C23092">
        <f t="shared" si="1805"/>
        <v>1282</v>
      </c>
      <c r="D23092" t="str">
        <f t="shared" ca="1" si="1803"/>
        <v>Procedures for replacement of missing teeth by construction or repair of bridges and partial or complete dentures</v>
      </c>
      <c r="E23092">
        <f t="shared" ca="1" si="1804"/>
        <v>15</v>
      </c>
    </row>
    <row r="23093" spans="1:5" x14ac:dyDescent="0.2">
      <c r="A23093" t="str">
        <f t="shared" ca="1" si="1801"/>
        <v>Other</v>
      </c>
      <c r="B23093" t="str">
        <f t="shared" ca="1" si="1802"/>
        <v>Implants</v>
      </c>
      <c r="C23093">
        <f t="shared" si="1805"/>
        <v>1282</v>
      </c>
      <c r="D23093" t="str">
        <f t="shared" ca="1" si="1803"/>
        <v>Implant dental work</v>
      </c>
      <c r="E23093">
        <f t="shared" ca="1" si="1804"/>
        <v>18</v>
      </c>
    </row>
    <row r="23094" spans="1:5" x14ac:dyDescent="0.2">
      <c r="A23094" t="str">
        <f t="shared" ca="1" si="1801"/>
        <v>Diagnostics and Preventative</v>
      </c>
      <c r="B23094" t="str">
        <f t="shared" ca="1" si="1802"/>
        <v>Space Maintainers</v>
      </c>
      <c r="C23094">
        <f t="shared" si="1805"/>
        <v>1282</v>
      </c>
      <c r="D23094">
        <f t="shared" ca="1" si="1803"/>
        <v>0</v>
      </c>
      <c r="E23094">
        <f t="shared" ca="1" si="1804"/>
        <v>7</v>
      </c>
    </row>
    <row r="23095" spans="1:5" x14ac:dyDescent="0.2">
      <c r="A23095" t="str">
        <f t="shared" ca="1" si="1801"/>
        <v>Major</v>
      </c>
      <c r="B23095" t="str">
        <f t="shared" ca="1" si="1802"/>
        <v>prosthodontics</v>
      </c>
      <c r="C23095">
        <f t="shared" si="1805"/>
        <v>1282</v>
      </c>
      <c r="D23095" t="str">
        <f t="shared" ca="1" si="1803"/>
        <v>Procedures for replacement of missing teeth by construction or repair of bridges and partial or complete dentures</v>
      </c>
      <c r="E23095">
        <f t="shared" ca="1" si="1804"/>
        <v>15</v>
      </c>
    </row>
    <row r="23096" spans="1:5" x14ac:dyDescent="0.2">
      <c r="A23096" t="str">
        <f t="shared" ca="1" si="1801"/>
        <v>Basic</v>
      </c>
      <c r="B23096" t="str">
        <f t="shared" ca="1" si="1802"/>
        <v>non-surgical periodontics</v>
      </c>
      <c r="C23096">
        <f t="shared" si="1805"/>
        <v>1283</v>
      </c>
      <c r="D23096" t="str">
        <f t="shared" ca="1" si="1803"/>
        <v xml:space="preserve">Non-surgical treatment of the gums and supporting structures of the teeth </v>
      </c>
      <c r="E23096">
        <f t="shared" ca="1" si="1804"/>
        <v>12</v>
      </c>
    </row>
    <row r="23097" spans="1:5" x14ac:dyDescent="0.2">
      <c r="A23097" t="str">
        <f t="shared" ca="1" si="1801"/>
        <v>Major</v>
      </c>
      <c r="B23097" t="str">
        <f t="shared" ca="1" si="1802"/>
        <v>major restorative</v>
      </c>
      <c r="C23097">
        <f t="shared" si="1805"/>
        <v>1283</v>
      </c>
      <c r="D23097" t="str">
        <f t="shared" ca="1" si="1803"/>
        <v>Single crowns, inlays, onlays</v>
      </c>
      <c r="E23097">
        <f t="shared" ca="1" si="1804"/>
        <v>14</v>
      </c>
    </row>
    <row r="23098" spans="1:5" x14ac:dyDescent="0.2">
      <c r="A23098" t="str">
        <f t="shared" ca="1" si="1801"/>
        <v>Diagnostics and Preventative</v>
      </c>
      <c r="B23098" t="str">
        <f t="shared" ca="1" si="1802"/>
        <v>Sealants</v>
      </c>
      <c r="C23098">
        <f t="shared" si="1805"/>
        <v>1283</v>
      </c>
      <c r="D23098">
        <f t="shared" ca="1" si="1803"/>
        <v>0</v>
      </c>
      <c r="E23098">
        <f t="shared" ca="1" si="1804"/>
        <v>6</v>
      </c>
    </row>
    <row r="23099" spans="1:5" x14ac:dyDescent="0.2">
      <c r="A23099" t="str">
        <f t="shared" ca="1" si="1801"/>
        <v>Diagnostics and Preventative</v>
      </c>
      <c r="B23099" t="str">
        <f t="shared" ca="1" si="1802"/>
        <v>Fluoride treatments</v>
      </c>
      <c r="C23099">
        <f t="shared" si="1805"/>
        <v>1283</v>
      </c>
      <c r="D23099">
        <f t="shared" ca="1" si="1803"/>
        <v>0</v>
      </c>
      <c r="E23099">
        <f t="shared" ca="1" si="1804"/>
        <v>5</v>
      </c>
    </row>
    <row r="23100" spans="1:5" x14ac:dyDescent="0.2">
      <c r="A23100" t="str">
        <f t="shared" ca="1" si="1801"/>
        <v>Basic</v>
      </c>
      <c r="B23100" t="str">
        <f t="shared" ca="1" si="1802"/>
        <v>surgical periodontics</v>
      </c>
      <c r="C23100">
        <f t="shared" si="1805"/>
        <v>1283</v>
      </c>
      <c r="D23100" t="str">
        <f t="shared" ca="1" si="1803"/>
        <v>Surgical treatment of the gums and supporting structures of the teeth</v>
      </c>
      <c r="E23100">
        <f t="shared" ca="1" si="1804"/>
        <v>11</v>
      </c>
    </row>
    <row r="23101" spans="1:5" x14ac:dyDescent="0.2">
      <c r="A23101" t="str">
        <f t="shared" ca="1" si="1801"/>
        <v>Basic</v>
      </c>
      <c r="B23101" t="str">
        <f t="shared" ca="1" si="1802"/>
        <v>surgical periodontics</v>
      </c>
      <c r="C23101">
        <f t="shared" si="1805"/>
        <v>1283</v>
      </c>
      <c r="D23101" t="str">
        <f t="shared" ca="1" si="1803"/>
        <v>Surgical treatment of the gums and supporting structures of the teeth</v>
      </c>
      <c r="E23101">
        <f t="shared" ca="1" si="1804"/>
        <v>11</v>
      </c>
    </row>
    <row r="23102" spans="1:5" x14ac:dyDescent="0.2">
      <c r="A23102" t="str">
        <f t="shared" ca="1" si="1801"/>
        <v>Diagnostics and Preventative</v>
      </c>
      <c r="B23102" t="str">
        <f t="shared" ca="1" si="1802"/>
        <v>Fluoride treatments</v>
      </c>
      <c r="C23102">
        <f t="shared" si="1805"/>
        <v>1283</v>
      </c>
      <c r="D23102">
        <f t="shared" ca="1" si="1803"/>
        <v>0</v>
      </c>
      <c r="E23102">
        <f t="shared" ca="1" si="1804"/>
        <v>5</v>
      </c>
    </row>
    <row r="23103" spans="1:5" x14ac:dyDescent="0.2">
      <c r="A23103" t="str">
        <f t="shared" ca="1" si="1801"/>
        <v>Diagnostics and Preventative</v>
      </c>
      <c r="B23103" t="str">
        <f t="shared" ca="1" si="1802"/>
        <v>Sealants</v>
      </c>
      <c r="C23103">
        <f t="shared" si="1805"/>
        <v>1283</v>
      </c>
      <c r="D23103">
        <f t="shared" ca="1" si="1803"/>
        <v>0</v>
      </c>
      <c r="E23103">
        <f t="shared" ca="1" si="1804"/>
        <v>6</v>
      </c>
    </row>
    <row r="23104" spans="1:5" x14ac:dyDescent="0.2">
      <c r="A23104" t="str">
        <f t="shared" ca="1" si="1801"/>
        <v>Diagnostics and Preventative</v>
      </c>
      <c r="B23104" t="str">
        <f t="shared" ca="1" si="1802"/>
        <v>Periodic Exams</v>
      </c>
      <c r="C23104">
        <f t="shared" si="1805"/>
        <v>1283</v>
      </c>
      <c r="D23104">
        <f t="shared" ca="1" si="1803"/>
        <v>0</v>
      </c>
      <c r="E23104">
        <f t="shared" ca="1" si="1804"/>
        <v>1</v>
      </c>
    </row>
    <row r="23105" spans="1:5" x14ac:dyDescent="0.2">
      <c r="A23105" t="str">
        <f t="shared" ca="1" si="1801"/>
        <v>Other</v>
      </c>
      <c r="B23105" t="str">
        <f t="shared" ca="1" si="1802"/>
        <v>Implants</v>
      </c>
      <c r="C23105">
        <f t="shared" si="1805"/>
        <v>1283</v>
      </c>
      <c r="D23105" t="str">
        <f t="shared" ca="1" si="1803"/>
        <v>Implant dental work</v>
      </c>
      <c r="E23105">
        <f t="shared" ca="1" si="1804"/>
        <v>18</v>
      </c>
    </row>
    <row r="23106" spans="1:5" x14ac:dyDescent="0.2">
      <c r="A23106" t="str">
        <f t="shared" ref="A23106:A23169" ca="1" si="1806">INDEX(services,E23106,1)</f>
        <v>Basic</v>
      </c>
      <c r="B23106" t="str">
        <f t="shared" ref="B23106:B23169" ca="1" si="1807">INDEX(services,E23106,2)</f>
        <v>endodontics</v>
      </c>
      <c r="C23106">
        <f t="shared" si="1805"/>
        <v>1283</v>
      </c>
      <c r="D23106" t="str">
        <f t="shared" ref="D23106:D23169" ca="1" si="1808">INDEX(services,E23106,3)</f>
        <v>Root canal, pulpal therapy</v>
      </c>
      <c r="E23106">
        <f t="shared" ref="E23106:E23169" ca="1" si="1809">RANDBETWEEN(1,ROWS(services))</f>
        <v>10</v>
      </c>
    </row>
    <row r="23107" spans="1:5" x14ac:dyDescent="0.2">
      <c r="A23107" t="str">
        <f t="shared" ca="1" si="1806"/>
        <v>Orthodontics</v>
      </c>
      <c r="B23107" t="str">
        <f t="shared" ca="1" si="1807"/>
        <v>orthodontics</v>
      </c>
      <c r="C23107">
        <f t="shared" si="1805"/>
        <v>1283</v>
      </c>
      <c r="D23107" t="str">
        <f t="shared" ca="1" si="1808"/>
        <v>For eligible dependents to age 19</v>
      </c>
      <c r="E23107">
        <f t="shared" ca="1" si="1809"/>
        <v>17</v>
      </c>
    </row>
    <row r="23108" spans="1:5" x14ac:dyDescent="0.2">
      <c r="A23108" t="str">
        <f t="shared" ca="1" si="1806"/>
        <v>Basic</v>
      </c>
      <c r="B23108" t="str">
        <f t="shared" ca="1" si="1807"/>
        <v>non-surgical periodontics</v>
      </c>
      <c r="C23108">
        <f t="shared" si="1805"/>
        <v>1283</v>
      </c>
      <c r="D23108" t="str">
        <f t="shared" ca="1" si="1808"/>
        <v xml:space="preserve">Non-surgical treatment of the gums and supporting structures of the teeth </v>
      </c>
      <c r="E23108">
        <f t="shared" ca="1" si="1809"/>
        <v>12</v>
      </c>
    </row>
    <row r="23109" spans="1:5" x14ac:dyDescent="0.2">
      <c r="A23109" t="str">
        <f t="shared" ca="1" si="1806"/>
        <v>Diagnostics and Preventative</v>
      </c>
      <c r="B23109" t="str">
        <f t="shared" ca="1" si="1807"/>
        <v>Bitewing x-rays</v>
      </c>
      <c r="C23109">
        <f t="shared" si="1805"/>
        <v>1283</v>
      </c>
      <c r="D23109">
        <f t="shared" ca="1" si="1808"/>
        <v>0</v>
      </c>
      <c r="E23109">
        <f t="shared" ca="1" si="1809"/>
        <v>2</v>
      </c>
    </row>
    <row r="23110" spans="1:5" x14ac:dyDescent="0.2">
      <c r="A23110" t="str">
        <f t="shared" ca="1" si="1806"/>
        <v>Diagnostics and Preventative</v>
      </c>
      <c r="B23110" t="str">
        <f t="shared" ca="1" si="1807"/>
        <v>Space Maintainers</v>
      </c>
      <c r="C23110">
        <f t="shared" si="1805"/>
        <v>1283</v>
      </c>
      <c r="D23110">
        <f t="shared" ca="1" si="1808"/>
        <v>0</v>
      </c>
      <c r="E23110">
        <f t="shared" ca="1" si="1809"/>
        <v>7</v>
      </c>
    </row>
    <row r="23111" spans="1:5" x14ac:dyDescent="0.2">
      <c r="A23111" t="str">
        <f t="shared" ca="1" si="1806"/>
        <v>Basic</v>
      </c>
      <c r="B23111" t="str">
        <f t="shared" ca="1" si="1807"/>
        <v>general anesthesia</v>
      </c>
      <c r="C23111">
        <f t="shared" si="1805"/>
        <v>1283</v>
      </c>
      <c r="D23111" t="str">
        <f t="shared" ca="1" si="1808"/>
        <v>Covered when used in conjunction with covered oral surgical procedures</v>
      </c>
      <c r="E23111">
        <f t="shared" ca="1" si="1809"/>
        <v>13</v>
      </c>
    </row>
    <row r="23112" spans="1:5" x14ac:dyDescent="0.2">
      <c r="A23112" t="str">
        <f t="shared" ca="1" si="1806"/>
        <v>Basic</v>
      </c>
      <c r="B23112" t="str">
        <f t="shared" ca="1" si="1807"/>
        <v>oral surgery</v>
      </c>
      <c r="C23112">
        <f t="shared" si="1805"/>
        <v>1283</v>
      </c>
      <c r="D23112" t="str">
        <f t="shared" ca="1" si="1808"/>
        <v>Extraction and other surgery procedures, incl. pre- and post-operative care</v>
      </c>
      <c r="E23112">
        <f t="shared" ca="1" si="1809"/>
        <v>9</v>
      </c>
    </row>
    <row r="23113" spans="1:5" x14ac:dyDescent="0.2">
      <c r="A23113" t="str">
        <f t="shared" ca="1" si="1806"/>
        <v>Major</v>
      </c>
      <c r="B23113" t="str">
        <f t="shared" ca="1" si="1807"/>
        <v>prosthodontics</v>
      </c>
      <c r="C23113">
        <f t="shared" si="1805"/>
        <v>1283</v>
      </c>
      <c r="D23113" t="str">
        <f t="shared" ca="1" si="1808"/>
        <v>Procedures for replacement of missing teeth by construction or repair of bridges and partial or complete dentures</v>
      </c>
      <c r="E23113">
        <f t="shared" ca="1" si="1809"/>
        <v>15</v>
      </c>
    </row>
    <row r="23114" spans="1:5" x14ac:dyDescent="0.2">
      <c r="A23114" t="str">
        <f t="shared" ca="1" si="1806"/>
        <v>Basic</v>
      </c>
      <c r="B23114" t="str">
        <f t="shared" ca="1" si="1807"/>
        <v>surgical periodontics</v>
      </c>
      <c r="C23114">
        <f t="shared" si="1805"/>
        <v>1284</v>
      </c>
      <c r="D23114" t="str">
        <f t="shared" ca="1" si="1808"/>
        <v>Surgical treatment of the gums and supporting structures of the teeth</v>
      </c>
      <c r="E23114">
        <f t="shared" ca="1" si="1809"/>
        <v>11</v>
      </c>
    </row>
    <row r="23115" spans="1:5" x14ac:dyDescent="0.2">
      <c r="A23115" t="str">
        <f t="shared" ca="1" si="1806"/>
        <v>Basic</v>
      </c>
      <c r="B23115" t="str">
        <f t="shared" ca="1" si="1807"/>
        <v>surgical periodontics</v>
      </c>
      <c r="C23115">
        <f t="shared" si="1805"/>
        <v>1284</v>
      </c>
      <c r="D23115" t="str">
        <f t="shared" ca="1" si="1808"/>
        <v>Surgical treatment of the gums and supporting structures of the teeth</v>
      </c>
      <c r="E23115">
        <f t="shared" ca="1" si="1809"/>
        <v>11</v>
      </c>
    </row>
    <row r="23116" spans="1:5" x14ac:dyDescent="0.2">
      <c r="A23116" t="str">
        <f t="shared" ca="1" si="1806"/>
        <v>Major</v>
      </c>
      <c r="B23116" t="str">
        <f t="shared" ca="1" si="1807"/>
        <v>major restorative</v>
      </c>
      <c r="C23116">
        <f t="shared" si="1805"/>
        <v>1284</v>
      </c>
      <c r="D23116" t="str">
        <f t="shared" ca="1" si="1808"/>
        <v>Single crowns, inlays, onlays</v>
      </c>
      <c r="E23116">
        <f t="shared" ca="1" si="1809"/>
        <v>14</v>
      </c>
    </row>
    <row r="23117" spans="1:5" x14ac:dyDescent="0.2">
      <c r="A23117" t="str">
        <f t="shared" ca="1" si="1806"/>
        <v>Major</v>
      </c>
      <c r="B23117" t="str">
        <f t="shared" ca="1" si="1807"/>
        <v>major restorative</v>
      </c>
      <c r="C23117">
        <f t="shared" si="1805"/>
        <v>1284</v>
      </c>
      <c r="D23117" t="str">
        <f t="shared" ca="1" si="1808"/>
        <v>Single crowns, inlays, onlays</v>
      </c>
      <c r="E23117">
        <f t="shared" ca="1" si="1809"/>
        <v>14</v>
      </c>
    </row>
    <row r="23118" spans="1:5" x14ac:dyDescent="0.2">
      <c r="A23118" t="str">
        <f t="shared" ca="1" si="1806"/>
        <v>Diagnostics and Preventative</v>
      </c>
      <c r="B23118" t="str">
        <f t="shared" ca="1" si="1807"/>
        <v>Sealants</v>
      </c>
      <c r="C23118">
        <f t="shared" si="1805"/>
        <v>1284</v>
      </c>
      <c r="D23118">
        <f t="shared" ca="1" si="1808"/>
        <v>0</v>
      </c>
      <c r="E23118">
        <f t="shared" ca="1" si="1809"/>
        <v>6</v>
      </c>
    </row>
    <row r="23119" spans="1:5" x14ac:dyDescent="0.2">
      <c r="A23119" t="str">
        <f t="shared" ca="1" si="1806"/>
        <v>Diagnostics and Preventative</v>
      </c>
      <c r="B23119" t="str">
        <f t="shared" ca="1" si="1807"/>
        <v>Sealants</v>
      </c>
      <c r="C23119">
        <f t="shared" si="1805"/>
        <v>1284</v>
      </c>
      <c r="D23119">
        <f t="shared" ca="1" si="1808"/>
        <v>0</v>
      </c>
      <c r="E23119">
        <f t="shared" ca="1" si="1809"/>
        <v>6</v>
      </c>
    </row>
    <row r="23120" spans="1:5" x14ac:dyDescent="0.2">
      <c r="A23120" t="str">
        <f t="shared" ca="1" si="1806"/>
        <v>Basic</v>
      </c>
      <c r="B23120" t="str">
        <f t="shared" ca="1" si="1807"/>
        <v>endodontics</v>
      </c>
      <c r="C23120">
        <f t="shared" si="1805"/>
        <v>1284</v>
      </c>
      <c r="D23120" t="str">
        <f t="shared" ca="1" si="1808"/>
        <v>Root canal, pulpal therapy</v>
      </c>
      <c r="E23120">
        <f t="shared" ca="1" si="1809"/>
        <v>10</v>
      </c>
    </row>
    <row r="23121" spans="1:5" x14ac:dyDescent="0.2">
      <c r="A23121" t="str">
        <f t="shared" ca="1" si="1806"/>
        <v>Major</v>
      </c>
      <c r="B23121" t="str">
        <f t="shared" ca="1" si="1807"/>
        <v>temporomandibular joint dysfunction</v>
      </c>
      <c r="C23121">
        <f t="shared" si="1805"/>
        <v>1284</v>
      </c>
      <c r="D23121" t="str">
        <f t="shared" ca="1" si="1808"/>
        <v>Services relating to hinging joints of the jaw</v>
      </c>
      <c r="E23121">
        <f t="shared" ca="1" si="1809"/>
        <v>16</v>
      </c>
    </row>
    <row r="23122" spans="1:5" x14ac:dyDescent="0.2">
      <c r="A23122" t="str">
        <f t="shared" ca="1" si="1806"/>
        <v>Diagnostics and Preventative</v>
      </c>
      <c r="B23122" t="str">
        <f t="shared" ca="1" si="1807"/>
        <v>Fluoride treatments</v>
      </c>
      <c r="C23122">
        <f t="shared" si="1805"/>
        <v>1284</v>
      </c>
      <c r="D23122">
        <f t="shared" ca="1" si="1808"/>
        <v>0</v>
      </c>
      <c r="E23122">
        <f t="shared" ca="1" si="1809"/>
        <v>5</v>
      </c>
    </row>
    <row r="23123" spans="1:5" x14ac:dyDescent="0.2">
      <c r="A23123" t="str">
        <f t="shared" ca="1" si="1806"/>
        <v>Major</v>
      </c>
      <c r="B23123" t="str">
        <f t="shared" ca="1" si="1807"/>
        <v>major restorative</v>
      </c>
      <c r="C23123">
        <f t="shared" si="1805"/>
        <v>1284</v>
      </c>
      <c r="D23123" t="str">
        <f t="shared" ca="1" si="1808"/>
        <v>Single crowns, inlays, onlays</v>
      </c>
      <c r="E23123">
        <f t="shared" ca="1" si="1809"/>
        <v>14</v>
      </c>
    </row>
    <row r="23124" spans="1:5" x14ac:dyDescent="0.2">
      <c r="A23124" t="str">
        <f t="shared" ca="1" si="1806"/>
        <v>Major</v>
      </c>
      <c r="B23124" t="str">
        <f t="shared" ca="1" si="1807"/>
        <v>prosthodontics</v>
      </c>
      <c r="C23124">
        <f t="shared" si="1805"/>
        <v>1284</v>
      </c>
      <c r="D23124" t="str">
        <f t="shared" ca="1" si="1808"/>
        <v>Procedures for replacement of missing teeth by construction or repair of bridges and partial or complete dentures</v>
      </c>
      <c r="E23124">
        <f t="shared" ca="1" si="1809"/>
        <v>15</v>
      </c>
    </row>
    <row r="23125" spans="1:5" x14ac:dyDescent="0.2">
      <c r="A23125" t="str">
        <f t="shared" ca="1" si="1806"/>
        <v>Basic</v>
      </c>
      <c r="B23125" t="str">
        <f t="shared" ca="1" si="1807"/>
        <v>oral surgery</v>
      </c>
      <c r="C23125">
        <f t="shared" si="1805"/>
        <v>1284</v>
      </c>
      <c r="D23125" t="str">
        <f t="shared" ca="1" si="1808"/>
        <v>Extraction and other surgery procedures, incl. pre- and post-operative care</v>
      </c>
      <c r="E23125">
        <f t="shared" ca="1" si="1809"/>
        <v>9</v>
      </c>
    </row>
    <row r="23126" spans="1:5" x14ac:dyDescent="0.2">
      <c r="A23126" t="str">
        <f t="shared" ca="1" si="1806"/>
        <v>Diagnostics and Preventative</v>
      </c>
      <c r="B23126" t="str">
        <f t="shared" ca="1" si="1807"/>
        <v>Periodic Exams</v>
      </c>
      <c r="C23126">
        <f t="shared" si="1805"/>
        <v>1284</v>
      </c>
      <c r="D23126">
        <f t="shared" ca="1" si="1808"/>
        <v>0</v>
      </c>
      <c r="E23126">
        <f t="shared" ca="1" si="1809"/>
        <v>1</v>
      </c>
    </row>
    <row r="23127" spans="1:5" x14ac:dyDescent="0.2">
      <c r="A23127" t="str">
        <f t="shared" ca="1" si="1806"/>
        <v>Diagnostics and Preventative</v>
      </c>
      <c r="B23127" t="str">
        <f t="shared" ca="1" si="1807"/>
        <v>Prophylaxis</v>
      </c>
      <c r="C23127">
        <f t="shared" si="1805"/>
        <v>1284</v>
      </c>
      <c r="D23127">
        <f t="shared" ca="1" si="1808"/>
        <v>0</v>
      </c>
      <c r="E23127">
        <f t="shared" ca="1" si="1809"/>
        <v>4</v>
      </c>
    </row>
    <row r="23128" spans="1:5" x14ac:dyDescent="0.2">
      <c r="A23128" t="str">
        <f t="shared" ca="1" si="1806"/>
        <v>Basic</v>
      </c>
      <c r="B23128" t="str">
        <f t="shared" ca="1" si="1807"/>
        <v>basic restorative</v>
      </c>
      <c r="C23128">
        <f t="shared" si="1805"/>
        <v>1284</v>
      </c>
      <c r="D23128" t="str">
        <f t="shared" ca="1" si="1808"/>
        <v>Fillings (amalgam "silver" and composite "white" non-molar)</v>
      </c>
      <c r="E23128">
        <f t="shared" ca="1" si="1809"/>
        <v>8</v>
      </c>
    </row>
    <row r="23129" spans="1:5" x14ac:dyDescent="0.2">
      <c r="A23129" t="str">
        <f t="shared" ca="1" si="1806"/>
        <v>Basic</v>
      </c>
      <c r="B23129" t="str">
        <f t="shared" ca="1" si="1807"/>
        <v>general anesthesia</v>
      </c>
      <c r="C23129">
        <f t="shared" si="1805"/>
        <v>1284</v>
      </c>
      <c r="D23129" t="str">
        <f t="shared" ca="1" si="1808"/>
        <v>Covered when used in conjunction with covered oral surgical procedures</v>
      </c>
      <c r="E23129">
        <f t="shared" ca="1" si="1809"/>
        <v>13</v>
      </c>
    </row>
    <row r="23130" spans="1:5" x14ac:dyDescent="0.2">
      <c r="A23130" t="str">
        <f t="shared" ca="1" si="1806"/>
        <v>Basic</v>
      </c>
      <c r="B23130" t="str">
        <f t="shared" ca="1" si="1807"/>
        <v>non-surgical periodontics</v>
      </c>
      <c r="C23130">
        <f t="shared" si="1805"/>
        <v>1284</v>
      </c>
      <c r="D23130" t="str">
        <f t="shared" ca="1" si="1808"/>
        <v xml:space="preserve">Non-surgical treatment of the gums and supporting structures of the teeth </v>
      </c>
      <c r="E23130">
        <f t="shared" ca="1" si="1809"/>
        <v>12</v>
      </c>
    </row>
    <row r="23131" spans="1:5" x14ac:dyDescent="0.2">
      <c r="A23131" t="str">
        <f t="shared" ca="1" si="1806"/>
        <v>Diagnostics and Preventative</v>
      </c>
      <c r="B23131" t="str">
        <f t="shared" ca="1" si="1807"/>
        <v>Bitewing x-rays</v>
      </c>
      <c r="C23131">
        <f t="shared" si="1805"/>
        <v>1284</v>
      </c>
      <c r="D23131">
        <f t="shared" ca="1" si="1808"/>
        <v>0</v>
      </c>
      <c r="E23131">
        <f t="shared" ca="1" si="1809"/>
        <v>2</v>
      </c>
    </row>
    <row r="23132" spans="1:5" x14ac:dyDescent="0.2">
      <c r="A23132" t="str">
        <f t="shared" ca="1" si="1806"/>
        <v>Diagnostics and Preventative</v>
      </c>
      <c r="B23132" t="str">
        <f t="shared" ca="1" si="1807"/>
        <v>Fluoride treatments</v>
      </c>
      <c r="C23132">
        <f t="shared" si="1805"/>
        <v>1285</v>
      </c>
      <c r="D23132">
        <f t="shared" ca="1" si="1808"/>
        <v>0</v>
      </c>
      <c r="E23132">
        <f t="shared" ca="1" si="1809"/>
        <v>5</v>
      </c>
    </row>
    <row r="23133" spans="1:5" x14ac:dyDescent="0.2">
      <c r="A23133" t="str">
        <f t="shared" ca="1" si="1806"/>
        <v>Major</v>
      </c>
      <c r="B23133" t="str">
        <f t="shared" ca="1" si="1807"/>
        <v>prosthodontics</v>
      </c>
      <c r="C23133">
        <f t="shared" si="1805"/>
        <v>1285</v>
      </c>
      <c r="D23133" t="str">
        <f t="shared" ca="1" si="1808"/>
        <v>Procedures for replacement of missing teeth by construction or repair of bridges and partial or complete dentures</v>
      </c>
      <c r="E23133">
        <f t="shared" ca="1" si="1809"/>
        <v>15</v>
      </c>
    </row>
    <row r="23134" spans="1:5" x14ac:dyDescent="0.2">
      <c r="A23134" t="str">
        <f t="shared" ca="1" si="1806"/>
        <v>Major</v>
      </c>
      <c r="B23134" t="str">
        <f t="shared" ca="1" si="1807"/>
        <v>temporomandibular joint dysfunction</v>
      </c>
      <c r="C23134">
        <f t="shared" si="1805"/>
        <v>1285</v>
      </c>
      <c r="D23134" t="str">
        <f t="shared" ca="1" si="1808"/>
        <v>Services relating to hinging joints of the jaw</v>
      </c>
      <c r="E23134">
        <f t="shared" ca="1" si="1809"/>
        <v>16</v>
      </c>
    </row>
    <row r="23135" spans="1:5" x14ac:dyDescent="0.2">
      <c r="A23135" t="str">
        <f t="shared" ca="1" si="1806"/>
        <v>Basic</v>
      </c>
      <c r="B23135" t="str">
        <f t="shared" ca="1" si="1807"/>
        <v>general anesthesia</v>
      </c>
      <c r="C23135">
        <f t="shared" si="1805"/>
        <v>1285</v>
      </c>
      <c r="D23135" t="str">
        <f t="shared" ca="1" si="1808"/>
        <v>Covered when used in conjunction with covered oral surgical procedures</v>
      </c>
      <c r="E23135">
        <f t="shared" ca="1" si="1809"/>
        <v>13</v>
      </c>
    </row>
    <row r="23136" spans="1:5" x14ac:dyDescent="0.2">
      <c r="A23136" t="str">
        <f t="shared" ca="1" si="1806"/>
        <v>Other</v>
      </c>
      <c r="B23136" t="str">
        <f t="shared" ca="1" si="1807"/>
        <v>Implants</v>
      </c>
      <c r="C23136">
        <f t="shared" si="1805"/>
        <v>1285</v>
      </c>
      <c r="D23136" t="str">
        <f t="shared" ca="1" si="1808"/>
        <v>Implant dental work</v>
      </c>
      <c r="E23136">
        <f t="shared" ca="1" si="1809"/>
        <v>18</v>
      </c>
    </row>
    <row r="23137" spans="1:5" x14ac:dyDescent="0.2">
      <c r="A23137" t="str">
        <f t="shared" ca="1" si="1806"/>
        <v>Diagnostics and Preventative</v>
      </c>
      <c r="B23137" t="str">
        <f t="shared" ca="1" si="1807"/>
        <v>Sealants</v>
      </c>
      <c r="C23137">
        <f t="shared" si="1805"/>
        <v>1285</v>
      </c>
      <c r="D23137">
        <f t="shared" ca="1" si="1808"/>
        <v>0</v>
      </c>
      <c r="E23137">
        <f t="shared" ca="1" si="1809"/>
        <v>6</v>
      </c>
    </row>
    <row r="23138" spans="1:5" x14ac:dyDescent="0.2">
      <c r="A23138" t="str">
        <f t="shared" ca="1" si="1806"/>
        <v>Basic</v>
      </c>
      <c r="B23138" t="str">
        <f t="shared" ca="1" si="1807"/>
        <v>basic restorative</v>
      </c>
      <c r="C23138">
        <f t="shared" si="1805"/>
        <v>1285</v>
      </c>
      <c r="D23138" t="str">
        <f t="shared" ca="1" si="1808"/>
        <v>Fillings (amalgam "silver" and composite "white" non-molar)</v>
      </c>
      <c r="E23138">
        <f t="shared" ca="1" si="1809"/>
        <v>8</v>
      </c>
    </row>
    <row r="23139" spans="1:5" x14ac:dyDescent="0.2">
      <c r="A23139" t="str">
        <f t="shared" ca="1" si="1806"/>
        <v>Diagnostics and Preventative</v>
      </c>
      <c r="B23139" t="str">
        <f t="shared" ca="1" si="1807"/>
        <v>Fluoride treatments</v>
      </c>
      <c r="C23139">
        <f t="shared" si="1805"/>
        <v>1285</v>
      </c>
      <c r="D23139">
        <f t="shared" ca="1" si="1808"/>
        <v>0</v>
      </c>
      <c r="E23139">
        <f t="shared" ca="1" si="1809"/>
        <v>5</v>
      </c>
    </row>
    <row r="23140" spans="1:5" x14ac:dyDescent="0.2">
      <c r="A23140" t="str">
        <f t="shared" ca="1" si="1806"/>
        <v>Major</v>
      </c>
      <c r="B23140" t="str">
        <f t="shared" ca="1" si="1807"/>
        <v>major restorative</v>
      </c>
      <c r="C23140">
        <f t="shared" si="1805"/>
        <v>1285</v>
      </c>
      <c r="D23140" t="str">
        <f t="shared" ca="1" si="1808"/>
        <v>Single crowns, inlays, onlays</v>
      </c>
      <c r="E23140">
        <f t="shared" ca="1" si="1809"/>
        <v>14</v>
      </c>
    </row>
    <row r="23141" spans="1:5" x14ac:dyDescent="0.2">
      <c r="A23141" t="str">
        <f t="shared" ca="1" si="1806"/>
        <v>Orthodontics</v>
      </c>
      <c r="B23141" t="str">
        <f t="shared" ca="1" si="1807"/>
        <v>orthodontics</v>
      </c>
      <c r="C23141">
        <f t="shared" si="1805"/>
        <v>1285</v>
      </c>
      <c r="D23141" t="str">
        <f t="shared" ca="1" si="1808"/>
        <v>For eligible dependents to age 19</v>
      </c>
      <c r="E23141">
        <f t="shared" ca="1" si="1809"/>
        <v>17</v>
      </c>
    </row>
    <row r="23142" spans="1:5" x14ac:dyDescent="0.2">
      <c r="A23142" t="str">
        <f t="shared" ca="1" si="1806"/>
        <v>Basic</v>
      </c>
      <c r="B23142" t="str">
        <f t="shared" ca="1" si="1807"/>
        <v>basic restorative</v>
      </c>
      <c r="C23142">
        <f t="shared" si="1805"/>
        <v>1285</v>
      </c>
      <c r="D23142" t="str">
        <f t="shared" ca="1" si="1808"/>
        <v>Fillings (amalgam "silver" and composite "white" non-molar)</v>
      </c>
      <c r="E23142">
        <f t="shared" ca="1" si="1809"/>
        <v>8</v>
      </c>
    </row>
    <row r="23143" spans="1:5" x14ac:dyDescent="0.2">
      <c r="A23143" t="str">
        <f t="shared" ca="1" si="1806"/>
        <v>Orthodontics</v>
      </c>
      <c r="B23143" t="str">
        <f t="shared" ca="1" si="1807"/>
        <v>orthodontics</v>
      </c>
      <c r="C23143">
        <f t="shared" si="1805"/>
        <v>1285</v>
      </c>
      <c r="D23143" t="str">
        <f t="shared" ca="1" si="1808"/>
        <v>For eligible dependents to age 19</v>
      </c>
      <c r="E23143">
        <f t="shared" ca="1" si="1809"/>
        <v>17</v>
      </c>
    </row>
    <row r="23144" spans="1:5" x14ac:dyDescent="0.2">
      <c r="A23144" t="str">
        <f t="shared" ca="1" si="1806"/>
        <v>Diagnostics and Preventative</v>
      </c>
      <c r="B23144" t="str">
        <f t="shared" ca="1" si="1807"/>
        <v>Fluoride treatments</v>
      </c>
      <c r="C23144">
        <f t="shared" ref="C23144:C23207" si="1810">IF(MOD(ROW(C23144)-2,18)&lt;&gt;0,C23143,C23143+1)</f>
        <v>1285</v>
      </c>
      <c r="D23144">
        <f t="shared" ca="1" si="1808"/>
        <v>0</v>
      </c>
      <c r="E23144">
        <f t="shared" ca="1" si="1809"/>
        <v>5</v>
      </c>
    </row>
    <row r="23145" spans="1:5" x14ac:dyDescent="0.2">
      <c r="A23145" t="str">
        <f t="shared" ca="1" si="1806"/>
        <v>Diagnostics and Preventative</v>
      </c>
      <c r="B23145" t="str">
        <f t="shared" ca="1" si="1807"/>
        <v>Prophylaxis</v>
      </c>
      <c r="C23145">
        <f t="shared" si="1810"/>
        <v>1285</v>
      </c>
      <c r="D23145">
        <f t="shared" ca="1" si="1808"/>
        <v>0</v>
      </c>
      <c r="E23145">
        <f t="shared" ca="1" si="1809"/>
        <v>4</v>
      </c>
    </row>
    <row r="23146" spans="1:5" x14ac:dyDescent="0.2">
      <c r="A23146" t="str">
        <f t="shared" ca="1" si="1806"/>
        <v>Basic</v>
      </c>
      <c r="B23146" t="str">
        <f t="shared" ca="1" si="1807"/>
        <v>surgical periodontics</v>
      </c>
      <c r="C23146">
        <f t="shared" si="1810"/>
        <v>1285</v>
      </c>
      <c r="D23146" t="str">
        <f t="shared" ca="1" si="1808"/>
        <v>Surgical treatment of the gums and supporting structures of the teeth</v>
      </c>
      <c r="E23146">
        <f t="shared" ca="1" si="1809"/>
        <v>11</v>
      </c>
    </row>
    <row r="23147" spans="1:5" x14ac:dyDescent="0.2">
      <c r="A23147" t="str">
        <f t="shared" ca="1" si="1806"/>
        <v>Major</v>
      </c>
      <c r="B23147" t="str">
        <f t="shared" ca="1" si="1807"/>
        <v>prosthodontics</v>
      </c>
      <c r="C23147">
        <f t="shared" si="1810"/>
        <v>1285</v>
      </c>
      <c r="D23147" t="str">
        <f t="shared" ca="1" si="1808"/>
        <v>Procedures for replacement of missing teeth by construction or repair of bridges and partial or complete dentures</v>
      </c>
      <c r="E23147">
        <f t="shared" ca="1" si="1809"/>
        <v>15</v>
      </c>
    </row>
    <row r="23148" spans="1:5" x14ac:dyDescent="0.2">
      <c r="A23148" t="str">
        <f t="shared" ca="1" si="1806"/>
        <v>Basic</v>
      </c>
      <c r="B23148" t="str">
        <f t="shared" ca="1" si="1807"/>
        <v>surgical periodontics</v>
      </c>
      <c r="C23148">
        <f t="shared" si="1810"/>
        <v>1285</v>
      </c>
      <c r="D23148" t="str">
        <f t="shared" ca="1" si="1808"/>
        <v>Surgical treatment of the gums and supporting structures of the teeth</v>
      </c>
      <c r="E23148">
        <f t="shared" ca="1" si="1809"/>
        <v>11</v>
      </c>
    </row>
    <row r="23149" spans="1:5" x14ac:dyDescent="0.2">
      <c r="A23149" t="str">
        <f t="shared" ca="1" si="1806"/>
        <v>Major</v>
      </c>
      <c r="B23149" t="str">
        <f t="shared" ca="1" si="1807"/>
        <v>major restorative</v>
      </c>
      <c r="C23149">
        <f t="shared" si="1810"/>
        <v>1285</v>
      </c>
      <c r="D23149" t="str">
        <f t="shared" ca="1" si="1808"/>
        <v>Single crowns, inlays, onlays</v>
      </c>
      <c r="E23149">
        <f t="shared" ca="1" si="1809"/>
        <v>14</v>
      </c>
    </row>
    <row r="23150" spans="1:5" x14ac:dyDescent="0.2">
      <c r="A23150" t="str">
        <f t="shared" ca="1" si="1806"/>
        <v>Basic</v>
      </c>
      <c r="B23150" t="str">
        <f t="shared" ca="1" si="1807"/>
        <v>oral surgery</v>
      </c>
      <c r="C23150">
        <f t="shared" si="1810"/>
        <v>1286</v>
      </c>
      <c r="D23150" t="str">
        <f t="shared" ca="1" si="1808"/>
        <v>Extraction and other surgery procedures, incl. pre- and post-operative care</v>
      </c>
      <c r="E23150">
        <f t="shared" ca="1" si="1809"/>
        <v>9</v>
      </c>
    </row>
    <row r="23151" spans="1:5" x14ac:dyDescent="0.2">
      <c r="A23151" t="str">
        <f t="shared" ca="1" si="1806"/>
        <v>Basic</v>
      </c>
      <c r="B23151" t="str">
        <f t="shared" ca="1" si="1807"/>
        <v>oral surgery</v>
      </c>
      <c r="C23151">
        <f t="shared" si="1810"/>
        <v>1286</v>
      </c>
      <c r="D23151" t="str">
        <f t="shared" ca="1" si="1808"/>
        <v>Extraction and other surgery procedures, incl. pre- and post-operative care</v>
      </c>
      <c r="E23151">
        <f t="shared" ca="1" si="1809"/>
        <v>9</v>
      </c>
    </row>
    <row r="23152" spans="1:5" x14ac:dyDescent="0.2">
      <c r="A23152" t="str">
        <f t="shared" ca="1" si="1806"/>
        <v>Basic</v>
      </c>
      <c r="B23152" t="str">
        <f t="shared" ca="1" si="1807"/>
        <v>non-surgical periodontics</v>
      </c>
      <c r="C23152">
        <f t="shared" si="1810"/>
        <v>1286</v>
      </c>
      <c r="D23152" t="str">
        <f t="shared" ca="1" si="1808"/>
        <v xml:space="preserve">Non-surgical treatment of the gums and supporting structures of the teeth </v>
      </c>
      <c r="E23152">
        <f t="shared" ca="1" si="1809"/>
        <v>12</v>
      </c>
    </row>
    <row r="23153" spans="1:5" x14ac:dyDescent="0.2">
      <c r="A23153" t="str">
        <f t="shared" ca="1" si="1806"/>
        <v>Basic</v>
      </c>
      <c r="B23153" t="str">
        <f t="shared" ca="1" si="1807"/>
        <v>endodontics</v>
      </c>
      <c r="C23153">
        <f t="shared" si="1810"/>
        <v>1286</v>
      </c>
      <c r="D23153" t="str">
        <f t="shared" ca="1" si="1808"/>
        <v>Root canal, pulpal therapy</v>
      </c>
      <c r="E23153">
        <f t="shared" ca="1" si="1809"/>
        <v>10</v>
      </c>
    </row>
    <row r="23154" spans="1:5" x14ac:dyDescent="0.2">
      <c r="A23154" t="str">
        <f t="shared" ca="1" si="1806"/>
        <v>Basic</v>
      </c>
      <c r="B23154" t="str">
        <f t="shared" ca="1" si="1807"/>
        <v>endodontics</v>
      </c>
      <c r="C23154">
        <f t="shared" si="1810"/>
        <v>1286</v>
      </c>
      <c r="D23154" t="str">
        <f t="shared" ca="1" si="1808"/>
        <v>Root canal, pulpal therapy</v>
      </c>
      <c r="E23154">
        <f t="shared" ca="1" si="1809"/>
        <v>10</v>
      </c>
    </row>
    <row r="23155" spans="1:5" x14ac:dyDescent="0.2">
      <c r="A23155" t="str">
        <f t="shared" ca="1" si="1806"/>
        <v>Diagnostics and Preventative</v>
      </c>
      <c r="B23155" t="str">
        <f t="shared" ca="1" si="1807"/>
        <v>Prophylaxis</v>
      </c>
      <c r="C23155">
        <f t="shared" si="1810"/>
        <v>1286</v>
      </c>
      <c r="D23155">
        <f t="shared" ca="1" si="1808"/>
        <v>0</v>
      </c>
      <c r="E23155">
        <f t="shared" ca="1" si="1809"/>
        <v>4</v>
      </c>
    </row>
    <row r="23156" spans="1:5" x14ac:dyDescent="0.2">
      <c r="A23156" t="str">
        <f t="shared" ca="1" si="1806"/>
        <v>Major</v>
      </c>
      <c r="B23156" t="str">
        <f t="shared" ca="1" si="1807"/>
        <v>temporomandibular joint dysfunction</v>
      </c>
      <c r="C23156">
        <f t="shared" si="1810"/>
        <v>1286</v>
      </c>
      <c r="D23156" t="str">
        <f t="shared" ca="1" si="1808"/>
        <v>Services relating to hinging joints of the jaw</v>
      </c>
      <c r="E23156">
        <f t="shared" ca="1" si="1809"/>
        <v>16</v>
      </c>
    </row>
    <row r="23157" spans="1:5" x14ac:dyDescent="0.2">
      <c r="A23157" t="str">
        <f t="shared" ca="1" si="1806"/>
        <v>Diagnostics and Preventative</v>
      </c>
      <c r="B23157" t="str">
        <f t="shared" ca="1" si="1807"/>
        <v>Space Maintainers</v>
      </c>
      <c r="C23157">
        <f t="shared" si="1810"/>
        <v>1286</v>
      </c>
      <c r="D23157">
        <f t="shared" ca="1" si="1808"/>
        <v>0</v>
      </c>
      <c r="E23157">
        <f t="shared" ca="1" si="1809"/>
        <v>7</v>
      </c>
    </row>
    <row r="23158" spans="1:5" x14ac:dyDescent="0.2">
      <c r="A23158" t="str">
        <f t="shared" ca="1" si="1806"/>
        <v>Diagnostics and Preventative</v>
      </c>
      <c r="B23158" t="str">
        <f t="shared" ca="1" si="1807"/>
        <v>Fluoride treatments</v>
      </c>
      <c r="C23158">
        <f t="shared" si="1810"/>
        <v>1286</v>
      </c>
      <c r="D23158">
        <f t="shared" ca="1" si="1808"/>
        <v>0</v>
      </c>
      <c r="E23158">
        <f t="shared" ca="1" si="1809"/>
        <v>5</v>
      </c>
    </row>
    <row r="23159" spans="1:5" x14ac:dyDescent="0.2">
      <c r="A23159" t="str">
        <f t="shared" ca="1" si="1806"/>
        <v>Orthodontics</v>
      </c>
      <c r="B23159" t="str">
        <f t="shared" ca="1" si="1807"/>
        <v>orthodontics</v>
      </c>
      <c r="C23159">
        <f t="shared" si="1810"/>
        <v>1286</v>
      </c>
      <c r="D23159" t="str">
        <f t="shared" ca="1" si="1808"/>
        <v>For eligible dependents to age 19</v>
      </c>
      <c r="E23159">
        <f t="shared" ca="1" si="1809"/>
        <v>17</v>
      </c>
    </row>
    <row r="23160" spans="1:5" x14ac:dyDescent="0.2">
      <c r="A23160" t="str">
        <f t="shared" ca="1" si="1806"/>
        <v>Basic</v>
      </c>
      <c r="B23160" t="str">
        <f t="shared" ca="1" si="1807"/>
        <v>oral surgery</v>
      </c>
      <c r="C23160">
        <f t="shared" si="1810"/>
        <v>1286</v>
      </c>
      <c r="D23160" t="str">
        <f t="shared" ca="1" si="1808"/>
        <v>Extraction and other surgery procedures, incl. pre- and post-operative care</v>
      </c>
      <c r="E23160">
        <f t="shared" ca="1" si="1809"/>
        <v>9</v>
      </c>
    </row>
    <row r="23161" spans="1:5" x14ac:dyDescent="0.2">
      <c r="A23161" t="str">
        <f t="shared" ca="1" si="1806"/>
        <v>Major</v>
      </c>
      <c r="B23161" t="str">
        <f t="shared" ca="1" si="1807"/>
        <v>prosthodontics</v>
      </c>
      <c r="C23161">
        <f t="shared" si="1810"/>
        <v>1286</v>
      </c>
      <c r="D23161" t="str">
        <f t="shared" ca="1" si="1808"/>
        <v>Procedures for replacement of missing teeth by construction or repair of bridges and partial or complete dentures</v>
      </c>
      <c r="E23161">
        <f t="shared" ca="1" si="1809"/>
        <v>15</v>
      </c>
    </row>
    <row r="23162" spans="1:5" x14ac:dyDescent="0.2">
      <c r="A23162" t="str">
        <f t="shared" ca="1" si="1806"/>
        <v>Basic</v>
      </c>
      <c r="B23162" t="str">
        <f t="shared" ca="1" si="1807"/>
        <v>endodontics</v>
      </c>
      <c r="C23162">
        <f t="shared" si="1810"/>
        <v>1286</v>
      </c>
      <c r="D23162" t="str">
        <f t="shared" ca="1" si="1808"/>
        <v>Root canal, pulpal therapy</v>
      </c>
      <c r="E23162">
        <f t="shared" ca="1" si="1809"/>
        <v>10</v>
      </c>
    </row>
    <row r="23163" spans="1:5" x14ac:dyDescent="0.2">
      <c r="A23163" t="str">
        <f t="shared" ca="1" si="1806"/>
        <v>Major</v>
      </c>
      <c r="B23163" t="str">
        <f t="shared" ca="1" si="1807"/>
        <v>prosthodontics</v>
      </c>
      <c r="C23163">
        <f t="shared" si="1810"/>
        <v>1286</v>
      </c>
      <c r="D23163" t="str">
        <f t="shared" ca="1" si="1808"/>
        <v>Procedures for replacement of missing teeth by construction or repair of bridges and partial or complete dentures</v>
      </c>
      <c r="E23163">
        <f t="shared" ca="1" si="1809"/>
        <v>15</v>
      </c>
    </row>
    <row r="23164" spans="1:5" x14ac:dyDescent="0.2">
      <c r="A23164" t="str">
        <f t="shared" ca="1" si="1806"/>
        <v>Diagnostics and Preventative</v>
      </c>
      <c r="B23164" t="str">
        <f t="shared" ca="1" si="1807"/>
        <v>Prophylaxis</v>
      </c>
      <c r="C23164">
        <f t="shared" si="1810"/>
        <v>1286</v>
      </c>
      <c r="D23164">
        <f t="shared" ca="1" si="1808"/>
        <v>0</v>
      </c>
      <c r="E23164">
        <f t="shared" ca="1" si="1809"/>
        <v>4</v>
      </c>
    </row>
    <row r="23165" spans="1:5" x14ac:dyDescent="0.2">
      <c r="A23165" t="str">
        <f t="shared" ca="1" si="1806"/>
        <v>Major</v>
      </c>
      <c r="B23165" t="str">
        <f t="shared" ca="1" si="1807"/>
        <v>temporomandibular joint dysfunction</v>
      </c>
      <c r="C23165">
        <f t="shared" si="1810"/>
        <v>1286</v>
      </c>
      <c r="D23165" t="str">
        <f t="shared" ca="1" si="1808"/>
        <v>Services relating to hinging joints of the jaw</v>
      </c>
      <c r="E23165">
        <f t="shared" ca="1" si="1809"/>
        <v>16</v>
      </c>
    </row>
    <row r="23166" spans="1:5" x14ac:dyDescent="0.2">
      <c r="A23166" t="str">
        <f t="shared" ca="1" si="1806"/>
        <v>Major</v>
      </c>
      <c r="B23166" t="str">
        <f t="shared" ca="1" si="1807"/>
        <v>temporomandibular joint dysfunction</v>
      </c>
      <c r="C23166">
        <f t="shared" si="1810"/>
        <v>1286</v>
      </c>
      <c r="D23166" t="str">
        <f t="shared" ca="1" si="1808"/>
        <v>Services relating to hinging joints of the jaw</v>
      </c>
      <c r="E23166">
        <f t="shared" ca="1" si="1809"/>
        <v>16</v>
      </c>
    </row>
    <row r="23167" spans="1:5" x14ac:dyDescent="0.2">
      <c r="A23167" t="str">
        <f t="shared" ca="1" si="1806"/>
        <v>Basic</v>
      </c>
      <c r="B23167" t="str">
        <f t="shared" ca="1" si="1807"/>
        <v>non-surgical periodontics</v>
      </c>
      <c r="C23167">
        <f t="shared" si="1810"/>
        <v>1286</v>
      </c>
      <c r="D23167" t="str">
        <f t="shared" ca="1" si="1808"/>
        <v xml:space="preserve">Non-surgical treatment of the gums and supporting structures of the teeth </v>
      </c>
      <c r="E23167">
        <f t="shared" ca="1" si="1809"/>
        <v>12</v>
      </c>
    </row>
    <row r="23168" spans="1:5" x14ac:dyDescent="0.2">
      <c r="A23168" t="str">
        <f t="shared" ca="1" si="1806"/>
        <v>Basic</v>
      </c>
      <c r="B23168" t="str">
        <f t="shared" ca="1" si="1807"/>
        <v>basic restorative</v>
      </c>
      <c r="C23168">
        <f t="shared" si="1810"/>
        <v>1287</v>
      </c>
      <c r="D23168" t="str">
        <f t="shared" ca="1" si="1808"/>
        <v>Fillings (amalgam "silver" and composite "white" non-molar)</v>
      </c>
      <c r="E23168">
        <f t="shared" ca="1" si="1809"/>
        <v>8</v>
      </c>
    </row>
    <row r="23169" spans="1:5" x14ac:dyDescent="0.2">
      <c r="A23169" t="str">
        <f t="shared" ca="1" si="1806"/>
        <v>Diagnostics and Preventative</v>
      </c>
      <c r="B23169" t="str">
        <f t="shared" ca="1" si="1807"/>
        <v>Bitewing x-rays</v>
      </c>
      <c r="C23169">
        <f t="shared" si="1810"/>
        <v>1287</v>
      </c>
      <c r="D23169">
        <f t="shared" ca="1" si="1808"/>
        <v>0</v>
      </c>
      <c r="E23169">
        <f t="shared" ca="1" si="1809"/>
        <v>2</v>
      </c>
    </row>
    <row r="23170" spans="1:5" x14ac:dyDescent="0.2">
      <c r="A23170" t="str">
        <f t="shared" ref="A23170:A23233" ca="1" si="1811">INDEX(services,E23170,1)</f>
        <v>Diagnostics and Preventative</v>
      </c>
      <c r="B23170" t="str">
        <f t="shared" ref="B23170:B23233" ca="1" si="1812">INDEX(services,E23170,2)</f>
        <v>Periodic Exams</v>
      </c>
      <c r="C23170">
        <f t="shared" si="1810"/>
        <v>1287</v>
      </c>
      <c r="D23170">
        <f t="shared" ref="D23170:D23233" ca="1" si="1813">INDEX(services,E23170,3)</f>
        <v>0</v>
      </c>
      <c r="E23170">
        <f t="shared" ref="E23170:E23233" ca="1" si="1814">RANDBETWEEN(1,ROWS(services))</f>
        <v>1</v>
      </c>
    </row>
    <row r="23171" spans="1:5" x14ac:dyDescent="0.2">
      <c r="A23171" t="str">
        <f t="shared" ca="1" si="1811"/>
        <v>Diagnostics and Preventative</v>
      </c>
      <c r="B23171" t="str">
        <f t="shared" ca="1" si="1812"/>
        <v>Space Maintainers</v>
      </c>
      <c r="C23171">
        <f t="shared" si="1810"/>
        <v>1287</v>
      </c>
      <c r="D23171">
        <f t="shared" ca="1" si="1813"/>
        <v>0</v>
      </c>
      <c r="E23171">
        <f t="shared" ca="1" si="1814"/>
        <v>7</v>
      </c>
    </row>
    <row r="23172" spans="1:5" x14ac:dyDescent="0.2">
      <c r="A23172" t="str">
        <f t="shared" ca="1" si="1811"/>
        <v>Basic</v>
      </c>
      <c r="B23172" t="str">
        <f t="shared" ca="1" si="1812"/>
        <v>endodontics</v>
      </c>
      <c r="C23172">
        <f t="shared" si="1810"/>
        <v>1287</v>
      </c>
      <c r="D23172" t="str">
        <f t="shared" ca="1" si="1813"/>
        <v>Root canal, pulpal therapy</v>
      </c>
      <c r="E23172">
        <f t="shared" ca="1" si="1814"/>
        <v>10</v>
      </c>
    </row>
    <row r="23173" spans="1:5" x14ac:dyDescent="0.2">
      <c r="A23173" t="str">
        <f t="shared" ca="1" si="1811"/>
        <v>Basic</v>
      </c>
      <c r="B23173" t="str">
        <f t="shared" ca="1" si="1812"/>
        <v>oral surgery</v>
      </c>
      <c r="C23173">
        <f t="shared" si="1810"/>
        <v>1287</v>
      </c>
      <c r="D23173" t="str">
        <f t="shared" ca="1" si="1813"/>
        <v>Extraction and other surgery procedures, incl. pre- and post-operative care</v>
      </c>
      <c r="E23173">
        <f t="shared" ca="1" si="1814"/>
        <v>9</v>
      </c>
    </row>
    <row r="23174" spans="1:5" x14ac:dyDescent="0.2">
      <c r="A23174" t="str">
        <f t="shared" ca="1" si="1811"/>
        <v>Diagnostics and Preventative</v>
      </c>
      <c r="B23174" t="str">
        <f t="shared" ca="1" si="1812"/>
        <v>Prophylaxis</v>
      </c>
      <c r="C23174">
        <f t="shared" si="1810"/>
        <v>1287</v>
      </c>
      <c r="D23174">
        <f t="shared" ca="1" si="1813"/>
        <v>0</v>
      </c>
      <c r="E23174">
        <f t="shared" ca="1" si="1814"/>
        <v>4</v>
      </c>
    </row>
    <row r="23175" spans="1:5" x14ac:dyDescent="0.2">
      <c r="A23175" t="str">
        <f t="shared" ca="1" si="1811"/>
        <v>Basic</v>
      </c>
      <c r="B23175" t="str">
        <f t="shared" ca="1" si="1812"/>
        <v>non-surgical periodontics</v>
      </c>
      <c r="C23175">
        <f t="shared" si="1810"/>
        <v>1287</v>
      </c>
      <c r="D23175" t="str">
        <f t="shared" ca="1" si="1813"/>
        <v xml:space="preserve">Non-surgical treatment of the gums and supporting structures of the teeth </v>
      </c>
      <c r="E23175">
        <f t="shared" ca="1" si="1814"/>
        <v>12</v>
      </c>
    </row>
    <row r="23176" spans="1:5" x14ac:dyDescent="0.2">
      <c r="A23176" t="str">
        <f t="shared" ca="1" si="1811"/>
        <v>Orthodontics</v>
      </c>
      <c r="B23176" t="str">
        <f t="shared" ca="1" si="1812"/>
        <v>orthodontics</v>
      </c>
      <c r="C23176">
        <f t="shared" si="1810"/>
        <v>1287</v>
      </c>
      <c r="D23176" t="str">
        <f t="shared" ca="1" si="1813"/>
        <v>For eligible dependents to age 19</v>
      </c>
      <c r="E23176">
        <f t="shared" ca="1" si="1814"/>
        <v>17</v>
      </c>
    </row>
    <row r="23177" spans="1:5" x14ac:dyDescent="0.2">
      <c r="A23177" t="str">
        <f t="shared" ca="1" si="1811"/>
        <v>Diagnostics and Preventative</v>
      </c>
      <c r="B23177" t="str">
        <f t="shared" ca="1" si="1812"/>
        <v>Full-mouth x-ray</v>
      </c>
      <c r="C23177">
        <f t="shared" si="1810"/>
        <v>1287</v>
      </c>
      <c r="D23177">
        <f t="shared" ca="1" si="1813"/>
        <v>0</v>
      </c>
      <c r="E23177">
        <f t="shared" ca="1" si="1814"/>
        <v>3</v>
      </c>
    </row>
    <row r="23178" spans="1:5" x14ac:dyDescent="0.2">
      <c r="A23178" t="str">
        <f t="shared" ca="1" si="1811"/>
        <v>Major</v>
      </c>
      <c r="B23178" t="str">
        <f t="shared" ca="1" si="1812"/>
        <v>temporomandibular joint dysfunction</v>
      </c>
      <c r="C23178">
        <f t="shared" si="1810"/>
        <v>1287</v>
      </c>
      <c r="D23178" t="str">
        <f t="shared" ca="1" si="1813"/>
        <v>Services relating to hinging joints of the jaw</v>
      </c>
      <c r="E23178">
        <f t="shared" ca="1" si="1814"/>
        <v>16</v>
      </c>
    </row>
    <row r="23179" spans="1:5" x14ac:dyDescent="0.2">
      <c r="A23179" t="str">
        <f t="shared" ca="1" si="1811"/>
        <v>Major</v>
      </c>
      <c r="B23179" t="str">
        <f t="shared" ca="1" si="1812"/>
        <v>temporomandibular joint dysfunction</v>
      </c>
      <c r="C23179">
        <f t="shared" si="1810"/>
        <v>1287</v>
      </c>
      <c r="D23179" t="str">
        <f t="shared" ca="1" si="1813"/>
        <v>Services relating to hinging joints of the jaw</v>
      </c>
      <c r="E23179">
        <f t="shared" ca="1" si="1814"/>
        <v>16</v>
      </c>
    </row>
    <row r="23180" spans="1:5" x14ac:dyDescent="0.2">
      <c r="A23180" t="str">
        <f t="shared" ca="1" si="1811"/>
        <v>Basic</v>
      </c>
      <c r="B23180" t="str">
        <f t="shared" ca="1" si="1812"/>
        <v>non-surgical periodontics</v>
      </c>
      <c r="C23180">
        <f t="shared" si="1810"/>
        <v>1287</v>
      </c>
      <c r="D23180" t="str">
        <f t="shared" ca="1" si="1813"/>
        <v xml:space="preserve">Non-surgical treatment of the gums and supporting structures of the teeth </v>
      </c>
      <c r="E23180">
        <f t="shared" ca="1" si="1814"/>
        <v>12</v>
      </c>
    </row>
    <row r="23181" spans="1:5" x14ac:dyDescent="0.2">
      <c r="A23181" t="str">
        <f t="shared" ca="1" si="1811"/>
        <v>Diagnostics and Preventative</v>
      </c>
      <c r="B23181" t="str">
        <f t="shared" ca="1" si="1812"/>
        <v>Bitewing x-rays</v>
      </c>
      <c r="C23181">
        <f t="shared" si="1810"/>
        <v>1287</v>
      </c>
      <c r="D23181">
        <f t="shared" ca="1" si="1813"/>
        <v>0</v>
      </c>
      <c r="E23181">
        <f t="shared" ca="1" si="1814"/>
        <v>2</v>
      </c>
    </row>
    <row r="23182" spans="1:5" x14ac:dyDescent="0.2">
      <c r="A23182" t="str">
        <f t="shared" ca="1" si="1811"/>
        <v>Other</v>
      </c>
      <c r="B23182" t="str">
        <f t="shared" ca="1" si="1812"/>
        <v>Implants</v>
      </c>
      <c r="C23182">
        <f t="shared" si="1810"/>
        <v>1287</v>
      </c>
      <c r="D23182" t="str">
        <f t="shared" ca="1" si="1813"/>
        <v>Implant dental work</v>
      </c>
      <c r="E23182">
        <f t="shared" ca="1" si="1814"/>
        <v>18</v>
      </c>
    </row>
    <row r="23183" spans="1:5" x14ac:dyDescent="0.2">
      <c r="A23183" t="str">
        <f t="shared" ca="1" si="1811"/>
        <v>Diagnostics and Preventative</v>
      </c>
      <c r="B23183" t="str">
        <f t="shared" ca="1" si="1812"/>
        <v>Full-mouth x-ray</v>
      </c>
      <c r="C23183">
        <f t="shared" si="1810"/>
        <v>1287</v>
      </c>
      <c r="D23183">
        <f t="shared" ca="1" si="1813"/>
        <v>0</v>
      </c>
      <c r="E23183">
        <f t="shared" ca="1" si="1814"/>
        <v>3</v>
      </c>
    </row>
    <row r="23184" spans="1:5" x14ac:dyDescent="0.2">
      <c r="A23184" t="str">
        <f t="shared" ca="1" si="1811"/>
        <v>Diagnostics and Preventative</v>
      </c>
      <c r="B23184" t="str">
        <f t="shared" ca="1" si="1812"/>
        <v>Space Maintainers</v>
      </c>
      <c r="C23184">
        <f t="shared" si="1810"/>
        <v>1287</v>
      </c>
      <c r="D23184">
        <f t="shared" ca="1" si="1813"/>
        <v>0</v>
      </c>
      <c r="E23184">
        <f t="shared" ca="1" si="1814"/>
        <v>7</v>
      </c>
    </row>
    <row r="23185" spans="1:5" x14ac:dyDescent="0.2">
      <c r="A23185" t="str">
        <f t="shared" ca="1" si="1811"/>
        <v>Basic</v>
      </c>
      <c r="B23185" t="str">
        <f t="shared" ca="1" si="1812"/>
        <v>basic restorative</v>
      </c>
      <c r="C23185">
        <f t="shared" si="1810"/>
        <v>1287</v>
      </c>
      <c r="D23185" t="str">
        <f t="shared" ca="1" si="1813"/>
        <v>Fillings (amalgam "silver" and composite "white" non-molar)</v>
      </c>
      <c r="E23185">
        <f t="shared" ca="1" si="1814"/>
        <v>8</v>
      </c>
    </row>
    <row r="23186" spans="1:5" x14ac:dyDescent="0.2">
      <c r="A23186" t="str">
        <f t="shared" ca="1" si="1811"/>
        <v>Diagnostics and Preventative</v>
      </c>
      <c r="B23186" t="str">
        <f t="shared" ca="1" si="1812"/>
        <v>Sealants</v>
      </c>
      <c r="C23186">
        <f t="shared" si="1810"/>
        <v>1288</v>
      </c>
      <c r="D23186">
        <f t="shared" ca="1" si="1813"/>
        <v>0</v>
      </c>
      <c r="E23186">
        <f t="shared" ca="1" si="1814"/>
        <v>6</v>
      </c>
    </row>
    <row r="23187" spans="1:5" x14ac:dyDescent="0.2">
      <c r="A23187" t="str">
        <f t="shared" ca="1" si="1811"/>
        <v>Major</v>
      </c>
      <c r="B23187" t="str">
        <f t="shared" ca="1" si="1812"/>
        <v>temporomandibular joint dysfunction</v>
      </c>
      <c r="C23187">
        <f t="shared" si="1810"/>
        <v>1288</v>
      </c>
      <c r="D23187" t="str">
        <f t="shared" ca="1" si="1813"/>
        <v>Services relating to hinging joints of the jaw</v>
      </c>
      <c r="E23187">
        <f t="shared" ca="1" si="1814"/>
        <v>16</v>
      </c>
    </row>
    <row r="23188" spans="1:5" x14ac:dyDescent="0.2">
      <c r="A23188" t="str">
        <f t="shared" ca="1" si="1811"/>
        <v>Major</v>
      </c>
      <c r="B23188" t="str">
        <f t="shared" ca="1" si="1812"/>
        <v>prosthodontics</v>
      </c>
      <c r="C23188">
        <f t="shared" si="1810"/>
        <v>1288</v>
      </c>
      <c r="D23188" t="str">
        <f t="shared" ca="1" si="1813"/>
        <v>Procedures for replacement of missing teeth by construction or repair of bridges and partial or complete dentures</v>
      </c>
      <c r="E23188">
        <f t="shared" ca="1" si="1814"/>
        <v>15</v>
      </c>
    </row>
    <row r="23189" spans="1:5" x14ac:dyDescent="0.2">
      <c r="A23189" t="str">
        <f t="shared" ca="1" si="1811"/>
        <v>Diagnostics and Preventative</v>
      </c>
      <c r="B23189" t="str">
        <f t="shared" ca="1" si="1812"/>
        <v>Fluoride treatments</v>
      </c>
      <c r="C23189">
        <f t="shared" si="1810"/>
        <v>1288</v>
      </c>
      <c r="D23189">
        <f t="shared" ca="1" si="1813"/>
        <v>0</v>
      </c>
      <c r="E23189">
        <f t="shared" ca="1" si="1814"/>
        <v>5</v>
      </c>
    </row>
    <row r="23190" spans="1:5" x14ac:dyDescent="0.2">
      <c r="A23190" t="str">
        <f t="shared" ca="1" si="1811"/>
        <v>Basic</v>
      </c>
      <c r="B23190" t="str">
        <f t="shared" ca="1" si="1812"/>
        <v>general anesthesia</v>
      </c>
      <c r="C23190">
        <f t="shared" si="1810"/>
        <v>1288</v>
      </c>
      <c r="D23190" t="str">
        <f t="shared" ca="1" si="1813"/>
        <v>Covered when used in conjunction with covered oral surgical procedures</v>
      </c>
      <c r="E23190">
        <f t="shared" ca="1" si="1814"/>
        <v>13</v>
      </c>
    </row>
    <row r="23191" spans="1:5" x14ac:dyDescent="0.2">
      <c r="A23191" t="str">
        <f t="shared" ca="1" si="1811"/>
        <v>Major</v>
      </c>
      <c r="B23191" t="str">
        <f t="shared" ca="1" si="1812"/>
        <v>temporomandibular joint dysfunction</v>
      </c>
      <c r="C23191">
        <f t="shared" si="1810"/>
        <v>1288</v>
      </c>
      <c r="D23191" t="str">
        <f t="shared" ca="1" si="1813"/>
        <v>Services relating to hinging joints of the jaw</v>
      </c>
      <c r="E23191">
        <f t="shared" ca="1" si="1814"/>
        <v>16</v>
      </c>
    </row>
    <row r="23192" spans="1:5" x14ac:dyDescent="0.2">
      <c r="A23192" t="str">
        <f t="shared" ca="1" si="1811"/>
        <v>Diagnostics and Preventative</v>
      </c>
      <c r="B23192" t="str">
        <f t="shared" ca="1" si="1812"/>
        <v>Sealants</v>
      </c>
      <c r="C23192">
        <f t="shared" si="1810"/>
        <v>1288</v>
      </c>
      <c r="D23192">
        <f t="shared" ca="1" si="1813"/>
        <v>0</v>
      </c>
      <c r="E23192">
        <f t="shared" ca="1" si="1814"/>
        <v>6</v>
      </c>
    </row>
    <row r="23193" spans="1:5" x14ac:dyDescent="0.2">
      <c r="A23193" t="str">
        <f t="shared" ca="1" si="1811"/>
        <v>Diagnostics and Preventative</v>
      </c>
      <c r="B23193" t="str">
        <f t="shared" ca="1" si="1812"/>
        <v>Prophylaxis</v>
      </c>
      <c r="C23193">
        <f t="shared" si="1810"/>
        <v>1288</v>
      </c>
      <c r="D23193">
        <f t="shared" ca="1" si="1813"/>
        <v>0</v>
      </c>
      <c r="E23193">
        <f t="shared" ca="1" si="1814"/>
        <v>4</v>
      </c>
    </row>
    <row r="23194" spans="1:5" x14ac:dyDescent="0.2">
      <c r="A23194" t="str">
        <f t="shared" ca="1" si="1811"/>
        <v>Other</v>
      </c>
      <c r="B23194" t="str">
        <f t="shared" ca="1" si="1812"/>
        <v>Implants</v>
      </c>
      <c r="C23194">
        <f t="shared" si="1810"/>
        <v>1288</v>
      </c>
      <c r="D23194" t="str">
        <f t="shared" ca="1" si="1813"/>
        <v>Implant dental work</v>
      </c>
      <c r="E23194">
        <f t="shared" ca="1" si="1814"/>
        <v>18</v>
      </c>
    </row>
    <row r="23195" spans="1:5" x14ac:dyDescent="0.2">
      <c r="A23195" t="str">
        <f t="shared" ca="1" si="1811"/>
        <v>Basic</v>
      </c>
      <c r="B23195" t="str">
        <f t="shared" ca="1" si="1812"/>
        <v>general anesthesia</v>
      </c>
      <c r="C23195">
        <f t="shared" si="1810"/>
        <v>1288</v>
      </c>
      <c r="D23195" t="str">
        <f t="shared" ca="1" si="1813"/>
        <v>Covered when used in conjunction with covered oral surgical procedures</v>
      </c>
      <c r="E23195">
        <f t="shared" ca="1" si="1814"/>
        <v>13</v>
      </c>
    </row>
    <row r="23196" spans="1:5" x14ac:dyDescent="0.2">
      <c r="A23196" t="str">
        <f t="shared" ca="1" si="1811"/>
        <v>Orthodontics</v>
      </c>
      <c r="B23196" t="str">
        <f t="shared" ca="1" si="1812"/>
        <v>orthodontics</v>
      </c>
      <c r="C23196">
        <f t="shared" si="1810"/>
        <v>1288</v>
      </c>
      <c r="D23196" t="str">
        <f t="shared" ca="1" si="1813"/>
        <v>For eligible dependents to age 19</v>
      </c>
      <c r="E23196">
        <f t="shared" ca="1" si="1814"/>
        <v>17</v>
      </c>
    </row>
    <row r="23197" spans="1:5" x14ac:dyDescent="0.2">
      <c r="A23197" t="str">
        <f t="shared" ca="1" si="1811"/>
        <v>Basic</v>
      </c>
      <c r="B23197" t="str">
        <f t="shared" ca="1" si="1812"/>
        <v>oral surgery</v>
      </c>
      <c r="C23197">
        <f t="shared" si="1810"/>
        <v>1288</v>
      </c>
      <c r="D23197" t="str">
        <f t="shared" ca="1" si="1813"/>
        <v>Extraction and other surgery procedures, incl. pre- and post-operative care</v>
      </c>
      <c r="E23197">
        <f t="shared" ca="1" si="1814"/>
        <v>9</v>
      </c>
    </row>
    <row r="23198" spans="1:5" x14ac:dyDescent="0.2">
      <c r="A23198" t="str">
        <f t="shared" ca="1" si="1811"/>
        <v>Basic</v>
      </c>
      <c r="B23198" t="str">
        <f t="shared" ca="1" si="1812"/>
        <v>general anesthesia</v>
      </c>
      <c r="C23198">
        <f t="shared" si="1810"/>
        <v>1288</v>
      </c>
      <c r="D23198" t="str">
        <f t="shared" ca="1" si="1813"/>
        <v>Covered when used in conjunction with covered oral surgical procedures</v>
      </c>
      <c r="E23198">
        <f t="shared" ca="1" si="1814"/>
        <v>13</v>
      </c>
    </row>
    <row r="23199" spans="1:5" x14ac:dyDescent="0.2">
      <c r="A23199" t="str">
        <f t="shared" ca="1" si="1811"/>
        <v>Basic</v>
      </c>
      <c r="B23199" t="str">
        <f t="shared" ca="1" si="1812"/>
        <v>basic restorative</v>
      </c>
      <c r="C23199">
        <f t="shared" si="1810"/>
        <v>1288</v>
      </c>
      <c r="D23199" t="str">
        <f t="shared" ca="1" si="1813"/>
        <v>Fillings (amalgam "silver" and composite "white" non-molar)</v>
      </c>
      <c r="E23199">
        <f t="shared" ca="1" si="1814"/>
        <v>8</v>
      </c>
    </row>
    <row r="23200" spans="1:5" x14ac:dyDescent="0.2">
      <c r="A23200" t="str">
        <f t="shared" ca="1" si="1811"/>
        <v>Major</v>
      </c>
      <c r="B23200" t="str">
        <f t="shared" ca="1" si="1812"/>
        <v>temporomandibular joint dysfunction</v>
      </c>
      <c r="C23200">
        <f t="shared" si="1810"/>
        <v>1288</v>
      </c>
      <c r="D23200" t="str">
        <f t="shared" ca="1" si="1813"/>
        <v>Services relating to hinging joints of the jaw</v>
      </c>
      <c r="E23200">
        <f t="shared" ca="1" si="1814"/>
        <v>16</v>
      </c>
    </row>
    <row r="23201" spans="1:5" x14ac:dyDescent="0.2">
      <c r="A23201" t="str">
        <f t="shared" ca="1" si="1811"/>
        <v>Basic</v>
      </c>
      <c r="B23201" t="str">
        <f t="shared" ca="1" si="1812"/>
        <v>basic restorative</v>
      </c>
      <c r="C23201">
        <f t="shared" si="1810"/>
        <v>1288</v>
      </c>
      <c r="D23201" t="str">
        <f t="shared" ca="1" si="1813"/>
        <v>Fillings (amalgam "silver" and composite "white" non-molar)</v>
      </c>
      <c r="E23201">
        <f t="shared" ca="1" si="1814"/>
        <v>8</v>
      </c>
    </row>
    <row r="23202" spans="1:5" x14ac:dyDescent="0.2">
      <c r="A23202" t="str">
        <f t="shared" ca="1" si="1811"/>
        <v>Basic</v>
      </c>
      <c r="B23202" t="str">
        <f t="shared" ca="1" si="1812"/>
        <v>basic restorative</v>
      </c>
      <c r="C23202">
        <f t="shared" si="1810"/>
        <v>1288</v>
      </c>
      <c r="D23202" t="str">
        <f t="shared" ca="1" si="1813"/>
        <v>Fillings (amalgam "silver" and composite "white" non-molar)</v>
      </c>
      <c r="E23202">
        <f t="shared" ca="1" si="1814"/>
        <v>8</v>
      </c>
    </row>
    <row r="23203" spans="1:5" x14ac:dyDescent="0.2">
      <c r="A23203" t="str">
        <f t="shared" ca="1" si="1811"/>
        <v>Basic</v>
      </c>
      <c r="B23203" t="str">
        <f t="shared" ca="1" si="1812"/>
        <v>oral surgery</v>
      </c>
      <c r="C23203">
        <f t="shared" si="1810"/>
        <v>1288</v>
      </c>
      <c r="D23203" t="str">
        <f t="shared" ca="1" si="1813"/>
        <v>Extraction and other surgery procedures, incl. pre- and post-operative care</v>
      </c>
      <c r="E23203">
        <f t="shared" ca="1" si="1814"/>
        <v>9</v>
      </c>
    </row>
    <row r="23204" spans="1:5" x14ac:dyDescent="0.2">
      <c r="A23204" t="str">
        <f t="shared" ca="1" si="1811"/>
        <v>Diagnostics and Preventative</v>
      </c>
      <c r="B23204" t="str">
        <f t="shared" ca="1" si="1812"/>
        <v>Space Maintainers</v>
      </c>
      <c r="C23204">
        <f t="shared" si="1810"/>
        <v>1289</v>
      </c>
      <c r="D23204">
        <f t="shared" ca="1" si="1813"/>
        <v>0</v>
      </c>
      <c r="E23204">
        <f t="shared" ca="1" si="1814"/>
        <v>7</v>
      </c>
    </row>
    <row r="23205" spans="1:5" x14ac:dyDescent="0.2">
      <c r="A23205" t="str">
        <f t="shared" ca="1" si="1811"/>
        <v>Diagnostics and Preventative</v>
      </c>
      <c r="B23205" t="str">
        <f t="shared" ca="1" si="1812"/>
        <v>Sealants</v>
      </c>
      <c r="C23205">
        <f t="shared" si="1810"/>
        <v>1289</v>
      </c>
      <c r="D23205">
        <f t="shared" ca="1" si="1813"/>
        <v>0</v>
      </c>
      <c r="E23205">
        <f t="shared" ca="1" si="1814"/>
        <v>6</v>
      </c>
    </row>
    <row r="23206" spans="1:5" x14ac:dyDescent="0.2">
      <c r="A23206" t="str">
        <f t="shared" ca="1" si="1811"/>
        <v>Diagnostics and Preventative</v>
      </c>
      <c r="B23206" t="str">
        <f t="shared" ca="1" si="1812"/>
        <v>Sealants</v>
      </c>
      <c r="C23206">
        <f t="shared" si="1810"/>
        <v>1289</v>
      </c>
      <c r="D23206">
        <f t="shared" ca="1" si="1813"/>
        <v>0</v>
      </c>
      <c r="E23206">
        <f t="shared" ca="1" si="1814"/>
        <v>6</v>
      </c>
    </row>
    <row r="23207" spans="1:5" x14ac:dyDescent="0.2">
      <c r="A23207" t="str">
        <f t="shared" ca="1" si="1811"/>
        <v>Diagnostics and Preventative</v>
      </c>
      <c r="B23207" t="str">
        <f t="shared" ca="1" si="1812"/>
        <v>Periodic Exams</v>
      </c>
      <c r="C23207">
        <f t="shared" si="1810"/>
        <v>1289</v>
      </c>
      <c r="D23207">
        <f t="shared" ca="1" si="1813"/>
        <v>0</v>
      </c>
      <c r="E23207">
        <f t="shared" ca="1" si="1814"/>
        <v>1</v>
      </c>
    </row>
    <row r="23208" spans="1:5" x14ac:dyDescent="0.2">
      <c r="A23208" t="str">
        <f t="shared" ca="1" si="1811"/>
        <v>Major</v>
      </c>
      <c r="B23208" t="str">
        <f t="shared" ca="1" si="1812"/>
        <v>temporomandibular joint dysfunction</v>
      </c>
      <c r="C23208">
        <f t="shared" ref="C23208:C23271" si="1815">IF(MOD(ROW(C23208)-2,18)&lt;&gt;0,C23207,C23207+1)</f>
        <v>1289</v>
      </c>
      <c r="D23208" t="str">
        <f t="shared" ca="1" si="1813"/>
        <v>Services relating to hinging joints of the jaw</v>
      </c>
      <c r="E23208">
        <f t="shared" ca="1" si="1814"/>
        <v>16</v>
      </c>
    </row>
    <row r="23209" spans="1:5" x14ac:dyDescent="0.2">
      <c r="A23209" t="str">
        <f t="shared" ca="1" si="1811"/>
        <v>Diagnostics and Preventative</v>
      </c>
      <c r="B23209" t="str">
        <f t="shared" ca="1" si="1812"/>
        <v>Space Maintainers</v>
      </c>
      <c r="C23209">
        <f t="shared" si="1815"/>
        <v>1289</v>
      </c>
      <c r="D23209">
        <f t="shared" ca="1" si="1813"/>
        <v>0</v>
      </c>
      <c r="E23209">
        <f t="shared" ca="1" si="1814"/>
        <v>7</v>
      </c>
    </row>
    <row r="23210" spans="1:5" x14ac:dyDescent="0.2">
      <c r="A23210" t="str">
        <f t="shared" ca="1" si="1811"/>
        <v>Basic</v>
      </c>
      <c r="B23210" t="str">
        <f t="shared" ca="1" si="1812"/>
        <v>general anesthesia</v>
      </c>
      <c r="C23210">
        <f t="shared" si="1815"/>
        <v>1289</v>
      </c>
      <c r="D23210" t="str">
        <f t="shared" ca="1" si="1813"/>
        <v>Covered when used in conjunction with covered oral surgical procedures</v>
      </c>
      <c r="E23210">
        <f t="shared" ca="1" si="1814"/>
        <v>13</v>
      </c>
    </row>
    <row r="23211" spans="1:5" x14ac:dyDescent="0.2">
      <c r="A23211" t="str">
        <f t="shared" ca="1" si="1811"/>
        <v>Basic</v>
      </c>
      <c r="B23211" t="str">
        <f t="shared" ca="1" si="1812"/>
        <v>basic restorative</v>
      </c>
      <c r="C23211">
        <f t="shared" si="1815"/>
        <v>1289</v>
      </c>
      <c r="D23211" t="str">
        <f t="shared" ca="1" si="1813"/>
        <v>Fillings (amalgam "silver" and composite "white" non-molar)</v>
      </c>
      <c r="E23211">
        <f t="shared" ca="1" si="1814"/>
        <v>8</v>
      </c>
    </row>
    <row r="23212" spans="1:5" x14ac:dyDescent="0.2">
      <c r="A23212" t="str">
        <f t="shared" ca="1" si="1811"/>
        <v>Basic</v>
      </c>
      <c r="B23212" t="str">
        <f t="shared" ca="1" si="1812"/>
        <v>endodontics</v>
      </c>
      <c r="C23212">
        <f t="shared" si="1815"/>
        <v>1289</v>
      </c>
      <c r="D23212" t="str">
        <f t="shared" ca="1" si="1813"/>
        <v>Root canal, pulpal therapy</v>
      </c>
      <c r="E23212">
        <f t="shared" ca="1" si="1814"/>
        <v>10</v>
      </c>
    </row>
    <row r="23213" spans="1:5" x14ac:dyDescent="0.2">
      <c r="A23213" t="str">
        <f t="shared" ca="1" si="1811"/>
        <v>Diagnostics and Preventative</v>
      </c>
      <c r="B23213" t="str">
        <f t="shared" ca="1" si="1812"/>
        <v>Fluoride treatments</v>
      </c>
      <c r="C23213">
        <f t="shared" si="1815"/>
        <v>1289</v>
      </c>
      <c r="D23213">
        <f t="shared" ca="1" si="1813"/>
        <v>0</v>
      </c>
      <c r="E23213">
        <f t="shared" ca="1" si="1814"/>
        <v>5</v>
      </c>
    </row>
    <row r="23214" spans="1:5" x14ac:dyDescent="0.2">
      <c r="A23214" t="str">
        <f t="shared" ca="1" si="1811"/>
        <v>Diagnostics and Preventative</v>
      </c>
      <c r="B23214" t="str">
        <f t="shared" ca="1" si="1812"/>
        <v>Bitewing x-rays</v>
      </c>
      <c r="C23214">
        <f t="shared" si="1815"/>
        <v>1289</v>
      </c>
      <c r="D23214">
        <f t="shared" ca="1" si="1813"/>
        <v>0</v>
      </c>
      <c r="E23214">
        <f t="shared" ca="1" si="1814"/>
        <v>2</v>
      </c>
    </row>
    <row r="23215" spans="1:5" x14ac:dyDescent="0.2">
      <c r="A23215" t="str">
        <f t="shared" ca="1" si="1811"/>
        <v>Basic</v>
      </c>
      <c r="B23215" t="str">
        <f t="shared" ca="1" si="1812"/>
        <v>basic restorative</v>
      </c>
      <c r="C23215">
        <f t="shared" si="1815"/>
        <v>1289</v>
      </c>
      <c r="D23215" t="str">
        <f t="shared" ca="1" si="1813"/>
        <v>Fillings (amalgam "silver" and composite "white" non-molar)</v>
      </c>
      <c r="E23215">
        <f t="shared" ca="1" si="1814"/>
        <v>8</v>
      </c>
    </row>
    <row r="23216" spans="1:5" x14ac:dyDescent="0.2">
      <c r="A23216" t="str">
        <f t="shared" ca="1" si="1811"/>
        <v>Major</v>
      </c>
      <c r="B23216" t="str">
        <f t="shared" ca="1" si="1812"/>
        <v>temporomandibular joint dysfunction</v>
      </c>
      <c r="C23216">
        <f t="shared" si="1815"/>
        <v>1289</v>
      </c>
      <c r="D23216" t="str">
        <f t="shared" ca="1" si="1813"/>
        <v>Services relating to hinging joints of the jaw</v>
      </c>
      <c r="E23216">
        <f t="shared" ca="1" si="1814"/>
        <v>16</v>
      </c>
    </row>
    <row r="23217" spans="1:5" x14ac:dyDescent="0.2">
      <c r="A23217" t="str">
        <f t="shared" ca="1" si="1811"/>
        <v>Diagnostics and Preventative</v>
      </c>
      <c r="B23217" t="str">
        <f t="shared" ca="1" si="1812"/>
        <v>Prophylaxis</v>
      </c>
      <c r="C23217">
        <f t="shared" si="1815"/>
        <v>1289</v>
      </c>
      <c r="D23217">
        <f t="shared" ca="1" si="1813"/>
        <v>0</v>
      </c>
      <c r="E23217">
        <f t="shared" ca="1" si="1814"/>
        <v>4</v>
      </c>
    </row>
    <row r="23218" spans="1:5" x14ac:dyDescent="0.2">
      <c r="A23218" t="str">
        <f t="shared" ca="1" si="1811"/>
        <v>Diagnostics and Preventative</v>
      </c>
      <c r="B23218" t="str">
        <f t="shared" ca="1" si="1812"/>
        <v>Fluoride treatments</v>
      </c>
      <c r="C23218">
        <f t="shared" si="1815"/>
        <v>1289</v>
      </c>
      <c r="D23218">
        <f t="shared" ca="1" si="1813"/>
        <v>0</v>
      </c>
      <c r="E23218">
        <f t="shared" ca="1" si="1814"/>
        <v>5</v>
      </c>
    </row>
    <row r="23219" spans="1:5" x14ac:dyDescent="0.2">
      <c r="A23219" t="str">
        <f t="shared" ca="1" si="1811"/>
        <v>Major</v>
      </c>
      <c r="B23219" t="str">
        <f t="shared" ca="1" si="1812"/>
        <v>prosthodontics</v>
      </c>
      <c r="C23219">
        <f t="shared" si="1815"/>
        <v>1289</v>
      </c>
      <c r="D23219" t="str">
        <f t="shared" ca="1" si="1813"/>
        <v>Procedures for replacement of missing teeth by construction or repair of bridges and partial or complete dentures</v>
      </c>
      <c r="E23219">
        <f t="shared" ca="1" si="1814"/>
        <v>15</v>
      </c>
    </row>
    <row r="23220" spans="1:5" x14ac:dyDescent="0.2">
      <c r="A23220" t="str">
        <f t="shared" ca="1" si="1811"/>
        <v>Major</v>
      </c>
      <c r="B23220" t="str">
        <f t="shared" ca="1" si="1812"/>
        <v>temporomandibular joint dysfunction</v>
      </c>
      <c r="C23220">
        <f t="shared" si="1815"/>
        <v>1289</v>
      </c>
      <c r="D23220" t="str">
        <f t="shared" ca="1" si="1813"/>
        <v>Services relating to hinging joints of the jaw</v>
      </c>
      <c r="E23220">
        <f t="shared" ca="1" si="1814"/>
        <v>16</v>
      </c>
    </row>
    <row r="23221" spans="1:5" x14ac:dyDescent="0.2">
      <c r="A23221" t="str">
        <f t="shared" ca="1" si="1811"/>
        <v>Basic</v>
      </c>
      <c r="B23221" t="str">
        <f t="shared" ca="1" si="1812"/>
        <v>non-surgical periodontics</v>
      </c>
      <c r="C23221">
        <f t="shared" si="1815"/>
        <v>1289</v>
      </c>
      <c r="D23221" t="str">
        <f t="shared" ca="1" si="1813"/>
        <v xml:space="preserve">Non-surgical treatment of the gums and supporting structures of the teeth </v>
      </c>
      <c r="E23221">
        <f t="shared" ca="1" si="1814"/>
        <v>12</v>
      </c>
    </row>
    <row r="23222" spans="1:5" x14ac:dyDescent="0.2">
      <c r="A23222" t="str">
        <f t="shared" ca="1" si="1811"/>
        <v>Basic</v>
      </c>
      <c r="B23222" t="str">
        <f t="shared" ca="1" si="1812"/>
        <v>surgical periodontics</v>
      </c>
      <c r="C23222">
        <f t="shared" si="1815"/>
        <v>1290</v>
      </c>
      <c r="D23222" t="str">
        <f t="shared" ca="1" si="1813"/>
        <v>Surgical treatment of the gums and supporting structures of the teeth</v>
      </c>
      <c r="E23222">
        <f t="shared" ca="1" si="1814"/>
        <v>11</v>
      </c>
    </row>
    <row r="23223" spans="1:5" x14ac:dyDescent="0.2">
      <c r="A23223" t="str">
        <f t="shared" ca="1" si="1811"/>
        <v>Major</v>
      </c>
      <c r="B23223" t="str">
        <f t="shared" ca="1" si="1812"/>
        <v>major restorative</v>
      </c>
      <c r="C23223">
        <f t="shared" si="1815"/>
        <v>1290</v>
      </c>
      <c r="D23223" t="str">
        <f t="shared" ca="1" si="1813"/>
        <v>Single crowns, inlays, onlays</v>
      </c>
      <c r="E23223">
        <f t="shared" ca="1" si="1814"/>
        <v>14</v>
      </c>
    </row>
    <row r="23224" spans="1:5" x14ac:dyDescent="0.2">
      <c r="A23224" t="str">
        <f t="shared" ca="1" si="1811"/>
        <v>Major</v>
      </c>
      <c r="B23224" t="str">
        <f t="shared" ca="1" si="1812"/>
        <v>prosthodontics</v>
      </c>
      <c r="C23224">
        <f t="shared" si="1815"/>
        <v>1290</v>
      </c>
      <c r="D23224" t="str">
        <f t="shared" ca="1" si="1813"/>
        <v>Procedures for replacement of missing teeth by construction or repair of bridges and partial or complete dentures</v>
      </c>
      <c r="E23224">
        <f t="shared" ca="1" si="1814"/>
        <v>15</v>
      </c>
    </row>
    <row r="23225" spans="1:5" x14ac:dyDescent="0.2">
      <c r="A23225" t="str">
        <f t="shared" ca="1" si="1811"/>
        <v>Diagnostics and Preventative</v>
      </c>
      <c r="B23225" t="str">
        <f t="shared" ca="1" si="1812"/>
        <v>Fluoride treatments</v>
      </c>
      <c r="C23225">
        <f t="shared" si="1815"/>
        <v>1290</v>
      </c>
      <c r="D23225">
        <f t="shared" ca="1" si="1813"/>
        <v>0</v>
      </c>
      <c r="E23225">
        <f t="shared" ca="1" si="1814"/>
        <v>5</v>
      </c>
    </row>
    <row r="23226" spans="1:5" x14ac:dyDescent="0.2">
      <c r="A23226" t="str">
        <f t="shared" ca="1" si="1811"/>
        <v>Basic</v>
      </c>
      <c r="B23226" t="str">
        <f t="shared" ca="1" si="1812"/>
        <v>oral surgery</v>
      </c>
      <c r="C23226">
        <f t="shared" si="1815"/>
        <v>1290</v>
      </c>
      <c r="D23226" t="str">
        <f t="shared" ca="1" si="1813"/>
        <v>Extraction and other surgery procedures, incl. pre- and post-operative care</v>
      </c>
      <c r="E23226">
        <f t="shared" ca="1" si="1814"/>
        <v>9</v>
      </c>
    </row>
    <row r="23227" spans="1:5" x14ac:dyDescent="0.2">
      <c r="A23227" t="str">
        <f t="shared" ca="1" si="1811"/>
        <v>Major</v>
      </c>
      <c r="B23227" t="str">
        <f t="shared" ca="1" si="1812"/>
        <v>major restorative</v>
      </c>
      <c r="C23227">
        <f t="shared" si="1815"/>
        <v>1290</v>
      </c>
      <c r="D23227" t="str">
        <f t="shared" ca="1" si="1813"/>
        <v>Single crowns, inlays, onlays</v>
      </c>
      <c r="E23227">
        <f t="shared" ca="1" si="1814"/>
        <v>14</v>
      </c>
    </row>
    <row r="23228" spans="1:5" x14ac:dyDescent="0.2">
      <c r="A23228" t="str">
        <f t="shared" ca="1" si="1811"/>
        <v>Basic</v>
      </c>
      <c r="B23228" t="str">
        <f t="shared" ca="1" si="1812"/>
        <v>oral surgery</v>
      </c>
      <c r="C23228">
        <f t="shared" si="1815"/>
        <v>1290</v>
      </c>
      <c r="D23228" t="str">
        <f t="shared" ca="1" si="1813"/>
        <v>Extraction and other surgery procedures, incl. pre- and post-operative care</v>
      </c>
      <c r="E23228">
        <f t="shared" ca="1" si="1814"/>
        <v>9</v>
      </c>
    </row>
    <row r="23229" spans="1:5" x14ac:dyDescent="0.2">
      <c r="A23229" t="str">
        <f t="shared" ca="1" si="1811"/>
        <v>Basic</v>
      </c>
      <c r="B23229" t="str">
        <f t="shared" ca="1" si="1812"/>
        <v>oral surgery</v>
      </c>
      <c r="C23229">
        <f t="shared" si="1815"/>
        <v>1290</v>
      </c>
      <c r="D23229" t="str">
        <f t="shared" ca="1" si="1813"/>
        <v>Extraction and other surgery procedures, incl. pre- and post-operative care</v>
      </c>
      <c r="E23229">
        <f t="shared" ca="1" si="1814"/>
        <v>9</v>
      </c>
    </row>
    <row r="23230" spans="1:5" x14ac:dyDescent="0.2">
      <c r="A23230" t="str">
        <f t="shared" ca="1" si="1811"/>
        <v>Basic</v>
      </c>
      <c r="B23230" t="str">
        <f t="shared" ca="1" si="1812"/>
        <v>oral surgery</v>
      </c>
      <c r="C23230">
        <f t="shared" si="1815"/>
        <v>1290</v>
      </c>
      <c r="D23230" t="str">
        <f t="shared" ca="1" si="1813"/>
        <v>Extraction and other surgery procedures, incl. pre- and post-operative care</v>
      </c>
      <c r="E23230">
        <f t="shared" ca="1" si="1814"/>
        <v>9</v>
      </c>
    </row>
    <row r="23231" spans="1:5" x14ac:dyDescent="0.2">
      <c r="A23231" t="str">
        <f t="shared" ca="1" si="1811"/>
        <v>Major</v>
      </c>
      <c r="B23231" t="str">
        <f t="shared" ca="1" si="1812"/>
        <v>temporomandibular joint dysfunction</v>
      </c>
      <c r="C23231">
        <f t="shared" si="1815"/>
        <v>1290</v>
      </c>
      <c r="D23231" t="str">
        <f t="shared" ca="1" si="1813"/>
        <v>Services relating to hinging joints of the jaw</v>
      </c>
      <c r="E23231">
        <f t="shared" ca="1" si="1814"/>
        <v>16</v>
      </c>
    </row>
    <row r="23232" spans="1:5" x14ac:dyDescent="0.2">
      <c r="A23232" t="str">
        <f t="shared" ca="1" si="1811"/>
        <v>Basic</v>
      </c>
      <c r="B23232" t="str">
        <f t="shared" ca="1" si="1812"/>
        <v>oral surgery</v>
      </c>
      <c r="C23232">
        <f t="shared" si="1815"/>
        <v>1290</v>
      </c>
      <c r="D23232" t="str">
        <f t="shared" ca="1" si="1813"/>
        <v>Extraction and other surgery procedures, incl. pre- and post-operative care</v>
      </c>
      <c r="E23232">
        <f t="shared" ca="1" si="1814"/>
        <v>9</v>
      </c>
    </row>
    <row r="23233" spans="1:5" x14ac:dyDescent="0.2">
      <c r="A23233" t="str">
        <f t="shared" ca="1" si="1811"/>
        <v>Diagnostics and Preventative</v>
      </c>
      <c r="B23233" t="str">
        <f t="shared" ca="1" si="1812"/>
        <v>Periodic Exams</v>
      </c>
      <c r="C23233">
        <f t="shared" si="1815"/>
        <v>1290</v>
      </c>
      <c r="D23233">
        <f t="shared" ca="1" si="1813"/>
        <v>0</v>
      </c>
      <c r="E23233">
        <f t="shared" ca="1" si="1814"/>
        <v>1</v>
      </c>
    </row>
    <row r="23234" spans="1:5" x14ac:dyDescent="0.2">
      <c r="A23234" t="str">
        <f t="shared" ref="A23234:A23297" ca="1" si="1816">INDEX(services,E23234,1)</f>
        <v>Basic</v>
      </c>
      <c r="B23234" t="str">
        <f t="shared" ref="B23234:B23297" ca="1" si="1817">INDEX(services,E23234,2)</f>
        <v>basic restorative</v>
      </c>
      <c r="C23234">
        <f t="shared" si="1815"/>
        <v>1290</v>
      </c>
      <c r="D23234" t="str">
        <f t="shared" ref="D23234:D23297" ca="1" si="1818">INDEX(services,E23234,3)</f>
        <v>Fillings (amalgam "silver" and composite "white" non-molar)</v>
      </c>
      <c r="E23234">
        <f t="shared" ref="E23234:E23297" ca="1" si="1819">RANDBETWEEN(1,ROWS(services))</f>
        <v>8</v>
      </c>
    </row>
    <row r="23235" spans="1:5" x14ac:dyDescent="0.2">
      <c r="A23235" t="str">
        <f t="shared" ca="1" si="1816"/>
        <v>Basic</v>
      </c>
      <c r="B23235" t="str">
        <f t="shared" ca="1" si="1817"/>
        <v>endodontics</v>
      </c>
      <c r="C23235">
        <f t="shared" si="1815"/>
        <v>1290</v>
      </c>
      <c r="D23235" t="str">
        <f t="shared" ca="1" si="1818"/>
        <v>Root canal, pulpal therapy</v>
      </c>
      <c r="E23235">
        <f t="shared" ca="1" si="1819"/>
        <v>10</v>
      </c>
    </row>
    <row r="23236" spans="1:5" x14ac:dyDescent="0.2">
      <c r="A23236" t="str">
        <f t="shared" ca="1" si="1816"/>
        <v>Diagnostics and Preventative</v>
      </c>
      <c r="B23236" t="str">
        <f t="shared" ca="1" si="1817"/>
        <v>Space Maintainers</v>
      </c>
      <c r="C23236">
        <f t="shared" si="1815"/>
        <v>1290</v>
      </c>
      <c r="D23236">
        <f t="shared" ca="1" si="1818"/>
        <v>0</v>
      </c>
      <c r="E23236">
        <f t="shared" ca="1" si="1819"/>
        <v>7</v>
      </c>
    </row>
    <row r="23237" spans="1:5" x14ac:dyDescent="0.2">
      <c r="A23237" t="str">
        <f t="shared" ca="1" si="1816"/>
        <v>Diagnostics and Preventative</v>
      </c>
      <c r="B23237" t="str">
        <f t="shared" ca="1" si="1817"/>
        <v>Periodic Exams</v>
      </c>
      <c r="C23237">
        <f t="shared" si="1815"/>
        <v>1290</v>
      </c>
      <c r="D23237">
        <f t="shared" ca="1" si="1818"/>
        <v>0</v>
      </c>
      <c r="E23237">
        <f t="shared" ca="1" si="1819"/>
        <v>1</v>
      </c>
    </row>
    <row r="23238" spans="1:5" x14ac:dyDescent="0.2">
      <c r="A23238" t="str">
        <f t="shared" ca="1" si="1816"/>
        <v>Orthodontics</v>
      </c>
      <c r="B23238" t="str">
        <f t="shared" ca="1" si="1817"/>
        <v>orthodontics</v>
      </c>
      <c r="C23238">
        <f t="shared" si="1815"/>
        <v>1290</v>
      </c>
      <c r="D23238" t="str">
        <f t="shared" ca="1" si="1818"/>
        <v>For eligible dependents to age 19</v>
      </c>
      <c r="E23238">
        <f t="shared" ca="1" si="1819"/>
        <v>17</v>
      </c>
    </row>
    <row r="23239" spans="1:5" x14ac:dyDescent="0.2">
      <c r="A23239" t="str">
        <f t="shared" ca="1" si="1816"/>
        <v>Basic</v>
      </c>
      <c r="B23239" t="str">
        <f t="shared" ca="1" si="1817"/>
        <v>oral surgery</v>
      </c>
      <c r="C23239">
        <f t="shared" si="1815"/>
        <v>1290</v>
      </c>
      <c r="D23239" t="str">
        <f t="shared" ca="1" si="1818"/>
        <v>Extraction and other surgery procedures, incl. pre- and post-operative care</v>
      </c>
      <c r="E23239">
        <f t="shared" ca="1" si="1819"/>
        <v>9</v>
      </c>
    </row>
    <row r="23240" spans="1:5" x14ac:dyDescent="0.2">
      <c r="A23240" t="str">
        <f t="shared" ca="1" si="1816"/>
        <v>Diagnostics and Preventative</v>
      </c>
      <c r="B23240" t="str">
        <f t="shared" ca="1" si="1817"/>
        <v>Full-mouth x-ray</v>
      </c>
      <c r="C23240">
        <f t="shared" si="1815"/>
        <v>1291</v>
      </c>
      <c r="D23240">
        <f t="shared" ca="1" si="1818"/>
        <v>0</v>
      </c>
      <c r="E23240">
        <f t="shared" ca="1" si="1819"/>
        <v>3</v>
      </c>
    </row>
    <row r="23241" spans="1:5" x14ac:dyDescent="0.2">
      <c r="A23241" t="str">
        <f t="shared" ca="1" si="1816"/>
        <v>Other</v>
      </c>
      <c r="B23241" t="str">
        <f t="shared" ca="1" si="1817"/>
        <v>Implants</v>
      </c>
      <c r="C23241">
        <f t="shared" si="1815"/>
        <v>1291</v>
      </c>
      <c r="D23241" t="str">
        <f t="shared" ca="1" si="1818"/>
        <v>Implant dental work</v>
      </c>
      <c r="E23241">
        <f t="shared" ca="1" si="1819"/>
        <v>18</v>
      </c>
    </row>
    <row r="23242" spans="1:5" x14ac:dyDescent="0.2">
      <c r="A23242" t="str">
        <f t="shared" ca="1" si="1816"/>
        <v>Diagnostics and Preventative</v>
      </c>
      <c r="B23242" t="str">
        <f t="shared" ca="1" si="1817"/>
        <v>Full-mouth x-ray</v>
      </c>
      <c r="C23242">
        <f t="shared" si="1815"/>
        <v>1291</v>
      </c>
      <c r="D23242">
        <f t="shared" ca="1" si="1818"/>
        <v>0</v>
      </c>
      <c r="E23242">
        <f t="shared" ca="1" si="1819"/>
        <v>3</v>
      </c>
    </row>
    <row r="23243" spans="1:5" x14ac:dyDescent="0.2">
      <c r="A23243" t="str">
        <f t="shared" ca="1" si="1816"/>
        <v>Basic</v>
      </c>
      <c r="B23243" t="str">
        <f t="shared" ca="1" si="1817"/>
        <v>endodontics</v>
      </c>
      <c r="C23243">
        <f t="shared" si="1815"/>
        <v>1291</v>
      </c>
      <c r="D23243" t="str">
        <f t="shared" ca="1" si="1818"/>
        <v>Root canal, pulpal therapy</v>
      </c>
      <c r="E23243">
        <f t="shared" ca="1" si="1819"/>
        <v>10</v>
      </c>
    </row>
    <row r="23244" spans="1:5" x14ac:dyDescent="0.2">
      <c r="A23244" t="str">
        <f t="shared" ca="1" si="1816"/>
        <v>Diagnostics and Preventative</v>
      </c>
      <c r="B23244" t="str">
        <f t="shared" ca="1" si="1817"/>
        <v>Space Maintainers</v>
      </c>
      <c r="C23244">
        <f t="shared" si="1815"/>
        <v>1291</v>
      </c>
      <c r="D23244">
        <f t="shared" ca="1" si="1818"/>
        <v>0</v>
      </c>
      <c r="E23244">
        <f t="shared" ca="1" si="1819"/>
        <v>7</v>
      </c>
    </row>
    <row r="23245" spans="1:5" x14ac:dyDescent="0.2">
      <c r="A23245" t="str">
        <f t="shared" ca="1" si="1816"/>
        <v>Major</v>
      </c>
      <c r="B23245" t="str">
        <f t="shared" ca="1" si="1817"/>
        <v>major restorative</v>
      </c>
      <c r="C23245">
        <f t="shared" si="1815"/>
        <v>1291</v>
      </c>
      <c r="D23245" t="str">
        <f t="shared" ca="1" si="1818"/>
        <v>Single crowns, inlays, onlays</v>
      </c>
      <c r="E23245">
        <f t="shared" ca="1" si="1819"/>
        <v>14</v>
      </c>
    </row>
    <row r="23246" spans="1:5" x14ac:dyDescent="0.2">
      <c r="A23246" t="str">
        <f t="shared" ca="1" si="1816"/>
        <v>Major</v>
      </c>
      <c r="B23246" t="str">
        <f t="shared" ca="1" si="1817"/>
        <v>temporomandibular joint dysfunction</v>
      </c>
      <c r="C23246">
        <f t="shared" si="1815"/>
        <v>1291</v>
      </c>
      <c r="D23246" t="str">
        <f t="shared" ca="1" si="1818"/>
        <v>Services relating to hinging joints of the jaw</v>
      </c>
      <c r="E23246">
        <f t="shared" ca="1" si="1819"/>
        <v>16</v>
      </c>
    </row>
    <row r="23247" spans="1:5" x14ac:dyDescent="0.2">
      <c r="A23247" t="str">
        <f t="shared" ca="1" si="1816"/>
        <v>Major</v>
      </c>
      <c r="B23247" t="str">
        <f t="shared" ca="1" si="1817"/>
        <v>prosthodontics</v>
      </c>
      <c r="C23247">
        <f t="shared" si="1815"/>
        <v>1291</v>
      </c>
      <c r="D23247" t="str">
        <f t="shared" ca="1" si="1818"/>
        <v>Procedures for replacement of missing teeth by construction or repair of bridges and partial or complete dentures</v>
      </c>
      <c r="E23247">
        <f t="shared" ca="1" si="1819"/>
        <v>15</v>
      </c>
    </row>
    <row r="23248" spans="1:5" x14ac:dyDescent="0.2">
      <c r="A23248" t="str">
        <f t="shared" ca="1" si="1816"/>
        <v>Diagnostics and Preventative</v>
      </c>
      <c r="B23248" t="str">
        <f t="shared" ca="1" si="1817"/>
        <v>Periodic Exams</v>
      </c>
      <c r="C23248">
        <f t="shared" si="1815"/>
        <v>1291</v>
      </c>
      <c r="D23248">
        <f t="shared" ca="1" si="1818"/>
        <v>0</v>
      </c>
      <c r="E23248">
        <f t="shared" ca="1" si="1819"/>
        <v>1</v>
      </c>
    </row>
    <row r="23249" spans="1:5" x14ac:dyDescent="0.2">
      <c r="A23249" t="str">
        <f t="shared" ca="1" si="1816"/>
        <v>Basic</v>
      </c>
      <c r="B23249" t="str">
        <f t="shared" ca="1" si="1817"/>
        <v>oral surgery</v>
      </c>
      <c r="C23249">
        <f t="shared" si="1815"/>
        <v>1291</v>
      </c>
      <c r="D23249" t="str">
        <f t="shared" ca="1" si="1818"/>
        <v>Extraction and other surgery procedures, incl. pre- and post-operative care</v>
      </c>
      <c r="E23249">
        <f t="shared" ca="1" si="1819"/>
        <v>9</v>
      </c>
    </row>
    <row r="23250" spans="1:5" x14ac:dyDescent="0.2">
      <c r="A23250" t="str">
        <f t="shared" ca="1" si="1816"/>
        <v>Basic</v>
      </c>
      <c r="B23250" t="str">
        <f t="shared" ca="1" si="1817"/>
        <v>endodontics</v>
      </c>
      <c r="C23250">
        <f t="shared" si="1815"/>
        <v>1291</v>
      </c>
      <c r="D23250" t="str">
        <f t="shared" ca="1" si="1818"/>
        <v>Root canal, pulpal therapy</v>
      </c>
      <c r="E23250">
        <f t="shared" ca="1" si="1819"/>
        <v>10</v>
      </c>
    </row>
    <row r="23251" spans="1:5" x14ac:dyDescent="0.2">
      <c r="A23251" t="str">
        <f t="shared" ca="1" si="1816"/>
        <v>Basic</v>
      </c>
      <c r="B23251" t="str">
        <f t="shared" ca="1" si="1817"/>
        <v>basic restorative</v>
      </c>
      <c r="C23251">
        <f t="shared" si="1815"/>
        <v>1291</v>
      </c>
      <c r="D23251" t="str">
        <f t="shared" ca="1" si="1818"/>
        <v>Fillings (amalgam "silver" and composite "white" non-molar)</v>
      </c>
      <c r="E23251">
        <f t="shared" ca="1" si="1819"/>
        <v>8</v>
      </c>
    </row>
    <row r="23252" spans="1:5" x14ac:dyDescent="0.2">
      <c r="A23252" t="str">
        <f t="shared" ca="1" si="1816"/>
        <v>Diagnostics and Preventative</v>
      </c>
      <c r="B23252" t="str">
        <f t="shared" ca="1" si="1817"/>
        <v>Bitewing x-rays</v>
      </c>
      <c r="C23252">
        <f t="shared" si="1815"/>
        <v>1291</v>
      </c>
      <c r="D23252">
        <f t="shared" ca="1" si="1818"/>
        <v>0</v>
      </c>
      <c r="E23252">
        <f t="shared" ca="1" si="1819"/>
        <v>2</v>
      </c>
    </row>
    <row r="23253" spans="1:5" x14ac:dyDescent="0.2">
      <c r="A23253" t="str">
        <f t="shared" ca="1" si="1816"/>
        <v>Diagnostics and Preventative</v>
      </c>
      <c r="B23253" t="str">
        <f t="shared" ca="1" si="1817"/>
        <v>Prophylaxis</v>
      </c>
      <c r="C23253">
        <f t="shared" si="1815"/>
        <v>1291</v>
      </c>
      <c r="D23253">
        <f t="shared" ca="1" si="1818"/>
        <v>0</v>
      </c>
      <c r="E23253">
        <f t="shared" ca="1" si="1819"/>
        <v>4</v>
      </c>
    </row>
    <row r="23254" spans="1:5" x14ac:dyDescent="0.2">
      <c r="A23254" t="str">
        <f t="shared" ca="1" si="1816"/>
        <v>Diagnostics and Preventative</v>
      </c>
      <c r="B23254" t="str">
        <f t="shared" ca="1" si="1817"/>
        <v>Sealants</v>
      </c>
      <c r="C23254">
        <f t="shared" si="1815"/>
        <v>1291</v>
      </c>
      <c r="D23254">
        <f t="shared" ca="1" si="1818"/>
        <v>0</v>
      </c>
      <c r="E23254">
        <f t="shared" ca="1" si="1819"/>
        <v>6</v>
      </c>
    </row>
    <row r="23255" spans="1:5" x14ac:dyDescent="0.2">
      <c r="A23255" t="str">
        <f t="shared" ca="1" si="1816"/>
        <v>Basic</v>
      </c>
      <c r="B23255" t="str">
        <f t="shared" ca="1" si="1817"/>
        <v>general anesthesia</v>
      </c>
      <c r="C23255">
        <f t="shared" si="1815"/>
        <v>1291</v>
      </c>
      <c r="D23255" t="str">
        <f t="shared" ca="1" si="1818"/>
        <v>Covered when used in conjunction with covered oral surgical procedures</v>
      </c>
      <c r="E23255">
        <f t="shared" ca="1" si="1819"/>
        <v>13</v>
      </c>
    </row>
    <row r="23256" spans="1:5" x14ac:dyDescent="0.2">
      <c r="A23256" t="str">
        <f t="shared" ca="1" si="1816"/>
        <v>Diagnostics and Preventative</v>
      </c>
      <c r="B23256" t="str">
        <f t="shared" ca="1" si="1817"/>
        <v>Prophylaxis</v>
      </c>
      <c r="C23256">
        <f t="shared" si="1815"/>
        <v>1291</v>
      </c>
      <c r="D23256">
        <f t="shared" ca="1" si="1818"/>
        <v>0</v>
      </c>
      <c r="E23256">
        <f t="shared" ca="1" si="1819"/>
        <v>4</v>
      </c>
    </row>
    <row r="23257" spans="1:5" x14ac:dyDescent="0.2">
      <c r="A23257" t="str">
        <f t="shared" ca="1" si="1816"/>
        <v>Major</v>
      </c>
      <c r="B23257" t="str">
        <f t="shared" ca="1" si="1817"/>
        <v>temporomandibular joint dysfunction</v>
      </c>
      <c r="C23257">
        <f t="shared" si="1815"/>
        <v>1291</v>
      </c>
      <c r="D23257" t="str">
        <f t="shared" ca="1" si="1818"/>
        <v>Services relating to hinging joints of the jaw</v>
      </c>
      <c r="E23257">
        <f t="shared" ca="1" si="1819"/>
        <v>16</v>
      </c>
    </row>
    <row r="23258" spans="1:5" x14ac:dyDescent="0.2">
      <c r="A23258" t="str">
        <f t="shared" ca="1" si="1816"/>
        <v>Major</v>
      </c>
      <c r="B23258" t="str">
        <f t="shared" ca="1" si="1817"/>
        <v>major restorative</v>
      </c>
      <c r="C23258">
        <f t="shared" si="1815"/>
        <v>1292</v>
      </c>
      <c r="D23258" t="str">
        <f t="shared" ca="1" si="1818"/>
        <v>Single crowns, inlays, onlays</v>
      </c>
      <c r="E23258">
        <f t="shared" ca="1" si="1819"/>
        <v>14</v>
      </c>
    </row>
    <row r="23259" spans="1:5" x14ac:dyDescent="0.2">
      <c r="A23259" t="str">
        <f t="shared" ca="1" si="1816"/>
        <v>Diagnostics and Preventative</v>
      </c>
      <c r="B23259" t="str">
        <f t="shared" ca="1" si="1817"/>
        <v>Bitewing x-rays</v>
      </c>
      <c r="C23259">
        <f t="shared" si="1815"/>
        <v>1292</v>
      </c>
      <c r="D23259">
        <f t="shared" ca="1" si="1818"/>
        <v>0</v>
      </c>
      <c r="E23259">
        <f t="shared" ca="1" si="1819"/>
        <v>2</v>
      </c>
    </row>
    <row r="23260" spans="1:5" x14ac:dyDescent="0.2">
      <c r="A23260" t="str">
        <f t="shared" ca="1" si="1816"/>
        <v>Basic</v>
      </c>
      <c r="B23260" t="str">
        <f t="shared" ca="1" si="1817"/>
        <v>oral surgery</v>
      </c>
      <c r="C23260">
        <f t="shared" si="1815"/>
        <v>1292</v>
      </c>
      <c r="D23260" t="str">
        <f t="shared" ca="1" si="1818"/>
        <v>Extraction and other surgery procedures, incl. pre- and post-operative care</v>
      </c>
      <c r="E23260">
        <f t="shared" ca="1" si="1819"/>
        <v>9</v>
      </c>
    </row>
    <row r="23261" spans="1:5" x14ac:dyDescent="0.2">
      <c r="A23261" t="str">
        <f t="shared" ca="1" si="1816"/>
        <v>Diagnostics and Preventative</v>
      </c>
      <c r="B23261" t="str">
        <f t="shared" ca="1" si="1817"/>
        <v>Full-mouth x-ray</v>
      </c>
      <c r="C23261">
        <f t="shared" si="1815"/>
        <v>1292</v>
      </c>
      <c r="D23261">
        <f t="shared" ca="1" si="1818"/>
        <v>0</v>
      </c>
      <c r="E23261">
        <f t="shared" ca="1" si="1819"/>
        <v>3</v>
      </c>
    </row>
    <row r="23262" spans="1:5" x14ac:dyDescent="0.2">
      <c r="A23262" t="str">
        <f t="shared" ca="1" si="1816"/>
        <v>Diagnostics and Preventative</v>
      </c>
      <c r="B23262" t="str">
        <f t="shared" ca="1" si="1817"/>
        <v>Full-mouth x-ray</v>
      </c>
      <c r="C23262">
        <f t="shared" si="1815"/>
        <v>1292</v>
      </c>
      <c r="D23262">
        <f t="shared" ca="1" si="1818"/>
        <v>0</v>
      </c>
      <c r="E23262">
        <f t="shared" ca="1" si="1819"/>
        <v>3</v>
      </c>
    </row>
    <row r="23263" spans="1:5" x14ac:dyDescent="0.2">
      <c r="A23263" t="str">
        <f t="shared" ca="1" si="1816"/>
        <v>Other</v>
      </c>
      <c r="B23263" t="str">
        <f t="shared" ca="1" si="1817"/>
        <v>Implants</v>
      </c>
      <c r="C23263">
        <f t="shared" si="1815"/>
        <v>1292</v>
      </c>
      <c r="D23263" t="str">
        <f t="shared" ca="1" si="1818"/>
        <v>Implant dental work</v>
      </c>
      <c r="E23263">
        <f t="shared" ca="1" si="1819"/>
        <v>18</v>
      </c>
    </row>
    <row r="23264" spans="1:5" x14ac:dyDescent="0.2">
      <c r="A23264" t="str">
        <f t="shared" ca="1" si="1816"/>
        <v>Diagnostics and Preventative</v>
      </c>
      <c r="B23264" t="str">
        <f t="shared" ca="1" si="1817"/>
        <v>Periodic Exams</v>
      </c>
      <c r="C23264">
        <f t="shared" si="1815"/>
        <v>1292</v>
      </c>
      <c r="D23264">
        <f t="shared" ca="1" si="1818"/>
        <v>0</v>
      </c>
      <c r="E23264">
        <f t="shared" ca="1" si="1819"/>
        <v>1</v>
      </c>
    </row>
    <row r="23265" spans="1:5" x14ac:dyDescent="0.2">
      <c r="A23265" t="str">
        <f t="shared" ca="1" si="1816"/>
        <v>Diagnostics and Preventative</v>
      </c>
      <c r="B23265" t="str">
        <f t="shared" ca="1" si="1817"/>
        <v>Prophylaxis</v>
      </c>
      <c r="C23265">
        <f t="shared" si="1815"/>
        <v>1292</v>
      </c>
      <c r="D23265">
        <f t="shared" ca="1" si="1818"/>
        <v>0</v>
      </c>
      <c r="E23265">
        <f t="shared" ca="1" si="1819"/>
        <v>4</v>
      </c>
    </row>
    <row r="23266" spans="1:5" x14ac:dyDescent="0.2">
      <c r="A23266" t="str">
        <f t="shared" ca="1" si="1816"/>
        <v>Diagnostics and Preventative</v>
      </c>
      <c r="B23266" t="str">
        <f t="shared" ca="1" si="1817"/>
        <v>Sealants</v>
      </c>
      <c r="C23266">
        <f t="shared" si="1815"/>
        <v>1292</v>
      </c>
      <c r="D23266">
        <f t="shared" ca="1" si="1818"/>
        <v>0</v>
      </c>
      <c r="E23266">
        <f t="shared" ca="1" si="1819"/>
        <v>6</v>
      </c>
    </row>
    <row r="23267" spans="1:5" x14ac:dyDescent="0.2">
      <c r="A23267" t="str">
        <f t="shared" ca="1" si="1816"/>
        <v>Basic</v>
      </c>
      <c r="B23267" t="str">
        <f t="shared" ca="1" si="1817"/>
        <v>basic restorative</v>
      </c>
      <c r="C23267">
        <f t="shared" si="1815"/>
        <v>1292</v>
      </c>
      <c r="D23267" t="str">
        <f t="shared" ca="1" si="1818"/>
        <v>Fillings (amalgam "silver" and composite "white" non-molar)</v>
      </c>
      <c r="E23267">
        <f t="shared" ca="1" si="1819"/>
        <v>8</v>
      </c>
    </row>
    <row r="23268" spans="1:5" x14ac:dyDescent="0.2">
      <c r="A23268" t="str">
        <f t="shared" ca="1" si="1816"/>
        <v>Diagnostics and Preventative</v>
      </c>
      <c r="B23268" t="str">
        <f t="shared" ca="1" si="1817"/>
        <v>Space Maintainers</v>
      </c>
      <c r="C23268">
        <f t="shared" si="1815"/>
        <v>1292</v>
      </c>
      <c r="D23268">
        <f t="shared" ca="1" si="1818"/>
        <v>0</v>
      </c>
      <c r="E23268">
        <f t="shared" ca="1" si="1819"/>
        <v>7</v>
      </c>
    </row>
    <row r="23269" spans="1:5" x14ac:dyDescent="0.2">
      <c r="A23269" t="str">
        <f t="shared" ca="1" si="1816"/>
        <v>Diagnostics and Preventative</v>
      </c>
      <c r="B23269" t="str">
        <f t="shared" ca="1" si="1817"/>
        <v>Periodic Exams</v>
      </c>
      <c r="C23269">
        <f t="shared" si="1815"/>
        <v>1292</v>
      </c>
      <c r="D23269">
        <f t="shared" ca="1" si="1818"/>
        <v>0</v>
      </c>
      <c r="E23269">
        <f t="shared" ca="1" si="1819"/>
        <v>1</v>
      </c>
    </row>
    <row r="23270" spans="1:5" x14ac:dyDescent="0.2">
      <c r="A23270" t="str">
        <f t="shared" ca="1" si="1816"/>
        <v>Basic</v>
      </c>
      <c r="B23270" t="str">
        <f t="shared" ca="1" si="1817"/>
        <v>non-surgical periodontics</v>
      </c>
      <c r="C23270">
        <f t="shared" si="1815"/>
        <v>1292</v>
      </c>
      <c r="D23270" t="str">
        <f t="shared" ca="1" si="1818"/>
        <v xml:space="preserve">Non-surgical treatment of the gums and supporting structures of the teeth </v>
      </c>
      <c r="E23270">
        <f t="shared" ca="1" si="1819"/>
        <v>12</v>
      </c>
    </row>
    <row r="23271" spans="1:5" x14ac:dyDescent="0.2">
      <c r="A23271" t="str">
        <f t="shared" ca="1" si="1816"/>
        <v>Diagnostics and Preventative</v>
      </c>
      <c r="B23271" t="str">
        <f t="shared" ca="1" si="1817"/>
        <v>Prophylaxis</v>
      </c>
      <c r="C23271">
        <f t="shared" si="1815"/>
        <v>1292</v>
      </c>
      <c r="D23271">
        <f t="shared" ca="1" si="1818"/>
        <v>0</v>
      </c>
      <c r="E23271">
        <f t="shared" ca="1" si="1819"/>
        <v>4</v>
      </c>
    </row>
    <row r="23272" spans="1:5" x14ac:dyDescent="0.2">
      <c r="A23272" t="str">
        <f t="shared" ca="1" si="1816"/>
        <v>Major</v>
      </c>
      <c r="B23272" t="str">
        <f t="shared" ca="1" si="1817"/>
        <v>temporomandibular joint dysfunction</v>
      </c>
      <c r="C23272">
        <f t="shared" ref="C23272:C23335" si="1820">IF(MOD(ROW(C23272)-2,18)&lt;&gt;0,C23271,C23271+1)</f>
        <v>1292</v>
      </c>
      <c r="D23272" t="str">
        <f t="shared" ca="1" si="1818"/>
        <v>Services relating to hinging joints of the jaw</v>
      </c>
      <c r="E23272">
        <f t="shared" ca="1" si="1819"/>
        <v>16</v>
      </c>
    </row>
    <row r="23273" spans="1:5" x14ac:dyDescent="0.2">
      <c r="A23273" t="str">
        <f t="shared" ca="1" si="1816"/>
        <v>Other</v>
      </c>
      <c r="B23273" t="str">
        <f t="shared" ca="1" si="1817"/>
        <v>Implants</v>
      </c>
      <c r="C23273">
        <f t="shared" si="1820"/>
        <v>1292</v>
      </c>
      <c r="D23273" t="str">
        <f t="shared" ca="1" si="1818"/>
        <v>Implant dental work</v>
      </c>
      <c r="E23273">
        <f t="shared" ca="1" si="1819"/>
        <v>18</v>
      </c>
    </row>
    <row r="23274" spans="1:5" x14ac:dyDescent="0.2">
      <c r="A23274" t="str">
        <f t="shared" ca="1" si="1816"/>
        <v>Diagnostics and Preventative</v>
      </c>
      <c r="B23274" t="str">
        <f t="shared" ca="1" si="1817"/>
        <v>Full-mouth x-ray</v>
      </c>
      <c r="C23274">
        <f t="shared" si="1820"/>
        <v>1292</v>
      </c>
      <c r="D23274">
        <f t="shared" ca="1" si="1818"/>
        <v>0</v>
      </c>
      <c r="E23274">
        <f t="shared" ca="1" si="1819"/>
        <v>3</v>
      </c>
    </row>
    <row r="23275" spans="1:5" x14ac:dyDescent="0.2">
      <c r="A23275" t="str">
        <f t="shared" ca="1" si="1816"/>
        <v>Diagnostics and Preventative</v>
      </c>
      <c r="B23275" t="str">
        <f t="shared" ca="1" si="1817"/>
        <v>Full-mouth x-ray</v>
      </c>
      <c r="C23275">
        <f t="shared" si="1820"/>
        <v>1292</v>
      </c>
      <c r="D23275">
        <f t="shared" ca="1" si="1818"/>
        <v>0</v>
      </c>
      <c r="E23275">
        <f t="shared" ca="1" si="1819"/>
        <v>3</v>
      </c>
    </row>
    <row r="23276" spans="1:5" x14ac:dyDescent="0.2">
      <c r="A23276" t="str">
        <f t="shared" ca="1" si="1816"/>
        <v>Major</v>
      </c>
      <c r="B23276" t="str">
        <f t="shared" ca="1" si="1817"/>
        <v>prosthodontics</v>
      </c>
      <c r="C23276">
        <f t="shared" si="1820"/>
        <v>1293</v>
      </c>
      <c r="D23276" t="str">
        <f t="shared" ca="1" si="1818"/>
        <v>Procedures for replacement of missing teeth by construction or repair of bridges and partial or complete dentures</v>
      </c>
      <c r="E23276">
        <f t="shared" ca="1" si="1819"/>
        <v>15</v>
      </c>
    </row>
    <row r="23277" spans="1:5" x14ac:dyDescent="0.2">
      <c r="A23277" t="str">
        <f t="shared" ca="1" si="1816"/>
        <v>Diagnostics and Preventative</v>
      </c>
      <c r="B23277" t="str">
        <f t="shared" ca="1" si="1817"/>
        <v>Full-mouth x-ray</v>
      </c>
      <c r="C23277">
        <f t="shared" si="1820"/>
        <v>1293</v>
      </c>
      <c r="D23277">
        <f t="shared" ca="1" si="1818"/>
        <v>0</v>
      </c>
      <c r="E23277">
        <f t="shared" ca="1" si="1819"/>
        <v>3</v>
      </c>
    </row>
    <row r="23278" spans="1:5" x14ac:dyDescent="0.2">
      <c r="A23278" t="str">
        <f t="shared" ca="1" si="1816"/>
        <v>Diagnostics and Preventative</v>
      </c>
      <c r="B23278" t="str">
        <f t="shared" ca="1" si="1817"/>
        <v>Sealants</v>
      </c>
      <c r="C23278">
        <f t="shared" si="1820"/>
        <v>1293</v>
      </c>
      <c r="D23278">
        <f t="shared" ca="1" si="1818"/>
        <v>0</v>
      </c>
      <c r="E23278">
        <f t="shared" ca="1" si="1819"/>
        <v>6</v>
      </c>
    </row>
    <row r="23279" spans="1:5" x14ac:dyDescent="0.2">
      <c r="A23279" t="str">
        <f t="shared" ca="1" si="1816"/>
        <v>Other</v>
      </c>
      <c r="B23279" t="str">
        <f t="shared" ca="1" si="1817"/>
        <v>Implants</v>
      </c>
      <c r="C23279">
        <f t="shared" si="1820"/>
        <v>1293</v>
      </c>
      <c r="D23279" t="str">
        <f t="shared" ca="1" si="1818"/>
        <v>Implant dental work</v>
      </c>
      <c r="E23279">
        <f t="shared" ca="1" si="1819"/>
        <v>18</v>
      </c>
    </row>
    <row r="23280" spans="1:5" x14ac:dyDescent="0.2">
      <c r="A23280" t="str">
        <f t="shared" ca="1" si="1816"/>
        <v>Diagnostics and Preventative</v>
      </c>
      <c r="B23280" t="str">
        <f t="shared" ca="1" si="1817"/>
        <v>Bitewing x-rays</v>
      </c>
      <c r="C23280">
        <f t="shared" si="1820"/>
        <v>1293</v>
      </c>
      <c r="D23280">
        <f t="shared" ca="1" si="1818"/>
        <v>0</v>
      </c>
      <c r="E23280">
        <f t="shared" ca="1" si="1819"/>
        <v>2</v>
      </c>
    </row>
    <row r="23281" spans="1:5" x14ac:dyDescent="0.2">
      <c r="A23281" t="str">
        <f t="shared" ca="1" si="1816"/>
        <v>Basic</v>
      </c>
      <c r="B23281" t="str">
        <f t="shared" ca="1" si="1817"/>
        <v>basic restorative</v>
      </c>
      <c r="C23281">
        <f t="shared" si="1820"/>
        <v>1293</v>
      </c>
      <c r="D23281" t="str">
        <f t="shared" ca="1" si="1818"/>
        <v>Fillings (amalgam "silver" and composite "white" non-molar)</v>
      </c>
      <c r="E23281">
        <f t="shared" ca="1" si="1819"/>
        <v>8</v>
      </c>
    </row>
    <row r="23282" spans="1:5" x14ac:dyDescent="0.2">
      <c r="A23282" t="str">
        <f t="shared" ca="1" si="1816"/>
        <v>Diagnostics and Preventative</v>
      </c>
      <c r="B23282" t="str">
        <f t="shared" ca="1" si="1817"/>
        <v>Periodic Exams</v>
      </c>
      <c r="C23282">
        <f t="shared" si="1820"/>
        <v>1293</v>
      </c>
      <c r="D23282">
        <f t="shared" ca="1" si="1818"/>
        <v>0</v>
      </c>
      <c r="E23282">
        <f t="shared" ca="1" si="1819"/>
        <v>1</v>
      </c>
    </row>
    <row r="23283" spans="1:5" x14ac:dyDescent="0.2">
      <c r="A23283" t="str">
        <f t="shared" ca="1" si="1816"/>
        <v>Basic</v>
      </c>
      <c r="B23283" t="str">
        <f t="shared" ca="1" si="1817"/>
        <v>oral surgery</v>
      </c>
      <c r="C23283">
        <f t="shared" si="1820"/>
        <v>1293</v>
      </c>
      <c r="D23283" t="str">
        <f t="shared" ca="1" si="1818"/>
        <v>Extraction and other surgery procedures, incl. pre- and post-operative care</v>
      </c>
      <c r="E23283">
        <f t="shared" ca="1" si="1819"/>
        <v>9</v>
      </c>
    </row>
    <row r="23284" spans="1:5" x14ac:dyDescent="0.2">
      <c r="A23284" t="str">
        <f t="shared" ca="1" si="1816"/>
        <v>Basic</v>
      </c>
      <c r="B23284" t="str">
        <f t="shared" ca="1" si="1817"/>
        <v>surgical periodontics</v>
      </c>
      <c r="C23284">
        <f t="shared" si="1820"/>
        <v>1293</v>
      </c>
      <c r="D23284" t="str">
        <f t="shared" ca="1" si="1818"/>
        <v>Surgical treatment of the gums and supporting structures of the teeth</v>
      </c>
      <c r="E23284">
        <f t="shared" ca="1" si="1819"/>
        <v>11</v>
      </c>
    </row>
    <row r="23285" spans="1:5" x14ac:dyDescent="0.2">
      <c r="A23285" t="str">
        <f t="shared" ca="1" si="1816"/>
        <v>Diagnostics and Preventative</v>
      </c>
      <c r="B23285" t="str">
        <f t="shared" ca="1" si="1817"/>
        <v>Fluoride treatments</v>
      </c>
      <c r="C23285">
        <f t="shared" si="1820"/>
        <v>1293</v>
      </c>
      <c r="D23285">
        <f t="shared" ca="1" si="1818"/>
        <v>0</v>
      </c>
      <c r="E23285">
        <f t="shared" ca="1" si="1819"/>
        <v>5</v>
      </c>
    </row>
    <row r="23286" spans="1:5" x14ac:dyDescent="0.2">
      <c r="A23286" t="str">
        <f t="shared" ca="1" si="1816"/>
        <v>Orthodontics</v>
      </c>
      <c r="B23286" t="str">
        <f t="shared" ca="1" si="1817"/>
        <v>orthodontics</v>
      </c>
      <c r="C23286">
        <f t="shared" si="1820"/>
        <v>1293</v>
      </c>
      <c r="D23286" t="str">
        <f t="shared" ca="1" si="1818"/>
        <v>For eligible dependents to age 19</v>
      </c>
      <c r="E23286">
        <f t="shared" ca="1" si="1819"/>
        <v>17</v>
      </c>
    </row>
    <row r="23287" spans="1:5" x14ac:dyDescent="0.2">
      <c r="A23287" t="str">
        <f t="shared" ca="1" si="1816"/>
        <v>Diagnostics and Preventative</v>
      </c>
      <c r="B23287" t="str">
        <f t="shared" ca="1" si="1817"/>
        <v>Full-mouth x-ray</v>
      </c>
      <c r="C23287">
        <f t="shared" si="1820"/>
        <v>1293</v>
      </c>
      <c r="D23287">
        <f t="shared" ca="1" si="1818"/>
        <v>0</v>
      </c>
      <c r="E23287">
        <f t="shared" ca="1" si="1819"/>
        <v>3</v>
      </c>
    </row>
    <row r="23288" spans="1:5" x14ac:dyDescent="0.2">
      <c r="A23288" t="str">
        <f t="shared" ca="1" si="1816"/>
        <v>Basic</v>
      </c>
      <c r="B23288" t="str">
        <f t="shared" ca="1" si="1817"/>
        <v>general anesthesia</v>
      </c>
      <c r="C23288">
        <f t="shared" si="1820"/>
        <v>1293</v>
      </c>
      <c r="D23288" t="str">
        <f t="shared" ca="1" si="1818"/>
        <v>Covered when used in conjunction with covered oral surgical procedures</v>
      </c>
      <c r="E23288">
        <f t="shared" ca="1" si="1819"/>
        <v>13</v>
      </c>
    </row>
    <row r="23289" spans="1:5" x14ac:dyDescent="0.2">
      <c r="A23289" t="str">
        <f t="shared" ca="1" si="1816"/>
        <v>Major</v>
      </c>
      <c r="B23289" t="str">
        <f t="shared" ca="1" si="1817"/>
        <v>prosthodontics</v>
      </c>
      <c r="C23289">
        <f t="shared" si="1820"/>
        <v>1293</v>
      </c>
      <c r="D23289" t="str">
        <f t="shared" ca="1" si="1818"/>
        <v>Procedures for replacement of missing teeth by construction or repair of bridges and partial or complete dentures</v>
      </c>
      <c r="E23289">
        <f t="shared" ca="1" si="1819"/>
        <v>15</v>
      </c>
    </row>
    <row r="23290" spans="1:5" x14ac:dyDescent="0.2">
      <c r="A23290" t="str">
        <f t="shared" ca="1" si="1816"/>
        <v>Basic</v>
      </c>
      <c r="B23290" t="str">
        <f t="shared" ca="1" si="1817"/>
        <v>general anesthesia</v>
      </c>
      <c r="C23290">
        <f t="shared" si="1820"/>
        <v>1293</v>
      </c>
      <c r="D23290" t="str">
        <f t="shared" ca="1" si="1818"/>
        <v>Covered when used in conjunction with covered oral surgical procedures</v>
      </c>
      <c r="E23290">
        <f t="shared" ca="1" si="1819"/>
        <v>13</v>
      </c>
    </row>
    <row r="23291" spans="1:5" x14ac:dyDescent="0.2">
      <c r="A23291" t="str">
        <f t="shared" ca="1" si="1816"/>
        <v>Major</v>
      </c>
      <c r="B23291" t="str">
        <f t="shared" ca="1" si="1817"/>
        <v>temporomandibular joint dysfunction</v>
      </c>
      <c r="C23291">
        <f t="shared" si="1820"/>
        <v>1293</v>
      </c>
      <c r="D23291" t="str">
        <f t="shared" ca="1" si="1818"/>
        <v>Services relating to hinging joints of the jaw</v>
      </c>
      <c r="E23291">
        <f t="shared" ca="1" si="1819"/>
        <v>16</v>
      </c>
    </row>
    <row r="23292" spans="1:5" x14ac:dyDescent="0.2">
      <c r="A23292" t="str">
        <f t="shared" ca="1" si="1816"/>
        <v>Diagnostics and Preventative</v>
      </c>
      <c r="B23292" t="str">
        <f t="shared" ca="1" si="1817"/>
        <v>Bitewing x-rays</v>
      </c>
      <c r="C23292">
        <f t="shared" si="1820"/>
        <v>1293</v>
      </c>
      <c r="D23292">
        <f t="shared" ca="1" si="1818"/>
        <v>0</v>
      </c>
      <c r="E23292">
        <f t="shared" ca="1" si="1819"/>
        <v>2</v>
      </c>
    </row>
    <row r="23293" spans="1:5" x14ac:dyDescent="0.2">
      <c r="A23293" t="str">
        <f t="shared" ca="1" si="1816"/>
        <v>Diagnostics and Preventative</v>
      </c>
      <c r="B23293" t="str">
        <f t="shared" ca="1" si="1817"/>
        <v>Prophylaxis</v>
      </c>
      <c r="C23293">
        <f t="shared" si="1820"/>
        <v>1293</v>
      </c>
      <c r="D23293">
        <f t="shared" ca="1" si="1818"/>
        <v>0</v>
      </c>
      <c r="E23293">
        <f t="shared" ca="1" si="1819"/>
        <v>4</v>
      </c>
    </row>
    <row r="23294" spans="1:5" x14ac:dyDescent="0.2">
      <c r="A23294" t="str">
        <f t="shared" ca="1" si="1816"/>
        <v>Basic</v>
      </c>
      <c r="B23294" t="str">
        <f t="shared" ca="1" si="1817"/>
        <v>surgical periodontics</v>
      </c>
      <c r="C23294">
        <f t="shared" si="1820"/>
        <v>1294</v>
      </c>
      <c r="D23294" t="str">
        <f t="shared" ca="1" si="1818"/>
        <v>Surgical treatment of the gums and supporting structures of the teeth</v>
      </c>
      <c r="E23294">
        <f t="shared" ca="1" si="1819"/>
        <v>11</v>
      </c>
    </row>
    <row r="23295" spans="1:5" x14ac:dyDescent="0.2">
      <c r="A23295" t="str">
        <f t="shared" ca="1" si="1816"/>
        <v>Diagnostics and Preventative</v>
      </c>
      <c r="B23295" t="str">
        <f t="shared" ca="1" si="1817"/>
        <v>Fluoride treatments</v>
      </c>
      <c r="C23295">
        <f t="shared" si="1820"/>
        <v>1294</v>
      </c>
      <c r="D23295">
        <f t="shared" ca="1" si="1818"/>
        <v>0</v>
      </c>
      <c r="E23295">
        <f t="shared" ca="1" si="1819"/>
        <v>5</v>
      </c>
    </row>
    <row r="23296" spans="1:5" x14ac:dyDescent="0.2">
      <c r="A23296" t="str">
        <f t="shared" ca="1" si="1816"/>
        <v>Diagnostics and Preventative</v>
      </c>
      <c r="B23296" t="str">
        <f t="shared" ca="1" si="1817"/>
        <v>Space Maintainers</v>
      </c>
      <c r="C23296">
        <f t="shared" si="1820"/>
        <v>1294</v>
      </c>
      <c r="D23296">
        <f t="shared" ca="1" si="1818"/>
        <v>0</v>
      </c>
      <c r="E23296">
        <f t="shared" ca="1" si="1819"/>
        <v>7</v>
      </c>
    </row>
    <row r="23297" spans="1:5" x14ac:dyDescent="0.2">
      <c r="A23297" t="str">
        <f t="shared" ca="1" si="1816"/>
        <v>Diagnostics and Preventative</v>
      </c>
      <c r="B23297" t="str">
        <f t="shared" ca="1" si="1817"/>
        <v>Periodic Exams</v>
      </c>
      <c r="C23297">
        <f t="shared" si="1820"/>
        <v>1294</v>
      </c>
      <c r="D23297">
        <f t="shared" ca="1" si="1818"/>
        <v>0</v>
      </c>
      <c r="E23297">
        <f t="shared" ca="1" si="1819"/>
        <v>1</v>
      </c>
    </row>
    <row r="23298" spans="1:5" x14ac:dyDescent="0.2">
      <c r="A23298" t="str">
        <f t="shared" ref="A23298:A23361" ca="1" si="1821">INDEX(services,E23298,1)</f>
        <v>Diagnostics and Preventative</v>
      </c>
      <c r="B23298" t="str">
        <f t="shared" ref="B23298:B23361" ca="1" si="1822">INDEX(services,E23298,2)</f>
        <v>Space Maintainers</v>
      </c>
      <c r="C23298">
        <f t="shared" si="1820"/>
        <v>1294</v>
      </c>
      <c r="D23298">
        <f t="shared" ref="D23298:D23361" ca="1" si="1823">INDEX(services,E23298,3)</f>
        <v>0</v>
      </c>
      <c r="E23298">
        <f t="shared" ref="E23298:E23361" ca="1" si="1824">RANDBETWEEN(1,ROWS(services))</f>
        <v>7</v>
      </c>
    </row>
    <row r="23299" spans="1:5" x14ac:dyDescent="0.2">
      <c r="A23299" t="str">
        <f t="shared" ca="1" si="1821"/>
        <v>Basic</v>
      </c>
      <c r="B23299" t="str">
        <f t="shared" ca="1" si="1822"/>
        <v>basic restorative</v>
      </c>
      <c r="C23299">
        <f t="shared" si="1820"/>
        <v>1294</v>
      </c>
      <c r="D23299" t="str">
        <f t="shared" ca="1" si="1823"/>
        <v>Fillings (amalgam "silver" and composite "white" non-molar)</v>
      </c>
      <c r="E23299">
        <f t="shared" ca="1" si="1824"/>
        <v>8</v>
      </c>
    </row>
    <row r="23300" spans="1:5" x14ac:dyDescent="0.2">
      <c r="A23300" t="str">
        <f t="shared" ca="1" si="1821"/>
        <v>Diagnostics and Preventative</v>
      </c>
      <c r="B23300" t="str">
        <f t="shared" ca="1" si="1822"/>
        <v>Sealants</v>
      </c>
      <c r="C23300">
        <f t="shared" si="1820"/>
        <v>1294</v>
      </c>
      <c r="D23300">
        <f t="shared" ca="1" si="1823"/>
        <v>0</v>
      </c>
      <c r="E23300">
        <f t="shared" ca="1" si="1824"/>
        <v>6</v>
      </c>
    </row>
    <row r="23301" spans="1:5" x14ac:dyDescent="0.2">
      <c r="A23301" t="str">
        <f t="shared" ca="1" si="1821"/>
        <v>Basic</v>
      </c>
      <c r="B23301" t="str">
        <f t="shared" ca="1" si="1822"/>
        <v>surgical periodontics</v>
      </c>
      <c r="C23301">
        <f t="shared" si="1820"/>
        <v>1294</v>
      </c>
      <c r="D23301" t="str">
        <f t="shared" ca="1" si="1823"/>
        <v>Surgical treatment of the gums and supporting structures of the teeth</v>
      </c>
      <c r="E23301">
        <f t="shared" ca="1" si="1824"/>
        <v>11</v>
      </c>
    </row>
    <row r="23302" spans="1:5" x14ac:dyDescent="0.2">
      <c r="A23302" t="str">
        <f t="shared" ca="1" si="1821"/>
        <v>Other</v>
      </c>
      <c r="B23302" t="str">
        <f t="shared" ca="1" si="1822"/>
        <v>Implants</v>
      </c>
      <c r="C23302">
        <f t="shared" si="1820"/>
        <v>1294</v>
      </c>
      <c r="D23302" t="str">
        <f t="shared" ca="1" si="1823"/>
        <v>Implant dental work</v>
      </c>
      <c r="E23302">
        <f t="shared" ca="1" si="1824"/>
        <v>18</v>
      </c>
    </row>
    <row r="23303" spans="1:5" x14ac:dyDescent="0.2">
      <c r="A23303" t="str">
        <f t="shared" ca="1" si="1821"/>
        <v>Basic</v>
      </c>
      <c r="B23303" t="str">
        <f t="shared" ca="1" si="1822"/>
        <v>basic restorative</v>
      </c>
      <c r="C23303">
        <f t="shared" si="1820"/>
        <v>1294</v>
      </c>
      <c r="D23303" t="str">
        <f t="shared" ca="1" si="1823"/>
        <v>Fillings (amalgam "silver" and composite "white" non-molar)</v>
      </c>
      <c r="E23303">
        <f t="shared" ca="1" si="1824"/>
        <v>8</v>
      </c>
    </row>
    <row r="23304" spans="1:5" x14ac:dyDescent="0.2">
      <c r="A23304" t="str">
        <f t="shared" ca="1" si="1821"/>
        <v>Diagnostics and Preventative</v>
      </c>
      <c r="B23304" t="str">
        <f t="shared" ca="1" si="1822"/>
        <v>Periodic Exams</v>
      </c>
      <c r="C23304">
        <f t="shared" si="1820"/>
        <v>1294</v>
      </c>
      <c r="D23304">
        <f t="shared" ca="1" si="1823"/>
        <v>0</v>
      </c>
      <c r="E23304">
        <f t="shared" ca="1" si="1824"/>
        <v>1</v>
      </c>
    </row>
    <row r="23305" spans="1:5" x14ac:dyDescent="0.2">
      <c r="A23305" t="str">
        <f t="shared" ca="1" si="1821"/>
        <v>Basic</v>
      </c>
      <c r="B23305" t="str">
        <f t="shared" ca="1" si="1822"/>
        <v>non-surgical periodontics</v>
      </c>
      <c r="C23305">
        <f t="shared" si="1820"/>
        <v>1294</v>
      </c>
      <c r="D23305" t="str">
        <f t="shared" ca="1" si="1823"/>
        <v xml:space="preserve">Non-surgical treatment of the gums and supporting structures of the teeth </v>
      </c>
      <c r="E23305">
        <f t="shared" ca="1" si="1824"/>
        <v>12</v>
      </c>
    </row>
    <row r="23306" spans="1:5" x14ac:dyDescent="0.2">
      <c r="A23306" t="str">
        <f t="shared" ca="1" si="1821"/>
        <v>Diagnostics and Preventative</v>
      </c>
      <c r="B23306" t="str">
        <f t="shared" ca="1" si="1822"/>
        <v>Bitewing x-rays</v>
      </c>
      <c r="C23306">
        <f t="shared" si="1820"/>
        <v>1294</v>
      </c>
      <c r="D23306">
        <f t="shared" ca="1" si="1823"/>
        <v>0</v>
      </c>
      <c r="E23306">
        <f t="shared" ca="1" si="1824"/>
        <v>2</v>
      </c>
    </row>
    <row r="23307" spans="1:5" x14ac:dyDescent="0.2">
      <c r="A23307" t="str">
        <f t="shared" ca="1" si="1821"/>
        <v>Diagnostics and Preventative</v>
      </c>
      <c r="B23307" t="str">
        <f t="shared" ca="1" si="1822"/>
        <v>Sealants</v>
      </c>
      <c r="C23307">
        <f t="shared" si="1820"/>
        <v>1294</v>
      </c>
      <c r="D23307">
        <f t="shared" ca="1" si="1823"/>
        <v>0</v>
      </c>
      <c r="E23307">
        <f t="shared" ca="1" si="1824"/>
        <v>6</v>
      </c>
    </row>
    <row r="23308" spans="1:5" x14ac:dyDescent="0.2">
      <c r="A23308" t="str">
        <f t="shared" ca="1" si="1821"/>
        <v>Major</v>
      </c>
      <c r="B23308" t="str">
        <f t="shared" ca="1" si="1822"/>
        <v>major restorative</v>
      </c>
      <c r="C23308">
        <f t="shared" si="1820"/>
        <v>1294</v>
      </c>
      <c r="D23308" t="str">
        <f t="shared" ca="1" si="1823"/>
        <v>Single crowns, inlays, onlays</v>
      </c>
      <c r="E23308">
        <f t="shared" ca="1" si="1824"/>
        <v>14</v>
      </c>
    </row>
    <row r="23309" spans="1:5" x14ac:dyDescent="0.2">
      <c r="A23309" t="str">
        <f t="shared" ca="1" si="1821"/>
        <v>Major</v>
      </c>
      <c r="B23309" t="str">
        <f t="shared" ca="1" si="1822"/>
        <v>prosthodontics</v>
      </c>
      <c r="C23309">
        <f t="shared" si="1820"/>
        <v>1294</v>
      </c>
      <c r="D23309" t="str">
        <f t="shared" ca="1" si="1823"/>
        <v>Procedures for replacement of missing teeth by construction or repair of bridges and partial or complete dentures</v>
      </c>
      <c r="E23309">
        <f t="shared" ca="1" si="1824"/>
        <v>15</v>
      </c>
    </row>
    <row r="23310" spans="1:5" x14ac:dyDescent="0.2">
      <c r="A23310" t="str">
        <f t="shared" ca="1" si="1821"/>
        <v>Diagnostics and Preventative</v>
      </c>
      <c r="B23310" t="str">
        <f t="shared" ca="1" si="1822"/>
        <v>Full-mouth x-ray</v>
      </c>
      <c r="C23310">
        <f t="shared" si="1820"/>
        <v>1294</v>
      </c>
      <c r="D23310">
        <f t="shared" ca="1" si="1823"/>
        <v>0</v>
      </c>
      <c r="E23310">
        <f t="shared" ca="1" si="1824"/>
        <v>3</v>
      </c>
    </row>
    <row r="23311" spans="1:5" x14ac:dyDescent="0.2">
      <c r="A23311" t="str">
        <f t="shared" ca="1" si="1821"/>
        <v>Basic</v>
      </c>
      <c r="B23311" t="str">
        <f t="shared" ca="1" si="1822"/>
        <v>basic restorative</v>
      </c>
      <c r="C23311">
        <f t="shared" si="1820"/>
        <v>1294</v>
      </c>
      <c r="D23311" t="str">
        <f t="shared" ca="1" si="1823"/>
        <v>Fillings (amalgam "silver" and composite "white" non-molar)</v>
      </c>
      <c r="E23311">
        <f t="shared" ca="1" si="1824"/>
        <v>8</v>
      </c>
    </row>
    <row r="23312" spans="1:5" x14ac:dyDescent="0.2">
      <c r="A23312" t="str">
        <f t="shared" ca="1" si="1821"/>
        <v>Major</v>
      </c>
      <c r="B23312" t="str">
        <f t="shared" ca="1" si="1822"/>
        <v>temporomandibular joint dysfunction</v>
      </c>
      <c r="C23312">
        <f t="shared" si="1820"/>
        <v>1295</v>
      </c>
      <c r="D23312" t="str">
        <f t="shared" ca="1" si="1823"/>
        <v>Services relating to hinging joints of the jaw</v>
      </c>
      <c r="E23312">
        <f t="shared" ca="1" si="1824"/>
        <v>16</v>
      </c>
    </row>
    <row r="23313" spans="1:5" x14ac:dyDescent="0.2">
      <c r="A23313" t="str">
        <f t="shared" ca="1" si="1821"/>
        <v>Other</v>
      </c>
      <c r="B23313" t="str">
        <f t="shared" ca="1" si="1822"/>
        <v>Implants</v>
      </c>
      <c r="C23313">
        <f t="shared" si="1820"/>
        <v>1295</v>
      </c>
      <c r="D23313" t="str">
        <f t="shared" ca="1" si="1823"/>
        <v>Implant dental work</v>
      </c>
      <c r="E23313">
        <f t="shared" ca="1" si="1824"/>
        <v>18</v>
      </c>
    </row>
    <row r="23314" spans="1:5" x14ac:dyDescent="0.2">
      <c r="A23314" t="str">
        <f t="shared" ca="1" si="1821"/>
        <v>Basic</v>
      </c>
      <c r="B23314" t="str">
        <f t="shared" ca="1" si="1822"/>
        <v>endodontics</v>
      </c>
      <c r="C23314">
        <f t="shared" si="1820"/>
        <v>1295</v>
      </c>
      <c r="D23314" t="str">
        <f t="shared" ca="1" si="1823"/>
        <v>Root canal, pulpal therapy</v>
      </c>
      <c r="E23314">
        <f t="shared" ca="1" si="1824"/>
        <v>10</v>
      </c>
    </row>
    <row r="23315" spans="1:5" x14ac:dyDescent="0.2">
      <c r="A23315" t="str">
        <f t="shared" ca="1" si="1821"/>
        <v>Orthodontics</v>
      </c>
      <c r="B23315" t="str">
        <f t="shared" ca="1" si="1822"/>
        <v>orthodontics</v>
      </c>
      <c r="C23315">
        <f t="shared" si="1820"/>
        <v>1295</v>
      </c>
      <c r="D23315" t="str">
        <f t="shared" ca="1" si="1823"/>
        <v>For eligible dependents to age 19</v>
      </c>
      <c r="E23315">
        <f t="shared" ca="1" si="1824"/>
        <v>17</v>
      </c>
    </row>
    <row r="23316" spans="1:5" x14ac:dyDescent="0.2">
      <c r="A23316" t="str">
        <f t="shared" ca="1" si="1821"/>
        <v>Diagnostics and Preventative</v>
      </c>
      <c r="B23316" t="str">
        <f t="shared" ca="1" si="1822"/>
        <v>Space Maintainers</v>
      </c>
      <c r="C23316">
        <f t="shared" si="1820"/>
        <v>1295</v>
      </c>
      <c r="D23316">
        <f t="shared" ca="1" si="1823"/>
        <v>0</v>
      </c>
      <c r="E23316">
        <f t="shared" ca="1" si="1824"/>
        <v>7</v>
      </c>
    </row>
    <row r="23317" spans="1:5" x14ac:dyDescent="0.2">
      <c r="A23317" t="str">
        <f t="shared" ca="1" si="1821"/>
        <v>Major</v>
      </c>
      <c r="B23317" t="str">
        <f t="shared" ca="1" si="1822"/>
        <v>temporomandibular joint dysfunction</v>
      </c>
      <c r="C23317">
        <f t="shared" si="1820"/>
        <v>1295</v>
      </c>
      <c r="D23317" t="str">
        <f t="shared" ca="1" si="1823"/>
        <v>Services relating to hinging joints of the jaw</v>
      </c>
      <c r="E23317">
        <f t="shared" ca="1" si="1824"/>
        <v>16</v>
      </c>
    </row>
    <row r="23318" spans="1:5" x14ac:dyDescent="0.2">
      <c r="A23318" t="str">
        <f t="shared" ca="1" si="1821"/>
        <v>Diagnostics and Preventative</v>
      </c>
      <c r="B23318" t="str">
        <f t="shared" ca="1" si="1822"/>
        <v>Space Maintainers</v>
      </c>
      <c r="C23318">
        <f t="shared" si="1820"/>
        <v>1295</v>
      </c>
      <c r="D23318">
        <f t="shared" ca="1" si="1823"/>
        <v>0</v>
      </c>
      <c r="E23318">
        <f t="shared" ca="1" si="1824"/>
        <v>7</v>
      </c>
    </row>
    <row r="23319" spans="1:5" x14ac:dyDescent="0.2">
      <c r="A23319" t="str">
        <f t="shared" ca="1" si="1821"/>
        <v>Basic</v>
      </c>
      <c r="B23319" t="str">
        <f t="shared" ca="1" si="1822"/>
        <v>basic restorative</v>
      </c>
      <c r="C23319">
        <f t="shared" si="1820"/>
        <v>1295</v>
      </c>
      <c r="D23319" t="str">
        <f t="shared" ca="1" si="1823"/>
        <v>Fillings (amalgam "silver" and composite "white" non-molar)</v>
      </c>
      <c r="E23319">
        <f t="shared" ca="1" si="1824"/>
        <v>8</v>
      </c>
    </row>
    <row r="23320" spans="1:5" x14ac:dyDescent="0.2">
      <c r="A23320" t="str">
        <f t="shared" ca="1" si="1821"/>
        <v>Orthodontics</v>
      </c>
      <c r="B23320" t="str">
        <f t="shared" ca="1" si="1822"/>
        <v>orthodontics</v>
      </c>
      <c r="C23320">
        <f t="shared" si="1820"/>
        <v>1295</v>
      </c>
      <c r="D23320" t="str">
        <f t="shared" ca="1" si="1823"/>
        <v>For eligible dependents to age 19</v>
      </c>
      <c r="E23320">
        <f t="shared" ca="1" si="1824"/>
        <v>17</v>
      </c>
    </row>
    <row r="23321" spans="1:5" x14ac:dyDescent="0.2">
      <c r="A23321" t="str">
        <f t="shared" ca="1" si="1821"/>
        <v>Basic</v>
      </c>
      <c r="B23321" t="str">
        <f t="shared" ca="1" si="1822"/>
        <v>surgical periodontics</v>
      </c>
      <c r="C23321">
        <f t="shared" si="1820"/>
        <v>1295</v>
      </c>
      <c r="D23321" t="str">
        <f t="shared" ca="1" si="1823"/>
        <v>Surgical treatment of the gums and supporting structures of the teeth</v>
      </c>
      <c r="E23321">
        <f t="shared" ca="1" si="1824"/>
        <v>11</v>
      </c>
    </row>
    <row r="23322" spans="1:5" x14ac:dyDescent="0.2">
      <c r="A23322" t="str">
        <f t="shared" ca="1" si="1821"/>
        <v>Diagnostics and Preventative</v>
      </c>
      <c r="B23322" t="str">
        <f t="shared" ca="1" si="1822"/>
        <v>Space Maintainers</v>
      </c>
      <c r="C23322">
        <f t="shared" si="1820"/>
        <v>1295</v>
      </c>
      <c r="D23322">
        <f t="shared" ca="1" si="1823"/>
        <v>0</v>
      </c>
      <c r="E23322">
        <f t="shared" ca="1" si="1824"/>
        <v>7</v>
      </c>
    </row>
    <row r="23323" spans="1:5" x14ac:dyDescent="0.2">
      <c r="A23323" t="str">
        <f t="shared" ca="1" si="1821"/>
        <v>Major</v>
      </c>
      <c r="B23323" t="str">
        <f t="shared" ca="1" si="1822"/>
        <v>temporomandibular joint dysfunction</v>
      </c>
      <c r="C23323">
        <f t="shared" si="1820"/>
        <v>1295</v>
      </c>
      <c r="D23323" t="str">
        <f t="shared" ca="1" si="1823"/>
        <v>Services relating to hinging joints of the jaw</v>
      </c>
      <c r="E23323">
        <f t="shared" ca="1" si="1824"/>
        <v>16</v>
      </c>
    </row>
    <row r="23324" spans="1:5" x14ac:dyDescent="0.2">
      <c r="A23324" t="str">
        <f t="shared" ca="1" si="1821"/>
        <v>Major</v>
      </c>
      <c r="B23324" t="str">
        <f t="shared" ca="1" si="1822"/>
        <v>major restorative</v>
      </c>
      <c r="C23324">
        <f t="shared" si="1820"/>
        <v>1295</v>
      </c>
      <c r="D23324" t="str">
        <f t="shared" ca="1" si="1823"/>
        <v>Single crowns, inlays, onlays</v>
      </c>
      <c r="E23324">
        <f t="shared" ca="1" si="1824"/>
        <v>14</v>
      </c>
    </row>
    <row r="23325" spans="1:5" x14ac:dyDescent="0.2">
      <c r="A23325" t="str">
        <f t="shared" ca="1" si="1821"/>
        <v>Other</v>
      </c>
      <c r="B23325" t="str">
        <f t="shared" ca="1" si="1822"/>
        <v>Implants</v>
      </c>
      <c r="C23325">
        <f t="shared" si="1820"/>
        <v>1295</v>
      </c>
      <c r="D23325" t="str">
        <f t="shared" ca="1" si="1823"/>
        <v>Implant dental work</v>
      </c>
      <c r="E23325">
        <f t="shared" ca="1" si="1824"/>
        <v>18</v>
      </c>
    </row>
    <row r="23326" spans="1:5" x14ac:dyDescent="0.2">
      <c r="A23326" t="str">
        <f t="shared" ca="1" si="1821"/>
        <v>Orthodontics</v>
      </c>
      <c r="B23326" t="str">
        <f t="shared" ca="1" si="1822"/>
        <v>orthodontics</v>
      </c>
      <c r="C23326">
        <f t="shared" si="1820"/>
        <v>1295</v>
      </c>
      <c r="D23326" t="str">
        <f t="shared" ca="1" si="1823"/>
        <v>For eligible dependents to age 19</v>
      </c>
      <c r="E23326">
        <f t="shared" ca="1" si="1824"/>
        <v>17</v>
      </c>
    </row>
    <row r="23327" spans="1:5" x14ac:dyDescent="0.2">
      <c r="A23327" t="str">
        <f t="shared" ca="1" si="1821"/>
        <v>Diagnostics and Preventative</v>
      </c>
      <c r="B23327" t="str">
        <f t="shared" ca="1" si="1822"/>
        <v>Periodic Exams</v>
      </c>
      <c r="C23327">
        <f t="shared" si="1820"/>
        <v>1295</v>
      </c>
      <c r="D23327">
        <f t="shared" ca="1" si="1823"/>
        <v>0</v>
      </c>
      <c r="E23327">
        <f t="shared" ca="1" si="1824"/>
        <v>1</v>
      </c>
    </row>
    <row r="23328" spans="1:5" x14ac:dyDescent="0.2">
      <c r="A23328" t="str">
        <f t="shared" ca="1" si="1821"/>
        <v>Basic</v>
      </c>
      <c r="B23328" t="str">
        <f t="shared" ca="1" si="1822"/>
        <v>basic restorative</v>
      </c>
      <c r="C23328">
        <f t="shared" si="1820"/>
        <v>1295</v>
      </c>
      <c r="D23328" t="str">
        <f t="shared" ca="1" si="1823"/>
        <v>Fillings (amalgam "silver" and composite "white" non-molar)</v>
      </c>
      <c r="E23328">
        <f t="shared" ca="1" si="1824"/>
        <v>8</v>
      </c>
    </row>
    <row r="23329" spans="1:5" x14ac:dyDescent="0.2">
      <c r="A23329" t="str">
        <f t="shared" ca="1" si="1821"/>
        <v>Diagnostics and Preventative</v>
      </c>
      <c r="B23329" t="str">
        <f t="shared" ca="1" si="1822"/>
        <v>Prophylaxis</v>
      </c>
      <c r="C23329">
        <f t="shared" si="1820"/>
        <v>1295</v>
      </c>
      <c r="D23329">
        <f t="shared" ca="1" si="1823"/>
        <v>0</v>
      </c>
      <c r="E23329">
        <f t="shared" ca="1" si="1824"/>
        <v>4</v>
      </c>
    </row>
    <row r="23330" spans="1:5" x14ac:dyDescent="0.2">
      <c r="A23330" t="str">
        <f t="shared" ca="1" si="1821"/>
        <v>Diagnostics and Preventative</v>
      </c>
      <c r="B23330" t="str">
        <f t="shared" ca="1" si="1822"/>
        <v>Prophylaxis</v>
      </c>
      <c r="C23330">
        <f t="shared" si="1820"/>
        <v>1296</v>
      </c>
      <c r="D23330">
        <f t="shared" ca="1" si="1823"/>
        <v>0</v>
      </c>
      <c r="E23330">
        <f t="shared" ca="1" si="1824"/>
        <v>4</v>
      </c>
    </row>
    <row r="23331" spans="1:5" x14ac:dyDescent="0.2">
      <c r="A23331" t="str">
        <f t="shared" ca="1" si="1821"/>
        <v>Major</v>
      </c>
      <c r="B23331" t="str">
        <f t="shared" ca="1" si="1822"/>
        <v>prosthodontics</v>
      </c>
      <c r="C23331">
        <f t="shared" si="1820"/>
        <v>1296</v>
      </c>
      <c r="D23331" t="str">
        <f t="shared" ca="1" si="1823"/>
        <v>Procedures for replacement of missing teeth by construction or repair of bridges and partial or complete dentures</v>
      </c>
      <c r="E23331">
        <f t="shared" ca="1" si="1824"/>
        <v>15</v>
      </c>
    </row>
    <row r="23332" spans="1:5" x14ac:dyDescent="0.2">
      <c r="A23332" t="str">
        <f t="shared" ca="1" si="1821"/>
        <v>Orthodontics</v>
      </c>
      <c r="B23332" t="str">
        <f t="shared" ca="1" si="1822"/>
        <v>orthodontics</v>
      </c>
      <c r="C23332">
        <f t="shared" si="1820"/>
        <v>1296</v>
      </c>
      <c r="D23332" t="str">
        <f t="shared" ca="1" si="1823"/>
        <v>For eligible dependents to age 19</v>
      </c>
      <c r="E23332">
        <f t="shared" ca="1" si="1824"/>
        <v>17</v>
      </c>
    </row>
    <row r="23333" spans="1:5" x14ac:dyDescent="0.2">
      <c r="A23333" t="str">
        <f t="shared" ca="1" si="1821"/>
        <v>Diagnostics and Preventative</v>
      </c>
      <c r="B23333" t="str">
        <f t="shared" ca="1" si="1822"/>
        <v>Fluoride treatments</v>
      </c>
      <c r="C23333">
        <f t="shared" si="1820"/>
        <v>1296</v>
      </c>
      <c r="D23333">
        <f t="shared" ca="1" si="1823"/>
        <v>0</v>
      </c>
      <c r="E23333">
        <f t="shared" ca="1" si="1824"/>
        <v>5</v>
      </c>
    </row>
    <row r="23334" spans="1:5" x14ac:dyDescent="0.2">
      <c r="A23334" t="str">
        <f t="shared" ca="1" si="1821"/>
        <v>Major</v>
      </c>
      <c r="B23334" t="str">
        <f t="shared" ca="1" si="1822"/>
        <v>temporomandibular joint dysfunction</v>
      </c>
      <c r="C23334">
        <f t="shared" si="1820"/>
        <v>1296</v>
      </c>
      <c r="D23334" t="str">
        <f t="shared" ca="1" si="1823"/>
        <v>Services relating to hinging joints of the jaw</v>
      </c>
      <c r="E23334">
        <f t="shared" ca="1" si="1824"/>
        <v>16</v>
      </c>
    </row>
    <row r="23335" spans="1:5" x14ac:dyDescent="0.2">
      <c r="A23335" t="str">
        <f t="shared" ca="1" si="1821"/>
        <v>Basic</v>
      </c>
      <c r="B23335" t="str">
        <f t="shared" ca="1" si="1822"/>
        <v>endodontics</v>
      </c>
      <c r="C23335">
        <f t="shared" si="1820"/>
        <v>1296</v>
      </c>
      <c r="D23335" t="str">
        <f t="shared" ca="1" si="1823"/>
        <v>Root canal, pulpal therapy</v>
      </c>
      <c r="E23335">
        <f t="shared" ca="1" si="1824"/>
        <v>10</v>
      </c>
    </row>
    <row r="23336" spans="1:5" x14ac:dyDescent="0.2">
      <c r="A23336" t="str">
        <f t="shared" ca="1" si="1821"/>
        <v>Basic</v>
      </c>
      <c r="B23336" t="str">
        <f t="shared" ca="1" si="1822"/>
        <v>endodontics</v>
      </c>
      <c r="C23336">
        <f t="shared" ref="C23336:C23399" si="1825">IF(MOD(ROW(C23336)-2,18)&lt;&gt;0,C23335,C23335+1)</f>
        <v>1296</v>
      </c>
      <c r="D23336" t="str">
        <f t="shared" ca="1" si="1823"/>
        <v>Root canal, pulpal therapy</v>
      </c>
      <c r="E23336">
        <f t="shared" ca="1" si="1824"/>
        <v>10</v>
      </c>
    </row>
    <row r="23337" spans="1:5" x14ac:dyDescent="0.2">
      <c r="A23337" t="str">
        <f t="shared" ca="1" si="1821"/>
        <v>Diagnostics and Preventative</v>
      </c>
      <c r="B23337" t="str">
        <f t="shared" ca="1" si="1822"/>
        <v>Full-mouth x-ray</v>
      </c>
      <c r="C23337">
        <f t="shared" si="1825"/>
        <v>1296</v>
      </c>
      <c r="D23337">
        <f t="shared" ca="1" si="1823"/>
        <v>0</v>
      </c>
      <c r="E23337">
        <f t="shared" ca="1" si="1824"/>
        <v>3</v>
      </c>
    </row>
    <row r="23338" spans="1:5" x14ac:dyDescent="0.2">
      <c r="A23338" t="str">
        <f t="shared" ca="1" si="1821"/>
        <v>Major</v>
      </c>
      <c r="B23338" t="str">
        <f t="shared" ca="1" si="1822"/>
        <v>temporomandibular joint dysfunction</v>
      </c>
      <c r="C23338">
        <f t="shared" si="1825"/>
        <v>1296</v>
      </c>
      <c r="D23338" t="str">
        <f t="shared" ca="1" si="1823"/>
        <v>Services relating to hinging joints of the jaw</v>
      </c>
      <c r="E23338">
        <f t="shared" ca="1" si="1824"/>
        <v>16</v>
      </c>
    </row>
    <row r="23339" spans="1:5" x14ac:dyDescent="0.2">
      <c r="A23339" t="str">
        <f t="shared" ca="1" si="1821"/>
        <v>Basic</v>
      </c>
      <c r="B23339" t="str">
        <f t="shared" ca="1" si="1822"/>
        <v>oral surgery</v>
      </c>
      <c r="C23339">
        <f t="shared" si="1825"/>
        <v>1296</v>
      </c>
      <c r="D23339" t="str">
        <f t="shared" ca="1" si="1823"/>
        <v>Extraction and other surgery procedures, incl. pre- and post-operative care</v>
      </c>
      <c r="E23339">
        <f t="shared" ca="1" si="1824"/>
        <v>9</v>
      </c>
    </row>
    <row r="23340" spans="1:5" x14ac:dyDescent="0.2">
      <c r="A23340" t="str">
        <f t="shared" ca="1" si="1821"/>
        <v>Basic</v>
      </c>
      <c r="B23340" t="str">
        <f t="shared" ca="1" si="1822"/>
        <v>surgical periodontics</v>
      </c>
      <c r="C23340">
        <f t="shared" si="1825"/>
        <v>1296</v>
      </c>
      <c r="D23340" t="str">
        <f t="shared" ca="1" si="1823"/>
        <v>Surgical treatment of the gums and supporting structures of the teeth</v>
      </c>
      <c r="E23340">
        <f t="shared" ca="1" si="1824"/>
        <v>11</v>
      </c>
    </row>
    <row r="23341" spans="1:5" x14ac:dyDescent="0.2">
      <c r="A23341" t="str">
        <f t="shared" ca="1" si="1821"/>
        <v>Major</v>
      </c>
      <c r="B23341" t="str">
        <f t="shared" ca="1" si="1822"/>
        <v>major restorative</v>
      </c>
      <c r="C23341">
        <f t="shared" si="1825"/>
        <v>1296</v>
      </c>
      <c r="D23341" t="str">
        <f t="shared" ca="1" si="1823"/>
        <v>Single crowns, inlays, onlays</v>
      </c>
      <c r="E23341">
        <f t="shared" ca="1" si="1824"/>
        <v>14</v>
      </c>
    </row>
    <row r="23342" spans="1:5" x14ac:dyDescent="0.2">
      <c r="A23342" t="str">
        <f t="shared" ca="1" si="1821"/>
        <v>Basic</v>
      </c>
      <c r="B23342" t="str">
        <f t="shared" ca="1" si="1822"/>
        <v>endodontics</v>
      </c>
      <c r="C23342">
        <f t="shared" si="1825"/>
        <v>1296</v>
      </c>
      <c r="D23342" t="str">
        <f t="shared" ca="1" si="1823"/>
        <v>Root canal, pulpal therapy</v>
      </c>
      <c r="E23342">
        <f t="shared" ca="1" si="1824"/>
        <v>10</v>
      </c>
    </row>
    <row r="23343" spans="1:5" x14ac:dyDescent="0.2">
      <c r="A23343" t="str">
        <f t="shared" ca="1" si="1821"/>
        <v>Diagnostics and Preventative</v>
      </c>
      <c r="B23343" t="str">
        <f t="shared" ca="1" si="1822"/>
        <v>Bitewing x-rays</v>
      </c>
      <c r="C23343">
        <f t="shared" si="1825"/>
        <v>1296</v>
      </c>
      <c r="D23343">
        <f t="shared" ca="1" si="1823"/>
        <v>0</v>
      </c>
      <c r="E23343">
        <f t="shared" ca="1" si="1824"/>
        <v>2</v>
      </c>
    </row>
    <row r="23344" spans="1:5" x14ac:dyDescent="0.2">
      <c r="A23344" t="str">
        <f t="shared" ca="1" si="1821"/>
        <v>Diagnostics and Preventative</v>
      </c>
      <c r="B23344" t="str">
        <f t="shared" ca="1" si="1822"/>
        <v>Fluoride treatments</v>
      </c>
      <c r="C23344">
        <f t="shared" si="1825"/>
        <v>1296</v>
      </c>
      <c r="D23344">
        <f t="shared" ca="1" si="1823"/>
        <v>0</v>
      </c>
      <c r="E23344">
        <f t="shared" ca="1" si="1824"/>
        <v>5</v>
      </c>
    </row>
    <row r="23345" spans="1:5" x14ac:dyDescent="0.2">
      <c r="A23345" t="str">
        <f t="shared" ca="1" si="1821"/>
        <v>Basic</v>
      </c>
      <c r="B23345" t="str">
        <f t="shared" ca="1" si="1822"/>
        <v>endodontics</v>
      </c>
      <c r="C23345">
        <f t="shared" si="1825"/>
        <v>1296</v>
      </c>
      <c r="D23345" t="str">
        <f t="shared" ca="1" si="1823"/>
        <v>Root canal, pulpal therapy</v>
      </c>
      <c r="E23345">
        <f t="shared" ca="1" si="1824"/>
        <v>10</v>
      </c>
    </row>
    <row r="23346" spans="1:5" x14ac:dyDescent="0.2">
      <c r="A23346" t="str">
        <f t="shared" ca="1" si="1821"/>
        <v>Orthodontics</v>
      </c>
      <c r="B23346" t="str">
        <f t="shared" ca="1" si="1822"/>
        <v>orthodontics</v>
      </c>
      <c r="C23346">
        <f t="shared" si="1825"/>
        <v>1296</v>
      </c>
      <c r="D23346" t="str">
        <f t="shared" ca="1" si="1823"/>
        <v>For eligible dependents to age 19</v>
      </c>
      <c r="E23346">
        <f t="shared" ca="1" si="1824"/>
        <v>17</v>
      </c>
    </row>
    <row r="23347" spans="1:5" x14ac:dyDescent="0.2">
      <c r="A23347" t="str">
        <f t="shared" ca="1" si="1821"/>
        <v>Basic</v>
      </c>
      <c r="B23347" t="str">
        <f t="shared" ca="1" si="1822"/>
        <v>general anesthesia</v>
      </c>
      <c r="C23347">
        <f t="shared" si="1825"/>
        <v>1296</v>
      </c>
      <c r="D23347" t="str">
        <f t="shared" ca="1" si="1823"/>
        <v>Covered when used in conjunction with covered oral surgical procedures</v>
      </c>
      <c r="E23347">
        <f t="shared" ca="1" si="1824"/>
        <v>13</v>
      </c>
    </row>
    <row r="23348" spans="1:5" x14ac:dyDescent="0.2">
      <c r="A23348" t="str">
        <f t="shared" ca="1" si="1821"/>
        <v>Other</v>
      </c>
      <c r="B23348" t="str">
        <f t="shared" ca="1" si="1822"/>
        <v>Implants</v>
      </c>
      <c r="C23348">
        <f t="shared" si="1825"/>
        <v>1297</v>
      </c>
      <c r="D23348" t="str">
        <f t="shared" ca="1" si="1823"/>
        <v>Implant dental work</v>
      </c>
      <c r="E23348">
        <f t="shared" ca="1" si="1824"/>
        <v>18</v>
      </c>
    </row>
    <row r="23349" spans="1:5" x14ac:dyDescent="0.2">
      <c r="A23349" t="str">
        <f t="shared" ca="1" si="1821"/>
        <v>Major</v>
      </c>
      <c r="B23349" t="str">
        <f t="shared" ca="1" si="1822"/>
        <v>prosthodontics</v>
      </c>
      <c r="C23349">
        <f t="shared" si="1825"/>
        <v>1297</v>
      </c>
      <c r="D23349" t="str">
        <f t="shared" ca="1" si="1823"/>
        <v>Procedures for replacement of missing teeth by construction or repair of bridges and partial or complete dentures</v>
      </c>
      <c r="E23349">
        <f t="shared" ca="1" si="1824"/>
        <v>15</v>
      </c>
    </row>
    <row r="23350" spans="1:5" x14ac:dyDescent="0.2">
      <c r="A23350" t="str">
        <f t="shared" ca="1" si="1821"/>
        <v>Major</v>
      </c>
      <c r="B23350" t="str">
        <f t="shared" ca="1" si="1822"/>
        <v>prosthodontics</v>
      </c>
      <c r="C23350">
        <f t="shared" si="1825"/>
        <v>1297</v>
      </c>
      <c r="D23350" t="str">
        <f t="shared" ca="1" si="1823"/>
        <v>Procedures for replacement of missing teeth by construction or repair of bridges and partial or complete dentures</v>
      </c>
      <c r="E23350">
        <f t="shared" ca="1" si="1824"/>
        <v>15</v>
      </c>
    </row>
    <row r="23351" spans="1:5" x14ac:dyDescent="0.2">
      <c r="A23351" t="str">
        <f t="shared" ca="1" si="1821"/>
        <v>Major</v>
      </c>
      <c r="B23351" t="str">
        <f t="shared" ca="1" si="1822"/>
        <v>temporomandibular joint dysfunction</v>
      </c>
      <c r="C23351">
        <f t="shared" si="1825"/>
        <v>1297</v>
      </c>
      <c r="D23351" t="str">
        <f t="shared" ca="1" si="1823"/>
        <v>Services relating to hinging joints of the jaw</v>
      </c>
      <c r="E23351">
        <f t="shared" ca="1" si="1824"/>
        <v>16</v>
      </c>
    </row>
    <row r="23352" spans="1:5" x14ac:dyDescent="0.2">
      <c r="A23352" t="str">
        <f t="shared" ca="1" si="1821"/>
        <v>Major</v>
      </c>
      <c r="B23352" t="str">
        <f t="shared" ca="1" si="1822"/>
        <v>major restorative</v>
      </c>
      <c r="C23352">
        <f t="shared" si="1825"/>
        <v>1297</v>
      </c>
      <c r="D23352" t="str">
        <f t="shared" ca="1" si="1823"/>
        <v>Single crowns, inlays, onlays</v>
      </c>
      <c r="E23352">
        <f t="shared" ca="1" si="1824"/>
        <v>14</v>
      </c>
    </row>
    <row r="23353" spans="1:5" x14ac:dyDescent="0.2">
      <c r="A23353" t="str">
        <f t="shared" ca="1" si="1821"/>
        <v>Major</v>
      </c>
      <c r="B23353" t="str">
        <f t="shared" ca="1" si="1822"/>
        <v>major restorative</v>
      </c>
      <c r="C23353">
        <f t="shared" si="1825"/>
        <v>1297</v>
      </c>
      <c r="D23353" t="str">
        <f t="shared" ca="1" si="1823"/>
        <v>Single crowns, inlays, onlays</v>
      </c>
      <c r="E23353">
        <f t="shared" ca="1" si="1824"/>
        <v>14</v>
      </c>
    </row>
    <row r="23354" spans="1:5" x14ac:dyDescent="0.2">
      <c r="A23354" t="str">
        <f t="shared" ca="1" si="1821"/>
        <v>Basic</v>
      </c>
      <c r="B23354" t="str">
        <f t="shared" ca="1" si="1822"/>
        <v>endodontics</v>
      </c>
      <c r="C23354">
        <f t="shared" si="1825"/>
        <v>1297</v>
      </c>
      <c r="D23354" t="str">
        <f t="shared" ca="1" si="1823"/>
        <v>Root canal, pulpal therapy</v>
      </c>
      <c r="E23354">
        <f t="shared" ca="1" si="1824"/>
        <v>10</v>
      </c>
    </row>
    <row r="23355" spans="1:5" x14ac:dyDescent="0.2">
      <c r="A23355" t="str">
        <f t="shared" ca="1" si="1821"/>
        <v>Diagnostics and Preventative</v>
      </c>
      <c r="B23355" t="str">
        <f t="shared" ca="1" si="1822"/>
        <v>Full-mouth x-ray</v>
      </c>
      <c r="C23355">
        <f t="shared" si="1825"/>
        <v>1297</v>
      </c>
      <c r="D23355">
        <f t="shared" ca="1" si="1823"/>
        <v>0</v>
      </c>
      <c r="E23355">
        <f t="shared" ca="1" si="1824"/>
        <v>3</v>
      </c>
    </row>
    <row r="23356" spans="1:5" x14ac:dyDescent="0.2">
      <c r="A23356" t="str">
        <f t="shared" ca="1" si="1821"/>
        <v>Diagnostics and Preventative</v>
      </c>
      <c r="B23356" t="str">
        <f t="shared" ca="1" si="1822"/>
        <v>Space Maintainers</v>
      </c>
      <c r="C23356">
        <f t="shared" si="1825"/>
        <v>1297</v>
      </c>
      <c r="D23356">
        <f t="shared" ca="1" si="1823"/>
        <v>0</v>
      </c>
      <c r="E23356">
        <f t="shared" ca="1" si="1824"/>
        <v>7</v>
      </c>
    </row>
    <row r="23357" spans="1:5" x14ac:dyDescent="0.2">
      <c r="A23357" t="str">
        <f t="shared" ca="1" si="1821"/>
        <v>Major</v>
      </c>
      <c r="B23357" t="str">
        <f t="shared" ca="1" si="1822"/>
        <v>prosthodontics</v>
      </c>
      <c r="C23357">
        <f t="shared" si="1825"/>
        <v>1297</v>
      </c>
      <c r="D23357" t="str">
        <f t="shared" ca="1" si="1823"/>
        <v>Procedures for replacement of missing teeth by construction or repair of bridges and partial or complete dentures</v>
      </c>
      <c r="E23357">
        <f t="shared" ca="1" si="1824"/>
        <v>15</v>
      </c>
    </row>
    <row r="23358" spans="1:5" x14ac:dyDescent="0.2">
      <c r="A23358" t="str">
        <f t="shared" ca="1" si="1821"/>
        <v>Diagnostics and Preventative</v>
      </c>
      <c r="B23358" t="str">
        <f t="shared" ca="1" si="1822"/>
        <v>Full-mouth x-ray</v>
      </c>
      <c r="C23358">
        <f t="shared" si="1825"/>
        <v>1297</v>
      </c>
      <c r="D23358">
        <f t="shared" ca="1" si="1823"/>
        <v>0</v>
      </c>
      <c r="E23358">
        <f t="shared" ca="1" si="1824"/>
        <v>3</v>
      </c>
    </row>
    <row r="23359" spans="1:5" x14ac:dyDescent="0.2">
      <c r="A23359" t="str">
        <f t="shared" ca="1" si="1821"/>
        <v>Diagnostics and Preventative</v>
      </c>
      <c r="B23359" t="str">
        <f t="shared" ca="1" si="1822"/>
        <v>Prophylaxis</v>
      </c>
      <c r="C23359">
        <f t="shared" si="1825"/>
        <v>1297</v>
      </c>
      <c r="D23359">
        <f t="shared" ca="1" si="1823"/>
        <v>0</v>
      </c>
      <c r="E23359">
        <f t="shared" ca="1" si="1824"/>
        <v>4</v>
      </c>
    </row>
    <row r="23360" spans="1:5" x14ac:dyDescent="0.2">
      <c r="A23360" t="str">
        <f t="shared" ca="1" si="1821"/>
        <v>Diagnostics and Preventative</v>
      </c>
      <c r="B23360" t="str">
        <f t="shared" ca="1" si="1822"/>
        <v>Periodic Exams</v>
      </c>
      <c r="C23360">
        <f t="shared" si="1825"/>
        <v>1297</v>
      </c>
      <c r="D23360">
        <f t="shared" ca="1" si="1823"/>
        <v>0</v>
      </c>
      <c r="E23360">
        <f t="shared" ca="1" si="1824"/>
        <v>1</v>
      </c>
    </row>
    <row r="23361" spans="1:5" x14ac:dyDescent="0.2">
      <c r="A23361" t="str">
        <f t="shared" ca="1" si="1821"/>
        <v>Diagnostics and Preventative</v>
      </c>
      <c r="B23361" t="str">
        <f t="shared" ca="1" si="1822"/>
        <v>Full-mouth x-ray</v>
      </c>
      <c r="C23361">
        <f t="shared" si="1825"/>
        <v>1297</v>
      </c>
      <c r="D23361">
        <f t="shared" ca="1" si="1823"/>
        <v>0</v>
      </c>
      <c r="E23361">
        <f t="shared" ca="1" si="1824"/>
        <v>3</v>
      </c>
    </row>
    <row r="23362" spans="1:5" x14ac:dyDescent="0.2">
      <c r="A23362" t="str">
        <f t="shared" ref="A23362:A23425" ca="1" si="1826">INDEX(services,E23362,1)</f>
        <v>Major</v>
      </c>
      <c r="B23362" t="str">
        <f t="shared" ref="B23362:B23425" ca="1" si="1827">INDEX(services,E23362,2)</f>
        <v>prosthodontics</v>
      </c>
      <c r="C23362">
        <f t="shared" si="1825"/>
        <v>1297</v>
      </c>
      <c r="D23362" t="str">
        <f t="shared" ref="D23362:D23425" ca="1" si="1828">INDEX(services,E23362,3)</f>
        <v>Procedures for replacement of missing teeth by construction or repair of bridges and partial or complete dentures</v>
      </c>
      <c r="E23362">
        <f t="shared" ref="E23362:E23425" ca="1" si="1829">RANDBETWEEN(1,ROWS(services))</f>
        <v>15</v>
      </c>
    </row>
    <row r="23363" spans="1:5" x14ac:dyDescent="0.2">
      <c r="A23363" t="str">
        <f t="shared" ca="1" si="1826"/>
        <v>Diagnostics and Preventative</v>
      </c>
      <c r="B23363" t="str">
        <f t="shared" ca="1" si="1827"/>
        <v>Full-mouth x-ray</v>
      </c>
      <c r="C23363">
        <f t="shared" si="1825"/>
        <v>1297</v>
      </c>
      <c r="D23363">
        <f t="shared" ca="1" si="1828"/>
        <v>0</v>
      </c>
      <c r="E23363">
        <f t="shared" ca="1" si="1829"/>
        <v>3</v>
      </c>
    </row>
    <row r="23364" spans="1:5" x14ac:dyDescent="0.2">
      <c r="A23364" t="str">
        <f t="shared" ca="1" si="1826"/>
        <v>Diagnostics and Preventative</v>
      </c>
      <c r="B23364" t="str">
        <f t="shared" ca="1" si="1827"/>
        <v>Periodic Exams</v>
      </c>
      <c r="C23364">
        <f t="shared" si="1825"/>
        <v>1297</v>
      </c>
      <c r="D23364">
        <f t="shared" ca="1" si="1828"/>
        <v>0</v>
      </c>
      <c r="E23364">
        <f t="shared" ca="1" si="1829"/>
        <v>1</v>
      </c>
    </row>
    <row r="23365" spans="1:5" x14ac:dyDescent="0.2">
      <c r="A23365" t="str">
        <f t="shared" ca="1" si="1826"/>
        <v>Major</v>
      </c>
      <c r="B23365" t="str">
        <f t="shared" ca="1" si="1827"/>
        <v>major restorative</v>
      </c>
      <c r="C23365">
        <f t="shared" si="1825"/>
        <v>1297</v>
      </c>
      <c r="D23365" t="str">
        <f t="shared" ca="1" si="1828"/>
        <v>Single crowns, inlays, onlays</v>
      </c>
      <c r="E23365">
        <f t="shared" ca="1" si="1829"/>
        <v>14</v>
      </c>
    </row>
    <row r="23366" spans="1:5" x14ac:dyDescent="0.2">
      <c r="A23366" t="str">
        <f t="shared" ca="1" si="1826"/>
        <v>Diagnostics and Preventative</v>
      </c>
      <c r="B23366" t="str">
        <f t="shared" ca="1" si="1827"/>
        <v>Periodic Exams</v>
      </c>
      <c r="C23366">
        <f t="shared" si="1825"/>
        <v>1298</v>
      </c>
      <c r="D23366">
        <f t="shared" ca="1" si="1828"/>
        <v>0</v>
      </c>
      <c r="E23366">
        <f t="shared" ca="1" si="1829"/>
        <v>1</v>
      </c>
    </row>
    <row r="23367" spans="1:5" x14ac:dyDescent="0.2">
      <c r="A23367" t="str">
        <f t="shared" ca="1" si="1826"/>
        <v>Major</v>
      </c>
      <c r="B23367" t="str">
        <f t="shared" ca="1" si="1827"/>
        <v>major restorative</v>
      </c>
      <c r="C23367">
        <f t="shared" si="1825"/>
        <v>1298</v>
      </c>
      <c r="D23367" t="str">
        <f t="shared" ca="1" si="1828"/>
        <v>Single crowns, inlays, onlays</v>
      </c>
      <c r="E23367">
        <f t="shared" ca="1" si="1829"/>
        <v>14</v>
      </c>
    </row>
    <row r="23368" spans="1:5" x14ac:dyDescent="0.2">
      <c r="A23368" t="str">
        <f t="shared" ca="1" si="1826"/>
        <v>Major</v>
      </c>
      <c r="B23368" t="str">
        <f t="shared" ca="1" si="1827"/>
        <v>temporomandibular joint dysfunction</v>
      </c>
      <c r="C23368">
        <f t="shared" si="1825"/>
        <v>1298</v>
      </c>
      <c r="D23368" t="str">
        <f t="shared" ca="1" si="1828"/>
        <v>Services relating to hinging joints of the jaw</v>
      </c>
      <c r="E23368">
        <f t="shared" ca="1" si="1829"/>
        <v>16</v>
      </c>
    </row>
    <row r="23369" spans="1:5" x14ac:dyDescent="0.2">
      <c r="A23369" t="str">
        <f t="shared" ca="1" si="1826"/>
        <v>Diagnostics and Preventative</v>
      </c>
      <c r="B23369" t="str">
        <f t="shared" ca="1" si="1827"/>
        <v>Full-mouth x-ray</v>
      </c>
      <c r="C23369">
        <f t="shared" si="1825"/>
        <v>1298</v>
      </c>
      <c r="D23369">
        <f t="shared" ca="1" si="1828"/>
        <v>0</v>
      </c>
      <c r="E23369">
        <f t="shared" ca="1" si="1829"/>
        <v>3</v>
      </c>
    </row>
    <row r="23370" spans="1:5" x14ac:dyDescent="0.2">
      <c r="A23370" t="str">
        <f t="shared" ca="1" si="1826"/>
        <v>Major</v>
      </c>
      <c r="B23370" t="str">
        <f t="shared" ca="1" si="1827"/>
        <v>major restorative</v>
      </c>
      <c r="C23370">
        <f t="shared" si="1825"/>
        <v>1298</v>
      </c>
      <c r="D23370" t="str">
        <f t="shared" ca="1" si="1828"/>
        <v>Single crowns, inlays, onlays</v>
      </c>
      <c r="E23370">
        <f t="shared" ca="1" si="1829"/>
        <v>14</v>
      </c>
    </row>
    <row r="23371" spans="1:5" x14ac:dyDescent="0.2">
      <c r="A23371" t="str">
        <f t="shared" ca="1" si="1826"/>
        <v>Major</v>
      </c>
      <c r="B23371" t="str">
        <f t="shared" ca="1" si="1827"/>
        <v>prosthodontics</v>
      </c>
      <c r="C23371">
        <f t="shared" si="1825"/>
        <v>1298</v>
      </c>
      <c r="D23371" t="str">
        <f t="shared" ca="1" si="1828"/>
        <v>Procedures for replacement of missing teeth by construction or repair of bridges and partial or complete dentures</v>
      </c>
      <c r="E23371">
        <f t="shared" ca="1" si="1829"/>
        <v>15</v>
      </c>
    </row>
    <row r="23372" spans="1:5" x14ac:dyDescent="0.2">
      <c r="A23372" t="str">
        <f t="shared" ca="1" si="1826"/>
        <v>Major</v>
      </c>
      <c r="B23372" t="str">
        <f t="shared" ca="1" si="1827"/>
        <v>temporomandibular joint dysfunction</v>
      </c>
      <c r="C23372">
        <f t="shared" si="1825"/>
        <v>1298</v>
      </c>
      <c r="D23372" t="str">
        <f t="shared" ca="1" si="1828"/>
        <v>Services relating to hinging joints of the jaw</v>
      </c>
      <c r="E23372">
        <f t="shared" ca="1" si="1829"/>
        <v>16</v>
      </c>
    </row>
    <row r="23373" spans="1:5" x14ac:dyDescent="0.2">
      <c r="A23373" t="str">
        <f t="shared" ca="1" si="1826"/>
        <v>Diagnostics and Preventative</v>
      </c>
      <c r="B23373" t="str">
        <f t="shared" ca="1" si="1827"/>
        <v>Bitewing x-rays</v>
      </c>
      <c r="C23373">
        <f t="shared" si="1825"/>
        <v>1298</v>
      </c>
      <c r="D23373">
        <f t="shared" ca="1" si="1828"/>
        <v>0</v>
      </c>
      <c r="E23373">
        <f t="shared" ca="1" si="1829"/>
        <v>2</v>
      </c>
    </row>
    <row r="23374" spans="1:5" x14ac:dyDescent="0.2">
      <c r="A23374" t="str">
        <f t="shared" ca="1" si="1826"/>
        <v>Basic</v>
      </c>
      <c r="B23374" t="str">
        <f t="shared" ca="1" si="1827"/>
        <v>non-surgical periodontics</v>
      </c>
      <c r="C23374">
        <f t="shared" si="1825"/>
        <v>1298</v>
      </c>
      <c r="D23374" t="str">
        <f t="shared" ca="1" si="1828"/>
        <v xml:space="preserve">Non-surgical treatment of the gums and supporting structures of the teeth </v>
      </c>
      <c r="E23374">
        <f t="shared" ca="1" si="1829"/>
        <v>12</v>
      </c>
    </row>
    <row r="23375" spans="1:5" x14ac:dyDescent="0.2">
      <c r="A23375" t="str">
        <f t="shared" ca="1" si="1826"/>
        <v>Basic</v>
      </c>
      <c r="B23375" t="str">
        <f t="shared" ca="1" si="1827"/>
        <v>endodontics</v>
      </c>
      <c r="C23375">
        <f t="shared" si="1825"/>
        <v>1298</v>
      </c>
      <c r="D23375" t="str">
        <f t="shared" ca="1" si="1828"/>
        <v>Root canal, pulpal therapy</v>
      </c>
      <c r="E23375">
        <f t="shared" ca="1" si="1829"/>
        <v>10</v>
      </c>
    </row>
    <row r="23376" spans="1:5" x14ac:dyDescent="0.2">
      <c r="A23376" t="str">
        <f t="shared" ca="1" si="1826"/>
        <v>Diagnostics and Preventative</v>
      </c>
      <c r="B23376" t="str">
        <f t="shared" ca="1" si="1827"/>
        <v>Sealants</v>
      </c>
      <c r="C23376">
        <f t="shared" si="1825"/>
        <v>1298</v>
      </c>
      <c r="D23376">
        <f t="shared" ca="1" si="1828"/>
        <v>0</v>
      </c>
      <c r="E23376">
        <f t="shared" ca="1" si="1829"/>
        <v>6</v>
      </c>
    </row>
    <row r="23377" spans="1:5" x14ac:dyDescent="0.2">
      <c r="A23377" t="str">
        <f t="shared" ca="1" si="1826"/>
        <v>Basic</v>
      </c>
      <c r="B23377" t="str">
        <f t="shared" ca="1" si="1827"/>
        <v>general anesthesia</v>
      </c>
      <c r="C23377">
        <f t="shared" si="1825"/>
        <v>1298</v>
      </c>
      <c r="D23377" t="str">
        <f t="shared" ca="1" si="1828"/>
        <v>Covered when used in conjunction with covered oral surgical procedures</v>
      </c>
      <c r="E23377">
        <f t="shared" ca="1" si="1829"/>
        <v>13</v>
      </c>
    </row>
    <row r="23378" spans="1:5" x14ac:dyDescent="0.2">
      <c r="A23378" t="str">
        <f t="shared" ca="1" si="1826"/>
        <v>Diagnostics and Preventative</v>
      </c>
      <c r="B23378" t="str">
        <f t="shared" ca="1" si="1827"/>
        <v>Space Maintainers</v>
      </c>
      <c r="C23378">
        <f t="shared" si="1825"/>
        <v>1298</v>
      </c>
      <c r="D23378">
        <f t="shared" ca="1" si="1828"/>
        <v>0</v>
      </c>
      <c r="E23378">
        <f t="shared" ca="1" si="1829"/>
        <v>7</v>
      </c>
    </row>
    <row r="23379" spans="1:5" x14ac:dyDescent="0.2">
      <c r="A23379" t="str">
        <f t="shared" ca="1" si="1826"/>
        <v>Diagnostics and Preventative</v>
      </c>
      <c r="B23379" t="str">
        <f t="shared" ca="1" si="1827"/>
        <v>Fluoride treatments</v>
      </c>
      <c r="C23379">
        <f t="shared" si="1825"/>
        <v>1298</v>
      </c>
      <c r="D23379">
        <f t="shared" ca="1" si="1828"/>
        <v>0</v>
      </c>
      <c r="E23379">
        <f t="shared" ca="1" si="1829"/>
        <v>5</v>
      </c>
    </row>
    <row r="23380" spans="1:5" x14ac:dyDescent="0.2">
      <c r="A23380" t="str">
        <f t="shared" ca="1" si="1826"/>
        <v>Basic</v>
      </c>
      <c r="B23380" t="str">
        <f t="shared" ca="1" si="1827"/>
        <v>general anesthesia</v>
      </c>
      <c r="C23380">
        <f t="shared" si="1825"/>
        <v>1298</v>
      </c>
      <c r="D23380" t="str">
        <f t="shared" ca="1" si="1828"/>
        <v>Covered when used in conjunction with covered oral surgical procedures</v>
      </c>
      <c r="E23380">
        <f t="shared" ca="1" si="1829"/>
        <v>13</v>
      </c>
    </row>
    <row r="23381" spans="1:5" x14ac:dyDescent="0.2">
      <c r="A23381" t="str">
        <f t="shared" ca="1" si="1826"/>
        <v>Diagnostics and Preventative</v>
      </c>
      <c r="B23381" t="str">
        <f t="shared" ca="1" si="1827"/>
        <v>Fluoride treatments</v>
      </c>
      <c r="C23381">
        <f t="shared" si="1825"/>
        <v>1298</v>
      </c>
      <c r="D23381">
        <f t="shared" ca="1" si="1828"/>
        <v>0</v>
      </c>
      <c r="E23381">
        <f t="shared" ca="1" si="1829"/>
        <v>5</v>
      </c>
    </row>
    <row r="23382" spans="1:5" x14ac:dyDescent="0.2">
      <c r="A23382" t="str">
        <f t="shared" ca="1" si="1826"/>
        <v>Diagnostics and Preventative</v>
      </c>
      <c r="B23382" t="str">
        <f t="shared" ca="1" si="1827"/>
        <v>Sealants</v>
      </c>
      <c r="C23382">
        <f t="shared" si="1825"/>
        <v>1298</v>
      </c>
      <c r="D23382">
        <f t="shared" ca="1" si="1828"/>
        <v>0</v>
      </c>
      <c r="E23382">
        <f t="shared" ca="1" si="1829"/>
        <v>6</v>
      </c>
    </row>
    <row r="23383" spans="1:5" x14ac:dyDescent="0.2">
      <c r="A23383" t="str">
        <f t="shared" ca="1" si="1826"/>
        <v>Major</v>
      </c>
      <c r="B23383" t="str">
        <f t="shared" ca="1" si="1827"/>
        <v>temporomandibular joint dysfunction</v>
      </c>
      <c r="C23383">
        <f t="shared" si="1825"/>
        <v>1298</v>
      </c>
      <c r="D23383" t="str">
        <f t="shared" ca="1" si="1828"/>
        <v>Services relating to hinging joints of the jaw</v>
      </c>
      <c r="E23383">
        <f t="shared" ca="1" si="1829"/>
        <v>16</v>
      </c>
    </row>
    <row r="23384" spans="1:5" x14ac:dyDescent="0.2">
      <c r="A23384" t="str">
        <f t="shared" ca="1" si="1826"/>
        <v>Orthodontics</v>
      </c>
      <c r="B23384" t="str">
        <f t="shared" ca="1" si="1827"/>
        <v>orthodontics</v>
      </c>
      <c r="C23384">
        <f t="shared" si="1825"/>
        <v>1299</v>
      </c>
      <c r="D23384" t="str">
        <f t="shared" ca="1" si="1828"/>
        <v>For eligible dependents to age 19</v>
      </c>
      <c r="E23384">
        <f t="shared" ca="1" si="1829"/>
        <v>17</v>
      </c>
    </row>
    <row r="23385" spans="1:5" x14ac:dyDescent="0.2">
      <c r="A23385" t="str">
        <f t="shared" ca="1" si="1826"/>
        <v>Basic</v>
      </c>
      <c r="B23385" t="str">
        <f t="shared" ca="1" si="1827"/>
        <v>endodontics</v>
      </c>
      <c r="C23385">
        <f t="shared" si="1825"/>
        <v>1299</v>
      </c>
      <c r="D23385" t="str">
        <f t="shared" ca="1" si="1828"/>
        <v>Root canal, pulpal therapy</v>
      </c>
      <c r="E23385">
        <f t="shared" ca="1" si="1829"/>
        <v>10</v>
      </c>
    </row>
    <row r="23386" spans="1:5" x14ac:dyDescent="0.2">
      <c r="A23386" t="str">
        <f t="shared" ca="1" si="1826"/>
        <v>Other</v>
      </c>
      <c r="B23386" t="str">
        <f t="shared" ca="1" si="1827"/>
        <v>Implants</v>
      </c>
      <c r="C23386">
        <f t="shared" si="1825"/>
        <v>1299</v>
      </c>
      <c r="D23386" t="str">
        <f t="shared" ca="1" si="1828"/>
        <v>Implant dental work</v>
      </c>
      <c r="E23386">
        <f t="shared" ca="1" si="1829"/>
        <v>18</v>
      </c>
    </row>
    <row r="23387" spans="1:5" x14ac:dyDescent="0.2">
      <c r="A23387" t="str">
        <f t="shared" ca="1" si="1826"/>
        <v>Major</v>
      </c>
      <c r="B23387" t="str">
        <f t="shared" ca="1" si="1827"/>
        <v>prosthodontics</v>
      </c>
      <c r="C23387">
        <f t="shared" si="1825"/>
        <v>1299</v>
      </c>
      <c r="D23387" t="str">
        <f t="shared" ca="1" si="1828"/>
        <v>Procedures for replacement of missing teeth by construction or repair of bridges and partial or complete dentures</v>
      </c>
      <c r="E23387">
        <f t="shared" ca="1" si="1829"/>
        <v>15</v>
      </c>
    </row>
    <row r="23388" spans="1:5" x14ac:dyDescent="0.2">
      <c r="A23388" t="str">
        <f t="shared" ca="1" si="1826"/>
        <v>Basic</v>
      </c>
      <c r="B23388" t="str">
        <f t="shared" ca="1" si="1827"/>
        <v>non-surgical periodontics</v>
      </c>
      <c r="C23388">
        <f t="shared" si="1825"/>
        <v>1299</v>
      </c>
      <c r="D23388" t="str">
        <f t="shared" ca="1" si="1828"/>
        <v xml:space="preserve">Non-surgical treatment of the gums and supporting structures of the teeth </v>
      </c>
      <c r="E23388">
        <f t="shared" ca="1" si="1829"/>
        <v>12</v>
      </c>
    </row>
    <row r="23389" spans="1:5" x14ac:dyDescent="0.2">
      <c r="A23389" t="str">
        <f t="shared" ca="1" si="1826"/>
        <v>Diagnostics and Preventative</v>
      </c>
      <c r="B23389" t="str">
        <f t="shared" ca="1" si="1827"/>
        <v>Bitewing x-rays</v>
      </c>
      <c r="C23389">
        <f t="shared" si="1825"/>
        <v>1299</v>
      </c>
      <c r="D23389">
        <f t="shared" ca="1" si="1828"/>
        <v>0</v>
      </c>
      <c r="E23389">
        <f t="shared" ca="1" si="1829"/>
        <v>2</v>
      </c>
    </row>
    <row r="23390" spans="1:5" x14ac:dyDescent="0.2">
      <c r="A23390" t="str">
        <f t="shared" ca="1" si="1826"/>
        <v>Basic</v>
      </c>
      <c r="B23390" t="str">
        <f t="shared" ca="1" si="1827"/>
        <v>basic restorative</v>
      </c>
      <c r="C23390">
        <f t="shared" si="1825"/>
        <v>1299</v>
      </c>
      <c r="D23390" t="str">
        <f t="shared" ca="1" si="1828"/>
        <v>Fillings (amalgam "silver" and composite "white" non-molar)</v>
      </c>
      <c r="E23390">
        <f t="shared" ca="1" si="1829"/>
        <v>8</v>
      </c>
    </row>
    <row r="23391" spans="1:5" x14ac:dyDescent="0.2">
      <c r="A23391" t="str">
        <f t="shared" ca="1" si="1826"/>
        <v>Orthodontics</v>
      </c>
      <c r="B23391" t="str">
        <f t="shared" ca="1" si="1827"/>
        <v>orthodontics</v>
      </c>
      <c r="C23391">
        <f t="shared" si="1825"/>
        <v>1299</v>
      </c>
      <c r="D23391" t="str">
        <f t="shared" ca="1" si="1828"/>
        <v>For eligible dependents to age 19</v>
      </c>
      <c r="E23391">
        <f t="shared" ca="1" si="1829"/>
        <v>17</v>
      </c>
    </row>
    <row r="23392" spans="1:5" x14ac:dyDescent="0.2">
      <c r="A23392" t="str">
        <f t="shared" ca="1" si="1826"/>
        <v>Diagnostics and Preventative</v>
      </c>
      <c r="B23392" t="str">
        <f t="shared" ca="1" si="1827"/>
        <v>Full-mouth x-ray</v>
      </c>
      <c r="C23392">
        <f t="shared" si="1825"/>
        <v>1299</v>
      </c>
      <c r="D23392">
        <f t="shared" ca="1" si="1828"/>
        <v>0</v>
      </c>
      <c r="E23392">
        <f t="shared" ca="1" si="1829"/>
        <v>3</v>
      </c>
    </row>
    <row r="23393" spans="1:5" x14ac:dyDescent="0.2">
      <c r="A23393" t="str">
        <f t="shared" ca="1" si="1826"/>
        <v>Diagnostics and Preventative</v>
      </c>
      <c r="B23393" t="str">
        <f t="shared" ca="1" si="1827"/>
        <v>Prophylaxis</v>
      </c>
      <c r="C23393">
        <f t="shared" si="1825"/>
        <v>1299</v>
      </c>
      <c r="D23393">
        <f t="shared" ca="1" si="1828"/>
        <v>0</v>
      </c>
      <c r="E23393">
        <f t="shared" ca="1" si="1829"/>
        <v>4</v>
      </c>
    </row>
    <row r="23394" spans="1:5" x14ac:dyDescent="0.2">
      <c r="A23394" t="str">
        <f t="shared" ca="1" si="1826"/>
        <v>Basic</v>
      </c>
      <c r="B23394" t="str">
        <f t="shared" ca="1" si="1827"/>
        <v>endodontics</v>
      </c>
      <c r="C23394">
        <f t="shared" si="1825"/>
        <v>1299</v>
      </c>
      <c r="D23394" t="str">
        <f t="shared" ca="1" si="1828"/>
        <v>Root canal, pulpal therapy</v>
      </c>
      <c r="E23394">
        <f t="shared" ca="1" si="1829"/>
        <v>10</v>
      </c>
    </row>
    <row r="23395" spans="1:5" x14ac:dyDescent="0.2">
      <c r="A23395" t="str">
        <f t="shared" ca="1" si="1826"/>
        <v>Major</v>
      </c>
      <c r="B23395" t="str">
        <f t="shared" ca="1" si="1827"/>
        <v>temporomandibular joint dysfunction</v>
      </c>
      <c r="C23395">
        <f t="shared" si="1825"/>
        <v>1299</v>
      </c>
      <c r="D23395" t="str">
        <f t="shared" ca="1" si="1828"/>
        <v>Services relating to hinging joints of the jaw</v>
      </c>
      <c r="E23395">
        <f t="shared" ca="1" si="1829"/>
        <v>16</v>
      </c>
    </row>
    <row r="23396" spans="1:5" x14ac:dyDescent="0.2">
      <c r="A23396" t="str">
        <f t="shared" ca="1" si="1826"/>
        <v>Major</v>
      </c>
      <c r="B23396" t="str">
        <f t="shared" ca="1" si="1827"/>
        <v>temporomandibular joint dysfunction</v>
      </c>
      <c r="C23396">
        <f t="shared" si="1825"/>
        <v>1299</v>
      </c>
      <c r="D23396" t="str">
        <f t="shared" ca="1" si="1828"/>
        <v>Services relating to hinging joints of the jaw</v>
      </c>
      <c r="E23396">
        <f t="shared" ca="1" si="1829"/>
        <v>16</v>
      </c>
    </row>
    <row r="23397" spans="1:5" x14ac:dyDescent="0.2">
      <c r="A23397" t="str">
        <f t="shared" ca="1" si="1826"/>
        <v>Other</v>
      </c>
      <c r="B23397" t="str">
        <f t="shared" ca="1" si="1827"/>
        <v>Implants</v>
      </c>
      <c r="C23397">
        <f t="shared" si="1825"/>
        <v>1299</v>
      </c>
      <c r="D23397" t="str">
        <f t="shared" ca="1" si="1828"/>
        <v>Implant dental work</v>
      </c>
      <c r="E23397">
        <f t="shared" ca="1" si="1829"/>
        <v>18</v>
      </c>
    </row>
    <row r="23398" spans="1:5" x14ac:dyDescent="0.2">
      <c r="A23398" t="str">
        <f t="shared" ca="1" si="1826"/>
        <v>Diagnostics and Preventative</v>
      </c>
      <c r="B23398" t="str">
        <f t="shared" ca="1" si="1827"/>
        <v>Full-mouth x-ray</v>
      </c>
      <c r="C23398">
        <f t="shared" si="1825"/>
        <v>1299</v>
      </c>
      <c r="D23398">
        <f t="shared" ca="1" si="1828"/>
        <v>0</v>
      </c>
      <c r="E23398">
        <f t="shared" ca="1" si="1829"/>
        <v>3</v>
      </c>
    </row>
    <row r="23399" spans="1:5" x14ac:dyDescent="0.2">
      <c r="A23399" t="str">
        <f t="shared" ca="1" si="1826"/>
        <v>Diagnostics and Preventative</v>
      </c>
      <c r="B23399" t="str">
        <f t="shared" ca="1" si="1827"/>
        <v>Sealants</v>
      </c>
      <c r="C23399">
        <f t="shared" si="1825"/>
        <v>1299</v>
      </c>
      <c r="D23399">
        <f t="shared" ca="1" si="1828"/>
        <v>0</v>
      </c>
      <c r="E23399">
        <f t="shared" ca="1" si="1829"/>
        <v>6</v>
      </c>
    </row>
    <row r="23400" spans="1:5" x14ac:dyDescent="0.2">
      <c r="A23400" t="str">
        <f t="shared" ca="1" si="1826"/>
        <v>Diagnostics and Preventative</v>
      </c>
      <c r="B23400" t="str">
        <f t="shared" ca="1" si="1827"/>
        <v>Sealants</v>
      </c>
      <c r="C23400">
        <f t="shared" ref="C23400:C23463" si="1830">IF(MOD(ROW(C23400)-2,18)&lt;&gt;0,C23399,C23399+1)</f>
        <v>1299</v>
      </c>
      <c r="D23400">
        <f t="shared" ca="1" si="1828"/>
        <v>0</v>
      </c>
      <c r="E23400">
        <f t="shared" ca="1" si="1829"/>
        <v>6</v>
      </c>
    </row>
    <row r="23401" spans="1:5" x14ac:dyDescent="0.2">
      <c r="A23401" t="str">
        <f t="shared" ca="1" si="1826"/>
        <v>Basic</v>
      </c>
      <c r="B23401" t="str">
        <f t="shared" ca="1" si="1827"/>
        <v>oral surgery</v>
      </c>
      <c r="C23401">
        <f t="shared" si="1830"/>
        <v>1299</v>
      </c>
      <c r="D23401" t="str">
        <f t="shared" ca="1" si="1828"/>
        <v>Extraction and other surgery procedures, incl. pre- and post-operative care</v>
      </c>
      <c r="E23401">
        <f t="shared" ca="1" si="1829"/>
        <v>9</v>
      </c>
    </row>
    <row r="23402" spans="1:5" x14ac:dyDescent="0.2">
      <c r="A23402" t="str">
        <f t="shared" ca="1" si="1826"/>
        <v>Diagnostics and Preventative</v>
      </c>
      <c r="B23402" t="str">
        <f t="shared" ca="1" si="1827"/>
        <v>Prophylaxis</v>
      </c>
      <c r="C23402">
        <f t="shared" si="1830"/>
        <v>1300</v>
      </c>
      <c r="D23402">
        <f t="shared" ca="1" si="1828"/>
        <v>0</v>
      </c>
      <c r="E23402">
        <f t="shared" ca="1" si="1829"/>
        <v>4</v>
      </c>
    </row>
    <row r="23403" spans="1:5" x14ac:dyDescent="0.2">
      <c r="A23403" t="str">
        <f t="shared" ca="1" si="1826"/>
        <v>Major</v>
      </c>
      <c r="B23403" t="str">
        <f t="shared" ca="1" si="1827"/>
        <v>temporomandibular joint dysfunction</v>
      </c>
      <c r="C23403">
        <f t="shared" si="1830"/>
        <v>1300</v>
      </c>
      <c r="D23403" t="str">
        <f t="shared" ca="1" si="1828"/>
        <v>Services relating to hinging joints of the jaw</v>
      </c>
      <c r="E23403">
        <f t="shared" ca="1" si="1829"/>
        <v>16</v>
      </c>
    </row>
    <row r="23404" spans="1:5" x14ac:dyDescent="0.2">
      <c r="A23404" t="str">
        <f t="shared" ca="1" si="1826"/>
        <v>Orthodontics</v>
      </c>
      <c r="B23404" t="str">
        <f t="shared" ca="1" si="1827"/>
        <v>orthodontics</v>
      </c>
      <c r="C23404">
        <f t="shared" si="1830"/>
        <v>1300</v>
      </c>
      <c r="D23404" t="str">
        <f t="shared" ca="1" si="1828"/>
        <v>For eligible dependents to age 19</v>
      </c>
      <c r="E23404">
        <f t="shared" ca="1" si="1829"/>
        <v>17</v>
      </c>
    </row>
    <row r="23405" spans="1:5" x14ac:dyDescent="0.2">
      <c r="A23405" t="str">
        <f t="shared" ca="1" si="1826"/>
        <v>Diagnostics and Preventative</v>
      </c>
      <c r="B23405" t="str">
        <f t="shared" ca="1" si="1827"/>
        <v>Prophylaxis</v>
      </c>
      <c r="C23405">
        <f t="shared" si="1830"/>
        <v>1300</v>
      </c>
      <c r="D23405">
        <f t="shared" ca="1" si="1828"/>
        <v>0</v>
      </c>
      <c r="E23405">
        <f t="shared" ca="1" si="1829"/>
        <v>4</v>
      </c>
    </row>
    <row r="23406" spans="1:5" x14ac:dyDescent="0.2">
      <c r="A23406" t="str">
        <f t="shared" ca="1" si="1826"/>
        <v>Diagnostics and Preventative</v>
      </c>
      <c r="B23406" t="str">
        <f t="shared" ca="1" si="1827"/>
        <v>Prophylaxis</v>
      </c>
      <c r="C23406">
        <f t="shared" si="1830"/>
        <v>1300</v>
      </c>
      <c r="D23406">
        <f t="shared" ca="1" si="1828"/>
        <v>0</v>
      </c>
      <c r="E23406">
        <f t="shared" ca="1" si="1829"/>
        <v>4</v>
      </c>
    </row>
    <row r="23407" spans="1:5" x14ac:dyDescent="0.2">
      <c r="A23407" t="str">
        <f t="shared" ca="1" si="1826"/>
        <v>Basic</v>
      </c>
      <c r="B23407" t="str">
        <f t="shared" ca="1" si="1827"/>
        <v>surgical periodontics</v>
      </c>
      <c r="C23407">
        <f t="shared" si="1830"/>
        <v>1300</v>
      </c>
      <c r="D23407" t="str">
        <f t="shared" ca="1" si="1828"/>
        <v>Surgical treatment of the gums and supporting structures of the teeth</v>
      </c>
      <c r="E23407">
        <f t="shared" ca="1" si="1829"/>
        <v>11</v>
      </c>
    </row>
    <row r="23408" spans="1:5" x14ac:dyDescent="0.2">
      <c r="A23408" t="str">
        <f t="shared" ca="1" si="1826"/>
        <v>Basic</v>
      </c>
      <c r="B23408" t="str">
        <f t="shared" ca="1" si="1827"/>
        <v>endodontics</v>
      </c>
      <c r="C23408">
        <f t="shared" si="1830"/>
        <v>1300</v>
      </c>
      <c r="D23408" t="str">
        <f t="shared" ca="1" si="1828"/>
        <v>Root canal, pulpal therapy</v>
      </c>
      <c r="E23408">
        <f t="shared" ca="1" si="1829"/>
        <v>10</v>
      </c>
    </row>
    <row r="23409" spans="1:5" x14ac:dyDescent="0.2">
      <c r="A23409" t="str">
        <f t="shared" ca="1" si="1826"/>
        <v>Major</v>
      </c>
      <c r="B23409" t="str">
        <f t="shared" ca="1" si="1827"/>
        <v>temporomandibular joint dysfunction</v>
      </c>
      <c r="C23409">
        <f t="shared" si="1830"/>
        <v>1300</v>
      </c>
      <c r="D23409" t="str">
        <f t="shared" ca="1" si="1828"/>
        <v>Services relating to hinging joints of the jaw</v>
      </c>
      <c r="E23409">
        <f t="shared" ca="1" si="1829"/>
        <v>16</v>
      </c>
    </row>
    <row r="23410" spans="1:5" x14ac:dyDescent="0.2">
      <c r="A23410" t="str">
        <f t="shared" ca="1" si="1826"/>
        <v>Diagnostics and Preventative</v>
      </c>
      <c r="B23410" t="str">
        <f t="shared" ca="1" si="1827"/>
        <v>Space Maintainers</v>
      </c>
      <c r="C23410">
        <f t="shared" si="1830"/>
        <v>1300</v>
      </c>
      <c r="D23410">
        <f t="shared" ca="1" si="1828"/>
        <v>0</v>
      </c>
      <c r="E23410">
        <f t="shared" ca="1" si="1829"/>
        <v>7</v>
      </c>
    </row>
    <row r="23411" spans="1:5" x14ac:dyDescent="0.2">
      <c r="A23411" t="str">
        <f t="shared" ca="1" si="1826"/>
        <v>Diagnostics and Preventative</v>
      </c>
      <c r="B23411" t="str">
        <f t="shared" ca="1" si="1827"/>
        <v>Fluoride treatments</v>
      </c>
      <c r="C23411">
        <f t="shared" si="1830"/>
        <v>1300</v>
      </c>
      <c r="D23411">
        <f t="shared" ca="1" si="1828"/>
        <v>0</v>
      </c>
      <c r="E23411">
        <f t="shared" ca="1" si="1829"/>
        <v>5</v>
      </c>
    </row>
    <row r="23412" spans="1:5" x14ac:dyDescent="0.2">
      <c r="A23412" t="str">
        <f t="shared" ca="1" si="1826"/>
        <v>Orthodontics</v>
      </c>
      <c r="B23412" t="str">
        <f t="shared" ca="1" si="1827"/>
        <v>orthodontics</v>
      </c>
      <c r="C23412">
        <f t="shared" si="1830"/>
        <v>1300</v>
      </c>
      <c r="D23412" t="str">
        <f t="shared" ca="1" si="1828"/>
        <v>For eligible dependents to age 19</v>
      </c>
      <c r="E23412">
        <f t="shared" ca="1" si="1829"/>
        <v>17</v>
      </c>
    </row>
    <row r="23413" spans="1:5" x14ac:dyDescent="0.2">
      <c r="A23413" t="str">
        <f t="shared" ca="1" si="1826"/>
        <v>Basic</v>
      </c>
      <c r="B23413" t="str">
        <f t="shared" ca="1" si="1827"/>
        <v>basic restorative</v>
      </c>
      <c r="C23413">
        <f t="shared" si="1830"/>
        <v>1300</v>
      </c>
      <c r="D23413" t="str">
        <f t="shared" ca="1" si="1828"/>
        <v>Fillings (amalgam "silver" and composite "white" non-molar)</v>
      </c>
      <c r="E23413">
        <f t="shared" ca="1" si="1829"/>
        <v>8</v>
      </c>
    </row>
    <row r="23414" spans="1:5" x14ac:dyDescent="0.2">
      <c r="A23414" t="str">
        <f t="shared" ca="1" si="1826"/>
        <v>Basic</v>
      </c>
      <c r="B23414" t="str">
        <f t="shared" ca="1" si="1827"/>
        <v>non-surgical periodontics</v>
      </c>
      <c r="C23414">
        <f t="shared" si="1830"/>
        <v>1300</v>
      </c>
      <c r="D23414" t="str">
        <f t="shared" ca="1" si="1828"/>
        <v xml:space="preserve">Non-surgical treatment of the gums and supporting structures of the teeth </v>
      </c>
      <c r="E23414">
        <f t="shared" ca="1" si="1829"/>
        <v>12</v>
      </c>
    </row>
    <row r="23415" spans="1:5" x14ac:dyDescent="0.2">
      <c r="A23415" t="str">
        <f t="shared" ca="1" si="1826"/>
        <v>Diagnostics and Preventative</v>
      </c>
      <c r="B23415" t="str">
        <f t="shared" ca="1" si="1827"/>
        <v>Prophylaxis</v>
      </c>
      <c r="C23415">
        <f t="shared" si="1830"/>
        <v>1300</v>
      </c>
      <c r="D23415">
        <f t="shared" ca="1" si="1828"/>
        <v>0</v>
      </c>
      <c r="E23415">
        <f t="shared" ca="1" si="1829"/>
        <v>4</v>
      </c>
    </row>
    <row r="23416" spans="1:5" x14ac:dyDescent="0.2">
      <c r="A23416" t="str">
        <f t="shared" ca="1" si="1826"/>
        <v>Diagnostics and Preventative</v>
      </c>
      <c r="B23416" t="str">
        <f t="shared" ca="1" si="1827"/>
        <v>Periodic Exams</v>
      </c>
      <c r="C23416">
        <f t="shared" si="1830"/>
        <v>1300</v>
      </c>
      <c r="D23416">
        <f t="shared" ca="1" si="1828"/>
        <v>0</v>
      </c>
      <c r="E23416">
        <f t="shared" ca="1" si="1829"/>
        <v>1</v>
      </c>
    </row>
    <row r="23417" spans="1:5" x14ac:dyDescent="0.2">
      <c r="A23417" t="str">
        <f t="shared" ca="1" si="1826"/>
        <v>Basic</v>
      </c>
      <c r="B23417" t="str">
        <f t="shared" ca="1" si="1827"/>
        <v>endodontics</v>
      </c>
      <c r="C23417">
        <f t="shared" si="1830"/>
        <v>1300</v>
      </c>
      <c r="D23417" t="str">
        <f t="shared" ca="1" si="1828"/>
        <v>Root canal, pulpal therapy</v>
      </c>
      <c r="E23417">
        <f t="shared" ca="1" si="1829"/>
        <v>10</v>
      </c>
    </row>
    <row r="23418" spans="1:5" x14ac:dyDescent="0.2">
      <c r="A23418" t="str">
        <f t="shared" ca="1" si="1826"/>
        <v>Diagnostics and Preventative</v>
      </c>
      <c r="B23418" t="str">
        <f t="shared" ca="1" si="1827"/>
        <v>Fluoride treatments</v>
      </c>
      <c r="C23418">
        <f t="shared" si="1830"/>
        <v>1300</v>
      </c>
      <c r="D23418">
        <f t="shared" ca="1" si="1828"/>
        <v>0</v>
      </c>
      <c r="E23418">
        <f t="shared" ca="1" si="1829"/>
        <v>5</v>
      </c>
    </row>
    <row r="23419" spans="1:5" x14ac:dyDescent="0.2">
      <c r="A23419" t="str">
        <f t="shared" ca="1" si="1826"/>
        <v>Major</v>
      </c>
      <c r="B23419" t="str">
        <f t="shared" ca="1" si="1827"/>
        <v>prosthodontics</v>
      </c>
      <c r="C23419">
        <f t="shared" si="1830"/>
        <v>1300</v>
      </c>
      <c r="D23419" t="str">
        <f t="shared" ca="1" si="1828"/>
        <v>Procedures for replacement of missing teeth by construction or repair of bridges and partial or complete dentures</v>
      </c>
      <c r="E23419">
        <f t="shared" ca="1" si="1829"/>
        <v>15</v>
      </c>
    </row>
    <row r="23420" spans="1:5" x14ac:dyDescent="0.2">
      <c r="A23420" t="str">
        <f t="shared" ca="1" si="1826"/>
        <v>Major</v>
      </c>
      <c r="B23420" t="str">
        <f t="shared" ca="1" si="1827"/>
        <v>temporomandibular joint dysfunction</v>
      </c>
      <c r="C23420">
        <f t="shared" si="1830"/>
        <v>1301</v>
      </c>
      <c r="D23420" t="str">
        <f t="shared" ca="1" si="1828"/>
        <v>Services relating to hinging joints of the jaw</v>
      </c>
      <c r="E23420">
        <f t="shared" ca="1" si="1829"/>
        <v>16</v>
      </c>
    </row>
    <row r="23421" spans="1:5" x14ac:dyDescent="0.2">
      <c r="A23421" t="str">
        <f t="shared" ca="1" si="1826"/>
        <v>Major</v>
      </c>
      <c r="B23421" t="str">
        <f t="shared" ca="1" si="1827"/>
        <v>major restorative</v>
      </c>
      <c r="C23421">
        <f t="shared" si="1830"/>
        <v>1301</v>
      </c>
      <c r="D23421" t="str">
        <f t="shared" ca="1" si="1828"/>
        <v>Single crowns, inlays, onlays</v>
      </c>
      <c r="E23421">
        <f t="shared" ca="1" si="1829"/>
        <v>14</v>
      </c>
    </row>
    <row r="23422" spans="1:5" x14ac:dyDescent="0.2">
      <c r="A23422" t="str">
        <f t="shared" ca="1" si="1826"/>
        <v>Basic</v>
      </c>
      <c r="B23422" t="str">
        <f t="shared" ca="1" si="1827"/>
        <v>basic restorative</v>
      </c>
      <c r="C23422">
        <f t="shared" si="1830"/>
        <v>1301</v>
      </c>
      <c r="D23422" t="str">
        <f t="shared" ca="1" si="1828"/>
        <v>Fillings (amalgam "silver" and composite "white" non-molar)</v>
      </c>
      <c r="E23422">
        <f t="shared" ca="1" si="1829"/>
        <v>8</v>
      </c>
    </row>
    <row r="23423" spans="1:5" x14ac:dyDescent="0.2">
      <c r="A23423" t="str">
        <f t="shared" ca="1" si="1826"/>
        <v>Diagnostics and Preventative</v>
      </c>
      <c r="B23423" t="str">
        <f t="shared" ca="1" si="1827"/>
        <v>Space Maintainers</v>
      </c>
      <c r="C23423">
        <f t="shared" si="1830"/>
        <v>1301</v>
      </c>
      <c r="D23423">
        <f t="shared" ca="1" si="1828"/>
        <v>0</v>
      </c>
      <c r="E23423">
        <f t="shared" ca="1" si="1829"/>
        <v>7</v>
      </c>
    </row>
    <row r="23424" spans="1:5" x14ac:dyDescent="0.2">
      <c r="A23424" t="str">
        <f t="shared" ca="1" si="1826"/>
        <v>Basic</v>
      </c>
      <c r="B23424" t="str">
        <f t="shared" ca="1" si="1827"/>
        <v>non-surgical periodontics</v>
      </c>
      <c r="C23424">
        <f t="shared" si="1830"/>
        <v>1301</v>
      </c>
      <c r="D23424" t="str">
        <f t="shared" ca="1" si="1828"/>
        <v xml:space="preserve">Non-surgical treatment of the gums and supporting structures of the teeth </v>
      </c>
      <c r="E23424">
        <f t="shared" ca="1" si="1829"/>
        <v>12</v>
      </c>
    </row>
    <row r="23425" spans="1:5" x14ac:dyDescent="0.2">
      <c r="A23425" t="str">
        <f t="shared" ca="1" si="1826"/>
        <v>Diagnostics and Preventative</v>
      </c>
      <c r="B23425" t="str">
        <f t="shared" ca="1" si="1827"/>
        <v>Bitewing x-rays</v>
      </c>
      <c r="C23425">
        <f t="shared" si="1830"/>
        <v>1301</v>
      </c>
      <c r="D23425">
        <f t="shared" ca="1" si="1828"/>
        <v>0</v>
      </c>
      <c r="E23425">
        <f t="shared" ca="1" si="1829"/>
        <v>2</v>
      </c>
    </row>
    <row r="23426" spans="1:5" x14ac:dyDescent="0.2">
      <c r="A23426" t="str">
        <f t="shared" ref="A23426:A23489" ca="1" si="1831">INDEX(services,E23426,1)</f>
        <v>Other</v>
      </c>
      <c r="B23426" t="str">
        <f t="shared" ref="B23426:B23489" ca="1" si="1832">INDEX(services,E23426,2)</f>
        <v>Implants</v>
      </c>
      <c r="C23426">
        <f t="shared" si="1830"/>
        <v>1301</v>
      </c>
      <c r="D23426" t="str">
        <f t="shared" ref="D23426:D23489" ca="1" si="1833">INDEX(services,E23426,3)</f>
        <v>Implant dental work</v>
      </c>
      <c r="E23426">
        <f t="shared" ref="E23426:E23489" ca="1" si="1834">RANDBETWEEN(1,ROWS(services))</f>
        <v>18</v>
      </c>
    </row>
    <row r="23427" spans="1:5" x14ac:dyDescent="0.2">
      <c r="A23427" t="str">
        <f t="shared" ca="1" si="1831"/>
        <v>Basic</v>
      </c>
      <c r="B23427" t="str">
        <f t="shared" ca="1" si="1832"/>
        <v>non-surgical periodontics</v>
      </c>
      <c r="C23427">
        <f t="shared" si="1830"/>
        <v>1301</v>
      </c>
      <c r="D23427" t="str">
        <f t="shared" ca="1" si="1833"/>
        <v xml:space="preserve">Non-surgical treatment of the gums and supporting structures of the teeth </v>
      </c>
      <c r="E23427">
        <f t="shared" ca="1" si="1834"/>
        <v>12</v>
      </c>
    </row>
    <row r="23428" spans="1:5" x14ac:dyDescent="0.2">
      <c r="A23428" t="str">
        <f t="shared" ca="1" si="1831"/>
        <v>Diagnostics and Preventative</v>
      </c>
      <c r="B23428" t="str">
        <f t="shared" ca="1" si="1832"/>
        <v>Sealants</v>
      </c>
      <c r="C23428">
        <f t="shared" si="1830"/>
        <v>1301</v>
      </c>
      <c r="D23428">
        <f t="shared" ca="1" si="1833"/>
        <v>0</v>
      </c>
      <c r="E23428">
        <f t="shared" ca="1" si="1834"/>
        <v>6</v>
      </c>
    </row>
    <row r="23429" spans="1:5" x14ac:dyDescent="0.2">
      <c r="A23429" t="str">
        <f t="shared" ca="1" si="1831"/>
        <v>Diagnostics and Preventative</v>
      </c>
      <c r="B23429" t="str">
        <f t="shared" ca="1" si="1832"/>
        <v>Sealants</v>
      </c>
      <c r="C23429">
        <f t="shared" si="1830"/>
        <v>1301</v>
      </c>
      <c r="D23429">
        <f t="shared" ca="1" si="1833"/>
        <v>0</v>
      </c>
      <c r="E23429">
        <f t="shared" ca="1" si="1834"/>
        <v>6</v>
      </c>
    </row>
    <row r="23430" spans="1:5" x14ac:dyDescent="0.2">
      <c r="A23430" t="str">
        <f t="shared" ca="1" si="1831"/>
        <v>Diagnostics and Preventative</v>
      </c>
      <c r="B23430" t="str">
        <f t="shared" ca="1" si="1832"/>
        <v>Space Maintainers</v>
      </c>
      <c r="C23430">
        <f t="shared" si="1830"/>
        <v>1301</v>
      </c>
      <c r="D23430">
        <f t="shared" ca="1" si="1833"/>
        <v>0</v>
      </c>
      <c r="E23430">
        <f t="shared" ca="1" si="1834"/>
        <v>7</v>
      </c>
    </row>
    <row r="23431" spans="1:5" x14ac:dyDescent="0.2">
      <c r="A23431" t="str">
        <f t="shared" ca="1" si="1831"/>
        <v>Major</v>
      </c>
      <c r="B23431" t="str">
        <f t="shared" ca="1" si="1832"/>
        <v>prosthodontics</v>
      </c>
      <c r="C23431">
        <f t="shared" si="1830"/>
        <v>1301</v>
      </c>
      <c r="D23431" t="str">
        <f t="shared" ca="1" si="1833"/>
        <v>Procedures for replacement of missing teeth by construction or repair of bridges and partial or complete dentures</v>
      </c>
      <c r="E23431">
        <f t="shared" ca="1" si="1834"/>
        <v>15</v>
      </c>
    </row>
    <row r="23432" spans="1:5" x14ac:dyDescent="0.2">
      <c r="A23432" t="str">
        <f t="shared" ca="1" si="1831"/>
        <v>Other</v>
      </c>
      <c r="B23432" t="str">
        <f t="shared" ca="1" si="1832"/>
        <v>Implants</v>
      </c>
      <c r="C23432">
        <f t="shared" si="1830"/>
        <v>1301</v>
      </c>
      <c r="D23432" t="str">
        <f t="shared" ca="1" si="1833"/>
        <v>Implant dental work</v>
      </c>
      <c r="E23432">
        <f t="shared" ca="1" si="1834"/>
        <v>18</v>
      </c>
    </row>
    <row r="23433" spans="1:5" x14ac:dyDescent="0.2">
      <c r="A23433" t="str">
        <f t="shared" ca="1" si="1831"/>
        <v>Diagnostics and Preventative</v>
      </c>
      <c r="B23433" t="str">
        <f t="shared" ca="1" si="1832"/>
        <v>Periodic Exams</v>
      </c>
      <c r="C23433">
        <f t="shared" si="1830"/>
        <v>1301</v>
      </c>
      <c r="D23433">
        <f t="shared" ca="1" si="1833"/>
        <v>0</v>
      </c>
      <c r="E23433">
        <f t="shared" ca="1" si="1834"/>
        <v>1</v>
      </c>
    </row>
    <row r="23434" spans="1:5" x14ac:dyDescent="0.2">
      <c r="A23434" t="str">
        <f t="shared" ca="1" si="1831"/>
        <v>Major</v>
      </c>
      <c r="B23434" t="str">
        <f t="shared" ca="1" si="1832"/>
        <v>major restorative</v>
      </c>
      <c r="C23434">
        <f t="shared" si="1830"/>
        <v>1301</v>
      </c>
      <c r="D23434" t="str">
        <f t="shared" ca="1" si="1833"/>
        <v>Single crowns, inlays, onlays</v>
      </c>
      <c r="E23434">
        <f t="shared" ca="1" si="1834"/>
        <v>14</v>
      </c>
    </row>
    <row r="23435" spans="1:5" x14ac:dyDescent="0.2">
      <c r="A23435" t="str">
        <f t="shared" ca="1" si="1831"/>
        <v>Basic</v>
      </c>
      <c r="B23435" t="str">
        <f t="shared" ca="1" si="1832"/>
        <v>basic restorative</v>
      </c>
      <c r="C23435">
        <f t="shared" si="1830"/>
        <v>1301</v>
      </c>
      <c r="D23435" t="str">
        <f t="shared" ca="1" si="1833"/>
        <v>Fillings (amalgam "silver" and composite "white" non-molar)</v>
      </c>
      <c r="E23435">
        <f t="shared" ca="1" si="1834"/>
        <v>8</v>
      </c>
    </row>
    <row r="23436" spans="1:5" x14ac:dyDescent="0.2">
      <c r="A23436" t="str">
        <f t="shared" ca="1" si="1831"/>
        <v>Basic</v>
      </c>
      <c r="B23436" t="str">
        <f t="shared" ca="1" si="1832"/>
        <v>endodontics</v>
      </c>
      <c r="C23436">
        <f t="shared" si="1830"/>
        <v>1301</v>
      </c>
      <c r="D23436" t="str">
        <f t="shared" ca="1" si="1833"/>
        <v>Root canal, pulpal therapy</v>
      </c>
      <c r="E23436">
        <f t="shared" ca="1" si="1834"/>
        <v>10</v>
      </c>
    </row>
    <row r="23437" spans="1:5" x14ac:dyDescent="0.2">
      <c r="A23437" t="str">
        <f t="shared" ca="1" si="1831"/>
        <v>Orthodontics</v>
      </c>
      <c r="B23437" t="str">
        <f t="shared" ca="1" si="1832"/>
        <v>orthodontics</v>
      </c>
      <c r="C23437">
        <f t="shared" si="1830"/>
        <v>1301</v>
      </c>
      <c r="D23437" t="str">
        <f t="shared" ca="1" si="1833"/>
        <v>For eligible dependents to age 19</v>
      </c>
      <c r="E23437">
        <f t="shared" ca="1" si="1834"/>
        <v>17</v>
      </c>
    </row>
    <row r="23438" spans="1:5" x14ac:dyDescent="0.2">
      <c r="A23438" t="str">
        <f t="shared" ca="1" si="1831"/>
        <v>Basic</v>
      </c>
      <c r="B23438" t="str">
        <f t="shared" ca="1" si="1832"/>
        <v>general anesthesia</v>
      </c>
      <c r="C23438">
        <f t="shared" si="1830"/>
        <v>1302</v>
      </c>
      <c r="D23438" t="str">
        <f t="shared" ca="1" si="1833"/>
        <v>Covered when used in conjunction with covered oral surgical procedures</v>
      </c>
      <c r="E23438">
        <f t="shared" ca="1" si="1834"/>
        <v>13</v>
      </c>
    </row>
    <row r="23439" spans="1:5" x14ac:dyDescent="0.2">
      <c r="A23439" t="str">
        <f t="shared" ca="1" si="1831"/>
        <v>Basic</v>
      </c>
      <c r="B23439" t="str">
        <f t="shared" ca="1" si="1832"/>
        <v>basic restorative</v>
      </c>
      <c r="C23439">
        <f t="shared" si="1830"/>
        <v>1302</v>
      </c>
      <c r="D23439" t="str">
        <f t="shared" ca="1" si="1833"/>
        <v>Fillings (amalgam "silver" and composite "white" non-molar)</v>
      </c>
      <c r="E23439">
        <f t="shared" ca="1" si="1834"/>
        <v>8</v>
      </c>
    </row>
    <row r="23440" spans="1:5" x14ac:dyDescent="0.2">
      <c r="A23440" t="str">
        <f t="shared" ca="1" si="1831"/>
        <v>Basic</v>
      </c>
      <c r="B23440" t="str">
        <f t="shared" ca="1" si="1832"/>
        <v>endodontics</v>
      </c>
      <c r="C23440">
        <f t="shared" si="1830"/>
        <v>1302</v>
      </c>
      <c r="D23440" t="str">
        <f t="shared" ca="1" si="1833"/>
        <v>Root canal, pulpal therapy</v>
      </c>
      <c r="E23440">
        <f t="shared" ca="1" si="1834"/>
        <v>10</v>
      </c>
    </row>
    <row r="23441" spans="1:5" x14ac:dyDescent="0.2">
      <c r="A23441" t="str">
        <f t="shared" ca="1" si="1831"/>
        <v>Major</v>
      </c>
      <c r="B23441" t="str">
        <f t="shared" ca="1" si="1832"/>
        <v>major restorative</v>
      </c>
      <c r="C23441">
        <f t="shared" si="1830"/>
        <v>1302</v>
      </c>
      <c r="D23441" t="str">
        <f t="shared" ca="1" si="1833"/>
        <v>Single crowns, inlays, onlays</v>
      </c>
      <c r="E23441">
        <f t="shared" ca="1" si="1834"/>
        <v>14</v>
      </c>
    </row>
    <row r="23442" spans="1:5" x14ac:dyDescent="0.2">
      <c r="A23442" t="str">
        <f t="shared" ca="1" si="1831"/>
        <v>Diagnostics and Preventative</v>
      </c>
      <c r="B23442" t="str">
        <f t="shared" ca="1" si="1832"/>
        <v>Bitewing x-rays</v>
      </c>
      <c r="C23442">
        <f t="shared" si="1830"/>
        <v>1302</v>
      </c>
      <c r="D23442">
        <f t="shared" ca="1" si="1833"/>
        <v>0</v>
      </c>
      <c r="E23442">
        <f t="shared" ca="1" si="1834"/>
        <v>2</v>
      </c>
    </row>
    <row r="23443" spans="1:5" x14ac:dyDescent="0.2">
      <c r="A23443" t="str">
        <f t="shared" ca="1" si="1831"/>
        <v>Basic</v>
      </c>
      <c r="B23443" t="str">
        <f t="shared" ca="1" si="1832"/>
        <v>surgical periodontics</v>
      </c>
      <c r="C23443">
        <f t="shared" si="1830"/>
        <v>1302</v>
      </c>
      <c r="D23443" t="str">
        <f t="shared" ca="1" si="1833"/>
        <v>Surgical treatment of the gums and supporting structures of the teeth</v>
      </c>
      <c r="E23443">
        <f t="shared" ca="1" si="1834"/>
        <v>11</v>
      </c>
    </row>
    <row r="23444" spans="1:5" x14ac:dyDescent="0.2">
      <c r="A23444" t="str">
        <f t="shared" ca="1" si="1831"/>
        <v>Major</v>
      </c>
      <c r="B23444" t="str">
        <f t="shared" ca="1" si="1832"/>
        <v>temporomandibular joint dysfunction</v>
      </c>
      <c r="C23444">
        <f t="shared" si="1830"/>
        <v>1302</v>
      </c>
      <c r="D23444" t="str">
        <f t="shared" ca="1" si="1833"/>
        <v>Services relating to hinging joints of the jaw</v>
      </c>
      <c r="E23444">
        <f t="shared" ca="1" si="1834"/>
        <v>16</v>
      </c>
    </row>
    <row r="23445" spans="1:5" x14ac:dyDescent="0.2">
      <c r="A23445" t="str">
        <f t="shared" ca="1" si="1831"/>
        <v>Major</v>
      </c>
      <c r="B23445" t="str">
        <f t="shared" ca="1" si="1832"/>
        <v>major restorative</v>
      </c>
      <c r="C23445">
        <f t="shared" si="1830"/>
        <v>1302</v>
      </c>
      <c r="D23445" t="str">
        <f t="shared" ca="1" si="1833"/>
        <v>Single crowns, inlays, onlays</v>
      </c>
      <c r="E23445">
        <f t="shared" ca="1" si="1834"/>
        <v>14</v>
      </c>
    </row>
    <row r="23446" spans="1:5" x14ac:dyDescent="0.2">
      <c r="A23446" t="str">
        <f t="shared" ca="1" si="1831"/>
        <v>Diagnostics and Preventative</v>
      </c>
      <c r="B23446" t="str">
        <f t="shared" ca="1" si="1832"/>
        <v>Full-mouth x-ray</v>
      </c>
      <c r="C23446">
        <f t="shared" si="1830"/>
        <v>1302</v>
      </c>
      <c r="D23446">
        <f t="shared" ca="1" si="1833"/>
        <v>0</v>
      </c>
      <c r="E23446">
        <f t="shared" ca="1" si="1834"/>
        <v>3</v>
      </c>
    </row>
    <row r="23447" spans="1:5" x14ac:dyDescent="0.2">
      <c r="A23447" t="str">
        <f t="shared" ca="1" si="1831"/>
        <v>Diagnostics and Preventative</v>
      </c>
      <c r="B23447" t="str">
        <f t="shared" ca="1" si="1832"/>
        <v>Sealants</v>
      </c>
      <c r="C23447">
        <f t="shared" si="1830"/>
        <v>1302</v>
      </c>
      <c r="D23447">
        <f t="shared" ca="1" si="1833"/>
        <v>0</v>
      </c>
      <c r="E23447">
        <f t="shared" ca="1" si="1834"/>
        <v>6</v>
      </c>
    </row>
    <row r="23448" spans="1:5" x14ac:dyDescent="0.2">
      <c r="A23448" t="str">
        <f t="shared" ca="1" si="1831"/>
        <v>Major</v>
      </c>
      <c r="B23448" t="str">
        <f t="shared" ca="1" si="1832"/>
        <v>major restorative</v>
      </c>
      <c r="C23448">
        <f t="shared" si="1830"/>
        <v>1302</v>
      </c>
      <c r="D23448" t="str">
        <f t="shared" ca="1" si="1833"/>
        <v>Single crowns, inlays, onlays</v>
      </c>
      <c r="E23448">
        <f t="shared" ca="1" si="1834"/>
        <v>14</v>
      </c>
    </row>
    <row r="23449" spans="1:5" x14ac:dyDescent="0.2">
      <c r="A23449" t="str">
        <f t="shared" ca="1" si="1831"/>
        <v>Diagnostics and Preventative</v>
      </c>
      <c r="B23449" t="str">
        <f t="shared" ca="1" si="1832"/>
        <v>Space Maintainers</v>
      </c>
      <c r="C23449">
        <f t="shared" si="1830"/>
        <v>1302</v>
      </c>
      <c r="D23449">
        <f t="shared" ca="1" si="1833"/>
        <v>0</v>
      </c>
      <c r="E23449">
        <f t="shared" ca="1" si="1834"/>
        <v>7</v>
      </c>
    </row>
    <row r="23450" spans="1:5" x14ac:dyDescent="0.2">
      <c r="A23450" t="str">
        <f t="shared" ca="1" si="1831"/>
        <v>Diagnostics and Preventative</v>
      </c>
      <c r="B23450" t="str">
        <f t="shared" ca="1" si="1832"/>
        <v>Periodic Exams</v>
      </c>
      <c r="C23450">
        <f t="shared" si="1830"/>
        <v>1302</v>
      </c>
      <c r="D23450">
        <f t="shared" ca="1" si="1833"/>
        <v>0</v>
      </c>
      <c r="E23450">
        <f t="shared" ca="1" si="1834"/>
        <v>1</v>
      </c>
    </row>
    <row r="23451" spans="1:5" x14ac:dyDescent="0.2">
      <c r="A23451" t="str">
        <f t="shared" ca="1" si="1831"/>
        <v>Diagnostics and Preventative</v>
      </c>
      <c r="B23451" t="str">
        <f t="shared" ca="1" si="1832"/>
        <v>Fluoride treatments</v>
      </c>
      <c r="C23451">
        <f t="shared" si="1830"/>
        <v>1302</v>
      </c>
      <c r="D23451">
        <f t="shared" ca="1" si="1833"/>
        <v>0</v>
      </c>
      <c r="E23451">
        <f t="shared" ca="1" si="1834"/>
        <v>5</v>
      </c>
    </row>
    <row r="23452" spans="1:5" x14ac:dyDescent="0.2">
      <c r="A23452" t="str">
        <f t="shared" ca="1" si="1831"/>
        <v>Orthodontics</v>
      </c>
      <c r="B23452" t="str">
        <f t="shared" ca="1" si="1832"/>
        <v>orthodontics</v>
      </c>
      <c r="C23452">
        <f t="shared" si="1830"/>
        <v>1302</v>
      </c>
      <c r="D23452" t="str">
        <f t="shared" ca="1" si="1833"/>
        <v>For eligible dependents to age 19</v>
      </c>
      <c r="E23452">
        <f t="shared" ca="1" si="1834"/>
        <v>17</v>
      </c>
    </row>
    <row r="23453" spans="1:5" x14ac:dyDescent="0.2">
      <c r="A23453" t="str">
        <f t="shared" ca="1" si="1831"/>
        <v>Diagnostics and Preventative</v>
      </c>
      <c r="B23453" t="str">
        <f t="shared" ca="1" si="1832"/>
        <v>Periodic Exams</v>
      </c>
      <c r="C23453">
        <f t="shared" si="1830"/>
        <v>1302</v>
      </c>
      <c r="D23453">
        <f t="shared" ca="1" si="1833"/>
        <v>0</v>
      </c>
      <c r="E23453">
        <f t="shared" ca="1" si="1834"/>
        <v>1</v>
      </c>
    </row>
    <row r="23454" spans="1:5" x14ac:dyDescent="0.2">
      <c r="A23454" t="str">
        <f t="shared" ca="1" si="1831"/>
        <v>Basic</v>
      </c>
      <c r="B23454" t="str">
        <f t="shared" ca="1" si="1832"/>
        <v>surgical periodontics</v>
      </c>
      <c r="C23454">
        <f t="shared" si="1830"/>
        <v>1302</v>
      </c>
      <c r="D23454" t="str">
        <f t="shared" ca="1" si="1833"/>
        <v>Surgical treatment of the gums and supporting structures of the teeth</v>
      </c>
      <c r="E23454">
        <f t="shared" ca="1" si="1834"/>
        <v>11</v>
      </c>
    </row>
    <row r="23455" spans="1:5" x14ac:dyDescent="0.2">
      <c r="A23455" t="str">
        <f t="shared" ca="1" si="1831"/>
        <v>Basic</v>
      </c>
      <c r="B23455" t="str">
        <f t="shared" ca="1" si="1832"/>
        <v>general anesthesia</v>
      </c>
      <c r="C23455">
        <f t="shared" si="1830"/>
        <v>1302</v>
      </c>
      <c r="D23455" t="str">
        <f t="shared" ca="1" si="1833"/>
        <v>Covered when used in conjunction with covered oral surgical procedures</v>
      </c>
      <c r="E23455">
        <f t="shared" ca="1" si="1834"/>
        <v>13</v>
      </c>
    </row>
    <row r="23456" spans="1:5" x14ac:dyDescent="0.2">
      <c r="A23456" t="str">
        <f t="shared" ca="1" si="1831"/>
        <v>Diagnostics and Preventative</v>
      </c>
      <c r="B23456" t="str">
        <f t="shared" ca="1" si="1832"/>
        <v>Full-mouth x-ray</v>
      </c>
      <c r="C23456">
        <f t="shared" si="1830"/>
        <v>1303</v>
      </c>
      <c r="D23456">
        <f t="shared" ca="1" si="1833"/>
        <v>0</v>
      </c>
      <c r="E23456">
        <f t="shared" ca="1" si="1834"/>
        <v>3</v>
      </c>
    </row>
    <row r="23457" spans="1:5" x14ac:dyDescent="0.2">
      <c r="A23457" t="str">
        <f t="shared" ca="1" si="1831"/>
        <v>Basic</v>
      </c>
      <c r="B23457" t="str">
        <f t="shared" ca="1" si="1832"/>
        <v>endodontics</v>
      </c>
      <c r="C23457">
        <f t="shared" si="1830"/>
        <v>1303</v>
      </c>
      <c r="D23457" t="str">
        <f t="shared" ca="1" si="1833"/>
        <v>Root canal, pulpal therapy</v>
      </c>
      <c r="E23457">
        <f t="shared" ca="1" si="1834"/>
        <v>10</v>
      </c>
    </row>
    <row r="23458" spans="1:5" x14ac:dyDescent="0.2">
      <c r="A23458" t="str">
        <f t="shared" ca="1" si="1831"/>
        <v>Basic</v>
      </c>
      <c r="B23458" t="str">
        <f t="shared" ca="1" si="1832"/>
        <v>endodontics</v>
      </c>
      <c r="C23458">
        <f t="shared" si="1830"/>
        <v>1303</v>
      </c>
      <c r="D23458" t="str">
        <f t="shared" ca="1" si="1833"/>
        <v>Root canal, pulpal therapy</v>
      </c>
      <c r="E23458">
        <f t="shared" ca="1" si="1834"/>
        <v>10</v>
      </c>
    </row>
    <row r="23459" spans="1:5" x14ac:dyDescent="0.2">
      <c r="A23459" t="str">
        <f t="shared" ca="1" si="1831"/>
        <v>Basic</v>
      </c>
      <c r="B23459" t="str">
        <f t="shared" ca="1" si="1832"/>
        <v>oral surgery</v>
      </c>
      <c r="C23459">
        <f t="shared" si="1830"/>
        <v>1303</v>
      </c>
      <c r="D23459" t="str">
        <f t="shared" ca="1" si="1833"/>
        <v>Extraction and other surgery procedures, incl. pre- and post-operative care</v>
      </c>
      <c r="E23459">
        <f t="shared" ca="1" si="1834"/>
        <v>9</v>
      </c>
    </row>
    <row r="23460" spans="1:5" x14ac:dyDescent="0.2">
      <c r="A23460" t="str">
        <f t="shared" ca="1" si="1831"/>
        <v>Diagnostics and Preventative</v>
      </c>
      <c r="B23460" t="str">
        <f t="shared" ca="1" si="1832"/>
        <v>Full-mouth x-ray</v>
      </c>
      <c r="C23460">
        <f t="shared" si="1830"/>
        <v>1303</v>
      </c>
      <c r="D23460">
        <f t="shared" ca="1" si="1833"/>
        <v>0</v>
      </c>
      <c r="E23460">
        <f t="shared" ca="1" si="1834"/>
        <v>3</v>
      </c>
    </row>
    <row r="23461" spans="1:5" x14ac:dyDescent="0.2">
      <c r="A23461" t="str">
        <f t="shared" ca="1" si="1831"/>
        <v>Major</v>
      </c>
      <c r="B23461" t="str">
        <f t="shared" ca="1" si="1832"/>
        <v>temporomandibular joint dysfunction</v>
      </c>
      <c r="C23461">
        <f t="shared" si="1830"/>
        <v>1303</v>
      </c>
      <c r="D23461" t="str">
        <f t="shared" ca="1" si="1833"/>
        <v>Services relating to hinging joints of the jaw</v>
      </c>
      <c r="E23461">
        <f t="shared" ca="1" si="1834"/>
        <v>16</v>
      </c>
    </row>
    <row r="23462" spans="1:5" x14ac:dyDescent="0.2">
      <c r="A23462" t="str">
        <f t="shared" ca="1" si="1831"/>
        <v>Diagnostics and Preventative</v>
      </c>
      <c r="B23462" t="str">
        <f t="shared" ca="1" si="1832"/>
        <v>Sealants</v>
      </c>
      <c r="C23462">
        <f t="shared" si="1830"/>
        <v>1303</v>
      </c>
      <c r="D23462">
        <f t="shared" ca="1" si="1833"/>
        <v>0</v>
      </c>
      <c r="E23462">
        <f t="shared" ca="1" si="1834"/>
        <v>6</v>
      </c>
    </row>
    <row r="23463" spans="1:5" x14ac:dyDescent="0.2">
      <c r="A23463" t="str">
        <f t="shared" ca="1" si="1831"/>
        <v>Major</v>
      </c>
      <c r="B23463" t="str">
        <f t="shared" ca="1" si="1832"/>
        <v>prosthodontics</v>
      </c>
      <c r="C23463">
        <f t="shared" si="1830"/>
        <v>1303</v>
      </c>
      <c r="D23463" t="str">
        <f t="shared" ca="1" si="1833"/>
        <v>Procedures for replacement of missing teeth by construction or repair of bridges and partial or complete dentures</v>
      </c>
      <c r="E23463">
        <f t="shared" ca="1" si="1834"/>
        <v>15</v>
      </c>
    </row>
    <row r="23464" spans="1:5" x14ac:dyDescent="0.2">
      <c r="A23464" t="str">
        <f t="shared" ca="1" si="1831"/>
        <v>Basic</v>
      </c>
      <c r="B23464" t="str">
        <f t="shared" ca="1" si="1832"/>
        <v>non-surgical periodontics</v>
      </c>
      <c r="C23464">
        <f t="shared" ref="C23464:C23527" si="1835">IF(MOD(ROW(C23464)-2,18)&lt;&gt;0,C23463,C23463+1)</f>
        <v>1303</v>
      </c>
      <c r="D23464" t="str">
        <f t="shared" ca="1" si="1833"/>
        <v xml:space="preserve">Non-surgical treatment of the gums and supporting structures of the teeth </v>
      </c>
      <c r="E23464">
        <f t="shared" ca="1" si="1834"/>
        <v>12</v>
      </c>
    </row>
    <row r="23465" spans="1:5" x14ac:dyDescent="0.2">
      <c r="A23465" t="str">
        <f t="shared" ca="1" si="1831"/>
        <v>Major</v>
      </c>
      <c r="B23465" t="str">
        <f t="shared" ca="1" si="1832"/>
        <v>temporomandibular joint dysfunction</v>
      </c>
      <c r="C23465">
        <f t="shared" si="1835"/>
        <v>1303</v>
      </c>
      <c r="D23465" t="str">
        <f t="shared" ca="1" si="1833"/>
        <v>Services relating to hinging joints of the jaw</v>
      </c>
      <c r="E23465">
        <f t="shared" ca="1" si="1834"/>
        <v>16</v>
      </c>
    </row>
    <row r="23466" spans="1:5" x14ac:dyDescent="0.2">
      <c r="A23466" t="str">
        <f t="shared" ca="1" si="1831"/>
        <v>Orthodontics</v>
      </c>
      <c r="B23466" t="str">
        <f t="shared" ca="1" si="1832"/>
        <v>orthodontics</v>
      </c>
      <c r="C23466">
        <f t="shared" si="1835"/>
        <v>1303</v>
      </c>
      <c r="D23466" t="str">
        <f t="shared" ca="1" si="1833"/>
        <v>For eligible dependents to age 19</v>
      </c>
      <c r="E23466">
        <f t="shared" ca="1" si="1834"/>
        <v>17</v>
      </c>
    </row>
    <row r="23467" spans="1:5" x14ac:dyDescent="0.2">
      <c r="A23467" t="str">
        <f t="shared" ca="1" si="1831"/>
        <v>Major</v>
      </c>
      <c r="B23467" t="str">
        <f t="shared" ca="1" si="1832"/>
        <v>major restorative</v>
      </c>
      <c r="C23467">
        <f t="shared" si="1835"/>
        <v>1303</v>
      </c>
      <c r="D23467" t="str">
        <f t="shared" ca="1" si="1833"/>
        <v>Single crowns, inlays, onlays</v>
      </c>
      <c r="E23467">
        <f t="shared" ca="1" si="1834"/>
        <v>14</v>
      </c>
    </row>
    <row r="23468" spans="1:5" x14ac:dyDescent="0.2">
      <c r="A23468" t="str">
        <f t="shared" ca="1" si="1831"/>
        <v>Diagnostics and Preventative</v>
      </c>
      <c r="B23468" t="str">
        <f t="shared" ca="1" si="1832"/>
        <v>Prophylaxis</v>
      </c>
      <c r="C23468">
        <f t="shared" si="1835"/>
        <v>1303</v>
      </c>
      <c r="D23468">
        <f t="shared" ca="1" si="1833"/>
        <v>0</v>
      </c>
      <c r="E23468">
        <f t="shared" ca="1" si="1834"/>
        <v>4</v>
      </c>
    </row>
    <row r="23469" spans="1:5" x14ac:dyDescent="0.2">
      <c r="A23469" t="str">
        <f t="shared" ca="1" si="1831"/>
        <v>Basic</v>
      </c>
      <c r="B23469" t="str">
        <f t="shared" ca="1" si="1832"/>
        <v>general anesthesia</v>
      </c>
      <c r="C23469">
        <f t="shared" si="1835"/>
        <v>1303</v>
      </c>
      <c r="D23469" t="str">
        <f t="shared" ca="1" si="1833"/>
        <v>Covered when used in conjunction with covered oral surgical procedures</v>
      </c>
      <c r="E23469">
        <f t="shared" ca="1" si="1834"/>
        <v>13</v>
      </c>
    </row>
    <row r="23470" spans="1:5" x14ac:dyDescent="0.2">
      <c r="A23470" t="str">
        <f t="shared" ca="1" si="1831"/>
        <v>Diagnostics and Preventative</v>
      </c>
      <c r="B23470" t="str">
        <f t="shared" ca="1" si="1832"/>
        <v>Full-mouth x-ray</v>
      </c>
      <c r="C23470">
        <f t="shared" si="1835"/>
        <v>1303</v>
      </c>
      <c r="D23470">
        <f t="shared" ca="1" si="1833"/>
        <v>0</v>
      </c>
      <c r="E23470">
        <f t="shared" ca="1" si="1834"/>
        <v>3</v>
      </c>
    </row>
    <row r="23471" spans="1:5" x14ac:dyDescent="0.2">
      <c r="A23471" t="str">
        <f t="shared" ca="1" si="1831"/>
        <v>Basic</v>
      </c>
      <c r="B23471" t="str">
        <f t="shared" ca="1" si="1832"/>
        <v>oral surgery</v>
      </c>
      <c r="C23471">
        <f t="shared" si="1835"/>
        <v>1303</v>
      </c>
      <c r="D23471" t="str">
        <f t="shared" ca="1" si="1833"/>
        <v>Extraction and other surgery procedures, incl. pre- and post-operative care</v>
      </c>
      <c r="E23471">
        <f t="shared" ca="1" si="1834"/>
        <v>9</v>
      </c>
    </row>
    <row r="23472" spans="1:5" x14ac:dyDescent="0.2">
      <c r="A23472" t="str">
        <f t="shared" ca="1" si="1831"/>
        <v>Diagnostics and Preventative</v>
      </c>
      <c r="B23472" t="str">
        <f t="shared" ca="1" si="1832"/>
        <v>Sealants</v>
      </c>
      <c r="C23472">
        <f t="shared" si="1835"/>
        <v>1303</v>
      </c>
      <c r="D23472">
        <f t="shared" ca="1" si="1833"/>
        <v>0</v>
      </c>
      <c r="E23472">
        <f t="shared" ca="1" si="1834"/>
        <v>6</v>
      </c>
    </row>
    <row r="23473" spans="1:5" x14ac:dyDescent="0.2">
      <c r="A23473" t="str">
        <f t="shared" ca="1" si="1831"/>
        <v>Basic</v>
      </c>
      <c r="B23473" t="str">
        <f t="shared" ca="1" si="1832"/>
        <v>surgical periodontics</v>
      </c>
      <c r="C23473">
        <f t="shared" si="1835"/>
        <v>1303</v>
      </c>
      <c r="D23473" t="str">
        <f t="shared" ca="1" si="1833"/>
        <v>Surgical treatment of the gums and supporting structures of the teeth</v>
      </c>
      <c r="E23473">
        <f t="shared" ca="1" si="1834"/>
        <v>11</v>
      </c>
    </row>
    <row r="23474" spans="1:5" x14ac:dyDescent="0.2">
      <c r="A23474" t="str">
        <f t="shared" ca="1" si="1831"/>
        <v>Diagnostics and Preventative</v>
      </c>
      <c r="B23474" t="str">
        <f t="shared" ca="1" si="1832"/>
        <v>Sealants</v>
      </c>
      <c r="C23474">
        <f t="shared" si="1835"/>
        <v>1304</v>
      </c>
      <c r="D23474">
        <f t="shared" ca="1" si="1833"/>
        <v>0</v>
      </c>
      <c r="E23474">
        <f t="shared" ca="1" si="1834"/>
        <v>6</v>
      </c>
    </row>
    <row r="23475" spans="1:5" x14ac:dyDescent="0.2">
      <c r="A23475" t="str">
        <f t="shared" ca="1" si="1831"/>
        <v>Basic</v>
      </c>
      <c r="B23475" t="str">
        <f t="shared" ca="1" si="1832"/>
        <v>oral surgery</v>
      </c>
      <c r="C23475">
        <f t="shared" si="1835"/>
        <v>1304</v>
      </c>
      <c r="D23475" t="str">
        <f t="shared" ca="1" si="1833"/>
        <v>Extraction and other surgery procedures, incl. pre- and post-operative care</v>
      </c>
      <c r="E23475">
        <f t="shared" ca="1" si="1834"/>
        <v>9</v>
      </c>
    </row>
    <row r="23476" spans="1:5" x14ac:dyDescent="0.2">
      <c r="A23476" t="str">
        <f t="shared" ca="1" si="1831"/>
        <v>Diagnostics and Preventative</v>
      </c>
      <c r="B23476" t="str">
        <f t="shared" ca="1" si="1832"/>
        <v>Prophylaxis</v>
      </c>
      <c r="C23476">
        <f t="shared" si="1835"/>
        <v>1304</v>
      </c>
      <c r="D23476">
        <f t="shared" ca="1" si="1833"/>
        <v>0</v>
      </c>
      <c r="E23476">
        <f t="shared" ca="1" si="1834"/>
        <v>4</v>
      </c>
    </row>
    <row r="23477" spans="1:5" x14ac:dyDescent="0.2">
      <c r="A23477" t="str">
        <f t="shared" ca="1" si="1831"/>
        <v>Basic</v>
      </c>
      <c r="B23477" t="str">
        <f t="shared" ca="1" si="1832"/>
        <v>basic restorative</v>
      </c>
      <c r="C23477">
        <f t="shared" si="1835"/>
        <v>1304</v>
      </c>
      <c r="D23477" t="str">
        <f t="shared" ca="1" si="1833"/>
        <v>Fillings (amalgam "silver" and composite "white" non-molar)</v>
      </c>
      <c r="E23477">
        <f t="shared" ca="1" si="1834"/>
        <v>8</v>
      </c>
    </row>
    <row r="23478" spans="1:5" x14ac:dyDescent="0.2">
      <c r="A23478" t="str">
        <f t="shared" ca="1" si="1831"/>
        <v>Other</v>
      </c>
      <c r="B23478" t="str">
        <f t="shared" ca="1" si="1832"/>
        <v>Implants</v>
      </c>
      <c r="C23478">
        <f t="shared" si="1835"/>
        <v>1304</v>
      </c>
      <c r="D23478" t="str">
        <f t="shared" ca="1" si="1833"/>
        <v>Implant dental work</v>
      </c>
      <c r="E23478">
        <f t="shared" ca="1" si="1834"/>
        <v>18</v>
      </c>
    </row>
    <row r="23479" spans="1:5" x14ac:dyDescent="0.2">
      <c r="A23479" t="str">
        <f t="shared" ca="1" si="1831"/>
        <v>Basic</v>
      </c>
      <c r="B23479" t="str">
        <f t="shared" ca="1" si="1832"/>
        <v>basic restorative</v>
      </c>
      <c r="C23479">
        <f t="shared" si="1835"/>
        <v>1304</v>
      </c>
      <c r="D23479" t="str">
        <f t="shared" ca="1" si="1833"/>
        <v>Fillings (amalgam "silver" and composite "white" non-molar)</v>
      </c>
      <c r="E23479">
        <f t="shared" ca="1" si="1834"/>
        <v>8</v>
      </c>
    </row>
    <row r="23480" spans="1:5" x14ac:dyDescent="0.2">
      <c r="A23480" t="str">
        <f t="shared" ca="1" si="1831"/>
        <v>Diagnostics and Preventative</v>
      </c>
      <c r="B23480" t="str">
        <f t="shared" ca="1" si="1832"/>
        <v>Full-mouth x-ray</v>
      </c>
      <c r="C23480">
        <f t="shared" si="1835"/>
        <v>1304</v>
      </c>
      <c r="D23480">
        <f t="shared" ca="1" si="1833"/>
        <v>0</v>
      </c>
      <c r="E23480">
        <f t="shared" ca="1" si="1834"/>
        <v>3</v>
      </c>
    </row>
    <row r="23481" spans="1:5" x14ac:dyDescent="0.2">
      <c r="A23481" t="str">
        <f t="shared" ca="1" si="1831"/>
        <v>Basic</v>
      </c>
      <c r="B23481" t="str">
        <f t="shared" ca="1" si="1832"/>
        <v>non-surgical periodontics</v>
      </c>
      <c r="C23481">
        <f t="shared" si="1835"/>
        <v>1304</v>
      </c>
      <c r="D23481" t="str">
        <f t="shared" ca="1" si="1833"/>
        <v xml:space="preserve">Non-surgical treatment of the gums and supporting structures of the teeth </v>
      </c>
      <c r="E23481">
        <f t="shared" ca="1" si="1834"/>
        <v>12</v>
      </c>
    </row>
    <row r="23482" spans="1:5" x14ac:dyDescent="0.2">
      <c r="A23482" t="str">
        <f t="shared" ca="1" si="1831"/>
        <v>Diagnostics and Preventative</v>
      </c>
      <c r="B23482" t="str">
        <f t="shared" ca="1" si="1832"/>
        <v>Fluoride treatments</v>
      </c>
      <c r="C23482">
        <f t="shared" si="1835"/>
        <v>1304</v>
      </c>
      <c r="D23482">
        <f t="shared" ca="1" si="1833"/>
        <v>0</v>
      </c>
      <c r="E23482">
        <f t="shared" ca="1" si="1834"/>
        <v>5</v>
      </c>
    </row>
    <row r="23483" spans="1:5" x14ac:dyDescent="0.2">
      <c r="A23483" t="str">
        <f t="shared" ca="1" si="1831"/>
        <v>Diagnostics and Preventative</v>
      </c>
      <c r="B23483" t="str">
        <f t="shared" ca="1" si="1832"/>
        <v>Bitewing x-rays</v>
      </c>
      <c r="C23483">
        <f t="shared" si="1835"/>
        <v>1304</v>
      </c>
      <c r="D23483">
        <f t="shared" ca="1" si="1833"/>
        <v>0</v>
      </c>
      <c r="E23483">
        <f t="shared" ca="1" si="1834"/>
        <v>2</v>
      </c>
    </row>
    <row r="23484" spans="1:5" x14ac:dyDescent="0.2">
      <c r="A23484" t="str">
        <f t="shared" ca="1" si="1831"/>
        <v>Basic</v>
      </c>
      <c r="B23484" t="str">
        <f t="shared" ca="1" si="1832"/>
        <v>basic restorative</v>
      </c>
      <c r="C23484">
        <f t="shared" si="1835"/>
        <v>1304</v>
      </c>
      <c r="D23484" t="str">
        <f t="shared" ca="1" si="1833"/>
        <v>Fillings (amalgam "silver" and composite "white" non-molar)</v>
      </c>
      <c r="E23484">
        <f t="shared" ca="1" si="1834"/>
        <v>8</v>
      </c>
    </row>
    <row r="23485" spans="1:5" x14ac:dyDescent="0.2">
      <c r="A23485" t="str">
        <f t="shared" ca="1" si="1831"/>
        <v>Diagnostics and Preventative</v>
      </c>
      <c r="B23485" t="str">
        <f t="shared" ca="1" si="1832"/>
        <v>Space Maintainers</v>
      </c>
      <c r="C23485">
        <f t="shared" si="1835"/>
        <v>1304</v>
      </c>
      <c r="D23485">
        <f t="shared" ca="1" si="1833"/>
        <v>0</v>
      </c>
      <c r="E23485">
        <f t="shared" ca="1" si="1834"/>
        <v>7</v>
      </c>
    </row>
    <row r="23486" spans="1:5" x14ac:dyDescent="0.2">
      <c r="A23486" t="str">
        <f t="shared" ca="1" si="1831"/>
        <v>Major</v>
      </c>
      <c r="B23486" t="str">
        <f t="shared" ca="1" si="1832"/>
        <v>prosthodontics</v>
      </c>
      <c r="C23486">
        <f t="shared" si="1835"/>
        <v>1304</v>
      </c>
      <c r="D23486" t="str">
        <f t="shared" ca="1" si="1833"/>
        <v>Procedures for replacement of missing teeth by construction or repair of bridges and partial or complete dentures</v>
      </c>
      <c r="E23486">
        <f t="shared" ca="1" si="1834"/>
        <v>15</v>
      </c>
    </row>
    <row r="23487" spans="1:5" x14ac:dyDescent="0.2">
      <c r="A23487" t="str">
        <f t="shared" ca="1" si="1831"/>
        <v>Basic</v>
      </c>
      <c r="B23487" t="str">
        <f t="shared" ca="1" si="1832"/>
        <v>endodontics</v>
      </c>
      <c r="C23487">
        <f t="shared" si="1835"/>
        <v>1304</v>
      </c>
      <c r="D23487" t="str">
        <f t="shared" ca="1" si="1833"/>
        <v>Root canal, pulpal therapy</v>
      </c>
      <c r="E23487">
        <f t="shared" ca="1" si="1834"/>
        <v>10</v>
      </c>
    </row>
    <row r="23488" spans="1:5" x14ac:dyDescent="0.2">
      <c r="A23488" t="str">
        <f t="shared" ca="1" si="1831"/>
        <v>Diagnostics and Preventative</v>
      </c>
      <c r="B23488" t="str">
        <f t="shared" ca="1" si="1832"/>
        <v>Sealants</v>
      </c>
      <c r="C23488">
        <f t="shared" si="1835"/>
        <v>1304</v>
      </c>
      <c r="D23488">
        <f t="shared" ca="1" si="1833"/>
        <v>0</v>
      </c>
      <c r="E23488">
        <f t="shared" ca="1" si="1834"/>
        <v>6</v>
      </c>
    </row>
    <row r="23489" spans="1:5" x14ac:dyDescent="0.2">
      <c r="A23489" t="str">
        <f t="shared" ca="1" si="1831"/>
        <v>Diagnostics and Preventative</v>
      </c>
      <c r="B23489" t="str">
        <f t="shared" ca="1" si="1832"/>
        <v>Space Maintainers</v>
      </c>
      <c r="C23489">
        <f t="shared" si="1835"/>
        <v>1304</v>
      </c>
      <c r="D23489">
        <f t="shared" ca="1" si="1833"/>
        <v>0</v>
      </c>
      <c r="E23489">
        <f t="shared" ca="1" si="1834"/>
        <v>7</v>
      </c>
    </row>
    <row r="23490" spans="1:5" x14ac:dyDescent="0.2">
      <c r="A23490" t="str">
        <f t="shared" ref="A23490:A23553" ca="1" si="1836">INDEX(services,E23490,1)</f>
        <v>Basic</v>
      </c>
      <c r="B23490" t="str">
        <f t="shared" ref="B23490:B23553" ca="1" si="1837">INDEX(services,E23490,2)</f>
        <v>non-surgical periodontics</v>
      </c>
      <c r="C23490">
        <f t="shared" si="1835"/>
        <v>1304</v>
      </c>
      <c r="D23490" t="str">
        <f t="shared" ref="D23490:D23553" ca="1" si="1838">INDEX(services,E23490,3)</f>
        <v xml:space="preserve">Non-surgical treatment of the gums and supporting structures of the teeth </v>
      </c>
      <c r="E23490">
        <f t="shared" ref="E23490:E23553" ca="1" si="1839">RANDBETWEEN(1,ROWS(services))</f>
        <v>12</v>
      </c>
    </row>
    <row r="23491" spans="1:5" x14ac:dyDescent="0.2">
      <c r="A23491" t="str">
        <f t="shared" ca="1" si="1836"/>
        <v>Diagnostics and Preventative</v>
      </c>
      <c r="B23491" t="str">
        <f t="shared" ca="1" si="1837"/>
        <v>Prophylaxis</v>
      </c>
      <c r="C23491">
        <f t="shared" si="1835"/>
        <v>1304</v>
      </c>
      <c r="D23491">
        <f t="shared" ca="1" si="1838"/>
        <v>0</v>
      </c>
      <c r="E23491">
        <f t="shared" ca="1" si="1839"/>
        <v>4</v>
      </c>
    </row>
    <row r="23492" spans="1:5" x14ac:dyDescent="0.2">
      <c r="A23492" t="str">
        <f t="shared" ca="1" si="1836"/>
        <v>Diagnostics and Preventative</v>
      </c>
      <c r="B23492" t="str">
        <f t="shared" ca="1" si="1837"/>
        <v>Sealants</v>
      </c>
      <c r="C23492">
        <f t="shared" si="1835"/>
        <v>1305</v>
      </c>
      <c r="D23492">
        <f t="shared" ca="1" si="1838"/>
        <v>0</v>
      </c>
      <c r="E23492">
        <f t="shared" ca="1" si="1839"/>
        <v>6</v>
      </c>
    </row>
    <row r="23493" spans="1:5" x14ac:dyDescent="0.2">
      <c r="A23493" t="str">
        <f t="shared" ca="1" si="1836"/>
        <v>Basic</v>
      </c>
      <c r="B23493" t="str">
        <f t="shared" ca="1" si="1837"/>
        <v>non-surgical periodontics</v>
      </c>
      <c r="C23493">
        <f t="shared" si="1835"/>
        <v>1305</v>
      </c>
      <c r="D23493" t="str">
        <f t="shared" ca="1" si="1838"/>
        <v xml:space="preserve">Non-surgical treatment of the gums and supporting structures of the teeth </v>
      </c>
      <c r="E23493">
        <f t="shared" ca="1" si="1839"/>
        <v>12</v>
      </c>
    </row>
    <row r="23494" spans="1:5" x14ac:dyDescent="0.2">
      <c r="A23494" t="str">
        <f t="shared" ca="1" si="1836"/>
        <v>Diagnostics and Preventative</v>
      </c>
      <c r="B23494" t="str">
        <f t="shared" ca="1" si="1837"/>
        <v>Fluoride treatments</v>
      </c>
      <c r="C23494">
        <f t="shared" si="1835"/>
        <v>1305</v>
      </c>
      <c r="D23494">
        <f t="shared" ca="1" si="1838"/>
        <v>0</v>
      </c>
      <c r="E23494">
        <f t="shared" ca="1" si="1839"/>
        <v>5</v>
      </c>
    </row>
    <row r="23495" spans="1:5" x14ac:dyDescent="0.2">
      <c r="A23495" t="str">
        <f t="shared" ca="1" si="1836"/>
        <v>Diagnostics and Preventative</v>
      </c>
      <c r="B23495" t="str">
        <f t="shared" ca="1" si="1837"/>
        <v>Space Maintainers</v>
      </c>
      <c r="C23495">
        <f t="shared" si="1835"/>
        <v>1305</v>
      </c>
      <c r="D23495">
        <f t="shared" ca="1" si="1838"/>
        <v>0</v>
      </c>
      <c r="E23495">
        <f t="shared" ca="1" si="1839"/>
        <v>7</v>
      </c>
    </row>
    <row r="23496" spans="1:5" x14ac:dyDescent="0.2">
      <c r="A23496" t="str">
        <f t="shared" ca="1" si="1836"/>
        <v>Diagnostics and Preventative</v>
      </c>
      <c r="B23496" t="str">
        <f t="shared" ca="1" si="1837"/>
        <v>Prophylaxis</v>
      </c>
      <c r="C23496">
        <f t="shared" si="1835"/>
        <v>1305</v>
      </c>
      <c r="D23496">
        <f t="shared" ca="1" si="1838"/>
        <v>0</v>
      </c>
      <c r="E23496">
        <f t="shared" ca="1" si="1839"/>
        <v>4</v>
      </c>
    </row>
    <row r="23497" spans="1:5" x14ac:dyDescent="0.2">
      <c r="A23497" t="str">
        <f t="shared" ca="1" si="1836"/>
        <v>Diagnostics and Preventative</v>
      </c>
      <c r="B23497" t="str">
        <f t="shared" ca="1" si="1837"/>
        <v>Prophylaxis</v>
      </c>
      <c r="C23497">
        <f t="shared" si="1835"/>
        <v>1305</v>
      </c>
      <c r="D23497">
        <f t="shared" ca="1" si="1838"/>
        <v>0</v>
      </c>
      <c r="E23497">
        <f t="shared" ca="1" si="1839"/>
        <v>4</v>
      </c>
    </row>
    <row r="23498" spans="1:5" x14ac:dyDescent="0.2">
      <c r="A23498" t="str">
        <f t="shared" ca="1" si="1836"/>
        <v>Major</v>
      </c>
      <c r="B23498" t="str">
        <f t="shared" ca="1" si="1837"/>
        <v>temporomandibular joint dysfunction</v>
      </c>
      <c r="C23498">
        <f t="shared" si="1835"/>
        <v>1305</v>
      </c>
      <c r="D23498" t="str">
        <f t="shared" ca="1" si="1838"/>
        <v>Services relating to hinging joints of the jaw</v>
      </c>
      <c r="E23498">
        <f t="shared" ca="1" si="1839"/>
        <v>16</v>
      </c>
    </row>
    <row r="23499" spans="1:5" x14ac:dyDescent="0.2">
      <c r="A23499" t="str">
        <f t="shared" ca="1" si="1836"/>
        <v>Basic</v>
      </c>
      <c r="B23499" t="str">
        <f t="shared" ca="1" si="1837"/>
        <v>surgical periodontics</v>
      </c>
      <c r="C23499">
        <f t="shared" si="1835"/>
        <v>1305</v>
      </c>
      <c r="D23499" t="str">
        <f t="shared" ca="1" si="1838"/>
        <v>Surgical treatment of the gums and supporting structures of the teeth</v>
      </c>
      <c r="E23499">
        <f t="shared" ca="1" si="1839"/>
        <v>11</v>
      </c>
    </row>
    <row r="23500" spans="1:5" x14ac:dyDescent="0.2">
      <c r="A23500" t="str">
        <f t="shared" ca="1" si="1836"/>
        <v>Basic</v>
      </c>
      <c r="B23500" t="str">
        <f t="shared" ca="1" si="1837"/>
        <v>non-surgical periodontics</v>
      </c>
      <c r="C23500">
        <f t="shared" si="1835"/>
        <v>1305</v>
      </c>
      <c r="D23500" t="str">
        <f t="shared" ca="1" si="1838"/>
        <v xml:space="preserve">Non-surgical treatment of the gums and supporting structures of the teeth </v>
      </c>
      <c r="E23500">
        <f t="shared" ca="1" si="1839"/>
        <v>12</v>
      </c>
    </row>
    <row r="23501" spans="1:5" x14ac:dyDescent="0.2">
      <c r="A23501" t="str">
        <f t="shared" ca="1" si="1836"/>
        <v>Diagnostics and Preventative</v>
      </c>
      <c r="B23501" t="str">
        <f t="shared" ca="1" si="1837"/>
        <v>Prophylaxis</v>
      </c>
      <c r="C23501">
        <f t="shared" si="1835"/>
        <v>1305</v>
      </c>
      <c r="D23501">
        <f t="shared" ca="1" si="1838"/>
        <v>0</v>
      </c>
      <c r="E23501">
        <f t="shared" ca="1" si="1839"/>
        <v>4</v>
      </c>
    </row>
    <row r="23502" spans="1:5" x14ac:dyDescent="0.2">
      <c r="A23502" t="str">
        <f t="shared" ca="1" si="1836"/>
        <v>Diagnostics and Preventative</v>
      </c>
      <c r="B23502" t="str">
        <f t="shared" ca="1" si="1837"/>
        <v>Full-mouth x-ray</v>
      </c>
      <c r="C23502">
        <f t="shared" si="1835"/>
        <v>1305</v>
      </c>
      <c r="D23502">
        <f t="shared" ca="1" si="1838"/>
        <v>0</v>
      </c>
      <c r="E23502">
        <f t="shared" ca="1" si="1839"/>
        <v>3</v>
      </c>
    </row>
    <row r="23503" spans="1:5" x14ac:dyDescent="0.2">
      <c r="A23503" t="str">
        <f t="shared" ca="1" si="1836"/>
        <v>Diagnostics and Preventative</v>
      </c>
      <c r="B23503" t="str">
        <f t="shared" ca="1" si="1837"/>
        <v>Sealants</v>
      </c>
      <c r="C23503">
        <f t="shared" si="1835"/>
        <v>1305</v>
      </c>
      <c r="D23503">
        <f t="shared" ca="1" si="1838"/>
        <v>0</v>
      </c>
      <c r="E23503">
        <f t="shared" ca="1" si="1839"/>
        <v>6</v>
      </c>
    </row>
    <row r="23504" spans="1:5" x14ac:dyDescent="0.2">
      <c r="A23504" t="str">
        <f t="shared" ca="1" si="1836"/>
        <v>Diagnostics and Preventative</v>
      </c>
      <c r="B23504" t="str">
        <f t="shared" ca="1" si="1837"/>
        <v>Fluoride treatments</v>
      </c>
      <c r="C23504">
        <f t="shared" si="1835"/>
        <v>1305</v>
      </c>
      <c r="D23504">
        <f t="shared" ca="1" si="1838"/>
        <v>0</v>
      </c>
      <c r="E23504">
        <f t="shared" ca="1" si="1839"/>
        <v>5</v>
      </c>
    </row>
    <row r="23505" spans="1:5" x14ac:dyDescent="0.2">
      <c r="A23505" t="str">
        <f t="shared" ca="1" si="1836"/>
        <v>Diagnostics and Preventative</v>
      </c>
      <c r="B23505" t="str">
        <f t="shared" ca="1" si="1837"/>
        <v>Fluoride treatments</v>
      </c>
      <c r="C23505">
        <f t="shared" si="1835"/>
        <v>1305</v>
      </c>
      <c r="D23505">
        <f t="shared" ca="1" si="1838"/>
        <v>0</v>
      </c>
      <c r="E23505">
        <f t="shared" ca="1" si="1839"/>
        <v>5</v>
      </c>
    </row>
    <row r="23506" spans="1:5" x14ac:dyDescent="0.2">
      <c r="A23506" t="str">
        <f t="shared" ca="1" si="1836"/>
        <v>Diagnostics and Preventative</v>
      </c>
      <c r="B23506" t="str">
        <f t="shared" ca="1" si="1837"/>
        <v>Full-mouth x-ray</v>
      </c>
      <c r="C23506">
        <f t="shared" si="1835"/>
        <v>1305</v>
      </c>
      <c r="D23506">
        <f t="shared" ca="1" si="1838"/>
        <v>0</v>
      </c>
      <c r="E23506">
        <f t="shared" ca="1" si="1839"/>
        <v>3</v>
      </c>
    </row>
    <row r="23507" spans="1:5" x14ac:dyDescent="0.2">
      <c r="A23507" t="str">
        <f t="shared" ca="1" si="1836"/>
        <v>Major</v>
      </c>
      <c r="B23507" t="str">
        <f t="shared" ca="1" si="1837"/>
        <v>prosthodontics</v>
      </c>
      <c r="C23507">
        <f t="shared" si="1835"/>
        <v>1305</v>
      </c>
      <c r="D23507" t="str">
        <f t="shared" ca="1" si="1838"/>
        <v>Procedures for replacement of missing teeth by construction or repair of bridges and partial or complete dentures</v>
      </c>
      <c r="E23507">
        <f t="shared" ca="1" si="1839"/>
        <v>15</v>
      </c>
    </row>
    <row r="23508" spans="1:5" x14ac:dyDescent="0.2">
      <c r="A23508" t="str">
        <f t="shared" ca="1" si="1836"/>
        <v>Orthodontics</v>
      </c>
      <c r="B23508" t="str">
        <f t="shared" ca="1" si="1837"/>
        <v>orthodontics</v>
      </c>
      <c r="C23508">
        <f t="shared" si="1835"/>
        <v>1305</v>
      </c>
      <c r="D23508" t="str">
        <f t="shared" ca="1" si="1838"/>
        <v>For eligible dependents to age 19</v>
      </c>
      <c r="E23508">
        <f t="shared" ca="1" si="1839"/>
        <v>17</v>
      </c>
    </row>
    <row r="23509" spans="1:5" x14ac:dyDescent="0.2">
      <c r="A23509" t="str">
        <f t="shared" ca="1" si="1836"/>
        <v>Basic</v>
      </c>
      <c r="B23509" t="str">
        <f t="shared" ca="1" si="1837"/>
        <v>endodontics</v>
      </c>
      <c r="C23509">
        <f t="shared" si="1835"/>
        <v>1305</v>
      </c>
      <c r="D23509" t="str">
        <f t="shared" ca="1" si="1838"/>
        <v>Root canal, pulpal therapy</v>
      </c>
      <c r="E23509">
        <f t="shared" ca="1" si="1839"/>
        <v>10</v>
      </c>
    </row>
    <row r="23510" spans="1:5" x14ac:dyDescent="0.2">
      <c r="A23510" t="str">
        <f t="shared" ca="1" si="1836"/>
        <v>Basic</v>
      </c>
      <c r="B23510" t="str">
        <f t="shared" ca="1" si="1837"/>
        <v>oral surgery</v>
      </c>
      <c r="C23510">
        <f t="shared" si="1835"/>
        <v>1306</v>
      </c>
      <c r="D23510" t="str">
        <f t="shared" ca="1" si="1838"/>
        <v>Extraction and other surgery procedures, incl. pre- and post-operative care</v>
      </c>
      <c r="E23510">
        <f t="shared" ca="1" si="1839"/>
        <v>9</v>
      </c>
    </row>
    <row r="23511" spans="1:5" x14ac:dyDescent="0.2">
      <c r="A23511" t="str">
        <f t="shared" ca="1" si="1836"/>
        <v>Diagnostics and Preventative</v>
      </c>
      <c r="B23511" t="str">
        <f t="shared" ca="1" si="1837"/>
        <v>Space Maintainers</v>
      </c>
      <c r="C23511">
        <f t="shared" si="1835"/>
        <v>1306</v>
      </c>
      <c r="D23511">
        <f t="shared" ca="1" si="1838"/>
        <v>0</v>
      </c>
      <c r="E23511">
        <f t="shared" ca="1" si="1839"/>
        <v>7</v>
      </c>
    </row>
    <row r="23512" spans="1:5" x14ac:dyDescent="0.2">
      <c r="A23512" t="str">
        <f t="shared" ca="1" si="1836"/>
        <v>Diagnostics and Preventative</v>
      </c>
      <c r="B23512" t="str">
        <f t="shared" ca="1" si="1837"/>
        <v>Space Maintainers</v>
      </c>
      <c r="C23512">
        <f t="shared" si="1835"/>
        <v>1306</v>
      </c>
      <c r="D23512">
        <f t="shared" ca="1" si="1838"/>
        <v>0</v>
      </c>
      <c r="E23512">
        <f t="shared" ca="1" si="1839"/>
        <v>7</v>
      </c>
    </row>
    <row r="23513" spans="1:5" x14ac:dyDescent="0.2">
      <c r="A23513" t="str">
        <f t="shared" ca="1" si="1836"/>
        <v>Basic</v>
      </c>
      <c r="B23513" t="str">
        <f t="shared" ca="1" si="1837"/>
        <v>oral surgery</v>
      </c>
      <c r="C23513">
        <f t="shared" si="1835"/>
        <v>1306</v>
      </c>
      <c r="D23513" t="str">
        <f t="shared" ca="1" si="1838"/>
        <v>Extraction and other surgery procedures, incl. pre- and post-operative care</v>
      </c>
      <c r="E23513">
        <f t="shared" ca="1" si="1839"/>
        <v>9</v>
      </c>
    </row>
    <row r="23514" spans="1:5" x14ac:dyDescent="0.2">
      <c r="A23514" t="str">
        <f t="shared" ca="1" si="1836"/>
        <v>Basic</v>
      </c>
      <c r="B23514" t="str">
        <f t="shared" ca="1" si="1837"/>
        <v>endodontics</v>
      </c>
      <c r="C23514">
        <f t="shared" si="1835"/>
        <v>1306</v>
      </c>
      <c r="D23514" t="str">
        <f t="shared" ca="1" si="1838"/>
        <v>Root canal, pulpal therapy</v>
      </c>
      <c r="E23514">
        <f t="shared" ca="1" si="1839"/>
        <v>10</v>
      </c>
    </row>
    <row r="23515" spans="1:5" x14ac:dyDescent="0.2">
      <c r="A23515" t="str">
        <f t="shared" ca="1" si="1836"/>
        <v>Basic</v>
      </c>
      <c r="B23515" t="str">
        <f t="shared" ca="1" si="1837"/>
        <v>basic restorative</v>
      </c>
      <c r="C23515">
        <f t="shared" si="1835"/>
        <v>1306</v>
      </c>
      <c r="D23515" t="str">
        <f t="shared" ca="1" si="1838"/>
        <v>Fillings (amalgam "silver" and composite "white" non-molar)</v>
      </c>
      <c r="E23515">
        <f t="shared" ca="1" si="1839"/>
        <v>8</v>
      </c>
    </row>
    <row r="23516" spans="1:5" x14ac:dyDescent="0.2">
      <c r="A23516" t="str">
        <f t="shared" ca="1" si="1836"/>
        <v>Major</v>
      </c>
      <c r="B23516" t="str">
        <f t="shared" ca="1" si="1837"/>
        <v>major restorative</v>
      </c>
      <c r="C23516">
        <f t="shared" si="1835"/>
        <v>1306</v>
      </c>
      <c r="D23516" t="str">
        <f t="shared" ca="1" si="1838"/>
        <v>Single crowns, inlays, onlays</v>
      </c>
      <c r="E23516">
        <f t="shared" ca="1" si="1839"/>
        <v>14</v>
      </c>
    </row>
    <row r="23517" spans="1:5" x14ac:dyDescent="0.2">
      <c r="A23517" t="str">
        <f t="shared" ca="1" si="1836"/>
        <v>Diagnostics and Preventative</v>
      </c>
      <c r="B23517" t="str">
        <f t="shared" ca="1" si="1837"/>
        <v>Periodic Exams</v>
      </c>
      <c r="C23517">
        <f t="shared" si="1835"/>
        <v>1306</v>
      </c>
      <c r="D23517">
        <f t="shared" ca="1" si="1838"/>
        <v>0</v>
      </c>
      <c r="E23517">
        <f t="shared" ca="1" si="1839"/>
        <v>1</v>
      </c>
    </row>
    <row r="23518" spans="1:5" x14ac:dyDescent="0.2">
      <c r="A23518" t="str">
        <f t="shared" ca="1" si="1836"/>
        <v>Diagnostics and Preventative</v>
      </c>
      <c r="B23518" t="str">
        <f t="shared" ca="1" si="1837"/>
        <v>Fluoride treatments</v>
      </c>
      <c r="C23518">
        <f t="shared" si="1835"/>
        <v>1306</v>
      </c>
      <c r="D23518">
        <f t="shared" ca="1" si="1838"/>
        <v>0</v>
      </c>
      <c r="E23518">
        <f t="shared" ca="1" si="1839"/>
        <v>5</v>
      </c>
    </row>
    <row r="23519" spans="1:5" x14ac:dyDescent="0.2">
      <c r="A23519" t="str">
        <f t="shared" ca="1" si="1836"/>
        <v>Basic</v>
      </c>
      <c r="B23519" t="str">
        <f t="shared" ca="1" si="1837"/>
        <v>oral surgery</v>
      </c>
      <c r="C23519">
        <f t="shared" si="1835"/>
        <v>1306</v>
      </c>
      <c r="D23519" t="str">
        <f t="shared" ca="1" si="1838"/>
        <v>Extraction and other surgery procedures, incl. pre- and post-operative care</v>
      </c>
      <c r="E23519">
        <f t="shared" ca="1" si="1839"/>
        <v>9</v>
      </c>
    </row>
    <row r="23520" spans="1:5" x14ac:dyDescent="0.2">
      <c r="A23520" t="str">
        <f t="shared" ca="1" si="1836"/>
        <v>Basic</v>
      </c>
      <c r="B23520" t="str">
        <f t="shared" ca="1" si="1837"/>
        <v>endodontics</v>
      </c>
      <c r="C23520">
        <f t="shared" si="1835"/>
        <v>1306</v>
      </c>
      <c r="D23520" t="str">
        <f t="shared" ca="1" si="1838"/>
        <v>Root canal, pulpal therapy</v>
      </c>
      <c r="E23520">
        <f t="shared" ca="1" si="1839"/>
        <v>10</v>
      </c>
    </row>
    <row r="23521" spans="1:5" x14ac:dyDescent="0.2">
      <c r="A23521" t="str">
        <f t="shared" ca="1" si="1836"/>
        <v>Major</v>
      </c>
      <c r="B23521" t="str">
        <f t="shared" ca="1" si="1837"/>
        <v>major restorative</v>
      </c>
      <c r="C23521">
        <f t="shared" si="1835"/>
        <v>1306</v>
      </c>
      <c r="D23521" t="str">
        <f t="shared" ca="1" si="1838"/>
        <v>Single crowns, inlays, onlays</v>
      </c>
      <c r="E23521">
        <f t="shared" ca="1" si="1839"/>
        <v>14</v>
      </c>
    </row>
    <row r="23522" spans="1:5" x14ac:dyDescent="0.2">
      <c r="A23522" t="str">
        <f t="shared" ca="1" si="1836"/>
        <v>Diagnostics and Preventative</v>
      </c>
      <c r="B23522" t="str">
        <f t="shared" ca="1" si="1837"/>
        <v>Bitewing x-rays</v>
      </c>
      <c r="C23522">
        <f t="shared" si="1835"/>
        <v>1306</v>
      </c>
      <c r="D23522">
        <f t="shared" ca="1" si="1838"/>
        <v>0</v>
      </c>
      <c r="E23522">
        <f t="shared" ca="1" si="1839"/>
        <v>2</v>
      </c>
    </row>
    <row r="23523" spans="1:5" x14ac:dyDescent="0.2">
      <c r="A23523" t="str">
        <f t="shared" ca="1" si="1836"/>
        <v>Diagnostics and Preventative</v>
      </c>
      <c r="B23523" t="str">
        <f t="shared" ca="1" si="1837"/>
        <v>Periodic Exams</v>
      </c>
      <c r="C23523">
        <f t="shared" si="1835"/>
        <v>1306</v>
      </c>
      <c r="D23523">
        <f t="shared" ca="1" si="1838"/>
        <v>0</v>
      </c>
      <c r="E23523">
        <f t="shared" ca="1" si="1839"/>
        <v>1</v>
      </c>
    </row>
    <row r="23524" spans="1:5" x14ac:dyDescent="0.2">
      <c r="A23524" t="str">
        <f t="shared" ca="1" si="1836"/>
        <v>Orthodontics</v>
      </c>
      <c r="B23524" t="str">
        <f t="shared" ca="1" si="1837"/>
        <v>orthodontics</v>
      </c>
      <c r="C23524">
        <f t="shared" si="1835"/>
        <v>1306</v>
      </c>
      <c r="D23524" t="str">
        <f t="shared" ca="1" si="1838"/>
        <v>For eligible dependents to age 19</v>
      </c>
      <c r="E23524">
        <f t="shared" ca="1" si="1839"/>
        <v>17</v>
      </c>
    </row>
    <row r="23525" spans="1:5" x14ac:dyDescent="0.2">
      <c r="A23525" t="str">
        <f t="shared" ca="1" si="1836"/>
        <v>Basic</v>
      </c>
      <c r="B23525" t="str">
        <f t="shared" ca="1" si="1837"/>
        <v>oral surgery</v>
      </c>
      <c r="C23525">
        <f t="shared" si="1835"/>
        <v>1306</v>
      </c>
      <c r="D23525" t="str">
        <f t="shared" ca="1" si="1838"/>
        <v>Extraction and other surgery procedures, incl. pre- and post-operative care</v>
      </c>
      <c r="E23525">
        <f t="shared" ca="1" si="1839"/>
        <v>9</v>
      </c>
    </row>
    <row r="23526" spans="1:5" x14ac:dyDescent="0.2">
      <c r="A23526" t="str">
        <f t="shared" ca="1" si="1836"/>
        <v>Basic</v>
      </c>
      <c r="B23526" t="str">
        <f t="shared" ca="1" si="1837"/>
        <v>basic restorative</v>
      </c>
      <c r="C23526">
        <f t="shared" si="1835"/>
        <v>1306</v>
      </c>
      <c r="D23526" t="str">
        <f t="shared" ca="1" si="1838"/>
        <v>Fillings (amalgam "silver" and composite "white" non-molar)</v>
      </c>
      <c r="E23526">
        <f t="shared" ca="1" si="1839"/>
        <v>8</v>
      </c>
    </row>
    <row r="23527" spans="1:5" x14ac:dyDescent="0.2">
      <c r="A23527" t="str">
        <f t="shared" ca="1" si="1836"/>
        <v>Basic</v>
      </c>
      <c r="B23527" t="str">
        <f t="shared" ca="1" si="1837"/>
        <v>surgical periodontics</v>
      </c>
      <c r="C23527">
        <f t="shared" si="1835"/>
        <v>1306</v>
      </c>
      <c r="D23527" t="str">
        <f t="shared" ca="1" si="1838"/>
        <v>Surgical treatment of the gums and supporting structures of the teeth</v>
      </c>
      <c r="E23527">
        <f t="shared" ca="1" si="1839"/>
        <v>11</v>
      </c>
    </row>
    <row r="23528" spans="1:5" x14ac:dyDescent="0.2">
      <c r="A23528" t="str">
        <f t="shared" ca="1" si="1836"/>
        <v>Diagnostics and Preventative</v>
      </c>
      <c r="B23528" t="str">
        <f t="shared" ca="1" si="1837"/>
        <v>Bitewing x-rays</v>
      </c>
      <c r="C23528">
        <f t="shared" ref="C23528:C23591" si="1840">IF(MOD(ROW(C23528)-2,18)&lt;&gt;0,C23527,C23527+1)</f>
        <v>1307</v>
      </c>
      <c r="D23528">
        <f t="shared" ca="1" si="1838"/>
        <v>0</v>
      </c>
      <c r="E23528">
        <f t="shared" ca="1" si="1839"/>
        <v>2</v>
      </c>
    </row>
    <row r="23529" spans="1:5" x14ac:dyDescent="0.2">
      <c r="A23529" t="str">
        <f t="shared" ca="1" si="1836"/>
        <v>Diagnostics and Preventative</v>
      </c>
      <c r="B23529" t="str">
        <f t="shared" ca="1" si="1837"/>
        <v>Bitewing x-rays</v>
      </c>
      <c r="C23529">
        <f t="shared" si="1840"/>
        <v>1307</v>
      </c>
      <c r="D23529">
        <f t="shared" ca="1" si="1838"/>
        <v>0</v>
      </c>
      <c r="E23529">
        <f t="shared" ca="1" si="1839"/>
        <v>2</v>
      </c>
    </row>
    <row r="23530" spans="1:5" x14ac:dyDescent="0.2">
      <c r="A23530" t="str">
        <f t="shared" ca="1" si="1836"/>
        <v>Basic</v>
      </c>
      <c r="B23530" t="str">
        <f t="shared" ca="1" si="1837"/>
        <v>oral surgery</v>
      </c>
      <c r="C23530">
        <f t="shared" si="1840"/>
        <v>1307</v>
      </c>
      <c r="D23530" t="str">
        <f t="shared" ca="1" si="1838"/>
        <v>Extraction and other surgery procedures, incl. pre- and post-operative care</v>
      </c>
      <c r="E23530">
        <f t="shared" ca="1" si="1839"/>
        <v>9</v>
      </c>
    </row>
    <row r="23531" spans="1:5" x14ac:dyDescent="0.2">
      <c r="A23531" t="str">
        <f t="shared" ca="1" si="1836"/>
        <v>Orthodontics</v>
      </c>
      <c r="B23531" t="str">
        <f t="shared" ca="1" si="1837"/>
        <v>orthodontics</v>
      </c>
      <c r="C23531">
        <f t="shared" si="1840"/>
        <v>1307</v>
      </c>
      <c r="D23531" t="str">
        <f t="shared" ca="1" si="1838"/>
        <v>For eligible dependents to age 19</v>
      </c>
      <c r="E23531">
        <f t="shared" ca="1" si="1839"/>
        <v>17</v>
      </c>
    </row>
    <row r="23532" spans="1:5" x14ac:dyDescent="0.2">
      <c r="A23532" t="str">
        <f t="shared" ca="1" si="1836"/>
        <v>Orthodontics</v>
      </c>
      <c r="B23532" t="str">
        <f t="shared" ca="1" si="1837"/>
        <v>orthodontics</v>
      </c>
      <c r="C23532">
        <f t="shared" si="1840"/>
        <v>1307</v>
      </c>
      <c r="D23532" t="str">
        <f t="shared" ca="1" si="1838"/>
        <v>For eligible dependents to age 19</v>
      </c>
      <c r="E23532">
        <f t="shared" ca="1" si="1839"/>
        <v>17</v>
      </c>
    </row>
    <row r="23533" spans="1:5" x14ac:dyDescent="0.2">
      <c r="A23533" t="str">
        <f t="shared" ca="1" si="1836"/>
        <v>Diagnostics and Preventative</v>
      </c>
      <c r="B23533" t="str">
        <f t="shared" ca="1" si="1837"/>
        <v>Space Maintainers</v>
      </c>
      <c r="C23533">
        <f t="shared" si="1840"/>
        <v>1307</v>
      </c>
      <c r="D23533">
        <f t="shared" ca="1" si="1838"/>
        <v>0</v>
      </c>
      <c r="E23533">
        <f t="shared" ca="1" si="1839"/>
        <v>7</v>
      </c>
    </row>
    <row r="23534" spans="1:5" x14ac:dyDescent="0.2">
      <c r="A23534" t="str">
        <f t="shared" ca="1" si="1836"/>
        <v>Major</v>
      </c>
      <c r="B23534" t="str">
        <f t="shared" ca="1" si="1837"/>
        <v>temporomandibular joint dysfunction</v>
      </c>
      <c r="C23534">
        <f t="shared" si="1840"/>
        <v>1307</v>
      </c>
      <c r="D23534" t="str">
        <f t="shared" ca="1" si="1838"/>
        <v>Services relating to hinging joints of the jaw</v>
      </c>
      <c r="E23534">
        <f t="shared" ca="1" si="1839"/>
        <v>16</v>
      </c>
    </row>
    <row r="23535" spans="1:5" x14ac:dyDescent="0.2">
      <c r="A23535" t="str">
        <f t="shared" ca="1" si="1836"/>
        <v>Basic</v>
      </c>
      <c r="B23535" t="str">
        <f t="shared" ca="1" si="1837"/>
        <v>basic restorative</v>
      </c>
      <c r="C23535">
        <f t="shared" si="1840"/>
        <v>1307</v>
      </c>
      <c r="D23535" t="str">
        <f t="shared" ca="1" si="1838"/>
        <v>Fillings (amalgam "silver" and composite "white" non-molar)</v>
      </c>
      <c r="E23535">
        <f t="shared" ca="1" si="1839"/>
        <v>8</v>
      </c>
    </row>
    <row r="23536" spans="1:5" x14ac:dyDescent="0.2">
      <c r="A23536" t="str">
        <f t="shared" ca="1" si="1836"/>
        <v>Basic</v>
      </c>
      <c r="B23536" t="str">
        <f t="shared" ca="1" si="1837"/>
        <v>general anesthesia</v>
      </c>
      <c r="C23536">
        <f t="shared" si="1840"/>
        <v>1307</v>
      </c>
      <c r="D23536" t="str">
        <f t="shared" ca="1" si="1838"/>
        <v>Covered when used in conjunction with covered oral surgical procedures</v>
      </c>
      <c r="E23536">
        <f t="shared" ca="1" si="1839"/>
        <v>13</v>
      </c>
    </row>
    <row r="23537" spans="1:5" x14ac:dyDescent="0.2">
      <c r="A23537" t="str">
        <f t="shared" ca="1" si="1836"/>
        <v>Major</v>
      </c>
      <c r="B23537" t="str">
        <f t="shared" ca="1" si="1837"/>
        <v>prosthodontics</v>
      </c>
      <c r="C23537">
        <f t="shared" si="1840"/>
        <v>1307</v>
      </c>
      <c r="D23537" t="str">
        <f t="shared" ca="1" si="1838"/>
        <v>Procedures for replacement of missing teeth by construction or repair of bridges and partial or complete dentures</v>
      </c>
      <c r="E23537">
        <f t="shared" ca="1" si="1839"/>
        <v>15</v>
      </c>
    </row>
    <row r="23538" spans="1:5" x14ac:dyDescent="0.2">
      <c r="A23538" t="str">
        <f t="shared" ca="1" si="1836"/>
        <v>Basic</v>
      </c>
      <c r="B23538" t="str">
        <f t="shared" ca="1" si="1837"/>
        <v>non-surgical periodontics</v>
      </c>
      <c r="C23538">
        <f t="shared" si="1840"/>
        <v>1307</v>
      </c>
      <c r="D23538" t="str">
        <f t="shared" ca="1" si="1838"/>
        <v xml:space="preserve">Non-surgical treatment of the gums and supporting structures of the teeth </v>
      </c>
      <c r="E23538">
        <f t="shared" ca="1" si="1839"/>
        <v>12</v>
      </c>
    </row>
    <row r="23539" spans="1:5" x14ac:dyDescent="0.2">
      <c r="A23539" t="str">
        <f t="shared" ca="1" si="1836"/>
        <v>Other</v>
      </c>
      <c r="B23539" t="str">
        <f t="shared" ca="1" si="1837"/>
        <v>Implants</v>
      </c>
      <c r="C23539">
        <f t="shared" si="1840"/>
        <v>1307</v>
      </c>
      <c r="D23539" t="str">
        <f t="shared" ca="1" si="1838"/>
        <v>Implant dental work</v>
      </c>
      <c r="E23539">
        <f t="shared" ca="1" si="1839"/>
        <v>18</v>
      </c>
    </row>
    <row r="23540" spans="1:5" x14ac:dyDescent="0.2">
      <c r="A23540" t="str">
        <f t="shared" ca="1" si="1836"/>
        <v>Orthodontics</v>
      </c>
      <c r="B23540" t="str">
        <f t="shared" ca="1" si="1837"/>
        <v>orthodontics</v>
      </c>
      <c r="C23540">
        <f t="shared" si="1840"/>
        <v>1307</v>
      </c>
      <c r="D23540" t="str">
        <f t="shared" ca="1" si="1838"/>
        <v>For eligible dependents to age 19</v>
      </c>
      <c r="E23540">
        <f t="shared" ca="1" si="1839"/>
        <v>17</v>
      </c>
    </row>
    <row r="23541" spans="1:5" x14ac:dyDescent="0.2">
      <c r="A23541" t="str">
        <f t="shared" ca="1" si="1836"/>
        <v>Basic</v>
      </c>
      <c r="B23541" t="str">
        <f t="shared" ca="1" si="1837"/>
        <v>endodontics</v>
      </c>
      <c r="C23541">
        <f t="shared" si="1840"/>
        <v>1307</v>
      </c>
      <c r="D23541" t="str">
        <f t="shared" ca="1" si="1838"/>
        <v>Root canal, pulpal therapy</v>
      </c>
      <c r="E23541">
        <f t="shared" ca="1" si="1839"/>
        <v>10</v>
      </c>
    </row>
    <row r="23542" spans="1:5" x14ac:dyDescent="0.2">
      <c r="A23542" t="str">
        <f t="shared" ca="1" si="1836"/>
        <v>Basic</v>
      </c>
      <c r="B23542" t="str">
        <f t="shared" ca="1" si="1837"/>
        <v>non-surgical periodontics</v>
      </c>
      <c r="C23542">
        <f t="shared" si="1840"/>
        <v>1307</v>
      </c>
      <c r="D23542" t="str">
        <f t="shared" ca="1" si="1838"/>
        <v xml:space="preserve">Non-surgical treatment of the gums and supporting structures of the teeth </v>
      </c>
      <c r="E23542">
        <f t="shared" ca="1" si="1839"/>
        <v>12</v>
      </c>
    </row>
    <row r="23543" spans="1:5" x14ac:dyDescent="0.2">
      <c r="A23543" t="str">
        <f t="shared" ca="1" si="1836"/>
        <v>Orthodontics</v>
      </c>
      <c r="B23543" t="str">
        <f t="shared" ca="1" si="1837"/>
        <v>orthodontics</v>
      </c>
      <c r="C23543">
        <f t="shared" si="1840"/>
        <v>1307</v>
      </c>
      <c r="D23543" t="str">
        <f t="shared" ca="1" si="1838"/>
        <v>For eligible dependents to age 19</v>
      </c>
      <c r="E23543">
        <f t="shared" ca="1" si="1839"/>
        <v>17</v>
      </c>
    </row>
    <row r="23544" spans="1:5" x14ac:dyDescent="0.2">
      <c r="A23544" t="str">
        <f t="shared" ca="1" si="1836"/>
        <v>Basic</v>
      </c>
      <c r="B23544" t="str">
        <f t="shared" ca="1" si="1837"/>
        <v>basic restorative</v>
      </c>
      <c r="C23544">
        <f t="shared" si="1840"/>
        <v>1307</v>
      </c>
      <c r="D23544" t="str">
        <f t="shared" ca="1" si="1838"/>
        <v>Fillings (amalgam "silver" and composite "white" non-molar)</v>
      </c>
      <c r="E23544">
        <f t="shared" ca="1" si="1839"/>
        <v>8</v>
      </c>
    </row>
    <row r="23545" spans="1:5" x14ac:dyDescent="0.2">
      <c r="A23545" t="str">
        <f t="shared" ca="1" si="1836"/>
        <v>Orthodontics</v>
      </c>
      <c r="B23545" t="str">
        <f t="shared" ca="1" si="1837"/>
        <v>orthodontics</v>
      </c>
      <c r="C23545">
        <f t="shared" si="1840"/>
        <v>1307</v>
      </c>
      <c r="D23545" t="str">
        <f t="shared" ca="1" si="1838"/>
        <v>For eligible dependents to age 19</v>
      </c>
      <c r="E23545">
        <f t="shared" ca="1" si="1839"/>
        <v>17</v>
      </c>
    </row>
    <row r="23546" spans="1:5" x14ac:dyDescent="0.2">
      <c r="A23546" t="str">
        <f t="shared" ca="1" si="1836"/>
        <v>Basic</v>
      </c>
      <c r="B23546" t="str">
        <f t="shared" ca="1" si="1837"/>
        <v>surgical periodontics</v>
      </c>
      <c r="C23546">
        <f t="shared" si="1840"/>
        <v>1308</v>
      </c>
      <c r="D23546" t="str">
        <f t="shared" ca="1" si="1838"/>
        <v>Surgical treatment of the gums and supporting structures of the teeth</v>
      </c>
      <c r="E23546">
        <f t="shared" ca="1" si="1839"/>
        <v>11</v>
      </c>
    </row>
    <row r="23547" spans="1:5" x14ac:dyDescent="0.2">
      <c r="A23547" t="str">
        <f t="shared" ca="1" si="1836"/>
        <v>Basic</v>
      </c>
      <c r="B23547" t="str">
        <f t="shared" ca="1" si="1837"/>
        <v>endodontics</v>
      </c>
      <c r="C23547">
        <f t="shared" si="1840"/>
        <v>1308</v>
      </c>
      <c r="D23547" t="str">
        <f t="shared" ca="1" si="1838"/>
        <v>Root canal, pulpal therapy</v>
      </c>
      <c r="E23547">
        <f t="shared" ca="1" si="1839"/>
        <v>10</v>
      </c>
    </row>
    <row r="23548" spans="1:5" x14ac:dyDescent="0.2">
      <c r="A23548" t="str">
        <f t="shared" ca="1" si="1836"/>
        <v>Diagnostics and Preventative</v>
      </c>
      <c r="B23548" t="str">
        <f t="shared" ca="1" si="1837"/>
        <v>Space Maintainers</v>
      </c>
      <c r="C23548">
        <f t="shared" si="1840"/>
        <v>1308</v>
      </c>
      <c r="D23548">
        <f t="shared" ca="1" si="1838"/>
        <v>0</v>
      </c>
      <c r="E23548">
        <f t="shared" ca="1" si="1839"/>
        <v>7</v>
      </c>
    </row>
    <row r="23549" spans="1:5" x14ac:dyDescent="0.2">
      <c r="A23549" t="str">
        <f t="shared" ca="1" si="1836"/>
        <v>Diagnostics and Preventative</v>
      </c>
      <c r="B23549" t="str">
        <f t="shared" ca="1" si="1837"/>
        <v>Full-mouth x-ray</v>
      </c>
      <c r="C23549">
        <f t="shared" si="1840"/>
        <v>1308</v>
      </c>
      <c r="D23549">
        <f t="shared" ca="1" si="1838"/>
        <v>0</v>
      </c>
      <c r="E23549">
        <f t="shared" ca="1" si="1839"/>
        <v>3</v>
      </c>
    </row>
    <row r="23550" spans="1:5" x14ac:dyDescent="0.2">
      <c r="A23550" t="str">
        <f t="shared" ca="1" si="1836"/>
        <v>Other</v>
      </c>
      <c r="B23550" t="str">
        <f t="shared" ca="1" si="1837"/>
        <v>Implants</v>
      </c>
      <c r="C23550">
        <f t="shared" si="1840"/>
        <v>1308</v>
      </c>
      <c r="D23550" t="str">
        <f t="shared" ca="1" si="1838"/>
        <v>Implant dental work</v>
      </c>
      <c r="E23550">
        <f t="shared" ca="1" si="1839"/>
        <v>18</v>
      </c>
    </row>
    <row r="23551" spans="1:5" x14ac:dyDescent="0.2">
      <c r="A23551" t="str">
        <f t="shared" ca="1" si="1836"/>
        <v>Major</v>
      </c>
      <c r="B23551" t="str">
        <f t="shared" ca="1" si="1837"/>
        <v>temporomandibular joint dysfunction</v>
      </c>
      <c r="C23551">
        <f t="shared" si="1840"/>
        <v>1308</v>
      </c>
      <c r="D23551" t="str">
        <f t="shared" ca="1" si="1838"/>
        <v>Services relating to hinging joints of the jaw</v>
      </c>
      <c r="E23551">
        <f t="shared" ca="1" si="1839"/>
        <v>16</v>
      </c>
    </row>
    <row r="23552" spans="1:5" x14ac:dyDescent="0.2">
      <c r="A23552" t="str">
        <f t="shared" ca="1" si="1836"/>
        <v>Basic</v>
      </c>
      <c r="B23552" t="str">
        <f t="shared" ca="1" si="1837"/>
        <v>basic restorative</v>
      </c>
      <c r="C23552">
        <f t="shared" si="1840"/>
        <v>1308</v>
      </c>
      <c r="D23552" t="str">
        <f t="shared" ca="1" si="1838"/>
        <v>Fillings (amalgam "silver" and composite "white" non-molar)</v>
      </c>
      <c r="E23552">
        <f t="shared" ca="1" si="1839"/>
        <v>8</v>
      </c>
    </row>
    <row r="23553" spans="1:5" x14ac:dyDescent="0.2">
      <c r="A23553" t="str">
        <f t="shared" ca="1" si="1836"/>
        <v>Diagnostics and Preventative</v>
      </c>
      <c r="B23553" t="str">
        <f t="shared" ca="1" si="1837"/>
        <v>Prophylaxis</v>
      </c>
      <c r="C23553">
        <f t="shared" si="1840"/>
        <v>1308</v>
      </c>
      <c r="D23553">
        <f t="shared" ca="1" si="1838"/>
        <v>0</v>
      </c>
      <c r="E23553">
        <f t="shared" ca="1" si="1839"/>
        <v>4</v>
      </c>
    </row>
    <row r="23554" spans="1:5" x14ac:dyDescent="0.2">
      <c r="A23554" t="str">
        <f t="shared" ref="A23554:A23617" ca="1" si="1841">INDEX(services,E23554,1)</f>
        <v>Diagnostics and Preventative</v>
      </c>
      <c r="B23554" t="str">
        <f t="shared" ref="B23554:B23617" ca="1" si="1842">INDEX(services,E23554,2)</f>
        <v>Prophylaxis</v>
      </c>
      <c r="C23554">
        <f t="shared" si="1840"/>
        <v>1308</v>
      </c>
      <c r="D23554">
        <f t="shared" ref="D23554:D23617" ca="1" si="1843">INDEX(services,E23554,3)</f>
        <v>0</v>
      </c>
      <c r="E23554">
        <f t="shared" ref="E23554:E23617" ca="1" si="1844">RANDBETWEEN(1,ROWS(services))</f>
        <v>4</v>
      </c>
    </row>
    <row r="23555" spans="1:5" x14ac:dyDescent="0.2">
      <c r="A23555" t="str">
        <f t="shared" ca="1" si="1841"/>
        <v>Major</v>
      </c>
      <c r="B23555" t="str">
        <f t="shared" ca="1" si="1842"/>
        <v>major restorative</v>
      </c>
      <c r="C23555">
        <f t="shared" si="1840"/>
        <v>1308</v>
      </c>
      <c r="D23555" t="str">
        <f t="shared" ca="1" si="1843"/>
        <v>Single crowns, inlays, onlays</v>
      </c>
      <c r="E23555">
        <f t="shared" ca="1" si="1844"/>
        <v>14</v>
      </c>
    </row>
    <row r="23556" spans="1:5" x14ac:dyDescent="0.2">
      <c r="A23556" t="str">
        <f t="shared" ca="1" si="1841"/>
        <v>Basic</v>
      </c>
      <c r="B23556" t="str">
        <f t="shared" ca="1" si="1842"/>
        <v>non-surgical periodontics</v>
      </c>
      <c r="C23556">
        <f t="shared" si="1840"/>
        <v>1308</v>
      </c>
      <c r="D23556" t="str">
        <f t="shared" ca="1" si="1843"/>
        <v xml:space="preserve">Non-surgical treatment of the gums and supporting structures of the teeth </v>
      </c>
      <c r="E23556">
        <f t="shared" ca="1" si="1844"/>
        <v>12</v>
      </c>
    </row>
    <row r="23557" spans="1:5" x14ac:dyDescent="0.2">
      <c r="A23557" t="str">
        <f t="shared" ca="1" si="1841"/>
        <v>Diagnostics and Preventative</v>
      </c>
      <c r="B23557" t="str">
        <f t="shared" ca="1" si="1842"/>
        <v>Bitewing x-rays</v>
      </c>
      <c r="C23557">
        <f t="shared" si="1840"/>
        <v>1308</v>
      </c>
      <c r="D23557">
        <f t="shared" ca="1" si="1843"/>
        <v>0</v>
      </c>
      <c r="E23557">
        <f t="shared" ca="1" si="1844"/>
        <v>2</v>
      </c>
    </row>
    <row r="23558" spans="1:5" x14ac:dyDescent="0.2">
      <c r="A23558" t="str">
        <f t="shared" ca="1" si="1841"/>
        <v>Orthodontics</v>
      </c>
      <c r="B23558" t="str">
        <f t="shared" ca="1" si="1842"/>
        <v>orthodontics</v>
      </c>
      <c r="C23558">
        <f t="shared" si="1840"/>
        <v>1308</v>
      </c>
      <c r="D23558" t="str">
        <f t="shared" ca="1" si="1843"/>
        <v>For eligible dependents to age 19</v>
      </c>
      <c r="E23558">
        <f t="shared" ca="1" si="1844"/>
        <v>17</v>
      </c>
    </row>
    <row r="23559" spans="1:5" x14ac:dyDescent="0.2">
      <c r="A23559" t="str">
        <f t="shared" ca="1" si="1841"/>
        <v>Diagnostics and Preventative</v>
      </c>
      <c r="B23559" t="str">
        <f t="shared" ca="1" si="1842"/>
        <v>Sealants</v>
      </c>
      <c r="C23559">
        <f t="shared" si="1840"/>
        <v>1308</v>
      </c>
      <c r="D23559">
        <f t="shared" ca="1" si="1843"/>
        <v>0</v>
      </c>
      <c r="E23559">
        <f t="shared" ca="1" si="1844"/>
        <v>6</v>
      </c>
    </row>
    <row r="23560" spans="1:5" x14ac:dyDescent="0.2">
      <c r="A23560" t="str">
        <f t="shared" ca="1" si="1841"/>
        <v>Diagnostics and Preventative</v>
      </c>
      <c r="B23560" t="str">
        <f t="shared" ca="1" si="1842"/>
        <v>Fluoride treatments</v>
      </c>
      <c r="C23560">
        <f t="shared" si="1840"/>
        <v>1308</v>
      </c>
      <c r="D23560">
        <f t="shared" ca="1" si="1843"/>
        <v>0</v>
      </c>
      <c r="E23560">
        <f t="shared" ca="1" si="1844"/>
        <v>5</v>
      </c>
    </row>
    <row r="23561" spans="1:5" x14ac:dyDescent="0.2">
      <c r="A23561" t="str">
        <f t="shared" ca="1" si="1841"/>
        <v>Diagnostics and Preventative</v>
      </c>
      <c r="B23561" t="str">
        <f t="shared" ca="1" si="1842"/>
        <v>Periodic Exams</v>
      </c>
      <c r="C23561">
        <f t="shared" si="1840"/>
        <v>1308</v>
      </c>
      <c r="D23561">
        <f t="shared" ca="1" si="1843"/>
        <v>0</v>
      </c>
      <c r="E23561">
        <f t="shared" ca="1" si="1844"/>
        <v>1</v>
      </c>
    </row>
    <row r="23562" spans="1:5" x14ac:dyDescent="0.2">
      <c r="A23562" t="str">
        <f t="shared" ca="1" si="1841"/>
        <v>Diagnostics and Preventative</v>
      </c>
      <c r="B23562" t="str">
        <f t="shared" ca="1" si="1842"/>
        <v>Space Maintainers</v>
      </c>
      <c r="C23562">
        <f t="shared" si="1840"/>
        <v>1308</v>
      </c>
      <c r="D23562">
        <f t="shared" ca="1" si="1843"/>
        <v>0</v>
      </c>
      <c r="E23562">
        <f t="shared" ca="1" si="1844"/>
        <v>7</v>
      </c>
    </row>
    <row r="23563" spans="1:5" x14ac:dyDescent="0.2">
      <c r="A23563" t="str">
        <f t="shared" ca="1" si="1841"/>
        <v>Diagnostics and Preventative</v>
      </c>
      <c r="B23563" t="str">
        <f t="shared" ca="1" si="1842"/>
        <v>Space Maintainers</v>
      </c>
      <c r="C23563">
        <f t="shared" si="1840"/>
        <v>1308</v>
      </c>
      <c r="D23563">
        <f t="shared" ca="1" si="1843"/>
        <v>0</v>
      </c>
      <c r="E23563">
        <f t="shared" ca="1" si="1844"/>
        <v>7</v>
      </c>
    </row>
    <row r="23564" spans="1:5" x14ac:dyDescent="0.2">
      <c r="A23564" t="str">
        <f t="shared" ca="1" si="1841"/>
        <v>Basic</v>
      </c>
      <c r="B23564" t="str">
        <f t="shared" ca="1" si="1842"/>
        <v>non-surgical periodontics</v>
      </c>
      <c r="C23564">
        <f t="shared" si="1840"/>
        <v>1309</v>
      </c>
      <c r="D23564" t="str">
        <f t="shared" ca="1" si="1843"/>
        <v xml:space="preserve">Non-surgical treatment of the gums and supporting structures of the teeth </v>
      </c>
      <c r="E23564">
        <f t="shared" ca="1" si="1844"/>
        <v>12</v>
      </c>
    </row>
    <row r="23565" spans="1:5" x14ac:dyDescent="0.2">
      <c r="A23565" t="str">
        <f t="shared" ca="1" si="1841"/>
        <v>Basic</v>
      </c>
      <c r="B23565" t="str">
        <f t="shared" ca="1" si="1842"/>
        <v>surgical periodontics</v>
      </c>
      <c r="C23565">
        <f t="shared" si="1840"/>
        <v>1309</v>
      </c>
      <c r="D23565" t="str">
        <f t="shared" ca="1" si="1843"/>
        <v>Surgical treatment of the gums and supporting structures of the teeth</v>
      </c>
      <c r="E23565">
        <f t="shared" ca="1" si="1844"/>
        <v>11</v>
      </c>
    </row>
    <row r="23566" spans="1:5" x14ac:dyDescent="0.2">
      <c r="A23566" t="str">
        <f t="shared" ca="1" si="1841"/>
        <v>Major</v>
      </c>
      <c r="B23566" t="str">
        <f t="shared" ca="1" si="1842"/>
        <v>major restorative</v>
      </c>
      <c r="C23566">
        <f t="shared" si="1840"/>
        <v>1309</v>
      </c>
      <c r="D23566" t="str">
        <f t="shared" ca="1" si="1843"/>
        <v>Single crowns, inlays, onlays</v>
      </c>
      <c r="E23566">
        <f t="shared" ca="1" si="1844"/>
        <v>14</v>
      </c>
    </row>
    <row r="23567" spans="1:5" x14ac:dyDescent="0.2">
      <c r="A23567" t="str">
        <f t="shared" ca="1" si="1841"/>
        <v>Major</v>
      </c>
      <c r="B23567" t="str">
        <f t="shared" ca="1" si="1842"/>
        <v>prosthodontics</v>
      </c>
      <c r="C23567">
        <f t="shared" si="1840"/>
        <v>1309</v>
      </c>
      <c r="D23567" t="str">
        <f t="shared" ca="1" si="1843"/>
        <v>Procedures for replacement of missing teeth by construction or repair of bridges and partial or complete dentures</v>
      </c>
      <c r="E23567">
        <f t="shared" ca="1" si="1844"/>
        <v>15</v>
      </c>
    </row>
    <row r="23568" spans="1:5" x14ac:dyDescent="0.2">
      <c r="A23568" t="str">
        <f t="shared" ca="1" si="1841"/>
        <v>Other</v>
      </c>
      <c r="B23568" t="str">
        <f t="shared" ca="1" si="1842"/>
        <v>Implants</v>
      </c>
      <c r="C23568">
        <f t="shared" si="1840"/>
        <v>1309</v>
      </c>
      <c r="D23568" t="str">
        <f t="shared" ca="1" si="1843"/>
        <v>Implant dental work</v>
      </c>
      <c r="E23568">
        <f t="shared" ca="1" si="1844"/>
        <v>18</v>
      </c>
    </row>
    <row r="23569" spans="1:5" x14ac:dyDescent="0.2">
      <c r="A23569" t="str">
        <f t="shared" ca="1" si="1841"/>
        <v>Orthodontics</v>
      </c>
      <c r="B23569" t="str">
        <f t="shared" ca="1" si="1842"/>
        <v>orthodontics</v>
      </c>
      <c r="C23569">
        <f t="shared" si="1840"/>
        <v>1309</v>
      </c>
      <c r="D23569" t="str">
        <f t="shared" ca="1" si="1843"/>
        <v>For eligible dependents to age 19</v>
      </c>
      <c r="E23569">
        <f t="shared" ca="1" si="1844"/>
        <v>17</v>
      </c>
    </row>
    <row r="23570" spans="1:5" x14ac:dyDescent="0.2">
      <c r="A23570" t="str">
        <f t="shared" ca="1" si="1841"/>
        <v>Major</v>
      </c>
      <c r="B23570" t="str">
        <f t="shared" ca="1" si="1842"/>
        <v>major restorative</v>
      </c>
      <c r="C23570">
        <f t="shared" si="1840"/>
        <v>1309</v>
      </c>
      <c r="D23570" t="str">
        <f t="shared" ca="1" si="1843"/>
        <v>Single crowns, inlays, onlays</v>
      </c>
      <c r="E23570">
        <f t="shared" ca="1" si="1844"/>
        <v>14</v>
      </c>
    </row>
    <row r="23571" spans="1:5" x14ac:dyDescent="0.2">
      <c r="A23571" t="str">
        <f t="shared" ca="1" si="1841"/>
        <v>Basic</v>
      </c>
      <c r="B23571" t="str">
        <f t="shared" ca="1" si="1842"/>
        <v>non-surgical periodontics</v>
      </c>
      <c r="C23571">
        <f t="shared" si="1840"/>
        <v>1309</v>
      </c>
      <c r="D23571" t="str">
        <f t="shared" ca="1" si="1843"/>
        <v xml:space="preserve">Non-surgical treatment of the gums and supporting structures of the teeth </v>
      </c>
      <c r="E23571">
        <f t="shared" ca="1" si="1844"/>
        <v>12</v>
      </c>
    </row>
    <row r="23572" spans="1:5" x14ac:dyDescent="0.2">
      <c r="A23572" t="str">
        <f t="shared" ca="1" si="1841"/>
        <v>Diagnostics and Preventative</v>
      </c>
      <c r="B23572" t="str">
        <f t="shared" ca="1" si="1842"/>
        <v>Bitewing x-rays</v>
      </c>
      <c r="C23572">
        <f t="shared" si="1840"/>
        <v>1309</v>
      </c>
      <c r="D23572">
        <f t="shared" ca="1" si="1843"/>
        <v>0</v>
      </c>
      <c r="E23572">
        <f t="shared" ca="1" si="1844"/>
        <v>2</v>
      </c>
    </row>
    <row r="23573" spans="1:5" x14ac:dyDescent="0.2">
      <c r="A23573" t="str">
        <f t="shared" ca="1" si="1841"/>
        <v>Diagnostics and Preventative</v>
      </c>
      <c r="B23573" t="str">
        <f t="shared" ca="1" si="1842"/>
        <v>Periodic Exams</v>
      </c>
      <c r="C23573">
        <f t="shared" si="1840"/>
        <v>1309</v>
      </c>
      <c r="D23573">
        <f t="shared" ca="1" si="1843"/>
        <v>0</v>
      </c>
      <c r="E23573">
        <f t="shared" ca="1" si="1844"/>
        <v>1</v>
      </c>
    </row>
    <row r="23574" spans="1:5" x14ac:dyDescent="0.2">
      <c r="A23574" t="str">
        <f t="shared" ca="1" si="1841"/>
        <v>Other</v>
      </c>
      <c r="B23574" t="str">
        <f t="shared" ca="1" si="1842"/>
        <v>Implants</v>
      </c>
      <c r="C23574">
        <f t="shared" si="1840"/>
        <v>1309</v>
      </c>
      <c r="D23574" t="str">
        <f t="shared" ca="1" si="1843"/>
        <v>Implant dental work</v>
      </c>
      <c r="E23574">
        <f t="shared" ca="1" si="1844"/>
        <v>18</v>
      </c>
    </row>
    <row r="23575" spans="1:5" x14ac:dyDescent="0.2">
      <c r="A23575" t="str">
        <f t="shared" ca="1" si="1841"/>
        <v>Other</v>
      </c>
      <c r="B23575" t="str">
        <f t="shared" ca="1" si="1842"/>
        <v>Implants</v>
      </c>
      <c r="C23575">
        <f t="shared" si="1840"/>
        <v>1309</v>
      </c>
      <c r="D23575" t="str">
        <f t="shared" ca="1" si="1843"/>
        <v>Implant dental work</v>
      </c>
      <c r="E23575">
        <f t="shared" ca="1" si="1844"/>
        <v>18</v>
      </c>
    </row>
    <row r="23576" spans="1:5" x14ac:dyDescent="0.2">
      <c r="A23576" t="str">
        <f t="shared" ca="1" si="1841"/>
        <v>Diagnostics and Preventative</v>
      </c>
      <c r="B23576" t="str">
        <f t="shared" ca="1" si="1842"/>
        <v>Fluoride treatments</v>
      </c>
      <c r="C23576">
        <f t="shared" si="1840"/>
        <v>1309</v>
      </c>
      <c r="D23576">
        <f t="shared" ca="1" si="1843"/>
        <v>0</v>
      </c>
      <c r="E23576">
        <f t="shared" ca="1" si="1844"/>
        <v>5</v>
      </c>
    </row>
    <row r="23577" spans="1:5" x14ac:dyDescent="0.2">
      <c r="A23577" t="str">
        <f t="shared" ca="1" si="1841"/>
        <v>Other</v>
      </c>
      <c r="B23577" t="str">
        <f t="shared" ca="1" si="1842"/>
        <v>Implants</v>
      </c>
      <c r="C23577">
        <f t="shared" si="1840"/>
        <v>1309</v>
      </c>
      <c r="D23577" t="str">
        <f t="shared" ca="1" si="1843"/>
        <v>Implant dental work</v>
      </c>
      <c r="E23577">
        <f t="shared" ca="1" si="1844"/>
        <v>18</v>
      </c>
    </row>
    <row r="23578" spans="1:5" x14ac:dyDescent="0.2">
      <c r="A23578" t="str">
        <f t="shared" ca="1" si="1841"/>
        <v>Diagnostics and Preventative</v>
      </c>
      <c r="B23578" t="str">
        <f t="shared" ca="1" si="1842"/>
        <v>Fluoride treatments</v>
      </c>
      <c r="C23578">
        <f t="shared" si="1840"/>
        <v>1309</v>
      </c>
      <c r="D23578">
        <f t="shared" ca="1" si="1843"/>
        <v>0</v>
      </c>
      <c r="E23578">
        <f t="shared" ca="1" si="1844"/>
        <v>5</v>
      </c>
    </row>
    <row r="23579" spans="1:5" x14ac:dyDescent="0.2">
      <c r="A23579" t="str">
        <f t="shared" ca="1" si="1841"/>
        <v>Diagnostics and Preventative</v>
      </c>
      <c r="B23579" t="str">
        <f t="shared" ca="1" si="1842"/>
        <v>Fluoride treatments</v>
      </c>
      <c r="C23579">
        <f t="shared" si="1840"/>
        <v>1309</v>
      </c>
      <c r="D23579">
        <f t="shared" ca="1" si="1843"/>
        <v>0</v>
      </c>
      <c r="E23579">
        <f t="shared" ca="1" si="1844"/>
        <v>5</v>
      </c>
    </row>
    <row r="23580" spans="1:5" x14ac:dyDescent="0.2">
      <c r="A23580" t="str">
        <f t="shared" ca="1" si="1841"/>
        <v>Diagnostics and Preventative</v>
      </c>
      <c r="B23580" t="str">
        <f t="shared" ca="1" si="1842"/>
        <v>Full-mouth x-ray</v>
      </c>
      <c r="C23580">
        <f t="shared" si="1840"/>
        <v>1309</v>
      </c>
      <c r="D23580">
        <f t="shared" ca="1" si="1843"/>
        <v>0</v>
      </c>
      <c r="E23580">
        <f t="shared" ca="1" si="1844"/>
        <v>3</v>
      </c>
    </row>
    <row r="23581" spans="1:5" x14ac:dyDescent="0.2">
      <c r="A23581" t="str">
        <f t="shared" ca="1" si="1841"/>
        <v>Major</v>
      </c>
      <c r="B23581" t="str">
        <f t="shared" ca="1" si="1842"/>
        <v>prosthodontics</v>
      </c>
      <c r="C23581">
        <f t="shared" si="1840"/>
        <v>1309</v>
      </c>
      <c r="D23581" t="str">
        <f t="shared" ca="1" si="1843"/>
        <v>Procedures for replacement of missing teeth by construction or repair of bridges and partial or complete dentures</v>
      </c>
      <c r="E23581">
        <f t="shared" ca="1" si="1844"/>
        <v>15</v>
      </c>
    </row>
    <row r="23582" spans="1:5" x14ac:dyDescent="0.2">
      <c r="A23582" t="str">
        <f t="shared" ca="1" si="1841"/>
        <v>Diagnostics and Preventative</v>
      </c>
      <c r="B23582" t="str">
        <f t="shared" ca="1" si="1842"/>
        <v>Prophylaxis</v>
      </c>
      <c r="C23582">
        <f t="shared" si="1840"/>
        <v>1310</v>
      </c>
      <c r="D23582">
        <f t="shared" ca="1" si="1843"/>
        <v>0</v>
      </c>
      <c r="E23582">
        <f t="shared" ca="1" si="1844"/>
        <v>4</v>
      </c>
    </row>
    <row r="23583" spans="1:5" x14ac:dyDescent="0.2">
      <c r="A23583" t="str">
        <f t="shared" ca="1" si="1841"/>
        <v>Diagnostics and Preventative</v>
      </c>
      <c r="B23583" t="str">
        <f t="shared" ca="1" si="1842"/>
        <v>Full-mouth x-ray</v>
      </c>
      <c r="C23583">
        <f t="shared" si="1840"/>
        <v>1310</v>
      </c>
      <c r="D23583">
        <f t="shared" ca="1" si="1843"/>
        <v>0</v>
      </c>
      <c r="E23583">
        <f t="shared" ca="1" si="1844"/>
        <v>3</v>
      </c>
    </row>
    <row r="23584" spans="1:5" x14ac:dyDescent="0.2">
      <c r="A23584" t="str">
        <f t="shared" ca="1" si="1841"/>
        <v>Basic</v>
      </c>
      <c r="B23584" t="str">
        <f t="shared" ca="1" si="1842"/>
        <v>oral surgery</v>
      </c>
      <c r="C23584">
        <f t="shared" si="1840"/>
        <v>1310</v>
      </c>
      <c r="D23584" t="str">
        <f t="shared" ca="1" si="1843"/>
        <v>Extraction and other surgery procedures, incl. pre- and post-operative care</v>
      </c>
      <c r="E23584">
        <f t="shared" ca="1" si="1844"/>
        <v>9</v>
      </c>
    </row>
    <row r="23585" spans="1:5" x14ac:dyDescent="0.2">
      <c r="A23585" t="str">
        <f t="shared" ca="1" si="1841"/>
        <v>Diagnostics and Preventative</v>
      </c>
      <c r="B23585" t="str">
        <f t="shared" ca="1" si="1842"/>
        <v>Full-mouth x-ray</v>
      </c>
      <c r="C23585">
        <f t="shared" si="1840"/>
        <v>1310</v>
      </c>
      <c r="D23585">
        <f t="shared" ca="1" si="1843"/>
        <v>0</v>
      </c>
      <c r="E23585">
        <f t="shared" ca="1" si="1844"/>
        <v>3</v>
      </c>
    </row>
    <row r="23586" spans="1:5" x14ac:dyDescent="0.2">
      <c r="A23586" t="str">
        <f t="shared" ca="1" si="1841"/>
        <v>Diagnostics and Preventative</v>
      </c>
      <c r="B23586" t="str">
        <f t="shared" ca="1" si="1842"/>
        <v>Periodic Exams</v>
      </c>
      <c r="C23586">
        <f t="shared" si="1840"/>
        <v>1310</v>
      </c>
      <c r="D23586">
        <f t="shared" ca="1" si="1843"/>
        <v>0</v>
      </c>
      <c r="E23586">
        <f t="shared" ca="1" si="1844"/>
        <v>1</v>
      </c>
    </row>
    <row r="23587" spans="1:5" x14ac:dyDescent="0.2">
      <c r="A23587" t="str">
        <f t="shared" ca="1" si="1841"/>
        <v>Diagnostics and Preventative</v>
      </c>
      <c r="B23587" t="str">
        <f t="shared" ca="1" si="1842"/>
        <v>Prophylaxis</v>
      </c>
      <c r="C23587">
        <f t="shared" si="1840"/>
        <v>1310</v>
      </c>
      <c r="D23587">
        <f t="shared" ca="1" si="1843"/>
        <v>0</v>
      </c>
      <c r="E23587">
        <f t="shared" ca="1" si="1844"/>
        <v>4</v>
      </c>
    </row>
    <row r="23588" spans="1:5" x14ac:dyDescent="0.2">
      <c r="A23588" t="str">
        <f t="shared" ca="1" si="1841"/>
        <v>Major</v>
      </c>
      <c r="B23588" t="str">
        <f t="shared" ca="1" si="1842"/>
        <v>temporomandibular joint dysfunction</v>
      </c>
      <c r="C23588">
        <f t="shared" si="1840"/>
        <v>1310</v>
      </c>
      <c r="D23588" t="str">
        <f t="shared" ca="1" si="1843"/>
        <v>Services relating to hinging joints of the jaw</v>
      </c>
      <c r="E23588">
        <f t="shared" ca="1" si="1844"/>
        <v>16</v>
      </c>
    </row>
    <row r="23589" spans="1:5" x14ac:dyDescent="0.2">
      <c r="A23589" t="str">
        <f t="shared" ca="1" si="1841"/>
        <v>Basic</v>
      </c>
      <c r="B23589" t="str">
        <f t="shared" ca="1" si="1842"/>
        <v>surgical periodontics</v>
      </c>
      <c r="C23589">
        <f t="shared" si="1840"/>
        <v>1310</v>
      </c>
      <c r="D23589" t="str">
        <f t="shared" ca="1" si="1843"/>
        <v>Surgical treatment of the gums and supporting structures of the teeth</v>
      </c>
      <c r="E23589">
        <f t="shared" ca="1" si="1844"/>
        <v>11</v>
      </c>
    </row>
    <row r="23590" spans="1:5" x14ac:dyDescent="0.2">
      <c r="A23590" t="str">
        <f t="shared" ca="1" si="1841"/>
        <v>Diagnostics and Preventative</v>
      </c>
      <c r="B23590" t="str">
        <f t="shared" ca="1" si="1842"/>
        <v>Space Maintainers</v>
      </c>
      <c r="C23590">
        <f t="shared" si="1840"/>
        <v>1310</v>
      </c>
      <c r="D23590">
        <f t="shared" ca="1" si="1843"/>
        <v>0</v>
      </c>
      <c r="E23590">
        <f t="shared" ca="1" si="1844"/>
        <v>7</v>
      </c>
    </row>
    <row r="23591" spans="1:5" x14ac:dyDescent="0.2">
      <c r="A23591" t="str">
        <f t="shared" ca="1" si="1841"/>
        <v>Major</v>
      </c>
      <c r="B23591" t="str">
        <f t="shared" ca="1" si="1842"/>
        <v>prosthodontics</v>
      </c>
      <c r="C23591">
        <f t="shared" si="1840"/>
        <v>1310</v>
      </c>
      <c r="D23591" t="str">
        <f t="shared" ca="1" si="1843"/>
        <v>Procedures for replacement of missing teeth by construction or repair of bridges and partial or complete dentures</v>
      </c>
      <c r="E23591">
        <f t="shared" ca="1" si="1844"/>
        <v>15</v>
      </c>
    </row>
    <row r="23592" spans="1:5" x14ac:dyDescent="0.2">
      <c r="A23592" t="str">
        <f t="shared" ca="1" si="1841"/>
        <v>Orthodontics</v>
      </c>
      <c r="B23592" t="str">
        <f t="shared" ca="1" si="1842"/>
        <v>orthodontics</v>
      </c>
      <c r="C23592">
        <f t="shared" ref="C23592:C23655" si="1845">IF(MOD(ROW(C23592)-2,18)&lt;&gt;0,C23591,C23591+1)</f>
        <v>1310</v>
      </c>
      <c r="D23592" t="str">
        <f t="shared" ca="1" si="1843"/>
        <v>For eligible dependents to age 19</v>
      </c>
      <c r="E23592">
        <f t="shared" ca="1" si="1844"/>
        <v>17</v>
      </c>
    </row>
    <row r="23593" spans="1:5" x14ac:dyDescent="0.2">
      <c r="A23593" t="str">
        <f t="shared" ca="1" si="1841"/>
        <v>Diagnostics and Preventative</v>
      </c>
      <c r="B23593" t="str">
        <f t="shared" ca="1" si="1842"/>
        <v>Prophylaxis</v>
      </c>
      <c r="C23593">
        <f t="shared" si="1845"/>
        <v>1310</v>
      </c>
      <c r="D23593">
        <f t="shared" ca="1" si="1843"/>
        <v>0</v>
      </c>
      <c r="E23593">
        <f t="shared" ca="1" si="1844"/>
        <v>4</v>
      </c>
    </row>
    <row r="23594" spans="1:5" x14ac:dyDescent="0.2">
      <c r="A23594" t="str">
        <f t="shared" ca="1" si="1841"/>
        <v>Major</v>
      </c>
      <c r="B23594" t="str">
        <f t="shared" ca="1" si="1842"/>
        <v>prosthodontics</v>
      </c>
      <c r="C23594">
        <f t="shared" si="1845"/>
        <v>1310</v>
      </c>
      <c r="D23594" t="str">
        <f t="shared" ca="1" si="1843"/>
        <v>Procedures for replacement of missing teeth by construction or repair of bridges and partial or complete dentures</v>
      </c>
      <c r="E23594">
        <f t="shared" ca="1" si="1844"/>
        <v>15</v>
      </c>
    </row>
    <row r="23595" spans="1:5" x14ac:dyDescent="0.2">
      <c r="A23595" t="str">
        <f t="shared" ca="1" si="1841"/>
        <v>Basic</v>
      </c>
      <c r="B23595" t="str">
        <f t="shared" ca="1" si="1842"/>
        <v>basic restorative</v>
      </c>
      <c r="C23595">
        <f t="shared" si="1845"/>
        <v>1310</v>
      </c>
      <c r="D23595" t="str">
        <f t="shared" ca="1" si="1843"/>
        <v>Fillings (amalgam "silver" and composite "white" non-molar)</v>
      </c>
      <c r="E23595">
        <f t="shared" ca="1" si="1844"/>
        <v>8</v>
      </c>
    </row>
    <row r="23596" spans="1:5" x14ac:dyDescent="0.2">
      <c r="A23596" t="str">
        <f t="shared" ca="1" si="1841"/>
        <v>Basic</v>
      </c>
      <c r="B23596" t="str">
        <f t="shared" ca="1" si="1842"/>
        <v>basic restorative</v>
      </c>
      <c r="C23596">
        <f t="shared" si="1845"/>
        <v>1310</v>
      </c>
      <c r="D23596" t="str">
        <f t="shared" ca="1" si="1843"/>
        <v>Fillings (amalgam "silver" and composite "white" non-molar)</v>
      </c>
      <c r="E23596">
        <f t="shared" ca="1" si="1844"/>
        <v>8</v>
      </c>
    </row>
    <row r="23597" spans="1:5" x14ac:dyDescent="0.2">
      <c r="A23597" t="str">
        <f t="shared" ca="1" si="1841"/>
        <v>Basic</v>
      </c>
      <c r="B23597" t="str">
        <f t="shared" ca="1" si="1842"/>
        <v>surgical periodontics</v>
      </c>
      <c r="C23597">
        <f t="shared" si="1845"/>
        <v>1310</v>
      </c>
      <c r="D23597" t="str">
        <f t="shared" ca="1" si="1843"/>
        <v>Surgical treatment of the gums and supporting structures of the teeth</v>
      </c>
      <c r="E23597">
        <f t="shared" ca="1" si="1844"/>
        <v>11</v>
      </c>
    </row>
    <row r="23598" spans="1:5" x14ac:dyDescent="0.2">
      <c r="A23598" t="str">
        <f t="shared" ca="1" si="1841"/>
        <v>Diagnostics and Preventative</v>
      </c>
      <c r="B23598" t="str">
        <f t="shared" ca="1" si="1842"/>
        <v>Full-mouth x-ray</v>
      </c>
      <c r="C23598">
        <f t="shared" si="1845"/>
        <v>1310</v>
      </c>
      <c r="D23598">
        <f t="shared" ca="1" si="1843"/>
        <v>0</v>
      </c>
      <c r="E23598">
        <f t="shared" ca="1" si="1844"/>
        <v>3</v>
      </c>
    </row>
    <row r="23599" spans="1:5" x14ac:dyDescent="0.2">
      <c r="A23599" t="str">
        <f t="shared" ca="1" si="1841"/>
        <v>Diagnostics and Preventative</v>
      </c>
      <c r="B23599" t="str">
        <f t="shared" ca="1" si="1842"/>
        <v>Periodic Exams</v>
      </c>
      <c r="C23599">
        <f t="shared" si="1845"/>
        <v>1310</v>
      </c>
      <c r="D23599">
        <f t="shared" ca="1" si="1843"/>
        <v>0</v>
      </c>
      <c r="E23599">
        <f t="shared" ca="1" si="1844"/>
        <v>1</v>
      </c>
    </row>
    <row r="23600" spans="1:5" x14ac:dyDescent="0.2">
      <c r="A23600" t="str">
        <f t="shared" ca="1" si="1841"/>
        <v>Diagnostics and Preventative</v>
      </c>
      <c r="B23600" t="str">
        <f t="shared" ca="1" si="1842"/>
        <v>Space Maintainers</v>
      </c>
      <c r="C23600">
        <f t="shared" si="1845"/>
        <v>1311</v>
      </c>
      <c r="D23600">
        <f t="shared" ca="1" si="1843"/>
        <v>0</v>
      </c>
      <c r="E23600">
        <f t="shared" ca="1" si="1844"/>
        <v>7</v>
      </c>
    </row>
    <row r="23601" spans="1:5" x14ac:dyDescent="0.2">
      <c r="A23601" t="str">
        <f t="shared" ca="1" si="1841"/>
        <v>Diagnostics and Preventative</v>
      </c>
      <c r="B23601" t="str">
        <f t="shared" ca="1" si="1842"/>
        <v>Sealants</v>
      </c>
      <c r="C23601">
        <f t="shared" si="1845"/>
        <v>1311</v>
      </c>
      <c r="D23601">
        <f t="shared" ca="1" si="1843"/>
        <v>0</v>
      </c>
      <c r="E23601">
        <f t="shared" ca="1" si="1844"/>
        <v>6</v>
      </c>
    </row>
    <row r="23602" spans="1:5" x14ac:dyDescent="0.2">
      <c r="A23602" t="str">
        <f t="shared" ca="1" si="1841"/>
        <v>Diagnostics and Preventative</v>
      </c>
      <c r="B23602" t="str">
        <f t="shared" ca="1" si="1842"/>
        <v>Full-mouth x-ray</v>
      </c>
      <c r="C23602">
        <f t="shared" si="1845"/>
        <v>1311</v>
      </c>
      <c r="D23602">
        <f t="shared" ca="1" si="1843"/>
        <v>0</v>
      </c>
      <c r="E23602">
        <f t="shared" ca="1" si="1844"/>
        <v>3</v>
      </c>
    </row>
    <row r="23603" spans="1:5" x14ac:dyDescent="0.2">
      <c r="A23603" t="str">
        <f t="shared" ca="1" si="1841"/>
        <v>Diagnostics and Preventative</v>
      </c>
      <c r="B23603" t="str">
        <f t="shared" ca="1" si="1842"/>
        <v>Fluoride treatments</v>
      </c>
      <c r="C23603">
        <f t="shared" si="1845"/>
        <v>1311</v>
      </c>
      <c r="D23603">
        <f t="shared" ca="1" si="1843"/>
        <v>0</v>
      </c>
      <c r="E23603">
        <f t="shared" ca="1" si="1844"/>
        <v>5</v>
      </c>
    </row>
    <row r="23604" spans="1:5" x14ac:dyDescent="0.2">
      <c r="A23604" t="str">
        <f t="shared" ca="1" si="1841"/>
        <v>Diagnostics and Preventative</v>
      </c>
      <c r="B23604" t="str">
        <f t="shared" ca="1" si="1842"/>
        <v>Fluoride treatments</v>
      </c>
      <c r="C23604">
        <f t="shared" si="1845"/>
        <v>1311</v>
      </c>
      <c r="D23604">
        <f t="shared" ca="1" si="1843"/>
        <v>0</v>
      </c>
      <c r="E23604">
        <f t="shared" ca="1" si="1844"/>
        <v>5</v>
      </c>
    </row>
    <row r="23605" spans="1:5" x14ac:dyDescent="0.2">
      <c r="A23605" t="str">
        <f t="shared" ca="1" si="1841"/>
        <v>Diagnostics and Preventative</v>
      </c>
      <c r="B23605" t="str">
        <f t="shared" ca="1" si="1842"/>
        <v>Fluoride treatments</v>
      </c>
      <c r="C23605">
        <f t="shared" si="1845"/>
        <v>1311</v>
      </c>
      <c r="D23605">
        <f t="shared" ca="1" si="1843"/>
        <v>0</v>
      </c>
      <c r="E23605">
        <f t="shared" ca="1" si="1844"/>
        <v>5</v>
      </c>
    </row>
    <row r="23606" spans="1:5" x14ac:dyDescent="0.2">
      <c r="A23606" t="str">
        <f t="shared" ca="1" si="1841"/>
        <v>Diagnostics and Preventative</v>
      </c>
      <c r="B23606" t="str">
        <f t="shared" ca="1" si="1842"/>
        <v>Fluoride treatments</v>
      </c>
      <c r="C23606">
        <f t="shared" si="1845"/>
        <v>1311</v>
      </c>
      <c r="D23606">
        <f t="shared" ca="1" si="1843"/>
        <v>0</v>
      </c>
      <c r="E23606">
        <f t="shared" ca="1" si="1844"/>
        <v>5</v>
      </c>
    </row>
    <row r="23607" spans="1:5" x14ac:dyDescent="0.2">
      <c r="A23607" t="str">
        <f t="shared" ca="1" si="1841"/>
        <v>Diagnostics and Preventative</v>
      </c>
      <c r="B23607" t="str">
        <f t="shared" ca="1" si="1842"/>
        <v>Bitewing x-rays</v>
      </c>
      <c r="C23607">
        <f t="shared" si="1845"/>
        <v>1311</v>
      </c>
      <c r="D23607">
        <f t="shared" ca="1" si="1843"/>
        <v>0</v>
      </c>
      <c r="E23607">
        <f t="shared" ca="1" si="1844"/>
        <v>2</v>
      </c>
    </row>
    <row r="23608" spans="1:5" x14ac:dyDescent="0.2">
      <c r="A23608" t="str">
        <f t="shared" ca="1" si="1841"/>
        <v>Major</v>
      </c>
      <c r="B23608" t="str">
        <f t="shared" ca="1" si="1842"/>
        <v>temporomandibular joint dysfunction</v>
      </c>
      <c r="C23608">
        <f t="shared" si="1845"/>
        <v>1311</v>
      </c>
      <c r="D23608" t="str">
        <f t="shared" ca="1" si="1843"/>
        <v>Services relating to hinging joints of the jaw</v>
      </c>
      <c r="E23608">
        <f t="shared" ca="1" si="1844"/>
        <v>16</v>
      </c>
    </row>
    <row r="23609" spans="1:5" x14ac:dyDescent="0.2">
      <c r="A23609" t="str">
        <f t="shared" ca="1" si="1841"/>
        <v>Major</v>
      </c>
      <c r="B23609" t="str">
        <f t="shared" ca="1" si="1842"/>
        <v>temporomandibular joint dysfunction</v>
      </c>
      <c r="C23609">
        <f t="shared" si="1845"/>
        <v>1311</v>
      </c>
      <c r="D23609" t="str">
        <f t="shared" ca="1" si="1843"/>
        <v>Services relating to hinging joints of the jaw</v>
      </c>
      <c r="E23609">
        <f t="shared" ca="1" si="1844"/>
        <v>16</v>
      </c>
    </row>
    <row r="23610" spans="1:5" x14ac:dyDescent="0.2">
      <c r="A23610" t="str">
        <f t="shared" ca="1" si="1841"/>
        <v>Basic</v>
      </c>
      <c r="B23610" t="str">
        <f t="shared" ca="1" si="1842"/>
        <v>non-surgical periodontics</v>
      </c>
      <c r="C23610">
        <f t="shared" si="1845"/>
        <v>1311</v>
      </c>
      <c r="D23610" t="str">
        <f t="shared" ca="1" si="1843"/>
        <v xml:space="preserve">Non-surgical treatment of the gums and supporting structures of the teeth </v>
      </c>
      <c r="E23610">
        <f t="shared" ca="1" si="1844"/>
        <v>12</v>
      </c>
    </row>
    <row r="23611" spans="1:5" x14ac:dyDescent="0.2">
      <c r="A23611" t="str">
        <f t="shared" ca="1" si="1841"/>
        <v>Diagnostics and Preventative</v>
      </c>
      <c r="B23611" t="str">
        <f t="shared" ca="1" si="1842"/>
        <v>Fluoride treatments</v>
      </c>
      <c r="C23611">
        <f t="shared" si="1845"/>
        <v>1311</v>
      </c>
      <c r="D23611">
        <f t="shared" ca="1" si="1843"/>
        <v>0</v>
      </c>
      <c r="E23611">
        <f t="shared" ca="1" si="1844"/>
        <v>5</v>
      </c>
    </row>
    <row r="23612" spans="1:5" x14ac:dyDescent="0.2">
      <c r="A23612" t="str">
        <f t="shared" ca="1" si="1841"/>
        <v>Basic</v>
      </c>
      <c r="B23612" t="str">
        <f t="shared" ca="1" si="1842"/>
        <v>general anesthesia</v>
      </c>
      <c r="C23612">
        <f t="shared" si="1845"/>
        <v>1311</v>
      </c>
      <c r="D23612" t="str">
        <f t="shared" ca="1" si="1843"/>
        <v>Covered when used in conjunction with covered oral surgical procedures</v>
      </c>
      <c r="E23612">
        <f t="shared" ca="1" si="1844"/>
        <v>13</v>
      </c>
    </row>
    <row r="23613" spans="1:5" x14ac:dyDescent="0.2">
      <c r="A23613" t="str">
        <f t="shared" ca="1" si="1841"/>
        <v>Diagnostics and Preventative</v>
      </c>
      <c r="B23613" t="str">
        <f t="shared" ca="1" si="1842"/>
        <v>Space Maintainers</v>
      </c>
      <c r="C23613">
        <f t="shared" si="1845"/>
        <v>1311</v>
      </c>
      <c r="D23613">
        <f t="shared" ca="1" si="1843"/>
        <v>0</v>
      </c>
      <c r="E23613">
        <f t="shared" ca="1" si="1844"/>
        <v>7</v>
      </c>
    </row>
    <row r="23614" spans="1:5" x14ac:dyDescent="0.2">
      <c r="A23614" t="str">
        <f t="shared" ca="1" si="1841"/>
        <v>Basic</v>
      </c>
      <c r="B23614" t="str">
        <f t="shared" ca="1" si="1842"/>
        <v>surgical periodontics</v>
      </c>
      <c r="C23614">
        <f t="shared" si="1845"/>
        <v>1311</v>
      </c>
      <c r="D23614" t="str">
        <f t="shared" ca="1" si="1843"/>
        <v>Surgical treatment of the gums and supporting structures of the teeth</v>
      </c>
      <c r="E23614">
        <f t="shared" ca="1" si="1844"/>
        <v>11</v>
      </c>
    </row>
    <row r="23615" spans="1:5" x14ac:dyDescent="0.2">
      <c r="A23615" t="str">
        <f t="shared" ca="1" si="1841"/>
        <v>Basic</v>
      </c>
      <c r="B23615" t="str">
        <f t="shared" ca="1" si="1842"/>
        <v>oral surgery</v>
      </c>
      <c r="C23615">
        <f t="shared" si="1845"/>
        <v>1311</v>
      </c>
      <c r="D23615" t="str">
        <f t="shared" ca="1" si="1843"/>
        <v>Extraction and other surgery procedures, incl. pre- and post-operative care</v>
      </c>
      <c r="E23615">
        <f t="shared" ca="1" si="1844"/>
        <v>9</v>
      </c>
    </row>
    <row r="23616" spans="1:5" x14ac:dyDescent="0.2">
      <c r="A23616" t="str">
        <f t="shared" ca="1" si="1841"/>
        <v>Diagnostics and Preventative</v>
      </c>
      <c r="B23616" t="str">
        <f t="shared" ca="1" si="1842"/>
        <v>Prophylaxis</v>
      </c>
      <c r="C23616">
        <f t="shared" si="1845"/>
        <v>1311</v>
      </c>
      <c r="D23616">
        <f t="shared" ca="1" si="1843"/>
        <v>0</v>
      </c>
      <c r="E23616">
        <f t="shared" ca="1" si="1844"/>
        <v>4</v>
      </c>
    </row>
    <row r="23617" spans="1:5" x14ac:dyDescent="0.2">
      <c r="A23617" t="str">
        <f t="shared" ca="1" si="1841"/>
        <v>Other</v>
      </c>
      <c r="B23617" t="str">
        <f t="shared" ca="1" si="1842"/>
        <v>Implants</v>
      </c>
      <c r="C23617">
        <f t="shared" si="1845"/>
        <v>1311</v>
      </c>
      <c r="D23617" t="str">
        <f t="shared" ca="1" si="1843"/>
        <v>Implant dental work</v>
      </c>
      <c r="E23617">
        <f t="shared" ca="1" si="1844"/>
        <v>18</v>
      </c>
    </row>
    <row r="23618" spans="1:5" x14ac:dyDescent="0.2">
      <c r="A23618" t="str">
        <f t="shared" ref="A23618:A23681" ca="1" si="1846">INDEX(services,E23618,1)</f>
        <v>Basic</v>
      </c>
      <c r="B23618" t="str">
        <f t="shared" ref="B23618:B23681" ca="1" si="1847">INDEX(services,E23618,2)</f>
        <v>non-surgical periodontics</v>
      </c>
      <c r="C23618">
        <f t="shared" si="1845"/>
        <v>1312</v>
      </c>
      <c r="D23618" t="str">
        <f t="shared" ref="D23618:D23681" ca="1" si="1848">INDEX(services,E23618,3)</f>
        <v xml:space="preserve">Non-surgical treatment of the gums and supporting structures of the teeth </v>
      </c>
      <c r="E23618">
        <f t="shared" ref="E23618:E23681" ca="1" si="1849">RANDBETWEEN(1,ROWS(services))</f>
        <v>12</v>
      </c>
    </row>
    <row r="23619" spans="1:5" x14ac:dyDescent="0.2">
      <c r="A23619" t="str">
        <f t="shared" ca="1" si="1846"/>
        <v>Diagnostics and Preventative</v>
      </c>
      <c r="B23619" t="str">
        <f t="shared" ca="1" si="1847"/>
        <v>Prophylaxis</v>
      </c>
      <c r="C23619">
        <f t="shared" si="1845"/>
        <v>1312</v>
      </c>
      <c r="D23619">
        <f t="shared" ca="1" si="1848"/>
        <v>0</v>
      </c>
      <c r="E23619">
        <f t="shared" ca="1" si="1849"/>
        <v>4</v>
      </c>
    </row>
    <row r="23620" spans="1:5" x14ac:dyDescent="0.2">
      <c r="A23620" t="str">
        <f t="shared" ca="1" si="1846"/>
        <v>Basic</v>
      </c>
      <c r="B23620" t="str">
        <f t="shared" ca="1" si="1847"/>
        <v>basic restorative</v>
      </c>
      <c r="C23620">
        <f t="shared" si="1845"/>
        <v>1312</v>
      </c>
      <c r="D23620" t="str">
        <f t="shared" ca="1" si="1848"/>
        <v>Fillings (amalgam "silver" and composite "white" non-molar)</v>
      </c>
      <c r="E23620">
        <f t="shared" ca="1" si="1849"/>
        <v>8</v>
      </c>
    </row>
    <row r="23621" spans="1:5" x14ac:dyDescent="0.2">
      <c r="A23621" t="str">
        <f t="shared" ca="1" si="1846"/>
        <v>Diagnostics and Preventative</v>
      </c>
      <c r="B23621" t="str">
        <f t="shared" ca="1" si="1847"/>
        <v>Fluoride treatments</v>
      </c>
      <c r="C23621">
        <f t="shared" si="1845"/>
        <v>1312</v>
      </c>
      <c r="D23621">
        <f t="shared" ca="1" si="1848"/>
        <v>0</v>
      </c>
      <c r="E23621">
        <f t="shared" ca="1" si="1849"/>
        <v>5</v>
      </c>
    </row>
    <row r="23622" spans="1:5" x14ac:dyDescent="0.2">
      <c r="A23622" t="str">
        <f t="shared" ca="1" si="1846"/>
        <v>Diagnostics and Preventative</v>
      </c>
      <c r="B23622" t="str">
        <f t="shared" ca="1" si="1847"/>
        <v>Prophylaxis</v>
      </c>
      <c r="C23622">
        <f t="shared" si="1845"/>
        <v>1312</v>
      </c>
      <c r="D23622">
        <f t="shared" ca="1" si="1848"/>
        <v>0</v>
      </c>
      <c r="E23622">
        <f t="shared" ca="1" si="1849"/>
        <v>4</v>
      </c>
    </row>
    <row r="23623" spans="1:5" x14ac:dyDescent="0.2">
      <c r="A23623" t="str">
        <f t="shared" ca="1" si="1846"/>
        <v>Orthodontics</v>
      </c>
      <c r="B23623" t="str">
        <f t="shared" ca="1" si="1847"/>
        <v>orthodontics</v>
      </c>
      <c r="C23623">
        <f t="shared" si="1845"/>
        <v>1312</v>
      </c>
      <c r="D23623" t="str">
        <f t="shared" ca="1" si="1848"/>
        <v>For eligible dependents to age 19</v>
      </c>
      <c r="E23623">
        <f t="shared" ca="1" si="1849"/>
        <v>17</v>
      </c>
    </row>
    <row r="23624" spans="1:5" x14ac:dyDescent="0.2">
      <c r="A23624" t="str">
        <f t="shared" ca="1" si="1846"/>
        <v>Diagnostics and Preventative</v>
      </c>
      <c r="B23624" t="str">
        <f t="shared" ca="1" si="1847"/>
        <v>Periodic Exams</v>
      </c>
      <c r="C23624">
        <f t="shared" si="1845"/>
        <v>1312</v>
      </c>
      <c r="D23624">
        <f t="shared" ca="1" si="1848"/>
        <v>0</v>
      </c>
      <c r="E23624">
        <f t="shared" ca="1" si="1849"/>
        <v>1</v>
      </c>
    </row>
    <row r="23625" spans="1:5" x14ac:dyDescent="0.2">
      <c r="A23625" t="str">
        <f t="shared" ca="1" si="1846"/>
        <v>Diagnostics and Preventative</v>
      </c>
      <c r="B23625" t="str">
        <f t="shared" ca="1" si="1847"/>
        <v>Full-mouth x-ray</v>
      </c>
      <c r="C23625">
        <f t="shared" si="1845"/>
        <v>1312</v>
      </c>
      <c r="D23625">
        <f t="shared" ca="1" si="1848"/>
        <v>0</v>
      </c>
      <c r="E23625">
        <f t="shared" ca="1" si="1849"/>
        <v>3</v>
      </c>
    </row>
    <row r="23626" spans="1:5" x14ac:dyDescent="0.2">
      <c r="A23626" t="str">
        <f t="shared" ca="1" si="1846"/>
        <v>Diagnostics and Preventative</v>
      </c>
      <c r="B23626" t="str">
        <f t="shared" ca="1" si="1847"/>
        <v>Fluoride treatments</v>
      </c>
      <c r="C23626">
        <f t="shared" si="1845"/>
        <v>1312</v>
      </c>
      <c r="D23626">
        <f t="shared" ca="1" si="1848"/>
        <v>0</v>
      </c>
      <c r="E23626">
        <f t="shared" ca="1" si="1849"/>
        <v>5</v>
      </c>
    </row>
    <row r="23627" spans="1:5" x14ac:dyDescent="0.2">
      <c r="A23627" t="str">
        <f t="shared" ca="1" si="1846"/>
        <v>Basic</v>
      </c>
      <c r="B23627" t="str">
        <f t="shared" ca="1" si="1847"/>
        <v>general anesthesia</v>
      </c>
      <c r="C23627">
        <f t="shared" si="1845"/>
        <v>1312</v>
      </c>
      <c r="D23627" t="str">
        <f t="shared" ca="1" si="1848"/>
        <v>Covered when used in conjunction with covered oral surgical procedures</v>
      </c>
      <c r="E23627">
        <f t="shared" ca="1" si="1849"/>
        <v>13</v>
      </c>
    </row>
    <row r="23628" spans="1:5" x14ac:dyDescent="0.2">
      <c r="A23628" t="str">
        <f t="shared" ca="1" si="1846"/>
        <v>Orthodontics</v>
      </c>
      <c r="B23628" t="str">
        <f t="shared" ca="1" si="1847"/>
        <v>orthodontics</v>
      </c>
      <c r="C23628">
        <f t="shared" si="1845"/>
        <v>1312</v>
      </c>
      <c r="D23628" t="str">
        <f t="shared" ca="1" si="1848"/>
        <v>For eligible dependents to age 19</v>
      </c>
      <c r="E23628">
        <f t="shared" ca="1" si="1849"/>
        <v>17</v>
      </c>
    </row>
    <row r="23629" spans="1:5" x14ac:dyDescent="0.2">
      <c r="A23629" t="str">
        <f t="shared" ca="1" si="1846"/>
        <v>Basic</v>
      </c>
      <c r="B23629" t="str">
        <f t="shared" ca="1" si="1847"/>
        <v>general anesthesia</v>
      </c>
      <c r="C23629">
        <f t="shared" si="1845"/>
        <v>1312</v>
      </c>
      <c r="D23629" t="str">
        <f t="shared" ca="1" si="1848"/>
        <v>Covered when used in conjunction with covered oral surgical procedures</v>
      </c>
      <c r="E23629">
        <f t="shared" ca="1" si="1849"/>
        <v>13</v>
      </c>
    </row>
    <row r="23630" spans="1:5" x14ac:dyDescent="0.2">
      <c r="A23630" t="str">
        <f t="shared" ca="1" si="1846"/>
        <v>Diagnostics and Preventative</v>
      </c>
      <c r="B23630" t="str">
        <f t="shared" ca="1" si="1847"/>
        <v>Prophylaxis</v>
      </c>
      <c r="C23630">
        <f t="shared" si="1845"/>
        <v>1312</v>
      </c>
      <c r="D23630">
        <f t="shared" ca="1" si="1848"/>
        <v>0</v>
      </c>
      <c r="E23630">
        <f t="shared" ca="1" si="1849"/>
        <v>4</v>
      </c>
    </row>
    <row r="23631" spans="1:5" x14ac:dyDescent="0.2">
      <c r="A23631" t="str">
        <f t="shared" ca="1" si="1846"/>
        <v>Diagnostics and Preventative</v>
      </c>
      <c r="B23631" t="str">
        <f t="shared" ca="1" si="1847"/>
        <v>Fluoride treatments</v>
      </c>
      <c r="C23631">
        <f t="shared" si="1845"/>
        <v>1312</v>
      </c>
      <c r="D23631">
        <f t="shared" ca="1" si="1848"/>
        <v>0</v>
      </c>
      <c r="E23631">
        <f t="shared" ca="1" si="1849"/>
        <v>5</v>
      </c>
    </row>
    <row r="23632" spans="1:5" x14ac:dyDescent="0.2">
      <c r="A23632" t="str">
        <f t="shared" ca="1" si="1846"/>
        <v>Basic</v>
      </c>
      <c r="B23632" t="str">
        <f t="shared" ca="1" si="1847"/>
        <v>non-surgical periodontics</v>
      </c>
      <c r="C23632">
        <f t="shared" si="1845"/>
        <v>1312</v>
      </c>
      <c r="D23632" t="str">
        <f t="shared" ca="1" si="1848"/>
        <v xml:space="preserve">Non-surgical treatment of the gums and supporting structures of the teeth </v>
      </c>
      <c r="E23632">
        <f t="shared" ca="1" si="1849"/>
        <v>12</v>
      </c>
    </row>
    <row r="23633" spans="1:5" x14ac:dyDescent="0.2">
      <c r="A23633" t="str">
        <f t="shared" ca="1" si="1846"/>
        <v>Diagnostics and Preventative</v>
      </c>
      <c r="B23633" t="str">
        <f t="shared" ca="1" si="1847"/>
        <v>Full-mouth x-ray</v>
      </c>
      <c r="C23633">
        <f t="shared" si="1845"/>
        <v>1312</v>
      </c>
      <c r="D23633">
        <f t="shared" ca="1" si="1848"/>
        <v>0</v>
      </c>
      <c r="E23633">
        <f t="shared" ca="1" si="1849"/>
        <v>3</v>
      </c>
    </row>
    <row r="23634" spans="1:5" x14ac:dyDescent="0.2">
      <c r="A23634" t="str">
        <f t="shared" ca="1" si="1846"/>
        <v>Diagnostics and Preventative</v>
      </c>
      <c r="B23634" t="str">
        <f t="shared" ca="1" si="1847"/>
        <v>Prophylaxis</v>
      </c>
      <c r="C23634">
        <f t="shared" si="1845"/>
        <v>1312</v>
      </c>
      <c r="D23634">
        <f t="shared" ca="1" si="1848"/>
        <v>0</v>
      </c>
      <c r="E23634">
        <f t="shared" ca="1" si="1849"/>
        <v>4</v>
      </c>
    </row>
    <row r="23635" spans="1:5" x14ac:dyDescent="0.2">
      <c r="A23635" t="str">
        <f t="shared" ca="1" si="1846"/>
        <v>Basic</v>
      </c>
      <c r="B23635" t="str">
        <f t="shared" ca="1" si="1847"/>
        <v>general anesthesia</v>
      </c>
      <c r="C23635">
        <f t="shared" si="1845"/>
        <v>1312</v>
      </c>
      <c r="D23635" t="str">
        <f t="shared" ca="1" si="1848"/>
        <v>Covered when used in conjunction with covered oral surgical procedures</v>
      </c>
      <c r="E23635">
        <f t="shared" ca="1" si="1849"/>
        <v>13</v>
      </c>
    </row>
    <row r="23636" spans="1:5" x14ac:dyDescent="0.2">
      <c r="A23636" t="str">
        <f t="shared" ca="1" si="1846"/>
        <v>Basic</v>
      </c>
      <c r="B23636" t="str">
        <f t="shared" ca="1" si="1847"/>
        <v>general anesthesia</v>
      </c>
      <c r="C23636">
        <f t="shared" si="1845"/>
        <v>1313</v>
      </c>
      <c r="D23636" t="str">
        <f t="shared" ca="1" si="1848"/>
        <v>Covered when used in conjunction with covered oral surgical procedures</v>
      </c>
      <c r="E23636">
        <f t="shared" ca="1" si="1849"/>
        <v>13</v>
      </c>
    </row>
    <row r="23637" spans="1:5" x14ac:dyDescent="0.2">
      <c r="A23637" t="str">
        <f t="shared" ca="1" si="1846"/>
        <v>Basic</v>
      </c>
      <c r="B23637" t="str">
        <f t="shared" ca="1" si="1847"/>
        <v>surgical periodontics</v>
      </c>
      <c r="C23637">
        <f t="shared" si="1845"/>
        <v>1313</v>
      </c>
      <c r="D23637" t="str">
        <f t="shared" ca="1" si="1848"/>
        <v>Surgical treatment of the gums and supporting structures of the teeth</v>
      </c>
      <c r="E23637">
        <f t="shared" ca="1" si="1849"/>
        <v>11</v>
      </c>
    </row>
    <row r="23638" spans="1:5" x14ac:dyDescent="0.2">
      <c r="A23638" t="str">
        <f t="shared" ca="1" si="1846"/>
        <v>Orthodontics</v>
      </c>
      <c r="B23638" t="str">
        <f t="shared" ca="1" si="1847"/>
        <v>orthodontics</v>
      </c>
      <c r="C23638">
        <f t="shared" si="1845"/>
        <v>1313</v>
      </c>
      <c r="D23638" t="str">
        <f t="shared" ca="1" si="1848"/>
        <v>For eligible dependents to age 19</v>
      </c>
      <c r="E23638">
        <f t="shared" ca="1" si="1849"/>
        <v>17</v>
      </c>
    </row>
    <row r="23639" spans="1:5" x14ac:dyDescent="0.2">
      <c r="A23639" t="str">
        <f t="shared" ca="1" si="1846"/>
        <v>Major</v>
      </c>
      <c r="B23639" t="str">
        <f t="shared" ca="1" si="1847"/>
        <v>major restorative</v>
      </c>
      <c r="C23639">
        <f t="shared" si="1845"/>
        <v>1313</v>
      </c>
      <c r="D23639" t="str">
        <f t="shared" ca="1" si="1848"/>
        <v>Single crowns, inlays, onlays</v>
      </c>
      <c r="E23639">
        <f t="shared" ca="1" si="1849"/>
        <v>14</v>
      </c>
    </row>
    <row r="23640" spans="1:5" x14ac:dyDescent="0.2">
      <c r="A23640" t="str">
        <f t="shared" ca="1" si="1846"/>
        <v>Basic</v>
      </c>
      <c r="B23640" t="str">
        <f t="shared" ca="1" si="1847"/>
        <v>non-surgical periodontics</v>
      </c>
      <c r="C23640">
        <f t="shared" si="1845"/>
        <v>1313</v>
      </c>
      <c r="D23640" t="str">
        <f t="shared" ca="1" si="1848"/>
        <v xml:space="preserve">Non-surgical treatment of the gums and supporting structures of the teeth </v>
      </c>
      <c r="E23640">
        <f t="shared" ca="1" si="1849"/>
        <v>12</v>
      </c>
    </row>
    <row r="23641" spans="1:5" x14ac:dyDescent="0.2">
      <c r="A23641" t="str">
        <f t="shared" ca="1" si="1846"/>
        <v>Diagnostics and Preventative</v>
      </c>
      <c r="B23641" t="str">
        <f t="shared" ca="1" si="1847"/>
        <v>Fluoride treatments</v>
      </c>
      <c r="C23641">
        <f t="shared" si="1845"/>
        <v>1313</v>
      </c>
      <c r="D23641">
        <f t="shared" ca="1" si="1848"/>
        <v>0</v>
      </c>
      <c r="E23641">
        <f t="shared" ca="1" si="1849"/>
        <v>5</v>
      </c>
    </row>
    <row r="23642" spans="1:5" x14ac:dyDescent="0.2">
      <c r="A23642" t="str">
        <f t="shared" ca="1" si="1846"/>
        <v>Basic</v>
      </c>
      <c r="B23642" t="str">
        <f t="shared" ca="1" si="1847"/>
        <v>endodontics</v>
      </c>
      <c r="C23642">
        <f t="shared" si="1845"/>
        <v>1313</v>
      </c>
      <c r="D23642" t="str">
        <f t="shared" ca="1" si="1848"/>
        <v>Root canal, pulpal therapy</v>
      </c>
      <c r="E23642">
        <f t="shared" ca="1" si="1849"/>
        <v>10</v>
      </c>
    </row>
    <row r="23643" spans="1:5" x14ac:dyDescent="0.2">
      <c r="A23643" t="str">
        <f t="shared" ca="1" si="1846"/>
        <v>Diagnostics and Preventative</v>
      </c>
      <c r="B23643" t="str">
        <f t="shared" ca="1" si="1847"/>
        <v>Sealants</v>
      </c>
      <c r="C23643">
        <f t="shared" si="1845"/>
        <v>1313</v>
      </c>
      <c r="D23643">
        <f t="shared" ca="1" si="1848"/>
        <v>0</v>
      </c>
      <c r="E23643">
        <f t="shared" ca="1" si="1849"/>
        <v>6</v>
      </c>
    </row>
    <row r="23644" spans="1:5" x14ac:dyDescent="0.2">
      <c r="A23644" t="str">
        <f t="shared" ca="1" si="1846"/>
        <v>Basic</v>
      </c>
      <c r="B23644" t="str">
        <f t="shared" ca="1" si="1847"/>
        <v>oral surgery</v>
      </c>
      <c r="C23644">
        <f t="shared" si="1845"/>
        <v>1313</v>
      </c>
      <c r="D23644" t="str">
        <f t="shared" ca="1" si="1848"/>
        <v>Extraction and other surgery procedures, incl. pre- and post-operative care</v>
      </c>
      <c r="E23644">
        <f t="shared" ca="1" si="1849"/>
        <v>9</v>
      </c>
    </row>
    <row r="23645" spans="1:5" x14ac:dyDescent="0.2">
      <c r="A23645" t="str">
        <f t="shared" ca="1" si="1846"/>
        <v>Diagnostics and Preventative</v>
      </c>
      <c r="B23645" t="str">
        <f t="shared" ca="1" si="1847"/>
        <v>Fluoride treatments</v>
      </c>
      <c r="C23645">
        <f t="shared" si="1845"/>
        <v>1313</v>
      </c>
      <c r="D23645">
        <f t="shared" ca="1" si="1848"/>
        <v>0</v>
      </c>
      <c r="E23645">
        <f t="shared" ca="1" si="1849"/>
        <v>5</v>
      </c>
    </row>
    <row r="23646" spans="1:5" x14ac:dyDescent="0.2">
      <c r="A23646" t="str">
        <f t="shared" ca="1" si="1846"/>
        <v>Major</v>
      </c>
      <c r="B23646" t="str">
        <f t="shared" ca="1" si="1847"/>
        <v>major restorative</v>
      </c>
      <c r="C23646">
        <f t="shared" si="1845"/>
        <v>1313</v>
      </c>
      <c r="D23646" t="str">
        <f t="shared" ca="1" si="1848"/>
        <v>Single crowns, inlays, onlays</v>
      </c>
      <c r="E23646">
        <f t="shared" ca="1" si="1849"/>
        <v>14</v>
      </c>
    </row>
    <row r="23647" spans="1:5" x14ac:dyDescent="0.2">
      <c r="A23647" t="str">
        <f t="shared" ca="1" si="1846"/>
        <v>Diagnostics and Preventative</v>
      </c>
      <c r="B23647" t="str">
        <f t="shared" ca="1" si="1847"/>
        <v>Space Maintainers</v>
      </c>
      <c r="C23647">
        <f t="shared" si="1845"/>
        <v>1313</v>
      </c>
      <c r="D23647">
        <f t="shared" ca="1" si="1848"/>
        <v>0</v>
      </c>
      <c r="E23647">
        <f t="shared" ca="1" si="1849"/>
        <v>7</v>
      </c>
    </row>
    <row r="23648" spans="1:5" x14ac:dyDescent="0.2">
      <c r="A23648" t="str">
        <f t="shared" ca="1" si="1846"/>
        <v>Diagnostics and Preventative</v>
      </c>
      <c r="B23648" t="str">
        <f t="shared" ca="1" si="1847"/>
        <v>Periodic Exams</v>
      </c>
      <c r="C23648">
        <f t="shared" si="1845"/>
        <v>1313</v>
      </c>
      <c r="D23648">
        <f t="shared" ca="1" si="1848"/>
        <v>0</v>
      </c>
      <c r="E23648">
        <f t="shared" ca="1" si="1849"/>
        <v>1</v>
      </c>
    </row>
    <row r="23649" spans="1:5" x14ac:dyDescent="0.2">
      <c r="A23649" t="str">
        <f t="shared" ca="1" si="1846"/>
        <v>Diagnostics and Preventative</v>
      </c>
      <c r="B23649" t="str">
        <f t="shared" ca="1" si="1847"/>
        <v>Space Maintainers</v>
      </c>
      <c r="C23649">
        <f t="shared" si="1845"/>
        <v>1313</v>
      </c>
      <c r="D23649">
        <f t="shared" ca="1" si="1848"/>
        <v>0</v>
      </c>
      <c r="E23649">
        <f t="shared" ca="1" si="1849"/>
        <v>7</v>
      </c>
    </row>
    <row r="23650" spans="1:5" x14ac:dyDescent="0.2">
      <c r="A23650" t="str">
        <f t="shared" ca="1" si="1846"/>
        <v>Diagnostics and Preventative</v>
      </c>
      <c r="B23650" t="str">
        <f t="shared" ca="1" si="1847"/>
        <v>Space Maintainers</v>
      </c>
      <c r="C23650">
        <f t="shared" si="1845"/>
        <v>1313</v>
      </c>
      <c r="D23650">
        <f t="shared" ca="1" si="1848"/>
        <v>0</v>
      </c>
      <c r="E23650">
        <f t="shared" ca="1" si="1849"/>
        <v>7</v>
      </c>
    </row>
    <row r="23651" spans="1:5" x14ac:dyDescent="0.2">
      <c r="A23651" t="str">
        <f t="shared" ca="1" si="1846"/>
        <v>Diagnostics and Preventative</v>
      </c>
      <c r="B23651" t="str">
        <f t="shared" ca="1" si="1847"/>
        <v>Sealants</v>
      </c>
      <c r="C23651">
        <f t="shared" si="1845"/>
        <v>1313</v>
      </c>
      <c r="D23651">
        <f t="shared" ca="1" si="1848"/>
        <v>0</v>
      </c>
      <c r="E23651">
        <f t="shared" ca="1" si="1849"/>
        <v>6</v>
      </c>
    </row>
    <row r="23652" spans="1:5" x14ac:dyDescent="0.2">
      <c r="A23652" t="str">
        <f t="shared" ca="1" si="1846"/>
        <v>Basic</v>
      </c>
      <c r="B23652" t="str">
        <f t="shared" ca="1" si="1847"/>
        <v>general anesthesia</v>
      </c>
      <c r="C23652">
        <f t="shared" si="1845"/>
        <v>1313</v>
      </c>
      <c r="D23652" t="str">
        <f t="shared" ca="1" si="1848"/>
        <v>Covered when used in conjunction with covered oral surgical procedures</v>
      </c>
      <c r="E23652">
        <f t="shared" ca="1" si="1849"/>
        <v>13</v>
      </c>
    </row>
    <row r="23653" spans="1:5" x14ac:dyDescent="0.2">
      <c r="A23653" t="str">
        <f t="shared" ca="1" si="1846"/>
        <v>Diagnostics and Preventative</v>
      </c>
      <c r="B23653" t="str">
        <f t="shared" ca="1" si="1847"/>
        <v>Fluoride treatments</v>
      </c>
      <c r="C23653">
        <f t="shared" si="1845"/>
        <v>1313</v>
      </c>
      <c r="D23653">
        <f t="shared" ca="1" si="1848"/>
        <v>0</v>
      </c>
      <c r="E23653">
        <f t="shared" ca="1" si="1849"/>
        <v>5</v>
      </c>
    </row>
    <row r="23654" spans="1:5" x14ac:dyDescent="0.2">
      <c r="A23654" t="str">
        <f t="shared" ca="1" si="1846"/>
        <v>Diagnostics and Preventative</v>
      </c>
      <c r="B23654" t="str">
        <f t="shared" ca="1" si="1847"/>
        <v>Space Maintainers</v>
      </c>
      <c r="C23654">
        <f t="shared" si="1845"/>
        <v>1314</v>
      </c>
      <c r="D23654">
        <f t="shared" ca="1" si="1848"/>
        <v>0</v>
      </c>
      <c r="E23654">
        <f t="shared" ca="1" si="1849"/>
        <v>7</v>
      </c>
    </row>
    <row r="23655" spans="1:5" x14ac:dyDescent="0.2">
      <c r="A23655" t="str">
        <f t="shared" ca="1" si="1846"/>
        <v>Diagnostics and Preventative</v>
      </c>
      <c r="B23655" t="str">
        <f t="shared" ca="1" si="1847"/>
        <v>Bitewing x-rays</v>
      </c>
      <c r="C23655">
        <f t="shared" si="1845"/>
        <v>1314</v>
      </c>
      <c r="D23655">
        <f t="shared" ca="1" si="1848"/>
        <v>0</v>
      </c>
      <c r="E23655">
        <f t="shared" ca="1" si="1849"/>
        <v>2</v>
      </c>
    </row>
    <row r="23656" spans="1:5" x14ac:dyDescent="0.2">
      <c r="A23656" t="str">
        <f t="shared" ca="1" si="1846"/>
        <v>Basic</v>
      </c>
      <c r="B23656" t="str">
        <f t="shared" ca="1" si="1847"/>
        <v>basic restorative</v>
      </c>
      <c r="C23656">
        <f t="shared" ref="C23656:C23719" si="1850">IF(MOD(ROW(C23656)-2,18)&lt;&gt;0,C23655,C23655+1)</f>
        <v>1314</v>
      </c>
      <c r="D23656" t="str">
        <f t="shared" ca="1" si="1848"/>
        <v>Fillings (amalgam "silver" and composite "white" non-molar)</v>
      </c>
      <c r="E23656">
        <f t="shared" ca="1" si="1849"/>
        <v>8</v>
      </c>
    </row>
    <row r="23657" spans="1:5" x14ac:dyDescent="0.2">
      <c r="A23657" t="str">
        <f t="shared" ca="1" si="1846"/>
        <v>Diagnostics and Preventative</v>
      </c>
      <c r="B23657" t="str">
        <f t="shared" ca="1" si="1847"/>
        <v>Bitewing x-rays</v>
      </c>
      <c r="C23657">
        <f t="shared" si="1850"/>
        <v>1314</v>
      </c>
      <c r="D23657">
        <f t="shared" ca="1" si="1848"/>
        <v>0</v>
      </c>
      <c r="E23657">
        <f t="shared" ca="1" si="1849"/>
        <v>2</v>
      </c>
    </row>
    <row r="23658" spans="1:5" x14ac:dyDescent="0.2">
      <c r="A23658" t="str">
        <f t="shared" ca="1" si="1846"/>
        <v>Orthodontics</v>
      </c>
      <c r="B23658" t="str">
        <f t="shared" ca="1" si="1847"/>
        <v>orthodontics</v>
      </c>
      <c r="C23658">
        <f t="shared" si="1850"/>
        <v>1314</v>
      </c>
      <c r="D23658" t="str">
        <f t="shared" ca="1" si="1848"/>
        <v>For eligible dependents to age 19</v>
      </c>
      <c r="E23658">
        <f t="shared" ca="1" si="1849"/>
        <v>17</v>
      </c>
    </row>
    <row r="23659" spans="1:5" x14ac:dyDescent="0.2">
      <c r="A23659" t="str">
        <f t="shared" ca="1" si="1846"/>
        <v>Diagnostics and Preventative</v>
      </c>
      <c r="B23659" t="str">
        <f t="shared" ca="1" si="1847"/>
        <v>Prophylaxis</v>
      </c>
      <c r="C23659">
        <f t="shared" si="1850"/>
        <v>1314</v>
      </c>
      <c r="D23659">
        <f t="shared" ca="1" si="1848"/>
        <v>0</v>
      </c>
      <c r="E23659">
        <f t="shared" ca="1" si="1849"/>
        <v>4</v>
      </c>
    </row>
    <row r="23660" spans="1:5" x14ac:dyDescent="0.2">
      <c r="A23660" t="str">
        <f t="shared" ca="1" si="1846"/>
        <v>Orthodontics</v>
      </c>
      <c r="B23660" t="str">
        <f t="shared" ca="1" si="1847"/>
        <v>orthodontics</v>
      </c>
      <c r="C23660">
        <f t="shared" si="1850"/>
        <v>1314</v>
      </c>
      <c r="D23660" t="str">
        <f t="shared" ca="1" si="1848"/>
        <v>For eligible dependents to age 19</v>
      </c>
      <c r="E23660">
        <f t="shared" ca="1" si="1849"/>
        <v>17</v>
      </c>
    </row>
    <row r="23661" spans="1:5" x14ac:dyDescent="0.2">
      <c r="A23661" t="str">
        <f t="shared" ca="1" si="1846"/>
        <v>Diagnostics and Preventative</v>
      </c>
      <c r="B23661" t="str">
        <f t="shared" ca="1" si="1847"/>
        <v>Full-mouth x-ray</v>
      </c>
      <c r="C23661">
        <f t="shared" si="1850"/>
        <v>1314</v>
      </c>
      <c r="D23661">
        <f t="shared" ca="1" si="1848"/>
        <v>0</v>
      </c>
      <c r="E23661">
        <f t="shared" ca="1" si="1849"/>
        <v>3</v>
      </c>
    </row>
    <row r="23662" spans="1:5" x14ac:dyDescent="0.2">
      <c r="A23662" t="str">
        <f t="shared" ca="1" si="1846"/>
        <v>Diagnostics and Preventative</v>
      </c>
      <c r="B23662" t="str">
        <f t="shared" ca="1" si="1847"/>
        <v>Full-mouth x-ray</v>
      </c>
      <c r="C23662">
        <f t="shared" si="1850"/>
        <v>1314</v>
      </c>
      <c r="D23662">
        <f t="shared" ca="1" si="1848"/>
        <v>0</v>
      </c>
      <c r="E23662">
        <f t="shared" ca="1" si="1849"/>
        <v>3</v>
      </c>
    </row>
    <row r="23663" spans="1:5" x14ac:dyDescent="0.2">
      <c r="A23663" t="str">
        <f t="shared" ca="1" si="1846"/>
        <v>Major</v>
      </c>
      <c r="B23663" t="str">
        <f t="shared" ca="1" si="1847"/>
        <v>major restorative</v>
      </c>
      <c r="C23663">
        <f t="shared" si="1850"/>
        <v>1314</v>
      </c>
      <c r="D23663" t="str">
        <f t="shared" ca="1" si="1848"/>
        <v>Single crowns, inlays, onlays</v>
      </c>
      <c r="E23663">
        <f t="shared" ca="1" si="1849"/>
        <v>14</v>
      </c>
    </row>
    <row r="23664" spans="1:5" x14ac:dyDescent="0.2">
      <c r="A23664" t="str">
        <f t="shared" ca="1" si="1846"/>
        <v>Basic</v>
      </c>
      <c r="B23664" t="str">
        <f t="shared" ca="1" si="1847"/>
        <v>non-surgical periodontics</v>
      </c>
      <c r="C23664">
        <f t="shared" si="1850"/>
        <v>1314</v>
      </c>
      <c r="D23664" t="str">
        <f t="shared" ca="1" si="1848"/>
        <v xml:space="preserve">Non-surgical treatment of the gums and supporting structures of the teeth </v>
      </c>
      <c r="E23664">
        <f t="shared" ca="1" si="1849"/>
        <v>12</v>
      </c>
    </row>
    <row r="23665" spans="1:5" x14ac:dyDescent="0.2">
      <c r="A23665" t="str">
        <f t="shared" ca="1" si="1846"/>
        <v>Major</v>
      </c>
      <c r="B23665" t="str">
        <f t="shared" ca="1" si="1847"/>
        <v>temporomandibular joint dysfunction</v>
      </c>
      <c r="C23665">
        <f t="shared" si="1850"/>
        <v>1314</v>
      </c>
      <c r="D23665" t="str">
        <f t="shared" ca="1" si="1848"/>
        <v>Services relating to hinging joints of the jaw</v>
      </c>
      <c r="E23665">
        <f t="shared" ca="1" si="1849"/>
        <v>16</v>
      </c>
    </row>
    <row r="23666" spans="1:5" x14ac:dyDescent="0.2">
      <c r="A23666" t="str">
        <f t="shared" ca="1" si="1846"/>
        <v>Diagnostics and Preventative</v>
      </c>
      <c r="B23666" t="str">
        <f t="shared" ca="1" si="1847"/>
        <v>Fluoride treatments</v>
      </c>
      <c r="C23666">
        <f t="shared" si="1850"/>
        <v>1314</v>
      </c>
      <c r="D23666">
        <f t="shared" ca="1" si="1848"/>
        <v>0</v>
      </c>
      <c r="E23666">
        <f t="shared" ca="1" si="1849"/>
        <v>5</v>
      </c>
    </row>
    <row r="23667" spans="1:5" x14ac:dyDescent="0.2">
      <c r="A23667" t="str">
        <f t="shared" ca="1" si="1846"/>
        <v>Diagnostics and Preventative</v>
      </c>
      <c r="B23667" t="str">
        <f t="shared" ca="1" si="1847"/>
        <v>Full-mouth x-ray</v>
      </c>
      <c r="C23667">
        <f t="shared" si="1850"/>
        <v>1314</v>
      </c>
      <c r="D23667">
        <f t="shared" ca="1" si="1848"/>
        <v>0</v>
      </c>
      <c r="E23667">
        <f t="shared" ca="1" si="1849"/>
        <v>3</v>
      </c>
    </row>
    <row r="23668" spans="1:5" x14ac:dyDescent="0.2">
      <c r="A23668" t="str">
        <f t="shared" ca="1" si="1846"/>
        <v>Orthodontics</v>
      </c>
      <c r="B23668" t="str">
        <f t="shared" ca="1" si="1847"/>
        <v>orthodontics</v>
      </c>
      <c r="C23668">
        <f t="shared" si="1850"/>
        <v>1314</v>
      </c>
      <c r="D23668" t="str">
        <f t="shared" ca="1" si="1848"/>
        <v>For eligible dependents to age 19</v>
      </c>
      <c r="E23668">
        <f t="shared" ca="1" si="1849"/>
        <v>17</v>
      </c>
    </row>
    <row r="23669" spans="1:5" x14ac:dyDescent="0.2">
      <c r="A23669" t="str">
        <f t="shared" ca="1" si="1846"/>
        <v>Major</v>
      </c>
      <c r="B23669" t="str">
        <f t="shared" ca="1" si="1847"/>
        <v>prosthodontics</v>
      </c>
      <c r="C23669">
        <f t="shared" si="1850"/>
        <v>1314</v>
      </c>
      <c r="D23669" t="str">
        <f t="shared" ca="1" si="1848"/>
        <v>Procedures for replacement of missing teeth by construction or repair of bridges and partial or complete dentures</v>
      </c>
      <c r="E23669">
        <f t="shared" ca="1" si="1849"/>
        <v>15</v>
      </c>
    </row>
    <row r="23670" spans="1:5" x14ac:dyDescent="0.2">
      <c r="A23670" t="str">
        <f t="shared" ca="1" si="1846"/>
        <v>Basic</v>
      </c>
      <c r="B23670" t="str">
        <f t="shared" ca="1" si="1847"/>
        <v>basic restorative</v>
      </c>
      <c r="C23670">
        <f t="shared" si="1850"/>
        <v>1314</v>
      </c>
      <c r="D23670" t="str">
        <f t="shared" ca="1" si="1848"/>
        <v>Fillings (amalgam "silver" and composite "white" non-molar)</v>
      </c>
      <c r="E23670">
        <f t="shared" ca="1" si="1849"/>
        <v>8</v>
      </c>
    </row>
    <row r="23671" spans="1:5" x14ac:dyDescent="0.2">
      <c r="A23671" t="str">
        <f t="shared" ca="1" si="1846"/>
        <v>Diagnostics and Preventative</v>
      </c>
      <c r="B23671" t="str">
        <f t="shared" ca="1" si="1847"/>
        <v>Full-mouth x-ray</v>
      </c>
      <c r="C23671">
        <f t="shared" si="1850"/>
        <v>1314</v>
      </c>
      <c r="D23671">
        <f t="shared" ca="1" si="1848"/>
        <v>0</v>
      </c>
      <c r="E23671">
        <f t="shared" ca="1" si="1849"/>
        <v>3</v>
      </c>
    </row>
    <row r="23672" spans="1:5" x14ac:dyDescent="0.2">
      <c r="A23672" t="str">
        <f t="shared" ca="1" si="1846"/>
        <v>Diagnostics and Preventative</v>
      </c>
      <c r="B23672" t="str">
        <f t="shared" ca="1" si="1847"/>
        <v>Fluoride treatments</v>
      </c>
      <c r="C23672">
        <f t="shared" si="1850"/>
        <v>1315</v>
      </c>
      <c r="D23672">
        <f t="shared" ca="1" si="1848"/>
        <v>0</v>
      </c>
      <c r="E23672">
        <f t="shared" ca="1" si="1849"/>
        <v>5</v>
      </c>
    </row>
    <row r="23673" spans="1:5" x14ac:dyDescent="0.2">
      <c r="A23673" t="str">
        <f t="shared" ca="1" si="1846"/>
        <v>Basic</v>
      </c>
      <c r="B23673" t="str">
        <f t="shared" ca="1" si="1847"/>
        <v>basic restorative</v>
      </c>
      <c r="C23673">
        <f t="shared" si="1850"/>
        <v>1315</v>
      </c>
      <c r="D23673" t="str">
        <f t="shared" ca="1" si="1848"/>
        <v>Fillings (amalgam "silver" and composite "white" non-molar)</v>
      </c>
      <c r="E23673">
        <f t="shared" ca="1" si="1849"/>
        <v>8</v>
      </c>
    </row>
    <row r="23674" spans="1:5" x14ac:dyDescent="0.2">
      <c r="A23674" t="str">
        <f t="shared" ca="1" si="1846"/>
        <v>Basic</v>
      </c>
      <c r="B23674" t="str">
        <f t="shared" ca="1" si="1847"/>
        <v>general anesthesia</v>
      </c>
      <c r="C23674">
        <f t="shared" si="1850"/>
        <v>1315</v>
      </c>
      <c r="D23674" t="str">
        <f t="shared" ca="1" si="1848"/>
        <v>Covered when used in conjunction with covered oral surgical procedures</v>
      </c>
      <c r="E23674">
        <f t="shared" ca="1" si="1849"/>
        <v>13</v>
      </c>
    </row>
    <row r="23675" spans="1:5" x14ac:dyDescent="0.2">
      <c r="A23675" t="str">
        <f t="shared" ca="1" si="1846"/>
        <v>Major</v>
      </c>
      <c r="B23675" t="str">
        <f t="shared" ca="1" si="1847"/>
        <v>temporomandibular joint dysfunction</v>
      </c>
      <c r="C23675">
        <f t="shared" si="1850"/>
        <v>1315</v>
      </c>
      <c r="D23675" t="str">
        <f t="shared" ca="1" si="1848"/>
        <v>Services relating to hinging joints of the jaw</v>
      </c>
      <c r="E23675">
        <f t="shared" ca="1" si="1849"/>
        <v>16</v>
      </c>
    </row>
    <row r="23676" spans="1:5" x14ac:dyDescent="0.2">
      <c r="A23676" t="str">
        <f t="shared" ca="1" si="1846"/>
        <v>Major</v>
      </c>
      <c r="B23676" t="str">
        <f t="shared" ca="1" si="1847"/>
        <v>major restorative</v>
      </c>
      <c r="C23676">
        <f t="shared" si="1850"/>
        <v>1315</v>
      </c>
      <c r="D23676" t="str">
        <f t="shared" ca="1" si="1848"/>
        <v>Single crowns, inlays, onlays</v>
      </c>
      <c r="E23676">
        <f t="shared" ca="1" si="1849"/>
        <v>14</v>
      </c>
    </row>
    <row r="23677" spans="1:5" x14ac:dyDescent="0.2">
      <c r="A23677" t="str">
        <f t="shared" ca="1" si="1846"/>
        <v>Major</v>
      </c>
      <c r="B23677" t="str">
        <f t="shared" ca="1" si="1847"/>
        <v>temporomandibular joint dysfunction</v>
      </c>
      <c r="C23677">
        <f t="shared" si="1850"/>
        <v>1315</v>
      </c>
      <c r="D23677" t="str">
        <f t="shared" ca="1" si="1848"/>
        <v>Services relating to hinging joints of the jaw</v>
      </c>
      <c r="E23677">
        <f t="shared" ca="1" si="1849"/>
        <v>16</v>
      </c>
    </row>
    <row r="23678" spans="1:5" x14ac:dyDescent="0.2">
      <c r="A23678" t="str">
        <f t="shared" ca="1" si="1846"/>
        <v>Diagnostics and Preventative</v>
      </c>
      <c r="B23678" t="str">
        <f t="shared" ca="1" si="1847"/>
        <v>Bitewing x-rays</v>
      </c>
      <c r="C23678">
        <f t="shared" si="1850"/>
        <v>1315</v>
      </c>
      <c r="D23678">
        <f t="shared" ca="1" si="1848"/>
        <v>0</v>
      </c>
      <c r="E23678">
        <f t="shared" ca="1" si="1849"/>
        <v>2</v>
      </c>
    </row>
    <row r="23679" spans="1:5" x14ac:dyDescent="0.2">
      <c r="A23679" t="str">
        <f t="shared" ca="1" si="1846"/>
        <v>Diagnostics and Preventative</v>
      </c>
      <c r="B23679" t="str">
        <f t="shared" ca="1" si="1847"/>
        <v>Prophylaxis</v>
      </c>
      <c r="C23679">
        <f t="shared" si="1850"/>
        <v>1315</v>
      </c>
      <c r="D23679">
        <f t="shared" ca="1" si="1848"/>
        <v>0</v>
      </c>
      <c r="E23679">
        <f t="shared" ca="1" si="1849"/>
        <v>4</v>
      </c>
    </row>
    <row r="23680" spans="1:5" x14ac:dyDescent="0.2">
      <c r="A23680" t="str">
        <f t="shared" ca="1" si="1846"/>
        <v>Diagnostics and Preventative</v>
      </c>
      <c r="B23680" t="str">
        <f t="shared" ca="1" si="1847"/>
        <v>Periodic Exams</v>
      </c>
      <c r="C23680">
        <f t="shared" si="1850"/>
        <v>1315</v>
      </c>
      <c r="D23680">
        <f t="shared" ca="1" si="1848"/>
        <v>0</v>
      </c>
      <c r="E23680">
        <f t="shared" ca="1" si="1849"/>
        <v>1</v>
      </c>
    </row>
    <row r="23681" spans="1:5" x14ac:dyDescent="0.2">
      <c r="A23681" t="str">
        <f t="shared" ca="1" si="1846"/>
        <v>Diagnostics and Preventative</v>
      </c>
      <c r="B23681" t="str">
        <f t="shared" ca="1" si="1847"/>
        <v>Bitewing x-rays</v>
      </c>
      <c r="C23681">
        <f t="shared" si="1850"/>
        <v>1315</v>
      </c>
      <c r="D23681">
        <f t="shared" ca="1" si="1848"/>
        <v>0</v>
      </c>
      <c r="E23681">
        <f t="shared" ca="1" si="1849"/>
        <v>2</v>
      </c>
    </row>
    <row r="23682" spans="1:5" x14ac:dyDescent="0.2">
      <c r="A23682" t="str">
        <f t="shared" ref="A23682:A23745" ca="1" si="1851">INDEX(services,E23682,1)</f>
        <v>Other</v>
      </c>
      <c r="B23682" t="str">
        <f t="shared" ref="B23682:B23745" ca="1" si="1852">INDEX(services,E23682,2)</f>
        <v>Implants</v>
      </c>
      <c r="C23682">
        <f t="shared" si="1850"/>
        <v>1315</v>
      </c>
      <c r="D23682" t="str">
        <f t="shared" ref="D23682:D23745" ca="1" si="1853">INDEX(services,E23682,3)</f>
        <v>Implant dental work</v>
      </c>
      <c r="E23682">
        <f t="shared" ref="E23682:E23745" ca="1" si="1854">RANDBETWEEN(1,ROWS(services))</f>
        <v>18</v>
      </c>
    </row>
    <row r="23683" spans="1:5" x14ac:dyDescent="0.2">
      <c r="A23683" t="str">
        <f t="shared" ca="1" si="1851"/>
        <v>Other</v>
      </c>
      <c r="B23683" t="str">
        <f t="shared" ca="1" si="1852"/>
        <v>Implants</v>
      </c>
      <c r="C23683">
        <f t="shared" si="1850"/>
        <v>1315</v>
      </c>
      <c r="D23683" t="str">
        <f t="shared" ca="1" si="1853"/>
        <v>Implant dental work</v>
      </c>
      <c r="E23683">
        <f t="shared" ca="1" si="1854"/>
        <v>18</v>
      </c>
    </row>
    <row r="23684" spans="1:5" x14ac:dyDescent="0.2">
      <c r="A23684" t="str">
        <f t="shared" ca="1" si="1851"/>
        <v>Diagnostics and Preventative</v>
      </c>
      <c r="B23684" t="str">
        <f t="shared" ca="1" si="1852"/>
        <v>Periodic Exams</v>
      </c>
      <c r="C23684">
        <f t="shared" si="1850"/>
        <v>1315</v>
      </c>
      <c r="D23684">
        <f t="shared" ca="1" si="1853"/>
        <v>0</v>
      </c>
      <c r="E23684">
        <f t="shared" ca="1" si="1854"/>
        <v>1</v>
      </c>
    </row>
    <row r="23685" spans="1:5" x14ac:dyDescent="0.2">
      <c r="A23685" t="str">
        <f t="shared" ca="1" si="1851"/>
        <v>Diagnostics and Preventative</v>
      </c>
      <c r="B23685" t="str">
        <f t="shared" ca="1" si="1852"/>
        <v>Prophylaxis</v>
      </c>
      <c r="C23685">
        <f t="shared" si="1850"/>
        <v>1315</v>
      </c>
      <c r="D23685">
        <f t="shared" ca="1" si="1853"/>
        <v>0</v>
      </c>
      <c r="E23685">
        <f t="shared" ca="1" si="1854"/>
        <v>4</v>
      </c>
    </row>
    <row r="23686" spans="1:5" x14ac:dyDescent="0.2">
      <c r="A23686" t="str">
        <f t="shared" ca="1" si="1851"/>
        <v>Diagnostics and Preventative</v>
      </c>
      <c r="B23686" t="str">
        <f t="shared" ca="1" si="1852"/>
        <v>Space Maintainers</v>
      </c>
      <c r="C23686">
        <f t="shared" si="1850"/>
        <v>1315</v>
      </c>
      <c r="D23686">
        <f t="shared" ca="1" si="1853"/>
        <v>0</v>
      </c>
      <c r="E23686">
        <f t="shared" ca="1" si="1854"/>
        <v>7</v>
      </c>
    </row>
    <row r="23687" spans="1:5" x14ac:dyDescent="0.2">
      <c r="A23687" t="str">
        <f t="shared" ca="1" si="1851"/>
        <v>Basic</v>
      </c>
      <c r="B23687" t="str">
        <f t="shared" ca="1" si="1852"/>
        <v>oral surgery</v>
      </c>
      <c r="C23687">
        <f t="shared" si="1850"/>
        <v>1315</v>
      </c>
      <c r="D23687" t="str">
        <f t="shared" ca="1" si="1853"/>
        <v>Extraction and other surgery procedures, incl. pre- and post-operative care</v>
      </c>
      <c r="E23687">
        <f t="shared" ca="1" si="1854"/>
        <v>9</v>
      </c>
    </row>
    <row r="23688" spans="1:5" x14ac:dyDescent="0.2">
      <c r="A23688" t="str">
        <f t="shared" ca="1" si="1851"/>
        <v>Diagnostics and Preventative</v>
      </c>
      <c r="B23688" t="str">
        <f t="shared" ca="1" si="1852"/>
        <v>Prophylaxis</v>
      </c>
      <c r="C23688">
        <f t="shared" si="1850"/>
        <v>1315</v>
      </c>
      <c r="D23688">
        <f t="shared" ca="1" si="1853"/>
        <v>0</v>
      </c>
      <c r="E23688">
        <f t="shared" ca="1" si="1854"/>
        <v>4</v>
      </c>
    </row>
    <row r="23689" spans="1:5" x14ac:dyDescent="0.2">
      <c r="A23689" t="str">
        <f t="shared" ca="1" si="1851"/>
        <v>Diagnostics and Preventative</v>
      </c>
      <c r="B23689" t="str">
        <f t="shared" ca="1" si="1852"/>
        <v>Bitewing x-rays</v>
      </c>
      <c r="C23689">
        <f t="shared" si="1850"/>
        <v>1315</v>
      </c>
      <c r="D23689">
        <f t="shared" ca="1" si="1853"/>
        <v>0</v>
      </c>
      <c r="E23689">
        <f t="shared" ca="1" si="1854"/>
        <v>2</v>
      </c>
    </row>
    <row r="23690" spans="1:5" x14ac:dyDescent="0.2">
      <c r="A23690" t="str">
        <f t="shared" ca="1" si="1851"/>
        <v>Major</v>
      </c>
      <c r="B23690" t="str">
        <f t="shared" ca="1" si="1852"/>
        <v>prosthodontics</v>
      </c>
      <c r="C23690">
        <f t="shared" si="1850"/>
        <v>1316</v>
      </c>
      <c r="D23690" t="str">
        <f t="shared" ca="1" si="1853"/>
        <v>Procedures for replacement of missing teeth by construction or repair of bridges and partial or complete dentures</v>
      </c>
      <c r="E23690">
        <f t="shared" ca="1" si="1854"/>
        <v>15</v>
      </c>
    </row>
    <row r="23691" spans="1:5" x14ac:dyDescent="0.2">
      <c r="A23691" t="str">
        <f t="shared" ca="1" si="1851"/>
        <v>Orthodontics</v>
      </c>
      <c r="B23691" t="str">
        <f t="shared" ca="1" si="1852"/>
        <v>orthodontics</v>
      </c>
      <c r="C23691">
        <f t="shared" si="1850"/>
        <v>1316</v>
      </c>
      <c r="D23691" t="str">
        <f t="shared" ca="1" si="1853"/>
        <v>For eligible dependents to age 19</v>
      </c>
      <c r="E23691">
        <f t="shared" ca="1" si="1854"/>
        <v>17</v>
      </c>
    </row>
    <row r="23692" spans="1:5" x14ac:dyDescent="0.2">
      <c r="A23692" t="str">
        <f t="shared" ca="1" si="1851"/>
        <v>Diagnostics and Preventative</v>
      </c>
      <c r="B23692" t="str">
        <f t="shared" ca="1" si="1852"/>
        <v>Prophylaxis</v>
      </c>
      <c r="C23692">
        <f t="shared" si="1850"/>
        <v>1316</v>
      </c>
      <c r="D23692">
        <f t="shared" ca="1" si="1853"/>
        <v>0</v>
      </c>
      <c r="E23692">
        <f t="shared" ca="1" si="1854"/>
        <v>4</v>
      </c>
    </row>
    <row r="23693" spans="1:5" x14ac:dyDescent="0.2">
      <c r="A23693" t="str">
        <f t="shared" ca="1" si="1851"/>
        <v>Other</v>
      </c>
      <c r="B23693" t="str">
        <f t="shared" ca="1" si="1852"/>
        <v>Implants</v>
      </c>
      <c r="C23693">
        <f t="shared" si="1850"/>
        <v>1316</v>
      </c>
      <c r="D23693" t="str">
        <f t="shared" ca="1" si="1853"/>
        <v>Implant dental work</v>
      </c>
      <c r="E23693">
        <f t="shared" ca="1" si="1854"/>
        <v>18</v>
      </c>
    </row>
    <row r="23694" spans="1:5" x14ac:dyDescent="0.2">
      <c r="A23694" t="str">
        <f t="shared" ca="1" si="1851"/>
        <v>Basic</v>
      </c>
      <c r="B23694" t="str">
        <f t="shared" ca="1" si="1852"/>
        <v>endodontics</v>
      </c>
      <c r="C23694">
        <f t="shared" si="1850"/>
        <v>1316</v>
      </c>
      <c r="D23694" t="str">
        <f t="shared" ca="1" si="1853"/>
        <v>Root canal, pulpal therapy</v>
      </c>
      <c r="E23694">
        <f t="shared" ca="1" si="1854"/>
        <v>10</v>
      </c>
    </row>
    <row r="23695" spans="1:5" x14ac:dyDescent="0.2">
      <c r="A23695" t="str">
        <f t="shared" ca="1" si="1851"/>
        <v>Orthodontics</v>
      </c>
      <c r="B23695" t="str">
        <f t="shared" ca="1" si="1852"/>
        <v>orthodontics</v>
      </c>
      <c r="C23695">
        <f t="shared" si="1850"/>
        <v>1316</v>
      </c>
      <c r="D23695" t="str">
        <f t="shared" ca="1" si="1853"/>
        <v>For eligible dependents to age 19</v>
      </c>
      <c r="E23695">
        <f t="shared" ca="1" si="1854"/>
        <v>17</v>
      </c>
    </row>
    <row r="23696" spans="1:5" x14ac:dyDescent="0.2">
      <c r="A23696" t="str">
        <f t="shared" ca="1" si="1851"/>
        <v>Basic</v>
      </c>
      <c r="B23696" t="str">
        <f t="shared" ca="1" si="1852"/>
        <v>basic restorative</v>
      </c>
      <c r="C23696">
        <f t="shared" si="1850"/>
        <v>1316</v>
      </c>
      <c r="D23696" t="str">
        <f t="shared" ca="1" si="1853"/>
        <v>Fillings (amalgam "silver" and composite "white" non-molar)</v>
      </c>
      <c r="E23696">
        <f t="shared" ca="1" si="1854"/>
        <v>8</v>
      </c>
    </row>
    <row r="23697" spans="1:5" x14ac:dyDescent="0.2">
      <c r="A23697" t="str">
        <f t="shared" ca="1" si="1851"/>
        <v>Basic</v>
      </c>
      <c r="B23697" t="str">
        <f t="shared" ca="1" si="1852"/>
        <v>oral surgery</v>
      </c>
      <c r="C23697">
        <f t="shared" si="1850"/>
        <v>1316</v>
      </c>
      <c r="D23697" t="str">
        <f t="shared" ca="1" si="1853"/>
        <v>Extraction and other surgery procedures, incl. pre- and post-operative care</v>
      </c>
      <c r="E23697">
        <f t="shared" ca="1" si="1854"/>
        <v>9</v>
      </c>
    </row>
    <row r="23698" spans="1:5" x14ac:dyDescent="0.2">
      <c r="A23698" t="str">
        <f t="shared" ca="1" si="1851"/>
        <v>Basic</v>
      </c>
      <c r="B23698" t="str">
        <f t="shared" ca="1" si="1852"/>
        <v>surgical periodontics</v>
      </c>
      <c r="C23698">
        <f t="shared" si="1850"/>
        <v>1316</v>
      </c>
      <c r="D23698" t="str">
        <f t="shared" ca="1" si="1853"/>
        <v>Surgical treatment of the gums and supporting structures of the teeth</v>
      </c>
      <c r="E23698">
        <f t="shared" ca="1" si="1854"/>
        <v>11</v>
      </c>
    </row>
    <row r="23699" spans="1:5" x14ac:dyDescent="0.2">
      <c r="A23699" t="str">
        <f t="shared" ca="1" si="1851"/>
        <v>Diagnostics and Preventative</v>
      </c>
      <c r="B23699" t="str">
        <f t="shared" ca="1" si="1852"/>
        <v>Periodic Exams</v>
      </c>
      <c r="C23699">
        <f t="shared" si="1850"/>
        <v>1316</v>
      </c>
      <c r="D23699">
        <f t="shared" ca="1" si="1853"/>
        <v>0</v>
      </c>
      <c r="E23699">
        <f t="shared" ca="1" si="1854"/>
        <v>1</v>
      </c>
    </row>
    <row r="23700" spans="1:5" x14ac:dyDescent="0.2">
      <c r="A23700" t="str">
        <f t="shared" ca="1" si="1851"/>
        <v>Diagnostics and Preventative</v>
      </c>
      <c r="B23700" t="str">
        <f t="shared" ca="1" si="1852"/>
        <v>Full-mouth x-ray</v>
      </c>
      <c r="C23700">
        <f t="shared" si="1850"/>
        <v>1316</v>
      </c>
      <c r="D23700">
        <f t="shared" ca="1" si="1853"/>
        <v>0</v>
      </c>
      <c r="E23700">
        <f t="shared" ca="1" si="1854"/>
        <v>3</v>
      </c>
    </row>
    <row r="23701" spans="1:5" x14ac:dyDescent="0.2">
      <c r="A23701" t="str">
        <f t="shared" ca="1" si="1851"/>
        <v>Basic</v>
      </c>
      <c r="B23701" t="str">
        <f t="shared" ca="1" si="1852"/>
        <v>endodontics</v>
      </c>
      <c r="C23701">
        <f t="shared" si="1850"/>
        <v>1316</v>
      </c>
      <c r="D23701" t="str">
        <f t="shared" ca="1" si="1853"/>
        <v>Root canal, pulpal therapy</v>
      </c>
      <c r="E23701">
        <f t="shared" ca="1" si="1854"/>
        <v>10</v>
      </c>
    </row>
    <row r="23702" spans="1:5" x14ac:dyDescent="0.2">
      <c r="A23702" t="str">
        <f t="shared" ca="1" si="1851"/>
        <v>Major</v>
      </c>
      <c r="B23702" t="str">
        <f t="shared" ca="1" si="1852"/>
        <v>prosthodontics</v>
      </c>
      <c r="C23702">
        <f t="shared" si="1850"/>
        <v>1316</v>
      </c>
      <c r="D23702" t="str">
        <f t="shared" ca="1" si="1853"/>
        <v>Procedures for replacement of missing teeth by construction or repair of bridges and partial or complete dentures</v>
      </c>
      <c r="E23702">
        <f t="shared" ca="1" si="1854"/>
        <v>15</v>
      </c>
    </row>
    <row r="23703" spans="1:5" x14ac:dyDescent="0.2">
      <c r="A23703" t="str">
        <f t="shared" ca="1" si="1851"/>
        <v>Major</v>
      </c>
      <c r="B23703" t="str">
        <f t="shared" ca="1" si="1852"/>
        <v>temporomandibular joint dysfunction</v>
      </c>
      <c r="C23703">
        <f t="shared" si="1850"/>
        <v>1316</v>
      </c>
      <c r="D23703" t="str">
        <f t="shared" ca="1" si="1853"/>
        <v>Services relating to hinging joints of the jaw</v>
      </c>
      <c r="E23703">
        <f t="shared" ca="1" si="1854"/>
        <v>16</v>
      </c>
    </row>
    <row r="23704" spans="1:5" x14ac:dyDescent="0.2">
      <c r="A23704" t="str">
        <f t="shared" ca="1" si="1851"/>
        <v>Basic</v>
      </c>
      <c r="B23704" t="str">
        <f t="shared" ca="1" si="1852"/>
        <v>non-surgical periodontics</v>
      </c>
      <c r="C23704">
        <f t="shared" si="1850"/>
        <v>1316</v>
      </c>
      <c r="D23704" t="str">
        <f t="shared" ca="1" si="1853"/>
        <v xml:space="preserve">Non-surgical treatment of the gums and supporting structures of the teeth </v>
      </c>
      <c r="E23704">
        <f t="shared" ca="1" si="1854"/>
        <v>12</v>
      </c>
    </row>
    <row r="23705" spans="1:5" x14ac:dyDescent="0.2">
      <c r="A23705" t="str">
        <f t="shared" ca="1" si="1851"/>
        <v>Major</v>
      </c>
      <c r="B23705" t="str">
        <f t="shared" ca="1" si="1852"/>
        <v>temporomandibular joint dysfunction</v>
      </c>
      <c r="C23705">
        <f t="shared" si="1850"/>
        <v>1316</v>
      </c>
      <c r="D23705" t="str">
        <f t="shared" ca="1" si="1853"/>
        <v>Services relating to hinging joints of the jaw</v>
      </c>
      <c r="E23705">
        <f t="shared" ca="1" si="1854"/>
        <v>16</v>
      </c>
    </row>
    <row r="23706" spans="1:5" x14ac:dyDescent="0.2">
      <c r="A23706" t="str">
        <f t="shared" ca="1" si="1851"/>
        <v>Diagnostics and Preventative</v>
      </c>
      <c r="B23706" t="str">
        <f t="shared" ca="1" si="1852"/>
        <v>Prophylaxis</v>
      </c>
      <c r="C23706">
        <f t="shared" si="1850"/>
        <v>1316</v>
      </c>
      <c r="D23706">
        <f t="shared" ca="1" si="1853"/>
        <v>0</v>
      </c>
      <c r="E23706">
        <f t="shared" ca="1" si="1854"/>
        <v>4</v>
      </c>
    </row>
    <row r="23707" spans="1:5" x14ac:dyDescent="0.2">
      <c r="A23707" t="str">
        <f t="shared" ca="1" si="1851"/>
        <v>Diagnostics and Preventative</v>
      </c>
      <c r="B23707" t="str">
        <f t="shared" ca="1" si="1852"/>
        <v>Full-mouth x-ray</v>
      </c>
      <c r="C23707">
        <f t="shared" si="1850"/>
        <v>1316</v>
      </c>
      <c r="D23707">
        <f t="shared" ca="1" si="1853"/>
        <v>0</v>
      </c>
      <c r="E23707">
        <f t="shared" ca="1" si="1854"/>
        <v>3</v>
      </c>
    </row>
    <row r="23708" spans="1:5" x14ac:dyDescent="0.2">
      <c r="A23708" t="str">
        <f t="shared" ca="1" si="1851"/>
        <v>Diagnostics and Preventative</v>
      </c>
      <c r="B23708" t="str">
        <f t="shared" ca="1" si="1852"/>
        <v>Periodic Exams</v>
      </c>
      <c r="C23708">
        <f t="shared" si="1850"/>
        <v>1317</v>
      </c>
      <c r="D23708">
        <f t="shared" ca="1" si="1853"/>
        <v>0</v>
      </c>
      <c r="E23708">
        <f t="shared" ca="1" si="1854"/>
        <v>1</v>
      </c>
    </row>
    <row r="23709" spans="1:5" x14ac:dyDescent="0.2">
      <c r="A23709" t="str">
        <f t="shared" ca="1" si="1851"/>
        <v>Basic</v>
      </c>
      <c r="B23709" t="str">
        <f t="shared" ca="1" si="1852"/>
        <v>general anesthesia</v>
      </c>
      <c r="C23709">
        <f t="shared" si="1850"/>
        <v>1317</v>
      </c>
      <c r="D23709" t="str">
        <f t="shared" ca="1" si="1853"/>
        <v>Covered when used in conjunction with covered oral surgical procedures</v>
      </c>
      <c r="E23709">
        <f t="shared" ca="1" si="1854"/>
        <v>13</v>
      </c>
    </row>
    <row r="23710" spans="1:5" x14ac:dyDescent="0.2">
      <c r="A23710" t="str">
        <f t="shared" ca="1" si="1851"/>
        <v>Major</v>
      </c>
      <c r="B23710" t="str">
        <f t="shared" ca="1" si="1852"/>
        <v>major restorative</v>
      </c>
      <c r="C23710">
        <f t="shared" si="1850"/>
        <v>1317</v>
      </c>
      <c r="D23710" t="str">
        <f t="shared" ca="1" si="1853"/>
        <v>Single crowns, inlays, onlays</v>
      </c>
      <c r="E23710">
        <f t="shared" ca="1" si="1854"/>
        <v>14</v>
      </c>
    </row>
    <row r="23711" spans="1:5" x14ac:dyDescent="0.2">
      <c r="A23711" t="str">
        <f t="shared" ca="1" si="1851"/>
        <v>Diagnostics and Preventative</v>
      </c>
      <c r="B23711" t="str">
        <f t="shared" ca="1" si="1852"/>
        <v>Prophylaxis</v>
      </c>
      <c r="C23711">
        <f t="shared" si="1850"/>
        <v>1317</v>
      </c>
      <c r="D23711">
        <f t="shared" ca="1" si="1853"/>
        <v>0</v>
      </c>
      <c r="E23711">
        <f t="shared" ca="1" si="1854"/>
        <v>4</v>
      </c>
    </row>
    <row r="23712" spans="1:5" x14ac:dyDescent="0.2">
      <c r="A23712" t="str">
        <f t="shared" ca="1" si="1851"/>
        <v>Basic</v>
      </c>
      <c r="B23712" t="str">
        <f t="shared" ca="1" si="1852"/>
        <v>non-surgical periodontics</v>
      </c>
      <c r="C23712">
        <f t="shared" si="1850"/>
        <v>1317</v>
      </c>
      <c r="D23712" t="str">
        <f t="shared" ca="1" si="1853"/>
        <v xml:space="preserve">Non-surgical treatment of the gums and supporting structures of the teeth </v>
      </c>
      <c r="E23712">
        <f t="shared" ca="1" si="1854"/>
        <v>12</v>
      </c>
    </row>
    <row r="23713" spans="1:5" x14ac:dyDescent="0.2">
      <c r="A23713" t="str">
        <f t="shared" ca="1" si="1851"/>
        <v>Other</v>
      </c>
      <c r="B23713" t="str">
        <f t="shared" ca="1" si="1852"/>
        <v>Implants</v>
      </c>
      <c r="C23713">
        <f t="shared" si="1850"/>
        <v>1317</v>
      </c>
      <c r="D23713" t="str">
        <f t="shared" ca="1" si="1853"/>
        <v>Implant dental work</v>
      </c>
      <c r="E23713">
        <f t="shared" ca="1" si="1854"/>
        <v>18</v>
      </c>
    </row>
    <row r="23714" spans="1:5" x14ac:dyDescent="0.2">
      <c r="A23714" t="str">
        <f t="shared" ca="1" si="1851"/>
        <v>Diagnostics and Preventative</v>
      </c>
      <c r="B23714" t="str">
        <f t="shared" ca="1" si="1852"/>
        <v>Fluoride treatments</v>
      </c>
      <c r="C23714">
        <f t="shared" si="1850"/>
        <v>1317</v>
      </c>
      <c r="D23714">
        <f t="shared" ca="1" si="1853"/>
        <v>0</v>
      </c>
      <c r="E23714">
        <f t="shared" ca="1" si="1854"/>
        <v>5</v>
      </c>
    </row>
    <row r="23715" spans="1:5" x14ac:dyDescent="0.2">
      <c r="A23715" t="str">
        <f t="shared" ca="1" si="1851"/>
        <v>Orthodontics</v>
      </c>
      <c r="B23715" t="str">
        <f t="shared" ca="1" si="1852"/>
        <v>orthodontics</v>
      </c>
      <c r="C23715">
        <f t="shared" si="1850"/>
        <v>1317</v>
      </c>
      <c r="D23715" t="str">
        <f t="shared" ca="1" si="1853"/>
        <v>For eligible dependents to age 19</v>
      </c>
      <c r="E23715">
        <f t="shared" ca="1" si="1854"/>
        <v>17</v>
      </c>
    </row>
    <row r="23716" spans="1:5" x14ac:dyDescent="0.2">
      <c r="A23716" t="str">
        <f t="shared" ca="1" si="1851"/>
        <v>Major</v>
      </c>
      <c r="B23716" t="str">
        <f t="shared" ca="1" si="1852"/>
        <v>prosthodontics</v>
      </c>
      <c r="C23716">
        <f t="shared" si="1850"/>
        <v>1317</v>
      </c>
      <c r="D23716" t="str">
        <f t="shared" ca="1" si="1853"/>
        <v>Procedures for replacement of missing teeth by construction or repair of bridges and partial or complete dentures</v>
      </c>
      <c r="E23716">
        <f t="shared" ca="1" si="1854"/>
        <v>15</v>
      </c>
    </row>
    <row r="23717" spans="1:5" x14ac:dyDescent="0.2">
      <c r="A23717" t="str">
        <f t="shared" ca="1" si="1851"/>
        <v>Diagnostics and Preventative</v>
      </c>
      <c r="B23717" t="str">
        <f t="shared" ca="1" si="1852"/>
        <v>Periodic Exams</v>
      </c>
      <c r="C23717">
        <f t="shared" si="1850"/>
        <v>1317</v>
      </c>
      <c r="D23717">
        <f t="shared" ca="1" si="1853"/>
        <v>0</v>
      </c>
      <c r="E23717">
        <f t="shared" ca="1" si="1854"/>
        <v>1</v>
      </c>
    </row>
    <row r="23718" spans="1:5" x14ac:dyDescent="0.2">
      <c r="A23718" t="str">
        <f t="shared" ca="1" si="1851"/>
        <v>Diagnostics and Preventative</v>
      </c>
      <c r="B23718" t="str">
        <f t="shared" ca="1" si="1852"/>
        <v>Prophylaxis</v>
      </c>
      <c r="C23718">
        <f t="shared" si="1850"/>
        <v>1317</v>
      </c>
      <c r="D23718">
        <f t="shared" ca="1" si="1853"/>
        <v>0</v>
      </c>
      <c r="E23718">
        <f t="shared" ca="1" si="1854"/>
        <v>4</v>
      </c>
    </row>
    <row r="23719" spans="1:5" x14ac:dyDescent="0.2">
      <c r="A23719" t="str">
        <f t="shared" ca="1" si="1851"/>
        <v>Diagnostics and Preventative</v>
      </c>
      <c r="B23719" t="str">
        <f t="shared" ca="1" si="1852"/>
        <v>Space Maintainers</v>
      </c>
      <c r="C23719">
        <f t="shared" si="1850"/>
        <v>1317</v>
      </c>
      <c r="D23719">
        <f t="shared" ca="1" si="1853"/>
        <v>0</v>
      </c>
      <c r="E23719">
        <f t="shared" ca="1" si="1854"/>
        <v>7</v>
      </c>
    </row>
    <row r="23720" spans="1:5" x14ac:dyDescent="0.2">
      <c r="A23720" t="str">
        <f t="shared" ca="1" si="1851"/>
        <v>Basic</v>
      </c>
      <c r="B23720" t="str">
        <f t="shared" ca="1" si="1852"/>
        <v>basic restorative</v>
      </c>
      <c r="C23720">
        <f t="shared" ref="C23720:C23783" si="1855">IF(MOD(ROW(C23720)-2,18)&lt;&gt;0,C23719,C23719+1)</f>
        <v>1317</v>
      </c>
      <c r="D23720" t="str">
        <f t="shared" ca="1" si="1853"/>
        <v>Fillings (amalgam "silver" and composite "white" non-molar)</v>
      </c>
      <c r="E23720">
        <f t="shared" ca="1" si="1854"/>
        <v>8</v>
      </c>
    </row>
    <row r="23721" spans="1:5" x14ac:dyDescent="0.2">
      <c r="A23721" t="str">
        <f t="shared" ca="1" si="1851"/>
        <v>Basic</v>
      </c>
      <c r="B23721" t="str">
        <f t="shared" ca="1" si="1852"/>
        <v>non-surgical periodontics</v>
      </c>
      <c r="C23721">
        <f t="shared" si="1855"/>
        <v>1317</v>
      </c>
      <c r="D23721" t="str">
        <f t="shared" ca="1" si="1853"/>
        <v xml:space="preserve">Non-surgical treatment of the gums and supporting structures of the teeth </v>
      </c>
      <c r="E23721">
        <f t="shared" ca="1" si="1854"/>
        <v>12</v>
      </c>
    </row>
    <row r="23722" spans="1:5" x14ac:dyDescent="0.2">
      <c r="A23722" t="str">
        <f t="shared" ca="1" si="1851"/>
        <v>Diagnostics and Preventative</v>
      </c>
      <c r="B23722" t="str">
        <f t="shared" ca="1" si="1852"/>
        <v>Bitewing x-rays</v>
      </c>
      <c r="C23722">
        <f t="shared" si="1855"/>
        <v>1317</v>
      </c>
      <c r="D23722">
        <f t="shared" ca="1" si="1853"/>
        <v>0</v>
      </c>
      <c r="E23722">
        <f t="shared" ca="1" si="1854"/>
        <v>2</v>
      </c>
    </row>
    <row r="23723" spans="1:5" x14ac:dyDescent="0.2">
      <c r="A23723" t="str">
        <f t="shared" ca="1" si="1851"/>
        <v>Diagnostics and Preventative</v>
      </c>
      <c r="B23723" t="str">
        <f t="shared" ca="1" si="1852"/>
        <v>Prophylaxis</v>
      </c>
      <c r="C23723">
        <f t="shared" si="1855"/>
        <v>1317</v>
      </c>
      <c r="D23723">
        <f t="shared" ca="1" si="1853"/>
        <v>0</v>
      </c>
      <c r="E23723">
        <f t="shared" ca="1" si="1854"/>
        <v>4</v>
      </c>
    </row>
    <row r="23724" spans="1:5" x14ac:dyDescent="0.2">
      <c r="A23724" t="str">
        <f t="shared" ca="1" si="1851"/>
        <v>Diagnostics and Preventative</v>
      </c>
      <c r="B23724" t="str">
        <f t="shared" ca="1" si="1852"/>
        <v>Periodic Exams</v>
      </c>
      <c r="C23724">
        <f t="shared" si="1855"/>
        <v>1317</v>
      </c>
      <c r="D23724">
        <f t="shared" ca="1" si="1853"/>
        <v>0</v>
      </c>
      <c r="E23724">
        <f t="shared" ca="1" si="1854"/>
        <v>1</v>
      </c>
    </row>
    <row r="23725" spans="1:5" x14ac:dyDescent="0.2">
      <c r="A23725" t="str">
        <f t="shared" ca="1" si="1851"/>
        <v>Diagnostics and Preventative</v>
      </c>
      <c r="B23725" t="str">
        <f t="shared" ca="1" si="1852"/>
        <v>Space Maintainers</v>
      </c>
      <c r="C23725">
        <f t="shared" si="1855"/>
        <v>1317</v>
      </c>
      <c r="D23725">
        <f t="shared" ca="1" si="1853"/>
        <v>0</v>
      </c>
      <c r="E23725">
        <f t="shared" ca="1" si="1854"/>
        <v>7</v>
      </c>
    </row>
    <row r="23726" spans="1:5" x14ac:dyDescent="0.2">
      <c r="A23726" t="str">
        <f t="shared" ca="1" si="1851"/>
        <v>Major</v>
      </c>
      <c r="B23726" t="str">
        <f t="shared" ca="1" si="1852"/>
        <v>prosthodontics</v>
      </c>
      <c r="C23726">
        <f t="shared" si="1855"/>
        <v>1318</v>
      </c>
      <c r="D23726" t="str">
        <f t="shared" ca="1" si="1853"/>
        <v>Procedures for replacement of missing teeth by construction or repair of bridges and partial or complete dentures</v>
      </c>
      <c r="E23726">
        <f t="shared" ca="1" si="1854"/>
        <v>15</v>
      </c>
    </row>
    <row r="23727" spans="1:5" x14ac:dyDescent="0.2">
      <c r="A23727" t="str">
        <f t="shared" ca="1" si="1851"/>
        <v>Basic</v>
      </c>
      <c r="B23727" t="str">
        <f t="shared" ca="1" si="1852"/>
        <v>oral surgery</v>
      </c>
      <c r="C23727">
        <f t="shared" si="1855"/>
        <v>1318</v>
      </c>
      <c r="D23727" t="str">
        <f t="shared" ca="1" si="1853"/>
        <v>Extraction and other surgery procedures, incl. pre- and post-operative care</v>
      </c>
      <c r="E23727">
        <f t="shared" ca="1" si="1854"/>
        <v>9</v>
      </c>
    </row>
    <row r="23728" spans="1:5" x14ac:dyDescent="0.2">
      <c r="A23728" t="str">
        <f t="shared" ca="1" si="1851"/>
        <v>Basic</v>
      </c>
      <c r="B23728" t="str">
        <f t="shared" ca="1" si="1852"/>
        <v>general anesthesia</v>
      </c>
      <c r="C23728">
        <f t="shared" si="1855"/>
        <v>1318</v>
      </c>
      <c r="D23728" t="str">
        <f t="shared" ca="1" si="1853"/>
        <v>Covered when used in conjunction with covered oral surgical procedures</v>
      </c>
      <c r="E23728">
        <f t="shared" ca="1" si="1854"/>
        <v>13</v>
      </c>
    </row>
    <row r="23729" spans="1:5" x14ac:dyDescent="0.2">
      <c r="A23729" t="str">
        <f t="shared" ca="1" si="1851"/>
        <v>Major</v>
      </c>
      <c r="B23729" t="str">
        <f t="shared" ca="1" si="1852"/>
        <v>prosthodontics</v>
      </c>
      <c r="C23729">
        <f t="shared" si="1855"/>
        <v>1318</v>
      </c>
      <c r="D23729" t="str">
        <f t="shared" ca="1" si="1853"/>
        <v>Procedures for replacement of missing teeth by construction or repair of bridges and partial or complete dentures</v>
      </c>
      <c r="E23729">
        <f t="shared" ca="1" si="1854"/>
        <v>15</v>
      </c>
    </row>
    <row r="23730" spans="1:5" x14ac:dyDescent="0.2">
      <c r="A23730" t="str">
        <f t="shared" ca="1" si="1851"/>
        <v>Major</v>
      </c>
      <c r="B23730" t="str">
        <f t="shared" ca="1" si="1852"/>
        <v>temporomandibular joint dysfunction</v>
      </c>
      <c r="C23730">
        <f t="shared" si="1855"/>
        <v>1318</v>
      </c>
      <c r="D23730" t="str">
        <f t="shared" ca="1" si="1853"/>
        <v>Services relating to hinging joints of the jaw</v>
      </c>
      <c r="E23730">
        <f t="shared" ca="1" si="1854"/>
        <v>16</v>
      </c>
    </row>
    <row r="23731" spans="1:5" x14ac:dyDescent="0.2">
      <c r="A23731" t="str">
        <f t="shared" ca="1" si="1851"/>
        <v>Diagnostics and Preventative</v>
      </c>
      <c r="B23731" t="str">
        <f t="shared" ca="1" si="1852"/>
        <v>Prophylaxis</v>
      </c>
      <c r="C23731">
        <f t="shared" si="1855"/>
        <v>1318</v>
      </c>
      <c r="D23731">
        <f t="shared" ca="1" si="1853"/>
        <v>0</v>
      </c>
      <c r="E23731">
        <f t="shared" ca="1" si="1854"/>
        <v>4</v>
      </c>
    </row>
    <row r="23732" spans="1:5" x14ac:dyDescent="0.2">
      <c r="A23732" t="str">
        <f t="shared" ca="1" si="1851"/>
        <v>Diagnostics and Preventative</v>
      </c>
      <c r="B23732" t="str">
        <f t="shared" ca="1" si="1852"/>
        <v>Space Maintainers</v>
      </c>
      <c r="C23732">
        <f t="shared" si="1855"/>
        <v>1318</v>
      </c>
      <c r="D23732">
        <f t="shared" ca="1" si="1853"/>
        <v>0</v>
      </c>
      <c r="E23732">
        <f t="shared" ca="1" si="1854"/>
        <v>7</v>
      </c>
    </row>
    <row r="23733" spans="1:5" x14ac:dyDescent="0.2">
      <c r="A23733" t="str">
        <f t="shared" ca="1" si="1851"/>
        <v>Basic</v>
      </c>
      <c r="B23733" t="str">
        <f t="shared" ca="1" si="1852"/>
        <v>basic restorative</v>
      </c>
      <c r="C23733">
        <f t="shared" si="1855"/>
        <v>1318</v>
      </c>
      <c r="D23733" t="str">
        <f t="shared" ca="1" si="1853"/>
        <v>Fillings (amalgam "silver" and composite "white" non-molar)</v>
      </c>
      <c r="E23733">
        <f t="shared" ca="1" si="1854"/>
        <v>8</v>
      </c>
    </row>
    <row r="23734" spans="1:5" x14ac:dyDescent="0.2">
      <c r="A23734" t="str">
        <f t="shared" ca="1" si="1851"/>
        <v>Basic</v>
      </c>
      <c r="B23734" t="str">
        <f t="shared" ca="1" si="1852"/>
        <v>general anesthesia</v>
      </c>
      <c r="C23734">
        <f t="shared" si="1855"/>
        <v>1318</v>
      </c>
      <c r="D23734" t="str">
        <f t="shared" ca="1" si="1853"/>
        <v>Covered when used in conjunction with covered oral surgical procedures</v>
      </c>
      <c r="E23734">
        <f t="shared" ca="1" si="1854"/>
        <v>13</v>
      </c>
    </row>
    <row r="23735" spans="1:5" x14ac:dyDescent="0.2">
      <c r="A23735" t="str">
        <f t="shared" ca="1" si="1851"/>
        <v>Major</v>
      </c>
      <c r="B23735" t="str">
        <f t="shared" ca="1" si="1852"/>
        <v>temporomandibular joint dysfunction</v>
      </c>
      <c r="C23735">
        <f t="shared" si="1855"/>
        <v>1318</v>
      </c>
      <c r="D23735" t="str">
        <f t="shared" ca="1" si="1853"/>
        <v>Services relating to hinging joints of the jaw</v>
      </c>
      <c r="E23735">
        <f t="shared" ca="1" si="1854"/>
        <v>16</v>
      </c>
    </row>
    <row r="23736" spans="1:5" x14ac:dyDescent="0.2">
      <c r="A23736" t="str">
        <f t="shared" ca="1" si="1851"/>
        <v>Diagnostics and Preventative</v>
      </c>
      <c r="B23736" t="str">
        <f t="shared" ca="1" si="1852"/>
        <v>Space Maintainers</v>
      </c>
      <c r="C23736">
        <f t="shared" si="1855"/>
        <v>1318</v>
      </c>
      <c r="D23736">
        <f t="shared" ca="1" si="1853"/>
        <v>0</v>
      </c>
      <c r="E23736">
        <f t="shared" ca="1" si="1854"/>
        <v>7</v>
      </c>
    </row>
    <row r="23737" spans="1:5" x14ac:dyDescent="0.2">
      <c r="A23737" t="str">
        <f t="shared" ca="1" si="1851"/>
        <v>Basic</v>
      </c>
      <c r="B23737" t="str">
        <f t="shared" ca="1" si="1852"/>
        <v>endodontics</v>
      </c>
      <c r="C23737">
        <f t="shared" si="1855"/>
        <v>1318</v>
      </c>
      <c r="D23737" t="str">
        <f t="shared" ca="1" si="1853"/>
        <v>Root canal, pulpal therapy</v>
      </c>
      <c r="E23737">
        <f t="shared" ca="1" si="1854"/>
        <v>10</v>
      </c>
    </row>
    <row r="23738" spans="1:5" x14ac:dyDescent="0.2">
      <c r="A23738" t="str">
        <f t="shared" ca="1" si="1851"/>
        <v>Diagnostics and Preventative</v>
      </c>
      <c r="B23738" t="str">
        <f t="shared" ca="1" si="1852"/>
        <v>Fluoride treatments</v>
      </c>
      <c r="C23738">
        <f t="shared" si="1855"/>
        <v>1318</v>
      </c>
      <c r="D23738">
        <f t="shared" ca="1" si="1853"/>
        <v>0</v>
      </c>
      <c r="E23738">
        <f t="shared" ca="1" si="1854"/>
        <v>5</v>
      </c>
    </row>
    <row r="23739" spans="1:5" x14ac:dyDescent="0.2">
      <c r="A23739" t="str">
        <f t="shared" ca="1" si="1851"/>
        <v>Diagnostics and Preventative</v>
      </c>
      <c r="B23739" t="str">
        <f t="shared" ca="1" si="1852"/>
        <v>Space Maintainers</v>
      </c>
      <c r="C23739">
        <f t="shared" si="1855"/>
        <v>1318</v>
      </c>
      <c r="D23739">
        <f t="shared" ca="1" si="1853"/>
        <v>0</v>
      </c>
      <c r="E23739">
        <f t="shared" ca="1" si="1854"/>
        <v>7</v>
      </c>
    </row>
    <row r="23740" spans="1:5" x14ac:dyDescent="0.2">
      <c r="A23740" t="str">
        <f t="shared" ca="1" si="1851"/>
        <v>Basic</v>
      </c>
      <c r="B23740" t="str">
        <f t="shared" ca="1" si="1852"/>
        <v>oral surgery</v>
      </c>
      <c r="C23740">
        <f t="shared" si="1855"/>
        <v>1318</v>
      </c>
      <c r="D23740" t="str">
        <f t="shared" ca="1" si="1853"/>
        <v>Extraction and other surgery procedures, incl. pre- and post-operative care</v>
      </c>
      <c r="E23740">
        <f t="shared" ca="1" si="1854"/>
        <v>9</v>
      </c>
    </row>
    <row r="23741" spans="1:5" x14ac:dyDescent="0.2">
      <c r="A23741" t="str">
        <f t="shared" ca="1" si="1851"/>
        <v>Basic</v>
      </c>
      <c r="B23741" t="str">
        <f t="shared" ca="1" si="1852"/>
        <v>surgical periodontics</v>
      </c>
      <c r="C23741">
        <f t="shared" si="1855"/>
        <v>1318</v>
      </c>
      <c r="D23741" t="str">
        <f t="shared" ca="1" si="1853"/>
        <v>Surgical treatment of the gums and supporting structures of the teeth</v>
      </c>
      <c r="E23741">
        <f t="shared" ca="1" si="1854"/>
        <v>11</v>
      </c>
    </row>
    <row r="23742" spans="1:5" x14ac:dyDescent="0.2">
      <c r="A23742" t="str">
        <f t="shared" ca="1" si="1851"/>
        <v>Other</v>
      </c>
      <c r="B23742" t="str">
        <f t="shared" ca="1" si="1852"/>
        <v>Implants</v>
      </c>
      <c r="C23742">
        <f t="shared" si="1855"/>
        <v>1318</v>
      </c>
      <c r="D23742" t="str">
        <f t="shared" ca="1" si="1853"/>
        <v>Implant dental work</v>
      </c>
      <c r="E23742">
        <f t="shared" ca="1" si="1854"/>
        <v>18</v>
      </c>
    </row>
    <row r="23743" spans="1:5" x14ac:dyDescent="0.2">
      <c r="A23743" t="str">
        <f t="shared" ca="1" si="1851"/>
        <v>Major</v>
      </c>
      <c r="B23743" t="str">
        <f t="shared" ca="1" si="1852"/>
        <v>prosthodontics</v>
      </c>
      <c r="C23743">
        <f t="shared" si="1855"/>
        <v>1318</v>
      </c>
      <c r="D23743" t="str">
        <f t="shared" ca="1" si="1853"/>
        <v>Procedures for replacement of missing teeth by construction or repair of bridges and partial or complete dentures</v>
      </c>
      <c r="E23743">
        <f t="shared" ca="1" si="1854"/>
        <v>15</v>
      </c>
    </row>
    <row r="23744" spans="1:5" x14ac:dyDescent="0.2">
      <c r="A23744" t="str">
        <f t="shared" ca="1" si="1851"/>
        <v>Diagnostics and Preventative</v>
      </c>
      <c r="B23744" t="str">
        <f t="shared" ca="1" si="1852"/>
        <v>Full-mouth x-ray</v>
      </c>
      <c r="C23744">
        <f t="shared" si="1855"/>
        <v>1319</v>
      </c>
      <c r="D23744">
        <f t="shared" ca="1" si="1853"/>
        <v>0</v>
      </c>
      <c r="E23744">
        <f t="shared" ca="1" si="1854"/>
        <v>3</v>
      </c>
    </row>
    <row r="23745" spans="1:5" x14ac:dyDescent="0.2">
      <c r="A23745" t="str">
        <f t="shared" ca="1" si="1851"/>
        <v>Basic</v>
      </c>
      <c r="B23745" t="str">
        <f t="shared" ca="1" si="1852"/>
        <v>oral surgery</v>
      </c>
      <c r="C23745">
        <f t="shared" si="1855"/>
        <v>1319</v>
      </c>
      <c r="D23745" t="str">
        <f t="shared" ca="1" si="1853"/>
        <v>Extraction and other surgery procedures, incl. pre- and post-operative care</v>
      </c>
      <c r="E23745">
        <f t="shared" ca="1" si="1854"/>
        <v>9</v>
      </c>
    </row>
    <row r="23746" spans="1:5" x14ac:dyDescent="0.2">
      <c r="A23746" t="str">
        <f t="shared" ref="A23746:A23809" ca="1" si="1856">INDEX(services,E23746,1)</f>
        <v>Diagnostics and Preventative</v>
      </c>
      <c r="B23746" t="str">
        <f t="shared" ref="B23746:B23809" ca="1" si="1857">INDEX(services,E23746,2)</f>
        <v>Sealants</v>
      </c>
      <c r="C23746">
        <f t="shared" si="1855"/>
        <v>1319</v>
      </c>
      <c r="D23746">
        <f t="shared" ref="D23746:D23809" ca="1" si="1858">INDEX(services,E23746,3)</f>
        <v>0</v>
      </c>
      <c r="E23746">
        <f t="shared" ref="E23746:E23809" ca="1" si="1859">RANDBETWEEN(1,ROWS(services))</f>
        <v>6</v>
      </c>
    </row>
    <row r="23747" spans="1:5" x14ac:dyDescent="0.2">
      <c r="A23747" t="str">
        <f t="shared" ca="1" si="1856"/>
        <v>Diagnostics and Preventative</v>
      </c>
      <c r="B23747" t="str">
        <f t="shared" ca="1" si="1857"/>
        <v>Bitewing x-rays</v>
      </c>
      <c r="C23747">
        <f t="shared" si="1855"/>
        <v>1319</v>
      </c>
      <c r="D23747">
        <f t="shared" ca="1" si="1858"/>
        <v>0</v>
      </c>
      <c r="E23747">
        <f t="shared" ca="1" si="1859"/>
        <v>2</v>
      </c>
    </row>
    <row r="23748" spans="1:5" x14ac:dyDescent="0.2">
      <c r="A23748" t="str">
        <f t="shared" ca="1" si="1856"/>
        <v>Major</v>
      </c>
      <c r="B23748" t="str">
        <f t="shared" ca="1" si="1857"/>
        <v>temporomandibular joint dysfunction</v>
      </c>
      <c r="C23748">
        <f t="shared" si="1855"/>
        <v>1319</v>
      </c>
      <c r="D23748" t="str">
        <f t="shared" ca="1" si="1858"/>
        <v>Services relating to hinging joints of the jaw</v>
      </c>
      <c r="E23748">
        <f t="shared" ca="1" si="1859"/>
        <v>16</v>
      </c>
    </row>
    <row r="23749" spans="1:5" x14ac:dyDescent="0.2">
      <c r="A23749" t="str">
        <f t="shared" ca="1" si="1856"/>
        <v>Diagnostics and Preventative</v>
      </c>
      <c r="B23749" t="str">
        <f t="shared" ca="1" si="1857"/>
        <v>Sealants</v>
      </c>
      <c r="C23749">
        <f t="shared" si="1855"/>
        <v>1319</v>
      </c>
      <c r="D23749">
        <f t="shared" ca="1" si="1858"/>
        <v>0</v>
      </c>
      <c r="E23749">
        <f t="shared" ca="1" si="1859"/>
        <v>6</v>
      </c>
    </row>
    <row r="23750" spans="1:5" x14ac:dyDescent="0.2">
      <c r="A23750" t="str">
        <f t="shared" ca="1" si="1856"/>
        <v>Orthodontics</v>
      </c>
      <c r="B23750" t="str">
        <f t="shared" ca="1" si="1857"/>
        <v>orthodontics</v>
      </c>
      <c r="C23750">
        <f t="shared" si="1855"/>
        <v>1319</v>
      </c>
      <c r="D23750" t="str">
        <f t="shared" ca="1" si="1858"/>
        <v>For eligible dependents to age 19</v>
      </c>
      <c r="E23750">
        <f t="shared" ca="1" si="1859"/>
        <v>17</v>
      </c>
    </row>
    <row r="23751" spans="1:5" x14ac:dyDescent="0.2">
      <c r="A23751" t="str">
        <f t="shared" ca="1" si="1856"/>
        <v>Diagnostics and Preventative</v>
      </c>
      <c r="B23751" t="str">
        <f t="shared" ca="1" si="1857"/>
        <v>Bitewing x-rays</v>
      </c>
      <c r="C23751">
        <f t="shared" si="1855"/>
        <v>1319</v>
      </c>
      <c r="D23751">
        <f t="shared" ca="1" si="1858"/>
        <v>0</v>
      </c>
      <c r="E23751">
        <f t="shared" ca="1" si="1859"/>
        <v>2</v>
      </c>
    </row>
    <row r="23752" spans="1:5" x14ac:dyDescent="0.2">
      <c r="A23752" t="str">
        <f t="shared" ca="1" si="1856"/>
        <v>Diagnostics and Preventative</v>
      </c>
      <c r="B23752" t="str">
        <f t="shared" ca="1" si="1857"/>
        <v>Sealants</v>
      </c>
      <c r="C23752">
        <f t="shared" si="1855"/>
        <v>1319</v>
      </c>
      <c r="D23752">
        <f t="shared" ca="1" si="1858"/>
        <v>0</v>
      </c>
      <c r="E23752">
        <f t="shared" ca="1" si="1859"/>
        <v>6</v>
      </c>
    </row>
    <row r="23753" spans="1:5" x14ac:dyDescent="0.2">
      <c r="A23753" t="str">
        <f t="shared" ca="1" si="1856"/>
        <v>Other</v>
      </c>
      <c r="B23753" t="str">
        <f t="shared" ca="1" si="1857"/>
        <v>Implants</v>
      </c>
      <c r="C23753">
        <f t="shared" si="1855"/>
        <v>1319</v>
      </c>
      <c r="D23753" t="str">
        <f t="shared" ca="1" si="1858"/>
        <v>Implant dental work</v>
      </c>
      <c r="E23753">
        <f t="shared" ca="1" si="1859"/>
        <v>18</v>
      </c>
    </row>
    <row r="23754" spans="1:5" x14ac:dyDescent="0.2">
      <c r="A23754" t="str">
        <f t="shared" ca="1" si="1856"/>
        <v>Major</v>
      </c>
      <c r="B23754" t="str">
        <f t="shared" ca="1" si="1857"/>
        <v>major restorative</v>
      </c>
      <c r="C23754">
        <f t="shared" si="1855"/>
        <v>1319</v>
      </c>
      <c r="D23754" t="str">
        <f t="shared" ca="1" si="1858"/>
        <v>Single crowns, inlays, onlays</v>
      </c>
      <c r="E23754">
        <f t="shared" ca="1" si="1859"/>
        <v>14</v>
      </c>
    </row>
    <row r="23755" spans="1:5" x14ac:dyDescent="0.2">
      <c r="A23755" t="str">
        <f t="shared" ca="1" si="1856"/>
        <v>Other</v>
      </c>
      <c r="B23755" t="str">
        <f t="shared" ca="1" si="1857"/>
        <v>Implants</v>
      </c>
      <c r="C23755">
        <f t="shared" si="1855"/>
        <v>1319</v>
      </c>
      <c r="D23755" t="str">
        <f t="shared" ca="1" si="1858"/>
        <v>Implant dental work</v>
      </c>
      <c r="E23755">
        <f t="shared" ca="1" si="1859"/>
        <v>18</v>
      </c>
    </row>
    <row r="23756" spans="1:5" x14ac:dyDescent="0.2">
      <c r="A23756" t="str">
        <f t="shared" ca="1" si="1856"/>
        <v>Basic</v>
      </c>
      <c r="B23756" t="str">
        <f t="shared" ca="1" si="1857"/>
        <v>basic restorative</v>
      </c>
      <c r="C23756">
        <f t="shared" si="1855"/>
        <v>1319</v>
      </c>
      <c r="D23756" t="str">
        <f t="shared" ca="1" si="1858"/>
        <v>Fillings (amalgam "silver" and composite "white" non-molar)</v>
      </c>
      <c r="E23756">
        <f t="shared" ca="1" si="1859"/>
        <v>8</v>
      </c>
    </row>
    <row r="23757" spans="1:5" x14ac:dyDescent="0.2">
      <c r="A23757" t="str">
        <f t="shared" ca="1" si="1856"/>
        <v>Basic</v>
      </c>
      <c r="B23757" t="str">
        <f t="shared" ca="1" si="1857"/>
        <v>general anesthesia</v>
      </c>
      <c r="C23757">
        <f t="shared" si="1855"/>
        <v>1319</v>
      </c>
      <c r="D23757" t="str">
        <f t="shared" ca="1" si="1858"/>
        <v>Covered when used in conjunction with covered oral surgical procedures</v>
      </c>
      <c r="E23757">
        <f t="shared" ca="1" si="1859"/>
        <v>13</v>
      </c>
    </row>
    <row r="23758" spans="1:5" x14ac:dyDescent="0.2">
      <c r="A23758" t="str">
        <f t="shared" ca="1" si="1856"/>
        <v>Diagnostics and Preventative</v>
      </c>
      <c r="B23758" t="str">
        <f t="shared" ca="1" si="1857"/>
        <v>Periodic Exams</v>
      </c>
      <c r="C23758">
        <f t="shared" si="1855"/>
        <v>1319</v>
      </c>
      <c r="D23758">
        <f t="shared" ca="1" si="1858"/>
        <v>0</v>
      </c>
      <c r="E23758">
        <f t="shared" ca="1" si="1859"/>
        <v>1</v>
      </c>
    </row>
    <row r="23759" spans="1:5" x14ac:dyDescent="0.2">
      <c r="A23759" t="str">
        <f t="shared" ca="1" si="1856"/>
        <v>Diagnostics and Preventative</v>
      </c>
      <c r="B23759" t="str">
        <f t="shared" ca="1" si="1857"/>
        <v>Space Maintainers</v>
      </c>
      <c r="C23759">
        <f t="shared" si="1855"/>
        <v>1319</v>
      </c>
      <c r="D23759">
        <f t="shared" ca="1" si="1858"/>
        <v>0</v>
      </c>
      <c r="E23759">
        <f t="shared" ca="1" si="1859"/>
        <v>7</v>
      </c>
    </row>
    <row r="23760" spans="1:5" x14ac:dyDescent="0.2">
      <c r="A23760" t="str">
        <f t="shared" ca="1" si="1856"/>
        <v>Diagnostics and Preventative</v>
      </c>
      <c r="B23760" t="str">
        <f t="shared" ca="1" si="1857"/>
        <v>Fluoride treatments</v>
      </c>
      <c r="C23760">
        <f t="shared" si="1855"/>
        <v>1319</v>
      </c>
      <c r="D23760">
        <f t="shared" ca="1" si="1858"/>
        <v>0</v>
      </c>
      <c r="E23760">
        <f t="shared" ca="1" si="1859"/>
        <v>5</v>
      </c>
    </row>
    <row r="23761" spans="1:5" x14ac:dyDescent="0.2">
      <c r="A23761" t="str">
        <f t="shared" ca="1" si="1856"/>
        <v>Orthodontics</v>
      </c>
      <c r="B23761" t="str">
        <f t="shared" ca="1" si="1857"/>
        <v>orthodontics</v>
      </c>
      <c r="C23761">
        <f t="shared" si="1855"/>
        <v>1319</v>
      </c>
      <c r="D23761" t="str">
        <f t="shared" ca="1" si="1858"/>
        <v>For eligible dependents to age 19</v>
      </c>
      <c r="E23761">
        <f t="shared" ca="1" si="1859"/>
        <v>17</v>
      </c>
    </row>
    <row r="23762" spans="1:5" x14ac:dyDescent="0.2">
      <c r="A23762" t="str">
        <f t="shared" ca="1" si="1856"/>
        <v>Basic</v>
      </c>
      <c r="B23762" t="str">
        <f t="shared" ca="1" si="1857"/>
        <v>endodontics</v>
      </c>
      <c r="C23762">
        <f t="shared" si="1855"/>
        <v>1320</v>
      </c>
      <c r="D23762" t="str">
        <f t="shared" ca="1" si="1858"/>
        <v>Root canal, pulpal therapy</v>
      </c>
      <c r="E23762">
        <f t="shared" ca="1" si="1859"/>
        <v>10</v>
      </c>
    </row>
    <row r="23763" spans="1:5" x14ac:dyDescent="0.2">
      <c r="A23763" t="str">
        <f t="shared" ca="1" si="1856"/>
        <v>Basic</v>
      </c>
      <c r="B23763" t="str">
        <f t="shared" ca="1" si="1857"/>
        <v>endodontics</v>
      </c>
      <c r="C23763">
        <f t="shared" si="1855"/>
        <v>1320</v>
      </c>
      <c r="D23763" t="str">
        <f t="shared" ca="1" si="1858"/>
        <v>Root canal, pulpal therapy</v>
      </c>
      <c r="E23763">
        <f t="shared" ca="1" si="1859"/>
        <v>10</v>
      </c>
    </row>
    <row r="23764" spans="1:5" x14ac:dyDescent="0.2">
      <c r="A23764" t="str">
        <f t="shared" ca="1" si="1856"/>
        <v>Diagnostics and Preventative</v>
      </c>
      <c r="B23764" t="str">
        <f t="shared" ca="1" si="1857"/>
        <v>Full-mouth x-ray</v>
      </c>
      <c r="C23764">
        <f t="shared" si="1855"/>
        <v>1320</v>
      </c>
      <c r="D23764">
        <f t="shared" ca="1" si="1858"/>
        <v>0</v>
      </c>
      <c r="E23764">
        <f t="shared" ca="1" si="1859"/>
        <v>3</v>
      </c>
    </row>
    <row r="23765" spans="1:5" x14ac:dyDescent="0.2">
      <c r="A23765" t="str">
        <f t="shared" ca="1" si="1856"/>
        <v>Major</v>
      </c>
      <c r="B23765" t="str">
        <f t="shared" ca="1" si="1857"/>
        <v>prosthodontics</v>
      </c>
      <c r="C23765">
        <f t="shared" si="1855"/>
        <v>1320</v>
      </c>
      <c r="D23765" t="str">
        <f t="shared" ca="1" si="1858"/>
        <v>Procedures for replacement of missing teeth by construction or repair of bridges and partial or complete dentures</v>
      </c>
      <c r="E23765">
        <f t="shared" ca="1" si="1859"/>
        <v>15</v>
      </c>
    </row>
    <row r="23766" spans="1:5" x14ac:dyDescent="0.2">
      <c r="A23766" t="str">
        <f t="shared" ca="1" si="1856"/>
        <v>Diagnostics and Preventative</v>
      </c>
      <c r="B23766" t="str">
        <f t="shared" ca="1" si="1857"/>
        <v>Full-mouth x-ray</v>
      </c>
      <c r="C23766">
        <f t="shared" si="1855"/>
        <v>1320</v>
      </c>
      <c r="D23766">
        <f t="shared" ca="1" si="1858"/>
        <v>0</v>
      </c>
      <c r="E23766">
        <f t="shared" ca="1" si="1859"/>
        <v>3</v>
      </c>
    </row>
    <row r="23767" spans="1:5" x14ac:dyDescent="0.2">
      <c r="A23767" t="str">
        <f t="shared" ca="1" si="1856"/>
        <v>Diagnostics and Preventative</v>
      </c>
      <c r="B23767" t="str">
        <f t="shared" ca="1" si="1857"/>
        <v>Fluoride treatments</v>
      </c>
      <c r="C23767">
        <f t="shared" si="1855"/>
        <v>1320</v>
      </c>
      <c r="D23767">
        <f t="shared" ca="1" si="1858"/>
        <v>0</v>
      </c>
      <c r="E23767">
        <f t="shared" ca="1" si="1859"/>
        <v>5</v>
      </c>
    </row>
    <row r="23768" spans="1:5" x14ac:dyDescent="0.2">
      <c r="A23768" t="str">
        <f t="shared" ca="1" si="1856"/>
        <v>Basic</v>
      </c>
      <c r="B23768" t="str">
        <f t="shared" ca="1" si="1857"/>
        <v>non-surgical periodontics</v>
      </c>
      <c r="C23768">
        <f t="shared" si="1855"/>
        <v>1320</v>
      </c>
      <c r="D23768" t="str">
        <f t="shared" ca="1" si="1858"/>
        <v xml:space="preserve">Non-surgical treatment of the gums and supporting structures of the teeth </v>
      </c>
      <c r="E23768">
        <f t="shared" ca="1" si="1859"/>
        <v>12</v>
      </c>
    </row>
    <row r="23769" spans="1:5" x14ac:dyDescent="0.2">
      <c r="A23769" t="str">
        <f t="shared" ca="1" si="1856"/>
        <v>Basic</v>
      </c>
      <c r="B23769" t="str">
        <f t="shared" ca="1" si="1857"/>
        <v>general anesthesia</v>
      </c>
      <c r="C23769">
        <f t="shared" si="1855"/>
        <v>1320</v>
      </c>
      <c r="D23769" t="str">
        <f t="shared" ca="1" si="1858"/>
        <v>Covered when used in conjunction with covered oral surgical procedures</v>
      </c>
      <c r="E23769">
        <f t="shared" ca="1" si="1859"/>
        <v>13</v>
      </c>
    </row>
    <row r="23770" spans="1:5" x14ac:dyDescent="0.2">
      <c r="A23770" t="str">
        <f t="shared" ca="1" si="1856"/>
        <v>Diagnostics and Preventative</v>
      </c>
      <c r="B23770" t="str">
        <f t="shared" ca="1" si="1857"/>
        <v>Fluoride treatments</v>
      </c>
      <c r="C23770">
        <f t="shared" si="1855"/>
        <v>1320</v>
      </c>
      <c r="D23770">
        <f t="shared" ca="1" si="1858"/>
        <v>0</v>
      </c>
      <c r="E23770">
        <f t="shared" ca="1" si="1859"/>
        <v>5</v>
      </c>
    </row>
    <row r="23771" spans="1:5" x14ac:dyDescent="0.2">
      <c r="A23771" t="str">
        <f t="shared" ca="1" si="1856"/>
        <v>Orthodontics</v>
      </c>
      <c r="B23771" t="str">
        <f t="shared" ca="1" si="1857"/>
        <v>orthodontics</v>
      </c>
      <c r="C23771">
        <f t="shared" si="1855"/>
        <v>1320</v>
      </c>
      <c r="D23771" t="str">
        <f t="shared" ca="1" si="1858"/>
        <v>For eligible dependents to age 19</v>
      </c>
      <c r="E23771">
        <f t="shared" ca="1" si="1859"/>
        <v>17</v>
      </c>
    </row>
    <row r="23772" spans="1:5" x14ac:dyDescent="0.2">
      <c r="A23772" t="str">
        <f t="shared" ca="1" si="1856"/>
        <v>Diagnostics and Preventative</v>
      </c>
      <c r="B23772" t="str">
        <f t="shared" ca="1" si="1857"/>
        <v>Periodic Exams</v>
      </c>
      <c r="C23772">
        <f t="shared" si="1855"/>
        <v>1320</v>
      </c>
      <c r="D23772">
        <f t="shared" ca="1" si="1858"/>
        <v>0</v>
      </c>
      <c r="E23772">
        <f t="shared" ca="1" si="1859"/>
        <v>1</v>
      </c>
    </row>
    <row r="23773" spans="1:5" x14ac:dyDescent="0.2">
      <c r="A23773" t="str">
        <f t="shared" ca="1" si="1856"/>
        <v>Diagnostics and Preventative</v>
      </c>
      <c r="B23773" t="str">
        <f t="shared" ca="1" si="1857"/>
        <v>Prophylaxis</v>
      </c>
      <c r="C23773">
        <f t="shared" si="1855"/>
        <v>1320</v>
      </c>
      <c r="D23773">
        <f t="shared" ca="1" si="1858"/>
        <v>0</v>
      </c>
      <c r="E23773">
        <f t="shared" ca="1" si="1859"/>
        <v>4</v>
      </c>
    </row>
    <row r="23774" spans="1:5" x14ac:dyDescent="0.2">
      <c r="A23774" t="str">
        <f t="shared" ca="1" si="1856"/>
        <v>Diagnostics and Preventative</v>
      </c>
      <c r="B23774" t="str">
        <f t="shared" ca="1" si="1857"/>
        <v>Full-mouth x-ray</v>
      </c>
      <c r="C23774">
        <f t="shared" si="1855"/>
        <v>1320</v>
      </c>
      <c r="D23774">
        <f t="shared" ca="1" si="1858"/>
        <v>0</v>
      </c>
      <c r="E23774">
        <f t="shared" ca="1" si="1859"/>
        <v>3</v>
      </c>
    </row>
    <row r="23775" spans="1:5" x14ac:dyDescent="0.2">
      <c r="A23775" t="str">
        <f t="shared" ca="1" si="1856"/>
        <v>Diagnostics and Preventative</v>
      </c>
      <c r="B23775" t="str">
        <f t="shared" ca="1" si="1857"/>
        <v>Periodic Exams</v>
      </c>
      <c r="C23775">
        <f t="shared" si="1855"/>
        <v>1320</v>
      </c>
      <c r="D23775">
        <f t="shared" ca="1" si="1858"/>
        <v>0</v>
      </c>
      <c r="E23775">
        <f t="shared" ca="1" si="1859"/>
        <v>1</v>
      </c>
    </row>
    <row r="23776" spans="1:5" x14ac:dyDescent="0.2">
      <c r="A23776" t="str">
        <f t="shared" ca="1" si="1856"/>
        <v>Diagnostics and Preventative</v>
      </c>
      <c r="B23776" t="str">
        <f t="shared" ca="1" si="1857"/>
        <v>Periodic Exams</v>
      </c>
      <c r="C23776">
        <f t="shared" si="1855"/>
        <v>1320</v>
      </c>
      <c r="D23776">
        <f t="shared" ca="1" si="1858"/>
        <v>0</v>
      </c>
      <c r="E23776">
        <f t="shared" ca="1" si="1859"/>
        <v>1</v>
      </c>
    </row>
    <row r="23777" spans="1:5" x14ac:dyDescent="0.2">
      <c r="A23777" t="str">
        <f t="shared" ca="1" si="1856"/>
        <v>Basic</v>
      </c>
      <c r="B23777" t="str">
        <f t="shared" ca="1" si="1857"/>
        <v>oral surgery</v>
      </c>
      <c r="C23777">
        <f t="shared" si="1855"/>
        <v>1320</v>
      </c>
      <c r="D23777" t="str">
        <f t="shared" ca="1" si="1858"/>
        <v>Extraction and other surgery procedures, incl. pre- and post-operative care</v>
      </c>
      <c r="E23777">
        <f t="shared" ca="1" si="1859"/>
        <v>9</v>
      </c>
    </row>
    <row r="23778" spans="1:5" x14ac:dyDescent="0.2">
      <c r="A23778" t="str">
        <f t="shared" ca="1" si="1856"/>
        <v>Basic</v>
      </c>
      <c r="B23778" t="str">
        <f t="shared" ca="1" si="1857"/>
        <v>endodontics</v>
      </c>
      <c r="C23778">
        <f t="shared" si="1855"/>
        <v>1320</v>
      </c>
      <c r="D23778" t="str">
        <f t="shared" ca="1" si="1858"/>
        <v>Root canal, pulpal therapy</v>
      </c>
      <c r="E23778">
        <f t="shared" ca="1" si="1859"/>
        <v>10</v>
      </c>
    </row>
    <row r="23779" spans="1:5" x14ac:dyDescent="0.2">
      <c r="A23779" t="str">
        <f t="shared" ca="1" si="1856"/>
        <v>Basic</v>
      </c>
      <c r="B23779" t="str">
        <f t="shared" ca="1" si="1857"/>
        <v>oral surgery</v>
      </c>
      <c r="C23779">
        <f t="shared" si="1855"/>
        <v>1320</v>
      </c>
      <c r="D23779" t="str">
        <f t="shared" ca="1" si="1858"/>
        <v>Extraction and other surgery procedures, incl. pre- and post-operative care</v>
      </c>
      <c r="E23779">
        <f t="shared" ca="1" si="1859"/>
        <v>9</v>
      </c>
    </row>
    <row r="23780" spans="1:5" x14ac:dyDescent="0.2">
      <c r="A23780" t="str">
        <f t="shared" ca="1" si="1856"/>
        <v>Diagnostics and Preventative</v>
      </c>
      <c r="B23780" t="str">
        <f t="shared" ca="1" si="1857"/>
        <v>Full-mouth x-ray</v>
      </c>
      <c r="C23780">
        <f t="shared" si="1855"/>
        <v>1321</v>
      </c>
      <c r="D23780">
        <f t="shared" ca="1" si="1858"/>
        <v>0</v>
      </c>
      <c r="E23780">
        <f t="shared" ca="1" si="1859"/>
        <v>3</v>
      </c>
    </row>
    <row r="23781" spans="1:5" x14ac:dyDescent="0.2">
      <c r="A23781" t="str">
        <f t="shared" ca="1" si="1856"/>
        <v>Diagnostics and Preventative</v>
      </c>
      <c r="B23781" t="str">
        <f t="shared" ca="1" si="1857"/>
        <v>Space Maintainers</v>
      </c>
      <c r="C23781">
        <f t="shared" si="1855"/>
        <v>1321</v>
      </c>
      <c r="D23781">
        <f t="shared" ca="1" si="1858"/>
        <v>0</v>
      </c>
      <c r="E23781">
        <f t="shared" ca="1" si="1859"/>
        <v>7</v>
      </c>
    </row>
    <row r="23782" spans="1:5" x14ac:dyDescent="0.2">
      <c r="A23782" t="str">
        <f t="shared" ca="1" si="1856"/>
        <v>Diagnostics and Preventative</v>
      </c>
      <c r="B23782" t="str">
        <f t="shared" ca="1" si="1857"/>
        <v>Space Maintainers</v>
      </c>
      <c r="C23782">
        <f t="shared" si="1855"/>
        <v>1321</v>
      </c>
      <c r="D23782">
        <f t="shared" ca="1" si="1858"/>
        <v>0</v>
      </c>
      <c r="E23782">
        <f t="shared" ca="1" si="1859"/>
        <v>7</v>
      </c>
    </row>
    <row r="23783" spans="1:5" x14ac:dyDescent="0.2">
      <c r="A23783" t="str">
        <f t="shared" ca="1" si="1856"/>
        <v>Diagnostics and Preventative</v>
      </c>
      <c r="B23783" t="str">
        <f t="shared" ca="1" si="1857"/>
        <v>Space Maintainers</v>
      </c>
      <c r="C23783">
        <f t="shared" si="1855"/>
        <v>1321</v>
      </c>
      <c r="D23783">
        <f t="shared" ca="1" si="1858"/>
        <v>0</v>
      </c>
      <c r="E23783">
        <f t="shared" ca="1" si="1859"/>
        <v>7</v>
      </c>
    </row>
    <row r="23784" spans="1:5" x14ac:dyDescent="0.2">
      <c r="A23784" t="str">
        <f t="shared" ca="1" si="1856"/>
        <v>Diagnostics and Preventative</v>
      </c>
      <c r="B23784" t="str">
        <f t="shared" ca="1" si="1857"/>
        <v>Prophylaxis</v>
      </c>
      <c r="C23784">
        <f t="shared" ref="C23784:C23847" si="1860">IF(MOD(ROW(C23784)-2,18)&lt;&gt;0,C23783,C23783+1)</f>
        <v>1321</v>
      </c>
      <c r="D23784">
        <f t="shared" ca="1" si="1858"/>
        <v>0</v>
      </c>
      <c r="E23784">
        <f t="shared" ca="1" si="1859"/>
        <v>4</v>
      </c>
    </row>
    <row r="23785" spans="1:5" x14ac:dyDescent="0.2">
      <c r="A23785" t="str">
        <f t="shared" ca="1" si="1856"/>
        <v>Basic</v>
      </c>
      <c r="B23785" t="str">
        <f t="shared" ca="1" si="1857"/>
        <v>oral surgery</v>
      </c>
      <c r="C23785">
        <f t="shared" si="1860"/>
        <v>1321</v>
      </c>
      <c r="D23785" t="str">
        <f t="shared" ca="1" si="1858"/>
        <v>Extraction and other surgery procedures, incl. pre- and post-operative care</v>
      </c>
      <c r="E23785">
        <f t="shared" ca="1" si="1859"/>
        <v>9</v>
      </c>
    </row>
    <row r="23786" spans="1:5" x14ac:dyDescent="0.2">
      <c r="A23786" t="str">
        <f t="shared" ca="1" si="1856"/>
        <v>Other</v>
      </c>
      <c r="B23786" t="str">
        <f t="shared" ca="1" si="1857"/>
        <v>Implants</v>
      </c>
      <c r="C23786">
        <f t="shared" si="1860"/>
        <v>1321</v>
      </c>
      <c r="D23786" t="str">
        <f t="shared" ca="1" si="1858"/>
        <v>Implant dental work</v>
      </c>
      <c r="E23786">
        <f t="shared" ca="1" si="1859"/>
        <v>18</v>
      </c>
    </row>
    <row r="23787" spans="1:5" x14ac:dyDescent="0.2">
      <c r="A23787" t="str">
        <f t="shared" ca="1" si="1856"/>
        <v>Diagnostics and Preventative</v>
      </c>
      <c r="B23787" t="str">
        <f t="shared" ca="1" si="1857"/>
        <v>Sealants</v>
      </c>
      <c r="C23787">
        <f t="shared" si="1860"/>
        <v>1321</v>
      </c>
      <c r="D23787">
        <f t="shared" ca="1" si="1858"/>
        <v>0</v>
      </c>
      <c r="E23787">
        <f t="shared" ca="1" si="1859"/>
        <v>6</v>
      </c>
    </row>
    <row r="23788" spans="1:5" x14ac:dyDescent="0.2">
      <c r="A23788" t="str">
        <f t="shared" ca="1" si="1856"/>
        <v>Basic</v>
      </c>
      <c r="B23788" t="str">
        <f t="shared" ca="1" si="1857"/>
        <v>oral surgery</v>
      </c>
      <c r="C23788">
        <f t="shared" si="1860"/>
        <v>1321</v>
      </c>
      <c r="D23788" t="str">
        <f t="shared" ca="1" si="1858"/>
        <v>Extraction and other surgery procedures, incl. pre- and post-operative care</v>
      </c>
      <c r="E23788">
        <f t="shared" ca="1" si="1859"/>
        <v>9</v>
      </c>
    </row>
    <row r="23789" spans="1:5" x14ac:dyDescent="0.2">
      <c r="A23789" t="str">
        <f t="shared" ca="1" si="1856"/>
        <v>Diagnostics and Preventative</v>
      </c>
      <c r="B23789" t="str">
        <f t="shared" ca="1" si="1857"/>
        <v>Full-mouth x-ray</v>
      </c>
      <c r="C23789">
        <f t="shared" si="1860"/>
        <v>1321</v>
      </c>
      <c r="D23789">
        <f t="shared" ca="1" si="1858"/>
        <v>0</v>
      </c>
      <c r="E23789">
        <f t="shared" ca="1" si="1859"/>
        <v>3</v>
      </c>
    </row>
    <row r="23790" spans="1:5" x14ac:dyDescent="0.2">
      <c r="A23790" t="str">
        <f t="shared" ca="1" si="1856"/>
        <v>Basic</v>
      </c>
      <c r="B23790" t="str">
        <f t="shared" ca="1" si="1857"/>
        <v>endodontics</v>
      </c>
      <c r="C23790">
        <f t="shared" si="1860"/>
        <v>1321</v>
      </c>
      <c r="D23790" t="str">
        <f t="shared" ca="1" si="1858"/>
        <v>Root canal, pulpal therapy</v>
      </c>
      <c r="E23790">
        <f t="shared" ca="1" si="1859"/>
        <v>10</v>
      </c>
    </row>
    <row r="23791" spans="1:5" x14ac:dyDescent="0.2">
      <c r="A23791" t="str">
        <f t="shared" ca="1" si="1856"/>
        <v>Diagnostics and Preventative</v>
      </c>
      <c r="B23791" t="str">
        <f t="shared" ca="1" si="1857"/>
        <v>Fluoride treatments</v>
      </c>
      <c r="C23791">
        <f t="shared" si="1860"/>
        <v>1321</v>
      </c>
      <c r="D23791">
        <f t="shared" ca="1" si="1858"/>
        <v>0</v>
      </c>
      <c r="E23791">
        <f t="shared" ca="1" si="1859"/>
        <v>5</v>
      </c>
    </row>
    <row r="23792" spans="1:5" x14ac:dyDescent="0.2">
      <c r="A23792" t="str">
        <f t="shared" ca="1" si="1856"/>
        <v>Basic</v>
      </c>
      <c r="B23792" t="str">
        <f t="shared" ca="1" si="1857"/>
        <v>non-surgical periodontics</v>
      </c>
      <c r="C23792">
        <f t="shared" si="1860"/>
        <v>1321</v>
      </c>
      <c r="D23792" t="str">
        <f t="shared" ca="1" si="1858"/>
        <v xml:space="preserve">Non-surgical treatment of the gums and supporting structures of the teeth </v>
      </c>
      <c r="E23792">
        <f t="shared" ca="1" si="1859"/>
        <v>12</v>
      </c>
    </row>
    <row r="23793" spans="1:5" x14ac:dyDescent="0.2">
      <c r="A23793" t="str">
        <f t="shared" ca="1" si="1856"/>
        <v>Diagnostics and Preventative</v>
      </c>
      <c r="B23793" t="str">
        <f t="shared" ca="1" si="1857"/>
        <v>Fluoride treatments</v>
      </c>
      <c r="C23793">
        <f t="shared" si="1860"/>
        <v>1321</v>
      </c>
      <c r="D23793">
        <f t="shared" ca="1" si="1858"/>
        <v>0</v>
      </c>
      <c r="E23793">
        <f t="shared" ca="1" si="1859"/>
        <v>5</v>
      </c>
    </row>
    <row r="23794" spans="1:5" x14ac:dyDescent="0.2">
      <c r="A23794" t="str">
        <f t="shared" ca="1" si="1856"/>
        <v>Basic</v>
      </c>
      <c r="B23794" t="str">
        <f t="shared" ca="1" si="1857"/>
        <v>surgical periodontics</v>
      </c>
      <c r="C23794">
        <f t="shared" si="1860"/>
        <v>1321</v>
      </c>
      <c r="D23794" t="str">
        <f t="shared" ca="1" si="1858"/>
        <v>Surgical treatment of the gums and supporting structures of the teeth</v>
      </c>
      <c r="E23794">
        <f t="shared" ca="1" si="1859"/>
        <v>11</v>
      </c>
    </row>
    <row r="23795" spans="1:5" x14ac:dyDescent="0.2">
      <c r="A23795" t="str">
        <f t="shared" ca="1" si="1856"/>
        <v>Diagnostics and Preventative</v>
      </c>
      <c r="B23795" t="str">
        <f t="shared" ca="1" si="1857"/>
        <v>Full-mouth x-ray</v>
      </c>
      <c r="C23795">
        <f t="shared" si="1860"/>
        <v>1321</v>
      </c>
      <c r="D23795">
        <f t="shared" ca="1" si="1858"/>
        <v>0</v>
      </c>
      <c r="E23795">
        <f t="shared" ca="1" si="1859"/>
        <v>3</v>
      </c>
    </row>
    <row r="23796" spans="1:5" x14ac:dyDescent="0.2">
      <c r="A23796" t="str">
        <f t="shared" ca="1" si="1856"/>
        <v>Diagnostics and Preventative</v>
      </c>
      <c r="B23796" t="str">
        <f t="shared" ca="1" si="1857"/>
        <v>Full-mouth x-ray</v>
      </c>
      <c r="C23796">
        <f t="shared" si="1860"/>
        <v>1321</v>
      </c>
      <c r="D23796">
        <f t="shared" ca="1" si="1858"/>
        <v>0</v>
      </c>
      <c r="E23796">
        <f t="shared" ca="1" si="1859"/>
        <v>3</v>
      </c>
    </row>
    <row r="23797" spans="1:5" x14ac:dyDescent="0.2">
      <c r="A23797" t="str">
        <f t="shared" ca="1" si="1856"/>
        <v>Diagnostics and Preventative</v>
      </c>
      <c r="B23797" t="str">
        <f t="shared" ca="1" si="1857"/>
        <v>Periodic Exams</v>
      </c>
      <c r="C23797">
        <f t="shared" si="1860"/>
        <v>1321</v>
      </c>
      <c r="D23797">
        <f t="shared" ca="1" si="1858"/>
        <v>0</v>
      </c>
      <c r="E23797">
        <f t="shared" ca="1" si="1859"/>
        <v>1</v>
      </c>
    </row>
    <row r="23798" spans="1:5" x14ac:dyDescent="0.2">
      <c r="A23798" t="str">
        <f t="shared" ca="1" si="1856"/>
        <v>Major</v>
      </c>
      <c r="B23798" t="str">
        <f t="shared" ca="1" si="1857"/>
        <v>temporomandibular joint dysfunction</v>
      </c>
      <c r="C23798">
        <f t="shared" si="1860"/>
        <v>1322</v>
      </c>
      <c r="D23798" t="str">
        <f t="shared" ca="1" si="1858"/>
        <v>Services relating to hinging joints of the jaw</v>
      </c>
      <c r="E23798">
        <f t="shared" ca="1" si="1859"/>
        <v>16</v>
      </c>
    </row>
    <row r="23799" spans="1:5" x14ac:dyDescent="0.2">
      <c r="A23799" t="str">
        <f t="shared" ca="1" si="1856"/>
        <v>Major</v>
      </c>
      <c r="B23799" t="str">
        <f t="shared" ca="1" si="1857"/>
        <v>major restorative</v>
      </c>
      <c r="C23799">
        <f t="shared" si="1860"/>
        <v>1322</v>
      </c>
      <c r="D23799" t="str">
        <f t="shared" ca="1" si="1858"/>
        <v>Single crowns, inlays, onlays</v>
      </c>
      <c r="E23799">
        <f t="shared" ca="1" si="1859"/>
        <v>14</v>
      </c>
    </row>
    <row r="23800" spans="1:5" x14ac:dyDescent="0.2">
      <c r="A23800" t="str">
        <f t="shared" ca="1" si="1856"/>
        <v>Other</v>
      </c>
      <c r="B23800" t="str">
        <f t="shared" ca="1" si="1857"/>
        <v>Implants</v>
      </c>
      <c r="C23800">
        <f t="shared" si="1860"/>
        <v>1322</v>
      </c>
      <c r="D23800" t="str">
        <f t="shared" ca="1" si="1858"/>
        <v>Implant dental work</v>
      </c>
      <c r="E23800">
        <f t="shared" ca="1" si="1859"/>
        <v>18</v>
      </c>
    </row>
    <row r="23801" spans="1:5" x14ac:dyDescent="0.2">
      <c r="A23801" t="str">
        <f t="shared" ca="1" si="1856"/>
        <v>Diagnostics and Preventative</v>
      </c>
      <c r="B23801" t="str">
        <f t="shared" ca="1" si="1857"/>
        <v>Periodic Exams</v>
      </c>
      <c r="C23801">
        <f t="shared" si="1860"/>
        <v>1322</v>
      </c>
      <c r="D23801">
        <f t="shared" ca="1" si="1858"/>
        <v>0</v>
      </c>
      <c r="E23801">
        <f t="shared" ca="1" si="1859"/>
        <v>1</v>
      </c>
    </row>
    <row r="23802" spans="1:5" x14ac:dyDescent="0.2">
      <c r="A23802" t="str">
        <f t="shared" ca="1" si="1856"/>
        <v>Diagnostics and Preventative</v>
      </c>
      <c r="B23802" t="str">
        <f t="shared" ca="1" si="1857"/>
        <v>Bitewing x-rays</v>
      </c>
      <c r="C23802">
        <f t="shared" si="1860"/>
        <v>1322</v>
      </c>
      <c r="D23802">
        <f t="shared" ca="1" si="1858"/>
        <v>0</v>
      </c>
      <c r="E23802">
        <f t="shared" ca="1" si="1859"/>
        <v>2</v>
      </c>
    </row>
    <row r="23803" spans="1:5" x14ac:dyDescent="0.2">
      <c r="A23803" t="str">
        <f t="shared" ca="1" si="1856"/>
        <v>Diagnostics and Preventative</v>
      </c>
      <c r="B23803" t="str">
        <f t="shared" ca="1" si="1857"/>
        <v>Prophylaxis</v>
      </c>
      <c r="C23803">
        <f t="shared" si="1860"/>
        <v>1322</v>
      </c>
      <c r="D23803">
        <f t="shared" ca="1" si="1858"/>
        <v>0</v>
      </c>
      <c r="E23803">
        <f t="shared" ca="1" si="1859"/>
        <v>4</v>
      </c>
    </row>
    <row r="23804" spans="1:5" x14ac:dyDescent="0.2">
      <c r="A23804" t="str">
        <f t="shared" ca="1" si="1856"/>
        <v>Basic</v>
      </c>
      <c r="B23804" t="str">
        <f t="shared" ca="1" si="1857"/>
        <v>endodontics</v>
      </c>
      <c r="C23804">
        <f t="shared" si="1860"/>
        <v>1322</v>
      </c>
      <c r="D23804" t="str">
        <f t="shared" ca="1" si="1858"/>
        <v>Root canal, pulpal therapy</v>
      </c>
      <c r="E23804">
        <f t="shared" ca="1" si="1859"/>
        <v>10</v>
      </c>
    </row>
    <row r="23805" spans="1:5" x14ac:dyDescent="0.2">
      <c r="A23805" t="str">
        <f t="shared" ca="1" si="1856"/>
        <v>Basic</v>
      </c>
      <c r="B23805" t="str">
        <f t="shared" ca="1" si="1857"/>
        <v>general anesthesia</v>
      </c>
      <c r="C23805">
        <f t="shared" si="1860"/>
        <v>1322</v>
      </c>
      <c r="D23805" t="str">
        <f t="shared" ca="1" si="1858"/>
        <v>Covered when used in conjunction with covered oral surgical procedures</v>
      </c>
      <c r="E23805">
        <f t="shared" ca="1" si="1859"/>
        <v>13</v>
      </c>
    </row>
    <row r="23806" spans="1:5" x14ac:dyDescent="0.2">
      <c r="A23806" t="str">
        <f t="shared" ca="1" si="1856"/>
        <v>Diagnostics and Preventative</v>
      </c>
      <c r="B23806" t="str">
        <f t="shared" ca="1" si="1857"/>
        <v>Full-mouth x-ray</v>
      </c>
      <c r="C23806">
        <f t="shared" si="1860"/>
        <v>1322</v>
      </c>
      <c r="D23806">
        <f t="shared" ca="1" si="1858"/>
        <v>0</v>
      </c>
      <c r="E23806">
        <f t="shared" ca="1" si="1859"/>
        <v>3</v>
      </c>
    </row>
    <row r="23807" spans="1:5" x14ac:dyDescent="0.2">
      <c r="A23807" t="str">
        <f t="shared" ca="1" si="1856"/>
        <v>Orthodontics</v>
      </c>
      <c r="B23807" t="str">
        <f t="shared" ca="1" si="1857"/>
        <v>orthodontics</v>
      </c>
      <c r="C23807">
        <f t="shared" si="1860"/>
        <v>1322</v>
      </c>
      <c r="D23807" t="str">
        <f t="shared" ca="1" si="1858"/>
        <v>For eligible dependents to age 19</v>
      </c>
      <c r="E23807">
        <f t="shared" ca="1" si="1859"/>
        <v>17</v>
      </c>
    </row>
    <row r="23808" spans="1:5" x14ac:dyDescent="0.2">
      <c r="A23808" t="str">
        <f t="shared" ca="1" si="1856"/>
        <v>Basic</v>
      </c>
      <c r="B23808" t="str">
        <f t="shared" ca="1" si="1857"/>
        <v>general anesthesia</v>
      </c>
      <c r="C23808">
        <f t="shared" si="1860"/>
        <v>1322</v>
      </c>
      <c r="D23808" t="str">
        <f t="shared" ca="1" si="1858"/>
        <v>Covered when used in conjunction with covered oral surgical procedures</v>
      </c>
      <c r="E23808">
        <f t="shared" ca="1" si="1859"/>
        <v>13</v>
      </c>
    </row>
    <row r="23809" spans="1:5" x14ac:dyDescent="0.2">
      <c r="A23809" t="str">
        <f t="shared" ca="1" si="1856"/>
        <v>Basic</v>
      </c>
      <c r="B23809" t="str">
        <f t="shared" ca="1" si="1857"/>
        <v>endodontics</v>
      </c>
      <c r="C23809">
        <f t="shared" si="1860"/>
        <v>1322</v>
      </c>
      <c r="D23809" t="str">
        <f t="shared" ca="1" si="1858"/>
        <v>Root canal, pulpal therapy</v>
      </c>
      <c r="E23809">
        <f t="shared" ca="1" si="1859"/>
        <v>10</v>
      </c>
    </row>
    <row r="23810" spans="1:5" x14ac:dyDescent="0.2">
      <c r="A23810" t="str">
        <f t="shared" ref="A23810:A23873" ca="1" si="1861">INDEX(services,E23810,1)</f>
        <v>Basic</v>
      </c>
      <c r="B23810" t="str">
        <f t="shared" ref="B23810:B23873" ca="1" si="1862">INDEX(services,E23810,2)</f>
        <v>general anesthesia</v>
      </c>
      <c r="C23810">
        <f t="shared" si="1860"/>
        <v>1322</v>
      </c>
      <c r="D23810" t="str">
        <f t="shared" ref="D23810:D23873" ca="1" si="1863">INDEX(services,E23810,3)</f>
        <v>Covered when used in conjunction with covered oral surgical procedures</v>
      </c>
      <c r="E23810">
        <f t="shared" ref="E23810:E23873" ca="1" si="1864">RANDBETWEEN(1,ROWS(services))</f>
        <v>13</v>
      </c>
    </row>
    <row r="23811" spans="1:5" x14ac:dyDescent="0.2">
      <c r="A23811" t="str">
        <f t="shared" ca="1" si="1861"/>
        <v>Basic</v>
      </c>
      <c r="B23811" t="str">
        <f t="shared" ca="1" si="1862"/>
        <v>oral surgery</v>
      </c>
      <c r="C23811">
        <f t="shared" si="1860"/>
        <v>1322</v>
      </c>
      <c r="D23811" t="str">
        <f t="shared" ca="1" si="1863"/>
        <v>Extraction and other surgery procedures, incl. pre- and post-operative care</v>
      </c>
      <c r="E23811">
        <f t="shared" ca="1" si="1864"/>
        <v>9</v>
      </c>
    </row>
    <row r="23812" spans="1:5" x14ac:dyDescent="0.2">
      <c r="A23812" t="str">
        <f t="shared" ca="1" si="1861"/>
        <v>Basic</v>
      </c>
      <c r="B23812" t="str">
        <f t="shared" ca="1" si="1862"/>
        <v>general anesthesia</v>
      </c>
      <c r="C23812">
        <f t="shared" si="1860"/>
        <v>1322</v>
      </c>
      <c r="D23812" t="str">
        <f t="shared" ca="1" si="1863"/>
        <v>Covered when used in conjunction with covered oral surgical procedures</v>
      </c>
      <c r="E23812">
        <f t="shared" ca="1" si="1864"/>
        <v>13</v>
      </c>
    </row>
    <row r="23813" spans="1:5" x14ac:dyDescent="0.2">
      <c r="A23813" t="str">
        <f t="shared" ca="1" si="1861"/>
        <v>Basic</v>
      </c>
      <c r="B23813" t="str">
        <f t="shared" ca="1" si="1862"/>
        <v>oral surgery</v>
      </c>
      <c r="C23813">
        <f t="shared" si="1860"/>
        <v>1322</v>
      </c>
      <c r="D23813" t="str">
        <f t="shared" ca="1" si="1863"/>
        <v>Extraction and other surgery procedures, incl. pre- and post-operative care</v>
      </c>
      <c r="E23813">
        <f t="shared" ca="1" si="1864"/>
        <v>9</v>
      </c>
    </row>
    <row r="23814" spans="1:5" x14ac:dyDescent="0.2">
      <c r="A23814" t="str">
        <f t="shared" ca="1" si="1861"/>
        <v>Major</v>
      </c>
      <c r="B23814" t="str">
        <f t="shared" ca="1" si="1862"/>
        <v>temporomandibular joint dysfunction</v>
      </c>
      <c r="C23814">
        <f t="shared" si="1860"/>
        <v>1322</v>
      </c>
      <c r="D23814" t="str">
        <f t="shared" ca="1" si="1863"/>
        <v>Services relating to hinging joints of the jaw</v>
      </c>
      <c r="E23814">
        <f t="shared" ca="1" si="1864"/>
        <v>16</v>
      </c>
    </row>
    <row r="23815" spans="1:5" x14ac:dyDescent="0.2">
      <c r="A23815" t="str">
        <f t="shared" ca="1" si="1861"/>
        <v>Basic</v>
      </c>
      <c r="B23815" t="str">
        <f t="shared" ca="1" si="1862"/>
        <v>non-surgical periodontics</v>
      </c>
      <c r="C23815">
        <f t="shared" si="1860"/>
        <v>1322</v>
      </c>
      <c r="D23815" t="str">
        <f t="shared" ca="1" si="1863"/>
        <v xml:space="preserve">Non-surgical treatment of the gums and supporting structures of the teeth </v>
      </c>
      <c r="E23815">
        <f t="shared" ca="1" si="1864"/>
        <v>12</v>
      </c>
    </row>
    <row r="23816" spans="1:5" x14ac:dyDescent="0.2">
      <c r="A23816" t="str">
        <f t="shared" ca="1" si="1861"/>
        <v>Basic</v>
      </c>
      <c r="B23816" t="str">
        <f t="shared" ca="1" si="1862"/>
        <v>oral surgery</v>
      </c>
      <c r="C23816">
        <f t="shared" si="1860"/>
        <v>1323</v>
      </c>
      <c r="D23816" t="str">
        <f t="shared" ca="1" si="1863"/>
        <v>Extraction and other surgery procedures, incl. pre- and post-operative care</v>
      </c>
      <c r="E23816">
        <f t="shared" ca="1" si="1864"/>
        <v>9</v>
      </c>
    </row>
    <row r="23817" spans="1:5" x14ac:dyDescent="0.2">
      <c r="A23817" t="str">
        <f t="shared" ca="1" si="1861"/>
        <v>Diagnostics and Preventative</v>
      </c>
      <c r="B23817" t="str">
        <f t="shared" ca="1" si="1862"/>
        <v>Periodic Exams</v>
      </c>
      <c r="C23817">
        <f t="shared" si="1860"/>
        <v>1323</v>
      </c>
      <c r="D23817">
        <f t="shared" ca="1" si="1863"/>
        <v>0</v>
      </c>
      <c r="E23817">
        <f t="shared" ca="1" si="1864"/>
        <v>1</v>
      </c>
    </row>
    <row r="23818" spans="1:5" x14ac:dyDescent="0.2">
      <c r="A23818" t="str">
        <f t="shared" ca="1" si="1861"/>
        <v>Diagnostics and Preventative</v>
      </c>
      <c r="B23818" t="str">
        <f t="shared" ca="1" si="1862"/>
        <v>Space Maintainers</v>
      </c>
      <c r="C23818">
        <f t="shared" si="1860"/>
        <v>1323</v>
      </c>
      <c r="D23818">
        <f t="shared" ca="1" si="1863"/>
        <v>0</v>
      </c>
      <c r="E23818">
        <f t="shared" ca="1" si="1864"/>
        <v>7</v>
      </c>
    </row>
    <row r="23819" spans="1:5" x14ac:dyDescent="0.2">
      <c r="A23819" t="str">
        <f t="shared" ca="1" si="1861"/>
        <v>Major</v>
      </c>
      <c r="B23819" t="str">
        <f t="shared" ca="1" si="1862"/>
        <v>major restorative</v>
      </c>
      <c r="C23819">
        <f t="shared" si="1860"/>
        <v>1323</v>
      </c>
      <c r="D23819" t="str">
        <f t="shared" ca="1" si="1863"/>
        <v>Single crowns, inlays, onlays</v>
      </c>
      <c r="E23819">
        <f t="shared" ca="1" si="1864"/>
        <v>14</v>
      </c>
    </row>
    <row r="23820" spans="1:5" x14ac:dyDescent="0.2">
      <c r="A23820" t="str">
        <f t="shared" ca="1" si="1861"/>
        <v>Major</v>
      </c>
      <c r="B23820" t="str">
        <f t="shared" ca="1" si="1862"/>
        <v>prosthodontics</v>
      </c>
      <c r="C23820">
        <f t="shared" si="1860"/>
        <v>1323</v>
      </c>
      <c r="D23820" t="str">
        <f t="shared" ca="1" si="1863"/>
        <v>Procedures for replacement of missing teeth by construction or repair of bridges and partial or complete dentures</v>
      </c>
      <c r="E23820">
        <f t="shared" ca="1" si="1864"/>
        <v>15</v>
      </c>
    </row>
    <row r="23821" spans="1:5" x14ac:dyDescent="0.2">
      <c r="A23821" t="str">
        <f t="shared" ca="1" si="1861"/>
        <v>Basic</v>
      </c>
      <c r="B23821" t="str">
        <f t="shared" ca="1" si="1862"/>
        <v>oral surgery</v>
      </c>
      <c r="C23821">
        <f t="shared" si="1860"/>
        <v>1323</v>
      </c>
      <c r="D23821" t="str">
        <f t="shared" ca="1" si="1863"/>
        <v>Extraction and other surgery procedures, incl. pre- and post-operative care</v>
      </c>
      <c r="E23821">
        <f t="shared" ca="1" si="1864"/>
        <v>9</v>
      </c>
    </row>
    <row r="23822" spans="1:5" x14ac:dyDescent="0.2">
      <c r="A23822" t="str">
        <f t="shared" ca="1" si="1861"/>
        <v>Basic</v>
      </c>
      <c r="B23822" t="str">
        <f t="shared" ca="1" si="1862"/>
        <v>general anesthesia</v>
      </c>
      <c r="C23822">
        <f t="shared" si="1860"/>
        <v>1323</v>
      </c>
      <c r="D23822" t="str">
        <f t="shared" ca="1" si="1863"/>
        <v>Covered when used in conjunction with covered oral surgical procedures</v>
      </c>
      <c r="E23822">
        <f t="shared" ca="1" si="1864"/>
        <v>13</v>
      </c>
    </row>
    <row r="23823" spans="1:5" x14ac:dyDescent="0.2">
      <c r="A23823" t="str">
        <f t="shared" ca="1" si="1861"/>
        <v>Diagnostics and Preventative</v>
      </c>
      <c r="B23823" t="str">
        <f t="shared" ca="1" si="1862"/>
        <v>Prophylaxis</v>
      </c>
      <c r="C23823">
        <f t="shared" si="1860"/>
        <v>1323</v>
      </c>
      <c r="D23823">
        <f t="shared" ca="1" si="1863"/>
        <v>0</v>
      </c>
      <c r="E23823">
        <f t="shared" ca="1" si="1864"/>
        <v>4</v>
      </c>
    </row>
    <row r="23824" spans="1:5" x14ac:dyDescent="0.2">
      <c r="A23824" t="str">
        <f t="shared" ca="1" si="1861"/>
        <v>Basic</v>
      </c>
      <c r="B23824" t="str">
        <f t="shared" ca="1" si="1862"/>
        <v>endodontics</v>
      </c>
      <c r="C23824">
        <f t="shared" si="1860"/>
        <v>1323</v>
      </c>
      <c r="D23824" t="str">
        <f t="shared" ca="1" si="1863"/>
        <v>Root canal, pulpal therapy</v>
      </c>
      <c r="E23824">
        <f t="shared" ca="1" si="1864"/>
        <v>10</v>
      </c>
    </row>
    <row r="23825" spans="1:5" x14ac:dyDescent="0.2">
      <c r="A23825" t="str">
        <f t="shared" ca="1" si="1861"/>
        <v>Basic</v>
      </c>
      <c r="B23825" t="str">
        <f t="shared" ca="1" si="1862"/>
        <v>general anesthesia</v>
      </c>
      <c r="C23825">
        <f t="shared" si="1860"/>
        <v>1323</v>
      </c>
      <c r="D23825" t="str">
        <f t="shared" ca="1" si="1863"/>
        <v>Covered when used in conjunction with covered oral surgical procedures</v>
      </c>
      <c r="E23825">
        <f t="shared" ca="1" si="1864"/>
        <v>13</v>
      </c>
    </row>
    <row r="23826" spans="1:5" x14ac:dyDescent="0.2">
      <c r="A23826" t="str">
        <f t="shared" ca="1" si="1861"/>
        <v>Basic</v>
      </c>
      <c r="B23826" t="str">
        <f t="shared" ca="1" si="1862"/>
        <v>non-surgical periodontics</v>
      </c>
      <c r="C23826">
        <f t="shared" si="1860"/>
        <v>1323</v>
      </c>
      <c r="D23826" t="str">
        <f t="shared" ca="1" si="1863"/>
        <v xml:space="preserve">Non-surgical treatment of the gums and supporting structures of the teeth </v>
      </c>
      <c r="E23826">
        <f t="shared" ca="1" si="1864"/>
        <v>12</v>
      </c>
    </row>
    <row r="23827" spans="1:5" x14ac:dyDescent="0.2">
      <c r="A23827" t="str">
        <f t="shared" ca="1" si="1861"/>
        <v>Basic</v>
      </c>
      <c r="B23827" t="str">
        <f t="shared" ca="1" si="1862"/>
        <v>general anesthesia</v>
      </c>
      <c r="C23827">
        <f t="shared" si="1860"/>
        <v>1323</v>
      </c>
      <c r="D23827" t="str">
        <f t="shared" ca="1" si="1863"/>
        <v>Covered when used in conjunction with covered oral surgical procedures</v>
      </c>
      <c r="E23827">
        <f t="shared" ca="1" si="1864"/>
        <v>13</v>
      </c>
    </row>
    <row r="23828" spans="1:5" x14ac:dyDescent="0.2">
      <c r="A23828" t="str">
        <f t="shared" ca="1" si="1861"/>
        <v>Basic</v>
      </c>
      <c r="B23828" t="str">
        <f t="shared" ca="1" si="1862"/>
        <v>oral surgery</v>
      </c>
      <c r="C23828">
        <f t="shared" si="1860"/>
        <v>1323</v>
      </c>
      <c r="D23828" t="str">
        <f t="shared" ca="1" si="1863"/>
        <v>Extraction and other surgery procedures, incl. pre- and post-operative care</v>
      </c>
      <c r="E23828">
        <f t="shared" ca="1" si="1864"/>
        <v>9</v>
      </c>
    </row>
    <row r="23829" spans="1:5" x14ac:dyDescent="0.2">
      <c r="A23829" t="str">
        <f t="shared" ca="1" si="1861"/>
        <v>Other</v>
      </c>
      <c r="B23829" t="str">
        <f t="shared" ca="1" si="1862"/>
        <v>Implants</v>
      </c>
      <c r="C23829">
        <f t="shared" si="1860"/>
        <v>1323</v>
      </c>
      <c r="D23829" t="str">
        <f t="shared" ca="1" si="1863"/>
        <v>Implant dental work</v>
      </c>
      <c r="E23829">
        <f t="shared" ca="1" si="1864"/>
        <v>18</v>
      </c>
    </row>
    <row r="23830" spans="1:5" x14ac:dyDescent="0.2">
      <c r="A23830" t="str">
        <f t="shared" ca="1" si="1861"/>
        <v>Orthodontics</v>
      </c>
      <c r="B23830" t="str">
        <f t="shared" ca="1" si="1862"/>
        <v>orthodontics</v>
      </c>
      <c r="C23830">
        <f t="shared" si="1860"/>
        <v>1323</v>
      </c>
      <c r="D23830" t="str">
        <f t="shared" ca="1" si="1863"/>
        <v>For eligible dependents to age 19</v>
      </c>
      <c r="E23830">
        <f t="shared" ca="1" si="1864"/>
        <v>17</v>
      </c>
    </row>
    <row r="23831" spans="1:5" x14ac:dyDescent="0.2">
      <c r="A23831" t="str">
        <f t="shared" ca="1" si="1861"/>
        <v>Major</v>
      </c>
      <c r="B23831" t="str">
        <f t="shared" ca="1" si="1862"/>
        <v>prosthodontics</v>
      </c>
      <c r="C23831">
        <f t="shared" si="1860"/>
        <v>1323</v>
      </c>
      <c r="D23831" t="str">
        <f t="shared" ca="1" si="1863"/>
        <v>Procedures for replacement of missing teeth by construction or repair of bridges and partial or complete dentures</v>
      </c>
      <c r="E23831">
        <f t="shared" ca="1" si="1864"/>
        <v>15</v>
      </c>
    </row>
    <row r="23832" spans="1:5" x14ac:dyDescent="0.2">
      <c r="A23832" t="str">
        <f t="shared" ca="1" si="1861"/>
        <v>Other</v>
      </c>
      <c r="B23832" t="str">
        <f t="shared" ca="1" si="1862"/>
        <v>Implants</v>
      </c>
      <c r="C23832">
        <f t="shared" si="1860"/>
        <v>1323</v>
      </c>
      <c r="D23832" t="str">
        <f t="shared" ca="1" si="1863"/>
        <v>Implant dental work</v>
      </c>
      <c r="E23832">
        <f t="shared" ca="1" si="1864"/>
        <v>18</v>
      </c>
    </row>
    <row r="23833" spans="1:5" x14ac:dyDescent="0.2">
      <c r="A23833" t="str">
        <f t="shared" ca="1" si="1861"/>
        <v>Basic</v>
      </c>
      <c r="B23833" t="str">
        <f t="shared" ca="1" si="1862"/>
        <v>non-surgical periodontics</v>
      </c>
      <c r="C23833">
        <f t="shared" si="1860"/>
        <v>1323</v>
      </c>
      <c r="D23833" t="str">
        <f t="shared" ca="1" si="1863"/>
        <v xml:space="preserve">Non-surgical treatment of the gums and supporting structures of the teeth </v>
      </c>
      <c r="E23833">
        <f t="shared" ca="1" si="1864"/>
        <v>12</v>
      </c>
    </row>
    <row r="23834" spans="1:5" x14ac:dyDescent="0.2">
      <c r="A23834" t="str">
        <f t="shared" ca="1" si="1861"/>
        <v>Diagnostics and Preventative</v>
      </c>
      <c r="B23834" t="str">
        <f t="shared" ca="1" si="1862"/>
        <v>Fluoride treatments</v>
      </c>
      <c r="C23834">
        <f t="shared" si="1860"/>
        <v>1324</v>
      </c>
      <c r="D23834">
        <f t="shared" ca="1" si="1863"/>
        <v>0</v>
      </c>
      <c r="E23834">
        <f t="shared" ca="1" si="1864"/>
        <v>5</v>
      </c>
    </row>
    <row r="23835" spans="1:5" x14ac:dyDescent="0.2">
      <c r="A23835" t="str">
        <f t="shared" ca="1" si="1861"/>
        <v>Major</v>
      </c>
      <c r="B23835" t="str">
        <f t="shared" ca="1" si="1862"/>
        <v>major restorative</v>
      </c>
      <c r="C23835">
        <f t="shared" si="1860"/>
        <v>1324</v>
      </c>
      <c r="D23835" t="str">
        <f t="shared" ca="1" si="1863"/>
        <v>Single crowns, inlays, onlays</v>
      </c>
      <c r="E23835">
        <f t="shared" ca="1" si="1864"/>
        <v>14</v>
      </c>
    </row>
    <row r="23836" spans="1:5" x14ac:dyDescent="0.2">
      <c r="A23836" t="str">
        <f t="shared" ca="1" si="1861"/>
        <v>Major</v>
      </c>
      <c r="B23836" t="str">
        <f t="shared" ca="1" si="1862"/>
        <v>major restorative</v>
      </c>
      <c r="C23836">
        <f t="shared" si="1860"/>
        <v>1324</v>
      </c>
      <c r="D23836" t="str">
        <f t="shared" ca="1" si="1863"/>
        <v>Single crowns, inlays, onlays</v>
      </c>
      <c r="E23836">
        <f t="shared" ca="1" si="1864"/>
        <v>14</v>
      </c>
    </row>
    <row r="23837" spans="1:5" x14ac:dyDescent="0.2">
      <c r="A23837" t="str">
        <f t="shared" ca="1" si="1861"/>
        <v>Basic</v>
      </c>
      <c r="B23837" t="str">
        <f t="shared" ca="1" si="1862"/>
        <v>endodontics</v>
      </c>
      <c r="C23837">
        <f t="shared" si="1860"/>
        <v>1324</v>
      </c>
      <c r="D23837" t="str">
        <f t="shared" ca="1" si="1863"/>
        <v>Root canal, pulpal therapy</v>
      </c>
      <c r="E23837">
        <f t="shared" ca="1" si="1864"/>
        <v>10</v>
      </c>
    </row>
    <row r="23838" spans="1:5" x14ac:dyDescent="0.2">
      <c r="A23838" t="str">
        <f t="shared" ca="1" si="1861"/>
        <v>Diagnostics and Preventative</v>
      </c>
      <c r="B23838" t="str">
        <f t="shared" ca="1" si="1862"/>
        <v>Fluoride treatments</v>
      </c>
      <c r="C23838">
        <f t="shared" si="1860"/>
        <v>1324</v>
      </c>
      <c r="D23838">
        <f t="shared" ca="1" si="1863"/>
        <v>0</v>
      </c>
      <c r="E23838">
        <f t="shared" ca="1" si="1864"/>
        <v>5</v>
      </c>
    </row>
    <row r="23839" spans="1:5" x14ac:dyDescent="0.2">
      <c r="A23839" t="str">
        <f t="shared" ca="1" si="1861"/>
        <v>Major</v>
      </c>
      <c r="B23839" t="str">
        <f t="shared" ca="1" si="1862"/>
        <v>temporomandibular joint dysfunction</v>
      </c>
      <c r="C23839">
        <f t="shared" si="1860"/>
        <v>1324</v>
      </c>
      <c r="D23839" t="str">
        <f t="shared" ca="1" si="1863"/>
        <v>Services relating to hinging joints of the jaw</v>
      </c>
      <c r="E23839">
        <f t="shared" ca="1" si="1864"/>
        <v>16</v>
      </c>
    </row>
    <row r="23840" spans="1:5" x14ac:dyDescent="0.2">
      <c r="A23840" t="str">
        <f t="shared" ca="1" si="1861"/>
        <v>Diagnostics and Preventative</v>
      </c>
      <c r="B23840" t="str">
        <f t="shared" ca="1" si="1862"/>
        <v>Full-mouth x-ray</v>
      </c>
      <c r="C23840">
        <f t="shared" si="1860"/>
        <v>1324</v>
      </c>
      <c r="D23840">
        <f t="shared" ca="1" si="1863"/>
        <v>0</v>
      </c>
      <c r="E23840">
        <f t="shared" ca="1" si="1864"/>
        <v>3</v>
      </c>
    </row>
    <row r="23841" spans="1:5" x14ac:dyDescent="0.2">
      <c r="A23841" t="str">
        <f t="shared" ca="1" si="1861"/>
        <v>Major</v>
      </c>
      <c r="B23841" t="str">
        <f t="shared" ca="1" si="1862"/>
        <v>temporomandibular joint dysfunction</v>
      </c>
      <c r="C23841">
        <f t="shared" si="1860"/>
        <v>1324</v>
      </c>
      <c r="D23841" t="str">
        <f t="shared" ca="1" si="1863"/>
        <v>Services relating to hinging joints of the jaw</v>
      </c>
      <c r="E23841">
        <f t="shared" ca="1" si="1864"/>
        <v>16</v>
      </c>
    </row>
    <row r="23842" spans="1:5" x14ac:dyDescent="0.2">
      <c r="A23842" t="str">
        <f t="shared" ca="1" si="1861"/>
        <v>Diagnostics and Preventative</v>
      </c>
      <c r="B23842" t="str">
        <f t="shared" ca="1" si="1862"/>
        <v>Prophylaxis</v>
      </c>
      <c r="C23842">
        <f t="shared" si="1860"/>
        <v>1324</v>
      </c>
      <c r="D23842">
        <f t="shared" ca="1" si="1863"/>
        <v>0</v>
      </c>
      <c r="E23842">
        <f t="shared" ca="1" si="1864"/>
        <v>4</v>
      </c>
    </row>
    <row r="23843" spans="1:5" x14ac:dyDescent="0.2">
      <c r="A23843" t="str">
        <f t="shared" ca="1" si="1861"/>
        <v>Basic</v>
      </c>
      <c r="B23843" t="str">
        <f t="shared" ca="1" si="1862"/>
        <v>endodontics</v>
      </c>
      <c r="C23843">
        <f t="shared" si="1860"/>
        <v>1324</v>
      </c>
      <c r="D23843" t="str">
        <f t="shared" ca="1" si="1863"/>
        <v>Root canal, pulpal therapy</v>
      </c>
      <c r="E23843">
        <f t="shared" ca="1" si="1864"/>
        <v>10</v>
      </c>
    </row>
    <row r="23844" spans="1:5" x14ac:dyDescent="0.2">
      <c r="A23844" t="str">
        <f t="shared" ca="1" si="1861"/>
        <v>Basic</v>
      </c>
      <c r="B23844" t="str">
        <f t="shared" ca="1" si="1862"/>
        <v>basic restorative</v>
      </c>
      <c r="C23844">
        <f t="shared" si="1860"/>
        <v>1324</v>
      </c>
      <c r="D23844" t="str">
        <f t="shared" ca="1" si="1863"/>
        <v>Fillings (amalgam "silver" and composite "white" non-molar)</v>
      </c>
      <c r="E23844">
        <f t="shared" ca="1" si="1864"/>
        <v>8</v>
      </c>
    </row>
    <row r="23845" spans="1:5" x14ac:dyDescent="0.2">
      <c r="A23845" t="str">
        <f t="shared" ca="1" si="1861"/>
        <v>Diagnostics and Preventative</v>
      </c>
      <c r="B23845" t="str">
        <f t="shared" ca="1" si="1862"/>
        <v>Fluoride treatments</v>
      </c>
      <c r="C23845">
        <f t="shared" si="1860"/>
        <v>1324</v>
      </c>
      <c r="D23845">
        <f t="shared" ca="1" si="1863"/>
        <v>0</v>
      </c>
      <c r="E23845">
        <f t="shared" ca="1" si="1864"/>
        <v>5</v>
      </c>
    </row>
    <row r="23846" spans="1:5" x14ac:dyDescent="0.2">
      <c r="A23846" t="str">
        <f t="shared" ca="1" si="1861"/>
        <v>Diagnostics and Preventative</v>
      </c>
      <c r="B23846" t="str">
        <f t="shared" ca="1" si="1862"/>
        <v>Fluoride treatments</v>
      </c>
      <c r="C23846">
        <f t="shared" si="1860"/>
        <v>1324</v>
      </c>
      <c r="D23846">
        <f t="shared" ca="1" si="1863"/>
        <v>0</v>
      </c>
      <c r="E23846">
        <f t="shared" ca="1" si="1864"/>
        <v>5</v>
      </c>
    </row>
    <row r="23847" spans="1:5" x14ac:dyDescent="0.2">
      <c r="A23847" t="str">
        <f t="shared" ca="1" si="1861"/>
        <v>Diagnostics and Preventative</v>
      </c>
      <c r="B23847" t="str">
        <f t="shared" ca="1" si="1862"/>
        <v>Fluoride treatments</v>
      </c>
      <c r="C23847">
        <f t="shared" si="1860"/>
        <v>1324</v>
      </c>
      <c r="D23847">
        <f t="shared" ca="1" si="1863"/>
        <v>0</v>
      </c>
      <c r="E23847">
        <f t="shared" ca="1" si="1864"/>
        <v>5</v>
      </c>
    </row>
    <row r="23848" spans="1:5" x14ac:dyDescent="0.2">
      <c r="A23848" t="str">
        <f t="shared" ca="1" si="1861"/>
        <v>Diagnostics and Preventative</v>
      </c>
      <c r="B23848" t="str">
        <f t="shared" ca="1" si="1862"/>
        <v>Bitewing x-rays</v>
      </c>
      <c r="C23848">
        <f t="shared" ref="C23848:C23911" si="1865">IF(MOD(ROW(C23848)-2,18)&lt;&gt;0,C23847,C23847+1)</f>
        <v>1324</v>
      </c>
      <c r="D23848">
        <f t="shared" ca="1" si="1863"/>
        <v>0</v>
      </c>
      <c r="E23848">
        <f t="shared" ca="1" si="1864"/>
        <v>2</v>
      </c>
    </row>
    <row r="23849" spans="1:5" x14ac:dyDescent="0.2">
      <c r="A23849" t="str">
        <f t="shared" ca="1" si="1861"/>
        <v>Basic</v>
      </c>
      <c r="B23849" t="str">
        <f t="shared" ca="1" si="1862"/>
        <v>surgical periodontics</v>
      </c>
      <c r="C23849">
        <f t="shared" si="1865"/>
        <v>1324</v>
      </c>
      <c r="D23849" t="str">
        <f t="shared" ca="1" si="1863"/>
        <v>Surgical treatment of the gums and supporting structures of the teeth</v>
      </c>
      <c r="E23849">
        <f t="shared" ca="1" si="1864"/>
        <v>11</v>
      </c>
    </row>
    <row r="23850" spans="1:5" x14ac:dyDescent="0.2">
      <c r="A23850" t="str">
        <f t="shared" ca="1" si="1861"/>
        <v>Diagnostics and Preventative</v>
      </c>
      <c r="B23850" t="str">
        <f t="shared" ca="1" si="1862"/>
        <v>Fluoride treatments</v>
      </c>
      <c r="C23850">
        <f t="shared" si="1865"/>
        <v>1324</v>
      </c>
      <c r="D23850">
        <f t="shared" ca="1" si="1863"/>
        <v>0</v>
      </c>
      <c r="E23850">
        <f t="shared" ca="1" si="1864"/>
        <v>5</v>
      </c>
    </row>
    <row r="23851" spans="1:5" x14ac:dyDescent="0.2">
      <c r="A23851" t="str">
        <f t="shared" ca="1" si="1861"/>
        <v>Diagnostics and Preventative</v>
      </c>
      <c r="B23851" t="str">
        <f t="shared" ca="1" si="1862"/>
        <v>Prophylaxis</v>
      </c>
      <c r="C23851">
        <f t="shared" si="1865"/>
        <v>1324</v>
      </c>
      <c r="D23851">
        <f t="shared" ca="1" si="1863"/>
        <v>0</v>
      </c>
      <c r="E23851">
        <f t="shared" ca="1" si="1864"/>
        <v>4</v>
      </c>
    </row>
    <row r="23852" spans="1:5" x14ac:dyDescent="0.2">
      <c r="A23852" t="str">
        <f t="shared" ca="1" si="1861"/>
        <v>Diagnostics and Preventative</v>
      </c>
      <c r="B23852" t="str">
        <f t="shared" ca="1" si="1862"/>
        <v>Sealants</v>
      </c>
      <c r="C23852">
        <f t="shared" si="1865"/>
        <v>1325</v>
      </c>
      <c r="D23852">
        <f t="shared" ca="1" si="1863"/>
        <v>0</v>
      </c>
      <c r="E23852">
        <f t="shared" ca="1" si="1864"/>
        <v>6</v>
      </c>
    </row>
    <row r="23853" spans="1:5" x14ac:dyDescent="0.2">
      <c r="A23853" t="str">
        <f t="shared" ca="1" si="1861"/>
        <v>Basic</v>
      </c>
      <c r="B23853" t="str">
        <f t="shared" ca="1" si="1862"/>
        <v>endodontics</v>
      </c>
      <c r="C23853">
        <f t="shared" si="1865"/>
        <v>1325</v>
      </c>
      <c r="D23853" t="str">
        <f t="shared" ca="1" si="1863"/>
        <v>Root canal, pulpal therapy</v>
      </c>
      <c r="E23853">
        <f t="shared" ca="1" si="1864"/>
        <v>10</v>
      </c>
    </row>
    <row r="23854" spans="1:5" x14ac:dyDescent="0.2">
      <c r="A23854" t="str">
        <f t="shared" ca="1" si="1861"/>
        <v>Diagnostics and Preventative</v>
      </c>
      <c r="B23854" t="str">
        <f t="shared" ca="1" si="1862"/>
        <v>Bitewing x-rays</v>
      </c>
      <c r="C23854">
        <f t="shared" si="1865"/>
        <v>1325</v>
      </c>
      <c r="D23854">
        <f t="shared" ca="1" si="1863"/>
        <v>0</v>
      </c>
      <c r="E23854">
        <f t="shared" ca="1" si="1864"/>
        <v>2</v>
      </c>
    </row>
    <row r="23855" spans="1:5" x14ac:dyDescent="0.2">
      <c r="A23855" t="str">
        <f t="shared" ca="1" si="1861"/>
        <v>Diagnostics and Preventative</v>
      </c>
      <c r="B23855" t="str">
        <f t="shared" ca="1" si="1862"/>
        <v>Prophylaxis</v>
      </c>
      <c r="C23855">
        <f t="shared" si="1865"/>
        <v>1325</v>
      </c>
      <c r="D23855">
        <f t="shared" ca="1" si="1863"/>
        <v>0</v>
      </c>
      <c r="E23855">
        <f t="shared" ca="1" si="1864"/>
        <v>4</v>
      </c>
    </row>
    <row r="23856" spans="1:5" x14ac:dyDescent="0.2">
      <c r="A23856" t="str">
        <f t="shared" ca="1" si="1861"/>
        <v>Diagnostics and Preventative</v>
      </c>
      <c r="B23856" t="str">
        <f t="shared" ca="1" si="1862"/>
        <v>Sealants</v>
      </c>
      <c r="C23856">
        <f t="shared" si="1865"/>
        <v>1325</v>
      </c>
      <c r="D23856">
        <f t="shared" ca="1" si="1863"/>
        <v>0</v>
      </c>
      <c r="E23856">
        <f t="shared" ca="1" si="1864"/>
        <v>6</v>
      </c>
    </row>
    <row r="23857" spans="1:5" x14ac:dyDescent="0.2">
      <c r="A23857" t="str">
        <f t="shared" ca="1" si="1861"/>
        <v>Diagnostics and Preventative</v>
      </c>
      <c r="B23857" t="str">
        <f t="shared" ca="1" si="1862"/>
        <v>Space Maintainers</v>
      </c>
      <c r="C23857">
        <f t="shared" si="1865"/>
        <v>1325</v>
      </c>
      <c r="D23857">
        <f t="shared" ca="1" si="1863"/>
        <v>0</v>
      </c>
      <c r="E23857">
        <f t="shared" ca="1" si="1864"/>
        <v>7</v>
      </c>
    </row>
    <row r="23858" spans="1:5" x14ac:dyDescent="0.2">
      <c r="A23858" t="str">
        <f t="shared" ca="1" si="1861"/>
        <v>Diagnostics and Preventative</v>
      </c>
      <c r="B23858" t="str">
        <f t="shared" ca="1" si="1862"/>
        <v>Full-mouth x-ray</v>
      </c>
      <c r="C23858">
        <f t="shared" si="1865"/>
        <v>1325</v>
      </c>
      <c r="D23858">
        <f t="shared" ca="1" si="1863"/>
        <v>0</v>
      </c>
      <c r="E23858">
        <f t="shared" ca="1" si="1864"/>
        <v>3</v>
      </c>
    </row>
    <row r="23859" spans="1:5" x14ac:dyDescent="0.2">
      <c r="A23859" t="str">
        <f t="shared" ca="1" si="1861"/>
        <v>Diagnostics and Preventative</v>
      </c>
      <c r="B23859" t="str">
        <f t="shared" ca="1" si="1862"/>
        <v>Space Maintainers</v>
      </c>
      <c r="C23859">
        <f t="shared" si="1865"/>
        <v>1325</v>
      </c>
      <c r="D23859">
        <f t="shared" ca="1" si="1863"/>
        <v>0</v>
      </c>
      <c r="E23859">
        <f t="shared" ca="1" si="1864"/>
        <v>7</v>
      </c>
    </row>
    <row r="23860" spans="1:5" x14ac:dyDescent="0.2">
      <c r="A23860" t="str">
        <f t="shared" ca="1" si="1861"/>
        <v>Diagnostics and Preventative</v>
      </c>
      <c r="B23860" t="str">
        <f t="shared" ca="1" si="1862"/>
        <v>Full-mouth x-ray</v>
      </c>
      <c r="C23860">
        <f t="shared" si="1865"/>
        <v>1325</v>
      </c>
      <c r="D23860">
        <f t="shared" ca="1" si="1863"/>
        <v>0</v>
      </c>
      <c r="E23860">
        <f t="shared" ca="1" si="1864"/>
        <v>3</v>
      </c>
    </row>
    <row r="23861" spans="1:5" x14ac:dyDescent="0.2">
      <c r="A23861" t="str">
        <f t="shared" ca="1" si="1861"/>
        <v>Major</v>
      </c>
      <c r="B23861" t="str">
        <f t="shared" ca="1" si="1862"/>
        <v>prosthodontics</v>
      </c>
      <c r="C23861">
        <f t="shared" si="1865"/>
        <v>1325</v>
      </c>
      <c r="D23861" t="str">
        <f t="shared" ca="1" si="1863"/>
        <v>Procedures for replacement of missing teeth by construction or repair of bridges and partial or complete dentures</v>
      </c>
      <c r="E23861">
        <f t="shared" ca="1" si="1864"/>
        <v>15</v>
      </c>
    </row>
    <row r="23862" spans="1:5" x14ac:dyDescent="0.2">
      <c r="A23862" t="str">
        <f t="shared" ca="1" si="1861"/>
        <v>Basic</v>
      </c>
      <c r="B23862" t="str">
        <f t="shared" ca="1" si="1862"/>
        <v>surgical periodontics</v>
      </c>
      <c r="C23862">
        <f t="shared" si="1865"/>
        <v>1325</v>
      </c>
      <c r="D23862" t="str">
        <f t="shared" ca="1" si="1863"/>
        <v>Surgical treatment of the gums and supporting structures of the teeth</v>
      </c>
      <c r="E23862">
        <f t="shared" ca="1" si="1864"/>
        <v>11</v>
      </c>
    </row>
    <row r="23863" spans="1:5" x14ac:dyDescent="0.2">
      <c r="A23863" t="str">
        <f t="shared" ca="1" si="1861"/>
        <v>Diagnostics and Preventative</v>
      </c>
      <c r="B23863" t="str">
        <f t="shared" ca="1" si="1862"/>
        <v>Periodic Exams</v>
      </c>
      <c r="C23863">
        <f t="shared" si="1865"/>
        <v>1325</v>
      </c>
      <c r="D23863">
        <f t="shared" ca="1" si="1863"/>
        <v>0</v>
      </c>
      <c r="E23863">
        <f t="shared" ca="1" si="1864"/>
        <v>1</v>
      </c>
    </row>
    <row r="23864" spans="1:5" x14ac:dyDescent="0.2">
      <c r="A23864" t="str">
        <f t="shared" ca="1" si="1861"/>
        <v>Diagnostics and Preventative</v>
      </c>
      <c r="B23864" t="str">
        <f t="shared" ca="1" si="1862"/>
        <v>Fluoride treatments</v>
      </c>
      <c r="C23864">
        <f t="shared" si="1865"/>
        <v>1325</v>
      </c>
      <c r="D23864">
        <f t="shared" ca="1" si="1863"/>
        <v>0</v>
      </c>
      <c r="E23864">
        <f t="shared" ca="1" si="1864"/>
        <v>5</v>
      </c>
    </row>
    <row r="23865" spans="1:5" x14ac:dyDescent="0.2">
      <c r="A23865" t="str">
        <f t="shared" ca="1" si="1861"/>
        <v>Basic</v>
      </c>
      <c r="B23865" t="str">
        <f t="shared" ca="1" si="1862"/>
        <v>general anesthesia</v>
      </c>
      <c r="C23865">
        <f t="shared" si="1865"/>
        <v>1325</v>
      </c>
      <c r="D23865" t="str">
        <f t="shared" ca="1" si="1863"/>
        <v>Covered when used in conjunction with covered oral surgical procedures</v>
      </c>
      <c r="E23865">
        <f t="shared" ca="1" si="1864"/>
        <v>13</v>
      </c>
    </row>
    <row r="23866" spans="1:5" x14ac:dyDescent="0.2">
      <c r="A23866" t="str">
        <f t="shared" ca="1" si="1861"/>
        <v>Diagnostics and Preventative</v>
      </c>
      <c r="B23866" t="str">
        <f t="shared" ca="1" si="1862"/>
        <v>Bitewing x-rays</v>
      </c>
      <c r="C23866">
        <f t="shared" si="1865"/>
        <v>1325</v>
      </c>
      <c r="D23866">
        <f t="shared" ca="1" si="1863"/>
        <v>0</v>
      </c>
      <c r="E23866">
        <f t="shared" ca="1" si="1864"/>
        <v>2</v>
      </c>
    </row>
    <row r="23867" spans="1:5" x14ac:dyDescent="0.2">
      <c r="A23867" t="str">
        <f t="shared" ca="1" si="1861"/>
        <v>Basic</v>
      </c>
      <c r="B23867" t="str">
        <f t="shared" ca="1" si="1862"/>
        <v>general anesthesia</v>
      </c>
      <c r="C23867">
        <f t="shared" si="1865"/>
        <v>1325</v>
      </c>
      <c r="D23867" t="str">
        <f t="shared" ca="1" si="1863"/>
        <v>Covered when used in conjunction with covered oral surgical procedures</v>
      </c>
      <c r="E23867">
        <f t="shared" ca="1" si="1864"/>
        <v>13</v>
      </c>
    </row>
    <row r="23868" spans="1:5" x14ac:dyDescent="0.2">
      <c r="A23868" t="str">
        <f t="shared" ca="1" si="1861"/>
        <v>Major</v>
      </c>
      <c r="B23868" t="str">
        <f t="shared" ca="1" si="1862"/>
        <v>temporomandibular joint dysfunction</v>
      </c>
      <c r="C23868">
        <f t="shared" si="1865"/>
        <v>1325</v>
      </c>
      <c r="D23868" t="str">
        <f t="shared" ca="1" si="1863"/>
        <v>Services relating to hinging joints of the jaw</v>
      </c>
      <c r="E23868">
        <f t="shared" ca="1" si="1864"/>
        <v>16</v>
      </c>
    </row>
    <row r="23869" spans="1:5" x14ac:dyDescent="0.2">
      <c r="A23869" t="str">
        <f t="shared" ca="1" si="1861"/>
        <v>Diagnostics and Preventative</v>
      </c>
      <c r="B23869" t="str">
        <f t="shared" ca="1" si="1862"/>
        <v>Prophylaxis</v>
      </c>
      <c r="C23869">
        <f t="shared" si="1865"/>
        <v>1325</v>
      </c>
      <c r="D23869">
        <f t="shared" ca="1" si="1863"/>
        <v>0</v>
      </c>
      <c r="E23869">
        <f t="shared" ca="1" si="1864"/>
        <v>4</v>
      </c>
    </row>
    <row r="23870" spans="1:5" x14ac:dyDescent="0.2">
      <c r="A23870" t="str">
        <f t="shared" ca="1" si="1861"/>
        <v>Diagnostics and Preventative</v>
      </c>
      <c r="B23870" t="str">
        <f t="shared" ca="1" si="1862"/>
        <v>Fluoride treatments</v>
      </c>
      <c r="C23870">
        <f t="shared" si="1865"/>
        <v>1326</v>
      </c>
      <c r="D23870">
        <f t="shared" ca="1" si="1863"/>
        <v>0</v>
      </c>
      <c r="E23870">
        <f t="shared" ca="1" si="1864"/>
        <v>5</v>
      </c>
    </row>
    <row r="23871" spans="1:5" x14ac:dyDescent="0.2">
      <c r="A23871" t="str">
        <f t="shared" ca="1" si="1861"/>
        <v>Diagnostics and Preventative</v>
      </c>
      <c r="B23871" t="str">
        <f t="shared" ca="1" si="1862"/>
        <v>Bitewing x-rays</v>
      </c>
      <c r="C23871">
        <f t="shared" si="1865"/>
        <v>1326</v>
      </c>
      <c r="D23871">
        <f t="shared" ca="1" si="1863"/>
        <v>0</v>
      </c>
      <c r="E23871">
        <f t="shared" ca="1" si="1864"/>
        <v>2</v>
      </c>
    </row>
    <row r="23872" spans="1:5" x14ac:dyDescent="0.2">
      <c r="A23872" t="str">
        <f t="shared" ca="1" si="1861"/>
        <v>Diagnostics and Preventative</v>
      </c>
      <c r="B23872" t="str">
        <f t="shared" ca="1" si="1862"/>
        <v>Space Maintainers</v>
      </c>
      <c r="C23872">
        <f t="shared" si="1865"/>
        <v>1326</v>
      </c>
      <c r="D23872">
        <f t="shared" ca="1" si="1863"/>
        <v>0</v>
      </c>
      <c r="E23872">
        <f t="shared" ca="1" si="1864"/>
        <v>7</v>
      </c>
    </row>
    <row r="23873" spans="1:5" x14ac:dyDescent="0.2">
      <c r="A23873" t="str">
        <f t="shared" ca="1" si="1861"/>
        <v>Orthodontics</v>
      </c>
      <c r="B23873" t="str">
        <f t="shared" ca="1" si="1862"/>
        <v>orthodontics</v>
      </c>
      <c r="C23873">
        <f t="shared" si="1865"/>
        <v>1326</v>
      </c>
      <c r="D23873" t="str">
        <f t="shared" ca="1" si="1863"/>
        <v>For eligible dependents to age 19</v>
      </c>
      <c r="E23873">
        <f t="shared" ca="1" si="1864"/>
        <v>17</v>
      </c>
    </row>
    <row r="23874" spans="1:5" x14ac:dyDescent="0.2">
      <c r="A23874" t="str">
        <f t="shared" ref="A23874:A23937" ca="1" si="1866">INDEX(services,E23874,1)</f>
        <v>Diagnostics and Preventative</v>
      </c>
      <c r="B23874" t="str">
        <f t="shared" ref="B23874:B23937" ca="1" si="1867">INDEX(services,E23874,2)</f>
        <v>Full-mouth x-ray</v>
      </c>
      <c r="C23874">
        <f t="shared" si="1865"/>
        <v>1326</v>
      </c>
      <c r="D23874">
        <f t="shared" ref="D23874:D23937" ca="1" si="1868">INDEX(services,E23874,3)</f>
        <v>0</v>
      </c>
      <c r="E23874">
        <f t="shared" ref="E23874:E23937" ca="1" si="1869">RANDBETWEEN(1,ROWS(services))</f>
        <v>3</v>
      </c>
    </row>
    <row r="23875" spans="1:5" x14ac:dyDescent="0.2">
      <c r="A23875" t="str">
        <f t="shared" ca="1" si="1866"/>
        <v>Diagnostics and Preventative</v>
      </c>
      <c r="B23875" t="str">
        <f t="shared" ca="1" si="1867"/>
        <v>Periodic Exams</v>
      </c>
      <c r="C23875">
        <f t="shared" si="1865"/>
        <v>1326</v>
      </c>
      <c r="D23875">
        <f t="shared" ca="1" si="1868"/>
        <v>0</v>
      </c>
      <c r="E23875">
        <f t="shared" ca="1" si="1869"/>
        <v>1</v>
      </c>
    </row>
    <row r="23876" spans="1:5" x14ac:dyDescent="0.2">
      <c r="A23876" t="str">
        <f t="shared" ca="1" si="1866"/>
        <v>Basic</v>
      </c>
      <c r="B23876" t="str">
        <f t="shared" ca="1" si="1867"/>
        <v>oral surgery</v>
      </c>
      <c r="C23876">
        <f t="shared" si="1865"/>
        <v>1326</v>
      </c>
      <c r="D23876" t="str">
        <f t="shared" ca="1" si="1868"/>
        <v>Extraction and other surgery procedures, incl. pre- and post-operative care</v>
      </c>
      <c r="E23876">
        <f t="shared" ca="1" si="1869"/>
        <v>9</v>
      </c>
    </row>
    <row r="23877" spans="1:5" x14ac:dyDescent="0.2">
      <c r="A23877" t="str">
        <f t="shared" ca="1" si="1866"/>
        <v>Other</v>
      </c>
      <c r="B23877" t="str">
        <f t="shared" ca="1" si="1867"/>
        <v>Implants</v>
      </c>
      <c r="C23877">
        <f t="shared" si="1865"/>
        <v>1326</v>
      </c>
      <c r="D23877" t="str">
        <f t="shared" ca="1" si="1868"/>
        <v>Implant dental work</v>
      </c>
      <c r="E23877">
        <f t="shared" ca="1" si="1869"/>
        <v>18</v>
      </c>
    </row>
    <row r="23878" spans="1:5" x14ac:dyDescent="0.2">
      <c r="A23878" t="str">
        <f t="shared" ca="1" si="1866"/>
        <v>Basic</v>
      </c>
      <c r="B23878" t="str">
        <f t="shared" ca="1" si="1867"/>
        <v>non-surgical periodontics</v>
      </c>
      <c r="C23878">
        <f t="shared" si="1865"/>
        <v>1326</v>
      </c>
      <c r="D23878" t="str">
        <f t="shared" ca="1" si="1868"/>
        <v xml:space="preserve">Non-surgical treatment of the gums and supporting structures of the teeth </v>
      </c>
      <c r="E23878">
        <f t="shared" ca="1" si="1869"/>
        <v>12</v>
      </c>
    </row>
    <row r="23879" spans="1:5" x14ac:dyDescent="0.2">
      <c r="A23879" t="str">
        <f t="shared" ca="1" si="1866"/>
        <v>Diagnostics and Preventative</v>
      </c>
      <c r="B23879" t="str">
        <f t="shared" ca="1" si="1867"/>
        <v>Full-mouth x-ray</v>
      </c>
      <c r="C23879">
        <f t="shared" si="1865"/>
        <v>1326</v>
      </c>
      <c r="D23879">
        <f t="shared" ca="1" si="1868"/>
        <v>0</v>
      </c>
      <c r="E23879">
        <f t="shared" ca="1" si="1869"/>
        <v>3</v>
      </c>
    </row>
    <row r="23880" spans="1:5" x14ac:dyDescent="0.2">
      <c r="A23880" t="str">
        <f t="shared" ca="1" si="1866"/>
        <v>Basic</v>
      </c>
      <c r="B23880" t="str">
        <f t="shared" ca="1" si="1867"/>
        <v>general anesthesia</v>
      </c>
      <c r="C23880">
        <f t="shared" si="1865"/>
        <v>1326</v>
      </c>
      <c r="D23880" t="str">
        <f t="shared" ca="1" si="1868"/>
        <v>Covered when used in conjunction with covered oral surgical procedures</v>
      </c>
      <c r="E23880">
        <f t="shared" ca="1" si="1869"/>
        <v>13</v>
      </c>
    </row>
    <row r="23881" spans="1:5" x14ac:dyDescent="0.2">
      <c r="A23881" t="str">
        <f t="shared" ca="1" si="1866"/>
        <v>Diagnostics and Preventative</v>
      </c>
      <c r="B23881" t="str">
        <f t="shared" ca="1" si="1867"/>
        <v>Prophylaxis</v>
      </c>
      <c r="C23881">
        <f t="shared" si="1865"/>
        <v>1326</v>
      </c>
      <c r="D23881">
        <f t="shared" ca="1" si="1868"/>
        <v>0</v>
      </c>
      <c r="E23881">
        <f t="shared" ca="1" si="1869"/>
        <v>4</v>
      </c>
    </row>
    <row r="23882" spans="1:5" x14ac:dyDescent="0.2">
      <c r="A23882" t="str">
        <f t="shared" ca="1" si="1866"/>
        <v>Diagnostics and Preventative</v>
      </c>
      <c r="B23882" t="str">
        <f t="shared" ca="1" si="1867"/>
        <v>Full-mouth x-ray</v>
      </c>
      <c r="C23882">
        <f t="shared" si="1865"/>
        <v>1326</v>
      </c>
      <c r="D23882">
        <f t="shared" ca="1" si="1868"/>
        <v>0</v>
      </c>
      <c r="E23882">
        <f t="shared" ca="1" si="1869"/>
        <v>3</v>
      </c>
    </row>
    <row r="23883" spans="1:5" x14ac:dyDescent="0.2">
      <c r="A23883" t="str">
        <f t="shared" ca="1" si="1866"/>
        <v>Diagnostics and Preventative</v>
      </c>
      <c r="B23883" t="str">
        <f t="shared" ca="1" si="1867"/>
        <v>Bitewing x-rays</v>
      </c>
      <c r="C23883">
        <f t="shared" si="1865"/>
        <v>1326</v>
      </c>
      <c r="D23883">
        <f t="shared" ca="1" si="1868"/>
        <v>0</v>
      </c>
      <c r="E23883">
        <f t="shared" ca="1" si="1869"/>
        <v>2</v>
      </c>
    </row>
    <row r="23884" spans="1:5" x14ac:dyDescent="0.2">
      <c r="A23884" t="str">
        <f t="shared" ca="1" si="1866"/>
        <v>Diagnostics and Preventative</v>
      </c>
      <c r="B23884" t="str">
        <f t="shared" ca="1" si="1867"/>
        <v>Bitewing x-rays</v>
      </c>
      <c r="C23884">
        <f t="shared" si="1865"/>
        <v>1326</v>
      </c>
      <c r="D23884">
        <f t="shared" ca="1" si="1868"/>
        <v>0</v>
      </c>
      <c r="E23884">
        <f t="shared" ca="1" si="1869"/>
        <v>2</v>
      </c>
    </row>
    <row r="23885" spans="1:5" x14ac:dyDescent="0.2">
      <c r="A23885" t="str">
        <f t="shared" ca="1" si="1866"/>
        <v>Diagnostics and Preventative</v>
      </c>
      <c r="B23885" t="str">
        <f t="shared" ca="1" si="1867"/>
        <v>Full-mouth x-ray</v>
      </c>
      <c r="C23885">
        <f t="shared" si="1865"/>
        <v>1326</v>
      </c>
      <c r="D23885">
        <f t="shared" ca="1" si="1868"/>
        <v>0</v>
      </c>
      <c r="E23885">
        <f t="shared" ca="1" si="1869"/>
        <v>3</v>
      </c>
    </row>
    <row r="23886" spans="1:5" x14ac:dyDescent="0.2">
      <c r="A23886" t="str">
        <f t="shared" ca="1" si="1866"/>
        <v>Basic</v>
      </c>
      <c r="B23886" t="str">
        <f t="shared" ca="1" si="1867"/>
        <v>non-surgical periodontics</v>
      </c>
      <c r="C23886">
        <f t="shared" si="1865"/>
        <v>1326</v>
      </c>
      <c r="D23886" t="str">
        <f t="shared" ca="1" si="1868"/>
        <v xml:space="preserve">Non-surgical treatment of the gums and supporting structures of the teeth </v>
      </c>
      <c r="E23886">
        <f t="shared" ca="1" si="1869"/>
        <v>12</v>
      </c>
    </row>
    <row r="23887" spans="1:5" x14ac:dyDescent="0.2">
      <c r="A23887" t="str">
        <f t="shared" ca="1" si="1866"/>
        <v>Basic</v>
      </c>
      <c r="B23887" t="str">
        <f t="shared" ca="1" si="1867"/>
        <v>basic restorative</v>
      </c>
      <c r="C23887">
        <f t="shared" si="1865"/>
        <v>1326</v>
      </c>
      <c r="D23887" t="str">
        <f t="shared" ca="1" si="1868"/>
        <v>Fillings (amalgam "silver" and composite "white" non-molar)</v>
      </c>
      <c r="E23887">
        <f t="shared" ca="1" si="1869"/>
        <v>8</v>
      </c>
    </row>
    <row r="23888" spans="1:5" x14ac:dyDescent="0.2">
      <c r="A23888" t="str">
        <f t="shared" ca="1" si="1866"/>
        <v>Other</v>
      </c>
      <c r="B23888" t="str">
        <f t="shared" ca="1" si="1867"/>
        <v>Implants</v>
      </c>
      <c r="C23888">
        <f t="shared" si="1865"/>
        <v>1327</v>
      </c>
      <c r="D23888" t="str">
        <f t="shared" ca="1" si="1868"/>
        <v>Implant dental work</v>
      </c>
      <c r="E23888">
        <f t="shared" ca="1" si="1869"/>
        <v>18</v>
      </c>
    </row>
    <row r="23889" spans="1:5" x14ac:dyDescent="0.2">
      <c r="A23889" t="str">
        <f t="shared" ca="1" si="1866"/>
        <v>Diagnostics and Preventative</v>
      </c>
      <c r="B23889" t="str">
        <f t="shared" ca="1" si="1867"/>
        <v>Prophylaxis</v>
      </c>
      <c r="C23889">
        <f t="shared" si="1865"/>
        <v>1327</v>
      </c>
      <c r="D23889">
        <f t="shared" ca="1" si="1868"/>
        <v>0</v>
      </c>
      <c r="E23889">
        <f t="shared" ca="1" si="1869"/>
        <v>4</v>
      </c>
    </row>
    <row r="23890" spans="1:5" x14ac:dyDescent="0.2">
      <c r="A23890" t="str">
        <f t="shared" ca="1" si="1866"/>
        <v>Diagnostics and Preventative</v>
      </c>
      <c r="B23890" t="str">
        <f t="shared" ca="1" si="1867"/>
        <v>Space Maintainers</v>
      </c>
      <c r="C23890">
        <f t="shared" si="1865"/>
        <v>1327</v>
      </c>
      <c r="D23890">
        <f t="shared" ca="1" si="1868"/>
        <v>0</v>
      </c>
      <c r="E23890">
        <f t="shared" ca="1" si="1869"/>
        <v>7</v>
      </c>
    </row>
    <row r="23891" spans="1:5" x14ac:dyDescent="0.2">
      <c r="A23891" t="str">
        <f t="shared" ca="1" si="1866"/>
        <v>Major</v>
      </c>
      <c r="B23891" t="str">
        <f t="shared" ca="1" si="1867"/>
        <v>prosthodontics</v>
      </c>
      <c r="C23891">
        <f t="shared" si="1865"/>
        <v>1327</v>
      </c>
      <c r="D23891" t="str">
        <f t="shared" ca="1" si="1868"/>
        <v>Procedures for replacement of missing teeth by construction or repair of bridges and partial or complete dentures</v>
      </c>
      <c r="E23891">
        <f t="shared" ca="1" si="1869"/>
        <v>15</v>
      </c>
    </row>
    <row r="23892" spans="1:5" x14ac:dyDescent="0.2">
      <c r="A23892" t="str">
        <f t="shared" ca="1" si="1866"/>
        <v>Diagnostics and Preventative</v>
      </c>
      <c r="B23892" t="str">
        <f t="shared" ca="1" si="1867"/>
        <v>Space Maintainers</v>
      </c>
      <c r="C23892">
        <f t="shared" si="1865"/>
        <v>1327</v>
      </c>
      <c r="D23892">
        <f t="shared" ca="1" si="1868"/>
        <v>0</v>
      </c>
      <c r="E23892">
        <f t="shared" ca="1" si="1869"/>
        <v>7</v>
      </c>
    </row>
    <row r="23893" spans="1:5" x14ac:dyDescent="0.2">
      <c r="A23893" t="str">
        <f t="shared" ca="1" si="1866"/>
        <v>Major</v>
      </c>
      <c r="B23893" t="str">
        <f t="shared" ca="1" si="1867"/>
        <v>major restorative</v>
      </c>
      <c r="C23893">
        <f t="shared" si="1865"/>
        <v>1327</v>
      </c>
      <c r="D23893" t="str">
        <f t="shared" ca="1" si="1868"/>
        <v>Single crowns, inlays, onlays</v>
      </c>
      <c r="E23893">
        <f t="shared" ca="1" si="1869"/>
        <v>14</v>
      </c>
    </row>
    <row r="23894" spans="1:5" x14ac:dyDescent="0.2">
      <c r="A23894" t="str">
        <f t="shared" ca="1" si="1866"/>
        <v>Diagnostics and Preventative</v>
      </c>
      <c r="B23894" t="str">
        <f t="shared" ca="1" si="1867"/>
        <v>Space Maintainers</v>
      </c>
      <c r="C23894">
        <f t="shared" si="1865"/>
        <v>1327</v>
      </c>
      <c r="D23894">
        <f t="shared" ca="1" si="1868"/>
        <v>0</v>
      </c>
      <c r="E23894">
        <f t="shared" ca="1" si="1869"/>
        <v>7</v>
      </c>
    </row>
    <row r="23895" spans="1:5" x14ac:dyDescent="0.2">
      <c r="A23895" t="str">
        <f t="shared" ca="1" si="1866"/>
        <v>Major</v>
      </c>
      <c r="B23895" t="str">
        <f t="shared" ca="1" si="1867"/>
        <v>temporomandibular joint dysfunction</v>
      </c>
      <c r="C23895">
        <f t="shared" si="1865"/>
        <v>1327</v>
      </c>
      <c r="D23895" t="str">
        <f t="shared" ca="1" si="1868"/>
        <v>Services relating to hinging joints of the jaw</v>
      </c>
      <c r="E23895">
        <f t="shared" ca="1" si="1869"/>
        <v>16</v>
      </c>
    </row>
    <row r="23896" spans="1:5" x14ac:dyDescent="0.2">
      <c r="A23896" t="str">
        <f t="shared" ca="1" si="1866"/>
        <v>Basic</v>
      </c>
      <c r="B23896" t="str">
        <f t="shared" ca="1" si="1867"/>
        <v>endodontics</v>
      </c>
      <c r="C23896">
        <f t="shared" si="1865"/>
        <v>1327</v>
      </c>
      <c r="D23896" t="str">
        <f t="shared" ca="1" si="1868"/>
        <v>Root canal, pulpal therapy</v>
      </c>
      <c r="E23896">
        <f t="shared" ca="1" si="1869"/>
        <v>10</v>
      </c>
    </row>
    <row r="23897" spans="1:5" x14ac:dyDescent="0.2">
      <c r="A23897" t="str">
        <f t="shared" ca="1" si="1866"/>
        <v>Orthodontics</v>
      </c>
      <c r="B23897" t="str">
        <f t="shared" ca="1" si="1867"/>
        <v>orthodontics</v>
      </c>
      <c r="C23897">
        <f t="shared" si="1865"/>
        <v>1327</v>
      </c>
      <c r="D23897" t="str">
        <f t="shared" ca="1" si="1868"/>
        <v>For eligible dependents to age 19</v>
      </c>
      <c r="E23897">
        <f t="shared" ca="1" si="1869"/>
        <v>17</v>
      </c>
    </row>
    <row r="23898" spans="1:5" x14ac:dyDescent="0.2">
      <c r="A23898" t="str">
        <f t="shared" ca="1" si="1866"/>
        <v>Basic</v>
      </c>
      <c r="B23898" t="str">
        <f t="shared" ca="1" si="1867"/>
        <v>endodontics</v>
      </c>
      <c r="C23898">
        <f t="shared" si="1865"/>
        <v>1327</v>
      </c>
      <c r="D23898" t="str">
        <f t="shared" ca="1" si="1868"/>
        <v>Root canal, pulpal therapy</v>
      </c>
      <c r="E23898">
        <f t="shared" ca="1" si="1869"/>
        <v>10</v>
      </c>
    </row>
    <row r="23899" spans="1:5" x14ac:dyDescent="0.2">
      <c r="A23899" t="str">
        <f t="shared" ca="1" si="1866"/>
        <v>Basic</v>
      </c>
      <c r="B23899" t="str">
        <f t="shared" ca="1" si="1867"/>
        <v>endodontics</v>
      </c>
      <c r="C23899">
        <f t="shared" si="1865"/>
        <v>1327</v>
      </c>
      <c r="D23899" t="str">
        <f t="shared" ca="1" si="1868"/>
        <v>Root canal, pulpal therapy</v>
      </c>
      <c r="E23899">
        <f t="shared" ca="1" si="1869"/>
        <v>10</v>
      </c>
    </row>
    <row r="23900" spans="1:5" x14ac:dyDescent="0.2">
      <c r="A23900" t="str">
        <f t="shared" ca="1" si="1866"/>
        <v>Diagnostics and Preventative</v>
      </c>
      <c r="B23900" t="str">
        <f t="shared" ca="1" si="1867"/>
        <v>Fluoride treatments</v>
      </c>
      <c r="C23900">
        <f t="shared" si="1865"/>
        <v>1327</v>
      </c>
      <c r="D23900">
        <f t="shared" ca="1" si="1868"/>
        <v>0</v>
      </c>
      <c r="E23900">
        <f t="shared" ca="1" si="1869"/>
        <v>5</v>
      </c>
    </row>
    <row r="23901" spans="1:5" x14ac:dyDescent="0.2">
      <c r="A23901" t="str">
        <f t="shared" ca="1" si="1866"/>
        <v>Diagnostics and Preventative</v>
      </c>
      <c r="B23901" t="str">
        <f t="shared" ca="1" si="1867"/>
        <v>Space Maintainers</v>
      </c>
      <c r="C23901">
        <f t="shared" si="1865"/>
        <v>1327</v>
      </c>
      <c r="D23901">
        <f t="shared" ca="1" si="1868"/>
        <v>0</v>
      </c>
      <c r="E23901">
        <f t="shared" ca="1" si="1869"/>
        <v>7</v>
      </c>
    </row>
    <row r="23902" spans="1:5" x14ac:dyDescent="0.2">
      <c r="A23902" t="str">
        <f t="shared" ca="1" si="1866"/>
        <v>Diagnostics and Preventative</v>
      </c>
      <c r="B23902" t="str">
        <f t="shared" ca="1" si="1867"/>
        <v>Full-mouth x-ray</v>
      </c>
      <c r="C23902">
        <f t="shared" si="1865"/>
        <v>1327</v>
      </c>
      <c r="D23902">
        <f t="shared" ca="1" si="1868"/>
        <v>0</v>
      </c>
      <c r="E23902">
        <f t="shared" ca="1" si="1869"/>
        <v>3</v>
      </c>
    </row>
    <row r="23903" spans="1:5" x14ac:dyDescent="0.2">
      <c r="A23903" t="str">
        <f t="shared" ca="1" si="1866"/>
        <v>Basic</v>
      </c>
      <c r="B23903" t="str">
        <f t="shared" ca="1" si="1867"/>
        <v>endodontics</v>
      </c>
      <c r="C23903">
        <f t="shared" si="1865"/>
        <v>1327</v>
      </c>
      <c r="D23903" t="str">
        <f t="shared" ca="1" si="1868"/>
        <v>Root canal, pulpal therapy</v>
      </c>
      <c r="E23903">
        <f t="shared" ca="1" si="1869"/>
        <v>10</v>
      </c>
    </row>
    <row r="23904" spans="1:5" x14ac:dyDescent="0.2">
      <c r="A23904" t="str">
        <f t="shared" ca="1" si="1866"/>
        <v>Diagnostics and Preventative</v>
      </c>
      <c r="B23904" t="str">
        <f t="shared" ca="1" si="1867"/>
        <v>Full-mouth x-ray</v>
      </c>
      <c r="C23904">
        <f t="shared" si="1865"/>
        <v>1327</v>
      </c>
      <c r="D23904">
        <f t="shared" ca="1" si="1868"/>
        <v>0</v>
      </c>
      <c r="E23904">
        <f t="shared" ca="1" si="1869"/>
        <v>3</v>
      </c>
    </row>
    <row r="23905" spans="1:5" x14ac:dyDescent="0.2">
      <c r="A23905" t="str">
        <f t="shared" ca="1" si="1866"/>
        <v>Basic</v>
      </c>
      <c r="B23905" t="str">
        <f t="shared" ca="1" si="1867"/>
        <v>non-surgical periodontics</v>
      </c>
      <c r="C23905">
        <f t="shared" si="1865"/>
        <v>1327</v>
      </c>
      <c r="D23905" t="str">
        <f t="shared" ca="1" si="1868"/>
        <v xml:space="preserve">Non-surgical treatment of the gums and supporting structures of the teeth </v>
      </c>
      <c r="E23905">
        <f t="shared" ca="1" si="1869"/>
        <v>12</v>
      </c>
    </row>
    <row r="23906" spans="1:5" x14ac:dyDescent="0.2">
      <c r="A23906" t="str">
        <f t="shared" ca="1" si="1866"/>
        <v>Major</v>
      </c>
      <c r="B23906" t="str">
        <f t="shared" ca="1" si="1867"/>
        <v>major restorative</v>
      </c>
      <c r="C23906">
        <f t="shared" si="1865"/>
        <v>1328</v>
      </c>
      <c r="D23906" t="str">
        <f t="shared" ca="1" si="1868"/>
        <v>Single crowns, inlays, onlays</v>
      </c>
      <c r="E23906">
        <f t="shared" ca="1" si="1869"/>
        <v>14</v>
      </c>
    </row>
    <row r="23907" spans="1:5" x14ac:dyDescent="0.2">
      <c r="A23907" t="str">
        <f t="shared" ca="1" si="1866"/>
        <v>Basic</v>
      </c>
      <c r="B23907" t="str">
        <f t="shared" ca="1" si="1867"/>
        <v>oral surgery</v>
      </c>
      <c r="C23907">
        <f t="shared" si="1865"/>
        <v>1328</v>
      </c>
      <c r="D23907" t="str">
        <f t="shared" ca="1" si="1868"/>
        <v>Extraction and other surgery procedures, incl. pre- and post-operative care</v>
      </c>
      <c r="E23907">
        <f t="shared" ca="1" si="1869"/>
        <v>9</v>
      </c>
    </row>
    <row r="23908" spans="1:5" x14ac:dyDescent="0.2">
      <c r="A23908" t="str">
        <f t="shared" ca="1" si="1866"/>
        <v>Major</v>
      </c>
      <c r="B23908" t="str">
        <f t="shared" ca="1" si="1867"/>
        <v>major restorative</v>
      </c>
      <c r="C23908">
        <f t="shared" si="1865"/>
        <v>1328</v>
      </c>
      <c r="D23908" t="str">
        <f t="shared" ca="1" si="1868"/>
        <v>Single crowns, inlays, onlays</v>
      </c>
      <c r="E23908">
        <f t="shared" ca="1" si="1869"/>
        <v>14</v>
      </c>
    </row>
    <row r="23909" spans="1:5" x14ac:dyDescent="0.2">
      <c r="A23909" t="str">
        <f t="shared" ca="1" si="1866"/>
        <v>Major</v>
      </c>
      <c r="B23909" t="str">
        <f t="shared" ca="1" si="1867"/>
        <v>temporomandibular joint dysfunction</v>
      </c>
      <c r="C23909">
        <f t="shared" si="1865"/>
        <v>1328</v>
      </c>
      <c r="D23909" t="str">
        <f t="shared" ca="1" si="1868"/>
        <v>Services relating to hinging joints of the jaw</v>
      </c>
      <c r="E23909">
        <f t="shared" ca="1" si="1869"/>
        <v>16</v>
      </c>
    </row>
    <row r="23910" spans="1:5" x14ac:dyDescent="0.2">
      <c r="A23910" t="str">
        <f t="shared" ca="1" si="1866"/>
        <v>Basic</v>
      </c>
      <c r="B23910" t="str">
        <f t="shared" ca="1" si="1867"/>
        <v>basic restorative</v>
      </c>
      <c r="C23910">
        <f t="shared" si="1865"/>
        <v>1328</v>
      </c>
      <c r="D23910" t="str">
        <f t="shared" ca="1" si="1868"/>
        <v>Fillings (amalgam "silver" and composite "white" non-molar)</v>
      </c>
      <c r="E23910">
        <f t="shared" ca="1" si="1869"/>
        <v>8</v>
      </c>
    </row>
    <row r="23911" spans="1:5" x14ac:dyDescent="0.2">
      <c r="A23911" t="str">
        <f t="shared" ca="1" si="1866"/>
        <v>Major</v>
      </c>
      <c r="B23911" t="str">
        <f t="shared" ca="1" si="1867"/>
        <v>prosthodontics</v>
      </c>
      <c r="C23911">
        <f t="shared" si="1865"/>
        <v>1328</v>
      </c>
      <c r="D23911" t="str">
        <f t="shared" ca="1" si="1868"/>
        <v>Procedures for replacement of missing teeth by construction or repair of bridges and partial or complete dentures</v>
      </c>
      <c r="E23911">
        <f t="shared" ca="1" si="1869"/>
        <v>15</v>
      </c>
    </row>
    <row r="23912" spans="1:5" x14ac:dyDescent="0.2">
      <c r="A23912" t="str">
        <f t="shared" ca="1" si="1866"/>
        <v>Diagnostics and Preventative</v>
      </c>
      <c r="B23912" t="str">
        <f t="shared" ca="1" si="1867"/>
        <v>Full-mouth x-ray</v>
      </c>
      <c r="C23912">
        <f t="shared" ref="C23912:C23975" si="1870">IF(MOD(ROW(C23912)-2,18)&lt;&gt;0,C23911,C23911+1)</f>
        <v>1328</v>
      </c>
      <c r="D23912">
        <f t="shared" ca="1" si="1868"/>
        <v>0</v>
      </c>
      <c r="E23912">
        <f t="shared" ca="1" si="1869"/>
        <v>3</v>
      </c>
    </row>
    <row r="23913" spans="1:5" x14ac:dyDescent="0.2">
      <c r="A23913" t="str">
        <f t="shared" ca="1" si="1866"/>
        <v>Diagnostics and Preventative</v>
      </c>
      <c r="B23913" t="str">
        <f t="shared" ca="1" si="1867"/>
        <v>Sealants</v>
      </c>
      <c r="C23913">
        <f t="shared" si="1870"/>
        <v>1328</v>
      </c>
      <c r="D23913">
        <f t="shared" ca="1" si="1868"/>
        <v>0</v>
      </c>
      <c r="E23913">
        <f t="shared" ca="1" si="1869"/>
        <v>6</v>
      </c>
    </row>
    <row r="23914" spans="1:5" x14ac:dyDescent="0.2">
      <c r="A23914" t="str">
        <f t="shared" ca="1" si="1866"/>
        <v>Basic</v>
      </c>
      <c r="B23914" t="str">
        <f t="shared" ca="1" si="1867"/>
        <v>general anesthesia</v>
      </c>
      <c r="C23914">
        <f t="shared" si="1870"/>
        <v>1328</v>
      </c>
      <c r="D23914" t="str">
        <f t="shared" ca="1" si="1868"/>
        <v>Covered when used in conjunction with covered oral surgical procedures</v>
      </c>
      <c r="E23914">
        <f t="shared" ca="1" si="1869"/>
        <v>13</v>
      </c>
    </row>
    <row r="23915" spans="1:5" x14ac:dyDescent="0.2">
      <c r="A23915" t="str">
        <f t="shared" ca="1" si="1866"/>
        <v>Basic</v>
      </c>
      <c r="B23915" t="str">
        <f t="shared" ca="1" si="1867"/>
        <v>surgical periodontics</v>
      </c>
      <c r="C23915">
        <f t="shared" si="1870"/>
        <v>1328</v>
      </c>
      <c r="D23915" t="str">
        <f t="shared" ca="1" si="1868"/>
        <v>Surgical treatment of the gums and supporting structures of the teeth</v>
      </c>
      <c r="E23915">
        <f t="shared" ca="1" si="1869"/>
        <v>11</v>
      </c>
    </row>
    <row r="23916" spans="1:5" x14ac:dyDescent="0.2">
      <c r="A23916" t="str">
        <f t="shared" ca="1" si="1866"/>
        <v>Diagnostics and Preventative</v>
      </c>
      <c r="B23916" t="str">
        <f t="shared" ca="1" si="1867"/>
        <v>Sealants</v>
      </c>
      <c r="C23916">
        <f t="shared" si="1870"/>
        <v>1328</v>
      </c>
      <c r="D23916">
        <f t="shared" ca="1" si="1868"/>
        <v>0</v>
      </c>
      <c r="E23916">
        <f t="shared" ca="1" si="1869"/>
        <v>6</v>
      </c>
    </row>
    <row r="23917" spans="1:5" x14ac:dyDescent="0.2">
      <c r="A23917" t="str">
        <f t="shared" ca="1" si="1866"/>
        <v>Basic</v>
      </c>
      <c r="B23917" t="str">
        <f t="shared" ca="1" si="1867"/>
        <v>endodontics</v>
      </c>
      <c r="C23917">
        <f t="shared" si="1870"/>
        <v>1328</v>
      </c>
      <c r="D23917" t="str">
        <f t="shared" ca="1" si="1868"/>
        <v>Root canal, pulpal therapy</v>
      </c>
      <c r="E23917">
        <f t="shared" ca="1" si="1869"/>
        <v>10</v>
      </c>
    </row>
    <row r="23918" spans="1:5" x14ac:dyDescent="0.2">
      <c r="A23918" t="str">
        <f t="shared" ca="1" si="1866"/>
        <v>Orthodontics</v>
      </c>
      <c r="B23918" t="str">
        <f t="shared" ca="1" si="1867"/>
        <v>orthodontics</v>
      </c>
      <c r="C23918">
        <f t="shared" si="1870"/>
        <v>1328</v>
      </c>
      <c r="D23918" t="str">
        <f t="shared" ca="1" si="1868"/>
        <v>For eligible dependents to age 19</v>
      </c>
      <c r="E23918">
        <f t="shared" ca="1" si="1869"/>
        <v>17</v>
      </c>
    </row>
    <row r="23919" spans="1:5" x14ac:dyDescent="0.2">
      <c r="A23919" t="str">
        <f t="shared" ca="1" si="1866"/>
        <v>Basic</v>
      </c>
      <c r="B23919" t="str">
        <f t="shared" ca="1" si="1867"/>
        <v>oral surgery</v>
      </c>
      <c r="C23919">
        <f t="shared" si="1870"/>
        <v>1328</v>
      </c>
      <c r="D23919" t="str">
        <f t="shared" ca="1" si="1868"/>
        <v>Extraction and other surgery procedures, incl. pre- and post-operative care</v>
      </c>
      <c r="E23919">
        <f t="shared" ca="1" si="1869"/>
        <v>9</v>
      </c>
    </row>
    <row r="23920" spans="1:5" x14ac:dyDescent="0.2">
      <c r="A23920" t="str">
        <f t="shared" ca="1" si="1866"/>
        <v>Diagnostics and Preventative</v>
      </c>
      <c r="B23920" t="str">
        <f t="shared" ca="1" si="1867"/>
        <v>Sealants</v>
      </c>
      <c r="C23920">
        <f t="shared" si="1870"/>
        <v>1328</v>
      </c>
      <c r="D23920">
        <f t="shared" ca="1" si="1868"/>
        <v>0</v>
      </c>
      <c r="E23920">
        <f t="shared" ca="1" si="1869"/>
        <v>6</v>
      </c>
    </row>
    <row r="23921" spans="1:5" x14ac:dyDescent="0.2">
      <c r="A23921" t="str">
        <f t="shared" ca="1" si="1866"/>
        <v>Major</v>
      </c>
      <c r="B23921" t="str">
        <f t="shared" ca="1" si="1867"/>
        <v>prosthodontics</v>
      </c>
      <c r="C23921">
        <f t="shared" si="1870"/>
        <v>1328</v>
      </c>
      <c r="D23921" t="str">
        <f t="shared" ca="1" si="1868"/>
        <v>Procedures for replacement of missing teeth by construction or repair of bridges and partial or complete dentures</v>
      </c>
      <c r="E23921">
        <f t="shared" ca="1" si="1869"/>
        <v>15</v>
      </c>
    </row>
    <row r="23922" spans="1:5" x14ac:dyDescent="0.2">
      <c r="A23922" t="str">
        <f t="shared" ca="1" si="1866"/>
        <v>Basic</v>
      </c>
      <c r="B23922" t="str">
        <f t="shared" ca="1" si="1867"/>
        <v>endodontics</v>
      </c>
      <c r="C23922">
        <f t="shared" si="1870"/>
        <v>1328</v>
      </c>
      <c r="D23922" t="str">
        <f t="shared" ca="1" si="1868"/>
        <v>Root canal, pulpal therapy</v>
      </c>
      <c r="E23922">
        <f t="shared" ca="1" si="1869"/>
        <v>10</v>
      </c>
    </row>
    <row r="23923" spans="1:5" x14ac:dyDescent="0.2">
      <c r="A23923" t="str">
        <f t="shared" ca="1" si="1866"/>
        <v>Diagnostics and Preventative</v>
      </c>
      <c r="B23923" t="str">
        <f t="shared" ca="1" si="1867"/>
        <v>Full-mouth x-ray</v>
      </c>
      <c r="C23923">
        <f t="shared" si="1870"/>
        <v>1328</v>
      </c>
      <c r="D23923">
        <f t="shared" ca="1" si="1868"/>
        <v>0</v>
      </c>
      <c r="E23923">
        <f t="shared" ca="1" si="1869"/>
        <v>3</v>
      </c>
    </row>
    <row r="23924" spans="1:5" x14ac:dyDescent="0.2">
      <c r="A23924" t="str">
        <f t="shared" ca="1" si="1866"/>
        <v>Basic</v>
      </c>
      <c r="B23924" t="str">
        <f t="shared" ca="1" si="1867"/>
        <v>non-surgical periodontics</v>
      </c>
      <c r="C23924">
        <f t="shared" si="1870"/>
        <v>1329</v>
      </c>
      <c r="D23924" t="str">
        <f t="shared" ca="1" si="1868"/>
        <v xml:space="preserve">Non-surgical treatment of the gums and supporting structures of the teeth </v>
      </c>
      <c r="E23924">
        <f t="shared" ca="1" si="1869"/>
        <v>12</v>
      </c>
    </row>
    <row r="23925" spans="1:5" x14ac:dyDescent="0.2">
      <c r="A23925" t="str">
        <f t="shared" ca="1" si="1866"/>
        <v>Basic</v>
      </c>
      <c r="B23925" t="str">
        <f t="shared" ca="1" si="1867"/>
        <v>surgical periodontics</v>
      </c>
      <c r="C23925">
        <f t="shared" si="1870"/>
        <v>1329</v>
      </c>
      <c r="D23925" t="str">
        <f t="shared" ca="1" si="1868"/>
        <v>Surgical treatment of the gums and supporting structures of the teeth</v>
      </c>
      <c r="E23925">
        <f t="shared" ca="1" si="1869"/>
        <v>11</v>
      </c>
    </row>
    <row r="23926" spans="1:5" x14ac:dyDescent="0.2">
      <c r="A23926" t="str">
        <f t="shared" ca="1" si="1866"/>
        <v>Basic</v>
      </c>
      <c r="B23926" t="str">
        <f t="shared" ca="1" si="1867"/>
        <v>basic restorative</v>
      </c>
      <c r="C23926">
        <f t="shared" si="1870"/>
        <v>1329</v>
      </c>
      <c r="D23926" t="str">
        <f t="shared" ca="1" si="1868"/>
        <v>Fillings (amalgam "silver" and composite "white" non-molar)</v>
      </c>
      <c r="E23926">
        <f t="shared" ca="1" si="1869"/>
        <v>8</v>
      </c>
    </row>
    <row r="23927" spans="1:5" x14ac:dyDescent="0.2">
      <c r="A23927" t="str">
        <f t="shared" ca="1" si="1866"/>
        <v>Major</v>
      </c>
      <c r="B23927" t="str">
        <f t="shared" ca="1" si="1867"/>
        <v>temporomandibular joint dysfunction</v>
      </c>
      <c r="C23927">
        <f t="shared" si="1870"/>
        <v>1329</v>
      </c>
      <c r="D23927" t="str">
        <f t="shared" ca="1" si="1868"/>
        <v>Services relating to hinging joints of the jaw</v>
      </c>
      <c r="E23927">
        <f t="shared" ca="1" si="1869"/>
        <v>16</v>
      </c>
    </row>
    <row r="23928" spans="1:5" x14ac:dyDescent="0.2">
      <c r="A23928" t="str">
        <f t="shared" ca="1" si="1866"/>
        <v>Basic</v>
      </c>
      <c r="B23928" t="str">
        <f t="shared" ca="1" si="1867"/>
        <v>endodontics</v>
      </c>
      <c r="C23928">
        <f t="shared" si="1870"/>
        <v>1329</v>
      </c>
      <c r="D23928" t="str">
        <f t="shared" ca="1" si="1868"/>
        <v>Root canal, pulpal therapy</v>
      </c>
      <c r="E23928">
        <f t="shared" ca="1" si="1869"/>
        <v>10</v>
      </c>
    </row>
    <row r="23929" spans="1:5" x14ac:dyDescent="0.2">
      <c r="A23929" t="str">
        <f t="shared" ca="1" si="1866"/>
        <v>Diagnostics and Preventative</v>
      </c>
      <c r="B23929" t="str">
        <f t="shared" ca="1" si="1867"/>
        <v>Periodic Exams</v>
      </c>
      <c r="C23929">
        <f t="shared" si="1870"/>
        <v>1329</v>
      </c>
      <c r="D23929">
        <f t="shared" ca="1" si="1868"/>
        <v>0</v>
      </c>
      <c r="E23929">
        <f t="shared" ca="1" si="1869"/>
        <v>1</v>
      </c>
    </row>
    <row r="23930" spans="1:5" x14ac:dyDescent="0.2">
      <c r="A23930" t="str">
        <f t="shared" ca="1" si="1866"/>
        <v>Diagnostics and Preventative</v>
      </c>
      <c r="B23930" t="str">
        <f t="shared" ca="1" si="1867"/>
        <v>Space Maintainers</v>
      </c>
      <c r="C23930">
        <f t="shared" si="1870"/>
        <v>1329</v>
      </c>
      <c r="D23930">
        <f t="shared" ca="1" si="1868"/>
        <v>0</v>
      </c>
      <c r="E23930">
        <f t="shared" ca="1" si="1869"/>
        <v>7</v>
      </c>
    </row>
    <row r="23931" spans="1:5" x14ac:dyDescent="0.2">
      <c r="A23931" t="str">
        <f t="shared" ca="1" si="1866"/>
        <v>Other</v>
      </c>
      <c r="B23931" t="str">
        <f t="shared" ca="1" si="1867"/>
        <v>Implants</v>
      </c>
      <c r="C23931">
        <f t="shared" si="1870"/>
        <v>1329</v>
      </c>
      <c r="D23931" t="str">
        <f t="shared" ca="1" si="1868"/>
        <v>Implant dental work</v>
      </c>
      <c r="E23931">
        <f t="shared" ca="1" si="1869"/>
        <v>18</v>
      </c>
    </row>
    <row r="23932" spans="1:5" x14ac:dyDescent="0.2">
      <c r="A23932" t="str">
        <f t="shared" ca="1" si="1866"/>
        <v>Basic</v>
      </c>
      <c r="B23932" t="str">
        <f t="shared" ca="1" si="1867"/>
        <v>surgical periodontics</v>
      </c>
      <c r="C23932">
        <f t="shared" si="1870"/>
        <v>1329</v>
      </c>
      <c r="D23932" t="str">
        <f t="shared" ca="1" si="1868"/>
        <v>Surgical treatment of the gums and supporting structures of the teeth</v>
      </c>
      <c r="E23932">
        <f t="shared" ca="1" si="1869"/>
        <v>11</v>
      </c>
    </row>
    <row r="23933" spans="1:5" x14ac:dyDescent="0.2">
      <c r="A23933" t="str">
        <f t="shared" ca="1" si="1866"/>
        <v>Major</v>
      </c>
      <c r="B23933" t="str">
        <f t="shared" ca="1" si="1867"/>
        <v>prosthodontics</v>
      </c>
      <c r="C23933">
        <f t="shared" si="1870"/>
        <v>1329</v>
      </c>
      <c r="D23933" t="str">
        <f t="shared" ca="1" si="1868"/>
        <v>Procedures for replacement of missing teeth by construction or repair of bridges and partial or complete dentures</v>
      </c>
      <c r="E23933">
        <f t="shared" ca="1" si="1869"/>
        <v>15</v>
      </c>
    </row>
    <row r="23934" spans="1:5" x14ac:dyDescent="0.2">
      <c r="A23934" t="str">
        <f t="shared" ca="1" si="1866"/>
        <v>Basic</v>
      </c>
      <c r="B23934" t="str">
        <f t="shared" ca="1" si="1867"/>
        <v>surgical periodontics</v>
      </c>
      <c r="C23934">
        <f t="shared" si="1870"/>
        <v>1329</v>
      </c>
      <c r="D23934" t="str">
        <f t="shared" ca="1" si="1868"/>
        <v>Surgical treatment of the gums and supporting structures of the teeth</v>
      </c>
      <c r="E23934">
        <f t="shared" ca="1" si="1869"/>
        <v>11</v>
      </c>
    </row>
    <row r="23935" spans="1:5" x14ac:dyDescent="0.2">
      <c r="A23935" t="str">
        <f t="shared" ca="1" si="1866"/>
        <v>Diagnostics and Preventative</v>
      </c>
      <c r="B23935" t="str">
        <f t="shared" ca="1" si="1867"/>
        <v>Fluoride treatments</v>
      </c>
      <c r="C23935">
        <f t="shared" si="1870"/>
        <v>1329</v>
      </c>
      <c r="D23935">
        <f t="shared" ca="1" si="1868"/>
        <v>0</v>
      </c>
      <c r="E23935">
        <f t="shared" ca="1" si="1869"/>
        <v>5</v>
      </c>
    </row>
    <row r="23936" spans="1:5" x14ac:dyDescent="0.2">
      <c r="A23936" t="str">
        <f t="shared" ca="1" si="1866"/>
        <v>Diagnostics and Preventative</v>
      </c>
      <c r="B23936" t="str">
        <f t="shared" ca="1" si="1867"/>
        <v>Space Maintainers</v>
      </c>
      <c r="C23936">
        <f t="shared" si="1870"/>
        <v>1329</v>
      </c>
      <c r="D23936">
        <f t="shared" ca="1" si="1868"/>
        <v>0</v>
      </c>
      <c r="E23936">
        <f t="shared" ca="1" si="1869"/>
        <v>7</v>
      </c>
    </row>
    <row r="23937" spans="1:5" x14ac:dyDescent="0.2">
      <c r="A23937" t="str">
        <f t="shared" ca="1" si="1866"/>
        <v>Major</v>
      </c>
      <c r="B23937" t="str">
        <f t="shared" ca="1" si="1867"/>
        <v>prosthodontics</v>
      </c>
      <c r="C23937">
        <f t="shared" si="1870"/>
        <v>1329</v>
      </c>
      <c r="D23937" t="str">
        <f t="shared" ca="1" si="1868"/>
        <v>Procedures for replacement of missing teeth by construction or repair of bridges and partial or complete dentures</v>
      </c>
      <c r="E23937">
        <f t="shared" ca="1" si="1869"/>
        <v>15</v>
      </c>
    </row>
    <row r="23938" spans="1:5" x14ac:dyDescent="0.2">
      <c r="A23938" t="str">
        <f t="shared" ref="A23938:A24001" ca="1" si="1871">INDEX(services,E23938,1)</f>
        <v>Basic</v>
      </c>
      <c r="B23938" t="str">
        <f t="shared" ref="B23938:B24001" ca="1" si="1872">INDEX(services,E23938,2)</f>
        <v>endodontics</v>
      </c>
      <c r="C23938">
        <f t="shared" si="1870"/>
        <v>1329</v>
      </c>
      <c r="D23938" t="str">
        <f t="shared" ref="D23938:D24001" ca="1" si="1873">INDEX(services,E23938,3)</f>
        <v>Root canal, pulpal therapy</v>
      </c>
      <c r="E23938">
        <f t="shared" ref="E23938:E24001" ca="1" si="1874">RANDBETWEEN(1,ROWS(services))</f>
        <v>10</v>
      </c>
    </row>
    <row r="23939" spans="1:5" x14ac:dyDescent="0.2">
      <c r="A23939" t="str">
        <f t="shared" ca="1" si="1871"/>
        <v>Major</v>
      </c>
      <c r="B23939" t="str">
        <f t="shared" ca="1" si="1872"/>
        <v>prosthodontics</v>
      </c>
      <c r="C23939">
        <f t="shared" si="1870"/>
        <v>1329</v>
      </c>
      <c r="D23939" t="str">
        <f t="shared" ca="1" si="1873"/>
        <v>Procedures for replacement of missing teeth by construction or repair of bridges and partial or complete dentures</v>
      </c>
      <c r="E23939">
        <f t="shared" ca="1" si="1874"/>
        <v>15</v>
      </c>
    </row>
    <row r="23940" spans="1:5" x14ac:dyDescent="0.2">
      <c r="A23940" t="str">
        <f t="shared" ca="1" si="1871"/>
        <v>Diagnostics and Preventative</v>
      </c>
      <c r="B23940" t="str">
        <f t="shared" ca="1" si="1872"/>
        <v>Sealants</v>
      </c>
      <c r="C23940">
        <f t="shared" si="1870"/>
        <v>1329</v>
      </c>
      <c r="D23940">
        <f t="shared" ca="1" si="1873"/>
        <v>0</v>
      </c>
      <c r="E23940">
        <f t="shared" ca="1" si="1874"/>
        <v>6</v>
      </c>
    </row>
    <row r="23941" spans="1:5" x14ac:dyDescent="0.2">
      <c r="A23941" t="str">
        <f t="shared" ca="1" si="1871"/>
        <v>Basic</v>
      </c>
      <c r="B23941" t="str">
        <f t="shared" ca="1" si="1872"/>
        <v>endodontics</v>
      </c>
      <c r="C23941">
        <f t="shared" si="1870"/>
        <v>1329</v>
      </c>
      <c r="D23941" t="str">
        <f t="shared" ca="1" si="1873"/>
        <v>Root canal, pulpal therapy</v>
      </c>
      <c r="E23941">
        <f t="shared" ca="1" si="1874"/>
        <v>10</v>
      </c>
    </row>
    <row r="23942" spans="1:5" x14ac:dyDescent="0.2">
      <c r="A23942" t="str">
        <f t="shared" ca="1" si="1871"/>
        <v>Major</v>
      </c>
      <c r="B23942" t="str">
        <f t="shared" ca="1" si="1872"/>
        <v>temporomandibular joint dysfunction</v>
      </c>
      <c r="C23942">
        <f t="shared" si="1870"/>
        <v>1330</v>
      </c>
      <c r="D23942" t="str">
        <f t="shared" ca="1" si="1873"/>
        <v>Services relating to hinging joints of the jaw</v>
      </c>
      <c r="E23942">
        <f t="shared" ca="1" si="1874"/>
        <v>16</v>
      </c>
    </row>
    <row r="23943" spans="1:5" x14ac:dyDescent="0.2">
      <c r="A23943" t="str">
        <f t="shared" ca="1" si="1871"/>
        <v>Basic</v>
      </c>
      <c r="B23943" t="str">
        <f t="shared" ca="1" si="1872"/>
        <v>general anesthesia</v>
      </c>
      <c r="C23943">
        <f t="shared" si="1870"/>
        <v>1330</v>
      </c>
      <c r="D23943" t="str">
        <f t="shared" ca="1" si="1873"/>
        <v>Covered when used in conjunction with covered oral surgical procedures</v>
      </c>
      <c r="E23943">
        <f t="shared" ca="1" si="1874"/>
        <v>13</v>
      </c>
    </row>
    <row r="23944" spans="1:5" x14ac:dyDescent="0.2">
      <c r="A23944" t="str">
        <f t="shared" ca="1" si="1871"/>
        <v>Basic</v>
      </c>
      <c r="B23944" t="str">
        <f t="shared" ca="1" si="1872"/>
        <v>general anesthesia</v>
      </c>
      <c r="C23944">
        <f t="shared" si="1870"/>
        <v>1330</v>
      </c>
      <c r="D23944" t="str">
        <f t="shared" ca="1" si="1873"/>
        <v>Covered when used in conjunction with covered oral surgical procedures</v>
      </c>
      <c r="E23944">
        <f t="shared" ca="1" si="1874"/>
        <v>13</v>
      </c>
    </row>
    <row r="23945" spans="1:5" x14ac:dyDescent="0.2">
      <c r="A23945" t="str">
        <f t="shared" ca="1" si="1871"/>
        <v>Major</v>
      </c>
      <c r="B23945" t="str">
        <f t="shared" ca="1" si="1872"/>
        <v>major restorative</v>
      </c>
      <c r="C23945">
        <f t="shared" si="1870"/>
        <v>1330</v>
      </c>
      <c r="D23945" t="str">
        <f t="shared" ca="1" si="1873"/>
        <v>Single crowns, inlays, onlays</v>
      </c>
      <c r="E23945">
        <f t="shared" ca="1" si="1874"/>
        <v>14</v>
      </c>
    </row>
    <row r="23946" spans="1:5" x14ac:dyDescent="0.2">
      <c r="A23946" t="str">
        <f t="shared" ca="1" si="1871"/>
        <v>Basic</v>
      </c>
      <c r="B23946" t="str">
        <f t="shared" ca="1" si="1872"/>
        <v>basic restorative</v>
      </c>
      <c r="C23946">
        <f t="shared" si="1870"/>
        <v>1330</v>
      </c>
      <c r="D23946" t="str">
        <f t="shared" ca="1" si="1873"/>
        <v>Fillings (amalgam "silver" and composite "white" non-molar)</v>
      </c>
      <c r="E23946">
        <f t="shared" ca="1" si="1874"/>
        <v>8</v>
      </c>
    </row>
    <row r="23947" spans="1:5" x14ac:dyDescent="0.2">
      <c r="A23947" t="str">
        <f t="shared" ca="1" si="1871"/>
        <v>Other</v>
      </c>
      <c r="B23947" t="str">
        <f t="shared" ca="1" si="1872"/>
        <v>Implants</v>
      </c>
      <c r="C23947">
        <f t="shared" si="1870"/>
        <v>1330</v>
      </c>
      <c r="D23947" t="str">
        <f t="shared" ca="1" si="1873"/>
        <v>Implant dental work</v>
      </c>
      <c r="E23947">
        <f t="shared" ca="1" si="1874"/>
        <v>18</v>
      </c>
    </row>
    <row r="23948" spans="1:5" x14ac:dyDescent="0.2">
      <c r="A23948" t="str">
        <f t="shared" ca="1" si="1871"/>
        <v>Diagnostics and Preventative</v>
      </c>
      <c r="B23948" t="str">
        <f t="shared" ca="1" si="1872"/>
        <v>Space Maintainers</v>
      </c>
      <c r="C23948">
        <f t="shared" si="1870"/>
        <v>1330</v>
      </c>
      <c r="D23948">
        <f t="shared" ca="1" si="1873"/>
        <v>0</v>
      </c>
      <c r="E23948">
        <f t="shared" ca="1" si="1874"/>
        <v>7</v>
      </c>
    </row>
    <row r="23949" spans="1:5" x14ac:dyDescent="0.2">
      <c r="A23949" t="str">
        <f t="shared" ca="1" si="1871"/>
        <v>Basic</v>
      </c>
      <c r="B23949" t="str">
        <f t="shared" ca="1" si="1872"/>
        <v>oral surgery</v>
      </c>
      <c r="C23949">
        <f t="shared" si="1870"/>
        <v>1330</v>
      </c>
      <c r="D23949" t="str">
        <f t="shared" ca="1" si="1873"/>
        <v>Extraction and other surgery procedures, incl. pre- and post-operative care</v>
      </c>
      <c r="E23949">
        <f t="shared" ca="1" si="1874"/>
        <v>9</v>
      </c>
    </row>
    <row r="23950" spans="1:5" x14ac:dyDescent="0.2">
      <c r="A23950" t="str">
        <f t="shared" ca="1" si="1871"/>
        <v>Diagnostics and Preventative</v>
      </c>
      <c r="B23950" t="str">
        <f t="shared" ca="1" si="1872"/>
        <v>Prophylaxis</v>
      </c>
      <c r="C23950">
        <f t="shared" si="1870"/>
        <v>1330</v>
      </c>
      <c r="D23950">
        <f t="shared" ca="1" si="1873"/>
        <v>0</v>
      </c>
      <c r="E23950">
        <f t="shared" ca="1" si="1874"/>
        <v>4</v>
      </c>
    </row>
    <row r="23951" spans="1:5" x14ac:dyDescent="0.2">
      <c r="A23951" t="str">
        <f t="shared" ca="1" si="1871"/>
        <v>Basic</v>
      </c>
      <c r="B23951" t="str">
        <f t="shared" ca="1" si="1872"/>
        <v>basic restorative</v>
      </c>
      <c r="C23951">
        <f t="shared" si="1870"/>
        <v>1330</v>
      </c>
      <c r="D23951" t="str">
        <f t="shared" ca="1" si="1873"/>
        <v>Fillings (amalgam "silver" and composite "white" non-molar)</v>
      </c>
      <c r="E23951">
        <f t="shared" ca="1" si="1874"/>
        <v>8</v>
      </c>
    </row>
    <row r="23952" spans="1:5" x14ac:dyDescent="0.2">
      <c r="A23952" t="str">
        <f t="shared" ca="1" si="1871"/>
        <v>Basic</v>
      </c>
      <c r="B23952" t="str">
        <f t="shared" ca="1" si="1872"/>
        <v>non-surgical periodontics</v>
      </c>
      <c r="C23952">
        <f t="shared" si="1870"/>
        <v>1330</v>
      </c>
      <c r="D23952" t="str">
        <f t="shared" ca="1" si="1873"/>
        <v xml:space="preserve">Non-surgical treatment of the gums and supporting structures of the teeth </v>
      </c>
      <c r="E23952">
        <f t="shared" ca="1" si="1874"/>
        <v>12</v>
      </c>
    </row>
    <row r="23953" spans="1:5" x14ac:dyDescent="0.2">
      <c r="A23953" t="str">
        <f t="shared" ca="1" si="1871"/>
        <v>Diagnostics and Preventative</v>
      </c>
      <c r="B23953" t="str">
        <f t="shared" ca="1" si="1872"/>
        <v>Space Maintainers</v>
      </c>
      <c r="C23953">
        <f t="shared" si="1870"/>
        <v>1330</v>
      </c>
      <c r="D23953">
        <f t="shared" ca="1" si="1873"/>
        <v>0</v>
      </c>
      <c r="E23953">
        <f t="shared" ca="1" si="1874"/>
        <v>7</v>
      </c>
    </row>
    <row r="23954" spans="1:5" x14ac:dyDescent="0.2">
      <c r="A23954" t="str">
        <f t="shared" ca="1" si="1871"/>
        <v>Basic</v>
      </c>
      <c r="B23954" t="str">
        <f t="shared" ca="1" si="1872"/>
        <v>oral surgery</v>
      </c>
      <c r="C23954">
        <f t="shared" si="1870"/>
        <v>1330</v>
      </c>
      <c r="D23954" t="str">
        <f t="shared" ca="1" si="1873"/>
        <v>Extraction and other surgery procedures, incl. pre- and post-operative care</v>
      </c>
      <c r="E23954">
        <f t="shared" ca="1" si="1874"/>
        <v>9</v>
      </c>
    </row>
    <row r="23955" spans="1:5" x14ac:dyDescent="0.2">
      <c r="A23955" t="str">
        <f t="shared" ca="1" si="1871"/>
        <v>Diagnostics and Preventative</v>
      </c>
      <c r="B23955" t="str">
        <f t="shared" ca="1" si="1872"/>
        <v>Sealants</v>
      </c>
      <c r="C23955">
        <f t="shared" si="1870"/>
        <v>1330</v>
      </c>
      <c r="D23955">
        <f t="shared" ca="1" si="1873"/>
        <v>0</v>
      </c>
      <c r="E23955">
        <f t="shared" ca="1" si="1874"/>
        <v>6</v>
      </c>
    </row>
    <row r="23956" spans="1:5" x14ac:dyDescent="0.2">
      <c r="A23956" t="str">
        <f t="shared" ca="1" si="1871"/>
        <v>Diagnostics and Preventative</v>
      </c>
      <c r="B23956" t="str">
        <f t="shared" ca="1" si="1872"/>
        <v>Fluoride treatments</v>
      </c>
      <c r="C23956">
        <f t="shared" si="1870"/>
        <v>1330</v>
      </c>
      <c r="D23956">
        <f t="shared" ca="1" si="1873"/>
        <v>0</v>
      </c>
      <c r="E23956">
        <f t="shared" ca="1" si="1874"/>
        <v>5</v>
      </c>
    </row>
    <row r="23957" spans="1:5" x14ac:dyDescent="0.2">
      <c r="A23957" t="str">
        <f t="shared" ca="1" si="1871"/>
        <v>Major</v>
      </c>
      <c r="B23957" t="str">
        <f t="shared" ca="1" si="1872"/>
        <v>major restorative</v>
      </c>
      <c r="C23957">
        <f t="shared" si="1870"/>
        <v>1330</v>
      </c>
      <c r="D23957" t="str">
        <f t="shared" ca="1" si="1873"/>
        <v>Single crowns, inlays, onlays</v>
      </c>
      <c r="E23957">
        <f t="shared" ca="1" si="1874"/>
        <v>14</v>
      </c>
    </row>
    <row r="23958" spans="1:5" x14ac:dyDescent="0.2">
      <c r="A23958" t="str">
        <f t="shared" ca="1" si="1871"/>
        <v>Orthodontics</v>
      </c>
      <c r="B23958" t="str">
        <f t="shared" ca="1" si="1872"/>
        <v>orthodontics</v>
      </c>
      <c r="C23958">
        <f t="shared" si="1870"/>
        <v>1330</v>
      </c>
      <c r="D23958" t="str">
        <f t="shared" ca="1" si="1873"/>
        <v>For eligible dependents to age 19</v>
      </c>
      <c r="E23958">
        <f t="shared" ca="1" si="1874"/>
        <v>17</v>
      </c>
    </row>
    <row r="23959" spans="1:5" x14ac:dyDescent="0.2">
      <c r="A23959" t="str">
        <f t="shared" ca="1" si="1871"/>
        <v>Basic</v>
      </c>
      <c r="B23959" t="str">
        <f t="shared" ca="1" si="1872"/>
        <v>oral surgery</v>
      </c>
      <c r="C23959">
        <f t="shared" si="1870"/>
        <v>1330</v>
      </c>
      <c r="D23959" t="str">
        <f t="shared" ca="1" si="1873"/>
        <v>Extraction and other surgery procedures, incl. pre- and post-operative care</v>
      </c>
      <c r="E23959">
        <f t="shared" ca="1" si="1874"/>
        <v>9</v>
      </c>
    </row>
    <row r="23960" spans="1:5" x14ac:dyDescent="0.2">
      <c r="A23960" t="str">
        <f t="shared" ca="1" si="1871"/>
        <v>Major</v>
      </c>
      <c r="B23960" t="str">
        <f t="shared" ca="1" si="1872"/>
        <v>prosthodontics</v>
      </c>
      <c r="C23960">
        <f t="shared" si="1870"/>
        <v>1331</v>
      </c>
      <c r="D23960" t="str">
        <f t="shared" ca="1" si="1873"/>
        <v>Procedures for replacement of missing teeth by construction or repair of bridges and partial or complete dentures</v>
      </c>
      <c r="E23960">
        <f t="shared" ca="1" si="1874"/>
        <v>15</v>
      </c>
    </row>
    <row r="23961" spans="1:5" x14ac:dyDescent="0.2">
      <c r="A23961" t="str">
        <f t="shared" ca="1" si="1871"/>
        <v>Diagnostics and Preventative</v>
      </c>
      <c r="B23961" t="str">
        <f t="shared" ca="1" si="1872"/>
        <v>Fluoride treatments</v>
      </c>
      <c r="C23961">
        <f t="shared" si="1870"/>
        <v>1331</v>
      </c>
      <c r="D23961">
        <f t="shared" ca="1" si="1873"/>
        <v>0</v>
      </c>
      <c r="E23961">
        <f t="shared" ca="1" si="1874"/>
        <v>5</v>
      </c>
    </row>
    <row r="23962" spans="1:5" x14ac:dyDescent="0.2">
      <c r="A23962" t="str">
        <f t="shared" ca="1" si="1871"/>
        <v>Basic</v>
      </c>
      <c r="B23962" t="str">
        <f t="shared" ca="1" si="1872"/>
        <v>surgical periodontics</v>
      </c>
      <c r="C23962">
        <f t="shared" si="1870"/>
        <v>1331</v>
      </c>
      <c r="D23962" t="str">
        <f t="shared" ca="1" si="1873"/>
        <v>Surgical treatment of the gums and supporting structures of the teeth</v>
      </c>
      <c r="E23962">
        <f t="shared" ca="1" si="1874"/>
        <v>11</v>
      </c>
    </row>
    <row r="23963" spans="1:5" x14ac:dyDescent="0.2">
      <c r="A23963" t="str">
        <f t="shared" ca="1" si="1871"/>
        <v>Basic</v>
      </c>
      <c r="B23963" t="str">
        <f t="shared" ca="1" si="1872"/>
        <v>oral surgery</v>
      </c>
      <c r="C23963">
        <f t="shared" si="1870"/>
        <v>1331</v>
      </c>
      <c r="D23963" t="str">
        <f t="shared" ca="1" si="1873"/>
        <v>Extraction and other surgery procedures, incl. pre- and post-operative care</v>
      </c>
      <c r="E23963">
        <f t="shared" ca="1" si="1874"/>
        <v>9</v>
      </c>
    </row>
    <row r="23964" spans="1:5" x14ac:dyDescent="0.2">
      <c r="A23964" t="str">
        <f t="shared" ca="1" si="1871"/>
        <v>Diagnostics and Preventative</v>
      </c>
      <c r="B23964" t="str">
        <f t="shared" ca="1" si="1872"/>
        <v>Space Maintainers</v>
      </c>
      <c r="C23964">
        <f t="shared" si="1870"/>
        <v>1331</v>
      </c>
      <c r="D23964">
        <f t="shared" ca="1" si="1873"/>
        <v>0</v>
      </c>
      <c r="E23964">
        <f t="shared" ca="1" si="1874"/>
        <v>7</v>
      </c>
    </row>
    <row r="23965" spans="1:5" x14ac:dyDescent="0.2">
      <c r="A23965" t="str">
        <f t="shared" ca="1" si="1871"/>
        <v>Diagnostics and Preventative</v>
      </c>
      <c r="B23965" t="str">
        <f t="shared" ca="1" si="1872"/>
        <v>Fluoride treatments</v>
      </c>
      <c r="C23965">
        <f t="shared" si="1870"/>
        <v>1331</v>
      </c>
      <c r="D23965">
        <f t="shared" ca="1" si="1873"/>
        <v>0</v>
      </c>
      <c r="E23965">
        <f t="shared" ca="1" si="1874"/>
        <v>5</v>
      </c>
    </row>
    <row r="23966" spans="1:5" x14ac:dyDescent="0.2">
      <c r="A23966" t="str">
        <f t="shared" ca="1" si="1871"/>
        <v>Basic</v>
      </c>
      <c r="B23966" t="str">
        <f t="shared" ca="1" si="1872"/>
        <v>oral surgery</v>
      </c>
      <c r="C23966">
        <f t="shared" si="1870"/>
        <v>1331</v>
      </c>
      <c r="D23966" t="str">
        <f t="shared" ca="1" si="1873"/>
        <v>Extraction and other surgery procedures, incl. pre- and post-operative care</v>
      </c>
      <c r="E23966">
        <f t="shared" ca="1" si="1874"/>
        <v>9</v>
      </c>
    </row>
    <row r="23967" spans="1:5" x14ac:dyDescent="0.2">
      <c r="A23967" t="str">
        <f t="shared" ca="1" si="1871"/>
        <v>Other</v>
      </c>
      <c r="B23967" t="str">
        <f t="shared" ca="1" si="1872"/>
        <v>Implants</v>
      </c>
      <c r="C23967">
        <f t="shared" si="1870"/>
        <v>1331</v>
      </c>
      <c r="D23967" t="str">
        <f t="shared" ca="1" si="1873"/>
        <v>Implant dental work</v>
      </c>
      <c r="E23967">
        <f t="shared" ca="1" si="1874"/>
        <v>18</v>
      </c>
    </row>
    <row r="23968" spans="1:5" x14ac:dyDescent="0.2">
      <c r="A23968" t="str">
        <f t="shared" ca="1" si="1871"/>
        <v>Basic</v>
      </c>
      <c r="B23968" t="str">
        <f t="shared" ca="1" si="1872"/>
        <v>general anesthesia</v>
      </c>
      <c r="C23968">
        <f t="shared" si="1870"/>
        <v>1331</v>
      </c>
      <c r="D23968" t="str">
        <f t="shared" ca="1" si="1873"/>
        <v>Covered when used in conjunction with covered oral surgical procedures</v>
      </c>
      <c r="E23968">
        <f t="shared" ca="1" si="1874"/>
        <v>13</v>
      </c>
    </row>
    <row r="23969" spans="1:5" x14ac:dyDescent="0.2">
      <c r="A23969" t="str">
        <f t="shared" ca="1" si="1871"/>
        <v>Diagnostics and Preventative</v>
      </c>
      <c r="B23969" t="str">
        <f t="shared" ca="1" si="1872"/>
        <v>Fluoride treatments</v>
      </c>
      <c r="C23969">
        <f t="shared" si="1870"/>
        <v>1331</v>
      </c>
      <c r="D23969">
        <f t="shared" ca="1" si="1873"/>
        <v>0</v>
      </c>
      <c r="E23969">
        <f t="shared" ca="1" si="1874"/>
        <v>5</v>
      </c>
    </row>
    <row r="23970" spans="1:5" x14ac:dyDescent="0.2">
      <c r="A23970" t="str">
        <f t="shared" ca="1" si="1871"/>
        <v>Diagnostics and Preventative</v>
      </c>
      <c r="B23970" t="str">
        <f t="shared" ca="1" si="1872"/>
        <v>Space Maintainers</v>
      </c>
      <c r="C23970">
        <f t="shared" si="1870"/>
        <v>1331</v>
      </c>
      <c r="D23970">
        <f t="shared" ca="1" si="1873"/>
        <v>0</v>
      </c>
      <c r="E23970">
        <f t="shared" ca="1" si="1874"/>
        <v>7</v>
      </c>
    </row>
    <row r="23971" spans="1:5" x14ac:dyDescent="0.2">
      <c r="A23971" t="str">
        <f t="shared" ca="1" si="1871"/>
        <v>Diagnostics and Preventative</v>
      </c>
      <c r="B23971" t="str">
        <f t="shared" ca="1" si="1872"/>
        <v>Prophylaxis</v>
      </c>
      <c r="C23971">
        <f t="shared" si="1870"/>
        <v>1331</v>
      </c>
      <c r="D23971">
        <f t="shared" ca="1" si="1873"/>
        <v>0</v>
      </c>
      <c r="E23971">
        <f t="shared" ca="1" si="1874"/>
        <v>4</v>
      </c>
    </row>
    <row r="23972" spans="1:5" x14ac:dyDescent="0.2">
      <c r="A23972" t="str">
        <f t="shared" ca="1" si="1871"/>
        <v>Diagnostics and Preventative</v>
      </c>
      <c r="B23972" t="str">
        <f t="shared" ca="1" si="1872"/>
        <v>Prophylaxis</v>
      </c>
      <c r="C23972">
        <f t="shared" si="1870"/>
        <v>1331</v>
      </c>
      <c r="D23972">
        <f t="shared" ca="1" si="1873"/>
        <v>0</v>
      </c>
      <c r="E23972">
        <f t="shared" ca="1" si="1874"/>
        <v>4</v>
      </c>
    </row>
    <row r="23973" spans="1:5" x14ac:dyDescent="0.2">
      <c r="A23973" t="str">
        <f t="shared" ca="1" si="1871"/>
        <v>Diagnostics and Preventative</v>
      </c>
      <c r="B23973" t="str">
        <f t="shared" ca="1" si="1872"/>
        <v>Fluoride treatments</v>
      </c>
      <c r="C23973">
        <f t="shared" si="1870"/>
        <v>1331</v>
      </c>
      <c r="D23973">
        <f t="shared" ca="1" si="1873"/>
        <v>0</v>
      </c>
      <c r="E23973">
        <f t="shared" ca="1" si="1874"/>
        <v>5</v>
      </c>
    </row>
    <row r="23974" spans="1:5" x14ac:dyDescent="0.2">
      <c r="A23974" t="str">
        <f t="shared" ca="1" si="1871"/>
        <v>Basic</v>
      </c>
      <c r="B23974" t="str">
        <f t="shared" ca="1" si="1872"/>
        <v>surgical periodontics</v>
      </c>
      <c r="C23974">
        <f t="shared" si="1870"/>
        <v>1331</v>
      </c>
      <c r="D23974" t="str">
        <f t="shared" ca="1" si="1873"/>
        <v>Surgical treatment of the gums and supporting structures of the teeth</v>
      </c>
      <c r="E23974">
        <f t="shared" ca="1" si="1874"/>
        <v>11</v>
      </c>
    </row>
    <row r="23975" spans="1:5" x14ac:dyDescent="0.2">
      <c r="A23975" t="str">
        <f t="shared" ca="1" si="1871"/>
        <v>Diagnostics and Preventative</v>
      </c>
      <c r="B23975" t="str">
        <f t="shared" ca="1" si="1872"/>
        <v>Full-mouth x-ray</v>
      </c>
      <c r="C23975">
        <f t="shared" si="1870"/>
        <v>1331</v>
      </c>
      <c r="D23975">
        <f t="shared" ca="1" si="1873"/>
        <v>0</v>
      </c>
      <c r="E23975">
        <f t="shared" ca="1" si="1874"/>
        <v>3</v>
      </c>
    </row>
    <row r="23976" spans="1:5" x14ac:dyDescent="0.2">
      <c r="A23976" t="str">
        <f t="shared" ca="1" si="1871"/>
        <v>Diagnostics and Preventative</v>
      </c>
      <c r="B23976" t="str">
        <f t="shared" ca="1" si="1872"/>
        <v>Full-mouth x-ray</v>
      </c>
      <c r="C23976">
        <f t="shared" ref="C23976:C24039" si="1875">IF(MOD(ROW(C23976)-2,18)&lt;&gt;0,C23975,C23975+1)</f>
        <v>1331</v>
      </c>
      <c r="D23976">
        <f t="shared" ca="1" si="1873"/>
        <v>0</v>
      </c>
      <c r="E23976">
        <f t="shared" ca="1" si="1874"/>
        <v>3</v>
      </c>
    </row>
    <row r="23977" spans="1:5" x14ac:dyDescent="0.2">
      <c r="A23977" t="str">
        <f t="shared" ca="1" si="1871"/>
        <v>Diagnostics and Preventative</v>
      </c>
      <c r="B23977" t="str">
        <f t="shared" ca="1" si="1872"/>
        <v>Full-mouth x-ray</v>
      </c>
      <c r="C23977">
        <f t="shared" si="1875"/>
        <v>1331</v>
      </c>
      <c r="D23977">
        <f t="shared" ca="1" si="1873"/>
        <v>0</v>
      </c>
      <c r="E23977">
        <f t="shared" ca="1" si="1874"/>
        <v>3</v>
      </c>
    </row>
    <row r="23978" spans="1:5" x14ac:dyDescent="0.2">
      <c r="A23978" t="str">
        <f t="shared" ca="1" si="1871"/>
        <v>Basic</v>
      </c>
      <c r="B23978" t="str">
        <f t="shared" ca="1" si="1872"/>
        <v>basic restorative</v>
      </c>
      <c r="C23978">
        <f t="shared" si="1875"/>
        <v>1332</v>
      </c>
      <c r="D23978" t="str">
        <f t="shared" ca="1" si="1873"/>
        <v>Fillings (amalgam "silver" and composite "white" non-molar)</v>
      </c>
      <c r="E23978">
        <f t="shared" ca="1" si="1874"/>
        <v>8</v>
      </c>
    </row>
    <row r="23979" spans="1:5" x14ac:dyDescent="0.2">
      <c r="A23979" t="str">
        <f t="shared" ca="1" si="1871"/>
        <v>Diagnostics and Preventative</v>
      </c>
      <c r="B23979" t="str">
        <f t="shared" ca="1" si="1872"/>
        <v>Bitewing x-rays</v>
      </c>
      <c r="C23979">
        <f t="shared" si="1875"/>
        <v>1332</v>
      </c>
      <c r="D23979">
        <f t="shared" ca="1" si="1873"/>
        <v>0</v>
      </c>
      <c r="E23979">
        <f t="shared" ca="1" si="1874"/>
        <v>2</v>
      </c>
    </row>
    <row r="23980" spans="1:5" x14ac:dyDescent="0.2">
      <c r="A23980" t="str">
        <f t="shared" ca="1" si="1871"/>
        <v>Basic</v>
      </c>
      <c r="B23980" t="str">
        <f t="shared" ca="1" si="1872"/>
        <v>basic restorative</v>
      </c>
      <c r="C23980">
        <f t="shared" si="1875"/>
        <v>1332</v>
      </c>
      <c r="D23980" t="str">
        <f t="shared" ca="1" si="1873"/>
        <v>Fillings (amalgam "silver" and composite "white" non-molar)</v>
      </c>
      <c r="E23980">
        <f t="shared" ca="1" si="1874"/>
        <v>8</v>
      </c>
    </row>
    <row r="23981" spans="1:5" x14ac:dyDescent="0.2">
      <c r="A23981" t="str">
        <f t="shared" ca="1" si="1871"/>
        <v>Basic</v>
      </c>
      <c r="B23981" t="str">
        <f t="shared" ca="1" si="1872"/>
        <v>endodontics</v>
      </c>
      <c r="C23981">
        <f t="shared" si="1875"/>
        <v>1332</v>
      </c>
      <c r="D23981" t="str">
        <f t="shared" ca="1" si="1873"/>
        <v>Root canal, pulpal therapy</v>
      </c>
      <c r="E23981">
        <f t="shared" ca="1" si="1874"/>
        <v>10</v>
      </c>
    </row>
    <row r="23982" spans="1:5" x14ac:dyDescent="0.2">
      <c r="A23982" t="str">
        <f t="shared" ca="1" si="1871"/>
        <v>Other</v>
      </c>
      <c r="B23982" t="str">
        <f t="shared" ca="1" si="1872"/>
        <v>Implants</v>
      </c>
      <c r="C23982">
        <f t="shared" si="1875"/>
        <v>1332</v>
      </c>
      <c r="D23982" t="str">
        <f t="shared" ca="1" si="1873"/>
        <v>Implant dental work</v>
      </c>
      <c r="E23982">
        <f t="shared" ca="1" si="1874"/>
        <v>18</v>
      </c>
    </row>
    <row r="23983" spans="1:5" x14ac:dyDescent="0.2">
      <c r="A23983" t="str">
        <f t="shared" ca="1" si="1871"/>
        <v>Diagnostics and Preventative</v>
      </c>
      <c r="B23983" t="str">
        <f t="shared" ca="1" si="1872"/>
        <v>Full-mouth x-ray</v>
      </c>
      <c r="C23983">
        <f t="shared" si="1875"/>
        <v>1332</v>
      </c>
      <c r="D23983">
        <f t="shared" ca="1" si="1873"/>
        <v>0</v>
      </c>
      <c r="E23983">
        <f t="shared" ca="1" si="1874"/>
        <v>3</v>
      </c>
    </row>
    <row r="23984" spans="1:5" x14ac:dyDescent="0.2">
      <c r="A23984" t="str">
        <f t="shared" ca="1" si="1871"/>
        <v>Major</v>
      </c>
      <c r="B23984" t="str">
        <f t="shared" ca="1" si="1872"/>
        <v>major restorative</v>
      </c>
      <c r="C23984">
        <f t="shared" si="1875"/>
        <v>1332</v>
      </c>
      <c r="D23984" t="str">
        <f t="shared" ca="1" si="1873"/>
        <v>Single crowns, inlays, onlays</v>
      </c>
      <c r="E23984">
        <f t="shared" ca="1" si="1874"/>
        <v>14</v>
      </c>
    </row>
    <row r="23985" spans="1:5" x14ac:dyDescent="0.2">
      <c r="A23985" t="str">
        <f t="shared" ca="1" si="1871"/>
        <v>Diagnostics and Preventative</v>
      </c>
      <c r="B23985" t="str">
        <f t="shared" ca="1" si="1872"/>
        <v>Sealants</v>
      </c>
      <c r="C23985">
        <f t="shared" si="1875"/>
        <v>1332</v>
      </c>
      <c r="D23985">
        <f t="shared" ca="1" si="1873"/>
        <v>0</v>
      </c>
      <c r="E23985">
        <f t="shared" ca="1" si="1874"/>
        <v>6</v>
      </c>
    </row>
    <row r="23986" spans="1:5" x14ac:dyDescent="0.2">
      <c r="A23986" t="str">
        <f t="shared" ca="1" si="1871"/>
        <v>Basic</v>
      </c>
      <c r="B23986" t="str">
        <f t="shared" ca="1" si="1872"/>
        <v>endodontics</v>
      </c>
      <c r="C23986">
        <f t="shared" si="1875"/>
        <v>1332</v>
      </c>
      <c r="D23986" t="str">
        <f t="shared" ca="1" si="1873"/>
        <v>Root canal, pulpal therapy</v>
      </c>
      <c r="E23986">
        <f t="shared" ca="1" si="1874"/>
        <v>10</v>
      </c>
    </row>
    <row r="23987" spans="1:5" x14ac:dyDescent="0.2">
      <c r="A23987" t="str">
        <f t="shared" ca="1" si="1871"/>
        <v>Diagnostics and Preventative</v>
      </c>
      <c r="B23987" t="str">
        <f t="shared" ca="1" si="1872"/>
        <v>Sealants</v>
      </c>
      <c r="C23987">
        <f t="shared" si="1875"/>
        <v>1332</v>
      </c>
      <c r="D23987">
        <f t="shared" ca="1" si="1873"/>
        <v>0</v>
      </c>
      <c r="E23987">
        <f t="shared" ca="1" si="1874"/>
        <v>6</v>
      </c>
    </row>
    <row r="23988" spans="1:5" x14ac:dyDescent="0.2">
      <c r="A23988" t="str">
        <f t="shared" ca="1" si="1871"/>
        <v>Diagnostics and Preventative</v>
      </c>
      <c r="B23988" t="str">
        <f t="shared" ca="1" si="1872"/>
        <v>Bitewing x-rays</v>
      </c>
      <c r="C23988">
        <f t="shared" si="1875"/>
        <v>1332</v>
      </c>
      <c r="D23988">
        <f t="shared" ca="1" si="1873"/>
        <v>0</v>
      </c>
      <c r="E23988">
        <f t="shared" ca="1" si="1874"/>
        <v>2</v>
      </c>
    </row>
    <row r="23989" spans="1:5" x14ac:dyDescent="0.2">
      <c r="A23989" t="str">
        <f t="shared" ca="1" si="1871"/>
        <v>Diagnostics and Preventative</v>
      </c>
      <c r="B23989" t="str">
        <f t="shared" ca="1" si="1872"/>
        <v>Fluoride treatments</v>
      </c>
      <c r="C23989">
        <f t="shared" si="1875"/>
        <v>1332</v>
      </c>
      <c r="D23989">
        <f t="shared" ca="1" si="1873"/>
        <v>0</v>
      </c>
      <c r="E23989">
        <f t="shared" ca="1" si="1874"/>
        <v>5</v>
      </c>
    </row>
    <row r="23990" spans="1:5" x14ac:dyDescent="0.2">
      <c r="A23990" t="str">
        <f t="shared" ca="1" si="1871"/>
        <v>Diagnostics and Preventative</v>
      </c>
      <c r="B23990" t="str">
        <f t="shared" ca="1" si="1872"/>
        <v>Fluoride treatments</v>
      </c>
      <c r="C23990">
        <f t="shared" si="1875"/>
        <v>1332</v>
      </c>
      <c r="D23990">
        <f t="shared" ca="1" si="1873"/>
        <v>0</v>
      </c>
      <c r="E23990">
        <f t="shared" ca="1" si="1874"/>
        <v>5</v>
      </c>
    </row>
    <row r="23991" spans="1:5" x14ac:dyDescent="0.2">
      <c r="A23991" t="str">
        <f t="shared" ca="1" si="1871"/>
        <v>Diagnostics and Preventative</v>
      </c>
      <c r="B23991" t="str">
        <f t="shared" ca="1" si="1872"/>
        <v>Prophylaxis</v>
      </c>
      <c r="C23991">
        <f t="shared" si="1875"/>
        <v>1332</v>
      </c>
      <c r="D23991">
        <f t="shared" ca="1" si="1873"/>
        <v>0</v>
      </c>
      <c r="E23991">
        <f t="shared" ca="1" si="1874"/>
        <v>4</v>
      </c>
    </row>
    <row r="23992" spans="1:5" x14ac:dyDescent="0.2">
      <c r="A23992" t="str">
        <f t="shared" ca="1" si="1871"/>
        <v>Diagnostics and Preventative</v>
      </c>
      <c r="B23992" t="str">
        <f t="shared" ca="1" si="1872"/>
        <v>Bitewing x-rays</v>
      </c>
      <c r="C23992">
        <f t="shared" si="1875"/>
        <v>1332</v>
      </c>
      <c r="D23992">
        <f t="shared" ca="1" si="1873"/>
        <v>0</v>
      </c>
      <c r="E23992">
        <f t="shared" ca="1" si="1874"/>
        <v>2</v>
      </c>
    </row>
    <row r="23993" spans="1:5" x14ac:dyDescent="0.2">
      <c r="A23993" t="str">
        <f t="shared" ca="1" si="1871"/>
        <v>Diagnostics and Preventative</v>
      </c>
      <c r="B23993" t="str">
        <f t="shared" ca="1" si="1872"/>
        <v>Sealants</v>
      </c>
      <c r="C23993">
        <f t="shared" si="1875"/>
        <v>1332</v>
      </c>
      <c r="D23993">
        <f t="shared" ca="1" si="1873"/>
        <v>0</v>
      </c>
      <c r="E23993">
        <f t="shared" ca="1" si="1874"/>
        <v>6</v>
      </c>
    </row>
    <row r="23994" spans="1:5" x14ac:dyDescent="0.2">
      <c r="A23994" t="str">
        <f t="shared" ca="1" si="1871"/>
        <v>Diagnostics and Preventative</v>
      </c>
      <c r="B23994" t="str">
        <f t="shared" ca="1" si="1872"/>
        <v>Full-mouth x-ray</v>
      </c>
      <c r="C23994">
        <f t="shared" si="1875"/>
        <v>1332</v>
      </c>
      <c r="D23994">
        <f t="shared" ca="1" si="1873"/>
        <v>0</v>
      </c>
      <c r="E23994">
        <f t="shared" ca="1" si="1874"/>
        <v>3</v>
      </c>
    </row>
    <row r="23995" spans="1:5" x14ac:dyDescent="0.2">
      <c r="A23995" t="str">
        <f t="shared" ca="1" si="1871"/>
        <v>Basic</v>
      </c>
      <c r="B23995" t="str">
        <f t="shared" ca="1" si="1872"/>
        <v>oral surgery</v>
      </c>
      <c r="C23995">
        <f t="shared" si="1875"/>
        <v>1332</v>
      </c>
      <c r="D23995" t="str">
        <f t="shared" ca="1" si="1873"/>
        <v>Extraction and other surgery procedures, incl. pre- and post-operative care</v>
      </c>
      <c r="E23995">
        <f t="shared" ca="1" si="1874"/>
        <v>9</v>
      </c>
    </row>
    <row r="23996" spans="1:5" x14ac:dyDescent="0.2">
      <c r="A23996" t="str">
        <f t="shared" ca="1" si="1871"/>
        <v>Basic</v>
      </c>
      <c r="B23996" t="str">
        <f t="shared" ca="1" si="1872"/>
        <v>endodontics</v>
      </c>
      <c r="C23996">
        <f t="shared" si="1875"/>
        <v>1333</v>
      </c>
      <c r="D23996" t="str">
        <f t="shared" ca="1" si="1873"/>
        <v>Root canal, pulpal therapy</v>
      </c>
      <c r="E23996">
        <f t="shared" ca="1" si="1874"/>
        <v>10</v>
      </c>
    </row>
    <row r="23997" spans="1:5" x14ac:dyDescent="0.2">
      <c r="A23997" t="str">
        <f t="shared" ca="1" si="1871"/>
        <v>Diagnostics and Preventative</v>
      </c>
      <c r="B23997" t="str">
        <f t="shared" ca="1" si="1872"/>
        <v>Space Maintainers</v>
      </c>
      <c r="C23997">
        <f t="shared" si="1875"/>
        <v>1333</v>
      </c>
      <c r="D23997">
        <f t="shared" ca="1" si="1873"/>
        <v>0</v>
      </c>
      <c r="E23997">
        <f t="shared" ca="1" si="1874"/>
        <v>7</v>
      </c>
    </row>
    <row r="23998" spans="1:5" x14ac:dyDescent="0.2">
      <c r="A23998" t="str">
        <f t="shared" ca="1" si="1871"/>
        <v>Other</v>
      </c>
      <c r="B23998" t="str">
        <f t="shared" ca="1" si="1872"/>
        <v>Implants</v>
      </c>
      <c r="C23998">
        <f t="shared" si="1875"/>
        <v>1333</v>
      </c>
      <c r="D23998" t="str">
        <f t="shared" ca="1" si="1873"/>
        <v>Implant dental work</v>
      </c>
      <c r="E23998">
        <f t="shared" ca="1" si="1874"/>
        <v>18</v>
      </c>
    </row>
    <row r="23999" spans="1:5" x14ac:dyDescent="0.2">
      <c r="A23999" t="str">
        <f t="shared" ca="1" si="1871"/>
        <v>Diagnostics and Preventative</v>
      </c>
      <c r="B23999" t="str">
        <f t="shared" ca="1" si="1872"/>
        <v>Full-mouth x-ray</v>
      </c>
      <c r="C23999">
        <f t="shared" si="1875"/>
        <v>1333</v>
      </c>
      <c r="D23999">
        <f t="shared" ca="1" si="1873"/>
        <v>0</v>
      </c>
      <c r="E23999">
        <f t="shared" ca="1" si="1874"/>
        <v>3</v>
      </c>
    </row>
    <row r="24000" spans="1:5" x14ac:dyDescent="0.2">
      <c r="A24000" t="str">
        <f t="shared" ca="1" si="1871"/>
        <v>Major</v>
      </c>
      <c r="B24000" t="str">
        <f t="shared" ca="1" si="1872"/>
        <v>major restorative</v>
      </c>
      <c r="C24000">
        <f t="shared" si="1875"/>
        <v>1333</v>
      </c>
      <c r="D24000" t="str">
        <f t="shared" ca="1" si="1873"/>
        <v>Single crowns, inlays, onlays</v>
      </c>
      <c r="E24000">
        <f t="shared" ca="1" si="1874"/>
        <v>14</v>
      </c>
    </row>
    <row r="24001" spans="1:5" x14ac:dyDescent="0.2">
      <c r="A24001" t="str">
        <f t="shared" ca="1" si="1871"/>
        <v>Major</v>
      </c>
      <c r="B24001" t="str">
        <f t="shared" ca="1" si="1872"/>
        <v>major restorative</v>
      </c>
      <c r="C24001">
        <f t="shared" si="1875"/>
        <v>1333</v>
      </c>
      <c r="D24001" t="str">
        <f t="shared" ca="1" si="1873"/>
        <v>Single crowns, inlays, onlays</v>
      </c>
      <c r="E24001">
        <f t="shared" ca="1" si="1874"/>
        <v>14</v>
      </c>
    </row>
    <row r="24002" spans="1:5" x14ac:dyDescent="0.2">
      <c r="A24002" t="str">
        <f t="shared" ref="A24002:A24065" ca="1" si="1876">INDEX(services,E24002,1)</f>
        <v>Diagnostics and Preventative</v>
      </c>
      <c r="B24002" t="str">
        <f t="shared" ref="B24002:B24065" ca="1" si="1877">INDEX(services,E24002,2)</f>
        <v>Periodic Exams</v>
      </c>
      <c r="C24002">
        <f t="shared" si="1875"/>
        <v>1333</v>
      </c>
      <c r="D24002">
        <f t="shared" ref="D24002:D24065" ca="1" si="1878">INDEX(services,E24002,3)</f>
        <v>0</v>
      </c>
      <c r="E24002">
        <f t="shared" ref="E24002:E24065" ca="1" si="1879">RANDBETWEEN(1,ROWS(services))</f>
        <v>1</v>
      </c>
    </row>
    <row r="24003" spans="1:5" x14ac:dyDescent="0.2">
      <c r="A24003" t="str">
        <f t="shared" ca="1" si="1876"/>
        <v>Basic</v>
      </c>
      <c r="B24003" t="str">
        <f t="shared" ca="1" si="1877"/>
        <v>non-surgical periodontics</v>
      </c>
      <c r="C24003">
        <f t="shared" si="1875"/>
        <v>1333</v>
      </c>
      <c r="D24003" t="str">
        <f t="shared" ca="1" si="1878"/>
        <v xml:space="preserve">Non-surgical treatment of the gums and supporting structures of the teeth </v>
      </c>
      <c r="E24003">
        <f t="shared" ca="1" si="1879"/>
        <v>12</v>
      </c>
    </row>
    <row r="24004" spans="1:5" x14ac:dyDescent="0.2">
      <c r="A24004" t="str">
        <f t="shared" ca="1" si="1876"/>
        <v>Major</v>
      </c>
      <c r="B24004" t="str">
        <f t="shared" ca="1" si="1877"/>
        <v>major restorative</v>
      </c>
      <c r="C24004">
        <f t="shared" si="1875"/>
        <v>1333</v>
      </c>
      <c r="D24004" t="str">
        <f t="shared" ca="1" si="1878"/>
        <v>Single crowns, inlays, onlays</v>
      </c>
      <c r="E24004">
        <f t="shared" ca="1" si="1879"/>
        <v>14</v>
      </c>
    </row>
    <row r="24005" spans="1:5" x14ac:dyDescent="0.2">
      <c r="A24005" t="str">
        <f t="shared" ca="1" si="1876"/>
        <v>Basic</v>
      </c>
      <c r="B24005" t="str">
        <f t="shared" ca="1" si="1877"/>
        <v>non-surgical periodontics</v>
      </c>
      <c r="C24005">
        <f t="shared" si="1875"/>
        <v>1333</v>
      </c>
      <c r="D24005" t="str">
        <f t="shared" ca="1" si="1878"/>
        <v xml:space="preserve">Non-surgical treatment of the gums and supporting structures of the teeth </v>
      </c>
      <c r="E24005">
        <f t="shared" ca="1" si="1879"/>
        <v>12</v>
      </c>
    </row>
    <row r="24006" spans="1:5" x14ac:dyDescent="0.2">
      <c r="A24006" t="str">
        <f t="shared" ca="1" si="1876"/>
        <v>Diagnostics and Preventative</v>
      </c>
      <c r="B24006" t="str">
        <f t="shared" ca="1" si="1877"/>
        <v>Space Maintainers</v>
      </c>
      <c r="C24006">
        <f t="shared" si="1875"/>
        <v>1333</v>
      </c>
      <c r="D24006">
        <f t="shared" ca="1" si="1878"/>
        <v>0</v>
      </c>
      <c r="E24006">
        <f t="shared" ca="1" si="1879"/>
        <v>7</v>
      </c>
    </row>
    <row r="24007" spans="1:5" x14ac:dyDescent="0.2">
      <c r="A24007" t="str">
        <f t="shared" ca="1" si="1876"/>
        <v>Major</v>
      </c>
      <c r="B24007" t="str">
        <f t="shared" ca="1" si="1877"/>
        <v>prosthodontics</v>
      </c>
      <c r="C24007">
        <f t="shared" si="1875"/>
        <v>1333</v>
      </c>
      <c r="D24007" t="str">
        <f t="shared" ca="1" si="1878"/>
        <v>Procedures for replacement of missing teeth by construction or repair of bridges and partial or complete dentures</v>
      </c>
      <c r="E24007">
        <f t="shared" ca="1" si="1879"/>
        <v>15</v>
      </c>
    </row>
    <row r="24008" spans="1:5" x14ac:dyDescent="0.2">
      <c r="A24008" t="str">
        <f t="shared" ca="1" si="1876"/>
        <v>Orthodontics</v>
      </c>
      <c r="B24008" t="str">
        <f t="shared" ca="1" si="1877"/>
        <v>orthodontics</v>
      </c>
      <c r="C24008">
        <f t="shared" si="1875"/>
        <v>1333</v>
      </c>
      <c r="D24008" t="str">
        <f t="shared" ca="1" si="1878"/>
        <v>For eligible dependents to age 19</v>
      </c>
      <c r="E24008">
        <f t="shared" ca="1" si="1879"/>
        <v>17</v>
      </c>
    </row>
    <row r="24009" spans="1:5" x14ac:dyDescent="0.2">
      <c r="A24009" t="str">
        <f t="shared" ca="1" si="1876"/>
        <v>Orthodontics</v>
      </c>
      <c r="B24009" t="str">
        <f t="shared" ca="1" si="1877"/>
        <v>orthodontics</v>
      </c>
      <c r="C24009">
        <f t="shared" si="1875"/>
        <v>1333</v>
      </c>
      <c r="D24009" t="str">
        <f t="shared" ca="1" si="1878"/>
        <v>For eligible dependents to age 19</v>
      </c>
      <c r="E24009">
        <f t="shared" ca="1" si="1879"/>
        <v>17</v>
      </c>
    </row>
    <row r="24010" spans="1:5" x14ac:dyDescent="0.2">
      <c r="A24010" t="str">
        <f t="shared" ca="1" si="1876"/>
        <v>Diagnostics and Preventative</v>
      </c>
      <c r="B24010" t="str">
        <f t="shared" ca="1" si="1877"/>
        <v>Full-mouth x-ray</v>
      </c>
      <c r="C24010">
        <f t="shared" si="1875"/>
        <v>1333</v>
      </c>
      <c r="D24010">
        <f t="shared" ca="1" si="1878"/>
        <v>0</v>
      </c>
      <c r="E24010">
        <f t="shared" ca="1" si="1879"/>
        <v>3</v>
      </c>
    </row>
    <row r="24011" spans="1:5" x14ac:dyDescent="0.2">
      <c r="A24011" t="str">
        <f t="shared" ca="1" si="1876"/>
        <v>Diagnostics and Preventative</v>
      </c>
      <c r="B24011" t="str">
        <f t="shared" ca="1" si="1877"/>
        <v>Full-mouth x-ray</v>
      </c>
      <c r="C24011">
        <f t="shared" si="1875"/>
        <v>1333</v>
      </c>
      <c r="D24011">
        <f t="shared" ca="1" si="1878"/>
        <v>0</v>
      </c>
      <c r="E24011">
        <f t="shared" ca="1" si="1879"/>
        <v>3</v>
      </c>
    </row>
    <row r="24012" spans="1:5" x14ac:dyDescent="0.2">
      <c r="A24012" t="str">
        <f t="shared" ca="1" si="1876"/>
        <v>Major</v>
      </c>
      <c r="B24012" t="str">
        <f t="shared" ca="1" si="1877"/>
        <v>prosthodontics</v>
      </c>
      <c r="C24012">
        <f t="shared" si="1875"/>
        <v>1333</v>
      </c>
      <c r="D24012" t="str">
        <f t="shared" ca="1" si="1878"/>
        <v>Procedures for replacement of missing teeth by construction or repair of bridges and partial or complete dentures</v>
      </c>
      <c r="E24012">
        <f t="shared" ca="1" si="1879"/>
        <v>15</v>
      </c>
    </row>
    <row r="24013" spans="1:5" x14ac:dyDescent="0.2">
      <c r="A24013" t="str">
        <f t="shared" ca="1" si="1876"/>
        <v>Diagnostics and Preventative</v>
      </c>
      <c r="B24013" t="str">
        <f t="shared" ca="1" si="1877"/>
        <v>Space Maintainers</v>
      </c>
      <c r="C24013">
        <f t="shared" si="1875"/>
        <v>1333</v>
      </c>
      <c r="D24013">
        <f t="shared" ca="1" si="1878"/>
        <v>0</v>
      </c>
      <c r="E24013">
        <f t="shared" ca="1" si="1879"/>
        <v>7</v>
      </c>
    </row>
    <row r="24014" spans="1:5" x14ac:dyDescent="0.2">
      <c r="A24014" t="str">
        <f t="shared" ca="1" si="1876"/>
        <v>Basic</v>
      </c>
      <c r="B24014" t="str">
        <f t="shared" ca="1" si="1877"/>
        <v>oral surgery</v>
      </c>
      <c r="C24014">
        <f t="shared" si="1875"/>
        <v>1334</v>
      </c>
      <c r="D24014" t="str">
        <f t="shared" ca="1" si="1878"/>
        <v>Extraction and other surgery procedures, incl. pre- and post-operative care</v>
      </c>
      <c r="E24014">
        <f t="shared" ca="1" si="1879"/>
        <v>9</v>
      </c>
    </row>
    <row r="24015" spans="1:5" x14ac:dyDescent="0.2">
      <c r="A24015" t="str">
        <f t="shared" ca="1" si="1876"/>
        <v>Basic</v>
      </c>
      <c r="B24015" t="str">
        <f t="shared" ca="1" si="1877"/>
        <v>non-surgical periodontics</v>
      </c>
      <c r="C24015">
        <f t="shared" si="1875"/>
        <v>1334</v>
      </c>
      <c r="D24015" t="str">
        <f t="shared" ca="1" si="1878"/>
        <v xml:space="preserve">Non-surgical treatment of the gums and supporting structures of the teeth </v>
      </c>
      <c r="E24015">
        <f t="shared" ca="1" si="1879"/>
        <v>12</v>
      </c>
    </row>
    <row r="24016" spans="1:5" x14ac:dyDescent="0.2">
      <c r="A24016" t="str">
        <f t="shared" ca="1" si="1876"/>
        <v>Major</v>
      </c>
      <c r="B24016" t="str">
        <f t="shared" ca="1" si="1877"/>
        <v>temporomandibular joint dysfunction</v>
      </c>
      <c r="C24016">
        <f t="shared" si="1875"/>
        <v>1334</v>
      </c>
      <c r="D24016" t="str">
        <f t="shared" ca="1" si="1878"/>
        <v>Services relating to hinging joints of the jaw</v>
      </c>
      <c r="E24016">
        <f t="shared" ca="1" si="1879"/>
        <v>16</v>
      </c>
    </row>
    <row r="24017" spans="1:5" x14ac:dyDescent="0.2">
      <c r="A24017" t="str">
        <f t="shared" ca="1" si="1876"/>
        <v>Diagnostics and Preventative</v>
      </c>
      <c r="B24017" t="str">
        <f t="shared" ca="1" si="1877"/>
        <v>Bitewing x-rays</v>
      </c>
      <c r="C24017">
        <f t="shared" si="1875"/>
        <v>1334</v>
      </c>
      <c r="D24017">
        <f t="shared" ca="1" si="1878"/>
        <v>0</v>
      </c>
      <c r="E24017">
        <f t="shared" ca="1" si="1879"/>
        <v>2</v>
      </c>
    </row>
    <row r="24018" spans="1:5" x14ac:dyDescent="0.2">
      <c r="A24018" t="str">
        <f t="shared" ca="1" si="1876"/>
        <v>Diagnostics and Preventative</v>
      </c>
      <c r="B24018" t="str">
        <f t="shared" ca="1" si="1877"/>
        <v>Fluoride treatments</v>
      </c>
      <c r="C24018">
        <f t="shared" si="1875"/>
        <v>1334</v>
      </c>
      <c r="D24018">
        <f t="shared" ca="1" si="1878"/>
        <v>0</v>
      </c>
      <c r="E24018">
        <f t="shared" ca="1" si="1879"/>
        <v>5</v>
      </c>
    </row>
    <row r="24019" spans="1:5" x14ac:dyDescent="0.2">
      <c r="A24019" t="str">
        <f t="shared" ca="1" si="1876"/>
        <v>Diagnostics and Preventative</v>
      </c>
      <c r="B24019" t="str">
        <f t="shared" ca="1" si="1877"/>
        <v>Space Maintainers</v>
      </c>
      <c r="C24019">
        <f t="shared" si="1875"/>
        <v>1334</v>
      </c>
      <c r="D24019">
        <f t="shared" ca="1" si="1878"/>
        <v>0</v>
      </c>
      <c r="E24019">
        <f t="shared" ca="1" si="1879"/>
        <v>7</v>
      </c>
    </row>
    <row r="24020" spans="1:5" x14ac:dyDescent="0.2">
      <c r="A24020" t="str">
        <f t="shared" ca="1" si="1876"/>
        <v>Basic</v>
      </c>
      <c r="B24020" t="str">
        <f t="shared" ca="1" si="1877"/>
        <v>general anesthesia</v>
      </c>
      <c r="C24020">
        <f t="shared" si="1875"/>
        <v>1334</v>
      </c>
      <c r="D24020" t="str">
        <f t="shared" ca="1" si="1878"/>
        <v>Covered when used in conjunction with covered oral surgical procedures</v>
      </c>
      <c r="E24020">
        <f t="shared" ca="1" si="1879"/>
        <v>13</v>
      </c>
    </row>
    <row r="24021" spans="1:5" x14ac:dyDescent="0.2">
      <c r="A24021" t="str">
        <f t="shared" ca="1" si="1876"/>
        <v>Diagnostics and Preventative</v>
      </c>
      <c r="B24021" t="str">
        <f t="shared" ca="1" si="1877"/>
        <v>Prophylaxis</v>
      </c>
      <c r="C24021">
        <f t="shared" si="1875"/>
        <v>1334</v>
      </c>
      <c r="D24021">
        <f t="shared" ca="1" si="1878"/>
        <v>0</v>
      </c>
      <c r="E24021">
        <f t="shared" ca="1" si="1879"/>
        <v>4</v>
      </c>
    </row>
    <row r="24022" spans="1:5" x14ac:dyDescent="0.2">
      <c r="A24022" t="str">
        <f t="shared" ca="1" si="1876"/>
        <v>Basic</v>
      </c>
      <c r="B24022" t="str">
        <f t="shared" ca="1" si="1877"/>
        <v>endodontics</v>
      </c>
      <c r="C24022">
        <f t="shared" si="1875"/>
        <v>1334</v>
      </c>
      <c r="D24022" t="str">
        <f t="shared" ca="1" si="1878"/>
        <v>Root canal, pulpal therapy</v>
      </c>
      <c r="E24022">
        <f t="shared" ca="1" si="1879"/>
        <v>10</v>
      </c>
    </row>
    <row r="24023" spans="1:5" x14ac:dyDescent="0.2">
      <c r="A24023" t="str">
        <f t="shared" ca="1" si="1876"/>
        <v>Basic</v>
      </c>
      <c r="B24023" t="str">
        <f t="shared" ca="1" si="1877"/>
        <v>general anesthesia</v>
      </c>
      <c r="C24023">
        <f t="shared" si="1875"/>
        <v>1334</v>
      </c>
      <c r="D24023" t="str">
        <f t="shared" ca="1" si="1878"/>
        <v>Covered when used in conjunction with covered oral surgical procedures</v>
      </c>
      <c r="E24023">
        <f t="shared" ca="1" si="1879"/>
        <v>13</v>
      </c>
    </row>
    <row r="24024" spans="1:5" x14ac:dyDescent="0.2">
      <c r="A24024" t="str">
        <f t="shared" ca="1" si="1876"/>
        <v>Diagnostics and Preventative</v>
      </c>
      <c r="B24024" t="str">
        <f t="shared" ca="1" si="1877"/>
        <v>Space Maintainers</v>
      </c>
      <c r="C24024">
        <f t="shared" si="1875"/>
        <v>1334</v>
      </c>
      <c r="D24024">
        <f t="shared" ca="1" si="1878"/>
        <v>0</v>
      </c>
      <c r="E24024">
        <f t="shared" ca="1" si="1879"/>
        <v>7</v>
      </c>
    </row>
    <row r="24025" spans="1:5" x14ac:dyDescent="0.2">
      <c r="A24025" t="str">
        <f t="shared" ca="1" si="1876"/>
        <v>Major</v>
      </c>
      <c r="B24025" t="str">
        <f t="shared" ca="1" si="1877"/>
        <v>prosthodontics</v>
      </c>
      <c r="C24025">
        <f t="shared" si="1875"/>
        <v>1334</v>
      </c>
      <c r="D24025" t="str">
        <f t="shared" ca="1" si="1878"/>
        <v>Procedures for replacement of missing teeth by construction or repair of bridges and partial or complete dentures</v>
      </c>
      <c r="E24025">
        <f t="shared" ca="1" si="1879"/>
        <v>15</v>
      </c>
    </row>
    <row r="24026" spans="1:5" x14ac:dyDescent="0.2">
      <c r="A24026" t="str">
        <f t="shared" ca="1" si="1876"/>
        <v>Diagnostics and Preventative</v>
      </c>
      <c r="B24026" t="str">
        <f t="shared" ca="1" si="1877"/>
        <v>Prophylaxis</v>
      </c>
      <c r="C24026">
        <f t="shared" si="1875"/>
        <v>1334</v>
      </c>
      <c r="D24026">
        <f t="shared" ca="1" si="1878"/>
        <v>0</v>
      </c>
      <c r="E24026">
        <f t="shared" ca="1" si="1879"/>
        <v>4</v>
      </c>
    </row>
    <row r="24027" spans="1:5" x14ac:dyDescent="0.2">
      <c r="A24027" t="str">
        <f t="shared" ca="1" si="1876"/>
        <v>Basic</v>
      </c>
      <c r="B24027" t="str">
        <f t="shared" ca="1" si="1877"/>
        <v>general anesthesia</v>
      </c>
      <c r="C24027">
        <f t="shared" si="1875"/>
        <v>1334</v>
      </c>
      <c r="D24027" t="str">
        <f t="shared" ca="1" si="1878"/>
        <v>Covered when used in conjunction with covered oral surgical procedures</v>
      </c>
      <c r="E24027">
        <f t="shared" ca="1" si="1879"/>
        <v>13</v>
      </c>
    </row>
    <row r="24028" spans="1:5" x14ac:dyDescent="0.2">
      <c r="A24028" t="str">
        <f t="shared" ca="1" si="1876"/>
        <v>Basic</v>
      </c>
      <c r="B24028" t="str">
        <f t="shared" ca="1" si="1877"/>
        <v>non-surgical periodontics</v>
      </c>
      <c r="C24028">
        <f t="shared" si="1875"/>
        <v>1334</v>
      </c>
      <c r="D24028" t="str">
        <f t="shared" ca="1" si="1878"/>
        <v xml:space="preserve">Non-surgical treatment of the gums and supporting structures of the teeth </v>
      </c>
      <c r="E24028">
        <f t="shared" ca="1" si="1879"/>
        <v>12</v>
      </c>
    </row>
    <row r="24029" spans="1:5" x14ac:dyDescent="0.2">
      <c r="A24029" t="str">
        <f t="shared" ca="1" si="1876"/>
        <v>Diagnostics and Preventative</v>
      </c>
      <c r="B24029" t="str">
        <f t="shared" ca="1" si="1877"/>
        <v>Fluoride treatments</v>
      </c>
      <c r="C24029">
        <f t="shared" si="1875"/>
        <v>1334</v>
      </c>
      <c r="D24029">
        <f t="shared" ca="1" si="1878"/>
        <v>0</v>
      </c>
      <c r="E24029">
        <f t="shared" ca="1" si="1879"/>
        <v>5</v>
      </c>
    </row>
    <row r="24030" spans="1:5" x14ac:dyDescent="0.2">
      <c r="A24030" t="str">
        <f t="shared" ca="1" si="1876"/>
        <v>Diagnostics and Preventative</v>
      </c>
      <c r="B24030" t="str">
        <f t="shared" ca="1" si="1877"/>
        <v>Space Maintainers</v>
      </c>
      <c r="C24030">
        <f t="shared" si="1875"/>
        <v>1334</v>
      </c>
      <c r="D24030">
        <f t="shared" ca="1" si="1878"/>
        <v>0</v>
      </c>
      <c r="E24030">
        <f t="shared" ca="1" si="1879"/>
        <v>7</v>
      </c>
    </row>
    <row r="24031" spans="1:5" x14ac:dyDescent="0.2">
      <c r="A24031" t="str">
        <f t="shared" ca="1" si="1876"/>
        <v>Major</v>
      </c>
      <c r="B24031" t="str">
        <f t="shared" ca="1" si="1877"/>
        <v>prosthodontics</v>
      </c>
      <c r="C24031">
        <f t="shared" si="1875"/>
        <v>1334</v>
      </c>
      <c r="D24031" t="str">
        <f t="shared" ca="1" si="1878"/>
        <v>Procedures for replacement of missing teeth by construction or repair of bridges and partial or complete dentures</v>
      </c>
      <c r="E24031">
        <f t="shared" ca="1" si="1879"/>
        <v>15</v>
      </c>
    </row>
    <row r="24032" spans="1:5" x14ac:dyDescent="0.2">
      <c r="A24032" t="str">
        <f t="shared" ca="1" si="1876"/>
        <v>Major</v>
      </c>
      <c r="B24032" t="str">
        <f t="shared" ca="1" si="1877"/>
        <v>major restorative</v>
      </c>
      <c r="C24032">
        <f t="shared" si="1875"/>
        <v>1335</v>
      </c>
      <c r="D24032" t="str">
        <f t="shared" ca="1" si="1878"/>
        <v>Single crowns, inlays, onlays</v>
      </c>
      <c r="E24032">
        <f t="shared" ca="1" si="1879"/>
        <v>14</v>
      </c>
    </row>
    <row r="24033" spans="1:5" x14ac:dyDescent="0.2">
      <c r="A24033" t="str">
        <f t="shared" ca="1" si="1876"/>
        <v>Diagnostics and Preventative</v>
      </c>
      <c r="B24033" t="str">
        <f t="shared" ca="1" si="1877"/>
        <v>Space Maintainers</v>
      </c>
      <c r="C24033">
        <f t="shared" si="1875"/>
        <v>1335</v>
      </c>
      <c r="D24033">
        <f t="shared" ca="1" si="1878"/>
        <v>0</v>
      </c>
      <c r="E24033">
        <f t="shared" ca="1" si="1879"/>
        <v>7</v>
      </c>
    </row>
    <row r="24034" spans="1:5" x14ac:dyDescent="0.2">
      <c r="A24034" t="str">
        <f t="shared" ca="1" si="1876"/>
        <v>Basic</v>
      </c>
      <c r="B24034" t="str">
        <f t="shared" ca="1" si="1877"/>
        <v>endodontics</v>
      </c>
      <c r="C24034">
        <f t="shared" si="1875"/>
        <v>1335</v>
      </c>
      <c r="D24034" t="str">
        <f t="shared" ca="1" si="1878"/>
        <v>Root canal, pulpal therapy</v>
      </c>
      <c r="E24034">
        <f t="shared" ca="1" si="1879"/>
        <v>10</v>
      </c>
    </row>
    <row r="24035" spans="1:5" x14ac:dyDescent="0.2">
      <c r="A24035" t="str">
        <f t="shared" ca="1" si="1876"/>
        <v>Basic</v>
      </c>
      <c r="B24035" t="str">
        <f t="shared" ca="1" si="1877"/>
        <v>non-surgical periodontics</v>
      </c>
      <c r="C24035">
        <f t="shared" si="1875"/>
        <v>1335</v>
      </c>
      <c r="D24035" t="str">
        <f t="shared" ca="1" si="1878"/>
        <v xml:space="preserve">Non-surgical treatment of the gums and supporting structures of the teeth </v>
      </c>
      <c r="E24035">
        <f t="shared" ca="1" si="1879"/>
        <v>12</v>
      </c>
    </row>
    <row r="24036" spans="1:5" x14ac:dyDescent="0.2">
      <c r="A24036" t="str">
        <f t="shared" ca="1" si="1876"/>
        <v>Major</v>
      </c>
      <c r="B24036" t="str">
        <f t="shared" ca="1" si="1877"/>
        <v>major restorative</v>
      </c>
      <c r="C24036">
        <f t="shared" si="1875"/>
        <v>1335</v>
      </c>
      <c r="D24036" t="str">
        <f t="shared" ca="1" si="1878"/>
        <v>Single crowns, inlays, onlays</v>
      </c>
      <c r="E24036">
        <f t="shared" ca="1" si="1879"/>
        <v>14</v>
      </c>
    </row>
    <row r="24037" spans="1:5" x14ac:dyDescent="0.2">
      <c r="A24037" t="str">
        <f t="shared" ca="1" si="1876"/>
        <v>Basic</v>
      </c>
      <c r="B24037" t="str">
        <f t="shared" ca="1" si="1877"/>
        <v>basic restorative</v>
      </c>
      <c r="C24037">
        <f t="shared" si="1875"/>
        <v>1335</v>
      </c>
      <c r="D24037" t="str">
        <f t="shared" ca="1" si="1878"/>
        <v>Fillings (amalgam "silver" and composite "white" non-molar)</v>
      </c>
      <c r="E24037">
        <f t="shared" ca="1" si="1879"/>
        <v>8</v>
      </c>
    </row>
    <row r="24038" spans="1:5" x14ac:dyDescent="0.2">
      <c r="A24038" t="str">
        <f t="shared" ca="1" si="1876"/>
        <v>Diagnostics and Preventative</v>
      </c>
      <c r="B24038" t="str">
        <f t="shared" ca="1" si="1877"/>
        <v>Sealants</v>
      </c>
      <c r="C24038">
        <f t="shared" si="1875"/>
        <v>1335</v>
      </c>
      <c r="D24038">
        <f t="shared" ca="1" si="1878"/>
        <v>0</v>
      </c>
      <c r="E24038">
        <f t="shared" ca="1" si="1879"/>
        <v>6</v>
      </c>
    </row>
    <row r="24039" spans="1:5" x14ac:dyDescent="0.2">
      <c r="A24039" t="str">
        <f t="shared" ca="1" si="1876"/>
        <v>Basic</v>
      </c>
      <c r="B24039" t="str">
        <f t="shared" ca="1" si="1877"/>
        <v>endodontics</v>
      </c>
      <c r="C24039">
        <f t="shared" si="1875"/>
        <v>1335</v>
      </c>
      <c r="D24039" t="str">
        <f t="shared" ca="1" si="1878"/>
        <v>Root canal, pulpal therapy</v>
      </c>
      <c r="E24039">
        <f t="shared" ca="1" si="1879"/>
        <v>10</v>
      </c>
    </row>
    <row r="24040" spans="1:5" x14ac:dyDescent="0.2">
      <c r="A24040" t="str">
        <f t="shared" ca="1" si="1876"/>
        <v>Diagnostics and Preventative</v>
      </c>
      <c r="B24040" t="str">
        <f t="shared" ca="1" si="1877"/>
        <v>Prophylaxis</v>
      </c>
      <c r="C24040">
        <f t="shared" ref="C24040:C24103" si="1880">IF(MOD(ROW(C24040)-2,18)&lt;&gt;0,C24039,C24039+1)</f>
        <v>1335</v>
      </c>
      <c r="D24040">
        <f t="shared" ca="1" si="1878"/>
        <v>0</v>
      </c>
      <c r="E24040">
        <f t="shared" ca="1" si="1879"/>
        <v>4</v>
      </c>
    </row>
    <row r="24041" spans="1:5" x14ac:dyDescent="0.2">
      <c r="A24041" t="str">
        <f t="shared" ca="1" si="1876"/>
        <v>Diagnostics and Preventative</v>
      </c>
      <c r="B24041" t="str">
        <f t="shared" ca="1" si="1877"/>
        <v>Periodic Exams</v>
      </c>
      <c r="C24041">
        <f t="shared" si="1880"/>
        <v>1335</v>
      </c>
      <c r="D24041">
        <f t="shared" ca="1" si="1878"/>
        <v>0</v>
      </c>
      <c r="E24041">
        <f t="shared" ca="1" si="1879"/>
        <v>1</v>
      </c>
    </row>
    <row r="24042" spans="1:5" x14ac:dyDescent="0.2">
      <c r="A24042" t="str">
        <f t="shared" ca="1" si="1876"/>
        <v>Basic</v>
      </c>
      <c r="B24042" t="str">
        <f t="shared" ca="1" si="1877"/>
        <v>general anesthesia</v>
      </c>
      <c r="C24042">
        <f t="shared" si="1880"/>
        <v>1335</v>
      </c>
      <c r="D24042" t="str">
        <f t="shared" ca="1" si="1878"/>
        <v>Covered when used in conjunction with covered oral surgical procedures</v>
      </c>
      <c r="E24042">
        <f t="shared" ca="1" si="1879"/>
        <v>13</v>
      </c>
    </row>
    <row r="24043" spans="1:5" x14ac:dyDescent="0.2">
      <c r="A24043" t="str">
        <f t="shared" ca="1" si="1876"/>
        <v>Diagnostics and Preventative</v>
      </c>
      <c r="B24043" t="str">
        <f t="shared" ca="1" si="1877"/>
        <v>Space Maintainers</v>
      </c>
      <c r="C24043">
        <f t="shared" si="1880"/>
        <v>1335</v>
      </c>
      <c r="D24043">
        <f t="shared" ca="1" si="1878"/>
        <v>0</v>
      </c>
      <c r="E24043">
        <f t="shared" ca="1" si="1879"/>
        <v>7</v>
      </c>
    </row>
    <row r="24044" spans="1:5" x14ac:dyDescent="0.2">
      <c r="A24044" t="str">
        <f t="shared" ca="1" si="1876"/>
        <v>Major</v>
      </c>
      <c r="B24044" t="str">
        <f t="shared" ca="1" si="1877"/>
        <v>temporomandibular joint dysfunction</v>
      </c>
      <c r="C24044">
        <f t="shared" si="1880"/>
        <v>1335</v>
      </c>
      <c r="D24044" t="str">
        <f t="shared" ca="1" si="1878"/>
        <v>Services relating to hinging joints of the jaw</v>
      </c>
      <c r="E24044">
        <f t="shared" ca="1" si="1879"/>
        <v>16</v>
      </c>
    </row>
    <row r="24045" spans="1:5" x14ac:dyDescent="0.2">
      <c r="A24045" t="str">
        <f t="shared" ca="1" si="1876"/>
        <v>Diagnostics and Preventative</v>
      </c>
      <c r="B24045" t="str">
        <f t="shared" ca="1" si="1877"/>
        <v>Full-mouth x-ray</v>
      </c>
      <c r="C24045">
        <f t="shared" si="1880"/>
        <v>1335</v>
      </c>
      <c r="D24045">
        <f t="shared" ca="1" si="1878"/>
        <v>0</v>
      </c>
      <c r="E24045">
        <f t="shared" ca="1" si="1879"/>
        <v>3</v>
      </c>
    </row>
    <row r="24046" spans="1:5" x14ac:dyDescent="0.2">
      <c r="A24046" t="str">
        <f t="shared" ca="1" si="1876"/>
        <v>Other</v>
      </c>
      <c r="B24046" t="str">
        <f t="shared" ca="1" si="1877"/>
        <v>Implants</v>
      </c>
      <c r="C24046">
        <f t="shared" si="1880"/>
        <v>1335</v>
      </c>
      <c r="D24046" t="str">
        <f t="shared" ca="1" si="1878"/>
        <v>Implant dental work</v>
      </c>
      <c r="E24046">
        <f t="shared" ca="1" si="1879"/>
        <v>18</v>
      </c>
    </row>
    <row r="24047" spans="1:5" x14ac:dyDescent="0.2">
      <c r="A24047" t="str">
        <f t="shared" ca="1" si="1876"/>
        <v>Basic</v>
      </c>
      <c r="B24047" t="str">
        <f t="shared" ca="1" si="1877"/>
        <v>surgical periodontics</v>
      </c>
      <c r="C24047">
        <f t="shared" si="1880"/>
        <v>1335</v>
      </c>
      <c r="D24047" t="str">
        <f t="shared" ca="1" si="1878"/>
        <v>Surgical treatment of the gums and supporting structures of the teeth</v>
      </c>
      <c r="E24047">
        <f t="shared" ca="1" si="1879"/>
        <v>11</v>
      </c>
    </row>
    <row r="24048" spans="1:5" x14ac:dyDescent="0.2">
      <c r="A24048" t="str">
        <f t="shared" ca="1" si="1876"/>
        <v>Orthodontics</v>
      </c>
      <c r="B24048" t="str">
        <f t="shared" ca="1" si="1877"/>
        <v>orthodontics</v>
      </c>
      <c r="C24048">
        <f t="shared" si="1880"/>
        <v>1335</v>
      </c>
      <c r="D24048" t="str">
        <f t="shared" ca="1" si="1878"/>
        <v>For eligible dependents to age 19</v>
      </c>
      <c r="E24048">
        <f t="shared" ca="1" si="1879"/>
        <v>17</v>
      </c>
    </row>
    <row r="24049" spans="1:5" x14ac:dyDescent="0.2">
      <c r="A24049" t="str">
        <f t="shared" ca="1" si="1876"/>
        <v>Major</v>
      </c>
      <c r="B24049" t="str">
        <f t="shared" ca="1" si="1877"/>
        <v>prosthodontics</v>
      </c>
      <c r="C24049">
        <f t="shared" si="1880"/>
        <v>1335</v>
      </c>
      <c r="D24049" t="str">
        <f t="shared" ca="1" si="1878"/>
        <v>Procedures for replacement of missing teeth by construction or repair of bridges and partial or complete dentures</v>
      </c>
      <c r="E24049">
        <f t="shared" ca="1" si="1879"/>
        <v>15</v>
      </c>
    </row>
    <row r="24050" spans="1:5" x14ac:dyDescent="0.2">
      <c r="A24050" t="str">
        <f t="shared" ca="1" si="1876"/>
        <v>Basic</v>
      </c>
      <c r="B24050" t="str">
        <f t="shared" ca="1" si="1877"/>
        <v>surgical periodontics</v>
      </c>
      <c r="C24050">
        <f t="shared" si="1880"/>
        <v>1336</v>
      </c>
      <c r="D24050" t="str">
        <f t="shared" ca="1" si="1878"/>
        <v>Surgical treatment of the gums and supporting structures of the teeth</v>
      </c>
      <c r="E24050">
        <f t="shared" ca="1" si="1879"/>
        <v>11</v>
      </c>
    </row>
    <row r="24051" spans="1:5" x14ac:dyDescent="0.2">
      <c r="A24051" t="str">
        <f t="shared" ca="1" si="1876"/>
        <v>Basic</v>
      </c>
      <c r="B24051" t="str">
        <f t="shared" ca="1" si="1877"/>
        <v>surgical periodontics</v>
      </c>
      <c r="C24051">
        <f t="shared" si="1880"/>
        <v>1336</v>
      </c>
      <c r="D24051" t="str">
        <f t="shared" ca="1" si="1878"/>
        <v>Surgical treatment of the gums and supporting structures of the teeth</v>
      </c>
      <c r="E24051">
        <f t="shared" ca="1" si="1879"/>
        <v>11</v>
      </c>
    </row>
    <row r="24052" spans="1:5" x14ac:dyDescent="0.2">
      <c r="A24052" t="str">
        <f t="shared" ca="1" si="1876"/>
        <v>Basic</v>
      </c>
      <c r="B24052" t="str">
        <f t="shared" ca="1" si="1877"/>
        <v>oral surgery</v>
      </c>
      <c r="C24052">
        <f t="shared" si="1880"/>
        <v>1336</v>
      </c>
      <c r="D24052" t="str">
        <f t="shared" ca="1" si="1878"/>
        <v>Extraction and other surgery procedures, incl. pre- and post-operative care</v>
      </c>
      <c r="E24052">
        <f t="shared" ca="1" si="1879"/>
        <v>9</v>
      </c>
    </row>
    <row r="24053" spans="1:5" x14ac:dyDescent="0.2">
      <c r="A24053" t="str">
        <f t="shared" ca="1" si="1876"/>
        <v>Orthodontics</v>
      </c>
      <c r="B24053" t="str">
        <f t="shared" ca="1" si="1877"/>
        <v>orthodontics</v>
      </c>
      <c r="C24053">
        <f t="shared" si="1880"/>
        <v>1336</v>
      </c>
      <c r="D24053" t="str">
        <f t="shared" ca="1" si="1878"/>
        <v>For eligible dependents to age 19</v>
      </c>
      <c r="E24053">
        <f t="shared" ca="1" si="1879"/>
        <v>17</v>
      </c>
    </row>
    <row r="24054" spans="1:5" x14ac:dyDescent="0.2">
      <c r="A24054" t="str">
        <f t="shared" ca="1" si="1876"/>
        <v>Orthodontics</v>
      </c>
      <c r="B24054" t="str">
        <f t="shared" ca="1" si="1877"/>
        <v>orthodontics</v>
      </c>
      <c r="C24054">
        <f t="shared" si="1880"/>
        <v>1336</v>
      </c>
      <c r="D24054" t="str">
        <f t="shared" ca="1" si="1878"/>
        <v>For eligible dependents to age 19</v>
      </c>
      <c r="E24054">
        <f t="shared" ca="1" si="1879"/>
        <v>17</v>
      </c>
    </row>
    <row r="24055" spans="1:5" x14ac:dyDescent="0.2">
      <c r="A24055" t="str">
        <f t="shared" ca="1" si="1876"/>
        <v>Diagnostics and Preventative</v>
      </c>
      <c r="B24055" t="str">
        <f t="shared" ca="1" si="1877"/>
        <v>Full-mouth x-ray</v>
      </c>
      <c r="C24055">
        <f t="shared" si="1880"/>
        <v>1336</v>
      </c>
      <c r="D24055">
        <f t="shared" ca="1" si="1878"/>
        <v>0</v>
      </c>
      <c r="E24055">
        <f t="shared" ca="1" si="1879"/>
        <v>3</v>
      </c>
    </row>
    <row r="24056" spans="1:5" x14ac:dyDescent="0.2">
      <c r="A24056" t="str">
        <f t="shared" ca="1" si="1876"/>
        <v>Basic</v>
      </c>
      <c r="B24056" t="str">
        <f t="shared" ca="1" si="1877"/>
        <v>general anesthesia</v>
      </c>
      <c r="C24056">
        <f t="shared" si="1880"/>
        <v>1336</v>
      </c>
      <c r="D24056" t="str">
        <f t="shared" ca="1" si="1878"/>
        <v>Covered when used in conjunction with covered oral surgical procedures</v>
      </c>
      <c r="E24056">
        <f t="shared" ca="1" si="1879"/>
        <v>13</v>
      </c>
    </row>
    <row r="24057" spans="1:5" x14ac:dyDescent="0.2">
      <c r="A24057" t="str">
        <f t="shared" ca="1" si="1876"/>
        <v>Basic</v>
      </c>
      <c r="B24057" t="str">
        <f t="shared" ca="1" si="1877"/>
        <v>non-surgical periodontics</v>
      </c>
      <c r="C24057">
        <f t="shared" si="1880"/>
        <v>1336</v>
      </c>
      <c r="D24057" t="str">
        <f t="shared" ca="1" si="1878"/>
        <v xml:space="preserve">Non-surgical treatment of the gums and supporting structures of the teeth </v>
      </c>
      <c r="E24057">
        <f t="shared" ca="1" si="1879"/>
        <v>12</v>
      </c>
    </row>
    <row r="24058" spans="1:5" x14ac:dyDescent="0.2">
      <c r="A24058" t="str">
        <f t="shared" ca="1" si="1876"/>
        <v>Diagnostics and Preventative</v>
      </c>
      <c r="B24058" t="str">
        <f t="shared" ca="1" si="1877"/>
        <v>Space Maintainers</v>
      </c>
      <c r="C24058">
        <f t="shared" si="1880"/>
        <v>1336</v>
      </c>
      <c r="D24058">
        <f t="shared" ca="1" si="1878"/>
        <v>0</v>
      </c>
      <c r="E24058">
        <f t="shared" ca="1" si="1879"/>
        <v>7</v>
      </c>
    </row>
    <row r="24059" spans="1:5" x14ac:dyDescent="0.2">
      <c r="A24059" t="str">
        <f t="shared" ca="1" si="1876"/>
        <v>Major</v>
      </c>
      <c r="B24059" t="str">
        <f t="shared" ca="1" si="1877"/>
        <v>major restorative</v>
      </c>
      <c r="C24059">
        <f t="shared" si="1880"/>
        <v>1336</v>
      </c>
      <c r="D24059" t="str">
        <f t="shared" ca="1" si="1878"/>
        <v>Single crowns, inlays, onlays</v>
      </c>
      <c r="E24059">
        <f t="shared" ca="1" si="1879"/>
        <v>14</v>
      </c>
    </row>
    <row r="24060" spans="1:5" x14ac:dyDescent="0.2">
      <c r="A24060" t="str">
        <f t="shared" ca="1" si="1876"/>
        <v>Diagnostics and Preventative</v>
      </c>
      <c r="B24060" t="str">
        <f t="shared" ca="1" si="1877"/>
        <v>Sealants</v>
      </c>
      <c r="C24060">
        <f t="shared" si="1880"/>
        <v>1336</v>
      </c>
      <c r="D24060">
        <f t="shared" ca="1" si="1878"/>
        <v>0</v>
      </c>
      <c r="E24060">
        <f t="shared" ca="1" si="1879"/>
        <v>6</v>
      </c>
    </row>
    <row r="24061" spans="1:5" x14ac:dyDescent="0.2">
      <c r="A24061" t="str">
        <f t="shared" ca="1" si="1876"/>
        <v>Diagnostics and Preventative</v>
      </c>
      <c r="B24061" t="str">
        <f t="shared" ca="1" si="1877"/>
        <v>Bitewing x-rays</v>
      </c>
      <c r="C24061">
        <f t="shared" si="1880"/>
        <v>1336</v>
      </c>
      <c r="D24061">
        <f t="shared" ca="1" si="1878"/>
        <v>0</v>
      </c>
      <c r="E24061">
        <f t="shared" ca="1" si="1879"/>
        <v>2</v>
      </c>
    </row>
    <row r="24062" spans="1:5" x14ac:dyDescent="0.2">
      <c r="A24062" t="str">
        <f t="shared" ca="1" si="1876"/>
        <v>Basic</v>
      </c>
      <c r="B24062" t="str">
        <f t="shared" ca="1" si="1877"/>
        <v>surgical periodontics</v>
      </c>
      <c r="C24062">
        <f t="shared" si="1880"/>
        <v>1336</v>
      </c>
      <c r="D24062" t="str">
        <f t="shared" ca="1" si="1878"/>
        <v>Surgical treatment of the gums and supporting structures of the teeth</v>
      </c>
      <c r="E24062">
        <f t="shared" ca="1" si="1879"/>
        <v>11</v>
      </c>
    </row>
    <row r="24063" spans="1:5" x14ac:dyDescent="0.2">
      <c r="A24063" t="str">
        <f t="shared" ca="1" si="1876"/>
        <v>Diagnostics and Preventative</v>
      </c>
      <c r="B24063" t="str">
        <f t="shared" ca="1" si="1877"/>
        <v>Sealants</v>
      </c>
      <c r="C24063">
        <f t="shared" si="1880"/>
        <v>1336</v>
      </c>
      <c r="D24063">
        <f t="shared" ca="1" si="1878"/>
        <v>0</v>
      </c>
      <c r="E24063">
        <f t="shared" ca="1" si="1879"/>
        <v>6</v>
      </c>
    </row>
    <row r="24064" spans="1:5" x14ac:dyDescent="0.2">
      <c r="A24064" t="str">
        <f t="shared" ca="1" si="1876"/>
        <v>Major</v>
      </c>
      <c r="B24064" t="str">
        <f t="shared" ca="1" si="1877"/>
        <v>prosthodontics</v>
      </c>
      <c r="C24064">
        <f t="shared" si="1880"/>
        <v>1336</v>
      </c>
      <c r="D24064" t="str">
        <f t="shared" ca="1" si="1878"/>
        <v>Procedures for replacement of missing teeth by construction or repair of bridges and partial or complete dentures</v>
      </c>
      <c r="E24064">
        <f t="shared" ca="1" si="1879"/>
        <v>15</v>
      </c>
    </row>
    <row r="24065" spans="1:5" x14ac:dyDescent="0.2">
      <c r="A24065" t="str">
        <f t="shared" ca="1" si="1876"/>
        <v>Basic</v>
      </c>
      <c r="B24065" t="str">
        <f t="shared" ca="1" si="1877"/>
        <v>oral surgery</v>
      </c>
      <c r="C24065">
        <f t="shared" si="1880"/>
        <v>1336</v>
      </c>
      <c r="D24065" t="str">
        <f t="shared" ca="1" si="1878"/>
        <v>Extraction and other surgery procedures, incl. pre- and post-operative care</v>
      </c>
      <c r="E24065">
        <f t="shared" ca="1" si="1879"/>
        <v>9</v>
      </c>
    </row>
    <row r="24066" spans="1:5" x14ac:dyDescent="0.2">
      <c r="A24066" t="str">
        <f t="shared" ref="A24066:A24129" ca="1" si="1881">INDEX(services,E24066,1)</f>
        <v>Diagnostics and Preventative</v>
      </c>
      <c r="B24066" t="str">
        <f t="shared" ref="B24066:B24129" ca="1" si="1882">INDEX(services,E24066,2)</f>
        <v>Fluoride treatments</v>
      </c>
      <c r="C24066">
        <f t="shared" si="1880"/>
        <v>1336</v>
      </c>
      <c r="D24066">
        <f t="shared" ref="D24066:D24129" ca="1" si="1883">INDEX(services,E24066,3)</f>
        <v>0</v>
      </c>
      <c r="E24066">
        <f t="shared" ref="E24066:E24129" ca="1" si="1884">RANDBETWEEN(1,ROWS(services))</f>
        <v>5</v>
      </c>
    </row>
    <row r="24067" spans="1:5" x14ac:dyDescent="0.2">
      <c r="A24067" t="str">
        <f t="shared" ca="1" si="1881"/>
        <v>Diagnostics and Preventative</v>
      </c>
      <c r="B24067" t="str">
        <f t="shared" ca="1" si="1882"/>
        <v>Bitewing x-rays</v>
      </c>
      <c r="C24067">
        <f t="shared" si="1880"/>
        <v>1336</v>
      </c>
      <c r="D24067">
        <f t="shared" ca="1" si="1883"/>
        <v>0</v>
      </c>
      <c r="E24067">
        <f t="shared" ca="1" si="1884"/>
        <v>2</v>
      </c>
    </row>
    <row r="24068" spans="1:5" x14ac:dyDescent="0.2">
      <c r="A24068" t="str">
        <f t="shared" ca="1" si="1881"/>
        <v>Diagnostics and Preventative</v>
      </c>
      <c r="B24068" t="str">
        <f t="shared" ca="1" si="1882"/>
        <v>Fluoride treatments</v>
      </c>
      <c r="C24068">
        <f t="shared" si="1880"/>
        <v>1337</v>
      </c>
      <c r="D24068">
        <f t="shared" ca="1" si="1883"/>
        <v>0</v>
      </c>
      <c r="E24068">
        <f t="shared" ca="1" si="1884"/>
        <v>5</v>
      </c>
    </row>
    <row r="24069" spans="1:5" x14ac:dyDescent="0.2">
      <c r="A24069" t="str">
        <f t="shared" ca="1" si="1881"/>
        <v>Basic</v>
      </c>
      <c r="B24069" t="str">
        <f t="shared" ca="1" si="1882"/>
        <v>non-surgical periodontics</v>
      </c>
      <c r="C24069">
        <f t="shared" si="1880"/>
        <v>1337</v>
      </c>
      <c r="D24069" t="str">
        <f t="shared" ca="1" si="1883"/>
        <v xml:space="preserve">Non-surgical treatment of the gums and supporting structures of the teeth </v>
      </c>
      <c r="E24069">
        <f t="shared" ca="1" si="1884"/>
        <v>12</v>
      </c>
    </row>
    <row r="24070" spans="1:5" x14ac:dyDescent="0.2">
      <c r="A24070" t="str">
        <f t="shared" ca="1" si="1881"/>
        <v>Diagnostics and Preventative</v>
      </c>
      <c r="B24070" t="str">
        <f t="shared" ca="1" si="1882"/>
        <v>Bitewing x-rays</v>
      </c>
      <c r="C24070">
        <f t="shared" si="1880"/>
        <v>1337</v>
      </c>
      <c r="D24070">
        <f t="shared" ca="1" si="1883"/>
        <v>0</v>
      </c>
      <c r="E24070">
        <f t="shared" ca="1" si="1884"/>
        <v>2</v>
      </c>
    </row>
    <row r="24071" spans="1:5" x14ac:dyDescent="0.2">
      <c r="A24071" t="str">
        <f t="shared" ca="1" si="1881"/>
        <v>Major</v>
      </c>
      <c r="B24071" t="str">
        <f t="shared" ca="1" si="1882"/>
        <v>temporomandibular joint dysfunction</v>
      </c>
      <c r="C24071">
        <f t="shared" si="1880"/>
        <v>1337</v>
      </c>
      <c r="D24071" t="str">
        <f t="shared" ca="1" si="1883"/>
        <v>Services relating to hinging joints of the jaw</v>
      </c>
      <c r="E24071">
        <f t="shared" ca="1" si="1884"/>
        <v>16</v>
      </c>
    </row>
    <row r="24072" spans="1:5" x14ac:dyDescent="0.2">
      <c r="A24072" t="str">
        <f t="shared" ca="1" si="1881"/>
        <v>Diagnostics and Preventative</v>
      </c>
      <c r="B24072" t="str">
        <f t="shared" ca="1" si="1882"/>
        <v>Sealants</v>
      </c>
      <c r="C24072">
        <f t="shared" si="1880"/>
        <v>1337</v>
      </c>
      <c r="D24072">
        <f t="shared" ca="1" si="1883"/>
        <v>0</v>
      </c>
      <c r="E24072">
        <f t="shared" ca="1" si="1884"/>
        <v>6</v>
      </c>
    </row>
    <row r="24073" spans="1:5" x14ac:dyDescent="0.2">
      <c r="A24073" t="str">
        <f t="shared" ca="1" si="1881"/>
        <v>Diagnostics and Preventative</v>
      </c>
      <c r="B24073" t="str">
        <f t="shared" ca="1" si="1882"/>
        <v>Space Maintainers</v>
      </c>
      <c r="C24073">
        <f t="shared" si="1880"/>
        <v>1337</v>
      </c>
      <c r="D24073">
        <f t="shared" ca="1" si="1883"/>
        <v>0</v>
      </c>
      <c r="E24073">
        <f t="shared" ca="1" si="1884"/>
        <v>7</v>
      </c>
    </row>
    <row r="24074" spans="1:5" x14ac:dyDescent="0.2">
      <c r="A24074" t="str">
        <f t="shared" ca="1" si="1881"/>
        <v>Diagnostics and Preventative</v>
      </c>
      <c r="B24074" t="str">
        <f t="shared" ca="1" si="1882"/>
        <v>Space Maintainers</v>
      </c>
      <c r="C24074">
        <f t="shared" si="1880"/>
        <v>1337</v>
      </c>
      <c r="D24074">
        <f t="shared" ca="1" si="1883"/>
        <v>0</v>
      </c>
      <c r="E24074">
        <f t="shared" ca="1" si="1884"/>
        <v>7</v>
      </c>
    </row>
    <row r="24075" spans="1:5" x14ac:dyDescent="0.2">
      <c r="A24075" t="str">
        <f t="shared" ca="1" si="1881"/>
        <v>Major</v>
      </c>
      <c r="B24075" t="str">
        <f t="shared" ca="1" si="1882"/>
        <v>temporomandibular joint dysfunction</v>
      </c>
      <c r="C24075">
        <f t="shared" si="1880"/>
        <v>1337</v>
      </c>
      <c r="D24075" t="str">
        <f t="shared" ca="1" si="1883"/>
        <v>Services relating to hinging joints of the jaw</v>
      </c>
      <c r="E24075">
        <f t="shared" ca="1" si="1884"/>
        <v>16</v>
      </c>
    </row>
    <row r="24076" spans="1:5" x14ac:dyDescent="0.2">
      <c r="A24076" t="str">
        <f t="shared" ca="1" si="1881"/>
        <v>Major</v>
      </c>
      <c r="B24076" t="str">
        <f t="shared" ca="1" si="1882"/>
        <v>temporomandibular joint dysfunction</v>
      </c>
      <c r="C24076">
        <f t="shared" si="1880"/>
        <v>1337</v>
      </c>
      <c r="D24076" t="str">
        <f t="shared" ca="1" si="1883"/>
        <v>Services relating to hinging joints of the jaw</v>
      </c>
      <c r="E24076">
        <f t="shared" ca="1" si="1884"/>
        <v>16</v>
      </c>
    </row>
    <row r="24077" spans="1:5" x14ac:dyDescent="0.2">
      <c r="A24077" t="str">
        <f t="shared" ca="1" si="1881"/>
        <v>Diagnostics and Preventative</v>
      </c>
      <c r="B24077" t="str">
        <f t="shared" ca="1" si="1882"/>
        <v>Sealants</v>
      </c>
      <c r="C24077">
        <f t="shared" si="1880"/>
        <v>1337</v>
      </c>
      <c r="D24077">
        <f t="shared" ca="1" si="1883"/>
        <v>0</v>
      </c>
      <c r="E24077">
        <f t="shared" ca="1" si="1884"/>
        <v>6</v>
      </c>
    </row>
    <row r="24078" spans="1:5" x14ac:dyDescent="0.2">
      <c r="A24078" t="str">
        <f t="shared" ca="1" si="1881"/>
        <v>Diagnostics and Preventative</v>
      </c>
      <c r="B24078" t="str">
        <f t="shared" ca="1" si="1882"/>
        <v>Bitewing x-rays</v>
      </c>
      <c r="C24078">
        <f t="shared" si="1880"/>
        <v>1337</v>
      </c>
      <c r="D24078">
        <f t="shared" ca="1" si="1883"/>
        <v>0</v>
      </c>
      <c r="E24078">
        <f t="shared" ca="1" si="1884"/>
        <v>2</v>
      </c>
    </row>
    <row r="24079" spans="1:5" x14ac:dyDescent="0.2">
      <c r="A24079" t="str">
        <f t="shared" ca="1" si="1881"/>
        <v>Basic</v>
      </c>
      <c r="B24079" t="str">
        <f t="shared" ca="1" si="1882"/>
        <v>non-surgical periodontics</v>
      </c>
      <c r="C24079">
        <f t="shared" si="1880"/>
        <v>1337</v>
      </c>
      <c r="D24079" t="str">
        <f t="shared" ca="1" si="1883"/>
        <v xml:space="preserve">Non-surgical treatment of the gums and supporting structures of the teeth </v>
      </c>
      <c r="E24079">
        <f t="shared" ca="1" si="1884"/>
        <v>12</v>
      </c>
    </row>
    <row r="24080" spans="1:5" x14ac:dyDescent="0.2">
      <c r="A24080" t="str">
        <f t="shared" ca="1" si="1881"/>
        <v>Major</v>
      </c>
      <c r="B24080" t="str">
        <f t="shared" ca="1" si="1882"/>
        <v>major restorative</v>
      </c>
      <c r="C24080">
        <f t="shared" si="1880"/>
        <v>1337</v>
      </c>
      <c r="D24080" t="str">
        <f t="shared" ca="1" si="1883"/>
        <v>Single crowns, inlays, onlays</v>
      </c>
      <c r="E24080">
        <f t="shared" ca="1" si="1884"/>
        <v>14</v>
      </c>
    </row>
    <row r="24081" spans="1:5" x14ac:dyDescent="0.2">
      <c r="A24081" t="str">
        <f t="shared" ca="1" si="1881"/>
        <v>Diagnostics and Preventative</v>
      </c>
      <c r="B24081" t="str">
        <f t="shared" ca="1" si="1882"/>
        <v>Space Maintainers</v>
      </c>
      <c r="C24081">
        <f t="shared" si="1880"/>
        <v>1337</v>
      </c>
      <c r="D24081">
        <f t="shared" ca="1" si="1883"/>
        <v>0</v>
      </c>
      <c r="E24081">
        <f t="shared" ca="1" si="1884"/>
        <v>7</v>
      </c>
    </row>
    <row r="24082" spans="1:5" x14ac:dyDescent="0.2">
      <c r="A24082" t="str">
        <f t="shared" ca="1" si="1881"/>
        <v>Diagnostics and Preventative</v>
      </c>
      <c r="B24082" t="str">
        <f t="shared" ca="1" si="1882"/>
        <v>Fluoride treatments</v>
      </c>
      <c r="C24082">
        <f t="shared" si="1880"/>
        <v>1337</v>
      </c>
      <c r="D24082">
        <f t="shared" ca="1" si="1883"/>
        <v>0</v>
      </c>
      <c r="E24082">
        <f t="shared" ca="1" si="1884"/>
        <v>5</v>
      </c>
    </row>
    <row r="24083" spans="1:5" x14ac:dyDescent="0.2">
      <c r="A24083" t="str">
        <f t="shared" ca="1" si="1881"/>
        <v>Diagnostics and Preventative</v>
      </c>
      <c r="B24083" t="str">
        <f t="shared" ca="1" si="1882"/>
        <v>Periodic Exams</v>
      </c>
      <c r="C24083">
        <f t="shared" si="1880"/>
        <v>1337</v>
      </c>
      <c r="D24083">
        <f t="shared" ca="1" si="1883"/>
        <v>0</v>
      </c>
      <c r="E24083">
        <f t="shared" ca="1" si="1884"/>
        <v>1</v>
      </c>
    </row>
    <row r="24084" spans="1:5" x14ac:dyDescent="0.2">
      <c r="A24084" t="str">
        <f t="shared" ca="1" si="1881"/>
        <v>Diagnostics and Preventative</v>
      </c>
      <c r="B24084" t="str">
        <f t="shared" ca="1" si="1882"/>
        <v>Bitewing x-rays</v>
      </c>
      <c r="C24084">
        <f t="shared" si="1880"/>
        <v>1337</v>
      </c>
      <c r="D24084">
        <f t="shared" ca="1" si="1883"/>
        <v>0</v>
      </c>
      <c r="E24084">
        <f t="shared" ca="1" si="1884"/>
        <v>2</v>
      </c>
    </row>
    <row r="24085" spans="1:5" x14ac:dyDescent="0.2">
      <c r="A24085" t="str">
        <f t="shared" ca="1" si="1881"/>
        <v>Diagnostics and Preventative</v>
      </c>
      <c r="B24085" t="str">
        <f t="shared" ca="1" si="1882"/>
        <v>Space Maintainers</v>
      </c>
      <c r="C24085">
        <f t="shared" si="1880"/>
        <v>1337</v>
      </c>
      <c r="D24085">
        <f t="shared" ca="1" si="1883"/>
        <v>0</v>
      </c>
      <c r="E24085">
        <f t="shared" ca="1" si="1884"/>
        <v>7</v>
      </c>
    </row>
    <row r="24086" spans="1:5" x14ac:dyDescent="0.2">
      <c r="A24086" t="str">
        <f t="shared" ca="1" si="1881"/>
        <v>Basic</v>
      </c>
      <c r="B24086" t="str">
        <f t="shared" ca="1" si="1882"/>
        <v>oral surgery</v>
      </c>
      <c r="C24086">
        <f t="shared" si="1880"/>
        <v>1338</v>
      </c>
      <c r="D24086" t="str">
        <f t="shared" ca="1" si="1883"/>
        <v>Extraction and other surgery procedures, incl. pre- and post-operative care</v>
      </c>
      <c r="E24086">
        <f t="shared" ca="1" si="1884"/>
        <v>9</v>
      </c>
    </row>
    <row r="24087" spans="1:5" x14ac:dyDescent="0.2">
      <c r="A24087" t="str">
        <f t="shared" ca="1" si="1881"/>
        <v>Basic</v>
      </c>
      <c r="B24087" t="str">
        <f t="shared" ca="1" si="1882"/>
        <v>general anesthesia</v>
      </c>
      <c r="C24087">
        <f t="shared" si="1880"/>
        <v>1338</v>
      </c>
      <c r="D24087" t="str">
        <f t="shared" ca="1" si="1883"/>
        <v>Covered when used in conjunction with covered oral surgical procedures</v>
      </c>
      <c r="E24087">
        <f t="shared" ca="1" si="1884"/>
        <v>13</v>
      </c>
    </row>
    <row r="24088" spans="1:5" x14ac:dyDescent="0.2">
      <c r="A24088" t="str">
        <f t="shared" ca="1" si="1881"/>
        <v>Diagnostics and Preventative</v>
      </c>
      <c r="B24088" t="str">
        <f t="shared" ca="1" si="1882"/>
        <v>Periodic Exams</v>
      </c>
      <c r="C24088">
        <f t="shared" si="1880"/>
        <v>1338</v>
      </c>
      <c r="D24088">
        <f t="shared" ca="1" si="1883"/>
        <v>0</v>
      </c>
      <c r="E24088">
        <f t="shared" ca="1" si="1884"/>
        <v>1</v>
      </c>
    </row>
    <row r="24089" spans="1:5" x14ac:dyDescent="0.2">
      <c r="A24089" t="str">
        <f t="shared" ca="1" si="1881"/>
        <v>Diagnostics and Preventative</v>
      </c>
      <c r="B24089" t="str">
        <f t="shared" ca="1" si="1882"/>
        <v>Space Maintainers</v>
      </c>
      <c r="C24089">
        <f t="shared" si="1880"/>
        <v>1338</v>
      </c>
      <c r="D24089">
        <f t="shared" ca="1" si="1883"/>
        <v>0</v>
      </c>
      <c r="E24089">
        <f t="shared" ca="1" si="1884"/>
        <v>7</v>
      </c>
    </row>
    <row r="24090" spans="1:5" x14ac:dyDescent="0.2">
      <c r="A24090" t="str">
        <f t="shared" ca="1" si="1881"/>
        <v>Diagnostics and Preventative</v>
      </c>
      <c r="B24090" t="str">
        <f t="shared" ca="1" si="1882"/>
        <v>Full-mouth x-ray</v>
      </c>
      <c r="C24090">
        <f t="shared" si="1880"/>
        <v>1338</v>
      </c>
      <c r="D24090">
        <f t="shared" ca="1" si="1883"/>
        <v>0</v>
      </c>
      <c r="E24090">
        <f t="shared" ca="1" si="1884"/>
        <v>3</v>
      </c>
    </row>
    <row r="24091" spans="1:5" x14ac:dyDescent="0.2">
      <c r="A24091" t="str">
        <f t="shared" ca="1" si="1881"/>
        <v>Diagnostics and Preventative</v>
      </c>
      <c r="B24091" t="str">
        <f t="shared" ca="1" si="1882"/>
        <v>Prophylaxis</v>
      </c>
      <c r="C24091">
        <f t="shared" si="1880"/>
        <v>1338</v>
      </c>
      <c r="D24091">
        <f t="shared" ca="1" si="1883"/>
        <v>0</v>
      </c>
      <c r="E24091">
        <f t="shared" ca="1" si="1884"/>
        <v>4</v>
      </c>
    </row>
    <row r="24092" spans="1:5" x14ac:dyDescent="0.2">
      <c r="A24092" t="str">
        <f t="shared" ca="1" si="1881"/>
        <v>Diagnostics and Preventative</v>
      </c>
      <c r="B24092" t="str">
        <f t="shared" ca="1" si="1882"/>
        <v>Full-mouth x-ray</v>
      </c>
      <c r="C24092">
        <f t="shared" si="1880"/>
        <v>1338</v>
      </c>
      <c r="D24092">
        <f t="shared" ca="1" si="1883"/>
        <v>0</v>
      </c>
      <c r="E24092">
        <f t="shared" ca="1" si="1884"/>
        <v>3</v>
      </c>
    </row>
    <row r="24093" spans="1:5" x14ac:dyDescent="0.2">
      <c r="A24093" t="str">
        <f t="shared" ca="1" si="1881"/>
        <v>Diagnostics and Preventative</v>
      </c>
      <c r="B24093" t="str">
        <f t="shared" ca="1" si="1882"/>
        <v>Bitewing x-rays</v>
      </c>
      <c r="C24093">
        <f t="shared" si="1880"/>
        <v>1338</v>
      </c>
      <c r="D24093">
        <f t="shared" ca="1" si="1883"/>
        <v>0</v>
      </c>
      <c r="E24093">
        <f t="shared" ca="1" si="1884"/>
        <v>2</v>
      </c>
    </row>
    <row r="24094" spans="1:5" x14ac:dyDescent="0.2">
      <c r="A24094" t="str">
        <f t="shared" ca="1" si="1881"/>
        <v>Basic</v>
      </c>
      <c r="B24094" t="str">
        <f t="shared" ca="1" si="1882"/>
        <v>general anesthesia</v>
      </c>
      <c r="C24094">
        <f t="shared" si="1880"/>
        <v>1338</v>
      </c>
      <c r="D24094" t="str">
        <f t="shared" ca="1" si="1883"/>
        <v>Covered when used in conjunction with covered oral surgical procedures</v>
      </c>
      <c r="E24094">
        <f t="shared" ca="1" si="1884"/>
        <v>13</v>
      </c>
    </row>
    <row r="24095" spans="1:5" x14ac:dyDescent="0.2">
      <c r="A24095" t="str">
        <f t="shared" ca="1" si="1881"/>
        <v>Diagnostics and Preventative</v>
      </c>
      <c r="B24095" t="str">
        <f t="shared" ca="1" si="1882"/>
        <v>Prophylaxis</v>
      </c>
      <c r="C24095">
        <f t="shared" si="1880"/>
        <v>1338</v>
      </c>
      <c r="D24095">
        <f t="shared" ca="1" si="1883"/>
        <v>0</v>
      </c>
      <c r="E24095">
        <f t="shared" ca="1" si="1884"/>
        <v>4</v>
      </c>
    </row>
    <row r="24096" spans="1:5" x14ac:dyDescent="0.2">
      <c r="A24096" t="str">
        <f t="shared" ca="1" si="1881"/>
        <v>Diagnostics and Preventative</v>
      </c>
      <c r="B24096" t="str">
        <f t="shared" ca="1" si="1882"/>
        <v>Prophylaxis</v>
      </c>
      <c r="C24096">
        <f t="shared" si="1880"/>
        <v>1338</v>
      </c>
      <c r="D24096">
        <f t="shared" ca="1" si="1883"/>
        <v>0</v>
      </c>
      <c r="E24096">
        <f t="shared" ca="1" si="1884"/>
        <v>4</v>
      </c>
    </row>
    <row r="24097" spans="1:5" x14ac:dyDescent="0.2">
      <c r="A24097" t="str">
        <f t="shared" ca="1" si="1881"/>
        <v>Major</v>
      </c>
      <c r="B24097" t="str">
        <f t="shared" ca="1" si="1882"/>
        <v>prosthodontics</v>
      </c>
      <c r="C24097">
        <f t="shared" si="1880"/>
        <v>1338</v>
      </c>
      <c r="D24097" t="str">
        <f t="shared" ca="1" si="1883"/>
        <v>Procedures for replacement of missing teeth by construction or repair of bridges and partial or complete dentures</v>
      </c>
      <c r="E24097">
        <f t="shared" ca="1" si="1884"/>
        <v>15</v>
      </c>
    </row>
    <row r="24098" spans="1:5" x14ac:dyDescent="0.2">
      <c r="A24098" t="str">
        <f t="shared" ca="1" si="1881"/>
        <v>Diagnostics and Preventative</v>
      </c>
      <c r="B24098" t="str">
        <f t="shared" ca="1" si="1882"/>
        <v>Periodic Exams</v>
      </c>
      <c r="C24098">
        <f t="shared" si="1880"/>
        <v>1338</v>
      </c>
      <c r="D24098">
        <f t="shared" ca="1" si="1883"/>
        <v>0</v>
      </c>
      <c r="E24098">
        <f t="shared" ca="1" si="1884"/>
        <v>1</v>
      </c>
    </row>
    <row r="24099" spans="1:5" x14ac:dyDescent="0.2">
      <c r="A24099" t="str">
        <f t="shared" ca="1" si="1881"/>
        <v>Major</v>
      </c>
      <c r="B24099" t="str">
        <f t="shared" ca="1" si="1882"/>
        <v>temporomandibular joint dysfunction</v>
      </c>
      <c r="C24099">
        <f t="shared" si="1880"/>
        <v>1338</v>
      </c>
      <c r="D24099" t="str">
        <f t="shared" ca="1" si="1883"/>
        <v>Services relating to hinging joints of the jaw</v>
      </c>
      <c r="E24099">
        <f t="shared" ca="1" si="1884"/>
        <v>16</v>
      </c>
    </row>
    <row r="24100" spans="1:5" x14ac:dyDescent="0.2">
      <c r="A24100" t="str">
        <f t="shared" ca="1" si="1881"/>
        <v>Orthodontics</v>
      </c>
      <c r="B24100" t="str">
        <f t="shared" ca="1" si="1882"/>
        <v>orthodontics</v>
      </c>
      <c r="C24100">
        <f t="shared" si="1880"/>
        <v>1338</v>
      </c>
      <c r="D24100" t="str">
        <f t="shared" ca="1" si="1883"/>
        <v>For eligible dependents to age 19</v>
      </c>
      <c r="E24100">
        <f t="shared" ca="1" si="1884"/>
        <v>17</v>
      </c>
    </row>
    <row r="24101" spans="1:5" x14ac:dyDescent="0.2">
      <c r="A24101" t="str">
        <f t="shared" ca="1" si="1881"/>
        <v>Major</v>
      </c>
      <c r="B24101" t="str">
        <f t="shared" ca="1" si="1882"/>
        <v>major restorative</v>
      </c>
      <c r="C24101">
        <f t="shared" si="1880"/>
        <v>1338</v>
      </c>
      <c r="D24101" t="str">
        <f t="shared" ca="1" si="1883"/>
        <v>Single crowns, inlays, onlays</v>
      </c>
      <c r="E24101">
        <f t="shared" ca="1" si="1884"/>
        <v>14</v>
      </c>
    </row>
    <row r="24102" spans="1:5" x14ac:dyDescent="0.2">
      <c r="A24102" t="str">
        <f t="shared" ca="1" si="1881"/>
        <v>Diagnostics and Preventative</v>
      </c>
      <c r="B24102" t="str">
        <f t="shared" ca="1" si="1882"/>
        <v>Bitewing x-rays</v>
      </c>
      <c r="C24102">
        <f t="shared" si="1880"/>
        <v>1338</v>
      </c>
      <c r="D24102">
        <f t="shared" ca="1" si="1883"/>
        <v>0</v>
      </c>
      <c r="E24102">
        <f t="shared" ca="1" si="1884"/>
        <v>2</v>
      </c>
    </row>
    <row r="24103" spans="1:5" x14ac:dyDescent="0.2">
      <c r="A24103" t="str">
        <f t="shared" ca="1" si="1881"/>
        <v>Diagnostics and Preventative</v>
      </c>
      <c r="B24103" t="str">
        <f t="shared" ca="1" si="1882"/>
        <v>Full-mouth x-ray</v>
      </c>
      <c r="C24103">
        <f t="shared" si="1880"/>
        <v>1338</v>
      </c>
      <c r="D24103">
        <f t="shared" ca="1" si="1883"/>
        <v>0</v>
      </c>
      <c r="E24103">
        <f t="shared" ca="1" si="1884"/>
        <v>3</v>
      </c>
    </row>
    <row r="24104" spans="1:5" x14ac:dyDescent="0.2">
      <c r="A24104" t="str">
        <f t="shared" ca="1" si="1881"/>
        <v>Diagnostics and Preventative</v>
      </c>
      <c r="B24104" t="str">
        <f t="shared" ca="1" si="1882"/>
        <v>Space Maintainers</v>
      </c>
      <c r="C24104">
        <f t="shared" ref="C24104:C24167" si="1885">IF(MOD(ROW(C24104)-2,18)&lt;&gt;0,C24103,C24103+1)</f>
        <v>1339</v>
      </c>
      <c r="D24104">
        <f t="shared" ca="1" si="1883"/>
        <v>0</v>
      </c>
      <c r="E24104">
        <f t="shared" ca="1" si="1884"/>
        <v>7</v>
      </c>
    </row>
    <row r="24105" spans="1:5" x14ac:dyDescent="0.2">
      <c r="A24105" t="str">
        <f t="shared" ca="1" si="1881"/>
        <v>Diagnostics and Preventative</v>
      </c>
      <c r="B24105" t="str">
        <f t="shared" ca="1" si="1882"/>
        <v>Periodic Exams</v>
      </c>
      <c r="C24105">
        <f t="shared" si="1885"/>
        <v>1339</v>
      </c>
      <c r="D24105">
        <f t="shared" ca="1" si="1883"/>
        <v>0</v>
      </c>
      <c r="E24105">
        <f t="shared" ca="1" si="1884"/>
        <v>1</v>
      </c>
    </row>
    <row r="24106" spans="1:5" x14ac:dyDescent="0.2">
      <c r="A24106" t="str">
        <f t="shared" ca="1" si="1881"/>
        <v>Major</v>
      </c>
      <c r="B24106" t="str">
        <f t="shared" ca="1" si="1882"/>
        <v>prosthodontics</v>
      </c>
      <c r="C24106">
        <f t="shared" si="1885"/>
        <v>1339</v>
      </c>
      <c r="D24106" t="str">
        <f t="shared" ca="1" si="1883"/>
        <v>Procedures for replacement of missing teeth by construction or repair of bridges and partial or complete dentures</v>
      </c>
      <c r="E24106">
        <f t="shared" ca="1" si="1884"/>
        <v>15</v>
      </c>
    </row>
    <row r="24107" spans="1:5" x14ac:dyDescent="0.2">
      <c r="A24107" t="str">
        <f t="shared" ca="1" si="1881"/>
        <v>Other</v>
      </c>
      <c r="B24107" t="str">
        <f t="shared" ca="1" si="1882"/>
        <v>Implants</v>
      </c>
      <c r="C24107">
        <f t="shared" si="1885"/>
        <v>1339</v>
      </c>
      <c r="D24107" t="str">
        <f t="shared" ca="1" si="1883"/>
        <v>Implant dental work</v>
      </c>
      <c r="E24107">
        <f t="shared" ca="1" si="1884"/>
        <v>18</v>
      </c>
    </row>
    <row r="24108" spans="1:5" x14ac:dyDescent="0.2">
      <c r="A24108" t="str">
        <f t="shared" ca="1" si="1881"/>
        <v>Diagnostics and Preventative</v>
      </c>
      <c r="B24108" t="str">
        <f t="shared" ca="1" si="1882"/>
        <v>Prophylaxis</v>
      </c>
      <c r="C24108">
        <f t="shared" si="1885"/>
        <v>1339</v>
      </c>
      <c r="D24108">
        <f t="shared" ca="1" si="1883"/>
        <v>0</v>
      </c>
      <c r="E24108">
        <f t="shared" ca="1" si="1884"/>
        <v>4</v>
      </c>
    </row>
    <row r="24109" spans="1:5" x14ac:dyDescent="0.2">
      <c r="A24109" t="str">
        <f t="shared" ca="1" si="1881"/>
        <v>Basic</v>
      </c>
      <c r="B24109" t="str">
        <f t="shared" ca="1" si="1882"/>
        <v>oral surgery</v>
      </c>
      <c r="C24109">
        <f t="shared" si="1885"/>
        <v>1339</v>
      </c>
      <c r="D24109" t="str">
        <f t="shared" ca="1" si="1883"/>
        <v>Extraction and other surgery procedures, incl. pre- and post-operative care</v>
      </c>
      <c r="E24109">
        <f t="shared" ca="1" si="1884"/>
        <v>9</v>
      </c>
    </row>
    <row r="24110" spans="1:5" x14ac:dyDescent="0.2">
      <c r="A24110" t="str">
        <f t="shared" ca="1" si="1881"/>
        <v>Diagnostics and Preventative</v>
      </c>
      <c r="B24110" t="str">
        <f t="shared" ca="1" si="1882"/>
        <v>Prophylaxis</v>
      </c>
      <c r="C24110">
        <f t="shared" si="1885"/>
        <v>1339</v>
      </c>
      <c r="D24110">
        <f t="shared" ca="1" si="1883"/>
        <v>0</v>
      </c>
      <c r="E24110">
        <f t="shared" ca="1" si="1884"/>
        <v>4</v>
      </c>
    </row>
    <row r="24111" spans="1:5" x14ac:dyDescent="0.2">
      <c r="A24111" t="str">
        <f t="shared" ca="1" si="1881"/>
        <v>Major</v>
      </c>
      <c r="B24111" t="str">
        <f t="shared" ca="1" si="1882"/>
        <v>prosthodontics</v>
      </c>
      <c r="C24111">
        <f t="shared" si="1885"/>
        <v>1339</v>
      </c>
      <c r="D24111" t="str">
        <f t="shared" ca="1" si="1883"/>
        <v>Procedures for replacement of missing teeth by construction or repair of bridges and partial or complete dentures</v>
      </c>
      <c r="E24111">
        <f t="shared" ca="1" si="1884"/>
        <v>15</v>
      </c>
    </row>
    <row r="24112" spans="1:5" x14ac:dyDescent="0.2">
      <c r="A24112" t="str">
        <f t="shared" ca="1" si="1881"/>
        <v>Diagnostics and Preventative</v>
      </c>
      <c r="B24112" t="str">
        <f t="shared" ca="1" si="1882"/>
        <v>Fluoride treatments</v>
      </c>
      <c r="C24112">
        <f t="shared" si="1885"/>
        <v>1339</v>
      </c>
      <c r="D24112">
        <f t="shared" ca="1" si="1883"/>
        <v>0</v>
      </c>
      <c r="E24112">
        <f t="shared" ca="1" si="1884"/>
        <v>5</v>
      </c>
    </row>
    <row r="24113" spans="1:5" x14ac:dyDescent="0.2">
      <c r="A24113" t="str">
        <f t="shared" ca="1" si="1881"/>
        <v>Basic</v>
      </c>
      <c r="B24113" t="str">
        <f t="shared" ca="1" si="1882"/>
        <v>surgical periodontics</v>
      </c>
      <c r="C24113">
        <f t="shared" si="1885"/>
        <v>1339</v>
      </c>
      <c r="D24113" t="str">
        <f t="shared" ca="1" si="1883"/>
        <v>Surgical treatment of the gums and supporting structures of the teeth</v>
      </c>
      <c r="E24113">
        <f t="shared" ca="1" si="1884"/>
        <v>11</v>
      </c>
    </row>
    <row r="24114" spans="1:5" x14ac:dyDescent="0.2">
      <c r="A24114" t="str">
        <f t="shared" ca="1" si="1881"/>
        <v>Diagnostics and Preventative</v>
      </c>
      <c r="B24114" t="str">
        <f t="shared" ca="1" si="1882"/>
        <v>Full-mouth x-ray</v>
      </c>
      <c r="C24114">
        <f t="shared" si="1885"/>
        <v>1339</v>
      </c>
      <c r="D24114">
        <f t="shared" ca="1" si="1883"/>
        <v>0</v>
      </c>
      <c r="E24114">
        <f t="shared" ca="1" si="1884"/>
        <v>3</v>
      </c>
    </row>
    <row r="24115" spans="1:5" x14ac:dyDescent="0.2">
      <c r="A24115" t="str">
        <f t="shared" ca="1" si="1881"/>
        <v>Diagnostics and Preventative</v>
      </c>
      <c r="B24115" t="str">
        <f t="shared" ca="1" si="1882"/>
        <v>Periodic Exams</v>
      </c>
      <c r="C24115">
        <f t="shared" si="1885"/>
        <v>1339</v>
      </c>
      <c r="D24115">
        <f t="shared" ca="1" si="1883"/>
        <v>0</v>
      </c>
      <c r="E24115">
        <f t="shared" ca="1" si="1884"/>
        <v>1</v>
      </c>
    </row>
    <row r="24116" spans="1:5" x14ac:dyDescent="0.2">
      <c r="A24116" t="str">
        <f t="shared" ca="1" si="1881"/>
        <v>Major</v>
      </c>
      <c r="B24116" t="str">
        <f t="shared" ca="1" si="1882"/>
        <v>prosthodontics</v>
      </c>
      <c r="C24116">
        <f t="shared" si="1885"/>
        <v>1339</v>
      </c>
      <c r="D24116" t="str">
        <f t="shared" ca="1" si="1883"/>
        <v>Procedures for replacement of missing teeth by construction or repair of bridges and partial or complete dentures</v>
      </c>
      <c r="E24116">
        <f t="shared" ca="1" si="1884"/>
        <v>15</v>
      </c>
    </row>
    <row r="24117" spans="1:5" x14ac:dyDescent="0.2">
      <c r="A24117" t="str">
        <f t="shared" ca="1" si="1881"/>
        <v>Basic</v>
      </c>
      <c r="B24117" t="str">
        <f t="shared" ca="1" si="1882"/>
        <v>oral surgery</v>
      </c>
      <c r="C24117">
        <f t="shared" si="1885"/>
        <v>1339</v>
      </c>
      <c r="D24117" t="str">
        <f t="shared" ca="1" si="1883"/>
        <v>Extraction and other surgery procedures, incl. pre- and post-operative care</v>
      </c>
      <c r="E24117">
        <f t="shared" ca="1" si="1884"/>
        <v>9</v>
      </c>
    </row>
    <row r="24118" spans="1:5" x14ac:dyDescent="0.2">
      <c r="A24118" t="str">
        <f t="shared" ca="1" si="1881"/>
        <v>Basic</v>
      </c>
      <c r="B24118" t="str">
        <f t="shared" ca="1" si="1882"/>
        <v>oral surgery</v>
      </c>
      <c r="C24118">
        <f t="shared" si="1885"/>
        <v>1339</v>
      </c>
      <c r="D24118" t="str">
        <f t="shared" ca="1" si="1883"/>
        <v>Extraction and other surgery procedures, incl. pre- and post-operative care</v>
      </c>
      <c r="E24118">
        <f t="shared" ca="1" si="1884"/>
        <v>9</v>
      </c>
    </row>
    <row r="24119" spans="1:5" x14ac:dyDescent="0.2">
      <c r="A24119" t="str">
        <f t="shared" ca="1" si="1881"/>
        <v>Major</v>
      </c>
      <c r="B24119" t="str">
        <f t="shared" ca="1" si="1882"/>
        <v>major restorative</v>
      </c>
      <c r="C24119">
        <f t="shared" si="1885"/>
        <v>1339</v>
      </c>
      <c r="D24119" t="str">
        <f t="shared" ca="1" si="1883"/>
        <v>Single crowns, inlays, onlays</v>
      </c>
      <c r="E24119">
        <f t="shared" ca="1" si="1884"/>
        <v>14</v>
      </c>
    </row>
    <row r="24120" spans="1:5" x14ac:dyDescent="0.2">
      <c r="A24120" t="str">
        <f t="shared" ca="1" si="1881"/>
        <v>Basic</v>
      </c>
      <c r="B24120" t="str">
        <f t="shared" ca="1" si="1882"/>
        <v>non-surgical periodontics</v>
      </c>
      <c r="C24120">
        <f t="shared" si="1885"/>
        <v>1339</v>
      </c>
      <c r="D24120" t="str">
        <f t="shared" ca="1" si="1883"/>
        <v xml:space="preserve">Non-surgical treatment of the gums and supporting structures of the teeth </v>
      </c>
      <c r="E24120">
        <f t="shared" ca="1" si="1884"/>
        <v>12</v>
      </c>
    </row>
    <row r="24121" spans="1:5" x14ac:dyDescent="0.2">
      <c r="A24121" t="str">
        <f t="shared" ca="1" si="1881"/>
        <v>Diagnostics and Preventative</v>
      </c>
      <c r="B24121" t="str">
        <f t="shared" ca="1" si="1882"/>
        <v>Periodic Exams</v>
      </c>
      <c r="C24121">
        <f t="shared" si="1885"/>
        <v>1339</v>
      </c>
      <c r="D24121">
        <f t="shared" ca="1" si="1883"/>
        <v>0</v>
      </c>
      <c r="E24121">
        <f t="shared" ca="1" si="1884"/>
        <v>1</v>
      </c>
    </row>
    <row r="24122" spans="1:5" x14ac:dyDescent="0.2">
      <c r="A24122" t="str">
        <f t="shared" ca="1" si="1881"/>
        <v>Diagnostics and Preventative</v>
      </c>
      <c r="B24122" t="str">
        <f t="shared" ca="1" si="1882"/>
        <v>Fluoride treatments</v>
      </c>
      <c r="C24122">
        <f t="shared" si="1885"/>
        <v>1340</v>
      </c>
      <c r="D24122">
        <f t="shared" ca="1" si="1883"/>
        <v>0</v>
      </c>
      <c r="E24122">
        <f t="shared" ca="1" si="1884"/>
        <v>5</v>
      </c>
    </row>
    <row r="24123" spans="1:5" x14ac:dyDescent="0.2">
      <c r="A24123" t="str">
        <f t="shared" ca="1" si="1881"/>
        <v>Basic</v>
      </c>
      <c r="B24123" t="str">
        <f t="shared" ca="1" si="1882"/>
        <v>oral surgery</v>
      </c>
      <c r="C24123">
        <f t="shared" si="1885"/>
        <v>1340</v>
      </c>
      <c r="D24123" t="str">
        <f t="shared" ca="1" si="1883"/>
        <v>Extraction and other surgery procedures, incl. pre- and post-operative care</v>
      </c>
      <c r="E24123">
        <f t="shared" ca="1" si="1884"/>
        <v>9</v>
      </c>
    </row>
    <row r="24124" spans="1:5" x14ac:dyDescent="0.2">
      <c r="A24124" t="str">
        <f t="shared" ca="1" si="1881"/>
        <v>Orthodontics</v>
      </c>
      <c r="B24124" t="str">
        <f t="shared" ca="1" si="1882"/>
        <v>orthodontics</v>
      </c>
      <c r="C24124">
        <f t="shared" si="1885"/>
        <v>1340</v>
      </c>
      <c r="D24124" t="str">
        <f t="shared" ca="1" si="1883"/>
        <v>For eligible dependents to age 19</v>
      </c>
      <c r="E24124">
        <f t="shared" ca="1" si="1884"/>
        <v>17</v>
      </c>
    </row>
    <row r="24125" spans="1:5" x14ac:dyDescent="0.2">
      <c r="A24125" t="str">
        <f t="shared" ca="1" si="1881"/>
        <v>Major</v>
      </c>
      <c r="B24125" t="str">
        <f t="shared" ca="1" si="1882"/>
        <v>prosthodontics</v>
      </c>
      <c r="C24125">
        <f t="shared" si="1885"/>
        <v>1340</v>
      </c>
      <c r="D24125" t="str">
        <f t="shared" ca="1" si="1883"/>
        <v>Procedures for replacement of missing teeth by construction or repair of bridges and partial or complete dentures</v>
      </c>
      <c r="E24125">
        <f t="shared" ca="1" si="1884"/>
        <v>15</v>
      </c>
    </row>
    <row r="24126" spans="1:5" x14ac:dyDescent="0.2">
      <c r="A24126" t="str">
        <f t="shared" ca="1" si="1881"/>
        <v>Diagnostics and Preventative</v>
      </c>
      <c r="B24126" t="str">
        <f t="shared" ca="1" si="1882"/>
        <v>Fluoride treatments</v>
      </c>
      <c r="C24126">
        <f t="shared" si="1885"/>
        <v>1340</v>
      </c>
      <c r="D24126">
        <f t="shared" ca="1" si="1883"/>
        <v>0</v>
      </c>
      <c r="E24126">
        <f t="shared" ca="1" si="1884"/>
        <v>5</v>
      </c>
    </row>
    <row r="24127" spans="1:5" x14ac:dyDescent="0.2">
      <c r="A24127" t="str">
        <f t="shared" ca="1" si="1881"/>
        <v>Major</v>
      </c>
      <c r="B24127" t="str">
        <f t="shared" ca="1" si="1882"/>
        <v>prosthodontics</v>
      </c>
      <c r="C24127">
        <f t="shared" si="1885"/>
        <v>1340</v>
      </c>
      <c r="D24127" t="str">
        <f t="shared" ca="1" si="1883"/>
        <v>Procedures for replacement of missing teeth by construction or repair of bridges and partial or complete dentures</v>
      </c>
      <c r="E24127">
        <f t="shared" ca="1" si="1884"/>
        <v>15</v>
      </c>
    </row>
    <row r="24128" spans="1:5" x14ac:dyDescent="0.2">
      <c r="A24128" t="str">
        <f t="shared" ca="1" si="1881"/>
        <v>Basic</v>
      </c>
      <c r="B24128" t="str">
        <f t="shared" ca="1" si="1882"/>
        <v>surgical periodontics</v>
      </c>
      <c r="C24128">
        <f t="shared" si="1885"/>
        <v>1340</v>
      </c>
      <c r="D24128" t="str">
        <f t="shared" ca="1" si="1883"/>
        <v>Surgical treatment of the gums and supporting structures of the teeth</v>
      </c>
      <c r="E24128">
        <f t="shared" ca="1" si="1884"/>
        <v>11</v>
      </c>
    </row>
    <row r="24129" spans="1:5" x14ac:dyDescent="0.2">
      <c r="A24129" t="str">
        <f t="shared" ca="1" si="1881"/>
        <v>Diagnostics and Preventative</v>
      </c>
      <c r="B24129" t="str">
        <f t="shared" ca="1" si="1882"/>
        <v>Periodic Exams</v>
      </c>
      <c r="C24129">
        <f t="shared" si="1885"/>
        <v>1340</v>
      </c>
      <c r="D24129">
        <f t="shared" ca="1" si="1883"/>
        <v>0</v>
      </c>
      <c r="E24129">
        <f t="shared" ca="1" si="1884"/>
        <v>1</v>
      </c>
    </row>
    <row r="24130" spans="1:5" x14ac:dyDescent="0.2">
      <c r="A24130" t="str">
        <f t="shared" ref="A24130:A24193" ca="1" si="1886">INDEX(services,E24130,1)</f>
        <v>Basic</v>
      </c>
      <c r="B24130" t="str">
        <f t="shared" ref="B24130:B24193" ca="1" si="1887">INDEX(services,E24130,2)</f>
        <v>surgical periodontics</v>
      </c>
      <c r="C24130">
        <f t="shared" si="1885"/>
        <v>1340</v>
      </c>
      <c r="D24130" t="str">
        <f t="shared" ref="D24130:D24193" ca="1" si="1888">INDEX(services,E24130,3)</f>
        <v>Surgical treatment of the gums and supporting structures of the teeth</v>
      </c>
      <c r="E24130">
        <f t="shared" ref="E24130:E24193" ca="1" si="1889">RANDBETWEEN(1,ROWS(services))</f>
        <v>11</v>
      </c>
    </row>
    <row r="24131" spans="1:5" x14ac:dyDescent="0.2">
      <c r="A24131" t="str">
        <f t="shared" ca="1" si="1886"/>
        <v>Diagnostics and Preventative</v>
      </c>
      <c r="B24131" t="str">
        <f t="shared" ca="1" si="1887"/>
        <v>Full-mouth x-ray</v>
      </c>
      <c r="C24131">
        <f t="shared" si="1885"/>
        <v>1340</v>
      </c>
      <c r="D24131">
        <f t="shared" ca="1" si="1888"/>
        <v>0</v>
      </c>
      <c r="E24131">
        <f t="shared" ca="1" si="1889"/>
        <v>3</v>
      </c>
    </row>
    <row r="24132" spans="1:5" x14ac:dyDescent="0.2">
      <c r="A24132" t="str">
        <f t="shared" ca="1" si="1886"/>
        <v>Orthodontics</v>
      </c>
      <c r="B24132" t="str">
        <f t="shared" ca="1" si="1887"/>
        <v>orthodontics</v>
      </c>
      <c r="C24132">
        <f t="shared" si="1885"/>
        <v>1340</v>
      </c>
      <c r="D24132" t="str">
        <f t="shared" ca="1" si="1888"/>
        <v>For eligible dependents to age 19</v>
      </c>
      <c r="E24132">
        <f t="shared" ca="1" si="1889"/>
        <v>17</v>
      </c>
    </row>
    <row r="24133" spans="1:5" x14ac:dyDescent="0.2">
      <c r="A24133" t="str">
        <f t="shared" ca="1" si="1886"/>
        <v>Diagnostics and Preventative</v>
      </c>
      <c r="B24133" t="str">
        <f t="shared" ca="1" si="1887"/>
        <v>Periodic Exams</v>
      </c>
      <c r="C24133">
        <f t="shared" si="1885"/>
        <v>1340</v>
      </c>
      <c r="D24133">
        <f t="shared" ca="1" si="1888"/>
        <v>0</v>
      </c>
      <c r="E24133">
        <f t="shared" ca="1" si="1889"/>
        <v>1</v>
      </c>
    </row>
    <row r="24134" spans="1:5" x14ac:dyDescent="0.2">
      <c r="A24134" t="str">
        <f t="shared" ca="1" si="1886"/>
        <v>Basic</v>
      </c>
      <c r="B24134" t="str">
        <f t="shared" ca="1" si="1887"/>
        <v>surgical periodontics</v>
      </c>
      <c r="C24134">
        <f t="shared" si="1885"/>
        <v>1340</v>
      </c>
      <c r="D24134" t="str">
        <f t="shared" ca="1" si="1888"/>
        <v>Surgical treatment of the gums and supporting structures of the teeth</v>
      </c>
      <c r="E24134">
        <f t="shared" ca="1" si="1889"/>
        <v>11</v>
      </c>
    </row>
    <row r="24135" spans="1:5" x14ac:dyDescent="0.2">
      <c r="A24135" t="str">
        <f t="shared" ca="1" si="1886"/>
        <v>Major</v>
      </c>
      <c r="B24135" t="str">
        <f t="shared" ca="1" si="1887"/>
        <v>prosthodontics</v>
      </c>
      <c r="C24135">
        <f t="shared" si="1885"/>
        <v>1340</v>
      </c>
      <c r="D24135" t="str">
        <f t="shared" ca="1" si="1888"/>
        <v>Procedures for replacement of missing teeth by construction or repair of bridges and partial or complete dentures</v>
      </c>
      <c r="E24135">
        <f t="shared" ca="1" si="1889"/>
        <v>15</v>
      </c>
    </row>
    <row r="24136" spans="1:5" x14ac:dyDescent="0.2">
      <c r="A24136" t="str">
        <f t="shared" ca="1" si="1886"/>
        <v>Other</v>
      </c>
      <c r="B24136" t="str">
        <f t="shared" ca="1" si="1887"/>
        <v>Implants</v>
      </c>
      <c r="C24136">
        <f t="shared" si="1885"/>
        <v>1340</v>
      </c>
      <c r="D24136" t="str">
        <f t="shared" ca="1" si="1888"/>
        <v>Implant dental work</v>
      </c>
      <c r="E24136">
        <f t="shared" ca="1" si="1889"/>
        <v>18</v>
      </c>
    </row>
    <row r="24137" spans="1:5" x14ac:dyDescent="0.2">
      <c r="A24137" t="str">
        <f t="shared" ca="1" si="1886"/>
        <v>Basic</v>
      </c>
      <c r="B24137" t="str">
        <f t="shared" ca="1" si="1887"/>
        <v>general anesthesia</v>
      </c>
      <c r="C24137">
        <f t="shared" si="1885"/>
        <v>1340</v>
      </c>
      <c r="D24137" t="str">
        <f t="shared" ca="1" si="1888"/>
        <v>Covered when used in conjunction with covered oral surgical procedures</v>
      </c>
      <c r="E24137">
        <f t="shared" ca="1" si="1889"/>
        <v>13</v>
      </c>
    </row>
    <row r="24138" spans="1:5" x14ac:dyDescent="0.2">
      <c r="A24138" t="str">
        <f t="shared" ca="1" si="1886"/>
        <v>Diagnostics and Preventative</v>
      </c>
      <c r="B24138" t="str">
        <f t="shared" ca="1" si="1887"/>
        <v>Sealants</v>
      </c>
      <c r="C24138">
        <f t="shared" si="1885"/>
        <v>1340</v>
      </c>
      <c r="D24138">
        <f t="shared" ca="1" si="1888"/>
        <v>0</v>
      </c>
      <c r="E24138">
        <f t="shared" ca="1" si="1889"/>
        <v>6</v>
      </c>
    </row>
    <row r="24139" spans="1:5" x14ac:dyDescent="0.2">
      <c r="A24139" t="str">
        <f t="shared" ca="1" si="1886"/>
        <v>Basic</v>
      </c>
      <c r="B24139" t="str">
        <f t="shared" ca="1" si="1887"/>
        <v>non-surgical periodontics</v>
      </c>
      <c r="C24139">
        <f t="shared" si="1885"/>
        <v>1340</v>
      </c>
      <c r="D24139" t="str">
        <f t="shared" ca="1" si="1888"/>
        <v xml:space="preserve">Non-surgical treatment of the gums and supporting structures of the teeth </v>
      </c>
      <c r="E24139">
        <f t="shared" ca="1" si="1889"/>
        <v>12</v>
      </c>
    </row>
    <row r="24140" spans="1:5" x14ac:dyDescent="0.2">
      <c r="A24140" t="str">
        <f t="shared" ca="1" si="1886"/>
        <v>Major</v>
      </c>
      <c r="B24140" t="str">
        <f t="shared" ca="1" si="1887"/>
        <v>major restorative</v>
      </c>
      <c r="C24140">
        <f t="shared" si="1885"/>
        <v>1341</v>
      </c>
      <c r="D24140" t="str">
        <f t="shared" ca="1" si="1888"/>
        <v>Single crowns, inlays, onlays</v>
      </c>
      <c r="E24140">
        <f t="shared" ca="1" si="1889"/>
        <v>14</v>
      </c>
    </row>
    <row r="24141" spans="1:5" x14ac:dyDescent="0.2">
      <c r="A24141" t="str">
        <f t="shared" ca="1" si="1886"/>
        <v>Other</v>
      </c>
      <c r="B24141" t="str">
        <f t="shared" ca="1" si="1887"/>
        <v>Implants</v>
      </c>
      <c r="C24141">
        <f t="shared" si="1885"/>
        <v>1341</v>
      </c>
      <c r="D24141" t="str">
        <f t="shared" ca="1" si="1888"/>
        <v>Implant dental work</v>
      </c>
      <c r="E24141">
        <f t="shared" ca="1" si="1889"/>
        <v>18</v>
      </c>
    </row>
    <row r="24142" spans="1:5" x14ac:dyDescent="0.2">
      <c r="A24142" t="str">
        <f t="shared" ca="1" si="1886"/>
        <v>Major</v>
      </c>
      <c r="B24142" t="str">
        <f t="shared" ca="1" si="1887"/>
        <v>major restorative</v>
      </c>
      <c r="C24142">
        <f t="shared" si="1885"/>
        <v>1341</v>
      </c>
      <c r="D24142" t="str">
        <f t="shared" ca="1" si="1888"/>
        <v>Single crowns, inlays, onlays</v>
      </c>
      <c r="E24142">
        <f t="shared" ca="1" si="1889"/>
        <v>14</v>
      </c>
    </row>
    <row r="24143" spans="1:5" x14ac:dyDescent="0.2">
      <c r="A24143" t="str">
        <f t="shared" ca="1" si="1886"/>
        <v>Major</v>
      </c>
      <c r="B24143" t="str">
        <f t="shared" ca="1" si="1887"/>
        <v>temporomandibular joint dysfunction</v>
      </c>
      <c r="C24143">
        <f t="shared" si="1885"/>
        <v>1341</v>
      </c>
      <c r="D24143" t="str">
        <f t="shared" ca="1" si="1888"/>
        <v>Services relating to hinging joints of the jaw</v>
      </c>
      <c r="E24143">
        <f t="shared" ca="1" si="1889"/>
        <v>16</v>
      </c>
    </row>
    <row r="24144" spans="1:5" x14ac:dyDescent="0.2">
      <c r="A24144" t="str">
        <f t="shared" ca="1" si="1886"/>
        <v>Diagnostics and Preventative</v>
      </c>
      <c r="B24144" t="str">
        <f t="shared" ca="1" si="1887"/>
        <v>Periodic Exams</v>
      </c>
      <c r="C24144">
        <f t="shared" si="1885"/>
        <v>1341</v>
      </c>
      <c r="D24144">
        <f t="shared" ca="1" si="1888"/>
        <v>0</v>
      </c>
      <c r="E24144">
        <f t="shared" ca="1" si="1889"/>
        <v>1</v>
      </c>
    </row>
    <row r="24145" spans="1:5" x14ac:dyDescent="0.2">
      <c r="A24145" t="str">
        <f t="shared" ca="1" si="1886"/>
        <v>Diagnostics and Preventative</v>
      </c>
      <c r="B24145" t="str">
        <f t="shared" ca="1" si="1887"/>
        <v>Prophylaxis</v>
      </c>
      <c r="C24145">
        <f t="shared" si="1885"/>
        <v>1341</v>
      </c>
      <c r="D24145">
        <f t="shared" ca="1" si="1888"/>
        <v>0</v>
      </c>
      <c r="E24145">
        <f t="shared" ca="1" si="1889"/>
        <v>4</v>
      </c>
    </row>
    <row r="24146" spans="1:5" x14ac:dyDescent="0.2">
      <c r="A24146" t="str">
        <f t="shared" ca="1" si="1886"/>
        <v>Diagnostics and Preventative</v>
      </c>
      <c r="B24146" t="str">
        <f t="shared" ca="1" si="1887"/>
        <v>Space Maintainers</v>
      </c>
      <c r="C24146">
        <f t="shared" si="1885"/>
        <v>1341</v>
      </c>
      <c r="D24146">
        <f t="shared" ca="1" si="1888"/>
        <v>0</v>
      </c>
      <c r="E24146">
        <f t="shared" ca="1" si="1889"/>
        <v>7</v>
      </c>
    </row>
    <row r="24147" spans="1:5" x14ac:dyDescent="0.2">
      <c r="A24147" t="str">
        <f t="shared" ca="1" si="1886"/>
        <v>Diagnostics and Preventative</v>
      </c>
      <c r="B24147" t="str">
        <f t="shared" ca="1" si="1887"/>
        <v>Prophylaxis</v>
      </c>
      <c r="C24147">
        <f t="shared" si="1885"/>
        <v>1341</v>
      </c>
      <c r="D24147">
        <f t="shared" ca="1" si="1888"/>
        <v>0</v>
      </c>
      <c r="E24147">
        <f t="shared" ca="1" si="1889"/>
        <v>4</v>
      </c>
    </row>
    <row r="24148" spans="1:5" x14ac:dyDescent="0.2">
      <c r="A24148" t="str">
        <f t="shared" ca="1" si="1886"/>
        <v>Diagnostics and Preventative</v>
      </c>
      <c r="B24148" t="str">
        <f t="shared" ca="1" si="1887"/>
        <v>Full-mouth x-ray</v>
      </c>
      <c r="C24148">
        <f t="shared" si="1885"/>
        <v>1341</v>
      </c>
      <c r="D24148">
        <f t="shared" ca="1" si="1888"/>
        <v>0</v>
      </c>
      <c r="E24148">
        <f t="shared" ca="1" si="1889"/>
        <v>3</v>
      </c>
    </row>
    <row r="24149" spans="1:5" x14ac:dyDescent="0.2">
      <c r="A24149" t="str">
        <f t="shared" ca="1" si="1886"/>
        <v>Diagnostics and Preventative</v>
      </c>
      <c r="B24149" t="str">
        <f t="shared" ca="1" si="1887"/>
        <v>Bitewing x-rays</v>
      </c>
      <c r="C24149">
        <f t="shared" si="1885"/>
        <v>1341</v>
      </c>
      <c r="D24149">
        <f t="shared" ca="1" si="1888"/>
        <v>0</v>
      </c>
      <c r="E24149">
        <f t="shared" ca="1" si="1889"/>
        <v>2</v>
      </c>
    </row>
    <row r="24150" spans="1:5" x14ac:dyDescent="0.2">
      <c r="A24150" t="str">
        <f t="shared" ca="1" si="1886"/>
        <v>Basic</v>
      </c>
      <c r="B24150" t="str">
        <f t="shared" ca="1" si="1887"/>
        <v>surgical periodontics</v>
      </c>
      <c r="C24150">
        <f t="shared" si="1885"/>
        <v>1341</v>
      </c>
      <c r="D24150" t="str">
        <f t="shared" ca="1" si="1888"/>
        <v>Surgical treatment of the gums and supporting structures of the teeth</v>
      </c>
      <c r="E24150">
        <f t="shared" ca="1" si="1889"/>
        <v>11</v>
      </c>
    </row>
    <row r="24151" spans="1:5" x14ac:dyDescent="0.2">
      <c r="A24151" t="str">
        <f t="shared" ca="1" si="1886"/>
        <v>Major</v>
      </c>
      <c r="B24151" t="str">
        <f t="shared" ca="1" si="1887"/>
        <v>major restorative</v>
      </c>
      <c r="C24151">
        <f t="shared" si="1885"/>
        <v>1341</v>
      </c>
      <c r="D24151" t="str">
        <f t="shared" ca="1" si="1888"/>
        <v>Single crowns, inlays, onlays</v>
      </c>
      <c r="E24151">
        <f t="shared" ca="1" si="1889"/>
        <v>14</v>
      </c>
    </row>
    <row r="24152" spans="1:5" x14ac:dyDescent="0.2">
      <c r="A24152" t="str">
        <f t="shared" ca="1" si="1886"/>
        <v>Diagnostics and Preventative</v>
      </c>
      <c r="B24152" t="str">
        <f t="shared" ca="1" si="1887"/>
        <v>Full-mouth x-ray</v>
      </c>
      <c r="C24152">
        <f t="shared" si="1885"/>
        <v>1341</v>
      </c>
      <c r="D24152">
        <f t="shared" ca="1" si="1888"/>
        <v>0</v>
      </c>
      <c r="E24152">
        <f t="shared" ca="1" si="1889"/>
        <v>3</v>
      </c>
    </row>
    <row r="24153" spans="1:5" x14ac:dyDescent="0.2">
      <c r="A24153" t="str">
        <f t="shared" ca="1" si="1886"/>
        <v>Diagnostics and Preventative</v>
      </c>
      <c r="B24153" t="str">
        <f t="shared" ca="1" si="1887"/>
        <v>Fluoride treatments</v>
      </c>
      <c r="C24153">
        <f t="shared" si="1885"/>
        <v>1341</v>
      </c>
      <c r="D24153">
        <f t="shared" ca="1" si="1888"/>
        <v>0</v>
      </c>
      <c r="E24153">
        <f t="shared" ca="1" si="1889"/>
        <v>5</v>
      </c>
    </row>
    <row r="24154" spans="1:5" x14ac:dyDescent="0.2">
      <c r="A24154" t="str">
        <f t="shared" ca="1" si="1886"/>
        <v>Basic</v>
      </c>
      <c r="B24154" t="str">
        <f t="shared" ca="1" si="1887"/>
        <v>non-surgical periodontics</v>
      </c>
      <c r="C24154">
        <f t="shared" si="1885"/>
        <v>1341</v>
      </c>
      <c r="D24154" t="str">
        <f t="shared" ca="1" si="1888"/>
        <v xml:space="preserve">Non-surgical treatment of the gums and supporting structures of the teeth </v>
      </c>
      <c r="E24154">
        <f t="shared" ca="1" si="1889"/>
        <v>12</v>
      </c>
    </row>
    <row r="24155" spans="1:5" x14ac:dyDescent="0.2">
      <c r="A24155" t="str">
        <f t="shared" ca="1" si="1886"/>
        <v>Diagnostics and Preventative</v>
      </c>
      <c r="B24155" t="str">
        <f t="shared" ca="1" si="1887"/>
        <v>Periodic Exams</v>
      </c>
      <c r="C24155">
        <f t="shared" si="1885"/>
        <v>1341</v>
      </c>
      <c r="D24155">
        <f t="shared" ca="1" si="1888"/>
        <v>0</v>
      </c>
      <c r="E24155">
        <f t="shared" ca="1" si="1889"/>
        <v>1</v>
      </c>
    </row>
    <row r="24156" spans="1:5" x14ac:dyDescent="0.2">
      <c r="A24156" t="str">
        <f t="shared" ca="1" si="1886"/>
        <v>Diagnostics and Preventative</v>
      </c>
      <c r="B24156" t="str">
        <f t="shared" ca="1" si="1887"/>
        <v>Periodic Exams</v>
      </c>
      <c r="C24156">
        <f t="shared" si="1885"/>
        <v>1341</v>
      </c>
      <c r="D24156">
        <f t="shared" ca="1" si="1888"/>
        <v>0</v>
      </c>
      <c r="E24156">
        <f t="shared" ca="1" si="1889"/>
        <v>1</v>
      </c>
    </row>
    <row r="24157" spans="1:5" x14ac:dyDescent="0.2">
      <c r="A24157" t="str">
        <f t="shared" ca="1" si="1886"/>
        <v>Basic</v>
      </c>
      <c r="B24157" t="str">
        <f t="shared" ca="1" si="1887"/>
        <v>non-surgical periodontics</v>
      </c>
      <c r="C24157">
        <f t="shared" si="1885"/>
        <v>1341</v>
      </c>
      <c r="D24157" t="str">
        <f t="shared" ca="1" si="1888"/>
        <v xml:space="preserve">Non-surgical treatment of the gums and supporting structures of the teeth </v>
      </c>
      <c r="E24157">
        <f t="shared" ca="1" si="1889"/>
        <v>12</v>
      </c>
    </row>
    <row r="24158" spans="1:5" x14ac:dyDescent="0.2">
      <c r="A24158" t="str">
        <f t="shared" ca="1" si="1886"/>
        <v>Basic</v>
      </c>
      <c r="B24158" t="str">
        <f t="shared" ca="1" si="1887"/>
        <v>surgical periodontics</v>
      </c>
      <c r="C24158">
        <f t="shared" si="1885"/>
        <v>1342</v>
      </c>
      <c r="D24158" t="str">
        <f t="shared" ca="1" si="1888"/>
        <v>Surgical treatment of the gums and supporting structures of the teeth</v>
      </c>
      <c r="E24158">
        <f t="shared" ca="1" si="1889"/>
        <v>11</v>
      </c>
    </row>
    <row r="24159" spans="1:5" x14ac:dyDescent="0.2">
      <c r="A24159" t="str">
        <f t="shared" ca="1" si="1886"/>
        <v>Basic</v>
      </c>
      <c r="B24159" t="str">
        <f t="shared" ca="1" si="1887"/>
        <v>endodontics</v>
      </c>
      <c r="C24159">
        <f t="shared" si="1885"/>
        <v>1342</v>
      </c>
      <c r="D24159" t="str">
        <f t="shared" ca="1" si="1888"/>
        <v>Root canal, pulpal therapy</v>
      </c>
      <c r="E24159">
        <f t="shared" ca="1" si="1889"/>
        <v>10</v>
      </c>
    </row>
    <row r="24160" spans="1:5" x14ac:dyDescent="0.2">
      <c r="A24160" t="str">
        <f t="shared" ca="1" si="1886"/>
        <v>Diagnostics and Preventative</v>
      </c>
      <c r="B24160" t="str">
        <f t="shared" ca="1" si="1887"/>
        <v>Bitewing x-rays</v>
      </c>
      <c r="C24160">
        <f t="shared" si="1885"/>
        <v>1342</v>
      </c>
      <c r="D24160">
        <f t="shared" ca="1" si="1888"/>
        <v>0</v>
      </c>
      <c r="E24160">
        <f t="shared" ca="1" si="1889"/>
        <v>2</v>
      </c>
    </row>
    <row r="24161" spans="1:5" x14ac:dyDescent="0.2">
      <c r="A24161" t="str">
        <f t="shared" ca="1" si="1886"/>
        <v>Basic</v>
      </c>
      <c r="B24161" t="str">
        <f t="shared" ca="1" si="1887"/>
        <v>basic restorative</v>
      </c>
      <c r="C24161">
        <f t="shared" si="1885"/>
        <v>1342</v>
      </c>
      <c r="D24161" t="str">
        <f t="shared" ca="1" si="1888"/>
        <v>Fillings (amalgam "silver" and composite "white" non-molar)</v>
      </c>
      <c r="E24161">
        <f t="shared" ca="1" si="1889"/>
        <v>8</v>
      </c>
    </row>
    <row r="24162" spans="1:5" x14ac:dyDescent="0.2">
      <c r="A24162" t="str">
        <f t="shared" ca="1" si="1886"/>
        <v>Diagnostics and Preventative</v>
      </c>
      <c r="B24162" t="str">
        <f t="shared" ca="1" si="1887"/>
        <v>Periodic Exams</v>
      </c>
      <c r="C24162">
        <f t="shared" si="1885"/>
        <v>1342</v>
      </c>
      <c r="D24162">
        <f t="shared" ca="1" si="1888"/>
        <v>0</v>
      </c>
      <c r="E24162">
        <f t="shared" ca="1" si="1889"/>
        <v>1</v>
      </c>
    </row>
    <row r="24163" spans="1:5" x14ac:dyDescent="0.2">
      <c r="A24163" t="str">
        <f t="shared" ca="1" si="1886"/>
        <v>Basic</v>
      </c>
      <c r="B24163" t="str">
        <f t="shared" ca="1" si="1887"/>
        <v>basic restorative</v>
      </c>
      <c r="C24163">
        <f t="shared" si="1885"/>
        <v>1342</v>
      </c>
      <c r="D24163" t="str">
        <f t="shared" ca="1" si="1888"/>
        <v>Fillings (amalgam "silver" and composite "white" non-molar)</v>
      </c>
      <c r="E24163">
        <f t="shared" ca="1" si="1889"/>
        <v>8</v>
      </c>
    </row>
    <row r="24164" spans="1:5" x14ac:dyDescent="0.2">
      <c r="A24164" t="str">
        <f t="shared" ca="1" si="1886"/>
        <v>Diagnostics and Preventative</v>
      </c>
      <c r="B24164" t="str">
        <f t="shared" ca="1" si="1887"/>
        <v>Space Maintainers</v>
      </c>
      <c r="C24164">
        <f t="shared" si="1885"/>
        <v>1342</v>
      </c>
      <c r="D24164">
        <f t="shared" ca="1" si="1888"/>
        <v>0</v>
      </c>
      <c r="E24164">
        <f t="shared" ca="1" si="1889"/>
        <v>7</v>
      </c>
    </row>
    <row r="24165" spans="1:5" x14ac:dyDescent="0.2">
      <c r="A24165" t="str">
        <f t="shared" ca="1" si="1886"/>
        <v>Basic</v>
      </c>
      <c r="B24165" t="str">
        <f t="shared" ca="1" si="1887"/>
        <v>surgical periodontics</v>
      </c>
      <c r="C24165">
        <f t="shared" si="1885"/>
        <v>1342</v>
      </c>
      <c r="D24165" t="str">
        <f t="shared" ca="1" si="1888"/>
        <v>Surgical treatment of the gums and supporting structures of the teeth</v>
      </c>
      <c r="E24165">
        <f t="shared" ca="1" si="1889"/>
        <v>11</v>
      </c>
    </row>
    <row r="24166" spans="1:5" x14ac:dyDescent="0.2">
      <c r="A24166" t="str">
        <f t="shared" ca="1" si="1886"/>
        <v>Diagnostics and Preventative</v>
      </c>
      <c r="B24166" t="str">
        <f t="shared" ca="1" si="1887"/>
        <v>Prophylaxis</v>
      </c>
      <c r="C24166">
        <f t="shared" si="1885"/>
        <v>1342</v>
      </c>
      <c r="D24166">
        <f t="shared" ca="1" si="1888"/>
        <v>0</v>
      </c>
      <c r="E24166">
        <f t="shared" ca="1" si="1889"/>
        <v>4</v>
      </c>
    </row>
    <row r="24167" spans="1:5" x14ac:dyDescent="0.2">
      <c r="A24167" t="str">
        <f t="shared" ca="1" si="1886"/>
        <v>Major</v>
      </c>
      <c r="B24167" t="str">
        <f t="shared" ca="1" si="1887"/>
        <v>prosthodontics</v>
      </c>
      <c r="C24167">
        <f t="shared" si="1885"/>
        <v>1342</v>
      </c>
      <c r="D24167" t="str">
        <f t="shared" ca="1" si="1888"/>
        <v>Procedures for replacement of missing teeth by construction or repair of bridges and partial or complete dentures</v>
      </c>
      <c r="E24167">
        <f t="shared" ca="1" si="1889"/>
        <v>15</v>
      </c>
    </row>
    <row r="24168" spans="1:5" x14ac:dyDescent="0.2">
      <c r="A24168" t="str">
        <f t="shared" ca="1" si="1886"/>
        <v>Other</v>
      </c>
      <c r="B24168" t="str">
        <f t="shared" ca="1" si="1887"/>
        <v>Implants</v>
      </c>
      <c r="C24168">
        <f t="shared" ref="C24168:C24231" si="1890">IF(MOD(ROW(C24168)-2,18)&lt;&gt;0,C24167,C24167+1)</f>
        <v>1342</v>
      </c>
      <c r="D24168" t="str">
        <f t="shared" ca="1" si="1888"/>
        <v>Implant dental work</v>
      </c>
      <c r="E24168">
        <f t="shared" ca="1" si="1889"/>
        <v>18</v>
      </c>
    </row>
    <row r="24169" spans="1:5" x14ac:dyDescent="0.2">
      <c r="A24169" t="str">
        <f t="shared" ca="1" si="1886"/>
        <v>Major</v>
      </c>
      <c r="B24169" t="str">
        <f t="shared" ca="1" si="1887"/>
        <v>temporomandibular joint dysfunction</v>
      </c>
      <c r="C24169">
        <f t="shared" si="1890"/>
        <v>1342</v>
      </c>
      <c r="D24169" t="str">
        <f t="shared" ca="1" si="1888"/>
        <v>Services relating to hinging joints of the jaw</v>
      </c>
      <c r="E24169">
        <f t="shared" ca="1" si="1889"/>
        <v>16</v>
      </c>
    </row>
    <row r="24170" spans="1:5" x14ac:dyDescent="0.2">
      <c r="A24170" t="str">
        <f t="shared" ca="1" si="1886"/>
        <v>Diagnostics and Preventative</v>
      </c>
      <c r="B24170" t="str">
        <f t="shared" ca="1" si="1887"/>
        <v>Prophylaxis</v>
      </c>
      <c r="C24170">
        <f t="shared" si="1890"/>
        <v>1342</v>
      </c>
      <c r="D24170">
        <f t="shared" ca="1" si="1888"/>
        <v>0</v>
      </c>
      <c r="E24170">
        <f t="shared" ca="1" si="1889"/>
        <v>4</v>
      </c>
    </row>
    <row r="24171" spans="1:5" x14ac:dyDescent="0.2">
      <c r="A24171" t="str">
        <f t="shared" ca="1" si="1886"/>
        <v>Diagnostics and Preventative</v>
      </c>
      <c r="B24171" t="str">
        <f t="shared" ca="1" si="1887"/>
        <v>Space Maintainers</v>
      </c>
      <c r="C24171">
        <f t="shared" si="1890"/>
        <v>1342</v>
      </c>
      <c r="D24171">
        <f t="shared" ca="1" si="1888"/>
        <v>0</v>
      </c>
      <c r="E24171">
        <f t="shared" ca="1" si="1889"/>
        <v>7</v>
      </c>
    </row>
    <row r="24172" spans="1:5" x14ac:dyDescent="0.2">
      <c r="A24172" t="str">
        <f t="shared" ca="1" si="1886"/>
        <v>Basic</v>
      </c>
      <c r="B24172" t="str">
        <f t="shared" ca="1" si="1887"/>
        <v>surgical periodontics</v>
      </c>
      <c r="C24172">
        <f t="shared" si="1890"/>
        <v>1342</v>
      </c>
      <c r="D24172" t="str">
        <f t="shared" ca="1" si="1888"/>
        <v>Surgical treatment of the gums and supporting structures of the teeth</v>
      </c>
      <c r="E24172">
        <f t="shared" ca="1" si="1889"/>
        <v>11</v>
      </c>
    </row>
    <row r="24173" spans="1:5" x14ac:dyDescent="0.2">
      <c r="A24173" t="str">
        <f t="shared" ca="1" si="1886"/>
        <v>Basic</v>
      </c>
      <c r="B24173" t="str">
        <f t="shared" ca="1" si="1887"/>
        <v>basic restorative</v>
      </c>
      <c r="C24173">
        <f t="shared" si="1890"/>
        <v>1342</v>
      </c>
      <c r="D24173" t="str">
        <f t="shared" ca="1" si="1888"/>
        <v>Fillings (amalgam "silver" and composite "white" non-molar)</v>
      </c>
      <c r="E24173">
        <f t="shared" ca="1" si="1889"/>
        <v>8</v>
      </c>
    </row>
    <row r="24174" spans="1:5" x14ac:dyDescent="0.2">
      <c r="A24174" t="str">
        <f t="shared" ca="1" si="1886"/>
        <v>Major</v>
      </c>
      <c r="B24174" t="str">
        <f t="shared" ca="1" si="1887"/>
        <v>major restorative</v>
      </c>
      <c r="C24174">
        <f t="shared" si="1890"/>
        <v>1342</v>
      </c>
      <c r="D24174" t="str">
        <f t="shared" ca="1" si="1888"/>
        <v>Single crowns, inlays, onlays</v>
      </c>
      <c r="E24174">
        <f t="shared" ca="1" si="1889"/>
        <v>14</v>
      </c>
    </row>
    <row r="24175" spans="1:5" x14ac:dyDescent="0.2">
      <c r="A24175" t="str">
        <f t="shared" ca="1" si="1886"/>
        <v>Basic</v>
      </c>
      <c r="B24175" t="str">
        <f t="shared" ca="1" si="1887"/>
        <v>surgical periodontics</v>
      </c>
      <c r="C24175">
        <f t="shared" si="1890"/>
        <v>1342</v>
      </c>
      <c r="D24175" t="str">
        <f t="shared" ca="1" si="1888"/>
        <v>Surgical treatment of the gums and supporting structures of the teeth</v>
      </c>
      <c r="E24175">
        <f t="shared" ca="1" si="1889"/>
        <v>11</v>
      </c>
    </row>
    <row r="24176" spans="1:5" x14ac:dyDescent="0.2">
      <c r="A24176" t="str">
        <f t="shared" ca="1" si="1886"/>
        <v>Basic</v>
      </c>
      <c r="B24176" t="str">
        <f t="shared" ca="1" si="1887"/>
        <v>surgical periodontics</v>
      </c>
      <c r="C24176">
        <f t="shared" si="1890"/>
        <v>1343</v>
      </c>
      <c r="D24176" t="str">
        <f t="shared" ca="1" si="1888"/>
        <v>Surgical treatment of the gums and supporting structures of the teeth</v>
      </c>
      <c r="E24176">
        <f t="shared" ca="1" si="1889"/>
        <v>11</v>
      </c>
    </row>
    <row r="24177" spans="1:5" x14ac:dyDescent="0.2">
      <c r="A24177" t="str">
        <f t="shared" ca="1" si="1886"/>
        <v>Major</v>
      </c>
      <c r="B24177" t="str">
        <f t="shared" ca="1" si="1887"/>
        <v>prosthodontics</v>
      </c>
      <c r="C24177">
        <f t="shared" si="1890"/>
        <v>1343</v>
      </c>
      <c r="D24177" t="str">
        <f t="shared" ca="1" si="1888"/>
        <v>Procedures for replacement of missing teeth by construction or repair of bridges and partial or complete dentures</v>
      </c>
      <c r="E24177">
        <f t="shared" ca="1" si="1889"/>
        <v>15</v>
      </c>
    </row>
    <row r="24178" spans="1:5" x14ac:dyDescent="0.2">
      <c r="A24178" t="str">
        <f t="shared" ca="1" si="1886"/>
        <v>Diagnostics and Preventative</v>
      </c>
      <c r="B24178" t="str">
        <f t="shared" ca="1" si="1887"/>
        <v>Prophylaxis</v>
      </c>
      <c r="C24178">
        <f t="shared" si="1890"/>
        <v>1343</v>
      </c>
      <c r="D24178">
        <f t="shared" ca="1" si="1888"/>
        <v>0</v>
      </c>
      <c r="E24178">
        <f t="shared" ca="1" si="1889"/>
        <v>4</v>
      </c>
    </row>
    <row r="24179" spans="1:5" x14ac:dyDescent="0.2">
      <c r="A24179" t="str">
        <f t="shared" ca="1" si="1886"/>
        <v>Basic</v>
      </c>
      <c r="B24179" t="str">
        <f t="shared" ca="1" si="1887"/>
        <v>endodontics</v>
      </c>
      <c r="C24179">
        <f t="shared" si="1890"/>
        <v>1343</v>
      </c>
      <c r="D24179" t="str">
        <f t="shared" ca="1" si="1888"/>
        <v>Root canal, pulpal therapy</v>
      </c>
      <c r="E24179">
        <f t="shared" ca="1" si="1889"/>
        <v>10</v>
      </c>
    </row>
    <row r="24180" spans="1:5" x14ac:dyDescent="0.2">
      <c r="A24180" t="str">
        <f t="shared" ca="1" si="1886"/>
        <v>Orthodontics</v>
      </c>
      <c r="B24180" t="str">
        <f t="shared" ca="1" si="1887"/>
        <v>orthodontics</v>
      </c>
      <c r="C24180">
        <f t="shared" si="1890"/>
        <v>1343</v>
      </c>
      <c r="D24180" t="str">
        <f t="shared" ca="1" si="1888"/>
        <v>For eligible dependents to age 19</v>
      </c>
      <c r="E24180">
        <f t="shared" ca="1" si="1889"/>
        <v>17</v>
      </c>
    </row>
    <row r="24181" spans="1:5" x14ac:dyDescent="0.2">
      <c r="A24181" t="str">
        <f t="shared" ca="1" si="1886"/>
        <v>Basic</v>
      </c>
      <c r="B24181" t="str">
        <f t="shared" ca="1" si="1887"/>
        <v>basic restorative</v>
      </c>
      <c r="C24181">
        <f t="shared" si="1890"/>
        <v>1343</v>
      </c>
      <c r="D24181" t="str">
        <f t="shared" ca="1" si="1888"/>
        <v>Fillings (amalgam "silver" and composite "white" non-molar)</v>
      </c>
      <c r="E24181">
        <f t="shared" ca="1" si="1889"/>
        <v>8</v>
      </c>
    </row>
    <row r="24182" spans="1:5" x14ac:dyDescent="0.2">
      <c r="A24182" t="str">
        <f t="shared" ca="1" si="1886"/>
        <v>Other</v>
      </c>
      <c r="B24182" t="str">
        <f t="shared" ca="1" si="1887"/>
        <v>Implants</v>
      </c>
      <c r="C24182">
        <f t="shared" si="1890"/>
        <v>1343</v>
      </c>
      <c r="D24182" t="str">
        <f t="shared" ca="1" si="1888"/>
        <v>Implant dental work</v>
      </c>
      <c r="E24182">
        <f t="shared" ca="1" si="1889"/>
        <v>18</v>
      </c>
    </row>
    <row r="24183" spans="1:5" x14ac:dyDescent="0.2">
      <c r="A24183" t="str">
        <f t="shared" ca="1" si="1886"/>
        <v>Basic</v>
      </c>
      <c r="B24183" t="str">
        <f t="shared" ca="1" si="1887"/>
        <v>non-surgical periodontics</v>
      </c>
      <c r="C24183">
        <f t="shared" si="1890"/>
        <v>1343</v>
      </c>
      <c r="D24183" t="str">
        <f t="shared" ca="1" si="1888"/>
        <v xml:space="preserve">Non-surgical treatment of the gums and supporting structures of the teeth </v>
      </c>
      <c r="E24183">
        <f t="shared" ca="1" si="1889"/>
        <v>12</v>
      </c>
    </row>
    <row r="24184" spans="1:5" x14ac:dyDescent="0.2">
      <c r="A24184" t="str">
        <f t="shared" ca="1" si="1886"/>
        <v>Diagnostics and Preventative</v>
      </c>
      <c r="B24184" t="str">
        <f t="shared" ca="1" si="1887"/>
        <v>Sealants</v>
      </c>
      <c r="C24184">
        <f t="shared" si="1890"/>
        <v>1343</v>
      </c>
      <c r="D24184">
        <f t="shared" ca="1" si="1888"/>
        <v>0</v>
      </c>
      <c r="E24184">
        <f t="shared" ca="1" si="1889"/>
        <v>6</v>
      </c>
    </row>
    <row r="24185" spans="1:5" x14ac:dyDescent="0.2">
      <c r="A24185" t="str">
        <f t="shared" ca="1" si="1886"/>
        <v>Other</v>
      </c>
      <c r="B24185" t="str">
        <f t="shared" ca="1" si="1887"/>
        <v>Implants</v>
      </c>
      <c r="C24185">
        <f t="shared" si="1890"/>
        <v>1343</v>
      </c>
      <c r="D24185" t="str">
        <f t="shared" ca="1" si="1888"/>
        <v>Implant dental work</v>
      </c>
      <c r="E24185">
        <f t="shared" ca="1" si="1889"/>
        <v>18</v>
      </c>
    </row>
    <row r="24186" spans="1:5" x14ac:dyDescent="0.2">
      <c r="A24186" t="str">
        <f t="shared" ca="1" si="1886"/>
        <v>Basic</v>
      </c>
      <c r="B24186" t="str">
        <f t="shared" ca="1" si="1887"/>
        <v>endodontics</v>
      </c>
      <c r="C24186">
        <f t="shared" si="1890"/>
        <v>1343</v>
      </c>
      <c r="D24186" t="str">
        <f t="shared" ca="1" si="1888"/>
        <v>Root canal, pulpal therapy</v>
      </c>
      <c r="E24186">
        <f t="shared" ca="1" si="1889"/>
        <v>10</v>
      </c>
    </row>
    <row r="24187" spans="1:5" x14ac:dyDescent="0.2">
      <c r="A24187" t="str">
        <f t="shared" ca="1" si="1886"/>
        <v>Orthodontics</v>
      </c>
      <c r="B24187" t="str">
        <f t="shared" ca="1" si="1887"/>
        <v>orthodontics</v>
      </c>
      <c r="C24187">
        <f t="shared" si="1890"/>
        <v>1343</v>
      </c>
      <c r="D24187" t="str">
        <f t="shared" ca="1" si="1888"/>
        <v>For eligible dependents to age 19</v>
      </c>
      <c r="E24187">
        <f t="shared" ca="1" si="1889"/>
        <v>17</v>
      </c>
    </row>
    <row r="24188" spans="1:5" x14ac:dyDescent="0.2">
      <c r="A24188" t="str">
        <f t="shared" ca="1" si="1886"/>
        <v>Basic</v>
      </c>
      <c r="B24188" t="str">
        <f t="shared" ca="1" si="1887"/>
        <v>endodontics</v>
      </c>
      <c r="C24188">
        <f t="shared" si="1890"/>
        <v>1343</v>
      </c>
      <c r="D24188" t="str">
        <f t="shared" ca="1" si="1888"/>
        <v>Root canal, pulpal therapy</v>
      </c>
      <c r="E24188">
        <f t="shared" ca="1" si="1889"/>
        <v>10</v>
      </c>
    </row>
    <row r="24189" spans="1:5" x14ac:dyDescent="0.2">
      <c r="A24189" t="str">
        <f t="shared" ca="1" si="1886"/>
        <v>Major</v>
      </c>
      <c r="B24189" t="str">
        <f t="shared" ca="1" si="1887"/>
        <v>prosthodontics</v>
      </c>
      <c r="C24189">
        <f t="shared" si="1890"/>
        <v>1343</v>
      </c>
      <c r="D24189" t="str">
        <f t="shared" ca="1" si="1888"/>
        <v>Procedures for replacement of missing teeth by construction or repair of bridges and partial or complete dentures</v>
      </c>
      <c r="E24189">
        <f t="shared" ca="1" si="1889"/>
        <v>15</v>
      </c>
    </row>
    <row r="24190" spans="1:5" x14ac:dyDescent="0.2">
      <c r="A24190" t="str">
        <f t="shared" ca="1" si="1886"/>
        <v>Major</v>
      </c>
      <c r="B24190" t="str">
        <f t="shared" ca="1" si="1887"/>
        <v>temporomandibular joint dysfunction</v>
      </c>
      <c r="C24190">
        <f t="shared" si="1890"/>
        <v>1343</v>
      </c>
      <c r="D24190" t="str">
        <f t="shared" ca="1" si="1888"/>
        <v>Services relating to hinging joints of the jaw</v>
      </c>
      <c r="E24190">
        <f t="shared" ca="1" si="1889"/>
        <v>16</v>
      </c>
    </row>
    <row r="24191" spans="1:5" x14ac:dyDescent="0.2">
      <c r="A24191" t="str">
        <f t="shared" ca="1" si="1886"/>
        <v>Diagnostics and Preventative</v>
      </c>
      <c r="B24191" t="str">
        <f t="shared" ca="1" si="1887"/>
        <v>Sealants</v>
      </c>
      <c r="C24191">
        <f t="shared" si="1890"/>
        <v>1343</v>
      </c>
      <c r="D24191">
        <f t="shared" ca="1" si="1888"/>
        <v>0</v>
      </c>
      <c r="E24191">
        <f t="shared" ca="1" si="1889"/>
        <v>6</v>
      </c>
    </row>
    <row r="24192" spans="1:5" x14ac:dyDescent="0.2">
      <c r="A24192" t="str">
        <f t="shared" ca="1" si="1886"/>
        <v>Basic</v>
      </c>
      <c r="B24192" t="str">
        <f t="shared" ca="1" si="1887"/>
        <v>basic restorative</v>
      </c>
      <c r="C24192">
        <f t="shared" si="1890"/>
        <v>1343</v>
      </c>
      <c r="D24192" t="str">
        <f t="shared" ca="1" si="1888"/>
        <v>Fillings (amalgam "silver" and composite "white" non-molar)</v>
      </c>
      <c r="E24192">
        <f t="shared" ca="1" si="1889"/>
        <v>8</v>
      </c>
    </row>
    <row r="24193" spans="1:5" x14ac:dyDescent="0.2">
      <c r="A24193" t="str">
        <f t="shared" ca="1" si="1886"/>
        <v>Basic</v>
      </c>
      <c r="B24193" t="str">
        <f t="shared" ca="1" si="1887"/>
        <v>surgical periodontics</v>
      </c>
      <c r="C24193">
        <f t="shared" si="1890"/>
        <v>1343</v>
      </c>
      <c r="D24193" t="str">
        <f t="shared" ca="1" si="1888"/>
        <v>Surgical treatment of the gums and supporting structures of the teeth</v>
      </c>
      <c r="E24193">
        <f t="shared" ca="1" si="1889"/>
        <v>11</v>
      </c>
    </row>
    <row r="24194" spans="1:5" x14ac:dyDescent="0.2">
      <c r="A24194" t="str">
        <f t="shared" ref="A24194:A24257" ca="1" si="1891">INDEX(services,E24194,1)</f>
        <v>Diagnostics and Preventative</v>
      </c>
      <c r="B24194" t="str">
        <f t="shared" ref="B24194:B24257" ca="1" si="1892">INDEX(services,E24194,2)</f>
        <v>Space Maintainers</v>
      </c>
      <c r="C24194">
        <f t="shared" si="1890"/>
        <v>1344</v>
      </c>
      <c r="D24194">
        <f t="shared" ref="D24194:D24257" ca="1" si="1893">INDEX(services,E24194,3)</f>
        <v>0</v>
      </c>
      <c r="E24194">
        <f t="shared" ref="E24194:E24257" ca="1" si="1894">RANDBETWEEN(1,ROWS(services))</f>
        <v>7</v>
      </c>
    </row>
    <row r="24195" spans="1:5" x14ac:dyDescent="0.2">
      <c r="A24195" t="str">
        <f t="shared" ca="1" si="1891"/>
        <v>Major</v>
      </c>
      <c r="B24195" t="str">
        <f t="shared" ca="1" si="1892"/>
        <v>major restorative</v>
      </c>
      <c r="C24195">
        <f t="shared" si="1890"/>
        <v>1344</v>
      </c>
      <c r="D24195" t="str">
        <f t="shared" ca="1" si="1893"/>
        <v>Single crowns, inlays, onlays</v>
      </c>
      <c r="E24195">
        <f t="shared" ca="1" si="1894"/>
        <v>14</v>
      </c>
    </row>
    <row r="24196" spans="1:5" x14ac:dyDescent="0.2">
      <c r="A24196" t="str">
        <f t="shared" ca="1" si="1891"/>
        <v>Basic</v>
      </c>
      <c r="B24196" t="str">
        <f t="shared" ca="1" si="1892"/>
        <v>oral surgery</v>
      </c>
      <c r="C24196">
        <f t="shared" si="1890"/>
        <v>1344</v>
      </c>
      <c r="D24196" t="str">
        <f t="shared" ca="1" si="1893"/>
        <v>Extraction and other surgery procedures, incl. pre- and post-operative care</v>
      </c>
      <c r="E24196">
        <f t="shared" ca="1" si="1894"/>
        <v>9</v>
      </c>
    </row>
    <row r="24197" spans="1:5" x14ac:dyDescent="0.2">
      <c r="A24197" t="str">
        <f t="shared" ca="1" si="1891"/>
        <v>Basic</v>
      </c>
      <c r="B24197" t="str">
        <f t="shared" ca="1" si="1892"/>
        <v>oral surgery</v>
      </c>
      <c r="C24197">
        <f t="shared" si="1890"/>
        <v>1344</v>
      </c>
      <c r="D24197" t="str">
        <f t="shared" ca="1" si="1893"/>
        <v>Extraction and other surgery procedures, incl. pre- and post-operative care</v>
      </c>
      <c r="E24197">
        <f t="shared" ca="1" si="1894"/>
        <v>9</v>
      </c>
    </row>
    <row r="24198" spans="1:5" x14ac:dyDescent="0.2">
      <c r="A24198" t="str">
        <f t="shared" ca="1" si="1891"/>
        <v>Diagnostics and Preventative</v>
      </c>
      <c r="B24198" t="str">
        <f t="shared" ca="1" si="1892"/>
        <v>Sealants</v>
      </c>
      <c r="C24198">
        <f t="shared" si="1890"/>
        <v>1344</v>
      </c>
      <c r="D24198">
        <f t="shared" ca="1" si="1893"/>
        <v>0</v>
      </c>
      <c r="E24198">
        <f t="shared" ca="1" si="1894"/>
        <v>6</v>
      </c>
    </row>
    <row r="24199" spans="1:5" x14ac:dyDescent="0.2">
      <c r="A24199" t="str">
        <f t="shared" ca="1" si="1891"/>
        <v>Diagnostics and Preventative</v>
      </c>
      <c r="B24199" t="str">
        <f t="shared" ca="1" si="1892"/>
        <v>Prophylaxis</v>
      </c>
      <c r="C24199">
        <f t="shared" si="1890"/>
        <v>1344</v>
      </c>
      <c r="D24199">
        <f t="shared" ca="1" si="1893"/>
        <v>0</v>
      </c>
      <c r="E24199">
        <f t="shared" ca="1" si="1894"/>
        <v>4</v>
      </c>
    </row>
    <row r="24200" spans="1:5" x14ac:dyDescent="0.2">
      <c r="A24200" t="str">
        <f t="shared" ca="1" si="1891"/>
        <v>Diagnostics and Preventative</v>
      </c>
      <c r="B24200" t="str">
        <f t="shared" ca="1" si="1892"/>
        <v>Prophylaxis</v>
      </c>
      <c r="C24200">
        <f t="shared" si="1890"/>
        <v>1344</v>
      </c>
      <c r="D24200">
        <f t="shared" ca="1" si="1893"/>
        <v>0</v>
      </c>
      <c r="E24200">
        <f t="shared" ca="1" si="1894"/>
        <v>4</v>
      </c>
    </row>
    <row r="24201" spans="1:5" x14ac:dyDescent="0.2">
      <c r="A24201" t="str">
        <f t="shared" ca="1" si="1891"/>
        <v>Other</v>
      </c>
      <c r="B24201" t="str">
        <f t="shared" ca="1" si="1892"/>
        <v>Implants</v>
      </c>
      <c r="C24201">
        <f t="shared" si="1890"/>
        <v>1344</v>
      </c>
      <c r="D24201" t="str">
        <f t="shared" ca="1" si="1893"/>
        <v>Implant dental work</v>
      </c>
      <c r="E24201">
        <f t="shared" ca="1" si="1894"/>
        <v>18</v>
      </c>
    </row>
    <row r="24202" spans="1:5" x14ac:dyDescent="0.2">
      <c r="A24202" t="str">
        <f t="shared" ca="1" si="1891"/>
        <v>Diagnostics and Preventative</v>
      </c>
      <c r="B24202" t="str">
        <f t="shared" ca="1" si="1892"/>
        <v>Periodic Exams</v>
      </c>
      <c r="C24202">
        <f t="shared" si="1890"/>
        <v>1344</v>
      </c>
      <c r="D24202">
        <f t="shared" ca="1" si="1893"/>
        <v>0</v>
      </c>
      <c r="E24202">
        <f t="shared" ca="1" si="1894"/>
        <v>1</v>
      </c>
    </row>
    <row r="24203" spans="1:5" x14ac:dyDescent="0.2">
      <c r="A24203" t="str">
        <f t="shared" ca="1" si="1891"/>
        <v>Diagnostics and Preventative</v>
      </c>
      <c r="B24203" t="str">
        <f t="shared" ca="1" si="1892"/>
        <v>Sealants</v>
      </c>
      <c r="C24203">
        <f t="shared" si="1890"/>
        <v>1344</v>
      </c>
      <c r="D24203">
        <f t="shared" ca="1" si="1893"/>
        <v>0</v>
      </c>
      <c r="E24203">
        <f t="shared" ca="1" si="1894"/>
        <v>6</v>
      </c>
    </row>
    <row r="24204" spans="1:5" x14ac:dyDescent="0.2">
      <c r="A24204" t="str">
        <f t="shared" ca="1" si="1891"/>
        <v>Diagnostics and Preventative</v>
      </c>
      <c r="B24204" t="str">
        <f t="shared" ca="1" si="1892"/>
        <v>Prophylaxis</v>
      </c>
      <c r="C24204">
        <f t="shared" si="1890"/>
        <v>1344</v>
      </c>
      <c r="D24204">
        <f t="shared" ca="1" si="1893"/>
        <v>0</v>
      </c>
      <c r="E24204">
        <f t="shared" ca="1" si="1894"/>
        <v>4</v>
      </c>
    </row>
    <row r="24205" spans="1:5" x14ac:dyDescent="0.2">
      <c r="A24205" t="str">
        <f t="shared" ca="1" si="1891"/>
        <v>Other</v>
      </c>
      <c r="B24205" t="str">
        <f t="shared" ca="1" si="1892"/>
        <v>Implants</v>
      </c>
      <c r="C24205">
        <f t="shared" si="1890"/>
        <v>1344</v>
      </c>
      <c r="D24205" t="str">
        <f t="shared" ca="1" si="1893"/>
        <v>Implant dental work</v>
      </c>
      <c r="E24205">
        <f t="shared" ca="1" si="1894"/>
        <v>18</v>
      </c>
    </row>
    <row r="24206" spans="1:5" x14ac:dyDescent="0.2">
      <c r="A24206" t="str">
        <f t="shared" ca="1" si="1891"/>
        <v>Basic</v>
      </c>
      <c r="B24206" t="str">
        <f t="shared" ca="1" si="1892"/>
        <v>general anesthesia</v>
      </c>
      <c r="C24206">
        <f t="shared" si="1890"/>
        <v>1344</v>
      </c>
      <c r="D24206" t="str">
        <f t="shared" ca="1" si="1893"/>
        <v>Covered when used in conjunction with covered oral surgical procedures</v>
      </c>
      <c r="E24206">
        <f t="shared" ca="1" si="1894"/>
        <v>13</v>
      </c>
    </row>
    <row r="24207" spans="1:5" x14ac:dyDescent="0.2">
      <c r="A24207" t="str">
        <f t="shared" ca="1" si="1891"/>
        <v>Diagnostics and Preventative</v>
      </c>
      <c r="B24207" t="str">
        <f t="shared" ca="1" si="1892"/>
        <v>Periodic Exams</v>
      </c>
      <c r="C24207">
        <f t="shared" si="1890"/>
        <v>1344</v>
      </c>
      <c r="D24207">
        <f t="shared" ca="1" si="1893"/>
        <v>0</v>
      </c>
      <c r="E24207">
        <f t="shared" ca="1" si="1894"/>
        <v>1</v>
      </c>
    </row>
    <row r="24208" spans="1:5" x14ac:dyDescent="0.2">
      <c r="A24208" t="str">
        <f t="shared" ca="1" si="1891"/>
        <v>Major</v>
      </c>
      <c r="B24208" t="str">
        <f t="shared" ca="1" si="1892"/>
        <v>major restorative</v>
      </c>
      <c r="C24208">
        <f t="shared" si="1890"/>
        <v>1344</v>
      </c>
      <c r="D24208" t="str">
        <f t="shared" ca="1" si="1893"/>
        <v>Single crowns, inlays, onlays</v>
      </c>
      <c r="E24208">
        <f t="shared" ca="1" si="1894"/>
        <v>14</v>
      </c>
    </row>
    <row r="24209" spans="1:5" x14ac:dyDescent="0.2">
      <c r="A24209" t="str">
        <f t="shared" ca="1" si="1891"/>
        <v>Diagnostics and Preventative</v>
      </c>
      <c r="B24209" t="str">
        <f t="shared" ca="1" si="1892"/>
        <v>Full-mouth x-ray</v>
      </c>
      <c r="C24209">
        <f t="shared" si="1890"/>
        <v>1344</v>
      </c>
      <c r="D24209">
        <f t="shared" ca="1" si="1893"/>
        <v>0</v>
      </c>
      <c r="E24209">
        <f t="shared" ca="1" si="1894"/>
        <v>3</v>
      </c>
    </row>
    <row r="24210" spans="1:5" x14ac:dyDescent="0.2">
      <c r="A24210" t="str">
        <f t="shared" ca="1" si="1891"/>
        <v>Diagnostics and Preventative</v>
      </c>
      <c r="B24210" t="str">
        <f t="shared" ca="1" si="1892"/>
        <v>Periodic Exams</v>
      </c>
      <c r="C24210">
        <f t="shared" si="1890"/>
        <v>1344</v>
      </c>
      <c r="D24210">
        <f t="shared" ca="1" si="1893"/>
        <v>0</v>
      </c>
      <c r="E24210">
        <f t="shared" ca="1" si="1894"/>
        <v>1</v>
      </c>
    </row>
    <row r="24211" spans="1:5" x14ac:dyDescent="0.2">
      <c r="A24211" t="str">
        <f t="shared" ca="1" si="1891"/>
        <v>Major</v>
      </c>
      <c r="B24211" t="str">
        <f t="shared" ca="1" si="1892"/>
        <v>major restorative</v>
      </c>
      <c r="C24211">
        <f t="shared" si="1890"/>
        <v>1344</v>
      </c>
      <c r="D24211" t="str">
        <f t="shared" ca="1" si="1893"/>
        <v>Single crowns, inlays, onlays</v>
      </c>
      <c r="E24211">
        <f t="shared" ca="1" si="1894"/>
        <v>14</v>
      </c>
    </row>
    <row r="24212" spans="1:5" x14ac:dyDescent="0.2">
      <c r="A24212" t="str">
        <f t="shared" ca="1" si="1891"/>
        <v>Diagnostics and Preventative</v>
      </c>
      <c r="B24212" t="str">
        <f t="shared" ca="1" si="1892"/>
        <v>Space Maintainers</v>
      </c>
      <c r="C24212">
        <f t="shared" si="1890"/>
        <v>1345</v>
      </c>
      <c r="D24212">
        <f t="shared" ca="1" si="1893"/>
        <v>0</v>
      </c>
      <c r="E24212">
        <f t="shared" ca="1" si="1894"/>
        <v>7</v>
      </c>
    </row>
    <row r="24213" spans="1:5" x14ac:dyDescent="0.2">
      <c r="A24213" t="str">
        <f t="shared" ca="1" si="1891"/>
        <v>Diagnostics and Preventative</v>
      </c>
      <c r="B24213" t="str">
        <f t="shared" ca="1" si="1892"/>
        <v>Bitewing x-rays</v>
      </c>
      <c r="C24213">
        <f t="shared" si="1890"/>
        <v>1345</v>
      </c>
      <c r="D24213">
        <f t="shared" ca="1" si="1893"/>
        <v>0</v>
      </c>
      <c r="E24213">
        <f t="shared" ca="1" si="1894"/>
        <v>2</v>
      </c>
    </row>
    <row r="24214" spans="1:5" x14ac:dyDescent="0.2">
      <c r="A24214" t="str">
        <f t="shared" ca="1" si="1891"/>
        <v>Basic</v>
      </c>
      <c r="B24214" t="str">
        <f t="shared" ca="1" si="1892"/>
        <v>endodontics</v>
      </c>
      <c r="C24214">
        <f t="shared" si="1890"/>
        <v>1345</v>
      </c>
      <c r="D24214" t="str">
        <f t="shared" ca="1" si="1893"/>
        <v>Root canal, pulpal therapy</v>
      </c>
      <c r="E24214">
        <f t="shared" ca="1" si="1894"/>
        <v>10</v>
      </c>
    </row>
    <row r="24215" spans="1:5" x14ac:dyDescent="0.2">
      <c r="A24215" t="str">
        <f t="shared" ca="1" si="1891"/>
        <v>Other</v>
      </c>
      <c r="B24215" t="str">
        <f t="shared" ca="1" si="1892"/>
        <v>Implants</v>
      </c>
      <c r="C24215">
        <f t="shared" si="1890"/>
        <v>1345</v>
      </c>
      <c r="D24215" t="str">
        <f t="shared" ca="1" si="1893"/>
        <v>Implant dental work</v>
      </c>
      <c r="E24215">
        <f t="shared" ca="1" si="1894"/>
        <v>18</v>
      </c>
    </row>
    <row r="24216" spans="1:5" x14ac:dyDescent="0.2">
      <c r="A24216" t="str">
        <f t="shared" ca="1" si="1891"/>
        <v>Diagnostics and Preventative</v>
      </c>
      <c r="B24216" t="str">
        <f t="shared" ca="1" si="1892"/>
        <v>Periodic Exams</v>
      </c>
      <c r="C24216">
        <f t="shared" si="1890"/>
        <v>1345</v>
      </c>
      <c r="D24216">
        <f t="shared" ca="1" si="1893"/>
        <v>0</v>
      </c>
      <c r="E24216">
        <f t="shared" ca="1" si="1894"/>
        <v>1</v>
      </c>
    </row>
    <row r="24217" spans="1:5" x14ac:dyDescent="0.2">
      <c r="A24217" t="str">
        <f t="shared" ca="1" si="1891"/>
        <v>Orthodontics</v>
      </c>
      <c r="B24217" t="str">
        <f t="shared" ca="1" si="1892"/>
        <v>orthodontics</v>
      </c>
      <c r="C24217">
        <f t="shared" si="1890"/>
        <v>1345</v>
      </c>
      <c r="D24217" t="str">
        <f t="shared" ca="1" si="1893"/>
        <v>For eligible dependents to age 19</v>
      </c>
      <c r="E24217">
        <f t="shared" ca="1" si="1894"/>
        <v>17</v>
      </c>
    </row>
    <row r="24218" spans="1:5" x14ac:dyDescent="0.2">
      <c r="A24218" t="str">
        <f t="shared" ca="1" si="1891"/>
        <v>Diagnostics and Preventative</v>
      </c>
      <c r="B24218" t="str">
        <f t="shared" ca="1" si="1892"/>
        <v>Periodic Exams</v>
      </c>
      <c r="C24218">
        <f t="shared" si="1890"/>
        <v>1345</v>
      </c>
      <c r="D24218">
        <f t="shared" ca="1" si="1893"/>
        <v>0</v>
      </c>
      <c r="E24218">
        <f t="shared" ca="1" si="1894"/>
        <v>1</v>
      </c>
    </row>
    <row r="24219" spans="1:5" x14ac:dyDescent="0.2">
      <c r="A24219" t="str">
        <f t="shared" ca="1" si="1891"/>
        <v>Diagnostics and Preventative</v>
      </c>
      <c r="B24219" t="str">
        <f t="shared" ca="1" si="1892"/>
        <v>Sealants</v>
      </c>
      <c r="C24219">
        <f t="shared" si="1890"/>
        <v>1345</v>
      </c>
      <c r="D24219">
        <f t="shared" ca="1" si="1893"/>
        <v>0</v>
      </c>
      <c r="E24219">
        <f t="shared" ca="1" si="1894"/>
        <v>6</v>
      </c>
    </row>
    <row r="24220" spans="1:5" x14ac:dyDescent="0.2">
      <c r="A24220" t="str">
        <f t="shared" ca="1" si="1891"/>
        <v>Basic</v>
      </c>
      <c r="B24220" t="str">
        <f t="shared" ca="1" si="1892"/>
        <v>surgical periodontics</v>
      </c>
      <c r="C24220">
        <f t="shared" si="1890"/>
        <v>1345</v>
      </c>
      <c r="D24220" t="str">
        <f t="shared" ca="1" si="1893"/>
        <v>Surgical treatment of the gums and supporting structures of the teeth</v>
      </c>
      <c r="E24220">
        <f t="shared" ca="1" si="1894"/>
        <v>11</v>
      </c>
    </row>
    <row r="24221" spans="1:5" x14ac:dyDescent="0.2">
      <c r="A24221" t="str">
        <f t="shared" ca="1" si="1891"/>
        <v>Major</v>
      </c>
      <c r="B24221" t="str">
        <f t="shared" ca="1" si="1892"/>
        <v>temporomandibular joint dysfunction</v>
      </c>
      <c r="C24221">
        <f t="shared" si="1890"/>
        <v>1345</v>
      </c>
      <c r="D24221" t="str">
        <f t="shared" ca="1" si="1893"/>
        <v>Services relating to hinging joints of the jaw</v>
      </c>
      <c r="E24221">
        <f t="shared" ca="1" si="1894"/>
        <v>16</v>
      </c>
    </row>
    <row r="24222" spans="1:5" x14ac:dyDescent="0.2">
      <c r="A24222" t="str">
        <f t="shared" ca="1" si="1891"/>
        <v>Major</v>
      </c>
      <c r="B24222" t="str">
        <f t="shared" ca="1" si="1892"/>
        <v>major restorative</v>
      </c>
      <c r="C24222">
        <f t="shared" si="1890"/>
        <v>1345</v>
      </c>
      <c r="D24222" t="str">
        <f t="shared" ca="1" si="1893"/>
        <v>Single crowns, inlays, onlays</v>
      </c>
      <c r="E24222">
        <f t="shared" ca="1" si="1894"/>
        <v>14</v>
      </c>
    </row>
    <row r="24223" spans="1:5" x14ac:dyDescent="0.2">
      <c r="A24223" t="str">
        <f t="shared" ca="1" si="1891"/>
        <v>Major</v>
      </c>
      <c r="B24223" t="str">
        <f t="shared" ca="1" si="1892"/>
        <v>major restorative</v>
      </c>
      <c r="C24223">
        <f t="shared" si="1890"/>
        <v>1345</v>
      </c>
      <c r="D24223" t="str">
        <f t="shared" ca="1" si="1893"/>
        <v>Single crowns, inlays, onlays</v>
      </c>
      <c r="E24223">
        <f t="shared" ca="1" si="1894"/>
        <v>14</v>
      </c>
    </row>
    <row r="24224" spans="1:5" x14ac:dyDescent="0.2">
      <c r="A24224" t="str">
        <f t="shared" ca="1" si="1891"/>
        <v>Major</v>
      </c>
      <c r="B24224" t="str">
        <f t="shared" ca="1" si="1892"/>
        <v>prosthodontics</v>
      </c>
      <c r="C24224">
        <f t="shared" si="1890"/>
        <v>1345</v>
      </c>
      <c r="D24224" t="str">
        <f t="shared" ca="1" si="1893"/>
        <v>Procedures for replacement of missing teeth by construction or repair of bridges and partial or complete dentures</v>
      </c>
      <c r="E24224">
        <f t="shared" ca="1" si="1894"/>
        <v>15</v>
      </c>
    </row>
    <row r="24225" spans="1:5" x14ac:dyDescent="0.2">
      <c r="A24225" t="str">
        <f t="shared" ca="1" si="1891"/>
        <v>Basic</v>
      </c>
      <c r="B24225" t="str">
        <f t="shared" ca="1" si="1892"/>
        <v>oral surgery</v>
      </c>
      <c r="C24225">
        <f t="shared" si="1890"/>
        <v>1345</v>
      </c>
      <c r="D24225" t="str">
        <f t="shared" ca="1" si="1893"/>
        <v>Extraction and other surgery procedures, incl. pre- and post-operative care</v>
      </c>
      <c r="E24225">
        <f t="shared" ca="1" si="1894"/>
        <v>9</v>
      </c>
    </row>
    <row r="24226" spans="1:5" x14ac:dyDescent="0.2">
      <c r="A24226" t="str">
        <f t="shared" ca="1" si="1891"/>
        <v>Diagnostics and Preventative</v>
      </c>
      <c r="B24226" t="str">
        <f t="shared" ca="1" si="1892"/>
        <v>Prophylaxis</v>
      </c>
      <c r="C24226">
        <f t="shared" si="1890"/>
        <v>1345</v>
      </c>
      <c r="D24226">
        <f t="shared" ca="1" si="1893"/>
        <v>0</v>
      </c>
      <c r="E24226">
        <f t="shared" ca="1" si="1894"/>
        <v>4</v>
      </c>
    </row>
    <row r="24227" spans="1:5" x14ac:dyDescent="0.2">
      <c r="A24227" t="str">
        <f t="shared" ca="1" si="1891"/>
        <v>Basic</v>
      </c>
      <c r="B24227" t="str">
        <f t="shared" ca="1" si="1892"/>
        <v>surgical periodontics</v>
      </c>
      <c r="C24227">
        <f t="shared" si="1890"/>
        <v>1345</v>
      </c>
      <c r="D24227" t="str">
        <f t="shared" ca="1" si="1893"/>
        <v>Surgical treatment of the gums and supporting structures of the teeth</v>
      </c>
      <c r="E24227">
        <f t="shared" ca="1" si="1894"/>
        <v>11</v>
      </c>
    </row>
    <row r="24228" spans="1:5" x14ac:dyDescent="0.2">
      <c r="A24228" t="str">
        <f t="shared" ca="1" si="1891"/>
        <v>Basic</v>
      </c>
      <c r="B24228" t="str">
        <f t="shared" ca="1" si="1892"/>
        <v>non-surgical periodontics</v>
      </c>
      <c r="C24228">
        <f t="shared" si="1890"/>
        <v>1345</v>
      </c>
      <c r="D24228" t="str">
        <f t="shared" ca="1" si="1893"/>
        <v xml:space="preserve">Non-surgical treatment of the gums and supporting structures of the teeth </v>
      </c>
      <c r="E24228">
        <f t="shared" ca="1" si="1894"/>
        <v>12</v>
      </c>
    </row>
    <row r="24229" spans="1:5" x14ac:dyDescent="0.2">
      <c r="A24229" t="str">
        <f t="shared" ca="1" si="1891"/>
        <v>Major</v>
      </c>
      <c r="B24229" t="str">
        <f t="shared" ca="1" si="1892"/>
        <v>prosthodontics</v>
      </c>
      <c r="C24229">
        <f t="shared" si="1890"/>
        <v>1345</v>
      </c>
      <c r="D24229" t="str">
        <f t="shared" ca="1" si="1893"/>
        <v>Procedures for replacement of missing teeth by construction or repair of bridges and partial or complete dentures</v>
      </c>
      <c r="E24229">
        <f t="shared" ca="1" si="1894"/>
        <v>15</v>
      </c>
    </row>
    <row r="24230" spans="1:5" x14ac:dyDescent="0.2">
      <c r="A24230" t="str">
        <f t="shared" ca="1" si="1891"/>
        <v>Orthodontics</v>
      </c>
      <c r="B24230" t="str">
        <f t="shared" ca="1" si="1892"/>
        <v>orthodontics</v>
      </c>
      <c r="C24230">
        <f t="shared" si="1890"/>
        <v>1346</v>
      </c>
      <c r="D24230" t="str">
        <f t="shared" ca="1" si="1893"/>
        <v>For eligible dependents to age 19</v>
      </c>
      <c r="E24230">
        <f t="shared" ca="1" si="1894"/>
        <v>17</v>
      </c>
    </row>
    <row r="24231" spans="1:5" x14ac:dyDescent="0.2">
      <c r="A24231" t="str">
        <f t="shared" ca="1" si="1891"/>
        <v>Diagnostics and Preventative</v>
      </c>
      <c r="B24231" t="str">
        <f t="shared" ca="1" si="1892"/>
        <v>Periodic Exams</v>
      </c>
      <c r="C24231">
        <f t="shared" si="1890"/>
        <v>1346</v>
      </c>
      <c r="D24231">
        <f t="shared" ca="1" si="1893"/>
        <v>0</v>
      </c>
      <c r="E24231">
        <f t="shared" ca="1" si="1894"/>
        <v>1</v>
      </c>
    </row>
    <row r="24232" spans="1:5" x14ac:dyDescent="0.2">
      <c r="A24232" t="str">
        <f t="shared" ca="1" si="1891"/>
        <v>Basic</v>
      </c>
      <c r="B24232" t="str">
        <f t="shared" ca="1" si="1892"/>
        <v>non-surgical periodontics</v>
      </c>
      <c r="C24232">
        <f t="shared" ref="C24232:C24295" si="1895">IF(MOD(ROW(C24232)-2,18)&lt;&gt;0,C24231,C24231+1)</f>
        <v>1346</v>
      </c>
      <c r="D24232" t="str">
        <f t="shared" ca="1" si="1893"/>
        <v xml:space="preserve">Non-surgical treatment of the gums and supporting structures of the teeth </v>
      </c>
      <c r="E24232">
        <f t="shared" ca="1" si="1894"/>
        <v>12</v>
      </c>
    </row>
    <row r="24233" spans="1:5" x14ac:dyDescent="0.2">
      <c r="A24233" t="str">
        <f t="shared" ca="1" si="1891"/>
        <v>Basic</v>
      </c>
      <c r="B24233" t="str">
        <f t="shared" ca="1" si="1892"/>
        <v>oral surgery</v>
      </c>
      <c r="C24233">
        <f t="shared" si="1895"/>
        <v>1346</v>
      </c>
      <c r="D24233" t="str">
        <f t="shared" ca="1" si="1893"/>
        <v>Extraction and other surgery procedures, incl. pre- and post-operative care</v>
      </c>
      <c r="E24233">
        <f t="shared" ca="1" si="1894"/>
        <v>9</v>
      </c>
    </row>
    <row r="24234" spans="1:5" x14ac:dyDescent="0.2">
      <c r="A24234" t="str">
        <f t="shared" ca="1" si="1891"/>
        <v>Diagnostics and Preventative</v>
      </c>
      <c r="B24234" t="str">
        <f t="shared" ca="1" si="1892"/>
        <v>Full-mouth x-ray</v>
      </c>
      <c r="C24234">
        <f t="shared" si="1895"/>
        <v>1346</v>
      </c>
      <c r="D24234">
        <f t="shared" ca="1" si="1893"/>
        <v>0</v>
      </c>
      <c r="E24234">
        <f t="shared" ca="1" si="1894"/>
        <v>3</v>
      </c>
    </row>
    <row r="24235" spans="1:5" x14ac:dyDescent="0.2">
      <c r="A24235" t="str">
        <f t="shared" ca="1" si="1891"/>
        <v>Basic</v>
      </c>
      <c r="B24235" t="str">
        <f t="shared" ca="1" si="1892"/>
        <v>oral surgery</v>
      </c>
      <c r="C24235">
        <f t="shared" si="1895"/>
        <v>1346</v>
      </c>
      <c r="D24235" t="str">
        <f t="shared" ca="1" si="1893"/>
        <v>Extraction and other surgery procedures, incl. pre- and post-operative care</v>
      </c>
      <c r="E24235">
        <f t="shared" ca="1" si="1894"/>
        <v>9</v>
      </c>
    </row>
    <row r="24236" spans="1:5" x14ac:dyDescent="0.2">
      <c r="A24236" t="str">
        <f t="shared" ca="1" si="1891"/>
        <v>Basic</v>
      </c>
      <c r="B24236" t="str">
        <f t="shared" ca="1" si="1892"/>
        <v>oral surgery</v>
      </c>
      <c r="C24236">
        <f t="shared" si="1895"/>
        <v>1346</v>
      </c>
      <c r="D24236" t="str">
        <f t="shared" ca="1" si="1893"/>
        <v>Extraction and other surgery procedures, incl. pre- and post-operative care</v>
      </c>
      <c r="E24236">
        <f t="shared" ca="1" si="1894"/>
        <v>9</v>
      </c>
    </row>
    <row r="24237" spans="1:5" x14ac:dyDescent="0.2">
      <c r="A24237" t="str">
        <f t="shared" ca="1" si="1891"/>
        <v>Basic</v>
      </c>
      <c r="B24237" t="str">
        <f t="shared" ca="1" si="1892"/>
        <v>general anesthesia</v>
      </c>
      <c r="C24237">
        <f t="shared" si="1895"/>
        <v>1346</v>
      </c>
      <c r="D24237" t="str">
        <f t="shared" ca="1" si="1893"/>
        <v>Covered when used in conjunction with covered oral surgical procedures</v>
      </c>
      <c r="E24237">
        <f t="shared" ca="1" si="1894"/>
        <v>13</v>
      </c>
    </row>
    <row r="24238" spans="1:5" x14ac:dyDescent="0.2">
      <c r="A24238" t="str">
        <f t="shared" ca="1" si="1891"/>
        <v>Diagnostics and Preventative</v>
      </c>
      <c r="B24238" t="str">
        <f t="shared" ca="1" si="1892"/>
        <v>Bitewing x-rays</v>
      </c>
      <c r="C24238">
        <f t="shared" si="1895"/>
        <v>1346</v>
      </c>
      <c r="D24238">
        <f t="shared" ca="1" si="1893"/>
        <v>0</v>
      </c>
      <c r="E24238">
        <f t="shared" ca="1" si="1894"/>
        <v>2</v>
      </c>
    </row>
    <row r="24239" spans="1:5" x14ac:dyDescent="0.2">
      <c r="A24239" t="str">
        <f t="shared" ca="1" si="1891"/>
        <v>Basic</v>
      </c>
      <c r="B24239" t="str">
        <f t="shared" ca="1" si="1892"/>
        <v>non-surgical periodontics</v>
      </c>
      <c r="C24239">
        <f t="shared" si="1895"/>
        <v>1346</v>
      </c>
      <c r="D24239" t="str">
        <f t="shared" ca="1" si="1893"/>
        <v xml:space="preserve">Non-surgical treatment of the gums and supporting structures of the teeth </v>
      </c>
      <c r="E24239">
        <f t="shared" ca="1" si="1894"/>
        <v>12</v>
      </c>
    </row>
    <row r="24240" spans="1:5" x14ac:dyDescent="0.2">
      <c r="A24240" t="str">
        <f t="shared" ca="1" si="1891"/>
        <v>Basic</v>
      </c>
      <c r="B24240" t="str">
        <f t="shared" ca="1" si="1892"/>
        <v>surgical periodontics</v>
      </c>
      <c r="C24240">
        <f t="shared" si="1895"/>
        <v>1346</v>
      </c>
      <c r="D24240" t="str">
        <f t="shared" ca="1" si="1893"/>
        <v>Surgical treatment of the gums and supporting structures of the teeth</v>
      </c>
      <c r="E24240">
        <f t="shared" ca="1" si="1894"/>
        <v>11</v>
      </c>
    </row>
    <row r="24241" spans="1:5" x14ac:dyDescent="0.2">
      <c r="A24241" t="str">
        <f t="shared" ca="1" si="1891"/>
        <v>Diagnostics and Preventative</v>
      </c>
      <c r="B24241" t="str">
        <f t="shared" ca="1" si="1892"/>
        <v>Fluoride treatments</v>
      </c>
      <c r="C24241">
        <f t="shared" si="1895"/>
        <v>1346</v>
      </c>
      <c r="D24241">
        <f t="shared" ca="1" si="1893"/>
        <v>0</v>
      </c>
      <c r="E24241">
        <f t="shared" ca="1" si="1894"/>
        <v>5</v>
      </c>
    </row>
    <row r="24242" spans="1:5" x14ac:dyDescent="0.2">
      <c r="A24242" t="str">
        <f t="shared" ca="1" si="1891"/>
        <v>Diagnostics and Preventative</v>
      </c>
      <c r="B24242" t="str">
        <f t="shared" ca="1" si="1892"/>
        <v>Fluoride treatments</v>
      </c>
      <c r="C24242">
        <f t="shared" si="1895"/>
        <v>1346</v>
      </c>
      <c r="D24242">
        <f t="shared" ca="1" si="1893"/>
        <v>0</v>
      </c>
      <c r="E24242">
        <f t="shared" ca="1" si="1894"/>
        <v>5</v>
      </c>
    </row>
    <row r="24243" spans="1:5" x14ac:dyDescent="0.2">
      <c r="A24243" t="str">
        <f t="shared" ca="1" si="1891"/>
        <v>Orthodontics</v>
      </c>
      <c r="B24243" t="str">
        <f t="shared" ca="1" si="1892"/>
        <v>orthodontics</v>
      </c>
      <c r="C24243">
        <f t="shared" si="1895"/>
        <v>1346</v>
      </c>
      <c r="D24243" t="str">
        <f t="shared" ca="1" si="1893"/>
        <v>For eligible dependents to age 19</v>
      </c>
      <c r="E24243">
        <f t="shared" ca="1" si="1894"/>
        <v>17</v>
      </c>
    </row>
    <row r="24244" spans="1:5" x14ac:dyDescent="0.2">
      <c r="A24244" t="str">
        <f t="shared" ca="1" si="1891"/>
        <v>Diagnostics and Preventative</v>
      </c>
      <c r="B24244" t="str">
        <f t="shared" ca="1" si="1892"/>
        <v>Fluoride treatments</v>
      </c>
      <c r="C24244">
        <f t="shared" si="1895"/>
        <v>1346</v>
      </c>
      <c r="D24244">
        <f t="shared" ca="1" si="1893"/>
        <v>0</v>
      </c>
      <c r="E24244">
        <f t="shared" ca="1" si="1894"/>
        <v>5</v>
      </c>
    </row>
    <row r="24245" spans="1:5" x14ac:dyDescent="0.2">
      <c r="A24245" t="str">
        <f t="shared" ca="1" si="1891"/>
        <v>Major</v>
      </c>
      <c r="B24245" t="str">
        <f t="shared" ca="1" si="1892"/>
        <v>prosthodontics</v>
      </c>
      <c r="C24245">
        <f t="shared" si="1895"/>
        <v>1346</v>
      </c>
      <c r="D24245" t="str">
        <f t="shared" ca="1" si="1893"/>
        <v>Procedures for replacement of missing teeth by construction or repair of bridges and partial or complete dentures</v>
      </c>
      <c r="E24245">
        <f t="shared" ca="1" si="1894"/>
        <v>15</v>
      </c>
    </row>
    <row r="24246" spans="1:5" x14ac:dyDescent="0.2">
      <c r="A24246" t="str">
        <f t="shared" ca="1" si="1891"/>
        <v>Basic</v>
      </c>
      <c r="B24246" t="str">
        <f t="shared" ca="1" si="1892"/>
        <v>endodontics</v>
      </c>
      <c r="C24246">
        <f t="shared" si="1895"/>
        <v>1346</v>
      </c>
      <c r="D24246" t="str">
        <f t="shared" ca="1" si="1893"/>
        <v>Root canal, pulpal therapy</v>
      </c>
      <c r="E24246">
        <f t="shared" ca="1" si="1894"/>
        <v>10</v>
      </c>
    </row>
    <row r="24247" spans="1:5" x14ac:dyDescent="0.2">
      <c r="A24247" t="str">
        <f t="shared" ca="1" si="1891"/>
        <v>Basic</v>
      </c>
      <c r="B24247" t="str">
        <f t="shared" ca="1" si="1892"/>
        <v>surgical periodontics</v>
      </c>
      <c r="C24247">
        <f t="shared" si="1895"/>
        <v>1346</v>
      </c>
      <c r="D24247" t="str">
        <f t="shared" ca="1" si="1893"/>
        <v>Surgical treatment of the gums and supporting structures of the teeth</v>
      </c>
      <c r="E24247">
        <f t="shared" ca="1" si="1894"/>
        <v>11</v>
      </c>
    </row>
    <row r="24248" spans="1:5" x14ac:dyDescent="0.2">
      <c r="A24248" t="str">
        <f t="shared" ca="1" si="1891"/>
        <v>Diagnostics and Preventative</v>
      </c>
      <c r="B24248" t="str">
        <f t="shared" ca="1" si="1892"/>
        <v>Periodic Exams</v>
      </c>
      <c r="C24248">
        <f t="shared" si="1895"/>
        <v>1347</v>
      </c>
      <c r="D24248">
        <f t="shared" ca="1" si="1893"/>
        <v>0</v>
      </c>
      <c r="E24248">
        <f t="shared" ca="1" si="1894"/>
        <v>1</v>
      </c>
    </row>
    <row r="24249" spans="1:5" x14ac:dyDescent="0.2">
      <c r="A24249" t="str">
        <f t="shared" ca="1" si="1891"/>
        <v>Basic</v>
      </c>
      <c r="B24249" t="str">
        <f t="shared" ca="1" si="1892"/>
        <v>surgical periodontics</v>
      </c>
      <c r="C24249">
        <f t="shared" si="1895"/>
        <v>1347</v>
      </c>
      <c r="D24249" t="str">
        <f t="shared" ca="1" si="1893"/>
        <v>Surgical treatment of the gums and supporting structures of the teeth</v>
      </c>
      <c r="E24249">
        <f t="shared" ca="1" si="1894"/>
        <v>11</v>
      </c>
    </row>
    <row r="24250" spans="1:5" x14ac:dyDescent="0.2">
      <c r="A24250" t="str">
        <f t="shared" ca="1" si="1891"/>
        <v>Basic</v>
      </c>
      <c r="B24250" t="str">
        <f t="shared" ca="1" si="1892"/>
        <v>endodontics</v>
      </c>
      <c r="C24250">
        <f t="shared" si="1895"/>
        <v>1347</v>
      </c>
      <c r="D24250" t="str">
        <f t="shared" ca="1" si="1893"/>
        <v>Root canal, pulpal therapy</v>
      </c>
      <c r="E24250">
        <f t="shared" ca="1" si="1894"/>
        <v>10</v>
      </c>
    </row>
    <row r="24251" spans="1:5" x14ac:dyDescent="0.2">
      <c r="A24251" t="str">
        <f t="shared" ca="1" si="1891"/>
        <v>Orthodontics</v>
      </c>
      <c r="B24251" t="str">
        <f t="shared" ca="1" si="1892"/>
        <v>orthodontics</v>
      </c>
      <c r="C24251">
        <f t="shared" si="1895"/>
        <v>1347</v>
      </c>
      <c r="D24251" t="str">
        <f t="shared" ca="1" si="1893"/>
        <v>For eligible dependents to age 19</v>
      </c>
      <c r="E24251">
        <f t="shared" ca="1" si="1894"/>
        <v>17</v>
      </c>
    </row>
    <row r="24252" spans="1:5" x14ac:dyDescent="0.2">
      <c r="A24252" t="str">
        <f t="shared" ca="1" si="1891"/>
        <v>Basic</v>
      </c>
      <c r="B24252" t="str">
        <f t="shared" ca="1" si="1892"/>
        <v>oral surgery</v>
      </c>
      <c r="C24252">
        <f t="shared" si="1895"/>
        <v>1347</v>
      </c>
      <c r="D24252" t="str">
        <f t="shared" ca="1" si="1893"/>
        <v>Extraction and other surgery procedures, incl. pre- and post-operative care</v>
      </c>
      <c r="E24252">
        <f t="shared" ca="1" si="1894"/>
        <v>9</v>
      </c>
    </row>
    <row r="24253" spans="1:5" x14ac:dyDescent="0.2">
      <c r="A24253" t="str">
        <f t="shared" ca="1" si="1891"/>
        <v>Basic</v>
      </c>
      <c r="B24253" t="str">
        <f t="shared" ca="1" si="1892"/>
        <v>non-surgical periodontics</v>
      </c>
      <c r="C24253">
        <f t="shared" si="1895"/>
        <v>1347</v>
      </c>
      <c r="D24253" t="str">
        <f t="shared" ca="1" si="1893"/>
        <v xml:space="preserve">Non-surgical treatment of the gums and supporting structures of the teeth </v>
      </c>
      <c r="E24253">
        <f t="shared" ca="1" si="1894"/>
        <v>12</v>
      </c>
    </row>
    <row r="24254" spans="1:5" x14ac:dyDescent="0.2">
      <c r="A24254" t="str">
        <f t="shared" ca="1" si="1891"/>
        <v>Basic</v>
      </c>
      <c r="B24254" t="str">
        <f t="shared" ca="1" si="1892"/>
        <v>surgical periodontics</v>
      </c>
      <c r="C24254">
        <f t="shared" si="1895"/>
        <v>1347</v>
      </c>
      <c r="D24254" t="str">
        <f t="shared" ca="1" si="1893"/>
        <v>Surgical treatment of the gums and supporting structures of the teeth</v>
      </c>
      <c r="E24254">
        <f t="shared" ca="1" si="1894"/>
        <v>11</v>
      </c>
    </row>
    <row r="24255" spans="1:5" x14ac:dyDescent="0.2">
      <c r="A24255" t="str">
        <f t="shared" ca="1" si="1891"/>
        <v>Diagnostics and Preventative</v>
      </c>
      <c r="B24255" t="str">
        <f t="shared" ca="1" si="1892"/>
        <v>Bitewing x-rays</v>
      </c>
      <c r="C24255">
        <f t="shared" si="1895"/>
        <v>1347</v>
      </c>
      <c r="D24255">
        <f t="shared" ca="1" si="1893"/>
        <v>0</v>
      </c>
      <c r="E24255">
        <f t="shared" ca="1" si="1894"/>
        <v>2</v>
      </c>
    </row>
    <row r="24256" spans="1:5" x14ac:dyDescent="0.2">
      <c r="A24256" t="str">
        <f t="shared" ca="1" si="1891"/>
        <v>Basic</v>
      </c>
      <c r="B24256" t="str">
        <f t="shared" ca="1" si="1892"/>
        <v>non-surgical periodontics</v>
      </c>
      <c r="C24256">
        <f t="shared" si="1895"/>
        <v>1347</v>
      </c>
      <c r="D24256" t="str">
        <f t="shared" ca="1" si="1893"/>
        <v xml:space="preserve">Non-surgical treatment of the gums and supporting structures of the teeth </v>
      </c>
      <c r="E24256">
        <f t="shared" ca="1" si="1894"/>
        <v>12</v>
      </c>
    </row>
    <row r="24257" spans="1:5" x14ac:dyDescent="0.2">
      <c r="A24257" t="str">
        <f t="shared" ca="1" si="1891"/>
        <v>Basic</v>
      </c>
      <c r="B24257" t="str">
        <f t="shared" ca="1" si="1892"/>
        <v>non-surgical periodontics</v>
      </c>
      <c r="C24257">
        <f t="shared" si="1895"/>
        <v>1347</v>
      </c>
      <c r="D24257" t="str">
        <f t="shared" ca="1" si="1893"/>
        <v xml:space="preserve">Non-surgical treatment of the gums and supporting structures of the teeth </v>
      </c>
      <c r="E24257">
        <f t="shared" ca="1" si="1894"/>
        <v>12</v>
      </c>
    </row>
    <row r="24258" spans="1:5" x14ac:dyDescent="0.2">
      <c r="A24258" t="str">
        <f t="shared" ref="A24258:A24321" ca="1" si="1896">INDEX(services,E24258,1)</f>
        <v>Diagnostics and Preventative</v>
      </c>
      <c r="B24258" t="str">
        <f t="shared" ref="B24258:B24321" ca="1" si="1897">INDEX(services,E24258,2)</f>
        <v>Space Maintainers</v>
      </c>
      <c r="C24258">
        <f t="shared" si="1895"/>
        <v>1347</v>
      </c>
      <c r="D24258">
        <f t="shared" ref="D24258:D24321" ca="1" si="1898">INDEX(services,E24258,3)</f>
        <v>0</v>
      </c>
      <c r="E24258">
        <f t="shared" ref="E24258:E24321" ca="1" si="1899">RANDBETWEEN(1,ROWS(services))</f>
        <v>7</v>
      </c>
    </row>
    <row r="24259" spans="1:5" x14ac:dyDescent="0.2">
      <c r="A24259" t="str">
        <f t="shared" ca="1" si="1896"/>
        <v>Basic</v>
      </c>
      <c r="B24259" t="str">
        <f t="shared" ca="1" si="1897"/>
        <v>oral surgery</v>
      </c>
      <c r="C24259">
        <f t="shared" si="1895"/>
        <v>1347</v>
      </c>
      <c r="D24259" t="str">
        <f t="shared" ca="1" si="1898"/>
        <v>Extraction and other surgery procedures, incl. pre- and post-operative care</v>
      </c>
      <c r="E24259">
        <f t="shared" ca="1" si="1899"/>
        <v>9</v>
      </c>
    </row>
    <row r="24260" spans="1:5" x14ac:dyDescent="0.2">
      <c r="A24260" t="str">
        <f t="shared" ca="1" si="1896"/>
        <v>Other</v>
      </c>
      <c r="B24260" t="str">
        <f t="shared" ca="1" si="1897"/>
        <v>Implants</v>
      </c>
      <c r="C24260">
        <f t="shared" si="1895"/>
        <v>1347</v>
      </c>
      <c r="D24260" t="str">
        <f t="shared" ca="1" si="1898"/>
        <v>Implant dental work</v>
      </c>
      <c r="E24260">
        <f t="shared" ca="1" si="1899"/>
        <v>18</v>
      </c>
    </row>
    <row r="24261" spans="1:5" x14ac:dyDescent="0.2">
      <c r="A24261" t="str">
        <f t="shared" ca="1" si="1896"/>
        <v>Basic</v>
      </c>
      <c r="B24261" t="str">
        <f t="shared" ca="1" si="1897"/>
        <v>non-surgical periodontics</v>
      </c>
      <c r="C24261">
        <f t="shared" si="1895"/>
        <v>1347</v>
      </c>
      <c r="D24261" t="str">
        <f t="shared" ca="1" si="1898"/>
        <v xml:space="preserve">Non-surgical treatment of the gums and supporting structures of the teeth </v>
      </c>
      <c r="E24261">
        <f t="shared" ca="1" si="1899"/>
        <v>12</v>
      </c>
    </row>
    <row r="24262" spans="1:5" x14ac:dyDescent="0.2">
      <c r="A24262" t="str">
        <f t="shared" ca="1" si="1896"/>
        <v>Basic</v>
      </c>
      <c r="B24262" t="str">
        <f t="shared" ca="1" si="1897"/>
        <v>endodontics</v>
      </c>
      <c r="C24262">
        <f t="shared" si="1895"/>
        <v>1347</v>
      </c>
      <c r="D24262" t="str">
        <f t="shared" ca="1" si="1898"/>
        <v>Root canal, pulpal therapy</v>
      </c>
      <c r="E24262">
        <f t="shared" ca="1" si="1899"/>
        <v>10</v>
      </c>
    </row>
    <row r="24263" spans="1:5" x14ac:dyDescent="0.2">
      <c r="A24263" t="str">
        <f t="shared" ca="1" si="1896"/>
        <v>Diagnostics and Preventative</v>
      </c>
      <c r="B24263" t="str">
        <f t="shared" ca="1" si="1897"/>
        <v>Prophylaxis</v>
      </c>
      <c r="C24263">
        <f t="shared" si="1895"/>
        <v>1347</v>
      </c>
      <c r="D24263">
        <f t="shared" ca="1" si="1898"/>
        <v>0</v>
      </c>
      <c r="E24263">
        <f t="shared" ca="1" si="1899"/>
        <v>4</v>
      </c>
    </row>
    <row r="24264" spans="1:5" x14ac:dyDescent="0.2">
      <c r="A24264" t="str">
        <f t="shared" ca="1" si="1896"/>
        <v>Diagnostics and Preventative</v>
      </c>
      <c r="B24264" t="str">
        <f t="shared" ca="1" si="1897"/>
        <v>Prophylaxis</v>
      </c>
      <c r="C24264">
        <f t="shared" si="1895"/>
        <v>1347</v>
      </c>
      <c r="D24264">
        <f t="shared" ca="1" si="1898"/>
        <v>0</v>
      </c>
      <c r="E24264">
        <f t="shared" ca="1" si="1899"/>
        <v>4</v>
      </c>
    </row>
    <row r="24265" spans="1:5" x14ac:dyDescent="0.2">
      <c r="A24265" t="str">
        <f t="shared" ca="1" si="1896"/>
        <v>Diagnostics and Preventative</v>
      </c>
      <c r="B24265" t="str">
        <f t="shared" ca="1" si="1897"/>
        <v>Space Maintainers</v>
      </c>
      <c r="C24265">
        <f t="shared" si="1895"/>
        <v>1347</v>
      </c>
      <c r="D24265">
        <f t="shared" ca="1" si="1898"/>
        <v>0</v>
      </c>
      <c r="E24265">
        <f t="shared" ca="1" si="1899"/>
        <v>7</v>
      </c>
    </row>
    <row r="24266" spans="1:5" x14ac:dyDescent="0.2">
      <c r="A24266" t="str">
        <f t="shared" ca="1" si="1896"/>
        <v>Major</v>
      </c>
      <c r="B24266" t="str">
        <f t="shared" ca="1" si="1897"/>
        <v>prosthodontics</v>
      </c>
      <c r="C24266">
        <f t="shared" si="1895"/>
        <v>1348</v>
      </c>
      <c r="D24266" t="str">
        <f t="shared" ca="1" si="1898"/>
        <v>Procedures for replacement of missing teeth by construction or repair of bridges and partial or complete dentures</v>
      </c>
      <c r="E24266">
        <f t="shared" ca="1" si="1899"/>
        <v>15</v>
      </c>
    </row>
    <row r="24267" spans="1:5" x14ac:dyDescent="0.2">
      <c r="A24267" t="str">
        <f t="shared" ca="1" si="1896"/>
        <v>Diagnostics and Preventative</v>
      </c>
      <c r="B24267" t="str">
        <f t="shared" ca="1" si="1897"/>
        <v>Bitewing x-rays</v>
      </c>
      <c r="C24267">
        <f t="shared" si="1895"/>
        <v>1348</v>
      </c>
      <c r="D24267">
        <f t="shared" ca="1" si="1898"/>
        <v>0</v>
      </c>
      <c r="E24267">
        <f t="shared" ca="1" si="1899"/>
        <v>2</v>
      </c>
    </row>
    <row r="24268" spans="1:5" x14ac:dyDescent="0.2">
      <c r="A24268" t="str">
        <f t="shared" ca="1" si="1896"/>
        <v>Diagnostics and Preventative</v>
      </c>
      <c r="B24268" t="str">
        <f t="shared" ca="1" si="1897"/>
        <v>Prophylaxis</v>
      </c>
      <c r="C24268">
        <f t="shared" si="1895"/>
        <v>1348</v>
      </c>
      <c r="D24268">
        <f t="shared" ca="1" si="1898"/>
        <v>0</v>
      </c>
      <c r="E24268">
        <f t="shared" ca="1" si="1899"/>
        <v>4</v>
      </c>
    </row>
    <row r="24269" spans="1:5" x14ac:dyDescent="0.2">
      <c r="A24269" t="str">
        <f t="shared" ca="1" si="1896"/>
        <v>Diagnostics and Preventative</v>
      </c>
      <c r="B24269" t="str">
        <f t="shared" ca="1" si="1897"/>
        <v>Full-mouth x-ray</v>
      </c>
      <c r="C24269">
        <f t="shared" si="1895"/>
        <v>1348</v>
      </c>
      <c r="D24269">
        <f t="shared" ca="1" si="1898"/>
        <v>0</v>
      </c>
      <c r="E24269">
        <f t="shared" ca="1" si="1899"/>
        <v>3</v>
      </c>
    </row>
    <row r="24270" spans="1:5" x14ac:dyDescent="0.2">
      <c r="A24270" t="str">
        <f t="shared" ca="1" si="1896"/>
        <v>Basic</v>
      </c>
      <c r="B24270" t="str">
        <f t="shared" ca="1" si="1897"/>
        <v>endodontics</v>
      </c>
      <c r="C24270">
        <f t="shared" si="1895"/>
        <v>1348</v>
      </c>
      <c r="D24270" t="str">
        <f t="shared" ca="1" si="1898"/>
        <v>Root canal, pulpal therapy</v>
      </c>
      <c r="E24270">
        <f t="shared" ca="1" si="1899"/>
        <v>10</v>
      </c>
    </row>
    <row r="24271" spans="1:5" x14ac:dyDescent="0.2">
      <c r="A24271" t="str">
        <f t="shared" ca="1" si="1896"/>
        <v>Diagnostics and Preventative</v>
      </c>
      <c r="B24271" t="str">
        <f t="shared" ca="1" si="1897"/>
        <v>Full-mouth x-ray</v>
      </c>
      <c r="C24271">
        <f t="shared" si="1895"/>
        <v>1348</v>
      </c>
      <c r="D24271">
        <f t="shared" ca="1" si="1898"/>
        <v>0</v>
      </c>
      <c r="E24271">
        <f t="shared" ca="1" si="1899"/>
        <v>3</v>
      </c>
    </row>
    <row r="24272" spans="1:5" x14ac:dyDescent="0.2">
      <c r="A24272" t="str">
        <f t="shared" ca="1" si="1896"/>
        <v>Other</v>
      </c>
      <c r="B24272" t="str">
        <f t="shared" ca="1" si="1897"/>
        <v>Implants</v>
      </c>
      <c r="C24272">
        <f t="shared" si="1895"/>
        <v>1348</v>
      </c>
      <c r="D24272" t="str">
        <f t="shared" ca="1" si="1898"/>
        <v>Implant dental work</v>
      </c>
      <c r="E24272">
        <f t="shared" ca="1" si="1899"/>
        <v>18</v>
      </c>
    </row>
    <row r="24273" spans="1:5" x14ac:dyDescent="0.2">
      <c r="A24273" t="str">
        <f t="shared" ca="1" si="1896"/>
        <v>Orthodontics</v>
      </c>
      <c r="B24273" t="str">
        <f t="shared" ca="1" si="1897"/>
        <v>orthodontics</v>
      </c>
      <c r="C24273">
        <f t="shared" si="1895"/>
        <v>1348</v>
      </c>
      <c r="D24273" t="str">
        <f t="shared" ca="1" si="1898"/>
        <v>For eligible dependents to age 19</v>
      </c>
      <c r="E24273">
        <f t="shared" ca="1" si="1899"/>
        <v>17</v>
      </c>
    </row>
    <row r="24274" spans="1:5" x14ac:dyDescent="0.2">
      <c r="A24274" t="str">
        <f t="shared" ca="1" si="1896"/>
        <v>Other</v>
      </c>
      <c r="B24274" t="str">
        <f t="shared" ca="1" si="1897"/>
        <v>Implants</v>
      </c>
      <c r="C24274">
        <f t="shared" si="1895"/>
        <v>1348</v>
      </c>
      <c r="D24274" t="str">
        <f t="shared" ca="1" si="1898"/>
        <v>Implant dental work</v>
      </c>
      <c r="E24274">
        <f t="shared" ca="1" si="1899"/>
        <v>18</v>
      </c>
    </row>
    <row r="24275" spans="1:5" x14ac:dyDescent="0.2">
      <c r="A24275" t="str">
        <f t="shared" ca="1" si="1896"/>
        <v>Diagnostics and Preventative</v>
      </c>
      <c r="B24275" t="str">
        <f t="shared" ca="1" si="1897"/>
        <v>Fluoride treatments</v>
      </c>
      <c r="C24275">
        <f t="shared" si="1895"/>
        <v>1348</v>
      </c>
      <c r="D24275">
        <f t="shared" ca="1" si="1898"/>
        <v>0</v>
      </c>
      <c r="E24275">
        <f t="shared" ca="1" si="1899"/>
        <v>5</v>
      </c>
    </row>
    <row r="24276" spans="1:5" x14ac:dyDescent="0.2">
      <c r="A24276" t="str">
        <f t="shared" ca="1" si="1896"/>
        <v>Diagnostics and Preventative</v>
      </c>
      <c r="B24276" t="str">
        <f t="shared" ca="1" si="1897"/>
        <v>Bitewing x-rays</v>
      </c>
      <c r="C24276">
        <f t="shared" si="1895"/>
        <v>1348</v>
      </c>
      <c r="D24276">
        <f t="shared" ca="1" si="1898"/>
        <v>0</v>
      </c>
      <c r="E24276">
        <f t="shared" ca="1" si="1899"/>
        <v>2</v>
      </c>
    </row>
    <row r="24277" spans="1:5" x14ac:dyDescent="0.2">
      <c r="A24277" t="str">
        <f t="shared" ca="1" si="1896"/>
        <v>Basic</v>
      </c>
      <c r="B24277" t="str">
        <f t="shared" ca="1" si="1897"/>
        <v>basic restorative</v>
      </c>
      <c r="C24277">
        <f t="shared" si="1895"/>
        <v>1348</v>
      </c>
      <c r="D24277" t="str">
        <f t="shared" ca="1" si="1898"/>
        <v>Fillings (amalgam "silver" and composite "white" non-molar)</v>
      </c>
      <c r="E24277">
        <f t="shared" ca="1" si="1899"/>
        <v>8</v>
      </c>
    </row>
    <row r="24278" spans="1:5" x14ac:dyDescent="0.2">
      <c r="A24278" t="str">
        <f t="shared" ca="1" si="1896"/>
        <v>Diagnostics and Preventative</v>
      </c>
      <c r="B24278" t="str">
        <f t="shared" ca="1" si="1897"/>
        <v>Sealants</v>
      </c>
      <c r="C24278">
        <f t="shared" si="1895"/>
        <v>1348</v>
      </c>
      <c r="D24278">
        <f t="shared" ca="1" si="1898"/>
        <v>0</v>
      </c>
      <c r="E24278">
        <f t="shared" ca="1" si="1899"/>
        <v>6</v>
      </c>
    </row>
    <row r="24279" spans="1:5" x14ac:dyDescent="0.2">
      <c r="A24279" t="str">
        <f t="shared" ca="1" si="1896"/>
        <v>Basic</v>
      </c>
      <c r="B24279" t="str">
        <f t="shared" ca="1" si="1897"/>
        <v>general anesthesia</v>
      </c>
      <c r="C24279">
        <f t="shared" si="1895"/>
        <v>1348</v>
      </c>
      <c r="D24279" t="str">
        <f t="shared" ca="1" si="1898"/>
        <v>Covered when used in conjunction with covered oral surgical procedures</v>
      </c>
      <c r="E24279">
        <f t="shared" ca="1" si="1899"/>
        <v>13</v>
      </c>
    </row>
    <row r="24280" spans="1:5" x14ac:dyDescent="0.2">
      <c r="A24280" t="str">
        <f t="shared" ca="1" si="1896"/>
        <v>Diagnostics and Preventative</v>
      </c>
      <c r="B24280" t="str">
        <f t="shared" ca="1" si="1897"/>
        <v>Periodic Exams</v>
      </c>
      <c r="C24280">
        <f t="shared" si="1895"/>
        <v>1348</v>
      </c>
      <c r="D24280">
        <f t="shared" ca="1" si="1898"/>
        <v>0</v>
      </c>
      <c r="E24280">
        <f t="shared" ca="1" si="1899"/>
        <v>1</v>
      </c>
    </row>
    <row r="24281" spans="1:5" x14ac:dyDescent="0.2">
      <c r="A24281" t="str">
        <f t="shared" ca="1" si="1896"/>
        <v>Major</v>
      </c>
      <c r="B24281" t="str">
        <f t="shared" ca="1" si="1897"/>
        <v>temporomandibular joint dysfunction</v>
      </c>
      <c r="C24281">
        <f t="shared" si="1895"/>
        <v>1348</v>
      </c>
      <c r="D24281" t="str">
        <f t="shared" ca="1" si="1898"/>
        <v>Services relating to hinging joints of the jaw</v>
      </c>
      <c r="E24281">
        <f t="shared" ca="1" si="1899"/>
        <v>16</v>
      </c>
    </row>
    <row r="24282" spans="1:5" x14ac:dyDescent="0.2">
      <c r="A24282" t="str">
        <f t="shared" ca="1" si="1896"/>
        <v>Diagnostics and Preventative</v>
      </c>
      <c r="B24282" t="str">
        <f t="shared" ca="1" si="1897"/>
        <v>Space Maintainers</v>
      </c>
      <c r="C24282">
        <f t="shared" si="1895"/>
        <v>1348</v>
      </c>
      <c r="D24282">
        <f t="shared" ca="1" si="1898"/>
        <v>0</v>
      </c>
      <c r="E24282">
        <f t="shared" ca="1" si="1899"/>
        <v>7</v>
      </c>
    </row>
    <row r="24283" spans="1:5" x14ac:dyDescent="0.2">
      <c r="A24283" t="str">
        <f t="shared" ca="1" si="1896"/>
        <v>Basic</v>
      </c>
      <c r="B24283" t="str">
        <f t="shared" ca="1" si="1897"/>
        <v>non-surgical periodontics</v>
      </c>
      <c r="C24283">
        <f t="shared" si="1895"/>
        <v>1348</v>
      </c>
      <c r="D24283" t="str">
        <f t="shared" ca="1" si="1898"/>
        <v xml:space="preserve">Non-surgical treatment of the gums and supporting structures of the teeth </v>
      </c>
      <c r="E24283">
        <f t="shared" ca="1" si="1899"/>
        <v>12</v>
      </c>
    </row>
    <row r="24284" spans="1:5" x14ac:dyDescent="0.2">
      <c r="A24284" t="str">
        <f t="shared" ca="1" si="1896"/>
        <v>Basic</v>
      </c>
      <c r="B24284" t="str">
        <f t="shared" ca="1" si="1897"/>
        <v>basic restorative</v>
      </c>
      <c r="C24284">
        <f t="shared" si="1895"/>
        <v>1349</v>
      </c>
      <c r="D24284" t="str">
        <f t="shared" ca="1" si="1898"/>
        <v>Fillings (amalgam "silver" and composite "white" non-molar)</v>
      </c>
      <c r="E24284">
        <f t="shared" ca="1" si="1899"/>
        <v>8</v>
      </c>
    </row>
    <row r="24285" spans="1:5" x14ac:dyDescent="0.2">
      <c r="A24285" t="str">
        <f t="shared" ca="1" si="1896"/>
        <v>Basic</v>
      </c>
      <c r="B24285" t="str">
        <f t="shared" ca="1" si="1897"/>
        <v>oral surgery</v>
      </c>
      <c r="C24285">
        <f t="shared" si="1895"/>
        <v>1349</v>
      </c>
      <c r="D24285" t="str">
        <f t="shared" ca="1" si="1898"/>
        <v>Extraction and other surgery procedures, incl. pre- and post-operative care</v>
      </c>
      <c r="E24285">
        <f t="shared" ca="1" si="1899"/>
        <v>9</v>
      </c>
    </row>
    <row r="24286" spans="1:5" x14ac:dyDescent="0.2">
      <c r="A24286" t="str">
        <f t="shared" ca="1" si="1896"/>
        <v>Diagnostics and Preventative</v>
      </c>
      <c r="B24286" t="str">
        <f t="shared" ca="1" si="1897"/>
        <v>Full-mouth x-ray</v>
      </c>
      <c r="C24286">
        <f t="shared" si="1895"/>
        <v>1349</v>
      </c>
      <c r="D24286">
        <f t="shared" ca="1" si="1898"/>
        <v>0</v>
      </c>
      <c r="E24286">
        <f t="shared" ca="1" si="1899"/>
        <v>3</v>
      </c>
    </row>
    <row r="24287" spans="1:5" x14ac:dyDescent="0.2">
      <c r="A24287" t="str">
        <f t="shared" ca="1" si="1896"/>
        <v>Orthodontics</v>
      </c>
      <c r="B24287" t="str">
        <f t="shared" ca="1" si="1897"/>
        <v>orthodontics</v>
      </c>
      <c r="C24287">
        <f t="shared" si="1895"/>
        <v>1349</v>
      </c>
      <c r="D24287" t="str">
        <f t="shared" ca="1" si="1898"/>
        <v>For eligible dependents to age 19</v>
      </c>
      <c r="E24287">
        <f t="shared" ca="1" si="1899"/>
        <v>17</v>
      </c>
    </row>
    <row r="24288" spans="1:5" x14ac:dyDescent="0.2">
      <c r="A24288" t="str">
        <f t="shared" ca="1" si="1896"/>
        <v>Basic</v>
      </c>
      <c r="B24288" t="str">
        <f t="shared" ca="1" si="1897"/>
        <v>endodontics</v>
      </c>
      <c r="C24288">
        <f t="shared" si="1895"/>
        <v>1349</v>
      </c>
      <c r="D24288" t="str">
        <f t="shared" ca="1" si="1898"/>
        <v>Root canal, pulpal therapy</v>
      </c>
      <c r="E24288">
        <f t="shared" ca="1" si="1899"/>
        <v>10</v>
      </c>
    </row>
    <row r="24289" spans="1:5" x14ac:dyDescent="0.2">
      <c r="A24289" t="str">
        <f t="shared" ca="1" si="1896"/>
        <v>Diagnostics and Preventative</v>
      </c>
      <c r="B24289" t="str">
        <f t="shared" ca="1" si="1897"/>
        <v>Space Maintainers</v>
      </c>
      <c r="C24289">
        <f t="shared" si="1895"/>
        <v>1349</v>
      </c>
      <c r="D24289">
        <f t="shared" ca="1" si="1898"/>
        <v>0</v>
      </c>
      <c r="E24289">
        <f t="shared" ca="1" si="1899"/>
        <v>7</v>
      </c>
    </row>
    <row r="24290" spans="1:5" x14ac:dyDescent="0.2">
      <c r="A24290" t="str">
        <f t="shared" ca="1" si="1896"/>
        <v>Major</v>
      </c>
      <c r="B24290" t="str">
        <f t="shared" ca="1" si="1897"/>
        <v>temporomandibular joint dysfunction</v>
      </c>
      <c r="C24290">
        <f t="shared" si="1895"/>
        <v>1349</v>
      </c>
      <c r="D24290" t="str">
        <f t="shared" ca="1" si="1898"/>
        <v>Services relating to hinging joints of the jaw</v>
      </c>
      <c r="E24290">
        <f t="shared" ca="1" si="1899"/>
        <v>16</v>
      </c>
    </row>
    <row r="24291" spans="1:5" x14ac:dyDescent="0.2">
      <c r="A24291" t="str">
        <f t="shared" ca="1" si="1896"/>
        <v>Major</v>
      </c>
      <c r="B24291" t="str">
        <f t="shared" ca="1" si="1897"/>
        <v>temporomandibular joint dysfunction</v>
      </c>
      <c r="C24291">
        <f t="shared" si="1895"/>
        <v>1349</v>
      </c>
      <c r="D24291" t="str">
        <f t="shared" ca="1" si="1898"/>
        <v>Services relating to hinging joints of the jaw</v>
      </c>
      <c r="E24291">
        <f t="shared" ca="1" si="1899"/>
        <v>16</v>
      </c>
    </row>
    <row r="24292" spans="1:5" x14ac:dyDescent="0.2">
      <c r="A24292" t="str">
        <f t="shared" ca="1" si="1896"/>
        <v>Diagnostics and Preventative</v>
      </c>
      <c r="B24292" t="str">
        <f t="shared" ca="1" si="1897"/>
        <v>Periodic Exams</v>
      </c>
      <c r="C24292">
        <f t="shared" si="1895"/>
        <v>1349</v>
      </c>
      <c r="D24292">
        <f t="shared" ca="1" si="1898"/>
        <v>0</v>
      </c>
      <c r="E24292">
        <f t="shared" ca="1" si="1899"/>
        <v>1</v>
      </c>
    </row>
    <row r="24293" spans="1:5" x14ac:dyDescent="0.2">
      <c r="A24293" t="str">
        <f t="shared" ca="1" si="1896"/>
        <v>Basic</v>
      </c>
      <c r="B24293" t="str">
        <f t="shared" ca="1" si="1897"/>
        <v>oral surgery</v>
      </c>
      <c r="C24293">
        <f t="shared" si="1895"/>
        <v>1349</v>
      </c>
      <c r="D24293" t="str">
        <f t="shared" ca="1" si="1898"/>
        <v>Extraction and other surgery procedures, incl. pre- and post-operative care</v>
      </c>
      <c r="E24293">
        <f t="shared" ca="1" si="1899"/>
        <v>9</v>
      </c>
    </row>
    <row r="24294" spans="1:5" x14ac:dyDescent="0.2">
      <c r="A24294" t="str">
        <f t="shared" ca="1" si="1896"/>
        <v>Diagnostics and Preventative</v>
      </c>
      <c r="B24294" t="str">
        <f t="shared" ca="1" si="1897"/>
        <v>Fluoride treatments</v>
      </c>
      <c r="C24294">
        <f t="shared" si="1895"/>
        <v>1349</v>
      </c>
      <c r="D24294">
        <f t="shared" ca="1" si="1898"/>
        <v>0</v>
      </c>
      <c r="E24294">
        <f t="shared" ca="1" si="1899"/>
        <v>5</v>
      </c>
    </row>
    <row r="24295" spans="1:5" x14ac:dyDescent="0.2">
      <c r="A24295" t="str">
        <f t="shared" ca="1" si="1896"/>
        <v>Basic</v>
      </c>
      <c r="B24295" t="str">
        <f t="shared" ca="1" si="1897"/>
        <v>general anesthesia</v>
      </c>
      <c r="C24295">
        <f t="shared" si="1895"/>
        <v>1349</v>
      </c>
      <c r="D24295" t="str">
        <f t="shared" ca="1" si="1898"/>
        <v>Covered when used in conjunction with covered oral surgical procedures</v>
      </c>
      <c r="E24295">
        <f t="shared" ca="1" si="1899"/>
        <v>13</v>
      </c>
    </row>
    <row r="24296" spans="1:5" x14ac:dyDescent="0.2">
      <c r="A24296" t="str">
        <f t="shared" ca="1" si="1896"/>
        <v>Major</v>
      </c>
      <c r="B24296" t="str">
        <f t="shared" ca="1" si="1897"/>
        <v>prosthodontics</v>
      </c>
      <c r="C24296">
        <f t="shared" ref="C24296:C24359" si="1900">IF(MOD(ROW(C24296)-2,18)&lt;&gt;0,C24295,C24295+1)</f>
        <v>1349</v>
      </c>
      <c r="D24296" t="str">
        <f t="shared" ca="1" si="1898"/>
        <v>Procedures for replacement of missing teeth by construction or repair of bridges and partial or complete dentures</v>
      </c>
      <c r="E24296">
        <f t="shared" ca="1" si="1899"/>
        <v>15</v>
      </c>
    </row>
    <row r="24297" spans="1:5" x14ac:dyDescent="0.2">
      <c r="A24297" t="str">
        <f t="shared" ca="1" si="1896"/>
        <v>Diagnostics and Preventative</v>
      </c>
      <c r="B24297" t="str">
        <f t="shared" ca="1" si="1897"/>
        <v>Prophylaxis</v>
      </c>
      <c r="C24297">
        <f t="shared" si="1900"/>
        <v>1349</v>
      </c>
      <c r="D24297">
        <f t="shared" ca="1" si="1898"/>
        <v>0</v>
      </c>
      <c r="E24297">
        <f t="shared" ca="1" si="1899"/>
        <v>4</v>
      </c>
    </row>
    <row r="24298" spans="1:5" x14ac:dyDescent="0.2">
      <c r="A24298" t="str">
        <f t="shared" ca="1" si="1896"/>
        <v>Diagnostics and Preventative</v>
      </c>
      <c r="B24298" t="str">
        <f t="shared" ca="1" si="1897"/>
        <v>Sealants</v>
      </c>
      <c r="C24298">
        <f t="shared" si="1900"/>
        <v>1349</v>
      </c>
      <c r="D24298">
        <f t="shared" ca="1" si="1898"/>
        <v>0</v>
      </c>
      <c r="E24298">
        <f t="shared" ca="1" si="1899"/>
        <v>6</v>
      </c>
    </row>
    <row r="24299" spans="1:5" x14ac:dyDescent="0.2">
      <c r="A24299" t="str">
        <f t="shared" ca="1" si="1896"/>
        <v>Diagnostics and Preventative</v>
      </c>
      <c r="B24299" t="str">
        <f t="shared" ca="1" si="1897"/>
        <v>Sealants</v>
      </c>
      <c r="C24299">
        <f t="shared" si="1900"/>
        <v>1349</v>
      </c>
      <c r="D24299">
        <f t="shared" ca="1" si="1898"/>
        <v>0</v>
      </c>
      <c r="E24299">
        <f t="shared" ca="1" si="1899"/>
        <v>6</v>
      </c>
    </row>
    <row r="24300" spans="1:5" x14ac:dyDescent="0.2">
      <c r="A24300" t="str">
        <f t="shared" ca="1" si="1896"/>
        <v>Diagnostics and Preventative</v>
      </c>
      <c r="B24300" t="str">
        <f t="shared" ca="1" si="1897"/>
        <v>Fluoride treatments</v>
      </c>
      <c r="C24300">
        <f t="shared" si="1900"/>
        <v>1349</v>
      </c>
      <c r="D24300">
        <f t="shared" ca="1" si="1898"/>
        <v>0</v>
      </c>
      <c r="E24300">
        <f t="shared" ca="1" si="1899"/>
        <v>5</v>
      </c>
    </row>
    <row r="24301" spans="1:5" x14ac:dyDescent="0.2">
      <c r="A24301" t="str">
        <f t="shared" ca="1" si="1896"/>
        <v>Basic</v>
      </c>
      <c r="B24301" t="str">
        <f t="shared" ca="1" si="1897"/>
        <v>non-surgical periodontics</v>
      </c>
      <c r="C24301">
        <f t="shared" si="1900"/>
        <v>1349</v>
      </c>
      <c r="D24301" t="str">
        <f t="shared" ca="1" si="1898"/>
        <v xml:space="preserve">Non-surgical treatment of the gums and supporting structures of the teeth </v>
      </c>
      <c r="E24301">
        <f t="shared" ca="1" si="1899"/>
        <v>12</v>
      </c>
    </row>
    <row r="24302" spans="1:5" x14ac:dyDescent="0.2">
      <c r="A24302" t="str">
        <f t="shared" ca="1" si="1896"/>
        <v>Basic</v>
      </c>
      <c r="B24302" t="str">
        <f t="shared" ca="1" si="1897"/>
        <v>non-surgical periodontics</v>
      </c>
      <c r="C24302">
        <f t="shared" si="1900"/>
        <v>1350</v>
      </c>
      <c r="D24302" t="str">
        <f t="shared" ca="1" si="1898"/>
        <v xml:space="preserve">Non-surgical treatment of the gums and supporting structures of the teeth </v>
      </c>
      <c r="E24302">
        <f t="shared" ca="1" si="1899"/>
        <v>12</v>
      </c>
    </row>
    <row r="24303" spans="1:5" x14ac:dyDescent="0.2">
      <c r="A24303" t="str">
        <f t="shared" ca="1" si="1896"/>
        <v>Other</v>
      </c>
      <c r="B24303" t="str">
        <f t="shared" ca="1" si="1897"/>
        <v>Implants</v>
      </c>
      <c r="C24303">
        <f t="shared" si="1900"/>
        <v>1350</v>
      </c>
      <c r="D24303" t="str">
        <f t="shared" ca="1" si="1898"/>
        <v>Implant dental work</v>
      </c>
      <c r="E24303">
        <f t="shared" ca="1" si="1899"/>
        <v>18</v>
      </c>
    </row>
    <row r="24304" spans="1:5" x14ac:dyDescent="0.2">
      <c r="A24304" t="str">
        <f t="shared" ca="1" si="1896"/>
        <v>Basic</v>
      </c>
      <c r="B24304" t="str">
        <f t="shared" ca="1" si="1897"/>
        <v>non-surgical periodontics</v>
      </c>
      <c r="C24304">
        <f t="shared" si="1900"/>
        <v>1350</v>
      </c>
      <c r="D24304" t="str">
        <f t="shared" ca="1" si="1898"/>
        <v xml:space="preserve">Non-surgical treatment of the gums and supporting structures of the teeth </v>
      </c>
      <c r="E24304">
        <f t="shared" ca="1" si="1899"/>
        <v>12</v>
      </c>
    </row>
    <row r="24305" spans="1:5" x14ac:dyDescent="0.2">
      <c r="A24305" t="str">
        <f t="shared" ca="1" si="1896"/>
        <v>Other</v>
      </c>
      <c r="B24305" t="str">
        <f t="shared" ca="1" si="1897"/>
        <v>Implants</v>
      </c>
      <c r="C24305">
        <f t="shared" si="1900"/>
        <v>1350</v>
      </c>
      <c r="D24305" t="str">
        <f t="shared" ca="1" si="1898"/>
        <v>Implant dental work</v>
      </c>
      <c r="E24305">
        <f t="shared" ca="1" si="1899"/>
        <v>18</v>
      </c>
    </row>
    <row r="24306" spans="1:5" x14ac:dyDescent="0.2">
      <c r="A24306" t="str">
        <f t="shared" ca="1" si="1896"/>
        <v>Diagnostics and Preventative</v>
      </c>
      <c r="B24306" t="str">
        <f t="shared" ca="1" si="1897"/>
        <v>Fluoride treatments</v>
      </c>
      <c r="C24306">
        <f t="shared" si="1900"/>
        <v>1350</v>
      </c>
      <c r="D24306">
        <f t="shared" ca="1" si="1898"/>
        <v>0</v>
      </c>
      <c r="E24306">
        <f t="shared" ca="1" si="1899"/>
        <v>5</v>
      </c>
    </row>
    <row r="24307" spans="1:5" x14ac:dyDescent="0.2">
      <c r="A24307" t="str">
        <f t="shared" ca="1" si="1896"/>
        <v>Basic</v>
      </c>
      <c r="B24307" t="str">
        <f t="shared" ca="1" si="1897"/>
        <v>oral surgery</v>
      </c>
      <c r="C24307">
        <f t="shared" si="1900"/>
        <v>1350</v>
      </c>
      <c r="D24307" t="str">
        <f t="shared" ca="1" si="1898"/>
        <v>Extraction and other surgery procedures, incl. pre- and post-operative care</v>
      </c>
      <c r="E24307">
        <f t="shared" ca="1" si="1899"/>
        <v>9</v>
      </c>
    </row>
    <row r="24308" spans="1:5" x14ac:dyDescent="0.2">
      <c r="A24308" t="str">
        <f t="shared" ca="1" si="1896"/>
        <v>Major</v>
      </c>
      <c r="B24308" t="str">
        <f t="shared" ca="1" si="1897"/>
        <v>temporomandibular joint dysfunction</v>
      </c>
      <c r="C24308">
        <f t="shared" si="1900"/>
        <v>1350</v>
      </c>
      <c r="D24308" t="str">
        <f t="shared" ca="1" si="1898"/>
        <v>Services relating to hinging joints of the jaw</v>
      </c>
      <c r="E24308">
        <f t="shared" ca="1" si="1899"/>
        <v>16</v>
      </c>
    </row>
    <row r="24309" spans="1:5" x14ac:dyDescent="0.2">
      <c r="A24309" t="str">
        <f t="shared" ca="1" si="1896"/>
        <v>Diagnostics and Preventative</v>
      </c>
      <c r="B24309" t="str">
        <f t="shared" ca="1" si="1897"/>
        <v>Full-mouth x-ray</v>
      </c>
      <c r="C24309">
        <f t="shared" si="1900"/>
        <v>1350</v>
      </c>
      <c r="D24309">
        <f t="shared" ca="1" si="1898"/>
        <v>0</v>
      </c>
      <c r="E24309">
        <f t="shared" ca="1" si="1899"/>
        <v>3</v>
      </c>
    </row>
    <row r="24310" spans="1:5" x14ac:dyDescent="0.2">
      <c r="A24310" t="str">
        <f t="shared" ca="1" si="1896"/>
        <v>Diagnostics and Preventative</v>
      </c>
      <c r="B24310" t="str">
        <f t="shared" ca="1" si="1897"/>
        <v>Full-mouth x-ray</v>
      </c>
      <c r="C24310">
        <f t="shared" si="1900"/>
        <v>1350</v>
      </c>
      <c r="D24310">
        <f t="shared" ca="1" si="1898"/>
        <v>0</v>
      </c>
      <c r="E24310">
        <f t="shared" ca="1" si="1899"/>
        <v>3</v>
      </c>
    </row>
    <row r="24311" spans="1:5" x14ac:dyDescent="0.2">
      <c r="A24311" t="str">
        <f t="shared" ca="1" si="1896"/>
        <v>Major</v>
      </c>
      <c r="B24311" t="str">
        <f t="shared" ca="1" si="1897"/>
        <v>temporomandibular joint dysfunction</v>
      </c>
      <c r="C24311">
        <f t="shared" si="1900"/>
        <v>1350</v>
      </c>
      <c r="D24311" t="str">
        <f t="shared" ca="1" si="1898"/>
        <v>Services relating to hinging joints of the jaw</v>
      </c>
      <c r="E24311">
        <f t="shared" ca="1" si="1899"/>
        <v>16</v>
      </c>
    </row>
    <row r="24312" spans="1:5" x14ac:dyDescent="0.2">
      <c r="A24312" t="str">
        <f t="shared" ca="1" si="1896"/>
        <v>Basic</v>
      </c>
      <c r="B24312" t="str">
        <f t="shared" ca="1" si="1897"/>
        <v>general anesthesia</v>
      </c>
      <c r="C24312">
        <f t="shared" si="1900"/>
        <v>1350</v>
      </c>
      <c r="D24312" t="str">
        <f t="shared" ca="1" si="1898"/>
        <v>Covered when used in conjunction with covered oral surgical procedures</v>
      </c>
      <c r="E24312">
        <f t="shared" ca="1" si="1899"/>
        <v>13</v>
      </c>
    </row>
    <row r="24313" spans="1:5" x14ac:dyDescent="0.2">
      <c r="A24313" t="str">
        <f t="shared" ca="1" si="1896"/>
        <v>Other</v>
      </c>
      <c r="B24313" t="str">
        <f t="shared" ca="1" si="1897"/>
        <v>Implants</v>
      </c>
      <c r="C24313">
        <f t="shared" si="1900"/>
        <v>1350</v>
      </c>
      <c r="D24313" t="str">
        <f t="shared" ca="1" si="1898"/>
        <v>Implant dental work</v>
      </c>
      <c r="E24313">
        <f t="shared" ca="1" si="1899"/>
        <v>18</v>
      </c>
    </row>
    <row r="24314" spans="1:5" x14ac:dyDescent="0.2">
      <c r="A24314" t="str">
        <f t="shared" ca="1" si="1896"/>
        <v>Diagnostics and Preventative</v>
      </c>
      <c r="B24314" t="str">
        <f t="shared" ca="1" si="1897"/>
        <v>Prophylaxis</v>
      </c>
      <c r="C24314">
        <f t="shared" si="1900"/>
        <v>1350</v>
      </c>
      <c r="D24314">
        <f t="shared" ca="1" si="1898"/>
        <v>0</v>
      </c>
      <c r="E24314">
        <f t="shared" ca="1" si="1899"/>
        <v>4</v>
      </c>
    </row>
    <row r="24315" spans="1:5" x14ac:dyDescent="0.2">
      <c r="A24315" t="str">
        <f t="shared" ca="1" si="1896"/>
        <v>Diagnostics and Preventative</v>
      </c>
      <c r="B24315" t="str">
        <f t="shared" ca="1" si="1897"/>
        <v>Space Maintainers</v>
      </c>
      <c r="C24315">
        <f t="shared" si="1900"/>
        <v>1350</v>
      </c>
      <c r="D24315">
        <f t="shared" ca="1" si="1898"/>
        <v>0</v>
      </c>
      <c r="E24315">
        <f t="shared" ca="1" si="1899"/>
        <v>7</v>
      </c>
    </row>
    <row r="24316" spans="1:5" x14ac:dyDescent="0.2">
      <c r="A24316" t="str">
        <f t="shared" ca="1" si="1896"/>
        <v>Basic</v>
      </c>
      <c r="B24316" t="str">
        <f t="shared" ca="1" si="1897"/>
        <v>general anesthesia</v>
      </c>
      <c r="C24316">
        <f t="shared" si="1900"/>
        <v>1350</v>
      </c>
      <c r="D24316" t="str">
        <f t="shared" ca="1" si="1898"/>
        <v>Covered when used in conjunction with covered oral surgical procedures</v>
      </c>
      <c r="E24316">
        <f t="shared" ca="1" si="1899"/>
        <v>13</v>
      </c>
    </row>
    <row r="24317" spans="1:5" x14ac:dyDescent="0.2">
      <c r="A24317" t="str">
        <f t="shared" ca="1" si="1896"/>
        <v>Orthodontics</v>
      </c>
      <c r="B24317" t="str">
        <f t="shared" ca="1" si="1897"/>
        <v>orthodontics</v>
      </c>
      <c r="C24317">
        <f t="shared" si="1900"/>
        <v>1350</v>
      </c>
      <c r="D24317" t="str">
        <f t="shared" ca="1" si="1898"/>
        <v>For eligible dependents to age 19</v>
      </c>
      <c r="E24317">
        <f t="shared" ca="1" si="1899"/>
        <v>17</v>
      </c>
    </row>
    <row r="24318" spans="1:5" x14ac:dyDescent="0.2">
      <c r="A24318" t="str">
        <f t="shared" ca="1" si="1896"/>
        <v>Diagnostics and Preventative</v>
      </c>
      <c r="B24318" t="str">
        <f t="shared" ca="1" si="1897"/>
        <v>Full-mouth x-ray</v>
      </c>
      <c r="C24318">
        <f t="shared" si="1900"/>
        <v>1350</v>
      </c>
      <c r="D24318">
        <f t="shared" ca="1" si="1898"/>
        <v>0</v>
      </c>
      <c r="E24318">
        <f t="shared" ca="1" si="1899"/>
        <v>3</v>
      </c>
    </row>
    <row r="24319" spans="1:5" x14ac:dyDescent="0.2">
      <c r="A24319" t="str">
        <f t="shared" ca="1" si="1896"/>
        <v>Major</v>
      </c>
      <c r="B24319" t="str">
        <f t="shared" ca="1" si="1897"/>
        <v>prosthodontics</v>
      </c>
      <c r="C24319">
        <f t="shared" si="1900"/>
        <v>1350</v>
      </c>
      <c r="D24319" t="str">
        <f t="shared" ca="1" si="1898"/>
        <v>Procedures for replacement of missing teeth by construction or repair of bridges and partial or complete dentures</v>
      </c>
      <c r="E24319">
        <f t="shared" ca="1" si="1899"/>
        <v>15</v>
      </c>
    </row>
    <row r="24320" spans="1:5" x14ac:dyDescent="0.2">
      <c r="A24320" t="str">
        <f t="shared" ca="1" si="1896"/>
        <v>Diagnostics and Preventative</v>
      </c>
      <c r="B24320" t="str">
        <f t="shared" ca="1" si="1897"/>
        <v>Space Maintainers</v>
      </c>
      <c r="C24320">
        <f t="shared" si="1900"/>
        <v>1351</v>
      </c>
      <c r="D24320">
        <f t="shared" ca="1" si="1898"/>
        <v>0</v>
      </c>
      <c r="E24320">
        <f t="shared" ca="1" si="1899"/>
        <v>7</v>
      </c>
    </row>
    <row r="24321" spans="1:5" x14ac:dyDescent="0.2">
      <c r="A24321" t="str">
        <f t="shared" ca="1" si="1896"/>
        <v>Diagnostics and Preventative</v>
      </c>
      <c r="B24321" t="str">
        <f t="shared" ca="1" si="1897"/>
        <v>Prophylaxis</v>
      </c>
      <c r="C24321">
        <f t="shared" si="1900"/>
        <v>1351</v>
      </c>
      <c r="D24321">
        <f t="shared" ca="1" si="1898"/>
        <v>0</v>
      </c>
      <c r="E24321">
        <f t="shared" ca="1" si="1899"/>
        <v>4</v>
      </c>
    </row>
    <row r="24322" spans="1:5" x14ac:dyDescent="0.2">
      <c r="A24322" t="str">
        <f t="shared" ref="A24322:A24385" ca="1" si="1901">INDEX(services,E24322,1)</f>
        <v>Major</v>
      </c>
      <c r="B24322" t="str">
        <f t="shared" ref="B24322:B24385" ca="1" si="1902">INDEX(services,E24322,2)</f>
        <v>prosthodontics</v>
      </c>
      <c r="C24322">
        <f t="shared" si="1900"/>
        <v>1351</v>
      </c>
      <c r="D24322" t="str">
        <f t="shared" ref="D24322:D24385" ca="1" si="1903">INDEX(services,E24322,3)</f>
        <v>Procedures for replacement of missing teeth by construction or repair of bridges and partial or complete dentures</v>
      </c>
      <c r="E24322">
        <f t="shared" ref="E24322:E24385" ca="1" si="1904">RANDBETWEEN(1,ROWS(services))</f>
        <v>15</v>
      </c>
    </row>
    <row r="24323" spans="1:5" x14ac:dyDescent="0.2">
      <c r="A24323" t="str">
        <f t="shared" ca="1" si="1901"/>
        <v>Basic</v>
      </c>
      <c r="B24323" t="str">
        <f t="shared" ca="1" si="1902"/>
        <v>oral surgery</v>
      </c>
      <c r="C24323">
        <f t="shared" si="1900"/>
        <v>1351</v>
      </c>
      <c r="D24323" t="str">
        <f t="shared" ca="1" si="1903"/>
        <v>Extraction and other surgery procedures, incl. pre- and post-operative care</v>
      </c>
      <c r="E24323">
        <f t="shared" ca="1" si="1904"/>
        <v>9</v>
      </c>
    </row>
    <row r="24324" spans="1:5" x14ac:dyDescent="0.2">
      <c r="A24324" t="str">
        <f t="shared" ca="1" si="1901"/>
        <v>Basic</v>
      </c>
      <c r="B24324" t="str">
        <f t="shared" ca="1" si="1902"/>
        <v>oral surgery</v>
      </c>
      <c r="C24324">
        <f t="shared" si="1900"/>
        <v>1351</v>
      </c>
      <c r="D24324" t="str">
        <f t="shared" ca="1" si="1903"/>
        <v>Extraction and other surgery procedures, incl. pre- and post-operative care</v>
      </c>
      <c r="E24324">
        <f t="shared" ca="1" si="1904"/>
        <v>9</v>
      </c>
    </row>
    <row r="24325" spans="1:5" x14ac:dyDescent="0.2">
      <c r="A24325" t="str">
        <f t="shared" ca="1" si="1901"/>
        <v>Basic</v>
      </c>
      <c r="B24325" t="str">
        <f t="shared" ca="1" si="1902"/>
        <v>non-surgical periodontics</v>
      </c>
      <c r="C24325">
        <f t="shared" si="1900"/>
        <v>1351</v>
      </c>
      <c r="D24325" t="str">
        <f t="shared" ca="1" si="1903"/>
        <v xml:space="preserve">Non-surgical treatment of the gums and supporting structures of the teeth </v>
      </c>
      <c r="E24325">
        <f t="shared" ca="1" si="1904"/>
        <v>12</v>
      </c>
    </row>
    <row r="24326" spans="1:5" x14ac:dyDescent="0.2">
      <c r="A24326" t="str">
        <f t="shared" ca="1" si="1901"/>
        <v>Major</v>
      </c>
      <c r="B24326" t="str">
        <f t="shared" ca="1" si="1902"/>
        <v>prosthodontics</v>
      </c>
      <c r="C24326">
        <f t="shared" si="1900"/>
        <v>1351</v>
      </c>
      <c r="D24326" t="str">
        <f t="shared" ca="1" si="1903"/>
        <v>Procedures for replacement of missing teeth by construction or repair of bridges and partial or complete dentures</v>
      </c>
      <c r="E24326">
        <f t="shared" ca="1" si="1904"/>
        <v>15</v>
      </c>
    </row>
    <row r="24327" spans="1:5" x14ac:dyDescent="0.2">
      <c r="A24327" t="str">
        <f t="shared" ca="1" si="1901"/>
        <v>Orthodontics</v>
      </c>
      <c r="B24327" t="str">
        <f t="shared" ca="1" si="1902"/>
        <v>orthodontics</v>
      </c>
      <c r="C24327">
        <f t="shared" si="1900"/>
        <v>1351</v>
      </c>
      <c r="D24327" t="str">
        <f t="shared" ca="1" si="1903"/>
        <v>For eligible dependents to age 19</v>
      </c>
      <c r="E24327">
        <f t="shared" ca="1" si="1904"/>
        <v>17</v>
      </c>
    </row>
    <row r="24328" spans="1:5" x14ac:dyDescent="0.2">
      <c r="A24328" t="str">
        <f t="shared" ca="1" si="1901"/>
        <v>Diagnostics and Preventative</v>
      </c>
      <c r="B24328" t="str">
        <f t="shared" ca="1" si="1902"/>
        <v>Full-mouth x-ray</v>
      </c>
      <c r="C24328">
        <f t="shared" si="1900"/>
        <v>1351</v>
      </c>
      <c r="D24328">
        <f t="shared" ca="1" si="1903"/>
        <v>0</v>
      </c>
      <c r="E24328">
        <f t="shared" ca="1" si="1904"/>
        <v>3</v>
      </c>
    </row>
    <row r="24329" spans="1:5" x14ac:dyDescent="0.2">
      <c r="A24329" t="str">
        <f t="shared" ca="1" si="1901"/>
        <v>Major</v>
      </c>
      <c r="B24329" t="str">
        <f t="shared" ca="1" si="1902"/>
        <v>major restorative</v>
      </c>
      <c r="C24329">
        <f t="shared" si="1900"/>
        <v>1351</v>
      </c>
      <c r="D24329" t="str">
        <f t="shared" ca="1" si="1903"/>
        <v>Single crowns, inlays, onlays</v>
      </c>
      <c r="E24329">
        <f t="shared" ca="1" si="1904"/>
        <v>14</v>
      </c>
    </row>
    <row r="24330" spans="1:5" x14ac:dyDescent="0.2">
      <c r="A24330" t="str">
        <f t="shared" ca="1" si="1901"/>
        <v>Major</v>
      </c>
      <c r="B24330" t="str">
        <f t="shared" ca="1" si="1902"/>
        <v>prosthodontics</v>
      </c>
      <c r="C24330">
        <f t="shared" si="1900"/>
        <v>1351</v>
      </c>
      <c r="D24330" t="str">
        <f t="shared" ca="1" si="1903"/>
        <v>Procedures for replacement of missing teeth by construction or repair of bridges and partial or complete dentures</v>
      </c>
      <c r="E24330">
        <f t="shared" ca="1" si="1904"/>
        <v>15</v>
      </c>
    </row>
    <row r="24331" spans="1:5" x14ac:dyDescent="0.2">
      <c r="A24331" t="str">
        <f t="shared" ca="1" si="1901"/>
        <v>Basic</v>
      </c>
      <c r="B24331" t="str">
        <f t="shared" ca="1" si="1902"/>
        <v>general anesthesia</v>
      </c>
      <c r="C24331">
        <f t="shared" si="1900"/>
        <v>1351</v>
      </c>
      <c r="D24331" t="str">
        <f t="shared" ca="1" si="1903"/>
        <v>Covered when used in conjunction with covered oral surgical procedures</v>
      </c>
      <c r="E24331">
        <f t="shared" ca="1" si="1904"/>
        <v>13</v>
      </c>
    </row>
    <row r="24332" spans="1:5" x14ac:dyDescent="0.2">
      <c r="A24332" t="str">
        <f t="shared" ca="1" si="1901"/>
        <v>Basic</v>
      </c>
      <c r="B24332" t="str">
        <f t="shared" ca="1" si="1902"/>
        <v>basic restorative</v>
      </c>
      <c r="C24332">
        <f t="shared" si="1900"/>
        <v>1351</v>
      </c>
      <c r="D24332" t="str">
        <f t="shared" ca="1" si="1903"/>
        <v>Fillings (amalgam "silver" and composite "white" non-molar)</v>
      </c>
      <c r="E24332">
        <f t="shared" ca="1" si="1904"/>
        <v>8</v>
      </c>
    </row>
    <row r="24333" spans="1:5" x14ac:dyDescent="0.2">
      <c r="A24333" t="str">
        <f t="shared" ca="1" si="1901"/>
        <v>Basic</v>
      </c>
      <c r="B24333" t="str">
        <f t="shared" ca="1" si="1902"/>
        <v>surgical periodontics</v>
      </c>
      <c r="C24333">
        <f t="shared" si="1900"/>
        <v>1351</v>
      </c>
      <c r="D24333" t="str">
        <f t="shared" ca="1" si="1903"/>
        <v>Surgical treatment of the gums and supporting structures of the teeth</v>
      </c>
      <c r="E24333">
        <f t="shared" ca="1" si="1904"/>
        <v>11</v>
      </c>
    </row>
    <row r="24334" spans="1:5" x14ac:dyDescent="0.2">
      <c r="A24334" t="str">
        <f t="shared" ca="1" si="1901"/>
        <v>Basic</v>
      </c>
      <c r="B24334" t="str">
        <f t="shared" ca="1" si="1902"/>
        <v>non-surgical periodontics</v>
      </c>
      <c r="C24334">
        <f t="shared" si="1900"/>
        <v>1351</v>
      </c>
      <c r="D24334" t="str">
        <f t="shared" ca="1" si="1903"/>
        <v xml:space="preserve">Non-surgical treatment of the gums and supporting structures of the teeth </v>
      </c>
      <c r="E24334">
        <f t="shared" ca="1" si="1904"/>
        <v>12</v>
      </c>
    </row>
    <row r="24335" spans="1:5" x14ac:dyDescent="0.2">
      <c r="A24335" t="str">
        <f t="shared" ca="1" si="1901"/>
        <v>Orthodontics</v>
      </c>
      <c r="B24335" t="str">
        <f t="shared" ca="1" si="1902"/>
        <v>orthodontics</v>
      </c>
      <c r="C24335">
        <f t="shared" si="1900"/>
        <v>1351</v>
      </c>
      <c r="D24335" t="str">
        <f t="shared" ca="1" si="1903"/>
        <v>For eligible dependents to age 19</v>
      </c>
      <c r="E24335">
        <f t="shared" ca="1" si="1904"/>
        <v>17</v>
      </c>
    </row>
    <row r="24336" spans="1:5" x14ac:dyDescent="0.2">
      <c r="A24336" t="str">
        <f t="shared" ca="1" si="1901"/>
        <v>Orthodontics</v>
      </c>
      <c r="B24336" t="str">
        <f t="shared" ca="1" si="1902"/>
        <v>orthodontics</v>
      </c>
      <c r="C24336">
        <f t="shared" si="1900"/>
        <v>1351</v>
      </c>
      <c r="D24336" t="str">
        <f t="shared" ca="1" si="1903"/>
        <v>For eligible dependents to age 19</v>
      </c>
      <c r="E24336">
        <f t="shared" ca="1" si="1904"/>
        <v>17</v>
      </c>
    </row>
    <row r="24337" spans="1:5" x14ac:dyDescent="0.2">
      <c r="A24337" t="str">
        <f t="shared" ca="1" si="1901"/>
        <v>Basic</v>
      </c>
      <c r="B24337" t="str">
        <f t="shared" ca="1" si="1902"/>
        <v>basic restorative</v>
      </c>
      <c r="C24337">
        <f t="shared" si="1900"/>
        <v>1351</v>
      </c>
      <c r="D24337" t="str">
        <f t="shared" ca="1" si="1903"/>
        <v>Fillings (amalgam "silver" and composite "white" non-molar)</v>
      </c>
      <c r="E24337">
        <f t="shared" ca="1" si="1904"/>
        <v>8</v>
      </c>
    </row>
    <row r="24338" spans="1:5" x14ac:dyDescent="0.2">
      <c r="A24338" t="str">
        <f t="shared" ca="1" si="1901"/>
        <v>Diagnostics and Preventative</v>
      </c>
      <c r="B24338" t="str">
        <f t="shared" ca="1" si="1902"/>
        <v>Prophylaxis</v>
      </c>
      <c r="C24338">
        <f t="shared" si="1900"/>
        <v>1352</v>
      </c>
      <c r="D24338">
        <f t="shared" ca="1" si="1903"/>
        <v>0</v>
      </c>
      <c r="E24338">
        <f t="shared" ca="1" si="1904"/>
        <v>4</v>
      </c>
    </row>
    <row r="24339" spans="1:5" x14ac:dyDescent="0.2">
      <c r="A24339" t="str">
        <f t="shared" ca="1" si="1901"/>
        <v>Diagnostics and Preventative</v>
      </c>
      <c r="B24339" t="str">
        <f t="shared" ca="1" si="1902"/>
        <v>Full-mouth x-ray</v>
      </c>
      <c r="C24339">
        <f t="shared" si="1900"/>
        <v>1352</v>
      </c>
      <c r="D24339">
        <f t="shared" ca="1" si="1903"/>
        <v>0</v>
      </c>
      <c r="E24339">
        <f t="shared" ca="1" si="1904"/>
        <v>3</v>
      </c>
    </row>
    <row r="24340" spans="1:5" x14ac:dyDescent="0.2">
      <c r="A24340" t="str">
        <f t="shared" ca="1" si="1901"/>
        <v>Basic</v>
      </c>
      <c r="B24340" t="str">
        <f t="shared" ca="1" si="1902"/>
        <v>general anesthesia</v>
      </c>
      <c r="C24340">
        <f t="shared" si="1900"/>
        <v>1352</v>
      </c>
      <c r="D24340" t="str">
        <f t="shared" ca="1" si="1903"/>
        <v>Covered when used in conjunction with covered oral surgical procedures</v>
      </c>
      <c r="E24340">
        <f t="shared" ca="1" si="1904"/>
        <v>13</v>
      </c>
    </row>
    <row r="24341" spans="1:5" x14ac:dyDescent="0.2">
      <c r="A24341" t="str">
        <f t="shared" ca="1" si="1901"/>
        <v>Basic</v>
      </c>
      <c r="B24341" t="str">
        <f t="shared" ca="1" si="1902"/>
        <v>non-surgical periodontics</v>
      </c>
      <c r="C24341">
        <f t="shared" si="1900"/>
        <v>1352</v>
      </c>
      <c r="D24341" t="str">
        <f t="shared" ca="1" si="1903"/>
        <v xml:space="preserve">Non-surgical treatment of the gums and supporting structures of the teeth </v>
      </c>
      <c r="E24341">
        <f t="shared" ca="1" si="1904"/>
        <v>12</v>
      </c>
    </row>
    <row r="24342" spans="1:5" x14ac:dyDescent="0.2">
      <c r="A24342" t="str">
        <f t="shared" ca="1" si="1901"/>
        <v>Diagnostics and Preventative</v>
      </c>
      <c r="B24342" t="str">
        <f t="shared" ca="1" si="1902"/>
        <v>Prophylaxis</v>
      </c>
      <c r="C24342">
        <f t="shared" si="1900"/>
        <v>1352</v>
      </c>
      <c r="D24342">
        <f t="shared" ca="1" si="1903"/>
        <v>0</v>
      </c>
      <c r="E24342">
        <f t="shared" ca="1" si="1904"/>
        <v>4</v>
      </c>
    </row>
    <row r="24343" spans="1:5" x14ac:dyDescent="0.2">
      <c r="A24343" t="str">
        <f t="shared" ca="1" si="1901"/>
        <v>Basic</v>
      </c>
      <c r="B24343" t="str">
        <f t="shared" ca="1" si="1902"/>
        <v>non-surgical periodontics</v>
      </c>
      <c r="C24343">
        <f t="shared" si="1900"/>
        <v>1352</v>
      </c>
      <c r="D24343" t="str">
        <f t="shared" ca="1" si="1903"/>
        <v xml:space="preserve">Non-surgical treatment of the gums and supporting structures of the teeth </v>
      </c>
      <c r="E24343">
        <f t="shared" ca="1" si="1904"/>
        <v>12</v>
      </c>
    </row>
    <row r="24344" spans="1:5" x14ac:dyDescent="0.2">
      <c r="A24344" t="str">
        <f t="shared" ca="1" si="1901"/>
        <v>Basic</v>
      </c>
      <c r="B24344" t="str">
        <f t="shared" ca="1" si="1902"/>
        <v>basic restorative</v>
      </c>
      <c r="C24344">
        <f t="shared" si="1900"/>
        <v>1352</v>
      </c>
      <c r="D24344" t="str">
        <f t="shared" ca="1" si="1903"/>
        <v>Fillings (amalgam "silver" and composite "white" non-molar)</v>
      </c>
      <c r="E24344">
        <f t="shared" ca="1" si="1904"/>
        <v>8</v>
      </c>
    </row>
    <row r="24345" spans="1:5" x14ac:dyDescent="0.2">
      <c r="A24345" t="str">
        <f t="shared" ca="1" si="1901"/>
        <v>Basic</v>
      </c>
      <c r="B24345" t="str">
        <f t="shared" ca="1" si="1902"/>
        <v>general anesthesia</v>
      </c>
      <c r="C24345">
        <f t="shared" si="1900"/>
        <v>1352</v>
      </c>
      <c r="D24345" t="str">
        <f t="shared" ca="1" si="1903"/>
        <v>Covered when used in conjunction with covered oral surgical procedures</v>
      </c>
      <c r="E24345">
        <f t="shared" ca="1" si="1904"/>
        <v>13</v>
      </c>
    </row>
    <row r="24346" spans="1:5" x14ac:dyDescent="0.2">
      <c r="A24346" t="str">
        <f t="shared" ca="1" si="1901"/>
        <v>Other</v>
      </c>
      <c r="B24346" t="str">
        <f t="shared" ca="1" si="1902"/>
        <v>Implants</v>
      </c>
      <c r="C24346">
        <f t="shared" si="1900"/>
        <v>1352</v>
      </c>
      <c r="D24346" t="str">
        <f t="shared" ca="1" si="1903"/>
        <v>Implant dental work</v>
      </c>
      <c r="E24346">
        <f t="shared" ca="1" si="1904"/>
        <v>18</v>
      </c>
    </row>
    <row r="24347" spans="1:5" x14ac:dyDescent="0.2">
      <c r="A24347" t="str">
        <f t="shared" ca="1" si="1901"/>
        <v>Other</v>
      </c>
      <c r="B24347" t="str">
        <f t="shared" ca="1" si="1902"/>
        <v>Implants</v>
      </c>
      <c r="C24347">
        <f t="shared" si="1900"/>
        <v>1352</v>
      </c>
      <c r="D24347" t="str">
        <f t="shared" ca="1" si="1903"/>
        <v>Implant dental work</v>
      </c>
      <c r="E24347">
        <f t="shared" ca="1" si="1904"/>
        <v>18</v>
      </c>
    </row>
    <row r="24348" spans="1:5" x14ac:dyDescent="0.2">
      <c r="A24348" t="str">
        <f t="shared" ca="1" si="1901"/>
        <v>Diagnostics and Preventative</v>
      </c>
      <c r="B24348" t="str">
        <f t="shared" ca="1" si="1902"/>
        <v>Space Maintainers</v>
      </c>
      <c r="C24348">
        <f t="shared" si="1900"/>
        <v>1352</v>
      </c>
      <c r="D24348">
        <f t="shared" ca="1" si="1903"/>
        <v>0</v>
      </c>
      <c r="E24348">
        <f t="shared" ca="1" si="1904"/>
        <v>7</v>
      </c>
    </row>
    <row r="24349" spans="1:5" x14ac:dyDescent="0.2">
      <c r="A24349" t="str">
        <f t="shared" ca="1" si="1901"/>
        <v>Basic</v>
      </c>
      <c r="B24349" t="str">
        <f t="shared" ca="1" si="1902"/>
        <v>basic restorative</v>
      </c>
      <c r="C24349">
        <f t="shared" si="1900"/>
        <v>1352</v>
      </c>
      <c r="D24349" t="str">
        <f t="shared" ca="1" si="1903"/>
        <v>Fillings (amalgam "silver" and composite "white" non-molar)</v>
      </c>
      <c r="E24349">
        <f t="shared" ca="1" si="1904"/>
        <v>8</v>
      </c>
    </row>
    <row r="24350" spans="1:5" x14ac:dyDescent="0.2">
      <c r="A24350" t="str">
        <f t="shared" ca="1" si="1901"/>
        <v>Major</v>
      </c>
      <c r="B24350" t="str">
        <f t="shared" ca="1" si="1902"/>
        <v>major restorative</v>
      </c>
      <c r="C24350">
        <f t="shared" si="1900"/>
        <v>1352</v>
      </c>
      <c r="D24350" t="str">
        <f t="shared" ca="1" si="1903"/>
        <v>Single crowns, inlays, onlays</v>
      </c>
      <c r="E24350">
        <f t="shared" ca="1" si="1904"/>
        <v>14</v>
      </c>
    </row>
    <row r="24351" spans="1:5" x14ac:dyDescent="0.2">
      <c r="A24351" t="str">
        <f t="shared" ca="1" si="1901"/>
        <v>Major</v>
      </c>
      <c r="B24351" t="str">
        <f t="shared" ca="1" si="1902"/>
        <v>major restorative</v>
      </c>
      <c r="C24351">
        <f t="shared" si="1900"/>
        <v>1352</v>
      </c>
      <c r="D24351" t="str">
        <f t="shared" ca="1" si="1903"/>
        <v>Single crowns, inlays, onlays</v>
      </c>
      <c r="E24351">
        <f t="shared" ca="1" si="1904"/>
        <v>14</v>
      </c>
    </row>
    <row r="24352" spans="1:5" x14ac:dyDescent="0.2">
      <c r="A24352" t="str">
        <f t="shared" ca="1" si="1901"/>
        <v>Diagnostics and Preventative</v>
      </c>
      <c r="B24352" t="str">
        <f t="shared" ca="1" si="1902"/>
        <v>Bitewing x-rays</v>
      </c>
      <c r="C24352">
        <f t="shared" si="1900"/>
        <v>1352</v>
      </c>
      <c r="D24352">
        <f t="shared" ca="1" si="1903"/>
        <v>0</v>
      </c>
      <c r="E24352">
        <f t="shared" ca="1" si="1904"/>
        <v>2</v>
      </c>
    </row>
    <row r="24353" spans="1:5" x14ac:dyDescent="0.2">
      <c r="A24353" t="str">
        <f t="shared" ca="1" si="1901"/>
        <v>Other</v>
      </c>
      <c r="B24353" t="str">
        <f t="shared" ca="1" si="1902"/>
        <v>Implants</v>
      </c>
      <c r="C24353">
        <f t="shared" si="1900"/>
        <v>1352</v>
      </c>
      <c r="D24353" t="str">
        <f t="shared" ca="1" si="1903"/>
        <v>Implant dental work</v>
      </c>
      <c r="E24353">
        <f t="shared" ca="1" si="1904"/>
        <v>18</v>
      </c>
    </row>
    <row r="24354" spans="1:5" x14ac:dyDescent="0.2">
      <c r="A24354" t="str">
        <f t="shared" ca="1" si="1901"/>
        <v>Major</v>
      </c>
      <c r="B24354" t="str">
        <f t="shared" ca="1" si="1902"/>
        <v>prosthodontics</v>
      </c>
      <c r="C24354">
        <f t="shared" si="1900"/>
        <v>1352</v>
      </c>
      <c r="D24354" t="str">
        <f t="shared" ca="1" si="1903"/>
        <v>Procedures for replacement of missing teeth by construction or repair of bridges and partial or complete dentures</v>
      </c>
      <c r="E24354">
        <f t="shared" ca="1" si="1904"/>
        <v>15</v>
      </c>
    </row>
    <row r="24355" spans="1:5" x14ac:dyDescent="0.2">
      <c r="A24355" t="str">
        <f t="shared" ca="1" si="1901"/>
        <v>Basic</v>
      </c>
      <c r="B24355" t="str">
        <f t="shared" ca="1" si="1902"/>
        <v>endodontics</v>
      </c>
      <c r="C24355">
        <f t="shared" si="1900"/>
        <v>1352</v>
      </c>
      <c r="D24355" t="str">
        <f t="shared" ca="1" si="1903"/>
        <v>Root canal, pulpal therapy</v>
      </c>
      <c r="E24355">
        <f t="shared" ca="1" si="1904"/>
        <v>10</v>
      </c>
    </row>
    <row r="24356" spans="1:5" x14ac:dyDescent="0.2">
      <c r="A24356" t="str">
        <f t="shared" ca="1" si="1901"/>
        <v>Other</v>
      </c>
      <c r="B24356" t="str">
        <f t="shared" ca="1" si="1902"/>
        <v>Implants</v>
      </c>
      <c r="C24356">
        <f t="shared" si="1900"/>
        <v>1353</v>
      </c>
      <c r="D24356" t="str">
        <f t="shared" ca="1" si="1903"/>
        <v>Implant dental work</v>
      </c>
      <c r="E24356">
        <f t="shared" ca="1" si="1904"/>
        <v>18</v>
      </c>
    </row>
    <row r="24357" spans="1:5" x14ac:dyDescent="0.2">
      <c r="A24357" t="str">
        <f t="shared" ca="1" si="1901"/>
        <v>Diagnostics and Preventative</v>
      </c>
      <c r="B24357" t="str">
        <f t="shared" ca="1" si="1902"/>
        <v>Periodic Exams</v>
      </c>
      <c r="C24357">
        <f t="shared" si="1900"/>
        <v>1353</v>
      </c>
      <c r="D24357">
        <f t="shared" ca="1" si="1903"/>
        <v>0</v>
      </c>
      <c r="E24357">
        <f t="shared" ca="1" si="1904"/>
        <v>1</v>
      </c>
    </row>
    <row r="24358" spans="1:5" x14ac:dyDescent="0.2">
      <c r="A24358" t="str">
        <f t="shared" ca="1" si="1901"/>
        <v>Other</v>
      </c>
      <c r="B24358" t="str">
        <f t="shared" ca="1" si="1902"/>
        <v>Implants</v>
      </c>
      <c r="C24358">
        <f t="shared" si="1900"/>
        <v>1353</v>
      </c>
      <c r="D24358" t="str">
        <f t="shared" ca="1" si="1903"/>
        <v>Implant dental work</v>
      </c>
      <c r="E24358">
        <f t="shared" ca="1" si="1904"/>
        <v>18</v>
      </c>
    </row>
    <row r="24359" spans="1:5" x14ac:dyDescent="0.2">
      <c r="A24359" t="str">
        <f t="shared" ca="1" si="1901"/>
        <v>Diagnostics and Preventative</v>
      </c>
      <c r="B24359" t="str">
        <f t="shared" ca="1" si="1902"/>
        <v>Fluoride treatments</v>
      </c>
      <c r="C24359">
        <f t="shared" si="1900"/>
        <v>1353</v>
      </c>
      <c r="D24359">
        <f t="shared" ca="1" si="1903"/>
        <v>0</v>
      </c>
      <c r="E24359">
        <f t="shared" ca="1" si="1904"/>
        <v>5</v>
      </c>
    </row>
    <row r="24360" spans="1:5" x14ac:dyDescent="0.2">
      <c r="A24360" t="str">
        <f t="shared" ca="1" si="1901"/>
        <v>Other</v>
      </c>
      <c r="B24360" t="str">
        <f t="shared" ca="1" si="1902"/>
        <v>Implants</v>
      </c>
      <c r="C24360">
        <f t="shared" ref="C24360:C24423" si="1905">IF(MOD(ROW(C24360)-2,18)&lt;&gt;0,C24359,C24359+1)</f>
        <v>1353</v>
      </c>
      <c r="D24360" t="str">
        <f t="shared" ca="1" si="1903"/>
        <v>Implant dental work</v>
      </c>
      <c r="E24360">
        <f t="shared" ca="1" si="1904"/>
        <v>18</v>
      </c>
    </row>
    <row r="24361" spans="1:5" x14ac:dyDescent="0.2">
      <c r="A24361" t="str">
        <f t="shared" ca="1" si="1901"/>
        <v>Diagnostics and Preventative</v>
      </c>
      <c r="B24361" t="str">
        <f t="shared" ca="1" si="1902"/>
        <v>Full-mouth x-ray</v>
      </c>
      <c r="C24361">
        <f t="shared" si="1905"/>
        <v>1353</v>
      </c>
      <c r="D24361">
        <f t="shared" ca="1" si="1903"/>
        <v>0</v>
      </c>
      <c r="E24361">
        <f t="shared" ca="1" si="1904"/>
        <v>3</v>
      </c>
    </row>
    <row r="24362" spans="1:5" x14ac:dyDescent="0.2">
      <c r="A24362" t="str">
        <f t="shared" ca="1" si="1901"/>
        <v>Orthodontics</v>
      </c>
      <c r="B24362" t="str">
        <f t="shared" ca="1" si="1902"/>
        <v>orthodontics</v>
      </c>
      <c r="C24362">
        <f t="shared" si="1905"/>
        <v>1353</v>
      </c>
      <c r="D24362" t="str">
        <f t="shared" ca="1" si="1903"/>
        <v>For eligible dependents to age 19</v>
      </c>
      <c r="E24362">
        <f t="shared" ca="1" si="1904"/>
        <v>17</v>
      </c>
    </row>
    <row r="24363" spans="1:5" x14ac:dyDescent="0.2">
      <c r="A24363" t="str">
        <f t="shared" ca="1" si="1901"/>
        <v>Basic</v>
      </c>
      <c r="B24363" t="str">
        <f t="shared" ca="1" si="1902"/>
        <v>basic restorative</v>
      </c>
      <c r="C24363">
        <f t="shared" si="1905"/>
        <v>1353</v>
      </c>
      <c r="D24363" t="str">
        <f t="shared" ca="1" si="1903"/>
        <v>Fillings (amalgam "silver" and composite "white" non-molar)</v>
      </c>
      <c r="E24363">
        <f t="shared" ca="1" si="1904"/>
        <v>8</v>
      </c>
    </row>
    <row r="24364" spans="1:5" x14ac:dyDescent="0.2">
      <c r="A24364" t="str">
        <f t="shared" ca="1" si="1901"/>
        <v>Diagnostics and Preventative</v>
      </c>
      <c r="B24364" t="str">
        <f t="shared" ca="1" si="1902"/>
        <v>Full-mouth x-ray</v>
      </c>
      <c r="C24364">
        <f t="shared" si="1905"/>
        <v>1353</v>
      </c>
      <c r="D24364">
        <f t="shared" ca="1" si="1903"/>
        <v>0</v>
      </c>
      <c r="E24364">
        <f t="shared" ca="1" si="1904"/>
        <v>3</v>
      </c>
    </row>
    <row r="24365" spans="1:5" x14ac:dyDescent="0.2">
      <c r="A24365" t="str">
        <f t="shared" ca="1" si="1901"/>
        <v>Diagnostics and Preventative</v>
      </c>
      <c r="B24365" t="str">
        <f t="shared" ca="1" si="1902"/>
        <v>Periodic Exams</v>
      </c>
      <c r="C24365">
        <f t="shared" si="1905"/>
        <v>1353</v>
      </c>
      <c r="D24365">
        <f t="shared" ca="1" si="1903"/>
        <v>0</v>
      </c>
      <c r="E24365">
        <f t="shared" ca="1" si="1904"/>
        <v>1</v>
      </c>
    </row>
    <row r="24366" spans="1:5" x14ac:dyDescent="0.2">
      <c r="A24366" t="str">
        <f t="shared" ca="1" si="1901"/>
        <v>Basic</v>
      </c>
      <c r="B24366" t="str">
        <f t="shared" ca="1" si="1902"/>
        <v>general anesthesia</v>
      </c>
      <c r="C24366">
        <f t="shared" si="1905"/>
        <v>1353</v>
      </c>
      <c r="D24366" t="str">
        <f t="shared" ca="1" si="1903"/>
        <v>Covered when used in conjunction with covered oral surgical procedures</v>
      </c>
      <c r="E24366">
        <f t="shared" ca="1" si="1904"/>
        <v>13</v>
      </c>
    </row>
    <row r="24367" spans="1:5" x14ac:dyDescent="0.2">
      <c r="A24367" t="str">
        <f t="shared" ca="1" si="1901"/>
        <v>Diagnostics and Preventative</v>
      </c>
      <c r="B24367" t="str">
        <f t="shared" ca="1" si="1902"/>
        <v>Space Maintainers</v>
      </c>
      <c r="C24367">
        <f t="shared" si="1905"/>
        <v>1353</v>
      </c>
      <c r="D24367">
        <f t="shared" ca="1" si="1903"/>
        <v>0</v>
      </c>
      <c r="E24367">
        <f t="shared" ca="1" si="1904"/>
        <v>7</v>
      </c>
    </row>
    <row r="24368" spans="1:5" x14ac:dyDescent="0.2">
      <c r="A24368" t="str">
        <f t="shared" ca="1" si="1901"/>
        <v>Major</v>
      </c>
      <c r="B24368" t="str">
        <f t="shared" ca="1" si="1902"/>
        <v>temporomandibular joint dysfunction</v>
      </c>
      <c r="C24368">
        <f t="shared" si="1905"/>
        <v>1353</v>
      </c>
      <c r="D24368" t="str">
        <f t="shared" ca="1" si="1903"/>
        <v>Services relating to hinging joints of the jaw</v>
      </c>
      <c r="E24368">
        <f t="shared" ca="1" si="1904"/>
        <v>16</v>
      </c>
    </row>
    <row r="24369" spans="1:5" x14ac:dyDescent="0.2">
      <c r="A24369" t="str">
        <f t="shared" ca="1" si="1901"/>
        <v>Other</v>
      </c>
      <c r="B24369" t="str">
        <f t="shared" ca="1" si="1902"/>
        <v>Implants</v>
      </c>
      <c r="C24369">
        <f t="shared" si="1905"/>
        <v>1353</v>
      </c>
      <c r="D24369" t="str">
        <f t="shared" ca="1" si="1903"/>
        <v>Implant dental work</v>
      </c>
      <c r="E24369">
        <f t="shared" ca="1" si="1904"/>
        <v>18</v>
      </c>
    </row>
    <row r="24370" spans="1:5" x14ac:dyDescent="0.2">
      <c r="A24370" t="str">
        <f t="shared" ca="1" si="1901"/>
        <v>Diagnostics and Preventative</v>
      </c>
      <c r="B24370" t="str">
        <f t="shared" ca="1" si="1902"/>
        <v>Fluoride treatments</v>
      </c>
      <c r="C24370">
        <f t="shared" si="1905"/>
        <v>1353</v>
      </c>
      <c r="D24370">
        <f t="shared" ca="1" si="1903"/>
        <v>0</v>
      </c>
      <c r="E24370">
        <f t="shared" ca="1" si="1904"/>
        <v>5</v>
      </c>
    </row>
    <row r="24371" spans="1:5" x14ac:dyDescent="0.2">
      <c r="A24371" t="str">
        <f t="shared" ca="1" si="1901"/>
        <v>Basic</v>
      </c>
      <c r="B24371" t="str">
        <f t="shared" ca="1" si="1902"/>
        <v>oral surgery</v>
      </c>
      <c r="C24371">
        <f t="shared" si="1905"/>
        <v>1353</v>
      </c>
      <c r="D24371" t="str">
        <f t="shared" ca="1" si="1903"/>
        <v>Extraction and other surgery procedures, incl. pre- and post-operative care</v>
      </c>
      <c r="E24371">
        <f t="shared" ca="1" si="1904"/>
        <v>9</v>
      </c>
    </row>
    <row r="24372" spans="1:5" x14ac:dyDescent="0.2">
      <c r="A24372" t="str">
        <f t="shared" ca="1" si="1901"/>
        <v>Diagnostics and Preventative</v>
      </c>
      <c r="B24372" t="str">
        <f t="shared" ca="1" si="1902"/>
        <v>Bitewing x-rays</v>
      </c>
      <c r="C24372">
        <f t="shared" si="1905"/>
        <v>1353</v>
      </c>
      <c r="D24372">
        <f t="shared" ca="1" si="1903"/>
        <v>0</v>
      </c>
      <c r="E24372">
        <f t="shared" ca="1" si="1904"/>
        <v>2</v>
      </c>
    </row>
    <row r="24373" spans="1:5" x14ac:dyDescent="0.2">
      <c r="A24373" t="str">
        <f t="shared" ca="1" si="1901"/>
        <v>Diagnostics and Preventative</v>
      </c>
      <c r="B24373" t="str">
        <f t="shared" ca="1" si="1902"/>
        <v>Fluoride treatments</v>
      </c>
      <c r="C24373">
        <f t="shared" si="1905"/>
        <v>1353</v>
      </c>
      <c r="D24373">
        <f t="shared" ca="1" si="1903"/>
        <v>0</v>
      </c>
      <c r="E24373">
        <f t="shared" ca="1" si="1904"/>
        <v>5</v>
      </c>
    </row>
    <row r="24374" spans="1:5" x14ac:dyDescent="0.2">
      <c r="A24374" t="str">
        <f t="shared" ca="1" si="1901"/>
        <v>Major</v>
      </c>
      <c r="B24374" t="str">
        <f t="shared" ca="1" si="1902"/>
        <v>temporomandibular joint dysfunction</v>
      </c>
      <c r="C24374">
        <f t="shared" si="1905"/>
        <v>1354</v>
      </c>
      <c r="D24374" t="str">
        <f t="shared" ca="1" si="1903"/>
        <v>Services relating to hinging joints of the jaw</v>
      </c>
      <c r="E24374">
        <f t="shared" ca="1" si="1904"/>
        <v>16</v>
      </c>
    </row>
    <row r="24375" spans="1:5" x14ac:dyDescent="0.2">
      <c r="A24375" t="str">
        <f t="shared" ca="1" si="1901"/>
        <v>Basic</v>
      </c>
      <c r="B24375" t="str">
        <f t="shared" ca="1" si="1902"/>
        <v>basic restorative</v>
      </c>
      <c r="C24375">
        <f t="shared" si="1905"/>
        <v>1354</v>
      </c>
      <c r="D24375" t="str">
        <f t="shared" ca="1" si="1903"/>
        <v>Fillings (amalgam "silver" and composite "white" non-molar)</v>
      </c>
      <c r="E24375">
        <f t="shared" ca="1" si="1904"/>
        <v>8</v>
      </c>
    </row>
    <row r="24376" spans="1:5" x14ac:dyDescent="0.2">
      <c r="A24376" t="str">
        <f t="shared" ca="1" si="1901"/>
        <v>Diagnostics and Preventative</v>
      </c>
      <c r="B24376" t="str">
        <f t="shared" ca="1" si="1902"/>
        <v>Fluoride treatments</v>
      </c>
      <c r="C24376">
        <f t="shared" si="1905"/>
        <v>1354</v>
      </c>
      <c r="D24376">
        <f t="shared" ca="1" si="1903"/>
        <v>0</v>
      </c>
      <c r="E24376">
        <f t="shared" ca="1" si="1904"/>
        <v>5</v>
      </c>
    </row>
    <row r="24377" spans="1:5" x14ac:dyDescent="0.2">
      <c r="A24377" t="str">
        <f t="shared" ca="1" si="1901"/>
        <v>Basic</v>
      </c>
      <c r="B24377" t="str">
        <f t="shared" ca="1" si="1902"/>
        <v>non-surgical periodontics</v>
      </c>
      <c r="C24377">
        <f t="shared" si="1905"/>
        <v>1354</v>
      </c>
      <c r="D24377" t="str">
        <f t="shared" ca="1" si="1903"/>
        <v xml:space="preserve">Non-surgical treatment of the gums and supporting structures of the teeth </v>
      </c>
      <c r="E24377">
        <f t="shared" ca="1" si="1904"/>
        <v>12</v>
      </c>
    </row>
    <row r="24378" spans="1:5" x14ac:dyDescent="0.2">
      <c r="A24378" t="str">
        <f t="shared" ca="1" si="1901"/>
        <v>Diagnostics and Preventative</v>
      </c>
      <c r="B24378" t="str">
        <f t="shared" ca="1" si="1902"/>
        <v>Prophylaxis</v>
      </c>
      <c r="C24378">
        <f t="shared" si="1905"/>
        <v>1354</v>
      </c>
      <c r="D24378">
        <f t="shared" ca="1" si="1903"/>
        <v>0</v>
      </c>
      <c r="E24378">
        <f t="shared" ca="1" si="1904"/>
        <v>4</v>
      </c>
    </row>
    <row r="24379" spans="1:5" x14ac:dyDescent="0.2">
      <c r="A24379" t="str">
        <f t="shared" ca="1" si="1901"/>
        <v>Basic</v>
      </c>
      <c r="B24379" t="str">
        <f t="shared" ca="1" si="1902"/>
        <v>surgical periodontics</v>
      </c>
      <c r="C24379">
        <f t="shared" si="1905"/>
        <v>1354</v>
      </c>
      <c r="D24379" t="str">
        <f t="shared" ca="1" si="1903"/>
        <v>Surgical treatment of the gums and supporting structures of the teeth</v>
      </c>
      <c r="E24379">
        <f t="shared" ca="1" si="1904"/>
        <v>11</v>
      </c>
    </row>
    <row r="24380" spans="1:5" x14ac:dyDescent="0.2">
      <c r="A24380" t="str">
        <f t="shared" ca="1" si="1901"/>
        <v>Basic</v>
      </c>
      <c r="B24380" t="str">
        <f t="shared" ca="1" si="1902"/>
        <v>general anesthesia</v>
      </c>
      <c r="C24380">
        <f t="shared" si="1905"/>
        <v>1354</v>
      </c>
      <c r="D24380" t="str">
        <f t="shared" ca="1" si="1903"/>
        <v>Covered when used in conjunction with covered oral surgical procedures</v>
      </c>
      <c r="E24380">
        <f t="shared" ca="1" si="1904"/>
        <v>13</v>
      </c>
    </row>
    <row r="24381" spans="1:5" x14ac:dyDescent="0.2">
      <c r="A24381" t="str">
        <f t="shared" ca="1" si="1901"/>
        <v>Diagnostics and Preventative</v>
      </c>
      <c r="B24381" t="str">
        <f t="shared" ca="1" si="1902"/>
        <v>Prophylaxis</v>
      </c>
      <c r="C24381">
        <f t="shared" si="1905"/>
        <v>1354</v>
      </c>
      <c r="D24381">
        <f t="shared" ca="1" si="1903"/>
        <v>0</v>
      </c>
      <c r="E24381">
        <f t="shared" ca="1" si="1904"/>
        <v>4</v>
      </c>
    </row>
    <row r="24382" spans="1:5" x14ac:dyDescent="0.2">
      <c r="A24382" t="str">
        <f t="shared" ca="1" si="1901"/>
        <v>Basic</v>
      </c>
      <c r="B24382" t="str">
        <f t="shared" ca="1" si="1902"/>
        <v>general anesthesia</v>
      </c>
      <c r="C24382">
        <f t="shared" si="1905"/>
        <v>1354</v>
      </c>
      <c r="D24382" t="str">
        <f t="shared" ca="1" si="1903"/>
        <v>Covered when used in conjunction with covered oral surgical procedures</v>
      </c>
      <c r="E24382">
        <f t="shared" ca="1" si="1904"/>
        <v>13</v>
      </c>
    </row>
    <row r="24383" spans="1:5" x14ac:dyDescent="0.2">
      <c r="A24383" t="str">
        <f t="shared" ca="1" si="1901"/>
        <v>Diagnostics and Preventative</v>
      </c>
      <c r="B24383" t="str">
        <f t="shared" ca="1" si="1902"/>
        <v>Full-mouth x-ray</v>
      </c>
      <c r="C24383">
        <f t="shared" si="1905"/>
        <v>1354</v>
      </c>
      <c r="D24383">
        <f t="shared" ca="1" si="1903"/>
        <v>0</v>
      </c>
      <c r="E24383">
        <f t="shared" ca="1" si="1904"/>
        <v>3</v>
      </c>
    </row>
    <row r="24384" spans="1:5" x14ac:dyDescent="0.2">
      <c r="A24384" t="str">
        <f t="shared" ca="1" si="1901"/>
        <v>Major</v>
      </c>
      <c r="B24384" t="str">
        <f t="shared" ca="1" si="1902"/>
        <v>prosthodontics</v>
      </c>
      <c r="C24384">
        <f t="shared" si="1905"/>
        <v>1354</v>
      </c>
      <c r="D24384" t="str">
        <f t="shared" ca="1" si="1903"/>
        <v>Procedures for replacement of missing teeth by construction or repair of bridges and partial or complete dentures</v>
      </c>
      <c r="E24384">
        <f t="shared" ca="1" si="1904"/>
        <v>15</v>
      </c>
    </row>
    <row r="24385" spans="1:5" x14ac:dyDescent="0.2">
      <c r="A24385" t="str">
        <f t="shared" ca="1" si="1901"/>
        <v>Major</v>
      </c>
      <c r="B24385" t="str">
        <f t="shared" ca="1" si="1902"/>
        <v>major restorative</v>
      </c>
      <c r="C24385">
        <f t="shared" si="1905"/>
        <v>1354</v>
      </c>
      <c r="D24385" t="str">
        <f t="shared" ca="1" si="1903"/>
        <v>Single crowns, inlays, onlays</v>
      </c>
      <c r="E24385">
        <f t="shared" ca="1" si="1904"/>
        <v>14</v>
      </c>
    </row>
    <row r="24386" spans="1:5" x14ac:dyDescent="0.2">
      <c r="A24386" t="str">
        <f t="shared" ref="A24386:A24449" ca="1" si="1906">INDEX(services,E24386,1)</f>
        <v>Basic</v>
      </c>
      <c r="B24386" t="str">
        <f t="shared" ref="B24386:B24449" ca="1" si="1907">INDEX(services,E24386,2)</f>
        <v>basic restorative</v>
      </c>
      <c r="C24386">
        <f t="shared" si="1905"/>
        <v>1354</v>
      </c>
      <c r="D24386" t="str">
        <f t="shared" ref="D24386:D24449" ca="1" si="1908">INDEX(services,E24386,3)</f>
        <v>Fillings (amalgam "silver" and composite "white" non-molar)</v>
      </c>
      <c r="E24386">
        <f t="shared" ref="E24386:E24449" ca="1" si="1909">RANDBETWEEN(1,ROWS(services))</f>
        <v>8</v>
      </c>
    </row>
    <row r="24387" spans="1:5" x14ac:dyDescent="0.2">
      <c r="A24387" t="str">
        <f t="shared" ca="1" si="1906"/>
        <v>Diagnostics and Preventative</v>
      </c>
      <c r="B24387" t="str">
        <f t="shared" ca="1" si="1907"/>
        <v>Full-mouth x-ray</v>
      </c>
      <c r="C24387">
        <f t="shared" si="1905"/>
        <v>1354</v>
      </c>
      <c r="D24387">
        <f t="shared" ca="1" si="1908"/>
        <v>0</v>
      </c>
      <c r="E24387">
        <f t="shared" ca="1" si="1909"/>
        <v>3</v>
      </c>
    </row>
    <row r="24388" spans="1:5" x14ac:dyDescent="0.2">
      <c r="A24388" t="str">
        <f t="shared" ca="1" si="1906"/>
        <v>Basic</v>
      </c>
      <c r="B24388" t="str">
        <f t="shared" ca="1" si="1907"/>
        <v>general anesthesia</v>
      </c>
      <c r="C24388">
        <f t="shared" si="1905"/>
        <v>1354</v>
      </c>
      <c r="D24388" t="str">
        <f t="shared" ca="1" si="1908"/>
        <v>Covered when used in conjunction with covered oral surgical procedures</v>
      </c>
      <c r="E24388">
        <f t="shared" ca="1" si="1909"/>
        <v>13</v>
      </c>
    </row>
    <row r="24389" spans="1:5" x14ac:dyDescent="0.2">
      <c r="A24389" t="str">
        <f t="shared" ca="1" si="1906"/>
        <v>Major</v>
      </c>
      <c r="B24389" t="str">
        <f t="shared" ca="1" si="1907"/>
        <v>temporomandibular joint dysfunction</v>
      </c>
      <c r="C24389">
        <f t="shared" si="1905"/>
        <v>1354</v>
      </c>
      <c r="D24389" t="str">
        <f t="shared" ca="1" si="1908"/>
        <v>Services relating to hinging joints of the jaw</v>
      </c>
      <c r="E24389">
        <f t="shared" ca="1" si="1909"/>
        <v>16</v>
      </c>
    </row>
    <row r="24390" spans="1:5" x14ac:dyDescent="0.2">
      <c r="A24390" t="str">
        <f t="shared" ca="1" si="1906"/>
        <v>Diagnostics and Preventative</v>
      </c>
      <c r="B24390" t="str">
        <f t="shared" ca="1" si="1907"/>
        <v>Space Maintainers</v>
      </c>
      <c r="C24390">
        <f t="shared" si="1905"/>
        <v>1354</v>
      </c>
      <c r="D24390">
        <f t="shared" ca="1" si="1908"/>
        <v>0</v>
      </c>
      <c r="E24390">
        <f t="shared" ca="1" si="1909"/>
        <v>7</v>
      </c>
    </row>
    <row r="24391" spans="1:5" x14ac:dyDescent="0.2">
      <c r="A24391" t="str">
        <f t="shared" ca="1" si="1906"/>
        <v>Orthodontics</v>
      </c>
      <c r="B24391" t="str">
        <f t="shared" ca="1" si="1907"/>
        <v>orthodontics</v>
      </c>
      <c r="C24391">
        <f t="shared" si="1905"/>
        <v>1354</v>
      </c>
      <c r="D24391" t="str">
        <f t="shared" ca="1" si="1908"/>
        <v>For eligible dependents to age 19</v>
      </c>
      <c r="E24391">
        <f t="shared" ca="1" si="1909"/>
        <v>17</v>
      </c>
    </row>
    <row r="24392" spans="1:5" x14ac:dyDescent="0.2">
      <c r="A24392" t="str">
        <f t="shared" ca="1" si="1906"/>
        <v>Basic</v>
      </c>
      <c r="B24392" t="str">
        <f t="shared" ca="1" si="1907"/>
        <v>oral surgery</v>
      </c>
      <c r="C24392">
        <f t="shared" si="1905"/>
        <v>1355</v>
      </c>
      <c r="D24392" t="str">
        <f t="shared" ca="1" si="1908"/>
        <v>Extraction and other surgery procedures, incl. pre- and post-operative care</v>
      </c>
      <c r="E24392">
        <f t="shared" ca="1" si="1909"/>
        <v>9</v>
      </c>
    </row>
    <row r="24393" spans="1:5" x14ac:dyDescent="0.2">
      <c r="A24393" t="str">
        <f t="shared" ca="1" si="1906"/>
        <v>Basic</v>
      </c>
      <c r="B24393" t="str">
        <f t="shared" ca="1" si="1907"/>
        <v>basic restorative</v>
      </c>
      <c r="C24393">
        <f t="shared" si="1905"/>
        <v>1355</v>
      </c>
      <c r="D24393" t="str">
        <f t="shared" ca="1" si="1908"/>
        <v>Fillings (amalgam "silver" and composite "white" non-molar)</v>
      </c>
      <c r="E24393">
        <f t="shared" ca="1" si="1909"/>
        <v>8</v>
      </c>
    </row>
    <row r="24394" spans="1:5" x14ac:dyDescent="0.2">
      <c r="A24394" t="str">
        <f t="shared" ca="1" si="1906"/>
        <v>Diagnostics and Preventative</v>
      </c>
      <c r="B24394" t="str">
        <f t="shared" ca="1" si="1907"/>
        <v>Periodic Exams</v>
      </c>
      <c r="C24394">
        <f t="shared" si="1905"/>
        <v>1355</v>
      </c>
      <c r="D24394">
        <f t="shared" ca="1" si="1908"/>
        <v>0</v>
      </c>
      <c r="E24394">
        <f t="shared" ca="1" si="1909"/>
        <v>1</v>
      </c>
    </row>
    <row r="24395" spans="1:5" x14ac:dyDescent="0.2">
      <c r="A24395" t="str">
        <f t="shared" ca="1" si="1906"/>
        <v>Basic</v>
      </c>
      <c r="B24395" t="str">
        <f t="shared" ca="1" si="1907"/>
        <v>oral surgery</v>
      </c>
      <c r="C24395">
        <f t="shared" si="1905"/>
        <v>1355</v>
      </c>
      <c r="D24395" t="str">
        <f t="shared" ca="1" si="1908"/>
        <v>Extraction and other surgery procedures, incl. pre- and post-operative care</v>
      </c>
      <c r="E24395">
        <f t="shared" ca="1" si="1909"/>
        <v>9</v>
      </c>
    </row>
    <row r="24396" spans="1:5" x14ac:dyDescent="0.2">
      <c r="A24396" t="str">
        <f t="shared" ca="1" si="1906"/>
        <v>Major</v>
      </c>
      <c r="B24396" t="str">
        <f t="shared" ca="1" si="1907"/>
        <v>temporomandibular joint dysfunction</v>
      </c>
      <c r="C24396">
        <f t="shared" si="1905"/>
        <v>1355</v>
      </c>
      <c r="D24396" t="str">
        <f t="shared" ca="1" si="1908"/>
        <v>Services relating to hinging joints of the jaw</v>
      </c>
      <c r="E24396">
        <f t="shared" ca="1" si="1909"/>
        <v>16</v>
      </c>
    </row>
    <row r="24397" spans="1:5" x14ac:dyDescent="0.2">
      <c r="A24397" t="str">
        <f t="shared" ca="1" si="1906"/>
        <v>Major</v>
      </c>
      <c r="B24397" t="str">
        <f t="shared" ca="1" si="1907"/>
        <v>prosthodontics</v>
      </c>
      <c r="C24397">
        <f t="shared" si="1905"/>
        <v>1355</v>
      </c>
      <c r="D24397" t="str">
        <f t="shared" ca="1" si="1908"/>
        <v>Procedures for replacement of missing teeth by construction or repair of bridges and partial or complete dentures</v>
      </c>
      <c r="E24397">
        <f t="shared" ca="1" si="1909"/>
        <v>15</v>
      </c>
    </row>
    <row r="24398" spans="1:5" x14ac:dyDescent="0.2">
      <c r="A24398" t="str">
        <f t="shared" ca="1" si="1906"/>
        <v>Basic</v>
      </c>
      <c r="B24398" t="str">
        <f t="shared" ca="1" si="1907"/>
        <v>non-surgical periodontics</v>
      </c>
      <c r="C24398">
        <f t="shared" si="1905"/>
        <v>1355</v>
      </c>
      <c r="D24398" t="str">
        <f t="shared" ca="1" si="1908"/>
        <v xml:space="preserve">Non-surgical treatment of the gums and supporting structures of the teeth </v>
      </c>
      <c r="E24398">
        <f t="shared" ca="1" si="1909"/>
        <v>12</v>
      </c>
    </row>
    <row r="24399" spans="1:5" x14ac:dyDescent="0.2">
      <c r="A24399" t="str">
        <f t="shared" ca="1" si="1906"/>
        <v>Major</v>
      </c>
      <c r="B24399" t="str">
        <f t="shared" ca="1" si="1907"/>
        <v>major restorative</v>
      </c>
      <c r="C24399">
        <f t="shared" si="1905"/>
        <v>1355</v>
      </c>
      <c r="D24399" t="str">
        <f t="shared" ca="1" si="1908"/>
        <v>Single crowns, inlays, onlays</v>
      </c>
      <c r="E24399">
        <f t="shared" ca="1" si="1909"/>
        <v>14</v>
      </c>
    </row>
    <row r="24400" spans="1:5" x14ac:dyDescent="0.2">
      <c r="A24400" t="str">
        <f t="shared" ca="1" si="1906"/>
        <v>Diagnostics and Preventative</v>
      </c>
      <c r="B24400" t="str">
        <f t="shared" ca="1" si="1907"/>
        <v>Fluoride treatments</v>
      </c>
      <c r="C24400">
        <f t="shared" si="1905"/>
        <v>1355</v>
      </c>
      <c r="D24400">
        <f t="shared" ca="1" si="1908"/>
        <v>0</v>
      </c>
      <c r="E24400">
        <f t="shared" ca="1" si="1909"/>
        <v>5</v>
      </c>
    </row>
    <row r="24401" spans="1:5" x14ac:dyDescent="0.2">
      <c r="A24401" t="str">
        <f t="shared" ca="1" si="1906"/>
        <v>Basic</v>
      </c>
      <c r="B24401" t="str">
        <f t="shared" ca="1" si="1907"/>
        <v>general anesthesia</v>
      </c>
      <c r="C24401">
        <f t="shared" si="1905"/>
        <v>1355</v>
      </c>
      <c r="D24401" t="str">
        <f t="shared" ca="1" si="1908"/>
        <v>Covered when used in conjunction with covered oral surgical procedures</v>
      </c>
      <c r="E24401">
        <f t="shared" ca="1" si="1909"/>
        <v>13</v>
      </c>
    </row>
    <row r="24402" spans="1:5" x14ac:dyDescent="0.2">
      <c r="A24402" t="str">
        <f t="shared" ca="1" si="1906"/>
        <v>Diagnostics and Preventative</v>
      </c>
      <c r="B24402" t="str">
        <f t="shared" ca="1" si="1907"/>
        <v>Fluoride treatments</v>
      </c>
      <c r="C24402">
        <f t="shared" si="1905"/>
        <v>1355</v>
      </c>
      <c r="D24402">
        <f t="shared" ca="1" si="1908"/>
        <v>0</v>
      </c>
      <c r="E24402">
        <f t="shared" ca="1" si="1909"/>
        <v>5</v>
      </c>
    </row>
    <row r="24403" spans="1:5" x14ac:dyDescent="0.2">
      <c r="A24403" t="str">
        <f t="shared" ca="1" si="1906"/>
        <v>Diagnostics and Preventative</v>
      </c>
      <c r="B24403" t="str">
        <f t="shared" ca="1" si="1907"/>
        <v>Bitewing x-rays</v>
      </c>
      <c r="C24403">
        <f t="shared" si="1905"/>
        <v>1355</v>
      </c>
      <c r="D24403">
        <f t="shared" ca="1" si="1908"/>
        <v>0</v>
      </c>
      <c r="E24403">
        <f t="shared" ca="1" si="1909"/>
        <v>2</v>
      </c>
    </row>
    <row r="24404" spans="1:5" x14ac:dyDescent="0.2">
      <c r="A24404" t="str">
        <f t="shared" ca="1" si="1906"/>
        <v>Basic</v>
      </c>
      <c r="B24404" t="str">
        <f t="shared" ca="1" si="1907"/>
        <v>general anesthesia</v>
      </c>
      <c r="C24404">
        <f t="shared" si="1905"/>
        <v>1355</v>
      </c>
      <c r="D24404" t="str">
        <f t="shared" ca="1" si="1908"/>
        <v>Covered when used in conjunction with covered oral surgical procedures</v>
      </c>
      <c r="E24404">
        <f t="shared" ca="1" si="1909"/>
        <v>13</v>
      </c>
    </row>
    <row r="24405" spans="1:5" x14ac:dyDescent="0.2">
      <c r="A24405" t="str">
        <f t="shared" ca="1" si="1906"/>
        <v>Other</v>
      </c>
      <c r="B24405" t="str">
        <f t="shared" ca="1" si="1907"/>
        <v>Implants</v>
      </c>
      <c r="C24405">
        <f t="shared" si="1905"/>
        <v>1355</v>
      </c>
      <c r="D24405" t="str">
        <f t="shared" ca="1" si="1908"/>
        <v>Implant dental work</v>
      </c>
      <c r="E24405">
        <f t="shared" ca="1" si="1909"/>
        <v>18</v>
      </c>
    </row>
    <row r="24406" spans="1:5" x14ac:dyDescent="0.2">
      <c r="A24406" t="str">
        <f t="shared" ca="1" si="1906"/>
        <v>Basic</v>
      </c>
      <c r="B24406" t="str">
        <f t="shared" ca="1" si="1907"/>
        <v>surgical periodontics</v>
      </c>
      <c r="C24406">
        <f t="shared" si="1905"/>
        <v>1355</v>
      </c>
      <c r="D24406" t="str">
        <f t="shared" ca="1" si="1908"/>
        <v>Surgical treatment of the gums and supporting structures of the teeth</v>
      </c>
      <c r="E24406">
        <f t="shared" ca="1" si="1909"/>
        <v>11</v>
      </c>
    </row>
    <row r="24407" spans="1:5" x14ac:dyDescent="0.2">
      <c r="A24407" t="str">
        <f t="shared" ca="1" si="1906"/>
        <v>Diagnostics and Preventative</v>
      </c>
      <c r="B24407" t="str">
        <f t="shared" ca="1" si="1907"/>
        <v>Fluoride treatments</v>
      </c>
      <c r="C24407">
        <f t="shared" si="1905"/>
        <v>1355</v>
      </c>
      <c r="D24407">
        <f t="shared" ca="1" si="1908"/>
        <v>0</v>
      </c>
      <c r="E24407">
        <f t="shared" ca="1" si="1909"/>
        <v>5</v>
      </c>
    </row>
    <row r="24408" spans="1:5" x14ac:dyDescent="0.2">
      <c r="A24408" t="str">
        <f t="shared" ca="1" si="1906"/>
        <v>Basic</v>
      </c>
      <c r="B24408" t="str">
        <f t="shared" ca="1" si="1907"/>
        <v>oral surgery</v>
      </c>
      <c r="C24408">
        <f t="shared" si="1905"/>
        <v>1355</v>
      </c>
      <c r="D24408" t="str">
        <f t="shared" ca="1" si="1908"/>
        <v>Extraction and other surgery procedures, incl. pre- and post-operative care</v>
      </c>
      <c r="E24408">
        <f t="shared" ca="1" si="1909"/>
        <v>9</v>
      </c>
    </row>
    <row r="24409" spans="1:5" x14ac:dyDescent="0.2">
      <c r="A24409" t="str">
        <f t="shared" ca="1" si="1906"/>
        <v>Diagnostics and Preventative</v>
      </c>
      <c r="B24409" t="str">
        <f t="shared" ca="1" si="1907"/>
        <v>Fluoride treatments</v>
      </c>
      <c r="C24409">
        <f t="shared" si="1905"/>
        <v>1355</v>
      </c>
      <c r="D24409">
        <f t="shared" ca="1" si="1908"/>
        <v>0</v>
      </c>
      <c r="E24409">
        <f t="shared" ca="1" si="1909"/>
        <v>5</v>
      </c>
    </row>
    <row r="24410" spans="1:5" x14ac:dyDescent="0.2">
      <c r="A24410" t="str">
        <f t="shared" ca="1" si="1906"/>
        <v>Diagnostics and Preventative</v>
      </c>
      <c r="B24410" t="str">
        <f t="shared" ca="1" si="1907"/>
        <v>Periodic Exams</v>
      </c>
      <c r="C24410">
        <f t="shared" si="1905"/>
        <v>1356</v>
      </c>
      <c r="D24410">
        <f t="shared" ca="1" si="1908"/>
        <v>0</v>
      </c>
      <c r="E24410">
        <f t="shared" ca="1" si="1909"/>
        <v>1</v>
      </c>
    </row>
    <row r="24411" spans="1:5" x14ac:dyDescent="0.2">
      <c r="A24411" t="str">
        <f t="shared" ca="1" si="1906"/>
        <v>Diagnostics and Preventative</v>
      </c>
      <c r="B24411" t="str">
        <f t="shared" ca="1" si="1907"/>
        <v>Space Maintainers</v>
      </c>
      <c r="C24411">
        <f t="shared" si="1905"/>
        <v>1356</v>
      </c>
      <c r="D24411">
        <f t="shared" ca="1" si="1908"/>
        <v>0</v>
      </c>
      <c r="E24411">
        <f t="shared" ca="1" si="1909"/>
        <v>7</v>
      </c>
    </row>
    <row r="24412" spans="1:5" x14ac:dyDescent="0.2">
      <c r="A24412" t="str">
        <f t="shared" ca="1" si="1906"/>
        <v>Major</v>
      </c>
      <c r="B24412" t="str">
        <f t="shared" ca="1" si="1907"/>
        <v>prosthodontics</v>
      </c>
      <c r="C24412">
        <f t="shared" si="1905"/>
        <v>1356</v>
      </c>
      <c r="D24412" t="str">
        <f t="shared" ca="1" si="1908"/>
        <v>Procedures for replacement of missing teeth by construction or repair of bridges and partial or complete dentures</v>
      </c>
      <c r="E24412">
        <f t="shared" ca="1" si="1909"/>
        <v>15</v>
      </c>
    </row>
    <row r="24413" spans="1:5" x14ac:dyDescent="0.2">
      <c r="A24413" t="str">
        <f t="shared" ca="1" si="1906"/>
        <v>Diagnostics and Preventative</v>
      </c>
      <c r="B24413" t="str">
        <f t="shared" ca="1" si="1907"/>
        <v>Sealants</v>
      </c>
      <c r="C24413">
        <f t="shared" si="1905"/>
        <v>1356</v>
      </c>
      <c r="D24413">
        <f t="shared" ca="1" si="1908"/>
        <v>0</v>
      </c>
      <c r="E24413">
        <f t="shared" ca="1" si="1909"/>
        <v>6</v>
      </c>
    </row>
    <row r="24414" spans="1:5" x14ac:dyDescent="0.2">
      <c r="A24414" t="str">
        <f t="shared" ca="1" si="1906"/>
        <v>Major</v>
      </c>
      <c r="B24414" t="str">
        <f t="shared" ca="1" si="1907"/>
        <v>major restorative</v>
      </c>
      <c r="C24414">
        <f t="shared" si="1905"/>
        <v>1356</v>
      </c>
      <c r="D24414" t="str">
        <f t="shared" ca="1" si="1908"/>
        <v>Single crowns, inlays, onlays</v>
      </c>
      <c r="E24414">
        <f t="shared" ca="1" si="1909"/>
        <v>14</v>
      </c>
    </row>
    <row r="24415" spans="1:5" x14ac:dyDescent="0.2">
      <c r="A24415" t="str">
        <f t="shared" ca="1" si="1906"/>
        <v>Diagnostics and Preventative</v>
      </c>
      <c r="B24415" t="str">
        <f t="shared" ca="1" si="1907"/>
        <v>Full-mouth x-ray</v>
      </c>
      <c r="C24415">
        <f t="shared" si="1905"/>
        <v>1356</v>
      </c>
      <c r="D24415">
        <f t="shared" ca="1" si="1908"/>
        <v>0</v>
      </c>
      <c r="E24415">
        <f t="shared" ca="1" si="1909"/>
        <v>3</v>
      </c>
    </row>
    <row r="24416" spans="1:5" x14ac:dyDescent="0.2">
      <c r="A24416" t="str">
        <f t="shared" ca="1" si="1906"/>
        <v>Diagnostics and Preventative</v>
      </c>
      <c r="B24416" t="str">
        <f t="shared" ca="1" si="1907"/>
        <v>Periodic Exams</v>
      </c>
      <c r="C24416">
        <f t="shared" si="1905"/>
        <v>1356</v>
      </c>
      <c r="D24416">
        <f t="shared" ca="1" si="1908"/>
        <v>0</v>
      </c>
      <c r="E24416">
        <f t="shared" ca="1" si="1909"/>
        <v>1</v>
      </c>
    </row>
    <row r="24417" spans="1:5" x14ac:dyDescent="0.2">
      <c r="A24417" t="str">
        <f t="shared" ca="1" si="1906"/>
        <v>Diagnostics and Preventative</v>
      </c>
      <c r="B24417" t="str">
        <f t="shared" ca="1" si="1907"/>
        <v>Bitewing x-rays</v>
      </c>
      <c r="C24417">
        <f t="shared" si="1905"/>
        <v>1356</v>
      </c>
      <c r="D24417">
        <f t="shared" ca="1" si="1908"/>
        <v>0</v>
      </c>
      <c r="E24417">
        <f t="shared" ca="1" si="1909"/>
        <v>2</v>
      </c>
    </row>
    <row r="24418" spans="1:5" x14ac:dyDescent="0.2">
      <c r="A24418" t="str">
        <f t="shared" ca="1" si="1906"/>
        <v>Basic</v>
      </c>
      <c r="B24418" t="str">
        <f t="shared" ca="1" si="1907"/>
        <v>oral surgery</v>
      </c>
      <c r="C24418">
        <f t="shared" si="1905"/>
        <v>1356</v>
      </c>
      <c r="D24418" t="str">
        <f t="shared" ca="1" si="1908"/>
        <v>Extraction and other surgery procedures, incl. pre- and post-operative care</v>
      </c>
      <c r="E24418">
        <f t="shared" ca="1" si="1909"/>
        <v>9</v>
      </c>
    </row>
    <row r="24419" spans="1:5" x14ac:dyDescent="0.2">
      <c r="A24419" t="str">
        <f t="shared" ca="1" si="1906"/>
        <v>Diagnostics and Preventative</v>
      </c>
      <c r="B24419" t="str">
        <f t="shared" ca="1" si="1907"/>
        <v>Bitewing x-rays</v>
      </c>
      <c r="C24419">
        <f t="shared" si="1905"/>
        <v>1356</v>
      </c>
      <c r="D24419">
        <f t="shared" ca="1" si="1908"/>
        <v>0</v>
      </c>
      <c r="E24419">
        <f t="shared" ca="1" si="1909"/>
        <v>2</v>
      </c>
    </row>
    <row r="24420" spans="1:5" x14ac:dyDescent="0.2">
      <c r="A24420" t="str">
        <f t="shared" ca="1" si="1906"/>
        <v>Diagnostics and Preventative</v>
      </c>
      <c r="B24420" t="str">
        <f t="shared" ca="1" si="1907"/>
        <v>Sealants</v>
      </c>
      <c r="C24420">
        <f t="shared" si="1905"/>
        <v>1356</v>
      </c>
      <c r="D24420">
        <f t="shared" ca="1" si="1908"/>
        <v>0</v>
      </c>
      <c r="E24420">
        <f t="shared" ca="1" si="1909"/>
        <v>6</v>
      </c>
    </row>
    <row r="24421" spans="1:5" x14ac:dyDescent="0.2">
      <c r="A24421" t="str">
        <f t="shared" ca="1" si="1906"/>
        <v>Diagnostics and Preventative</v>
      </c>
      <c r="B24421" t="str">
        <f t="shared" ca="1" si="1907"/>
        <v>Fluoride treatments</v>
      </c>
      <c r="C24421">
        <f t="shared" si="1905"/>
        <v>1356</v>
      </c>
      <c r="D24421">
        <f t="shared" ca="1" si="1908"/>
        <v>0</v>
      </c>
      <c r="E24421">
        <f t="shared" ca="1" si="1909"/>
        <v>5</v>
      </c>
    </row>
    <row r="24422" spans="1:5" x14ac:dyDescent="0.2">
      <c r="A24422" t="str">
        <f t="shared" ca="1" si="1906"/>
        <v>Basic</v>
      </c>
      <c r="B24422" t="str">
        <f t="shared" ca="1" si="1907"/>
        <v>endodontics</v>
      </c>
      <c r="C24422">
        <f t="shared" si="1905"/>
        <v>1356</v>
      </c>
      <c r="D24422" t="str">
        <f t="shared" ca="1" si="1908"/>
        <v>Root canal, pulpal therapy</v>
      </c>
      <c r="E24422">
        <f t="shared" ca="1" si="1909"/>
        <v>10</v>
      </c>
    </row>
    <row r="24423" spans="1:5" x14ac:dyDescent="0.2">
      <c r="A24423" t="str">
        <f t="shared" ca="1" si="1906"/>
        <v>Orthodontics</v>
      </c>
      <c r="B24423" t="str">
        <f t="shared" ca="1" si="1907"/>
        <v>orthodontics</v>
      </c>
      <c r="C24423">
        <f t="shared" si="1905"/>
        <v>1356</v>
      </c>
      <c r="D24423" t="str">
        <f t="shared" ca="1" si="1908"/>
        <v>For eligible dependents to age 19</v>
      </c>
      <c r="E24423">
        <f t="shared" ca="1" si="1909"/>
        <v>17</v>
      </c>
    </row>
    <row r="24424" spans="1:5" x14ac:dyDescent="0.2">
      <c r="A24424" t="str">
        <f t="shared" ca="1" si="1906"/>
        <v>Diagnostics and Preventative</v>
      </c>
      <c r="B24424" t="str">
        <f t="shared" ca="1" si="1907"/>
        <v>Fluoride treatments</v>
      </c>
      <c r="C24424">
        <f t="shared" ref="C24424:C24487" si="1910">IF(MOD(ROW(C24424)-2,18)&lt;&gt;0,C24423,C24423+1)</f>
        <v>1356</v>
      </c>
      <c r="D24424">
        <f t="shared" ca="1" si="1908"/>
        <v>0</v>
      </c>
      <c r="E24424">
        <f t="shared" ca="1" si="1909"/>
        <v>5</v>
      </c>
    </row>
    <row r="24425" spans="1:5" x14ac:dyDescent="0.2">
      <c r="A24425" t="str">
        <f t="shared" ca="1" si="1906"/>
        <v>Diagnostics and Preventative</v>
      </c>
      <c r="B24425" t="str">
        <f t="shared" ca="1" si="1907"/>
        <v>Sealants</v>
      </c>
      <c r="C24425">
        <f t="shared" si="1910"/>
        <v>1356</v>
      </c>
      <c r="D24425">
        <f t="shared" ca="1" si="1908"/>
        <v>0</v>
      </c>
      <c r="E24425">
        <f t="shared" ca="1" si="1909"/>
        <v>6</v>
      </c>
    </row>
    <row r="24426" spans="1:5" x14ac:dyDescent="0.2">
      <c r="A24426" t="str">
        <f t="shared" ca="1" si="1906"/>
        <v>Diagnostics and Preventative</v>
      </c>
      <c r="B24426" t="str">
        <f t="shared" ca="1" si="1907"/>
        <v>Fluoride treatments</v>
      </c>
      <c r="C24426">
        <f t="shared" si="1910"/>
        <v>1356</v>
      </c>
      <c r="D24426">
        <f t="shared" ca="1" si="1908"/>
        <v>0</v>
      </c>
      <c r="E24426">
        <f t="shared" ca="1" si="1909"/>
        <v>5</v>
      </c>
    </row>
    <row r="24427" spans="1:5" x14ac:dyDescent="0.2">
      <c r="A24427" t="str">
        <f t="shared" ca="1" si="1906"/>
        <v>Basic</v>
      </c>
      <c r="B24427" t="str">
        <f t="shared" ca="1" si="1907"/>
        <v>general anesthesia</v>
      </c>
      <c r="C24427">
        <f t="shared" si="1910"/>
        <v>1356</v>
      </c>
      <c r="D24427" t="str">
        <f t="shared" ca="1" si="1908"/>
        <v>Covered when used in conjunction with covered oral surgical procedures</v>
      </c>
      <c r="E24427">
        <f t="shared" ca="1" si="1909"/>
        <v>13</v>
      </c>
    </row>
    <row r="24428" spans="1:5" x14ac:dyDescent="0.2">
      <c r="A24428" t="str">
        <f t="shared" ca="1" si="1906"/>
        <v>Diagnostics and Preventative</v>
      </c>
      <c r="B24428" t="str">
        <f t="shared" ca="1" si="1907"/>
        <v>Full-mouth x-ray</v>
      </c>
      <c r="C24428">
        <f t="shared" si="1910"/>
        <v>1357</v>
      </c>
      <c r="D24428">
        <f t="shared" ca="1" si="1908"/>
        <v>0</v>
      </c>
      <c r="E24428">
        <f t="shared" ca="1" si="1909"/>
        <v>3</v>
      </c>
    </row>
    <row r="24429" spans="1:5" x14ac:dyDescent="0.2">
      <c r="A24429" t="str">
        <f t="shared" ca="1" si="1906"/>
        <v>Diagnostics and Preventative</v>
      </c>
      <c r="B24429" t="str">
        <f t="shared" ca="1" si="1907"/>
        <v>Sealants</v>
      </c>
      <c r="C24429">
        <f t="shared" si="1910"/>
        <v>1357</v>
      </c>
      <c r="D24429">
        <f t="shared" ca="1" si="1908"/>
        <v>0</v>
      </c>
      <c r="E24429">
        <f t="shared" ca="1" si="1909"/>
        <v>6</v>
      </c>
    </row>
    <row r="24430" spans="1:5" x14ac:dyDescent="0.2">
      <c r="A24430" t="str">
        <f t="shared" ca="1" si="1906"/>
        <v>Major</v>
      </c>
      <c r="B24430" t="str">
        <f t="shared" ca="1" si="1907"/>
        <v>major restorative</v>
      </c>
      <c r="C24430">
        <f t="shared" si="1910"/>
        <v>1357</v>
      </c>
      <c r="D24430" t="str">
        <f t="shared" ca="1" si="1908"/>
        <v>Single crowns, inlays, onlays</v>
      </c>
      <c r="E24430">
        <f t="shared" ca="1" si="1909"/>
        <v>14</v>
      </c>
    </row>
    <row r="24431" spans="1:5" x14ac:dyDescent="0.2">
      <c r="A24431" t="str">
        <f t="shared" ca="1" si="1906"/>
        <v>Basic</v>
      </c>
      <c r="B24431" t="str">
        <f t="shared" ca="1" si="1907"/>
        <v>oral surgery</v>
      </c>
      <c r="C24431">
        <f t="shared" si="1910"/>
        <v>1357</v>
      </c>
      <c r="D24431" t="str">
        <f t="shared" ca="1" si="1908"/>
        <v>Extraction and other surgery procedures, incl. pre- and post-operative care</v>
      </c>
      <c r="E24431">
        <f t="shared" ca="1" si="1909"/>
        <v>9</v>
      </c>
    </row>
    <row r="24432" spans="1:5" x14ac:dyDescent="0.2">
      <c r="A24432" t="str">
        <f t="shared" ca="1" si="1906"/>
        <v>Major</v>
      </c>
      <c r="B24432" t="str">
        <f t="shared" ca="1" si="1907"/>
        <v>prosthodontics</v>
      </c>
      <c r="C24432">
        <f t="shared" si="1910"/>
        <v>1357</v>
      </c>
      <c r="D24432" t="str">
        <f t="shared" ca="1" si="1908"/>
        <v>Procedures for replacement of missing teeth by construction or repair of bridges and partial or complete dentures</v>
      </c>
      <c r="E24432">
        <f t="shared" ca="1" si="1909"/>
        <v>15</v>
      </c>
    </row>
    <row r="24433" spans="1:5" x14ac:dyDescent="0.2">
      <c r="A24433" t="str">
        <f t="shared" ca="1" si="1906"/>
        <v>Basic</v>
      </c>
      <c r="B24433" t="str">
        <f t="shared" ca="1" si="1907"/>
        <v>basic restorative</v>
      </c>
      <c r="C24433">
        <f t="shared" si="1910"/>
        <v>1357</v>
      </c>
      <c r="D24433" t="str">
        <f t="shared" ca="1" si="1908"/>
        <v>Fillings (amalgam "silver" and composite "white" non-molar)</v>
      </c>
      <c r="E24433">
        <f t="shared" ca="1" si="1909"/>
        <v>8</v>
      </c>
    </row>
    <row r="24434" spans="1:5" x14ac:dyDescent="0.2">
      <c r="A24434" t="str">
        <f t="shared" ca="1" si="1906"/>
        <v>Diagnostics and Preventative</v>
      </c>
      <c r="B24434" t="str">
        <f t="shared" ca="1" si="1907"/>
        <v>Sealants</v>
      </c>
      <c r="C24434">
        <f t="shared" si="1910"/>
        <v>1357</v>
      </c>
      <c r="D24434">
        <f t="shared" ca="1" si="1908"/>
        <v>0</v>
      </c>
      <c r="E24434">
        <f t="shared" ca="1" si="1909"/>
        <v>6</v>
      </c>
    </row>
    <row r="24435" spans="1:5" x14ac:dyDescent="0.2">
      <c r="A24435" t="str">
        <f t="shared" ca="1" si="1906"/>
        <v>Basic</v>
      </c>
      <c r="B24435" t="str">
        <f t="shared" ca="1" si="1907"/>
        <v>oral surgery</v>
      </c>
      <c r="C24435">
        <f t="shared" si="1910"/>
        <v>1357</v>
      </c>
      <c r="D24435" t="str">
        <f t="shared" ca="1" si="1908"/>
        <v>Extraction and other surgery procedures, incl. pre- and post-operative care</v>
      </c>
      <c r="E24435">
        <f t="shared" ca="1" si="1909"/>
        <v>9</v>
      </c>
    </row>
    <row r="24436" spans="1:5" x14ac:dyDescent="0.2">
      <c r="A24436" t="str">
        <f t="shared" ca="1" si="1906"/>
        <v>Orthodontics</v>
      </c>
      <c r="B24436" t="str">
        <f t="shared" ca="1" si="1907"/>
        <v>orthodontics</v>
      </c>
      <c r="C24436">
        <f t="shared" si="1910"/>
        <v>1357</v>
      </c>
      <c r="D24436" t="str">
        <f t="shared" ca="1" si="1908"/>
        <v>For eligible dependents to age 19</v>
      </c>
      <c r="E24436">
        <f t="shared" ca="1" si="1909"/>
        <v>17</v>
      </c>
    </row>
    <row r="24437" spans="1:5" x14ac:dyDescent="0.2">
      <c r="A24437" t="str">
        <f t="shared" ca="1" si="1906"/>
        <v>Diagnostics and Preventative</v>
      </c>
      <c r="B24437" t="str">
        <f t="shared" ca="1" si="1907"/>
        <v>Full-mouth x-ray</v>
      </c>
      <c r="C24437">
        <f t="shared" si="1910"/>
        <v>1357</v>
      </c>
      <c r="D24437">
        <f t="shared" ca="1" si="1908"/>
        <v>0</v>
      </c>
      <c r="E24437">
        <f t="shared" ca="1" si="1909"/>
        <v>3</v>
      </c>
    </row>
    <row r="24438" spans="1:5" x14ac:dyDescent="0.2">
      <c r="A24438" t="str">
        <f t="shared" ca="1" si="1906"/>
        <v>Basic</v>
      </c>
      <c r="B24438" t="str">
        <f t="shared" ca="1" si="1907"/>
        <v>endodontics</v>
      </c>
      <c r="C24438">
        <f t="shared" si="1910"/>
        <v>1357</v>
      </c>
      <c r="D24438" t="str">
        <f t="shared" ca="1" si="1908"/>
        <v>Root canal, pulpal therapy</v>
      </c>
      <c r="E24438">
        <f t="shared" ca="1" si="1909"/>
        <v>10</v>
      </c>
    </row>
    <row r="24439" spans="1:5" x14ac:dyDescent="0.2">
      <c r="A24439" t="str">
        <f t="shared" ca="1" si="1906"/>
        <v>Other</v>
      </c>
      <c r="B24439" t="str">
        <f t="shared" ca="1" si="1907"/>
        <v>Implants</v>
      </c>
      <c r="C24439">
        <f t="shared" si="1910"/>
        <v>1357</v>
      </c>
      <c r="D24439" t="str">
        <f t="shared" ca="1" si="1908"/>
        <v>Implant dental work</v>
      </c>
      <c r="E24439">
        <f t="shared" ca="1" si="1909"/>
        <v>18</v>
      </c>
    </row>
    <row r="24440" spans="1:5" x14ac:dyDescent="0.2">
      <c r="A24440" t="str">
        <f t="shared" ca="1" si="1906"/>
        <v>Basic</v>
      </c>
      <c r="B24440" t="str">
        <f t="shared" ca="1" si="1907"/>
        <v>surgical periodontics</v>
      </c>
      <c r="C24440">
        <f t="shared" si="1910"/>
        <v>1357</v>
      </c>
      <c r="D24440" t="str">
        <f t="shared" ca="1" si="1908"/>
        <v>Surgical treatment of the gums and supporting structures of the teeth</v>
      </c>
      <c r="E24440">
        <f t="shared" ca="1" si="1909"/>
        <v>11</v>
      </c>
    </row>
    <row r="24441" spans="1:5" x14ac:dyDescent="0.2">
      <c r="A24441" t="str">
        <f t="shared" ca="1" si="1906"/>
        <v>Basic</v>
      </c>
      <c r="B24441" t="str">
        <f t="shared" ca="1" si="1907"/>
        <v>oral surgery</v>
      </c>
      <c r="C24441">
        <f t="shared" si="1910"/>
        <v>1357</v>
      </c>
      <c r="D24441" t="str">
        <f t="shared" ca="1" si="1908"/>
        <v>Extraction and other surgery procedures, incl. pre- and post-operative care</v>
      </c>
      <c r="E24441">
        <f t="shared" ca="1" si="1909"/>
        <v>9</v>
      </c>
    </row>
    <row r="24442" spans="1:5" x14ac:dyDescent="0.2">
      <c r="A24442" t="str">
        <f t="shared" ca="1" si="1906"/>
        <v>Major</v>
      </c>
      <c r="B24442" t="str">
        <f t="shared" ca="1" si="1907"/>
        <v>prosthodontics</v>
      </c>
      <c r="C24442">
        <f t="shared" si="1910"/>
        <v>1357</v>
      </c>
      <c r="D24442" t="str">
        <f t="shared" ca="1" si="1908"/>
        <v>Procedures for replacement of missing teeth by construction or repair of bridges and partial or complete dentures</v>
      </c>
      <c r="E24442">
        <f t="shared" ca="1" si="1909"/>
        <v>15</v>
      </c>
    </row>
    <row r="24443" spans="1:5" x14ac:dyDescent="0.2">
      <c r="A24443" t="str">
        <f t="shared" ca="1" si="1906"/>
        <v>Basic</v>
      </c>
      <c r="B24443" t="str">
        <f t="shared" ca="1" si="1907"/>
        <v>non-surgical periodontics</v>
      </c>
      <c r="C24443">
        <f t="shared" si="1910"/>
        <v>1357</v>
      </c>
      <c r="D24443" t="str">
        <f t="shared" ca="1" si="1908"/>
        <v xml:space="preserve">Non-surgical treatment of the gums and supporting structures of the teeth </v>
      </c>
      <c r="E24443">
        <f t="shared" ca="1" si="1909"/>
        <v>12</v>
      </c>
    </row>
    <row r="24444" spans="1:5" x14ac:dyDescent="0.2">
      <c r="A24444" t="str">
        <f t="shared" ca="1" si="1906"/>
        <v>Basic</v>
      </c>
      <c r="B24444" t="str">
        <f t="shared" ca="1" si="1907"/>
        <v>basic restorative</v>
      </c>
      <c r="C24444">
        <f t="shared" si="1910"/>
        <v>1357</v>
      </c>
      <c r="D24444" t="str">
        <f t="shared" ca="1" si="1908"/>
        <v>Fillings (amalgam "silver" and composite "white" non-molar)</v>
      </c>
      <c r="E24444">
        <f t="shared" ca="1" si="1909"/>
        <v>8</v>
      </c>
    </row>
    <row r="24445" spans="1:5" x14ac:dyDescent="0.2">
      <c r="A24445" t="str">
        <f t="shared" ca="1" si="1906"/>
        <v>Basic</v>
      </c>
      <c r="B24445" t="str">
        <f t="shared" ca="1" si="1907"/>
        <v>non-surgical periodontics</v>
      </c>
      <c r="C24445">
        <f t="shared" si="1910"/>
        <v>1357</v>
      </c>
      <c r="D24445" t="str">
        <f t="shared" ca="1" si="1908"/>
        <v xml:space="preserve">Non-surgical treatment of the gums and supporting structures of the teeth </v>
      </c>
      <c r="E24445">
        <f t="shared" ca="1" si="1909"/>
        <v>12</v>
      </c>
    </row>
    <row r="24446" spans="1:5" x14ac:dyDescent="0.2">
      <c r="A24446" t="str">
        <f t="shared" ca="1" si="1906"/>
        <v>Diagnostics and Preventative</v>
      </c>
      <c r="B24446" t="str">
        <f t="shared" ca="1" si="1907"/>
        <v>Prophylaxis</v>
      </c>
      <c r="C24446">
        <f t="shared" si="1910"/>
        <v>1358</v>
      </c>
      <c r="D24446">
        <f t="shared" ca="1" si="1908"/>
        <v>0</v>
      </c>
      <c r="E24446">
        <f t="shared" ca="1" si="1909"/>
        <v>4</v>
      </c>
    </row>
    <row r="24447" spans="1:5" x14ac:dyDescent="0.2">
      <c r="A24447" t="str">
        <f t="shared" ca="1" si="1906"/>
        <v>Diagnostics and Preventative</v>
      </c>
      <c r="B24447" t="str">
        <f t="shared" ca="1" si="1907"/>
        <v>Prophylaxis</v>
      </c>
      <c r="C24447">
        <f t="shared" si="1910"/>
        <v>1358</v>
      </c>
      <c r="D24447">
        <f t="shared" ca="1" si="1908"/>
        <v>0</v>
      </c>
      <c r="E24447">
        <f t="shared" ca="1" si="1909"/>
        <v>4</v>
      </c>
    </row>
    <row r="24448" spans="1:5" x14ac:dyDescent="0.2">
      <c r="A24448" t="str">
        <f t="shared" ca="1" si="1906"/>
        <v>Diagnostics and Preventative</v>
      </c>
      <c r="B24448" t="str">
        <f t="shared" ca="1" si="1907"/>
        <v>Periodic Exams</v>
      </c>
      <c r="C24448">
        <f t="shared" si="1910"/>
        <v>1358</v>
      </c>
      <c r="D24448">
        <f t="shared" ca="1" si="1908"/>
        <v>0</v>
      </c>
      <c r="E24448">
        <f t="shared" ca="1" si="1909"/>
        <v>1</v>
      </c>
    </row>
    <row r="24449" spans="1:5" x14ac:dyDescent="0.2">
      <c r="A24449" t="str">
        <f t="shared" ca="1" si="1906"/>
        <v>Major</v>
      </c>
      <c r="B24449" t="str">
        <f t="shared" ca="1" si="1907"/>
        <v>prosthodontics</v>
      </c>
      <c r="C24449">
        <f t="shared" si="1910"/>
        <v>1358</v>
      </c>
      <c r="D24449" t="str">
        <f t="shared" ca="1" si="1908"/>
        <v>Procedures for replacement of missing teeth by construction or repair of bridges and partial or complete dentures</v>
      </c>
      <c r="E24449">
        <f t="shared" ca="1" si="1909"/>
        <v>15</v>
      </c>
    </row>
    <row r="24450" spans="1:5" x14ac:dyDescent="0.2">
      <c r="A24450" t="str">
        <f t="shared" ref="A24450:A24513" ca="1" si="1911">INDEX(services,E24450,1)</f>
        <v>Diagnostics and Preventative</v>
      </c>
      <c r="B24450" t="str">
        <f t="shared" ref="B24450:B24513" ca="1" si="1912">INDEX(services,E24450,2)</f>
        <v>Space Maintainers</v>
      </c>
      <c r="C24450">
        <f t="shared" si="1910"/>
        <v>1358</v>
      </c>
      <c r="D24450">
        <f t="shared" ref="D24450:D24513" ca="1" si="1913">INDEX(services,E24450,3)</f>
        <v>0</v>
      </c>
      <c r="E24450">
        <f t="shared" ref="E24450:E24513" ca="1" si="1914">RANDBETWEEN(1,ROWS(services))</f>
        <v>7</v>
      </c>
    </row>
    <row r="24451" spans="1:5" x14ac:dyDescent="0.2">
      <c r="A24451" t="str">
        <f t="shared" ca="1" si="1911"/>
        <v>Basic</v>
      </c>
      <c r="B24451" t="str">
        <f t="shared" ca="1" si="1912"/>
        <v>endodontics</v>
      </c>
      <c r="C24451">
        <f t="shared" si="1910"/>
        <v>1358</v>
      </c>
      <c r="D24451" t="str">
        <f t="shared" ca="1" si="1913"/>
        <v>Root canal, pulpal therapy</v>
      </c>
      <c r="E24451">
        <f t="shared" ca="1" si="1914"/>
        <v>10</v>
      </c>
    </row>
    <row r="24452" spans="1:5" x14ac:dyDescent="0.2">
      <c r="A24452" t="str">
        <f t="shared" ca="1" si="1911"/>
        <v>Diagnostics and Preventative</v>
      </c>
      <c r="B24452" t="str">
        <f t="shared" ca="1" si="1912"/>
        <v>Space Maintainers</v>
      </c>
      <c r="C24452">
        <f t="shared" si="1910"/>
        <v>1358</v>
      </c>
      <c r="D24452">
        <f t="shared" ca="1" si="1913"/>
        <v>0</v>
      </c>
      <c r="E24452">
        <f t="shared" ca="1" si="1914"/>
        <v>7</v>
      </c>
    </row>
    <row r="24453" spans="1:5" x14ac:dyDescent="0.2">
      <c r="A24453" t="str">
        <f t="shared" ca="1" si="1911"/>
        <v>Major</v>
      </c>
      <c r="B24453" t="str">
        <f t="shared" ca="1" si="1912"/>
        <v>prosthodontics</v>
      </c>
      <c r="C24453">
        <f t="shared" si="1910"/>
        <v>1358</v>
      </c>
      <c r="D24453" t="str">
        <f t="shared" ca="1" si="1913"/>
        <v>Procedures for replacement of missing teeth by construction or repair of bridges and partial or complete dentures</v>
      </c>
      <c r="E24453">
        <f t="shared" ca="1" si="1914"/>
        <v>15</v>
      </c>
    </row>
    <row r="24454" spans="1:5" x14ac:dyDescent="0.2">
      <c r="A24454" t="str">
        <f t="shared" ca="1" si="1911"/>
        <v>Diagnostics and Preventative</v>
      </c>
      <c r="B24454" t="str">
        <f t="shared" ca="1" si="1912"/>
        <v>Sealants</v>
      </c>
      <c r="C24454">
        <f t="shared" si="1910"/>
        <v>1358</v>
      </c>
      <c r="D24454">
        <f t="shared" ca="1" si="1913"/>
        <v>0</v>
      </c>
      <c r="E24454">
        <f t="shared" ca="1" si="1914"/>
        <v>6</v>
      </c>
    </row>
    <row r="24455" spans="1:5" x14ac:dyDescent="0.2">
      <c r="A24455" t="str">
        <f t="shared" ca="1" si="1911"/>
        <v>Basic</v>
      </c>
      <c r="B24455" t="str">
        <f t="shared" ca="1" si="1912"/>
        <v>oral surgery</v>
      </c>
      <c r="C24455">
        <f t="shared" si="1910"/>
        <v>1358</v>
      </c>
      <c r="D24455" t="str">
        <f t="shared" ca="1" si="1913"/>
        <v>Extraction and other surgery procedures, incl. pre- and post-operative care</v>
      </c>
      <c r="E24455">
        <f t="shared" ca="1" si="1914"/>
        <v>9</v>
      </c>
    </row>
    <row r="24456" spans="1:5" x14ac:dyDescent="0.2">
      <c r="A24456" t="str">
        <f t="shared" ca="1" si="1911"/>
        <v>Basic</v>
      </c>
      <c r="B24456" t="str">
        <f t="shared" ca="1" si="1912"/>
        <v>endodontics</v>
      </c>
      <c r="C24456">
        <f t="shared" si="1910"/>
        <v>1358</v>
      </c>
      <c r="D24456" t="str">
        <f t="shared" ca="1" si="1913"/>
        <v>Root canal, pulpal therapy</v>
      </c>
      <c r="E24456">
        <f t="shared" ca="1" si="1914"/>
        <v>10</v>
      </c>
    </row>
    <row r="24457" spans="1:5" x14ac:dyDescent="0.2">
      <c r="A24457" t="str">
        <f t="shared" ca="1" si="1911"/>
        <v>Diagnostics and Preventative</v>
      </c>
      <c r="B24457" t="str">
        <f t="shared" ca="1" si="1912"/>
        <v>Full-mouth x-ray</v>
      </c>
      <c r="C24457">
        <f t="shared" si="1910"/>
        <v>1358</v>
      </c>
      <c r="D24457">
        <f t="shared" ca="1" si="1913"/>
        <v>0</v>
      </c>
      <c r="E24457">
        <f t="shared" ca="1" si="1914"/>
        <v>3</v>
      </c>
    </row>
    <row r="24458" spans="1:5" x14ac:dyDescent="0.2">
      <c r="A24458" t="str">
        <f t="shared" ca="1" si="1911"/>
        <v>Diagnostics and Preventative</v>
      </c>
      <c r="B24458" t="str">
        <f t="shared" ca="1" si="1912"/>
        <v>Prophylaxis</v>
      </c>
      <c r="C24458">
        <f t="shared" si="1910"/>
        <v>1358</v>
      </c>
      <c r="D24458">
        <f t="shared" ca="1" si="1913"/>
        <v>0</v>
      </c>
      <c r="E24458">
        <f t="shared" ca="1" si="1914"/>
        <v>4</v>
      </c>
    </row>
    <row r="24459" spans="1:5" x14ac:dyDescent="0.2">
      <c r="A24459" t="str">
        <f t="shared" ca="1" si="1911"/>
        <v>Diagnostics and Preventative</v>
      </c>
      <c r="B24459" t="str">
        <f t="shared" ca="1" si="1912"/>
        <v>Prophylaxis</v>
      </c>
      <c r="C24459">
        <f t="shared" si="1910"/>
        <v>1358</v>
      </c>
      <c r="D24459">
        <f t="shared" ca="1" si="1913"/>
        <v>0</v>
      </c>
      <c r="E24459">
        <f t="shared" ca="1" si="1914"/>
        <v>4</v>
      </c>
    </row>
    <row r="24460" spans="1:5" x14ac:dyDescent="0.2">
      <c r="A24460" t="str">
        <f t="shared" ca="1" si="1911"/>
        <v>Major</v>
      </c>
      <c r="B24460" t="str">
        <f t="shared" ca="1" si="1912"/>
        <v>major restorative</v>
      </c>
      <c r="C24460">
        <f t="shared" si="1910"/>
        <v>1358</v>
      </c>
      <c r="D24460" t="str">
        <f t="shared" ca="1" si="1913"/>
        <v>Single crowns, inlays, onlays</v>
      </c>
      <c r="E24460">
        <f t="shared" ca="1" si="1914"/>
        <v>14</v>
      </c>
    </row>
    <row r="24461" spans="1:5" x14ac:dyDescent="0.2">
      <c r="A24461" t="str">
        <f t="shared" ca="1" si="1911"/>
        <v>Major</v>
      </c>
      <c r="B24461" t="str">
        <f t="shared" ca="1" si="1912"/>
        <v>prosthodontics</v>
      </c>
      <c r="C24461">
        <f t="shared" si="1910"/>
        <v>1358</v>
      </c>
      <c r="D24461" t="str">
        <f t="shared" ca="1" si="1913"/>
        <v>Procedures for replacement of missing teeth by construction or repair of bridges and partial or complete dentures</v>
      </c>
      <c r="E24461">
        <f t="shared" ca="1" si="1914"/>
        <v>15</v>
      </c>
    </row>
    <row r="24462" spans="1:5" x14ac:dyDescent="0.2">
      <c r="A24462" t="str">
        <f t="shared" ca="1" si="1911"/>
        <v>Major</v>
      </c>
      <c r="B24462" t="str">
        <f t="shared" ca="1" si="1912"/>
        <v>temporomandibular joint dysfunction</v>
      </c>
      <c r="C24462">
        <f t="shared" si="1910"/>
        <v>1358</v>
      </c>
      <c r="D24462" t="str">
        <f t="shared" ca="1" si="1913"/>
        <v>Services relating to hinging joints of the jaw</v>
      </c>
      <c r="E24462">
        <f t="shared" ca="1" si="1914"/>
        <v>16</v>
      </c>
    </row>
    <row r="24463" spans="1:5" x14ac:dyDescent="0.2">
      <c r="A24463" t="str">
        <f t="shared" ca="1" si="1911"/>
        <v>Basic</v>
      </c>
      <c r="B24463" t="str">
        <f t="shared" ca="1" si="1912"/>
        <v>endodontics</v>
      </c>
      <c r="C24463">
        <f t="shared" si="1910"/>
        <v>1358</v>
      </c>
      <c r="D24463" t="str">
        <f t="shared" ca="1" si="1913"/>
        <v>Root canal, pulpal therapy</v>
      </c>
      <c r="E24463">
        <f t="shared" ca="1" si="1914"/>
        <v>10</v>
      </c>
    </row>
    <row r="24464" spans="1:5" x14ac:dyDescent="0.2">
      <c r="A24464" t="str">
        <f t="shared" ca="1" si="1911"/>
        <v>Diagnostics and Preventative</v>
      </c>
      <c r="B24464" t="str">
        <f t="shared" ca="1" si="1912"/>
        <v>Space Maintainers</v>
      </c>
      <c r="C24464">
        <f t="shared" si="1910"/>
        <v>1359</v>
      </c>
      <c r="D24464">
        <f t="shared" ca="1" si="1913"/>
        <v>0</v>
      </c>
      <c r="E24464">
        <f t="shared" ca="1" si="1914"/>
        <v>7</v>
      </c>
    </row>
    <row r="24465" spans="1:5" x14ac:dyDescent="0.2">
      <c r="A24465" t="str">
        <f t="shared" ca="1" si="1911"/>
        <v>Major</v>
      </c>
      <c r="B24465" t="str">
        <f t="shared" ca="1" si="1912"/>
        <v>temporomandibular joint dysfunction</v>
      </c>
      <c r="C24465">
        <f t="shared" si="1910"/>
        <v>1359</v>
      </c>
      <c r="D24465" t="str">
        <f t="shared" ca="1" si="1913"/>
        <v>Services relating to hinging joints of the jaw</v>
      </c>
      <c r="E24465">
        <f t="shared" ca="1" si="1914"/>
        <v>16</v>
      </c>
    </row>
    <row r="24466" spans="1:5" x14ac:dyDescent="0.2">
      <c r="A24466" t="str">
        <f t="shared" ca="1" si="1911"/>
        <v>Diagnostics and Preventative</v>
      </c>
      <c r="B24466" t="str">
        <f t="shared" ca="1" si="1912"/>
        <v>Full-mouth x-ray</v>
      </c>
      <c r="C24466">
        <f t="shared" si="1910"/>
        <v>1359</v>
      </c>
      <c r="D24466">
        <f t="shared" ca="1" si="1913"/>
        <v>0</v>
      </c>
      <c r="E24466">
        <f t="shared" ca="1" si="1914"/>
        <v>3</v>
      </c>
    </row>
    <row r="24467" spans="1:5" x14ac:dyDescent="0.2">
      <c r="A24467" t="str">
        <f t="shared" ca="1" si="1911"/>
        <v>Other</v>
      </c>
      <c r="B24467" t="str">
        <f t="shared" ca="1" si="1912"/>
        <v>Implants</v>
      </c>
      <c r="C24467">
        <f t="shared" si="1910"/>
        <v>1359</v>
      </c>
      <c r="D24467" t="str">
        <f t="shared" ca="1" si="1913"/>
        <v>Implant dental work</v>
      </c>
      <c r="E24467">
        <f t="shared" ca="1" si="1914"/>
        <v>18</v>
      </c>
    </row>
    <row r="24468" spans="1:5" x14ac:dyDescent="0.2">
      <c r="A24468" t="str">
        <f t="shared" ca="1" si="1911"/>
        <v>Diagnostics and Preventative</v>
      </c>
      <c r="B24468" t="str">
        <f t="shared" ca="1" si="1912"/>
        <v>Space Maintainers</v>
      </c>
      <c r="C24468">
        <f t="shared" si="1910"/>
        <v>1359</v>
      </c>
      <c r="D24468">
        <f t="shared" ca="1" si="1913"/>
        <v>0</v>
      </c>
      <c r="E24468">
        <f t="shared" ca="1" si="1914"/>
        <v>7</v>
      </c>
    </row>
    <row r="24469" spans="1:5" x14ac:dyDescent="0.2">
      <c r="A24469" t="str">
        <f t="shared" ca="1" si="1911"/>
        <v>Basic</v>
      </c>
      <c r="B24469" t="str">
        <f t="shared" ca="1" si="1912"/>
        <v>surgical periodontics</v>
      </c>
      <c r="C24469">
        <f t="shared" si="1910"/>
        <v>1359</v>
      </c>
      <c r="D24469" t="str">
        <f t="shared" ca="1" si="1913"/>
        <v>Surgical treatment of the gums and supporting structures of the teeth</v>
      </c>
      <c r="E24469">
        <f t="shared" ca="1" si="1914"/>
        <v>11</v>
      </c>
    </row>
    <row r="24470" spans="1:5" x14ac:dyDescent="0.2">
      <c r="A24470" t="str">
        <f t="shared" ca="1" si="1911"/>
        <v>Diagnostics and Preventative</v>
      </c>
      <c r="B24470" t="str">
        <f t="shared" ca="1" si="1912"/>
        <v>Bitewing x-rays</v>
      </c>
      <c r="C24470">
        <f t="shared" si="1910"/>
        <v>1359</v>
      </c>
      <c r="D24470">
        <f t="shared" ca="1" si="1913"/>
        <v>0</v>
      </c>
      <c r="E24470">
        <f t="shared" ca="1" si="1914"/>
        <v>2</v>
      </c>
    </row>
    <row r="24471" spans="1:5" x14ac:dyDescent="0.2">
      <c r="A24471" t="str">
        <f t="shared" ca="1" si="1911"/>
        <v>Basic</v>
      </c>
      <c r="B24471" t="str">
        <f t="shared" ca="1" si="1912"/>
        <v>non-surgical periodontics</v>
      </c>
      <c r="C24471">
        <f t="shared" si="1910"/>
        <v>1359</v>
      </c>
      <c r="D24471" t="str">
        <f t="shared" ca="1" si="1913"/>
        <v xml:space="preserve">Non-surgical treatment of the gums and supporting structures of the teeth </v>
      </c>
      <c r="E24471">
        <f t="shared" ca="1" si="1914"/>
        <v>12</v>
      </c>
    </row>
    <row r="24472" spans="1:5" x14ac:dyDescent="0.2">
      <c r="A24472" t="str">
        <f t="shared" ca="1" si="1911"/>
        <v>Basic</v>
      </c>
      <c r="B24472" t="str">
        <f t="shared" ca="1" si="1912"/>
        <v>basic restorative</v>
      </c>
      <c r="C24472">
        <f t="shared" si="1910"/>
        <v>1359</v>
      </c>
      <c r="D24472" t="str">
        <f t="shared" ca="1" si="1913"/>
        <v>Fillings (amalgam "silver" and composite "white" non-molar)</v>
      </c>
      <c r="E24472">
        <f t="shared" ca="1" si="1914"/>
        <v>8</v>
      </c>
    </row>
    <row r="24473" spans="1:5" x14ac:dyDescent="0.2">
      <c r="A24473" t="str">
        <f t="shared" ca="1" si="1911"/>
        <v>Diagnostics and Preventative</v>
      </c>
      <c r="B24473" t="str">
        <f t="shared" ca="1" si="1912"/>
        <v>Fluoride treatments</v>
      </c>
      <c r="C24473">
        <f t="shared" si="1910"/>
        <v>1359</v>
      </c>
      <c r="D24473">
        <f t="shared" ca="1" si="1913"/>
        <v>0</v>
      </c>
      <c r="E24473">
        <f t="shared" ca="1" si="1914"/>
        <v>5</v>
      </c>
    </row>
    <row r="24474" spans="1:5" x14ac:dyDescent="0.2">
      <c r="A24474" t="str">
        <f t="shared" ca="1" si="1911"/>
        <v>Basic</v>
      </c>
      <c r="B24474" t="str">
        <f t="shared" ca="1" si="1912"/>
        <v>basic restorative</v>
      </c>
      <c r="C24474">
        <f t="shared" si="1910"/>
        <v>1359</v>
      </c>
      <c r="D24474" t="str">
        <f t="shared" ca="1" si="1913"/>
        <v>Fillings (amalgam "silver" and composite "white" non-molar)</v>
      </c>
      <c r="E24474">
        <f t="shared" ca="1" si="1914"/>
        <v>8</v>
      </c>
    </row>
    <row r="24475" spans="1:5" x14ac:dyDescent="0.2">
      <c r="A24475" t="str">
        <f t="shared" ca="1" si="1911"/>
        <v>Basic</v>
      </c>
      <c r="B24475" t="str">
        <f t="shared" ca="1" si="1912"/>
        <v>oral surgery</v>
      </c>
      <c r="C24475">
        <f t="shared" si="1910"/>
        <v>1359</v>
      </c>
      <c r="D24475" t="str">
        <f t="shared" ca="1" si="1913"/>
        <v>Extraction and other surgery procedures, incl. pre- and post-operative care</v>
      </c>
      <c r="E24475">
        <f t="shared" ca="1" si="1914"/>
        <v>9</v>
      </c>
    </row>
    <row r="24476" spans="1:5" x14ac:dyDescent="0.2">
      <c r="A24476" t="str">
        <f t="shared" ca="1" si="1911"/>
        <v>Basic</v>
      </c>
      <c r="B24476" t="str">
        <f t="shared" ca="1" si="1912"/>
        <v>surgical periodontics</v>
      </c>
      <c r="C24476">
        <f t="shared" si="1910"/>
        <v>1359</v>
      </c>
      <c r="D24476" t="str">
        <f t="shared" ca="1" si="1913"/>
        <v>Surgical treatment of the gums and supporting structures of the teeth</v>
      </c>
      <c r="E24476">
        <f t="shared" ca="1" si="1914"/>
        <v>11</v>
      </c>
    </row>
    <row r="24477" spans="1:5" x14ac:dyDescent="0.2">
      <c r="A24477" t="str">
        <f t="shared" ca="1" si="1911"/>
        <v>Basic</v>
      </c>
      <c r="B24477" t="str">
        <f t="shared" ca="1" si="1912"/>
        <v>surgical periodontics</v>
      </c>
      <c r="C24477">
        <f t="shared" si="1910"/>
        <v>1359</v>
      </c>
      <c r="D24477" t="str">
        <f t="shared" ca="1" si="1913"/>
        <v>Surgical treatment of the gums and supporting structures of the teeth</v>
      </c>
      <c r="E24477">
        <f t="shared" ca="1" si="1914"/>
        <v>11</v>
      </c>
    </row>
    <row r="24478" spans="1:5" x14ac:dyDescent="0.2">
      <c r="A24478" t="str">
        <f t="shared" ca="1" si="1911"/>
        <v>Other</v>
      </c>
      <c r="B24478" t="str">
        <f t="shared" ca="1" si="1912"/>
        <v>Implants</v>
      </c>
      <c r="C24478">
        <f t="shared" si="1910"/>
        <v>1359</v>
      </c>
      <c r="D24478" t="str">
        <f t="shared" ca="1" si="1913"/>
        <v>Implant dental work</v>
      </c>
      <c r="E24478">
        <f t="shared" ca="1" si="1914"/>
        <v>18</v>
      </c>
    </row>
    <row r="24479" spans="1:5" x14ac:dyDescent="0.2">
      <c r="A24479" t="str">
        <f t="shared" ca="1" si="1911"/>
        <v>Basic</v>
      </c>
      <c r="B24479" t="str">
        <f t="shared" ca="1" si="1912"/>
        <v>oral surgery</v>
      </c>
      <c r="C24479">
        <f t="shared" si="1910"/>
        <v>1359</v>
      </c>
      <c r="D24479" t="str">
        <f t="shared" ca="1" si="1913"/>
        <v>Extraction and other surgery procedures, incl. pre- and post-operative care</v>
      </c>
      <c r="E24479">
        <f t="shared" ca="1" si="1914"/>
        <v>9</v>
      </c>
    </row>
    <row r="24480" spans="1:5" x14ac:dyDescent="0.2">
      <c r="A24480" t="str">
        <f t="shared" ca="1" si="1911"/>
        <v>Major</v>
      </c>
      <c r="B24480" t="str">
        <f t="shared" ca="1" si="1912"/>
        <v>temporomandibular joint dysfunction</v>
      </c>
      <c r="C24480">
        <f t="shared" si="1910"/>
        <v>1359</v>
      </c>
      <c r="D24480" t="str">
        <f t="shared" ca="1" si="1913"/>
        <v>Services relating to hinging joints of the jaw</v>
      </c>
      <c r="E24480">
        <f t="shared" ca="1" si="1914"/>
        <v>16</v>
      </c>
    </row>
    <row r="24481" spans="1:5" x14ac:dyDescent="0.2">
      <c r="A24481" t="str">
        <f t="shared" ca="1" si="1911"/>
        <v>Other</v>
      </c>
      <c r="B24481" t="str">
        <f t="shared" ca="1" si="1912"/>
        <v>Implants</v>
      </c>
      <c r="C24481">
        <f t="shared" si="1910"/>
        <v>1359</v>
      </c>
      <c r="D24481" t="str">
        <f t="shared" ca="1" si="1913"/>
        <v>Implant dental work</v>
      </c>
      <c r="E24481">
        <f t="shared" ca="1" si="1914"/>
        <v>18</v>
      </c>
    </row>
    <row r="24482" spans="1:5" x14ac:dyDescent="0.2">
      <c r="A24482" t="str">
        <f t="shared" ca="1" si="1911"/>
        <v>Major</v>
      </c>
      <c r="B24482" t="str">
        <f t="shared" ca="1" si="1912"/>
        <v>major restorative</v>
      </c>
      <c r="C24482">
        <f t="shared" si="1910"/>
        <v>1360</v>
      </c>
      <c r="D24482" t="str">
        <f t="shared" ca="1" si="1913"/>
        <v>Single crowns, inlays, onlays</v>
      </c>
      <c r="E24482">
        <f t="shared" ca="1" si="1914"/>
        <v>14</v>
      </c>
    </row>
    <row r="24483" spans="1:5" x14ac:dyDescent="0.2">
      <c r="A24483" t="str">
        <f t="shared" ca="1" si="1911"/>
        <v>Diagnostics and Preventative</v>
      </c>
      <c r="B24483" t="str">
        <f t="shared" ca="1" si="1912"/>
        <v>Sealants</v>
      </c>
      <c r="C24483">
        <f t="shared" si="1910"/>
        <v>1360</v>
      </c>
      <c r="D24483">
        <f t="shared" ca="1" si="1913"/>
        <v>0</v>
      </c>
      <c r="E24483">
        <f t="shared" ca="1" si="1914"/>
        <v>6</v>
      </c>
    </row>
    <row r="24484" spans="1:5" x14ac:dyDescent="0.2">
      <c r="A24484" t="str">
        <f t="shared" ca="1" si="1911"/>
        <v>Major</v>
      </c>
      <c r="B24484" t="str">
        <f t="shared" ca="1" si="1912"/>
        <v>prosthodontics</v>
      </c>
      <c r="C24484">
        <f t="shared" si="1910"/>
        <v>1360</v>
      </c>
      <c r="D24484" t="str">
        <f t="shared" ca="1" si="1913"/>
        <v>Procedures for replacement of missing teeth by construction or repair of bridges and partial or complete dentures</v>
      </c>
      <c r="E24484">
        <f t="shared" ca="1" si="1914"/>
        <v>15</v>
      </c>
    </row>
    <row r="24485" spans="1:5" x14ac:dyDescent="0.2">
      <c r="A24485" t="str">
        <f t="shared" ca="1" si="1911"/>
        <v>Diagnostics and Preventative</v>
      </c>
      <c r="B24485" t="str">
        <f t="shared" ca="1" si="1912"/>
        <v>Bitewing x-rays</v>
      </c>
      <c r="C24485">
        <f t="shared" si="1910"/>
        <v>1360</v>
      </c>
      <c r="D24485">
        <f t="shared" ca="1" si="1913"/>
        <v>0</v>
      </c>
      <c r="E24485">
        <f t="shared" ca="1" si="1914"/>
        <v>2</v>
      </c>
    </row>
    <row r="24486" spans="1:5" x14ac:dyDescent="0.2">
      <c r="A24486" t="str">
        <f t="shared" ca="1" si="1911"/>
        <v>Basic</v>
      </c>
      <c r="B24486" t="str">
        <f t="shared" ca="1" si="1912"/>
        <v>non-surgical periodontics</v>
      </c>
      <c r="C24486">
        <f t="shared" si="1910"/>
        <v>1360</v>
      </c>
      <c r="D24486" t="str">
        <f t="shared" ca="1" si="1913"/>
        <v xml:space="preserve">Non-surgical treatment of the gums and supporting structures of the teeth </v>
      </c>
      <c r="E24486">
        <f t="shared" ca="1" si="1914"/>
        <v>12</v>
      </c>
    </row>
    <row r="24487" spans="1:5" x14ac:dyDescent="0.2">
      <c r="A24487" t="str">
        <f t="shared" ca="1" si="1911"/>
        <v>Major</v>
      </c>
      <c r="B24487" t="str">
        <f t="shared" ca="1" si="1912"/>
        <v>major restorative</v>
      </c>
      <c r="C24487">
        <f t="shared" si="1910"/>
        <v>1360</v>
      </c>
      <c r="D24487" t="str">
        <f t="shared" ca="1" si="1913"/>
        <v>Single crowns, inlays, onlays</v>
      </c>
      <c r="E24487">
        <f t="shared" ca="1" si="1914"/>
        <v>14</v>
      </c>
    </row>
    <row r="24488" spans="1:5" x14ac:dyDescent="0.2">
      <c r="A24488" t="str">
        <f t="shared" ca="1" si="1911"/>
        <v>Major</v>
      </c>
      <c r="B24488" t="str">
        <f t="shared" ca="1" si="1912"/>
        <v>prosthodontics</v>
      </c>
      <c r="C24488">
        <f t="shared" ref="C24488:C24551" si="1915">IF(MOD(ROW(C24488)-2,18)&lt;&gt;0,C24487,C24487+1)</f>
        <v>1360</v>
      </c>
      <c r="D24488" t="str">
        <f t="shared" ca="1" si="1913"/>
        <v>Procedures for replacement of missing teeth by construction or repair of bridges and partial or complete dentures</v>
      </c>
      <c r="E24488">
        <f t="shared" ca="1" si="1914"/>
        <v>15</v>
      </c>
    </row>
    <row r="24489" spans="1:5" x14ac:dyDescent="0.2">
      <c r="A24489" t="str">
        <f t="shared" ca="1" si="1911"/>
        <v>Other</v>
      </c>
      <c r="B24489" t="str">
        <f t="shared" ca="1" si="1912"/>
        <v>Implants</v>
      </c>
      <c r="C24489">
        <f t="shared" si="1915"/>
        <v>1360</v>
      </c>
      <c r="D24489" t="str">
        <f t="shared" ca="1" si="1913"/>
        <v>Implant dental work</v>
      </c>
      <c r="E24489">
        <f t="shared" ca="1" si="1914"/>
        <v>18</v>
      </c>
    </row>
    <row r="24490" spans="1:5" x14ac:dyDescent="0.2">
      <c r="A24490" t="str">
        <f t="shared" ca="1" si="1911"/>
        <v>Basic</v>
      </c>
      <c r="B24490" t="str">
        <f t="shared" ca="1" si="1912"/>
        <v>surgical periodontics</v>
      </c>
      <c r="C24490">
        <f t="shared" si="1915"/>
        <v>1360</v>
      </c>
      <c r="D24490" t="str">
        <f t="shared" ca="1" si="1913"/>
        <v>Surgical treatment of the gums and supporting structures of the teeth</v>
      </c>
      <c r="E24490">
        <f t="shared" ca="1" si="1914"/>
        <v>11</v>
      </c>
    </row>
    <row r="24491" spans="1:5" x14ac:dyDescent="0.2">
      <c r="A24491" t="str">
        <f t="shared" ca="1" si="1911"/>
        <v>Basic</v>
      </c>
      <c r="B24491" t="str">
        <f t="shared" ca="1" si="1912"/>
        <v>non-surgical periodontics</v>
      </c>
      <c r="C24491">
        <f t="shared" si="1915"/>
        <v>1360</v>
      </c>
      <c r="D24491" t="str">
        <f t="shared" ca="1" si="1913"/>
        <v xml:space="preserve">Non-surgical treatment of the gums and supporting structures of the teeth </v>
      </c>
      <c r="E24491">
        <f t="shared" ca="1" si="1914"/>
        <v>12</v>
      </c>
    </row>
    <row r="24492" spans="1:5" x14ac:dyDescent="0.2">
      <c r="A24492" t="str">
        <f t="shared" ca="1" si="1911"/>
        <v>Other</v>
      </c>
      <c r="B24492" t="str">
        <f t="shared" ca="1" si="1912"/>
        <v>Implants</v>
      </c>
      <c r="C24492">
        <f t="shared" si="1915"/>
        <v>1360</v>
      </c>
      <c r="D24492" t="str">
        <f t="shared" ca="1" si="1913"/>
        <v>Implant dental work</v>
      </c>
      <c r="E24492">
        <f t="shared" ca="1" si="1914"/>
        <v>18</v>
      </c>
    </row>
    <row r="24493" spans="1:5" x14ac:dyDescent="0.2">
      <c r="A24493" t="str">
        <f t="shared" ca="1" si="1911"/>
        <v>Basic</v>
      </c>
      <c r="B24493" t="str">
        <f t="shared" ca="1" si="1912"/>
        <v>basic restorative</v>
      </c>
      <c r="C24493">
        <f t="shared" si="1915"/>
        <v>1360</v>
      </c>
      <c r="D24493" t="str">
        <f t="shared" ca="1" si="1913"/>
        <v>Fillings (amalgam "silver" and composite "white" non-molar)</v>
      </c>
      <c r="E24493">
        <f t="shared" ca="1" si="1914"/>
        <v>8</v>
      </c>
    </row>
    <row r="24494" spans="1:5" x14ac:dyDescent="0.2">
      <c r="A24494" t="str">
        <f t="shared" ca="1" si="1911"/>
        <v>Basic</v>
      </c>
      <c r="B24494" t="str">
        <f t="shared" ca="1" si="1912"/>
        <v>surgical periodontics</v>
      </c>
      <c r="C24494">
        <f t="shared" si="1915"/>
        <v>1360</v>
      </c>
      <c r="D24494" t="str">
        <f t="shared" ca="1" si="1913"/>
        <v>Surgical treatment of the gums and supporting structures of the teeth</v>
      </c>
      <c r="E24494">
        <f t="shared" ca="1" si="1914"/>
        <v>11</v>
      </c>
    </row>
    <row r="24495" spans="1:5" x14ac:dyDescent="0.2">
      <c r="A24495" t="str">
        <f t="shared" ca="1" si="1911"/>
        <v>Diagnostics and Preventative</v>
      </c>
      <c r="B24495" t="str">
        <f t="shared" ca="1" si="1912"/>
        <v>Prophylaxis</v>
      </c>
      <c r="C24495">
        <f t="shared" si="1915"/>
        <v>1360</v>
      </c>
      <c r="D24495">
        <f t="shared" ca="1" si="1913"/>
        <v>0</v>
      </c>
      <c r="E24495">
        <f t="shared" ca="1" si="1914"/>
        <v>4</v>
      </c>
    </row>
    <row r="24496" spans="1:5" x14ac:dyDescent="0.2">
      <c r="A24496" t="str">
        <f t="shared" ca="1" si="1911"/>
        <v>Diagnostics and Preventative</v>
      </c>
      <c r="B24496" t="str">
        <f t="shared" ca="1" si="1912"/>
        <v>Periodic Exams</v>
      </c>
      <c r="C24496">
        <f t="shared" si="1915"/>
        <v>1360</v>
      </c>
      <c r="D24496">
        <f t="shared" ca="1" si="1913"/>
        <v>0</v>
      </c>
      <c r="E24496">
        <f t="shared" ca="1" si="1914"/>
        <v>1</v>
      </c>
    </row>
    <row r="24497" spans="1:5" x14ac:dyDescent="0.2">
      <c r="A24497" t="str">
        <f t="shared" ca="1" si="1911"/>
        <v>Other</v>
      </c>
      <c r="B24497" t="str">
        <f t="shared" ca="1" si="1912"/>
        <v>Implants</v>
      </c>
      <c r="C24497">
        <f t="shared" si="1915"/>
        <v>1360</v>
      </c>
      <c r="D24497" t="str">
        <f t="shared" ca="1" si="1913"/>
        <v>Implant dental work</v>
      </c>
      <c r="E24497">
        <f t="shared" ca="1" si="1914"/>
        <v>18</v>
      </c>
    </row>
    <row r="24498" spans="1:5" x14ac:dyDescent="0.2">
      <c r="A24498" t="str">
        <f t="shared" ca="1" si="1911"/>
        <v>Diagnostics and Preventative</v>
      </c>
      <c r="B24498" t="str">
        <f t="shared" ca="1" si="1912"/>
        <v>Periodic Exams</v>
      </c>
      <c r="C24498">
        <f t="shared" si="1915"/>
        <v>1360</v>
      </c>
      <c r="D24498">
        <f t="shared" ca="1" si="1913"/>
        <v>0</v>
      </c>
      <c r="E24498">
        <f t="shared" ca="1" si="1914"/>
        <v>1</v>
      </c>
    </row>
    <row r="24499" spans="1:5" x14ac:dyDescent="0.2">
      <c r="A24499" t="str">
        <f t="shared" ca="1" si="1911"/>
        <v>Diagnostics and Preventative</v>
      </c>
      <c r="B24499" t="str">
        <f t="shared" ca="1" si="1912"/>
        <v>Sealants</v>
      </c>
      <c r="C24499">
        <f t="shared" si="1915"/>
        <v>1360</v>
      </c>
      <c r="D24499">
        <f t="shared" ca="1" si="1913"/>
        <v>0</v>
      </c>
      <c r="E24499">
        <f t="shared" ca="1" si="1914"/>
        <v>6</v>
      </c>
    </row>
    <row r="24500" spans="1:5" x14ac:dyDescent="0.2">
      <c r="A24500" t="str">
        <f t="shared" ca="1" si="1911"/>
        <v>Diagnostics and Preventative</v>
      </c>
      <c r="B24500" t="str">
        <f t="shared" ca="1" si="1912"/>
        <v>Prophylaxis</v>
      </c>
      <c r="C24500">
        <f t="shared" si="1915"/>
        <v>1361</v>
      </c>
      <c r="D24500">
        <f t="shared" ca="1" si="1913"/>
        <v>0</v>
      </c>
      <c r="E24500">
        <f t="shared" ca="1" si="1914"/>
        <v>4</v>
      </c>
    </row>
    <row r="24501" spans="1:5" x14ac:dyDescent="0.2">
      <c r="A24501" t="str">
        <f t="shared" ca="1" si="1911"/>
        <v>Basic</v>
      </c>
      <c r="B24501" t="str">
        <f t="shared" ca="1" si="1912"/>
        <v>basic restorative</v>
      </c>
      <c r="C24501">
        <f t="shared" si="1915"/>
        <v>1361</v>
      </c>
      <c r="D24501" t="str">
        <f t="shared" ca="1" si="1913"/>
        <v>Fillings (amalgam "silver" and composite "white" non-molar)</v>
      </c>
      <c r="E24501">
        <f t="shared" ca="1" si="1914"/>
        <v>8</v>
      </c>
    </row>
    <row r="24502" spans="1:5" x14ac:dyDescent="0.2">
      <c r="A24502" t="str">
        <f t="shared" ca="1" si="1911"/>
        <v>Diagnostics and Preventative</v>
      </c>
      <c r="B24502" t="str">
        <f t="shared" ca="1" si="1912"/>
        <v>Periodic Exams</v>
      </c>
      <c r="C24502">
        <f t="shared" si="1915"/>
        <v>1361</v>
      </c>
      <c r="D24502">
        <f t="shared" ca="1" si="1913"/>
        <v>0</v>
      </c>
      <c r="E24502">
        <f t="shared" ca="1" si="1914"/>
        <v>1</v>
      </c>
    </row>
    <row r="24503" spans="1:5" x14ac:dyDescent="0.2">
      <c r="A24503" t="str">
        <f t="shared" ca="1" si="1911"/>
        <v>Diagnostics and Preventative</v>
      </c>
      <c r="B24503" t="str">
        <f t="shared" ca="1" si="1912"/>
        <v>Sealants</v>
      </c>
      <c r="C24503">
        <f t="shared" si="1915"/>
        <v>1361</v>
      </c>
      <c r="D24503">
        <f t="shared" ca="1" si="1913"/>
        <v>0</v>
      </c>
      <c r="E24503">
        <f t="shared" ca="1" si="1914"/>
        <v>6</v>
      </c>
    </row>
    <row r="24504" spans="1:5" x14ac:dyDescent="0.2">
      <c r="A24504" t="str">
        <f t="shared" ca="1" si="1911"/>
        <v>Diagnostics and Preventative</v>
      </c>
      <c r="B24504" t="str">
        <f t="shared" ca="1" si="1912"/>
        <v>Periodic Exams</v>
      </c>
      <c r="C24504">
        <f t="shared" si="1915"/>
        <v>1361</v>
      </c>
      <c r="D24504">
        <f t="shared" ca="1" si="1913"/>
        <v>0</v>
      </c>
      <c r="E24504">
        <f t="shared" ca="1" si="1914"/>
        <v>1</v>
      </c>
    </row>
    <row r="24505" spans="1:5" x14ac:dyDescent="0.2">
      <c r="A24505" t="str">
        <f t="shared" ca="1" si="1911"/>
        <v>Basic</v>
      </c>
      <c r="B24505" t="str">
        <f t="shared" ca="1" si="1912"/>
        <v>general anesthesia</v>
      </c>
      <c r="C24505">
        <f t="shared" si="1915"/>
        <v>1361</v>
      </c>
      <c r="D24505" t="str">
        <f t="shared" ca="1" si="1913"/>
        <v>Covered when used in conjunction with covered oral surgical procedures</v>
      </c>
      <c r="E24505">
        <f t="shared" ca="1" si="1914"/>
        <v>13</v>
      </c>
    </row>
    <row r="24506" spans="1:5" x14ac:dyDescent="0.2">
      <c r="A24506" t="str">
        <f t="shared" ca="1" si="1911"/>
        <v>Basic</v>
      </c>
      <c r="B24506" t="str">
        <f t="shared" ca="1" si="1912"/>
        <v>non-surgical periodontics</v>
      </c>
      <c r="C24506">
        <f t="shared" si="1915"/>
        <v>1361</v>
      </c>
      <c r="D24506" t="str">
        <f t="shared" ca="1" si="1913"/>
        <v xml:space="preserve">Non-surgical treatment of the gums and supporting structures of the teeth </v>
      </c>
      <c r="E24506">
        <f t="shared" ca="1" si="1914"/>
        <v>12</v>
      </c>
    </row>
    <row r="24507" spans="1:5" x14ac:dyDescent="0.2">
      <c r="A24507" t="str">
        <f t="shared" ca="1" si="1911"/>
        <v>Basic</v>
      </c>
      <c r="B24507" t="str">
        <f t="shared" ca="1" si="1912"/>
        <v>surgical periodontics</v>
      </c>
      <c r="C24507">
        <f t="shared" si="1915"/>
        <v>1361</v>
      </c>
      <c r="D24507" t="str">
        <f t="shared" ca="1" si="1913"/>
        <v>Surgical treatment of the gums and supporting structures of the teeth</v>
      </c>
      <c r="E24507">
        <f t="shared" ca="1" si="1914"/>
        <v>11</v>
      </c>
    </row>
    <row r="24508" spans="1:5" x14ac:dyDescent="0.2">
      <c r="A24508" t="str">
        <f t="shared" ca="1" si="1911"/>
        <v>Other</v>
      </c>
      <c r="B24508" t="str">
        <f t="shared" ca="1" si="1912"/>
        <v>Implants</v>
      </c>
      <c r="C24508">
        <f t="shared" si="1915"/>
        <v>1361</v>
      </c>
      <c r="D24508" t="str">
        <f t="shared" ca="1" si="1913"/>
        <v>Implant dental work</v>
      </c>
      <c r="E24508">
        <f t="shared" ca="1" si="1914"/>
        <v>18</v>
      </c>
    </row>
    <row r="24509" spans="1:5" x14ac:dyDescent="0.2">
      <c r="A24509" t="str">
        <f t="shared" ca="1" si="1911"/>
        <v>Diagnostics and Preventative</v>
      </c>
      <c r="B24509" t="str">
        <f t="shared" ca="1" si="1912"/>
        <v>Space Maintainers</v>
      </c>
      <c r="C24509">
        <f t="shared" si="1915"/>
        <v>1361</v>
      </c>
      <c r="D24509">
        <f t="shared" ca="1" si="1913"/>
        <v>0</v>
      </c>
      <c r="E24509">
        <f t="shared" ca="1" si="1914"/>
        <v>7</v>
      </c>
    </row>
    <row r="24510" spans="1:5" x14ac:dyDescent="0.2">
      <c r="A24510" t="str">
        <f t="shared" ca="1" si="1911"/>
        <v>Diagnostics and Preventative</v>
      </c>
      <c r="B24510" t="str">
        <f t="shared" ca="1" si="1912"/>
        <v>Fluoride treatments</v>
      </c>
      <c r="C24510">
        <f t="shared" si="1915"/>
        <v>1361</v>
      </c>
      <c r="D24510">
        <f t="shared" ca="1" si="1913"/>
        <v>0</v>
      </c>
      <c r="E24510">
        <f t="shared" ca="1" si="1914"/>
        <v>5</v>
      </c>
    </row>
    <row r="24511" spans="1:5" x14ac:dyDescent="0.2">
      <c r="A24511" t="str">
        <f t="shared" ca="1" si="1911"/>
        <v>Diagnostics and Preventative</v>
      </c>
      <c r="B24511" t="str">
        <f t="shared" ca="1" si="1912"/>
        <v>Full-mouth x-ray</v>
      </c>
      <c r="C24511">
        <f t="shared" si="1915"/>
        <v>1361</v>
      </c>
      <c r="D24511">
        <f t="shared" ca="1" si="1913"/>
        <v>0</v>
      </c>
      <c r="E24511">
        <f t="shared" ca="1" si="1914"/>
        <v>3</v>
      </c>
    </row>
    <row r="24512" spans="1:5" x14ac:dyDescent="0.2">
      <c r="A24512" t="str">
        <f t="shared" ca="1" si="1911"/>
        <v>Diagnostics and Preventative</v>
      </c>
      <c r="B24512" t="str">
        <f t="shared" ca="1" si="1912"/>
        <v>Full-mouth x-ray</v>
      </c>
      <c r="C24512">
        <f t="shared" si="1915"/>
        <v>1361</v>
      </c>
      <c r="D24512">
        <f t="shared" ca="1" si="1913"/>
        <v>0</v>
      </c>
      <c r="E24512">
        <f t="shared" ca="1" si="1914"/>
        <v>3</v>
      </c>
    </row>
    <row r="24513" spans="1:5" x14ac:dyDescent="0.2">
      <c r="A24513" t="str">
        <f t="shared" ca="1" si="1911"/>
        <v>Major</v>
      </c>
      <c r="B24513" t="str">
        <f t="shared" ca="1" si="1912"/>
        <v>prosthodontics</v>
      </c>
      <c r="C24513">
        <f t="shared" si="1915"/>
        <v>1361</v>
      </c>
      <c r="D24513" t="str">
        <f t="shared" ca="1" si="1913"/>
        <v>Procedures for replacement of missing teeth by construction or repair of bridges and partial or complete dentures</v>
      </c>
      <c r="E24513">
        <f t="shared" ca="1" si="1914"/>
        <v>15</v>
      </c>
    </row>
    <row r="24514" spans="1:5" x14ac:dyDescent="0.2">
      <c r="A24514" t="str">
        <f t="shared" ref="A24514:A24577" ca="1" si="1916">INDEX(services,E24514,1)</f>
        <v>Other</v>
      </c>
      <c r="B24514" t="str">
        <f t="shared" ref="B24514:B24577" ca="1" si="1917">INDEX(services,E24514,2)</f>
        <v>Implants</v>
      </c>
      <c r="C24514">
        <f t="shared" si="1915"/>
        <v>1361</v>
      </c>
      <c r="D24514" t="str">
        <f t="shared" ref="D24514:D24577" ca="1" si="1918">INDEX(services,E24514,3)</f>
        <v>Implant dental work</v>
      </c>
      <c r="E24514">
        <f t="shared" ref="E24514:E24577" ca="1" si="1919">RANDBETWEEN(1,ROWS(services))</f>
        <v>18</v>
      </c>
    </row>
    <row r="24515" spans="1:5" x14ac:dyDescent="0.2">
      <c r="A24515" t="str">
        <f t="shared" ca="1" si="1916"/>
        <v>Diagnostics and Preventative</v>
      </c>
      <c r="B24515" t="str">
        <f t="shared" ca="1" si="1917"/>
        <v>Fluoride treatments</v>
      </c>
      <c r="C24515">
        <f t="shared" si="1915"/>
        <v>1361</v>
      </c>
      <c r="D24515">
        <f t="shared" ca="1" si="1918"/>
        <v>0</v>
      </c>
      <c r="E24515">
        <f t="shared" ca="1" si="1919"/>
        <v>5</v>
      </c>
    </row>
    <row r="24516" spans="1:5" x14ac:dyDescent="0.2">
      <c r="A24516" t="str">
        <f t="shared" ca="1" si="1916"/>
        <v>Basic</v>
      </c>
      <c r="B24516" t="str">
        <f t="shared" ca="1" si="1917"/>
        <v>non-surgical periodontics</v>
      </c>
      <c r="C24516">
        <f t="shared" si="1915"/>
        <v>1361</v>
      </c>
      <c r="D24516" t="str">
        <f t="shared" ca="1" si="1918"/>
        <v xml:space="preserve">Non-surgical treatment of the gums and supporting structures of the teeth </v>
      </c>
      <c r="E24516">
        <f t="shared" ca="1" si="1919"/>
        <v>12</v>
      </c>
    </row>
    <row r="24517" spans="1:5" x14ac:dyDescent="0.2">
      <c r="A24517" t="str">
        <f t="shared" ca="1" si="1916"/>
        <v>Basic</v>
      </c>
      <c r="B24517" t="str">
        <f t="shared" ca="1" si="1917"/>
        <v>surgical periodontics</v>
      </c>
      <c r="C24517">
        <f t="shared" si="1915"/>
        <v>1361</v>
      </c>
      <c r="D24517" t="str">
        <f t="shared" ca="1" si="1918"/>
        <v>Surgical treatment of the gums and supporting structures of the teeth</v>
      </c>
      <c r="E24517">
        <f t="shared" ca="1" si="1919"/>
        <v>11</v>
      </c>
    </row>
    <row r="24518" spans="1:5" x14ac:dyDescent="0.2">
      <c r="A24518" t="str">
        <f t="shared" ca="1" si="1916"/>
        <v>Major</v>
      </c>
      <c r="B24518" t="str">
        <f t="shared" ca="1" si="1917"/>
        <v>temporomandibular joint dysfunction</v>
      </c>
      <c r="C24518">
        <f t="shared" si="1915"/>
        <v>1362</v>
      </c>
      <c r="D24518" t="str">
        <f t="shared" ca="1" si="1918"/>
        <v>Services relating to hinging joints of the jaw</v>
      </c>
      <c r="E24518">
        <f t="shared" ca="1" si="1919"/>
        <v>16</v>
      </c>
    </row>
    <row r="24519" spans="1:5" x14ac:dyDescent="0.2">
      <c r="A24519" t="str">
        <f t="shared" ca="1" si="1916"/>
        <v>Basic</v>
      </c>
      <c r="B24519" t="str">
        <f t="shared" ca="1" si="1917"/>
        <v>general anesthesia</v>
      </c>
      <c r="C24519">
        <f t="shared" si="1915"/>
        <v>1362</v>
      </c>
      <c r="D24519" t="str">
        <f t="shared" ca="1" si="1918"/>
        <v>Covered when used in conjunction with covered oral surgical procedures</v>
      </c>
      <c r="E24519">
        <f t="shared" ca="1" si="1919"/>
        <v>13</v>
      </c>
    </row>
    <row r="24520" spans="1:5" x14ac:dyDescent="0.2">
      <c r="A24520" t="str">
        <f t="shared" ca="1" si="1916"/>
        <v>Basic</v>
      </c>
      <c r="B24520" t="str">
        <f t="shared" ca="1" si="1917"/>
        <v>endodontics</v>
      </c>
      <c r="C24520">
        <f t="shared" si="1915"/>
        <v>1362</v>
      </c>
      <c r="D24520" t="str">
        <f t="shared" ca="1" si="1918"/>
        <v>Root canal, pulpal therapy</v>
      </c>
      <c r="E24520">
        <f t="shared" ca="1" si="1919"/>
        <v>10</v>
      </c>
    </row>
    <row r="24521" spans="1:5" x14ac:dyDescent="0.2">
      <c r="A24521" t="str">
        <f t="shared" ca="1" si="1916"/>
        <v>Basic</v>
      </c>
      <c r="B24521" t="str">
        <f t="shared" ca="1" si="1917"/>
        <v>general anesthesia</v>
      </c>
      <c r="C24521">
        <f t="shared" si="1915"/>
        <v>1362</v>
      </c>
      <c r="D24521" t="str">
        <f t="shared" ca="1" si="1918"/>
        <v>Covered when used in conjunction with covered oral surgical procedures</v>
      </c>
      <c r="E24521">
        <f t="shared" ca="1" si="1919"/>
        <v>13</v>
      </c>
    </row>
    <row r="24522" spans="1:5" x14ac:dyDescent="0.2">
      <c r="A24522" t="str">
        <f t="shared" ca="1" si="1916"/>
        <v>Major</v>
      </c>
      <c r="B24522" t="str">
        <f t="shared" ca="1" si="1917"/>
        <v>prosthodontics</v>
      </c>
      <c r="C24522">
        <f t="shared" si="1915"/>
        <v>1362</v>
      </c>
      <c r="D24522" t="str">
        <f t="shared" ca="1" si="1918"/>
        <v>Procedures for replacement of missing teeth by construction or repair of bridges and partial or complete dentures</v>
      </c>
      <c r="E24522">
        <f t="shared" ca="1" si="1919"/>
        <v>15</v>
      </c>
    </row>
    <row r="24523" spans="1:5" x14ac:dyDescent="0.2">
      <c r="A24523" t="str">
        <f t="shared" ca="1" si="1916"/>
        <v>Other</v>
      </c>
      <c r="B24523" t="str">
        <f t="shared" ca="1" si="1917"/>
        <v>Implants</v>
      </c>
      <c r="C24523">
        <f t="shared" si="1915"/>
        <v>1362</v>
      </c>
      <c r="D24523" t="str">
        <f t="shared" ca="1" si="1918"/>
        <v>Implant dental work</v>
      </c>
      <c r="E24523">
        <f t="shared" ca="1" si="1919"/>
        <v>18</v>
      </c>
    </row>
    <row r="24524" spans="1:5" x14ac:dyDescent="0.2">
      <c r="A24524" t="str">
        <f t="shared" ca="1" si="1916"/>
        <v>Basic</v>
      </c>
      <c r="B24524" t="str">
        <f t="shared" ca="1" si="1917"/>
        <v>general anesthesia</v>
      </c>
      <c r="C24524">
        <f t="shared" si="1915"/>
        <v>1362</v>
      </c>
      <c r="D24524" t="str">
        <f t="shared" ca="1" si="1918"/>
        <v>Covered when used in conjunction with covered oral surgical procedures</v>
      </c>
      <c r="E24524">
        <f t="shared" ca="1" si="1919"/>
        <v>13</v>
      </c>
    </row>
    <row r="24525" spans="1:5" x14ac:dyDescent="0.2">
      <c r="A24525" t="str">
        <f t="shared" ca="1" si="1916"/>
        <v>Diagnostics and Preventative</v>
      </c>
      <c r="B24525" t="str">
        <f t="shared" ca="1" si="1917"/>
        <v>Fluoride treatments</v>
      </c>
      <c r="C24525">
        <f t="shared" si="1915"/>
        <v>1362</v>
      </c>
      <c r="D24525">
        <f t="shared" ca="1" si="1918"/>
        <v>0</v>
      </c>
      <c r="E24525">
        <f t="shared" ca="1" si="1919"/>
        <v>5</v>
      </c>
    </row>
    <row r="24526" spans="1:5" x14ac:dyDescent="0.2">
      <c r="A24526" t="str">
        <f t="shared" ca="1" si="1916"/>
        <v>Basic</v>
      </c>
      <c r="B24526" t="str">
        <f t="shared" ca="1" si="1917"/>
        <v>non-surgical periodontics</v>
      </c>
      <c r="C24526">
        <f t="shared" si="1915"/>
        <v>1362</v>
      </c>
      <c r="D24526" t="str">
        <f t="shared" ca="1" si="1918"/>
        <v xml:space="preserve">Non-surgical treatment of the gums and supporting structures of the teeth </v>
      </c>
      <c r="E24526">
        <f t="shared" ca="1" si="1919"/>
        <v>12</v>
      </c>
    </row>
    <row r="24527" spans="1:5" x14ac:dyDescent="0.2">
      <c r="A24527" t="str">
        <f t="shared" ca="1" si="1916"/>
        <v>Diagnostics and Preventative</v>
      </c>
      <c r="B24527" t="str">
        <f t="shared" ca="1" si="1917"/>
        <v>Fluoride treatments</v>
      </c>
      <c r="C24527">
        <f t="shared" si="1915"/>
        <v>1362</v>
      </c>
      <c r="D24527">
        <f t="shared" ca="1" si="1918"/>
        <v>0</v>
      </c>
      <c r="E24527">
        <f t="shared" ca="1" si="1919"/>
        <v>5</v>
      </c>
    </row>
    <row r="24528" spans="1:5" x14ac:dyDescent="0.2">
      <c r="A24528" t="str">
        <f t="shared" ca="1" si="1916"/>
        <v>Diagnostics and Preventative</v>
      </c>
      <c r="B24528" t="str">
        <f t="shared" ca="1" si="1917"/>
        <v>Bitewing x-rays</v>
      </c>
      <c r="C24528">
        <f t="shared" si="1915"/>
        <v>1362</v>
      </c>
      <c r="D24528">
        <f t="shared" ca="1" si="1918"/>
        <v>0</v>
      </c>
      <c r="E24528">
        <f t="shared" ca="1" si="1919"/>
        <v>2</v>
      </c>
    </row>
    <row r="24529" spans="1:5" x14ac:dyDescent="0.2">
      <c r="A24529" t="str">
        <f t="shared" ca="1" si="1916"/>
        <v>Major</v>
      </c>
      <c r="B24529" t="str">
        <f t="shared" ca="1" si="1917"/>
        <v>temporomandibular joint dysfunction</v>
      </c>
      <c r="C24529">
        <f t="shared" si="1915"/>
        <v>1362</v>
      </c>
      <c r="D24529" t="str">
        <f t="shared" ca="1" si="1918"/>
        <v>Services relating to hinging joints of the jaw</v>
      </c>
      <c r="E24529">
        <f t="shared" ca="1" si="1919"/>
        <v>16</v>
      </c>
    </row>
    <row r="24530" spans="1:5" x14ac:dyDescent="0.2">
      <c r="A24530" t="str">
        <f t="shared" ca="1" si="1916"/>
        <v>Diagnostics and Preventative</v>
      </c>
      <c r="B24530" t="str">
        <f t="shared" ca="1" si="1917"/>
        <v>Periodic Exams</v>
      </c>
      <c r="C24530">
        <f t="shared" si="1915"/>
        <v>1362</v>
      </c>
      <c r="D24530">
        <f t="shared" ca="1" si="1918"/>
        <v>0</v>
      </c>
      <c r="E24530">
        <f t="shared" ca="1" si="1919"/>
        <v>1</v>
      </c>
    </row>
    <row r="24531" spans="1:5" x14ac:dyDescent="0.2">
      <c r="A24531" t="str">
        <f t="shared" ca="1" si="1916"/>
        <v>Basic</v>
      </c>
      <c r="B24531" t="str">
        <f t="shared" ca="1" si="1917"/>
        <v>oral surgery</v>
      </c>
      <c r="C24531">
        <f t="shared" si="1915"/>
        <v>1362</v>
      </c>
      <c r="D24531" t="str">
        <f t="shared" ca="1" si="1918"/>
        <v>Extraction and other surgery procedures, incl. pre- and post-operative care</v>
      </c>
      <c r="E24531">
        <f t="shared" ca="1" si="1919"/>
        <v>9</v>
      </c>
    </row>
    <row r="24532" spans="1:5" x14ac:dyDescent="0.2">
      <c r="A24532" t="str">
        <f t="shared" ca="1" si="1916"/>
        <v>Diagnostics and Preventative</v>
      </c>
      <c r="B24532" t="str">
        <f t="shared" ca="1" si="1917"/>
        <v>Periodic Exams</v>
      </c>
      <c r="C24532">
        <f t="shared" si="1915"/>
        <v>1362</v>
      </c>
      <c r="D24532">
        <f t="shared" ca="1" si="1918"/>
        <v>0</v>
      </c>
      <c r="E24532">
        <f t="shared" ca="1" si="1919"/>
        <v>1</v>
      </c>
    </row>
    <row r="24533" spans="1:5" x14ac:dyDescent="0.2">
      <c r="A24533" t="str">
        <f t="shared" ca="1" si="1916"/>
        <v>Basic</v>
      </c>
      <c r="B24533" t="str">
        <f t="shared" ca="1" si="1917"/>
        <v>basic restorative</v>
      </c>
      <c r="C24533">
        <f t="shared" si="1915"/>
        <v>1362</v>
      </c>
      <c r="D24533" t="str">
        <f t="shared" ca="1" si="1918"/>
        <v>Fillings (amalgam "silver" and composite "white" non-molar)</v>
      </c>
      <c r="E24533">
        <f t="shared" ca="1" si="1919"/>
        <v>8</v>
      </c>
    </row>
    <row r="24534" spans="1:5" x14ac:dyDescent="0.2">
      <c r="A24534" t="str">
        <f t="shared" ca="1" si="1916"/>
        <v>Basic</v>
      </c>
      <c r="B24534" t="str">
        <f t="shared" ca="1" si="1917"/>
        <v>endodontics</v>
      </c>
      <c r="C24534">
        <f t="shared" si="1915"/>
        <v>1362</v>
      </c>
      <c r="D24534" t="str">
        <f t="shared" ca="1" si="1918"/>
        <v>Root canal, pulpal therapy</v>
      </c>
      <c r="E24534">
        <f t="shared" ca="1" si="1919"/>
        <v>10</v>
      </c>
    </row>
    <row r="24535" spans="1:5" x14ac:dyDescent="0.2">
      <c r="A24535" t="str">
        <f t="shared" ca="1" si="1916"/>
        <v>Diagnostics and Preventative</v>
      </c>
      <c r="B24535" t="str">
        <f t="shared" ca="1" si="1917"/>
        <v>Periodic Exams</v>
      </c>
      <c r="C24535">
        <f t="shared" si="1915"/>
        <v>1362</v>
      </c>
      <c r="D24535">
        <f t="shared" ca="1" si="1918"/>
        <v>0</v>
      </c>
      <c r="E24535">
        <f t="shared" ca="1" si="1919"/>
        <v>1</v>
      </c>
    </row>
    <row r="24536" spans="1:5" x14ac:dyDescent="0.2">
      <c r="A24536" t="str">
        <f t="shared" ca="1" si="1916"/>
        <v>Diagnostics and Preventative</v>
      </c>
      <c r="B24536" t="str">
        <f t="shared" ca="1" si="1917"/>
        <v>Periodic Exams</v>
      </c>
      <c r="C24536">
        <f t="shared" si="1915"/>
        <v>1363</v>
      </c>
      <c r="D24536">
        <f t="shared" ca="1" si="1918"/>
        <v>0</v>
      </c>
      <c r="E24536">
        <f t="shared" ca="1" si="1919"/>
        <v>1</v>
      </c>
    </row>
    <row r="24537" spans="1:5" x14ac:dyDescent="0.2">
      <c r="A24537" t="str">
        <f t="shared" ca="1" si="1916"/>
        <v>Basic</v>
      </c>
      <c r="B24537" t="str">
        <f t="shared" ca="1" si="1917"/>
        <v>general anesthesia</v>
      </c>
      <c r="C24537">
        <f t="shared" si="1915"/>
        <v>1363</v>
      </c>
      <c r="D24537" t="str">
        <f t="shared" ca="1" si="1918"/>
        <v>Covered when used in conjunction with covered oral surgical procedures</v>
      </c>
      <c r="E24537">
        <f t="shared" ca="1" si="1919"/>
        <v>13</v>
      </c>
    </row>
    <row r="24538" spans="1:5" x14ac:dyDescent="0.2">
      <c r="A24538" t="str">
        <f t="shared" ca="1" si="1916"/>
        <v>Orthodontics</v>
      </c>
      <c r="B24538" t="str">
        <f t="shared" ca="1" si="1917"/>
        <v>orthodontics</v>
      </c>
      <c r="C24538">
        <f t="shared" si="1915"/>
        <v>1363</v>
      </c>
      <c r="D24538" t="str">
        <f t="shared" ca="1" si="1918"/>
        <v>For eligible dependents to age 19</v>
      </c>
      <c r="E24538">
        <f t="shared" ca="1" si="1919"/>
        <v>17</v>
      </c>
    </row>
    <row r="24539" spans="1:5" x14ac:dyDescent="0.2">
      <c r="A24539" t="str">
        <f t="shared" ca="1" si="1916"/>
        <v>Major</v>
      </c>
      <c r="B24539" t="str">
        <f t="shared" ca="1" si="1917"/>
        <v>major restorative</v>
      </c>
      <c r="C24539">
        <f t="shared" si="1915"/>
        <v>1363</v>
      </c>
      <c r="D24539" t="str">
        <f t="shared" ca="1" si="1918"/>
        <v>Single crowns, inlays, onlays</v>
      </c>
      <c r="E24539">
        <f t="shared" ca="1" si="1919"/>
        <v>14</v>
      </c>
    </row>
    <row r="24540" spans="1:5" x14ac:dyDescent="0.2">
      <c r="A24540" t="str">
        <f t="shared" ca="1" si="1916"/>
        <v>Major</v>
      </c>
      <c r="B24540" t="str">
        <f t="shared" ca="1" si="1917"/>
        <v>temporomandibular joint dysfunction</v>
      </c>
      <c r="C24540">
        <f t="shared" si="1915"/>
        <v>1363</v>
      </c>
      <c r="D24540" t="str">
        <f t="shared" ca="1" si="1918"/>
        <v>Services relating to hinging joints of the jaw</v>
      </c>
      <c r="E24540">
        <f t="shared" ca="1" si="1919"/>
        <v>16</v>
      </c>
    </row>
    <row r="24541" spans="1:5" x14ac:dyDescent="0.2">
      <c r="A24541" t="str">
        <f t="shared" ca="1" si="1916"/>
        <v>Diagnostics and Preventative</v>
      </c>
      <c r="B24541" t="str">
        <f t="shared" ca="1" si="1917"/>
        <v>Prophylaxis</v>
      </c>
      <c r="C24541">
        <f t="shared" si="1915"/>
        <v>1363</v>
      </c>
      <c r="D24541">
        <f t="shared" ca="1" si="1918"/>
        <v>0</v>
      </c>
      <c r="E24541">
        <f t="shared" ca="1" si="1919"/>
        <v>4</v>
      </c>
    </row>
    <row r="24542" spans="1:5" x14ac:dyDescent="0.2">
      <c r="A24542" t="str">
        <f t="shared" ca="1" si="1916"/>
        <v>Diagnostics and Preventative</v>
      </c>
      <c r="B24542" t="str">
        <f t="shared" ca="1" si="1917"/>
        <v>Space Maintainers</v>
      </c>
      <c r="C24542">
        <f t="shared" si="1915"/>
        <v>1363</v>
      </c>
      <c r="D24542">
        <f t="shared" ca="1" si="1918"/>
        <v>0</v>
      </c>
      <c r="E24542">
        <f t="shared" ca="1" si="1919"/>
        <v>7</v>
      </c>
    </row>
    <row r="24543" spans="1:5" x14ac:dyDescent="0.2">
      <c r="A24543" t="str">
        <f t="shared" ca="1" si="1916"/>
        <v>Diagnostics and Preventative</v>
      </c>
      <c r="B24543" t="str">
        <f t="shared" ca="1" si="1917"/>
        <v>Space Maintainers</v>
      </c>
      <c r="C24543">
        <f t="shared" si="1915"/>
        <v>1363</v>
      </c>
      <c r="D24543">
        <f t="shared" ca="1" si="1918"/>
        <v>0</v>
      </c>
      <c r="E24543">
        <f t="shared" ca="1" si="1919"/>
        <v>7</v>
      </c>
    </row>
    <row r="24544" spans="1:5" x14ac:dyDescent="0.2">
      <c r="A24544" t="str">
        <f t="shared" ca="1" si="1916"/>
        <v>Basic</v>
      </c>
      <c r="B24544" t="str">
        <f t="shared" ca="1" si="1917"/>
        <v>endodontics</v>
      </c>
      <c r="C24544">
        <f t="shared" si="1915"/>
        <v>1363</v>
      </c>
      <c r="D24544" t="str">
        <f t="shared" ca="1" si="1918"/>
        <v>Root canal, pulpal therapy</v>
      </c>
      <c r="E24544">
        <f t="shared" ca="1" si="1919"/>
        <v>10</v>
      </c>
    </row>
    <row r="24545" spans="1:5" x14ac:dyDescent="0.2">
      <c r="A24545" t="str">
        <f t="shared" ca="1" si="1916"/>
        <v>Basic</v>
      </c>
      <c r="B24545" t="str">
        <f t="shared" ca="1" si="1917"/>
        <v>surgical periodontics</v>
      </c>
      <c r="C24545">
        <f t="shared" si="1915"/>
        <v>1363</v>
      </c>
      <c r="D24545" t="str">
        <f t="shared" ca="1" si="1918"/>
        <v>Surgical treatment of the gums and supporting structures of the teeth</v>
      </c>
      <c r="E24545">
        <f t="shared" ca="1" si="1919"/>
        <v>11</v>
      </c>
    </row>
    <row r="24546" spans="1:5" x14ac:dyDescent="0.2">
      <c r="A24546" t="str">
        <f t="shared" ca="1" si="1916"/>
        <v>Diagnostics and Preventative</v>
      </c>
      <c r="B24546" t="str">
        <f t="shared" ca="1" si="1917"/>
        <v>Bitewing x-rays</v>
      </c>
      <c r="C24546">
        <f t="shared" si="1915"/>
        <v>1363</v>
      </c>
      <c r="D24546">
        <f t="shared" ca="1" si="1918"/>
        <v>0</v>
      </c>
      <c r="E24546">
        <f t="shared" ca="1" si="1919"/>
        <v>2</v>
      </c>
    </row>
    <row r="24547" spans="1:5" x14ac:dyDescent="0.2">
      <c r="A24547" t="str">
        <f t="shared" ca="1" si="1916"/>
        <v>Major</v>
      </c>
      <c r="B24547" t="str">
        <f t="shared" ca="1" si="1917"/>
        <v>major restorative</v>
      </c>
      <c r="C24547">
        <f t="shared" si="1915"/>
        <v>1363</v>
      </c>
      <c r="D24547" t="str">
        <f t="shared" ca="1" si="1918"/>
        <v>Single crowns, inlays, onlays</v>
      </c>
      <c r="E24547">
        <f t="shared" ca="1" si="1919"/>
        <v>14</v>
      </c>
    </row>
    <row r="24548" spans="1:5" x14ac:dyDescent="0.2">
      <c r="A24548" t="str">
        <f t="shared" ca="1" si="1916"/>
        <v>Diagnostics and Preventative</v>
      </c>
      <c r="B24548" t="str">
        <f t="shared" ca="1" si="1917"/>
        <v>Periodic Exams</v>
      </c>
      <c r="C24548">
        <f t="shared" si="1915"/>
        <v>1363</v>
      </c>
      <c r="D24548">
        <f t="shared" ca="1" si="1918"/>
        <v>0</v>
      </c>
      <c r="E24548">
        <f t="shared" ca="1" si="1919"/>
        <v>1</v>
      </c>
    </row>
    <row r="24549" spans="1:5" x14ac:dyDescent="0.2">
      <c r="A24549" t="str">
        <f t="shared" ca="1" si="1916"/>
        <v>Diagnostics and Preventative</v>
      </c>
      <c r="B24549" t="str">
        <f t="shared" ca="1" si="1917"/>
        <v>Space Maintainers</v>
      </c>
      <c r="C24549">
        <f t="shared" si="1915"/>
        <v>1363</v>
      </c>
      <c r="D24549">
        <f t="shared" ca="1" si="1918"/>
        <v>0</v>
      </c>
      <c r="E24549">
        <f t="shared" ca="1" si="1919"/>
        <v>7</v>
      </c>
    </row>
    <row r="24550" spans="1:5" x14ac:dyDescent="0.2">
      <c r="A24550" t="str">
        <f t="shared" ca="1" si="1916"/>
        <v>Major</v>
      </c>
      <c r="B24550" t="str">
        <f t="shared" ca="1" si="1917"/>
        <v>temporomandibular joint dysfunction</v>
      </c>
      <c r="C24550">
        <f t="shared" si="1915"/>
        <v>1363</v>
      </c>
      <c r="D24550" t="str">
        <f t="shared" ca="1" si="1918"/>
        <v>Services relating to hinging joints of the jaw</v>
      </c>
      <c r="E24550">
        <f t="shared" ca="1" si="1919"/>
        <v>16</v>
      </c>
    </row>
    <row r="24551" spans="1:5" x14ac:dyDescent="0.2">
      <c r="A24551" t="str">
        <f t="shared" ca="1" si="1916"/>
        <v>Major</v>
      </c>
      <c r="B24551" t="str">
        <f t="shared" ca="1" si="1917"/>
        <v>prosthodontics</v>
      </c>
      <c r="C24551">
        <f t="shared" si="1915"/>
        <v>1363</v>
      </c>
      <c r="D24551" t="str">
        <f t="shared" ca="1" si="1918"/>
        <v>Procedures for replacement of missing teeth by construction or repair of bridges and partial or complete dentures</v>
      </c>
      <c r="E24551">
        <f t="shared" ca="1" si="1919"/>
        <v>15</v>
      </c>
    </row>
    <row r="24552" spans="1:5" x14ac:dyDescent="0.2">
      <c r="A24552" t="str">
        <f t="shared" ca="1" si="1916"/>
        <v>Diagnostics and Preventative</v>
      </c>
      <c r="B24552" t="str">
        <f t="shared" ca="1" si="1917"/>
        <v>Periodic Exams</v>
      </c>
      <c r="C24552">
        <f t="shared" ref="C24552:C24607" si="1920">IF(MOD(ROW(C24552)-2,18)&lt;&gt;0,C24551,C24551+1)</f>
        <v>1363</v>
      </c>
      <c r="D24552">
        <f t="shared" ca="1" si="1918"/>
        <v>0</v>
      </c>
      <c r="E24552">
        <f t="shared" ca="1" si="1919"/>
        <v>1</v>
      </c>
    </row>
    <row r="24553" spans="1:5" x14ac:dyDescent="0.2">
      <c r="A24553" t="str">
        <f t="shared" ca="1" si="1916"/>
        <v>Diagnostics and Preventative</v>
      </c>
      <c r="B24553" t="str">
        <f t="shared" ca="1" si="1917"/>
        <v>Fluoride treatments</v>
      </c>
      <c r="C24553">
        <f t="shared" si="1920"/>
        <v>1363</v>
      </c>
      <c r="D24553">
        <f t="shared" ca="1" si="1918"/>
        <v>0</v>
      </c>
      <c r="E24553">
        <f t="shared" ca="1" si="1919"/>
        <v>5</v>
      </c>
    </row>
    <row r="24554" spans="1:5" x14ac:dyDescent="0.2">
      <c r="A24554" t="str">
        <f t="shared" ca="1" si="1916"/>
        <v>Other</v>
      </c>
      <c r="B24554" t="str">
        <f t="shared" ca="1" si="1917"/>
        <v>Implants</v>
      </c>
      <c r="C24554">
        <f t="shared" si="1920"/>
        <v>1364</v>
      </c>
      <c r="D24554" t="str">
        <f t="shared" ca="1" si="1918"/>
        <v>Implant dental work</v>
      </c>
      <c r="E24554">
        <f t="shared" ca="1" si="1919"/>
        <v>18</v>
      </c>
    </row>
    <row r="24555" spans="1:5" x14ac:dyDescent="0.2">
      <c r="A24555" t="str">
        <f t="shared" ca="1" si="1916"/>
        <v>Major</v>
      </c>
      <c r="B24555" t="str">
        <f t="shared" ca="1" si="1917"/>
        <v>prosthodontics</v>
      </c>
      <c r="C24555">
        <f t="shared" si="1920"/>
        <v>1364</v>
      </c>
      <c r="D24555" t="str">
        <f t="shared" ca="1" si="1918"/>
        <v>Procedures for replacement of missing teeth by construction or repair of bridges and partial or complete dentures</v>
      </c>
      <c r="E24555">
        <f t="shared" ca="1" si="1919"/>
        <v>15</v>
      </c>
    </row>
    <row r="24556" spans="1:5" x14ac:dyDescent="0.2">
      <c r="A24556" t="str">
        <f t="shared" ca="1" si="1916"/>
        <v>Diagnostics and Preventative</v>
      </c>
      <c r="B24556" t="str">
        <f t="shared" ca="1" si="1917"/>
        <v>Full-mouth x-ray</v>
      </c>
      <c r="C24556">
        <f t="shared" si="1920"/>
        <v>1364</v>
      </c>
      <c r="D24556">
        <f t="shared" ca="1" si="1918"/>
        <v>0</v>
      </c>
      <c r="E24556">
        <f t="shared" ca="1" si="1919"/>
        <v>3</v>
      </c>
    </row>
    <row r="24557" spans="1:5" x14ac:dyDescent="0.2">
      <c r="A24557" t="str">
        <f t="shared" ca="1" si="1916"/>
        <v>Diagnostics and Preventative</v>
      </c>
      <c r="B24557" t="str">
        <f t="shared" ca="1" si="1917"/>
        <v>Periodic Exams</v>
      </c>
      <c r="C24557">
        <f t="shared" si="1920"/>
        <v>1364</v>
      </c>
      <c r="D24557">
        <f t="shared" ca="1" si="1918"/>
        <v>0</v>
      </c>
      <c r="E24557">
        <f t="shared" ca="1" si="1919"/>
        <v>1</v>
      </c>
    </row>
    <row r="24558" spans="1:5" x14ac:dyDescent="0.2">
      <c r="A24558" t="str">
        <f t="shared" ca="1" si="1916"/>
        <v>Major</v>
      </c>
      <c r="B24558" t="str">
        <f t="shared" ca="1" si="1917"/>
        <v>prosthodontics</v>
      </c>
      <c r="C24558">
        <f t="shared" si="1920"/>
        <v>1364</v>
      </c>
      <c r="D24558" t="str">
        <f t="shared" ca="1" si="1918"/>
        <v>Procedures for replacement of missing teeth by construction or repair of bridges and partial or complete dentures</v>
      </c>
      <c r="E24558">
        <f t="shared" ca="1" si="1919"/>
        <v>15</v>
      </c>
    </row>
    <row r="24559" spans="1:5" x14ac:dyDescent="0.2">
      <c r="A24559" t="str">
        <f t="shared" ca="1" si="1916"/>
        <v>Orthodontics</v>
      </c>
      <c r="B24559" t="str">
        <f t="shared" ca="1" si="1917"/>
        <v>orthodontics</v>
      </c>
      <c r="C24559">
        <f t="shared" si="1920"/>
        <v>1364</v>
      </c>
      <c r="D24559" t="str">
        <f t="shared" ca="1" si="1918"/>
        <v>For eligible dependents to age 19</v>
      </c>
      <c r="E24559">
        <f t="shared" ca="1" si="1919"/>
        <v>17</v>
      </c>
    </row>
    <row r="24560" spans="1:5" x14ac:dyDescent="0.2">
      <c r="A24560" t="str">
        <f t="shared" ca="1" si="1916"/>
        <v>Diagnostics and Preventative</v>
      </c>
      <c r="B24560" t="str">
        <f t="shared" ca="1" si="1917"/>
        <v>Full-mouth x-ray</v>
      </c>
      <c r="C24560">
        <f t="shared" si="1920"/>
        <v>1364</v>
      </c>
      <c r="D24560">
        <f t="shared" ca="1" si="1918"/>
        <v>0</v>
      </c>
      <c r="E24560">
        <f t="shared" ca="1" si="1919"/>
        <v>3</v>
      </c>
    </row>
    <row r="24561" spans="1:5" x14ac:dyDescent="0.2">
      <c r="A24561" t="str">
        <f t="shared" ca="1" si="1916"/>
        <v>Major</v>
      </c>
      <c r="B24561" t="str">
        <f t="shared" ca="1" si="1917"/>
        <v>temporomandibular joint dysfunction</v>
      </c>
      <c r="C24561">
        <f t="shared" si="1920"/>
        <v>1364</v>
      </c>
      <c r="D24561" t="str">
        <f t="shared" ca="1" si="1918"/>
        <v>Services relating to hinging joints of the jaw</v>
      </c>
      <c r="E24561">
        <f t="shared" ca="1" si="1919"/>
        <v>16</v>
      </c>
    </row>
    <row r="24562" spans="1:5" x14ac:dyDescent="0.2">
      <c r="A24562" t="str">
        <f t="shared" ca="1" si="1916"/>
        <v>Diagnostics and Preventative</v>
      </c>
      <c r="B24562" t="str">
        <f t="shared" ca="1" si="1917"/>
        <v>Full-mouth x-ray</v>
      </c>
      <c r="C24562">
        <f t="shared" si="1920"/>
        <v>1364</v>
      </c>
      <c r="D24562">
        <f t="shared" ca="1" si="1918"/>
        <v>0</v>
      </c>
      <c r="E24562">
        <f t="shared" ca="1" si="1919"/>
        <v>3</v>
      </c>
    </row>
    <row r="24563" spans="1:5" x14ac:dyDescent="0.2">
      <c r="A24563" t="str">
        <f t="shared" ca="1" si="1916"/>
        <v>Diagnostics and Preventative</v>
      </c>
      <c r="B24563" t="str">
        <f t="shared" ca="1" si="1917"/>
        <v>Prophylaxis</v>
      </c>
      <c r="C24563">
        <f t="shared" si="1920"/>
        <v>1364</v>
      </c>
      <c r="D24563">
        <f t="shared" ca="1" si="1918"/>
        <v>0</v>
      </c>
      <c r="E24563">
        <f t="shared" ca="1" si="1919"/>
        <v>4</v>
      </c>
    </row>
    <row r="24564" spans="1:5" x14ac:dyDescent="0.2">
      <c r="A24564" t="str">
        <f t="shared" ca="1" si="1916"/>
        <v>Diagnostics and Preventative</v>
      </c>
      <c r="B24564" t="str">
        <f t="shared" ca="1" si="1917"/>
        <v>Full-mouth x-ray</v>
      </c>
      <c r="C24564">
        <f t="shared" si="1920"/>
        <v>1364</v>
      </c>
      <c r="D24564">
        <f t="shared" ca="1" si="1918"/>
        <v>0</v>
      </c>
      <c r="E24564">
        <f t="shared" ca="1" si="1919"/>
        <v>3</v>
      </c>
    </row>
    <row r="24565" spans="1:5" x14ac:dyDescent="0.2">
      <c r="A24565" t="str">
        <f t="shared" ca="1" si="1916"/>
        <v>Basic</v>
      </c>
      <c r="B24565" t="str">
        <f t="shared" ca="1" si="1917"/>
        <v>general anesthesia</v>
      </c>
      <c r="C24565">
        <f t="shared" si="1920"/>
        <v>1364</v>
      </c>
      <c r="D24565" t="str">
        <f t="shared" ca="1" si="1918"/>
        <v>Covered when used in conjunction with covered oral surgical procedures</v>
      </c>
      <c r="E24565">
        <f t="shared" ca="1" si="1919"/>
        <v>13</v>
      </c>
    </row>
    <row r="24566" spans="1:5" x14ac:dyDescent="0.2">
      <c r="A24566" t="str">
        <f t="shared" ca="1" si="1916"/>
        <v>Basic</v>
      </c>
      <c r="B24566" t="str">
        <f t="shared" ca="1" si="1917"/>
        <v>basic restorative</v>
      </c>
      <c r="C24566">
        <f t="shared" si="1920"/>
        <v>1364</v>
      </c>
      <c r="D24566" t="str">
        <f t="shared" ca="1" si="1918"/>
        <v>Fillings (amalgam "silver" and composite "white" non-molar)</v>
      </c>
      <c r="E24566">
        <f t="shared" ca="1" si="1919"/>
        <v>8</v>
      </c>
    </row>
    <row r="24567" spans="1:5" x14ac:dyDescent="0.2">
      <c r="A24567" t="str">
        <f t="shared" ca="1" si="1916"/>
        <v>Basic</v>
      </c>
      <c r="B24567" t="str">
        <f t="shared" ca="1" si="1917"/>
        <v>surgical periodontics</v>
      </c>
      <c r="C24567">
        <f t="shared" si="1920"/>
        <v>1364</v>
      </c>
      <c r="D24567" t="str">
        <f t="shared" ca="1" si="1918"/>
        <v>Surgical treatment of the gums and supporting structures of the teeth</v>
      </c>
      <c r="E24567">
        <f t="shared" ca="1" si="1919"/>
        <v>11</v>
      </c>
    </row>
    <row r="24568" spans="1:5" x14ac:dyDescent="0.2">
      <c r="A24568" t="str">
        <f t="shared" ca="1" si="1916"/>
        <v>Diagnostics and Preventative</v>
      </c>
      <c r="B24568" t="str">
        <f t="shared" ca="1" si="1917"/>
        <v>Prophylaxis</v>
      </c>
      <c r="C24568">
        <f t="shared" si="1920"/>
        <v>1364</v>
      </c>
      <c r="D24568">
        <f t="shared" ca="1" si="1918"/>
        <v>0</v>
      </c>
      <c r="E24568">
        <f t="shared" ca="1" si="1919"/>
        <v>4</v>
      </c>
    </row>
    <row r="24569" spans="1:5" x14ac:dyDescent="0.2">
      <c r="A24569" t="str">
        <f t="shared" ca="1" si="1916"/>
        <v>Diagnostics and Preventative</v>
      </c>
      <c r="B24569" t="str">
        <f t="shared" ca="1" si="1917"/>
        <v>Prophylaxis</v>
      </c>
      <c r="C24569">
        <f t="shared" si="1920"/>
        <v>1364</v>
      </c>
      <c r="D24569">
        <f t="shared" ca="1" si="1918"/>
        <v>0</v>
      </c>
      <c r="E24569">
        <f t="shared" ca="1" si="1919"/>
        <v>4</v>
      </c>
    </row>
    <row r="24570" spans="1:5" x14ac:dyDescent="0.2">
      <c r="A24570" t="str">
        <f t="shared" ca="1" si="1916"/>
        <v>Basic</v>
      </c>
      <c r="B24570" t="str">
        <f t="shared" ca="1" si="1917"/>
        <v>general anesthesia</v>
      </c>
      <c r="C24570">
        <f t="shared" si="1920"/>
        <v>1364</v>
      </c>
      <c r="D24570" t="str">
        <f t="shared" ca="1" si="1918"/>
        <v>Covered when used in conjunction with covered oral surgical procedures</v>
      </c>
      <c r="E24570">
        <f t="shared" ca="1" si="1919"/>
        <v>13</v>
      </c>
    </row>
    <row r="24571" spans="1:5" x14ac:dyDescent="0.2">
      <c r="A24571" t="str">
        <f t="shared" ca="1" si="1916"/>
        <v>Diagnostics and Preventative</v>
      </c>
      <c r="B24571" t="str">
        <f t="shared" ca="1" si="1917"/>
        <v>Space Maintainers</v>
      </c>
      <c r="C24571">
        <f t="shared" si="1920"/>
        <v>1364</v>
      </c>
      <c r="D24571">
        <f t="shared" ca="1" si="1918"/>
        <v>0</v>
      </c>
      <c r="E24571">
        <f t="shared" ca="1" si="1919"/>
        <v>7</v>
      </c>
    </row>
    <row r="24572" spans="1:5" x14ac:dyDescent="0.2">
      <c r="A24572" t="str">
        <f t="shared" ca="1" si="1916"/>
        <v>Basic</v>
      </c>
      <c r="B24572" t="str">
        <f t="shared" ca="1" si="1917"/>
        <v>oral surgery</v>
      </c>
      <c r="C24572">
        <f t="shared" si="1920"/>
        <v>1365</v>
      </c>
      <c r="D24572" t="str">
        <f t="shared" ca="1" si="1918"/>
        <v>Extraction and other surgery procedures, incl. pre- and post-operative care</v>
      </c>
      <c r="E24572">
        <f t="shared" ca="1" si="1919"/>
        <v>9</v>
      </c>
    </row>
    <row r="24573" spans="1:5" x14ac:dyDescent="0.2">
      <c r="A24573" t="str">
        <f t="shared" ca="1" si="1916"/>
        <v>Basic</v>
      </c>
      <c r="B24573" t="str">
        <f t="shared" ca="1" si="1917"/>
        <v>oral surgery</v>
      </c>
      <c r="C24573">
        <f t="shared" si="1920"/>
        <v>1365</v>
      </c>
      <c r="D24573" t="str">
        <f t="shared" ca="1" si="1918"/>
        <v>Extraction and other surgery procedures, incl. pre- and post-operative care</v>
      </c>
      <c r="E24573">
        <f t="shared" ca="1" si="1919"/>
        <v>9</v>
      </c>
    </row>
    <row r="24574" spans="1:5" x14ac:dyDescent="0.2">
      <c r="A24574" t="str">
        <f t="shared" ca="1" si="1916"/>
        <v>Basic</v>
      </c>
      <c r="B24574" t="str">
        <f t="shared" ca="1" si="1917"/>
        <v>general anesthesia</v>
      </c>
      <c r="C24574">
        <f t="shared" si="1920"/>
        <v>1365</v>
      </c>
      <c r="D24574" t="str">
        <f t="shared" ca="1" si="1918"/>
        <v>Covered when used in conjunction with covered oral surgical procedures</v>
      </c>
      <c r="E24574">
        <f t="shared" ca="1" si="1919"/>
        <v>13</v>
      </c>
    </row>
    <row r="24575" spans="1:5" x14ac:dyDescent="0.2">
      <c r="A24575" t="str">
        <f t="shared" ca="1" si="1916"/>
        <v>Diagnostics and Preventative</v>
      </c>
      <c r="B24575" t="str">
        <f t="shared" ca="1" si="1917"/>
        <v>Fluoride treatments</v>
      </c>
      <c r="C24575">
        <f t="shared" si="1920"/>
        <v>1365</v>
      </c>
      <c r="D24575">
        <f t="shared" ca="1" si="1918"/>
        <v>0</v>
      </c>
      <c r="E24575">
        <f t="shared" ca="1" si="1919"/>
        <v>5</v>
      </c>
    </row>
    <row r="24576" spans="1:5" x14ac:dyDescent="0.2">
      <c r="A24576" t="str">
        <f t="shared" ca="1" si="1916"/>
        <v>Orthodontics</v>
      </c>
      <c r="B24576" t="str">
        <f t="shared" ca="1" si="1917"/>
        <v>orthodontics</v>
      </c>
      <c r="C24576">
        <f t="shared" si="1920"/>
        <v>1365</v>
      </c>
      <c r="D24576" t="str">
        <f t="shared" ca="1" si="1918"/>
        <v>For eligible dependents to age 19</v>
      </c>
      <c r="E24576">
        <f t="shared" ca="1" si="1919"/>
        <v>17</v>
      </c>
    </row>
    <row r="24577" spans="1:5" x14ac:dyDescent="0.2">
      <c r="A24577" t="str">
        <f t="shared" ca="1" si="1916"/>
        <v>Diagnostics and Preventative</v>
      </c>
      <c r="B24577" t="str">
        <f t="shared" ca="1" si="1917"/>
        <v>Bitewing x-rays</v>
      </c>
      <c r="C24577">
        <f t="shared" si="1920"/>
        <v>1365</v>
      </c>
      <c r="D24577">
        <f t="shared" ca="1" si="1918"/>
        <v>0</v>
      </c>
      <c r="E24577">
        <f t="shared" ca="1" si="1919"/>
        <v>2</v>
      </c>
    </row>
    <row r="24578" spans="1:5" x14ac:dyDescent="0.2">
      <c r="A24578" t="str">
        <f t="shared" ref="A24578:A24607" ca="1" si="1921">INDEX(services,E24578,1)</f>
        <v>Diagnostics and Preventative</v>
      </c>
      <c r="B24578" t="str">
        <f t="shared" ref="B24578:B24607" ca="1" si="1922">INDEX(services,E24578,2)</f>
        <v>Space Maintainers</v>
      </c>
      <c r="C24578">
        <f t="shared" si="1920"/>
        <v>1365</v>
      </c>
      <c r="D24578">
        <f t="shared" ref="D24578:D24641" ca="1" si="1923">INDEX(services,E24578,3)</f>
        <v>0</v>
      </c>
      <c r="E24578">
        <f t="shared" ref="E24578:E24607" ca="1" si="1924">RANDBETWEEN(1,ROWS(services))</f>
        <v>7</v>
      </c>
    </row>
    <row r="24579" spans="1:5" x14ac:dyDescent="0.2">
      <c r="A24579" t="str">
        <f t="shared" ca="1" si="1921"/>
        <v>Major</v>
      </c>
      <c r="B24579" t="str">
        <f t="shared" ca="1" si="1922"/>
        <v>major restorative</v>
      </c>
      <c r="C24579">
        <f t="shared" si="1920"/>
        <v>1365</v>
      </c>
      <c r="D24579" t="str">
        <f t="shared" ca="1" si="1923"/>
        <v>Single crowns, inlays, onlays</v>
      </c>
      <c r="E24579">
        <f t="shared" ca="1" si="1924"/>
        <v>14</v>
      </c>
    </row>
    <row r="24580" spans="1:5" x14ac:dyDescent="0.2">
      <c r="A24580" t="str">
        <f t="shared" ca="1" si="1921"/>
        <v>Diagnostics and Preventative</v>
      </c>
      <c r="B24580" t="str">
        <f t="shared" ca="1" si="1922"/>
        <v>Periodic Exams</v>
      </c>
      <c r="C24580">
        <f t="shared" si="1920"/>
        <v>1365</v>
      </c>
      <c r="D24580">
        <f t="shared" ca="1" si="1923"/>
        <v>0</v>
      </c>
      <c r="E24580">
        <f t="shared" ca="1" si="1924"/>
        <v>1</v>
      </c>
    </row>
    <row r="24581" spans="1:5" x14ac:dyDescent="0.2">
      <c r="A24581" t="str">
        <f t="shared" ca="1" si="1921"/>
        <v>Major</v>
      </c>
      <c r="B24581" t="str">
        <f t="shared" ca="1" si="1922"/>
        <v>prosthodontics</v>
      </c>
      <c r="C24581">
        <f t="shared" si="1920"/>
        <v>1365</v>
      </c>
      <c r="D24581" t="str">
        <f t="shared" ca="1" si="1923"/>
        <v>Procedures for replacement of missing teeth by construction or repair of bridges and partial or complete dentures</v>
      </c>
      <c r="E24581">
        <f t="shared" ca="1" si="1924"/>
        <v>15</v>
      </c>
    </row>
    <row r="24582" spans="1:5" x14ac:dyDescent="0.2">
      <c r="A24582" t="str">
        <f t="shared" ca="1" si="1921"/>
        <v>Diagnostics and Preventative</v>
      </c>
      <c r="B24582" t="str">
        <f t="shared" ca="1" si="1922"/>
        <v>Periodic Exams</v>
      </c>
      <c r="C24582">
        <f t="shared" si="1920"/>
        <v>1365</v>
      </c>
      <c r="D24582">
        <f t="shared" ca="1" si="1923"/>
        <v>0</v>
      </c>
      <c r="E24582">
        <f t="shared" ca="1" si="1924"/>
        <v>1</v>
      </c>
    </row>
    <row r="24583" spans="1:5" x14ac:dyDescent="0.2">
      <c r="A24583" t="str">
        <f t="shared" ca="1" si="1921"/>
        <v>Basic</v>
      </c>
      <c r="B24583" t="str">
        <f t="shared" ca="1" si="1922"/>
        <v>general anesthesia</v>
      </c>
      <c r="C24583">
        <f t="shared" si="1920"/>
        <v>1365</v>
      </c>
      <c r="D24583" t="str">
        <f t="shared" ca="1" si="1923"/>
        <v>Covered when used in conjunction with covered oral surgical procedures</v>
      </c>
      <c r="E24583">
        <f t="shared" ca="1" si="1924"/>
        <v>13</v>
      </c>
    </row>
    <row r="24584" spans="1:5" x14ac:dyDescent="0.2">
      <c r="A24584" t="str">
        <f t="shared" ca="1" si="1921"/>
        <v>Diagnostics and Preventative</v>
      </c>
      <c r="B24584" t="str">
        <f t="shared" ca="1" si="1922"/>
        <v>Bitewing x-rays</v>
      </c>
      <c r="C24584">
        <f t="shared" si="1920"/>
        <v>1365</v>
      </c>
      <c r="D24584">
        <f t="shared" ca="1" si="1923"/>
        <v>0</v>
      </c>
      <c r="E24584">
        <f t="shared" ca="1" si="1924"/>
        <v>2</v>
      </c>
    </row>
    <row r="24585" spans="1:5" x14ac:dyDescent="0.2">
      <c r="A24585" t="str">
        <f t="shared" ca="1" si="1921"/>
        <v>Basic</v>
      </c>
      <c r="B24585" t="str">
        <f t="shared" ca="1" si="1922"/>
        <v>non-surgical periodontics</v>
      </c>
      <c r="C24585">
        <f t="shared" si="1920"/>
        <v>1365</v>
      </c>
      <c r="D24585" t="str">
        <f t="shared" ca="1" si="1923"/>
        <v xml:space="preserve">Non-surgical treatment of the gums and supporting structures of the teeth </v>
      </c>
      <c r="E24585">
        <f t="shared" ca="1" si="1924"/>
        <v>12</v>
      </c>
    </row>
    <row r="24586" spans="1:5" x14ac:dyDescent="0.2">
      <c r="A24586" t="str">
        <f t="shared" ca="1" si="1921"/>
        <v>Basic</v>
      </c>
      <c r="B24586" t="str">
        <f t="shared" ca="1" si="1922"/>
        <v>endodontics</v>
      </c>
      <c r="C24586">
        <f t="shared" si="1920"/>
        <v>1365</v>
      </c>
      <c r="D24586" t="str">
        <f t="shared" ca="1" si="1923"/>
        <v>Root canal, pulpal therapy</v>
      </c>
      <c r="E24586">
        <f t="shared" ca="1" si="1924"/>
        <v>10</v>
      </c>
    </row>
    <row r="24587" spans="1:5" x14ac:dyDescent="0.2">
      <c r="A24587" t="str">
        <f t="shared" ca="1" si="1921"/>
        <v>Diagnostics and Preventative</v>
      </c>
      <c r="B24587" t="str">
        <f t="shared" ca="1" si="1922"/>
        <v>Bitewing x-rays</v>
      </c>
      <c r="C24587">
        <f t="shared" si="1920"/>
        <v>1365</v>
      </c>
      <c r="D24587">
        <f t="shared" ca="1" si="1923"/>
        <v>0</v>
      </c>
      <c r="E24587">
        <f t="shared" ca="1" si="1924"/>
        <v>2</v>
      </c>
    </row>
    <row r="24588" spans="1:5" x14ac:dyDescent="0.2">
      <c r="A24588" t="str">
        <f t="shared" ca="1" si="1921"/>
        <v>Major</v>
      </c>
      <c r="B24588" t="str">
        <f t="shared" ca="1" si="1922"/>
        <v>temporomandibular joint dysfunction</v>
      </c>
      <c r="C24588">
        <f t="shared" si="1920"/>
        <v>1365</v>
      </c>
      <c r="D24588" t="str">
        <f t="shared" ca="1" si="1923"/>
        <v>Services relating to hinging joints of the jaw</v>
      </c>
      <c r="E24588">
        <f t="shared" ca="1" si="1924"/>
        <v>16</v>
      </c>
    </row>
    <row r="24589" spans="1:5" x14ac:dyDescent="0.2">
      <c r="A24589" t="str">
        <f t="shared" ca="1" si="1921"/>
        <v>Basic</v>
      </c>
      <c r="B24589" t="str">
        <f t="shared" ca="1" si="1922"/>
        <v>general anesthesia</v>
      </c>
      <c r="C24589">
        <f t="shared" si="1920"/>
        <v>1365</v>
      </c>
      <c r="D24589" t="str">
        <f t="shared" ca="1" si="1923"/>
        <v>Covered when used in conjunction with covered oral surgical procedures</v>
      </c>
      <c r="E24589">
        <f t="shared" ca="1" si="1924"/>
        <v>13</v>
      </c>
    </row>
    <row r="24590" spans="1:5" x14ac:dyDescent="0.2">
      <c r="A24590" t="str">
        <f t="shared" ca="1" si="1921"/>
        <v>Diagnostics and Preventative</v>
      </c>
      <c r="B24590" t="str">
        <f t="shared" ca="1" si="1922"/>
        <v>Periodic Exams</v>
      </c>
      <c r="C24590">
        <f t="shared" si="1920"/>
        <v>1366</v>
      </c>
      <c r="D24590">
        <f t="shared" ca="1" si="1923"/>
        <v>0</v>
      </c>
      <c r="E24590">
        <f t="shared" ca="1" si="1924"/>
        <v>1</v>
      </c>
    </row>
    <row r="24591" spans="1:5" x14ac:dyDescent="0.2">
      <c r="A24591" t="str">
        <f t="shared" ca="1" si="1921"/>
        <v>Diagnostics and Preventative</v>
      </c>
      <c r="B24591" t="str">
        <f t="shared" ca="1" si="1922"/>
        <v>Space Maintainers</v>
      </c>
      <c r="C24591">
        <f t="shared" si="1920"/>
        <v>1366</v>
      </c>
      <c r="D24591">
        <f t="shared" ca="1" si="1923"/>
        <v>0</v>
      </c>
      <c r="E24591">
        <f t="shared" ca="1" si="1924"/>
        <v>7</v>
      </c>
    </row>
    <row r="24592" spans="1:5" x14ac:dyDescent="0.2">
      <c r="A24592" t="str">
        <f t="shared" ca="1" si="1921"/>
        <v>Diagnostics and Preventative</v>
      </c>
      <c r="B24592" t="str">
        <f t="shared" ca="1" si="1922"/>
        <v>Space Maintainers</v>
      </c>
      <c r="C24592">
        <f t="shared" si="1920"/>
        <v>1366</v>
      </c>
      <c r="D24592">
        <f t="shared" ca="1" si="1923"/>
        <v>0</v>
      </c>
      <c r="E24592">
        <f t="shared" ca="1" si="1924"/>
        <v>7</v>
      </c>
    </row>
    <row r="24593" spans="1:5" x14ac:dyDescent="0.2">
      <c r="A24593" t="str">
        <f t="shared" ca="1" si="1921"/>
        <v>Diagnostics and Preventative</v>
      </c>
      <c r="B24593" t="str">
        <f t="shared" ca="1" si="1922"/>
        <v>Space Maintainers</v>
      </c>
      <c r="C24593">
        <f t="shared" si="1920"/>
        <v>1366</v>
      </c>
      <c r="D24593">
        <f t="shared" ca="1" si="1923"/>
        <v>0</v>
      </c>
      <c r="E24593">
        <f t="shared" ca="1" si="1924"/>
        <v>7</v>
      </c>
    </row>
    <row r="24594" spans="1:5" x14ac:dyDescent="0.2">
      <c r="A24594" t="str">
        <f t="shared" ca="1" si="1921"/>
        <v>Basic</v>
      </c>
      <c r="B24594" t="str">
        <f t="shared" ca="1" si="1922"/>
        <v>oral surgery</v>
      </c>
      <c r="C24594">
        <f t="shared" si="1920"/>
        <v>1366</v>
      </c>
      <c r="D24594" t="str">
        <f t="shared" ca="1" si="1923"/>
        <v>Extraction and other surgery procedures, incl. pre- and post-operative care</v>
      </c>
      <c r="E24594">
        <f t="shared" ca="1" si="1924"/>
        <v>9</v>
      </c>
    </row>
    <row r="24595" spans="1:5" x14ac:dyDescent="0.2">
      <c r="A24595" t="str">
        <f t="shared" ca="1" si="1921"/>
        <v>Basic</v>
      </c>
      <c r="B24595" t="str">
        <f t="shared" ca="1" si="1922"/>
        <v>oral surgery</v>
      </c>
      <c r="C24595">
        <f t="shared" si="1920"/>
        <v>1366</v>
      </c>
      <c r="D24595" t="str">
        <f t="shared" ca="1" si="1923"/>
        <v>Extraction and other surgery procedures, incl. pre- and post-operative care</v>
      </c>
      <c r="E24595">
        <f t="shared" ca="1" si="1924"/>
        <v>9</v>
      </c>
    </row>
    <row r="24596" spans="1:5" x14ac:dyDescent="0.2">
      <c r="A24596" t="str">
        <f t="shared" ca="1" si="1921"/>
        <v>Diagnostics and Preventative</v>
      </c>
      <c r="B24596" t="str">
        <f t="shared" ca="1" si="1922"/>
        <v>Fluoride treatments</v>
      </c>
      <c r="C24596">
        <f t="shared" si="1920"/>
        <v>1366</v>
      </c>
      <c r="D24596">
        <f t="shared" ca="1" si="1923"/>
        <v>0</v>
      </c>
      <c r="E24596">
        <f t="shared" ca="1" si="1924"/>
        <v>5</v>
      </c>
    </row>
    <row r="24597" spans="1:5" x14ac:dyDescent="0.2">
      <c r="A24597" t="str">
        <f t="shared" ca="1" si="1921"/>
        <v>Basic</v>
      </c>
      <c r="B24597" t="str">
        <f t="shared" ca="1" si="1922"/>
        <v>general anesthesia</v>
      </c>
      <c r="C24597">
        <f t="shared" si="1920"/>
        <v>1366</v>
      </c>
      <c r="D24597" t="str">
        <f t="shared" ca="1" si="1923"/>
        <v>Covered when used in conjunction with covered oral surgical procedures</v>
      </c>
      <c r="E24597">
        <f t="shared" ca="1" si="1924"/>
        <v>13</v>
      </c>
    </row>
    <row r="24598" spans="1:5" x14ac:dyDescent="0.2">
      <c r="A24598" t="str">
        <f t="shared" ca="1" si="1921"/>
        <v>Other</v>
      </c>
      <c r="B24598" t="str">
        <f t="shared" ca="1" si="1922"/>
        <v>Implants</v>
      </c>
      <c r="C24598">
        <f t="shared" si="1920"/>
        <v>1366</v>
      </c>
      <c r="D24598" t="str">
        <f t="shared" ca="1" si="1923"/>
        <v>Implant dental work</v>
      </c>
      <c r="E24598">
        <f t="shared" ca="1" si="1924"/>
        <v>18</v>
      </c>
    </row>
    <row r="24599" spans="1:5" x14ac:dyDescent="0.2">
      <c r="A24599" t="str">
        <f t="shared" ca="1" si="1921"/>
        <v>Basic</v>
      </c>
      <c r="B24599" t="str">
        <f t="shared" ca="1" si="1922"/>
        <v>surgical periodontics</v>
      </c>
      <c r="C24599">
        <f t="shared" si="1920"/>
        <v>1366</v>
      </c>
      <c r="D24599" t="str">
        <f t="shared" ca="1" si="1923"/>
        <v>Surgical treatment of the gums and supporting structures of the teeth</v>
      </c>
      <c r="E24599">
        <f t="shared" ca="1" si="1924"/>
        <v>11</v>
      </c>
    </row>
    <row r="24600" spans="1:5" x14ac:dyDescent="0.2">
      <c r="A24600" t="str">
        <f t="shared" ca="1" si="1921"/>
        <v>Major</v>
      </c>
      <c r="B24600" t="str">
        <f t="shared" ca="1" si="1922"/>
        <v>temporomandibular joint dysfunction</v>
      </c>
      <c r="C24600">
        <f t="shared" si="1920"/>
        <v>1366</v>
      </c>
      <c r="D24600" t="str">
        <f t="shared" ca="1" si="1923"/>
        <v>Services relating to hinging joints of the jaw</v>
      </c>
      <c r="E24600">
        <f t="shared" ca="1" si="1924"/>
        <v>16</v>
      </c>
    </row>
    <row r="24601" spans="1:5" x14ac:dyDescent="0.2">
      <c r="A24601" t="str">
        <f t="shared" ca="1" si="1921"/>
        <v>Diagnostics and Preventative</v>
      </c>
      <c r="B24601" t="str">
        <f t="shared" ca="1" si="1922"/>
        <v>Sealants</v>
      </c>
      <c r="C24601">
        <f t="shared" si="1920"/>
        <v>1366</v>
      </c>
      <c r="D24601">
        <f t="shared" ca="1" si="1923"/>
        <v>0</v>
      </c>
      <c r="E24601">
        <f t="shared" ca="1" si="1924"/>
        <v>6</v>
      </c>
    </row>
    <row r="24602" spans="1:5" x14ac:dyDescent="0.2">
      <c r="A24602" t="str">
        <f t="shared" ca="1" si="1921"/>
        <v>Diagnostics and Preventative</v>
      </c>
      <c r="B24602" t="str">
        <f t="shared" ca="1" si="1922"/>
        <v>Prophylaxis</v>
      </c>
      <c r="C24602">
        <f t="shared" si="1920"/>
        <v>1366</v>
      </c>
      <c r="D24602">
        <f t="shared" ca="1" si="1923"/>
        <v>0</v>
      </c>
      <c r="E24602">
        <f t="shared" ca="1" si="1924"/>
        <v>4</v>
      </c>
    </row>
    <row r="24603" spans="1:5" x14ac:dyDescent="0.2">
      <c r="A24603" t="str">
        <f t="shared" ca="1" si="1921"/>
        <v>Diagnostics and Preventative</v>
      </c>
      <c r="B24603" t="str">
        <f t="shared" ca="1" si="1922"/>
        <v>Full-mouth x-ray</v>
      </c>
      <c r="C24603">
        <f t="shared" si="1920"/>
        <v>1366</v>
      </c>
      <c r="D24603">
        <f t="shared" ca="1" si="1923"/>
        <v>0</v>
      </c>
      <c r="E24603">
        <f t="shared" ca="1" si="1924"/>
        <v>3</v>
      </c>
    </row>
    <row r="24604" spans="1:5" x14ac:dyDescent="0.2">
      <c r="A24604" t="str">
        <f t="shared" ca="1" si="1921"/>
        <v>Basic</v>
      </c>
      <c r="B24604" t="str">
        <f t="shared" ca="1" si="1922"/>
        <v>endodontics</v>
      </c>
      <c r="C24604">
        <f t="shared" si="1920"/>
        <v>1366</v>
      </c>
      <c r="D24604" t="str">
        <f t="shared" ca="1" si="1923"/>
        <v>Root canal, pulpal therapy</v>
      </c>
      <c r="E24604">
        <f t="shared" ca="1" si="1924"/>
        <v>10</v>
      </c>
    </row>
    <row r="24605" spans="1:5" x14ac:dyDescent="0.2">
      <c r="A24605" t="str">
        <f t="shared" ca="1" si="1921"/>
        <v>Basic</v>
      </c>
      <c r="B24605" t="str">
        <f t="shared" ca="1" si="1922"/>
        <v>endodontics</v>
      </c>
      <c r="C24605">
        <f t="shared" si="1920"/>
        <v>1366</v>
      </c>
      <c r="D24605" t="str">
        <f t="shared" ca="1" si="1923"/>
        <v>Root canal, pulpal therapy</v>
      </c>
      <c r="E24605">
        <f t="shared" ca="1" si="1924"/>
        <v>10</v>
      </c>
    </row>
    <row r="24606" spans="1:5" x14ac:dyDescent="0.2">
      <c r="A24606" t="str">
        <f t="shared" ca="1" si="1921"/>
        <v>Major</v>
      </c>
      <c r="B24606" t="str">
        <f t="shared" ca="1" si="1922"/>
        <v>major restorative</v>
      </c>
      <c r="C24606">
        <f t="shared" si="1920"/>
        <v>1366</v>
      </c>
      <c r="D24606" t="str">
        <f t="shared" ca="1" si="1923"/>
        <v>Single crowns, inlays, onlays</v>
      </c>
      <c r="E24606">
        <f t="shared" ca="1" si="1924"/>
        <v>14</v>
      </c>
    </row>
    <row r="24607" spans="1:5" x14ac:dyDescent="0.2">
      <c r="A24607" t="str">
        <f t="shared" ca="1" si="1921"/>
        <v>Diagnostics and Preventative</v>
      </c>
      <c r="B24607" t="str">
        <f t="shared" ca="1" si="1922"/>
        <v>Fluoride treatments</v>
      </c>
      <c r="C24607">
        <f t="shared" si="1920"/>
        <v>1366</v>
      </c>
      <c r="D24607">
        <f t="shared" ca="1" si="1923"/>
        <v>0</v>
      </c>
      <c r="E24607">
        <f t="shared" ca="1" si="1924"/>
        <v>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17</vt:i4>
      </vt:variant>
    </vt:vector>
  </HeadingPairs>
  <TitlesOfParts>
    <vt:vector size="21" baseType="lpstr">
      <vt:lpstr>t_contract</vt:lpstr>
      <vt:lpstr>t_plan</vt:lpstr>
      <vt:lpstr>t_category</vt:lpstr>
      <vt:lpstr>t_service</vt:lpstr>
      <vt:lpstr>caliStates</vt:lpstr>
      <vt:lpstr>dDoffices</vt:lpstr>
      <vt:lpstr>deductibles</vt:lpstr>
      <vt:lpstr>durations</vt:lpstr>
      <vt:lpstr>fileTypes</vt:lpstr>
      <vt:lpstr>georgiaStates</vt:lpstr>
      <vt:lpstr>lastRevised</vt:lpstr>
      <vt:lpstr>mainFileTypes</vt:lpstr>
      <vt:lpstr>pennStates</vt:lpstr>
      <vt:lpstr>planNames</vt:lpstr>
      <vt:lpstr>ratees</vt:lpstr>
      <vt:lpstr>rates</vt:lpstr>
      <vt:lpstr>services</vt:lpstr>
      <vt:lpstr>startDates</vt:lpstr>
      <vt:lpstr>states</vt:lpstr>
      <vt:lpstr>table_rates</vt:lpstr>
      <vt:lpstr>tableRates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2018-08-10T14:30:20Z</dcterms:created>
  <dcterms:modified xsi:type="dcterms:W3CDTF">2018-08-13T17:18:02Z</dcterms:modified>
</cp:coreProperties>
</file>